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FDRestimation\"/>
    </mc:Choice>
  </mc:AlternateContent>
  <xr:revisionPtr revIDLastSave="0" documentId="8_{82AC44EB-0CF9-413E-B72B-C5029513B794}" xr6:coauthVersionLast="47" xr6:coauthVersionMax="47" xr10:uidLastSave="{00000000-0000-0000-0000-000000000000}"/>
  <bookViews>
    <workbookView xWindow="360" yWindow="15" windowWidth="27300" windowHeight="15345" xr2:uid="{3232B9DF-11B0-4674-8E24-05F291C5B15E}"/>
  </bookViews>
  <sheets>
    <sheet name="decoy" sheetId="1" r:id="rId1"/>
    <sheet name="target" sheetId="2" r:id="rId2"/>
    <sheet name="FDR" sheetId="3" r:id="rId3"/>
  </sheets>
  <calcPr calcId="0"/>
</workbook>
</file>

<file path=xl/calcChain.xml><?xml version="1.0" encoding="utf-8"?>
<calcChain xmlns="http://schemas.openxmlformats.org/spreadsheetml/2006/main">
  <c r="C2" i="3" l="1"/>
  <c r="D2" i="3" s="1"/>
  <c r="C3" i="3"/>
  <c r="C4" i="3"/>
  <c r="C5" i="3"/>
  <c r="C6" i="3"/>
  <c r="C7" i="3"/>
  <c r="C8" i="3"/>
  <c r="C9" i="3"/>
  <c r="C10" i="3"/>
  <c r="C11" i="3"/>
  <c r="C12" i="3"/>
  <c r="C13" i="3"/>
  <c r="C14" i="3"/>
  <c r="C15" i="3"/>
  <c r="C16" i="3"/>
  <c r="E16" i="3" s="1"/>
  <c r="C17" i="3"/>
  <c r="C18" i="3"/>
  <c r="C19" i="3"/>
  <c r="C20" i="3"/>
  <c r="E20" i="3" s="1"/>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B2" i="3"/>
  <c r="B3" i="3"/>
  <c r="B4" i="3"/>
  <c r="B5" i="3"/>
  <c r="B6" i="3"/>
  <c r="E6" i="3" s="1"/>
  <c r="B7" i="3"/>
  <c r="B8" i="3"/>
  <c r="B9" i="3"/>
  <c r="E9" i="3" s="1"/>
  <c r="B10" i="3"/>
  <c r="B11" i="3"/>
  <c r="B12" i="3"/>
  <c r="B13" i="3"/>
  <c r="B14" i="3"/>
  <c r="E14" i="3" s="1"/>
  <c r="B15" i="3"/>
  <c r="B16" i="3"/>
  <c r="B17" i="3"/>
  <c r="B18" i="3"/>
  <c r="B19" i="3"/>
  <c r="D19" i="3" s="1"/>
  <c r="B20" i="3"/>
  <c r="B21" i="3"/>
  <c r="B22" i="3"/>
  <c r="E22" i="3" s="1"/>
  <c r="B23" i="3"/>
  <c r="D23" i="3" s="1"/>
  <c r="B24" i="3"/>
  <c r="B25" i="3"/>
  <c r="B26" i="3"/>
  <c r="E26" i="3" s="1"/>
  <c r="B27" i="3"/>
  <c r="B28" i="3"/>
  <c r="B29" i="3"/>
  <c r="B30" i="3"/>
  <c r="B31" i="3"/>
  <c r="B32" i="3"/>
  <c r="E32" i="3" s="1"/>
  <c r="B33" i="3"/>
  <c r="D33" i="3" s="1"/>
  <c r="B34" i="3"/>
  <c r="B35" i="3"/>
  <c r="B36" i="3"/>
  <c r="B37" i="3"/>
  <c r="B38" i="3"/>
  <c r="B39" i="3"/>
  <c r="B40" i="3"/>
  <c r="B41" i="3"/>
  <c r="B42" i="3"/>
  <c r="B43" i="3"/>
  <c r="B44" i="3"/>
  <c r="B45" i="3"/>
  <c r="B46" i="3"/>
  <c r="B47" i="3"/>
  <c r="B48" i="3"/>
  <c r="B49" i="3"/>
  <c r="B50" i="3"/>
  <c r="B51" i="3"/>
  <c r="E8" i="3"/>
  <c r="E19" i="3"/>
  <c r="E7" i="3"/>
  <c r="D7" i="3"/>
  <c r="E5" i="3"/>
  <c r="D5" i="3"/>
  <c r="E4" i="3"/>
  <c r="D4" i="3"/>
  <c r="E2" i="3"/>
  <c r="E24" i="3" l="1"/>
  <c r="E21" i="3"/>
  <c r="E27" i="3"/>
  <c r="D18" i="3"/>
  <c r="E13" i="3"/>
  <c r="D9" i="3"/>
  <c r="E12" i="3"/>
  <c r="E11" i="3"/>
  <c r="E10" i="3"/>
  <c r="D20" i="3"/>
  <c r="E23" i="3"/>
  <c r="E45" i="3"/>
  <c r="E18" i="3"/>
  <c r="D31" i="3"/>
  <c r="E30" i="3"/>
  <c r="E29" i="3"/>
  <c r="D50" i="3"/>
  <c r="D49" i="3"/>
  <c r="D17" i="3"/>
  <c r="E48" i="3"/>
  <c r="D47" i="3"/>
  <c r="D15" i="3"/>
  <c r="E46" i="3"/>
  <c r="E44" i="3"/>
  <c r="D11" i="3"/>
  <c r="E40" i="3"/>
  <c r="E43" i="3"/>
  <c r="D10" i="3"/>
  <c r="E42" i="3"/>
  <c r="E41" i="3"/>
  <c r="E39" i="3"/>
  <c r="D12" i="3"/>
  <c r="E38" i="3"/>
  <c r="D13" i="3"/>
  <c r="E36" i="3"/>
  <c r="E37" i="3"/>
  <c r="E35" i="3"/>
  <c r="E34" i="3"/>
  <c r="D21" i="3"/>
  <c r="E28" i="3"/>
  <c r="E25" i="3"/>
  <c r="D24" i="3"/>
  <c r="D27" i="3"/>
  <c r="D6" i="3"/>
  <c r="D39" i="3"/>
  <c r="D40" i="3"/>
  <c r="D25" i="3"/>
  <c r="D41" i="3"/>
  <c r="D26" i="3"/>
  <c r="D42" i="3"/>
  <c r="D29" i="3"/>
  <c r="D14" i="3"/>
  <c r="D30" i="3"/>
  <c r="D46" i="3"/>
  <c r="E15" i="3"/>
  <c r="E31" i="3"/>
  <c r="E47" i="3"/>
  <c r="D43" i="3"/>
  <c r="D28" i="3"/>
  <c r="D44" i="3"/>
  <c r="D45" i="3"/>
  <c r="E17" i="3"/>
  <c r="E33" i="3"/>
  <c r="E49" i="3"/>
  <c r="D16" i="3"/>
  <c r="D32" i="3"/>
  <c r="D48" i="3"/>
  <c r="D34" i="3"/>
  <c r="E50" i="3"/>
  <c r="D35" i="3"/>
  <c r="D22" i="3"/>
  <c r="D38" i="3"/>
  <c r="D36" i="3"/>
  <c r="D37" i="3"/>
  <c r="E51" i="3"/>
  <c r="D51" i="3"/>
  <c r="D8" i="3"/>
  <c r="E3" i="3"/>
  <c r="D3" i="3"/>
</calcChain>
</file>

<file path=xl/sharedStrings.xml><?xml version="1.0" encoding="utf-8"?>
<sst xmlns="http://schemas.openxmlformats.org/spreadsheetml/2006/main" count="169483" uniqueCount="17415">
  <si>
    <t>confidenceRank</t>
  </si>
  <si>
    <t>structurePerIdRank</t>
  </si>
  <si>
    <t>formulaRank</t>
  </si>
  <si>
    <t>#adducts</t>
  </si>
  <si>
    <t>#predictedFPs</t>
  </si>
  <si>
    <t>ConfidenceScore</t>
  </si>
  <si>
    <t>CSI:FingerIDScore</t>
  </si>
  <si>
    <t>ZodiacScore</t>
  </si>
  <si>
    <t>SiriusScore</t>
  </si>
  <si>
    <t>molecularFormula</t>
  </si>
  <si>
    <t>adduct</t>
  </si>
  <si>
    <t>InChIkey2D</t>
  </si>
  <si>
    <t>InChI</t>
  </si>
  <si>
    <t>name</t>
  </si>
  <si>
    <t>smiles</t>
  </si>
  <si>
    <t>xlogp</t>
  </si>
  <si>
    <t>pubchemids</t>
  </si>
  <si>
    <t>links</t>
  </si>
  <si>
    <t>dbflags</t>
  </si>
  <si>
    <t>ionMass</t>
  </si>
  <si>
    <t>retentionTimeInSeconds</t>
  </si>
  <si>
    <t>id</t>
  </si>
  <si>
    <t>featureId</t>
  </si>
  <si>
    <t>N/A</t>
  </si>
  <si>
    <t>C31H59N12O13P</t>
  </si>
  <si>
    <t>[M + H]+</t>
  </si>
  <si>
    <t>OCYDOINLRNKKIV</t>
  </si>
  <si>
    <t>InChI=1S/C31H59N12O13P/c1-15(14-44)38-29(51)23(17(3)45)42-28(50)21(10-11-22(34)46)40-26(48)19(8-5-6-12-32)41-30(52)24(18(4)56-57(53,54)55)43-27(49)20(39-25(47)16(2)33)9-7-13-37-31(35)36/h14-21,23-24,45H,5-13,32-33H2,1-4H3,(H2,34,46)(H,38,51)(H,39,47)(H,40,48)(H,41,52)(H,42,50)(H,43,49)(H4,35,36,37)(H2,53,54,55)</t>
  </si>
  <si>
    <t>null</t>
  </si>
  <si>
    <t>CC(C=O)NC(=O)C(C(C)O)NC(=O)C(CCC(=O)N)NC(=O)C(CCCCN)NC(=O)C(C(C)OP(=O)(O)O)NC(=O)C(CCCN=C(N)N)NC(=O)C(C)N</t>
  </si>
  <si>
    <t>PubChem:(91754945);PubChem class - bio and metabolites</t>
  </si>
  <si>
    <t>NaN</t>
  </si>
  <si>
    <t>2969_MSBNK-RIKEN-PR304327_0_MSBNK-RIKEN-PR304327_WBQVRPYEEYUEBQ</t>
  </si>
  <si>
    <t>6357_MSBNK-RIKEN-PR304327_0_MSBNK-RIKEN-PR304327_WBQVRPYEEYUEBQ</t>
  </si>
  <si>
    <t>C23H33NO10</t>
  </si>
  <si>
    <t>YHQWACJRIRKIAL</t>
  </si>
  <si>
    <t>InChI=1S/C23H33NO10/c1-13(3-9-21(29)30)32-23-17(26)11-19(14(2)33-23)34-22(31)10-8-20(28)24-12-18(27)15-4-6-16(25)7-5-15/h4-7,13-14,17-19,23,25-27H,3,8-12H2,1-2H3,(H,24,28)(H,29,30)</t>
  </si>
  <si>
    <t>CC1C(CC(C(O1)OC(C)CCC(=O)O)O)OC(=O)CCC(=O)NCC(C2=CC=C(C=C2)O)O</t>
  </si>
  <si>
    <t>134160316;134160319</t>
  </si>
  <si>
    <t>Training Set;PubChem:(134160316 134160319);CHEBI:(140788 140797)</t>
  </si>
  <si>
    <t>49_MSBNK-BGC_Munich-RP009402_0_MSBNK-BGC_Munich-RP009402_YHQWACJRIRKIAL</t>
  </si>
  <si>
    <t>3437_MSBNK-BGC_Munich-RP009402_0_MSBNK-BGC_Munich-RP009402_YHQWACJRIRKIAL</t>
  </si>
  <si>
    <t>C25H39Cl3N4O3S</t>
  </si>
  <si>
    <t>YYVFJONRZYFKRD</t>
  </si>
  <si>
    <t>InChI=1S/C25H39Cl3N4O3S/c1-2-3-4-5-6-7-8-9-10-11-12-13-14-18-22(33)30-23(25(26,27)28)31-24(36)29-20-16-15-17-21(19-20)32(34)35/h15-17,19,23H,2-14,18H2,1H3,(H,30,33)(H2,29,31,36)</t>
  </si>
  <si>
    <t>N-[2,2,2-trichloro-1-[(3-nitrophenyl)carbamothioylamino]ethyl]hexadecanamide</t>
  </si>
  <si>
    <t>CCCCCCCCCCCCCCCC(=O)NC(C(Cl)(Cl)Cl)NC(=S)NC1=CC(=CC=C1)[N+](=O)[O-]</t>
  </si>
  <si>
    <t>4398670;98132031;98132032</t>
  </si>
  <si>
    <t>PubChem:(4398670 98132031 98132032);PubChem class - safety and toxic</t>
  </si>
  <si>
    <t>3775_MSBNK-MPI_for_Chemical_Ecology-CE000186_0_MSBNK-MPI_for_Chemical_Ecology-CE000186_DFPMSGMNTNDNHN</t>
  </si>
  <si>
    <t>C20H24N2O3</t>
  </si>
  <si>
    <t>AADVZSXPNRLYLV</t>
  </si>
  <si>
    <t>InChI=1S/C20H24N2O3/c23-17-6-5-11-10-22-8-7-13-12-3-1-2-4-15(12)21-19(13)16(22)9-14(11)18(17)20(24)25/h1-4,11,14,16-18,21,23H,5-10H2,(H,24,25)</t>
  </si>
  <si>
    <t>Yohimbic Acid</t>
  </si>
  <si>
    <t>C1CC(C(C2C1CN3CCC4=C(C3C2)NC5=CC=CC=C45)C(=O)O)O</t>
  </si>
  <si>
    <t>72131;630921;667457;929273;3382490;7566357;7061094;7061095;6604543;6732890;12304067;12304068;9905949;11870267;11870268;11870269;11870270;11870271;16759273;18528806;40562969;44657667;44402344;68474880;71057010;73952059;124779751;124779752;124338907;124338926;138985242</t>
  </si>
  <si>
    <t>ZINC bio:(ZINC00000847 ZINC03881708 ZINC05223909 ZINC06000104 ZINC08552779);additional;MeSH:(72131);PubMed;NORMAN:(NS00032471);COCONUT:(CNP0287048);KNApSAcK:(42639);Natural Products:(UNPD161333 UNPD188116 UNPD208026);PubChem:(72131 630921 667457 929273 3382490 7566357 7061094 7061095 6604543 6732890 12304067 12304068 9905949 11870267 11870268 11870269 11870270 11870271 16759273 18528806 40562969 44657667 44402344 68474880 71057010 73952059 124779751 124779752 124338907 124338926 138985242);CHEBI:(35633);PubChem class - safety and toxic;Training Set;KEGG Mine</t>
  </si>
  <si>
    <t>1015_MSBNK-RIKEN-PR301480_0_MSBNK-RIKEN-PR301480_AADVZSXPNRLYLV</t>
  </si>
  <si>
    <t>4403_MSBNK-RIKEN-PR301480_0_MSBNK-RIKEN-PR301480_AADVZSXPNRLYLV</t>
  </si>
  <si>
    <t>4395_MSBNK-RIKEN-PR301464_0_MSBNK-RIKEN-PR301464_AADVZSXPNRLYLV</t>
  </si>
  <si>
    <t>1007_MSBNK-RIKEN-PR301464_0_MSBNK-RIKEN-PR301464_AADVZSXPNRLYLV</t>
  </si>
  <si>
    <t>C15H16N2O5</t>
  </si>
  <si>
    <t>YRKLGWOHYXIKSF</t>
  </si>
  <si>
    <t>InChI=1S/C15H16N2O5/c18-13(17-12(15(21)22)5-6-14(19)20)7-9-8-16-11-4-2-1-3-10(9)11/h1-4,8,12,16H,5-7H2,(H,17,18)(H,19,20)(H,21,22)</t>
  </si>
  <si>
    <t>Auxistim G</t>
  </si>
  <si>
    <t>C1=CC=C2C(=C1)C(=CN2)CC(=O)NC(CCC(=O)O)C(=O)O</t>
  </si>
  <si>
    <t>7097226;7097227;10710062;25200808;25200809;131868812</t>
  </si>
  <si>
    <t>COCONUT:(CNP0081884 CNP0111070);HMDB:(38665);Natural Products:(UNPD3249);PubChem:(7097226 7097227 10710062 25200808 25200809 131868812);CHEBI:(133516 136547);ZINC bio:(ZINC04090458 ZINC14517334);PubChem class - bio and metabolites;Plantcyc:(INDOLE-3-ACETYL-GLU);Training Set;Biocyc:(INDOLE-3-ACETYL-GLU)</t>
  </si>
  <si>
    <t>2823_MSBNK-RIKEN-PR304134_0_MSBNK-RIKEN-PR304134_YRKLGWOHYXIKSF</t>
  </si>
  <si>
    <t>6211_MSBNK-RIKEN-PR304134_0_MSBNK-RIKEN-PR304134_YRKLGWOHYXIKSF</t>
  </si>
  <si>
    <t>1019_MSBNK-RIKEN-PR301488_0_MSBNK-RIKEN-PR301488_AADVZSXPNRLYLV</t>
  </si>
  <si>
    <t>4407_MSBNK-RIKEN-PR301488_0_MSBNK-RIKEN-PR301488_AADVZSXPNRLYLV</t>
  </si>
  <si>
    <t>4399_MSBNK-RIKEN-PR301472_0_MSBNK-RIKEN-PR301472_AADVZSXPNRLYLV</t>
  </si>
  <si>
    <t>1011_MSBNK-RIKEN-PR301472_0_MSBNK-RIKEN-PR301472_AADVZSXPNRLYLV</t>
  </si>
  <si>
    <t>C14H23NO4</t>
  </si>
  <si>
    <t>KYGIKEQVUKTKRR</t>
  </si>
  <si>
    <t>InChI=1S/C14H23NO4/c1-2-3-4-5-6-7-11(16)10-13(17)15-12-8-9-19-14(12)18/h12H,2-10H2,1H3,(H,15,17)</t>
  </si>
  <si>
    <t>N-(3-Oxodecanoyl)-L-homoserine lactone</t>
  </si>
  <si>
    <t>CCCCCCCC(=O)CC(=O)NC1CCOC1=O</t>
  </si>
  <si>
    <t>11680589;10221060;59127516</t>
  </si>
  <si>
    <t>COCONUT:(CNP0280469);Natural Products:(UNPD50873);PubChem:(11680589 10221060 59127516);SuperNatural:(SN00294085);PubChem class - bio and metabolites;Training Set;PubMed</t>
  </si>
  <si>
    <t>177_MSBNK-BGC_Munich-RP021002_0_MSBNK-BGC_Munich-RP021002_KYGIKEQVUKTKRR</t>
  </si>
  <si>
    <t>3565_MSBNK-BGC_Munich-RP021002_0_MSBNK-BGC_Munich-RP021002_KYGIKEQVUKTKRR</t>
  </si>
  <si>
    <t>4391_MSBNK-RIKEN-PR301456_0_MSBNK-RIKEN-PR301456_AADVZSXPNRLYLV</t>
  </si>
  <si>
    <t>1003_MSBNK-RIKEN-PR301456_0_MSBNK-RIKEN-PR301456_AADVZSXPNRLYLV</t>
  </si>
  <si>
    <t>C16H27NO4</t>
  </si>
  <si>
    <t>PHSRRHGYXQCRPU</t>
  </si>
  <si>
    <t>InChI=1S/C16H27NO4/c1-2-3-4-5-6-7-8-9-13(18)12-15(19)17-14-10-11-21-16(14)20/h14H,2-12H2,1H3,(H,17,19)</t>
  </si>
  <si>
    <t>PA Autoinducer</t>
  </si>
  <si>
    <t>CCCCCCCCCC(=O)CC(=O)NC1CCOC1=O</t>
  </si>
  <si>
    <t>127864;3246941;24898468;72191891;72191892</t>
  </si>
  <si>
    <t>ZINC bio:(ZINC08436851);additional;MeSH:(127864 3246941);Plantcyc:(CPD-10783);PubMed;COCONUT:(CNP0349174);PubChem:(127864 3246941 24898468 72191891 72191892);CHEBI:(29639 44534 56080);PubChem class - bio and metabolites;KEGG:(C21201 C11840);PubChem class - safety and toxic;Training Set;Biocyc:(CPD-10783)</t>
  </si>
  <si>
    <t>180_MSBNK-BGC_Munich-RP021102_0_MSBNK-BGC_Munich-RP021102_PHSRRHGYXQCRPU</t>
  </si>
  <si>
    <t>3568_MSBNK-BGC_Munich-RP021102_0_MSBNK-BGC_Munich-RP021102_PHSRRHGYXQCRPU</t>
  </si>
  <si>
    <t>C21H19N3O3</t>
  </si>
  <si>
    <t>FOSPCYZZRVNHJS</t>
  </si>
  <si>
    <t>InChI=1S/C21H19N3O3/c25-20(10-14-12-23-18-8-4-2-6-16(14)18)24-19(21(26)27)9-13-11-22-17-7-3-1-5-15(13)17/h1-8,11-12,19,22-23H,9-10H2,(H,24,25)(H,26,27)</t>
  </si>
  <si>
    <t>Oprea1_459028</t>
  </si>
  <si>
    <t>C1=CC=C2C(=C1)C(=CN2)CC(C(=O)O)NC(=O)CC3=CNC4=CC=CC=C43</t>
  </si>
  <si>
    <t>644228;4604444;7033653;7033654;7033655</t>
  </si>
  <si>
    <t>COCONUT:(CNP0001391 CNP0277843);PubChem:(644228 4604444 7033653 7033654 7033655);ZINC bio:(ZINC03070964 ZINC03070965);additional;Plantcyc:(CPD-11230);Training Set;PubMed;Biocyc:(CPD-11230)</t>
  </si>
  <si>
    <t>6300_MSBNK-RIKEN-PR304223_0_MSBNK-RIKEN-PR304223_FOSPCYZZRVNHJS</t>
  </si>
  <si>
    <t>2912_MSBNK-RIKEN-PR304223_0_MSBNK-RIKEN-PR304223_FOSPCYZZRVNHJS</t>
  </si>
  <si>
    <t>176_MSBNK-BGC_Munich-RP021001_0_MSBNK-BGC_Munich-RP021001_KYGIKEQVUKTKRR</t>
  </si>
  <si>
    <t>3564_MSBNK-BGC_Munich-RP021001_0_MSBNK-BGC_Munich-RP021001_KYGIKEQVUKTKRR</t>
  </si>
  <si>
    <t>179_MSBNK-BGC_Munich-RP021101_0_MSBNK-BGC_Munich-RP021101_PHSRRHGYXQCRPU</t>
  </si>
  <si>
    <t>3567_MSBNK-BGC_Munich-RP021101_0_MSBNK-BGC_Munich-RP021101_PHSRRHGYXQCRPU</t>
  </si>
  <si>
    <t>999_MSBNK-RIKEN-PR301448_0_MSBNK-RIKEN-PR301448_AADVZSXPNRLYLV</t>
  </si>
  <si>
    <t>4387_MSBNK-RIKEN-PR301448_0_MSBNK-RIKEN-PR301448_AADVZSXPNRLYLV</t>
  </si>
  <si>
    <t>6227_MSBNK-RIKEN-PR304150_0_MSBNK-RIKEN-PR304150_YRKLGWOHYXIKSF</t>
  </si>
  <si>
    <t>2839_MSBNK-RIKEN-PR304150_0_MSBNK-RIKEN-PR304150_YRKLGWOHYXIKSF</t>
  </si>
  <si>
    <t>2831_MSBNK-RIKEN-PR304142_0_MSBNK-RIKEN-PR304142_YRKLGWOHYXIKSF</t>
  </si>
  <si>
    <t>6219_MSBNK-RIKEN-PR304142_0_MSBNK-RIKEN-PR304142_YRKLGWOHYXIKSF</t>
  </si>
  <si>
    <t>2894_MSBNK-RIKEN-PR304205_0_MSBNK-RIKEN-PR304205_FOSPCYZZRVNHJS</t>
  </si>
  <si>
    <t>6282_MSBNK-RIKEN-PR304205_0_MSBNK-RIKEN-PR304205_FOSPCYZZRVNHJS</t>
  </si>
  <si>
    <t>C12H19NO4</t>
  </si>
  <si>
    <t>FXCMGCFNLNFLSH</t>
  </si>
  <si>
    <t>InChI=1S/C12H19NO4/c1-2-3-4-5-9(14)8-11(15)13-10-6-7-17-12(10)16/h10H,2-8H2,1H3,(H,13,15)</t>
  </si>
  <si>
    <t>CF1, A. Tumefaciens</t>
  </si>
  <si>
    <t>CCCCCC(=O)CC(=O)NC1CCOC1=O</t>
  </si>
  <si>
    <t>127293;4476497;11615655</t>
  </si>
  <si>
    <t>SuperNatural:(SN00375507);ZINC bio:(ZINC04102231 ZINC06397039);additional;MeSH:(127293 4476497);Plantcyc:(CPD-10782);PubMed;COCONUT:(CNP0341197);Natural Products:(UNPD191262);PubChem:(127293 4476497 11615655);PubChem class - bio and metabolites;KEGG:(C11841);Training Set;Biocyc:(CPD-10782)</t>
  </si>
  <si>
    <t>3561_MSBNK-BGC_Munich-RP020901_0_MSBNK-BGC_Munich-RP020901_FXCMGCFNLNFLSH</t>
  </si>
  <si>
    <t>173_MSBNK-BGC_Munich-RP020901_0_MSBNK-BGC_Munich-RP020901_FXCMGCFNLNFLSH</t>
  </si>
  <si>
    <t>C27H43NO3</t>
  </si>
  <si>
    <t>UWKNPULCJWBBDD</t>
  </si>
  <si>
    <t>InChI=1S/C27H43NO3/c1-2-3-4-5-6-7-8-9-10-11-12-13-14-15-19-22-26(29)28-25(27(30)31)23-24-20-17-16-18-21-24/h9-10,16-18,20-21,25H,2-8,11-15,19,22-23H2,1H3,(H,28,29)(H,30,31)</t>
  </si>
  <si>
    <t>N-oleoyl phenylalanine</t>
  </si>
  <si>
    <t>CCCCCCCCC=CCCCCCCCC(=O)NC(CC1=CC=CC=C1)C(=O)O</t>
  </si>
  <si>
    <t>52922059;89824951;122391266;129080747;129080768;135239995</t>
  </si>
  <si>
    <t>HMDB:(62336);Training Set;PubChem:(52922059 89824951 122391266 129080747 129080768 135239995);CHEBI:(134020 134021)</t>
  </si>
  <si>
    <t>3622_MSBNK-BGC_Munich-RP029902_0_MSBNK-BGC_Munich-RP029902_UWKNPULCJWBBDD</t>
  </si>
  <si>
    <t>234_MSBNK-BGC_Munich-RP029902_0_MSBNK-BGC_Munich-RP029902_UWKNPULCJWBBDD</t>
  </si>
  <si>
    <t>6217_MSBNK-RIKEN-PR304140_0_MSBNK-RIKEN-PR304140_YRKLGWOHYXIKSF</t>
  </si>
  <si>
    <t>2829_MSBNK-RIKEN-PR304140_0_MSBNK-RIKEN-PR304140_YRKLGWOHYXIKSF</t>
  </si>
  <si>
    <t>6292_MSBNK-RIKEN-PR304215_0_MSBNK-RIKEN-PR304215_FOSPCYZZRVNHJS</t>
  </si>
  <si>
    <t>2904_MSBNK-RIKEN-PR304215_0_MSBNK-RIKEN-PR304215_FOSPCYZZRVNHJS</t>
  </si>
  <si>
    <t>3123_MSBNK-RIKEN-PR310543_0_MSBNK-RIKEN-PR310543_FOSPCYZZRVNHJS</t>
  </si>
  <si>
    <t>6511_MSBNK-RIKEN-PR310543_0_MSBNK-RIKEN-PR310543_FOSPCYZZRVNHJS</t>
  </si>
  <si>
    <t>C24H32N6O13</t>
  </si>
  <si>
    <t>LFWCXMYKHTWICM</t>
  </si>
  <si>
    <t>InChI=1S/C24H32N6O13/c1-39-14-15(41-21(17(14)43-23(26)37)30-7-5-12(32)29-24(30)38)16(18(25)34)42-22-13(33)10(31)8-11(40-22)20(36)28-9-4-2-3-6-27-19(9)35/h5,7-10,13-17,21-22,31,33H,2-4,6H2,1H3,(H2,25,34)(H2,26,37)(H,27,35)(H,28,36)(H,29,32,38)</t>
  </si>
  <si>
    <t>COC1C(C(OC1C(C(=O)N)OC2C(C(C=C(O2)C(=O)NC3CCCCNC3=O)O)O)N4C=CC(=O)NC4=O)OC(=O)N</t>
  </si>
  <si>
    <t>11387919;11444896;45489451;101524184;139583784</t>
  </si>
  <si>
    <t>COCONUT:(CNP0350796);MeSH:(45489451);PubChem:(11387919 11444896 45489451 101524184 139583784);PubMed</t>
  </si>
  <si>
    <t>2052_MSBNK-RIKEN-PR302959_0_MSBNK-RIKEN-PR302959_ITVGXXMINPYUHD</t>
  </si>
  <si>
    <t>5440_MSBNK-RIKEN-PR302959_0_MSBNK-RIKEN-PR302959_ITVGXXMINPYUHD</t>
  </si>
  <si>
    <t>6526_MSBNK-RIKEN-PR310595_0_MSBNK-RIKEN-PR310595_AADVZSXPNRLYLV</t>
  </si>
  <si>
    <t>3138_MSBNK-RIKEN-PR310595_0_MSBNK-RIKEN-PR310595_AADVZSXPNRLYLV</t>
  </si>
  <si>
    <t>6209_MSBNK-RIKEN-PR304132_0_MSBNK-RIKEN-PR304132_YRKLGWOHYXIKSF</t>
  </si>
  <si>
    <t>2821_MSBNK-RIKEN-PR304132_0_MSBNK-RIKEN-PR304132_YRKLGWOHYXIKSF</t>
  </si>
  <si>
    <t>6225_MSBNK-RIKEN-PR304148_0_MSBNK-RIKEN-PR304148_YRKLGWOHYXIKSF</t>
  </si>
  <si>
    <t>2837_MSBNK-RIKEN-PR304148_0_MSBNK-RIKEN-PR304148_YRKLGWOHYXIKSF</t>
  </si>
  <si>
    <t>3374_MSBNK-RIKEN-PR311182_0_MSBNK-RIKEN-PR311182_YRKLGWOHYXIKSF</t>
  </si>
  <si>
    <t>6762_MSBNK-RIKEN-PR311182_0_MSBNK-RIKEN-PR311182_YRKLGWOHYXIKSF</t>
  </si>
  <si>
    <t>C23H30N2O4</t>
  </si>
  <si>
    <t>LELBFTMXCIIKKX</t>
  </si>
  <si>
    <t>InChI=1S/C23H30N2O4/c1-5-14-12-25-10-9-15-21-18(7-6-8-20(21)28-3)24-22(15)19(25)11-16(14)17(13-27-2)23(26)29-4/h6-8,13-14,16,19,24H,5,9-12H2,1-4H3</t>
  </si>
  <si>
    <t>Speciociliatin</t>
  </si>
  <si>
    <t>CCC1CN2CCC3=C(C2CC1C(=COC)C(=O)OC)NC4=C3C(=CC=C4)OC</t>
  </si>
  <si>
    <t>611919;92204;3032504;3034396;5376107;11741588;15560576;15560577;15560578;10318684;44301515;57856495;91417717;91447452;101281070;124518348;124708133;126456098;126968770;130473935;131706749;137700146</t>
  </si>
  <si>
    <t>HMDB:(41933);ZINC bio:(ZINC05923381 ZINC13473305 ZINC14594482);additional;HSDB:(4098-40-2);MeSH:(3034396 57856495);PubMed;NORMAN:(NS00015468);COCONUT:(CNP0132600);KNApSAcK:(1751);Natural Products:(UNPD222258 UNPD51176 UNPD100093 UNPD71492 UNPD89656 UNPD119859 UNPD122607 UNPD226446 UNPD182349);PubChem:(611919 92204 3032504 3034396 5376107 11741588 15560576 15560577 15560578 10318684 44301515 57856495 91417717 91447452 101281070 124518348 124708133 126456098 126968770 130473935 131706749 137700146);CHEBI:(6956);PubChem class - bio and metabolites;KEGG:(C09226);PubChem class - safety and toxic;Training Set</t>
  </si>
  <si>
    <t>4365_MSBNK-RIKEN-PR301315_0_MSBNK-RIKEN-PR301315_LELBFTMXCIIKKX</t>
  </si>
  <si>
    <t>977_MSBNK-RIKEN-PR301315_0_MSBNK-RIKEN-PR301315_LELBFTMXCIIKKX</t>
  </si>
  <si>
    <t>C15H20N2O4</t>
  </si>
  <si>
    <t>XKQKXKRCMAJADR</t>
  </si>
  <si>
    <t>InChI=1S/C15H20N2O4/c16-13(18)10-9-12(15(20)21)17-14(19)8-4-7-11-5-2-1-3-6-11/h1-3,5-6,12H,4,7-10H2,(H2,16,18)(H,17,19)(H,20,21)</t>
  </si>
  <si>
    <t>Phenylbutyrylglutamine</t>
  </si>
  <si>
    <t>C1=CC=C(C=C1)CCCC(=O)NC(CCC(=O)N)C(=O)O</t>
  </si>
  <si>
    <t>9943917;28939661;28939663</t>
  </si>
  <si>
    <t>COCONUT:(CNP0383141);HMDB:(11687);PubChem:(9943917 28939661 28939663);ZINC bio:(ZINC20431033 ZINC20431034);MeSH:(9943917);Training Set;PubMed</t>
  </si>
  <si>
    <t>3359_MSBNK-RIKEN-PR311145_0_MSBNK-RIKEN-PR311145_XKQKXKRCMAJADR</t>
  </si>
  <si>
    <t>6747_MSBNK-RIKEN-PR311145_0_MSBNK-RIKEN-PR311145_XKQKXKRCMAJADR</t>
  </si>
  <si>
    <t>986_MSBNK-RIKEN-PR301329_0_MSBNK-RIKEN-PR301329_LELBFTMXCIIKKX</t>
  </si>
  <si>
    <t>4374_MSBNK-RIKEN-PR301329_0_MSBNK-RIKEN-PR301329_LELBFTMXCIIKKX</t>
  </si>
  <si>
    <t>C10H15NO4</t>
  </si>
  <si>
    <t>YRYOXRMDHALAFL</t>
  </si>
  <si>
    <t>InChI=1S/C10H15NO4/c1-2-3-7(12)6-9(13)11-8-4-5-15-10(8)14/h8H,2-6H2,1H3,(H,11,13)</t>
  </si>
  <si>
    <t>AI-1 Lactone</t>
  </si>
  <si>
    <t>CCCC(=O)CC(=O)NC1CCOC1=O</t>
  </si>
  <si>
    <t>119133;667557;688505;23566268</t>
  </si>
  <si>
    <t>SuperNatural:(SN00258511);ZINC bio:(ZINC00006220 ZINC00057382);additional;MeSH:(119133 688505);PubMed;COCONUT:(CNP0158114);Natural Products:(UNPD174134);PubChem:(119133 667557 688505 23566268);CHEBI:(29640 63789);PubChem class - bio and metabolites;KEGG:(C21198 C11839);Training Set;Biocyc:(CPD-10780)</t>
  </si>
  <si>
    <t>171_MSBNK-BGC_Munich-RP020802_0_MSBNK-BGC_Munich-RP020802_YRYOXRMDHALAFL</t>
  </si>
  <si>
    <t>3559_MSBNK-BGC_Munich-RP020802_0_MSBNK-BGC_Munich-RP020802_YRYOXRMDHALAFL</t>
  </si>
  <si>
    <t>2910_MSBNK-RIKEN-PR304221_0_MSBNK-RIKEN-PR304221_FOSPCYZZRVNHJS</t>
  </si>
  <si>
    <t>6298_MSBNK-RIKEN-PR304221_0_MSBNK-RIKEN-PR304221_FOSPCYZZRVNHJS</t>
  </si>
  <si>
    <t>6542_MSBNK-RIKEN-PR310634_0_MSBNK-RIKEN-PR310634_LELBFTMXCIIKKX</t>
  </si>
  <si>
    <t>3154_MSBNK-RIKEN-PR310634_0_MSBNK-RIKEN-PR310634_LELBFTMXCIIKKX</t>
  </si>
  <si>
    <t>178_MSBNK-BGC_Munich-RP021003_0_MSBNK-BGC_Munich-RP021003_KYGIKEQVUKTKRR</t>
  </si>
  <si>
    <t>3566_MSBNK-BGC_Munich-RP021003_0_MSBNK-BGC_Munich-RP021003_KYGIKEQVUKTKRR</t>
  </si>
  <si>
    <t>2906_MSBNK-RIKEN-PR304217_0_MSBNK-RIKEN-PR304217_FOSPCYZZRVNHJS</t>
  </si>
  <si>
    <t>6294_MSBNK-RIKEN-PR304217_0_MSBNK-RIKEN-PR304217_FOSPCYZZRVNHJS</t>
  </si>
  <si>
    <t>993_MSBNK-RIKEN-PR301341_0_MSBNK-RIKEN-PR301341_LELBFTMXCIIKKX</t>
  </si>
  <si>
    <t>4381_MSBNK-RIKEN-PR301341_0_MSBNK-RIKEN-PR301341_LELBFTMXCIIKKX</t>
  </si>
  <si>
    <t>C21H26N2O3</t>
  </si>
  <si>
    <t>BLGXFZZNTVWLAY</t>
  </si>
  <si>
    <t>InChI=1S/C21H26N2O3/c1-26-21(25)19-15-10-17-20-14(13-4-2-3-5-16(13)22-20)8-9-23(17)11-12(15)6-7-18(19)24/h2-5,12,15,17-19,22,24H,6-11H2,1H3</t>
  </si>
  <si>
    <t>Amsonine</t>
  </si>
  <si>
    <t>COC(=O)C1C(CCC2C1CC3C4=C(CCN3C2)C5=CC=CC=C5N4)O</t>
  </si>
  <si>
    <t>2866;8969;92766;640401;120635;643606;120716;644211;1742235;1245599;251562;1268306;969509;989388;3010368;457817;3058605;3246080;3868507;5702140;3964088;7568617;7568618;7021612;7059504;7059505;7061065;7223819;7223820;5320765;5351694;6326637;5458418;6432113;6452110;6546956;6553338;6708650;6713729;6957670;9841527;11860872;11863658;11863659;11865359;11865360;11869220;11869253;11869570;11870418;10450798;16757750;16758057;16758825;16759994;18528819;18528821;21603871;23741768;45049284;44402476;51062782;59920080;69053401;69087352;71028672;70324496;71310992;92460290;92460291;90479743;91746234;117064553;122595351;129316956;134721362;135390911;138107170;137795367</t>
  </si>
  <si>
    <t>HMDB:(15464);ZINC bio:(ZINC00608133 ZINC01698316 ZINC02573069 ZINC03643476 ZINC03860825 ZINC03861548 ZINC03872147 ZINC03881666 ZINC03977785 ZINC05558110 ZINC05997298);additional;MeSH:(8969 92766 643606);PubMed;NORMAN:(NS00003970);COCONUT:(CNP0305326);KNApSAcK:(1789);Natural Products:(UNPD19273 UNPD111391 UNPD63625 UNPD65365 UNPD120945 UNPD22732 UNPD62400 UNPD87252 UNPD71028 UNPD174037 UNPD139472 UNPD149152);PubChem:(2866 8969 92766 640401 120635 643606 120716 644211 1742235 1245599 251562 1268306 969509 989388 3010368 457817 3058605 3246080 3868507 5702140 3964088 7568617 7568618 7021612 7059504 7059505 7061065 7223819 7223820 5320765 5351694 6326637 5458418 6432113 6452110 6546956 6553338 6708650 6713729 6957670 9841527 11860872 11863658 11863659 11865359 11865360 11869220 11869253 11869570 11870418 10450798 16757750 16758057 16758825 16759994 18528819 18528821 21603871 23741768 45049284 44402476 51062782 59920080 69053401 69087352 71028672 70324496 71310992 92460290 92460291 90479743 91746234 117064553 122595351 129316956 134721362 135390911 138107170 137795367);CHEBI:(94821 91937 92122 95184 48567 141949 48565 48562 10093);PubChem class - bio and metabolites;KEGG:(C09256);PubChem class - safety and toxic;Training Set;PubChem class - drug;Biocyc:(CPD-21567)</t>
  </si>
  <si>
    <t>4279_MSBNK-RIKEN-PR300945_0_MSBNK-RIKEN-PR300945_BLGXFZZNTVWLAY</t>
  </si>
  <si>
    <t>891_MSBNK-RIKEN-PR300945_0_MSBNK-RIKEN-PR300945_BLGXFZZNTVWLAY</t>
  </si>
  <si>
    <t>887_MSBNK-RIKEN-PR300925_0_MSBNK-RIKEN-PR300925_BLGXFZZNTVWLAY</t>
  </si>
  <si>
    <t>4275_MSBNK-RIKEN-PR300925_0_MSBNK-RIKEN-PR300925_BLGXFZZNTVWLAY</t>
  </si>
  <si>
    <t>6284_MSBNK-RIKEN-PR304207_0_MSBNK-RIKEN-PR304207_FOSPCYZZRVNHJS</t>
  </si>
  <si>
    <t>2896_MSBNK-RIKEN-PR304207_0_MSBNK-RIKEN-PR304207_FOSPCYZZRVNHJS</t>
  </si>
  <si>
    <t>4369_MSBNK-RIKEN-PR301322_0_MSBNK-RIKEN-PR301322_LELBFTMXCIIKKX</t>
  </si>
  <si>
    <t>981_MSBNK-RIKEN-PR301322_0_MSBNK-RIKEN-PR301322_LELBFTMXCIIKKX</t>
  </si>
  <si>
    <t>3777_MSBNK-MPI_for_Chemical_Ecology-CE000188_0_MSBNK-MPI_for_Chemical_Ecology-CE000188_DFPMSGMNTNDNHN</t>
  </si>
  <si>
    <t>4282_MSBNK-RIKEN-PR300965_0_MSBNK-RIKEN-PR300965_BLGXFZZNTVWLAY</t>
  </si>
  <si>
    <t>894_MSBNK-RIKEN-PR300965_0_MSBNK-RIKEN-PR300965_BLGXFZZNTVWLAY</t>
  </si>
  <si>
    <t>6229_MSBNK-RIKEN-PR304152_0_MSBNK-RIKEN-PR304152_YRKLGWOHYXIKSF</t>
  </si>
  <si>
    <t>2841_MSBNK-RIKEN-PR304152_0_MSBNK-RIKEN-PR304152_YRKLGWOHYXIKSF</t>
  </si>
  <si>
    <t>1022_MSBNK-RIKEN-PR301497_0_MSBNK-RIKEN-PR301497_BLGXFZZNTVWLAY</t>
  </si>
  <si>
    <t>4410_MSBNK-RIKEN-PR301497_0_MSBNK-RIKEN-PR301497_BLGXFZZNTVWLAY</t>
  </si>
  <si>
    <t>C14H25NO4</t>
  </si>
  <si>
    <t>DOICJCCMIBBSOO</t>
  </si>
  <si>
    <t>InChI=1S/C14H25NO4/c1-2-3-4-5-6-7-11(16)10-13(17)15-12-8-9-19-14(12)18/h11-12,16H,2-10H2,1H3,(H,15,17)</t>
  </si>
  <si>
    <t>3-hydroxy-N-(2-oxooxolan-3-yl)decanamide</t>
  </si>
  <si>
    <t>CCCCCCCC(CC(=O)NC1CCOC1=O)O</t>
  </si>
  <si>
    <t>11521893;71353010;98092409;98092411;98464057;98464058</t>
  </si>
  <si>
    <t>COCONUT:(CNP0306064);Natural Products:(UNPD63196);PubChem:(11521893 71353010 98092409 98092411 98464057 98464058);SuperNatural:(SN00318044);additional;Training Set</t>
  </si>
  <si>
    <t>3582_MSBNK-BGC_Munich-RP021601_0_MSBNK-BGC_Munich-RP021601_DOICJCCMIBBSOO</t>
  </si>
  <si>
    <t>194_MSBNK-BGC_Munich-RP021601_0_MSBNK-BGC_Munich-RP021601_DOICJCCMIBBSOO</t>
  </si>
  <si>
    <t>C14H16N10O4</t>
  </si>
  <si>
    <t>NXEVQKHMNSKBEZ</t>
  </si>
  <si>
    <t>InChI=1S/C14H16N10O4/c15-13-19-9-7(11(27)21-13)23(3-17-9)1-5(25)6(26)2-24-4-18-10-8(24)12(28)22-14(16)20-10/h3-6,25-26H,1-2H2,(H3,15,19,21,27)(H3,16,20,22,28)</t>
  </si>
  <si>
    <t>C1=NC2=C(N1CC(C(CN3C=NC4=C3C(=O)NC(=N4)N)O)O)C(=O)NC(=N2)N</t>
  </si>
  <si>
    <t>MeSH:(136652224);PubChem:(136652224);PubMed</t>
  </si>
  <si>
    <t>2422_MSBNK-RIKEN-PR303512_0_MSBNK-RIKEN-PR303512_IBFYXTRXDNAPMM</t>
  </si>
  <si>
    <t>5810_MSBNK-RIKEN-PR303512_0_MSBNK-RIKEN-PR303512_IBFYXTRXDNAPMM</t>
  </si>
  <si>
    <t>889_MSBNK-RIKEN-PR300935_0_MSBNK-RIKEN-PR300935_BLGXFZZNTVWLAY</t>
  </si>
  <si>
    <t>4277_MSBNK-RIKEN-PR300935_0_MSBNK-RIKEN-PR300935_BLGXFZZNTVWLAY</t>
  </si>
  <si>
    <t>4416_MSBNK-RIKEN-PR301528_0_MSBNK-RIKEN-PR301528_BLGXFZZNTVWLAY</t>
  </si>
  <si>
    <t>1028_MSBNK-RIKEN-PR301528_0_MSBNK-RIKEN-PR301528_BLGXFZZNTVWLAY</t>
  </si>
  <si>
    <t>6531_MSBNK-RIKEN-PR310610_0_MSBNK-RIKEN-PR310610_BLGXFZZNTVWLAY</t>
  </si>
  <si>
    <t>3143_MSBNK-RIKEN-PR310610_0_MSBNK-RIKEN-PR310610_BLGXFZZNTVWLAY</t>
  </si>
  <si>
    <t>2898_MSBNK-RIKEN-PR304209_0_MSBNK-RIKEN-PR304209_FOSPCYZZRVNHJS</t>
  </si>
  <si>
    <t>6286_MSBNK-RIKEN-PR304209_0_MSBNK-RIKEN-PR304209_FOSPCYZZRVNHJS</t>
  </si>
  <si>
    <t>4283_MSBNK-RIKEN-PR300975_0_MSBNK-RIKEN-PR300975_BLGXFZZNTVWLAY</t>
  </si>
  <si>
    <t>895_MSBNK-RIKEN-PR300975_0_MSBNK-RIKEN-PR300975_BLGXFZZNTVWLAY</t>
  </si>
  <si>
    <t>3562_MSBNK-BGC_Munich-RP020902_0_MSBNK-BGC_Munich-RP020902_FXCMGCFNLNFLSH</t>
  </si>
  <si>
    <t>174_MSBNK-BGC_Munich-RP020902_0_MSBNK-BGC_Munich-RP020902_FXCMGCFNLNFLSH</t>
  </si>
  <si>
    <t>C12H21NO4</t>
  </si>
  <si>
    <t>XCZVBYOXRSFQBH</t>
  </si>
  <si>
    <t>InChI=1S/C12H21NO4/c1-2-3-4-5-9(14)8-11(15)13-10-6-7-17-12(10)16/h9-10,14H,2-8H2,1H3,(H,13,15)</t>
  </si>
  <si>
    <t>Octanamide, 3-hydroxy-N-(tetrahydro-2-oxo-3-furanyl)-</t>
  </si>
  <si>
    <t>CCCCCC(CC(=O)NC1CCOC1=O)O</t>
  </si>
  <si>
    <t>11586792;66769741;93120691;93120692;93120693;93120694;122174036</t>
  </si>
  <si>
    <t>COCONUT:(CNP0183092);Natural Products:(UNPD164673);PubChem:(11586792 66769741 93120691 93120692 93120693 93120694 122174036);SuperNatural:(SN00349723);additional;KEGG:(C21200);Training Set;KEGG Mine</t>
  </si>
  <si>
    <t>191_MSBNK-BGC_Munich-RP021501_0_MSBNK-BGC_Munich-RP021501_XCZVBYOXRSFQBH</t>
  </si>
  <si>
    <t>3579_MSBNK-BGC_Munich-RP021501_0_MSBNK-BGC_Munich-RP021501_XCZVBYOXRSFQBH</t>
  </si>
  <si>
    <t>C22H28N2O5</t>
  </si>
  <si>
    <t>JVHNBFFHWQQPLL</t>
  </si>
  <si>
    <t>InChI=1S/C22H28N2O5/c1-28-12-3-4-13-14-5-6-24-10-11-7-18(25)21(29-2)19(22(26)27)15(11)9-17(24)20(14)23-16(13)8-12/h3-4,8,11,15,17-19,21,23,25H,5-7,9-10H2,1-2H3,(H,26,27)</t>
  </si>
  <si>
    <t>Reserpic acid</t>
  </si>
  <si>
    <t>COC1C(CC2CN3CCC4=C(C3CC2C1C(=O)O)NC5=C4C=CC(=C5)OC)O</t>
  </si>
  <si>
    <t>65747;419781;3246296;6604468;6713819;21144436;71028726;92247464;92247465;89901886;102239761;125038920;125038921;124541592;131742677</t>
  </si>
  <si>
    <t>COCONUT:(CNP0251094);PubChem:(65747 419781 3246296 6604468 6713819 21144436 71028726 92247464 92247465 89901886 102239761 125038920 125038921 124541592 131742677);CHEBI:(46690);ZINC bio:(ZINC04245692);additional;MeSH:(65747);Training Set;PubMed</t>
  </si>
  <si>
    <t>4460_MSBNK-RIKEN-PR301742_0_MSBNK-RIKEN-PR301742_JVHNBFFHWQQPLL</t>
  </si>
  <si>
    <t>1072_MSBNK-RIKEN-PR301742_0_MSBNK-RIKEN-PR301742_JVHNBFFHWQQPLL</t>
  </si>
  <si>
    <t>989_MSBNK-RIKEN-PR301335_0_MSBNK-RIKEN-PR301335_LELBFTMXCIIKKX</t>
  </si>
  <si>
    <t>4377_MSBNK-RIKEN-PR301335_0_MSBNK-RIKEN-PR301335_LELBFTMXCIIKKX</t>
  </si>
  <si>
    <t>C18H31NO4</t>
  </si>
  <si>
    <t>YQFJJDSGBAAUPW</t>
  </si>
  <si>
    <t>InChI=1S/C18H31NO4/c1-2-3-4-5-6-7-8-9-10-11-15(20)14-17(21)19-16-12-13-23-18(16)22/h16H,2-14H2,1H3,(H,19,21)</t>
  </si>
  <si>
    <t>N-3-oxo-tetradecanoyl-L-Homoserine lactone</t>
  </si>
  <si>
    <t>CCCCCCCCCCCC(=O)CC(=O)NC1CCOC1=O</t>
  </si>
  <si>
    <t>9883786;11688418;24898467</t>
  </si>
  <si>
    <t>COCONUT:(CNP0347946);PubChem:(9883786 11688418 24898467);CHEBI:(84459);additional;PubChem class - bio and metabolites;PubChem class - safety and toxic;Training Set;PubMed</t>
  </si>
  <si>
    <t>3570_MSBNK-BGC_Munich-RP021201_0_MSBNK-BGC_Munich-RP021201_YQFJJDSGBAAUPW</t>
  </si>
  <si>
    <t>182_MSBNK-BGC_Munich-RP021201_0_MSBNK-BGC_Munich-RP021201_YQFJJDSGBAAUPW</t>
  </si>
  <si>
    <t>4280_MSBNK-RIKEN-PR300955_0_MSBNK-RIKEN-PR300955_BLGXFZZNTVWLAY</t>
  </si>
  <si>
    <t>892_MSBNK-RIKEN-PR300955_0_MSBNK-RIKEN-PR300955_BLGXFZZNTVWLAY</t>
  </si>
  <si>
    <t>C11H12N2O2</t>
  </si>
  <si>
    <t>QIVBCDIJIAJPQS</t>
  </si>
  <si>
    <t>InChI=1S/C11H12N2O2/c12-9(11(14)15)5-7-6-13-10-4-2-1-3-8(7)10/h1-4,6,9,13H,5,12H2,(H,14,15)</t>
  </si>
  <si>
    <t>Pacitron</t>
  </si>
  <si>
    <t>C1=CC=C2C(=C1)C(=CN2)CC(C(=O)O)N</t>
  </si>
  <si>
    <t>1148;6305;9060;148495;165635;444881;450586;3090777;4099458;5460853;5460842;5460846;5460847;10608299;6923516;6923517;12209732;12209735;12209740;12209741;12209743;12209744;12209745;12209747;12209749;12209751;12209752;12209758;9990558;10998177;10130455;12968609;11063573;10375724;16055314;16055538;18728411;16217284;16217285;22525023;22525024;22525025;25240582;25241001;46783211;51037434;51037435;51037436;54230365;54230366;54230367;59340907;59373185;58478484;58478529;58478567;58478568;58478578;58478580;58478591;58478601;58478603;71752878;71309138;71309644;87528068;88162003;89059443;90793774;101738964;101759576;102176481;101365132;102243993;119077376;118264382;123282542;123759225;122412257;122412258;124202799;132562672;132562673;132562674;132562675;132562676;129716752;129723314;129843791;131698648;129882765;129882951;138986914</t>
  </si>
  <si>
    <t>HMDB:(929 13609 30396);PubChem class - food;ZINC bio:(ZINC00083315 ZINC00083317);additional;HSDB:(73-22-3);MeSH:(1148 6305 9060);Plantcyc:(D-TRYPTOPHAN TRP);PubMed;NORMAN:(NS00003513);COCONUT:(CNP0167976);KNApSAcK:(1396);Natural Products:(UNPD149555 UNPD173611);PubChem:(1148 6305 9060 148495 165635 444881 450586 3090777 4099458 5460853 5460842 5460846 5460847 10608299 6923516 6923517 12209732 12209735 12209740 12209741 12209743 12209744 12209745 12209747 12209749 12209751 12209752 12209758 9990558 10998177 10130455 12968609 11063573 10375724 16055314 16055538 18728411 16217284 16217285 22525023 22525024 22525025 25240582 25241001 46783211 51037434 51037435 51037436 54230365 54230366 54230367 59340907 59373185 58478484 58478529 58478567 58478568 58478578 58478580 58478591 58478601 58478603 71752878 71309138 71309644 87528068 88162003 89059443 90793774 101738964 101759576 102176481 101365132 102243993 119077376 118264382 123282542 123759225 122412257 122412258 124202799 132562672 132562673 132562674 132562675 132562676 129716752 129723314 129843791 131698648 129882765 129882951 138986914);CHEBI:(57912 32728 27897 32717 32704 64554 32727 57719 16296 32716 32702 16828);PubChem class - bio and metabolites;KEGG:(C00078 C00806 C00525);PubChem class - safety and toxic;YMDB:(998 126);Training Set;PubChem class - drug;Biocyc:(SMA-0000579 TRP D-TRYPTOPHAN)</t>
  </si>
  <si>
    <t>8_MSBNK-BGC_Munich-RP000502_0_MSBNK-BGC_Munich-RP000502_QIVBCDIJIAJPQS</t>
  </si>
  <si>
    <t>3396_MSBNK-BGC_Munich-RP000502_0_MSBNK-BGC_Munich-RP000502_QIVBCDIJIAJPQS</t>
  </si>
  <si>
    <t>1026_MSBNK-RIKEN-PR301520_0_MSBNK-RIKEN-PR301520_BLGXFZZNTVWLAY</t>
  </si>
  <si>
    <t>4414_MSBNK-RIKEN-PR301520_0_MSBNK-RIKEN-PR301520_BLGXFZZNTVWLAY</t>
  </si>
  <si>
    <t>3558_MSBNK-BGC_Munich-RP020801_0_MSBNK-BGC_Munich-RP020801_YRYOXRMDHALAFL</t>
  </si>
  <si>
    <t>170_MSBNK-BGC_Munich-RP020801_0_MSBNK-BGC_Munich-RP020801_YRYOXRMDHALAFL</t>
  </si>
  <si>
    <t>C35H42N2O11</t>
  </si>
  <si>
    <t>ZCDNRPPFBQDQHR</t>
  </si>
  <si>
    <t>InChI=1S/C35H42N2O11/c1-7-46-35(40)48-31-26(42-3)12-18(13-27(31)43-4)33(38)47-28-14-19-17-37-11-10-22-21-9-8-20(41-2)15-24(21)36-30(22)25(37)16-23(19)29(32(28)44-5)34(39)45-6/h8-9,12-13,15,19,23,25,28-29,32,36H,7,10-11,14,16-17H2,1-6H3</t>
  </si>
  <si>
    <t>Etropres</t>
  </si>
  <si>
    <t>CCOC(=O)OC1=C(C=C(C=C1OC)C(=O)OC2CC3CN4CCC5=C(C4CC3C(C2OC)C(=O)OC)NC6=C5C=CC(=C6)OC)OC</t>
  </si>
  <si>
    <t>5367;6769;210144;6604214;11764991;92209321;92209322;92209323;92209324;102060380;125125704;125125705;124349228;131704959</t>
  </si>
  <si>
    <t>NORMAN:(NS00038492);COCONUT:(CNP0349270);PubChem:(5367 6769 210144 6604214 11764991 92209321 92209322 92209323 92209324 102060380 125125704 125125705 124349228 131704959);CHEBI:(32175 95130);additional;MeSH:(6769);PubChem class - safety and toxic;Training Set;PubMed</t>
  </si>
  <si>
    <t>1043_MSBNK-RIKEN-PR301570_0_MSBNK-RIKEN-PR301570_ZCDNRPPFBQDQHR</t>
  </si>
  <si>
    <t>4431_MSBNK-RIKEN-PR301570_0_MSBNK-RIKEN-PR301570_ZCDNRPPFBQDQHR</t>
  </si>
  <si>
    <t>6290_MSBNK-RIKEN-PR304213_0_MSBNK-RIKEN-PR304213_FOSPCYZZRVNHJS</t>
  </si>
  <si>
    <t>2902_MSBNK-RIKEN-PR304213_0_MSBNK-RIKEN-PR304213_FOSPCYZZRVNHJS</t>
  </si>
  <si>
    <t>C15H19NO4</t>
  </si>
  <si>
    <t>GWWGRYGNRKFSSX</t>
  </si>
  <si>
    <t>InChI=1S/C15H19NO4/c1-19-14-6-9(2-5-13(14)17)15(18)20-12-7-10-3-4-11(8-12)16-10/h2,5-6,10-12,16-17H,3-4,7-8H2,1H3</t>
  </si>
  <si>
    <t>Convolidine</t>
  </si>
  <si>
    <t>COC1=C(C=CC(=C1)C(=O)OC2CC3CCC(C2)N3)O</t>
  </si>
  <si>
    <t>573663;672920;6919783;50936396;50936397</t>
  </si>
  <si>
    <t>COCONUT:(CNP0167835 CNP0189544);KNApSAcK:(36930);Natural Products:(UNPD129463);PubChem:(573663 672920 6919783 50936396 50936397);SuperNatural:(SN00042672);ZINC bio:(ZINC00034820);Training Set;PubMed;KEGG Mine</t>
  </si>
  <si>
    <t>4396_MSBNK-RIKEN-PR301466_0_MSBNK-RIKEN-PR301466_GWWGRYGNRKFSSX</t>
  </si>
  <si>
    <t>1008_MSBNK-RIKEN-PR301466_0_MSBNK-RIKEN-PR301466_GWWGRYGNRKFSSX</t>
  </si>
  <si>
    <t>C18H33NO4</t>
  </si>
  <si>
    <t>IKQUESGRCDRZTI</t>
  </si>
  <si>
    <t>InChI=1S/C18H33NO4/c1-2-3-4-5-6-7-8-9-10-11-15(20)14-17(21)19-16-12-13-23-18(16)22/h15-16,20H,2-14H2,1H3,(H,19,21)</t>
  </si>
  <si>
    <t>N-(3-Hydroxytetradecanoyl)-DL-homoserine lactone</t>
  </si>
  <si>
    <t>CCCCCCCCCCCC(CC(=O)NC1CCOC1=O)O</t>
  </si>
  <si>
    <t>10903547;11681427;21337741;93473595;98183926;98183927;138753051</t>
  </si>
  <si>
    <t>PubChem class - safety and toxic;Training Set;PubChem:(10903547 11681427 21337741 93473595 98183926 98183927 138753051);PubMed</t>
  </si>
  <si>
    <t>200_MSBNK-BGC_Munich-RP021801_0_MSBNK-BGC_Munich-RP021801_IKQUESGRCDRZTI</t>
  </si>
  <si>
    <t>3588_MSBNK-BGC_Munich-RP021801_0_MSBNK-BGC_Munich-RP021801_IKQUESGRCDRZTI</t>
  </si>
  <si>
    <t>2914_MSBNK-RIKEN-PR304225_0_MSBNK-RIKEN-PR304225_FOSPCYZZRVNHJS</t>
  </si>
  <si>
    <t>6302_MSBNK-RIKEN-PR304225_0_MSBNK-RIKEN-PR304225_FOSPCYZZRVNHJS</t>
  </si>
  <si>
    <t>4464_MSBNK-RIKEN-PR301748_0_MSBNK-RIKEN-PR301748_JVHNBFFHWQQPLL</t>
  </si>
  <si>
    <t>1076_MSBNK-RIKEN-PR301748_0_MSBNK-RIKEN-PR301748_JVHNBFFHWQQPLL</t>
  </si>
  <si>
    <t>195_MSBNK-BGC_Munich-RP021602_0_MSBNK-BGC_Munich-RP021602_DOICJCCMIBBSOO</t>
  </si>
  <si>
    <t>3583_MSBNK-BGC_Munich-RP021602_0_MSBNK-BGC_Munich-RP021602_DOICJCCMIBBSOO</t>
  </si>
  <si>
    <t>4417_MSBNK-RIKEN-PR301536_0_MSBNK-RIKEN-PR301536_BLGXFZZNTVWLAY</t>
  </si>
  <si>
    <t>1029_MSBNK-RIKEN-PR301536_0_MSBNK-RIKEN-PR301536_BLGXFZZNTVWLAY</t>
  </si>
  <si>
    <t>1000_MSBNK-RIKEN-PR301450_0_MSBNK-RIKEN-PR301450_GWWGRYGNRKFSSX</t>
  </si>
  <si>
    <t>4388_MSBNK-RIKEN-PR301450_0_MSBNK-RIKEN-PR301450_GWWGRYGNRKFSSX</t>
  </si>
  <si>
    <t>3569_MSBNK-BGC_Munich-RP021103_0_MSBNK-BGC_Munich-RP021103_PHSRRHGYXQCRPU</t>
  </si>
  <si>
    <t>181_MSBNK-BGC_Munich-RP021103_0_MSBNK-BGC_Munich-RP021103_PHSRRHGYXQCRPU</t>
  </si>
  <si>
    <t>1016_MSBNK-RIKEN-PR301482_0_MSBNK-RIKEN-PR301482_GWWGRYGNRKFSSX</t>
  </si>
  <si>
    <t>4404_MSBNK-RIKEN-PR301482_0_MSBNK-RIKEN-PR301482_GWWGRYGNRKFSSX</t>
  </si>
  <si>
    <t>6543_MSBNK-RIKEN-PR310635_0_MSBNK-RIKEN-PR310635_JVHNBFFHWQQPLL</t>
  </si>
  <si>
    <t>3155_MSBNK-RIKEN-PR310635_0_MSBNK-RIKEN-PR310635_JVHNBFFHWQQPLL</t>
  </si>
  <si>
    <t>233_MSBNK-BGC_Munich-RP029901_0_MSBNK-BGC_Munich-RP029901_UWKNPULCJWBBDD</t>
  </si>
  <si>
    <t>3621_MSBNK-BGC_Munich-RP029901_0_MSBNK-BGC_Munich-RP029901_UWKNPULCJWBBDD</t>
  </si>
  <si>
    <t>4476_MSBNK-RIKEN-PR301766_0_MSBNK-RIKEN-PR301766_JVHNBFFHWQQPLL</t>
  </si>
  <si>
    <t>1088_MSBNK-RIKEN-PR301766_0_MSBNK-RIKEN-PR301766_JVHNBFFHWQQPLL</t>
  </si>
  <si>
    <t>5813_MSBNK-RIKEN-PR303515_0_MSBNK-RIKEN-PR303515_IBFYXTRXDNAPMM</t>
  </si>
  <si>
    <t>C10H11NO3</t>
  </si>
  <si>
    <t>UTYVDVLMYQPLQB</t>
  </si>
  <si>
    <t>InChI=1S/C10H11NO3/c12-9(11-7-10(13)14)6-8-4-2-1-3-5-8/h1-5H,6-7H2,(H,11,12)(H,13,14)</t>
  </si>
  <si>
    <t>bmse000658</t>
  </si>
  <si>
    <t>C1=CC=C(C=C1)CC(=O)NCC(=O)O</t>
  </si>
  <si>
    <t>68144;4229702;46782722</t>
  </si>
  <si>
    <t>HMDB:(821);SuperNatural:(SN00400553);ZINC bio:(ZINC00136391);additional;MeSH:(68144);Plantcyc:(CPD-11715);PubMed;NORMAN:(NS00014899);COCONUT:(CNP0082689 CNP0183978);Natural Products:(UNPD181230);PubChem:(68144 4229702 46782722);CHEBI:(60874 27480);PubChem class - bio and metabolites;KEGG:(C05598);PubChem class - safety and toxic;YMDB:(1568);Training Set;Biocyc:(CPD-11715)</t>
  </si>
  <si>
    <t>77_MSBNK-BGC_Munich-RP012901_0_MSBNK-BGC_Munich-RP012901_YKAKNMHEIJUKEX</t>
  </si>
  <si>
    <t>3465_MSBNK-BGC_Munich-RP012901_0_MSBNK-BGC_Munich-RP012901_YKAKNMHEIJUKEX</t>
  </si>
  <si>
    <t>183_MSBNK-BGC_Munich-RP021202_0_MSBNK-BGC_Munich-RP021202_YQFJJDSGBAAUPW</t>
  </si>
  <si>
    <t>3571_MSBNK-BGC_Munich-RP021202_0_MSBNK-BGC_Munich-RP021202_YQFJJDSGBAAUPW</t>
  </si>
  <si>
    <t>1092_MSBNK-RIKEN-PR301772_0_MSBNK-RIKEN-PR301772_JVHNBFFHWQQPLL</t>
  </si>
  <si>
    <t>4480_MSBNK-RIKEN-PR301772_0_MSBNK-RIKEN-PR301772_JVHNBFFHWQQPLL</t>
  </si>
  <si>
    <t>C19H17N3O</t>
  </si>
  <si>
    <t>TXDUTHBFYKGSAH</t>
  </si>
  <si>
    <t>InChI=1S/C19H17N3O/c1-21-16-9-5-3-7-14(16)19(23)22-11-10-13-12-6-2-4-8-15(12)20-17(13)18(21)22/h2-9,18,20H,10-11H2,1H3</t>
  </si>
  <si>
    <t>Evodiamine</t>
  </si>
  <si>
    <t>CN1C2C3=C(CCN2C(=O)C4=CC=CC=C41)C5=CC=CC=C5N3</t>
  </si>
  <si>
    <t>151289;442088;6971167</t>
  </si>
  <si>
    <t>ZINC bio:(ZINC00898159 ZINC02031813);additional;MeSH:(151289 442088);PubMed;NORMAN:(NS00018360);COCONUT:(CNP0222109);KNApSAcK:(1727);Natural Products:(UNPD194239 UNPD106765);PubChem:(151289 442088 6971167);CHEBI:(4948 95196);KEGG:(C09187);PubChem class - safety and toxic;Training Set</t>
  </si>
  <si>
    <t>4187_MSBNK-RIKEN-PR300609_0_MSBNK-RIKEN-PR300609_TXDUTHBFYKGSAH</t>
  </si>
  <si>
    <t>799_MSBNK-RIKEN-PR300609_0_MSBNK-RIKEN-PR300609_TXDUTHBFYKGSAH</t>
  </si>
  <si>
    <t>C17H20N4O6</t>
  </si>
  <si>
    <t>AUNGANRZJHBGPY</t>
  </si>
  <si>
    <t>InChI=1S/C17H20N4O6/c1-7-3-9-10(4-8(7)2)21(5-11(23)14(25)12(24)6-22)15-13(18-9)16(26)20-17(27)19-15/h3-4,11-12,14,22-25H,5-6H2,1-2H3,(H,20,26,27)</t>
  </si>
  <si>
    <t>Hyflavin</t>
  </si>
  <si>
    <t>CC1=CC2=C(C=C1C)N(C3=NC(=O)NC(=O)C3=N2)CC(C(C(CO)O)O)O</t>
  </si>
  <si>
    <t>1072;6759;1561682;122171;193301;444658;493570;7048775;7048776;6328150;12304941;11057934;11057935;11068877;11111775;11783769;10429838;11474398;23422223;45480541;46782882;59733797;71752069;71310809;87300266;90764447;89260495;91412651;101215327;101215328;101215329;119057340;124011253;133687089</t>
  </si>
  <si>
    <t>HMDB:(244);PubChem class - food;ZINC bio:(ZINC01532585 ZINC01769096 ZINC02036848 ZINC03650334 ZINC03831422 ZINC03831423 ZINC03831424 ZINC11565587);additional;HSDB:(83-88-5);MeSH:(122171 193301 493570);Plantcyc:(RIBOFLAVIN);PubMed;NORMAN:(NS00007684);COCONUT:(CNP0226191 CNP0287817);KNApSAcK:(1552);Natural Products:(UNPD100727 UNPD116686);PubChem:(1072 6759 1561682 122171 193301 444658 493570 7048775 7048776 6328150 12304941 11057934 11057935 11068877 11111775 11783769 10429838 11474398 23422223 45480541 46782882 59733797 71752069 71310809 87300266 90764447 89260495 91412651 101215327 101215328 101215329 119057340 124011253 133687089);CHEBI:(95299 57986 17015);PubChem class - bio and metabolites;KEGG:(C00255);PubChem class - safety and toxic;YMDB:(534);Training Set;PubChem class - drug;Biocyc:(CPD0-2579 CPD-17985 RIBOFLAVIN)</t>
  </si>
  <si>
    <t>3469_MSBNK-BGC_Munich-RP013102_0_MSBNK-BGC_Munich-RP013102_AUNGANRZJHBGPY</t>
  </si>
  <si>
    <t>807_MSBNK-RIKEN-PR300648_0_MSBNK-RIKEN-PR300648_TXDUTHBFYKGSAH</t>
  </si>
  <si>
    <t>4195_MSBNK-RIKEN-PR300648_0_MSBNK-RIKEN-PR300648_TXDUTHBFYKGSAH</t>
  </si>
  <si>
    <t>4191_MSBNK-RIKEN-PR300628_0_MSBNK-RIKEN-PR300628_TXDUTHBFYKGSAH</t>
  </si>
  <si>
    <t>803_MSBNK-RIKEN-PR300628_0_MSBNK-RIKEN-PR300628_TXDUTHBFYKGSAH</t>
  </si>
  <si>
    <t>6221_MSBNK-RIKEN-PR304144_0_MSBNK-RIKEN-PR304144_YRKLGWOHYXIKSF</t>
  </si>
  <si>
    <t>2833_MSBNK-RIKEN-PR304144_0_MSBNK-RIKEN-PR304144_YRKLGWOHYXIKSF</t>
  </si>
  <si>
    <t>4411_MSBNK-RIKEN-PR301505_0_MSBNK-RIKEN-PR301505_BLGXFZZNTVWLAY</t>
  </si>
  <si>
    <t>1023_MSBNK-RIKEN-PR301505_0_MSBNK-RIKEN-PR301505_BLGXFZZNTVWLAY</t>
  </si>
  <si>
    <t>78_MSBNK-BGC_Munich-RP012902_0_MSBNK-BGC_Munich-RP012902_YKAKNMHEIJUKEX</t>
  </si>
  <si>
    <t>3466_MSBNK-BGC_Munich-RP012902_0_MSBNK-BGC_Munich-RP012902_YKAKNMHEIJUKEX</t>
  </si>
  <si>
    <t>3232_MSBNK-RIKEN-PR310884_0_MSBNK-RIKEN-PR310884_QIVBCDIJIAJPQS</t>
  </si>
  <si>
    <t>6620_MSBNK-RIKEN-PR310884_0_MSBNK-RIKEN-PR310884_QIVBCDIJIAJPQS</t>
  </si>
  <si>
    <t>C20H22N2O2</t>
  </si>
  <si>
    <t>XJTWLFBHBFSVRS</t>
  </si>
  <si>
    <t>InChI=1S/C20H22N2O2/c1-3-10-8-22-16-7-13(10)14-9-24-20(19(14)22)17-12-5-4-11(23-2)6-15(12)21-18(16)17/h3-6,13-14,16,19-21H,7-9H2,1-2H3</t>
  </si>
  <si>
    <t>Gardnutine</t>
  </si>
  <si>
    <t>CC=C1CN2C3CC1C4C2C(C5=C3NC6=C5C=CC(=C6)OC)OC4</t>
  </si>
  <si>
    <t>11347845;10471374;23641080;73945944;101289721</t>
  </si>
  <si>
    <t>COCONUT:(CNP0397141);Natural Products:(UNPD106069 UNPD80476 UNPD150621);Training Set;PubChem:(11347845 10471374 23641080 73945944 101289721);PubMed</t>
  </si>
  <si>
    <t>637_MSBNK-RIKEN-PR300259_0_MSBNK-RIKEN-PR300259_NFYYATWFXNPTRM</t>
  </si>
  <si>
    <t>4025_MSBNK-RIKEN-PR300259_0_MSBNK-RIKEN-PR300259_NFYYATWFXNPTRM</t>
  </si>
  <si>
    <t>4429_MSBNK-RIKEN-PR301566_0_MSBNK-RIKEN-PR301566_ZCDNRPPFBQDQHR</t>
  </si>
  <si>
    <t>1041_MSBNK-RIKEN-PR301566_0_MSBNK-RIKEN-PR301566_ZCDNRPPFBQDQHR</t>
  </si>
  <si>
    <t>1080_MSBNK-RIKEN-PR301754_0_MSBNK-RIKEN-PR301754_JVHNBFFHWQQPLL</t>
  </si>
  <si>
    <t>4468_MSBNK-RIKEN-PR301754_0_MSBNK-RIKEN-PR301754_JVHNBFFHWQQPLL</t>
  </si>
  <si>
    <t>1050_MSBNK-RIKEN-PR301586_0_MSBNK-RIKEN-PR301586_ZCDNRPPFBQDQHR</t>
  </si>
  <si>
    <t>4438_MSBNK-RIKEN-PR301586_0_MSBNK-RIKEN-PR301586_ZCDNRPPFBQDQHR</t>
  </si>
  <si>
    <t>4424_MSBNK-RIKEN-PR301551_0_MSBNK-RIKEN-PR301551_ZCDNRPPFBQDQHR</t>
  </si>
  <si>
    <t>1036_MSBNK-RIKEN-PR301551_0_MSBNK-RIKEN-PR301551_ZCDNRPPFBQDQHR</t>
  </si>
  <si>
    <t>4190_MSBNK-RIKEN-PR300624_0_MSBNK-RIKEN-PR300624_TXDUTHBFYKGSAH</t>
  </si>
  <si>
    <t>C14H18N2O5</t>
  </si>
  <si>
    <t>XHHOHZPNYFQJKL</t>
  </si>
  <si>
    <t>InChI=1S/C14H18N2O5/c15-10(13(18)19)6-7-12(17)16-11(14(20)21)8-9-4-2-1-3-5-9/h1-5,10-11H,6-8,15H2,(H,16,17)(H,18,19)(H,20,21)</t>
  </si>
  <si>
    <t>gamma-GLU-PHE</t>
  </si>
  <si>
    <t>C1=CC=C(C=C1)CC(C(=O)O)NC(=O)CCC(C(=O)O)N</t>
  </si>
  <si>
    <t>558649;111299;7006458;11818694;67895392;122684821;124356398;124356399</t>
  </si>
  <si>
    <t>HMDB:(594);SuperNatural:(SN00002826 SN00159558 SN00317724);ZINC bio:(ZINC02242693);additional;MeSH:(111299);PubMed;NORMAN:(NS00046055);COCONUT:(CNP0039552 CNP0175820);Natural Products:(UNPD114747);PubChem:(558649 111299 7006458 11818694 67895392 122684821 124356398 124356399);CHEBI:(133692 82966 89582);PubChem class - bio and metabolites;Training Set</t>
  </si>
  <si>
    <t>6718_MSBNK-RIKEN-PR311055_0_MSBNK-RIKEN-PR311055_XHHOHZPNYFQJKL</t>
  </si>
  <si>
    <t>3330_MSBNK-RIKEN-PR311055_0_MSBNK-RIKEN-PR311055_XHHOHZPNYFQJKL</t>
  </si>
  <si>
    <t>172_MSBNK-BGC_Munich-RP020803_0_MSBNK-BGC_Munich-RP020803_YRYOXRMDHALAFL</t>
  </si>
  <si>
    <t>3560_MSBNK-BGC_Munich-RP020803_0_MSBNK-BGC_Munich-RP020803_YRYOXRMDHALAFL</t>
  </si>
  <si>
    <t>806_MSBNK-RIKEN-PR300643_0_MSBNK-RIKEN-PR300643_TXDUTHBFYKGSAH</t>
  </si>
  <si>
    <t>4194_MSBNK-RIKEN-PR300643_0_MSBNK-RIKEN-PR300643_TXDUTHBFYKGSAH</t>
  </si>
  <si>
    <t>C21H24N2O3</t>
  </si>
  <si>
    <t>GRTOGORTSDXSFK</t>
  </si>
  <si>
    <t>InChI=1S/C21H24N2O3/c1-12-16-10-23-8-7-14-13-5-3-4-6-18(13)22-20(14)19(23)9-15(16)17(11-26-12)21(24)25-2/h3-6,11-12,15-16,19,22H,7-10H2,1-2H3</t>
  </si>
  <si>
    <t>Raubasil</t>
  </si>
  <si>
    <t>CC1C2CN3CCC4=C(C3CC2C(=CO1)C(=O)OC)NC5=CC=CC=C45</t>
  </si>
  <si>
    <t>72338;72340;638248;168979;179460;179461;251561;1268096;969486;441975;7067845;7072790;7072792;6101903;6419959;6957653;12047508;15558576;15558577;15558579;15558583;11870461;11871583;11871584;10473206;11416867;20056669;57410169;57410402;57410404;57411708;57411709;57411710;57411711;57411829;57411831;57411832;98104939;118701129;118375297;122679714;122679721;129317252;137706591;137706599</t>
  </si>
  <si>
    <t>ZINC bio:(ZINC03978730 ZINC04015781 ZINC04015782 ZINC04015783 ZINC69482416);additional;MeSH:(72340 168979 251561 441975 1268096 6419959 137706591);PubMed;NORMAN:(NS00009801);COCONUT:(CNP0266139);KNApSAcK:(1678);Natural Products:(UNPD145792 UNPD144115 UNPD545 UNPD87881 UNPD140418 UNPD71641 UNPD183573 UNPD195085 UNPD151368 UNPD491 UNPD80626 UNPD97987);PubChem:(72338 72340 638248 168979 179460 179461 251561 1268096 969486 441975 7067845 7072790 7072792 6101903 6419959 6957653 12047508 15558576 15558577 15558579 15558583 11870461 11871583 11871584 10473206 11416867 20056669 57410169 57410402 57410404 57411708 57411709 57411710 57411711 57411829 57411831 57411832 98104939 118701129 118375297 122679714 122679721 129317252 137706591 137706599);CHEBI:(142526 95146 9479 801 141878 2524 142527);PubChem class - bio and metabolites;KEGG:(C11683 C09024 C11682);PubChem class - safety and toxic;Training Set;PubChem class - drug;Biocyc:(CPD-21568)</t>
  </si>
  <si>
    <t>4469_MSBNK-RIKEN-PR301755_0_MSBNK-RIKEN-PR301755_GRTOGORTSDXSFK</t>
  </si>
  <si>
    <t>1081_MSBNK-RIKEN-PR301755_0_MSBNK-RIKEN-PR301755_GRTOGORTSDXSFK</t>
  </si>
  <si>
    <t>798_MSBNK-RIKEN-PR300604_0_MSBNK-RIKEN-PR300604_TXDUTHBFYKGSAH</t>
  </si>
  <si>
    <t>4186_MSBNK-RIKEN-PR300604_0_MSBNK-RIKEN-PR300604_TXDUTHBFYKGSAH</t>
  </si>
  <si>
    <t>C6H9N3O2</t>
  </si>
  <si>
    <t>HNDVDQJCIGZPNO</t>
  </si>
  <si>
    <t>InChI=1S/C6H9N3O2/c7-5(6(10)11)1-4-2-8-3-9-4/h2-3,5H,1,7H2,(H,8,9)(H,10,11)</t>
  </si>
  <si>
    <t>histidin</t>
  </si>
  <si>
    <t>C1=C(NC=N1)CC(C(=O)O)N</t>
  </si>
  <si>
    <t>773;6274;71083;135379;3651426;3651721;3723250;4629346;5247180;5288059;5288559;5460934;5460936;5460937;5460941;5460943;5460945;5460948;6971009;6971048;9815258;10103401;11159446;11159482;10261337;11194454;10313231;15556516;10329518;11378637;16056331;16217281;16217564;22058933;25240990;25241086;25241111;25241571;46781699;51342292;59048770;59373198;58203003;71725525;71777659;73755104;71309184;71309586;71309659;71309677;86580368;87528073;90472119;101100551;102176482;102462245;118264376;122411931;122411932;124202807;130346518;129716535;132472196;136205229;136264951;136264952;136768573;136768597;136768598;136802402;137333494;136951621</t>
  </si>
  <si>
    <t>HMDB:(177);PubChem class - food;ZINC bio:(ZINC06661227 ZINC06661404 ZINC18274816 ZINC19014871);additional;HSDB:(71-00-1);MeSH:(6274 5288559 6971009);Plantcyc:(HIS);PubMed;NORMAN:(NS00005578);COCONUT:(CNP0082853 CNP0161367 CNP0173055 CNP0255571);KNApSAcK:(1363);Natural Products:(UNPD182729 UNPD171151);PubChem:(773 6274 71083 135379 3651426 3651721 3723250 4629346 5247180 5288059 5288559 5460934 5460936 5460937 5460941 5460943 5460945 5460948 6971009 6971048 9815258 10103401 11159446 11159482 10261337 11194454 10313231 15556516 10329518 11378637 16056331 16217281 16217564 22058933 25240990 25241086 25241111 25241571 46781699 51342292 59048770 59373198 58203003 71725525 71777659 73755104 71309184 71309586 71309659 71309677 86580368 87528073 90472119 101100551 102176482 102462245 118264376 122411931 122411932 124202807 130346518 129716535 132472196 136205229 136264951 136264952 136768573 136768597 136768598 136802402 137333494 136951621);CHEBI:(27570 57595 32512 32532 32529 32523 27947 32531 32527 32526 32513 32510 142967 15971);PubChem class - bio and metabolites;KEGG:(C00135 C00768 C06419);PubChem class - safety and toxic;YMDB:(794 369);Training Set;PubChem class - drug;Biocyc:(CPD-12151 CPD-12472 HIS)</t>
  </si>
  <si>
    <t>3418_MSBNK-BGC_Munich-RP002001_0_MSBNK-BGC_Munich-RP002001_HNDVDQJCIGZPNO</t>
  </si>
  <si>
    <t>30_MSBNK-BGC_Munich-RP002001_0_MSBNK-BGC_Munich-RP002001_HNDVDQJCIGZPNO</t>
  </si>
  <si>
    <t>C13H18N2O3</t>
  </si>
  <si>
    <t>KTZNZCYTXQYEHT</t>
  </si>
  <si>
    <t>InChI=1S/C13H18N2O3/c14-7-1-2-8-15-13(18)6-4-10-3-5-11(16)12(17)9-10/h3-6,9,16-17H,1-2,7-8,14H2,(H,15,18)</t>
  </si>
  <si>
    <t>N-Caffeoylputrescine</t>
  </si>
  <si>
    <t>C1=CC(=C(C=C1C=CC(=O)NCCCCN)O)O</t>
  </si>
  <si>
    <t>439877;5280559;25245966;131750921</t>
  </si>
  <si>
    <t>HMDB:(29876 139529 139613);SuperNatural:(SN00373759 SN00256541);Plantcyc:(CPD-411);PubMed;COCONUT:(CNP0248840);KNApSAcK:(2719);Natural Products:(UNPD72967 UNPD143436 UNPD222007);PubChem:(439877 5280559 25245966 131750921);CHEBI:(17417 58138);PubChem class - bio and metabolites;KEGG:(C03002);Biocyc:(CPD-411)</t>
  </si>
  <si>
    <t>6734_MSBNK-RIKEN-PR311112_0_MSBNK-RIKEN-PR311112_KTZNZCYTXQYEHT</t>
  </si>
  <si>
    <t>3346_MSBNK-RIKEN-PR311112_0_MSBNK-RIKEN-PR311112_KTZNZCYTXQYEHT</t>
  </si>
  <si>
    <t>3110_MSBNK-RIKEN-PR310513_0_MSBNK-RIKEN-PR310513_TXDUTHBFYKGSAH</t>
  </si>
  <si>
    <t>6498_MSBNK-RIKEN-PR310513_0_MSBNK-RIKEN-PR310513_TXDUTHBFYKGSAH</t>
  </si>
  <si>
    <t>C6H14N4O2</t>
  </si>
  <si>
    <t>ODKSFYDXXFIFQN</t>
  </si>
  <si>
    <t>InChI=1S/C6H14N4O2/c7-4(5(11)12)2-1-3-10-6(8)9/h4H,1-3,7H2,(H,11,12)(H4,8,9,10)</t>
  </si>
  <si>
    <t>arginine</t>
  </si>
  <si>
    <t>C(CC(C(=O)O)N)CN=C(N)N</t>
  </si>
  <si>
    <t>232;6322;28782;1549073;1549104;71070;444360;4473077;5231987;5246487;5260203;5287702;5460857;5460858;5460860;5460861;6913512;9793996;9815369;11770759;10313339;11321257;17753939;16217519;16217580;16217799;20798608;22726443;51037639;51037640;51037641;46932130;52941769;54144538;57182507;57616918;57616923;57616939;57616947;59119146;58618352;59645172;59667378;59373181;59373187;59373188;59373199;59905797;58203011;71308530;71309938;71310245;76974066;76974115;76974116;88031296;87559318;88901885;88901889;88901891;88901915;89059445;90938205;90472354;101002480;101611381;117064614;117065487;118099679;118264379;123552702;122363709;124202805;129834582;129850676;131801519;131878490;132276652;134817835;135207570</t>
  </si>
  <si>
    <t>HMDB:(517 3416 62762);PubChem class - food;SuperNatural:(SN00319966 SN00002215 SN00002252 SN00369945);ZINC bio:(ZINC01532525 ZINC01532749 ZINC12484881 ZINC12496140);additional;HSDB:(74-79-3);MeSH:(6322 1549073 5287702);Plantcyc:(ARG CPD-220);PubMed;NORMAN:(NS00005927);COCONUT:(CNP0076956 CNP0083479 CNP0257247);KNApSAcK:(1340);Natural Products:(UNPD76205 UNPD20394);PubChem:(232 6322 28782 1549073 1549104 71070 444360 4473077 5231987 5246487 5260203 5287702 5460857 5460858 5460860 5460861 6913512 9793996 9815369 11770759 10313339 11321257 17753939 16217519 16217580 16217799 20798608 22726443 51037639 51037640 51037641 46932130 52941769 54144538 57182507 57616918 57616923 57616939 57616947 59119146 58618352 59645172 59667378 59373181 59373187 59373188 59373199 59905797 58203011 71308530 71309938 71310245 76974066 76974115 76974116 88031296 87559318 88901885 88901889 88901891 88901915 89059445 90938205 90472354 101002480 101611381 117064614 117065487 118099679 118264379 123552702 122363709 124202805 129834582 129850676 131801519 131878490 132276652 134817835 135207570);CHEBI:(15816 32689 32695 16467 32696 32688 32683 32690 32681 29016 32682 32697);PubChem class - bio and metabolites;KEGG:(C02385 C00062 C00792);PubChem class - safety and toxic;YMDB:(592);Training Set;PubChem class - drug;Biocyc:(ARG CPD-220)</t>
  </si>
  <si>
    <t>401_MSBNK-MPI_for_Chemical_Ecology-CE000262_0_MSBNK-MPI_for_Chemical_Ecology-CE000262_ODKSFYDXXFIFQN</t>
  </si>
  <si>
    <t>3789_MSBNK-MPI_for_Chemical_Ecology-CE000262_0_MSBNK-MPI_for_Chemical_Ecology-CE000262_ODKSFYDXXFIFQN</t>
  </si>
  <si>
    <t>4413_MSBNK-RIKEN-PR301512_0_MSBNK-RIKEN-PR301512_BLGXFZZNTVWLAY</t>
  </si>
  <si>
    <t>1025_MSBNK-RIKEN-PR301512_0_MSBNK-RIKEN-PR301512_BLGXFZZNTVWLAY</t>
  </si>
  <si>
    <t>3801_MSBNK-MPI_for_Chemical_Ecology-CE000276_0_MSBNK-MPI_for_Chemical_Ecology-CE000276_ODKSFYDXXFIFQN</t>
  </si>
  <si>
    <t>413_MSBNK-MPI_for_Chemical_Ecology-CE000276_0_MSBNK-MPI_for_Chemical_Ecology-CE000276_ODKSFYDXXFIFQN</t>
  </si>
  <si>
    <t>4281_MSBNK-RIKEN-PR300960_0_MSBNK-RIKEN-PR300960_BLGXFZZNTVWLAY</t>
  </si>
  <si>
    <t>893_MSBNK-RIKEN-PR300960_0_MSBNK-RIKEN-PR300960_BLGXFZZNTVWLAY</t>
  </si>
  <si>
    <t>C22H28N2O4</t>
  </si>
  <si>
    <t>DAXYUDFNWXHGBE</t>
  </si>
  <si>
    <t>InChI=1S/C22H28N2O4/c1-4-14-12-24-10-9-22(17-7-5-6-8-18(17)23-21(22)26)19(24)11-15(14)16(13-27-2)20(25)28-3/h5-8,13-15,19H,4,9-12H2,1-3H3,(H,23,26)</t>
  </si>
  <si>
    <t>Corynoxine</t>
  </si>
  <si>
    <t>CCC1CN2CCC3(C2CC1C(=COC)C(=O)OC)C4=CC=CC=C4NC3=O</t>
  </si>
  <si>
    <t>65570;165545;1245594;1245595;409518;442114;3000634;3033948;3037048;3862538;5281408;5316104;5318653;6977891;12304085;12304086;10091424;11877138;11917225;10475115;50987560;53326136;66545963;68405431;68405433;71571454;90468042;91744425;102004527;102004924;117829480;118900196;121367722;123134758;125038098;124636968;125463300;124922761;124363186;129532234;129375100;133550288;131954656;131954657;134838256;135044457;137705204;137705801</t>
  </si>
  <si>
    <t>SuperNatural:(SN00384307 SN00285029 SN00248284 SN00177454 SN00159021 SN00245775 SN00321273 SN00160120 SN00157026 SN00269251 SN00380052 SN00158082 SN00299787 SN00352346 SN00157356 SN00159622 SN00230552);ZINC bio:(ZINC04097968 ZINC04692659 ZINC12412601 ZINC14686820 ZINC33830337);additional;MeSH:(409518 442114 1245595 3000634 3033948 3037048 5281408 5318653 6977891 10091424 10475115 12304085 12304086 71571454 91744425 102004527 117829480 137705204 137705801);PubMed;COCONUT:(CNP0068973 CNP0157309);KNApSAcK:(1764);Natural Products:(UNPD164747 UNPD20667 UNPD89237 UNPD44305 UNPD103888 UNPD191566 UNPD35489 UNPD218027 UNPD77115 UNPD99314 UNPD188075);PubChem:(65570 165545 1245594 1245595 409518 442114 3000634 3033948 3037048 3862538 5281408 5316104 5318653 6977891 12304085 12304086 10091424 11877138 11917225 10475115 50987560 53326136 66545963 68405431 68405433 71571454 90468042 91744425 102004527 102004924 117829480 118900196 121367722 123134758 125038098 124636968 125463300 124922761 124363186 129532234 129375100 133550288 131954656 131954657 134838256 135044457 137705204 137705801);CHEBI:(70072 70070 70069 70071);KEGG:(C09236 C16980);PubChem class - safety and toxic;Training Set</t>
  </si>
  <si>
    <t>3995_MSBNK-RIKEN-PR300221_0_MSBNK-RIKEN-PR300221_DAXYUDFNWXHGBE</t>
  </si>
  <si>
    <t>607_MSBNK-RIKEN-PR300221_0_MSBNK-RIKEN-PR300221_DAXYUDFNWXHGBE</t>
  </si>
  <si>
    <t>C4H7NO4</t>
  </si>
  <si>
    <t>CKLJMWTZIZZHCS</t>
  </si>
  <si>
    <t>InChI=1S/C4H7NO4/c5-2(4(8)9)1-3(6)7/h2H,1,5H2,(H,6,7)(H,8,9)</t>
  </si>
  <si>
    <t>aspartate</t>
  </si>
  <si>
    <t>C(C(C(=O)O)N)C(=O)O</t>
  </si>
  <si>
    <t>424;5960;83887;450566;450604;4519554;4083066;4124657;5247115;5460294;5460295;5460540;5460541;5460542;10558662;10630526;12049686;12308664;12308668;12308669;12308671;12308673;12308674;12308675;12598255;11083931;10290822;10329332;10351755;11309534;15939608;16212100;16213422;16213451;16213452;16217270;16217560;21725660;23443619;25240784;25241352;25241353;25241375;44367445;51038521;51038522;51038523;46932124;53725855;53725851;53725854;57397078;57608697;58214776;58214777;70701347;71308907;71308911;71308912;71309134;71309148;71309340;71310325;87436032;90476139;91451713;91872969;117064490;119057279;129695553;133188414;131708239;131885152;139060126;139148725</t>
  </si>
  <si>
    <t>HMDB:(191 6483 62186 62501);PubChem class - food;SuperNatural:(SN00001746 SN00395771 SN00255261 SN00001724);ZINC bio:(ZINC00895032 ZINC00895218);additional;HSDB:(56-84-8);MeSH:(424 5960 83887 5460294 5460541);Plantcyc:(CPD-302 L-ASPARTATE);PubMed;NORMAN:(NS00001096);COCONUT:(CNP0086214 CNP0141839);KNApSAcK:(1342);Natural Products:(UNPD100871 UNPD110883);PubChem:(424 5960 83887 450566 450604 4519554 4083066 4124657 5247115 5460294 5460295 5460540 5460541 5460542 10558662 10630526 12049686 12308664 12308668 12308669 12308671 12308673 12308674 12308675 12598255 11083931 10290822 10329332 10351755 11309534 15939608 16212100 16213422 16213451 16213452 16217270 16217560 21725660 23443619 25240784 25241352 25241353 25241375 44367445 51038521 51038522 51038523 46932124 53725855 53725851 53725854 57397078 57608697 58214776 58214777 70701347 71308907 71308911 71308912 71309134 71309148 71309340 71310325 87436032 90476139 91451713 91872969 117064490 119057279 129695553 133188414 131708239 131885152 139060126 139148725);CHEBI:(29993 22660 17053 35391 29995 17364 29990 29994 29991);PubChem class - bio and metabolites;KEGG:(C00402 C16433 C00049);PubChem class - safety and toxic;YMDB:(896);Training Set;PubChem class - drug;Biocyc:(SMA-0000674 CPD-302 L-ASPARTATE)</t>
  </si>
  <si>
    <t>28_MSBNK-BGC_Munich-RP001601_0_MSBNK-BGC_Munich-RP001601_CKLJMWTZIZZHCS</t>
  </si>
  <si>
    <t>3416_MSBNK-BGC_Munich-RP001601_0_MSBNK-BGC_Munich-RP001601_CKLJMWTZIZZHCS</t>
  </si>
  <si>
    <t>C10H19N3O4</t>
  </si>
  <si>
    <t>VWHGTYCRDRBSFI</t>
  </si>
  <si>
    <t>InChI=1S/C10H19N3O4/c1-6(2)3-7(11)10(17)13-4-8(14)12-5-9(15)16/h6-7H,3-5,11H2,1-2H3,(H,12,14)(H,13,17)(H,15,16)</t>
  </si>
  <si>
    <t>Leucylglycylglycine</t>
  </si>
  <si>
    <t>CC(C)CC(C(=O)NCC(=O)NCC(=O)O)N</t>
  </si>
  <si>
    <t>70910;87731;96806;6992393;6994650</t>
  </si>
  <si>
    <t>NORMAN:(NS00045542);PubChem:(70910 87731 96806 6992393 6994650);CHEBI:(74538);ZINC bio:(ZINC01575521 ZINC01708209);additional;PubChem class - bio and metabolites;MeSH:(70910);Training Set;PubMed</t>
  </si>
  <si>
    <t>113_MSBNK-BGC_Munich-RP016401_0_MSBNK-BGC_Munich-RP016401_VWHGTYCRDRBSFI</t>
  </si>
  <si>
    <t>3501_MSBNK-BGC_Munich-RP016401_0_MSBNK-BGC_Munich-RP016401_VWHGTYCRDRBSFI</t>
  </si>
  <si>
    <t>1048_MSBNK-RIKEN-PR301582_0_MSBNK-RIKEN-PR301582_ZCDNRPPFBQDQHR</t>
  </si>
  <si>
    <t>4436_MSBNK-RIKEN-PR301582_0_MSBNK-RIKEN-PR301582_ZCDNRPPFBQDQHR</t>
  </si>
  <si>
    <t>C9H12N2O6</t>
  </si>
  <si>
    <t>DRTQHJPVMGBUCF</t>
  </si>
  <si>
    <t>InChI=1S/C9H12N2O6/c12-3-4-6(14)7(15)8(17-4)11-2-1-5(13)10-9(11)16/h1-2,4,6-8,12,14-15H,3H2,(H,10,13,16)</t>
  </si>
  <si>
    <t>b-Uridine</t>
  </si>
  <si>
    <t>C1=CN(C(=O)NC1=O)C2C(C(C(O2)CO)O)O</t>
  </si>
  <si>
    <t>1177;6029;18323;1521749;638039;643973;151772;165148;167877;170274;453551;466466;7059436;7059437;7059438;7059439;6559159;6604651;9859650;12219138;12219139;10879431;11010214;11064619;10169826;11107719;11747043;10377200;23422047;24766323;40428662;45356795;45358305;46780471;46780472;46783218;49849540;44450699;46875324;53775730;53775732;57157461;57291238;57357697;57416896;59065926;66682873;68438530;68442208;71772549;76973315;76973510;88407113;92043551;92131731;90472260;89495556;90472731;101008161;101691180;101343952;101384428;100935581;119106346;118662637;118679165;118855855;118855918;121453191;121487065;121487114;121487515;121487529;123262984;123672159;123878119;124202892;123993511;126968793;126969140;130312966;129655723;131705712;131708540;133687563;133687564;134694357</t>
  </si>
  <si>
    <t>HMDB:(296);ZINC bio:(ZINC02583633 ZINC03834164 ZINC03870261 ZINC03870262 ZINC03870263 ZINC03870264 ZINC06091549 ZINC07998085);additional;MeSH:(1177 6029 18323 9859650 12219138 45358305 46780471 57416896);Plantcyc:(URIDINE);PubMed;NORMAN:(NS00014580);COCONUT:(CNP0230441 CNP0420323);KNApSAcK:(19674);Natural Products:(UNPD108011 UNPD169274 UNPD79602 UNPD188558 UNPD211663);PubChem:(1177 6029 18323 1521749 638039 643973 151772 165148 167877 170274 453551 466466 7059436 7059437 7059438 7059439 6559159 6604651 9859650 12219138 12219139 10879431 11010214 11064619 10169826 11107719 11747043 10377200 23422047 24766323 40428662 45356795 45358305 46780471 46780472 46783218 49849540 44450699 46875324 53775730 53775732 57157461 57291238 57357697 57416896 59065926 66682873 68438530 68442208 71772549 76973315 76973510 88407113 92043551 92131731 90472260 89495556 90472731 101008161 101691180 101343952 101384428 100935581 119106346 118662637 118679165 118855855 118855918 121453191 121487065 121487114 121487515 121487529 123262984 123672159 123878119 124202892 123993511 126968793 126969140 130312966 129655723 131705712 131708540 133687563 133687564 134694357);CHEBI:(143353 16704 68346);PubChem class - bio and metabolites;KEGG:(C16745 C00299);PubChem class - safety and toxic;YMDB:(127);Training Set;PubChem class - drug;Biocyc:(URIDINE)</t>
  </si>
  <si>
    <t>3636_MSBNK-BGC_Munich-RP031401_0_MSBNK-BGC_Munich-RP031401_DRTQHJPVMGBUCF</t>
  </si>
  <si>
    <t>248_MSBNK-BGC_Munich-RP031401_0_MSBNK-BGC_Munich-RP031401_DRTQHJPVMGBUCF</t>
  </si>
  <si>
    <t>4427_MSBNK-RIKEN-PR301558_0_MSBNK-RIKEN-PR301558_ZCDNRPPFBQDQHR</t>
  </si>
  <si>
    <t>1039_MSBNK-RIKEN-PR301558_0_MSBNK-RIKEN-PR301558_ZCDNRPPFBQDQHR</t>
  </si>
  <si>
    <t>C26H25N6O7P</t>
  </si>
  <si>
    <t>RRBSUYWZIMIROG</t>
  </si>
  <si>
    <t>InChI=1S/C26H25N6O7P/c1-13(33)31(18-7-6-16-8-14-4-2-3-5-15(14)9-17(16)10-18)26-28-22-23(29-25(27)30-24(22)35)32(26)21-11-19(34)20(39-21)12-38-40(36)37/h2-10,19-21,34,36-37H,11-12H2,1H3,(H3,27,29,30,35)</t>
  </si>
  <si>
    <t>CC(=O)N(C1=CC2=CC3=CC=CC=C3C=C2C=C1)C4=NC5=C(N4C6CC(C(O6)COP(O)O)O)N=C(NC5=O)N</t>
  </si>
  <si>
    <t>PubChem:(137348692);PubChem class - bio and metabolites</t>
  </si>
  <si>
    <t>5649_MSBNK-RIKEN-PR303318_0_MSBNK-RIKEN-PR303318_DRLZZQRQMWQRLZ</t>
  </si>
  <si>
    <t>C15H18N2O3</t>
  </si>
  <si>
    <t>AZEGJHGXTSUPPG</t>
  </si>
  <si>
    <t>InChI=1S/C15H18N2O3/c1-9(2)14(15(19)20)17-13(18)7-10-8-16-12-6-4-3-5-11(10)12/h3-6,8-9,14,16H,7H2,1-2H3,(H,17,18)(H,19,20)</t>
  </si>
  <si>
    <t>IAA-valine</t>
  </si>
  <si>
    <t>CC(C)C(C(=O)O)NC(=O)CC1=CNC2=CC=CC=C21</t>
  </si>
  <si>
    <t>688152;446641;5165230;6921630;6921631;131868815;138402676</t>
  </si>
  <si>
    <t>COCONUT:(CNP0001390 CNP0373371);PubChem:(688152 446641 5165230 6921630 6921631 131868815 138402676);CHEBI:(133561);ZINC bio:(ZINC00056772 ZINC00056773);additional;PubChem class - bio and metabolites;Plantcyc:(CPD-9577);Training Set;PubMed;Biocyc:(CPD-9577)</t>
  </si>
  <si>
    <t>6160_MSBNK-RIKEN-PR304069_0_MSBNK-RIKEN-PR304069_AZEGJHGXTSUPPG</t>
  </si>
  <si>
    <t>2772_MSBNK-RIKEN-PR304069_0_MSBNK-RIKEN-PR304069_AZEGJHGXTSUPPG</t>
  </si>
  <si>
    <t>C13H14N2O3</t>
  </si>
  <si>
    <t>FBDCJLXTUCMFLF</t>
  </si>
  <si>
    <t>InChI=1S/C13H14N2O3/c1-8(13(17)18)15-12(16)6-9-7-14-11-5-3-2-4-10(9)11/h2-5,7-8,14H,6H2,1H3,(H,15,16)(H,17,18)</t>
  </si>
  <si>
    <t>bmse000687</t>
  </si>
  <si>
    <t>CC(C(=O)O)NC(=O)CC1=CNC2=CC=CC=C21</t>
  </si>
  <si>
    <t>644225;676165;3398622;6920154;6920155;131868810</t>
  </si>
  <si>
    <t>COCONUT:(CNP0368262);PubChem:(644225 676165 3398622 6920154 6920155 131868810);CHEBI:(71672);ZINC bio:(ZINC00039113 ZINC00039114);additional;PubChem class - bio and metabolites;Plantcyc:(INDOLE-3-ACETYL-ALA);Training Set;PubMed;Biocyc:(INDOLE-3-ACETYL-ALA)</t>
  </si>
  <si>
    <t>6299_MSBNK-RIKEN-PR304222_0_MSBNK-RIKEN-PR304222_FBDCJLXTUCMFLF</t>
  </si>
  <si>
    <t>2911_MSBNK-RIKEN-PR304222_0_MSBNK-RIKEN-PR304222_FBDCJLXTUCMFLF</t>
  </si>
  <si>
    <t>29_MSBNK-BGC_Munich-RP001602_0_MSBNK-BGC_Munich-RP001602_CKLJMWTZIZZHCS</t>
  </si>
  <si>
    <t>3417_MSBNK-BGC_Munich-RP001602_0_MSBNK-BGC_Munich-RP001602_CKLJMWTZIZZHCS</t>
  </si>
  <si>
    <t>6288_MSBNK-RIKEN-PR304211_0_MSBNK-RIKEN-PR304211_FOSPCYZZRVNHJS</t>
  </si>
  <si>
    <t>2900_MSBNK-RIKEN-PR304211_0_MSBNK-RIKEN-PR304211_FOSPCYZZRVNHJS</t>
  </si>
  <si>
    <t>1024_MSBNK-RIKEN-PR301508_0_MSBNK-RIKEN-PR301508_BLGXFZZNTVWLAY</t>
  </si>
  <si>
    <t>4412_MSBNK-RIKEN-PR301508_0_MSBNK-RIKEN-PR301508_BLGXFZZNTVWLAY</t>
  </si>
  <si>
    <t>3395_MSBNK-BGC_Munich-RP000501_0_MSBNK-BGC_Munich-RP000501_QIVBCDIJIAJPQS</t>
  </si>
  <si>
    <t>7_MSBNK-BGC_Munich-RP000501_0_MSBNK-BGC_Munich-RP000501_QIVBCDIJIAJPQS</t>
  </si>
  <si>
    <t>6213_MSBNK-RIKEN-PR304136_0_MSBNK-RIKEN-PR304136_YRKLGWOHYXIKSF</t>
  </si>
  <si>
    <t>2825_MSBNK-RIKEN-PR304136_0_MSBNK-RIKEN-PR304136_YRKLGWOHYXIKSF</t>
  </si>
  <si>
    <t>3793_MSBNK-MPI_for_Chemical_Ecology-CE000266_0_MSBNK-MPI_for_Chemical_Ecology-CE000266_ODKSFYDXXFIFQN</t>
  </si>
  <si>
    <t>405_MSBNK-MPI_for_Chemical_Ecology-CE000266_0_MSBNK-MPI_for_Chemical_Ecology-CE000266_ODKSFYDXXFIFQN</t>
  </si>
  <si>
    <t>4477_MSBNK-RIKEN-PR301767_0_MSBNK-RIKEN-PR301767_GRTOGORTSDXSFK</t>
  </si>
  <si>
    <t>1089_MSBNK-RIKEN-PR301767_0_MSBNK-RIKEN-PR301767_GRTOGORTSDXSFK</t>
  </si>
  <si>
    <t>410_MSBNK-MPI_for_Chemical_Ecology-CE000272_0_MSBNK-MPI_for_Chemical_Ecology-CE000272_ODKSFYDXXFIFQN</t>
  </si>
  <si>
    <t>3798_MSBNK-MPI_for_Chemical_Ecology-CE000272_0_MSBNK-MPI_for_Chemical_Ecology-CE000272_ODKSFYDXXFIFQN</t>
  </si>
  <si>
    <t>C21H44NO7P</t>
  </si>
  <si>
    <t>YVYMBNSKXOXSKW</t>
  </si>
  <si>
    <t>InChI=1S/C21H44NO7P/c1-2-3-4-5-6-7-8-9-10-11-12-13-14-15-21(24)27-18-20(23)19-29-30(25,26)28-17-16-22/h20,23H,2-19,22H2,1H3,(H,25,26)</t>
  </si>
  <si>
    <t>1-16:0-lysoPE</t>
  </si>
  <si>
    <t>CCCCCCCCCCCCCCCC(=O)OCC(COP(=O)(O)OCCN)O</t>
  </si>
  <si>
    <t>89229;5256421;9547069;25229539;58177710;72199749;101048330</t>
  </si>
  <si>
    <t>HMDB:(11503);additional;MeSH:(89229);PubMed;NORMAN:(NS00047196);COCONUT:(CNP0346648);PubChem:(89229 5256421 9547069 25229539 58177710 72199749 101048330);CHEBI:(73134 73004);PubChem class - bio and metabolites;YMDB:(1197);Training Set;Biocyc:(CPD0-2234 CPD-8353);KEGG Mine</t>
  </si>
  <si>
    <t>3602_MSBNK-BGC_Munich-RP026103_0_MSBNK-BGC_Munich-RP026103_YVYMBNSKXOXSKW</t>
  </si>
  <si>
    <t>C42H62O16</t>
  </si>
  <si>
    <t>LPLVUJXQOOQHMX</t>
  </si>
  <si>
    <t>InChI=1S/C42H62O16/c1-37(2)21-8-11-42(7)31(20(43)16-18-19-17-39(4,36(53)54)13-12-38(19,3)14-15-41(18,42)6)40(21,5)10-9-22(37)55-35-30(26(47)25(46)29(57-35)33(51)52)58-34-27(48)23(44)24(45)28(56-34)32(49)50/h16,19,21-31,34-35,44-48H,8-15,17H2,1-7H3,(H,49,50)(H,51,52)(H,53,54)</t>
  </si>
  <si>
    <t>Glycyron</t>
  </si>
  <si>
    <t>CC1(C2CCC3(C(C2(CCC1OC4C(C(C(C(O4)C(=O)O)O)O)OC5C(C(C(C(O5)C(=O)O)O)O)O)C)C(=O)C=C6C3(CCC7(C6CC(CC7)(C)C(=O)O)C)C)C)C</t>
  </si>
  <si>
    <t>3495;14982;128229;158471;174708;362492;451751;3085104;3717101;4251818;4309804;5284400;6325282;5460305;9811242;12070150;9897518;12889124;12889126;12889141;12889143;10259863;11216627;14802280;15940171;11968701;17756944;16213698;21550461;21626695;20846886;16394502;16395512;16398468;23304412;25210703;24848365;42598620;42610727;42610728;42610799;42610800;42610801;42648435;45048823;45269630;45356931;45358013;45358033;45358130;44660065;44662877;45783115;44260118;46783814;46397441;46878350;53312460;53393641;57616007;57724473;57724474;58868661;58868664;59897258;59897259;59899378;59899379;59908111;66509014;73265300;70681498;71202659;71277807;73813308;77906398;78577433;86577115;90658718;90658719;90732173;90142508;90913812;90248605;97541138;99719265;99719266;99719267;99719268;102350448;110273647;118066341;118707635;121295757;125029598;125029599;125029600;125029601;125116804;125116805;125120987;125120988;124605134;124605135;125424852;124720757;124720758;124720759;124720760;124746481;124081963;124867601;124867602;124894528;124894529;124894530;124894531;124894532;124894533;124901322;124901323;124901324;124901325;124903264;124903265;124903266;124903267;124939232;124939233;124939234;124939235;124223431;124223432;124223433;124223434;127043008;129009943;129010231;129010412;129055630;129055767;129121390;129632088;131632430;131636620;131704963;131706378;134688810;134129369;131954648;134747495;134747496;132399058;132451832;139510487;139024275;139025908;138059741;138106958;138107346;138113480;137705726;137706400</t>
  </si>
  <si>
    <t>HMDB:(29843);PubChem class - food;SuperNatural:(SN00114954 SN00296397 SN00114951 SN00114952 SN00114953 SN00359166);additional;HSDB:(1405-86-3);MeSH:(3495 14982 128229 5460305 9897518 16213698 45356931 45358013 46878350 78577433 131632430 132399058 137706400);PubMed;NORMAN:(NS00008393);COCONUT:(CNP0076536 CNP0108495 CNP0156521 CNP0235013 CNP0327896);KNApSAcK:(3522);Natural Products:(UNPD21531 UNPD119756 UNPD176952 UNPD177094);PubChem:(3495 14982 128229 158471 174708 362492 451751 3085104 3717101 4251818 4309804 5284400 6325282 5460305 9811242 12070150 9897518 12889124 12889126 12889141 12889143 10259863 11216627 14802280 15940171 11968701 17756944 16213698 21550461 21626695 20846886 16394502 16395512 16398468 23304412 25210703 24848365 42598620 42610727 42610728 42610799 42610800 42610801 42648435 45048823 45269630 45356931 45358013 45358033 45358130 44660065 44662877 45783115 44260118 46783814 46397441 46878350 53312460 53393641 57616007 57724473 57724474 58868661 58868664 59897258 59897259 59899378 59899379 59908111 66509014 73265300 70681498 71202659 71277807 73813308 77906398 78577433 86577115 90658718 90658719 90732173 90142508 90913812 90248605 97541138 99719265 99719266 99719267 99719268 102350448 110273647 118066341 118707635 121295757 125029598 125029599 125029600 125029601 125116804 125116805 125120987 125120988 124605134 124605135 125424852 124720757 124720758 124720759 124720760 124746481 124081963 124867601 124867602 124894528 124894529 124894530 124894531 124894532 124894533 124901322 124901323 124901324 124901325 124903264 124903265 124903266 124903267 124939232 124939233 124939234 124939235 124223431 124223432 124223433 124223434 127043008 129009943 129010231 129010412 129055630 129055767 129121390 129632088 131632430 131636620 131704963 131706378 134688810 134129369 131954648 134747495 134747496 132399058 132451832 139510487 139024275 139025908 138059741 138106958 138107346 138113480 137705726 137706400);CHEBI:(15939 561823 29807);PubChem class - bio and metabolites;KEGG:(C02284);PubChem class - safety and toxic;YMDB:(1703);Training Set;PubChem class - drug;Biocyc:(GLYCYRRHIZINATE)</t>
  </si>
  <si>
    <t>6345_MSBNK-RIKEN-PR304302_0_MSBNK-RIKEN-PR304302_LPLVUJXQOOQHMX</t>
  </si>
  <si>
    <t>2957_MSBNK-RIKEN-PR304302_0_MSBNK-RIKEN-PR304302_LPLVUJXQOOQHMX</t>
  </si>
  <si>
    <t>411_MSBNK-MPI_for_Chemical_Ecology-CE000273_0_MSBNK-MPI_for_Chemical_Ecology-CE000273_ODKSFYDXXFIFQN</t>
  </si>
  <si>
    <t>3799_MSBNK-MPI_for_Chemical_Ecology-CE000273_0_MSBNK-MPI_for_Chemical_Ecology-CE000273_ODKSFYDXXFIFQN</t>
  </si>
  <si>
    <t>6215_MSBNK-RIKEN-PR304138_0_MSBNK-RIKEN-PR304138_YRKLGWOHYXIKSF</t>
  </si>
  <si>
    <t>2827_MSBNK-RIKEN-PR304138_0_MSBNK-RIKEN-PR304138_YRKLGWOHYXIKSF</t>
  </si>
  <si>
    <t>404_MSBNK-MPI_for_Chemical_Ecology-CE000265_0_MSBNK-MPI_for_Chemical_Ecology-CE000265_ODKSFYDXXFIFQN</t>
  </si>
  <si>
    <t>3792_MSBNK-MPI_for_Chemical_Ecology-CE000265_0_MSBNK-MPI_for_Chemical_Ecology-CE000265_ODKSFYDXXFIFQN</t>
  </si>
  <si>
    <t>3790_MSBNK-MPI_for_Chemical_Ecology-CE000263_0_MSBNK-MPI_for_Chemical_Ecology-CE000263_ODKSFYDXXFIFQN</t>
  </si>
  <si>
    <t>402_MSBNK-MPI_for_Chemical_Ecology-CE000263_0_MSBNK-MPI_for_Chemical_Ecology-CE000263_ODKSFYDXXFIFQN</t>
  </si>
  <si>
    <t>235_MSBNK-BGC_Munich-RP029903_0_MSBNK-BGC_Munich-RP029903_UWKNPULCJWBBDD</t>
  </si>
  <si>
    <t>3623_MSBNK-BGC_Munich-RP029903_0_MSBNK-BGC_Munich-RP029903_UWKNPULCJWBBDD</t>
  </si>
  <si>
    <t>C30H26O13</t>
  </si>
  <si>
    <t>DVGGLGXQSFURLP</t>
  </si>
  <si>
    <t>InChI=1S/C30H26O13/c31-16-6-1-14(2-7-16)3-10-22(35)40-13-21-24(36)26(38)27(39)30(42-21)43-29-25(37)23-19(34)11-18(33)12-20(23)41-28(29)15-4-8-17(32)9-5-15/h1-12,21,24,26-27,30-34,36,38-39H,13H2</t>
  </si>
  <si>
    <t>Tiliroside</t>
  </si>
  <si>
    <t>C1=CC(=CC=C1C=CC(=O)OCC2C(C(C(C(O2)OC3=C(OC4=CC(=CC(=C4C3=O)O)O)C5=CC=C(C=C5)O)O)O)O)O</t>
  </si>
  <si>
    <t>5320686;5464380;6479298;12775850;12775852;10175330;44258763;44258863;57264712;57369598;60076006;68318326;71775455;89210958;91219690;101429550;117617508;123505559;124524993;123863752;134728142;139033619</t>
  </si>
  <si>
    <t>HMDB:(40689);SuperNatural:(SN00039516 SN00168952 SN00283602 SN00037361 SN00376026);ZINC bio:(ZINC17654711 ZINC49888963);additional;MeSH:(5320686);Plantcyc:(CPD-14976);PubMed;COCONUT:(CNP0167834 CNP0311004);KNApSAcK:(5842);Natural Products:(UNPD174846 UNPD185886 UNPD131167 UNPD179169 UNPD209896 UNPD211240);PubChem:(5320686 5464380 6479298 12775850 12775852 10175330 44258763 44258863 57264712 57369598 60076006 68318326 71775455 89210958 91219690 101429550 117617508 123505559 124524993 123863752 134728142 139033619);CHEBI:(80944);PubChem class - bio and metabolites;KEGG:(C17140);Training Set;Biocyc:(CPD-14976)</t>
  </si>
  <si>
    <t>1971_MSBNK-RIKEN-PR302867_0_MSBNK-RIKEN-PR302867_DVGGLGXQSFURLP</t>
  </si>
  <si>
    <t>5359_MSBNK-RIKEN-PR302867_0_MSBNK-RIKEN-PR302867_DVGGLGXQSFURLP</t>
  </si>
  <si>
    <t>407_MSBNK-MPI_for_Chemical_Ecology-CE000269_0_MSBNK-MPI_for_Chemical_Ecology-CE000269_ODKSFYDXXFIFQN</t>
  </si>
  <si>
    <t>3795_MSBNK-MPI_for_Chemical_Ecology-CE000269_0_MSBNK-MPI_for_Chemical_Ecology-CE000269_ODKSFYDXXFIFQN</t>
  </si>
  <si>
    <t>C9H17NO5</t>
  </si>
  <si>
    <t>GHOKWGTUZJEAQD</t>
  </si>
  <si>
    <t>InChI=1S/C9H17NO5/c1-9(2,5-11)7(14)8(15)10-4-3-6(12)13/h7,11,14H,3-5H2,1-2H3,(H,10,15)(H,12,13)</t>
  </si>
  <si>
    <t>vitamin B5</t>
  </si>
  <si>
    <t>CC(C)(CO)C(C(=O)NCCC(=O)O)O</t>
  </si>
  <si>
    <t>988;6613;167945;5748353;5191579;6997253;57074123;71310749;90479988;101257666;133686971</t>
  </si>
  <si>
    <t>HMDB:(210);PubChem class - food;SuperNatural:(SN00159658 SN00024327 SN00251994);ZINC bio:(ZINC05356858 ZINC18279942 ZINC19203125);additional;HSDB:(79-83-4);MeSH:(6613);Plantcyc:(PANTOTHENATE);PubMed;NORMAN:(NS00013937);COCONUT:(CNP0086464 CNP0153142);KNApSAcK:(1550);Natural Products:(UNPD178642 UNPD29488 UNPD209188);PubChem:(988 6613 167945 5748353 5191579 6997253 57074123 71310749 90479988 101257666 133686971);CHEBI:(29032 46905 7916 16454);PubChem class - bio and metabolites;KEGG:(C00864);PubChem class - safety and toxic;YMDB:(203);Training Set;PubChem class - drug;Biocyc:(CPD3DJ-34313 PANTOTHENATE SMA-0000145)</t>
  </si>
  <si>
    <t>65_MSBNK-BGC_Munich-RP012301_0_MSBNK-BGC_Munich-RP012301_GHOKWGTUZJEAQD</t>
  </si>
  <si>
    <t>3453_MSBNK-BGC_Munich-RP012301_0_MSBNK-BGC_Munich-RP012301_GHOKWGTUZJEAQD</t>
  </si>
  <si>
    <t>4433_MSBNK-RIKEN-PR301574_0_MSBNK-RIKEN-PR301574_ZCDNRPPFBQDQHR</t>
  </si>
  <si>
    <t>1045_MSBNK-RIKEN-PR301574_0_MSBNK-RIKEN-PR301574_ZCDNRPPFBQDQHR</t>
  </si>
  <si>
    <t>3208_MSBNK-RIKEN-PR310812_0_MSBNK-RIKEN-PR310812_DRTQHJPVMGBUCF</t>
  </si>
  <si>
    <t>6596_MSBNK-RIKEN-PR310812_0_MSBNK-RIKEN-PR310812_DRTQHJPVMGBUCF</t>
  </si>
  <si>
    <t>3831_MSBNK-MSSJ-MSJ00800_0_MSBNK-MSSJ-MSJ00800_ODKSFYDXXFIFQN</t>
  </si>
  <si>
    <t>443_MSBNK-MSSJ-MSJ00800_0_MSBNK-MSSJ-MSJ00800_ODKSFYDXXFIFQN</t>
  </si>
  <si>
    <t>3832_MSBNK-MSSJ-MSJ00801_0_MSBNK-MSSJ-MSJ00801_ODKSFYDXXFIFQN</t>
  </si>
  <si>
    <t>444_MSBNK-MSSJ-MSJ00801_0_MSBNK-MSSJ-MSJ00801_ODKSFYDXXFIFQN</t>
  </si>
  <si>
    <t>412_MSBNK-MPI_for_Chemical_Ecology-CE000275_0_MSBNK-MPI_for_Chemical_Ecology-CE000275_ODKSFYDXXFIFQN</t>
  </si>
  <si>
    <t>3800_MSBNK-MPI_for_Chemical_Ecology-CE000275_0_MSBNK-MPI_for_Chemical_Ecology-CE000275_ODKSFYDXXFIFQN</t>
  </si>
  <si>
    <t>3834_MSBNK-MSSJ-MSJ00804_0_MSBNK-MSSJ-MSJ00804_ODKSFYDXXFIFQN</t>
  </si>
  <si>
    <t>446_MSBNK-MSSJ-MSJ00804_0_MSBNK-MSSJ-MSJ00804_ODKSFYDXXFIFQN</t>
  </si>
  <si>
    <t>C9H9NO4</t>
  </si>
  <si>
    <t>ONJSZLXSECQROL</t>
  </si>
  <si>
    <t>InChI=1S/C9H9NO4/c11-7-4-2-1-3-6(7)9(14)10-5-8(12)13/h1-4,11H,5H2,(H,10,14)(H,12,13)</t>
  </si>
  <si>
    <t>Salicylurate</t>
  </si>
  <si>
    <t>C1=CC=C(C(=C1)C(=O)NCC(=O)O)O</t>
  </si>
  <si>
    <t>10253;6927357;71749068;100964228</t>
  </si>
  <si>
    <t>HMDB:(840);SuperNatural:(SN00274680);ZINC bio:(ZINC00125017);additional;MeSH:(10253);PubMed;NORMAN:(NS00006840);COCONUT:(CNP0159089);Natural Products:(UNPD173246);PubChem:(10253 6927357 71749068 100964228);CHEBI:(9008 132923);PubChem class - bio and metabolites;KEGG:(C07588);PubChem class - safety and toxic;YMDB:(1569);Training Set</t>
  </si>
  <si>
    <t>107_MSBNK-BGC_Munich-RP015901_0_MSBNK-BGC_Munich-RP015901_GCWCVCCEIQXUQU</t>
  </si>
  <si>
    <t>3495_MSBNK-BGC_Munich-RP015901_0_MSBNK-BGC_Munich-RP015901_GCWCVCCEIQXUQU</t>
  </si>
  <si>
    <t>3735_MSBNK-MPI_for_Chemical_Ecology-CE000064_0_MSBNK-MPI_for_Chemical_Ecology-CE000064_AZEGJHGXTSUPPG</t>
  </si>
  <si>
    <t>347_MSBNK-MPI_for_Chemical_Ecology-CE000064_0_MSBNK-MPI_for_Chemical_Ecology-CE000064_AZEGJHGXTSUPPG</t>
  </si>
  <si>
    <t>4401_MSBNK-RIKEN-PR301476_0_MSBNK-RIKEN-PR301476_AADVZSXPNRLYLV</t>
  </si>
  <si>
    <t>2010_MSBNK-RIKEN-PR302915_0_MSBNK-RIKEN-PR302915_DVGGLGXQSFURLP</t>
  </si>
  <si>
    <t>5398_MSBNK-RIKEN-PR302915_0_MSBNK-RIKEN-PR302915_DVGGLGXQSFURLP</t>
  </si>
  <si>
    <t>890_MSBNK-RIKEN-PR300940_0_MSBNK-RIKEN-PR300940_BLGXFZZNTVWLAY</t>
  </si>
  <si>
    <t>4278_MSBNK-RIKEN-PR300940_0_MSBNK-RIKEN-PR300940_BLGXFZZNTVWLAY</t>
  </si>
  <si>
    <t>C34H37N3O6</t>
  </si>
  <si>
    <t>PFDVWJCSCYDRMZ</t>
  </si>
  <si>
    <t>InChI=1S/C34H37N3O6/c38-29-13-4-26(5-14-29)10-19-32(41)35-22-1-2-24-37(34(43)21-12-28-8-17-31(40)18-9-28)25-3-23-36-33(42)20-11-27-6-15-30(39)16-7-27/h4-21,38-40H,1-3,22-25H2,(H,35,41)(H,36,42)</t>
  </si>
  <si>
    <t>tricoumaroyl spermidine</t>
  </si>
  <si>
    <t>C1=CC(=CC=C1C=CC(=O)NCCCCN(CCCNC(=O)C=CC2=CC=C(C=C2)O)C(=O)C=CC3=CC=C(C=C3)O)O</t>
  </si>
  <si>
    <t>10531394;14777879;44473298;50942902;72739177;102114080;100925927</t>
  </si>
  <si>
    <t>COCONUT:(CNP0195621);Natural Products:(UNPD113161 UNPD176274);PubChem:(10531394 14777879 44473298 50942902 72739177 102114080 100925927);SuperNatural:(SN00162054 SN00314869 SN00262319);CHEBI:(61514);PubChem class - bio and metabolites;KEGG:(C18069);Plantcyc:(CPD-12212);Training Set;PubMed;Biocyc:(CPD-12212)</t>
  </si>
  <si>
    <t>6725_MSBNK-RIKEN-PR311083_0_MSBNK-RIKEN-PR311083_PFDVWJCSCYDRMZ</t>
  </si>
  <si>
    <t>249_MSBNK-BGC_Munich-RP031402_0_MSBNK-BGC_Munich-RP031402_DRTQHJPVMGBUCF</t>
  </si>
  <si>
    <t>3637_MSBNK-BGC_Munich-RP031402_0_MSBNK-BGC_Munich-RP031402_DRTQHJPVMGBUCF</t>
  </si>
  <si>
    <t>3794_MSBNK-MPI_for_Chemical_Ecology-CE000268_0_MSBNK-MPI_for_Chemical_Ecology-CE000268_ODKSFYDXXFIFQN</t>
  </si>
  <si>
    <t>406_MSBNK-MPI_for_Chemical_Ecology-CE000268_0_MSBNK-MPI_for_Chemical_Ecology-CE000268_ODKSFYDXXFIFQN</t>
  </si>
  <si>
    <t>3572_MSBNK-BGC_Munich-RP021203_0_MSBNK-BGC_Munich-RP021203_YQFJJDSGBAAUPW</t>
  </si>
  <si>
    <t>184_MSBNK-BGC_Munich-RP021203_0_MSBNK-BGC_Munich-RP021203_YQFJJDSGBAAUPW</t>
  </si>
  <si>
    <t>C40H57N5O9</t>
  </si>
  <si>
    <t>HWUUCABYFFQZHH</t>
  </si>
  <si>
    <t>InChI=1S/C40H57N5O9/c1-10-12-14-21-31-40(6,7)39(52)53-27(5)34(47)42-26(4)36(49)44(9)33(25(3)11-2)38(51)45-22-17-20-29(45)37(50)43(8)30(23-28-18-15-13-16-19-28)35(48)41-24-32(46)54-31/h1,13,15-16,18-19,25-27,29-31,33H,11-12,14,17,20-24H2,2-9H3,(H,41,48)(H,42,47)</t>
  </si>
  <si>
    <t>CCC(C)C1C(=O)N2CCCC2C(=O)N(C(C(=O)NCC(=O)OC(C(C(=O)OC(C(=O)NC(C(=O)N1C)C)C)(C)C)CCCC#C)CC3=CC=CC=C3)C</t>
  </si>
  <si>
    <t>101481164;132487927</t>
  </si>
  <si>
    <t>COCONUT:(CNP0335482);Natural Products:(UNPD49706);PubChem:(101481164 132487927)</t>
  </si>
  <si>
    <t>983_MSBNK-RIKEN-PR301325_0_MSBNK-RIKEN-PR301325_CPINTEKYWNYXNP</t>
  </si>
  <si>
    <t>4371_MSBNK-RIKEN-PR301325_0_MSBNK-RIKEN-PR301325_CPINTEKYWNYXNP</t>
  </si>
  <si>
    <t>2916_MSBNK-RIKEN-PR304227_0_MSBNK-RIKEN-PR304227_FOSPCYZZRVNHJS</t>
  </si>
  <si>
    <t>6304_MSBNK-RIKEN-PR304227_0_MSBNK-RIKEN-PR304227_FOSPCYZZRVNHJS</t>
  </si>
  <si>
    <t>175_MSBNK-BGC_Munich-RP020903_0_MSBNK-BGC_Munich-RP020903_FXCMGCFNLNFLSH</t>
  </si>
  <si>
    <t>3563_MSBNK-BGC_Munich-RP020903_0_MSBNK-BGC_Munich-RP020903_FXCMGCFNLNFLSH</t>
  </si>
  <si>
    <t>C7H15ClN4O4S</t>
  </si>
  <si>
    <t>RCLLNBVPCJDIPX</t>
  </si>
  <si>
    <t>InChI=1S/C7H15ClN4O4S/c1-11(2)17(15,16)6-4-9-7(13)12(10-14)5-3-8/h3-6H2,1-2H3,(H,9,13)</t>
  </si>
  <si>
    <t>Tauricyt</t>
  </si>
  <si>
    <t>CN(C)S(=O)(=O)CCNC(=O)N(CCCl)N=O</t>
  </si>
  <si>
    <t>MeSH:(55456);PubChem class - safety and toxic;PubChem:(55456);PubMed;PubChem class - drug</t>
  </si>
  <si>
    <t>4784_MSBNK-RIKEN-PR302185_0_MSBNK-RIKEN-PR302185_IYRMWMYZSQPJKC</t>
  </si>
  <si>
    <t>4385_MSBNK-RIKEN-PR301350_0_MSBNK-RIKEN-PR301350_LELBFTMXCIIKKX</t>
  </si>
  <si>
    <t>997_MSBNK-RIKEN-PR301350_0_MSBNK-RIKEN-PR301350_LELBFTMXCIIKKX</t>
  </si>
  <si>
    <t>3833_MSBNK-MSSJ-MSJ00803_0_MSBNK-MSSJ-MSJ00803_ODKSFYDXXFIFQN</t>
  </si>
  <si>
    <t>445_MSBNK-MSSJ-MSJ00803_0_MSBNK-MSSJ-MSJ00803_ODKSFYDXXFIFQN</t>
  </si>
  <si>
    <t>1073_MSBNK-RIKEN-PR301743_0_MSBNK-RIKEN-PR301743_GRTOGORTSDXSFK</t>
  </si>
  <si>
    <t>4461_MSBNK-RIKEN-PR301743_0_MSBNK-RIKEN-PR301743_GRTOGORTSDXSFK</t>
  </si>
  <si>
    <t>4418_MSBNK-RIKEN-PR301539_0_MSBNK-RIKEN-PR301539_BLGXFZZNTVWLAY</t>
  </si>
  <si>
    <t>1030_MSBNK-RIKEN-PR301539_0_MSBNK-RIKEN-PR301539_BLGXFZZNTVWLAY</t>
  </si>
  <si>
    <t>896_MSBNK-RIKEN-PR300980_0_MSBNK-RIKEN-PR300980_BLGXFZZNTVWLAY</t>
  </si>
  <si>
    <t>4284_MSBNK-RIKEN-PR300980_0_MSBNK-RIKEN-PR300980_BLGXFZZNTVWLAY</t>
  </si>
  <si>
    <t>C5H9NO4</t>
  </si>
  <si>
    <t>WHUUTDBJXJRKMK</t>
  </si>
  <si>
    <t>InChI=1S/C5H9NO4/c6-3(5(9)10)1-2-4(7)8/h3H,1-2,6H2,(H,7,8)(H,9,10)</t>
  </si>
  <si>
    <t>Glutamat</t>
  </si>
  <si>
    <t>C(CC(=O)O)C(C(=O)O)N</t>
  </si>
  <si>
    <t>611;23327;33032;104813;168158;450555;450602;4525487;4179667;4452358;5128032;5147171;5460297;5460299;5460543;5460544;10582905;12248489;12248490;12248491;12248492;12248499;12248500;12248502;12248503;10942598;10057642;11629711;11701061;14598502;11840951;10351852;10396980;16213329;16213424;16213454;16217561;21575125;42615584;44272391;51037439;51037437;51037438;51037440;46932125;50992608;54431527;54431528;57397101;56638524;56845125;56845930;56845948;57607970;57607968;57607971;57607976;57616920;71308417;71308849;71309035;71309130;71309247;71309316;71309505;71309806;71310326;87150909;87206355;88747398;88901897;89254549;90324386;91031500;91083019;91158404;90472821;91466291;101073736;101129201;101129202;102351656;102602046;117064483;117064484;119077677;119077680;119080345;121494059;124202791;129656111;129680450;133188389;132594196;132594197;131667875;131708707;131873974;134775857;139592947;139054390;138397024</t>
  </si>
  <si>
    <t>HMDB:(148 3339 60475);PubChem class - food;SuperNatural:(SN00002027 SN00335254);ZINC bio:(ZINC00895124 ZINC01482113);additional;HSDB:(56-86-0);MeSH:(611 23327 33032 104813 4525487 5128032 5147171 5460299 5460544 11840951 14598502);Plantcyc:(D-GLT GLT);PubMed;NORMAN:(NS00008008);COCONUT:(CNP0086235 CNP0191057 CNP0200734);KNApSAcK:(19577);Natural Products:(UNPD80939 UNPD56979 UNPD112821);PubChem:(611 23327 33032 104813 168158 450555 450602 4525487 4179667 4452358 5128032 5147171 5460297 5460299 5460543 5460544 10582905 12248489 12248490 12248491 12248492 12248499 12248500 12248502 12248503 10942598 10057642 11629711 11701061 14598502 11840951 10351852 10396980 16213329 16213424 16213454 16217561 21575125 42615584 44272391 51037439 51037437 51037438 51037440 46932125 50992608 54431527 54431528 57397101 56638524 56845125 56845930 56845948 57607970 57607968 57607971 57607976 57616920 71308417 71308849 71309035 71309130 71309247 71309316 71309505 71309806 71310326 87150909 87206355 88747398 88901897 89254549 90324386 91031500 91083019 91158404 90472821 91466291 101073736 101129201 101129202 102351656 102602046 117064483 117064484 119077677 119077680 119080345 121494059 124202791 129656111 129680450 133188389 132594196 132594197 131667875 131708707 131873974 134775857 139592947 139054390 138397024);CHEBI:(14321 76051 29987 29986 16015 53375 53374 29988 29985 15966 53373 29989 18237);PubChem class - bio and metabolites;KEGG:(C00025 C00217 C00302);PubChem class - safety and toxic;YMDB:(271);Training Set;PubChem class - drug;Biocyc:(CPD1UA-4 GLT SMA-0000342 D-GLT)</t>
  </si>
  <si>
    <t>3822_MSBNK-MPI_for_Chemical_Ecology-CE000658_0_MSBNK-MPI_for_Chemical_Ecology-CE000658_WHUUTDBJXJRKMK</t>
  </si>
  <si>
    <t>434_MSBNK-MPI_for_Chemical_Ecology-CE000658_0_MSBNK-MPI_for_Chemical_Ecology-CE000658_WHUUTDBJXJRKMK</t>
  </si>
  <si>
    <t>3791_MSBNK-MPI_for_Chemical_Ecology-CE000264_0_MSBNK-MPI_for_Chemical_Ecology-CE000264_ODKSFYDXXFIFQN</t>
  </si>
  <si>
    <t>403_MSBNK-MPI_for_Chemical_Ecology-CE000264_0_MSBNK-MPI_for_Chemical_Ecology-CE000264_ODKSFYDXXFIFQN</t>
  </si>
  <si>
    <t>3797_MSBNK-MPI_for_Chemical_Ecology-CE000271_0_MSBNK-MPI_for_Chemical_Ecology-CE000271_ODKSFYDXXFIFQN</t>
  </si>
  <si>
    <t>409_MSBNK-MPI_for_Chemical_Ecology-CE000271_0_MSBNK-MPI_for_Chemical_Ecology-CE000271_ODKSFYDXXFIFQN</t>
  </si>
  <si>
    <t>4372_MSBNK-RIKEN-PR301326_0_MSBNK-RIKEN-PR301326_LELBFTMXCIIKKX</t>
  </si>
  <si>
    <t>984_MSBNK-RIKEN-PR301326_0_MSBNK-RIKEN-PR301326_LELBFTMXCIIKKX</t>
  </si>
  <si>
    <t>6161_MSBNK-RIKEN-PR304070_0_MSBNK-RIKEN-PR304070_AZEGJHGXTSUPPG</t>
  </si>
  <si>
    <t>2773_MSBNK-RIKEN-PR304070_0_MSBNK-RIKEN-PR304070_AZEGJHGXTSUPPG</t>
  </si>
  <si>
    <t>4415_MSBNK-RIKEN-PR301524_0_MSBNK-RIKEN-PR301524_BLGXFZZNTVWLAY</t>
  </si>
  <si>
    <t>1027_MSBNK-RIKEN-PR301524_0_MSBNK-RIKEN-PR301524_BLGXFZZNTVWLAY</t>
  </si>
  <si>
    <t>4789_MSBNK-RIKEN-PR302190_0_MSBNK-RIKEN-PR302190_IYRMWMYZSQPJKC</t>
  </si>
  <si>
    <t>1401_MSBNK-RIKEN-PR302190_0_MSBNK-RIKEN-PR302190_IYRMWMYZSQPJKC</t>
  </si>
  <si>
    <t>6726_MSBNK-RIKEN-PR311084_0_MSBNK-RIKEN-PR311084_PFDVWJCSCYDRMZ</t>
  </si>
  <si>
    <t>6157_MSBNK-RIKEN-PR304066_0_MSBNK-RIKEN-PR304066_AZEGJHGXTSUPPG</t>
  </si>
  <si>
    <t>2769_MSBNK-RIKEN-PR304066_0_MSBNK-RIKEN-PR304066_AZEGJHGXTSUPPG</t>
  </si>
  <si>
    <t>16_MSBNK-BGC_Munich-RP001201_0_MSBNK-BGC_Munich-RP001201_ODKSFYDXXFIFQN</t>
  </si>
  <si>
    <t>3404_MSBNK-BGC_Munich-RP001201_0_MSBNK-BGC_Munich-RP001201_ODKSFYDXXFIFQN</t>
  </si>
  <si>
    <t>408_MSBNK-MPI_for_Chemical_Ecology-CE000270_0_MSBNK-MPI_for_Chemical_Ecology-CE000270_ODKSFYDXXFIFQN</t>
  </si>
  <si>
    <t>3796_MSBNK-MPI_for_Chemical_Ecology-CE000270_0_MSBNK-MPI_for_Chemical_Ecology-CE000270_ODKSFYDXXFIFQN</t>
  </si>
  <si>
    <t>C10H14N2O6</t>
  </si>
  <si>
    <t>DWRXFEITVBNRMK</t>
  </si>
  <si>
    <t>InChI=1S/C10H14N2O6/c1-4-2-12(10(17)11-8(4)16)9-7(15)6(14)5(3-13)18-9/h2,5-7,9,13-15H,3H2,1H3,(H,11,16,17)</t>
  </si>
  <si>
    <t>bmse000759</t>
  </si>
  <si>
    <t>CC1=CN(C(=O)NC1=O)C2C(C(C(O2)CO)O)O</t>
  </si>
  <si>
    <t>65049;1715220;1780322;249989;445408;7078333;7282395;7282396;6473775;6566029;6618663;10611337;10801292;9903261;13020162;13020163;13020164;11807505;18658621;29933584;44307661;46782360;46874472;46877118;57057957;53783206;53783207;57200172;57809646;68661229;70019486;71308982;90470943;90472729;100949618;118855897;121487430;129687052;133688784;131854196;134694832;139024626</t>
  </si>
  <si>
    <t>HMDB:(884);ZINC bio:(ZINC01319176 ZINC02020227 ZINC02125635 ZINC02583634 ZINC04028557 ZINC04557135 ZINC04557136 ZINC04557137 ZINC05765081);additional;MeSH:(65049 445408 46874472);Plantcyc:(CPD-15123);PubMed;NORMAN:(NS00024786);COCONUT:(CNP0135163);Natural Products:(UNPD164177 UNPD133022 UNPD84616 UNPD195506);PubChem:(65049 1715220 1780322 249989 445408 7078333 7282395 7282396 6473775 6566029 6618663 10611337 10801292 9903261 13020162 13020163 13020164 11807505 18658621 29933584 44307661 46782360 46874472 46877118 57057957 53783206 53783207 57200172 57809646 68661229 70019486 71308982 90470943 90472729 100949618 118855897 121487430 129687052 133688784 131854196 134694832 139024626);YMDB Mine;CHEBI:(45996 80699 30821);PubChem class - bio and metabolites;EcoCyc Mine;KEGG:(C16744);PubChem class - safety and toxic;Training Set;Biocyc:(CPD-15123)</t>
  </si>
  <si>
    <t>263_MSBNK-BGC_Munich-RP032001_0_MSBNK-BGC_Munich-RP032001_DWRXFEITVBNRMK</t>
  </si>
  <si>
    <t>3651_MSBNK-BGC_Munich-RP032001_0_MSBNK-BGC_Munich-RP032001_DWRXFEITVBNRMK</t>
  </si>
  <si>
    <t>3639_MSBNK-BGC_Munich-RP031501_0_MSBNK-BGC_Munich-RP031501_PTJWIQPHWPFNBW</t>
  </si>
  <si>
    <t>251_MSBNK-BGC_Munich-RP031501_0_MSBNK-BGC_Munich-RP031501_PTJWIQPHWPFNBW</t>
  </si>
  <si>
    <t>C21H24N2O4</t>
  </si>
  <si>
    <t>JMIAZDVHNCCPDM</t>
  </si>
  <si>
    <t>InChI=1S/C21H24N2O4/c1-12-14-10-23-8-7-21(16-5-3-4-6-17(16)22-20(21)25)18(23)9-13(14)15(11-27-12)19(24)26-2/h3-6,11-14,18H,7-10H2,1-2H3,(H,22,25)</t>
  </si>
  <si>
    <t>Uncarine c</t>
  </si>
  <si>
    <t>CC1C2CN3CCC4(C3CC2C(=CO1)C(=O)OC)C5=CC=CC=C5NC4=O</t>
  </si>
  <si>
    <t>94160;98363;122813;168985;188999;1269429;403114;3084180;7722305;5319855;5320775;6553938;6732853;9429693;9885603;12304286;12304287;12304288;11726520;11861398;11914174;11914175;11943652;11943653;10429112;10451663;21116995;21117266;23426569;36689075;45934196;73440800;73758300;118701071;129416161;134823823;134823824;135023653;138107945;138985239;138985240</t>
  </si>
  <si>
    <t>SuperNatural:(SN00323413 SN00011449 SN00011446 SN00257716 SN00036736 SN00355642 SN00011448 SN00294904 SN00013876 SN00379269 SN00036489 SN00036356 SN00011447 SN00257159 SN00255158 SN00036123 SN00036057 SN00313302 SN00294223 SN00272604);ZINC bio:(ZINC01607834 ZINC04995165 ZINC04995167 ZINC04995168 ZINC04995171 ZINC05528477 ZINC06066951 ZINC08829465 ZINC13660061 ZINC71415886);additional;MeSH:(94160 168985 188999 9885603 10429112 11726520 12304287 12304288 134823823);PubMed;NORMAN:(NS00032179);COCONUT:(CNP0064681 CNP0159273);KNApSAcK:(1752);Natural Products:(UNPD141939 UNPD162248 UNPD160019 UNPD155372 UNPD72483 UNPD97548 UNPD106109 UNPD129567 UNPD70105 UNPD133412 UNPD137551);PubChem:(94160 98363 122813 168985 188999 1269429 403114 3084180 7722305 5319855 5320775 6553938 6732853 9429693 9885603 12304286 12304287 12304288 11726520 11861398 11914174 11914175 11943652 11943653 10429112 10451663 21116995 21117266 23426569 36689075 45934196 73440800 73758300 118701071 129416161 134823823 134823824 135023653 138107945 138985239 138985240);CHEBI:(6957 81206 81203 81204 81205 81202 81201);KEGG:(C17596 C17597 C09227 C17598 C17595 C17593 C17594);PubChem class - safety and toxic;Training Set</t>
  </si>
  <si>
    <t>526_MSBNK-RIKEN-PR300063_0_MSBNK-RIKEN-PR300063_JMIAZDVHNCCPDM</t>
  </si>
  <si>
    <t>3914_MSBNK-RIKEN-PR300063_0_MSBNK-RIKEN-PR300063_JMIAZDVHNCCPDM</t>
  </si>
  <si>
    <t>3140_MSBNK-RIKEN-PR310603_0_MSBNK-RIKEN-PR310603_GRTOGORTSDXSFK</t>
  </si>
  <si>
    <t>6528_MSBNK-RIKEN-PR310603_0_MSBNK-RIKEN-PR310603_GRTOGORTSDXSFK</t>
  </si>
  <si>
    <t>3146_MSBNK-RIKEN-PR310619_0_MSBNK-RIKEN-PR310619_JMIAZDVHNCCPDM</t>
  </si>
  <si>
    <t>6534_MSBNK-RIKEN-PR310619_0_MSBNK-RIKEN-PR310619_JMIAZDVHNCCPDM</t>
  </si>
  <si>
    <t>C23H22O13</t>
  </si>
  <si>
    <t>IGLUNMMNDNWZOA</t>
  </si>
  <si>
    <t>InChI=1S/C23H22O13/c1-8(24)33-7-15-17(29)19(31)20(32)23(35-15)36-22-18(30)16-13(28)5-10(25)6-14(16)34-21(22)9-2-3-11(26)12(27)4-9/h2-6,15,17,19-20,23,25-29,31-32H,7H2,1H3</t>
  </si>
  <si>
    <t>6''-O-Acetylhyperoside</t>
  </si>
  <si>
    <t>CC(=O)OCC1C(C(C(C(O1)OC2=C(OC3=CC(=CC(=C3C2=O)O)O)C4=CC(=C(C=C4)O)O)O)O)O</t>
  </si>
  <si>
    <t>10006384;15596585;25230434;24211981;40484452;40484453;44259117;44259187;51521838;51521839;92468678;92468679;93939966;93939967;133554338</t>
  </si>
  <si>
    <t>HMDB:(29271 37366);SuperNatural:(SN00011117 SN00020222 SN00020221 SN00011116 SN00036284 SN00161364);ZINC bio:(ZINC04349592 ZINC04349599 ZINC04349604 ZINC13424738 ZINC13424739 ZINC14684644 ZINC14684645);additional;PubMed;COCONUT:(CNP0097294 CNP0106199);KNApSAcK:(5946);Natural Products:(UNPD156085 UNPD84148);PubChem:(10006384 15596585 25230434 24211981 40484452 40484453 44259117 44259187 51521838 51521839 92468678 92468679 93939966 93939967 133554338);PubChem class - bio and metabolites;Training Set;KEGG Mine</t>
  </si>
  <si>
    <t>4679_MSBNK-RIKEN-PR302077_0_MSBNK-RIKEN-PR302077_IGLUNMMNDNWZOA</t>
  </si>
  <si>
    <t>1291_MSBNK-RIKEN-PR302077_0_MSBNK-RIKEN-PR302077_IGLUNMMNDNWZOA</t>
  </si>
  <si>
    <t>C12H10N2</t>
  </si>
  <si>
    <t>PSFDQSOCUJVVGF</t>
  </si>
  <si>
    <t>InChI=1S/C12H10N2/c1-8-12-10(6-7-13-8)9-4-2-3-5-11(9)14-12/h2-7,14H,1H3</t>
  </si>
  <si>
    <t>Loturine</t>
  </si>
  <si>
    <t>CC1=NC=CC2=C1NC3=CC=CC=C23</t>
  </si>
  <si>
    <t>5281404;24848220;46781678;46781679;131708484;138396182</t>
  </si>
  <si>
    <t>HMDB:(35196);ZINC bio:(ZINC06069162);additional;MeSH:(5281404);PubMed;NORMAN:(NS00014584);COCONUT:(CNP0286996);KNApSAcK:(1736);Natural Products:(UNPD168743);PubChem:(5281404 24848220 46781678 46781679 131708484 138396182);CHEBI:(5623);PubChem class - bio and metabolites;KEGG:(C09209);PubChem class - safety and toxic;Training Set;Biocyc:(CPD66-92)</t>
  </si>
  <si>
    <t>4426_MSBNK-RIKEN-PR301555_0_MSBNK-RIKEN-PR301555_PSFDQSOCUJVVGF</t>
  </si>
  <si>
    <t>1038_MSBNK-RIKEN-PR301555_0_MSBNK-RIKEN-PR301555_PSFDQSOCUJVVGF</t>
  </si>
  <si>
    <t>C20H24O10</t>
  </si>
  <si>
    <t>IFVMNCUQIWXERP</t>
  </si>
  <si>
    <t>InChI=1S/C20H24O10/c1-27-12-6-9(7-13(28-2)16(12)23)10-4-3-5-11(15(10)22)29-20-19(26)18(25)17(24)14(8-21)30-20/h3-7,14,17-26H,8H2,1-2H3</t>
  </si>
  <si>
    <t>(2S,3R,4S,5S,6R)-2-[2-hydroxy-3-(4-hydroxy-3,5-dimethoxyphenyl)phenoxy]-6-(hydroxymethyl)oxane-3,4,5-triol</t>
  </si>
  <si>
    <t>COC1=CC(=CC(=C1O)OC)C2=C(C(=CC=C2)OC3C(C(C(C(O3)CO)O)O)O)O</t>
  </si>
  <si>
    <t>COCONUT:(CNP0150789);KNApSAcK:(30321);Natural Products:(UNPD180885);PubChem:(11844493);PubMed</t>
  </si>
  <si>
    <t>5998_MSBNK-RIKEN-PR303812_0_MSBNK-RIKEN-PR303812_SQOJOAFXDQDRGF</t>
  </si>
  <si>
    <t>2610_MSBNK-RIKEN-PR303812_0_MSBNK-RIKEN-PR303812_SQOJOAFXDQDRGF</t>
  </si>
  <si>
    <t>3496_MSBNK-BGC_Munich-RP015902_0_MSBNK-BGC_Munich-RP015902_GCWCVCCEIQXUQU</t>
  </si>
  <si>
    <t>108_MSBNK-BGC_Munich-RP015902_0_MSBNK-BGC_Munich-RP015902_GCWCVCCEIQXUQU</t>
  </si>
  <si>
    <t>6719_MSBNK-RIKEN-PR311056_0_MSBNK-RIKEN-PR311056_XHHOHZPNYFQJKL</t>
  </si>
  <si>
    <t>3331_MSBNK-RIKEN-PR311056_0_MSBNK-RIKEN-PR311056_XHHOHZPNYFQJKL</t>
  </si>
  <si>
    <t>C19H19N7O6</t>
  </si>
  <si>
    <t>OVBPIULPVIDEAO</t>
  </si>
  <si>
    <t>InChI=1S/C19H19N7O6/c20-19-25-15-14(17(30)26-19)23-11(8-22-15)7-21-10-3-1-9(2-4-10)16(29)24-12(18(31)32)5-6-13(27)28/h1-4,8,12,21H,5-7H2,(H,24,29)(H,27,28)(H,31,32)(H3,20,22,25,26,30)</t>
  </si>
  <si>
    <t>Aspol-d4</t>
  </si>
  <si>
    <t>C1=CC(=CC=C1C(=O)NC(CCC(=O)O)C(=O)O)NCC2=CN=C3C(=N2)C(=O)N=C(N3)N</t>
  </si>
  <si>
    <t>6037;27950350;123348524;135525391;135583309;135754449;135761165;135789976;135839347;137061590;136174279;136691436;136691437;136219942;136219943;136219944;135961628;135961629;137125836;136238531;137162749;137239049;135398658;135405876;135444779;135493622</t>
  </si>
  <si>
    <t>HMDB:(121);PubChem class - food;ZINC bio:(ZINC08577218 ZINC18456289 ZINC18456291);additional;HSDB:(59-30-3);MeSH:(135398658);Plantcyc:(CPD-12826 FOLATE);PubMed;NORMAN:(NS00007261);COCONUT:(CNP0172497 CNP0188219 CNP0324599 CNP0416315);KNApSAcK:(1539);Natural Products:(UNPD11430);PubChem:(6037 27950350 123348524 135525391 135583309 135754449 135761165 135789976 135839347 137061590 136174279 136691436 136691437 136219942 136219943 136219944 135961628 135961629 137125836 136238531 137162749 137239049 135398658 135405876 135444779 135493622);CHEBI:(62501 27470);PubChem class - bio and metabolites;KEGG:(C00504);PubChem class - safety and toxic;Training Set;PubChem class - drug;Biocyc:(CPD-12826 FOLATE)</t>
  </si>
  <si>
    <t>84_MSBNK-BGC_Munich-RP013402_0_MSBNK-BGC_Munich-RP013402_OVBPIULPVIDEAO</t>
  </si>
  <si>
    <t>3472_MSBNK-BGC_Munich-RP013402_0_MSBNK-BGC_Munich-RP013402_OVBPIULPVIDEAO</t>
  </si>
  <si>
    <t>3589_MSBNK-BGC_Munich-RP021802_0_MSBNK-BGC_Munich-RP021802_IKQUESGRCDRZTI</t>
  </si>
  <si>
    <t>201_MSBNK-BGC_Munich-RP021802_0_MSBNK-BGC_Munich-RP021802_IKQUESGRCDRZTI</t>
  </si>
  <si>
    <t>VLSMHEGGTFMBBZ</t>
  </si>
  <si>
    <t>InChI=1S/C10H15NO4/c1-5(2)7-4-11-9(10(14)15)6(7)3-8(12)13/h6-7,9,11H,1,3-4H2,2H3,(H,12,13)(H,14,15)</t>
  </si>
  <si>
    <t>Helminal</t>
  </si>
  <si>
    <t>CC(=C)C1CNC(C1CC(=O)O)C(=O)O</t>
  </si>
  <si>
    <t>3816;10255;73345;3083828;5242831;5317452;5318769;6453379;6603893;6604705;10036135;11063873;11095940;23616889;40469935;45039619;44338126;51380829;51382567;73755076;78224487;101994997;135037246</t>
  </si>
  <si>
    <t>SuperNatural:(SN00005885 SN00002671 SN00357981 SN00005884 SN00225424 SN00006702 SN00002021);ZINC bio:(ZINC01481864 ZINC02008786 ZINC03872987 ZINC03872989 ZINC03995575);additional;MeSH:(10255 6603893);PubMed;COCONUT:(CNP0067829 CNP0248909);Natural Products:(UNPD186727 UNPD130766);PubChem:(3816 10255 73345 3083828 5242831 5317452 5318769 6453379 6603893 6604705 10036135 11063873 11095940 23616889 40469935 45039619 44338126 51380829 51382567 73755076 78224487 101994997 135037246);CHEBI:(81374 31746);PubChem class - bio and metabolites;KEGG:(C12819 C17904);PubChem class - safety and toxic;Training Set</t>
  </si>
  <si>
    <t>827_MSBNK-RIKEN-PR300684_0_MSBNK-RIKEN-PR300684_VLSMHEGGTFMBBZ</t>
  </si>
  <si>
    <t>4215_MSBNK-RIKEN-PR300684_0_MSBNK-RIKEN-PR300684_VLSMHEGGTFMBBZ</t>
  </si>
  <si>
    <t>3987_MSBNK-RIKEN-PR300211_0_MSBNK-RIKEN-PR300211_DAXYUDFNWXHGBE</t>
  </si>
  <si>
    <t>599_MSBNK-RIKEN-PR300211_0_MSBNK-RIKEN-PR300211_DAXYUDFNWXHGBE</t>
  </si>
  <si>
    <t>17_MSBNK-BGC_Munich-RP001202_0_MSBNK-BGC_Munich-RP001202_ODKSFYDXXFIFQN</t>
  </si>
  <si>
    <t>3405_MSBNK-BGC_Munich-RP001202_0_MSBNK-BGC_Munich-RP001202_ODKSFYDXXFIFQN</t>
  </si>
  <si>
    <t>4218_MSBNK-RIKEN-PR300689_0_MSBNK-RIKEN-PR300689_VLSMHEGGTFMBBZ</t>
  </si>
  <si>
    <t>830_MSBNK-RIKEN-PR300689_0_MSBNK-RIKEN-PR300689_VLSMHEGGTFMBBZ</t>
  </si>
  <si>
    <t>3375_MSBNK-Univ_Connecticut-CO000201_0_MSBNK-Univ_Connecticut-CO000201_OVBPIULPVIDEAO</t>
  </si>
  <si>
    <t>6763_MSBNK-Univ_Connecticut-CO000201_0_MSBNK-Univ_Connecticut-CO000201_OVBPIULPVIDEAO</t>
  </si>
  <si>
    <t>4296_MSBNK-RIKEN-PR301031_0_MSBNK-RIKEN-PR301031_PSFDQSOCUJVVGF</t>
  </si>
  <si>
    <t>908_MSBNK-RIKEN-PR301031_0_MSBNK-RIKEN-PR301031_PSFDQSOCUJVVGF</t>
  </si>
  <si>
    <t>85_MSBNK-BGC_Munich-RP013403_0_MSBNK-BGC_Munich-RP013403_OVBPIULPVIDEAO</t>
  </si>
  <si>
    <t>3473_MSBNK-BGC_Munich-RP013403_0_MSBNK-BGC_Munich-RP013403_OVBPIULPVIDEAO</t>
  </si>
  <si>
    <t>4303_MSBNK-RIKEN-PR301051_0_MSBNK-RIKEN-PR301051_PSFDQSOCUJVVGF</t>
  </si>
  <si>
    <t>915_MSBNK-RIKEN-PR301051_0_MSBNK-RIKEN-PR301051_PSFDQSOCUJVVGF</t>
  </si>
  <si>
    <t>4432_MSBNK-RIKEN-PR301571_0_MSBNK-RIKEN-PR301571_PSFDQSOCUJVVGF</t>
  </si>
  <si>
    <t>1044_MSBNK-RIKEN-PR301571_0_MSBNK-RIKEN-PR301571_PSFDQSOCUJVVGF</t>
  </si>
  <si>
    <t>6764_MSBNK-Univ_Connecticut-CO000202_0_MSBNK-Univ_Connecticut-CO000202_OVBPIULPVIDEAO</t>
  </si>
  <si>
    <t>3376_MSBNK-Univ_Connecticut-CO000202_0_MSBNK-Univ_Connecticut-CO000202_OVBPIULPVIDEAO</t>
  </si>
  <si>
    <t>C23H33NO9</t>
  </si>
  <si>
    <t>VOBYUQUSCXWYBC</t>
  </si>
  <si>
    <t>InChI=1S/C23H33NO9/c1-7-17-20(31-14(3)25)13(2)23(5,33-15(4)26)22(29)30-12-16-8-10-24(6)11-9-18(19(16)27)32-21(17)28/h7-8,13,18-20,27H,9-12H2,1-6H3</t>
  </si>
  <si>
    <t>[(4Z,11Z)-7-acetyloxy-4-ethylidene-17-hydroxy-6,7,14-trimethyl-3,8-dioxo-2,9-dioxa-14-azabicyclo[9.5.1]heptadec-11-en-5-yl] acetate</t>
  </si>
  <si>
    <t>CC=C1C(C(C(C(=O)OCC2=CCN(CCC(C2O)OC1=O)C)(C)OC(=O)C)C)OC(=O)C</t>
  </si>
  <si>
    <t>COCONUT:(CNP0065922 CNP0089812);PubChem:(5319017);SuperNatural:(SN00167131)</t>
  </si>
  <si>
    <t>3433_MSBNK-BGC_Munich-RP009301_0_MSBNK-BGC_Munich-RP009301_VQYVTRPNVGUOGV</t>
  </si>
  <si>
    <t>45_MSBNK-BGC_Munich-RP009301_0_MSBNK-BGC_Munich-RP009301_VQYVTRPNVGUOGV</t>
  </si>
  <si>
    <t>4379_MSBNK-RIKEN-PR301338_0_MSBNK-RIKEN-PR301338_LELBFTMXCIIKKX</t>
  </si>
  <si>
    <t>991_MSBNK-RIKEN-PR301338_0_MSBNK-RIKEN-PR301338_LELBFTMXCIIKKX</t>
  </si>
  <si>
    <t>253_MSBNK-BGC_Munich-RP031503_0_MSBNK-BGC_Munich-RP031503_PTJWIQPHWPFNBW</t>
  </si>
  <si>
    <t>3641_MSBNK-BGC_Munich-RP031503_0_MSBNK-BGC_Munich-RP031503_PTJWIQPHWPFNBW</t>
  </si>
  <si>
    <t>1006_MSBNK-RIKEN-PR301462_0_MSBNK-RIKEN-PR301462_GWWGRYGNRKFSSX</t>
  </si>
  <si>
    <t>4394_MSBNK-RIKEN-PR301462_0_MSBNK-RIKEN-PR301462_GWWGRYGNRKFSSX</t>
  </si>
  <si>
    <t>C32H38O16</t>
  </si>
  <si>
    <t>SLUGZPRLJCECEX</t>
  </si>
  <si>
    <t>InChI=1S/C32H38O16/c1-12(2)3-8-15-17(44-31-26(42)24(40)21(37)18(10-33)45-31)9-16(36)20-23(39)30(28(47-29(15)20)13-4-6-14(35)7-5-13)48-32-27(43)25(41)22(38)19(11-34)46-32/h3-7,9,18-19,21-22,24-27,31-38,40-43H,8,10-11H2,1-2H3</t>
  </si>
  <si>
    <t>Hexandraside E</t>
  </si>
  <si>
    <t>CC(=CCC1=C(C=C(C2=C1OC(=C(C2=O)OC3C(C(C(C(O3)CO)O)O)O)C4=CC=C(C=C4)O)O)OC5C(C(C(C(O5)CO)O)O)O)C</t>
  </si>
  <si>
    <t>15126644;44258787</t>
  </si>
  <si>
    <t>COCONUT:(CNP0243922);KNApSAcK:(5810);Natural Products:(UNPD137645);PubChem:(15126644 44258787);SuperNatural:(SN00276295)</t>
  </si>
  <si>
    <t>3698_MSBNK-IPB_Halle-PN000080_0_MSBNK-IPB_Halle-PN000080_</t>
  </si>
  <si>
    <t>310_MSBNK-IPB_Halle-PN000080_0_MSBNK-IPB_Halle-PN000080_</t>
  </si>
  <si>
    <t>C24H22O12</t>
  </si>
  <si>
    <t>JTBHLAGLMHJJIX</t>
  </si>
  <si>
    <t>InChI=1S/C24H22O12/c1-9-5-11-17(12(25)6-9)21(31)18-10(19(11)29)3-2-4-13(18)35-24-23(33)22(32)20(30)14(36-24)8-34-16(28)7-15(26)27/h2-6,14,20,22-25,30,32-33H,7-8H2,1H3,(H,26,27)</t>
  </si>
  <si>
    <t>3-oxo-3-[[(2R,3S,4S,5R,6S)-3,4,5-trihydroxy-6-(8-hydroxy-6-methyl-9,10-dioxoanthracen-1-yl)oxyoxan-2-yl]methoxy]propanoic acid</t>
  </si>
  <si>
    <t>CC1=CC2=C(C(=C1)O)C(=O)C3=C(C2=O)C=CC=C3OC4C(C(C(C(O4)COC(=O)CC(=O)O)O)O)O</t>
  </si>
  <si>
    <t>11968352;45359837</t>
  </si>
  <si>
    <t>COCONUT:(CNP0220786 CNP0234360);Natural Products:(UNPD1520);PubChem:(11968352 45359837);SuperNatural:(SN00021153 SN00021154 SN00033597 SN00286943 SN00033596 SN00164881);ZINC bio:(ZINC15063178 ZINC15063181 ZINC35458768 ZINC35458772)</t>
  </si>
  <si>
    <t>6615_MSBNK-RIKEN-PR310870_0_MSBNK-RIKEN-PR310870_MTXMHWSVSZKYBT</t>
  </si>
  <si>
    <t>3227_MSBNK-RIKEN-PR310870_0_MSBNK-RIKEN-PR310870_MTXMHWSVSZKYBT</t>
  </si>
  <si>
    <t>C5H12N2O2</t>
  </si>
  <si>
    <t>AHLPHDHHMVZTML</t>
  </si>
  <si>
    <t>InChI=1S/C5H12N2O2/c6-3-1-2-4(7)5(8)9/h4H,1-3,6-7H2,(H,8,9)</t>
  </si>
  <si>
    <t>Ornitina</t>
  </si>
  <si>
    <t>C(CC(C(=O)O)N)CN</t>
  </si>
  <si>
    <t>389;6262;71082;449468;450557;3530558;3274882;3350920;5460253;6992105;6992088;10773030;10798303;10822318;10887964;11116114;15556558;16755645;16755646;20849226;25240401;25240450;46932127;59565831;59373184;59373189;58203009;71684671;71751345;71309856;71309859;88747248;91177894;102602056;118855844;132276579;134895646;132452140</t>
  </si>
  <si>
    <t>HMDB:(214 3374);SuperNatural:(SN00002241 SN00002218 SN00225321);ZINC bio:(ZINC01532530 ZINC01532678);additional;MeSH:(389 6262 449468 6992088);Plantcyc:(CPD-217 L-ORNITHINE);PubMed;NORMAN:(NS00013927);COCONUT:(CNP0083448 CNP0099606 CNP0102727);KNApSAcK:(1384);Natural Products:(UNPD39563);PubChem:(389 6262 71082 449468 450557 3530558 3274882 3350920 5460253 6992105 6992088 10773030 10798303 10822318 10887964 11116114 15556558 16755645 16755646 20849226 25240401 25240450 46932127 59565831 59373184 59373189 58203009 71684671 71751345 71309856 71309859 88747248 91177894 102602056 118855844 132276579 134895646 132452140);CHEBI:(32964 46914 15729 46912 18257 57668 16176 46913 46911 44667);PubChem class - bio and metabolites;KEGG:(C00515 C00077 C01602);PubChem class - safety and toxic;YMDB:(353);Training Set;PubChem class - drug;Biocyc:(L-ORNITHINE CPD-217)</t>
  </si>
  <si>
    <t>3836_MSBNK-MSSJ-MSJ00849_0_MSBNK-MSSJ-MSJ00849_AHLPHDHHMVZTML</t>
  </si>
  <si>
    <t>448_MSBNK-MSSJ-MSJ00849_0_MSBNK-MSSJ-MSJ00849_AHLPHDHHMVZTML</t>
  </si>
  <si>
    <t>KEZRWUUMKVVUPT</t>
  </si>
  <si>
    <t>InChI=1S/C5H12N2O2/c1-7(2)3-4(6)5(8)9/h4H,3,6H2,1-2H3,(H,8,9)</t>
  </si>
  <si>
    <t>Azaleucine</t>
  </si>
  <si>
    <t>CN(C)CC(C(=O)O)N</t>
  </si>
  <si>
    <t>160768;303570;6994777;45087504;54758628</t>
  </si>
  <si>
    <t>SuperNatural:(SN00271904);ZINC bio:(ZINC19366520 ZINC35024242);MeSH:(160768 303570 45087504);PubMed;COCONUT:(CNP0374568);Natural Products:(UNPD102642);PubChem:(160768 303570 6994777 45087504 54758628);CHEBI:(88163);PubChem class - safety and toxic;Training Set;Biocyc:(BH4NA CPD0-1941);KEGG Mine</t>
  </si>
  <si>
    <t>3837_MSBNK-MSSJ-MSJ00852_0_MSBNK-MSSJ-MSJ00852_AHLPHDHHMVZTML</t>
  </si>
  <si>
    <t>449_MSBNK-MSSJ-MSJ00852_0_MSBNK-MSSJ-MSJ00852_AHLPHDHHMVZTML</t>
  </si>
  <si>
    <t>C6H13O9P</t>
  </si>
  <si>
    <t>INAPMGSXUVUWAF</t>
  </si>
  <si>
    <t>InChI=1S/C6H13O9P/c7-1-2(8)4(10)6(5(11)3(1)9)15-16(12,13)14/h1-11H,(H2,12,13,14)</t>
  </si>
  <si>
    <t>Epitope ID:144997</t>
  </si>
  <si>
    <t>C1(C(C(C(C(C1O)O)OP(=O)(O)O)O)O)O</t>
  </si>
  <si>
    <t>9;107737;160886;161368;440043;440194;4449629;7098643;5288642;5288700;6323385;10659045;13072110;13072112;13072114;18654477;25200523;25200860;25203035;53924828;59824613;59824614;59824615;59824616;101661021;121400595;121403401</t>
  </si>
  <si>
    <t>HMDB:(213 1313 2985 6814);SuperNatural:(SN00267288 SN00020423 SN00355165 SN00381465);ZINC bio:(ZINC04096145 ZINC12495053 ZINC12503731 ZINC12503733 ZINC13508877 ZINC13508879 ZINC27645575 ZINC38665229);additional;MeSH:(107737 160886 161368 440043 440194);Plantcyc:(D-MYO-INOSITOL-4-PHOSPHATE CPD-6701 1-L-MYO-INOSITOL-1-P D-MYO-INOSITOL-1-MONOPHOSPHATE CPD-6702 CPD-6746);PubMed;COCONUT:(CNP0106871 CNP0204344);KNApSAcK:(7483);Natural Products:(UNPD189294 UNPD92136 UNPD107543);PubChem:(9 107737 160886 161368 440043 440194 4449629 7098643 5288642 5288700 6323385 10659045 13072110 13072112 13072114 18654477 25200523 25200860 25203035 53924828 59824613 59824614 59824615 59824616 101661021 121400595 121403401);CHEBI:(84142 58433 58469 37493 18384 62383 84141 64841 18169 58401 18297 64838);PubChem class - bio and metabolites;KEGG:(C06155 C04006 C01177 C03546);YMDB:(2322 715 714 792);PubChem class - drug;Biocyc:(D-MYO-INOSITOL-4-PHOSPHATE CPD-6701 1-L-MYO-INOSITOL-1-P D-MYO-INOSITOL-1-MONOPHOSPHATE CPD-6702 SMA-0000416 CPD-6746)</t>
  </si>
  <si>
    <t>3598_MSBNK-BGC_Munich-RP023702_0_MSBNK-BGC_Munich-RP023702_NBSCHQHZLSJFNQ</t>
  </si>
  <si>
    <t>210_MSBNK-BGC_Munich-RP023702_0_MSBNK-BGC_Munich-RP023702_NBSCHQHZLSJFNQ</t>
  </si>
  <si>
    <t>C9H21O4PS2</t>
  </si>
  <si>
    <t>KHPIRTIPNKMGNN</t>
  </si>
  <si>
    <t>InChI=1S/C9H21O4PS2/c1-6-12-14(10,13-7-2)15-8-16(11)9(3,4)5/h6-8H2,1-5H3</t>
  </si>
  <si>
    <t>Terbufos oxon sulfoxide</t>
  </si>
  <si>
    <t>CCOP(=O)(OCC)SCS(=O)C(C)(C)C</t>
  </si>
  <si>
    <t>PubChem:(92037);NORMAN:(NS00015075)</t>
  </si>
  <si>
    <t>5062_MSBNK-RIKEN-PR302535_0_MSBNK-RIKEN-PR302535_SBHXYTNGIZCORC</t>
  </si>
  <si>
    <t>6548_MSBNK-RIKEN-PR310653_0_MSBNK-RIKEN-PR310653_ZCDNRPPFBQDQHR</t>
  </si>
  <si>
    <t>3160_MSBNK-RIKEN-PR310653_0_MSBNK-RIKEN-PR310653_ZCDNRPPFBQDQHR</t>
  </si>
  <si>
    <t>C10H15N3O5</t>
  </si>
  <si>
    <t>ZAYHVCMSTBRABG</t>
  </si>
  <si>
    <t>InChI=1S/C10H15N3O5/c1-4-2-13(10(17)12-8(4)11)9-7(16)6(15)5(3-14)18-9/h2,5-7,9,14-16H,3H2,1H3,(H2,11,12,17)</t>
  </si>
  <si>
    <t>5-Methyl ara-C</t>
  </si>
  <si>
    <t>CC1=CN(C(=O)N=C1N)C2C(C(C(O2)CO)O)O</t>
  </si>
  <si>
    <t>92918;97000;262543;7282381;7282382;7282383;7282384;14135553;20658690;21117171;44629882;46875974;57281623;69618534;90089462;89551836;92178838;118149110;124428635</t>
  </si>
  <si>
    <t>HMDB:(982);SuperNatural:(SN00320047);ZINC bio:(ZINC06069529 ZINC06069530 ZINC13547847 ZINC17141127 ZINC17141129);additional;MeSH:(92918 97000 262543);Plantcyc:(CPD0-2495);PubMed;NORMAN:(NS00049274);COCONUT:(CNP0135718);Natural Products:(UNPD196780);PubChem:(92918 97000 262543 7282381 7282382 7282383 7282384 14135553 20658690 21117171 44629882 46875974 57281623 69618534 90089462 89551836 92178838 118149110 124428635);YMDB Mine;CHEBI:(20607);PubChem class - bio and metabolites;EcoCyc Mine;Biocyc:(CPD0-2495);KEGG Mine</t>
  </si>
  <si>
    <t>267_MSBNK-BGC_Munich-RP032202_0_MSBNK-BGC_Munich-RP032202_ZAYHVCMSTBRABG</t>
  </si>
  <si>
    <t>3655_MSBNK-BGC_Munich-RP032202_0_MSBNK-BGC_Munich-RP032202_ZAYHVCMSTBRABG</t>
  </si>
  <si>
    <t>3378_MSBNK-Univ_Connecticut-CO000204_0_MSBNK-Univ_Connecticut-CO000204_OVBPIULPVIDEAO</t>
  </si>
  <si>
    <t>6766_MSBNK-Univ_Connecticut-CO000204_0_MSBNK-Univ_Connecticut-CO000204_OVBPIULPVIDEAO</t>
  </si>
  <si>
    <t>447_MSBNK-MSSJ-MSJ00805_0_MSBNK-MSSJ-MSJ00805_ODKSFYDXXFIFQN</t>
  </si>
  <si>
    <t>3835_MSBNK-MSSJ-MSJ00805_0_MSBNK-MSSJ-MSJ00805_ODKSFYDXXFIFQN</t>
  </si>
  <si>
    <t>C10H9NO2</t>
  </si>
  <si>
    <t>SEOVTRFCIGRIMH</t>
  </si>
  <si>
    <t>InChI=1S/C10H9NO2/c12-10(13)5-7-6-11-9-4-2-1-3-8(7)9/h1-4,6,11H,5H2,(H,12,13)</t>
  </si>
  <si>
    <t>beta-IAA</t>
  </si>
  <si>
    <t>C1=CC=C2C(=C1)C(=CN2)CC(=O)O</t>
  </si>
  <si>
    <t>801;802;656405;12196823;12196824;12196825;11819555;16213582;20781236;24751554;54590498;54301592;54301591;59859204;71309227;76972955;87755668;90477486;131877377</t>
  </si>
  <si>
    <t>HMDB:(197);ZINC bio:(ZINC00083860);additional;MeSH:(801 802);Plantcyc:(INDOLE_ACETATE_AUXIN);PubMed;NORMAN:(NS00014849);COCONUT:(CNP0143448 CNP0284198);KNApSAcK:(100);Natural Products:(UNPD124667);PubChem:(801 802 656405 12196823 12196824 12196825 11819555 16213582 20781236 24751554 54590498 54301592 54301591 59859204 71309227 76972955 87755668 90477486 131877377);CHEBI:(16411 30854);PubChem class - bio and metabolites;EcoCyc Mine;KEGG:(C00954);PubChem class - safety and toxic;YMDB:(576);Training Set;PubChem class - drug;Biocyc:(INDOLE_ACETATE_AUXIN)</t>
  </si>
  <si>
    <t>119_MSBNK-BGC_Munich-RP016601_0_MSBNK-BGC_Munich-RP016601_SEOVTRFCIGRIMH</t>
  </si>
  <si>
    <t>3507_MSBNK-BGC_Munich-RP016601_0_MSBNK-BGC_Munich-RP016601_SEOVTRFCIGRIMH</t>
  </si>
  <si>
    <t>3979_MSBNK-RIKEN-PR300201_0_MSBNK-RIKEN-PR300201_DAXYUDFNWXHGBE</t>
  </si>
  <si>
    <t>591_MSBNK-RIKEN-PR300201_0_MSBNK-RIKEN-PR300201_DAXYUDFNWXHGBE</t>
  </si>
  <si>
    <t>C17H16N6O9</t>
  </si>
  <si>
    <t>GZRUZYZDXWDVPQ</t>
  </si>
  <si>
    <t>InChI=1S/C17H16N6O9/c1-3-18(13-7-5-11(20(25)26)9-15(13)22(29)30)17(24)19(4-2)14-8-6-12(21(27)28)10-16(14)23(31)32/h5-10H,3-4H2,1-2H3</t>
  </si>
  <si>
    <t>1,3-Bis(2,4-dinitrophenyl)-1,3-diethylurea</t>
  </si>
  <si>
    <t>CCN(C1=C(C=C(C=C1)[N+](=O)[O-])[N+](=O)[O-])C(=O)N(CC)C2=C(C=C(C=C2)[N+](=O)[O-])[N+](=O)[O-]</t>
  </si>
  <si>
    <t>PubChem:(78347);NORMAN:(NS00031573)</t>
  </si>
  <si>
    <t>4596_MSBNK-RIKEN-PR301990_0_MSBNK-RIKEN-PR301990_ODBRNZZJSYPIDI</t>
  </si>
  <si>
    <t>1208_MSBNK-RIKEN-PR301990_0_MSBNK-RIKEN-PR301990_ODBRNZZJSYPIDI</t>
  </si>
  <si>
    <t>C6H11NOS2</t>
  </si>
  <si>
    <t>SUVMJBTUFCVSAD</t>
  </si>
  <si>
    <t>InChI=1S/C6H11NOS2/c1-10(8)5-3-2-4-7-6-9/h2-5H2,1H3</t>
  </si>
  <si>
    <t>Sulforafan</t>
  </si>
  <si>
    <t>CS(=O)CCCCN=C=S</t>
  </si>
  <si>
    <t>5350;10511560;9577379;10976074;10419733;11389813</t>
  </si>
  <si>
    <t>HMDB:(5792);SuperNatural:(SN00005975 SN00003101);ZINC bio:(ZINC02557133 ZINC03875035);additional;MeSH:(5350 9577379);PubMed;COCONUT:(CNP0220721);KNApSAcK:(50239);Natural Products:(UNPD177251);PubChem:(5350 10511560 9577379 10976074 10419733 11389813);CHEBI:(47807 47809 47808);PubChem class - bio and metabolites;Training Set;PubChem class - drug;Biocyc:(CPD-19494)</t>
  </si>
  <si>
    <t>5790_MSBNK-RIKEN-PR303473_0_MSBNK-RIKEN-PR303473_SUVMJBTUFCVSAD</t>
  </si>
  <si>
    <t>2402_MSBNK-RIKEN-PR303473_0_MSBNK-RIKEN-PR303473_SUVMJBTUFCVSAD</t>
  </si>
  <si>
    <t>3638_MSBNK-BGC_Munich-RP031403_0_MSBNK-BGC_Munich-RP031403_DRTQHJPVMGBUCF</t>
  </si>
  <si>
    <t>250_MSBNK-BGC_Munich-RP031403_0_MSBNK-BGC_Munich-RP031403_DRTQHJPVMGBUCF</t>
  </si>
  <si>
    <t>C22H26N2O3</t>
  </si>
  <si>
    <t>TZUGIFAYWNNSAO</t>
  </si>
  <si>
    <t>InChI=1S/C22H26N2O3/c1-4-14-12-24-10-9-16-15-7-5-6-8-19(15)23-21(16)20(24)11-17(14)18(13-26-2)22(25)27-3/h4-8,13-14,17,20,23H,1,9-12H2,2-3H3</t>
  </si>
  <si>
    <t>Hirsuteine</t>
  </si>
  <si>
    <t>COC=C(C1CC2C3=C(CCN2CC1C=C)C4=CC=CC=C4N3)C(=O)OC</t>
  </si>
  <si>
    <t>72316;3000320;3037151;3037997;3281521;5781707;5316099;5318054;12304057;44336447;101603230;101827007;102239814;133613122;138108086</t>
  </si>
  <si>
    <t>COCONUT:(CNP0127547);KNApSAcK:(25174);Natural Products:(UNPD1910 UNPD155067 UNPD192249 UNPD220106 UNPD130740 UNPD131162);PubChem:(72316 3000320 3037151 3037997 3281521 5781707 5316099 5318054 12304057 44336447 101603230 101827007 102239814 133613122 138108086);CHEBI:(141891 80834);additional;MeSH:(3000320 3037151 3037997 3281521 101827007 102239814 133613122 138108086);KEGG:(C17872 C16971);PubChem class - safety and toxic;Training Set;PubMed</t>
  </si>
  <si>
    <t>608_MSBNK-RIKEN-PR300222_0_MSBNK-RIKEN-PR300222_TZUGIFAYWNNSAO</t>
  </si>
  <si>
    <t>3996_MSBNK-RIKEN-PR300222_0_MSBNK-RIKEN-PR300222_TZUGIFAYWNNSAO</t>
  </si>
  <si>
    <t>1031_MSBNK-RIKEN-PR301540_0_MSBNK-RIKEN-PR301540_PSFDQSOCUJVVGF</t>
  </si>
  <si>
    <t>4419_MSBNK-RIKEN-PR301540_0_MSBNK-RIKEN-PR301540_PSFDQSOCUJVVGF</t>
  </si>
  <si>
    <t>3119_MSBNK-RIKEN-PR310539_0_MSBNK-RIKEN-PR310539_AZEGJHGXTSUPPG</t>
  </si>
  <si>
    <t>6507_MSBNK-RIKEN-PR310539_0_MSBNK-RIKEN-PR310539_AZEGJHGXTSUPPG</t>
  </si>
  <si>
    <t>C19H16N2</t>
  </si>
  <si>
    <t>MCUOWTWOHZMCID</t>
  </si>
  <si>
    <t>InChI=1S/C19H17N2/c1-14-17-7-3-2-6-15(17)10-11-21(14)13-16-12-20-19-9-5-4-8-18(16)19/h2-12,20H,13H2,1H3/q+1</t>
  </si>
  <si>
    <t>CC1=[N+](C=CC2=CC=CC=C12)CC3=CNC4=CC=CC=C43</t>
  </si>
  <si>
    <t>COCONUT:(CNP0023125)</t>
  </si>
  <si>
    <t>3912_MSBNK-RIKEN-PR300059_0_MSBNK-RIKEN-PR300059_UQVUEULZDJRMJR</t>
  </si>
  <si>
    <t>524_MSBNK-RIKEN-PR300059_0_MSBNK-RIKEN-PR300059_UQVUEULZDJRMJR</t>
  </si>
  <si>
    <t>1032_MSBNK-RIKEN-PR301543_0_MSBNK-RIKEN-PR301543_ZCDNRPPFBQDQHR</t>
  </si>
  <si>
    <t>4420_MSBNK-RIKEN-PR301543_0_MSBNK-RIKEN-PR301543_ZCDNRPPFBQDQHR</t>
  </si>
  <si>
    <t>1966_MSBNK-RIKEN-PR302861_0_MSBNK-RIKEN-PR302861_DVGGLGXQSFURLP</t>
  </si>
  <si>
    <t>5354_MSBNK-RIKEN-PR302861_0_MSBNK-RIKEN-PR302861_DVGGLGXQSFURLP</t>
  </si>
  <si>
    <t>C21H20O12</t>
  </si>
  <si>
    <t>OVSQVDMCBVZWGM</t>
  </si>
  <si>
    <t>InChI=1S/C21H20O12/c22-6-13-15(27)17(29)18(30)21(32-13)33-20-16(28)14-11(26)4-8(23)5-12(14)31-19(20)7-1-2-9(24)10(25)3-7/h1-5,13,15,17-18,21-27,29-30H,6H2</t>
  </si>
  <si>
    <t>Hirsutrin</t>
  </si>
  <si>
    <t>C1=CC(=C(C=C1C2=C(C(=O)C3=C(C=C(C=C3O2)O)O)OC4C(C(C(C(O4)CO)O)O)O)O)O</t>
  </si>
  <si>
    <t>5742688;5280804;5281643;5318390;5318574;5320845;5378597;6455156;10813969;12304321;12304322;12304323;12304324;12304327;12304330;12304331;11557027;11751616;11968606;22524459;25079947;25203368;24211968;44259091;44259136;45933929;46781931;51521831;51538333;51402807;57497930;60093724;59557448;68866016;69916445;68318041;67964649;71718904;73897337;90657624;92218159;89718967;93090065;94005022;102386402;130304727;134508329;132033982;133568467</t>
  </si>
  <si>
    <t>HMDB:(30775 37362 126559);PubChem class - food;SuperNatural:(SN00160727 SN00011456 SN00006901 SN00020212 SN00011096 SN00020211 SN00384893 SN00011455 SN00159677 SN00011454 SN00006146 SN00312968 SN00020210 SN00011095 SN00011098 SN00380484 SN00160321 SN00225995 SN00162028 SN00011097);ZINC bio:(ZINC03973253 ZINC04096845 ZINC04349341 ZINC04349354 ZINC04349359 ZINC04349372 ZINC05004611 ZINC05004612 ZINC05004613 ZINC13424725 ZINC13424726 ZINC13424727 ZINC14951118 ZINC21992895);additional;MeSH:(5280804 5281643 5378597 10813969 12304323 25203368 45933929 90657624);Plantcyc:(CPD-13509 CPD1F-437);PubMed;NORMAN:(NS00003276);COCONUT:(CNP0180599 CNP0367137 CNP0417515);KNApSAcK:(5371);Natural Products:(UNPD30980 UNPD127168 UNPD129797 UNPD58928 UNPD120855 UNPD138219 UNPD188804 UNPD73469 UNPD141569 UNPD75597 UNPD215215 UNPD34825 UNPD67874 UNPD20150);PubChem:(5742688 5280804 5281643 5318390 5318574 5320845 5378597 6455156 10813969 12304321 12304322 12304323 12304324 12304327 12304330 12304331 11557027 11751616 11968606 22524459 25079947 25203368 24211968 44259091 44259136 45933929 46781931 51521831 51538333 51402807 57497930 60093724 59557448 68866016 69916445 68318041 67964649 71718904 73897337 90657624 92218159 89718967 93090065 94005022 102386402 130304727 134508329 132033982 133568467);YMDB Mine;CHEBI:(68352 144437 67486);PubChem class - bio and metabolites;KEGG:(C10073 C05623);PubChem class - safety and toxic;Training Set;PubChem class - drug;Biocyc:(CPD-13435 CPD-13509 CPD1F-437)</t>
  </si>
  <si>
    <t>1932_MSBNK-RIKEN-PR302825_0_MSBNK-RIKEN-PR302825_OVSQVDMCBVZWGM</t>
  </si>
  <si>
    <t>5320_MSBNK-RIKEN-PR302825_0_MSBNK-RIKEN-PR302825_OVSQVDMCBVZWGM</t>
  </si>
  <si>
    <t>3964_MSBNK-RIKEN-PR300182_0_MSBNK-RIKEN-PR300182_TZUGIFAYWNNSAO</t>
  </si>
  <si>
    <t>576_MSBNK-RIKEN-PR300182_0_MSBNK-RIKEN-PR300182_TZUGIFAYWNNSAO</t>
  </si>
  <si>
    <t>6457_MSBNK-RIKEN-PR310465_0_MSBNK-RIKEN-PR310465_DVGGLGXQSFURLP</t>
  </si>
  <si>
    <t>3069_MSBNK-RIKEN-PR310465_0_MSBNK-RIKEN-PR310465_DVGGLGXQSFURLP</t>
  </si>
  <si>
    <t>C4H7N3O</t>
  </si>
  <si>
    <t>CMIPWACBRYWGPN</t>
  </si>
  <si>
    <t>InChI=1S/C4H7N3O/c1-6-4(8-2)7-3-5/h1-2H3,(H,6,7)</t>
  </si>
  <si>
    <t>1-Cyano-2,3-dimethylisourea</t>
  </si>
  <si>
    <t>CN=C(NC#N)OC</t>
  </si>
  <si>
    <t>PubChem:(2784771);NORMAN:(NS00040105)</t>
  </si>
  <si>
    <t>441_MSBNK-MSSJ-MSJ00465_0_MSBNK-MSSJ-MSJ00465_DDRJAANPRJIHGJ</t>
  </si>
  <si>
    <t>3829_MSBNK-MSSJ-MSJ00465_0_MSBNK-MSSJ-MSJ00465_DDRJAANPRJIHGJ</t>
  </si>
  <si>
    <t>3838_MSBNK-MSSJ-MSJ00853_0_MSBNK-MSSJ-MSJ00853_AHLPHDHHMVZTML</t>
  </si>
  <si>
    <t>450_MSBNK-MSSJ-MSJ00853_0_MSBNK-MSSJ-MSJ00853_AHLPHDHHMVZTML</t>
  </si>
  <si>
    <t>C26H28O16</t>
  </si>
  <si>
    <t>YNMFDPCLPIMRFD</t>
  </si>
  <si>
    <t>InChI=1S/C26H28O16/c27-9-4-12(30)16-14(5-9)40-23(8-1-2-10(28)11(29)3-8)24(19(16)34)42-26-22(37)20(35)18(33)15(41-26)7-39-25-21(36)17(32)13(31)6-38-25/h1-5,13,15,17-18,20-22,25-33,35-37H,6-7H2</t>
  </si>
  <si>
    <t>Peltatoside</t>
  </si>
  <si>
    <t>C1C(C(C(C(O1)OCC2C(C(C(C(O2)OC3=C(OC4=CC(=CC(=C4C3=O)O)O)C5=CC(=C(C=C5)O)O)O)O)O)O)O)O</t>
  </si>
  <si>
    <t>5315208;5484066;13887800;22524612;44584495;44119900;44259093;44259139;44259141;96327579;101630467;102316879;129354321;129354322;129448122;129448123;129448124;129448125</t>
  </si>
  <si>
    <t>HMDB:(40488);SuperNatural:(SN00240055 SN00290388 SN00169064 SN00039942 SN00259803 SN00300559 SN00242594);ZINC bio:(ZINC67903526);additional;MeSH:(5484066);PubMed;NORMAN:(NS00051351);COCONUT:(CNP0279091);KNApSAcK:(5394);Natural Products:(UNPD21446 UNPD178338 UNPD12408 UNPD155928 UNPD14535 UNPD34416);PubChem:(5315208 5484066 13887800 22524612 44584495 44119900 44259093 44259139 44259141 96327579 101630467 102316879 129354321 129354322 129448122 129448123 129448124 129448125);CHEBI:(139468);PubChem class - bio and metabolites;Training Set</t>
  </si>
  <si>
    <t>4904_MSBNK-RIKEN-PR302355_0_MSBNK-RIKEN-PR302355_YNMFDPCLPIMRFD</t>
  </si>
  <si>
    <t>1516_MSBNK-RIKEN-PR302355_0_MSBNK-RIKEN-PR302355_YNMFDPCLPIMRFD</t>
  </si>
  <si>
    <t>4310_MSBNK-RIKEN-PR301071_0_MSBNK-RIKEN-PR301071_PSFDQSOCUJVVGF</t>
  </si>
  <si>
    <t>922_MSBNK-RIKEN-PR301071_0_MSBNK-RIKEN-PR301071_PSFDQSOCUJVVGF</t>
  </si>
  <si>
    <t>6154_MSBNK-RIKEN-PR304063_0_MSBNK-RIKEN-PR304063_AZEGJHGXTSUPPG</t>
  </si>
  <si>
    <t>2766_MSBNK-RIKEN-PR304063_0_MSBNK-RIKEN-PR304063_AZEGJHGXTSUPPG</t>
  </si>
  <si>
    <t>C33H40N2O9</t>
  </si>
  <si>
    <t>QEVHRUUCFGRFIF</t>
  </si>
  <si>
    <t>InChI=1S/C33H40N2O9/c1-38-19-7-8-20-21-9-10-35-16-18-13-27(44-32(36)17-11-25(39-2)30(41-4)26(12-17)40-3)31(42-5)28(33(37)43-6)22(18)15-24(35)29(21)34-23(20)14-19/h7-8,11-12,14,18,22,24,27-28,31,34H,9-10,13,15-16H2,1-6H3</t>
  </si>
  <si>
    <t>Adelphin</t>
  </si>
  <si>
    <t>COC1C(CC2CN3CCC4=C(C3CC2C1C(=O)OC)NC5=C4C=CC(=C5)OC)OC(=O)C6=CC(=C(C(=C6)OC)OC)OC</t>
  </si>
  <si>
    <t>5052;5770;191498;3084266;5701996;7568349;5326170;6419447;6603982;6604180;12313223;12313224;12313228;11039341;11865460;11865461;11865462;11865463;11870247;11888075;11888076;11908590;11908591;11908592;11908593;11498122;16757727;16758125;17750878;18528817;23616051;49827059;58985489;70023484;71751998;70324495;89901888;92852040;99722154;122173193;124541348;124576370;124080920;129010370;131705967;131708723;135243231;137705835</t>
  </si>
  <si>
    <t>HMDB:(14351);ZINC bio:(ZINC03938746);additional;HSDB:(50-55-5);MeSH:(5052 5770);PubMed;NORMAN:(NS00000355);COCONUT:(CNP0215502);KNApSAcK:(1763);Natural Products:(UNPD94372 UNPD61032 UNPD120699);PubChem:(5052 5770 191498 3084266 5701996 7568349 5326170 6419447 6603982 6604180 12313223 12313224 12313228 11039341 11865460 11865461 11865462 11865463 11870247 11888075 11888076 11908590 11908591 11908592 11908593 11498122 16757727 16758125 17750878 18528817 23616051 49827059 58985489 70023484 71751998 70324495 89901888 92852040 99722154 122173193 124541348 124576370 124080920 129010370 131705967 131708723 135243231 137705835);CHEBI:(92652 91839 94619 28487);PubChem class - bio and metabolites;KEGG:(C06539);PubChem class - safety and toxic;Training Set;PubChem class - drug;Biocyc:(CPD-21281)</t>
  </si>
  <si>
    <t>372_MSBNK-MPI_for_Chemical_Ecology-CE000151_0_MSBNK-MPI_for_Chemical_Ecology-CE000151_QEVHRUUCFGRFIF</t>
  </si>
  <si>
    <t>3760_MSBNK-MPI_for_Chemical_Ecology-CE000151_0_MSBNK-MPI_for_Chemical_Ecology-CE000151_QEVHRUUCFGRFIF</t>
  </si>
  <si>
    <t>4012_MSBNK-RIKEN-PR300242_0_MSBNK-RIKEN-PR300242_DAXYUDFNWXHGBE</t>
  </si>
  <si>
    <t>624_MSBNK-RIKEN-PR300242_0_MSBNK-RIKEN-PR300242_DAXYUDFNWXHGBE</t>
  </si>
  <si>
    <t>83_MSBNK-BGC_Munich-RP013401_0_MSBNK-BGC_Munich-RP013401_OVBPIULPVIDEAO</t>
  </si>
  <si>
    <t>3471_MSBNK-BGC_Munich-RP013401_0_MSBNK-BGC_Munich-RP013401_OVBPIULPVIDEAO</t>
  </si>
  <si>
    <t>454_MSBNK-MSSJ-MSJ00889_0_MSBNK-MSSJ-MSJ00889_MTXMHWSVSZKYBT</t>
  </si>
  <si>
    <t>3842_MSBNK-MSSJ-MSJ00889_0_MSBNK-MSSJ-MSJ00889_MTXMHWSVSZKYBT</t>
  </si>
  <si>
    <t>C10H17NO4</t>
  </si>
  <si>
    <t>CRCIHGGZGGATGM</t>
  </si>
  <si>
    <t>InChI=1S/C10H17NO4/c1-2-3-7(12)6-9(13)11-8-4-5-15-10(8)14/h7-8,12H,2-6H2,1H3,(H,11,13)</t>
  </si>
  <si>
    <t>3-hydroxy-N-(2-oxooxolan-3-yl)hexanamide</t>
  </si>
  <si>
    <t>CCCC(CC(=O)NC1CCOC1=O)O</t>
  </si>
  <si>
    <t>10059126;10059127;11579405;70185030;124403288;124403289</t>
  </si>
  <si>
    <t>COCONUT:(CNP0322151);PubChem:(10059126 10059127 11579405 70185030 124403288 124403289);MeSH:(70185030);Training Set;PubMed;KEGG Mine</t>
  </si>
  <si>
    <t>188_MSBNK-BGC_Munich-RP021401_0_MSBNK-BGC_Munich-RP021401_CRCIHGGZGGATGM</t>
  </si>
  <si>
    <t>3576_MSBNK-BGC_Munich-RP021401_0_MSBNK-BGC_Munich-RP021401_CRCIHGGZGGATGM</t>
  </si>
  <si>
    <t>131_MSBNK-BGC_Munich-RP017101_0_MSBNK-BGC_Munich-RP017101_OVSQVDMCBVZWGM</t>
  </si>
  <si>
    <t>3519_MSBNK-BGC_Munich-RP017101_0_MSBNK-BGC_Munich-RP017101_OVSQVDMCBVZWGM</t>
  </si>
  <si>
    <t>C5H10N2O3</t>
  </si>
  <si>
    <t>ZDXPYRJPNDTMRX</t>
  </si>
  <si>
    <t>InChI=1S/C5H10N2O3/c6-3(5(9)10)1-2-4(7)8/h3H,1-2,6H2,(H2,7,8)(H,9,10)</t>
  </si>
  <si>
    <t>glutamin</t>
  </si>
  <si>
    <t>C(CC(=O)N)C(C(=O)O)N</t>
  </si>
  <si>
    <t>738;5961;145815;3949139;5460866;5460862;5460863;5460865;5460870;5460871;6992086;6992096;11789351;15560190;15560193;15560194;16213341;16217249;16217534;16217562;16217702;25244553;60111834;56835788;57616937;59584414;59274060;58203006;71308839;71308840;71308841;71308842;71309440;71309658;71309916;71309977;86671832;87103585;87103617;87528065;87151912;88901893;88959280;87944963;87945056;90973518;91337929;101964087;101964088;102387240;117059134;124202803;129848886;131879741</t>
  </si>
  <si>
    <t>HMDB:(641 3423);PubChem class - food;SuperNatural:(SN00002229 SN00002216);ZINC bio:(ZINC01532526 ZINC01532609);additional;HSDB:(56-85-9);MeSH:(5961 145815);Plantcyc:(GLN GLUTAMIDE);PubMed;NORMAN:(NS00006419);COCONUT:(CNP0361973);KNApSAcK:(1359);Natural Products:(UNPD3701);PubChem:(738 5961 145815 3949139 5460866 5460862 5460863 5460865 5460870 5460871 6992086 6992096 11789351 15560190 15560193 15560194 16213341 16217249 16217534 16217562 16217702 25244553 60111834 56835788 57616937 59584414 59274060 58203006 71308839 71308840 71308841 71308842 71309440 71309658 71309916 71309977 86671832 87103585 87103617 87528065 87151912 88901893 88959280 87944963 87945056 90973518 91337929 101964087 101964088 102387240 117059134 124202803 129848886 131879741);CHEBI:(32666 32678 32665 28300 32672 17061 58359 32673 18050 32679 58000);PubChem class - bio and metabolites;KEGG:(C00064 C00303 C00819);PubChem class - safety and toxic;YMDB:(990 2);Training Set;PubChem class - drug;Biocyc:(GLN GLUTAMIDE)</t>
  </si>
  <si>
    <t>19_MSBNK-BGC_Munich-RP001301_0_MSBNK-BGC_Munich-RP001301_ZDXPYRJPNDTMRX</t>
  </si>
  <si>
    <t>3407_MSBNK-BGC_Munich-RP001301_0_MSBNK-BGC_Munich-RP001301_ZDXPYRJPNDTMRX</t>
  </si>
  <si>
    <t>4696_MSBNK-RIKEN-PR302095_0_MSBNK-RIKEN-PR302095_IGLUNMMNDNWZOA</t>
  </si>
  <si>
    <t>1308_MSBNK-RIKEN-PR302095_0_MSBNK-RIKEN-PR302095_IGLUNMMNDNWZOA</t>
  </si>
  <si>
    <t>C4H8N2O3</t>
  </si>
  <si>
    <t>DCXYFEDJOCDNAF</t>
  </si>
  <si>
    <t>InChI=1S/C4H8N2O3/c5-2(4(8)9)1-3(6)7/h2H,1,5H2,(H2,6,7)(H,8,9)</t>
  </si>
  <si>
    <t>agedoite</t>
  </si>
  <si>
    <t>C(C(C(=O)O)N)C(=O)N</t>
  </si>
  <si>
    <t>236;6267;439600;4333740;5247114;5460880;5460874;5460875;5460877;5460878;5460881;6991971;6992089;16213309;16213311;16213450;16217343;16217399;16217568;16217723;16217724;53753695;58203004;71309330;71309891;87528072;88447182;91065355;101916026;122227568;124202806;131667586;134231473;136814877;138112706</t>
  </si>
  <si>
    <t>HMDB:(168 33780);PubChem class - food;SuperNatural:(SN00002221 SN00156119);ZINC bio:(ZINC01529313 ZINC01532556);additional;HSDB:(70-47-3);MeSH:(236 6267 6992089);Plantcyc:(ASN B-DIDO-HEX-1:5_6:A CPD-3633);PubMed;NORMAN:(NS00002372);COCONUT:(CNP0405192 CNP0267849);KNApSAcK:(1341);Natural Products:(UNPD141469 UNPD81200);PubChem:(236 6267 439600 4333740 5247114 5460880 5460874 5460875 5460877 5460878 5460881 6991971 6992089 16213309 16213311 16213450 16217343 16217399 16217568 16217723 16217724 53753695 58203004 71309330 71309891 87528072 88447182 91065355 101916026 122227568 124202806 131667586 134231473 136814877 138112706);CHEBI:(32660 32651 28159 17196 74337 32661 32657 32656 22653 58048 32650);PubChem class - bio and metabolites;KEGG:(C00152 C01905 C16438);PubChem class - safety and toxic;YMDB:(849 226);Training Set;PubChem class - drug;Biocyc:(ASN CPD-3633)</t>
  </si>
  <si>
    <t>27_MSBNK-BGC_Munich-RP001503_0_MSBNK-BGC_Munich-RP001503_DCXYFEDJOCDNAF</t>
  </si>
  <si>
    <t>3415_MSBNK-BGC_Munich-RP001503_0_MSBNK-BGC_Munich-RP001503_DCXYFEDJOCDNAF</t>
  </si>
  <si>
    <t>C22H18O11</t>
  </si>
  <si>
    <t>WMBWREPUVVBILR</t>
  </si>
  <si>
    <t>InChI=1S/C22H18O11/c23-10-5-12(24)11-7-18(33-22(31)9-3-15(27)20(30)16(28)4-9)21(32-17(11)6-10)8-1-13(25)19(29)14(26)2-8/h1-6,18,21,23-30H,7H2</t>
  </si>
  <si>
    <t>Sunphenon</t>
  </si>
  <si>
    <t>C1C(C(OC2=CC(=CC(=C21)O)O)C3=CC(=C(C(=C3)O)O)O)OC(=O)C4=CC(=C(C(=C4)O)O)O</t>
  </si>
  <si>
    <t>1287;65064;199472;2824823;5276890;16760174;46230917;71316355;89299588;89335091;124203172;124203176;137700457;137700458</t>
  </si>
  <si>
    <t>HMDB:(3153 41598);SuperNatural:(SN00005756 SN00005757 SN00005755 SN00005758);ZINC bio:(ZINC03870412 ZINC03870413 ZINC03870414 ZINC03870415);additional;MeSH:(1287 65064 199472 5276890);Plantcyc:(CPD-15291 CPD-16531);PubMed;NORMAN:(NS00015163);COCONUT:(CNP0208393 CNP0258703);KNApSAcK:(958);Natural Products:(UNPD127033 UNPD183703 UNPD20732 UNPD126158);PubChem:(1287 65064 199472 2824823 5276890 16760174 46230917 71316355 89299588 89335091 124203172 124203176 137700457 137700458);YMDB Mine;CHEBI:(95002 4806);PubChem class - bio and metabolites;KEGG:(C09731);PubChem class - safety and toxic;Training Set;PubChem class - drug;Biocyc:(CPD-15291 CPD-16531)</t>
  </si>
  <si>
    <t>3537_MSBNK-BGC_Munich-RP017901_0_MSBNK-BGC_Munich-RP017901_WMBWREPUVVBILR</t>
  </si>
  <si>
    <t>149_MSBNK-BGC_Munich-RP017901_0_MSBNK-BGC_Munich-RP017901_WMBWREPUVVBILR</t>
  </si>
  <si>
    <t>C13H20BN3O5</t>
  </si>
  <si>
    <t>VDHUVZLEHHHMRS</t>
  </si>
  <si>
    <t>InChI=1S/C13H20BN3O5/c15-7-3-1-2-4-8-16-13(18)11-6-5-10(14(19)20)9-12(11)17(21)22/h5-6,9,19-20H,1-4,7-8,15H2,(H,16,18)</t>
  </si>
  <si>
    <t>Nahapba</t>
  </si>
  <si>
    <t>B(C1=CC(=C(C=C1)C(=O)NCCCCCCN)[N+](=O)[O-])(O)O</t>
  </si>
  <si>
    <t>MeSH:(133488);PubChem:(133488);PubMed</t>
  </si>
  <si>
    <t>4211_MSBNK-RIKEN-PR300676_0_MSBNK-RIKEN-PR300676_JDOFCMASVRMYJU</t>
  </si>
  <si>
    <t>823_MSBNK-RIKEN-PR300676_0_MSBNK-RIKEN-PR300676_JDOFCMASVRMYJU</t>
  </si>
  <si>
    <t>6297_MSBNK-RIKEN-PR304220_0_MSBNK-RIKEN-PR304220_FBDCJLXTUCMFLF</t>
  </si>
  <si>
    <t>2909_MSBNK-RIKEN-PR304220_0_MSBNK-RIKEN-PR304220_FBDCJLXTUCMFLF</t>
  </si>
  <si>
    <t>5273_MSBNK-RIKEN-PR302774_0_MSBNK-RIKEN-PR302774_OVSQVDMCBVZWGM</t>
  </si>
  <si>
    <t>1885_MSBNK-RIKEN-PR302774_0_MSBNK-RIKEN-PR302774_OVSQVDMCBVZWGM</t>
  </si>
  <si>
    <t>109_MSBNK-BGC_Munich-RP015903_0_MSBNK-BGC_Munich-RP015903_GCWCVCCEIQXUQU</t>
  </si>
  <si>
    <t>3497_MSBNK-BGC_Munich-RP015903_0_MSBNK-BGC_Munich-RP015903_GCWCVCCEIQXUQU</t>
  </si>
  <si>
    <t>3815_MSBNK-MPI_for_Chemical_Ecology-CE000651_0_MSBNK-MPI_for_Chemical_Ecology-CE000651_WHUUTDBJXJRKMK</t>
  </si>
  <si>
    <t>427_MSBNK-MPI_for_Chemical_Ecology-CE000651_0_MSBNK-MPI_for_Chemical_Ecology-CE000651_WHUUTDBJXJRKMK</t>
  </si>
  <si>
    <t>3653_MSBNK-BGC_Munich-RP032003_0_MSBNK-BGC_Munich-RP032003_DWRXFEITVBNRMK</t>
  </si>
  <si>
    <t>265_MSBNK-BGC_Munich-RP032003_0_MSBNK-BGC_Munich-RP032003_DWRXFEITVBNRMK</t>
  </si>
  <si>
    <t>C21H20O11</t>
  </si>
  <si>
    <t>OXGUCUVFOIWWQJ</t>
  </si>
  <si>
    <t>InChI=1S/C21H20O11/c1-7-15(26)17(28)18(29)21(30-7)32-20-16(27)14-12(25)5-9(22)6-13(14)31-19(20)8-2-3-10(23)11(24)4-8/h2-7,15,17-18,21-26,28-29H,1H3</t>
  </si>
  <si>
    <t>Quercetrin</t>
  </si>
  <si>
    <t>CC1C(C(C(C(O1)OC2=C(OC3=CC(=CC(=C3C2=O)O)O)C4=CC(=C(C=C4)O)O)O)O)O</t>
  </si>
  <si>
    <t>5702146;5280459;5320477;5320852;5320854;5353915;5359430;6325794;6710619;12314855;12314856;10072329;15939939;11972444;16667665;16758176;18604930;21550894;23304560;25141341;25200492;26339717;25203748;24211982;40486293;44259217;49792009;49847482;51402819;51402820;51403177;51403178;54174440;69916642;90882953;89864329;124540693;124425448</t>
  </si>
  <si>
    <t>HMDB:(33751 135149);SuperNatural:(SN00313212 SN00285196 SN00011119 SN00344679 SN00158038 SN00168194 SN00143392 SN00157305 SN00007321 SN00342277 SN00011169 SN00011170 SN00160584 SN00258233 SN00011118 SN00006215);ZINC bio:(ZINC03977894 ZINC04175638 ZINC04349611 ZINC04349617 ZINC04416338 ZINC04416340 ZINC04416342 ZINC04416344);additional;HSDB:(522-12-3);MeSH:(5280459 5353915 6325794 18604930);Plantcyc:(CPD-8013);PubMed;NORMAN:(NS00006156);COCONUT:(CNP0076524 CNP0171505 CNP0389368);KNApSAcK:(5374);Natural Products:(UNPD43342 UNPD65285 UNPD126494 UNPD196593 UNPD142887 UNPD186275 UNPD32404 UNPD75712 UNPD71038 UNPD84179 UNPD197814 UNPD26577 UNPD155881);PubChem:(5702146 5280459 5320477 5320852 5320854 5353915 5359430 6325794 6710619 12314855 12314856 10072329 15939939 11972444 16667665 16758176 18604930 21550894 23304560 25141341 25200492 26339717 25203748 24211982 40486293 44259217 49792009 49847482 51402819 51402820 51403177 51403178 54174440 69916642 90882953 89864329 124540693 124425448);YMDB Mine;CHEBI:(75886 17558 110203 76060 58192 75863);PubChem class - bio and metabolites;KEGG:(C01750);PubChem class - safety and toxic;Training Set;Biocyc:(CPD-8013 QUERCITRIN)</t>
  </si>
  <si>
    <t>4692_MSBNK-RIKEN-PR302091_0_MSBNK-RIKEN-PR302091_OXGUCUVFOIWWQJ</t>
  </si>
  <si>
    <t>1304_MSBNK-RIKEN-PR302091_0_MSBNK-RIKEN-PR302091_OXGUCUVFOIWWQJ</t>
  </si>
  <si>
    <t>6158_MSBNK-RIKEN-PR304067_0_MSBNK-RIKEN-PR304067_AZEGJHGXTSUPPG</t>
  </si>
  <si>
    <t>2770_MSBNK-RIKEN-PR304067_0_MSBNK-RIKEN-PR304067_AZEGJHGXTSUPPG</t>
  </si>
  <si>
    <t>2404_MSBNK-RIKEN-PR303475_0_MSBNK-RIKEN-PR303475_SUVMJBTUFCVSAD</t>
  </si>
  <si>
    <t>5792_MSBNK-RIKEN-PR303475_0_MSBNK-RIKEN-PR303475_SUVMJBTUFCVSAD</t>
  </si>
  <si>
    <t>370_MSBNK-MPI_for_Chemical_Ecology-CE000149_0_MSBNK-MPI_for_Chemical_Ecology-CE000149_QEVHRUUCFGRFIF</t>
  </si>
  <si>
    <t>3758_MSBNK-MPI_for_Chemical_Ecology-CE000149_0_MSBNK-MPI_for_Chemical_Ecology-CE000149_QEVHRUUCFGRFIF</t>
  </si>
  <si>
    <t>OYMQKBZMKFJPMH</t>
  </si>
  <si>
    <t>InChI=1S/C22H28N2O4/c1-12(25)16-8-13-10-22(21(26)28-3)19-15(6-7-24(11-13)20(16)22)17-9-14(27-2)4-5-18(17)23-19/h4-5,9,12-13,16,20,23,25H,6-8,10-11H2,1-3H3</t>
  </si>
  <si>
    <t>Voacristine</t>
  </si>
  <si>
    <t>CC(C1CC2CC3(C1N(C2)CCC4=C3NC5=C4C=C(C=C5)OC)C(=O)OC)O</t>
  </si>
  <si>
    <t>196982;328231;3582412;12444903;10249437;21126557;44566752;44566753;56842093</t>
  </si>
  <si>
    <t>COCONUT:(CNP0260943);KNApSAcK:(25227);Natural Products:(UNPD54041 UNPD107922 UNPD173413 UNPD105534);PubChem:(196982 328231 3582412 12444903 10249437 21126557 44566752 44566753 56842093);MeSH:(196982);Training Set;PubMed</t>
  </si>
  <si>
    <t>3868_MSBNK-RIKEN-PR300004_0_MSBNK-RIKEN-PR300004_OYMQKBZMKFJPMH</t>
  </si>
  <si>
    <t>480_MSBNK-RIKEN-PR300004_0_MSBNK-RIKEN-PR300004_OYMQKBZMKFJPMH</t>
  </si>
  <si>
    <t>C12H10N2O</t>
  </si>
  <si>
    <t>LBBJNGFCXDOYMQ</t>
  </si>
  <si>
    <t>InChI=1S/C12H10N2O/c1-7-12-10(4-5-13-7)9-3-2-8(15)6-11(9)14-12/h2-6,13-14H,1H3</t>
  </si>
  <si>
    <t>Harmol</t>
  </si>
  <si>
    <t>CC1=C2C(=C3C=CC(=O)C=C3N2)C=CN1</t>
  </si>
  <si>
    <t>COCONUT:(CNP0409718);PubChem:(68094);CHEBI:(95347);additional;PubChem class - bio and metabolites;MeSH:(68094);Training Set;PubMed</t>
  </si>
  <si>
    <t>1057_MSBNK-RIKEN-PR301619_0_MSBNK-RIKEN-PR301619_SATMZMMKDDTOSQ</t>
  </si>
  <si>
    <t>4445_MSBNK-RIKEN-PR301619_0_MSBNK-RIKEN-PR301619_SATMZMMKDDTOSQ</t>
  </si>
  <si>
    <t>3538_MSBNK-BGC_Munich-RP017902_0_MSBNK-BGC_Munich-RP017902_WMBWREPUVVBILR</t>
  </si>
  <si>
    <t>150_MSBNK-BGC_Munich-RP017902_0_MSBNK-BGC_Munich-RP017902_WMBWREPUVVBILR</t>
  </si>
  <si>
    <t>C10H12N4O6</t>
  </si>
  <si>
    <t>UBORTCNDUKBEOP</t>
  </si>
  <si>
    <t>InChI=1S/C10H12N4O6/c15-1-3-5(16)6(17)9(20-3)14-2-11-4-7(14)12-10(19)13-8(4)18/h2-3,5-6,9,15-17H,1H2,(H2,12,13,18,19)</t>
  </si>
  <si>
    <t>xanthosine</t>
  </si>
  <si>
    <t>C1=NC2=C(N1C3C(C(C(O3)CO)O)O)NC(=O)NC2=O</t>
  </si>
  <si>
    <t>1189;1548893;64959;1786022;7059440;7059441;7061167;6560138;16058612;20848922;16394576;42549475;45109822;44282993;57110249;69017383;124508403;129655778;136352719;139025117;138400177</t>
  </si>
  <si>
    <t>HMDB:(299);SuperNatural:(SN00215730);ZINC bio:(ZINC01561970 ZINC02130720 ZINC03870267 ZINC03870268 ZINC03870269 ZINC12350004 ZINC12350008);additional;MeSH:(64959);Plantcyc:(XANTHOSINE);PubMed;NORMAN:(NS00007495);COCONUT:(CNP0268648);KNApSAcK:(7222);Natural Products:(UNPD178914 UNPD48777);PubChem:(1189 1548893 64959 1786022 7059440 7059441 7061167 6560138 16058612 20848922 16394576 42549475 45109822 44282993 57110249 69017383 124508403 129655778 136352719 139025117 138400177);CHEBI:(18107);PubChem class - bio and metabolites;KEGG:(C01762);YMDB:(511);Training Set;Biocyc:(XANTHOSINE)</t>
  </si>
  <si>
    <t>71_MSBNK-BGC_Munich-RP012601_0_MSBNK-BGC_Munich-RP012601_UBORTCNDUKBEOP</t>
  </si>
  <si>
    <t>3459_MSBNK-BGC_Munich-RP012601_0_MSBNK-BGC_Munich-RP012601_UBORTCNDUKBEOP</t>
  </si>
  <si>
    <t>1290_MSBNK-RIKEN-PR302076_0_MSBNK-RIKEN-PR302076_OXGUCUVFOIWWQJ</t>
  </si>
  <si>
    <t>4678_MSBNK-RIKEN-PR302076_0_MSBNK-RIKEN-PR302076_OXGUCUVFOIWWQJ</t>
  </si>
  <si>
    <t>1975_MSBNK-RIKEN-PR302872_0_MSBNK-RIKEN-PR302872_OIUBYZLTFSLSBY</t>
  </si>
  <si>
    <t>5363_MSBNK-RIKEN-PR302872_0_MSBNK-RIKEN-PR302872_OIUBYZLTFSLSBY</t>
  </si>
  <si>
    <t>3149_MSBNK-RIKEN-PR310622_0_MSBNK-RIKEN-PR310622_JMIAZDVHNCCPDM</t>
  </si>
  <si>
    <t>6537_MSBNK-RIKEN-PR310622_0_MSBNK-RIKEN-PR310622_JMIAZDVHNCCPDM</t>
  </si>
  <si>
    <t>C28H36O15</t>
  </si>
  <si>
    <t>RLZYBHOBTOBLGG</t>
  </si>
  <si>
    <t>InChI=1S/C28H36O15/c1-11-21(33)23(35)25(37)27(41-11)40-10-19-22(34)24(36)26(38)28(43-19)42-13-8-16(31)20(17(32)9-13)14(29)5-3-12-4-6-18(39-2)15(30)7-12/h4,6-9,11,19,21-28,30-38H,3,5,10H2,1-2H3</t>
  </si>
  <si>
    <t>CC1C(C(C(C(O1)OCC2C(C(C(C(O2)OC3=CC(=C(C(=C3)O)C(=O)CCC4=CC(=C(C=C4)OC)O)O)O)O)O)O)O)O</t>
  </si>
  <si>
    <t>PubChem:(10232645);Biocyc:(CPD-7069)</t>
  </si>
  <si>
    <t>5454_MSBNK-RIKEN-PR302974_0_MSBNK-RIKEN-PR302974_ITVGXXMINPYUHD</t>
  </si>
  <si>
    <t>5325_MSBNK-RIKEN-PR302830_0_MSBNK-RIKEN-PR302830_OVSQVDMCBVZWGM</t>
  </si>
  <si>
    <t>3144_MSBNK-RIKEN-PR310617_0_MSBNK-RIKEN-PR310617_TZUGIFAYWNNSAO</t>
  </si>
  <si>
    <t>6532_MSBNK-RIKEN-PR310617_0_MSBNK-RIKEN-PR310617_TZUGIFAYWNNSAO</t>
  </si>
  <si>
    <t>C27H30O16</t>
  </si>
  <si>
    <t>IKGXIBQEEMLURG</t>
  </si>
  <si>
    <t>InChI=1S/C27H30O16/c1-8-17(32)20(35)22(37)26(40-8)39-7-15-18(33)21(36)23(38)27(42-15)43-25-19(34)16-13(31)5-10(28)6-14(16)41-24(25)9-2-3-11(29)12(30)4-9/h2-6,8,15,17-18,20-23,26-33,35-38H,7H2,1H3</t>
  </si>
  <si>
    <t>Melin-d3</t>
  </si>
  <si>
    <t>CC1C(C(C(C(O1)OCC2C(C(C(C(O2)OC3=C(OC4=CC(=CC(=C4C3=O)O)O)C5=CC(=C(C=C5)O)O)O)O)O)O)O)O</t>
  </si>
  <si>
    <t>7067273;7067274;7067275;7067276;5280805;5293655;6321399;6604602;6728944;12315121;12315122;10100271;10232597;10371536;11968903;16758145;21550599;20849254;16407528;24180166;24832108;44587841;44259100;44259148;45933936;44429733;44460559;46936193;54579866;50986614;57489098;57494294;60093721;58527700;57867327;58991966;59873244;66803268;66805180;71752145;69496070;69496071;73897332;86574912;90058539;90064062;89150036;89150065;89570341;89627212;92402723;92402724;92402725;92402726;89809141;98072905;98072907;98072909;97043844;123134031;125121050;125121051;125121052;125121053;125462931;125462934;125462935;125462936;124130978;125528541;125528542;125528543;124221768;124290676;124290677;124290678;124290679;129009988;130253346;129360085;134694970;134877801;139026081;138644964</t>
  </si>
  <si>
    <t>HMDB:(3249);PubChem class - food;SuperNatural:(SN00303079 SN00042226 SN00390340 SN00329607 SN00333224 SN00177587 SN00288938 SN00272893 SN00367806 SN00275274 SN00393458 SN00401829 SN00177475 SN00163865 SN00178076 SN00380791 SN00177813 SN00159770 SN00177589 SN00177561 SN00177913 SN00036227 SN00156894 SN00306220 SN00251595);ZINC bio:(ZINC03947427 ZINC03947428 ZINC03947429 ZINC03947430 ZINC04096846 ZINC77256922);additional;MeSH:(5280805);Plantcyc:(RUTIN);PubMed;NORMAN:(NS00005273);COCONUT:(CNP0268715 CNP0394554);KNApSAcK:(5401);Natural Products:(UNPD62274 UNPD23498 UNPD69432 UNPD38544 UNPD18161 UNPD70943 UNPD12769 UNPD187222 UNPD106784 UNPD150726 UNPD180317 UNPD4945 UNPD163916 UNPD39621 UNPD44364 UNPD161654 UNPD22133 UNPD211364 UNPD173943 UNPD35396 UNPD181213 UNPD112470 UNPD77334);PubChem:(7067273 7067274 7067275 7067276 5280805 5293655 6321399 6604602 6728944 12315121 12315122 10100271 10232597 10371536 11968903 16758145 21550599 20849254 16407528 24180166 24832108 44587841 44259100 44259148 45933936 44429733 44460559 46936193 54579866 50986614 57489098 57494294 60093721 58527700 57867327 58991966 59873244 66803268 66805180 71752145 69496070 69496071 73897332 86574912 90058539 90064062 89150036 89150065 89570341 89627212 92402723 92402724 92402725 92402726 89809141 98072905 98072907 98072909 97043844 123134031 125121050 125121051 125121052 125121053 125462931 125462934 125462935 125462936 124130978 125528541 125528542 125528543 124221768 124290676 124290677 124290678 124290679 129009988 130253346 129360085 134694970 134877801 139026081 138644964);CHEBI:(91643 28527);PubChem class - bio and metabolites;KEGG:(C05625);PubChem class - safety and toxic;Training Set;PubChem class - drug;Biocyc:(RUTIN)</t>
  </si>
  <si>
    <t>2528_MSBNK-RIKEN-PR303669_0_MSBNK-RIKEN-PR303669_DFNXNCCYQRPZMD</t>
  </si>
  <si>
    <t>5916_MSBNK-RIKEN-PR303669_0_MSBNK-RIKEN-PR303669_DFNXNCCYQRPZMD</t>
  </si>
  <si>
    <t>369_MSBNK-MPI_for_Chemical_Ecology-CE000148_0_MSBNK-MPI_for_Chemical_Ecology-CE000148_QEVHRUUCFGRFIF</t>
  </si>
  <si>
    <t>3757_MSBNK-MPI_for_Chemical_Ecology-CE000148_0_MSBNK-MPI_for_Chemical_Ecology-CE000148_QEVHRUUCFGRFIF</t>
  </si>
  <si>
    <t>6767_MSBNK-Univ_Connecticut-CO000205_0_MSBNK-Univ_Connecticut-CO000205_OVBPIULPVIDEAO</t>
  </si>
  <si>
    <t>3379_MSBNK-Univ_Connecticut-CO000205_0_MSBNK-Univ_Connecticut-CO000205_OVBPIULPVIDEAO</t>
  </si>
  <si>
    <t>1855_MSBNK-RIKEN-PR302744_0_MSBNK-RIKEN-PR302744_IKGXIBQEEMLURG</t>
  </si>
  <si>
    <t>5243_MSBNK-RIKEN-PR302744_0_MSBNK-RIKEN-PR302744_IKGXIBQEEMLURG</t>
  </si>
  <si>
    <t>2405_MSBNK-RIKEN-PR303476_0_MSBNK-RIKEN-PR303476_SUVMJBTUFCVSAD</t>
  </si>
  <si>
    <t>5793_MSBNK-RIKEN-PR303476_0_MSBNK-RIKEN-PR303476_SUVMJBTUFCVSAD</t>
  </si>
  <si>
    <t>C12H17N5O5</t>
  </si>
  <si>
    <t>JLYURAYAEKVGQJ</t>
  </si>
  <si>
    <t>InChI=1S/C12H17N5O5/c1-16-10(20)6-9(15-12(16)13)17(4-14-6)11-8(21-2)7(19)5(3-18)22-11/h4-5,7-8,11,18-19H,3H2,1-2H3,(H2,13,15)</t>
  </si>
  <si>
    <t>CN1C(=O)C2=C(N=C1N)N(C=N2)C3C(C(C(O3)CO)O)OC</t>
  </si>
  <si>
    <t>53962626;76087891;89542415;126586852;137355599</t>
  </si>
  <si>
    <t>EcoCyc Mine;PubChem:(53962626 76087891 89542415 126586852 137355599);Biocyc:(CPD-20407)</t>
  </si>
  <si>
    <t>247_MSBNK-BGC_Munich-RP031103_0_MSBNK-BGC_Munich-RP031103_RSPURTUNRHNVGF</t>
  </si>
  <si>
    <t>3635_MSBNK-BGC_Munich-RP031103_0_MSBNK-BGC_Munich-RP031103_RSPURTUNRHNVGF</t>
  </si>
  <si>
    <t>3742_MSBNK-MPI_for_Chemical_Ecology-CE000086_0_MSBNK-MPI_for_Chemical_Ecology-CE000086_PSFDQSOCUJVVGF</t>
  </si>
  <si>
    <t>354_MSBNK-MPI_for_Chemical_Ecology-CE000086_0_MSBNK-MPI_for_Chemical_Ecology-CE000086_PSFDQSOCUJVVGF</t>
  </si>
  <si>
    <t>5353_MSBNK-RIKEN-PR302860_0_MSBNK-RIKEN-PR302860_OIUBYZLTFSLSBY</t>
  </si>
  <si>
    <t>C14H12O3</t>
  </si>
  <si>
    <t>LUKBXSAWLPMMSZ</t>
  </si>
  <si>
    <t>InChI=1S/C14H12O3/c15-12-5-3-10(4-6-12)1-2-11-7-13(16)9-14(17)8-11/h1-9,15-17H</t>
  </si>
  <si>
    <t>Resvida</t>
  </si>
  <si>
    <t>C1=CC(=CC=C1C=CC2=CC(=CC(=C2)O)O)O</t>
  </si>
  <si>
    <t>5056;1548910;445154;46782864;57369398;53394129;71684637;101188468</t>
  </si>
  <si>
    <t>HMDB:(3747 34118);PubChem class - food;SuperNatural:(SN00386435 SN00000245);ZINC bio:(ZINC00006787 ZINC12353732);additional;HSDB:(501-36-0);MeSH:(445154 1548910);Plantcyc:(CPD-83);PubMed;NORMAN:(NS00010180);COCONUT:(CNP0247661);KNApSAcK:(44435);Natural Products:(UNPD216081 UNPD63618 UNPD162428);PubChem:(5056 1548910 445154 46782864 57369398 53394129 71684637 101188468);CHEBI:(45713 36002 27881);PubChem class - bio and metabolites;KEGG:(C03582);PubChem class - safety and toxic;YMDB:(1780);Training Set;PubChem class - drug;Biocyc:(CPD-83)</t>
  </si>
  <si>
    <t>2855_MSBNK-RIKEN-PR304166_0_MSBNK-RIKEN-PR304166_LUKBXSAWLPMMSZ</t>
  </si>
  <si>
    <t>6243_MSBNK-RIKEN-PR304166_0_MSBNK-RIKEN-PR304166_LUKBXSAWLPMMSZ</t>
  </si>
  <si>
    <t>2895_MSBNK-RIKEN-PR304206_0_MSBNK-RIKEN-PR304206_FBDCJLXTUCMFLF</t>
  </si>
  <si>
    <t>6283_MSBNK-RIKEN-PR304206_0_MSBNK-RIKEN-PR304206_FBDCJLXTUCMFLF</t>
  </si>
  <si>
    <t>353_MSBNK-MPI_for_Chemical_Ecology-CE000085_0_MSBNK-MPI_for_Chemical_Ecology-CE000085_PSFDQSOCUJVVGF</t>
  </si>
  <si>
    <t>3741_MSBNK-MPI_for_Chemical_Ecology-CE000085_0_MSBNK-MPI_for_Chemical_Ecology-CE000085_PSFDQSOCUJVVGF</t>
  </si>
  <si>
    <t>4028_MSBNK-RIKEN-PR300262_0_MSBNK-RIKEN-PR300262_DAXYUDFNWXHGBE</t>
  </si>
  <si>
    <t>640_MSBNK-RIKEN-PR300262_0_MSBNK-RIKEN-PR300262_DAXYUDFNWXHGBE</t>
  </si>
  <si>
    <t>428_MSBNK-MPI_for_Chemical_Ecology-CE000652_0_MSBNK-MPI_for_Chemical_Ecology-CE000652_WHUUTDBJXJRKMK</t>
  </si>
  <si>
    <t>3816_MSBNK-MPI_for_Chemical_Ecology-CE000652_0_MSBNK-MPI_for_Chemical_Ecology-CE000652_WHUUTDBJXJRKMK</t>
  </si>
  <si>
    <t>6506_MSBNK-RIKEN-PR310537_0_MSBNK-RIKEN-PR310537_FBDCJLXTUCMFLF</t>
  </si>
  <si>
    <t>3118_MSBNK-RIKEN-PR310537_0_MSBNK-RIKEN-PR310537_FBDCJLXTUCMFLF</t>
  </si>
  <si>
    <t>C27H28O15</t>
  </si>
  <si>
    <t>ZALWWUJLKFBCQF</t>
  </si>
  <si>
    <t>InChI=1S/C27H28O15/c1-27(38,8-17(31)32)9-18(33)39-10-16-20(34)22(36)23(37)26(41-16)42-25-21(35)19-14(30)6-13(29)7-15(19)40-24(25)11-2-4-12(28)5-3-11/h2-7,16,20,22-23,26,28-30,34,36-38H,8-10H2,1H3,(H,31,32)</t>
  </si>
  <si>
    <t>Kaempferol 3-[6''''-(3-hydroxy-3-methylglutaryl)glucoside]</t>
  </si>
  <si>
    <t>CC(CC(=O)O)(CC(=O)OCC1C(C(C(C(O1)OC2=C(OC3=CC(=CC(=C3C2=O)O)O)C4=CC=C(C=C4)O)O)O)O)O</t>
  </si>
  <si>
    <t>23757216;44258857;54536966;54536967;125416093;125416094;126962574;129008845</t>
  </si>
  <si>
    <t>COCONUT:(CNP0103305);HMDB:(41129);KNApSAcK:(5845);Natural Products:(UNPD49679);PubChem:(23757216 44258857 54536966 54536967 125416093 125416094 126962574 129008845);SuperNatural:(SN00382543);PubChem class - bio and metabolites;Training Set</t>
  </si>
  <si>
    <t>3249_MSBNK-RIKEN-PR310914_0_MSBNK-RIKEN-PR310914_ZALWWUJLKFBCQF</t>
  </si>
  <si>
    <t>6637_MSBNK-RIKEN-PR310914_0_MSBNK-RIKEN-PR310914_ZALWWUJLKFBCQF</t>
  </si>
  <si>
    <t>5290_MSBNK-RIKEN-PR302793_0_MSBNK-RIKEN-PR302793_OVSQVDMCBVZWGM</t>
  </si>
  <si>
    <t>C28H34N2O11</t>
  </si>
  <si>
    <t>LHKZIVMTXZLOTP</t>
  </si>
  <si>
    <t>InChI=1S/C28H34N2O11/c1-3-12-14(8-18-21-15(9-19(29-18)25(35)36)13-6-4-5-7-17(13)30-21)16(26(37)38-2)11-39-27(12)41-28-24(34)23(33)22(32)20(10-31)40-28/h3-7,11-12,14,18-20,22-24,27-34H,1,8-10H2,2H3,(H,35,36)</t>
  </si>
  <si>
    <t>5alpha-Carboxystrictosidine</t>
  </si>
  <si>
    <t>COC(=O)C1=COC(C(C1CC2C3=C(CC(N2)C(=O)O)C4=CC=CC=C4N3)C=C)OC5C(C(C(C(O5)CO)O)O)O</t>
  </si>
  <si>
    <t>182187;10929897;10483216;44575752;44593370;53463172;126961232;126961233</t>
  </si>
  <si>
    <t>COCONUT:(CNP0186179);KNApSAcK:(32658);Natural Products:(UNPD36370 UNPD174322 UNPD2347 UNPD20941 UNPD216569);PubChem:(182187 10929897 10483216 44575752 44593370 53463172 126961232 126961233);ZINC bio:(ZINC58553460);Plantcyc:(CPD-19534);Training Set;PubMed;Biocyc:(CPD-19534)</t>
  </si>
  <si>
    <t>4042_MSBNK-RIKEN-PR300280_0_MSBNK-RIKEN-PR300280_LHKZIVMTXZLOTP</t>
  </si>
  <si>
    <t>C38H40O19</t>
  </si>
  <si>
    <t>DJZOTDSGEBENPL</t>
  </si>
  <si>
    <t>InChI=1S/C38H40O19/c1-51-22-9-15(3-6-17(22)40)4-8-27(44)53-14-26-31(46)33(48)35(50)38(56-26)57-37-34(49)30(45)25(13-39)55-36(37)29-20(43)12-24-28(32(29)47)19(42)11-21(54-24)16-5-7-18(41)23(10-16)52-2/h3-12,25-26,30-31,33-41,43,45-50H,13-14H2,1-2H3</t>
  </si>
  <si>
    <t>Isoscoparin 2''''-(6-(E)-ferulylglucoside)</t>
  </si>
  <si>
    <t>COC1=C(C=CC(=C1)C=CC(=O)OCC2C(C(C(C(O2)OC3C(C(C(OC3C4=C(C5=C(C=C4O)OC(=CC5=O)C6=CC(=C(C=C6)O)OC)O)CO)O)O)O)O)O)O</t>
  </si>
  <si>
    <t>21722000;44258169;131752376</t>
  </si>
  <si>
    <t>COCONUT:(CNP0155973);HMDB:(38454);KNApSAcK:(6336);Natural Products:(UNPD17609 UNPD94719);PubChem:(21722000 44258169 131752376);SuperNatural:(SN00273784 SN00286571);CHEBI:(131831);PubChem class - bio and metabolites</t>
  </si>
  <si>
    <t>6710_MSBNK-RIKEN-PR311030_0_MSBNK-RIKEN-PR311030_DJZOTDSGEBENPL</t>
  </si>
  <si>
    <t>6174_MSBNK-RIKEN-PR304083_0_MSBNK-RIKEN-PR304083_PADQINQHPQKXNL</t>
  </si>
  <si>
    <t>2786_MSBNK-RIKEN-PR304083_0_MSBNK-RIKEN-PR304083_PADQINQHPQKXNL</t>
  </si>
  <si>
    <t>5392_MSBNK-RIKEN-PR302908_0_MSBNK-RIKEN-PR302908_OIUBYZLTFSLSBY</t>
  </si>
  <si>
    <t>4439_MSBNK-RIKEN-PR301587_0_MSBNK-RIKEN-PR301587_SATMZMMKDDTOSQ</t>
  </si>
  <si>
    <t>1051_MSBNK-RIKEN-PR301587_0_MSBNK-RIKEN-PR301587_SATMZMMKDDTOSQ</t>
  </si>
  <si>
    <t>3410_MSBNK-BGC_Munich-RP001401_0_MSBNK-BGC_Munich-RP001401_WHUUTDBJXJRKMK</t>
  </si>
  <si>
    <t>22_MSBNK-BGC_Munich-RP001401_0_MSBNK-BGC_Munich-RP001401_WHUUTDBJXJRKMK</t>
  </si>
  <si>
    <t>898_MSBNK-RIKEN-PR300991_0_MSBNK-RIKEN-PR300991_QEVHRUUCFGRFIF</t>
  </si>
  <si>
    <t>4286_MSBNK-RIKEN-PR300991_0_MSBNK-RIKEN-PR300991_QEVHRUUCFGRFIF</t>
  </si>
  <si>
    <t>C20H18O11</t>
  </si>
  <si>
    <t>PZZRDJXEMZMZFD</t>
  </si>
  <si>
    <t>InChI=1S/C20H18O11/c21-8-4-11(24)14-13(5-8)30-18(7-1-2-9(22)10(23)3-7)19(16(14)27)31-20-17(28)15(26)12(25)6-29-20/h1-5,12,15,17,20-26,28H,6H2</t>
  </si>
  <si>
    <t>Reinutrin</t>
  </si>
  <si>
    <t>C1C(C(C(C(O1)OC2=C(OC3=CC(=CC(=C3C2=O)O)O)C4=CC(=C(C=C4)O)O)O)O)O</t>
  </si>
  <si>
    <t>5878729;5317847;5320830;5320861;5320863;5481217;5481224;12309863;12309864;12309865;10274530;11972441;21550891;21722017;26202188;44259215;44259216;44259270;51652818;69916646;89313627;121540514;135397965</t>
  </si>
  <si>
    <t>SuperNatural:(SN00387238 SN00032655 SN00014154 SN00020871 SN00159604 SN00162006 SN00143407 SN00387269 SN00265715 SN00159013 SN00027335 SN00020872);ZINC bio:(ZINC06569127 ZINC14684624 ZINC14684626 ZINC15657718 ZINC25763680 ZINC28367529 ZINC35454808);additional;MeSH:(5320861 5320863 5481224 12309863 44259215);PubMed;NORMAN:(NS00015850);COCONUT:(CNP0388516 CNP0400870);KNApSAcK:(5368);Natural Products:(UNPD187630 UNPD62145 UNPD88032 UNPD134777 UNPD195242 UNPD9000 UNPD48907 UNPD184306);PubChem:(5878729 5317847 5320830 5320861 5320863 5481217 5481224 12309863 12309864 12309865 10274530 11972441 21550891 21722017 26202188 44259215 44259216 44259270 51652818 69916646 89313627 121540514 135397965);YMDB Mine;CHEBI:(69456 141135);Training Set;Biocyc:(CPD-21621)</t>
  </si>
  <si>
    <t>2133_MSBNK-RIKEN-PR303075_0_MSBNK-RIKEN-PR303075_PZZRDJXEMZMZFD</t>
  </si>
  <si>
    <t>5521_MSBNK-RIKEN-PR303075_0_MSBNK-RIKEN-PR303075_PZZRDJXEMZMZFD</t>
  </si>
  <si>
    <t>C9H16N2O5S</t>
  </si>
  <si>
    <t>QWACVTVBTRSCRL</t>
  </si>
  <si>
    <t>InChI=1S/C9H16N2O5S/c1-5(12)11-7(9(15)16)4-17-3-2-6(10)8(13)14/h6-7H,2-4,10H2,1H3,(H,11,12)(H,13,14)(H,15,16)</t>
  </si>
  <si>
    <t>Nac-cysta</t>
  </si>
  <si>
    <t>CC(=O)NC(CSCCC(C(=O)O)N)C(=O)O</t>
  </si>
  <si>
    <t>152314;14535596</t>
  </si>
  <si>
    <t>COCONUT:(CNP0394584);HMDB:(2381);PubChem:(152314 14535596);CHEBI:(88610);PubChem class - bio and metabolites;MeSH:(152314);PubMed</t>
  </si>
  <si>
    <t>6590_MSBNK-RIKEN-PR310788_0_MSBNK-RIKEN-PR310788_UPCDLBPYWXOCOK</t>
  </si>
  <si>
    <t>3202_MSBNK-RIKEN-PR310788_0_MSBNK-RIKEN-PR310788_UPCDLBPYWXOCOK</t>
  </si>
  <si>
    <t>C14H14O3</t>
  </si>
  <si>
    <t>SPCJQQBYWVGMQG</t>
  </si>
  <si>
    <t>InChI=1S/C14H14O3/c1-9-3-11(15)7-13(5-9)17-14-6-10(2)4-12(16)8-14/h3-8,15-16H,1-2H3</t>
  </si>
  <si>
    <t>Diorcinol</t>
  </si>
  <si>
    <t>CC1=CC(=CC(=C1)OC2=CC(=CC(=C2)O)C)O</t>
  </si>
  <si>
    <t>COCONUT:(CNP0318930);KNApSAcK:(31554);Natural Products:(UNPD79398);PubChem:(23396613);SuperNatural:(SN00327658);CHEBI:(64413);PubMed</t>
  </si>
  <si>
    <t>6261_MSBNK-RIKEN-PR304184_0_MSBNK-RIKEN-PR304184_HITJFUSPLYBJPE</t>
  </si>
  <si>
    <t>2873_MSBNK-RIKEN-PR304184_0_MSBNK-RIKEN-PR304184_HITJFUSPLYBJPE</t>
  </si>
  <si>
    <t>120_MSBNK-BGC_Munich-RP016602_0_MSBNK-BGC_Munich-RP016602_SEOVTRFCIGRIMH</t>
  </si>
  <si>
    <t>3508_MSBNK-BGC_Munich-RP016602_0_MSBNK-BGC_Munich-RP016602_SEOVTRFCIGRIMH</t>
  </si>
  <si>
    <t>3755_MSBNK-MPI_for_Chemical_Ecology-CE000146_0_MSBNK-MPI_for_Chemical_Ecology-CE000146_QEVHRUUCFGRFIF</t>
  </si>
  <si>
    <t>367_MSBNK-MPI_for_Chemical_Ecology-CE000146_0_MSBNK-MPI_for_Chemical_Ecology-CE000146_QEVHRUUCFGRFIF</t>
  </si>
  <si>
    <t>902_MSBNK-RIKEN-PR301007_0_MSBNK-RIKEN-PR301007_QEVHRUUCFGRFIF</t>
  </si>
  <si>
    <t>4290_MSBNK-RIKEN-PR301007_0_MSBNK-RIKEN-PR301007_QEVHRUUCFGRFIF</t>
  </si>
  <si>
    <t>211_MSBNK-BGC_Munich-RP023703_0_MSBNK-BGC_Munich-RP023703_NBSCHQHZLSJFNQ</t>
  </si>
  <si>
    <t>3599_MSBNK-BGC_Munich-RP023703_0_MSBNK-BGC_Munich-RP023703_NBSCHQHZLSJFNQ</t>
  </si>
  <si>
    <t>5276_MSBNK-RIKEN-PR302778_0_MSBNK-RIKEN-PR302778_OVSQVDMCBVZWGM</t>
  </si>
  <si>
    <t>3460_MSBNK-BGC_Munich-RP012602_0_MSBNK-BGC_Munich-RP012602_UBORTCNDUKBEOP</t>
  </si>
  <si>
    <t>72_MSBNK-BGC_Munich-RP012602_0_MSBNK-BGC_Munich-RP012602_UBORTCNDUKBEOP</t>
  </si>
  <si>
    <t>6235_MSBNK-RIKEN-PR304158_0_MSBNK-RIKEN-PR304158_LUKBXSAWLPMMSZ</t>
  </si>
  <si>
    <t>2847_MSBNK-RIKEN-PR304158_0_MSBNK-RIKEN-PR304158_LUKBXSAWLPMMSZ</t>
  </si>
  <si>
    <t>2401_MSBNK-RIKEN-PR303472_0_MSBNK-RIKEN-PR303472_SUVMJBTUFCVSAD</t>
  </si>
  <si>
    <t>5789_MSBNK-RIKEN-PR303472_0_MSBNK-RIKEN-PR303472_SUVMJBTUFCVSAD</t>
  </si>
  <si>
    <t>5446_MSBNK-RIKEN-PR302966_0_MSBNK-RIKEN-PR302966_SYRURBPRFQUYQS</t>
  </si>
  <si>
    <t>2058_MSBNK-RIKEN-PR302966_0_MSBNK-RIKEN-PR302966_SYRURBPRFQUYQS</t>
  </si>
  <si>
    <t>C27H32O15</t>
  </si>
  <si>
    <t>OMQADRGFMLGFJF</t>
  </si>
  <si>
    <t>InChI=1S/C27H32O15/c1-9-20(32)22(34)24(36)26(39-9)38-8-18-21(33)23(35)25(37)27(42-18)40-11-5-14(30)19-15(31)7-16(41-17(19)6-11)10-2-3-12(28)13(29)4-10/h2-6,9,16,18,20-30,32-37H,7-8H2,1H3</t>
  </si>
  <si>
    <t>Eriocitrin</t>
  </si>
  <si>
    <t>CC1C(C(C(C(O1)OCC2C(C(C(C(O2)OC3=CC(=C4C(=O)CC(OC4=C3)C5=CC(=C(C=C5)O)O)O)O)O)O)O)O)O</t>
  </si>
  <si>
    <t>83489;3564542;13872461;24211951;42607972;51340219;53393492;53486247;98072731;98072732;98072733;98072734;122173158;125463328;124809443;124809444;124809446;124809447;124485134;131704857;138107066;138454315</t>
  </si>
  <si>
    <t>SuperNatural:(SN00395918 SN00036468 SN00039795);ZINC bio:(ZINC08234294 ZINC67903086);additional;MeSH:(83489 3564542 13872461 24211951 42607972 51340219 53486247 122173158 138454315);PubMed;NORMAN:(NS00015084);COCONUT:(CNP0125640);KNApSAcK:(8295);Natural Products:(UNPD70663 UNPD156328);PubChem:(83489 3564542 13872461 24211951 42607972 51340219 53393492 53486247 98072731 98072732 98072733 98072734 122173158 125463328 124809443 124809444 124809446 124809447 124485134 131704857 138107066 138454315);CHEBI:(28709);KEGG:(C09732);Training Set;PubChem class - drug</t>
  </si>
  <si>
    <t>1632_MSBNK-RIKEN-PR302485_0_MSBNK-RIKEN-PR302485_OMQADRGFMLGFJF</t>
  </si>
  <si>
    <t>5020_MSBNK-RIKEN-PR302485_0_MSBNK-RIKEN-PR302485_OMQADRGFMLGFJF</t>
  </si>
  <si>
    <t>3126_MSBNK-RIKEN-PR310550_0_MSBNK-RIKEN-PR310550_SATMZMMKDDTOSQ</t>
  </si>
  <si>
    <t>6514_MSBNK-RIKEN-PR310550_0_MSBNK-RIKEN-PR310550_SATMZMMKDDTOSQ</t>
  </si>
  <si>
    <t>2903_MSBNK-RIKEN-PR304214_0_MSBNK-RIKEN-PR304214_FBDCJLXTUCMFLF</t>
  </si>
  <si>
    <t>6291_MSBNK-RIKEN-PR304214_0_MSBNK-RIKEN-PR304214_FBDCJLXTUCMFLF</t>
  </si>
  <si>
    <t>1319_MSBNK-RIKEN-PR302106_0_MSBNK-RIKEN-PR302106_IGLUNMMNDNWZOA</t>
  </si>
  <si>
    <t>4707_MSBNK-RIKEN-PR302106_0_MSBNK-RIKEN-PR302106_IGLUNMMNDNWZOA</t>
  </si>
  <si>
    <t>5382_MSBNK-RIKEN-PR302896_0_MSBNK-RIKEN-PR302896_OIUBYZLTFSLSBY</t>
  </si>
  <si>
    <t>1994_MSBNK-RIKEN-PR302896_0_MSBNK-RIKEN-PR302896_OIUBYZLTFSLSBY</t>
  </si>
  <si>
    <t>5261_MSBNK-RIKEN-PR302762_0_MSBNK-RIKEN-PR302762_OVSQVDMCBVZWGM</t>
  </si>
  <si>
    <t>C36H58N10O10S</t>
  </si>
  <si>
    <t>CFVSMQFWOMBNHI</t>
  </si>
  <si>
    <t>InChI=1S/C36H58N10O10S/c37-14-6-4-11-23(35(54)46-16-8-13-28(46)34(53)43-24(36(55)56)12-5-7-15-38)42-32(51)26(20-47)45-31(50)25(17-22-9-2-1-3-10-22)44-33(52)27(21-57)41-30(49)19-40-29(48)18-39/h1-3,9-10,23-28,47,57H,4-8,11-21,37-39H2,(H,40,48)(H,41,49)(H,42,51)(H,43,53)(H,44,52)(H,45,50)(H,55,56)</t>
  </si>
  <si>
    <t>C1CC(N(C1)C(=O)C(CCCCN)NC(=O)C(CO)NC(=O)C(CC2=CC=CC=C2)NC(=O)C(CS)NC(=O)CNC(=O)CN)C(=O)NC(CCCCN)C(=O)O</t>
  </si>
  <si>
    <t>PubChem:(134611690);PubChem class - bio and metabolites</t>
  </si>
  <si>
    <t>6554_MSBNK-RIKEN-PR310661_0_MSBNK-RIKEN-PR310661_LPLVUJXQOOQHMX</t>
  </si>
  <si>
    <t>2767_MSBNK-RIKEN-PR304064_0_MSBNK-RIKEN-PR304064_AZEGJHGXTSUPPG</t>
  </si>
  <si>
    <t>6155_MSBNK-RIKEN-PR304064_0_MSBNK-RIKEN-PR304064_AZEGJHGXTSUPPG</t>
  </si>
  <si>
    <t>1952_MSBNK-RIKEN-PR302845_0_MSBNK-RIKEN-PR302845_OVSQVDMCBVZWGM</t>
  </si>
  <si>
    <t>5340_MSBNK-RIKEN-PR302845_0_MSBNK-RIKEN-PR302845_OVSQVDMCBVZWGM</t>
  </si>
  <si>
    <t>5464_MSBNK-RIKEN-PR302984_0_MSBNK-RIKEN-PR302984_ITVGXXMINPYUHD</t>
  </si>
  <si>
    <t>2076_MSBNK-RIKEN-PR302984_0_MSBNK-RIKEN-PR302984_ITVGXXMINPYUHD</t>
  </si>
  <si>
    <t>5449_MSBNK-RIKEN-PR302969_0_MSBNK-RIKEN-PR302969_ITVGXXMINPYUHD</t>
  </si>
  <si>
    <t>3163_MSBNK-RIKEN-PR310657_0_MSBNK-RIKEN-PR310657_CPINTEKYWNYXNP</t>
  </si>
  <si>
    <t>6551_MSBNK-RIKEN-PR310657_0_MSBNK-RIKEN-PR310657_CPINTEKYWNYXNP</t>
  </si>
  <si>
    <t>2408_MSBNK-RIKEN-PR303480_0_MSBNK-RIKEN-PR303480_SUVMJBTUFCVSAD</t>
  </si>
  <si>
    <t>5796_MSBNK-RIKEN-PR303480_0_MSBNK-RIKEN-PR303480_SUVMJBTUFCVSAD</t>
  </si>
  <si>
    <t>C15H10O6</t>
  </si>
  <si>
    <t>IQPNAANSBPBGFQ</t>
  </si>
  <si>
    <t>InChI=1S/C15H10O6/c16-8-4-11(19)15-12(20)6-13(21-14(15)5-8)7-1-2-9(17)10(18)3-7/h1-6,16-19H</t>
  </si>
  <si>
    <t>luteolin</t>
  </si>
  <si>
    <t>C1=CC(=C(C=C1C2=CC(=O)C3=C(C=C(C=C3O2)O)O)O)O</t>
  </si>
  <si>
    <t>5280445;12359024;12359025;25201972</t>
  </si>
  <si>
    <t>HMDB:(5800);SuperNatural:(SN00024306);ZINC bio:(ZINC18185774);additional;MeSH:(5280445);Plantcyc:(5734-TETRAHYDROXYFLAVONE);PubMed;NORMAN:(NS00015143);COCONUT:(CNP0279503 CNP0303945 CNP0423218);KNApSAcK:(674);Natural Products:(UNPD149880);PubChem:(5280445 12359024 12359025 25201972);CHEBI:(15864 57545);PubChem class - bio and metabolites;KEGG:(C01514);PubChem class - safety and toxic;Training Set;PubChem class - drug;Biocyc:(5734-TETRAHYDROXYFLAVONE)</t>
  </si>
  <si>
    <t>1423_MSBNK-RIKEN-PR302214_0_MSBNK-RIKEN-PR302214_IQPNAANSBPBGFQ</t>
  </si>
  <si>
    <t>4811_MSBNK-RIKEN-PR302214_0_MSBNK-RIKEN-PR302214_IQPNAANSBPBGFQ</t>
  </si>
  <si>
    <t>C7H6O3</t>
  </si>
  <si>
    <t>YGSDEFSMJLZEOE</t>
  </si>
  <si>
    <t>InChI=1S/C7H6O3/c8-6-4-2-1-3-5(6)7(9)10/h1-4,8H,(H,9,10)</t>
  </si>
  <si>
    <t>Domerine</t>
  </si>
  <si>
    <t>C1=CC=C(C(=C1)C(=O)O)O</t>
  </si>
  <si>
    <t>338;134971;450660;12217761;12217763;12217766;12217770;18681510;46782907;46782908;54675850;57607825;57607831;71309006;90646838;90139690;102100676;102331052;102602065;118212070;123799354;131698722;135034635</t>
  </si>
  <si>
    <t>HMDB:(1895);PubChem class - food;SuperNatural:(SN00308797 SN00000130);ZINC bio:(ZINC00001554);additional;HSDB:(69-72-7);MeSH:(338);Plantcyc:(CPD-110);PubMed;NORMAN:(NS00010274);COCONUT:(CNP0219773 CNP0230203);KNApSAcK:(206);Natural Products:(UNPD59192);PubChem:(338 134971 450660 12217761 12217763 12217766 12217770 18681510 46782907 46782908 54675850 57607825 57607831 71309006 90646838 90139690 102100676 102331052 102602065 118212070 123799354 131698722 135034635);CHEBI:(16914 30762);PubChem class - bio and metabolites;KEGG:(C00805);PubChem class - safety and toxic;YMDB:(1322);Training Set;PubChem class - drug;Biocyc:(CPD-110 SMA-0000503)</t>
  </si>
  <si>
    <t>3517_MSBNK-BGC_Munich-RP017002_0_MSBNK-BGC_Munich-RP017002_YGSDEFSMJLZEOE</t>
  </si>
  <si>
    <t>129_MSBNK-BGC_Munich-RP017002_0_MSBNK-BGC_Munich-RP017002_YGSDEFSMJLZEOE</t>
  </si>
  <si>
    <t>C6H9NOS2</t>
  </si>
  <si>
    <t>QKGJFQMGPDVOQE</t>
  </si>
  <si>
    <t>InChI=1S/C6H9NOS2/c1-10(8)5-3-2-4-7-6-9/h3,5H,2,4H2,1H3</t>
  </si>
  <si>
    <t>Raphanin</t>
  </si>
  <si>
    <t>CS(=O)C=CCCN=C=S</t>
  </si>
  <si>
    <t>11620;6433206;90479303;124389422;129361464;129361465</t>
  </si>
  <si>
    <t>COCONUT:(CNP0297853);HMDB:(31573);Natural Products:(UNPD108725 UNPD221234);PubChem:(11620 6433206 90479303 124389422 129361464 129361465);SuperNatural:(SN00375305);additional;PubChem class - bio and metabolites;MeSH:(11620 6433206 90479303);PubChem class - safety and toxic;Training Set;PubMed</t>
  </si>
  <si>
    <t>5784_MSBNK-RIKEN-PR303467_0_MSBNK-RIKEN-PR303467_QKGJFQMGPDVOQE</t>
  </si>
  <si>
    <t>2396_MSBNK-RIKEN-PR303467_0_MSBNK-RIKEN-PR303467_QKGJFQMGPDVOQE</t>
  </si>
  <si>
    <t>4294_MSBNK-RIKEN-PR301023_0_MSBNK-RIKEN-PR301023_QEVHRUUCFGRFIF</t>
  </si>
  <si>
    <t>906_MSBNK-RIKEN-PR301023_0_MSBNK-RIKEN-PR301023_QEVHRUUCFGRFIF</t>
  </si>
  <si>
    <t>3601_MSBNK-BGC_Munich-RP026102_0_MSBNK-BGC_Munich-RP026102_YVYMBNSKXOXSKW</t>
  </si>
  <si>
    <t>213_MSBNK-BGC_Munich-RP026102_0_MSBNK-BGC_Munich-RP026102_YVYMBNSKXOXSKW</t>
  </si>
  <si>
    <t>5402_MSBNK-RIKEN-PR302920_0_MSBNK-RIKEN-PR302920_OIUBYZLTFSLSBY</t>
  </si>
  <si>
    <t>2014_MSBNK-RIKEN-PR302920_0_MSBNK-RIKEN-PR302920_OIUBYZLTFSLSBY</t>
  </si>
  <si>
    <t>C37H59NO12</t>
  </si>
  <si>
    <t>ZAYNFRRRRZOVDM</t>
  </si>
  <si>
    <t>InChI=1S/C37H59NO12/c1-8-18(4)30(42)49-29-24(39)23-19(16-38-15-17(3)10-11-21(38)34(23,7)45)20-14-35-28(36(20,29)46)26(41)25(40)27-32(35,5)13-12-22(37(27,47)50-35)48-31(43)33(6,44)9-2/h17-29,39-41,44-47H,8-16H2,1-7H3</t>
  </si>
  <si>
    <t>CCC(C)C(=O)OC1C(C2C(CN3CC(CCC3C2(C)O)C)C4C1(C5C(C(C6C7(C5(C4)OC6(C(CC7)OC(=O)C(C)(CC)O)O)C)O)O)O)O</t>
  </si>
  <si>
    <t>COCONUT:(CNP0257633);Natural Products:(UNPD34090 UNPD4333);PubChem:(102081508);SuperNatural:(SN00282700 SN00310847)</t>
  </si>
  <si>
    <t>4348_MSBNK-RIKEN-PR301284_0_MSBNK-RIKEN-PR301284_LWSPRPDSPCBAKK</t>
  </si>
  <si>
    <t>5912_MSBNK-RIKEN-PR303665_0_MSBNK-RIKEN-PR303665_DFNXNCCYQRPZMD</t>
  </si>
  <si>
    <t>2524_MSBNK-RIKEN-PR303665_0_MSBNK-RIKEN-PR303665_DFNXNCCYQRPZMD</t>
  </si>
  <si>
    <t>18_MSBNK-BGC_Munich-RP001203_0_MSBNK-BGC_Munich-RP001203_ODKSFYDXXFIFQN</t>
  </si>
  <si>
    <t>3406_MSBNK-BGC_Munich-RP001203_0_MSBNK-BGC_Munich-RP001203_ODKSFYDXXFIFQN</t>
  </si>
  <si>
    <t>264_MSBNK-BGC_Munich-RP032002_0_MSBNK-BGC_Munich-RP032002_DWRXFEITVBNRMK</t>
  </si>
  <si>
    <t>3652_MSBNK-BGC_Munich-RP032002_0_MSBNK-BGC_Munich-RP032002_DWRXFEITVBNRMK</t>
  </si>
  <si>
    <t>C24H28N2O6</t>
  </si>
  <si>
    <t>CHEMZHJQHCVLFI</t>
  </si>
  <si>
    <t>InChI=1S/C24H28N2O6/c1-31-21-15-17(5-9-19(21)27)7-11-23(29)25-13-3-4-14-26-24(30)12-8-18-6-10-20(28)22(16-18)32-2/h5-12,15-16,27-28H,3-4,13-14H2,1-2H3,(H,25,29)(H,26,30)</t>
  </si>
  <si>
    <t>Terrestribisamide</t>
  </si>
  <si>
    <t>COC1=C(C=CC(=C1)C=CC(=O)NCCCCNC(=O)C=CC2=CC(=C(C=C2)O)OC)O</t>
  </si>
  <si>
    <t>181734;5321825;102476221;102476222</t>
  </si>
  <si>
    <t>COCONUT:(CNP0137467);HMDB:(33468);KNApSAcK:(27843);Natural Products:(UNPD216315 UNPD196833);PubChem:(181734 5321825 102476221 102476222);SuperNatural:(SN00321130);PubChem class - bio and metabolites;MeSH:(5321825);PubMed;KEGG Mine</t>
  </si>
  <si>
    <t>6708_MSBNK-RIKEN-PR311024_0_MSBNK-RIKEN-PR311024_CHEMZHJQHCVLFI</t>
  </si>
  <si>
    <t>3320_MSBNK-RIKEN-PR311024_0_MSBNK-RIKEN-PR311024_CHEMZHJQHCVLFI</t>
  </si>
  <si>
    <t>C7H14N2O3</t>
  </si>
  <si>
    <t>SRXKAYJJGAAOBP</t>
  </si>
  <si>
    <t>InChI=1S/C7H14N2O3/c1-5(10)9-4-2-3-6(8)7(11)12/h6H,2-4,8H2,1H3,(H,9,10)(H,11,12)</t>
  </si>
  <si>
    <t>n5-acetyl-l-ornithine</t>
  </si>
  <si>
    <t>CC(=O)NCCCC(C(=O)O)N</t>
  </si>
  <si>
    <t>193343;9920500;87535791;90658764;121596237</t>
  </si>
  <si>
    <t>COCONUT:(CNP0230750);Natural Products:(UNPD5574);PubChem:(193343 9920500 87535791 90658764 121596237);SuperNatural:(SN00156761);CHEBI:(133179 133180 44673);PubChem class - bio and metabolites;MeSH:(193343);Plantcyc:(CPD-13644);PubMed;Biocyc:(CPD-13644);KEGG Mine</t>
  </si>
  <si>
    <t>3500_MSBNK-BGC_Munich-RP016003_0_MSBNK-BGC_Munich-RP016003_JRLGPAXAGHMNOL</t>
  </si>
  <si>
    <t>112_MSBNK-BGC_Munich-RP016003_0_MSBNK-BGC_Munich-RP016003_JRLGPAXAGHMNOL</t>
  </si>
  <si>
    <t>C15H12O5</t>
  </si>
  <si>
    <t>FTVWIRXFELQLPI</t>
  </si>
  <si>
    <t>InChI=1S/C15H12O5/c16-9-3-1-8(2-4-9)13-7-12(19)15-11(18)5-10(17)6-14(15)20-13/h1-6,13,16-18H,7H2</t>
  </si>
  <si>
    <t>Asahina</t>
  </si>
  <si>
    <t>C1C(OC2=CC(=CC(=C2C1=O)O)O)C3=CC=C(C=C3)O</t>
  </si>
  <si>
    <t>932;667495;439246;25244584;76973414;76973919</t>
  </si>
  <si>
    <t>HMDB:(2670 128074);PubChem class - food;SuperNatural:(SN00001178 SN00000153);ZINC bio:(ZINC00001785 ZINC00156701);additional;MeSH:(932 439246 667495);Plantcyc:(CPD-14042 NARINGENIN-CMPD);PubMed;NORMAN:(NS00003069);COCONUT:(CNP0081568 CNP0218028);KNApSAcK:(29518);Natural Products:(UNPD28329 UNPD49364);PubChem:(932 667495 439246 25244584 76973414 76973919);CHEBI:(50201 58292 50202 17846);PubChem class - bio and metabolites;KEGG:(C00509);PubChem class - safety and toxic;Training Set;PubChem class - drug;Biocyc:(NARINGENIN-CMPD CPD-14042)</t>
  </si>
  <si>
    <t>4640_MSBNK-RIKEN-PR302037_0_MSBNK-RIKEN-PR302037_FTVWIRXFELQLPI</t>
  </si>
  <si>
    <t>1252_MSBNK-RIKEN-PR302037_0_MSBNK-RIKEN-PR302037_FTVWIRXFELQLPI</t>
  </si>
  <si>
    <t>2893_MSBNK-RIKEN-PR304204_0_MSBNK-RIKEN-PR304204_FBDCJLXTUCMFLF</t>
  </si>
  <si>
    <t>6281_MSBNK-RIKEN-PR304204_0_MSBNK-RIKEN-PR304204_FBDCJLXTUCMFLF</t>
  </si>
  <si>
    <t>5403_MSBNK-RIKEN-PR302921_0_MSBNK-RIKEN-PR302921_DVGGLGXQSFURLP</t>
  </si>
  <si>
    <t>2015_MSBNK-RIKEN-PR302921_0_MSBNK-RIKEN-PR302921_DVGGLGXQSFURLP</t>
  </si>
  <si>
    <t>132_MSBNK-BGC_Munich-RP017102_0_MSBNK-BGC_Munich-RP017102_OVSQVDMCBVZWGM</t>
  </si>
  <si>
    <t>3520_MSBNK-BGC_Munich-RP017102_0_MSBNK-BGC_Munich-RP017102_OVSQVDMCBVZWGM</t>
  </si>
  <si>
    <t>3412_MSBNK-BGC_Munich-RP001403_0_MSBNK-BGC_Munich-RP001403_WHUUTDBJXJRKMK</t>
  </si>
  <si>
    <t>24_MSBNK-BGC_Munich-RP001403_0_MSBNK-BGC_Munich-RP001403_WHUUTDBJXJRKMK</t>
  </si>
  <si>
    <t>BMULURCIZGUYIM</t>
  </si>
  <si>
    <t>InChI=1S/C10H15NO4/c1-14-8-5-7(12)6(3-4-11)9(13)10(8)15-2/h3,7-10,12-13H,5H2,1-2H3</t>
  </si>
  <si>
    <t>COC1CC(C(=CC#N)C(C1OC)O)O</t>
  </si>
  <si>
    <t>PubChem:(131832015);HMDB:(125517)</t>
  </si>
  <si>
    <t>4212_MSBNK-RIKEN-PR300679_0_MSBNK-RIKEN-PR300679_VLSMHEGGTFMBBZ</t>
  </si>
  <si>
    <t>824_MSBNK-RIKEN-PR300679_0_MSBNK-RIKEN-PR300679_VLSMHEGGTFMBBZ</t>
  </si>
  <si>
    <t>1538_MSBNK-RIKEN-PR302377_0_MSBNK-RIKEN-PR302377_YNMFDPCLPIMRFD</t>
  </si>
  <si>
    <t>4926_MSBNK-RIKEN-PR302377_0_MSBNK-RIKEN-PR302377_YNMFDPCLPIMRFD</t>
  </si>
  <si>
    <t>2395_MSBNK-RIKEN-PR303464_0_MSBNK-RIKEN-PR303464_QKGJFQMGPDVOQE</t>
  </si>
  <si>
    <t>5783_MSBNK-RIKEN-PR303464_0_MSBNK-RIKEN-PR303464_QKGJFQMGPDVOQE</t>
  </si>
  <si>
    <t>1815_MSBNK-RIKEN-PR302704_0_MSBNK-RIKEN-PR302704_IKGXIBQEEMLURG</t>
  </si>
  <si>
    <t>5203_MSBNK-RIKEN-PR302704_0_MSBNK-RIKEN-PR302704_IKGXIBQEEMLURG</t>
  </si>
  <si>
    <t>3821_MSBNK-MPI_for_Chemical_Ecology-CE000657_0_MSBNK-MPI_for_Chemical_Ecology-CE000657_WHUUTDBJXJRKMK</t>
  </si>
  <si>
    <t>433_MSBNK-MPI_for_Chemical_Ecology-CE000657_0_MSBNK-MPI_for_Chemical_Ecology-CE000657_WHUUTDBJXJRKMK</t>
  </si>
  <si>
    <t>C20H24N2O2</t>
  </si>
  <si>
    <t>LOUPRKONTZGTKE</t>
  </si>
  <si>
    <t>InChI=1S/C20H24N2O2/c1-3-13-12-22-9-7-14(13)10-19(22)20(23)16-6-8-21-18-5-4-15(24-2)11-17(16)18/h3-6,8,11,13-14,19-20,23H,1,7,9-10,12H2,2H3</t>
  </si>
  <si>
    <t>Auriquin</t>
  </si>
  <si>
    <t>COC1=CC2=C(C=CN=C2C=C1)C(C3CC4CCN3CC4C=C)O</t>
  </si>
  <si>
    <t>1065;5769;5953;8549;13120;25522;71795;94175;637552;667448;667449;441073;441074;3000825;3003191;3032576;3034034;3036746;2728270;3758125;5748152;7048764;7048765;7048766;7048767;5317111;5317112;5320867;5320868;6328027;5484444;5484450;6453100;7985139;6602154;6604605;6857801;6916033;6916036;6951207;6997184;6999115;12309515;12309517;12309518;12309519;12309520;9967055;11861795;11865458;11865459;14822542;11887982;11892824;11920271;10448938;16759993;21862291;22770772;23616571;24096961;24867865;45040316;45040320;45050619;44630461;45934355;57497484;56643420;59082714;59091406;57647726;68007244;71751934;71751937;73950789;91927769;91971361;102016704;102091693;102151182;102151183;102600842;117841973;121364764;129009603;129316724;129700770;133687060;134845380</t>
  </si>
  <si>
    <t>HMDB:(14611 15044);PubChem class - food;SuperNatural:(SN00017860 SN00341156 SN00233146 SN00277433 SN00233216 SN00001449 SN00337635 SN00001778 SN00003650 SN00003651 SN00002002 SN00003649 SN00002701);ZINC bio:(ZINC00402416 ZINC00403582 ZINC00896228 ZINC01319234 ZINC02020519 ZINC03831403 ZINC03831404 ZINC03831405 ZINC06484901 ZINC09212424);additional;HSDB:(130-95-0 56-54-2);MeSH:(1065 5953 8549 94175 441073 441074 667449 3032576 3034034 3036746 5748152 6604605 10448938 24096961 24867865);Plantcyc:(CPD-9846 QUININE);PubMed;NORMAN:(NS00002397);COCONUT:(CNP0191532 CNP0314258);KNApSAcK:(2193);Natural Products:(UNPD4098 UNPD42476 UNPD175748 UNPD30365 UNPD112088);PubChem:(1065 5769 5953 8549 13120 25522 71795 94175 637552 667448 667449 441073 441074 3000825 3003191 3032576 3034034 3036746 2728270 3758125 5748152 7048764 7048765 7048766 7048767 5317111 5317112 5320867 5320868 6328027 5484444 5484450 6453100 7985139 6602154 6604605 6857801 6916033 6916036 6951207 6997184 6999115 12309515 12309517 12309518 12309519 12309520 9967055 11861795 11865458 11865459 14822542 11887982 11892824 11920271 10448938 16759993 21862291 22770772 23616571 24096961 24867865 45040316 45040320 45050619 44630461 45934355 57497484 56643420 59082714 59091406 57647726 68007244 71751934 71751937 73950789 91927769 91971361 102016704 102091693 102151182 102151183 102600842 117841973 121364764 129009603 129316724 129700770 133687060 134845380);CHEBI:(94816 28593 95172 94416 15854 137041);PubChem class - bio and metabolites;KEGG:(C06526 C06527);PubChem class - safety and toxic;Training Set;PubChem class - drug;Biocyc:(CPD-9846 QUININE)</t>
  </si>
  <si>
    <t>706_MSBNK-RIKEN-PR300366_0_MSBNK-RIKEN-PR300366_RBALEJFQJCAPLN</t>
  </si>
  <si>
    <t>4094_MSBNK-RIKEN-PR300366_0_MSBNK-RIKEN-PR300366_RBALEJFQJCAPLN</t>
  </si>
  <si>
    <t>3734_MSBNK-MPI_for_Chemical_Ecology-CE000063_0_MSBNK-MPI_for_Chemical_Ecology-CE000063_AZEGJHGXTSUPPG</t>
  </si>
  <si>
    <t>346_MSBNK-MPI_for_Chemical_Ecology-CE000063_0_MSBNK-MPI_for_Chemical_Ecology-CE000063_AZEGJHGXTSUPPG</t>
  </si>
  <si>
    <t>345_MSBNK-MPI_for_Chemical_Ecology-CE000062_0_MSBNK-MPI_for_Chemical_Ecology-CE000062_AZEGJHGXTSUPPG</t>
  </si>
  <si>
    <t>3733_MSBNK-MPI_for_Chemical_Ecology-CE000062_0_MSBNK-MPI_for_Chemical_Ecology-CE000062_AZEGJHGXTSUPPG</t>
  </si>
  <si>
    <t>4710_MSBNK-RIKEN-PR302110_0_MSBNK-RIKEN-PR302110_IGLUNMMNDNWZOA</t>
  </si>
  <si>
    <t>1322_MSBNK-RIKEN-PR302110_0_MSBNK-RIKEN-PR302110_IGLUNMMNDNWZOA</t>
  </si>
  <si>
    <t>C18H18N6O5S2</t>
  </si>
  <si>
    <t>OLVCFLKTBJRLHI</t>
  </si>
  <si>
    <t>InChI=1S/C18H18N6O5S2/c1-23-18(20-21-22-23)31-8-10-7-30-16-11(15(27)24(16)12(10)17(28)29)19-14(26)13(25)9-5-3-2-4-6-9/h2-6,11,13,16,25H,7-8H2,1H3,(H,19,26)(H,28,29)</t>
  </si>
  <si>
    <t>Cefadole</t>
  </si>
  <si>
    <t>CN1C(=NN=N1)SCC2=C(N3C(C(C3=O)NC(=O)C(C4=CC=CC=C4)O)SC2)C(=O)O</t>
  </si>
  <si>
    <t>2613;2614;34780;36831;456255;6604545;12799152;12853014;21680723;22794636;22814242;25271120;36688107;36688109;40469431;51397052;58650819;58650820;58650826;68149539;70376443;90437946;118410309</t>
  </si>
  <si>
    <t>HMDB:(15421);SuperNatural:(SN00003545 SN00003543 SN00003544 SN00002093);ZINC bio:(ZINC01530585 ZINC03830394 ZINC03830395 ZINC03830396 ZINC04097293);additional;MeSH:(456255);PubMed;NORMAN:(NS00002796);COCONUT:(CNP0311808 CNP0353963);PubChem:(2613 2614 34780 36831 456255 6604545 12799152 12853014 21680723 22794636 22814242 25271120 36688107 36688109 40469431 51397052 58650819 58650820 58650826 68149539 70376443 90437946 118410309);CHEBI:(53652 3480);PubChem class - bio and metabolites;KEGG:(C06879);PubChem class - safety and toxic;Training Set;PubChem class - drug;Biocyc:(CPD0-2066)</t>
  </si>
  <si>
    <t>5580_MSBNK-RIKEN-PR303169_0_MSBNK-RIKEN-PR303169_FNTJVYCFNVUBOL</t>
  </si>
  <si>
    <t>C15H20N2O5</t>
  </si>
  <si>
    <t>WQGAAAXDBHLCJF</t>
  </si>
  <si>
    <t>InChI=1S/C15H20N2O5/c18-11-16-9-5-4-8-13(14(19)20)17-15(21)22-10-12-6-2-1-3-7-12/h1-3,6-7,11,13H,4-5,8-10H2,(H,16,18)(H,17,21)(H,19,20)</t>
  </si>
  <si>
    <t>2-{[(benzyloxy)carbonyl]amino}-6-formamidohexanoic acid</t>
  </si>
  <si>
    <t>C1=CC=C(C=C1)COC(=O)NC(CCCCNC=O)C(=O)O</t>
  </si>
  <si>
    <t>4145003;92232748;92232749</t>
  </si>
  <si>
    <t>PubChem:(4145003 92232748 92232749);PubChem class - safety and toxic</t>
  </si>
  <si>
    <t>6735_MSBNK-RIKEN-PR311113_0_MSBNK-RIKEN-PR311113_WVFMZTORJFNZPK</t>
  </si>
  <si>
    <t>3347_MSBNK-RIKEN-PR311113_0_MSBNK-RIKEN-PR311113_WVFMZTORJFNZPK</t>
  </si>
  <si>
    <t>812_MSBNK-RIKEN-PR300659_0_MSBNK-RIKEN-PR300659_VLSMHEGGTFMBBZ</t>
  </si>
  <si>
    <t>4200_MSBNK-RIKEN-PR300659_0_MSBNK-RIKEN-PR300659_VLSMHEGGTFMBBZ</t>
  </si>
  <si>
    <t>C15H21N4O11P</t>
  </si>
  <si>
    <t>KQYCEOUNQXMHSQ</t>
  </si>
  <si>
    <t>InChI=1S/C15H21N4O11P/c20-7-9(22)11(23)8(21)6-19-12-10(13(24)17-14(25)16-12)18(15(19)26)4-2-1-3-5-30-31(27,28)29/h1-3,5,8-9,11,20-23H,4,6-7H2,(H2,27,28,29)(H2,16,17,24,25)</t>
  </si>
  <si>
    <t>C(C=CC=COP(=O)(O)O)N1C2=C(NC(=O)NC2=O)N(C1=O)CC(C(C(CO)O)O)O</t>
  </si>
  <si>
    <t>PubChem:(11987821);PubChem class - bio and metabolites</t>
  </si>
  <si>
    <t>5294_MSBNK-RIKEN-PR302797_0_MSBNK-RIKEN-PR302797_OVSQVDMCBVZWGM</t>
  </si>
  <si>
    <t>496_MSBNK-RIKEN-PR300024_0_MSBNK-RIKEN-PR300024_OYMQKBZMKFJPMH</t>
  </si>
  <si>
    <t>3884_MSBNK-RIKEN-PR300024_0_MSBNK-RIKEN-PR300024_OYMQKBZMKFJPMH</t>
  </si>
  <si>
    <t>6223_MSBNK-RIKEN-PR304146_0_MSBNK-RIKEN-PR304146_YRKLGWOHYXIKSF</t>
  </si>
  <si>
    <t>2835_MSBNK-RIKEN-PR304146_0_MSBNK-RIKEN-PR304146_YRKLGWOHYXIKSF</t>
  </si>
  <si>
    <t>913_MSBNK-RIKEN-PR301046_0_MSBNK-RIKEN-PR301046_PSFDQSOCUJVVGF</t>
  </si>
  <si>
    <t>4301_MSBNK-RIKEN-PR301046_0_MSBNK-RIKEN-PR301046_PSFDQSOCUJVVGF</t>
  </si>
  <si>
    <t>6632_MSBNK-RIKEN-PR310907_0_MSBNK-RIKEN-PR310907_OIUBYZLTFSLSBY</t>
  </si>
  <si>
    <t>1835_MSBNK-RIKEN-PR302724_0_MSBNK-RIKEN-PR302724_IKGXIBQEEMLURG</t>
  </si>
  <si>
    <t>5223_MSBNK-RIKEN-PR302724_0_MSBNK-RIKEN-PR302724_IKGXIBQEEMLURG</t>
  </si>
  <si>
    <t>6449_MSBNK-RIKEN-PR310456_0_MSBNK-RIKEN-PR310456_SUVMJBTUFCVSAD</t>
  </si>
  <si>
    <t>3061_MSBNK-RIKEN-PR310456_0_MSBNK-RIKEN-PR310456_SUVMJBTUFCVSAD</t>
  </si>
  <si>
    <t>5788_MSBNK-RIKEN-PR303471_0_MSBNK-RIKEN-PR303471_SUVMJBTUFCVSAD</t>
  </si>
  <si>
    <t>2400_MSBNK-RIKEN-PR303471_0_MSBNK-RIKEN-PR303471_SUVMJBTUFCVSAD</t>
  </si>
  <si>
    <t>C28H34O14</t>
  </si>
  <si>
    <t>RMCRQBAILCLJGU</t>
  </si>
  <si>
    <t>InChI=1S/C28H34O14/c1-11-21(31)23(33)25(35)27(39-11)38-10-19-22(32)24(34)26(36)28(42-19)40-14-7-15(29)20-16(30)9-17(41-18(20)8-14)12-3-5-13(37-2)6-4-12/h3-8,11,17,19,21-29,31-36H,9-10H2,1-2H3</t>
  </si>
  <si>
    <t>Didymin</t>
  </si>
  <si>
    <t>CC1C(C(C(C(O1)OCC2C(C(C(C(O2)OC3=CC(=C4C(=O)CC(OC4=C3)C5=CC=C(C=C5)OC)O)O)O)O)O)O)O</t>
  </si>
  <si>
    <t>85705;477828;9938500;16760075;20056943;24211950;98072719;98072721;98072722;98072726;102464035;124825043;124825045;126968634</t>
  </si>
  <si>
    <t>HMDB:(29482);SuperNatural:(SN00374563 SN00166911 SN00039870 SN00039871);ZINC bio:(ZINC67903318 ZINC67903319);additional;MeSH:(16760075);PubMed;NORMAN:(NS00053832);COCONUT:(CNP0212214);KNApSAcK:(8223);Natural Products:(UNPD102678 UNPD177072);PubChem:(85705 477828 9938500 16760075 20056943 24211950 98072719 98072721 98072722 98072726 102464035 124825043 124825045 126968634);PubChem class - bio and metabolites;Training Set;KEGG Mine</t>
  </si>
  <si>
    <t>1302_MSBNK-RIKEN-PR302089_0_MSBNK-RIKEN-PR302089_HWRDCYOHJBCWGW</t>
  </si>
  <si>
    <t>4690_MSBNK-RIKEN-PR302089_0_MSBNK-RIKEN-PR302089_HWRDCYOHJBCWGW</t>
  </si>
  <si>
    <t>C17H18N4O6</t>
  </si>
  <si>
    <t>GABBHVWWVWVMCN</t>
  </si>
  <si>
    <t>InChI=1S/C17H18N4O6/c1-6-3-8-9(4-7(6)2)19-14-11(18-8)15(25)20-17(26)21(14)16-13(24)12(23)10(5-22)27-16/h3-4,10,12-13,16,22-24H,5H2,1-2H3,(H,20,25,26)</t>
  </si>
  <si>
    <t>CC1=CC2=C(C=C1C)N=C3C(=N2)C(=O)NC(=O)N3C4C(C(C(O4)CO)O)O</t>
  </si>
  <si>
    <t>PubChem:(11773210);COCONUT:(CNP0352442)</t>
  </si>
  <si>
    <t>5975_MSBNK-RIKEN-PR303770_0_MSBNK-RIKEN-PR303770_HEYZWPRKKUGDCR</t>
  </si>
  <si>
    <t>2587_MSBNK-RIKEN-PR303770_0_MSBNK-RIKEN-PR303770_HEYZWPRKKUGDCR</t>
  </si>
  <si>
    <t>KWXHCCIXBUPHTG</t>
  </si>
  <si>
    <t>InChI=1S/C21H26N2O3/c1-26-17(24)15-13-19-7-4-11-23(25)12-10-20(18(19)23)14-5-2-3-6-16(14)22-21(15,20)9-8-19/h2-3,5-6,15,18,22H,4,7-13H2,1H3</t>
  </si>
  <si>
    <t>COC(=O)C1CC23CCC[N+]4(C2C5(C1(CC3)NC6=CC=CC=C65)CC4)[O-]</t>
  </si>
  <si>
    <t>137832351;139291937</t>
  </si>
  <si>
    <t>COCONUT:(CNP0134928);KNApSAcK:(24564);Natural Products:(UNPD12082 UNPD62188 UNPD177441 UNPD107977 UNPD101396);PubChem:(137832351 139291937);SuperNatural:(SN00387149 SN00263899 SN00278750 SN00293610 SN00359437);Training Set</t>
  </si>
  <si>
    <t>511_MSBNK-RIKEN-PR300043_0_MSBNK-RIKEN-PR300043_LTOOPESWVADEAE</t>
  </si>
  <si>
    <t>3899_MSBNK-RIKEN-PR300043_0_MSBNK-RIKEN-PR300043_LTOOPESWVADEAE</t>
  </si>
  <si>
    <t>1287_MSBNK-RIKEN-PR302073_0_MSBNK-RIKEN-PR302073_IGLUNMMNDNWZOA</t>
  </si>
  <si>
    <t>4675_MSBNK-RIKEN-PR302073_0_MSBNK-RIKEN-PR302073_IGLUNMMNDNWZOA</t>
  </si>
  <si>
    <t>1825_MSBNK-RIKEN-PR302714_0_MSBNK-RIKEN-PR302714_IKGXIBQEEMLURG</t>
  </si>
  <si>
    <t>5213_MSBNK-RIKEN-PR302714_0_MSBNK-RIKEN-PR302714_IKGXIBQEEMLURG</t>
  </si>
  <si>
    <t>C16H20N2O3</t>
  </si>
  <si>
    <t>WPTUQMUCTTVOFW</t>
  </si>
  <si>
    <t>InChI=1S/C16H20N2O3/c1-3-10(2)15(16(20)21)18-14(19)8-11-9-17-13-7-5-4-6-12(11)13/h4-7,9-10,15,17H,3,8H2,1-2H3,(H,18,19)(H,20,21)</t>
  </si>
  <si>
    <t>AmbotzIAA1000</t>
  </si>
  <si>
    <t>CCC(C)C(C(=O)O)NC(=O)CC1=CNC2=CC=CC=C21</t>
  </si>
  <si>
    <t>644226;688149;688150;688151;3321899;6921626;6921627;6921628;6921629;16212287</t>
  </si>
  <si>
    <t>COCONUT:(CNP0019742);PubChem:(644226 688149 688150 688151 3321899 6921626 6921627 6921628 6921629 16212287);ZINC bio:(ZINC00056768 ZINC00056769 ZINC00056770 ZINC00056771);additional;Plantcyc:(CPD-11227);Training Set;PubMed;Biocyc:(CPD-11227)</t>
  </si>
  <si>
    <t>6191_MSBNK-RIKEN-PR304101_0_MSBNK-RIKEN-PR304101_WPTUQMUCTTVOFW</t>
  </si>
  <si>
    <t>2803_MSBNK-RIKEN-PR304101_0_MSBNK-RIKEN-PR304101_WPTUQMUCTTVOFW</t>
  </si>
  <si>
    <t>C26H24N6O9S</t>
  </si>
  <si>
    <t>WDJHHCAKBRKCLW</t>
  </si>
  <si>
    <t>InChI=1S/C26H24N6O9S/c27-24(28)12-1-3-17-18(8-12)32-25(31-17)16-6-11(7-21(34)30-19(26(38)39)10-22(35)36)5-15(23(16)37)14-9-13(42(29,40)41)2-4-20(14)33/h1-6,8-9,19,33,37H,7,10H2,(H3,27,28)(H,30,34)(H,31,32)(H,35,36)(H,38,39)(H2,29,40,41)</t>
  </si>
  <si>
    <t>C1=CC2=C(C=C1C(=N)N)NC(=N2)C3=CC(=CC(=C3O)C4=C(C=CC(=C4)S(=O)(=O)N)O)CC(=O)NC(CC(=O)O)C(=O)O</t>
  </si>
  <si>
    <t>135525621;136339367;135425273</t>
  </si>
  <si>
    <t>COCONUT:(CNP0060923);MeSH:(135425273);PubChem:(135525621 136339367 135425273);PubMed;PubChem class - drug</t>
  </si>
  <si>
    <t>1564_MSBNK-RIKEN-PR302403_0_MSBNK-RIKEN-PR302403_YNMFDPCLPIMRFD</t>
  </si>
  <si>
    <t>4952_MSBNK-RIKEN-PR302403_0_MSBNK-RIKEN-PR302403_YNMFDPCLPIMRFD</t>
  </si>
  <si>
    <t>1553_MSBNK-RIKEN-PR302392_0_MSBNK-RIKEN-PR302392_YNMFDPCLPIMRFD</t>
  </si>
  <si>
    <t>4941_MSBNK-RIKEN-PR302392_0_MSBNK-RIKEN-PR302392_YNMFDPCLPIMRFD</t>
  </si>
  <si>
    <t>5374_MSBNK-RIKEN-PR302885_0_MSBNK-RIKEN-PR302885_DVGGLGXQSFURLP</t>
  </si>
  <si>
    <t>1986_MSBNK-RIKEN-PR302885_0_MSBNK-RIKEN-PR302885_DVGGLGXQSFURLP</t>
  </si>
  <si>
    <t>5780_MSBNK-RIKEN-PR303460_0_MSBNK-RIKEN-PR303460_QKGJFQMGPDVOQE</t>
  </si>
  <si>
    <t>2392_MSBNK-RIKEN-PR303460_0_MSBNK-RIKEN-PR303460_QKGJFQMGPDVOQE</t>
  </si>
  <si>
    <t>344_MSBNK-MPI_for_Chemical_Ecology-CE000061_0_MSBNK-MPI_for_Chemical_Ecology-CE000061_AZEGJHGXTSUPPG</t>
  </si>
  <si>
    <t>3732_MSBNK-MPI_for_Chemical_Ecology-CE000061_0_MSBNK-MPI_for_Chemical_Ecology-CE000061_AZEGJHGXTSUPPG</t>
  </si>
  <si>
    <t>4080_MSBNK-RIKEN-PR300344_0_MSBNK-RIKEN-PR300344_JMIAZDVHNCCPDM</t>
  </si>
  <si>
    <t>692_MSBNK-RIKEN-PR300344_0_MSBNK-RIKEN-PR300344_JMIAZDVHNCCPDM</t>
  </si>
  <si>
    <t>4043_MSBNK-RIKEN-PR300281_0_MSBNK-RIKEN-PR300281_JMIAZDVHNCCPDM</t>
  </si>
  <si>
    <t>655_MSBNK-RIKEN-PR300281_0_MSBNK-RIKEN-PR300281_JMIAZDVHNCCPDM</t>
  </si>
  <si>
    <t>C21H20O10</t>
  </si>
  <si>
    <t>SOSLMHZOJATCCP</t>
  </si>
  <si>
    <t>InChI=1S/C21H20O10/c1-8-15(25)17(27)18(28)21(29-8)31-20-16(26)14-12(24)6-11(23)7-13(14)30-19(20)9-2-4-10(22)5-3-9/h2-8,15,17-18,21-25,27-28H,1H3</t>
  </si>
  <si>
    <t>Afzelin</t>
  </si>
  <si>
    <t>CC1C(C(C(C(O1)OC2=C(OC3=CC(=CC(=C3C2=O)O)O)C4=CC=C(C=C4)O)O)O)O</t>
  </si>
  <si>
    <t>5835713;5316673;5318763;11133801;15558499;15558501;11968667;11972391;21550855;22838616;44258913;68796250;90002509;90353299;89405710;135398081</t>
  </si>
  <si>
    <t>HMDB:(127485);SuperNatural:(SN00143283 SN00332703 SN00307729 SN00333064 SN00272364 SN00021352 SN00371877 SN00166963 SN00255402 SN00341302 SN00161844);ZINC bio:(ZINC15657732);additional;MeSH:(5316673 15558501 22838616);Plantcyc:(CPD1F-461);PubMed;COCONUT:(CNP0076998 CNP0167643 CNP0210041);KNApSAcK:(5140);Natural Products:(UNPD37976 UNPD42671 UNPD173865 UNPD147690 UNPD152260 UNPD47447 UNPD71600 UNPD129585 UNPD190801);PubChem:(5835713 5316673 5318763 11133801 15558499 15558501 11968667 11972391 21550855 22838616 44258913 68796250 90002509 90353299 89405710 135398081);YMDB Mine;CHEBI:(80790 144433);PubChem class - bio and metabolites;KEGG:(C16911);Training Set;Biocyc:(CPD1F-461)</t>
  </si>
  <si>
    <t>5061_MSBNK-RIKEN-PR302534_0_MSBNK-RIKEN-PR302534_HQNOUCSPWAGQND</t>
  </si>
  <si>
    <t>1673_MSBNK-RIKEN-PR302534_0_MSBNK-RIKEN-PR302534_HQNOUCSPWAGQND</t>
  </si>
  <si>
    <t>3825_MSBNK-MPI_for_Chemical_Ecology-CE000661_0_MSBNK-MPI_for_Chemical_Ecology-CE000661_WHUUTDBJXJRKMK</t>
  </si>
  <si>
    <t>437_MSBNK-MPI_for_Chemical_Ecology-CE000661_0_MSBNK-MPI_for_Chemical_Ecology-CE000661_WHUUTDBJXJRKMK</t>
  </si>
  <si>
    <t>DZTHIGRZJZPRDV</t>
  </si>
  <si>
    <t>InChI=1S/C13H14N2O3/c1-8(16)15-12(13(17)18)6-9-7-14-11-5-3-2-4-10(9)11/h2-5,7,12,14H,6H2,1H3,(H,15,16)(H,17,18)</t>
  </si>
  <si>
    <t>Acetyl-L-trp</t>
  </si>
  <si>
    <t>CC(=O)NC(CC1=CNC2=CC=CC=C21)C(=O)O</t>
  </si>
  <si>
    <t>2002;700653;439917;5082560;6923346;6923347;12694423;12694426;11032216;10332250;10332285;18603701;58478590;101115824;101115825;119078606;119078607;131801540</t>
  </si>
  <si>
    <t>HMDB:(13713);ZINC bio:(ZINC00080812 ZINC00080814);additional;MeSH:(2002 439917 700653);PubMed;NORMAN:(NS00014999);COCONUT:(CNP0293251);Natural Products:(UNPD30823);PubChem:(2002 700653 439917 5082560 6923346 6923347 12694423 12694426 11032216 10332250 10332285 18603701 58478590 101115824 101115825 119078606 119078607 131801540);CHEBI:(70976 143877 74640 16734 133746 57877);PubChem class - bio and metabolites;KEGG:(C03137);PubChem class - safety and toxic;YMDB:(823);Training Set;Biocyc:(N-ACETYL-TRYPTOPHAN N-ACETYL-D-TRYPTOPHAN)</t>
  </si>
  <si>
    <t>2913_MSBNK-RIKEN-PR304224_0_MSBNK-RIKEN-PR304224_FBDCJLXTUCMFLF</t>
  </si>
  <si>
    <t>6301_MSBNK-RIKEN-PR304224_0_MSBNK-RIKEN-PR304224_FBDCJLXTUCMFLF</t>
  </si>
  <si>
    <t>4931_MSBNK-RIKEN-PR302382_0_MSBNK-RIKEN-PR302382_YNMFDPCLPIMRFD</t>
  </si>
  <si>
    <t>1543_MSBNK-RIKEN-PR302382_0_MSBNK-RIKEN-PR302382_YNMFDPCLPIMRFD</t>
  </si>
  <si>
    <t>4689_MSBNK-RIKEN-PR302088_0_MSBNK-RIKEN-PR302088_IGLUNMMNDNWZOA</t>
  </si>
  <si>
    <t>1301_MSBNK-RIKEN-PR302088_0_MSBNK-RIKEN-PR302088_IGLUNMMNDNWZOA</t>
  </si>
  <si>
    <t>2407_MSBNK-RIKEN-PR303479_0_MSBNK-RIKEN-PR303479_SUVMJBTUFCVSAD</t>
  </si>
  <si>
    <t>5795_MSBNK-RIKEN-PR303479_0_MSBNK-RIKEN-PR303479_SUVMJBTUFCVSAD</t>
  </si>
  <si>
    <t>3640_MSBNK-BGC_Munich-RP031502_0_MSBNK-BGC_Munich-RP031502_PTJWIQPHWPFNBW</t>
  </si>
  <si>
    <t>252_MSBNK-BGC_Munich-RP031502_0_MSBNK-BGC_Munich-RP031502_PTJWIQPHWPFNBW</t>
  </si>
  <si>
    <t>1976_MSBNK-RIKEN-PR302873_0_MSBNK-RIKEN-PR302873_DVGGLGXQSFURLP</t>
  </si>
  <si>
    <t>5364_MSBNK-RIKEN-PR302873_0_MSBNK-RIKEN-PR302873_DVGGLGXQSFURLP</t>
  </si>
  <si>
    <t>C13H12N2</t>
  </si>
  <si>
    <t>YTQRHYCHEIXUIU</t>
  </si>
  <si>
    <t>InChI=1S/C13H12N2/c1-2-11-13-10(7-8-14-11)9-5-3-4-6-12(9)15-13/h3-8,15H,2H2,1H3</t>
  </si>
  <si>
    <t>1-ethyl-9H-beta-carboline</t>
  </si>
  <si>
    <t>CCC1=NC=CC2=C1NC3=CC=CC=C23</t>
  </si>
  <si>
    <t>COCONUT:(CNP0239760);Natural Products:(UNPD148534);PubChem:(5324325);additional;Training Set;PubMed</t>
  </si>
  <si>
    <t>980_MSBNK-RIKEN-PR301321_0_MSBNK-RIKEN-PR301321_YTQRHYCHEIXUIU</t>
  </si>
  <si>
    <t>4368_MSBNK-RIKEN-PR301321_0_MSBNK-RIKEN-PR301321_YTQRHYCHEIXUIU</t>
  </si>
  <si>
    <t>4197_MSBNK-RIKEN-PR300654_0_MSBNK-RIKEN-PR300654_VLSMHEGGTFMBBZ</t>
  </si>
  <si>
    <t>809_MSBNK-RIKEN-PR300654_0_MSBNK-RIKEN-PR300654_VLSMHEGGTFMBBZ</t>
  </si>
  <si>
    <t>6775_MSBNK-Univ_Connecticut-CO000389_0_MSBNK-Univ_Connecticut-CO000389_QEVHRUUCFGRFIF</t>
  </si>
  <si>
    <t>920_MSBNK-RIKEN-PR301066_0_MSBNK-RIKEN-PR301066_PSFDQSOCUJVVGF</t>
  </si>
  <si>
    <t>4308_MSBNK-RIKEN-PR301066_0_MSBNK-RIKEN-PR301066_PSFDQSOCUJVVGF</t>
  </si>
  <si>
    <t>431_MSBNK-MPI_for_Chemical_Ecology-CE000655_0_MSBNK-MPI_for_Chemical_Ecology-CE000655_WHUUTDBJXJRKMK</t>
  </si>
  <si>
    <t>3819_MSBNK-MPI_for_Chemical_Ecology-CE000655_0_MSBNK-MPI_for_Chemical_Ecology-CE000655_WHUUTDBJXJRKMK</t>
  </si>
  <si>
    <t>2527_MSBNK-RIKEN-PR303668_0_MSBNK-RIKEN-PR303668_DFNXNCCYQRPZMD</t>
  </si>
  <si>
    <t>5915_MSBNK-RIKEN-PR303668_0_MSBNK-RIKEN-PR303668_DFNXNCCYQRPZMD</t>
  </si>
  <si>
    <t>C22H26Cl2N6O2S</t>
  </si>
  <si>
    <t>GQRWEJRYCBEXLY</t>
  </si>
  <si>
    <t>InChI=1S/C22H26Cl2N6O2S/c1-14-21(15(2)29(4)26-14)27-33(31,32)22-18(23)11-17(12-19(22)24)16-5-6-25-20(13-16)30-9-7-28(3)8-10-30/h5-6,11-13,27H,7-10H2,1-4H3</t>
  </si>
  <si>
    <t>CC1=C(C(=NN1C)C)NS(=O)(=O)C2=C(C=C(C=C2Cl)C3=CC(=NC=C3)N4CCN(CC4)C)Cl</t>
  </si>
  <si>
    <t>PubChem:(46179032);PubMed;PubChem class - bio and metabolites</t>
  </si>
  <si>
    <t>4782_MSBNK-RIKEN-PR302183_0_MSBNK-RIKEN-PR302183_JMFWYRWPJVEZPV</t>
  </si>
  <si>
    <t>3151_MSBNK-RIKEN-PR310627_0_MSBNK-RIKEN-PR310627_OYMQKBZMKFJPMH</t>
  </si>
  <si>
    <t>6539_MSBNK-RIKEN-PR310627_0_MSBNK-RIKEN-PR310627_OYMQKBZMKFJPMH</t>
  </si>
  <si>
    <t>436_MSBNK-MPI_for_Chemical_Ecology-CE000660_0_MSBNK-MPI_for_Chemical_Ecology-CE000660_WHUUTDBJXJRKMK</t>
  </si>
  <si>
    <t>3824_MSBNK-MPI_for_Chemical_Ecology-CE000660_0_MSBNK-MPI_for_Chemical_Ecology-CE000660_WHUUTDBJXJRKMK</t>
  </si>
  <si>
    <t>1445_MSBNK-RIKEN-PR302254_0_MSBNK-RIKEN-PR302254_IQPNAANSBPBGFQ</t>
  </si>
  <si>
    <t>4833_MSBNK-RIKEN-PR302254_0_MSBNK-RIKEN-PR302254_IQPNAANSBPBGFQ</t>
  </si>
  <si>
    <t>6513_MSBNK-RIKEN-PR310549_0_MSBNK-RIKEN-PR310549_YTQRHYCHEIXUIU</t>
  </si>
  <si>
    <t>3125_MSBNK-RIKEN-PR310549_0_MSBNK-RIKEN-PR310549_YTQRHYCHEIXUIU</t>
  </si>
  <si>
    <t>1927_MSBNK-RIKEN-PR302820_0_MSBNK-RIKEN-PR302820_OVSQVDMCBVZWGM</t>
  </si>
  <si>
    <t>429_MSBNK-MPI_for_Chemical_Ecology-CE000653_0_MSBNK-MPI_for_Chemical_Ecology-CE000653_WHUUTDBJXJRKMK</t>
  </si>
  <si>
    <t>3817_MSBNK-MPI_for_Chemical_Ecology-CE000653_0_MSBNK-MPI_for_Chemical_Ecology-CE000653_WHUUTDBJXJRKMK</t>
  </si>
  <si>
    <t>4224_MSBNK-RIKEN-PR300699_0_MSBNK-RIKEN-PR300699_VLSMHEGGTFMBBZ</t>
  </si>
  <si>
    <t>836_MSBNK-RIKEN-PR300699_0_MSBNK-RIKEN-PR300699_VLSMHEGGTFMBBZ</t>
  </si>
  <si>
    <t>C9H7NO</t>
  </si>
  <si>
    <t>PMZDQRJGMBOQBF</t>
  </si>
  <si>
    <t>InChI=1S/C9H7NO/c11-9-5-6-10-8-4-2-1-3-7(8)9/h1-6H,(H,10,11)</t>
  </si>
  <si>
    <t>Kynurine</t>
  </si>
  <si>
    <t>C1=CC=C2C(=C1)C(=O)C=CN2</t>
  </si>
  <si>
    <t>69141;3739140;5254935;18714203;101283916;118894229</t>
  </si>
  <si>
    <t>ZINC bio:(ZINC08579890);additional;MeSH:(69141);PubMed;NORMAN:(NS00034582);COCONUT:(CNP0216865);Natural Products:(UNPD211492);PubChem:(69141 3739140 5254935 18714203 101283916 118894229);CHEBI:(15815);PubChem class - bio and metabolites;KEGG:(C06343);PubChem class - safety and toxic;Training Set;Biocyc:(QUINOLIN-4-OL)</t>
  </si>
  <si>
    <t>851_MSBNK-RIKEN-PR300809_0_MSBNK-RIKEN-PR300809_PMZDQRJGMBOQBF</t>
  </si>
  <si>
    <t>4239_MSBNK-RIKEN-PR300809_0_MSBNK-RIKEN-PR300809_PMZDQRJGMBOQBF</t>
  </si>
  <si>
    <t>C6H6O2</t>
  </si>
  <si>
    <t>YCIMNLLNPGFGHC</t>
  </si>
  <si>
    <t>InChI=1S/C6H6O2/c7-5-3-1-2-4-6(5)8/h1-4,7-8H</t>
  </si>
  <si>
    <t>catechol</t>
  </si>
  <si>
    <t>C1=CC=C(C(=C1)O)O</t>
  </si>
  <si>
    <t>289;3981420;5460998;10630461;12196522;12196523;12969162;12969165;11953850;11480435;57607840;57607844;57607847;67913786;90911099;129731372</t>
  </si>
  <si>
    <t>HMDB:(957);PubChem class - food;SuperNatural:(SN00020428);HSDB:(120-80-9);MeSH:(289);Plantcyc:(CATECHOL CPD-10504);PubMed;NORMAN:(NS00007130);COCONUT:(CNP0143972);KNApSAcK:(2644);Natural Products:(UNPD186427);PubChem:(289 3981420 5460998 10630461 12196522 12196523 12969162 12969165 11953850 11480435 57607840 57607844 57607847 67913786 90911099 129731372);YMDB Mine;CHEBI:(32402 50524 18135);PubChem class - bio and metabolites;KEGG:(C15571 C01785 C00090);PubChem class - safety and toxic;PubChem class - drug;Biocyc:(CATECHOL SMA-0000147 SMA-0000625)</t>
  </si>
  <si>
    <t>63_MSBNK-BGC_Munich-RP012001_0_MSBNK-BGC_Munich-RP012001_YCIMNLLNPGFGHC</t>
  </si>
  <si>
    <t>3451_MSBNK-BGC_Munich-RP012001_0_MSBNK-BGC_Munich-RP012001_YCIMNLLNPGFGHC</t>
  </si>
  <si>
    <t>5315_MSBNK-RIKEN-PR302820_0_MSBNK-RIKEN-PR302820_OVSQVDMCBVZWGM</t>
  </si>
  <si>
    <t>C21H16FN3O2S</t>
  </si>
  <si>
    <t>XEOVWJYINDYNSM</t>
  </si>
  <si>
    <t>InChI=1S/C21H16FN3O2S/c1-28(26,27)18-8-4-16(5-9-18)21-24-19(14-2-6-17(22)7-3-14)20(25-21)15-10-12-23-13-11-15/h2-13H,1H3,(H,24,25)</t>
  </si>
  <si>
    <t>BiomolKI_000003</t>
  </si>
  <si>
    <t>CS(=O)(=O)C1=CC=C(C=C1)C2=NC(=C(N2)C3=CC=NC=C3)C4=CC=C(C=C4)F</t>
  </si>
  <si>
    <t>PubChem:(6610350);CHEBI:(94817);ZINC bio:(ZINC00833184);additional;Training Set;PubMed</t>
  </si>
  <si>
    <t>4342_MSBNK-RIKEN-PR301270_0_MSBNK-RIKEN-PR301270_VHXNKPBCCMUMSW</t>
  </si>
  <si>
    <t>3600_MSBNK-BGC_Munich-RP026101_0_MSBNK-BGC_Munich-RP026101_YVYMBNSKXOXSKW</t>
  </si>
  <si>
    <t>212_MSBNK-BGC_Munich-RP026101_0_MSBNK-BGC_Munich-RP026101_YVYMBNSKXOXSKW</t>
  </si>
  <si>
    <t>632_MSBNK-RIKEN-PR300252_0_MSBNK-RIKEN-PR300252_DAXYUDFNWXHGBE</t>
  </si>
  <si>
    <t>4020_MSBNK-RIKEN-PR300252_0_MSBNK-RIKEN-PR300252_DAXYUDFNWXHGBE</t>
  </si>
  <si>
    <t>C36H36O18</t>
  </si>
  <si>
    <t>IJYHCBQZOMHTFY</t>
  </si>
  <si>
    <t>InChI=1S/C36H36O18/c1-14-26(43)29(46)31(48)35(50-14)49-13-23-27(44)30(47)34(53-24(42)9-4-15-2-6-17(37)7-3-15)36(52-23)54-33-28(45)25-21(41)11-18(38)12-22(25)51-32(33)16-5-8-19(39)20(40)10-16/h2-12,14,23,26-27,29-31,34-41,43-44,46-48H,13H2,1H3</t>
  </si>
  <si>
    <t>Camelliquercetiside D</t>
  </si>
  <si>
    <t>CC1C(C(C(C(O1)OCC2C(C(C(C(O2)OC3=C(OC4=CC(=CC(=C4C3=O)O)O)C5=CC(=C(C=C5)O)O)OC(=O)C=CC6=CC=C(C=C6)O)O)O)O)O)O</t>
  </si>
  <si>
    <t>44258005;57384062</t>
  </si>
  <si>
    <t>COCONUT:(CNP0102213);KNApSAcK:(13874);PubChem:(44258005 57384062);PubMed</t>
  </si>
  <si>
    <t>2536_MSBNK-RIKEN-PR303677_0_MSBNK-RIKEN-PR303677_LSMKTLJKBSXMMR</t>
  </si>
  <si>
    <t>5924_MSBNK-RIKEN-PR303677_0_MSBNK-RIKEN-PR303677_LSMKTLJKBSXMMR</t>
  </si>
  <si>
    <t>FEPWCBNZAPJQDK</t>
  </si>
  <si>
    <t>InChI=1S/C21H24N2O4/c1-12-16-10-23(25)8-7-14-13-5-3-4-6-18(13)22-20(14)19(23)9-15(16)17(11-27-12)21(24)26-2/h3-6,11-12,15-16,19,22H,7-10H2,1-2H3</t>
  </si>
  <si>
    <t>CC1C2C[N+]3(CCC4=C(C3CC2C(=CO1)C(=O)OC)NC5=CC=CC=C45)[O-]</t>
  </si>
  <si>
    <t>91895268;125126304;125126305;129316509</t>
  </si>
  <si>
    <t>KNApSAcK:(25215);Natural Products:(UNPD81091 UNPD195839);PubChem:(91895268 125126304 125126305 129316509)</t>
  </si>
  <si>
    <t>4086_MSBNK-RIKEN-PR300354_0_MSBNK-RIKEN-PR300354_JMIAZDVHNCCPDM</t>
  </si>
  <si>
    <t>698_MSBNK-RIKEN-PR300354_0_MSBNK-RIKEN-PR300354_JMIAZDVHNCCPDM</t>
  </si>
  <si>
    <t>3577_MSBNK-BGC_Munich-RP021402_0_MSBNK-BGC_Munich-RP021402_CRCIHGGZGGATGM</t>
  </si>
  <si>
    <t>189_MSBNK-BGC_Munich-RP021402_0_MSBNK-BGC_Munich-RP021402_CRCIHGGZGGATGM</t>
  </si>
  <si>
    <t>5469_MSBNK-RIKEN-PR302989_0_MSBNK-RIKEN-PR302989_ITVGXXMINPYUHD</t>
  </si>
  <si>
    <t>3869_MSBNK-RIKEN-PR300005_0_MSBNK-RIKEN-PR300005_UQVUEULZDJRMJR</t>
  </si>
  <si>
    <t>481_MSBNK-RIKEN-PR300005_0_MSBNK-RIKEN-PR300005_UQVUEULZDJRMJR</t>
  </si>
  <si>
    <t>497_MSBNK-RIKEN-PR300025_0_MSBNK-RIKEN-PR300025_UQVUEULZDJRMJR</t>
  </si>
  <si>
    <t>3885_MSBNK-RIKEN-PR300025_0_MSBNK-RIKEN-PR300025_UQVUEULZDJRMJR</t>
  </si>
  <si>
    <t>LVNKDWCWDJNUNM</t>
  </si>
  <si>
    <t>InChI=1S/C27H32O15/c28-10-17-20(32)22(34)25(37)27(41-17)40-16-7-1-12(9-15(16)30)2-8-19(31)38-11-18-21(33)23(35)24(36)26(42-18)39-14-5-3-13(29)4-6-14/h1-9,17-18,20-30,32-37H,10-11H2</t>
  </si>
  <si>
    <t>C1=CC(=CC=C1O)OC2C(C(C(C(O2)COC(=O)C=CC3=CC(=C(C=C3)OC4C(C(C(C(O4)CO)O)O)O)O)O)O)O</t>
  </si>
  <si>
    <t>COCONUT:(CNP0244308);KNApSAcK:(37741);Natural Products:(UNPD11434 UNPD90429);PubChem:(101023291);SuperNatural:(SN00264994 SN00298729)</t>
  </si>
  <si>
    <t>1584_MSBNK-RIKEN-PR302427_0_MSBNK-RIKEN-PR302427_OBKKEZLIABHSGY</t>
  </si>
  <si>
    <t>4972_MSBNK-RIKEN-PR302427_0_MSBNK-RIKEN-PR302427_OBKKEZLIABHSGY</t>
  </si>
  <si>
    <t>VVFNDHBLDUVXPL</t>
  </si>
  <si>
    <t>InChI=1S/C22H28N2O4/c1-4-13-11-24-8-7-15-17-9-14(25)5-6-19(17)23-21(15)20(24)10-16(13)18(12-27-2)22(26)28-3/h5-6,9,12-13,16,20,23,25H,4,7-8,10-11H2,1-3H3</t>
  </si>
  <si>
    <t>CCC1CN2CCC3=C(C2CC1C(=COC)C(=O)OC)NC4=C3C=C(C=C4)O</t>
  </si>
  <si>
    <t>COCONUT:(CNP0185723);Natural Products:(UNPD24147);PubChem:(101630671);KEGG Mine</t>
  </si>
  <si>
    <t>4003_MSBNK-RIKEN-PR300231_0_MSBNK-RIKEN-PR300231_DAXYUDFNWXHGBE</t>
  </si>
  <si>
    <t>615_MSBNK-RIKEN-PR300231_0_MSBNK-RIKEN-PR300231_DAXYUDFNWXHGBE</t>
  </si>
  <si>
    <t>C8H13NO4</t>
  </si>
  <si>
    <t>OJFWUNYQLGJYEO</t>
  </si>
  <si>
    <t>InChI=1S/C8H13NO4/c10-7(1-2-8(11)12)9-3-5-13-6-4-9/h1-6H2,(H,11,12)</t>
  </si>
  <si>
    <t>Oprea1_496603</t>
  </si>
  <si>
    <t>C1COCCN1C(=O)CCC(=O)O</t>
  </si>
  <si>
    <t>225378;4743392</t>
  </si>
  <si>
    <t>PubChem class - safety and toxic;PubChem:(225378 4743392);PubMed</t>
  </si>
  <si>
    <t>3573_MSBNK-BGC_Munich-RP021301_0_MSBNK-BGC_Munich-RP021301_FIXDIFPJOFIIEC</t>
  </si>
  <si>
    <t>185_MSBNK-BGC_Munich-RP021301_0_MSBNK-BGC_Munich-RP021301_FIXDIFPJOFIIEC</t>
  </si>
  <si>
    <t>4287_MSBNK-RIKEN-PR300995_0_MSBNK-RIKEN-PR300995_QEVHRUUCFGRFIF</t>
  </si>
  <si>
    <t>899_MSBNK-RIKEN-PR300995_0_MSBNK-RIKEN-PR300995_QEVHRUUCFGRFIF</t>
  </si>
  <si>
    <t>4682_MSBNK-RIKEN-PR302081_0_MSBNK-RIKEN-PR302081_HWRDCYOHJBCWGW</t>
  </si>
  <si>
    <t>1294_MSBNK-RIKEN-PR302081_0_MSBNK-RIKEN-PR302081_HWRDCYOHJBCWGW</t>
  </si>
  <si>
    <t>3820_MSBNK-MPI_for_Chemical_Ecology-CE000656_0_MSBNK-MPI_for_Chemical_Ecology-CE000656_WHUUTDBJXJRKMK</t>
  </si>
  <si>
    <t>432_MSBNK-MPI_for_Chemical_Ecology-CE000656_0_MSBNK-MPI_for_Chemical_Ecology-CE000656_WHUUTDBJXJRKMK</t>
  </si>
  <si>
    <t>2774_MSBNK-RIKEN-PR304071_0_MSBNK-RIKEN-PR304071_AZEGJHGXTSUPPG</t>
  </si>
  <si>
    <t>6162_MSBNK-RIKEN-PR304071_0_MSBNK-RIKEN-PR304071_AZEGJHGXTSUPPG</t>
  </si>
  <si>
    <t>3877_MSBNK-RIKEN-PR300015_0_MSBNK-RIKEN-PR300015_UQVUEULZDJRMJR</t>
  </si>
  <si>
    <t>489_MSBNK-RIKEN-PR300015_0_MSBNK-RIKEN-PR300015_UQVUEULZDJRMJR</t>
  </si>
  <si>
    <t>66_MSBNK-BGC_Munich-RP012302_0_MSBNK-BGC_Munich-RP012302_GHOKWGTUZJEAQD</t>
  </si>
  <si>
    <t>3454_MSBNK-BGC_Munich-RP012302_0_MSBNK-BGC_Munich-RP012302_GHOKWGTUZJEAQD</t>
  </si>
  <si>
    <t>6509_MSBNK-RIKEN-PR310541_0_MSBNK-RIKEN-PR310541_HCZNPUHZYPPINM</t>
  </si>
  <si>
    <t>3121_MSBNK-RIKEN-PR310541_0_MSBNK-RIKEN-PR310541_HCZNPUHZYPPINM</t>
  </si>
  <si>
    <t>1805_MSBNK-RIKEN-PR302694_0_MSBNK-RIKEN-PR302694_IKGXIBQEEMLURG</t>
  </si>
  <si>
    <t>5193_MSBNK-RIKEN-PR302694_0_MSBNK-RIKEN-PR302694_IKGXIBQEEMLURG</t>
  </si>
  <si>
    <t>821_MSBNK-RIKEN-PR300674_0_MSBNK-RIKEN-PR300674_VLSMHEGGTFMBBZ</t>
  </si>
  <si>
    <t>4209_MSBNK-RIKEN-PR300674_0_MSBNK-RIKEN-PR300674_VLSMHEGGTFMBBZ</t>
  </si>
  <si>
    <t>C28H29ClN8O4S</t>
  </si>
  <si>
    <t>SGYDQPFNJACDLJ</t>
  </si>
  <si>
    <t>InChI=1S/C28H29ClN8O4S/c1-30-27(41)18-4-2-3-5-20(18)36-26-19(29)15-34-28(37-26)35-17-8-6-16(7-9-17)14-33-23-22(24(39)25(23)40)32-12-11-31-21(38)10-13-42/h2-9,15,32-33,42H,10-14H2,1H3,(H,30,41)(H,31,38)(H2,34,35,36,37)</t>
  </si>
  <si>
    <t>CNC(=O)C1=CC=CC=C1NC2=NC(=NC=C2Cl)NC3=CC=C(C=C3)CNC4=C(C(=O)C4=O)NCCNC(=O)CCS</t>
  </si>
  <si>
    <t>PubChem:(138105937);PubChem class - bio and metabolites</t>
  </si>
  <si>
    <t>3285_MSBNK-RIKEN-PR310967_0_MSBNK-RIKEN-PR310967_GZSOSUNBTXMUFQ</t>
  </si>
  <si>
    <t>6673_MSBNK-RIKEN-PR310967_0_MSBNK-RIKEN-PR310967_GZSOSUNBTXMUFQ</t>
  </si>
  <si>
    <t>UALLEVOGEQZKSX</t>
  </si>
  <si>
    <t>InChI=1S/C12H21NO4/c1-8(12(16)17)6-4-5-7-11(15)9(2)13-10(3)14/h8-9H,4-7H2,1-3H3,(H,13,14)(H,16,17)</t>
  </si>
  <si>
    <t>CC(CCCCC(=O)C(C)NC(=O)C)C(=O)O</t>
  </si>
  <si>
    <t>38360451;38360457;38360462;38360468;45359444</t>
  </si>
  <si>
    <t>COCONUT:(CNP0324597 CNP0348938);PubChem:(38360451 38360457 38360462 38360468 45359444);SuperNatural:(SN00029981 SN00029980 SN00029978 SN00029979);ZINC bio:(ZINC31166903 ZINC31166908 ZINC31166912 ZINC31166917);additional;Training Set</t>
  </si>
  <si>
    <t>3581_MSBNK-BGC_Munich-RP021503_0_MSBNK-BGC_Munich-RP021503_XCZVBYOXRSFQBH</t>
  </si>
  <si>
    <t>193_MSBNK-BGC_Munich-RP021503_0_MSBNK-BGC_Munich-RP021503_XCZVBYOXRSFQBH</t>
  </si>
  <si>
    <t>560_MSBNK-RIKEN-PR300146_0_MSBNK-RIKEN-PR300146_SJKRPUOXUNOPOP</t>
  </si>
  <si>
    <t>3948_MSBNK-RIKEN-PR300146_0_MSBNK-RIKEN-PR300146_SJKRPUOXUNOPOP</t>
  </si>
  <si>
    <t>1607_MSBNK-RIKEN-PR302455_0_MSBNK-RIKEN-PR302455_SOSLMHZOJATCCP</t>
  </si>
  <si>
    <t>4995_MSBNK-RIKEN-PR302455_0_MSBNK-RIKEN-PR302455_SOSLMHZOJATCCP</t>
  </si>
  <si>
    <t>C13H23N3O6S2</t>
  </si>
  <si>
    <t>FTCBRKCNMSXWJP</t>
  </si>
  <si>
    <t>InChI=1S/C13H23N3O6S2/c1-24-6-9(13(21)22)16-11(18)8(5-23)15-10(17)4-2-3-7(14)12(19)20/h7-9,23H,2-6,14H2,1H3,(H,15,17)(H,16,18)(H,19,20)(H,21,22)</t>
  </si>
  <si>
    <t>2-amino-6-[[1-[(1-hydroxy-3-methylsulfanyl-1-oxopropan-2-yl)amino]-1-oxo-3-sulfanylpropan-2-yl]amino]-6-oxohexanoic acid</t>
  </si>
  <si>
    <t>CSCC(C(=O)O)NC(=O)C(CS)NC(=O)CCCC(C(=O)O)N</t>
  </si>
  <si>
    <t>4369137;4471184;4471185;5287601</t>
  </si>
  <si>
    <t>PubChem:(4369137 4471184 4471185 5287601);PubChem class - bio and metabolites</t>
  </si>
  <si>
    <t>3200_MSBNK-RIKEN-PR310785_0_MSBNK-RIKEN-PR310785_RGNVWSYKJVPEEP</t>
  </si>
  <si>
    <t>6588_MSBNK-RIKEN-PR310785_0_MSBNK-RIKEN-PR310785_RGNVWSYKJVPEEP</t>
  </si>
  <si>
    <t>C21H20O9</t>
  </si>
  <si>
    <t>KYQZWONCHDNPDP</t>
  </si>
  <si>
    <t>InChI=1S/C21H20O9/c22-8-16-18(25)19(26)20(27)21(30-16)29-12-5-6-13-15(7-12)28-9-14(17(13)24)10-1-3-11(23)4-2-10/h1-7,9,16,18-23,25-27H,8H2</t>
  </si>
  <si>
    <t>Daidzin</t>
  </si>
  <si>
    <t>C1=CC(=CC=C1C2=COC3=C(C2=O)C=CC(=C3)OC4C(C(C(C(O4)CO)O)O)O)O</t>
  </si>
  <si>
    <t>1023571;107971;4183640;5316290;12308997;12308998;11992452;25273696;25322878;25322879;44257214;45934013;51505784;51521846;51402825;51402826;71315165;89099318;124427618;131876154</t>
  </si>
  <si>
    <t>HMDB:(33991 130491);SuperNatural:(SN00017917 SN00011130 SN00331624 SN00011129 SN00036249 SN00020231);ZINC bio:(ZINC04098610 ZINC04349762 ZINC04349768 ZINC12374719 ZINC12374720 ZINC12374721 ZINC13424748 ZINC13548856);additional;MeSH:(107971);Plantcyc:(CPD-3424);PubMed;NORMAN:(NS00007687);COCONUT:(CNP0117429 CNP0421402);KNApSAcK:(2518);Natural Products:(UNPD64062 UNPD96737 UNPD228238);PubChem:(1023571 107971 4183640 5316290 12308997 12308998 11992452 25273696 25322878 25322879 44257214 45934013 51505784 51521846 51402825 51402826 71315165 89099318 124427618 131876154);CHEBI:(42202);PubChem class - bio and metabolites;KEGG:(C10216);PubChem class - safety and toxic;Training Set;PubChem class - drug;Biocyc:(CPD-3424)</t>
  </si>
  <si>
    <t>4756_MSBNK-RIKEN-PR302156_0_MSBNK-RIKEN-PR302156_HKEAFJYKMMKDOR</t>
  </si>
  <si>
    <t>1368_MSBNK-RIKEN-PR302156_0_MSBNK-RIKEN-PR302156_HKEAFJYKMMKDOR</t>
  </si>
  <si>
    <t>520_MSBNK-RIKEN-PR300054_0_MSBNK-RIKEN-PR300054_UQVUEULZDJRMJR</t>
  </si>
  <si>
    <t>3908_MSBNK-RIKEN-PR300054_0_MSBNK-RIKEN-PR300054_UQVUEULZDJRMJR</t>
  </si>
  <si>
    <t>3900_MSBNK-RIKEN-PR300044_0_MSBNK-RIKEN-PR300044_OYMQKBZMKFJPMH</t>
  </si>
  <si>
    <t>512_MSBNK-RIKEN-PR300044_0_MSBNK-RIKEN-PR300044_OYMQKBZMKFJPMH</t>
  </si>
  <si>
    <t>HCZNPUHZYPPINM</t>
  </si>
  <si>
    <t>InChI=1S/C16H20N2O3/c1-10(2)7-14(16(20)21)18-15(19)8-11-9-17-13-6-4-3-5-12(11)13/h3-6,9-10,14,17H,7-8H2,1-2H3,(H,18,19)(H,20,21)</t>
  </si>
  <si>
    <t>indole-3-acetyl-leucine</t>
  </si>
  <si>
    <t>CC(C)CC(C(=O)O)NC(=O)CC1=CNC2=CC=CC=C21</t>
  </si>
  <si>
    <t>688142;688143;3945661;6921622;6921623;131868813</t>
  </si>
  <si>
    <t>COCONUT:(CNP0302712 CNP0332953);PubChem:(688142 688143 3945661 6921622 6921623 131868813);CHEBI:(133521 71675);ZINC bio:(ZINC00056758 ZINC00056759);additional;PubChem class - bio and metabolites;Plantcyc:(INDOLE-3-ACETYL-LEU);Biocyc:(INDOLE-3-ACETYL-LEU)</t>
  </si>
  <si>
    <t>2801_MSBNK-RIKEN-PR304099_0_MSBNK-RIKEN-PR304099_WPTUQMUCTTVOFW</t>
  </si>
  <si>
    <t>6189_MSBNK-RIKEN-PR304099_0_MSBNK-RIKEN-PR304099_WPTUQMUCTTVOFW</t>
  </si>
  <si>
    <t>6197_MSBNK-RIKEN-PR304109_0_MSBNK-RIKEN-PR304109_HCZNPUHZYPPINM</t>
  </si>
  <si>
    <t>2809_MSBNK-RIKEN-PR304109_0_MSBNK-RIKEN-PR304109_HCZNPUHZYPPINM</t>
  </si>
  <si>
    <t>C24H30N8O9</t>
  </si>
  <si>
    <t>CNDGUKLKRPWODJ</t>
  </si>
  <si>
    <t>InChI=1S/C24H30N8O9/c25-24-31-19-18(22(39)32-24)28-13(10-27-19)9-26-12-3-1-11(2-4-12)20(37)29-14(5-7-16(33)34)21(38)30-15(23(40)41)6-8-17(35)36/h1-4,13-15,26,28H,5-10H2,(H,29,37)(H,30,38)(H,33,34)(H,35,36)(H,40,41)(H4,25,27,31,32,39)</t>
  </si>
  <si>
    <t>C1C(NC2=C(N1)N=C(NC2=O)N)CNC3=CC=C(C=C3)C(=O)NC(CCC(=O)O)C(=O)NC(CCC(=O)O)C(=O)O</t>
  </si>
  <si>
    <t>135926573;135926574;136744324</t>
  </si>
  <si>
    <t>Plantcyc:(CPD0-1472);PubChem:(135926573 135926574 136744324);Biocyc:(CPD0-1472)</t>
  </si>
  <si>
    <t>638_MSBNK-RIKEN-PR300260_0_MSBNK-RIKEN-PR300260_LHKZIVMTXZLOTP</t>
  </si>
  <si>
    <t>4026_MSBNK-RIKEN-PR300260_0_MSBNK-RIKEN-PR300260_LHKZIVMTXZLOTP</t>
  </si>
  <si>
    <t>C28H23ClF2N6O3</t>
  </si>
  <si>
    <t>LYLLLJJYBWLGHW</t>
  </si>
  <si>
    <t>InChI=1S/C28H23ClF2N6O3/c1-32-27(40)28-11-17(28)22(23(38)24(28)39)37-13-34-21-25(33-12-15-3-2-4-16(29)9-15)35-20(36-26(21)37)8-6-14-5-7-18(30)19(31)10-14/h2-5,7,9-10,13,17,22-24,38-39H,11-12H2,1H3,(H,32,40)(H,33,35,36)</t>
  </si>
  <si>
    <t>CNC(=O)C12CC1C(C(C2O)O)N3C=NC4=C(N=C(N=C43)C#CC5=CC(=C(C=C5)F)F)NCC6=CC(=CC=C6)Cl</t>
  </si>
  <si>
    <t>57523213;118123484;117792296;132011596;134482819;138108247</t>
  </si>
  <si>
    <t>MeSH:(57523213);PubChem:(57523213 118123484 117792296 132011596 134482819 138108247);PubMed;PubChem class - bio and metabolites</t>
  </si>
  <si>
    <t>5667_MSBNK-RIKEN-PR303340_0_MSBNK-RIKEN-PR303340_TUIJPUWSXVFWSH</t>
  </si>
  <si>
    <t>2279_MSBNK-RIKEN-PR303340_0_MSBNK-RIKEN-PR303340_TUIJPUWSXVFWSH</t>
  </si>
  <si>
    <t>4965_MSBNK-RIKEN-PR302419_0_MSBNK-RIKEN-PR302419_SOSLMHZOJATCCP</t>
  </si>
  <si>
    <t>1577_MSBNK-RIKEN-PR302419_0_MSBNK-RIKEN-PR302419_SOSLMHZOJATCCP</t>
  </si>
  <si>
    <t>3387_MSBNK-Univ_Connecticut-CO000389_0_MSBNK-Univ_Connecticut-CO000389_QEVHRUUCFGRFIF</t>
  </si>
  <si>
    <t>1084_MSBNK-RIKEN-PR301760_0_MSBNK-RIKEN-PR301760_JVHNBFFHWQQPLL</t>
  </si>
  <si>
    <t>4472_MSBNK-RIKEN-PR301760_0_MSBNK-RIKEN-PR301760_JVHNBFFHWQQPLL</t>
  </si>
  <si>
    <t>C19H18N2O3</t>
  </si>
  <si>
    <t>NSQNLGGXYKEPQJ</t>
  </si>
  <si>
    <t>InChI=1S/C19H18N2O3/c22-18(10-13-6-2-1-3-7-13)21-17(19(23)24)11-14-12-20-16-9-5-4-8-15(14)16/h1-9,12,17,20H,10-11H2,(H,21,22)(H,23,24)</t>
  </si>
  <si>
    <t>L-Tryptophan, N-(phenylacetyl)-</t>
  </si>
  <si>
    <t>C1=CC=C(C=C1)CC(=O)NC(CC2=CNC3=CC=CC=C32)C(=O)O</t>
  </si>
  <si>
    <t>12919059;12919060;73903948</t>
  </si>
  <si>
    <t>COCONUT:(CNP0212279);Natural Products:(UNPD198755);PubChem:(12919059 12919060 73903948)</t>
  </si>
  <si>
    <t>2866_MSBNK-RIKEN-PR304177_0_MSBNK-RIKEN-PR304177_BUGQHORRADGONS</t>
  </si>
  <si>
    <t>6254_MSBNK-RIKEN-PR304177_0_MSBNK-RIKEN-PR304177_BUGQHORRADGONS</t>
  </si>
  <si>
    <t>C27H44O15</t>
  </si>
  <si>
    <t>BQSALWKNICBNHF</t>
  </si>
  <si>
    <t>InChI=1S/C27H44O15/c1-11(2)5-17(31)41-25-18-12(6-28)3-4-14(18)13(9-37-25)10-38-26-23(36)21(34)24(16(8-30)40-26)42-27-22(35)20(33)19(32)15(7-29)39-27/h9,11-12,14-16,18-30,32-36H,3-8,10H2,1-2H3</t>
  </si>
  <si>
    <t>CC(C)CC(=O)OC1C2C(CCC2C(=CO1)COC3C(C(C(C(O3)CO)OC4C(C(C(C(O4)CO)O)O)O)O)O)CO</t>
  </si>
  <si>
    <t>COCONUT:(CNP0236917);KNApSAcK:(10654);Natural Products:(UNPD109019);SuperNatural:(SN00319720)</t>
  </si>
  <si>
    <t>6774_MSBNK-Univ_Connecticut-CO000388_0_MSBNK-Univ_Connecticut-CO000388_QEVHRUUCFGRFIF</t>
  </si>
  <si>
    <t>3386_MSBNK-Univ_Connecticut-CO000388_0_MSBNK-Univ_Connecticut-CO000388_QEVHRUUCFGRFIF</t>
  </si>
  <si>
    <t>C11H8N2</t>
  </si>
  <si>
    <t>AIFRHYZBTHREPW</t>
  </si>
  <si>
    <t>InChI=1S/C11H8N2/c1-2-4-10-8(3-1)9-5-6-12-7-11(9)13-10/h1-7,13H</t>
  </si>
  <si>
    <t>Norharman</t>
  </si>
  <si>
    <t>C1=CC=C2C(=C1)C3=C(N2)C=NC=C3</t>
  </si>
  <si>
    <t>64961;11229030;20375014;45040127;46782590</t>
  </si>
  <si>
    <t>HMDB:(12897);ZINC bio:(ZINC00066039);additional;MeSH:(64961);PubMed;NORMAN:(NS00010572);COCONUT:(CNP0076739 CNP0135748);KNApSAcK:(26537);Natural Products:(UNPD196727);PubChem:(64961 11229030 20375014 45040127 46782590);CHEBI:(109895);PubChem class - bio and metabolites;KEGG:(C20157);PubChem class - safety and toxic;Training Set;Biocyc:(CPD-15304)</t>
  </si>
  <si>
    <t>1100_MSBNK-RIKEN-PR301829_0_MSBNK-RIKEN-PR301829_AIFRHYZBTHREPW</t>
  </si>
  <si>
    <t>4488_MSBNK-RIKEN-PR301829_0_MSBNK-RIKEN-PR301829_AIFRHYZBTHREPW</t>
  </si>
  <si>
    <t>C27H30O15</t>
  </si>
  <si>
    <t>RTATXGUCZHCSNG</t>
  </si>
  <si>
    <t>InChI=1S/C27H30O15/c1-9-17(31)20(34)22(36)26(39-9)38-8-15-18(32)21(35)23(37)27(41-15)42-25-19(33)16-13(30)6-12(29)7-14(16)40-24(25)10-2-4-11(28)5-3-10/h2-7,9,15,17-18,20-23,26-32,34-37H,8H2,1H3</t>
  </si>
  <si>
    <t>Nicotifolin</t>
  </si>
  <si>
    <t>CC1C(C(C(C(O1)OCC2C(C(C(C(O2)OC3=C(OC4=CC(=CC(=C4C3=O)O)O)C5=CC=C(C=C5)O)O)O)O)O)O)O</t>
  </si>
  <si>
    <t>5318767;12313332;12313333;12313335;10210666;10257904;15944778;11376821;20055286;24211973;44144326;44249794;44258742;44258806;44445551;44460580;73897330;86765289;90058543;93472769;93472770;93472771;93472772;98072855;98072857;98072859;98072860;101682759;100903547;125027371;125027372;125027373;122173234;124899991;124899993;124899994;124899995;134692656;139033618;138644963;138107481</t>
  </si>
  <si>
    <t>HMDB:(37574);SuperNatural:(SN00293702 SN00311939 SN00258813 SN00310317 SN00346698 SN00038632 SN00177535 SN00334609 SN00303702 SN00391203 SN00373630 SN00036282 SN00285906 SN00143561 SN00234856 SN00166968 SN00318195 SN00378389 SN00038631 SN00178120 SN00038629 SN00248446 SN00348523 SN00380529 SN00038630);ZINC bio:(ZINC04349478 ZINC38139710 ZINC38139711 ZINC38139712 ZINC38139713);additional;MeSH:(5318767);PubMed;COCONUT:(CNP0194194 CNP0222584);KNApSAcK:(5160);Natural Products:(UNPD186979 UNPD168371 UNPD31808 UNPD56061 UNPD125891 UNPD128334 UNPD142416 UNPD138039 UNPD145411 UNPD118696 UNPD120545 UNPD29339 UNPD229854 UNPD123407 UNPD18654 UNPD33698 UNPD194383 UNPD140232 UNPD150815 UNPD193662);PubChem:(5318767 12313332 12313333 12313335 10210666 10257904 15944778 11376821 20055286 24211973 44144326 44249794 44258742 44258806 44445551 44460580 73897330 86765289 90058543 93472769 93472770 93472771 93472772 98072855 98072857 98072859 98072860 101682759 100903547 125027371 125027372 125027373 122173234 124899991 124899993 124899994 124899995 134692656 139033618 138644963 138107481);CHEBI:(139410 69657);PubChem class - bio and metabolites;PubChem class - safety and toxic;Biocyc:(CPD-15072);KEGG Mine</t>
  </si>
  <si>
    <t>4652_MSBNK-RIKEN-PR302050_0_MSBNK-RIKEN-PR302050_JYXSWDCPHRTYGU</t>
  </si>
  <si>
    <t>1264_MSBNK-RIKEN-PR302050_0_MSBNK-RIKEN-PR302050_JYXSWDCPHRTYGU</t>
  </si>
  <si>
    <t>C24H22O15</t>
  </si>
  <si>
    <t>NBQPHANHNTWDML</t>
  </si>
  <si>
    <t>InChI=1S/C24H22O15/c25-9-4-12(28)17-13(5-9)37-22(8-1-2-10(26)11(27)3-8)23(19(17)33)39-24-21(35)20(34)18(32)14(38-24)7-36-16(31)6-15(29)30/h1-5,14,18,20-21,24-28,32,34-35H,6-7H2,(H,29,30)</t>
  </si>
  <si>
    <t>Quercetin 3-O-malonylglucoside</t>
  </si>
  <si>
    <t>C1=CC(=C(C=C1C2=C(C(=O)C3=C(C=C(C=C3O2)O)O)OC4C(C(C(C(O4)COC(=O)CC(=O)O)O)O)O)O)O</t>
  </si>
  <si>
    <t>5282159;10187514;14730813;44259118;44259188;71430793;89716745;89718996;135397903;135398029</t>
  </si>
  <si>
    <t>HMDB:(37368);SuperNatural:(SN00162005 SN00352311 SN00381869 SN00289417 SN00036290);ZINC bio:(ZINC04654812);additional;PubMed;COCONUT:(CNP0318798 CNP0402602 CNP0409297);KNApSAcK:(5947);Natural Products:(UNPD29532 UNPD69276 UNPD153888 UNPD187035);PubChem:(5282159 10187514 14730813 44259118 44259188 71430793 89716745 89718996 135397903 135398029);CHEBI:(32080);PubChem class - bio and metabolites;KEGG:(C12638);PubChem class - safety and toxic;Training Set;Biocyc:(CPD-21602 CPD-21633)</t>
  </si>
  <si>
    <t>3248_MSBNK-RIKEN-PR310913_0_MSBNK-RIKEN-PR310913_NBQPHANHNTWDML</t>
  </si>
  <si>
    <t>6636_MSBNK-RIKEN-PR310913_0_MSBNK-RIKEN-PR310913_NBQPHANHNTWDML</t>
  </si>
  <si>
    <t>6754_MSBNK-RIKEN-PR311171_0_MSBNK-RIKEN-PR311171_IGLUNMMNDNWZOA</t>
  </si>
  <si>
    <t>3366_MSBNK-RIKEN-PR311171_0_MSBNK-RIKEN-PR311171_IGLUNMMNDNWZOA</t>
  </si>
  <si>
    <t>C16H20O9</t>
  </si>
  <si>
    <t>LCKJDTHKWOLZDV</t>
  </si>
  <si>
    <t>InChI=1S/C16H20O9/c1-6-8(4-9-11(12(6)19)7(18)2-3-23-9)24-16-15(22)14(21)13(20)10(5-17)25-16/h4,10,13-17,19-22H,2-3,5H2,1H3</t>
  </si>
  <si>
    <t>5-hydroxy-6-methyl-7-[(2S,3R,4S,5S,6R)-3,4,5-trihydroxy-6-(hydroxymethyl)oxan-2-yl]oxy-2,3-dihydrochromen-4-one</t>
  </si>
  <si>
    <t>CC1=C(C=C2C(=C1O)C(=O)CCO2)OC3C(C(C(C(O3)CO)O)O)O</t>
  </si>
  <si>
    <t>COCONUT:(CNP0202989);Natural Products:(UNPD104086);PubChem:(5318285);SuperNatural:(SN00317114)</t>
  </si>
  <si>
    <t>5822_MSBNK-RIKEN-PR303524_0_MSBNK-RIKEN-PR303524_DUAGQYUORDTXOR</t>
  </si>
  <si>
    <t>2434_MSBNK-RIKEN-PR303524_0_MSBNK-RIKEN-PR303524_DUAGQYUORDTXOR</t>
  </si>
  <si>
    <t>C7H10O5</t>
  </si>
  <si>
    <t>JXOHGGNKMLTUBP</t>
  </si>
  <si>
    <t>InChI=1S/C7H10O5/c8-4-1-3(7(11)12)2-5(9)6(4)10/h1,4-6,8-10H,2H2,(H,11,12)</t>
  </si>
  <si>
    <t>shikimate</t>
  </si>
  <si>
    <t>C1C(C(C(C=C1C(=O)O)O)O)O</t>
  </si>
  <si>
    <t>1094;8742;7057976;7076074;7076075;12315498;12315501;9989730;10986763;10103663;11789701;11332752;16758061;21626190;21872888;24202011;25239957;40467898;40467899;40467900;40970370;42626655;49867941;59081897;59869331;59869332;59869334;69027491;101162055;101750548;101751431</t>
  </si>
  <si>
    <t>HMDB:(3070 130150);SuperNatural:(SN00155193 SN00344487 SN00005662 SN00300550 SN00270393 SN00352236 SN00293105 SN00155194 SN00005747 SN00005746 SN00157452 SN00005745);ZINC bio:(ZINC03860720 ZINC03870233 ZINC03870234 ZINC03870235 ZINC05273809 ZINC08681449 ZINC09214237);additional;HSDB:(138-59-0);MeSH:(8742);Plantcyc:(SHIKIMATE);PubMed;NORMAN:(NS00004182);COCONUT:(CNP0083464 CNP0162867);KNApSAcK:(1203);Natural Products:(UNPD19131 UNPD37748 UNPD173195 UNPD175321 UNPD181715);PubChem:(1094 8742 7057976 7076074 7076075 12315498 12315501 9989730 10986763 10103663 11789701 11332752 16758061 21626190 21872888 24202011 25239957 40467898 40467899 40467900 40970370 42626655 49867941 59081897 59869331 59869332 59869334 69027491 101162055 101750548 101751431);CHEBI:(132329 16119 36208);PubChem class - bio and metabolites;KEGG:(C00493);PubChem class - safety and toxic;YMDB:(216);Training Set;Biocyc:(SHIKIMATE)</t>
  </si>
  <si>
    <t>3528_MSBNK-BGC_Munich-RP017501_0_MSBNK-BGC_Munich-RP017501_JXOHGGNKMLTUBP</t>
  </si>
  <si>
    <t>140_MSBNK-BGC_Munich-RP017501_0_MSBNK-BGC_Munich-RP017501_JXOHGGNKMLTUBP</t>
  </si>
  <si>
    <t>4313_MSBNK-RIKEN-PR301081_0_MSBNK-RIKEN-PR301081_PSFDQSOCUJVVGF</t>
  </si>
  <si>
    <t>925_MSBNK-RIKEN-PR301081_0_MSBNK-RIKEN-PR301081_PSFDQSOCUJVVGF</t>
  </si>
  <si>
    <t>5025_MSBNK-RIKEN-PR302491_0_MSBNK-RIKEN-PR302491_OMQADRGFMLGFJF</t>
  </si>
  <si>
    <t>1637_MSBNK-RIKEN-PR302491_0_MSBNK-RIKEN-PR302491_OMQADRGFMLGFJF</t>
  </si>
  <si>
    <t>3759_MSBNK-MPI_for_Chemical_Ecology-CE000150_0_MSBNK-MPI_for_Chemical_Ecology-CE000150_QEVHRUUCFGRFIF</t>
  </si>
  <si>
    <t>371_MSBNK-MPI_for_Chemical_Ecology-CE000150_0_MSBNK-MPI_for_Chemical_Ecology-CE000150_QEVHRUUCFGRFIF</t>
  </si>
  <si>
    <t>QFOXOSPKPYCKKH</t>
  </si>
  <si>
    <t>InChI=1S/C28H36O15/c29-9-16-19(31)21(33)23(35)27(41-16)40-11-17-20(32)22(34)24(36)28(42-17)43-26-18-13(8-15(30)14(18)6-7-38-26)10-39-25(37)12-4-2-1-3-5-12/h1-8,14-24,26-36H,9-11H2</t>
  </si>
  <si>
    <t>C1=CC=C(C=C1)C(=O)OCC2=CC(C3C2C(OC=C3)OC4C(C(C(C(O4)COC5C(C(C(C(O5)CO)O)O)O)O)O)O)O</t>
  </si>
  <si>
    <t>COCONUT:(CNP0317724);Natural Products:(UNPD77718);SuperNatural:(SN00264057)</t>
  </si>
  <si>
    <t>6494_MSBNK-RIKEN-PR310508_0_MSBNK-RIKEN-PR310508_ITVGXXMINPYUHD</t>
  </si>
  <si>
    <t>2397_MSBNK-RIKEN-PR303468_0_MSBNK-RIKEN-PR303468_QKGJFQMGPDVOQE</t>
  </si>
  <si>
    <t>5785_MSBNK-RIKEN-PR303468_0_MSBNK-RIKEN-PR303468_QKGJFQMGPDVOQE</t>
  </si>
  <si>
    <t>5908_MSBNK-RIKEN-PR303661_0_MSBNK-RIKEN-PR303661_DFNXNCCYQRPZMD</t>
  </si>
  <si>
    <t>SDFSXHNINVZAOL</t>
  </si>
  <si>
    <t>InChI=1S/C21H24N2O4/c1-25-13-3-4-18-16(7-13)14-5-6-23-9-12-10-27-11-17(21(24)26-2)15(12)8-19(23)20(14)22-18/h3-4,7,11-12,15,19,22H,5-6,8-10H2,1-2H3</t>
  </si>
  <si>
    <t>COC1=CC2=C(C=C1)NC3=C2CCN4C3CC5C(C4)COC=C5C(=O)OC</t>
  </si>
  <si>
    <t>5319994;118376028</t>
  </si>
  <si>
    <t>PubChem:(5319994 118376028);COCONUT:(CNP0277278)</t>
  </si>
  <si>
    <t>4069_MSBNK-RIKEN-PR300325_0_MSBNK-RIKEN-PR300325_JMIAZDVHNCCPDM</t>
  </si>
  <si>
    <t>681_MSBNK-RIKEN-PR300325_0_MSBNK-RIKEN-PR300325_JMIAZDVHNCCPDM</t>
  </si>
  <si>
    <t>C16H16N6O2</t>
  </si>
  <si>
    <t>HPHVRPLYQGBSPP</t>
  </si>
  <si>
    <t>InChI=1S/C16H16N6O2/c1-21-12-13(22(2)16(24)19-14(12)23)18-15(21)20-17-10-6-9-11-7-4-3-5-8-11/h3-10H,1-2H3,(H,18,20)(H,19,23,24)</t>
  </si>
  <si>
    <t>8-(2-cinnamylidenehydrazinyl)-3,7-dimethylpurine-2,6-dione</t>
  </si>
  <si>
    <t>CN1C2=C(N=C1NN=CC=CC3=CC=CC=C3)N(C(=O)NC2=O)C</t>
  </si>
  <si>
    <t>5830700;6791684;9621334</t>
  </si>
  <si>
    <t>PubChem:(5830700 6791684 9621334);PubChem class - safety and toxic</t>
  </si>
  <si>
    <t>6572_MSBNK-RIKEN-PR310762_0_MSBNK-RIKEN-PR310762_UOWOIGNEFLTNAW</t>
  </si>
  <si>
    <t>6541_MSBNK-RIKEN-PR310629_0_MSBNK-RIKEN-PR310629_DAXYUDFNWXHGBE</t>
  </si>
  <si>
    <t>3153_MSBNK-RIKEN-PR310629_0_MSBNK-RIKEN-PR310629_DAXYUDFNWXHGBE</t>
  </si>
  <si>
    <t>4650_MSBNK-RIKEN-PR302048_0_MSBNK-RIKEN-PR302048_FTVWIRXFELQLPI</t>
  </si>
  <si>
    <t>C29H31ClN6O7</t>
  </si>
  <si>
    <t>VTSWPGYCVGVEOY</t>
  </si>
  <si>
    <t>InChI=1S/C29H31ClN6O7/c1-17(12-32-25(19-6-4-3-5-7-19)22-11-20(30)8-9-23(22)38)10-24(39)42-14-21(13-41-18(2)37)43-16-36-15-33-26-27(36)34-29(31)35-28(26)40/h3-9,11,15,17,21,38H,10,12-14,16H2,1-2H3,(H3,31,34,35,40)</t>
  </si>
  <si>
    <t>CC(CC(=O)OCC(COC(=O)C)OCN1C=NC2=C1N=C(NC2=O)N)CN=C(C3=CC=CC=C3)C4=C(C=CC(=C4)Cl)O</t>
  </si>
  <si>
    <t>PubChem:(139597537);NORMAN:(NS00008875)</t>
  </si>
  <si>
    <t>1938_MSBNK-RIKEN-PR302831_0_MSBNK-RIKEN-PR302831_QUQPHWDTPGMPEX</t>
  </si>
  <si>
    <t>5326_MSBNK-RIKEN-PR302831_0_MSBNK-RIKEN-PR302831_QUQPHWDTPGMPEX</t>
  </si>
  <si>
    <t>3367_MSBNK-RIKEN-PR311172_0_MSBNK-RIKEN-PR311172_DFNXNCCYQRPZMD</t>
  </si>
  <si>
    <t>6755_MSBNK-RIKEN-PR311172_0_MSBNK-RIKEN-PR311172_DFNXNCCYQRPZMD</t>
  </si>
  <si>
    <t>2519_MSBNK-RIKEN-PR303660_0_MSBNK-RIKEN-PR303660_DFNXNCCYQRPZMD</t>
  </si>
  <si>
    <t>5907_MSBNK-RIKEN-PR303660_0_MSBNK-RIKEN-PR303660_DFNXNCCYQRPZMD</t>
  </si>
  <si>
    <t>4474_MSBNK-RIKEN-PR301763_0_MSBNK-RIKEN-PR301763_JVHNBFFHWQQPLL</t>
  </si>
  <si>
    <t>1086_MSBNK-RIKEN-PR301763_0_MSBNK-RIKEN-PR301763_JVHNBFFHWQQPLL</t>
  </si>
  <si>
    <t>5661_MSBNK-RIKEN-PR303333_0_MSBNK-RIKEN-PR303333_TUIJPUWSXVFWSH</t>
  </si>
  <si>
    <t>2273_MSBNK-RIKEN-PR303333_0_MSBNK-RIKEN-PR303333_TUIJPUWSXVFWSH</t>
  </si>
  <si>
    <t>368_MSBNK-MPI_for_Chemical_Ecology-CE000147_0_MSBNK-MPI_for_Chemical_Ecology-CE000147_QEVHRUUCFGRFIF</t>
  </si>
  <si>
    <t>3756_MSBNK-MPI_for_Chemical_Ecology-CE000147_0_MSBNK-MPI_for_Chemical_Ecology-CE000147_QEVHRUUCFGRFIF</t>
  </si>
  <si>
    <t>C10H13N4O6P</t>
  </si>
  <si>
    <t>OQIJGDJDESHELC</t>
  </si>
  <si>
    <t>InChI=1S/C10H13N4O6P/c15-7-1-9(20-8(7)3-19-21(16,17)18)14-5-13-6-2-11-4-12-10(6)14/h2,4-5,7-9,15H,1,3H2,(H2,16,17,18)</t>
  </si>
  <si>
    <t>(3-hydroxy-5-purin-9-yloxolan-2-yl)methyl dihydrogen phosphate</t>
  </si>
  <si>
    <t>C1C(C(OC1N2C=NC3=CN=CN=C32)COP(=O)(O)O)O</t>
  </si>
  <si>
    <t>3323162;49867526</t>
  </si>
  <si>
    <t>PubChem:(3323162 49867526);KEGG Mine;PubChem class - bio and metabolites</t>
  </si>
  <si>
    <t>4534_MSBNK-RIKEN-PR301925_0_MSBNK-RIKEN-PR301925_IZQSVPBOUDKVDZ</t>
  </si>
  <si>
    <t>5415_MSBNK-RIKEN-PR302934_0_MSBNK-RIKEN-PR302934_ITVGXXMINPYUHD</t>
  </si>
  <si>
    <t>C15H10O4</t>
  </si>
  <si>
    <t>RTIXKCRFFJGDFG</t>
  </si>
  <si>
    <t>InChI=1S/C15H10O4/c16-10-6-11(17)15-12(18)8-13(19-14(15)7-10)9-4-2-1-3-5-9/h1-8,16-17H</t>
  </si>
  <si>
    <t>Chrysine</t>
  </si>
  <si>
    <t>C1=CC=C(C=C1)C2=CC(=O)C3=C(C=C(C=C3O2)O)O</t>
  </si>
  <si>
    <t>5281607;21814519;25200543</t>
  </si>
  <si>
    <t>HMDB:(36619);SuperNatural:(SN00005826);ZINC bio:(ZINC03872070);additional;MeSH:(5281607);Plantcyc:(CPD-8184);PubMed;NORMAN:(NS00008874);COCONUT:(CNP0076054 CNP0280624 CNP0339650);KNApSAcK:(3794);Natural Products:(UNPD120913);PubChem:(5281607 21814519 25200543);CHEBI:(75095);PubChem class - bio and metabolites;KEGG:(C10028);Training Set;Biocyc:(CPD-8184)</t>
  </si>
  <si>
    <t>5720_MSBNK-RIKEN-PR303397_0_MSBNK-RIKEN-PR303397_RTIXKCRFFJGDFG</t>
  </si>
  <si>
    <t>2332_MSBNK-RIKEN-PR303397_0_MSBNK-RIKEN-PR303397_RTIXKCRFFJGDFG</t>
  </si>
  <si>
    <t>C17H30O6</t>
  </si>
  <si>
    <t>GKWXWQDSWHKAPT</t>
  </si>
  <si>
    <t>InChI=1S/C17H30O6/c1-11(2)7-6-8-16(5,21)17(22)10-9-15(4,23-12(3)18)13(19)14(17)20/h7,13-14,19-22H,6,8-10H2,1-5H3</t>
  </si>
  <si>
    <t>CC(=CCCC(C)(C1(CCC(C(C1O)O)(C)OC(=O)C)O)O)C</t>
  </si>
  <si>
    <t>COCONUT:(CNP0113359);Natural Products:(UNPD27926);SuperNatural:(SN00241276)</t>
  </si>
  <si>
    <t>55_MSBNK-BGC_Munich-RP010202_0_MSBNK-BGC_Munich-RP010202_NEVPBIQTDNVVMK</t>
  </si>
  <si>
    <t>3443_MSBNK-BGC_Munich-RP010202_0_MSBNK-BGC_Munich-RP010202_NEVPBIQTDNVVMK</t>
  </si>
  <si>
    <t>6246_MSBNK-RIKEN-PR304169_0_MSBNK-RIKEN-PR304169_BUGQHORRADGONS</t>
  </si>
  <si>
    <t>2858_MSBNK-RIKEN-PR304169_0_MSBNK-RIKEN-PR304169_BUGQHORRADGONS</t>
  </si>
  <si>
    <t>2278_MSBNK-RIKEN-PR303338_0_MSBNK-RIKEN-PR303338_TUIJPUWSXVFWSH</t>
  </si>
  <si>
    <t>5666_MSBNK-RIKEN-PR303338_0_MSBNK-RIKEN-PR303338_TUIJPUWSXVFWSH</t>
  </si>
  <si>
    <t>3901_MSBNK-RIKEN-PR300045_0_MSBNK-RIKEN-PR300045_UQVUEULZDJRMJR</t>
  </si>
  <si>
    <t>513_MSBNK-RIKEN-PR300045_0_MSBNK-RIKEN-PR300045_UQVUEULZDJRMJR</t>
  </si>
  <si>
    <t>6199_MSBNK-RIKEN-PR304113_0_MSBNK-RIKEN-PR304113_HCZNPUHZYPPINM</t>
  </si>
  <si>
    <t>2811_MSBNK-RIKEN-PR304113_0_MSBNK-RIKEN-PR304113_HCZNPUHZYPPINM</t>
  </si>
  <si>
    <t>3159_MSBNK-RIKEN-PR310648_0_MSBNK-RIKEN-PR310648_QEVHRUUCFGRFIF</t>
  </si>
  <si>
    <t>6547_MSBNK-RIKEN-PR310648_0_MSBNK-RIKEN-PR310648_QEVHRUUCFGRFIF</t>
  </si>
  <si>
    <t>2860_MSBNK-RIKEN-PR304171_0_MSBNK-RIKEN-PR304171_BUGQHORRADGONS</t>
  </si>
  <si>
    <t>6248_MSBNK-RIKEN-PR304171_0_MSBNK-RIKEN-PR304171_BUGQHORRADGONS</t>
  </si>
  <si>
    <t>C8H11NO4</t>
  </si>
  <si>
    <t>SIILHQSLHMQZQO</t>
  </si>
  <si>
    <t>InChI=1S/C8H11NO4/c10-6-3-4-7(11)9(6)5-1-2-8(12)13/h1-5H2,(H,12,13)</t>
  </si>
  <si>
    <t>4-(2,5-dioxoazolidinyl)butanoic acid</t>
  </si>
  <si>
    <t>C1CC(=O)N(C1=O)CCCC(=O)O</t>
  </si>
  <si>
    <t>303583;6995023</t>
  </si>
  <si>
    <t>PubChem class - safety and toxic;PubChem:(303583 6995023);PubMed</t>
  </si>
  <si>
    <t>167_MSBNK-BGC_Munich-RP020701_0_MSBNK-BGC_Munich-RP020701_FIHPLICEAUNEFV</t>
  </si>
  <si>
    <t>3555_MSBNK-BGC_Munich-RP020701_0_MSBNK-BGC_Munich-RP020701_FIHPLICEAUNEFV</t>
  </si>
  <si>
    <t>648_MSBNK-RIKEN-PR300272_0_MSBNK-RIKEN-PR300272_DAXYUDFNWXHGBE</t>
  </si>
  <si>
    <t>4036_MSBNK-RIKEN-PR300272_0_MSBNK-RIKEN-PR300272_DAXYUDFNWXHGBE</t>
  </si>
  <si>
    <t>4475_MSBNK-RIKEN-PR301764_0_MSBNK-RIKEN-PR301764_GRTOGORTSDXSFK</t>
  </si>
  <si>
    <t>1087_MSBNK-RIKEN-PR301764_0_MSBNK-RIKEN-PR301764_GRTOGORTSDXSFK</t>
  </si>
  <si>
    <t>4957_MSBNK-RIKEN-PR302409_0_MSBNK-RIKEN-PR302409_OBKKEZLIABHSGY</t>
  </si>
  <si>
    <t>1569_MSBNK-RIKEN-PR302409_0_MSBNK-RIKEN-PR302409_OBKKEZLIABHSGY</t>
  </si>
  <si>
    <t>6477_MSBNK-RIKEN-PR310488_0_MSBNK-RIKEN-PR310488_OBKKEZLIABHSGY</t>
  </si>
  <si>
    <t>3089_MSBNK-RIKEN-PR310488_0_MSBNK-RIKEN-PR310488_OBKKEZLIABHSGY</t>
  </si>
  <si>
    <t>1696_MSBNK-RIKEN-PR302560_0_MSBNK-RIKEN-PR302560_LUKBXSAWLPMMSZ</t>
  </si>
  <si>
    <t>5084_MSBNK-RIKEN-PR302560_0_MSBNK-RIKEN-PR302560_LUKBXSAWLPMMSZ</t>
  </si>
  <si>
    <t>C10H12N5O6P</t>
  </si>
  <si>
    <t>IVOMOUWHDPKRLL</t>
  </si>
  <si>
    <t>InChI=1S/C10H12N5O6P/c11-8-5-9(13-2-12-8)15(3-14-5)10-6(16)7-4(20-10)1-19-22(17,18)21-7/h2-4,6-7,10,16H,1H2,(H,17,18)(H2,11,12,13)</t>
  </si>
  <si>
    <t>Acrasin</t>
  </si>
  <si>
    <t>C1C2C(C(C(O2)N3C=NC4=C(N=CN=C43)N)O)OP(=O)(O1)O</t>
  </si>
  <si>
    <t>274;6076;216878;3080770;3554458;3246347;7059571;6603718;6604194;6713792;6714006;12071879;12866365;16212025;23902375;25322946;25322948;40467852;44629928;56973690;59350541;59909322;59968988;72199363;70878457;101335350;124132380;129317551;131709098;131841987;134693155;138555818;138107790</t>
  </si>
  <si>
    <t>HMDB:(58);SuperNatural:(SN00231467 SN00292358);ZINC bio:(ZINC03581269 ZINC03869448 ZINC03869449 ZINC03869450 ZINC03869451 ZINC03873977 ZINC04245698 ZINC12360704 ZINC12502230 ZINC12502232 ZINC13546979);additional;MeSH:(274 6076 6603718 7059571);Plantcyc:(CAMP);PubMed;NORMAN:(NS00013344);COCONUT:(CNP0325085 CNP0341932);KNApSAcK:(1497);Natural Products:(UNPD107823 UNPD129610);PubChem:(274 6076 216878 3080770 3554458 3246347 7059571 6603718 6604194 6713792 6714006 12071879 12866365 16212025 23902375 25322946 25322948 40467852 44629928 56973690 59350541 59909322 59968988 72199363 70878457 101335350 124132380 129317551 131709098 131841987 134693155 138555818 138107790);CHEBI:(58165 17489);PubChem class - bio and metabolites;KEGG:(C00575);PubChem class - safety and toxic;YMDB:(23);Training Set;PubChem class - drug;Biocyc:(CAMP)</t>
  </si>
  <si>
    <t>76_MSBNK-BGC_Munich-RP012703_0_MSBNK-BGC_Munich-RP012703_IVOMOUWHDPKRLL</t>
  </si>
  <si>
    <t>3464_MSBNK-BGC_Munich-RP012703_0_MSBNK-BGC_Munich-RP012703_IVOMOUWHDPKRLL</t>
  </si>
  <si>
    <t>C27H35ClN4O8S</t>
  </si>
  <si>
    <t>QNXVDKIVRKDZHD</t>
  </si>
  <si>
    <t>InChI=1S/C27H35ClN4O8S/c1-6-7-10-13-32-25(19-11-8-9-12-20(19)28)30-31-27(32)41-26-22(29-15(2)33)24(39-18(5)36)23(38-17(4)35)21(40-26)14-37-16(3)34/h8-9,11-12,21-24,26H,6-7,10,13-14H2,1-5H3,(H,29,33)</t>
  </si>
  <si>
    <t>5-(2-chlorophenyl)-4-pentyl-4H-1,2,4-triazol-3-yl 3,4,6-tri-O-acetyl-2-(acetylamino)-2-deoxy-1-thio-beta-D-glucopyranoside</t>
  </si>
  <si>
    <t>CCCCCN1C(=NN=C1SC2C(C(C(C(O2)COC(=O)C)OC(=O)C)OC(=O)C)NC(=O)C)C3=CC=CC=C3Cl</t>
  </si>
  <si>
    <t>COCONUT:(CNP0291389);PubChem:(16409444);SuperNatural:(SN00111602);ZINC bio:(ZINC70712151)</t>
  </si>
  <si>
    <t>5268_MSBNK-RIKEN-PR302769_0_MSBNK-RIKEN-PR302769_ARGKVCXINMKCAZ</t>
  </si>
  <si>
    <t>5913_MSBNK-RIKEN-PR303666_0_MSBNK-RIKEN-PR303666_DFNXNCCYQRPZMD</t>
  </si>
  <si>
    <t>2525_MSBNK-RIKEN-PR303666_0_MSBNK-RIKEN-PR303666_DFNXNCCYQRPZMD</t>
  </si>
  <si>
    <t>1909_MSBNK-RIKEN-PR302800_0_MSBNK-RIKEN-PR302800_OVSQVDMCBVZWGM</t>
  </si>
  <si>
    <t>5297_MSBNK-RIKEN-PR302800_0_MSBNK-RIKEN-PR302800_OVSQVDMCBVZWGM</t>
  </si>
  <si>
    <t>6639_MSBNK-RIKEN-PR310916_0_MSBNK-RIKEN-PR310916_JYXSWDCPHRTYGU</t>
  </si>
  <si>
    <t>3251_MSBNK-RIKEN-PR310916_0_MSBNK-RIKEN-PR310916_JYXSWDCPHRTYGU</t>
  </si>
  <si>
    <t>5648_MSBNK-RIKEN-PR303316_0_MSBNK-RIKEN-PR303316_DRLZZQRQMWQRLZ</t>
  </si>
  <si>
    <t>2260_MSBNK-RIKEN-PR303316_0_MSBNK-RIKEN-PR303316_DRLZZQRQMWQRLZ</t>
  </si>
  <si>
    <t>4230_MSBNK-RIKEN-PR300709_0_MSBNK-RIKEN-PR300709_VLSMHEGGTFMBBZ</t>
  </si>
  <si>
    <t>842_MSBNK-RIKEN-PR300709_0_MSBNK-RIKEN-PR300709_VLSMHEGGTFMBBZ</t>
  </si>
  <si>
    <t>6631_MSBNK-RIKEN-PR310906_0_MSBNK-RIKEN-PR310906_OVSQVDMCBVZWGM</t>
  </si>
  <si>
    <t>3243_MSBNK-RIKEN-PR310906_0_MSBNK-RIKEN-PR310906_OVSQVDMCBVZWGM</t>
  </si>
  <si>
    <t>C21H18O12</t>
  </si>
  <si>
    <t>FNTJVYCFNVUBOL</t>
  </si>
  <si>
    <t>InChI=1S/C21H18O12/c22-8-3-1-7(2-4-8)17-18(13(25)12-10(24)5-9(23)6-11(12)31-17)32-21-16(28)14(26)15(27)19(33-21)20(29)30/h1-6,14-16,19,21-24,26-28H,(H,29,30)</t>
  </si>
  <si>
    <t>Kaempferol 3-glucuronide</t>
  </si>
  <si>
    <t>C1=CC(=CC=C1C2=C(C(=O)C3=C(C=C(C=C3O2)O)O)OC4C(C(C(C(O4)C(=O)O)O)O)O)O</t>
  </si>
  <si>
    <t>5318759;10863515;14185731;10226594;22846027;44258914;49849756;95400967</t>
  </si>
  <si>
    <t>HMDB:(29500);SuperNatural:(SN00400583 SN00028518 SN00362240 SN00336282 SN00237283 SN00328715 SN00166957);ZINC bio:(ZINC31155995);additional;MeSH:(5318759 22846027);PubMed;COCONUT:(CNP0064957 CNP0158160 CNP0263661);KNApSAcK:(5141);Natural Products:(UNPD115484 UNPD5327 UNPD127224 UNPD70129 UNPD149232);PubChem:(5318759 10863515 14185731 10226594 22846027 44258914 49849756 95400967);CHEBI:(75721);PubChem class - bio and metabolites;PubChem class - safety and toxic;YMDB:(1724);Training Set;KEGG Mine</t>
  </si>
  <si>
    <t>5587_MSBNK-RIKEN-PR303190_0_MSBNK-RIKEN-PR303190_FNTJVYCFNVUBOL</t>
  </si>
  <si>
    <t>2199_MSBNK-RIKEN-PR303190_0_MSBNK-RIKEN-PR303190_FNTJVYCFNVUBOL</t>
  </si>
  <si>
    <t>4236_MSBNK-RIKEN-PR300789_0_MSBNK-RIKEN-PR300789_PMZDQRJGMBOQBF</t>
  </si>
  <si>
    <t>848_MSBNK-RIKEN-PR300789_0_MSBNK-RIKEN-PR300789_PMZDQRJGMBOQBF</t>
  </si>
  <si>
    <t>6240_MSBNK-RIKEN-PR304163_0_MSBNK-RIKEN-PR304163_BUGQHORRADGONS</t>
  </si>
  <si>
    <t>2852_MSBNK-RIKEN-PR304163_0_MSBNK-RIKEN-PR304163_BUGQHORRADGONS</t>
  </si>
  <si>
    <t>WJVOACRBHHUIHT</t>
  </si>
  <si>
    <t>InChI=1S/C26H28O16/c27-6-14-17(32)20(35)22(37)26(40-14)41-15-7-38-25(21(36)18(15)33)42-24-19(34)16-12(31)4-9(28)5-13(16)39-23(24)8-1-2-10(29)11(30)3-8/h1-5,14-15,17-18,20-22,25-33,35-37H,6-7H2</t>
  </si>
  <si>
    <t>C1C(C(C(C(O1)OC2=C(OC3=CC(=CC(=C3C2=O)O)O)C4=CC(=C(C=C4)O)O)O)O)OC5C(C(C(C(O5)CO)O)O)O</t>
  </si>
  <si>
    <t>102145579;128964453</t>
  </si>
  <si>
    <t>COCONUT:(CNP0086779);Training Set;PubChem:(102145579 128964453)</t>
  </si>
  <si>
    <t>1548_MSBNK-RIKEN-PR302387_0_MSBNK-RIKEN-PR302387_YNMFDPCLPIMRFD</t>
  </si>
  <si>
    <t>4936_MSBNK-RIKEN-PR302387_0_MSBNK-RIKEN-PR302387_YNMFDPCLPIMRFD</t>
  </si>
  <si>
    <t>C11H15N5O5</t>
  </si>
  <si>
    <t>IXOXBSCIXZEQEQ</t>
  </si>
  <si>
    <t>InChI=1S/C11H15N5O5/c1-20-9-5-8(14-11(12)15-9)16(3-13-5)10-7(19)6(18)4(2-17)21-10/h3-4,6-7,10,17-19H,2H2,1H3,(H2,12,14,15)</t>
  </si>
  <si>
    <t>ArranonG</t>
  </si>
  <si>
    <t>COC1=NC(=NC2=C1N=CN2C3C(C(C(O3)CO)O)O)N</t>
  </si>
  <si>
    <t>96312;151121;248862;3011155;12182425;12182431;13988706;25224823;25224824;25224825;29983795;36690477;45039823;50943927;58649010;59824768;71058182;71188817;92136321;92231360;92231361;102211524;124140935;126489047</t>
  </si>
  <si>
    <t>HMDB:(15401);ZINC bio:(ZINC03823492);additional;MeSH:(96312 248862 3011155 29983795 45039823 59824768);PubMed;NORMAN:(NS00002328);COCONUT:(CNP0074355);PubChem:(96312 151121 248862 3011155 12182425 12182431 13988706 25224823 25224824 25224825 29983795 36690477 45039823 50943927 58649010 59824768 71058182 71188817 92136321 92231360 92231361 102211524 124140935 126489047);CHEBI:(63612);PubChem class - bio and metabolites;EcoCyc Mine;PubChem class - safety and toxic;Training Set;PubChem class - drug;KEGG Mine</t>
  </si>
  <si>
    <t>261_MSBNK-BGC_Munich-RP031902_0_MSBNK-BGC_Munich-RP031902_SLEHROROQDYRAW</t>
  </si>
  <si>
    <t>3649_MSBNK-BGC_Munich-RP031902_0_MSBNK-BGC_Munich-RP031902_SLEHROROQDYRAW</t>
  </si>
  <si>
    <t>3830_MSBNK-MSSJ-MSJ00466_0_MSBNK-MSSJ-MSJ00466_DDRJAANPRJIHGJ</t>
  </si>
  <si>
    <t>442_MSBNK-MSSJ-MSJ00466_0_MSBNK-MSSJ-MSJ00466_DDRJAANPRJIHGJ</t>
  </si>
  <si>
    <t>43_MSBNK-BGC_Munich-RP004802_0_MSBNK-BGC_Munich-RP004802_IQPNAANSBPBGFQ</t>
  </si>
  <si>
    <t>3431_MSBNK-BGC_Munich-RP004802_0_MSBNK-BGC_Munich-RP004802_IQPNAANSBPBGFQ</t>
  </si>
  <si>
    <t>5344_MSBNK-RIKEN-PR302850_0_MSBNK-RIKEN-PR302850_OVSQVDMCBVZWGM</t>
  </si>
  <si>
    <t>C27H32O14</t>
  </si>
  <si>
    <t>HXTFHSYLYXVTHC</t>
  </si>
  <si>
    <t>InChI=1S/C27H32O14/c1-10-20(31)22(33)24(35)26(38-10)37-9-18-21(32)23(34)25(36)27(41-18)39-13-6-14(29)19-15(30)8-16(40-17(19)7-13)11-2-4-12(28)5-3-11/h2-7,10,16,18,20-29,31-36H,8-9H2,1H3</t>
  </si>
  <si>
    <t>Narirutin</t>
  </si>
  <si>
    <t>CC1C(C(C(C(O1)OCC2C(C(C(C(O2)OC3=CC(=C4C(=O)CC(OC4=C3)C5=CC=C(C=C5)O)O)O)O)O)O)O)O</t>
  </si>
  <si>
    <t>85704;442431;477826;6431751;12313141;24211955;24982184;42607901;51340252;53393506;57494754;57494755;98072753;98072755;98072757;125463319;124807212;124807213;124807214;124807217;124298539;138107313</t>
  </si>
  <si>
    <t>HMDB:(33740);SuperNatural:(SN00328368 SN00177439 SN00036470 SN00039521);ZINC bio:(ZINC08234300 ZINC49898382);additional;MeSH:(442431);Plantcyc:(CPD-7059);PubMed;NORMAN:(NS00053810);COCONUT:(CNP0153976);KNApSAcK:(984);Natural Products:(UNPD177894 UNPD193990 UNPD213511);PubChem:(85704 442431 477826 6431751 12313141 24211955 24982184 42607901 51340252 53393506 57494754 57494755 98072753 98072755 98072757 125463319 124807212 124807213 124807214 124807217 124298539 138107313);CHEBI:(28705);PubChem class - bio and metabolites;KEGG:(C09793);Training Set;Biocyc:(CPD-7059)</t>
  </si>
  <si>
    <t>5112_MSBNK-RIKEN-PR302588_0_MSBNK-RIKEN-PR302588_HXTFHSYLYXVTHC</t>
  </si>
  <si>
    <t>552_MSBNK-RIKEN-PR300127_0_MSBNK-RIKEN-PR300127_SJKRPUOXUNOPOP</t>
  </si>
  <si>
    <t>3940_MSBNK-RIKEN-PR300127_0_MSBNK-RIKEN-PR300127_SJKRPUOXUNOPOP</t>
  </si>
  <si>
    <t>C17H23FN2O4</t>
  </si>
  <si>
    <t>FRUWIPAWBVFJAI</t>
  </si>
  <si>
    <t>InChI=1S/C17H23FN2O4/c18-12-3-1-11(2-4-12)17(22)19-9-15-16(21)14(10-24-15)20-13-5-7-23-8-6-13/h1-4,13-16,20-21H,5-10H2,(H,19,22)</t>
  </si>
  <si>
    <t>C1COCCC1NC2COC(C2O)CNC(=O)C3=CC=C(C=C3)F</t>
  </si>
  <si>
    <t>PubChem:(75536635);COCONUT:(CNP0005114)</t>
  </si>
  <si>
    <t>3941_MSBNK-RIKEN-PR300129_0_MSBNK-RIKEN-PR300129_OUONWRIEOZGMSQ</t>
  </si>
  <si>
    <t>C11H8N6O3</t>
  </si>
  <si>
    <t>KNLLRZNGRRRPEW</t>
  </si>
  <si>
    <t>InChI=1S/C11H8N6O3/c12-11-13-8-7(9(18)14-11)15-17(16-8)6-3-1-2-5(4-6)10(19)20/h1-4H,(H,19,20)(H3,12,13,14,16,18)</t>
  </si>
  <si>
    <t>3-(5-amino-7-oxo-3H-triazolo[4,5-d]pyrimidin-2-yl)benzoic acid</t>
  </si>
  <si>
    <t>C1=CC(=CC(=C1)N2N=C3C(=O)NC(=NC3=N2)N)C(=O)O</t>
  </si>
  <si>
    <t>COCONUT:(CNP0265597);PubChem:(135460974);PubMed;PubChem class - bio and metabolites</t>
  </si>
  <si>
    <t>271_MSBNK-IPB_Halle-PN000003_0_MSBNK-IPB_Halle-PN000003_FTVWIRXFELQLPI</t>
  </si>
  <si>
    <t>3659_MSBNK-IPB_Halle-PN000003_0_MSBNK-IPB_Halle-PN000003_FTVWIRXFELQLPI</t>
  </si>
  <si>
    <t>C17H24O10</t>
  </si>
  <si>
    <t>IBFYXTRXDNAPMM</t>
  </si>
  <si>
    <t>InChI=1S/C17H24O10/c1-24-15(23)9-6-25-16(11-7(4-18)2-3-8(9)11)27-17-14(22)13(21)12(20)10(5-19)26-17/h2,6,8,10-14,16-22H,3-5H2,1H3</t>
  </si>
  <si>
    <t>Geniposide</t>
  </si>
  <si>
    <t>COC(=O)C1=COC(C2C1CC=C2CO)OC3C(C(C(C(O3)CO)O)O)O</t>
  </si>
  <si>
    <t>107848;3515873;7061415;5318695;6325198;12004581;11869703;16760120;16394645;23304387;23748052;25886710;25886711;42433520;42433521;42433522;42433523;51066531;51705575;51705576;51705577;51445521;78358483;98179087;121357434;124526834;125463033;124708213;124903247;124903248;124903249;124337391;124337392;124351116;129010222;129316837;129607020;129607021;129607022;129607023;131707897;137706142;138454108</t>
  </si>
  <si>
    <t>SuperNatural:(SN00161393 SN00254608 SN00064712 SN00160358 SN00006079);ZINC bio:(ZINC03882100 ZINC03882101);additional;MeSH:(107848 3515873 12004581 16760120 25886710 51066531 78358483 98179087 129316837 137706142 138454108);PubMed;COCONUT:(CNP0295803);KNApSAcK:(320);Natural Products:(UNPD31081 UNPD120048 UNPD211005);PubChem:(107848 3515873 7061415 5318695 6325198 12004581 11869703 16760120 16394645 23304387 23748052 25886710 25886711 42433520 42433521 42433522 42433523 51066531 51705575 51705576 51705577 51445521 78358483 98179087 121357434 124526834 125463033 124708213 124903247 124903248 124903249 124337391 124337392 124351116 129010222 129316837 129607020 129607021 129607022 129607023 131707897 137706142 138454108);CHEBI:(5299);KEGG:(C09781);PubChem class - safety and toxic;Training Set</t>
  </si>
  <si>
    <t>5809_MSBNK-RIKEN-PR303511_0_MSBNK-RIKEN-PR303511_IBFYXTRXDNAPMM</t>
  </si>
  <si>
    <t>2421_MSBNK-RIKEN-PR303511_0_MSBNK-RIKEN-PR303511_IBFYXTRXDNAPMM</t>
  </si>
  <si>
    <t>4575_MSBNK-RIKEN-PR301967_0_MSBNK-RIKEN-PR301967_IZQSVPBOUDKVDZ</t>
  </si>
  <si>
    <t>PRHFAHZOWKEGMZ</t>
  </si>
  <si>
    <t>InChI=1S/C24H22O12/c25-13-6-12(7-16-20(13)14(26)8-15(35-16)11-4-2-1-3-5-11)34-24-23(32)22(31)21(30)17(36-24)10-33-19(29)9-18(27)28/h1-8,17,21-25,30-32H,9-10H2,(H,27,28)</t>
  </si>
  <si>
    <t>C1=CC=C(C=C1)C2=CC(=O)C3=C(C=C(C=C3O2)OC4C(C(C(C(O4)COC(=O)CC(=O)O)O)O)O)O</t>
  </si>
  <si>
    <t>COCONUT:(CNP0215555);Natural Products:(UNPD10983);PubChem:(101916477);SuperNatural:(SN00268429)</t>
  </si>
  <si>
    <t>455_MSBNK-MSSJ-MSJ00890_0_MSBNK-MSSJ-MSJ00890_MTXMHWSVSZKYBT</t>
  </si>
  <si>
    <t>3843_MSBNK-MSSJ-MSJ00890_0_MSBNK-MSSJ-MSJ00890_MTXMHWSVSZKYBT</t>
  </si>
  <si>
    <t>6203_MSBNK-RIKEN-PR304121_0_MSBNK-RIKEN-PR304121_HCZNPUHZYPPINM</t>
  </si>
  <si>
    <t>2815_MSBNK-RIKEN-PR304121_0_MSBNK-RIKEN-PR304121_HCZNPUHZYPPINM</t>
  </si>
  <si>
    <t>1035_MSBNK-RIKEN-PR301548_0_MSBNK-RIKEN-PR301548_PSFDQSOCUJVVGF</t>
  </si>
  <si>
    <t>4423_MSBNK-RIKEN-PR301548_0_MSBNK-RIKEN-PR301548_PSFDQSOCUJVVGF</t>
  </si>
  <si>
    <t>1198_MSBNK-RIKEN-PR301979_0_MSBNK-RIKEN-PR301979_JYXSWDCPHRTYGU</t>
  </si>
  <si>
    <t>4586_MSBNK-RIKEN-PR301979_0_MSBNK-RIKEN-PR301979_JYXSWDCPHRTYGU</t>
  </si>
  <si>
    <t>6256_MSBNK-RIKEN-PR304179_0_MSBNK-RIKEN-PR304179_BUGQHORRADGONS</t>
  </si>
  <si>
    <t>2868_MSBNK-RIKEN-PR304179_0_MSBNK-RIKEN-PR304179_BUGQHORRADGONS</t>
  </si>
  <si>
    <t>6614_MSBNK-RIKEN-PR310869_0_MSBNK-RIKEN-PR310869_MTXMHWSVSZKYBT</t>
  </si>
  <si>
    <t>3226_MSBNK-RIKEN-PR310869_0_MSBNK-RIKEN-PR310869_MTXMHWSVSZKYBT</t>
  </si>
  <si>
    <t>2869_MSBNK-RIKEN-PR304180_0_MSBNK-RIKEN-PR304180_HITJFUSPLYBJPE</t>
  </si>
  <si>
    <t>6257_MSBNK-RIKEN-PR304180_0_MSBNK-RIKEN-PR304180_HITJFUSPLYBJPE</t>
  </si>
  <si>
    <t>3170_MSBNK-RIKEN-PR310694_0_MSBNK-RIKEN-PR310694_HITJFUSPLYBJPE</t>
  </si>
  <si>
    <t>6558_MSBNK-RIKEN-PR310694_0_MSBNK-RIKEN-PR310694_HITJFUSPLYBJPE</t>
  </si>
  <si>
    <t>6630_MSBNK-RIKEN-PR310905_0_MSBNK-RIKEN-PR310905_JPUKWEQWGBDDQB</t>
  </si>
  <si>
    <t>3242_MSBNK-RIKEN-PR310905_0_MSBNK-RIKEN-PR310905_JPUKWEQWGBDDQB</t>
  </si>
  <si>
    <t>4674_MSBNK-RIKEN-PR302072_0_MSBNK-RIKEN-PR302072_OXGUCUVFOIWWQJ</t>
  </si>
  <si>
    <t>1286_MSBNK-RIKEN-PR302072_0_MSBNK-RIKEN-PR302072_OXGUCUVFOIWWQJ</t>
  </si>
  <si>
    <t>C37H38N2O7</t>
  </si>
  <si>
    <t>CLDCTFPNFRITPI</t>
  </si>
  <si>
    <t>InChI=1S/C37H38N2O7/c1-39-15-13-25-33-28(39)17-22-8-11-29(41-2)31(18-22)45-24-9-6-21(7-10-24)16-27-26-20-32(30(42-3)19-23(26)12-14-38-27)46-35(33)37(44-5)36(43-4)34(25)40/h6-11,18-20,28,40H,12-17H2,1-5H3</t>
  </si>
  <si>
    <t>CN1CCC2=C3C1CC4=CC(=C(C=C4)OC)OC5=CC=C(CC6=NCCC7=CC(=C(C=C76)OC3=C(C(=C2O)OC)OC)OC)C=C5</t>
  </si>
  <si>
    <t>3752085;3752086;16396557</t>
  </si>
  <si>
    <t>COCONUT:(CNP0326712);Natural Products:(UNPD46431);PubChem:(3752085 3752086 16396557);SuperNatural:(SN00106890 SN00378191);ZINC bio:(ZINC70669949);Training Set;KEGG Mine</t>
  </si>
  <si>
    <t>912_MSBNK-RIKEN-PR301042_0_MSBNK-RIKEN-PR301042_CLDCTFPNFRITPI</t>
  </si>
  <si>
    <t>4300_MSBNK-RIKEN-PR301042_0_MSBNK-RIKEN-PR301042_CLDCTFPNFRITPI</t>
  </si>
  <si>
    <t>5260_MSBNK-RIKEN-PR302761_0_MSBNK-RIKEN-PR302761_BJJCTXDEJUWVIC</t>
  </si>
  <si>
    <t>1872_MSBNK-RIKEN-PR302761_0_MSBNK-RIKEN-PR302761_BJJCTXDEJUWVIC</t>
  </si>
  <si>
    <t>3435_MSBNK-BGC_Munich-RP009303_0_MSBNK-BGC_Munich-RP009303_VQYVTRPNVGUOGV</t>
  </si>
  <si>
    <t>47_MSBNK-BGC_Munich-RP009303_0_MSBNK-BGC_Munich-RP009303_VQYVTRPNVGUOGV</t>
  </si>
  <si>
    <t>C28H32O14</t>
  </si>
  <si>
    <t>WWSNSDWQADMAJB</t>
  </si>
  <si>
    <t>InChI=1S/C28H32O14/c1-11-20(30)23(33)25(35)27(40-11)39-10-18-22(32)24(34)26(36)28(42-18)41-14-7-16(29)19-17(8-14)38-9-15(21(19)31)12-3-5-13(37-2)6-4-12/h3-9,11,18,20,22-30,32-36H,10H2,1-2H3</t>
  </si>
  <si>
    <t>Biochanin A 7-O-rutinoside</t>
  </si>
  <si>
    <t>CC1C(C(C(C(O1)OCC2C(C(C(C(O2)OC3=CC(=C4C(=C3)OC=C(C4=O)C5=CC=C(C=C5)OC)O)O)O)O)O)O)O</t>
  </si>
  <si>
    <t>45782929;44257289;92341106;95224342;95224343;95224344;97952641;101428228;124903802;124903803;124903804;124903805</t>
  </si>
  <si>
    <t>COCONUT:(CNP0416847);KNApSAcK:(10113);Natural Products:(UNPD72069);PubChem:(45782929 44257289 92341106 95224342 95224343 95224344 97952641 101428228 124903802 124903803 124903804 124903805);SuperNatural:(SN00040444 SN00312044 SN00036488 SN00040446 SN00040445);ZINC bio:(ZINC08662729 ZINC67911428 ZINC67911432 ZINC67911434);additional;Training Set</t>
  </si>
  <si>
    <t>1822_MSBNK-RIKEN-PR302711_0_MSBNK-RIKEN-PR302711_MLWDGPFGTFOLRJ</t>
  </si>
  <si>
    <t>5210_MSBNK-RIKEN-PR302711_0_MSBNK-RIKEN-PR302711_MLWDGPFGTFOLRJ</t>
  </si>
  <si>
    <t>C15H10O7</t>
  </si>
  <si>
    <t>REFJWTPEDVJJIY</t>
  </si>
  <si>
    <t>InChI=1S/C15H10O7/c16-7-4-10(19)12-11(5-7)22-15(14(21)13(12)20)6-1-2-8(17)9(18)3-6/h1-5,16-19,21H</t>
  </si>
  <si>
    <t>Quertine</t>
  </si>
  <si>
    <t>C1=CC(=C(C=C1C2=C(C(=O)C3=C(C=C(C=C3O2)O)O)O)O)O</t>
  </si>
  <si>
    <t>5280343;12305312;21600688;49849859;49849860;46906036;59574960;88462991;91069955;101792073;101792074;130367129</t>
  </si>
  <si>
    <t>HMDB:(5794);PubChem class - food;SuperNatural:(SN00005729);ZINC bio:(ZINC03869685);additional;HSDB:(117-39-5);MeSH:(5280343);Plantcyc:(CPD-520);PubMed;NORMAN:(NS00001142);COCONUT:(CNP0096342 CNP0103504);KNApSAcK:(4631);Natural Products:(UNPD49205);PubChem:(5280343 12305312 21600688 49849859 49849860 46906036 59574960 88462991 91069955 101792073 101792074 130367129);CHEBI:(57694 16243);PubChem class - bio and metabolites;KEGG:(C00389);PubChem class - safety and toxic;YMDB:(1777);Training Set;PubChem class - drug;Biocyc:(CPD3IU-9 CPD-520 CPD3IU-1)</t>
  </si>
  <si>
    <t>69_MSBNK-BGC_Munich-RP012402_0_MSBNK-BGC_Munich-RP012402_REFJWTPEDVJJIY</t>
  </si>
  <si>
    <t>3457_MSBNK-BGC_Munich-RP012402_0_MSBNK-BGC_Munich-RP012402_REFJWTPEDVJJIY</t>
  </si>
  <si>
    <t>BUGQHORRADGONS</t>
  </si>
  <si>
    <t>InChI=1S/C19H18N2O3/c22-18(11-14-12-20-16-9-5-4-8-15(14)16)21-17(19(23)24)10-13-6-2-1-3-7-13/h1-9,12,17,20H,10-11H2,(H,21,22)(H,23,24)</t>
  </si>
  <si>
    <t>Indol acetyl phenylalanine</t>
  </si>
  <si>
    <t>C1=CC=C(C=C1)CC(C(=O)O)NC(=O)CC2=CNC3=CC=CC=C32</t>
  </si>
  <si>
    <t>644227;4255608;6950357;6950358;6950359;131868814</t>
  </si>
  <si>
    <t>COCONUT:(CNP0001392 CNP0081883);PubChem:(644227 4255608 6950357 6950358 6950359 131868814);CHEBI:(133527);ZINC bio:(ZINC00389660 ZINC00389661);additional;PubChem class - bio and metabolites;Plantcyc:(CPD-9582);Training Set;PubMed;Biocyc:(CPD-9582)</t>
  </si>
  <si>
    <t>6244_MSBNK-RIKEN-PR304167_0_MSBNK-RIKEN-PR304167_BUGQHORRADGONS</t>
  </si>
  <si>
    <t>2856_MSBNK-RIKEN-PR304167_0_MSBNK-RIKEN-PR304167_BUGQHORRADGONS</t>
  </si>
  <si>
    <t>5271_MSBNK-RIKEN-PR302772_0_MSBNK-RIKEN-PR302772_BJJCTXDEJUWVIC</t>
  </si>
  <si>
    <t>1883_MSBNK-RIKEN-PR302772_0_MSBNK-RIKEN-PR302772_BJJCTXDEJUWVIC</t>
  </si>
  <si>
    <t>1054_MSBNK-RIKEN-PR301603_0_MSBNK-RIKEN-PR301603_SATMZMMKDDTOSQ</t>
  </si>
  <si>
    <t>4442_MSBNK-RIKEN-PR301603_0_MSBNK-RIKEN-PR301603_SATMZMMKDDTOSQ</t>
  </si>
  <si>
    <t>VZXPDPZARILFQX</t>
  </si>
  <si>
    <t>InChI=1S/C5H9NO4/c1-3(7)10-2-4(6)5(8)9/h4H,2,6H2,1H3,(H,8,9)</t>
  </si>
  <si>
    <t>bmse000983</t>
  </si>
  <si>
    <t>CC(=O)OCC(C(=O)O)N</t>
  </si>
  <si>
    <t>189;99478;6971051;6995273;6995274;25245438;129675616</t>
  </si>
  <si>
    <t>HMDB:(3011);SuperNatural:(SN00001761);ZINC bio:(ZINC00895446 ZINC01747043);additional;MeSH:(189 99478);Plantcyc:(ACETYLSERINE);PubMed;NORMAN:(NS00014897);COCONUT:(CNP0343242);KNApSAcK:(7459);PubChem:(189 99478 6971051 6995273 6995274 25245438 129675616);CHEBI:(58340 17981);PubChem class - bio and metabolites;KEGG:(C00979);YMDB:(652);Biocyc:(ACETYLSERINE CPD1A0-6173)</t>
  </si>
  <si>
    <t>3411_MSBNK-BGC_Munich-RP001402_0_MSBNK-BGC_Munich-RP001402_WHUUTDBJXJRKMK</t>
  </si>
  <si>
    <t>23_MSBNK-BGC_Munich-RP001402_0_MSBNK-BGC_Munich-RP001402_WHUUTDBJXJRKMK</t>
  </si>
  <si>
    <t>3874_MSBNK-RIKEN-PR300012_0_MSBNK-RIKEN-PR300012_JMIAZDVHNCCPDM</t>
  </si>
  <si>
    <t>486_MSBNK-RIKEN-PR300012_0_MSBNK-RIKEN-PR300012_JMIAZDVHNCCPDM</t>
  </si>
  <si>
    <t>747_MSBNK-RIKEN-PR300458_0_MSBNK-RIKEN-PR300458_JMIAZDVHNCCPDM</t>
  </si>
  <si>
    <t>4135_MSBNK-RIKEN-PR300458_0_MSBNK-RIKEN-PR300458_JMIAZDVHNCCPDM</t>
  </si>
  <si>
    <t>KMYWVDDIPVNLME</t>
  </si>
  <si>
    <t>InChI=1S/C10H12N5O6P/c11-8-5-9(13-2-12-8)15(3-14-5)10-7-6(4(1-16)19-10)20-22(17,18)21-7/h2-4,6-7,10,16H,1H2,(H,17,18)(H2,11,12,13)</t>
  </si>
  <si>
    <t>2'',3''-Cyclic AMP</t>
  </si>
  <si>
    <t>C1=NC(=C2C(=N1)N(C=N2)C3C4C(C(O3)CO)OP(=O)(O4)O)N</t>
  </si>
  <si>
    <t>2024;101812;2735269;7173834;7173835;6992262;26967481;25632541;25796534;46780086;71313040;73952988;86308127;86308128;92132178;93520065;133587639</t>
  </si>
  <si>
    <t>HMDB:(11616);SuperNatural:(SN00386523);ZINC bio:(ZINC01529414 ZINC01564775 ZINC03871394 ZINC03871395 ZINC03871396 ZINC04293703 ZINC12405090 ZINC13548232);additional;MeSH:(2024 101812 6992262);Plantcyc:(CPD-3707);PubMed;NORMAN:(NS00035430);COCONUT:(CNP0083218 CNP0115093);Natural Products:(UNPD24806);PubChem:(2024 101812 2735269 7173834 7173835 6992262 26967481 25632541 25796534 46780086 71313040 73952988 86308127 86308128 92132178 93520065 133587639);CHEBI:(60879 27844);PubChem class - bio and metabolites;KEGG:(C02353);PubChem class - safety and toxic;YMDB:(565);Training Set;Biocyc:(CPD-3707)</t>
  </si>
  <si>
    <t>75_MSBNK-BGC_Munich-RP012702_0_MSBNK-BGC_Munich-RP012702_IVOMOUWHDPKRLL</t>
  </si>
  <si>
    <t>3463_MSBNK-BGC_Munich-RP012702_0_MSBNK-BGC_Munich-RP012702_IVOMOUWHDPKRLL</t>
  </si>
  <si>
    <t>2899_MSBNK-RIKEN-PR304210_0_MSBNK-RIKEN-PR304210_FBDCJLXTUCMFLF</t>
  </si>
  <si>
    <t>6287_MSBNK-RIKEN-PR304210_0_MSBNK-RIKEN-PR304210_FBDCJLXTUCMFLF</t>
  </si>
  <si>
    <t>430_MSBNK-MPI_for_Chemical_Ecology-CE000654_0_MSBNK-MPI_for_Chemical_Ecology-CE000654_WHUUTDBJXJRKMK</t>
  </si>
  <si>
    <t>3818_MSBNK-MPI_for_Chemical_Ecology-CE000654_0_MSBNK-MPI_for_Chemical_Ecology-CE000654_WHUUTDBJXJRKMK</t>
  </si>
  <si>
    <t>568_MSBNK-RIKEN-PR300166_0_MSBNK-RIKEN-PR300166_SJKRPUOXUNOPOP</t>
  </si>
  <si>
    <t>3956_MSBNK-RIKEN-PR300166_0_MSBNK-RIKEN-PR300166_SJKRPUOXUNOPOP</t>
  </si>
  <si>
    <t>44_MSBNK-BGC_Munich-RP004803_0_MSBNK-BGC_Munich-RP004803_IQPNAANSBPBGFQ</t>
  </si>
  <si>
    <t>3432_MSBNK-BGC_Munich-RP004803_0_MSBNK-BGC_Munich-RP004803_IQPNAANSBPBGFQ</t>
  </si>
  <si>
    <t>4051_MSBNK-RIKEN-PR300292_0_MSBNK-RIKEN-PR300292_DAXYUDFNWXHGBE</t>
  </si>
  <si>
    <t>663_MSBNK-RIKEN-PR300292_0_MSBNK-RIKEN-PR300292_DAXYUDFNWXHGBE</t>
  </si>
  <si>
    <t>TWAREIZVWJSHJJ</t>
  </si>
  <si>
    <t>InChI=1S/C13H12N2/c1-8-7-11-10-5-3-4-6-12(10)15-13(11)9(2)14-8/h3-7,15H,1-2H3</t>
  </si>
  <si>
    <t>Oprea1_326311</t>
  </si>
  <si>
    <t>CC1=CC2=C(C(=N1)C)NC3=CC=CC=C32</t>
  </si>
  <si>
    <t>3363509;5342313</t>
  </si>
  <si>
    <t>COCONUT:(CNP0371900);MeSH:(5342313);PubChem:(3363509 5342313);PubMed;ZINC bio:(ZINC06070232)</t>
  </si>
  <si>
    <t>4380_MSBNK-RIKEN-PR301340_0_MSBNK-RIKEN-PR301340_YTQRHYCHEIXUIU</t>
  </si>
  <si>
    <t>992_MSBNK-RIKEN-PR301340_0_MSBNK-RIKEN-PR301340_YTQRHYCHEIXUIU</t>
  </si>
  <si>
    <t>5132_MSBNK-RIKEN-PR302608_0_MSBNK-RIKEN-PR302608_LUKBXSAWLPMMSZ</t>
  </si>
  <si>
    <t>1744_MSBNK-RIKEN-PR302608_0_MSBNK-RIKEN-PR302608_LUKBXSAWLPMMSZ</t>
  </si>
  <si>
    <t>1504_MSBNK-RIKEN-PR302343_0_MSBNK-RIKEN-PR302343_YNMFDPCLPIMRFD</t>
  </si>
  <si>
    <t>4892_MSBNK-RIKEN-PR302343_0_MSBNK-RIKEN-PR302343_YNMFDPCLPIMRFD</t>
  </si>
  <si>
    <t>QJEQJDJFJWWURK</t>
  </si>
  <si>
    <t>InChI=1S/C12H21NO4/c1-12(2,3)17-11(16)13-9-7-5-4-6-8(9)10(14)15/h8-9H,4-7H2,1-3H3,(H,13,16)(H,14,15)</t>
  </si>
  <si>
    <t>Boc-1,2-trans-ACHC-OH</t>
  </si>
  <si>
    <t>CC(C)(C)OC(=O)NC1CCCCC1C(=O)O</t>
  </si>
  <si>
    <t>1512487;1512488;1512489;4405994;6987990;11861961;20810066;21356435;67452283;67453285;71148264</t>
  </si>
  <si>
    <t>PubChem:(1512487 1512488 1512489 4405994 6987990 11861961 20810066 21356435 67452283 67453285 71148264);COCONUT:(CNP0049463)</t>
  </si>
  <si>
    <t>3580_MSBNK-BGC_Munich-RP021502_0_MSBNK-BGC_Munich-RP021502_XCZVBYOXRSFQBH</t>
  </si>
  <si>
    <t>192_MSBNK-BGC_Munich-RP021502_0_MSBNK-BGC_Munich-RP021502_XCZVBYOXRSFQBH</t>
  </si>
  <si>
    <t>C27H30O14</t>
  </si>
  <si>
    <t>IJXRVZWYGGTCEE</t>
  </si>
  <si>
    <t>InChI=1S/C27H30O14/c1-9-17(31)20(34)22(36)26(37-9)41-25-21(35)18(32)10(2)38-27(25)40-24-19(33)16-14(30)7-13(29)8-15(16)39-23(24)11-3-5-12(28)6-4-11/h3-10,17-18,20-22,25-32,34-36H,1-2H3</t>
  </si>
  <si>
    <t>Kaempferol 3-rhamnoside-(1-&gt;2)-rhamnoside</t>
  </si>
  <si>
    <t>CC1C(C(C(C(O1)OC2C(C(C(OC2OC3=C(OC4=CC(=CC(=C4C3=O)O)O)C5=CC=C(C=C5)O)C)O)O)O)O)O</t>
  </si>
  <si>
    <t>10721917;45269052;44258977;71531126</t>
  </si>
  <si>
    <t>COCONUT:(CNP0164534);KNApSAcK:(13739);Natural Products:(UNPD179826 UNPD227341);PubChem:(10721917 45269052 44258977 71531126);SuperNatural:(SN00402619);PubMed</t>
  </si>
  <si>
    <t>4966_MSBNK-RIKEN-PR302420_0_MSBNK-RIKEN-PR302420_PUPKKEQDLNREIM</t>
  </si>
  <si>
    <t>1578_MSBNK-RIKEN-PR302420_0_MSBNK-RIKEN-PR302420_PUPKKEQDLNREIM</t>
  </si>
  <si>
    <t>4299_MSBNK-RIKEN-PR301041_0_MSBNK-RIKEN-PR301041_PSFDQSOCUJVVGF</t>
  </si>
  <si>
    <t>911_MSBNK-RIKEN-PR301041_0_MSBNK-RIKEN-PR301041_PSFDQSOCUJVVGF</t>
  </si>
  <si>
    <t>2074_MSBNK-RIKEN-PR302982_0_MSBNK-RIKEN-PR302982_RTATXGUCZHCSNG</t>
  </si>
  <si>
    <t>5462_MSBNK-RIKEN-PR302982_0_MSBNK-RIKEN-PR302982_RTATXGUCZHCSNG</t>
  </si>
  <si>
    <t>5964_MSBNK-RIKEN-PR303738_0_MSBNK-RIKEN-PR303738_DFPMSGMNTNDNHN</t>
  </si>
  <si>
    <t>918_MSBNK-RIKEN-PR301061_0_MSBNK-RIKEN-PR301061_PSFDQSOCUJVVGF</t>
  </si>
  <si>
    <t>4306_MSBNK-RIKEN-PR301061_0_MSBNK-RIKEN-PR301061_PSFDQSOCUJVVGF</t>
  </si>
  <si>
    <t>C15H21N4O9P</t>
  </si>
  <si>
    <t>WIDKIMZIZVKQGR</t>
  </si>
  <si>
    <t>InChI=1S/C15H21N4O9P/c1-9-6-19(15(22)17-13(9)21)14-12(26-5-4-18-3-2-16-8-18)11(20)10(28-14)7-27-29(23,24)25/h2-3,6,8,10-12,14,20H,4-5,7H2,1H3,(H,17,21,22)(H2,23,24,25)</t>
  </si>
  <si>
    <t>CC1=CN(C(=O)NC1=O)C2C(C(C(O2)COP(=O)(O)O)O)OCCN3C=CN=C3</t>
  </si>
  <si>
    <t>23644268;49866943</t>
  </si>
  <si>
    <t>COCONUT:(CNP0314527);PubChem:(23644268 49866943);PubChem class - bio and metabolites</t>
  </si>
  <si>
    <t>6663_MSBNK-RIKEN-PR310947_0_MSBNK-RIKEN-PR310947_KMOUJOKENFFTPU</t>
  </si>
  <si>
    <t>5642_MSBNK-RIKEN-PR303304_0_MSBNK-RIKEN-PR303304_DRLZZQRQMWQRLZ</t>
  </si>
  <si>
    <t>2254_MSBNK-RIKEN-PR303304_0_MSBNK-RIKEN-PR303304_DRLZZQRQMWQRLZ</t>
  </si>
  <si>
    <t>1842_MSBNK-RIKEN-PR302731_0_MSBNK-RIKEN-PR302731_MLWDGPFGTFOLRJ</t>
  </si>
  <si>
    <t>5230_MSBNK-RIKEN-PR302731_0_MSBNK-RIKEN-PR302731_MLWDGPFGTFOLRJ</t>
  </si>
  <si>
    <t>1246_MSBNK-RIKEN-PR302031_0_MSBNK-RIKEN-PR302031_FTVWIRXFELQLPI</t>
  </si>
  <si>
    <t>4634_MSBNK-RIKEN-PR302031_0_MSBNK-RIKEN-PR302031_FTVWIRXFELQLPI</t>
  </si>
  <si>
    <t>478_MSBNK-RIKEN-PR300002_0_MSBNK-RIKEN-PR300002_JMIAZDVHNCCPDM</t>
  </si>
  <si>
    <t>3866_MSBNK-RIKEN-PR300002_0_MSBNK-RIKEN-PR300002_JMIAZDVHNCCPDM</t>
  </si>
  <si>
    <t>C18H28N4O4</t>
  </si>
  <si>
    <t>OYJQSXMYJZDGLC</t>
  </si>
  <si>
    <t>InChI=1S/C18H28N4O4/c1-13(19-4)10-17(24)21-9-7-6-8-16(12-26-15(3)23)22-18(25)11-14(2)20-5/h13-14,16H,6-12H2,1-3H3,(H,21,24)(H,22,25)</t>
  </si>
  <si>
    <t>CC(CC(=O)NCCCCC(COC(=O)C)NC(=O)CC(C)[N+]#[C-])[N+]#[C-]</t>
  </si>
  <si>
    <t>PubChem:(137333763);CHEBI:(137417)</t>
  </si>
  <si>
    <t>53_MSBNK-BGC_Munich-RP009603_0_MSBNK-BGC_Munich-RP009603_KOPWGKUEIMDQOP</t>
  </si>
  <si>
    <t>3441_MSBNK-BGC_Munich-RP009603_0_MSBNK-BGC_Munich-RP009603_KOPWGKUEIMDQOP</t>
  </si>
  <si>
    <t>31_MSBNK-BGC_Munich-RP002002_0_MSBNK-BGC_Munich-RP002002_HNDVDQJCIGZPNO</t>
  </si>
  <si>
    <t>3419_MSBNK-BGC_Munich-RP002002_0_MSBNK-BGC_Munich-RP002002_HNDVDQJCIGZPNO</t>
  </si>
  <si>
    <t>C24H32N6O7S2</t>
  </si>
  <si>
    <t>MGJFQANYAQBYHO</t>
  </si>
  <si>
    <t>InChI=1S/C24H32N6O7S2/c1-15(29(13-33)11-19-9-25-17(3)27-23(19)35)21(5-7-31)38-39(37)22(6-8-32)16(2)30(14-34)12-20-10-26-18(4)28-24(20)36/h9-10,13-14,31-32H,5-8,11-12H2,1-4H3,(H,25,27,35)(H,26,28,36)</t>
  </si>
  <si>
    <t>Oxythiamine disulfide monosulfoxide</t>
  </si>
  <si>
    <t>CC1=NC=C(C(=O)N1)CN(C=O)C(=C(CCO)SS(=O)C(=C(C)N(CC2=CN=C(NC2=O)C)C=O)CCO)C</t>
  </si>
  <si>
    <t>MeSH:(3036015);PubChem:(3036015);PubMed</t>
  </si>
  <si>
    <t>5963_MSBNK-RIKEN-PR303735_0_MSBNK-RIKEN-PR303735_DFPMSGMNTNDNHN</t>
  </si>
  <si>
    <t>2575_MSBNK-RIKEN-PR303735_0_MSBNK-RIKEN-PR303735_DFPMSGMNTNDNHN</t>
  </si>
  <si>
    <t>3438_MSBNK-BGC_Munich-RP009403_0_MSBNK-BGC_Munich-RP009403_YHQWACJRIRKIAL</t>
  </si>
  <si>
    <t>50_MSBNK-BGC_Munich-RP009403_0_MSBNK-BGC_Munich-RP009403_YHQWACJRIRKIAL</t>
  </si>
  <si>
    <t>4402_MSBNK-RIKEN-PR301478_0_MSBNK-RIKEN-PR301478_GWWGRYGNRKFSSX</t>
  </si>
  <si>
    <t>1014_MSBNK-RIKEN-PR301478_0_MSBNK-RIKEN-PR301478_GWWGRYGNRKFSSX</t>
  </si>
  <si>
    <t>C9H6O4</t>
  </si>
  <si>
    <t>BWSKREOJOWWAFH</t>
  </si>
  <si>
    <t>InChI=1S/C9H6O4/c10-4-6-1-7(5-11)3-8(2-6)9(12)13/h1-5H,(H,12,13)</t>
  </si>
  <si>
    <t>3,5-diformylbenzoic acid</t>
  </si>
  <si>
    <t>C1=C(C=C(C=C1C=O)C(=O)O)C=O</t>
  </si>
  <si>
    <t>PubChem:(5289480);PubChem class - bio and metabolites</t>
  </si>
  <si>
    <t>2123_MSBNK-RIKEN-PR303049_0_MSBNK-RIKEN-PR303049_ATEFPOUAMCWAQS</t>
  </si>
  <si>
    <t>5511_MSBNK-RIKEN-PR303049_0_MSBNK-RIKEN-PR303049_ATEFPOUAMCWAQS</t>
  </si>
  <si>
    <t>2267_MSBNK-RIKEN-PR303326_0_MSBNK-RIKEN-PR303326_TUIJPUWSXVFWSH</t>
  </si>
  <si>
    <t>5655_MSBNK-RIKEN-PR303326_0_MSBNK-RIKEN-PR303326_TUIJPUWSXVFWSH</t>
  </si>
  <si>
    <t>4491_MSBNK-RIKEN-PR301842_0_MSBNK-RIKEN-PR301842_AIFRHYZBTHREPW</t>
  </si>
  <si>
    <t>1103_MSBNK-RIKEN-PR301842_0_MSBNK-RIKEN-PR301842_AIFRHYZBTHREPW</t>
  </si>
  <si>
    <t>XDWLTSFLMBTXSP</t>
  </si>
  <si>
    <t>InChI=1S/C10H19N3O4/c11-7(10(12)17)3-1-2-6-13-8(14)4-5-9(15)16/h7H,1-6,11H2,(H2,12,17)(H,13,14)(H,15,16)</t>
  </si>
  <si>
    <t>C(CCNC(=O)CCC(=O)O)CC(C(=O)N)N</t>
  </si>
  <si>
    <t>PubChem:(133053974);PubChem class - bio and metabolites</t>
  </si>
  <si>
    <t>3503_MSBNK-BGC_Munich-RP016403_0_MSBNK-BGC_Munich-RP016403_VWHGTYCRDRBSFI</t>
  </si>
  <si>
    <t>115_MSBNK-BGC_Munich-RP016403_0_MSBNK-BGC_Munich-RP016403_VWHGTYCRDRBSFI</t>
  </si>
  <si>
    <t>5527_MSBNK-RIKEN-PR303090_0_MSBNK-RIKEN-PR303090_PZZRDJXEMZMZFD</t>
  </si>
  <si>
    <t>2139_MSBNK-RIKEN-PR303090_0_MSBNK-RIKEN-PR303090_PZZRDJXEMZMZFD</t>
  </si>
  <si>
    <t>2272_MSBNK-RIKEN-PR303331_0_MSBNK-RIKEN-PR303331_TUIJPUWSXVFWSH</t>
  </si>
  <si>
    <t>5660_MSBNK-RIKEN-PR303331_0_MSBNK-RIKEN-PR303331_TUIJPUWSXVFWSH</t>
  </si>
  <si>
    <t>2025_MSBNK-RIKEN-PR302932_0_MSBNK-RIKEN-PR302932_RTATXGUCZHCSNG</t>
  </si>
  <si>
    <t>5413_MSBNK-RIKEN-PR302932_0_MSBNK-RIKEN-PR302932_RTATXGUCZHCSNG</t>
  </si>
  <si>
    <t>C7H14N2O4S</t>
  </si>
  <si>
    <t>ILRYLPWNYFXEMH</t>
  </si>
  <si>
    <t>InChI=1S/C7H14N2O4S/c8-4(6(10)11)1-2-14-3-5(9)7(12)13/h4-5H,1-3,8-9H2,(H,10,11)(H,12,13)</t>
  </si>
  <si>
    <t>bmse000033</t>
  </si>
  <si>
    <t>C(CSCC(C(=O)O)N)C(C(=O)O)N</t>
  </si>
  <si>
    <t>834;439258;439698;4083111;9859345;12358847;10104953;12968095;22823658;23615398;25243997;36688079;36690717;36690718;91048072;129701266;131667697;129850321</t>
  </si>
  <si>
    <t>HMDB:(99 455);SuperNatural:(SN00002053 SN00002242 SN00360767);ZINC bio:(ZINC01529407 ZINC01532680 ZINC01708207 ZINC01708208);additional;MeSH:(834 439258);Plantcyc:(L-CYSTATHIONINE);PubMed;NORMAN:(NS00014572);COCONUT:(CNP0172506);KNApSAcK:(7498);Natural Products:(UNPD195452 UNPD17060);PubChem:(834 439258 439698 4083111 9859345 12358847 10104953 12968095 22823658 23615398 25243997 36688079 36690717 36690718 91048072 129701266 131667697 129850321);CHEBI:(17482 58161 17755);PubChem class - bio and metabolites;KEGG:(C00542 C02291);PubChem class - safety and toxic;YMDB:(245);Training Set;Biocyc:(CPD0-2539 CPD-22309 L-CYSTATHIONINE CPD0-1563)</t>
  </si>
  <si>
    <t>3478_MSBNK-BGC_Munich-RP014602_0_MSBNK-BGC_Munich-RP014602_ILRYLPWNYFXEMH</t>
  </si>
  <si>
    <t>90_MSBNK-BGC_Munich-RP014602_0_MSBNK-BGC_Munich-RP014602_ILRYLPWNYFXEMH</t>
  </si>
  <si>
    <t>4446_MSBNK-RIKEN-PR301627_0_MSBNK-RIKEN-PR301627_SATMZMMKDDTOSQ</t>
  </si>
  <si>
    <t>1058_MSBNK-RIKEN-PR301627_0_MSBNK-RIKEN-PR301627_SATMZMMKDDTOSQ</t>
  </si>
  <si>
    <t>1440_MSBNK-RIKEN-PR302244_0_MSBNK-RIKEN-PR302244_IQPNAANSBPBGFQ</t>
  </si>
  <si>
    <t>4828_MSBNK-RIKEN-PR302244_0_MSBNK-RIKEN-PR302244_IQPNAANSBPBGFQ</t>
  </si>
  <si>
    <t>723_MSBNK-RIKEN-PR300404_0_MSBNK-RIKEN-PR300404_JMIAZDVHNCCPDM</t>
  </si>
  <si>
    <t>4111_MSBNK-RIKEN-PR300404_0_MSBNK-RIKEN-PR300404_JMIAZDVHNCCPDM</t>
  </si>
  <si>
    <t>2252_MSBNK-RIKEN-PR303300_0_MSBNK-RIKEN-PR303300_DRLZZQRQMWQRLZ</t>
  </si>
  <si>
    <t>5640_MSBNK-RIKEN-PR303300_0_MSBNK-RIKEN-PR303300_DRLZZQRQMWQRLZ</t>
  </si>
  <si>
    <t>5960_MSBNK-RIKEN-PR303726_0_MSBNK-RIKEN-PR303726_DFPMSGMNTNDNHN</t>
  </si>
  <si>
    <t>2572_MSBNK-RIKEN-PR303726_0_MSBNK-RIKEN-PR303726_DFPMSGMNTNDNHN</t>
  </si>
  <si>
    <t>4947_MSBNK-RIKEN-PR302398_0_MSBNK-RIKEN-PR302398_YNMFDPCLPIMRFD</t>
  </si>
  <si>
    <t>1559_MSBNK-RIKEN-PR302398_0_MSBNK-RIKEN-PR302398_YNMFDPCLPIMRFD</t>
  </si>
  <si>
    <t>AUJVVPBGBOEYGD</t>
  </si>
  <si>
    <t>InChI=1S/C21H24N2O4/c1-11-18-14(15(10-27-11)21(25)26-2)9-17-19-13(7-8-23(17)20(18)24)12-5-3-4-6-16(12)22-19/h3-6,10-11,14,17-18,20,22,24H,7-9H2,1-2H3</t>
  </si>
  <si>
    <t>CC1C2C(CC3C4=C(CCN3C2O)C5=CC=CC=C5N4)C(=CO1)C(=O)OC</t>
  </si>
  <si>
    <t>COCONUT:(CNP0252593);Natural Products:(UNPD108746);PubChem:(101695744);KEGG Mine</t>
  </si>
  <si>
    <t>4147_MSBNK-RIKEN-PR300482_0_MSBNK-RIKEN-PR300482_JMIAZDVHNCCPDM</t>
  </si>
  <si>
    <t>759_MSBNK-RIKEN-PR300482_0_MSBNK-RIKEN-PR300482_JMIAZDVHNCCPDM</t>
  </si>
  <si>
    <t>5305_MSBNK-RIKEN-PR302810_0_MSBNK-RIKEN-PR302810_OVSQVDMCBVZWGM</t>
  </si>
  <si>
    <t>1917_MSBNK-RIKEN-PR302810_0_MSBNK-RIKEN-PR302810_OVSQVDMCBVZWGM</t>
  </si>
  <si>
    <t>3272_MSBNK-RIKEN-PR310942_0_MSBNK-RIKEN-PR310942_IQPNAANSBPBGFQ</t>
  </si>
  <si>
    <t>6660_MSBNK-RIKEN-PR310942_0_MSBNK-RIKEN-PR310942_IQPNAANSBPBGFQ</t>
  </si>
  <si>
    <t>907_MSBNK-RIKEN-PR301027_0_MSBNK-RIKEN-PR301027_QEVHRUUCFGRFIF</t>
  </si>
  <si>
    <t>4295_MSBNK-RIKEN-PR301027_0_MSBNK-RIKEN-PR301027_QEVHRUUCFGRFIF</t>
  </si>
  <si>
    <t>5027_MSBNK-RIKEN-PR302493_0_MSBNK-RIKEN-PR302493_HQNOUCSPWAGQND</t>
  </si>
  <si>
    <t>1639_MSBNK-RIKEN-PR302493_0_MSBNK-RIKEN-PR302493_HQNOUCSPWAGQND</t>
  </si>
  <si>
    <t>6460_MSBNK-RIKEN-PR310468_0_MSBNK-RIKEN-PR310468_YNMFDPCLPIMRFD</t>
  </si>
  <si>
    <t>3072_MSBNK-RIKEN-PR310468_0_MSBNK-RIKEN-PR310468_YNMFDPCLPIMRFD</t>
  </si>
  <si>
    <t>1342_MSBNK-RIKEN-PR302130_0_MSBNK-RIKEN-PR302130_NLAWPKPYBMEWIR</t>
  </si>
  <si>
    <t>4730_MSBNK-RIKEN-PR302130_0_MSBNK-RIKEN-PR302130_NLAWPKPYBMEWIR</t>
  </si>
  <si>
    <t>C10H12N4O5S</t>
  </si>
  <si>
    <t>OZCACMPSTYQSMM</t>
  </si>
  <si>
    <t>InChI=1S/C10H12N4O5S/c1-14-7-4-8(15)6(12-13-10(11)16)2-5(7)3-9(14)20(17,18)19/h2,4,9H,3H2,1H3,(H3,11,13,16)(H,17,18,19)</t>
  </si>
  <si>
    <t>5-(carbamoylhydrazinylidene)-1-methyl-6-oxo-2,3-dihydroindole-2-sulfonate</t>
  </si>
  <si>
    <t>CN1C(CC2=CC(=NNC(=O)N)C(=O)C=C21)S(=O)(=O)O</t>
  </si>
  <si>
    <t>PubChem:(21827835);NORMAN:(NS00056121)</t>
  </si>
  <si>
    <t>763_MSBNK-RIKEN-PR300493_0_MSBNK-RIKEN-PR300493_OZCACMPSTYQSMM</t>
  </si>
  <si>
    <t>4151_MSBNK-RIKEN-PR300493_0_MSBNK-RIKEN-PR300493_OZCACMPSTYQSMM</t>
  </si>
  <si>
    <t>C25H31N3O4</t>
  </si>
  <si>
    <t>QYBCBMVQSCJMSA</t>
  </si>
  <si>
    <t>InChI=1S/C25H31N3O4/c29-22-10-4-20(5-11-22)8-14-24(31)27-18-2-1-16-26-17-3-19-28-25(32)15-9-21-6-12-23(30)13-7-21/h4-15,26,29-30H,1-3,16-19H2,(H,27,31)(H,28,32)</t>
  </si>
  <si>
    <t>(E)-3-(4-hydroxyphenyl)-N-[4-[3-[[(E)-3-(4-hydroxyphenyl)prop-2-enoyl]amino]propylamino]butyl]prop-2-enamide</t>
  </si>
  <si>
    <t>C1=CC(=CC=C1C=CC(=O)NCCCCNCCCNC(=O)C=CC2=CC=C(C=C2)O)O</t>
  </si>
  <si>
    <t>10551041;15270795;73190496;90659866</t>
  </si>
  <si>
    <t>HMDB:(33469);SuperNatural:(SN00348281);PubMed;COCONUT:(CNP0229229);Natural Products:(UNPD213810 UNPD147584);PubChem:(10551041 15270795 73190496 90659866);CHEBI:(85007 85530);PubChem class - bio and metabolites;KEGG:(C21169);Training Set;Biocyc:(CPD-17699);KEGG Mine</t>
  </si>
  <si>
    <t>3336_MSBNK-RIKEN-PR311082_0_MSBNK-RIKEN-PR311082_QYBCBMVQSCJMSA</t>
  </si>
  <si>
    <t>6724_MSBNK-RIKEN-PR311082_0_MSBNK-RIKEN-PR311082_QYBCBMVQSCJMSA</t>
  </si>
  <si>
    <t>5782_MSBNK-RIKEN-PR303463_0_MSBNK-RIKEN-PR303463_QKGJFQMGPDVOQE</t>
  </si>
  <si>
    <t>2394_MSBNK-RIKEN-PR303463_0_MSBNK-RIKEN-PR303463_QKGJFQMGPDVOQE</t>
  </si>
  <si>
    <t>6484_MSBNK-RIKEN-PR310495_0_MSBNK-RIKEN-PR310495_ATEFPOUAMCWAQS</t>
  </si>
  <si>
    <t>3096_MSBNK-RIKEN-PR310495_0_MSBNK-RIKEN-PR310495_ATEFPOUAMCWAQS</t>
  </si>
  <si>
    <t>C32H48N10O9</t>
  </si>
  <si>
    <t>HVCDJDIDIIVVKP</t>
  </si>
  <si>
    <t>InChI=1S/C32H48N10O9/c1-16(2)26(31(51)38-17(3)14-43)42-30(50)24(12-25(45)46)41-29(49)23(11-18-13-37-21-8-5-4-7-19(18)21)40-28(48)22(9-6-10-36-32(34)35)39-27(47)20(33)15-44/h4-5,7-8,13-14,16-17,20,22-24,26,37,44H,6,9-12,15,33H2,1-3H3,(H,38,51)(H,39,47)(H,40,48)(H,41,49)(H,42,50)(H,45,46)(H4,34,35,36)</t>
  </si>
  <si>
    <t>CC(C)C(C(=O)NC(C)C=O)NC(=O)C(CC(=O)O)NC(=O)C(CC1=CNC2=CC=CC=C21)NC(=O)C(CCCN=C(N)N)NC(=O)C(CO)N</t>
  </si>
  <si>
    <t>138393374;138393375</t>
  </si>
  <si>
    <t>PubChem:(138393374 138393375);PubChem class - bio and metabolites</t>
  </si>
  <si>
    <t>687_MSBNK-RIKEN-PR300335_0_MSBNK-RIKEN-PR300335_RZBFPDQKWUWUCK</t>
  </si>
  <si>
    <t>4075_MSBNK-RIKEN-PR300335_0_MSBNK-RIKEN-PR300335_RZBFPDQKWUWUCK</t>
  </si>
  <si>
    <t>1037_MSBNK-RIKEN-PR301552_0_MSBNK-RIKEN-PR301552_PSFDQSOCUJVVGF</t>
  </si>
  <si>
    <t>4425_MSBNK-RIKEN-PR301552_0_MSBNK-RIKEN-PR301552_PSFDQSOCUJVVGF</t>
  </si>
  <si>
    <t>5917_MSBNK-RIKEN-PR303670_0_MSBNK-RIKEN-PR303670_DFNXNCCYQRPZMD</t>
  </si>
  <si>
    <t>1096_MSBNK-RIKEN-PR301813_0_MSBNK-RIKEN-PR301813_AIFRHYZBTHREPW</t>
  </si>
  <si>
    <t>4484_MSBNK-RIKEN-PR301813_0_MSBNK-RIKEN-PR301813_AIFRHYZBTHREPW</t>
  </si>
  <si>
    <t>C16H18O9</t>
  </si>
  <si>
    <t>CWVRJTMFETXNAD</t>
  </si>
  <si>
    <t>InChI=1S/C16H18O9/c17-9-3-1-8(5-10(9)18)2-4-13(20)25-12-7-16(24,15(22)23)6-11(19)14(12)21/h1-5,11-12,14,17-19,21,24H,6-7H2,(H,22,23)</t>
  </si>
  <si>
    <t>Heriguard</t>
  </si>
  <si>
    <t>C1C(C(C(CC1(C(=O)O)O)OC(=O)C=CC2=CC(=C(C=C2)O)O)O)O</t>
  </si>
  <si>
    <t>9476;73081;91492;1794424;1794425;1794426;1794427;348159;7003561;7067332;7067333;7067334;7067335;5280633;5282098;5315832;5318529;6353336;6436237;6537496;6574999;6575000;6604240;6604619;6875767;12310829;12310830;12310831;9998242;11870307;11870308;11870309;11870310;16757870;26297970;25210304;24207715;25244622;25789091;44135450;44426057;51136363;53744398;57476659;60074140;58545420;59400402;58877657;68047465;68056103;70639896;71314735;71314736;75360770;76319361;89007322;90714044;89043351;89049934;90057486;90835443;90933851;92448125;89360385;91150816;94854309;89953037;102053183;123134024;123773323;123426002;123802666;129010242;131707983;134694233;134725522;134298658;139557019</t>
  </si>
  <si>
    <t>HMDB:(3164 29278 32849 40690);SuperNatural:(SN00282142 SN00177844 SN00134926 SN00272998 SN00387708 SN00156132 SN00156298 SN00383487 SN00354548 SN00243784 SN00286759 SN00161467 SN00133578 SN00287762 SN00358540 SN00002781 SN00158572 SN00379641 SN00344288 SN00285739 SN00158497 SN00348645 SN00380369 SN00256471 SN00050532 SN00307664 SN00006879 SN00037353);ZINC bio:(ZINC01532490 ZINC01532763 ZINC01599733 ZINC02138728 ZINC03947475 ZINC03947476 ZINC04096248 ZINC04102407 ZINC05567588 ZINC12153524 ZINC13508092 ZINC17263588 ZINC27644079);additional;MeSH:(73081 348159 1794427 5280633 5315832 6436237 12310829);Plantcyc:(CAFFEOYLQUINATE);PubMed;NORMAN:(NS00015066);COCONUT:(CNP0148557 CNP0182857);KNApSAcK:(49091);Natural Products:(UNPD19126 UNPD135177 UNPD226240 UNPD33682 UNPD182361 UNPD224133 UNPD224611 UNPD127950 UNPD209950 UNPD85158 UNPD230482 UNPD129293 UNPD222004 UNPD209933 UNPD163715 UNPD207559 UNPD207630 UNPD109307 UNPD187115 UNPD207560 UNPD98798 UNPD211502 UNPD211484 UNPD35448 UNPD118510 UNPD107088 UNPD11387 UNPD105351 UNPD106185 UNPD76313 UNPD24385);PubChem:(9476 73081 91492 1794424 1794425 1794426 1794427 348159 7003561 7067332 7067333 7067334 7067335 5280633 5282098 5315832 5318529 6353336 6436237 6537496 6574999 6575000 6604240 6604619 6875767 12310829 12310830 12310831 9998242 11870307 11870308 11870309 11870310 16757870 26297970 25210304 24207715 25244622 25789091 44135450 44426057 51136363 53744398 57476659 60074140 58545420 59400402 58877657 68047465 68056103 70639896 71314735 71314736 75360770 76319361 89007322 90714044 89043351 89049934 90057486 90835443 90933851 92448125 89360385 91150816 94854309 89953037 102053183 123134024 123773323 123426002 123802666 129010242 131707983 134694233 134725522 134298658 139557019);CHEBI:(16384 16112 143036 139434 57644 57754 143538 75489 95271);PubChem class - bio and metabolites;KEGG:(C00852 C17147);PubChem class - safety and toxic;Training Set;PubChem class - drug;Biocyc:(CAFFEOYLQUINATE)</t>
  </si>
  <si>
    <t>6561_MSBNK-RIKEN-PR310745_0_MSBNK-RIKEN-PR310745_CWVRJTMFETXNAD</t>
  </si>
  <si>
    <t>3173_MSBNK-RIKEN-PR310745_0_MSBNK-RIKEN-PR310745_CWVRJTMFETXNAD</t>
  </si>
  <si>
    <t>C24H22O14</t>
  </si>
  <si>
    <t>XEXCLTHHXIWUHO</t>
  </si>
  <si>
    <t>InChI=1S/C24H22O14/c25-10-3-1-9(2-4-10)22-23(19(32)17-12(27)5-11(26)6-13(17)36-22)38-24-21(34)20(33)18(31)14(37-24)8-35-16(30)7-15(28)29/h1-6,14,18,20-21,24-27,31,33-34H,7-8H2,(H,28,29)</t>
  </si>
  <si>
    <t>Kaempferol 3-(6''''-malonylglucoside)</t>
  </si>
  <si>
    <t>C1=CC(=CC=C1C2=C(C(=O)C3=C(C=C(C=C3O2)O)O)OC4C(C(C(C(O4)COC(=O)CC(=O)O)O)O)O)O</t>
  </si>
  <si>
    <t>10143378;14162698;14162699;44258761;44258856;89716739;89718968;101262902;135397993</t>
  </si>
  <si>
    <t>COCONUT:(CNP0264357);HMDB:(37434);KNApSAcK:(5840);Natural Products:(UNPD87884);PubChem:(10143378 14162698 14162699 44258761 44258856 89716739 89718968 101262902 135397993);SuperNatural:(SN00394115);CHEBI:(142248);PubChem class - bio and metabolites;PubMed;Biocyc:(CPD-21600)</t>
  </si>
  <si>
    <t>3282_MSBNK-RIKEN-PR310958_0_MSBNK-RIKEN-PR310958_RNDGJCZQVKFBPI</t>
  </si>
  <si>
    <t>6670_MSBNK-RIKEN-PR310958_0_MSBNK-RIKEN-PR310958_RNDGJCZQVKFBPI</t>
  </si>
  <si>
    <t>5925_MSBNK-RIKEN-PR303678_0_MSBNK-RIKEN-PR303678_LSMKTLJKBSXMMR</t>
  </si>
  <si>
    <t>2537_MSBNK-RIKEN-PR303678_0_MSBNK-RIKEN-PR303678_LSMKTLJKBSXMMR</t>
  </si>
  <si>
    <t>46_MSBNK-BGC_Munich-RP009302_0_MSBNK-BGC_Munich-RP009302_VQYVTRPNVGUOGV</t>
  </si>
  <si>
    <t>3434_MSBNK-BGC_Munich-RP009302_0_MSBNK-BGC_Munich-RP009302_VQYVTRPNVGUOGV</t>
  </si>
  <si>
    <t>3436_MSBNK-BGC_Munich-RP009401_0_MSBNK-BGC_Munich-RP009401_YHQWACJRIRKIAL</t>
  </si>
  <si>
    <t>435_MSBNK-MPI_for_Chemical_Ecology-CE000659_0_MSBNK-MPI_for_Chemical_Ecology-CE000659_WHUUTDBJXJRKMK</t>
  </si>
  <si>
    <t>3823_MSBNK-MPI_for_Chemical_Ecology-CE000659_0_MSBNK-MPI_for_Chemical_Ecology-CE000659_WHUUTDBJXJRKMK</t>
  </si>
  <si>
    <t>5957_MSBNK-RIKEN-PR303715_0_MSBNK-RIKEN-PR303715_DFPMSGMNTNDNHN</t>
  </si>
  <si>
    <t>2569_MSBNK-RIKEN-PR303715_0_MSBNK-RIKEN-PR303715_DFPMSGMNTNDNHN</t>
  </si>
  <si>
    <t>JPUKWEQWGBDDQB</t>
  </si>
  <si>
    <t>InChI=1S/C21H20O11/c22-7-13-15(26)17(28)18(29)21(31-13)32-20-16(27)14-11(25)5-10(24)6-12(14)30-19(20)8-1-3-9(23)4-2-8/h1-6,13,15,17-18,21-26,28-29H,7H2</t>
  </si>
  <si>
    <t>Trifolin</t>
  </si>
  <si>
    <t>C1=CC(=CC=C1C2=C(C(=O)C3=C(C=C(C=C3O2)O)O)OC4C(C(C(C(O4)CO)O)O)O)O</t>
  </si>
  <si>
    <t>5742687;5282102;5282149;5318755;5462193;5488283;12011805;12358425;12358426;12358429;12358430;9911508;25201364;25203515;24211971;44155246;44258736;44258737;44258797;44258798;51521834;51521835;51402811;56961352;59557452;72551446;89719004;122537602;133564575;132211485;138107328</t>
  </si>
  <si>
    <t>HMDB:(30864 37429);SuperNatural:(SN00011104 SN00351841 SN00160833 SN00311313 SN00161121 SN00395967 SN00011103 SN00011316 SN00020215 SN00381933 SN00007030 SN00354684 SN00020216 SN00143469 SN00143426);ZINC bio:(ZINC03869764 ZINC03869766 ZINC04102435 ZINC04349434 ZINC04349442 ZINC04654800 ZINC13424730 ZINC13424731);additional;MeSH:(5282102 5282149 5462193 5488283 12011805);Plantcyc:(CPD1F-453 CPD-7260);PubMed;COCONUT:(CNP0100377 CNP0187953 CNP0318474);KNApSAcK:(5135);Natural Products:(UNPD3825 UNPD167487 UNPD74738 UNPD117238 UNPD130282 UNPD7393 UNPD47810 UNPD69841 UNPD86169 UNPD13879 UNPD54049 UNPD148092);PubChem:(5742687 5282102 5282149 5318755 5462193 5488283 12011805 12358425 12358426 12358429 12358430 9911508 25201364 25203515 24211971 44155246 44258736 44258737 44258797 44258798 51521834 51521835 51402811 56961352 59557452 72551446 89719004 122537602 133564575 132211485 138107328);YMDB Mine;CHEBI:(75797 30200 76104 31742 75796 75791);PubChem class - bio and metabolites;KEGG:(C12249 C12626);Training Set;Biocyc:(CPD1F-453 CPD-7260)</t>
  </si>
  <si>
    <t>5947_MSBNK-RIKEN-PR303700_0_MSBNK-RIKEN-PR303700_VUGRLRAUZWGZJP</t>
  </si>
  <si>
    <t>2559_MSBNK-RIKEN-PR303700_0_MSBNK-RIKEN-PR303700_VUGRLRAUZWGZJP</t>
  </si>
  <si>
    <t>1077_MSBNK-RIKEN-PR301749_0_MSBNK-RIKEN-PR301749_GRTOGORTSDXSFK</t>
  </si>
  <si>
    <t>4465_MSBNK-RIKEN-PR301749_0_MSBNK-RIKEN-PR301749_GRTOGORTSDXSFK</t>
  </si>
  <si>
    <t>3963_MSBNK-RIKEN-PR300181_0_MSBNK-RIKEN-PR300181_DAXYUDFNWXHGBE</t>
  </si>
  <si>
    <t>575_MSBNK-RIKEN-PR300181_0_MSBNK-RIKEN-PR300181_DAXYUDFNWXHGBE</t>
  </si>
  <si>
    <t>719_MSBNK-RIKEN-PR300394_0_MSBNK-RIKEN-PR300394_JMIAZDVHNCCPDM</t>
  </si>
  <si>
    <t>4107_MSBNK-RIKEN-PR300394_0_MSBNK-RIKEN-PR300394_JMIAZDVHNCCPDM</t>
  </si>
  <si>
    <t>3413_MSBNK-BGC_Munich-RP001501_0_MSBNK-BGC_Munich-RP001501_DCXYFEDJOCDNAF</t>
  </si>
  <si>
    <t>25_MSBNK-BGC_Munich-RP001501_0_MSBNK-BGC_Munich-RP001501_DCXYFEDJOCDNAF</t>
  </si>
  <si>
    <t>5108_MSBNK-RIKEN-PR302584_0_MSBNK-RIKEN-PR302584_LUKBXSAWLPMMSZ</t>
  </si>
  <si>
    <t>1720_MSBNK-RIKEN-PR302584_0_MSBNK-RIKEN-PR302584_LUKBXSAWLPMMSZ</t>
  </si>
  <si>
    <t>PUPKKEQDLNREIM</t>
  </si>
  <si>
    <t>InChI=1S/C27H30O14/c1-9-17(30)20(33)22(35)26(37-9)39-13-7-14(29)16-15(8-13)40-24(11-3-5-12(28)6-4-11)25(19(16)32)41-27-23(36)21(34)18(31)10(2)38-27/h3-10,17-18,20-23,26-31,33-36H,1-2H3</t>
  </si>
  <si>
    <t>Lespedin</t>
  </si>
  <si>
    <t>CC1C(C(C(C(O1)OC2=CC(=C3C(=C2)OC(=C(C3=O)OC4C(C(C(C(O4)C)O)O)O)C5=CC=C(C=C5)O)O)O)O)O</t>
  </si>
  <si>
    <t>5323562;5486199;12305415;12305416;12305419;11972389;10438154;11444588;21159160;25235674;44258935;54209014;54209015;56845207;97032053;97032054;97032055;97032056;118705169;124871711;124871712;124871713;124871714;131707674;133564710;138107340</t>
  </si>
  <si>
    <t>HMDB:(37438);SuperNatural:(SN00036276 SN00161367 SN00390210 SN00301746 SN00364504 SN00383111 SN00143655 SN00232080 SN00178052 SN00288937 SN00351398);ZINC bio:(ZINC04216676 ZINC85340579 ZINC85340583 ZINC85340587 ZINC85340592);additional;MeSH:(5486199 12305415 12305416 12305419 21159160 44258935 118705169);Plantcyc:(CPD1F-462);PubMed;NORMAN:(NS00018345);COCONUT:(CNP0219489 CNP0306250);KNApSAcK:(5189);Natural Products:(UNPD87293 UNPD162411 UNPD209727 UNPD80317 UNPD2697 UNPD30002 UNPD50013 UNPD163863 UNPD120767 UNPD185888);PubChem:(5323562 5486199 12305415 12305416 12305419 11972389 10438154 11444588 21159160 25235674 44258935 54209014 54209015 56845207 97032053 97032054 97032055 97032056 118705169 124871711 124871712 124871713 124871714 131707674 133564710 138107340);CHEBI:(68883);PubChem class - bio and metabolites;KEGG:(C16981);PubChem class - safety and toxic;Training Set;Biocyc:(CPD1F-462)</t>
  </si>
  <si>
    <t>5001_MSBNK-RIKEN-PR302462_0_MSBNK-RIKEN-PR302462_PUPKKEQDLNREIM</t>
  </si>
  <si>
    <t>1613_MSBNK-RIKEN-PR302462_0_MSBNK-RIKEN-PR302462_PUPKKEQDLNREIM</t>
  </si>
  <si>
    <t>534_MSBNK-RIKEN-PR300083_0_MSBNK-RIKEN-PR300083_JMIAZDVHNCCPDM</t>
  </si>
  <si>
    <t>3922_MSBNK-RIKEN-PR300083_0_MSBNK-RIKEN-PR300083_JMIAZDVHNCCPDM</t>
  </si>
  <si>
    <t>LTOOPESWVADEAE</t>
  </si>
  <si>
    <t>InChI=1S/C21H26N2O3/c1-12(25-2)16-13-8-10-23-11-9-21(19(16)23)14-6-4-5-7-15(14)22-18(21)17(13)20(24)26-3/h4-7,12-13,16,19,22H,8-11H2,1-3H3</t>
  </si>
  <si>
    <t>19(S)-methoxytubotaiwine</t>
  </si>
  <si>
    <t>CC(C1C2CCN3C1C4(CC3)C5=CC=CC=C5NC4=C2C(=O)OC)OC</t>
  </si>
  <si>
    <t>23627131;23627132;74071575;137832352</t>
  </si>
  <si>
    <t>COCONUT:(CNP0162189);KNApSAcK:(38181);Natural Products:(UNPD198179 UNPD178467);PubChem:(23627131 23627132 74071575 137832352);SuperNatural:(SN00400862);Training Set;PubMed</t>
  </si>
  <si>
    <t>556_MSBNK-RIKEN-PR300136_0_MSBNK-RIKEN-PR300136_SJKRPUOXUNOPOP</t>
  </si>
  <si>
    <t>3944_MSBNK-RIKEN-PR300136_0_MSBNK-RIKEN-PR300136_SJKRPUOXUNOPOP</t>
  </si>
  <si>
    <t>4078_MSBNK-RIKEN-PR300340_0_MSBNK-RIKEN-PR300340_RZBFPDQKWUWUCK</t>
  </si>
  <si>
    <t>690_MSBNK-RIKEN-PR300340_0_MSBNK-RIKEN-PR300340_RZBFPDQKWUWUCK</t>
  </si>
  <si>
    <t>C10H12N6O7</t>
  </si>
  <si>
    <t>KGUOMRFOXYDMAH</t>
  </si>
  <si>
    <t>InChI=1S/C10H12N6O7/c11-9-13-6-3(7(20)14-9)12-10(16(21)22)15(6)8-5(19)4(18)2(1-17)23-8/h2,4-5,8,17-19H,1H2,(H3,11,13,14,20)</t>
  </si>
  <si>
    <t>8-Nitroguanosine</t>
  </si>
  <si>
    <t>C(C1C(C(C(O1)N2C3=C(C(=O)NC(=N3)N)N=C2[N+](=O)[O-])O)O)O</t>
  </si>
  <si>
    <t>135771852;136065594;136663951;137176532</t>
  </si>
  <si>
    <t>MeSH:(135771852);PubChem:(135771852 136065594 136663951 137176532);PubMed;CHEBI:(55419)</t>
  </si>
  <si>
    <t>5837_MSBNK-RIKEN-PR303551_0_MSBNK-RIKEN-PR303551_YWJXCIXBAKGUKZ</t>
  </si>
  <si>
    <t>2449_MSBNK-RIKEN-PR303551_0_MSBNK-RIKEN-PR303551_YWJXCIXBAKGUKZ</t>
  </si>
  <si>
    <t>C4H9NO3</t>
  </si>
  <si>
    <t>AYFVYJQAPQTCCC</t>
  </si>
  <si>
    <t>InChI=1S/C4H9NO3/c1-2(6)3(5)4(7)8/h2-3,6H,5H2,1H3,(H,7,8)</t>
  </si>
  <si>
    <t>Threonin</t>
  </si>
  <si>
    <t>CC(C(C(=O)O)N)O</t>
  </si>
  <si>
    <t>205;6288;69435;90624;99289;3548069;6399258;5460792;5460793;5460795;5460797;10582778;10725335;6971019;6971050;6995276;6995277;15341575;11768555;15556539;10486840;10486845;17757244;17757249;19884346;16217531;16217559;16217581;16220017;20831707;20831709;20849229;21725637;44229128;49818824;57189977;57616907;57616935;57616945;58618385;59373183;59373191;58203008;71309323;71309477;87214443;87698846;89059444;89944556;89945225;102009870;101770510;102602054;118099672;118099674;123274926;123687322;123356695;124202792;135043662;135071019;138112383</t>
  </si>
  <si>
    <t>HMDB:(167 4041);PubChem class - food;SuperNatural:(SN00300019 SN00237096 SN00001733);ZINC bio:(ZINC00895103 ZINC00895399 ZINC01747072 ZINC01747073);additional;HSDB:(72-19-5);MeSH:(6288);Plantcyc:(CPD-10303 THR D-THREONINE L-ALLO-THREONINE);PubMed;NORMAN:(NS00001961);COCONUT:(CNP0082846 CNP0240794 CNP0361197);KNApSAcK:(1394);Natural Products:(UNPD131423 UNPD59 UNPD148829);PubChem:(205 6288 69435 90624 99289 3548069 6399258 5460792 5460793 5460795 5460797 10582778 10725335 6971019 6971050 6995276 6995277 15341575 11768555 15556539 10486840 10486845 17757244 17757249 19884346 16217531 16217559 16217581 16220017 20831707 20831709 20849229 21725637 44229128 49818824 57189977 57616907 57616935 57616945 58618385 59373183 59373191 58203008 71309323 71309477 87214443 87698846 89059444 89944556 89945225 102009870 101770510 102602054 118099672 118099674 123274926 123687322 123356695 124202792 135043662 135071019 138112383);CHEBI:(58585 57757 28718 32828 32822 57926 38263 32827 32826 16398 58645 16857 32820);PubChem class - bio and metabolites;KEGG:(C12317 C00820 C05519 C00188);PubChem class - safety and toxic;YMDB:(295 802 214);PubChem class - drug;Biocyc:(CPD-10303 THR D-THREONINE L-ALLO-THREONINE SMA-0000594)</t>
  </si>
  <si>
    <t>14_MSBNK-BGC_Munich-RP001002_0_MSBNK-BGC_Munich-RP001002_AYFVYJQAPQTCCC</t>
  </si>
  <si>
    <t>3402_MSBNK-BGC_Munich-RP001002_0_MSBNK-BGC_Munich-RP001002_AYFVYJQAPQTCCC</t>
  </si>
  <si>
    <t>C15H10O8</t>
  </si>
  <si>
    <t>IKMDFBPHZNJCSN</t>
  </si>
  <si>
    <t>InChI=1S/C15H10O8/c16-6-3-7(17)11-10(4-6)23-15(14(22)13(11)21)5-1-8(18)12(20)9(19)2-5/h1-4,16-20,22H</t>
  </si>
  <si>
    <t>myricetin</t>
  </si>
  <si>
    <t>C1=C(C=C(C(=C1O)O)O)C2=C(C(=O)C3=C(C=C(C=C3O2)O)O)O</t>
  </si>
  <si>
    <t>5281672;25201643;87306817</t>
  </si>
  <si>
    <t>HMDB:(2755);SuperNatural:(SN00005931);ZINC bio:(ZINC03874317);additional;HSDB:(529-44-2);MeSH:(5281672);Plantcyc:(DIVINYL-PROTOCHLOROPHYLLIDE-A MYRICETIN);PubMed;NORMAN:(NS00014642);COCONUT:(CNP0076090 CNP0105429 CNP0421124);KNApSAcK:(1071);Natural Products:(UNPD4465);PubChem:(5281672 25201643 87306817);CHEBI:(58395 18152);PubChem class - bio and metabolites;KEGG:(C10107);PubChem class - safety and toxic;YMDB:(1754);Training Set;Biocyc:(MYRICETIN)</t>
  </si>
  <si>
    <t>4633_MSBNK-RIKEN-PR302030_0_MSBNK-RIKEN-PR302030_IKMDFBPHZNJCSN</t>
  </si>
  <si>
    <t>4099_MSBNK-RIKEN-PR300375_0_MSBNK-RIKEN-PR300375_RZBFPDQKWUWUCK</t>
  </si>
  <si>
    <t>711_MSBNK-RIKEN-PR300375_0_MSBNK-RIKEN-PR300375_RZBFPDQKWUWUCK</t>
  </si>
  <si>
    <t>C12H12N2O</t>
  </si>
  <si>
    <t>CJXRIVBNRCQKLJ</t>
  </si>
  <si>
    <t>InChI=1S/C12H12N2O/c1-8-10(12(13)15)7-11(14-8)9-5-3-2-4-6-9/h2-7,14H,1H3,(H2,13,15)</t>
  </si>
  <si>
    <t>CC1=C(C=C(N1)C2=CC=CC=C2)C(=O)N</t>
  </si>
  <si>
    <t>PubChem:(12478742);PubChem class - bio and metabolites</t>
  </si>
  <si>
    <t>4162_MSBNK-RIKEN-PR300545_0_MSBNK-RIKEN-PR300545_CRQDWQWZCNKKAC</t>
  </si>
  <si>
    <t>774_MSBNK-RIKEN-PR300545_0_MSBNK-RIKEN-PR300545_CRQDWQWZCNKKAC</t>
  </si>
  <si>
    <t>4315_MSBNK-RIKEN-PR301086_0_MSBNK-RIKEN-PR301086_PSFDQSOCUJVVGF</t>
  </si>
  <si>
    <t>927_MSBNK-RIKEN-PR301086_0_MSBNK-RIKEN-PR301086_PSFDQSOCUJVVGF</t>
  </si>
  <si>
    <t>1947_MSBNK-RIKEN-PR302840_0_MSBNK-RIKEN-PR302840_OVSQVDMCBVZWGM</t>
  </si>
  <si>
    <t>1862_MSBNK-RIKEN-PR302751_0_MSBNK-RIKEN-PR302751_MLWDGPFGTFOLRJ</t>
  </si>
  <si>
    <t>5250_MSBNK-RIKEN-PR302751_0_MSBNK-RIKEN-PR302751_MLWDGPFGTFOLRJ</t>
  </si>
  <si>
    <t>HJWFFBNADKDQPV</t>
  </si>
  <si>
    <t>InChI=1S/C23H22O13/c1-32-14-3-8(4-15(33-2)17(14)26)12-7-11(25)16-10(24)5-9(6-13(16)35-12)34-23-20(29)18(27)19(28)21(36-23)22(30)31/h3-7,18-21,23-24,26-29H,1-2H3,(H,30,31)</t>
  </si>
  <si>
    <t>Tricin 7-glucuronide</t>
  </si>
  <si>
    <t>COC1=CC(=CC(=C1O)OC)C2=CC(=O)C3=C(C=C(C=C3O2)OC4C(C(C(C(O4)C(=O)O)O)O)O)O</t>
  </si>
  <si>
    <t>44258271;66790913;74977751;101939793</t>
  </si>
  <si>
    <t>COCONUT:(CNP0237787);HMDB:(33894);KNApSAcK:(4464);Natural Products:(UNPD98448);PubChem:(44258271 66790913 74977751 101939793);SuperNatural:(SN00402572);PubChem class - bio and metabolites;PubMed</t>
  </si>
  <si>
    <t>4700_MSBNK-RIKEN-PR302099_0_MSBNK-RIKEN-PR302099_IGLUNMMNDNWZOA</t>
  </si>
  <si>
    <t>1312_MSBNK-RIKEN-PR302099_0_MSBNK-RIKEN-PR302099_IGLUNMMNDNWZOA</t>
  </si>
  <si>
    <t>5050_MSBNK-RIKEN-PR302521_0_MSBNK-RIKEN-PR302521_OMQADRGFMLGFJF</t>
  </si>
  <si>
    <t>1662_MSBNK-RIKEN-PR302521_0_MSBNK-RIKEN-PR302521_OMQADRGFMLGFJF</t>
  </si>
  <si>
    <t>XIFPTYYNPGOLNC</t>
  </si>
  <si>
    <t>InChI=1S/C17H30O6/c1-6-7-8-9-18-13-12(11-10-19-16(2,3)21-11)20-15-14(13)22-17(4,5)23-15/h11-15H,6-10H2,1-5H3</t>
  </si>
  <si>
    <t>1:2,5:6-Di-O-isopropylidene-3-O-pentyl-alpha-D-glucofuranose</t>
  </si>
  <si>
    <t>CCCCCOC1C(OC2C1OC(O2)(C)C)C3COC(O3)(C)C</t>
  </si>
  <si>
    <t>1801553;3051366;3733300;7004301;7115125;11863446;11880191;11880192;11880193;11880194;16396584;25424726</t>
  </si>
  <si>
    <t>COCONUT:(CNP0365909);PubChem class - safety and toxic;PubChem:(1801553 3051366 3733300 7004301 7115125 11863446 11880191 11880192 11880193 11880194 16396584 25424726);SuperNatural:(SN00063825 SN00086310);ZINC bio:(ZINC02473968 ZINC12658863)</t>
  </si>
  <si>
    <t>56_MSBNK-BGC_Munich-RP010203_0_MSBNK-BGC_Munich-RP010203_NEVPBIQTDNVVMK</t>
  </si>
  <si>
    <t>3444_MSBNK-BGC_Munich-RP010203_0_MSBNK-BGC_Munich-RP010203_NEVPBIQTDNVVMK</t>
  </si>
  <si>
    <t>1047_MSBNK-RIKEN-PR301579_0_MSBNK-RIKEN-PR301579_PSFDQSOCUJVVGF</t>
  </si>
  <si>
    <t>4435_MSBNK-RIKEN-PR301579_0_MSBNK-RIKEN-PR301579_PSFDQSOCUJVVGF</t>
  </si>
  <si>
    <t>C21H20O13</t>
  </si>
  <si>
    <t>FOHXFLPXBUAOJM</t>
  </si>
  <si>
    <t>InChI=1S/C21H20O13/c22-5-12-15(28)17(30)18(31)21(33-12)34-20-16(29)13-8(24)3-7(23)4-11(13)32-19(20)6-1-9(25)14(27)10(26)2-6/h1-4,12,15,17-18,21-28,30-31H,5H2</t>
  </si>
  <si>
    <t>Myricetin 3-glucoside</t>
  </si>
  <si>
    <t>C1=C(C=C(C(=C1O)O)O)C2=C(C(=O)C3=C(C=C(C=C3O2)O)O)OC4C(C(C(C(O4)CO)O)O)O</t>
  </si>
  <si>
    <t>5318606;5491408;12311099;10299455;10367864;22524304;22841567;44259418;44259426;53809877;72551438;72551451;88051302;90683103;133612143;138911134</t>
  </si>
  <si>
    <t>HMDB:(34358 125203);SuperNatural:(SN00160344 SN00335128 SN00350450 SN00163610 SN00160944 SN00028450);ZINC bio:(ZINC31155545);additional;Plantcyc:(CPD-14843);PubMed;COCONUT:(CNP0099882 CNP0237115);KNApSAcK:(5728);Natural Products:(UNPD190811 UNPD9388 UNPD49240 UNPD28544 UNPD81033 UNPD97272);PubChem:(5318606 5491408 12311099 10299455 10367864 22524304 22841567 44259418 44259426 53809877 72551438 72551451 88051302 90683103 133612143 138911134);CHEBI:(75823 75821 75815 144444 75817 75813);PubChem class - bio and metabolites;YMDB:(1755);Training Set;Biocyc:(CPD-14843);KEGG Mine</t>
  </si>
  <si>
    <t>3245_MSBNK-RIKEN-PR310909_0_MSBNK-RIKEN-PR310909_SJRXVLUZMMDCNG</t>
  </si>
  <si>
    <t>6633_MSBNK-RIKEN-PR310909_0_MSBNK-RIKEN-PR310909_SJRXVLUZMMDCNG</t>
  </si>
  <si>
    <t>731_MSBNK-RIKEN-PR300424_0_MSBNK-RIKEN-PR300424_JMIAZDVHNCCPDM</t>
  </si>
  <si>
    <t>4119_MSBNK-RIKEN-PR300424_0_MSBNK-RIKEN-PR300424_JMIAZDVHNCCPDM</t>
  </si>
  <si>
    <t>2262_MSBNK-RIKEN-PR303320_0_MSBNK-RIKEN-PR303320_TUIJPUWSXVFWSH</t>
  </si>
  <si>
    <t>5650_MSBNK-RIKEN-PR303320_0_MSBNK-RIKEN-PR303320_TUIJPUWSXVFWSH</t>
  </si>
  <si>
    <t>6688_MSBNK-RIKEN-PR310990_0_MSBNK-RIKEN-PR310990_TUIJPUWSXVFWSH</t>
  </si>
  <si>
    <t>3300_MSBNK-RIKEN-PR310990_0_MSBNK-RIKEN-PR310990_TUIJPUWSXVFWSH</t>
  </si>
  <si>
    <t>592_MSBNK-RIKEN-PR300202_0_MSBNK-RIKEN-PR300202_TZUGIFAYWNNSAO</t>
  </si>
  <si>
    <t>3980_MSBNK-RIKEN-PR300202_0_MSBNK-RIKEN-PR300202_TZUGIFAYWNNSAO</t>
  </si>
  <si>
    <t>1005_MSBNK-RIKEN-PR301460_0_MSBNK-RIKEN-PR301460_AADVZSXPNRLYLV</t>
  </si>
  <si>
    <t>4393_MSBNK-RIKEN-PR301460_0_MSBNK-RIKEN-PR301460_AADVZSXPNRLYLV</t>
  </si>
  <si>
    <t>647_MSBNK-RIKEN-PR300271_0_MSBNK-RIKEN-PR300271_JMIAZDVHNCCPDM</t>
  </si>
  <si>
    <t>4035_MSBNK-RIKEN-PR300271_0_MSBNK-RIKEN-PR300271_JMIAZDVHNCCPDM</t>
  </si>
  <si>
    <t>4430_MSBNK-RIKEN-PR301567_0_MSBNK-RIKEN-PR301567_PSFDQSOCUJVVGF</t>
  </si>
  <si>
    <t>1042_MSBNK-RIKEN-PR301567_0_MSBNK-RIKEN-PR301567_PSFDQSOCUJVVGF</t>
  </si>
  <si>
    <t>C9H11NO3</t>
  </si>
  <si>
    <t>OUYCCCASQSFEME</t>
  </si>
  <si>
    <t>InChI=1S/C9H11NO3/c10-8(9(12)13)5-6-1-3-7(11)4-2-6/h1-4,8,11H,5,10H2,(H,12,13)</t>
  </si>
  <si>
    <t>tyrosine</t>
  </si>
  <si>
    <t>C1=CC(=CC=C1CC(C(=O)O)N)O</t>
  </si>
  <si>
    <t>1153;6057;71098;134618;450407;450408;450409;450610;2724449;3741725;4300518;5460804;5460805;5460807;5460811;5460812;5460814;5460819;5460820;5460822;10513366;10657063;6919035;6942100;12144755;12209698;12209699;12209703;12209704;12209705;12209706;12209707;12209714;12209715;12209716;12209718;12209719;12209720;12209722;12209728;12209730;12209731;10035292;10081061;10176393;10261774;10285839;11819702;11344427;10419891;16057302;16121128;16121129;18761740;16213418;16213445;16213583;16217563;22525020;22525021;22525022;25033054;24209846;24209847;25240685;25240941;25241510;25241511;46198802;46198803;46200025;46200026;46200027;46200028;46200029;46200030;46200031;46200180;46200178;46200179;46200181;46200182;46200183;46200184;46200325;46200326;46200327;46200328;46200329;46200486;51038299;51038519;46932123;54170871;54170875;56613523;56615578;56846617;66995444;67616738;71524149;71308851;87528069;87206347;90695549;91056413;90471999;90472602;101207897;102122882;102134361;102176480;101397207;101397208;101473587;102352870;102352865;102352866;102352868;102352869;102601143;102601262;102602318;102445951;102467108;119078552;118264389;118404240;121232915;121232916;124202800;124202884;129691772;129718953;129827297;131708673;131869542;138986902</t>
  </si>
  <si>
    <t>HMDB:(158);PubChem class - food;SuperNatural:(SN00321715 SN00001300);ZINC bio:(ZINC00002234 ZINC00266964);additional;HSDB:(60-18-4);MeSH:(6057);Plantcyc:(TYR);PubMed;NORMAN:(NS00001880);COCONUT:(CNP0082847 CNP0082848 CNP0116237 CNP0273041);KNApSAcK:(1397);Natural Products:(UNPD23045 UNPD50706);PubChem:(1153 6057 71098 134618 450407 450408 450409 450610 2724449 3741725 4300518 5460804 5460805 5460807 5460811 5460812 5460814 5460819 5460820 5460822 10513366 10657063 6919035 6942100 12144755 12209698 12209699 12209703 12209704 12209705 12209706 12209707 12209714 12209715 12209716 12209718 12209719 12209720 12209722 12209728 12209730 12209731 10035292 10081061 10176393 10261774 10285839 11819702 11344427 10419891 16057302 16121128 16121129 18761740 16213418 16213445 16213583 16217563 22525020 22525021 22525022 25033054 24209846 24209847 25240685 25240941 25241510 25241511 46198802 46198803 46200025 46200026 46200027 46200028 46200029 46200030 46200031 46200180 46200178 46200179 46200181 46200182 46200183 46200184 46200325 46200326 46200327 46200328 46200329 46200486 51038299 51038519 46932123 54170871 54170875 56613523 56615578 56846617 66995444 67616738 71524149 71308851 87528069 87206347 90695549 91056413 90471999 90472602 101207897 102122882 102134361 102176480 101397207 101397208 101473587 102352870 102352865 102352866 102352868 102352869 102601143 102601262 102602318 102445951 102467108 119078552 118264389 118404240 121232915 121232916 124202800 124202884 129691772 129718953 129827297 131708673 131869542 138986902);CHEBI:(32760 32784 28479 32773 58315 32761 32775 32774 17895 32762 58570 18186 32786 32785);PubChem class - bio and metabolites;KEGG:(C00082 C06420 C01536);PubChem class - safety and toxic;YMDB:(364 805);Training Set;PubChem class - drug;Biocyc:(D-TYROSINE TYR)</t>
  </si>
  <si>
    <t>3_MSBNK-BGC_Munich-RP000303_0_MSBNK-BGC_Munich-RP000303_OUYCCCASQSFEME</t>
  </si>
  <si>
    <t>3391_MSBNK-BGC_Munich-RP000303_0_MSBNK-BGC_Munich-RP000303_OUYCCCASQSFEME</t>
  </si>
  <si>
    <t>5335_MSBNK-RIKEN-PR302840_0_MSBNK-RIKEN-PR302840_OVSQVDMCBVZWGM</t>
  </si>
  <si>
    <t>975_MSBNK-RIKEN-PR301313_0_MSBNK-RIKEN-PR301313_YTQRHYCHEIXUIU</t>
  </si>
  <si>
    <t>4363_MSBNK-RIKEN-PR301313_0_MSBNK-RIKEN-PR301313_YTQRHYCHEIXUIU</t>
  </si>
  <si>
    <t>4681_MSBNK-RIKEN-PR302080_0_MSBNK-RIKEN-PR302080_IGLUNMMNDNWZOA</t>
  </si>
  <si>
    <t>1293_MSBNK-RIKEN-PR302080_0_MSBNK-RIKEN-PR302080_IGLUNMMNDNWZOA</t>
  </si>
  <si>
    <t>C16H14O5</t>
  </si>
  <si>
    <t>HMUJXQRRKBLVOO</t>
  </si>
  <si>
    <t>InChI=1S/C16H14O5/c1-20-11-4-2-9(3-5-11)14-8-13(19)16-12(18)6-10(17)7-15(16)21-14/h2-7,14,17-18H,8H2,1H3</t>
  </si>
  <si>
    <t>ponciretin</t>
  </si>
  <si>
    <t>COC1=CC=C(C=C1)C2CC(=O)C3=C(C=C(C=C3O2)O)O</t>
  </si>
  <si>
    <t>1149877;160481;5118250;25201019</t>
  </si>
  <si>
    <t>HMDB:(132458);SuperNatural:(SN00002792 SN00001771);ZINC bio:(ZINC00895707 ZINC02146973);additional;MeSH:(160481 25201019);Plantcyc:(CPD-7080);PubMed;NORMAN:(NS00042921);COCONUT:(CNP0161664 CNP0182182);KNApSAcK:(973);Natural Products:(UNPD163615 UNPD75496);PubChem:(1149877 160481 5118250 25201019);CHEBI:(27552);PubChem class - bio and metabolites;KEGG:(C05334);Training Set;Biocyc:(CPD-7080)</t>
  </si>
  <si>
    <t>1458_MSBNK-RIKEN-PR302276_0_MSBNK-RIKEN-PR302276_HMUJXQRRKBLVOO</t>
  </si>
  <si>
    <t>4846_MSBNK-RIKEN-PR302276_0_MSBNK-RIKEN-PR302276_HMUJXQRRKBLVOO</t>
  </si>
  <si>
    <t>C15H10O5</t>
  </si>
  <si>
    <t>KZNIFHPLKGYRTM</t>
  </si>
  <si>
    <t>InChI=1S/C15H10O5/c16-9-3-1-8(2-4-9)13-7-12(19)15-11(18)5-10(17)6-14(15)20-13/h1-7,16-18H</t>
  </si>
  <si>
    <t>apigenin</t>
  </si>
  <si>
    <t>C1=CC(=CC=C1C2=CC(=O)C3=C(C=C(C=C3O2)O)O)O</t>
  </si>
  <si>
    <t>5280443;12358401;12358402;25200950;101014859;101383057</t>
  </si>
  <si>
    <t>HMDB:(2124);PubChem class - food;SuperNatural:(SN00005790);ZINC bio:(ZINC03871576);additional;HSDB:(520-36-5);MeSH:(5280443);Plantcyc:(A-DGAL-HEX-1:5_6:A CPD-431);PubMed;NORMAN:(NS00007770);COCONUT:(CNP0094170 CNP0251015);KNApSAcK:(3817);Natural Products:(UNPD48910);PubChem:(5280443 12358401 12358402 25200950 101014859 101383057);CHEBI:(58470 18388);PubChem class - bio and metabolites;KEGG:(C01477);PubChem class - safety and toxic;Training Set;PubChem class - drug;Biocyc:(CPD-431)</t>
  </si>
  <si>
    <t>3854_MSBNK-MSSJ-MSJ00970_0_MSBNK-MSSJ-MSJ00970_TZBJGXHYKVUXJN</t>
  </si>
  <si>
    <t>466_MSBNK-MSSJ-MSJ00970_0_MSBNK-MSSJ-MSJ00970_TZBJGXHYKVUXJN</t>
  </si>
  <si>
    <t>WSBRSNYQSKBARE</t>
  </si>
  <si>
    <t>InChI=1S/C30H26O13/c31-16-5-1-14(2-6-16)3-8-25(36)40-13-24-27(37)28(38)29(39)30(43-24)41-17-10-20(34)26-21(35)12-22(42-23(26)11-17)15-4-7-18(32)19(33)9-15/h1-12,24,27-34,37-39H,13H2</t>
  </si>
  <si>
    <t>Luteolin 7-(6''''-p-coumarylglucoside)</t>
  </si>
  <si>
    <t>C1=CC(=CC=C1C=CC(=O)OCC2C(C(C(C(O2)OC3=CC(=C4C(=C3)OC(=CC4=O)C5=CC(=C(C=C5)O)O)O)O)O)O)O</t>
  </si>
  <si>
    <t>21721979;44258121</t>
  </si>
  <si>
    <t>COCONUT:(CNP0233479);KNApSAcK:(4324);Natural Products:(UNPD96738 UNPD107763 UNPD224678 UNPD38658);PubChem:(21721979 44258121);SuperNatural:(SN00269300 SN00351667 SN00372776)</t>
  </si>
  <si>
    <t>2005_MSBNK-RIKEN-PR302909_0_MSBNK-RIKEN-PR302909_DVGGLGXQSFURLP</t>
  </si>
  <si>
    <t>5393_MSBNK-RIKEN-PR302909_0_MSBNK-RIKEN-PR302909_DVGGLGXQSFURLP</t>
  </si>
  <si>
    <t>133_MSBNK-BGC_Munich-RP017103_0_MSBNK-BGC_Munich-RP017103_OVSQVDMCBVZWGM</t>
  </si>
  <si>
    <t>3521_MSBNK-BGC_Munich-RP017103_0_MSBNK-BGC_Munich-RP017103_OVSQVDMCBVZWGM</t>
  </si>
  <si>
    <t>362_MSBNK-MPI_for_Chemical_Ecology-CE000096_0_MSBNK-MPI_for_Chemical_Ecology-CE000096_LUKBXSAWLPMMSZ</t>
  </si>
  <si>
    <t>3750_MSBNK-MPI_for_Chemical_Ecology-CE000096_0_MSBNK-MPI_for_Chemical_Ecology-CE000096_LUKBXSAWLPMMSZ</t>
  </si>
  <si>
    <t>1953_MSBNK-RIKEN-PR302846_0_MSBNK-RIKEN-PR302846_QUQPHWDTPGMPEX</t>
  </si>
  <si>
    <t>5341_MSBNK-RIKEN-PR302846_0_MSBNK-RIKEN-PR302846_QUQPHWDTPGMPEX</t>
  </si>
  <si>
    <t>C6H13NO2</t>
  </si>
  <si>
    <t>HCPKYUNZBPVCHC</t>
  </si>
  <si>
    <t>InChI=1S/C6H13NO2/c1-3-4-5(7-2)6(8)9/h5,7H,3-4H2,1-2H3,(H,8,9)</t>
  </si>
  <si>
    <t>N-methylnorvaline</t>
  </si>
  <si>
    <t>CCCC(C(=O)O)NC</t>
  </si>
  <si>
    <t>7010352;7010353;15677248;15677249;21439679</t>
  </si>
  <si>
    <t>COCONUT:(CNP0223664);PubChem:(7010352 7010353 15677248 15677249 21439679);YMDB Mine;EcoCyc Mine;PubChem class - safety and toxic;KEGG Mine</t>
  </si>
  <si>
    <t>12_MSBNK-BGC_Munich-RP000803_0_MSBNK-BGC_Munich-RP000803_AGPKZVBTJJNPAG</t>
  </si>
  <si>
    <t>3400_MSBNK-BGC_Munich-RP000803_0_MSBNK-BGC_Munich-RP000803_AGPKZVBTJJNPAG</t>
  </si>
  <si>
    <t>4878_MSBNK-RIKEN-PR302323_0_MSBNK-RIKEN-PR302323_HMUJXQRRKBLVOO</t>
  </si>
  <si>
    <t>1490_MSBNK-RIKEN-PR302323_0_MSBNK-RIKEN-PR302323_HMUJXQRRKBLVOO</t>
  </si>
  <si>
    <t>3147_MSBNK-RIKEN-PR310620_0_MSBNK-RIKEN-PR310620_JMIAZDVHNCCPDM</t>
  </si>
  <si>
    <t>6535_MSBNK-RIKEN-PR310620_0_MSBNK-RIKEN-PR310620_JMIAZDVHNCCPDM</t>
  </si>
  <si>
    <t>665_MSBNK-RIKEN-PR300295_0_MSBNK-RIKEN-PR300295_LHKZIVMTXZLOTP</t>
  </si>
  <si>
    <t>4053_MSBNK-RIKEN-PR300295_0_MSBNK-RIKEN-PR300295_LHKZIVMTXZLOTP</t>
  </si>
  <si>
    <t>2805_MSBNK-RIKEN-PR304103_0_MSBNK-RIKEN-PR304103_WPTUQMUCTTVOFW</t>
  </si>
  <si>
    <t>6193_MSBNK-RIKEN-PR304103_0_MSBNK-RIKEN-PR304103_WPTUQMUCTTVOFW</t>
  </si>
  <si>
    <t>6188_MSBNK-RIKEN-PR304097_0_MSBNK-RIKEN-PR304097_WPTUQMUCTTVOFW</t>
  </si>
  <si>
    <t>2800_MSBNK-RIKEN-PR304097_0_MSBNK-RIKEN-PR304097_WPTUQMUCTTVOFW</t>
  </si>
  <si>
    <t>C10H13N5O5</t>
  </si>
  <si>
    <t>NYHBQMYGNKIUIF</t>
  </si>
  <si>
    <t>InChI=1S/C10H13N5O5/c11-10-13-7-4(8(19)14-10)12-2-15(7)9-6(18)5(17)3(1-16)20-9/h2-3,5-6,9,16-18H,1H2,(H3,11,13,14,19)</t>
  </si>
  <si>
    <t>Guanosin</t>
  </si>
  <si>
    <t>C1=NC2=C(N1C3C(C(C(O3)CO)O)O)NC(=NC2=O)N</t>
  </si>
  <si>
    <t>765;102404256;135508725;135514572;135529707;135536697;135538738;135546397;135582771;135596570;135618539;135699331;135726185;136019960;136029099;136029343;136032217;135768161;135768162;135768196;135796591;136073062;136073540;135823787;136594098;136596777;136612256;136614128;136623055;136168113;135934930;136670894;136200123;137103576;136219952;136698781;136232965;135976484;137143419;136259572;136263240;137221166;136806182;136806183;136806184;136806185;135398635;136823426;135402034;135405185;136835877;135426840;135427248;135433833;135440077;135461724;135463678;136898426;136900427;136912867;135484501;135490841;136451762;135499520;135499776;136461600;136474462;136490162;137506101;136996824;137403028</t>
  </si>
  <si>
    <t>HMDB:(133);ZINC bio:(ZINC01550030 ZINC01698205 ZINC03869967 ZINC03869968 ZINC03869969 ZINC03869970 ZINC06585367);additional;MeSH:(135398635 135499520);Plantcyc:(CPD-15142 GUANOSINE);PubMed;NORMAN:(NS00009027);COCONUT:(CNP0244479);KNApSAcK:(19679);Natural Products:(UNPD65620 UNPD105334 UNPD68611);PubChem:(765 102404256 135508725 135514572 135529707 135536697 135538738 135546397 135582771 135596570 135618539 135699331 135726185 136019960 136029099 136029343 136032217 135768161 135768162 135768196 135796591 136073062 136073540 135823787 136594098 136596777 136612256 136614128 136623055 136168113 135934930 136670894 136200123 137103576 136219952 136698781 136232965 135976484 137143419 136259572 136263240 137221166 136806182 136806183 136806184 136806185 135398635 136823426 135402034 135405185 136835877 135426840 135427248 135433833 135440077 135461724 135463678 136898426 136900427 136912867 135484501 135490841 136451762 135499520 135499776 136461600 136474462 136490162 137506101 136996824 137403028);CHEBI:(73141 16750);PubChem class - bio and metabolites;KEGG:(C00387);PubChem class - safety and toxic;YMDB:(509);Training Set;PubChem class - drug;Biocyc:(CPD-15142 GUANOSINE)</t>
  </si>
  <si>
    <t>256_MSBNK-BGC_Munich-RP031703_0_MSBNK-BGC_Munich-RP031703_NYHBQMYGNKIUIF</t>
  </si>
  <si>
    <t>3644_MSBNK-BGC_Munich-RP031703_0_MSBNK-BGC_Munich-RP031703_NYHBQMYGNKIUIF</t>
  </si>
  <si>
    <t>C36H62O8</t>
  </si>
  <si>
    <t>FVIZARNDLVOMSU</t>
  </si>
  <si>
    <t>InChI=1S/C36H62O8/c1-20(2)10-9-14-36(8,44-31-30(42)29(41)28(40)23(19-37)43-31)21-11-16-35(7)27(21)22(38)18-25-33(5)15-13-26(39)32(3,4)24(33)12-17-34(25,35)6/h10,21-31,37-42H,9,11-19H2,1-8H3</t>
  </si>
  <si>
    <t>Ginsenoside K</t>
  </si>
  <si>
    <t>CC(=CCCC(C)(C1CCC2(C1C(CC3C2(CCC4C3(CCC(C4(C)C)O)C)C)O)C)OC5C(C(C(C(O5)CO)O)O)O)C</t>
  </si>
  <si>
    <t>9852086;9873901;10258369;15574829;15574832;25073547;46209494;57777196;58413729;72194113;86305880;86345792;91885186;101073146;101082021;101515763;102100789;100988285;125032896;125032897;125032898;125032899;126611279;126621694;126621695;129607013;131707755;134531161;134486687;134489408;134489409;138605835;138107326;138114091;139423065</t>
  </si>
  <si>
    <t>SuperNatural:(SN00178084 SN00370040 SN00178082);additional;MeSH:(9852086 138114091);PubMed;COCONUT:(CNP0276350);Natural Products:(UNPD98919 UNPD221576 UNPD147409);PubChem:(9852086 9873901 10258369 15574829 15574832 25073547 46209494 57777196 58413729 72194113 86305880 86345792 91885186 101073146 101082021 101515763 102100789 100988285 125032896 125032897 125032898 125032899 126611279 126621694 126621695 129607013 131707755 134531161 134486687 134489408 134489409 138605835 138107326 138114091 139423065);CHEBI:(77146);PubChem class - bio and metabolites;PubChem class - safety and toxic;Training Set;Biocyc:(CPD-15450)</t>
  </si>
  <si>
    <t>3014_MSBNK-RIKEN-PR304425_0_MSBNK-RIKEN-PR304425_FVIZARNDLVOMSU</t>
  </si>
  <si>
    <t>6402_MSBNK-RIKEN-PR304425_0_MSBNK-RIKEN-PR304425_FVIZARNDLVOMSU</t>
  </si>
  <si>
    <t>111_MSBNK-BGC_Munich-RP016002_0_MSBNK-BGC_Munich-RP016002_JRLGPAXAGHMNOL</t>
  </si>
  <si>
    <t>3499_MSBNK-BGC_Munich-RP016002_0_MSBNK-BGC_Munich-RP016002_JRLGPAXAGHMNOL</t>
  </si>
  <si>
    <t>C25H24O13</t>
  </si>
  <si>
    <t>VRCBYTZZZFFKEN</t>
  </si>
  <si>
    <t>InChI=1S/C25H24O13/c1-34-12-4-2-11(3-5-12)14-9-35-16-7-13(6-15(26)20(16)21(14)30)37-25-24(33)23(32)22(31)17(38-25)10-36-19(29)8-18(27)28/h2-7,9,17,22-26,31-33H,8,10H2,1H3,(H,27,28)</t>
  </si>
  <si>
    <t>Bichanin A 7-O-glucoside-6''''-malonate</t>
  </si>
  <si>
    <t>COC1=CC=C(C=C1)C2=COC3=CC(=CC(=C3C2=O)O)OC4C(C(C(C(O4)COC(=O)CC(=O)O)O)O)O</t>
  </si>
  <si>
    <t>5282148;25201045;44257292;86289393;131751062</t>
  </si>
  <si>
    <t>HMDB:(30640);SuperNatural:(SN00327448 SN00262414);additional;Plantcyc:(CPD-4564);PubMed;COCONUT:(CNP0194877);KNApSAcK:(10117);Natural Products:(UNPD1992 UNPD50444 UNPD132591);PubChem:(5282148 25201045 44257292 86289393 131751062);CHEBI:(77876 28556 58577);PubChem class - bio and metabolites;KEGG:(C12625);Biocyc:(CPD-4564)</t>
  </si>
  <si>
    <t>314_MSBNK-IPB_Halle-PN000086_0_MSBNK-IPB_Halle-PN000086_</t>
  </si>
  <si>
    <t>3702_MSBNK-IPB_Halle-PN000086_0_MSBNK-IPB_Halle-PN000086_</t>
  </si>
  <si>
    <t>3152_MSBNK-RIKEN-PR310628_0_MSBNK-RIKEN-PR310628_DAXYUDFNWXHGBE</t>
  </si>
  <si>
    <t>6540_MSBNK-RIKEN-PR310628_0_MSBNK-RIKEN-PR310628_DAXYUDFNWXHGBE</t>
  </si>
  <si>
    <t>C18H18N6O10</t>
  </si>
  <si>
    <t>XFVSVNWYIWINEC</t>
  </si>
  <si>
    <t>InChI=1S/C18H18N6O10/c25-18(26)15(20-14-7-5-12(22(29)30)10-17(14)24(33)34)3-1-2-8-19-13-6-4-11(21(27)28)9-16(13)23(31)32/h4-7,9-10,15,19-20H,1-3,8H2,(H,25,26)</t>
  </si>
  <si>
    <t>Bis(dinitrophenyl)lysine</t>
  </si>
  <si>
    <t>C1=CC(=C(C=C1[N+](=O)[O-])[N+](=O)[O-])NCCCCC(C(=O)O)NC2=C(C=C(C=C2)[N+](=O)[O-])[N+](=O)[O-]</t>
  </si>
  <si>
    <t>96818;259602;97064003</t>
  </si>
  <si>
    <t>PubChem:(96818 259602 97064003);additional;MeSH:(96818);PubChem class - safety and toxic;Training Set;PubMed</t>
  </si>
  <si>
    <t>2080_MSBNK-RIKEN-PR302988_0_MSBNK-RIKEN-PR302988_CQLRUIIRRZYHHS</t>
  </si>
  <si>
    <t>6667_MSBNK-RIKEN-PR310951_0_MSBNK-RIKEN-PR310951_UHNXUSWGOJMEFO</t>
  </si>
  <si>
    <t>3279_MSBNK-RIKEN-PR310951_0_MSBNK-RIKEN-PR310951_UHNXUSWGOJMEFO</t>
  </si>
  <si>
    <t>C41H70O13</t>
  </si>
  <si>
    <t>VRYQOPPFQGKTNS</t>
  </si>
  <si>
    <t>InChI=1S/C41H70O13/c1-20(9-12-28(38(4,5)50)54-36-34(49)32(47)31(46)25(18-42)52-36)29-23(43)17-41(8)22-10-11-26-37(2,3)27(53-35-33(48)30(45)24(44)19-51-35)14-15-39(26,6)21(22)13-16-40(29,41)7/h13,20,22-36,42-50H,9-12,14-19H2,1-8H3</t>
  </si>
  <si>
    <t>CC(CCC(C(C)(C)O)OC1C(C(C(C(O1)CO)O)O)O)C2C(CC3(C2(CC=C4C3CCC5C4(CCC(C5(C)C)OC6C(C(C(CO6)O)O)O)C)C)C)O</t>
  </si>
  <si>
    <t>46210447;46830242;101500103</t>
  </si>
  <si>
    <t>COCONUT:(CNP0149076);Natural Products:(UNPD182528);PubChem:(46210447 46830242 101500103);SuperNatural:(SN00401252)</t>
  </si>
  <si>
    <t>2978_MSBNK-RIKEN-PR304342_0_MSBNK-RIKEN-PR304342_HJRVLGWTJSLQIG</t>
  </si>
  <si>
    <t>6366_MSBNK-RIKEN-PR304342_0_MSBNK-RIKEN-PR304342_HJRVLGWTJSLQIG</t>
  </si>
  <si>
    <t>C33H40O19</t>
  </si>
  <si>
    <t>UYVBMGULWGRDQT</t>
  </si>
  <si>
    <t>InChI=1S/C33H40O19/c1-10-19(37)23(41)25(43)32(48-10)51-29-20(38)11(2)47-31(27(29)45)46-9-17-21(39)24(42)26(44)33(50-17)52-30-22(40)18-15(36)7-14(35)8-16(18)49-28(30)12-3-5-13(34)6-4-12/h3-8,10-11,17,19-21,23-27,29,31-39,41-45H,9H2,1-2H3</t>
  </si>
  <si>
    <t>Kaempferol 3-rhamninoside</t>
  </si>
  <si>
    <t>CC1C(C(C(C(O1)OC2C(C(OC(C2O)OCC3C(C(C(C(O3)OC4=C(OC5=CC(=CC(=C5C4=O)O)O)C6=CC=C(C=C6)O)O)O)O)C)O)O)O)O</t>
  </si>
  <si>
    <t>14186901;23815364;44258748;44258984;101502553;139031080</t>
  </si>
  <si>
    <t>COCONUT:(CNP0189438);KNApSAcK:(5202);Natural Products:(UNPD219434 UNPD168593 UNPD51425 UNPD116547 UNPD173786);PubChem:(14186901 23815364 44258748 44258984 101502553 139031080);SuperNatural:(SN00241365 SN00280487 SN00230109 SN00276827);additional</t>
  </si>
  <si>
    <t>4663_MSBNK-RIKEN-PR302061_0_MSBNK-RIKEN-PR302061_PEFASEPMJYRQBW</t>
  </si>
  <si>
    <t>1275_MSBNK-RIKEN-PR302061_0_MSBNK-RIKEN-PR302061_PEFASEPMJYRQBW</t>
  </si>
  <si>
    <t>2850_MSBNK-RIKEN-PR304161_0_MSBNK-RIKEN-PR304161_BUGQHORRADGONS</t>
  </si>
  <si>
    <t>6238_MSBNK-RIKEN-PR304161_0_MSBNK-RIKEN-PR304161_BUGQHORRADGONS</t>
  </si>
  <si>
    <t>4645_MSBNK-RIKEN-PR302043_0_MSBNK-RIKEN-PR302043_FTVWIRXFELQLPI</t>
  </si>
  <si>
    <t>1257_MSBNK-RIKEN-PR302043_0_MSBNK-RIKEN-PR302043_FTVWIRXFELQLPI</t>
  </si>
  <si>
    <t>1367_MSBNK-RIKEN-PR302155_0_MSBNK-RIKEN-PR302155_IYRMWMYZSQPJKC</t>
  </si>
  <si>
    <t>4755_MSBNK-RIKEN-PR302155_0_MSBNK-RIKEN-PR302155_IYRMWMYZSQPJKC</t>
  </si>
  <si>
    <t>C9H11NO2</t>
  </si>
  <si>
    <t>AQKKRXMVSOXABZ</t>
  </si>
  <si>
    <t>InChI=1S/C9H11NO2/c11-9(12)6-7-10-8-4-2-1-3-5-8/h1-5,10H,6-7H2,(H,11,12)</t>
  </si>
  <si>
    <t>Enamine_005591</t>
  </si>
  <si>
    <t>C1=CC=C(C=C1)NCCC(=O)O</t>
  </si>
  <si>
    <t>244082;4830479;7062851</t>
  </si>
  <si>
    <t>PubChem class - safety and toxic;PubChem:(244082 4830479 7062851);PubMed</t>
  </si>
  <si>
    <t>3394_MSBNK-BGC_Munich-RP000403_0_MSBNK-BGC_Munich-RP000403_COLNVLDHVKWLRT</t>
  </si>
  <si>
    <t>6_MSBNK-BGC_Munich-RP000403_0_MSBNK-BGC_Munich-RP000403_COLNVLDHVKWLRT</t>
  </si>
  <si>
    <t>GOEIYALPGAXEEK</t>
  </si>
  <si>
    <t>InChI=1S/C28H36O15/c1-35-16-7-5-14(9-18(16)37-3)25(33)40-12-28(34)13-41-27(24(28)32)39-11-20-21(29)22(30)23(31)26(43-20)42-15-6-8-17(36-2)19(10-15)38-4/h5-10,20-24,26-27,29-32,34H,11-13H2,1-4H3</t>
  </si>
  <si>
    <t>[(3S,4R,5R)-5-[[(2R,3S,4S,5R,6S)-6-(3,4-dimethoxyphenoxy)-3,4,5-trihydroxyoxan-2-yl]methoxy]-3,4-dihydroxyoxolan-3-yl]methyl 3,4-dimethoxybenzoate</t>
  </si>
  <si>
    <t>COC1=C(C=C(C=C1)C(=O)OCC2(COC(C2O)OCC3C(C(C(C(O3)OC4=CC(=C(C=C4)OC)OC)O)O)O)O)OC</t>
  </si>
  <si>
    <t>COCONUT:(CNP0152856);Natural Products:(UNPD35841 UNPD178908);PubChem:(21579204);SuperNatural:(SN00349786 SN00386426)</t>
  </si>
  <si>
    <t>5425_MSBNK-RIKEN-PR302944_0_MSBNK-RIKEN-PR302944_ITVGXXMINPYUHD</t>
  </si>
  <si>
    <t>5656_MSBNK-RIKEN-PR303327_0_MSBNK-RIKEN-PR303327_TUIJPUWSXVFWSH</t>
  </si>
  <si>
    <t>C37H58N4O4</t>
  </si>
  <si>
    <t>BBUBNAOPDXVIAW</t>
  </si>
  <si>
    <t>InChI=1S/C37H58N4O4/c1-24-33(42)13-12-32-30-11-10-27-9-4-3-5-15-37(45,22-35(43)44)23-39-36(2)20-28(40-34(38)21-36)18-25-7-6-8-26(17-25)19-31(27)29(30)14-16-41(24)32/h6-8,14,16-17,24,27-34,39-40,42,45H,3-5,9-13,15,18-23,38H2,1-2H3,(H,43,44)/p+1</t>
  </si>
  <si>
    <t>CC1C(CCC2[NH+]1C=CC3C2CCC4C3CC5=CC=CC(=C5)CC6CC(CC(N6)N)(NCC(CCCCC4)(CC(=O)O)O)C)O</t>
  </si>
  <si>
    <t>COCONUT:(CNP0380215)</t>
  </si>
  <si>
    <t>3025_MSBNK-RIKEN-PR304436_0_MSBNK-RIKEN-PR304436_FVIZARNDLVOMSU</t>
  </si>
  <si>
    <t>6413_MSBNK-RIKEN-PR304436_0_MSBNK-RIKEN-PR304436_FVIZARNDLVOMSU</t>
  </si>
  <si>
    <t>13_MSBNK-BGC_Munich-RP001001_0_MSBNK-BGC_Munich-RP001001_AYFVYJQAPQTCCC</t>
  </si>
  <si>
    <t>3401_MSBNK-BGC_Munich-RP001001_0_MSBNK-BGC_Munich-RP001001_AYFVYJQAPQTCCC</t>
  </si>
  <si>
    <t>6285_MSBNK-RIKEN-PR304208_0_MSBNK-RIKEN-PR304208_FBDCJLXTUCMFLF</t>
  </si>
  <si>
    <t>2897_MSBNK-RIKEN-PR304208_0_MSBNK-RIKEN-PR304208_FBDCJLXTUCMFLF</t>
  </si>
  <si>
    <t>5769_MSBNK-RIKEN-PR303447_0_MSBNK-RIKEN-PR303447_ODBRNZZJSYPIDI</t>
  </si>
  <si>
    <t>2381_MSBNK-RIKEN-PR303447_0_MSBNK-RIKEN-PR303447_ODBRNZZJSYPIDI</t>
  </si>
  <si>
    <t>5257_MSBNK-RIKEN-PR302758_0_MSBNK-RIKEN-PR302758_ARGKVCXINMKCAZ</t>
  </si>
  <si>
    <t>1329_MSBNK-RIKEN-PR302117_0_MSBNK-RIKEN-PR302117_UHNXUSWGOJMEFO</t>
  </si>
  <si>
    <t>4717_MSBNK-RIKEN-PR302117_0_MSBNK-RIKEN-PR302117_UHNXUSWGOJMEFO</t>
  </si>
  <si>
    <t>C28H32O15</t>
  </si>
  <si>
    <t>SHEMZXKUXGNYPP</t>
  </si>
  <si>
    <t>InChI=1S/C28H32O15/c1-10-18(31)21(34)23(36)27(40-10)39-9-16-19(32)22(35)24(37)28(42-16)43-26-20(33)17-14(30)7-13(38-2)8-15(17)41-25(26)11-3-5-12(29)6-4-11/h3-8,10,16,18-19,21-24,27-32,34-37H,9H2,1-2H3</t>
  </si>
  <si>
    <t>Rhamnocitrin 3-rutinoside</t>
  </si>
  <si>
    <t>CC1C(C(C(C(O1)OCC2C(C(C(C(O2)OC3=C(OC4=CC(=CC(=C4C3=O)O)OC)C5=CC=C(C=C5)O)O)O)O)O)O)O</t>
  </si>
  <si>
    <t>44259547;102147916</t>
  </si>
  <si>
    <t>COCONUT:(CNP0363675);KNApSAcK:(5279);Natural Products:(UNPD99445 UNPD31086 UNPD217538);PubChem:(44259547 102147916);SuperNatural:(SN00322016);Training Set</t>
  </si>
  <si>
    <t>5177_MSBNK-RIKEN-PR302672_0_MSBNK-RIKEN-PR302672_VCCNKWWXYVWTLT</t>
  </si>
  <si>
    <t>1789_MSBNK-RIKEN-PR302672_0_MSBNK-RIKEN-PR302672_VCCNKWWXYVWTLT</t>
  </si>
  <si>
    <t>4237_MSBNK-RIKEN-PR300799_0_MSBNK-RIKEN-PR300799_PMZDQRJGMBOQBF</t>
  </si>
  <si>
    <t>849_MSBNK-RIKEN-PR300799_0_MSBNK-RIKEN-PR300799_PMZDQRJGMBOQBF</t>
  </si>
  <si>
    <t>2765_MSBNK-RIKEN-PR304062_0_MSBNK-RIKEN-PR304062_AZEGJHGXTSUPPG</t>
  </si>
  <si>
    <t>6153_MSBNK-RIKEN-PR304062_0_MSBNK-RIKEN-PR304062_AZEGJHGXTSUPPG</t>
  </si>
  <si>
    <t>4693_MSBNK-RIKEN-PR302092_0_MSBNK-RIKEN-PR302092_IGLUNMMNDNWZOA</t>
  </si>
  <si>
    <t>1305_MSBNK-RIKEN-PR302092_0_MSBNK-RIKEN-PR302092_IGLUNMMNDNWZOA</t>
  </si>
  <si>
    <t>699_MSBNK-RIKEN-PR300355_0_MSBNK-RIKEN-PR300355_RZBFPDQKWUWUCK</t>
  </si>
  <si>
    <t>4087_MSBNK-RIKEN-PR300355_0_MSBNK-RIKEN-PR300355_RZBFPDQKWUWUCK</t>
  </si>
  <si>
    <t>C21H22O9</t>
  </si>
  <si>
    <t>GPGFGFUBECSNTG</t>
  </si>
  <si>
    <t>InChI=1S/C21H22O9/c22-9-16-18(25)19(26)20(27)21(30-16)28-11-6-12(23)17-13(24)8-14(29-15(17)7-11)10-4-2-1-3-5-10/h1-7,14,16,18-23,25-27H,8-9H2</t>
  </si>
  <si>
    <t>Pinocembroside</t>
  </si>
  <si>
    <t>C1C(OC2=CC(=CC(=C2C1=O)O)OC3C(C(C(C(O3)CO)O)O)O)C4=CC=CC=C4</t>
  </si>
  <si>
    <t>42607861;46881227;53372785;91538397;134692398</t>
  </si>
  <si>
    <t>COCONUT:(CNP0211574);KNApSAcK:(14304);Natural Products:(UNPD109987);PubChem:(42607861 46881227 53372785 91538397 134692398);SuperNatural:(SN00259674);PubMed;KEGG Mine</t>
  </si>
  <si>
    <t>2515_MSBNK-RIKEN-PR303646_0_MSBNK-RIKEN-PR303646_DEMKZLAVQYISIA</t>
  </si>
  <si>
    <t>5903_MSBNK-RIKEN-PR303646_0_MSBNK-RIKEN-PR303646_DEMKZLAVQYISIA</t>
  </si>
  <si>
    <t>4512_MSBNK-RIKEN-PR301903_0_MSBNK-RIKEN-PR301903_JPUKWEQWGBDDQB</t>
  </si>
  <si>
    <t>1124_MSBNK-RIKEN-PR301903_0_MSBNK-RIKEN-PR301903_JPUKWEQWGBDDQB</t>
  </si>
  <si>
    <t>C25H22O6S</t>
  </si>
  <si>
    <t>YKTBJBKIMDTHOG</t>
  </si>
  <si>
    <t>InChI=1S/C25H22O6S/c1-16(2)18-6-4-17(5-7-18)14-24-25(26)22-13-10-20(15-23(22)30-24)31-32(27,28)21-11-8-19(29-3)9-12-21/h4-16H,1-3H3</t>
  </si>
  <si>
    <t>2-{[4-(methylethyl)phenyl]methylene}-3-oxobenzo[3,4-b]furan-6-yl 4-methoxybenz enesulfonate</t>
  </si>
  <si>
    <t>CC(C)C1=CC=C(C=C1)C=C2C(=O)C3=C(O2)C=C(C=C3)OS(=O)(=O)C4=CC=C(C=C4)OC</t>
  </si>
  <si>
    <t>16417880;72170671</t>
  </si>
  <si>
    <t>COCONUT:(CNP0025784);PubChem:(16417880 72170671);SuperNatural:(SN00149821);ZINC bio:(ZINC09419751)</t>
  </si>
  <si>
    <t>5060_MSBNK-RIKEN-PR302533_0_MSBNK-RIKEN-PR302533_RAFHNDRXYHOLSH</t>
  </si>
  <si>
    <t>1527_MSBNK-RIKEN-PR302366_0_MSBNK-RIKEN-PR302366_YNMFDPCLPIMRFD</t>
  </si>
  <si>
    <t>4915_MSBNK-RIKEN-PR302366_0_MSBNK-RIKEN-PR302366_YNMFDPCLPIMRFD</t>
  </si>
  <si>
    <t>C29H27F5N2O6S</t>
  </si>
  <si>
    <t>WNVSFFVDMUSXSX</t>
  </si>
  <si>
    <t>InChI=1S/C29H27F5N2O6S/c1-35(43(41,42)28-26(33)24(31)23(30)25(32)27(28)34)15-22(38)36(19-11-12-20(29(39)40)21(37)13-19)14-16-7-9-18(10-8-16)17-5-3-2-4-6-17/h7-13,17,37H,2-6,14-15H2,1H3,(H,39,40)</t>
  </si>
  <si>
    <t>CN(CC(=O)N(CC1=CC=C(C=C1)C2CCCCC2)C3=CC(=C(C=C3)C(=O)O)O)S(=O)(=O)C4=C(C(=C(C(=C4F)F)F)F)F</t>
  </si>
  <si>
    <t>MeSH:(53388144);PubChem class - safety and toxic;PubChem:(53388144);PubMed</t>
  </si>
  <si>
    <t>5509_MSBNK-RIKEN-PR303045_0_MSBNK-RIKEN-PR303045_RPVIQWDFJPYNJM</t>
  </si>
  <si>
    <t>2121_MSBNK-RIKEN-PR303045_0_MSBNK-RIKEN-PR303045_RPVIQWDFJPYNJM</t>
  </si>
  <si>
    <t>2268_MSBNK-RIKEN-PR303327_0_MSBNK-RIKEN-PR303327_TUIJPUWSXVFWSH</t>
  </si>
  <si>
    <t>1429_MSBNK-RIKEN-PR302224_0_MSBNK-RIKEN-PR302224_IQPNAANSBPBGFQ</t>
  </si>
  <si>
    <t>4817_MSBNK-RIKEN-PR302224_0_MSBNK-RIKEN-PR302224_IQPNAANSBPBGFQ</t>
  </si>
  <si>
    <t>C36H62O9</t>
  </si>
  <si>
    <t>LLZGAVAIPZROOJ</t>
  </si>
  <si>
    <t>InChI=1S/C36H62O9/c1-19(9-13-25(38)33(4,5)43)20-15-16-34(6)24-12-10-21-22(36(24,8)26(39)17-35(20,34)7)11-14-27(32(21,2)3)45-31-30(42)29(41)28(40)23(18-37)44-31/h10,19-20,22-31,37-43H,9,11-18H2,1-8H3</t>
  </si>
  <si>
    <t>CC(CCC(C(C)(C)O)O)C1CCC2(C1(CC(C3(C2CC=C4C3CCC(C4(C)C)OC5C(C(C(C(O5)CO)O)O)O)C)O)C)C</t>
  </si>
  <si>
    <t>71572033;78116786;101135271;129087387;132275545;137918163</t>
  </si>
  <si>
    <t>COCONUT:(CNP0320987);Natural Products:(UNPD20764);PubChem:(71572033 78116786 101135271 129087387 132275545 137918163);SuperNatural:(SN00364556);CHEBI:(138975);KEGG:(C21783);PubMed;Biocyc:(CPD-20464)</t>
  </si>
  <si>
    <t>6376_MSBNK-RIKEN-PR304361_0_MSBNK-RIKEN-PR304361_XNGXWSFSJIQMNC</t>
  </si>
  <si>
    <t>2988_MSBNK-RIKEN-PR304361_0_MSBNK-RIKEN-PR304361_XNGXWSFSJIQMNC</t>
  </si>
  <si>
    <t>2813_MSBNK-RIKEN-PR304117_0_MSBNK-RIKEN-PR304117_HCZNPUHZYPPINM</t>
  </si>
  <si>
    <t>6201_MSBNK-RIKEN-PR304117_0_MSBNK-RIKEN-PR304117_HCZNPUHZYPPINM</t>
  </si>
  <si>
    <t>VTEZDUSEJVSZGQ</t>
  </si>
  <si>
    <t>InChI=1S/C12H12N2O/c1-15-8-2-3-9-10-4-5-13-7-12(10)14-11(9)6-8/h2-3,6-7,14H,4-5H2,1H3</t>
  </si>
  <si>
    <t>CGS 19281A;Desmethylharmaline</t>
  </si>
  <si>
    <t>COC1=CC2=C(C=C1)C3=C(N2)C=NCC3</t>
  </si>
  <si>
    <t>MeSH:(169339);PubChem:(169339);PubMed</t>
  </si>
  <si>
    <t>786_MSBNK-RIKEN-PR300573_0_MSBNK-RIKEN-PR300573_CRQDWQWZCNKKAC</t>
  </si>
  <si>
    <t>4174_MSBNK-RIKEN-PR300573_0_MSBNK-RIKEN-PR300573_CRQDWQWZCNKKAC</t>
  </si>
  <si>
    <t>5136_MSBNK-RIKEN-PR302612_0_MSBNK-RIKEN-PR302612_HXTFHSYLYXVTHC</t>
  </si>
  <si>
    <t>C19H19F3N4O5</t>
  </si>
  <si>
    <t>YBURAXFNYSJMIL</t>
  </si>
  <si>
    <t>InChI=1S/C19H19F3N4O5/c1-11(31-13-6-4-5-12(9-13)19(20,21)22)17(28)30-8-7-26-10-23-15-14(26)16(27)25(3)18(29)24(15)2/h4-6,9-11H,7-8H2,1-3H3</t>
  </si>
  <si>
    <t>2-(1,3-dimethyl-2,6-dioxopurin-7-yl)ethyl 2-[3-(trifluoromethyl)phenoxy]propanoate</t>
  </si>
  <si>
    <t>CC(C(=O)OCCN1C=NC2=C1C(=O)N(C(=O)N2C)C)OC3=CC=CC(=C3)C(F)(F)F</t>
  </si>
  <si>
    <t>PubChem:(3041626);PubChem class - safety and toxic</t>
  </si>
  <si>
    <t>6452_MSBNK-RIKEN-PR310460_0_MSBNK-RIKEN-PR310460_AMOGMTLMADGEOQ</t>
  </si>
  <si>
    <t>3064_MSBNK-RIKEN-PR310460_0_MSBNK-RIKEN-PR310460_AMOGMTLMADGEOQ</t>
  </si>
  <si>
    <t>331_MSBNK-IPB_Halle-PN000125_0_MSBNK-IPB_Halle-PN000125_OHOBPOYHROOXEI</t>
  </si>
  <si>
    <t>3719_MSBNK-IPB_Halle-PN000125_0_MSBNK-IPB_Halle-PN000125_OHOBPOYHROOXEI</t>
  </si>
  <si>
    <t>4886_MSBNK-RIKEN-PR302335_0_MSBNK-RIKEN-PR302335_HMUJXQRRKBLVOO</t>
  </si>
  <si>
    <t>1498_MSBNK-RIKEN-PR302335_0_MSBNK-RIKEN-PR302335_HMUJXQRRKBLVOO</t>
  </si>
  <si>
    <t>C42H68O13</t>
  </si>
  <si>
    <t>IZTIUOHOAINXGH</t>
  </si>
  <si>
    <t>InChI=1S/C42H68O13/c1-20-10-15-42(37(50)51)17-16-40(6)22(28(42)21(20)2)8-9-26-39(5)13-12-27(38(3,4)25(39)11-14-41(26,40)7)54-36-34(32(48)30(46)24(19-44)53-36)55-35-33(49)31(47)29(45)23(18-43)52-35/h8,20-21,23-36,43-49H,9-19H2,1-7H3,(H,50,51)</t>
  </si>
  <si>
    <t>CC1CCC2(CCC3(C(=CCC4C3(CCC5C4(CCC(C5(C)C)OC6C(C(C(C(O6)CO)O)O)OC7C(C(C(C(O7)CO)O)O)O)C)C)C2C1C)C)C(=O)O</t>
  </si>
  <si>
    <t>101161787;102115848</t>
  </si>
  <si>
    <t>COCONUT:(CNP0213408);Natural Products:(UNPD18739 UNPD152685);PubChem:(101161787 102115848);SuperNatural:(SN00376832 SN00256821)</t>
  </si>
  <si>
    <t>2625_MSBNK-RIKEN-PR303830_0_MSBNK-RIKEN-PR303830_KYWSCMDFVARMPN</t>
  </si>
  <si>
    <t>6013_MSBNK-RIKEN-PR303830_0_MSBNK-RIKEN-PR303830_KYWSCMDFVARMPN</t>
  </si>
  <si>
    <t>1156_MSBNK-RIKEN-PR301935_0_MSBNK-RIKEN-PR301935_SJRXVLUZMMDCNG</t>
  </si>
  <si>
    <t>4544_MSBNK-RIKEN-PR301935_0_MSBNK-RIKEN-PR301935_SJRXVLUZMMDCNG</t>
  </si>
  <si>
    <t>5331_MSBNK-RIKEN-PR302836_0_MSBNK-RIKEN-PR302836_QUQPHWDTPGMPEX</t>
  </si>
  <si>
    <t>QYTWIMMLQKHPGL</t>
  </si>
  <si>
    <t>InChI=1S/C5H10N2O3/c6-5(10)7-3-1-2-4(8)9/h1-3H2,(H,8,9)(H3,6,7,10)</t>
  </si>
  <si>
    <t>4-ureidobutanoic acid</t>
  </si>
  <si>
    <t>C(CC(=O)O)CNC(=O)N</t>
  </si>
  <si>
    <t>1571306;1571307</t>
  </si>
  <si>
    <t>COCONUT:(CNP0029625 CNP0167058);Natural Products:(UNPD51326);PubChem:(1571306 1571307);SuperNatural:(SN00002575 SN00252635);YMDB Mine;ZINC bio:(ZINC01781039);PubChem class - safety and toxic;PubMed;KEGG Mine</t>
  </si>
  <si>
    <t>20_MSBNK-BGC_Munich-RP001302_0_MSBNK-BGC_Munich-RP001302_ZDXPYRJPNDTMRX</t>
  </si>
  <si>
    <t>3408_MSBNK-BGC_Munich-RP001302_0_MSBNK-BGC_Munich-RP001302_ZDXPYRJPNDTMRX</t>
  </si>
  <si>
    <t>3509_MSBNK-BGC_Munich-RP016603_0_MSBNK-BGC_Munich-RP016603_SEOVTRFCIGRIMH</t>
  </si>
  <si>
    <t>121_MSBNK-BGC_Munich-RP016603_0_MSBNK-BGC_Munich-RP016603_SEOVTRFCIGRIMH</t>
  </si>
  <si>
    <t>1221_MSBNK-RIKEN-PR302004_0_MSBNK-RIKEN-PR302004_PEFNSGRTCBGNAN</t>
  </si>
  <si>
    <t>4609_MSBNK-RIKEN-PR302004_0_MSBNK-RIKEN-PR302004_PEFNSGRTCBGNAN</t>
  </si>
  <si>
    <t>1204_MSBNK-RIKEN-PR301985_0_MSBNK-RIKEN-PR301985_JYXSWDCPHRTYGU</t>
  </si>
  <si>
    <t>4592_MSBNK-RIKEN-PR301985_0_MSBNK-RIKEN-PR301985_JYXSWDCPHRTYGU</t>
  </si>
  <si>
    <t>6186_MSBNK-RIKEN-PR304095_0_MSBNK-RIKEN-PR304095_WPTUQMUCTTVOFW</t>
  </si>
  <si>
    <t>2798_MSBNK-RIKEN-PR304095_0_MSBNK-RIKEN-PR304095_WPTUQMUCTTVOFW</t>
  </si>
  <si>
    <t>4862_MSBNK-RIKEN-PR302299_0_MSBNK-RIKEN-PR302299_HMUJXQRRKBLVOO</t>
  </si>
  <si>
    <t>1474_MSBNK-RIKEN-PR302299_0_MSBNK-RIKEN-PR302299_HMUJXQRRKBLVOO</t>
  </si>
  <si>
    <t>4702_MSBNK-RIKEN-PR302101_0_MSBNK-RIKEN-PR302101_OXGUCUVFOIWWQJ</t>
  </si>
  <si>
    <t>1314_MSBNK-RIKEN-PR302101_0_MSBNK-RIKEN-PR302101_OXGUCUVFOIWWQJ</t>
  </si>
  <si>
    <t>5958_MSBNK-RIKEN-PR303720_0_MSBNK-RIKEN-PR303720_DFPMSGMNTNDNHN</t>
  </si>
  <si>
    <t>2570_MSBNK-RIKEN-PR303720_0_MSBNK-RIKEN-PR303720_DFPMSGMNTNDNHN</t>
  </si>
  <si>
    <t>C12H8N2O</t>
  </si>
  <si>
    <t>FFISWZPYNKWIRR</t>
  </si>
  <si>
    <t>InChI=1S/C12H8N2O/c15-14-11-7-3-1-5-9(11)13-10-6-2-4-8-12(10)14/h1-8H</t>
  </si>
  <si>
    <t>Phenazin</t>
  </si>
  <si>
    <t>C1=CC=C2C(=C1)N=C3C=CC=CC3=[N+]2[O-]</t>
  </si>
  <si>
    <t>PubChem:(9362);PubChem class - safety and toxic</t>
  </si>
  <si>
    <t>3550_MSBNK-BGC_Munich-RP018502_0_MSBNK-BGC_Munich-RP018502_RETSEGNZNUBJRB</t>
  </si>
  <si>
    <t>TWEPEGQCRSXENU</t>
  </si>
  <si>
    <t>InChI=1S/C15H19NO4/c1-20-11-8-6-10(7-9-11)16-14(17)12-4-2-3-5-13(12)15(18)19/h6-9,12-13H,2-5H2,1H3,(H,16,17)(H,18,19)</t>
  </si>
  <si>
    <t>Oprea1_116803</t>
  </si>
  <si>
    <t>COC1=CC=C(C=C1)NC(=O)C2CCCCC2C(=O)O</t>
  </si>
  <si>
    <t>774388;774390;774391;774393;4550950;2837948;6941739;6941740;6941741;6941742</t>
  </si>
  <si>
    <t>PubChem class - safety and toxic;PubChem:(774388 774390 774391 774393 4550950 2837948 6941739 6941740 6941741 6941742);PubMed</t>
  </si>
  <si>
    <t>1002_MSBNK-RIKEN-PR301454_0_MSBNK-RIKEN-PR301454_GWWGRYGNRKFSSX</t>
  </si>
  <si>
    <t>4390_MSBNK-RIKEN-PR301454_0_MSBNK-RIKEN-PR301454_GWWGRYGNRKFSSX</t>
  </si>
  <si>
    <t>C42H70O12</t>
  </si>
  <si>
    <t>KWDWBAISZWOAHD</t>
  </si>
  <si>
    <t>InChI=1S/C42H70O12/c1-21(2)10-9-11-22(3)23-12-16-42(8)30(23)24(45)18-28-40(6)15-14-29(39(4,5)27(40)13-17-41(28,42)7)53-38-36(34(49)32(47)26(20-44)52-38)54-37-35(50)33(48)31(46)25(19-43)51-37/h10,23-38,43-50H,3,9,11-20H2,1-2,4-8H3</t>
  </si>
  <si>
    <t>Gisenoside Rk1</t>
  </si>
  <si>
    <t>CC(=CCCC(=C)C1CCC2(C1C(CC3C2(CCC4C3(CCC(C4(C)C)OC5C(C(C(C(O5)CO)O)O)OC6C(C(C(C(O6)CO)O)O)O)C)C)O)C)C</t>
  </si>
  <si>
    <t>10123241;11499198;16112821;22748247;59806995;58165294;117792407;124202620;129460959;129460960;129460961;129460962;131704821;138114792</t>
  </si>
  <si>
    <t>COCONUT:(CNP0240933);KNApSAcK:(33879);Natural Products:(UNPD155745 UNPD59858);PubChem:(10123241 11499198 16112821 22748247 59806995 58165294 117792407 124202620 129460959 129460960 129460961 129460962 131704821 138114792);SuperNatural:(SN00368488 SN00246138);MeSH:(11499198 59806995 138114792);PubMed</t>
  </si>
  <si>
    <t>6399_MSBNK-RIKEN-PR304422_0_MSBNK-RIKEN-PR304422_NJUXRKMKOFXMRX</t>
  </si>
  <si>
    <t>4392_MSBNK-RIKEN-PR301458_0_MSBNK-RIKEN-PR301458_GWWGRYGNRKFSSX</t>
  </si>
  <si>
    <t>1004_MSBNK-RIKEN-PR301458_0_MSBNK-RIKEN-PR301458_GWWGRYGNRKFSSX</t>
  </si>
  <si>
    <t>1466_MSBNK-RIKEN-PR302288_0_MSBNK-RIKEN-PR302288_HMUJXQRRKBLVOO</t>
  </si>
  <si>
    <t>4854_MSBNK-RIKEN-PR302288_0_MSBNK-RIKEN-PR302288_HMUJXQRRKBLVOO</t>
  </si>
  <si>
    <t>73_MSBNK-BGC_Munich-RP012603_0_MSBNK-BGC_Munich-RP012603_UBORTCNDUKBEOP</t>
  </si>
  <si>
    <t>3461_MSBNK-BGC_Munich-RP012603_0_MSBNK-BGC_Munich-RP012603_UBORTCNDUKBEOP</t>
  </si>
  <si>
    <t>4156_MSBNK-RIKEN-PR300517_0_MSBNK-RIKEN-PR300517_OZCACMPSTYQSMM</t>
  </si>
  <si>
    <t>768_MSBNK-RIKEN-PR300517_0_MSBNK-RIKEN-PR300517_OZCACMPSTYQSMM</t>
  </si>
  <si>
    <t>3502_MSBNK-BGC_Munich-RP016402_0_MSBNK-BGC_Munich-RP016402_VWHGTYCRDRBSFI</t>
  </si>
  <si>
    <t>114_MSBNK-BGC_Munich-RP016402_0_MSBNK-BGC_Munich-RP016402_VWHGTYCRDRBSFI</t>
  </si>
  <si>
    <t>6195_MSBNK-RIKEN-PR304105_0_MSBNK-RIKEN-PR304105_WPTUQMUCTTVOFW</t>
  </si>
  <si>
    <t>2807_MSBNK-RIKEN-PR304105_0_MSBNK-RIKEN-PR304105_WPTUQMUCTTVOFW</t>
  </si>
  <si>
    <t>AINAVEKHKYYDMI</t>
  </si>
  <si>
    <t>InChI=1S/C11H15N5O5/c1-3-13-5-8(14-11(12)15-9(5)20)16(3)10-7(19)6(18)4(2-17)21-10/h4,6-7,10,17-19H,2H2,1H3,(H3,12,14,15,20)</t>
  </si>
  <si>
    <t>Guanosine, 8-methyl-</t>
  </si>
  <si>
    <t>CC1=NC2=C(N1C3C(C(C(O3)CO)O)O)N=C(NC2=O)N</t>
  </si>
  <si>
    <t>136065667;135463489;138114895</t>
  </si>
  <si>
    <t>MeSH:(135463489);PubChem:(136065667 135463489 138114895);PubMed</t>
  </si>
  <si>
    <t>259_MSBNK-BGC_Munich-RP031803_0_MSBNK-BGC_Munich-RP031803_OVYNGSFVYRPRCG</t>
  </si>
  <si>
    <t>3647_MSBNK-BGC_Munich-RP031803_0_MSBNK-BGC_Munich-RP031803_OVYNGSFVYRPRCG</t>
  </si>
  <si>
    <t>1705_MSBNK-RIKEN-PR302569_0_MSBNK-RIKEN-PR302569_SGEWCQFRYRRZDC</t>
  </si>
  <si>
    <t>5093_MSBNK-RIKEN-PR302569_0_MSBNK-RIKEN-PR302569_SGEWCQFRYRRZDC</t>
  </si>
  <si>
    <t>5523_MSBNK-RIKEN-PR303080_0_MSBNK-RIKEN-PR303080_PZZRDJXEMZMZFD</t>
  </si>
  <si>
    <t>2135_MSBNK-RIKEN-PR303080_0_MSBNK-RIKEN-PR303080_PZZRDJXEMZMZFD</t>
  </si>
  <si>
    <t>LSMKTLJKBSXMMR</t>
  </si>
  <si>
    <t>InChI=1S/C36H36O18/c1-14-26(43)30(47)34(54-35-31(48)29(46)27(44)23(52-35)13-49-24(42)9-4-15-2-6-17(37)7-3-15)36(50-14)53-33-28(45)25-21(41)11-18(38)12-22(25)51-32(33)16-5-8-19(39)20(40)10-16/h2-12,14,23,26-27,29-31,34-41,43-44,46-48H,13H2,1H3</t>
  </si>
  <si>
    <t>Quercetin 3- (6''''''-p-coumarylglucosyl) (1-&gt;2) -rhamnoside</t>
  </si>
  <si>
    <t>CC1C(C(C(C(O1)OC2=C(OC3=CC(=CC(=C3C2=O)O)O)C4=CC(=C(C=C4)O)O)OC5C(C(C(C(O5)COC(=O)C=CC6=CC=C(C=C6)O)O)O)O)O)O</t>
  </si>
  <si>
    <t>6442955;10169367;45783176;44259263;74978212;89380295;102181748;124871954</t>
  </si>
  <si>
    <t>COCONUT:(CNP0117218 CNP0198264);HMDB:(39332);KNApSAcK:(5978);Natural Products:(UNPD188890 UNPD228573 UNPD69673 UNPD116171 UNPD191198 UNPD64751);PubChem:(6442955 10169367 45783176 44259263 74978212 89380295 102181748 124871954);SuperNatural:(SN00232472 SN00178016 SN00394475 SN00313617 SN00296693);CHEBI:(66285);additional;PubChem class - bio and metabolites;Training Set</t>
  </si>
  <si>
    <t>2540_MSBNK-RIKEN-PR303681_0_MSBNK-RIKEN-PR303681_LSMKTLJKBSXMMR</t>
  </si>
  <si>
    <t>5928_MSBNK-RIKEN-PR303681_0_MSBNK-RIKEN-PR303681_LSMKTLJKBSXMMR</t>
  </si>
  <si>
    <t>C20H34N8O10S2</t>
  </si>
  <si>
    <t>GHAQVXIUYDMOEB</t>
  </si>
  <si>
    <t>InChI=1S/C20H34N8O10S2/c21-9(19(35)36)1-3-15(31)27-11(17(33)25-5-13(23)29)7-39-40-8-12(18(34)26-6-14(24)30)28-16(32)4-2-10(22)20(37)38/h9-12H,1-8,21-22H2,(H2,23,29)(H2,24,30)(H,25,33)(H,26,34)(H,27,31)(H,28,32)(H,35,36)(H,37,38)</t>
  </si>
  <si>
    <t>GASH disulfide</t>
  </si>
  <si>
    <t>C(CC(=O)NC(CSSCC(C(=O)NCC(=O)N)NC(=O)CCC(C(=O)O)N)C(=O)NCC(=O)N)C(C(=O)O)N</t>
  </si>
  <si>
    <t>45480613;46878580</t>
  </si>
  <si>
    <t>PubChem:(45480613 46878580);CHEBI:(59896 59403);PubChem class - bio and metabolites;KEGG:(C19690);Plantcyc:(CPD-6402);PubMed;Biocyc:(CPD-6402)</t>
  </si>
  <si>
    <t>5275_MSBNK-RIKEN-PR302777_0_MSBNK-RIKEN-PR302777_ARGKVCXINMKCAZ</t>
  </si>
  <si>
    <t>6207_MSBNK-RIKEN-PR304129_0_MSBNK-RIKEN-PR304129_HCZNPUHZYPPINM</t>
  </si>
  <si>
    <t>2819_MSBNK-RIKEN-PR304129_0_MSBNK-RIKEN-PR304129_HCZNPUHZYPPINM</t>
  </si>
  <si>
    <t>2119_MSBNK-RIKEN-PR303041_0_MSBNK-RIKEN-PR303041_YFPYXTNSQOUHPS</t>
  </si>
  <si>
    <t>5507_MSBNK-RIKEN-PR303041_0_MSBNK-RIKEN-PR303041_YFPYXTNSQOUHPS</t>
  </si>
  <si>
    <t>1341_MSBNK-RIKEN-PR302129_0_MSBNK-RIKEN-PR302129_UHNXUSWGOJMEFO</t>
  </si>
  <si>
    <t>4729_MSBNK-RIKEN-PR302129_0_MSBNK-RIKEN-PR302129_UHNXUSWGOJMEFO</t>
  </si>
  <si>
    <t>3855_MSBNK-MSSJ-MSJ00971_0_MSBNK-MSSJ-MSJ00971_TZBJGXHYKVUXJN</t>
  </si>
  <si>
    <t>467_MSBNK-MSSJ-MSJ00971_0_MSBNK-MSSJ-MSJ00971_TZBJGXHYKVUXJN</t>
  </si>
  <si>
    <t>509_MSBNK-RIKEN-PR300040_0_MSBNK-RIKEN-PR300040_UQVUEULZDJRMJR</t>
  </si>
  <si>
    <t>3897_MSBNK-RIKEN-PR300040_0_MSBNK-RIKEN-PR300040_UQVUEULZDJRMJR</t>
  </si>
  <si>
    <t>5703_MSBNK-RIKEN-PR303379_0_MSBNK-RIKEN-PR303379_RTIXKCRFFJGDFG</t>
  </si>
  <si>
    <t>2315_MSBNK-RIKEN-PR303379_0_MSBNK-RIKEN-PR303379_RTIXKCRFFJGDFG</t>
  </si>
  <si>
    <t>C20H22O8</t>
  </si>
  <si>
    <t>HHCASPHQHZVTKM</t>
  </si>
  <si>
    <t>InChI=1S/C20H22O8/c21-10-15-16(22)17(23)18(24)20(28-15)27-14-9-5-4-8-13(14)19(25)26-11-12-6-2-1-3-7-12/h1-9,15-18,20-24H,10-11H2</t>
  </si>
  <si>
    <t>C1=CC=C(C=C1)COC(=O)C2=CC=CC=C2OC3C(C(C(C(O3)CO)O)O)O</t>
  </si>
  <si>
    <t>COCONUT:(CNP0169156);Natural Products:(UNPD226972);PubChem:(123965372);PubMed</t>
  </si>
  <si>
    <t>6311_MSBNK-RIKEN-PR304235_0_MSBNK-RIKEN-PR304235_HSTZMXCBWJGKHG</t>
  </si>
  <si>
    <t>6033_MSBNK-RIKEN-PR303888_0_MSBNK-RIKEN-PR303888_AMOGMTLMADGEOQ</t>
  </si>
  <si>
    <t>2645_MSBNK-RIKEN-PR303888_0_MSBNK-RIKEN-PR303888_AMOGMTLMADGEOQ</t>
  </si>
  <si>
    <t>5714_MSBNK-RIKEN-PR303391_0_MSBNK-RIKEN-PR303391_RTIXKCRFFJGDFG</t>
  </si>
  <si>
    <t>2326_MSBNK-RIKEN-PR303391_0_MSBNK-RIKEN-PR303391_RTIXKCRFFJGDFG</t>
  </si>
  <si>
    <t>162_MSBNK-BGC_Munich-RP018502_0_MSBNK-BGC_Munich-RP018502_RETSEGNZNUBJRB</t>
  </si>
  <si>
    <t>IEMIRSXOYFWPFD</t>
  </si>
  <si>
    <t>InChI=1S/C16H20O9/c1-23-10-6-8(3-5-12(18)19)2-4-9(10)24-16-15(22)14(21)13(20)11(7-17)25-16/h2-6,11,13-17,20-22H,7H2,1H3,(H,18,19)</t>
  </si>
  <si>
    <t>(Z)-3-[3-methoxy-4-[(2S,3R,4S,5S,6R)-3,4,5-trihydroxy-6-(hydroxymethyl)oxan-2-yl]oxyphenyl]prop-2-enoic acid</t>
  </si>
  <si>
    <t>COC1=C(C=CC(=C1)C=CC(=O)O)OC2C(C(C(C(O2)CO)O)O)O</t>
  </si>
  <si>
    <t>9820054;11588491;13916048;13916049;24992652;51522668;67157226;73021256;91134292;101354883</t>
  </si>
  <si>
    <t>COCONUT:(CNP0327207);KNApSAcK:(11171);Natural Products:(UNPD230585 UNPD134989 UNPD229057 UNPD65097 UNPD111918 UNPD210074);PubChem:(9820054 11588491 13916048 13916049 24992652 51522668 67157226 73021256 91134292 101354883);SuperNatural:(SN00306188 SN00294884 SN00313144);CHEBI:(141767 139435 139402);ZINC bio:(ZINC13507279);PubMed;KEGG Mine</t>
  </si>
  <si>
    <t>2438_MSBNK-RIKEN-PR303528_0_MSBNK-RIKEN-PR303528_DUAGQYUORDTXOR</t>
  </si>
  <si>
    <t>5826_MSBNK-RIKEN-PR303528_0_MSBNK-RIKEN-PR303528_DUAGQYUORDTXOR</t>
  </si>
  <si>
    <t>2154_MSBNK-RIKEN-PR303115_0_MSBNK-RIKEN-PR303115_ILEDWLMCKZNDJK</t>
  </si>
  <si>
    <t>5542_MSBNK-RIKEN-PR303115_0_MSBNK-RIKEN-PR303115_ILEDWLMCKZNDJK</t>
  </si>
  <si>
    <t>OWMHCYFEIJPHFB</t>
  </si>
  <si>
    <t>InChI=1S/C25H24O13/c1-34-16-6-13-15(35-9-14(21(13)30)11-2-4-12(26)5-3-11)7-17(16)37-25-24(33)23(32)22(31)18(38-25)10-36-20(29)8-19(27)28/h2-7,9,18,22-26,31-33H,8,10H2,1H3,(H,27,28)</t>
  </si>
  <si>
    <t>Malonylglycitin</t>
  </si>
  <si>
    <t>COC1=C(C=C2C(=C1)C(=O)C(=CO2)C3=CC=C(C=C3)O)OC4C(C(C(C(O4)COC(=O)CC(=O)O)O)O)O</t>
  </si>
  <si>
    <t>23724657;92024097;135398042</t>
  </si>
  <si>
    <t>HMDB:(39323);SuperNatural:(SN00338117);ZINC bio:(ZINC30730350);additional;COCONUT:(CNP0272446);Natural Products:(UNPD177120);PubChem:(23724657 92024097 135398042);CHEBI:(80374);PubChem class - bio and metabolites;KEGG:(C16197);Training Set;Biocyc:(CPD-21639)</t>
  </si>
  <si>
    <t>3857_MSBNK-MSSJ-MSJ00985_0_MSBNK-MSSJ-MSJ00985_OWMHCYFEIJPHFB</t>
  </si>
  <si>
    <t>469_MSBNK-MSSJ-MSJ00985_0_MSBNK-MSSJ-MSJ00985_OWMHCYFEIJPHFB</t>
  </si>
  <si>
    <t>VTPJSQTVPKSYCB</t>
  </si>
  <si>
    <t>InChI=1S/C9H11NO3/c11-9(12)8(10-13)6-7-4-2-1-3-5-7/h1-5,8,10,13H,6H2,(H,11,12)</t>
  </si>
  <si>
    <t>N-hydroxy-L-phenylalanine</t>
  </si>
  <si>
    <t>C1=CC=C(C=C1)CC(C(=O)O)NO</t>
  </si>
  <si>
    <t>14545955;14545956;18605013;45266743</t>
  </si>
  <si>
    <t>SuperNatural:(SN00284260 SN00272284);Plantcyc:(CPD-13029);PubMed;COCONUT:(CNP0288777);Natural Products:(UNPD79750 UNPD88403);PubChem:(14545955 14545956 18605013 45266743);YMDB Mine;CHEBI:(47990 58726);PubChem class - bio and metabolites;EcoCyc Mine;KEGG:(C19712);Biocyc:(CPD-13029)</t>
  </si>
  <si>
    <t>3780_MSBNK-MPI_for_Chemical_Ecology-CE000225_0_MSBNK-MPI_for_Chemical_Ecology-CE000225_OUYCCCASQSFEME</t>
  </si>
  <si>
    <t>392_MSBNK-MPI_for_Chemical_Ecology-CE000225_0_MSBNK-MPI_for_Chemical_Ecology-CE000225_OUYCCCASQSFEME</t>
  </si>
  <si>
    <t>2337_MSBNK-RIKEN-PR303402_0_MSBNK-RIKEN-PR303402_RTIXKCRFFJGDFG</t>
  </si>
  <si>
    <t>5725_MSBNK-RIKEN-PR303402_0_MSBNK-RIKEN-PR303402_RTIXKCRFFJGDFG</t>
  </si>
  <si>
    <t>4870_MSBNK-RIKEN-PR302311_0_MSBNK-RIKEN-PR302311_HMUJXQRRKBLVOO</t>
  </si>
  <si>
    <t>1482_MSBNK-RIKEN-PR302311_0_MSBNK-RIKEN-PR302311_HMUJXQRRKBLVOO</t>
  </si>
  <si>
    <t>4143_MSBNK-RIKEN-PR300474_0_MSBNK-RIKEN-PR300474_JMIAZDVHNCCPDM</t>
  </si>
  <si>
    <t>755_MSBNK-RIKEN-PR300474_0_MSBNK-RIKEN-PR300474_JMIAZDVHNCCPDM</t>
  </si>
  <si>
    <t>RBALEJFQJCAPLN</t>
  </si>
  <si>
    <t>InChI=1S/C20H24N2O2/c1-3-11-9-22-18-8-15-13-5-4-12(24-2)6-17(13)21-20(15)19(22)7-14(11)16(18)10-23/h3-6,14,16,18-19,21,23H,7-10H2,1-2H3</t>
  </si>
  <si>
    <t>Gardnerine</t>
  </si>
  <si>
    <t>CC=C1CN2C3CC1C(C2CC4=C3NC5=C4C=CC(=C5)OC)CO</t>
  </si>
  <si>
    <t>6445140;11001876;13969315;11416084;20840023;101670426</t>
  </si>
  <si>
    <t>COCONUT:(CNP0143342);Natural Products:(UNPD3489 UNPD25479 UNPD179213);PubChem:(6445140 11001876 13969315 11416084 20840023 101670426);MeSH:(6445140 11001876 101670426);PubChem class - safety and toxic;Training Set;PubMed;KEGG Mine</t>
  </si>
  <si>
    <t>4097_MSBNK-RIKEN-PR300371_0_MSBNK-RIKEN-PR300371_RBALEJFQJCAPLN</t>
  </si>
  <si>
    <t>709_MSBNK-RIKEN-PR300371_0_MSBNK-RIKEN-PR300371_RBALEJFQJCAPLN</t>
  </si>
  <si>
    <t>1265_MSBNK-RIKEN-PR302051_0_MSBNK-RIKEN-PR302051_PEFNSGRTCBGNAN</t>
  </si>
  <si>
    <t>4653_MSBNK-RIKEN-PR302051_0_MSBNK-RIKEN-PR302051_PEFNSGRTCBGNAN</t>
  </si>
  <si>
    <t>5921_MSBNK-RIKEN-PR303674_0_MSBNK-RIKEN-PR303674_LSMKTLJKBSXMMR</t>
  </si>
  <si>
    <t>2533_MSBNK-RIKEN-PR303674_0_MSBNK-RIKEN-PR303674_LSMKTLJKBSXMMR</t>
  </si>
  <si>
    <t>C15H14O6</t>
  </si>
  <si>
    <t>PFTAWBLQPZVEMU</t>
  </si>
  <si>
    <t>InChI=1S/C15H14O6/c16-8-4-11(18)9-6-13(20)15(21-14(9)5-8)7-1-2-10(17)12(19)3-7/h1-5,13,15-20H,6H2</t>
  </si>
  <si>
    <t>Catergen</t>
  </si>
  <si>
    <t>C1C(C(OC2=CC(=CC(=C21)O)O)C3=CC(=C(C=C3)O)O)O</t>
  </si>
  <si>
    <t>1203;9064;72276;73160;182232;255538;10517669;12015783;12309507;12309508;12309509;11087562;44224836;49787818;49787895;66995311;71310842;71310843;71314581;86271441;86271442;86271443;118886880;118886881;118886882;118886930;131871365</t>
  </si>
  <si>
    <t>HMDB:(1871 2780 37953 37954 127721);SuperNatural:(SN00001082 SN00001083 SN00001085 SN00001084);ZINC bio:(ZINC00119978 ZINC00119983 ZINC00119985 ZINC00119988);additional;MeSH:(9064 72276);Plantcyc:(CPD-1961 CPD-7630);PubMed;NORMAN:(NS00004541);COCONUT:(CNP0293352);KNApSAcK:(947);Natural Products:(UNPD107895 UNPD80387 UNPD57689 UNPD108574);PubChem:(1203 9064 72276 73160 182232 255538 10517669 12015783 12309507 12309508 12309509 11087562 44224836 49787818 49787895 66995311 71310842 71310843 71314581 86271441 86271442 86271443 118886880 118886881 118886882 118886930 131871365);CHEBI:(90 23053 76125 33992 15600);PubChem class - bio and metabolites;KEGG:(C14079 C09728 C06562 C17590 C09727);PubChem class - safety and toxic;YMDB:(1653);Training Set;PubChem class - drug;Biocyc:(CPD-19100 CPD-1961 CPD-7630 CPD-19097)</t>
  </si>
  <si>
    <t>146_MSBNK-BGC_Munich-RP017801_0_MSBNK-BGC_Munich-RP017801_PFTAWBLQPZVEMU</t>
  </si>
  <si>
    <t>3534_MSBNK-BGC_Munich-RP017801_0_MSBNK-BGC_Munich-RP017801_PFTAWBLQPZVEMU</t>
  </si>
  <si>
    <t>C20H18O12</t>
  </si>
  <si>
    <t>QBYAEDOHQKAUOB</t>
  </si>
  <si>
    <t>InChI=1S/C20H18O12/c21-7-4-10(24)12-11(5-7)30-17(6-1-2-8(22)9(23)3-6)18(13(12)25)31-20-16(28)14(26)15(27)19(29)32-20/h1-5,14-16,19-24,26-29H</t>
  </si>
  <si>
    <t>C1=CC(=C(C=C1C2=C(C(=O)C3=C(C=C(C=C3O2)O)O)OC4C(C(C(C(O4)O)O)O)O)O)O</t>
  </si>
  <si>
    <t>COCONUT:(CNP0079089 CNP0369352);SuperNatural:(SN00143508 SN00163162)</t>
  </si>
  <si>
    <t>5556_MSBNK-RIKEN-PR303135_0_MSBNK-RIKEN-PR303135_SBEOEJNITMVWLK</t>
  </si>
  <si>
    <t>C20H21N2O8P</t>
  </si>
  <si>
    <t>ISOQSBJCFFKLQV</t>
  </si>
  <si>
    <t>InChI=1S/C20H21N2O8P/c1-12-10-22(20(25)21-19(12)24)18-9-15(23)17(29-18)11-28-31(26,27)30-16-8-4-6-13-5-2-3-7-14(13)16/h2-8,10,15,17-18,23H,9,11H2,1H3,(H,26,27)(H,21,24,25)</t>
  </si>
  <si>
    <t>5''-Methylthymidylic acid naphthyl ester</t>
  </si>
  <si>
    <t>CC1=CN(C(=O)NC1=O)C2CC(C(O2)COP(=O)(O)OC3=CC=CC4=CC=CC=C43)O</t>
  </si>
  <si>
    <t>MeSH:(194098);PubChem:(194098);PubMed</t>
  </si>
  <si>
    <t>4772_MSBNK-RIKEN-PR302172_0_MSBNK-RIKEN-PR302172_PLAPMLGJVGLZOV</t>
  </si>
  <si>
    <t>ZJYNFLCBIYXQEL</t>
  </si>
  <si>
    <t>InChI=1S/C15H18N2O3/c1-5-6-16-15(18)12-7-10-8-13(19-3)14(20-4)9-11(10)17(12)2/h5,7-9H,1,6H2,2-4H3,(H,16,18)</t>
  </si>
  <si>
    <t>CN1C2=CC(=C(C=C2C=C1C(=O)NCC=C)OC)OC</t>
  </si>
  <si>
    <t>PubChem:(71826102);COCONUT:(CNP0179080)</t>
  </si>
  <si>
    <t>2768_MSBNK-RIKEN-PR304065_0_MSBNK-RIKEN-PR304065_AZEGJHGXTSUPPG</t>
  </si>
  <si>
    <t>6156_MSBNK-RIKEN-PR304065_0_MSBNK-RIKEN-PR304065_AZEGJHGXTSUPPG</t>
  </si>
  <si>
    <t>2814_MSBNK-RIKEN-PR304119_0_MSBNK-RIKEN-PR304119_HCZNPUHZYPPINM</t>
  </si>
  <si>
    <t>6202_MSBNK-RIKEN-PR304119_0_MSBNK-RIKEN-PR304119_HCZNPUHZYPPINM</t>
  </si>
  <si>
    <t>6497_MSBNK-RIKEN-PR310512_0_MSBNK-RIKEN-PR310512_UQVUEULZDJRMJR</t>
  </si>
  <si>
    <t>3109_MSBNK-RIKEN-PR310512_0_MSBNK-RIKEN-PR310512_UQVUEULZDJRMJR</t>
  </si>
  <si>
    <t>3930_MSBNK-RIKEN-PR300103_0_MSBNK-RIKEN-PR300103_JMIAZDVHNCCPDM</t>
  </si>
  <si>
    <t>542_MSBNK-RIKEN-PR300103_0_MSBNK-RIKEN-PR300103_JMIAZDVHNCCPDM</t>
  </si>
  <si>
    <t>2426_MSBNK-RIKEN-PR303516_0_MSBNK-RIKEN-PR303516_IBFYXTRXDNAPMM</t>
  </si>
  <si>
    <t>5814_MSBNK-RIKEN-PR303516_0_MSBNK-RIKEN-PR303516_IBFYXTRXDNAPMM</t>
  </si>
  <si>
    <t>4428_MSBNK-RIKEN-PR301563_0_MSBNK-RIKEN-PR301563_PSFDQSOCUJVVGF</t>
  </si>
  <si>
    <t>1040_MSBNK-RIKEN-PR301563_0_MSBNK-RIKEN-PR301563_PSFDQSOCUJVVGF</t>
  </si>
  <si>
    <t>C17H18F6N4O2</t>
  </si>
  <si>
    <t>DTMRKHSIOVECJY</t>
  </si>
  <si>
    <t>InChI=1S/C17H18F6N4O2/c1-4-15(16(18,19)20,17(21,22)23)25-14(29)24-12-10(2)26(3)27(13(12)28)11-8-6-5-7-9-11/h5-9H,4H2,1-3H3,(H2,24,25,29)</t>
  </si>
  <si>
    <t>CCC(C(F)(F)F)(C(F)(F)F)NC(=O)NC1=C(N(N(C1=O)C2=CC=CC=C2)C)C</t>
  </si>
  <si>
    <t>COCONUT:(CNP0069307);PubChem:(15880723);SuperNatural:(SN00128664);ZINC bio:(ZINC04164089)</t>
  </si>
  <si>
    <t>6009_MSBNK-RIKEN-PR303825_0_MSBNK-RIKEN-PR303825_SQOJOAFXDQDRGF</t>
  </si>
  <si>
    <t>5253_MSBNK-RIKEN-PR302754_0_MSBNK-RIKEN-PR302754_ARGKVCXINMKCAZ</t>
  </si>
  <si>
    <t>1865_MSBNK-RIKEN-PR302754_0_MSBNK-RIKEN-PR302754_ARGKVCXINMKCAZ</t>
  </si>
  <si>
    <t>6479_MSBNK-RIKEN-PR310490_0_MSBNK-RIKEN-PR310490_ARGKVCXINMKCAZ</t>
  </si>
  <si>
    <t>3091_MSBNK-RIKEN-PR310490_0_MSBNK-RIKEN-PR310490_ARGKVCXINMKCAZ</t>
  </si>
  <si>
    <t>C43H48N4O6</t>
  </si>
  <si>
    <t>RZBFPDQKWUWUCK</t>
  </si>
  <si>
    <t>InChI=1S/C43H48N4O6/c1-49-29-9-5-7-27-31(29)47-23-40-21-24-20-38-13-18-51-30(38)10-15-45-16-12-42(27,35(38)45)43(24,47)53-37(40)46-17-11-41-26-6-3-4-8-28(26)44-32(41)25(33(48)50-2)22-39(34(41)46)14-19-52-36(39)40/h3-9,24,30,34-37,44H,10-23H2,1-2H3</t>
  </si>
  <si>
    <t>Amataine</t>
  </si>
  <si>
    <t>COC1=CC=CC2=C1N3CC45CC6C3(C27CCN8C7C9(C6)CCOC9CC8)OC4N1CCC23C1C1(C5OCC1)CC(=C2NC1=CC=CC=C31)C(=O)OC</t>
  </si>
  <si>
    <t>182033;441539;16057921;72941540;102481660;138399042</t>
  </si>
  <si>
    <t>COCONUT:(CNP0279304);KNApSAcK:(1684);Natural Products:(UNPD209599 UNPD166460);PubChem:(182033 441539 16057921 72941540 102481660 138399042);SuperNatural:(UNPD166460);CHEBI:(2625);KEGG:(C08433);Training Set;PubMed</t>
  </si>
  <si>
    <t>4090_MSBNK-RIKEN-PR300360_0_MSBNK-RIKEN-PR300360_RZBFPDQKWUWUCK</t>
  </si>
  <si>
    <t>3253_MSBNK-RIKEN-PR310918_0_MSBNK-RIKEN-PR310918_YFPYXTNSQOUHPS</t>
  </si>
  <si>
    <t>6641_MSBNK-RIKEN-PR310918_0_MSBNK-RIKEN-PR310918_YFPYXTNSQOUHPS</t>
  </si>
  <si>
    <t>4775_MSBNK-RIKEN-PR302175_0_MSBNK-RIKEN-PR302175_IYRMWMYZSQPJKC</t>
  </si>
  <si>
    <t>1387_MSBNK-RIKEN-PR302175_0_MSBNK-RIKEN-PR302175_IYRMWMYZSQPJKC</t>
  </si>
  <si>
    <t>3768_MSBNK-MPI_for_Chemical_Ecology-CE000172_0_MSBNK-MPI_for_Chemical_Ecology-CE000172_IYRMWMYZSQPJKC</t>
  </si>
  <si>
    <t>380_MSBNK-MPI_for_Chemical_Ecology-CE000172_0_MSBNK-MPI_for_Chemical_Ecology-CE000172_IYRMWMYZSQPJKC</t>
  </si>
  <si>
    <t>C12H16N2O3</t>
  </si>
  <si>
    <t>DJOQXEVNENIIIV</t>
  </si>
  <si>
    <t>InChI=1S/C12H16N2O3/c13-10(8-9-4-2-1-3-5-9)12(17)14-7-6-11(15)16/h1-5,10H,6-8,13H2,(H,14,17)(H,15,16)</t>
  </si>
  <si>
    <t>PHE-beta-ALA</t>
  </si>
  <si>
    <t>C1=CC=C(C=C1)CC(C(=O)NCCC(=O)O)N</t>
  </si>
  <si>
    <t>7009620;7009621;9878028;23626258</t>
  </si>
  <si>
    <t>PubChem:(7009620 7009621 9878028 23626258);PubMed;CHEBI:(74710)</t>
  </si>
  <si>
    <t>3505_MSBNK-BGC_Munich-RP016502_0_MSBNK-BGC_Munich-RP016502_OMNVYXHOSHNURL</t>
  </si>
  <si>
    <t>117_MSBNK-BGC_Munich-RP016502_0_MSBNK-BGC_Munich-RP016502_OMNVYXHOSHNURL</t>
  </si>
  <si>
    <t>5123_MSBNK-RIKEN-PR302599_0_MSBNK-RIKEN-PR302599_SGEWCQFRYRRZDC</t>
  </si>
  <si>
    <t>C28H34O15</t>
  </si>
  <si>
    <t>QUQPHWDTPGMPEX</t>
  </si>
  <si>
    <t>InChI=1S/C28H34O15/c1-10-21(32)23(34)25(36)27(40-10)39-9-19-22(33)24(35)26(37)28(43-19)41-12-6-14(30)20-15(31)8-17(42-18(20)7-12)11-3-4-16(38-2)13(29)5-11/h3-7,10,17,19,21-30,32-37H,8-9H2,1-2H3</t>
  </si>
  <si>
    <t>Cirantin</t>
  </si>
  <si>
    <t>CC1C(C(C(C(O1)OCC2C(C(C(C(O2)OC3=CC(=C4C(=O)CC(OC4=C3)C5=CC(=C(C=C5)OC)O)O)O)O)O)O)O)O</t>
  </si>
  <si>
    <t>3594;10621;119422;5701999;5318030;6419939;6604263;6604669;9496811;9496812;9496813;9496814;16758127;16394497;22524267;23305073;44559591;45358131;44658283;44143719;45933922;44430005;51340206;53477767;60010786;60093722;57642201;58599561;59873238;69049474;73265185;71017102;71089088;71189207;86579284;90927790;92341815;92341816;89770127;93473245;98072738;98072739;98072740;98072741;91927750;98482744;98482746;98482749;121419004;121419145;124540675;124711795;124711796;124711797;124784613;124081965;124819255;124819256;124899069;124899070;124899071;124899072;126497002;129009880;129010007;129606842;133661245;138106961</t>
  </si>
  <si>
    <t>HMDB:(3265);PubChem class - food;SuperNatural:(SN00245103 SN00039582 SN00036436 SN00177722 SN00365400);ZINC bio:(ZINC08143568 ZINC08382286 ZINC08382287 ZINC08680006 ZINC08680007 ZINC43628117 ZINC67902505 ZINC85340597);additional;MeSH:(3594 10621 5701999 6419939 16394497 45358131 45933922 53477767 86579284 91927750 129010007);Plantcyc:(CPD-7075);PubMed;NORMAN:(NS00008545);COCONUT:(CNP0140888);KNApSAcK:(970);Natural Products:(UNPD14599 UNPD50840 UNPD220268 UNPD129344);PubChem:(3594 10621 119422 5701999 5318030 6419939 6604263 6604669 9496811 9496812 9496813 9496814 16758127 16394497 22524267 23305073 44559591 45358131 44658283 44143719 45933922 44430005 51340206 53477767 60010786 60093722 57642201 58599561 59873238 69049474 73265185 71017102 71089088 71189207 86579284 90927790 92341815 92341816 89770127 93473245 98072738 98072739 98072740 98072741 91927750 98482744 98482746 98482749 121419004 121419145 124540675 124711795 124711796 124711797 124784613 124081965 124819255 124819256 124899069 124899070 124899071 124899072 126497002 129009880 129010007 129606842 133661245 138106961);CHEBI:(28775 95114);PubChem class - bio and metabolites;KEGG:(C09755);PubChem class - safety and toxic;Training Set;PubChem class - drug;Biocyc:(CPD-7075)</t>
  </si>
  <si>
    <t>5336_MSBNK-RIKEN-PR302841_0_MSBNK-RIKEN-PR302841_QUQPHWDTPGMPEX</t>
  </si>
  <si>
    <t>SCBWVOFEDKLZRF</t>
  </si>
  <si>
    <t>InChI=1S/C21H24N2O4/c1-4-12-11-23(2,26)17-9-15-13-7-5-6-8-16(13)22-20(15)18(24)10-14(12)19(17)21(25)27-3/h4-8,14,17,19,22H,9-11H2,1-3H3</t>
  </si>
  <si>
    <t>CC=C1C[N+](C2CC3=C(C(=O)CC1C2C(=O)OC)NC4=CC=CC=C34)(C)[O-]</t>
  </si>
  <si>
    <t>14781544;124864725;124864726;124864727;124864728</t>
  </si>
  <si>
    <t>COCONUT:(CNP0382221);Natural Products:(UNPD105251 UNPD91871);Training Set;PubChem:(14781544 124864725 124864726 124864727 124864728);additional</t>
  </si>
  <si>
    <t>490_MSBNK-RIKEN-PR300017_0_MSBNK-RIKEN-PR300017_JMIAZDVHNCCPDM</t>
  </si>
  <si>
    <t>3878_MSBNK-RIKEN-PR300017_0_MSBNK-RIKEN-PR300017_JMIAZDVHNCCPDM</t>
  </si>
  <si>
    <t>5472_MSBNK-RIKEN-PR302993_0_MSBNK-RIKEN-PR302993_YFPYXTNSQOUHPS</t>
  </si>
  <si>
    <t>2084_MSBNK-RIKEN-PR302993_0_MSBNK-RIKEN-PR302993_YFPYXTNSQOUHPS</t>
  </si>
  <si>
    <t>IPCUHQYGWOKSLR</t>
  </si>
  <si>
    <t>InChI=1S/C6H13NO2/c1-5(7)3-2-4-6(8)9/h5H,2-4,7H2,1H3,(H,8,9)</t>
  </si>
  <si>
    <t>5-Aminocaproic acid</t>
  </si>
  <si>
    <t>CC(CCCC(=O)O)N</t>
  </si>
  <si>
    <t>79087;55291308;92276817</t>
  </si>
  <si>
    <t>EcoCyc Mine;PubChem class - safety and toxic;PubChem:(79087 55291308 92276817);KEGG Mine</t>
  </si>
  <si>
    <t>425_MSBNK-MPI_for_Chemical_Ecology-CE000619_0_MSBNK-MPI_for_Chemical_Ecology-CE000619_AGPKZVBTJJNPAG</t>
  </si>
  <si>
    <t>3813_MSBNK-MPI_for_Chemical_Ecology-CE000619_0_MSBNK-MPI_for_Chemical_Ecology-CE000619_AGPKZVBTJJNPAG</t>
  </si>
  <si>
    <t>6269_MSBNK-RIKEN-PR304192_0_MSBNK-RIKEN-PR304192_HITJFUSPLYBJPE</t>
  </si>
  <si>
    <t>2881_MSBNK-RIKEN-PR304192_0_MSBNK-RIKEN-PR304192_HITJFUSPLYBJPE</t>
  </si>
  <si>
    <t>C9H15NO3S</t>
  </si>
  <si>
    <t>FAKRSMQSSFJEIM</t>
  </si>
  <si>
    <t>InChI=1S/C9H15NO3S/c1-6(5-14)8(11)10-4-2-3-7(10)9(12)13/h6-7,14H,2-5H2,1H3,(H,12,13)</t>
  </si>
  <si>
    <t>Acepress</t>
  </si>
  <si>
    <t>CC(CS)C(=O)N1CCCC1C(=O)O</t>
  </si>
  <si>
    <t>2550;44093;688267;446549;447055;448982;6921658;12877547;12877548;11859209;45038540;44373690;71314500;76973682;122164778;138402720</t>
  </si>
  <si>
    <t>HMDB:(15328);SuperNatural:(SN00000456);ZINC bio:(ZINC00057000 ZINC00057001 ZINC00057002);additional;HSDB:(62571-86-2);MeSH:(44093 688267 12877547);PubMed;NORMAN:(NS00008201);COCONUT:(CNP0034034 CNP0284405);PubChem:(2550 44093 688267 446549 447055 448982 6921658 12877547 12877548 11859209 45038540 44373690 71314500 76973682 122164778 138402720);CHEBI:(3380);PubChem class - bio and metabolites;KEGG:(C06867);PubChem class - safety and toxic;PubChem class - drug;Biocyc:(CPD0-2067)</t>
  </si>
  <si>
    <t>4268_MSBNK-RIKEN-PR300893_0_MSBNK-RIKEN-PR300893_FAKRSMQSSFJEIM</t>
  </si>
  <si>
    <t>880_MSBNK-RIKEN-PR300893_0_MSBNK-RIKEN-PR300893_FAKRSMQSSFJEIM</t>
  </si>
  <si>
    <t>5922_MSBNK-RIKEN-PR303675_0_MSBNK-RIKEN-PR303675_LSMKTLJKBSXMMR</t>
  </si>
  <si>
    <t>2534_MSBNK-RIKEN-PR303675_0_MSBNK-RIKEN-PR303675_LSMKTLJKBSXMMR</t>
  </si>
  <si>
    <t>1593_MSBNK-RIKEN-PR302438_0_MSBNK-RIKEN-PR302438_PUPKKEQDLNREIM</t>
  </si>
  <si>
    <t>4981_MSBNK-RIKEN-PR302438_0_MSBNK-RIKEN-PR302438_PUPKKEQDLNREIM</t>
  </si>
  <si>
    <t>4376_MSBNK-RIKEN-PR301334_0_MSBNK-RIKEN-PR301334_YTQRHYCHEIXUIU</t>
  </si>
  <si>
    <t>988_MSBNK-RIKEN-PR301334_0_MSBNK-RIKEN-PR301334_YTQRHYCHEIXUIU</t>
  </si>
  <si>
    <t>3557_MSBNK-BGC_Munich-RP020703_0_MSBNK-BGC_Munich-RP020703_FIHPLICEAUNEFV</t>
  </si>
  <si>
    <t>169_MSBNK-BGC_Munich-RP020703_0_MSBNK-BGC_Munich-RP020703_FIHPLICEAUNEFV</t>
  </si>
  <si>
    <t>C24H24O11</t>
  </si>
  <si>
    <t>KSWNCDDLOQQQKB</t>
  </si>
  <si>
    <t>InChI=1S/C24H24O11/c1-11(25)32-10-19-21(28)22(29)23(30)24(35-19)33-14-7-15(26)20-16(27)9-17(34-18(20)8-14)12-3-5-13(31-2)6-4-12/h3-9,19,21-24,26,28-30H,10H2,1-2H3</t>
  </si>
  <si>
    <t>Acacetin 7-(6''''-acetylglucoside)</t>
  </si>
  <si>
    <t>CC(=O)OCC1C(C(C(C(O1)OC2=CC(=C3C(=C2)OC(=CC3=O)C4=CC=C(C=C4)OC)O)O)O)O</t>
  </si>
  <si>
    <t>5316761;52929806</t>
  </si>
  <si>
    <t>COCONUT:(CNP0193540 CNP0421829);KNApSAcK:(4245);Natural Products:(UNPD133440 UNPD161203);PubChem:(5316761 52929806);SuperNatural:(SN00265455 SN00160166)</t>
  </si>
  <si>
    <t>3859_MSBNK-MSSJ-MSJ00999_0_MSBNK-MSSJ-MSJ00999_DUBPGEJGGVZKDD</t>
  </si>
  <si>
    <t>471_MSBNK-MSSJ-MSJ00999_0_MSBNK-MSSJ-MSJ00999_DUBPGEJGGVZKDD</t>
  </si>
  <si>
    <t>4056_MSBNK-RIKEN-PR300298_0_MSBNK-RIKEN-PR300298_BQGJXFQCMYJENQ</t>
  </si>
  <si>
    <t>C30H32O20</t>
  </si>
  <si>
    <t>ZLQYEKDHCDLAGO</t>
  </si>
  <si>
    <t>InChI=1S/C30H32O20/c31-7-15-20(38)23(41)25(43)29(48-15)46-10-4-13(34)19-14(5-10)47-27(9-1-2-11(32)12(33)3-9)28(22(19)40)50-30-26(44)24(42)21(39)16(49-30)8-45-18(37)6-17(35)36/h1-5,15-16,20-21,23-26,29-34,38-39,41-44H,6-8H2,(H,35,36)</t>
  </si>
  <si>
    <t>Quercetin 3-(6''''-malonylglucoside)-7-glucoside</t>
  </si>
  <si>
    <t>C1=CC(=C(C=C1C2=C(C(=O)C3=C(C=C(C=C3O2)OC4C(C(C(C(O4)CO)O)O)O)O)OC5C(C(C(C(O5)COC(=O)CC(=O)O)O)O)O)O)O</t>
  </si>
  <si>
    <t>44259308;74978238;101712275</t>
  </si>
  <si>
    <t>COCONUT:(CNP0351999);HMDB:(29270);KNApSAcK:(13883);Natural Products:(UNPD79959);PubChem:(44259308 74978238 101712275);SuperNatural:(SN00329847);CHEBI:(141132)</t>
  </si>
  <si>
    <t>6650_MSBNK-RIKEN-PR310930_0_MSBNK-RIKEN-PR310930_ZLQYEKDHCDLAGO</t>
  </si>
  <si>
    <t>3262_MSBNK-RIKEN-PR310930_0_MSBNK-RIKEN-PR310930_ZLQYEKDHCDLAGO</t>
  </si>
  <si>
    <t>QSRUAKBTZTXXLM</t>
  </si>
  <si>
    <t>InChI=1S/C8H13NO4/c1-5(9-6(2)10)7(11)3-4-8(12)13/h5H,3-4H2,1-2H3,(H,9,10)(H,12,13)</t>
  </si>
  <si>
    <t>CC(C(=O)CCC(=O)O)NC(=O)C</t>
  </si>
  <si>
    <t>49866656;54584716;75310435</t>
  </si>
  <si>
    <t>COCONUT:(CNP0216839);PubChem:(49866656 54584716 75310435);additional;PubChem class - bio and metabolites;Training Set;PubMed</t>
  </si>
  <si>
    <t>187_MSBNK-BGC_Munich-RP021303_0_MSBNK-BGC_Munich-RP021303_FIXDIFPJOFIIEC</t>
  </si>
  <si>
    <t>3575_MSBNK-BGC_Munich-RP021303_0_MSBNK-BGC_Munich-RP021303_FIXDIFPJOFIIEC</t>
  </si>
  <si>
    <t>2551_MSBNK-RIKEN-PR303692_0_MSBNK-RIKEN-PR303692_VUGRLRAUZWGZJP</t>
  </si>
  <si>
    <t>5939_MSBNK-RIKEN-PR303692_0_MSBNK-RIKEN-PR303692_VUGRLRAUZWGZJP</t>
  </si>
  <si>
    <t>5532_MSBNK-RIKEN-PR303104_0_MSBNK-RIKEN-PR303104_PZZRDJXEMZMZFD</t>
  </si>
  <si>
    <t>1242_MSBNK-RIKEN-PR302027_0_MSBNK-RIKEN-PR302027_JYXSWDCPHRTYGU</t>
  </si>
  <si>
    <t>4630_MSBNK-RIKEN-PR302027_0_MSBNK-RIKEN-PR302027_JYXSWDCPHRTYGU</t>
  </si>
  <si>
    <t>6653_MSBNK-RIKEN-PR310933_0_MSBNK-RIKEN-PR310933_PEFASEPMJYRQBW</t>
  </si>
  <si>
    <t>3265_MSBNK-RIKEN-PR310933_0_MSBNK-RIKEN-PR310933_PEFASEPMJYRQBW</t>
  </si>
  <si>
    <t>4839_MSBNK-RIKEN-PR302264_0_MSBNK-RIKEN-PR302264_IQPNAANSBPBGFQ</t>
  </si>
  <si>
    <t>1451_MSBNK-RIKEN-PR302264_0_MSBNK-RIKEN-PR302264_IQPNAANSBPBGFQ</t>
  </si>
  <si>
    <t>2258_MSBNK-RIKEN-PR303312_0_MSBNK-RIKEN-PR303312_DRLZZQRQMWQRLZ</t>
  </si>
  <si>
    <t>5646_MSBNK-RIKEN-PR303312_0_MSBNK-RIKEN-PR303312_DRLZZQRQMWQRLZ</t>
  </si>
  <si>
    <t>2092_MSBNK-RIKEN-PR303003_0_MSBNK-RIKEN-PR303003_YFPYXTNSQOUHPS</t>
  </si>
  <si>
    <t>5480_MSBNK-RIKEN-PR303003_0_MSBNK-RIKEN-PR303003_YFPYXTNSQOUHPS</t>
  </si>
  <si>
    <t>3784_MSBNK-MPI_for_Chemical_Ecology-CE000229_0_MSBNK-MPI_for_Chemical_Ecology-CE000229_OUYCCCASQSFEME</t>
  </si>
  <si>
    <t>396_MSBNK-MPI_for_Chemical_Ecology-CE000229_0_MSBNK-MPI_for_Chemical_Ecology-CE000229_OUYCCCASQSFEME</t>
  </si>
  <si>
    <t>1604_MSBNK-RIKEN-PR302451_0_MSBNK-RIKEN-PR302451_OBKKEZLIABHSGY</t>
  </si>
  <si>
    <t>4992_MSBNK-RIKEN-PR302451_0_MSBNK-RIKEN-PR302451_OBKKEZLIABHSGY</t>
  </si>
  <si>
    <t>1868_MSBNK-RIKEN-PR302757_0_MSBNK-RIKEN-PR302757_BJJCTXDEJUWVIC</t>
  </si>
  <si>
    <t>5256_MSBNK-RIKEN-PR302757_0_MSBNK-RIKEN-PR302757_BJJCTXDEJUWVIC</t>
  </si>
  <si>
    <t>853_MSBNK-RIKEN-PR300824_0_MSBNK-RIKEN-PR300824_PMZDQRJGMBOQBF</t>
  </si>
  <si>
    <t>4241_MSBNK-RIKEN-PR300824_0_MSBNK-RIKEN-PR300824_PMZDQRJGMBOQBF</t>
  </si>
  <si>
    <t>1255_MSBNK-RIKEN-PR302040_0_MSBNK-RIKEN-PR302040_PEFNSGRTCBGNAN</t>
  </si>
  <si>
    <t>4643_MSBNK-RIKEN-PR302040_0_MSBNK-RIKEN-PR302040_PEFNSGRTCBGNAN</t>
  </si>
  <si>
    <t>5923_MSBNK-RIKEN-PR303676_0_MSBNK-RIKEN-PR303676_LSMKTLJKBSXMMR</t>
  </si>
  <si>
    <t>2535_MSBNK-RIKEN-PR303676_0_MSBNK-RIKEN-PR303676_LSMKTLJKBSXMMR</t>
  </si>
  <si>
    <t>C25H33ClO9</t>
  </si>
  <si>
    <t>DSAOOIFXNWTHPQ</t>
  </si>
  <si>
    <t>InChI=1S/C25H33ClO9/c1-7-17(28)33-16-10-14-12(3)19(26)21-25(35-14,24(6,31)22(30)34-21)20(29)18-11(2)8-9-15(23(16,18)5)32-13(4)27/h8,14-16,18-21,29,31H,3,7,9-10H2,1-2,4-6H3</t>
  </si>
  <si>
    <t>CCC(=O)OC1CC2C(=C)C(C3C(O2)(C(C4C1(C(CC=C4C)OC(=O)C)C)O)C(C(=O)O3)(C)O)Cl</t>
  </si>
  <si>
    <t>COCONUT:(CNP0276762);Natural Products:(UNPD118192 UNPD163730);PubChem:(23426106);SuperNatural:(SN00294830 SN00302113)</t>
  </si>
  <si>
    <t>3969_MSBNK-RIKEN-PR300188_0_MSBNK-RIKEN-PR300188_UZLBTLIRYSYTRG</t>
  </si>
  <si>
    <t>JWRQVQWBNRGGPK</t>
  </si>
  <si>
    <t>InChI=1S/C16H20O9/c1-23-10-6-8(2-4-9(10)18)3-5-12(19)25-16-15(22)14(21)13(20)11(7-17)24-16/h2-6,11,13-18,20-22H,7H2,1H3</t>
  </si>
  <si>
    <t>1-Feruloyl-D-glucose</t>
  </si>
  <si>
    <t>COC1=C(C=CC(=C1)C=CC(=O)OC2C(C(C(C(O2)CO)O)O)O)O</t>
  </si>
  <si>
    <t>10665929;13962927;13962928;11494143;50906375;53978589;72983454;90824959;131708137;137796839</t>
  </si>
  <si>
    <t>HMDB:(36938);SuperNatural:(SN00257315 SN00036713);ZINC bio:(ZINC13507070);Plantcyc:(CPD-15281);PubMed;COCONUT:(CNP0267184);KNApSAcK:(37931);Natural Products:(UNPD103712 UNPD107322 UNPD220170);PubChem:(10665929 13962927 13962928 11494143 50906375 53978589 72983454 90824959 131708137 137796839);CHEBI:(81321);PubChem class - bio and metabolites;KEGG:(C17759);Biocyc:(CPD-15281)</t>
  </si>
  <si>
    <t>2429_MSBNK-RIKEN-PR303519_0_MSBNK-RIKEN-PR303519_DUAGQYUORDTXOR</t>
  </si>
  <si>
    <t>5817_MSBNK-RIKEN-PR303519_0_MSBNK-RIKEN-PR303519_DUAGQYUORDTXOR</t>
  </si>
  <si>
    <t>5094_MSBNK-RIKEN-PR302570_0_MSBNK-RIKEN-PR302570_HXTFHSYLYXVTHC</t>
  </si>
  <si>
    <t>530_MSBNK-RIKEN-PR300073_0_MSBNK-RIKEN-PR300073_JMIAZDVHNCCPDM</t>
  </si>
  <si>
    <t>3918_MSBNK-RIKEN-PR300073_0_MSBNK-RIKEN-PR300073_JMIAZDVHNCCPDM</t>
  </si>
  <si>
    <t>5366_MSBNK-RIKEN-PR302875_0_MSBNK-RIKEN-PR302875_YDQWDHRMZQUTBA</t>
  </si>
  <si>
    <t>1978_MSBNK-RIKEN-PR302875_0_MSBNK-RIKEN-PR302875_YDQWDHRMZQUTBA</t>
  </si>
  <si>
    <t>2109_MSBNK-RIKEN-PR303027_0_MSBNK-RIKEN-PR303027_YFPYXTNSQOUHPS</t>
  </si>
  <si>
    <t>5497_MSBNK-RIKEN-PR303027_0_MSBNK-RIKEN-PR303027_YFPYXTNSQOUHPS</t>
  </si>
  <si>
    <t>1253_MSBNK-RIKEN-PR302038_0_MSBNK-RIKEN-PR302038_PEFASEPMJYRQBW</t>
  </si>
  <si>
    <t>4641_MSBNK-RIKEN-PR302038_0_MSBNK-RIKEN-PR302038_PEFASEPMJYRQBW</t>
  </si>
  <si>
    <t>ZMMZYDPTJYADHA</t>
  </si>
  <si>
    <t>InChI=1S/C36H36O18/c1-14-32(53-24(42)9-4-15-2-6-17(37)7-3-15)29(46)31(48)35(50-14)49-13-23-26(43)28(45)30(47)36(52-23)54-34-27(44)25-21(41)11-18(38)12-22(25)51-33(34)16-5-8-19(39)20(40)10-16/h2-12,14,23,26,28-32,35-41,43,45-48H,13H2,1H3</t>
  </si>
  <si>
    <t>[(2S,3R,4S,5R,6R)-6-[[(2R,3S,4S,5R,6S)-6-[2-(3,4-dihydroxyphenyl)-5,7-dihydroxy-4-oxochromen-3-yl]oxy-3,4,5-trihydroxyoxan-2-yl]methoxy]-4,5-dihydroxy-2-methyloxan-3-yl] (E)-3-(4-hydroxyphenyl)prop-2-enoate</t>
  </si>
  <si>
    <t>CC1C(C(C(C(O1)OCC2C(C(C(C(O2)OC3=C(OC4=CC(=CC(=C4C3=O)O)O)C5=CC(=C(C=C5)O)O)O)O)O)O)O)OC(=O)C=CC6=CC=C(C=C6)O</t>
  </si>
  <si>
    <t>COCONUT:(CNP0309971);Natural Products:(UNPD67769);PubChem:(21676295);SuperNatural:(SN00302560)</t>
  </si>
  <si>
    <t>2542_MSBNK-RIKEN-PR303683_0_MSBNK-RIKEN-PR303683_LSMKTLJKBSXMMR</t>
  </si>
  <si>
    <t>5930_MSBNK-RIKEN-PR303683_0_MSBNK-RIKEN-PR303683_LSMKTLJKBSXMMR</t>
  </si>
  <si>
    <t>C25H24O12</t>
  </si>
  <si>
    <t>UFCLZKMFXSILNL</t>
  </si>
  <si>
    <t>InChI=1S/C25H24O12/c26-15-5-1-13(9-17(15)28)3-7-21(31)36-20-12-25(35,24(33)34)11-19(30)23(20)37-22(32)8-4-14-2-6-16(27)18(29)10-14/h1-10,19-20,23,26-30,35H,11-12H2,(H,33,34)</t>
  </si>
  <si>
    <t>Isochlorogenic acid C</t>
  </si>
  <si>
    <t>C1C(C(C(CC1(C(=O)O)O)OC(=O)C=CC2=CC(=C(C=C2)O)O)OC(=O)C=CC3=CC(=C(C=C3)O)O)O</t>
  </si>
  <si>
    <t>153946;460890;3802778;5927076;5281780;5316648;6325421;5459216;6474309;6711966;9892741;10207978;13887344;13887345;13887346;10324242;44306621;60099140;58645079;68103159;89953036;91615458;102170141;118710978;123727332;124157618;129316855;129361406;131708171;134769983;138538320;138538473;137704517</t>
  </si>
  <si>
    <t>HMDB:(30705 30707);SuperNatural:(SN00020489 SN00363407 SN00159344 SN00308743 SN00253585 SN00390878 SN00379963 SN00160949 SN00006991 SN00291687 SN00241272 SN00290471 SN00300059);ZINC bio:(ZINC04098735 ZINC13556374);additional;MeSH:(153946 3802778 5281780 5927076 6325421 6474309 13887346 129316855);PubMed;COCONUT:(CNP0063832 CNP0242282);KNApSAcK:(29480);Natural Products:(UNPD12489 UNPD64095 UNPD28667 UNPD82523 UNPD158840 UNPD224711 UNPD219670 UNPD111087 UNPD13564 UNPD37789 UNPD73830 UNPD124411 UNPD226773 UNPD230484);PubChem:(153946 460890 3802778 5927076 5281780 5316648 6325421 5459216 6474309 6711966 9892741 10207978 13887344 13887345 13887346 10324242 44306621 60099140 58645079 68103159 89953036 91615458 102170141 118710978 123727332 124157618 129316855 129361406 131708171 134769983 138538320 138538473 137704517);CHEBI:(5995 141136);PubChem class - bio and metabolites;KEGG:(C10468);Training Set</t>
  </si>
  <si>
    <t>6562_MSBNK-RIKEN-PR310746_0_MSBNK-RIKEN-PR310746_KRZBCHWVBQOTNZ</t>
  </si>
  <si>
    <t>XVRLLKKLNLKAHR</t>
  </si>
  <si>
    <t>InChI=1S/C14H14O3/c1-16-13-7-11(8-14(9-13)17-2)10-3-5-12(15)6-4-10/h3-9,15H,1-2H3</t>
  </si>
  <si>
    <t>COC1=CC(=CC(=C1)C2=CC=C(C=C2)O)OC</t>
  </si>
  <si>
    <t>COCONUT:(CNP0249263);Natural Products:(UNPD130936);PubChem:(46879743);SuperNatural:(SN00330526);PubMed</t>
  </si>
  <si>
    <t>6273_MSBNK-RIKEN-PR304196_0_MSBNK-RIKEN-PR304196_HITJFUSPLYBJPE</t>
  </si>
  <si>
    <t>2885_MSBNK-RIKEN-PR304196_0_MSBNK-RIKEN-PR304196_HITJFUSPLYBJPE</t>
  </si>
  <si>
    <t>1746_MSBNK-RIKEN-PR302610_0_MSBNK-RIKEN-PR302610_WMBWREPUVVBILR</t>
  </si>
  <si>
    <t>5134_MSBNK-RIKEN-PR302610_0_MSBNK-RIKEN-PR302610_WMBWREPUVVBILR</t>
  </si>
  <si>
    <t>C8H7F5N4O3</t>
  </si>
  <si>
    <t>JGGDSDPOPRWSCX</t>
  </si>
  <si>
    <t>InChI=1S/C8H7F5N4O3/c9-7(10,8(11,12)13)4-15-5(18)3-16-2-1-14-6(16)17(19)20/h1-2H,3-4H2,(H,15,18)</t>
  </si>
  <si>
    <t>1H-Imidazole-1-acetamide,2,3,3,3- pentafluoropropyl)-</t>
  </si>
  <si>
    <t>C1=CN(C(=N1)[N+](=O)[O-])CC(=O)NCC(C(F)(F)F)(F)F</t>
  </si>
  <si>
    <t>389053;9817827;9839221;9839323;9861086;9861125;9861126;9904367;9926285;9948169;9948258;112500504</t>
  </si>
  <si>
    <t>MeSH:(389053);PubChem:(389053 9817827 9839221 9839323 9861086 9861125 9861126 9904367 9926285 9948169 9948258 112500504);PubMed;PubChem class - drug;PubChem class - bio and metabolites</t>
  </si>
  <si>
    <t>1944_MSBNK-RIKEN-PR302837_0_MSBNK-RIKEN-PR302837_REFJWTPEDVJJIY</t>
  </si>
  <si>
    <t>5332_MSBNK-RIKEN-PR302837_0_MSBNK-RIKEN-PR302837_REFJWTPEDVJJIY</t>
  </si>
  <si>
    <t>1830_MSBNK-RIKEN-PR302719_0_MSBNK-RIKEN-PR302719_IKGXIBQEEMLURG</t>
  </si>
  <si>
    <t>5218_MSBNK-RIKEN-PR302719_0_MSBNK-RIKEN-PR302719_IKGXIBQEEMLURG</t>
  </si>
  <si>
    <t>2574_MSBNK-RIKEN-PR303732_0_MSBNK-RIKEN-PR303732_DFPMSGMNTNDNHN</t>
  </si>
  <si>
    <t>5962_MSBNK-RIKEN-PR303732_0_MSBNK-RIKEN-PR303732_DFPMSGMNTNDNHN</t>
  </si>
  <si>
    <t>4556_MSBNK-RIKEN-PR301947_0_MSBNK-RIKEN-PR301947_SJRXVLUZMMDCNG</t>
  </si>
  <si>
    <t>1168_MSBNK-RIKEN-PR301947_0_MSBNK-RIKEN-PR301947_SJRXVLUZMMDCNG</t>
  </si>
  <si>
    <t>KTUZHAVCKLQHCN</t>
  </si>
  <si>
    <t>InChI=1S/C12H8N2O/c13-8-10-6-7-11(14-12(10)15)9-4-2-1-3-5-9/h1-7H,(H,14,15)</t>
  </si>
  <si>
    <t>Oprea1_462017</t>
  </si>
  <si>
    <t>C1=CC=C(C=C1)C2=CC=C(C(=O)N2)C#N</t>
  </si>
  <si>
    <t>PubChem class - safety and toxic;PubChem:(260511);PubMed</t>
  </si>
  <si>
    <t>3551_MSBNK-BGC_Munich-RP018503_0_MSBNK-BGC_Munich-RP018503_RETSEGNZNUBJRB</t>
  </si>
  <si>
    <t>163_MSBNK-BGC_Munich-RP018503_0_MSBNK-BGC_Munich-RP018503_RETSEGNZNUBJRB</t>
  </si>
  <si>
    <t>4619_MSBNK-RIKEN-PR302014_0_MSBNK-RIKEN-PR302014_PEFASEPMJYRQBW</t>
  </si>
  <si>
    <t>1231_MSBNK-RIKEN-PR302014_0_MSBNK-RIKEN-PR302014_PEFASEPMJYRQBW</t>
  </si>
  <si>
    <t>1178_MSBNK-RIKEN-PR301958_0_MSBNK-RIKEN-PR301958_ZEJXENDZTYVXDP</t>
  </si>
  <si>
    <t>4566_MSBNK-RIKEN-PR301958_0_MSBNK-RIKEN-PR301958_ZEJXENDZTYVXDP</t>
  </si>
  <si>
    <t>C10H16BNO6</t>
  </si>
  <si>
    <t>DRHCTIJAENVGEN</t>
  </si>
  <si>
    <t>InChI=1S/C10H15BNO6/c1-17-7-4-3-5-8(18-2)9(7)10(13)12-6-11(14,15)16/h3-5,14-16H,6H2,1-2H3,(H,12,13)/q-1</t>
  </si>
  <si>
    <t>[(2,6-Dimethoxyphenyl)carbonylamino]methyl-Trihydroxy-Boron</t>
  </si>
  <si>
    <t>[B-](CNC(=O)C1=C(C=CC=C1OC)OC)(O)(O)O</t>
  </si>
  <si>
    <t>PubChem:(53301824);PubChem class - bio and metabolites</t>
  </si>
  <si>
    <t>6328_MSBNK-RIKEN-PR304257_0_MSBNK-RIKEN-PR304257_VLEUZFDZJKSGMX</t>
  </si>
  <si>
    <t>2940_MSBNK-RIKEN-PR304257_0_MSBNK-RIKEN-PR304257_VLEUZFDZJKSGMX</t>
  </si>
  <si>
    <t>6182_MSBNK-RIKEN-PR304091_0_MSBNK-RIKEN-PR304091_WPTUQMUCTTVOFW</t>
  </si>
  <si>
    <t>2794_MSBNK-RIKEN-PR304091_0_MSBNK-RIKEN-PR304091_WPTUQMUCTTVOFW</t>
  </si>
  <si>
    <t>4483_MSBNK-RIKEN-PR301776_0_MSBNK-RIKEN-PR301776_GRTOGORTSDXSFK</t>
  </si>
  <si>
    <t>1095_MSBNK-RIKEN-PR301776_0_MSBNK-RIKEN-PR301776_GRTOGORTSDXSFK</t>
  </si>
  <si>
    <t>5771_MSBNK-RIKEN-PR303449_0_MSBNK-RIKEN-PR303449_ODBRNZZJSYPIDI</t>
  </si>
  <si>
    <t>2383_MSBNK-RIKEN-PR303449_0_MSBNK-RIKEN-PR303449_ODBRNZZJSYPIDI</t>
  </si>
  <si>
    <t>3539_MSBNK-BGC_Munich-RP017903_0_MSBNK-BGC_Munich-RP017903_WMBWREPUVVBILR</t>
  </si>
  <si>
    <t>151_MSBNK-BGC_Munich-RP017903_0_MSBNK-BGC_Munich-RP017903_WMBWREPUVVBILR</t>
  </si>
  <si>
    <t>1776_MSBNK-RIKEN-PR302650_0_MSBNK-RIKEN-PR302650_YFVGIJBUXMQFOF</t>
  </si>
  <si>
    <t>5164_MSBNK-RIKEN-PR302650_0_MSBNK-RIKEN-PR302650_YFVGIJBUXMQFOF</t>
  </si>
  <si>
    <t>2861_MSBNK-RIKEN-PR304172_0_MSBNK-RIKEN-PR304172_LUKBXSAWLPMMSZ</t>
  </si>
  <si>
    <t>6249_MSBNK-RIKEN-PR304172_0_MSBNK-RIKEN-PR304172_LUKBXSAWLPMMSZ</t>
  </si>
  <si>
    <t>C27H30O17</t>
  </si>
  <si>
    <t>RDUAJIJVNHKTQC</t>
  </si>
  <si>
    <t>InChI=1S/C27H30O17/c28-6-14-17(34)20(37)22(39)26(41-14)44-25-21(38)18(35)15(7-29)42-27(25)43-24-19(36)16-12(33)4-9(30)5-13(16)40-23(24)8-1-2-10(31)11(32)3-8/h1-5,14-15,17-18,20-22,25-35,37-39H,6-7H2</t>
  </si>
  <si>
    <t>Baimaside</t>
  </si>
  <si>
    <t>C1=CC(=C(C=C1C2=C(C(=O)C3=C(C=C(C=C3O2)O)O)OC4C(C(C(C(O4)CO)O)O)OC5C(C(C(C(O5)CO)O)O)O)O)O</t>
  </si>
  <si>
    <t>5282166;14185727;14185728;42613954;44259096;44259142;44259144;131858129;138911130</t>
  </si>
  <si>
    <t>HMDB:(37537);SuperNatural:(SN00279946 SN00161282 SN00400303 SN00143298 SN00360585 SN00400318);MeSH:(5282166 14185727);Plantcyc:(CPD-14849 CPD-15106);PubMed;COCONUT:(CNP0235373 CNP0332222);KNApSAcK:(5397);Natural Products:(UNPD183040 UNPD216713 UNPD10848 UNPD41971 UNPD165793 UNPD29213 UNPD137576 UNPD130979);PubChem:(5282166 14185727 14185728 42613954 44259096 44259142 44259144 131858129 138911130);CHEBI:(32082 144438);PubChem class - bio and metabolites;KEGG:(C12667);Biocyc:(CPD-13434 CPD-14849 CPD-15106)</t>
  </si>
  <si>
    <t>5489_MSBNK-RIKEN-PR303016_0_MSBNK-RIKEN-PR303016_RPVIQWDFJPYNJM</t>
  </si>
  <si>
    <t>2101_MSBNK-RIKEN-PR303016_0_MSBNK-RIKEN-PR303016_RPVIQWDFJPYNJM</t>
  </si>
  <si>
    <t>393_MSBNK-MPI_for_Chemical_Ecology-CE000226_0_MSBNK-MPI_for_Chemical_Ecology-CE000226_OUYCCCASQSFEME</t>
  </si>
  <si>
    <t>3781_MSBNK-MPI_for_Chemical_Ecology-CE000226_0_MSBNK-MPI_for_Chemical_Ecology-CE000226_OUYCCCASQSFEME</t>
  </si>
  <si>
    <t>FVWCQCCVDNGNPX</t>
  </si>
  <si>
    <t>InChI=1S/C28H32O15/c1-10-21(32)23(34)25(36)27(40-10)39-9-19-22(33)24(35)26(37)28(43-19)41-12-6-14(30)20-15(31)8-16(42-18(20)7-12)11-3-4-13(29)17(5-11)38-2/h3-8,10,19,21-30,32-37H,9H2,1-2H3</t>
  </si>
  <si>
    <t>Luteolin 3''-methyl ether 7-rutinoside</t>
  </si>
  <si>
    <t>CC1C(C(C(C(O1)OCC2C(C(C(C(O2)OC3=CC(=C4C(=C3)OC(=CC4=O)C5=CC(=C(C=C5)O)OC)O)O)O)O)O)O)O</t>
  </si>
  <si>
    <t>10698944;14374725;44258191;86573698</t>
  </si>
  <si>
    <t>COCONUT:(CNP0150723 CNP0191764);HMDB:(37453);KNApSAcK:(4343);Natural Products:(UNPD103005 UNPD174073);PubChem:(10698944 14374725 44258191 86573698);SuperNatural:(SN00177332 SN00238393);PubChem class - bio and metabolites</t>
  </si>
  <si>
    <t>5173_MSBNK-RIKEN-PR302666_0_MSBNK-RIKEN-PR302666_VCCNKWWXYVWTLT</t>
  </si>
  <si>
    <t>3470_MSBNK-BGC_Munich-RP013103_0_MSBNK-BGC_Munich-RP013103_AUNGANRZJHBGPY</t>
  </si>
  <si>
    <t>82_MSBNK-BGC_Munich-RP013103_0_MSBNK-BGC_Munich-RP013103_AUNGANRZJHBGPY</t>
  </si>
  <si>
    <t>C8H8BNO2S</t>
  </si>
  <si>
    <t>XFPZHJXTRXAWAO</t>
  </si>
  <si>
    <t>InChI=1S/C8H8BNO2S/c1-5-10-7-4-6(9(11)12)2-3-8(7)13-5/h2-4,11-12H,1H3</t>
  </si>
  <si>
    <t>2-Methylbenzothiazole-5-boronic acid</t>
  </si>
  <si>
    <t>B(C1=CC2=C(C=C1)SC(=N2)C)(O)O</t>
  </si>
  <si>
    <t>PubChem:(21980090);PubChem class - safety and toxic</t>
  </si>
  <si>
    <t>2187_MSBNK-RIKEN-PR303160_0_MSBNK-RIKEN-PR303160_RODXRVNMMDRFIK</t>
  </si>
  <si>
    <t>5575_MSBNK-RIKEN-PR303160_0_MSBNK-RIKEN-PR303160_RODXRVNMMDRFIK</t>
  </si>
  <si>
    <t>C28H32O16</t>
  </si>
  <si>
    <t>UIDGLYUNOUKLBM</t>
  </si>
  <si>
    <t>InChI=1S/C28H32O16/c1-9-18(32)21(35)23(37)27(41-9)40-8-16-19(33)22(36)24(38)28(43-16)44-26-20(34)17-13(31)6-11(29)7-15(17)42-25(26)10-3-4-12(30)14(5-10)39-2/h3-7,9,16,18-19,21-24,27-33,35-38H,8H2,1-2H3</t>
  </si>
  <si>
    <t>Narcissin</t>
  </si>
  <si>
    <t>CC1C(C(C(C(O1)OCC2C(C(C(C(O2)OC3=C(OC4=CC(=CC(=C4C3=O)O)O)C5=CC(=C(C=C5)O)OC)O)O)O)O)O)O</t>
  </si>
  <si>
    <t>6223069;5481663;5487249;5491808;9809306;9830579;9852109;12313122;12313123;17751019;23983710;44143977;44258019;44259336;45933931;49858015;44460557;60086671;73897333;71367020;98072825;98072828;98072831;98072834;99668048;125027378;125027379;124629463;124203888;133562525;138107370</t>
  </si>
  <si>
    <t>HMDB:(37746);SuperNatural:(SN00234488 SN00157298 SN00326171 SN00354018 SN00339225 SN00334206 SN00365512 SN00038642 SN00392377 SN00260347 SN00178118 SN00038641 SN00143414 SN00393539 SN00038639 SN00235525 SN00038640 SN00037399 SN00326589);ZINC bio:(ZINC28539663 ZINC38139731 ZINC38139732 ZINC38139734 ZINC38139736);additional;MeSH:(5481663 5487249 5491808 6223069 17751019 44258019);PubMed;COCONUT:(CNP0095787 CNP0268736);KNApSAcK:(5538);Natural Products:(UNPD159609 UNPD9985 UNPD80931 UNPD180075 UNPD78891 UNPD151938 UNPD85149 UNPD171233 UNPD15961 UNPD165709 UNPD195068 UNPD142099 UNPD197066 UNPD40085);PubChem:(6223069 5481663 5487249 5491808 9809306 9830579 9852109 12313122 12313123 17751019 23983710 44143977 44258019 44259336 45933931 49858015 44460557 60086671 73897333 71367020 98072825 98072828 98072831 98072834 99668048 125027378 125027379 124629463 124203888 133562525 138107370);CHEBI:(132898 139417);PubChem class - bio and metabolites;PubChem class - safety and toxic;Training Set;KEGG Mine</t>
  </si>
  <si>
    <t>4505_MSBNK-RIKEN-PR301896_0_MSBNK-RIKEN-PR301896_UIDGLYUNOUKLBM</t>
  </si>
  <si>
    <t>1117_MSBNK-RIKEN-PR301896_0_MSBNK-RIKEN-PR301896_UIDGLYUNOUKLBM</t>
  </si>
  <si>
    <t>LMDWOGWJYVSXEP</t>
  </si>
  <si>
    <t>InChI=1S/C12H12N2O/c15-12-9-5-1-2-6-10(9)13-11-7-3-4-8-14(11)12/h1-2,5-6H,3-4,7-8H2</t>
  </si>
  <si>
    <t>6,7,8,9-tetrahydropyrido[2,1-b]quinazolin-11-one</t>
  </si>
  <si>
    <t>C1CCN2C(=NC3=CC=CC=C3C2=O)C1</t>
  </si>
  <si>
    <t>COCONUT:(CNP0224026);Natural Products:(UNPD117531);PubChem:(523975);SuperNatural:(SN00001581);ZINC bio:(ZINC00518786);MeSH:(523975);PubMed</t>
  </si>
  <si>
    <t>4182_MSBNK-RIKEN-PR300591_0_MSBNK-RIKEN-PR300591_CRQDWQWZCNKKAC</t>
  </si>
  <si>
    <t>794_MSBNK-RIKEN-PR300591_0_MSBNK-RIKEN-PR300591_CRQDWQWZCNKKAC</t>
  </si>
  <si>
    <t>4608_MSBNK-RIKEN-PR302003_0_MSBNK-RIKEN-PR302003_JYXSWDCPHRTYGU</t>
  </si>
  <si>
    <t>1220_MSBNK-RIKEN-PR302003_0_MSBNK-RIKEN-PR302003_JYXSWDCPHRTYGU</t>
  </si>
  <si>
    <t>6527_MSBNK-RIKEN-PR310601_0_MSBNK-RIKEN-PR310601_BQGJXFQCMYJENQ</t>
  </si>
  <si>
    <t>4631_MSBNK-RIKEN-PR302028_0_MSBNK-RIKEN-PR302028_PEFNSGRTCBGNAN</t>
  </si>
  <si>
    <t>1243_MSBNK-RIKEN-PR302028_0_MSBNK-RIKEN-PR302028_PEFNSGRTCBGNAN</t>
  </si>
  <si>
    <t>NJUXRKMKOFXMRX</t>
  </si>
  <si>
    <t>InChI=1S/C42H70O12/c1-21(2)10-9-11-22(3)23-12-16-42(8)30(23)24(45)18-28-40(6)15-14-29(39(4,5)27(40)13-17-41(28,42)7)53-38-36(34(49)32(47)26(20-44)52-38)54-37-35(50)33(48)31(46)25(19-43)51-37/h10-11,23-38,43-50H,9,12-20H2,1-8H3</t>
  </si>
  <si>
    <t>(2S,3R,4S,5S,6R)-2-[(2R,3R,4S,5S,6R)-4,5-dihydroxy-6-(hydroxymethyl)-2-[[(3S,5R,8R,9R,10R,12R,13R,14R,17S)-12-hydroxy-4,4,8,10,14-pentamethyl-17-[(2Z)-6-methylhepta-2,5-dien-2-yl]-2,3,5,6,7,9,11,12,13,15,16,17-dodecahydro-1H-cyclopenta[a]phenanthren-3-yl]oxy]oxan-3-yl]oxy-6-(hydroxymethyl)oxane-3,4,5-triol</t>
  </si>
  <si>
    <t>CC(=CCC=C(C)C1CCC2(C1C(CC3C2(CCC4C3(CCC(C4(C)C)OC5C(C(C(C(O5)CO)O)O)OC6C(C(C(C(O6)CO)O)O)O)C)C)O)C)C</t>
  </si>
  <si>
    <t>11550001;10147169;11499199;20841359;44416768;59806994;58165293;72985464;102594524;117792248;125127488;125127489;125127490;125127491;123721072;122361584;123906918;129607043;131884587;137705465</t>
  </si>
  <si>
    <t>COCONUT:(CNP0276674);HMDB:(31830);KNApSAcK:(33875);Natural Products:(UNPD165183 UNPD224648 UNPD147611 UNPD196298 UNPD215868);PubChem:(11550001 10147169 11499199 20841359 44416768 59806994 58165293 72985464 102594524 117792248 125127488 125127489 125127490 125127491 123721072 122361584 123906918 129607043 131884587 137705465);SuperNatural:(SN00389124 SN00275329 SN00252132);CHEBI:(67992);PubChem class - bio and metabolites;MeSH:(11499199 11550001 44416768 59806994 72985464 102594524 137705465);Training Set;PubMed</t>
  </si>
  <si>
    <t>6397_MSBNK-RIKEN-PR304420_0_MSBNK-RIKEN-PR304420_NJUXRKMKOFXMRX</t>
  </si>
  <si>
    <t>3009_MSBNK-RIKEN-PR304420_0_MSBNK-RIKEN-PR304420_NJUXRKMKOFXMRX</t>
  </si>
  <si>
    <t>5468_MSBNK-RIKEN-PR302988_0_MSBNK-RIKEN-PR302988_CQLRUIIRRZYHHS</t>
  </si>
  <si>
    <t>1104_MSBNK-RIKEN-PR301849_0_MSBNK-RIKEN-PR301849_AIFRHYZBTHREPW</t>
  </si>
  <si>
    <t>4492_MSBNK-RIKEN-PR301849_0_MSBNK-RIKEN-PR301849_AIFRHYZBTHREPW</t>
  </si>
  <si>
    <t>5956_MSBNK-RIKEN-PR303712_0_MSBNK-RIKEN-PR303712_DFPMSGMNTNDNHN</t>
  </si>
  <si>
    <t>2568_MSBNK-RIKEN-PR303712_0_MSBNK-RIKEN-PR303712_DFPMSGMNTNDNHN</t>
  </si>
  <si>
    <t>5311_MSBNK-RIKEN-PR302816_0_MSBNK-RIKEN-PR302816_QUQPHWDTPGMPEX</t>
  </si>
  <si>
    <t>5739_MSBNK-RIKEN-PR303416_0_MSBNK-RIKEN-PR303416_MYXNWGACZJSMBT</t>
  </si>
  <si>
    <t>BFGJGYVLTYYXEO</t>
  </si>
  <si>
    <t>InChI=1S/C21H24N2O3/c1-3-13-11-23-9-8-15-14-6-4-5-7-18(14)22-20(15)19(23)10-16(13)17(12-24)21(25)26-2/h3-7,12-13,16,19,22,24H,1,8-11H2,2H3</t>
  </si>
  <si>
    <t>COC(=O)C(=CO)C1CC2C3=C(CCN2CC1C=C)C4=CC=CC=C4N3</t>
  </si>
  <si>
    <t>COCONUT:(CNP0179363);Natural Products:(UNPD18737 UNPD208612 UNPD230721);KEGG Mine</t>
  </si>
  <si>
    <t>669_MSBNK-RIKEN-PR300300_0_MSBNK-RIKEN-PR300300_BQGJXFQCMYJENQ</t>
  </si>
  <si>
    <t>4057_MSBNK-RIKEN-PR300300_0_MSBNK-RIKEN-PR300300_BQGJXFQCMYJENQ</t>
  </si>
  <si>
    <t>C31H26F2N4O6</t>
  </si>
  <si>
    <t>FKCWHHYUMFGOPY</t>
  </si>
  <si>
    <t>InChI=1S/C31H26F2N4O6/c1-17(2)36-16-22(30(39)37(31(36)40)20-8-5-18(32)6-9-20)29(38)35-19-7-10-26(23(33)13-19)43-25-11-12-34-24-15-28(42-4)27(41-3)14-21(24)25/h5-17H,1-4H3,(H,35,38)</t>
  </si>
  <si>
    <t>CC(C)N1C=C(C(=O)N(C1=O)C2=CC=C(C=C2)F)C(=O)NC3=CC(=C(C=C3)OC4=C5C=C(C(=CC5=NC=C4)OC)OC)F</t>
  </si>
  <si>
    <t>PubChem:(71576419);PubChem class - drug</t>
  </si>
  <si>
    <t>2683_MSBNK-RIKEN-PR303931_0_MSBNK-RIKEN-PR303931_VJJPUSNTGOMMGY</t>
  </si>
  <si>
    <t>6071_MSBNK-RIKEN-PR303931_0_MSBNK-RIKEN-PR303931_VJJPUSNTGOMMGY</t>
  </si>
  <si>
    <t>GLEMZFGSPKRSOO</t>
  </si>
  <si>
    <t>InChI=1S/C9H6O4/c10-6-2-1-5-3-7(11)9(12)13-8(5)4-6/h1-4,10-11H</t>
  </si>
  <si>
    <t>3,7-Dihydroxycoumarin</t>
  </si>
  <si>
    <t>C1=CC2=C(C=C1O)OC(=O)C(=C2)O</t>
  </si>
  <si>
    <t>6918810;101526786</t>
  </si>
  <si>
    <t>COCONUT:(CNP0410081);HMDB:(141198);Natural Products:(UNPD66150);PubChem:(6918810 101526786);SuperNatural:(SN00286130);PubChem class - bio and metabolites;KEGG Mine</t>
  </si>
  <si>
    <t>2140_MSBNK-RIKEN-PR303094_0_MSBNK-RIKEN-PR303094_ATEFPOUAMCWAQS</t>
  </si>
  <si>
    <t>5528_MSBNK-RIKEN-PR303094_0_MSBNK-RIKEN-PR303094_ATEFPOUAMCWAQS</t>
  </si>
  <si>
    <t>C15H12O3</t>
  </si>
  <si>
    <t>SWAJPHCXKPCPQZ</t>
  </si>
  <si>
    <t>InChI=1S/C15H12O3/c16-11-6-7-12-13(17)9-14(18-15(12)8-11)10-4-2-1-3-5-10/h1-8,14,16H,9H2</t>
  </si>
  <si>
    <t>Oprea1_401356</t>
  </si>
  <si>
    <t>C1C(OC2=C(C1=O)C=CC(=C2)O)C3=CC=CC=C3</t>
  </si>
  <si>
    <t>1890;688856;688857</t>
  </si>
  <si>
    <t>SuperNatural:(SN00000765 SN00000764);ZINC bio:(ZINC00057919 ZINC00057920);additional;MeSH:(1890);PubMed;COCONUT:(CNP0316345);KNApSAcK:(8126);Natural Products:(UNPD96495 UNPD75834);PubChem:(1890 688856 688857);CHEBI:(41888 34483 48020);PubChem class - bio and metabolites;KEGG:(C14290);PubChem class - safety and toxic</t>
  </si>
  <si>
    <t>2244_MSBNK-RIKEN-PR303280_0_MSBNK-RIKEN-PR303280_XYHWPQUEOOBIOW</t>
  </si>
  <si>
    <t>5632_MSBNK-RIKEN-PR303280_0_MSBNK-RIKEN-PR303280_XYHWPQUEOOBIOW</t>
  </si>
  <si>
    <t>2266_MSBNK-RIKEN-PR303324_0_MSBNK-RIKEN-PR303324_TUIJPUWSXVFWSH</t>
  </si>
  <si>
    <t>5654_MSBNK-RIKEN-PR303324_0_MSBNK-RIKEN-PR303324_TUIJPUWSXVFWSH</t>
  </si>
  <si>
    <t>C21H22O10</t>
  </si>
  <si>
    <t>DLIKSSGEMUFQOK</t>
  </si>
  <si>
    <t>InChI=1S/C21H22O10/c22-8-16-18(26)19(27)20(28)21(31-16)29-11-5-12(24)17-13(25)7-14(30-15(17)6-11)9-1-3-10(23)4-2-9/h1-6,14,16,18-24,26-28H,7-8H2</t>
  </si>
  <si>
    <t>Prunin</t>
  </si>
  <si>
    <t>C1C(OC2=CC(=CC(=C2C1=O)O)OC3C(C(C(C(O3)CO)O)O)O)C4=CC=C(C=C4)O</t>
  </si>
  <si>
    <t>92794;282013;5320751;12314653;9910767;11305080;25200385;24211954;25243883;40473202;42607902;42633030;51521820;51521821;51402797;51402798;71024663;92448955;90481077;94859294;95861310;124916125;124300887;124350914;133550002;133554326</t>
  </si>
  <si>
    <t>HMDB:(140590);SuperNatural:(SN00168154 SN00011075 SN00020198 SN00011074 SN00006941 SN00020199 SN00261134 SN00006942);ZINC bio:(ZINC04097895 ZINC04097896 ZINC04348946 ZINC04348951 ZINC13424711 ZINC13424713);additional;MeSH:(282013 9910767 12314653 24211954 25200385 40473202 42607902 124300887);Plantcyc:(NARINGENIN-7-O-BETA-D-GLUCOSIDE);PubMed;NORMAN:(NS00015840);COCONUT:(CNP0269114);KNApSAcK:(998);Natural Products:(UNPD142381 UNPD145857 UNPD8578);PubChem:(92794 282013 5320751 12314653 9910767 11305080 25200385 24211954 25243883 40473202 42607902 42633030 51521820 51521821 51402797 51402798 71024663 92448955 90481077 94859294 95861310 124916125 124300887 124350914 133550002 133554326);CHEBI:(28327);PubChem class - bio and metabolites;KEGG:(C09099);PubChem class - safety and toxic;Training Set;Biocyc:(NARINGENIN-7-O-BETA-D-GLUCOSIDE)</t>
  </si>
  <si>
    <t>1831_MSBNK-RIKEN-PR302720_0_MSBNK-RIKEN-PR302720_DLIKSSGEMUFQOK</t>
  </si>
  <si>
    <t>5219_MSBNK-RIKEN-PR302720_0_MSBNK-RIKEN-PR302720_DLIKSSGEMUFQOK</t>
  </si>
  <si>
    <t>4292_MSBNK-RIKEN-PR301015_0_MSBNK-RIKEN-PR301015_QEVHRUUCFGRFIF</t>
  </si>
  <si>
    <t>904_MSBNK-RIKEN-PR301015_0_MSBNK-RIKEN-PR301015_QEVHRUUCFGRFIF</t>
  </si>
  <si>
    <t>C9H13N4O5P</t>
  </si>
  <si>
    <t>ARUATFPHVPUVFJ</t>
  </si>
  <si>
    <t>InChI=1S/C9H13N4O5P/c14-9-7-8(10-5-11-9)13(6-12-7)1-2-18-3-4-19(15,16)17/h5-6H,1-4H2,(H,10,11,14)(H2,15,16,17)</t>
  </si>
  <si>
    <t>9-[2-[2-Phosphonylethoxy)ethyl]hypoxanthin</t>
  </si>
  <si>
    <t>C1=NC2=C(C(=O)N1)N=CN2CCOCCP(=O)(O)O</t>
  </si>
  <si>
    <t>136246380;135480704</t>
  </si>
  <si>
    <t>PubChem:(136246380 135480704);PubMed;PubChem class - bio and metabolites</t>
  </si>
  <si>
    <t>1645_MSBNK-RIKEN-PR302500_0_MSBNK-RIKEN-PR302500_SBHXYTNGIZCORC</t>
  </si>
  <si>
    <t>5033_MSBNK-RIKEN-PR302500_0_MSBNK-RIKEN-PR302500_SBHXYTNGIZCORC</t>
  </si>
  <si>
    <t>5286_MSBNK-RIKEN-PR302788_0_MSBNK-RIKEN-PR302788_ARGKVCXINMKCAZ</t>
  </si>
  <si>
    <t>1898_MSBNK-RIKEN-PR302788_0_MSBNK-RIKEN-PR302788_ARGKVCXINMKCAZ</t>
  </si>
  <si>
    <t>C18H24O12S</t>
  </si>
  <si>
    <t>ICTKKPLVSHVNDV</t>
  </si>
  <si>
    <t>InChI=1S/C18H24O12S/c1-31-18(26)28-4-6-2-8(20)11-7(15(24)25)5-27-16(10(6)11)30-17-14(23)13(22)12(21)9(3-19)29-17/h2,5,8-14,16-17,19-23H,3-4H2,1H3,(H,24,25)</t>
  </si>
  <si>
    <t>paederosidic acid</t>
  </si>
  <si>
    <t>CSC(=O)OCC1=CC(C2C1C(OC=C2C(=O)O)OC3C(C(C(C(O3)CO)O)O)O)O</t>
  </si>
  <si>
    <t>10050092;21592249;21672046;23815398;44559985;73809257;138107396;138107913</t>
  </si>
  <si>
    <t>COCONUT:(CNP0045542 CNP0271738);KNApSAcK:(10644);Natural Products:(UNPD8082 UNPD41742 UNPD168407);PubChem:(10050092 21592249 21672046 23815398 44559985 73809257 138107396 138107913);SuperNatural:(SN00400800 SN00224659 SN00161046 SN00328554);MeSH:(21592249 44559985 73809257 138107913);PubMed;KEGG Mine</t>
  </si>
  <si>
    <t>5283_MSBNK-RIKEN-PR302785_0_MSBNK-RIKEN-PR302785_OVSQVDMCBVZWGM</t>
  </si>
  <si>
    <t>5530_MSBNK-RIKEN-PR303099_0_MSBNK-RIKEN-PR303099_ATEFPOUAMCWAQS</t>
  </si>
  <si>
    <t>2142_MSBNK-RIKEN-PR303099_0_MSBNK-RIKEN-PR303099_ATEFPOUAMCWAQS</t>
  </si>
  <si>
    <t>YJJLOESDBPRZIP</t>
  </si>
  <si>
    <t>InChI=1S/C10H15NO4/c1-3-14-9(12)8(6-5-7-11)10(13)15-4-2/h8H,3-6H2,1-2H3</t>
  </si>
  <si>
    <t>diethyl(2-cyanoethyl)malonate</t>
  </si>
  <si>
    <t>CCOC(=O)C(CCC#N)C(=O)OCC</t>
  </si>
  <si>
    <t>NORMAN:(NS00025645);PubChem class - safety and toxic;PubChem:(87005)</t>
  </si>
  <si>
    <t>4227_MSBNK-RIKEN-PR300704_0_MSBNK-RIKEN-PR300704_VLSMHEGGTFMBBZ</t>
  </si>
  <si>
    <t>839_MSBNK-RIKEN-PR300704_0_MSBNK-RIKEN-PR300704_VLSMHEGGTFMBBZ</t>
  </si>
  <si>
    <t>4444_MSBNK-RIKEN-PR301615_0_MSBNK-RIKEN-PR301615_SATMZMMKDDTOSQ</t>
  </si>
  <si>
    <t>1056_MSBNK-RIKEN-PR301615_0_MSBNK-RIKEN-PR301615_SATMZMMKDDTOSQ</t>
  </si>
  <si>
    <t>VLKOBKMDQICOFI</t>
  </si>
  <si>
    <t>InChI=1S/C21H24N2O4/c1-13-15(16-7-5-6-8-17(16)23-13)9-10-22-21(24)14-11-18(25-2)20(27-4)19(12-14)26-3/h5-8,11-12,23H,9-10H2,1-4H3,(H,22,24)</t>
  </si>
  <si>
    <t>Oprea1_732633</t>
  </si>
  <si>
    <t>CC1=C(C2=CC=CC=C2N1)CCNC(=O)C3=CC(=C(C(=C3)OC)OC)OC</t>
  </si>
  <si>
    <t>COCONUT:(CNP0009981);Training Set;PubChem:(1046047)</t>
  </si>
  <si>
    <t>727_MSBNK-RIKEN-PR300414_0_MSBNK-RIKEN-PR300414_JMIAZDVHNCCPDM</t>
  </si>
  <si>
    <t>4115_MSBNK-RIKEN-PR300414_0_MSBNK-RIKEN-PR300414_JMIAZDVHNCCPDM</t>
  </si>
  <si>
    <t>6198_MSBNK-RIKEN-PR304111_0_MSBNK-RIKEN-PR304111_HCZNPUHZYPPINM</t>
  </si>
  <si>
    <t>2810_MSBNK-RIKEN-PR304111_0_MSBNK-RIKEN-PR304111_HCZNPUHZYPPINM</t>
  </si>
  <si>
    <t>5119_MSBNK-RIKEN-PR302595_0_MSBNK-RIKEN-PR302595_GZSOSUNBTXMUFQ</t>
  </si>
  <si>
    <t>1731_MSBNK-RIKEN-PR302595_0_MSBNK-RIKEN-PR302595_GZSOSUNBTXMUFQ</t>
  </si>
  <si>
    <t>2064_MSBNK-RIKEN-PR302972_0_MSBNK-RIKEN-PR302972_RTATXGUCZHCSNG</t>
  </si>
  <si>
    <t>5452_MSBNK-RIKEN-PR302972_0_MSBNK-RIKEN-PR302972_RTATXGUCZHCSNG</t>
  </si>
  <si>
    <t>6265_MSBNK-RIKEN-PR304188_0_MSBNK-RIKEN-PR304188_HITJFUSPLYBJPE</t>
  </si>
  <si>
    <t>2877_MSBNK-RIKEN-PR304188_0_MSBNK-RIKEN-PR304188_HITJFUSPLYBJPE</t>
  </si>
  <si>
    <t>4091_MSBNK-RIKEN-PR300361_0_MSBNK-RIKEN-PR300361_RBALEJFQJCAPLN</t>
  </si>
  <si>
    <t>BITPRCODIALMOV</t>
  </si>
  <si>
    <t>InChI=1S/C27H30O16/c28-7-14-17(32)20(35)22(37)26(41-14)39-8-15-18(33)21(36)23(38)27(42-15)43-25-19(34)16-12(31)5-11(30)6-13(16)40-24(25)9-1-3-10(29)4-2-9/h1-6,14-15,17-18,20-23,26-33,35-38H,7-8H2</t>
  </si>
  <si>
    <t>Kaempferol 3-gentiobioside</t>
  </si>
  <si>
    <t>C1=CC(=CC=C1C2=C(C(=O)C3=C(C=C(C=C3O2)O)O)OC4C(C(C(C(O4)COC5C(C(C(C(O5)CO)O)O)O)O)O)O)O</t>
  </si>
  <si>
    <t>9960512;14228859;21722031;44258740;44258803;59062410;89015001;91528215;101093465;102187588;121458908;139031090</t>
  </si>
  <si>
    <t>SuperNatural:(SN00143562 SN00248807 SN00177534 SN00280336);additional;MeSH:(9960512 14228859 44258803);Plantcyc:(CPD-14847);PubMed;COCONUT:(CNP0251517 CNP0264022);KNApSAcK:(5158);Natural Products:(UNPD41627 UNPD15392 UNPD16419 UNPD159617);PubChem:(9960512 14228859 21722031 44258740 44258803 59062410 89015001 91528215 101093465 102187588 121458908 139031090);CHEBI:(136785);PubChem class - bio and metabolites;Training Set;Biocyc:(CPD-14847)</t>
  </si>
  <si>
    <t>5744_MSBNK-RIKEN-PR303421_0_MSBNK-RIKEN-PR303421_LKZDFKLGDGSGEO</t>
  </si>
  <si>
    <t>2356_MSBNK-RIKEN-PR303421_0_MSBNK-RIKEN-PR303421_LKZDFKLGDGSGEO</t>
  </si>
  <si>
    <t>2818_MSBNK-RIKEN-PR304127_0_MSBNK-RIKEN-PR304127_HCZNPUHZYPPINM</t>
  </si>
  <si>
    <t>6206_MSBNK-RIKEN-PR304127_0_MSBNK-RIKEN-PR304127_HCZNPUHZYPPINM</t>
  </si>
  <si>
    <t>359_MSBNK-MPI_for_Chemical_Ecology-CE000093_0_MSBNK-MPI_for_Chemical_Ecology-CE000093_LUKBXSAWLPMMSZ</t>
  </si>
  <si>
    <t>3747_MSBNK-MPI_for_Chemical_Ecology-CE000093_0_MSBNK-MPI_for_Chemical_Ecology-CE000093_LUKBXSAWLPMMSZ</t>
  </si>
  <si>
    <t>C15H19NO10</t>
  </si>
  <si>
    <t>WTGXAWKVZMQEDA</t>
  </si>
  <si>
    <t>InChI=1S/C15H19NO10/c1-23-6-2-3-7-8(4-6)24-15(13(21)16(7)22)26-14-12(20)11(19)10(18)9(5-17)25-14/h2-4,9-12,14-15,17-20,22H,5H2,1H3</t>
  </si>
  <si>
    <t>DIMBOA glucoside</t>
  </si>
  <si>
    <t>COC1=CC2=C(C=C1)N(C(=O)C(O2)OC3C(C(C(C(O3)CO)O)O)O)O</t>
  </si>
  <si>
    <t>441563;4480305;5288516;11132470</t>
  </si>
  <si>
    <t>HMDB:(29710);SuperNatural:(SN00288496 SN00315645 SN00309726);MeSH:(4480305 5288516);Plantcyc:(CPD-6562);PubMed;COCONUT:(CNP0217424);KNApSAcK:(1538);Natural Products:(UNPD164928 UNPD21700 UNPD86320);PubChem:(441563 4480305 5288516 11132470);CHEBI:(37573 16603);PubChem class - bio and metabolites;KEGG:(C04831);Training Set;Biocyc:(CPD-6562)</t>
  </si>
  <si>
    <t>3353_MSBNK-RIKEN-PR311128_0_MSBNK-RIKEN-PR311128_WTGXAWKVZMQEDA</t>
  </si>
  <si>
    <t>6741_MSBNK-RIKEN-PR311128_0_MSBNK-RIKEN-PR311128_WTGXAWKVZMQEDA</t>
  </si>
  <si>
    <t>6414_MSBNK-RIKEN-PR304437_0_MSBNK-RIKEN-PR304437_NJUXRKMKOFXMRX</t>
  </si>
  <si>
    <t>3026_MSBNK-RIKEN-PR304437_0_MSBNK-RIKEN-PR304437_NJUXRKMKOFXMRX</t>
  </si>
  <si>
    <t>5430_MSBNK-RIKEN-PR302949_0_MSBNK-RIKEN-PR302949_ITVGXXMINPYUHD</t>
  </si>
  <si>
    <t>C33H38O21</t>
  </si>
  <si>
    <t>AVISVHAJGJXBKQ</t>
  </si>
  <si>
    <t>InChI=1S/C33H38O21/c1-9-17(36)20(39)24(43)31(49-9)48-8-15-18(37)21(40)25(44)33(52-15)53-28-19(38)16-13(35)6-12(7-14(16)51-27(28)10-2-4-11(34)5-3-10)50-32-26(45)22(41)23(42)29(54-32)30(46)47/h2-7,9,15,17-18,20-26,29,31-37,39-45H,8H2,1H3,(H,46,47)</t>
  </si>
  <si>
    <t>Kaempferol 3-rutinoside-7-glucuronide</t>
  </si>
  <si>
    <t>CC1C(C(C(C(O1)OCC2C(C(C(C(O2)OC3=C(OC4=CC(=CC(=C4C3=O)O)OC5C(C(C(C(O5)C(=O)O)O)O)O)C6=CC=C(C=C6)O)O)O)O)O)O)O</t>
  </si>
  <si>
    <t>COCONUT:(CNP0222309);KNApSAcK:(5241);Natural Products:(UNPD137662);PubChem:(44258841);SuperNatural:(SN00396068)</t>
  </si>
  <si>
    <t>3305_MSBNK-RIKEN-PR310995_0_MSBNK-RIKEN-PR310995_MKNZYNHECYGLOH</t>
  </si>
  <si>
    <t>6693_MSBNK-RIKEN-PR310995_0_MSBNK-RIKEN-PR310995_MKNZYNHECYGLOH</t>
  </si>
  <si>
    <t>WNRIBPSKHRJWFY</t>
  </si>
  <si>
    <t>InChI=1S/C17H24O10/c1-23-8-3-7(15-11(6-19)25-15)4-9(24-2)16(8)27-17-14(22)13(21)12(20)10(5-18)26-17/h3-4,10-15,17-22H,5-6H2,1-2H3</t>
  </si>
  <si>
    <t>(2R,3S,4S,5R,6S)-2-(hydroxymethyl)-6-[4-[(2S,3S)-3-(hydroxymethyl)oxiran-2-yl]-2,6-dimethoxyphenoxy]oxane-3,4,5-triol</t>
  </si>
  <si>
    <t>COC1=CC(=CC(=C1OC2C(C(C(C(O2)CO)O)O)O)OC)C3C(O3)CO</t>
  </si>
  <si>
    <t>11760882;73089466;101249251;125040656;125040657;125040658;125040659</t>
  </si>
  <si>
    <t>COCONUT:(CNP0261139);Natural Products:(UNPD67081);PubChem:(11760882 73089466 101249251 125040656 125040657 125040658 125040659);SuperNatural:(SN00161570);KEGG Mine</t>
  </si>
  <si>
    <t>5812_MSBNK-RIKEN-PR303514_0_MSBNK-RIKEN-PR303514_IBFYXTRXDNAPMM</t>
  </si>
  <si>
    <t>2424_MSBNK-RIKEN-PR303514_0_MSBNK-RIKEN-PR303514_IBFYXTRXDNAPMM</t>
  </si>
  <si>
    <t>4530_MSBNK-RIKEN-PR301921_0_MSBNK-RIKEN-PR301921_JPUKWEQWGBDDQB</t>
  </si>
  <si>
    <t>1142_MSBNK-RIKEN-PR301921_0_MSBNK-RIKEN-PR301921_JPUKWEQWGBDDQB</t>
  </si>
  <si>
    <t>4178_MSBNK-RIKEN-PR300581_0_MSBNK-RIKEN-PR300581_CRQDWQWZCNKKAC</t>
  </si>
  <si>
    <t>790_MSBNK-RIKEN-PR300581_0_MSBNK-RIKEN-PR300581_CRQDWQWZCNKKAC</t>
  </si>
  <si>
    <t>3898_MSBNK-RIKEN-PR300042_0_MSBNK-RIKEN-PR300042_JMIAZDVHNCCPDM</t>
  </si>
  <si>
    <t>510_MSBNK-RIKEN-PR300042_0_MSBNK-RIKEN-PR300042_JMIAZDVHNCCPDM</t>
  </si>
  <si>
    <t>1172_MSBNK-RIKEN-PR301951_0_MSBNK-RIKEN-PR301951_JPUKWEQWGBDDQB</t>
  </si>
  <si>
    <t>4560_MSBNK-RIKEN-PR301951_0_MSBNK-RIKEN-PR301951_JPUKWEQWGBDDQB</t>
  </si>
  <si>
    <t>135_MSBNK-BGC_Munich-RP017302_0_MSBNK-BGC_Munich-RP017302_JPUKWEQWGBDDQB</t>
  </si>
  <si>
    <t>3523_MSBNK-BGC_Munich-RP017302_0_MSBNK-BGC_Munich-RP017302_JPUKWEQWGBDDQB</t>
  </si>
  <si>
    <t>C7H12O4</t>
  </si>
  <si>
    <t>WLJVNTCWHIRURA</t>
  </si>
  <si>
    <t>InChI=1S/C7H12O4/c8-6(9)4-2-1-3-5-7(10)11/h1-5H2,(H,8,9)(H,10,11)</t>
  </si>
  <si>
    <t>Pilerate</t>
  </si>
  <si>
    <t>C(CCC(=O)O)CCC(=O)O</t>
  </si>
  <si>
    <t>385;5242388;5459958;12314295;12314296;57667286;57667292;71309003;91549245;102602321</t>
  </si>
  <si>
    <t>HMDB:(857);SuperNatural:(SN00002057 SN00288783);ZINC bio:(ZINC01529489);additional;MeSH:(385);Plantcyc:(CPD-205);PubMed;NORMAN:(NS00003808);COCONUT:(CNP0076251 CNP0143018);KNApSAcK:(1199);Natural Products:(UNPD188581);PubChem:(385 5242388 5459958 12314295 12314296 57667286 57667292 71309003 91549245 102602321);YMDB Mine;CHEBI:(30531 17774 36165);PubChem class - bio and metabolites;KEGG:(C02656);PubChem class - safety and toxic;Training Set;Biocyc:(CPD-205 CPD8J2-6)</t>
  </si>
  <si>
    <t>3493_MSBNK-BGC_Munich-RP015802_0_MSBNK-BGC_Munich-RP015802_SYEOWUNSTUDKGM</t>
  </si>
  <si>
    <t>105_MSBNK-BGC_Munich-RP015802_0_MSBNK-BGC_Munich-RP015802_SYEOWUNSTUDKGM</t>
  </si>
  <si>
    <t>4740_MSBNK-RIKEN-PR302140_0_MSBNK-RIKEN-PR302140_UHNXUSWGOJMEFO</t>
  </si>
  <si>
    <t>1352_MSBNK-RIKEN-PR302140_0_MSBNK-RIKEN-PR302140_UHNXUSWGOJMEFO</t>
  </si>
  <si>
    <t>C14H16O9</t>
  </si>
  <si>
    <t>RODBJQCFVFIELQ</t>
  </si>
  <si>
    <t>InChI=1S/C14H16O9/c1-21-7-4-2-6(3-5-7)13(20)23-14-10(17)8(15)9(16)11(22-14)12(18)19/h2-5,8-11,14-17H,1H3,(H,18,19)</t>
  </si>
  <si>
    <t>COC1=CC=C(C=C1)C(=O)OC2C(C(C(C(O2)C(=O)O)O)O)O</t>
  </si>
  <si>
    <t>COCONUT:(CNP0378378);HMDB:(131191);Natural Products:(UNPD88581);PubChem:(131836621);SuperNatural:(SN00225319);PubChem class - bio and metabolites</t>
  </si>
  <si>
    <t>5830_MSBNK-RIKEN-PR303544_0_MSBNK-RIKEN-PR303544_YWJXCIXBAKGUKZ</t>
  </si>
  <si>
    <t>3398_MSBNK-BGC_Munich-RP000801_0_MSBNK-BGC_Munich-RP000801_AGPKZVBTJJNPAG</t>
  </si>
  <si>
    <t>10_MSBNK-BGC_Munich-RP000801_0_MSBNK-BGC_Munich-RP000801_AGPKZVBTJJNPAG</t>
  </si>
  <si>
    <t>1598_MSBNK-RIKEN-PR302444_0_MSBNK-RIKEN-PR302444_PUPKKEQDLNREIM</t>
  </si>
  <si>
    <t>4986_MSBNK-RIKEN-PR302444_0_MSBNK-RIKEN-PR302444_PUPKKEQDLNREIM</t>
  </si>
  <si>
    <t>3811_MSBNK-MPI_for_Chemical_Ecology-CE000614_0_MSBNK-MPI_for_Chemical_Ecology-CE000614_AGPKZVBTJJNPAG</t>
  </si>
  <si>
    <t>423_MSBNK-MPI_for_Chemical_Ecology-CE000614_0_MSBNK-MPI_for_Chemical_Ecology-CE000614_AGPKZVBTJJNPAG</t>
  </si>
  <si>
    <t>3127_MSBNK-RIKEN-PR310551_0_MSBNK-RIKEN-PR310551_CRQDWQWZCNKKAC</t>
  </si>
  <si>
    <t>6515_MSBNK-RIKEN-PR310551_0_MSBNK-RIKEN-PR310551_CRQDWQWZCNKKAC</t>
  </si>
  <si>
    <t>1357_MSBNK-RIKEN-PR302145_0_MSBNK-RIKEN-PR302145_UHNXUSWGOJMEFO</t>
  </si>
  <si>
    <t>4745_MSBNK-RIKEN-PR302145_0_MSBNK-RIKEN-PR302145_UHNXUSWGOJMEFO</t>
  </si>
  <si>
    <t>C21H24O10</t>
  </si>
  <si>
    <t>IOUVKUPGCMBWBT</t>
  </si>
  <si>
    <t>InChI=1S/C21H24O10/c22-9-16-18(27)19(28)20(29)21(31-16)30-15-8-12(24)7-14(26)17(15)13(25)6-3-10-1-4-11(23)5-2-10/h1-2,4-5,7-8,16,18-24,26-29H,3,6,9H2</t>
  </si>
  <si>
    <t>Floridzin</t>
  </si>
  <si>
    <t>C1=CC(=CC=C1CCC(=O)C2=C(C=C(C=C2OC3C(C(C(C(O3)CO)O)O)O)O)O)O</t>
  </si>
  <si>
    <t>4789;6072;7059601;7059602;7059603;6604686;12358713;16758124;17759822;25766924;25791507;25791508;25791509;40481259;45040243;44655905;45933907;46926173;60020392;73265329;70687204;101614383;122524631;124427661;138402678</t>
  </si>
  <si>
    <t>HMDB:(36634);SuperNatural:(SN00374608 SN00009646 SN00020188 SN00005995 SN00005950 SN00005949);ZINC bio:(ZINC03874668 ZINC03874669 ZINC03874670 ZINC03874671 ZINC03875408 ZINC04252704 ZINC08681548 ZINC13424697 ZINC13521018 ZINC13521023 ZINC13521027);additional;MeSH:(6072);Plantcyc:(CPD-12447);PubMed;NORMAN:(NS00002475);COCONUT:(CNP0290030 CNP0359985);KNApSAcK:(990);Natural Products:(UNPD30048 UNPD159414);PubChem:(4789 6072 7059601 7059602 7059603 6604686 12358713 16758124 17759822 25766924 25791507 25791508 25791509 40481259 45040243 44655905 45933907 46926173 60020392 73265329 70687204 101614383 122524631 124427661 138402678);CHEBI:(8113);PubChem class - bio and metabolites;KEGG:(C01604);PubChem class - safety and toxic;Training Set;Biocyc:(CPD-12447)</t>
  </si>
  <si>
    <t>3738_MSBNK-MPI_for_Chemical_Ecology-CE000073_0_MSBNK-MPI_for_Chemical_Ecology-CE000073_IOUVKUPGCMBWBT</t>
  </si>
  <si>
    <t>6242_MSBNK-RIKEN-PR304165_0_MSBNK-RIKEN-PR304165_BUGQHORRADGONS</t>
  </si>
  <si>
    <t>2854_MSBNK-RIKEN-PR304165_0_MSBNK-RIKEN-PR304165_BUGQHORRADGONS</t>
  </si>
  <si>
    <t>C15H12O6</t>
  </si>
  <si>
    <t>SBHXYTNGIZCORC</t>
  </si>
  <si>
    <t>InChI=1S/C15H12O6/c16-8-4-11(19)15-12(20)6-13(21-14(15)5-8)7-1-2-9(17)10(18)3-7/h1-5,13,16-19H,6H2</t>
  </si>
  <si>
    <t>Eriodictiol</t>
  </si>
  <si>
    <t>C1C(OC2=CC(=CC(=C2C1=O)O)O)C3=CC(=C(C=C3)O)O</t>
  </si>
  <si>
    <t>11095;373261;440735;90657147</t>
  </si>
  <si>
    <t>HMDB:(5810 126018);PubChem class - food;SuperNatural:(SN00000953 SN00000952);ZINC bio:(ZINC00058116 ZINC00058117);additional;MeSH:(440735);Plantcyc:(CPD-6994);PubMed;NORMAN:(NS00014833);COCONUT:(CNP0076746 CNP0229912);KNApSAcK:(960);Natural Products:(UNPD127923 UNPD144986);PubChem:(11095 373261 440735 90657147);CHEBI:(91645 28412);PubChem class - bio and metabolites;KEGG:(C05631);PubChem class - safety and toxic;Training Set;Biocyc:(CPD-6994)</t>
  </si>
  <si>
    <t>6169_MSBNK-RIKEN-PR304078_0_MSBNK-RIKEN-PR304078_PADQINQHPQKXNL</t>
  </si>
  <si>
    <t>2781_MSBNK-RIKEN-PR304078_0_MSBNK-RIKEN-PR304078_PADQINQHPQKXNL</t>
  </si>
  <si>
    <t>5433_MSBNK-RIKEN-PR302952_0_MSBNK-RIKEN-PR302952_RTATXGUCZHCSNG</t>
  </si>
  <si>
    <t>2045_MSBNK-RIKEN-PR302952_0_MSBNK-RIKEN-PR302952_RTATXGUCZHCSNG</t>
  </si>
  <si>
    <t>1119_MSBNK-RIKEN-PR301898_0_MSBNK-RIKEN-PR301898_ZEJXENDZTYVXDP</t>
  </si>
  <si>
    <t>4507_MSBNK-RIKEN-PR301898_0_MSBNK-RIKEN-PR301898_ZEJXENDZTYVXDP</t>
  </si>
  <si>
    <t>5823_MSBNK-RIKEN-PR303525_0_MSBNK-RIKEN-PR303525_DUAGQYUORDTXOR</t>
  </si>
  <si>
    <t>2435_MSBNK-RIKEN-PR303525_0_MSBNK-RIKEN-PR303525_DUAGQYUORDTXOR</t>
  </si>
  <si>
    <t>ACBHUXKWIVNLOD</t>
  </si>
  <si>
    <t>InChI=1S/C41H70O13/c1-21(2)9-8-13-40(7,50)22-10-14-39(6)29(22)23(44)17-27-38(39,5)15-11-26-37(3,4)28(12-16-41(26,27)20-43)53-36-34(30(46)24(45)19-51-36)54-35-33(49)32(48)31(47)25(18-42)52-35/h9,22-36,42-50H,8,10-20H2,1-7H3</t>
  </si>
  <si>
    <t>(2S,3R,4S,5S,6R)-2-[(2S,3R,4S,5S)-4,5-dihydroxy-2-[[12-hydroxy-10-(hydroxymethyl)-17-(2-hydroxy-6-methylhept-5-en-2-yl)-4,4,8,14-tetramethyl-2,3,5,6,7,9,11,12,13,15,16,17-dodecahydro-1H-cyclopenta[a]phenanthren-3-yl]oxy]oxan-3-yl]oxy-6-(hydroxymethyl)oxane-3,4,5-triol</t>
  </si>
  <si>
    <t>CC(=CCCC(C)(C1CCC2(C1C(CC3C2(CCC4C3(CCC(C4(C)C)OC5C(C(C(CO5)O)O)OC6C(C(C(C(O6)CO)O)O)O)CO)C)O)C)O)C</t>
  </si>
  <si>
    <t>11968534;21550359</t>
  </si>
  <si>
    <t>COCONUT:(CNP0275931);Natural Products:(UNPD147105);PubChem:(11968534 21550359);SuperNatural:(SN00373357 SN00166416)</t>
  </si>
  <si>
    <t>2974_MSBNK-RIKEN-PR304336_0_MSBNK-RIKEN-PR304336_HJRVLGWTJSLQIG</t>
  </si>
  <si>
    <t>6362_MSBNK-RIKEN-PR304336_0_MSBNK-RIKEN-PR304336_HJRVLGWTJSLQIG</t>
  </si>
  <si>
    <t>C10H8O4</t>
  </si>
  <si>
    <t>WACXXOUTJZQPTN</t>
  </si>
  <si>
    <t>InChI=1S/C10H8O4/c11-8-4-2-1-3-7(8)9(12)5-6-10(13)14/h1-6,11H,(H,13,14)</t>
  </si>
  <si>
    <t>3-Salicyloylacrylic acid</t>
  </si>
  <si>
    <t>C1=CC=C(C(=C1)C(=O)C=CC(=O)O)O</t>
  </si>
  <si>
    <t>55493;6435452</t>
  </si>
  <si>
    <t>EcoCyc Mine;PubChem class - safety and toxic;PubChem:(55493 6435452);KEGG Mine</t>
  </si>
  <si>
    <t>6722_MSBNK-RIKEN-PR311073_0_MSBNK-RIKEN-PR311073_RODXRVNMMDRFIK</t>
  </si>
  <si>
    <t>3334_MSBNK-RIKEN-PR311073_0_MSBNK-RIKEN-PR311073_RODXRVNMMDRFIK</t>
  </si>
  <si>
    <t>350_MSBNK-MPI_for_Chemical_Ecology-CE000073_0_MSBNK-MPI_for_Chemical_Ecology-CE000073_IOUVKUPGCMBWBT</t>
  </si>
  <si>
    <t>5137_MSBNK-RIKEN-PR302613_0_MSBNK-RIKEN-PR302613_GZSOSUNBTXMUFQ</t>
  </si>
  <si>
    <t>1749_MSBNK-RIKEN-PR302613_0_MSBNK-RIKEN-PR302613_GZSOSUNBTXMUFQ</t>
  </si>
  <si>
    <t>1406_MSBNK-RIKEN-PR302195_0_MSBNK-RIKEN-PR302195_IYRMWMYZSQPJKC</t>
  </si>
  <si>
    <t>4794_MSBNK-RIKEN-PR302195_0_MSBNK-RIKEN-PR302195_IYRMWMYZSQPJKC</t>
  </si>
  <si>
    <t>1826_MSBNK-RIKEN-PR302715_0_MSBNK-RIKEN-PR302715_DLIKSSGEMUFQOK</t>
  </si>
  <si>
    <t>5214_MSBNK-RIKEN-PR302715_0_MSBNK-RIKEN-PR302715_DLIKSSGEMUFQOK</t>
  </si>
  <si>
    <t>BZTCEZPKCUXMNG</t>
  </si>
  <si>
    <t>InChI=1S/C28H32O15/c1-38-12-4-2-11(3-5-12)14-9-39-16-7-13(6-15(30)19(16)20(14)31)41-28-26(37)24(35)22(33)18(43-28)10-40-27-25(36)23(34)21(32)17(8-29)42-27/h2-7,9,17-18,21-30,32-37H,8,10H2,1H3</t>
  </si>
  <si>
    <t>Biochanin A 7-O-gentiobioside</t>
  </si>
  <si>
    <t>COC1=CC=C(C=C1)C2=COC3=CC(=CC(=C3C2=O)O)OC4C(C(C(C(O4)COC5C(C(C(C(O5)CO)O)O)O)O)O)O</t>
  </si>
  <si>
    <t>5358911;44257290;102147925</t>
  </si>
  <si>
    <t>COCONUT:(CNP0156214);KNApSAcK:(10114);Natural Products:(UNPD175885);PubChem:(5358911 44257290 102147925);SuperNatural:(SN00349531)</t>
  </si>
  <si>
    <t>3703_MSBNK-IPB_Halle-PN000087_0_MSBNK-IPB_Halle-PN000087_</t>
  </si>
  <si>
    <t>315_MSBNK-IPB_Halle-PN000087_0_MSBNK-IPB_Halle-PN000087_</t>
  </si>
  <si>
    <t>3028_MSBNK-RIKEN-PR304439_0_MSBNK-RIKEN-PR304439_NJUXRKMKOFXMRX</t>
  </si>
  <si>
    <t>6416_MSBNK-RIKEN-PR304439_0_MSBNK-RIKEN-PR304439_NJUXRKMKOFXMRX</t>
  </si>
  <si>
    <t>FFTINBDACAAKDI</t>
  </si>
  <si>
    <t>InChI=1S/C21H24N2O4/c1-13-16(17-12-15(25-2)6-7-18(17)23-13)9-10-22-21(24)14-5-8-19(26-3)20(11-14)27-4/h5-8,11-12,23H,9-10H2,1-4H3,(H,22,24)</t>
  </si>
  <si>
    <t>Oprea1_837078</t>
  </si>
  <si>
    <t>CC1=C(C2=C(N1)C=CC(=C2)OC)CCNC(=O)C3=CC(=C(C=C3)OC)OC</t>
  </si>
  <si>
    <t>COCONUT:(CNP0010047);Training Set;PubChem:(1272686)</t>
  </si>
  <si>
    <t>4023_MSBNK-RIKEN-PR300256_0_MSBNK-RIKEN-PR300256_JMIAZDVHNCCPDM</t>
  </si>
  <si>
    <t>635_MSBNK-RIKEN-PR300256_0_MSBNK-RIKEN-PR300256_JMIAZDVHNCCPDM</t>
  </si>
  <si>
    <t>C24H18O6S</t>
  </si>
  <si>
    <t>MQZJLPUHVZXFGV</t>
  </si>
  <si>
    <t>InChI=1S/C24H18O6S/c1-27-15-5-3-13(4-6-15)17-11-29-24-21-16(14-7-8-31-12-14)9-20(25)30-19(21)10-18(28-2)22(24)23(17)26/h3-8,10-12,16H,9H2,1-2H3</t>
  </si>
  <si>
    <t>COC1=CC=C(C=C1)C2=COC3=C4C(CC(=O)OC4=CC(=C3C2=O)OC)C5=CSC=C5</t>
  </si>
  <si>
    <t>71755221;97046089;97046090</t>
  </si>
  <si>
    <t>COCONUT:(CNP0322007);PubChem:(71755221 97046089 97046090);SuperNatural:(SN00116120 SN00116119)</t>
  </si>
  <si>
    <t>3365_MSBNK-RIKEN-PR311170_0_MSBNK-RIKEN-PR311170_PZZRDJXEMZMZFD</t>
  </si>
  <si>
    <t>6753_MSBNK-RIKEN-PR311170_0_MSBNK-RIKEN-PR311170_PZZRDJXEMZMZFD</t>
  </si>
  <si>
    <t>ILAITOFTZJRIFJ</t>
  </si>
  <si>
    <t>InChI=1S/C10H15N3O5/c11-7(14)3-1-6(10(17)18)13-9(16)5-2-4-8(15)12-5/h5-6H,1-4H2,(H2,11,14)(H,12,15)(H,13,16)(H,17,18)</t>
  </si>
  <si>
    <t>5-amino-5-oxo-2-[(5-oxopyrrolidine-2-carbonyl)amino]pentanoic acid</t>
  </si>
  <si>
    <t>C1CC(=O)NC1C(=O)NC(CCC(=O)N)C(=O)O</t>
  </si>
  <si>
    <t>7408634;7408635;11010621;14889607;11902987;26202180;26202182;59978813;108102979;107829682;114039388;131841531</t>
  </si>
  <si>
    <t>COCONUT:(CNP0311998);HMDB:(39229);Natural Products:(UNPD61172 UNPD31323);PubChem:(7408634 7408635 11010621 14889607 11902987 26202180 26202182 59978813 108102979 107829682 114039388 131841531);SuperNatural:(SN00397665 SN00303581);CHEBI:(133739 88956);ZINC bio:(ZINC04899811 ZINC14684261 ZINC14684262 ZINC14684263);PubChem class - bio and metabolites;PubMed;Biocyc:(CPD-20362)</t>
  </si>
  <si>
    <t>3656_MSBNK-BGC_Munich-RP032203_0_MSBNK-BGC_Munich-RP032203_ZAYHVCMSTBRABG</t>
  </si>
  <si>
    <t>268_MSBNK-BGC_Munich-RP032203_0_MSBNK-BGC_Munich-RP032203_ZAYHVCMSTBRABG</t>
  </si>
  <si>
    <t>3737_MSBNK-MPI_for_Chemical_Ecology-CE000072_0_MSBNK-MPI_for_Chemical_Ecology-CE000072_IOUVKUPGCMBWBT</t>
  </si>
  <si>
    <t>349_MSBNK-MPI_for_Chemical_Ecology-CE000072_0_MSBNK-MPI_for_Chemical_Ecology-CE000072_IOUVKUPGCMBWBT</t>
  </si>
  <si>
    <t>1259_MSBNK-RIKEN-PR302045_0_MSBNK-RIKEN-PR302045_JYXSWDCPHRTYGU</t>
  </si>
  <si>
    <t>4647_MSBNK-RIKEN-PR302045_0_MSBNK-RIKEN-PR302045_JYXSWDCPHRTYGU</t>
  </si>
  <si>
    <t>51_MSBNK-BGC_Munich-RP009601_0_MSBNK-BGC_Munich-RP009601_KOPWGKUEIMDQOP</t>
  </si>
  <si>
    <t>3439_MSBNK-BGC_Munich-RP009601_0_MSBNK-BGC_Munich-RP009601_KOPWGKUEIMDQOP</t>
  </si>
  <si>
    <t>3452_MSBNK-BGC_Munich-RP012002_0_MSBNK-BGC_Munich-RP012002_YCIMNLLNPGFGHC</t>
  </si>
  <si>
    <t>64_MSBNK-BGC_Munich-RP012002_0_MSBNK-BGC_Munich-RP012002_YCIMNLLNPGFGHC</t>
  </si>
  <si>
    <t>C13H12N2O</t>
  </si>
  <si>
    <t>BXNJHAXVSOCGBA</t>
  </si>
  <si>
    <t>InChI=1S/C13H12N2O/c1-8-13-11(5-6-14-8)10-4-3-9(16-2)7-12(10)15-13/h3-7,15H,1-2H3</t>
  </si>
  <si>
    <t>Yageine</t>
  </si>
  <si>
    <t>CC1=NC=CC2=C1NC3=C2C=CC(=C3)OC</t>
  </si>
  <si>
    <t>5280953;5462124;24848364;46781680;139512640</t>
  </si>
  <si>
    <t>HMDB:(30311);ZINC bio:(ZINC18847046);additional;MeSH:(5280953);Plantcyc:(CPD-9940);PubMed;NORMAN:(NS00015429);COCONUT:(CNP0076610 CNP0287011);KNApSAcK:(1737);Natural Products:(UNPD181043);PubChem:(5280953 5462124 24848364 46781680 139512640);CHEBI:(28121);PubChem class - bio and metabolites;EcoCyc Mine;KEGG:(C06538);PubChem class - safety and toxic;Training Set;Biocyc:(CPD-9940)</t>
  </si>
  <si>
    <t>3128_MSBNK-RIKEN-PR310554_0_MSBNK-RIKEN-PR310554_BXNJHAXVSOCGBA</t>
  </si>
  <si>
    <t>6516_MSBNK-RIKEN-PR310554_0_MSBNK-RIKEN-PR310554_BXNJHAXVSOCGBA</t>
  </si>
  <si>
    <t>4866_MSBNK-RIKEN-PR302305_0_MSBNK-RIKEN-PR302305_HMUJXQRRKBLVOO</t>
  </si>
  <si>
    <t>1478_MSBNK-RIKEN-PR302305_0_MSBNK-RIKEN-PR302305_HMUJXQRRKBLVOO</t>
  </si>
  <si>
    <t>715_MSBNK-RIKEN-PR300384_0_MSBNK-RIKEN-PR300384_JMIAZDVHNCCPDM</t>
  </si>
  <si>
    <t>4103_MSBNK-RIKEN-PR300384_0_MSBNK-RIKEN-PR300384_JMIAZDVHNCCPDM</t>
  </si>
  <si>
    <t>C24H45NO3</t>
  </si>
  <si>
    <t>UMOAAMQGRRCHPA</t>
  </si>
  <si>
    <t>InChI=1S/C24H45NO3/c1-4-5-6-7-8-9-10-11-12-13-14-15-16-17-18-19-23(26)25-22(24(27)28)20-21(2)3/h11-12,21-22H,4-10,13-20H2,1-3H3,(H,25,26)(H,27,28)</t>
  </si>
  <si>
    <t>N-oleoyl leucine</t>
  </si>
  <si>
    <t>CCCCCCCCC=CCCCCCCCC(=O)NC(CC(C)C)C(=O)O</t>
  </si>
  <si>
    <t>52922067;75955260;89824993;89833093;122391302;135240011</t>
  </si>
  <si>
    <t>Training Set;PubChem:(52922067 75955260 89824993 89833093 122391302 135240011);CHEBI:(136616 134035)</t>
  </si>
  <si>
    <t>228_MSBNK-BGC_Munich-RP029702_0_MSBNK-BGC_Munich-RP029702_UMOAAMQGRRCHPA</t>
  </si>
  <si>
    <t>3616_MSBNK-BGC_Munich-RP029702_0_MSBNK-BGC_Munich-RP029702_UMOAAMQGRRCHPA</t>
  </si>
  <si>
    <t>C12H16N6O7</t>
  </si>
  <si>
    <t>FXZNMYYZFXEFJF</t>
  </si>
  <si>
    <t>InChI=1S/C12H16N6O7/c13-8-10(14-3-20)18(1-4(21)7(23)5(22)2-19)9-6(15-8)11(24)17-12(25)16-9/h3-5,7,19,21-23H,1-2H2,(H2,13,15)(H2,16,17,24,25)</t>
  </si>
  <si>
    <t>C(C(C(C(CO)O)O)O)N1C2=C(C(=O)NC(=O)N2)N=C(C1=NC=O)N</t>
  </si>
  <si>
    <t>COCONUT:(CNP0209711);Natural Products:(UNPD153783)</t>
  </si>
  <si>
    <t>5819_MSBNK-RIKEN-PR303521_0_MSBNK-RIKEN-PR303521_DUAGQYUORDTXOR</t>
  </si>
  <si>
    <t>2431_MSBNK-RIKEN-PR303521_0_MSBNK-RIKEN-PR303521_DUAGQYUORDTXOR</t>
  </si>
  <si>
    <t>2124_MSBNK-RIKEN-PR303050_0_MSBNK-RIKEN-PR303050_PZZRDJXEMZMZFD</t>
  </si>
  <si>
    <t>5512_MSBNK-RIKEN-PR303050_0_MSBNK-RIKEN-PR303050_PZZRDJXEMZMZFD</t>
  </si>
  <si>
    <t>5578_MSBNK-RIKEN-PR303164_0_MSBNK-RIKEN-PR303164_RODXRVNMMDRFIK</t>
  </si>
  <si>
    <t>2190_MSBNK-RIKEN-PR303164_0_MSBNK-RIKEN-PR303164_RODXRVNMMDRFIK</t>
  </si>
  <si>
    <t>C42H62O17</t>
  </si>
  <si>
    <t>WBQVRPYEEYUEBQ</t>
  </si>
  <si>
    <t>InChI=1S/C42H62O17/c1-37-11-12-38(2,36(54)55)16-19(37)18-15-20(44)31-39(3)9-8-22(40(4,17-43)21(39)7-10-42(31,6)41(18,5)14-13-37)56-35-30(26(48)25(47)29(58-35)33(52)53)59-34-27(49)23(45)24(46)28(57-34)32(50)51/h15,19,21-31,34-35,43,45-49H,7-14,16-17H2,1-6H3,(H,50,51)(H,52,53)(H,54,55)</t>
  </si>
  <si>
    <t>(2S,3S,4S,5R,6R)-6-[(2R,3R,4S,5S,6S)-2-[[(3S,4S,6aR,8aS,11S,14bS)-11-carboxy-4-(hydroxymethyl)-4,6a,6b,8a,11,14b-hexamethyl-14-oxo-2,3,4a,5,6,7,8,9,10,12,12a,14a-dodecahydro-1H-picen-3-yl]oxy]-6-carboxy-4,5-dihydroxyoxan-3-yl]oxy-3,4,5-trihydroxyoxane-2-carboxylic acid</t>
  </si>
  <si>
    <t>CC12CCC(CC1C3=CC(=O)C4C5(CCC(C(C5CCC4(C3(CC2)C)C)(C)CO)OC6C(C(C(C(O6)C(=O)O)O)O)OC7C(C(C(C(O7)C(=O)O)O)O)O)C)(C)C(=O)O</t>
  </si>
  <si>
    <t>14891565;11968700;21550460;42610953;73157181;86577114;122231318;127043795;127043802;134715215</t>
  </si>
  <si>
    <t>COCONUT:(CNP0275687);HMDB:(39318);Natural Products:(UNPD3754 UNPD14829);PubChem:(14891565 11968700 21550460 42610953 73157181 86577114 122231318 127043795 127043802 134715215);SuperNatural:(SN00400821 SN00269164);YMDB Mine;PubChem class - bio and metabolites;Training Set;PubMed;KEGG Mine</t>
  </si>
  <si>
    <t>6346_MSBNK-RIKEN-PR304304_0_MSBNK-RIKEN-PR304304_WBQVRPYEEYUEBQ</t>
  </si>
  <si>
    <t>2958_MSBNK-RIKEN-PR304304_0_MSBNK-RIKEN-PR304304_WBQVRPYEEYUEBQ</t>
  </si>
  <si>
    <t>1739_MSBNK-RIKEN-PR302603_0_MSBNK-RIKEN-PR302603_PFTAWBLQPZVEMU</t>
  </si>
  <si>
    <t>5127_MSBNK-RIKEN-PR302603_0_MSBNK-RIKEN-PR302603_PFTAWBLQPZVEMU</t>
  </si>
  <si>
    <t>5100_MSBNK-RIKEN-PR302576_0_MSBNK-RIKEN-PR302576_HXTFHSYLYXVTHC</t>
  </si>
  <si>
    <t>1712_MSBNK-RIKEN-PR302576_0_MSBNK-RIKEN-PR302576_HXTFHSYLYXVTHC</t>
  </si>
  <si>
    <t>HJBUYKZTEBZNSH</t>
  </si>
  <si>
    <t>InChI=1S/C21H22O9/c22-9-17-18(25)19(26)20(27)21(30-17)28-12-5-6-13-14(24)8-15(29-16(13)7-12)10-1-3-11(23)4-2-10/h1-7,15,17-23,25-27H,8-9H2</t>
  </si>
  <si>
    <t>Neoliquiritin</t>
  </si>
  <si>
    <t>C1C(OC2=C(C1=O)C=CC(=C2)OC3C(C(C(C(O3)CO)O)O)O)C4=CC=C(C=C4)O</t>
  </si>
  <si>
    <t>5320102;13473703;22524411;51666248;51666249;124708039;124916142;124916143;124916144</t>
  </si>
  <si>
    <t>COCONUT:(CNP0250889);HMDB:(37490);KNApSAcK:(8194);Natural Products:(UNPD172584 UNPD168261);PubChem:(5320102 13473703 22524411 51666248 51666249 124708039 124916142 124916143 124916144);SuperNatural:(SN00038327 SN00235009 SN00038326);ZINC bio:(ZINC12429154 ZINC12429155 ZINC12429156 ZINC12429157 ZINC33832982 ZINC33832983);additional;PubChem class - bio and metabolites;Training Set;KEGG Mine</t>
  </si>
  <si>
    <t>2509_MSBNK-RIKEN-PR303640_0_MSBNK-RIKEN-PR303640_DEMKZLAVQYISIA</t>
  </si>
  <si>
    <t>5897_MSBNK-RIKEN-PR303640_0_MSBNK-RIKEN-PR303640_DEMKZLAVQYISIA</t>
  </si>
  <si>
    <t>729_MSBNK-RIKEN-PR300419_0_MSBNK-RIKEN-PR300419_JMIAZDVHNCCPDM</t>
  </si>
  <si>
    <t>4117_MSBNK-RIKEN-PR300419_0_MSBNK-RIKEN-PR300419_JMIAZDVHNCCPDM</t>
  </si>
  <si>
    <t>2130_MSBNK-RIKEN-PR303069_0_MSBNK-RIKEN-PR303069_ATEFPOUAMCWAQS</t>
  </si>
  <si>
    <t>5518_MSBNK-RIKEN-PR303069_0_MSBNK-RIKEN-PR303069_ATEFPOUAMCWAQS</t>
  </si>
  <si>
    <t>5427_MSBNK-RIKEN-PR302946_0_MSBNK-RIKEN-PR302946_SYRURBPRFQUYQS</t>
  </si>
  <si>
    <t>2039_MSBNK-RIKEN-PR302946_0_MSBNK-RIKEN-PR302946_SYRURBPRFQUYQS</t>
  </si>
  <si>
    <t>XYYVPBBISSKKQB</t>
  </si>
  <si>
    <t>InChI=1S/C13H12N2O/c1-8-13-10(5-6-14-8)11-7-9(16-2)3-4-12(11)15-13/h3-7,15H,1-2H3</t>
  </si>
  <si>
    <t>Coharmine</t>
  </si>
  <si>
    <t>CC1=NC=CC2=C1NC3=C2C=C(C=C3)OC</t>
  </si>
  <si>
    <t>5376026;5462123</t>
  </si>
  <si>
    <t>COCONUT:(CNP0250386);KNApSAcK:(26950);Natural Products:(UNPD100959);PubChem:(5376026 5462123);ZINC bio:(ZINC13207947);PubChem class - safety and toxic;PubMed</t>
  </si>
  <si>
    <t>1063_MSBNK-RIKEN-PR301679_0_MSBNK-RIKEN-PR301679_BXNJHAXVSOCGBA</t>
  </si>
  <si>
    <t>1846_MSBNK-RIKEN-PR302735_0_MSBNK-RIKEN-PR302735_DLIKSSGEMUFQOK</t>
  </si>
  <si>
    <t>5234_MSBNK-RIKEN-PR302735_0_MSBNK-RIKEN-PR302735_DLIKSSGEMUFQOK</t>
  </si>
  <si>
    <t>5905_MSBNK-RIKEN-PR303648_0_MSBNK-RIKEN-PR303648_DEMKZLAVQYISIA</t>
  </si>
  <si>
    <t>2517_MSBNK-RIKEN-PR303648_0_MSBNK-RIKEN-PR303648_DEMKZLAVQYISIA</t>
  </si>
  <si>
    <t>3141_MSBNK-RIKEN-PR310607_0_MSBNK-RIKEN-PR310607_LTOOPESWVADEAE</t>
  </si>
  <si>
    <t>6529_MSBNK-RIKEN-PR310607_0_MSBNK-RIKEN-PR310607_LTOOPESWVADEAE</t>
  </si>
  <si>
    <t>1886_MSBNK-RIKEN-PR302776_0_MSBNK-RIKEN-PR302776_BJJCTXDEJUWVIC</t>
  </si>
  <si>
    <t>5274_MSBNK-RIKEN-PR302776_0_MSBNK-RIKEN-PR302776_BJJCTXDEJUWVIC</t>
  </si>
  <si>
    <t>RNNSJUPCRTUEDC</t>
  </si>
  <si>
    <t>InChI=1S/C19H17N3O/c1-21-11-10-14-15(7-5-9-17(14)21)20-19(23)18-12-13-6-3-4-8-16(13)22(18)2/h3-12H,1-2H3,(H,20,23)</t>
  </si>
  <si>
    <t>CN1C=CC2=C(C=CC=C21)NC(=O)C3=CC4=CC=CC=C4N3C</t>
  </si>
  <si>
    <t>COCONUT:(CNP0163638);PubChem:(56723804);SuperNatural:(SN00106425);ZINC bio:(ZINC70666358)</t>
  </si>
  <si>
    <t>4193_MSBNK-RIKEN-PR300638_0_MSBNK-RIKEN-PR300638_TXDUTHBFYKGSAH</t>
  </si>
  <si>
    <t>805_MSBNK-RIKEN-PR300638_0_MSBNK-RIKEN-PR300638_TXDUTHBFYKGSAH</t>
  </si>
  <si>
    <t>1690_MSBNK-RIKEN-PR302554_0_MSBNK-RIKEN-PR302554_LUKBXSAWLPMMSZ</t>
  </si>
  <si>
    <t>5078_MSBNK-RIKEN-PR302554_0_MSBNK-RIKEN-PR302554_LUKBXSAWLPMMSZ</t>
  </si>
  <si>
    <t>1101_MSBNK-RIKEN-PR301835_0_MSBNK-RIKEN-PR301835_AIFRHYZBTHREPW</t>
  </si>
  <si>
    <t>4489_MSBNK-RIKEN-PR301835_0_MSBNK-RIKEN-PR301835_AIFRHYZBTHREPW</t>
  </si>
  <si>
    <t>6428_MSBNK-RIKEN-PR310413_0_MSBNK-RIKEN-PR310413_LUKBXSAWLPMMSZ</t>
  </si>
  <si>
    <t>3040_MSBNK-RIKEN-PR310413_0_MSBNK-RIKEN-PR310413_LUKBXSAWLPMMSZ</t>
  </si>
  <si>
    <t>6505_MSBNK-RIKEN-PR310536_0_MSBNK-RIKEN-PR310536_FAKRSMQSSFJEIM</t>
  </si>
  <si>
    <t>3117_MSBNK-RIKEN-PR310536_0_MSBNK-RIKEN-PR310536_FAKRSMQSSFJEIM</t>
  </si>
  <si>
    <t>IUNJCFABHJZSKB</t>
  </si>
  <si>
    <t>InChI=1S/C7H6O3/c8-4-5-1-2-6(9)3-7(5)10/h1-4,9-10H</t>
  </si>
  <si>
    <t>4-Formylresorcinol</t>
  </si>
  <si>
    <t>C1=CC(=C(C=C1O)O)C=O</t>
  </si>
  <si>
    <t>7213;21860050</t>
  </si>
  <si>
    <t>HMDB:(62484);SuperNatural:(SN00043562);ZINC bio:(ZINC00154704);PubMed;NORMAN:(NS00040433);COCONUT:(CNP0382408);KNApSAcK:(29435);Natural Products:(UNPD135148);PubChem:(7213 21860050);CHEBI:(50198);EcoCyc Mine;PubChem class - safety and toxic;KEGG Mine</t>
  </si>
  <si>
    <t>130_MSBNK-BGC_Munich-RP017003_0_MSBNK-BGC_Munich-RP017003_YGSDEFSMJLZEOE</t>
  </si>
  <si>
    <t>3518_MSBNK-BGC_Munich-RP017003_0_MSBNK-BGC_Munich-RP017003_YGSDEFSMJLZEOE</t>
  </si>
  <si>
    <t>UTAIYTHAJQNQDW</t>
  </si>
  <si>
    <t>InChI=1S/C11H15N5O5/c1-15-9(20)5-8(14-11(15)12)16(3-13-5)10-7(19)6(18)4(2-17)21-10/h3-4,6-7,10,17-19H,2H2,1H3,(H2,12,14)</t>
  </si>
  <si>
    <t>trmd protein</t>
  </si>
  <si>
    <t>CN1C(=O)C2=C(N=C1N)N(C=N2)C3C(C(C(O3)CO)O)O</t>
  </si>
  <si>
    <t>1551186;96373;250902;7364263;7364266;7364267;6560385;13766569;21177226;25203453;25788896;57035796;89551675;89553284;124506535</t>
  </si>
  <si>
    <t>HMDB:(1563);ZINC bio:(ZINC04803299 ZINC04803302 ZINC05344125 ZINC17327104 ZINC17327106);additional;MeSH:(96373);PubMed;COCONUT:(CNP0079816);PubChem:(1551186 96373 250902 7364263 7364266 7364267 6560385 13766569 21177226 25203453 25788896 57035796 89551675 89553284 124506535);YMDB Mine;CHEBI:(19062);PubChem class - bio and metabolites;PubChem class - safety and toxic;Training Set;Biocyc:(CPD0-1043);KEGG Mine</t>
  </si>
  <si>
    <t>262_MSBNK-BGC_Munich-RP031903_0_MSBNK-BGC_Munich-RP031903_SLEHROROQDYRAW</t>
  </si>
  <si>
    <t>3650_MSBNK-BGC_Munich-RP031903_0_MSBNK-BGC_Munich-RP031903_SLEHROROQDYRAW</t>
  </si>
  <si>
    <t>C16H22O10</t>
  </si>
  <si>
    <t>LCTYGGXMQYUYHL</t>
  </si>
  <si>
    <t>InChI=1S/C16H22O10/c1-2-6-7-3-10(18)25-14(22)8(7)5-23-15(6)26-16-13(21)12(20)11(19)9(4-17)24-16/h2,5-7,9-13,15-21H,1,3-4H2</t>
  </si>
  <si>
    <t>C=CC1C2CC(OC(=O)C2=COC1OC3C(C(C(C(O3)CO)O)O)O)O</t>
  </si>
  <si>
    <t>71505140;71607801;101012643</t>
  </si>
  <si>
    <t>COCONUT:(CNP0164948);Natural Products:(UNPD68526 UNPD12670);PubChem:(71505140 71607801 101012643);SuperNatural:(SN00239945 SN00161894);KEGG Mine</t>
  </si>
  <si>
    <t>2586_MSBNK-RIKEN-PR303767_0_MSBNK-RIKEN-PR303767_HEYZWPRKKUGDCR</t>
  </si>
  <si>
    <t>5974_MSBNK-RIKEN-PR303767_0_MSBNK-RIKEN-PR303767_HEYZWPRKKUGDCR</t>
  </si>
  <si>
    <t>4264_MSBNK-RIKEN-PR300877_0_MSBNK-RIKEN-PR300877_FAKRSMQSSFJEIM</t>
  </si>
  <si>
    <t>876_MSBNK-RIKEN-PR300877_0_MSBNK-RIKEN-PR300877_FAKRSMQSSFJEIM</t>
  </si>
  <si>
    <t>1698_MSBNK-RIKEN-PR302562_0_MSBNK-RIKEN-PR302562_WMBWREPUVVBILR</t>
  </si>
  <si>
    <t>5086_MSBNK-RIKEN-PR302562_0_MSBNK-RIKEN-PR302562_WMBWREPUVVBILR</t>
  </si>
  <si>
    <t>5711_MSBNK-RIKEN-PR303388_0_MSBNK-RIKEN-PR303388_RTIXKCRFFJGDFG</t>
  </si>
  <si>
    <t>832_MSBNK-RIKEN-PR300691_0_MSBNK-RIKEN-PR300691_JDOFCMASVRMYJU</t>
  </si>
  <si>
    <t>4220_MSBNK-RIKEN-PR300691_0_MSBNK-RIKEN-PR300691_JDOFCMASVRMYJU</t>
  </si>
  <si>
    <t>2862_MSBNK-RIKEN-PR304173_0_MSBNK-RIKEN-PR304173_BUGQHORRADGONS</t>
  </si>
  <si>
    <t>6250_MSBNK-RIKEN-PR304173_0_MSBNK-RIKEN-PR304173_BUGQHORRADGONS</t>
  </si>
  <si>
    <t>2398_MSBNK-RIKEN-PR303469_0_MSBNK-RIKEN-PR303469_QKGJFQMGPDVOQE</t>
  </si>
  <si>
    <t>5786_MSBNK-RIKEN-PR303469_0_MSBNK-RIKEN-PR303469_QKGJFQMGPDVOQE</t>
  </si>
  <si>
    <t>C41H66O12</t>
  </si>
  <si>
    <t>VXRNZMDDBZNPKJ</t>
  </si>
  <si>
    <t>InChI=1S/C41H66O12/c1-36(2)14-16-41(35(49)53-34-32(48)30(46)29(45)24(19-42)51-34)17-15-39(6)21(22(41)18-36)8-9-26-38(5)12-11-27(37(3,4)25(38)10-13-40(26,39)7)52-33-31(47)28(44)23(43)20-50-33/h8,22-34,42-48H,9-20H2,1-7H3</t>
  </si>
  <si>
    <t>CC1(CCC2(CCC3(C(=CCC4C3(CCC5C4(CCC(C5(C)C)OC6C(C(C(CO6)O)O)O)C)C)C2C1)C)C(=O)OC7C(C(C(C(O7)CO)O)O)O)C</t>
  </si>
  <si>
    <t>44205652;57329101;74951269;101006663</t>
  </si>
  <si>
    <t>COCONUT:(CNP0376954);HMDB:(36963);Natural Products:(UNPD24391 UNPD229176);PubChem:(44205652 57329101 74951269 101006663);SuperNatural:(SN00258117);PubChem class - bio and metabolites;KEGG Mine</t>
  </si>
  <si>
    <t>1109_MSBNK-RIKEN-PR301876_0_MSBNK-RIKEN-PR301876_KEOITPILCOILGM</t>
  </si>
  <si>
    <t>4497_MSBNK-RIKEN-PR301876_0_MSBNK-RIKEN-PR301876_KEOITPILCOILGM</t>
  </si>
  <si>
    <t>DGBNCMKQNOJCFB</t>
  </si>
  <si>
    <t>InChI=1S/C14H25NO4/c1-3-4-5-6-7-8-12(16)11(2)15-13(17)9-10-14(18)19/h11H,3-10H2,1-2H3,(H,15,17)(H,18,19)</t>
  </si>
  <si>
    <t>CCCCCCCC(=O)C(C)NC(=O)CCC(=O)O</t>
  </si>
  <si>
    <t>45359467;95224435;95224436</t>
  </si>
  <si>
    <t>COCONUT:(CNP0144029 CNP0147014);PubChem:(45359467 95224435 95224436);SuperNatural:(SN00040604 SN00040603);ZINC bio:(ZINC67911846 ZINC67911849);additional;Training Set</t>
  </si>
  <si>
    <t>196_MSBNK-BGC_Munich-RP021603_0_MSBNK-BGC_Munich-RP021603_DOICJCCMIBBSOO</t>
  </si>
  <si>
    <t>3584_MSBNK-BGC_Munich-RP021603_0_MSBNK-BGC_Munich-RP021603_DOICJCCMIBBSOO</t>
  </si>
  <si>
    <t>PEFNSGRTCBGNAN</t>
  </si>
  <si>
    <t>InChI=1S/C21H20O11/c22-7-16-18(27)19(28)20(29)21(32-16)30-9-4-12(25)17-13(26)6-14(31-15(17)5-9)8-1-2-10(23)11(24)3-8/h1-6,16,18-25,27-29H,7H2</t>
  </si>
  <si>
    <t>Cinaroside</t>
  </si>
  <si>
    <t>C1=CC(=C(C=C1C2=CC(=O)C3=C(C=C(C=C3O2)OC4C(C(C(C(O4)CO)O)O)O)O)O)O</t>
  </si>
  <si>
    <t>7067277;7067278;7067279;5280637;5291488;5488493;6604603;13093775;13093776;13093777;11705033;44559826;45483245;44258066;44258067;45933934;54184616;86289361;92448958;99733644;118491543;124429474</t>
  </si>
  <si>
    <t>HMDB:(35588 38467);SuperNatural:(SN00011107 SN00158511 SN00020218 SN00395794 SN00284352 SN00338645 SN00006120 SN00158512 SN00006121 SN00011108 SN00006880);ZINC bio:(ZINC03947431 ZINC03947432 ZINC03947433 ZINC03947434 ZINC04096258 ZINC04349523 ZINC04349525 ZINC12153134 ZINC12153135 ZINC12153136 ZINC12153137 ZINC13424733);additional;MeSH:(5280637);Plantcyc:(LUTEOLIN-7-O-BETA-D-GLUCOSIDE);PubMed;NORMAN:(NS00043563);COCONUT:(CNP0199950 CNP0418530);KNApSAcK:(4266);Natural Products:(UNPD118651 UNPD141615 UNPD73843 UNPD115560 UNPD104862 UNPD174918 UNPD51223);PubChem:(7067277 7067278 7067279 5280637 5291488 5488493 6604603 13093775 13093776 13093777 11705033 44559826 45483245 44258066 44258067 45933934 54184616 86289361 92448958 99733644 118491543 124429474);CHEBI:(27994 77791);PubChem class - bio and metabolites;KEGG:(C03951);Training Set;Biocyc:(LUTEOLIN-7-O-BETA-D-GLUCOSIDE)</t>
  </si>
  <si>
    <t>1283_MSBNK-RIKEN-PR302069_0_MSBNK-RIKEN-PR302069_PEFNSGRTCBGNAN</t>
  </si>
  <si>
    <t>4671_MSBNK-RIKEN-PR302069_0_MSBNK-RIKEN-PR302069_PEFNSGRTCBGNAN</t>
  </si>
  <si>
    <t>NCPLWPQEVIBZKJ</t>
  </si>
  <si>
    <t>InChI=1S/C9H11NO3/c11-6-5-10-9(13)7-3-1-2-4-8(7)12/h1-4,11-12H,5-6H2,(H,10,13)</t>
  </si>
  <si>
    <t>Oprea1_735204</t>
  </si>
  <si>
    <t>C1=CC=C(C(=C1)C(=O)NCCO)O</t>
  </si>
  <si>
    <t>NORMAN:(NS00027587);PubChem class - safety and toxic;PubChem:(90407);PubMed</t>
  </si>
  <si>
    <t>398_MSBNK-MPI_for_Chemical_Ecology-CE000231_0_MSBNK-MPI_for_Chemical_Ecology-CE000231_OUYCCCASQSFEME</t>
  </si>
  <si>
    <t>3786_MSBNK-MPI_for_Chemical_Ecology-CE000231_0_MSBNK-MPI_for_Chemical_Ecology-CE000231_OUYCCCASQSFEME</t>
  </si>
  <si>
    <t>820_MSBNK-RIKEN-PR300671_0_MSBNK-RIKEN-PR300671_JDOFCMASVRMYJU</t>
  </si>
  <si>
    <t>4208_MSBNK-RIKEN-PR300671_0_MSBNK-RIKEN-PR300671_JDOFCMASVRMYJU</t>
  </si>
  <si>
    <t>C22H22O9</t>
  </si>
  <si>
    <t>MGJLSBDCWOSMHL</t>
  </si>
  <si>
    <t>InChI=1S/C22H22O9/c1-28-12-4-2-11(3-5-12)15-10-29-16-8-13(6-7-14(16)18(15)24)30-22-21(27)20(26)19(25)17(9-23)31-22/h2-8,10,17,19-23,25-27H,9H2,1H3</t>
  </si>
  <si>
    <t>Ononin</t>
  </si>
  <si>
    <t>COC1=CC=C(C=C1)C2=COC3=C(C2=O)C=CC(=C3)OC4C(C(C(C(O4)CO)O)O)O</t>
  </si>
  <si>
    <t>978461;442813;3733033;5320293;12313740;12993900;24211991;42100574;40840741;44257215;51402830;51402832;51445835;70314509;89149350;98177482;124302146;131707864</t>
  </si>
  <si>
    <t>HMDB:(33987);SuperNatural:(SN00334075 SN00017837 SN00011135 SN00011136 SN00155857 SN00300002 SN00017836 SN00395700 SN00257183 SN00001967 SN00158508 SN00017878 SN00017838);ZINC bio:(ZINC01081322 ZINC04349797 ZINC04349806 ZINC08844371 ZINC08844372 ZINC08844373 ZINC11666970 ZINC11666971 ZINC13514961);additional;MeSH:(442813 3733033 12313740 24211991 44257215);Plantcyc:(ONONIN);PubMed;COCONUT:(CNP0232489 CNP0254286);KNApSAcK:(2553);Natural Products:(UNPD99914 UNPD43935 UNPD86743 UNPD119884 UNPD33938 UNPD106276 UNPD58116);PubChem:(978461 442813 3733033 5320293 12313740 12993900 24211991 42100574 40840741 44257215 51402830 51402832 51445835 70314509 89149350 98177482 124302146 131707864);CHEBI:(7775);PubChem class - bio and metabolites;KEGG:(C10509);Training Set;Biocyc:(ONONIN)</t>
  </si>
  <si>
    <t>1457_MSBNK-RIKEN-PR302275_0_MSBNK-RIKEN-PR302275_MGJLSBDCWOSMHL</t>
  </si>
  <si>
    <t>4845_MSBNK-RIKEN-PR302275_0_MSBNK-RIKEN-PR302275_MGJLSBDCWOSMHL</t>
  </si>
  <si>
    <t>3783_MSBNK-MPI_for_Chemical_Ecology-CE000228_0_MSBNK-MPI_for_Chemical_Ecology-CE000228_OUYCCCASQSFEME</t>
  </si>
  <si>
    <t>395_MSBNK-MPI_for_Chemical_Ecology-CE000228_0_MSBNK-MPI_for_Chemical_Ecology-CE000228_OUYCCCASQSFEME</t>
  </si>
  <si>
    <t>3280_MSBNK-RIKEN-PR310954_0_MSBNK-RIKEN-PR310954_HJWFFBNADKDQPV</t>
  </si>
  <si>
    <t>6668_MSBNK-RIKEN-PR310954_0_MSBNK-RIKEN-PR310954_HJWFFBNADKDQPV</t>
  </si>
  <si>
    <t>5824_MSBNK-RIKEN-PR303526_0_MSBNK-RIKEN-PR303526_DUAGQYUORDTXOR</t>
  </si>
  <si>
    <t>2436_MSBNK-RIKEN-PR303526_0_MSBNK-RIKEN-PR303526_DUAGQYUORDTXOR</t>
  </si>
  <si>
    <t>6611_MSBNK-RIKEN-PR310866_0_MSBNK-RIKEN-PR310866_MGJLSBDCWOSMHL</t>
  </si>
  <si>
    <t>3223_MSBNK-RIKEN-PR310866_0_MSBNK-RIKEN-PR310866_MGJLSBDCWOSMHL</t>
  </si>
  <si>
    <t>FSVMLWOLZHGCQX</t>
  </si>
  <si>
    <t>InChI=1S/C15H14O6/c16-8-3-1-7(2-4-8)15-14(20)13(19)12-10(18)5-9(17)6-11(12)21-15/h1-6,13-20H</t>
  </si>
  <si>
    <t>Leucopelargonidin</t>
  </si>
  <si>
    <t>C1=CC(=CC=C1C2C(C(C3=C(C=C(C=C3O2)O)O)O)O)O</t>
  </si>
  <si>
    <t>440073;3286789;59024543;92143192;92178605;92212886;92212887;98620495;129359792</t>
  </si>
  <si>
    <t>HMDB:(32322);SuperNatural:(SN00292050 SN00156032);ZINC bio:(ZINC00968161 ZINC02558145 ZINC04096168 ZINC04096169);Plantcyc:(LEUCOPELARGONIDIN-CMPD);PubMed;COCONUT:(CNP0293832);KNApSAcK:(20638);Natural Products:(UNPD91176 UNPD24813);PubChem:(440073 3286789 59024543 92143192 92178605 92212886 92212887 98620495 129359792);CHEBI:(17343);PubChem class - bio and metabolites;KEGG:(C03648);Biocyc:(LEUCOPELARGONIDIN-CMPD)</t>
  </si>
  <si>
    <t>5091_MSBNK-RIKEN-PR302567_0_MSBNK-RIKEN-PR302567_PFTAWBLQPZVEMU</t>
  </si>
  <si>
    <t>3479_MSBNK-BGC_Munich-RP014603_0_MSBNK-BGC_Munich-RP014603_ILRYLPWNYFXEMH</t>
  </si>
  <si>
    <t>91_MSBNK-BGC_Munich-RP014603_0_MSBNK-BGC_Munich-RP014603_ILRYLPWNYFXEMH</t>
  </si>
  <si>
    <t>5959_MSBNK-RIKEN-PR303723_0_MSBNK-RIKEN-PR303723_DFPMSGMNTNDNHN</t>
  </si>
  <si>
    <t>C43H54N6O4S</t>
  </si>
  <si>
    <t>GKKPXBHNFVDHAQ</t>
  </si>
  <si>
    <t>InChI=1S/C43H54N6O4S/c1-48(2)30-34-16-14-33(15-17-34)29-45-41(44)36-20-18-32(19-21-36)27-40(43(51)49-24-8-9-25-49)46-42(50)39(26-31-10-4-3-5-11-31)47-54(52,53)38-23-22-35-12-6-7-13-37(35)28-38/h3-7,10-13,18-23,28,33-34,39-40,47H,8-9,14-17,24-27,29-30H2,1-2H3,(H2,44,45)(H,46,50)</t>
  </si>
  <si>
    <t>N-[3-[4-[N''-[[4-[(dimethylamino)methyl]cyclohexyl]methyl]carbamimidoyl]phenyl]-1-oxo-1-pyrrolidin-1-ylpropan-2-yl]-2-(naphthalen-2-ylsulfonylamino)-3-phenylpropanamide</t>
  </si>
  <si>
    <t>CN(C)CC1CCC(CC1)CN=C(C2=CC=C(C=C2)CC(C(=O)N3CCCC3)NC(=O)C(CC4=CC=CC=C4)NS(=O)(=O)C5=CC6=CC=CC=C6C=C5)N</t>
  </si>
  <si>
    <t>5312150;9875368;20725594;24834671</t>
  </si>
  <si>
    <t>MeSH:(5312150);PubChem:(5312150 9875368 20725594 24834671);PubMed</t>
  </si>
  <si>
    <t>6552_MSBNK-RIKEN-PR310659_0_MSBNK-RIKEN-PR310659_JTKJAIJNMZCGNN</t>
  </si>
  <si>
    <t>3164_MSBNK-RIKEN-PR310659_0_MSBNK-RIKEN-PR310659_JTKJAIJNMZCGNN</t>
  </si>
  <si>
    <t>4680_MSBNK-RIKEN-PR302079_0_MSBNK-RIKEN-PR302079_OXGUCUVFOIWWQJ</t>
  </si>
  <si>
    <t>1292_MSBNK-RIKEN-PR302079_0_MSBNK-RIKEN-PR302079_OXGUCUVFOIWWQJ</t>
  </si>
  <si>
    <t>5929_MSBNK-RIKEN-PR303682_0_MSBNK-RIKEN-PR303682_LSMKTLJKBSXMMR</t>
  </si>
  <si>
    <t>2541_MSBNK-RIKEN-PR303682_0_MSBNK-RIKEN-PR303682_LSMKTLJKBSXMMR</t>
  </si>
  <si>
    <t>6205_MSBNK-RIKEN-PR304125_0_MSBNK-RIKEN-PR304125_HCZNPUHZYPPINM</t>
  </si>
  <si>
    <t>2817_MSBNK-RIKEN-PR304125_0_MSBNK-RIKEN-PR304125_HCZNPUHZYPPINM</t>
  </si>
  <si>
    <t>6356_MSBNK-RIKEN-PR304325_0_MSBNK-RIKEN-PR304325_LPLVUJXQOOQHMX</t>
  </si>
  <si>
    <t>2968_MSBNK-RIKEN-PR304325_0_MSBNK-RIKEN-PR304325_LPLVUJXQOOQHMX</t>
  </si>
  <si>
    <t>HSTZMXCBWJGKHG</t>
  </si>
  <si>
    <t>InChI=1S/C20H22O8/c21-10-16-17(24)18(25)19(26)20(28-16)27-15-8-12(7-14(23)9-15)2-1-11-3-5-13(22)6-4-11/h1-9,16-26H,10H2</t>
  </si>
  <si>
    <t>Pieceid</t>
  </si>
  <si>
    <t>C1=CC(=CC=C1C=CC2=CC(=CC(=C2)OC3C(C(C(C(O3)CO)O)O)O)O)O</t>
  </si>
  <si>
    <t>73642;393787;7061280;7061281;7061282;7061283;5281718;5470019;5470020;12314237;10178463;11968839;25579167;25579169;25579172;25579178;29920090;45107940;44158583;44223654;44422722;51418060;51418061;51418062;51418063;53894495;59827946;59899398;59899400;59997461;59997463;68047464;69245694;73265294;71752015;71311798;89043528;89226291;91034438;92475770;92475771;92475772;92475773;91308456;95162834;98900370;97357346;124582940;124708212;123848509;124903245</t>
  </si>
  <si>
    <t>HMDB:(30564 31422);SuperNatural:(SN00013780 SN00037339 SN00036185 SN00036186 SN00155185 SN00036187 SN00013779 SN00013777 SN00013778 SN00337520 SN00334439 SN00036184 SN00354757);ZINC bio:(ZINC03881959 ZINC03881960 ZINC03881961 ZINC03881962 ZINC04098633 ZINC05923201 ZINC05923204 ZINC05923206 ZINC05923208 ZINC15919781);additional;MeSH:(5281718);PubMed;COCONUT:(CNP0422611);KNApSAcK:(2896);Natural Products:(UNPD172835 UNPD198761 UNPD226549 UNPD211822 UNPD68430 UNPD22828 UNPD119594 UNPD155070 UNPD215990);PubChem:(73642 393787 7061280 7061281 7061282 7061283 5281718 5470019 5470020 12314237 10178463 11968839 25579167 25579169 25579172 25579178 29920090 45107940 44158583 44223654 44422722 51418060 51418061 51418062 51418063 53894495 59827946 59899398 59899400 59997461 59997463 68047464 69245694 73265294 71752015 71311798 89043528 89226291 91034438 92475770 92475771 92475772 92475773 91308456 95162834 98900370 97357346 124582940 124708212 123848509 124903245);CHEBI:(76155 8198 94610);PubChem class - bio and metabolites;KEGG:(C10275);PubChem class - safety and toxic;Training Set;Biocyc:(CPD-6958)</t>
  </si>
  <si>
    <t>3044_MSBNK-RIKEN-PR310418_0_MSBNK-RIKEN-PR310418_HSTZMXCBWJGKHG</t>
  </si>
  <si>
    <t>6432_MSBNK-RIKEN-PR310418_0_MSBNK-RIKEN-PR310418_HSTZMXCBWJGKHG</t>
  </si>
  <si>
    <t>6306_MSBNK-RIKEN-PR304229_0_MSBNK-RIKEN-PR304229_HSTZMXCBWJGKHG</t>
  </si>
  <si>
    <t>2918_MSBNK-RIKEN-PR304229_0_MSBNK-RIKEN-PR304229_HSTZMXCBWJGKHG</t>
  </si>
  <si>
    <t>C14H8N2O4</t>
  </si>
  <si>
    <t>NGAAWVNDUVZWCT</t>
  </si>
  <si>
    <t>InChI=1S/C14H8N2O4/c17-15(18)13-7-3-1-5-11(13)9-10-12-6-2-4-8-14(12)16(19)20/h1-8H</t>
  </si>
  <si>
    <t>Dinitro-2,2'' tolane</t>
  </si>
  <si>
    <t>C1=CC=C(C(=C1)C#CC2=CC=CC=C2[N+](=O)[O-])[N+](=O)[O-]</t>
  </si>
  <si>
    <t>PubChem:(212931);PubChem class - safety and toxic</t>
  </si>
  <si>
    <t>3554_MSBNK-BGC_Munich-RP018703_0_MSBNK-BGC_Munich-RP018703_MJALVONLCNWZHK</t>
  </si>
  <si>
    <t>166_MSBNK-BGC_Munich-RP018703_0_MSBNK-BGC_Munich-RP018703_MJALVONLCNWZHK</t>
  </si>
  <si>
    <t>C40H36O14</t>
  </si>
  <si>
    <t>YCLAFTNYHWAFCG</t>
  </si>
  <si>
    <t>InChI=1S/C40H36O14/c1-14-6-21-29(23-10-19(43)11-27(46)33(23)36(49)31(21)25(44)8-14)30-22-7-15(2)9-26(45)32(22)37(50)34-24(30)12-20(13-28(34)47)54-40-39(53-18(5)42)38(52-17(4)41)35(48)16(3)51-40/h6-13,16,29-30,35,38-40,43-48H,1-5H3</t>
  </si>
  <si>
    <t>CC1C(C(C(C(O1)OC2=CC3=C(C(=C2)O)C(=O)C4=C(C3C5C6=C(C(=CC(=C6)C)O)C(=O)C7=C5C=C(C=C7O)O)C=C(C=C4O)C)OC(=O)C)OC(=O)C)O</t>
  </si>
  <si>
    <t>10865513;10876371;10952744;11136386</t>
  </si>
  <si>
    <t>COCONUT:(CNP0251590);Natural Products:(UNPD164652);PubChem:(10865513 10876371 10952744 11136386);SuperNatural:(SN00271275);PubMed</t>
  </si>
  <si>
    <t>5567_MSBNK-RIKEN-PR303150_0_MSBNK-RIKEN-PR303150_UYVBMGULWGRDQT</t>
  </si>
  <si>
    <t>IXJPPNJJWDTLQX</t>
  </si>
  <si>
    <t>InChI=1S/C14H12O3/c15-12-6-2-10(3-7-12)1-4-11-5-8-13(16)9-14(11)17/h1-9,15-17H</t>
  </si>
  <si>
    <t>1,3-Benzenediol, 4-[(1E)-2-(4-hydroxyphenyl)ethenyl]-</t>
  </si>
  <si>
    <t>C1=CC(=CC=C1C=CC2=C(C=C(C=C2)O)O)O</t>
  </si>
  <si>
    <t>10130775;53940394;58711180</t>
  </si>
  <si>
    <t>COCONUT:(CNP0117125);Natural Products:(UNPD35349);PubChem:(10130775 53940394 58711180);SuperNatural:(SN00240912);PubMed;KEGG Mine</t>
  </si>
  <si>
    <t>6237_MSBNK-RIKEN-PR304160_0_MSBNK-RIKEN-PR304160_LUKBXSAWLPMMSZ</t>
  </si>
  <si>
    <t>2849_MSBNK-RIKEN-PR304160_0_MSBNK-RIKEN-PR304160_LUKBXSAWLPMMSZ</t>
  </si>
  <si>
    <t>YFVGIJBUXMQFOF</t>
  </si>
  <si>
    <t>InChI=1S/C28H32O14/c1-11-21(31)23(33)25(35)27(39-11)38-10-19-22(32)24(34)26(36)28(42-19)40-14-7-15(29)20-16(30)9-17(41-18(20)8-14)12-3-5-13(37-2)6-4-12/h3-9,11,19,21-29,31-36H,10H2,1-2H3</t>
  </si>
  <si>
    <t>Acaciin</t>
  </si>
  <si>
    <t>CC1C(C(C(C(O1)OCC2C(C(C(C(O2)OC3=CC(=C4C(=C3)OC(=CC4=O)C5=CC=C(C=C5)OC)O)O)O)O)O)O)O</t>
  </si>
  <si>
    <t>7564387;7564390;7564395;7564401;5317025;5480901;6708769;12302109;12302110;11968446;16758006;21550303;44559598;44257888;45933932;51340202;98072863;98072864;98072866;98072868;101428231;122173141;125121241;125121242;124900115;124900116;124900117;124900118;134695384</t>
  </si>
  <si>
    <t>SuperNatural:(SN00157299 SN00295132 SN00347122 SN00177723);ZINC bio:(ZINC04349491);additional;MeSH:(5317025);PubMed;NORMAN:(NS00031751);COCONUT:(CNP0238768 CNP0241240);KNApSAcK:(4205);Natural Products:(UNPD170540 UNPD28457 UNPD113999);PubChem:(7564387 7564390 7564395 7564401 5317025 5480901 6708769 12302109 12302110 11968446 16758006 21550303 44559598 44257888 45933932 51340202 98072863 98072864 98072866 98072868 101428231 122173141 125121241 125121242 124900115 124900116 124900117 124900118 134695384);CHEBI:(92455);Training Set</t>
  </si>
  <si>
    <t>5160_MSBNK-RIKEN-PR302644_0_MSBNK-RIKEN-PR302644_YFVGIJBUXMQFOF</t>
  </si>
  <si>
    <t>1772_MSBNK-RIKEN-PR302644_0_MSBNK-RIKEN-PR302644_YFVGIJBUXMQFOF</t>
  </si>
  <si>
    <t>MLWDGPFGTFOLRJ</t>
  </si>
  <si>
    <t>InChI=1S/C28H32O14/c1-11-21(32)23(34)25(36)27(38-11)42-26-24(35)22(33)19(10-29)41-28(26)39-14-7-15(30)20-16(31)9-17(40-18(20)8-14)12-3-5-13(37-2)6-4-12/h3-9,11,19,21-30,32-36H,10H2,1-2H3</t>
  </si>
  <si>
    <t>Ambap20633-93-6</t>
  </si>
  <si>
    <t>CC1C(C(C(C(O1)OC2C(C(C(OC2OC3=CC(=C4C(=C3)OC(=CC4=O)C5=CC=C(C=C5)OC)O)CO)O)O)O)O)O</t>
  </si>
  <si>
    <t>5317385;15559329;15559330;22524225;24211964;44257889;92218155;92218156;98072795;98072796;102009449;100903531;125027363;125027364;125027365;131705809</t>
  </si>
  <si>
    <t>COCONUT:(CNP0167826);Natural Products:(UNPD129467 UNPD166815);PubChem:(5317385 15559329 15559330 22524225 24211964 44257889 92218155 92218156 98072795 98072796 102009449 100903531 125027363 125027364 125027365 131705809);SuperNatural:(SN00166111 SN00379146);additional;MeSH:(5317385);Training Set;PubMed;KEGG Mine</t>
  </si>
  <si>
    <t>5156_MSBNK-RIKEN-PR302638_0_MSBNK-RIKEN-PR302638_YFVGIJBUXMQFOF</t>
  </si>
  <si>
    <t>1768_MSBNK-RIKEN-PR302638_0_MSBNK-RIKEN-PR302638_YFVGIJBUXMQFOF</t>
  </si>
  <si>
    <t>C12H8N6O4</t>
  </si>
  <si>
    <t>HZJOQRRGUAXAFL</t>
  </si>
  <si>
    <t>InChI=1S/C12H8N6O4/c19-10-5-9(17-12(16-10)13-6-14-17)15-11(20)7-1-3-8(4-2-7)18(21)22/h1-6H,(H,15,20)(H,13,14,16,19)</t>
  </si>
  <si>
    <t>4-nitro-N-(5-oxo-1H-[1,2,4]triazolo[1,5-a]pyrimidin-7-yl)benzamide</t>
  </si>
  <si>
    <t>C1=CC(=CC=C1C(=O)NC2=CC(=O)NC3=NC=NN23)[N+](=O)[O-]</t>
  </si>
  <si>
    <t>COCONUT:(CNP0094469);PubChem:(135456320);SuperNatural:(SN00017855);ZINC bio:(ZINC09087494)</t>
  </si>
  <si>
    <t>2550_MSBNK-RIKEN-PR303691_0_MSBNK-RIKEN-PR303691_OBBCRPUNCUPUOS</t>
  </si>
  <si>
    <t>5938_MSBNK-RIKEN-PR303691_0_MSBNK-RIKEN-PR303691_OBBCRPUNCUPUOS</t>
  </si>
  <si>
    <t>2155_MSBNK-RIKEN-PR303118_0_MSBNK-RIKEN-PR303118_UYVBMGULWGRDQT</t>
  </si>
  <si>
    <t>5543_MSBNK-RIKEN-PR303118_0_MSBNK-RIKEN-PR303118_UYVBMGULWGRDQT</t>
  </si>
  <si>
    <t>2029_MSBNK-RIKEN-PR302936_0_MSBNK-RIKEN-PR302936_SYRURBPRFQUYQS</t>
  </si>
  <si>
    <t>5417_MSBNK-RIKEN-PR302936_0_MSBNK-RIKEN-PR302936_SYRURBPRFQUYQS</t>
  </si>
  <si>
    <t>2049_MSBNK-RIKEN-PR302956_0_MSBNK-RIKEN-PR302956_SYRURBPRFQUYQS</t>
  </si>
  <si>
    <t>5437_MSBNK-RIKEN-PR302956_0_MSBNK-RIKEN-PR302956_SYRURBPRFQUYQS</t>
  </si>
  <si>
    <t>5395_MSBNK-RIKEN-PR302911_0_MSBNK-RIKEN-PR302911_YDQWDHRMZQUTBA</t>
  </si>
  <si>
    <t>2007_MSBNK-RIKEN-PR302911_0_MSBNK-RIKEN-PR302911_YDQWDHRMZQUTBA</t>
  </si>
  <si>
    <t>C18H18O4</t>
  </si>
  <si>
    <t>RIEGMKITKZWJHR</t>
  </si>
  <si>
    <t>InChI=1S/C18H18O4/c1-11-14(20-2)10-16(21-3)17-13(19)9-15(22-18(11)17)12-7-5-4-6-8-12/h4-8,10,15H,9H2,1-3H3</t>
  </si>
  <si>
    <t>Dimethylcryptostrobin</t>
  </si>
  <si>
    <t>CC1=C2C(=C(C=C1OC)OC)C(=O)CC(O2)C3=CC=CC=C3</t>
  </si>
  <si>
    <t>3034694;10891856;44412009</t>
  </si>
  <si>
    <t>COCONUT:(CNP0167310);Natural Products:(UNPD118627);PubChem:(3034694 10891856 44412009);SuperNatural:(SN00275105);ZINC bio:(ZINC02516778 ZINC13334949);PubMed</t>
  </si>
  <si>
    <t>2741_MSBNK-RIKEN-PR304025_0_MSBNK-RIKEN-PR304025_HVDGDHBAMCBBLR</t>
  </si>
  <si>
    <t>6129_MSBNK-RIKEN-PR304025_0_MSBNK-RIKEN-PR304025_HVDGDHBAMCBBLR</t>
  </si>
  <si>
    <t>SANIGXXUGRLAGR</t>
  </si>
  <si>
    <t>InChI=1S/C22H28N2O5/c1-28-18-5-3-4-15-19(18)13-8-9-24(27)11-12-6-7-17(25)20(22(26)29-2)14(12)10-16(24)21(13)23-15/h3-5,12,14,16-17,20,23,25H,6-11H2,1-2H3</t>
  </si>
  <si>
    <t>COC1=CC=CC2=C1C3=C(N2)C4CC5C(CCC(C5C(=O)OC)O)C[N+]4(CC3)[O-]</t>
  </si>
  <si>
    <t>KNApSAcK:(26076);Natural Products:(UNPD92037 UNPD86410);PubChem:(12444713)</t>
  </si>
  <si>
    <t>4466_MSBNK-RIKEN-PR301751_0_MSBNK-RIKEN-PR301751_JVHNBFFHWQQPLL</t>
  </si>
  <si>
    <t>1078_MSBNK-RIKEN-PR301751_0_MSBNK-RIKEN-PR301751_JVHNBFFHWQQPLL</t>
  </si>
  <si>
    <t>CFRMVEKWKKDNAH</t>
  </si>
  <si>
    <t>InChI=1S/C5H10N2O3/c1-7-4(8)2-3(6)5(9)10/h3H,2,6H2,1H3,(H,7,8)(H,9,10)</t>
  </si>
  <si>
    <t>N(4)-methylasparagine</t>
  </si>
  <si>
    <t>CNC(=O)CC(C(=O)O)N</t>
  </si>
  <si>
    <t>100393;325695;13142168;86308196;86308213</t>
  </si>
  <si>
    <t>PubChem:(100393 325695 13142168 86308196 86308213);YMDB Mine;CHEBI:(44079);ZINC bio:(ZINC01566730 ZINC01573266);PubChem class - bio and metabolites;MeSH:(100393 325695 13142168);PubChem class - safety and toxic;Training Set;PubMed;KEGG Mine</t>
  </si>
  <si>
    <t>21_MSBNK-BGC_Munich-RP001303_0_MSBNK-BGC_Munich-RP001303_ZDXPYRJPNDTMRX</t>
  </si>
  <si>
    <t>3409_MSBNK-BGC_Munich-RP001303_0_MSBNK-BGC_Munich-RP001303_ZDXPYRJPNDTMRX</t>
  </si>
  <si>
    <t>DFPMSGMNTNDNHN</t>
  </si>
  <si>
    <t>InChI=1S/C27H32O14/c1-10-20(32)22(34)24(36)26(37-10)41-25-23(35)21(33)18(9-28)40-27(25)38-13-6-14(30)19-15(31)8-16(39-17(19)7-13)11-2-4-12(29)5-3-11/h2-7,10,16,18,20-30,32-36H,8-9H2,1H3</t>
  </si>
  <si>
    <t>naringin</t>
  </si>
  <si>
    <t>CC1C(C(C(C(O1)OC2C(C(C(OC2OC3=CC(=C4C(=O)CC(OC4=C3)C5=CC=C(C=C5)O)O)CO)O)O)O)O)O</t>
  </si>
  <si>
    <t>4441;25075;442428;3000627;457796;5284651;5351463;6604521;6710627;12313132;12313134;12313135;9894521;11665168;11968793;16758091;18528824;21550526;25244342;45358136;44715618;45933923;60093725;59873241;71750953;71774970;71088954;74787988;92341928;92341929;92341930;92341931;95858668;95858669;95858670;95858671;91740219;98051976;98051977;98051978;98051979;98072745;98072747;98072748;98072750;98642929;118727333;118727336;117973087;123410057;124788528;124788529;124806025;124806027;124806028;124806030;124913914;124913915;124913916;124913917;129010093;129065968;129607003;131707150;134129338;135225862;135229245;138106989</t>
  </si>
  <si>
    <t>HMDB:(2927);PubChem class - food;SuperNatural:(SN00163863 SN00039968 SN00039971 SN00039970 SN00039969 SN00167828 SN00350782 SN00036437);ZINC bio:(ZINC08143604 ZINC67903617 ZINC67903620 ZINC67903622 ZINC67903624);additional;MeSH:(4441 25075 442428 5284651 5351463 6710627 12313135 45358136 45933923 74787988 91740219 129010093);Plantcyc:(NARINGIN);PubMed;NORMAN:(NS00014639);COCONUT:(CNP0268019);KNApSAcK:(983);Natural Products:(UNPD25233 UNPD141558 UNPD25910);PubChem:(4441 25075 442428 3000627 457796 5284651 5351463 6604521 6710627 12313132 12313134 12313135 9894521 11665168 11968793 16758091 18528824 21550526 25244342 45358136 44715618 45933923 60093725 59873241 71750953 71774970 71088954 74787988 92341928 92341929 92341930 92341931 95858668 95858669 95858670 95858671 91740219 98051976 98051977 98051978 98051979 98072745 98072747 98072748 98072750 98642929 118727333 118727336 117973087 123410057 124788528 124788529 124806025 124806027 124806028 124806030 124913914 124913915 124913916 124913917 129010093 129065968 129607003 131707150 134129338 135225862 135229245 138106989);CHEBI:(28819 107637);PubChem class - bio and metabolites;KEGG:(C09789);PubChem class - safety and toxic;Training Set;PubChem class - drug;Biocyc:(NARINGIN)</t>
  </si>
  <si>
    <t>5118_MSBNK-RIKEN-PR302594_0_MSBNK-RIKEN-PR302594_HXTFHSYLYXVTHC</t>
  </si>
  <si>
    <t>1730_MSBNK-RIKEN-PR302594_0_MSBNK-RIKEN-PR302594_HXTFHSYLYXVTHC</t>
  </si>
  <si>
    <t>6659_MSBNK-RIKEN-PR310941_0_MSBNK-RIKEN-PR310941_LCAWNFIFMLXZPQ</t>
  </si>
  <si>
    <t>3271_MSBNK-RIKEN-PR310941_0_MSBNK-RIKEN-PR310941_LCAWNFIFMLXZPQ</t>
  </si>
  <si>
    <t>6184_MSBNK-RIKEN-PR304093_0_MSBNK-RIKEN-PR304093_WPTUQMUCTTVOFW</t>
  </si>
  <si>
    <t>2796_MSBNK-RIKEN-PR304093_0_MSBNK-RIKEN-PR304093_WPTUQMUCTTVOFW</t>
  </si>
  <si>
    <t>C23H27ClN4O8S</t>
  </si>
  <si>
    <t>UIBDVSGDFNBCJN</t>
  </si>
  <si>
    <t>InChI=1S/C23H27ClN4O8S/c1-11(29)25-18-20(35-14(4)32)19(34-13(3)31)17(10-33-12(2)30)36-22(18)37-23-27-26-21(28(23)5)15-8-6-7-9-16(15)24/h6-9,17-20,22H,10H2,1-5H3,(H,25,29)</t>
  </si>
  <si>
    <t>[(2R,3S,4R,5R,6S)-5-acetamido-3,4-diacetyloxy-6-[[5-(2-chlorophenyl)-4-methyl-1,2,4-triazol-3-yl]sulfanyl]oxan-2-yl]methyl acetate</t>
  </si>
  <si>
    <t>CC(=O)NC1C(C(C(OC1SC2=NN=C(N2C)C3=CC=CC=C3Cl)COC(=O)C)OC(=O)C)OC(=O)C</t>
  </si>
  <si>
    <t>COCONUT:(CNP0148152);PubChem:(17571858);SuperNatural:(SN00111631);ZINC bio:(ZINC70712218)</t>
  </si>
  <si>
    <t>6740_MSBNK-RIKEN-PR311121_0_MSBNK-RIKEN-PR311121_XMFILYNCNQOLOA</t>
  </si>
  <si>
    <t>3352_MSBNK-RIKEN-PR311121_0_MSBNK-RIKEN-PR311121_XMFILYNCNQOLOA</t>
  </si>
  <si>
    <t>3074_MSBNK-RIKEN-PR310471_0_MSBNK-RIKEN-PR310471_UYVBMGULWGRDQT</t>
  </si>
  <si>
    <t>6462_MSBNK-RIKEN-PR310471_0_MSBNK-RIKEN-PR310471_UYVBMGULWGRDQT</t>
  </si>
  <si>
    <t>6173_MSBNK-RIKEN-PR304082_0_MSBNK-RIKEN-PR304082_PADQINQHPQKXNL</t>
  </si>
  <si>
    <t>2785_MSBNK-RIKEN-PR304082_0_MSBNK-RIKEN-PR304082_PADQINQHPQKXNL</t>
  </si>
  <si>
    <t>4034_MSBNK-RIKEN-PR300270_0_MSBNK-RIKEN-PR300270_LHKZIVMTXZLOTP</t>
  </si>
  <si>
    <t>1678_MSBNK-RIKEN-PR302540_0_MSBNK-RIKEN-PR302540_HQNOUCSPWAGQND</t>
  </si>
  <si>
    <t>5066_MSBNK-RIKEN-PR302540_0_MSBNK-RIKEN-PR302540_HQNOUCSPWAGQND</t>
  </si>
  <si>
    <t>3083_MSBNK-RIKEN-PR310481_0_MSBNK-RIKEN-PR310481_VCCNKWWXYVWTLT</t>
  </si>
  <si>
    <t>6471_MSBNK-RIKEN-PR310481_0_MSBNK-RIKEN-PR310481_VCCNKWWXYVWTLT</t>
  </si>
  <si>
    <t>5662_MSBNK-RIKEN-PR303334_0_MSBNK-RIKEN-PR303334_TUIJPUWSXVFWSH</t>
  </si>
  <si>
    <t>5911_MSBNK-RIKEN-PR303664_0_MSBNK-RIKEN-PR303664_DFNXNCCYQRPZMD</t>
  </si>
  <si>
    <t>3787_MSBNK-MPI_for_Chemical_Ecology-CE000232_0_MSBNK-MPI_for_Chemical_Ecology-CE000232_OUYCCCASQSFEME</t>
  </si>
  <si>
    <t>399_MSBNK-MPI_for_Chemical_Ecology-CE000232_0_MSBNK-MPI_for_Chemical_Ecology-CE000232_OUYCCCASQSFEME</t>
  </si>
  <si>
    <t>1624_MSBNK-RIKEN-PR302475_0_MSBNK-RIKEN-PR302475_OBKKEZLIABHSGY</t>
  </si>
  <si>
    <t>5012_MSBNK-RIKEN-PR302475_0_MSBNK-RIKEN-PR302475_OBKKEZLIABHSGY</t>
  </si>
  <si>
    <t>5146_MSBNK-RIKEN-PR302624_0_MSBNK-RIKEN-PR302624_VCCNKWWXYVWTLT</t>
  </si>
  <si>
    <t>1758_MSBNK-RIKEN-PR302624_0_MSBNK-RIKEN-PR302624_VCCNKWWXYVWTLT</t>
  </si>
  <si>
    <t>5965_MSBNK-RIKEN-PR303741_0_MSBNK-RIKEN-PR303741_DFPMSGMNTNDNHN</t>
  </si>
  <si>
    <t>FDRQPMVGJOQVTL</t>
  </si>
  <si>
    <t>InChI=1S/C27H30O17/c28-6-14-17(33)20(36)22(38)26(42-14)40-7-15-18(34)21(37)23(39)27(43-15)44-25-19(35)16-12(32)4-9(29)5-13(16)41-24(25)8-1-2-10(30)11(31)3-8/h1-5,14-15,17-18,20-23,26-34,36-39H,6-7H2</t>
  </si>
  <si>
    <t>Quercetin 3-gentiobioside</t>
  </si>
  <si>
    <t>C1=CC(=C(C=C1C2=C(C(=O)C3=C(C=C(C=C3O2)O)O)OC4C(C(C(C(O4)COC5C(C(C(C(O5)CO)O)O)O)O)O)O)O)O</t>
  </si>
  <si>
    <t>5317992;5320834;10282712;13915961;13915963;25230796;44259098;44259143;44259146;90657242;125038264;125038265;125038266;125038267</t>
  </si>
  <si>
    <t>SuperNatural:(SN00263518 SN00357546 SN00358900 SN00166486 SN00257577 SN00338358 SN00268000 SN00362131 SN00347442 SN00143563 SN00168182);MeSH:(5320834 13915961);Plantcyc:(CPD-14820 CPD-16485);PubMed;COCONUT:(CNP0212937);KNApSAcK:(5399);Natural Products:(UNPD151517 UNPD81135 UNPD39076 UNPD100112 UNPD8886 UNPD41238 UNPD39045 UNPD158924);PubChem:(5317992 5320834 10282712 13915961 13915963 25230796 44259098 44259143 44259146 90657242 125038264 125038265 125038266 125038267);CHEBI:(136778);PubChem class - bio and metabolites;Biocyc:(CPD-14820);KEGG Mine</t>
  </si>
  <si>
    <t>5496_MSBNK-RIKEN-PR303026_0_MSBNK-RIKEN-PR303026_RPVIQWDFJPYNJM</t>
  </si>
  <si>
    <t>5158_MSBNK-RIKEN-PR302642_0_MSBNK-RIKEN-PR302642_VCCNKWWXYVWTLT</t>
  </si>
  <si>
    <t>BIJIGLRLIDSMCO</t>
  </si>
  <si>
    <t>InChI=1S/C22H28N2O4/c1-27-21-18(25)9-12-11-24-8-7-14-13-5-3-4-6-16(13)23-20(14)17(24)10-15(12)19(21)22(26)28-2/h3-6,12,15,17-19,21,23,25H,7-11H2,1-2H3</t>
  </si>
  <si>
    <t>methyl (1R,15S,17R,18R,19S,20S)-17-hydroxy-18-methoxy-1,3,11,12,14,15,16,17,18,19,20,21-dodecahydroyohimban-19-carboxylate</t>
  </si>
  <si>
    <t>COC1C(CC2CN3CCC4=C(C3CC2C1C(=O)OC)NC5=CC=CC=C45)O</t>
  </si>
  <si>
    <t>11552732;134853359</t>
  </si>
  <si>
    <t>COCONUT:(CNP0242821);Natural Products:(UNPD129661);PubChem:(11552732 134853359);KEGG Mine</t>
  </si>
  <si>
    <t>4007_MSBNK-RIKEN-PR300236_0_MSBNK-RIKEN-PR300236_DAXYUDFNWXHGBE</t>
  </si>
  <si>
    <t>619_MSBNK-RIKEN-PR300236_0_MSBNK-RIKEN-PR300236_DAXYUDFNWXHGBE</t>
  </si>
  <si>
    <t>1754_MSBNK-RIKEN-PR302618_0_MSBNK-RIKEN-PR302618_HXTFHSYLYXVTHC</t>
  </si>
  <si>
    <t>5142_MSBNK-RIKEN-PR302618_0_MSBNK-RIKEN-PR302618_HXTFHSYLYXVTHC</t>
  </si>
  <si>
    <t>CXIYBDIJKQJUMN</t>
  </si>
  <si>
    <t>InChI=1S/C9H11NO3/c11-6-8(9(12)13)10-7-4-2-1-3-5-7/h1-5,8,10-11H,6H2,(H,12,13)</t>
  </si>
  <si>
    <t>phenylserine</t>
  </si>
  <si>
    <t>C1=CC=C(C=C1)NC(CO)C(=O)O</t>
  </si>
  <si>
    <t>224482;45379850;68662369</t>
  </si>
  <si>
    <t>MeSH:(224482 45379850);PubChem:(224482 45379850 68662369);PubMed;CHEBI:(137012)</t>
  </si>
  <si>
    <t>3363_MSBNK-RIKEN-PR311157_0_MSBNK-RIKEN-PR311157_OUYCCCASQSFEME</t>
  </si>
  <si>
    <t>6751_MSBNK-RIKEN-PR311157_0_MSBNK-RIKEN-PR311157_OUYCCCASQSFEME</t>
  </si>
  <si>
    <t>465_MSBNK-MSSJ-MSJ00969_0_MSBNK-MSSJ-MSJ00969_TZBJGXHYKVUXJN</t>
  </si>
  <si>
    <t>3853_MSBNK-MSSJ-MSJ00969_0_MSBNK-MSSJ-MSJ00969_TZBJGXHYKVUXJN</t>
  </si>
  <si>
    <t>897_MSBNK-RIKEN-PR300983_0_MSBNK-RIKEN-PR300983_QEVHRUUCFGRFIF</t>
  </si>
  <si>
    <t>4285_MSBNK-RIKEN-PR300983_0_MSBNK-RIKEN-PR300983_QEVHRUUCFGRFIF</t>
  </si>
  <si>
    <t>136_MSBNK-BGC_Munich-RP017303_0_MSBNK-BGC_Munich-RP017303_JPUKWEQWGBDDQB</t>
  </si>
  <si>
    <t>3524_MSBNK-BGC_Munich-RP017303_0_MSBNK-BGC_Munich-RP017303_JPUKWEQWGBDDQB</t>
  </si>
  <si>
    <t>C14H12BNO3S</t>
  </si>
  <si>
    <t>JARJTAZLCBIHRT</t>
  </si>
  <si>
    <t>InChI=1S/C14H12BNO3S/c15-13(9-3-1-4-10(7-9)14(18)19)16-12(17)8-11-5-2-6-20-11/h1-7,13H,8H2,(H,16,17)(H,18,19)</t>
  </si>
  <si>
    <t>[B]C(C1=CC(=CC=C1)C(=O)O)NC(=O)CC2=CC=CS2</t>
  </si>
  <si>
    <t>PubChem:(42626897);PubChem class - bio and metabolites</t>
  </si>
  <si>
    <t>2486_MSBNK-RIKEN-PR303588_0_MSBNK-RIKEN-PR303588_XLTFNNCXVBYBSX</t>
  </si>
  <si>
    <t>5874_MSBNK-RIKEN-PR303588_0_MSBNK-RIKEN-PR303588_XLTFNNCXVBYBSX</t>
  </si>
  <si>
    <t>C34H33FN6O5</t>
  </si>
  <si>
    <t>PCVMXQPADBQRFE</t>
  </si>
  <si>
    <t>InChI=1S/C34H33FN6O5/c1-38(2)24-15-21-9-10-41(34(45)31(21)27(35)17-24)29-6-4-5-25(26(29)20-42)23-16-28(33(44)39(3)19-23)37-30-8-7-22(18-36-30)32(43)40-11-13-46-14-12-40/h4-10,15-19,42H,11-14,20H2,1-3H3,(H,36,37)</t>
  </si>
  <si>
    <t>CN1C=C(C=C(C1=O)NC2=NC=C(C=C2)C(=O)N3CCOCC3)C4=C(C(=CC=C4)N5C=CC6=CC(=CC(=C6C5=O)F)N(C)C)CO</t>
  </si>
  <si>
    <t>PubChem:(46908418);PubMed;PubChem class - bio and metabolites</t>
  </si>
  <si>
    <t>6745_MSBNK-RIKEN-PR311135_0_MSBNK-RIKEN-PR311135_DROXVBRNXCRUHP</t>
  </si>
  <si>
    <t>3357_MSBNK-RIKEN-PR311135_0_MSBNK-RIKEN-PR311135_DROXVBRNXCRUHP</t>
  </si>
  <si>
    <t>VAMJZLUOKJRHOW</t>
  </si>
  <si>
    <t>InChI=1S/C22H26N2O3/c1-4-14-12-24-10-9-16-15-7-5-6-8-19(15)23-21(16)20(24)11-17(14)18(13-26-2)22(25)27-3/h4-8,13,17,20,23H,9-12H2,1-3H3</t>
  </si>
  <si>
    <t>Villocarine A</t>
  </si>
  <si>
    <t>CC=C1CN2CCC3=C(C2CC1C(=COC)C(=O)OC)NC4=CC=CC=C34</t>
  </si>
  <si>
    <t>6443046;10021817;11014017;21595552;53357473;73810807;100930628;137705938</t>
  </si>
  <si>
    <t>COCONUT:(CNP0175264);Natural Products:(UNPD19134 UNPD201899 UNPD58320);PubChem:(6443046 10021817 11014017 21595552 53357473 73810807 100930628 137705938);PubMed</t>
  </si>
  <si>
    <t>616_MSBNK-RIKEN-PR300232_0_MSBNK-RIKEN-PR300232_TZUGIFAYWNNSAO</t>
  </si>
  <si>
    <t>4004_MSBNK-RIKEN-PR300232_0_MSBNK-RIKEN-PR300232_TZUGIFAYWNNSAO</t>
  </si>
  <si>
    <t>1618_MSBNK-RIKEN-PR302468_0_MSBNK-RIKEN-PR302468_PUPKKEQDLNREIM</t>
  </si>
  <si>
    <t>5006_MSBNK-RIKEN-PR302468_0_MSBNK-RIKEN-PR302468_PUPKKEQDLNREIM</t>
  </si>
  <si>
    <t>ZVTVWDXRNMHGNY</t>
  </si>
  <si>
    <t>InChI=1S/C42H70O12/c1-20(2)11-10-12-21(3)23-13-16-41(8)29(23)24(44)17-27-40(7)15-14-28(45)39(5,6)36(40)25(18-42(27,41)9)52-38-35(33(49)31(47)26(19-43)53-38)54-37-34(50)32(48)30(46)22(4)51-37/h11,22-38,43-50H,3,10,12-19H2,1-2,4-9H3</t>
  </si>
  <si>
    <t>CC1C(C(C(C(O1)OC2C(C(C(OC2OC3CC4(C(CC(C5C4(CCC5C(=C)CCC=C(C)C)C)O)C6(C3C(C(CC6)O)(C)C)C)C)CO)O)O)O)O)O</t>
  </si>
  <si>
    <t>46898011;75231332;91895489;117792320;126612657;129607081;137706296</t>
  </si>
  <si>
    <t>COCONUT:(CNP0148495);HMDB:(39701);KNApSAcK:(33876);Natural Products:(UNPD54259 UNPD183119);PubChem:(46898011 75231332 91895489 117792320 126612657 129607081 137706296);SuperNatural:(SN00247235 SN00263971);PubChem class - bio and metabolites;MeSH:(75231332 91895489 137706296);PubMed</t>
  </si>
  <si>
    <t>6406_MSBNK-RIKEN-PR304429_0_MSBNK-RIKEN-PR304429_NJUXRKMKOFXMRX</t>
  </si>
  <si>
    <t>3018_MSBNK-RIKEN-PR304429_0_MSBNK-RIKEN-PR304429_NJUXRKMKOFXMRX</t>
  </si>
  <si>
    <t>4473_MSBNK-RIKEN-PR301761_0_MSBNK-RIKEN-PR301761_GRTOGORTSDXSFK</t>
  </si>
  <si>
    <t>1085_MSBNK-RIKEN-PR301761_0_MSBNK-RIKEN-PR301761_GRTOGORTSDXSFK</t>
  </si>
  <si>
    <t>2967_MSBNK-RIKEN-PR304323_0_MSBNK-RIKEN-PR304323_WBQVRPYEEYUEBQ</t>
  </si>
  <si>
    <t>6355_MSBNK-RIKEN-PR304323_0_MSBNK-RIKEN-PR304323_WBQVRPYEEYUEBQ</t>
  </si>
  <si>
    <t>360_MSBNK-MPI_for_Chemical_Ecology-CE000094_0_MSBNK-MPI_for_Chemical_Ecology-CE000094_LUKBXSAWLPMMSZ</t>
  </si>
  <si>
    <t>3748_MSBNK-MPI_for_Chemical_Ecology-CE000094_0_MSBNK-MPI_for_Chemical_Ecology-CE000094_LUKBXSAWLPMMSZ</t>
  </si>
  <si>
    <t>5113_MSBNK-RIKEN-PR302589_0_MSBNK-RIKEN-PR302589_GZSOSUNBTXMUFQ</t>
  </si>
  <si>
    <t>1725_MSBNK-RIKEN-PR302589_0_MSBNK-RIKEN-PR302589_GZSOSUNBTXMUFQ</t>
  </si>
  <si>
    <t>903_MSBNK-RIKEN-PR301011_0_MSBNK-RIKEN-PR301011_QEVHRUUCFGRFIF</t>
  </si>
  <si>
    <t>4291_MSBNK-RIKEN-PR301011_0_MSBNK-RIKEN-PR301011_QEVHRUUCFGRFIF</t>
  </si>
  <si>
    <t>6623_MSBNK-RIKEN-PR310898_0_MSBNK-RIKEN-PR310898_IYRMWMYZSQPJKC</t>
  </si>
  <si>
    <t>PEFASEPMJYRQBW</t>
  </si>
  <si>
    <t>InChI=1S/C33H40O19/c1-10-19(36)23(40)26(43)31(47-10)46-9-17-21(38)25(42)28(45)33(51-17)52-30-22(39)18-15(35)7-14(49-32-27(44)24(41)20(37)11(2)48-32)8-16(18)50-29(30)12-3-5-13(34)6-4-12/h3-8,10-11,17,19-21,23-28,31-38,40-45H,9H2,1-2H3</t>
  </si>
  <si>
    <t>Robinin</t>
  </si>
  <si>
    <t>CC1C(C(C(C(O1)OCC2C(C(C(C(O2)OC3=C(OC4=CC(=CC(=C4C3=O)O)OC5C(C(C(C(O5)C)O)O)O)C6=CC=C(C=C6)O)O)O)O)O)O)O</t>
  </si>
  <si>
    <t>5281693;5351997;9810642;12314990;11968902;21550598;21676297;44258757;44258840;70138760;70138762;124904314;124904315;124904316;124904317;134757615</t>
  </si>
  <si>
    <t>SuperNatural:(SN00168293 SN00256012 SN00177435 SN00348890 SN00351291 SN00312930 SN00260912 SN00329365 SN00365988 SN00353803);additional;MeSH:(5281693 5351997 12314990 21676297 44258757);PubMed;NORMAN:(NS00015843);COCONUT:(CNP0090993 CNP0171942);KNApSAcK:(5226);Natural Products:(UNPD38768 UNPD62965 UNPD152601 UNPD163423 UNPD195005 UNPD185785 UNPD42007 UNPD46639 UNPD91043);PubChem:(5281693 5351997 9810642 12314990 11968902 21550598 21676297 44258757 44258840 70138760 70138762 124904314 124904315 124904316 124904317 134757615);CHEBI:(8878);KEGG:(C10178);Training Set</t>
  </si>
  <si>
    <t>1247_MSBNK-RIKEN-PR302032_0_MSBNK-RIKEN-PR302032_PEFASEPMJYRQBW</t>
  </si>
  <si>
    <t>4635_MSBNK-RIKEN-PR302032_0_MSBNK-RIKEN-PR302032_PEFASEPMJYRQBW</t>
  </si>
  <si>
    <t>AMFDMNYHDVNAGL</t>
  </si>
  <si>
    <t>InChI=1S/C22H22O9/c1-8-13(31-22-21(28)20(27)17(24)9(2)30-22)7-11-15(16(8)23)19(26)14-10(18(11)25)5-4-6-12(14)29-3/h4-7,9,17,20-24,27-28H,1-3H3</t>
  </si>
  <si>
    <t>CC1C(C(C(C(O1)OC2=C(C(=C3C(=C2)C(=O)C4=C(C3=O)C(=CC=C4)OC)O)C)O)O)O</t>
  </si>
  <si>
    <t>COCONUT:(CNP0274382);Natural Products:(UNPD127297);SuperNatural:(SN00244413)</t>
  </si>
  <si>
    <t>1501_MSBNK-RIKEN-PR302340_0_MSBNK-RIKEN-PR302340_MGJLSBDCWOSMHL</t>
  </si>
  <si>
    <t>4889_MSBNK-RIKEN-PR302340_0_MSBNK-RIKEN-PR302340_MGJLSBDCWOSMHL</t>
  </si>
  <si>
    <t>4373_MSBNK-RIKEN-PR301328_0_MSBNK-RIKEN-PR301328_YTQRHYCHEIXUIU</t>
  </si>
  <si>
    <t>985_MSBNK-RIKEN-PR301328_0_MSBNK-RIKEN-PR301328_YTQRHYCHEIXUIU</t>
  </si>
  <si>
    <t>6475_MSBNK-RIKEN-PR310486_0_MSBNK-RIKEN-PR310486_HXTFHSYLYXVTHC</t>
  </si>
  <si>
    <t>3087_MSBNK-RIKEN-PR310486_0_MSBNK-RIKEN-PR310486_HXTFHSYLYXVTHC</t>
  </si>
  <si>
    <t>C20H27NO11</t>
  </si>
  <si>
    <t>XUCIJNAGGSZNQT</t>
  </si>
  <si>
    <t>InChI=1S/C20H27NO11/c21-6-10(9-4-2-1-3-5-9)30-20-18(28)16(26)14(24)12(32-20)8-29-19-17(27)15(25)13(23)11(7-22)31-19/h1-5,10-20,22-28H,7-8H2</t>
  </si>
  <si>
    <t>amygdalin</t>
  </si>
  <si>
    <t>C1=CC=C(C=C1)C(C#N)OC2C(C(C(C(O2)COC3C(C(C(C(O3)CO)O)O)O)O)O)O</t>
  </si>
  <si>
    <t>2180;34751;39999;656495;656516;225913;441462;6325365;12306131;16757793;21039636;25113230;24801909;53298616;66509032;70891933;70906084;92328356;92328357;93977068;93977069;89957934;98046363;98046365;98046367;98116874;98116875;98145838;98160920;98160921;97296020;117630255;117630268;117630299;118619943;125463047;125463048;124896795;124896796;124896797;124896798;129010083;131704712;134694146;135014112;137411005;137411006</t>
  </si>
  <si>
    <t>HMDB:(35030);ZINC bio:(ZINC08214484);additional;HSDB:(29883-15-6);MeSH:(2180 34751 441462 656495 656516 24801909 66509032 134694146);Plantcyc:(CPD-1125);PubMed;NORMAN:(NS00015336);COCONUT:(CNP0277873);KNApSAcK:(1437);Natural Products:(UNPD53722 UNPD72395);PubChem:(2180 34751 39999 656495 656516 225913 441462 6325365 12306131 16757793 21039636 25113230 24801909 53298616 66509032 70891933 70906084 92328356 92328357 93977068 93977069 89957934 98046363 98046365 98046367 98116874 98116875 98145838 98160920 98160921 97296020 117630255 117630268 117630299 118619943 125463047 125463048 124896795 124896796 124896797 124896798 129010083 131704712 134694146 135014112 137411005 137411006);CHEBI:(27613 17019);PubChem class - bio and metabolites;KEGG:(C08325);PubChem class - safety and toxic;Training Set;PubChem class - drug;Biocyc:(CPD-1125)</t>
  </si>
  <si>
    <t>4204_MSBNK-RIKEN-PR300665_0_MSBNK-RIKEN-PR300665_XUCIJNAGGSZNQT</t>
  </si>
  <si>
    <t>C49H62N4O4</t>
  </si>
  <si>
    <t>PPHHULMXTCZDSM</t>
  </si>
  <si>
    <t>InChI=1S/C49H62N4O4/c1-51-46-23-21-39-32-52-25-24-44(39)45(46)15-8-4-7-14-42(54)31-43(55)22-20-37-29-48(57-2)47(56)28-40(37)27-41-33-53-49(50)30-38(41)19-18-36-13-9-12-35(26-36)17-16-34-10-5-3-6-11-34/h3,5-6,9-13,20,22,26,28-30,33,39,44-46,51-52,56H,4,7-8,14-19,21,23-25,27,31-32H2,1-2H3,(H2,50,53)</t>
  </si>
  <si>
    <t>CNC1CCC2CNCCC2C1CCCCCC(=O)CC(=O)C=CC3=CC(=C(C=C3CC4=CN=C(C=C4CCC5=CC=CC(=C5)CCC6=CC=CC=C6)N)O)OC</t>
  </si>
  <si>
    <t>COCONUT:(CNP0006593 CNP0069889 CNP0419067);SuperNatural:(SN00176841)</t>
  </si>
  <si>
    <t>6360_MSBNK-RIKEN-PR304333_0_MSBNK-RIKEN-PR304333_HJRVLGWTJSLQIG</t>
  </si>
  <si>
    <t>2972_MSBNK-RIKEN-PR304333_0_MSBNK-RIKEN-PR304333_HJRVLGWTJSLQIG</t>
  </si>
  <si>
    <t>4487_MSBNK-RIKEN-PR301825_0_MSBNK-RIKEN-PR301825_AIFRHYZBTHREPW</t>
  </si>
  <si>
    <t>JJCHTBXQAVFNQJ</t>
  </si>
  <si>
    <t>InChI=1S/C10H15NO4/c11-8-1-2-9(14-5-3-12)10(7-8)15-6-4-13/h1-2,7,12-13H,3-6,11H2</t>
  </si>
  <si>
    <t>Ambcb5129714</t>
  </si>
  <si>
    <t>C1=CC(=C(C=C1N)OCCO)OCCO</t>
  </si>
  <si>
    <t>COCONUT:(CNP0057357);PubChem:(5094622);SuperNatural:(SN00120315);ZINC bio:(ZINC02024472)</t>
  </si>
  <si>
    <t>4206_MSBNK-RIKEN-PR300669_0_MSBNK-RIKEN-PR300669_VLSMHEGGTFMBBZ</t>
  </si>
  <si>
    <t>818_MSBNK-RIKEN-PR300669_0_MSBNK-RIKEN-PR300669_VLSMHEGGTFMBBZ</t>
  </si>
  <si>
    <t>4571_MSBNK-RIKEN-PR301963_0_MSBNK-RIKEN-PR301963_JPUKWEQWGBDDQB</t>
  </si>
  <si>
    <t>1183_MSBNK-RIKEN-PR301963_0_MSBNK-RIKEN-PR301963_JPUKWEQWGBDDQB</t>
  </si>
  <si>
    <t>1774_MSBNK-RIKEN-PR302648_0_MSBNK-RIKEN-PR302648_VCCNKWWXYVWTLT</t>
  </si>
  <si>
    <t>5162_MSBNK-RIKEN-PR302648_0_MSBNK-RIKEN-PR302648_VCCNKWWXYVWTLT</t>
  </si>
  <si>
    <t>C19H23NO4</t>
  </si>
  <si>
    <t>PLFGRBPWZRSCHW</t>
  </si>
  <si>
    <t>InChI=1S/C19H23NO4/c1-22-17-5-4-13(8-16(17)21)11-20-7-6-14-9-18(23-2)19(24-3)10-15(14)12-20/h4-5,8-10,21H,6-7,11-12H2,1-3H3</t>
  </si>
  <si>
    <t>Oprea1_500382</t>
  </si>
  <si>
    <t>COC1=C(C=C(C=C1)CN2CCC3=CC(=C(C=C3C2)OC)OC)O</t>
  </si>
  <si>
    <t>1773175;792291</t>
  </si>
  <si>
    <t>COCONUT:(CNP0070070 CNP0147207);Natural Products:(UNPD48803);PubChem:(1773175 792291);SuperNatural:(SN00044666);ZINC bio:(ZINC00293660);additional;Training Set;PubMed</t>
  </si>
  <si>
    <t>4140_MSBNK-RIKEN-PR300467_0_MSBNK-RIKEN-PR300467_INYYVPJSBIVGPH</t>
  </si>
  <si>
    <t>752_MSBNK-RIKEN-PR300467_0_MSBNK-RIKEN-PR300467_INYYVPJSBIVGPH</t>
  </si>
  <si>
    <t>DRGVZVJDZOMQAI</t>
  </si>
  <si>
    <t>InChI=1S/C18H18O4/c1-20-14-11-16(21-2)18(17(12-14)22-3)15(19)10-9-13-7-5-4-6-8-13/h4-12H,1-3H3</t>
  </si>
  <si>
    <t>3-phenyl-1-(2,4,6-trimethoxyphenyl)prop-2-en-1-one</t>
  </si>
  <si>
    <t>COC1=CC(=C(C(=C1)OC)C(=O)C=CC2=CC=CC=C2)OC</t>
  </si>
  <si>
    <t>4575741;6154317;88922916</t>
  </si>
  <si>
    <t>COCONUT:(CNP0217154);Natural Products:(UNPD100309);PubChem:(4575741 6154317 88922916);SuperNatural:(SN00009652);ZINC bio:(ZINC04252716);additional;Training Set;PubMed</t>
  </si>
  <si>
    <t>6439_MSBNK-RIKEN-PR310438_0_MSBNK-RIKEN-PR310438_HVDGDHBAMCBBLR</t>
  </si>
  <si>
    <t>3051_MSBNK-RIKEN-PR310438_0_MSBNK-RIKEN-PR310438_HVDGDHBAMCBBLR</t>
  </si>
  <si>
    <t>2102_MSBNK-RIKEN-PR303017_0_MSBNK-RIKEN-PR303017_YFPYXTNSQOUHPS</t>
  </si>
  <si>
    <t>5490_MSBNK-RIKEN-PR303017_0_MSBNK-RIKEN-PR303017_YFPYXTNSQOUHPS</t>
  </si>
  <si>
    <t>6476_MSBNK-RIKEN-PR310487_0_MSBNK-RIKEN-PR310487_DFPMSGMNTNDNHN</t>
  </si>
  <si>
    <t>HITJFUSPLYBJPE</t>
  </si>
  <si>
    <t>InChI=1S/C14H14O3/c15-12-5-3-10(4-6-12)1-2-11-7-13(16)9-14(17)8-11/h3-9,15-17H,1-2H2</t>
  </si>
  <si>
    <t>Dihydroresveratrol</t>
  </si>
  <si>
    <t>C1=CC(=CC=C1CCC2=CC(=CC(=C2)O)O)O</t>
  </si>
  <si>
    <t>SuperNatural:(SN00155953);MeSH:(185914);PubMed;COCONUT:(CNP0200131);KNApSAcK:(2879);Natural Products:(UNPD98637);PubChem:(185914);YMDB Mine;CHEBI:(4582);PubChem class - bio and metabolites;EcoCyc Mine;KEGG:(C10255);Training Set</t>
  </si>
  <si>
    <t>2887_MSBNK-RIKEN-PR304198_0_MSBNK-RIKEN-PR304198_HITJFUSPLYBJPE</t>
  </si>
  <si>
    <t>6275_MSBNK-RIKEN-PR304198_0_MSBNK-RIKEN-PR304198_HITJFUSPLYBJPE</t>
  </si>
  <si>
    <t>6119_MSBNK-RIKEN-PR304015_0_MSBNK-RIKEN-PR304015_HVDGDHBAMCBBLR</t>
  </si>
  <si>
    <t>2731_MSBNK-RIKEN-PR304015_0_MSBNK-RIKEN-PR304015_HVDGDHBAMCBBLR</t>
  </si>
  <si>
    <t>5045_MSBNK-RIKEN-PR302515_0_MSBNK-RIKEN-PR302515_OMQADRGFMLGFJF</t>
  </si>
  <si>
    <t>1657_MSBNK-RIKEN-PR302515_0_MSBNK-RIKEN-PR302515_OMQADRGFMLGFJF</t>
  </si>
  <si>
    <t>MYMNBFURSYZQBR</t>
  </si>
  <si>
    <t>InChI=1S/C7H12O4/c1-2-11-7(10)5-3-4-6(8)9/h2-5H2,1H3,(H,8,9)</t>
  </si>
  <si>
    <t>Ethyl hydrogen glutarate</t>
  </si>
  <si>
    <t>CCOC(=O)CCCC(=O)O</t>
  </si>
  <si>
    <t>66114;21954205</t>
  </si>
  <si>
    <t>NORMAN:(NS00023437);PubChem class - safety and toxic;PubChem:(66114 21954205);ZINC bio:(ZINC02015911)</t>
  </si>
  <si>
    <t>104_MSBNK-BGC_Munich-RP015801_0_MSBNK-BGC_Munich-RP015801_SYEOWUNSTUDKGM</t>
  </si>
  <si>
    <t>3492_MSBNK-BGC_Munich-RP015801_0_MSBNK-BGC_Munich-RP015801_SYEOWUNSTUDKGM</t>
  </si>
  <si>
    <t>41_MSBNK-BGC_Munich-RP004703_0_MSBNK-BGC_Munich-RP004703_IYRMWMYZSQPJKC</t>
  </si>
  <si>
    <t>3429_MSBNK-BGC_Munich-RP004703_0_MSBNK-BGC_Munich-RP004703_IYRMWMYZSQPJKC</t>
  </si>
  <si>
    <t>5088_MSBNK-RIKEN-PR302564_0_MSBNK-RIKEN-PR302564_HXTFHSYLYXVTHC</t>
  </si>
  <si>
    <t>5955_MSBNK-RIKEN-PR303709_0_MSBNK-RIKEN-PR303709_DFPMSGMNTNDNHN</t>
  </si>
  <si>
    <t>1906_MSBNK-RIKEN-PR302797_0_MSBNK-RIKEN-PR302797_OVSQVDMCBVZWGM</t>
  </si>
  <si>
    <t>NWGLTBGNUBRYGJ</t>
  </si>
  <si>
    <t>InChI=1S/C36H36O18/c1-14-32(53-36-30(47)28(45)26(43)23(52-36)13-49-24(42)9-4-15-2-6-17(37)7-3-15)29(46)31(48)35(50-14)54-34-27(44)25-21(41)11-18(38)12-22(25)51-33(34)16-5-8-19(39)20(40)10-16/h2-12,14,23,26,28-32,35-41,43,45-48H,13H2,1H3</t>
  </si>
  <si>
    <t>CC1C(C(C(C(O1)OC2=C(OC3=CC(=CC(=C3C2=O)O)O)C4=CC(=C(C=C4)O)O)O)O)OC5C(C(C(C(O5)COC(=O)C=CC6=CC=C(C=C6)O)O)O)O</t>
  </si>
  <si>
    <t>COCONUT:(CNP0371699);Natural Products:(UNPD22974 UNPD183007);PubChem:(10123183);SuperNatural:(SN00329775 SN00259958)</t>
  </si>
  <si>
    <t>2539_MSBNK-RIKEN-PR303680_0_MSBNK-RIKEN-PR303680_LSMKTLJKBSXMMR</t>
  </si>
  <si>
    <t>5927_MSBNK-RIKEN-PR303680_0_MSBNK-RIKEN-PR303680_LSMKTLJKBSXMMR</t>
  </si>
  <si>
    <t>C11H15BFNO4S</t>
  </si>
  <si>
    <t>CPHKDEZZTOXNKJ</t>
  </si>
  <si>
    <t>InChI=1S/C11H14BFNO4S/c1-7(6-19)11(15)14-10(12(16)17-18-12)8-2-4-9(13)5-3-8/h2-5,7,10,16,19H,6H2,1H3,(H,14,15)/q-1</t>
  </si>
  <si>
    <t>[B-]1(OO1)(C(C2=CC=C(C=C2)F)NC(=O)C(C)CS)O</t>
  </si>
  <si>
    <t>PubChem:(138455173);PubChem class - bio and metabolites</t>
  </si>
  <si>
    <t>1502_MSBNK-RIKEN-PR302341_0_MSBNK-RIKEN-PR302341_HMUJXQRRKBLVOO</t>
  </si>
  <si>
    <t>4890_MSBNK-RIKEN-PR302341_0_MSBNK-RIKEN-PR302341_HMUJXQRRKBLVOO</t>
  </si>
  <si>
    <t>YMAWOPBAYDPSLA</t>
  </si>
  <si>
    <t>InChI=1S/C4H8N2O3/c5-1-3(7)6-2-4(8)9/h1-2,5H2,(H,6,7)(H,8,9)</t>
  </si>
  <si>
    <t>Diglycine</t>
  </si>
  <si>
    <t>C(C(=O)NCC(=O)O)N</t>
  </si>
  <si>
    <t>11163;1548897;22558288;23278168;54515354;71309412;71309816;88322631;102124520;101273898;101273899;101273900;101273901;101273902;101273903;101273904;101273905;101273906;101273907;101273908;101273909;101273910;101273911;102379420;102379421;102407638</t>
  </si>
  <si>
    <t>HMDB:(11733);ZINC bio:(ZINC05112515 ZINC18995754);additional;MeSH:(11163);PubMed;NORMAN:(NS00013721);COCONUT:(CNP0355149);Natural Products:(UNPD95529);PubChem:(11163 1548897 22558288 23278168 54515354 71309412 71309816 88322631 102124520 101273898 101273899 101273900 101273901 101273902 101273903 101273904 101273905 101273906 101273907 101273908 101273909 101273910 101273911 102379420 102379421 102407638);CHEBI:(17201 356445);PubChem class - bio and metabolites;EcoCyc Mine;KEGG:(C02037);PubChem class - safety and toxic;Training Set;Biocyc:(GLYCYLGLYCINE)</t>
  </si>
  <si>
    <t>26_MSBNK-BGC_Munich-RP001502_0_MSBNK-BGC_Munich-RP001502_DCXYFEDJOCDNAF</t>
  </si>
  <si>
    <t>3414_MSBNK-BGC_Munich-RP001502_0_MSBNK-BGC_Munich-RP001502_DCXYFEDJOCDNAF</t>
  </si>
  <si>
    <t>C30H26O12</t>
  </si>
  <si>
    <t>FJGOEBQRHWKKJH</t>
  </si>
  <si>
    <t>InChI=1S/C30H26O12/c31-13-22-26(38)27(39)30(42-23(37)10-3-14-1-6-16(32)7-2-14)29(41-22)25-19(35)11-18(34)24-20(36)12-21(40-28(24)25)15-4-8-17(33)9-5-15/h1-12,22,26-27,29-35,38-39H,13H2</t>
  </si>
  <si>
    <t>Vitexin 2''''-O-p-coumarate</t>
  </si>
  <si>
    <t>C1=CC(=CC=C1C=CC(=O)OC2C(C(C(OC2C3=C(C=C(C4=C3OC(=CC4=O)C5=CC=C(C=C5)O)O)O)CO)O)O)O</t>
  </si>
  <si>
    <t>44257683;74977443;101422334;131636807;131752196</t>
  </si>
  <si>
    <t>COCONUT:(CNP0100540 CNP0180182);HMDB:(37471);KNApSAcK:(6301);Natural Products:(UNPD155214 UNPD52076);PubChem:(44257683 74977443 101422334 131636807 131752196);SuperNatural:(SN00319320 SN00381793 SN00161997);PubChem class - bio and metabolites</t>
  </si>
  <si>
    <t>4887_MSBNK-RIKEN-PR302338_0_MSBNK-RIKEN-PR302338_XFZJEEAOWLFHDH</t>
  </si>
  <si>
    <t>1499_MSBNK-RIKEN-PR302338_0_MSBNK-RIKEN-PR302338_XFZJEEAOWLFHDH</t>
  </si>
  <si>
    <t>DUBPGEJGGVZKDD</t>
  </si>
  <si>
    <t>InChI=1S/C24H24O11/c1-11(25)32-10-19-21(28)22(29)23(30)24(35-19)34-18-8-16-14(7-17(18)31-2)20(27)15(9-33-16)12-3-5-13(26)6-4-12/h3-9,19,21-24,26,28-30H,10H2,1-2H3</t>
  </si>
  <si>
    <t>Ambap134859-96-4</t>
  </si>
  <si>
    <t>CC(=O)OCC1C(C(C(C(O1)OC2=C(C=C3C(=C2)OC=C(C3=O)C4=CC=C(C=C4)O)OC)O)O)O</t>
  </si>
  <si>
    <t>10228095;53398650;125181540</t>
  </si>
  <si>
    <t>COCONUT:(CNP0136875);HMDB:(39489);KNApSAcK:(19122);Natural Products:(UNPD175887);PubChem:(10228095 53398650 125181540);SuperNatural:(SN00274721);CHEBI:(133348);additional;PubChem class - bio and metabolites;Training Set;KEGG Mine</t>
  </si>
  <si>
    <t>470_MSBNK-MSSJ-MSJ00998_0_MSBNK-MSSJ-MSJ00998_DUBPGEJGGVZKDD</t>
  </si>
  <si>
    <t>3858_MSBNK-MSSJ-MSJ00998_0_MSBNK-MSSJ-MSJ00998_DUBPGEJGGVZKDD</t>
  </si>
  <si>
    <t>BGWWTUOBCUHYIT</t>
  </si>
  <si>
    <t>InChI=1S/C12H16N2O3/c1-14(2)11(15)8-13-12(16)9-6-4-5-7-10(9)17-3/h4-7H,8H2,1-3H3,(H,13,16)</t>
  </si>
  <si>
    <t>N-o-Methoxybenzoylglycine dimethylamide</t>
  </si>
  <si>
    <t>CN(C)C(=O)CNC(=O)C1=CC=CC=C1OC</t>
  </si>
  <si>
    <t>PubChem:(199585);PubChem class - safety and toxic</t>
  </si>
  <si>
    <t>3504_MSBNK-BGC_Munich-RP016501_0_MSBNK-BGC_Munich-RP016501_OMNVYXHOSHNURL</t>
  </si>
  <si>
    <t>116_MSBNK-BGC_Munich-RP016501_0_MSBNK-BGC_Munich-RP016501_OMNVYXHOSHNURL</t>
  </si>
  <si>
    <t>C23H25ClN2O9</t>
  </si>
  <si>
    <t>LITNLJPOCNTUJW</t>
  </si>
  <si>
    <t>InChI=1S/C23H25ClN2O9/c1-22(33)7-5-8-16(26(2)3)18(29)13(21(25)32)20(31)23(8,34)19(30)11(7)17(28)12-9(27)6-10(35-4)15(24)14(12)22/h6-8,16,27-28,31,33-34H,5H2,1-4H3,(H2,25,32)</t>
  </si>
  <si>
    <t>8-methoxychlortetracycline</t>
  </si>
  <si>
    <t>CC1(C2CC3C(C(=O)C(=C(C3(C(=O)C2=C(C4=C1C(=C(C=C4O)OC)Cl)O)O)O)C(=O)N)N(C)C)O</t>
  </si>
  <si>
    <t>54692978;67783190</t>
  </si>
  <si>
    <t>COCONUT:(CNP0318576);Natural Products:(UNPD7882);PubChem:(54692978 67783190);SuperNatural:(SN00281719);MeSH:(54692978);PubMed</t>
  </si>
  <si>
    <t>3247_MSBNK-RIKEN-PR310912_0_MSBNK-RIKEN-PR310912_JMFWYRWPJVEZPV</t>
  </si>
  <si>
    <t>6635_MSBNK-RIKEN-PR310912_0_MSBNK-RIKEN-PR310912_JMFWYRWPJVEZPV</t>
  </si>
  <si>
    <t>C27H42O3</t>
  </si>
  <si>
    <t>WQLVFSAGQJTQCK</t>
  </si>
  <si>
    <t>InChI=1S/C27H42O3/c1-16-7-12-27(29-15-16)17(2)24-23(30-27)14-22-20-6-5-18-13-19(28)8-10-25(18,3)21(20)9-11-26(22,24)4/h5,16-17,19-24,28H,6-15H2,1-4H3</t>
  </si>
  <si>
    <t>Nitogenin</t>
  </si>
  <si>
    <t>CC1CCC2(C(C3C(O2)CC4C3(CCC5C4CC=C6C5(CCC(C6)O)C)C)C)OC1</t>
  </si>
  <si>
    <t>10536;99474;1738097;234096;441900;5315382;5316916;6432492;10501952;6708723;12304506;12304511;11546125;11589713;11633030;11080192;10173204;10287767;11258502;11350521;11990273;11486815;16728676;16757860;16396446;16401075;16406275;23616930;24884133;24884135;24884136;24884137;45048825;45114483;44630243;44135547;44268241;46783391;49853458;52951873;52987653;53486205;59068525;58638014;58638021;58676952;59552208;57896252;68607954;69645870;68236207;69179427;70679525;70832476;71216913;90658110;91747775;99565298;91971513;102204095;117604447;117626572;124748310;124748311;124748313;124748314;124748317;124831663;124897022;124897023;124897024;124897025;124897616;124897617;126543496;126543539;124356768;124485504;124488608;124488609;129010058;129225054;129225057;133688187;134129491;132275123;138106939;138108501;137704703;139292125;139492597</t>
  </si>
  <si>
    <t>SuperNatural:(SN00162853 SN00141667 SN00358027 SN00105414 SN00244596 SN00235880 SN00108223 SN00404409 SN00368249 SN00108225 SN00133756 SN00306143 SN00169237 SN00286240 SN00108224 SN00133755 SN00077073 SN00384773 SN00282061 SN00314230 SN00378284 SN00038666 SN00285410 SN00337500);ZINC bio:(ZINC06857614 ZINC15449211 ZINC15449213 ZINC38139812 ZINC68590728 ZINC68590733 ZINC70688034 ZINC70688037 ZINC70688039);additional;MeSH:(10536 99474 234096 441900 6432492 6708723 10501952 23616930 44135547 44630243 46783391 52987653 53486205 68607954 90658110 124831663 132275123 137704703);PubMed;NORMAN:(NS00014256);COCONUT:(CNP0192744);KNApSAcK:(3576);Natural Products:(UNPD55584 UNPD87825 UNPD189384 UNPD471 UNPD31317 UNPD126529 UNPD2254 UNPD33795 UNPD196974 UNPD31982 UNPD89396 UNPD49704 UNPD53002 UNPD46817 UNPD72168 UNPD115208 UNPD14717 UNPD133979 UNPD20088);PubChem:(10536 99474 1738097 234096 441900 5315382 5316916 6432492 10501952 6708723 12304506 12304511 11546125 11589713 11633030 11080192 10173204 10287767 11258502 11350521 11990273 11486815 16728676 16757860 16396446 16401075 16406275 23616930 24884133 24884135 24884136 24884137 45048825 45114483 44630243 44135547 44268241 46783391 49853458 52951873 52987653 53486205 59068525 58638014 58638021 58676952 59552208 57896252 68607954 69645870 68236207 69179427 70679525 70832476 71216913 90658110 91747775 99565298 91971513 102204095 117604447 117626572 124748310 124748311 124748313 124748314 124748317 124831663 124897022 124897023 124897024 124897025 124897616 124897617 126543496 126543539 124356768 124485504 124488608 124488609 129010058 129225054 129225057 133688187 134129491 132275123 138106939 138108501 137704703 139292125 139492597);CHEBI:(10086 4629);PubChem class - bio and metabolites;KEGG:(C08918 C08898);PubChem class - safety and toxic;Training Set;Biocyc:(CPD-15437)</t>
  </si>
  <si>
    <t>60_MSBNK-BGC_Munich-RP010801_0_MSBNK-BGC_Munich-RP010801_SQTAVUCHOVVOFD</t>
  </si>
  <si>
    <t>3448_MSBNK-BGC_Munich-RP010801_0_MSBNK-BGC_Munich-RP010801_SQTAVUCHOVVOFD</t>
  </si>
  <si>
    <t>3250_MSBNK-RIKEN-PR310915_0_MSBNK-RIKEN-PR310915_PUPKKEQDLNREIM</t>
  </si>
  <si>
    <t>6638_MSBNK-RIKEN-PR310915_0_MSBNK-RIKEN-PR310915_PUPKKEQDLNREIM</t>
  </si>
  <si>
    <t>1365_MSBNK-RIKEN-PR302153_0_MSBNK-RIKEN-PR302153_JMFWYRWPJVEZPV</t>
  </si>
  <si>
    <t>4753_MSBNK-RIKEN-PR302153_0_MSBNK-RIKEN-PR302153_JMFWYRWPJVEZPV</t>
  </si>
  <si>
    <t>2035_MSBNK-RIKEN-PR302942_0_MSBNK-RIKEN-PR302942_RTATXGUCZHCSNG</t>
  </si>
  <si>
    <t>5423_MSBNK-RIKEN-PR302942_0_MSBNK-RIKEN-PR302942_RTATXGUCZHCSNG</t>
  </si>
  <si>
    <t>4049_MSBNK-RIKEN-PR300290_0_MSBNK-RIKEN-PR300290_LHKZIVMTXZLOTP</t>
  </si>
  <si>
    <t>661_MSBNK-RIKEN-PR300290_0_MSBNK-RIKEN-PR300290_LHKZIVMTXZLOTP</t>
  </si>
  <si>
    <t>1568_MSBNK-RIKEN-PR302408_0_MSBNK-RIKEN-PR302408_PUPKKEQDLNREIM</t>
  </si>
  <si>
    <t>4956_MSBNK-RIKEN-PR302408_0_MSBNK-RIKEN-PR302408_PUPKKEQDLNREIM</t>
  </si>
  <si>
    <t>C18H24O2</t>
  </si>
  <si>
    <t>VOXZDWNPVJITMN</t>
  </si>
  <si>
    <t>InChI=1S/C18H24O2/c1-18-9-8-14-13-5-3-12(19)10-11(13)2-4-15(14)16(18)6-7-17(18)20/h3,5,10,14-17,19-20H,2,4,6-9H2,1H3</t>
  </si>
  <si>
    <t>Aerodiol</t>
  </si>
  <si>
    <t>CC12CCC3C(C1CCC2O)CCC4=C3C=CC(=C4)O</t>
  </si>
  <si>
    <t>450;5757;5998;10596;14880;40913;68570;667480;667515;721867;1807200;1807201;1258565;928284;5745505;7000012;7004689;7048584;7048670;7048671;7061189;7067800;5317221;5317222;6328313;6432565;6560352;6603846;6919041;9795489;9811784;12087241;12313787;12313788;12313791;12313794;12313797;9903595;9938293;9993501;11616093;11869602;11870431;16757676;16213507;16219317;25117712;43912931;44284023;46781508;57041922;54403267;54403269;53442232;56624791;59084698;58650893;59476909;68014581;68209947;70220248;70864205;71310840;71316460;76973770;87229045;87653461;87834077;92043395;91139967;91172595;90477423;91241838;91563970;91602403;91740223;91871654;101608755;101691329;102211262;101375181;102320797;102327209;118523851;118548795;123580590;126969875;126969992;129010410;130307439;130307440;129317336;131632564;131668076;131705504;131705862;133688290;133688291;138106606</t>
  </si>
  <si>
    <t>HMDB:(151 429);PubChem class - food;SuperNatural:(SN00390933 SN00157318 SN00348300 SN00064644 SN00051745 SN00292822 SN00064645 SN00064342);ZINC bio:(ZINC00518397 ZINC02036738 ZINC02041353 ZINC03815415 ZINC03830763 ZINC03830764 ZINC03830765 ZINC03881869 ZINC03881870 ZINC03978002 ZINC05275868);additional;HSDB:(50-28-2);MeSH:(5757 68570);Plantcyc:(CPD-352);PubMed;NORMAN:(NS00008517);COCONUT:(CNP0218249);Natural Products:(UNPD132347 UNPD192216 UNPD18503 UNPD41909 UNPD154915 UNPD32991 UNPD49483);PubChem:(450 5757 5998 10596 14880 40913 68570 667480 667515 721867 1807200 1807201 1258565 928284 5745505 7000012 7004689 7048584 7048670 7048671 7061189 7067800 5317221 5317222 6328313 6432565 6560352 6603846 6919041 9795489 9811784 12087241 12313787 12313788 12313791 12313794 12313797 9903595 9938293 9993501 11616093 11869602 11870431 16757676 16213507 16219317 25117712 43912931 44284023 46781508 57041922 54403267 54403269 53442232 56624791 59084698 58650893 59476909 68014581 68209947 70220248 70864205 71310840 71316460 76973770 87229045 87653461 87834077 92043395 91139967 91172595 90477423 91241838 91563970 91602403 91740223 91871654 101608755 101691329 102211262 101375181 102320797 102327209 118523851 118548795 123580590 126969875 126969992 129010410 130307439 130307440 129317336 131632564 131668076 131705504 131705862 133688290 133688291 138106606);CHEBI:(91568 16469 95191 23965 17160);PubChem class - bio and metabolites;KEGG:(C02537 C00951);PubChem class - safety and toxic;Training Set;PubChem class - drug;Biocyc:(CPD-351 CPD-352)</t>
  </si>
  <si>
    <t>3624_MSBNK-BGC_Munich-RP030301_0_MSBNK-BGC_Munich-RP030301_VOXZDWNPVJITMN</t>
  </si>
  <si>
    <t>236_MSBNK-BGC_Munich-RP030301_0_MSBNK-BGC_Munich-RP030301_VOXZDWNPVJITMN</t>
  </si>
  <si>
    <t>ZRDMQHHJJMWDNV</t>
  </si>
  <si>
    <t>InChI=1S/C18H24O2/c1-2-3-4-5-6-7-8-9-10-11-12-13-14-15-16-17-18(19)20/h2-5,12-17H2,1H3,(H,19,20)</t>
  </si>
  <si>
    <t>8,10,12-Octadecatriynoic acid</t>
  </si>
  <si>
    <t>CCCCCC#CC#CC#CCCCCCCC(=O)O</t>
  </si>
  <si>
    <t>COCONUT:(CNP0114455);KNApSAcK:(32086);Natural Products:(UNPD25899);PubChem:(10468473);PubMed</t>
  </si>
  <si>
    <t>238_MSBNK-BGC_Munich-RP030303_0_MSBNK-BGC_Munich-RP030303_VOXZDWNPVJITMN</t>
  </si>
  <si>
    <t>3626_MSBNK-BGC_Munich-RP030303_0_MSBNK-BGC_Munich-RP030303_VOXZDWNPVJITMN</t>
  </si>
  <si>
    <t>BOVXJVBRSGHPBH</t>
  </si>
  <si>
    <t>InChI=1S/C19H23NO4/c1-14-4-7-16(8-5-14)24-13-19(21)20-11-10-15-6-9-17(22-2)18(12-15)23-3/h4-9,12H,10-11,13H2,1-3H3,(H,20,21)</t>
  </si>
  <si>
    <t>Oprea1_003966</t>
  </si>
  <si>
    <t>CC1=CC=C(C=C1)OCC(=O)NCCC2=CC(=C(C=C2)OC)OC</t>
  </si>
  <si>
    <t>COCONUT:(CNP0057494);Training Set;PubChem:(674912)</t>
  </si>
  <si>
    <t>758_MSBNK-RIKEN-PR300479_0_MSBNK-RIKEN-PR300479_INYYVPJSBIVGPH</t>
  </si>
  <si>
    <t>4146_MSBNK-RIKEN-PR300479_0_MSBNK-RIKEN-PR300479_INYYVPJSBIVGPH</t>
  </si>
  <si>
    <t>5076_MSBNK-RIKEN-PR302552_0_MSBNK-RIKEN-PR302552_HXTFHSYLYXVTHC</t>
  </si>
  <si>
    <t>1688_MSBNK-RIKEN-PR302552_0_MSBNK-RIKEN-PR302552_HXTFHSYLYXVTHC</t>
  </si>
  <si>
    <t>QHLKSZBFIJJREC</t>
  </si>
  <si>
    <t>InChI=1S/C28H32O16/c1-9-18(33)21(36)23(38)27(40-9)44-26-22(37)19(34)16(8-29)42-28(26)43-25-20(35)17-13(32)6-11(30)7-15(17)41-24(25)10-3-4-12(31)14(5-10)39-2/h3-7,9,16,18-19,21-23,26-34,36-38H,8H2,1-2H3</t>
  </si>
  <si>
    <t>Isorhamnetin 3-neohesperidoside</t>
  </si>
  <si>
    <t>CC1C(C(C(C(O1)OC2C(C(C(OC2OC3=C(OC4=CC(=CC(=C4C3=O)O)O)C5=CC(=C(C=C5)O)OC)CO)O)O)O)O)O</t>
  </si>
  <si>
    <t>5318647;11664505;13915237;25102194;44258018;44259335;44473317;122173258;124201514;131707187;134694145;139031044;138107448</t>
  </si>
  <si>
    <t>COCONUT:(CNP0294753);HMDB:(37745);KNApSAcK:(5537);Natural Products:(UNPD12589 UNPD60883 UNPD125853);PubChem:(5318647 11664505 13915237 25102194 44258018 44259335 44473317 122173258 124201514 131707187 134694145 139031044 138107448);SuperNatural:(SN00248824 SN00166908 SN00379740);additional;PubChem class - bio and metabolites;MeSH:(124201514);Training Set;PubMed</t>
  </si>
  <si>
    <t>5598_MSBNK-RIKEN-PR303214_0_MSBNK-RIKEN-PR303214_UIDGLYUNOUKLBM</t>
  </si>
  <si>
    <t>C9H8O2</t>
  </si>
  <si>
    <t>BSDNZCQPDVTDET</t>
  </si>
  <si>
    <t>InChI=1S/C9H8O2/c10-7-3-5-8-4-1-2-6-9(8)11/h1-7,11H</t>
  </si>
  <si>
    <t>2-Hydroxycinnamaldehyde</t>
  </si>
  <si>
    <t>C1=CC=C(C(=C1)C=CC=O)O</t>
  </si>
  <si>
    <t>98373;5318169;54600252</t>
  </si>
  <si>
    <t>COCONUT:(CNP0237654);HMDB:(31725 134039);Natural Products:(UNPD223204 UNPD179198);PubChem:(98373 5318169 54600252);SuperNatural:(SN00156451);YMDB Mine;ZINC bio:(ZINC01704590 ZINC13547077);PubChem class - bio and metabolites;PubChem class - safety and toxic;PubMed;KEGG Mine</t>
  </si>
  <si>
    <t>2762_MSBNK-RIKEN-PR304059_0_MSBNK-RIKEN-PR304059_CJXMVKYNVIGQBS</t>
  </si>
  <si>
    <t>6150_MSBNK-RIKEN-PR304059_0_MSBNK-RIKEN-PR304059_CJXMVKYNVIGQBS</t>
  </si>
  <si>
    <t>6407_MSBNK-RIKEN-PR304430_0_MSBNK-RIKEN-PR304430_FVIZARNDLVOMSU</t>
  </si>
  <si>
    <t>5321_MSBNK-RIKEN-PR302826_0_MSBNK-RIKEN-PR302826_QUQPHWDTPGMPEX</t>
  </si>
  <si>
    <t>WRXVPTMENPZUIZ</t>
  </si>
  <si>
    <t>InChI=1S/C33H40O19/c1-10-19(37)23(41)26(44)31(47-10)46-9-17-21(39)25(43)30(52-32-27(45)24(42)20(38)11(2)48-32)33(50-17)51-29-22(40)18-15(36)7-14(35)8-16(18)49-28(29)12-3-5-13(34)6-4-12/h3-8,10-11,17,19-21,23-27,30-39,41-45H,9H2,1-2H3</t>
  </si>
  <si>
    <t>Clitorin</t>
  </si>
  <si>
    <t>CC1C(C(C(C(O1)OCC2C(C(C(C(O2)OC3=C(OC4=CC(=CC(=C4C3=O)O)O)C5=CC=C(C=C5)O)OC6C(C(C(C(O6)C)O)O)O)O)O)O)O)O</t>
  </si>
  <si>
    <t>5459192;10919701;11592917;11158459;24978604;45782913;44258751;44391816;68770713;123132000;122216165;124903800;124903801;124928687;131801349</t>
  </si>
  <si>
    <t>COCONUT:(CNP0243772);HMDB:(40562);KNApSAcK:(5219);Natural Products:(UNPD111776 UNPD78366 UNPD48698 UNPD129944 UNPD225178 UNPD217711 UNPD60966);PubChem:(5459192 10919701 11592917 11158459 24978604 45782913 44258751 44391816 68770713 123132000 122216165 124903800 124903801 124928687 131801349);SuperNatural:(SN00343658 SN00339672 SN00280915 SN00344822);additional;PubChem class - bio and metabolites;MeSH:(5459192 10919701 11592917 24978604 44258751 44391816 123132000 131801349);Training Set;PubMed</t>
  </si>
  <si>
    <t>1236_MSBNK-RIKEN-PR302020_0_MSBNK-RIKEN-PR302020_PEFASEPMJYRQBW</t>
  </si>
  <si>
    <t>4624_MSBNK-RIKEN-PR302020_0_MSBNK-RIKEN-PR302020_PEFASEPMJYRQBW</t>
  </si>
  <si>
    <t>KEOITPILCOILGM</t>
  </si>
  <si>
    <t>InChI=1S/C41H66O12/c1-21-28(44)30(46)31(47)33(51-21)53-32-29(45)24(43)19-50-34(32)52-27-11-12-37(4)25(38(27,5)20-42)10-13-40(7)26(37)9-8-22-23-18-36(2,3)14-16-41(23,35(48)49)17-15-39(22,40)6/h8,21,23-34,42-47H,9-20H2,1-7H3,(H,48,49)</t>
  </si>
  <si>
    <t>Helixin</t>
  </si>
  <si>
    <t>CC1C(C(C(C(O1)OC2C(C(COC2OC3CCC4(C(C3(C)CO)CCC5(C4CC=C6C5(CCC7(C6CC(CC7)(C)C)C(=O)O)C)C)C)O)O)O)O)O</t>
  </si>
  <si>
    <t>73296;267360;6325465;6325964;6708710;10747646;11672203;13422355;10417617;16667720;16758188;17751014;21573028;21603411;21670020;23304456;23304612;45048723;44583924;71774757;73952851;71464054;76318664;97041979;101604144;118701055;121241172;125029550;125029551;125029552;125029553;124827290;124827291;124827292;124827293;129316806;129629004;131704976;134694248;138107629;137632665;137795128</t>
  </si>
  <si>
    <t>SuperNatural:(SN00369219 SN00335835 SN00253259 SN00379505 SN00327243 SN00347162 SN00398836 SN00342660 SN00335593 SN00226383 SN00403967 SN00353971 SN00168326 SN00177746 SN00166977 SN00380651 SN00299030 SN00320651);additional;MeSH:(73296 267360 6708710 17751014 71464054 118701055 121241172 129316806 129629004 134694248 137795128 138107629);PubMed;NORMAN:(NS00050007);COCONUT:(CNP0237770 CNP0402802);KNApSAcK:(3528);Natural Products:(UNPD47310 UNPD187370 UNPD33567 UNPD109284 UNPD8959 UNPD43590 UNPD177157 UNPD73991 UNPD120381 UNPD4178 UNPD12590 UNPD149059 UNPD6604 UNPD141360 UNPD168142 UNPD61540);PubChem:(73296 267360 6325465 6325964 6708710 10747646 11672203 13422355 10417617 16667720 16758188 17751014 21573028 21603411 21670020 23304456 23304612 45048723 44583924 71774757 73952851 71464054 76318664 97041979 101604144 118701055 121241172 125029550 125029551 125029552 125029553 124827290 124827291 124827292 124827293 129316806 129629004 131704976 134694248 138107629 137632665 137795128);CHEBI:(69370);KEGG:(C08954);PubChem class - safety and toxic;Training Set</t>
  </si>
  <si>
    <t>4499_MSBNK-RIKEN-PR301878_0_MSBNK-RIKEN-PR301878_KEOITPILCOILGM</t>
  </si>
  <si>
    <t>1111_MSBNK-RIKEN-PR301878_0_MSBNK-RIKEN-PR301878_KEOITPILCOILGM</t>
  </si>
  <si>
    <t>YRRAGUMVDQQZIY</t>
  </si>
  <si>
    <t>InChI=1S/C15H10O8/c16-6-2-1-5(3-7(6)17)14-13(22)12(21)10-8(18)4-9(19)11(20)15(10)23-14/h1-4,16-20,22H</t>
  </si>
  <si>
    <t>Equisporol</t>
  </si>
  <si>
    <t>C1=CC(=C(C=C1C2=C(C(=O)C3=C(O2)C(=C(C=C3O)O)O)O)O)O</t>
  </si>
  <si>
    <t>5280647;25201917</t>
  </si>
  <si>
    <t>SuperNatural:(SN00014148);ZINC bio:(ZINC06525297);additional;MeSH:(5280647);Plantcyc:(334578-HEXAHYDROXYFLAVONE);PubMed;COCONUT:(CNP0186913);KNApSAcK:(4721);Natural Products:(UNPD130798);PubChem:(5280647 25201917);YMDB Mine;CHEBI:(16400 57759 77862);PubChem class - bio and metabolites;KEGG:(C04109);Training Set;Biocyc:(334578-HEXAHYDROXYFLAVONE)</t>
  </si>
  <si>
    <t>4667_MSBNK-RIKEN-PR302065_0_MSBNK-RIKEN-PR302065_IKMDFBPHZNJCSN</t>
  </si>
  <si>
    <t>3145_MSBNK-RIKEN-PR310618_0_MSBNK-RIKEN-PR310618_JMIAZDVHNCCPDM</t>
  </si>
  <si>
    <t>6533_MSBNK-RIKEN-PR310618_0_MSBNK-RIKEN-PR310618_JMIAZDVHNCCPDM</t>
  </si>
  <si>
    <t>RPJMLWMATNCSIS</t>
  </si>
  <si>
    <t>InChI=1S/C15H19NO4/c17-14(18)12-8-4-5-9-13(12)16-15(19)20-10-11-6-2-1-3-7-11/h1-3,6-7,12-13H,4-5,8-10H2,(H,16,19)(H,17,18)</t>
  </si>
  <si>
    <t>Cyclohexanecarboxylic acid, 2-[[(phenylmethoxy)carbonyl]amino]-</t>
  </si>
  <si>
    <t>C1CCC(C(C1)C(=O)O)NC(=O)OCC2=CC=CC=C2</t>
  </si>
  <si>
    <t>2733677;10826376;12512607;18599068;40481402;51341834</t>
  </si>
  <si>
    <t>PubChem:(2733677 10826376 12512607 18599068 40481402 51341834);COCONUT:(CNP0162268)</t>
  </si>
  <si>
    <t>4386_MSBNK-RIKEN-PR301446_0_MSBNK-RIKEN-PR301446_GWWGRYGNRKFSSX</t>
  </si>
  <si>
    <t>998_MSBNK-RIKEN-PR301446_0_MSBNK-RIKEN-PR301446_GWWGRYGNRKFSSX</t>
  </si>
  <si>
    <t>4079_MSBNK-RIKEN-PR300341_0_MSBNK-RIKEN-PR300341_RBALEJFQJCAPLN</t>
  </si>
  <si>
    <t>5570_MSBNK-RIKEN-PR303154_0_MSBNK-RIKEN-PR303154_UYVBMGULWGRDQT</t>
  </si>
  <si>
    <t>2182_MSBNK-RIKEN-PR303154_0_MSBNK-RIKEN-PR303154_UYVBMGULWGRDQT</t>
  </si>
  <si>
    <t>4525_MSBNK-RIKEN-PR301916_0_MSBNK-RIKEN-PR301916_ZEJXENDZTYVXDP</t>
  </si>
  <si>
    <t>1137_MSBNK-RIKEN-PR301916_0_MSBNK-RIKEN-PR301916_ZEJXENDZTYVXDP</t>
  </si>
  <si>
    <t>ATEFPOUAMCWAQS</t>
  </si>
  <si>
    <t>InChI=1S/C9H6O4/c10-6-3-1-5-2-4-7(11)13-9(5)8(6)12/h1-4,10,12H</t>
  </si>
  <si>
    <t>daphnetin</t>
  </si>
  <si>
    <t>C1=CC(=C(C2=C1C=CC(=O)O2)O)O</t>
  </si>
  <si>
    <t>HMDB:(130547);SuperNatural:(SN00000611);ZINC bio:(ZINC00057753);additional;MeSH:(5280569);Plantcyc:(CPD-14427);PubMed;NORMAN:(NS00001177);COCONUT:(CNP0205963);KNApSAcK:(2462);Natural Products:(UNPD178828);PubChem:(5280569);CHEBI:(17313);PubChem class - bio and metabolites;KEGG:(C03093);PubChem class - safety and toxic;Training Set;Biocyc:(CPD-14427)</t>
  </si>
  <si>
    <t>5513_MSBNK-RIKEN-PR303054_0_MSBNK-RIKEN-PR303054_ATEFPOUAMCWAQS</t>
  </si>
  <si>
    <t>2125_MSBNK-RIKEN-PR303054_0_MSBNK-RIKEN-PR303054_ATEFPOUAMCWAQS</t>
  </si>
  <si>
    <t>2784_MSBNK-RIKEN-PR304081_0_MSBNK-RIKEN-PR304081_PADQINQHPQKXNL</t>
  </si>
  <si>
    <t>6172_MSBNK-RIKEN-PR304081_0_MSBNK-RIKEN-PR304081_PADQINQHPQKXNL</t>
  </si>
  <si>
    <t>3841_MSBNK-MSSJ-MSJ00888_0_MSBNK-MSSJ-MSJ00888_MTXMHWSVSZKYBT</t>
  </si>
  <si>
    <t>453_MSBNK-MSSJ-MSJ00888_0_MSBNK-MSSJ-MSJ00888_MTXMHWSVSZKYBT</t>
  </si>
  <si>
    <t>4273_MSBNK-RIKEN-PR300912_0_MSBNK-RIKEN-PR300912_FAKRSMQSSFJEIM</t>
  </si>
  <si>
    <t>885_MSBNK-RIKEN-PR300912_0_MSBNK-RIKEN-PR300912_FAKRSMQSSFJEIM</t>
  </si>
  <si>
    <t>C23H24O13</t>
  </si>
  <si>
    <t>JMFWYRWPJVEZPV</t>
  </si>
  <si>
    <t>InChI=1S/C23H24O13/c1-32-12-3-8(4-13(33-2)16(12)27)21-22(18(29)15-10(26)5-9(25)6-11(15)34-21)36-23-20(31)19(30)17(28)14(7-24)35-23/h3-6,14,17,19-20,23-28,30-31H,7H2,1-2H3</t>
  </si>
  <si>
    <t>Ambap55025-56-4</t>
  </si>
  <si>
    <t>COC1=CC(=CC(=C1O)OC)C2=C(C(=O)C3=C(C=C(C=C3O2)O)O)OC4C(C(C(C(O4)CO)O)O)O</t>
  </si>
  <si>
    <t>5321576;5321577;14524434;20056941;20056942;22524517;22524518;24211985;44259492;45933937;51521842;51521843;51402823;92218173;92448961;92448962;94858662;95400966;133564577;133611796</t>
  </si>
  <si>
    <t>COCONUT:(CNP0099214 CNP0232887);KNApSAcK:(5776);Natural Products:(UNPD3558 UNPD101147 UNPD178751 UNPD225231);PubChem:(5321576 5321577 14524434 20056941 20056942 22524517 22524518 24211985 44259492 45933937 51521842 51521843 51402823 92218173 92448961 92448962 94858662 95400966 133564577 133611796);SuperNatural:(SN00011125 SN00161123 SN00020227 SN00011126 SN00399219 SN00020228 SN00020226 SN00020225 SN00162008 SN00011123 SN00011124 SN00268489 SN00157300);ZINC bio:(ZINC04349692 ZINC04349698 ZINC04349704 ZINC04349708 ZINC13424742 ZINC13424743 ZINC13424744 ZINC13424745);additional;MeSH:(20056941 24211985 133564577);Training Set;PubMed</t>
  </si>
  <si>
    <t>1375_MSBNK-RIKEN-PR302163_0_MSBNK-RIKEN-PR302163_JMFWYRWPJVEZPV</t>
  </si>
  <si>
    <t>4763_MSBNK-RIKEN-PR302163_0_MSBNK-RIKEN-PR302163_JMFWYRWPJVEZPV</t>
  </si>
  <si>
    <t>1263_MSBNK-RIKEN-PR302049_0_MSBNK-RIKEN-PR302049_PEFASEPMJYRQBW</t>
  </si>
  <si>
    <t>4651_MSBNK-RIKEN-PR302049_0_MSBNK-RIKEN-PR302049_PEFASEPMJYRQBW</t>
  </si>
  <si>
    <t>5018_MSBNK-RIKEN-PR302482_0_MSBNK-RIKEN-PR302482_HQNOUCSPWAGQND</t>
  </si>
  <si>
    <t>1630_MSBNK-RIKEN-PR302482_0_MSBNK-RIKEN-PR302482_HQNOUCSPWAGQND</t>
  </si>
  <si>
    <t>IKBJJBUMCSZLLR</t>
  </si>
  <si>
    <t>InChI=1S/C42H70O12/c1-37(2)14-16-42(21-45)17-15-40(6)22(23(42)18-37)8-9-27-39(5)12-11-28(38(3,4)26(39)10-13-41(27,40)7)53-36-34(32(49)30(47)25(20-44)52-36)54-35-33(50)31(48)29(46)24(19-43)51-35/h8,23-36,43-50H,9-21H2,1-7H3</t>
  </si>
  <si>
    <t>(2S,3R,4S,5S,6R)-2-[(2R,3R,4S,5S,6R)-2-[[(3S,4aR,6aR,6bS,8aS,12aS,14aR,14bR)-8a-(hydroxymethyl)-4,4,6a,6b,11,11,14b-heptamethyl-1,2,3,4a,5,6,7,8,9,10,12,12a,14,14a-tetradecahydropicen-3-yl]oxy]-4,5-dihydroxy-6-(hydroxymethyl)oxan-3-yl]oxy-6-(hydroxymethyl)oxane-3,4,5-triol</t>
  </si>
  <si>
    <t>CC1(CCC2(CCC3(C(=CCC4C3(CCC5C4(CCC(C5(C)C)OC6C(C(C(C(O6)CO)O)O)OC7C(C(C(C(O7)CO)O)O)O)C)C)C2C1)C)CO)C</t>
  </si>
  <si>
    <t>COCONUT:(CNP0118490);Natural Products:(UNPD71979);PubChem:(21626591);SuperNatural:(SN00380518)</t>
  </si>
  <si>
    <t>6408_MSBNK-RIKEN-PR304431_0_MSBNK-RIKEN-PR304431_NJUXRKMKOFXMRX</t>
  </si>
  <si>
    <t>3020_MSBNK-RIKEN-PR304431_0_MSBNK-RIKEN-PR304431_NJUXRKMKOFXMRX</t>
  </si>
  <si>
    <t>5519_MSBNK-RIKEN-PR303070_0_MSBNK-RIKEN-PR303070_PZZRDJXEMZMZFD</t>
  </si>
  <si>
    <t>2131_MSBNK-RIKEN-PR303070_0_MSBNK-RIKEN-PR303070_PZZRDJXEMZMZFD</t>
  </si>
  <si>
    <t>2848_MSBNK-RIKEN-PR304159_0_MSBNK-RIKEN-PR304159_BUGQHORRADGONS</t>
  </si>
  <si>
    <t>6236_MSBNK-RIKEN-PR304159_0_MSBNK-RIKEN-PR304159_BUGQHORRADGONS</t>
  </si>
  <si>
    <t>1755_MSBNK-RIKEN-PR302619_0_MSBNK-RIKEN-PR302619_GZSOSUNBTXMUFQ</t>
  </si>
  <si>
    <t>5143_MSBNK-RIKEN-PR302619_0_MSBNK-RIKEN-PR302619_GZSOSUNBTXMUFQ</t>
  </si>
  <si>
    <t>3722_MSBNK-MPI_for_Chemical_Ecology-CE000012_0_MSBNK-MPI_for_Chemical_Ecology-CE000012_TZBJGXHYKVUXJN</t>
  </si>
  <si>
    <t>334_MSBNK-MPI_for_Chemical_Ecology-CE000012_0_MSBNK-MPI_for_Chemical_Ecology-CE000012_TZBJGXHYKVUXJN</t>
  </si>
  <si>
    <t>4027_MSBNK-RIKEN-PR300261_0_MSBNK-RIKEN-PR300261_JMIAZDVHNCCPDM</t>
  </si>
  <si>
    <t>639_MSBNK-RIKEN-PR300261_0_MSBNK-RIKEN-PR300261_JMIAZDVHNCCPDM</t>
  </si>
  <si>
    <t>1206_MSBNK-RIKEN-PR301987_0_MSBNK-RIKEN-PR301987_ODBRNZZJSYPIDI</t>
  </si>
  <si>
    <t>4594_MSBNK-RIKEN-PR301987_0_MSBNK-RIKEN-PR301987_ODBRNZZJSYPIDI</t>
  </si>
  <si>
    <t>C21H22O11</t>
  </si>
  <si>
    <t>RAFHNDRXYHOLSH</t>
  </si>
  <si>
    <t>InChI=1S/C21H22O11/c22-7-16-18(27)19(28)20(29)21(32-16)30-9-4-12(25)17-13(26)6-14(31-15(17)5-9)8-1-2-10(23)11(24)3-8/h1-5,14,16,18-25,27-29H,6-7H2</t>
  </si>
  <si>
    <t>Miscanthoside</t>
  </si>
  <si>
    <t>C1C(OC2=CC(=CC(=C2C1=O)O)OC3C(C(C(C(O3)CO)O)O)O)C4=CC(=C(C=C4)O)O</t>
  </si>
  <si>
    <t>3084727;5319853;13254471;13254473;16760078;22524386;24211952;24721405;51521813;51521814;51402792;51402793;60093719;59873243;92448952;91239133;95400964;95400965;92966431;124462806;131708011;133554288;133612283;134693055</t>
  </si>
  <si>
    <t>HMDB:(29544);SuperNatural:(SN00020192 SN00020191 SN00028390 SN00319723 SN00160491 SN00167787 SN00011064 SN00011063 SN00388212);ZINC bio:(ZINC04348833 ZINC04348836 ZINC13424700 ZINC13424702 ZINC31155036 ZINC33832827);additional;PubMed;NORMAN:(NS00057200);COCONUT:(CNP0232838);KNApSAcK:(8291);Natural Products:(UNPD33835 UNPD53171 UNPD6181 UNPD111635);PubChem:(3084727 5319853 13254471 13254473 16760078 22524386 24211952 24721405 51521813 51521814 51402792 51402793 60093719 59873243 92448952 91239133 95400964 95400965 92966431 124462806 131708011 133554288 133612283 134693055);CHEBI:(139458);PubChem class - bio and metabolites;Training Set;KEGG Mine</t>
  </si>
  <si>
    <t>5026_MSBNK-RIKEN-PR302492_0_MSBNK-RIKEN-PR302492_RAFHNDRXYHOLSH</t>
  </si>
  <si>
    <t>4254_MSBNK-RIKEN-PR300858_0_MSBNK-RIKEN-PR300858_BXNJHAXVSOCGBA</t>
  </si>
  <si>
    <t>866_MSBNK-RIKEN-PR300858_0_MSBNK-RIKEN-PR300858_BXNJHAXVSOCGBA</t>
  </si>
  <si>
    <t>ULECEJGNDHWSKD</t>
  </si>
  <si>
    <t>InChI=1S/C18H28N4O4/c1-12(16(23)22-15(18(25)26)9-5-6-10-19)21-17(24)14(20)11-13-7-3-2-4-8-13/h2-4,7-8,12,14-15H,5-6,9-11,19-20H2,1H3,(H,21,24)(H,22,23)(H,25,26)</t>
  </si>
  <si>
    <t>Phenylalanyl-alanyl-lysine</t>
  </si>
  <si>
    <t>CC(C(=O)NC(CCCCN)C(=O)O)NC(=O)C(CC1=CC=CC=C1)N</t>
  </si>
  <si>
    <t>5487956;18223071</t>
  </si>
  <si>
    <t>MeSH:(5487956 18223071);PubChem:(5487956 18223071);PubMed</t>
  </si>
  <si>
    <t>52_MSBNK-BGC_Munich-RP009602_0_MSBNK-BGC_Munich-RP009602_KOPWGKUEIMDQOP</t>
  </si>
  <si>
    <t>3440_MSBNK-BGC_Munich-RP009602_0_MSBNK-BGC_Munich-RP009602_KOPWGKUEIMDQOP</t>
  </si>
  <si>
    <t>2875_MSBNK-RIKEN-PR304186_0_MSBNK-RIKEN-PR304186_HITJFUSPLYBJPE</t>
  </si>
  <si>
    <t>6263_MSBNK-RIKEN-PR304186_0_MSBNK-RIKEN-PR304186_HITJFUSPLYBJPE</t>
  </si>
  <si>
    <t>5279_MSBNK-RIKEN-PR302781_0_MSBNK-RIKEN-PR302781_ARGKVCXINMKCAZ</t>
  </si>
  <si>
    <t>5904_MSBNK-RIKEN-PR303647_0_MSBNK-RIKEN-PR303647_DEMKZLAVQYISIA</t>
  </si>
  <si>
    <t>2516_MSBNK-RIKEN-PR303647_0_MSBNK-RIKEN-PR303647_DEMKZLAVQYISIA</t>
  </si>
  <si>
    <t>1856_MSBNK-RIKEN-PR302745_0_MSBNK-RIKEN-PR302745_DLIKSSGEMUFQOK</t>
  </si>
  <si>
    <t>5244_MSBNK-RIKEN-PR302745_0_MSBNK-RIKEN-PR302745_DLIKSSGEMUFQOK</t>
  </si>
  <si>
    <t>ACAAVKGSTVOIQB</t>
  </si>
  <si>
    <t>InChI=1S/C15H10O7/c16-7-4-8(17)13-11(5-7)22-12(15(13)21)3-6-1-9(18)14(20)10(19)2-6/h1-5,16-20H</t>
  </si>
  <si>
    <t>Bracteatin</t>
  </si>
  <si>
    <t>C1=C(C=C(C(=C1O)O)O)C=C2C(=O)C3=C(C=C(C=C3O2)O)O</t>
  </si>
  <si>
    <t>441650;6123197;5281221;90659247</t>
  </si>
  <si>
    <t>COCONUT:(CNP0372487);KNApSAcK:(8031);PubChem:(441650 6123197 5281221 90659247);SuperNatural:(SN00006926);CHEBI:(3163);ZINC bio:(ZINC04097698);additional;KEGG:(C08577);Plantcyc:(CPD-3001);Training Set;Biocyc:(CPD-3001)</t>
  </si>
  <si>
    <t>1958_MSBNK-RIKEN-PR302852_0_MSBNK-RIKEN-PR302852_REFJWTPEDVJJIY</t>
  </si>
  <si>
    <t>5346_MSBNK-RIKEN-PR302852_0_MSBNK-RIKEN-PR302852_REFJWTPEDVJJIY</t>
  </si>
  <si>
    <t>5159_MSBNK-RIKEN-PR302643_0_MSBNK-RIKEN-PR302643_ZQSIJRDFPHDXIC</t>
  </si>
  <si>
    <t>721_MSBNK-RIKEN-PR300399_0_MSBNK-RIKEN-PR300399_JMIAZDVHNCCPDM</t>
  </si>
  <si>
    <t>4109_MSBNK-RIKEN-PR300399_0_MSBNK-RIKEN-PR300399_JMIAZDVHNCCPDM</t>
  </si>
  <si>
    <t>1660_MSBNK-RIKEN-PR302518_0_MSBNK-RIKEN-PR302518_SBHXYTNGIZCORC</t>
  </si>
  <si>
    <t>5048_MSBNK-RIKEN-PR302518_0_MSBNK-RIKEN-PR302518_SBHXYTNGIZCORC</t>
  </si>
  <si>
    <t>4759_MSBNK-RIKEN-PR302159_0_MSBNK-RIKEN-PR302159_RMCRQBAILCLJGU</t>
  </si>
  <si>
    <t>3148_MSBNK-RIKEN-PR310621_0_MSBNK-RIKEN-PR310621_JMIAZDVHNCCPDM</t>
  </si>
  <si>
    <t>6536_MSBNK-RIKEN-PR310621_0_MSBNK-RIKEN-PR310621_JMIAZDVHNCCPDM</t>
  </si>
  <si>
    <t>5095_MSBNK-RIKEN-PR302571_0_MSBNK-RIKEN-PR302571_GZSOSUNBTXMUFQ</t>
  </si>
  <si>
    <t>4382_MSBNK-RIKEN-PR301346_0_MSBNK-RIKEN-PR301346_YTQRHYCHEIXUIU</t>
  </si>
  <si>
    <t>994_MSBNK-RIKEN-PR301346_0_MSBNK-RIKEN-PR301346_YTQRHYCHEIXUIU</t>
  </si>
  <si>
    <t>MFUADTZESPQTRI</t>
  </si>
  <si>
    <t>InChI=1S/C21H19N3O3/c1-27-14-6-7-18-16(10-14)13(12-23-18)8-9-22-21(26)17-11-20(25)24-19-5-3-2-4-15(17)19/h2-7,10-12,23H,8-9H2,1H3,(H,22,26)(H,24,25)</t>
  </si>
  <si>
    <t>COC1=CC2=C(C=C1)NC=C2CCNC(=O)C3=CC(=O)NC4=CC=CC=C43</t>
  </si>
  <si>
    <t>COCONUT:(CNP0291800);PubChem:(71753548);ZINC bio:(ZINC72324946)</t>
  </si>
  <si>
    <t>6296_MSBNK-RIKEN-PR304219_0_MSBNK-RIKEN-PR304219_FOSPCYZZRVNHJS</t>
  </si>
  <si>
    <t>2908_MSBNK-RIKEN-PR304219_0_MSBNK-RIKEN-PR304219_FOSPCYZZRVNHJS</t>
  </si>
  <si>
    <t>4093_MSBNK-RIKEN-PR300365_0_MSBNK-RIKEN-PR300365_RZBFPDQKWUWUCK</t>
  </si>
  <si>
    <t>705_MSBNK-RIKEN-PR300365_0_MSBNK-RIKEN-PR300365_RZBFPDQKWUWUCK</t>
  </si>
  <si>
    <t>XYHWPQUEOOBIOW</t>
  </si>
  <si>
    <t>InChI=1S/C15H12O3/c16-11-6-7-14-12(8-11)13(17)9-15(18-14)10-4-2-1-3-5-10/h1-8,15-16H,9H2</t>
  </si>
  <si>
    <t>bmse000985</t>
  </si>
  <si>
    <t>C1C(OC2=C(C1=O)C=C(C=C2)O)C3=CC=CC=C3</t>
  </si>
  <si>
    <t>688854;688855;2734580</t>
  </si>
  <si>
    <t>COCONUT:(CNP0138804);PubChem:(688854 688855 2734580);SuperNatural:(SN00214326 SN00000762 SN00000763);CHEBI:(34471);ZINC bio:(ZINC00057917 ZINC00057918);additional;KEGG:(C14221);PubChem class - safety and toxic;Training Set;PubMed</t>
  </si>
  <si>
    <t>2239_MSBNK-RIKEN-PR303265_0_MSBNK-RIKEN-PR303265_XYHWPQUEOOBIOW</t>
  </si>
  <si>
    <t>5627_MSBNK-RIKEN-PR303265_0_MSBNK-RIKEN-PR303265_XYHWPQUEOOBIOW</t>
  </si>
  <si>
    <t>2343_MSBNK-RIKEN-PR303408_0_MSBNK-RIKEN-PR303408_RTIXKCRFFJGDFG</t>
  </si>
  <si>
    <t>5731_MSBNK-RIKEN-PR303408_0_MSBNK-RIKEN-PR303408_RTIXKCRFFJGDFG</t>
  </si>
  <si>
    <t>MVAKJPBBDFAECM</t>
  </si>
  <si>
    <t>InChI=1S/C20H22N2O2/c1-23-19-8-7-14(11-20(19)24-2)12-22-10-9-16-15-5-3-4-6-17(15)21-18(16)13-22/h3-8,11,21H,9-10,12-13H2,1-2H3</t>
  </si>
  <si>
    <t>Oprea1_066042</t>
  </si>
  <si>
    <t>COC1=C(C=C(C=C1)CN2CCC3=C(C2)NC4=CC=CC=C34)OC</t>
  </si>
  <si>
    <t>791998;6944226</t>
  </si>
  <si>
    <t>PubChem class - safety and toxic;PubChem:(791998 6944226);PubMed</t>
  </si>
  <si>
    <t>4052_MSBNK-RIKEN-PR300294_0_MSBNK-RIKEN-PR300294_NFYYATWFXNPTRM</t>
  </si>
  <si>
    <t>664_MSBNK-RIKEN-PR300294_0_MSBNK-RIKEN-PR300294_NFYYATWFXNPTRM</t>
  </si>
  <si>
    <t>C7H6O5</t>
  </si>
  <si>
    <t>IYJIUCSTNIURLO</t>
  </si>
  <si>
    <t>InChI=1S/C7H6O5/c1-3-2-4(8)5(9)6(12-3)7(10)11/h2,9H,1H3,(H,10,11)</t>
  </si>
  <si>
    <t>CC1=CC(=O)C(=C(O1)C(=O)O)O</t>
  </si>
  <si>
    <t>PubChem:(83816179);PubChem class - bio and metabolites</t>
  </si>
  <si>
    <t>2799_MSBNK-RIKEN-PR304096_0_MSBNK-RIKEN-PR304096_LNTHITQWFMADLM</t>
  </si>
  <si>
    <t>6187_MSBNK-RIKEN-PR304096_0_MSBNK-RIKEN-PR304096_LNTHITQWFMADLM</t>
  </si>
  <si>
    <t>1742_MSBNK-RIKEN-PR302606_0_MSBNK-RIKEN-PR302606_HXTFHSYLYXVTHC</t>
  </si>
  <si>
    <t>5130_MSBNK-RIKEN-PR302606_0_MSBNK-RIKEN-PR302606_HXTFHSYLYXVTHC</t>
  </si>
  <si>
    <t>6517_MSBNK-RIKEN-PR310560_0_MSBNK-RIKEN-PR310560_GWWGRYGNRKFSSX</t>
  </si>
  <si>
    <t>3129_MSBNK-RIKEN-PR310560_0_MSBNK-RIKEN-PR310560_GWWGRYGNRKFSSX</t>
  </si>
  <si>
    <t>3039_MSBNK-RIKEN-PR310410_0_MSBNK-RIKEN-PR310410_LHKZIVMTXZLOTP</t>
  </si>
  <si>
    <t>6427_MSBNK-RIKEN-PR310410_0_MSBNK-RIKEN-PR310410_LHKZIVMTXZLOTP</t>
  </si>
  <si>
    <t>4132_MSBNK-RIKEN-PR300451_0_MSBNK-RIKEN-PR300451_INYYVPJSBIVGPH</t>
  </si>
  <si>
    <t>744_MSBNK-RIKEN-PR300451_0_MSBNK-RIKEN-PR300451_INYYVPJSBIVGPH</t>
  </si>
  <si>
    <t>3062_MSBNK-RIKEN-PR310458_0_MSBNK-RIKEN-PR310458_QKGJFQMGPDVOQE</t>
  </si>
  <si>
    <t>6450_MSBNK-RIKEN-PR310458_0_MSBNK-RIKEN-PR310458_QKGJFQMGPDVOQE</t>
  </si>
  <si>
    <t>3782_MSBNK-MPI_for_Chemical_Ecology-CE000227_0_MSBNK-MPI_for_Chemical_Ecology-CE000227_OUYCCCASQSFEME</t>
  </si>
  <si>
    <t>394_MSBNK-MPI_for_Chemical_Ecology-CE000227_0_MSBNK-MPI_for_Chemical_Ecology-CE000227_OUYCCCASQSFEME</t>
  </si>
  <si>
    <t>5779_MSBNK-RIKEN-PR303459_0_MSBNK-RIKEN-PR303459_QKGJFQMGPDVOQE</t>
  </si>
  <si>
    <t>2391_MSBNK-RIKEN-PR303459_0_MSBNK-RIKEN-PR303459_QKGJFQMGPDVOQE</t>
  </si>
  <si>
    <t>6010_MSBNK-RIKEN-PR303827_0_MSBNK-RIKEN-PR303827_KYWSCMDFVARMPN</t>
  </si>
  <si>
    <t>2622_MSBNK-RIKEN-PR303827_0_MSBNK-RIKEN-PR303827_KYWSCMDFVARMPN</t>
  </si>
  <si>
    <t>HBLKSDGSFSCNRO</t>
  </si>
  <si>
    <t>InChI=1S/C33H40O19/c1-10-19(36)23(40)26(43)31(46-10)48-13-5-3-12(4-6-13)29-30(52-33-28(45)25(42)21(38)17(9-34)51-33)22(39)18-15(35)7-14(8-16(18)50-29)49-32-27(44)24(41)20(37)11(2)47-32/h3-8,10-11,17,19-21,23-28,31-38,40-45H,9H2,1-2H3</t>
  </si>
  <si>
    <t>Kaempferol 3-glucoside-7,4''-dirhamnoside</t>
  </si>
  <si>
    <t>CC1C(C(C(C(O1)OC2=CC=C(C=C2)C3=C(C(=O)C4=C(C=C(C=C4O3)OC5C(C(C(C(O5)C)O)O)O)O)OC6C(C(C(C(O6)CO)O)O)O)O)O)O</t>
  </si>
  <si>
    <t>COCONUT:(CNP0277828);KNApSAcK:(5252);Natural Products:(UNPD148551);PubChem:(44258847);SuperNatural:(SN00346316)</t>
  </si>
  <si>
    <t>2188_MSBNK-RIKEN-PR303162_0_MSBNK-RIKEN-PR303162_UYVBMGULWGRDQT</t>
  </si>
  <si>
    <t>5576_MSBNK-RIKEN-PR303162_0_MSBNK-RIKEN-PR303162_UYVBMGULWGRDQT</t>
  </si>
  <si>
    <t>4552_MSBNK-RIKEN-PR301943_0_MSBNK-RIKEN-PR301943_IZQSVPBOUDKVDZ</t>
  </si>
  <si>
    <t>5385_MSBNK-RIKEN-PR302899_0_MSBNK-RIKEN-PR302899_YDQWDHRMZQUTBA</t>
  </si>
  <si>
    <t>1997_MSBNK-RIKEN-PR302899_0_MSBNK-RIKEN-PR302899_YDQWDHRMZQUTBA</t>
  </si>
  <si>
    <t>3723_MSBNK-MPI_for_Chemical_Ecology-CE000013_0_MSBNK-MPI_for_Chemical_Ecology-CE000013_TZBJGXHYKVUXJN</t>
  </si>
  <si>
    <t>335_MSBNK-MPI_for_Chemical_Ecology-CE000013_0_MSBNK-MPI_for_Chemical_Ecology-CE000013_TZBJGXHYKVUXJN</t>
  </si>
  <si>
    <t>142_MSBNK-BGC_Munich-RP017603_0_MSBNK-BGC_Munich-RP017603_TZBJGXHYKVUXJN</t>
  </si>
  <si>
    <t>3530_MSBNK-BGC_Munich-RP017603_0_MSBNK-BGC_Munich-RP017603_TZBJGXHYKVUXJN</t>
  </si>
  <si>
    <t>2955_MSBNK-RIKEN-PR304298_0_MSBNK-RIKEN-PR304298_LPLVUJXQOOQHMX</t>
  </si>
  <si>
    <t>6343_MSBNK-RIKEN-PR304298_0_MSBNK-RIKEN-PR304298_LPLVUJXQOOQHMX</t>
  </si>
  <si>
    <t>C11H15BFNO3S</t>
  </si>
  <si>
    <t>CDDJMEDWZMPIRW</t>
  </si>
  <si>
    <t>InChI=1S/C11H15BFNO3S/c1-7(6-18)11(15)14-10(12(16)17)8-2-4-9(13)5-3-8/h2-5,7,10,16-18H,6H2,1H3,(H,14,15)</t>
  </si>
  <si>
    <t>B(C(C1=CC=C(C=C1)F)NC(=O)C(C)CS)(O)O</t>
  </si>
  <si>
    <t>138753149;138455171</t>
  </si>
  <si>
    <t>PubChem:(138753149 138455171);PubChem class - bio and metabolites</t>
  </si>
  <si>
    <t>3175_MSBNK-RIKEN-PR310747_0_MSBNK-RIKEN-PR310747_NSRJSISNDPOJOP</t>
  </si>
  <si>
    <t>6563_MSBNK-RIKEN-PR310747_0_MSBNK-RIKEN-PR310747_NSRJSISNDPOJOP</t>
  </si>
  <si>
    <t>KSHCTKZLHCSARH</t>
  </si>
  <si>
    <t>InChI=1S/C15H12O3/c16-13-7-3-1-5-11(13)9-10-15(18)12-6-2-4-8-14(12)17/h1-10,16-17H</t>
  </si>
  <si>
    <t>2,2''-Dihydroxychalcone</t>
  </si>
  <si>
    <t>C1=CC=C(C(=C1)C=CC(=O)C2=CC=CC=C2O)O</t>
  </si>
  <si>
    <t>98059;638277;92449865</t>
  </si>
  <si>
    <t>COCONUT:(CNP0051593);PubChem:(98059 638277 92449865);SuperNatural:(SN00007239);ZINC bio:(ZINC04159316);additional;MeSH:(638277);PubChem class - safety and toxic;Training Set;PubMed;KEGG Mine</t>
  </si>
  <si>
    <t>5596_MSBNK-RIKEN-PR303210_0_MSBNK-RIKEN-PR303210_KZKWCKFDCPVDFJ</t>
  </si>
  <si>
    <t>2208_MSBNK-RIKEN-PR303210_0_MSBNK-RIKEN-PR303210_KZKWCKFDCPVDFJ</t>
  </si>
  <si>
    <t>C17H14N2</t>
  </si>
  <si>
    <t>CTSPAMFJBXKSOY</t>
  </si>
  <si>
    <t>InChI=1S/C17H14N2/c1-10-14-9-18-8-7-12(14)11(2)17-16(10)13-5-3-4-6-15(13)19-17/h3-9,19H,1-2H3</t>
  </si>
  <si>
    <t>ellipticine</t>
  </si>
  <si>
    <t>CC1=C2C=CN=CC2=C(C3=C1NC4=CC=CC=C43)C</t>
  </si>
  <si>
    <t>3213;5288156</t>
  </si>
  <si>
    <t>ZINC bio:(ZINC01846592);additional;MeSH:(3213);Plantcyc:(CPD-17667);PubMed;NORMAN:(NS00032376);COCONUT:(CNP0099592 CNP0419453);KNApSAcK:(1716);Natural Products:(UNPD12934);PubChem:(3213 5288156);CHEBI:(4776);PubChem class - bio and metabolites;KEGG:(C09154);PubChem class - safety and toxic;Training Set;Biocyc:(CPD-17667)</t>
  </si>
  <si>
    <t>949_MSBNK-RIKEN-PR301257_0_MSBNK-RIKEN-PR301257_CTSPAMFJBXKSOY</t>
  </si>
  <si>
    <t>4337_MSBNK-RIKEN-PR301257_0_MSBNK-RIKEN-PR301257_CTSPAMFJBXKSOY</t>
  </si>
  <si>
    <t>6338_MSBNK-RIKEN-PR304288_0_MSBNK-RIKEN-PR304288_WBQVRPYEEYUEBQ</t>
  </si>
  <si>
    <t>2950_MSBNK-RIKEN-PR304288_0_MSBNK-RIKEN-PR304288_WBQVRPYEEYUEBQ</t>
  </si>
  <si>
    <t>5180_MSBNK-RIKEN-PR302677_0_MSBNK-RIKEN-PR302677_PFTAWBLQPZVEMU</t>
  </si>
  <si>
    <t>1792_MSBNK-RIKEN-PR302677_0_MSBNK-RIKEN-PR302677_PFTAWBLQPZVEMU</t>
  </si>
  <si>
    <t>5264_MSBNK-RIKEN-PR302765_0_MSBNK-RIKEN-PR302765_ARGKVCXINMKCAZ</t>
  </si>
  <si>
    <t>1614_MSBNK-RIKEN-PR302463_0_MSBNK-RIKEN-PR302463_OBKKEZLIABHSGY</t>
  </si>
  <si>
    <t>5002_MSBNK-RIKEN-PR302463_0_MSBNK-RIKEN-PR302463_OBKKEZLIABHSGY</t>
  </si>
  <si>
    <t>C10H16N2O3S</t>
  </si>
  <si>
    <t>YBJHBAHKTGYVGT</t>
  </si>
  <si>
    <t>InChI=1S/C10H16N2O3S/c13-8(14)4-2-1-3-7-9-6(5-16-7)11-10(15)12-9/h6-7,9H,1-5H2,(H,13,14)(H2,11,12,15)</t>
  </si>
  <si>
    <t>Appearex</t>
  </si>
  <si>
    <t>C1C2C(C(S1)CCCCC(=O)O)NC(=O)N2</t>
  </si>
  <si>
    <t>253;1549077;638035;171548;7005108;7048618;7048619;7048620;7048621;5315463;6347547;6419877;6560210;6604192;6604653;11184136;10444559;18717127;20848889;20848890;22297882;46780807;57036199;54499394;54499396;54499397;54499398;54499400;53442219;60145986;59046094;59079188;59583703;57880183;59921588;76973451;76973452;89014629;89050176;90769758;92173705;91008855;129848804</t>
  </si>
  <si>
    <t>HMDB:(30);PubChem class - food;SuperNatural:(SN00247755 SN00003540 SN00002818 SN00003537 SN00324143 SN00003539 SN00003538);ZINC bio:(ZINC01532548 ZINC02169824 ZINC02169825 ZINC03830315 ZINC03830316 ZINC03830317 ZINC03830318);additional;HSDB:(58-85-5);MeSH:(171548);Plantcyc:(BIOTIN);PubMed;NORMAN:(NS00005403);COCONUT:(CNP0093958 CNP0177348);KNApSAcK:(756);Natural Products:(UNPD168877 UNPD115628);PubChem:(253 1549077 638035 171548 7005108 7048618 7048619 7048620 7048621 5315463 6347547 6419877 6560210 6604192 6604653 11184136 10444559 18717127 20848889 20848890 22297882 46780807 57036199 54499394 54499396 54499397 54499398 54499400 53442219 60145986 59046094 59079188 59583703 57880183 59921588 76973451 76973452 89014629 89050176 90769758 92173705 91008855 129848804);CHEBI:(57586 94689 95156 15956);PubChem class - bio and metabolites;KEGG:(C00120);PubChem class - safety and toxic;YMDB:(282);Training Set;PubChem class - drug;Biocyc:(BIOTIN POLYPRENYL-PHOSPHATE SMA-0000607 SMA-0000137 ALPHA-L-FUCOSYL-12-BETA-D-GALACTOSYL-R)</t>
  </si>
  <si>
    <t>3592_MSBNK-BGC_Munich-RP021902_0_MSBNK-BGC_Munich-RP021902_YBJHBAHKTGYVGT</t>
  </si>
  <si>
    <t>204_MSBNK-BGC_Munich-RP021902_0_MSBNK-BGC_Munich-RP021902_YBJHBAHKTGYVGT</t>
  </si>
  <si>
    <t>C23H23FN4O6S2</t>
  </si>
  <si>
    <t>PAEBVIJMNXTTAT</t>
  </si>
  <si>
    <t>InChI=1S/C23H23FN4O6S2/c1-35(31,32)26-15-9-10-17-19(11-15)36(33,34)27-22(25-17)20-21(29)16-3-2-4-18(16)28(23(20)30)12-13-5-7-14(24)8-6-13/h5-11,16,18,26,29H,2-4,12H2,1H3,(H,25,27)</t>
  </si>
  <si>
    <t>CS(=O)(=O)NC1=CC2=C(C=C1)NC(=NS2(=O)=O)C3=C(C4CCCC4N(C3=O)CC5=CC=C(C=C5)F)O</t>
  </si>
  <si>
    <t>135955914;135955968;135955971</t>
  </si>
  <si>
    <t>PubChem:(135955914 135955968 135955971);PubMed;PubChem class - bio and metabolites</t>
  </si>
  <si>
    <t>3669_MSBNK-IPB_Halle-PN000026_0_MSBNK-IPB_Halle-PN000026_</t>
  </si>
  <si>
    <t>281_MSBNK-IPB_Halle-PN000026_0_MSBNK-IPB_Halle-PN000026_</t>
  </si>
  <si>
    <t>2996_MSBNK-RIKEN-PR304375_0_MSBNK-RIKEN-PR304375_XNGXWSFSJIQMNC</t>
  </si>
  <si>
    <t>MTNXHXKXYFWIRI</t>
  </si>
  <si>
    <t>InChI=1S/C7H6O5/c8-4-1-3(7(11)12)2-5(9)6(4)10/h1,6,10H,2H2,(H,11,12)</t>
  </si>
  <si>
    <t>3,5-didehydroshikimate</t>
  </si>
  <si>
    <t>C1C(=CC(=O)C(C1=O)O)C(=O)O</t>
  </si>
  <si>
    <t>22667297;52940206;52940207</t>
  </si>
  <si>
    <t>PubChem:(22667297 52940206 52940207);YMDB Mine;PubChem class - bio and metabolites;EcoCyc Mine;Plantcyc:(CPD-13085);Biocyc:(CPD-13085);KEGG Mine</t>
  </si>
  <si>
    <t>6180_MSBNK-RIKEN-PR304089_0_MSBNK-RIKEN-PR304089_LNTHITQWFMADLM</t>
  </si>
  <si>
    <t>2792_MSBNK-RIKEN-PR304089_0_MSBNK-RIKEN-PR304089_LNTHITQWFMADLM</t>
  </si>
  <si>
    <t>3529_MSBNK-BGC_Munich-RP017602_0_MSBNK-BGC_Munich-RP017602_TZBJGXHYKVUXJN</t>
  </si>
  <si>
    <t>141_MSBNK-BGC_Munich-RP017602_0_MSBNK-BGC_Munich-RP017602_TZBJGXHYKVUXJN</t>
  </si>
  <si>
    <t>4765_MSBNK-RIKEN-PR302165_0_MSBNK-RIKEN-PR302165_IYRMWMYZSQPJKC</t>
  </si>
  <si>
    <t>1377_MSBNK-RIKEN-PR302165_0_MSBNK-RIKEN-PR302165_IYRMWMYZSQPJKC</t>
  </si>
  <si>
    <t>DQIVYFNWBDHNFD</t>
  </si>
  <si>
    <t>InChI=1S/C22H22O9/c1-28-12-4-2-11(3-5-12)15-9-18(24)30-16-8-13(6-7-14(15)16)29-22-21(27)20(26)19(25)17(10-23)31-22/h2-9,17,19-23,25-27H,10H2,1H3</t>
  </si>
  <si>
    <t>4-(4-methoxyphenyl)-7-[3,4,5-trihydroxy-6-(hydroxymethyl)oxan-2-yl]oxychromen-2-one</t>
  </si>
  <si>
    <t>COC1=CC=C(C=C1)C2=CC(=O)OC3=C2C=CC(=C3)OC4C(C(C(C(O4)CO)O)O)O</t>
  </si>
  <si>
    <t>3715409;16400307;16405039</t>
  </si>
  <si>
    <t>COCONUT:(CNP0252086);PubChem:(3715409 16400307 16405039);SuperNatural:(SN00084650 SN00084649);ZINC bio:(ZINC11866707 ZINC11866709)</t>
  </si>
  <si>
    <t>4861_MSBNK-RIKEN-PR302298_0_MSBNK-RIKEN-PR302298_MGJLSBDCWOSMHL</t>
  </si>
  <si>
    <t>1473_MSBNK-RIKEN-PR302298_0_MSBNK-RIKEN-PR302298_MGJLSBDCWOSMHL</t>
  </si>
  <si>
    <t>C23H28N2O6</t>
  </si>
  <si>
    <t>ZHEFRFWJRSRBOI</t>
  </si>
  <si>
    <t>InChI=1S/C23H28N2O6/c1-28-19-8-6-5-7-17(19)24-9-11-25(12-10-24)22(27)15-18(26)16-13-20(29-2)23(31-4)21(14-16)30-3/h5-8,13-14H,9-12,15H2,1-4H3</t>
  </si>
  <si>
    <t>1-(o-Methoxyphenyl)-4-((3,4,5-trimethoxybenzoyl)acetyl)piperazine</t>
  </si>
  <si>
    <t>COC1=CC=CC=C1N2CCN(CC2)C(=O)CC(=O)C3=CC(=C(C(=C3)OC)OC)OC</t>
  </si>
  <si>
    <t>PubChem:(211959);PubChem class - safety and toxic</t>
  </si>
  <si>
    <t>4183_MSBNK-RIKEN-PR300593_0_MSBNK-RIKEN-PR300593_TTZWEOINXHJHCY</t>
  </si>
  <si>
    <t>795_MSBNK-RIKEN-PR300593_0_MSBNK-RIKEN-PR300593_TTZWEOINXHJHCY</t>
  </si>
  <si>
    <t>4443_MSBNK-RIKEN-PR301611_0_MSBNK-RIKEN-PR301611_SATMZMMKDDTOSQ</t>
  </si>
  <si>
    <t>1055_MSBNK-RIKEN-PR301611_0_MSBNK-RIKEN-PR301611_SATMZMMKDDTOSQ</t>
  </si>
  <si>
    <t>1131_MSBNK-RIKEN-PR301910_0_MSBNK-RIKEN-PR301910_ZEJXENDZTYVXDP</t>
  </si>
  <si>
    <t>4519_MSBNK-RIKEN-PR301910_0_MSBNK-RIKEN-PR301910_ZEJXENDZTYVXDP</t>
  </si>
  <si>
    <t>2791_MSBNK-RIKEN-PR304088_0_MSBNK-RIKEN-PR304088_WPTUQMUCTTVOFW</t>
  </si>
  <si>
    <t>6179_MSBNK-RIKEN-PR304088_0_MSBNK-RIKEN-PR304088_WPTUQMUCTTVOFW</t>
  </si>
  <si>
    <t>1669_MSBNK-RIKEN-PR302529_0_MSBNK-RIKEN-PR302529_HQNOUCSPWAGQND</t>
  </si>
  <si>
    <t>5057_MSBNK-RIKEN-PR302529_0_MSBNK-RIKEN-PR302529_HQNOUCSPWAGQND</t>
  </si>
  <si>
    <t>2152_MSBNK-RIKEN-PR303113_0_MSBNK-RIKEN-PR303113_ILEDWLMCKZNDJK</t>
  </si>
  <si>
    <t>5540_MSBNK-RIKEN-PR303113_0_MSBNK-RIKEN-PR303113_ILEDWLMCKZNDJK</t>
  </si>
  <si>
    <t>5541_MSBNK-RIKEN-PR303114_0_MSBNK-RIKEN-PR303114_ILEDWLMCKZNDJK</t>
  </si>
  <si>
    <t>2153_MSBNK-RIKEN-PR303114_0_MSBNK-RIKEN-PR303114_ILEDWLMCKZNDJK</t>
  </si>
  <si>
    <t>829_MSBNK-RIKEN-PR300686_0_MSBNK-RIKEN-PR300686_JDOFCMASVRMYJU</t>
  </si>
  <si>
    <t>4217_MSBNK-RIKEN-PR300686_0_MSBNK-RIKEN-PR300686_JDOFCMASVRMYJU</t>
  </si>
  <si>
    <t>C22H26N8O6</t>
  </si>
  <si>
    <t>MSMJRSLRGKSZIB</t>
  </si>
  <si>
    <t>InChI=1S/C22H26N8O6/c1-22(2,8-18(32)33)7-17(31)25-15-9-34-20-16(10-35-19(15)20)30-21(26-27-28-30)36-14-5-3-13(4-6-14)29-12-23-11-24-29/h3-6,11-12,15-16,19-20H,7-10H2,1-2H3,(H,25,31)(H,32,33)</t>
  </si>
  <si>
    <t>5-[[(3S,3aR,6S,6aR)-6-[5-[4-(1,2,4-triazol-1-yl)phenoxy]tetrazol-1-yl]-2,3,3a,5,6,6a-hexahydrofuro[3,2-b]furan-3-yl]amino]-3,3-dimethyl-5-oxopentanoate</t>
  </si>
  <si>
    <t>CC(C)(CC(=O)NC1COC2C1OCC2N3C(=NN=N3)OC4=CC=C(C=C4)N5C=NC=N5)CC(=O)O</t>
  </si>
  <si>
    <t>11886322;11886323</t>
  </si>
  <si>
    <t>COCONUT:(CNP0027938 CNP0289022);PubChem:(11886322 11886323);SuperNatural:(SN00010089);ZINC bio:(ZINC04259946)</t>
  </si>
  <si>
    <t>6732_MSBNK-RIKEN-PR311107_0_MSBNK-RIKEN-PR311107_LBRPLJCNRZUXLS</t>
  </si>
  <si>
    <t>3344_MSBNK-RIKEN-PR311107_0_MSBNK-RIKEN-PR311107_LBRPLJCNRZUXLS</t>
  </si>
  <si>
    <t>2812_MSBNK-RIKEN-PR304115_0_MSBNK-RIKEN-PR304115_HCZNPUHZYPPINM</t>
  </si>
  <si>
    <t>6200_MSBNK-RIKEN-PR304115_0_MSBNK-RIKEN-PR304115_HCZNPUHZYPPINM</t>
  </si>
  <si>
    <t>5457_MSBNK-RIKEN-PR302977_0_MSBNK-RIKEN-PR302977_RTATXGUCZHCSNG</t>
  </si>
  <si>
    <t>2069_MSBNK-RIKEN-PR302977_0_MSBNK-RIKEN-PR302977_RTATXGUCZHCSNG</t>
  </si>
  <si>
    <t>WZXGPVKOURDPMX</t>
  </si>
  <si>
    <t>InChI=1S/C28H34O14/c1-11-21(32)24(35)26(42-27-25(36)23(34)22(33)19(10-29)41-27)28(38-11)39-14-7-15(30)20-16(31)9-17(40-18(20)8-14)12-3-5-13(37-2)6-4-12/h3-8,11,17,19,21-30,32-36H,9-10H2,1-2H3</t>
  </si>
  <si>
    <t>CC1C(C(C(C(O1)OC2=CC(=C3C(=O)CC(OC3=C2)C4=CC=C(C=C4)OC)O)OC5C(C(C(C(O5)CO)O)O)O)O)O</t>
  </si>
  <si>
    <t>COCONUT:(CNP0105193);Natural Products:(UNPD45157);SuperNatural:(SN00257430)</t>
  </si>
  <si>
    <t>1358_MSBNK-RIKEN-PR302146_0_MSBNK-RIKEN-PR302146_NLAWPKPYBMEWIR</t>
  </si>
  <si>
    <t>4746_MSBNK-RIKEN-PR302146_0_MSBNK-RIKEN-PR302146_NLAWPKPYBMEWIR</t>
  </si>
  <si>
    <t>1176_MSBNK-RIKEN-PR301956_0_MSBNK-RIKEN-PR301956_UIDGLYUNOUKLBM</t>
  </si>
  <si>
    <t>4564_MSBNK-RIKEN-PR301956_0_MSBNK-RIKEN-PR301956_UIDGLYUNOUKLBM</t>
  </si>
  <si>
    <t>2949_MSBNK-RIKEN-PR304275_0_MSBNK-RIKEN-PR304275_VLEUZFDZJKSGMX</t>
  </si>
  <si>
    <t>6337_MSBNK-RIKEN-PR304275_0_MSBNK-RIKEN-PR304275_VLEUZFDZJKSGMX</t>
  </si>
  <si>
    <t>6643_MSBNK-RIKEN-PR310921_0_MSBNK-RIKEN-PR310921_IKGXIBQEEMLURG</t>
  </si>
  <si>
    <t>3255_MSBNK-RIKEN-PR310921_0_MSBNK-RIKEN-PR310921_IKGXIBQEEMLURG</t>
  </si>
  <si>
    <t>1897_MSBNK-RIKEN-PR302787_0_MSBNK-RIKEN-PR302787_BJJCTXDEJUWVIC</t>
  </si>
  <si>
    <t>5285_MSBNK-RIKEN-PR302787_0_MSBNK-RIKEN-PR302787_BJJCTXDEJUWVIC</t>
  </si>
  <si>
    <t>260_MSBNK-BGC_Munich-RP031901_0_MSBNK-BGC_Munich-RP031901_SLEHROROQDYRAW</t>
  </si>
  <si>
    <t>3648_MSBNK-BGC_Munich-RP031901_0_MSBNK-BGC_Munich-RP031901_SLEHROROQDYRAW</t>
  </si>
  <si>
    <t>4482_MSBNK-RIKEN-PR301775_0_MSBNK-RIKEN-PR301775_JVHNBFFHWQQPLL</t>
  </si>
  <si>
    <t>2963_MSBNK-RIKEN-PR304314_0_MSBNK-RIKEN-PR304314_LPLVUJXQOOQHMX</t>
  </si>
  <si>
    <t>6351_MSBNK-RIKEN-PR304314_0_MSBNK-RIKEN-PR304314_LPLVUJXQOOQHMX</t>
  </si>
  <si>
    <t>C25H18F6N2O3</t>
  </si>
  <si>
    <t>HCRUMPMNGGEWGH</t>
  </si>
  <si>
    <t>InChI=1S/C25H18F6N2O3/c1-36-20-10-8-15(9-11-20)12-21(22(34)32-18-6-2-4-16(13-18)24(26,27)28)23(35)33-19-7-3-5-17(14-19)25(29,30)31/h2-14H,1H3,(H,32,34)(H,33,35)</t>
  </si>
  <si>
    <t>2-(4-methoxybenzylidene)-N,N''-bis[3-(trifluoromethyl)phenyl]propanediamide</t>
  </si>
  <si>
    <t>COC1=CC=C(C=C1)C=C(C(=O)NC2=CC=CC(=C2)C(F)(F)F)C(=O)NC3=CC=CC(=C3)C(F)(F)F</t>
  </si>
  <si>
    <t>PubChem:(1901232);PubChem class - safety and toxic</t>
  </si>
  <si>
    <t>1414_MSBNK-RIKEN-PR302203_0_MSBNK-RIKEN-PR302203_JMFWYRWPJVEZPV</t>
  </si>
  <si>
    <t>4802_MSBNK-RIKEN-PR302203_0_MSBNK-RIKEN-PR302203_JMFWYRWPJVEZPV</t>
  </si>
  <si>
    <t>C16H14O6</t>
  </si>
  <si>
    <t>AIONOLUJZLIMTK</t>
  </si>
  <si>
    <t>InChI=1S/C16H14O6/c1-21-13-3-2-8(4-10(13)18)14-7-12(20)16-11(19)5-9(17)6-15(16)22-14/h2-6,14,17-19H,7H2,1H3</t>
  </si>
  <si>
    <t>Hesperin</t>
  </si>
  <si>
    <t>COC1=C(C=C(C=C1)C2CC(=O)C3=C(C=C(C=C3O2)O)O)O</t>
  </si>
  <si>
    <t>3593;72281;676152;49859576;71317210;119058071</t>
  </si>
  <si>
    <t>HMDB:(5782 30746);PubChem class - food;SuperNatural:(SN00000340 SN00000341);ZINC bio:(ZINC00039091 ZINC00039092);additional;MeSH:(72281);Plantcyc:(CPD-7072);PubMed;NORMAN:(NS00014845);COCONUT:(CNP0086481 CNP0393256);KNApSAcK:(968);Natural Products:(UNPD21499 UNPD45738);PubChem:(3593 72281 676152 49859576 71317210 119058071);CHEBI:(28230 95167 61249);PubChem class - bio and metabolites;KEGG:(C01709);PubChem class - safety and toxic;Training Set;PubChem class - drug;Biocyc:(CPD-7072)</t>
  </si>
  <si>
    <t>5367_MSBNK-RIKEN-PR302876_0_MSBNK-RIKEN-PR302876_AIONOLUJZLIMTK</t>
  </si>
  <si>
    <t>C22H22O10</t>
  </si>
  <si>
    <t>QLZMOQILAYMPIF</t>
  </si>
  <si>
    <t>InChI=1S/C22H22O10/c1-29-12-6-15-18(13(25)8-14(30-15)10-2-4-11(24)5-3-10)16(7-12)31-22-21(28)20(27)19(26)17(9-23)32-22/h2-8,17,19-24,26-28H,9H2,1H3</t>
  </si>
  <si>
    <t>Apigenin 7-methyl ether 5-glucoside</t>
  </si>
  <si>
    <t>COC1=CC2=C(C(=C1)OC3C(C(C(C(O3)CO)O)O)O)C(=O)C=C(O2)C4=CC=C(C=C4)O</t>
  </si>
  <si>
    <t>15560235;15560236;11293760;44258353;58326019</t>
  </si>
  <si>
    <t>COCONUT:(CNP0087918 CNP0180993);KNApSAcK:(4198);Natural Products:(UNPD133591 UNPD73633 UNPD213716);PubChem:(15560235 15560236 11293760 44258353 58326019);SuperNatural:(SN00356595 SN00161968);PubMed;KEGG Mine</t>
  </si>
  <si>
    <t>1977_MSBNK-RIKEN-PR302874_0_MSBNK-RIKEN-PR302874_LFEUICHQZGNOHD</t>
  </si>
  <si>
    <t>5365_MSBNK-RIKEN-PR302874_0_MSBNK-RIKEN-PR302874_LFEUICHQZGNOHD</t>
  </si>
  <si>
    <t>C17H26O4</t>
  </si>
  <si>
    <t>FNQDSLSOLMXCMU</t>
  </si>
  <si>
    <t>InChI=1S/C17H26O4/c1-2-3-4-5-6-7-8-9-10-11-13-16(20)14(18)12-15(19)17(13)21/h13H,2-12H2,1H3</t>
  </si>
  <si>
    <t>CCCCCCCCCCCC1C(=O)C(=O)CC(=O)C1=O</t>
  </si>
  <si>
    <t>PubChem:(44483355);CHEBI:(93514)</t>
  </si>
  <si>
    <t>6772_MSBNK-Univ_Connecticut-CO000215_0_MSBNK-Univ_Connecticut-CO000215_NLDDIKRKFXEWBK</t>
  </si>
  <si>
    <t>3384_MSBNK-Univ_Connecticut-CO000215_0_MSBNK-Univ_Connecticut-CO000215_NLDDIKRKFXEWBK</t>
  </si>
  <si>
    <t>5307_MSBNK-RIKEN-PR302812_0_MSBNK-RIKEN-PR302812_REFJWTPEDVJJIY</t>
  </si>
  <si>
    <t>1919_MSBNK-RIKEN-PR302812_0_MSBNK-RIKEN-PR302812_REFJWTPEDVJJIY</t>
  </si>
  <si>
    <t>C21H16F4N4O2S</t>
  </si>
  <si>
    <t>WXCXUHSOUPDCQV</t>
  </si>
  <si>
    <t>InChI=1S/C21H16F4N4O2S/c1-20(2)18(31)28(12-5-4-11(10-26)15(8-12)21(23,24)25)19(32)29(20)13-6-7-14(16(22)9-13)17(30)27-3/h4-9H,1-3H3,(H,27,30)</t>
  </si>
  <si>
    <t>Xtandi (TN)</t>
  </si>
  <si>
    <t>CC1(C(=O)N(C(=S)N1C2=CC(=C(C=C2)C(=O)NC)F)C3=CC(=C(C=C3)C#N)C(F)(F)F)C</t>
  </si>
  <si>
    <t>15951529;71580408;71603303;71603305;71603307;71603442;71603443;71604274;71604273;71604275;71604276;76974210</t>
  </si>
  <si>
    <t>NORMAN:(NS00040668);COCONUT:(CNP0343201);PubChem:(15951529 71580408 71603303 71603305 71603307 71603442 71603443 71604274 71604273 71604275 71604276 76974210);CHEBI:(68534);additional;PubChem class - bio and metabolites;MeSH:(15951529);PubChem class - safety and toxic;Training Set;PubMed;PubChem class - drug</t>
  </si>
  <si>
    <t>5265_MSBNK-RIKEN-PR302766_0_MSBNK-RIKEN-PR302766_OVSQVDMCBVZWGM</t>
  </si>
  <si>
    <t>C9H11FN6O4</t>
  </si>
  <si>
    <t>KTOLOIKYVCHRJW</t>
  </si>
  <si>
    <t>InChI=1S/C9H11FN6O4/c10-5-6(18)9(3-17,14-15-12)20-7(5)16-2-1-4(11)13-8(16)19/h1-2,5-7,17-18H,3H2,(H2,11,13,19)</t>
  </si>
  <si>
    <t>4-amino-1-[(2R,3S,4R,5R)-5-azido-3-fluoro-4-hydroxy-5-(hydroxymethyl)tetrahydrofuran-2-yl]pyrimidin-2-one</t>
  </si>
  <si>
    <t>C1=CN(C(=O)N=C1N)C2C(C(C(O2)(CO)N=[N+]=[N-])O)F</t>
  </si>
  <si>
    <t>25051804;24769759;42638010;49768971;71011747;91004346;121485646;132121284;136231058</t>
  </si>
  <si>
    <t>MeSH:(24769759);PubChem:(25051804 24769759 42638010 49768971 71011747 91004346 121485646 132121284 136231058);PubMed</t>
  </si>
  <si>
    <t>4913_MSBNK-RIKEN-PR302364_0_MSBNK-RIKEN-PR302364_DJOJDHGQRNZXQQ</t>
  </si>
  <si>
    <t>1525_MSBNK-RIKEN-PR302364_0_MSBNK-RIKEN-PR302364_DJOJDHGQRNZXQQ</t>
  </si>
  <si>
    <t>5898_MSBNK-RIKEN-PR303641_0_MSBNK-RIKEN-PR303641_DEMKZLAVQYISIA</t>
  </si>
  <si>
    <t>2510_MSBNK-RIKEN-PR303641_0_MSBNK-RIKEN-PR303641_DEMKZLAVQYISIA</t>
  </si>
  <si>
    <t>6555_MSBNK-RIKEN-PR310662_0_MSBNK-RIKEN-PR310662_WBQVRPYEEYUEBQ</t>
  </si>
  <si>
    <t>3167_MSBNK-RIKEN-PR310662_0_MSBNK-RIKEN-PR310662_WBQVRPYEEYUEBQ</t>
  </si>
  <si>
    <t>2321_MSBNK-RIKEN-PR303385_0_MSBNK-RIKEN-PR303385_RTIXKCRFFJGDFG</t>
  </si>
  <si>
    <t>5709_MSBNK-RIKEN-PR303385_0_MSBNK-RIKEN-PR303385_RTIXKCRFFJGDFG</t>
  </si>
  <si>
    <t>3721_MSBNK-MPI_for_Chemical_Ecology-CE000011_0_MSBNK-MPI_for_Chemical_Ecology-CE000011_TZBJGXHYKVUXJN</t>
  </si>
  <si>
    <t>333_MSBNK-MPI_for_Chemical_Ecology-CE000011_0_MSBNK-MPI_for_Chemical_Ecology-CE000011_TZBJGXHYKVUXJN</t>
  </si>
  <si>
    <t>MUQOTEHRXIKHKR</t>
  </si>
  <si>
    <t>InChI=1S/C20H22N2O2/c1-14(23)21-11-10-17-18-13-16(24-2)8-9-19(18)22-20(17)12-15-6-4-3-5-7-15/h3-9,13,22H,10-12H2,1-2H3,(H,21,23)</t>
  </si>
  <si>
    <t>5-Methoxyluzindole</t>
  </si>
  <si>
    <t>CC(=O)NCCC1=C(NC2=C1C=C(C=C2)OC)CC3=CC=CC=C3</t>
  </si>
  <si>
    <t>MeSH:(129776);PubChem:(129776);PubMed;PubChem class - bio and metabolites</t>
  </si>
  <si>
    <t>629_MSBNK-RIKEN-PR300249_0_MSBNK-RIKEN-PR300249_NFYYATWFXNPTRM</t>
  </si>
  <si>
    <t>4017_MSBNK-RIKEN-PR300249_0_MSBNK-RIKEN-PR300249_NFYYATWFXNPTRM</t>
  </si>
  <si>
    <t>C9H12BNO3S</t>
  </si>
  <si>
    <t>MOEIXULQWWCKOY</t>
  </si>
  <si>
    <t>InChI=1S/C9H11BNO3S/c11-5-6-1-2-8-7(3-6)4-9(15-8)10(12,13)14/h1-4,12-14H,5,11H2/q-1</t>
  </si>
  <si>
    <t>[B-](C1=CC2=C(S1)C=CC(=C2)CN)(O)(O)O</t>
  </si>
  <si>
    <t>PubChem:(137797036);PubChem class - bio and metabolites</t>
  </si>
  <si>
    <t>2299_MSBNK-RIKEN-PR303360_0_MSBNK-RIKEN-PR303360_PCMORTLOPMLEFB</t>
  </si>
  <si>
    <t>5687_MSBNK-RIKEN-PR303360_0_MSBNK-RIKEN-PR303360_PCMORTLOPMLEFB</t>
  </si>
  <si>
    <t>C15H12O4</t>
  </si>
  <si>
    <t>DXDRHHKMWQZJHT</t>
  </si>
  <si>
    <t>InChI=1S/C15H12O4/c16-11-4-1-10(2-5-11)3-8-14(18)13-7-6-12(17)9-15(13)19/h1-9,16-17,19H</t>
  </si>
  <si>
    <t>Lopac-I-3766</t>
  </si>
  <si>
    <t>C1=CC(=CC=C1C=CC(=O)C2=C(C=C(C=C2)O)O)O</t>
  </si>
  <si>
    <t>425;638278;6603886;86289426</t>
  </si>
  <si>
    <t>HMDB:(37316);SuperNatural:(SN00156804 SN00005728);ZINC bio:(ZINC03869607 ZINC03869608);additional;MeSH:(638278);Plantcyc:(CPD-3041);PubMed;NORMAN:(NS00006266);COCONUT:(CNP0213801);KNApSAcK:(35173);Natural Products:(UNPD102722 UNPD220284);PubChem:(425 638278 6603886 86289426);CHEBI:(310312 94010 77948);PubChem class - bio and metabolites;KEGG:(C08650);PubChem class - safety and toxic;Training Set;Biocyc:(CPD-3041 SMA-0000338 SMA-0000603 SMA-0000680)</t>
  </si>
  <si>
    <t>1838_MSBNK-RIKEN-PR302727_0_MSBNK-RIKEN-PR302727_DXDRHHKMWQZJHT</t>
  </si>
  <si>
    <t>5226_MSBNK-RIKEN-PR302727_0_MSBNK-RIKEN-PR302727_DXDRHHKMWQZJHT</t>
  </si>
  <si>
    <t>778_MSBNK-RIKEN-PR300554_0_MSBNK-RIKEN-PR300554_CRQDWQWZCNKKAC</t>
  </si>
  <si>
    <t>4166_MSBNK-RIKEN-PR300554_0_MSBNK-RIKEN-PR300554_CRQDWQWZCNKKAC</t>
  </si>
  <si>
    <t>2973_MSBNK-RIKEN-PR304334_0_MSBNK-RIKEN-PR304334_HJRVLGWTJSLQIG</t>
  </si>
  <si>
    <t>6361_MSBNK-RIKEN-PR304334_0_MSBNK-RIKEN-PR304334_HJRVLGWTJSLQIG</t>
  </si>
  <si>
    <t>C21H18N4O4</t>
  </si>
  <si>
    <t>HSYYMTSXZFJKBQ</t>
  </si>
  <si>
    <t>InChI=1S/C21H18N4O4/c1-14-11-18(23-29-14)22-19(26)13-24-17-10-6-5-9-16(17)20(27)25(21(24)28)12-15-7-3-2-4-8-15/h2-11H,12-13H2,1H3,(H,22,23,26)</t>
  </si>
  <si>
    <t>2-(3-benzyl-2,4-dioxoquinazolin-1-yl)-N-(5-methyl-1,2-oxazol-3-yl)acetamide</t>
  </si>
  <si>
    <t>CC1=CC(=NO1)NC(=O)CN2C3=CC=CC=C3C(=O)N(C2=O)CC4=CC=CC=C4</t>
  </si>
  <si>
    <t>PubChem:(3244838);PubMed;CHEBI:(113147)</t>
  </si>
  <si>
    <t>6325_MSBNK-RIKEN-PR304251_0_MSBNK-RIKEN-PR304251_HSTZMXCBWJGKHG</t>
  </si>
  <si>
    <t>C9H17O8P</t>
  </si>
  <si>
    <t>JDTMNMAQWVSSOO</t>
  </si>
  <si>
    <t>InChI=1S/C9H17O8P/c1-2-3-4-9(11)15-5-8(16-7-10)6-17-18(12,13)14/h7-8H,2-6H2,1H3,(H2,12,13,14)</t>
  </si>
  <si>
    <t>(2-formyloxy-3-phosphonooxypropyl) pentanoate</t>
  </si>
  <si>
    <t>CCCCC(=O)OCC(COP(=O)(O)O)OC=O</t>
  </si>
  <si>
    <t>447988;11963565</t>
  </si>
  <si>
    <t>COCONUT:(CNP0164137);PubChem:(447988 11963565);PubChem class - bio and metabolites</t>
  </si>
  <si>
    <t>5865_MSBNK-RIKEN-PR303579_0_MSBNK-RIKEN-PR303579_XLTFNNCXVBYBSX</t>
  </si>
  <si>
    <t>2477_MSBNK-RIKEN-PR303579_0_MSBNK-RIKEN-PR303579_XLTFNNCXVBYBSX</t>
  </si>
  <si>
    <t>DSVGICPKBRQDDX</t>
  </si>
  <si>
    <t>InChI=1S/C7H12O4/c1-6(8)10-4-3-5-11-7(2)9/h3-5H2,1-2H3</t>
  </si>
  <si>
    <t>1,3-Diacetoxypropane</t>
  </si>
  <si>
    <t>CC(=O)OCCCOC(=O)C</t>
  </si>
  <si>
    <t>PubChem:(69409);CHEBI:(87360);ZINC bio:(ZINC01757884)</t>
  </si>
  <si>
    <t>3494_MSBNK-BGC_Munich-RP015803_0_MSBNK-BGC_Munich-RP015803_SYEOWUNSTUDKGM</t>
  </si>
  <si>
    <t>106_MSBNK-BGC_Munich-RP015803_0_MSBNK-BGC_Munich-RP015803_SYEOWUNSTUDKGM</t>
  </si>
  <si>
    <t>2511_MSBNK-RIKEN-PR303642_0_MSBNK-RIKEN-PR303642_DEMKZLAVQYISIA</t>
  </si>
  <si>
    <t>5899_MSBNK-RIKEN-PR303642_0_MSBNK-RIKEN-PR303642_DEMKZLAVQYISIA</t>
  </si>
  <si>
    <t>KMOUJOKENFFTPU</t>
  </si>
  <si>
    <t>InChI=1S/C21H20O10/c22-8-16-18(26)19(27)20(28)21(31-16)29-11-5-12(24)17-13(25)7-14(30-15(17)6-11)9-1-3-10(23)4-2-9/h1-7,16,18-24,26-28H,8H2</t>
  </si>
  <si>
    <t>Cosmetin</t>
  </si>
  <si>
    <t>C1=CC(=CC=C1C2=CC(=O)C3=C(C=C(C=C3O2)OC4C(C(C(C(O4)CO)O)O)O)O)O</t>
  </si>
  <si>
    <t>5280704;5385553;5464455;12304093;12304094;12304095;16757873;44257792;44257799;45933926;51382569;51402799;51416710;51416711;57469484;86289341;92218152;101339211;124708112;133564578;138107634</t>
  </si>
  <si>
    <t>HMDB:(37340);SuperNatural:(SN00013660 SN00011080 SN00320640 SN00304878 SN00334489 SN00156134 SN00011079 SN00397002 SN00158573 SN00020200 SN00006663 SN00364003);ZINC bio:(ZINC03983877 ZINC04349019 ZINC04349021 ZINC04349022 ZINC05742780 ZINC13424715);additional;MeSH:(5280704 5385553 5464455 12304093 12304094 133564578);Plantcyc:(APIGENIN-7-O-BETA-D-GLUCOSIDE);PubMed;NORMAN:(NS00040184);COCONUT:(CNP0103424 CNP0416132);KNApSAcK:(1017);Natural Products:(UNPD70620 UNPD87781 UNPD88028 UNPD43826 UNPD78406 UNPD76301 UNPD112511 UNPD229433 UNPD94986 UNPD107039);PubChem:(5280704 5385553 5464455 12304093 12304094 12304095 16757873 44257792 44257799 45933926 51382569 51402799 51416710 51416711 57469484 86289341 92218152 101339211 124708112 133564578 138107634);CHEBI:(132818 77722 16778);PubChem class - bio and metabolites;KEGG:(C04608);Training Set;Biocyc:(APIGENIN-7-O-BETA-D-GLUCOSIDE)</t>
  </si>
  <si>
    <t>4953_MSBNK-RIKEN-PR302404_0_MSBNK-RIKEN-PR302404_KMOUJOKENFFTPU</t>
  </si>
  <si>
    <t>3085_MSBNK-RIKEN-PR310484_0_MSBNK-RIKEN-PR310484_DEMKZLAVQYISIA</t>
  </si>
  <si>
    <t>6473_MSBNK-RIKEN-PR310484_0_MSBNK-RIKEN-PR310484_DEMKZLAVQYISIA</t>
  </si>
  <si>
    <t>5895_MSBNK-RIKEN-PR303638_0_MSBNK-RIKEN-PR303638_DEMKZLAVQYISIA</t>
  </si>
  <si>
    <t>2507_MSBNK-RIKEN-PR303638_0_MSBNK-RIKEN-PR303638_DEMKZLAVQYISIA</t>
  </si>
  <si>
    <t>2941_MSBNK-RIKEN-PR304259_0_MSBNK-RIKEN-PR304259_VLEUZFDZJKSGMX</t>
  </si>
  <si>
    <t>6329_MSBNK-RIKEN-PR304259_0_MSBNK-RIKEN-PR304259_VLEUZFDZJKSGMX</t>
  </si>
  <si>
    <t>6401_MSBNK-RIKEN-PR304424_0_MSBNK-RIKEN-PR304424_NJUXRKMKOFXMRX</t>
  </si>
  <si>
    <t>3013_MSBNK-RIKEN-PR304424_0_MSBNK-RIKEN-PR304424_NJUXRKMKOFXMRX</t>
  </si>
  <si>
    <t>1876_MSBNK-RIKEN-PR302765_0_MSBNK-RIKEN-PR302765_ARGKVCXINMKCAZ</t>
  </si>
  <si>
    <t>4486_MSBNK-RIKEN-PR301821_0_MSBNK-RIKEN-PR301821_AIFRHYZBTHREPW</t>
  </si>
  <si>
    <t>1098_MSBNK-RIKEN-PR301821_0_MSBNK-RIKEN-PR301821_AIFRHYZBTHREPW</t>
  </si>
  <si>
    <t>479_MSBNK-RIKEN-PR300003_0_MSBNK-RIKEN-PR300003_LTOOPESWVADEAE</t>
  </si>
  <si>
    <t>3867_MSBNK-RIKEN-PR300003_0_MSBNK-RIKEN-PR300003_LTOOPESWVADEAE</t>
  </si>
  <si>
    <t>5124_MSBNK-RIKEN-PR302600_0_MSBNK-RIKEN-PR302600_HXTFHSYLYXVTHC</t>
  </si>
  <si>
    <t>1736_MSBNK-RIKEN-PR302600_0_MSBNK-RIKEN-PR302600_HXTFHSYLYXVTHC</t>
  </si>
  <si>
    <t>2783_MSBNK-RIKEN-PR304080_0_MSBNK-RIKEN-PR304080_PADQINQHPQKXNL</t>
  </si>
  <si>
    <t>6171_MSBNK-RIKEN-PR304080_0_MSBNK-RIKEN-PR304080_PADQINQHPQKXNL</t>
  </si>
  <si>
    <t>1587_MSBNK-RIKEN-PR302431_0_MSBNK-RIKEN-PR302431_SOSLMHZOJATCCP</t>
  </si>
  <si>
    <t>4975_MSBNK-RIKEN-PR302431_0_MSBNK-RIKEN-PR302431_SOSLMHZOJATCCP</t>
  </si>
  <si>
    <t>KZKWCKFDCPVDFJ</t>
  </si>
  <si>
    <t>InChI=1S/C15H12O3/c16-12-7-3-1-5-10(12)15-9-13(17)11-6-2-4-8-14(11)18-15/h1-8,15-16H,9H2</t>
  </si>
  <si>
    <t>2''-Hydroxyflavanone</t>
  </si>
  <si>
    <t>C1C(OC2=CC=CC=C2C1=O)C3=CC=CC=C3O</t>
  </si>
  <si>
    <t>688863;688864;176925</t>
  </si>
  <si>
    <t>COCONUT:(CNP0124928);Natural Products:(UNPD216291);PubChem:(688863 688864 176925);SuperNatural:(SN00000772 SN00000771);ZINC bio:(ZINC00057926 ZINC00057927);MeSH:(176925);PubMed;KEGG Mine</t>
  </si>
  <si>
    <t>2205_MSBNK-RIKEN-PR303205_0_MSBNK-RIKEN-PR303205_KZKWCKFDCPVDFJ</t>
  </si>
  <si>
    <t>5593_MSBNK-RIKEN-PR303205_0_MSBNK-RIKEN-PR303205_KZKWCKFDCPVDFJ</t>
  </si>
  <si>
    <t>C12H18BNO5</t>
  </si>
  <si>
    <t>DYEWSHUKJJOCBT</t>
  </si>
  <si>
    <t>InChI=1S/C12H17BNO5/c15-12(14-8-11-5-2-6-19-11)9-3-1-4-10(7-9)13(16,17)18/h1,3-4,7,11,16-18H,2,5-6,8H2,(H,14,15)/q-1</t>
  </si>
  <si>
    <t>[B-](C1=CC(=CC=C1)C(=O)NCC2CCCO2)(O)(O)O</t>
  </si>
  <si>
    <t>PubChem:(139592455);PubChem class - bio and metabolites</t>
  </si>
  <si>
    <t>2458_MSBNK-RIKEN-PR303560_0_MSBNK-RIKEN-PR303560_VVOAZFWZEDHOOU</t>
  </si>
  <si>
    <t>5846_MSBNK-RIKEN-PR303560_0_MSBNK-RIKEN-PR303560_VVOAZFWZEDHOOU</t>
  </si>
  <si>
    <t>NLDDIKRKFXEWBK</t>
  </si>
  <si>
    <t>InChI=1S/C17H26O4/c1-3-4-5-6-14(18)12-15(19)9-7-13-8-10-16(20)17(11-13)21-2/h8,10-11,14,18,20H,3-7,9,12H2,1-2H3</t>
  </si>
  <si>
    <t>gingerol</t>
  </si>
  <si>
    <t>CCCCCC(CC(=O)CCC1=CC(=C(C=C1)O)OC)O</t>
  </si>
  <si>
    <t>3473;442793;12310197;101793196</t>
  </si>
  <si>
    <t>HMDB:(5783);SuperNatural:(SN00002187 SN00005872);ZINC bio:(ZINC01531846 ZINC03872686);additional;MeSH:(442793);Plantcyc:(CPD-13494);PubMed;NORMAN:(NS00027445);COCONUT:(CNP0314204);Natural Products:(UNPD73001);PubChem:(3473 442793 12310197 101793196);CHEBI:(10136);PubChem class - bio and metabolites;KEGG:(C10462);PubChem class - safety and toxic;Training Set;Biocyc:(CPD-13494)</t>
  </si>
  <si>
    <t>6769_MSBNK-Univ_Connecticut-CO000212_0_MSBNK-Univ_Connecticut-CO000212_NLDDIKRKFXEWBK</t>
  </si>
  <si>
    <t>3381_MSBNK-Univ_Connecticut-CO000212_0_MSBNK-Univ_Connecticut-CO000212_NLDDIKRKFXEWBK</t>
  </si>
  <si>
    <t>ARBLLHAXVNKGHE</t>
  </si>
  <si>
    <t>InChI=1S/C23H24O13/c1-8(24)33-7-15-17(29)19(31)20(32)23(35-15)36-22-18(30)16-13(28)5-10(25)6-14(16)34-21(22)9-2-3-11(26)12(27)4-9/h2-6,15,17,19-23,25-29,31-32H,7H2,1H3</t>
  </si>
  <si>
    <t>CC(=O)OCC1C(C(C(C(O1)OC2C(OC3=CC(=CC(=C3C2=O)O)O)C4=CC(=C(C=C4)O)O)O)O)O</t>
  </si>
  <si>
    <t>COCONUT:(CNP0166429);Natural Products:(UNPD30513);PubChem:(24868364);SuperNatural:(SN00359311)</t>
  </si>
  <si>
    <t>4787_MSBNK-RIKEN-PR302188_0_MSBNK-RIKEN-PR302188_JMFWYRWPJVEZPV</t>
  </si>
  <si>
    <t>FKIYLTVJPDLUDL</t>
  </si>
  <si>
    <t>InChI=1S/C27H30O14/c1-10-20(31)22(33)24(35)26(38-10)37-9-18-21(32)23(34)25(36)27(41-18)39-13-6-14(29)19-15(30)8-16(40-17(19)7-13)11-2-4-12(28)5-3-11/h2-8,10,18,20-29,31-36H,9H2,1H3</t>
  </si>
  <si>
    <t>Isorhoifolin</t>
  </si>
  <si>
    <t>CC1C(C(C(C(O1)OCC2C(C(C(C(O2)OC3=CC(=C4C(=C3)OC(=CC4=O)C5=CC=C(C=C5)O)O)O)O)O)O)O)O</t>
  </si>
  <si>
    <t>5377847;9851181;12304376;17751020;25030103;24211969;44257811;91740068;91746267;98072837;98072840;98072843;98072845;100903538;125027354;125027355;125027356;133612286;139031083</t>
  </si>
  <si>
    <t>HMDB:(37349);SuperNatural:(SN00350535 SN00305889 SN00177721 SN00313376 SN00316804 SN00288991);additional;MeSH:(9851181);PubMed;NORMAN:(NS00042939);COCONUT:(CNP0223007 CNP0418466);KNApSAcK:(4156);Natural Products:(UNPD224969 UNPD21837 UNPD89071 UNPD39577 UNPD66719 UNPD161034 UNPD176230);PubChem:(5377847 9851181 12304376 17751020 25030103 24211969 44257811 91740068 91746267 98072837 98072840 98072843 98072845 100903538 125027354 125027355 125027356 133612286 139031083);PubChem class - bio and metabolites;Training Set;KEGG Mine</t>
  </si>
  <si>
    <t>1453_MSBNK-RIKEN-PR302268_0_MSBNK-RIKEN-PR302268_RPMNUQRUHXIGHK</t>
  </si>
  <si>
    <t>4841_MSBNK-RIKEN-PR302268_0_MSBNK-RIKEN-PR302268_RPMNUQRUHXIGHK</t>
  </si>
  <si>
    <t>4205_MSBNK-RIKEN-PR300666_0_MSBNK-RIKEN-PR300666_JDOFCMASVRMYJU</t>
  </si>
  <si>
    <t>817_MSBNK-RIKEN-PR300666_0_MSBNK-RIKEN-PR300666_JDOFCMASVRMYJU</t>
  </si>
  <si>
    <t>6289_MSBNK-RIKEN-PR304212_0_MSBNK-RIKEN-PR304212_FBDCJLXTUCMFLF</t>
  </si>
  <si>
    <t>2901_MSBNK-RIKEN-PR304212_0_MSBNK-RIKEN-PR304212_FBDCJLXTUCMFLF</t>
  </si>
  <si>
    <t>LNTHITQWFMADLM</t>
  </si>
  <si>
    <t>InChI=1S/C7H6O5/c8-4-1-3(7(11)12)2-5(9)6(4)10/h1-2,8-10H,(H,11,12)</t>
  </si>
  <si>
    <t>gallate</t>
  </si>
  <si>
    <t>C1=C(C=C(C(=C1O)O)O)C(=O)O</t>
  </si>
  <si>
    <t>370;10535192;25214412;54675821;138395988</t>
  </si>
  <si>
    <t>HMDB:(5807);PubChem class - food;SuperNatural:(SN00262489 SN00000126);ZINC bio:(ZINC00001504);additional;HSDB:(149-91-7);MeSH:(370);Plantcyc:(CPD-183);PubMed;NORMAN:(NS00013682);COCONUT:(CNP0085875 CNP0133244);KNApSAcK:(2647);Natural Products:(UNPD140949);PubChem:(370 10535192 25214412 54675821 138395988);CHEBI:(16918 30778);PubChem class - bio and metabolites;KEGG:(C01424);PubChem class - safety and toxic;YMDB:(1323);Training Set;PubChem class - drug;Biocyc:(CPD-183 CPD0-2434)</t>
  </si>
  <si>
    <t>6185_MSBNK-RIKEN-PR304094_0_MSBNK-RIKEN-PR304094_LNTHITQWFMADLM</t>
  </si>
  <si>
    <t>2797_MSBNK-RIKEN-PR304094_0_MSBNK-RIKEN-PR304094_LNTHITQWFMADLM</t>
  </si>
  <si>
    <t>5356_MSBNK-RIKEN-PR302863_0_MSBNK-RIKEN-PR302863_YDQWDHRMZQUTBA</t>
  </si>
  <si>
    <t>1968_MSBNK-RIKEN-PR302863_0_MSBNK-RIKEN-PR302863_YDQWDHRMZQUTBA</t>
  </si>
  <si>
    <t>PNBMEXOTFKNHLQ</t>
  </si>
  <si>
    <t>InChI=1S/C28H32O16/c1-39-12-6-13(32)17-14(7-12)40-24(10-2-4-11(31)5-3-10)25(20(17)35)43-28-26(22(37)19(34)16(9-30)42-28)44-27-23(38)21(36)18(33)15(8-29)41-27/h2-7,15-16,18-19,21-23,26-34,36-38H,8-9H2,1H3</t>
  </si>
  <si>
    <t>Rhamnocitrin 3-glucosyl-(1-&gt;2)-galactoside</t>
  </si>
  <si>
    <t>COC1=CC(=C2C(=C1)OC(=C(C2=O)OC3C(C(C(C(O3)CO)O)O)OC4C(C(C(C(O4)CO)O)O)O)C5=CC=C(C=C5)O)O</t>
  </si>
  <si>
    <t>14132385;45359931;44259541</t>
  </si>
  <si>
    <t>COCONUT:(CNP0395600);KNApSAcK:(5276);Natural Products:(UNPD23489);PubChem:(14132385 45359931 44259541);SuperNatural:(SN00298539 SN00040403);ZINC bio:(ZINC67911292);additional;Training Set;KEGG Mine</t>
  </si>
  <si>
    <t>292_MSBNK-IPB_Halle-PN000047_0_MSBNK-IPB_Halle-PN000047_</t>
  </si>
  <si>
    <t>3680_MSBNK-IPB_Halle-PN000047_0_MSBNK-IPB_Halle-PN000047_</t>
  </si>
  <si>
    <t>4724_MSBNK-RIKEN-PR302124_0_MSBNK-RIKEN-PR302124_NLAWPKPYBMEWIR</t>
  </si>
  <si>
    <t>C8H8O3</t>
  </si>
  <si>
    <t>WZUODJNEIXSNEU</t>
  </si>
  <si>
    <t>InChI=1S/C8H8O3/c1-11-7-3-2-6(5-9)8(10)4-7/h2-5,10H,1H3</t>
  </si>
  <si>
    <t>4-Methoxysalicyaldehyde</t>
  </si>
  <si>
    <t>COC1=CC(=C(C=C1)C=O)O</t>
  </si>
  <si>
    <t>PubChem class - food;SuperNatural:(SN00156101);ZINC bio:(ZINC01420780);additional;MeSH:(69600);PubMed;NORMAN:(NS00022648);COCONUT:(CNP0298651);KNApSAcK:(50720);Natural Products:(UNPD54471);PubChem:(69600);PubChem class - safety and toxic;Training Set;KEGG Mine</t>
  </si>
  <si>
    <t>3422_MSBNK-BGC_Munich-RP004502_0_MSBNK-BGC_Munich-RP004502_FVMDYYGIDFPZAX</t>
  </si>
  <si>
    <t>34_MSBNK-BGC_Munich-RP004502_0_MSBNK-BGC_Munich-RP004502_FVMDYYGIDFPZAX</t>
  </si>
  <si>
    <t>15_MSBNK-BGC_Munich-RP001003_0_MSBNK-BGC_Munich-RP001003_AYFVYJQAPQTCCC</t>
  </si>
  <si>
    <t>3403_MSBNK-BGC_Munich-RP001003_0_MSBNK-BGC_Munich-RP001003_AYFVYJQAPQTCCC</t>
  </si>
  <si>
    <t>C20H18O6</t>
  </si>
  <si>
    <t>ONESGSYBIMCCJP</t>
  </si>
  <si>
    <t>InChI=1S/C20H18O6/c1-12(2)20(22)26-15-7-8-16-17(10-15)24-11-18(19(16)21)25-14-6-4-5-13(9-14)23-3/h4-12H,1-3H3</t>
  </si>
  <si>
    <t>3-(3-methoxyphenoxy)-4-oxo-4H-chromen-7-yl isobutyrate</t>
  </si>
  <si>
    <t>CC(C)C(=O)OC1=CC2=C(C=C1)C(=O)C(=CO2)OC3=CC=CC(=C3)OC</t>
  </si>
  <si>
    <t>COCONUT:(CNP0374764);PubChem:(1305914);SuperNatural:(SN00049222);ZINC bio:(ZINC01130828)</t>
  </si>
  <si>
    <t>3183_MSBNK-RIKEN-PR310761_0_MSBNK-RIKEN-PR310761_KCUZCRLRQVRBBV</t>
  </si>
  <si>
    <t>6571_MSBNK-RIKEN-PR310761_0_MSBNK-RIKEN-PR310761_KCUZCRLRQVRBBV</t>
  </si>
  <si>
    <t>6524_MSBNK-RIKEN-PR310582_0_MSBNK-RIKEN-PR310582_INYYVPJSBIVGPH</t>
  </si>
  <si>
    <t>3136_MSBNK-RIKEN-PR310582_0_MSBNK-RIKEN-PR310582_INYYVPJSBIVGPH</t>
  </si>
  <si>
    <t>C31H36N4O10</t>
  </si>
  <si>
    <t>FRTUVWLJPRMTFC</t>
  </si>
  <si>
    <t>InChI=1S/C31H36N4O10/c36-22-12-5-8-18(25(22)39)28(42)32-15-2-1-11-21(35-30(44)20-10-7-14-24(38)27(20)41)31(45)34-17-4-3-16-33-29(43)19-9-6-13-23(37)26(19)40/h5-10,12-14,21,36-41H,1-4,11,15-17H2,(H,32,42)(H,33,43)(H,34,45)(H,35,44)</t>
  </si>
  <si>
    <t>C1=CC(=C(C(=C1)O)O)C(=O)NCCCCC(C(=O)NCCCCNC(=O)C2=C(C(=CC=C2)O)O)NC(=O)C3=C(C(=CC=C3)O)O</t>
  </si>
  <si>
    <t>COCONUT:(CNP0151845);Natural Products:(UNPD179847);PubChem:(11146574);SuperNatural:(SN00334939);PubChem class - bio and metabolites</t>
  </si>
  <si>
    <t>3355_MSBNK-RIKEN-PR311133_0_MSBNK-RIKEN-PR311133_DROXVBRNXCRUHP</t>
  </si>
  <si>
    <t>6743_MSBNK-RIKEN-PR311133_0_MSBNK-RIKEN-PR311133_DROXVBRNXCRUHP</t>
  </si>
  <si>
    <t>C19H21NO4</t>
  </si>
  <si>
    <t>LYQUWRCDPNGKKU</t>
  </si>
  <si>
    <t>InChI=1S/C19H21NO4/c1-20-7-6-11-9-14(23-2)18(22)17-15(11)12(20)8-10-4-5-13(21)19(24-3)16(10)17/h4-5,9,12,21-22H,6-8H2,1-3H3</t>
  </si>
  <si>
    <t>(+-)-Isocorytuberine</t>
  </si>
  <si>
    <t>CN1CCC2=CC(=C(C3=C2C1CC4=C3C(=C(C=C4)O)OC)O)OC</t>
  </si>
  <si>
    <t>6451384;12310875</t>
  </si>
  <si>
    <t>COCONUT:(CNP0303886);KNApSAcK:(25905);Natural Products:(UNPD60466 UNPD61470);PubChem:(6451384 12310875);SuperNatural:(SN00250943 SN00240748);KEGG Mine</t>
  </si>
  <si>
    <t>4326_MSBNK-RIKEN-PR301126_0_MSBNK-RIKEN-PR301126_LZJRNLRASBVRRX</t>
  </si>
  <si>
    <t>938_MSBNK-RIKEN-PR301126_0_MSBNK-RIKEN-PR301126_LZJRNLRASBVRRX</t>
  </si>
  <si>
    <t>5379_MSBNK-RIKEN-PR302891_0_MSBNK-RIKEN-PR302891_DVGGLGXQSFURLP</t>
  </si>
  <si>
    <t>1991_MSBNK-RIKEN-PR302891_0_MSBNK-RIKEN-PR302891_DVGGLGXQSFURLP</t>
  </si>
  <si>
    <t>1635_MSBNK-RIKEN-PR302488_0_MSBNK-RIKEN-PR302488_SBHXYTNGIZCORC</t>
  </si>
  <si>
    <t>5023_MSBNK-RIKEN-PR302488_0_MSBNK-RIKEN-PR302488_SBHXYTNGIZCORC</t>
  </si>
  <si>
    <t>3162_MSBNK-RIKEN-PR310656_0_MSBNK-RIKEN-PR310656_RZBFPDQKWUWUCK</t>
  </si>
  <si>
    <t>6550_MSBNK-RIKEN-PR310656_0_MSBNK-RIKEN-PR310656_RZBFPDQKWUWUCK</t>
  </si>
  <si>
    <t>YXOLAZRVSSWPPT</t>
  </si>
  <si>
    <t>InChI=1S/C15H10O7/c16-6-1-2-8(9(18)3-6)15-14(21)13(20)12-10(19)4-7(17)5-11(12)22-15/h1-5,16-19,21H</t>
  </si>
  <si>
    <t>Al-Morin</t>
  </si>
  <si>
    <t>C1=CC(=C(C=C1O)O)C2=C(C(=O)C3=C(C=C(C=C3O2)O)O)O</t>
  </si>
  <si>
    <t>5281670;87564624</t>
  </si>
  <si>
    <t>HMDB:(30796);SuperNatural:(SN00006042 SN00390900);ZINC bio:(ZINC03881558);additional;MeSH:(5281670);PubMed;NORMAN:(NS00015830);COCONUT:(CNP0160139 CNP0310279);KNApSAcK:(4624);Natural Products:(UNPD113789 UNPD177836);PubChem:(5281670 87564624);YMDB Mine;CHEBI:(75092);PubChem class - bio and metabolites;KEGG:(C10105);PubChem class - safety and toxic;Training Set;Biocyc:(CPD-19531)</t>
  </si>
  <si>
    <t>1929_MSBNK-RIKEN-PR302822_0_MSBNK-RIKEN-PR302822_REFJWTPEDVJJIY</t>
  </si>
  <si>
    <t>5317_MSBNK-RIKEN-PR302822_0_MSBNK-RIKEN-PR302822_REFJWTPEDVJJIY</t>
  </si>
  <si>
    <t>5494_MSBNK-RIKEN-PR303022_0_MSBNK-RIKEN-PR303022_YFPYXTNSQOUHPS</t>
  </si>
  <si>
    <t>2106_MSBNK-RIKEN-PR303022_0_MSBNK-RIKEN-PR303022_YFPYXTNSQOUHPS</t>
  </si>
  <si>
    <t>1195_MSBNK-RIKEN-PR301975_0_MSBNK-RIKEN-PR301975_ODBRNZZJSYPIDI</t>
  </si>
  <si>
    <t>4583_MSBNK-RIKEN-PR301975_0_MSBNK-RIKEN-PR301975_ODBRNZZJSYPIDI</t>
  </si>
  <si>
    <t>BLZNTUOAYPULPN</t>
  </si>
  <si>
    <t>InChI=1S/C28H32O15/c1-10-18(32)21(35)23(37)27(39-10)43-26-22(36)19(33)16(9-29)41-28(26)42-25-20(34)17-14(31)7-13(38-2)8-15(17)40-24(25)11-3-5-12(30)6-4-11/h3-8,10,16,18-19,21-23,26-33,35-37H,9H2,1-2H3</t>
  </si>
  <si>
    <t>Oxytroflavoside F</t>
  </si>
  <si>
    <t>CC1C(C(C(C(O1)OC2C(C(C(OC2OC3=C(OC4=CC(=CC(=C4C3=O)O)OC)C5=CC=C(C=C5)O)CO)O)O)O)O)O</t>
  </si>
  <si>
    <t>44259546;60200223;102060264</t>
  </si>
  <si>
    <t>COCONUT:(CNP0192266);KNApSAcK:(5278);Natural Products:(UNPD225039 UNPD1154);PubChem:(44259546 60200223 102060264);SuperNatural:(SN00336459);PubMed</t>
  </si>
  <si>
    <t>1701_MSBNK-RIKEN-PR302565_0_MSBNK-RIKEN-PR302565_GZSOSUNBTXMUFQ</t>
  </si>
  <si>
    <t>5089_MSBNK-RIKEN-PR302565_0_MSBNK-RIKEN-PR302565_GZSOSUNBTXMUFQ</t>
  </si>
  <si>
    <t>5754_MSBNK-RIKEN-PR303431_0_MSBNK-RIKEN-PR303431_LKZDFKLGDGSGEO</t>
  </si>
  <si>
    <t>2366_MSBNK-RIKEN-PR303431_0_MSBNK-RIKEN-PR303431_LKZDFKLGDGSGEO</t>
  </si>
  <si>
    <t>OHOBPOYHROOXEI</t>
  </si>
  <si>
    <t>InChI=1S/C27H30O15/c1-9-17(32)20(35)22(37)26(38-9)42-25-21(36)18(33)15(8-28)40-27(25)41-24-19(34)16-13(31)6-12(30)7-14(16)39-23(24)10-2-4-11(29)5-3-10/h2-7,9,15,17-18,20-22,25-33,35-37H,8H2,1H3</t>
  </si>
  <si>
    <t>kaempferol 3-neohesperidoside</t>
  </si>
  <si>
    <t>CC1C(C(C(C(O1)OC2C(C(C(OC2OC3=C(OC4=CC(=CC(=C4C3=O)O)O)C5=CC=C(C=C5)O)CO)O)O)O)O)O</t>
  </si>
  <si>
    <t>5318761;5487339;10008639;9985924;13915496;13915503;22524327;44575467;44715501;44258741;44258804;125037436;125037437;127256226;131801623;131801624;139031091</t>
  </si>
  <si>
    <t>COCONUT:(CNP0104539 CNP0218798);HMDB:(37573);KNApSAcK:(5159);Natural Products:(UNPD95669 UNPD32068 UNPD110738 UNPD184033 UNPD220774 UNPD116493 UNPD173498 UNPD35347 UNPD68315);PubChem:(5318761 5487339 10008639 9985924 13915496 13915503 22524327 44575467 44715501 44258741 44258804 125037436 125037437 127256226 131801623 131801624 139031091);SuperNatural:(SN00039822 SN00039821 SN00362345 SN00039824 SN00178119 SN00315319 SN00379856 SN00390269 SN00373268 SN00269713 SN00039823 SN00341016 SN00161264);ZINC bio:(ZINC67903192 ZINC67903194 ZINC67903197 ZINC67903200);PubChem class - bio and metabolites;MeSH:(5318761 5487339);Training Set;PubMed</t>
  </si>
  <si>
    <t>1270_MSBNK-RIKEN-PR302056_0_MSBNK-RIKEN-PR302056_JYXSWDCPHRTYGU</t>
  </si>
  <si>
    <t>4658_MSBNK-RIKEN-PR302056_0_MSBNK-RIKEN-PR302056_JYXSWDCPHRTYGU</t>
  </si>
  <si>
    <t>1066_MSBNK-RIKEN-PR301688_0_MSBNK-RIKEN-PR301688_BXNJHAXVSOCGBA</t>
  </si>
  <si>
    <t>4454_MSBNK-RIKEN-PR301688_0_MSBNK-RIKEN-PR301688_BXNJHAXVSOCGBA</t>
  </si>
  <si>
    <t>884_MSBNK-RIKEN-PR300908_0_MSBNK-RIKEN-PR300908_FAKRSMQSSFJEIM</t>
  </si>
  <si>
    <t>4272_MSBNK-RIKEN-PR300908_0_MSBNK-RIKEN-PR300908_FAKRSMQSSFJEIM</t>
  </si>
  <si>
    <t>397_MSBNK-MPI_for_Chemical_Ecology-CE000230_0_MSBNK-MPI_for_Chemical_Ecology-CE000230_OUYCCCASQSFEME</t>
  </si>
  <si>
    <t>3785_MSBNK-MPI_for_Chemical_Ecology-CE000230_0_MSBNK-MPI_for_Chemical_Ecology-CE000230_OUYCCCASQSFEME</t>
  </si>
  <si>
    <t>C23H31N3O8</t>
  </si>
  <si>
    <t>YWLICOCXPNQJPC</t>
  </si>
  <si>
    <t>InChI=1S/C23H31N3O8/c1-23(2,3)33-22(31)25-17(20(29)34-26-18(27)12-13-19(26)28)11-7-8-14-24-21(30)32-15-16-9-5-4-6-10-16/h4-6,9-10,17H,7-8,11-15H2,1-3H3,(H,24,30)(H,25,31)</t>
  </si>
  <si>
    <t>N|A-Boc-N|A-Z-L-lysine hydroxysuccinimide ester</t>
  </si>
  <si>
    <t>CC(C)(C)OC(=O)NC(CCCCNC(=O)OCC1=CC=CC=C1)C(=O)ON2C(=O)CCC2=O</t>
  </si>
  <si>
    <t>118166;12686578;98932254</t>
  </si>
  <si>
    <t>NORMAN:(NS00054918);PubChem:(118166 12686578 98932254);PubMed</t>
  </si>
  <si>
    <t>867_MSBNK-RIKEN-PR300859_0_MSBNK-RIKEN-PR300859_SOFSXTKPGSIDCI</t>
  </si>
  <si>
    <t>4255_MSBNK-RIKEN-PR300859_0_MSBNK-RIKEN-PR300859_SOFSXTKPGSIDCI</t>
  </si>
  <si>
    <t>3107_MSBNK-RIKEN-PR310509_0_MSBNK-RIKEN-PR310509_AIFRHYZBTHREPW</t>
  </si>
  <si>
    <t>6495_MSBNK-RIKEN-PR310509_0_MSBNK-RIKEN-PR310509_AIFRHYZBTHREPW</t>
  </si>
  <si>
    <t>883_MSBNK-RIKEN-PR300904_0_MSBNK-RIKEN-PR300904_FAKRSMQSSFJEIM</t>
  </si>
  <si>
    <t>4271_MSBNK-RIKEN-PR300904_0_MSBNK-RIKEN-PR300904_FAKRSMQSSFJEIM</t>
  </si>
  <si>
    <t>4548_MSBNK-RIKEN-PR301939_0_MSBNK-RIKEN-PR301939_JPUKWEQWGBDDQB</t>
  </si>
  <si>
    <t>1160_MSBNK-RIKEN-PR301939_0_MSBNK-RIKEN-PR301939_JPUKWEQWGBDDQB</t>
  </si>
  <si>
    <t>C23H24O12</t>
  </si>
  <si>
    <t>CNGYWGRQIRHLOZ</t>
  </si>
  <si>
    <t>InChI=1S/C23H24O12/c1-32-16-9-12(22(30)31)4-6-15(16)34-23-21(29)20(28)19(27)17(35-23)10-33-18(26)7-3-11-2-5-13(24)14(25)8-11/h2-9,17,19-21,23-25,27-29H,10H2,1H3,(H,30,31)</t>
  </si>
  <si>
    <t>COC1=C(C=CC(=C1)C(=O)O)OC2C(C(C(C(O2)COC(=O)C=CC3=CC(=C(C=C3)O)O)O)O)O</t>
  </si>
  <si>
    <t>COCONUT:(CNP0121693);Natural Products:(UNPD221262)</t>
  </si>
  <si>
    <t>6669_MSBNK-RIKEN-PR310956_0_MSBNK-RIKEN-PR310956_JGXFMIJHKASCIZ</t>
  </si>
  <si>
    <t>2393_MSBNK-RIKEN-PR303461_0_MSBNK-RIKEN-PR303461_QKGJFQMGPDVOQE</t>
  </si>
  <si>
    <t>5781_MSBNK-RIKEN-PR303461_0_MSBNK-RIKEN-PR303461_QKGJFQMGPDVOQE</t>
  </si>
  <si>
    <t>6461_MSBNK-RIKEN-PR310470_0_MSBNK-RIKEN-PR310470_PEFASEPMJYRQBW</t>
  </si>
  <si>
    <t>4329_MSBNK-RIKEN-PR301233_0_MSBNK-RIKEN-PR301233_CTSPAMFJBXKSOY</t>
  </si>
  <si>
    <t>941_MSBNK-RIKEN-PR301233_0_MSBNK-RIKEN-PR301233_CTSPAMFJBXKSOY</t>
  </si>
  <si>
    <t>682_MSBNK-RIKEN-PR300326_0_MSBNK-RIKEN-PR300326_RZBFPDQKWUWUCK</t>
  </si>
  <si>
    <t>4070_MSBNK-RIKEN-PR300326_0_MSBNK-RIKEN-PR300326_RZBFPDQKWUWUCK</t>
  </si>
  <si>
    <t>C22H32O2</t>
  </si>
  <si>
    <t>XVPJEGGIGJLDQK</t>
  </si>
  <si>
    <t>InChI=1S/C22H32O2/c1-14(13-23)18-6-7-19-17-5-4-15-12-16(24)8-10-21(15,2)20(17)9-11-22(18,19)3/h12-14,17-20H,4-11H2,1-3H3</t>
  </si>
  <si>
    <t>20-Formylpregn-4-en-3-one</t>
  </si>
  <si>
    <t>CC(C=O)C1CCC2C1(CCC3C2CCC4=CC(=O)CCC34C)C</t>
  </si>
  <si>
    <t>91156;222811;9818830;12083478;12611209;12981786;11887772;11887773;11887774;11887775;11461614;44357609;57358061;58855785;87479095;87479096;102271701;124925340;124925341;124925342;124404018</t>
  </si>
  <si>
    <t>NORMAN:(NS00053759);PubChem:(91156 222811 9818830 12083478 12611209 12981786 11887772 11887773 11887774 11887775 11461614 44357609 57358061 58855785 87479095 87479096 102271701 124925340 124925341 124925342 124404018);PubMed</t>
  </si>
  <si>
    <t>226_MSBNK-BGC_Munich-RP029603_0_MSBNK-BGC_Munich-RP029603_MBMBGCFOFBJSGT</t>
  </si>
  <si>
    <t>3614_MSBNK-BGC_Munich-RP029603_0_MSBNK-BGC_Munich-RP029603_MBMBGCFOFBJSGT</t>
  </si>
  <si>
    <t>5736_MSBNK-RIKEN-PR303413_0_MSBNK-RIKEN-PR303413_LKZDFKLGDGSGEO</t>
  </si>
  <si>
    <t>2348_MSBNK-RIKEN-PR303413_0_MSBNK-RIKEN-PR303413_LKZDFKLGDGSGEO</t>
  </si>
  <si>
    <t>5416_MSBNK-RIKEN-PR302935_0_MSBNK-RIKEN-PR302935_KZNIFHPLKGYRTM</t>
  </si>
  <si>
    <t>2028_MSBNK-RIKEN-PR302935_0_MSBNK-RIKEN-PR302935_KZNIFHPLKGYRTM</t>
  </si>
  <si>
    <t>YQHMWTPYORBCMF</t>
  </si>
  <si>
    <t>InChI=1S/C15H12O5/c16-10-4-1-9(2-5-10)3-6-12(18)15-13(19)7-11(17)8-14(15)20/h1-8,16-17,19-20H</t>
  </si>
  <si>
    <t>Isosalipurpol</t>
  </si>
  <si>
    <t>C1=CC(=CC=C1C=CC(=O)C2=C(C=C(C=C2O)O)O)O</t>
  </si>
  <si>
    <t>155802;5280960;86289307;124389668</t>
  </si>
  <si>
    <t>HMDB:(29631 128075);SuperNatural:(SN00006911);ZINC bio:(ZINC04097193);additional;MeSH:(155802 5280960);Plantcyc:(APIGENIN CPD-15861 CPD-20012);PubMed;NORMAN:(NS00015837);COCONUT:(CNP0305890);KNApSAcK:(7233);Natural Products:(UNPD62967);PubChem:(155802 5280960 86289307 124389668);CHEBI:(77645 15413);PubChem class - bio and metabolites;KEGG:(C06561);Training Set;Biocyc:(APIGENIN SMA-0000572 CPD-20012)</t>
  </si>
  <si>
    <t>1268_MSBNK-RIKEN-PR302054_0_MSBNK-RIKEN-PR302054_FTVWIRXFELQLPI</t>
  </si>
  <si>
    <t>4656_MSBNK-RIKEN-PR302054_0_MSBNK-RIKEN-PR302054_FTVWIRXFELQLPI</t>
  </si>
  <si>
    <t>1409_MSBNK-RIKEN-PR302198_0_MSBNK-RIKEN-PR302198_JMFWYRWPJVEZPV</t>
  </si>
  <si>
    <t>4797_MSBNK-RIKEN-PR302198_0_MSBNK-RIKEN-PR302198_JMFWYRWPJVEZPV</t>
  </si>
  <si>
    <t>495_MSBNK-RIKEN-PR300023_0_MSBNK-RIKEN-PR300023_LTOOPESWVADEAE</t>
  </si>
  <si>
    <t>3883_MSBNK-RIKEN-PR300023_0_MSBNK-RIKEN-PR300023_LTOOPESWVADEAE</t>
  </si>
  <si>
    <t>3024_MSBNK-RIKEN-PR304435_0_MSBNK-RIKEN-PR304435_NJUXRKMKOFXMRX</t>
  </si>
  <si>
    <t>6412_MSBNK-RIKEN-PR304435_0_MSBNK-RIKEN-PR304435_NJUXRKMKOFXMRX</t>
  </si>
  <si>
    <t>583_MSBNK-RIKEN-PR300191_0_MSBNK-RIKEN-PR300191_DAXYUDFNWXHGBE</t>
  </si>
  <si>
    <t>3971_MSBNK-RIKEN-PR300191_0_MSBNK-RIKEN-PR300191_DAXYUDFNWXHGBE</t>
  </si>
  <si>
    <t>1167_MSBNK-RIKEN-PR301946_0_MSBNK-RIKEN-PR301946_ZEJXENDZTYVXDP</t>
  </si>
  <si>
    <t>4555_MSBNK-RIKEN-PR301946_0_MSBNK-RIKEN-PR301946_ZEJXENDZTYVXDP</t>
  </si>
  <si>
    <t>2170_MSBNK-RIKEN-PR303138_0_MSBNK-RIKEN-PR303138_UYVBMGULWGRDQT</t>
  </si>
  <si>
    <t>5558_MSBNK-RIKEN-PR303138_0_MSBNK-RIKEN-PR303138_UYVBMGULWGRDQT</t>
  </si>
  <si>
    <t>662_MSBNK-RIKEN-PR300291_0_MSBNK-RIKEN-PR300291_JMIAZDVHNCCPDM</t>
  </si>
  <si>
    <t>4050_MSBNK-RIKEN-PR300291_0_MSBNK-RIKEN-PR300291_JMIAZDVHNCCPDM</t>
  </si>
  <si>
    <t>SJRXVLUZMMDCNG</t>
  </si>
  <si>
    <t>InChI=1S/C21H20O13/c22-5-11-13(27)15(29)17(31)21(32-11)34-19-10(26)4-9(25)12-14(28)16(30)18(33-20(12)19)6-1-2-7(23)8(24)3-6/h1-4,11,13,15,17,21-27,29-31H,5H2</t>
  </si>
  <si>
    <t>Gossypin</t>
  </si>
  <si>
    <t>C1=CC(=C(C=C1C2=C(C(=O)C3=C(O2)C(=C(C=C3O)O)OC4C(C(C(C(O4)CO)O)O)O)O)O)O</t>
  </si>
  <si>
    <t>5949214;5281621;12989332;10345073;22524152;24784679;44259997;45933927;66509170;92218157;92448956;124425446;131676080</t>
  </si>
  <si>
    <t>SuperNatural:(SN00021312 SN00162749 SN00011085 SN00011086 SN00020203 SN00017778 SN00305626);ZINC bio:(ZINC04098515 ZINC04349223 ZINC04349228 ZINC08681631 ZINC13424718 ZINC15449156);additional;MeSH:(5281621 44259997);PubMed;NORMAN:(NS00035855);COCONUT:(CNP0200027);KNApSAcK:(5690);Natural Products:(UNPD101251);PubChem:(5949214 5281621 12989332 10345073 22524152 24784679 44259997 45933927 66509170 92218157 92448956 124425446 131676080);CHEBI:(5525);KEGG:(C10051);PubChem class - safety and toxic;Training Set</t>
  </si>
  <si>
    <t>4550_MSBNK-RIKEN-PR301941_0_MSBNK-RIKEN-PR301941_SJRXVLUZMMDCNG</t>
  </si>
  <si>
    <t>3556_MSBNK-BGC_Munich-RP020702_0_MSBNK-BGC_Munich-RP020702_FIHPLICEAUNEFV</t>
  </si>
  <si>
    <t>168_MSBNK-BGC_Munich-RP020702_0_MSBNK-BGC_Munich-RP020702_FIHPLICEAUNEFV</t>
  </si>
  <si>
    <t>5561_MSBNK-RIKEN-PR303142_0_MSBNK-RIKEN-PR303142_UYVBMGULWGRDQT</t>
  </si>
  <si>
    <t>2173_MSBNK-RIKEN-PR303142_0_MSBNK-RIKEN-PR303142_UYVBMGULWGRDQT</t>
  </si>
  <si>
    <t>C16H12O5</t>
  </si>
  <si>
    <t>DTLVBQJRCLSJRB</t>
  </si>
  <si>
    <t>InChI=1S/C16H12O5/c1-8-15(20)14-12(19)6-11(18)7-13(14)21-16(8)9-2-4-10(17)5-3-9/h2-7,17-19H,1H3</t>
  </si>
  <si>
    <t>4H-1-Benzopyran-4-one, 5,7-dihydroxy-2-(4-hydroxyphenyl)-3-methyl-</t>
  </si>
  <si>
    <t>CC1=C(OC2=CC(=CC(=C2C1=O)O)O)C3=CC=C(C=C3)O</t>
  </si>
  <si>
    <t>COCONUT:(CNP0114012);Natural Products:(UNPD6310);PubChem:(15661821);SuperNatural:(SN00241439);KEGG Mine</t>
  </si>
  <si>
    <t>342_MSBNK-MPI_for_Chemical_Ecology-CE000048_0_MSBNK-MPI_for_Chemical_Ecology-CE000048_WUADCCWRTIWANL</t>
  </si>
  <si>
    <t>3730_MSBNK-MPI_for_Chemical_Ecology-CE000048_0_MSBNK-MPI_for_Chemical_Ecology-CE000048_WUADCCWRTIWANL</t>
  </si>
  <si>
    <t>4670_MSBNK-RIKEN-PR302068_0_MSBNK-RIKEN-PR302068_JYXSWDCPHRTYGU</t>
  </si>
  <si>
    <t>1282_MSBNK-RIKEN-PR302068_0_MSBNK-RIKEN-PR302068_JYXSWDCPHRTYGU</t>
  </si>
  <si>
    <t>C26H28N2O9</t>
  </si>
  <si>
    <t>UZLBTLIRYSYTRG</t>
  </si>
  <si>
    <t>InChI=1S/C26H28N2O9/c1-2-12-15(9-18-20-14(7-8-27-18)13-5-3-4-6-17(13)28-20)16(24(33)34)11-35-25(12)37-26-23(32)22(31)21(30)19(10-29)36-26/h2-8,11-12,15,19,21-23,25-26,28-32H,1,9-10H2,(H,33,34)</t>
  </si>
  <si>
    <t>3-ethenyl-4-(9H-pyrido[3,4-b]indol-1-ylmethyl)-2-[(2S,3R,4S,5S,6R)-3,4,5-trihydroxy-6-(hydroxymethyl)oxan-2-yl]oxy-3,4-dihydro-2H-pyran-5-carboxylic acid</t>
  </si>
  <si>
    <t>C=CC1C(C(=COC1OC2C(C(C(C(O2)CO)O)O)O)C(=O)O)CC3=NC=CC4=C3NC5=CC=CC=C45</t>
  </si>
  <si>
    <t>5316605;10391678;23757137;137832353</t>
  </si>
  <si>
    <t>COCONUT:(CNP0319435);KNApSAcK:(30697);Natural Products:(UNPD193223 UNPD3915 UNPD17259);PubChem:(5316605 10391678 23757137 137832353);ZINC bio:(ZINC14583400 ZINC14583401 ZINC14583403 ZINC14583405 ZINC35454571 ZINC35454575 ZINC35454579 ZINC35454583);Training Set</t>
  </si>
  <si>
    <t>589_MSBNK-RIKEN-PR300198_0_MSBNK-RIKEN-PR300198_UZLBTLIRYSYTRG</t>
  </si>
  <si>
    <t>3977_MSBNK-RIKEN-PR300198_0_MSBNK-RIKEN-PR300198_UZLBTLIRYSYTRG</t>
  </si>
  <si>
    <t>4788_MSBNK-RIKEN-PR302189_0_MSBNK-RIKEN-PR302189_RMCRQBAILCLJGU</t>
  </si>
  <si>
    <t>1400_MSBNK-RIKEN-PR302189_0_MSBNK-RIKEN-PR302189_RMCRQBAILCLJGU</t>
  </si>
  <si>
    <t>4905_MSBNK-RIKEN-PR302356_0_MSBNK-RIKEN-PR302356_KMOUJOKENFFTPU</t>
  </si>
  <si>
    <t>1517_MSBNK-RIKEN-PR302356_0_MSBNK-RIKEN-PR302356_KMOUJOKENFFTPU</t>
  </si>
  <si>
    <t>RPVIQWDFJPYNJM</t>
  </si>
  <si>
    <t>InChI=1S/C27H30O17/c28-6-14-17(33)20(36)22(38)26(42-14)41-12-2-1-8(3-10(12)31)24-25(19(35)16-11(32)4-9(30)5-13(16)40-24)44-27-23(39)21(37)18(34)15(7-29)43-27/h1-5,14-15,17-18,20-23,26-34,36-39H,6-7H2</t>
  </si>
  <si>
    <t>Quercetin-3,4''-diglucoside</t>
  </si>
  <si>
    <t>C1=CC(=C(C=C1C2=C(C(=O)C3=C(C=C(C=C3O2)O)O)OC4C(C(C(C(O4)CO)O)O)O)O)OC5C(C(C(C(O5)CO)O)O)O</t>
  </si>
  <si>
    <t>5320835;11215769;22630387;44259154;90949008</t>
  </si>
  <si>
    <t>HMDB:(37363);SuperNatural:(SN00245584 SN00039489 SN00262848 SN00168183);ZINC bio:(ZINC49781425);additional;MeSH:(5320835);Plantcyc:(CPD-14753);PubMed;COCONUT:(CNP0301186);KNApSAcK:(5436);Natural Products:(UNPD97074 UNPD197040 UNPD19748);PubChem:(5320835 11215769 22630387 44259154 90949008);CHEBI:(131498);PubChem class - bio and metabolites;Training Set;Biocyc:(CPD-14753)</t>
  </si>
  <si>
    <t>2105_MSBNK-RIKEN-PR303021_0_MSBNK-RIKEN-PR303021_RPVIQWDFJPYNJM</t>
  </si>
  <si>
    <t>5493_MSBNK-RIKEN-PR303021_0_MSBNK-RIKEN-PR303021_RPVIQWDFJPYNJM</t>
  </si>
  <si>
    <t>4022_MSBNK-RIKEN-PR300255_0_MSBNK-RIKEN-PR300255_LHKZIVMTXZLOTP</t>
  </si>
  <si>
    <t>634_MSBNK-RIKEN-PR300255_0_MSBNK-RIKEN-PR300255_LHKZIVMTXZLOTP</t>
  </si>
  <si>
    <t>OKRNDQLCMXUCGG</t>
  </si>
  <si>
    <t>InChI=1S/C15H10O4/c16-10-6-4-9(5-7-10)14-8-12(18)15-11(17)2-1-3-13(15)19-14/h1-8,16-17H</t>
  </si>
  <si>
    <t>Oprea1_419278</t>
  </si>
  <si>
    <t>C1=CC(=C2C(=C1)OC(=CC2=O)C3=CC=C(C=C3)O)O</t>
  </si>
  <si>
    <t>165521;21814521</t>
  </si>
  <si>
    <t>COCONUT:(CNP0358465);PubChem:(165521 21814521);SuperNatural:(SN00000538);ZINC bio:(ZINC00057652);additional;PubMed</t>
  </si>
  <si>
    <t>2927_MSBNK-RIKEN-PR304240_0_MSBNK-RIKEN-PR304240_ZKMZBAABQFUXFE</t>
  </si>
  <si>
    <t>6315_MSBNK-RIKEN-PR304240_0_MSBNK-RIKEN-PR304240_ZKMZBAABQFUXFE</t>
  </si>
  <si>
    <t>5011_MSBNK-RIKEN-PR302474_0_MSBNK-RIKEN-PR302474_PUPKKEQDLNREIM</t>
  </si>
  <si>
    <t>OLNJUISKUQQNIM</t>
  </si>
  <si>
    <t>InChI=1S/C9H7NO/c11-6-7-5-10-9-4-2-1-3-8(7)9/h1-6,10H</t>
  </si>
  <si>
    <t>bmse000645</t>
  </si>
  <si>
    <t>C1=CC=C2C(=C1)C(=CN2)C=O</t>
  </si>
  <si>
    <t>10256;12234370;11842934;46781956;57595166;87143489;101132235</t>
  </si>
  <si>
    <t>HMDB:(29737);ZINC bio:(ZINC00087959);additional;MeSH:(10256);Plantcyc:(INDOLE-3-CARBOXALDEHYDE);PubMed;NORMAN:(NS00031825);COCONUT:(CNP0123546);KNApSAcK:(112);Natural Products:(UNPD132478);PubChem:(10256 12234370 11842934 46781956 57595166 87143489 101132235);CHEBI:(28238);PubChem class - bio and metabolites;KEGG:(C08493);PubChem class - safety and toxic;Training Set;Biocyc:(INDOLE-3-CARBOXALDEHYDE)</t>
  </si>
  <si>
    <t>4235_MSBNK-RIKEN-PR300784_0_MSBNK-RIKEN-PR300784_PMZDQRJGMBOQBF</t>
  </si>
  <si>
    <t>847_MSBNK-RIKEN-PR300784_0_MSBNK-RIKEN-PR300784_PMZDQRJGMBOQBF</t>
  </si>
  <si>
    <t>6695_MSBNK-RIKEN-PR310997_0_MSBNK-RIKEN-PR310997_FTVWIRXFELQLPI</t>
  </si>
  <si>
    <t>3307_MSBNK-RIKEN-PR310997_0_MSBNK-RIKEN-PR310997_FTVWIRXFELQLPI</t>
  </si>
  <si>
    <t>CQQSJVSJIQKHST</t>
  </si>
  <si>
    <t>InChI=1S/C21H24N2O3/c1-3-13-11-22-9-8-15-14-6-4-5-7-17(14)23-19(15)18(22)10-16(13)21(23,12-24)20(25)26-2/h3-7,16,18,24H,8-12H2,1-2H3</t>
  </si>
  <si>
    <t>CC=C1CN2CCC3=C4C2CC1C(N4C5=CC=CC=C35)(CO)C(=O)OC</t>
  </si>
  <si>
    <t>COCONUT:(CNP0382274);Natural Products:(UNPD34399 UNPD91863);SuperNatural:(SN00324863)</t>
  </si>
  <si>
    <t>4059_MSBNK-RIKEN-PR300304_0_MSBNK-RIKEN-PR300304_BQGJXFQCMYJENQ</t>
  </si>
  <si>
    <t>3498_MSBNK-BGC_Munich-RP016001_0_MSBNK-BGC_Munich-RP016001_JRLGPAXAGHMNOL</t>
  </si>
  <si>
    <t>110_MSBNK-BGC_Munich-RP016001_0_MSBNK-BGC_Munich-RP016001_JRLGPAXAGHMNOL</t>
  </si>
  <si>
    <t>QZJPLGORLKLJNF</t>
  </si>
  <si>
    <t>InChI=1S/C22H28N2O4/c1-27-19-11-7-17(8-12-19)21(25)23-15-5-3-4-6-16-24-22(26)18-9-13-20(28-2)14-10-18/h7-14H,3-6,15-16H2,1-2H3,(H,23,25)(H,24,26)</t>
  </si>
  <si>
    <t>N,N''-hexane-1,6-diylbis(4-methoxybenzamide)</t>
  </si>
  <si>
    <t>COC1=CC=C(C=C1)C(=O)NCCCCCCNC(=O)C2=CC=C(C=C2)OC</t>
  </si>
  <si>
    <t>COCONUT:(CNP0360872);PubChem:(3736759);SuperNatural:(SN00066336);PubMed;ZINC bio:(ZINC04023461)</t>
  </si>
  <si>
    <t>492_MSBNK-RIKEN-PR300019_0_MSBNK-RIKEN-PR300019_OYMQKBZMKFJPMH</t>
  </si>
  <si>
    <t>3880_MSBNK-RIKEN-PR300019_0_MSBNK-RIKEN-PR300019_OYMQKBZMKFJPMH</t>
  </si>
  <si>
    <t>OXAVKNBEAPYXJE</t>
  </si>
  <si>
    <t>InChI=1S/C21H26N2O3/c1-22(13-16-7-5-4-6-8-16)21(24)15-23-10-9-17-11-19(25-2)20(26-3)12-18(17)14-23/h4-8,11-12H,9-10,13-15H2,1-3H3</t>
  </si>
  <si>
    <t>N-benzyl-2-(6,7-dimethoxy-3,4-dihydro-1H-isoquinolin-2-yl)-N-methylacetamide</t>
  </si>
  <si>
    <t>CN(CC1=CC=CC=C1)C(=O)CN2CCC3=CC(=C(C=C3C2)OC)OC</t>
  </si>
  <si>
    <t>4869428;7096789</t>
  </si>
  <si>
    <t>COCONUT:(CNP0105057 CNP0294991);PubChem:(4869428 7096789);SuperNatural:(SN00073767);ZINC bio:(ZINC04089567)</t>
  </si>
  <si>
    <t>3946_MSBNK-RIKEN-PR300141_0_MSBNK-RIKEN-PR300141_SJKRPUOXUNOPOP</t>
  </si>
  <si>
    <t>558_MSBNK-RIKEN-PR300141_0_MSBNK-RIKEN-PR300141_SJKRPUOXUNOPOP</t>
  </si>
  <si>
    <t>4089_MSBNK-RIKEN-PR300359_0_MSBNK-RIKEN-PR300359_JMIAZDVHNCCPDM</t>
  </si>
  <si>
    <t>701_MSBNK-RIKEN-PR300359_0_MSBNK-RIKEN-PR300359_JMIAZDVHNCCPDM</t>
  </si>
  <si>
    <t>4821_MSBNK-RIKEN-PR302233_0_MSBNK-RIKEN-PR302233_RPMNUQRUHXIGHK</t>
  </si>
  <si>
    <t>1433_MSBNK-RIKEN-PR302233_0_MSBNK-RIKEN-PR302233_RPMNUQRUHXIGHK</t>
  </si>
  <si>
    <t>1143_MSBNK-RIKEN-PR301922_0_MSBNK-RIKEN-PR301922_ZEJXENDZTYVXDP</t>
  </si>
  <si>
    <t>4531_MSBNK-RIKEN-PR301922_0_MSBNK-RIKEN-PR301922_ZEJXENDZTYVXDP</t>
  </si>
  <si>
    <t>2059_MSBNK-RIKEN-PR302967_0_MSBNK-RIKEN-PR302967_RTATXGUCZHCSNG</t>
  </si>
  <si>
    <t>5447_MSBNK-RIKEN-PR302967_0_MSBNK-RIKEN-PR302967_RTATXGUCZHCSNG</t>
  </si>
  <si>
    <t>3535_MSBNK-BGC_Munich-RP017802_0_MSBNK-BGC_Munich-RP017802_PFTAWBLQPZVEMU</t>
  </si>
  <si>
    <t>147_MSBNK-BGC_Munich-RP017802_0_MSBNK-BGC_Munich-RP017802_PFTAWBLQPZVEMU</t>
  </si>
  <si>
    <t>C9H9N5O2</t>
  </si>
  <si>
    <t>JKVAWOOMPGXBKF</t>
  </si>
  <si>
    <t>InChI=1S/C9H9N5O2/c1-12-7-6(8(15)13(2)9(12)16)14(4-3-10)5-11-7/h5H,4H2,1-2H3</t>
  </si>
  <si>
    <t>Oprea1_540770</t>
  </si>
  <si>
    <t>CN1C2=C(C(=O)N(C1=O)C)N(C=N2)CC#N</t>
  </si>
  <si>
    <t>PubChem class - safety and toxic;PubChem:(217940);PubMed</t>
  </si>
  <si>
    <t>3233_MSBNK-RIKEN-PR310895_0_MSBNK-RIKEN-PR310895_OGYHCBGORZWBPH</t>
  </si>
  <si>
    <t>6621_MSBNK-RIKEN-PR310895_0_MSBNK-RIKEN-PR310895_OGYHCBGORZWBPH</t>
  </si>
  <si>
    <t>HLBLWEWZXPIGSM</t>
  </si>
  <si>
    <t>InChI=1S/C12H12N2O/c13-9-1-5-11(6-2-9)15-12-7-3-10(14)4-8-12/h1-8H,13-14H2</t>
  </si>
  <si>
    <t>4,4-Dadpe</t>
  </si>
  <si>
    <t>C1=CC(=CC=C1N)OC2=CC=C(C=C2)N</t>
  </si>
  <si>
    <t>7579;58859561;66995536;102192391;134086097;131886361</t>
  </si>
  <si>
    <t>SuperNatural:(SN00117959);ZINC bio:(ZINC00260472);additional;HSDB:(101-80-4);MeSH:(7579);PubMed;NORMAN:(NS00002329);COCONUT:(CNP0058712);PubChem:(7579 58859561 66995536 102192391 134086097 131886361);CHEBI:(34384);KEGG:(C14759);PubChem class - safety and toxic;Training Set</t>
  </si>
  <si>
    <t>4168_MSBNK-RIKEN-PR300559_0_MSBNK-RIKEN-PR300559_CRQDWQWZCNKKAC</t>
  </si>
  <si>
    <t>780_MSBNK-RIKEN-PR300559_0_MSBNK-RIKEN-PR300559_CRQDWQWZCNKKAC</t>
  </si>
  <si>
    <t>4636_MSBNK-RIKEN-PR302033_0_MSBNK-RIKEN-PR302033_JYXSWDCPHRTYGU</t>
  </si>
  <si>
    <t>1248_MSBNK-RIKEN-PR302033_0_MSBNK-RIKEN-PR302033_JYXSWDCPHRTYGU</t>
  </si>
  <si>
    <t>2522_MSBNK-RIKEN-PR303663_0_MSBNK-RIKEN-PR303663_DFNXNCCYQRPZMD</t>
  </si>
  <si>
    <t>5910_MSBNK-RIKEN-PR303663_0_MSBNK-RIKEN-PR303663_DFNXNCCYQRPZMD</t>
  </si>
  <si>
    <t>LYBOINSLCFYPDG</t>
  </si>
  <si>
    <t>InChI=1S/C15H12O6/c16-9-3-1-8(2-4-9)11(18)7-14(21)15-12(19)5-10(17)6-13(15)20/h1-6,16-17,19-20H,7H2</t>
  </si>
  <si>
    <t>naringenin dibenzoylmethane tautomer</t>
  </si>
  <si>
    <t>C1=CC(=CC=C1C(=O)CC(=O)C2=C(C=C(C=C2O)O)O)O</t>
  </si>
  <si>
    <t>71728402;129320403</t>
  </si>
  <si>
    <t>PubChem:(71728402 129320403);CHEBI:(75418);PubChem class - bio and metabolites;Plantcyc:(CPD-12655);PubMed;Biocyc:(CPD-12655);KEGG Mine</t>
  </si>
  <si>
    <t>1679_MSBNK-RIKEN-PR302541_0_MSBNK-RIKEN-PR302541_SBHXYTNGIZCORC</t>
  </si>
  <si>
    <t>5067_MSBNK-RIKEN-PR302541_0_MSBNK-RIKEN-PR302541_SBHXYTNGIZCORC</t>
  </si>
  <si>
    <t>SULYEHHGGXARJS</t>
  </si>
  <si>
    <t>InChI=1S/C8H8O3/c1-5(9)7-3-2-6(10)4-8(7)11/h2-4,10-11H,1H3</t>
  </si>
  <si>
    <t>Resacetophenone</t>
  </si>
  <si>
    <t>CC(=O)C1=C(C=C(C=C1)O)O</t>
  </si>
  <si>
    <t>6990;46702271</t>
  </si>
  <si>
    <t>HMDB:(29659);SuperNatural:(SN00155208);ZINC bio:(ZINC00038028);additional;MeSH:(6990);PubMed;NORMAN:(NS00039344);COCONUT:(CNP0230310);KNApSAcK:(33340);Natural Products:(UNPD191282);PubChem:(6990 46702271);CHEBI:(18414);PubChem class - bio and metabolites;KEGG:(C03663);PubChem class - safety and toxic;Training Set</t>
  </si>
  <si>
    <t>3489_MSBNK-BGC_Munich-RP015601_0_MSBNK-BGC_Munich-RP015601_FVMDYYGIDFPZAX</t>
  </si>
  <si>
    <t>101_MSBNK-BGC_Munich-RP015601_0_MSBNK-BGC_Munich-RP015601_FVMDYYGIDFPZAX</t>
  </si>
  <si>
    <t>5169_MSBNK-RIKEN-PR302660_0_MSBNK-RIKEN-PR302660_VCCNKWWXYVWTLT</t>
  </si>
  <si>
    <t>1781_MSBNK-RIKEN-PR302660_0_MSBNK-RIKEN-PR302660_VCCNKWWXYVWTLT</t>
  </si>
  <si>
    <t>2390_MSBNK-RIKEN-PR303457_0_MSBNK-RIKEN-PR303457_ODBRNZZJSYPIDI</t>
  </si>
  <si>
    <t>5778_MSBNK-RIKEN-PR303457_0_MSBNK-RIKEN-PR303457_ODBRNZZJSYPIDI</t>
  </si>
  <si>
    <t>2060_MSBNK-RIKEN-PR302968_0_MSBNK-RIKEN-PR302968_CQLRUIIRRZYHHS</t>
  </si>
  <si>
    <t>5448_MSBNK-RIKEN-PR302968_0_MSBNK-RIKEN-PR302968_CQLRUIIRRZYHHS</t>
  </si>
  <si>
    <t>2859_MSBNK-RIKEN-PR304170_0_MSBNK-RIKEN-PR304170_LUKBXSAWLPMMSZ</t>
  </si>
  <si>
    <t>6247_MSBNK-RIKEN-PR304170_0_MSBNK-RIKEN-PR304170_LUKBXSAWLPMMSZ</t>
  </si>
  <si>
    <t>5388_MSBNK-RIKEN-PR302903_0_MSBNK-RIKEN-PR302903_DVGGLGXQSFURLP</t>
  </si>
  <si>
    <t>2000_MSBNK-RIKEN-PR302903_0_MSBNK-RIKEN-PR302903_DVGGLGXQSFURLP</t>
  </si>
  <si>
    <t>4873_MSBNK-RIKEN-PR302316_0_MSBNK-RIKEN-PR302316_MGJLSBDCWOSMHL</t>
  </si>
  <si>
    <t>4607_MSBNK-RIKEN-PR302002_0_MSBNK-RIKEN-PR302002_PEFASEPMJYRQBW</t>
  </si>
  <si>
    <t>2532_MSBNK-RIKEN-PR303673_0_MSBNK-RIKEN-PR303673_LSMKTLJKBSXMMR</t>
  </si>
  <si>
    <t>5920_MSBNK-RIKEN-PR303673_0_MSBNK-RIKEN-PR303673_LSMKTLJKBSXMMR</t>
  </si>
  <si>
    <t>4447_MSBNK-RIKEN-PR301631_0_MSBNK-RIKEN-PR301631_SATMZMMKDDTOSQ</t>
  </si>
  <si>
    <t>1059_MSBNK-RIKEN-PR301631_0_MSBNK-RIKEN-PR301631_SATMZMMKDDTOSQ</t>
  </si>
  <si>
    <t>1166_MSBNK-RIKEN-PR301945_0_MSBNK-RIKEN-PR301945_JPUKWEQWGBDDQB</t>
  </si>
  <si>
    <t>4554_MSBNK-RIKEN-PR301945_0_MSBNK-RIKEN-PR301945_JPUKWEQWGBDDQB</t>
  </si>
  <si>
    <t>GSCJCQICYDNKFZ</t>
  </si>
  <si>
    <t>InChI=1S/C21H24N2O4/c1-24-13-5-6-16-15(11-13)14-7-8-22-19(20(14)23-16)12-9-17(25-2)21(27-4)18(10-12)26-3/h5-6,9-11,19,22-23H,7-8H2,1-4H3</t>
  </si>
  <si>
    <t>Oprea1_716342</t>
  </si>
  <si>
    <t>COC1=CC2=C(C=C1)NC3=C2CCNC3C4=CC(=C(C(=C4)OC)OC)OC</t>
  </si>
  <si>
    <t>1212738;1212739;3752593;6974482;6974483</t>
  </si>
  <si>
    <t>COCONUT:(CNP0367215);PubChem:(1212738 1212739 3752593 6974482 6974483);ZINC bio:(ZINC20111816 ZINC20111818)</t>
  </si>
  <si>
    <t>689_MSBNK-RIKEN-PR300339_0_MSBNK-RIKEN-PR300339_JMIAZDVHNCCPDM</t>
  </si>
  <si>
    <t>4077_MSBNK-RIKEN-PR300339_0_MSBNK-RIKEN-PR300339_JMIAZDVHNCCPDM</t>
  </si>
  <si>
    <t>C11H12O5</t>
  </si>
  <si>
    <t>IADJINNALUXPJX</t>
  </si>
  <si>
    <t>InChI=1S/C11H12O5/c12-9-4-2-1-3-7(9)5-8(11(15)16)6-10(13)14/h1-4,8,12H,5-6H2,(H,13,14)(H,15,16)</t>
  </si>
  <si>
    <t>C1=CC=C(C(=C1)CC(CC(=O)O)C(=O)O)O</t>
  </si>
  <si>
    <t>HMDB:(142169);PubChem:(129661761);KEGG Mine;PubChem class - bio and metabolites</t>
  </si>
  <si>
    <t>139_MSBNK-BGC_Munich-RP017403_0_MSBNK-BGC_Munich-RP017403_PCMORTLOPMLEFB</t>
  </si>
  <si>
    <t>3527_MSBNK-BGC_Munich-RP017403_0_MSBNK-BGC_Munich-RP017403_PCMORTLOPMLEFB</t>
  </si>
  <si>
    <t>2167_MSBNK-RIKEN-PR303134_0_MSBNK-RIKEN-PR303134_UYVBMGULWGRDQT</t>
  </si>
  <si>
    <t>5555_MSBNK-RIKEN-PR303134_0_MSBNK-RIKEN-PR303134_UYVBMGULWGRDQT</t>
  </si>
  <si>
    <t>4595_MSBNK-RIKEN-PR301988_0_MSBNK-RIKEN-PR301988_JYXSWDCPHRTYGU</t>
  </si>
  <si>
    <t>1207_MSBNK-RIKEN-PR301988_0_MSBNK-RIKEN-PR301988_JYXSWDCPHRTYGU</t>
  </si>
  <si>
    <t>4625_MSBNK-RIKEN-PR302021_0_MSBNK-RIKEN-PR302021_JYXSWDCPHRTYGU</t>
  </si>
  <si>
    <t>1237_MSBNK-RIKEN-PR302021_0_MSBNK-RIKEN-PR302021_JYXSWDCPHRTYGU</t>
  </si>
  <si>
    <t>3116_MSBNK-RIKEN-PR310535_0_MSBNK-RIKEN-PR310535_VLSMHEGGTFMBBZ</t>
  </si>
  <si>
    <t>6504_MSBNK-RIKEN-PR310535_0_MSBNK-RIKEN-PR310535_VLSMHEGGTFMBBZ</t>
  </si>
  <si>
    <t>5432_MSBNK-RIKEN-PR302951_0_MSBNK-RIKEN-PR302951_SYRURBPRFQUYQS</t>
  </si>
  <si>
    <t>C9H10O4</t>
  </si>
  <si>
    <t>HMCMTJPPXSGYJY</t>
  </si>
  <si>
    <t>InChI=1S/C9H10O4/c10-7-3-1-6(8(11)5-7)2-4-9(12)13/h1,3,5,10-11H,2,4H2,(H,12,13)</t>
  </si>
  <si>
    <t>Hydroumbellic acid</t>
  </si>
  <si>
    <t>C1=CC(=C(C=C1O)O)CCC(=O)O</t>
  </si>
  <si>
    <t>96384;6950235</t>
  </si>
  <si>
    <t>COCONUT:(CNP0137393 CNP0154079);HMDB:(126386);Natural Products:(UNPD43307);PubChem:(96384 6950235);SuperNatural:(SN00045161);ZINC bio:(ZINC00388556);PubChem class - bio and metabolites;EcoCyc Mine;MeSH:(96384);PubMed;KEGG Mine</t>
  </si>
  <si>
    <t>220_MSBNK-BGC_Munich-RP029403_0_MSBNK-BGC_Munich-RP029403_HXIPUYVSSGKLFF</t>
  </si>
  <si>
    <t>3608_MSBNK-BGC_Munich-RP029403_0_MSBNK-BGC_Munich-RP029403_HXIPUYVSSGKLFF</t>
  </si>
  <si>
    <t>6434_MSBNK-RIKEN-PR310424_0_MSBNK-RIKEN-PR310424_PMZDQRJGMBOQBF</t>
  </si>
  <si>
    <t>3046_MSBNK-RIKEN-PR310424_0_MSBNK-RIKEN-PR310424_PMZDQRJGMBOQBF</t>
  </si>
  <si>
    <t>4518_MSBNK-RIKEN-PR301909_0_MSBNK-RIKEN-PR301909_JPUKWEQWGBDDQB</t>
  </si>
  <si>
    <t>1325_MSBNK-RIKEN-PR302113_0_MSBNK-RIKEN-PR302113_OXGUCUVFOIWWQJ</t>
  </si>
  <si>
    <t>4699_MSBNK-RIKEN-PR302098_0_MSBNK-RIKEN-PR302098_OXGUCUVFOIWWQJ</t>
  </si>
  <si>
    <t>1311_MSBNK-RIKEN-PR302098_0_MSBNK-RIKEN-PR302098_OXGUCUVFOIWWQJ</t>
  </si>
  <si>
    <t>835_MSBNK-RIKEN-PR300696_0_MSBNK-RIKEN-PR300696_JDOFCMASVRMYJU</t>
  </si>
  <si>
    <t>4223_MSBNK-RIKEN-PR300696_0_MSBNK-RIKEN-PR300696_JDOFCMASVRMYJU</t>
  </si>
  <si>
    <t>C9H8O4</t>
  </si>
  <si>
    <t>GQYBCIHRWMPOOF</t>
  </si>
  <si>
    <t>InChI=1S/C9H8O4/c10-7-3-1-6(2-4-7)5-8(11)9(12)13/h1-5,10-11H,(H,12,13)</t>
  </si>
  <si>
    <t>4-Hydroxy-enol-phenylpyruvate</t>
  </si>
  <si>
    <t>C1=CC(=CC=C1C=C(C(=O)O)O)O</t>
  </si>
  <si>
    <t>636708;440642;444783;54703301</t>
  </si>
  <si>
    <t>COCONUT:(CNP0185306);HMDB:(6915);Natural Products:(UNPD49070);PubChem:(636708 440642 444783 54703301);YMDB Mine;CHEBI:(27683);PubChem class - bio and metabolites;KEGG:(C05350);PubMed;Biocyc:(CPD-21004)</t>
  </si>
  <si>
    <t>123_MSBNK-BGC_Munich-RP016702_0_MSBNK-BGC_Munich-RP016702_QAIPRVGONGVQAS</t>
  </si>
  <si>
    <t>3731_MSBNK-MPI_for_Chemical_Ecology-CE000049_0_MSBNK-MPI_for_Chemical_Ecology-CE000049_WUADCCWRTIWANL</t>
  </si>
  <si>
    <t>343_MSBNK-MPI_for_Chemical_Ecology-CE000049_0_MSBNK-MPI_for_Chemical_Ecology-CE000049_WUADCCWRTIWANL</t>
  </si>
  <si>
    <t>C30H32O18</t>
  </si>
  <si>
    <t>JTOOPMHFLOLUPJ</t>
  </si>
  <si>
    <t>InChI=1S/C30H32O18/c1-10-20(37)23(40)25(42)29(44-10)48-28-24(41)21(38)16(9-43-18(36)8-17(34)35)46-30(28)47-27-22(39)19-14(33)6-13(32)7-15(19)45-26(27)11-2-4-12(31)5-3-11/h2-7,10,16,20-21,23-25,28-33,37-38,40-42H,8-9H2,1H3,(H,34,35)</t>
  </si>
  <si>
    <t>Kaempferol 3-(6G-malonylneohesperidoside)</t>
  </si>
  <si>
    <t>CC1C(C(C(C(O1)OC2C(C(C(OC2OC3=C(OC4=CC(=CC(=C4C3=O)O)O)C5=CC=C(C=C5)O)COC(=O)CC(=O)O)O)O)O)O)O</t>
  </si>
  <si>
    <t>5318765;5323546;22524329;21159155;44259018</t>
  </si>
  <si>
    <t>COCONUT:(CNP0192366);KNApSAcK:(13780);Natural Products:(UNPD115373 UNPD47492);PubChem:(5318765 5323546 22524329 21159155 44259018);SuperNatural:(SN00313100)</t>
  </si>
  <si>
    <t>285_MSBNK-IPB_Halle-PN000033_0_MSBNK-IPB_Halle-PN000033_</t>
  </si>
  <si>
    <t>3673_MSBNK-IPB_Halle-PN000033_0_MSBNK-IPB_Halle-PN000033_</t>
  </si>
  <si>
    <t>488_MSBNK-RIKEN-PR300014_0_MSBNK-RIKEN-PR300014_OYMQKBZMKFJPMH</t>
  </si>
  <si>
    <t>3876_MSBNK-RIKEN-PR300014_0_MSBNK-RIKEN-PR300014_OYMQKBZMKFJPMH</t>
  </si>
  <si>
    <t>154_MSBNK-BGC_Munich-RP018103_0_MSBNK-BGC_Munich-RP018103_ZQSIJRDFPHDXIC</t>
  </si>
  <si>
    <t>3542_MSBNK-BGC_Munich-RP018103_0_MSBNK-BGC_Munich-RP018103_ZQSIJRDFPHDXIC</t>
  </si>
  <si>
    <t>C18H25FN2O4</t>
  </si>
  <si>
    <t>CPHKNQPMJRJHCF</t>
  </si>
  <si>
    <t>InChI=1S/C18H25FN2O4/c19-13-6-4-5-12(9-13)18(24)20-10-14-16(17(23)15(11-22)25-14)21-7-2-1-3-8-21/h4-6,9,14-17,22-23H,1-3,7-8,10-11H2,(H,20,24)</t>
  </si>
  <si>
    <t>C1CCN(CC1)C2C(OC(C2O)CO)CNC(=O)C3=CC(=CC=C3)F</t>
  </si>
  <si>
    <t>COCONUT:(CNP0111046 CNP0146969);PubChem:(28962097);SuperNatural:(SN00025552);ZINC bio:(ZINC20465692)</t>
  </si>
  <si>
    <t>676_MSBNK-RIKEN-PR300314_0_MSBNK-RIKEN-PR300314_BQGJXFQCMYJENQ</t>
  </si>
  <si>
    <t>4064_MSBNK-RIKEN-PR300314_0_MSBNK-RIKEN-PR300314_BQGJXFQCMYJENQ</t>
  </si>
  <si>
    <t>6277_MSBNK-RIKEN-PR304200_0_MSBNK-RIKEN-PR304200_HITJFUSPLYBJPE</t>
  </si>
  <si>
    <t>2889_MSBNK-RIKEN-PR304200_0_MSBNK-RIKEN-PR304200_HITJFUSPLYBJPE</t>
  </si>
  <si>
    <t>CYSRKZFPSNZSCS</t>
  </si>
  <si>
    <t>InChI=1S/C9H6O4/c10-5-1-2-6-7(11)4-9(12)13-8(6)3-5/h1-4,10-11H</t>
  </si>
  <si>
    <t>Oprea1_416006</t>
  </si>
  <si>
    <t>C1=CC2=C(C=C1O)OC(=O)C=C2O</t>
  </si>
  <si>
    <t>COCONUT:(CNP0176546 CNP0322727);HMDB:(32951);PubChem:(54679630);SuperNatural:(SN00019779);ZINC bio:(ZINC13130109);additional;PubChem class - bio and metabolites;PubChem class - safety and toxic;Training Set;PubMed;KEGG Mine</t>
  </si>
  <si>
    <t>2148_MSBNK-RIKEN-PR303109_0_MSBNK-RIKEN-PR303109_ILEDWLMCKZNDJK</t>
  </si>
  <si>
    <t>5536_MSBNK-RIKEN-PR303109_0_MSBNK-RIKEN-PR303109_ILEDWLMCKZNDJK</t>
  </si>
  <si>
    <t>4967_MSBNK-RIKEN-PR302421_0_MSBNK-RIKEN-PR302421_OBKKEZLIABHSGY</t>
  </si>
  <si>
    <t>874_MSBNK-RIKEN-PR300874_0_MSBNK-RIKEN-PR300874_BXNJHAXVSOCGBA</t>
  </si>
  <si>
    <t>2090_MSBNK-RIKEN-PR303000_0_MSBNK-RIKEN-PR303000_WBYWAXJHAXSJNI</t>
  </si>
  <si>
    <t>5478_MSBNK-RIKEN-PR303000_0_MSBNK-RIKEN-PR303000_WBYWAXJHAXSJNI</t>
  </si>
  <si>
    <t>3736_MSBNK-MPI_for_Chemical_Ecology-CE000071_0_MSBNK-MPI_for_Chemical_Ecology-CE000071_IOUVKUPGCMBWBT</t>
  </si>
  <si>
    <t>348_MSBNK-MPI_for_Chemical_Ecology-CE000071_0_MSBNK-MPI_for_Chemical_Ecology-CE000071_IOUVKUPGCMBWBT</t>
  </si>
  <si>
    <t>2077_MSBNK-RIKEN-PR302985_0_MSBNK-RIKEN-PR302985_KZNIFHPLKGYRTM</t>
  </si>
  <si>
    <t>5465_MSBNK-RIKEN-PR302985_0_MSBNK-RIKEN-PR302985_KZNIFHPLKGYRTM</t>
  </si>
  <si>
    <t>5030_MSBNK-RIKEN-PR302497_0_MSBNK-RIKEN-PR302497_OMQADRGFMLGFJF</t>
  </si>
  <si>
    <t>1642_MSBNK-RIKEN-PR302497_0_MSBNK-RIKEN-PR302497_OMQADRGFMLGFJF</t>
  </si>
  <si>
    <t>1722_MSBNK-RIKEN-PR302586_0_MSBNK-RIKEN-PR302586_WMBWREPUVVBILR</t>
  </si>
  <si>
    <t>5110_MSBNK-RIKEN-PR302586_0_MSBNK-RIKEN-PR302586_WMBWREPUVVBILR</t>
  </si>
  <si>
    <t>1394_MSBNK-RIKEN-PR302183_0_MSBNK-RIKEN-PR302183_JMFWYRWPJVEZPV</t>
  </si>
  <si>
    <t>3893_MSBNK-RIKEN-PR300035_0_MSBNK-RIKEN-PR300035_UQVUEULZDJRMJR</t>
  </si>
  <si>
    <t>505_MSBNK-RIKEN-PR300035_0_MSBNK-RIKEN-PR300035_UQVUEULZDJRMJR</t>
  </si>
  <si>
    <t>C14H27ClN2O4</t>
  </si>
  <si>
    <t>SKMKOGRONQYSRC</t>
  </si>
  <si>
    <t>InChI=1S/C14H27ClN2O4/c1-2-3-11-20-14(19)17-10-12-21-13(18)16-9-7-5-4-6-8-15/h2-12H2,1H3,(H,16,18)(H,17,19)</t>
  </si>
  <si>
    <t>CCCCOC(=O)NCCOC(=O)NCCCCCCCl</t>
  </si>
  <si>
    <t>COCONUT:(CNP0060397);SuperNatural:(SN00140661)</t>
  </si>
  <si>
    <t>4037_MSBNK-RIKEN-PR300274_0_MSBNK-RIKEN-PR300274_NFYYATWFXNPTRM</t>
  </si>
  <si>
    <t>649_MSBNK-RIKEN-PR300274_0_MSBNK-RIKEN-PR300274_NFYYATWFXNPTRM</t>
  </si>
  <si>
    <t>TTZRBYZCXLJCAC</t>
  </si>
  <si>
    <t>InChI=1S/C19H16N2/c1-15-7-9-16(10-8-15)17-13-19-20(14-17)11-12-21(19)18-5-3-2-4-6-18/h2-14H,1H3</t>
  </si>
  <si>
    <t>1-phenyl-6-(p-tolyl)-1h-pyrrolo[1,2-a]imidazole</t>
  </si>
  <si>
    <t>CC1=CC=C(C=C1)C2=CN3C=CN(C3=C2)C4=CC=CC=C4</t>
  </si>
  <si>
    <t>PubChem:(216986);PubChem class - safety and toxic</t>
  </si>
  <si>
    <t>493_MSBNK-RIKEN-PR300020_0_MSBNK-RIKEN-PR300020_UQVUEULZDJRMJR</t>
  </si>
  <si>
    <t>3881_MSBNK-RIKEN-PR300020_0_MSBNK-RIKEN-PR300020_UQVUEULZDJRMJR</t>
  </si>
  <si>
    <t>AHIPJALLQVEEQF</t>
  </si>
  <si>
    <t>InChI=1S/C15H19NO4/c1-3-12(17-9-15-10-20-15)4-2-11(1)16(5-13-7-18-13)6-14-8-19-14/h1-4,13-15H,5-10H2</t>
  </si>
  <si>
    <t>Epoxide erla-0510</t>
  </si>
  <si>
    <t>C1C(O1)CN(CC2CO2)C3=CC=C(C=C3)OCC4CO4</t>
  </si>
  <si>
    <t>62558;76956250;76956251;76956252;76956253;76956254;76956255;88867644;89175388;89795988</t>
  </si>
  <si>
    <t>NORMAN:(NS00008652);MeSH:(62558);PubChem class - safety and toxic;PubChem:(62558 76956250 76956251 76956252 76956253 76956254 76956255 88867644 89175388 89795988);PubMed</t>
  </si>
  <si>
    <t>4400_MSBNK-RIKEN-PR301474_0_MSBNK-RIKEN-PR301474_GWWGRYGNRKFSSX</t>
  </si>
  <si>
    <t>1012_MSBNK-RIKEN-PR301474_0_MSBNK-RIKEN-PR301474_GWWGRYGNRKFSSX</t>
  </si>
  <si>
    <t>2057_MSBNK-RIKEN-PR302965_0_MSBNK-RIKEN-PR302965_KZNIFHPLKGYRTM</t>
  </si>
  <si>
    <t>5445_MSBNK-RIKEN-PR302965_0_MSBNK-RIKEN-PR302965_KZNIFHPLKGYRTM</t>
  </si>
  <si>
    <t>4010_MSBNK-RIKEN-PR300240_0_MSBNK-RIKEN-PR300240_LHKZIVMTXZLOTP</t>
  </si>
  <si>
    <t>622_MSBNK-RIKEN-PR300240_0_MSBNK-RIKEN-PR300240_LHKZIVMTXZLOTP</t>
  </si>
  <si>
    <t>MNMBNWINDLRVJD</t>
  </si>
  <si>
    <t>InChI=1S/C13H18N2O3/c16-12(7-4-8-13(17)15-18)14-10-9-11-5-2-1-3-6-11/h1-3,5-6,18H,4,7-10H2,(H,14,16)(H,15,17)</t>
  </si>
  <si>
    <t>C1=CC=C(C=C1)CCNC(=O)CCCC(=O)NO</t>
  </si>
  <si>
    <t>COCONUT:(CNP0248021);PubChem:(72734543);PubMed</t>
  </si>
  <si>
    <t>6733_MSBNK-RIKEN-PR311111_0_MSBNK-RIKEN-PR311111_KTZNZCYTXQYEHT</t>
  </si>
  <si>
    <t>3345_MSBNK-RIKEN-PR311111_0_MSBNK-RIKEN-PR311111_KTZNZCYTXQYEHT</t>
  </si>
  <si>
    <t>6384_MSBNK-RIKEN-PR304375_0_MSBNK-RIKEN-PR304375_XNGXWSFSJIQMNC</t>
  </si>
  <si>
    <t>378_MSBNK-MPI_for_Chemical_Ecology-CE000169_0_MSBNK-MPI_for_Chemical_Ecology-CE000169_REFJWTPEDVJJIY</t>
  </si>
  <si>
    <t>3766_MSBNK-MPI_for_Chemical_Ecology-CE000169_0_MSBNK-MPI_for_Chemical_Ecology-CE000169_REFJWTPEDVJJIY</t>
  </si>
  <si>
    <t>4490_MSBNK-RIKEN-PR301838_0_MSBNK-RIKEN-PR301838_AIFRHYZBTHREPW</t>
  </si>
  <si>
    <t>1102_MSBNK-RIKEN-PR301838_0_MSBNK-RIKEN-PR301838_AIFRHYZBTHREPW</t>
  </si>
  <si>
    <t>4955_MSBNK-RIKEN-PR302407_0_MSBNK-RIKEN-PR302407_SOSLMHZOJATCCP</t>
  </si>
  <si>
    <t>1567_MSBNK-RIKEN-PR302407_0_MSBNK-RIKEN-PR302407_SOSLMHZOJATCCP</t>
  </si>
  <si>
    <t>C10H10O3</t>
  </si>
  <si>
    <t>KMQLIDDEQAJAGJ</t>
  </si>
  <si>
    <t>InChI=1S/C10H10O3/c11-9(6-7-10(12)13)8-4-2-1-3-5-8/h1-5H,6-7H2,(H,12,13)</t>
  </si>
  <si>
    <t>Epitope ID:167704</t>
  </si>
  <si>
    <t>C1=CC=C(C=C1)C(=O)CCC(=O)O</t>
  </si>
  <si>
    <t>72871;4115532;10103888;11735636;59869390;58271418;58271427;71313714;129887650</t>
  </si>
  <si>
    <t>NORMAN:(NS00026673);COCONUT:(CNP0045684);PubChem:(72871 4115532 10103888 11735636 59869390 58271418 58271427 71313714 129887650);SuperNatural:(SN00117469);CHEBI:(64437);ZINC bio:(ZINC00155985);EcoCyc Mine;MeSH:(72871);PubChem class - safety and toxic;PubMed;KEGG Mine</t>
  </si>
  <si>
    <t>4829_MSBNK-RIKEN-PR302245_0_MSBNK-RIKEN-PR302245_LZPNXAULYJPXEH</t>
  </si>
  <si>
    <t>1441_MSBNK-RIKEN-PR302245_0_MSBNK-RIKEN-PR302245_LZPNXAULYJPXEH</t>
  </si>
  <si>
    <t>710_MSBNK-RIKEN-PR300374_0_MSBNK-RIKEN-PR300374_JMIAZDVHNCCPDM</t>
  </si>
  <si>
    <t>4098_MSBNK-RIKEN-PR300374_0_MSBNK-RIKEN-PR300374_JMIAZDVHNCCPDM</t>
  </si>
  <si>
    <t>YUTSOUNFJWFJJV</t>
  </si>
  <si>
    <t>InChI=1S/C13H12N2O/c1-8-13-10-4-3-9(16-2)7-12(10)15-11(13)5-6-14-8/h3-7,15H,1-2H3</t>
  </si>
  <si>
    <t>CC1=NC=CC2=C1C3=C(N2)C=C(C=C3)OC</t>
  </si>
  <si>
    <t>COCONUT:(CNP0311078);Natural Products:(UNPD192038)</t>
  </si>
  <si>
    <t>1062_MSBNK-RIKEN-PR301676_0_MSBNK-RIKEN-PR301676_BXNJHAXVSOCGBA</t>
  </si>
  <si>
    <t>4232_MSBNK-RIKEN-PR300711_0_MSBNK-RIKEN-PR300711_JDOFCMASVRMYJU</t>
  </si>
  <si>
    <t>844_MSBNK-RIKEN-PR300711_0_MSBNK-RIKEN-PR300711_JDOFCMASVRMYJU</t>
  </si>
  <si>
    <t>C16H12O7</t>
  </si>
  <si>
    <t>WEPBGSIAWZTEJR</t>
  </si>
  <si>
    <t>InChI=1S/C16H12O7/c1-22-16-14(21)13-11(20)5-8(17)6-12(13)23-15(16)7-2-3-9(18)10(19)4-7/h2-6,17-20H,1H3</t>
  </si>
  <si>
    <t>Oprea1_264124</t>
  </si>
  <si>
    <t>COC1=C(OC2=CC(=CC(=C2C1=O)O)O)C3=CC(=C(C=C3)O)O</t>
  </si>
  <si>
    <t>5280681;25202270</t>
  </si>
  <si>
    <t>SuperNatural:(SN00013807);ZINC bio:(ZINC05998596);additional;MeSH:(5280681);Plantcyc:(3457-TETRAHYDROXY-3-METHOXYFLAVONE);PubMed;COCONUT:(CNP0115195 CNP0182951);KNApSAcK:(4632);Natural Products:(UNPD246);PubChem:(5280681 25202270);YMDB Mine;CHEBI:(57928 16860);PubChem class - bio and metabolites;KEGG:(C04443);PubChem class - safety and toxic;Training Set;Biocyc:(3457-TETRAHYDROXY-3-METHOXYFLAVONE)</t>
  </si>
  <si>
    <t>1158_MSBNK-RIKEN-PR301937_0_MSBNK-RIKEN-PR301937_IZQSVPBOUDKVDZ</t>
  </si>
  <si>
    <t>4546_MSBNK-RIKEN-PR301937_0_MSBNK-RIKEN-PR301937_IZQSVPBOUDKVDZ</t>
  </si>
  <si>
    <t>2790_MSBNK-RIKEN-PR304087_0_MSBNK-RIKEN-PR304087_LNTHITQWFMADLM</t>
  </si>
  <si>
    <t>6178_MSBNK-RIKEN-PR304087_0_MSBNK-RIKEN-PR304087_LNTHITQWFMADLM</t>
  </si>
  <si>
    <t>4261_MSBNK-RIKEN-PR300871_0_MSBNK-RIKEN-PR300871_SOFSXTKPGSIDCI</t>
  </si>
  <si>
    <t>42_MSBNK-BGC_Munich-RP004801_0_MSBNK-BGC_Munich-RP004801_IQPNAANSBPBGFQ</t>
  </si>
  <si>
    <t>3430_MSBNK-BGC_Munich-RP004801_0_MSBNK-BGC_Munich-RP004801_IQPNAANSBPBGFQ</t>
  </si>
  <si>
    <t>KKADPXVIOXHVKN</t>
  </si>
  <si>
    <t>InChI=1S/C9H8O4/c10-7-3-1-6(2-4-7)5-8(11)9(12)13/h1-4,10H,5H2,(H,12,13)</t>
  </si>
  <si>
    <t>Testacid</t>
  </si>
  <si>
    <t>C1=CC(=CC=C1CC(=O)C(=O)O)O</t>
  </si>
  <si>
    <t>979;6971070;53998767;135027218</t>
  </si>
  <si>
    <t>HMDB:(707);SuperNatural:(SN00001772 SN00314247);ZINC bio:(ZINC00895711);additional;MeSH:(979 6971070);Plantcyc:(P-HYDROXY-PHENYLPYRUVATE);PubMed;NORMAN:(NS00015136);COCONUT:(CNP0085792 CNP0412003);Natural Products:(UNPD133631);PubChem:(979 6971070 53998767 135027218);CHEBI:(15999 36242);PubChem class - bio and metabolites;KEGG:(C01179);PubChem class - safety and toxic;YMDB:(958);Training Set;Biocyc:(P-HYDROXY-PHENYLPYRUVATE)</t>
  </si>
  <si>
    <t>124_MSBNK-BGC_Munich-RP016703_0_MSBNK-BGC_Munich-RP016703_QAIPRVGONGVQAS</t>
  </si>
  <si>
    <t>3512_MSBNK-BGC_Munich-RP016703_0_MSBNK-BGC_Munich-RP016703_QAIPRVGONGVQAS</t>
  </si>
  <si>
    <t>4130_MSBNK-RIKEN-PR300447_0_MSBNK-RIKEN-PR300447_INYYVPJSBIVGPH</t>
  </si>
  <si>
    <t>742_MSBNK-RIKEN-PR300447_0_MSBNK-RIKEN-PR300447_INYYVPJSBIVGPH</t>
  </si>
  <si>
    <t>3122_MSBNK-RIKEN-PR310542_0_MSBNK-RIKEN-PR310542_BUGQHORRADGONS</t>
  </si>
  <si>
    <t>6510_MSBNK-RIKEN-PR310542_0_MSBNK-RIKEN-PR310542_BUGQHORRADGONS</t>
  </si>
  <si>
    <t>2423_MSBNK-RIKEN-PR303513_0_MSBNK-RIKEN-PR303513_IBFYXTRXDNAPMM</t>
  </si>
  <si>
    <t>5811_MSBNK-RIKEN-PR303513_0_MSBNK-RIKEN-PR303513_IBFYXTRXDNAPMM</t>
  </si>
  <si>
    <t>600_MSBNK-RIKEN-PR300212_0_MSBNK-RIKEN-PR300212_TZUGIFAYWNNSAO</t>
  </si>
  <si>
    <t>3988_MSBNK-RIKEN-PR300212_0_MSBNK-RIKEN-PR300212_TZUGIFAYWNNSAO</t>
  </si>
  <si>
    <t>2649_MSBNK-RIKEN-PR303893_0_MSBNK-RIKEN-PR303893_AMOGMTLMADGEOQ</t>
  </si>
  <si>
    <t>6037_MSBNK-RIKEN-PR303893_0_MSBNK-RIKEN-PR303893_AMOGMTLMADGEOQ</t>
  </si>
  <si>
    <t>2962_MSBNK-RIKEN-PR304312_0_MSBNK-RIKEN-PR304312_WBQVRPYEEYUEBQ</t>
  </si>
  <si>
    <t>6350_MSBNK-RIKEN-PR304312_0_MSBNK-RIKEN-PR304312_WBQVRPYEEYUEBQ</t>
  </si>
  <si>
    <t>2932_MSBNK-RIKEN-PR304245_0_MSBNK-RIKEN-PR304245_HSTZMXCBWJGKHG</t>
  </si>
  <si>
    <t>6320_MSBNK-RIKEN-PR304245_0_MSBNK-RIKEN-PR304245_HSTZMXCBWJGKHG</t>
  </si>
  <si>
    <t>506_MSBNK-RIKEN-PR300037_0_MSBNK-RIKEN-PR300037_JMIAZDVHNCCPDM</t>
  </si>
  <si>
    <t>3894_MSBNK-RIKEN-PR300037_0_MSBNK-RIKEN-PR300037_JMIAZDVHNCCPDM</t>
  </si>
  <si>
    <t>5077_MSBNK-RIKEN-PR302553_0_MSBNK-RIKEN-PR302553_GZSOSUNBTXMUFQ</t>
  </si>
  <si>
    <t>1689_MSBNK-RIKEN-PR302553_0_MSBNK-RIKEN-PR302553_GZSOSUNBTXMUFQ</t>
  </si>
  <si>
    <t>1224_MSBNK-RIKEN-PR302007_0_MSBNK-RIKEN-PR302007_FTVWIRXFELQLPI</t>
  </si>
  <si>
    <t>4612_MSBNK-RIKEN-PR302007_0_MSBNK-RIKEN-PR302007_FTVWIRXFELQLPI</t>
  </si>
  <si>
    <t>6251_MSBNK-RIKEN-PR304174_0_MSBNK-RIKEN-PR304174_LUKBXSAWLPMMSZ</t>
  </si>
  <si>
    <t>2863_MSBNK-RIKEN-PR304174_0_MSBNK-RIKEN-PR304174_LUKBXSAWLPMMSZ</t>
  </si>
  <si>
    <t>2787_MSBNK-RIKEN-PR304084_0_MSBNK-RIKEN-PR304084_PADQINQHPQKXNL</t>
  </si>
  <si>
    <t>6175_MSBNK-RIKEN-PR304084_0_MSBNK-RIKEN-PR304084_PADQINQHPQKXNL</t>
  </si>
  <si>
    <t>502_MSBNK-RIKEN-PR300032_0_MSBNK-RIKEN-PR300032_JMIAZDVHNCCPDM</t>
  </si>
  <si>
    <t>3890_MSBNK-RIKEN-PR300032_0_MSBNK-RIKEN-PR300032_JMIAZDVHNCCPDM</t>
  </si>
  <si>
    <t>5756_MSBNK-RIKEN-PR303433_0_MSBNK-RIKEN-PR303433_LKZDFKLGDGSGEO</t>
  </si>
  <si>
    <t>2368_MSBNK-RIKEN-PR303433_0_MSBNK-RIKEN-PR303433_LKZDFKLGDGSGEO</t>
  </si>
  <si>
    <t>C26H34N4O10S</t>
  </si>
  <si>
    <t>QZVREUUCWLULJM</t>
  </si>
  <si>
    <t>InChI=1S/C26H34N4O10S/c31-22(32)11-28(12-23(33)34)19(9-17-5-7-18(8-6-17)27-16-41)10-29(13-24(35)36)20-3-1-2-4-21(20)30(14-25(37)38)15-26(39)40/h5-8,19-21H,1-4,9-15H2,(H,31,32)(H,33,34)(H,35,36)(H,37,38)(H,39,40)</t>
  </si>
  <si>
    <t>Chx-A dtpa</t>
  </si>
  <si>
    <t>C1CCC(C(C1)N(CC(CC2=CC=C(C=C2)N=C=S)N(CC(=O)O)CC(=O)O)CC(=O)O)N(CC(=O)O)CC(=O)O</t>
  </si>
  <si>
    <t>164445;15045031;15045032;15045033;59227296;101622085;134554314</t>
  </si>
  <si>
    <t>MeSH:(164445 59227296);PubChem:(164445 15045031 15045032 15045033 59227296 101622085 134554314);PubMed</t>
  </si>
  <si>
    <t>4764_MSBNK-RIKEN-PR302164_0_MSBNK-RIKEN-PR302164_RMCRQBAILCLJGU</t>
  </si>
  <si>
    <t>1376_MSBNK-RIKEN-PR302164_0_MSBNK-RIKEN-PR302164_RMCRQBAILCLJGU</t>
  </si>
  <si>
    <t>RVBJGSPBFIUTTR</t>
  </si>
  <si>
    <t>InChI=1S/C10H10O3/c1-2-8(11)7-3-4-9-10(5-7)13-6-12-9/h3-5H,2,6H2,1H3</t>
  </si>
  <si>
    <t>5-Propanoyl-1,3-benzodioxole</t>
  </si>
  <si>
    <t>CCC(=O)C1=CC2=C(C=C1)OCO2</t>
  </si>
  <si>
    <t>NORMAN:(NS00005563);COCONUT:(CNP0238358);Natural Products:(UNPD147751);PubChem:(95682);SuperNatural:(SN00002423);ZINC bio:(ZINC01652139);PubChem class - safety and toxic;Training Set;PubMed</t>
  </si>
  <si>
    <t>2308_MSBNK-RIKEN-PR303370_0_MSBNK-RIKEN-PR303370_DKZBBWMURDFHNE</t>
  </si>
  <si>
    <t>5696_MSBNK-RIKEN-PR303370_0_MSBNK-RIKEN-PR303370_DKZBBWMURDFHNE</t>
  </si>
  <si>
    <t>1379_MSBNK-RIKEN-PR302167_0_MSBNK-RIKEN-PR302167_PLAPMLGJVGLZOV</t>
  </si>
  <si>
    <t>4767_MSBNK-RIKEN-PR302167_0_MSBNK-RIKEN-PR302167_PLAPMLGJVGLZOV</t>
  </si>
  <si>
    <t>5479_MSBNK-RIKEN-PR303002_0_MSBNK-RIKEN-PR303002_RPVIQWDFJPYNJM</t>
  </si>
  <si>
    <t>2091_MSBNK-RIKEN-PR303002_0_MSBNK-RIKEN-PR303002_RPVIQWDFJPYNJM</t>
  </si>
  <si>
    <t>1108_MSBNK-RIKEN-PR301875_0_MSBNK-RIKEN-PR301875_KEOITPILCOILGM</t>
  </si>
  <si>
    <t>4496_MSBNK-RIKEN-PR301875_0_MSBNK-RIKEN-PR301875_KEOITPILCOILGM</t>
  </si>
  <si>
    <t>C7H14N2O6S</t>
  </si>
  <si>
    <t>WGXUDTHMEITUBO</t>
  </si>
  <si>
    <t>InChI=1S/C7H14N2O6S/c8-5(7(11)12)1-2-6(10)9-3-4-16(13,14)15/h5H,1-4,8H2,(H,9,10)(H,11,12)(H,13,14,15)</t>
  </si>
  <si>
    <t>Glutaurin</t>
  </si>
  <si>
    <t>C(CC(=O)NCCS(=O)(=O)O)C(C(=O)O)N</t>
  </si>
  <si>
    <t>68759;5254322;6917808;13987512;86308138;132472326</t>
  </si>
  <si>
    <t>HMDB:(4195);SuperNatural:(SN00308679);ZINC bio:(ZINC01530285);MeSH:(68759);PubMed;COCONUT:(CNP0332243);Natural Products:(UNPD97490);PubChem:(68759 5254322 6917808 13987512 86308138 132472326);CHEBI:(140299 140298 27694);PubChem class - bio and metabolites;KEGG:(C05844);PubChem class - safety and toxic</t>
  </si>
  <si>
    <t>6324_MSBNK-RIKEN-PR304250_0_MSBNK-RIKEN-PR304250_ZKMZBAABQFUXFE</t>
  </si>
  <si>
    <t>2936_MSBNK-RIKEN-PR304250_0_MSBNK-RIKEN-PR304250_ZKMZBAABQFUXFE</t>
  </si>
  <si>
    <t>C11H10O5</t>
  </si>
  <si>
    <t>SWBWWNMIUNNZJC</t>
  </si>
  <si>
    <t>InChI=1S/C11H10O5/c1-7(11(14)15-2)16-9-5-3-4-8(6-9)10(12)13/h3-6H,1H2,2H3,(H,12,13)</t>
  </si>
  <si>
    <t>COC(=O)C(=C)OC1=CC=CC(=C1)C(=O)O</t>
  </si>
  <si>
    <t>COCONUT:(CNP0174322);PubChem:(57509395);SuperNatural:(SN00041747);ZINC bio:(ZINC72320190)</t>
  </si>
  <si>
    <t>5862_MSBNK-RIKEN-PR303576_0_MSBNK-RIKEN-PR303576_HOEVRHHMDJKUMZ</t>
  </si>
  <si>
    <t>6208_MSBNK-RIKEN-PR304131_0_MSBNK-RIKEN-PR304131_HCZNPUHZYPPINM</t>
  </si>
  <si>
    <t>2820_MSBNK-RIKEN-PR304131_0_MSBNK-RIKEN-PR304131_HCZNPUHZYPPINM</t>
  </si>
  <si>
    <t>5065_MSBNK-RIKEN-PR302539_0_MSBNK-RIKEN-PR302539_RAFHNDRXYHOLSH</t>
  </si>
  <si>
    <t>2965_MSBNK-RIKEN-PR304318_0_MSBNK-RIKEN-PR304318_LPLVUJXQOOQHMX</t>
  </si>
  <si>
    <t>6353_MSBNK-RIKEN-PR304318_0_MSBNK-RIKEN-PR304318_LPLVUJXQOOQHMX</t>
  </si>
  <si>
    <t>2067_MSBNK-RIKEN-PR302975_0_MSBNK-RIKEN-PR302975_KZNIFHPLKGYRTM</t>
  </si>
  <si>
    <t>5455_MSBNK-RIKEN-PR302975_0_MSBNK-RIKEN-PR302975_KZNIFHPLKGYRTM</t>
  </si>
  <si>
    <t>BVQVLAIMHVDZEL</t>
  </si>
  <si>
    <t>InChI=1S/C9H8O2/c1-7(10)9(11)8-5-3-2-4-6-8/h2-6H,1H3</t>
  </si>
  <si>
    <t>Acetylbenzoyl</t>
  </si>
  <si>
    <t>CC(=O)C(=O)C1=CC=CC=C1</t>
  </si>
  <si>
    <t>11363;89745225</t>
  </si>
  <si>
    <t>HMDB:(35243);PubChem class - food;SuperNatural:(SN00156394);ZINC bio:(ZINC01683675);MeSH:(11363);Plantcyc:(CPD-9949);PubMed;NORMAN:(NS00022411);COCONUT:(CNP0302092);Natural Products:(UNPD58274);PubChem:(11363 89745225);CHEBI:(63552);PubChem class - bio and metabolites;EcoCyc Mine;KEGG:(C17268);PubChem class - safety and toxic;Biocyc:(CPD-9949)</t>
  </si>
  <si>
    <t>158_MSBNK-BGC_Munich-RP018301_0_MSBNK-BGC_Munich-RP018301_WBYWAXJHAXSJNI</t>
  </si>
  <si>
    <t>3546_MSBNK-BGC_Munich-RP018301_0_MSBNK-BGC_Munich-RP018301_WBYWAXJHAXSJNI</t>
  </si>
  <si>
    <t>900_MSBNK-RIKEN-PR300999_0_MSBNK-RIKEN-PR300999_QEVHRUUCFGRFIF</t>
  </si>
  <si>
    <t>4288_MSBNK-RIKEN-PR300999_0_MSBNK-RIKEN-PR300999_QEVHRUUCFGRFIF</t>
  </si>
  <si>
    <t>NBSCHQHZLSJFNQ</t>
  </si>
  <si>
    <t>InChI=1S/C6H13O9P/c7-3-2(1-14-16(11,12)13)15-6(10)5(9)4(3)8/h2-10H,1H2,(H2,11,12,13)</t>
  </si>
  <si>
    <t>bmse000016</t>
  </si>
  <si>
    <t>C(C1C(C(C(C(O1)O)O)O)O)OP(=O)(O)O</t>
  </si>
  <si>
    <t>208;5958;65127;439198;439284;439404;439427;440100;447096;449526;4178491;4459709;9817215;9859975;10848963;12314997;11536233;10038266;12598269;11651816;11651817;11701643;10332946;10422797;10422798;11499884;16219407;21604864;21604865;23421197;23421199;23421200;25200774;25244236;24802166;42609823;44589902;44629605;46936284;51351673;51351674;59660207;59660208;66804219;72200063;71048769;70828590;90657928;90087729;92043642;89530481;89533633;92144442;92331698;92331699;92450038;102072969;101251820;100983220;124302956;124303605;129703999;129800866;133556303;134813555;135054589;135070792</t>
  </si>
  <si>
    <t>HMDB:(1078 1401 3498);SuperNatural:(SN00005991 SN00006877 SN00368182 SN00005992);ZINC bio:(ZINC01529564 ZINC01532857 ZINC03869395 ZINC03869396 ZINC03869397 ZINC03869398 ZINC03875374 ZINC03875375 ZINC04096188 ZINC08551508 ZINC13540027);additional;MeSH:(65127 25244236);Plantcyc:(CPD-15711 GLC-6-P CPD-15712 CPD-1241 D-HEXOSE-6-PHOSPHATE MANNOSE-6P ALPHA-GLC-6-P);PubMed;NORMAN:(NS00015226);COCONUT:(CNP0093800 CNP0209092);KNApSAcK:(7307);Natural Products:(UNPD119019 UNPD208877);PubChem:(208 5958 65127 439198 439284 439404 439427 440100 447096 449526 4178491 4459709 9817215 9859975 10848963 12314997 11536233 10038266 12598269 11651816 11651817 11701643 10332946 10422797 10422798 11499884 16219407 21604864 21604865 23421197 23421199 23421200 25200774 25244236 24802166 42609823 44589902 44629605 46936284 51351673 51351674 59660207 59660208 66804219 72200063 71048769 70828590 90657928 90087729 92043642 89530481 89533633 92144442 92331698 92331699 92450038 102072969 101251820 100983220 124302956 124303605 129703999 129800866 133556303 134813555 135054589 135070792);CHEBI:(49728 91004 61548 58735 58247 134068 4170 4141 136602 58225 47944 43896 17719 48066 17665 61567 60332 61667 41076);PubChem class - bio and metabolites;KEGG:(C00275 C01172 C02965 C03735 C00668 C01113 C00092 C02962);YMDB:(2311 311 947 966 242);Training Set;Biocyc:(CPD-15711 GLC-6-P CPD-15712 CPD-1241 D-HEXOSE-6-PHOSPHATE MANNOSE-6P CPD1A0-6282 ALPHA-GLC-6-P SMA-0000014 SMA-0000409)</t>
  </si>
  <si>
    <t>3597_MSBNK-BGC_Munich-RP023701_0_MSBNK-BGC_Munich-RP023701_NBSCHQHZLSJFNQ</t>
  </si>
  <si>
    <t>209_MSBNK-BGC_Munich-RP023701_0_MSBNK-BGC_Munich-RP023701_NBSCHQHZLSJFNQ</t>
  </si>
  <si>
    <t>5622_MSBNK-RIKEN-PR303254_0_MSBNK-RIKEN-PR303254_KZKWCKFDCPVDFJ</t>
  </si>
  <si>
    <t>2234_MSBNK-RIKEN-PR303254_0_MSBNK-RIKEN-PR303254_KZKWCKFDCPVDFJ</t>
  </si>
  <si>
    <t>1402_MSBNK-RIKEN-PR302191_0_MSBNK-RIKEN-PR302191_HKEAFJYKMMKDOR</t>
  </si>
  <si>
    <t>4790_MSBNK-RIKEN-PR302191_0_MSBNK-RIKEN-PR302191_HKEAFJYKMMKDOR</t>
  </si>
  <si>
    <t>1442_MSBNK-RIKEN-PR302248_0_MSBNK-RIKEN-PR302248_RPMNUQRUHXIGHK</t>
  </si>
  <si>
    <t>4830_MSBNK-RIKEN-PR302248_0_MSBNK-RIKEN-PR302248_RPMNUQRUHXIGHK</t>
  </si>
  <si>
    <t>1386_MSBNK-RIKEN-PR302174_0_MSBNK-RIKEN-PR302174_RMCRQBAILCLJGU</t>
  </si>
  <si>
    <t>4774_MSBNK-RIKEN-PR302174_0_MSBNK-RIKEN-PR302174_RMCRQBAILCLJGU</t>
  </si>
  <si>
    <t>C22H16N4O2</t>
  </si>
  <si>
    <t>NEFKQTFGLRTJFD</t>
  </si>
  <si>
    <t>InChI=1S/C22H16N4O2/c23-21(27)14-8-10-15(11-9-14)25-22(28)17-13-20(19-7-3-4-12-24-19)26-18-6-2-1-5-16(17)18/h1-13H,(H2,23,27)(H,25,28)</t>
  </si>
  <si>
    <t>C1=CC=C2C(=C1)C(=CC(=N2)C3=CC=CC=N3)C(=O)NC4=CC=C(C=C4)C(=O)N</t>
  </si>
  <si>
    <t>COCONUT:(CNP0264093);PubChem:(26636560);SuperNatural:(SN00091290);ZINC bio:(ZINC15498603)</t>
  </si>
  <si>
    <t>6573_MSBNK-RIKEN-PR310763_0_MSBNK-RIKEN-PR310763_NZYSZZDSYIBYLC</t>
  </si>
  <si>
    <t>3185_MSBNK-RIKEN-PR310763_0_MSBNK-RIKEN-PR310763_NZYSZZDSYIBYLC</t>
  </si>
  <si>
    <t>PIGOPELHGLPKLL</t>
  </si>
  <si>
    <t>InChI=1S/C6H9N3O2/c7-5(6(10)11)4-9-3-1-2-8-9/h1-3,5H,4,7H2,(H,10,11)</t>
  </si>
  <si>
    <t>Pyrazole-1-alanine</t>
  </si>
  <si>
    <t>C1=CN(N=C1)CC(C(=O)O)N</t>
  </si>
  <si>
    <t>119630;151491;25203312;40584725;40584726;139024977</t>
  </si>
  <si>
    <t>HMDB:(34267);SuperNatural:(SN00378049);ZINC bio:(ZINC00895518 ZINC06119176);additional;MeSH:(119630 151491);Plantcyc:(CPD-670);PubMed;NORMAN:(NS00049266);COCONUT:(CNP0296227);KNApSAcK:(1390);Natural Products:(UNPD166609);PubChem:(119630 151491 25203312 40584725 40584726 139024977);CHEBI:(16357 57747);PubChem class - bio and metabolites;KEGG:(C01162);Training Set;Biocyc:(CPD-670)</t>
  </si>
  <si>
    <t>3420_MSBNK-BGC_Munich-RP002003_0_MSBNK-BGC_Munich-RP002003_HNDVDQJCIGZPNO</t>
  </si>
  <si>
    <t>32_MSBNK-BGC_Munich-RP002003_0_MSBNK-BGC_Munich-RP002003_HNDVDQJCIGZPNO</t>
  </si>
  <si>
    <t>C16H16O3</t>
  </si>
  <si>
    <t>DXFSDXPGMHHSDI</t>
  </si>
  <si>
    <t>InChI=1S/C16H16O3/c1-3-19-15-10-6-13(7-11-15)16(17)12-4-8-14(18-2)9-5-12/h4-11H,3H2,1-2H3</t>
  </si>
  <si>
    <t>4-Ethoxy-4''-methoxybenzophenone</t>
  </si>
  <si>
    <t>CCOC1=CC=C(C=C1)C(=O)C2=CC=C(C=C2)OC</t>
  </si>
  <si>
    <t>PubChem:(40569);PubChem class - safety and toxic</t>
  </si>
  <si>
    <t>6327_MSBNK-RIKEN-PR304255_0_MSBNK-RIKEN-PR304255_VLEUZFDZJKSGMX</t>
  </si>
  <si>
    <t>2939_MSBNK-RIKEN-PR304255_0_MSBNK-RIKEN-PR304255_VLEUZFDZJKSGMX</t>
  </si>
  <si>
    <t>4599_MSBNK-RIKEN-PR301993_0_MSBNK-RIKEN-PR301993_ODBRNZZJSYPIDI</t>
  </si>
  <si>
    <t>1211_MSBNK-RIKEN-PR301993_0_MSBNK-RIKEN-PR301993_ODBRNZZJSYPIDI</t>
  </si>
  <si>
    <t>1894_MSBNK-RIKEN-PR302784_0_MSBNK-RIKEN-PR302784_BJJCTXDEJUWVIC</t>
  </si>
  <si>
    <t>5282_MSBNK-RIKEN-PR302784_0_MSBNK-RIKEN-PR302784_BJJCTXDEJUWVIC</t>
  </si>
  <si>
    <t>5552_MSBNK-RIKEN-PR303130_0_MSBNK-RIKEN-PR303130_UYVBMGULWGRDQT</t>
  </si>
  <si>
    <t>2164_MSBNK-RIKEN-PR303130_0_MSBNK-RIKEN-PR303130_UYVBMGULWGRDQT</t>
  </si>
  <si>
    <t>825_MSBNK-RIKEN-PR300680_0_MSBNK-RIKEN-PR300680_XUCIJNAGGSZNQT</t>
  </si>
  <si>
    <t>4213_MSBNK-RIKEN-PR300680_0_MSBNK-RIKEN-PR300680_XUCIJNAGGSZNQT</t>
  </si>
  <si>
    <t>6310_MSBNK-RIKEN-PR304234_0_MSBNK-RIKEN-PR304234_ZKMZBAABQFUXFE</t>
  </si>
  <si>
    <t>ODQBQUXGRYBRTP</t>
  </si>
  <si>
    <t>InChI=1S/C26H28N2O9/c1-2-11-13-7-17-19-14(20(30)12-5-3-4-6-16(12)27-19)8-28(17)24(34)15(13)10-35-25(11)37-26-23(33)22(32)21(31)18(9-29)36-26/h2-6,10-11,13,17-18,21-23,25-26,29,31-33H,1,7-9H2,(H,27,30)</t>
  </si>
  <si>
    <t>C=CC1C2CC3C4=C(CN3C(=O)C2=COC1OC5C(C(C(C(O5)CO)O)O)O)C(=O)C6=CC=CC=C6N4</t>
  </si>
  <si>
    <t>14440700;10346314;44631245;133556476</t>
  </si>
  <si>
    <t>COCONUT:(CNP0273014);Natural Products:(UNPD144991 UNPD31117);PubChem:(14440700 10346314 44631245 133556476);CHEBI:(80683);ZINC bio:(ZINC30731429);additional;PubChem class - bio and metabolites;KEGG:(C16723);Plantcyc:(CPD-15042);Training Set;Biocyc:(CPD-15042)</t>
  </si>
  <si>
    <t>4005_MSBNK-RIKEN-PR300233_0_MSBNK-RIKEN-PR300233_UZLBTLIRYSYTRG</t>
  </si>
  <si>
    <t>617_MSBNK-RIKEN-PR300233_0_MSBNK-RIKEN-PR300233_UZLBTLIRYSYTRG</t>
  </si>
  <si>
    <t>5607_MSBNK-RIKEN-PR303229_0_MSBNK-RIKEN-PR303229_UIDGLYUNOUKLBM</t>
  </si>
  <si>
    <t>2219_MSBNK-RIKEN-PR303229_0_MSBNK-RIKEN-PR303229_UIDGLYUNOUKLBM</t>
  </si>
  <si>
    <t>5733_MSBNK-RIKEN-PR303410_0_MSBNK-RIKEN-PR303410_RTIXKCRFFJGDFG</t>
  </si>
  <si>
    <t>2345_MSBNK-RIKEN-PR303410_0_MSBNK-RIKEN-PR303410_RTIXKCRFFJGDFG</t>
  </si>
  <si>
    <t>4769_MSBNK-RIKEN-PR302169_0_MSBNK-RIKEN-PR302169_RMCRQBAILCLJGU</t>
  </si>
  <si>
    <t>391_MSBNK-MPI_for_Chemical_Ecology-CE000224_0_MSBNK-MPI_for_Chemical_Ecology-CE000224_OUYCCCASQSFEME</t>
  </si>
  <si>
    <t>3779_MSBNK-MPI_for_Chemical_Ecology-CE000224_0_MSBNK-MPI_for_Chemical_Ecology-CE000224_OUYCCCASQSFEME</t>
  </si>
  <si>
    <t>1254_MSBNK-RIKEN-PR302039_0_MSBNK-RIKEN-PR302039_JYXSWDCPHRTYGU</t>
  </si>
  <si>
    <t>4642_MSBNK-RIKEN-PR302039_0_MSBNK-RIKEN-PR302039_JYXSWDCPHRTYGU</t>
  </si>
  <si>
    <t>2145_MSBNK-RIKEN-PR303106_0_MSBNK-RIKEN-PR303106_ILEDWLMCKZNDJK</t>
  </si>
  <si>
    <t>5533_MSBNK-RIKEN-PR303106_0_MSBNK-RIKEN-PR303106_ILEDWLMCKZNDJK</t>
  </si>
  <si>
    <t>C18H24O11S</t>
  </si>
  <si>
    <t>CRJVVPAYWKCLHU</t>
  </si>
  <si>
    <t>InChI=1S/C18H24O11S/c1-6(20)30-5-7-2-9(21)12-8(16(25)26)4-27-17(11(7)12)29-18-15(24)14(23)13(22)10(3-19)28-18/h2,4,9-15,17-19,21-24H,3,5H2,1H3,(H,25,26)</t>
  </si>
  <si>
    <t>CC(=O)SCC1=CC(C2C1C(OC=C2C(=O)O)OC3C(C(C(C(O3)CO)O)O)O)O</t>
  </si>
  <si>
    <t>12313905;101820913</t>
  </si>
  <si>
    <t>COCONUT:(CNP0337707);Natural Products:(UNPD67139);PubChem:(12313905 101820913);SuperNatural:(SN00233644)</t>
  </si>
  <si>
    <t>1318_MSBNK-RIKEN-PR302105_0_MSBNK-RIKEN-PR302105_OXGUCUVFOIWWQJ</t>
  </si>
  <si>
    <t>4706_MSBNK-RIKEN-PR302105_0_MSBNK-RIKEN-PR302105_OXGUCUVFOIWWQJ</t>
  </si>
  <si>
    <t>4714_MSBNK-RIKEN-PR302114_0_MSBNK-RIKEN-PR302114_IGLUNMMNDNWZOA</t>
  </si>
  <si>
    <t>1326_MSBNK-RIKEN-PR302114_0_MSBNK-RIKEN-PR302114_IGLUNMMNDNWZOA</t>
  </si>
  <si>
    <t>4517_MSBNK-RIKEN-PR301908_0_MSBNK-RIKEN-PR301908_UIDGLYUNOUKLBM</t>
  </si>
  <si>
    <t>1129_MSBNK-RIKEN-PR301908_0_MSBNK-RIKEN-PR301908_UIDGLYUNOUKLBM</t>
  </si>
  <si>
    <t>RAQNTCRNSXYLAH</t>
  </si>
  <si>
    <t>InChI=1S/C36H62O9/c1-19(2)10-9-13-36(8,43)20-11-15-34(6)26(20)21(38)16-24-33(5)14-12-25(39)32(3,4)30(33)22(17-35(24,34)7)44-31-29(42)28(41)27(40)23(18-37)45-31/h10,20-31,37-43H,9,11-18H2,1-8H3</t>
  </si>
  <si>
    <t>Ginsenoside Rh1</t>
  </si>
  <si>
    <t>CC(=CCCC(C)(C1CCC2(C1C(CC3C2(CC(C4C3(CCC(C4(C)C)O)C)OC5C(C(C(C(O5)CO)O)O)O)C)O)C)O)C</t>
  </si>
  <si>
    <t>157710;3085260;5317624;6325217;12855917;12855920;11973198;21599923;25050445;45358174;44198761;51066563;57777194;91884849;91885311;101216666;117792311;118987126;123134432;122130363;122173164;125463138;122362257;124909949;124909951;124909953;124909955;124928670;124930775;124934318;124934319;124934320;124934321;127256229;129607058;131704751;131707010;134694213;138107226;137704942;137795983</t>
  </si>
  <si>
    <t>HMDB:(39554);SuperNatural:(SN00355982 SN00178086 SN00166315 SN00166313 SN00280262 SN00177476 SN00161286 SN00224700);additional;MeSH:(3085260 12855917 12855920 45358174 91885311 118987126 122130363 122173164 123134432 134694213 137704942 138107226);PubMed;COCONUT:(CNP0165745);KNApSAcK:(29311);Natural Products:(UNPD24832 UNPD105490 UNPD113933 UNPD119369 UNPD193229);PubChem:(157710 3085260 5317624 6325217 12855917 12855920 11973198 21599923 25050445 45358174 44198761 51066563 57777194 91884849 91885311 101216666 117792311 118987126 123134432 122130363 122173164 125463138 122362257 124909949 124909951 124909953 124909955 124928670 124930775 124934318 124934319 124934320 124934321 127256229 129607058 131704751 131707010 134694213 138107226 137704942 137795983);CHEBI:(142487);PubChem class - bio and metabolites;PubChem class - safety and toxic;Training Set;Biocyc:(CPD-15446);KEGG Mine</t>
  </si>
  <si>
    <t>3000_MSBNK-RIKEN-PR304383_0_MSBNK-RIKEN-PR304383_XNGXWSFSJIQMNC</t>
  </si>
  <si>
    <t>6388_MSBNK-RIKEN-PR304383_0_MSBNK-RIKEN-PR304383_XNGXWSFSJIQMNC</t>
  </si>
  <si>
    <t>5316_MSBNK-RIKEN-PR302821_0_MSBNK-RIKEN-PR302821_QUQPHWDTPGMPEX</t>
  </si>
  <si>
    <t>C34H26O11</t>
  </si>
  <si>
    <t>YVKBAIVWGBQUTQ</t>
  </si>
  <si>
    <t>InChI=1S/C34H26O11/c1-40-18-8-5-16(6-9-18)34-31(33(39)28-21(36)12-19(41-2)13-25(28)43-4)30-27(45-34)15-26-29(32(30)38)22(37)14-23(44-26)17-7-10-20(35)24(11-17)42-3/h5-15,35-36,38H,1-4H3</t>
  </si>
  <si>
    <t>4-hydroxy-3-(2-hydroxy-4,6-dimethoxybenzoyl)-7-(4-hydroxy-3-methoxyphenyl)-2-(4-methoxyphenyl)furo[3,2-g]chromen-5-one</t>
  </si>
  <si>
    <t>COC1=CC=C(C=C1)C2=C(C3=C(O2)C=C4C(=C3O)C(=O)C=C(O4)C5=CC(=C(C=C5)O)OC)C(=O)C6=C(C=C(C=C6OC)OC)O</t>
  </si>
  <si>
    <t>COCONUT:(CNP0160561);Natural Products:(UNPD52193);PubChem:(21576509)</t>
  </si>
  <si>
    <t>2354_MSBNK-RIKEN-PR303419_0_MSBNK-RIKEN-PR303419_LKZDFKLGDGSGEO</t>
  </si>
  <si>
    <t>5742_MSBNK-RIKEN-PR303419_0_MSBNK-RIKEN-PR303419_LKZDFKLGDGSGEO</t>
  </si>
  <si>
    <t>6721_MSBNK-RIKEN-PR311071_0_MSBNK-RIKEN-PR311071_ATEFPOUAMCWAQS</t>
  </si>
  <si>
    <t>3333_MSBNK-RIKEN-PR311071_0_MSBNK-RIKEN-PR311071_ATEFPOUAMCWAQS</t>
  </si>
  <si>
    <t>C28H32O18</t>
  </si>
  <si>
    <t>LFEVAVXNEAXTBG</t>
  </si>
  <si>
    <t>InChI=1S/C28H32O18/c1-41-25-12(43-27-22(39)20(37)16(33)13(6-29)44-27)5-11-15(18(25)35)19(36)26(24(42-11)8-2-3-9(31)10(32)4-8)46-28-23(40)21(38)17(34)14(7-30)45-28/h2-5,13-14,16-17,20-23,27-35,37-40H,6-7H2,1H3</t>
  </si>
  <si>
    <t>Patuletin 3,7-diglucoside</t>
  </si>
  <si>
    <t>COC1=C(C=C2C(=C1O)C(=O)C(=C(O2)C3=CC(=C(C=C3)O)O)OC4C(C(C(C(O4)CO)O)O)O)OC5C(C(C(C(O5)CO)O)O)O</t>
  </si>
  <si>
    <t>44259785;101642411</t>
  </si>
  <si>
    <t>COCONUT:(CNP0126896);KNApSAcK:(5648);Natural Products:(UNPD192752);PubChem:(44259785 101642411);SuperNatural:(SN00362217)</t>
  </si>
  <si>
    <t>6648_MSBNK-RIKEN-PR310927_0_MSBNK-RIKEN-PR310927_WRDDFOFFQDOVRV</t>
  </si>
  <si>
    <t>3260_MSBNK-RIKEN-PR310927_0_MSBNK-RIKEN-PR310927_WRDDFOFFQDOVRV</t>
  </si>
  <si>
    <t>4378_MSBNK-RIKEN-PR301337_0_MSBNK-RIKEN-PR301337_YTQRHYCHEIXUIU</t>
  </si>
  <si>
    <t>990_MSBNK-RIKEN-PR301337_0_MSBNK-RIKEN-PR301337_YTQRHYCHEIXUIU</t>
  </si>
  <si>
    <t>C9H17ClN2O6</t>
  </si>
  <si>
    <t>NJVHHCAFWAZGFB</t>
  </si>
  <si>
    <t>InChI=1S/C9H17ClN2O6/c10-1-2-11-9(17)12-5-7(15)6(14)4(3-13)18-8(5)16/h4-8,13-16H,1-3H2,(H2,11,12,17)</t>
  </si>
  <si>
    <t>1-(2-chloroethyl)-3-[2,4,5-trihydroxy-6-(hydroxymethyl)oxan-3-yl]urea</t>
  </si>
  <si>
    <t>C(CCl)NC(=O)NC1C(C(C(OC1O)CO)O)O</t>
  </si>
  <si>
    <t>300534;54115166;57026660;92222160;92222161;92222162;92222163;92526711;125028643;125028644;124525712</t>
  </si>
  <si>
    <t>PubChem class - safety and toxic;PubChem:(300534 54115166 57026660 92222160 92222161 92222162 92222163 92526711 125028643 125028644 124525712);PubMed</t>
  </si>
  <si>
    <t>3206_MSBNK-RIKEN-PR310807_0_MSBNK-RIKEN-PR310807_UBORTCNDUKBEOP</t>
  </si>
  <si>
    <t>6594_MSBNK-RIKEN-PR310807_0_MSBNK-RIKEN-PR310807_UBORTCNDUKBEOP</t>
  </si>
  <si>
    <t>6765_MSBNK-Univ_Connecticut-CO000203_0_MSBNK-Univ_Connecticut-CO000203_OVBPIULPVIDEAO</t>
  </si>
  <si>
    <t>3377_MSBNK-Univ_Connecticut-CO000203_0_MSBNK-Univ_Connecticut-CO000203_OVBPIULPVIDEAO</t>
  </si>
  <si>
    <t>JAQAIBSNJJWIKR</t>
  </si>
  <si>
    <t>InChI=1S/C27H30O15/c1-9-17(32)24(41-26-21(36)20(35)18(33)15(8-28)40-26)22(37)27(38-9)42-25-19(34)16-13(31)6-12(30)7-14(16)39-23(25)10-2-4-11(29)5-3-10/h2-7,9,15,17-18,20-22,24,26-33,35-37H,8H2,1H3</t>
  </si>
  <si>
    <t>CC1C(C(C(C(O1)OC2=C(OC3=CC(=CC(=C3C2=O)O)O)C4=CC=C(C=C4)O)O)OC5C(C(C(C(O5)CO)O)O)O)O</t>
  </si>
  <si>
    <t>COCONUT:(CNP0116199);Natural Products:(UNPD230623);PubChem:(71531248)</t>
  </si>
  <si>
    <t>1215_MSBNK-RIKEN-PR301997_0_MSBNK-RIKEN-PR301997_JYXSWDCPHRTYGU</t>
  </si>
  <si>
    <t>4603_MSBNK-RIKEN-PR301997_0_MSBNK-RIKEN-PR301997_JYXSWDCPHRTYGU</t>
  </si>
  <si>
    <t>4170_MSBNK-RIKEN-PR300563_0_MSBNK-RIKEN-PR300563_CRQDWQWZCNKKAC</t>
  </si>
  <si>
    <t>782_MSBNK-RIKEN-PR300563_0_MSBNK-RIKEN-PR300563_CRQDWQWZCNKKAC</t>
  </si>
  <si>
    <t>2357_MSBNK-RIKEN-PR303422_0_MSBNK-RIKEN-PR303422_MYXNWGACZJSMBT</t>
  </si>
  <si>
    <t>5745_MSBNK-RIKEN-PR303422_0_MSBNK-RIKEN-PR303422_MYXNWGACZJSMBT</t>
  </si>
  <si>
    <t>VBBJHIUQUVAEMU</t>
  </si>
  <si>
    <t>InChI=1S/C21H24N2O4/c1-26-19-10-7-14(13-20(19)27-2)18(24)11-12-22-17-6-4-3-5-16(17)21(25)23-15-8-9-15/h3-7,10,13,15,22H,8-9,11-12H2,1-2H3,(H,23,25)</t>
  </si>
  <si>
    <t>(2-{[3-(3,4-dimethoxyphenyl)-3-oxopropyl]amino}phenyl)-N-cyclopropylcarboxamid e</t>
  </si>
  <si>
    <t>COC1=C(C=C(C=C1)C(=O)CCNC2=CC=CC=C2C(=O)NC3CC3)OC</t>
  </si>
  <si>
    <t>COCONUT:(CNP0045894);Training Set;PubChem:(38112432)</t>
  </si>
  <si>
    <t>540_MSBNK-RIKEN-PR300098_0_MSBNK-RIKEN-PR300098_JMIAZDVHNCCPDM</t>
  </si>
  <si>
    <t>3928_MSBNK-RIKEN-PR300098_0_MSBNK-RIKEN-PR300098_JMIAZDVHNCCPDM</t>
  </si>
  <si>
    <t>C23H17FN4O4S</t>
  </si>
  <si>
    <t>LSNBRXNBIYYOLX</t>
  </si>
  <si>
    <t>InChI=1S/C23H17FN4O4S/c1-14-4-2-10-27-21(14)26-22-18(23(27)29)12-19(20(25)28(22)13-16-5-3-11-32-16)33(30,31)17-8-6-15(24)7-9-17/h2-12,25H,13H2,1H3</t>
  </si>
  <si>
    <t>3-(4-Fluoro-benzenesulfonyl)-1-furan-2-ylmethyl-2-imino-8-methyl-1,2-dihydro-1,9,10a-triaza-anthracen- 10-one</t>
  </si>
  <si>
    <t>CC1=CC=CN2C1=NC3=C(C2=O)C=C(C(=N)N3CC4=CC=CO4)S(=O)(=O)C5=CC=C(C=C5)F</t>
  </si>
  <si>
    <t>2242707;4201789</t>
  </si>
  <si>
    <t>PubChem:(2242707 4201789);PubMed;CHEBI:(123352)</t>
  </si>
  <si>
    <t>5280_MSBNK-RIKEN-PR302782_0_MSBNK-RIKEN-PR302782_OVSQVDMCBVZWGM</t>
  </si>
  <si>
    <t>1892_MSBNK-RIKEN-PR302782_0_MSBNK-RIKEN-PR302782_OVSQVDMCBVZWGM</t>
  </si>
  <si>
    <t>4521_MSBNK-RIKEN-PR301912_0_MSBNK-RIKEN-PR301912_TZBJGXHYKVUXJN</t>
  </si>
  <si>
    <t>1133_MSBNK-RIKEN-PR301912_0_MSBNK-RIKEN-PR301912_TZBJGXHYKVUXJN</t>
  </si>
  <si>
    <t>3467_MSBNK-BGC_Munich-RP012903_0_MSBNK-BGC_Munich-RP012903_YKAKNMHEIJUKEX</t>
  </si>
  <si>
    <t>79_MSBNK-BGC_Munich-RP012903_0_MSBNK-BGC_Munich-RP012903_YKAKNMHEIJUKEX</t>
  </si>
  <si>
    <t>C24H22O13</t>
  </si>
  <si>
    <t>JXWAQRJFONLTSI</t>
  </si>
  <si>
    <t>InChI=1S/C24H22O13/c25-11-3-1-10(2-4-11)15-7-14(27)20-13(26)5-12(6-16(20)36-15)35-24-23(33)22(32)21(31)17(37-24)9-34-19(30)8-18(28)29/h1-7,17,21-26,31-33H,8-9H2,(H,28,29)</t>
  </si>
  <si>
    <t>Apigenin 7-(6''''-malonylglucoside)</t>
  </si>
  <si>
    <t>C1=CC(=CC=C1C2=CC(=O)C3=C(C=C(C=C3O2)OC4C(C(C(C(O4)COC(=O)CC(=O)O)O)O)O)O)O</t>
  </si>
  <si>
    <t>5856141;5281602;25201061;25202906;44257829</t>
  </si>
  <si>
    <t>COCONUT:(CNP0075032 CNP0333917);HMDB:(37346);Natural Products:(UNPD99797);PubChem:(5856141 5281602 25201061 25202906 44257829);SuperNatural:(SN00299397);PubChem class - bio and metabolites;KEGG:(C10020);Plantcyc:(CPD-10318);Biocyc:(CPD-10318)</t>
  </si>
  <si>
    <t>3692_MSBNK-IPB_Halle-PN000070_0_MSBNK-IPB_Halle-PN000070_</t>
  </si>
  <si>
    <t>304_MSBNK-IPB_Halle-PN000070_0_MSBNK-IPB_Halle-PN000070_</t>
  </si>
  <si>
    <t>6138_MSBNK-RIKEN-PR304046_0_MSBNK-RIKEN-PR304046_GDNIGMNXEKGFIP</t>
  </si>
  <si>
    <t>5207_MSBNK-RIKEN-PR302708_0_MSBNK-RIKEN-PR302708_PFTAWBLQPZVEMU</t>
  </si>
  <si>
    <t>HVAKUYCEWDPRCA</t>
  </si>
  <si>
    <t>InChI=1S/C18H18O4/c1-20-14-7-4-13(5-8-14)6-11-17(19)16-10-9-15(21-2)12-18(16)22-3/h4-12H,1-3H3</t>
  </si>
  <si>
    <t>Chemicol</t>
  </si>
  <si>
    <t>COC1=CC=C(C=C1)C=CC(=O)C2=C(C=C(C=C2)OC)OC</t>
  </si>
  <si>
    <t>71894;6063342;9882726;101792923</t>
  </si>
  <si>
    <t>SuperNatural:(SN00064905);ZINC bio:(ZINC03979084);additional;MeSH:(6063342);PubMed;NORMAN:(NS00010317);COCONUT:(CNP0240108);Natural Products:(UNPD124670);PubChem:(71894 6063342 9882726 101792923);CHEBI:(135259);PubChem class - safety and toxic;Training Set</t>
  </si>
  <si>
    <t>6124_MSBNK-RIKEN-PR304020_0_MSBNK-RIKEN-PR304020_HVDGDHBAMCBBLR</t>
  </si>
  <si>
    <t>2736_MSBNK-RIKEN-PR304020_0_MSBNK-RIKEN-PR304020_HVDGDHBAMCBBLR</t>
  </si>
  <si>
    <t>4748_MSBNK-RIKEN-PR302148_0_MSBNK-RIKEN-PR302148_UHNXUSWGOJMEFO</t>
  </si>
  <si>
    <t>1360_MSBNK-RIKEN-PR302148_0_MSBNK-RIKEN-PR302148_UHNXUSWGOJMEFO</t>
  </si>
  <si>
    <t>2439_MSBNK-RIKEN-PR303541_0_MSBNK-RIKEN-PR303541_YWJXCIXBAKGUKZ</t>
  </si>
  <si>
    <t>5827_MSBNK-RIKEN-PR303541_0_MSBNK-RIKEN-PR303541_YWJXCIXBAKGUKZ</t>
  </si>
  <si>
    <t>3045_MSBNK-RIKEN-PR310423_0_MSBNK-RIKEN-PR310423_YWJXCIXBAKGUKZ</t>
  </si>
  <si>
    <t>6433_MSBNK-RIKEN-PR310423_0_MSBNK-RIKEN-PR310423_YWJXCIXBAKGUKZ</t>
  </si>
  <si>
    <t>1068_MSBNK-RIKEN-PR301694_0_MSBNK-RIKEN-PR301694_BXNJHAXVSOCGBA</t>
  </si>
  <si>
    <t>1928_MSBNK-RIKEN-PR302821_0_MSBNK-RIKEN-PR302821_QUQPHWDTPGMPEX</t>
  </si>
  <si>
    <t>2166_MSBNK-RIKEN-PR303132_0_MSBNK-RIKEN-PR303132_RODXRVNMMDRFIK</t>
  </si>
  <si>
    <t>5554_MSBNK-RIKEN-PR303132_0_MSBNK-RIKEN-PR303132_RODXRVNMMDRFIK</t>
  </si>
  <si>
    <t>3739_MSBNK-MPI_for_Chemical_Ecology-CE000074_0_MSBNK-MPI_for_Chemical_Ecology-CE000074_IOUVKUPGCMBWBT</t>
  </si>
  <si>
    <t>351_MSBNK-MPI_for_Chemical_Ecology-CE000074_0_MSBNK-MPI_for_Chemical_Ecology-CE000074_IOUVKUPGCMBWBT</t>
  </si>
  <si>
    <t>743_MSBNK-RIKEN-PR300450_0_MSBNK-RIKEN-PR300450_JMIAZDVHNCCPDM</t>
  </si>
  <si>
    <t>4131_MSBNK-RIKEN-PR300450_0_MSBNK-RIKEN-PR300450_JMIAZDVHNCCPDM</t>
  </si>
  <si>
    <t>1827_MSBNK-RIKEN-PR302716_0_MSBNK-RIKEN-PR302716_MLWDGPFGTFOLRJ</t>
  </si>
  <si>
    <t>5215_MSBNK-RIKEN-PR302716_0_MSBNK-RIKEN-PR302716_MLWDGPFGTFOLRJ</t>
  </si>
  <si>
    <t>1153_MSBNK-RIKEN-PR301932_0_MSBNK-RIKEN-PR301932_UIDGLYUNOUKLBM</t>
  </si>
  <si>
    <t>4541_MSBNK-RIKEN-PR301932_0_MSBNK-RIKEN-PR301932_UIDGLYUNOUKLBM</t>
  </si>
  <si>
    <t>5444_MSBNK-RIKEN-PR302964_0_MSBNK-RIKEN-PR302964_ITVGXXMINPYUHD</t>
  </si>
  <si>
    <t>4504_MSBNK-RIKEN-PR301883_0_MSBNK-RIKEN-PR301883_KEOITPILCOILGM</t>
  </si>
  <si>
    <t>1116_MSBNK-RIKEN-PR301883_0_MSBNK-RIKEN-PR301883_KEOITPILCOILGM</t>
  </si>
  <si>
    <t>C24H40O5</t>
  </si>
  <si>
    <t>AIHWGPJJINPTRP</t>
  </si>
  <si>
    <t>InChI=1S/C24H40O5/c1-13(4-7-20(27)28)14-5-6-15-21-16(8-10-23(14,15)2)24(3)11-9-18(25)22(29)17(24)12-19(21)26/h13-19,21-22,25-26,29H,4-12H2,1-3H3,(H,27,28)</t>
  </si>
  <si>
    <t>ACMC-20cajf</t>
  </si>
  <si>
    <t>CC(CCC(=O)O)C1CCC2C1(CCC3C2C(CC4C3(CCC(C4O)O)C)O)C</t>
  </si>
  <si>
    <t>195223;5283848;14506717;20848926;50989875;53644426;53477681</t>
  </si>
  <si>
    <t>COCONUT:(CNP0249482);HMDB:(320);PubChem:(195223 5283848 14506717 20848926 50989875 53644426 53477681);SuperNatural:(SN00215735);PubChem class - bio and metabolites;EcoCyc Mine;MeSH:(195223 53477681);Training Set;PubMed;KEGG Mine</t>
  </si>
  <si>
    <t>217_MSBNK-BGC_Munich-RP027103_0_MSBNK-BGC_Munich-RP027103_BHQCQFFYRZLCQQ</t>
  </si>
  <si>
    <t>3605_MSBNK-BGC_Munich-RP027103_0_MSBNK-BGC_Munich-RP027103_BHQCQFFYRZLCQQ</t>
  </si>
  <si>
    <t>70_MSBNK-BGC_Munich-RP012403_0_MSBNK-BGC_Munich-RP012403_REFJWTPEDVJJIY</t>
  </si>
  <si>
    <t>3458_MSBNK-BGC_Munich-RP012403_0_MSBNK-BGC_Munich-RP012403_REFJWTPEDVJJIY</t>
  </si>
  <si>
    <t>C30H32O19</t>
  </si>
  <si>
    <t>PSZBCORWZMVATQ</t>
  </si>
  <si>
    <t>InChI=1S/C30H32O19/c31-8-15-20(37)23(40)25(42)29(47-15)45-12-5-13(33)19-14(6-12)46-27(10-1-3-11(32)4-2-10)28(22(19)39)49-30-26(43)24(41)21(38)16(48-30)9-44-18(36)7-17(34)35/h1-6,15-16,20-21,23-26,29-33,37-38,40-43H,7-9H2,(H,34,35)</t>
  </si>
  <si>
    <t>Kaempferol 3-(6''''-malonylglucoside)-7-glucoside</t>
  </si>
  <si>
    <t>C1=CC(=CC=C1C2=C(C(=O)C3=C(C=C(C=C3O2)OC4C(C(C(C(O4)CO)O)O)O)O)OC5C(C(C(C(O5)COC(=O)CC(=O)O)O)O)O)O</t>
  </si>
  <si>
    <t>44258878;74978040;102076691</t>
  </si>
  <si>
    <t>COCONUT:(CNP0233696);KNApSAcK:(5890);Natural Products:(UNPD68957);PubChem:(44258878 74978040 102076691);SuperNatural:(SN00235346)</t>
  </si>
  <si>
    <t>6649_MSBNK-RIKEN-PR310929_0_MSBNK-RIKEN-PR310929_PSZBCORWZMVATQ</t>
  </si>
  <si>
    <t>3261_MSBNK-RIKEN-PR310929_0_MSBNK-RIKEN-PR310929_PSZBCORWZMVATQ</t>
  </si>
  <si>
    <t>5499_MSBNK-RIKEN-PR303030_0_MSBNK-RIKEN-PR303030_RPVIQWDFJPYNJM</t>
  </si>
  <si>
    <t>2111_MSBNK-RIKEN-PR303030_0_MSBNK-RIKEN-PR303030_RPVIQWDFJPYNJM</t>
  </si>
  <si>
    <t>5631_MSBNK-RIKEN-PR303277_0_MSBNK-RIKEN-PR303277_XYHWPQUEOOBIOW</t>
  </si>
  <si>
    <t>2243_MSBNK-RIKEN-PR303277_0_MSBNK-RIKEN-PR303277_XYHWPQUEOOBIOW</t>
  </si>
  <si>
    <t>C37H68N2O15</t>
  </si>
  <si>
    <t>RIPZNAKDQBCTCM</t>
  </si>
  <si>
    <t>InChI=1S/C37H68N2O15/c1-5-19-10-8-11-21(7-3)34(48)39-15-9-12-20(6-2)22(14-13-19)50-37-33(25(38)26(42)18(4)49-37)54-36-31(47)29(45)32(24(17-41)52-36)53-35-30(46)28(44)27(43)23(16-40)51-35/h18-33,35-37,40-47H,5-17,38H2,1-4H3,(H,39,48)</t>
  </si>
  <si>
    <t>Azacyclotetradecan-2-one, 3,7,11-triethyl-10-[[O-hexopyranosyl-(1-&gt;4)-O-hexopyranosyl-(1-&gt;2)-3-amino-3,6-dideoxyhexopyranosyl]oxy]-</t>
  </si>
  <si>
    <t>CCC1CCCC(C(=O)NCCCC(C(CC1)OC2C(C(C(C(O2)C)O)N)OC3C(C(C(C(O3)CO)OC4C(C(C(C(O4)CO)O)O)O)O)O)CC)CC</t>
  </si>
  <si>
    <t>479491;9918675;10373071;101942524;139584972</t>
  </si>
  <si>
    <t>COCONUT:(CNP0254659);KNApSAcK:(16051);Natural Products:(UNPD142202);PubChem:(479491 9918675 10373071 101942524 139584972);SuperNatural:(SN00347182);MeSH:(101942524);PubMed</t>
  </si>
  <si>
    <t>6031_MSBNK-RIKEN-PR303882_0_MSBNK-RIKEN-PR303882_WRYJYFCCMSVEPQ</t>
  </si>
  <si>
    <t>C13H20N6O4S</t>
  </si>
  <si>
    <t>RMAOLICYOBWFLA</t>
  </si>
  <si>
    <t>InChI=1S/C13H21N6O4S/c1-24(3-2-22-15)4-7-9(20)10(21)13(23-7)19-6-18-8-11(14)16-5-17-12(8)19/h5-7,9-10,13,20-21H,2-4,15H2,1H3,(H2,14,16,17)/q+1</t>
  </si>
  <si>
    <t>2-aminooxyethyl-[[5-(6-aminopurin-9-yl)-3,4-dihydroxyoxolan-2-yl]methyl]-methylsulfanium</t>
  </si>
  <si>
    <t>C[S+](CCON)CC1C(C(C(O1)N2C=NC3=C(N=CN=C32)N)O)O</t>
  </si>
  <si>
    <t>447069;17753814;49866595;46936415;87333886</t>
  </si>
  <si>
    <t>COCONUT:(CNP0021366);PubChem:(447069 17753814 49866595 46936415 87333886);CHEBI:(40467);PubChem class - bio and metabolites</t>
  </si>
  <si>
    <t>3194_MSBNK-RIKEN-PR310773_0_MSBNK-RIKEN-PR310773_MERHMOCEIBOOMA</t>
  </si>
  <si>
    <t>6582_MSBNK-RIKEN-PR310773_0_MSBNK-RIKEN-PR310773_MERHMOCEIBOOMA</t>
  </si>
  <si>
    <t>KIQQFVJHWNCGAU</t>
  </si>
  <si>
    <t>InChI=1S/C9H6O4/c10-5-3-7(11)6-1-2-9(12)13-8(6)4-5/h1-4,10-11H</t>
  </si>
  <si>
    <t>5,7-Dihydroxycoumarin</t>
  </si>
  <si>
    <t>C1=CC(=O)OC2=CC(=CC(=C21)O)O</t>
  </si>
  <si>
    <t>HMDB:(136739);SuperNatural:(SN00396032);ZINC bio:(ZINC06093474);additional;PubMed;COCONUT:(CNP0302708);KNApSAcK:(29555);Natural Products:(UNPD59074);PubChem:(5324654);PubChem class - bio and metabolites;Biocyc:(CPD-19824);KEGG Mine</t>
  </si>
  <si>
    <t>5537_MSBNK-RIKEN-PR303110_0_MSBNK-RIKEN-PR303110_ILEDWLMCKZNDJK</t>
  </si>
  <si>
    <t>2149_MSBNK-RIKEN-PR303110_0_MSBNK-RIKEN-PR303110_ILEDWLMCKZNDJK</t>
  </si>
  <si>
    <t>5249_MSBNK-RIKEN-PR302750_0_MSBNK-RIKEN-PR302750_DLIKSSGEMUFQOK</t>
  </si>
  <si>
    <t>ODYGBKNRTQIFGD</t>
  </si>
  <si>
    <t>InChI=1S/C41H70O13/c1-20(2)10-9-13-41(8,54-35-32(49)29(46)23(44)19-51-35)21-11-15-39(6)28(21)22(43)16-26-38(5)14-12-27(45)37(3,4)34(38)24(17-40(26,39)7)52-36-33(50)31(48)30(47)25(18-42)53-36/h10,21-36,42-50H,9,11-19H2,1-8H3</t>
  </si>
  <si>
    <t>CC(=CCCC(C)(C1CCC2(C1C(CC3C2(CC(C4C3(CCC(C4(C)C)O)C)OC5C(C(C(C(O5)CO)O)O)O)C)O)C)OC6C(C(C(CO6)O)O)O)C</t>
  </si>
  <si>
    <t>COCONUT:(CNP0209153);Natural Products:(UNPD211071 UNPD225964)</t>
  </si>
  <si>
    <t>6367_MSBNK-RIKEN-PR304343_0_MSBNK-RIKEN-PR304343_HJRVLGWTJSLQIG</t>
  </si>
  <si>
    <t>2979_MSBNK-RIKEN-PR304343_0_MSBNK-RIKEN-PR304343_HJRVLGWTJSLQIG</t>
  </si>
  <si>
    <t>5526_MSBNK-RIKEN-PR303089_0_MSBNK-RIKEN-PR303089_ATEFPOUAMCWAQS</t>
  </si>
  <si>
    <t>2138_MSBNK-RIKEN-PR303089_0_MSBNK-RIKEN-PR303089_ATEFPOUAMCWAQS</t>
  </si>
  <si>
    <t>5546_MSBNK-RIKEN-PR303122_0_MSBNK-RIKEN-PR303122_UYVBMGULWGRDQT</t>
  </si>
  <si>
    <t>2158_MSBNK-RIKEN-PR303122_0_MSBNK-RIKEN-PR303122_UYVBMGULWGRDQT</t>
  </si>
  <si>
    <t>PZVRZRARFZZBCA</t>
  </si>
  <si>
    <t>InChI=1S/C15H12O3/c16-12-7-9-15(18)13(10-12)14(17)8-6-11-4-2-1-3-5-11/h1-10,16,18H</t>
  </si>
  <si>
    <t>2'',5''-dihydroxychalcone</t>
  </si>
  <si>
    <t>C1=CC=C(C=C1)C=CC(=O)C2=C(C=CC(=C2)O)O</t>
  </si>
  <si>
    <t>3526360;5851813</t>
  </si>
  <si>
    <t>COCONUT:(CNP0043545);HMDB:(32129);PubChem:(3526360 5851813);SuperNatural:(SN00006095);ZINC bio:(ZINC03898703);additional;PubChem class - bio and metabolites;MeSH:(5851813);PubMed;KEGG Mine</t>
  </si>
  <si>
    <t>3369_MSBNK-RIKEN-PR311174_0_MSBNK-RIKEN-PR311174_XYHWPQUEOOBIOW</t>
  </si>
  <si>
    <t>6757_MSBNK-RIKEN-PR311174_0_MSBNK-RIKEN-PR311174_XYHWPQUEOOBIOW</t>
  </si>
  <si>
    <t>1877_MSBNK-RIKEN-PR302766_0_MSBNK-RIKEN-PR302766_OVSQVDMCBVZWGM</t>
  </si>
  <si>
    <t>5079_MSBNK-RIKEN-PR302555_0_MSBNK-RIKEN-PR302555_PFTAWBLQPZVEMU</t>
  </si>
  <si>
    <t>1691_MSBNK-RIKEN-PR302555_0_MSBNK-RIKEN-PR302555_PFTAWBLQPZVEMU</t>
  </si>
  <si>
    <t>4506_MSBNK-RIKEN-PR301897_0_MSBNK-RIKEN-PR301897_JPUKWEQWGBDDQB</t>
  </si>
  <si>
    <t>ADOYXFANPHNXNV</t>
  </si>
  <si>
    <t>InChI=1S/C17H18N4O6/c1-18-12(22)10(13(23)19(2)16(18)26)8-6-5-7-9-11-14(24)20(3)17(27)21(4)15(11)25/h5-10H,1-4H3</t>
  </si>
  <si>
    <t>CN1C(=O)C(C(=O)N(C1=O)C)C=CC=CC=C2C(=O)N(C(=O)N(C2=O)C)C</t>
  </si>
  <si>
    <t>44146000;71405102</t>
  </si>
  <si>
    <t>PubChem:(44146000 71405102);NORMAN:(NS00061153)</t>
  </si>
  <si>
    <t>3060_MSBNK-RIKEN-PR310455_0_MSBNK-RIKEN-PR310455_HEYZWPRKKUGDCR</t>
  </si>
  <si>
    <t>6448_MSBNK-RIKEN-PR310455_0_MSBNK-RIKEN-PR310455_HEYZWPRKKUGDCR</t>
  </si>
  <si>
    <t>6127_MSBNK-RIKEN-PR304023_0_MSBNK-RIKEN-PR304023_HVDGDHBAMCBBLR</t>
  </si>
  <si>
    <t>2739_MSBNK-RIKEN-PR304023_0_MSBNK-RIKEN-PR304023_HVDGDHBAMCBBLR</t>
  </si>
  <si>
    <t>4676_MSBNK-RIKEN-PR302074_0_MSBNK-RIKEN-PR302074_HWRDCYOHJBCWGW</t>
  </si>
  <si>
    <t>1288_MSBNK-RIKEN-PR302074_0_MSBNK-RIKEN-PR302074_HWRDCYOHJBCWGW</t>
  </si>
  <si>
    <t>3105_MSBNK-RIKEN-PR310507_0_MSBNK-RIKEN-PR310507_HWRDCYOHJBCWGW</t>
  </si>
  <si>
    <t>6493_MSBNK-RIKEN-PR310507_0_MSBNK-RIKEN-PR310507_HWRDCYOHJBCWGW</t>
  </si>
  <si>
    <t>6331_MSBNK-RIKEN-PR304263_0_MSBNK-RIKEN-PR304263_VLEUZFDZJKSGMX</t>
  </si>
  <si>
    <t>2943_MSBNK-RIKEN-PR304263_0_MSBNK-RIKEN-PR304263_VLEUZFDZJKSGMX</t>
  </si>
  <si>
    <t>CKUVNOCSBYYHIS</t>
  </si>
  <si>
    <t>InChI=1S/C36H62O8/c1-20(2)10-9-14-36(8,42)21-11-16-35(7)27(21)22(38)18-25-33(5)15-13-26(32(3,4)24(33)12-17-34(25,35)6)44-31-30(41)29(40)28(39)23(19-37)43-31/h10,21-31,37-42H,9,11-19H2,1-8H3</t>
  </si>
  <si>
    <t>Ambap78214-33-2</t>
  </si>
  <si>
    <t>CC(=CCCC(C)(C1CCC2(C1C(CC3C2(CCC4C3(CCC(C4(C)C)OC5C(C(C(C(O5)CO)O)O)O)C)C)O)C)O)C</t>
  </si>
  <si>
    <t>119307;404133;5317606;10121886;14081290;14081291;14081292;10438894;21550331;25028439;42622535;42622536;44814662;51340243;54580480;50986526;53393740;59841447;69737145;71047871;71317259;71463895;91668381;91758817;101216662;118705165;118711690;121488026;122130644;124523692;124523693;124523694;124523695;122173163;125463134;124082037;124933617;124933618;124933619;124933620;126969828;126969969;129316844;133109137;134688679;137324663;138548955;138107298;137704733;137706655;137795051</t>
  </si>
  <si>
    <t>HMDB:(39544);SuperNatural:(SN00178081 SN00166295 SN00348610 SN00246612 SN00272337 SN00229900 SN00178087);additional;MeSH:(119307 404133 14081290 51340243 54580480 71317259 122173163 129316844 134688679 137795051 138107298);Plantcyc:(CPD-12104);PubMed;COCONUT:(CNP0264902);KNApSAcK:(29440);Natural Products:(UNPD14386 UNPD128046 UNPD65247 UNPD23076);PubChem:(119307 404133 5317606 10121886 14081290 14081291 14081292 10438894 21550331 25028439 42622535 42622536 44814662 51340243 54580480 50986526 53393740 59841447 69737145 71047871 71317259 71463895 91668381 91758817 101216662 118705165 118711690 121488026 122130644 124523692 124523693 124523694 124523695 122173163 125463134 124082037 124933617 124933618 124933619 124933620 126969828 126969969 129316844 133109137 134688679 137324663 138548955 138107298 137704733 137706655 137795051);CHEBI:(77147);PubChem class - bio and metabolites;PubChem class - safety and toxic;Training Set;Biocyc:(CPD-12104);KEGG Mine</t>
  </si>
  <si>
    <t>6400_MSBNK-RIKEN-PR304423_0_MSBNK-RIKEN-PR304423_FVIZARNDLVOMSU</t>
  </si>
  <si>
    <t>3012_MSBNK-RIKEN-PR304423_0_MSBNK-RIKEN-PR304423_FVIZARNDLVOMSU</t>
  </si>
  <si>
    <t>2518_MSBNK-RIKEN-PR303649_0_MSBNK-RIKEN-PR303649_DEMKZLAVQYISIA</t>
  </si>
  <si>
    <t>5906_MSBNK-RIKEN-PR303649_0_MSBNK-RIKEN-PR303649_DEMKZLAVQYISIA</t>
  </si>
  <si>
    <t>630_MSBNK-RIKEN-PR300250_0_MSBNK-RIKEN-PR300250_LHKZIVMTXZLOTP</t>
  </si>
  <si>
    <t>4018_MSBNK-RIKEN-PR300250_0_MSBNK-RIKEN-PR300250_LHKZIVMTXZLOTP</t>
  </si>
  <si>
    <t>186_MSBNK-BGC_Munich-RP021302_0_MSBNK-BGC_Munich-RP021302_FIXDIFPJOFIIEC</t>
  </si>
  <si>
    <t>3574_MSBNK-BGC_Munich-RP021302_0_MSBNK-BGC_Munich-RP021302_FIXDIFPJOFIIEC</t>
  </si>
  <si>
    <t>4911_MSBNK-RIKEN-PR302362_0_MSBNK-RIKEN-PR302362_KMOUJOKENFFTPU</t>
  </si>
  <si>
    <t>2578_MSBNK-RIKEN-PR303743_0_MSBNK-RIKEN-PR303743_HEYZWPRKKUGDCR</t>
  </si>
  <si>
    <t>5966_MSBNK-RIKEN-PR303743_0_MSBNK-RIKEN-PR303743_HEYZWPRKKUGDCR</t>
  </si>
  <si>
    <t>4039_MSBNK-RIKEN-PR300276_0_MSBNK-RIKEN-PR300276_JMIAZDVHNCCPDM</t>
  </si>
  <si>
    <t>651_MSBNK-RIKEN-PR300276_0_MSBNK-RIKEN-PR300276_JMIAZDVHNCCPDM</t>
  </si>
  <si>
    <t>6259_MSBNK-RIKEN-PR304182_0_MSBNK-RIKEN-PR304182_HITJFUSPLYBJPE</t>
  </si>
  <si>
    <t>2871_MSBNK-RIKEN-PR304182_0_MSBNK-RIKEN-PR304182_HITJFUSPLYBJPE</t>
  </si>
  <si>
    <t>6415_MSBNK-RIKEN-PR304438_0_MSBNK-RIKEN-PR304438_FVIZARNDLVOMSU</t>
  </si>
  <si>
    <t>3027_MSBNK-RIKEN-PR304438_0_MSBNK-RIKEN-PR304438_FVIZARNDLVOMSU</t>
  </si>
  <si>
    <t>TUQQUUXMCKXGDI</t>
  </si>
  <si>
    <t>InChI=1S/C13H12N2O/c14-11-5-1-3-9(7-11)13(16)10-4-2-6-12(15)8-10/h1-8H,14-15H2</t>
  </si>
  <si>
    <t>Oprea1_824643</t>
  </si>
  <si>
    <t>C1=CC(=CC(=C1)N)C(=O)C2=CC(=CC=C2)N</t>
  </si>
  <si>
    <t>NORMAN:(NS00034590);PubChem class - safety and toxic;PubChem:(69145);PubMed</t>
  </si>
  <si>
    <t>4245_MSBNK-RIKEN-PR300839_0_MSBNK-RIKEN-PR300839_BXNJHAXVSOCGBA</t>
  </si>
  <si>
    <t>326_MSBNK-IPB_Halle-PN000113_0_MSBNK-IPB_Halle-PN000113_IQPNAANSBPBGFQ</t>
  </si>
  <si>
    <t>3714_MSBNK-IPB_Halle-PN000113_0_MSBNK-IPB_Halle-PN000113_IQPNAANSBPBGFQ</t>
  </si>
  <si>
    <t>LFXFALZEDWJECS</t>
  </si>
  <si>
    <t>InChI=1S/C9H10O4/c10-8(9(11)12)6-13-7-4-2-1-3-5-7/h1-5,8,10H,6H2,(H,11,12)</t>
  </si>
  <si>
    <t>Propanoic acid, 2-hydroxy-3-phenoxy-</t>
  </si>
  <si>
    <t>C1=CC=C(C=C1)OCC(C(=O)O)O</t>
  </si>
  <si>
    <t>9815422;10313391;11298319</t>
  </si>
  <si>
    <t>COCONUT:(CNP0287022);Natural Products:(UNPD124827);PubChem:(9815422 10313391 11298319);SuperNatural:(SN00382267);KEGG Mine</t>
  </si>
  <si>
    <t>3545_MSBNK-BGC_Munich-RP018203_0_MSBNK-BGC_Munich-RP018203_QRMZSPFSDQBLIX</t>
  </si>
  <si>
    <t>157_MSBNK-BGC_Munich-RP018203_0_MSBNK-BGC_Munich-RP018203_QRMZSPFSDQBLIX</t>
  </si>
  <si>
    <t>LPDGTSMLZVLSCS</t>
  </si>
  <si>
    <t>InChI=1S/C27H30O16/c1-8-17(33)24(42-26-21(37)20(36)18(34)15(7-28)41-26)22(38)27(39-8)43-25-19(35)16-13(32)5-10(29)6-14(16)40-23(25)9-2-3-11(30)12(31)4-9/h2-6,8,15,17-18,20-22,24,26-34,36-38H,7H2,1H3</t>
  </si>
  <si>
    <t>CC1C(C(C(C(O1)OC2=C(OC3=CC(=CC(=C3C2=O)O)O)C4=CC(=C(C=C4)O)O)O)OC5C(C(C(C(O5)CO)O)O)O)O</t>
  </si>
  <si>
    <t>COCONUT:(CNP0214285);Natural Products:(UNPD115456);SuperNatural:(SN00273857)</t>
  </si>
  <si>
    <t>5233_MSBNK-RIKEN-PR302734_0_MSBNK-RIKEN-PR302734_IKGXIBQEEMLURG</t>
  </si>
  <si>
    <t>1845_MSBNK-RIKEN-PR302734_0_MSBNK-RIKEN-PR302734_IKGXIBQEEMLURG</t>
  </si>
  <si>
    <t>291_MSBNK-IPB_Halle-PN000044_0_MSBNK-IPB_Halle-PN000044_</t>
  </si>
  <si>
    <t>3679_MSBNK-IPB_Halle-PN000044_0_MSBNK-IPB_Halle-PN000044_</t>
  </si>
  <si>
    <t>6177_MSBNK-RIKEN-PR304086_0_MSBNK-RIKEN-PR304086_WPTUQMUCTTVOFW</t>
  </si>
  <si>
    <t>2789_MSBNK-RIKEN-PR304086_0_MSBNK-RIKEN-PR304086_WPTUQMUCTTVOFW</t>
  </si>
  <si>
    <t>DGGOLFCPSUVVHX</t>
  </si>
  <si>
    <t>InChI=1S/C21H22O11/c22-7-15-16(26)18(28)19(29)21(32-15)31-13-4-2-9-11(24)6-14(30-20(9)17(13)27)8-1-3-10(23)12(25)5-8/h1-5,14-16,18-19,21-23,25-29H,6-7H2</t>
  </si>
  <si>
    <t>Ambap577-38-8</t>
  </si>
  <si>
    <t>C1C(OC2=C(C1=O)C=CC(=C2O)OC3C(C(C(C(O3)CO)O)O)O)C4=CC(=C(C=C4)O)O</t>
  </si>
  <si>
    <t>101781;9803808;12309901;12309902;24211953;44119897;44467721;51521815;51521816;51402794;51402796;60093726;59873246;90822325;92448954;95566304;124788530</t>
  </si>
  <si>
    <t>NORMAN:(NS00042907);COCONUT:(CNP0162395);KNApSAcK:(8282);Natural Products:(UNPD185808 UNPD170337 UNPD178826);PubChem:(101781 9803808 12309901 12309902 24211953 44119897 44467721 51521815 51521816 51402794 51402796 60093726 59873246 90822325 92448954 95566304 124788530);SuperNatural:(SN00011065 SN00240954 SN00034534 SN00034535 SN00381337 SN00020193 SN00276777 SN00011066 SN00020194);ZINC bio:(ZINC04348846 ZINC04348849 ZINC13424704 ZINC13424706 ZINC35466129 ZINC35466131);additional;Training Set;PubMed</t>
  </si>
  <si>
    <t>1653_MSBNK-RIKEN-PR302510_0_MSBNK-RIKEN-PR302510_RAFHNDRXYHOLSH</t>
  </si>
  <si>
    <t>5041_MSBNK-RIKEN-PR302510_0_MSBNK-RIKEN-PR302510_RAFHNDRXYHOLSH</t>
  </si>
  <si>
    <t>3950_MSBNK-RIKEN-PR300151_0_MSBNK-RIKEN-PR300151_SJKRPUOXUNOPOP</t>
  </si>
  <si>
    <t>562_MSBNK-RIKEN-PR300151_0_MSBNK-RIKEN-PR300151_SJKRPUOXUNOPOP</t>
  </si>
  <si>
    <t>6508_MSBNK-RIKEN-PR310540_0_MSBNK-RIKEN-PR310540_WPTUQMUCTTVOFW</t>
  </si>
  <si>
    <t>3120_MSBNK-RIKEN-PR310540_0_MSBNK-RIKEN-PR310540_WPTUQMUCTTVOFW</t>
  </si>
  <si>
    <t>NKPPNPJUBLEKAD</t>
  </si>
  <si>
    <t>InChI=1S/C9H8O2/c1-2-9(11)7-3-5-8(10)6-4-7/h2-6,10H,1H2</t>
  </si>
  <si>
    <t>4-acryloylphenol</t>
  </si>
  <si>
    <t>C=CC(=O)C1=CC=C(C=C1)O</t>
  </si>
  <si>
    <t>MeSH:(16036927);PubChem:(16036927);PubMed;KEGG Mine;PubChem class - bio and metabolites</t>
  </si>
  <si>
    <t>6148_MSBNK-RIKEN-PR304057_0_MSBNK-RIKEN-PR304057_CJXMVKYNVIGQBS</t>
  </si>
  <si>
    <t>2760_MSBNK-RIKEN-PR304057_0_MSBNK-RIKEN-PR304057_CJXMVKYNVIGQBS</t>
  </si>
  <si>
    <t>KGSVNOLLROCJQM</t>
  </si>
  <si>
    <t>InChI=1S/C9H11NO2/c11-9(12)7-10-6-8-4-2-1-3-5-8/h1-5,10H,6-7H2,(H,11,12)</t>
  </si>
  <si>
    <t>N-Benzylglycine</t>
  </si>
  <si>
    <t>C1=CC=C(C=C1)CNCC(=O)O</t>
  </si>
  <si>
    <t>86965;4115531;46398713;60170899;122706533</t>
  </si>
  <si>
    <t>NORMAN:(NS00025626);PubChem:(86965 4115531 46398713 60170899 122706533);MeSH:(86965);Training Set;PubMed;Biocyc:(CPD0-1380)</t>
  </si>
  <si>
    <t>3362_MSBNK-RIKEN-PR311156_0_MSBNK-RIKEN-PR311156_COLNVLDHVKWLRT</t>
  </si>
  <si>
    <t>6750_MSBNK-RIKEN-PR311156_0_MSBNK-RIKEN-PR311156_COLNVLDHVKWLRT</t>
  </si>
  <si>
    <t>HLBRSTXVYHYUAH</t>
  </si>
  <si>
    <t>InChI=1S/C19H18N2O3/c1-21-16-10-6-5-9-14(16)12-17(21)18(22)20-15(19(23)24)11-13-7-3-2-4-8-13/h2-10,12,15H,11H2,1H3,(H,20,22)(H,23,24)</t>
  </si>
  <si>
    <t>CN1C2=CC=CC=C2C=C1C(=O)NC(CC3=CC=CC=C3)C(=O)O</t>
  </si>
  <si>
    <t>91636471;118985864</t>
  </si>
  <si>
    <t>PubChem:(91636471 118985864);COCONUT:(CNP0404501)</t>
  </si>
  <si>
    <t>2864_MSBNK-RIKEN-PR304175_0_MSBNK-RIKEN-PR304175_BUGQHORRADGONS</t>
  </si>
  <si>
    <t>6252_MSBNK-RIKEN-PR304175_0_MSBNK-RIKEN-PR304175_BUGQHORRADGONS</t>
  </si>
  <si>
    <t>5624_MSBNK-RIKEN-PR303258_0_MSBNK-RIKEN-PR303258_UIDGLYUNOUKLBM</t>
  </si>
  <si>
    <t>2236_MSBNK-RIKEN-PR303258_0_MSBNK-RIKEN-PR303258_UIDGLYUNOUKLBM</t>
  </si>
  <si>
    <t>459_MSBNK-MSSJ-MSJ00923_0_MSBNK-MSSJ-MSJ00923_ZQSIJRDFPHDXIC</t>
  </si>
  <si>
    <t>3847_MSBNK-MSSJ-MSJ00923_0_MSBNK-MSSJ-MSJ00923_ZQSIJRDFPHDXIC</t>
  </si>
  <si>
    <t>1188_MSBNK-RIKEN-PR301968_0_MSBNK-RIKEN-PR301968_ODBRNZZJSYPIDI</t>
  </si>
  <si>
    <t>4576_MSBNK-RIKEN-PR301968_0_MSBNK-RIKEN-PR301968_ODBRNZZJSYPIDI</t>
  </si>
  <si>
    <t>4808_MSBNK-RIKEN-PR302209_0_MSBNK-RIKEN-PR302209_RMCRQBAILCLJGU</t>
  </si>
  <si>
    <t>1420_MSBNK-RIKEN-PR302209_0_MSBNK-RIKEN-PR302209_RMCRQBAILCLJGU</t>
  </si>
  <si>
    <t>3942_MSBNK-RIKEN-PR300131_0_MSBNK-RIKEN-PR300131_SJKRPUOXUNOPOP</t>
  </si>
  <si>
    <t>554_MSBNK-RIKEN-PR300131_0_MSBNK-RIKEN-PR300131_SJKRPUOXUNOPOP</t>
  </si>
  <si>
    <t>C11H12O4</t>
  </si>
  <si>
    <t>UYDSGXAKLVZWIJ</t>
  </si>
  <si>
    <t>InChI=1S/C11H12O4/c1-3-14-11(13)9-6-4-5-7-10(9)15-8(2)12/h4-7H,3H2,1-2H3</t>
  </si>
  <si>
    <t>Ethyl 2-acetoxybenzoate</t>
  </si>
  <si>
    <t>CCOC(=O)C1=CC=CC=C1OC(=O)C</t>
  </si>
  <si>
    <t>NORMAN:(NS00032629);PubChem:(10728);ZINC bio:(ZINC00404043)</t>
  </si>
  <si>
    <t>1545_MSBNK-RIKEN-PR302384_0_MSBNK-RIKEN-PR302384_HJBWJAPEBGSQPR</t>
  </si>
  <si>
    <t>4933_MSBNK-RIKEN-PR302384_0_MSBNK-RIKEN-PR302384_HJBWJAPEBGSQPR</t>
  </si>
  <si>
    <t>1890_MSBNK-RIKEN-PR302780_0_MSBNK-RIKEN-PR302780_BJJCTXDEJUWVIC</t>
  </si>
  <si>
    <t>5278_MSBNK-RIKEN-PR302780_0_MSBNK-RIKEN-PR302780_BJJCTXDEJUWVIC</t>
  </si>
  <si>
    <t>1180_MSBNK-RIKEN-PR301960_0_MSBNK-RIKEN-PR301960_TZBJGXHYKVUXJN</t>
  </si>
  <si>
    <t>4568_MSBNK-RIKEN-PR301960_0_MSBNK-RIKEN-PR301960_TZBJGXHYKVUXJN</t>
  </si>
  <si>
    <t>1566_MSBNK-RIKEN-PR302406_0_MSBNK-RIKEN-PR302406_DJOJDHGQRNZXQQ</t>
  </si>
  <si>
    <t>4954_MSBNK-RIKEN-PR302406_0_MSBNK-RIKEN-PR302406_DJOJDHGQRNZXQQ</t>
  </si>
  <si>
    <t>294_MSBNK-IPB_Halle-PN000051_0_MSBNK-IPB_Halle-PN000051_TZBJGXHYKVUXJN</t>
  </si>
  <si>
    <t>3682_MSBNK-IPB_Halle-PN000051_0_MSBNK-IPB_Halle-PN000051_TZBJGXHYKVUXJN</t>
  </si>
  <si>
    <t>BCNBWICEIXAVQF</t>
  </si>
  <si>
    <t>InChI=1S/C27H30O15/c1-9-17(32)21(36)25(42-26-22(37)20(35)18(33)15(8-28)40-26)27(38-9)41-24-19(34)16-13(31)6-12(30)7-14(16)39-23(24)10-2-4-11(29)5-3-10/h2-7,9,15,17-18,20-22,25-33,35-37H,8H2,1H3</t>
  </si>
  <si>
    <t>Kemp-glu-rham</t>
  </si>
  <si>
    <t>CC1C(C(C(C(O1)OC2=C(OC3=CC(=CC(=C3C2=O)O)O)C4=CC=C(C=C4)O)OC5C(C(C(C(O5)CO)O)O)O)O)O</t>
  </si>
  <si>
    <t>5489470;44258928;74978069</t>
  </si>
  <si>
    <t>HMDB:(40475);SuperNatural:(SN00040345 SN00270782 SN00259249 SN00239363 SN00315454);ZINC bio:(ZINC67911143);additional;MeSH:(5489470 74978069);PubMed;COCONUT:(CNP0216659);KNApSAcK:(5171);Natural Products:(UNPD162642 UNPD168936 UNPD186490 UNPD214039 UNPD61434 UNPD187829);PubChem:(5489470 44258928 74978069);PubChem class - bio and metabolites;Training Set</t>
  </si>
  <si>
    <t>4543_MSBNK-RIKEN-PR301934_0_MSBNK-RIKEN-PR301934_ZEJXENDZTYVXDP</t>
  </si>
  <si>
    <t>1155_MSBNK-RIKEN-PR301934_0_MSBNK-RIKEN-PR301934_ZEJXENDZTYVXDP</t>
  </si>
  <si>
    <t>1404_MSBNK-RIKEN-PR302193_0_MSBNK-RIKEN-PR302193_JMFWYRWPJVEZPV</t>
  </si>
  <si>
    <t>4792_MSBNK-RIKEN-PR302193_0_MSBNK-RIKEN-PR302193_JMFWYRWPJVEZPV</t>
  </si>
  <si>
    <t>361_MSBNK-MPI_for_Chemical_Ecology-CE000095_0_MSBNK-MPI_for_Chemical_Ecology-CE000095_LUKBXSAWLPMMSZ</t>
  </si>
  <si>
    <t>3749_MSBNK-MPI_for_Chemical_Ecology-CE000095_0_MSBNK-MPI_for_Chemical_Ecology-CE000095_LUKBXSAWLPMMSZ</t>
  </si>
  <si>
    <t>2964_MSBNK-RIKEN-PR304316_0_MSBNK-RIKEN-PR304316_LPLVUJXQOOQHMX</t>
  </si>
  <si>
    <t>6352_MSBNK-RIKEN-PR304316_0_MSBNK-RIKEN-PR304316_LPLVUJXQOOQHMX</t>
  </si>
  <si>
    <t>CIBNDPPABYOVEO</t>
  </si>
  <si>
    <t>InChI=1S/C20H24N2O2/c1-2-20(24)22(17-9-6-10-19(23)13-17)18-11-12-21(15-18)14-16-7-4-3-5-8-16/h3-10,13,18,23H,2,11-12,14-15H2,1H3</t>
  </si>
  <si>
    <t>N-(1-Benzyl-3-pyrrolidinyl)-3''-hydroxypropionanilide</t>
  </si>
  <si>
    <t>CCC(=O)N(C1CCN(C1)CC2=CC=CC=C2)C3=CC(=CC=C3)O</t>
  </si>
  <si>
    <t>206712;92203386;92203387</t>
  </si>
  <si>
    <t>PubChem:(206712 92203386 92203387);PubChem class - safety and toxic</t>
  </si>
  <si>
    <t>697_MSBNK-RIKEN-PR300351_0_MSBNK-RIKEN-PR300351_RBALEJFQJCAPLN</t>
  </si>
  <si>
    <t>4085_MSBNK-RIKEN-PR300351_0_MSBNK-RIKEN-PR300351_RBALEJFQJCAPLN</t>
  </si>
  <si>
    <t>C8H15NO6</t>
  </si>
  <si>
    <t>MBLBDJOUHNCFQT</t>
  </si>
  <si>
    <t>InChI=1S/C8H15NO6/c1-4(12)9-5(2-10)7(14)8(15)6(13)3-11/h2,5-8,11,13-15H,3H2,1H3,(H,9,12)</t>
  </si>
  <si>
    <t>N acetylglucosamine</t>
  </si>
  <si>
    <t>CC(=O)NC(C=O)C(C(C(CO)O)O)O</t>
  </si>
  <si>
    <t>65150;92164;1738118;343911;6567190;12171869;12797197;12797198;11651504;20751286;22952041;44119931;54063608;54063609;54063611;54063612;54063613;54063614;51403829;60160733;60196345;58654617;58654621;71684655;71464349;92449972;91110552;90477743;101043517;101159860;101738741;101738742;101915847;101915848;124919571;126648499;129630669;129702159;129865788;131708499;129878027;131849053;131854198;131854202;131854203;131854207;131854208;131953181;131953182;131953183</t>
  </si>
  <si>
    <t>HMDB:(62641);SuperNatural:(SN00051787 SN00378972);ZINC bio:(ZINC02020190 ZINC02077807 ZINC02508225 ZINC04523240 ZINC04523242 ZINC13532457 ZINC13532465);MeSH:(65150 92164 343911 1738118);PubMed;NORMAN:(NS00047070);COCONUT:(CNP0305102);Natural Products:(UNPD130759 UNPD228672);PubChem:(65150 92164 1738118 343911 6567190 12171869 12797197 12797198 11651504 20751286 22952041 44119931 54063608 54063609 54063611 54063612 54063613 54063614 51403829 60160733 60196345 58654617 58654621 71684655 71464349 92449972 91110552 90477743 101043517 101159860 101738741 101738742 101915847 101915848 124919571 126648499 129630669 129702159 129865788 131708499 129878027 131849053 131854198 131854202 131854203 131854207 131854208 131953181 131953182 131953183);CHEBI:(17122 17411);PubChem class - bio and metabolites;EcoCyc Mine;PubChem class - safety and toxic;PubChem class - drug;KEGG Mine</t>
  </si>
  <si>
    <t>3476_MSBNK-BGC_Munich-RP014503_0_MSBNK-BGC_Munich-RP014503_MBLBDJOUHNCFQT</t>
  </si>
  <si>
    <t>1854_MSBNK-RIKEN-PR302743_0_MSBNK-RIKEN-PR302743_PFTAWBLQPZVEMU</t>
  </si>
  <si>
    <t>5242_MSBNK-RIKEN-PR302743_0_MSBNK-RIKEN-PR302743_PFTAWBLQPZVEMU</t>
  </si>
  <si>
    <t>5208_MSBNK-RIKEN-PR302709_0_MSBNK-RIKEN-PR302709_IKGXIBQEEMLURG</t>
  </si>
  <si>
    <t>2169_MSBNK-RIKEN-PR303136_0_MSBNK-RIKEN-PR303136_RODXRVNMMDRFIK</t>
  </si>
  <si>
    <t>5557_MSBNK-RIKEN-PR303136_0_MSBNK-RIKEN-PR303136_RODXRVNMMDRFIK</t>
  </si>
  <si>
    <t>1470_MSBNK-RIKEN-PR302294_0_MSBNK-RIKEN-PR302294_HMUJXQRRKBLVOO</t>
  </si>
  <si>
    <t>4858_MSBNK-RIKEN-PR302294_0_MSBNK-RIKEN-PR302294_HMUJXQRRKBLVOO</t>
  </si>
  <si>
    <t>388_MSBNK-MPI_for_Chemical_Ecology-CE000187_0_MSBNK-MPI_for_Chemical_Ecology-CE000187_DFPMSGMNTNDNHN</t>
  </si>
  <si>
    <t>3776_MSBNK-MPI_for_Chemical_Ecology-CE000187_0_MSBNK-MPI_for_Chemical_Ecology-CE000187_DFPMSGMNTNDNHN</t>
  </si>
  <si>
    <t>6424_MSBNK-RIKEN-PR310401_0_MSBNK-RIKEN-PR310401_KYWSCMDFVARMPN</t>
  </si>
  <si>
    <t>3036_MSBNK-RIKEN-PR310401_0_MSBNK-RIKEN-PR310401_KYWSCMDFVARMPN</t>
  </si>
  <si>
    <t>6626_MSBNK-RIKEN-PR310901_0_MSBNK-RIKEN-PR310901_IZQSVPBOUDKVDZ</t>
  </si>
  <si>
    <t>6371_MSBNK-RIKEN-PR304350_0_MSBNK-RIKEN-PR304350_KYWSCMDFVARMPN</t>
  </si>
  <si>
    <t>2983_MSBNK-RIKEN-PR304350_0_MSBNK-RIKEN-PR304350_KYWSCMDFVARMPN</t>
  </si>
  <si>
    <t>5476_MSBNK-RIKEN-PR302998_0_MSBNK-RIKEN-PR302998_YFPYXTNSQOUHPS</t>
  </si>
  <si>
    <t>2088_MSBNK-RIKEN-PR302998_0_MSBNK-RIKEN-PR302998_YFPYXTNSQOUHPS</t>
  </si>
  <si>
    <t>C20H22N2O3</t>
  </si>
  <si>
    <t>ZCNJHNMCVHPTOR</t>
  </si>
  <si>
    <t>InChI=1S/C20H22N2O3/c1-24-18-9-7-14(11-19(18)25-2)12-22-20(23)10-8-15-13-21-17-6-4-3-5-16(15)17/h3-7,9,11,13,21H,8,10,12H2,1-2H3,(H,22,23)</t>
  </si>
  <si>
    <t>N-[(3,4-dimethoxyphenyl)methyl]-3-(1H-indol-3-yl)propanamide</t>
  </si>
  <si>
    <t>COC1=C(C=C(C=C1)CNC(=O)CCC2=CNC3=CC=CC=C32)OC</t>
  </si>
  <si>
    <t>COCONUT:(CNP0392876);PubChem:(4807061);ZINC bio:(ZINC08487863)</t>
  </si>
  <si>
    <t>3957_MSBNK-RIKEN-PR300169_0_MSBNK-RIKEN-PR300169_OUONWRIEOZGMSQ</t>
  </si>
  <si>
    <t>569_MSBNK-RIKEN-PR300169_0_MSBNK-RIKEN-PR300169_OUONWRIEOZGMSQ</t>
  </si>
  <si>
    <t>C25H28O5</t>
  </si>
  <si>
    <t>VDOHBGQSFOWYTB</t>
  </si>
  <si>
    <t>InChI=1S/C25H28O5/c1-15(2)5-7-17-11-18(9-10-21(17)26)22(27)13-24(29)20-12-19(8-6-16(3)4)23(28)14-25(20)30/h5-6,9-12,14,26,28,30H,7-8,13H2,1-4H3</t>
  </si>
  <si>
    <t>CC(=CCC1=CC(=C(C=C1O)O)C(=O)CC(=O)C2=CC(=C(C=C2)O)CC=C(C)C)C</t>
  </si>
  <si>
    <t>COCONUT:(CNP0143251);Natural Products:(UNPD152039);PubChem:(15742118);SuperNatural:(SN00368856);PubMed</t>
  </si>
  <si>
    <t>3178_MSBNK-RIKEN-PR310752_0_MSBNK-RIKEN-PR310752_FFPFIAFZJXSGDK</t>
  </si>
  <si>
    <t>6566_MSBNK-RIKEN-PR310752_0_MSBNK-RIKEN-PR310752_FFPFIAFZJXSGDK</t>
  </si>
  <si>
    <t>MBLYALXOUBKFNE</t>
  </si>
  <si>
    <t>InChI=1S/C27H30O15/c1-9-17(31)20(34)22(36)26(38-9)42-25-19(33)16-13(30)6-12(39-27-23(37)21(35)18(32)15(8-28)41-27)7-14(16)40-24(25)10-2-4-11(29)5-3-10/h2-7,9,15,17-18,20-23,26-32,34-37H,8H2,1H3</t>
  </si>
  <si>
    <t>Kaempferol 3-rhamnoside-7-glucoside</t>
  </si>
  <si>
    <t>CC1C(C(C(C(O1)OC2=C(OC3=CC(=CC(=C3C2=O)O)OC4C(C(C(C(O4)CO)O)O)O)C5=CC=C(C=C5)O)O)O)O</t>
  </si>
  <si>
    <t>44258934;66728595;90795788;139031072</t>
  </si>
  <si>
    <t>COCONUT:(CNP0101686 CNP0370153);KNApSAcK:(5188);Natural Products:(UNPD22096 UNPD34074);PubChem:(44258934 66728595 90795788 139031072);SuperNatural:(SN00177640 SN00296134);Plantcyc:(CPD-8012);PubMed;Biocyc:(CPD-8012);KEGG Mine</t>
  </si>
  <si>
    <t>2030_MSBNK-RIKEN-PR302937_0_MSBNK-RIKEN-PR302937_RTATXGUCZHCSNG</t>
  </si>
  <si>
    <t>5418_MSBNK-RIKEN-PR302937_0_MSBNK-RIKEN-PR302937_RTATXGUCZHCSNG</t>
  </si>
  <si>
    <t>1507_MSBNK-RIKEN-PR302346_0_MSBNK-RIKEN-PR302346_DJOJDHGQRNZXQQ</t>
  </si>
  <si>
    <t>4895_MSBNK-RIKEN-PR302346_0_MSBNK-RIKEN-PR302346_DJOJDHGQRNZXQQ</t>
  </si>
  <si>
    <t>C12H26NO7P</t>
  </si>
  <si>
    <t>OLGKYSVSAKLUHK</t>
  </si>
  <si>
    <t>InChI=1S/C12H26NO7P/c1-6-17-9-12(20-11(2)14)10-19-21(15,16)18-8-7-13(3,4)5/h12H,6-10H2,1-5H3/p+1</t>
  </si>
  <si>
    <t>Platelet activating factor phosphatidate</t>
  </si>
  <si>
    <t>CCOCC(COP(=O)(O)OCC[N+](C)(C)C)OC(=O)C</t>
  </si>
  <si>
    <t>461545;461549</t>
  </si>
  <si>
    <t>PubChem class - safety and toxic;PubChem:(461545 461549);PubMed</t>
  </si>
  <si>
    <t>940_MSBNK-RIKEN-PR301134_0_MSBNK-RIKEN-PR301134_LZJRNLRASBVRRX</t>
  </si>
  <si>
    <t>4328_MSBNK-RIKEN-PR301134_0_MSBNK-RIKEN-PR301134_LZJRNLRASBVRRX</t>
  </si>
  <si>
    <t>MNHWRUCVFATHDL</t>
  </si>
  <si>
    <t>InChI=1S/C9H8O2/c1-7-4-8(5-10)2-3-9(7)6-11/h2-6H,1H3</t>
  </si>
  <si>
    <t>2-Methylterephthalaldehyde</t>
  </si>
  <si>
    <t>CC1=C(C=CC(=C1)C=O)C=O</t>
  </si>
  <si>
    <t>COCONUT:(CNP0301871);Natural Products:(UNPD580);PubChem:(590599);SuperNatural:(SN00308591);ZINC bio:(ZINC14590414)</t>
  </si>
  <si>
    <t>2100_MSBNK-RIKEN-PR303014_0_MSBNK-RIKEN-PR303014_WBYWAXJHAXSJNI</t>
  </si>
  <si>
    <t>5488_MSBNK-RIKEN-PR303014_0_MSBNK-RIKEN-PR303014_WBYWAXJHAXSJNI</t>
  </si>
  <si>
    <t>4092_MSBNK-RIKEN-PR300364_0_MSBNK-RIKEN-PR300364_JMIAZDVHNCCPDM</t>
  </si>
  <si>
    <t>704_MSBNK-RIKEN-PR300364_0_MSBNK-RIKEN-PR300364_JMIAZDVHNCCPDM</t>
  </si>
  <si>
    <t>3290_MSBNK-RIKEN-PR310975_0_MSBNK-RIKEN-PR310975_ODBRNZZJSYPIDI</t>
  </si>
  <si>
    <t>6678_MSBNK-RIKEN-PR310975_0_MSBNK-RIKEN-PR310975_ODBRNZZJSYPIDI</t>
  </si>
  <si>
    <t>875_MSBNK-RIKEN-PR300875_0_MSBNK-RIKEN-PR300875_SOFSXTKPGSIDCI</t>
  </si>
  <si>
    <t>4263_MSBNK-RIKEN-PR300875_0_MSBNK-RIKEN-PR300875_SOFSXTKPGSIDCI</t>
  </si>
  <si>
    <t>C29H32O13</t>
  </si>
  <si>
    <t>VJJPUSNTGOMMGY</t>
  </si>
  <si>
    <t>InChI=1S/C29H32O13/c1-11-36-9-20-27(40-11)24(31)25(32)29(41-20)42-26-14-7-17-16(38-10-39-17)6-13(14)21(22-15(26)8-37-28(22)33)12-4-18(34-2)23(30)19(5-12)35-3/h4-7,11,15,20-22,24-27,29-32H,8-10H2,1-3H3</t>
  </si>
  <si>
    <t>Etoposid</t>
  </si>
  <si>
    <t>CC1OCC2C(O1)C(C(C(O2)OC3C4COC(=O)C4C(C5=CC6=C(C=C35)OCO6)C7=CC(=C(C(=C7)OC)O)OC)O)O</t>
  </si>
  <si>
    <t>3310;36462;284997;439525;487698;5284558;6419930;6604389;6604625;6610299;6708815;9851398;9851399;9916469;10077076;13269634;13269642;11072012;11758093;11870245;11870443;11870444;11870445;17571827;16757762;16394664;16401497;23947062;24214025;40469452;45356822;46243732;46243733;46243741;46243891;46243892;46243902;46243903;46243904;46243913;46243914;46243915;46243927;46243926;46243928;44291969;44292660;44439411;50936917;50989217;54395107;57369479;60046278;56841827;59516320;57835439;59359704;59359705;59359706;59359707;59359712;59359713;59359717;59359718;59359719;59359722;59359724;59359725;59359726;59359728;59359729;59359730;59359733;59359734;59359736;59359738;59359739;59359741;59359742;59359744;59359747;59359750;59359751;59360017;58934286;59890041;59910346;59935043;59969579;59981749;59981750;59991120;68028947;68297502;71774979;71109688;71163169;70840214;73707413;73896870;71316629;70973405;76973467;76973952;88172620;90657341;90721503;90928389;92209272;92209273;92209274;92209275;92211248;92215927;92481363;92481364;89809018;91528489;96545492;98044669;98044670;98047570;98047571;98047572;98456096;98456097;98456098;99940883;99940884;101060364;101616479;100810256;101872048;117627571;117987058;122535989;124747952;124747953;124747954;124747955;124762382;129010358;129539580;129539581;129539582;129539583;129406641;129416190;129426541;129426542;129426543;129427216;129427217;131707089;131708999;133688355;134694737;135056244;139026097;137370657;137704929</t>
  </si>
  <si>
    <t>HMDB:(14911);SuperNatural:(SN00114557 SN00064897 SN00114825);ZINC bio:(ZINC03925951 ZINC03938684 ZINC03977874 ZINC03978071 ZINC03978072 ZINC03978073 ZINC79216638 ZINC79228615);additional;HSDB:(33419-42-0);MeSH:(3310 36462 284997 439525 5284558 6419930 6610299 6708815 9916469 11072012 11758093 45356822 50936917 50989217 90657341 92209272 134694737 135056244 137704929);PubMed;NORMAN:(NS00009585);COCONUT:(CNP0292234);PubChem:(3310 36462 284997 439525 487698 5284558 6419930 6604389 6604625 6610299 6708815 9851398 9851399 9916469 10077076 13269634 13269642 11072012 11758093 11870245 11870443 11870444 11870445 17571827 16757762 16394664 16401497 23947062 24214025 40469452 45356822 46243732 46243733 46243741 46243891 46243892 46243902 46243903 46243904 46243913 46243914 46243915 46243927 46243926 46243928 44291969 44292660 44439411 50936917 50989217 54395107 57369479 60046278 56841827 59516320 57835439 59359704 59359705 59359706 59359707 59359712 59359713 59359717 59359718 59359719 59359722 59359724 59359725 59359726 59359728 59359729 59359730 59359733 59359734 59359736 59359738 59359739 59359741 59359742 59359744 59359747 59359750 59359751 59360017 58934286 59890041 59910346 59935043 59969579 59981749 59981750 59991120 68028947 68297502 71774979 71109688 71163169 70840214 73707413 73896870 71316629 70973405 76973467 76973952 88172620 90657341 90721503 90928389 92209272 92209273 92209274 92209275 92211248 92215927 92481363 92481364 89809018 91528489 96545492 98044669 98044670 98047570 98047571 98047572 98456096 98456097 98456098 99940883 99940884 101060364 101616479 100810256 101872048 117627571 117987058 122535989 124747952 124747953 124747954 124747955 124762382 129010358 129539580 129539581 129539582 129539583 129406641 129416190 129426541 129426542 129426543 129427216 129427217 131707089 131708999 133688355 134694737 135056244 139026097 137370657 137704929);CHEBI:(125447 95057 4911 94627 93764);PubChem class - bio and metabolites;KEGG:(C01576);PubChem class - safety and toxic;Training Set;PubChem class - drug;Biocyc:(CPD-16754)</t>
  </si>
  <si>
    <t>6070_MSBNK-RIKEN-PR303930_0_MSBNK-RIKEN-PR303930_VJJPUSNTGOMMGY</t>
  </si>
  <si>
    <t>5092_MSBNK-RIKEN-PR302568_0_MSBNK-RIKEN-PR302568_WMBWREPUVVBILR</t>
  </si>
  <si>
    <t>6403_MSBNK-RIKEN-PR304426_0_MSBNK-RIKEN-PR304426_NJUXRKMKOFXMRX</t>
  </si>
  <si>
    <t>3015_MSBNK-RIKEN-PR304426_0_MSBNK-RIKEN-PR304426_NJUXRKMKOFXMRX</t>
  </si>
  <si>
    <t>5102_MSBNK-RIKEN-PR302578_0_MSBNK-RIKEN-PR302578_LUKBXSAWLPMMSZ</t>
  </si>
  <si>
    <t>1714_MSBNK-RIKEN-PR302578_0_MSBNK-RIKEN-PR302578_LUKBXSAWLPMMSZ</t>
  </si>
  <si>
    <t>4990_MSBNK-RIKEN-PR302449_0_MSBNK-RIKEN-PR302449_SOSLMHZOJATCCP</t>
  </si>
  <si>
    <t>1602_MSBNK-RIKEN-PR302449_0_MSBNK-RIKEN-PR302449_SOSLMHZOJATCCP</t>
  </si>
  <si>
    <t>C10H11ClN4O2</t>
  </si>
  <si>
    <t>ALNDHUQPXHHNON</t>
  </si>
  <si>
    <t>InChI=1S/C10H11ClN4O2/c11-9-2-1-8(5-13-9)6-14-4-3-12-10(14)7-15(16)17/h1-2,5,7,12H,3-4,6H2</t>
  </si>
  <si>
    <t>6-chloro-PMNI</t>
  </si>
  <si>
    <t>C1CN(C(=C[N+](=O)[O-])N1)CC2=CN=C(C=C2)Cl</t>
  </si>
  <si>
    <t>180957;3037418;6506573;10611124;56951085</t>
  </si>
  <si>
    <t>PubChem class - safety and toxic;PubChem:(180957 3037418 6506573 10611124 56951085);PubMed;PubChem class - bio and metabolites</t>
  </si>
  <si>
    <t>1802_MSBNK-RIKEN-PR302691_0_MSBNK-RIKEN-PR302691_ZQSIJRDFPHDXIC</t>
  </si>
  <si>
    <t>5190_MSBNK-RIKEN-PR302691_0_MSBNK-RIKEN-PR302691_ZQSIJRDFPHDXIC</t>
  </si>
  <si>
    <t>4736_MSBNK-RIKEN-PR302136_0_MSBNK-RIKEN-PR302136_NLAWPKPYBMEWIR</t>
  </si>
  <si>
    <t>1348_MSBNK-RIKEN-PR302136_0_MSBNK-RIKEN-PR302136_NLAWPKPYBMEWIR</t>
  </si>
  <si>
    <t>HHXFWZWRTQXDNZ</t>
  </si>
  <si>
    <t>InChI=1S/C27H30O14/c28-7-12-17(31)21(35)23(37)26(40-12)14-10(30)6-11-15(19(14)33)20(34)16(25(39-11)9-4-2-1-3-5-9)27-24(38)22(36)18(32)13(8-29)41-27/h1-6,12-13,17-18,21-24,26-33,35-38H,7-8H2</t>
  </si>
  <si>
    <t>C1=CC=C(C=C1)C2=C(C(=O)C3=C(O2)C=C(C(=C3O)C4C(C(C(C(O4)CO)O)O)O)O)C5C(C(C(C(O5)CO)O)O)O</t>
  </si>
  <si>
    <t>HMDB:(127003);PubChem:(131833382);PubChem class - bio and metabolites</t>
  </si>
  <si>
    <t>3764_MSBNK-MPI_for_Chemical_Ecology-CE000156_0_MSBNK-MPI_for_Chemical_Ecology-CE000156_LYGPBZVKGHHTIE</t>
  </si>
  <si>
    <t>376_MSBNK-MPI_for_Chemical_Ecology-CE000156_0_MSBNK-MPI_for_Chemical_Ecology-CE000156_LYGPBZVKGHHTIE</t>
  </si>
  <si>
    <t>584_MSBNK-RIKEN-PR300192_0_MSBNK-RIKEN-PR300192_TZUGIFAYWNNSAO</t>
  </si>
  <si>
    <t>3972_MSBNK-RIKEN-PR300192_0_MSBNK-RIKEN-PR300192_TZUGIFAYWNNSAO</t>
  </si>
  <si>
    <t>HASGCQFWZRNVTG</t>
  </si>
  <si>
    <t>InChI=1S/C42H68O13/c1-21-29(45)31(47)34(50)36(52-21)55-37(2,3)16-10-17-41(8,51)25-15-18-39(6)26-13-11-22-23(42(26,9)27(44)19-40(25,39)7)12-14-28(38(22,4)5)54-35-33(49)32(48)30(46)24(20-43)53-35/h10-11,16,21,23-26,28-36,43,45-51H,12-15,17-20H2,1-9H3</t>
  </si>
  <si>
    <t>CC1C(C(C(C(O1)OC(C)(C)C=CCC(C)(C2CCC3(C2(CC(=O)C4(C3CC=C5C4CCC(C5(C)C)OC6C(C(C(C(O6)CO)O)O)O)C)C)C)O)O)O)O</t>
  </si>
  <si>
    <t>COCONUT:(CNP0226739);Natural Products:(UNPD90337);PubChem:(46211014);SuperNatural:(SN00381567);MeSH:(46211014);PubMed</t>
  </si>
  <si>
    <t>5999_MSBNK-RIKEN-PR303813_0_MSBNK-RIKEN-PR303813_KYWSCMDFVARMPN</t>
  </si>
  <si>
    <t>1020_MSBNK-RIKEN-PR301490_0_MSBNK-RIKEN-PR301490_GWWGRYGNRKFSSX</t>
  </si>
  <si>
    <t>4408_MSBNK-RIKEN-PR301490_0_MSBNK-RIKEN-PR301490_GWWGRYGNRKFSSX</t>
  </si>
  <si>
    <t>4513_MSBNK-RIKEN-PR301904_0_MSBNK-RIKEN-PR301904_ZEJXENDZTYVXDP</t>
  </si>
  <si>
    <t>1125_MSBNK-RIKEN-PR301904_0_MSBNK-RIKEN-PR301904_ZEJXENDZTYVXDP</t>
  </si>
  <si>
    <t>4591_MSBNK-RIKEN-PR301984_0_MSBNK-RIKEN-PR301984_ODBRNZZJSYPIDI</t>
  </si>
  <si>
    <t>1203_MSBNK-RIKEN-PR301984_0_MSBNK-RIKEN-PR301984_ODBRNZZJSYPIDI</t>
  </si>
  <si>
    <t>MGBCJSIVGKKJQT</t>
  </si>
  <si>
    <t>InChI=1S/C20H18O6/c1-11-19(13-5-8-16(23-3)18(9-13)24-4)20(22)15-7-6-14(26-12(2)21)10-17(15)25-11/h5-10H,1-4H3</t>
  </si>
  <si>
    <t>Oprea1_533316</t>
  </si>
  <si>
    <t>CC1=C(C(=O)C2=C(O1)C=C(C=C2)OC(=O)C)C3=CC(=C(C=C3)OC)OC</t>
  </si>
  <si>
    <t>COCONUT:(CNP0360674);PubChem:(1319811);SuperNatural:(SN00049299);ZINC bio:(ZINC01148937)</t>
  </si>
  <si>
    <t>6258_MSBNK-RIKEN-PR304181_0_MSBNK-RIKEN-PR304181_PDAYUJSOJIMKIS</t>
  </si>
  <si>
    <t>2870_MSBNK-RIKEN-PR304181_0_MSBNK-RIKEN-PR304181_PDAYUJSOJIMKIS</t>
  </si>
  <si>
    <t>2247_MSBNK-RIKEN-PR303289_0_MSBNK-RIKEN-PR303289_XYHWPQUEOOBIOW</t>
  </si>
  <si>
    <t>5635_MSBNK-RIKEN-PR303289_0_MSBNK-RIKEN-PR303289_XYHWPQUEOOBIOW</t>
  </si>
  <si>
    <t>ABQUGMVYQWOOLF</t>
  </si>
  <si>
    <t>InChI=1S/C42H68O13/c1-21(2)16-23(52-36-34(49)32(47)30(45)25(18-43)53-36)17-22(3)24-10-12-40(7)27-11-13-42-28(41(27,20-51-42)15-14-39(24,40)6)8-9-29(38(42,4)5)55-37-35(50)33(48)31(46)26(19-44)54-37/h11,13,16,22-37,43-50H,8-10,12,14-15,17-20H2,1-7H3</t>
  </si>
  <si>
    <t>CC(CC(C=C(C)C)OC1C(C(C(C(O1)CO)O)O)O)C2CCC3(C2(CCC45C3C=CC6(C4CCC(C6(C)C)OC7C(C(C(C(O7)CO)O)O)O)OC5)C)C</t>
  </si>
  <si>
    <t>10700431;85237911;101077717</t>
  </si>
  <si>
    <t>COCONUT:(CNP0168318);HMDB:(37124);Natural Products:(UNPD23769);PubChem:(10700431 85237911 101077717);SuperNatural:(SN00316786);PubChem class - bio and metabolites</t>
  </si>
  <si>
    <t>6024_MSBNK-RIKEN-PR303854_0_MSBNK-RIKEN-PR303854_WRYJYFCCMSVEPQ</t>
  </si>
  <si>
    <t>2636_MSBNK-RIKEN-PR303854_0_MSBNK-RIKEN-PR303854_WRYJYFCCMSVEPQ</t>
  </si>
  <si>
    <t>LZPNXAULYJPXEH</t>
  </si>
  <si>
    <t>InChI=1S/C10H10O3/c1-13-9-4-2-3-8(7-9)5-6-10(11)12/h2-7H,1H3,(H,11,12)</t>
  </si>
  <si>
    <t>m-Methoxycinnamic acid</t>
  </si>
  <si>
    <t>COC1=CC=CC(=C1)C=CC(=O)O</t>
  </si>
  <si>
    <t>87155;637668;3794411;5924762;12185542;40773420</t>
  </si>
  <si>
    <t>HMDB:(125103 125518);SuperNatural:(SN00367376 SN00155739);ZINC bio:(ZINC00074801 ZINC08580187);additional;PubMed;NORMAN:(NS00015849);COCONUT:(CNP0082089 CNP0263486);KNApSAcK:(51619);Natural Products:(UNPD64961);PubChem:(87155 637668 3794411 5924762 12185542 40773420);PubChem class - bio and metabolites;EcoCyc Mine;PubChem class - safety and toxic;Training Set;KEGG Mine</t>
  </si>
  <si>
    <t>4834_MSBNK-RIKEN-PR302255_0_MSBNK-RIKEN-PR302255_LZPNXAULYJPXEH</t>
  </si>
  <si>
    <t>1446_MSBNK-RIKEN-PR302255_0_MSBNK-RIKEN-PR302255_LZPNXAULYJPXEH</t>
  </si>
  <si>
    <t>GTTHRFWSXLOEPD</t>
  </si>
  <si>
    <t>InChI=1S/C36H36O18/c37-13-22-26(42)29(45)31(47)35(52-22)50-19-8-4-16(5-9-19)33-34(28(44)25-20(40)11-18(39)12-21(25)51-33)54-36-32(48)30(46)27(43)23(53-36)14-49-24(41)10-3-15-1-6-17(38)7-2-15/h1-12,22-23,26-27,29-32,35-40,42-43,45-48H,13-14H2</t>
  </si>
  <si>
    <t>Kaempferol 3-(6''''-p-coumarylglucoside)-4''-glucoside</t>
  </si>
  <si>
    <t>C1=CC(=CC=C1C=CC(=O)OCC2C(C(C(C(O2)OC3=C(OC4=CC(=CC(=C4C3=O)O)O)C5=CC=C(C=C5)OC6C(C(C(C(O6)CO)O)O)O)O)O)O)O</t>
  </si>
  <si>
    <t>44258885;60076009;89343395;91286387;131752188</t>
  </si>
  <si>
    <t>COCONUT:(CNP0002818);HMDB:(37437);KNApSAcK:(5899);PubChem:(44258885 60076009 89343395 91286387 131752188);PubChem class - bio and metabolites</t>
  </si>
  <si>
    <t>6684_MSBNK-RIKEN-PR310985_0_MSBNK-RIKEN-PR310985_MWRFISCXYNYBKS</t>
  </si>
  <si>
    <t>C20H18N6O10</t>
  </si>
  <si>
    <t>OAYUEHJARDXAEF</t>
  </si>
  <si>
    <t>InChI=1S/C20H18N6O10/c27-19(11-5-13(23(29)30)9-14(6-11)24(31)32)21-17-3-1-2-4-18(17)22-20(28)12-7-15(25(33)34)10-16(8-12)26(35)36/h5-10,17-18H,1-4H2,(H,21,27)(H,22,28)</t>
  </si>
  <si>
    <t>N,N''-(3,5-Dinitrobenzoyl)-1,2-diaminocyclohexane</t>
  </si>
  <si>
    <t>C1CCC(C(C1)NC(=O)C2=CC(=CC(=C2)[N+](=O)[O-])[N+](=O)[O-])NC(=O)C3=CC(=CC(=C3)[N+](=O)[O-])[N+](=O)[O-]</t>
  </si>
  <si>
    <t>131602;5088685</t>
  </si>
  <si>
    <t>MeSH:(131602);PubChem:(131602 5088685);PubMed</t>
  </si>
  <si>
    <t>6616_MSBNK-RIKEN-PR310871_0_MSBNK-RIKEN-PR310871_MTXMHWSVSZKYBT</t>
  </si>
  <si>
    <t>3228_MSBNK-RIKEN-PR310871_0_MSBNK-RIKEN-PR310871_MTXMHWSVSZKYBT</t>
  </si>
  <si>
    <t>6039_MSBNK-RIKEN-PR303895_0_MSBNK-RIKEN-PR303895_AMOGMTLMADGEOQ</t>
  </si>
  <si>
    <t>2651_MSBNK-RIKEN-PR303895_0_MSBNK-RIKEN-PR303895_AMOGMTLMADGEOQ</t>
  </si>
  <si>
    <t>6605_MSBNK-RIKEN-PR310857_0_MSBNK-RIKEN-PR310857_TZBJGXHYKVUXJN</t>
  </si>
  <si>
    <t>3217_MSBNK-RIKEN-PR310857_0_MSBNK-RIKEN-PR310857_TZBJGXHYKVUXJN</t>
  </si>
  <si>
    <t>4467_MSBNK-RIKEN-PR301752_0_MSBNK-RIKEN-PR301752_GRTOGORTSDXSFK</t>
  </si>
  <si>
    <t>1079_MSBNK-RIKEN-PR301752_0_MSBNK-RIKEN-PR301752_GRTOGORTSDXSFK</t>
  </si>
  <si>
    <t>C18H30O2</t>
  </si>
  <si>
    <t>CTMZJQAVRYEWHS</t>
  </si>
  <si>
    <t>InChI=1S/C18H30O2/c1-2-3-4-5-6-7-8-9-10-11-12-13-14-15-16-17-18(19)20/h4-5,7-8,10-11H,2-3,6,9,12-17H2,1H3,(H,19,20)</t>
  </si>
  <si>
    <t>8,11,14-Octadecatrienoic acid</t>
  </si>
  <si>
    <t>CCCC=CCC=CCC=CCCCCCCC(=O)O</t>
  </si>
  <si>
    <t>21015;6433423;6507258</t>
  </si>
  <si>
    <t>COCONUT:(CNP0076947);MeSH:(21015);PubChem:(21015 6433423 6507258);PubMed</t>
  </si>
  <si>
    <t>3628_MSBNK-BGC_Munich-RP030402_0_MSBNK-BGC_Munich-RP030402_DTOSIQBPPRVQHS</t>
  </si>
  <si>
    <t>240_MSBNK-BGC_Munich-RP030402_0_MSBNK-BGC_Munich-RP030402_DTOSIQBPPRVQHS</t>
  </si>
  <si>
    <t>4801_MSBNK-RIKEN-PR302202_0_MSBNK-RIKEN-PR302202_PLAPMLGJVGLZOV</t>
  </si>
  <si>
    <t>1413_MSBNK-RIKEN-PR302202_0_MSBNK-RIKEN-PR302202_PLAPMLGJVGLZOV</t>
  </si>
  <si>
    <t>3590_MSBNK-BGC_Munich-RP021803_0_MSBNK-BGC_Munich-RP021803_IKQUESGRCDRZTI</t>
  </si>
  <si>
    <t>202_MSBNK-BGC_Munich-RP021803_0_MSBNK-BGC_Munich-RP021803_IKQUESGRCDRZTI</t>
  </si>
  <si>
    <t>872_MSBNK-RIKEN-PR300870_0_MSBNK-RIKEN-PR300870_BXNJHAXVSOCGBA</t>
  </si>
  <si>
    <t>341_MSBNK-MPI_for_Chemical_Ecology-CE000047_0_MSBNK-MPI_for_Chemical_Ecology-CE000047_WUADCCWRTIWANL</t>
  </si>
  <si>
    <t>3729_MSBNK-MPI_for_Chemical_Ecology-CE000047_0_MSBNK-MPI_for_Chemical_Ecology-CE000047_WUADCCWRTIWANL</t>
  </si>
  <si>
    <t>6168_MSBNK-RIKEN-PR304077_0_MSBNK-RIKEN-PR304077_PADQINQHPQKXNL</t>
  </si>
  <si>
    <t>C36H36N2O8</t>
  </si>
  <si>
    <t>XYTYRVFKBJENPE</t>
  </si>
  <si>
    <t>InChI=1S/C36H36N2O8/c1-45-31-18-23(7-12-29(31)41)33-27-20-30(42)32(46-2)19-24(27)17-28(35(43)37-15-13-21-3-8-25(39)9-4-21)34(33)36(44)38-16-14-22-5-10-26(40)11-6-22/h3-12,17-20,33-34,39-42H,13-16H2,1-2H3,(H,37,43)(H,38,44)</t>
  </si>
  <si>
    <t>Cannabisin D</t>
  </si>
  <si>
    <t>COC1=C(C=CC(=C1)C2C(C(=CC3=CC(=C(C=C23)O)OC)C(=O)NCCC4=CC=C(C=C4)O)C(=O)NCCC5=CC=C(C=C5)O)O</t>
  </si>
  <si>
    <t>11592584;44584134;73022545;71448965</t>
  </si>
  <si>
    <t>COCONUT:(CNP0205337);KNApSAcK:(664);Natural Products:(UNPD109343 UNPD164858);PubChem:(11592584 44584134 73022545 71448965);SuperNatural:(SN00304743);KEGG:(C17908);PubMed</t>
  </si>
  <si>
    <t>6744_MSBNK-RIKEN-PR311134_0_MSBNK-RIKEN-PR311134_DROXVBRNXCRUHP</t>
  </si>
  <si>
    <t>3356_MSBNK-RIKEN-PR311134_0_MSBNK-RIKEN-PR311134_DROXVBRNXCRUHP</t>
  </si>
  <si>
    <t>5663_MSBNK-RIKEN-PR303335_0_MSBNK-RIKEN-PR303335_WBYWAXJHAXSJNI</t>
  </si>
  <si>
    <t>2275_MSBNK-RIKEN-PR303335_0_MSBNK-RIKEN-PR303335_WBYWAXJHAXSJNI</t>
  </si>
  <si>
    <t>1110_MSBNK-RIKEN-PR301877_0_MSBNK-RIKEN-PR301877_KEOITPILCOILGM</t>
  </si>
  <si>
    <t>4498_MSBNK-RIKEN-PR301877_0_MSBNK-RIKEN-PR301877_KEOITPILCOILGM</t>
  </si>
  <si>
    <t>4561_MSBNK-RIKEN-PR301952_0_MSBNK-RIKEN-PR301952_ZEJXENDZTYVXDP</t>
  </si>
  <si>
    <t>1173_MSBNK-RIKEN-PR301952_0_MSBNK-RIKEN-PR301952_ZEJXENDZTYVXDP</t>
  </si>
  <si>
    <t>2753_MSBNK-RIKEN-PR304050_0_MSBNK-RIKEN-PR304050_GDNIGMNXEKGFIP</t>
  </si>
  <si>
    <t>6141_MSBNK-RIKEN-PR304050_0_MSBNK-RIKEN-PR304050_GDNIGMNXEKGFIP</t>
  </si>
  <si>
    <t>KCQOWSKVHVGCCF</t>
  </si>
  <si>
    <t>InChI=1S/C27H42O3/c1-4-5-6-7-8-9-25(29)30-24-13-12-22-21-11-10-19-18-20(28)14-16-26(19,2)23(21)15-17-27(22,24)3/h18,21-24H,4-17H2,1-3H3</t>
  </si>
  <si>
    <t>Testosterone caprylate</t>
  </si>
  <si>
    <t>CCCCCCCC(=O)OC1CCC2C1(CCC3C2CCC4=CC(=O)CCC34C)C</t>
  </si>
  <si>
    <t>122505;10251244</t>
  </si>
  <si>
    <t>PubChem:(122505 10251244);NORMAN:(NS00050415)</t>
  </si>
  <si>
    <t>59_MSBNK-BGC_Munich-RP010703_0_MSBNK-BGC_Munich-RP010703_PSXQJZDFWDKBIP</t>
  </si>
  <si>
    <t>3447_MSBNK-BGC_Munich-RP010703_0_MSBNK-BGC_Munich-RP010703_PSXQJZDFWDKBIP</t>
  </si>
  <si>
    <t>C10H11ClN4O5</t>
  </si>
  <si>
    <t>ROPMUQKCJYNROP</t>
  </si>
  <si>
    <t>InChI=1S/C10H11ClN4O5/c11-10-14-4-7(12-2-13-8(4)19)15(10)9-6(18)5(17)3(1-16)20-9/h2-3,5-6,9,16-18H,1H2,(H,12,13,19)</t>
  </si>
  <si>
    <t>8-Chloroinosine</t>
  </si>
  <si>
    <t>C1=NC2=C(C(=O)N1)N=C(N2C3C(C(C(O3)CO)O)O)Cl</t>
  </si>
  <si>
    <t>135555953;136065593;135912884;135912885;136257834;135410347;137263784</t>
  </si>
  <si>
    <t>MeSH:(135410347);PubChem:(135555953 136065593 135912884 135912885 136257834 135410347 137263784);PubMed</t>
  </si>
  <si>
    <t>5299_MSBNK-RIKEN-PR302802_0_MSBNK-RIKEN-PR302802_REFJWTPEDVJJIY</t>
  </si>
  <si>
    <t>1911_MSBNK-RIKEN-PR302802_0_MSBNK-RIKEN-PR302802_REFJWTPEDVJJIY</t>
  </si>
  <si>
    <t>C11H18N2O4</t>
  </si>
  <si>
    <t>RSWHSIIOZFJOAM</t>
  </si>
  <si>
    <t>InChI=1S/C11H18N2O4/c14-7-8-3-1-5-12(8)10(15)9-4-2-6-13(9)11(16)17/h8-9,14H,1-7H2,(H,16,17)</t>
  </si>
  <si>
    <t>C1CC(N(C1)C(=O)C2CCCN2C(=O)O)CO</t>
  </si>
  <si>
    <t>45259039;75104729</t>
  </si>
  <si>
    <t>PubChem:(45259039 75104729);PubChem class - bio and metabolites</t>
  </si>
  <si>
    <t>6714_MSBNK-RIKEN-PR311042_0_MSBNK-RIKEN-PR311042_MKCVLTRITQNGQI</t>
  </si>
  <si>
    <t>3326_MSBNK-RIKEN-PR311042_0_MSBNK-RIKEN-PR311042_MKCVLTRITQNGQI</t>
  </si>
  <si>
    <t>BVUAPFPPYOQLKK</t>
  </si>
  <si>
    <t>InChI=1S/C30H32O19/c1-9-20(37)23(40)25(42)29(45-9)46-11-5-14(33)19-15(6-11)47-27(10-2-3-12(31)13(32)4-10)28(22(19)39)49-30-26(43)24(41)21(38)16(48-30)8-44-18(36)7-17(34)35/h2-6,9,16,20-21,23-26,29-33,37-38,40-43H,7-8H2,1H3,(H,34,35)</t>
  </si>
  <si>
    <t>Quercetin 3-(6''''-malonylglucoside)-7-rhamnoside</t>
  </si>
  <si>
    <t>CC1C(C(C(C(O1)OC2=CC(=C3C(=C2)OC(=C(C3=O)OC4C(C(C(C(O4)COC(=O)CC(=O)O)O)O)O)C5=CC(=C(C=C5)O)O)O)O)O)O</t>
  </si>
  <si>
    <t>44259198;135397920;135397921</t>
  </si>
  <si>
    <t>KNApSAcK:(5982);PubChem:(44259198 135397920 135397921);Biocyc:(CPD-21630)</t>
  </si>
  <si>
    <t>3671_MSBNK-IPB_Halle-PN000029_0_MSBNK-IPB_Halle-PN000029_</t>
  </si>
  <si>
    <t>283_MSBNK-IPB_Halle-PN000029_0_MSBNK-IPB_Halle-PN000029_</t>
  </si>
  <si>
    <t>C18H20N4O6</t>
  </si>
  <si>
    <t>DQYXNRCGZSKVMB</t>
  </si>
  <si>
    <t>InChI=1S/C18H20N4O6/c23-11-9-21(10-12-24)18(26)14-1-5-15(6-2-14)19-20-17(25)13-3-7-16(8-4-13)22(27)28/h1-8,19,23-24H,9-12H2,(H,20,25)</t>
  </si>
  <si>
    <t>N,N-bis(2-hydroxyethyl)-4-[2-(4-nitrobenzoyl)hydrazinyl]benzamide</t>
  </si>
  <si>
    <t>C1=CC(=CC=C1C(=O)N(CCO)CCO)NNC(=O)C2=CC=C(C=C2)[N+](=O)[O-]</t>
  </si>
  <si>
    <t>PubChem:(5746882);PubChem class - safety and toxic</t>
  </si>
  <si>
    <t>3364_MSBNK-RIKEN-PR311169_0_MSBNK-RIKEN-PR311169_IBFYXTRXDNAPMM</t>
  </si>
  <si>
    <t>6752_MSBNK-RIKEN-PR311169_0_MSBNK-RIKEN-PR311169_IBFYXTRXDNAPMM</t>
  </si>
  <si>
    <t>6425_MSBNK-RIKEN-PR310402_0_MSBNK-RIKEN-PR310402_LPLVUJXQOOQHMX</t>
  </si>
  <si>
    <t>3037_MSBNK-RIKEN-PR310402_0_MSBNK-RIKEN-PR310402_LPLVUJXQOOQHMX</t>
  </si>
  <si>
    <t>C33H40O20</t>
  </si>
  <si>
    <t>MFIXKYXSBNIMPX</t>
  </si>
  <si>
    <t>InChI=1S/C33H40O20/c1-10-19(38)29(52-32-25(44)23(42)20(39)16(8-34)50-32)27(46)31(48-10)47-9-17-21(40)24(43)26(45)33(51-17)53-30-22(41)18-14(37)6-13(36)7-15(18)49-28(30)11-2-4-12(35)5-3-11/h2-7,10,16-17,19-21,23-27,29,31-40,42-46H,8-9H2,1H3</t>
  </si>
  <si>
    <t>Kaempferol 3-(3Rha-glucosylrutinoside)</t>
  </si>
  <si>
    <t>CC1C(C(C(C(O1)OCC2C(C(C(C(O2)OC3=C(OC4=CC(=CC(=C4C3=O)O)O)C5=CC=C(C=C5)O)O)O)O)O)OC6C(C(C(C(O6)CO)O)O)O)O</t>
  </si>
  <si>
    <t>10010327;20055968;44258747;44258818;56776247</t>
  </si>
  <si>
    <t>COCONUT:(CNP0225329);HMDB:(38768);KNApSAcK:(5210);Natural Products:(UNPD66193 UNPD82508 UNPD93340 UNPD11095 UNPD53431);PubChem:(10010327 20055968 44258747 44258818 56776247);SuperNatural:(SN00339896 SN00243782 SN00391662 SN00383065 SN00335427);additional;PubChem class - bio and metabolites;PubMed</t>
  </si>
  <si>
    <t>6655_MSBNK-RIKEN-PR310935_0_MSBNK-RIKEN-PR310935_QFSDWLPMRWDFID</t>
  </si>
  <si>
    <t>3267_MSBNK-RIKEN-PR310935_0_MSBNK-RIKEN-PR310935_QFSDWLPMRWDFID</t>
  </si>
  <si>
    <t>HJRVLGWTJSLQIG</t>
  </si>
  <si>
    <t>InChI=1S/C41H70O13/c1-20(2)10-9-13-41(8,54-36-33(50)31(48)30(47)25(53-36)19-52-35-32(49)29(46)24(44)18-51-35)21-11-15-39(6)28(21)22(42)16-26-38(5)14-12-27(45)37(3,4)34(38)23(43)17-40(26,39)7/h10,21-36,42-50H,9,11-19H2,1-8H3</t>
  </si>
  <si>
    <t>Ginsenoside F3</t>
  </si>
  <si>
    <t>CC(=CCCC(C)(C1CCC2(C1C(CC3C2(CC(C4C3(CCC(C4(C)C)O)C)O)C)O)C)OC5C(C(C(C(O5)COC6C(C(C(CO6)O)O)O)O)O)O)C</t>
  </si>
  <si>
    <t>11343243;46887678;57344233;72809424;102197695;118705162;131706023;134688678;139024151;138107427;137832346;138454107</t>
  </si>
  <si>
    <t>COCONUT:(CNP0121505);HMDB:(39556);KNApSAcK:(30390);Natural Products:(UNPD133905 UNPD160754 UNPD183183 UNPD229671);PubChem:(11343243 46887678 57344233 72809424 102197695 118705162 131706023 134688678 139024151 138107427 137832346 138454107);SuperNatural:(SN00234076 SN00248029 SN00353568);PubChem class - bio and metabolites;MeSH:(46887678);Training Set;PubMed</t>
  </si>
  <si>
    <t>6364_MSBNK-RIKEN-PR304339_0_MSBNK-RIKEN-PR304339_HJRVLGWTJSLQIG</t>
  </si>
  <si>
    <t>C22H22O12</t>
  </si>
  <si>
    <t>CQLRUIIRRZYHHS</t>
  </si>
  <si>
    <t>InChI=1S/C22H22O12/c1-31-12-4-8(2-3-10(12)25)20-21(17(28)15-11(26)5-9(24)6-13(15)32-20)34-22-19(30)18(29)16(27)14(7-23)33-22/h2-6,14,16,18-19,22-27,29-30H,7H2,1H3</t>
  </si>
  <si>
    <t>Ambap5041-82-7</t>
  </si>
  <si>
    <t>COC1=C(C=CC(=C1)C2=C(C(=O)C3=C(C=C(C=C3O2)O)O)OC4C(C(C(C(O4)CO)O)O)O)O</t>
  </si>
  <si>
    <t>5318644;5318645;13245586;13245587;13245588;13245589;10390317;42433475;42433476;42433477;44258009;45933930;51402808;51402809;70691525;72551443;71463991;86326451;86328677;94856579;91885208;122386690</t>
  </si>
  <si>
    <t>HMDB:(126573);SuperNatural:(SN00017884 SN00328336 SN00346815 SN00017886 SN00017885 SN00036511 SN00028531 SN00011099 SN00017936 SN00011100 SN00161017 SN00161825 SN00157297);ZINC bio:(ZINC04349379 ZINC04349386 ZINC04349394 ZINC12153092 ZINC12153093 ZINC12153094 ZINC12153095 ZINC12419084 ZINC31156122);additional;MeSH:(5318645 86328677);Plantcyc:(CPD-14969);PubMed;COCONUT:(CNP0100490 CNP0230367);KNApSAcK:(5524);Natural Products:(UNPD182647 UNPD5699 UNPD178593 UNPD183025 UNPD39594 UNPD98058 UNPD165493);PubChem:(5318644 5318645 13245586 13245587 13245588 13245589 10390317 42433475 42433476 42433477 44258009 45933930 51402808 51402809 70691525 72551443 71463991 86326451 86328677 94856579 91885208 122386690);CHEBI:(75777 75751 139461 75758 75750);PubChem class - bio and metabolites;YMDB:(1721);Training Set;Biocyc:(CPD-13449 CPD-14969);KEGG Mine</t>
  </si>
  <si>
    <t>2031_MSBNK-RIKEN-PR302938_0_MSBNK-RIKEN-PR302938_CQLRUIIRRZYHHS</t>
  </si>
  <si>
    <t>5419_MSBNK-RIKEN-PR302938_0_MSBNK-RIKEN-PR302938_CQLRUIIRRZYHHS</t>
  </si>
  <si>
    <t>C7H14N2O7S</t>
  </si>
  <si>
    <t>BROPGEAFKQWLJV</t>
  </si>
  <si>
    <t>InChI=1S/C7H14N2O7S/c1-3(10)5(8)6(11)9-4(7(12)13)2-17(14,15)16/h3-5,10H,2,8H2,1H3,(H,9,11)(H,12,13)(H,14,15,16)</t>
  </si>
  <si>
    <t>CC(C(C(=O)NC(CS(=O)(=O)O)C(=O)O)N)O</t>
  </si>
  <si>
    <t>PubChem:(91746300);CHEBI:(142239)</t>
  </si>
  <si>
    <t>4574_MSBNK-RIKEN-PR301966_0_MSBNK-RIKEN-PR301966_TZBJGXHYKVUXJN</t>
  </si>
  <si>
    <t>1186_MSBNK-RIKEN-PR301966_0_MSBNK-RIKEN-PR301966_TZBJGXHYKVUXJN</t>
  </si>
  <si>
    <t>2886_MSBNK-RIKEN-PR304197_0_MSBNK-RIKEN-PR304197_PDAYUJSOJIMKIS</t>
  </si>
  <si>
    <t>6274_MSBNK-RIKEN-PR304197_0_MSBNK-RIKEN-PR304197_PDAYUJSOJIMKIS</t>
  </si>
  <si>
    <t>1238_MSBNK-RIKEN-PR302022_0_MSBNK-RIKEN-PR302022_PEFNSGRTCBGNAN</t>
  </si>
  <si>
    <t>4626_MSBNK-RIKEN-PR302022_0_MSBNK-RIKEN-PR302022_PEFNSGRTCBGNAN</t>
  </si>
  <si>
    <t>2048_MSBNK-RIKEN-PR302955_0_MSBNK-RIKEN-PR302955_KZNIFHPLKGYRTM</t>
  </si>
  <si>
    <t>5436_MSBNK-RIKEN-PR302955_0_MSBNK-RIKEN-PR302955_KZNIFHPLKGYRTM</t>
  </si>
  <si>
    <t>5293_MSBNK-RIKEN-PR302796_0_MSBNK-RIKEN-PR302796_ARGKVCXINMKCAZ</t>
  </si>
  <si>
    <t>1905_MSBNK-RIKEN-PR302796_0_MSBNK-RIKEN-PR302796_ARGKVCXINMKCAZ</t>
  </si>
  <si>
    <t>1134_MSBNK-RIKEN-PR301913_0_MSBNK-RIKEN-PR301913_IZQSVPBOUDKVDZ</t>
  </si>
  <si>
    <t>4522_MSBNK-RIKEN-PR301913_0_MSBNK-RIKEN-PR301913_IZQSVPBOUDKVDZ</t>
  </si>
  <si>
    <t>464_MSBNK-MSSJ-MSJ00968_0_MSBNK-MSSJ-MSJ00968_TZBJGXHYKVUXJN</t>
  </si>
  <si>
    <t>3852_MSBNK-MSSJ-MSJ00968_0_MSBNK-MSSJ-MSJ00968_TZBJGXHYKVUXJN</t>
  </si>
  <si>
    <t>4743_MSBNK-RIKEN-PR302143_0_MSBNK-RIKEN-PR302143_NLAWPKPYBMEWIR</t>
  </si>
  <si>
    <t>1355_MSBNK-RIKEN-PR302143_0_MSBNK-RIKEN-PR302143_NLAWPKPYBMEWIR</t>
  </si>
  <si>
    <t>5628_MSBNK-RIKEN-PR303268_0_MSBNK-RIKEN-PR303268_XYHWPQUEOOBIOW</t>
  </si>
  <si>
    <t>C14H14N2O5</t>
  </si>
  <si>
    <t>OVEAWSPZRGBTSS</t>
  </si>
  <si>
    <t>InChI=1S/C14H14N2O5/c17-12(6-13(18)19)16-11(14(20)21)5-8-7-15-10-4-2-1-3-9(8)10/h1-4,7,11,15H,5-6H2,(H,16,17)(H,18,19)(H,20,21)</t>
  </si>
  <si>
    <t>N2-Malonyl-D-tryptophan</t>
  </si>
  <si>
    <t>C1=CC=C2C(=C1)C(=CN2)CC(C(=O)O)NC(=O)CC(=O)O</t>
  </si>
  <si>
    <t>440003;5199636;15160194;25201975</t>
  </si>
  <si>
    <t>COCONUT:(CNP0292306);HMDB:(39500);KNApSAcK:(118);Natural Products:(UNPD85604);PubChem:(440003 5199636 15160194 25201975);CHEBI:(15874 142268 57549);ZINC bio:(ZINC14824069);PubChem class - bio and metabolites;KEGG:(C03414);Training Set;Biocyc:(HYDROXY-ETC-METHYLPYRIMIDINIUM CPD-19641 N2-MALONYL-D-TRYPTOPHAN)</t>
  </si>
  <si>
    <t>3358_MSBNK-RIKEN-PR311144_0_MSBNK-RIKEN-PR311144_OVEAWSPZRGBTSS</t>
  </si>
  <si>
    <t>6746_MSBNK-RIKEN-PR311144_0_MSBNK-RIKEN-PR311144_OVEAWSPZRGBTSS</t>
  </si>
  <si>
    <t>4688_MSBNK-RIKEN-PR302087_0_MSBNK-RIKEN-PR302087_OXGUCUVFOIWWQJ</t>
  </si>
  <si>
    <t>1300_MSBNK-RIKEN-PR302087_0_MSBNK-RIKEN-PR302087_OXGUCUVFOIWWQJ</t>
  </si>
  <si>
    <t>2118_MSBNK-RIKEN-PR303040_0_MSBNK-RIKEN-PR303040_RPVIQWDFJPYNJM</t>
  </si>
  <si>
    <t>5506_MSBNK-RIKEN-PR303040_0_MSBNK-RIKEN-PR303040_RPVIQWDFJPYNJM</t>
  </si>
  <si>
    <t>NMANELLSWUVZNL</t>
  </si>
  <si>
    <t>InChI=1S/C15H12O4/c16-11-4-1-10(2-5-11)3-7-14(18)13-9-12(17)6-8-15(13)19/h1-9,16-17,19H</t>
  </si>
  <si>
    <t>1-(2,5-dihydroxyphenyl)-3-(4-hydroxyphenyl)prop-2-en-1-one</t>
  </si>
  <si>
    <t>C1=CC(=CC=C1C=CC(=O)C2=C(C=CC(=C2)O)O)O</t>
  </si>
  <si>
    <t>3995255;5980988</t>
  </si>
  <si>
    <t>COCONUT:(CNP0147703);KNApSAcK:(14420);Natural Products:(UNPD188523);PubChem:(3995255 5980988);SuperNatural:(SN00009651);ZINC bio:(ZINC04252715);additional;Training Set;PubMed</t>
  </si>
  <si>
    <t>5201_MSBNK-RIKEN-PR302702_0_MSBNK-RIKEN-PR302702_DXDRHHKMWQZJHT</t>
  </si>
  <si>
    <t>1813_MSBNK-RIKEN-PR302702_0_MSBNK-RIKEN-PR302702_DXDRHHKMWQZJHT</t>
  </si>
  <si>
    <t>5626_MSBNK-RIKEN-PR303262_0_MSBNK-RIKEN-PR303262_XYHWPQUEOOBIOW</t>
  </si>
  <si>
    <t>2238_MSBNK-RIKEN-PR303262_0_MSBNK-RIKEN-PR303262_XYHWPQUEOOBIOW</t>
  </si>
  <si>
    <t>IBHWREHFNDMRPR</t>
  </si>
  <si>
    <t>InChI=1S/C7H6O5/c8-3-1-4(9)6(7(11)12)5(10)2-3/h1-2,8-10H,(H,11,12)</t>
  </si>
  <si>
    <t>Phloroglucinic acid</t>
  </si>
  <si>
    <t>C1=C(C=C(C(=C1O)C(=O)O)O)O</t>
  </si>
  <si>
    <t>66520;54707511</t>
  </si>
  <si>
    <t>HMDB:(29649);SuperNatural:(SN00261709);ZINC bio:(ZINC00389778);additional;MeSH:(66520);PubMed;COCONUT:(CNP0288966);Natural Products:(UNPD129009);PubChem:(66520 54707511);PubChem class - bio and metabolites;EcoCyc Mine;PubChem class - safety and toxic;Training Set;Biocyc:(CPD-13499);KEGG Mine</t>
  </si>
  <si>
    <t>2804_MSBNK-RIKEN-PR304102_0_MSBNK-RIKEN-PR304102_LNTHITQWFMADLM</t>
  </si>
  <si>
    <t>6192_MSBNK-RIKEN-PR304102_0_MSBNK-RIKEN-PR304102_LNTHITQWFMADLM</t>
  </si>
  <si>
    <t>6123_MSBNK-RIKEN-PR304019_0_MSBNK-RIKEN-PR304019_HVDGDHBAMCBBLR</t>
  </si>
  <si>
    <t>2735_MSBNK-RIKEN-PR304019_0_MSBNK-RIKEN-PR304019_HVDGDHBAMCBBLR</t>
  </si>
  <si>
    <t>DSAJORLEPQBKDA</t>
  </si>
  <si>
    <t>InChI=1S/C16H14O6/c1-21-9-5-12(19)16-13(20)7-14(22-15(16)6-9)8-2-3-10(17)11(18)4-8/h2-6,14,17-19H,7H2,1H3</t>
  </si>
  <si>
    <t>Sterubin</t>
  </si>
  <si>
    <t>COC1=CC(=C2C(=O)CC(OC2=C1)C3=CC(=C(C=C3)O)O)O</t>
  </si>
  <si>
    <t>1268275;1268276;4872981</t>
  </si>
  <si>
    <t>COCONUT:(CNP0214035);KNApSAcK:(8304);Natural Products:(UNPD101049);PubChem:(1268275 1268276 4872981);SuperNatural:(SN00001973 SN00001972);ZINC bio:(ZINC01081534 ZINC01081535);additional;MeSH:(1268276 4872981);Training Set;PubMed;KEGG Mine</t>
  </si>
  <si>
    <t>5357_MSBNK-RIKEN-PR302864_0_MSBNK-RIKEN-PR302864_AIONOLUJZLIMTK</t>
  </si>
  <si>
    <t>FSYDWKPCKNCRDI</t>
  </si>
  <si>
    <t>InChI=1S/C15H14O6/c16-8-4-11(19)15-12(20)6-13(21-14(15)5-8)7-1-2-9(17)10(18)3-7/h1-5,12-13,16-20H,6H2</t>
  </si>
  <si>
    <t>Luteoforol</t>
  </si>
  <si>
    <t>C1C(C2=C(C=C(C=C2OC1C3=CC(=C(C=C3)O)O)O)O)O</t>
  </si>
  <si>
    <t>114505;440834;70490063;121225720;121231123</t>
  </si>
  <si>
    <t>HMDB:(41310);SuperNatural:(SN00260218 SN00228140);MeSH:(114505 440834 121231123);Plantcyc:(CPD-11941);PubMed;COCONUT:(CNP0163089);KNApSAcK:(8977);Natural Products:(UNPD169743 UNPD185082);PubChem:(114505 440834 70490063 121225720 121231123);CHEBI:(27686);PubChem class - bio and metabolites;KEGG:(C05907);Biocyc:(CPD-11941)</t>
  </si>
  <si>
    <t>148_MSBNK-BGC_Munich-RP017803_0_MSBNK-BGC_Munich-RP017803_PFTAWBLQPZVEMU</t>
  </si>
  <si>
    <t>3536_MSBNK-BGC_Munich-RP017803_0_MSBNK-BGC_Munich-RP017803_PFTAWBLQPZVEMU</t>
  </si>
  <si>
    <t>3767_MSBNK-MPI_for_Chemical_Ecology-CE000170_0_MSBNK-MPI_for_Chemical_Ecology-CE000170_REFJWTPEDVJJIY</t>
  </si>
  <si>
    <t>379_MSBNK-MPI_for_Chemical_Ecology-CE000170_0_MSBNK-MPI_for_Chemical_Ecology-CE000170_REFJWTPEDVJJIY</t>
  </si>
  <si>
    <t>5510_MSBNK-RIKEN-PR303046_0_MSBNK-RIKEN-PR303046_YFPYXTNSQOUHPS</t>
  </si>
  <si>
    <t>2122_MSBNK-RIKEN-PR303046_0_MSBNK-RIKEN-PR303046_YFPYXTNSQOUHPS</t>
  </si>
  <si>
    <t>5590_MSBNK-RIKEN-PR303199_0_MSBNK-RIKEN-PR303199_FNTJVYCFNVUBOL</t>
  </si>
  <si>
    <t>HNQDHLXBUZCUQU</t>
  </si>
  <si>
    <t>InChI=1S/C15H10O8/c1-3-2-4-5(11(19)8(3)16)10(18)7-6(9(4)17)12(20)14(22)15(23)13(7)21/h2,16,19-23H,1H3</t>
  </si>
  <si>
    <t>1,2,3,4,5,6-hexahydroxy-7-methylanthracene-9,10-dione</t>
  </si>
  <si>
    <t>CC1=CC2=C(C(=C1O)O)C(=O)C3=C(C2=O)C(=C(C(=C3O)O)O)O</t>
  </si>
  <si>
    <t>COCONUT:(CNP0114229);Natural Products:(UNPD26324);PubChem:(20240719);SuperNatural:(SN00263902)</t>
  </si>
  <si>
    <t>1256_MSBNK-RIKEN-PR302042_0_MSBNK-RIKEN-PR302042_IKMDFBPHZNJCSN</t>
  </si>
  <si>
    <t>4644_MSBNK-RIKEN-PR302042_0_MSBNK-RIKEN-PR302042_IKMDFBPHZNJCSN</t>
  </si>
  <si>
    <t>4495_MSBNK-RIKEN-PR301874_0_MSBNK-RIKEN-PR301874_KEOITPILCOILGM</t>
  </si>
  <si>
    <t>1107_MSBNK-RIKEN-PR301874_0_MSBNK-RIKEN-PR301874_KEOITPILCOILGM</t>
  </si>
  <si>
    <t>C13H11FN4O3</t>
  </si>
  <si>
    <t>RSZUJISUKGMDJN</t>
  </si>
  <si>
    <t>InChI=1S/C13H11FN4O3/c1-18-11(19)6-10(16-13(18)21)12(20)17-15-7-8-2-4-9(14)5-3-8/h2-7H,1H3,(H,16,21)(H,17,20)</t>
  </si>
  <si>
    <t>N-[(4-fluorophenyl)methylideneamino]-3-methyl-2,4-dioxo-1H-pyrimidine-6-carboxamide</t>
  </si>
  <si>
    <t>CN1C(=O)C=C(NC1=O)C(=O)NN=CC2=CC=C(C=C2)F</t>
  </si>
  <si>
    <t>911562;5417934;6885920</t>
  </si>
  <si>
    <t>PubChem:(911562 5417934 6885920);PubMed;CHEBI:(114679)</t>
  </si>
  <si>
    <t>1834_MSBNK-RIKEN-PR302723_0_MSBNK-RIKEN-PR302723_PFTAWBLQPZVEMU</t>
  </si>
  <si>
    <t>5222_MSBNK-RIKEN-PR302723_0_MSBNK-RIKEN-PR302723_PFTAWBLQPZVEMU</t>
  </si>
  <si>
    <t>2041_MSBNK-RIKEN-PR302948_0_MSBNK-RIKEN-PR302948_CQLRUIIRRZYHHS</t>
  </si>
  <si>
    <t>5429_MSBNK-RIKEN-PR302948_0_MSBNK-RIKEN-PR302948_CQLRUIIRRZYHHS</t>
  </si>
  <si>
    <t>3975_MSBNK-RIKEN-PR300196_0_MSBNK-RIKEN-PR300196_DAXYUDFNWXHGBE</t>
  </si>
  <si>
    <t>587_MSBNK-RIKEN-PR300196_0_MSBNK-RIKEN-PR300196_DAXYUDFNWXHGBE</t>
  </si>
  <si>
    <t>4511_MSBNK-RIKEN-PR301902_0_MSBNK-RIKEN-PR301902_UIDGLYUNOUKLBM</t>
  </si>
  <si>
    <t>1123_MSBNK-RIKEN-PR301902_0_MSBNK-RIKEN-PR301902_UIDGLYUNOUKLBM</t>
  </si>
  <si>
    <t>C10H12O4</t>
  </si>
  <si>
    <t>ZPOLOEWJWXZUSP</t>
  </si>
  <si>
    <t>InChI=1S/C10H12O4/c1-3-7-13-9(11)5-6-10(12)14-8-4-2/h3-6H,1-2,7-8H2</t>
  </si>
  <si>
    <t>Sipomer DAM</t>
  </si>
  <si>
    <t>C=CCOC(=O)C=CC(=O)OCC=C</t>
  </si>
  <si>
    <t>76050;5354266;5355330;117927278</t>
  </si>
  <si>
    <t>NORMAN:(NS00028417);PubChem class - food;PubChem class - safety and toxic;Training Set;PubChem:(76050 5354266 5355330 117927278)</t>
  </si>
  <si>
    <t>6214_MSBNK-RIKEN-PR304137_0_MSBNK-RIKEN-PR304137_OJOBTAOGJIWAGB</t>
  </si>
  <si>
    <t>2826_MSBNK-RIKEN-PR304137_0_MSBNK-RIKEN-PR304137_OJOBTAOGJIWAGB</t>
  </si>
  <si>
    <t>2181_MSBNK-RIKEN-PR303152_0_MSBNK-RIKEN-PR303152_RODXRVNMMDRFIK</t>
  </si>
  <si>
    <t>5569_MSBNK-RIKEN-PR303152_0_MSBNK-RIKEN-PR303152_RODXRVNMMDRFIK</t>
  </si>
  <si>
    <t>6465_MSBNK-RIKEN-PR310475_0_MSBNK-RIKEN-PR310475_FXNFHKRTJBSTCS</t>
  </si>
  <si>
    <t>3077_MSBNK-RIKEN-PR310475_0_MSBNK-RIKEN-PR310475_FXNFHKRTJBSTCS</t>
  </si>
  <si>
    <t>1212_MSBNK-RIKEN-PR301994_0_MSBNK-RIKEN-PR301994_JYXSWDCPHRTYGU</t>
  </si>
  <si>
    <t>4600_MSBNK-RIKEN-PR301994_0_MSBNK-RIKEN-PR301994_JYXSWDCPHRTYGU</t>
  </si>
  <si>
    <t>C9H8O3</t>
  </si>
  <si>
    <t>JWSIJFDOWHFZTK</t>
  </si>
  <si>
    <t>InChI=1S/C9H8O3/c1-7(11)12-9-5-3-2-4-8(9)6-10/h2-6H,1H3</t>
  </si>
  <si>
    <t>2-formylphenyl acetate</t>
  </si>
  <si>
    <t>CC(=O)OC1=CC=CC=C1C=O</t>
  </si>
  <si>
    <t>237228;59850304</t>
  </si>
  <si>
    <t>COCONUT:(CNP0308567);Natural Products:(UNPD66122);PubChem:(237228 59850304);SuperNatural:(SN00353075);ZINC bio:(ZINC01672090);PubChem class - safety and toxic;PubMed</t>
  </si>
  <si>
    <t>3515_MSBNK-BGC_Munich-RP016803_0_MSBNK-BGC_Munich-RP016803_NGSWKAQJJWESNS</t>
  </si>
  <si>
    <t>127_MSBNK-BGC_Munich-RP016803_0_MSBNK-BGC_Munich-RP016803_NGSWKAQJJWESNS</t>
  </si>
  <si>
    <t>5738_MSBNK-RIKEN-PR303415_0_MSBNK-RIKEN-PR303415_LKZDFKLGDGSGEO</t>
  </si>
  <si>
    <t>2350_MSBNK-RIKEN-PR303415_0_MSBNK-RIKEN-PR303415_LKZDFKLGDGSGEO</t>
  </si>
  <si>
    <t>YRMODRRGEUGHTF</t>
  </si>
  <si>
    <t>InChI=1S/C9H8O3/c1-12-9(11)8-5-3-2-4-7(8)6-10/h2-6H,1H3</t>
  </si>
  <si>
    <t>Methyl 2-formylbenzoate</t>
  </si>
  <si>
    <t>COC(=O)C1=CC=CC=C1C=O</t>
  </si>
  <si>
    <t>PubChem class - safety and toxic;PubChem:(243003);PubMed;KEGG Mine</t>
  </si>
  <si>
    <t>3513_MSBNK-BGC_Munich-RP016801_0_MSBNK-BGC_Munich-RP016801_NGSWKAQJJWESNS</t>
  </si>
  <si>
    <t>125_MSBNK-BGC_Munich-RP016801_0_MSBNK-BGC_Munich-RP016801_NGSWKAQJJWESNS</t>
  </si>
  <si>
    <t>JKTUZDBNDYMNLO</t>
  </si>
  <si>
    <t>InChI=1S/C10H12O4/c1-13-8-3-2-4-9(7-8)14-6-5-10(11)12/h2-4,7H,5-6H2,1H3,(H,11,12)</t>
  </si>
  <si>
    <t>3-(3-methoxyphenoxy)propanoate</t>
  </si>
  <si>
    <t>COC1=CC(=CC=C1)OCCC(=O)O</t>
  </si>
  <si>
    <t>7155048;5201573</t>
  </si>
  <si>
    <t>PubChem:(7155048 5201573);PubChem class - safety and toxic</t>
  </si>
  <si>
    <t>3199_MSBNK-RIKEN-PR310780_0_MSBNK-RIKEN-PR310780_OJOBTAOGJIWAGB</t>
  </si>
  <si>
    <t>6587_MSBNK-RIKEN-PR310780_0_MSBNK-RIKEN-PR310780_OJOBTAOGJIWAGB</t>
  </si>
  <si>
    <t>5229_MSBNK-RIKEN-PR302730_0_MSBNK-RIKEN-PR302730_DLIKSSGEMUFQOK</t>
  </si>
  <si>
    <t>1841_MSBNK-RIKEN-PR302730_0_MSBNK-RIKEN-PR302730_DLIKSSGEMUFQOK</t>
  </si>
  <si>
    <t>6210_MSBNK-RIKEN-PR304133_0_MSBNK-RIKEN-PR304133_OJOBTAOGJIWAGB</t>
  </si>
  <si>
    <t>2822_MSBNK-RIKEN-PR304133_0_MSBNK-RIKEN-PR304133_OJOBTAOGJIWAGB</t>
  </si>
  <si>
    <t>573_MSBNK-RIKEN-PR300178_0_MSBNK-RIKEN-PR300178_UZLBTLIRYSYTRG</t>
  </si>
  <si>
    <t>3961_MSBNK-RIKEN-PR300178_0_MSBNK-RIKEN-PR300178_UZLBTLIRYSYTRG</t>
  </si>
  <si>
    <t>4869_MSBNK-RIKEN-PR302310_0_MSBNK-RIKEN-PR302310_MGJLSBDCWOSMHL</t>
  </si>
  <si>
    <t>1481_MSBNK-RIKEN-PR302310_0_MSBNK-RIKEN-PR302310_MGJLSBDCWOSMHL</t>
  </si>
  <si>
    <t>1276_MSBNK-RIKEN-PR302062_0_MSBNK-RIKEN-PR302062_JYXSWDCPHRTYGU</t>
  </si>
  <si>
    <t>4664_MSBNK-RIKEN-PR302062_0_MSBNK-RIKEN-PR302062_JYXSWDCPHRTYGU</t>
  </si>
  <si>
    <t>100_MSBNK-BGC_Munich-RP015503_0_MSBNK-BGC_Munich-RP015503_CCVYRRGZDBSHFU</t>
  </si>
  <si>
    <t>3488_MSBNK-BGC_Munich-RP015503_0_MSBNK-BGC_Munich-RP015503_CCVYRRGZDBSHFU</t>
  </si>
  <si>
    <t>RRQBBOGLPGLHMY</t>
  </si>
  <si>
    <t>InChI=1S/C17H14N2/c1-13-12-16(14-8-4-2-5-9-14)17(19-18-13)15-10-6-3-7-11-15/h2-12H,1H3</t>
  </si>
  <si>
    <t>6-methyl-3,4-diphenylpyridazine</t>
  </si>
  <si>
    <t>CC1=CC(=C(N=N1)C2=CC=CC=C2)C3=CC=CC=C3</t>
  </si>
  <si>
    <t>PubChem:(6411990);PubChem class - safety and toxic</t>
  </si>
  <si>
    <t>948_MSBNK-RIKEN-PR301254_0_MSBNK-RIKEN-PR301254_CTSPAMFJBXKSOY</t>
  </si>
  <si>
    <t>4336_MSBNK-RIKEN-PR301254_0_MSBNK-RIKEN-PR301254_CTSPAMFJBXKSOY</t>
  </si>
  <si>
    <t>4786_MSBNK-RIKEN-PR302187_0_MSBNK-RIKEN-PR302187_PLAPMLGJVGLZOV</t>
  </si>
  <si>
    <t>1398_MSBNK-RIKEN-PR302187_0_MSBNK-RIKEN-PR302187_PLAPMLGJVGLZOV</t>
  </si>
  <si>
    <t>5553_MSBNK-RIKEN-PR303131_0_MSBNK-RIKEN-PR303131_SBEOEJNITMVWLK</t>
  </si>
  <si>
    <t>2165_MSBNK-RIKEN-PR303131_0_MSBNK-RIKEN-PR303131_SBEOEJNITMVWLK</t>
  </si>
  <si>
    <t>2237_MSBNK-RIKEN-PR303259_0_MSBNK-RIKEN-PR303259_KZKWCKFDCPVDFJ</t>
  </si>
  <si>
    <t>5625_MSBNK-RIKEN-PR303259_0_MSBNK-RIKEN-PR303259_KZKWCKFDCPVDFJ</t>
  </si>
  <si>
    <t>3313_MSBNK-RIKEN-PR311003_0_MSBNK-RIKEN-PR311003_DLIKSSGEMUFQOK</t>
  </si>
  <si>
    <t>6701_MSBNK-RIKEN-PR311003_0_MSBNK-RIKEN-PR311003_DLIKSSGEMUFQOK</t>
  </si>
  <si>
    <t>C42H64O15</t>
  </si>
  <si>
    <t>VTAJIXDZFCRWBR</t>
  </si>
  <si>
    <t>InChI=1S/C42H64O15/c1-37(2)16-19(54-35-31(27(46)26(45)30(56-35)33(50)51)57-34-28(47)24(43)25(44)29(55-34)32(48)49)17-40(5)22(37)10-11-42(7)23(40)9-8-20-21-18-39(4,36(52)53)13-12-38(21,3)14-15-41(20,42)6/h8,19,21-31,34-35,43-47H,9-18H2,1-7H3,(H,48,49)(H,50,51)(H,52,53)</t>
  </si>
  <si>
    <t>(2S,3S,4R,5R,6R)-6-[(2R,3R,4R,5S,6S)-2-[[(2R,6aR,8aS,11S,14bS)-11-carboxy-4,4,6a,6b,8a,11,14b-heptamethyl-1,2,3,4a,5,6,7,8,9,10,12,12a,14,14a-tetradecahydropicen-2-yl]oxy]-6-carboxy-4,5-dihydroxyoxan-3-yl]oxy-3,4,5-trihydroxyoxane-2-carboxylic acid</t>
  </si>
  <si>
    <t>CC1(CC(CC2(C1CCC3(C2CC=C4C3(CCC5(C4CC(CC5)(C)C(=O)O)C)C)C)C)OC6C(C(C(C(O6)C(=O)O)O)O)OC7C(C(C(C(O7)C(=O)O)O)O)O)C</t>
  </si>
  <si>
    <t>6325526;23304474</t>
  </si>
  <si>
    <t>COCONUT:(CNP0248138);Natural Products:(UNPD127377);PubChem:(6325526 23304474);SuperNatural:(SN00292064)</t>
  </si>
  <si>
    <t>6556_MSBNK-RIKEN-PR310663_0_MSBNK-RIKEN-PR310663_BCNKILSUUHWRTG</t>
  </si>
  <si>
    <t>3168_MSBNK-RIKEN-PR310663_0_MSBNK-RIKEN-PR310663_BCNKILSUUHWRTG</t>
  </si>
  <si>
    <t>WJKYBTZSJZIIRR</t>
  </si>
  <si>
    <t>InChI=1S/C28H32O16/c1-38-11-6-13(31)18-16(7-11)41-24(10-3-4-12(30)15(5-10)39-2)25(21(18)35)43-28-26(22(36)20(34)17(8-29)42-28)44-27-23(37)19(33)14(32)9-40-27/h3-7,14,17,19-20,22-23,26-34,36-37H,8-9H2,1-2H3</t>
  </si>
  <si>
    <t>Rhamnazin 3-xylosyl-(1-&gt;2)-glucoside</t>
  </si>
  <si>
    <t>COC1=CC(=C2C(=C1)OC(=C(C2=O)OC3C(C(C(C(O3)CO)O)O)OC4C(C(C(CO4)O)O)O)C5=CC(=C(C=C5)O)OC)O</t>
  </si>
  <si>
    <t>PubChem:(44259617);COCONUT:(CNP0241735)</t>
  </si>
  <si>
    <t>1135_MSBNK-RIKEN-PR301914_0_MSBNK-RIKEN-PR301914_UIDGLYUNOUKLBM</t>
  </si>
  <si>
    <t>4523_MSBNK-RIKEN-PR301914_0_MSBNK-RIKEN-PR301914_UIDGLYUNOUKLBM</t>
  </si>
  <si>
    <t>1171_MSBNK-RIKEN-PR301950_0_MSBNK-RIKEN-PR301950_UIDGLYUNOUKLBM</t>
  </si>
  <si>
    <t>4559_MSBNK-RIKEN-PR301950_0_MSBNK-RIKEN-PR301950_UIDGLYUNOUKLBM</t>
  </si>
  <si>
    <t>3150_MSBNK-RIKEN-PR310623_0_MSBNK-RIKEN-PR310623_JMIAZDVHNCCPDM</t>
  </si>
  <si>
    <t>6538_MSBNK-RIKEN-PR310623_0_MSBNK-RIKEN-PR310623_JMIAZDVHNCCPDM</t>
  </si>
  <si>
    <t>BHFLUDRTVIDDOR</t>
  </si>
  <si>
    <t>InChI=1S/C9H11NO2/c1-12-9(11)8(10)7-5-3-2-4-6-7/h2-6,8H,10H2,1H3</t>
  </si>
  <si>
    <t>AmbotzHAA5600</t>
  </si>
  <si>
    <t>COC(=O)C(C1=CC=CC=C1)N</t>
  </si>
  <si>
    <t>90514;117324;1201451;3801174;7021051;7847382;11186171;11389612;23244675;101074480;101074481;101195835;101195836</t>
  </si>
  <si>
    <t>NORMAN:(NS00005539);COCONUT:(CNP0318507);PubChem:(90514 117324 1201451 3801174 7021051 7847382 11186171 11389612 23244675 101074480 101074481 101195835 101195836);ZINC bio:(ZINC12360027 ZINC16189890 ZINC19300218);MeSH:(117324 1201451);PubChem class - safety and toxic;PubMed;KEGG Mine</t>
  </si>
  <si>
    <t>3726_MSBNK-MPI_for_Chemical_Ecology-CE000038_0_MSBNK-MPI_for_Chemical_Ecology-CE000038_COLNVLDHVKWLRT</t>
  </si>
  <si>
    <t>338_MSBNK-MPI_for_Chemical_Ecology-CE000038_0_MSBNK-MPI_for_Chemical_Ecology-CE000038_COLNVLDHVKWLRT</t>
  </si>
  <si>
    <t>2216_MSBNK-RIKEN-PR303224_0_MSBNK-RIKEN-PR303224_UIDGLYUNOUKLBM</t>
  </si>
  <si>
    <t>5604_MSBNK-RIKEN-PR303224_0_MSBNK-RIKEN-PR303224_UIDGLYUNOUKLBM</t>
  </si>
  <si>
    <t>6339_MSBNK-RIKEN-PR304290_0_MSBNK-RIKEN-PR304290_LPLVUJXQOOQHMX</t>
  </si>
  <si>
    <t>2951_MSBNK-RIKEN-PR304290_0_MSBNK-RIKEN-PR304290_LPLVUJXQOOQHMX</t>
  </si>
  <si>
    <t>3724_MSBNK-MPI_for_Chemical_Ecology-CE000036_0_MSBNK-MPI_for_Chemical_Ecology-CE000036_COLNVLDHVKWLRT</t>
  </si>
  <si>
    <t>336_MSBNK-MPI_for_Chemical_Ecology-CE000036_0_MSBNK-MPI_for_Chemical_Ecology-CE000036_COLNVLDHVKWLRT</t>
  </si>
  <si>
    <t>4101_MSBNK-RIKEN-PR300379_0_MSBNK-RIKEN-PR300379_JMIAZDVHNCCPDM</t>
  </si>
  <si>
    <t>713_MSBNK-RIKEN-PR300379_0_MSBNK-RIKEN-PR300379_JMIAZDVHNCCPDM</t>
  </si>
  <si>
    <t>1380_MSBNK-RIKEN-PR302168_0_MSBNK-RIKEN-PR302168_JMFWYRWPJVEZPV</t>
  </si>
  <si>
    <t>4768_MSBNK-RIKEN-PR302168_0_MSBNK-RIKEN-PR302168_JMFWYRWPJVEZPV</t>
  </si>
  <si>
    <t>CRBYNQCDRNZCNX</t>
  </si>
  <si>
    <t>InChI=1S/C15H12O6/c16-9-6-13(20)15(14(21)7-9)11(18)4-2-8-1-3-10(17)12(19)5-8/h1-7,16-17,19-21H</t>
  </si>
  <si>
    <t>Eriodictyol chalcone</t>
  </si>
  <si>
    <t>C1=CC(=C(C=C1C=CC(=O)C2=C(C=C(C=C2O)O)O)O)O</t>
  </si>
  <si>
    <t>5461154;25200812;86289291;124351262</t>
  </si>
  <si>
    <t>HMDB:(126020 130325);SuperNatural:(SN00009644);ZINC bio:(ZINC04252698);additional;Plantcyc:(CPD-3021);PubMed;NORMAN:(NS00059430);COCONUT:(CNP0178183);KNApSAcK:(6973);Natural Products:(UNPD27736);PubChem:(5461154 25200812 86289291 124351262);CHEBI:(77621 48967 10836);PubChem class - bio and metabolites;KEGG:(C15525);Training Set;Biocyc:(CPD-3021)</t>
  </si>
  <si>
    <t>5019_MSBNK-RIKEN-PR302483_0_MSBNK-RIKEN-PR302483_SBHXYTNGIZCORC</t>
  </si>
  <si>
    <t>339_MSBNK-MPI_for_Chemical_Ecology-CE000039_0_MSBNK-MPI_for_Chemical_Ecology-CE000039_COLNVLDHVKWLRT</t>
  </si>
  <si>
    <t>3727_MSBNK-MPI_for_Chemical_Ecology-CE000039_0_MSBNK-MPI_for_Chemical_Ecology-CE000039_COLNVLDHVKWLRT</t>
  </si>
  <si>
    <t>C20H23ClN4O4S</t>
  </si>
  <si>
    <t>MVSQDUZRRVBYLA</t>
  </si>
  <si>
    <t>InChI=1S/C20H23ClN4O4S/c1-14(18-13-16(21)6-7-19(18)26)22-23-20(27)15-4-3-5-17(12-15)30(28,29)25-10-8-24(2)9-11-25/h3-7,12-13,26H,8-11H2,1-2H3,(H,23,27)</t>
  </si>
  <si>
    <t>CC(=NNC(=O)C1=CC(=CC=C1)S(=O)(=O)N2CCN(CC2)C)C3=C(C=CC(=C3)Cl)O</t>
  </si>
  <si>
    <t>135565033;137129713;136377269</t>
  </si>
  <si>
    <t>PubChem:(135565033 137129713 136377269);PubChem class - drug</t>
  </si>
  <si>
    <t>4983_MSBNK-RIKEN-PR302440_0_MSBNK-RIKEN-PR302440_XGEYXJDOVMEJNG</t>
  </si>
  <si>
    <t>DANYIYRPLHHOCZ</t>
  </si>
  <si>
    <t>InChI=1S/C16H12O5/c1-20-11-4-2-9(3-5-11)14-8-13(19)16-12(18)6-10(17)7-15(16)21-14/h2-8,17-18H,1H3</t>
  </si>
  <si>
    <t>acacetin</t>
  </si>
  <si>
    <t>COC1=CC=C(C=C1)C2=CC(=O)C3=C(C=C(C=C3O2)O)O</t>
  </si>
  <si>
    <t>5280442;25202697</t>
  </si>
  <si>
    <t>HMDB:(132457);SuperNatural:(SN00005773);ZINC bio:(ZINC03871358);additional;MeSH:(5280442);Plantcyc:(CPD-1095);PubMed;NORMAN:(NS00031752);COCONUT:(CNP0098238 CNP0248340 CNP0255664);KNApSAcK:(3820);Natural Products:(UNPD15363);PubChem:(5280442 25202697);CHEBI:(15335 57284);PubChem class - bio and metabolites;KEGG:(C01470);PubChem class - safety and toxic;Training Set;Biocyc:(CPD-1095)</t>
  </si>
  <si>
    <t>4741_MSBNK-RIKEN-PR302141_0_MSBNK-RIKEN-PR302141_DANYIYRPLHHOCZ</t>
  </si>
  <si>
    <t>1353_MSBNK-RIKEN-PR302141_0_MSBNK-RIKEN-PR302141_DANYIYRPLHHOCZ</t>
  </si>
  <si>
    <t>IWZBJXJNBWUSIU</t>
  </si>
  <si>
    <t>InChI=1S/C13H13N2/c1-14-8-7-11-10-5-3-4-6-12(10)15(2)13(11)9-14/h3-9H,1-2H3/q+1</t>
  </si>
  <si>
    <t>2,9-Dimethylnorharman</t>
  </si>
  <si>
    <t>CN1C2=CC=CC=C2C3=C1C=[N+](C=C3)C</t>
  </si>
  <si>
    <t>MeSH:(162271);Natural Products:(UNPD64668);PubChem:(162271);SuperNatural:(SN00294437);PubMed</t>
  </si>
  <si>
    <t>4383_MSBNK-RIKEN-PR301348_0_MSBNK-RIKEN-PR301348_YTQRHYCHEIXUIU</t>
  </si>
  <si>
    <t>995_MSBNK-RIKEN-PR301348_0_MSBNK-RIKEN-PR301348_YTQRHYCHEIXUIU</t>
  </si>
  <si>
    <t>2377_MSBNK-RIKEN-PR303443_0_MSBNK-RIKEN-PR303443_ODBRNZZJSYPIDI</t>
  </si>
  <si>
    <t>5765_MSBNK-RIKEN-PR303443_0_MSBNK-RIKEN-PR303443_ODBRNZZJSYPIDI</t>
  </si>
  <si>
    <t>461_MSBNK-MSSJ-MSJ00925_0_MSBNK-MSSJ-MSJ00925_ZQSIJRDFPHDXIC</t>
  </si>
  <si>
    <t>3849_MSBNK-MSSJ-MSJ00925_0_MSBNK-MSSJ-MSJ00925_ZQSIJRDFPHDXIC</t>
  </si>
  <si>
    <t>2360_MSBNK-RIKEN-PR303425_0_MSBNK-RIKEN-PR303425_LKZDFKLGDGSGEO</t>
  </si>
  <si>
    <t>5748_MSBNK-RIKEN-PR303425_0_MSBNK-RIKEN-PR303425_LKZDFKLGDGSGEO</t>
  </si>
  <si>
    <t>1197_MSBNK-RIKEN-PR301978_0_MSBNK-RIKEN-PR301978_ODBRNZZJSYPIDI</t>
  </si>
  <si>
    <t>4585_MSBNK-RIKEN-PR301978_0_MSBNK-RIKEN-PR301978_ODBRNZZJSYPIDI</t>
  </si>
  <si>
    <t>6133_MSBNK-RIKEN-PR304041_0_MSBNK-RIKEN-PR304041_CJXMVKYNVIGQBS</t>
  </si>
  <si>
    <t>2745_MSBNK-RIKEN-PR304041_0_MSBNK-RIKEN-PR304041_CJXMVKYNVIGQBS</t>
  </si>
  <si>
    <t>3382_MSBNK-Univ_Connecticut-CO000213_0_MSBNK-Univ_Connecticut-CO000213_NLDDIKRKFXEWBK</t>
  </si>
  <si>
    <t>6770_MSBNK-Univ_Connecticut-CO000213_0_MSBNK-Univ_Connecticut-CO000213_NLDDIKRKFXEWBK</t>
  </si>
  <si>
    <t>3311_MSBNK-RIKEN-PR311001_0_MSBNK-RIKEN-PR311001_DJOJDHGQRNZXQQ</t>
  </si>
  <si>
    <t>6699_MSBNK-RIKEN-PR311001_0_MSBNK-RIKEN-PR311001_DJOJDHGQRNZXQQ</t>
  </si>
  <si>
    <t>5549_MSBNK-RIKEN-PR303126_0_MSBNK-RIKEN-PR303126_UYVBMGULWGRDQT</t>
  </si>
  <si>
    <t>2161_MSBNK-RIKEN-PR303126_0_MSBNK-RIKEN-PR303126_UYVBMGULWGRDQT</t>
  </si>
  <si>
    <t>5808_MSBNK-RIKEN-PR303510_0_MSBNK-RIKEN-PR303510_IBFYXTRXDNAPMM</t>
  </si>
  <si>
    <t>2420_MSBNK-RIKEN-PR303510_0_MSBNK-RIKEN-PR303510_IBFYXTRXDNAPMM</t>
  </si>
  <si>
    <t>1737_MSBNK-RIKEN-PR302601_0_MSBNK-RIKEN-PR302601_GZSOSUNBTXMUFQ</t>
  </si>
  <si>
    <t>5125_MSBNK-RIKEN-PR302601_0_MSBNK-RIKEN-PR302601_GZSOSUNBTXMUFQ</t>
  </si>
  <si>
    <t>2364_MSBNK-RIKEN-PR303429_0_MSBNK-RIKEN-PR303429_LKZDFKLGDGSGEO</t>
  </si>
  <si>
    <t>5752_MSBNK-RIKEN-PR303429_0_MSBNK-RIKEN-PR303429_LKZDFKLGDGSGEO</t>
  </si>
  <si>
    <t>MVQAHPHDXBNHPJ</t>
  </si>
  <si>
    <t>InChI=1S/C23H28N2O6/c1-14(2)11-21(28)24-19(12-15-3-7-17(26)8-4-15)22(29)25-20(23(30)31)13-16-5-9-18(27)10-6-16/h3-10,14,19-20,26-27H,11-13H2,1-2H3,(H,24,28)(H,25,29)(H,30,31)</t>
  </si>
  <si>
    <t>(2S)-3-(4-hydroxyphenyl)-2-[[(2S)-3-(4-hydroxyphenyl)-2-(3-methylbutanoylamino)propanoyl]amino]propanoic acid</t>
  </si>
  <si>
    <t>CC(C)CC(=O)NC(CC1=CC=C(C=C1)O)C(=O)NC(CC2=CC=C(C=C2)O)C(=O)O</t>
  </si>
  <si>
    <t>PubChem:(446700);PubChem class - bio and metabolites</t>
  </si>
  <si>
    <t>789_MSBNK-RIKEN-PR300579_0_MSBNK-RIKEN-PR300579_TTZWEOINXHJHCY</t>
  </si>
  <si>
    <t>4177_MSBNK-RIKEN-PR300579_0_MSBNK-RIKEN-PR300579_TTZWEOINXHJHCY</t>
  </si>
  <si>
    <t>6344_MSBNK-RIKEN-PR304300_0_MSBNK-RIKEN-PR304300_WBQVRPYEEYUEBQ</t>
  </si>
  <si>
    <t>2956_MSBNK-RIKEN-PR304300_0_MSBNK-RIKEN-PR304300_WBQVRPYEEYUEBQ</t>
  </si>
  <si>
    <t>1859_MSBNK-RIKEN-PR302748_0_MSBNK-RIKEN-PR302748_PFTAWBLQPZVEMU</t>
  </si>
  <si>
    <t>5247_MSBNK-RIKEN-PR302748_0_MSBNK-RIKEN-PR302748_PFTAWBLQPZVEMU</t>
  </si>
  <si>
    <t>4019_MSBNK-RIKEN-PR300251_0_MSBNK-RIKEN-PR300251_JMIAZDVHNCCPDM</t>
  </si>
  <si>
    <t>631_MSBNK-RIKEN-PR300251_0_MSBNK-RIKEN-PR300251_JMIAZDVHNCCPDM</t>
  </si>
  <si>
    <t>C37H58N4O5</t>
  </si>
  <si>
    <t>VRIGMKODMXCVGR</t>
  </si>
  <si>
    <t>InChI=1S/C37H58N4O5/c1-5-6-7-9-25(2)37(24-41-36(38)39-4)17-14-28-10-8-11-29-22-31(16-19-40-29)46-35-21-27(12-13-33(35)44)20-32(28)34(45-26(3)42)23-30(43)15-18-37/h12-13,21,25,28-32,34,40,43-44H,5-11,15-16,18-20,22-24H2,1-4H3,(H3,38,39,41)</t>
  </si>
  <si>
    <t>CCCCCC(C)C1(CCC(CC(C2CC3=CC(=C(C=C3)O)OC4CCNC(C4)CCCC2C#C1)OC(=O)C)O)CNC(=NC)N</t>
  </si>
  <si>
    <t>COCONUT:(CNP0066238 CNP0095577)</t>
  </si>
  <si>
    <t>2994_MSBNK-RIKEN-PR304372_0_MSBNK-RIKEN-PR304372_XNGXWSFSJIQMNC</t>
  </si>
  <si>
    <t>6382_MSBNK-RIKEN-PR304372_0_MSBNK-RIKEN-PR304372_XNGXWSFSJIQMNC</t>
  </si>
  <si>
    <t>1258_MSBNK-RIKEN-PR302044_0_MSBNK-RIKEN-PR302044_PEFASEPMJYRQBW</t>
  </si>
  <si>
    <t>4646_MSBNK-RIKEN-PR302044_0_MSBNK-RIKEN-PR302044_PEFASEPMJYRQBW</t>
  </si>
  <si>
    <t>4229_MSBNK-RIKEN-PR300706_0_MSBNK-RIKEN-PR300706_JDOFCMASVRMYJU</t>
  </si>
  <si>
    <t>841_MSBNK-RIKEN-PR300706_0_MSBNK-RIKEN-PR300706_JDOFCMASVRMYJU</t>
  </si>
  <si>
    <t>5386_MSBNK-RIKEN-PR302900_0_MSBNK-RIKEN-PR302900_AIONOLUJZLIMTK</t>
  </si>
  <si>
    <t>1998_MSBNK-RIKEN-PR302900_0_MSBNK-RIKEN-PR302900_AIONOLUJZLIMTK</t>
  </si>
  <si>
    <t>5675_MSBNK-RIKEN-PR303348_0_MSBNK-RIKEN-PR303348_PCMORTLOPMLEFB</t>
  </si>
  <si>
    <t>2287_MSBNK-RIKEN-PR303348_0_MSBNK-RIKEN-PR303348_PCMORTLOPMLEFB</t>
  </si>
  <si>
    <t>5424_MSBNK-RIKEN-PR302943_0_MSBNK-RIKEN-PR302943_CQLRUIIRRZYHHS</t>
  </si>
  <si>
    <t>2036_MSBNK-RIKEN-PR302943_0_MSBNK-RIKEN-PR302943_CQLRUIIRRZYHHS</t>
  </si>
  <si>
    <t>2959_MSBNK-RIKEN-PR304306_0_MSBNK-RIKEN-PR304306_LPLVUJXQOOQHMX</t>
  </si>
  <si>
    <t>6347_MSBNK-RIKEN-PR304306_0_MSBNK-RIKEN-PR304306_LPLVUJXQOOQHMX</t>
  </si>
  <si>
    <t>C27H26O17</t>
  </si>
  <si>
    <t>QBUOTXXACHDTNW</t>
  </si>
  <si>
    <t>InChI=1S/C27H26O17/c28-11-5-10(41-27-21(35)17(31)19(33)23(44-27)25(38)39)6-14-15(11)12(29)7-13(42-14)8-1-3-9(4-2-8)40-26-20(34)16(30)18(32)22(43-26)24(36)37/h1-7,16-23,26-28,30-35H,(H,36,37)(H,38,39)</t>
  </si>
  <si>
    <t>Apigenin 7,4''-diglucuronide</t>
  </si>
  <si>
    <t>C1=CC(=CC=C1C2=CC(=O)C3=C(C=C(C=C3O2)OC4C(C(C(C(O4)C(=O)O)O)O)O)O)OC5C(C(C(C(O5)C(=O)O)O)O)O</t>
  </si>
  <si>
    <t>44257817;102152390</t>
  </si>
  <si>
    <t>COCONUT:(CNP0402079);KNApSAcK:(4163);Natural Products:(UNPD87035);PubChem:(44257817 102152390)</t>
  </si>
  <si>
    <t>6671_MSBNK-RIKEN-PR310964_0_MSBNK-RIKEN-PR310964_SJFTVAAHLRFBST</t>
  </si>
  <si>
    <t>3283_MSBNK-RIKEN-PR310964_0_MSBNK-RIKEN-PR310964_SJFTVAAHLRFBST</t>
  </si>
  <si>
    <t>94_MSBNK-BGC_Munich-RP015103_0_MSBNK-BGC_Munich-RP015103_KZNIFHPLKGYRTM</t>
  </si>
  <si>
    <t>3482_MSBNK-BGC_Munich-RP015103_0_MSBNK-BGC_Munich-RP015103_KZNIFHPLKGYRTM</t>
  </si>
  <si>
    <t>3426_MSBNK-BGC_Munich-RP004603_0_MSBNK-BGC_Munich-RP004603_CCVYRRGZDBSHFU</t>
  </si>
  <si>
    <t>38_MSBNK-BGC_Munich-RP004603_0_MSBNK-BGC_Munich-RP004603_CCVYRRGZDBSHFU</t>
  </si>
  <si>
    <t>LJFQTUKKYWDRAT</t>
  </si>
  <si>
    <t>InChI=1S/C8H8O3/c1-5-2-6(10)3-8(11)7(5)4-9/h2-4,10-11H,1H3</t>
  </si>
  <si>
    <t>Orcinaldehyde</t>
  </si>
  <si>
    <t>CC1=CC(=CC(=C1C=O)O)O</t>
  </si>
  <si>
    <t>COCONUT:(CNP0115622);Natural Products:(UNPD23946);PubChem:(251690);ZINC bio:(ZINC01698463);MeSH:(251690);PubChem class - safety and toxic;PubMed</t>
  </si>
  <si>
    <t>35_MSBNK-BGC_Munich-RP004503_0_MSBNK-BGC_Munich-RP004503_FVMDYYGIDFPZAX</t>
  </si>
  <si>
    <t>3423_MSBNK-BGC_Munich-RP004503_0_MSBNK-BGC_Munich-RP004503_FVMDYYGIDFPZAX</t>
  </si>
  <si>
    <t>1285_MSBNK-RIKEN-PR302071_0_MSBNK-RIKEN-PR302071_FTVWIRXFELQLPI</t>
  </si>
  <si>
    <t>4673_MSBNK-RIKEN-PR302071_0_MSBNK-RIKEN-PR302071_FTVWIRXFELQLPI</t>
  </si>
  <si>
    <t>4537_MSBNK-RIKEN-PR301928_0_MSBNK-RIKEN-PR301928_ZEJXENDZTYVXDP</t>
  </si>
  <si>
    <t>1149_MSBNK-RIKEN-PR301928_0_MSBNK-RIKEN-PR301928_ZEJXENDZTYVXDP</t>
  </si>
  <si>
    <t>C23H22O10</t>
  </si>
  <si>
    <t>GCOINOPLFIPMBI</t>
  </si>
  <si>
    <t>InChI=1S/C23H22O10/c1-11(24)31-15-9-7-8-14(27-3)18(15)16-10-13(26)17-19(32-12(2)25)21(28-4)23(30-6)22(29-5)20(17)33-16/h7-10H,1-6H3</t>
  </si>
  <si>
    <t>CC(=O)OC1=C(C(=CC=C1)OC)C2=CC(=O)C3=C(O2)C(=C(C(=C3OC(=O)C)OC)OC)OC</t>
  </si>
  <si>
    <t>COCONUT:(CNP0258825);Natural Products:(UNPD101285);SuperNatural:(SN00307542)</t>
  </si>
  <si>
    <t>3844_MSBNK-MSSJ-MSJ00903_0_MSBNK-MSSJ-MSJ00903_ZMOZJTDOTOZVRT</t>
  </si>
  <si>
    <t>456_MSBNK-MSSJ-MSJ00903_0_MSBNK-MSSJ-MSJ00903_ZMOZJTDOTOZVRT</t>
  </si>
  <si>
    <t>C34H42O20</t>
  </si>
  <si>
    <t>KCZLDJOFMXXOHS</t>
  </si>
  <si>
    <t>InChI=1S/C34H42O20/c1-10-20(38)24(42)27(45)32(49-10)54-31-26(44)21(39)11(2)50-34(31)48-9-18-22(40)25(43)28(46)33(52-18)53-30-23(41)19-16(37)7-13(47-3)8-17(19)51-29(30)12-4-5-14(35)15(36)6-12/h4-8,10-11,18,20-22,24-28,31-40,42-46H,9H2,1-3H3</t>
  </si>
  <si>
    <t>CC1C(C(C(C(O1)OC2C(C(C(OC2OCC3C(C(C(C(O3)OC4=C(OC5=CC(=CC(=C5C4=O)O)OC)C6=CC(=C(C=C6)O)O)O)O)O)C)O)O)O)O)O</t>
  </si>
  <si>
    <t>COCONUT:(CNP0233798);Natural Products:(UNPD114616);SuperNatural:(SN00354509)</t>
  </si>
  <si>
    <t>5498_MSBNK-RIKEN-PR303028_0_MSBNK-RIKEN-PR303028_NMGVHLDIHNFGQB</t>
  </si>
  <si>
    <t>2110_MSBNK-RIKEN-PR303028_0_MSBNK-RIKEN-PR303028_NMGVHLDIHNFGQB</t>
  </si>
  <si>
    <t>5438_MSBNK-RIKEN-PR302957_0_MSBNK-RIKEN-PR302957_RTATXGUCZHCSNG</t>
  </si>
  <si>
    <t>2050_MSBNK-RIKEN-PR302957_0_MSBNK-RIKEN-PR302957_RTATXGUCZHCSNG</t>
  </si>
  <si>
    <t>C21H22O5</t>
  </si>
  <si>
    <t>BUWQOPHMYRXMLL</t>
  </si>
  <si>
    <t>InChI=1S/C21H22O5/c1-23-18-11-7-15(13-20(18)25-3)5-9-17(22)10-6-16-8-12-19(24-2)21(14-16)26-4/h5-14H,1-4H3</t>
  </si>
  <si>
    <t>Ambcb5215686</t>
  </si>
  <si>
    <t>COC1=C(C=C(C=C1)C=CC(=O)C=CC2=CC(=C(C=C2)OC)OC)OC</t>
  </si>
  <si>
    <t>2272969;2272970;1381237;463904</t>
  </si>
  <si>
    <t>NORMAN:(NS00009670);COCONUT:(CNP0192909);Natural Products:(UNPD189976);PubChem:(2272969 2272970 1381237 463904);SuperNatural:(SN00371542);PubMed</t>
  </si>
  <si>
    <t>6585_MSBNK-RIKEN-PR310777_0_MSBNK-RIKEN-PR310777_RDYZHQQZLIBKBP</t>
  </si>
  <si>
    <t>RODXRVNMMDRFIK</t>
  </si>
  <si>
    <t>InChI=1S/C10H8O4/c1-13-9-4-6-2-3-10(12)14-8(6)5-7(9)11/h2-5,11H,1H3</t>
  </si>
  <si>
    <t>Murrayetin</t>
  </si>
  <si>
    <t>COC1=C(C=C2C(=C1)C=CC(=O)O2)O</t>
  </si>
  <si>
    <t>5280460;90972240;91140160;91440104;139025753</t>
  </si>
  <si>
    <t>HMDB:(34344);SuperNatural:(SN00000594);ZINC bio:(ZINC00057733);additional;MeSH:(5280460);Plantcyc:(SCOPOLETIN);PubMed;NORMAN:(NS00007731);COCONUT:(CNP0095717 CNP0184442);KNApSAcK:(2499);Natural Products:(UNPD123796);PubChem:(5280460 90972240 91140160 91440104 139025753);CHEBI:(17488);PubChem class - bio and metabolites;KEGG:(C01752);PubChem class - safety and toxic;Training Set;Biocyc:(SCOPOLETIN)</t>
  </si>
  <si>
    <t>2160_MSBNK-RIKEN-PR303124_0_MSBNK-RIKEN-PR303124_RODXRVNMMDRFIK</t>
  </si>
  <si>
    <t>5548_MSBNK-RIKEN-PR303124_0_MSBNK-RIKEN-PR303124_RODXRVNMMDRFIK</t>
  </si>
  <si>
    <t>NNLRDVBAHRQMHK</t>
  </si>
  <si>
    <t>InChI=1S/C5H12N2O2/c6-2-4-7-3-1-5(8)9/h7H,1-4,6H2,(H,8,9)</t>
  </si>
  <si>
    <t>3-(2-aminoethylamino)propanoate</t>
  </si>
  <si>
    <t>C(CNCCN)C(=O)O</t>
  </si>
  <si>
    <t>175868;18364455</t>
  </si>
  <si>
    <t>PubChem:(175868 18364455);NORMAN:(NS00060822)</t>
  </si>
  <si>
    <t>3839_MSBNK-MSSJ-MSJ00854_0_MSBNK-MSSJ-MSJ00854_AHLPHDHHMVZTML</t>
  </si>
  <si>
    <t>451_MSBNK-MSSJ-MSJ00854_0_MSBNK-MSSJ-MSJ00854_AHLPHDHHMVZTML</t>
  </si>
  <si>
    <t>4322_MSBNK-RIKEN-PR301110_0_MSBNK-RIKEN-PR301110_LZJRNLRASBVRRX</t>
  </si>
  <si>
    <t>934_MSBNK-RIKEN-PR301110_0_MSBNK-RIKEN-PR301110_LZJRNLRASBVRRX</t>
  </si>
  <si>
    <t>364_MSBNK-MPI_for_Chemical_Ecology-CE000137_0_MSBNK-MPI_for_Chemical_Ecology-CE000137_IKGXIBQEEMLURG</t>
  </si>
  <si>
    <t>3752_MSBNK-MPI_for_Chemical_Ecology-CE000137_0_MSBNK-MPI_for_Chemical_Ecology-CE000137_IKGXIBQEEMLURG</t>
  </si>
  <si>
    <t>NDGIDRFOPAADDX</t>
  </si>
  <si>
    <t>InChI=1S/C11H12O5/c1-15-9-6-7(3-4-10(13)14)5-8(12)11(9)16-2/h3-6,12H,1-2H3,(H,13,14)</t>
  </si>
  <si>
    <t>COC1=CC(=CC(=C1OC)O)C=CC(=O)O</t>
  </si>
  <si>
    <t>10998653;53406633</t>
  </si>
  <si>
    <t>HMDB:(141325);PubChem:(10998653 53406633);PubMed;KEGG Mine;PubChem class - bio and metabolites</t>
  </si>
  <si>
    <t>5672_MSBNK-RIKEN-PR303345_0_MSBNK-RIKEN-PR303345_PCMORTLOPMLEFB</t>
  </si>
  <si>
    <t>4781_MSBNK-RIKEN-PR302182_0_MSBNK-RIKEN-PR302182_PLAPMLGJVGLZOV</t>
  </si>
  <si>
    <t>1393_MSBNK-RIKEN-PR302182_0_MSBNK-RIKEN-PR302182_PLAPMLGJVGLZOV</t>
  </si>
  <si>
    <t>4344_MSBNK-RIKEN-PR301276_0_MSBNK-RIKEN-PR301276_LWSPRPDSPCBAKK</t>
  </si>
  <si>
    <t>956_MSBNK-RIKEN-PR301276_0_MSBNK-RIKEN-PR301276_LWSPRPDSPCBAKK</t>
  </si>
  <si>
    <t>4713_MSBNK-RIKEN-PR302113_0_MSBNK-RIKEN-PR302113_OXGUCUVFOIWWQJ</t>
  </si>
  <si>
    <t>4778_MSBNK-RIKEN-PR302178_0_MSBNK-RIKEN-PR302178_JMFWYRWPJVEZPV</t>
  </si>
  <si>
    <t>1390_MSBNK-RIKEN-PR302178_0_MSBNK-RIKEN-PR302178_JMFWYRWPJVEZPV</t>
  </si>
  <si>
    <t>6776_MSBNK-Univ_Connecticut-CO000390_0_MSBNK-Univ_Connecticut-CO000390_QEVHRUUCFGRFIF</t>
  </si>
  <si>
    <t>2358_MSBNK-RIKEN-PR303423_0_MSBNK-RIKEN-PR303423_LKZDFKLGDGSGEO</t>
  </si>
  <si>
    <t>5746_MSBNK-RIKEN-PR303423_0_MSBNK-RIKEN-PR303423_LKZDFKLGDGSGEO</t>
  </si>
  <si>
    <t>C16H9NO7</t>
  </si>
  <si>
    <t>LGZIKBZSCRORQN</t>
  </si>
  <si>
    <t>InChI=1S/C16H9NO7/c18-11-3-1-2-7-8(11)4-10(17(21)22)13-9(16(19)20)5-12-15(14(7)13)24-6-23-12/h1-5,18H,6H2,(H,19,20)</t>
  </si>
  <si>
    <t>Aristolochic acid Ia</t>
  </si>
  <si>
    <t>C1OC2=C(O1)C3=C4C=CC=C(C4=CC(=C3C(=C2)C(=O)O)[N+](=O)[O-])O</t>
  </si>
  <si>
    <t>COCONUT:(CNP0168277 CNP0237126);Natural Products:(UNPD94502 UNPD158542);PubChem:(148297);SuperNatural:(SN00249192 SN00254713);ZINC bio:(ZINC06093915);PubMed</t>
  </si>
  <si>
    <t>4126_MSBNK-RIKEN-PR300439_0_MSBNK-RIKEN-PR300439_NBFGYDJKTHENDP</t>
  </si>
  <si>
    <t>738_MSBNK-RIKEN-PR300439_0_MSBNK-RIKEN-PR300439_NBFGYDJKTHENDP</t>
  </si>
  <si>
    <t>TVLYZHRGSUXOQF</t>
  </si>
  <si>
    <t>InChI=1S/C18H18O4/c1-22-16-9-7-14(8-10-16)17(19)12-15(18(20)21)11-13-5-3-2-4-6-13/h2-10,15H,11-12H2,1H3,(H,20,21)</t>
  </si>
  <si>
    <t>2-Benzyl-3-(4-methoxybenzoyl)propionic acid</t>
  </si>
  <si>
    <t>COC1=CC=C(C=C1)C(=O)CC(CC2=CC=CC=C2)C(=O)O</t>
  </si>
  <si>
    <t>194295;5492323;10125533</t>
  </si>
  <si>
    <t>MeSH:(5492323 10125533);PubChem:(194295 5492323 10125533);PubMed</t>
  </si>
  <si>
    <t>6128_MSBNK-RIKEN-PR304024_0_MSBNK-RIKEN-PR304024_HVDGDHBAMCBBLR</t>
  </si>
  <si>
    <t>2740_MSBNK-RIKEN-PR304024_0_MSBNK-RIKEN-PR304024_HVDGDHBAMCBBLR</t>
  </si>
  <si>
    <t>860_MSBNK-RIKEN-PR300844_0_MSBNK-RIKEN-PR300844_SOFSXTKPGSIDCI</t>
  </si>
  <si>
    <t>4248_MSBNK-RIKEN-PR300844_0_MSBNK-RIKEN-PR300844_SOFSXTKPGSIDCI</t>
  </si>
  <si>
    <t>4971_MSBNK-RIKEN-PR302426_0_MSBNK-RIKEN-PR302426_PUPKKEQDLNREIM</t>
  </si>
  <si>
    <t>3945_MSBNK-RIKEN-PR300139_0_MSBNK-RIKEN-PR300139_OUONWRIEOZGMSQ</t>
  </si>
  <si>
    <t>557_MSBNK-RIKEN-PR300139_0_MSBNK-RIKEN-PR300139_OUONWRIEOZGMSQ</t>
  </si>
  <si>
    <t>6421_MSBNK-RIKEN-PR310396_0_MSBNK-RIKEN-PR310396_KEOITPILCOILGM</t>
  </si>
  <si>
    <t>3033_MSBNK-RIKEN-PR310396_0_MSBNK-RIKEN-PR310396_KEOITPILCOILGM</t>
  </si>
  <si>
    <t>6047_MSBNK-RIKEN-PR303905_0_MSBNK-RIKEN-PR303905_AMOGMTLMADGEOQ</t>
  </si>
  <si>
    <t>2659_MSBNK-RIKEN-PR303905_0_MSBNK-RIKEN-PR303905_AMOGMTLMADGEOQ</t>
  </si>
  <si>
    <t>4501_MSBNK-RIKEN-PR301880_0_MSBNK-RIKEN-PR301880_KEOITPILCOILGM</t>
  </si>
  <si>
    <t>1113_MSBNK-RIKEN-PR301880_0_MSBNK-RIKEN-PR301880_KEOITPILCOILGM</t>
  </si>
  <si>
    <t>1106_MSBNK-RIKEN-PR301873_0_MSBNK-RIKEN-PR301873_KEOITPILCOILGM</t>
  </si>
  <si>
    <t>4494_MSBNK-RIKEN-PR301873_0_MSBNK-RIKEN-PR301873_KEOITPILCOILGM</t>
  </si>
  <si>
    <t>5345_MSBNK-RIKEN-PR302851_0_MSBNK-RIKEN-PR302851_QUQPHWDTPGMPEX</t>
  </si>
  <si>
    <t>6266_MSBNK-RIKEN-PR304189_0_MSBNK-RIKEN-PR304189_PDAYUJSOJIMKIS</t>
  </si>
  <si>
    <t>2878_MSBNK-RIKEN-PR304189_0_MSBNK-RIKEN-PR304189_PDAYUJSOJIMKIS</t>
  </si>
  <si>
    <t>C18H22O4</t>
  </si>
  <si>
    <t>KUMTUFPJQNENGL</t>
  </si>
  <si>
    <t>InChI=1S/C18H22O4/c1-7-18(4)9-12-11(8-13(18)10(2)3)14(19)16(21-5)17(22-6)15(12)20/h7,13H,1-2,8-9H2,3-6H3</t>
  </si>
  <si>
    <t>Heliotropinone A</t>
  </si>
  <si>
    <t>CC(=C)C1CC2=C(CC1(C)C=C)C(=O)C(=C(C2=O)OC)OC</t>
  </si>
  <si>
    <t>637396;10402654</t>
  </si>
  <si>
    <t>COCONUT:(CNP0208237);KNApSAcK:(37253);Natural Products:(UNPD41746);PubChem:(637396 10402654);SuperNatural:(SN00393830);MeSH:(10402654);PubMed</t>
  </si>
  <si>
    <t>2694_MSBNK-RIKEN-PR303942_0_MSBNK-RIKEN-PR303942_DWONJCNDULPHLV</t>
  </si>
  <si>
    <t>6082_MSBNK-RIKEN-PR303942_0_MSBNK-RIKEN-PR303942_DWONJCNDULPHLV</t>
  </si>
  <si>
    <t>C22H22O11</t>
  </si>
  <si>
    <t>GAMYVSCDDLXAQW</t>
  </si>
  <si>
    <t>InChI=1S/C22H22O11/c1-30-15-4-9(2-3-11(15)24)14-7-13(26)18-12(25)5-10(6-16(18)32-14)31-22-21(29)20(28)19(27)17(8-23)33-22/h2-7,17,19-25,27-29H,8H2,1H3</t>
  </si>
  <si>
    <t>Luteolin 3''-methyl ether 7-glucoside</t>
  </si>
  <si>
    <t>COC1=C(C=CC(=C1)C2=CC(=O)C3=C(C=C(C=C3O2)OC4C(C(C(C(O4)CO)O)O)O)O)O</t>
  </si>
  <si>
    <t>13871877;13871880;11294177;44258186;129416167;129448931</t>
  </si>
  <si>
    <t>COCONUT:(CNP0148272 CNP0252785);KNApSAcK:(4338);Natural Products:(UNPD99586 UNPD132687);PubChem:(13871877 13871880 11294177 44258186 129416167 129448931);SuperNatural:(SN00161211 SN00269331);ZINC bio:(ZINC12419107 ZINC12419113 ZINC12419116);PubMed;KEGG Mine</t>
  </si>
  <si>
    <t>2203_MSBNK-RIKEN-PR303203_0_MSBNK-RIKEN-PR303203_ZZWPMFROUHHAKY</t>
  </si>
  <si>
    <t>5591_MSBNK-RIKEN-PR303203_0_MSBNK-RIKEN-PR303203_ZZWPMFROUHHAKY</t>
  </si>
  <si>
    <t>OIABYBLXUPXVPR</t>
  </si>
  <si>
    <t>InChI=1S/C10H12O4/c1-3-6(11)9-8(13)4-7(12)5(2)10(9)14/h4,12-14H,3H2,1-2H3</t>
  </si>
  <si>
    <t>CCC(=O)C1=C(C=C(C(=C1O)C)O)O</t>
  </si>
  <si>
    <t>COCONUT:(CNP0106110);Natural Products:(UNPD142733);PubChem:(129836550)</t>
  </si>
  <si>
    <t>2824_MSBNK-RIKEN-PR304135_0_MSBNK-RIKEN-PR304135_OJOBTAOGJIWAGB</t>
  </si>
  <si>
    <t>6212_MSBNK-RIKEN-PR304135_0_MSBNK-RIKEN-PR304135_OJOBTAOGJIWAGB</t>
  </si>
  <si>
    <t>C33H40O21</t>
  </si>
  <si>
    <t>SYFFHZSTXDTJOS</t>
  </si>
  <si>
    <t>InChI=1S/C33H40O21/c1-9-19(38)23(42)26(45)31(50-9)48-7-16-20(39)24(43)27(46)32(52-16)49-8-17-21(40)25(44)28(47)33(53-17)54-30-22(41)18-14(37)5-11(34)6-15(18)51-29(30)10-2-3-12(35)13(36)4-10/h2-6,9,16-17,19-21,23-28,31-40,42-47H,7-8H2,1H3</t>
  </si>
  <si>
    <t>Quercetin 3-rhamnosyl-(1-&gt;6)-glucosyl-(1-&gt;6)-galactoside</t>
  </si>
  <si>
    <t>CC1C(C(C(C(O1)OCC2C(C(C(C(O2)OCC3C(C(C(C(O3)OC4=C(OC5=CC(=CC(=C5C4=O)O)O)C6=CC(=C(C=C6)O)O)O)O)O)O)O)O)O)O)O</t>
  </si>
  <si>
    <t>10169452;44259284;102316661</t>
  </si>
  <si>
    <t>COCONUT:(CNP0407665);KNApSAcK:(13847);Natural Products:(UNPD41298);PubChem:(10169452 44259284 102316661);SuperNatural:(SN00337559)</t>
  </si>
  <si>
    <t>3269_MSBNK-RIKEN-PR310937_0_MSBNK-RIKEN-PR310937_SPUFXPFDJYNCFD</t>
  </si>
  <si>
    <t>6657_MSBNK-RIKEN-PR310937_0_MSBNK-RIKEN-PR310937_SPUFXPFDJYNCFD</t>
  </si>
  <si>
    <t>3646_MSBNK-BGC_Munich-RP031802_0_MSBNK-BGC_Munich-RP031802_OVYNGSFVYRPRCG</t>
  </si>
  <si>
    <t>258_MSBNK-BGC_Munich-RP031802_0_MSBNK-BGC_Munich-RP031802_OVYNGSFVYRPRCG</t>
  </si>
  <si>
    <t>6322_MSBNK-RIKEN-PR304248_0_MSBNK-RIKEN-PR304248_ZKMZBAABQFUXFE</t>
  </si>
  <si>
    <t>2934_MSBNK-RIKEN-PR304248_0_MSBNK-RIKEN-PR304248_ZKMZBAABQFUXFE</t>
  </si>
  <si>
    <t>IPGGELGANIXRSX</t>
  </si>
  <si>
    <t>InChI=1S/C22H32O2/c1-6-7-8-9-17-13-20(23)22(21(14-17)24-5)19-12-16(4)10-11-18(19)15(2)3/h12-14,18-19,23H,2,6-11H2,1,3-5H3</t>
  </si>
  <si>
    <t>Cannabidiol monomethyl ether</t>
  </si>
  <si>
    <t>CCCCCC1=CC(=C(C(=C1)OC)C2C=C(CCC2C(=C)C)C)O</t>
  </si>
  <si>
    <t>164905;10449199;130271830</t>
  </si>
  <si>
    <t>COCONUT:(CNP0103065);Natural Products:(UNPD50358);PubChem:(164905 10449199 130271830);MeSH:(164905);PubMed;KEGG Mine</t>
  </si>
  <si>
    <t>225_MSBNK-BGC_Munich-RP029602_0_MSBNK-BGC_Munich-RP029602_MBMBGCFOFBJSGT</t>
  </si>
  <si>
    <t>3613_MSBNK-BGC_Munich-RP029602_0_MSBNK-BGC_Munich-RP029602_MBMBGCFOFBJSGT</t>
  </si>
  <si>
    <t>6131_MSBNK-RIKEN-PR304039_0_MSBNK-RIKEN-PR304039_GDNIGMNXEKGFIP</t>
  </si>
  <si>
    <t>2743_MSBNK-RIKEN-PR304039_0_MSBNK-RIKEN-PR304039_GDNIGMNXEKGFIP</t>
  </si>
  <si>
    <t>5373_MSBNK-RIKEN-PR302884_0_MSBNK-RIKEN-PR302884_OIUBYZLTFSLSBY</t>
  </si>
  <si>
    <t>C21H21ClN2O7</t>
  </si>
  <si>
    <t>NGUGKXKGCUGHKI</t>
  </si>
  <si>
    <t>InChI=1S/C21H21ClN2O7/c1-12(2)18(23-20(25)16-5-3-4-6-17(16)22)21(26)30-10-14-8-15(24(27)28)7-13-9-29-11-31-19(13)14/h3-8,12,18H,9-11H2,1-2H3,(H,23,25)</t>
  </si>
  <si>
    <t>(6-nitro-4H-1,3-benzodioxin-8-yl)methyl 2-[(2-chlorobenzoyl)amino]-3-methylbutanoate</t>
  </si>
  <si>
    <t>CC(C)C(C(=O)OCC1=CC(=CC2=C1OCOC2)[N+](=O)[O-])NC(=O)C3=CC=CC=C3Cl</t>
  </si>
  <si>
    <t>2122683;2122684;4539260</t>
  </si>
  <si>
    <t>PubChem:(2122683 2122684 4539260);PubMed;CHEBI:(121017)</t>
  </si>
  <si>
    <t>5451_MSBNK-RIKEN-PR302971_0_MSBNK-RIKEN-PR302971_SYRURBPRFQUYQS</t>
  </si>
  <si>
    <t>2063_MSBNK-RIKEN-PR302971_0_MSBNK-RIKEN-PR302971_SYRURBPRFQUYQS</t>
  </si>
  <si>
    <t>6120_MSBNK-RIKEN-PR304016_0_MSBNK-RIKEN-PR304016_HVDGDHBAMCBBLR</t>
  </si>
  <si>
    <t>2732_MSBNK-RIKEN-PR304016_0_MSBNK-RIKEN-PR304016_HVDGDHBAMCBBLR</t>
  </si>
  <si>
    <t>1121_MSBNK-RIKEN-PR301900_0_MSBNK-RIKEN-PR301900_TZBJGXHYKVUXJN</t>
  </si>
  <si>
    <t>4509_MSBNK-RIKEN-PR301900_0_MSBNK-RIKEN-PR301900_TZBJGXHYKVUXJN</t>
  </si>
  <si>
    <t>89_MSBNK-BGC_Munich-RP014601_0_MSBNK-BGC_Munich-RP014601_ILRYLPWNYFXEMH</t>
  </si>
  <si>
    <t>3477_MSBNK-BGC_Munich-RP014601_0_MSBNK-BGC_Munich-RP014601_ILRYLPWNYFXEMH</t>
  </si>
  <si>
    <t>1663_MSBNK-RIKEN-PR302522_0_MSBNK-RIKEN-PR302522_RAFHNDRXYHOLSH</t>
  </si>
  <si>
    <t>5051_MSBNK-RIKEN-PR302522_0_MSBNK-RIKEN-PR302522_RAFHNDRXYHOLSH</t>
  </si>
  <si>
    <t>6032_MSBNK-RIKEN-PR303886_0_MSBNK-RIKEN-PR303886_WRYJYFCCMSVEPQ</t>
  </si>
  <si>
    <t>930_MSBNK-RIKEN-PR301094_0_MSBNK-RIKEN-PR301094_LZJRNLRASBVRRX</t>
  </si>
  <si>
    <t>4318_MSBNK-RIKEN-PR301094_0_MSBNK-RIKEN-PR301094_LZJRNLRASBVRRX</t>
  </si>
  <si>
    <t>4620_MSBNK-RIKEN-PR302015_0_MSBNK-RIKEN-PR302015_JYXSWDCPHRTYGU</t>
  </si>
  <si>
    <t>1232_MSBNK-RIKEN-PR302015_0_MSBNK-RIKEN-PR302015_JYXSWDCPHRTYGU</t>
  </si>
  <si>
    <t>MBMFVVJRZMJLSK</t>
  </si>
  <si>
    <t>InChI=1S/C30H26O13/c31-16-5-3-15(4-6-16)22-12-21(35)26-20(34)10-17(11-23(26)42-22)41-30-29(39)28(38)27(37)24(43-30)13-40-25(36)8-2-14-1-7-18(32)19(33)9-14/h1-12,24,27-34,37-39H,13H2</t>
  </si>
  <si>
    <t>Apigenin 7-(6''''-E-Caffeoylglucoside)</t>
  </si>
  <si>
    <t>C1=CC(=CC=C1C2=CC(=O)C3=C(C=C(C=C3O2)OC4C(C(C(C(O4)COC(=O)C=CC5=CC(=C(C=C5)O)O)O)O)O)O)O</t>
  </si>
  <si>
    <t>21579296;44257827</t>
  </si>
  <si>
    <t>COCONUT:(CNP0114102);KNApSAcK:(4173);Natural Products:(UNPD57865 UNPD104740 UNPD213756);PubChem:(21579296 44257827);SuperNatural:(SN00321172 SN00276362)</t>
  </si>
  <si>
    <t>5369_MSBNK-RIKEN-PR302879_0_MSBNK-RIKEN-PR302879_DVGGLGXQSFURLP</t>
  </si>
  <si>
    <t>1981_MSBNK-RIKEN-PR302879_0_MSBNK-RIKEN-PR302879_DVGGLGXQSFURLP</t>
  </si>
  <si>
    <t>JWESWEUFMKPWPH</t>
  </si>
  <si>
    <t>InChI=1S/C27H30O14/c1-10-20(31)22(33)24(35)26(37-10)38-12-4-2-11(3-5-12)16-8-15(30)19-14(29)6-13(7-17(19)40-16)39-27-25(36)23(34)21(32)18(9-28)41-27/h2-8,10,18,20-29,31-36H,9H2,1H3</t>
  </si>
  <si>
    <t>5-hydroxy-7-[(2S,3R,4S,5S,6R)-3,4,5-trihydroxy-6-(hydroxymethyl)oxan-2-yl]oxy-2-[4-[(2R,3S,4S,5S,6R)-3,4,5-trihydroxy-6-methyloxan-2-yl]oxyphenyl]chromen-4-one</t>
  </si>
  <si>
    <t>CC1C(C(C(C(O1)OC2=CC=C(C=C2)C3=CC(=O)C4=C(C=C(C=C4O3)OC5C(C(C(C(O5)CO)O)O)O)O)O)O)O</t>
  </si>
  <si>
    <t>11621177;24177538;42604587</t>
  </si>
  <si>
    <t>COCONUT:(CNP0269305);PubChem:(11621177 24177538 42604587);SuperNatural:(SN00038609 SN00038607 SN00038608 SN00038606);CHEBI:(139408);ZINC bio:(ZINC38139629 ZINC38139630 ZINC38139632 ZINC38139633);additional;PubMed</t>
  </si>
  <si>
    <t>4819_MSBNK-RIKEN-PR302228_0_MSBNK-RIKEN-PR302228_RPMNUQRUHXIGHK</t>
  </si>
  <si>
    <t>1431_MSBNK-RIKEN-PR302228_0_MSBNK-RIKEN-PR302228_RPMNUQRUHXIGHK</t>
  </si>
  <si>
    <t>5_MSBNK-BGC_Munich-RP000402_0_MSBNK-BGC_Munich-RP000402_COLNVLDHVKWLRT</t>
  </si>
  <si>
    <t>3393_MSBNK-BGC_Munich-RP000402_0_MSBNK-BGC_Munich-RP000402_COLNVLDHVKWLRT</t>
  </si>
  <si>
    <t>3992_MSBNK-RIKEN-PR300217_0_MSBNK-RIKEN-PR300217_TZUGIFAYWNNSAO</t>
  </si>
  <si>
    <t>5877_MSBNK-RIKEN-PR303611_0_MSBNK-RIKEN-PR303611_FXNFHKRTJBSTCS</t>
  </si>
  <si>
    <t>2242_MSBNK-RIKEN-PR303274_0_MSBNK-RIKEN-PR303274_XYHWPQUEOOBIOW</t>
  </si>
  <si>
    <t>5630_MSBNK-RIKEN-PR303274_0_MSBNK-RIKEN-PR303274_XYHWPQUEOOBIOW</t>
  </si>
  <si>
    <t>1833_MSBNK-RIKEN-PR302722_0_MSBNK-RIKEN-PR302722_DXDRHHKMWQZJHT</t>
  </si>
  <si>
    <t>5221_MSBNK-RIKEN-PR302722_0_MSBNK-RIKEN-PR302722_DXDRHHKMWQZJHT</t>
  </si>
  <si>
    <t>4857_MSBNK-RIKEN-PR302293_0_MSBNK-RIKEN-PR302293_MGJLSBDCWOSMHL</t>
  </si>
  <si>
    <t>C8H14O4</t>
  </si>
  <si>
    <t>MIQWTCWXRZROTM</t>
  </si>
  <si>
    <t>InChI=1S/C8H14O4/c1-6(9-2-7-4-11-7)10-3-8-5-12-8/h6-8H,2-5H2,1H3</t>
  </si>
  <si>
    <t>Acetaldehyde bis(2,3-epoxypropyl)acetal</t>
  </si>
  <si>
    <t>CC(OCC1CO1)OCC2CO2</t>
  </si>
  <si>
    <t>PubChem:(107172);NORMAN:(NS00045960)</t>
  </si>
  <si>
    <t>96_MSBNK-BGC_Munich-RP015302_0_MSBNK-BGC_Munich-RP015302_TYFQFVWCELRYAO</t>
  </si>
  <si>
    <t>3484_MSBNK-BGC_Munich-RP015302_0_MSBNK-BGC_Munich-RP015302_TYFQFVWCELRYAO</t>
  </si>
  <si>
    <t>4581_MSBNK-RIKEN-PR301973_0_MSBNK-RIKEN-PR301973_JYXSWDCPHRTYGU</t>
  </si>
  <si>
    <t>1193_MSBNK-RIKEN-PR301973_0_MSBNK-RIKEN-PR301973_JYXSWDCPHRTYGU</t>
  </si>
  <si>
    <t>SBEOEJNITMVWLK</t>
  </si>
  <si>
    <t>InChI=1S/C20H18O12/c21-7-3-8(22)13-12(4-7)31-18(6-1-9(23)14(26)10(24)2-6)19(16(13)28)32-20-17(29)15(27)11(25)5-30-20/h1-4,11,15,17,20-27,29H,5H2</t>
  </si>
  <si>
    <t>Myricetin 3-xyloside</t>
  </si>
  <si>
    <t>C1C(C(C(C(O1)OC2=C(OC3=CC(=CC(=C3C2=O)O)O)C4=CC(=C(C(=C4)O)O)O)O)O)O</t>
  </si>
  <si>
    <t>21672568;22878721;21477996;23900088;44259439;44259440;54596397</t>
  </si>
  <si>
    <t>HMDB:(41635);SuperNatural:(SN00230434 SN00399488 SN00328429 SN00370703 SN00236331);additional;PubMed;COCONUT:(CNP0184709);KNApSAcK:(5726);Natural Products:(UNPD12144 UNPD37152 UNPD51688 UNPD194936 UNPD65487);PubChem:(21672568 22878721 21477996 23900088 44259439 44259440 54596397);YMDB Mine;CHEBI:(69458);PubChem class - bio and metabolites;Training Set</t>
  </si>
  <si>
    <t>6454_MSBNK-RIKEN-PR310462_0_MSBNK-RIKEN-PR310462_SBEOEJNITMVWLK</t>
  </si>
  <si>
    <t>3066_MSBNK-RIKEN-PR310462_0_MSBNK-RIKEN-PR310462_SBEOEJNITMVWLK</t>
  </si>
  <si>
    <t>5544_MSBNK-RIKEN-PR303119_0_MSBNK-RIKEN-PR303119_SBEOEJNITMVWLK</t>
  </si>
  <si>
    <t>2156_MSBNK-RIKEN-PR303119_0_MSBNK-RIKEN-PR303119_SBEOEJNITMVWLK</t>
  </si>
  <si>
    <t>C28H34O10S2</t>
  </si>
  <si>
    <t>IBNNYBXUYYBKHX</t>
  </si>
  <si>
    <t>InChI=1S/C28H34O10S2/c1-23-3-11-27(12-4-23)39(29,30)37-21-17-33-15-19-35-25-7-9-26(10-8-25)36-20-16-34-18-22-38-40(31,32)28-13-5-24(2)6-14-28/h3-14H,15-22H2,1-2H3</t>
  </si>
  <si>
    <t>Benzene, 1,4-bis[2-[2-[(4-methylphenyl)sulfonyloxy]ethoxy]ethoxy]-</t>
  </si>
  <si>
    <t>CC1=CC=C(C=C1)S(=O)(=O)OCCOCCOC2=CC=C(C=C2)OCCOCCOS(=O)(=O)C3=CC=C(C=C3)C</t>
  </si>
  <si>
    <t>COCONUT:(CNP0079357);PubChem:(563277);SuperNatural:(SN00136398);ZINC bio:(ZINC68562983)</t>
  </si>
  <si>
    <t>295_MSBNK-IPB_Halle-PN000053_0_MSBNK-IPB_Halle-PN000053_</t>
  </si>
  <si>
    <t>3683_MSBNK-IPB_Halle-PN000053_0_MSBNK-IPB_Halle-PN000053_</t>
  </si>
  <si>
    <t>XDMJJZUUHWWITI</t>
  </si>
  <si>
    <t>InChI=1S/C27H30O15/c28-8-17-20(32)22(34)24(36)26(41-17)38-9-18-21(33)23(35)25(37)27(42-18)39-12-5-13(30)19-14(31)7-15(40-16(19)6-12)10-1-3-11(29)4-2-10/h1-7,17-18,20-30,32-37H,8-9H2</t>
  </si>
  <si>
    <t>C1=CC(=CC=C1C2=CC(=O)C3=C(C=C(C=C3O2)OC4C(C(C(C(O4)COC5C(C(C(C(O5)CO)O)O)O)O)O)O)O)O</t>
  </si>
  <si>
    <t>10841200;46842804</t>
  </si>
  <si>
    <t>COCONUT:(CNP0362902);KNApSAcK:(29700);Natural Products:(UNPD88984 UNPD89749);PubChem:(10841200 46842804);SuperNatural:(SN00227621 SN00266529);PubChem class - bio and metabolites;Plantcyc:(CPD-14824);PubMed;Biocyc:(CPD-14824)</t>
  </si>
  <si>
    <t>1921_MSBNK-RIKEN-PR302814_0_MSBNK-RIKEN-PR302814_HGUVPEBGCAVWID</t>
  </si>
  <si>
    <t>5309_MSBNK-RIKEN-PR302814_0_MSBNK-RIKEN-PR302814_HGUVPEBGCAVWID</t>
  </si>
  <si>
    <t>GGFSDNZABBJOAY</t>
  </si>
  <si>
    <t>InChI=1S/C28H32O16/c1-9-24(43-28-22(37)20(35)18(33)16(8-29)42-28)21(36)23(38)27(40-9)44-26-19(34)17-13(32)6-11(30)7-15(17)41-25(26)10-3-4-12(31)14(5-10)39-2/h3-7,9,16,18,20-24,27-33,35-38H,8H2,1-2H3</t>
  </si>
  <si>
    <t>CC1C(C(C(C(O1)OC2=C(OC3=CC(=CC(=C3C2=O)O)O)C4=CC(=C(C=C4)O)OC)O)O)OC5C(C(C(C(O5)CO)O)O)O</t>
  </si>
  <si>
    <t>COCONUT:(CNP0138062);Natural Products:(UNPD195991);PubChem:(24066916);SuperNatural:(SN00262469);KEGG Mine</t>
  </si>
  <si>
    <t>1147_MSBNK-RIKEN-PR301926_0_MSBNK-RIKEN-PR301926_UIDGLYUNOUKLBM</t>
  </si>
  <si>
    <t>4535_MSBNK-RIKEN-PR301926_0_MSBNK-RIKEN-PR301926_UIDGLYUNOUKLBM</t>
  </si>
  <si>
    <t>GFMYHUGIUPTBGC</t>
  </si>
  <si>
    <t>InChI=1S/C21H24N2O3/c1-4-12-11-22-8-7-14-16-9-13(25-2)5-6-17(16)23-19(14)18(22)10-15(12)20(23)21(24)26-3/h4-6,9,15,18,20H,7-8,10-11H2,1-3H3</t>
  </si>
  <si>
    <t>1,16-Cyclocorynan-17-oic acid, 19,20-didehydro-10-methoxy-, methyl ester, (16.xi.,19E)-</t>
  </si>
  <si>
    <t>CC=C1CN2CCC3=C4C2CC1C(N4C5=C3C=C(C=C5)OC)C(=O)OC</t>
  </si>
  <si>
    <t>5379344;20831018;101288213</t>
  </si>
  <si>
    <t>COCONUT:(CNP0267124);Natural Products:(UNPD182943);PubChem:(5379344 20831018 101288213)</t>
  </si>
  <si>
    <t>4067_MSBNK-RIKEN-PR300320_0_MSBNK-RIKEN-PR300320_BQGJXFQCMYJENQ</t>
  </si>
  <si>
    <t>2640_MSBNK-RIKEN-PR303870_0_MSBNK-RIKEN-PR303870_WRYJYFCCMSVEPQ</t>
  </si>
  <si>
    <t>6028_MSBNK-RIKEN-PR303870_0_MSBNK-RIKEN-PR303870_WRYJYFCCMSVEPQ</t>
  </si>
  <si>
    <t>C26H24N6O7S</t>
  </si>
  <si>
    <t>HLWRCVVNZPCMRS</t>
  </si>
  <si>
    <t>InChI=1S/C26H24N6O7S/c1-14(33)28-16-5-4-6-17(10-16)29-30-20-12-24(39-3)21(13-23(20)38-2)31-32-26-19(27)8-7-15-9-18(40(35,36)37)11-22(34)25(15)26/h4-13,34H,27H2,1-3H3,(H,28,33)(H,35,36,37)</t>
  </si>
  <si>
    <t>CC(=O)NC1=CC(=CC=C1)N=NC2=CC(=C(C=C2OC)N=NC3=C(C=CC4=CC(=CC(=C43)O)S(=O)(=O)O)N)OC</t>
  </si>
  <si>
    <t>PubChem:(163114);NORMAN:(NS00055195)</t>
  </si>
  <si>
    <t>6680_MSBNK-RIKEN-PR310978_0_MSBNK-RIKEN-PR310978_LOCBOCXGFMHGIJ</t>
  </si>
  <si>
    <t>3292_MSBNK-RIKEN-PR310978_0_MSBNK-RIKEN-PR310978_LOCBOCXGFMHGIJ</t>
  </si>
  <si>
    <t>WUADCCWRTIWANL</t>
  </si>
  <si>
    <t>InChI=1S/C16H12O5/c1-20-11-4-2-9(3-5-11)12-8-21-14-7-10(17)6-13(18)15(14)16(12)19/h2-8,17-18H,1H3</t>
  </si>
  <si>
    <t>Biochanin</t>
  </si>
  <si>
    <t>COC1=CC=C(C=C1)C2=COC3=CC(=CC(=C3C2=O)O)O</t>
  </si>
  <si>
    <t>5280373;12255048;11778794;21673729;25203224;46702125</t>
  </si>
  <si>
    <t>HMDB:(2338);SuperNatural:(SN00024339);ZINC bio:(ZINC18847037);additional;MeSH:(5280373);Plantcyc:(BIOCHANIN-A);PubMed;NORMAN:(NS00001869);COCONUT:(CNP0093161 CNP0314566);KNApSAcK:(2510);Natural Products:(UNPD73567);PubChem:(5280373 12255048 11778794 21673729 25203224 46702125);CHEBI:(58194 17574);PubChem class - bio and metabolites;KEGG:(C00814);Training Set;Biocyc:(BIOCHANIN-A)</t>
  </si>
  <si>
    <t>1351_MSBNK-RIKEN-PR302139_0_MSBNK-RIKEN-PR302139_DANYIYRPLHHOCZ</t>
  </si>
  <si>
    <t>4739_MSBNK-RIKEN-PR302139_0_MSBNK-RIKEN-PR302139_DANYIYRPLHHOCZ</t>
  </si>
  <si>
    <t>ATIZKZWYIGEWST</t>
  </si>
  <si>
    <t>InChI=1S/C21H24N2O4/c1-3-12-10-23(26)17-9-15(12)21(11-24,20(25)27-2)18(23)8-14-13-6-4-5-7-16(13)22-19(14)17/h3-7,15,17-18,22,24H,8-11H2,1-2H3</t>
  </si>
  <si>
    <t>CC=C1C[N+]2(C3CC1C(C2CC4=C3NC5=CC=CC=C45)(CO)C(=O)OC)[O-]</t>
  </si>
  <si>
    <t>5317056;11268654;21589797;44140346;44250248;101357660;102423744</t>
  </si>
  <si>
    <t>COCONUT:(CNP0159671);KNApSAcK:(26662);Natural Products:(UNPD170033 UNPD106408);PubChem:(5317056 11268654 21589797 44140346 44250248 101357660 102423744);MeSH:(101357660);PubMed</t>
  </si>
  <si>
    <t>751_MSBNK-RIKEN-PR300466_0_MSBNK-RIKEN-PR300466_JMIAZDVHNCCPDM</t>
  </si>
  <si>
    <t>4139_MSBNK-RIKEN-PR300466_0_MSBNK-RIKEN-PR300466_JMIAZDVHNCCPDM</t>
  </si>
  <si>
    <t>3547_MSBNK-BGC_Munich-RP018302_0_MSBNK-BGC_Munich-RP018302_WBYWAXJHAXSJNI</t>
  </si>
  <si>
    <t>159_MSBNK-BGC_Munich-RP018302_0_MSBNK-BGC_Munich-RP018302_WBYWAXJHAXSJNI</t>
  </si>
  <si>
    <t>5551_MSBNK-RIKEN-PR303128_0_MSBNK-RIKEN-PR303128_RODXRVNMMDRFIK</t>
  </si>
  <si>
    <t>2163_MSBNK-RIKEN-PR303128_0_MSBNK-RIKEN-PR303128_RODXRVNMMDRFIK</t>
  </si>
  <si>
    <t>5776_MSBNK-RIKEN-PR303455_0_MSBNK-RIKEN-PR303455_ODBRNZZJSYPIDI</t>
  </si>
  <si>
    <t>2388_MSBNK-RIKEN-PR303455_0_MSBNK-RIKEN-PR303455_ODBRNZZJSYPIDI</t>
  </si>
  <si>
    <t>C21H23N5O7</t>
  </si>
  <si>
    <t>TZWQPWGUQCSKDW</t>
  </si>
  <si>
    <t>InChI=1S/C21H23N5O7/c1-13(23-20(29)17(21(30)25-31)11-14-5-3-2-4-6-14)19(28)22-12-18(27)24-15-7-9-16(10-8-15)26(32)33/h2-10,13,17,31H,11-12H2,1H3,(H,22,28)(H,23,29)(H,24,27)(H,25,30)</t>
  </si>
  <si>
    <t>(2S)-2-benzyl-N-hydroxy-N''-[(1S)-1-({[(4-nitrophenyl)carbamoyl]methyl}carbamoyl)ethyl]propanediamide</t>
  </si>
  <si>
    <t>CC(C(=O)NCC(=O)NC1=CC=C(C=C1)[N+](=O)[O-])NC(=O)C(CC2=CC=CC=C2)C(=O)NO</t>
  </si>
  <si>
    <t>44287783;49866682;46937074</t>
  </si>
  <si>
    <t>COCONUT:(CNP0020198);PubChem:(44287783 49866682 46937074);PubMed;PubChem class - bio and metabolites</t>
  </si>
  <si>
    <t>4216_MSBNK-RIKEN-PR300685_0_MSBNK-RIKEN-PR300685_XUCIJNAGGSZNQT</t>
  </si>
  <si>
    <t>828_MSBNK-RIKEN-PR300685_0_MSBNK-RIKEN-PR300685_XUCIJNAGGSZNQT</t>
  </si>
  <si>
    <t>1828_MSBNK-RIKEN-PR302717_0_MSBNK-RIKEN-PR302717_DXDRHHKMWQZJHT</t>
  </si>
  <si>
    <t>5216_MSBNK-RIKEN-PR302717_0_MSBNK-RIKEN-PR302717_DXDRHHKMWQZJHT</t>
  </si>
  <si>
    <t>1145_MSBNK-RIKEN-PR301924_0_MSBNK-RIKEN-PR301924_TZBJGXHYKVUXJN</t>
  </si>
  <si>
    <t>4533_MSBNK-RIKEN-PR301924_0_MSBNK-RIKEN-PR301924_TZBJGXHYKVUXJN</t>
  </si>
  <si>
    <t>4127_MSBNK-RIKEN-PR300440_0_MSBNK-RIKEN-PR300440_INYYVPJSBIVGPH</t>
  </si>
  <si>
    <t>739_MSBNK-RIKEN-PR300440_0_MSBNK-RIKEN-PR300440_INYYVPJSBIVGPH</t>
  </si>
  <si>
    <t>BHQCQFFYRZLCQQ</t>
  </si>
  <si>
    <t>InChI=1S/C24H40O5/c1-13(4-7-21(28)29)16-5-6-17-22-18(12-20(27)24(16,17)3)23(2)9-8-15(25)10-14(23)11-19(22)26/h13-20,22,25-27H,4-12H2,1-3H3,(H,28,29)</t>
  </si>
  <si>
    <t>Cholalin</t>
  </si>
  <si>
    <t>CC(CCC(=O)O)C1CCC2C1(C(CC3C2C(CC4C3(CCC(C4)O)C)O)O)C</t>
  </si>
  <si>
    <t>303;6676;637625;122340;130213;145883;160636;1762378;221493;239672;376829;439520;440427;3246132;3833347;5283869;5283870;5283871;5283872;5283873;5283874;5283875;5283876;5283877;5283878;5283879;5283880;5302608;5315844;5460314;6708709;9548607;6850901;6850905;9802771;12080557;9846429;9866174;12303167;12303168;12303172;12303180;13020192;13020196;11101663;11774236;11350342;16758100;18528842;20638765;16217616;20848946;20848957;20848964;20848988;20849089;16401251;16401672;21139644;23636694;23640631;23876184;24836753;24883735;24906083;45114537;44629918;45382168;44657327;44135469;44339334;49791911;49796810;45934033;46780112;46783697;46397523;51546373;51432410;50924688;50989873;53298695;53393606;53477699;56625105;60076012;60098994;60114995;56845862;59032051;59130005;58582306;59316662;57937243;59381614;58984417;59877711;59903914;59963674;58133002;59997751;66678354;67122255;66995592;68097396;68131418;69904012;68318251;68338620;68372213;71678906;71001249;70649328;71752895;71172094;70824975;70866085;71260265;74765127;70930320;70930789;71309565;71314855;71314856;71314857;70960845;71479296;76973725;90880410;91128541;89830646;98044963;91810856;99564899;99565617;99565857;91896238;101160163;102426200;102426201;117684834;117767695;118701166;118241311;117944573;121232934;122537896;122537897;122644681;122644923;122645815;122646384;125027431;125037036;125037037;124511215;124518077;124518078;124518446;124761950;124841930;124896923;124896924;124896925;124896926;124904187;124904188;124161889;124906683;124906682;124914603;124914604;124914605;124914606;126577457;126577461;124318072;124328806;124364505;124425250;126672319;124488680;124488681;126422551;126422552;126969154;129106816;130220803;129274855;129274856;129359810;129600748;129460958;129628082;133126746;133135020;131700165;131707151;133548348;134555902;133612061;133655733;133687870;133688934;134688192;134866321;132441695;134462403;136268826;135373095;138107312;137474142;137705589;137706413;139248417;139248575;139248576;139291795;139372812;138454102</t>
  </si>
  <si>
    <t>HMDB:(376 427 390 419 312 917 619 505 432 395);PubChem class - food;SuperNatural:(SN00271623 SN00342634 SN00092850 SN00331160 SN00277403 SN00231429 SN00322973 SN00306330 SN00293638 SN00333608 SN00346181 SN00108407 SN00226601 SN00376587 SN00367327 SN00108406 SN00077074 SN00161119 SN00404560 SN00302183);ZINC bio:(ZINC06858022 ZINC08214945 ZINC08214947 ZINC17654071 ZINC29747682 ZINC40164239 ZINC40164245 ZINC40164313 ZINC70691804 ZINC70691805);additional;HSDB:(81-25-4);MeSH:(122340 160636 221493 439520 20848988);Plantcyc:(CHOLATE);PubMed;NORMAN:(NS00010900);COCONUT:(CNP0214632 CNP0347795);KNApSAcK:(50558);Natural Products:(UNPD81976 UNPD62488 UNPD109205 UNPD157245 UNPD23819 UNPD85885 UNPD4101 UNPD175178 UNPD30062 UNPD194910 UNPD35502 UNPD94815 UNPD46338 UNPD66515 UNPD103190 UNPD149048);PubChem:(303 6676 637625 122340 130213 145883 160636 1762378 221493 239672 376829 439520 440427 3246132 3833347 5283869 5283870 5283871 5283872 5283873 5283874 5283875 5283876 5283877 5283878 5283879 5283880 5302608 5315844 5460314 6708709 9548607 6850901 6850905 9802771 12080557 9846429 9866174 12303167 12303168 12303172 12303180 13020192 13020196 11101663 11774236 11350342 16758100 18528842 20638765 16217616 20848946 20848957 20848964 20848988 20849089 16401251 16401672 21139644 23636694 23640631 23876184 24836753 24883735 24906083 45114537 44629918 45382168 44657327 44135469 44339334 49791911 49796810 45934033 46780112 46783697 46397523 51546373 51432410 50924688 50989873 53298695 53393606 53477699 56625105 60076012 60098994 60114995 56845862 59032051 59130005 58582306 59316662 57937243 59381614 58984417 59877711 59903914 59963674 58133002 59997751 66678354 67122255 66995592 68097396 68131418 69904012 68318251 68338620 68372213 71678906 71001249 70649328 71752895 71172094 70824975 70866085 71260265 74765127 70930320 70930789 71309565 71314855 71314856 71314857 70960845 71479296 76973725 90880410 91128541 89830646 98044963 91810856 99564899 99565617 99565857 91896238 101160163 102426200 102426201 117684834 117767695 118701166 118241311 117944573 121232934 122537896 122537897 122644681 122644923 122645815 122646384 125027431 125037036 125037037 124511215 124518077 124518078 124518446 124761950 124841930 124896923 124896924 124896925 124896926 124904187 124904188 124161889 124906683 124906682 124914603 124914604 124914605 124914606 126577457 126577461 124318072 124328806 124364505 124425250 126672319 124488680 124488681 126422551 126422552 126969154 129106816 130220803 129274855 129274856 129359810 129600748 129460958 129628082 133126746 133135020 131700165 131707151 133548348 134555902 133612061 133655733 133687870 133688934 134688192 134866321 132441695 134462403 136268826 135373095 138107312 137474142 137705589 137706413 139248417 139248575 139248576 139291795 139372812 138454102);YMDB Mine;CHEBI:(87735 22868 137661 88105 15755 81240 81308 16359 137880 36240 29747);PubChem class - bio and metabolites;KEGG:(C00695 C01558 C17737 C04661 C17644);PubChem class - safety and toxic;Training Set;PubChem class - drug;Biocyc:(CPD-16581 CPD-12451 CPD-12450 CHOLATE CPD-1085)</t>
  </si>
  <si>
    <t>215_MSBNK-BGC_Munich-RP027101_0_MSBNK-BGC_Munich-RP027101_BHQCQFFYRZLCQQ</t>
  </si>
  <si>
    <t>3603_MSBNK-BGC_Munich-RP027101_0_MSBNK-BGC_Munich-RP027101_BHQCQFFYRZLCQQ</t>
  </si>
  <si>
    <t>XFNCEOVSEPVUBT</t>
  </si>
  <si>
    <t>InChI=1S/C21H24N2O3/c1-4-11-10-23-17-9-15-14-7-12(25-2)5-6-16(14)22-20(15)18(23)8-13(11)19(17)21(24)26-3/h4-7,13,17-19,22H,8-10H2,1-3H3</t>
  </si>
  <si>
    <t>CC=C1CN2C3CC1C(C2CC4=C3NC5=C4C=C(C=C5)OC)C(=O)OC</t>
  </si>
  <si>
    <t>COCONUT:(CNP0211427);Natural Products:(UNPD173462);PubChem:(101589342)</t>
  </si>
  <si>
    <t>4063_MSBNK-RIKEN-PR300312_0_MSBNK-RIKEN-PR300312_BQGJXFQCMYJENQ</t>
  </si>
  <si>
    <t>2531_MSBNK-RIKEN-PR303672_0_MSBNK-RIKEN-PR303672_LSMKTLJKBSXMMR</t>
  </si>
  <si>
    <t>5919_MSBNK-RIKEN-PR303672_0_MSBNK-RIKEN-PR303672_LSMKTLJKBSXMMR</t>
  </si>
  <si>
    <t>MKFOCHLOHPOFIS</t>
  </si>
  <si>
    <t>InChI=1S/C21H24N2O4/c1-2-27-19(24)14-13-18(23-21(26)17-11-7-4-8-12-17)15-22-20(25)16-9-5-3-6-10-16/h3-12,18H,2,13-15H2,1H3,(H,22,25)(H,23,26)</t>
  </si>
  <si>
    <t>ACMC-20lpgd</t>
  </si>
  <si>
    <t>CCOC(=O)CCC(CNC(=O)C1=CC=CC=C1)NC(=O)C2=CC=CC=C2</t>
  </si>
  <si>
    <t>341620;92148259;92281898</t>
  </si>
  <si>
    <t>COCONUT:(CNP0266766);Natural Products:(UNPD84961);PubChem:(341620 92148259 92281898);SuperNatural:(SN00281553);ZINC bio:(ZINC01589281)</t>
  </si>
  <si>
    <t>538_MSBNK-RIKEN-PR300093_0_MSBNK-RIKEN-PR300093_JMIAZDVHNCCPDM</t>
  </si>
  <si>
    <t>3926_MSBNK-RIKEN-PR300093_0_MSBNK-RIKEN-PR300093_JMIAZDVHNCCPDM</t>
  </si>
  <si>
    <t>3157_MSBNK-RIKEN-PR310643_0_MSBNK-RIKEN-PR310643_SOFSXTKPGSIDCI</t>
  </si>
  <si>
    <t>6545_MSBNK-RIKEN-PR310643_0_MSBNK-RIKEN-PR310643_SOFSXTKPGSIDCI</t>
  </si>
  <si>
    <t>3241_MSBNK-RIKEN-PR310904_0_MSBNK-RIKEN-PR310904_HQNOUCSPWAGQND</t>
  </si>
  <si>
    <t>6629_MSBNK-RIKEN-PR310904_0_MSBNK-RIKEN-PR310904_HQNOUCSPWAGQND</t>
  </si>
  <si>
    <t>5330_MSBNK-RIKEN-PR302835_0_MSBNK-RIKEN-PR302835_OVSQVDMCBVZWGM</t>
  </si>
  <si>
    <t>C20H17F3N4O5</t>
  </si>
  <si>
    <t>NXJDNYIEGHUXBK</t>
  </si>
  <si>
    <t>InChI=1S/C20H17F3N4O5/c21-20(22,23)31-16-6-1-3-12(7-16)10-26-11-15(28)9-17(26)19-24-18(25-32-19)13-4-2-5-14(8-13)27(29)30/h1-8,15,17,28H,9-11H2</t>
  </si>
  <si>
    <t>C1C(CN(C1C2=NC(=NO2)C3=CC(=CC=C3)[N+](=O)[O-])CC4=CC(=CC=C4)OC(F)(F)F)O</t>
  </si>
  <si>
    <t>COCONUT:(CNP0013100 CNP0226684);PubChem:(26744355);SuperNatural:(SN00022638);ZINC bio:(ZINC15674885)</t>
  </si>
  <si>
    <t>4998_MSBNK-RIKEN-PR302458_0_MSBNK-RIKEN-PR302458_XGEYXJDOVMEJNG</t>
  </si>
  <si>
    <t>1610_MSBNK-RIKEN-PR302458_0_MSBNK-RIKEN-PR302458_XGEYXJDOVMEJNG</t>
  </si>
  <si>
    <t>564_MSBNK-RIKEN-PR300156_0_MSBNK-RIKEN-PR300156_SJKRPUOXUNOPOP</t>
  </si>
  <si>
    <t>3952_MSBNK-RIKEN-PR300156_0_MSBNK-RIKEN-PR300156_SJKRPUOXUNOPOP</t>
  </si>
  <si>
    <t>2289_MSBNK-RIKEN-PR303350_0_MSBNK-RIKEN-PR303350_FIAAVMJLAGNUKW</t>
  </si>
  <si>
    <t>5677_MSBNK-RIKEN-PR303350_0_MSBNK-RIKEN-PR303350_FIAAVMJLAGNUKW</t>
  </si>
  <si>
    <t>C20H15F3N4O3</t>
  </si>
  <si>
    <t>AHNXUVJUJNMRHF</t>
  </si>
  <si>
    <t>InChI=1S/C20H15F3N4O3/c1-11-3-2-4-13(9-11)30-8-7-27-15-6-5-12(20(21,22)23)10-14(15)24-16-17(27)25-19(29)26-18(16)28/h2-6,9-10H,7-8H2,1H3,(H,26,28,29)</t>
  </si>
  <si>
    <t>10-[2-(3-methylphenoxy)ethyl]-7-(trifluoromethyl)-3,10-dihydrobenzo[g]pteridin e-2,4-dione</t>
  </si>
  <si>
    <t>CC1=CC(=CC=C1)OCCN2C3=C(C=C(C=C3)C(F)(F)F)N=C4C2=NC(=O)NC4=O</t>
  </si>
  <si>
    <t>COCONUT:(CNP0211335);Training Set;PubChem:(17233917)</t>
  </si>
  <si>
    <t>1412_MSBNK-RIKEN-PR302201_0_MSBNK-RIKEN-PR302201_HKEAFJYKMMKDOR</t>
  </si>
  <si>
    <t>4800_MSBNK-RIKEN-PR302201_0_MSBNK-RIKEN-PR302201_HKEAFJYKMMKDOR</t>
  </si>
  <si>
    <t>C12H22O11</t>
  </si>
  <si>
    <t>PZDOWFGHCNHPQD</t>
  </si>
  <si>
    <t>InChI=1S/C12H22O11/c13-1-4(16)7(17)8(18)5(2-14)22-12-11(21)10(20)9(19)6(3-15)23-12/h2,4-13,15-21H,1,3H2</t>
  </si>
  <si>
    <t>Sophorose</t>
  </si>
  <si>
    <t>C(C1C(C(C(C(O1)OC(C=O)C(C(C(CO)O)O)O)O)O)O)O</t>
  </si>
  <si>
    <t>92797;164939;3034420;4390805;21971125;21971126;54215895;54215896;54215897;54215898;54215899;54215901;71771809;87643271;88353248;88369113;90034774;92024241;92132075;92132425;89824822;121434383;125037579;125037580;125037581;125037582;131704531;135370624;135375159</t>
  </si>
  <si>
    <t>HMDB:(11742);SuperNatural:(SN00238829 SN00263306);ZINC bio:(ZINC04556622 ZINC04556623 ZINC04556624 ZINC04556625 ZINC13522851 ZINC31476614);additional;MeSH:(92797 164939 4390805 54215898 92132075);PubMed;NORMAN:(NS00043566);COCONUT:(CNP0212730);KNApSAcK:(50477);Natural Products:(UNPD122326 UNPD101454);PubChem:(92797 164939 3034420 4390805 21971125 21971126 54215895 54215896 54215897 54215898 54215899 54215901 71771809 87643271 88353248 88369113 90034774 92024241 92132075 92132425 89824822 121434383 125037579 125037580 125037581 125037582 131704531 135370624 135375159);CHEBI:(1230 33020);PubChem class - bio and metabolites;KEGG:(C19632)</t>
  </si>
  <si>
    <t>3481_MSBNK-BGC_Munich-RP014903_0_MSBNK-BGC_Munich-RP014903_HDTRYLNUVZCQOY</t>
  </si>
  <si>
    <t>93_MSBNK-BGC_Munich-RP014903_0_MSBNK-BGC_Munich-RP014903_HDTRYLNUVZCQOY</t>
  </si>
  <si>
    <t>6025_MSBNK-RIKEN-PR303858_0_MSBNK-RIKEN-PR303858_WRYJYFCCMSVEPQ</t>
  </si>
  <si>
    <t>2232_MSBNK-RIKEN-PR303252_0_MSBNK-RIKEN-PR303252_ZZWPMFROUHHAKY</t>
  </si>
  <si>
    <t>5620_MSBNK-RIKEN-PR303252_0_MSBNK-RIKEN-PR303252_ZZWPMFROUHHAKY</t>
  </si>
  <si>
    <t>C20H18ClF3N2O5</t>
  </si>
  <si>
    <t>GVRCKTDQJDJBPP</t>
  </si>
  <si>
    <t>InChI=1S/C20H18ClF3N2O5/c1-2-31-14-9-11(5-8-13(14)27)16-15(17(28)10-3-6-12(21)7-4-10)19(30,20(22,23)24)26-18(29)25-16/h3-9,15-16,27,30H,2H2,1H3,(H2,25,26,29)</t>
  </si>
  <si>
    <t>5-(4-chlorobenzoyl)-6-(3-ethoxy-4-hydroxyphenyl)-4-hydroxy-4-(trifluoromethyl)-1,3-diazinan-2-one</t>
  </si>
  <si>
    <t>CCOC1=C(C=CC(=C1)C2C(C(NC(=O)N2)(C(F)(F)F)O)C(=O)C3=CC=C(C=C3)Cl)O</t>
  </si>
  <si>
    <t>1158131;2911939;6551151;40624999;40625000;40625001;40423456;124711169</t>
  </si>
  <si>
    <t>PubChem class - safety and toxic;PubChem:(1158131 2911939 6551151 40624999 40625000 40625001 40423456 124711169);PubMed</t>
  </si>
  <si>
    <t>1728_MSBNK-RIKEN-PR302592_0_MSBNK-RIKEN-PR302592_WMBWREPUVVBILR</t>
  </si>
  <si>
    <t>C8H16N2O6S</t>
  </si>
  <si>
    <t>CMACTJDDABKNPX</t>
  </si>
  <si>
    <t>InChI=1S/C8H16N2O6S/c9-5(7(11)12)1-3-17(15,16)4-2-6(10)8(13)14/h5-6H,1-4,9-10H2,(H,11,12)(H,13,14)</t>
  </si>
  <si>
    <t>homolanthionine</t>
  </si>
  <si>
    <t>C(CS(=O)(=O)CCC(C(=O)O)N)C(C(=O)O)N</t>
  </si>
  <si>
    <t>191531;92263266;92263267;92263268</t>
  </si>
  <si>
    <t>COCONUT:(CNP0067908);HMDB:(2034);PubChem:(191531 92263266 92263267 92263268);SuperNatural:(SN00216117);PubChem class - bio and metabolites;MeSH:(191531)</t>
  </si>
  <si>
    <t>6607_MSBNK-RIKEN-PR310859_0_MSBNK-RIKEN-PR310859_HKQYGTCOTHHOMP</t>
  </si>
  <si>
    <t>3219_MSBNK-RIKEN-PR310859_0_MSBNK-RIKEN-PR310859_HKQYGTCOTHHOMP</t>
  </si>
  <si>
    <t>5467_MSBNK-RIKEN-PR302987_0_MSBNK-RIKEN-PR302987_RTATXGUCZHCSNG</t>
  </si>
  <si>
    <t>2079_MSBNK-RIKEN-PR302987_0_MSBNK-RIKEN-PR302987_RTATXGUCZHCSNG</t>
  </si>
  <si>
    <t>4803_MSBNK-RIKEN-PR302204_0_MSBNK-RIKEN-PR302204_RMCRQBAILCLJGU</t>
  </si>
  <si>
    <t>1415_MSBNK-RIKEN-PR302204_0_MSBNK-RIKEN-PR302204_RMCRQBAILCLJGU</t>
  </si>
  <si>
    <t>960_MSBNK-RIKEN-PR301284_0_MSBNK-RIKEN-PR301284_LWSPRPDSPCBAKK</t>
  </si>
  <si>
    <t>1806_MSBNK-RIKEN-PR302695_0_MSBNK-RIKEN-PR302695_DLIKSSGEMUFQOK</t>
  </si>
  <si>
    <t>5194_MSBNK-RIKEN-PR302695_0_MSBNK-RIKEN-PR302695_DLIKSSGEMUFQOK</t>
  </si>
  <si>
    <t>6002_MSBNK-RIKEN-PR303817_0_MSBNK-RIKEN-PR303817_KYWSCMDFVARMPN</t>
  </si>
  <si>
    <t>2614_MSBNK-RIKEN-PR303817_0_MSBNK-RIKEN-PR303817_KYWSCMDFVARMPN</t>
  </si>
  <si>
    <t>5168_MSBNK-RIKEN-PR302659_0_MSBNK-RIKEN-PR302659_PFTAWBLQPZVEMU</t>
  </si>
  <si>
    <t>1780_MSBNK-RIKEN-PR302659_0_MSBNK-RIKEN-PR302659_PFTAWBLQPZVEMU</t>
  </si>
  <si>
    <t>CVVSZQXLQNBZCZ</t>
  </si>
  <si>
    <t>InChI=1S/C11H12O4/c1-6-3-8(12)11-9(13)4-7(14-2)5-10(11)15-6/h4-6,13H,3H2,1-2H3</t>
  </si>
  <si>
    <t>CC1CC(=O)C2=C(C=C(C=C2O1)OC)O</t>
  </si>
  <si>
    <t>14033632;92449305</t>
  </si>
  <si>
    <t>COCONUT:(CNP0224683);Natural Products:(UNPD103361);PubChem:(14033632 92449305);SuperNatural:(SN00357941);ZINC bio:(ZINC13459761 ZINC13459762);PubMed;KEGG Mine</t>
  </si>
  <si>
    <t>1492_MSBNK-RIKEN-PR302327_0_MSBNK-RIKEN-PR302327_CDICDSOGTRCHMG</t>
  </si>
  <si>
    <t>4880_MSBNK-RIKEN-PR302327_0_MSBNK-RIKEN-PR302327_CDICDSOGTRCHMG</t>
  </si>
  <si>
    <t>4686_MSBNK-RIKEN-PR302085_0_MSBNK-RIKEN-PR302085_HWRDCYOHJBCWGW</t>
  </si>
  <si>
    <t>4804_MSBNK-RIKEN-PR302205_0_MSBNK-RIKEN-PR302205_IYRMWMYZSQPJKC</t>
  </si>
  <si>
    <t>1416_MSBNK-RIKEN-PR302205_0_MSBNK-RIKEN-PR302205_IYRMWMYZSQPJKC</t>
  </si>
  <si>
    <t>C10H10O4</t>
  </si>
  <si>
    <t>QHYKVJVPIJCRRT</t>
  </si>
  <si>
    <t>InChI=1S/C10H10O4/c11-9(12)7-5-3-1-2-4-6-8-10(13)14/h1-8H,(H,11,12)(H,13,14)</t>
  </si>
  <si>
    <t>2,6,8-Decatetraenedioic acid</t>
  </si>
  <si>
    <t>C(=CC=CC(=O)O)C=CC=CC(=O)O</t>
  </si>
  <si>
    <t>235758;5812560;5355472;9543651;9543652;57517145;92532295;92532296</t>
  </si>
  <si>
    <t>PubChem:(235758 5812560 5355472 9543651 9543652 57517145 92532295 92532296);CHEBI:(49057 48542);KEGG Mine</t>
  </si>
  <si>
    <t>5763_MSBNK-RIKEN-PR303440_0_MSBNK-RIKEN-PR303440_KSEBMYQBYZTDHS</t>
  </si>
  <si>
    <t>2375_MSBNK-RIKEN-PR303440_0_MSBNK-RIKEN-PR303440_KSEBMYQBYZTDHS</t>
  </si>
  <si>
    <t>4_MSBNK-BGC_Munich-RP000401_0_MSBNK-BGC_Munich-RP000401_COLNVLDHVKWLRT</t>
  </si>
  <si>
    <t>3392_MSBNK-BGC_Munich-RP000401_0_MSBNK-BGC_Munich-RP000401_COLNVLDHVKWLRT</t>
  </si>
  <si>
    <t>HOEVRHHMDJKUMZ</t>
  </si>
  <si>
    <t>InChI=1S/C11H10O5/c1-14-7-5-6-3-4-8(12)16-10(6)11(15-2)9(7)13/h3-5,13H,1-2H3</t>
  </si>
  <si>
    <t>Phytodolor</t>
  </si>
  <si>
    <t>COC1=C(C(=C2C(=C1)C=CC(=O)O2)OC)O</t>
  </si>
  <si>
    <t>SuperNatural:(SN00036114);ZINC bio:(ZINC01573299);additional;MeSH:(5318565);PubMed;COCONUT:(CNP0115120 CNP0391742);KNApSAcK:(30527);Natural Products:(UNPD58238);PubChem:(5318565);CHEBI:(81121);KEGG:(C17480);PubChem class - safety and toxic;Training Set</t>
  </si>
  <si>
    <t>2463_MSBNK-RIKEN-PR303565_0_MSBNK-RIKEN-PR303565_HOEVRHHMDJKUMZ</t>
  </si>
  <si>
    <t>5851_MSBNK-RIKEN-PR303565_0_MSBNK-RIKEN-PR303565_HOEVRHHMDJKUMZ</t>
  </si>
  <si>
    <t>6134_MSBNK-RIKEN-PR304042_0_MSBNK-RIKEN-PR304042_GDNIGMNXEKGFIP</t>
  </si>
  <si>
    <t>2746_MSBNK-RIKEN-PR304042_0_MSBNK-RIKEN-PR304042_GDNIGMNXEKGFIP</t>
  </si>
  <si>
    <t>5841_MSBNK-RIKEN-PR303555_0_MSBNK-RIKEN-PR303555_VVOAZFWZEDHOOU</t>
  </si>
  <si>
    <t>2453_MSBNK-RIKEN-PR303555_0_MSBNK-RIKEN-PR303555_VVOAZFWZEDHOOU</t>
  </si>
  <si>
    <t>HJBWJAPEBGSQPR</t>
  </si>
  <si>
    <t>InChI=1S/C11H12O4/c1-14-9-5-3-8(4-6-11(12)13)7-10(9)15-2/h3-7H,1-2H3,(H,12,13)</t>
  </si>
  <si>
    <t>bmse010210</t>
  </si>
  <si>
    <t>COC1=C(C=C(C=C1)C=CC(=O)O)OC</t>
  </si>
  <si>
    <t>16848;1585025;1585026;717531;5547436;5140696;45039059;71434102</t>
  </si>
  <si>
    <t>HMDB:(34315 138526);SuperNatural:(SN00247808 SN00157690 SN00001059);ZINC bio:(ZINC00116202 ZINC06007189);additional;MeSH:(717531);PubMed;NORMAN:(NS00015131);COCONUT:(CNP0052700 CNP0235910);KNApSAcK:(33558);Natural Products:(UNPD220209 UNPD108647);PubChem:(16848 1585025 1585026 717531 5547436 5140696 45039059 71434102);YMDB Mine;CHEBI:(86549);PubChem class - bio and metabolites;PubChem class - safety and toxic;Training Set;KEGG Mine</t>
  </si>
  <si>
    <t>4984_MSBNK-RIKEN-PR302442_0_MSBNK-RIKEN-PR302442_VLSRUFWCGBMYDJ</t>
  </si>
  <si>
    <t>1596_MSBNK-RIKEN-PR302442_0_MSBNK-RIKEN-PR302442_VLSRUFWCGBMYDJ</t>
  </si>
  <si>
    <t>C20H17F3N4O3</t>
  </si>
  <si>
    <t>IIQUYGWWHIHOCF</t>
  </si>
  <si>
    <t>InChI=1S/C20H17F3N4O3/c21-20(22,23)30-16-6-4-15(5-7-16)27-18-11-17(25-12-26-18)13-2-1-3-14(10-13)19(29)24-8-9-28/h1-7,10-12,28H,8-9H2,(H,24,29)(H,25,26,27)</t>
  </si>
  <si>
    <t>N-(2-hydroxyethyl)-3-(6-(4-(trifluoromethoxy)phenylamino)pyrimidin-4-yl)benzamide</t>
  </si>
  <si>
    <t>C1=CC(=CC(=C1)C(=O)NCCO)C2=CC(=NC=N2)NC3=CC=C(C=C3)OC(F)(F)F</t>
  </si>
  <si>
    <t>MeSH:(44129660);PubChem class - safety and toxic;PubChem:(44129660);PubMed</t>
  </si>
  <si>
    <t>5896_MSBNK-RIKEN-PR303639_0_MSBNK-RIKEN-PR303639_DEMKZLAVQYISIA</t>
  </si>
  <si>
    <t>GWEHVDNNLFDJLR</t>
  </si>
  <si>
    <t>InChI=1S/C13H12N2O/c16-13(14-11-7-3-1-4-8-11)15-12-9-5-2-6-10-12/h1-10H,(H2,14,15,16)</t>
  </si>
  <si>
    <t>Acardite</t>
  </si>
  <si>
    <t>C1=CC=C(C=C1)NC(=O)NC2=CC=CC=C2</t>
  </si>
  <si>
    <t>7595;3685772;10656125;23278341;100956237;102602139</t>
  </si>
  <si>
    <t>HMDB:(32066);SuperNatural:(SN00132575);ZINC bio:(ZINC12416741);additional;HSDB:(102-07-8);PubMed;NORMAN:(NS00010552);COCONUT:(CNP0324035);Natural Products:(UNPD58239);PubChem:(7595 3685772 10656125 23278341 100956237 102602139);CHEBI:(41320);PubChem class - bio and metabolites;PubChem class - safety and toxic;Training Set</t>
  </si>
  <si>
    <t>854_MSBNK-RIKEN-PR300831_0_MSBNK-RIKEN-PR300831_BXNJHAXVSOCGBA</t>
  </si>
  <si>
    <t>4242_MSBNK-RIKEN-PR300831_0_MSBNK-RIKEN-PR300831_BXNJHAXVSOCGBA</t>
  </si>
  <si>
    <t>3383_MSBNK-Univ_Connecticut-CO000214_0_MSBNK-Univ_Connecticut-CO000214_NLDDIKRKFXEWBK</t>
  </si>
  <si>
    <t>6771_MSBNK-Univ_Connecticut-CO000214_0_MSBNK-Univ_Connecticut-CO000214_NLDDIKRKFXEWBK</t>
  </si>
  <si>
    <t>C16H28N2O8S2</t>
  </si>
  <si>
    <t>MHDQAZHYHAOTKR</t>
  </si>
  <si>
    <t>InChI=1S/C16H28N2O8S2/c1-15(2,3)25-13(23)17-9(11(19)20)7-27-28-8-10(12(21)22)18-14(24)26-16(4,5)6/h9-10H,7-8H2,1-6H3,(H,17,23)(H,18,24)(H,19,20)(H,21,22)</t>
  </si>
  <si>
    <t>AmbotzBAA5390</t>
  </si>
  <si>
    <t>CC(C)(C)OC(=O)NC(CSSCC(C(=O)O)NC(=O)OC(C)(C)C)C(=O)O</t>
  </si>
  <si>
    <t>98764;294899;10961166;13671366;25767737</t>
  </si>
  <si>
    <t>NORMAN:(NS00052925);PubChem:(98764 294899 10961166 13671366 25767737);PubMed;ZINC bio:(ZINC04534248 ZINC04534249 ZINC04534251)</t>
  </si>
  <si>
    <t>6055_MSBNK-RIKEN-PR303915_0_MSBNK-RIKEN-PR303915_AMOGMTLMADGEOQ</t>
  </si>
  <si>
    <t>2667_MSBNK-RIKEN-PR303915_0_MSBNK-RIKEN-PR303915_AMOGMTLMADGEOQ</t>
  </si>
  <si>
    <t>2336_MSBNK-RIKEN-PR303401_0_MSBNK-RIKEN-PR303401_QAIPRVGONGVQAS</t>
  </si>
  <si>
    <t>5724_MSBNK-RIKEN-PR303401_0_MSBNK-RIKEN-PR303401_QAIPRVGONGVQAS</t>
  </si>
  <si>
    <t>1060_MSBNK-RIKEN-PR301670_0_MSBNK-RIKEN-PR301670_BXNJHAXVSOCGBA</t>
  </si>
  <si>
    <t>5140_MSBNK-RIKEN-PR302616_0_MSBNK-RIKEN-PR302616_WMBWREPUVVBILR</t>
  </si>
  <si>
    <t>460_MSBNK-MSSJ-MSJ00924_0_MSBNK-MSSJ-MSJ00924_ZQSIJRDFPHDXIC</t>
  </si>
  <si>
    <t>3848_MSBNK-MSSJ-MSJ00924_0_MSBNK-MSSJ-MSJ00924_ZQSIJRDFPHDXIC</t>
  </si>
  <si>
    <t>6624_MSBNK-RIKEN-PR310899_0_MSBNK-RIKEN-PR310899_REFJWTPEDVJJIY</t>
  </si>
  <si>
    <t>3236_MSBNK-RIKEN-PR310899_0_MSBNK-RIKEN-PR310899_REFJWTPEDVJJIY</t>
  </si>
  <si>
    <t>6368_MSBNK-RIKEN-PR304345_0_MSBNK-RIKEN-PR304345_HJRVLGWTJSLQIG</t>
  </si>
  <si>
    <t>2980_MSBNK-RIKEN-PR304345_0_MSBNK-RIKEN-PR304345_HJRVLGWTJSLQIG</t>
  </si>
  <si>
    <t>4179_MSBNK-RIKEN-PR300583_0_MSBNK-RIKEN-PR300583_TTZWEOINXHJHCY</t>
  </si>
  <si>
    <t>791_MSBNK-RIKEN-PR300583_0_MSBNK-RIKEN-PR300583_TTZWEOINXHJHCY</t>
  </si>
  <si>
    <t>753_MSBNK-RIKEN-PR300470_0_MSBNK-RIKEN-PR300470_JMIAZDVHNCCPDM</t>
  </si>
  <si>
    <t>4141_MSBNK-RIKEN-PR300470_0_MSBNK-RIKEN-PR300470_JMIAZDVHNCCPDM</t>
  </si>
  <si>
    <t>6166_MSBNK-RIKEN-PR304075_0_MSBNK-RIKEN-PR304075_PADQINQHPQKXNL</t>
  </si>
  <si>
    <t>2778_MSBNK-RIKEN-PR304075_0_MSBNK-RIKEN-PR304075_PADQINQHPQKXNL</t>
  </si>
  <si>
    <t>NSOSGFJJXFKRDG</t>
  </si>
  <si>
    <t>InChI=1S/C10H12N4O5S/c15-1-3-5(16)6(17)9(19-3)14-7-4(13-10(14)20)8(18)12-2-11-7/h2-3,5-6,9,15-17H,1H2,(H,13,20)(H,11,12,18)</t>
  </si>
  <si>
    <t>Oprea1_477009</t>
  </si>
  <si>
    <t>C1=NC2=C(C(=O)N1)NC(=S)N2C3C(C(C(O3)CO)O)O</t>
  </si>
  <si>
    <t>135623714;135708334;135708335;135726215;135768178;135768179;135768180;136093618;136190190;135976342;136818021;135423590;135474800</t>
  </si>
  <si>
    <t>COCONUT:(CNP0273188);PubChem:(135623714 135708334 135708335 135726215 135768178 135768179 135768180 136093618 136190190 135976342 136818021 135423590 135474800);PubMed;ZINC bio:(ZINC13816229 ZINC13816232)</t>
  </si>
  <si>
    <t>4152_MSBNK-RIKEN-PR300498_0_MSBNK-RIKEN-PR300498_OZCACMPSTYQSMM</t>
  </si>
  <si>
    <t>764_MSBNK-RIKEN-PR300498_0_MSBNK-RIKEN-PR300498_OZCACMPSTYQSMM</t>
  </si>
  <si>
    <t>MTPBAWUXOTWSCC</t>
  </si>
  <si>
    <t>InChI=1S/C27H42O3/c1-5-6-7-10-24(28)18(2)22-13-14-23-21(9-8-15-27(22,23)4)12-11-20-16-25(29)19(3)26(30)17-20/h11-12,18,22-23,25-26,29-30H,3,5-10,13-17H2,1-2,4H3</t>
  </si>
  <si>
    <t>CCCCCC(=O)C(C)C1CCC2C1(CCCC2=CC=C3CC(C(=C)C(C3)O)O)C</t>
  </si>
  <si>
    <t>PubChem:(134693765);PubChem class - bio and metabolites</t>
  </si>
  <si>
    <t>58_MSBNK-BGC_Munich-RP010702_0_MSBNK-BGC_Munich-RP010702_PSXQJZDFWDKBIP</t>
  </si>
  <si>
    <t>3446_MSBNK-BGC_Munich-RP010702_0_MSBNK-BGC_Munich-RP010702_PSXQJZDFWDKBIP</t>
  </si>
  <si>
    <t>4549_MSBNK-RIKEN-PR301940_0_MSBNK-RIKEN-PR301940_ZEJXENDZTYVXDP</t>
  </si>
  <si>
    <t>1161_MSBNK-RIKEN-PR301940_0_MSBNK-RIKEN-PR301940_ZEJXENDZTYVXDP</t>
  </si>
  <si>
    <t>IMJBVDWBUIEPSP</t>
  </si>
  <si>
    <t>InChI=1S/C20H22N2O3/c1-24-15-10-11-19(25-2)18(12-15)22-20(23)9-5-6-14-13-21-17-8-4-3-7-16(14)17/h3-4,7-8,10-13,21H,5-6,9H2,1-2H3,(H,22,23)</t>
  </si>
  <si>
    <t>N-(2,5-dimethoxyphenyl)-4-(1H-indol-3-yl)butanamide</t>
  </si>
  <si>
    <t>COC1=CC(=C(C=C1)OC)NC(=O)CCCC2=CNC3=CC=CC=C32</t>
  </si>
  <si>
    <t>COCONUT:(CNP0392958);PubChem:(16408493);ZINC bio:(ZINC06945838)</t>
  </si>
  <si>
    <t>3137_MSBNK-RIKEN-PR310590_0_MSBNK-RIKEN-PR310590_OUONWRIEOZGMSQ</t>
  </si>
  <si>
    <t>6525_MSBNK-RIKEN-PR310590_0_MSBNK-RIKEN-PR310590_OUONWRIEOZGMSQ</t>
  </si>
  <si>
    <t>C27H32N4O9S</t>
  </si>
  <si>
    <t>FSRCMOQVSVRBJH</t>
  </si>
  <si>
    <t>InChI=1S/C27H32N4O9S/c1-3-4-7-14-29-24(33)20(30-41(2,39)40)16-17-10-12-21(18(15-17)11-13-23(28)32)31(25(34)27(37)38)22-9-6-5-8-19(22)26(35)36/h5-6,8-13,15,20,30H,3-4,7,14,16H2,1-2H3,(H2,28,32)(H,29,33)(H,35,36)(H,37,38)</t>
  </si>
  <si>
    <t>Oxalylarylaminobenzoic Acid Analog 17</t>
  </si>
  <si>
    <t>CCCCCNC(=O)C(CC1=CC(=C(C=C1)N(C2=CC=CC=C2C(=O)O)C(=O)C(=O)O)C=CC(=O)N)NS(=O)(=O)C</t>
  </si>
  <si>
    <t>4470173;6118992;5287526</t>
  </si>
  <si>
    <t>PubChem:(4470173 6118992 5287526);PubMed;PubChem class - bio and metabolites</t>
  </si>
  <si>
    <t>2684_MSBNK-RIKEN-PR303932_0_MSBNK-RIKEN-PR303932_VJJPUSNTGOMMGY</t>
  </si>
  <si>
    <t>6072_MSBNK-RIKEN-PR303932_0_MSBNK-RIKEN-PR303932_VJJPUSNTGOMMGY</t>
  </si>
  <si>
    <t>6756_MSBNK-RIKEN-PR311173_0_MSBNK-RIKEN-PR311173_GZSOSUNBTXMUFQ</t>
  </si>
  <si>
    <t>3368_MSBNK-RIKEN-PR311173_0_MSBNK-RIKEN-PR311173_GZSOSUNBTXMUFQ</t>
  </si>
  <si>
    <t>5198_MSBNK-RIKEN-PR302699_0_MSBNK-RIKEN-PR302699_IKGXIBQEEMLURG</t>
  </si>
  <si>
    <t>4697_MSBNK-RIKEN-PR302096_0_MSBNK-RIKEN-PR302096_HWRDCYOHJBCWGW</t>
  </si>
  <si>
    <t>RUOKEYJFAJITAG</t>
  </si>
  <si>
    <t>InChI=1S/C20H22O8/c21-10-16-17(24)18(25)19(26)20(28-16)27-15-5-3-11(4-6-15)1-2-12-7-13(22)9-14(23)8-12/h1-9,16-26H,10H2</t>
  </si>
  <si>
    <t>Resveratrol (3,4'',5-trihydroxystilbene)</t>
  </si>
  <si>
    <t>C1=CC(=CC=C1C=CC2=CC(=CC(=C2)O)O)OC3C(C(C(C(O3)CO)O)O)O</t>
  </si>
  <si>
    <t>5322089;6326209;14077413;16039986;44158481;49783696;54286634;69180836;71528811;72727112;123144945;131751049;134971523</t>
  </si>
  <si>
    <t>COCONUT:(CNP0262510);HMDB:(30565);KNApSAcK:(15300);Natural Products:(UNPD13820 UNPD145853 UNPD189302 UNPD222341);PubChem:(5322089 6326209 14077413 16039986 44158481 49783696 54286634 69180836 71528811 72727112 123144945 131751049 134971523);SuperNatural:(SN00247002 SN00160806 SN00028959);ZINC bio:(ZINC31159448);PubChem class - bio and metabolites;MeSH:(5322089 71528811 72727112 131751049);Training Set;PubMed</t>
  </si>
  <si>
    <t>6321_MSBNK-RIKEN-PR304247_0_MSBNK-RIKEN-PR304247_HSTZMXCBWJGKHG</t>
  </si>
  <si>
    <t>2301_MSBNK-RIKEN-PR303362_0_MSBNK-RIKEN-PR303362_FIAAVMJLAGNUKW</t>
  </si>
  <si>
    <t>5689_MSBNK-RIKEN-PR303362_0_MSBNK-RIKEN-PR303362_FIAAVMJLAGNUKW</t>
  </si>
  <si>
    <t>C32H46O16</t>
  </si>
  <si>
    <t>SBVBJPHMDABKJV</t>
  </si>
  <si>
    <t>InChI=1S/C32H46O16/c1-43-21-9-15(3-5-19(21)35)7-17(13-45-31-29(41)27(39)25(37)23(11-33)47-31)18(8-16-4-6-20(36)22(10-16)44-2)14-46-32-30(42)28(40)26(38)24(12-34)48-32/h3-6,9-10,17-18,23-42H,7-8,11-14H2,1-2H3</t>
  </si>
  <si>
    <t>Lignans</t>
  </si>
  <si>
    <t>COC1=C(C=CC(=C1)CC(COC2C(C(C(C(O2)CO)O)O)O)C(CC3=CC(=C(C=C3)O)OC)COC4C(C(C(C(O4)CO)O)O)O)O</t>
  </si>
  <si>
    <t>9917980;24835892;53486401;56845354;72189390;71772319;74328989;90657612;89662330;91302035;117750546;121342759;124518948;122173262;125181782;125181783;124934377;124934378;124934379;124934380;135228677;135243480;138658839</t>
  </si>
  <si>
    <t>HMDB:(36323);SuperNatural:(SN00334140 SN00368839 SN00397295);additional;MeSH:(9917980 53486401 72189390 74328989 122173262);Plantcyc:(CPD-16684);PubMed;COCONUT:(CNP0416551);KNApSAcK:(652);Natural Products:(UNPD86886 UNPD134424 UNPD176018);PubChem:(9917980 24835892 53486401 56845354 72189390 71772319 74328989 90657612 89662330 91302035 117750546 121342759 124518948 122173262 125181782 125181783 124934377 124934378 124934379 124934380 135228677 135243480 138658839);PubChem class - bio and metabolites;Training Set;PubChem class - drug;Biocyc:(CPD-16684)</t>
  </si>
  <si>
    <t>2701_MSBNK-RIKEN-PR303973_0_MSBNK-RIKEN-PR303973_SBVBJPHMDABKJV</t>
  </si>
  <si>
    <t>6089_MSBNK-RIKEN-PR303973_0_MSBNK-RIKEN-PR303973_SBVBJPHMDABKJV</t>
  </si>
  <si>
    <t>5702_MSBNK-RIKEN-PR303378_0_MSBNK-RIKEN-PR303378_QAIPRVGONGVQAS</t>
  </si>
  <si>
    <t>2314_MSBNK-RIKEN-PR303378_0_MSBNK-RIKEN-PR303378_QAIPRVGONGVQAS</t>
  </si>
  <si>
    <t>5597_MSBNK-RIKEN-PR303213_0_MSBNK-RIKEN-PR303213_ZZWPMFROUHHAKY</t>
  </si>
  <si>
    <t>2209_MSBNK-RIKEN-PR303213_0_MSBNK-RIKEN-PR303213_ZZWPMFROUHHAKY</t>
  </si>
  <si>
    <t>OUONWRIEOZGMSQ</t>
  </si>
  <si>
    <t>InChI=1S/C20H22N2O3/c1-24-11-2-3-12-15(6-11)21-18-16-7-13-10(4-5-23)8-22(16)19-14(13)9-25-20(19)17(12)18/h2-4,6,13-14,16,19-21,23H,5,7-9H2,1H3</t>
  </si>
  <si>
    <t>COC1=CC2=C(C=C1)C3=C(N2)C4CC5C6COC3C6N4CC5=CCO</t>
  </si>
  <si>
    <t>12310668;132557742</t>
  </si>
  <si>
    <t>COCONUT:(CNP0250664);Natural Products:(UNPD131653 UNPD34296);Training Set;PubChem:(12310668 132557742)</t>
  </si>
  <si>
    <t>3937_MSBNK-RIKEN-PR300120_0_MSBNK-RIKEN-PR300120_OUONWRIEOZGMSQ</t>
  </si>
  <si>
    <t>549_MSBNK-RIKEN-PR300120_0_MSBNK-RIKEN-PR300120_OUONWRIEOZGMSQ</t>
  </si>
  <si>
    <t>MNIDWWPXTZZMMY</t>
  </si>
  <si>
    <t>InChI=1S/C33H40O20/c1-9-19(38)23(42)25(44)32(49-9)52-29-20(39)10(2)48-31(27(29)46)47-8-17-21(40)24(43)26(45)33(51-17)53-30-22(41)18-15(37)6-12(34)7-16(18)50-28(30)11-3-4-13(35)14(36)5-11/h3-7,9-10,17,19-21,23-27,29,31-40,42-46H,8H2,1-2H3</t>
  </si>
  <si>
    <t>Quercetin 3-rhamninoside</t>
  </si>
  <si>
    <t>CC1C(C(C(C(O1)OC2C(C(OC(C2O)OCC3C(C(C(C(O3)OC4=C(OC5=CC(=CC(=C5C4=O)O)O)C6=CC(=C(C=C6)O)O)O)O)O)C)O)O)O)O</t>
  </si>
  <si>
    <t>23955872;44259106;101656152</t>
  </si>
  <si>
    <t>COCONUT:(CNP0196376);KNApSAcK:(5440);Natural Products:(UNPD68479 UNPD121945 UNPD74517 UNPD178931);PubChem:(23955872 44259106 101656152);SuperNatural:(SN00291091 SN00264868 SN00402478);additional;Training Set</t>
  </si>
  <si>
    <t>3266_MSBNK-RIKEN-PR310934_0_MSBNK-RIKEN-PR310934_WLPJMCCYDZFCBL</t>
  </si>
  <si>
    <t>6654_MSBNK-RIKEN-PR310934_0_MSBNK-RIKEN-PR310934_WLPJMCCYDZFCBL</t>
  </si>
  <si>
    <t>6736_MSBNK-RIKEN-PR311117_0_MSBNK-RIKEN-PR311117_QAIPRVGONGVQAS</t>
  </si>
  <si>
    <t>3348_MSBNK-RIKEN-PR311117_0_MSBNK-RIKEN-PR311117_QAIPRVGONGVQAS</t>
  </si>
  <si>
    <t>33_MSBNK-BGC_Munich-RP004501_0_MSBNK-BGC_Munich-RP004501_FVMDYYGIDFPZAX</t>
  </si>
  <si>
    <t>3421_MSBNK-BGC_Munich-RP004501_0_MSBNK-BGC_Munich-RP004501_FVMDYYGIDFPZAX</t>
  </si>
  <si>
    <t>HEYZWPRKKUGDCR</t>
  </si>
  <si>
    <t>InChI=1S/C16H22O10/c1-2-7-14(24-6-8-13(21)23-4-3-16(7,8)22)26-15-12(20)11(19)10(18)9(5-17)25-15/h2,6-7,9-12,14-15,17-20,22H,1,3-5H2</t>
  </si>
  <si>
    <t>Swertiamarin</t>
  </si>
  <si>
    <t>C=CC1C(OC=C2C1(CCOC2=O)O)OC3C(C(C(C(O3)CO)O)O)O</t>
  </si>
  <si>
    <t>114700;442435;3515878;6326110;12443156;9951472;23304674;57511435;71730465;72698611;73758648;97043262;97043263;97043264;97043265;125038540;125038541;124519395;124519396;124298533;124300890;124302145;134688812;132399059</t>
  </si>
  <si>
    <t>SuperNatural:(SN00006969 SN00339875 SN00141614 SN00163463 SN00162802 SN00354994 SN00354849 SN00342100);ZINC bio:(ZINC04098354 ZINC68590454);additional;MeSH:(442435 132399059);PubMed;COCONUT:(CNP0387111);KNApSAcK:(3100);Natural Products:(UNPD58003 UNPD32286 UNPD61068 UNPD70446 UNPD95733 UNPD167309);PubChem:(114700 442435 3515878 6326110 12443156 9951472 23304674 57511435 71730465 72698611 73758648 97043262 97043263 97043264 97043265 125038540 125038541 124519395 124519396 124298533 124300890 124302145 134688812 132399059);CHEBI:(9370);KEGG:(C09800);PubChem class - safety and toxic;Training Set;Biocyc:(CPD-13045)</t>
  </si>
  <si>
    <t>5976_MSBNK-RIKEN-PR303773_0_MSBNK-RIKEN-PR303773_HEYZWPRKKUGDCR</t>
  </si>
  <si>
    <t>2752_MSBNK-RIKEN-PR304049_0_MSBNK-RIKEN-PR304049_CJXMVKYNVIGQBS</t>
  </si>
  <si>
    <t>6140_MSBNK-RIKEN-PR304049_0_MSBNK-RIKEN-PR304049_CJXMVKYNVIGQBS</t>
  </si>
  <si>
    <t>2502_MSBNK-RIKEN-PR303633_0_MSBNK-RIKEN-PR303633_FVYXIJYOAGAUQK</t>
  </si>
  <si>
    <t>5890_MSBNK-RIKEN-PR303633_0_MSBNK-RIKEN-PR303633_FVYXIJYOAGAUQK</t>
  </si>
  <si>
    <t>C20H22O6</t>
  </si>
  <si>
    <t>FWUBMWARRPTEQP</t>
  </si>
  <si>
    <t>InChI=1S/C20H22O6/c1-21-13-9-17(23-3)15(18(10-13)24-4)7-8-16-19(25-5)11-14(22-2)12-20(16)26-6/h9-12H,1-6H3</t>
  </si>
  <si>
    <t>ACMC-20mlrl</t>
  </si>
  <si>
    <t>COC1=CC(=C(C(=C1)OC)C#CC2=C(C=C(C=C2OC)OC)OC)OC</t>
  </si>
  <si>
    <t>PubChem:(4255842);PubChem class - safety and toxic</t>
  </si>
  <si>
    <t>2713_MSBNK-RIKEN-PR303997_0_MSBNK-RIKEN-PR303997_MATGKVZWFZHCLI</t>
  </si>
  <si>
    <t>6101_MSBNK-RIKEN-PR303997_0_MSBNK-RIKEN-PR303997_MATGKVZWFZHCLI</t>
  </si>
  <si>
    <t>855_MSBNK-RIKEN-PR300832_0_MSBNK-RIKEN-PR300832_SOFSXTKPGSIDCI</t>
  </si>
  <si>
    <t>4243_MSBNK-RIKEN-PR300832_0_MSBNK-RIKEN-PR300832_SOFSXTKPGSIDCI</t>
  </si>
  <si>
    <t>C18H21F3N4O4S</t>
  </si>
  <si>
    <t>LUEYGDYODHAIHA</t>
  </si>
  <si>
    <t>InChI=1S/C18H21F3N4O4S/c1-23-14(17(26)29-2)5-7-16(23)30(27,28)25-9-3-8-24(10-11-25)15-6-4-13(12-22-15)18(19,20)21/h4-7,12H,3,8-11H2,1-2H3</t>
  </si>
  <si>
    <t>methyl 1-methyl-5-[[4-[5-(trifluoromethyl)pyridin-2-yl]-1,4-diazepan-1-yl]sulfonyl]pyrrole-2-carboxylate</t>
  </si>
  <si>
    <t>CN1C(=CC=C1S(=O)(=O)N2CCCN(CC2)C3=NC=C(C=C3)C(F)(F)F)C(=O)OC</t>
  </si>
  <si>
    <t>NORMAN:(NS00016295);PubChem:(2810197);PubMed</t>
  </si>
  <si>
    <t>3667_MSBNK-IPB_Halle-PN000021_0_MSBNK-IPB_Halle-PN000021_ZLFFEHIHCGIVET</t>
  </si>
  <si>
    <t>IBGZNOPZUVZSEJ</t>
  </si>
  <si>
    <t>InChI=1S/C20H27NO11/c22-6-11-13(23)15(25)17(27)19(31-11)29-7-12-14(24)16(26)18(28)20(32-12)30-10-5-21-9-4-2-1-3-8(9)10/h1-5,11-28H,6-7H2</t>
  </si>
  <si>
    <t>2-(hydroxymethyl)-6-[[3,4,5-trihydroxy-6-(1H-indol-3-yloxy)oxan-2-yl]methoxy]oxane-3,4,5-triol</t>
  </si>
  <si>
    <t>C1=CC=C2C(=C1)C(=CN2)OC3C(C(C(C(O3)COC4C(C(C(C(O4)CO)O)O)O)O)O)O</t>
  </si>
  <si>
    <t>10226298;18731809;59886280;91414994</t>
  </si>
  <si>
    <t>COCONUT:(CNP0147267);KNApSAcK:(26980);Natural Products:(UNPD184290);PubChem:(10226298 18731809 59886280 91414994)</t>
  </si>
  <si>
    <t>4231_MSBNK-RIKEN-PR300710_0_MSBNK-RIKEN-PR300710_XUCIJNAGGSZNQT</t>
  </si>
  <si>
    <t>VLSRUFWCGBMYDJ</t>
  </si>
  <si>
    <t>InChI=1S/C11H12O4/c1-14-9-5-8(3-4-11(12)13)6-10(7-9)15-2/h3-7H,1-2H3,(H,12,13)</t>
  </si>
  <si>
    <t>3,5-Dimethoxycinnamic acid</t>
  </si>
  <si>
    <t>COC1=CC(=CC(=C1)C=CC(=O)O)OC</t>
  </si>
  <si>
    <t>86092;5324677;10512540;6992723;51414031</t>
  </si>
  <si>
    <t>HMDB:(127491);SuperNatural:(SN00370754);ZINC bio:(ZINC01584583 ZINC05519388);additional;MeSH:(5324677);PubMed;NORMAN:(NS00051529);COCONUT:(CNP0115509);Natural Products:(UNPD24118);PubChem:(86092 5324677 10512540 6992723 51414031);PubChem class - bio and metabolites;PubChem class - safety and toxic;Training Set</t>
  </si>
  <si>
    <t>4964_MSBNK-RIKEN-PR302418_0_MSBNK-RIKEN-PR302418_VLSRUFWCGBMYDJ</t>
  </si>
  <si>
    <t>1576_MSBNK-RIKEN-PR302418_0_MSBNK-RIKEN-PR302418_VLSRUFWCGBMYDJ</t>
  </si>
  <si>
    <t>2846_MSBNK-RIKEN-PR304157_0_MSBNK-RIKEN-PR304157_BUGQHORRADGONS</t>
  </si>
  <si>
    <t>6234_MSBNK-RIKEN-PR304157_0_MSBNK-RIKEN-PR304157_BUGQHORRADGONS</t>
  </si>
  <si>
    <t>6245_MSBNK-RIKEN-PR304168_0_MSBNK-RIKEN-PR304168_LUKBXSAWLPMMSZ</t>
  </si>
  <si>
    <t>2857_MSBNK-RIKEN-PR304168_0_MSBNK-RIKEN-PR304168_LUKBXSAWLPMMSZ</t>
  </si>
  <si>
    <t>4727_MSBNK-RIKEN-PR302127_0_MSBNK-RIKEN-PR302127_NLAWPKPYBMEWIR</t>
  </si>
  <si>
    <t>1339_MSBNK-RIKEN-PR302127_0_MSBNK-RIKEN-PR302127_NLAWPKPYBMEWIR</t>
  </si>
  <si>
    <t>4721_MSBNK-RIKEN-PR302121_0_MSBNK-RIKEN-PR302121_NLAWPKPYBMEWIR</t>
  </si>
  <si>
    <t>1333_MSBNK-RIKEN-PR302121_0_MSBNK-RIKEN-PR302121_NLAWPKPYBMEWIR</t>
  </si>
  <si>
    <t>PCMORTLOPMLEFB</t>
  </si>
  <si>
    <t>InChI=1S/C11H12O5/c1-15-8-5-7(3-4-10(12)13)6-9(16-2)11(8)14/h3-6,14H,1-2H3,(H,12,13)</t>
  </si>
  <si>
    <t>Sinapate</t>
  </si>
  <si>
    <t>COC1=CC(=CC(=C1O)OC)C=CC(=O)O</t>
  </si>
  <si>
    <t>10743;1549091;637775;11356559;16109943;54710960;54725814;54733734;90861324;129711653</t>
  </si>
  <si>
    <t>HMDB:(32616 34069 127488);PubChem class - food;SuperNatural:(SN00273941 SN00306221 SN00157687 SN00001142);ZINC bio:(ZINC00153654 ZINC06004394);additional;MeSH:(10743 637775 1549091);Plantcyc:(SINAPATE);PubMed;NORMAN:(NS00015085);COCONUT:(CNP0063218 CNP0195904);KNApSAcK:(34327);Natural Products:(UNPD178775 UNPD222558 UNPD142592);PubChem:(10743 1549091 637775 11356559 16109943 54710960 54725814 54733734 90861324 129711653);CHEBI:(77131 30023 15714 76350);PubChem class - bio and metabolites;KEGG:(C00482);PubChem class - safety and toxic;Training Set;Biocyc:(SINAPATE)</t>
  </si>
  <si>
    <t>2290_MSBNK-RIKEN-PR303351_0_MSBNK-RIKEN-PR303351_PCMORTLOPMLEFB</t>
  </si>
  <si>
    <t>5678_MSBNK-RIKEN-PR303351_0_MSBNK-RIKEN-PR303351_PCMORTLOPMLEFB</t>
  </si>
  <si>
    <t>YTPSJUVZTOTXAA</t>
  </si>
  <si>
    <t>InChI=1S/C21H26N2O3/c1-16-12-19(26-15-18-6-4-3-5-7-18)13-17(2)21(16)22-20(24)14-23-8-10-25-11-9-23/h3-7,12-13H,8-11,14-15H2,1-2H3,(H,22,24)</t>
  </si>
  <si>
    <t>4''-(Benzyloxy)-4-morpholineaceto-2'',6''-xylidide</t>
  </si>
  <si>
    <t>CC1=CC(=CC(=C1NC(=O)CN2CCOCC2)C)OCC3=CC=CC=C3</t>
  </si>
  <si>
    <t>PubChem:(204846);PubChem class - safety and toxic</t>
  </si>
  <si>
    <t>3938_MSBNK-RIKEN-PR300122_0_MSBNK-RIKEN-PR300122_SJKRPUOXUNOPOP</t>
  </si>
  <si>
    <t>550_MSBNK-RIKEN-PR300122_0_MSBNK-RIKEN-PR300122_SJKRPUOXUNOPOP</t>
  </si>
  <si>
    <t>1361_MSBNK-RIKEN-PR302149_0_MSBNK-RIKEN-PR302149_NLAWPKPYBMEWIR</t>
  </si>
  <si>
    <t>4749_MSBNK-RIKEN-PR302149_0_MSBNK-RIKEN-PR302149_NLAWPKPYBMEWIR</t>
  </si>
  <si>
    <t>XLQNRISTRCEITF</t>
  </si>
  <si>
    <t>InChI=1S/C28H32O16/c1-39-11-4-2-10(3-5-11)25-26(44-28-24(38)22(36)19(33)16(9-30)43-28)20(34)17-13(31)6-12(7-14(17)41-25)40-27-23(37)21(35)18(32)15(8-29)42-27/h2-7,15-16,18-19,21-24,27-33,35-38H,8-9H2,1H3</t>
  </si>
  <si>
    <t>Kaempferide 3,7-diglucoside</t>
  </si>
  <si>
    <t>COC1=CC=C(C=C1)C2=C(C(=O)C3=C(C=C(C=C3O2)OC4C(C(C(C(O4)CO)O)O)O)O)OC5C(C(C(C(O5)CO)O)O)O</t>
  </si>
  <si>
    <t>14334859;44259084</t>
  </si>
  <si>
    <t>COCONUT:(CNP0243484);KNApSAcK:(5291);Natural Products:(UNPD55548);PubChem:(14334859 44259084);SuperNatural:(SN00296205)</t>
  </si>
  <si>
    <t>3295_MSBNK-RIKEN-PR310982_0_MSBNK-RIKEN-PR310982_AQQFWSYLUDMDBP</t>
  </si>
  <si>
    <t>6683_MSBNK-RIKEN-PR310982_0_MSBNK-RIKEN-PR310982_AQQFWSYLUDMDBP</t>
  </si>
  <si>
    <t>JNJWXECUICPRKM</t>
  </si>
  <si>
    <t>InChI=1S/C11H12O5/c12-9-3-1-7(2-4-9)5-8(11(15)16)6-10(13)14/h1-4,8,12H,5-6H2,(H,13,14)(H,15,16)</t>
  </si>
  <si>
    <t>C1=CC(=CC=C1CC(CC(=O)O)C(=O)O)O</t>
  </si>
  <si>
    <t>68549174;101703284;101703285</t>
  </si>
  <si>
    <t>HMDB:(142171);PubChem:(68549174 101703284 101703285);PubMed;KEGG Mine;PubChem class - bio and metabolites</t>
  </si>
  <si>
    <t>138_MSBNK-BGC_Munich-RP017402_0_MSBNK-BGC_Munich-RP017402_PCMORTLOPMLEFB</t>
  </si>
  <si>
    <t>3526_MSBNK-BGC_Munich-RP017402_0_MSBNK-BGC_Munich-RP017402_PCMORTLOPMLEFB</t>
  </si>
  <si>
    <t>693_MSBNK-RIKEN-PR300345_0_MSBNK-RIKEN-PR300345_RZBFPDQKWUWUCK</t>
  </si>
  <si>
    <t>4081_MSBNK-RIKEN-PR300345_0_MSBNK-RIKEN-PR300345_RZBFPDQKWUWUCK</t>
  </si>
  <si>
    <t>LWDDRIZJCLYGJZ</t>
  </si>
  <si>
    <t>InChI=1S/C11H12O4/c1-14-9-5-3-4-8(6-9)10(12)7-11(13)15-2/h3-6H,7H2,1-2H3</t>
  </si>
  <si>
    <t>methyl 3-methoxybenzoylacetate</t>
  </si>
  <si>
    <t>COC1=CC=CC(=C1)C(=O)CC(=O)OC</t>
  </si>
  <si>
    <t>PubChem:(2759698);PubChem class - safety and toxic</t>
  </si>
  <si>
    <t>4860_MSBNK-RIKEN-PR302297_0_MSBNK-RIKEN-PR302297_CDICDSOGTRCHMG</t>
  </si>
  <si>
    <t>1472_MSBNK-RIKEN-PR302297_0_MSBNK-RIKEN-PR302297_CDICDSOGTRCHMG</t>
  </si>
  <si>
    <t>4726_MSBNK-RIKEN-PR302126_0_MSBNK-RIKEN-PR302126_UHNXUSWGOJMEFO</t>
  </si>
  <si>
    <t>1338_MSBNK-RIKEN-PR302126_0_MSBNK-RIKEN-PR302126_UHNXUSWGOJMEFO</t>
  </si>
  <si>
    <t>C18H32O2</t>
  </si>
  <si>
    <t>RGTIBVZDHOMOKC</t>
  </si>
  <si>
    <t>InChI=1S/C18H32O2/c1-2-3-4-5-6-7-8-9-10-11-12-13-14-15-16-17-18(19)20/h2-8,11-17H2,1H3,(H,19,20)</t>
  </si>
  <si>
    <t>Stearolsaeure</t>
  </si>
  <si>
    <t>CCCCCCCCC#CCCCCCCCC(=O)O</t>
  </si>
  <si>
    <t>ZINC bio:(ZINC08221125);additional;MeSH:(68167);PubMed;NORMAN:(NS00043436);COCONUT:(CNP0108185 CNP0329823);KNApSAcK:(1293);Natural Products:(UNPD38698);PubChem:(68167);CHEBI:(28801);KEGG:(C08459);Training Set</t>
  </si>
  <si>
    <t>221_MSBNK-BGC_Munich-RP029501_0_MSBNK-BGC_Munich-RP029501_OYHQOLUKZRVURQ</t>
  </si>
  <si>
    <t>3609_MSBNK-BGC_Munich-RP029501_0_MSBNK-BGC_Munich-RP029501_OYHQOLUKZRVURQ</t>
  </si>
  <si>
    <t>1122_MSBNK-RIKEN-PR301901_0_MSBNK-RIKEN-PR301901_IZQSVPBOUDKVDZ</t>
  </si>
  <si>
    <t>4510_MSBNK-RIKEN-PR301901_0_MSBNK-RIKEN-PR301901_IZQSVPBOUDKVDZ</t>
  </si>
  <si>
    <t>1918_MSBNK-RIKEN-PR302811_0_MSBNK-RIKEN-PR302811_QUQPHWDTPGMPEX</t>
  </si>
  <si>
    <t>5306_MSBNK-RIKEN-PR302811_0_MSBNK-RIKEN-PR302811_QUQPHWDTPGMPEX</t>
  </si>
  <si>
    <t>3445_MSBNK-BGC_Munich-RP010701_0_MSBNK-BGC_Munich-RP010701_PSXQJZDFWDKBIP</t>
  </si>
  <si>
    <t>57_MSBNK-BGC_Munich-RP010701_0_MSBNK-BGC_Munich-RP010701_PSXQJZDFWDKBIP</t>
  </si>
  <si>
    <t>6308_MSBNK-RIKEN-PR304232_0_MSBNK-RIKEN-PR304232_ZKMZBAABQFUXFE</t>
  </si>
  <si>
    <t>2920_MSBNK-RIKEN-PR304232_0_MSBNK-RIKEN-PR304232_ZKMZBAABQFUXFE</t>
  </si>
  <si>
    <t>3449_MSBNK-BGC_Munich-RP010802_0_MSBNK-BGC_Munich-RP010802_SQTAVUCHOVVOFD</t>
  </si>
  <si>
    <t>61_MSBNK-BGC_Munich-RP010802_0_MSBNK-BGC_Munich-RP010802_SQTAVUCHOVVOFD</t>
  </si>
  <si>
    <t>C29H32N4O5S2</t>
  </si>
  <si>
    <t>QTOZBSNPDCWHPV</t>
  </si>
  <si>
    <t>InChI=1S/C29H32N4O5S2/c1-5-30-29(35)32-40(36,37)28-24(16-23(39-28)15-19(2)3)21-13-11-20(12-14-21)17-33-25(18-34)27(38-4)31-26(33)22-9-7-6-8-10-22/h6-14,16,18-19H,5,15,17H2,1-4H3,(H2,30,32,35)</t>
  </si>
  <si>
    <t>3-ethyl-1-[3-[4-[(5-formyl-4-methoxy-2-phenylimidazol-1-yl)methyl]phenyl]-5-(2-methylpropyl)thiophen-2-yl]sulfonylurea</t>
  </si>
  <si>
    <t>CCNC(=O)NS(=O)(=O)C1=C(C=C(S1)CC(C)C)C2=CC=C(C=C2)CN3C(=C(N=C3C4=CC=CC=C4)OC)C=O</t>
  </si>
  <si>
    <t>9851724;11050154;22957008</t>
  </si>
  <si>
    <t>MeSH:(9851724);PubChem:(9851724 11050154 22957008);PubMed</t>
  </si>
  <si>
    <t>5082_MSBNK-RIKEN-PR302558_0_MSBNK-RIKEN-PR302558_HXTFHSYLYXVTHC</t>
  </si>
  <si>
    <t>1694_MSBNK-RIKEN-PR302558_0_MSBNK-RIKEN-PR302558_HXTFHSYLYXVTHC</t>
  </si>
  <si>
    <t>6196_MSBNK-RIKEN-PR304107_0_MSBNK-RIKEN-PR304107_WPTUQMUCTTVOFW</t>
  </si>
  <si>
    <t>2808_MSBNK-RIKEN-PR304107_0_MSBNK-RIKEN-PR304107_WPTUQMUCTTVOFW</t>
  </si>
  <si>
    <t>TWELZOKMSAJRKP</t>
  </si>
  <si>
    <t>InChI=1S/C15H12O6/c16-7-4-10(19)15-11(20)6-13(21-12(15)5-7)14-8(17)2-1-3-9(14)18/h1-5,13,16-19H,6H2</t>
  </si>
  <si>
    <t>2'',5,6'',7-Tetrahydroxyflavanone</t>
  </si>
  <si>
    <t>C1C(OC2=CC(=CC(=C2C1=O)O)O)C3=C(C=CC=C3O)O</t>
  </si>
  <si>
    <t>157671;42607849;86311109</t>
  </si>
  <si>
    <t>COCONUT:(CNP0316808);KNApSAcK:(8338);Natural Products:(UNPD162149);PubChem:(157671 42607849 86311109);SuperNatural:(SN00352297);additional;Training Set;PubMed</t>
  </si>
  <si>
    <t>2782_MSBNK-RIKEN-PR304079_0_MSBNK-RIKEN-PR304079_PADQINQHPQKXNL</t>
  </si>
  <si>
    <t>6170_MSBNK-RIKEN-PR304079_0_MSBNK-RIKEN-PR304079_PADQINQHPQKXNL</t>
  </si>
  <si>
    <t>4708_MSBNK-RIKEN-PR302107_0_MSBNK-RIKEN-PR302107_HWRDCYOHJBCWGW</t>
  </si>
  <si>
    <t>1320_MSBNK-RIKEN-PR302107_0_MSBNK-RIKEN-PR302107_HWRDCYOHJBCWGW</t>
  </si>
  <si>
    <t>2459_MSBNK-RIKEN-PR303561_0_MSBNK-RIKEN-PR303561_VVOAZFWZEDHOOU</t>
  </si>
  <si>
    <t>5847_MSBNK-RIKEN-PR303561_0_MSBNK-RIKEN-PR303561_VVOAZFWZEDHOOU</t>
  </si>
  <si>
    <t>1702_MSBNK-RIKEN-PR302566_0_MSBNK-RIKEN-PR302566_LUKBXSAWLPMMSZ</t>
  </si>
  <si>
    <t>5090_MSBNK-RIKEN-PR302566_0_MSBNK-RIKEN-PR302566_LUKBXSAWLPMMSZ</t>
  </si>
  <si>
    <t>5601_MSBNK-RIKEN-PR303219_0_MSBNK-RIKEN-PR303219_UIDGLYUNOUKLBM</t>
  </si>
  <si>
    <t>2213_MSBNK-RIKEN-PR303219_0_MSBNK-RIKEN-PR303219_UIDGLYUNOUKLBM</t>
  </si>
  <si>
    <t>504_MSBNK-RIKEN-PR300034_0_MSBNK-RIKEN-PR300034_OYMQKBZMKFJPMH</t>
  </si>
  <si>
    <t>3892_MSBNK-RIKEN-PR300034_0_MSBNK-RIKEN-PR300034_OYMQKBZMKFJPMH</t>
  </si>
  <si>
    <t>C24H30O4</t>
  </si>
  <si>
    <t>JRQMQZLDGAFURO</t>
  </si>
  <si>
    <t>InChI=1S/C24H30O4/c25-23(21-15-9-7-10-16-21)27-19-13-5-3-1-2-4-6-14-20-28-24(26)22-17-11-8-12-18-22/h7-12,15-18H,1-6,13-14,19-20H2</t>
  </si>
  <si>
    <t>Decamethylene dibenzoate</t>
  </si>
  <si>
    <t>C1=CC=C(C=C1)C(=O)OCCCCCCCCCCOC(=O)C2=CC=CC=C2</t>
  </si>
  <si>
    <t>PubChem:(44147903);NORMAN:(NS00040197)</t>
  </si>
  <si>
    <t>6564_MSBNK-RIKEN-PR310749_0_MSBNK-RIKEN-PR310749_QFAPONVNJTUMHF</t>
  </si>
  <si>
    <t>3176_MSBNK-RIKEN-PR310749_0_MSBNK-RIKEN-PR310749_QFAPONVNJTUMHF</t>
  </si>
  <si>
    <t>4250_MSBNK-RIKEN-PR300848_0_MSBNK-RIKEN-PR300848_SOFSXTKPGSIDCI</t>
  </si>
  <si>
    <t>862_MSBNK-RIKEN-PR300848_0_MSBNK-RIKEN-PR300848_SOFSXTKPGSIDCI</t>
  </si>
  <si>
    <t>6426_MSBNK-RIKEN-PR310409_0_MSBNK-RIKEN-PR310409_UZLBTLIRYSYTRG</t>
  </si>
  <si>
    <t>3038_MSBNK-RIKEN-PR310409_0_MSBNK-RIKEN-PR310409_UZLBTLIRYSYTRG</t>
  </si>
  <si>
    <t>RKMUSTNOWMLGOU</t>
  </si>
  <si>
    <t>InChI=1S/C27H30O16/c1-8-17(32)20(35)22(37)26(39-8)41-13-3-2-9(4-11(13)30)24-25(19(34)16-12(31)5-10(29)6-14(16)40-24)43-27-23(38)21(36)18(33)15(7-28)42-27/h2-6,8,15,17-18,20-23,26-33,35-38H,7H2,1H3</t>
  </si>
  <si>
    <t>2-{4-[(6-deoxy-alpha-L-mannopyranosyl)oxy]-3-hydroxyphenyl}-5,7-dihydroxy-4-oxo-4H-chromen-3-yl beta-D-allopyranoside</t>
  </si>
  <si>
    <t>CC1C(C(C(C(O1)OC2=C(C=C(C=C2)C3=C(C(=O)C4=C(C=C(C=C4O3)O)O)OC5C(C(C(C(O5)CO)O)O)O)O)O)O)O</t>
  </si>
  <si>
    <t>23634489;71306323</t>
  </si>
  <si>
    <t>COCONUT:(CNP0122476);Natural Products:(UNPD219789);PubChem:(23634489 71306323);CHEBI:(66289)</t>
  </si>
  <si>
    <t>5740_MSBNK-RIKEN-PR303417_0_MSBNK-RIKEN-PR303417_LKZDFKLGDGSGEO</t>
  </si>
  <si>
    <t>5179_MSBNK-RIKEN-PR302674_0_MSBNK-RIKEN-PR302674_YFVGIJBUXMQFOF</t>
  </si>
  <si>
    <t>1791_MSBNK-RIKEN-PR302674_0_MSBNK-RIKEN-PR302674_YFVGIJBUXMQFOF</t>
  </si>
  <si>
    <t>4874_MSBNK-RIKEN-PR302317_0_MSBNK-RIKEN-PR302317_HMUJXQRRKBLVOO</t>
  </si>
  <si>
    <t>5165_MSBNK-RIKEN-PR302653_0_MSBNK-RIKEN-PR302653_PFTAWBLQPZVEMU</t>
  </si>
  <si>
    <t>1777_MSBNK-RIKEN-PR302653_0_MSBNK-RIKEN-PR302653_PFTAWBLQPZVEMU</t>
  </si>
  <si>
    <t>XUKSWKGOQKREON</t>
  </si>
  <si>
    <t>InChI=1S/C8H14O4/c1-7(9)11-5-3-4-6-12-8(2)10/h3-6H2,1-2H3</t>
  </si>
  <si>
    <t>1,4-Diacetoxybutane</t>
  </si>
  <si>
    <t>CC(=O)OCCCCOC(=O)C</t>
  </si>
  <si>
    <t>PubChem:(69410);CHEBI:(87345);ZINC bio:(ZINC01694796)</t>
  </si>
  <si>
    <t>3485_MSBNK-BGC_Munich-RP015303_0_MSBNK-BGC_Munich-RP015303_TYFQFVWCELRYAO</t>
  </si>
  <si>
    <t>97_MSBNK-BGC_Munich-RP015303_0_MSBNK-BGC_Munich-RP015303_TYFQFVWCELRYAO</t>
  </si>
  <si>
    <t>4221_MSBNK-RIKEN-PR300694_0_MSBNK-RIKEN-PR300694_VLSMHEGGTFMBBZ</t>
  </si>
  <si>
    <t>833_MSBNK-RIKEN-PR300694_0_MSBNK-RIKEN-PR300694_VLSMHEGGTFMBBZ</t>
  </si>
  <si>
    <t>RZOKZOYSUCSPDF</t>
  </si>
  <si>
    <t>InChI=1S/C11H12O4/c12-10(13)6-9(7-11(14)15)8-4-2-1-3-5-8/h1-5,9H,6-7H2,(H,12,13)(H,14,15)</t>
  </si>
  <si>
    <t>ACMC-20amyr</t>
  </si>
  <si>
    <t>C1=CC=C(C=C1)C(CC(=O)O)CC(=O)O</t>
  </si>
  <si>
    <t>77823;6951521;102054209</t>
  </si>
  <si>
    <t>NORMAN:(NS00031028);PubChem class - safety and toxic;PubChem:(77823 6951521 102054209);PubMed</t>
  </si>
  <si>
    <t>4912_MSBNK-RIKEN-PR302363_0_MSBNK-RIKEN-PR302363_HJBWJAPEBGSQPR</t>
  </si>
  <si>
    <t>1524_MSBNK-RIKEN-PR302363_0_MSBNK-RIKEN-PR302363_HJBWJAPEBGSQPR</t>
  </si>
  <si>
    <t>C14H14N6O2</t>
  </si>
  <si>
    <t>SHJJUTOOKVCRCT</t>
  </si>
  <si>
    <t>InChI=1S/C14H14N6O2/c1-10(8-13(21)18-12-4-2-3-5-17-12)19-20-14(22)11-9-15-6-7-16-11/h2-7,9H,8H2,1H3,(H,20,22)(H,17,18,21)</t>
  </si>
  <si>
    <t>3-[(Pyrazine-2-carbonyl)-hydrazono]-N-pyridin-2-yl-butyramide</t>
  </si>
  <si>
    <t>CC(=NNC(=O)C1=NC=CN=C1)CC(=O)NC2=CC=CC=N2</t>
  </si>
  <si>
    <t>3905693;5953321;9640531</t>
  </si>
  <si>
    <t>PubChem:(3905693 5953321 9640531);PubMed;CHEBI:(114336)</t>
  </si>
  <si>
    <t>2742_MSBNK-RIKEN-PR304026_0_MSBNK-RIKEN-PR304026_HVDGDHBAMCBBLR</t>
  </si>
  <si>
    <t>6130_MSBNK-RIKEN-PR304026_0_MSBNK-RIKEN-PR304026_HVDGDHBAMCBBLR</t>
  </si>
  <si>
    <t>1808_MSBNK-RIKEN-PR302697_0_MSBNK-RIKEN-PR302697_DXDRHHKMWQZJHT</t>
  </si>
  <si>
    <t>5196_MSBNK-RIKEN-PR302697_0_MSBNK-RIKEN-PR302697_DXDRHHKMWQZJHT</t>
  </si>
  <si>
    <t>UGUBQKZSNQWWEV</t>
  </si>
  <si>
    <t>InChI=1S/C11H12O4/c12-10(13)6-7-11(14)15-8-9-4-2-1-3-5-9/h1-5H,6-8H2,(H,12,13)</t>
  </si>
  <si>
    <t>Oprea1_483381</t>
  </si>
  <si>
    <t>C1=CC=C(C=C1)COC(=O)CCC(=O)O</t>
  </si>
  <si>
    <t>8788;4337423;87982157</t>
  </si>
  <si>
    <t>NORMAN:(NS00023226);PubChem:(8788 4337423 87982157);ZINC bio:(ZINC00061540);MeSH:(8788);PubMed;KEGG Mine</t>
  </si>
  <si>
    <t>4884_MSBNK-RIKEN-PR302333_0_MSBNK-RIKEN-PR302333_CDICDSOGTRCHMG</t>
  </si>
  <si>
    <t>1496_MSBNK-RIKEN-PR302333_0_MSBNK-RIKEN-PR302333_CDICDSOGTRCHMG</t>
  </si>
  <si>
    <t>C10H13N5O</t>
  </si>
  <si>
    <t>IFSFFLAFQQYWAX</t>
  </si>
  <si>
    <t>InChI=1S/C10H13N5O/c11-9-8-10(13-4-12-9)15(5-14-8)7-1-6(2-7)3-16/h4-7,16H,1-3H2,(H2,11,12,13)</t>
  </si>
  <si>
    <t>ACMC-20mugm</t>
  </si>
  <si>
    <t>C1C(CC1N2C=NC3=C(N=CN=C32)N)CO</t>
  </si>
  <si>
    <t>PubChem class - safety and toxic;PubChem:(452613);PubMed</t>
  </si>
  <si>
    <t>3205_MSBNK-RIKEN-PR310801_0_MSBNK-RIKEN-PR310801_GHOKWGTUZJEAQD</t>
  </si>
  <si>
    <t>6593_MSBNK-RIKEN-PR310801_0_MSBNK-RIKEN-PR310801_GHOKWGTUZJEAQD</t>
  </si>
  <si>
    <t>1465_MSBNK-RIKEN-PR302287_0_MSBNK-RIKEN-PR302287_MGJLSBDCWOSMHL</t>
  </si>
  <si>
    <t>4853_MSBNK-RIKEN-PR302287_0_MSBNK-RIKEN-PR302287_MGJLSBDCWOSMHL</t>
  </si>
  <si>
    <t>2473_MSBNK-RIKEN-PR303575_0_MSBNK-RIKEN-PR303575_HOEVRHHMDJKUMZ</t>
  </si>
  <si>
    <t>5861_MSBNK-RIKEN-PR303575_0_MSBNK-RIKEN-PR303575_HOEVRHHMDJKUMZ</t>
  </si>
  <si>
    <t>2222_MSBNK-RIKEN-PR303234_0_MSBNK-RIKEN-PR303234_UIDGLYUNOUKLBM</t>
  </si>
  <si>
    <t>5610_MSBNK-RIKEN-PR303234_0_MSBNK-RIKEN-PR303234_UIDGLYUNOUKLBM</t>
  </si>
  <si>
    <t>1154_MSBNK-RIKEN-PR301933_0_MSBNK-RIKEN-PR301933_JPUKWEQWGBDDQB</t>
  </si>
  <si>
    <t>4542_MSBNK-RIKEN-PR301933_0_MSBNK-RIKEN-PR301933_JPUKWEQWGBDDQB</t>
  </si>
  <si>
    <t>5918_MSBNK-RIKEN-PR303671_0_MSBNK-RIKEN-PR303671_DFNXNCCYQRPZMD</t>
  </si>
  <si>
    <t>2530_MSBNK-RIKEN-PR303671_0_MSBNK-RIKEN-PR303671_DFNXNCCYQRPZMD</t>
  </si>
  <si>
    <t>ZJDOESGVOWAULF</t>
  </si>
  <si>
    <t>InChI=1S/C16H22O10/c17-3-6-1-2-7-8(14(22)23)5-24-15(10(6)7)26-16-13(21)12(20)11(19)9(4-18)25-16/h1,5,7,9-13,15-21H,2-4H2,(H,22,23)</t>
  </si>
  <si>
    <t>Geniposidic acid</t>
  </si>
  <si>
    <t>C1C=C(C2C1C(=COC2OC3C(C(C(C(O3)CO)O)O)O)C(=O)O)CO</t>
  </si>
  <si>
    <t>323273;443354;5324103;6325199;12087362;13564418;13564420;10339357;15939127;71774724;90470758;97050366;97050367;97050368;97050369;125041148;125041149;125041150;124511254;129010064;129010420;129362041;129362042;129362043;131698396;131704761;131707480;133612281;138107800</t>
  </si>
  <si>
    <t>HMDB:(34942);SuperNatural:(SN00377434 SN00007024 SN00177503 SN00298281 SN00300136 SN00166214);ZINC bio:(ZINC04102166);additional;MeSH:(443354);PubMed;COCONUT:(CNP0195240 CNP0305858);KNApSAcK:(10564);Natural Products:(UNPD106583 UNPD162860 UNPD155880);PubChem:(323273 443354 5324103 6325199 12087362 13564418 13564420 10339357 15939127 71774724 90470758 97050366 97050367 97050368 97050369 125041148 125041149 125041150 124511254 129010064 129010420 129362041 129362042 129362043 131698396 131704761 131707480 133612281 138107800);CHEBI:(5301);PubChem class - bio and metabolites;KEGG:(C11673);PubChem class - safety and toxic</t>
  </si>
  <si>
    <t>2585_MSBNK-RIKEN-PR303764_0_MSBNK-RIKEN-PR303764_HEYZWPRKKUGDCR</t>
  </si>
  <si>
    <t>5973_MSBNK-RIKEN-PR303764_0_MSBNK-RIKEN-PR303764_HEYZWPRKKUGDCR</t>
  </si>
  <si>
    <t>LCAWNFIFMLXZPQ</t>
  </si>
  <si>
    <t>InChI=1S/C15H10O4/c16-10-3-1-9(2-4-10)14-8-13(18)12-6-5-11(17)7-15(12)19-14/h1-8,16-17H</t>
  </si>
  <si>
    <t>Spectrum4_001280</t>
  </si>
  <si>
    <t>C1=CC(=CC=C1C2=CC(=O)C3=C(O2)C=C(C=C3)O)O</t>
  </si>
  <si>
    <t>5282073;101383056</t>
  </si>
  <si>
    <t>SuperNatural:(SN00000543);ZINC bio:(ZINC00057658);additional;MeSH:(5282073);PubMed;COCONUT:(CNP0259111);KNApSAcK:(3800);Natural Products:(UNPD164445);PubChem:(5282073 101383056);CHEBI:(29503);KEGG:(C12123);PubChem class - safety and toxic</t>
  </si>
  <si>
    <t>3846_MSBNK-MSSJ-MSJ00922_0_MSBNK-MSSJ-MSJ00922_ZQSIJRDFPHDXIC</t>
  </si>
  <si>
    <t>458_MSBNK-MSSJ-MSJ00922_0_MSBNK-MSSJ-MSJ00922_ZQSIJRDFPHDXIC</t>
  </si>
  <si>
    <t>3533_MSBNK-BGC_Munich-RP017703_0_MSBNK-BGC_Munich-RP017703_MWAYRGBWOVHDDZ</t>
  </si>
  <si>
    <t>145_MSBNK-BGC_Munich-RP017703_0_MSBNK-BGC_Munich-RP017703_MWAYRGBWOVHDDZ</t>
  </si>
  <si>
    <t>6125_MSBNK-RIKEN-PR304021_0_MSBNK-RIKEN-PR304021_HVDGDHBAMCBBLR</t>
  </si>
  <si>
    <t>QNLSLYKWBHYEHK</t>
  </si>
  <si>
    <t>InChI=1S/C9H8O3/c10-6-8-4-2-1-3-7(8)5-9(11)12/h1-4,6H,5H2,(H,11,12)</t>
  </si>
  <si>
    <t>(2-formylphenyl)acetic acid</t>
  </si>
  <si>
    <t>C1=CC=C(C(=C1)CC(=O)O)C=O</t>
  </si>
  <si>
    <t>PubChem:(5289058);KEGG Mine;PubChem class - bio and metabolites</t>
  </si>
  <si>
    <t>4593_MSBNK-RIKEN-PR301986_0_MSBNK-RIKEN-PR301986_NGSWKAQJJWESNS</t>
  </si>
  <si>
    <t>1205_MSBNK-RIKEN-PR301986_0_MSBNK-RIKEN-PR301986_NGSWKAQJJWESNS</t>
  </si>
  <si>
    <t>2538_MSBNK-RIKEN-PR303679_0_MSBNK-RIKEN-PR303679_LSMKTLJKBSXMMR</t>
  </si>
  <si>
    <t>5926_MSBNK-RIKEN-PR303679_0_MSBNK-RIKEN-PR303679_LSMKTLJKBSXMMR</t>
  </si>
  <si>
    <t>377_MSBNK-MPI_for_Chemical_Ecology-CE000168_0_MSBNK-MPI_for_Chemical_Ecology-CE000168_REFJWTPEDVJJIY</t>
  </si>
  <si>
    <t>3765_MSBNK-MPI_for_Chemical_Ecology-CE000168_0_MSBNK-MPI_for_Chemical_Ecology-CE000168_REFJWTPEDVJJIY</t>
  </si>
  <si>
    <t>3911_MSBNK-RIKEN-PR300058_0_MSBNK-RIKEN-PR300058_OYMQKBZMKFJPMH</t>
  </si>
  <si>
    <t>523_MSBNK-RIKEN-PR300058_0_MSBNK-RIKEN-PR300058_OYMQKBZMKFJPMH</t>
  </si>
  <si>
    <t>LKNPFZQVNZFLIC</t>
  </si>
  <si>
    <t>InChI=1S/C15H12O3/c16-13-8-6-12(15(18)10-13)7-9-14(17)11-4-2-1-3-5-11/h1-10,16,18H</t>
  </si>
  <si>
    <t>Acrylophenone, 2'',4''-dihydroxy-3-phenyl-</t>
  </si>
  <si>
    <t>C1=CC=C(C=C1)C(=O)C=CC2=C(C=C(C=C2)O)O</t>
  </si>
  <si>
    <t>15682;6433293;122707160</t>
  </si>
  <si>
    <t>COCONUT:(CNP0127199);HMDB:(39612 135588);KNApSAcK:(6920);Natural Products:(UNPD30984);PubChem:(15682 6433293 122707160);SuperNatural:(SN00283125);PubChem class - bio and metabolites;PubChem class - safety and toxic;PubMed;KEGG Mine</t>
  </si>
  <si>
    <t>2249_MSBNK-RIKEN-PR303295_0_MSBNK-RIKEN-PR303295_XYHWPQUEOOBIOW</t>
  </si>
  <si>
    <t>5637_MSBNK-RIKEN-PR303295_0_MSBNK-RIKEN-PR303295_XYHWPQUEOOBIOW</t>
  </si>
  <si>
    <t>FQCZZYGBJVMLOG</t>
  </si>
  <si>
    <t>InChI=1S/C16H16O3/c1-19-13-8-9-14(16(18)11-13)15(17)10-7-12-5-3-2-4-6-12/h2-6,8-9,11,18H,7,10H2,1H3</t>
  </si>
  <si>
    <t>2''-Hydroxy-4''-methoxydihydrochalcone</t>
  </si>
  <si>
    <t>COC1=CC(=C(C=C1)C(=O)CCC2=CC=CC=C2)O</t>
  </si>
  <si>
    <t>COCONUT:(CNP0359768);HMDB:(135615);KNApSAcK:(14591);PubChem:(1214726);PubChem class - bio and metabolites;Training Set;PubMed</t>
  </si>
  <si>
    <t>6332_MSBNK-RIKEN-PR304265_0_MSBNK-RIKEN-PR304265_VLEUZFDZJKSGMX</t>
  </si>
  <si>
    <t>2944_MSBNK-RIKEN-PR304265_0_MSBNK-RIKEN-PR304265_VLEUZFDZJKSGMX</t>
  </si>
  <si>
    <t>C18H22N8O</t>
  </si>
  <si>
    <t>FPQNRXITKTZFMF</t>
  </si>
  <si>
    <t>InChI=1S/C18H22N8O/c19-11-5-1-2-6-12(11)23-18-24-17(15(16(20)27)25-26-18)22-13-7-3-4-10-8-9-21-14(10)13/h3-4,7-9,11-12,21H,1-2,5-6,19H2,(H2,20,27)(H2,22,23,24,26)</t>
  </si>
  <si>
    <t>C1CCC(C(C1)N)NC2=NC(=C(N=N2)C(=O)N)NC3=CC=CC4=C3NC=C4</t>
  </si>
  <si>
    <t>PubChem:(72202597);PubMed;PubChem class - bio and metabolites</t>
  </si>
  <si>
    <t>4008_MSBNK-RIKEN-PR300237_0_MSBNK-RIKEN-PR300237_TZUGIFAYWNNSAO</t>
  </si>
  <si>
    <t>620_MSBNK-RIKEN-PR300237_0_MSBNK-RIKEN-PR300237_TZUGIFAYWNNSAO</t>
  </si>
  <si>
    <t>6317_MSBNK-RIKEN-PR304242_0_MSBNK-RIKEN-PR304242_ZKMZBAABQFUXFE</t>
  </si>
  <si>
    <t>2929_MSBNK-RIKEN-PR304242_0_MSBNK-RIKEN-PR304242_ZKMZBAABQFUXFE</t>
  </si>
  <si>
    <t>RJZVEXSXAPWYQJ</t>
  </si>
  <si>
    <t>InChI=1S/C27H42O3/c1-5-7-22(28)12-9-18(2)23-13-14-24-21(8-6-15-27(23,24)4)11-10-20-16-25(29)19(3)26(30)17-20/h10-11,18,23-26,29-30H,3,5-9,12-17H2,1-2,4H3</t>
  </si>
  <si>
    <t>CCCC(=O)CCC(C)C1CCC2C1(CCCC2=CC=C3CC(C(=C)C(C3)O)O)C</t>
  </si>
  <si>
    <t>PubChem:(134693764);PubChem class - bio and metabolites</t>
  </si>
  <si>
    <t>3450_MSBNK-BGC_Munich-RP010803_0_MSBNK-BGC_Munich-RP010803_SQTAVUCHOVVOFD</t>
  </si>
  <si>
    <t>62_MSBNK-BGC_Munich-RP010803_0_MSBNK-BGC_Munich-RP010803_SQTAVUCHOVVOFD</t>
  </si>
  <si>
    <t>4142_MSBNK-RIKEN-PR300471_0_MSBNK-RIKEN-PR300471_INYYVPJSBIVGPH</t>
  </si>
  <si>
    <t>754_MSBNK-RIKEN-PR300471_0_MSBNK-RIKEN-PR300471_INYYVPJSBIVGPH</t>
  </si>
  <si>
    <t>NSIZYZYQIQDNNW</t>
  </si>
  <si>
    <t>InChI=1S/C16H16O3/c1-18-14-9-12(10-15(11-14)19-2)7-8-13-5-3-4-6-16(13)17/h3-11,17H,1-2H3</t>
  </si>
  <si>
    <t>COC1=CC(=CC(=C1)C=CC2=CC=CC=C2O)OC</t>
  </si>
  <si>
    <t>COCONUT:(CNP0326621);HMDB:(130983);Natural Products:(UNPD153623 UNPD222978);PubChem:(11161166);SuperNatural:(SN00330437);PubChem class - bio and metabolites;PubMed</t>
  </si>
  <si>
    <t>2946_MSBNK-RIKEN-PR304269_0_MSBNK-RIKEN-PR304269_VLEUZFDZJKSGMX</t>
  </si>
  <si>
    <t>6334_MSBNK-RIKEN-PR304269_0_MSBNK-RIKEN-PR304269_VLEUZFDZJKSGMX</t>
  </si>
  <si>
    <t>1064_MSBNK-RIKEN-PR301682_0_MSBNK-RIKEN-PR301682_BXNJHAXVSOCGBA</t>
  </si>
  <si>
    <t>1405_MSBNK-RIKEN-PR302194_0_MSBNK-RIKEN-PR302194_RMCRQBAILCLJGU</t>
  </si>
  <si>
    <t>4793_MSBNK-RIKEN-PR302194_0_MSBNK-RIKEN-PR302194_RMCRQBAILCLJGU</t>
  </si>
  <si>
    <t>6053_MSBNK-RIKEN-PR303912_0_MSBNK-RIKEN-PR303912_AMOGMTLMADGEOQ</t>
  </si>
  <si>
    <t>2665_MSBNK-RIKEN-PR303912_0_MSBNK-RIKEN-PR303912_AMOGMTLMADGEOQ</t>
  </si>
  <si>
    <t>C15H12O8</t>
  </si>
  <si>
    <t>DMFPEGLBGOENBN</t>
  </si>
  <si>
    <t>InChI=1S/C15H12O8/c1-6-9(16)2-7(14(20)21)5-12(6)23-15(22)8-3-10(17)13(19)11(18)4-8/h2-5,16-19H,1H3,(H,20,21)</t>
  </si>
  <si>
    <t>CC1=C(C=C(C=C1OC(=O)C2=CC(=C(C(=C2)O)O)O)C(=O)O)O</t>
  </si>
  <si>
    <t>COCONUT:(CNP0329712);Natural Products:(UNPD93914);SuperNatural:(SN00264950)</t>
  </si>
  <si>
    <t>3309_MSBNK-RIKEN-PR310999_0_MSBNK-RIKEN-PR310999_KJXSIXMJHKAJOD</t>
  </si>
  <si>
    <t>6697_MSBNK-RIKEN-PR310999_0_MSBNK-RIKEN-PR310999_KJXSIXMJHKAJOD</t>
  </si>
  <si>
    <t>5882_MSBNK-RIKEN-PR303616_0_MSBNK-RIKEN-PR303616_FXNFHKRTJBSTCS</t>
  </si>
  <si>
    <t>5431_MSBNK-RIKEN-PR302950_0_MSBNK-RIKEN-PR302950_KZNIFHPLKGYRTM</t>
  </si>
  <si>
    <t>2043_MSBNK-RIKEN-PR302950_0_MSBNK-RIKEN-PR302950_KZNIFHPLKGYRTM</t>
  </si>
  <si>
    <t>USEXFCNJGSTLPE</t>
  </si>
  <si>
    <t>InChI=1S/C11H12N2O2/c1-7-10(14)13-9(11(15)12-7)8-5-3-2-4-6-8/h2-7,9H,1H3,(H,12,15)(H,13,14)</t>
  </si>
  <si>
    <t>3-methyl-6-phenylpiperazine-2,5-dione</t>
  </si>
  <si>
    <t>CC1C(=O)NC(C(=O)N1)C2=CC=CC=C2</t>
  </si>
  <si>
    <t>853064;853065;853066;853067;4444779</t>
  </si>
  <si>
    <t>PubChem:(853064 853065 853066 853067 4444779);PubChem class - safety and toxic</t>
  </si>
  <si>
    <t>9_MSBNK-BGC_Munich-RP000503_0_MSBNK-BGC_Munich-RP000503_QIVBCDIJIAJPQS</t>
  </si>
  <si>
    <t>3397_MSBNK-BGC_Munich-RP000503_0_MSBNK-BGC_Munich-RP000503_QIVBCDIJIAJPQS</t>
  </si>
  <si>
    <t>5387_MSBNK-RIKEN-PR302902_0_MSBNK-RIKEN-PR302902_OIUBYZLTFSLSBY</t>
  </si>
  <si>
    <t>1999_MSBNK-RIKEN-PR302902_0_MSBNK-RIKEN-PR302902_OIUBYZLTFSLSBY</t>
  </si>
  <si>
    <t>QSTJFIAMUAVWAO</t>
  </si>
  <si>
    <t>InChI=1S/C18H24O2/c1-12(2)16-10-5-13(3)17(18(16)19)11-14-6-8-15(20-4)9-7-14/h6-9,11-13,16H,5,10H2,1-4H3</t>
  </si>
  <si>
    <t>(2Z)-2-(4-methoxybenzylidene)-3-methyl-6-(propan-2-yl)cyclohexanone</t>
  </si>
  <si>
    <t>CC1CCC(C(=O)C1=CC2=CC=C(C=C2)OC)C(C)C</t>
  </si>
  <si>
    <t>704078;3773006;7064759;8145742;5291755;5395814;6517903;6541749;6739820;6999245;13668297;45126912;98115104;98115105;98115106</t>
  </si>
  <si>
    <t>COCONUT:(CNP0284227);PubChem:(704078 3773006 7064759 8145742 5291755 5395814 6517903 6541749 6739820 6999245 13668297 45126912 98115104 98115105 98115106);SuperNatural:(SN00092820 SN00098482 SN00092821 SN00098483);ZINC bio:(ZINC17206697 ZINC17206700 ZINC32109267 ZINC32109268)</t>
  </si>
  <si>
    <t>237_MSBNK-BGC_Munich-RP030302_0_MSBNK-BGC_Munich-RP030302_VOXZDWNPVJITMN</t>
  </si>
  <si>
    <t>3625_MSBNK-BGC_Munich-RP030302_0_MSBNK-BGC_Munich-RP030302_VOXZDWNPVJITMN</t>
  </si>
  <si>
    <t>4558_MSBNK-RIKEN-PR301949_0_MSBNK-RIKEN-PR301949_IZQSVPBOUDKVDZ</t>
  </si>
  <si>
    <t>1170_MSBNK-RIKEN-PR301949_0_MSBNK-RIKEN-PR301949_IZQSVPBOUDKVDZ</t>
  </si>
  <si>
    <t>C47H66N2O7</t>
  </si>
  <si>
    <t>ISQXDEBJYSSSHV</t>
  </si>
  <si>
    <t>InChI=1S/C47H66N2O7/c1-32(13-10-16-33-14-6-4-7-15-33)19-20-37(50)47-38(51)22-27-43(3)35-17-11-18-36(35)48-49-45(40(43)47)31-42(2,46(47,54)28-21-34-29-39(52)55-30-34)23-12-26-44(41(53)56-45)24-8-5-9-25-44/h4,6-7,14-15,29,32,35-38,40,48-51,54H,5,8-11,13,16-22,24-28,30-31H2,1-3H3</t>
  </si>
  <si>
    <t>CC(CCCC1=CC=CC=C1)CCC(C23C(CCC4(C2C5(CC(C3(CCC6=CC(=O)OC6)O)(C#CCC7(CCCCC7)C(=O)O5)C)NNC8C4CCC8)C)O)O</t>
  </si>
  <si>
    <t>COCONUT:(CNP0257709)</t>
  </si>
  <si>
    <t>6363_MSBNK-RIKEN-PR304338_0_MSBNK-RIKEN-PR304338_HJRVLGWTJSLQIG</t>
  </si>
  <si>
    <t>2975_MSBNK-RIKEN-PR304338_0_MSBNK-RIKEN-PR304338_HJRVLGWTJSLQIG</t>
  </si>
  <si>
    <t>4822_MSBNK-RIKEN-PR302234_0_MSBNK-RIKEN-PR302234_IQPNAANSBPBGFQ</t>
  </si>
  <si>
    <t>1434_MSBNK-RIKEN-PR302234_0_MSBNK-RIKEN-PR302234_IQPNAANSBPBGFQ</t>
  </si>
  <si>
    <t>3619_MSBNK-BGC_Munich-RP029802_0_MSBNK-BGC_Munich-RP029802_TYWACVZIFBZIQZ</t>
  </si>
  <si>
    <t>231_MSBNK-BGC_Munich-RP029802_0_MSBNK-BGC_Munich-RP029802_TYWACVZIFBZIQZ</t>
  </si>
  <si>
    <t>MDKUSMNSTBPUEZ</t>
  </si>
  <si>
    <t>InChI=1S/C22H22O10/c1-7-10(23)6-9-13(16(7)24)19(27)15-12(5-4-11(30-3)14(15)18(9)26)32-22-21(29)20(28)17(25)8(2)31-22/h4-6,8,17,20-25,28-29H,1-3H3</t>
  </si>
  <si>
    <t>CC1C(C(C(C(O1)OC2=C3C(=C(C=C2)OC)C(=O)C4=CC(=C(C(=C4C3=O)O)C)O)O)O)O</t>
  </si>
  <si>
    <t>COCONUT:(CNP0159352);Natural Products:(UNPD3410);SuperNatural:(SN00378777)</t>
  </si>
  <si>
    <t>3861_MSBNK-MSSJ-MSJ02013_0_MSBNK-MSSJ-MSJ02013_OZBAVEKZGSOMOJ</t>
  </si>
  <si>
    <t>473_MSBNK-MSSJ-MSJ02013_0_MSBNK-MSSJ-MSJ02013_OZBAVEKZGSOMOJ</t>
  </si>
  <si>
    <t>363_MSBNK-MPI_for_Chemical_Ecology-CE000136_0_MSBNK-MPI_for_Chemical_Ecology-CE000136_IKGXIBQEEMLURG</t>
  </si>
  <si>
    <t>3751_MSBNK-MPI_for_Chemical_Ecology-CE000136_0_MSBNK-MPI_for_Chemical_Ecology-CE000136_IKGXIBQEEMLURG</t>
  </si>
  <si>
    <t>230_MSBNK-BGC_Munich-RP029801_0_MSBNK-BGC_Munich-RP029801_TYWACVZIFBZIQZ</t>
  </si>
  <si>
    <t>3618_MSBNK-BGC_Munich-RP029801_0_MSBNK-BGC_Munich-RP029801_TYWACVZIFBZIQZ</t>
  </si>
  <si>
    <t>4950_MSBNK-RIKEN-PR302401_0_MSBNK-RIKEN-PR302401_DJOJDHGQRNZXQQ</t>
  </si>
  <si>
    <t>1562_MSBNK-RIKEN-PR302401_0_MSBNK-RIKEN-PR302401_DJOJDHGQRNZXQQ</t>
  </si>
  <si>
    <t>4914_MSBNK-RIKEN-PR302365_0_MSBNK-RIKEN-PR302365_DGGOLFCPSUVVHX</t>
  </si>
  <si>
    <t>OFZBQQUVMQGHDJ</t>
  </si>
  <si>
    <t>InChI=1S/C15H14O6/c16-8-2-3-9-12(6-8)21-15(14(20)13(9)19)7-1-4-10(17)11(18)5-7/h1-6,13-20H</t>
  </si>
  <si>
    <t>Oprea1_313830</t>
  </si>
  <si>
    <t>C1=CC(=C(C=C1C2C(C(C3=C(O2)C=C(C=C3)O)O)O)O)O</t>
  </si>
  <si>
    <t>164762;442398;3508976;12305024;12305025;44257142;59024522;101340264;101340265;101340266</t>
  </si>
  <si>
    <t>COCONUT:(CNP0132968);KNApSAcK:(8998);Natural Products:(UNPD73301 UNPD49888 UNPD86415 UNPD32343 UNPD64894 UNPD94327 UNPD20189);PubChem:(164762 442398 3508976 12305024 12305025 44257142 59024522 101340264 101340265 101340266);SuperNatural:(SN00260336 SN00351716 SN00306000 SN00264948 SN00338312 SN00351791);CHEBI:(5067);ZINC bio:(ZINC06092138);MeSH:(3508976);KEGG:(C09736);PubMed</t>
  </si>
  <si>
    <t>1765_MSBNK-RIKEN-PR302635_0_MSBNK-RIKEN-PR302635_PFTAWBLQPZVEMU</t>
  </si>
  <si>
    <t>5153_MSBNK-RIKEN-PR302635_0_MSBNK-RIKEN-PR302635_PFTAWBLQPZVEMU</t>
  </si>
  <si>
    <t>4569_MSBNK-RIKEN-PR301961_0_MSBNK-RIKEN-PR301961_IZQSVPBOUDKVDZ</t>
  </si>
  <si>
    <t>C21H22N4O9S</t>
  </si>
  <si>
    <t>AANCZFPBBIRXRT</t>
  </si>
  <si>
    <t>InChI=1S/C21H22N4O9S/c22-11-6-7-14(13(10-11)33-21-18(28)16(26)17(27)19(34-21)20(29)30)35(31,32)24-15-8-9-23-25(15)12-4-2-1-3-5-12/h1-10,16-19,21,24,26-28H,22H2,(H,29,30)</t>
  </si>
  <si>
    <t>Sulfaphenazole-N2-glucuronide</t>
  </si>
  <si>
    <t>C1=CC=C(C=C1)N2C(=CC=N2)NS(=O)(=O)C3=C(C=C(C=C3)N)OC4C(C(C(C(O4)C(=O)O)O)O)O</t>
  </si>
  <si>
    <t>MeSH:(213026);PubChem:(213026);PubMed</t>
  </si>
  <si>
    <t>4685_MSBNK-RIKEN-PR302084_0_MSBNK-RIKEN-PR302084_IGLUNMMNDNWZOA</t>
  </si>
  <si>
    <t>1297_MSBNK-RIKEN-PR302084_0_MSBNK-RIKEN-PR302084_IGLUNMMNDNWZOA</t>
  </si>
  <si>
    <t>2757_MSBNK-RIKEN-PR304054_0_MSBNK-RIKEN-PR304054_GDNIGMNXEKGFIP</t>
  </si>
  <si>
    <t>6145_MSBNK-RIKEN-PR304054_0_MSBNK-RIKEN-PR304054_GDNIGMNXEKGFIP</t>
  </si>
  <si>
    <t>JWHAWYQFMISEEO</t>
  </si>
  <si>
    <t>InChI=1S/C34H42O20/c1-10-20(38)24(42)26(44)33(50-10)53-30-21(39)11(2)49-32(28(30)46)48-9-18-22(40)25(43)27(45)34(52-18)54-31-23(41)19-15(37)7-13(35)8-17(19)51-29(31)12-4-5-14(36)16(6-12)47-3/h4-8,10-11,18,20-22,24-28,30,32-40,42-46H,9H2,1-3H3</t>
  </si>
  <si>
    <t>CC1C(C(C(C(O1)OC2C(C(OC(C2O)OCC3C(C(C(C(O3)OC4=C(OC5=CC(=CC(=C5C4=O)O)O)C6=CC(=C(C=C6)O)OC)O)O)O)C)O)O)O)O</t>
  </si>
  <si>
    <t>COCONUT:(CNP0002594);HMDB:(39850);PubChem:(131752732);PubChem class - bio and metabolites</t>
  </si>
  <si>
    <t>5508_MSBNK-RIKEN-PR303042_0_MSBNK-RIKEN-PR303042_NMGVHLDIHNFGQB</t>
  </si>
  <si>
    <t>2120_MSBNK-RIKEN-PR303042_0_MSBNK-RIKEN-PR303042_NMGVHLDIHNFGQB</t>
  </si>
  <si>
    <t>4234_MSBNK-RIKEN-PR300779_0_MSBNK-RIKEN-PR300779_PMZDQRJGMBOQBF</t>
  </si>
  <si>
    <t>846_MSBNK-RIKEN-PR300779_0_MSBNK-RIKEN-PR300779_PMZDQRJGMBOQBF</t>
  </si>
  <si>
    <t>C31H20O10</t>
  </si>
  <si>
    <t>TXGMSHTWMBVGQZ</t>
  </si>
  <si>
    <t>InChI=1S/C31H20O10/c1-39-25-13-22(38)27-21(37)12-24(15-4-8-17(33)9-5-15)41-31(27)29(25)28-19(35)10-18(34)26-20(36)11-23(40-30(26)28)14-2-6-16(32)7-3-14/h2-13,32-35,38H,1H3</t>
  </si>
  <si>
    <t>COC1=C(C2=C(C(=C1)O)C(=O)C=C(O2)C3=CC=C(C=C3)O)C4=C(C=C(C5=C4OC(=CC5=O)C6=CC=C(C=C6)O)O)O</t>
  </si>
  <si>
    <t>COCONUT:(CNP0150863);KNApSAcK:(6459);Natural Products:(UNPD180801);PubChem:(102115497);SuperNatural:(SN00397423);KEGG Mine</t>
  </si>
  <si>
    <t>6739_MSBNK-RIKEN-PR311120_0_MSBNK-RIKEN-PR311120_IWEIJEPIYMAGTH</t>
  </si>
  <si>
    <t>3351_MSBNK-RIKEN-PR311120_0_MSBNK-RIKEN-PR311120_IWEIJEPIYMAGTH</t>
  </si>
  <si>
    <t>4747_MSBNK-RIKEN-PR302147_0_MSBNK-RIKEN-PR302147_DANYIYRPLHHOCZ</t>
  </si>
  <si>
    <t>1359_MSBNK-RIKEN-PR302147_0_MSBNK-RIKEN-PR302147_DANYIYRPLHHOCZ</t>
  </si>
  <si>
    <t>3002_MSBNK-RIKEN-PR304387_0_MSBNK-RIKEN-PR304387_XNGXWSFSJIQMNC</t>
  </si>
  <si>
    <t>6390_MSBNK-RIKEN-PR304387_0_MSBNK-RIKEN-PR304387_XNGXWSFSJIQMNC</t>
  </si>
  <si>
    <t>QNYPRYPGCNHMRA</t>
  </si>
  <si>
    <t>InChI=1S/C27H30O15/c1-37-17-4-11(2-3-13(17)29)16-7-15(31)20-14(30)5-12(6-18(20)41-16)40-25-23(34)22(33)21(32)19(42-25)8-38-26-24(35)27(36,9-28)10-39-26/h2-7,19,21-26,28-30,32-36H,8-10H2,1H3</t>
  </si>
  <si>
    <t>Chrysoeriol 7-apiosyl-(1-&gt;6)-glucoside</t>
  </si>
  <si>
    <t>COC1=C(C=CC(=C1)C2=CC(=O)C3=C(C=C(C=C3O2)OC4C(C(C(C(O4)COC5C(C(CO5)(CO)O)O)O)O)O)O)O</t>
  </si>
  <si>
    <t>44258204;102316302</t>
  </si>
  <si>
    <t>PubChem:(44258204 102316302);KNApSAcK:(13675)</t>
  </si>
  <si>
    <t>5329_MSBNK-RIKEN-PR302834_0_MSBNK-RIKEN-PR302834_HGUVPEBGCAVWID</t>
  </si>
  <si>
    <t>1941_MSBNK-RIKEN-PR302834_0_MSBNK-RIKEN-PR302834_HGUVPEBGCAVWID</t>
  </si>
  <si>
    <t>2467_MSBNK-RIKEN-PR303569_0_MSBNK-RIKEN-PR303569_HOEVRHHMDJKUMZ</t>
  </si>
  <si>
    <t>5855_MSBNK-RIKEN-PR303569_0_MSBNK-RIKEN-PR303569_HOEVRHHMDJKUMZ</t>
  </si>
  <si>
    <t>2304_MSBNK-RIKEN-PR303366_0_MSBNK-RIKEN-PR303366_PCMORTLOPMLEFB</t>
  </si>
  <si>
    <t>5692_MSBNK-RIKEN-PR303366_0_MSBNK-RIKEN-PR303366_PCMORTLOPMLEFB</t>
  </si>
  <si>
    <t>1790_MSBNK-RIKEN-PR302673_0_MSBNK-RIKEN-PR302673_ZQSIJRDFPHDXIC</t>
  </si>
  <si>
    <t>5178_MSBNK-RIKEN-PR302673_0_MSBNK-RIKEN-PR302673_ZQSIJRDFPHDXIC</t>
  </si>
  <si>
    <t>5564_MSBNK-RIKEN-PR303146_0_MSBNK-RIKEN-PR303146_UYVBMGULWGRDQT</t>
  </si>
  <si>
    <t>2176_MSBNK-RIKEN-PR303146_0_MSBNK-RIKEN-PR303146_UYVBMGULWGRDQT</t>
  </si>
  <si>
    <t>2755_MSBNK-RIKEN-PR304052_0_MSBNK-RIKEN-PR304052_GDNIGMNXEKGFIP</t>
  </si>
  <si>
    <t>6143_MSBNK-RIKEN-PR304052_0_MSBNK-RIKEN-PR304052_GDNIGMNXEKGFIP</t>
  </si>
  <si>
    <t>C37H38O19</t>
  </si>
  <si>
    <t>PDCXCJUQXPDCGB</t>
  </si>
  <si>
    <t>InChI=1S/C37H38O19/c1-50-21-10-16(5-8-19(21)40)34-35(29(45)26-20(41)11-18(12-22(26)53-34)52-36-32(48)30(46)27(43)23(13-38)54-36)56-37-33(49)31(47)28(44)24(55-37)14-51-25(42)9-4-15-2-6-17(39)7-3-15/h2-12,23-24,27-28,30-33,36-41,43-44,46-49H,13-14H2,1H3</t>
  </si>
  <si>
    <t>Isorhamnetin 3-O-beta-(6''''-O-E-p-coumaroylglucoside)-7-O-beta-glucoside</t>
  </si>
  <si>
    <t>COC1=C(C=CC(=C1)C2=C(C(=O)C3=C(C=C(C=C3O2)OC4C(C(C(C(O4)CO)O)O)O)O)OC5C(C(C(C(O5)COC(=O)C=CC6=CC=C(C=C6)O)O)O)O)O</t>
  </si>
  <si>
    <t>11968642;21550418;44258027</t>
  </si>
  <si>
    <t>COCONUT:(CNP0209763);KNApSAcK:(11130);Natural Products:(UNPD25773 UNPD69269);PubChem:(11968642 21550418 44258027);SuperNatural:(SN00349756 SN00325163)</t>
  </si>
  <si>
    <t>3321_MSBNK-RIKEN-PR311028_0_MSBNK-RIKEN-PR311028_BKAKNBQTKDWIDR</t>
  </si>
  <si>
    <t>6709_MSBNK-RIKEN-PR311028_0_MSBNK-RIKEN-PR311028_BKAKNBQTKDWIDR</t>
  </si>
  <si>
    <t>652_MSBNK-RIKEN-PR300277_0_MSBNK-RIKEN-PR300277_DAXYUDFNWXHGBE</t>
  </si>
  <si>
    <t>4040_MSBNK-RIKEN-PR300277_0_MSBNK-RIKEN-PR300277_DAXYUDFNWXHGBE</t>
  </si>
  <si>
    <t>2248_MSBNK-RIKEN-PR303292_0_MSBNK-RIKEN-PR303292_XYHWPQUEOOBIOW</t>
  </si>
  <si>
    <t>5636_MSBNK-RIKEN-PR303292_0_MSBNK-RIKEN-PR303292_XYHWPQUEOOBIOW</t>
  </si>
  <si>
    <t>4256_MSBNK-RIKEN-PR300862_0_MSBNK-RIKEN-PR300862_BXNJHAXVSOCGBA</t>
  </si>
  <si>
    <t>982_MSBNK-RIKEN-PR301324_0_MSBNK-RIKEN-PR301324_YTQRHYCHEIXUIU</t>
  </si>
  <si>
    <t>4370_MSBNK-RIKEN-PR301324_0_MSBNK-RIKEN-PR301324_YTQRHYCHEIXUIU</t>
  </si>
  <si>
    <t>1177_MSBNK-RIKEN-PR301957_0_MSBNK-RIKEN-PR301957_JPUKWEQWGBDDQB</t>
  </si>
  <si>
    <t>4565_MSBNK-RIKEN-PR301957_0_MSBNK-RIKEN-PR301957_JPUKWEQWGBDDQB</t>
  </si>
  <si>
    <t>6231_MSBNK-RIKEN-PR304154_0_MSBNK-RIKEN-PR304154_YRKLGWOHYXIKSF</t>
  </si>
  <si>
    <t>2843_MSBNK-RIKEN-PR304154_0_MSBNK-RIKEN-PR304154_YRKLGWOHYXIKSF</t>
  </si>
  <si>
    <t>4580_MSBNK-RIKEN-PR301972_0_MSBNK-RIKEN-PR301972_ODBRNZZJSYPIDI</t>
  </si>
  <si>
    <t>1192_MSBNK-RIKEN-PR301972_0_MSBNK-RIKEN-PR301972_ODBRNZZJSYPIDI</t>
  </si>
  <si>
    <t>C23H21FN4O6</t>
  </si>
  <si>
    <t>NEFDOQJSXLBYRR</t>
  </si>
  <si>
    <t>InChI=1S/C23H21FN4O6/c1-2-25-13-17(23(31)32)21(29)16-11-18(24)20(12-19(16)25)26-7-9-27(10-8-26)22(30)14-3-5-15(6-4-14)28(33)34/h3-6,11-13H,2,7-10H2,1H3,(H,31,32)</t>
  </si>
  <si>
    <t>ACMC-20mvmm</t>
  </si>
  <si>
    <t>CCN1C=C(C(=O)C2=CC(=C(C=C21)N3CCN(CC3)C(=O)C4=CC=C(C=C4)[N+](=O)[O-])F)C(=O)O</t>
  </si>
  <si>
    <t>MeSH:(131849);PubChem:(131849);PubMed</t>
  </si>
  <si>
    <t>6598_MSBNK-RIKEN-PR310821_0_MSBNK-RIKEN-PR310821_WROKSUMDFCBDIW</t>
  </si>
  <si>
    <t>3615_MSBNK-BGC_Munich-RP029701_0_MSBNK-BGC_Munich-RP029701_UMOAAMQGRRCHPA</t>
  </si>
  <si>
    <t>227_MSBNK-BGC_Munich-RP029701_0_MSBNK-BGC_Munich-RP029701_UMOAAMQGRRCHPA</t>
  </si>
  <si>
    <t>6463_MSBNK-RIKEN-PR310472_0_MSBNK-RIKEN-PR310472_LSMKTLJKBSXMMR</t>
  </si>
  <si>
    <t>3075_MSBNK-RIKEN-PR310472_0_MSBNK-RIKEN-PR310472_LSMKTLJKBSXMMR</t>
  </si>
  <si>
    <t>6374_MSBNK-RIKEN-PR304357_0_MSBNK-RIKEN-PR304357_XNGXWSFSJIQMNC</t>
  </si>
  <si>
    <t>2986_MSBNK-RIKEN-PR304357_0_MSBNK-RIKEN-PR304357_XNGXWSFSJIQMNC</t>
  </si>
  <si>
    <t>LKURROMJSNPOEK</t>
  </si>
  <si>
    <t>InChI=1S/C16H12O5/c1-20-11-7-12(18)15-13(8-11)21-14(16(15)19)6-9-2-4-10(17)5-3-9/h2-8,17-18H,1H3</t>
  </si>
  <si>
    <t>COC1=CC(=C2C(=C1)OC(=CC3=CC=C(C=C3)O)C2=O)O</t>
  </si>
  <si>
    <t>COCONUT:(CNP0373813);Natural Products:(UNPD211302)</t>
  </si>
  <si>
    <t>1340_MSBNK-RIKEN-PR302128_0_MSBNK-RIKEN-PR302128_DANYIYRPLHHOCZ</t>
  </si>
  <si>
    <t>4728_MSBNK-RIKEN-PR302128_0_MSBNK-RIKEN-PR302128_DANYIYRPLHHOCZ</t>
  </si>
  <si>
    <t>1345_MSBNK-RIKEN-PR302133_0_MSBNK-RIKEN-PR302133_NLAWPKPYBMEWIR</t>
  </si>
  <si>
    <t>4733_MSBNK-RIKEN-PR302133_0_MSBNK-RIKEN-PR302133_NLAWPKPYBMEWIR</t>
  </si>
  <si>
    <t>1503_MSBNK-RIKEN-PR302342_0_MSBNK-RIKEN-PR302342_DGGOLFCPSUVVHX</t>
  </si>
  <si>
    <t>4891_MSBNK-RIKEN-PR302342_0_MSBNK-RIKEN-PR302342_DGGOLFCPSUVVHX</t>
  </si>
  <si>
    <t>3674_MSBNK-IPB_Halle-PN000035_0_MSBNK-IPB_Halle-PN000035_</t>
  </si>
  <si>
    <t>5224_MSBNK-RIKEN-PR302725_0_MSBNK-RIKEN-PR302725_DLIKSSGEMUFQOK</t>
  </si>
  <si>
    <t>1836_MSBNK-RIKEN-PR302725_0_MSBNK-RIKEN-PR302725_DLIKSSGEMUFQOK</t>
  </si>
  <si>
    <t>2054_MSBNK-RIKEN-PR302962_0_MSBNK-RIKEN-PR302962_RTATXGUCZHCSNG</t>
  </si>
  <si>
    <t>5442_MSBNK-RIKEN-PR302962_0_MSBNK-RIKEN-PR302962_RTATXGUCZHCSNG</t>
  </si>
  <si>
    <t>6702_MSBNK-RIKEN-PR311004_0_MSBNK-RIKEN-PR311004_DGGOLFCPSUVVHX</t>
  </si>
  <si>
    <t>3314_MSBNK-RIKEN-PR311004_0_MSBNK-RIKEN-PR311004_DGGOLFCPSUVVHX</t>
  </si>
  <si>
    <t>775_MSBNK-RIKEN-PR300547_0_MSBNK-RIKEN-PR300547_TTZWEOINXHJHCY</t>
  </si>
  <si>
    <t>4163_MSBNK-RIKEN-PR300547_0_MSBNK-RIKEN-PR300547_TTZWEOINXHJHCY</t>
  </si>
  <si>
    <t>5605_MSBNK-RIKEN-PR303225_0_MSBNK-RIKEN-PR303225_KZKWCKFDCPVDFJ</t>
  </si>
  <si>
    <t>2217_MSBNK-RIKEN-PR303225_0_MSBNK-RIKEN-PR303225_KZKWCKFDCPVDFJ</t>
  </si>
  <si>
    <t>1697_MSBNK-RIKEN-PR302561_0_MSBNK-RIKEN-PR302561_PFTAWBLQPZVEMU</t>
  </si>
  <si>
    <t>5085_MSBNK-RIKEN-PR302561_0_MSBNK-RIKEN-PR302561_PFTAWBLQPZVEMU</t>
  </si>
  <si>
    <t>1331_MSBNK-RIKEN-PR302119_0_MSBNK-RIKEN-PR302119_DANYIYRPLHHOCZ</t>
  </si>
  <si>
    <t>4719_MSBNK-RIKEN-PR302119_0_MSBNK-RIKEN-PR302119_DANYIYRPLHHOCZ</t>
  </si>
  <si>
    <t>2970_MSBNK-RIKEN-PR304329_0_MSBNK-RIKEN-PR304329_LPLVUJXQOOQHMX</t>
  </si>
  <si>
    <t>6358_MSBNK-RIKEN-PR304329_0_MSBNK-RIKEN-PR304329_LPLVUJXQOOQHMX</t>
  </si>
  <si>
    <t>HXUIDZOMTRMIOE</t>
  </si>
  <si>
    <t>InChI=1S/C9H8O3/c10-8(6-9(11)12)7-4-2-1-3-5-7/h1-5H,6H2,(H,11,12)</t>
  </si>
  <si>
    <t>Benzoylacetate</t>
  </si>
  <si>
    <t>C1=CC=C(C=C1)C(=O)CC(=O)O</t>
  </si>
  <si>
    <t>97045;9543196;57608095;90674806;102009731</t>
  </si>
  <si>
    <t>PubChem:(97045 9543196 57608095 90674806 102009731);YMDB Mine;CHEBI:(28759 22731);ZINC bio:(ZINC00896629);PubChem class - bio and metabolites;MeSH:(97045);KEGG:(C07114);Plantcyc:(BENZOYL-ACETATE);PubMed;Biocyc:(BENZOYL-ACETATE)</t>
  </si>
  <si>
    <t>4598_MSBNK-RIKEN-PR301992_0_MSBNK-RIKEN-PR301992_NGSWKAQJJWESNS</t>
  </si>
  <si>
    <t>1210_MSBNK-RIKEN-PR301992_0_MSBNK-RIKEN-PR301992_NGSWKAQJJWESNS</t>
  </si>
  <si>
    <t>4557_MSBNK-RIKEN-PR301948_0_MSBNK-RIKEN-PR301948_TZBJGXHYKVUXJN</t>
  </si>
  <si>
    <t>1169_MSBNK-RIKEN-PR301948_0_MSBNK-RIKEN-PR301948_TZBJGXHYKVUXJN</t>
  </si>
  <si>
    <t>5032_MSBNK-RIKEN-PR302499_0_MSBNK-RIKEN-PR302499_HQNOUCSPWAGQND</t>
  </si>
  <si>
    <t>67_MSBNK-BGC_Munich-RP012303_0_MSBNK-BGC_Munich-RP012303_GHOKWGTUZJEAQD</t>
  </si>
  <si>
    <t>3455_MSBNK-BGC_Munich-RP012303_0_MSBNK-BGC_Munich-RP012303_GHOKWGTUZJEAQD</t>
  </si>
  <si>
    <t>224_MSBNK-BGC_Munich-RP029601_0_MSBNK-BGC_Munich-RP029601_MBMBGCFOFBJSGT</t>
  </si>
  <si>
    <t>3612_MSBNK-BGC_Munich-RP029601_0_MSBNK-BGC_Munich-RP029601_MBMBGCFOFBJSGT</t>
  </si>
  <si>
    <t>QAQYBHOZQQRJBA</t>
  </si>
  <si>
    <t>InChI=1S/C11H12O4/c1-14-10(12)7-8-3-5-9(6-4-8)11(13)15-2/h3-6H,7H2,1-2H3</t>
  </si>
  <si>
    <t>methyl 4-(2-methoxy-2-oxoethyl)benzoate</t>
  </si>
  <si>
    <t>COC(=O)CC1=CC=C(C=C1)C(=O)OC</t>
  </si>
  <si>
    <t>PubChem:(10536335);PubChem class - safety and toxic</t>
  </si>
  <si>
    <t>1586_MSBNK-RIKEN-PR302430_0_MSBNK-RIKEN-PR302430_VLSRUFWCGBMYDJ</t>
  </si>
  <si>
    <t>4974_MSBNK-RIKEN-PR302430_0_MSBNK-RIKEN-PR302430_VLSRUFWCGBMYDJ</t>
  </si>
  <si>
    <t>6092_MSBNK-RIKEN-PR303976_0_MSBNK-RIKEN-PR303976_SBVBJPHMDABKJV</t>
  </si>
  <si>
    <t>2704_MSBNK-RIKEN-PR303976_0_MSBNK-RIKEN-PR303976_SBVBJPHMDABKJV</t>
  </si>
  <si>
    <t>LGJXZWFPIDESNQ</t>
  </si>
  <si>
    <t>InChI=1S/C14H12O3/c1-17-13-8-4-11(5-9-13)14(16)10-2-6-12(15)7-3-10/h2-9,15H,1H3</t>
  </si>
  <si>
    <t>4-[(4-methoxyphenyl)carbonyl]phenol</t>
  </si>
  <si>
    <t>COC1=CC=C(C=C1)C(=O)C2=CC=C(C=C2)O</t>
  </si>
  <si>
    <t>PubChem class - safety and toxic;PubChem:(186743);KEGG Mine</t>
  </si>
  <si>
    <t>1756_MSBNK-RIKEN-PR302620_0_MSBNK-RIKEN-PR302620_LUKBXSAWLPMMSZ</t>
  </si>
  <si>
    <t>5144_MSBNK-RIKEN-PR302620_0_MSBNK-RIKEN-PR302620_LUKBXSAWLPMMSZ</t>
  </si>
  <si>
    <t>3229_MSBNK-RIKEN-PR310872_0_MSBNK-RIKEN-PR310872_FRAUJUKWSKMNJY</t>
  </si>
  <si>
    <t>6617_MSBNK-RIKEN-PR310872_0_MSBNK-RIKEN-PR310872_FRAUJUKWSKMNJY</t>
  </si>
  <si>
    <t>1750_MSBNK-RIKEN-PR302614_0_MSBNK-RIKEN-PR302614_LUKBXSAWLPMMSZ</t>
  </si>
  <si>
    <t>5138_MSBNK-RIKEN-PR302614_0_MSBNK-RIKEN-PR302614_LUKBXSAWLPMMSZ</t>
  </si>
  <si>
    <t>2078_MSBNK-RIKEN-PR302986_0_MSBNK-RIKEN-PR302986_SYRURBPRFQUYQS</t>
  </si>
  <si>
    <t>5466_MSBNK-RIKEN-PR302986_0_MSBNK-RIKEN-PR302986_SYRURBPRFQUYQS</t>
  </si>
  <si>
    <t>5893_MSBNK-RIKEN-PR303636_0_MSBNK-RIKEN-PR303636_FVYXIJYOAGAUQK</t>
  </si>
  <si>
    <t>2505_MSBNK-RIKEN-PR303636_0_MSBNK-RIKEN-PR303636_FVYXIJYOAGAUQK</t>
  </si>
  <si>
    <t>PPWWANBMWAQXLQ</t>
  </si>
  <si>
    <t>InChI=1S/C42H68O13/c1-37(2)17-21-20-9-10-24-40(6)13-12-26(38(3,4)23(40)11-14-42(24,8)41(20,7)16-15-39(21,5)25(44)18-37)53-36-33(30(48)29(47)32(54-36)34(50)51)55-35-31(49)28(46)27(45)22(19-43)52-35/h9,21-33,35-36,43-49H,10-19H2,1-8H3,(H,50,51)</t>
  </si>
  <si>
    <t>beta-D-Glucopyranosiduronic acid, (3beta,22beta)-22-hydroxyolean-12-en-3-yl 2-O-beta-D-glucopyranosyl-</t>
  </si>
  <si>
    <t>CC1(CC2C3=CCC4C5(CCC(C(C5CCC4(C3(CCC2(C(C1)O)C)C)C)(C)C)OC6C(C(C(C(O6)C(=O)O)O)O)OC7C(C(C(C(O7)CO)O)O)O)C)C</t>
  </si>
  <si>
    <t>158253;14103656;10440242;71532750;71264312;71264327;102120183;102500449</t>
  </si>
  <si>
    <t>COCONUT:(CNP0321257);HMDB:(38612);Natural Products:(UNPD117463 UNPD18137 UNPD190592);PubChem:(158253 14103656 10440242 71532750 71264312 71264327 102120183 102500449);SuperNatural:(SN00360262 SN00361666 SN00400277);PubChem class - bio and metabolites</t>
  </si>
  <si>
    <t>6377_MSBNK-RIKEN-PR304362_0_MSBNK-RIKEN-PR304362_KYWSCMDFVARMPN</t>
  </si>
  <si>
    <t>C26H28O14</t>
  </si>
  <si>
    <t>FKLICTGYYKTNMS</t>
  </si>
  <si>
    <t>InChI=1S/C26H28O14/c27-11-3-1-10(2-4-11)16-7-14(29)19-13(28)5-12(6-17(19)39-16)38-26-24(35)22(33)21(32)18(40-26)9-37-25-23(34)20(31)15(30)8-36-25/h1-7,15,18,20-28,30-35H,8-9H2</t>
  </si>
  <si>
    <t>apigenin 7-O-arabinosylglucoside</t>
  </si>
  <si>
    <t>C1C(C(C(C(O1)OCC2C(C(C(C(O2)OC3=CC(=C4C(=C3)OC(=CC4=O)C5=CC=C(C=C5)O)O)O)O)O)O)O)O</t>
  </si>
  <si>
    <t>44257808;44257810;72193679</t>
  </si>
  <si>
    <t>COCONUT:(CNP0359716);KNApSAcK:(4152);PubChem:(44257808 44257810 72193679);CHEBI:(75556)</t>
  </si>
  <si>
    <t>2255_MSBNK-RIKEN-PR303306_0_MSBNK-RIKEN-PR303306_DRLZZQRQMWQRLZ</t>
  </si>
  <si>
    <t>5643_MSBNK-RIKEN-PR303306_0_MSBNK-RIKEN-PR303306_DRLZZQRQMWQRLZ</t>
  </si>
  <si>
    <t>674_MSBNK-RIKEN-PR300310_0_MSBNK-RIKEN-PR300310_BQGJXFQCMYJENQ</t>
  </si>
  <si>
    <t>4062_MSBNK-RIKEN-PR300310_0_MSBNK-RIKEN-PR300310_BQGJXFQCMYJENQ</t>
  </si>
  <si>
    <t>6293_MSBNK-RIKEN-PR304216_0_MSBNK-RIKEN-PR304216_FBDCJLXTUCMFLF</t>
  </si>
  <si>
    <t>2905_MSBNK-RIKEN-PR304216_0_MSBNK-RIKEN-PR304216_FBDCJLXTUCMFLF</t>
  </si>
  <si>
    <t>869_MSBNK-RIKEN-PR300863_0_MSBNK-RIKEN-PR300863_SOFSXTKPGSIDCI</t>
  </si>
  <si>
    <t>4257_MSBNK-RIKEN-PR300863_0_MSBNK-RIKEN-PR300863_SOFSXTKPGSIDCI</t>
  </si>
  <si>
    <t>4269_MSBNK-RIKEN-PR300896_0_MSBNK-RIKEN-PR300896_FAKRSMQSSFJEIM</t>
  </si>
  <si>
    <t>881_MSBNK-RIKEN-PR300896_0_MSBNK-RIKEN-PR300896_FAKRSMQSSFJEIM</t>
  </si>
  <si>
    <t>5670_MSBNK-RIKEN-PR303343_0_MSBNK-RIKEN-PR303343_DKZBBWMURDFHNE</t>
  </si>
  <si>
    <t>2282_MSBNK-RIKEN-PR303343_0_MSBNK-RIKEN-PR303343_DKZBBWMURDFHNE</t>
  </si>
  <si>
    <t>3553_MSBNK-BGC_Munich-RP018702_0_MSBNK-BGC_Munich-RP018702_MJALVONLCNWZHK</t>
  </si>
  <si>
    <t>3769_MSBNK-MPI_for_Chemical_Ecology-CE000173_0_MSBNK-MPI_for_Chemical_Ecology-CE000173_IYRMWMYZSQPJKC</t>
  </si>
  <si>
    <t>381_MSBNK-MPI_for_Chemical_Ecology-CE000173_0_MSBNK-MPI_for_Chemical_Ecology-CE000173_IYRMWMYZSQPJKC</t>
  </si>
  <si>
    <t>5853_MSBNK-RIKEN-PR303567_0_MSBNK-RIKEN-PR303567_HOEVRHHMDJKUMZ</t>
  </si>
  <si>
    <t>2465_MSBNK-RIKEN-PR303567_0_MSBNK-RIKEN-PR303567_HOEVRHHMDJKUMZ</t>
  </si>
  <si>
    <t>6135_MSBNK-RIKEN-PR304043_0_MSBNK-RIKEN-PR304043_CJXMVKYNVIGQBS</t>
  </si>
  <si>
    <t>2747_MSBNK-RIKEN-PR304043_0_MSBNK-RIKEN-PR304043_CJXMVKYNVIGQBS</t>
  </si>
  <si>
    <t>C34H42O23</t>
  </si>
  <si>
    <t>DDPPZUCMXSGJLF</t>
  </si>
  <si>
    <t>InChI=1S/C34H42O23/c1-50-13-2-9(3-14(19(13)40)52-32-27(48)24(45)20(41)15(6-35)53-32)29-30(23(44)18-11(39)4-10(38)5-12(18)51-29)56-34-31(26(47)22(43)17(8-37)55-34)57-33-28(49)25(46)21(42)16(7-36)54-33/h2-5,15-17,20-22,24-28,31-43,45-49H,6-8H2,1H3</t>
  </si>
  <si>
    <t>COC1=C(C(=CC(=C1)C2=C(C(=O)C3=C(C=C(C=C3O2)O)O)OC4C(C(C(C(O4)CO)O)O)OC5C(C(C(C(O5)CO)O)O)O)OC6C(C(C(C(O6)CO)O)O)O)O</t>
  </si>
  <si>
    <t>COCONUT:(CNP0350399)</t>
  </si>
  <si>
    <t>3270_MSBNK-RIKEN-PR310938_0_MSBNK-RIKEN-PR310938_POYUZVAGWZVXKD</t>
  </si>
  <si>
    <t>6658_MSBNK-RIKEN-PR310938_0_MSBNK-RIKEN-PR310938_POYUZVAGWZVXKD</t>
  </si>
  <si>
    <t>6758_MSBNK-RIKEN-PR311175_0_MSBNK-RIKEN-PR311175_DKZBBWMURDFHNE</t>
  </si>
  <si>
    <t>3370_MSBNK-RIKEN-PR311175_0_MSBNK-RIKEN-PR311175_DKZBBWMURDFHNE</t>
  </si>
  <si>
    <t>XIQCIPHUIZGDLB</t>
  </si>
  <si>
    <t>InChI=1S/C27H30O14/c1-10-19(30)22(33)24(35)26(39-10)38-9-17-21(32)23(34)25(36)27(41-17)40-13-6-15(29)18-16(7-13)37-8-14(20(18)31)11-2-4-12(28)5-3-11/h2-8,10,17,19,21-30,32-36H,9H2,1H3</t>
  </si>
  <si>
    <t>Sphaerobioside</t>
  </si>
  <si>
    <t>CC1C(C(C(C(O1)OCC2C(C(C(C(O2)OC3=CC(=C4C(=C3)OC=C(C4=O)C5=CC=C(C=C5)O)O)O)O)O)O)O)O</t>
  </si>
  <si>
    <t>44257277;76315025</t>
  </si>
  <si>
    <t>COCONUT:(CNP0196931);KNApSAcK:(10107);Natural Products:(UNPD42270 UNPD81609 UNPD111875);PubChem:(44257277 76315025);SuperNatural:(SN00283618 SN00367383 SN00350823);PubMed</t>
  </si>
  <si>
    <t>375_MSBNK-MPI_for_Chemical_Ecology-CE000155_0_MSBNK-MPI_for_Chemical_Ecology-CE000155_LYGPBZVKGHHTIE</t>
  </si>
  <si>
    <t>3763_MSBNK-MPI_for_Chemical_Ecology-CE000155_0_MSBNK-MPI_for_Chemical_Ecology-CE000155_LYGPBZVKGHHTIE</t>
  </si>
  <si>
    <t>4762_MSBNK-RIKEN-PR302162_0_MSBNK-RIKEN-PR302162_PLAPMLGJVGLZOV</t>
  </si>
  <si>
    <t>2053_MSBNK-RIKEN-PR302961_0_MSBNK-RIKEN-PR302961_SYRURBPRFQUYQS</t>
  </si>
  <si>
    <t>5441_MSBNK-RIKEN-PR302961_0_MSBNK-RIKEN-PR302961_SYRURBPRFQUYQS</t>
  </si>
  <si>
    <t>6431_MSBNK-RIKEN-PR310417_0_MSBNK-RIKEN-PR310417_PDAYUJSOJIMKIS</t>
  </si>
  <si>
    <t>3043_MSBNK-RIKEN-PR310417_0_MSBNK-RIKEN-PR310417_PDAYUJSOJIMKIS</t>
  </si>
  <si>
    <t>5176_MSBNK-RIKEN-PR302671_0_MSBNK-RIKEN-PR302671_PFTAWBLQPZVEMU</t>
  </si>
  <si>
    <t>508_MSBNK-RIKEN-PR300039_0_MSBNK-RIKEN-PR300039_OYMQKBZMKFJPMH</t>
  </si>
  <si>
    <t>3896_MSBNK-RIKEN-PR300039_0_MSBNK-RIKEN-PR300039_OYMQKBZMKFJPMH</t>
  </si>
  <si>
    <t>SZJUWKPNWWCOPG</t>
  </si>
  <si>
    <t>InChI=1S/C9H11NO2/c1-12-9(11)7-10-8-5-3-2-4-6-8/h2-6,10H,7H2,1H3</t>
  </si>
  <si>
    <t>methyl 2-anilinoacetate</t>
  </si>
  <si>
    <t>COC(=O)CNC1=CC=CC=C1</t>
  </si>
  <si>
    <t>MeSH:(571509);PubChem:(571509);PubMed;ZINC bio:(ZINC00128694)</t>
  </si>
  <si>
    <t>3803_MSBNK-MPI_for_Chemical_Ecology-CE000278_0_MSBNK-MPI_for_Chemical_Ecology-CE000278_COLNVLDHVKWLRT</t>
  </si>
  <si>
    <t>415_MSBNK-MPI_for_Chemical_Ecology-CE000278_0_MSBNK-MPI_for_Chemical_Ecology-CE000278_COLNVLDHVKWLRT</t>
  </si>
  <si>
    <t>5377_MSBNK-RIKEN-PR302888_0_MSBNK-RIKEN-PR302888_AIONOLUJZLIMTK</t>
  </si>
  <si>
    <t>C11H13ClN4O5</t>
  </si>
  <si>
    <t>FTECXQMVWOMEJW</t>
  </si>
  <si>
    <t>InChI=1S/C11H13ClN4O5/c12-5-1-3-8(14-11(13)15-9(3)20)16(5)10-7(19)6(18)4(2-17)21-10/h1,4,6-7,10,17-19H,2H2,(H3,13,14,15,20)</t>
  </si>
  <si>
    <t>4H-Pyrrolo[2,3-d]pyrimidin-4-one, 2-amino-6-chloro-3,7-dihydro-7-b-D-ribofuranosyl-</t>
  </si>
  <si>
    <t>C1=C(N(C2=C1C(=O)NC(=N2)N)C3C(C(C(O3)CO)O)O)Cl</t>
  </si>
  <si>
    <t>135976464;135428114</t>
  </si>
  <si>
    <t>MeSH:(135428114);PubChem:(135976464 135428114);PubMed</t>
  </si>
  <si>
    <t>1140_MSBNK-RIKEN-PR301919_0_MSBNK-RIKEN-PR301919_IZQSVPBOUDKVDZ</t>
  </si>
  <si>
    <t>4528_MSBNK-RIKEN-PR301919_0_MSBNK-RIKEN-PR301919_IZQSVPBOUDKVDZ</t>
  </si>
  <si>
    <t>2038_MSBNK-RIKEN-PR302945_0_MSBNK-RIKEN-PR302945_KZNIFHPLKGYRTM</t>
  </si>
  <si>
    <t>5426_MSBNK-RIKEN-PR302945_0_MSBNK-RIKEN-PR302945_KZNIFHPLKGYRTM</t>
  </si>
  <si>
    <t>C13H10ClF3N2O2</t>
  </si>
  <si>
    <t>AXOBLWLBBFCXOG</t>
  </si>
  <si>
    <t>InChI=1S/C13H10ClF3N2O2/c1-2-21-12(20)10-7-18-19(11(10)13(15,16)17)9-5-3-8(14)4-6-9/h3-7H,2H2,1H3</t>
  </si>
  <si>
    <t>Maybridge1_003920</t>
  </si>
  <si>
    <t>CCOC(=O)C1=C(N(N=C1)C2=CC=C(C=C2)Cl)C(F)(F)F</t>
  </si>
  <si>
    <t>PubChem:(2737163);PubChem class - safety and toxic</t>
  </si>
  <si>
    <t>1261_MSBNK-RIKEN-PR302047_0_MSBNK-RIKEN-PR302047_IKMDFBPHZNJCSN</t>
  </si>
  <si>
    <t>4649_MSBNK-RIKEN-PR302047_0_MSBNK-RIKEN-PR302047_IKMDFBPHZNJCSN</t>
  </si>
  <si>
    <t>3827_MSBNK-MSSJ-MSJ00461_0_MSBNK-MSSJ-MSJ00461_DDRJAANPRJIHGJ</t>
  </si>
  <si>
    <t>439_MSBNK-MSSJ-MSJ00461_0_MSBNK-MSSJ-MSJ00461_DDRJAANPRJIHGJ</t>
  </si>
  <si>
    <t>850_MSBNK-RIKEN-PR300804_0_MSBNK-RIKEN-PR300804_PMZDQRJGMBOQBF</t>
  </si>
  <si>
    <t>4238_MSBNK-RIKEN-PR300804_0_MSBNK-RIKEN-PR300804_PMZDQRJGMBOQBF</t>
  </si>
  <si>
    <t>GXDJGKMWLJOJFR</t>
  </si>
  <si>
    <t>InChI=1S/C27H30O15/c1-37-11-5-16-20(12(7-19(31)40-16)10-2-3-13(28)14(29)4-10)17(6-11)41-27-25(36)23(34)22(33)18(42-27)9-39-26-24(35)21(32)15(30)8-38-26/h2-7,15,18,21-30,32-36H,8-9H2,1H3</t>
  </si>
  <si>
    <t>5,3'',4''-Trihydroxy-7-methoxy-4-phenylcoumarin 5-O-xylosyl-(1-&gt;6)-glucoside</t>
  </si>
  <si>
    <t>COC1=CC2=C(C(=CC(=O)O2)C3=CC(=C(C=C3)O)O)C(=C1)OC4C(C(C(C(O4)COC5C(C(C(CO5)O)O)O)O)O)O</t>
  </si>
  <si>
    <t>14134097;44257551;94856171;117065340</t>
  </si>
  <si>
    <t>COCONUT:(CNP0349859);KNApSAcK:(10250);Natural Products:(UNPD7095 UNPD33377);PubChem:(14134097 44257551 94856171 117065340);SuperNatural:(SN00039555 SN00254088);ZINC bio:(ZINC59729618);additional;Training Set</t>
  </si>
  <si>
    <t>5304_MSBNK-RIKEN-PR302809_0_MSBNK-RIKEN-PR302809_HGUVPEBGCAVWID</t>
  </si>
  <si>
    <t>1916_MSBNK-RIKEN-PR302809_0_MSBNK-RIKEN-PR302809_HGUVPEBGCAVWID</t>
  </si>
  <si>
    <t>5857_MSBNK-RIKEN-PR303571_0_MSBNK-RIKEN-PR303571_HOEVRHHMDJKUMZ</t>
  </si>
  <si>
    <t>2469_MSBNK-RIKEN-PR303571_0_MSBNK-RIKEN-PR303571_HOEVRHHMDJKUMZ</t>
  </si>
  <si>
    <t>4709_MSBNK-RIKEN-PR302109_0_MSBNK-RIKEN-PR302109_OXGUCUVFOIWWQJ</t>
  </si>
  <si>
    <t>1321_MSBNK-RIKEN-PR302109_0_MSBNK-RIKEN-PR302109_OXGUCUVFOIWWQJ</t>
  </si>
  <si>
    <t>2657_MSBNK-RIKEN-PR303902_0_MSBNK-RIKEN-PR303902_AMOGMTLMADGEOQ</t>
  </si>
  <si>
    <t>6045_MSBNK-RIKEN-PR303902_0_MSBNK-RIKEN-PR303902_AMOGMTLMADGEOQ</t>
  </si>
  <si>
    <t>2229_MSBNK-RIKEN-PR303245_0_MSBNK-RIKEN-PR303245_KZKWCKFDCPVDFJ</t>
  </si>
  <si>
    <t>5617_MSBNK-RIKEN-PR303245_0_MSBNK-RIKEN-PR303245_KZKWCKFDCPVDFJ</t>
  </si>
  <si>
    <t>SICBLYCPRWNHHP</t>
  </si>
  <si>
    <t>InChI=1S/C16H16O3/c1-18-14-7-3-12(4-8-14)11-16(17)13-5-9-15(19-2)10-6-13/h3-10H,11H2,1-2H3</t>
  </si>
  <si>
    <t>Deoxyanisoin</t>
  </si>
  <si>
    <t>COC1=CC=C(C=C1)CC(=O)C2=CC=C(C=C2)OC</t>
  </si>
  <si>
    <t>NORMAN:(NS00023918);COCONUT:(CNP0278190);PubChem:(67120);PubMed;ZINC bio:(ZINC00057138)</t>
  </si>
  <si>
    <t>6336_MSBNK-RIKEN-PR304273_0_MSBNK-RIKEN-PR304273_VLEUZFDZJKSGMX</t>
  </si>
  <si>
    <t>NMGVHLDIHNFGQB</t>
  </si>
  <si>
    <t>InChI=1S/C34H42O20/c1-10-20(38)24(42)26(44)33(50-10)53-30-21(39)11(2)49-32(28(30)46)48-9-18-22(40)25(43)27(45)34(52-18)54-31-23(41)19-16(37)7-13(47-3)8-17(19)51-29(31)12-4-5-14(35)15(36)6-12/h4-8,10-11,18,20-22,24-28,30,32-40,42-46H,9H2,1-3H3</t>
  </si>
  <si>
    <t>Xanthorhamnin</t>
  </si>
  <si>
    <t>CC1C(C(C(C(O1)OC2C(C(OC(C2O)OCC3C(C(C(C(O3)OC4=C(OC5=CC(=CC(=C5C4=O)O)OC)C6=CC(=C(C=C6)O)O)O)O)O)C)O)O)O)O</t>
  </si>
  <si>
    <t>5351495;44575783;44259596;56995003</t>
  </si>
  <si>
    <t>COCONUT:(CNP0124825);KNApSAcK:(5518);Natural Products:(UNPD29701 UNPD64343 UNPD21642);PubChem:(5351495 44575783 44259596 56995003);SuperNatural:(SN00336480 SN00349493 SN00261539);additional;Training Set;PubMed</t>
  </si>
  <si>
    <t>6464_MSBNK-RIKEN-PR310473_0_MSBNK-RIKEN-PR310473_NMGVHLDIHNFGQB</t>
  </si>
  <si>
    <t>3076_MSBNK-RIKEN-PR310473_0_MSBNK-RIKEN-PR310473_NMGVHLDIHNFGQB</t>
  </si>
  <si>
    <t>1989_MSBNK-RIKEN-PR302888_0_MSBNK-RIKEN-PR302888_AIONOLUJZLIMTK</t>
  </si>
  <si>
    <t>859_MSBNK-RIKEN-PR300843_0_MSBNK-RIKEN-PR300843_BXNJHAXVSOCGBA</t>
  </si>
  <si>
    <t>CJXMVKYNVIGQBS</t>
  </si>
  <si>
    <t>InChI=1S/C9H8O2/c10-7-1-2-8-3-5-9(11)6-4-8/h1-7,11H</t>
  </si>
  <si>
    <t>bmse000611</t>
  </si>
  <si>
    <t>C1=CC(=CC=C1C=CC=O)O</t>
  </si>
  <si>
    <t>641301;440733;11040912;16109951;57400876</t>
  </si>
  <si>
    <t>HMDB:(40986 135648);SuperNatural:(SN00400469);ZINC bio:(ZINC01530240);MeSH:(641301);Plantcyc:(COUMARALDEHYDE);PubMed;COCONUT:(CNP0344624);KNApSAcK:(31422);Natural Products:(UNPD226633 UNPD453);PubChem:(641301 440733 11040912 16109951 57400876);YMDB Mine;CHEBI:(28353);PubChem class - bio and metabolites;KEGG:(C05608);PubChem class - safety and toxic;Biocyc:(COUMARALDEHYDE)</t>
  </si>
  <si>
    <t>6491_MSBNK-RIKEN-PR310503_0_MSBNK-RIKEN-PR310503_CJXMVKYNVIGQBS</t>
  </si>
  <si>
    <t>3103_MSBNK-RIKEN-PR310503_0_MSBNK-RIKEN-PR310503_CJXMVKYNVIGQBS</t>
  </si>
  <si>
    <t>C30H48O4</t>
  </si>
  <si>
    <t>HFGSQOYIOKBQOW</t>
  </si>
  <si>
    <t>InChI=1S/C30H48O4/c1-17-10-13-30(25(33)34)15-14-28(6)19(23(30)18(17)2)8-9-22-27(5)16-20(31)24(32)26(3,4)21(27)11-12-29(22,28)7/h8,17-18,20-24,31-32H,9-16H2,1-7H3,(H,33,34)</t>
  </si>
  <si>
    <t>Glucosol</t>
  </si>
  <si>
    <t>CC1CCC2(CCC3(C(=CCC4C3(CCC5C4(CC(C(C5(C)C)O)O)C)C)C2C1C)C)C(=O)O</t>
  </si>
  <si>
    <t>155934;165244;470602;5316084;5318379;6918774;9847658;10896030;9956481;11583679;11655818;15917996;15917997;15917998;16039579;21123469;23577145;21309789;21363056;25256762;24721200;24825669;45481653;44132837;44201325;44201326;53874251;57932400;69051237;68210718;68210804;71221581;90656890;92472178;95224680;95224682;95359209;97041978;101624719;102286727;102484306;125032747;125032748;124578449;126511423;124356185;129008968;131706992;133612063;134688592;137705013;137796109</t>
  </si>
  <si>
    <t>SuperNatural:(SN00383934 SN00143592 SN00322947 SN00037217 SN00336999 SN00369126 SN00342230 SN00162175 SN00036492 SN00159348 SN00162327 SN00040949 SN00166713 SN00297400 SN00244463 SN00040948 SN00244297 SN00393806 SN00304404);ZINC bio:(ZINC08829484 ZINC14980286 ZINC67912742 ZINC67912745);additional;MeSH:(6918774);PubMed;COCONUT:(CNP0215187 CNP0362711);KNApSAcK:(29451);Natural Products:(UNPD150242 UNPD226635 UNPD113621 UNPD31388 UNPD176626 UNPD156858 UNPD229654 UNPD34963 UNPD1448 UNPD11080 UNPD100062 UNPD36115);PubChem:(155934 165244 470602 5316084 5318379 6918774 9847658 10896030 9956481 11583679 11655818 15917996 15917997 15917998 16039579 21123469 23577145 21309789 21363056 25256762 24721200 24825669 45481653 44132837 44201325 44201326 53874251 57932400 69051237 68210718 68210804 71221581 90656890 92472178 95224680 95224682 95359209 97041978 101624719 102286727 102484306 125032747 125032748 124578449 126511423 124356185 129008968 131706992 133612063 134688592 137705013 137796109);CHEBI:(67895);Training Set;KEGG Mine</t>
  </si>
  <si>
    <t>5982_MSBNK-RIKEN-PR303788_0_MSBNK-RIKEN-PR303788_HFGSQOYIOKBQOW</t>
  </si>
  <si>
    <t>5602_MSBNK-RIKEN-PR303220_0_MSBNK-RIKEN-PR303220_KZKWCKFDCPVDFJ</t>
  </si>
  <si>
    <t>2744_MSBNK-RIKEN-PR304040_0_MSBNK-RIKEN-PR304040_CJXMVKYNVIGQBS</t>
  </si>
  <si>
    <t>6132_MSBNK-RIKEN-PR304040_0_MSBNK-RIKEN-PR304040_CJXMVKYNVIGQBS</t>
  </si>
  <si>
    <t>5288_MSBNK-RIKEN-PR302791_0_MSBNK-RIKEN-PR302791_BJJCTXDEJUWVIC</t>
  </si>
  <si>
    <t>1900_MSBNK-RIKEN-PR302791_0_MSBNK-RIKEN-PR302791_BJJCTXDEJUWVIC</t>
  </si>
  <si>
    <t>C17H20N6O4</t>
  </si>
  <si>
    <t>XSHBIOHGECLPBE</t>
  </si>
  <si>
    <t>InChI=1S/C17H20N6O4/c1-3-27-12-6-4-11(5-7-12)10-18-21-16-19-14-13(23(16)8-9-24)15(25)20-17(26)22(14)2/h4-7,10,24H,3,8-9H2,1-2H3,(H,19,21)(H,20,25,26)</t>
  </si>
  <si>
    <t>8-[2-[(4-ethoxyphenyl)methylidene]hydrazinyl]-7-(2-hydroxyethyl)-3-methylpurine-2,6-dione</t>
  </si>
  <si>
    <t>CCOC1=CC=C(C=C1)C=NNC2=NC3=C(N2CCO)C(=O)NC(=O)N3C</t>
  </si>
  <si>
    <t>4161555;6024852;9650416</t>
  </si>
  <si>
    <t>PubChem:(4161555 6024852 9650416);PubChem class - safety and toxic</t>
  </si>
  <si>
    <t>6060_MSBNK-RIKEN-PR303920_0_MSBNK-RIKEN-PR303920_NQWVSMVXKMHKTF</t>
  </si>
  <si>
    <t>37_MSBNK-BGC_Munich-RP004602_0_MSBNK-BGC_Munich-RP004602_CCVYRRGZDBSHFU</t>
  </si>
  <si>
    <t>3425_MSBNK-BGC_Munich-RP004602_0_MSBNK-BGC_Munich-RP004602_CCVYRRGZDBSHFU</t>
  </si>
  <si>
    <t>YRNXBNAIKIZMCK</t>
  </si>
  <si>
    <t>InChI=1S/C21H18O12/c22-8-5-10(23)12-11(6-8)32-18(15(26)13(12)24)7-1-3-9(4-2-7)31-21-17(28)14(25)16(27)19(33-21)20(29)30/h1-6,14,16-17,19,21-23,25-28H,(H,29,30)</t>
  </si>
  <si>
    <t>C1=CC(=CC=C1C2=C(C(=O)C3=C(C=C(C=C3O2)O)O)O)OC4C(C(C(C(O4)C(=O)O)O)O)O</t>
  </si>
  <si>
    <t>57331039;76513024</t>
  </si>
  <si>
    <t>HMDB:(125378);PubChem:(57331039 76513024);PubChem class - bio and metabolites</t>
  </si>
  <si>
    <t>5589_MSBNK-RIKEN-PR303196_0_MSBNK-RIKEN-PR303196_FNTJVYCFNVUBOL</t>
  </si>
  <si>
    <t>2095_MSBNK-RIKEN-PR303008_0_MSBNK-RIKEN-PR303008_YFPYXTNSQOUHPS</t>
  </si>
  <si>
    <t>5483_MSBNK-RIKEN-PR303008_0_MSBNK-RIKEN-PR303008_YFPYXTNSQOUHPS</t>
  </si>
  <si>
    <t>C34H26O10</t>
  </si>
  <si>
    <t>KQVQZFVRSOIPIV</t>
  </si>
  <si>
    <t>InChI=1S/C34H26O10/c1-39-19-9-5-17(6-10-19)25-13-21(35)29-23(37)15-27(41-3)31(33(29)43-25)32-28(42-4)16-24(38)30-22(36)14-26(44-34(30)32)18-7-11-20(40-2)12-8-18/h5-16,37-38H,1-4H3</t>
  </si>
  <si>
    <t>COC1=CC=C(C=C1)C2=CC(=O)C3=C(O2)C(=C(C=C3O)OC)C4=C(C=C(C5=C4OC(=CC5=O)C6=CC=C(C=C6)OC)O)OC</t>
  </si>
  <si>
    <t>COCONUT:(CNP0243299);KNApSAcK:(6464);Natural Products:(UNPD105876);PubChem:(11103936);SuperNatural:(SN00350070);PubMed</t>
  </si>
  <si>
    <t>5691_MSBNK-RIKEN-PR303365_0_MSBNK-RIKEN-PR303365_FIAAVMJLAGNUKW</t>
  </si>
  <si>
    <t>4044_MSBNK-RIKEN-PR300282_0_MSBNK-RIKEN-PR300282_DAXYUDFNWXHGBE</t>
  </si>
  <si>
    <t>656_MSBNK-RIKEN-PR300282_0_MSBNK-RIKEN-PR300282_DAXYUDFNWXHGBE</t>
  </si>
  <si>
    <t>BXCWZNQTYWMCML</t>
  </si>
  <si>
    <t>InChI=1S/C20H18O6/c1-4-24-20(22)13-5-7-14(8-6-13)26-19-12(2)25-17-11-15(23-3)9-10-16(17)18(19)21/h5-11H,4H2,1-3H3</t>
  </si>
  <si>
    <t>ethyl 4-(7-methoxy-2-methyl-4-oxochromen-3-yl)oxybenzoate</t>
  </si>
  <si>
    <t>CCOC(=O)C1=CC=C(C=C1)OC2=C(OC3=C(C2=O)C=CC(=C3)OC)C</t>
  </si>
  <si>
    <t>COCONUT:(CNP0288235);PubChem:(1752953);SuperNatural:(SN00053815);ZINC bio:(ZINC02096640)</t>
  </si>
  <si>
    <t>6264_MSBNK-RIKEN-PR304187_0_MSBNK-RIKEN-PR304187_PDAYUJSOJIMKIS</t>
  </si>
  <si>
    <t>2876_MSBNK-RIKEN-PR304187_0_MSBNK-RIKEN-PR304187_PDAYUJSOJIMKIS</t>
  </si>
  <si>
    <t>1_MSBNK-BGC_Munich-RP000301_0_MSBNK-BGC_Munich-RP000301_OUYCCCASQSFEME</t>
  </si>
  <si>
    <t>3389_MSBNK-BGC_Munich-RP000301_0_MSBNK-BGC_Munich-RP000301_OUYCCCASQSFEME</t>
  </si>
  <si>
    <t>779_MSBNK-RIKEN-PR300556_0_MSBNK-RIKEN-PR300556_TTZWEOINXHJHCY</t>
  </si>
  <si>
    <t>4167_MSBNK-RIKEN-PR300556_0_MSBNK-RIKEN-PR300556_TTZWEOINXHJHCY</t>
  </si>
  <si>
    <t>737_MSBNK-RIKEN-PR300438_0_MSBNK-RIKEN-PR300438_JMIAZDVHNCCPDM</t>
  </si>
  <si>
    <t>4125_MSBNK-RIKEN-PR300438_0_MSBNK-RIKEN-PR300438_JMIAZDVHNCCPDM</t>
  </si>
  <si>
    <t>1052_MSBNK-RIKEN-PR301595_0_MSBNK-RIKEN-PR301595_SATMZMMKDDTOSQ</t>
  </si>
  <si>
    <t>4440_MSBNK-RIKEN-PR301595_0_MSBNK-RIKEN-PR301595_SATMZMMKDDTOSQ</t>
  </si>
  <si>
    <t>5404_MSBNK-RIKEN-PR302922_0_MSBNK-RIKEN-PR302922_LFEUICHQZGNOHD</t>
  </si>
  <si>
    <t>5289_MSBNK-RIKEN-PR302792_0_MSBNK-RIKEN-PR302792_ARGKVCXINMKCAZ</t>
  </si>
  <si>
    <t>DQGDHZGCMKDNRW</t>
  </si>
  <si>
    <t>InChI=1S/C10H10O3/c1-7(11)9-4-2-8(3-5-9)6-10(12)13/h2-5H,6H2,1H3,(H,12,13)</t>
  </si>
  <si>
    <t>2-(4-acetylphenyl)acetate</t>
  </si>
  <si>
    <t>CC(=O)C1=CC=C(C=C1)CC(=O)O</t>
  </si>
  <si>
    <t>11469398;22381621</t>
  </si>
  <si>
    <t>PubChem:(11469398 22381621);PubChem class - safety and toxic</t>
  </si>
  <si>
    <t>2302_MSBNK-RIKEN-PR303364_0_MSBNK-RIKEN-PR303364_DKZBBWMURDFHNE</t>
  </si>
  <si>
    <t>5690_MSBNK-RIKEN-PR303364_0_MSBNK-RIKEN-PR303364_DKZBBWMURDFHNE</t>
  </si>
  <si>
    <t>C26H34N6O7S</t>
  </si>
  <si>
    <t>QJVJVHRCALFKQE</t>
  </si>
  <si>
    <t>InChI=1S/C26H34N6O7S/c1-18-7-13-21(14-8-18)40(38,39)31(19-9-11-20(12-10-19)32(36)37)17-24(33)30-16-4-6-23(30)26(35)29-22(25(28)34)5-2-3-15-27/h7-14,22-23H,2-6,15-17,27H2,1H3,(H2,28,34)(H,29,35)</t>
  </si>
  <si>
    <t>CC1=CC=C(C=C1)S(=O)(=O)N(CC(=O)N2CCCC2C(=O)NC(CCCCN)C(=O)N)C3=CC=C(C=C3)[N+](=O)[O-]</t>
  </si>
  <si>
    <t>56843894;76419717</t>
  </si>
  <si>
    <t>PubChem:(56843894 76419717);NORMAN:(NS00065331)</t>
  </si>
  <si>
    <t>650_MSBNK-RIKEN-PR300275_0_MSBNK-RIKEN-PR300275_LHKZIVMTXZLOTP</t>
  </si>
  <si>
    <t>4038_MSBNK-RIKEN-PR300275_0_MSBNK-RIKEN-PR300275_LHKZIVMTXZLOTP</t>
  </si>
  <si>
    <t>1391_MSBNK-RIKEN-PR302179_0_MSBNK-RIKEN-PR302179_RMCRQBAILCLJGU</t>
  </si>
  <si>
    <t>4779_MSBNK-RIKEN-PR302179_0_MSBNK-RIKEN-PR302179_RMCRQBAILCLJGU</t>
  </si>
  <si>
    <t>C14H23N3O8S</t>
  </si>
  <si>
    <t>JQWABENXVMJJMW</t>
  </si>
  <si>
    <t>InChI=1S/C14H23N3O8S/c1-7(13(22)23)5-26-6-9(12(21)16-4-11(19)20)17-10(18)3-2-8(15)14(24)25/h7-9H,2-6,15H2,1H3,(H,16,21)(H,17,18)(H,19,20)(H,22,23)(H,24,25)</t>
  </si>
  <si>
    <t>2-amino-5-[[1-(carboxymethylamino)-3-(2-carboxypropylsulfanyl)-1-oxopropan-2-yl]amino]-5-oxopentanoic acid</t>
  </si>
  <si>
    <t>CC(CSCC(C(=O)NCC(=O)O)NC(=O)CCC(C(=O)O)N)C(=O)O</t>
  </si>
  <si>
    <t>20140672;22837928;91819766</t>
  </si>
  <si>
    <t>COCONUT:(CNP0389125);HMDB:(29394);Natural Products:(UNPD57355);PubChem:(20140672 22837928 91819766);SuperNatural:(SN00360243);PubChem class - bio and metabolites;Plantcyc:(CPD-17439);Training Set;PubMed;Biocyc:(CPD-17439)</t>
  </si>
  <si>
    <t>6589_MSBNK-RIKEN-PR310786_0_MSBNK-RIKEN-PR310786_JQWABENXVMJJMW</t>
  </si>
  <si>
    <t>3201_MSBNK-RIKEN-PR310786_0_MSBNK-RIKEN-PR310786_JQWABENXVMJJMW</t>
  </si>
  <si>
    <t>6429_MSBNK-RIKEN-PR310414_0_MSBNK-RIKEN-PR310414_LUKBXSAWLPMMSZ</t>
  </si>
  <si>
    <t>3041_MSBNK-RIKEN-PR310414_0_MSBNK-RIKEN-PR310414_LUKBXSAWLPMMSZ</t>
  </si>
  <si>
    <t>FGPJTMCJNPRZGF</t>
  </si>
  <si>
    <t>InChI=1S/C15H12O3/c16-12-8-5-11(6-9-12)7-10-15(18)13-3-1-2-4-14(13)17/h1-10,16-17H</t>
  </si>
  <si>
    <t>2'',4-Dihydroxychalcone</t>
  </si>
  <si>
    <t>C1=CC=C(C(=C1)C(=O)C=CC2=CC=C(C=C2)O)O</t>
  </si>
  <si>
    <t>25861;5357218;92449532</t>
  </si>
  <si>
    <t>COCONUT:(CNP0133032);HMDB:(135586);Natural Products:(UNPD35631);PubChem:(25861 5357218 92449532);SuperNatural:(SN00009594);ZINC bio:(ZINC04252552 ZINC13483574);additional;PubChem class - bio and metabolites;PubChem class - safety and toxic;PubMed;KEGG Mine</t>
  </si>
  <si>
    <t>2220_MSBNK-RIKEN-PR303230_0_MSBNK-RIKEN-PR303230_KZKWCKFDCPVDFJ</t>
  </si>
  <si>
    <t>5608_MSBNK-RIKEN-PR303230_0_MSBNK-RIKEN-PR303230_KZKWCKFDCPVDFJ</t>
  </si>
  <si>
    <t>2845_MSBNK-RIKEN-PR304156_0_MSBNK-RIKEN-PR304156_LUKBXSAWLPMMSZ</t>
  </si>
  <si>
    <t>6233_MSBNK-RIKEN-PR304156_0_MSBNK-RIKEN-PR304156_LUKBXSAWLPMMSZ</t>
  </si>
  <si>
    <t>6270_MSBNK-RIKEN-PR304193_0_MSBNK-RIKEN-PR304193_PDAYUJSOJIMKIS</t>
  </si>
  <si>
    <t>2882_MSBNK-RIKEN-PR304193_0_MSBNK-RIKEN-PR304193_PDAYUJSOJIMKIS</t>
  </si>
  <si>
    <t>2702_MSBNK-RIKEN-PR303974_0_MSBNK-RIKEN-PR303974_SBVBJPHMDABKJV</t>
  </si>
  <si>
    <t>6090_MSBNK-RIKEN-PR303974_0_MSBNK-RIKEN-PR303974_SBVBJPHMDABKJV</t>
  </si>
  <si>
    <t>2386_MSBNK-RIKEN-PR303453_0_MSBNK-RIKEN-PR303453_ODBRNZZJSYPIDI</t>
  </si>
  <si>
    <t>5774_MSBNK-RIKEN-PR303453_0_MSBNK-RIKEN-PR303453_ODBRNZZJSYPIDI</t>
  </si>
  <si>
    <t>3934_MSBNK-RIKEN-PR300113_0_MSBNK-RIKEN-PR300113_JMIAZDVHNCCPDM</t>
  </si>
  <si>
    <t>546_MSBNK-RIKEN-PR300113_0_MSBNK-RIKEN-PR300113_JMIAZDVHNCCPDM</t>
  </si>
  <si>
    <t>2487_MSBNK-RIKEN-PR303609_0_MSBNK-RIKEN-PR303609_FXNFHKRTJBSTCS</t>
  </si>
  <si>
    <t>5875_MSBNK-RIKEN-PR303609_0_MSBNK-RIKEN-PR303609_FXNFHKRTJBSTCS</t>
  </si>
  <si>
    <t>5652_MSBNK-RIKEN-PR303322_0_MSBNK-RIKEN-PR303322_TUIJPUWSXVFWSH</t>
  </si>
  <si>
    <t>2264_MSBNK-RIKEN-PR303322_0_MSBNK-RIKEN-PR303322_TUIJPUWSXVFWSH</t>
  </si>
  <si>
    <t>2501_MSBNK-RIKEN-PR303632_0_MSBNK-RIKEN-PR303632_FVYXIJYOAGAUQK</t>
  </si>
  <si>
    <t>5889_MSBNK-RIKEN-PR303632_0_MSBNK-RIKEN-PR303632_FVYXIJYOAGAUQK</t>
  </si>
  <si>
    <t>NLAWPKPYBMEWIR</t>
  </si>
  <si>
    <t>InChI=1S/C28H34O14/c1-11-21(32)23(34)25(36)27(38-11)42-26-24(35)22(33)19(10-29)41-28(26)39-14-7-15(30)20-16(31)9-17(40-18(20)8-14)12-3-5-13(37-2)6-4-12/h3-8,11,17,19,21-30,32-36H,9-10H2,1-2H3</t>
  </si>
  <si>
    <t>Poncirin</t>
  </si>
  <si>
    <t>CC1C(C(C(C(O1)OC2C(C(C(OC2OC3=CC(=C4C(=O)CC(OC4=C3)C5=CC=C(C=C5)OC)O)CO)O)O)O)O)O</t>
  </si>
  <si>
    <t>84718;442456;4463283;24211958;42607947;45359875;57484706;98072767;98072768;98072769;98072771;124809095;124809096;124809097;124809098;129630341;131706886;137795482</t>
  </si>
  <si>
    <t>HMDB:(37487);SuperNatural:(SN00306682 SN00168126 SN00322963);additional;MeSH:(84718 442456 4463283 24211958 42607947 129630341 137795482);PubMed;NORMAN:(NS00015844);COCONUT:(CNP0247673);KNApSAcK:(995);Natural Products:(UNPD90074 UNPD13440 UNPD177192);PubChem:(84718 442456 4463283 24211958 42607947 45359875 57484706 98072767 98072768 98072769 98072771 124809095 124809096 124809097 124809098 129630341 131706886 137795482);CHEBI:(66773);PubChem class - bio and metabolites;KEGG:(C09830);Training Set</t>
  </si>
  <si>
    <t>4783_MSBNK-RIKEN-PR302184_0_MSBNK-RIKEN-PR302184_RMCRQBAILCLJGU</t>
  </si>
  <si>
    <t>HCECCXWIJRUZPU</t>
  </si>
  <si>
    <t>InChI=1S/C21H26N2O3/c1-17(24)18-7-9-21(10-8-18)26-16-20(25)15-22-11-13-23(14-12-22)19-5-3-2-4-6-19/h2-10,20,25H,11-16H2,1H3</t>
  </si>
  <si>
    <t>1-(4-Acetylphenoxy)-3-(4-phenylpiperazinyl)propan-2-ol</t>
  </si>
  <si>
    <t>CC(=O)C1=CC=C(C=C1)OCC(CN2CCN(CC2)C3=CC=CC=C3)O</t>
  </si>
  <si>
    <t>46161;1069863;1069864;4751872;6962535;6962536</t>
  </si>
  <si>
    <t>PubChem:(46161 1069863 1069864 4751872 6962535 6962536);PubChem class - safety and toxic</t>
  </si>
  <si>
    <t>3910_MSBNK-RIKEN-PR300057_0_MSBNK-RIKEN-PR300057_LTOOPESWVADEAE</t>
  </si>
  <si>
    <t>WQRYALSJYYLFRY</t>
  </si>
  <si>
    <t>InChI=1S/C33H40O19/c1-10-19(37)23(41)26(44)31(47-10)52-30-25(43)20(38)11(2)48-33(30)46-9-17-21(39)24(42)27(45)32(50-17)51-29-22(40)18-15(36)7-14(35)8-16(18)49-28(29)12-3-5-13(34)6-4-12/h3-8,10-11,17,19-21,23-27,30-39,41-45H,9H2,1-2H3</t>
  </si>
  <si>
    <t>Kaempferol 3-rhamnosyl-(1-&gt;2)-rhamnosyl-(1-&gt;6)-glucoside</t>
  </si>
  <si>
    <t>CC1C(C(C(C(O1)OC2C(C(C(OC2OCC3C(C(C(C(O3)OC4=C(OC5=CC(=CC(=C5C4=O)O)O)C6=CC=C(C=C6)O)O)O)O)C)O)O)O)O)O</t>
  </si>
  <si>
    <t>44258819;74978013</t>
  </si>
  <si>
    <t>COCONUT:(CNP0197030);HMDB:(37432);KNApSAcK:(5211);Natural Products:(UNPD7596 UNPD141256 UNPD160389 UNPD184585);PubChem:(44258819 74978013);SuperNatural:(SN00238637 SN00364744 SN00334666 SN00253501);PubChem class - bio and metabolites</t>
  </si>
  <si>
    <t>1281_MSBNK-RIKEN-PR302067_0_MSBNK-RIKEN-PR302067_PEFASEPMJYRQBW</t>
  </si>
  <si>
    <t>4669_MSBNK-RIKEN-PR302067_0_MSBNK-RIKEN-PR302067_PEFASEPMJYRQBW</t>
  </si>
  <si>
    <t>2294_MSBNK-RIKEN-PR303355_0_MSBNK-RIKEN-PR303355_DKZBBWMURDFHNE</t>
  </si>
  <si>
    <t>5682_MSBNK-RIKEN-PR303355_0_MSBNK-RIKEN-PR303355_DKZBBWMURDFHNE</t>
  </si>
  <si>
    <t>6241_MSBNK-RIKEN-PR304164_0_MSBNK-RIKEN-PR304164_LUKBXSAWLPMMSZ</t>
  </si>
  <si>
    <t>AJAGLPDYKVWJQE</t>
  </si>
  <si>
    <t>InChI=1S/C22H22O10/c1-29-12-6-14-17(18(25)13(9-30-14)10-2-4-11(24)5-3-10)15(7-12)31-22-21(28)20(27)19(26)16(8-23)32-22/h2-7,9,16,19-24,26-28H,8H2,1H3</t>
  </si>
  <si>
    <t>Prunetinoside</t>
  </si>
  <si>
    <t>COC1=CC2=C(C(=C1)OC3C(C(C(C(O3)CO)O)O)O)C(=O)C(=CO2)C4=CC=C(C=C4)O</t>
  </si>
  <si>
    <t>184974;45783190;44257332;51694442;133556543</t>
  </si>
  <si>
    <t>COCONUT:(CNP0190162);KNApSAcK:(10167);Natural Products:(UNPD42845 UNPD27981);PubChem:(184974 45783190 44257332 51694442 133556543);SuperNatural:(SN00402562 SN00030455 SN00034321);ZINC bio:(ZINC31502299 ZINC35465657);additional</t>
  </si>
  <si>
    <t>3860_MSBNK-MSSJ-MSJ02012_0_MSBNK-MSSJ-MSJ02012_OZBAVEKZGSOMOJ</t>
  </si>
  <si>
    <t>472_MSBNK-MSSJ-MSJ02012_0_MSBNK-MSSJ-MSJ02012_OZBAVEKZGSOMOJ</t>
  </si>
  <si>
    <t>2177_MSBNK-RIKEN-PR303147_0_MSBNK-RIKEN-PR303147_SBEOEJNITMVWLK</t>
  </si>
  <si>
    <t>5565_MSBNK-RIKEN-PR303147_0_MSBNK-RIKEN-PR303147_SBEOEJNITMVWLK</t>
  </si>
  <si>
    <t>613_MSBNK-RIKEN-PR300228_0_MSBNK-RIKEN-PR300228_UZLBTLIRYSYTRG</t>
  </si>
  <si>
    <t>4001_MSBNK-RIKEN-PR300228_0_MSBNK-RIKEN-PR300228_UZLBTLIRYSYTRG</t>
  </si>
  <si>
    <t>5842_MSBNK-RIKEN-PR303556_0_MSBNK-RIKEN-PR303556_VVOAZFWZEDHOOU</t>
  </si>
  <si>
    <t>2454_MSBNK-RIKEN-PR303556_0_MSBNK-RIKEN-PR303556_VVOAZFWZEDHOOU</t>
  </si>
  <si>
    <t>5937_MSBNK-RIKEN-PR303690_0_MSBNK-RIKEN-PR303690_VUGRLRAUZWGZJP</t>
  </si>
  <si>
    <t>2549_MSBNK-RIKEN-PR303690_0_MSBNK-RIKEN-PR303690_VUGRLRAUZWGZJP</t>
  </si>
  <si>
    <t>C12H10N6O4</t>
  </si>
  <si>
    <t>RITYHZCLJGBCAJ</t>
  </si>
  <si>
    <t>InChI=1S/C12H10N6O4/c1-4-2-6-7(14-11(21)13-6)3-5(4)17-18-8-9(19)15-12(22)16-10(8)20/h2-3,8H,1H3,(H2,13,14,21)(H2,15,16,19,20,22)</t>
  </si>
  <si>
    <t>CC1=CC2=C(C=C1N=NC3C(=O)NC(=O)NC3=O)NC(=O)N2</t>
  </si>
  <si>
    <t>NORMAN:(NS00001455 NS00062617);PubChem class - food;PubChem:(166221)</t>
  </si>
  <si>
    <t>5391_MSBNK-RIKEN-PR302906_0_MSBNK-RIKEN-PR302906_AIONOLUJZLIMTK</t>
  </si>
  <si>
    <t>VDOLNJIOWMVCGN</t>
  </si>
  <si>
    <t>InChI=1S/C15H19NO4/c1-19-14(17)12-7-8-13(9-12)16-15(18)20-10-11-5-3-2-4-6-11/h2-6,12-13H,7-10H2,1H3,(H,16,18)</t>
  </si>
  <si>
    <t>methyl (1S,3R)-3-{[(benzyloxy)carbonyl]amino}cyclopentane-1-carboxylate</t>
  </si>
  <si>
    <t>COC(=O)C1CCC(C1)NC(=O)OCC2=CC=CC=C2</t>
  </si>
  <si>
    <t>66545226;71952993;96053119;97984305</t>
  </si>
  <si>
    <t>PubChem:(66545226 71952993 96053119 97984305);PubChem class - safety and toxic</t>
  </si>
  <si>
    <t>4406_MSBNK-RIKEN-PR301486_0_MSBNK-RIKEN-PR301486_GWWGRYGNRKFSSX</t>
  </si>
  <si>
    <t>1018_MSBNK-RIKEN-PR301486_0_MSBNK-RIKEN-PR301486_GWWGRYGNRKFSSX</t>
  </si>
  <si>
    <t>4171_MSBNK-RIKEN-PR300565_0_MSBNK-RIKEN-PR300565_TTZWEOINXHJHCY</t>
  </si>
  <si>
    <t>783_MSBNK-RIKEN-PR300565_0_MSBNK-RIKEN-PR300565_TTZWEOINXHJHCY</t>
  </si>
  <si>
    <t>PADQINQHPQKXNL</t>
  </si>
  <si>
    <t>InChI=1S/C15H12O6/c16-8-3-1-7(2-4-8)15-14(20)13(19)12-10(18)5-9(17)6-11(12)21-15/h1-6,14-18,20H</t>
  </si>
  <si>
    <t>katuranin</t>
  </si>
  <si>
    <t>C1=CC(=CC=C1C2C(C(=O)C3=C(C=C(C=C3O2)O)O)O)O</t>
  </si>
  <si>
    <t>662;122850;9838882;9904033;11449086;25244967;59574961;70886510;101888111;118855455</t>
  </si>
  <si>
    <t>HMDB:(30847 125362);SuperNatural:(SN00348166 SN00158515 SN00020449);ZINC bio:(ZINC13517387 ZINC13517390);additional;MeSH:(662 122850 118855455);Plantcyc:(CPD-15886 DIHYDROKAEMPFEROL-CMPD);PubMed;COCONUT:(CNP0230258 CNP0258968);KNApSAcK:(7234);Natural Products:(UNPD106820 UNPD177044 UNPD8899);PubChem:(662 122850 9838882 9904033 11449086 25244967 59574961 70886510 101888111 118855455);YMDB Mine;CHEBI:(15401 57294 139432);PubChem class - bio and metabolites;KEGG:(C00974);PubChem class - safety and toxic;Training Set;Biocyc:(DIHYDROKAEMPFEROL-CMPD CPD-15886)</t>
  </si>
  <si>
    <t>6165_MSBNK-RIKEN-PR304074_0_MSBNK-RIKEN-PR304074_PADQINQHPQKXNL</t>
  </si>
  <si>
    <t>2777_MSBNK-RIKEN-PR304074_0_MSBNK-RIKEN-PR304074_PADQINQHPQKXNL</t>
  </si>
  <si>
    <t>1670_MSBNK-RIKEN-PR302530_0_MSBNK-RIKEN-PR302530_SBHXYTNGIZCORC</t>
  </si>
  <si>
    <t>5058_MSBNK-RIKEN-PR302530_0_MSBNK-RIKEN-PR302530_SBHXYTNGIZCORC</t>
  </si>
  <si>
    <t>5685_MSBNK-RIKEN-PR303358_0_MSBNK-RIKEN-PR303358_DKZBBWMURDFHNE</t>
  </si>
  <si>
    <t>2297_MSBNK-RIKEN-PR303358_0_MSBNK-RIKEN-PR303358_DKZBBWMURDFHNE</t>
  </si>
  <si>
    <t>C25H22O10</t>
  </si>
  <si>
    <t>SEBFKMXJBCUCAI</t>
  </si>
  <si>
    <t>InChI=1S/C25H22O10/c1-32-17-6-11(2-4-14(17)28)24-20(10-26)33-16-5-3-12(7-18(16)34-24)25-23(31)22(30)21-15(29)8-13(27)9-19(21)35-25/h2-9,20,23-29,31H,10H2,1H3</t>
  </si>
  <si>
    <t>Flavobin</t>
  </si>
  <si>
    <t>COC1=C(C=CC(=C1)C2C(OC3=C(O2)C=C(C=C3)C4C(C(=O)C5=C(C=C(C=C5O4)O)O)O)CO)O</t>
  </si>
  <si>
    <t>5213;31553;1548994;1549163;187901;313326;3086637;5748849;7073226;7073227;7073228;6320507;6604604;6610285;6995499;6999760;12442777;9956892;11994508;16211710;24086320;24832061;38988805;40768299;40428694;44147684;45933924;67120657;71752198;102328121;124304713;130287825;129852421;133554171;135020967</t>
  </si>
  <si>
    <t>HMDB:(30583);PubChem class - food;SuperNatural:(SN00002712 SN00002711 SN00156864 SN00002568 SN00336556 SN00373498 SN00074859 SN00002713);ZINC bio:(ZINC01757652 ZINC02033588 ZINC02033589 ZINC02033590 ZINC02566164 ZINC03831448 ZINC03831449 ZINC05339605 ZINC08552019);additional;MeSH:(5213 31553 1548994 6610285 7073228);PubMed;NORMAN:(NS00008723);COCONUT:(CNP0143722);KNApSAcK:(1003);Natural Products:(UNPD91139 UNPD29963 UNPD104114 UNPD170860 UNPD14773);PubChem:(5213 31553 1548994 1549163 187901 313326 3086637 5748849 7073226 7073227 7073228 6320507 6604604 6610285 6995499 6999760 12442777 9956892 11994508 16211710 24086320 24832061 38988805 40768299 40428694 44147684 45933924 67120657 71752198 102328121 124304713 130287825 129852421 133554171 135020967);CHEBI:(125451 9144);PubChem class - bio and metabolites;KEGG:(C07610);PubChem class - safety and toxic;Training Set;PubChem class - drug</t>
  </si>
  <si>
    <t>6044_MSBNK-RIKEN-PR303901_0_MSBNK-RIKEN-PR303901_BMLIIPOXVWESJG</t>
  </si>
  <si>
    <t>FDQAOULAVFHKBX</t>
  </si>
  <si>
    <t>InChI=1S/C25H22O10/c1-32-17-6-11(2-4-14(17)28)24-20(10-26)33-18-7-12(3-5-16(18)34-24)25-23(31)22(30)21-15(29)8-13(27)9-19(21)35-25/h2-9,20,23-29,31H,10H2,1H3</t>
  </si>
  <si>
    <t>Isosilybin</t>
  </si>
  <si>
    <t>COC1=C(C=CC(=C1)C2C(OC3=C(O2)C=CC(=C3)C4C(C(=O)C5=C(C=C(C=C5O4)O)O)O)CO)O</t>
  </si>
  <si>
    <t>3085830;10885340;11059920;17752494;18604928;21723007;26339686;26339689;26339691;26339692;27506341;27506342;40429053;45039613;45358153;70020111;98047181;98047182;98142315;97289467;122551418;131632597;131705145</t>
  </si>
  <si>
    <t>HMDB:(33322);SuperNatural:(SN00302475 SN00338626 SN00155198 SN00155203 SN00155197 SN00375384 SN00155204 SN00253076);ZINC bio:(ZINC14984516 ZINC14984519 ZINC17044428 ZINC17044430 ZINC30731533 ZINC70466449 ZINC70466451);additional;MeSH:(3085830 10885340 11059920 21723007 40429053 45039613 97289467 131632597);PubMed;COCONUT:(CNP0423206);KNApSAcK:(8662);Natural Products:(UNPD1192 UNPD34731 UNPD56008 UNPD58848 UNPD36425);PubChem:(3085830 10885340 11059920 17752494 18604928 21723007 26339686 26339689 26339691 26339692 27506341 27506342 40429053 45039613 45358153 70020111 98047181 98047182 98142315 97289467 122551418 131632597 131705145);CHEBI:(80744);PubChem class - bio and metabolites;KEGG:(C16808);PubChem class - safety and toxic;Training Set</t>
  </si>
  <si>
    <t>2656_MSBNK-RIKEN-PR303901_0_MSBNK-RIKEN-PR303901_BMLIIPOXVWESJG</t>
  </si>
  <si>
    <t>4011_MSBNK-RIKEN-PR300241_0_MSBNK-RIKEN-PR300241_JMIAZDVHNCCPDM</t>
  </si>
  <si>
    <t>623_MSBNK-RIKEN-PR300241_0_MSBNK-RIKEN-PR300241_JMIAZDVHNCCPDM</t>
  </si>
  <si>
    <t>4704_MSBNK-RIKEN-PR302103_0_MSBNK-RIKEN-PR302103_HWRDCYOHJBCWGW</t>
  </si>
  <si>
    <t>1316_MSBNK-RIKEN-PR302103_0_MSBNK-RIKEN-PR302103_HWRDCYOHJBCWGW</t>
  </si>
  <si>
    <t>2582_MSBNK-RIKEN-PR303755_0_MSBNK-RIKEN-PR303755_HEYZWPRKKUGDCR</t>
  </si>
  <si>
    <t>5970_MSBNK-RIKEN-PR303755_0_MSBNK-RIKEN-PR303755_HEYZWPRKKUGDCR</t>
  </si>
  <si>
    <t>6342_MSBNK-RIKEN-PR304296_0_MSBNK-RIKEN-PR304296_WBQVRPYEEYUEBQ</t>
  </si>
  <si>
    <t>2954_MSBNK-RIKEN-PR304296_0_MSBNK-RIKEN-PR304296_WBQVRPYEEYUEBQ</t>
  </si>
  <si>
    <t>C20H15N3O6</t>
  </si>
  <si>
    <t>IFXCMQOWLMWUSS</t>
  </si>
  <si>
    <t>InChI=1S/C20H15N3O6/c24-20(15-8-16(22(25)26)11-17(9-15)23(27)28)21-7-6-14-10-18(29-19(14)12-21)13-4-2-1-3-5-13/h1-5,8-11H,6-7,12H2</t>
  </si>
  <si>
    <t>(3,5-dinitrophenyl)-(2-phenyl-5,7-dihydro-4H-furo[2,3-c]pyridin-6-yl)methanone</t>
  </si>
  <si>
    <t>C1CN(CC2=C1C=C(O2)C3=CC=CC=C3)C(=O)C4=CC(=CC(=C4)[N+](=O)[O-])[N+](=O)[O-]</t>
  </si>
  <si>
    <t>COCONUT:(CNP0037392);PubChem:(2748343);SuperNatural:(SN00122997);ZINC bio:(ZINC03844215)</t>
  </si>
  <si>
    <t>6499_MSBNK-RIKEN-PR310514_0_MSBNK-RIKEN-PR310514_VHXNKPBCCMUMSW</t>
  </si>
  <si>
    <t>5355_MSBNK-RIKEN-PR302862_0_MSBNK-RIKEN-PR302862_LFEUICHQZGNOHD</t>
  </si>
  <si>
    <t>1967_MSBNK-RIKEN-PR302862_0_MSBNK-RIKEN-PR302862_LFEUICHQZGNOHD</t>
  </si>
  <si>
    <t>232_MSBNK-BGC_Munich-RP029803_0_MSBNK-BGC_Munich-RP029803_TYWACVZIFBZIQZ</t>
  </si>
  <si>
    <t>3620_MSBNK-BGC_Munich-RP029803_0_MSBNK-BGC_Munich-RP029803_TYWACVZIFBZIQZ</t>
  </si>
  <si>
    <t>C17H19N3O6S</t>
  </si>
  <si>
    <t>PAQRAJOWXZDCCC</t>
  </si>
  <si>
    <t>InChI=1S/C17H19N3O6S/c1-26-12-4-2-3-11(7-12)20-16(24)13-8-18(5-6-19(13)17(20)25)14(21)9-27-10-15(22)23/h2-4,7,13H,5-6,8-10H2,1H3,(H,22,23)</t>
  </si>
  <si>
    <t>COC1=CC=CC(=C1)N2C(=O)C3CN(CCN3C2=O)C(=O)CSCC(=O)O</t>
  </si>
  <si>
    <t>9419787;9419788</t>
  </si>
  <si>
    <t>COCONUT:(CNP0328778);PubChem:(9419787 9419788);SuperNatural:(SN00014650);ZINC bio:(ZINC08295676)</t>
  </si>
  <si>
    <t>4362_MSBNK-RIKEN-PR301311_0_MSBNK-RIKEN-PR301311_VHXNKPBCCMUMSW</t>
  </si>
  <si>
    <t>974_MSBNK-RIKEN-PR301311_0_MSBNK-RIKEN-PR301311_VHXNKPBCCMUMSW</t>
  </si>
  <si>
    <t>5302_MSBNK-RIKEN-PR302805_0_MSBNK-RIKEN-PR302805_OVSQVDMCBVZWGM</t>
  </si>
  <si>
    <t>C23H18Cl2N6O</t>
  </si>
  <si>
    <t>SLVXUWDZBQPZMP</t>
  </si>
  <si>
    <t>InChI=1S/C23H18Cl2N6O/c1-32-19-9-5-8-14-20(19)29-23(30-21(14)27-12-13-6-3-2-4-7-13)31-18-11-16(25)15(24)10-17(18)28-22(31)26/h2-11H,12H2,1H3,(H2,26,28)(H,27,29,30)</t>
  </si>
  <si>
    <t>2-(2-amino-5,6-dichloro-1H-benzo[d]imidazol-1-yl)-N-benzyl-8-methoxyquinazolin-4-amine</t>
  </si>
  <si>
    <t>COC1=CC=CC2=C1N=C(N=C2NCC3=CC=CC=C3)N4C5=CC(=C(C=C5N=C4N)Cl)Cl</t>
  </si>
  <si>
    <t>PubChem:(50918583);CHEBI:(92276)</t>
  </si>
  <si>
    <t>1881_MSBNK-RIKEN-PR302770_0_MSBNK-RIKEN-PR302770_OVSQVDMCBVZWGM</t>
  </si>
  <si>
    <t>5269_MSBNK-RIKEN-PR302770_0_MSBNK-RIKEN-PR302770_OVSQVDMCBVZWGM</t>
  </si>
  <si>
    <t>AOPMHYFEQDBXPZ</t>
  </si>
  <si>
    <t>InChI=1S/C8H8O3/c1-5-7(10)3-2-6(4-9)8(5)11/h2-4,10-11H,1H3</t>
  </si>
  <si>
    <t>4-Formyl-2-methylresorcinol</t>
  </si>
  <si>
    <t>CC1=C(C=CC(=C1O)C=O)O</t>
  </si>
  <si>
    <t>NORMAN:(NS00035047);PubChem class - safety and toxic;PubChem:(80395);KEGG Mine</t>
  </si>
  <si>
    <t>3424_MSBNK-BGC_Munich-RP004601_0_MSBNK-BGC_Munich-RP004601_CCVYRRGZDBSHFU</t>
  </si>
  <si>
    <t>36_MSBNK-BGC_Munich-RP004601_0_MSBNK-BGC_Munich-RP004601_CCVYRRGZDBSHFU</t>
  </si>
  <si>
    <t>C10H7FS</t>
  </si>
  <si>
    <t>PURJRGMZIKXDMW</t>
  </si>
  <si>
    <t>InChI=1S/C10H7FS/c11-9-5-3-8(4-6-9)10-2-1-7-12-10/h1-7H</t>
  </si>
  <si>
    <t>2-(4-fluorophenyl)thiophene</t>
  </si>
  <si>
    <t>C1=CSC(=C1)C2=CC=C(C=C2)F</t>
  </si>
  <si>
    <t>NORMAN:(NS00008321);PubChem class - safety and toxic;PubChem:(21894783)</t>
  </si>
  <si>
    <t>5539_MSBNK-RIKEN-PR303112_0_MSBNK-RIKEN-PR303112_ILEDWLMCKZNDJK</t>
  </si>
  <si>
    <t>2151_MSBNK-RIKEN-PR303112_0_MSBNK-RIKEN-PR303112_ILEDWLMCKZNDJK</t>
  </si>
  <si>
    <t>C16H12O6</t>
  </si>
  <si>
    <t>RQJGBVDTAFXEIJ</t>
  </si>
  <si>
    <t>InChI=1S/C16H12O6/c1-7-15(21)14-12(20)5-9(17)6-13(14)22-16(7)8-2-3-10(18)11(19)4-8/h2-6,17-20H,1H3</t>
  </si>
  <si>
    <t>querticin</t>
  </si>
  <si>
    <t>CC1=C(OC2=CC(=CC(=C2C1=O)O)O)C3=CC(=C(C=C3)O)O</t>
  </si>
  <si>
    <t>COCONUT:(CNP0102699);Natural Products:(UNPD5123);PubChem:(15661823);SuperNatural:(SN00011115);CHEBI:(74776);ZINC bio:(ZINC04349582);KEGG Mine</t>
  </si>
  <si>
    <t>6625_MSBNK-RIKEN-PR310900_0_MSBNK-RIKEN-PR310900_SQFSKOYWJBQGKQ</t>
  </si>
  <si>
    <t>3237_MSBNK-RIKEN-PR310900_0_MSBNK-RIKEN-PR310900_SQFSKOYWJBQGKQ</t>
  </si>
  <si>
    <t>JBZKDSMJNITUIW</t>
  </si>
  <si>
    <t>InChI=1S/C9H8O3/c1-6(11)7-2-3-9(12)8(4-7)5-10/h2-5,12H,1H3</t>
  </si>
  <si>
    <t>5-Acetylsalicylaldehyde</t>
  </si>
  <si>
    <t>CC(=O)C1=CC(=C(C=C1)O)C=O</t>
  </si>
  <si>
    <t>NORMAN:(NS00036719);COCONUT:(CNP0387842);Natural Products:(UNPD132860);PubChem:(3085391);SuperNatural:(SN00259208);ZINC bio:(ZINC13306315);KEGG Mine</t>
  </si>
  <si>
    <t>1216_MSBNK-RIKEN-PR301998_0_MSBNK-RIKEN-PR301998_NGSWKAQJJWESNS</t>
  </si>
  <si>
    <t>4604_MSBNK-RIKEN-PR301998_0_MSBNK-RIKEN-PR301998_NGSWKAQJJWESNS</t>
  </si>
  <si>
    <t>5688_MSBNK-RIKEN-PR303361_0_MSBNK-RIKEN-PR303361_DKZBBWMURDFHNE</t>
  </si>
  <si>
    <t>2300_MSBNK-RIKEN-PR303361_0_MSBNK-RIKEN-PR303361_DKZBBWMURDFHNE</t>
  </si>
  <si>
    <t>5412_MSBNK-RIKEN-PR302931_0_MSBNK-RIKEN-PR302931_SYRURBPRFQUYQS</t>
  </si>
  <si>
    <t>C18H20N6O5S2</t>
  </si>
  <si>
    <t>CTWPBVTUYYLUGC</t>
  </si>
  <si>
    <t>InChI=1S/C18H20N6O5S2/c1-24-18(21-22-23-24)31-9-11-8-30-16(20-13(11)17(28)29)12(7-25)19-15(27)14(26)10-5-3-2-4-6-10/h2-7,12,14,16,20,26H,8-9H2,1H3,(H,19,27)(H,28,29)</t>
  </si>
  <si>
    <t>CN1C(=NN=N1)SCC2=C(NC(SC2)C(C=O)NC(=O)C(C3=CC=CC=C3)O)C(=O)O</t>
  </si>
  <si>
    <t>137350157;139033498</t>
  </si>
  <si>
    <t>PubChem:(137350157 139033498);PubChem class - bio and metabolites</t>
  </si>
  <si>
    <t>5254_MSBNK-RIKEN-PR302755_0_MSBNK-RIKEN-PR302755_OVSQVDMCBVZWGM</t>
  </si>
  <si>
    <t>1866_MSBNK-RIKEN-PR302755_0_MSBNK-RIKEN-PR302755_OVSQVDMCBVZWGM</t>
  </si>
  <si>
    <t>1759_MSBNK-RIKEN-PR302625_0_MSBNK-RIKEN-PR302625_ZQSIJRDFPHDXIC</t>
  </si>
  <si>
    <t>5147_MSBNK-RIKEN-PR302625_0_MSBNK-RIKEN-PR302625_ZQSIJRDFPHDXIC</t>
  </si>
  <si>
    <t>1875_MSBNK-RIKEN-PR302764_0_MSBNK-RIKEN-PR302764_BJJCTXDEJUWVIC</t>
  </si>
  <si>
    <t>5263_MSBNK-RIKEN-PR302764_0_MSBNK-RIKEN-PR302764_BJJCTXDEJUWVIC</t>
  </si>
  <si>
    <t>5103_MSBNK-RIKEN-PR302579_0_MSBNK-RIKEN-PR302579_PFTAWBLQPZVEMU</t>
  </si>
  <si>
    <t>1715_MSBNK-RIKEN-PR302579_0_MSBNK-RIKEN-PR302579_PFTAWBLQPZVEMU</t>
  </si>
  <si>
    <t>1733_MSBNK-RIKEN-PR302597_0_MSBNK-RIKEN-PR302597_PFTAWBLQPZVEMU</t>
  </si>
  <si>
    <t>5121_MSBNK-RIKEN-PR302597_0_MSBNK-RIKEN-PR302597_PFTAWBLQPZVEMU</t>
  </si>
  <si>
    <t>5209_MSBNK-RIKEN-PR302710_0_MSBNK-RIKEN-PR302710_DLIKSSGEMUFQOK</t>
  </si>
  <si>
    <t>1489_MSBNK-RIKEN-PR302322_0_MSBNK-RIKEN-PR302322_MGJLSBDCWOSMHL</t>
  </si>
  <si>
    <t>4877_MSBNK-RIKEN-PR302322_0_MSBNK-RIKEN-PR302322_MGJLSBDCWOSMHL</t>
  </si>
  <si>
    <t>6146_MSBNK-RIKEN-PR304055_0_MSBNK-RIKEN-PR304055_CJXMVKYNVIGQBS</t>
  </si>
  <si>
    <t>2758_MSBNK-RIKEN-PR304055_0_MSBNK-RIKEN-PR304055_CJXMVKYNVIGQBS</t>
  </si>
  <si>
    <t>5410_MSBNK-RIKEN-PR302929_0_MSBNK-RIKEN-PR302929_YDQWDHRMZQUTBA</t>
  </si>
  <si>
    <t>2022_MSBNK-RIKEN-PR302929_0_MSBNK-RIKEN-PR302929_YDQWDHRMZQUTBA</t>
  </si>
  <si>
    <t>1284_MSBNK-RIKEN-PR302070_0_MSBNK-RIKEN-PR302070_IKMDFBPHZNJCSN</t>
  </si>
  <si>
    <t>4672_MSBNK-RIKEN-PR302070_0_MSBNK-RIKEN-PR302070_IKMDFBPHZNJCSN</t>
  </si>
  <si>
    <t>WWEDAIJJBDFOOK</t>
  </si>
  <si>
    <t>InChI=1S/C10H10O3/c1-7(11)9-5-3-4-6-10(9)13-8(2)12/h3-6H,1-2H3</t>
  </si>
  <si>
    <t>Maybridge1_002653</t>
  </si>
  <si>
    <t>CC(=O)C1=CC=CC=C1OC(=O)C</t>
  </si>
  <si>
    <t>PubChem class - safety and toxic;PubChem:(16716);PubMed;ZINC bio:(ZINC00137705)</t>
  </si>
  <si>
    <t>5673_MSBNK-RIKEN-PR303346_0_MSBNK-RIKEN-PR303346_DKZBBWMURDFHNE</t>
  </si>
  <si>
    <t>2285_MSBNK-RIKEN-PR303346_0_MSBNK-RIKEN-PR303346_DKZBBWMURDFHNE</t>
  </si>
  <si>
    <t>340_MSBNK-MPI_for_Chemical_Ecology-CE000046_0_MSBNK-MPI_for_Chemical_Ecology-CE000046_WUADCCWRTIWANL</t>
  </si>
  <si>
    <t>3728_MSBNK-MPI_for_Chemical_Ecology-CE000046_0_MSBNK-MPI_for_Chemical_Ecology-CE000046_WUADCCWRTIWANL</t>
  </si>
  <si>
    <t>C32H26N4O7S</t>
  </si>
  <si>
    <t>POCSTEHJDCZAPU</t>
  </si>
  <si>
    <t>InChI=1S/C32H26N4O7S/c1-19-7-8-21(31(38)33-23-11-15-25(16-12-23)44(40,41)42)18-28(19)35-36-29-26-6-4-3-5-20(26)17-27(30(29)37)32(39)34-22-9-13-24(43-2)14-10-22/h3-18,37H,1-2H3,(H,33,38)(H,34,39)(H,40,41,42)</t>
  </si>
  <si>
    <t>CC1=C(C=C(C=C1)C(=O)NC2=CC=C(C=C2)S(=O)(=O)O)N=NC3=C(C(=CC4=CC=CC=C43)C(=O)NC5=CC=C(C=C5)OC)O</t>
  </si>
  <si>
    <t>PubChem:(135854056);NORMAN:(NS00057785)</t>
  </si>
  <si>
    <t>5238_MSBNK-RIKEN-PR302739_0_MSBNK-RIKEN-PR302739_IKGXIBQEEMLURG</t>
  </si>
  <si>
    <t>1850_MSBNK-RIKEN-PR302739_0_MSBNK-RIKEN-PR302739_IKGXIBQEEMLURG</t>
  </si>
  <si>
    <t>C35H28O11</t>
  </si>
  <si>
    <t>QGKZPGHRXANIDL</t>
  </si>
  <si>
    <t>InChI=1S/C35H28O11/c1-40-19-9-6-17(7-10-19)23-13-20(36)30-28(45-23)15-26(43-4)32(34(30)38)33-27(44-5)16-29-31(35(33)39)21(37)14-24(46-29)18-8-11-22(41-2)25(12-18)42-3/h6-16,38-39H,1-5H3</t>
  </si>
  <si>
    <t>COC1=CC=C(C=C1)C2=CC(=O)C3=C(C(=C(C=C3O2)OC)C4=C(C=C5C(=C4O)C(=O)C=C(O5)C6=CC(=C(C=C6)OC)OC)OC)O</t>
  </si>
  <si>
    <t>PubChem:(102321525);COCONUT:(CNP0372927)</t>
  </si>
  <si>
    <t>5592_MSBNK-RIKEN-PR303204_0_MSBNK-RIKEN-PR303204_UIDGLYUNOUKLBM</t>
  </si>
  <si>
    <t>2204_MSBNK-RIKEN-PR303204_0_MSBNK-RIKEN-PR303204_UIDGLYUNOUKLBM</t>
  </si>
  <si>
    <t>ZCOLJUOHXJRHDI</t>
  </si>
  <si>
    <t>InChI=1S/C21H20O10/c22-7-15-18(26)19(27)20(28)21(31-15)30-11-5-13(24)16-14(6-11)29-8-12(17(16)25)9-1-3-10(23)4-2-9/h1-6,8,15,18-24,26-28H,7H2</t>
  </si>
  <si>
    <t>Genistin</t>
  </si>
  <si>
    <t>C1=CC(=CC=C1C2=COC3=CC(=CC(=C3C2=O)O)OC4C(C(C(C(O4)CO)O)O)O)O</t>
  </si>
  <si>
    <t>5281377;5284639;6426646;6915831;12310088;12310089;12310091;10071441;25721700;44257273;45924037;51521847;51402827;51403121;59576005;73265367;71317062;89004775;89015031;122643322;121458910;124427631;132472327</t>
  </si>
  <si>
    <t>HMDB:(33988);SuperNatural:(SN00011168 SN00011131 SN00011132 SN00241843 SN00020232 SN00315627 SN00155195 SN00006945 SN00166219);ZINC bio:(ZINC04097913 ZINC04349776 ZINC04349782 ZINC04404499 ZINC04404500 ZINC04404502 ZINC13424749 ZINC13549420);additional;MeSH:(5281377 44257273);Plantcyc:(CPD-3421);PubMed;NORMAN:(NS00002852);COCONUT:(CNP0131373 CNP0258154);KNApSAcK:(2528);Natural Products:(UNPD57813 UNPD135726 UNPD37448 UNPD59439 UNPD66080);PubChem:(5281377 5284639 6426646 6915831 12310088 12310089 12310091 10071441 25721700 44257273 45924037 51521847 51402827 51403121 59576005 73265367 71317062 89004775 89015031 122643322 121458910 124427631 132472327);CHEBI:(140305 91655 27514);PubChem class - bio and metabolites;KEGG:(C09126);PubChem class - safety and toxic;Training Set;Biocyc:(CPD-3421)</t>
  </si>
  <si>
    <t>5741_MSBNK-RIKEN-PR303418_0_MSBNK-RIKEN-PR303418_MYXNWGACZJSMBT</t>
  </si>
  <si>
    <t>3259_MSBNK-RIKEN-PR310926_0_MSBNK-RIKEN-PR310926_UIDGLYUNOUKLBM</t>
  </si>
  <si>
    <t>6647_MSBNK-RIKEN-PR310926_0_MSBNK-RIKEN-PR310926_UIDGLYUNOUKLBM</t>
  </si>
  <si>
    <t>815_MSBNK-RIKEN-PR300664_0_MSBNK-RIKEN-PR300664_VLSMHEGGTFMBBZ</t>
  </si>
  <si>
    <t>4203_MSBNK-RIKEN-PR300664_0_MSBNK-RIKEN-PR300664_VLSMHEGGTFMBBZ</t>
  </si>
  <si>
    <t>IZZJKJQJKVPUGS</t>
  </si>
  <si>
    <t>InChI=1S/C21H26N2O3/c1-25-19-7-3-17(4-8-19)21(24)11-12-22-13-15-23(16-14-22)18-5-9-20(26-2)10-6-18/h3-10H,11-16H2,1-2H3</t>
  </si>
  <si>
    <t>1-(4-methoxyphenyl)-3-[4-(4-methoxyphenyl)piperazino]-1-propanone</t>
  </si>
  <si>
    <t>COC1=CC=C(C=C1)C(=O)CCN2CCN(CC2)C3=CC=C(C=C3)OC</t>
  </si>
  <si>
    <t>PubChem class - safety and toxic;PubChem:(4607594);PubMed</t>
  </si>
  <si>
    <t>3960_MSBNK-RIKEN-PR300176_0_MSBNK-RIKEN-PR300176_SJKRPUOXUNOPOP</t>
  </si>
  <si>
    <t>572_MSBNK-RIKEN-PR300176_0_MSBNK-RIKEN-PR300176_SJKRPUOXUNOPOP</t>
  </si>
  <si>
    <t>2720_MSBNK-RIKEN-PR304004_0_MSBNK-RIKEN-PR304004_MATGKVZWFZHCLI</t>
  </si>
  <si>
    <t>6108_MSBNK-RIKEN-PR304004_0_MSBNK-RIKEN-PR304004_MATGKVZWFZHCLI</t>
  </si>
  <si>
    <t>C17H25FN2O3</t>
  </si>
  <si>
    <t>NKIDGXMOHVKJAG</t>
  </si>
  <si>
    <t>InChI=1S/C17H25FN2O3/c1-17(2,3)10-20-13-9-23-14(15(13)21)8-19-16(22)11-4-6-12(18)7-5-11/h4-7,13-15,20-21H,8-10H2,1-3H3,(H,19,22)</t>
  </si>
  <si>
    <t>CC(C)(C)CNC1COC(C1O)CNC(=O)C2=CC=C(C=C2)F</t>
  </si>
  <si>
    <t>PubChem:(75367090);COCONUT:(CNP0015208)</t>
  </si>
  <si>
    <t>4076_MSBNK-RIKEN-PR300336_0_MSBNK-RIKEN-PR300336_RBALEJFQJCAPLN</t>
  </si>
  <si>
    <t>688_MSBNK-RIKEN-PR300336_0_MSBNK-RIKEN-PR300336_RBALEJFQJCAPLN</t>
  </si>
  <si>
    <t>686_MSBNK-RIKEN-PR300334_0_MSBNK-RIKEN-PR300334_JMIAZDVHNCCPDM</t>
  </si>
  <si>
    <t>4074_MSBNK-RIKEN-PR300334_0_MSBNK-RIKEN-PR300334_JMIAZDVHNCCPDM</t>
  </si>
  <si>
    <t>1544_MSBNK-RIKEN-PR302383_0_MSBNK-RIKEN-PR302383_KMOUJOKENFFTPU</t>
  </si>
  <si>
    <t>4932_MSBNK-RIKEN-PR302383_0_MSBNK-RIKEN-PR302383_KMOUJOKENFFTPU</t>
  </si>
  <si>
    <t>5405_MSBNK-RIKEN-PR302923_0_MSBNK-RIKEN-PR302923_YDQWDHRMZQUTBA</t>
  </si>
  <si>
    <t>2017_MSBNK-RIKEN-PR302923_0_MSBNK-RIKEN-PR302923_YDQWDHRMZQUTBA</t>
  </si>
  <si>
    <t>2506_MSBNK-RIKEN-PR303637_0_MSBNK-RIKEN-PR303637_FVYXIJYOAGAUQK</t>
  </si>
  <si>
    <t>5894_MSBNK-RIKEN-PR303637_0_MSBNK-RIKEN-PR303637_FVYXIJYOAGAUQK</t>
  </si>
  <si>
    <t>2322_MSBNK-RIKEN-PR303386_0_MSBNK-RIKEN-PR303386_ZLPSOQFIIQIIAX</t>
  </si>
  <si>
    <t>5710_MSBNK-RIKEN-PR303386_0_MSBNK-RIKEN-PR303386_ZLPSOQFIIQIIAX</t>
  </si>
  <si>
    <t>4659_MSBNK-RIKEN-PR302057_0_MSBNK-RIKEN-PR302057_PEFNSGRTCBGNAN</t>
  </si>
  <si>
    <t>1271_MSBNK-RIKEN-PR302057_0_MSBNK-RIKEN-PR302057_PEFNSGRTCBGNAN</t>
  </si>
  <si>
    <t>4738_MSBNK-RIKEN-PR302138_0_MSBNK-RIKEN-PR302138_UHNXUSWGOJMEFO</t>
  </si>
  <si>
    <t>328_MSBNK-IPB_Halle-PN000119_0_MSBNK-IPB_Halle-PN000119_LCAWNFIFMLXZPQ</t>
  </si>
  <si>
    <t>3716_MSBNK-IPB_Halle-PN000119_0_MSBNK-IPB_Halle-PN000119_LCAWNFIFMLXZPQ</t>
  </si>
  <si>
    <t>4750_MSBNK-RIKEN-PR302150_0_MSBNK-RIKEN-PR302150_DANYIYRPLHHOCZ</t>
  </si>
  <si>
    <t>C20H14F4N4O2S</t>
  </si>
  <si>
    <t>JSFOGZGIBIQRPU</t>
  </si>
  <si>
    <t>InChI=1S/C20H14F4N4O2S/c1-19(2)17(30)27(11-4-3-10(9-25)14(7-11)20(22,23)24)18(31)28(19)12-5-6-13(16(26)29)15(21)8-12/h3-8H,1-2H3,(H2,26,29)</t>
  </si>
  <si>
    <t>N-desmethyl enzalutamide</t>
  </si>
  <si>
    <t>CC1(C(=O)N(C(=S)N1C2=CC(=C(C=C2)C(=O)N)F)C3=CC(=C(C=C3)C#N)C(F)(F)F)C</t>
  </si>
  <si>
    <t>70678916;76974403;122401982</t>
  </si>
  <si>
    <t>PubChem:(70678916 76974403 122401982);CHEBI:(68538)</t>
  </si>
  <si>
    <t>2189_MSBNK-RIKEN-PR303163_0_MSBNK-RIKEN-PR303163_SBEOEJNITMVWLK</t>
  </si>
  <si>
    <t>5577_MSBNK-RIKEN-PR303163_0_MSBNK-RIKEN-PR303163_SBEOEJNITMVWLK</t>
  </si>
  <si>
    <t>RAMYMBNTEMMDSX</t>
  </si>
  <si>
    <t>InChI=1S/C27H30O17/c28-6-14-17(34)20(37)21(38)26(41-14)43-24-18(35)15(7-29)42-27(22(24)39)44-25-19(36)16-12(33)4-9(30)5-13(16)40-23(25)8-1-2-10(31)11(32)3-8/h1-5,14-15,17-18,20-22,24,26-35,37-39H,6-7H2</t>
  </si>
  <si>
    <t>Quercetin 3-laminaribioside</t>
  </si>
  <si>
    <t>C1=CC(=C(C=C1C2=C(C(=O)C3=C(C=C(C=C3O2)O)O)OC4C(C(C(C(O4)CO)O)OC5C(C(C(C(O5)CO)O)O)O)O)O)O</t>
  </si>
  <si>
    <t>44259145;44259279;69305907;74978161;101683504;102097457;122443122</t>
  </si>
  <si>
    <t>COCONUT:(CNP0324941);HMDB:(41358);KNApSAcK:(5410);Natural Products:(UNPD114087 UNPD113795 UNPD217556);PubChem:(44259145 44259279 69305907 74978161 101683504 102097457 122443122);SuperNatural:(SN00363026 SN00346549);PubChem class - bio and metabolites</t>
  </si>
  <si>
    <t>5482_MSBNK-RIKEN-PR303007_0_MSBNK-RIKEN-PR303007_RPVIQWDFJPYNJM</t>
  </si>
  <si>
    <t>3021_MSBNK-RIKEN-PR304432_0_MSBNK-RIKEN-PR304432_FVIZARNDLVOMSU</t>
  </si>
  <si>
    <t>6409_MSBNK-RIKEN-PR304432_0_MSBNK-RIKEN-PR304432_FVIZARNDLVOMSU</t>
  </si>
  <si>
    <t>4160_MSBNK-RIKEN-PR300537_0_MSBNK-RIKEN-PR300537_OZCACMPSTYQSMM</t>
  </si>
  <si>
    <t>772_MSBNK-RIKEN-PR300537_0_MSBNK-RIKEN-PR300537_OZCACMPSTYQSMM</t>
  </si>
  <si>
    <t>JGPQAWUEYNNXOH</t>
  </si>
  <si>
    <t>InChI=1S/C16H14O5/c1-21-12-8-14(19)16(15(20)9-12)13(18)7-4-10-2-5-11(17)6-3-10/h2-9,17,19-20H,1H3</t>
  </si>
  <si>
    <t>Neosakuranetin</t>
  </si>
  <si>
    <t>COC1=CC(=C(C(=C1)O)C(=O)C=CC2=CC=C(C=C2)O)O</t>
  </si>
  <si>
    <t>COCONUT:(CNP0264581);HMDB:(132892);KNApSAcK:(6953);Natural Products:(UNPD180366);PubChem:(11022479);PubChem class - bio and metabolites;KEGG Mine</t>
  </si>
  <si>
    <t>4907_MSBNK-RIKEN-PR302358_0_MSBNK-RIKEN-PR302358_DJOJDHGQRNZXQQ</t>
  </si>
  <si>
    <t>1519_MSBNK-RIKEN-PR302358_0_MSBNK-RIKEN-PR302358_DJOJDHGQRNZXQQ</t>
  </si>
  <si>
    <t>4529_MSBNK-RIKEN-PR301920_0_MSBNK-RIKEN-PR301920_UIDGLYUNOUKLBM</t>
  </si>
  <si>
    <t>1141_MSBNK-RIKEN-PR301920_0_MSBNK-RIKEN-PR301920_UIDGLYUNOUKLBM</t>
  </si>
  <si>
    <t>5909_MSBNK-RIKEN-PR303662_0_MSBNK-RIKEN-PR303662_DFNXNCCYQRPZMD</t>
  </si>
  <si>
    <t>2521_MSBNK-RIKEN-PR303662_0_MSBNK-RIKEN-PR303662_DFNXNCCYQRPZMD</t>
  </si>
  <si>
    <t>6121_MSBNK-RIKEN-PR304017_0_MSBNK-RIKEN-PR304017_HVDGDHBAMCBBLR</t>
  </si>
  <si>
    <t>C8H7NO4</t>
  </si>
  <si>
    <t>WGLQHUKCXBXUDV</t>
  </si>
  <si>
    <t>InChI=1S/C8H7NO4/c9-5-3-1-2-4(7(10)11)6(5)8(12)13/h1-3H,9H2,(H,10,11)(H,12,13)</t>
  </si>
  <si>
    <t>3-aminophthalate</t>
  </si>
  <si>
    <t>C1=CC(=C(C(=C1)N)C(=O)O)C(=O)O</t>
  </si>
  <si>
    <t>79490;6950344;58908240;90276693;90276708</t>
  </si>
  <si>
    <t>NORMAN:(NS00033052);PubChem:(79490 6950344 58908240 90276693 90276708);PubChem class - bio and metabolites;MeSH:(6950344);PubChem class - safety and toxic;PubMed</t>
  </si>
  <si>
    <t>6742_MSBNK-RIKEN-PR311130_0_MSBNK-RIKEN-PR311130_COVOPZQGJGUPEY</t>
  </si>
  <si>
    <t>3354_MSBNK-RIKEN-PR311130_0_MSBNK-RIKEN-PR311130_COVOPZQGJGUPEY</t>
  </si>
  <si>
    <t>C20H20O5</t>
  </si>
  <si>
    <t>PSBQRXSCIFYKAX</t>
  </si>
  <si>
    <t>InChI=1S/C20H20O5/c1-12(2)3-4-13-9-14(5-8-17(13)22)18(23)11-20(25)16-7-6-15(21)10-19(16)24/h3,5-10,21-22,24H,4,11H2,1-2H3</t>
  </si>
  <si>
    <t>Kanzonol A</t>
  </si>
  <si>
    <t>CC(=CCC1=C(C=CC(=C1)C(=O)CC(=O)C2=C(C=C(C=C2)O)O)O)C</t>
  </si>
  <si>
    <t>COCONUT:(CNP0332885);KNApSAcK:(7005);Natural Products:(UNPD108416);PubChem:(42607641)</t>
  </si>
  <si>
    <t>6586_MSBNK-RIKEN-PR310779_0_MSBNK-RIKEN-PR310779_CNPMAFLUEHEXRE</t>
  </si>
  <si>
    <t>YYWGLIWZIFEQRK</t>
  </si>
  <si>
    <t>InChI=1S/C30H48O4/c1-18(17-31)19-9-14-30(25(33)34)16-15-28(5)20(24(19)30)7-8-22-27(4)12-11-23(32)26(2,3)21(27)10-13-29(22,28)6/h17-24,32H,7-16H2,1-6H3,(H,33,34)</t>
  </si>
  <si>
    <t>(1R,3aS,5aR,5bR,7aR,9S,11aR,11bR,13aR,13bR)-9-hydroxy-5a,5b,8,8,11a-pentamethyl-1-(1-oxopropan-2-yl)-1,2,3,4,5,6,7,7a,9,10,11,11b,12,13,13a,13b-hexadecahydrocyclopenta[a]chrysene-3a-carboxylic acid</t>
  </si>
  <si>
    <t>CC(C=O)C1CCC2(C1C3CCC4C5(CCC(C(C5CCC4(C3(CC2)C)C)(C)C)O)C)C(=O)O</t>
  </si>
  <si>
    <t>11662865;46883440;72707930;102418328</t>
  </si>
  <si>
    <t>COCONUT:(CNP0142638);Natural Products:(UNPD188967);PubChem:(11662865 46883440 72707930 102418328);SuperNatural:(SN00311683);PubMed</t>
  </si>
  <si>
    <t>2612_MSBNK-RIKEN-PR303814_0_MSBNK-RIKEN-PR303814_MDZKJHQSJHYOHJ</t>
  </si>
  <si>
    <t>6000_MSBNK-RIKEN-PR303814_0_MSBNK-RIKEN-PR303814_MDZKJHQSJHYOHJ</t>
  </si>
  <si>
    <t>1343_MSBNK-RIKEN-PR302131_0_MSBNK-RIKEN-PR302131_DANYIYRPLHHOCZ</t>
  </si>
  <si>
    <t>4731_MSBNK-RIKEN-PR302131_0_MSBNK-RIKEN-PR302131_DANYIYRPLHHOCZ</t>
  </si>
  <si>
    <t>5312_MSBNK-RIKEN-PR302817_0_MSBNK-RIKEN-PR302817_REFJWTPEDVJJIY</t>
  </si>
  <si>
    <t>1924_MSBNK-RIKEN-PR302817_0_MSBNK-RIKEN-PR302817_REFJWTPEDVJJIY</t>
  </si>
  <si>
    <t>C16H22N6O4</t>
  </si>
  <si>
    <t>XNSAINXGIQZQOO</t>
  </si>
  <si>
    <t>InChI=1S/C16H22N6O4/c17-14(24)12-2-1-5-22(12)16(26)11(6-9-7-18-8-19-9)21-15(25)10-3-4-13(23)20-10/h7-8,10-12H,1-6H2,(H2,17,24)(H,18,19)(H,20,23)(H,21,25)</t>
  </si>
  <si>
    <t>Lopremone</t>
  </si>
  <si>
    <t>C1CC(N(C1)C(=O)C(CC2=CN=CN2)NC(=O)C3CCC(=O)N3)C(=O)N</t>
  </si>
  <si>
    <t>32281;638678;440174;7098641;9928920;13372119;17756946;21572796;25791704;44335718;54479081;54479082;73950786;129360500;131841495</t>
  </si>
  <si>
    <t>HMDB:(60080);ZINC bio:(ZINC04096261 ZINC13523524 ZINC13523529 ZINC13523533);additional;MeSH:(638678 131841495);PubMed;NORMAN:(NS00006015);COCONUT:(CNP0355043);Natural Products:(UNPD177890);PubChem:(32281 638678 440174 7098641 9928920 13372119 17756946 21572796 25791704 44335718 54479081 54479082 73950786 129360500 131841495);CHEBI:(35940);PubChem class - bio and metabolites;KEGG:(C03958);PubChem class - safety and toxic;Training Set;PubChem class - drug;Biocyc:(CPD-20640)</t>
  </si>
  <si>
    <t>6109_MSBNK-RIKEN-PR304005_0_MSBNK-RIKEN-PR304005_PUETUDUXMCLALY</t>
  </si>
  <si>
    <t>2721_MSBNK-RIKEN-PR304005_0_MSBNK-RIKEN-PR304005_PUETUDUXMCLALY</t>
  </si>
  <si>
    <t>6442_MSBNK-RIKEN-PR310441_0_MSBNK-RIKEN-PR310441_PUETUDUXMCLALY</t>
  </si>
  <si>
    <t>3054_MSBNK-RIKEN-PR310441_0_MSBNK-RIKEN-PR310441_PUETUDUXMCLALY</t>
  </si>
  <si>
    <t>2291_MSBNK-RIKEN-PR303352_0_MSBNK-RIKEN-PR303352_DKZBBWMURDFHNE</t>
  </si>
  <si>
    <t>5679_MSBNK-RIKEN-PR303352_0_MSBNK-RIKEN-PR303352_DKZBBWMURDFHNE</t>
  </si>
  <si>
    <t>1963_MSBNK-RIKEN-PR302857_0_MSBNK-RIKEN-PR302857_REFJWTPEDVJJIY</t>
  </si>
  <si>
    <t>5351_MSBNK-RIKEN-PR302857_0_MSBNK-RIKEN-PR302857_REFJWTPEDVJJIY</t>
  </si>
  <si>
    <t>5562_MSBNK-RIKEN-PR303143_0_MSBNK-RIKEN-PR303143_SBEOEJNITMVWLK</t>
  </si>
  <si>
    <t>VYLTWLWJTAJDSS</t>
  </si>
  <si>
    <t>InChI=1S/C11H12O5/c1-14-9-5-4-7(10(12)15-2)6-8(9)11(13)16-3/h4-6H,1-3H3</t>
  </si>
  <si>
    <t>Dimethyl 4-methoxyisophthalate</t>
  </si>
  <si>
    <t>COC1=C(C=C(C=C1)C(=O)OC)C(=O)OC</t>
  </si>
  <si>
    <t>NORMAN:(NS00027310);COCONUT:(CNP0277924);Natural Products:(UNPD28249);PubChem class - safety and toxic;PubChem:(89938)</t>
  </si>
  <si>
    <t>3371_MSBNK-RIKEN-PR311176_0_MSBNK-RIKEN-PR311176_PCMORTLOPMLEFB</t>
  </si>
  <si>
    <t>6759_MSBNK-RIKEN-PR311176_0_MSBNK-RIKEN-PR311176_PCMORTLOPMLEFB</t>
  </si>
  <si>
    <t>2281_MSBNK-RIKEN-PR303342_0_MSBNK-RIKEN-PR303342_PCMORTLOPMLEFB</t>
  </si>
  <si>
    <t>5669_MSBNK-RIKEN-PR303342_0_MSBNK-RIKEN-PR303342_PCMORTLOPMLEFB</t>
  </si>
  <si>
    <t>3617_MSBNK-BGC_Munich-RP029703_0_MSBNK-BGC_Munich-RP029703_UMOAAMQGRRCHPA</t>
  </si>
  <si>
    <t>229_MSBNK-BGC_Munich-RP029703_0_MSBNK-BGC_Munich-RP029703_UMOAAMQGRRCHPA</t>
  </si>
  <si>
    <t>6097_MSBNK-RIKEN-PR303981_0_MSBNK-RIKEN-PR303981_SBVBJPHMDABKJV</t>
  </si>
  <si>
    <t>3713_MSBNK-IPB_Halle-PN000111_0_MSBNK-IPB_Halle-PN000111_REFJWTPEDVJJIY</t>
  </si>
  <si>
    <t>OIXPKFRMEUTHOG</t>
  </si>
  <si>
    <t>InChI=1S/C20H20O5/c1-11-12(2)20(14-6-8-16(22)18(10-14)24-4)25-19(11)13-5-7-15(21)17(9-13)23-3/h5-10,21-22H,1-4H3</t>
  </si>
  <si>
    <t>alpha-Guaiaconic acid</t>
  </si>
  <si>
    <t>CC1=C(OC(=C1C)C2=CC(=C(C=C2)O)OC)C3=CC(=C(C=C3)O)OC</t>
  </si>
  <si>
    <t>COCONUT:(CNP0171943);Natural Products:(UNPD114694);PubChem:(165795);SuperNatural:(SN00036058);ZINC bio:(ZINC00019047);additional;MeSH:(165795);Training Set;PubMed</t>
  </si>
  <si>
    <t>6575_MSBNK-RIKEN-PR310766_0_MSBNK-RIKEN-PR310766_LPEPZZAVFJPLNZ</t>
  </si>
  <si>
    <t>667_MSBNK-RIKEN-PR300297_0_MSBNK-RIKEN-PR300297_DAXYUDFNWXHGBE</t>
  </si>
  <si>
    <t>4055_MSBNK-RIKEN-PR300297_0_MSBNK-RIKEN-PR300297_DAXYUDFNWXHGBE</t>
  </si>
  <si>
    <t>4361_MSBNK-RIKEN-PR301310_0_MSBNK-RIKEN-PR301310_LWSPRPDSPCBAKK</t>
  </si>
  <si>
    <t>973_MSBNK-RIKEN-PR301310_0_MSBNK-RIKEN-PR301310_LWSPRPDSPCBAKK</t>
  </si>
  <si>
    <t>VGKGODYADVWBQB</t>
  </si>
  <si>
    <t>InChI=1S/C27H30O14/c1-36-13-4-2-12(3-5-13)15-8-37-17-7-14(6-16(29)19(17)20(15)30)40-25-23(33)22(32)21(31)18(41-25)9-38-26-24(34)27(35,10-28)11-39-26/h2-8,18,21-26,28-29,31-35H,9-11H2,1H3</t>
  </si>
  <si>
    <t>Lanceolarin</t>
  </si>
  <si>
    <t>COC1=CC=C(C=C1)C2=COC3=CC(=CC(=C3C2=O)O)OC4C(C(C(C(O4)COC5C(C(CO5)(CO)O)O)O)O)O</t>
  </si>
  <si>
    <t>5492234;14236609;45359960;90058529;90064058</t>
  </si>
  <si>
    <t>COCONUT:(CNP0289048);KNApSAcK:(10116);Natural Products:(UNPD158332 UNPD178895);PubChem:(5492234 14236609 45359960 90058529 90064058);SuperNatural:(SN00040421 SN00315166);ZINC bio:(ZINC67911342);MeSH:(5492234);PubMed</t>
  </si>
  <si>
    <t>1641_MSBNK-RIKEN-PR302496_0_MSBNK-RIKEN-PR302496_LYGPBZVKGHHTIE</t>
  </si>
  <si>
    <t>5029_MSBNK-RIKEN-PR302496_0_MSBNK-RIKEN-PR302496_LYGPBZVKGHHTIE</t>
  </si>
  <si>
    <t>YBKOEIPEJCIPEE</t>
  </si>
  <si>
    <t>InChI=1S/C42H68O13/c1-20-10-15-42(37(51)55-36-34(50)32(48)30(46)24(19-44)53-36)17-16-40(6)22(28(42)21(20)2)8-9-26-39(5)13-12-27(38(3,4)25(39)11-14-41(26,40)7)54-35-33(49)31(47)29(45)23(18-43)52-35/h8,20-21,23-36,43-50H,9-19H2,1-7H3</t>
  </si>
  <si>
    <t>CC1CCC2(CCC3(C(=CCC4C3(CCC5C4(CCC(C5(C)C)OC6C(C(C(C(O6)CO)O)O)O)C)C)C2C1C)C)C(=O)OC7C(C(C(C(O7)CO)O)O)O</t>
  </si>
  <si>
    <t>25004295;68475522</t>
  </si>
  <si>
    <t>COCONUT:(CNP0194057);Natural Products:(UNPD228808);PubChem:(25004295 68475522)</t>
  </si>
  <si>
    <t>3005_MSBNK-RIKEN-PR304392_0_MSBNK-RIKEN-PR304392_KYWSCMDFVARMPN</t>
  </si>
  <si>
    <t>6393_MSBNK-RIKEN-PR304392_0_MSBNK-RIKEN-PR304392_KYWSCMDFVARMPN</t>
  </si>
  <si>
    <t>C23H20N4O2S2</t>
  </si>
  <si>
    <t>OICWKGRMSLIJGC</t>
  </si>
  <si>
    <t>InChI=1S/C23H20N4O2S2/c1-2-14-27-22(20-9-6-15-30-20)25-26-23(27)31-16-21(28)24-17-10-12-19(13-11-17)29-18-7-4-3-5-8-18/h2-13,15H,1,14,16H2,(H,24,28)</t>
  </si>
  <si>
    <t>N-(4-phenoxyphenyl)-2-(4-prop-2-enyl-5-(2-thienyl)(1,2,4-triazol-3-ylthio))ace tamide</t>
  </si>
  <si>
    <t>C=CCN1C(=NN=C1SCC(=O)NC2=CC=C(C=C2)OC3=CC=CC=C3)C4=CC=CS4</t>
  </si>
  <si>
    <t>PubChem:(1981216);PubChem class - safety and toxic</t>
  </si>
  <si>
    <t>2374_MSBNK-RIKEN-PR303439_0_MSBNK-RIKEN-PR303439_ODBRNZZJSYPIDI</t>
  </si>
  <si>
    <t>5762_MSBNK-RIKEN-PR303439_0_MSBNK-RIKEN-PR303439_ODBRNZZJSYPIDI</t>
  </si>
  <si>
    <t>2361_MSBNK-RIKEN-PR303426_0_MSBNK-RIKEN-PR303426_MYXNWGACZJSMBT</t>
  </si>
  <si>
    <t>VFTRKSBEFQDZKX</t>
  </si>
  <si>
    <t>InChI=1S/C17H14N2/c1-3-7-16-14(5-1)12(10-18-16)9-13-11-19-17-8-4-2-6-15(13)17/h1-8,10-11,18-19H,9H2</t>
  </si>
  <si>
    <t>Plant Indole</t>
  </si>
  <si>
    <t>C1=CC=C2C(=C1)C(=CN2)CC3=CNC4=CC=CC=C43</t>
  </si>
  <si>
    <t>ZINC bio:(ZINC00187911);MeSH:(3071);Plantcyc:(CPDQT-424);PubMed;NORMAN:(NS00026401);COCONUT:(CNP0166896);Natural Products:(UNPD13038);PubChem:(3071);CHEBI:(50182);PubChem class - bio and metabolites;PubChem class - safety and toxic;PubChem class - drug;Biocyc:(CPDQT-424)</t>
  </si>
  <si>
    <t>4339_MSBNK-RIKEN-PR301263_0_MSBNK-RIKEN-PR301263_CTSPAMFJBXKSOY</t>
  </si>
  <si>
    <t>951_MSBNK-RIKEN-PR301263_0_MSBNK-RIKEN-PR301263_CTSPAMFJBXKSOY</t>
  </si>
  <si>
    <t>5749_MSBNK-RIKEN-PR303426_0_MSBNK-RIKEN-PR303426_MYXNWGACZJSMBT</t>
  </si>
  <si>
    <t>DTOSIQBPPRVQHS</t>
  </si>
  <si>
    <t>InChI=1S/C18H30O2/c1-2-3-4-5-6-7-8-9-10-11-12-13-14-15-16-17-18(19)20/h3-4,6-7,9-10H,2,5,8,11-17H2,1H3,(H,19,20)</t>
  </si>
  <si>
    <t>alpha-LA</t>
  </si>
  <si>
    <t>CCC=CCC=CCC=CCCCCCCCC(=O)O</t>
  </si>
  <si>
    <t>860;445640;4028869;5991656;5280934;5282822;5312499;5312500;5312501;5312502;5312503;5312504;5461005;12359003;12359005;12359006;25245675;52912203;53778543;71749794;70674793;70674794;70675588;70675602;71309393;87329441;88801875;90937457;101947580;101947581;102602067;117064405;118797069;118366622;118366623;129773991;129848552;129853298;132935946;132426821;135385002</t>
  </si>
  <si>
    <t>HMDB:(1388 30964);PubChem class - food;SuperNatural:(SN00298436 SN00003487 SN00020772 SN00299171 SN00064437);ZINC bio:(ZINC03802189 ZINC03870057 ZINC13508536 ZINC13508538 ZINC13508540 ZINC14616300);MeSH:(5280934);Plantcyc:(LINOLENIC_ACID);PubMed;NORMAN:(NS00012800);COCONUT:(CNP0149780 CNP0218792);KNApSAcK:(7247);Natural Products:(UNPD14564 UNPD213805 UNPD61555);PubChem:(860 445640 4028869 5991656 5280934 5282822 5312499 5312500 5312501 5312502 5312503 5312504 5461005 12359003 12359005 12359006 25245675 52912203 53778543 71749794 70674793 70674794 70675588 70675602 71309393 87329441 88801875 90937457 101947580 101947581 102602067 117064405 118797069 118366622 118366623 129773991 129848552 129853298 132935946 132426821 135385002);YMDB Mine;CHEBI:(32387 92583 27432);PubChem class - bio and metabolites;KEGG:(C06427);PubChem class - safety and toxic;PubChem class - drug;Biocyc:(SMA-0000047 CPD-10245 LINOLENIC_ACID)</t>
  </si>
  <si>
    <t>3629_MSBNK-BGC_Munich-RP030403_0_MSBNK-BGC_Munich-RP030403_DTOSIQBPPRVQHS</t>
  </si>
  <si>
    <t>241_MSBNK-BGC_Munich-RP030403_0_MSBNK-BGC_Munich-RP030403_DTOSIQBPPRVQHS</t>
  </si>
  <si>
    <t>2851_MSBNK-RIKEN-PR304162_0_MSBNK-RIKEN-PR304162_LUKBXSAWLPMMSZ</t>
  </si>
  <si>
    <t>6239_MSBNK-RIKEN-PR304162_0_MSBNK-RIKEN-PR304162_LUKBXSAWLPMMSZ</t>
  </si>
  <si>
    <t>811_MSBNK-RIKEN-PR300656_0_MSBNK-RIKEN-PR300656_JDOFCMASVRMYJU</t>
  </si>
  <si>
    <t>4199_MSBNK-RIKEN-PR300656_0_MSBNK-RIKEN-PR300656_JDOFCMASVRMYJU</t>
  </si>
  <si>
    <t>4570_MSBNK-RIKEN-PR301962_0_MSBNK-RIKEN-PR301962_UIDGLYUNOUKLBM</t>
  </si>
  <si>
    <t>1182_MSBNK-RIKEN-PR301962_0_MSBNK-RIKEN-PR301962_UIDGLYUNOUKLBM</t>
  </si>
  <si>
    <t>AUOFTPXWUVYOOQ</t>
  </si>
  <si>
    <t>InChI=1S/C21H24N2O3/c1-3-13-11-23-9-8-15-14-6-4-5-7-18(14)22-20(15)19(23)10-16(13)17(12-24)21(25)26-2/h3-7,12,16-17,19,22H,8-11H2,1-2H3</t>
  </si>
  <si>
    <t>Geissoschizine</t>
  </si>
  <si>
    <t>CC=C1CN2CCC3=C(C2CC1C(C=O)C(=O)OC)NC4=CC=CC=C34</t>
  </si>
  <si>
    <t>439666;4632876;5280491;134839217</t>
  </si>
  <si>
    <t>COCONUT:(CNP0316625);Natural Products:(UNPD76357);PubChem:(439666 4632876 5280491 134839217);PubChem class - bio and metabolites;KEGG:(C02151);Plantcyc:(GEISSOSCHIZINE);PubMed</t>
  </si>
  <si>
    <t>4481_MSBNK-RIKEN-PR301773_0_MSBNK-RIKEN-PR301773_GRTOGORTSDXSFK</t>
  </si>
  <si>
    <t>1093_MSBNK-RIKEN-PR301773_0_MSBNK-RIKEN-PR301773_GRTOGORTSDXSFK</t>
  </si>
  <si>
    <t>1555_MSBNK-RIKEN-PR302394_0_MSBNK-RIKEN-PR302394_HJBWJAPEBGSQPR</t>
  </si>
  <si>
    <t>4943_MSBNK-RIKEN-PR302394_0_MSBNK-RIKEN-PR302394_HJBWJAPEBGSQPR</t>
  </si>
  <si>
    <t>DQTVKTMIXALQNO</t>
  </si>
  <si>
    <t>InChI=1S/C21H26N2O3/c1-4-11-23-12-10-17-16(14-23)6-5-7-18(17)22-21(24)15-8-9-19(25-2)20(13-15)26-3/h5-9,13H,4,10-12,14H2,1-3H3,(H,22,24)</t>
  </si>
  <si>
    <t>5-(3,4-Dimethoxybenzamido)-1,2,3,4-tetrahydro-2-propylisoquinoline</t>
  </si>
  <si>
    <t>CCCN1CCC2=C(C1)C=CC=C2NC(=O)C3=CC(=C(C=C3)OC)OC</t>
  </si>
  <si>
    <t>PubChem:(216589);PubChem class - safety and toxic</t>
  </si>
  <si>
    <t>3142_MSBNK-RIKEN-PR310609_0_MSBNK-RIKEN-PR310609_SJKRPUOXUNOPOP</t>
  </si>
  <si>
    <t>6530_MSBNK-RIKEN-PR310609_0_MSBNK-RIKEN-PR310609_SJKRPUOXUNOPOP</t>
  </si>
  <si>
    <t>6369_MSBNK-RIKEN-PR304347_0_MSBNK-RIKEN-PR304347_HJRVLGWTJSLQIG</t>
  </si>
  <si>
    <t>840_MSBNK-RIKEN-PR300705_0_MSBNK-RIKEN-PR300705_XUCIJNAGGSZNQT</t>
  </si>
  <si>
    <t>4228_MSBNK-RIKEN-PR300705_0_MSBNK-RIKEN-PR300705_XUCIJNAGGSZNQT</t>
  </si>
  <si>
    <t>C32H38O20</t>
  </si>
  <si>
    <t>GSTBDLJYXUQTFK</t>
  </si>
  <si>
    <t>InChI=1S/C32H38O20/c1-9-19(38)28(51-30-24(43)20(39)15(37)7-46-30)26(45)31(48-9)47-8-17-21(40)23(42)25(44)32(50-17)52-29-22(41)18-14(36)5-11(33)6-16(18)49-27(29)10-2-3-12(34)13(35)4-10/h2-6,9,15,17,19-21,23-26,28,30-40,42-45H,7-8H2,1H3</t>
  </si>
  <si>
    <t>quercetin 3-O-beta-xylopyranosyl-(1-&gt;3)-O-alpha-L-rhamnopyranosyl-(1-&gt;6)-O-beta-D-glucopyranoside</t>
  </si>
  <si>
    <t>CC1C(C(C(C(O1)OCC2C(C(C(C(O2)OC3=C(OC4=CC(=CC(=C4C3=O)O)O)C5=CC(=C(C=C5)O)O)O)O)O)O)OC6C(C(C(CO6)O)O)O)O</t>
  </si>
  <si>
    <t>COCONUT:(CNP0196375);Natural Products:(UNPD74992 UNPD35504);PubChem:(11988368);SuperNatural:(SN00227861 SN00330515);CHEBI:(65569);MeSH:(11988368);PubMed</t>
  </si>
  <si>
    <t>6651_MSBNK-RIKEN-PR310931_0_MSBNK-RIKEN-PR310931_RLTNQOUWXZXZCS</t>
  </si>
  <si>
    <t>3263_MSBNK-RIKEN-PR310931_0_MSBNK-RIKEN-PR310931_RLTNQOUWXZXZCS</t>
  </si>
  <si>
    <t>3310_MSBNK-RIKEN-PR311000_0_MSBNK-RIKEN-PR311000_DJOJDHGQRNZXQQ</t>
  </si>
  <si>
    <t>6698_MSBNK-RIKEN-PR311000_0_MSBNK-RIKEN-PR311000_DJOJDHGQRNZXQQ</t>
  </si>
  <si>
    <t>1337_MSBNK-RIKEN-PR302125_0_MSBNK-RIKEN-PR302125_DANYIYRPLHHOCZ</t>
  </si>
  <si>
    <t>4725_MSBNK-RIKEN-PR302125_0_MSBNK-RIKEN-PR302125_DANYIYRPLHHOCZ</t>
  </si>
  <si>
    <t>C16H12O4</t>
  </si>
  <si>
    <t>JVEMWXSMSUNXSD</t>
  </si>
  <si>
    <t>InChI=1S/C16H12O4/c1-19-14-7-11(17)8-15-16(14)12(18)9-13(20-15)10-5-3-2-4-6-10/h2-9,17H,1H3</t>
  </si>
  <si>
    <t>Chrysin-5-methylether</t>
  </si>
  <si>
    <t>COC1=CC(=CC2=C1C(=O)C=C(O2)C3=CC=CC=C3)O</t>
  </si>
  <si>
    <t>COCONUT:(CNP0246465);HMDB:(132456);Natural Products:(UNPD48563);PubChem:(5490127);SuperNatural:(SN00084512);ZINC bio:(ZINC11764632);PubChem class - bio and metabolites;PubMed;KEGG Mine</t>
  </si>
  <si>
    <t>5347_MSBNK-RIKEN-PR302853_0_MSBNK-RIKEN-PR302853_HKQYGTCOTHHOMP</t>
  </si>
  <si>
    <t>1959_MSBNK-RIKEN-PR302853_0_MSBNK-RIKEN-PR302853_HKQYGTCOTHHOMP</t>
  </si>
  <si>
    <t>C21H22N6O6S2</t>
  </si>
  <si>
    <t>BHOZAPTZGMCFHG</t>
  </si>
  <si>
    <t>InChI=1S/C21H22N6O6S2/c1-11(2)5-6-27-21(30)17(19(29)18(25-27)14-8-23-10-34-14)20-24-13-4-3-12(33-9-16(22)28)7-15(13)35(31,32)26-20/h3-4,7-8,10-11,29H,5-6,9H2,1-2H3,(H2,22,28)(H,24,26)</t>
  </si>
  <si>
    <t>CC(C)CCN1C(=O)C(=C(C(=N1)C2=CN=CS2)O)C3=NS(=O)(=O)C4=C(N3)C=CC(=C4)OCC(=O)N</t>
  </si>
  <si>
    <t>PubChem:(135566417);PubMed;PubChem class - bio and metabolites</t>
  </si>
  <si>
    <t>6618_MSBNK-RIKEN-PR310873_0_MSBNK-RIKEN-PR310873_FRAUJUKWSKMNJY</t>
  </si>
  <si>
    <t>3230_MSBNK-RIKEN-PR310873_0_MSBNK-RIKEN-PR310873_FRAUJUKWSKMNJY</t>
  </si>
  <si>
    <t>6088_MSBNK-RIKEN-PR303972_0_MSBNK-RIKEN-PR303972_SBVBJPHMDABKJV</t>
  </si>
  <si>
    <t>2700_MSBNK-RIKEN-PR303972_0_MSBNK-RIKEN-PR303972_SBVBJPHMDABKJV</t>
  </si>
  <si>
    <t>5197_MSBNK-RIKEN-PR302698_0_MSBNK-RIKEN-PR302698_PFTAWBLQPZVEMU</t>
  </si>
  <si>
    <t>UVPPZNJTHYPGSF</t>
  </si>
  <si>
    <t>InChI=1S/C10H12O4/c1-3-14-10(13)7-4-5-8(11)6(2)9(7)12/h4-5,11-12H,3H2,1-2H3</t>
  </si>
  <si>
    <t>ethyl 2,4-dihydroxy-3-methylbenzoate</t>
  </si>
  <si>
    <t>CCOC(=O)C1=C(C(=C(C=C1)O)C)O</t>
  </si>
  <si>
    <t>PubChem:(4673713);PubChem class - safety and toxic</t>
  </si>
  <si>
    <t>6220_MSBNK-RIKEN-PR304143_0_MSBNK-RIKEN-PR304143_OJOBTAOGJIWAGB</t>
  </si>
  <si>
    <t>2832_MSBNK-RIKEN-PR304143_0_MSBNK-RIKEN-PR304143_OJOBTAOGJIWAGB</t>
  </si>
  <si>
    <t>3541_MSBNK-BGC_Munich-RP018102_0_MSBNK-BGC_Munich-RP018102_ZQSIJRDFPHDXIC</t>
  </si>
  <si>
    <t>153_MSBNK-BGC_Munich-RP018102_0_MSBNK-BGC_Munich-RP018102_ZQSIJRDFPHDXIC</t>
  </si>
  <si>
    <t>6319_MSBNK-RIKEN-PR304244_0_MSBNK-RIKEN-PR304244_ZKMZBAABQFUXFE</t>
  </si>
  <si>
    <t>2931_MSBNK-RIKEN-PR304244_0_MSBNK-RIKEN-PR304244_ZKMZBAABQFUXFE</t>
  </si>
  <si>
    <t>5699_MSBNK-RIKEN-PR303373_0_MSBNK-RIKEN-PR303373_DKZBBWMURDFHNE</t>
  </si>
  <si>
    <t>2311_MSBNK-RIKEN-PR303373_0_MSBNK-RIKEN-PR303373_DKZBBWMURDFHNE</t>
  </si>
  <si>
    <t>2231_MSBNK-RIKEN-PR303249_0_MSBNK-RIKEN-PR303249_UIDGLYUNOUKLBM</t>
  </si>
  <si>
    <t>5619_MSBNK-RIKEN-PR303249_0_MSBNK-RIKEN-PR303249_UIDGLYUNOUKLBM</t>
  </si>
  <si>
    <t>OWGUBYRKZATRIT</t>
  </si>
  <si>
    <t>InChI=1S/C16H14O5/c1-21-15-9-12(18)8-14(20)16(15)13(19)7-4-10-2-5-11(17)6-3-10/h2-9,17-18,20H,1H3</t>
  </si>
  <si>
    <t>helichysetin</t>
  </si>
  <si>
    <t>COC1=CC(=CC(=C1C(=O)C=CC2=CC=C(C=C2)O)O)O</t>
  </si>
  <si>
    <t>162957;6253344</t>
  </si>
  <si>
    <t>COCONUT:(CNP0195224);HMDB:(132893);KNApSAcK:(6954);Natural Products:(UNPD219522 UNPD125076);PubChem:(162957 6253344);SuperNatural:(SN00013813);ZINC bio:(ZINC05998943);PubChem class - bio and metabolites;MeSH:(6253344);PubMed;KEGG Mine</t>
  </si>
  <si>
    <t>4918_MSBNK-RIKEN-PR302369_0_MSBNK-RIKEN-PR302369_DJOJDHGQRNZXQQ</t>
  </si>
  <si>
    <t>1530_MSBNK-RIKEN-PR302369_0_MSBNK-RIKEN-PR302369_DJOJDHGQRNZXQQ</t>
  </si>
  <si>
    <t>TVIVLENJTXGRAM</t>
  </si>
  <si>
    <t>InChI=1S/C9H11NO2/c1-12-9(11)6-7-2-4-8(10)5-3-7/h2-5H,6,10H2,1H3</t>
  </si>
  <si>
    <t>methyl p-aminophenylacetate</t>
  </si>
  <si>
    <t>COC(=O)CC1=CC=C(C=C1)N</t>
  </si>
  <si>
    <t>PubChem class - safety and toxic;PubChem:(2761030);PubMed</t>
  </si>
  <si>
    <t>416_MSBNK-MPI_for_Chemical_Ecology-CE000280_0_MSBNK-MPI_for_Chemical_Ecology-CE000280_COLNVLDHVKWLRT</t>
  </si>
  <si>
    <t>3804_MSBNK-MPI_for_Chemical_Ecology-CE000280_0_MSBNK-MPI_for_Chemical_Ecology-CE000280_COLNVLDHVKWLRT</t>
  </si>
  <si>
    <t>5211_MSBNK-RIKEN-PR302712_0_MSBNK-RIKEN-PR302712_DXDRHHKMWQZJHT</t>
  </si>
  <si>
    <t>6323_MSBNK-RIKEN-PR304249_0_MSBNK-RIKEN-PR304249_HSTZMXCBWJGKHG</t>
  </si>
  <si>
    <t>2935_MSBNK-RIKEN-PR304249_0_MSBNK-RIKEN-PR304249_HSTZMXCBWJGKHG</t>
  </si>
  <si>
    <t>5615_MSBNK-RIKEN-PR303243_0_MSBNK-RIKEN-PR303243_ZZWPMFROUHHAKY</t>
  </si>
  <si>
    <t>2227_MSBNK-RIKEN-PR303243_0_MSBNK-RIKEN-PR303243_ZZWPMFROUHHAKY</t>
  </si>
  <si>
    <t>C19H18N6O6</t>
  </si>
  <si>
    <t>AAXACTHSNRWYEX</t>
  </si>
  <si>
    <t>InChI=1S/C19H18N6O6/c26-18(22-20-12-14-4-8-16(9-5-14)24(28)29)2-1-3-19(27)23-21-13-15-6-10-17(11-7-15)25(30)31/h4-13H,1-3H2,(H,22,26)(H,23,27)</t>
  </si>
  <si>
    <t>N''1,N''5-bis(4-nitrobenzylidene)pentanedihydrazide</t>
  </si>
  <si>
    <t>C1=CC(=CC=C1C=NNC(=O)CCCC(=O)NN=CC2=CC=C(C=C2)[N+](=O)[O-])[N+](=O)[O-]</t>
  </si>
  <si>
    <t>267023;5554818;5380787;9552894;6868396;6868397</t>
  </si>
  <si>
    <t>PubChem:(267023 5554818 5380787 9552894 6868396 6868397);PubChem class - safety and toxic</t>
  </si>
  <si>
    <t>6597_MSBNK-RIKEN-PR310820_0_MSBNK-RIKEN-PR310820_OXQONDBZMLPJFL</t>
  </si>
  <si>
    <t>2157_MSBNK-RIKEN-PR303120_0_MSBNK-RIKEN-PR303120_RODXRVNMMDRFIK</t>
  </si>
  <si>
    <t>5545_MSBNK-RIKEN-PR303120_0_MSBNK-RIKEN-PR303120_RODXRVNMMDRFIK</t>
  </si>
  <si>
    <t>5585_MSBNK-RIKEN-PR303184_0_MSBNK-RIKEN-PR303184_FNTJVYCFNVUBOL</t>
  </si>
  <si>
    <t>ZHLWCBHWYUISFY</t>
  </si>
  <si>
    <t>InChI=1S/C9H8O4/c10-7(8(11)9(12)13)6-4-2-1-3-5-6/h1-5,7,10H,(H,12,13)</t>
  </si>
  <si>
    <t>(S)-3-hydroxyphenylpyruvate</t>
  </si>
  <si>
    <t>C1=CC=C(C=C1)C(C(=O)C(=O)O)O</t>
  </si>
  <si>
    <t>19688953;21954858;71581094;71581093;129664270</t>
  </si>
  <si>
    <t>COCONUT:(CNP0056799);PubChem:(19688953 21954858 71581094 71581093 129664270);SuperNatural:(SN00215823);CHEBI:(73948 73985);EcoCyc Mine;YMDB:(151);KEGG Mine</t>
  </si>
  <si>
    <t>3511_MSBNK-BGC_Munich-RP016702_0_MSBNK-BGC_Munich-RP016702_QAIPRVGONGVQAS</t>
  </si>
  <si>
    <t>5573_MSBNK-RIKEN-PR303158_0_MSBNK-RIKEN-PR303158_UYVBMGULWGRDQT</t>
  </si>
  <si>
    <t>2185_MSBNK-RIKEN-PR303158_0_MSBNK-RIKEN-PR303158_UYVBMGULWGRDQT</t>
  </si>
  <si>
    <t>6052_MSBNK-RIKEN-PR303911_0_MSBNK-RIKEN-PR303911_BMLIIPOXVWESJG</t>
  </si>
  <si>
    <t>2664_MSBNK-RIKEN-PR303911_0_MSBNK-RIKEN-PR303911_BMLIIPOXVWESJG</t>
  </si>
  <si>
    <t>BMMSUKSZEQIVAV</t>
  </si>
  <si>
    <t>InChI=1S/C12H10N2O/c1-9-3-5-10(6-4-9)11(15)12-13-7-2-8-14-12/h2-8H,1H3</t>
  </si>
  <si>
    <t>CC1=CC=C(C=C1)C(=O)C2=NC=CC=N2</t>
  </si>
  <si>
    <t>PubChem:(60797858);PubChem class - safety and toxic</t>
  </si>
  <si>
    <t>4441_MSBNK-RIKEN-PR301599_0_MSBNK-RIKEN-PR301599_SATMZMMKDDTOSQ</t>
  </si>
  <si>
    <t>1053_MSBNK-RIKEN-PR301599_0_MSBNK-RIKEN-PR301599_SATMZMMKDDTOSQ</t>
  </si>
  <si>
    <t>4128_MSBNK-RIKEN-PR300443_0_MSBNK-RIKEN-PR300443_JMIAZDVHNCCPDM</t>
  </si>
  <si>
    <t>740_MSBNK-RIKEN-PR300443_0_MSBNK-RIKEN-PR300443_JMIAZDVHNCCPDM</t>
  </si>
  <si>
    <t>5069_MSBNK-RIKEN-PR302544_0_MSBNK-RIKEN-PR302544_OMQADRGFMLGFJF</t>
  </si>
  <si>
    <t>1681_MSBNK-RIKEN-PR302544_0_MSBNK-RIKEN-PR302544_OMQADRGFMLGFJF</t>
  </si>
  <si>
    <t>KZFGXTHUBGSZKB</t>
  </si>
  <si>
    <t>InChI=1S/C18H22O4/c1-19-15-9-7-13(11-17(15)21-3)5-6-14-8-10-16(20-2)18(12-14)22-4/h7-12H,5-6H2,1-4H3</t>
  </si>
  <si>
    <t>Oprea1_128381</t>
  </si>
  <si>
    <t>COC1=C(C=C(C=C1)CCC2=CC(=C(C=C2)OC)OC)OC</t>
  </si>
  <si>
    <t>COCONUT:(CNP0227871);Natural Products:(UNPD135799);PubChem:(639815);SuperNatural:(SN00236259)</t>
  </si>
  <si>
    <t>6078_MSBNK-RIKEN-PR303938_0_MSBNK-RIKEN-PR303938_DWONJCNDULPHLV</t>
  </si>
  <si>
    <t>ISQRJFLLIDGZEP</t>
  </si>
  <si>
    <t>InChI=1S/C21H20O10/c22-7-15-18(26)19(27)20(28)21(31-15)30-11-3-1-9(2-4-11)12-8-29-14-6-10(23)5-13(24)16(14)17(12)25/h1-6,8,15,18-24,26-28H,7H2</t>
  </si>
  <si>
    <t>Sophoricoside</t>
  </si>
  <si>
    <t>C1=CC(=CC=C1C2=COC3=CC(=CC(=C3C2=O)O)O)OC4C(C(C(C(O4)CO)O)O)O</t>
  </si>
  <si>
    <t>5546106;5548802;7036443;6078194;5321398;6364806;7897148;7897149;7897150;6561674;12442900;23795377;40782074;44257275;124832105;124832106;124832107;135398102</t>
  </si>
  <si>
    <t>COCONUT:(CNP0230009);KNApSAcK:(10105);Natural Products:(UNPD104387 UNPD176758);PubChem:(5546106 5548802 7036443 6078194 5321398 6364806 7897148 7897149 7897150 6561674 12442900 23795377 40782074 44257275 124832105 124832106 124832107 135398102);SuperNatural:(SN00074311 SN00077431 SN00375405);ZINC bio:(ZINC01806960 ZINC04136964 ZINC06143118 ZINC06143119 ZINC06143120 ZINC06143121 ZINC08647924 ZINC12139865 ZINC12139866 ZINC12139867);additional;MeSH:(5321398 135398102);Training Set;PubMed;Biocyc:(CPD-21624)</t>
  </si>
  <si>
    <t>3850_MSBNK-MSSJ-MSJ00956_0_MSBNK-MSSJ-MSJ00956_ZCOLJUOHXJRHDI</t>
  </si>
  <si>
    <t>462_MSBNK-MSSJ-MSJ00956_0_MSBNK-MSSJ-MSJ00956_ZCOLJUOHXJRHDI</t>
  </si>
  <si>
    <t>5251_MSBNK-RIKEN-PR302752_0_MSBNK-RIKEN-PR302752_DXDRHHKMWQZJHT</t>
  </si>
  <si>
    <t>2_MSBNK-BGC_Munich-RP000302_0_MSBNK-BGC_Munich-RP000302_OUYCCCASQSFEME</t>
  </si>
  <si>
    <t>3390_MSBNK-BGC_Munich-RP000302_0_MSBNK-BGC_Munich-RP000302_OUYCCCASQSFEME</t>
  </si>
  <si>
    <t>4752_MSBNK-RIKEN-PR302152_0_MSBNK-RIKEN-PR302152_PLAPMLGJVGLZOV</t>
  </si>
  <si>
    <t>3879_MSBNK-RIKEN-PR300018_0_MSBNK-RIKEN-PR300018_LTOOPESWVADEAE</t>
  </si>
  <si>
    <t>491_MSBNK-RIKEN-PR300018_0_MSBNK-RIKEN-PR300018_LTOOPESWVADEAE</t>
  </si>
  <si>
    <t>126_MSBNK-BGC_Munich-RP016802_0_MSBNK-BGC_Munich-RP016802_NGSWKAQJJWESNS</t>
  </si>
  <si>
    <t>3514_MSBNK-BGC_Munich-RP016802_0_MSBNK-BGC_Munich-RP016802_NGSWKAQJJWESNS</t>
  </si>
  <si>
    <t>517_MSBNK-RIKEN-PR300051_0_MSBNK-RIKEN-PR300051_JMIAZDVHNCCPDM</t>
  </si>
  <si>
    <t>3905_MSBNK-RIKEN-PR300051_0_MSBNK-RIKEN-PR300051_JMIAZDVHNCCPDM</t>
  </si>
  <si>
    <t>4684_MSBNK-RIKEN-PR302083_0_MSBNK-RIKEN-PR302083_OXGUCUVFOIWWQJ</t>
  </si>
  <si>
    <t>C18H30N2O3S</t>
  </si>
  <si>
    <t>KTKADTKOGZYDSQ</t>
  </si>
  <si>
    <t>InChI=1S/C18H30N2O3S/c1-6-21-15-12-14(18(24)19-10-9-11-20(4)5)13-16(22-7-2)17(15)23-8-3/h12-13H,6-11H2,1-5H3,(H,19,24)</t>
  </si>
  <si>
    <t>N-(3-Dimethylaminopropyl)-3,4,5-triethoxythiobenzamide</t>
  </si>
  <si>
    <t>CCOC1=CC(=CC(=C1OCC)OCC)C(=S)NCCCN(C)C</t>
  </si>
  <si>
    <t>PubChem:(3033005);PubChem class - safety and toxic</t>
  </si>
  <si>
    <t>570_MSBNK-RIKEN-PR300171_0_MSBNK-RIKEN-PR300171_SJKRPUOXUNOPOP</t>
  </si>
  <si>
    <t>3958_MSBNK-RIKEN-PR300171_0_MSBNK-RIKEN-PR300171_SJKRPUOXUNOPOP</t>
  </si>
  <si>
    <t>1864_MSBNK-RIKEN-PR302753_0_MSBNK-RIKEN-PR302753_BJJCTXDEJUWVIC</t>
  </si>
  <si>
    <t>5252_MSBNK-RIKEN-PR302753_0_MSBNK-RIKEN-PR302753_BJJCTXDEJUWVIC</t>
  </si>
  <si>
    <t>745_MSBNK-RIKEN-PR300454_0_MSBNK-RIKEN-PR300454_JMIAZDVHNCCPDM</t>
  </si>
  <si>
    <t>4133_MSBNK-RIKEN-PR300454_0_MSBNK-RIKEN-PR300454_JMIAZDVHNCCPDM</t>
  </si>
  <si>
    <t>601_MSBNK-RIKEN-PR300213_0_MSBNK-RIKEN-PR300213_UZLBTLIRYSYTRG</t>
  </si>
  <si>
    <t>3989_MSBNK-RIKEN-PR300213_0_MSBNK-RIKEN-PR300213_UZLBTLIRYSYTRG</t>
  </si>
  <si>
    <t>6137_MSBNK-RIKEN-PR304045_0_MSBNK-RIKEN-PR304045_CJXMVKYNVIGQBS</t>
  </si>
  <si>
    <t>2749_MSBNK-RIKEN-PR304045_0_MSBNK-RIKEN-PR304045_CJXMVKYNVIGQBS</t>
  </si>
  <si>
    <t>4791_MSBNK-RIKEN-PR302192_0_MSBNK-RIKEN-PR302192_PLAPMLGJVGLZOV</t>
  </si>
  <si>
    <t>1403_MSBNK-RIKEN-PR302192_0_MSBNK-RIKEN-PR302192_PLAPMLGJVGLZOV</t>
  </si>
  <si>
    <t>4458_MSBNK-RIKEN-PR301700_0_MSBNK-RIKEN-PR301700_BXNJHAXVSOCGBA</t>
  </si>
  <si>
    <t>XNGXWSFSJIQMNC</t>
  </si>
  <si>
    <t>InChI=1S/C36H62O9/c1-19(2)10-9-13-36(8,45-31-29(43)28(42)27(41)23(18-37)44-31)20-11-15-34(6)26(20)21(38)16-24-33(5)14-12-25(40)32(3,4)30(33)22(39)17-35(24,34)7/h10,20-31,37-43H,9,11-18H2,1-8H3</t>
  </si>
  <si>
    <t>(2R,3S,4S,5R,6S)-2-(hydroxymethyl)-6-[(2S)-6-methyl-2-[(5R,8R,9R,10R,13R,14R,17S)-3,6,12-trihydroxy-4,4,8,10,14-pentamethyl-2,3,5,6,7,9,11,12,13,15,16,17-dodecahydro-1H-cyclopenta[a]phenanthren-17-yl]hept-5-en-2-yl]oxyoxane-3,4,5-triol</t>
  </si>
  <si>
    <t>CC(=CCCC(C)(C1CCC2(C1C(CC3C2(CC(C4C3(CCC(C4(C)C)O)C)O)C)O)C)OC5C(C(C(C(O5)CO)O)O)O)C</t>
  </si>
  <si>
    <t>9809542;12855923;21124134;44198760;57777190;91885298;118987125;122130106;129607075;131706135;134688677;132399070;137705050</t>
  </si>
  <si>
    <t>HMDB:(39555);SuperNatural:(SN00330551 SN00303360 SN00294560 SN00177479 SN00292157 SN00357512 SN00178083);additional;MeSH:(9809542 12855923 91885298 118987125 122130106 134688677 137705050);PubMed;COCONUT:(CNP0260560);Natural Products:(UNPD108193 UNPD124399 UNPD127980 UNPD6127 UNPD21030 UNPD184903);PubChem:(9809542 12855923 21124134 44198760 57777190 91885298 118987125 122130106 129607075 131706135 134688677 132399070 137705050);CHEBI:(77150);PubChem class - bio and metabolites;KEGG:(C20780);Training Set;Biocyc:(CPD-15448);KEGG Mine</t>
  </si>
  <si>
    <t>6378_MSBNK-RIKEN-PR304365_0_MSBNK-RIKEN-PR304365_XNGXWSFSJIQMNC</t>
  </si>
  <si>
    <t>C48H62O8</t>
  </si>
  <si>
    <t>GLVGQKRCXDAELW</t>
  </si>
  <si>
    <t>InChI=1S/C48H62O8/c1-29-35(27-49)43-44(52)46(3,53)41-20-22-47-37-26-40(51)38-25-34(54-28-31(14-11-23-55-47)30-12-6-4-7-13-30)19-21-45(38,2)36(37)24-33(17-10-18-39(50)42(29)56-43)48(41,47)32-15-8-5-9-16-32/h4,6-7,12-13,26,29,31-36,38-39,41-44,49-50,52-53H,5,8-9,15-17,19-25,27-28H2,1-3H3</t>
  </si>
  <si>
    <t>CC1C(C2C(C(C3CCC45C3(C(CC#CC(C1O2)O)CC6C4=CC(=O)C7C6(CCC(C7)OCC(C#CCO5)C8=CC=CC=C8)C)C9CCCCC9)(C)O)O)CO</t>
  </si>
  <si>
    <t>COCONUT:(CNP0383015)</t>
  </si>
  <si>
    <t>6553_MSBNK-RIKEN-PR310660_0_MSBNK-RIKEN-PR310660_LASVNNIDKPXXMG</t>
  </si>
  <si>
    <t>3165_MSBNK-RIKEN-PR310660_0_MSBNK-RIKEN-PR310660_LASVNNIDKPXXMG</t>
  </si>
  <si>
    <t>5559_MSBNK-RIKEN-PR303139_0_MSBNK-RIKEN-PR303139_SBEOEJNITMVWLK</t>
  </si>
  <si>
    <t>2171_MSBNK-RIKEN-PR303139_0_MSBNK-RIKEN-PR303139_SBEOEJNITMVWLK</t>
  </si>
  <si>
    <t>4545_MSBNK-RIKEN-PR301936_0_MSBNK-RIKEN-PR301936_TZBJGXHYKVUXJN</t>
  </si>
  <si>
    <t>1157_MSBNK-RIKEN-PR301936_0_MSBNK-RIKEN-PR301936_TZBJGXHYKVUXJN</t>
  </si>
  <si>
    <t>2277_MSBNK-RIKEN-PR303337_0_MSBNK-RIKEN-PR303337_WBYWAXJHAXSJNI</t>
  </si>
  <si>
    <t>5665_MSBNK-RIKEN-PR303337_0_MSBNK-RIKEN-PR303337_WBYWAXJHAXSJNI</t>
  </si>
  <si>
    <t>160_MSBNK-BGC_Munich-RP018303_0_MSBNK-BGC_Munich-RP018303_WBYWAXJHAXSJNI</t>
  </si>
  <si>
    <t>3548_MSBNK-BGC_Munich-RP018303_0_MSBNK-BGC_Munich-RP018303_WBYWAXJHAXSJNI</t>
  </si>
  <si>
    <t>C21H17F3N4O4</t>
  </si>
  <si>
    <t>JRGHRLVWXOQJGK</t>
  </si>
  <si>
    <t>InChI=1S/C21H17F3N4O4/c1-30-16-6-5-12(8-17(16)31-2)14-9-18(21(22,23)24)28-19(26-14)10-15(27-28)20(29)25-11-13-4-3-7-32-13/h3-10H,11H2,1-2H3,(H,25,29)</t>
  </si>
  <si>
    <t>CBKinase1_001109</t>
  </si>
  <si>
    <t>COC1=C(C=C(C=C1)C2=NC3=CC(=NN3C(=C2)C(F)(F)F)C(=O)NCC4=CC=CO4)OC</t>
  </si>
  <si>
    <t>PubChem:(1110965);PubMed;CHEBI:(113261)</t>
  </si>
  <si>
    <t>5370_MSBNK-RIKEN-PR302880_0_MSBNK-RIKEN-PR302880_LFEUICHQZGNOHD</t>
  </si>
  <si>
    <t>1982_MSBNK-RIKEN-PR302880_0_MSBNK-RIKEN-PR302880_LFEUICHQZGNOHD</t>
  </si>
  <si>
    <t>GATWUHAFAYSJAM</t>
  </si>
  <si>
    <t>InChI=1S/C10H16N2O3S/c1-16(13,14)12-6-4-11(5-7-12)9-10-3-2-8-15-10/h2-3,8H,4-7,9H2,1H3</t>
  </si>
  <si>
    <t>Oprea1_065831</t>
  </si>
  <si>
    <t>CS(=O)(=O)N1CCN(CC1)CC2=CC=CO2</t>
  </si>
  <si>
    <t>717274;3665325</t>
  </si>
  <si>
    <t>PubChem:(717274 3665325);PubMed;PubChem class - bio and metabolites</t>
  </si>
  <si>
    <t>205_MSBNK-BGC_Munich-RP021903_0_MSBNK-BGC_Munich-RP021903_YBJHBAHKTGYVGT</t>
  </si>
  <si>
    <t>3593_MSBNK-BGC_Munich-RP021903_0_MSBNK-BGC_Munich-RP021903_YBJHBAHKTGYVGT</t>
  </si>
  <si>
    <t>DVXSMZNGDSFVMT</t>
  </si>
  <si>
    <t>InChI=1S/C19H21NO4/c1-21-17-8-14-5-6-20(11-15(14)9-18(17)22-2)10-13-3-4-16-19(7-13)24-12-23-16/h3-4,7-9H,5-6,10-12H2,1-2H3</t>
  </si>
  <si>
    <t>Oprea1_123701</t>
  </si>
  <si>
    <t>COC1=C(C=C2CN(CCC2=C1)CC3=CC4=C(C=C3)OCO4)OC</t>
  </si>
  <si>
    <t>751377;21769432</t>
  </si>
  <si>
    <t>COCONUT:(CNP0177888);KNApSAcK:(27549);Natural Products:(UNPD139117);PubChem:(751377 21769432);SuperNatural:(SN00279247);ZINC bio:(ZINC00201150)</t>
  </si>
  <si>
    <t>4320_MSBNK-RIKEN-PR301102_0_MSBNK-RIKEN-PR301102_LZJRNLRASBVRRX</t>
  </si>
  <si>
    <t>932_MSBNK-RIKEN-PR301102_0_MSBNK-RIKEN-PR301102_LZJRNLRASBVRRX</t>
  </si>
  <si>
    <t>XROLKJQSNAPGKX</t>
  </si>
  <si>
    <t>InChI=1S/C28H32O16/c1-9-18(33)22(37)26(44-27-23(38)21(36)19(34)16(8-29)42-27)28(40-9)43-25-20(35)17-13(32)6-11(30)7-15(17)41-24(25)10-3-4-12(31)14(5-10)39-2/h3-7,9,16,18-19,21-23,26-34,36-38H,8H2,1-2H3</t>
  </si>
  <si>
    <t>3-[(2S,3R,4R,5R,6S)-4,5-dihydroxy-6-methyl-3-[(2S,3R,4S,5S,6R)-3,4,5-trihydroxy-6-(hydroxymethyl)oxan-2-yl]oxyoxan-2-yl]oxy-5,7-dihydroxy-2-(4-hydroxy-3-methoxyphenyl)chromen-4-one</t>
  </si>
  <si>
    <t>CC1C(C(C(C(O1)OC2=C(OC3=CC(=CC(=C3C2=O)O)O)C4=CC(=C(C=C4)O)OC)OC5C(C(C(C(O5)CO)O)O)O)O)O</t>
  </si>
  <si>
    <t>5318646;14238622;22524309</t>
  </si>
  <si>
    <t>COCONUT:(CNP0261889);HMDB:(37085);Natural Products:(UNPD114074);PubChem:(5318646 14238622 22524309);SuperNatural:(SN00375226 SN00166907);PubChem class - bio and metabolites</t>
  </si>
  <si>
    <t>4547_MSBNK-RIKEN-PR301938_0_MSBNK-RIKEN-PR301938_UIDGLYUNOUKLBM</t>
  </si>
  <si>
    <t>1159_MSBNK-RIKEN-PR301938_0_MSBNK-RIKEN-PR301938_UIDGLYUNOUKLBM</t>
  </si>
  <si>
    <t>2116_MSBNK-RIKEN-PR303037_0_MSBNK-RIKEN-PR303037_NMGVHLDIHNFGQB</t>
  </si>
  <si>
    <t>5504_MSBNK-RIKEN-PR303037_0_MSBNK-RIKEN-PR303037_NMGVHLDIHNFGQB</t>
  </si>
  <si>
    <t>RNDGJCZQVKFBPI</t>
  </si>
  <si>
    <t>InChI=1S/C24H22O14/c25-11-2-1-9(3-12(11)26)15-6-14(28)20-13(27)4-10(5-16(20)37-15)36-24-23(34)22(33)21(32)17(38-24)8-35-19(31)7-18(29)30/h1-6,17,21-27,32-34H,7-8H2,(H,29,30)</t>
  </si>
  <si>
    <t>Luteolin 7-O-(6''''-malonylglucoside)</t>
  </si>
  <si>
    <t>C1=CC(=C(C=C1C2=CC(=O)C3=C(C=C(C=C3O2)OC4C(C(C(C(O4)COC(=O)CC(=O)O)O)O)O)O)O)O</t>
  </si>
  <si>
    <t>5858132;5281669;44258060</t>
  </si>
  <si>
    <t>COCONUT:(CNP0415460);KNApSAcK:(1067);Natural Products:(UNPD88842 UNPD68616);PubChem:(5858132 5281669 44258060);SuperNatural:(SN00232702 SN00337234);CHEBI:(6579);KEGG:(C10103)</t>
  </si>
  <si>
    <t>280_MSBNK-IPB_Halle-PN000024_0_MSBNK-IPB_Halle-PN000024_</t>
  </si>
  <si>
    <t>3668_MSBNK-IPB_Halle-PN000024_0_MSBNK-IPB_Halle-PN000024_</t>
  </si>
  <si>
    <t>1869_MSBNK-RIKEN-PR302758_0_MSBNK-RIKEN-PR302758_ARGKVCXINMKCAZ</t>
  </si>
  <si>
    <t>2256_MSBNK-RIKEN-PR303308_0_MSBNK-RIKEN-PR303308_DRLZZQRQMWQRLZ</t>
  </si>
  <si>
    <t>5644_MSBNK-RIKEN-PR303308_0_MSBNK-RIKEN-PR303308_DRLZZQRQMWQRLZ</t>
  </si>
  <si>
    <t>C10H13N4O7P</t>
  </si>
  <si>
    <t>PHNGFPPXDJJADG</t>
  </si>
  <si>
    <t>InChI=1S/C10H13N4O7P/c15-5-1-7(21-6(5)2-20-22(17,18)19)14-4-13-8-9(14)11-3-12-10(8)16/h3-7,15H,1-2H2,(H,11,12,16)(H2,17,18,19)</t>
  </si>
  <si>
    <t>2''-deoxy-IMP</t>
  </si>
  <si>
    <t>C1C(C(OC1N2C=NC3=C2N=CNC3=O)COP(=O)(O)O)O</t>
  </si>
  <si>
    <t>135829311;136114957;136663937;137186572;139541569;135398613;135398614;135402028;137286096</t>
  </si>
  <si>
    <t>HMDB:(6555);ZINC bio:(ZINC13522804);additional;MeSH:(135398614 135402028);Plantcyc:(DIMP);PubMed;NORMAN:(NS00015248);COCONUT:(CNP0082683 CNP0406257);PubChem:(135829311 136114957 136663937 137186572 139541569 135398613 135398614 135402028 137286096);YMDB Mine;CHEBI:(61194 28806);PubChem class - bio and metabolites;KEGG:(C06196);PubChem class - safety and toxic;Training Set;Biocyc:(DIMP CPD-10518)</t>
  </si>
  <si>
    <t>6627_MSBNK-RIKEN-PR310902_0_MSBNK-RIKEN-PR310902_CFYMYCCYMJIYAB</t>
  </si>
  <si>
    <t>5470_MSBNK-RIKEN-PR302990_0_MSBNK-RIKEN-PR302990_KZNIFHPLKGYRTM</t>
  </si>
  <si>
    <t>C21H22O4</t>
  </si>
  <si>
    <t>VNKGJUSYZMFRJX</t>
  </si>
  <si>
    <t>InChI=1S/C21H22O4/c1-14(2)9-11-16-19(25-3)13-18(23)20(21(16)24)17(22)12-10-15-7-5-4-6-8-15/h4-10,12-13,23-24H,11H2,1-3H3</t>
  </si>
  <si>
    <t>Isoxanthohumol(Helichrysum)</t>
  </si>
  <si>
    <t>CC(=CCC1=C(C=C(C(=C1O)C(=O)C=CC2=CC=CC=C2)O)OC)C</t>
  </si>
  <si>
    <t>COCONUT:(CNP0244840);KNApSAcK:(7081);Natural Products:(UNPD113983);PubChem:(15410693);SuperNatural:(SN00257641)</t>
  </si>
  <si>
    <t>3342_MSBNK-RIKEN-PR311095_0_MSBNK-RIKEN-PR311095_KAZSKMJFUPEHHW</t>
  </si>
  <si>
    <t>6730_MSBNK-RIKEN-PR311095_0_MSBNK-RIKEN-PR311095_KAZSKMJFUPEHHW</t>
  </si>
  <si>
    <t>5729_MSBNK-RIKEN-PR303406_0_MSBNK-RIKEN-PR303406_ZLPSOQFIIQIIAX</t>
  </si>
  <si>
    <t>2341_MSBNK-RIKEN-PR303406_0_MSBNK-RIKEN-PR303406_ZLPSOQFIIQIIAX</t>
  </si>
  <si>
    <t>1946_MSBNK-RIKEN-PR302839_0_MSBNK-RIKEN-PR302839_HGUVPEBGCAVWID</t>
  </si>
  <si>
    <t>1603_MSBNK-RIKEN-PR302450_0_MSBNK-RIKEN-PR302450_PUPKKEQDLNREIM</t>
  </si>
  <si>
    <t>4991_MSBNK-RIKEN-PR302450_0_MSBNK-RIKEN-PR302450_PUPKKEQDLNREIM</t>
  </si>
  <si>
    <t>3042_MSBNK-RIKEN-PR310415_0_MSBNK-RIKEN-PR310415_VLEUZFDZJKSGMX</t>
  </si>
  <si>
    <t>6430_MSBNK-RIKEN-PR310415_0_MSBNK-RIKEN-PR310415_VLEUZFDZJKSGMX</t>
  </si>
  <si>
    <t>6260_MSBNK-RIKEN-PR304183_0_MSBNK-RIKEN-PR304183_PDAYUJSOJIMKIS</t>
  </si>
  <si>
    <t>2872_MSBNK-RIKEN-PR304183_0_MSBNK-RIKEN-PR304183_PDAYUJSOJIMKIS</t>
  </si>
  <si>
    <t>5327_MSBNK-RIKEN-PR302832_0_MSBNK-RIKEN-PR302832_REFJWTPEDVJJIY</t>
  </si>
  <si>
    <t>1658_MSBNK-RIKEN-PR302516_0_MSBNK-RIKEN-PR302516_RAFHNDRXYHOLSH</t>
  </si>
  <si>
    <t>5046_MSBNK-RIKEN-PR302516_0_MSBNK-RIKEN-PR302516_RAFHNDRXYHOLSH</t>
  </si>
  <si>
    <t>C18H20N6O6S2</t>
  </si>
  <si>
    <t>UDNQCHDHUMEZRM</t>
  </si>
  <si>
    <t>InChI=1S/C18H20N6O6S2/c19-15(17(25)21-11-1-5-13(6-2-11)23(27)28)9-31-32-10-16(20)18(26)22-12-3-7-14(8-4-12)24(29)30/h1-8,15-16H,9-10,19-20H2,(H,21,25)(H,22,26)</t>
  </si>
  <si>
    <t>Cystine-bis-4-nitroanilide</t>
  </si>
  <si>
    <t>C1=CC(=CC=C1NC(=O)C(CSSCC(C(=O)NC2=CC=C(C=C2)[N+](=O)[O-])N)N)[N+](=O)[O-]</t>
  </si>
  <si>
    <t>118139;27125861;27125865;25793527;54347805</t>
  </si>
  <si>
    <t>NORMAN:(NS00059581);MeSH:(118139 25793527 27125861 54347805);PubChem:(118139 27125861 27125865 25793527 54347805);PubMed;ZINC bio:(ZINC13532293)</t>
  </si>
  <si>
    <t>4532_MSBNK-RIKEN-PR301923_0_MSBNK-RIKEN-PR301923_SJRXVLUZMMDCNG</t>
  </si>
  <si>
    <t>OUJDQONJYHNTDX</t>
  </si>
  <si>
    <t>InChI=1S/C27H30O15/c28-7-16-20(32)22(34)24(36)26(41-16)39-11-3-1-10(2-4-11)13-9-38-15-6-12(5-14(30)18(15)19(13)31)40-27-25(37)23(35)21(33)17(8-29)42-27/h1-6,9,16-17,20-30,32-37H,7-8H2</t>
  </si>
  <si>
    <t>Genistein 7,4''-di-O-glucoside</t>
  </si>
  <si>
    <t>C1=CC(=CC=C1C2=COC3=CC(=CC(=C3C2=O)O)OC4C(C(C(C(O4)CO)O)O)O)OC5C(C(C(C(O5)CO)O)O)O</t>
  </si>
  <si>
    <t>13338931;44257276;91431845</t>
  </si>
  <si>
    <t>COCONUT:(CNP0212361);KNApSAcK:(10106);Natural Products:(UNPD122654 UNPD12598 UNPD36443 UNPD138602);PubChem:(13338931 44257276 91431845);SuperNatural:(SN00232896 SN00295954 SN00286727 SN00240584);PubMed</t>
  </si>
  <si>
    <t>5324_MSBNK-RIKEN-PR302829_0_MSBNK-RIKEN-PR302829_HGUVPEBGCAVWID</t>
  </si>
  <si>
    <t>1936_MSBNK-RIKEN-PR302829_0_MSBNK-RIKEN-PR302829_HGUVPEBGCAVWID</t>
  </si>
  <si>
    <t>5571_MSBNK-RIKEN-PR303155_0_MSBNK-RIKEN-PR303155_SBEOEJNITMVWLK</t>
  </si>
  <si>
    <t>2183_MSBNK-RIKEN-PR303155_0_MSBNK-RIKEN-PR303155_SBEOEJNITMVWLK</t>
  </si>
  <si>
    <t>LPQZKKCYTLCDGQ</t>
  </si>
  <si>
    <t>InChI=1S/C10H12N4O5S/c1-10(5-13-3-2-11-12-13)8(9(16)17)14-6(15)4-7(14)20(10,18)19/h2-3,7-8H,4-5H2,1H3,(H,16,17)</t>
  </si>
  <si>
    <t>Tazobactam</t>
  </si>
  <si>
    <t>CC1(C(N2C(S1(=O)=O)CC2=O)C(=O)O)CN3C=CN=N3</t>
  </si>
  <si>
    <t>4836;56012;123630;1150563;7048519;7048520;7048533;6551032;6971137;9927155;9971992;13340877;15978914;17754193;18637505;25256528;25256529;25256530;25256531;25256532;25256533;28125511;51371314;59773263;67172806;67803703;71727236;74546984;76973932;121225281;123173549;123440058;124201698;133121293;131709063;138115013</t>
  </si>
  <si>
    <t>HMDB:(15544);SuperNatural:(SN00064328 SN00064330);ZINC bio:(ZINC03781867 ZINC03787060 ZINC03831502);additional;MeSH:(123630);PubMed;NORMAN:(NS00006778);COCONUT:(CNP0316337 CNP0375303);PubChem:(4836 56012 123630 1150563 7048519 7048520 7048533 6551032 6971137 9927155 9971992 13340877 15978914 17754193 18637505 25256528 25256529 25256530 25256531 25256532 25256533 28125511 51371314 59773263 67172806 67803703 71727236 74546984 76973932 121225281 123173549 123440058 124201698 133121293 131709063 138115013);CHEBI:(9421 85193);PubChem class - bio and metabolites;KEGG:(C07771);PubChem class - safety and toxic;Training Set;PubChem class - drug</t>
  </si>
  <si>
    <t>769_MSBNK-RIKEN-PR300522_0_MSBNK-RIKEN-PR300522_OZCACMPSTYQSMM</t>
  </si>
  <si>
    <t>4157_MSBNK-RIKEN-PR300522_0_MSBNK-RIKEN-PR300522_OZCACMPSTYQSMM</t>
  </si>
  <si>
    <t>5547_MSBNK-RIKEN-PR303123_0_MSBNK-RIKEN-PR303123_SBEOEJNITMVWLK</t>
  </si>
  <si>
    <t>2159_MSBNK-RIKEN-PR303123_0_MSBNK-RIKEN-PR303123_SBEOEJNITMVWLK</t>
  </si>
  <si>
    <t>VUKLGXZGBALJRY</t>
  </si>
  <si>
    <t>InChI=1S/C17H18N4O6/c1-18-12(22)10(13(23)19(2)16(18)26)8-6-5-7-9-11-14(24)20(3)17(27)21(4)15(11)25/h5-6,8-9H,7H2,1-4H3</t>
  </si>
  <si>
    <t>5,5''-(Pent-2-ene-1,5-diylidene)bis(1,3-dimethylbarbituric) acid</t>
  </si>
  <si>
    <t>CN1C(=O)C(=CCC=CC=C2C(=O)N(C(=O)N(C2=O)C)C)C(=O)N(C1=O)C</t>
  </si>
  <si>
    <t>111581;6437666</t>
  </si>
  <si>
    <t>PubChem:(111581 6437666);NORMAN:(NS00036688)</t>
  </si>
  <si>
    <t>5969_MSBNK-RIKEN-PR303752_0_MSBNK-RIKEN-PR303752_HEYZWPRKKUGDCR</t>
  </si>
  <si>
    <t>2581_MSBNK-RIKEN-PR303752_0_MSBNK-RIKEN-PR303752_HEYZWPRKKUGDCR</t>
  </si>
  <si>
    <t>5028_MSBNK-RIKEN-PR302494_0_MSBNK-RIKEN-PR302494_SBHXYTNGIZCORC</t>
  </si>
  <si>
    <t>1640_MSBNK-RIKEN-PR302494_0_MSBNK-RIKEN-PR302494_SBHXYTNGIZCORC</t>
  </si>
  <si>
    <t>3552_MSBNK-BGC_Munich-RP018701_0_MSBNK-BGC_Munich-RP018701_MJALVONLCNWZHK</t>
  </si>
  <si>
    <t>1196_MSBNK-RIKEN-PR301976_0_MSBNK-RIKEN-PR301976_JYXSWDCPHRTYGU</t>
  </si>
  <si>
    <t>4584_MSBNK-RIKEN-PR301976_0_MSBNK-RIKEN-PR301976_JYXSWDCPHRTYGU</t>
  </si>
  <si>
    <t>6519_MSBNK-RIKEN-PR310573_0_MSBNK-RIKEN-PR310573_JDOFCMASVRMYJU</t>
  </si>
  <si>
    <t>3131_MSBNK-RIKEN-PR310573_0_MSBNK-RIKEN-PR310573_JDOFCMASVRMYJU</t>
  </si>
  <si>
    <t>FWZKNPRCZCUJMQ</t>
  </si>
  <si>
    <t>InChI=1S/C23H22O10/c1-11(24)31-15-9-13(7-8-14(15)27-3)20-23(30-6)19(26)18-16(33-20)10-17(28-4)21(22(18)29-5)32-12(2)25/h7-10H,1-6H3</t>
  </si>
  <si>
    <t>Oprea1_043708</t>
  </si>
  <si>
    <t>CC(=O)OC1=C(C=CC(=C1)C2=C(C(=O)C3=C(C(=C(C=C3O2)OC)OC(=O)C)OC)OC)OC</t>
  </si>
  <si>
    <t>COCONUT:(CNP0371456);PubChem:(1269246);SuperNatural:(SN00049054);ZINC bio:(ZINC01082870);additional;Training Set</t>
  </si>
  <si>
    <t>3845_MSBNK-MSSJ-MSJ00904_0_MSBNK-MSSJ-MSJ00904_ZMOZJTDOTOZVRT</t>
  </si>
  <si>
    <t>457_MSBNK-MSSJ-MSJ00904_0_MSBNK-MSSJ-MSJ00904_ZMOZJTDOTOZVRT</t>
  </si>
  <si>
    <t>239_MSBNK-BGC_Munich-RP030401_0_MSBNK-BGC_Munich-RP030401_DTOSIQBPPRVQHS</t>
  </si>
  <si>
    <t>3627_MSBNK-BGC_Munich-RP030401_0_MSBNK-BGC_Munich-RP030401_DTOSIQBPPRVQHS</t>
  </si>
  <si>
    <t>C11H8F4N4O</t>
  </si>
  <si>
    <t>MYRVUECGBOBAHP</t>
  </si>
  <si>
    <t>InChI=1S/C11H8F4N4O/c12-6-1-3-7(4-2-6)19-9(11(13,14)15)8(5-17-19)10(20)18-16/h1-5H,16H2,(H,18,20)</t>
  </si>
  <si>
    <t>1-(4-Fluoro-phenyl)-5-trifluoromethyl-</t>
  </si>
  <si>
    <t>C1=CC(=CC=C1N2C(=C(C=N2)C(=O)NN)C(F)(F)F)F</t>
  </si>
  <si>
    <t>PubChem:(4276952);PubChem class - safety and toxic</t>
  </si>
  <si>
    <t>2779_MSBNK-RIKEN-PR304076_0_MSBNK-RIKEN-PR304076_PADQINQHPQKXNL</t>
  </si>
  <si>
    <t>6167_MSBNK-RIKEN-PR304076_0_MSBNK-RIKEN-PR304076_PADQINQHPQKXNL</t>
  </si>
  <si>
    <t>C7H11FO5</t>
  </si>
  <si>
    <t>FLTGKRAXBIHWTK</t>
  </si>
  <si>
    <t>InChI=1S/C7H11FO5/c8-1-4(5(11)2-9)7(13)6(12)3-10/h1-2,5-7,10-13H,3H2</t>
  </si>
  <si>
    <t>3-Deoxy-C(3)-fluoromethyleneglucose</t>
  </si>
  <si>
    <t>C(C(C(C(=CF)C(C=O)O)O)O)O</t>
  </si>
  <si>
    <t>6449935;20841335;129777243</t>
  </si>
  <si>
    <t>MeSH:(6449935);PubChem:(6449935 20841335 129777243);PubMed</t>
  </si>
  <si>
    <t>2385_MSBNK-RIKEN-PR303452_0_MSBNK-RIKEN-PR303452_KSEBMYQBYZTDHS</t>
  </si>
  <si>
    <t>5773_MSBNK-RIKEN-PR303452_0_MSBNK-RIKEN-PR303452_KSEBMYQBYZTDHS</t>
  </si>
  <si>
    <t>1829_MSBNK-RIKEN-PR302718_0_MSBNK-RIKEN-PR302718_PFTAWBLQPZVEMU</t>
  </si>
  <si>
    <t>5217_MSBNK-RIKEN-PR302718_0_MSBNK-RIKEN-PR302718_PFTAWBLQPZVEMU</t>
  </si>
  <si>
    <t>831_MSBNK-RIKEN-PR300690_0_MSBNK-RIKEN-PR300690_XUCIJNAGGSZNQT</t>
  </si>
  <si>
    <t>4219_MSBNK-RIKEN-PR300690_0_MSBNK-RIKEN-PR300690_XUCIJNAGGSZNQT</t>
  </si>
  <si>
    <t>222_MSBNK-BGC_Munich-RP029502_0_MSBNK-BGC_Munich-RP029502_OYHQOLUKZRVURQ</t>
  </si>
  <si>
    <t>3610_MSBNK-BGC_Munich-RP029502_0_MSBNK-BGC_Munich-RP029502_OYHQOLUKZRVURQ</t>
  </si>
  <si>
    <t>IUUDCWCNURVEAW</t>
  </si>
  <si>
    <t>InChI=1S/C20H18O6/c1-11-15-7-5-14(25-12(2)21)10-18(15)26-20(22)19(11)16-9-13(23-3)6-8-17(16)24-4/h5-10H,1-4H3</t>
  </si>
  <si>
    <t>3-(2,5-dimethoxyphenyl)-4-methyl-2-oxochromen-7-yl acetate</t>
  </si>
  <si>
    <t>CC1=C(C(=O)OC2=C1C=CC(=C2)OC(=O)C)C3=C(C=CC(=C3)OC)OC</t>
  </si>
  <si>
    <t>COCONUT:(CNP0377971);PubChem:(16450286);SuperNatural:(SN00151007);ZINC bio:(ZINC11865146)</t>
  </si>
  <si>
    <t>2884_MSBNK-RIKEN-PR304195_0_MSBNK-RIKEN-PR304195_PDAYUJSOJIMKIS</t>
  </si>
  <si>
    <t>6272_MSBNK-RIKEN-PR304195_0_MSBNK-RIKEN-PR304195_PDAYUJSOJIMKIS</t>
  </si>
  <si>
    <t>1189_MSBNK-RIKEN-PR301969_0_MSBNK-RIKEN-PR301969_NGSWKAQJJWESNS</t>
  </si>
  <si>
    <t>4577_MSBNK-RIKEN-PR301969_0_MSBNK-RIKEN-PR301969_NGSWKAQJJWESNS</t>
  </si>
  <si>
    <t>6727_MSBNK-RIKEN-PR311090_0_MSBNK-RIKEN-PR311090_NGSWKAQJJWESNS</t>
  </si>
  <si>
    <t>3339_MSBNK-RIKEN-PR311090_0_MSBNK-RIKEN-PR311090_NGSWKAQJJWESNS</t>
  </si>
  <si>
    <t>463_MSBNK-MSSJ-MSJ00957_0_MSBNK-MSSJ-MSJ00957_ZCOLJUOHXJRHDI</t>
  </si>
  <si>
    <t>3851_MSBNK-MSSJ-MSJ00957_0_MSBNK-MSSJ-MSJ00957_ZCOLJUOHXJRHDI</t>
  </si>
  <si>
    <t>6096_MSBNK-RIKEN-PR303980_0_MSBNK-RIKEN-PR303980_SBVBJPHMDABKJV</t>
  </si>
  <si>
    <t>2708_MSBNK-RIKEN-PR303980_0_MSBNK-RIKEN-PR303980_SBVBJPHMDABKJV</t>
  </si>
  <si>
    <t>LBSOMIGNTZVUQN</t>
  </si>
  <si>
    <t>InChI=1S/C27H30O15/c28-8-17-20(32)22(34)24(36)26(41-17)38-11-3-1-10(2-4-11)15-7-14(31)19-13(30)5-12(6-16(19)40-15)39-27-25(37)23(35)21(33)18(9-29)42-27/h1-7,17-18,20-30,32-37H,8-9H2</t>
  </si>
  <si>
    <t>Apigenin 7,4''-dialloside</t>
  </si>
  <si>
    <t>C1=CC(=CC=C1C2=CC(=O)C3=C(C=C(C=C3O2)OC4C(C(C(C(O4)CO)O)O)O)O)OC5C(C(C(C(O5)CO)O)O)O</t>
  </si>
  <si>
    <t>11399192;21721985;21035979;44257816;44257819;89952572;101101311;101101312;101101313;134859057</t>
  </si>
  <si>
    <t>COCONUT:(CNP0159710);KNApSAcK:(4162);Natural Products:(UNPD150967 UNPD73836 UNPD75631 UNPD173031);PubChem:(11399192 21721985 21035979 44257816 44257819 89952572 101101311 101101312 101101313 134859057);SuperNatural:(SN00310301 SN00354885 SN00226274);PubMed</t>
  </si>
  <si>
    <t>5700_MSBNK-RIKEN-PR303374_0_MSBNK-RIKEN-PR303374_FIAAVMJLAGNUKW</t>
  </si>
  <si>
    <t>1324_MSBNK-RIKEN-PR302112_0_MSBNK-RIKEN-PR302112_WUADCCWRTIWANL</t>
  </si>
  <si>
    <t>4712_MSBNK-RIKEN-PR302112_0_MSBNK-RIKEN-PR302112_WUADCCWRTIWANL</t>
  </si>
  <si>
    <t>2369_MSBNK-RIKEN-PR303434_0_MSBNK-RIKEN-PR303434_MYXNWGACZJSMBT</t>
  </si>
  <si>
    <t>5757_MSBNK-RIKEN-PR303434_0_MSBNK-RIKEN-PR303434_MYXNWGACZJSMBT</t>
  </si>
  <si>
    <t>1995_MSBNK-RIKEN-PR302897_0_MSBNK-RIKEN-PR302897_DVGGLGXQSFURLP</t>
  </si>
  <si>
    <t>5383_MSBNK-RIKEN-PR302897_0_MSBNK-RIKEN-PR302897_DVGGLGXQSFURLP</t>
  </si>
  <si>
    <t>5767_MSBNK-RIKEN-PR303445_0_MSBNK-RIKEN-PR303445_ODBRNZZJSYPIDI</t>
  </si>
  <si>
    <t>2379_MSBNK-RIKEN-PR303445_0_MSBNK-RIKEN-PR303445_ODBRNZZJSYPIDI</t>
  </si>
  <si>
    <t>OOIBKTATDVJAFJ</t>
  </si>
  <si>
    <t>InChI=1S/C11H12O5/c1-2-15-10(13)7-16-11(14)8-5-3-4-6-9(8)12/h3-6,12H,2,7H2,1H3</t>
  </si>
  <si>
    <t>2-Ethoxy-2-oxoethyl salicylate</t>
  </si>
  <si>
    <t>CCOC(=O)COC(=O)C1=CC=CC=C1O</t>
  </si>
  <si>
    <t>NORMAN:(NS00028380);Training Set;PubChem:(119739)</t>
  </si>
  <si>
    <t>5681_MSBNK-RIKEN-PR303354_0_MSBNK-RIKEN-PR303354_PCMORTLOPMLEFB</t>
  </si>
  <si>
    <t>3882_MSBNK-RIKEN-PR300022_0_MSBNK-RIKEN-PR300022_JMIAZDVHNCCPDM</t>
  </si>
  <si>
    <t>494_MSBNK-RIKEN-PR300022_0_MSBNK-RIKEN-PR300022_JMIAZDVHNCCPDM</t>
  </si>
  <si>
    <t>4169_MSBNK-RIKEN-PR300561_0_MSBNK-RIKEN-PR300561_TTZWEOINXHJHCY</t>
  </si>
  <si>
    <t>781_MSBNK-RIKEN-PR300561_0_MSBNK-RIKEN-PR300561_TTZWEOINXHJHCY</t>
  </si>
  <si>
    <t>2319_MSBNK-RIKEN-PR303383_0_MSBNK-RIKEN-PR303383_ZLPSOQFIIQIIAX</t>
  </si>
  <si>
    <t>5707_MSBNK-RIKEN-PR303383_0_MSBNK-RIKEN-PR303383_ZLPSOQFIIQIIAX</t>
  </si>
  <si>
    <t>1114_MSBNK-RIKEN-PR301881_0_MSBNK-RIKEN-PR301881_KEOITPILCOILGM</t>
  </si>
  <si>
    <t>4502_MSBNK-RIKEN-PR301881_0_MSBNK-RIKEN-PR301881_KEOITPILCOILGM</t>
  </si>
  <si>
    <t>C23H22ClF3N2O4</t>
  </si>
  <si>
    <t>OBBQPDZNWBFFIJ</t>
  </si>
  <si>
    <t>InChI=1S/C23H22ClF3N2O4/c24-15-3-1-14(2-4-15)19-20(32)16-5-6-18(31)17(21(16)33-22(19)23(25,26)27)13-29-9-7-28(8-10-29)11-12-30/h1-6,30-31H,7-13H2</t>
  </si>
  <si>
    <t>3-(4-chlorophenyl)-7-hydroxy-8-{[4-(2-hydroxyethyl)piperazinyl]methyl}-2-(trif luoromethyl)chromen-4-one</t>
  </si>
  <si>
    <t>C1CN(CCN1CCO)CC2=C(C=CC3=C2OC(=C(C3=O)C4=CC=C(C=C4)Cl)C(F)(F)F)O</t>
  </si>
  <si>
    <t>1402488;5781484</t>
  </si>
  <si>
    <t>COCONUT:(CNP0059860);PubChem:(1402488 5781484);SuperNatural:(SN00153427);ZINC bio:(ZINC20392444)</t>
  </si>
  <si>
    <t>6056_MSBNK-RIKEN-PR303916_0_MSBNK-RIKEN-PR303916_BMLIIPOXVWESJG</t>
  </si>
  <si>
    <t>2668_MSBNK-RIKEN-PR303916_0_MSBNK-RIKEN-PR303916_BMLIIPOXVWESJG</t>
  </si>
  <si>
    <t>ULVBHEFDGPIWAT</t>
  </si>
  <si>
    <t>InChI=1S/C22H22O11/c1-30-11-6-12(25)15-13(7-11)31-20(9-2-4-10(24)5-3-9)21(17(15)27)33-22-19(29)18(28)16(26)14(8-23)32-22/h2-7,14,16,18-19,22-26,28-29H,8H2,1H3</t>
  </si>
  <si>
    <t>Rhamnocitrin 3-alloside</t>
  </si>
  <si>
    <t>COC1=CC(=C2C(=C1)OC(=C(C2=O)OC3C(C(C(C(O3)CO)O)O)O)C4=CC=C(C=C4)O)O</t>
  </si>
  <si>
    <t>14704550;21722013;44259539;44259544;44259555</t>
  </si>
  <si>
    <t>COCONUT:(CNP0165628 CNP0312743);KNApSAcK:(5271);Natural Products:(UNPD38072 UNPD125006 UNPD184443);PubChem:(14704550 21722013 44259539 44259544 44259555);SuperNatural:(SN00323749 SN00355560 SN00226256 SN00163608);KEGG Mine</t>
  </si>
  <si>
    <t>5603_MSBNK-RIKEN-PR303223_0_MSBNK-RIKEN-PR303223_ZZWPMFROUHHAKY</t>
  </si>
  <si>
    <t>2215_MSBNK-RIKEN-PR303223_0_MSBNK-RIKEN-PR303223_ZZWPMFROUHHAKY</t>
  </si>
  <si>
    <t>4705_MSBNK-RIKEN-PR302104_0_MSBNK-RIKEN-PR302104_WUADCCWRTIWANL</t>
  </si>
  <si>
    <t>6038_MSBNK-RIKEN-PR303894_0_MSBNK-RIKEN-PR303894_BMLIIPOXVWESJG</t>
  </si>
  <si>
    <t>2650_MSBNK-RIKEN-PR303894_0_MSBNK-RIKEN-PR303894_BMLIIPOXVWESJG</t>
  </si>
  <si>
    <t>2251_MSBNK-RIKEN-PR303298_0_MSBNK-RIKEN-PR303298_DRLZZQRQMWQRLZ</t>
  </si>
  <si>
    <t>5639_MSBNK-RIKEN-PR303298_0_MSBNK-RIKEN-PR303298_DRLZZQRQMWQRLZ</t>
  </si>
  <si>
    <t>C23H17ClF4N2O3</t>
  </si>
  <si>
    <t>ICXVPFPYYBKMTL</t>
  </si>
  <si>
    <t>InChI=1S/C23H17ClF4N2O3/c1-22(21(32)33)10-8-12(9-11-22)19-18-15(25)6-3-7-16(18)30(29-19)20(31)17-13(23(26,27)28)4-2-5-14(17)24/h2-8H,9-11H2,1H3,(H,32,33)</t>
  </si>
  <si>
    <t>CC1(CCC(=CC1)C2=NN(C3=C2C(=CC=C3)F)C(=O)C4=C(C=CC=C4Cl)C(F)(F)F)C(=O)O</t>
  </si>
  <si>
    <t>101043857;118219039;137348298</t>
  </si>
  <si>
    <t>PubChem:(101043857 118219039 137348298);PubChem class - bio and metabolites</t>
  </si>
  <si>
    <t>3068_MSBNK-RIKEN-PR310464_0_MSBNK-RIKEN-PR310464_SJRXVLUZMMDCNG</t>
  </si>
  <si>
    <t>6456_MSBNK-RIKEN-PR310464_0_MSBNK-RIKEN-PR310464_SJRXVLUZMMDCNG</t>
  </si>
  <si>
    <t>4508_MSBNK-RIKEN-PR301899_0_MSBNK-RIKEN-PR301899_SJRXVLUZMMDCNG</t>
  </si>
  <si>
    <t>1120_MSBNK-RIKEN-PR301899_0_MSBNK-RIKEN-PR301899_SJRXVLUZMMDCNG</t>
  </si>
  <si>
    <t>4524_MSBNK-RIKEN-PR301915_0_MSBNK-RIKEN-PR301915_JPUKWEQWGBDDQB</t>
  </si>
  <si>
    <t>3954_MSBNK-RIKEN-PR300161_0_MSBNK-RIKEN-PR300161_SJKRPUOXUNOPOP</t>
  </si>
  <si>
    <t>566_MSBNK-RIKEN-PR300161_0_MSBNK-RIKEN-PR300161_SJKRPUOXUNOPOP</t>
  </si>
  <si>
    <t>WTUPZYOQFGPHOS</t>
  </si>
  <si>
    <t>InChI=1S/C29H32O13/c1-4-40-28(36)29(37)14-20(32)27(23(15-29)41-24(33)9-6-16-5-8-18(30)19(31)11-16)42-25(34)10-7-17-12-21(38-2)26(35)22(13-17)39-3/h5-13,20,23,27,30-32,35,37H,4,14-15H2,1-3H3</t>
  </si>
  <si>
    <t>ethyl (1S,3R,4R,5R)-3-[(E)-3-(3,4-dihydroxyphenyl)prop-2-enoyl]oxy-1,5-dihydroxy-4-[(E)-3-(4-hydroxy-3,5-dimethoxyphenyl)prop-2-enoyl]oxycyclohexane-1-carboxylate</t>
  </si>
  <si>
    <t>CCOC(=O)C1(CC(C(C(C1)OC(=O)C=CC2=CC(=C(C=C2)O)O)OC(=O)C=CC3=CC(=C(C(=C3)OC)O)OC)O)O</t>
  </si>
  <si>
    <t>COCONUT:(CNP0114820);Natural Products:(UNPD25278);PubChem:(11512664);SuperNatural:(SN00161160);PubMed</t>
  </si>
  <si>
    <t>6074_MSBNK-RIKEN-PR303934_0_MSBNK-RIKEN-PR303934_VJJPUSNTGOMMGY</t>
  </si>
  <si>
    <t>ZBUGBLFVSCSRJV</t>
  </si>
  <si>
    <t>InChI=1S/C19H21NO4/c1-14-7-3-4-8-15(14)11-12-20-18(21)13-24-17-10-6-5-9-16(17)19(22)23-2/h3-10H,11-13H2,1-2H3,(H,20,21)</t>
  </si>
  <si>
    <t>methyl 2-[2-[2-(2-methylphenyl)ethylamino]-2-oxoethoxy]benzoate</t>
  </si>
  <si>
    <t>CC1=CC=CC=C1CCNC(=O)COC2=CC=CC=C2C(=O)OC</t>
  </si>
  <si>
    <t>PubChem:(8225248);COCONUT:(CNP0142846)</t>
  </si>
  <si>
    <t>933_MSBNK-RIKEN-PR301106_0_MSBNK-RIKEN-PR301106_LZJRNLRASBVRRX</t>
  </si>
  <si>
    <t>4321_MSBNK-RIKEN-PR301106_0_MSBNK-RIKEN-PR301106_LZJRNLRASBVRRX</t>
  </si>
  <si>
    <t>5009_MSBNK-RIKEN-PR302472_0_MSBNK-RIKEN-PR302472_VLSRUFWCGBMYDJ</t>
  </si>
  <si>
    <t>1621_MSBNK-RIKEN-PR302472_0_MSBNK-RIKEN-PR302472_VLSRUFWCGBMYDJ</t>
  </si>
  <si>
    <t>5713_MSBNK-RIKEN-PR303390_0_MSBNK-RIKEN-PR303390_QAIPRVGONGVQAS</t>
  </si>
  <si>
    <t>2325_MSBNK-RIKEN-PR303390_0_MSBNK-RIKEN-PR303390_QAIPRVGONGVQAS</t>
  </si>
  <si>
    <t>5481_MSBNK-RIKEN-PR303004_0_MSBNK-RIKEN-PR303004_NMGVHLDIHNFGQB</t>
  </si>
  <si>
    <t>2093_MSBNK-RIKEN-PR303004_0_MSBNK-RIKEN-PR303004_NMGVHLDIHNFGQB</t>
  </si>
  <si>
    <t>DZJPDDVDKXHRLF</t>
  </si>
  <si>
    <t>InChI=1S/C8H8O3/c1-11-8-4-2-3-7(10)6(8)5-9/h2-5,10H,1H3</t>
  </si>
  <si>
    <t>6-Methoxysalicylaldehyde</t>
  </si>
  <si>
    <t>COC1=CC=CC(=C1C=O)O</t>
  </si>
  <si>
    <t>NORMAN:(NS00022714);PubChem class - safety and toxic;PubChem:(69692);PubMed</t>
  </si>
  <si>
    <t>99_MSBNK-BGC_Munich-RP015502_0_MSBNK-BGC_Munich-RP015502_CCVYRRGZDBSHFU</t>
  </si>
  <si>
    <t>3487_MSBNK-BGC_Munich-RP015502_0_MSBNK-BGC_Munich-RP015502_CCVYRRGZDBSHFU</t>
  </si>
  <si>
    <t>2888_MSBNK-RIKEN-PR304199_0_MSBNK-RIKEN-PR304199_PDAYUJSOJIMKIS</t>
  </si>
  <si>
    <t>6276_MSBNK-RIKEN-PR304199_0_MSBNK-RIKEN-PR304199_PDAYUJSOJIMKIS</t>
  </si>
  <si>
    <t>CPVSDCNZYNEHTP</t>
  </si>
  <si>
    <t>InChI=1S/C10H17NO4/c1-8(4-6-12)7-9(13)11-5-2-3-10(14)15/h7,12H,2-6H2,1H3,(H,11,13)(H,14,15)</t>
  </si>
  <si>
    <t>CC(=CC(=O)NCCCC(=O)O)CCO</t>
  </si>
  <si>
    <t>COCONUT:(CNP0219039);KNApSAcK:(45955);Natural Products:(UNPD112477);PubChem:(10976838);SuperNatural:(SN00404353);MeSH:(10976838);PubMed</t>
  </si>
  <si>
    <t>190_MSBNK-BGC_Munich-RP021403_0_MSBNK-BGC_Munich-RP021403_CRCIHGGZGGATGM</t>
  </si>
  <si>
    <t>3578_MSBNK-BGC_Munich-RP021403_0_MSBNK-BGC_Munich-RP021403_CRCIHGGZGGATGM</t>
  </si>
  <si>
    <t>3108_MSBNK-RIKEN-PR310511_0_MSBNK-RIKEN-PR310511_CTSPAMFJBXKSOY</t>
  </si>
  <si>
    <t>6496_MSBNK-RIKEN-PR310511_0_MSBNK-RIKEN-PR310511_CTSPAMFJBXKSOY</t>
  </si>
  <si>
    <t>3770_MSBNK-MPI_for_Chemical_Ecology-CE000174_0_MSBNK-MPI_for_Chemical_Ecology-CE000174_IYRMWMYZSQPJKC</t>
  </si>
  <si>
    <t>382_MSBNK-MPI_for_Chemical_Ecology-CE000174_0_MSBNK-MPI_for_Chemical_Ecology-CE000174_IYRMWMYZSQPJKC</t>
  </si>
  <si>
    <t>C20H28F2O5</t>
  </si>
  <si>
    <t>CBLJBAMYHQOPFV</t>
  </si>
  <si>
    <t>InChI=1S/C20H28F2O5/c1-2-3-4-7-13(23)10-11-15-16-12-14(8-5-6-9-17(24)25)27-19(16)20(21,22)18(15)26/h8,13,15-16,18-19,23,26H,2-7,9,12H2,1H3,(H,24,25)</t>
  </si>
  <si>
    <t>Dfldehprosta</t>
  </si>
  <si>
    <t>CCCCCC(C#CC1C2CC(=CCCCC(=O)O)OC2C(C1O)(F)F)O</t>
  </si>
  <si>
    <t>6439559;12961520;44144502;44315522;54527678;57358743;70539751</t>
  </si>
  <si>
    <t>MeSH:(44144502 57358743);PubChem:(6439559 12961520 44144502 44315522 54527678 57358743 70539751);PubMed</t>
  </si>
  <si>
    <t>3172_MSBNK-RIKEN-PR310737_0_MSBNK-RIKEN-PR310737_XRKBRPFTFKKHEF</t>
  </si>
  <si>
    <t>6560_MSBNK-RIKEN-PR310737_0_MSBNK-RIKEN-PR310737_XRKBRPFTFKKHEF</t>
  </si>
  <si>
    <t>2653_MSBNK-RIKEN-PR303897_0_MSBNK-RIKEN-PR303897_AMOGMTLMADGEOQ</t>
  </si>
  <si>
    <t>6041_MSBNK-RIKEN-PR303897_0_MSBNK-RIKEN-PR303897_AMOGMTLMADGEOQ</t>
  </si>
  <si>
    <t>MNMUPTOJETVJCW</t>
  </si>
  <si>
    <t>InChI=1S/C33H40O21/c1-9-19(39)23(43)26(46)31(49-9)48-8-17-21(41)25(45)30(54-32-27(47)24(44)20(40)16(7-34)51-32)33(52-17)53-29-22(42)18-14(38)5-11(35)6-15(18)50-28(29)10-2-3-12(36)13(37)4-10/h2-6,9,16-17,19-21,23-27,30-41,43-47H,7-8H2,1H3</t>
  </si>
  <si>
    <t>Peruvianoside III</t>
  </si>
  <si>
    <t>CC1C(C(C(C(O1)OCC2C(C(C(C(O2)OC3=C(OC4=CC(=CC(=C4C3=O)O)O)C5=CC(=C(C=C5)O)O)OC6C(C(C(C(O6)CO)O)O)O)O)O)O)O)O</t>
  </si>
  <si>
    <t>10327855;44259162;44259287;74978165;100913778</t>
  </si>
  <si>
    <t>COCONUT:(CNP0145756);HMDB:(37960);KNApSAcK:(5454);Natural Products:(UNPD22479 UNPD185830 UNPD216625 UNPD96863);PubChem:(10327855 44259162 44259287 74978165 100913778);SuperNatural:(SN00253697 SN00355576 SN00242212);PubChem class - bio and metabolites</t>
  </si>
  <si>
    <t>3268_MSBNK-RIKEN-PR310936_0_MSBNK-RIKEN-PR310936_CAXLTZYEJPQCKD</t>
  </si>
  <si>
    <t>6656_MSBNK-RIKEN-PR310936_0_MSBNK-RIKEN-PR310936_CAXLTZYEJPQCKD</t>
  </si>
  <si>
    <t>1225_MSBNK-RIKEN-PR302008_0_MSBNK-RIKEN-PR302008_PEFASEPMJYRQBW</t>
  </si>
  <si>
    <t>4613_MSBNK-RIKEN-PR302008_0_MSBNK-RIKEN-PR302008_PEFASEPMJYRQBW</t>
  </si>
  <si>
    <t>C44H60N2O13</t>
  </si>
  <si>
    <t>YIIVNLGOCABZSY</t>
  </si>
  <si>
    <t>InChI=1S/C44H60N2O13/c1-12-18-46(13-2)32(48)21-56-31-20-29-39(52)34-33(31)35-41(27(8)38(34)51)59-44(10,42(35)53)57-19-17-30(55-11)24(5)40(58-28(9)47)26(7)37(50)25(6)36(49)22(3)15-14-16-23(4)43(54)45-29/h14-17,19-20,22,24-26,30,36-37,40,49-52H,12-13,18,21H2,1-11H3,(H,45,54)</t>
  </si>
  <si>
    <t>l-N-propyl-</t>
  </si>
  <si>
    <t>CCCN(CC)C(=O)COC1=C2C3=C(C(=C1)NC(=O)C(=CC=CC(C(C(C(C(C(C(C(C=COC4(C(=O)C2=C(O4)C(=C3O)C)C)OC)C)OC(=O)C)C)O)C)O)C)C)O</t>
  </si>
  <si>
    <t>204667;6054571;5475366;6444747;6476462;23305714</t>
  </si>
  <si>
    <t>PubChem class - safety and toxic;PubChem:(204667 6054571 5475366 6444747 6476462 23305714);PubMed</t>
  </si>
  <si>
    <t>6557_MSBNK-RIKEN-PR310664_0_MSBNK-RIKEN-PR310664_SLWCVFLNZDOMEZ</t>
  </si>
  <si>
    <t>3169_MSBNK-RIKEN-PR310664_0_MSBNK-RIKEN-PR310664_SLWCVFLNZDOMEZ</t>
  </si>
  <si>
    <t>C25H42N2O22S</t>
  </si>
  <si>
    <t>PKSDBRRDHFCYJN</t>
  </si>
  <si>
    <t>InChI=1S/C25H42N2O22S/c1-7(29)26-13-9(31)3-25(24(39)40,49-21(13)15(33)10(32)4-28)44-5-11-16(34)18(36)19(37)23(47-11)48-20-12(6-45-50(41,42)43)46-22(38)14(17(20)35)27-8(2)30/h9-23,28,31-38H,3-6H2,1-2H3,(H,26,29)(H,27,30)(H,39,40)(H,41,42,43)</t>
  </si>
  <si>
    <t>Neu5Acalpha2-6Galbeta1-4(6OSO3)GlcNAcbeta</t>
  </si>
  <si>
    <t>CC(=O)NC1C(CC(OC1C(C(CO)O)O)(C(=O)O)OCC2C(C(C(C(O2)OC3C(OC(C(C3O)NC(=O)C)O)COS(=O)(=O)O)O)O)O)O</t>
  </si>
  <si>
    <t>PubChem:(70788977);CHEBI:(71998)</t>
  </si>
  <si>
    <t>3264_MSBNK-RIKEN-PR310932_0_MSBNK-RIKEN-PR310932_KNBPTHQAIKQFMM</t>
  </si>
  <si>
    <t>6652_MSBNK-RIKEN-PR310932_0_MSBNK-RIKEN-PR310932_KNBPTHQAIKQFMM</t>
  </si>
  <si>
    <t>C8H15O10P</t>
  </si>
  <si>
    <t>UCCRSWXULRWPDX</t>
  </si>
  <si>
    <t>InChI=1S/C8H15O10P/c9-1-7(12)2-17-19(13,14)18-4-8(16-6-11)3-15-5-10/h5-9,12H,1-4H2,(H,13,14)</t>
  </si>
  <si>
    <t>phosphatidylglycerols</t>
  </si>
  <si>
    <t>C(C(COP(=O)(O)OCC(COC=O)OC=O)O)O</t>
  </si>
  <si>
    <t>PubChem:(124220270);PubChem class - bio and metabolites</t>
  </si>
  <si>
    <t>68_MSBNK-BGC_Munich-RP012401_0_MSBNK-BGC_Munich-RP012401_REFJWTPEDVJJIY</t>
  </si>
  <si>
    <t>3456_MSBNK-BGC_Munich-RP012401_0_MSBNK-BGC_Munich-RP012401_REFJWTPEDVJJIY</t>
  </si>
  <si>
    <t>356_MSBNK-MPI_for_Chemical_Ecology-CE000089_0_MSBNK-MPI_for_Chemical_Ecology-CE000089_PFTAWBLQPZVEMU</t>
  </si>
  <si>
    <t>3744_MSBNK-MPI_for_Chemical_Ecology-CE000089_0_MSBNK-MPI_for_Chemical_Ecology-CE000089_PFTAWBLQPZVEMU</t>
  </si>
  <si>
    <t>1784_MSBNK-RIKEN-PR302665_0_MSBNK-RIKEN-PR302665_PFTAWBLQPZVEMU</t>
  </si>
  <si>
    <t>5172_MSBNK-RIKEN-PR302665_0_MSBNK-RIKEN-PR302665_PFTAWBLQPZVEMU</t>
  </si>
  <si>
    <t>6094_MSBNK-RIKEN-PR303978_0_MSBNK-RIKEN-PR303978_SBVBJPHMDABKJV</t>
  </si>
  <si>
    <t>C35H30O9</t>
  </si>
  <si>
    <t>YEGAHYXUJBFZDH</t>
  </si>
  <si>
    <t>InChI=1S/C35H30O9/c1-39-26-11-9-22(16-28(26)40-2)24-19-43-35-32-23(17-31(37)44-30(32)18-25(36)33(35)34(24)38)21-10-12-27(29(15-21)41-3)42-14-13-20-7-5-4-6-8-20/h4-12,15-16,18-19,23,36H,13-14,17H2,1-3H3</t>
  </si>
  <si>
    <t>COC1=C(C=C(C=C1)C2=COC3=C(C2=O)C(=CC4=C3C(CC(=O)O4)C5=CC(=C(C=C5)OCCC6=CC=CC=C6)OC)O)OC</t>
  </si>
  <si>
    <t>121542040;125123293;125123294</t>
  </si>
  <si>
    <t>PubChem:(121542040 125123293 125123294);COCONUT:(CNP0168999)</t>
  </si>
  <si>
    <t>1410_MSBNK-RIKEN-PR302199_0_MSBNK-RIKEN-PR302199_RMCRQBAILCLJGU</t>
  </si>
  <si>
    <t>4798_MSBNK-RIKEN-PR302199_0_MSBNK-RIKEN-PR302199_RMCRQBAILCLJGU</t>
  </si>
  <si>
    <t>5227_MSBNK-RIKEN-PR302728_0_MSBNK-RIKEN-PR302728_PFTAWBLQPZVEMU</t>
  </si>
  <si>
    <t>1839_MSBNK-RIKEN-PR302728_0_MSBNK-RIKEN-PR302728_PFTAWBLQPZVEMU</t>
  </si>
  <si>
    <t>TTZWEOINXHJHCY</t>
  </si>
  <si>
    <t>InChI=1S/C23H28N2O6/c1-12-14-10-25-8-7-23(18(25)9-13(14)15(11-31-12)21(26)30-4)16-5-6-17(28-2)20(29-3)19(16)24-22(23)27/h5-6,11-14,18H,7-10H2,1-4H3,(H,24,27)</t>
  </si>
  <si>
    <t>Majdine</t>
  </si>
  <si>
    <t>CC1C2CN3CCC4(C3CC2C(=CO1)C(=O)OC)C5=C(C(=C(C=C5)OC)OC)NC4=O</t>
  </si>
  <si>
    <t>3753277;12309438;12309439;21627963;21769931;16401125;139292077</t>
  </si>
  <si>
    <t>COCONUT:(CNP0197632 CNP0286978);KNApSAcK:(49218);Natural Products:(UNPD34130 UNPD84704 UNPD111307 UNPD152522);PubChem:(3753277 12309438 12309439 21627963 21769931 16401125 139292077);SuperNatural:(SN00030699 SN00083045 SN00077450 SN00030701 SN00325320 SN00299552 SN00257290 SN00030700 SN00030698);ZINC bio:(ZINC08681865 ZINC08951867 ZINC34366888 ZINC34366889 ZINC34366890 ZINC34366891);additional;MeSH:(12309439 21627963);Training Set;PubMed</t>
  </si>
  <si>
    <t>4175_MSBNK-RIKEN-PR300575_0_MSBNK-RIKEN-PR300575_TTZWEOINXHJHCY</t>
  </si>
  <si>
    <t>787_MSBNK-RIKEN-PR300575_0_MSBNK-RIKEN-PR300575_TTZWEOINXHJHCY</t>
  </si>
  <si>
    <t>1303_MSBNK-RIKEN-PR302090_0_MSBNK-RIKEN-PR302090_WUADCCWRTIWANL</t>
  </si>
  <si>
    <t>4691_MSBNK-RIKEN-PR302090_0_MSBNK-RIKEN-PR302090_WUADCCWRTIWANL</t>
  </si>
  <si>
    <t>4606_MSBNK-RIKEN-PR302000_0_MSBNK-RIKEN-PR302000_JYXSWDCPHRTYGU</t>
  </si>
  <si>
    <t>1218_MSBNK-RIKEN-PR302000_0_MSBNK-RIKEN-PR302000_JYXSWDCPHRTYGU</t>
  </si>
  <si>
    <t>LGLDGEOHROKXCJ</t>
  </si>
  <si>
    <t>InChI=1S/C16H16O3/c1-19-15-8-6-13(7-9-15)16(18)10-5-12-3-2-4-14(17)11-12/h2-4,6-9,11,17H,5,10H2,1H3</t>
  </si>
  <si>
    <t>COC1=CC=C(C=C1)C(=O)CCC2=CC(=CC=C2)O</t>
  </si>
  <si>
    <t>HMDB:(135616);PubChem:(12648141);PubChem class - bio and metabolites</t>
  </si>
  <si>
    <t>6330_MSBNK-RIKEN-PR304261_0_MSBNK-RIKEN-PR304261_VLEUZFDZJKSGMX</t>
  </si>
  <si>
    <t>2890_MSBNK-RIKEN-PR304201_0_MSBNK-RIKEN-PR304201_PDAYUJSOJIMKIS</t>
  </si>
  <si>
    <t>6278_MSBNK-RIKEN-PR304201_0_MSBNK-RIKEN-PR304201_PDAYUJSOJIMKIS</t>
  </si>
  <si>
    <t>VNGOYPQMJFJDLV</t>
  </si>
  <si>
    <t>InChI=1S/C10H10O4/c1-13-9(11)7-4-3-5-8(6-7)10(12)14-2/h3-6H,1-2H3</t>
  </si>
  <si>
    <t>Morflex 1129</t>
  </si>
  <si>
    <t>COC(=O)C1=CC(=CC=C1)C(=O)OC</t>
  </si>
  <si>
    <t>15088;24209725;101134136;101624359;129807008</t>
  </si>
  <si>
    <t>NORMAN:(NS00006739);PubChem class - food;PubChem:(15088 24209725 101134136 101624359 129807008);ZINC bio:(ZINC00061511);HSDB:(1459-93-4);PubChem class - safety and toxic;PubMed</t>
  </si>
  <si>
    <t>2382_MSBNK-RIKEN-PR303448_0_MSBNK-RIKEN-PR303448_KSEBMYQBYZTDHS</t>
  </si>
  <si>
    <t>5770_MSBNK-RIKEN-PR303448_0_MSBNK-RIKEN-PR303448_KSEBMYQBYZTDHS</t>
  </si>
  <si>
    <t>MATGKVZWFZHCLI</t>
  </si>
  <si>
    <t>InChI=1S/C20H22O6/c1-24-18-9-12(3-5-16(18)21)7-14-11-26-20(23)15(14)8-13-4-6-17(22)19(10-13)25-2/h3-6,9-10,14-15,21-22H,7-8,11H2,1-2H3</t>
  </si>
  <si>
    <t>Matairesinol</t>
  </si>
  <si>
    <t>COC1=C(C=CC(=C1)CC2COC(=O)C2CC3=CC(=C(C=C3)O)OC)O</t>
  </si>
  <si>
    <t>119205;345761;377765;11631883;15560140;11451194;36688829;59330549;71749910;71749911;102217104</t>
  </si>
  <si>
    <t>HMDB:(35698 35789);PubChem class - food;SuperNatural:(SN00002344 SN00329269 SN00303403 SN00239607);ZINC bio:(ZINC00900187 ZINC01595956 ZINC01595957 ZINC01595958);additional;MeSH:(119205);Plantcyc:(CPD-8912);PubMed;COCONUT:(CNP0076287 CNP0352168);KNApSAcK:(606);Natural Products:(UNPD120287 UNPD125018 UNPD188505 UNPD121299);PubChem:(119205 345761 377765 11631883 15560140 11451194 36688829 59330549 71749910 71749911 102217104);CHEBI:(6698);PubChem class - bio and metabolites;KEGG:(C10682);Training Set;PubChem class - drug;Biocyc:(CPD-8912)</t>
  </si>
  <si>
    <t>6103_MSBNK-RIKEN-PR303999_0_MSBNK-RIKEN-PR303999_MATGKVZWFZHCLI</t>
  </si>
  <si>
    <t>C6H11ClN4O3</t>
  </si>
  <si>
    <t>JPMYWHBOBCTAIO</t>
  </si>
  <si>
    <t>InChI=1S/C6H11ClN4O3/c1-8-5(12)4-9-6(13)11(10-14)3-2-7/h2-4H2,1H3,(H,8,12)(H,9,13)</t>
  </si>
  <si>
    <t>Cnc-gly-nhme</t>
  </si>
  <si>
    <t>CNC(=O)CNC(=O)N(CCCl)N=O</t>
  </si>
  <si>
    <t>MeSH:(175535);PubChem:(175535);PubMed</t>
  </si>
  <si>
    <t>5854_MSBNK-RIKEN-PR303568_0_MSBNK-RIKEN-PR303568_HOEVRHHMDJKUMZ</t>
  </si>
  <si>
    <t>2466_MSBNK-RIKEN-PR303568_0_MSBNK-RIKEN-PR303568_HOEVRHHMDJKUMZ</t>
  </si>
  <si>
    <t>4785_MSBNK-RIKEN-PR302186_0_MSBNK-RIKEN-PR302186_HKEAFJYKMMKDOR</t>
  </si>
  <si>
    <t>3805_MSBNK-MPI_for_Chemical_Ecology-CE000281_0_MSBNK-MPI_for_Chemical_Ecology-CE000281_COLNVLDHVKWLRT</t>
  </si>
  <si>
    <t>417_MSBNK-MPI_for_Chemical_Ecology-CE000281_0_MSBNK-MPI_for_Chemical_Ecology-CE000281_COLNVLDHVKWLRT</t>
  </si>
  <si>
    <t>C12H14O5S</t>
  </si>
  <si>
    <t>WQUGXFUEKQBFMQ</t>
  </si>
  <si>
    <t>InChI=1S/C12H14O5S/c1-3-17-12(14)11(13)8-18(15,16)10-6-4-9(2)5-7-10/h4-7H,3,8H2,1-2H3</t>
  </si>
  <si>
    <t>ethyl 3-(4-methylphenyl)sulfonyl-2-oxopropanoate</t>
  </si>
  <si>
    <t>CCOC(=O)C(=O)CS(=O)(=O)C1=CC=C(C=C1)C</t>
  </si>
  <si>
    <t>PubChem:(3042011);PubChem class - safety and toxic</t>
  </si>
  <si>
    <t>329_MSBNK-IPB_Halle-PN000120_0_MSBNK-IPB_Halle-PN000120_VCCRNZQBSJXYJD</t>
  </si>
  <si>
    <t>3717_MSBNK-IPB_Halle-PN000120_0_MSBNK-IPB_Halle-PN000120_VCCRNZQBSJXYJD</t>
  </si>
  <si>
    <t>3920_MSBNK-RIKEN-PR300078_0_MSBNK-RIKEN-PR300078_JMIAZDVHNCCPDM</t>
  </si>
  <si>
    <t>532_MSBNK-RIKEN-PR300078_0_MSBNK-RIKEN-PR300078_JMIAZDVHNCCPDM</t>
  </si>
  <si>
    <t>6093_MSBNK-RIKEN-PR303977_0_MSBNK-RIKEN-PR303977_SBVBJPHMDABKJV</t>
  </si>
  <si>
    <t>2705_MSBNK-RIKEN-PR303977_0_MSBNK-RIKEN-PR303977_SBVBJPHMDABKJV</t>
  </si>
  <si>
    <t>C20H30O2</t>
  </si>
  <si>
    <t>MHVJRKBZMUDEEV</t>
  </si>
  <si>
    <t>InChI=1S/C20H30O2/c1-5-18(2)12-9-15-14(13-18)7-8-16-19(15,3)10-6-11-20(16,4)17(21)22/h5,13,15-16H,1,6-12H2,2-4H3,(H,21,22)</t>
  </si>
  <si>
    <t>Usic acid</t>
  </si>
  <si>
    <t>CC1(CCC2C(=C1)CCC3C2(CCCC3(C)C(=O)O)C)C=C</t>
  </si>
  <si>
    <t>10116;220338;221580;1245596;3010318;4342853;7067421;7067422;7067423;7067424;7067425;7067426;5316148;5320592;6553337;10662152;9861220;12309236;10086296;20055000;23616873;23844089;24127896;24721193;25907869;25907872;35755664;38347297;38359326;40458948;45783058;51653278;60142722;58005049;58223746;66641653;68152394;68152828;67968402;70497144;90179864;92259612;93971772;101601321;101232096;102227574;101937505;129818640;133554320;133556458;135336123</t>
  </si>
  <si>
    <t>PubChem class - food;SuperNatural:(SN00160567 SN00251763 SN00380815 SN00307190 SN00002503 SN00156846 SN00363239 SN00006139 SN00293399 SN00286659 SN00006138 SN00286421 SN00038007 SN00003393 SN00027343 SN00036777 SN00028510 SN00395331 SN00257510 SN00247711 SN00001936 SN00027344);ZINC bio:(ZINC00968436 ZINC01693501 ZINC03197743 ZINC03947547 ZINC03947549 ZINC03947550 ZINC13977943 ZINC28537309 ZINC28537315 ZINC31155947 ZINC31165823);additional;MeSH:(220338 221580 23616873 133556458);PubMed;COCONUT:(CNP0070095 CNP0178418);KNApSAcK:(3468);Natural Products:(UNPD44967 UNPD89319 UNPD89563 UNPD51544 UNPD57383 UNPD10746 UNPD62976 UNPD197059 UNPD96704 UNPD123567);PubChem:(10116 220338 221580 1245596 3010318 4342853 7067421 7067422 7067423 7067424 7067425 7067426 5316148 5320592 6553337 10662152 9861220 12309236 10086296 20055000 23616873 23844089 24127896 24721193 25907869 25907872 35755664 38347297 38359326 40458948 45783058 51653278 60142722 58005049 58223746 66641653 68152394 68152828 67968402 70497144 90179864 92259612 93971772 101601321 101232096 102227574 101937505 129818640 133554320 133556458 135336123);CHEBI:(39 69240);KEGG:(C09159);PubChem class - safety and toxic;Training Set</t>
  </si>
  <si>
    <t>3630_MSBNK-BGC_Munich-RP030501_0_MSBNK-BGC_Munich-RP030501_JAZBEHYOTPTENJ</t>
  </si>
  <si>
    <t>242_MSBNK-BGC_Munich-RP030501_0_MSBNK-BGC_Munich-RP030501_JAZBEHYOTPTENJ</t>
  </si>
  <si>
    <t>2844_MSBNK-RIKEN-PR304155_0_MSBNK-RIKEN-PR304155_OJOBTAOGJIWAGB</t>
  </si>
  <si>
    <t>6232_MSBNK-RIKEN-PR304155_0_MSBNK-RIKEN-PR304155_OJOBTAOGJIWAGB</t>
  </si>
  <si>
    <t>C28H36N12O10S2</t>
  </si>
  <si>
    <t>HYBZUCILDDTPOS</t>
  </si>
  <si>
    <t>InChI=1S/C28H36N12O10S2/c29-23-33-25(37-27(35-23)39(7-11-41)8-12-42)31-19-5-3-17(21(15-19)51(45,46)47)1-2-18-4-6-20(16-22(18)52(48,49)50)32-26-34-24(30)36-28(38-26)40(9-13-43)10-14-44/h1-6,15-16,41-44H,7-14H2,(H,45,46,47)(H,48,49,50)(H3,29,31,33,35,37)(H3,30,32,34,36,38)</t>
  </si>
  <si>
    <t>C1=CC(=C(C=C1NC2=NC(=NC(=N2)N)N(CCO)CCO)S(=O)(=O)O)C=CC3=C(C=C(C=C3)NC4=NC(=NC(=N4)N)N(CCO)CCO)S(=O)(=O)O</t>
  </si>
  <si>
    <t>44147358;53428466</t>
  </si>
  <si>
    <t>PubChem:(44147358 53428466);NORMAN:(NS00051474)</t>
  </si>
  <si>
    <t>3705_MSBNK-IPB_Halle-PN000090_0_MSBNK-IPB_Halle-PN000090_</t>
  </si>
  <si>
    <t>317_MSBNK-IPB_Halle-PN000090_0_MSBNK-IPB_Halle-PN000090_</t>
  </si>
  <si>
    <t>4500_MSBNK-RIKEN-PR301879_0_MSBNK-RIKEN-PR301879_KEOITPILCOILGM</t>
  </si>
  <si>
    <t>1112_MSBNK-RIKEN-PR301879_0_MSBNK-RIKEN-PR301879_KEOITPILCOILGM</t>
  </si>
  <si>
    <t>6392_MSBNK-RIKEN-PR304391_0_MSBNK-RIKEN-PR304391_XNGXWSFSJIQMNC</t>
  </si>
  <si>
    <t>3004_MSBNK-RIKEN-PR304391_0_MSBNK-RIKEN-PR304391_XNGXWSFSJIQMNC</t>
  </si>
  <si>
    <t>2085_MSBNK-RIKEN-PR302994_0_MSBNK-RIKEN-PR302994_NMGVHLDIHNFGQB</t>
  </si>
  <si>
    <t>5473_MSBNK-RIKEN-PR302994_0_MSBNK-RIKEN-PR302994_NMGVHLDIHNFGQB</t>
  </si>
  <si>
    <t>FXNFHKRTJBSTCS</t>
  </si>
  <si>
    <t>InChI=1S/C15H10O5/c16-9-6-11(8-4-2-1-3-5-8)20-12-7-10(17)14(18)15(19)13(9)12/h1-7,17-19H</t>
  </si>
  <si>
    <t>baicalein</t>
  </si>
  <si>
    <t>C1=CC=C(C=C1)C2=CC(=O)C3=C(O2)C=C(C(=C3O)O)O</t>
  </si>
  <si>
    <t>5281605;86289522</t>
  </si>
  <si>
    <t>HMDB:(134890);SuperNatural:(SN00005791);ZINC bio:(ZINC03871633);additional;MeSH:(5281605);Plantcyc:(CPD-12724 OMEGA-C55-DOLICHOL-P-GROUP);PubMed;COCONUT:(CNP0329318 CNP0418053);KNApSAcK:(1022);Natural Products:(UNPD93387);PubChem:(5281605 86289522);CHEBI:(78324 2979);PubChem class - bio and metabolites;KEGG:(C10023);PubChem class - safety and toxic;Training Set;PubChem class - drug;Biocyc:(CPD-12724)</t>
  </si>
  <si>
    <t>2490_MSBNK-RIKEN-PR303612_0_MSBNK-RIKEN-PR303612_FXNFHKRTJBSTCS</t>
  </si>
  <si>
    <t>5878_MSBNK-RIKEN-PR303612_0_MSBNK-RIKEN-PR303612_FXNFHKRTJBSTCS</t>
  </si>
  <si>
    <t>2330_MSBNK-RIKEN-PR303395_0_MSBNK-RIKEN-PR303395_ZLPSOQFIIQIIAX</t>
  </si>
  <si>
    <t>5718_MSBNK-RIKEN-PR303395_0_MSBNK-RIKEN-PR303395_ZLPSOQFIIQIIAX</t>
  </si>
  <si>
    <t>5368_MSBNK-RIKEN-PR302878_0_MSBNK-RIKEN-PR302878_OIUBYZLTFSLSBY</t>
  </si>
  <si>
    <t>4900_MSBNK-RIKEN-PR302351_0_MSBNK-RIKEN-PR302351_HJBWJAPEBGSQPR</t>
  </si>
  <si>
    <t>1512_MSBNK-RIKEN-PR302351_0_MSBNK-RIKEN-PR302351_HJBWJAPEBGSQPR</t>
  </si>
  <si>
    <t>5764_MSBNK-RIKEN-PR303441_0_MSBNK-RIKEN-PR303441_ODBRNZZJSYPIDI</t>
  </si>
  <si>
    <t>HUOJLQXKNCFOGC</t>
  </si>
  <si>
    <t>InChI=1S/C11H12O4/c1-8(12)14-7-10-3-5-11(6-4-10)15-9(2)13/h3-6H,7H2,1-2H3</t>
  </si>
  <si>
    <t>bmse010015</t>
  </si>
  <si>
    <t>CC(=O)OCC1=CC=C(C=C1)OC(=O)C</t>
  </si>
  <si>
    <t>COCONUT:(CNP0129543);Natural Products:(UNPD45040);PubChem:(470279);SuperNatural:(SN00266455);PubMed</t>
  </si>
  <si>
    <t>4852_MSBNK-RIKEN-PR302286_0_MSBNK-RIKEN-PR302286_CDICDSOGTRCHMG</t>
  </si>
  <si>
    <t>1464_MSBNK-RIKEN-PR302286_0_MSBNK-RIKEN-PR302286_CDICDSOGTRCHMG</t>
  </si>
  <si>
    <t>4346_MSBNK-RIKEN-PR301280_0_MSBNK-RIKEN-PR301280_LWSPRPDSPCBAKK</t>
  </si>
  <si>
    <t>BYMJCSXXYVSKMN</t>
  </si>
  <si>
    <t>InChI=1S/C18H25FN2O4/c1-2-17(23)21-15-8-7-13(25-16(15)11-22)9-18(24)20-10-12-5-3-4-6-14(12)19/h3-6,13,15-16,22H,2,7-11H2,1H3,(H,20,24)(H,21,23)</t>
  </si>
  <si>
    <t>CCC(=O)NC1CCC(OC1CO)CC(=O)NCC2=CC=CC=C2F</t>
  </si>
  <si>
    <t>54638710;54638711;54638712;54638713;54638714;54638715;54638716;53382647</t>
  </si>
  <si>
    <t>PubChem:(54638710 54638711 54638712 54638713 54638714 54638715 54638716 53382647);CHEBI:(99197 99891 98425 102452 101707 98992 101903)</t>
  </si>
  <si>
    <t>670_MSBNK-RIKEN-PR300302_0_MSBNK-RIKEN-PR300302_BQGJXFQCMYJENQ</t>
  </si>
  <si>
    <t>4058_MSBNK-RIKEN-PR300302_0_MSBNK-RIKEN-PR300302_BQGJXFQCMYJENQ</t>
  </si>
  <si>
    <t>GVUMZPWBUAGJBP</t>
  </si>
  <si>
    <t>InChI=1S/C9H8O3/c1-7(11)12-9-4-2-3-8(5-9)6-10/h2-6H,1H3</t>
  </si>
  <si>
    <t>3-Acetoxybenzaldehyde</t>
  </si>
  <si>
    <t>CC(=O)OC1=CC=CC(=C1)C=O</t>
  </si>
  <si>
    <t>NORMAN:(NS00029627);PubChem class - safety and toxic;PubChem:(118618);ZINC bio:(ZINC02146872)</t>
  </si>
  <si>
    <t>1199_MSBNK-RIKEN-PR301980_0_MSBNK-RIKEN-PR301980_NGSWKAQJJWESNS</t>
  </si>
  <si>
    <t>4587_MSBNK-RIKEN-PR301980_0_MSBNK-RIKEN-PR301980_NGSWKAQJJWESNS</t>
  </si>
  <si>
    <t>JFTOOEZYKZTOEX</t>
  </si>
  <si>
    <t>InChI=1S/C19H21NO4/c1-20-7-6-12-8-16(21-2)17(22-3)10-14(12)19(20)13-4-5-15-18(9-13)24-11-23-15/h4-5,8-10,19H,6-7,11H2,1-3H3</t>
  </si>
  <si>
    <t>Oprea1_610557</t>
  </si>
  <si>
    <t>CN1CCC2=CC(=C(C=C2C1C3=CC4=C(C=C3)OCO4)OC)OC</t>
  </si>
  <si>
    <t>749565;749570;3132927;6936584;6936585</t>
  </si>
  <si>
    <t>COCONUT:(CNP0220179);Natural Products:(UNPD91328 UNPD152318);PubChem:(749565 749570 3132927 6936584 6936585);SuperNatural:(SN00371740 SN00282566)</t>
  </si>
  <si>
    <t>936_MSBNK-RIKEN-PR301118_0_MSBNK-RIKEN-PR301118_LZJRNLRASBVRRX</t>
  </si>
  <si>
    <t>4324_MSBNK-RIKEN-PR301118_0_MSBNK-RIKEN-PR301118_LZJRNLRASBVRRX</t>
  </si>
  <si>
    <t>SQKLHGBSSJKIEQ</t>
  </si>
  <si>
    <t>InChI=1S/C18H22O4/c1-11-16(20)12(2)18(22-3)15(17(11)21)14(19)10-9-13-7-5-4-6-8-13/h4-8,14,19-21H,9-10H2,1-3H3</t>
  </si>
  <si>
    <t>CC1=C(C(=C(C(=C1O)C(CCC2=CC=CC=C2)O)OC)C)O</t>
  </si>
  <si>
    <t>HMDB:(126616);PubChem:(131833006);PubChem class - bio and metabolites</t>
  </si>
  <si>
    <t>2689_MSBNK-RIKEN-PR303937_0_MSBNK-RIKEN-PR303937_DWONJCNDULPHLV</t>
  </si>
  <si>
    <t>6077_MSBNK-RIKEN-PR303937_0_MSBNK-RIKEN-PR303937_DWONJCNDULPHLV</t>
  </si>
  <si>
    <t>1767_MSBNK-RIKEN-PR302637_0_MSBNK-RIKEN-PR302637_ZQSIJRDFPHDXIC</t>
  </si>
  <si>
    <t>5155_MSBNK-RIKEN-PR302637_0_MSBNK-RIKEN-PR302637_ZQSIJRDFPHDXIC</t>
  </si>
  <si>
    <t>4207_MSBNK-RIKEN-PR300670_0_MSBNK-RIKEN-PR300670_XUCIJNAGGSZNQT</t>
  </si>
  <si>
    <t>5310_MSBNK-RIKEN-PR302815_0_MSBNK-RIKEN-PR302815_OVSQVDMCBVZWGM</t>
  </si>
  <si>
    <t>5484_MSBNK-RIKEN-PR303009_0_MSBNK-RIKEN-PR303009_NMGVHLDIHNFGQB</t>
  </si>
  <si>
    <t>2096_MSBNK-RIKEN-PR303009_0_MSBNK-RIKEN-PR303009_NMGVHLDIHNFGQB</t>
  </si>
  <si>
    <t>4715_MSBNK-RIKEN-PR302115_0_MSBNK-RIKEN-PR302115_HWRDCYOHJBCWGW</t>
  </si>
  <si>
    <t>1228_MSBNK-RIKEN-PR302011_0_MSBNK-RIKEN-PR302011_KKSDGJDHHZEWEP</t>
  </si>
  <si>
    <t>4616_MSBNK-RIKEN-PR302011_0_MSBNK-RIKEN-PR302011_KKSDGJDHHZEWEP</t>
  </si>
  <si>
    <t>1515_MSBNK-RIKEN-PR302354_0_MSBNK-RIKEN-PR302354_DGGOLFCPSUVVHX</t>
  </si>
  <si>
    <t>4903_MSBNK-RIKEN-PR302354_0_MSBNK-RIKEN-PR302354_DGGOLFCPSUVVHX</t>
  </si>
  <si>
    <t>C25H42N4O14</t>
  </si>
  <si>
    <t>MDWNFWDBQGOKNZ</t>
  </si>
  <si>
    <t>InChI=1S/C25H42N4O14/c1-8(33)26-14-17(36)16(35)11(6-31)39-23(14)42-22-12(7-32)40-24(15(19(22)38)27-9(2)34)41-21-10(5-30)20-13(18(21)37)28-25(43-20)29(3)4/h10-24,30-32,35-38H,5-7H2,1-4H3,(H,26,33)(H,27,34)</t>
  </si>
  <si>
    <t>Allosamidin</t>
  </si>
  <si>
    <t>CC(=O)NC1C(C(C(OC1OC2C(OC(C(C2O)NC(=O)C)OC3C(C4C(C3O)N=C(O4)N(C)C)CO)CO)CO)O)O</t>
  </si>
  <si>
    <t>119339;192630;13755301;13755302;101602804;102157950;102446161;135015363;134969733;135084013</t>
  </si>
  <si>
    <t>COCONUT:(CNP0169161);KNApSAcK:(379);Natural Products:(UNPD15633 UNPD114803);PubChem:(119339 192630 13755301 13755302 101602804 102157950 102446161 135015363 134969733 135084013);SuperNatural:(SN00368875 SN00319267);PubChem class - bio and metabolites;MeSH:(119339 192630);KEGG:(C05346);Plantcyc:(CPD-19387);PubMed;Biocyc:(CPD-19387)</t>
  </si>
  <si>
    <t>4302_MSBNK-RIKEN-PR301047_0_MSBNK-RIKEN-PR301047_CLDCTFPNFRITPI</t>
  </si>
  <si>
    <t>914_MSBNK-RIKEN-PR301047_0_MSBNK-RIKEN-PR301047_CLDCTFPNFRITPI</t>
  </si>
  <si>
    <t>4161_MSBNK-RIKEN-PR300541_0_MSBNK-RIKEN-PR300541_OZCACMPSTYQSMM</t>
  </si>
  <si>
    <t>773_MSBNK-RIKEN-PR300541_0_MSBNK-RIKEN-PR300541_OZCACMPSTYQSMM</t>
  </si>
  <si>
    <t>2917_MSBNK-RIKEN-PR304228_0_MSBNK-RIKEN-PR304228_ZKMZBAABQFUXFE</t>
  </si>
  <si>
    <t>6305_MSBNK-RIKEN-PR304228_0_MSBNK-RIKEN-PR304228_ZKMZBAABQFUXFE</t>
  </si>
  <si>
    <t>5967_MSBNK-RIKEN-PR303746_0_MSBNK-RIKEN-PR303746_HEYZWPRKKUGDCR</t>
  </si>
  <si>
    <t>C20H19ClN2O8</t>
  </si>
  <si>
    <t>ROOWAKADKHUVSQ</t>
  </si>
  <si>
    <t>InChI=1S/C20H19ClN2O8/c1-28-13-5-3-9-7-10(19(26)30-15(9)16(13)29-2)22-18(25)11-8-20(27)14(21)6-4-12(24)17(20)31-23-11/h3-7,12,14,17,24,27H,8H2,1-2H3,(H,22,25)</t>
  </si>
  <si>
    <t>Trichodermamide B</t>
  </si>
  <si>
    <t>COC1=C(C2=C(C=C1)C=C(C(=O)O2)NC(=O)C3=NOC4C(C=CC(C4(C3)O)Cl)O)OC</t>
  </si>
  <si>
    <t>639644;21777010;22298190;102576781</t>
  </si>
  <si>
    <t>COCONUT:(CNP0157318);KNApSAcK:(45117);Natural Products:(UNPD177129);PubChem:(639644 21777010 22298190 102576781);SuperNatural:(SN00369051);MeSH:(639644);PubMed</t>
  </si>
  <si>
    <t>5568_MSBNK-RIKEN-PR303151_0_MSBNK-RIKEN-PR303151_SBEOEJNITMVWLK</t>
  </si>
  <si>
    <t>2180_MSBNK-RIKEN-PR303151_0_MSBNK-RIKEN-PR303151_SBEOEJNITMVWLK</t>
  </si>
  <si>
    <t>C21H23ClN2O7</t>
  </si>
  <si>
    <t>IONXIXRVJSSVCH</t>
  </si>
  <si>
    <t>InChI=1S/C21H23ClN2O7/c1-11-13-8-15(22)16(25)10-17(13)31-21(30)14(11)9-18(26)24-6-3-12(4-7-24)20(29)23-5-2-19(27)28/h8,10,12,25H,2-7,9H2,1H3,(H,23,29)(H,27,28)</t>
  </si>
  <si>
    <t>3-[[1-[2-(6-chloro-7-hydroxy-4-methyl-2-oxochromen-3-yl)acetyl]piperidine-4-carbonyl]amino]propanoic acid</t>
  </si>
  <si>
    <t>CC1=C(C(=O)OC2=CC(=C(C=C12)Cl)O)CC(=O)N3CCC(CC3)C(=O)NCCC(=O)O</t>
  </si>
  <si>
    <t>COCONUT:(CNP0036761 CNP0278443);PubChem:(6236124);SuperNatural:(SN00089213);ZINC bio:(ZINC12885861)</t>
  </si>
  <si>
    <t>3372_MSBNK-RIKEN-PR311177_0_MSBNK-RIKEN-PR311177_XGEYXJDOVMEJNG</t>
  </si>
  <si>
    <t>6760_MSBNK-RIKEN-PR311177_0_MSBNK-RIKEN-PR311177_XGEYXJDOVMEJNG</t>
  </si>
  <si>
    <t>5977_MSBNK-RIKEN-PR303776_0_MSBNK-RIKEN-PR303776_HEYZWPRKKUGDCR</t>
  </si>
  <si>
    <t>2589_MSBNK-RIKEN-PR303776_0_MSBNK-RIKEN-PR303776_HEYZWPRKKUGDCR</t>
  </si>
  <si>
    <t>C10H13N4O4P</t>
  </si>
  <si>
    <t>CMBAJRSJOGKAIX</t>
  </si>
  <si>
    <t>InChI=1S/C10H13N4O4P/c11-10-9-8(1-2-12-10)14(5-13-9)3-7-4-18-19(15,16)6-17-7/h1-2,5,7H,3-4,6H2,(H2,11,12)(H,15,16)</t>
  </si>
  <si>
    <t>Hpmpc3A</t>
  </si>
  <si>
    <t>C1C(OCP(=O)(O1)O)CN2C=NC3=C2C=CN=C3N</t>
  </si>
  <si>
    <t>MeSH:(132060);PubChem:(132060);PubMed</t>
  </si>
  <si>
    <t>6661_MSBNK-RIKEN-PR310943_0_MSBNK-RIKEN-PR310943_DANYIYRPLHHOCZ</t>
  </si>
  <si>
    <t>1552_MSBNK-RIKEN-PR302391_0_MSBNK-RIKEN-PR302391_DGGOLFCPSUVVHX</t>
  </si>
  <si>
    <t>4940_MSBNK-RIKEN-PR302391_0_MSBNK-RIKEN-PR302391_DGGOLFCPSUVVHX</t>
  </si>
  <si>
    <t>C23H18N4O6</t>
  </si>
  <si>
    <t>VVOPXYSOYSJDNY</t>
  </si>
  <si>
    <t>InChI=1S/C23H18N4O6/c1-15(28)25-19-9-7-17(8-10-19)22(29)26-24-14-16-5-11-21(12-6-16)33-23(30)18-3-2-4-20(13-18)27(31)32/h2-14H,1H3,(H,25,28)(H,26,29)</t>
  </si>
  <si>
    <t>4-(Acetylamino)benzoic acid ((4-((3-nitrobenzoyl)oxy)phenyl)methylene)hydrazide</t>
  </si>
  <si>
    <t>CC(=O)NC1=CC=C(C=C1)C(=O)NN=CC2=CC=C(C=C2)OC(=O)C3=CC(=CC=C3)[N+](=O)[O-]</t>
  </si>
  <si>
    <t>PubChem:(9587887);PubChem class - safety and toxic</t>
  </si>
  <si>
    <t>5394_MSBNK-RIKEN-PR302910_0_MSBNK-RIKEN-PR302910_LFEUICHQZGNOHD</t>
  </si>
  <si>
    <t>1949_MSBNK-RIKEN-PR302842_0_MSBNK-RIKEN-PR302842_REFJWTPEDVJJIY</t>
  </si>
  <si>
    <t>5337_MSBNK-RIKEN-PR302842_0_MSBNK-RIKEN-PR302842_REFJWTPEDVJJIY</t>
  </si>
  <si>
    <t>6578_MSBNK-RIKEN-PR310769_0_MSBNK-RIKEN-PR310769_SFQIGPZCFNTPOD</t>
  </si>
  <si>
    <t>2879_MSBNK-RIKEN-PR304190_0_MSBNK-RIKEN-PR304190_HITJFUSPLYBJPE</t>
  </si>
  <si>
    <t>6267_MSBNK-RIKEN-PR304190_0_MSBNK-RIKEN-PR304190_HITJFUSPLYBJPE</t>
  </si>
  <si>
    <t>4737_MSBNK-RIKEN-PR302137_0_MSBNK-RIKEN-PR302137_DANYIYRPLHHOCZ</t>
  </si>
  <si>
    <t>1349_MSBNK-RIKEN-PR302137_0_MSBNK-RIKEN-PR302137_DANYIYRPLHHOCZ</t>
  </si>
  <si>
    <t>5237_MSBNK-RIKEN-PR302738_0_MSBNK-RIKEN-PR302738_PFTAWBLQPZVEMU</t>
  </si>
  <si>
    <t>1849_MSBNK-RIKEN-PR302738_0_MSBNK-RIKEN-PR302738_PFTAWBLQPZVEMU</t>
  </si>
  <si>
    <t>1558_MSBNK-RIKEN-PR302397_0_MSBNK-RIKEN-PR302397_DGGOLFCPSUVVHX</t>
  </si>
  <si>
    <t>4946_MSBNK-RIKEN-PR302397_0_MSBNK-RIKEN-PR302397_DGGOLFCPSUVVHX</t>
  </si>
  <si>
    <t>YIKHDPHTFYWYJV</t>
  </si>
  <si>
    <t>InChI=1S/C11H12O4/c1-14-9-5-3-8(4-6-11(12)13)10(7-9)15-2/h3-7H,1-2H3,(H,12,13)</t>
  </si>
  <si>
    <t>2,4-Dimethoxycinnamic acid</t>
  </si>
  <si>
    <t>COC1=CC(=C(C=C1)C=CC(=O)O)OC</t>
  </si>
  <si>
    <t>85636;1622525;1622526;734009;5555146;4345726</t>
  </si>
  <si>
    <t>NORMAN:(NS00043787);COCONUT:(CNP0317440 CNP0382851);Natural Products:(UNPD60634 UNPD104101);PubChem:(85636 1622525 1622526 734009 5555146 4345726);SuperNatural:(SN00335476 SN00043533);ZINC bio:(ZINC00149358 ZINC04787602);additional;PubChem class - safety and toxic;Training Set</t>
  </si>
  <si>
    <t>1460_MSBNK-RIKEN-PR302280_0_MSBNK-RIKEN-PR302280_CDICDSOGTRCHMG</t>
  </si>
  <si>
    <t>4848_MSBNK-RIKEN-PR302280_0_MSBNK-RIKEN-PR302280_CDICDSOGTRCHMG</t>
  </si>
  <si>
    <t>5174_MSBNK-RIKEN-PR302667_0_MSBNK-RIKEN-PR302667_ZQSIJRDFPHDXIC</t>
  </si>
  <si>
    <t>1786_MSBNK-RIKEN-PR302667_0_MSBNK-RIKEN-PR302667_ZQSIJRDFPHDXIC</t>
  </si>
  <si>
    <t>C18H28O18</t>
  </si>
  <si>
    <t>IBQJROQQSYOEGQ</t>
  </si>
  <si>
    <t>InChI=1S/C18H28O18/c19-1-5-7(23)9(25)11(27)17(31,33-5)15(3-21)13(29)36-16(4-22,14(30)35-15)18(32)12(28)10(26)8(24)6(2-20)34-18/h5-12,19-28,31-32H,1-4H2</t>
  </si>
  <si>
    <t>C(C1C(C(C(C(O1)(C2(C(=O)OC(C(=O)O2)(CO)C3(C(C(C(C(O3)CO)O)O)O)O)CO)O)O)O)O)O</t>
  </si>
  <si>
    <t>129652139;129669661;129680379</t>
  </si>
  <si>
    <t>MeSH:(129680379);PubChem:(129652139 129669661 129680379);PubMed</t>
  </si>
  <si>
    <t>312_MSBNK-IPB_Halle-PN000084_0_MSBNK-IPB_Halle-PN000084_</t>
  </si>
  <si>
    <t>3700_MSBNK-IPB_Halle-PN000084_0_MSBNK-IPB_Halle-PN000084_</t>
  </si>
  <si>
    <t>735_MSBNK-RIKEN-PR300434_0_MSBNK-RIKEN-PR300434_JMIAZDVHNCCPDM</t>
  </si>
  <si>
    <t>4123_MSBNK-RIKEN-PR300434_0_MSBNK-RIKEN-PR300434_JMIAZDVHNCCPDM</t>
  </si>
  <si>
    <t>XQXPVVBIMDBYFF</t>
  </si>
  <si>
    <t>InChI=1S/C8H8O3/c9-7-3-1-6(2-4-7)5-8(10)11/h1-4,9H,5H2,(H,10,11)</t>
  </si>
  <si>
    <t>bmse000455</t>
  </si>
  <si>
    <t>C1=CC(=CC=C1CC(=O)O)O</t>
  </si>
  <si>
    <t>127;4693933;10796946;11788406;59838712;91368157;118404243;131709120</t>
  </si>
  <si>
    <t>HMDB:(20);SuperNatural:(SN00001284 SN00265185);ZINC bio:(ZINC00213065);MeSH:(127);Plantcyc:(4-HYDROXYPHENYLACETATE);PubMed;NORMAN:(NS00006155);COCONUT:(CNP0212603 CNP0251603);KNApSAcK:(50490);Natural Products:(UNPD154511);PubChem:(127 4693933 10796946 11788406 59838712 91368157 118404243 131709120);CHEBI:(48999 18101);PubChem class - bio and metabolites;KEGG:(C00642);PubChem class - safety and toxic;YMDB:(1486);Biocyc:(4-HYDROXYPHENYLACETATE)</t>
  </si>
  <si>
    <t>103_MSBNK-BGC_Munich-RP015603_0_MSBNK-BGC_Munich-RP015603_FVMDYYGIDFPZAX</t>
  </si>
  <si>
    <t>3491_MSBNK-BGC_Munich-RP015603_0_MSBNK-BGC_Munich-RP015603_FVMDYYGIDFPZAX</t>
  </si>
  <si>
    <t>6472_MSBNK-RIKEN-PR310483_0_MSBNK-RIKEN-PR310483_KZKWCKFDCPVDFJ</t>
  </si>
  <si>
    <t>3084_MSBNK-RIKEN-PR310483_0_MSBNK-RIKEN-PR310483_KZKWCKFDCPVDFJ</t>
  </si>
  <si>
    <t>2977_MSBNK-RIKEN-PR304340_0_MSBNK-RIKEN-PR304340_HJRVLGWTJSLQIG</t>
  </si>
  <si>
    <t>6365_MSBNK-RIKEN-PR304340_0_MSBNK-RIKEN-PR304340_HJRVLGWTJSLQIG</t>
  </si>
  <si>
    <t>2497_MSBNK-RIKEN-PR303628_0_MSBNK-RIKEN-PR303628_FVYXIJYOAGAUQK</t>
  </si>
  <si>
    <t>5885_MSBNK-RIKEN-PR303628_0_MSBNK-RIKEN-PR303628_FVYXIJYOAGAUQK</t>
  </si>
  <si>
    <t>PPICYMRYNBNSAI</t>
  </si>
  <si>
    <t>InChI=1S/C22H18O11/c23-10-6-13(26)17-16(7-10)32-20(8-1-2-11(24)12(25)3-8)21(19(17)30)33-22(31)9-4-14(27)18(29)15(28)5-9/h1-7,19-21,23-30H</t>
  </si>
  <si>
    <t>C1=CC(=C(C=C1C2C(C(C3=C(C=C(C=C3O2)O)O)O)OC(=O)C4=CC(=C(C(=C4)O)O)O)O)O</t>
  </si>
  <si>
    <t>COCONUT:(CNP0265773);Natural Products:(UNPD153121);SuperNatural:(SN00369967);YMDB Mine</t>
  </si>
  <si>
    <t>5116_MSBNK-RIKEN-PR302592_0_MSBNK-RIKEN-PR302592_WMBWREPUVVBILR</t>
  </si>
  <si>
    <t>6218_MSBNK-RIKEN-PR304141_0_MSBNK-RIKEN-PR304141_OJOBTAOGJIWAGB</t>
  </si>
  <si>
    <t>2830_MSBNK-RIKEN-PR304141_0_MSBNK-RIKEN-PR304141_OJOBTAOGJIWAGB</t>
  </si>
  <si>
    <t>3294_MSBNK-RIKEN-PR310980_0_MSBNK-RIKEN-PR310980_IUYFTHKQEWZTHY</t>
  </si>
  <si>
    <t>6682_MSBNK-RIKEN-PR310980_0_MSBNK-RIKEN-PR310980_IUYFTHKQEWZTHY</t>
  </si>
  <si>
    <t>IPVSUYLZIAYTOK</t>
  </si>
  <si>
    <t>InChI=1S/C28H32O16/c1-39-16-4-10(2-3-13(16)32)26-17(42-28-25(38)23(36)21(34)19(9-30)44-28)7-12-14(40-26)5-11(31)6-15(12)41-27-24(37)22(35)20(33)18(8-29)43-27/h2-7,18-25,27-30,33-38H,8-9H2,1H3,(H-,31,32)/p+1</t>
  </si>
  <si>
    <t>Peonin</t>
  </si>
  <si>
    <t>COC1=C(C=CC(=C1)C2=C(C=C3C(=CC(=CC3=[O+]2)O)OC4C(C(C(C(O4)CO)O)O)O)OC5C(C(C(C(O5)CO)O)O)O)O</t>
  </si>
  <si>
    <t>5488811;12313913;12313915;10121934;44256835;44256843;102153855;134738981</t>
  </si>
  <si>
    <t>NORMAN:(NS00042000);COCONUT:(CNP0333189);HMDB:(125110);Natural Products:(UNPD172027);PubChem:(5488811 12313913 12313915 10121934 44256835 44256843 102153855 134738981);SuperNatural:(SN00286281 SN00168018);additional;PubChem class - bio and metabolites;Training Set;PubMed</t>
  </si>
  <si>
    <t>2225_MSBNK-RIKEN-PR303239_0_MSBNK-RIKEN-PR303239_UIDGLYUNOUKLBM</t>
  </si>
  <si>
    <t>5613_MSBNK-RIKEN-PR303239_0_MSBNK-RIKEN-PR303239_UIDGLYUNOUKLBM</t>
  </si>
  <si>
    <t>1646_MSBNK-RIKEN-PR302502_0_MSBNK-RIKEN-PR302502_LYGPBZVKGHHTIE</t>
  </si>
  <si>
    <t>5034_MSBNK-RIKEN-PR302502_0_MSBNK-RIKEN-PR302502_LYGPBZVKGHHTIE</t>
  </si>
  <si>
    <t>C16H20N4O</t>
  </si>
  <si>
    <t>AQSRLOWDIDQDBF</t>
  </si>
  <si>
    <t>InChI=1S/C16H20N4O/c1-13-11-15(21)18-16(17-13)20-9-7-19(8-10-20)12-14-5-3-2-4-6-14/h2-6,11H,7-10,12H2,1H3,(H,17,18,21)</t>
  </si>
  <si>
    <t>2-(4-benzylpiperazin-1-yl)-6-methylpyrimidin-4-ol</t>
  </si>
  <si>
    <t>CC1=CC(=O)NC(=N1)N2CCN(CC2)CC3=CC=CC=C3</t>
  </si>
  <si>
    <t>135832708;135414578</t>
  </si>
  <si>
    <t>COCONUT:(CNP0010252);Training Set;PubChem:(135832708 135414578);PubMed</t>
  </si>
  <si>
    <t>3712_MSBNK-IPB_Halle-PN000109_0_MSBNK-IPB_Halle-PN000109_WUADCCWRTIWANL</t>
  </si>
  <si>
    <t>RRRSSAVLTCVNIQ</t>
  </si>
  <si>
    <t>InChI=1S/C16H12O6/c1-21-9-5-12(19)16-13(20)7-14(22-15(16)6-9)8-2-3-10(17)11(18)4-8/h2-7,17-19H,1H3</t>
  </si>
  <si>
    <t>7-O-Methylluteolin</t>
  </si>
  <si>
    <t>COC1=CC(=C2C(=C1)OC(=CC2=O)C3=CC(=C(C=C3)O)O)O</t>
  </si>
  <si>
    <t>HMDB:(37339);SuperNatural:(SN00021074);ZINC bio:(ZINC14813714);additional;MeSH:(5318214);PubMed;COCONUT:(CNP0394762 CNP0419199);Natural Products:(UNPD183208);PubChem:(5318214);PubChem class - bio and metabolites;Training Set;KEGG Mine</t>
  </si>
  <si>
    <t>1903_MSBNK-RIKEN-PR302794_0_MSBNK-RIKEN-PR302794_SQFSKOYWJBQGKQ</t>
  </si>
  <si>
    <t>5291_MSBNK-RIKEN-PR302794_0_MSBNK-RIKEN-PR302794_SQFSKOYWJBQGKQ</t>
  </si>
  <si>
    <t>4958_MSBNK-RIKEN-PR302410_0_MSBNK-RIKEN-PR302410_XGEYXJDOVMEJNG</t>
  </si>
  <si>
    <t>1570_MSBNK-RIKEN-PR302410_0_MSBNK-RIKEN-PR302410_XGEYXJDOVMEJNG</t>
  </si>
  <si>
    <t>C18H19FN4O3</t>
  </si>
  <si>
    <t>WGJHQYFFGWZSBX</t>
  </si>
  <si>
    <t>InChI=1S/C18H19FN4O3/c1-10(24)21-14-8-25-17-15(9-26-16(14)17)23-18-20-6-5-13(22-18)11-3-2-4-12(19)7-11/h2-7,14-17H,8-9H2,1H3,(H,21,24)(H,20,22,23)</t>
  </si>
  <si>
    <t>N-[(3S,3aR,6S,6aR)-3-[[4-(3-fluorophenyl)pyrimidin-2-yl]amino]-2,3,3a,5,6,6a-hexahydrofuro[3,2-b]furan-6-yl]acetamide</t>
  </si>
  <si>
    <t>CC(=O)NC1COC2C1OCC2NC3=NC=CC(=N3)C4=CC(=CC=C4)F</t>
  </si>
  <si>
    <t>COCONUT:(CNP0056793);PubChem:(11913348);SuperNatural:(SN00013417);ZINC bio:(ZINC05440166)</t>
  </si>
  <si>
    <t>2711_MSBNK-RIKEN-PR303995_0_MSBNK-RIKEN-PR303995_MATGKVZWFZHCLI</t>
  </si>
  <si>
    <t>6099_MSBNK-RIKEN-PR303995_0_MSBNK-RIKEN-PR303995_MATGKVZWFZHCLI</t>
  </si>
  <si>
    <t>C30H45N7O7</t>
  </si>
  <si>
    <t>VOYJRZXWLYJWNS</t>
  </si>
  <si>
    <t>InChI=1S/C30H45N7O7/c1-17(2)12-24(36-27(41)18(3)32)29(43)37-25(14-26(39)40)30(44)35-23(10-6-7-11-31)28(42)34-20(16-38)13-19-15-33-22-9-5-4-8-21(19)22/h4-5,8-9,15-18,20,23-25,33H,6-7,10-14,31-32H2,1-3H3,(H,34,42)(H,35,44)(H,36,41)(H,37,43)(H,39,40)</t>
  </si>
  <si>
    <t>CC(C)CC(C(=O)NC(CC(=O)O)C(=O)NC(CCCCN)C(=O)NC(CC1=CNC2=CC=CC=C21)C=O)NC(=O)C(C)N</t>
  </si>
  <si>
    <t>PubChem:(44631830);PubChem class - bio and metabolites</t>
  </si>
  <si>
    <t>3215_MSBNK-RIKEN-PR310848_0_MSBNK-RIKEN-PR310848_UISOORRILGPHLE</t>
  </si>
  <si>
    <t>6603_MSBNK-RIKEN-PR310848_0_MSBNK-RIKEN-PR310848_UISOORRILGPHLE</t>
  </si>
  <si>
    <t>6512_MSBNK-RIKEN-PR310546_0_MSBNK-RIKEN-PR310546_PSFDQSOCUJVVGF</t>
  </si>
  <si>
    <t>3124_MSBNK-RIKEN-PR310546_0_MSBNK-RIKEN-PR310546_PSFDQSOCUJVVGF</t>
  </si>
  <si>
    <t>C21H19FN4O3S2</t>
  </si>
  <si>
    <t>XWBZNRYIHZLLEP</t>
  </si>
  <si>
    <t>InChI=1S/C21H19FN4O3S2/c22-16-7-3-4-8-18(16)31(28,29)26-12-15-6-2-1-5-14(15)11-17(26)19(27)23-21-25-24-20(30-21)13-9-10-13/h1-8,13,17H,9-12H2,(H,23,25,27)</t>
  </si>
  <si>
    <t>N-(5-cyclopropyl-1,3,4-thiadiazol-2-yl)-2-(2-fluorophenyl)sulfonyl-3,4-dihydro-1H-isoquinoline-3-carboxamide</t>
  </si>
  <si>
    <t>C1CC1C2=NN=C(S2)NC(=O)C3CC4=CC=CC=C4CN3S(=O)(=O)C5=CC=CC=C5F</t>
  </si>
  <si>
    <t>2094439;2094440;4678870</t>
  </si>
  <si>
    <t>PubChem:(2094439 2094440 4678870);PubMed;CHEBI:(116304)</t>
  </si>
  <si>
    <t>5098_MSBNK-RIKEN-PR302574_0_MSBNK-RIKEN-PR302574_WMBWREPUVVBILR</t>
  </si>
  <si>
    <t>1710_MSBNK-RIKEN-PR302574_0_MSBNK-RIKEN-PR302574_WMBWREPUVVBILR</t>
  </si>
  <si>
    <t>NSFOTVGLNZUKLK</t>
  </si>
  <si>
    <t>InChI=1S/C10H12O4/c1-2-3-7(12)10-8(13)4-6(11)5-9(10)14/h4-5,11,13-14H,2-3H2,1H3</t>
  </si>
  <si>
    <t>Phlorobutyrophenone</t>
  </si>
  <si>
    <t>CCCC(=O)C1=C(C=C(C=C1O)O)O</t>
  </si>
  <si>
    <t>COCONUT:(CNP0313837);Natural Products:(UNPD4673);PubChem:(270491);SuperNatural:(SN00366998);ZINC bio:(ZINC01703962);PubMed</t>
  </si>
  <si>
    <t>6228_MSBNK-RIKEN-PR304151_0_MSBNK-RIKEN-PR304151_OJOBTAOGJIWAGB</t>
  </si>
  <si>
    <t>2840_MSBNK-RIKEN-PR304151_0_MSBNK-RIKEN-PR304151_OJOBTAOGJIWAGB</t>
  </si>
  <si>
    <t>HFDJMYQCRUAGNV</t>
  </si>
  <si>
    <t>InChI=1S/C17H20N6O4/c1-25-11-6-10(7-12(26-2)15(11)27-3)23-13(24)4-5-18-16-14-17(20-8-19-14)22-9-21-16/h6-9H,4-5H2,1-3H3,(H,23,24)(H2,18,19,20,21,22)</t>
  </si>
  <si>
    <t>N~3~-9H-purin-6-yl-N-(3,4,5-trimethoxyphenyl)-beta-alaninamide</t>
  </si>
  <si>
    <t>COC1=CC(=CC(=C1OC)OC)NC(=O)CCNC2=NC=NC3=C2NC=N3</t>
  </si>
  <si>
    <t>COCONUT:(CNP0395360);PubChem:(42507449);ZINC bio:(ZINC12297103)</t>
  </si>
  <si>
    <t>6062_MSBNK-RIKEN-PR303922_0_MSBNK-RIKEN-PR303922_NQWVSMVXKMHKTF</t>
  </si>
  <si>
    <t>2674_MSBNK-RIKEN-PR303922_0_MSBNK-RIKEN-PR303922_NQWVSMVXKMHKTF</t>
  </si>
  <si>
    <t>1727_MSBNK-RIKEN-PR302591_0_MSBNK-RIKEN-PR302591_PFTAWBLQPZVEMU</t>
  </si>
  <si>
    <t>5115_MSBNK-RIKEN-PR302591_0_MSBNK-RIKEN-PR302591_PFTAWBLQPZVEMU</t>
  </si>
  <si>
    <t>3057_MSBNK-RIKEN-PR310448_0_MSBNK-RIKEN-PR310448_SBVBJPHMDABKJV</t>
  </si>
  <si>
    <t>6445_MSBNK-RIKEN-PR310448_0_MSBNK-RIKEN-PR310448_SBVBJPHMDABKJV</t>
  </si>
  <si>
    <t>6086_MSBNK-RIKEN-PR303970_0_MSBNK-RIKEN-PR303970_SBVBJPHMDABKJV</t>
  </si>
  <si>
    <t>2698_MSBNK-RIKEN-PR303970_0_MSBNK-RIKEN-PR303970_SBVBJPHMDABKJV</t>
  </si>
  <si>
    <t>2174_MSBNK-RIKEN-PR303143_0_MSBNK-RIKEN-PR303143_SBEOEJNITMVWLK</t>
  </si>
  <si>
    <t>813_MSBNK-RIKEN-PR300660_0_MSBNK-RIKEN-PR300660_XUCIJNAGGSZNQT</t>
  </si>
  <si>
    <t>4201_MSBNK-RIKEN-PR300660_0_MSBNK-RIKEN-PR300660_XUCIJNAGGSZNQT</t>
  </si>
  <si>
    <t>AUJXJFHANFIVKH</t>
  </si>
  <si>
    <t>InChI=1S/C11H12O4/c1-14-10-7-8(3-5-9(10)12)4-6-11(13)15-2/h3-7,12H,1-2H3</t>
  </si>
  <si>
    <t>bmse000609</t>
  </si>
  <si>
    <t>COC1=C(C=CC(=C1)C=CC(=O)OC)O</t>
  </si>
  <si>
    <t>16830;5357283;10176654</t>
  </si>
  <si>
    <t>SuperNatural:(SN00288870 SN00277250);ZINC bio:(ZINC01621053 ZINC12358996);additional;MeSH:(5357283);PubMed;COCONUT:(CNP0386472);KNApSAcK:(30753);Natural Products:(UNPD4563 UNPD134942 UNPD228842);PubChem:(16830 5357283 10176654);YMDB Mine;CHEBI:(67379);PubChem class - safety and toxic;Training Set;KEGG Mine</t>
  </si>
  <si>
    <t>1456_MSBNK-RIKEN-PR302274_0_MSBNK-RIKEN-PR302274_CDICDSOGTRCHMG</t>
  </si>
  <si>
    <t>4844_MSBNK-RIKEN-PR302274_0_MSBNK-RIKEN-PR302274_CDICDSOGTRCHMG</t>
  </si>
  <si>
    <t>ODHKRSFJWQEWGG</t>
  </si>
  <si>
    <t>InChI=1S/C27H30O14/c1-36-12-4-2-11(3-5-12)14-8-37-17-7-13(6-15(28)19(17)20(14)30)40-27-25(35)23(33)22(32)18(41-27)10-39-26-24(34)21(31)16(29)9-38-26/h2-8,16,18,21-29,31-35H,9-10H2,1H3</t>
  </si>
  <si>
    <t>Kakkanin</t>
  </si>
  <si>
    <t>COC1=CC=C(C=C1)C2=COC3=CC(=CC(=C3C2=O)O)OC4C(C(C(C(O4)COC5C(C(C(CO5)O)O)O)O)O)O</t>
  </si>
  <si>
    <t>5358912;44257291</t>
  </si>
  <si>
    <t>COCONUT:(CNP0166533);KNApSAcK:(10115);Natural Products:(UNPD26289);PubChem:(5358912 44257291);SuperNatural:(SN00386333)</t>
  </si>
  <si>
    <t>1661_MSBNK-RIKEN-PR302520_0_MSBNK-RIKEN-PR302520_LYGPBZVKGHHTIE</t>
  </si>
  <si>
    <t>5049_MSBNK-RIKEN-PR302520_0_MSBNK-RIKEN-PR302520_LYGPBZVKGHHTIE</t>
  </si>
  <si>
    <t>5653_MSBNK-RIKEN-PR303323_0_MSBNK-RIKEN-PR303323_WBYWAXJHAXSJNI</t>
  </si>
  <si>
    <t>2265_MSBNK-RIKEN-PR303323_0_MSBNK-RIKEN-PR303323_WBYWAXJHAXSJNI</t>
  </si>
  <si>
    <t>JEKGIMFFTVOJKD</t>
  </si>
  <si>
    <t>InChI=1S/C34H26O10/c1-39-19-9-5-17(6-10-19)24-14-23(37)30-28(43-24)16-27(42-4)31(33(30)38)32-26(41-3)15-22(36)29-21(35)13-25(44-34(29)32)18-7-11-20(40-2)12-8-18/h5-16,36,38H,1-4H3</t>
  </si>
  <si>
    <t>COC1=CC=C(C=C1)C2=CC(=O)C3=C(C(=C(C=C3O2)OC)C4=C(C=C(C5=C4OC(=CC5=O)C6=CC=C(C=C6)OC)O)OC)O</t>
  </si>
  <si>
    <t>PubChem:(101921612);KNApSAcK:(6456)</t>
  </si>
  <si>
    <t>2286_MSBNK-RIKEN-PR303347_0_MSBNK-RIKEN-PR303347_FIAAVMJLAGNUKW</t>
  </si>
  <si>
    <t>5674_MSBNK-RIKEN-PR303347_0_MSBNK-RIKEN-PR303347_FIAAVMJLAGNUKW</t>
  </si>
  <si>
    <t>6559_MSBNK-RIKEN-PR310734_0_MSBNK-RIKEN-PR310734_CDICDSOGTRCHMG</t>
  </si>
  <si>
    <t>3171_MSBNK-RIKEN-PR310734_0_MSBNK-RIKEN-PR310734_CDICDSOGTRCHMG</t>
  </si>
  <si>
    <t>605_MSBNK-RIKEN-PR300218_0_MSBNK-RIKEN-PR300218_UZLBTLIRYSYTRG</t>
  </si>
  <si>
    <t>3993_MSBNK-RIKEN-PR300218_0_MSBNK-RIKEN-PR300218_UZLBTLIRYSYTRG</t>
  </si>
  <si>
    <t>4578_MSBNK-RIKEN-PR301970_0_MSBNK-RIKEN-PR301970_ODBRNZZJSYPIDI</t>
  </si>
  <si>
    <t>5314_MSBNK-RIKEN-PR302819_0_MSBNK-RIKEN-PR302819_HGUVPEBGCAVWID</t>
  </si>
  <si>
    <t>C21H24O6</t>
  </si>
  <si>
    <t>NWFYESYCEQICQP</t>
  </si>
  <si>
    <t>InChI=1S/C21H24O6/c1-24-18-7-5-14(11-20(18)26-3)9-16-15(12-27-21(16)23)8-13-4-6-17(22)19(10-13)25-2/h4-7,10-11,15-16,22H,8-9,12H2,1-3H3</t>
  </si>
  <si>
    <t>(3S,4S)-3-[(3,4-dimethoxyphenyl)methyl]-4-[(4-hydroxy-3-methoxyphenyl)methyl]oxolan-2-one</t>
  </si>
  <si>
    <t>COC1=C(C=C(C=C1)CC2C(COC2=O)CC3=CC(=C(C=C3)O)OC)OC</t>
  </si>
  <si>
    <t>11164637;21574252</t>
  </si>
  <si>
    <t>COCONUT:(CNP0169220);Natural Products:(UNPD101747);PubChem:(11164637 21574252);SuperNatural:(SN00253884);PubChem class - bio and metabolites;MeSH:(11164637);Plantcyc:(CPD-17601);PubMed;Biocyc:(CPD-17601);KEGG Mine</t>
  </si>
  <si>
    <t>6443_MSBNK-RIKEN-PR310442_0_MSBNK-RIKEN-PR310442_NQWVSMVXKMHKTF</t>
  </si>
  <si>
    <t>NQWVSMVXKMHKTF</t>
  </si>
  <si>
    <t>InChI=1S/C21H24O6/c1-24-18-7-5-13(11-20(18)26-3)8-15-12-27-21(23)16(15)9-14-4-6-17(22)19(10-14)25-2/h4-7,10-11,15-16,22H,8-9,12H2,1-3H3</t>
  </si>
  <si>
    <t>Arctigenen</t>
  </si>
  <si>
    <t>COC1=C(C=C(C=C1)CC2COC(=O)C2CC3=CC(=C(C=C3)O)OC)OC</t>
  </si>
  <si>
    <t>64981;230232;377766;5318509;28125531;36689132</t>
  </si>
  <si>
    <t>HMDB:(30087);SuperNatural:(SN00002371 SN00232025 SN00156314);ZINC bio:(ZINC00899931 ZINC01615343 ZINC01615344 ZINC01615345);additional;MeSH:(64981);Plantcyc:(CPD-17600);PubMed;COCONUT:(CNP0213992);KNApSAcK:(608);Natural Products:(UNPD80868 UNPD165401 UNPD195886);PubChem:(64981 230232 377766 5318509 28125531 36689132);CHEBI:(79);PubChem class - bio and metabolites;KEGG:(C10545);Training Set;PubChem class - drug;Biocyc:(CPD-17600)</t>
  </si>
  <si>
    <t>3055_MSBNK-RIKEN-PR310442_0_MSBNK-RIKEN-PR310442_NQWVSMVXKMHKTF</t>
  </si>
  <si>
    <t>5487_MSBNK-RIKEN-PR303013_0_MSBNK-RIKEN-PR303013_NMGVHLDIHNFGQB</t>
  </si>
  <si>
    <t>2099_MSBNK-RIKEN-PR303013_0_MSBNK-RIKEN-PR303013_NMGVHLDIHNFGQB</t>
  </si>
  <si>
    <t>6458_MSBNK-RIKEN-PR310466_0_MSBNK-RIKEN-PR310466_NLAWPKPYBMEWIR</t>
  </si>
  <si>
    <t>3070_MSBNK-RIKEN-PR310466_0_MSBNK-RIKEN-PR310466_NLAWPKPYBMEWIR</t>
  </si>
  <si>
    <t>3762_MSBNK-MPI_for_Chemical_Ecology-CE000154_0_MSBNK-MPI_for_Chemical_Ecology-CE000154_LYGPBZVKGHHTIE</t>
  </si>
  <si>
    <t>374_MSBNK-MPI_for_Chemical_Ecology-CE000154_0_MSBNK-MPI_for_Chemical_Ecology-CE000154_LYGPBZVKGHHTIE</t>
  </si>
  <si>
    <t>6069_MSBNK-RIKEN-PR303929_0_MSBNK-RIKEN-PR303929_VJJPUSNTGOMMGY</t>
  </si>
  <si>
    <t>KSVVGBSBNPMXJF</t>
  </si>
  <si>
    <t>InChI=1S/C22H22O10/c1-29-14-6-12(31-22-21(28)20(27)19(26)16(8-23)32-22)7-15-17(14)18(25)13(9-30-15)10-2-4-11(24)5-3-10/h2-7,9,16,19-24,26-28H,8H2,1H3</t>
  </si>
  <si>
    <t>Isoprunetin 7-O-glucoside</t>
  </si>
  <si>
    <t>COC1=CC(=CC2=C1C(=O)C(=CO2)C3=CC=C(C=C3)O)OC4C(C(C(C(O4)CO)O)O)O</t>
  </si>
  <si>
    <t>189922;44257327</t>
  </si>
  <si>
    <t>COCONUT:(CNP0219706);KNApSAcK:(10166);Natural Products:(UNPD138459 UNPD85544);PubChem:(189922 44257327);SuperNatural:(SN00028461 SN00362455);ZINC bio:(ZINC31155618);additional;MeSH:(189922);PubMed;KEGG Mine</t>
  </si>
  <si>
    <t>5384_MSBNK-RIKEN-PR302898_0_MSBNK-RIKEN-PR302898_LFEUICHQZGNOHD</t>
  </si>
  <si>
    <t>4978_MSBNK-RIKEN-PR302434_0_MSBNK-RIKEN-PR302434_XGEYXJDOVMEJNG</t>
  </si>
  <si>
    <t>1590_MSBNK-RIKEN-PR302434_0_MSBNK-RIKEN-PR302434_XGEYXJDOVMEJNG</t>
  </si>
  <si>
    <t>1419_MSBNK-RIKEN-PR302208_0_MSBNK-RIKEN-PR302208_JMFWYRWPJVEZPV</t>
  </si>
  <si>
    <t>4807_MSBNK-RIKEN-PR302208_0_MSBNK-RIKEN-PR302208_JMFWYRWPJVEZPV</t>
  </si>
  <si>
    <t>6474_MSBNK-RIKEN-PR310485_0_MSBNK-RIKEN-PR310485_RAFHNDRXYHOLSH</t>
  </si>
  <si>
    <t>3086_MSBNK-RIKEN-PR310485_0_MSBNK-RIKEN-PR310485_RAFHNDRXYHOLSH</t>
  </si>
  <si>
    <t>1961_MSBNK-RIKEN-PR302855_0_MSBNK-RIKEN-PR302855_OVSQVDMCBVZWGM</t>
  </si>
  <si>
    <t>5349_MSBNK-RIKEN-PR302855_0_MSBNK-RIKEN-PR302855_OVSQVDMCBVZWGM</t>
  </si>
  <si>
    <t>LNYOLAZJJYTRSO</t>
  </si>
  <si>
    <t>InChI=1S/C10H10O3/c1-13-10-8(5-3-7-11)4-2-6-9(10)12/h2-7,12H,1H3</t>
  </si>
  <si>
    <t>cassiferaldehyde</t>
  </si>
  <si>
    <t>COC1=C(C=CC=C1O)C=CC=O</t>
  </si>
  <si>
    <t>COCONUT:(CNP0127732);Natural Products:(UNPD99170 UNPD212024);PubChem:(44178761);SuperNatural:(SN00396990);PubMed</t>
  </si>
  <si>
    <t>2305_MSBNK-RIKEN-PR303367_0_MSBNK-RIKEN-PR303367_DKZBBWMURDFHNE</t>
  </si>
  <si>
    <t>5693_MSBNK-RIKEN-PR303367_0_MSBNK-RIKEN-PR303367_DKZBBWMURDFHNE</t>
  </si>
  <si>
    <t>3725_MSBNK-MPI_for_Chemical_Ecology-CE000037_0_MSBNK-MPI_for_Chemical_Ecology-CE000037_COLNVLDHVKWLRT</t>
  </si>
  <si>
    <t>337_MSBNK-MPI_for_Chemical_Ecology-CE000037_0_MSBNK-MPI_for_Chemical_Ecology-CE000037_COLNVLDHVKWLRT</t>
  </si>
  <si>
    <t>C31H32Cl2N4O4S</t>
  </si>
  <si>
    <t>HIQVTQYFSNAZIX</t>
  </si>
  <si>
    <t>InChI=1S/C31H32Cl2N4O4S/c1-18-14-37(19(2)17-38)31(40)21-7-6-9-25(34-29(39)30-35-24-8-4-5-10-27(24)42-30)28(21)41-26(18)16-36(3)15-20-11-12-22(32)23(33)13-20/h4-13,18-19,26,38H,14-17H2,1-3H3,(H,34,39)</t>
  </si>
  <si>
    <t>CC1CN(C(=O)C2=C(C(=CC=C2)NC(=O)C3=NC4=CC=CC=C4S3)OC1CN(C)CC5=CC(=C(C=C5)Cl)Cl)C(C)CO</t>
  </si>
  <si>
    <t>44494822;44495145;44495163;44495292;44495634;44495738;44497622;44499177</t>
  </si>
  <si>
    <t>PubChem:(44494822 44495145 44495163 44495292 44495634 44495738 44497622 44499177);CHEBI:(130099 125925)</t>
  </si>
  <si>
    <t>2087_MSBNK-RIKEN-PR302997_0_MSBNK-RIKEN-PR302997_RPVIQWDFJPYNJM</t>
  </si>
  <si>
    <t>5475_MSBNK-RIKEN-PR302997_0_MSBNK-RIKEN-PR302997_RPVIQWDFJPYNJM</t>
  </si>
  <si>
    <t>6604_MSBNK-RIKEN-PR310855_0_MSBNK-RIKEN-PR310855_ZQSIJRDFPHDXIC</t>
  </si>
  <si>
    <t>3216_MSBNK-RIKEN-PR310855_0_MSBNK-RIKEN-PR310855_ZQSIJRDFPHDXIC</t>
  </si>
  <si>
    <t>5343_MSBNK-RIKEN-PR302849_0_MSBNK-RIKEN-PR302849_HGUVPEBGCAVWID</t>
  </si>
  <si>
    <t>1955_MSBNK-RIKEN-PR302849_0_MSBNK-RIKEN-PR302849_HGUVPEBGCAVWID</t>
  </si>
  <si>
    <t>JPMYFOBNRRGFNO</t>
  </si>
  <si>
    <t>InChI=1S/C16H12O5/c1-20-11-6-12(18)16-13(19)8-14(21-15(16)7-11)9-2-4-10(17)5-3-9/h2-8,17-18H,1H3</t>
  </si>
  <si>
    <t>Genkwanin</t>
  </si>
  <si>
    <t>COC1=CC(=C2C(=C1)OC(=CC2=O)C3=CC=C(C=C3)O)O</t>
  </si>
  <si>
    <t>SuperNatural:(SN00013627);additional;MeSH:(5281617);Plantcyc:(CPD-15486);PubMed;NORMAN:(NS00049227);COCONUT:(CNP0095776 CNP0145919);KNApSAcK:(1043);Natural Products:(UNPD185687);PubChem:(5281617);CHEBI:(75718);PubChem class - bio and metabolites;KEGG:(C10046);PubChem class - safety and toxic;Training Set;Biocyc:(CPD-15486)</t>
  </si>
  <si>
    <t>6608_MSBNK-RIKEN-PR310860_0_MSBNK-RIKEN-PR310860_DXYUAIFZCFRPTH</t>
  </si>
  <si>
    <t>KBGGOKIGTSIMGV</t>
  </si>
  <si>
    <t>InChI=1S/C20H15F3N4O3/c1-29-13-6-4-12(5-7-13)15-9-17(20(21,22)23)27-18(25-15)10-16(26-27)19(28)24-11-14-3-2-8-30-14/h2-10H,11H2,1H3,(H,24,28)</t>
  </si>
  <si>
    <t>N-(furan-2-ylmethyl)-5-(4-methoxyphenyl)-7-(trifluoromethyl)pyrazolo[1,5-a]pyrimidine-2-carboxamide</t>
  </si>
  <si>
    <t>COC1=CC=C(C=C1)C2=NC3=CC(=NN3C(=C2)C(F)(F)F)C(=O)NCC4=CC=CO4</t>
  </si>
  <si>
    <t>PubChem:(1100808);PubMed;CHEBI:(109489)</t>
  </si>
  <si>
    <t>4766_MSBNK-RIKEN-PR302166_0_MSBNK-RIKEN-PR302166_HKEAFJYKMMKDOR</t>
  </si>
  <si>
    <t>1378_MSBNK-RIKEN-PR302166_0_MSBNK-RIKEN-PR302166_HKEAFJYKMMKDOR</t>
  </si>
  <si>
    <t>5056_MSBNK-RIKEN-PR302528_0_MSBNK-RIKEN-PR302528_RAFHNDRXYHOLSH</t>
  </si>
  <si>
    <t>1668_MSBNK-RIKEN-PR302528_0_MSBNK-RIKEN-PR302528_RAFHNDRXYHOLSH</t>
  </si>
  <si>
    <t>1330_MSBNK-RIKEN-PR302118_0_MSBNK-RIKEN-PR302118_NLAWPKPYBMEWIR</t>
  </si>
  <si>
    <t>4718_MSBNK-RIKEN-PR302118_0_MSBNK-RIKEN-PR302118_NLAWPKPYBMEWIR</t>
  </si>
  <si>
    <t>C7H8N4O2</t>
  </si>
  <si>
    <t>QUNWUDVFRNGTCO</t>
  </si>
  <si>
    <t>InChI=1S/C7H8N4O2/c1-10-3-8-5-4(10)6(12)11(2)7(13)9-5/h3H,1-2H3,(H,9,13)</t>
  </si>
  <si>
    <t>p-Xanthine</t>
  </si>
  <si>
    <t>CN1C=NC2=C1C(=O)N(C(=O)N2)C</t>
  </si>
  <si>
    <t>4687;10419811;53442228;53442229;59272719;59272721;102495641;131953130</t>
  </si>
  <si>
    <t>HMDB:(1860);ZINC bio:(ZINC00120234);additional;MeSH:(4687);Plantcyc:(1-7-DIMETHYLXANTHINE);PubMed;NORMAN:(NS00010640);COCONUT:(CNP0162929);KNApSAcK:(39930);Natural Products:(UNPD169899);PubChem:(4687 10419811 53442228 53442229 59272719 59272721 102495641 131953130);CHEBI:(25858);PubChem class - bio and metabolites;KEGG:(C13747);PubChem class - safety and toxic;Training Set;Biocyc:(1-7-DIMETHYLXANTHINE)</t>
  </si>
  <si>
    <t>421_MSBNK-MPI_for_Chemical_Ecology-CE000286_0_MSBNK-MPI_for_Chemical_Ecology-CE000286_WQZGKKKJIJFFOK</t>
  </si>
  <si>
    <t>3809_MSBNK-MPI_for_Chemical_Ecology-CE000286_0_MSBNK-MPI_for_Chemical_Ecology-CE000286_WQZGKKKJIJFFOK</t>
  </si>
  <si>
    <t>6104_MSBNK-RIKEN-PR304000_0_MSBNK-RIKEN-PR304000_MATGKVZWFZHCLI</t>
  </si>
  <si>
    <t>6385_MSBNK-RIKEN-PR304376_0_MSBNK-RIKEN-PR304376_KYWSCMDFVARMPN</t>
  </si>
  <si>
    <t>2997_MSBNK-RIKEN-PR304376_0_MSBNK-RIKEN-PR304376_KYWSCMDFVARMPN</t>
  </si>
  <si>
    <t>1629_MSBNK-RIKEN-PR302481_0_MSBNK-RIKEN-PR302481_RAFHNDRXYHOLSH</t>
  </si>
  <si>
    <t>5017_MSBNK-RIKEN-PR302481_0_MSBNK-RIKEN-PR302481_RAFHNDRXYHOLSH</t>
  </si>
  <si>
    <t>357_MSBNK-MPI_for_Chemical_Ecology-CE000090_0_MSBNK-MPI_for_Chemical_Ecology-CE000090_PFTAWBLQPZVEMU</t>
  </si>
  <si>
    <t>3745_MSBNK-MPI_for_Chemical_Ecology-CE000090_0_MSBNK-MPI_for_Chemical_Ecology-CE000090_PFTAWBLQPZVEMU</t>
  </si>
  <si>
    <t>4611_MSBNK-RIKEN-PR302006_0_MSBNK-RIKEN-PR302006_IKMDFBPHZNJCSN</t>
  </si>
  <si>
    <t>1223_MSBNK-RIKEN-PR302006_0_MSBNK-RIKEN-PR302006_IKMDFBPHZNJCSN</t>
  </si>
  <si>
    <t>6005_MSBNK-RIKEN-PR303821_0_MSBNK-RIKEN-PR303821_MDZKJHQSJHYOHJ</t>
  </si>
  <si>
    <t>2617_MSBNK-RIKEN-PR303821_0_MSBNK-RIKEN-PR303821_MDZKJHQSJHYOHJ</t>
  </si>
  <si>
    <t>C8H2N4O</t>
  </si>
  <si>
    <t>STGXMFRWNTUBGV</t>
  </si>
  <si>
    <t>InChI=1S/C8H2N4O/c9-3-5-1-2-6(4-10)8-7(5)11-13-12-8/h1-2H</t>
  </si>
  <si>
    <t>4,7-Dicyanobenzofurazan</t>
  </si>
  <si>
    <t>C1=C(C2=NON=C2C(=C1)C#N)C#N</t>
  </si>
  <si>
    <t>MeSH:(152272);PubChem:(152272);PubMed</t>
  </si>
  <si>
    <t>2806_MSBNK-RIKEN-PR304104_0_MSBNK-RIKEN-PR304104_LNTHITQWFMADLM</t>
  </si>
  <si>
    <t>6194_MSBNK-RIKEN-PR304104_0_MSBNK-RIKEN-PR304104_LNTHITQWFMADLM</t>
  </si>
  <si>
    <t>PCSREFRBRMMIHJ</t>
  </si>
  <si>
    <t>InChI=1S/C21H26N2O3/c24-20(25)17-26-16-15-22-11-13-23(14-12-22)21(18-7-3-1-4-8-18)19-9-5-2-6-10-19/h1-10,21H,11-17H2,(H,24,25)</t>
  </si>
  <si>
    <t>Deschlorocetirizine</t>
  </si>
  <si>
    <t>C1CN(CCN1CCOCC(=O)O)C(C2=CC=CC=C2)C3=CC=CC=C3</t>
  </si>
  <si>
    <t>PubChem class - safety and toxic;PubChem:(3068851);KEGG Mine</t>
  </si>
  <si>
    <t>3895_MSBNK-RIKEN-PR300038_0_MSBNK-RIKEN-PR300038_LTOOPESWVADEAE</t>
  </si>
  <si>
    <t>507_MSBNK-RIKEN-PR300038_0_MSBNK-RIKEN-PR300038_LTOOPESWVADEAE</t>
  </si>
  <si>
    <t>C8H15O11P</t>
  </si>
  <si>
    <t>RTNBXJBOAIDPME</t>
  </si>
  <si>
    <t>InChI=1S/C8H15O11P/c9-3(1-4(10)8(14)15)6(12)7(13)5(11)2-19-20(16,17)18/h3,5-7,9,11-13H,1-2H2,(H,14,15)(H2,16,17,18)</t>
  </si>
  <si>
    <t>2-dehydro-3-deoxy-D-octonate 8-P</t>
  </si>
  <si>
    <t>C(C(C(C(C(COP(=O)(O)O)O)O)O)O)C(=O)C(=O)O</t>
  </si>
  <si>
    <t>818;15942880;46173377</t>
  </si>
  <si>
    <t>COCONUT:(CNP0354725);PubChem:(818 15942880 46173377);CHEBI:(58368 18069);PubChem class - bio and metabolites;KEGG:(C04478);PubMed</t>
  </si>
  <si>
    <t>4622_MSBNK-RIKEN-PR302018_0_MSBNK-RIKEN-PR302018_IKMDFBPHZNJCSN</t>
  </si>
  <si>
    <t>1234_MSBNK-RIKEN-PR302018_0_MSBNK-RIKEN-PR302018_IKMDFBPHZNJCSN</t>
  </si>
  <si>
    <t>6095_MSBNK-RIKEN-PR303979_0_MSBNK-RIKEN-PR303979_SBVBJPHMDABKJV</t>
  </si>
  <si>
    <t>2707_MSBNK-RIKEN-PR303979_0_MSBNK-RIKEN-PR303979_SBVBJPHMDABKJV</t>
  </si>
  <si>
    <t>947_MSBNK-RIKEN-PR301251_0_MSBNK-RIKEN-PR301251_CTSPAMFJBXKSOY</t>
  </si>
  <si>
    <t>4335_MSBNK-RIKEN-PR301251_0_MSBNK-RIKEN-PR301251_CTSPAMFJBXKSOY</t>
  </si>
  <si>
    <t>C21H20N4O6</t>
  </si>
  <si>
    <t>ZZAPZXRMBSSRCE</t>
  </si>
  <si>
    <t>InChI=1S/C21H20N4O6/c22-17(26)11-15(20(29)30)23-18(27)16(10-12-6-2-1-3-7-12)25-19(28)13-8-4-5-9-14(13)24-21(25)31/h1-9,15-16H,10-11H2,(H2,22,26)(H,23,27)(H,24,31)(H,29,30)</t>
  </si>
  <si>
    <t>4-amino-2-[[2-(2,4-dioxo-1H-quinazolin-3-yl)-3-phenylpropanoyl]amino]-4-oxobutanoic acid</t>
  </si>
  <si>
    <t>C1=CC=C(C=C1)CC(C(=O)NC(CC(=O)N)C(=O)O)N2C(=O)C3=CC=CC=C3NC2=O</t>
  </si>
  <si>
    <t>4964477;16404342;16405017</t>
  </si>
  <si>
    <t>COCONUT:(CNP0388570);PubChem:(4964477 16404342 16405017);ZINC bio:(ZINC20612196 ZINC20756237)</t>
  </si>
  <si>
    <t>2607_MSBNK-RIKEN-PR303809_0_MSBNK-RIKEN-PR303809_SQOJOAFXDQDRGF</t>
  </si>
  <si>
    <t>5995_MSBNK-RIKEN-PR303809_0_MSBNK-RIKEN-PR303809_SQOJOAFXDQDRGF</t>
  </si>
  <si>
    <t>CWJJAFQCTXFSTA</t>
  </si>
  <si>
    <t>InChI=1S/C9H8O4/c1-5-2-3-6(8(10)11)7(4-5)9(12)13/h2-4H,1H3,(H,10,11)(H,12,13)</t>
  </si>
  <si>
    <t>4-methylphthalate</t>
  </si>
  <si>
    <t>CC1=CC(=C(C=C1)C(=O)O)C(=O)O</t>
  </si>
  <si>
    <t>20310;6950362</t>
  </si>
  <si>
    <t>NORMAN:(NS00031313);PubChem:(20310 6950362);PubChem class - bio and metabolites;EcoCyc Mine;MeSH:(20310);PubChem class - safety and toxic;PubMed;KEGG Mine</t>
  </si>
  <si>
    <t>3510_MSBNK-BGC_Munich-RP016701_0_MSBNK-BGC_Munich-RP016701_QAIPRVGONGVQAS</t>
  </si>
  <si>
    <t>122_MSBNK-BGC_Munich-RP016701_0_MSBNK-BGC_Munich-RP016701_QAIPRVGONGVQAS</t>
  </si>
  <si>
    <t>5633_MSBNK-RIKEN-PR303283_0_MSBNK-RIKEN-PR303283_XYHWPQUEOOBIOW</t>
  </si>
  <si>
    <t>KNCNSYQYJUBLPW</t>
  </si>
  <si>
    <t>InChI=1S/C27H30O15/c1-37-12-5-16-20(13(7-19(31)40-16)11-2-3-14(29)15(30)4-11)17(6-12)41-25-23(34)22(33)21(32)18(42-25)8-38-26-24(35)27(36,9-28)10-39-26/h2-7,18,21-26,28-30,32-36H,8-10H2,1H3</t>
  </si>
  <si>
    <t>5-[(2S,3R,4S,5S,6R)-6-[[(2R,3R,4R)-3,4-dihydroxy-4-(hydroxymethyl)oxolan-2-yl]oxymethyl]-3,4,5-trihydroxyoxan-2-yl]oxy-4-(3,4-dihydroxyphenyl)-7-methoxychromen-2-one</t>
  </si>
  <si>
    <t>COC1=CC2=C(C(=CC(=O)O2)C3=CC(=C(C=C3)O)O)C(=C1)OC4C(C(C(C(O4)COC5C(C(CO5)(CO)O)O)O)O)O</t>
  </si>
  <si>
    <t>11527213;23983728;93473173;93473174;93473175;93473176;124899857;124899860;124899862;124899864</t>
  </si>
  <si>
    <t>COCONUT:(CNP0194920);Natural Products:(UNPD103943);PubChem:(11527213 23983728 93473173 93473174 93473175 93473176 124899857 124899860 124899862 124899864);SuperNatural:(SN00038782 SN00038783 SN00038781 SN00403237 SN00038780);ZINC bio:(ZINC38143695 ZINC38143696 ZINC38143697 ZINC38143698);additional;Training Set;PubMed</t>
  </si>
  <si>
    <t>5697_MSBNK-RIKEN-PR303371_0_MSBNK-RIKEN-PR303371_FIAAVMJLAGNUKW</t>
  </si>
  <si>
    <t>2309_MSBNK-RIKEN-PR303371_0_MSBNK-RIKEN-PR303371_FIAAVMJLAGNUKW</t>
  </si>
  <si>
    <t>1581_MSBNK-RIKEN-PR302424_0_MSBNK-RIKEN-PR302424_VLSRUFWCGBMYDJ</t>
  </si>
  <si>
    <t>4969_MSBNK-RIKEN-PR302424_0_MSBNK-RIKEN-PR302424_VLSRUFWCGBMYDJ</t>
  </si>
  <si>
    <t>1091_MSBNK-RIKEN-PR301770_0_MSBNK-RIKEN-PR301770_GRTOGORTSDXSFK</t>
  </si>
  <si>
    <t>4479_MSBNK-RIKEN-PR301770_0_MSBNK-RIKEN-PR301770_GRTOGORTSDXSFK</t>
  </si>
  <si>
    <t>5629_MSBNK-RIKEN-PR303271_0_MSBNK-RIKEN-PR303271_XYHWPQUEOOBIOW</t>
  </si>
  <si>
    <t>4066_MSBNK-RIKEN-PR300318_0_MSBNK-RIKEN-PR300318_BQGJXFQCMYJENQ</t>
  </si>
  <si>
    <t>678_MSBNK-RIKEN-PR300318_0_MSBNK-RIKEN-PR300318_BQGJXFQCMYJENQ</t>
  </si>
  <si>
    <t>C17H20N8O2</t>
  </si>
  <si>
    <t>QYSYOGCIDRANAR</t>
  </si>
  <si>
    <t>InChI=1S/C17H20N8O2/c1-10-6-11(23-27-10)15-21-19-7-12-14(17(2,3)4)16(22-25(12)15)26-8-13-18-9-20-24(13)5/h6-7,9H,8H2,1-5H3</t>
  </si>
  <si>
    <t>3-[3-tert-butyl-2-[(2-methyl-1,2,4-triazol-3-yl)methoxy]pyrazolo[1,5-d][1,2,4]triazin-7-yl]-5-methyl-1,2-oxazole</t>
  </si>
  <si>
    <t>CC1=CC(=NO1)C2=NN=CC3=C(C(=NN32)OCC4=NC=NN4C)C(C)(C)C</t>
  </si>
  <si>
    <t>MeSH:(6918583);PubChem:(6918583);PubMed;PubChem class - bio and metabolites</t>
  </si>
  <si>
    <t>3909_MSBNK-RIKEN-PR300056_0_MSBNK-RIKEN-PR300056_JMIAZDVHNCCPDM</t>
  </si>
  <si>
    <t>C14H12BNO4S</t>
  </si>
  <si>
    <t>HXWLCYMHOULBJZ</t>
  </si>
  <si>
    <t>InChI=1S/C14H12BNO4S/c17-15(18)14-10-11-6-4-5-9-13(11)16(14)21(19,20)12-7-2-1-3-8-12/h1-10,17-18H</t>
  </si>
  <si>
    <t>1-(Phenylsulfonyl)-2-indoleboronic acid</t>
  </si>
  <si>
    <t>B(C1=CC2=CC=CC=C2N1S(=O)(=O)C3=CC=CC=C3)(O)O</t>
  </si>
  <si>
    <t>PubChem:(2776228);PubChem class - safety and toxic</t>
  </si>
  <si>
    <t>1893_MSBNK-RIKEN-PR302783_0_MSBNK-RIKEN-PR302783_SQFSKOYWJBQGKQ</t>
  </si>
  <si>
    <t>5281_MSBNK-RIKEN-PR302783_0_MSBNK-RIKEN-PR302783_SQFSKOYWJBQGKQ</t>
  </si>
  <si>
    <t>5255_MSBNK-RIKEN-PR302756_0_MSBNK-RIKEN-PR302756_SQFSKOYWJBQGKQ</t>
  </si>
  <si>
    <t>6073_MSBNK-RIKEN-PR303933_0_MSBNK-RIKEN-PR303933_VJJPUSNTGOMMGY</t>
  </si>
  <si>
    <t>GWURSRGZMXIPDW</t>
  </si>
  <si>
    <t>InChI=1S/C36H62O8/c1-19(2)9-10-20(3)31(44-32-30(42)29(41)28(40)23(18-37)43-32)21-11-15-36(8)27(21)22(38)17-25-34(6)14-13-26(39)33(4,5)24(34)12-16-35(25,36)7/h9,20-32,37-42H,10-18H2,1-8H3</t>
  </si>
  <si>
    <t>CC(CC=C(C)C)C(C1CCC2(C1C(CC3C2(CCC4C3(CCC(C4(C)C)O)C)C)O)C)OC5C(C(C(C(O5)CO)O)O)O</t>
  </si>
  <si>
    <t>COCONUT:(CNP0075829)</t>
  </si>
  <si>
    <t>6398_MSBNK-RIKEN-PR304421_0_MSBNK-RIKEN-PR304421_FVIZARNDLVOMSU</t>
  </si>
  <si>
    <t>OSGRVHXQLPLNRA</t>
  </si>
  <si>
    <t>InChI=1S/C18H32O2/c19-17-13-9-5-1-2-6-10-14-18(20)16-12-8-4-3-7-11-15-17/h1-16H2</t>
  </si>
  <si>
    <t>1,10-Cyclooctadecanedione</t>
  </si>
  <si>
    <t>C1CCCCC(=O)CCCCCCCCC(=O)CCC1</t>
  </si>
  <si>
    <t>COCONUT:(CNP0362733);PubChem:(286610);SuperNatural:(SN00067083);PubMed;ZINC bio:(ZINC04025748)</t>
  </si>
  <si>
    <t>223_MSBNK-BGC_Munich-RP029503_0_MSBNK-BGC_Munich-RP029503_OYHQOLUKZRVURQ</t>
  </si>
  <si>
    <t>3611_MSBNK-BGC_Munich-RP029503_0_MSBNK-BGC_Munich-RP029503_OYHQOLUKZRVURQ</t>
  </si>
  <si>
    <t>6106_MSBNK-RIKEN-PR304002_0_MSBNK-RIKEN-PR304002_MATGKVZWFZHCLI</t>
  </si>
  <si>
    <t>2718_MSBNK-RIKEN-PR304002_0_MSBNK-RIKEN-PR304002_MATGKVZWFZHCLI</t>
  </si>
  <si>
    <t>DCXIHQRTYWSKKA</t>
  </si>
  <si>
    <t>InChI=1S/C18H22O4/c1-19-15-8-7-14(18(12-15)22-4)6-5-13-9-16(20-2)11-17(10-13)21-3/h7-12H,5-6H2,1-4H3</t>
  </si>
  <si>
    <t>2,4,3'',5''-tetramethoxybibenzyl</t>
  </si>
  <si>
    <t>COC1=CC(=C(C=C1)CCC2=CC(=CC(=C2)OC)OC)OC</t>
  </si>
  <si>
    <t>COCONUT:(CNP0287023);Natural Products:(UNPD1563);PubChem:(44419367);SuperNatural:(SN00224693);PubMed</t>
  </si>
  <si>
    <t>2696_MSBNK-RIKEN-PR303944_0_MSBNK-RIKEN-PR303944_DWONJCNDULPHLV</t>
  </si>
  <si>
    <t>6084_MSBNK-RIKEN-PR303944_0_MSBNK-RIKEN-PR303944_DWONJCNDULPHLV</t>
  </si>
  <si>
    <t>5266_MSBNK-RIKEN-PR302767_0_MSBNK-RIKEN-PR302767_SQFSKOYWJBQGKQ</t>
  </si>
  <si>
    <t>1878_MSBNK-RIKEN-PR302767_0_MSBNK-RIKEN-PR302767_SQFSKOYWJBQGKQ</t>
  </si>
  <si>
    <t>2834_MSBNK-RIKEN-PR304145_0_MSBNK-RIKEN-PR304145_OJOBTAOGJIWAGB</t>
  </si>
  <si>
    <t>6222_MSBNK-RIKEN-PR304145_0_MSBNK-RIKEN-PR304145_OJOBTAOGJIWAGB</t>
  </si>
  <si>
    <t>5428_MSBNK-RIKEN-PR302947_0_MSBNK-RIKEN-PR302947_RTATXGUCZHCSNG</t>
  </si>
  <si>
    <t>2040_MSBNK-RIKEN-PR302947_0_MSBNK-RIKEN-PR302947_RTATXGUCZHCSNG</t>
  </si>
  <si>
    <t>SFYMYUPKFQTVSP</t>
  </si>
  <si>
    <t>InChI=1S/C17H19N3O6S/c1-9-15(16(24)19-7-13(21)18-8-14(22)23)27-17(20-9)10-4-5-11(25-2)12(6-10)26-3/h4-6H,7-8H2,1-3H3,(H,18,21)(H,19,24)(H,22,23)</t>
  </si>
  <si>
    <t>CC1=C(SC(=N1)C2=CC(=C(C=C2)OC)OC)C(=O)NCC(=O)NCC(=O)O</t>
  </si>
  <si>
    <t>COCONUT:(CNP0308529 CNP0397106);PubChem:(49652131);SuperNatural:(SN00102150);ZINC bio:(ZINC40309274)</t>
  </si>
  <si>
    <t>4349_MSBNK-RIKEN-PR301286_0_MSBNK-RIKEN-PR301286_VHXNKPBCCMUMSW</t>
  </si>
  <si>
    <t>961_MSBNK-RIKEN-PR301286_0_MSBNK-RIKEN-PR301286_VHXNKPBCCMUMSW</t>
  </si>
  <si>
    <t>BJNCWLSOQIVKIX</t>
  </si>
  <si>
    <t>InChI=1S/C15H12O6/c16-7-5-10(18)12-11(6-7)21-15(14(20)13(12)19)8-3-1-2-4-9(8)17/h1-6,14-18,20H</t>
  </si>
  <si>
    <t>2'',3,5,7-Tetrahydroxyflavanone</t>
  </si>
  <si>
    <t>C1=CC=C(C(=C1)C2C(C(=O)C3=C(C=C(C=C3O2)O)O)O)O</t>
  </si>
  <si>
    <t>3082330;5321862;21155632;102081362;122196220</t>
  </si>
  <si>
    <t>COCONUT:(CNP0190205);KNApSAcK:(8553);Natural Products:(UNPD128749);PubChem:(3082330 5321862 21155632 102081362 122196220);SuperNatural:(SN00037058);ZINC bio:(ZINC14728026);MeSH:(3082330);PubMed;KEGG Mine</t>
  </si>
  <si>
    <t>6453_MSBNK-RIKEN-PR310461_0_MSBNK-RIKEN-PR310461_PADQINQHPQKXNL</t>
  </si>
  <si>
    <t>3065_MSBNK-RIKEN-PR310461_0_MSBNK-RIKEN-PR310461_PADQINQHPQKXNL</t>
  </si>
  <si>
    <t>NIQCNGHVCWTJSM</t>
  </si>
  <si>
    <t>InChI=1S/C10H10O4/c1-13-9(11)7-5-3-4-6-8(7)10(12)14-2/h3-6H,1-2H3</t>
  </si>
  <si>
    <t>Repeftal</t>
  </si>
  <si>
    <t>COC(=O)C1=CC=CC=C1C(=O)OC</t>
  </si>
  <si>
    <t>8554;16212239;45052096;129806874;131668060;129895957</t>
  </si>
  <si>
    <t>PubChem class - food;SuperNatural:(SN00155817);Maconda:(CON00027);ZINC bio:(ZINC00391885);additional;HSDB:(131-11-3);MeSH:(8554);PubMed;NORMAN:(NS00010268);COCONUT:(CNP0145942);Natural Products:(UNPD38149);PubChem:(8554 16212239 45052096 129806874 131668060 129895957);CHEBI:(4609);PubChem class - bio and metabolites;KEGG:(C11233);PubChem class - safety and toxic;Training Set</t>
  </si>
  <si>
    <t>2380_MSBNK-RIKEN-PR303446_0_MSBNK-RIKEN-PR303446_KSEBMYQBYZTDHS</t>
  </si>
  <si>
    <t>5768_MSBNK-RIKEN-PR303446_0_MSBNK-RIKEN-PR303446_KSEBMYQBYZTDHS</t>
  </si>
  <si>
    <t>4210_MSBNK-RIKEN-PR300675_0_MSBNK-RIKEN-PR300675_XUCIJNAGGSZNQT</t>
  </si>
  <si>
    <t>822_MSBNK-RIKEN-PR300675_0_MSBNK-RIKEN-PR300675_XUCIJNAGGSZNQT</t>
  </si>
  <si>
    <t>2776_MSBNK-RIKEN-PR304073_0_MSBNK-RIKEN-PR304073_PADQINQHPQKXNL</t>
  </si>
  <si>
    <t>6164_MSBNK-RIKEN-PR304073_0_MSBNK-RIKEN-PR304073_PADQINQHPQKXNL</t>
  </si>
  <si>
    <t>KDNHFIDMSOTHOV</t>
  </si>
  <si>
    <t>InChI=1S/C22H22O10/c1-29-10-6-15-18(13(25)8-14(30-15)11-4-2-3-5-12(11)24)16(7-10)31-22-21(28)20(27)19(26)17(9-23)32-22/h2-8,17,19-24,26-28H,9H2,1H3</t>
  </si>
  <si>
    <t>Echioidinin 5-O-glucoside</t>
  </si>
  <si>
    <t>COC1=CC2=C(C(=C1)OC3C(C(C(C(O3)CO)O)O)O)C(=O)C=C(O2)C4=CC=CC=C4O</t>
  </si>
  <si>
    <t>44257610;100929637</t>
  </si>
  <si>
    <t>COCONUT:(CNP0408878);KNApSAcK:(13605);Natural Products:(UNPD176841);PubChem:(44257610 100929637);SuperNatural:(SN00231263)</t>
  </si>
  <si>
    <t>2021_MSBNK-RIKEN-PR302928_0_MSBNK-RIKEN-PR302928_LFEUICHQZGNOHD</t>
  </si>
  <si>
    <t>5409_MSBNK-RIKEN-PR302928_0_MSBNK-RIKEN-PR302928_LFEUICHQZGNOHD</t>
  </si>
  <si>
    <t>3221_MSBNK-RIKEN-PR310861_0_MSBNK-RIKEN-PR310861_WUADCCWRTIWANL</t>
  </si>
  <si>
    <t>6609_MSBNK-RIKEN-PR310861_0_MSBNK-RIKEN-PR310861_WUADCCWRTIWANL</t>
  </si>
  <si>
    <t>C16H18N6O6</t>
  </si>
  <si>
    <t>NGXDNMNOQDVTRL</t>
  </si>
  <si>
    <t>InChI=1S/C16H18N6O6/c17-20-19-11-5-6-12(13(10-11)22(26)27)18-9-3-1-2-4-16(25)28-21-14(23)7-8-15(21)24/h5-6,10,18H,1-4,7-9H2</t>
  </si>
  <si>
    <t>N-Succinimidyl-6-(4''-azido-2''-nitrophenylamino)hexanoate</t>
  </si>
  <si>
    <t>C1CC(=O)N(C1=O)OC(=O)CCCCCNC2=C(C=C(C=C2)N=[N+]=[N-])[N+](=O)[O-]</t>
  </si>
  <si>
    <t>MeSH:(3035550);PubChem:(3035550);PubMed</t>
  </si>
  <si>
    <t>2919_MSBNK-RIKEN-PR304231_0_MSBNK-RIKEN-PR304231_HSTZMXCBWJGKHG</t>
  </si>
  <si>
    <t>6307_MSBNK-RIKEN-PR304231_0_MSBNK-RIKEN-PR304231_HSTZMXCBWJGKHG</t>
  </si>
  <si>
    <t>939_MSBNK-RIKEN-PR301130_0_MSBNK-RIKEN-PR301130_LZJRNLRASBVRRX</t>
  </si>
  <si>
    <t>4327_MSBNK-RIKEN-PR301130_0_MSBNK-RIKEN-PR301130_LZJRNLRASBVRRX</t>
  </si>
  <si>
    <t>ZWAXWBOAVGGUPF</t>
  </si>
  <si>
    <t>InChI=1S/C22H26N2O3/c1-16(25)13-24(14-17(2)26)15-20-23-21(18-9-5-3-6-10-18)22(27-20)19-11-7-4-8-12-19/h3-12,16-17,25-26H,13-15H2,1-2H3</t>
  </si>
  <si>
    <t>1,1''-(((4,5-Diphenyl-2-oxazolyl)methyl)imino)di-2-propanol</t>
  </si>
  <si>
    <t>CC(CN(CC1=NC(=C(O1)C2=CC=CC=C2)C3=CC=CC=C3)CC(C)O)O</t>
  </si>
  <si>
    <t>PubChem:(214426);PubChem class - safety and toxic</t>
  </si>
  <si>
    <t>588_MSBNK-RIKEN-PR300197_0_MSBNK-RIKEN-PR300197_TZUGIFAYWNNSAO</t>
  </si>
  <si>
    <t>3976_MSBNK-RIKEN-PR300197_0_MSBNK-RIKEN-PR300197_TZUGIFAYWNNSAO</t>
  </si>
  <si>
    <t>WDGXAIPTTGPDGB</t>
  </si>
  <si>
    <t>InChI=1S/C16H12O4/c1-8-6-7-10-13(14(8)17)16(19)9-4-3-5-11(20-2)12(9)15(10)18/h3-7,17H,1-2H3</t>
  </si>
  <si>
    <t>9,10-Anthracenedione, 1-hydroxy-5-methoxy-2-methyl-</t>
  </si>
  <si>
    <t>CC1=C(C2=C(C=C1)C(=O)C3=C(C2=O)C=CC=C3OC)O</t>
  </si>
  <si>
    <t>COCONUT:(CNP0301984);Natural Products:(UNPD110923);PubChem:(13970503);SuperNatural:(SN00295933);ZINC bio:(ZINC13334392)</t>
  </si>
  <si>
    <t>6606_MSBNK-RIKEN-PR310858_0_MSBNK-RIKEN-PR310858_HKQYGTCOTHHOMP</t>
  </si>
  <si>
    <t>3218_MSBNK-RIKEN-PR310858_0_MSBNK-RIKEN-PR310858_HKQYGTCOTHHOMP</t>
  </si>
  <si>
    <t>C13H11F3N4O3</t>
  </si>
  <si>
    <t>WYNIQCWRUUBCBD</t>
  </si>
  <si>
    <t>InChI=1S/C13H11F3N4O3/c1-7-5-10(19-22-7)11(17)20-23-12(21)18-9-4-2-3-8(6-9)13(14,15)16/h2-6H,1H3,(H2,17,20)(H,18,21)</t>
  </si>
  <si>
    <t>5-methyl-N''-({[3-(trifluoromethyl)anilino]carbonyl}oxy)isoxazole-3-carboximidamide</t>
  </si>
  <si>
    <t>CC1=CC(=NO1)C(=NOC(=O)NC2=CC=CC(=C2)C(F)(F)F)N</t>
  </si>
  <si>
    <t>2745130;5704123;9580959</t>
  </si>
  <si>
    <t>NORMAN:(NS00015968);PubChem:(2745130 5704123 9580959);PubMed</t>
  </si>
  <si>
    <t>2447_MSBNK-RIKEN-PR303549_0_MSBNK-RIKEN-PR303549_YWJXCIXBAKGUKZ</t>
  </si>
  <si>
    <t>5835_MSBNK-RIKEN-PR303549_0_MSBNK-RIKEN-PR303549_YWJXCIXBAKGUKZ</t>
  </si>
  <si>
    <t>C11H15ClN4O4</t>
  </si>
  <si>
    <t>JYWSHPMZFVPRRF</t>
  </si>
  <si>
    <t>InChI=1S/C11H15ClN4O4/c12-7-9(19)6(2-17)20-11(7)16-4-15-8-5(18)1-13-3-14-10(8)16/h3-7,9,11,17-19H,1-2H2,(H,13,14)</t>
  </si>
  <si>
    <t>Adechlorin</t>
  </si>
  <si>
    <t>C1C(C2=C(NC=N1)N(C=N2)C3C(C(C(O3)CO)O)Cl)O</t>
  </si>
  <si>
    <t>125913;341960;356056;11722486;57244213;70445447</t>
  </si>
  <si>
    <t>COCONUT:(CNP0151017);KNApSAcK:(17706);Natural Products:(UNPD4362 UNPD180652);PubChem:(125913 341960 356056 11722486 57244213 70445447);SuperNatural:(SN00364869 SN00371679);MeSH:(125913 356056);PubMed</t>
  </si>
  <si>
    <t>2008_MSBNK-RIKEN-PR302912_0_MSBNK-RIKEN-PR302912_AIONOLUJZLIMTK</t>
  </si>
  <si>
    <t>5396_MSBNK-RIKEN-PR302912_0_MSBNK-RIKEN-PR302912_AIONOLUJZLIMTK</t>
  </si>
  <si>
    <t>C15H20O3</t>
  </si>
  <si>
    <t>STEFDXGKULBYNU</t>
  </si>
  <si>
    <t>InChI=1S/C15H20O3/c1-8-10-7-14(2,3)5-9-6-15(9,13(17)18)11(10)4-12(8)16/h9,11H,4-7H2,1-3H3,(H,17,18)</t>
  </si>
  <si>
    <t>ophioceric acid</t>
  </si>
  <si>
    <t>CC1=C2CC(CC3CC3(C2CC1=O)C(=O)O)(C)C</t>
  </si>
  <si>
    <t>5326077;102351557</t>
  </si>
  <si>
    <t>COCONUT:(CNP0113365);KNApSAcK:(42801);Natural Products:(UNPD175722);PubChem:(5326077 102351557);SuperNatural:(SN00259885);MeSH:(5326077);PubMed</t>
  </si>
  <si>
    <t>2414_MSBNK-RIKEN-PR303499_0_MSBNK-RIKEN-PR303499_FBMORZZOJSDNRQ</t>
  </si>
  <si>
    <t>5802_MSBNK-RIKEN-PR303499_0_MSBNK-RIKEN-PR303499_FBMORZZOJSDNRQ</t>
  </si>
  <si>
    <t>2471_MSBNK-RIKEN-PR303573_0_MSBNK-RIKEN-PR303573_HOEVRHHMDJKUMZ</t>
  </si>
  <si>
    <t>5859_MSBNK-RIKEN-PR303573_0_MSBNK-RIKEN-PR303573_HOEVRHHMDJKUMZ</t>
  </si>
  <si>
    <t>474_MSBNK-MSSJ-MSJ02024_0_MSBNK-MSSJ-MSJ02024_DXYUAIFZCFRPTH</t>
  </si>
  <si>
    <t>3862_MSBNK-MSSJ-MSJ02024_0_MSBNK-MSSJ-MSJ02024_DXYUAIFZCFRPTH</t>
  </si>
  <si>
    <t>4655_MSBNK-RIKEN-PR302053_0_MSBNK-RIKEN-PR302053_IKMDFBPHZNJCSN</t>
  </si>
  <si>
    <t>1267_MSBNK-RIKEN-PR302053_0_MSBNK-RIKEN-PR302053_IKMDFBPHZNJCSN</t>
  </si>
  <si>
    <t>5676_MSBNK-RIKEN-PR303349_0_MSBNK-RIKEN-PR303349_DKZBBWMURDFHNE</t>
  </si>
  <si>
    <t>2288_MSBNK-RIKEN-PR303349_0_MSBNK-RIKEN-PR303349_DKZBBWMURDFHNE</t>
  </si>
  <si>
    <t>2450_MSBNK-RIKEN-PR303552_0_MSBNK-RIKEN-PR303552_YWJXCIXBAKGUKZ</t>
  </si>
  <si>
    <t>5838_MSBNK-RIKEN-PR303552_0_MSBNK-RIKEN-PR303552_YWJXCIXBAKGUKZ</t>
  </si>
  <si>
    <t>6485_MSBNK-RIKEN-PR310496_0_MSBNK-RIKEN-PR310496_HOEVRHHMDJKUMZ</t>
  </si>
  <si>
    <t>3097_MSBNK-RIKEN-PR310496_0_MSBNK-RIKEN-PR310496_HOEVRHHMDJKUMZ</t>
  </si>
  <si>
    <t>418_MSBNK-MPI_for_Chemical_Ecology-CE000282_0_MSBNK-MPI_for_Chemical_Ecology-CE000282_COLNVLDHVKWLRT</t>
  </si>
  <si>
    <t>3806_MSBNK-MPI_for_Chemical_Ecology-CE000282_0_MSBNK-MPI_for_Chemical_Ecology-CE000282_COLNVLDHVKWLRT</t>
  </si>
  <si>
    <t>4354_MSBNK-RIKEN-PR301296_0_MSBNK-RIKEN-PR301296_LWSPRPDSPCBAKK</t>
  </si>
  <si>
    <t>966_MSBNK-RIKEN-PR301296_0_MSBNK-RIKEN-PR301296_LWSPRPDSPCBAKK</t>
  </si>
  <si>
    <t>4184_MSBNK-RIKEN-PR300595_0_MSBNK-RIKEN-PR300595_CRQDWQWZCNKKAC</t>
  </si>
  <si>
    <t>796_MSBNK-RIKEN-PR300595_0_MSBNK-RIKEN-PR300595_CRQDWQWZCNKKAC</t>
  </si>
  <si>
    <t>2573_MSBNK-RIKEN-PR303729_0_MSBNK-RIKEN-PR303729_DFPMSGMNTNDNHN</t>
  </si>
  <si>
    <t>5961_MSBNK-RIKEN-PR303729_0_MSBNK-RIKEN-PR303729_DFPMSGMNTNDNHN</t>
  </si>
  <si>
    <t>4176_MSBNK-RIKEN-PR300577_0_MSBNK-RIKEN-PR300577_CRQDWQWZCNKKAC</t>
  </si>
  <si>
    <t>788_MSBNK-RIKEN-PR300577_0_MSBNK-RIKEN-PR300577_CRQDWQWZCNKKAC</t>
  </si>
  <si>
    <t>TUXIKUQNFFNQOA</t>
  </si>
  <si>
    <t>InChI=1S/C21H24O6/c1-24-18-6-4-14(10-17(18)22)9-16-15(12-27-21(16)23)8-13-5-7-19(25-2)20(11-13)26-3/h4-7,10-11,15-16,22H,8-9,12H2,1-3H3</t>
  </si>
  <si>
    <t>Prestegane A</t>
  </si>
  <si>
    <t>COC1=C(C=C(C=C1)CC2C(COC2=O)CC3=CC(=C(C=C3)OC)OC)O</t>
  </si>
  <si>
    <t>384871;495968;10248692;101097990</t>
  </si>
  <si>
    <t>COCONUT:(CNP0131332);Natural Products:(UNPD190943);PubChem:(384871 495968 10248692 101097990);SuperNatural:(SN00389572);PubMed</t>
  </si>
  <si>
    <t>2671_MSBNK-RIKEN-PR303919_0_MSBNK-RIKEN-PR303919_NQWVSMVXKMHKTF</t>
  </si>
  <si>
    <t>6059_MSBNK-RIKEN-PR303919_0_MSBNK-RIKEN-PR303919_NQWVSMVXKMHKTF</t>
  </si>
  <si>
    <t>6253_MSBNK-RIKEN-PR304176_0_MSBNK-RIKEN-PR304176_LUKBXSAWLPMMSZ</t>
  </si>
  <si>
    <t>2865_MSBNK-RIKEN-PR304176_0_MSBNK-RIKEN-PR304176_LUKBXSAWLPMMSZ</t>
  </si>
  <si>
    <t>3670_MSBNK-IPB_Halle-PN000028_0_MSBNK-IPB_Halle-PN000028_</t>
  </si>
  <si>
    <t>282_MSBNK-IPB_Halle-PN000028_0_MSBNK-IPB_Halle-PN000028_</t>
  </si>
  <si>
    <t>518_MSBNK-RIKEN-PR300052_0_MSBNK-RIKEN-PR300052_LTOOPESWVADEAE</t>
  </si>
  <si>
    <t>3906_MSBNK-RIKEN-PR300052_0_MSBNK-RIKEN-PR300052_LTOOPESWVADEAE</t>
  </si>
  <si>
    <t>4345_MSBNK-RIKEN-PR301278_0_MSBNK-RIKEN-PR301278_VHXNKPBCCMUMSW</t>
  </si>
  <si>
    <t>2462_MSBNK-RIKEN-PR303564_0_MSBNK-RIKEN-PR303564_VVOAZFWZEDHOOU</t>
  </si>
  <si>
    <t>5850_MSBNK-RIKEN-PR303564_0_MSBNK-RIKEN-PR303564_VVOAZFWZEDHOOU</t>
  </si>
  <si>
    <t>5863_MSBNK-RIKEN-PR303577_0_MSBNK-RIKEN-PR303577_XLTFNNCXVBYBSX</t>
  </si>
  <si>
    <t>2491_MSBNK-RIKEN-PR303613_0_MSBNK-RIKEN-PR303613_FXNFHKRTJBSTCS</t>
  </si>
  <si>
    <t>5879_MSBNK-RIKEN-PR303613_0_MSBNK-RIKEN-PR303613_FXNFHKRTJBSTCS</t>
  </si>
  <si>
    <t>KOZHGHBBKHOGEC</t>
  </si>
  <si>
    <t>InChI=1S/C15H20O3/c1-9-5-4-6-10(2)13(16)8-12-11(3)15(17)18-14(12)7-9/h5,12-14,16H,2-4,6-8H2,1H3</t>
  </si>
  <si>
    <t>CC1=CCCC(=C)C(CC2C(C1)OC(=O)C2=C)O</t>
  </si>
  <si>
    <t>57335327;101324836</t>
  </si>
  <si>
    <t>COCONUT:(CNP0112166);KNApSAcK:(12384);Natural Products:(UNPD144668 UNPD39704 UNPD226001);PubChem:(57335327 101324836);SuperNatural:(SN00303706 SN00280977)</t>
  </si>
  <si>
    <t>2415_MSBNK-RIKEN-PR303500_0_MSBNK-RIKEN-PR303500_FBMORZZOJSDNRQ</t>
  </si>
  <si>
    <t>5803_MSBNK-RIKEN-PR303500_0_MSBNK-RIKEN-PR303500_FBMORZZOJSDNRQ</t>
  </si>
  <si>
    <t>4773_MSBNK-RIKEN-PR302173_0_MSBNK-RIKEN-PR302173_JMFWYRWPJVEZPV</t>
  </si>
  <si>
    <t>1385_MSBNK-RIKEN-PR302173_0_MSBNK-RIKEN-PR302173_JMFWYRWPJVEZPV</t>
  </si>
  <si>
    <t>5228_MSBNK-RIKEN-PR302729_0_MSBNK-RIKEN-PR302729_IKGXIBQEEMLURG</t>
  </si>
  <si>
    <t>4711_MSBNK-RIKEN-PR302111_0_MSBNK-RIKEN-PR302111_HWRDCYOHJBCWGW</t>
  </si>
  <si>
    <t>1323_MSBNK-RIKEN-PR302111_0_MSBNK-RIKEN-PR302111_HWRDCYOHJBCWGW</t>
  </si>
  <si>
    <t>AHSGHEXYEABOKT</t>
  </si>
  <si>
    <t>InChI=1S/C20H22O6/c21-19(17-7-3-1-4-8-17)25-15-13-23-11-12-24-14-16-26-20(22)18-9-5-2-6-10-18/h1-10H,11-16H2</t>
  </si>
  <si>
    <t>Benzoflex T 150</t>
  </si>
  <si>
    <t>C1=CC=C(C=C1)C(=O)OCCOCCOCCOC(=O)C2=CC=CC=C2</t>
  </si>
  <si>
    <t>NORMAN:(NS00019399);PubChem class - food;PubChem:(67123)</t>
  </si>
  <si>
    <t>6102_MSBNK-RIKEN-PR303998_0_MSBNK-RIKEN-PR303998_MATGKVZWFZHCLI</t>
  </si>
  <si>
    <t>6057_MSBNK-RIKEN-PR303917_0_MSBNK-RIKEN-PR303917_NQWVSMVXKMHKTF</t>
  </si>
  <si>
    <t>2669_MSBNK-RIKEN-PR303917_0_MSBNK-RIKEN-PR303917_NQWVSMVXKMHKTF</t>
  </si>
  <si>
    <t>3985_MSBNK-RIKEN-PR300208_0_MSBNK-RIKEN-PR300208_UZLBTLIRYSYTRG</t>
  </si>
  <si>
    <t>597_MSBNK-RIKEN-PR300208_0_MSBNK-RIKEN-PR300208_UZLBTLIRYSYTRG</t>
  </si>
  <si>
    <t>C17H19F3N4O4S</t>
  </si>
  <si>
    <t>AOMUWGOWJLARPE</t>
  </si>
  <si>
    <t>InChI=1S/C17H19F3N4O4S/c1-10-11(17(18,19)20)9-12-14(13(10)24(26)27)29-15(21-12)16(25)23-5-3-22(4-6-23)7-8-28-2/h9H,3-8H2,1-2H3</t>
  </si>
  <si>
    <t>CC1=C(C2=C(C=C1C(F)(F)F)N=C(S2)C(=O)N3CCN(CC3)CCOC)[N+](=O)[O-]</t>
  </si>
  <si>
    <t>PubChem:(91971253);PubMed;PubChem class - bio and metabolites</t>
  </si>
  <si>
    <t>332_MSBNK-IPB_Halle-PN000128_0_MSBNK-IPB_Halle-PN000128_SGEWCQFRYRRZDC</t>
  </si>
  <si>
    <t>3720_MSBNK-IPB_Halle-PN000128_0_MSBNK-IPB_Halle-PN000128_SGEWCQFRYRRZDC</t>
  </si>
  <si>
    <t>3428_MSBNK-BGC_Munich-RP004702_0_MSBNK-BGC_Munich-RP004702_IYRMWMYZSQPJKC</t>
  </si>
  <si>
    <t>40_MSBNK-BGC_Munich-RP004702_0_MSBNK-BGC_Munich-RP004702_IYRMWMYZSQPJKC</t>
  </si>
  <si>
    <t>C21H23ClN4O3S</t>
  </si>
  <si>
    <t>DBQAKCWLWNCHLC</t>
  </si>
  <si>
    <t>InChI=1S/C21H23ClN4O3S/c1-2-11-26-18-8-4-3-7-17(18)23-21(26)24-20(27)15-9-10-16(22)19(14-15)30(28,29)25-12-5-6-13-25/h3-4,7-10,14H,2,5-6,11-13H2,1H3,(H,23,24,27)</t>
  </si>
  <si>
    <t>4-chloro-N-(1-propylbenzimidazol-2-yl)-3-pyrrolidin-1-ylsulfonylbenzamide</t>
  </si>
  <si>
    <t>CCCN1C2=CC=CC=C2N=C1NC(=O)C3=CC(=C(C=C3)Cl)S(=O)(=O)N4CCCC4</t>
  </si>
  <si>
    <t>PubChem:(2998537);PubMed;CHEBI:(109371)</t>
  </si>
  <si>
    <t>5375_MSBNK-RIKEN-PR302886_0_MSBNK-RIKEN-PR302886_LFEUICHQZGNOHD</t>
  </si>
  <si>
    <t>5641_MSBNK-RIKEN-PR303302_0_MSBNK-RIKEN-PR303302_DRLZZQRQMWQRLZ</t>
  </si>
  <si>
    <t>5052_MSBNK-RIKEN-PR302523_0_MSBNK-RIKEN-PR302523_HQNOUCSPWAGQND</t>
  </si>
  <si>
    <t>1664_MSBNK-RIKEN-PR302523_0_MSBNK-RIKEN-PR302523_HQNOUCSPWAGQND</t>
  </si>
  <si>
    <t>5550_MSBNK-RIKEN-PR303127_0_MSBNK-RIKEN-PR303127_SBEOEJNITMVWLK</t>
  </si>
  <si>
    <t>2162_MSBNK-RIKEN-PR303127_0_MSBNK-RIKEN-PR303127_SBEOEJNITMVWLK</t>
  </si>
  <si>
    <t>5170_MSBNK-RIKEN-PR302661_0_MSBNK-RIKEN-PR302661_ZQSIJRDFPHDXIC</t>
  </si>
  <si>
    <t>1782_MSBNK-RIKEN-PR302661_0_MSBNK-RIKEN-PR302661_ZQSIJRDFPHDXIC</t>
  </si>
  <si>
    <t>6049_MSBNK-RIKEN-PR303908_0_MSBNK-RIKEN-PR303908_AMOGMTLMADGEOQ</t>
  </si>
  <si>
    <t>2661_MSBNK-RIKEN-PR303908_0_MSBNK-RIKEN-PR303908_AMOGMTLMADGEOQ</t>
  </si>
  <si>
    <t>5881_MSBNK-RIKEN-PR303615_0_MSBNK-RIKEN-PR303615_FXNFHKRTJBSTCS</t>
  </si>
  <si>
    <t>2493_MSBNK-RIKEN-PR303615_0_MSBNK-RIKEN-PR303615_FXNFHKRTJBSTCS</t>
  </si>
  <si>
    <t>1814_MSBNK-RIKEN-PR302703_0_MSBNK-RIKEN-PR302703_PFTAWBLQPZVEMU</t>
  </si>
  <si>
    <t>5202_MSBNK-RIKEN-PR302703_0_MSBNK-RIKEN-PR302703_PFTAWBLQPZVEMU</t>
  </si>
  <si>
    <t>PNHQRQMWFMNVTM</t>
  </si>
  <si>
    <t>InChI=1S/C17H23FN2O4/c18-11-3-1-10(2-4-11)8-19-9-14-17(23)16(22)13(24-14)7-15(21)20-12-5-6-12/h1-4,12-14,16-17,19,22-23H,5-9H2,(H,20,21)</t>
  </si>
  <si>
    <t>C1CC1NC(=O)CC2C(C(C(O2)CNCC3=CC=C(C=C3)F)O)O</t>
  </si>
  <si>
    <t>COCONUT:(CNP0013292 CNP0027867);PubChem:(25390478);SuperNatural:(SN00019594);ZINC bio:(ZINC12603965)</t>
  </si>
  <si>
    <t>3943_MSBNK-RIKEN-PR300134_0_MSBNK-RIKEN-PR300134_OUONWRIEOZGMSQ</t>
  </si>
  <si>
    <t>555_MSBNK-RIKEN-PR300134_0_MSBNK-RIKEN-PR300134_OUONWRIEOZGMSQ</t>
  </si>
  <si>
    <t>5133_MSBNK-RIKEN-PR302609_0_MSBNK-RIKEN-PR302609_PFTAWBLQPZVEMU</t>
  </si>
  <si>
    <t>1745_MSBNK-RIKEN-PR302609_0_MSBNK-RIKEN-PR302609_PFTAWBLQPZVEMU</t>
  </si>
  <si>
    <t>2445_MSBNK-RIKEN-PR303547_0_MSBNK-RIKEN-PR303547_YWJXCIXBAKGUKZ</t>
  </si>
  <si>
    <t>5833_MSBNK-RIKEN-PR303547_0_MSBNK-RIKEN-PR303547_YWJXCIXBAKGUKZ</t>
  </si>
  <si>
    <t>JFZPDGIBHZMFEB</t>
  </si>
  <si>
    <t>InChI=1S/C27H30O15/c28-6-14-19(33)21(35)23(37)26(41-14)17-13(31)5-12(30)16-18(32)11(8-39-25(16)17)9-1-3-10(4-2-9)40-27-24(38)22(36)20(34)15(7-29)42-27/h1-5,8,14-15,19-24,26-31,33-38H,6-7H2</t>
  </si>
  <si>
    <t>8-C-Glucopyranosylgenistein 4''-O-glucoside</t>
  </si>
  <si>
    <t>C1=CC(=CC=C1C2=COC3=C(C2=O)C(=CC(=C3C4C(C(C(C(O4)CO)O)O)O)O)O)OC5C(C(C(C(O5)CO)O)O)O</t>
  </si>
  <si>
    <t>23846562;44257272</t>
  </si>
  <si>
    <t>COCONUT:(CNP0272280);KNApSAcK:(6350);Natural Products:(UNPD163693);PubChem:(23846562 44257272);SuperNatural:(SN00270267)</t>
  </si>
  <si>
    <t>5296_MSBNK-RIKEN-PR302799_0_MSBNK-RIKEN-PR302799_HGUVPEBGCAVWID</t>
  </si>
  <si>
    <t>1908_MSBNK-RIKEN-PR302799_0_MSBNK-RIKEN-PR302799_HGUVPEBGCAVWID</t>
  </si>
  <si>
    <t>6067_MSBNK-RIKEN-PR303927_0_MSBNK-RIKEN-PR303927_VJJPUSNTGOMMGY</t>
  </si>
  <si>
    <t>2679_MSBNK-RIKEN-PR303927_0_MSBNK-RIKEN-PR303927_VJJPUSNTGOMMGY</t>
  </si>
  <si>
    <t>C16H6N4O</t>
  </si>
  <si>
    <t>XMTHKRUBGGLPJA</t>
  </si>
  <si>
    <t>InChI=1S/C16H6N4O/c17-7-11-1-3-15(5-13(11)9-19)21-16-4-2-12(8-18)14(6-16)10-20/h1-6H</t>
  </si>
  <si>
    <t>4,4''-oxydiphthalonitrile</t>
  </si>
  <si>
    <t>C1=CC(=C(C=C1OC2=CC(=C(C=C2)C#N)C#N)C#N)C#N</t>
  </si>
  <si>
    <t>PubChem class - safety and toxic;PubChem:(96941);PubMed</t>
  </si>
  <si>
    <t>2492_MSBNK-RIKEN-PR303614_0_MSBNK-RIKEN-PR303614_FXNFHKRTJBSTCS</t>
  </si>
  <si>
    <t>5880_MSBNK-RIKEN-PR303614_0_MSBNK-RIKEN-PR303614_FXNFHKRTJBSTCS</t>
  </si>
  <si>
    <t>3864_MSBNK-MSSJ-MSJ02026_0_MSBNK-MSSJ-MSJ02026_DXYUAIFZCFRPTH</t>
  </si>
  <si>
    <t>476_MSBNK-MSSJ-MSJ02026_0_MSBNK-MSSJ-MSJ02026_DXYUAIFZCFRPTH</t>
  </si>
  <si>
    <t>5932_MSBNK-RIKEN-PR303685_0_MSBNK-RIKEN-PR303685_OBBCRPUNCUPUOS</t>
  </si>
  <si>
    <t>2544_MSBNK-RIKEN-PR303685_0_MSBNK-RIKEN-PR303685_OBBCRPUNCUPUOS</t>
  </si>
  <si>
    <t>5004_MSBNK-RIKEN-PR302466_0_MSBNK-RIKEN-PR302466_VLSRUFWCGBMYDJ</t>
  </si>
  <si>
    <t>1616_MSBNK-RIKEN-PR302466_0_MSBNK-RIKEN-PR302466_VLSRUFWCGBMYDJ</t>
  </si>
  <si>
    <t>5945_MSBNK-RIKEN-PR303698_0_MSBNK-RIKEN-PR303698_VUGRLRAUZWGZJP</t>
  </si>
  <si>
    <t>2557_MSBNK-RIKEN-PR303698_0_MSBNK-RIKEN-PR303698_VUGRLRAUZWGZJP</t>
  </si>
  <si>
    <t>GIOQWSLKUVKKAO</t>
  </si>
  <si>
    <t>InChI=1S/C20H30O2/c1-2-3-4-5-6-7-8-9-10-11-12-13-14-15-16-17-18-19-20(21)22/h6-7,9-10,12-13H,2-5,8,11,14,17-19H2,1H3,(H,21,22)</t>
  </si>
  <si>
    <t>5,6-dehydro AA</t>
  </si>
  <si>
    <t>CCCCCC=CCC=CCC=CCC#CCCCC(=O)O</t>
  </si>
  <si>
    <t>1777;5353350;6443815;9926444;87843642;92449950;125111138</t>
  </si>
  <si>
    <t>COCONUT:(CNP0347231);PubChem:(1777 5353350 6443815 9926444 87843642 92449950 125111138);CHEBI:(131667);ZINC bio:(ZINC13526679);additional;MeSH:(1777 6443815);Training Set;PubMed</t>
  </si>
  <si>
    <t>3632_MSBNK-BGC_Munich-RP030503_0_MSBNK-BGC_Munich-RP030503_JAZBEHYOTPTENJ</t>
  </si>
  <si>
    <t>244_MSBNK-BGC_Munich-RP030503_0_MSBNK-BGC_Munich-RP030503_JAZBEHYOTPTENJ</t>
  </si>
  <si>
    <t>ZXNHTFNNGBCORI</t>
  </si>
  <si>
    <t>InChI=1S/C21H24O6/c22-21(17-4-2-1-3-5-17)18-6-7-19-20(16-18)27-15-13-25-11-9-23-8-10-24-12-14-26-19/h1-7,16H,8-15H2</t>
  </si>
  <si>
    <t>Benzoylbenzo-15-crown-5</t>
  </si>
  <si>
    <t>C1COCCOC2=C(C=C(C=C2)C(=O)C3=CC=CC=C3)OCCOCCO1</t>
  </si>
  <si>
    <t>PubChem class - safety and toxic;PubChem:(3052784);PubMed</t>
  </si>
  <si>
    <t>6058_MSBNK-RIKEN-PR303918_0_MSBNK-RIKEN-PR303918_NQWVSMVXKMHKTF</t>
  </si>
  <si>
    <t>2670_MSBNK-RIKEN-PR303918_0_MSBNK-RIKEN-PR303918_NQWVSMVXKMHKTF</t>
  </si>
  <si>
    <t>C6H7FO5</t>
  </si>
  <si>
    <t>QEEVTUIFEBAYPA</t>
  </si>
  <si>
    <t>InChI=1S/C6H7FO5/c7-1-2(8)5-3(9)4(10)6(11)12-5/h2,5,8-10H,1H2</t>
  </si>
  <si>
    <t>6-Deoxy-6-fluoroascorbic acid</t>
  </si>
  <si>
    <t>C(C(C1C(=C(C(=O)O1)O)O)O)F</t>
  </si>
  <si>
    <t>54697257;54704154;54713375;89185257</t>
  </si>
  <si>
    <t>MeSH:(54697257);PubChem:(54697257 54704154 54713375 89185257);PubMed</t>
  </si>
  <si>
    <t>2147_MSBNK-RIKEN-PR303108_0_MSBNK-RIKEN-PR303108_ILEDWLMCKZNDJK</t>
  </si>
  <si>
    <t>5535_MSBNK-RIKEN-PR303108_0_MSBNK-RIKEN-PR303108_ILEDWLMCKZNDJK</t>
  </si>
  <si>
    <t>1307_MSBNK-RIKEN-PR302094_0_MSBNK-RIKEN-PR302094_OXGUCUVFOIWWQJ</t>
  </si>
  <si>
    <t>4695_MSBNK-RIKEN-PR302094_0_MSBNK-RIKEN-PR302094_OXGUCUVFOIWWQJ</t>
  </si>
  <si>
    <t>C18H14F3N3O4</t>
  </si>
  <si>
    <t>FMWZAKOXNSNVDD</t>
  </si>
  <si>
    <t>InChI=1S/C18H14F3N3O4/c19-18(20,21)28-11-7-5-10(6-8-11)22-15(25)9-14-17(27)23-13-4-2-1-3-12(13)16(26)24-14/h1-8,14H,9H2,(H,22,25)(H,23,27)(H,24,26)</t>
  </si>
  <si>
    <t>C1=CC=C2C(=C1)C(=O)NC(C(=O)N2)CC(=O)NC3=CC=C(C=C3)OC(F)(F)F</t>
  </si>
  <si>
    <t>COCONUT:(CNP0398391);PubChem:(52905263);SuperNatural:(SN00105033);ZINC bio:(ZINC62001516)</t>
  </si>
  <si>
    <t>959_MSBNK-RIKEN-PR301282_0_MSBNK-RIKEN-PR301282_VHXNKPBCCMUMSW</t>
  </si>
  <si>
    <t>4347_MSBNK-RIKEN-PR301282_0_MSBNK-RIKEN-PR301282_VHXNKPBCCMUMSW</t>
  </si>
  <si>
    <t>5828_MSBNK-RIKEN-PR303542_0_MSBNK-RIKEN-PR303542_YWJXCIXBAKGUKZ</t>
  </si>
  <si>
    <t>2440_MSBNK-RIKEN-PR303542_0_MSBNK-RIKEN-PR303542_YWJXCIXBAKGUKZ</t>
  </si>
  <si>
    <t>C21H21F3N4O4S</t>
  </si>
  <si>
    <t>BSCBJBZOLFJSMX</t>
  </si>
  <si>
    <t>InChI=1S/C21H21F3N4O4S/c1-13-3-9-17(10-4-13)33(29,30)27-15-11-18(28(2)12-15)20-25-19(26-32-20)14-5-7-16(8-6-14)31-21(22,23)24/h3-10,15,18,27H,11-12H2,1-2H3</t>
  </si>
  <si>
    <t>CC1=CC=C(C=C1)S(=O)(=O)NC2CC(N(C2)C)C3=NC(=NO3)C4=CC=C(C=C4)OC(F)(F)F</t>
  </si>
  <si>
    <t>COCONUT:(CNP0046484 CNP0323990);PubChem:(28960758);SuperNatural:(SN00025012);ZINC bio:(ZINC20464150)</t>
  </si>
  <si>
    <t>6046_MSBNK-RIKEN-PR303903_0_MSBNK-RIKEN-PR303903_BMLIIPOXVWESJG</t>
  </si>
  <si>
    <t>2658_MSBNK-RIKEN-PR303903_0_MSBNK-RIKEN-PR303903_BMLIIPOXVWESJG</t>
  </si>
  <si>
    <t>5461_MSBNK-RIKEN-PR302981_0_MSBNK-RIKEN-PR302981_SYRURBPRFQUYQS</t>
  </si>
  <si>
    <t>2073_MSBNK-RIKEN-PR302981_0_MSBNK-RIKEN-PR302981_SYRURBPRFQUYQS</t>
  </si>
  <si>
    <t>C22H16N4O5</t>
  </si>
  <si>
    <t>NMQUMJPHJUZODR</t>
  </si>
  <si>
    <t>InChI=1S/C22H16N4O5/c27-19-9-5-4-8-16(19)21(28)24-23-20-17-12-15(26(30)31)10-11-18(17)25(22(20)29)13-14-6-2-1-3-7-14/h1-12,27,29H,13H2</t>
  </si>
  <si>
    <t>C1=CC=C(C=C1)CN2C3=C(C=C(C=C3)[N+](=O)[O-])C(=C2O)N=NC(=O)C4=CC=CC=C4O</t>
  </si>
  <si>
    <t>PubChem:(3684213);PubChem class - safety and toxic</t>
  </si>
  <si>
    <t>4771_MSBNK-RIKEN-PR302171_0_MSBNK-RIKEN-PR302171_HKEAFJYKMMKDOR</t>
  </si>
  <si>
    <t>1383_MSBNK-RIKEN-PR302171_0_MSBNK-RIKEN-PR302171_HKEAFJYKMMKDOR</t>
  </si>
  <si>
    <t>3664_MSBNK-IPB_Halle-PN000015_0_MSBNK-IPB_Halle-PN000015_HIWJJOYYZFELEZ</t>
  </si>
  <si>
    <t>276_MSBNK-IPB_Halle-PN000015_0_MSBNK-IPB_Halle-PN000015_HIWJJOYYZFELEZ</t>
  </si>
  <si>
    <t>3486_MSBNK-BGC_Munich-RP015501_0_MSBNK-BGC_Munich-RP015501_CCVYRRGZDBSHFU</t>
  </si>
  <si>
    <t>98_MSBNK-BGC_Munich-RP015501_0_MSBNK-BGC_Munich-RP015501_CCVYRRGZDBSHFU</t>
  </si>
  <si>
    <t>YXSKGOCVSTWEJU</t>
  </si>
  <si>
    <t>InChI=1S/C9H11NO2/c1-2-9(12)10-7-4-3-5-8(11)6-7/h3-6,11H,2H2,1H3,(H,10,12)</t>
  </si>
  <si>
    <t>m-Propanamidophenol</t>
  </si>
  <si>
    <t>CCC(=O)NC1=CC(=CC=C1)O</t>
  </si>
  <si>
    <t>PubChem:(210708);PubChem class - safety and toxic</t>
  </si>
  <si>
    <t>419_MSBNK-MPI_for_Chemical_Ecology-CE000283_0_MSBNK-MPI_for_Chemical_Ecology-CE000283_COLNVLDHVKWLRT</t>
  </si>
  <si>
    <t>3807_MSBNK-MPI_for_Chemical_Ecology-CE000283_0_MSBNK-MPI_for_Chemical_Ecology-CE000283_COLNVLDHVKWLRT</t>
  </si>
  <si>
    <t>3743_MSBNK-MPI_for_Chemical_Ecology-CE000088_0_MSBNK-MPI_for_Chemical_Ecology-CE000088_PFTAWBLQPZVEMU</t>
  </si>
  <si>
    <t>355_MSBNK-MPI_for_Chemical_Ecology-CE000088_0_MSBNK-MPI_for_Chemical_Ecology-CE000088_PFTAWBLQPZVEMU</t>
  </si>
  <si>
    <t>6686_MSBNK-RIKEN-PR310987_0_MSBNK-RIKEN-PR310987_HGUVPEBGCAVWID</t>
  </si>
  <si>
    <t>3298_MSBNK-RIKEN-PR310987_0_MSBNK-RIKEN-PR310987_HGUVPEBGCAVWID</t>
  </si>
  <si>
    <t>MJUOPNSEEIKMFW</t>
  </si>
  <si>
    <t>InChI=1S/C25H42N4O14/c1-8(32)27-14-17(35)16(34)12(7-38-4)40-23(14)42-22-11(6-31)39-24(15(19(22)37)28-9(2)33)41-21-10(5-30)20-13(18(21)36)29-25(26-3)43-20/h10-24,30-31,34-37H,5-7H2,1-4H3,(H,26,29)(H,27,32)(H,28,33)</t>
  </si>
  <si>
    <t>Glucoallosamidin B</t>
  </si>
  <si>
    <t>CC(=O)NC1C(C(C(OC1OC2C(OC(C(C2O)NC(=O)C)OC3C(C4C(C3O)N=C(O4)NC)CO)CO)COC)O)O</t>
  </si>
  <si>
    <t>195827;5288876;9873890;15071611;135509136;135529091;135618588;136699103;139589248;139589249</t>
  </si>
  <si>
    <t>COCONUT:(CNP0185468);KNApSAcK:(385);Natural Products:(UNPD38186);PubChem:(195827 5288876 9873890 15071611 135509136 135529091 135618588 136699103 139589248 139589249);SuperNatural:(SN00358583);PubChem class - bio and metabolites;MeSH:(135618588);PubMed</t>
  </si>
  <si>
    <t>928_MSBNK-RIKEN-PR301087_0_MSBNK-RIKEN-PR301087_CLDCTFPNFRITPI</t>
  </si>
  <si>
    <t>4316_MSBNK-RIKEN-PR301087_0_MSBNK-RIKEN-PR301087_CLDCTFPNFRITPI</t>
  </si>
  <si>
    <t>5869_MSBNK-RIKEN-PR303583_0_MSBNK-RIKEN-PR303583_XLTFNNCXVBYBSX</t>
  </si>
  <si>
    <t>2481_MSBNK-RIKEN-PR303583_0_MSBNK-RIKEN-PR303583_XLTFNNCXVBYBSX</t>
  </si>
  <si>
    <t>C35H28O10</t>
  </si>
  <si>
    <t>BKKZWEKKSWPVJV</t>
  </si>
  <si>
    <t>InChI=1S/C35H28O10/c1-39-20-9-6-18(7-10-20)27-16-25(38)34-30(43-5)17-29(42-4)32(35(34)45-27)22-12-19(8-11-26(22)41-3)28-15-24(37)33-23(36)13-21(40-2)14-31(33)44-28/h6-17,36H,1-5H3</t>
  </si>
  <si>
    <t>COC1=CC=C(C=C1)C2=CC(=O)C3=C(O2)C(=C(C=C3OC)OC)C4=C(C=CC(=C4)C5=CC(=O)C6=C(C=C(C=C6O5)OC)O)OC</t>
  </si>
  <si>
    <t>COCONUT:(CNP0165859);KNApSAcK:(6502);Natural Products:(UNPD70352);SuperNatural:(SN00324320)</t>
  </si>
  <si>
    <t>1713_MSBNK-RIKEN-PR302577_0_MSBNK-RIKEN-PR302577_GZSOSUNBTXMUFQ</t>
  </si>
  <si>
    <t>5101_MSBNK-RIKEN-PR302577_0_MSBNK-RIKEN-PR302577_GZSOSUNBTXMUFQ</t>
  </si>
  <si>
    <t>5246_MSBNK-RIKEN-PR302747_0_MSBNK-RIKEN-PR302747_DXDRHHKMWQZJHT</t>
  </si>
  <si>
    <t>1858_MSBNK-RIKEN-PR302747_0_MSBNK-RIKEN-PR302747_DXDRHHKMWQZJHT</t>
  </si>
  <si>
    <t>C34H28O10</t>
  </si>
  <si>
    <t>VRLHVIVWHPGRFY</t>
  </si>
  <si>
    <t>InChI=1S/C34H28O10/c1-40-20-9-6-18(7-10-20)12-13-42-33-21(4-3-5-27(33)41-2)22-15-30(39)43-29-17-26(38)32-25(37)16-28(44-34(32)31(22)29)19-8-11-23(35)24(36)14-19/h3-11,14,16-17,22,35-36,38H,12-13,15H2,1-2H3</t>
  </si>
  <si>
    <t>COC1=CC=C(C=C1)CCOC2=C(C=CC=C2OC)C3CC(=O)OC4=C3C5=C(C(=C4)O)C(=O)C=C(O5)C6=CC(=C(C=C6)O)O</t>
  </si>
  <si>
    <t>71825726;97960400;97960401</t>
  </si>
  <si>
    <t>PubChem:(71825726 97960400 97960401);COCONUT:(CNP0402798)</t>
  </si>
  <si>
    <t>3090_MSBNK-RIKEN-PR310489_0_MSBNK-RIKEN-PR310489_OMQADRGFMLGFJF</t>
  </si>
  <si>
    <t>6478_MSBNK-RIKEN-PR310489_0_MSBNK-RIKEN-PR310489_OMQADRGFMLGFJF</t>
  </si>
  <si>
    <t>C10H10N2O7</t>
  </si>
  <si>
    <t>UEJFXRDWAWAUFQ</t>
  </si>
  <si>
    <t>InChI=1S/C10H10N2O7/c13-7(8(14)10(16)17)9(15)11-5-1-3-6(4-2-5)12(18)19/h1-4,7-8,13-14H,(H,11,15)(H,16,17)</t>
  </si>
  <si>
    <t>(+)-4''-Nitrotartranilic acid</t>
  </si>
  <si>
    <t>C1=CC(=CC=C1NC(=O)C(C(C(=O)O)O)O)[N+](=O)[O-]</t>
  </si>
  <si>
    <t>4037302;2760240;7160865;7160866;7160867;40597192;40597194</t>
  </si>
  <si>
    <t>PubChem:(4037302 2760240 7160865 7160866 7160867 40597192 40597194);PubChem class - safety and toxic</t>
  </si>
  <si>
    <t>3662_MSBNK-IPB_Halle-PN000010_0_MSBNK-IPB_Halle-PN000010_KZNIFHPLKGYRTM</t>
  </si>
  <si>
    <t>274_MSBNK-IPB_Halle-PN000010_0_MSBNK-IPB_Halle-PN000010_KZNIFHPLKGYRTM</t>
  </si>
  <si>
    <t>5016_MSBNK-RIKEN-PR302480_0_MSBNK-RIKEN-PR302480_OMQADRGFMLGFJF</t>
  </si>
  <si>
    <t>1628_MSBNK-RIKEN-PR302480_0_MSBNK-RIKEN-PR302480_OMQADRGFMLGFJF</t>
  </si>
  <si>
    <t>4309_MSBNK-RIKEN-PR301067_0_MSBNK-RIKEN-PR301067_CLDCTFPNFRITPI</t>
  </si>
  <si>
    <t>921_MSBNK-RIKEN-PR301067_0_MSBNK-RIKEN-PR301067_CLDCTFPNFRITPI</t>
  </si>
  <si>
    <t>IFKLBBIPFXRVBR</t>
  </si>
  <si>
    <t>InChI=1S/C17H30O6/c1-4-5-6-7-8-9-10-11-17(20)22-13-16(23-15(3)19)12-21-14(2)18/h16H,4-13H2,1-3H3</t>
  </si>
  <si>
    <t>1,2-Diacetyl-3-decanoylglycerol</t>
  </si>
  <si>
    <t>CCCCCCCCCC(=O)OCC(COC(=O)C)OC(=O)C</t>
  </si>
  <si>
    <t>MeSH:(129108);PubChem:(129108);PubMed</t>
  </si>
  <si>
    <t>54_MSBNK-BGC_Munich-RP010201_0_MSBNK-BGC_Munich-RP010201_NEVPBIQTDNVVMK</t>
  </si>
  <si>
    <t>3442_MSBNK-BGC_Munich-RP010201_0_MSBNK-BGC_Munich-RP010201_NEVPBIQTDNVVMK</t>
  </si>
  <si>
    <t>5411_MSBNK-RIKEN-PR302930_0_MSBNK-RIKEN-PR302930_AIONOLUJZLIMTK</t>
  </si>
  <si>
    <t>2023_MSBNK-RIKEN-PR302930_0_MSBNK-RIKEN-PR302930_AIONOLUJZLIMTK</t>
  </si>
  <si>
    <t>1561_MSBNK-RIKEN-PR302400_0_MSBNK-RIKEN-PR302400_HJBWJAPEBGSQPR</t>
  </si>
  <si>
    <t>4949_MSBNK-RIKEN-PR302400_0_MSBNK-RIKEN-PR302400_HJBWJAPEBGSQPR</t>
  </si>
  <si>
    <t>LNZBSIXPXJKKDF</t>
  </si>
  <si>
    <t>InChI=1S/C9H8O3/c1-12-8-4-2-7(3-5-8)9(11)6-10/h2-6H,1H3</t>
  </si>
  <si>
    <t>p-Anisoylglyoxal</t>
  </si>
  <si>
    <t>COC1=CC=C(C=C1)C(=O)C=O</t>
  </si>
  <si>
    <t>NORMAN:(NS00023472);COCONUT:(CNP0302922);Natural Products:(UNPD59306);PubChem:(70643);SuperNatural:(SN00325459);ZINC bio:(ZINC01578776);MeSH:(70643);Training Set;PubMed</t>
  </si>
  <si>
    <t>1266_MSBNK-RIKEN-PR302052_0_MSBNK-RIKEN-PR302052_KKSDGJDHHZEWEP</t>
  </si>
  <si>
    <t>4654_MSBNK-RIKEN-PR302052_0_MSBNK-RIKEN-PR302052_KKSDGJDHHZEWEP</t>
  </si>
  <si>
    <t>1735_MSBNK-RIKEN-PR302599_0_MSBNK-RIKEN-PR302599_SGEWCQFRYRRZDC</t>
  </si>
  <si>
    <t>XQWFHGOIUZFQPJ</t>
  </si>
  <si>
    <t>InChI=1S/C21H22O9/c22-10-17-18(26)19(27)20(28)21(30-17)29-13-6-7-14(16(25)9-13)15(24)8-3-11-1-4-12(23)5-2-11/h1-9,17-23,25-28H,10H2</t>
  </si>
  <si>
    <t>Neoisoliquiritin</t>
  </si>
  <si>
    <t>C1=CC(=CC=C1C=CC(=O)C2=C(C=C(C=C2)OC3C(C(C(C(O3)CO)O)O)O)O)O</t>
  </si>
  <si>
    <t>5320092;14327425;22524410;24721139;73981690;91525355;124461562</t>
  </si>
  <si>
    <t>COCONUT:(CNP0266608);HMDB:(37317);KNApSAcK:(7185);Natural Products:(UNPD117103 UNPD222321 UNPD81079);PubChem:(5320092 14327425 22524410 24721139 73981690 91525355 124461562);SuperNatural:(SN00158507 SN00333001 SN00161792);PubChem class - bio and metabolites;MeSH:(5320092 14327425 22524410 73981690);Plantcyc:(CPD-7391);PubMed;Biocyc:(CPD-7391)</t>
  </si>
  <si>
    <t>2513_MSBNK-RIKEN-PR303644_0_MSBNK-RIKEN-PR303644_DEMKZLAVQYISIA</t>
  </si>
  <si>
    <t>5901_MSBNK-RIKEN-PR303644_0_MSBNK-RIKEN-PR303644_DEMKZLAVQYISIA</t>
  </si>
  <si>
    <t>2584_MSBNK-RIKEN-PR303761_0_MSBNK-RIKEN-PR303761_HEYZWPRKKUGDCR</t>
  </si>
  <si>
    <t>5972_MSBNK-RIKEN-PR303761_0_MSBNK-RIKEN-PR303761_HEYZWPRKKUGDCR</t>
  </si>
  <si>
    <t>FIYPYRNWAKRRIU</t>
  </si>
  <si>
    <t>InChI=1S/C16H12O6/c1-21-9-4-2-8(3-5-9)13-7-11(18)14-10(17)6-12(19)15(20)16(14)22-13/h2-7,17,19-20H,1H3</t>
  </si>
  <si>
    <t>Takakin</t>
  </si>
  <si>
    <t>COC1=CC=C(C=C1)C2=CC(=O)C3=C(O2)C(=C(C=C3O)O)O</t>
  </si>
  <si>
    <t>COCONUT:(CNP0321840);HMDB:(30659);KNApSAcK:(3851);Natural Products:(UNPD6284);PubChem:(44258588);SuperNatural:(SN00373928);PubChem class - bio and metabolites;PubMed;KEGG Mine</t>
  </si>
  <si>
    <t>1874_MSBNK-RIKEN-PR302763_0_MSBNK-RIKEN-PR302763_SQFSKOYWJBQGKQ</t>
  </si>
  <si>
    <t>5262_MSBNK-RIKEN-PR302763_0_MSBNK-RIKEN-PR302763_SQFSKOYWJBQGKQ</t>
  </si>
  <si>
    <t>KBGKQZVCLWKUDQ</t>
  </si>
  <si>
    <t>InChI=1S/C21H20O11/c22-7-16-18(27)19(28)20(29)21(32-16)31-15-5-9(23)4-14-17(15)12(26)6-13(30-14)8-1-2-10(24)11(25)3-8/h1-6,16,18-25,27-29H,7H2</t>
  </si>
  <si>
    <t>Luteolin 5-glucoside</t>
  </si>
  <si>
    <t>C1=CC(=C(C=C1C2=CC(=O)C3=C(O2)C=C(C=C3OC4C(C(C(C(O4)CO)O)O)O)O)O)O</t>
  </si>
  <si>
    <t>5317471;15559460;15559461;22524228;44258061;90899508;124708079</t>
  </si>
  <si>
    <t>COCONUT:(CNP0289551);KNApSAcK:(4261);Natural Products:(UNPD145957 UNPD184302 UNPD22614 UNPD73039 UNPD166953);PubChem:(5317471 15559460 15559461 22524228 44258061 90899508 124708079);SuperNatural:(SN00269688 SN00404225 SN00160245 SN00396081 SN00332157);ZINC bio:(ZINC33831307);MeSH:(5317471);PubMed</t>
  </si>
  <si>
    <t>4806_MSBNK-RIKEN-PR302207_0_MSBNK-RIKEN-PR302207_PLAPMLGJVGLZOV</t>
  </si>
  <si>
    <t>5581_MSBNK-RIKEN-PR303172_0_MSBNK-RIKEN-PR303172_FNTJVYCFNVUBOL</t>
  </si>
  <si>
    <t>BHLYRWXGMIUIHG</t>
  </si>
  <si>
    <t>InChI=1S/C19H23NO4/c1-20-7-6-13-10-19(24-3)17(22)11-14(13)15(20)8-12-4-5-18(23-2)16(21)9-12/h4-5,9-11,15,21-22H,6-8H2,1-3H3</t>
  </si>
  <si>
    <t>Reticline</t>
  </si>
  <si>
    <t>CN1CCC2=CC(=C(C=C2C1CC3=CC(=C(C=C3)OC)O)O)OC</t>
  </si>
  <si>
    <t>10233;439653;440586;25203074;24180311;44229231;71752017;71752018</t>
  </si>
  <si>
    <t>HMDB:(3601);SuperNatural:(SN00302038 SN00155265);ZINC bio:(ZINC00895630 ZINC00901258);additional;MeSH:(10233 439653);Plantcyc:(R-RETICULINE S-RETICULINE);PubMed;NORMAN:(NS00041820);COCONUT:(CNP0262911 CNP0394698);KNApSAcK:(1910);Natural Products:(UNPD48190 UNPD183042);PubChem:(10233 439653 440586 25203074 24180311 44229231 71752017 71752018);CHEBI:(26533 58144 17428 57873 16718);PubChem class - bio and metabolites;KEGG:(C12328 C02105 C05178);PubChem class - safety and toxic;Biocyc:(R-RETICULINE CPD-21512 S-RETICULINE)</t>
  </si>
  <si>
    <t>4134_MSBNK-RIKEN-PR300455_0_MSBNK-RIKEN-PR300455_INYYVPJSBIVGPH</t>
  </si>
  <si>
    <t>746_MSBNK-RIKEN-PR300455_0_MSBNK-RIKEN-PR300455_INYYVPJSBIVGPH</t>
  </si>
  <si>
    <t>QBHDSQZASIBAAI</t>
  </si>
  <si>
    <t>InChI=1S/C9H8O3/c1-6(10)7-2-4-8(5-3-7)9(11)12/h2-5H,1H3,(H,11,12)</t>
  </si>
  <si>
    <t>4-acetylbenzoate</t>
  </si>
  <si>
    <t>CC(=O)C1=CC=C(C=C1)C(=O)O</t>
  </si>
  <si>
    <t>11470;6995281;11205952;11263682</t>
  </si>
  <si>
    <t>NORMAN:(NS00033998);COCONUT:(CNP0089019);PubChem:(11470 6995281 11205952 11263682);ZINC bio:(ZINC01747138);EcoCyc Mine;MeSH:(11470);PubChem class - safety and toxic;PubMed</t>
  </si>
  <si>
    <t>4601_MSBNK-RIKEN-PR301995_0_MSBNK-RIKEN-PR301995_NGSWKAQJJWESNS</t>
  </si>
  <si>
    <t>1213_MSBNK-RIKEN-PR301995_0_MSBNK-RIKEN-PR301995_NGSWKAQJJWESNS</t>
  </si>
  <si>
    <t>1244_MSBNK-RIKEN-PR302029_0_MSBNK-RIKEN-PR302029_KKSDGJDHHZEWEP</t>
  </si>
  <si>
    <t>4632_MSBNK-RIKEN-PR302029_0_MSBNK-RIKEN-PR302029_KKSDGJDHHZEWEP</t>
  </si>
  <si>
    <t>5212_MSBNK-RIKEN-PR302713_0_MSBNK-RIKEN-PR302713_PFTAWBLQPZVEMU</t>
  </si>
  <si>
    <t>1824_MSBNK-RIKEN-PR302713_0_MSBNK-RIKEN-PR302713_PFTAWBLQPZVEMU</t>
  </si>
  <si>
    <t>6466_MSBNK-RIKEN-PR310476_0_MSBNK-RIKEN-PR310476_DANYIYRPLHHOCZ</t>
  </si>
  <si>
    <t>3078_MSBNK-RIKEN-PR310476_0_MSBNK-RIKEN-PR310476_DANYIYRPLHHOCZ</t>
  </si>
  <si>
    <t>3606_MSBNK-BGC_Munich-RP029401_0_MSBNK-BGC_Munich-RP029401_HXIPUYVSSGKLFF</t>
  </si>
  <si>
    <t>218_MSBNK-BGC_Munich-RP029401_0_MSBNK-BGC_Munich-RP029401_HXIPUYVSSGKLFF</t>
  </si>
  <si>
    <t>5477_MSBNK-RIKEN-PR302999_0_MSBNK-RIKEN-PR302999_NMGVHLDIHNFGQB</t>
  </si>
  <si>
    <t>2089_MSBNK-RIKEN-PR302999_0_MSBNK-RIKEN-PR302999_NMGVHLDIHNFGQB</t>
  </si>
  <si>
    <t>YQABHAHJGSNVQR</t>
  </si>
  <si>
    <t>InChI=1S/C16H12O5/c1-20-14-6-11(18)7-15-16(14)12(19)8-13(21-15)9-2-4-10(17)5-3-9/h2-8,17-18H,1H3</t>
  </si>
  <si>
    <t>Thevetiaflavone</t>
  </si>
  <si>
    <t>COC1=CC(=CC2=C1C(=O)C=C(O2)C3=CC=C(C=C3)O)O</t>
  </si>
  <si>
    <t>COCONUT:(CNP0266076);HMDB:(132455);KNApSAcK:(3819);Natural Products:(UNPD121604);PubChem:(5315202);SuperNatural:(SN00157838);PubChem class - bio and metabolites;PubMed;KEGG Mine</t>
  </si>
  <si>
    <t>475_MSBNK-MSSJ-MSJ02025_0_MSBNK-MSSJ-MSJ02025_DXYUAIFZCFRPTH</t>
  </si>
  <si>
    <t>3863_MSBNK-MSSJ-MSJ02025_0_MSBNK-MSSJ-MSJ02025_DXYUAIFZCFRPTH</t>
  </si>
  <si>
    <t>6116_MSBNK-RIKEN-PR304012_0_MSBNK-RIKEN-PR304012_PUETUDUXMCLALY</t>
  </si>
  <si>
    <t>2728_MSBNK-RIKEN-PR304012_0_MSBNK-RIKEN-PR304012_PUETUDUXMCLALY</t>
  </si>
  <si>
    <t>330_MSBNK-IPB_Halle-PN000123_0_MSBNK-IPB_Halle-PN000123_MYXNWGACZJSMBT</t>
  </si>
  <si>
    <t>3718_MSBNK-IPB_Halle-PN000123_0_MSBNK-IPB_Halle-PN000123_MYXNWGACZJSMBT</t>
  </si>
  <si>
    <t>CNCIAMVWHDVGQA</t>
  </si>
  <si>
    <t>InChI=1S/C22H22O9/c1-11-8-18(28-14(4)24)22(19(9-11)29-15(5)25)31-20-10-12(2)7-17(27-13(3)23)21(20)30-16(6)26/h7-10H,1-6H3</t>
  </si>
  <si>
    <t>Violaceol II tetraacetate</t>
  </si>
  <si>
    <t>CC1=CC(=C(C(=C1)OC(=O)C)OC(=O)C)OC2=C(C=C(C=C2OC(=O)C)C)OC(=O)C</t>
  </si>
  <si>
    <t>PubChem:(3067680);PubChem class - safety and toxic</t>
  </si>
  <si>
    <t>6612_MSBNK-RIKEN-PR310867_0_MSBNK-RIKEN-PR310867_MGJLSBDCWOSMHL</t>
  </si>
  <si>
    <t>3224_MSBNK-RIKEN-PR310867_0_MSBNK-RIKEN-PR310867_MGJLSBDCWOSMHL</t>
  </si>
  <si>
    <t>1452_MSBNK-RIKEN-PR302265_0_MSBNK-RIKEN-PR302265_LZPNXAULYJPXEH</t>
  </si>
  <si>
    <t>4840_MSBNK-RIKEN-PR302265_0_MSBNK-RIKEN-PR302265_LZPNXAULYJPXEH</t>
  </si>
  <si>
    <t>2599_MSBNK-RIKEN-PR303798_0_MSBNK-RIKEN-PR303798_HFGSQOYIOKBQOW</t>
  </si>
  <si>
    <t>5987_MSBNK-RIKEN-PR303798_0_MSBNK-RIKEN-PR303798_HFGSQOYIOKBQOW</t>
  </si>
  <si>
    <t>5443_MSBNK-RIKEN-PR302963_0_MSBNK-RIKEN-PR302963_CQLRUIIRRZYHHS</t>
  </si>
  <si>
    <t>C15H21ClN4O3</t>
  </si>
  <si>
    <t>KIRKODQVRWDSEC</t>
  </si>
  <si>
    <t>InChI=1S/C15H21ClN4O3/c1-15(2,3)23-14(21)20-5-4-10-11(16)17-13(18-12(10)20)19-6-8-22-9-7-19/h4-9H2,1-3H3</t>
  </si>
  <si>
    <t>CC(C)(C)OC(=O)N1CCC2=C1N=C(N=C2Cl)N3CCOCC3</t>
  </si>
  <si>
    <t>PubChem:(75464883);PubChem class - safety and toxic</t>
  </si>
  <si>
    <t>3186_MSBNK-RIKEN-PR310765_0_MSBNK-RIKEN-PR310765_CGKWSLSAYABZTL</t>
  </si>
  <si>
    <t>6574_MSBNK-RIKEN-PR310765_0_MSBNK-RIKEN-PR310765_CGKWSLSAYABZTL</t>
  </si>
  <si>
    <t>3761_MSBNK-MPI_for_Chemical_Ecology-CE000153_0_MSBNK-MPI_for_Chemical_Ecology-CE000153_LYGPBZVKGHHTIE</t>
  </si>
  <si>
    <t>373_MSBNK-MPI_for_Chemical_Ecology-CE000153_0_MSBNK-MPI_for_Chemical_Ecology-CE000153_LYGPBZVKGHHTIE</t>
  </si>
  <si>
    <t>761_MSBNK-RIKEN-PR300486_0_MSBNK-RIKEN-PR300486_JMIAZDVHNCCPDM</t>
  </si>
  <si>
    <t>4149_MSBNK-RIKEN-PR300486_0_MSBNK-RIKEN-PR300486_JMIAZDVHNCCPDM</t>
  </si>
  <si>
    <t>2055_MSBNK-RIKEN-PR302963_0_MSBNK-RIKEN-PR302963_CQLRUIIRRZYHHS</t>
  </si>
  <si>
    <t>C13H20N6O3S</t>
  </si>
  <si>
    <t>AXMBAQJRNUNDKN</t>
  </si>
  <si>
    <t>InChI=1S/C13H20N6O3S/c1-17-5-7-18(8-6-17)23(20,21)10-2-9-22-13-4-3-12-14-11-15-19(12)16-13/h3-4,11H,2,5-10H2,1H3</t>
  </si>
  <si>
    <t>6-[3-(4-methylpiperazin-1-yl)sulfonylpropoxy]-[1,2,4]triazolo[1,5-b]pyridazine</t>
  </si>
  <si>
    <t>CN1CCN(CC1)S(=O)(=O)CCCOC2=NN3C(=NC=N3)C=C2</t>
  </si>
  <si>
    <t>PubChem:(3073803);PubChem class - safety and toxic</t>
  </si>
  <si>
    <t>6581_MSBNK-RIKEN-PR310772_0_MSBNK-RIKEN-PR310772_LPEPZZAVFJPLNZ</t>
  </si>
  <si>
    <t>3193_MSBNK-RIKEN-PR310772_0_MSBNK-RIKEN-PR310772_LPEPZZAVFJPLNZ</t>
  </si>
  <si>
    <t>2483_MSBNK-RIKEN-PR303585_0_MSBNK-RIKEN-PR303585_XLTFNNCXVBYBSX</t>
  </si>
  <si>
    <t>5871_MSBNK-RIKEN-PR303585_0_MSBNK-RIKEN-PR303585_XLTFNNCXVBYBSX</t>
  </si>
  <si>
    <t>5434_MSBNK-RIKEN-PR302953_0_MSBNK-RIKEN-PR302953_CQLRUIIRRZYHHS</t>
  </si>
  <si>
    <t>2046_MSBNK-RIKEN-PR302953_0_MSBNK-RIKEN-PR302953_CQLRUIIRRZYHHS</t>
  </si>
  <si>
    <t>UIJJGCUHRDYWKR</t>
  </si>
  <si>
    <t>InChI=1S/C16H12O4/c1-19-11-7-8-12-13(9-11)20-16(18)14(15(12)17)10-5-3-2-4-6-10/h2-9,17H,1H3</t>
  </si>
  <si>
    <t>4-Hydroxy-7-methoxy-3-phenylcoumarin</t>
  </si>
  <si>
    <t>COC1=CC2=C(C=C1)C(=C(C(=O)O2)C3=CC=CC=C3)O</t>
  </si>
  <si>
    <t>PubChem:(54705595);additional;PubChem class - safety and toxic;Training Set;PubMed;KEGG Mine</t>
  </si>
  <si>
    <t>5318_MSBNK-RIKEN-PR302823_0_MSBNK-RIKEN-PR302823_HKQYGTCOTHHOMP</t>
  </si>
  <si>
    <t>1930_MSBNK-RIKEN-PR302823_0_MSBNK-RIKEN-PR302823_HKQYGTCOTHHOMP</t>
  </si>
  <si>
    <t>SWUCJQLVWJVAAZ</t>
  </si>
  <si>
    <t>InChI=1S/C35H30O9/c1-39-23-9-4-20(5-10-23)14-15-42-24-11-6-21(7-12-24)25-17-31(37)44-30-18-27(36)33-34(38)26(19-43-35(33)32(25)30)22-8-13-28(40-2)29(16-22)41-3/h4-13,16,18-19,25,36H,14-15,17H2,1-3H3</t>
  </si>
  <si>
    <t>COC1=CC=C(C=C1)CCOC2=CC=C(C=C2)C3CC(=O)OC4=C3C5=C(C(=C4)O)C(=O)C(=CO5)C6=CC(=C(C=C6)OC)OC</t>
  </si>
  <si>
    <t>121540999;125122983;125122984</t>
  </si>
  <si>
    <t>PubChem:(121540999 125122983 125122984);COCONUT:(CNP0113800)</t>
  </si>
  <si>
    <t>1366_MSBNK-RIKEN-PR302154_0_MSBNK-RIKEN-PR302154_RMCRQBAILCLJGU</t>
  </si>
  <si>
    <t>4754_MSBNK-RIKEN-PR302154_0_MSBNK-RIKEN-PR302154_RMCRQBAILCLJGU</t>
  </si>
  <si>
    <t>5772_MSBNK-RIKEN-PR303451_0_MSBNK-RIKEN-PR303451_ODBRNZZJSYPIDI</t>
  </si>
  <si>
    <t>6486_MSBNK-RIKEN-PR310498_0_MSBNK-RIKEN-PR310498_LZPNXAULYJPXEH</t>
  </si>
  <si>
    <t>3098_MSBNK-RIKEN-PR310498_0_MSBNK-RIKEN-PR310498_LZPNXAULYJPXEH</t>
  </si>
  <si>
    <t>6459_MSBNK-RIKEN-PR310467_0_MSBNK-RIKEN-PR310467_RMCRQBAILCLJGU</t>
  </si>
  <si>
    <t>3071_MSBNK-RIKEN-PR310467_0_MSBNK-RIKEN-PR310467_RMCRQBAILCLJGU</t>
  </si>
  <si>
    <t>QOTHERNBBVJOEC</t>
  </si>
  <si>
    <t>InChI=1S/C26H28O16/c27-6-15-18(33)20(35)22(37)26(41-15)39-9-4-12(30)16-14(5-9)40-23(8-1-2-10(28)11(29)3-8)24(19(16)34)42-25-21(36)17(32)13(31)7-38-25/h1-5,13,15,17-18,20-22,25-33,35-37H,6-7H2</t>
  </si>
  <si>
    <t>Quercetin 3-xyloside-7-glucoside</t>
  </si>
  <si>
    <t>C1C(C(C(C(O1)OC2=C(OC3=CC(=CC(=C3C2=O)O)OC4C(C(C(C(O4)CO)O)O)O)C5=CC(=C(C=C5)O)O)O)O)O</t>
  </si>
  <si>
    <t>14054266;44259239;44259240;54239133;102145590;139033620</t>
  </si>
  <si>
    <t>COCONUT:(CNP0320702);HMDB:(37355);KNApSAcK:(5420);Natural Products:(UNPD75593 UNPD31337);PubChem:(14054266 44259239 44259240 54239133 102145590 139033620);SuperNatural:(SN00397409);PubChem class - bio and metabolites</t>
  </si>
  <si>
    <t>1522_MSBNK-RIKEN-PR302361_0_MSBNK-RIKEN-PR302361_YNMFDPCLPIMRFD</t>
  </si>
  <si>
    <t>4910_MSBNK-RIKEN-PR302361_0_MSBNK-RIKEN-PR302361_YNMFDPCLPIMRFD</t>
  </si>
  <si>
    <t>6326_MSBNK-RIKEN-PR304253_0_MSBNK-RIKEN-PR304253_VLEUZFDZJKSGMX</t>
  </si>
  <si>
    <t>2938_MSBNK-RIKEN-PR304253_0_MSBNK-RIKEN-PR304253_VLEUZFDZJKSGMX</t>
  </si>
  <si>
    <t>DRLZZQRQMWQRLZ</t>
  </si>
  <si>
    <t>InChI=1S/C26H28O14/c27-6-12-17(31)21(35)23(37)26(40-12)16-20(34)15(25-22(36)18(32)13(7-28)39-25)19(33)14-10(30)5-11(38-24(14)16)8-1-3-9(29)4-2-8/h1-5,12-13,17-18,21-23,25-29,31-37H,6-7H2</t>
  </si>
  <si>
    <t>C1=CC(=CC=C1C2=CC(=O)C3=C(C(=C(C(=C3O2)C4C(C(C(C(O4)CO)O)O)O)O)C5C(C(C(O5)CO)O)O)O)O</t>
  </si>
  <si>
    <t>101434871;132523562;137832344;137832345</t>
  </si>
  <si>
    <t>COCONUT:(CNP0280572);Natural Products:(UNPD55067 UNPD17945 UNPD64509);Training Set;PubChem:(101434871 132523562 137832344 137832345);SuperNatural:(SN00293468 SN00303500 SN00395686)</t>
  </si>
  <si>
    <t>5645_MSBNK-RIKEN-PR303310_0_MSBNK-RIKEN-PR303310_DRLZZQRQMWQRLZ</t>
  </si>
  <si>
    <t>OZPMKAZMPNDLKX</t>
  </si>
  <si>
    <t>InChI=1S/C16H12O6/c1-21-14-5-9(17)6-15-16(14)12(20)7-13(22-15)8-2-3-10(18)11(19)4-8/h2-7,17-19H,1H3</t>
  </si>
  <si>
    <t>Luteolin 5-methyl ether</t>
  </si>
  <si>
    <t>COC1=CC(=CC2=C1C(=O)C=C(O2)C3=CC(=C(C=C3)O)O)O</t>
  </si>
  <si>
    <t>COCONUT:(CNP0268505);KNApSAcK:(3864);Natural Products:(UNPD193086);PubChem:(13964550);SuperNatural:(SN00298292);PubMed;KEGG Mine</t>
  </si>
  <si>
    <t>5270_MSBNK-RIKEN-PR302771_0_MSBNK-RIKEN-PR302771_SQFSKOYWJBQGKQ</t>
  </si>
  <si>
    <t>1882_MSBNK-RIKEN-PR302771_0_MSBNK-RIKEN-PR302771_SQFSKOYWJBQGKQ</t>
  </si>
  <si>
    <t>1424_MSBNK-RIKEN-PR302215_0_MSBNK-RIKEN-PR302215_LZPNXAULYJPXEH</t>
  </si>
  <si>
    <t>4812_MSBNK-RIKEN-PR302215_0_MSBNK-RIKEN-PR302215_LZPNXAULYJPXEH</t>
  </si>
  <si>
    <t>5013_MSBNK-RIKEN-PR302476_0_MSBNK-RIKEN-PR302476_XGEYXJDOVMEJNG</t>
  </si>
  <si>
    <t>1625_MSBNK-RIKEN-PR302476_0_MSBNK-RIKEN-PR302476_XGEYXJDOVMEJNG</t>
  </si>
  <si>
    <t>2793_MSBNK-RIKEN-PR304090_0_MSBNK-RIKEN-PR304090_WPTUQMUCTTVOFW</t>
  </si>
  <si>
    <t>6181_MSBNK-RIKEN-PR304090_0_MSBNK-RIKEN-PR304090_WPTUQMUCTTVOFW</t>
  </si>
  <si>
    <t>3936_MSBNK-RIKEN-PR300118_0_MSBNK-RIKEN-PR300118_JMIAZDVHNCCPDM</t>
  </si>
  <si>
    <t>6068_MSBNK-RIKEN-PR303928_0_MSBNK-RIKEN-PR303928_VJJPUSNTGOMMGY</t>
  </si>
  <si>
    <t>4582_MSBNK-RIKEN-PR301974_0_MSBNK-RIKEN-PR301974_NGSWKAQJJWESNS</t>
  </si>
  <si>
    <t>1194_MSBNK-RIKEN-PR301974_0_MSBNK-RIKEN-PR301974_NGSWKAQJJWESNS</t>
  </si>
  <si>
    <t>SEPQFXPDIMVKKD</t>
  </si>
  <si>
    <t>InChI=1S/C30H48O4/c1-18(2)19-9-12-26(3)15-16-30(25(33)34)20(24(19)26)7-8-22-27(4)13-11-23(32)28(5,17-31)21(27)10-14-29(22,30)6/h19-24,31-32H,1,7-17H2,2-6H3,(H,33,34)</t>
  </si>
  <si>
    <t>(1R,3aR,5aS,5bR,8R,9S,11aR)-9-hydroxy-8-(hydroxymethyl)-3a,5b,8,11a-tetramethyl-1-prop-1-en-2-yl-1,2,3,4,5,6,7,7a,9,10,11,11b,12,13,13a,13b-hexadecahydrocyclopenta[a]chrysene-5a-carboxylic acid</t>
  </si>
  <si>
    <t>CC(=C)C1CCC2(C1C3CCC4C5(CCC(C(C5CCC4(C3(CC2)C(=O)O)C)(C)CO)O)C)C</t>
  </si>
  <si>
    <t>16040831;23181250;68663298;89116812;101868798</t>
  </si>
  <si>
    <t>COCONUT:(CNP0226357);Natural Products:(UNPD108540 UNPD151877);PubChem:(16040831 23181250 68663298 89116812 101868798);SuperNatural:(SN00321325 SN00332395)</t>
  </si>
  <si>
    <t>2628_MSBNK-RIKEN-PR303834_0_MSBNK-RIKEN-PR303834_MDZKJHQSJHYOHJ</t>
  </si>
  <si>
    <t>6016_MSBNK-RIKEN-PR303834_0_MSBNK-RIKEN-PR303834_MDZKJHQSJHYOHJ</t>
  </si>
  <si>
    <t>2034_MSBNK-RIKEN-PR302941_0_MSBNK-RIKEN-PR302941_SYRURBPRFQUYQS</t>
  </si>
  <si>
    <t>5422_MSBNK-RIKEN-PR302941_0_MSBNK-RIKEN-PR302941_SYRURBPRFQUYQS</t>
  </si>
  <si>
    <t>GCLAFEGUXXHIFT</t>
  </si>
  <si>
    <t>InChI=1S/C22H22O11/c1-30-21-14(32-22-20(29)19(28)17(26)15(8-23)33-22)7-13-16(18(21)27)11(25)6-12(31-13)9-2-4-10(24)5-3-9/h2-7,15,17,19-20,22-24,26-29H,8H2,1H3</t>
  </si>
  <si>
    <t>Homoplantaginin</t>
  </si>
  <si>
    <t>COC1=C(C=C2C(=C1O)C(=O)C=C(O2)C3=CC=C(C=C3)O)OC4C(C(C(C(O4)CO)O)O)O</t>
  </si>
  <si>
    <t>5318083;13940616;13940617;44258433;53831007;90971193;129359888;131980654;131980747</t>
  </si>
  <si>
    <t>COCONUT:(CNP0096742 CNP0199272);KNApSAcK:(4231);Natural Products:(UNPD147225 UNPD198321 UNPD33340);PubChem:(5318083 13940616 13940617 44258433 53831007 90971193 129359888 131980654 131980747);SuperNatural:(SN00259876 SN00028446 SN00161891);ZINC bio:(ZINC31155527);MeSH:(5318083);KEGG:(C17762);Training Set;PubMed</t>
  </si>
  <si>
    <t>2235_MSBNK-RIKEN-PR303257_0_MSBNK-RIKEN-PR303257_ZZWPMFROUHHAKY</t>
  </si>
  <si>
    <t>5623_MSBNK-RIKEN-PR303257_0_MSBNK-RIKEN-PR303257_ZZWPMFROUHHAKY</t>
  </si>
  <si>
    <t>C26H18N4O6</t>
  </si>
  <si>
    <t>XFFSCOOTVXBLCK</t>
  </si>
  <si>
    <t>InChI=1S/C26H18N4O6/c31-23-11-9-19(13-21(23)25(33)34)29-27-17-5-1-15(2-6-17)16-3-7-18(8-4-16)28-30-20-10-12-24(32)22(14-20)26(35)36/h1-14,31-32H,(H,33,34)(H,35,36)</t>
  </si>
  <si>
    <t>C1=CC(=CC=C1C2=CC=C(C=C2)N=NC3=CC(=C(C=C3)O)C(=O)O)N=NC4=CC(=C(C=C4)O)C(=O)O</t>
  </si>
  <si>
    <t>160843;135412444</t>
  </si>
  <si>
    <t>MeSH:(160843);PubChem:(160843 135412444);PubMed</t>
  </si>
  <si>
    <t>2652_MSBNK-RIKEN-PR303896_0_MSBNK-RIKEN-PR303896_BMLIIPOXVWESJG</t>
  </si>
  <si>
    <t>6040_MSBNK-RIKEN-PR303896_0_MSBNK-RIKEN-PR303896_BMLIIPOXVWESJG</t>
  </si>
  <si>
    <t>TXXSOUFHWOHCLV</t>
  </si>
  <si>
    <t>InChI=1S/C15H20O3/c1-9-4-5-13-11(3)15(17)18-14(13)8-10(2)7-12(16)6-9/h4,7,12-14,16H,3,5-6,8H2,1-2H3</t>
  </si>
  <si>
    <t>CC1=CCC2C(CC(=CC(C1)O)C)OC(=O)C2=C</t>
  </si>
  <si>
    <t>COCONUT:(CNP0375732);KNApSAcK:(12383);Natural Products:(UNPD84159)</t>
  </si>
  <si>
    <t>2411_MSBNK-RIKEN-PR303496_0_MSBNK-RIKEN-PR303496_FBMORZZOJSDNRQ</t>
  </si>
  <si>
    <t>5799_MSBNK-RIKEN-PR303496_0_MSBNK-RIKEN-PR303496_FBMORZZOJSDNRQ</t>
  </si>
  <si>
    <t>PHZVVASGPSTNAB</t>
  </si>
  <si>
    <t>InChI=1S/C16H16O3/c1-19-15-9-5-13(6-10-15)16(18)11-4-12-2-7-14(17)8-3-12/h2-3,5-10,17H,4,11H2,1H3</t>
  </si>
  <si>
    <t>1-Propanone, 3-(4-hydroxyphenyl)-1-(4-methoxyphenyl)-</t>
  </si>
  <si>
    <t>COC1=CC=C(C=C1)C(=O)CCC2=CC=C(C=C2)O</t>
  </si>
  <si>
    <t>HMDB:(135617);PubChem:(23345320);PubMed;PubChem class - bio and metabolites</t>
  </si>
  <si>
    <t>6333_MSBNK-RIKEN-PR304267_0_MSBNK-RIKEN-PR304267_VLEUZFDZJKSGMX</t>
  </si>
  <si>
    <t>2945_MSBNK-RIKEN-PR304267_0_MSBNK-RIKEN-PR304267_VLEUZFDZJKSGMX</t>
  </si>
  <si>
    <t>2292_MSBNK-RIKEN-PR303353_0_MSBNK-RIKEN-PR303353_FIAAVMJLAGNUKW</t>
  </si>
  <si>
    <t>5680_MSBNK-RIKEN-PR303353_0_MSBNK-RIKEN-PR303353_FIAAVMJLAGNUKW</t>
  </si>
  <si>
    <t>2018_MSBNK-RIKEN-PR302924_0_MSBNK-RIKEN-PR302924_AIONOLUJZLIMTK</t>
  </si>
  <si>
    <t>5406_MSBNK-RIKEN-PR302924_0_MSBNK-RIKEN-PR302924_AIONOLUJZLIMTK</t>
  </si>
  <si>
    <t>C10H13FN2O2</t>
  </si>
  <si>
    <t>VIUIAFNUKMJWFD</t>
  </si>
  <si>
    <t>InChI=1S/C10H13FN2O2/c1-10(2,3)15-9(14)13-8-6-7(11)4-5-12-8/h4-6H,1-3H3,(H,12,13,14)</t>
  </si>
  <si>
    <t>CC(C)(C)OC(=O)NC1=NC=CC(=C1)F</t>
  </si>
  <si>
    <t>PubChem:(51354888);PubChem class - safety and toxic</t>
  </si>
  <si>
    <t>4262_MSBNK-RIKEN-PR300874_0_MSBNK-RIKEN-PR300874_BXNJHAXVSOCGBA</t>
  </si>
  <si>
    <t>1295_MSBNK-RIKEN-PR302082_0_MSBNK-RIKEN-PR302082_WUADCCWRTIWANL</t>
  </si>
  <si>
    <t>4683_MSBNK-RIKEN-PR302082_0_MSBNK-RIKEN-PR302082_WUADCCWRTIWANL</t>
  </si>
  <si>
    <t>BNOUUNAFHCJIJD</t>
  </si>
  <si>
    <t>InChI=1S/C9H10O4/c10-7(8(11)9(12)13)6-4-2-1-3-5-6/h1-5,7-8,10-11H,(H,12,13)</t>
  </si>
  <si>
    <t>Oprea1_302742</t>
  </si>
  <si>
    <t>C1=CC=C(C=C1)C(C(C(=O)O)O)O</t>
  </si>
  <si>
    <t>737431;737432;737433;737434;265740;4156981;6933752;6933753;6933754;6933755;12465292;90674808</t>
  </si>
  <si>
    <t>COCONUT:(CNP0181538 CNP0234856);HMDB:(29232);PubChem:(737431 737432 737433 737434 265740 4156981 6933752 6933753 6933754 6933755 12465292 90674808);SuperNatural:(SN00043639 SN00220681);YMDB Mine;ZINC bio:(ZINC00167489);PubChem class - bio and metabolites;PubMed;KEGG Mine</t>
  </si>
  <si>
    <t>3607_MSBNK-BGC_Munich-RP029402_0_MSBNK-BGC_Munich-RP029402_HXIPUYVSSGKLFF</t>
  </si>
  <si>
    <t>219_MSBNK-BGC_Munich-RP029402_0_MSBNK-BGC_Munich-RP029402_HXIPUYVSSGKLFF</t>
  </si>
  <si>
    <t>CXOSQGPHWKVOOD</t>
  </si>
  <si>
    <t>InChI=1S/C37H58N4O5/c1-5-7-12-35-29(23-42)18-30(46-35)15-13-26-14-16-34(44)36(17-26)45-24-33(39-6-2)31-19-28(21-41-31)37(27-10-8-9-11-27)32(22-38-4)40-20-25(3)43/h14,16-19,21,25,27,32-33,37-44H,5-13,15,20,22-24H2,1-4H3</t>
  </si>
  <si>
    <t>CCCCC1=C(C=C(O1)CCC2=CC(=C(C=C2)O)OCC(C3=CC(=CN3)C(C4CCCC4)C(CNC)NCC(C)O)NCC)CO</t>
  </si>
  <si>
    <t>COCONUT:(CNP0132446)</t>
  </si>
  <si>
    <t>6420_MSBNK-RIKEN-PR310395_0_MSBNK-RIKEN-PR310395_XNGXWSFSJIQMNC</t>
  </si>
  <si>
    <t>3032_MSBNK-RIKEN-PR310395_0_MSBNK-RIKEN-PR310395_XNGXWSFSJIQMNC</t>
  </si>
  <si>
    <t>C34H26O12</t>
  </si>
  <si>
    <t>VOLJYIMBTZICQJ</t>
  </si>
  <si>
    <t>InChI=1S/C34H26O12/c1-11-27(35)21(23-25(29(11)37)33(41)19-15(31(23)39)7-13(43-3)9-17(19)45-5)22-24-26(30(38)12(2)28(22)36)34(42)20-16(32(24)40)8-14(44-4)10-18(20)46-6/h7-10,35-38H,1-6H3</t>
  </si>
  <si>
    <t>CC1=C(C(=C2C(=C1O)C(=O)C3=C(C2=O)C=C(C=C3OC)OC)C4=C5C(=C(C(=C4O)C)O)C(=O)C6=C(C5=O)C=C(C=C6OC)OC)O</t>
  </si>
  <si>
    <t>COCONUT:(CNP0162363);Natural Products:(UNPD19488);PubChem:(102154179);SuperNatural:(SN00390652)</t>
  </si>
  <si>
    <t>5485_MSBNK-RIKEN-PR303011_0_MSBNK-RIKEN-PR303011_RPVIQWDFJPYNJM</t>
  </si>
  <si>
    <t>2097_MSBNK-RIKEN-PR303011_0_MSBNK-RIKEN-PR303011_RPVIQWDFJPYNJM</t>
  </si>
  <si>
    <t>6380_MSBNK-RIKEN-PR304368_0_MSBNK-RIKEN-PR304368_XNGXWSFSJIQMNC</t>
  </si>
  <si>
    <t>2982_MSBNK-RIKEN-PR304349_0_MSBNK-RIKEN-PR304349_XNGXWSFSJIQMNC</t>
  </si>
  <si>
    <t>6370_MSBNK-RIKEN-PR304349_0_MSBNK-RIKEN-PR304349_XNGXWSFSJIQMNC</t>
  </si>
  <si>
    <t>3156_MSBNK-RIKEN-PR310640_0_MSBNK-RIKEN-PR310640_TTZWEOINXHJHCY</t>
  </si>
  <si>
    <t>6544_MSBNK-RIKEN-PR310640_0_MSBNK-RIKEN-PR310640_TTZWEOINXHJHCY</t>
  </si>
  <si>
    <t>2775_MSBNK-RIKEN-PR304072_0_MSBNK-RIKEN-PR304072_AZEGJHGXTSUPPG</t>
  </si>
  <si>
    <t>6163_MSBNK-RIKEN-PR304072_0_MSBNK-RIKEN-PR304072_AZEGJHGXTSUPPG</t>
  </si>
  <si>
    <t>MCTZMXCUYPDYNE</t>
  </si>
  <si>
    <t>InChI=1S/C27H30O16/c1-8-17(32)20(35)22(37)26(39-8)43-25-19(34)16-13(31)5-10(40-27-23(38)21(36)18(33)15(7-28)42-27)6-14(16)41-24(25)9-2-3-11(29)12(30)4-9/h2-6,8,15,17-18,20-23,26-33,35-38H,7H2,1H3</t>
  </si>
  <si>
    <t>Quercetin 3-rhamnoside-7-glucoside</t>
  </si>
  <si>
    <t>CC1C(C(C(C(O1)OC2=C(OC3=CC(=CC(=C3C2=O)O)OC4C(C(C(C(O4)CO)O)O)O)C5=CC(=C(C=C5)O)O)O)O)O</t>
  </si>
  <si>
    <t>6325870;14484601;23304581;25245356;44259243;72187829;139031036</t>
  </si>
  <si>
    <t>HMDB:(135150);SuperNatural:(SN00168195 SN00224214 SN00248122 SN00042586);ZINC bio:(ZINC77269228);additional;Plantcyc:(CPD-8011);PubMed;COCONUT:(CNP0291161);KNApSAcK:(5431);Natural Products:(UNPD14859 UNPD57433 UNPD66057);PubChem:(6325870 14484601 23304581 25245356 44259243 72187829 139031036);CHEBI:(133244);PubChem class - bio and metabolites;KEGG:(C19796);Training Set;Biocyc:(CPD-8011)</t>
  </si>
  <si>
    <t>2526_MSBNK-RIKEN-PR303667_0_MSBNK-RIKEN-PR303667_DFNXNCCYQRPZMD</t>
  </si>
  <si>
    <t>5914_MSBNK-RIKEN-PR303667_0_MSBNK-RIKEN-PR303667_DFNXNCCYQRPZMD</t>
  </si>
  <si>
    <t>2359_MSBNK-RIKEN-PR303424_0_MSBNK-RIKEN-PR303424_MYXNWGACZJSMBT</t>
  </si>
  <si>
    <t>5747_MSBNK-RIKEN-PR303424_0_MSBNK-RIKEN-PR303424_MYXNWGACZJSMBT</t>
  </si>
  <si>
    <t>TYFQFVWCELRYAO</t>
  </si>
  <si>
    <t>InChI=1S/C8H14O4/c9-7(10)5-3-1-2-4-6-8(11)12/h1-6H2,(H,9,10)(H,11,12)</t>
  </si>
  <si>
    <t>suberate</t>
  </si>
  <si>
    <t>C(CCCC(=O)O)CCC(=O)O</t>
  </si>
  <si>
    <t>10457;5249080;10035160;22494956;56933546;92043315;102602162</t>
  </si>
  <si>
    <t>HMDB:(893);SuperNatural:(SN00375156 SN00002171);ZINC bio:(ZINC01531046);additional;MeSH:(10457);Plantcyc:(CPD0-1264);PubMed;NORMAN:(NS00015186);COCONUT:(CNP0174114 CNP0210905 CNP0293782);KNApSAcK:(1204);Natural Products:(UNPD12255);PubChem:(10457 5249080 10035160 22494956 56933546 92043315 102602162);CHEBI:(76282 9300);PubChem class - bio and metabolites;KEGG:(C08278);PubChem class - safety and toxic;Training Set;Biocyc:(CPD0-1264)</t>
  </si>
  <si>
    <t>95_MSBNK-BGC_Munich-RP015301_0_MSBNK-BGC_Munich-RP015301_TYFQFVWCELRYAO</t>
  </si>
  <si>
    <t>3483_MSBNK-BGC_Munich-RP015301_0_MSBNK-BGC_Munich-RP015301_TYFQFVWCELRYAO</t>
  </si>
  <si>
    <t>4353_MSBNK-RIKEN-PR301294_0_MSBNK-RIKEN-PR301294_VHXNKPBCCMUMSW</t>
  </si>
  <si>
    <t>965_MSBNK-RIKEN-PR301294_0_MSBNK-RIKEN-PR301294_VHXNKPBCCMUMSW</t>
  </si>
  <si>
    <t>5684_MSBNK-RIKEN-PR303357_0_MSBNK-RIKEN-PR303357_PCMORTLOPMLEFB</t>
  </si>
  <si>
    <t>2296_MSBNK-RIKEN-PR303357_0_MSBNK-RIKEN-PR303357_PCMORTLOPMLEFB</t>
  </si>
  <si>
    <t>AKISDSWMEPTCRL</t>
  </si>
  <si>
    <t>InChI=1S/C11H12O4/c1-5-7-11(8-6-2,9(12)14-3)10(13)15-4/h1-2H,7-8H2,3-4H3</t>
  </si>
  <si>
    <t>CBMicro_005005</t>
  </si>
  <si>
    <t>COC(=O)C(CC#C)(CC#C)C(=O)OC</t>
  </si>
  <si>
    <t>1546804;10608503</t>
  </si>
  <si>
    <t>PubChem class - safety and toxic;PubChem:(1546804 10608503);PubMed</t>
  </si>
  <si>
    <t>1601_MSBNK-RIKEN-PR302448_0_MSBNK-RIKEN-PR302448_VLSRUFWCGBMYDJ</t>
  </si>
  <si>
    <t>4989_MSBNK-RIKEN-PR302448_0_MSBNK-RIKEN-PR302448_VLSRUFWCGBMYDJ</t>
  </si>
  <si>
    <t>4988_MSBNK-RIKEN-PR302446_0_MSBNK-RIKEN-PR302446_XGEYXJDOVMEJNG</t>
  </si>
  <si>
    <t>1600_MSBNK-RIKEN-PR302446_0_MSBNK-RIKEN-PR302446_XGEYXJDOVMEJNG</t>
  </si>
  <si>
    <t>C31H24N4O7S</t>
  </si>
  <si>
    <t>FMOHAEIAGULMJB</t>
  </si>
  <si>
    <t>InChI=1S/C31H24N4O7S/c1-42-24-13-9-21(10-14-24)33-31(38)27-18-19-5-2-3-8-26(19)28(29(27)36)35-34-23-7-4-6-20(17-23)30(37)32-22-11-15-25(16-12-22)43(39,40)41/h2-18,36H,1H3,(H,32,37)(H,33,38)(H,39,40,41)</t>
  </si>
  <si>
    <t>COC1=CC=C(C=C1)NC(=O)C2=CC3=CC=CC=C3C(=C2O)N=NC4=CC=CC(=C4)C(=O)NC5=CC=C(C=C5)S(=O)(=O)O</t>
  </si>
  <si>
    <t>PubChem:(135854069);NORMAN:(NS00061517)</t>
  </si>
  <si>
    <t>4921_MSBNK-RIKEN-PR302372_0_MSBNK-RIKEN-PR302372_YNMFDPCLPIMRFD</t>
  </si>
  <si>
    <t>1533_MSBNK-RIKEN-PR302372_0_MSBNK-RIKEN-PR302372_YNMFDPCLPIMRFD</t>
  </si>
  <si>
    <t>4648_MSBNK-RIKEN-PR302046_0_MSBNK-RIKEN-PR302046_PEFNSGRTCBGNAN</t>
  </si>
  <si>
    <t>1260_MSBNK-RIKEN-PR302046_0_MSBNK-RIKEN-PR302046_PEFNSGRTCBGNAN</t>
  </si>
  <si>
    <t>5968_MSBNK-RIKEN-PR303749_0_MSBNK-RIKEN-PR303749_HEYZWPRKKUGDCR</t>
  </si>
  <si>
    <t>2580_MSBNK-RIKEN-PR303749_0_MSBNK-RIKEN-PR303749_HEYZWPRKKUGDCR</t>
  </si>
  <si>
    <t>1960_MSBNK-RIKEN-PR302854_0_MSBNK-RIKEN-PR302854_HGUVPEBGCAVWID</t>
  </si>
  <si>
    <t>5348_MSBNK-RIKEN-PR302854_0_MSBNK-RIKEN-PR302854_HGUVPEBGCAVWID</t>
  </si>
  <si>
    <t>C20H26O6</t>
  </si>
  <si>
    <t>BXFQVBKJGJTIAT</t>
  </si>
  <si>
    <t>InChI=1S/C20H26O6/c1-6-10(2)19(23)26-18-16-13(5)20(24)25-15(16)9-12(4)14(21)8-7-11(3)17(18)22/h6-7,9,14-18,21-22H,5,8H2,1-4H3</t>
  </si>
  <si>
    <t>Zoapatanolide A</t>
  </si>
  <si>
    <t>CC=C(C)C(=O)OC1C2C(C=C(C(CC=C(C1O)C)O)C)OC(=O)C2=C</t>
  </si>
  <si>
    <t>6448268;90476691;101938148;101938149;131885875</t>
  </si>
  <si>
    <t>COCONUT:(CNP0199544);KNApSAcK:(12258);Natural Products:(UNPD179526 UNPD22809 UNPD187515 UNPD124529 UNPD119657);PubChem:(6448268 90476691 101938148 101938149 131885875);SuperNatural:(SN00331773 SN00338978 SN00224563 SN00376081 SN00253650);KEGG Mine</t>
  </si>
  <si>
    <t>6110_MSBNK-RIKEN-PR304006_0_MSBNK-RIKEN-PR304006_PUETUDUXMCLALY</t>
  </si>
  <si>
    <t>2722_MSBNK-RIKEN-PR304006_0_MSBNK-RIKEN-PR304006_PUETUDUXMCLALY</t>
  </si>
  <si>
    <t>5491_MSBNK-RIKEN-PR303018_0_MSBNK-RIKEN-PR303018_NMGVHLDIHNFGQB</t>
  </si>
  <si>
    <t>2103_MSBNK-RIKEN-PR303018_0_MSBNK-RIKEN-PR303018_NMGVHLDIHNFGQB</t>
  </si>
  <si>
    <t>5463_MSBNK-RIKEN-PR302983_0_MSBNK-RIKEN-PR302983_CQLRUIIRRZYHHS</t>
  </si>
  <si>
    <t>1010_MSBNK-RIKEN-PR301470_0_MSBNK-RIKEN-PR301470_GWWGRYGNRKFSSX</t>
  </si>
  <si>
    <t>4398_MSBNK-RIKEN-PR301470_0_MSBNK-RIKEN-PR301470_GWWGRYGNRKFSSX</t>
  </si>
  <si>
    <t>316_MSBNK-IPB_Halle-PN000088_0_MSBNK-IPB_Halle-PN000088_</t>
  </si>
  <si>
    <t>3704_MSBNK-IPB_Halle-PN000088_0_MSBNK-IPB_Halle-PN000088_</t>
  </si>
  <si>
    <t>C18H23FN4O3</t>
  </si>
  <si>
    <t>SEYGEEBEPPFKNE</t>
  </si>
  <si>
    <t>InChI=1S/C18H23FN4O3/c1-13(24)21-8-16-9-26-7-6-23(16)18(10-21)11-22(12-18)17(25)20-15-4-2-14(19)3-5-15/h2-5,16H,6-12H2,1H3,(H,20,25)</t>
  </si>
  <si>
    <t>CC(=O)N1CC2COCCN2C3(C1)CN(C3)C(=O)NC4=CC=C(C=C4)F</t>
  </si>
  <si>
    <t>PubChem:(129602411);COCONUT:(CNP0005685)</t>
  </si>
  <si>
    <t>2729_MSBNK-RIKEN-PR304013_0_MSBNK-RIKEN-PR304013_PUETUDUXMCLALY</t>
  </si>
  <si>
    <t>6117_MSBNK-RIKEN-PR304013_0_MSBNK-RIKEN-PR304013_PUETUDUXMCLALY</t>
  </si>
  <si>
    <t>1912_MSBNK-RIKEN-PR302803_0_MSBNK-RIKEN-PR302803_HKQYGTCOTHHOMP</t>
  </si>
  <si>
    <t>5300_MSBNK-RIKEN-PR302803_0_MSBNK-RIKEN-PR302803_HKQYGTCOTHHOMP</t>
  </si>
  <si>
    <t>2207_MSBNK-RIKEN-PR303209_0_MSBNK-RIKEN-PR303209_UIDGLYUNOUKLBM</t>
  </si>
  <si>
    <t>5595_MSBNK-RIKEN-PR303209_0_MSBNK-RIKEN-PR303209_UIDGLYUNOUKLBM</t>
  </si>
  <si>
    <t>3289_MSBNK-RIKEN-PR310974_0_MSBNK-RIKEN-PR310974_MYXNWGACZJSMBT</t>
  </si>
  <si>
    <t>6677_MSBNK-RIKEN-PR310974_0_MSBNK-RIKEN-PR310974_MYXNWGACZJSMBT</t>
  </si>
  <si>
    <t>3340_MSBNK-RIKEN-PR311092_0_MSBNK-RIKEN-PR311092_AFDXODALSZRGIH</t>
  </si>
  <si>
    <t>6728_MSBNK-RIKEN-PR311092_0_MSBNK-RIKEN-PR311092_AFDXODALSZRGIH</t>
  </si>
  <si>
    <t>5735_MSBNK-RIKEN-PR303412_0_MSBNK-RIKEN-PR303412_MYXNWGACZJSMBT</t>
  </si>
  <si>
    <t>2347_MSBNK-RIKEN-PR303412_0_MSBNK-RIKEN-PR303412_MYXNWGACZJSMBT</t>
  </si>
  <si>
    <t>C19H19ClN4O5S</t>
  </si>
  <si>
    <t>PWVCXEQGHKHDHR</t>
  </si>
  <si>
    <t>InChI=1S/C19H19ClN4O5S/c1-28-16-6-5-12(11-15(16)24(26)27)18(25)22-19(30)21-14-4-2-3-13(20)17(14)23-7-9-29-10-8-23/h2-6,11H,7-10H2,1H3,(H2,21,22,25,30)</t>
  </si>
  <si>
    <t>N-[(3-chloro-2-morpholin-4-ylphenyl)carbamothioyl]-4-methoxy-3-nitrobenzamide</t>
  </si>
  <si>
    <t>COC1=C(C=C(C=C1)C(=O)NC(=S)NC2=C(C(=CC=C2)Cl)N3CCOCC3)[N+](=O)[O-]</t>
  </si>
  <si>
    <t>PubChem:(1254616);PubMed;CHEBI:(117136)</t>
  </si>
  <si>
    <t>5574_MSBNK-RIKEN-PR303159_0_MSBNK-RIKEN-PR303159_SBEOEJNITMVWLK</t>
  </si>
  <si>
    <t>C14H9FN4O2</t>
  </si>
  <si>
    <t>KPHQVMAYLOKTSV</t>
  </si>
  <si>
    <t>InChI=1S/C14H9FN4O2/c15-11-4-2-1-3-10(11)12(20)17-14-19-18-13(21-14)9-5-7-16-8-6-9/h1-8H,(H,17,19,20)</t>
  </si>
  <si>
    <t>2-fluoro-N-(5-pyridin-4-yl-1,3,4-oxadiazol-2-yl)benzamide</t>
  </si>
  <si>
    <t>C1=CC=C(C(=C1)C(=O)NC2=NN=C(O2)C3=CC=NC=C3)F</t>
  </si>
  <si>
    <t>PubChem:(3463675);PubMed;CHEBI:(117093)</t>
  </si>
  <si>
    <t>1310_MSBNK-RIKEN-PR302097_0_MSBNK-RIKEN-PR302097_WUADCCWRTIWANL</t>
  </si>
  <si>
    <t>4698_MSBNK-RIKEN-PR302097_0_MSBNK-RIKEN-PR302097_WUADCCWRTIWANL</t>
  </si>
  <si>
    <t>1591_MSBNK-RIKEN-PR302436_0_MSBNK-RIKEN-PR302436_VLSRUFWCGBMYDJ</t>
  </si>
  <si>
    <t>4979_MSBNK-RIKEN-PR302436_0_MSBNK-RIKEN-PR302436_VLSRUFWCGBMYDJ</t>
  </si>
  <si>
    <t>C27H25ClN6O3</t>
  </si>
  <si>
    <t>UQMOCUNKULLJES</t>
  </si>
  <si>
    <t>InChI=1S/C27H25ClN6O3/c1-37-25-12-17(6-9-24(25)35)15-30-26(36)14-19-16-34(33-32-19)11-10-29-27-20-4-2-3-5-22(20)31-23-13-18(28)7-8-21(23)27/h2-9,12-13,16,35H,10-11,14-15H2,1H3,(H,29,31)(H,30,36)</t>
  </si>
  <si>
    <t>COC1=C(C=CC(=C1)CNC(=O)CC2=CN(N=N2)CCNC3=C4C=CC(=CC4=NC5=CC=CC=C53)Cl)O</t>
  </si>
  <si>
    <t>PubChem:(132472272);PubChem class - bio and metabolites</t>
  </si>
  <si>
    <t>3710_MSBNK-IPB_Halle-PN000100_0_MSBNK-IPB_Halle-PN000100_</t>
  </si>
  <si>
    <t>3373_MSBNK-RIKEN-PR311178_0_MSBNK-RIKEN-PR311178_ZKMZBAABQFUXFE</t>
  </si>
  <si>
    <t>6761_MSBNK-RIKEN-PR311178_0_MSBNK-RIKEN-PR311178_ZKMZBAABQFUXFE</t>
  </si>
  <si>
    <t>1546_MSBNK-RIKEN-PR302385_0_MSBNK-RIKEN-PR302385_DJOJDHGQRNZXQQ</t>
  </si>
  <si>
    <t>4934_MSBNK-RIKEN-PR302385_0_MSBNK-RIKEN-PR302385_DJOJDHGQRNZXQQ</t>
  </si>
  <si>
    <t>C21H21ClN2O8</t>
  </si>
  <si>
    <t>GUXHBMASAHGULD</t>
  </si>
  <si>
    <t>InChI=1S/C21H21ClN2O8/c1-24(2)14-7-5-6-10(16(27)12-9(25)4-3-8(22)11(12)15(6)26)18(29)21(7,32)19(30)13(17(14)28)20(23)31/h3-4,6-7,14-15,25-27,30,32H,5H2,1-2H3,(H2,23,31)</t>
  </si>
  <si>
    <t>Declomycin</t>
  </si>
  <si>
    <t>CN(C)C1C2CC3C(C4=C(C=CC(=C4C(=C3C(=O)C2(C(=C(C1=O)C(=O)N)O)O)O)O)Cl)O</t>
  </si>
  <si>
    <t>28360774;54680103;54680690;54686775;54710051;54713164;54731359;54731839;54738095;54741727;54743970;54743973;54743975;54751643;57369456;57370075;60130138;59518766;71776849;73759715;71315366;76973490;90660431;92222280;92460289;92853373;91798603;98218915;99940663;118855435;122706180;124582790;124300883;126969194;129360010;131698671;133687947;133687949;134690615;138107257;137475673;138114275</t>
  </si>
  <si>
    <t>HMDB:(144089 14756);SuperNatural:(SN00395496 SN00024455);ZINC bio:(ZINC04574439 ZINC04574440);additional;HSDB:(127-33-3);MeSH:(54680690);PubMed;NORMAN:(NS00005739 NS00040650 NS00011893);COCONUT:(CNP0091838 CNP0150899 CNP0316049 CNP0321454);Natural Products:(UNPD111904 UNPD9666);PubChem:(28360774 54680103 54680690 54686775 54710051 54713164 54731359 54731839 54738095 54741727 54743970 54743973 54743975 54751643 57369456 57370075 60130138 59518766 71776849 73759715 71315366 76973490 90660431 92222280 92460289 92853373 91798603 98218915 99940663 118855435 122706180 124582790 124300883 126969194 129360010 131698671 133687947 133687949 134690615 138107257 137475673 138114275);CHEBI:(4392);PubChem class - bio and metabolites;PubChem class - safety and toxic;Training Set;PubChem class - drug</t>
  </si>
  <si>
    <t>5258_MSBNK-RIKEN-PR302759_0_MSBNK-RIKEN-PR302759_OVSQVDMCBVZWGM</t>
  </si>
  <si>
    <t>1870_MSBNK-RIKEN-PR302759_0_MSBNK-RIKEN-PR302759_OVSQVDMCBVZWGM</t>
  </si>
  <si>
    <t>2632_MSBNK-RIKEN-PR303839_0_MSBNK-RIKEN-PR303839_MDZKJHQSJHYOHJ</t>
  </si>
  <si>
    <t>6020_MSBNK-RIKEN-PR303839_0_MSBNK-RIKEN-PR303839_MDZKJHQSJHYOHJ</t>
  </si>
  <si>
    <t>1611_MSBNK-RIKEN-PR302460_0_MSBNK-RIKEN-PR302460_VLSRUFWCGBMYDJ</t>
  </si>
  <si>
    <t>4999_MSBNK-RIKEN-PR302460_0_MSBNK-RIKEN-PR302460_VLSRUFWCGBMYDJ</t>
  </si>
  <si>
    <t>YGBZFOQXPOGACY</t>
  </si>
  <si>
    <t>InChI=1S/C20H30O2/c1-6-14(2)8-10-16-15(3)9-11-17-19(16,4)12-7-13-20(17,5)18(21)22/h6,8,16-17H,1,3,7,9-13H2,2,4-5H3,(H,21,22)</t>
  </si>
  <si>
    <t>trans-Communic acid</t>
  </si>
  <si>
    <t>CC(=CCC1C(=C)CCC2C1(CCCC2(C)C(=O)O)C)C=C</t>
  </si>
  <si>
    <t>637125;9817888;9861218;12303809;12303810;12303813;12303814;11426628;23024552;22297590;24980086;46212417;72957164;92043382;102085390;121225492;124511647;129316919;129317179;132587052;137704994</t>
  </si>
  <si>
    <t>COCONUT:(CNP0236179 CNP0260217);KNApSAcK:(23283);Natural Products:(UNPD92118 UNPD230478 UNPD12244 UNPD216155 UNPD16743 UNPD52317 UNPD117113 UNPD124947 UNPD58255 UNPD189648 UNPD198224 UNPD8403 UNPD228333 UNPD132385 UNPD11528 UNPD181505);PubChem:(637125 9817888 9861218 12303809 12303810 12303813 12303814 11426628 23024552 22297590 24980086 46212417 72957164 92043382 102085390 121225492 124511647 129316919 129317179 132587052 137704994);SuperNatural:(SN00307937 SN00271176 SN00030615 SN00030617 SN00036753 SN00036754 SN00356820 SN00385103 SN00355802 SN00232101 SN00036751 SN00254601 SN00036752 SN00368501 SN00225455 SN00030616 SN00255994 SN00030618 SN00301455);ZINC bio:(ZINC13660267 ZINC13660270 ZINC13660272 ZINC13660276 ZINC33996061 ZINC33996062 ZINC33996063 ZINC33996064);additional;MeSH:(637125 12303809 121225492 129316919 137704994);Training Set;PubMed</t>
  </si>
  <si>
    <t>3631_MSBNK-BGC_Munich-RP030502_0_MSBNK-BGC_Munich-RP030502_JAZBEHYOTPTENJ</t>
  </si>
  <si>
    <t>243_MSBNK-BGC_Munich-RP030502_0_MSBNK-BGC_Munich-RP030502_JAZBEHYOTPTENJ</t>
  </si>
  <si>
    <t>HWZDEFMEFOFIJG</t>
  </si>
  <si>
    <t>InChI=1S/C11H12O5/c1-15-8-5-3-7(4-6-9(12)13)11(16-2)10(8)14/h3-6,14H,1-2H3,(H,12,13)</t>
  </si>
  <si>
    <t>COC1=C(C(=C(C=C1)C=CC(=O)O)OC)O</t>
  </si>
  <si>
    <t>44593242;91166105</t>
  </si>
  <si>
    <t>HMDB:(140920);PubChem:(44593242 91166105);PubChem class - bio and metabolites</t>
  </si>
  <si>
    <t>3525_MSBNK-BGC_Munich-RP017401_0_MSBNK-BGC_Munich-RP017401_PCMORTLOPMLEFB</t>
  </si>
  <si>
    <t>137_MSBNK-BGC_Munich-RP017401_0_MSBNK-BGC_Munich-RP017401_PCMORTLOPMLEFB</t>
  </si>
  <si>
    <t>C17H16N4O5</t>
  </si>
  <si>
    <t>CKGHTSUKNUFKTB</t>
  </si>
  <si>
    <t>InChI=1S/C17H16N4O5/c1-26-15-8-4-13(5-9-15)17(23)18-11-16(22)20-19-10-12-2-6-14(7-3-12)21(24)25/h2-10H,11H2,1H3,(H,18,23)(H,20,22)</t>
  </si>
  <si>
    <t>4-methoxy-N-[2-[2-[(4-nitrophenyl)methylidene]hydrazinyl]-2-oxoethyl]benzamide</t>
  </si>
  <si>
    <t>COC1=CC=C(C=C1)C(=O)NCC(=O)NN=CC2=CC=C(C=C2)[N+](=O)[O-]</t>
  </si>
  <si>
    <t>3789852;5923500;9636090</t>
  </si>
  <si>
    <t>PubChem:(3789852 5923500 9636090);PubChem class - safety and toxic</t>
  </si>
  <si>
    <t>5820_MSBNK-RIKEN-PR303522_0_MSBNK-RIKEN-PR303522_DUAGQYUORDTXOR</t>
  </si>
  <si>
    <t>2432_MSBNK-RIKEN-PR303522_0_MSBNK-RIKEN-PR303522_DUAGQYUORDTXOR</t>
  </si>
  <si>
    <t>YXNCZVIRTPTGDP</t>
  </si>
  <si>
    <t>InChI=1S/C15H12O3/c16-13-9-5-4-8-12(13)15(18)14(17)10-11-6-2-1-3-7-11/h1-9,16H,10H2</t>
  </si>
  <si>
    <t>C1=CC=C(C=C1)CC(=O)C(=O)C2=CC=CC=C2O</t>
  </si>
  <si>
    <t>COCONUT:(CNP0226162);Natural Products:(UNPD102172);PubChem:(54532525);PubMed</t>
  </si>
  <si>
    <t>5634_MSBNK-RIKEN-PR303286_0_MSBNK-RIKEN-PR303286_XYHWPQUEOOBIOW</t>
  </si>
  <si>
    <t>1575_MSBNK-RIKEN-PR302416_0_MSBNK-RIKEN-PR302416_XGEYXJDOVMEJNG</t>
  </si>
  <si>
    <t>4963_MSBNK-RIKEN-PR302416_0_MSBNK-RIKEN-PR302416_XGEYXJDOVMEJNG</t>
  </si>
  <si>
    <t>3907_MSBNK-RIKEN-PR300053_0_MSBNK-RIKEN-PR300053_OYMQKBZMKFJPMH</t>
  </si>
  <si>
    <t>519_MSBNK-RIKEN-PR300053_0_MSBNK-RIKEN-PR300053_OYMQKBZMKFJPMH</t>
  </si>
  <si>
    <t>C24H29N2O2P</t>
  </si>
  <si>
    <t>ZPDRBEUWDRMBBV</t>
  </si>
  <si>
    <t>InChI=1S/C24H29N2O2P/c1-20(18-22-12-6-3-7-13-22)25-29(27,28-24-16-10-5-11-17-24)26-21(2)19-23-14-8-4-9-15-23/h3-17,20-21H,18-19H2,1-2H3,(H2,25,26,27)</t>
  </si>
  <si>
    <t>phenyl N,N''-bis(1-phenylpropan-2-yl)phosphorodiamidate</t>
  </si>
  <si>
    <t>CC(CC1=CC=CC=C1)NP(=O)(NC(C)CC2=CC=CC=C2)OC3=CC=CC=C3</t>
  </si>
  <si>
    <t>PubChem:(202206);PubChem class - safety and toxic</t>
  </si>
  <si>
    <t>6567_MSBNK-RIKEN-PR310753_0_MSBNK-RIKEN-PR310753_FFPFIAFZJXSGDK</t>
  </si>
  <si>
    <t>ZIJVHVHWJUJBGS</t>
  </si>
  <si>
    <t>InChI=1S/C18H25FN2O4/c1-24-10-14-6-3-7-21(14)9-16-17(22)15(11-25-16)20-18(23)12-4-2-5-13(19)8-12/h2,4-5,8,14-17,22H,3,6-7,9-11H2,1H3,(H,20,23)</t>
  </si>
  <si>
    <t>COCC1CCCN1CC2C(C(CO2)NC(=O)C3=CC(=CC=C3)F)O</t>
  </si>
  <si>
    <t>PubChem:(125417528);COCONUT:(CNP0016910)</t>
  </si>
  <si>
    <t>4060_MSBNK-RIKEN-PR300306_0_MSBNK-RIKEN-PR300306_BQGJXFQCMYJENQ</t>
  </si>
  <si>
    <t>672_MSBNK-RIKEN-PR300306_0_MSBNK-RIKEN-PR300306_BQGJXFQCMYJENQ</t>
  </si>
  <si>
    <t>3222_MSBNK-RIKEN-PR310865_0_MSBNK-RIKEN-PR310865_LFEUICHQZGNOHD</t>
  </si>
  <si>
    <t>6610_MSBNK-RIKEN-PR310865_0_MSBNK-RIKEN-PR310865_LFEUICHQZGNOHD</t>
  </si>
  <si>
    <t>770_MSBNK-RIKEN-PR300527_0_MSBNK-RIKEN-PR300527_OZCACMPSTYQSMM</t>
  </si>
  <si>
    <t>4158_MSBNK-RIKEN-PR300527_0_MSBNK-RIKEN-PR300527_OZCACMPSTYQSMM</t>
  </si>
  <si>
    <t>4826_MSBNK-RIKEN-PR302240_0_MSBNK-RIKEN-PR302240_LZPNXAULYJPXEH</t>
  </si>
  <si>
    <t>1438_MSBNK-RIKEN-PR302240_0_MSBNK-RIKEN-PR302240_LZPNXAULYJPXEH</t>
  </si>
  <si>
    <t>1643_MSBNK-RIKEN-PR302498_0_MSBNK-RIKEN-PR302498_RAFHNDRXYHOLSH</t>
  </si>
  <si>
    <t>5031_MSBNK-RIKEN-PR302498_0_MSBNK-RIKEN-PR302498_RAFHNDRXYHOLSH</t>
  </si>
  <si>
    <t>SGFXNNKRAMZCNF</t>
  </si>
  <si>
    <t>InChI=1S/C10H10O4/c1-14-9(11)6-7-3-2-4-8(5-7)10(12)13/h2-5H,6H2,1H3,(H,12,13)</t>
  </si>
  <si>
    <t>3-(2-methoxy-2-oxoethyl)benzoic acid</t>
  </si>
  <si>
    <t>COC(=O)CC1=CC(=CC=C1)C(=O)O</t>
  </si>
  <si>
    <t>PubChem:(13816143);PubChem class - safety and toxic</t>
  </si>
  <si>
    <t>2389_MSBNK-RIKEN-PR303456_0_MSBNK-RIKEN-PR303456_KSEBMYQBYZTDHS</t>
  </si>
  <si>
    <t>5777_MSBNK-RIKEN-PR303456_0_MSBNK-RIKEN-PR303456_KSEBMYQBYZTDHS</t>
  </si>
  <si>
    <t>MCXBUCDXRNABAN</t>
  </si>
  <si>
    <t>InChI=1S/C30H48O4/c1-25(17-31)15-20-19-7-8-22-27(3)11-10-23(33)28(4,18-32)21(27)9-12-30(22,6)29(19,5)14-13-26(20,2)24(34)16-25/h7,20-23,31-33H,8-18H2,1-6H3</t>
  </si>
  <si>
    <t>(2R,6bR,12aR)-10-hydroxy-2,9-bis(hydroxymethyl)-2,4a,6a,6b,9,12a-hexamethyl-3,5,6,6a,7,8,8a,10,11,12,13,14b-dodecahydro-1H-picen-4-one</t>
  </si>
  <si>
    <t>CC12CCC(C(C1CCC3(C2CC=C4C3(CCC5(C4CC(CC5=O)(C)CO)C)C)C)(C)CO)O</t>
  </si>
  <si>
    <t>5315319;21594208;101605318</t>
  </si>
  <si>
    <t>COCONUT:(CNP0371758);Natural Products:(UNPD125109 UNPD146007 UNPD11699);PubChem:(5315319 21594208 101605318);SuperNatural:(SN00373966 SN00287375 SN00383849 SN00169136);KEGG Mine</t>
  </si>
  <si>
    <t>2623_MSBNK-RIKEN-PR303828_0_MSBNK-RIKEN-PR303828_MDZKJHQSJHYOHJ</t>
  </si>
  <si>
    <t>6011_MSBNK-RIKEN-PR303828_0_MSBNK-RIKEN-PR303828_MDZKJHQSJHYOHJ</t>
  </si>
  <si>
    <t>969_MSBNK-RIKEN-PR301301_0_MSBNK-RIKEN-PR301301_VHXNKPBCCMUMSW</t>
  </si>
  <si>
    <t>4357_MSBNK-RIKEN-PR301301_0_MSBNK-RIKEN-PR301301_VHXNKPBCCMUMSW</t>
  </si>
  <si>
    <t>ZKEKDTIKFVCKMW</t>
  </si>
  <si>
    <t>InChI=1S/C21H20O11/c22-7-16-18(27)19(28)20(29)21(32-16)31-13-4-8(23)1-2-10(13)14-6-12(26)17-11(25)3-9(24)5-15(17)30-14/h1-6,16,18-25,27-29H,7H2</t>
  </si>
  <si>
    <t>C1=CC(=C(C=C1O)OC2C(C(C(C(O2)CO)O)O)O)C3=CC(=O)C4=C(C=C(C=C4O3)O)O</t>
  </si>
  <si>
    <t>COCONUT:(CNP0179338);Natural Products:(UNPD164894);SuperNatural:(SN00389042)</t>
  </si>
  <si>
    <t>4605_MSBNK-RIKEN-PR301999_0_MSBNK-RIKEN-PR301999_ODBRNZZJSYPIDI</t>
  </si>
  <si>
    <t>1217_MSBNK-RIKEN-PR301999_0_MSBNK-RIKEN-PR301999_ODBRNZZJSYPIDI</t>
  </si>
  <si>
    <t>5104_MSBNK-RIKEN-PR302580_0_MSBNK-RIKEN-PR302580_WMBWREPUVVBILR</t>
  </si>
  <si>
    <t>1716_MSBNK-RIKEN-PR302580_0_MSBNK-RIKEN-PR302580_WMBWREPUVVBILR</t>
  </si>
  <si>
    <t>4823_MSBNK-RIKEN-PR302235_0_MSBNK-RIKEN-PR302235_LZPNXAULYJPXEH</t>
  </si>
  <si>
    <t>1435_MSBNK-RIKEN-PR302235_0_MSBNK-RIKEN-PR302235_LZPNXAULYJPXEH</t>
  </si>
  <si>
    <t>NGBDVHCLWGVLEN</t>
  </si>
  <si>
    <t>InChI=1S/C19H21NO4/c1-23-16-4-3-11-5-6-20-10-13-9-17(24-2)15(21)8-12(13)7-14(20)18(11)19(16)22/h3-4,8-9,14,21-22H,5-7,10H2,1-2H3</t>
  </si>
  <si>
    <t>COC1=C(C2=C(CCN3C2CC4=CC(=C(C=C4C3)OC)O)C=C1)O</t>
  </si>
  <si>
    <t>COCONUT:(CNP0170208);KNApSAcK:(27308);Natural Products:(UNPD26402);SuperNatural:(SN00339092);KEGG Mine</t>
  </si>
  <si>
    <t>4319_MSBNK-RIKEN-PR301098_0_MSBNK-RIKEN-PR301098_LZJRNLRASBVRRX</t>
  </si>
  <si>
    <t>931_MSBNK-RIKEN-PR301098_0_MSBNK-RIKEN-PR301098_LZJRNLRASBVRRX</t>
  </si>
  <si>
    <t>2984_MSBNK-RIKEN-PR304353_0_MSBNK-RIKEN-PR304353_XNGXWSFSJIQMNC</t>
  </si>
  <si>
    <t>6372_MSBNK-RIKEN-PR304353_0_MSBNK-RIKEN-PR304353_XNGXWSFSJIQMNC</t>
  </si>
  <si>
    <t>5755_MSBNK-RIKEN-PR303432_0_MSBNK-RIKEN-PR303432_MYXNWGACZJSMBT</t>
  </si>
  <si>
    <t>2367_MSBNK-RIKEN-PR303432_0_MSBNK-RIKEN-PR303432_MYXNWGACZJSMBT</t>
  </si>
  <si>
    <t>6098_MSBNK-RIKEN-PR303994_0_MSBNK-RIKEN-PR303994_MATGKVZWFZHCLI</t>
  </si>
  <si>
    <t>2710_MSBNK-RIKEN-PR303994_0_MSBNK-RIKEN-PR303994_MATGKVZWFZHCLI</t>
  </si>
  <si>
    <t>2378_MSBNK-RIKEN-PR303444_0_MSBNK-RIKEN-PR303444_KSEBMYQBYZTDHS</t>
  </si>
  <si>
    <t>5766_MSBNK-RIKEN-PR303444_0_MSBNK-RIKEN-PR303444_KSEBMYQBYZTDHS</t>
  </si>
  <si>
    <t>3308_MSBNK-RIKEN-PR310998_0_MSBNK-RIKEN-PR310998_SBHXYTNGIZCORC</t>
  </si>
  <si>
    <t>6696_MSBNK-RIKEN-PR310998_0_MSBNK-RIKEN-PR310998_SBHXYTNGIZCORC</t>
  </si>
  <si>
    <t>2479_MSBNK-RIKEN-PR303581_0_MSBNK-RIKEN-PR303581_XLTFNNCXVBYBSX</t>
  </si>
  <si>
    <t>5867_MSBNK-RIKEN-PR303581_0_MSBNK-RIKEN-PR303581_XLTFNNCXVBYBSX</t>
  </si>
  <si>
    <t>C23H46NO7P</t>
  </si>
  <si>
    <t>VBNXVCGZJCGEKO</t>
  </si>
  <si>
    <t>InChI=1S/C23H46NO7P/c1-2-3-4-5-6-7-8-9-10-11-12-13-14-15-16-17-23(27)24-18-19-30-32(28,29)31-21-22(26)20-25/h9-10,22,25-26H,2-8,11-21H2,1H3,(H,24,27)(H,28,29)</t>
  </si>
  <si>
    <t>Glycerophospho-N-Oleoyl Ethanolamine</t>
  </si>
  <si>
    <t>CCCCCCCCC=CCCCCCCCC(=O)NCCOP(=O)(O)OCC(CO)O</t>
  </si>
  <si>
    <t>16123469;53393982;94864925;91666406;91666407</t>
  </si>
  <si>
    <t>Training Set;PubChem:(16123469 53393982 94864925 91666406 91666407);CHEBI:(85229 85670);Biocyc:(CPD-22240);additional</t>
  </si>
  <si>
    <t>3214_MSBNK-RIKEN-PR310836_0_MSBNK-RIKEN-PR310836_PYVRVRFVLRNJLY</t>
  </si>
  <si>
    <t>6602_MSBNK-RIKEN-PR310836_0_MSBNK-RIKEN-PR310836_PYVRVRFVLRNJLY</t>
  </si>
  <si>
    <t>144_MSBNK-BGC_Munich-RP017702_0_MSBNK-BGC_Munich-RP017702_MWAYRGBWOVHDDZ</t>
  </si>
  <si>
    <t>3532_MSBNK-BGC_Munich-RP017702_0_MSBNK-BGC_Munich-RP017702_MWAYRGBWOVHDDZ</t>
  </si>
  <si>
    <t>414_MSBNK-MPI_for_Chemical_Ecology-CE000277_0_MSBNK-MPI_for_Chemical_Ecology-CE000277_COLNVLDHVKWLRT</t>
  </si>
  <si>
    <t>3802_MSBNK-MPI_for_Chemical_Ecology-CE000277_0_MSBNK-MPI_for_Chemical_Ecology-CE000277_COLNVLDHVKWLRT</t>
  </si>
  <si>
    <t>4668_MSBNK-RIKEN-PR302066_0_MSBNK-RIKEN-PR302066_FTVWIRXFELQLPI</t>
  </si>
  <si>
    <t>1280_MSBNK-RIKEN-PR302066_0_MSBNK-RIKEN-PR302066_FTVWIRXFELQLPI</t>
  </si>
  <si>
    <t>TVKGYMYAOVADOP</t>
  </si>
  <si>
    <t>InChI=1S/C20H22O6/c1-22-14-11-18(25-4)20(19(12-14)26-5)15(21)8-6-13-7-9-16(23-2)17(10-13)24-3/h6-12H,1-5H3</t>
  </si>
  <si>
    <t>3-(3,4-Dimethoxyphenyl)-1-(2,4,6-trimethoxyphenyl)-2-propen-1-one</t>
  </si>
  <si>
    <t>COC1=C(C=C(C=C1)C=CC(=O)C2=C(C=C(C=C2OC)OC)OC)OC</t>
  </si>
  <si>
    <t>253089;5352007;92533237</t>
  </si>
  <si>
    <t>COCONUT:(CNP0197748);PubChem:(253089 5352007 92533237);SuperNatural:(SN00009645);ZINC bio:(ZINC04252699);additional;Training Set;PubMed</t>
  </si>
  <si>
    <t>2712_MSBNK-RIKEN-PR303996_0_MSBNK-RIKEN-PR303996_MATGKVZWFZHCLI</t>
  </si>
  <si>
    <t>6100_MSBNK-RIKEN-PR303996_0_MSBNK-RIKEN-PR303996_MATGKVZWFZHCLI</t>
  </si>
  <si>
    <t>YQHWBXHXTURMRW</t>
  </si>
  <si>
    <t>InChI=1S/C15H14O6/c16-7-4-11(19)8-6-12(20)15(21-13(8)5-7)14-9(17)2-1-3-10(14)18/h1-5,12,15-20H,6H2</t>
  </si>
  <si>
    <t>C1C(C(OC2=CC(=CC(=C21)O)O)C3=C(C=CC=C3O)O)O</t>
  </si>
  <si>
    <t>COCONUT:(CNP0289709);Natural Products:(UNPD52935);SuperNatural:(SN00373685)</t>
  </si>
  <si>
    <t>358_MSBNK-MPI_for_Chemical_Ecology-CE000091_0_MSBNK-MPI_for_Chemical_Ecology-CE000091_PFTAWBLQPZVEMU</t>
  </si>
  <si>
    <t>3746_MSBNK-MPI_for_Chemical_Ecology-CE000091_0_MSBNK-MPI_for_Chemical_Ecology-CE000091_PFTAWBLQPZVEMU</t>
  </si>
  <si>
    <t>NAENHANDGVDMPA</t>
  </si>
  <si>
    <t>InChI=1S/C16H12O6/c1-21-15-10(18)7-9(17)11-12(19)13(20)14(22-16(11)15)8-5-3-2-4-6-8/h2-7,17-18,20H,1H3</t>
  </si>
  <si>
    <t>8-Methoxygalangin</t>
  </si>
  <si>
    <t>COC1=C(C=C(C2=C1OC(=C(C2=O)O)C3=CC=CC=C3)O)O</t>
  </si>
  <si>
    <t>COCONUT:(CNP0323288);HMDB:(132137);Natural Products:(UNPD85166);PubChem:(5378234);SuperNatural:(SN00319865);PubChem class - bio and metabolites;KEGG Mine</t>
  </si>
  <si>
    <t>5944_MSBNK-RIKEN-PR303697_0_MSBNK-RIKEN-PR303697_OBBCRPUNCUPUOS</t>
  </si>
  <si>
    <t>2556_MSBNK-RIKEN-PR303697_0_MSBNK-RIKEN-PR303697_OBBCRPUNCUPUOS</t>
  </si>
  <si>
    <t>C9H16O4</t>
  </si>
  <si>
    <t>PIJBVCVBCQOWMM</t>
  </si>
  <si>
    <t>InChI=1S/C9H16O4/c1-8(10)12-6-4-3-5-7-13-9(2)11/h3-7H2,1-2H3</t>
  </si>
  <si>
    <t>1,5-Diacetoxypentane</t>
  </si>
  <si>
    <t>CC(=O)OCCCCCOC(=O)C</t>
  </si>
  <si>
    <t>PubChem:(81414);NORMAN:(NS00043736)</t>
  </si>
  <si>
    <t>6712_MSBNK-RIKEN-PR311034_0_MSBNK-RIKEN-PR311034_BDJRBEYXGGNYIS</t>
  </si>
  <si>
    <t>3324_MSBNK-RIKEN-PR311034_0_MSBNK-RIKEN-PR311034_BDJRBEYXGGNYIS</t>
  </si>
  <si>
    <t>2335_MSBNK-RIKEN-PR303400_0_MSBNK-RIKEN-PR303400_ZLPSOQFIIQIIAX</t>
  </si>
  <si>
    <t>5723_MSBNK-RIKEN-PR303400_0_MSBNK-RIKEN-PR303400_ZLPSOQFIIQIIAX</t>
  </si>
  <si>
    <t>PDAYUJSOJIMKIS</t>
  </si>
  <si>
    <t>InChI=1S/C20H18O6/c1-13(21)24-18-8-6-16(7-9-18)4-5-17-10-19(25-14(2)22)12-20(11-17)26-15(3)23/h4-12H,1-3H3</t>
  </si>
  <si>
    <t>Spectrum_001471</t>
  </si>
  <si>
    <t>CC(=O)OC1=CC=C(C=C1)C=CC2=CC(=CC(=C2)OC(=O)C)OC(=O)C</t>
  </si>
  <si>
    <t>3935161;5962587;71752014</t>
  </si>
  <si>
    <t>COCONUT:(CNP0104402);PubChem:(3935161 5962587 71752014);SuperNatural:(SN00006580);CHEBI:(113531);ZINC bio:(ZINC03978778 ZINC13340991);additional;MeSH:(5962587);PubChem class - safety and toxic;Training Set;PubMed</t>
  </si>
  <si>
    <t>6262_MSBNK-RIKEN-PR304185_0_MSBNK-RIKEN-PR304185_PDAYUJSOJIMKIS</t>
  </si>
  <si>
    <t>2874_MSBNK-RIKEN-PR304185_0_MSBNK-RIKEN-PR304185_PDAYUJSOJIMKIS</t>
  </si>
  <si>
    <t>SQFSKOYWJBQGKQ</t>
  </si>
  <si>
    <t>InChI=1S/C16H12O6/c1-21-10-4-2-8(3-5-10)16-15(20)14(19)13-11(18)6-9(17)7-12(13)22-16/h2-7,17-18,20H,1H3</t>
  </si>
  <si>
    <t>Campheride</t>
  </si>
  <si>
    <t>COC1=CC=C(C=C1)C2=C(C(=O)C3=C(C=C(C=C3O2)O)O)O</t>
  </si>
  <si>
    <t>5281666;25201489</t>
  </si>
  <si>
    <t>HMDB:(37441);SuperNatural:(SN00014100);ZINC bio:(ZINC06411540);additional;MeSH:(5281666);Plantcyc:(CPD-7252);PubMed;NORMAN:(NS00031862);COCONUT:(CNP0097541 CNP0291526 CNP0364792);KNApSAcK:(1060);Natural Products:(UNPD95813);PubChem:(5281666 25201489);YMDB Mine;CHEBI:(6099 58925);PubChem class - bio and metabolites;KEGG:(C10098);Training Set;Biocyc:(CPD-7252)</t>
  </si>
  <si>
    <t>3661_MSBNK-IPB_Halle-PN000007_0_MSBNK-IPB_Halle-PN000007_SCZVLDHREVKTSH</t>
  </si>
  <si>
    <t>273_MSBNK-IPB_Halle-PN000007_0_MSBNK-IPB_Halle-PN000007_SCZVLDHREVKTSH</t>
  </si>
  <si>
    <t>VVWMCYCIYUMQBV</t>
  </si>
  <si>
    <t>InChI=1S/C10H13FN2O2/c1-7(12-13-10(14)15-2)8-3-5-9(11)6-4-8/h3-7,12H,1-2H3,(H,13,14)</t>
  </si>
  <si>
    <t>Methyl (p-fluoro-alpha-methylbenzyl)carbazate</t>
  </si>
  <si>
    <t>CC(C1=CC=C(C=C1)F)NNC(=O)OC</t>
  </si>
  <si>
    <t>12857;92170546;92170547</t>
  </si>
  <si>
    <t>PubChem:(12857 92170546 92170547);PubChem class - safety and toxic</t>
  </si>
  <si>
    <t>4452_MSBNK-RIKEN-PR301682_0_MSBNK-RIKEN-PR301682_BXNJHAXVSOCGBA</t>
  </si>
  <si>
    <t>1547_MSBNK-RIKEN-PR302386_0_MSBNK-RIKEN-PR302386_DGGOLFCPSUVVHX</t>
  </si>
  <si>
    <t>4935_MSBNK-RIKEN-PR302386_0_MSBNK-RIKEN-PR302386_DGGOLFCPSUVVHX</t>
  </si>
  <si>
    <t>C16H18FN3O2</t>
  </si>
  <si>
    <t>PCOBBVZJEWWZFR</t>
  </si>
  <si>
    <t>InChI=1S/C16H18FN3O2/c1-2-22-16(21)20-15-8-7-13(9-14(15)18)19-10-11-3-5-12(17)6-4-11/h3-9,19H,2,10,18H2,1H3,(H,20,21)</t>
  </si>
  <si>
    <t>Ezogabine</t>
  </si>
  <si>
    <t>CCOC(=O)NC1=C(C=C(C=C1)NCC2=CC=C(C=C2)F)N</t>
  </si>
  <si>
    <t>121892;72193261;71752019;76974655;76974656;121215531</t>
  </si>
  <si>
    <t>SuperNatural:(SN00214225);ZINC bio:(ZINC00016154);additional;HSDB:(150812-12-7);MeSH:(121892);PubMed;NORMAN:(NS00040686);COCONUT:(CNP0256828);PubChem:(121892 72193261 71752019 76974655 76974656 121215531);CHEBI:(68584);PubChem class - bio and metabolites;KEGG:(C13826);PubChem class - safety and toxic;Training Set;PubChem class - drug</t>
  </si>
  <si>
    <t>801_MSBNK-RIKEN-PR300619_0_MSBNK-RIKEN-PR300619_TXDUTHBFYKGSAH</t>
  </si>
  <si>
    <t>4189_MSBNK-RIKEN-PR300619_0_MSBNK-RIKEN-PR300619_TXDUTHBFYKGSAH</t>
  </si>
  <si>
    <t>4977_MSBNK-RIKEN-PR302433_0_MSBNK-RIKEN-PR302433_OBKKEZLIABHSGY</t>
  </si>
  <si>
    <t>1589_MSBNK-RIKEN-PR302433_0_MSBNK-RIKEN-PR302433_OBKKEZLIABHSGY</t>
  </si>
  <si>
    <t>5284_MSBNK-RIKEN-PR302786_0_MSBNK-RIKEN-PR302786_SQFSKOYWJBQGKQ</t>
  </si>
  <si>
    <t>C22H22O13</t>
  </si>
  <si>
    <t>HBKIRGQPEXVXGB</t>
  </si>
  <si>
    <t>InChI=1S/C22H22O13/c1-32-19-11(27)5-10(26)13-15(29)21(35-22-17(31)16(30)14(28)12(6-23)33-22)18(34-20(13)19)7-2-3-8(24)9(25)4-7/h2-5,12,14,16-17,22-28,30-31H,6H2,1H3</t>
  </si>
  <si>
    <t>Corniculatusin 3-glucoside</t>
  </si>
  <si>
    <t>COC1=C(C=C(C2=C1OC(=C(C2=O)OC3C(C(C(C(O3)CO)O)O)O)C4=CC(=C(C=C4)O)O)O)O</t>
  </si>
  <si>
    <t>5321870;21722018;22524526;44259976;44259984</t>
  </si>
  <si>
    <t>COCONUT:(CNP0208385);KNApSAcK:(5704);Natural Products:(UNPD18594 UNPD111452 UNPD116126);PubChem:(5321870 21722018 22524526 44259976 44259984);SuperNatural:(SN00168880 SN00258318 SN00308350)</t>
  </si>
  <si>
    <t>6634_MSBNK-RIKEN-PR310911_0_MSBNK-RIKEN-PR310911_AFCDXKGLUDDXCK</t>
  </si>
  <si>
    <t>3973_MSBNK-RIKEN-PR300193_0_MSBNK-RIKEN-PR300193_UZLBTLIRYSYTRG</t>
  </si>
  <si>
    <t>585_MSBNK-RIKEN-PR300193_0_MSBNK-RIKEN-PR300193_UZLBTLIRYSYTRG</t>
  </si>
  <si>
    <t>MIDZLCFIAINOQN</t>
  </si>
  <si>
    <t>InChI=1S/C12H16N2O3/c1-8(12(16)17)14-11(15)10(13)7-9-5-3-2-4-6-9/h2-6,8,10H,7,13H2,1H3,(H,14,15)(H,16,17)</t>
  </si>
  <si>
    <t>Phenylalanylalanine</t>
  </si>
  <si>
    <t>CC(C(=O)O)NC(=O)C(CC1=CC=CC=C1)N</t>
  </si>
  <si>
    <t>151180;352040;5488196;6993121;6993122;6993123;23278177;36689048;44369147;44398490;54991218;61158269;78967691</t>
  </si>
  <si>
    <t>HMDB:(28988);PubChem:(151180 352040 5488196 6993121 6993122 6993123 23278177 36689048 44369147 44398490 54991218 61158269 78967691);CHEBI:(133146 73630);ZINC bio:(ZINC01605731);additional;PubChem class - bio and metabolites;MeSH:(5488196 6993123);Training Set;PubMed</t>
  </si>
  <si>
    <t>118_MSBNK-BGC_Munich-RP016503_0_MSBNK-BGC_Munich-RP016503_OMNVYXHOSHNURL</t>
  </si>
  <si>
    <t>3506_MSBNK-BGC_Munich-RP016503_0_MSBNK-BGC_Munich-RP016503_OMNVYXHOSHNURL</t>
  </si>
  <si>
    <t>QIGJYVCQYDKYDW</t>
  </si>
  <si>
    <t>InChI=1S/C12H22O11/c13-1-3-5(15)7(17)8(18)12(22-3)23-10-6(16)4(2-14)21-11(20)9(10)19/h3-20H,1-2H2</t>
  </si>
  <si>
    <t>Nigerose</t>
  </si>
  <si>
    <t>C(C1C(C(C(C(O1)O)O)OC2C(C(C(C(O2)CO)O)O)O)O)O</t>
  </si>
  <si>
    <t>129887;439512;439637;440240;4195243;5287770;5288340;5288768;9798107;9798108;9819401;9840966;9967861;11013287;15560009;15560010;15560011;15560014;15560016;16219440;21581151;21581152;21121206;24812250;45480590;44176417;44246480;49820613;49822388;46916363;46916405;46931125;52939789;54229533;60076984;59101134;57679915;59140762;57832405;68977357;68977360;68977795;69903934;69905492;71010344;71749900;70822988;70864857;70875643;70930734;71317027;71476884;90658077;89762396;91114576;89824769;95162406;95162407;95162408;95162409;95162568;95162569;95162570;95162571;95162572;95162573;95162574;95162575;91373772;97050062;97050063;97050064;91846874;91848228;91848256;91848311;91849191;91849310;91849315;91850171;91851217;91852120;91852649;91853291;91853778;91854857;91855557;91857854;91859090;91859136;91861305;91861703;91861827;102014817;101359398;118968875;118973957;122679508;122692687;124916011;124916012;124916013;124916014;126557672;129630279;131707376;131707498;133611837;133688412;134128057;134814111;135019516;132451890</t>
  </si>
  <si>
    <t>HMDB:(29882 60068);SuperNatural:(SN00334900 SN00323622 SN00251805 SN00351022 SN00382142 SN00249049 SN00326958 SN00268649 SN00384785 SN00364508 SN00285437 SN00359243 SN00237947 SN00257979 SN00372975 SN00371581 SN00311516 SN00267586);ZINC bio:(ZINC04095663 ZINC04095664 ZINC04095786 ZINC04095787 ZINC04544899 ZINC04544901 ZINC04544903 ZINC04544905);additional;MeSH:(129887 439512 439637 15560009 15560011 16219440 44246480 97050062 129630279 134128057);Plantcyc:(3-BETA-D-GLUCOSYLGLUCOSE);PubMed;COCONUT:(CNP0217324);KNApSAcK:(1137);Natural Products:(UNPD6272 UNPD57513 UNPD52362 UNPD70960 UNPD134344 UNPD150832 UNPD89720 UNPD208792 UNPD58592 UNPD140653 UNPD166455 UNPD57476 UNPD106821 UNPD195260 UNPD195361 UNPD208852 UNPD32928 UNPD169705 UNPD115297 UNPD94733 UNPD87759);PubChem:(129887 439512 439637 440240 4195243 5287770 5288340 5288768 9798107 9798108 9819401 9840966 9967861 11013287 15560009 15560010 15560011 15560014 15560016 16219440 21581151 21581152 21121206 24812250 45480590 44176417 44246480 49820613 49822388 46916363 46916405 46931125 52939789 54229533 60076984 59101134 57679915 59140762 57832405 68977357 68977360 68977795 69903934 69905492 71010344 71749900 70822988 70864857 70875643 70930734 71317027 71476884 90658077 89762396 91114576 89824769 95162406 95162407 95162408 95162409 95162568 95162569 95162570 95162571 95162572 95162573 95162574 95162575 91373772 97050062 97050063 97050064 91846874 91848228 91848256 91848311 91849191 91849310 91849315 91850171 91851217 91852120 91852649 91853291 91853778 91854857 91855557 91857854 91859090 91859136 91861305 91861703 91861827 102014817 101359398 118968875 118973957 122679508 122692687 124916011 124916012 124916013 124916014 126557672 129630279 131707376 131707498 133611837 133688412 134128057 134814111 135019516 132451890);CHEBI:(53451 61110 60180 61772 61663 53651 7570 59430 18411 144332 52996 27554 60477 52997 62330);PubChem class - bio and metabolites;KEGG:(C19773 C04147 C01518 C02048);Biocyc:(CPD-10703 CPD8J2-19 3-BETA-D-GLUCOSYLGLUCOSE CPD-12789 CPD-13557)</t>
  </si>
  <si>
    <t>92_MSBNK-BGC_Munich-RP014901_0_MSBNK-BGC_Munich-RP014901_HDTRYLNUVZCQOY</t>
  </si>
  <si>
    <t>3480_MSBNK-BGC_Munich-RP014901_0_MSBNK-BGC_Munich-RP014901_HDTRYLNUVZCQOY</t>
  </si>
  <si>
    <t>1480_MSBNK-RIKEN-PR302309_0_MSBNK-RIKEN-PR302309_CDICDSOGTRCHMG</t>
  </si>
  <si>
    <t>4868_MSBNK-RIKEN-PR302309_0_MSBNK-RIKEN-PR302309_CDICDSOGTRCHMG</t>
  </si>
  <si>
    <t>YSINCDVRUMTOPK</t>
  </si>
  <si>
    <t>InChI=1S/C16H12O5/c1-20-13-6-11(18)7-14-15(13)16(19)12(8-21-14)9-2-4-10(17)5-3-9/h2-8,17-18H,1H3</t>
  </si>
  <si>
    <t>Isoprunetin</t>
  </si>
  <si>
    <t>COC1=CC(=CC2=C1C(=O)C(=CO2)C3=CC=C(C=C3)O)O</t>
  </si>
  <si>
    <t>COCONUT:(CNP0347540);KNApSAcK:(9452);Natural Products:(UNPD76226);PubChem:(5748551);SuperNatural:(SN00019776);ZINC bio:(ZINC13124366);additional;PubChem class - safety and toxic;Training Set;PubMed;KEGG Mine</t>
  </si>
  <si>
    <t>2482_MSBNK-RIKEN-PR303584_0_MSBNK-RIKEN-PR303584_XLTFNNCXVBYBSX</t>
  </si>
  <si>
    <t>5870_MSBNK-RIKEN-PR303584_0_MSBNK-RIKEN-PR303584_XLTFNNCXVBYBSX</t>
  </si>
  <si>
    <t>4928_MSBNK-RIKEN-PR302379_0_MSBNK-RIKEN-PR302379_HJBWJAPEBGSQPR</t>
  </si>
  <si>
    <t>1540_MSBNK-RIKEN-PR302379_0_MSBNK-RIKEN-PR302379_HJBWJAPEBGSQPR</t>
  </si>
  <si>
    <t>QRWMZZNSGRCHHG</t>
  </si>
  <si>
    <t>InChI=1S/C29H32O13/c1-4-40-28(36)29(37)14-22(41-24(32)9-6-16-5-8-18(30)19(31)11-16)27(35)23(15-29)42-25(33)10-7-17-12-20(38-2)26(34)21(13-17)39-3/h5-13,22-23,27,30-31,34-35,37H,4,14-15H2,1-3H3</t>
  </si>
  <si>
    <t>ethyl (1R,3R,4S,5R)-3-[(E)-3-(3,4-dihydroxyphenyl)prop-2-enoyl]oxy-1,4-dihydroxy-5-[(E)-3-(4-hydroxy-3,5-dimethoxyphenyl)prop-2-enoyl]oxycyclohexane-1-carboxylate</t>
  </si>
  <si>
    <t>CCOC(=O)C1(CC(C(C(C1)OC(=O)C=CC2=CC(=C(C(=C2)OC)O)OC)O)OC(=O)C=CC3=CC(=C(C=C3)O)O)O</t>
  </si>
  <si>
    <t>COCONUT:(CNP0307215);Natural Products:(UNPD6455);PubChem:(11699888);SuperNatural:(SN00161159);PubMed</t>
  </si>
  <si>
    <t>6546_MSBNK-RIKEN-PR310647_0_MSBNK-RIKEN-PR310647_VJJPUSNTGOMMGY</t>
  </si>
  <si>
    <t>4159_MSBNK-RIKEN-PR300532_0_MSBNK-RIKEN-PR300532_OZCACMPSTYQSMM</t>
  </si>
  <si>
    <t>771_MSBNK-RIKEN-PR300532_0_MSBNK-RIKEN-PR300532_OZCACMPSTYQSMM</t>
  </si>
  <si>
    <t>C10H11ClN4O3</t>
  </si>
  <si>
    <t>PGEULCIODBNODW</t>
  </si>
  <si>
    <t>InChI=1S/C10H11ClN4O3/c11-9-8-10(13-3-12-9)15(4-14-8)7-1-5(17)6(2-16)18-7/h3-7,16-17H,1-2H2</t>
  </si>
  <si>
    <t>6-chloro-9-(2-deoxypentofuranosyl)-9h-purine</t>
  </si>
  <si>
    <t>C1C(C(OC1N2C=NC3=C2N=CN=C3Cl)CO)O</t>
  </si>
  <si>
    <t>259747;10516416;10588282;10849690;10956669;11821730;54187623;57246734;86295094;86295188;87921627;92132234;92240502;129137021;134690642</t>
  </si>
  <si>
    <t>MeSH:(10849690);PubChem class - safety and toxic;PubChem:(259747 10516416 10588282 10849690 10956669 11821730 54187623 57246734 86295094 86295188 87921627 92132234 92240502 129137021 134690642);PubMed</t>
  </si>
  <si>
    <t>4527_MSBNK-RIKEN-PR301918_0_MSBNK-RIKEN-PR301918_TZBJGXHYKVUXJN</t>
  </si>
  <si>
    <t>1139_MSBNK-RIKEN-PR301918_0_MSBNK-RIKEN-PR301918_TZBJGXHYKVUXJN</t>
  </si>
  <si>
    <t>C20H21ClN4O4S</t>
  </si>
  <si>
    <t>GUOXBMXUBJUJIM</t>
  </si>
  <si>
    <t>InChI=1S/C20H21ClN4O4S/c1-25-12-15(24-30(26,27)17-9-5-14(21)6-10-17)11-18(25)20-22-19(23-29-20)13-3-7-16(28-2)8-4-13/h3-10,15,18,24H,11-12H2,1-2H3</t>
  </si>
  <si>
    <t>CN1CC(CC1C2=NC(=NO2)C3=CC=C(C=C3)OC)NS(=O)(=O)C4=CC=C(C=C4)Cl</t>
  </si>
  <si>
    <t>COCONUT:(CNP0036796 CNP0322429);PubChem:(25338578);SuperNatural:(SN00018658);ZINC bio:(ZINC12529930)</t>
  </si>
  <si>
    <t>1214_MSBNK-RIKEN-PR301996_0_MSBNK-RIKEN-PR301996_ODBRNZZJSYPIDI</t>
  </si>
  <si>
    <t>4602_MSBNK-RIKEN-PR301996_0_MSBNK-RIKEN-PR301996_ODBRNZZJSYPIDI</t>
  </si>
  <si>
    <t>LKZDFKLGDGSGEO</t>
  </si>
  <si>
    <t>InChI=1S/C27H30O16/c28-7-14-17(33)20(36)22(38)26(40-14)43-25-21(37)18(34)15(8-29)41-27(25)42-24-19(35)16-12(32)5-11(31)6-13(16)39-23(24)9-1-3-10(30)4-2-9/h1-6,14-15,17-18,20-22,25-34,36-38H,7-8H2</t>
  </si>
  <si>
    <t>Panasenoside</t>
  </si>
  <si>
    <t>C1=CC(=CC=C1C2=C(C(=O)C3=C(C=C(C=C3O2)O)O)OC4C(C(C(C(O4)CO)O)O)OC5C(C(C(C(O5)CO)O)O)O)O</t>
  </si>
  <si>
    <t>5282155;5488766;9986191;13647412;10371538;22524567;25245637;44258739;44258802;90658606;124899888;124899889;124899890;124899891;135398083</t>
  </si>
  <si>
    <t>HMDB:(37534);SuperNatural:(SN00238447 SN00315649 SN00157346 SN00161294 SN00261685 SN00276451);additional;MeSH:(5282155 5488766 44258802);Plantcyc:(CPD-15105 CPD-8067);PubMed;COCONUT:(CNP0176860 CNP0246678 CNP0416756);KNApSAcK:(5157);Natural Products:(UNPD82861 UNPD115530 UNPD124552 UNPD156615 UNPD46517 UNPD118324);PubChem:(5282155 5488766 9986191 13647412 10371538 22524567 25245637 44258739 44258802 90658606 124899888 124899889 124899890 124899891 135398083);CHEBI:(80528 139414 31743);PubChem class - bio and metabolites;KEGG:(C16490 C12634);PubChem class - safety and toxic;Training Set;Biocyc:(CPD-8067 CPD-15105)</t>
  </si>
  <si>
    <t>5750_MSBNK-RIKEN-PR303427_0_MSBNK-RIKEN-PR303427_LKZDFKLGDGSGEO</t>
  </si>
  <si>
    <t>6438_MSBNK-RIKEN-PR310437_0_MSBNK-RIKEN-PR310437_LNTHITQWFMADLM</t>
  </si>
  <si>
    <t>3050_MSBNK-RIKEN-PR310437_0_MSBNK-RIKEN-PR310437_LNTHITQWFMADLM</t>
  </si>
  <si>
    <t>2788_MSBNK-RIKEN-PR304085_0_MSBNK-RIKEN-PR304085_LNTHITQWFMADLM</t>
  </si>
  <si>
    <t>6176_MSBNK-RIKEN-PR304085_0_MSBNK-RIKEN-PR304085_LNTHITQWFMADLM</t>
  </si>
  <si>
    <t>1551_MSBNK-RIKEN-PR302390_0_MSBNK-RIKEN-PR302390_DJOJDHGQRNZXQQ</t>
  </si>
  <si>
    <t>4939_MSBNK-RIKEN-PR302390_0_MSBNK-RIKEN-PR302390_DJOJDHGQRNZXQQ</t>
  </si>
  <si>
    <t>3543_MSBNK-BGC_Munich-RP018201_0_MSBNK-BGC_Munich-RP018201_QRMZSPFSDQBLIX</t>
  </si>
  <si>
    <t>155_MSBNK-BGC_Munich-RP018201_0_MSBNK-BGC_Munich-RP018201_QRMZSPFSDQBLIX</t>
  </si>
  <si>
    <t>SJNAXVGHPDNUKR</t>
  </si>
  <si>
    <t>InChI=1S/C34H26O11/c1-3-5-12-6-14-23(17(36)7-12)33(44)27-21(40)10-19(38)25(29(27)31(14)42)26-20(39)11-22(41)28-30(26)32(43)15-8-13(16(35)4-2)9-18(37)24(15)34(28)45/h6-11,16,35-41H,3-5H2,1-2H3</t>
  </si>
  <si>
    <t>CCCC1=CC2=C(C(=C1)O)C(=O)C3=C(C=C(C(=C3C2=O)C4=C5C(=C(C=C4O)O)C(=O)C6=C(C5=O)C=C(C=C6O)C(CC)O)O)O</t>
  </si>
  <si>
    <t>COCONUT:(CNP0141998);Natural Products:(UNPD402);PubChem:(23425546);SuperNatural:(SN00308982)</t>
  </si>
  <si>
    <t>5732_MSBNK-RIKEN-PR303409_0_MSBNK-RIKEN-PR303409_ZLPSOQFIIQIIAX</t>
  </si>
  <si>
    <t>2344_MSBNK-RIKEN-PR303409_0_MSBNK-RIKEN-PR303409_ZLPSOQFIIQIIAX</t>
  </si>
  <si>
    <t>5686_MSBNK-RIKEN-PR303359_0_MSBNK-RIKEN-PR303359_FIAAVMJLAGNUKW</t>
  </si>
  <si>
    <t>4153_MSBNK-RIKEN-PR300503_0_MSBNK-RIKEN-PR300503_OZCACMPSTYQSMM</t>
  </si>
  <si>
    <t>765_MSBNK-RIKEN-PR300503_0_MSBNK-RIKEN-PR300503_OZCACMPSTYQSMM</t>
  </si>
  <si>
    <t>C28H26Cl2N6O4</t>
  </si>
  <si>
    <t>PWDKCWAYHGWCOJ</t>
  </si>
  <si>
    <t>InChI=1S/C28H26Cl2N6O4/c1-15-13-19(29)5-11-23(15)33-35-25(17(3)37)27(39)31-21-7-9-22(10-8-21)32-28(40)26(18(4)38)36-34-24-12-6-20(30)14-16(24)2/h5-14,25-26H,1-4H3,(H,31,39)(H,32,40)</t>
  </si>
  <si>
    <t>N,N''-1,4-Phenylenebis((2-(4-chloro-o-tolyl)azo)-3-oxobutyramide)</t>
  </si>
  <si>
    <t>CC1=C(C=CC(=C1)Cl)N=NC(C(=O)C)C(=O)NC2=CC=C(C=C2)NC(=O)C(C(=O)C)N=NC3=C(C=C(C=C3)Cl)C</t>
  </si>
  <si>
    <t>PubChem:(56842807);NORMAN:(NS00057628)</t>
  </si>
  <si>
    <t>3301_MSBNK-RIKEN-PR310991_0_MSBNK-RIKEN-PR310991_WYYFCTVKFALPQV</t>
  </si>
  <si>
    <t>6689_MSBNK-RIKEN-PR310991_0_MSBNK-RIKEN-PR310991_WYYFCTVKFALPQV</t>
  </si>
  <si>
    <t>JCGYLYGMIXXHOU</t>
  </si>
  <si>
    <t>InChI=1S/C15H14O6/c1-20-13-4-3-8(5-11(13)17)15(19)9-6-12(18)14(21-2)7-10(9)16/h3-7,16-18H,1-2H3</t>
  </si>
  <si>
    <t>Melanoxoin</t>
  </si>
  <si>
    <t>COC1=C(C=C(C=C1)C(=O)C2=CC(=C(C=C2O)OC)O)O</t>
  </si>
  <si>
    <t>COCONUT:(CNP0290227);Natural Products:(UNPD142834);PubChem:(53262825);SuperNatural:(SN00246046);CHEBI:(67393);PubMed</t>
  </si>
  <si>
    <t>5149_MSBNK-RIKEN-PR302629_0_MSBNK-RIKEN-PR302629_PFTAWBLQPZVEMU</t>
  </si>
  <si>
    <t>277_MSBNK-IPB_Halle-PN000016_0_MSBNK-IPB_Halle-PN000016_YXHFXGHAELQJGK</t>
  </si>
  <si>
    <t>3665_MSBNK-IPB_Halle-PN000016_0_MSBNK-IPB_Halle-PN000016_YXHFXGHAELQJGK</t>
  </si>
  <si>
    <t>1541_MSBNK-RIKEN-PR302380_0_MSBNK-RIKEN-PR302380_DJOJDHGQRNZXQQ</t>
  </si>
  <si>
    <t>4929_MSBNK-RIKEN-PR302380_0_MSBNK-RIKEN-PR302380_DJOJDHGQRNZXQQ</t>
  </si>
  <si>
    <t>C19H20N4O7S</t>
  </si>
  <si>
    <t>FSQODSKIDMXXBP</t>
  </si>
  <si>
    <t>InChI=1S/C19H20N4O7S/c24-11-10-20-17(26)19(28)23-31(29,30)15-8-6-14(7-9-15)22-18(27)16(25)21-12-13-4-2-1-3-5-13/h1-9,24H,10-12H2,(H,20,26)(H,21,25)(H,22,27)(H,23,28)</t>
  </si>
  <si>
    <t>N''-[4-[[2-(benzylamino)-2-oxoacetyl]amino]phenyl]sulfonyl-N-(2-hydroxyethyl)oxamide</t>
  </si>
  <si>
    <t>C1=CC=C(C=C1)CNC(=O)C(=O)NC2=CC=C(C=C2)S(=O)(=O)NC(=O)C(=O)NCCO</t>
  </si>
  <si>
    <t>PubChem:(3067513);PubChem class - safety and toxic</t>
  </si>
  <si>
    <t>6666_MSBNK-RIKEN-PR310950_0_MSBNK-RIKEN-PR310950_VUGRLRAUZWGZJP</t>
  </si>
  <si>
    <t>3278_MSBNK-RIKEN-PR310950_0_MSBNK-RIKEN-PR310950_VUGRLRAUZWGZJP</t>
  </si>
  <si>
    <t>5035_MSBNK-RIKEN-PR302503_0_MSBNK-RIKEN-PR302503_OMQADRGFMLGFJF</t>
  </si>
  <si>
    <t>1647_MSBNK-RIKEN-PR302503_0_MSBNK-RIKEN-PR302503_OMQADRGFMLGFJF</t>
  </si>
  <si>
    <t>1683_MSBNK-RIKEN-PR302546_0_MSBNK-RIKEN-PR302546_HQNOUCSPWAGQND</t>
  </si>
  <si>
    <t>5071_MSBNK-RIKEN-PR302546_0_MSBNK-RIKEN-PR302546_HQNOUCSPWAGQND</t>
  </si>
  <si>
    <t>C20H32O2</t>
  </si>
  <si>
    <t>HQPCSDADVLFHHO</t>
  </si>
  <si>
    <t>InChI=1S/C20H32O2/c1-2-3-4-5-6-7-8-9-10-11-12-13-14-15-16-17-18-19-20(21)22/h3-4,6-7,9-10,12-13H,2,5,8,11,14-19H2,1H3,(H,21,22)</t>
  </si>
  <si>
    <t>eicosatetraenoate</t>
  </si>
  <si>
    <t>CCC=CCC=CCC=CCC=CCCCCCCC(=O)O</t>
  </si>
  <si>
    <t>3080584;5282842;11722594;22486342;25244091;71684511;87131946;87271576;122651972;122651995;122652001;122652078;122652099;124102849;124102850;124102852;124102859;124102862;124102871;124102885;124102887</t>
  </si>
  <si>
    <t>HMDB:(2177);SuperNatural:(SN00258131);ZINC bio:(ZINC27644415);additional;MeSH:(3080584 5282842 11722594);Plantcyc:(CPD-8121);PubMed;COCONUT:(CNP0407826);Natural Products:(UNPD172475 UNPD124019);PubChem:(3080584 5282842 11722594 22486342 25244091 71684511 87131946 87271576 122651972 122651995 122652001 122652078 122652099 124102849 124102850 124102852 124102859 124102862 124102871 124102885 124102887);YMDB Mine;CHEBI:(71563 71488);PubChem class - bio and metabolites;Training Set;Biocyc:(CPD-8121);KEGG Mine</t>
  </si>
  <si>
    <t>6711_MSBNK-RIKEN-PR311033_0_MSBNK-RIKEN-PR311033_YZXBAPSDXZZRGB</t>
  </si>
  <si>
    <t>3323_MSBNK-RIKEN-PR311033_0_MSBNK-RIKEN-PR311033_YZXBAPSDXZZRGB</t>
  </si>
  <si>
    <t>YKBIHKIVJICDCU</t>
  </si>
  <si>
    <t>InChI=1S/C27H30O15/c28-7-16-20(32)22(34)24(36)26(41-16)39-9-17-21(33)23(35)25(37)27(42-17)40-12-5-14(30)18-15(6-12)38-8-13(19(18)31)10-1-3-11(29)4-2-10/h1-6,8,16-17,20-30,32-37H,7,9H2</t>
  </si>
  <si>
    <t>C1=CC(=CC=C1C2=COC3=CC(=CC(=C3C2=O)O)OC4C(C(C(C(O4)COC5C(C(C(C(O5)CO)O)O)O)O)O)O)O</t>
  </si>
  <si>
    <t>25227264;46842841;90657741</t>
  </si>
  <si>
    <t>Plantcyc:(CPD-14848);PubChem:(25227264 46842841 90657741);PubMed;Biocyc:(CPD-14848);PubChem class - bio and metabolites</t>
  </si>
  <si>
    <t>1904_MSBNK-RIKEN-PR302795_0_MSBNK-RIKEN-PR302795_BJJCTXDEJUWVIC</t>
  </si>
  <si>
    <t>5292_MSBNK-RIKEN-PR302795_0_MSBNK-RIKEN-PR302795_BJJCTXDEJUWVIC</t>
  </si>
  <si>
    <t>1711_MSBNK-RIKEN-PR302575_0_MSBNK-RIKEN-PR302575_SGEWCQFRYRRZDC</t>
  </si>
  <si>
    <t>5099_MSBNK-RIKEN-PR302575_0_MSBNK-RIKEN-PR302575_SGEWCQFRYRRZDC</t>
  </si>
  <si>
    <t>MGYBYJXAXUBTQF</t>
  </si>
  <si>
    <t>InChI=1S/C27H30O15/c1-9-20(32)22(34)24(36)26(39-9)38-8-18-21(33)23(35)25(37)27(42-18)40-11-5-14(30)19-15(31)7-16(41-17(19)6-11)10-2-3-12(28)13(29)4-10/h2-7,9,18,20-30,32-37H,8H2,1H3</t>
  </si>
  <si>
    <t>Luteolin 7-rutinoside</t>
  </si>
  <si>
    <t>CC1C(C(C(C(O1)OCC2C(C(C(C(O2)OC3=CC(=C4C(=C3)OC(=CC4=O)C5=CC(=C(C=C5)O)O)O)O)O)O)O)O)O</t>
  </si>
  <si>
    <t>12315422;10461109;23786408;44258082;44258135;102009450;101675812;102145127</t>
  </si>
  <si>
    <t>COCONUT:(CNP0145608);KNApSAcK:(4282);Natural Products:(UNPD47950 UNPD42510 UNPD90041 UNPD220637 UNPD95230 UNPD185969 UNPD20876);PubChem:(12315422 10461109 23786408 44258082 44258135 102009450 101675812 102145127);SuperNatural:(SN00275454 SN00339281 SN00167290 SN00039730 SN00355760 SN00039729);ZINC bio:(ZINC67902892 ZINC67902895);additional;PubMed;KEGG Mine</t>
  </si>
  <si>
    <t>5334_MSBNK-RIKEN-PR302839_0_MSBNK-RIKEN-PR302839_HGUVPEBGCAVWID</t>
  </si>
  <si>
    <t>IPQOBEBHJDIMQR</t>
  </si>
  <si>
    <t>InChI=1S/C16H12O4/c1-19-11-5-2-4-10(8-11)15-9-13(18)16-12(17)6-3-7-14(16)20-15/h2-9,17H,1H3</t>
  </si>
  <si>
    <t>5-hydroxy-2-(3-methoxyphenyl)chromen-4-one</t>
  </si>
  <si>
    <t>COC1=CC=CC(=C1)C2=CC(=O)C3=C(C=CC=C3O2)O</t>
  </si>
  <si>
    <t>COCONUT:(CNP0383696);Natural Products:(UNPD153000);PubChem:(688678);SuperNatural:(SN00000570);ZINC bio:(ZINC00057685);additional;Training Set</t>
  </si>
  <si>
    <t>5338_MSBNK-RIKEN-PR302843_0_MSBNK-RIKEN-PR302843_HKQYGTCOTHHOMP</t>
  </si>
  <si>
    <t>1950_MSBNK-RIKEN-PR302843_0_MSBNK-RIKEN-PR302843_HKQYGTCOTHHOMP</t>
  </si>
  <si>
    <t>VVWRIMSHBALFKN</t>
  </si>
  <si>
    <t>InChI=1S/C30H48O4/c1-25-13-14-26(2,24(33)34)17-20(25)19-7-8-22-27(3)11-10-23(32)28(4,18-31)21(27)9-12-30(22,6)29(19,5)16-15-25/h7,20-23,31-32H,8-18H2,1-6H3,(H,33,34)</t>
  </si>
  <si>
    <t>Olean-12-en-29-oic acid, 3,23-dihydroxy-, (3beta,4beta,20alpha)-</t>
  </si>
  <si>
    <t>CC12CCC(CC1C3=CCC4C5(CCC(C(C5CCC4(C3(CC2)C)C)(C)CO)O)C)(C)C(=O)O</t>
  </si>
  <si>
    <t>158946;21594159;21123690;25225890;73744576;91256186;91320658;101280180</t>
  </si>
  <si>
    <t>COCONUT:(CNP0114983);HMDB:(35258);KNApSAcK:(47695);Natural Products:(UNPD52586 UNPD27615 UNPD179859);PubChem:(158946 21594159 21123690 25225890 73744576 91256186 91320658 101280180);SuperNatural:(SN00326268 SN00354237);PubChem class - bio and metabolites;PubMed;KEGG Mine</t>
  </si>
  <si>
    <t>6018_MSBNK-RIKEN-PR303837_0_MSBNK-RIKEN-PR303837_MDZKJHQSJHYOHJ</t>
  </si>
  <si>
    <t>2630_MSBNK-RIKEN-PR303837_0_MSBNK-RIKEN-PR303837_MDZKJHQSJHYOHJ</t>
  </si>
  <si>
    <t>5612_MSBNK-RIKEN-PR303238_0_MSBNK-RIKEN-PR303238_ZZWPMFROUHHAKY</t>
  </si>
  <si>
    <t>2224_MSBNK-RIKEN-PR303238_0_MSBNK-RIKEN-PR303238_ZZWPMFROUHHAKY</t>
  </si>
  <si>
    <t>C39H61NO13</t>
  </si>
  <si>
    <t>MPAXORVZKLDHRC</t>
  </si>
  <si>
    <t>InChI=1S/C39H61NO13/c1-9-19(3)32(44)52-31-29(43)28-22(17-40-16-18(2)10-11-26(40)36(28,8)47)23-15-37-30(38(23,31)48)24(50-21(5)42)14-25-34(37,6)13-12-27(39(25,49)53-37)51-33(45)35(7,46)20(4)41/h18-20,22-31,41,43,46-49H,9-17H2,1-8H3</t>
  </si>
  <si>
    <t>CCC(C)C(=O)OC1C(C2C(CN3CC(CCC3C2(C)O)C)C4C1(C5C(CC6C7(C5(C4)OC6(C(CC7)OC(=O)C(C)(C(C)O)O)O)C)OC(=O)C)O)O</t>
  </si>
  <si>
    <t>21769935;101286251</t>
  </si>
  <si>
    <t>COCONUT:(CNP0262578);Natural Products:(UNPD138235);PubChem:(21769935 101286251);SuperNatural:(SN00245460);additional;Training Set</t>
  </si>
  <si>
    <t>976_MSBNK-RIKEN-PR301314_0_MSBNK-RIKEN-PR301314_CPINTEKYWNYXNP</t>
  </si>
  <si>
    <t>4364_MSBNK-RIKEN-PR301314_0_MSBNK-RIKEN-PR301314_CPINTEKYWNYXNP</t>
  </si>
  <si>
    <t>KAOKDEFHEADBNL</t>
  </si>
  <si>
    <t>InChI=1S/C24H40O5/c1-13(4-5-20(28)29)17-12-19(27)22-21-16(7-9-24(17,22)3)23(2)8-6-15(25)10-14(23)11-18(21)26/h13-19,21-22,25-27H,4-12H2,1-3H3,(H,28,29)</t>
  </si>
  <si>
    <t>Cygnocholic acid</t>
  </si>
  <si>
    <t>CC(CCC(=O)O)C1CC(C2C1(CCC3C2C(CC4C3(CCC(C4)O)C)O)C)O</t>
  </si>
  <si>
    <t>5284154;11025932;11047845</t>
  </si>
  <si>
    <t>COCONUT:(CNP0173466);Natural Products:(UNPD41451);PubChem:(5284154 11025932 11047845);SuperNatural:(SN00333812);CHEBI:(138876);EcoCyc Mine;KEGG:(C20868);KEGG Mine</t>
  </si>
  <si>
    <t>3604_MSBNK-BGC_Munich-RP027102_0_MSBNK-BGC_Munich-RP027102_BHQCQFFYRZLCQQ</t>
  </si>
  <si>
    <t>216_MSBNK-BGC_Munich-RP027102_0_MSBNK-BGC_Munich-RP027102_BHQCQFFYRZLCQQ</t>
  </si>
  <si>
    <t>1964_MSBNK-RIKEN-PR302858_0_MSBNK-RIKEN-PR302858_HKQYGTCOTHHOMP</t>
  </si>
  <si>
    <t>5352_MSBNK-RIKEN-PR302858_0_MSBNK-RIKEN-PR302858_HKQYGTCOTHHOMP</t>
  </si>
  <si>
    <t>TWZQQKSYGPDWKZ</t>
  </si>
  <si>
    <t>InChI=1S/C39H61NO13/c1-9-19(4)32(44)52-31-26(42)25-21(17-40-16-18(3)11-12-23(40)36(25,8)47)22-15-37-29(38(22,31)48)27(43)28(50-20(5)41)30-34(37,6)14-13-24(39(30,49)53-37)51-33(45)35(7,46)10-2/h18-19,21-31,42-43,46-49H,9-17H2,1-8H3</t>
  </si>
  <si>
    <t>CCC(C)C(=O)OC1C(C2C(CN3CC(CCC3C2(C)O)C)C4C1(C5C(C(C6C7(C5(C4)OC6(C(CC7)OC(=O)C(C)(CC)O)O)C)OC(=O)C)O)O)O</t>
  </si>
  <si>
    <t>COCONUT:(CNP0206339);Natural Products:(UNPD58092 UNPD59573 UNPD20844);PubChem:(102093842);SuperNatural:(SN00385524 SN00244390 SN00329346);KEGG Mine</t>
  </si>
  <si>
    <t>4384_MSBNK-RIKEN-PR301349_0_MSBNK-RIKEN-PR301349_CPINTEKYWNYXNP</t>
  </si>
  <si>
    <t>C14H17ClN2O5</t>
  </si>
  <si>
    <t>XUWBUKBIHUQVEN</t>
  </si>
  <si>
    <t>InChI=1S/C14H17ClN2O5/c1-14(2,22-10-5-3-9(15)4-6-10)13(21)17-7-11(18)16-8-12(19)20/h3-6H,7-8H2,1-2H3,(H,16,18)(H,17,21)(H,19,20)</t>
  </si>
  <si>
    <t>Clofibrylglycylglycine</t>
  </si>
  <si>
    <t>CC(C)(C(=O)NCC(=O)NCC(=O)O)OC1=CC=C(C=C1)Cl</t>
  </si>
  <si>
    <t>MeSH:(173765);PubChem:(173765);PubMed</t>
  </si>
  <si>
    <t>5836_MSBNK-RIKEN-PR303550_0_MSBNK-RIKEN-PR303550_YWJXCIXBAKGUKZ</t>
  </si>
  <si>
    <t>2334_MSBNK-RIKEN-PR303399_0_MSBNK-RIKEN-PR303399_RTIXKCRFFJGDFG</t>
  </si>
  <si>
    <t>5722_MSBNK-RIKEN-PR303399_0_MSBNK-RIKEN-PR303399_RTIXKCRFFJGDFG</t>
  </si>
  <si>
    <t>UWQOGHWNWIJMNI</t>
  </si>
  <si>
    <t>InChI=1S/C28H32O16/c1-9-18(32)21(35)23(37)27(40-9)44-26-20(34)17-13(31)6-11(41-28-24(38)22(36)19(33)16(8-29)43-28)7-15(17)42-25(26)10-3-4-12(30)14(5-10)39-2/h3-7,9,16,18-19,21-24,27-33,35-38H,8H2,1-2H3</t>
  </si>
  <si>
    <t>Isorhamnetin 3-rhamnoside-7-glucoside</t>
  </si>
  <si>
    <t>CC1C(C(C(C(O1)OC2=C(OC3=CC(=CC(=C3C2=O)O)OC4C(C(C(C(O4)CO)O)O)O)C5=CC(=C(C=C5)O)OC)O)O)O</t>
  </si>
  <si>
    <t>44259385;102153728;139031077</t>
  </si>
  <si>
    <t>COCONUT:(CNP0301890);KNApSAcK:(5558);Natural Products:(UNPD2724 UNPD75980);PubChem:(44259385 102153728 139031077);SuperNatural:(SN00370669 SN00309638);KEGG Mine</t>
  </si>
  <si>
    <t>2233_MSBNK-RIKEN-PR303253_0_MSBNK-RIKEN-PR303253_UIDGLYUNOUKLBM</t>
  </si>
  <si>
    <t>5621_MSBNK-RIKEN-PR303253_0_MSBNK-RIKEN-PR303253_UIDGLYUNOUKLBM</t>
  </si>
  <si>
    <t>5829_MSBNK-RIKEN-PR303543_0_MSBNK-RIKEN-PR303543_YWJXCIXBAKGUKZ</t>
  </si>
  <si>
    <t>2441_MSBNK-RIKEN-PR303543_0_MSBNK-RIKEN-PR303543_YWJXCIXBAKGUKZ</t>
  </si>
  <si>
    <t>QJMQBJILYFAVTF</t>
  </si>
  <si>
    <t>InChI=1S/C26H28N2O9/c1-2-11-14-9-16-19-13(12-5-3-4-6-15(12)27-19)7-8-28(16)23(33)18(14)24(34)36-25(11)37-26-22(32)21(31)20(30)17(10-29)35-26/h2-6,9,11,14,17,20-22,25-27,29-32,34H,1,7-8,10H2</t>
  </si>
  <si>
    <t>C=CC1C2C=C3C4=C(CCN3C(=O)C2=C(OC1OC5C(C(C(C(O5)CO)O)O)O)O)C6=CC=CC=C6N4</t>
  </si>
  <si>
    <t>10052120;85104227</t>
  </si>
  <si>
    <t>COCONUT:(CNP0220493);KNApSAcK:(46192);Natural Products:(UNPD40467 UNPD84637);Training Set;PubChem:(10052120 85104227)</t>
  </si>
  <si>
    <t>3343_MSBNK-RIKEN-PR311104_0_MSBNK-RIKEN-PR311104_ODQBQUXGRYBRTP</t>
  </si>
  <si>
    <t>6731_MSBNK-RIKEN-PR311104_0_MSBNK-RIKEN-PR311104_ODQBQUXGRYBRTP</t>
  </si>
  <si>
    <t>5997_MSBNK-RIKEN-PR303811_0_MSBNK-RIKEN-PR303811_MDZKJHQSJHYOHJ</t>
  </si>
  <si>
    <t>2609_MSBNK-RIKEN-PR303811_0_MSBNK-RIKEN-PR303811_MDZKJHQSJHYOHJ</t>
  </si>
  <si>
    <t>886_MSBNK-RIKEN-PR300916_0_MSBNK-RIKEN-PR300916_FAKRSMQSSFJEIM</t>
  </si>
  <si>
    <t>4274_MSBNK-RIKEN-PR300916_0_MSBNK-RIKEN-PR300916_FAKRSMQSSFJEIM</t>
  </si>
  <si>
    <t>2013_MSBNK-RIKEN-PR302918_0_MSBNK-RIKEN-PR302918_AIONOLUJZLIMTK</t>
  </si>
  <si>
    <t>5401_MSBNK-RIKEN-PR302918_0_MSBNK-RIKEN-PR302918_AIONOLUJZLIMTK</t>
  </si>
  <si>
    <t>C17H24O6S</t>
  </si>
  <si>
    <t>DRAYHHJKKGGZRK</t>
  </si>
  <si>
    <t>InChI=1S/C17H24O6S/c1-12(2)6-5-7-13(3)8-9-14-10-15(23-24(19,20)21)11-16(22-4)17(14)18/h6,8,10-11,18H,5,7,9H2,1-4H3,(H,19,20,21)</t>
  </si>
  <si>
    <t>CC(=CCCC(=CCC1=C(C(=CC(=C1)OS(=O)(=O)O)OC)O)C)C</t>
  </si>
  <si>
    <t>Natural Products:(UNPD204363);PubChem:(56589442);KEGG Mine</t>
  </si>
  <si>
    <t>6577_MSBNK-RIKEN-PR310768_0_MSBNK-RIKEN-PR310768_MERHMOCEIBOOMA</t>
  </si>
  <si>
    <t>C21H19ClN2O8</t>
  </si>
  <si>
    <t>FIKQKGFUBZQEBL</t>
  </si>
  <si>
    <t>InChI=1S/C21H19ClN2O8/c22-10-6-7-12-11(8-10)13(9-4-2-1-3-5-9)24-19(18(28)23-12)32-21-16(27)14(25)15(26)17(31-21)20(29)30/h1-8,14-17,19,21,25-27H,(H,23,28)(H,29,30)</t>
  </si>
  <si>
    <t>Oxazepam glucuronide</t>
  </si>
  <si>
    <t>C1=CC=C(C=C1)C2=NC(C(=O)NC3=C2C=C(C=C3)Cl)OC4C(C(C(C(O4)C(=O)O)O)O)O</t>
  </si>
  <si>
    <t>160870;10073073;14324833;91800020;91800134;117065174;139025912</t>
  </si>
  <si>
    <t>NORMAN:(NS00009627);HMDB:(41969);PubChem:(160870 10073073 14324833 91800020 91800134 117065174 139025912);CHEBI:(143488);additional;MeSH:(160870);Training Set;PubMed</t>
  </si>
  <si>
    <t>6455_MSBNK-RIKEN-PR310463_0_MSBNK-RIKEN-PR310463_FNTJVYCFNVUBOL</t>
  </si>
  <si>
    <t>3067_MSBNK-RIKEN-PR310463_0_MSBNK-RIKEN-PR310463_FNTJVYCFNVUBOL</t>
  </si>
  <si>
    <t>5579_MSBNK-RIKEN-PR303166_0_MSBNK-RIKEN-PR303166_FNTJVYCFNVUBOL</t>
  </si>
  <si>
    <t>2191_MSBNK-RIKEN-PR303166_0_MSBNK-RIKEN-PR303166_FNTJVYCFNVUBOL</t>
  </si>
  <si>
    <t>C8H17O7P</t>
  </si>
  <si>
    <t>VFKHMMDMXJBKRB</t>
  </si>
  <si>
    <t>InChI=1S/C8H17O7P/c1-2-3-4-8(10)14-5-7(9)6-15-16(11,12)13/h7,9H,2-6H2,1H3,(H2,11,12,13)</t>
  </si>
  <si>
    <t>(2-hydroxy-3-pentanoyloxypropyl) hydrogen phosphate</t>
  </si>
  <si>
    <t>CCCCC(=O)OCC(COP(=O)(O)O)O</t>
  </si>
  <si>
    <t>54751684;59083632;59083633</t>
  </si>
  <si>
    <t>PubChem:(54751684 59083632 59083633);PubChem class - bio and metabolites</t>
  </si>
  <si>
    <t>5231_MSBNK-RIKEN-PR302732_0_MSBNK-RIKEN-PR302732_DXDRHHKMWQZJHT</t>
  </si>
  <si>
    <t>1843_MSBNK-RIKEN-PR302732_0_MSBNK-RIKEN-PR302732_DXDRHHKMWQZJHT</t>
  </si>
  <si>
    <t>CPJKKWDCUOOTEW</t>
  </si>
  <si>
    <t>InChI=1S/C21H24O6/c1-23-17-7-5-13(9-19(17)25-3)21-15-11-26-20(14(15)10-27-21)12-4-6-16(22)18(8-12)24-2/h4-9,14-15,20-22H,10-11H2,1-3H3</t>
  </si>
  <si>
    <t>Phillygenol</t>
  </si>
  <si>
    <t>COC1=C(C=C(C=C1)C2C3COC(C3CO2)C4=CC(=C(C=C4)O)OC)OC</t>
  </si>
  <si>
    <t>3083590;4166098;12314158;12314161;21722915;129215400;130319866;138114568</t>
  </si>
  <si>
    <t>COCONUT:(CNP0276676);KNApSAcK:(647);Natural Products:(UNPD57498 UNPD93865 UNPD226163 UNPD36627 UNPD154681);PubChem:(3083590 4166098 12314158 12314161 21722915 129215400 130319866 138114568);SuperNatural:(SN00011470 SN00360471 SN00017894 SN00161009);ZINC bio:(ZINC05037520 ZINC12153652);MeSH:(3083590);Training Set;PubMed;KEGG Mine</t>
  </si>
  <si>
    <t>6064_MSBNK-RIKEN-PR303924_0_MSBNK-RIKEN-PR303924_NQWVSMVXKMHKTF</t>
  </si>
  <si>
    <t>2676_MSBNK-RIKEN-PR303924_0_MSBNK-RIKEN-PR303924_NQWVSMVXKMHKTF</t>
  </si>
  <si>
    <t>5376_MSBNK-RIKEN-PR302887_0_MSBNK-RIKEN-PR302887_YDQWDHRMZQUTBA</t>
  </si>
  <si>
    <t>1988_MSBNK-RIKEN-PR302887_0_MSBNK-RIKEN-PR302887_YDQWDHRMZQUTBA</t>
  </si>
  <si>
    <t>4459_MSBNK-RIKEN-PR301703_0_MSBNK-RIKEN-PR301703_BXNJHAXVSOCGBA</t>
  </si>
  <si>
    <t>C11H11FN2O4S</t>
  </si>
  <si>
    <t>KCXGBZQYLAGPSG</t>
  </si>
  <si>
    <t>InChI=1S/C11H11FN2O4S/c1-6-4-10(15)14(11(6)16)9-3-2-7(5-8(9)12)19(13,17)18/h2-3,5-6H,4H2,1H3,(H2,13,17,18)</t>
  </si>
  <si>
    <t>Benzenesulfonamide,3-fluoro-4-(methylsuccinimido)- (8CI)</t>
  </si>
  <si>
    <t>CC1CC(=O)N(C1=O)C2=C(C=C(C=C2)S(=O)(=O)N)F</t>
  </si>
  <si>
    <t>207606;92203261;97298490</t>
  </si>
  <si>
    <t>PubChem:(207606 92203261 97298490);PubChem class - safety and toxic</t>
  </si>
  <si>
    <t>272_MSBNK-IPB_Halle-PN000006_0_MSBNK-IPB_Halle-PN000006_GSSOWCUOWLMMRJ</t>
  </si>
  <si>
    <t>3660_MSBNK-IPB_Halle-PN000006_0_MSBNK-IPB_Halle-PN000006_GSSOWCUOWLMMRJ</t>
  </si>
  <si>
    <t>ZZMKSELNBXDQBX</t>
  </si>
  <si>
    <t>InChI=1S/C20H17F3N4O5/c21-20(22,23)31-16-7-3-13(4-8-16)18-24-19(32-25-18)17-9-15(28)11-26(17)10-12-1-5-14(6-2-12)27(29)30/h1-8,15,17,28H,9-11H2</t>
  </si>
  <si>
    <t>C1C(CN(C1C2=NC(=NO2)C3=CC=C(C=C3)OC(F)(F)F)CC4=CC=C(C=C4)[N+](=O)[O-])O</t>
  </si>
  <si>
    <t>COCONUT:(CNP0341681);PubChem:(26743728);SuperNatural:(SN00022342);ZINC bio:(ZINC15674259)</t>
  </si>
  <si>
    <t>4909_MSBNK-RIKEN-PR302360_0_MSBNK-RIKEN-PR302360_DGGOLFCPSUVVHX</t>
  </si>
  <si>
    <t>1521_MSBNK-RIKEN-PR302360_0_MSBNK-RIKEN-PR302360_DGGOLFCPSUVVHX</t>
  </si>
  <si>
    <t>1580_MSBNK-RIKEN-PR302422_0_MSBNK-RIKEN-PR302422_XGEYXJDOVMEJNG</t>
  </si>
  <si>
    <t>4968_MSBNK-RIKEN-PR302422_0_MSBNK-RIKEN-PR302422_XGEYXJDOVMEJNG</t>
  </si>
  <si>
    <t>ODQMCTXUHFTMIE</t>
  </si>
  <si>
    <t>InChI=1S/C17H16N4O5/c1-26-13-3-5-15-14(9-13)11(10-19-15)6-7-18-16-4-2-12(20(22)23)8-17(16)21(24)25/h2-5,8-10,18-19H,6-7H2,1H3</t>
  </si>
  <si>
    <t>ACMC-20mkyx</t>
  </si>
  <si>
    <t>COC1=CC2=C(C=C1)NC=C2CCNC3=C(C=C(C=C3)[N+](=O)[O-])[N+](=O)[O-]</t>
  </si>
  <si>
    <t>MeSH:(176102);PubChem:(176102);PubMed</t>
  </si>
  <si>
    <t>2437_MSBNK-RIKEN-PR303527_0_MSBNK-RIKEN-PR303527_DUAGQYUORDTXOR</t>
  </si>
  <si>
    <t>5825_MSBNK-RIKEN-PR303527_0_MSBNK-RIKEN-PR303527_DUAGQYUORDTXOR</t>
  </si>
  <si>
    <t>DYARIVMCYYQNNQ</t>
  </si>
  <si>
    <t>InChI=1S/C15H10O4/c16-10-3-1-2-9(6-10)14-8-13(18)12-5-4-11(17)7-15(12)19-14/h1-8,16-17H</t>
  </si>
  <si>
    <t>Spectrum4_001270</t>
  </si>
  <si>
    <t>C1=CC(=CC(=C1)O)C2=CC(=O)C3=C(O2)C=C(C=C3)O</t>
  </si>
  <si>
    <t>COCONUT:(CNP0047765);HMDB:(133314);PubChem:(5391140);SuperNatural:(SN00000330);ZINC bio:(ZINC00038935);additional;PubChem class - bio and metabolites;Training Set;PubMed;KEGG Mine</t>
  </si>
  <si>
    <t>1775_MSBNK-RIKEN-PR302649_0_MSBNK-RIKEN-PR302649_ZQSIJRDFPHDXIC</t>
  </si>
  <si>
    <t>5163_MSBNK-RIKEN-PR302649_0_MSBNK-RIKEN-PR302649_ZQSIJRDFPHDXIC</t>
  </si>
  <si>
    <t>4906_MSBNK-RIKEN-PR302357_0_MSBNK-RIKEN-PR302357_HJBWJAPEBGSQPR</t>
  </si>
  <si>
    <t>1518_MSBNK-RIKEN-PR302357_0_MSBNK-RIKEN-PR302357_HJBWJAPEBGSQPR</t>
  </si>
  <si>
    <t>KRISWBIWIPUPNR</t>
  </si>
  <si>
    <t>InChI=1S/C22H22O10/c1-29-12-6-13(24)18-14(25)8-15(31-16(18)7-12)10-2-4-11(5-3-10)30-22-21(28)20(27)19(26)17(9-23)32-22/h2-8,17,19-24,26-28H,9H2,1H3</t>
  </si>
  <si>
    <t>Apigenin 7-methyl ether 4''-glucoside</t>
  </si>
  <si>
    <t>COC1=CC(=C2C(=C1)OC(=CC2=O)C3=CC=C(C=C3)OC4C(C(C(C(O4)CO)O)O)O)O</t>
  </si>
  <si>
    <t>10503523;12305153;44258354;69244238</t>
  </si>
  <si>
    <t>COCONUT:(CNP0288633);KNApSAcK:(4199);Natural Products:(UNPD116840 UNPD152939 UNPD80648 UNPD19525 UNPD129325 UNPD133120 UNPD133991);PubChem:(10503523 12305153 44258354 69244238);SuperNatural:(SN00301996 SN00387508 SN00239556 SN00311460 SN00277744 SN00228034 SN00284324)</t>
  </si>
  <si>
    <t>5389_MSBNK-RIKEN-PR302904_0_MSBNK-RIKEN-PR302904_LFEUICHQZGNOHD</t>
  </si>
  <si>
    <t>5135_MSBNK-RIKEN-PR302611_0_MSBNK-RIKEN-PR302611_SGEWCQFRYRRZDC</t>
  </si>
  <si>
    <t>4448_MSBNK-RIKEN-PR301670_0_MSBNK-RIKEN-PR301670_BXNJHAXVSOCGBA</t>
  </si>
  <si>
    <t>C17H28N2O3S</t>
  </si>
  <si>
    <t>WLXRRODRTQMVFM</t>
  </si>
  <si>
    <t>InChI=1S/C17H28N2O3S/c1-6-7-18-17(20)10-14-9-16(12(2)3)15(8-13(14)4)11-19-23(5,21)22/h1,8,12,14-16,19H,7,9-11H2,2-5H3,(H,18,20)</t>
  </si>
  <si>
    <t>CC1=CC(C(CC1CC(=O)NCC#C)C(C)C)CNS(=O)(=O)C</t>
  </si>
  <si>
    <t>COCONUT:(CNP0034080);PubChem:(38028588);ZINC bio:(ZINC30881357)</t>
  </si>
  <si>
    <t>1021_MSBNK-RIKEN-PR301492_0_MSBNK-RIKEN-PR301492_AADVZSXPNRLYLV</t>
  </si>
  <si>
    <t>4409_MSBNK-RIKEN-PR301492_0_MSBNK-RIKEN-PR301492_AADVZSXPNRLYLV</t>
  </si>
  <si>
    <t>275_MSBNK-IPB_Halle-PN000012_0_MSBNK-IPB_Halle-PN000012_HXZMIYTWLNHLCX</t>
  </si>
  <si>
    <t>3663_MSBNK-IPB_Halle-PN000012_0_MSBNK-IPB_Halle-PN000012_HXZMIYTWLNHLCX</t>
  </si>
  <si>
    <t>5980_MSBNK-RIKEN-PR303784_0_MSBNK-RIKEN-PR303784_HFGSQOYIOKBQOW</t>
  </si>
  <si>
    <t>2592_MSBNK-RIKEN-PR303784_0_MSBNK-RIKEN-PR303784_HFGSQOYIOKBQOW</t>
  </si>
  <si>
    <t>1940_MSBNK-RIKEN-PR302833_0_MSBNK-RIKEN-PR302833_HKQYGTCOTHHOMP</t>
  </si>
  <si>
    <t>5328_MSBNK-RIKEN-PR302833_0_MSBNK-RIKEN-PR302833_HKQYGTCOTHHOMP</t>
  </si>
  <si>
    <t>C30H42N2O12</t>
  </si>
  <si>
    <t>JBFGPMHGXURSSQ</t>
  </si>
  <si>
    <t>InChI=1S/C30H42N2O12/c1-18(33)39-17-25-26(40-19(2)34)27(41-20(3)35)28(42-21(4)36)30(44-25)43-23-11-10-22(16-24(23)38-5)29(37)31-12-9-15-32-13-7-6-8-14-32/h10-11,16,25-28,30H,6-9,12-15,17H2,1-5H3,(H,31,37)</t>
  </si>
  <si>
    <t>3-methoxy-N-(3-piperidin-1-ylpropyl)-4-[(2,3,4,6-tetra-O-acetylhexopyranosyl)oxy]benzamide</t>
  </si>
  <si>
    <t>CC(=O)OCC1C(C(C(C(O1)OC2=C(C=C(C=C2)C(=O)NCCCN3CCCCC3)OC)OC(=O)C)OC(=O)C)OC(=O)C</t>
  </si>
  <si>
    <t>3619353;3990755;16395056;95369451;95369452</t>
  </si>
  <si>
    <t>COCONUT:(CNP0057302 CNP0126255);PubChem:(3619353 3990755 16395056 95369451 95369452);SuperNatural:(SN00105435 SN00105436);ZINC bio:(ZINC70664541 ZINC70664544)</t>
  </si>
  <si>
    <t>4307_MSBNK-RIKEN-PR301062_0_MSBNK-RIKEN-PR301062_CLDCTFPNFRITPI</t>
  </si>
  <si>
    <t>6115_MSBNK-RIKEN-PR304011_0_MSBNK-RIKEN-PR304011_PUETUDUXMCLALY</t>
  </si>
  <si>
    <t>2727_MSBNK-RIKEN-PR304011_0_MSBNK-RIKEN-PR304011_PUETUDUXMCLALY</t>
  </si>
  <si>
    <t>ZLGRXDWWYMFIGI</t>
  </si>
  <si>
    <t>InChI=1S/C16H12O5/c1-8-11(18)6-14-15(16(8)20)12(19)7-13(21-14)9-2-4-10(17)5-3-9/h2-7,17-18,20H,1H3</t>
  </si>
  <si>
    <t>6-Methylapigenin</t>
  </si>
  <si>
    <t>CC1=C(C2=C(C=C1O)OC(=CC2=O)C3=CC=C(C=C3)O)O</t>
  </si>
  <si>
    <t>COCONUT:(CNP0307089);KNApSAcK:(13386);Natural Products:(UNPD64415);PubChem:(9965615);MeSH:(9965615);PubMed;KEGG Mine</t>
  </si>
  <si>
    <t>5866_MSBNK-RIKEN-PR303580_0_MSBNK-RIKEN-PR303580_XLTFNNCXVBYBSX</t>
  </si>
  <si>
    <t>1687_MSBNK-RIKEN-PR302551_0_MSBNK-RIKEN-PR302551_SGEWCQFRYRRZDC</t>
  </si>
  <si>
    <t>5075_MSBNK-RIKEN-PR302551_0_MSBNK-RIKEN-PR302551_SGEWCQFRYRRZDC</t>
  </si>
  <si>
    <t>4260_MSBNK-RIKEN-PR300870_0_MSBNK-RIKEN-PR300870_BXNJHAXVSOCGBA</t>
  </si>
  <si>
    <t>2324_MSBNK-RIKEN-PR303389_0_MSBNK-RIKEN-PR303389_ZLPSOQFIIQIIAX</t>
  </si>
  <si>
    <t>5712_MSBNK-RIKEN-PR303389_0_MSBNK-RIKEN-PR303389_ZLPSOQFIIQIIAX</t>
  </si>
  <si>
    <t>943_MSBNK-RIKEN-PR301239_0_MSBNK-RIKEN-PR301239_CTSPAMFJBXKSOY</t>
  </si>
  <si>
    <t>4331_MSBNK-RIKEN-PR301239_0_MSBNK-RIKEN-PR301239_CTSPAMFJBXKSOY</t>
  </si>
  <si>
    <t>C12H13FO5</t>
  </si>
  <si>
    <t>FKBNJBQVUIBLFK</t>
  </si>
  <si>
    <t>InChI=1S/C12H13FO5/c1-4-5(2)18-3-6-7(4)9(13)11(15)8(10(6)14)12(16)17/h4-5,14-15H,3H2,1-2H3,(H,16,17)</t>
  </si>
  <si>
    <t>5-fluoro-6,8-dihydroxy-3,4-dimethyl-3,4-dihydro-1H-isochromene-7-carboxylic acid</t>
  </si>
  <si>
    <t>CC1C(OCC2=C1C(=C(C(=C2O)C(=O)O)O)F)C</t>
  </si>
  <si>
    <t>PubChem:(3072488);PubChem class - safety and toxic</t>
  </si>
  <si>
    <t>5206_MSBNK-RIKEN-PR302707_0_MSBNK-RIKEN-PR302707_DXDRHHKMWQZJHT</t>
  </si>
  <si>
    <t>1818_MSBNK-RIKEN-PR302707_0_MSBNK-RIKEN-PR302707_DXDRHHKMWQZJHT</t>
  </si>
  <si>
    <t>1537_MSBNK-RIKEN-PR302376_0_MSBNK-RIKEN-PR302376_DGGOLFCPSUVVHX</t>
  </si>
  <si>
    <t>4925_MSBNK-RIKEN-PR302376_0_MSBNK-RIKEN-PR302376_DGGOLFCPSUVVHX</t>
  </si>
  <si>
    <t>SQJDIVYCVVFMOZ</t>
  </si>
  <si>
    <t>InChI=1S/C18H22O4/c1-3-13(11-5-7-15(19)17(21)9-11)14(4-2)12-6-8-16(20)18(22)10-12/h5-10,13-14,19-22H,3-4H2,1-2H3</t>
  </si>
  <si>
    <t>3,3''-Dihydroxyhexestrol</t>
  </si>
  <si>
    <t>CCC(C1=CC(=C(C=C1)O)O)C(CC)C2=CC(=C(C=C2)O)O</t>
  </si>
  <si>
    <t>97762;11969458;92156437;92225818</t>
  </si>
  <si>
    <t>COCONUT:(CNP0138624);PubChem:(97762 11969458 92156437 92225818);SuperNatural:(SN00214338);CHEBI:(34319);ZINC bio:(ZINC01668369);KEGG:(C14243);PubMed</t>
  </si>
  <si>
    <t>2688_MSBNK-RIKEN-PR303936_0_MSBNK-RIKEN-PR303936_DWONJCNDULPHLV</t>
  </si>
  <si>
    <t>6076_MSBNK-RIKEN-PR303936_0_MSBNK-RIKEN-PR303936_DWONJCNDULPHLV</t>
  </si>
  <si>
    <t>2313_MSBNK-RIKEN-PR303377_0_MSBNK-RIKEN-PR303377_ZLPSOQFIIQIIAX</t>
  </si>
  <si>
    <t>5701_MSBNK-RIKEN-PR303377_0_MSBNK-RIKEN-PR303377_ZLPSOQFIIQIIAX</t>
  </si>
  <si>
    <t>VAWLLIOUAFRMHN</t>
  </si>
  <si>
    <t>InChI=1S/C20H20O5/c1-12(2)3-4-14-9-16(20(25)11-18(14)23)19(24)10-17(22)13-5-7-15(21)8-6-13/h3,5-9,11,21,23,25H,4,10H2,1-2H3</t>
  </si>
  <si>
    <t>5''-Prenyllicodione</t>
  </si>
  <si>
    <t>CC(=CCC1=CC(=C(C=C1O)O)C(=O)CC(=O)C2=CC=C(C=C2)O)C</t>
  </si>
  <si>
    <t>COCONUT:(CNP0289457);KNApSAcK:(7004);Natural Products:(UNPD191267);PubChem:(15742117);SuperNatural:(SN00357109)</t>
  </si>
  <si>
    <t>6576_MSBNK-RIKEN-PR310767_0_MSBNK-RIKEN-PR310767_LPEPZZAVFJPLNZ</t>
  </si>
  <si>
    <t>3188_MSBNK-RIKEN-PR310767_0_MSBNK-RIKEN-PR310767_LPEPZZAVFJPLNZ</t>
  </si>
  <si>
    <t>DVYKQANXDBJSGF</t>
  </si>
  <si>
    <t>InChI=1S/C9H11NO2/c1-10-9(12)6-7-2-4-8(11)5-3-7/h2-5,11H,6H2,1H3,(H,10,12)</t>
  </si>
  <si>
    <t>2-(4-Hydroxyphenyl)-N-methylacetamide</t>
  </si>
  <si>
    <t>CNC(=O)CC1=CC=C(C=C1)O</t>
  </si>
  <si>
    <t>PubChem:(12923078);PubChem class - safety and toxic</t>
  </si>
  <si>
    <t>420_MSBNK-MPI_for_Chemical_Ecology-CE000284_0_MSBNK-MPI_for_Chemical_Ecology-CE000284_COLNVLDHVKWLRT</t>
  </si>
  <si>
    <t>3808_MSBNK-MPI_for_Chemical_Ecology-CE000284_0_MSBNK-MPI_for_Chemical_Ecology-CE000284_COLNVLDHVKWLRT</t>
  </si>
  <si>
    <t>6014_MSBNK-RIKEN-PR303831_0_MSBNK-RIKEN-PR303831_MDZKJHQSJHYOHJ</t>
  </si>
  <si>
    <t>2626_MSBNK-RIKEN-PR303831_0_MSBNK-RIKEN-PR303831_MDZKJHQSJHYOHJ</t>
  </si>
  <si>
    <t>3304_MSBNK-RIKEN-PR310994_0_MSBNK-RIKEN-PR310994_ZLPSOQFIIQIIAX</t>
  </si>
  <si>
    <t>6692_MSBNK-RIKEN-PR310994_0_MSBNK-RIKEN-PR310994_ZLPSOQFIIQIIAX</t>
  </si>
  <si>
    <t>LDIJNYMIORULRP</t>
  </si>
  <si>
    <t>InChI=1S/C23H28N2O6/c1-25(23(29)31-17-19-12-6-3-7-13-19)20(21(26)27)14-8-9-15-24-22(28)30-16-18-10-4-2-5-11-18/h2-7,10-13,20H,8-9,14-17H2,1H3,(H,24,28)(H,26,27)</t>
  </si>
  <si>
    <t>CN(C(CCCCNC(=O)OCC1=CC=CC=C1)C(=O)O)C(=O)OCC2=CC=CC=C2</t>
  </si>
  <si>
    <t>COCONUT:(CNP0045144)</t>
  </si>
  <si>
    <t>797_MSBNK-RIKEN-PR300597_0_MSBNK-RIKEN-PR300597_TTZWEOINXHJHCY</t>
  </si>
  <si>
    <t>4185_MSBNK-RIKEN-PR300597_0_MSBNK-RIKEN-PR300597_TTZWEOINXHJHCY</t>
  </si>
  <si>
    <t>C26H35N7O2</t>
  </si>
  <si>
    <t>MYHIOIMRHHWARG</t>
  </si>
  <si>
    <t>InChI=1S/C26H35N7O2/c1-19(34)20-3-5-23(6-4-20)30-26(35)29-16-24-15-21-7-10-33(24)18-22(21)17-31-11-13-32(14-12-31)25-27-8-2-9-28-25/h2-6,8-9,21-22,24H,7,10-18H2,1H3,(H2,29,30,35)</t>
  </si>
  <si>
    <t>CC(=O)C1=CC=C(C=C1)NC(=O)NCC2CC3CCN2CC3CN4CCN(CC4)C5=NC=CC=N5</t>
  </si>
  <si>
    <t>COCONUT:(CNP0004072 CNP0069984);PubChem:(40777203);SuperNatural:(SN00035437);ZINC bio:(ZINC67870880)</t>
  </si>
  <si>
    <t>3213_MSBNK-RIKEN-PR310835_0_MSBNK-RIKEN-PR310835_DBHKHNGBVGWQJE</t>
  </si>
  <si>
    <t>6601_MSBNK-RIKEN-PR310835_0_MSBNK-RIKEN-PR310835_DBHKHNGBVGWQJE</t>
  </si>
  <si>
    <t>2924_MSBNK-RIKEN-PR304236_0_MSBNK-RIKEN-PR304236_ZKMZBAABQFUXFE</t>
  </si>
  <si>
    <t>6312_MSBNK-RIKEN-PR304236_0_MSBNK-RIKEN-PR304236_ZKMZBAABQFUXFE</t>
  </si>
  <si>
    <t>6700_MSBNK-RIKEN-PR311002_0_MSBNK-RIKEN-PR311002_AIONOLUJZLIMTK</t>
  </si>
  <si>
    <t>3312_MSBNK-RIKEN-PR311002_0_MSBNK-RIKEN-PR311002_AIONOLUJZLIMTK</t>
  </si>
  <si>
    <t>WOZVHXUHUFLZGK</t>
  </si>
  <si>
    <t>InChI=1S/C10H10O4/c1-13-9(11)7-3-5-8(6-4-7)10(12)14-2/h3-6H,1-2H3</t>
  </si>
  <si>
    <t>Di-Me terephthalate</t>
  </si>
  <si>
    <t>COC(=O)C1=CC=C(C=C1)C(=O)OC</t>
  </si>
  <si>
    <t>8441;12241382;71309233;101134137;101624360;101448795;117064295</t>
  </si>
  <si>
    <t>PubChem class - food;SuperNatural:(SN00283569);ZINC bio:(ZINC00061509);HSDB:(120-61-6);MeSH:(8441);PubMed;NORMAN:(NS00002929);COCONUT:(CNP0347263);Natural Products:(UNPD146688);PubChem:(8441 12241382 71309233 101134137 101624360 101448795 117064295);PubChem class - bio and metabolites;PubChem class - safety and toxic;Biocyc:(CPD-19189)</t>
  </si>
  <si>
    <t>2387_MSBNK-RIKEN-PR303454_0_MSBNK-RIKEN-PR303454_KSEBMYQBYZTDHS</t>
  </si>
  <si>
    <t>5775_MSBNK-RIKEN-PR303454_0_MSBNK-RIKEN-PR303454_KSEBMYQBYZTDHS</t>
  </si>
  <si>
    <t>4761_MSBNK-RIKEN-PR302161_0_MSBNK-RIKEN-PR302161_HKEAFJYKMMKDOR</t>
  </si>
  <si>
    <t>1860_MSBNK-RIKEN-PR302749_0_MSBNK-RIKEN-PR302749_IKGXIBQEEMLURG</t>
  </si>
  <si>
    <t>5248_MSBNK-RIKEN-PR302749_0_MSBNK-RIKEN-PR302749_IKGXIBQEEMLURG</t>
  </si>
  <si>
    <t>6022_MSBNK-RIKEN-PR303846_0_MSBNK-RIKEN-PR303846_WRYJYFCCMSVEPQ</t>
  </si>
  <si>
    <t>1497_MSBNK-RIKEN-PR302334_0_MSBNK-RIKEN-PR302334_MGJLSBDCWOSMHL</t>
  </si>
  <si>
    <t>4885_MSBNK-RIKEN-PR302334_0_MSBNK-RIKEN-PR302334_MGJLSBDCWOSMHL</t>
  </si>
  <si>
    <t>5114_MSBNK-RIKEN-PR302590_0_MSBNK-RIKEN-PR302590_LUKBXSAWLPMMSZ</t>
  </si>
  <si>
    <t>1726_MSBNK-RIKEN-PR302590_0_MSBNK-RIKEN-PR302590_LUKBXSAWLPMMSZ</t>
  </si>
  <si>
    <t>1757_MSBNK-RIKEN-PR302623_0_MSBNK-RIKEN-PR302623_PFTAWBLQPZVEMU</t>
  </si>
  <si>
    <t>5145_MSBNK-RIKEN-PR302623_0_MSBNK-RIKEN-PR302623_PFTAWBLQPZVEMU</t>
  </si>
  <si>
    <t>2751_MSBNK-RIKEN-PR304047_0_MSBNK-RIKEN-PR304047_CJXMVKYNVIGQBS</t>
  </si>
  <si>
    <t>6139_MSBNK-RIKEN-PR304047_0_MSBNK-RIKEN-PR304047_CJXMVKYNVIGQBS</t>
  </si>
  <si>
    <t>C7H10N4O2</t>
  </si>
  <si>
    <t>LDEBXHKDUPTRRM</t>
  </si>
  <si>
    <t>InChI=1S/C7H10N4O2/c1-2-11-3-10-4(6(8)12)5(11)7(9)13/h3H,2H2,1H3,(H2,8,12)(H2,9,13)</t>
  </si>
  <si>
    <t>Didesmethyletimizol</t>
  </si>
  <si>
    <t>CCN1C=NC(=C1C(=O)N)C(=O)N</t>
  </si>
  <si>
    <t>MeSH:(162946);PubChem:(162946);PubMed</t>
  </si>
  <si>
    <t>3594_MSBNK-BGC_Munich-RP022901_0_MSBNK-BGC_Munich-RP022901_FBPFZTCFMRRESA</t>
  </si>
  <si>
    <t>206_MSBNK-BGC_Munich-RP022901_0_MSBNK-BGC_Munich-RP022901_FBPFZTCFMRRESA</t>
  </si>
  <si>
    <t>3093_MSBNK-RIKEN-PR310492_0_MSBNK-RIKEN-PR310492_PFTAWBLQPZVEMU</t>
  </si>
  <si>
    <t>6481_MSBNK-RIKEN-PR310492_0_MSBNK-RIKEN-PR310492_PFTAWBLQPZVEMU</t>
  </si>
  <si>
    <t>6063_MSBNK-RIKEN-PR303923_0_MSBNK-RIKEN-PR303923_NQWVSMVXKMHKTF</t>
  </si>
  <si>
    <t>2675_MSBNK-RIKEN-PR303923_0_MSBNK-RIKEN-PR303923_NQWVSMVXKMHKTF</t>
  </si>
  <si>
    <t>4856_MSBNK-RIKEN-PR302292_0_MSBNK-RIKEN-PR302292_CDICDSOGTRCHMG</t>
  </si>
  <si>
    <t>1468_MSBNK-RIKEN-PR302292_0_MSBNK-RIKEN-PR302292_CDICDSOGTRCHMG</t>
  </si>
  <si>
    <t>1605_MSBNK-RIKEN-PR302452_0_MSBNK-RIKEN-PR302452_XGEYXJDOVMEJNG</t>
  </si>
  <si>
    <t>4993_MSBNK-RIKEN-PR302452_0_MSBNK-RIKEN-PR302452_XGEYXJDOVMEJNG</t>
  </si>
  <si>
    <t>PEMSVVZWLJFHRI</t>
  </si>
  <si>
    <t>InChI=1S/C11H12O5/c12-9(13)6-8(11(15)16)10(14)7-4-2-1-3-5-7/h1-5,8,10,14H,6H2,(H,12,13)(H,15,16)</t>
  </si>
  <si>
    <t>CBKinase1_002310</t>
  </si>
  <si>
    <t>C1=CC=C(C=C1)C(C(CC(=O)O)C(=O)O)O</t>
  </si>
  <si>
    <t>804575;804577;804578;804579;2925296;6945465;6945466;6945467;6945468</t>
  </si>
  <si>
    <t>HMDB:(142170);PubChem:(804575 804577 804578 804579 2925296 6945465 6945466 6945467 6945468);PubMed;KEGG Mine;PubChem class - bio and metabolites</t>
  </si>
  <si>
    <t>5698_MSBNK-RIKEN-PR303372_0_MSBNK-RIKEN-PR303372_PCMORTLOPMLEFB</t>
  </si>
  <si>
    <t>C20H13F3N4O4</t>
  </si>
  <si>
    <t>GRVOHZQLIZJKLW</t>
  </si>
  <si>
    <t>InChI=1S/C20H13F3N4O4/c21-20(22,23)17-7-13(11-3-4-15-16(6-11)31-10-30-15)25-18-8-14(26-27(17)18)19(28)24-9-12-2-1-5-29-12/h1-8H,9-10H2,(H,24,28)</t>
  </si>
  <si>
    <t>5-(1,3-benzodioxol-5-yl)-N-(furan-2-ylmethyl)-7-(trifluoromethyl)pyrazolo[1,5-a]pyrimidine-2-carboxamide</t>
  </si>
  <si>
    <t>C1OC2=C(O1)C=C(C=C2)C3=NC4=CC(=NN4C(=C3)C(F)(F)F)C(=O)NCC5=CC=CO5</t>
  </si>
  <si>
    <t>PubChem:(645580);PubMed;CHEBI:(105455)</t>
  </si>
  <si>
    <t>6723_MSBNK-RIKEN-PR311076_0_MSBNK-RIKEN-PR311076_JSKGNHCHUPJTOQ</t>
  </si>
  <si>
    <t>C12H11F3N4S</t>
  </si>
  <si>
    <t>FGSXWAQVSHPBSW</t>
  </si>
  <si>
    <t>InChI=1S/C12H11F3N4S/c1-7-3-5-9(6-4-7)8(2)18-19-10(12(13,14)15)16-17-11(19)20/h3-6H,1-2H3,(H,17,20)</t>
  </si>
  <si>
    <t>4-[1-(4-methylphenyl)ethylideneamino]-3-(trifluoromethyl)-1H-1,2,4-triazole-5-thione</t>
  </si>
  <si>
    <t>CC1=CC=C(C=C1)C(=NN2C(=NNC2=S)C(F)(F)F)C</t>
  </si>
  <si>
    <t>2754618;7173606</t>
  </si>
  <si>
    <t>COCONUT:(CNP0198212);PubChem:(2754618 7173606);SuperNatural:(SN00131968);ZINC bio:(ZINC06190005)</t>
  </si>
  <si>
    <t>5295_MSBNK-RIKEN-PR302798_0_MSBNK-RIKEN-PR302798_SQFSKOYWJBQGKQ</t>
  </si>
  <si>
    <t>C18H28N2O4S</t>
  </si>
  <si>
    <t>MRUVCVHLSPQDSV</t>
  </si>
  <si>
    <t>InChI=1S/C18H28N2O4S/c1-4-14-13-20(25(3,22)23)10-9-15(14)11-18(21)19-12-16-7-5-6-8-17(16)24-2/h5-8,14-15H,4,9-13H2,1-3H3,(H,19,21)</t>
  </si>
  <si>
    <t>2-[(3R,4S)-3-ethyl-1-methylsulfonylpiperidin-4-yl]-N-[(2-methoxyphenyl)methyl]acetamide</t>
  </si>
  <si>
    <t>CCC1CN(CCC1CC(=O)NCC2=CC=CC=C2OC)S(=O)(=O)C</t>
  </si>
  <si>
    <t>COCONUT:(CNP0039872);PubChem:(11912058);SuperNatural:(SN00012220);ZINC bio:(ZINC05412867)</t>
  </si>
  <si>
    <t>4054_MSBNK-RIKEN-PR300296_0_MSBNK-RIKEN-PR300296_JMIAZDVHNCCPDM</t>
  </si>
  <si>
    <t>666_MSBNK-RIKEN-PR300296_0_MSBNK-RIKEN-PR300296_JMIAZDVHNCCPDM</t>
  </si>
  <si>
    <t>C11H23O5P</t>
  </si>
  <si>
    <t>BUPVIVDUPRDDFI</t>
  </si>
  <si>
    <t>InChI=1S/C11H23O5P/c1-5-9-10(11(12)14-6-2)17(13,15-7-3)16-8-4/h10H,5-9H2,1-4H3</t>
  </si>
  <si>
    <t>Triethyl 2-phosphonovalerate</t>
  </si>
  <si>
    <t>CCCC(C(=O)OCC)P(=O)(OCC)OCC</t>
  </si>
  <si>
    <t>98244;7566492;6992997</t>
  </si>
  <si>
    <t>PubChem:(98244 7566492 6992997);PubChem class - safety and toxic</t>
  </si>
  <si>
    <t>2455_MSBNK-RIKEN-PR303557_0_MSBNK-RIKEN-PR303557_VVOAZFWZEDHOOU</t>
  </si>
  <si>
    <t>5843_MSBNK-RIKEN-PR303557_0_MSBNK-RIKEN-PR303557_VVOAZFWZEDHOOU</t>
  </si>
  <si>
    <t>1606_MSBNK-RIKEN-PR302454_0_MSBNK-RIKEN-PR302454_VLSRUFWCGBMYDJ</t>
  </si>
  <si>
    <t>4994_MSBNK-RIKEN-PR302454_0_MSBNK-RIKEN-PR302454_VLSRUFWCGBMYDJ</t>
  </si>
  <si>
    <t>877_MSBNK-RIKEN-PR300881_0_MSBNK-RIKEN-PR300881_FAKRSMQSSFJEIM</t>
  </si>
  <si>
    <t>4265_MSBNK-RIKEN-PR300881_0_MSBNK-RIKEN-PR300881_FAKRSMQSSFJEIM</t>
  </si>
  <si>
    <t>C8H7BO2S</t>
  </si>
  <si>
    <t>LVRZWFSXTOTWTH</t>
  </si>
  <si>
    <t>InChI=1S/C8H7BO2S/c10-9(11)7-1-2-8-6(5-7)3-4-12-8/h1-5,10-11H</t>
  </si>
  <si>
    <t>5-Benzothiopheneboronic acid</t>
  </si>
  <si>
    <t>B(C1=CC2=C(C=C1)SC=C2)(O)O</t>
  </si>
  <si>
    <t>PubChem:(16640610);PubChem class - safety and toxic</t>
  </si>
  <si>
    <t>5797_MSBNK-RIKEN-PR303481_0_MSBNK-RIKEN-PR303481_SUVMJBTUFCVSAD</t>
  </si>
  <si>
    <t>2409_MSBNK-RIKEN-PR303481_0_MSBNK-RIKEN-PR303481_SUVMJBTUFCVSAD</t>
  </si>
  <si>
    <t>4088_MSBNK-RIKEN-PR300356_0_MSBNK-RIKEN-PR300356_RBALEJFQJCAPLN</t>
  </si>
  <si>
    <t>700_MSBNK-RIKEN-PR300356_0_MSBNK-RIKEN-PR300356_RBALEJFQJCAPLN</t>
  </si>
  <si>
    <t>5816_MSBNK-RIKEN-PR303518_0_MSBNK-RIKEN-PR303518_DUAGQYUORDTXOR</t>
  </si>
  <si>
    <t>2428_MSBNK-RIKEN-PR303518_0_MSBNK-RIKEN-PR303518_DUAGQYUORDTXOR</t>
  </si>
  <si>
    <t>5758_MSBNK-RIKEN-PR303435_0_MSBNK-RIKEN-PR303435_ODBRNZZJSYPIDI</t>
  </si>
  <si>
    <t>2370_MSBNK-RIKEN-PR303435_0_MSBNK-RIKEN-PR303435_ODBRNZZJSYPIDI</t>
  </si>
  <si>
    <t>6061_MSBNK-RIKEN-PR303921_0_MSBNK-RIKEN-PR303921_NQWVSMVXKMHKTF</t>
  </si>
  <si>
    <t>1951_MSBNK-RIKEN-PR302844_0_MSBNK-RIKEN-PR302844_HGUVPEBGCAVWID</t>
  </si>
  <si>
    <t>5339_MSBNK-RIKEN-PR302844_0_MSBNK-RIKEN-PR302844_HGUVPEBGCAVWID</t>
  </si>
  <si>
    <t>C11H14BN3O3</t>
  </si>
  <si>
    <t>WWVCWPSNDSQGJQ</t>
  </si>
  <si>
    <t>InChI=1S/C11H14BN3O3/c1-10(2)11(3,4)17-12(16-10)7-5-8-9(13-6-7)15-18-14-8/h5-6H,1-4H3</t>
  </si>
  <si>
    <t>[1,2,5]Oxadiazolo[3,4-b]pyridin-6-ylboronic acid pinacol ester</t>
  </si>
  <si>
    <t>B1(OC(C(O1)(C)C)(C)C)C2=CC3=NON=C3N=C2</t>
  </si>
  <si>
    <t>PubChem:(44119518);PubChem class - safety and toxic</t>
  </si>
  <si>
    <t>945_MSBNK-RIKEN-PR301245_0_MSBNK-RIKEN-PR301245_CTSPAMFJBXKSOY</t>
  </si>
  <si>
    <t>4333_MSBNK-RIKEN-PR301245_0_MSBNK-RIKEN-PR301245_CTSPAMFJBXKSOY</t>
  </si>
  <si>
    <t>1184_MSBNK-RIKEN-PR301964_0_MSBNK-RIKEN-PR301964_ZEJXENDZTYVXDP</t>
  </si>
  <si>
    <t>4572_MSBNK-RIKEN-PR301964_0_MSBNK-RIKEN-PR301964_ZEJXENDZTYVXDP</t>
  </si>
  <si>
    <t>5952_MSBNK-RIKEN-PR303705_0_MSBNK-RIKEN-PR303705_OBBCRPUNCUPUOS</t>
  </si>
  <si>
    <t>6503_MSBNK-RIKEN-PR310522_0_MSBNK-RIKEN-PR310522_BMLIIPOXVWESJG</t>
  </si>
  <si>
    <t>3115_MSBNK-RIKEN-PR310522_0_MSBNK-RIKEN-PR310522_BMLIIPOXVWESJG</t>
  </si>
  <si>
    <t>2646_MSBNK-RIKEN-PR303889_0_MSBNK-RIKEN-PR303889_BMLIIPOXVWESJG</t>
  </si>
  <si>
    <t>6034_MSBNK-RIKEN-PR303889_0_MSBNK-RIKEN-PR303889_BMLIIPOXVWESJG</t>
  </si>
  <si>
    <t>5236_MSBNK-RIKEN-PR302737_0_MSBNK-RIKEN-PR302737_DXDRHHKMWQZJHT</t>
  </si>
  <si>
    <t>1848_MSBNK-RIKEN-PR302737_0_MSBNK-RIKEN-PR302737_DXDRHHKMWQZJHT</t>
  </si>
  <si>
    <t>C21H19ClN4O4S</t>
  </si>
  <si>
    <t>MSZMRTYVGVQCLN</t>
  </si>
  <si>
    <t>InChI=1S/C21H19ClN4O4S/c1-13-4-3-9-26-19(13)24-20-16(21(26)27)12-17(18(23)25(20)10-11-30-2)31(28,29)15-7-5-14(22)6-8-15/h3-9,12,23H,10-11H2,1-2H3</t>
  </si>
  <si>
    <t>CC1=CC=CN2C1=NC3=C(C2=O)C=C(C(=N)N3CCOC)S(=O)(=O)C4=CC=C(C=C4)Cl</t>
  </si>
  <si>
    <t>2017762;4636985</t>
  </si>
  <si>
    <t>PubChem:(2017762 4636985);PubChem class - safety and toxic</t>
  </si>
  <si>
    <t>1686_MSBNK-RIKEN-PR302550_0_MSBNK-RIKEN-PR302550_WMBWREPUVVBILR</t>
  </si>
  <si>
    <t>C16H22N2O13</t>
  </si>
  <si>
    <t>JVZWBVAMDACIET</t>
  </si>
  <si>
    <t>InChI=1S/C16H22N2O13/c19-9(20)3-1-7(13(27)17-8(14(28)29)2-4-10(21)22)18-15(30)16(31,5-11(23)24)6-12(25)26/h7-8,31H,1-6H2,(H,17,27)(H,18,30)(H,19,20)(H,21,22)(H,23,24)(H,25,26)(H,28,29)</t>
  </si>
  <si>
    <t>C(CC(=O)O)C(C(=O)NC(CCC(=O)O)C(=O)O)NC(=O)C(CC(=O)O)(CC(=O)O)O</t>
  </si>
  <si>
    <t>COCONUT:(CNP0082227);PubChem:(118796869);CHEBI:(90168)</t>
  </si>
  <si>
    <t>4951_MSBNK-RIKEN-PR302402_0_MSBNK-RIKEN-PR302402_DGGOLFCPSUVVHX</t>
  </si>
  <si>
    <t>C8H15O8P</t>
  </si>
  <si>
    <t>YBUNBNJANRTUSR</t>
  </si>
  <si>
    <t>InChI=1S/C8H15O8P/c1-3-8(10)14-4-7(16-6(2)9)5-15-17(11,12)13/h7H,3-5H2,1-2H3,(H2,11,12,13)</t>
  </si>
  <si>
    <t>CCC(=O)OCC(COP(=O)(O)O)OC(=O)C</t>
  </si>
  <si>
    <t>PubChem:(117072428);PubChem class - bio and metabolites</t>
  </si>
  <si>
    <t>1163_MSBNK-RIKEN-PR301942_0_MSBNK-RIKEN-PR301942_TZBJGXHYKVUXJN</t>
  </si>
  <si>
    <t>4551_MSBNK-RIKEN-PR301942_0_MSBNK-RIKEN-PR301942_TZBJGXHYKVUXJN</t>
  </si>
  <si>
    <t>TZSBAFUMFLJLRE</t>
  </si>
  <si>
    <t>InChI=1S/C15H20O3/c1-9(2)13(16)6-5-10(3)7-12-14(17)8-11(4)15(12)18/h7-8,12,14,17H,1,5-6H2,2-4H3</t>
  </si>
  <si>
    <t>Litseaverticillol H</t>
  </si>
  <si>
    <t>CC1=CC(C(C1=O)C=C(C)CCC(=O)C(=C)C)O</t>
  </si>
  <si>
    <t>COCONUT:(CNP0316138);Natural Products:(UNPD78108);PubChem:(6478030);SuperNatural:(SN00231087)</t>
  </si>
  <si>
    <t>3047_MSBNK-RIKEN-PR310430_0_MSBNK-RIKEN-PR310430_FBMORZZOJSDNRQ</t>
  </si>
  <si>
    <t>6435_MSBNK-RIKEN-PR310430_0_MSBNK-RIKEN-PR310430_FBMORZZOJSDNRQ</t>
  </si>
  <si>
    <t>C22H16N4O6</t>
  </si>
  <si>
    <t>OGUAQALKBNIQJC</t>
  </si>
  <si>
    <t>InChI=1S/C22H16N4O6/c23-20-7-2-1-5-16(20)10-11-18-13-17(21(25(29)30)14-22(18)26(31)32)9-8-15-4-3-6-19(12-15)24(27)28/h1-14H,23H2</t>
  </si>
  <si>
    <t>2-[2-[2,4-dinitro-5-[2-(3-nitrophenyl)ethenyl]phenyl]ethenyl]aniline</t>
  </si>
  <si>
    <t>C1=CC=C(C(=C1)C=CC2=C(C=C(C(=C2)C=CC3=CC(=CC=C3)[N+](=O)[O-])[N+](=O)[O-])[N+](=O)[O-])N</t>
  </si>
  <si>
    <t>2749791;5704966</t>
  </si>
  <si>
    <t>COCONUT:(CNP0038970);PubChem:(2749791 5704966);SuperNatural:(SN00136505);ZINC bio:(ZINC68563797)</t>
  </si>
  <si>
    <t>1729_MSBNK-RIKEN-PR302593_0_MSBNK-RIKEN-PR302593_SGEWCQFRYRRZDC</t>
  </si>
  <si>
    <t>5117_MSBNK-RIKEN-PR302593_0_MSBNK-RIKEN-PR302593_SGEWCQFRYRRZDC</t>
  </si>
  <si>
    <t>1289_MSBNK-RIKEN-PR302075_0_MSBNK-RIKEN-PR302075_WUADCCWRTIWANL</t>
  </si>
  <si>
    <t>4677_MSBNK-RIKEN-PR302075_0_MSBNK-RIKEN-PR302075_WUADCCWRTIWANL</t>
  </si>
  <si>
    <t>FDMDLNWXKUUKOU</t>
  </si>
  <si>
    <t>InChI=1S/C7H10N4O2/c1-8-6(12)4-5(7(13)9-2)11-3-10-4/h3H,1-2H3,(H,8,12)(H,9,13)(H,10,11)</t>
  </si>
  <si>
    <t>Norantifeine</t>
  </si>
  <si>
    <t>CNC(=O)C1=C(N=CN1)C(=O)NC</t>
  </si>
  <si>
    <t>101504;4284515</t>
  </si>
  <si>
    <t>PubChem class - safety and toxic;PubChem:(101504 4284515);PubMed</t>
  </si>
  <si>
    <t>208_MSBNK-BGC_Munich-RP022903_0_MSBNK-BGC_Munich-RP022903_FBPFZTCFMRRESA</t>
  </si>
  <si>
    <t>3596_MSBNK-BGC_Munich-RP022903_0_MSBNK-BGC_Munich-RP022903_FBPFZTCFMRRESA</t>
  </si>
  <si>
    <t>1907_MSBNK-RIKEN-PR302798_0_MSBNK-RIKEN-PR302798_SQFSKOYWJBQGKQ</t>
  </si>
  <si>
    <t>C16H10N4O2</t>
  </si>
  <si>
    <t>ZTVALRSSNNLXKO</t>
  </si>
  <si>
    <t>InChI=1S/C16H10N4O2/c17-10-12(9-11-5-7-13(8-6-11)20(21)22)16-18-14-3-1-2-4-15(14)19-16/h1-9H,(H,18,19)</t>
  </si>
  <si>
    <t>2-(1H-Benzoimidazol-2-yl)-3-(4-nitro-phenyl)-acrylonitrile</t>
  </si>
  <si>
    <t>C1=CC=C2C(=C1)NC(=N2)C(=CC3=CC=C(C=C3)[N+](=O)[O-])C#N</t>
  </si>
  <si>
    <t>143457;5761853;5463327</t>
  </si>
  <si>
    <t>PubChem class - safety and toxic;PubChem:(143457 5761853 5463327);PubMed</t>
  </si>
  <si>
    <t>5188_MSBNK-RIKEN-PR302689_0_MSBNK-RIKEN-PR302689_PFTAWBLQPZVEMU</t>
  </si>
  <si>
    <t>1800_MSBNK-RIKEN-PR302689_0_MSBNK-RIKEN-PR302689_PFTAWBLQPZVEMU</t>
  </si>
  <si>
    <t>NFHYVRQRFLZCCB</t>
  </si>
  <si>
    <t>InChI=1S/C21H17F3N4O4/c22-21(23,24)13-3-1-2-11(8-13)12-4-5-15-14(9-12)19(31)28-7-6-27(20(32)17(25)29)10-16(28)18(30)26-15/h1-5,8-9,16H,6-7,10H2,(H2,25,29)(H,26,30)</t>
  </si>
  <si>
    <t>2-[5,11-dioxo-9-[3-(trifluoromethyl)phenyl]-2,4,4a,6-tetrahydro-1H-pyrazino[2,1-c][1,4]benzodiazepin-3-yl]-2-oxoacetamide</t>
  </si>
  <si>
    <t>C1CN2C(CN1C(=O)C(=O)N)C(=O)NC3=C(C2=O)C=C(C=C3)C4=CC(=CC=C4)C(F)(F)F</t>
  </si>
  <si>
    <t>3533369;11884196</t>
  </si>
  <si>
    <t>COCONUT:(CNP0045904);PubChem:(3533369 11884196);SuperNatural:(SN00008332);ZINC bio:(ZINC04235874)</t>
  </si>
  <si>
    <t>6679_MSBNK-RIKEN-PR310976_0_MSBNK-RIKEN-PR310976_ABRULANJVVJLFI</t>
  </si>
  <si>
    <t>C17H19F3N4O3S</t>
  </si>
  <si>
    <t>MHALHPKVYBFTTL</t>
  </si>
  <si>
    <t>InChI=1S/C17H19F3N4O3S/c1-28(25,26)24-6-9-5-23(7-16(9)22-24)10-2-15(21)17(27-8-10)11-3-13(19)14(20)4-12(11)18/h3-4,6,10,15,17H,2,5,7-8,21H2,1H3</t>
  </si>
  <si>
    <t>(2r,3s,5r)-5-[2-(Methylsulfonyl)-2,6-Dihydropyrrolo[3,4-C]pyrazol-5(4h)-Yl]-2-(2,4,5-Trifluorophenyl)tetrahydro-2h-Pyran-3-Amine</t>
  </si>
  <si>
    <t>CS(=O)(=O)N1C=C2CN(CC2=N1)C3CC(C(OC3)C4=CC(=C(C=C4F)F)F)N</t>
  </si>
  <si>
    <t>46209242;59323602;129045569;129045592</t>
  </si>
  <si>
    <t>PubChem:(46209242 59323602 129045569 129045592);PubChem class - bio and metabolites</t>
  </si>
  <si>
    <t>3231_MSBNK-RIKEN-PR310881_0_MSBNK-RIKEN-PR310881_HKEAFJYKMMKDOR</t>
  </si>
  <si>
    <t>6619_MSBNK-RIKEN-PR310881_0_MSBNK-RIKEN-PR310881_HKEAFJYKMMKDOR</t>
  </si>
  <si>
    <t>5983_MSBNK-RIKEN-PR303790_0_MSBNK-RIKEN-PR303790_HFGSQOYIOKBQOW</t>
  </si>
  <si>
    <t>2595_MSBNK-RIKEN-PR303790_0_MSBNK-RIKEN-PR303790_HFGSQOYIOKBQOW</t>
  </si>
  <si>
    <t>C24H27N7O4</t>
  </si>
  <si>
    <t>BWKRIBQTFJACDV</t>
  </si>
  <si>
    <t>InChI=1S/C24H27N7O4/c1-14(32)15-4-8-17(9-5-15)25-24(33)26-19-12-34-22-20(13-35-21(19)22)31-23(27-28-29-31)16-6-10-18(11-7-16)30(2)3/h4-11,19-22H,12-13H2,1-3H3,(H2,25,26,33)</t>
  </si>
  <si>
    <t>1-[(3S,3aR,6S,6aR)-6-[5-[4-(dimethylamino)phenyl]tetrazol-1-yl]-2,3,3a,5,6,6a-hexahydrofuro[3,2-b]furan-3-yl]-3-(4-acetylphenyl)urea</t>
  </si>
  <si>
    <t>CC(=O)C1=CC=C(C=C1)NC(=O)NC2COC3C2OCC3N4C(=NN=N4)C5=CC=C(C=C5)N(C)C</t>
  </si>
  <si>
    <t>COCONUT:(CNP0192215);PubChem:(11879550);SuperNatural:(SN00007061);ZINC bio:(ZINC04147558)</t>
  </si>
  <si>
    <t>4246_MSBNK-RIKEN-PR300840_0_MSBNK-RIKEN-PR300840_SOFSXTKPGSIDCI</t>
  </si>
  <si>
    <t>1363_MSBNK-RIKEN-PR302151_0_MSBNK-RIKEN-PR302151_HKEAFJYKMMKDOR</t>
  </si>
  <si>
    <t>4751_MSBNK-RIKEN-PR302151_0_MSBNK-RIKEN-PR302151_HKEAFJYKMMKDOR</t>
  </si>
  <si>
    <t>GLRTXWXOVXNDGS</t>
  </si>
  <si>
    <t>InChI=1S/C20H18O6/c1-20(2)7-6-10-14(26-20)9-16-18(19(10)24)13(23)8-15(25-16)17-11(21)4-3-5-12(17)22/h3-7,9,15,21-22,24H,8H2,1-2H3</t>
  </si>
  <si>
    <t>CC1(C=CC2=C(C3=C(C=C2O1)OC(CC3=O)C4=C(C=CC=C4O)O)O)C</t>
  </si>
  <si>
    <t>COCONUT:(CNP0099349);PubChem:(102180649);SuperNatural:(SN00158315)</t>
  </si>
  <si>
    <t>6280_MSBNK-RIKEN-PR304203_0_MSBNK-RIKEN-PR304203_PDAYUJSOJIMKIS</t>
  </si>
  <si>
    <t>2892_MSBNK-RIKEN-PR304203_0_MSBNK-RIKEN-PR304203_PDAYUJSOJIMKIS</t>
  </si>
  <si>
    <t>4970_MSBNK-RIKEN-PR302425_0_MSBNK-RIKEN-PR302425_SOSLMHZOJATCCP</t>
  </si>
  <si>
    <t>1582_MSBNK-RIKEN-PR302425_0_MSBNK-RIKEN-PR302425_SOSLMHZOJATCCP</t>
  </si>
  <si>
    <t>5988_MSBNK-RIKEN-PR303800_0_MSBNK-RIKEN-PR303800_HFGSQOYIOKBQOW</t>
  </si>
  <si>
    <t>2600_MSBNK-RIKEN-PR303800_0_MSBNK-RIKEN-PR303800_HFGSQOYIOKBQOW</t>
  </si>
  <si>
    <t>6065_MSBNK-RIKEN-PR303925_0_MSBNK-RIKEN-PR303925_VJJPUSNTGOMMGY</t>
  </si>
  <si>
    <t>2678_MSBNK-RIKEN-PR303926_0_MSBNK-RIKEN-PR303926_VJJPUSNTGOMMGY</t>
  </si>
  <si>
    <t>6066_MSBNK-RIKEN-PR303926_0_MSBNK-RIKEN-PR303926_VJJPUSNTGOMMGY</t>
  </si>
  <si>
    <t>4456_MSBNK-RIKEN-PR301694_0_MSBNK-RIKEN-PR301694_BXNJHAXVSOCGBA</t>
  </si>
  <si>
    <t>1680_MSBNK-RIKEN-PR302543_0_MSBNK-RIKEN-PR302543_LYGPBZVKGHHTIE</t>
  </si>
  <si>
    <t>5068_MSBNK-RIKEN-PR302543_0_MSBNK-RIKEN-PR302543_LYGPBZVKGHHTIE</t>
  </si>
  <si>
    <t>5751_MSBNK-RIKEN-PR303428_0_MSBNK-RIKEN-PR303428_MYXNWGACZJSMBT</t>
  </si>
  <si>
    <t>2363_MSBNK-RIKEN-PR303428_0_MSBNK-RIKEN-PR303428_MYXNWGACZJSMBT</t>
  </si>
  <si>
    <t>ISHWKJOEDYUJIC</t>
  </si>
  <si>
    <t>InChI=1S/C18H22O4/c1-3-21-17(19)15-13-11-9-7-5-6-8-10-12-14-16-18(20)22-4-2/h5-16H,3-4H2,1-2H3</t>
  </si>
  <si>
    <t>CCOC(=O)C=CC=CC=CC=CC=CC=CC(=O)OCC</t>
  </si>
  <si>
    <t>COCONUT:(CNP0175587);Natural Products:(UNPD3824);PubChem:(129805062);SuperNatural:(SN00317494)</t>
  </si>
  <si>
    <t>6079_MSBNK-RIKEN-PR303939_0_MSBNK-RIKEN-PR303939_DWONJCNDULPHLV</t>
  </si>
  <si>
    <t>BZBIRAJYOBWBCM</t>
  </si>
  <si>
    <t>InChI=1S/C30H48O4/c1-25(2)14-19-18-8-9-21-27(5)12-11-22(32)26(3,4)20(27)10-13-28(21,6)29(18,7)15-24(34)30(19,17-31)16-23(25)33/h8-9,20-24,31-34H,10-17H2,1-7H3</t>
  </si>
  <si>
    <t>CC1(CC2=C3C=CC4C5(CCC(C(C5CCC4(C3(CC(C2(CC1O)CO)O)C)C)(C)C)O)C)C</t>
  </si>
  <si>
    <t>COCONUT:(CNP0193038);Natural Products:(UNPD93760 UNPD162531);PubChem:(101643017);SuperNatural:(SN00319984)</t>
  </si>
  <si>
    <t>2598_MSBNK-RIKEN-PR303796_0_MSBNK-RIKEN-PR303796_HFGSQOYIOKBQOW</t>
  </si>
  <si>
    <t>5986_MSBNK-RIKEN-PR303796_0_MSBNK-RIKEN-PR303796_HFGSQOYIOKBQOW</t>
  </si>
  <si>
    <t>6111_MSBNK-RIKEN-PR304007_0_MSBNK-RIKEN-PR304007_PUETUDUXMCLALY</t>
  </si>
  <si>
    <t>2723_MSBNK-RIKEN-PR304007_0_MSBNK-RIKEN-PR304007_PUETUDUXMCLALY</t>
  </si>
  <si>
    <t>3095_MSBNK-RIKEN-PR310494_0_MSBNK-RIKEN-PR310494_WMBWREPUVVBILR</t>
  </si>
  <si>
    <t>6483_MSBNK-RIKEN-PR310494_0_MSBNK-RIKEN-PR310494_WMBWREPUVVBILR</t>
  </si>
  <si>
    <t>5074_MSBNK-RIKEN-PR302550_0_MSBNK-RIKEN-PR302550_WMBWREPUVVBILR</t>
  </si>
  <si>
    <t>6118_MSBNK-RIKEN-PR304014_0_MSBNK-RIKEN-PR304014_PUETUDUXMCLALY</t>
  </si>
  <si>
    <t>2730_MSBNK-RIKEN-PR304014_0_MSBNK-RIKEN-PR304014_PUETUDUXMCLALY</t>
  </si>
  <si>
    <t>3959_MSBNK-RIKEN-PR300174_0_MSBNK-RIKEN-PR300174_OUONWRIEOZGMSQ</t>
  </si>
  <si>
    <t>571_MSBNK-RIKEN-PR300174_0_MSBNK-RIKEN-PR300174_OUONWRIEOZGMSQ</t>
  </si>
  <si>
    <t>C49H66O7</t>
  </si>
  <si>
    <t>XGXFRVFLDQUXMJ</t>
  </si>
  <si>
    <t>InChI=1S/C49H66O7/c1-28(52)29-8-9-30-20-31-10-15-45-16-12-38-44(5,40(55)24-50)39(54)13-18-48(38,34(31)21-32(30)19-29)41(45)37(53)22-35-36-23-42(2,3)25-46-14-6-7-33(46)11-17-47(56,26-43(35,45)4)49(36,46)27-51/h8-9,11,17,19-22,28,31,33-34,36,38-41,50-52,54-56H,6-7,10,12-16,18,23-27H2,1-5H3</t>
  </si>
  <si>
    <t>CC(C1=CC2=CC3C(CCC45CCC6C3(C4C(=O)C=C7C5(CC8(C=CC9CCCC93C8(C7CC(C3)(C)C)CO)O)C)CCC(C6(C)C(CO)O)O)C=C2C=C1)O</t>
  </si>
  <si>
    <t>COCONUT:(CNP0191878);SuperNatural:(SN00170171)</t>
  </si>
  <si>
    <t>3007_MSBNK-RIKEN-PR304418_0_MSBNK-RIKEN-PR304418_NJUXRKMKOFXMRX</t>
  </si>
  <si>
    <t>6395_MSBNK-RIKEN-PR304418_0_MSBNK-RIKEN-PR304418_NJUXRKMKOFXMRX</t>
  </si>
  <si>
    <t>3303_MSBNK-RIKEN-PR310993_0_MSBNK-RIKEN-PR310993_FIAAVMJLAGNUKW</t>
  </si>
  <si>
    <t>6691_MSBNK-RIKEN-PR310993_0_MSBNK-RIKEN-PR310993_FIAAVMJLAGNUKW</t>
  </si>
  <si>
    <t>2761_MSBNK-RIKEN-PR304058_0_MSBNK-RIKEN-PR304058_GDNIGMNXEKGFIP</t>
  </si>
  <si>
    <t>6149_MSBNK-RIKEN-PR304058_0_MSBNK-RIKEN-PR304058_GDNIGMNXEKGFIP</t>
  </si>
  <si>
    <t>2662_MSBNK-RIKEN-PR303909_0_MSBNK-RIKEN-PR303909_BMLIIPOXVWESJG</t>
  </si>
  <si>
    <t>6050_MSBNK-RIKEN-PR303909_0_MSBNK-RIKEN-PR303909_BMLIIPOXVWESJG</t>
  </si>
  <si>
    <t>5531_MSBNK-RIKEN-PR303100_0_MSBNK-RIKEN-PR303100_PZZRDJXEMZMZFD</t>
  </si>
  <si>
    <t>6107_MSBNK-RIKEN-PR304003_0_MSBNK-RIKEN-PR304003_MATGKVZWFZHCLI</t>
  </si>
  <si>
    <t>SDFKKMBWIQKUOQ</t>
  </si>
  <si>
    <t>InChI=1S/C20H26O6/c1-6-10(2)19(23)25-16-7-11(3)14(21)9-15(22)12(4)8-17-18(16)13(5)20(24)26-17/h6,8,14-18,21-22H,3,5,7,9H2,1-2,4H3</t>
  </si>
  <si>
    <t>Hydroxyisonobilin</t>
  </si>
  <si>
    <t>CC=C(C)C(=O)OC1CC(=C)C(CC(C(=CC2C1C(=C)C(=O)O2)C)O)O</t>
  </si>
  <si>
    <t>124996;6438562;20839132;90477808;132500711;132500713;131751567;137633493;137646184;137650208</t>
  </si>
  <si>
    <t>COCONUT:(CNP0175889);HMDB:(34475);KNApSAcK:(12245);Natural Products:(UNPD11832 UNPD188693 UNPD198758 UNPD9868 UNPD24405 UNPD106688);PubChem:(124996 6438562 20839132 90477808 132500711 132500713 131751567 137633493 137646184 137650208);SuperNatural:(SN00265973 SN00280907 SN00367203 SN00400323);PubChem class - bio and metabolites;MeSH:(124996 6438562 20839132 131751567);PubMed</t>
  </si>
  <si>
    <t>6112_MSBNK-RIKEN-PR304008_0_MSBNK-RIKEN-PR304008_PUETUDUXMCLALY</t>
  </si>
  <si>
    <t>2724_MSBNK-RIKEN-PR304008_0_MSBNK-RIKEN-PR304008_PUETUDUXMCLALY</t>
  </si>
  <si>
    <t>4573_MSBNK-RIKEN-PR301965_0_MSBNK-RIKEN-PR301965_SJRXVLUZMMDCNG</t>
  </si>
  <si>
    <t>VJSWMONHDCQBKG</t>
  </si>
  <si>
    <t>InChI=1S/C10H11ClN4O3/c11-6-7-15(14-18)10(17)13-12-9(16)8-4-2-1-3-5-8/h1-5H,6-7H2,(H,12,16)(H,13,17)</t>
  </si>
  <si>
    <t>3-benzamido-1-(2-chloroethyl)-1-nitrosourea</t>
  </si>
  <si>
    <t>C1=CC=C(C=C1)C(=O)NNC(=O)N(CCCl)N=O</t>
  </si>
  <si>
    <t>PubChem:(3073193);PubChem class - safety and toxic</t>
  </si>
  <si>
    <t>2748_MSBNK-RIKEN-PR304044_0_MSBNK-RIKEN-PR304044_GDNIGMNXEKGFIP</t>
  </si>
  <si>
    <t>6136_MSBNK-RIKEN-PR304044_0_MSBNK-RIKEN-PR304044_GDNIGMNXEKGFIP</t>
  </si>
  <si>
    <t>3034_MSBNK-RIKEN-PR310397_0_MSBNK-RIKEN-PR310397_NJUXRKMKOFXMRX</t>
  </si>
  <si>
    <t>6422_MSBNK-RIKEN-PR310397_0_MSBNK-RIKEN-PR310397_NJUXRKMKOFXMRX</t>
  </si>
  <si>
    <t>5832_MSBNK-RIKEN-PR303546_0_MSBNK-RIKEN-PR303546_YWJXCIXBAKGUKZ</t>
  </si>
  <si>
    <t>2444_MSBNK-RIKEN-PR303546_0_MSBNK-RIKEN-PR303546_YWJXCIXBAKGUKZ</t>
  </si>
  <si>
    <t>5372_MSBNK-RIKEN-PR302882_0_MSBNK-RIKEN-PR302882_AIONOLUJZLIMTK</t>
  </si>
  <si>
    <t>1984_MSBNK-RIKEN-PR302882_0_MSBNK-RIKEN-PR302882_AIONOLUJZLIMTK</t>
  </si>
  <si>
    <t>C11H13ClN4O3</t>
  </si>
  <si>
    <t>CJJZUWOUNMHMSS</t>
  </si>
  <si>
    <t>InChI=1S/C11H13ClN4O3/c12-3-6-8(17)9(18)11(19-6)16-4-15-7-5(16)1-2-14-10(7)13/h1-2,4,6,8-9,11,17-18H,3H2,(H2,13,14)</t>
  </si>
  <si>
    <t>5''-Chloro-5''-deoxy-9-deazaadenosine</t>
  </si>
  <si>
    <t>C1=CN=C(C2=C1N(C=N2)C3C(C(C(O3)CCl)O)O)N</t>
  </si>
  <si>
    <t>MeSH:(128771);PubChem:(128771);PubMed</t>
  </si>
  <si>
    <t>1299_MSBNK-RIKEN-PR302086_0_MSBNK-RIKEN-PR302086_WUADCCWRTIWANL</t>
  </si>
  <si>
    <t>4687_MSBNK-RIKEN-PR302086_0_MSBNK-RIKEN-PR302086_WUADCCWRTIWANL</t>
  </si>
  <si>
    <t>3951_MSBNK-RIKEN-PR300154_0_MSBNK-RIKEN-PR300154_OUONWRIEOZGMSQ</t>
  </si>
  <si>
    <t>563_MSBNK-RIKEN-PR300154_0_MSBNK-RIKEN-PR300154_OUONWRIEOZGMSQ</t>
  </si>
  <si>
    <t>C25H18ClFN2O4</t>
  </si>
  <si>
    <t>YGCBSIWMODDUCX</t>
  </si>
  <si>
    <t>InChI=1S/C25H18ClFN2O4/c1-33-19-10-11-22-20(12-19)25(32)21(24(31)15-2-4-16(26)5-3-15)13-29(22)14-23(30)28-18-8-6-17(27)7-9-18/h2-13H,14H2,1H3,(H,28,30)</t>
  </si>
  <si>
    <t>2-[3-(4-chlorobenzoyl)-6-methoxy-4-oxoquinolin-1-yl]-N-(4-fluorophenyl)acetamide</t>
  </si>
  <si>
    <t>COC1=CC2=C(C=C1)N(C=C(C2=O)C(=O)C3=CC=C(C=C3)Cl)CC(=O)NC4=CC=C(C=C4)F</t>
  </si>
  <si>
    <t>PubChem:(2135408);PubMed;CHEBI:(112949)</t>
  </si>
  <si>
    <t>2019_MSBNK-RIKEN-PR302926_0_MSBNK-RIKEN-PR302926_OIUBYZLTFSLSBY</t>
  </si>
  <si>
    <t>5407_MSBNK-RIKEN-PR302926_0_MSBNK-RIKEN-PR302926_OIUBYZLTFSLSBY</t>
  </si>
  <si>
    <t>C11H13ClN4O4</t>
  </si>
  <si>
    <t>WUHZZVWKGCJQHU</t>
  </si>
  <si>
    <t>InChI=1S/C11H13ClN4O4/c12-4-1-16(10-6(4)9(13)14-3-15-10)11-8(19)7(18)5(2-17)20-11/h1,3,5,7-8,11,17-19H,2H2,(H2,13,14,15)</t>
  </si>
  <si>
    <t>Probes1_000327</t>
  </si>
  <si>
    <t>C1=C(C2=C(N=CN=C2N1C3C(C(C(O3)CO)O)O)N)Cl</t>
  </si>
  <si>
    <t>97453;276391;92163438;92237059;92237060;92237061</t>
  </si>
  <si>
    <t>MeSH:(97453);PubChem:(97453 276391 92163438 92237059 92237060 92237061);PubMed;PubChem class - bio and metabolites</t>
  </si>
  <si>
    <t>2566_MSBNK-RIKEN-PR303707_0_MSBNK-RIKEN-PR303707_OBBCRPUNCUPUOS</t>
  </si>
  <si>
    <t>5954_MSBNK-RIKEN-PR303707_0_MSBNK-RIKEN-PR303707_OBBCRPUNCUPUOS</t>
  </si>
  <si>
    <t>C14H11F2NO4S</t>
  </si>
  <si>
    <t>WRSVUBULLHCPRD</t>
  </si>
  <si>
    <t>InChI=1S/C14H11F2NO4S/c15-14(16)22(20,21)12-8-4-3-7-11(12)17-10-6-2-1-5-9(10)13(18)19/h1-8,14,17H,(H,18,19)</t>
  </si>
  <si>
    <t>2-[2-(difluoromethylsulfonyl)anilino]benzoic acid</t>
  </si>
  <si>
    <t>C1=CC=C(C(=C1)C(=O)O)NC2=CC=CC=C2S(=O)(=O)C(F)F</t>
  </si>
  <si>
    <t>PubChem:(3040104);PubChem class - safety and toxic</t>
  </si>
  <si>
    <t>734_MSBNK-RIKEN-PR300430_0_MSBNK-RIKEN-PR300430_NBFGYDJKTHENDP</t>
  </si>
  <si>
    <t>4122_MSBNK-RIKEN-PR300430_0_MSBNK-RIKEN-PR300430_NBFGYDJKTHENDP</t>
  </si>
  <si>
    <t>5204_MSBNK-RIKEN-PR302705_0_MSBNK-RIKEN-PR302705_DLIKSSGEMUFQOK</t>
  </si>
  <si>
    <t>1816_MSBNK-RIKEN-PR302705_0_MSBNK-RIKEN-PR302705_DLIKSSGEMUFQOK</t>
  </si>
  <si>
    <t>1798_MSBNK-RIKEN-PR302685_0_MSBNK-RIKEN-PR302685_ZQSIJRDFPHDXIC</t>
  </si>
  <si>
    <t>5186_MSBNK-RIKEN-PR302685_0_MSBNK-RIKEN-PR302685_ZQSIJRDFPHDXIC</t>
  </si>
  <si>
    <t>C25H21ClN2O4S</t>
  </si>
  <si>
    <t>JDJXOOKBURTXCO</t>
  </si>
  <si>
    <t>InChI=1S/C25H21ClN2O4S/c26-18-5-3-4-16(10-18)13-28-20-11-17(8-9-23(20)33-15-24(28)29)25(30)27-12-19-14-31-21-6-1-2-7-22(21)32-19/h1-11,19H,12-15H2,(H,27,30)</t>
  </si>
  <si>
    <t>C1C(OC2=CC=CC=C2O1)CNC(=O)C3=CC4=C(C=C3)SCC(=O)N4CC5=CC(=CC=C5)Cl</t>
  </si>
  <si>
    <t>PubChem:(91754975);PubChem class - bio and metabolites</t>
  </si>
  <si>
    <t>4520_MSBNK-RIKEN-PR301911_0_MSBNK-RIKEN-PR301911_SJRXVLUZMMDCNG</t>
  </si>
  <si>
    <t>4973_MSBNK-RIKEN-PR302428_0_MSBNK-RIKEN-PR302428_XGEYXJDOVMEJNG</t>
  </si>
  <si>
    <t>1585_MSBNK-RIKEN-PR302428_0_MSBNK-RIKEN-PR302428_XGEYXJDOVMEJNG</t>
  </si>
  <si>
    <t>C10H22N2O4S</t>
  </si>
  <si>
    <t>LOJNFONOHINEFI</t>
  </si>
  <si>
    <t>InChI=1S/C10H22N2O4S/c13-9-8-12-6-4-11(5-7-12)3-1-2-10-17(14,15)16/h13H,1-10H2,(H,14,15,16)</t>
  </si>
  <si>
    <t>1-Piperazinebutanesulfonicacid, 4-(2-hydroxyethyl)-</t>
  </si>
  <si>
    <t>C1CN(CCN1CCCCS(=O)(=O)O)CCO</t>
  </si>
  <si>
    <t>PubChem class - safety and toxic;PubChem:(9965191);PubMed</t>
  </si>
  <si>
    <t>5886_MSBNK-RIKEN-PR303629_0_MSBNK-RIKEN-PR303629_FVYXIJYOAGAUQK</t>
  </si>
  <si>
    <t>5072_MSBNK-RIKEN-PR302547_0_MSBNK-RIKEN-PR302547_SBHXYTNGIZCORC</t>
  </si>
  <si>
    <t>1682_MSBNK-RIKEN-PR302545_0_MSBNK-RIKEN-PR302545_RAFHNDRXYHOLSH</t>
  </si>
  <si>
    <t>5070_MSBNK-RIKEN-PR302545_0_MSBNK-RIKEN-PR302545_RAFHNDRXYHOLSH</t>
  </si>
  <si>
    <t>5668_MSBNK-RIKEN-PR303341_0_MSBNK-RIKEN-PR303341_FIAAVMJLAGNUKW</t>
  </si>
  <si>
    <t>2280_MSBNK-RIKEN-PR303341_0_MSBNK-RIKEN-PR303341_FIAAVMJLAGNUKW</t>
  </si>
  <si>
    <t>ODHSPTHLPCXPTL</t>
  </si>
  <si>
    <t>InChI=1S/C7H10N4O2/c8-3-4-9-7-2-1-6(5-10-7)11(12)13/h1-2,5H,3-4,8H2,(H,9,10)</t>
  </si>
  <si>
    <t>5-Nitro-2-pyridylaminoethyl-2-amine</t>
  </si>
  <si>
    <t>C1=CC(=NC=C1[N+](=O)[O-])NCCN</t>
  </si>
  <si>
    <t>122425;7058003</t>
  </si>
  <si>
    <t>NORMAN:(NS00028731);MeSH:(122425);PubChem class - safety and toxic;PubChem:(122425 7058003);PubMed</t>
  </si>
  <si>
    <t>207_MSBNK-BGC_Munich-RP022902_0_MSBNK-BGC_Munich-RP022902_FBPFZTCFMRRESA</t>
  </si>
  <si>
    <t>3595_MSBNK-BGC_Munich-RP022902_0_MSBNK-BGC_Munich-RP022902_FBPFZTCFMRRESA</t>
  </si>
  <si>
    <t>4450_MSBNK-RIKEN-PR301676_0_MSBNK-RIKEN-PR301676_BXNJHAXVSOCGBA</t>
  </si>
  <si>
    <t>1620_MSBNK-RIKEN-PR302470_0_MSBNK-RIKEN-PR302470_XGEYXJDOVMEJNG</t>
  </si>
  <si>
    <t>5008_MSBNK-RIKEN-PR302470_0_MSBNK-RIKEN-PR302470_XGEYXJDOVMEJNG</t>
  </si>
  <si>
    <t>2433_MSBNK-RIKEN-PR303523_0_MSBNK-RIKEN-PR303523_DUAGQYUORDTXOR</t>
  </si>
  <si>
    <t>5821_MSBNK-RIKEN-PR303523_0_MSBNK-RIKEN-PR303523_DUAGQYUORDTXOR</t>
  </si>
  <si>
    <t>DMAFTFBYBXNUFD</t>
  </si>
  <si>
    <t>InChI=1S/C14H11F2NO4S/c15-14(16)22(20,21)10-5-3-4-9(8-10)17-12-7-2-1-6-11(12)13(18)19/h1-8,14,17H,(H,18,19)</t>
  </si>
  <si>
    <t>2-[3-(difluoromethylsulfonyl)anilino]benzoic acid</t>
  </si>
  <si>
    <t>C1=CC=C(C(=C1)C(=O)O)NC2=CC(=CC=C2)S(=O)(=O)C(F)F</t>
  </si>
  <si>
    <t>PubChem:(3040105);PubChem class - safety and toxic</t>
  </si>
  <si>
    <t>6436_MSBNK-RIKEN-PR310432_0_MSBNK-RIKEN-PR310432_NBFGYDJKTHENDP</t>
  </si>
  <si>
    <t>3048_MSBNK-RIKEN-PR310432_0_MSBNK-RIKEN-PR310432_NBFGYDJKTHENDP</t>
  </si>
  <si>
    <t>4104_MSBNK-RIKEN-PR300385_0_MSBNK-RIKEN-PR300385_NBFGYDJKTHENDP</t>
  </si>
  <si>
    <t>716_MSBNK-RIKEN-PR300385_0_MSBNK-RIKEN-PR300385_NBFGYDJKTHENDP</t>
  </si>
  <si>
    <t>GTOFKXZQQDSVFH</t>
  </si>
  <si>
    <t>InChI=1S/C11H12O4/c12-10(13)7-9(11(14)15)6-8-4-2-1-3-5-8/h1-5,9H,6-7H2,(H,12,13)(H,14,15)</t>
  </si>
  <si>
    <t>Oprea1_299272</t>
  </si>
  <si>
    <t>C1=CC=C(C=C1)CC(CC(=O)O)C(=O)O</t>
  </si>
  <si>
    <t>3858;444797;446168;5043349;6944014;6944015;101196999;102333539</t>
  </si>
  <si>
    <t>HMDB:(12127 142179);SuperNatural:(SN00118125 SN00118126);ZINC bio:(ZINC00291740 ZINC00291743);additional;MeSH:(3858);PubMed;NORMAN:(NS00030654);COCONUT:(CNP0062843 CNP0311205);PubChem:(3858 444797 446168 5043349 6944014 6944015 101196999 102333539);CHEBI:(16054 58692 57621 41241);PubChem class - bio and metabolites;KEGG:(C09816);PubChem class - safety and toxic;Training Set;Biocyc:(BENZYLSUCCINATE)</t>
  </si>
  <si>
    <t>4938_MSBNK-RIKEN-PR302389_0_MSBNK-RIKEN-PR302389_HJBWJAPEBGSQPR</t>
  </si>
  <si>
    <t>1550_MSBNK-RIKEN-PR302389_0_MSBNK-RIKEN-PR302389_HJBWJAPEBGSQPR</t>
  </si>
  <si>
    <t>ILGVLLHYNIYCAR</t>
  </si>
  <si>
    <t>InChI=1S/C16H10N4O2/c1-2-8-17-11(5-1)16-18-14(12-6-3-9-21-12)15(19-20-16)13-7-4-10-22-13/h1-10H</t>
  </si>
  <si>
    <t>Ferene triazine</t>
  </si>
  <si>
    <t>C1=CC=NC(=C1)C2=NC(=C(N=N2)C3=CC=CO3)C4=CC=CO4</t>
  </si>
  <si>
    <t>MeSH:(146157);PubChem class - safety and toxic;PubChem:(146157);PubMed</t>
  </si>
  <si>
    <t>1751_MSBNK-RIKEN-PR302615_0_MSBNK-RIKEN-PR302615_PFTAWBLQPZVEMU</t>
  </si>
  <si>
    <t>5139_MSBNK-RIKEN-PR302615_0_MSBNK-RIKEN-PR302615_PFTAWBLQPZVEMU</t>
  </si>
  <si>
    <t>3657_MSBNK-IPB_Halle-PN000001_0_MSBNK-IPB_Halle-PN000001_IYRMWMYZSQPJKC</t>
  </si>
  <si>
    <t>3658_MSBNK-IPB_Halle-PN000002_0_MSBNK-IPB_Halle-PN000002_IYRMWMYZSQPJKC</t>
  </si>
  <si>
    <t>269_MSBNK-IPB_Halle-PN000001_0_MSBNK-IPB_Halle-PN000001_IYRMWMYZSQPJKC</t>
  </si>
  <si>
    <t>270_MSBNK-IPB_Halle-PN000002_0_MSBNK-IPB_Halle-PN000002_IYRMWMYZSQPJKC</t>
  </si>
  <si>
    <t>2372_MSBNK-RIKEN-PR303437_0_MSBNK-RIKEN-PR303437_ODBRNZZJSYPIDI</t>
  </si>
  <si>
    <t>5760_MSBNK-RIKEN-PR303437_0_MSBNK-RIKEN-PR303437_ODBRNZZJSYPIDI</t>
  </si>
  <si>
    <t>ZVIJTQFTLXXGJA</t>
  </si>
  <si>
    <t>InChI=1S/C10H12O4/c1-14-9-4-2-7(6-8(9)11)3-5-10(12)13/h2,4,6,11H,3,5H2,1H3,(H,12,13)</t>
  </si>
  <si>
    <t>Hydroisoferulic Acid</t>
  </si>
  <si>
    <t>COC1=C(C=C(C=C1)CCC(=O)O)O</t>
  </si>
  <si>
    <t>2752054;7055061;71749125</t>
  </si>
  <si>
    <t>HMDB:(131138);SuperNatural:(SN00325757 SN00125371);ZINC bio:(ZINC03847173);additional;PubMed;COCONUT:(CNP0069468 CNP0304446);Natural Products:(UNPD61162);PubChem:(2752054 7055061 71749125);PubChem class - bio and metabolites;PubChem class - safety and toxic;Training Set;KEGG Mine</t>
  </si>
  <si>
    <t>143_MSBNK-BGC_Munich-RP017701_0_MSBNK-BGC_Munich-RP017701_MWAYRGBWOVHDDZ</t>
  </si>
  <si>
    <t>3531_MSBNK-BGC_Munich-RP017701_0_MSBNK-BGC_Munich-RP017701_MWAYRGBWOVHDDZ</t>
  </si>
  <si>
    <t>KNKXKVUFAHAVOL</t>
  </si>
  <si>
    <t>InChI=1S/C20H22N2O2/c1-21-17(13-15-9-5-3-6-10-15)20(24)22(2)18(19(21)23)14-16-11-7-4-8-12-16/h3-12,17-18H,13-14H2,1-2H3</t>
  </si>
  <si>
    <t>Cyclobis(N-methylphenylalanine)</t>
  </si>
  <si>
    <t>CN1C(C(=O)N(C(C1=O)CC2=CC=CC=C2)C)CC3=CC=CC=C3</t>
  </si>
  <si>
    <t>6454124;12266031;12266032</t>
  </si>
  <si>
    <t>COCONUT:(CNP0078477);MeSH:(6454124);PubChem:(6454124 12266031 12266032);PubMed</t>
  </si>
  <si>
    <t>4006_MSBNK-RIKEN-PR300235_0_MSBNK-RIKEN-PR300235_XJTWLFBHBFSVRS</t>
  </si>
  <si>
    <t>804_MSBNK-RIKEN-PR300633_0_MSBNK-RIKEN-PR300633_TXDUTHBFYKGSAH</t>
  </si>
  <si>
    <t>4192_MSBNK-RIKEN-PR300633_0_MSBNK-RIKEN-PR300633_TXDUTHBFYKGSAH</t>
  </si>
  <si>
    <t>C15H11FN4O2</t>
  </si>
  <si>
    <t>WUSAERYBFHCOJC</t>
  </si>
  <si>
    <t>InChI=1S/C15H11FN4O2/c16-8-4-9(14(17)21)13-10(5-8)19-15(20-13)11-3-7-1-2-18-6-12(7)22-11/h3-6H,1-2H2,(H2,17,21)(H,19,20)</t>
  </si>
  <si>
    <t>C1CN=CC2=C1C=C(O2)C3=NC4=C(C=C(C=C4N3)F)C(=O)N</t>
  </si>
  <si>
    <t>PubChem:(133053542);PubChem class - bio and metabolites</t>
  </si>
  <si>
    <t>6628_MSBNK-RIKEN-PR310903_0_MSBNK-RIKEN-PR310903_PFMGWOVPHHEHAL</t>
  </si>
  <si>
    <t>3240_MSBNK-RIKEN-PR310903_0_MSBNK-RIKEN-PR310903_PFMGWOVPHHEHAL</t>
  </si>
  <si>
    <t>DTTDWEHZOXBELV</t>
  </si>
  <si>
    <t>InChI=1S/C15H18N2O3/c1-4-8-16-15(19)13-10-12(17-11(3)18)6-7-14(13)20-9-5-2/h4-7,10H,1-2,8-9H2,3H3,(H,16,19)(H,17,18)</t>
  </si>
  <si>
    <t>5-Acetamido-N-allyl-2-allyloxybenzamide</t>
  </si>
  <si>
    <t>CC(=O)NC1=CC(=C(C=C1)OCC=C)C(=O)NCC=C</t>
  </si>
  <si>
    <t>PubChem:(23027);PubChem class - safety and toxic</t>
  </si>
  <si>
    <t>6159_MSBNK-RIKEN-PR304068_0_MSBNK-RIKEN-PR304068_AZEGJHGXTSUPPG</t>
  </si>
  <si>
    <t>2771_MSBNK-RIKEN-PR304068_0_MSBNK-RIKEN-PR304068_AZEGJHGXTSUPPG</t>
  </si>
  <si>
    <t>CSOJYIADHHNGRM</t>
  </si>
  <si>
    <t>InChI=1S/C9H15NO3S/c11-7-6-14-8(10-7)4-2-1-3-5-9(12)13/h8H,1-6H2,(H,10,11)(H,12,13)</t>
  </si>
  <si>
    <t>Acidomycin</t>
  </si>
  <si>
    <t>C1C(=O)NC(S1)CCCCCC(=O)O</t>
  </si>
  <si>
    <t>94170;25201704;90478520;90478521</t>
  </si>
  <si>
    <t>NORMAN:(NS00011820);COCONUT:(CNP0349248);Natural Products:(UNPD63023 UNPD68363);PubChem:(94170 25201704 90478520 90478521);SuperNatural:(SN00247054 SN00263053);ZINC bio:(ZINC01646622 ZINC02048658);MeSH:(94170);PubChem class - safety and toxic;Plantcyc:(CPD-5683);PubMed;Biocyc:(CPD-5683)</t>
  </si>
  <si>
    <t>4266_MSBNK-RIKEN-PR300885_0_MSBNK-RIKEN-PR300885_FAKRSMQSSFJEIM</t>
  </si>
  <si>
    <t>878_MSBNK-RIKEN-PR300885_0_MSBNK-RIKEN-PR300885_FAKRSMQSSFJEIM</t>
  </si>
  <si>
    <t>1738_MSBNK-RIKEN-PR302602_0_MSBNK-RIKEN-PR302602_LUKBXSAWLPMMSZ</t>
  </si>
  <si>
    <t>5126_MSBNK-RIKEN-PR302602_0_MSBNK-RIKEN-PR302602_LUKBXSAWLPMMSZ</t>
  </si>
  <si>
    <t>5902_MSBNK-RIKEN-PR303645_0_MSBNK-RIKEN-PR303645_DEMKZLAVQYISIA</t>
  </si>
  <si>
    <t>6568_MSBNK-RIKEN-PR310754_0_MSBNK-RIKEN-PR310754_FFPFIAFZJXSGDK</t>
  </si>
  <si>
    <t>1649_MSBNK-RIKEN-PR302505_0_MSBNK-RIKEN-PR302505_HQNOUCSPWAGQND</t>
  </si>
  <si>
    <t>C45H38O12</t>
  </si>
  <si>
    <t>GJVFJJMAIMSHIM</t>
  </si>
  <si>
    <t>InChI=1S/C45H38O12/c46-24-16-27(48)33-32(17-24)55-42(22-12-6-2-7-13-22)39(53)37(33)35-29(50)20-30(51)36-38(40(54)43(57-45(35)36)23-14-8-3-9-15-23)34-28(49)19-26(47)25-18-31(52)41(56-44(25)34)21-10-4-1-5-11-21/h1-17,19-20,31,37-43,46-54H,18H2</t>
  </si>
  <si>
    <t>C1C(C(OC2=C1C(=CC(=C2C3C(C(OC4=C(C(=CC(=C34)O)O)C5C(C(OC6=CC(=CC(=C56)O)O)C7=CC=CC=C7)O)C8=CC=CC=C8)O)O)O)C9=CC=CC=C9)O</t>
  </si>
  <si>
    <t>COCONUT:(CNP0147101);KNApSAcK:(9054);Natural Products:(UNPD26664 UNPD81426);SuperNatural:(SN00227164)</t>
  </si>
  <si>
    <t>307_MSBNK-IPB_Halle-PN000075_0_MSBNK-IPB_Halle-PN000075_</t>
  </si>
  <si>
    <t>3695_MSBNK-IPB_Halle-PN000075_0_MSBNK-IPB_Halle-PN000075_</t>
  </si>
  <si>
    <t>BDVAPCAHRXXXOF</t>
  </si>
  <si>
    <t>InChI=1S/C15H12O4/c1-18-14(16)11-7-9-12(10-8-11)15(17)19-13-5-3-2-4-6-13/h2-10H,1H3</t>
  </si>
  <si>
    <t>Methyl phenyl terephthalate</t>
  </si>
  <si>
    <t>COC(=O)C1=CC=C(C=C1)C(=O)OC2=CC=CC=C2</t>
  </si>
  <si>
    <t>PubChem:(81213);NORMAN:(NS00036103)</t>
  </si>
  <si>
    <t>3341_MSBNK-RIKEN-PR311094_0_MSBNK-RIKEN-PR311094_DXDRHHKMWQZJHT</t>
  </si>
  <si>
    <t>6729_MSBNK-RIKEN-PR311094_0_MSBNK-RIKEN-PR311094_DXDRHHKMWQZJHT</t>
  </si>
  <si>
    <t>2107_MSBNK-RIKEN-PR303023_0_MSBNK-RIKEN-PR303023_NMGVHLDIHNFGQB</t>
  </si>
  <si>
    <t>5495_MSBNK-RIKEN-PR303023_0_MSBNK-RIKEN-PR303023_NMGVHLDIHNFGQB</t>
  </si>
  <si>
    <t>1417_MSBNK-RIKEN-PR302206_0_MSBNK-RIKEN-PR302206_HKEAFJYKMMKDOR</t>
  </si>
  <si>
    <t>4805_MSBNK-RIKEN-PR302206_0_MSBNK-RIKEN-PR302206_HKEAFJYKMMKDOR</t>
  </si>
  <si>
    <t>3788_MSBNK-MPI_for_Chemical_Ecology-CE000234_0_MSBNK-MPI_for_Chemical_Ecology-CE000234_FBPFZTCFMRRESA</t>
  </si>
  <si>
    <t>400_MSBNK-MPI_for_Chemical_Ecology-CE000234_0_MSBNK-MPI_for_Chemical_Ecology-CE000234_FBPFZTCFMRRESA</t>
  </si>
  <si>
    <t>4325_MSBNK-RIKEN-PR301122_0_MSBNK-RIKEN-PR301122_LZJRNLRASBVRRX</t>
  </si>
  <si>
    <t>937_MSBNK-RIKEN-PR301122_0_MSBNK-RIKEN-PR301122_LZJRNLRASBVRRX</t>
  </si>
  <si>
    <t>2558_MSBNK-RIKEN-PR303699_0_MSBNK-RIKEN-PR303699_OBBCRPUNCUPUOS</t>
  </si>
  <si>
    <t>5946_MSBNK-RIKEN-PR303699_0_MSBNK-RIKEN-PR303699_OBBCRPUNCUPUOS</t>
  </si>
  <si>
    <t>C20H24N4O3S2</t>
  </si>
  <si>
    <t>XLAGJGYXKBDIQM</t>
  </si>
  <si>
    <t>InChI=1S/C20H24N4O3S2/c1-8-11-5-6-20(4)7-12-14(9(2)13(20)15(11)27-18(8)26)21-19(28-12)22-17(25)16-10(3)23-24-29-16/h8-9,11,13,15H,5-7H2,1-4H3,(H,21,22,25)</t>
  </si>
  <si>
    <t>N-[(3S,3aS,5aS,10S,10aS,10bS)-3,5a,10-trimethyl-2-oxo-3,3a,4,5,6,10,10a,10b-octahydro-[1]benzofuro[7,6-f][1,3]benzothiazol-8-yl]-4-methylthiadiazole-5-carboxamide</t>
  </si>
  <si>
    <t>CC1C2CCC3(CC4=C(C(C3C2OC1=O)C)N=C(S4)NC(=O)C5=C(N=NS5)C)C</t>
  </si>
  <si>
    <t>11866266;11866267;44423252</t>
  </si>
  <si>
    <t>COCONUT:(CNP0066334);PubChem:(11866266 11866267 44423252);SuperNatural:(SN00004378);PubMed;ZINC bio:(ZINC03840010)</t>
  </si>
  <si>
    <t>3204_MSBNK-RIKEN-PR310799_0_MSBNK-RIKEN-PR310799_WCVUIHQUPRXYKT</t>
  </si>
  <si>
    <t>6592_MSBNK-RIKEN-PR310799_0_MSBNK-RIKEN-PR310799_WCVUIHQUPRXYKT</t>
  </si>
  <si>
    <t>6467_MSBNK-RIKEN-PR310477_0_MSBNK-RIKEN-PR310477_XLTFNNCXVBYBSX</t>
  </si>
  <si>
    <t>2410_MSBNK-RIKEN-PR303495_0_MSBNK-RIKEN-PR303495_FBMORZZOJSDNRQ</t>
  </si>
  <si>
    <t>5798_MSBNK-RIKEN-PR303495_0_MSBNK-RIKEN-PR303495_FBMORZZOJSDNRQ</t>
  </si>
  <si>
    <t>IRZVHDLBAYNPCT</t>
  </si>
  <si>
    <t>InChI=1S/C16H12O4/c1-19-11-7-12(17)16-13(18)9-14(20-15(16)8-11)10-5-3-2-4-6-10/h2-9,17H,1H3</t>
  </si>
  <si>
    <t>Tectochrysin</t>
  </si>
  <si>
    <t>COC1=CC(=C2C(=C1)OC(=CC2=O)C3=CC=CC=C3)O</t>
  </si>
  <si>
    <t>SuperNatural:(SN00024299);ZINC bio:(ZINC18136415);additional;MeSH:(5281954);PubMed;COCONUT:(CNP0290260);KNApSAcK:(3795);Natural Products:(UNPD115243);PubChem:(5281954);CHEBI:(9426);KEGG:(C11621);Training Set</t>
  </si>
  <si>
    <t>5308_MSBNK-RIKEN-PR302813_0_MSBNK-RIKEN-PR302813_HKQYGTCOTHHOMP</t>
  </si>
  <si>
    <t>1920_MSBNK-RIKEN-PR302813_0_MSBNK-RIKEN-PR302813_HKQYGTCOTHHOMP</t>
  </si>
  <si>
    <t>C20H17F3N4O4</t>
  </si>
  <si>
    <t>FYGAYUAZEAKWBD</t>
  </si>
  <si>
    <t>InChI=1S/C20H17F3N4O4/c21-20(22,23)31-15-3-1-14(2-4-15)27-18(29)16-11-13(7-10-26(16)19(27)30)25-17(28)12-5-8-24-9-6-12/h1-6,8-9,13,16H,7,10-11H2,(H,25,28)</t>
  </si>
  <si>
    <t>C1CN2C(CC1NC(=O)C3=CC=NC=C3)C(=O)N(C2=O)C4=CC=C(C=C4)OC(F)(F)F</t>
  </si>
  <si>
    <t>COCONUT:(CNP0070194);PubChem:(9419189);SuperNatural:(SN00014572);ZINC bio:(ZINC08295008)</t>
  </si>
  <si>
    <t>3315_MSBNK-RIKEN-PR311005_0_MSBNK-RIKEN-PR311005_VPQWOQSQAVBHEV</t>
  </si>
  <si>
    <t>6703_MSBNK-RIKEN-PR311005_0_MSBNK-RIKEN-PR311005_VPQWOQSQAVBHEV</t>
  </si>
  <si>
    <t>C17H23FN2O3</t>
  </si>
  <si>
    <t>ASUUBSCRTBMXIY</t>
  </si>
  <si>
    <t>InChI=1S/C17H23FN2O3/c18-12-7-5-11(6-8-12)17(22)19-9-15-16(21)14(10-23-15)20-13-3-1-2-4-13/h5-8,13-16,20-21H,1-4,9-10H2,(H,19,22)</t>
  </si>
  <si>
    <t>C1CCC(C1)NC2COC(C2O)CNC(=O)C3=CC=C(C=C3)F</t>
  </si>
  <si>
    <t>PubChem:(75367087);COCONUT:(CNP0196302)</t>
  </si>
  <si>
    <t>653_MSBNK-RIKEN-PR300279_0_MSBNK-RIKEN-PR300279_NFYYATWFXNPTRM</t>
  </si>
  <si>
    <t>4041_MSBNK-RIKEN-PR300279_0_MSBNK-RIKEN-PR300279_NFYYATWFXNPTRM</t>
  </si>
  <si>
    <t>C15H24N2O6S</t>
  </si>
  <si>
    <t>GAUPAAGWGWCMBV</t>
  </si>
  <si>
    <t>InChI=1S/C15H24N2O6S/c1-20-12-4-5-13(15(22-3)14(12)21-2)24(18,19)16-6-7-17-8-10-23-11-9-17/h4-5,16H,6-11H2,1-3H3</t>
  </si>
  <si>
    <t>2,3,4-trimethoxy-N-(2-morpholin-4-ylethyl)benzenesulfonamide</t>
  </si>
  <si>
    <t>COC1=C(C(=C(C=C1)S(=O)(=O)NCCN2CCOCC2)OC)OC</t>
  </si>
  <si>
    <t>PubChem:(3025493);PubChem class - safety and toxic</t>
  </si>
  <si>
    <t>6748_MSBNK-RIKEN-PR311146_0_MSBNK-RIKEN-PR311146_FWZXNPNHUWFOCM</t>
  </si>
  <si>
    <t>3360_MSBNK-RIKEN-PR311146_0_MSBNK-RIKEN-PR311146_FWZXNPNHUWFOCM</t>
  </si>
  <si>
    <t>1138_MSBNK-RIKEN-PR301917_0_MSBNK-RIKEN-PR301917_SJRXVLUZMMDCNG</t>
  </si>
  <si>
    <t>4526_MSBNK-RIKEN-PR301917_0_MSBNK-RIKEN-PR301917_SJRXVLUZMMDCNG</t>
  </si>
  <si>
    <t>2560_MSBNK-RIKEN-PR303701_0_MSBNK-RIKEN-PR303701_OBBCRPUNCUPUOS</t>
  </si>
  <si>
    <t>5948_MSBNK-RIKEN-PR303701_0_MSBNK-RIKEN-PR303701_OBBCRPUNCUPUOS</t>
  </si>
  <si>
    <t>5989_MSBNK-RIKEN-PR303802_0_MSBNK-RIKEN-PR303802_HFGSQOYIOKBQOW</t>
  </si>
  <si>
    <t>CWNLRSITUPUOOL</t>
  </si>
  <si>
    <t>InChI=1S/C9H10O4/c1-13-7-3-2-6(4-9(11)12)8(10)5-7/h2-3,5,10H,4H2,1H3,(H,11,12)</t>
  </si>
  <si>
    <t>COC1=CC(=C(C=C1)CC(=O)O)O</t>
  </si>
  <si>
    <t>COCONUT:(CNP0239375);PubChem:(12287720);ZINC bio:(ZINC03198419)</t>
  </si>
  <si>
    <t>156_MSBNK-BGC_Munich-RP018202_0_MSBNK-BGC_Munich-RP018202_QRMZSPFSDQBLIX</t>
  </si>
  <si>
    <t>3544_MSBNK-BGC_Munich-RP018202_0_MSBNK-BGC_Munich-RP018202_QRMZSPFSDQBLIX</t>
  </si>
  <si>
    <t>C18H11F3N2O</t>
  </si>
  <si>
    <t>IAJOMYABKVAZCN</t>
  </si>
  <si>
    <t>InChI=1S/C18H11F3N2O/c19-18(20,21)14-3-1-12-2-4-15(23-16(12)11-14)5-6-17(24)13-7-9-22-10-8-13/h1-11H</t>
  </si>
  <si>
    <t>C1=CC(=CC2=C1C=CC(=N2)C=CC(=O)C3=CC=NC=C3)C(F)(F)F</t>
  </si>
  <si>
    <t>71730058;78161642</t>
  </si>
  <si>
    <t>PubChem:(71730058 78161642);PubMed;PubChem class - drug</t>
  </si>
  <si>
    <t>5831_MSBNK-RIKEN-PR303545_0_MSBNK-RIKEN-PR303545_YWJXCIXBAKGUKZ</t>
  </si>
  <si>
    <t>VJJZJBUCDWKPLC</t>
  </si>
  <si>
    <t>InChI=1S/C16H12O6/c1-21-16-14(20)13-11(19)6-10(18)7-12(13)22-15(16)8-2-4-9(17)5-3-8/h2-7,17-19H,1H3</t>
  </si>
  <si>
    <t>Isokaempferide</t>
  </si>
  <si>
    <t>COC1=C(OC2=CC(=CC(=C2C1=O)O)O)C3=CC=C(C=C3)O</t>
  </si>
  <si>
    <t>SuperNatural:(SN00013625);ZINC bio:(ZINC05732268);additional;MeSH:(5280862);Plantcyc:(CPD-14950);PubMed;COCONUT:(CNP0099532 CNP0302990);KNApSAcK:(1062);Natural Products:(UNPD59371);PubChem:(5280862);YMDB Mine;CHEBI:(1579);PubChem class - bio and metabolites;KEGG:(C05902);PubChem class - safety and toxic;Training Set;Biocyc:(CPD-14950)</t>
  </si>
  <si>
    <t>5277_MSBNK-RIKEN-PR302779_0_MSBNK-RIKEN-PR302779_SQFSKOYWJBQGKQ</t>
  </si>
  <si>
    <t>1889_MSBNK-RIKEN-PR302779_0_MSBNK-RIKEN-PR302779_SQFSKOYWJBQGKQ</t>
  </si>
  <si>
    <t>2355_MSBNK-RIKEN-PR303420_0_MSBNK-RIKEN-PR303420_MYXNWGACZJSMBT</t>
  </si>
  <si>
    <t>5743_MSBNK-RIKEN-PR303420_0_MSBNK-RIKEN-PR303420_MYXNWGACZJSMBT</t>
  </si>
  <si>
    <t>4864_MSBNK-RIKEN-PR302303_0_MSBNK-RIKEN-PR302303_CDICDSOGTRCHMG</t>
  </si>
  <si>
    <t>1476_MSBNK-RIKEN-PR302303_0_MSBNK-RIKEN-PR302303_CDICDSOGTRCHMG</t>
  </si>
  <si>
    <t>2418_MSBNK-RIKEN-PR303503_0_MSBNK-RIKEN-PR303503_FBMORZZOJSDNRQ</t>
  </si>
  <si>
    <t>5806_MSBNK-RIKEN-PR303503_0_MSBNK-RIKEN-PR303503_FBMORZZOJSDNRQ</t>
  </si>
  <si>
    <t>ATEFKWMTRLZTPR</t>
  </si>
  <si>
    <t>InChI=1S/C13H14N2O3/c1-8(16)11-4-6-12(7-5-11)14-15-13(9(2)17)10(3)18/h4-7,13H,1-3H3</t>
  </si>
  <si>
    <t>4-Acetyl-phenyl-azo-acetylaceton</t>
  </si>
  <si>
    <t>CC(=O)C1=CC=C(C=C1)N=NC(C(=O)C)C(=O)C</t>
  </si>
  <si>
    <t>PubChem:(199278);PubChem class - safety and toxic</t>
  </si>
  <si>
    <t>6303_MSBNK-RIKEN-PR304226_0_MSBNK-RIKEN-PR304226_FBDCJLXTUCMFLF</t>
  </si>
  <si>
    <t>2915_MSBNK-RIKEN-PR304226_0_MSBNK-RIKEN-PR304226_FBDCJLXTUCMFLF</t>
  </si>
  <si>
    <t>AVFIYMSJDDGDBQ</t>
  </si>
  <si>
    <t>InChI=1S/C15H20O3/c1-9-8-14-13(11(3)15(17)18-14)7-6-12(9)5-4-10(2)16/h6,9,13-14H,3-5,7-8H2,1-2H3</t>
  </si>
  <si>
    <t>Tomentosin</t>
  </si>
  <si>
    <t>CC1CC2C(CC=C1CCC(=O)C)C(=C)C(=O)O2</t>
  </si>
  <si>
    <t>540288;155173;14109627;26183541;26183542;26183543;26183544;44453629;101423111;118701094</t>
  </si>
  <si>
    <t>SuperNatural:(SN00230100 SN00020787 SN00389307 SN00020788 SN00020790 SN00343593 SN00020789);ZINC bio:(ZINC14620388 ZINC14620389 ZINC14620390 ZINC14620391);additional;MeSH:(155173 44453629);PubMed;COCONUT:(CNP0172039);KNApSAcK:(3376);Natural Products:(UNPD1267 UNPD83493 UNPD114748 UNPD13088 UNPD48795 UNPD64423);PubChem:(540288 155173 14109627 26183541 26183542 26183543 26183544 44453629 101423111 118701094);CHEBI:(9631);KEGG:(C09562);Training Set</t>
  </si>
  <si>
    <t>5805_MSBNK-RIKEN-PR303502_0_MSBNK-RIKEN-PR303502_FBMORZZOJSDNRQ</t>
  </si>
  <si>
    <t>2417_MSBNK-RIKEN-PR303502_0_MSBNK-RIKEN-PR303502_FBMORZZOJSDNRQ</t>
  </si>
  <si>
    <t>2448_MSBNK-RIKEN-PR303550_0_MSBNK-RIKEN-PR303550_YWJXCIXBAKGUKZ</t>
  </si>
  <si>
    <t>4249_MSBNK-RIKEN-PR300847_0_MSBNK-RIKEN-PR300847_BXNJHAXVSOCGBA</t>
  </si>
  <si>
    <t>3190_MSBNK-RIKEN-PR310769_0_MSBNK-RIKEN-PR310769_SFQIGPZCFNTPOD</t>
  </si>
  <si>
    <t>6410_MSBNK-RIKEN-PR304433_0_MSBNK-RIKEN-PR304433_NJUXRKMKOFXMRX</t>
  </si>
  <si>
    <t>3022_MSBNK-RIKEN-PR304433_0_MSBNK-RIKEN-PR304433_NJUXRKMKOFXMRX</t>
  </si>
  <si>
    <t>1734_MSBNK-RIKEN-PR302598_0_MSBNK-RIKEN-PR302598_WMBWREPUVVBILR</t>
  </si>
  <si>
    <t>C33H26O10</t>
  </si>
  <si>
    <t>IHBQEDJQLPQAHW</t>
  </si>
  <si>
    <t>InChI=1S/C33H26O10/c1-39-18-7-4-16(5-8-18)27-15-25(38)32-23(36)13-22(35)30(33(32)43-27)20-10-17(6-9-26(20)41-3)28-14-24(37)31-21(34)11-19(40-2)12-29(31)42-28/h4-13,15,28,34-36H,14H2,1-3H3</t>
  </si>
  <si>
    <t>COC1=CC=C(C=C1)C2=CC(=O)C3=C(O2)C(=C(C=C3O)O)C4=C(C=CC(=C4)C5CC(=O)C6=C(C=C(C=C6O5)OC)O)OC</t>
  </si>
  <si>
    <t>46841212;91886695</t>
  </si>
  <si>
    <t>COCONUT:(CNP0167583);KNApSAcK:(6513);Natural Products:(UNPD172123 UNPD27201);PubChem:(46841212 91886695);SuperNatural:(SN00252772 SN00263805);KEGG Mine</t>
  </si>
  <si>
    <t>3316_MSBNK-RIKEN-PR311006_0_MSBNK-RIKEN-PR311006_QETQPQDBDULWLC</t>
  </si>
  <si>
    <t>6704_MSBNK-RIKEN-PR311006_0_MSBNK-RIKEN-PR311006_QETQPQDBDULWLC</t>
  </si>
  <si>
    <t>JWIPCXFNHZMTOZ</t>
  </si>
  <si>
    <t>InChI=1S/C18H30N2O3S/c1-13(2)7-9-20-10-8-18(3,22)17(19-15(21)12-23-4)16(20)14-6-5-11-24-14/h5-6,11,13,16-17,22H,7-10,12H2,1-4H3,(H,19,21)</t>
  </si>
  <si>
    <t>CC(C)CCN1CCC(C(C1C2=CC=CS2)NC(=O)COC)(C)O</t>
  </si>
  <si>
    <t>PubChem:(125418183);COCONUT:(CNP0016166)</t>
  </si>
  <si>
    <t>503_MSBNK-RIKEN-PR300033_0_MSBNK-RIKEN-PR300033_LTOOPESWVADEAE</t>
  </si>
  <si>
    <t>3891_MSBNK-RIKEN-PR300033_0_MSBNK-RIKEN-PR300033_LTOOPESWVADEAE</t>
  </si>
  <si>
    <t>JKPISQIIWUONPB</t>
  </si>
  <si>
    <t>InChI=1S/C19H21NO4/c1-23-18-8-12-5-6-20-10-14-11(3-4-16(21)19(14)24-2)7-15(20)13(12)9-17(18)22/h3-4,8-9,15,21-22H,5-7,10H2,1-2H3</t>
  </si>
  <si>
    <t>stepholidine</t>
  </si>
  <si>
    <t>COC1=C(C=C2C3CC4=C(CN3CCC2=C1)C(=C(C=C4)O)OC)O</t>
  </si>
  <si>
    <t>5290;6917970;12442999</t>
  </si>
  <si>
    <t>SuperNatural:(SN00227362 SN00159682);ZINC bio:(ZINC22066525);MeSH:(5290 6917970);PubMed;COCONUT:(CNP0325255);KNApSAcK:(26094);Natural Products:(UNPD37768 UNPD185828);PubChem:(5290 6917970 12442999);CHEBI:(91837);PubChem class - bio and metabolites;PubChem class - safety and toxic;KEGG Mine</t>
  </si>
  <si>
    <t>935_MSBNK-RIKEN-PR301114_0_MSBNK-RIKEN-PR301114_LZJRNLRASBVRRX</t>
  </si>
  <si>
    <t>4323_MSBNK-RIKEN-PR301114_0_MSBNK-RIKEN-PR301114_LZJRNLRASBVRRX</t>
  </si>
  <si>
    <t>5985_MSBNK-RIKEN-PR303794_0_MSBNK-RIKEN-PR303794_HFGSQOYIOKBQOW</t>
  </si>
  <si>
    <t>2597_MSBNK-RIKEN-PR303794_0_MSBNK-RIKEN-PR303794_HFGSQOYIOKBQOW</t>
  </si>
  <si>
    <t>5024_MSBNK-RIKEN-PR302490_0_MSBNK-RIKEN-PR302490_LYGPBZVKGHHTIE</t>
  </si>
  <si>
    <t>6042_MSBNK-RIKEN-PR303898_0_MSBNK-RIKEN-PR303898_BMLIIPOXVWESJG</t>
  </si>
  <si>
    <t>2654_MSBNK-RIKEN-PR303898_0_MSBNK-RIKEN-PR303898_BMLIIPOXVWESJG</t>
  </si>
  <si>
    <t>C10H14N6O4S</t>
  </si>
  <si>
    <t>WAWUMWFWTUMWJT</t>
  </si>
  <si>
    <t>InChI=1S/C10H14N6O4S/c11-10-14-7-4(8(15-10)21-12)13-2-16(7)9-6(19)5(18)3(1-17)20-9/h2-3,5-6,9,17-19H,1,12H2,(H2,11,14,15)</t>
  </si>
  <si>
    <t>Sulfenosine</t>
  </si>
  <si>
    <t>C1=NC2=C(N1C3C(C(C(O3)CO)O)O)N=C(N=C2SN)N</t>
  </si>
  <si>
    <t>129862;14503100;14503101;14503102;57323945</t>
  </si>
  <si>
    <t>MeSH:(129862);PubChem:(129862 14503100 14503101 14503102 57323945);PubMed</t>
  </si>
  <si>
    <t>3274_MSBNK-RIKEN-PR310944_0_MSBNK-RIKEN-PR310944_OWQLBLNRUZULFV</t>
  </si>
  <si>
    <t>6662_MSBNK-RIKEN-PR310944_0_MSBNK-RIKEN-PR310944_OWQLBLNRUZULFV</t>
  </si>
  <si>
    <t>C26H28FN5O3</t>
  </si>
  <si>
    <t>PAJOHXKWGHBVDS</t>
  </si>
  <si>
    <t>InChI=1S/C26H28FN5O3/c1-4-32(5-2)14-15-34-21-12-8-20(9-13-21)29-26-28-17-18-16-23(25(33)31(3)24(18)30-26)35-22-10-6-19(27)7-11-22/h6-13,16-17H,4-5,14-15H2,1-3H3,(H,28,29,30)</t>
  </si>
  <si>
    <t>2-[4-[2-(diethylamino)ethoxy]anilino]-6-(4-fluorophenoxy)-8-methylpyrido[2,3-d]pyrimidin-7-one</t>
  </si>
  <si>
    <t>CCN(CC)CCOC1=CC=C(C=C1)NC2=NC=C3C=C(C(=O)N(C3=N2)C)OC4=CC=C(C=C4)F</t>
  </si>
  <si>
    <t>20626966;72200360</t>
  </si>
  <si>
    <t>PubChem:(20626966 72200360);PubMed;PubChem class - bio and metabolites</t>
  </si>
  <si>
    <t>4253_MSBNK-RIKEN-PR300855_0_MSBNK-RIKEN-PR300855_SOFSXTKPGSIDCI</t>
  </si>
  <si>
    <t>FMALFRLZUQJVJC</t>
  </si>
  <si>
    <t>InChI=1S/C16H10N4O2/c17-10-12(16-15(20(21)22)6-3-9-18-16)14-8-7-11-4-1-2-5-13(11)19-14/h1-9,12H</t>
  </si>
  <si>
    <t>2-(3-nitropyridin-2-yl)-2-quinolin-2-ylacetonitrile</t>
  </si>
  <si>
    <t>C1=CC=C2C(=C1)C=CC(=N2)C(C#N)C3=C(C=CC=N3)[N+](=O)[O-]</t>
  </si>
  <si>
    <t>2751735;7055021;7055022</t>
  </si>
  <si>
    <t>COCONUT:(CNP0053204);PubChem:(2751735 7055021 7055022);ZINC bio:(ZINC03847007 ZINC03847008)</t>
  </si>
  <si>
    <t>5157_MSBNK-RIKEN-PR302641_0_MSBNK-RIKEN-PR302641_PFTAWBLQPZVEMU</t>
  </si>
  <si>
    <t>1769_MSBNK-RIKEN-PR302641_0_MSBNK-RIKEN-PR302641_PFTAWBLQPZVEMU</t>
  </si>
  <si>
    <t>660_MSBNK-RIKEN-PR300289_0_MSBNK-RIKEN-PR300289_NFYYATWFXNPTRM</t>
  </si>
  <si>
    <t>4048_MSBNK-RIKEN-PR300289_0_MSBNK-RIKEN-PR300289_NFYYATWFXNPTRM</t>
  </si>
  <si>
    <t>366_MSBNK-MPI_for_Chemical_Ecology-CE000139_0_MSBNK-MPI_for_Chemical_Ecology-CE000139_IKGXIBQEEMLURG</t>
  </si>
  <si>
    <t>3754_MSBNK-MPI_for_Chemical_Ecology-CE000139_0_MSBNK-MPI_for_Chemical_Ecology-CE000139_IKGXIBQEEMLURG</t>
  </si>
  <si>
    <t>PEUAYWBFWSCPHA</t>
  </si>
  <si>
    <t>InChI=1S/C16H12O4/c1-19-11-7-3-5-9-13(11)15(17)10-6-4-8-12(20-2)14(10)16(9)18/h3-8H,1-2H3</t>
  </si>
  <si>
    <t>9, 1,5-dimethoxy-</t>
  </si>
  <si>
    <t>COC1=CC=CC2=C1C(=O)C3=C(C2=O)C(=CC=C3)OC</t>
  </si>
  <si>
    <t>PubChem:(22952);NORMAN:(NS00035703)</t>
  </si>
  <si>
    <t>5333_MSBNK-RIKEN-PR302838_0_MSBNK-RIKEN-PR302838_HKQYGTCOTHHOMP</t>
  </si>
  <si>
    <t>KLYLQAGPUFFWHE</t>
  </si>
  <si>
    <t>InChI=1S/C15H20O3/c1-14(2)11-15(13(16)17,8-9-18-14)10-12-6-4-3-5-7-12/h3-7H,8-11H2,1-2H3,(H,16,17)</t>
  </si>
  <si>
    <t>Oprea1_492900</t>
  </si>
  <si>
    <t>CC1(CC(CCO1)(CC2=CC=CC=C2)C(=O)O)C</t>
  </si>
  <si>
    <t>760647;928020;4610150;6954808</t>
  </si>
  <si>
    <t>COCONUT:(CNP0048517 CNP0361932);PubChem:(760647 928020 4610150 6954808);SuperNatural:(SN00077253 SN00077031);ZINC bio:(ZINC06763537 ZINC08462899)</t>
  </si>
  <si>
    <t>5807_MSBNK-RIKEN-PR303504_0_MSBNK-RIKEN-PR303504_FBMORZZOJSDNRQ</t>
  </si>
  <si>
    <t>2419_MSBNK-RIKEN-PR303504_0_MSBNK-RIKEN-PR303504_FBMORZZOJSDNRQ</t>
  </si>
  <si>
    <t>6318_MSBNK-RIKEN-PR304243_0_MSBNK-RIKEN-PR304243_HSTZMXCBWJGKHG</t>
  </si>
  <si>
    <t>5038_MSBNK-RIKEN-PR302506_0_MSBNK-RIKEN-PR302506_SBHXYTNGIZCORC</t>
  </si>
  <si>
    <t>4150_MSBNK-RIKEN-PR300488_0_MSBNK-RIKEN-PR300488_OZCACMPSTYQSMM</t>
  </si>
  <si>
    <t>762_MSBNK-RIKEN-PR300488_0_MSBNK-RIKEN-PR300488_OZCACMPSTYQSMM</t>
  </si>
  <si>
    <t>6446_MSBNK-RIKEN-PR310450_0_MSBNK-RIKEN-PR310450_OZCACMPSTYQSMM</t>
  </si>
  <si>
    <t>3058_MSBNK-RIKEN-PR310450_0_MSBNK-RIKEN-PR310450_OZCACMPSTYQSMM</t>
  </si>
  <si>
    <t>6008_MSBNK-RIKEN-PR303824_0_MSBNK-RIKEN-PR303824_MDZKJHQSJHYOHJ</t>
  </si>
  <si>
    <t>3306_MSBNK-RIKEN-PR310996_0_MSBNK-RIKEN-PR310996_FURUXTVZLHCCNA</t>
  </si>
  <si>
    <t>6694_MSBNK-RIKEN-PR310996_0_MSBNK-RIKEN-PR310996_FURUXTVZLHCCNA</t>
  </si>
  <si>
    <t>C15H19FN2O2S</t>
  </si>
  <si>
    <t>HYVZYASDRIAOPU</t>
  </si>
  <si>
    <t>InChI=1S/C15H19FN2O2S/c1-9(10-5-7-11(16)8-6-10)17-13-18-12(19)15(4,21-13)14(2,3)20/h5-9,20H,1-4H3,(H,17,18,19)</t>
  </si>
  <si>
    <t>(5S)-2-{[(1S)-1-(4-fluorophenyl)ethyl]amino}-5-(2-hydroxypropan-2-yl)-5-methyl-1,3-thiazol-4-one</t>
  </si>
  <si>
    <t>CC(C1=CC=C(C=C1)F)N=C2NC(=O)C(S2)(C)C(C)(C)O</t>
  </si>
  <si>
    <t>135566449;136021384;135857043;139595351;138692851</t>
  </si>
  <si>
    <t>COCONUT:(CNP0401441);PubChem:(135566449 136021384 135857043 139595351 138692851);PubMed;PubChem class - bio and metabolites</t>
  </si>
  <si>
    <t>6720_MSBNK-RIKEN-PR311057_0_MSBNK-RIKEN-PR311057_VVLXCWVSSLFQDS</t>
  </si>
  <si>
    <t>C14H18N6O2</t>
  </si>
  <si>
    <t>RCJZNRNDFJKGSV</t>
  </si>
  <si>
    <t>InChI=1S/C14H18N6O2/c21-20(22)13-6-4-12(5-7-13)14-15-17-19(16-14)11-10-18-8-2-1-3-9-18/h4-7H,1-3,8-11H2</t>
  </si>
  <si>
    <t>Oprea1_073330</t>
  </si>
  <si>
    <t>C1CCN(CC1)CCN2N=C(N=N2)C3=CC=C(C=C3)[N+](=O)[O-]</t>
  </si>
  <si>
    <t>855523;6951774</t>
  </si>
  <si>
    <t>PubChem:(855523 6951774);PubChem class - safety and toxic</t>
  </si>
  <si>
    <t>6080_MSBNK-RIKEN-PR303940_0_MSBNK-RIKEN-PR303940_DWONJCNDULPHLV</t>
  </si>
  <si>
    <t>2692_MSBNK-RIKEN-PR303940_0_MSBNK-RIKEN-PR303940_DWONJCNDULPHLV</t>
  </si>
  <si>
    <t>4666_MSBNK-RIKEN-PR302064_0_MSBNK-RIKEN-PR302064_KKSDGJDHHZEWEP</t>
  </si>
  <si>
    <t>1278_MSBNK-RIKEN-PR302064_0_MSBNK-RIKEN-PR302064_KKSDGJDHHZEWEP</t>
  </si>
  <si>
    <t>C15H19N7O2</t>
  </si>
  <si>
    <t>BDNPGNZEEBXZQB</t>
  </si>
  <si>
    <t>InChI=1S/C15H19N7O2/c1-4-23-8-11-6-20-22(13(11)18-10-24-5-2)15-12-7-19-21(3)14(12)16-9-17-15/h6-7,9-10H,4-5,8H2,1-3H3</t>
  </si>
  <si>
    <t>ethyl N-[4-(ethoxymethyl)-2-(1-methylpyrazolo[3,4-d]pyrimidin-4-yl)pyrazol-3-yl]methanimidate</t>
  </si>
  <si>
    <t>CCOCC1=C(N(N=C1)C2=NC=NC3=C2C=NN3C)N=COCC</t>
  </si>
  <si>
    <t>2755840;9581549</t>
  </si>
  <si>
    <t>COCONUT:(CNP0259646);PubChem:(2755840 9581549);SuperNatural:(SN00130848);ZINC bio:(ZINC04293806)</t>
  </si>
  <si>
    <t>750_MSBNK-RIKEN-PR300463_0_MSBNK-RIKEN-PR300463_INYYVPJSBIVGPH</t>
  </si>
  <si>
    <t>4138_MSBNK-RIKEN-PR300463_0_MSBNK-RIKEN-PR300463_INYYVPJSBIVGPH</t>
  </si>
  <si>
    <t>6230_MSBNK-RIKEN-PR304153_0_MSBNK-RIKEN-PR304153_OJOBTAOGJIWAGB</t>
  </si>
  <si>
    <t>2842_MSBNK-RIKEN-PR304153_0_MSBNK-RIKEN-PR304153_OJOBTAOGJIWAGB</t>
  </si>
  <si>
    <t>5037_MSBNK-RIKEN-PR302505_0_MSBNK-RIKEN-PR302505_HQNOUCSPWAGQND</t>
  </si>
  <si>
    <t>2596_MSBNK-RIKEN-PR303792_0_MSBNK-RIKEN-PR303792_HFGSQOYIOKBQOW</t>
  </si>
  <si>
    <t>5984_MSBNK-RIKEN-PR303792_0_MSBNK-RIKEN-PR303792_HFGSQOYIOKBQOW</t>
  </si>
  <si>
    <t>C18H28N6O3S</t>
  </si>
  <si>
    <t>OBQHDGOHGZQEHX</t>
  </si>
  <si>
    <t>InChI=1S/C18H28N6O3S/c1-28-11-9-13(15(19)25)23-17(27)14(8-5-10-22-18(20)21)24-16(26)12-6-3-2-4-7-12/h2-4,6-7,13-14H,5,8-11H2,1H3,(H2,19,25)(H,23,27)(H,24,26)(H4,20,21,22)</t>
  </si>
  <si>
    <t>N-Benzoylarginyl-methioninamide</t>
  </si>
  <si>
    <t>CSCCC(C(=O)N)NC(=O)C(CCCN=C(N)N)NC(=O)C1=CC=CC=C1</t>
  </si>
  <si>
    <t>195043;21126345</t>
  </si>
  <si>
    <t>MeSH:(195043);PubChem:(195043 21126345);PubMed</t>
  </si>
  <si>
    <t>6579_MSBNK-RIKEN-PR310770_0_MSBNK-RIKEN-PR310770_LAQLCZKPJGMFRM</t>
  </si>
  <si>
    <t>3191_MSBNK-RIKEN-PR310770_0_MSBNK-RIKEN-PR310770_LAQLCZKPJGMFRM</t>
  </si>
  <si>
    <t>C24H18N4O2S2</t>
  </si>
  <si>
    <t>NGYOYTNPDVQGFX</t>
  </si>
  <si>
    <t>InChI=1S/C24H18N4O2S2/c29-22-17-10-4-5-11-18(17)23(30)28(22)15-27-20-13-7-6-12-19(20)26-21(27)14-32-24(31)25-16-8-2-1-3-9-16/h1-13H,14-15H2,(H,25,31)</t>
  </si>
  <si>
    <t>Carbamodithioic acid, phenyl-, (1-((1,3-dihydro-1,3-dioxo-2H-isoindol-2-yl)methyl)-1H-benzimidazol-2-yl)methyl ester</t>
  </si>
  <si>
    <t>C1=CC=C(C=C1)NC(=S)SCC2=NC3=CC=CC=C3N2CN4C(=O)C5=CC=CC=C5C4=O</t>
  </si>
  <si>
    <t>PubChem:(24836322);PubChem class - safety and toxic</t>
  </si>
  <si>
    <t>5128_MSBNK-RIKEN-PR302604_0_MSBNK-RIKEN-PR302604_WMBWREPUVVBILR</t>
  </si>
  <si>
    <t>C10H11ClN4O4</t>
  </si>
  <si>
    <t>QLJNDAMRMAPAKK</t>
  </si>
  <si>
    <t>InChI=1S/C10H11ClN4O4/c1-18-9(16)5-6(10(17)19-2)12-14-8-4-3-7(11)13-15-8/h3-4H,5H2,1-2H3,(H,14,15)</t>
  </si>
  <si>
    <t>Dimethyl ((6-chloro-3-pyridazinyl)hydrazono)butanedioate</t>
  </si>
  <si>
    <t>COC(=O)CC(=NNC1=NN=C(C=C1)Cl)C(=O)OC</t>
  </si>
  <si>
    <t>6410559;9588132</t>
  </si>
  <si>
    <t>PubChem:(6410559 9588132);PubChem class - safety and toxic</t>
  </si>
  <si>
    <t>6622_MSBNK-RIKEN-PR310897_0_MSBNK-RIKEN-PR310897_IYRMWMYZSQPJKC</t>
  </si>
  <si>
    <t>3234_MSBNK-RIKEN-PR310897_0_MSBNK-RIKEN-PR310897_IYRMWMYZSQPJKC</t>
  </si>
  <si>
    <t>3953_MSBNK-RIKEN-PR300159_0_MSBNK-RIKEN-PR300159_OUONWRIEOZGMSQ</t>
  </si>
  <si>
    <t>565_MSBNK-RIKEN-PR300159_0_MSBNK-RIKEN-PR300159_OUONWRIEOZGMSQ</t>
  </si>
  <si>
    <t>2427_MSBNK-RIKEN-PR303517_0_MSBNK-RIKEN-PR303517_DUAGQYUORDTXOR</t>
  </si>
  <si>
    <t>5815_MSBNK-RIKEN-PR303517_0_MSBNK-RIKEN-PR303517_DUAGQYUORDTXOR</t>
  </si>
  <si>
    <t>C12H8N4O</t>
  </si>
  <si>
    <t>STCGMSMATDHRCO</t>
  </si>
  <si>
    <t>InChI=1S/C12H8N4O/c17-12(10-6-3-4-8-13-10)16-11-7-2-1-5-9(11)14-15-16/h1-8H</t>
  </si>
  <si>
    <t>1-(2-Pyridylcarbonyl)benzotriazole</t>
  </si>
  <si>
    <t>C1=CC=C2C(=C1)N=NN2C(=O)C3=CC=CC=N3</t>
  </si>
  <si>
    <t>PubChem:(3705224);PubChem class - safety and toxic</t>
  </si>
  <si>
    <t>5695_MSBNK-RIKEN-PR303369_0_MSBNK-RIKEN-PR303369_PCMORTLOPMLEFB</t>
  </si>
  <si>
    <t>2307_MSBNK-RIKEN-PR303369_0_MSBNK-RIKEN-PR303369_PCMORTLOPMLEFB</t>
  </si>
  <si>
    <t>3059_MSBNK-RIKEN-PR310454_0_MSBNK-RIKEN-PR310454_DUAGQYUORDTXOR</t>
  </si>
  <si>
    <t>6447_MSBNK-RIKEN-PR310454_0_MSBNK-RIKEN-PR310454_DUAGQYUORDTXOR</t>
  </si>
  <si>
    <t>2349_MSBNK-RIKEN-PR303414_0_MSBNK-RIKEN-PR303414_MYXNWGACZJSMBT</t>
  </si>
  <si>
    <t>5737_MSBNK-RIKEN-PR303414_0_MSBNK-RIKEN-PR303414_MYXNWGACZJSMBT</t>
  </si>
  <si>
    <t>4842_MSBNK-RIKEN-PR302269_0_MSBNK-RIKEN-PR302269_IQPNAANSBPBGFQ</t>
  </si>
  <si>
    <t>1454_MSBNK-RIKEN-PR302269_0_MSBNK-RIKEN-PR302269_IQPNAANSBPBGFQ</t>
  </si>
  <si>
    <t>C27H26N4O4S2</t>
  </si>
  <si>
    <t>ZMHHUYWDFNYNAG</t>
  </si>
  <si>
    <t>InChI=1S/C27H26N4O4S2/c1-16(32)28-17-7-9-18(10-8-17)29-23(33)15-36-27-30-25-24(21-5-3-4-6-22(21)37-25)26(34)31(27)19-11-13-20(35-2)14-12-19/h7-14H,3-6,15H2,1-2H3,(H,28,32)(H,29,33)</t>
  </si>
  <si>
    <t>N-(4-acetamidophenyl)-2-[[3-(4-methoxyphenyl)-4-oxo-5,6,7,8-tetrahydro-[1]benzothiolo[2,3-d]pyrimidin-2-yl]sulfanyl]acetamide</t>
  </si>
  <si>
    <t>CC(=O)NC1=CC=C(C=C1)NC(=O)CSC2=NC3=C(C4=C(S3)CCCC4)C(=O)N2C5=CC=C(C=C5)OC</t>
  </si>
  <si>
    <t>PubChem:(1852558);PubChem class - safety and toxic</t>
  </si>
  <si>
    <t>3299_MSBNK-RIKEN-PR310988_0_MSBNK-RIKEN-PR310988_LDVNKZYMYPZDAI</t>
  </si>
  <si>
    <t>6687_MSBNK-RIKEN-PR310988_0_MSBNK-RIKEN-PR310988_LDVNKZYMYPZDAI</t>
  </si>
  <si>
    <t>5940_MSBNK-RIKEN-PR303693_0_MSBNK-RIKEN-PR303693_OBBCRPUNCUPUOS</t>
  </si>
  <si>
    <t>2552_MSBNK-RIKEN-PR303693_0_MSBNK-RIKEN-PR303693_OBBCRPUNCUPUOS</t>
  </si>
  <si>
    <t>C43H55N3O6</t>
  </si>
  <si>
    <t>COXGJIJZTCZZQE</t>
  </si>
  <si>
    <t>InChI=1S/C43H55N3O6/c1-4-9-34(39(49)26-45-17-5-2)32-21-28(19-27-16-18-46-41(44)22-27)20-30-12-14-33(29-10-7-6-8-11-29)35-25-38(48)40(52-3)24-31(35)13-15-37(47)43(51)42(50)36(30)23-32/h6-8,10-11,16,18,22,24-25,28,30,32-34,36,39,43,45,48-49,51H,4-5,9,13,15,17,19-21,23,26H2,1-3H3,(H2,44,46)</t>
  </si>
  <si>
    <t>CCCC(C1CC(CC2C#CC(C3=CC(=C(C=C3CCC(=O)C(C(=O)C2C1)O)OC)O)C4=CC=CC=C4)CC5=CC(=NC=C5)N)C(CNCCC)O</t>
  </si>
  <si>
    <t>COCONUT:(CNP0006989 CNP0392568)</t>
  </si>
  <si>
    <t>3161_MSBNK-RIKEN-PR310655_0_MSBNK-RIKEN-PR310655_LWSPRPDSPCBAKK</t>
  </si>
  <si>
    <t>6549_MSBNK-RIKEN-PR310655_0_MSBNK-RIKEN-PR310655_LWSPRPDSPCBAKK</t>
  </si>
  <si>
    <t>929_MSBNK-RIKEN-PR301090_0_MSBNK-RIKEN-PR301090_LZJRNLRASBVRRX</t>
  </si>
  <si>
    <t>4317_MSBNK-RIKEN-PR301090_0_MSBNK-RIKEN-PR301090_LZJRNLRASBVRRX</t>
  </si>
  <si>
    <t>1200_MSBNK-RIKEN-PR301981_0_MSBNK-RIKEN-PR301981_ODBRNZZJSYPIDI</t>
  </si>
  <si>
    <t>4588_MSBNK-RIKEN-PR301981_0_MSBNK-RIKEN-PR301981_ODBRNZZJSYPIDI</t>
  </si>
  <si>
    <t>3056_MSBNK-RIKEN-PR310446_0_MSBNK-RIKEN-PR310446_CLDCTFPNFRITPI</t>
  </si>
  <si>
    <t>6444_MSBNK-RIKEN-PR310446_0_MSBNK-RIKEN-PR310446_CLDCTFPNFRITPI</t>
  </si>
  <si>
    <t>5371_MSBNK-RIKEN-PR302881_0_MSBNK-RIKEN-PR302881_YDQWDHRMZQUTBA</t>
  </si>
  <si>
    <t>1983_MSBNK-RIKEN-PR302881_0_MSBNK-RIKEN-PR302881_YDQWDHRMZQUTBA</t>
  </si>
  <si>
    <t>1328_MSBNK-RIKEN-PR302116_0_MSBNK-RIKEN-PR302116_WUADCCWRTIWANL</t>
  </si>
  <si>
    <t>4716_MSBNK-RIKEN-PR302116_0_MSBNK-RIKEN-PR302116_WUADCCWRTIWANL</t>
  </si>
  <si>
    <t>4451_MSBNK-RIKEN-PR301679_0_MSBNK-RIKEN-PR301679_BXNJHAXVSOCGBA</t>
  </si>
  <si>
    <t>2565_MSBNK-RIKEN-PR303706_0_MSBNK-RIKEN-PR303706_VUGRLRAUZWGZJP</t>
  </si>
  <si>
    <t>5953_MSBNK-RIKEN-PR303706_0_MSBNK-RIKEN-PR303706_VUGRLRAUZWGZJP</t>
  </si>
  <si>
    <t>DMGGBIBJSSKSGI</t>
  </si>
  <si>
    <t>InChI=1S/C21H26N2O3/c1-25-19-9-7-18(8-10-19)20(15-17-5-3-2-4-6-17)22-21(24)16-23-11-13-26-14-12-23/h2-10,20H,11-16H2,1H3,(H,22,24)</t>
  </si>
  <si>
    <t>N-(alpha-(p-Methoxyphenyl)phenethyl)-4-morpholineacetamide</t>
  </si>
  <si>
    <t>COC1=CC=C(C=C1)C(CC2=CC=CC=C2)NC(=O)CN3CCOCC3</t>
  </si>
  <si>
    <t>PubChem:(207037);PubChem class - safety and toxic</t>
  </si>
  <si>
    <t>487_MSBNK-RIKEN-PR300013_0_MSBNK-RIKEN-PR300013_LTOOPESWVADEAE</t>
  </si>
  <si>
    <t>3875_MSBNK-RIKEN-PR300013_0_MSBNK-RIKEN-PR300013_LTOOPESWVADEAE</t>
  </si>
  <si>
    <t>4100_MSBNK-RIKEN-PR300376_0_MSBNK-RIKEN-PR300376_RBALEJFQJCAPLN</t>
  </si>
  <si>
    <t>712_MSBNK-RIKEN-PR300376_0_MSBNK-RIKEN-PR300376_RBALEJFQJCAPLN</t>
  </si>
  <si>
    <t>724_MSBNK-RIKEN-PR300405_0_MSBNK-RIKEN-PR300405_NBFGYDJKTHENDP</t>
  </si>
  <si>
    <t>4112_MSBNK-RIKEN-PR300405_0_MSBNK-RIKEN-PR300405_NBFGYDJKTHENDP</t>
  </si>
  <si>
    <t>4033_MSBNK-RIKEN-PR300269_0_MSBNK-RIKEN-PR300269_NFYYATWFXNPTRM</t>
  </si>
  <si>
    <t>645_MSBNK-RIKEN-PR300269_0_MSBNK-RIKEN-PR300269_NFYYATWFXNPTRM</t>
  </si>
  <si>
    <t>LKOJGSWUMISDOF</t>
  </si>
  <si>
    <t>InChI=1S/C16H12O5/c1-20-16-11(18)8-13-14(15(16)19)10(17)7-12(21-13)9-5-3-2-4-6-9/h2-8,18-19H,1H3</t>
  </si>
  <si>
    <t>Oroxylin</t>
  </si>
  <si>
    <t>COC1=C(C2=C(C=C1O)OC(=CC2=O)C3=CC=CC=C3)O</t>
  </si>
  <si>
    <t>5320315;86289424</t>
  </si>
  <si>
    <t>HMDB:(128584);SuperNatural:(SN00036399);ZINC bio:(ZINC05998558);additional;MeSH:(5320315);PubMed;COCONUT:(CNP0088988 CNP0192878);KNApSAcK:(3804);Natural Products:(UNPD140582);PubChem:(5320315 86289424);CHEBI:(77939 61668);PubChem class - bio and metabolites;PubChem class - safety and toxic;Biocyc:(CPD-12734);KEGG Mine</t>
  </si>
  <si>
    <t>4701_MSBNK-RIKEN-PR302100_0_MSBNK-RIKEN-PR302100_WUADCCWRTIWANL</t>
  </si>
  <si>
    <t>C21H33ClO4</t>
  </si>
  <si>
    <t>ZOQXTNLUBHPZOZ</t>
  </si>
  <si>
    <t>InChI=1S/C21H33ClO4/c22-18-14-20(24)17(12-13-19(23)15-8-4-3-5-9-15)16(18)10-6-1-2-7-11-21(25)26/h1,6,12-13,15-20,23-24H,2-5,7-11,14H2,(H,25,26)</t>
  </si>
  <si>
    <t>9-Deoxy-9-chloro-16,17,18,19,20-pentanor-15-cyclohexyl-pgf2alpha</t>
  </si>
  <si>
    <t>C1CCC(CC1)C(C=CC2C(CC(C2CC=CCCCC(=O)O)Cl)O)O</t>
  </si>
  <si>
    <t>129067;5311503;6439050;6449849;9886399;44208938;68488216;87469297;101620276</t>
  </si>
  <si>
    <t>MeSH:(5311503 6439050 6449849);PubChem:(129067 5311503 6439050 6449849 9886399 44208938 68488216 87469297 101620276);PubMed</t>
  </si>
  <si>
    <t>603_MSBNK-RIKEN-PR300216_0_MSBNK-RIKEN-PR300216_DAXYUDFNWXHGBE</t>
  </si>
  <si>
    <t>3991_MSBNK-RIKEN-PR300216_0_MSBNK-RIKEN-PR300216_DAXYUDFNWXHGBE</t>
  </si>
  <si>
    <t>C12H13FO4</t>
  </si>
  <si>
    <t>WDFUURBBGZTSIA</t>
  </si>
  <si>
    <t>InChI=1S/C12H13FO4/c1-16-11(14)10(12(15)17-2)7-8-3-5-9(13)6-4-8/h3-6,10H,7H2,1-2H3</t>
  </si>
  <si>
    <t>Dimethyl (4-Fluorobenzyl)Malonate</t>
  </si>
  <si>
    <t>COC(=O)C(CC1=CC=C(C=C1)F)C(=O)OC</t>
  </si>
  <si>
    <t>PubChem:(2781576);PubChem class - safety and toxic</t>
  </si>
  <si>
    <t>5614_MSBNK-RIKEN-PR303240_0_MSBNK-RIKEN-PR303240_KZKWCKFDCPVDFJ</t>
  </si>
  <si>
    <t>2226_MSBNK-RIKEN-PR303240_0_MSBNK-RIKEN-PR303240_KZKWCKFDCPVDFJ</t>
  </si>
  <si>
    <t>2763_MSBNK-RIKEN-PR304060_0_MSBNK-RIKEN-PR304060_GDNIGMNXEKGFIP</t>
  </si>
  <si>
    <t>6151_MSBNK-RIKEN-PR304060_0_MSBNK-RIKEN-PR304060_GDNIGMNXEKGFIP</t>
  </si>
  <si>
    <t>6706_MSBNK-RIKEN-PR311010_0_MSBNK-RIKEN-PR311010_KSEBMYQBYZTDHS</t>
  </si>
  <si>
    <t>3318_MSBNK-RIKEN-PR311010_0_MSBNK-RIKEN-PR311010_KSEBMYQBYZTDHS</t>
  </si>
  <si>
    <t>728_MSBNK-RIKEN-PR300415_0_MSBNK-RIKEN-PR300415_NBFGYDJKTHENDP</t>
  </si>
  <si>
    <t>4116_MSBNK-RIKEN-PR300415_0_MSBNK-RIKEN-PR300415_NBFGYDJKTHENDP</t>
  </si>
  <si>
    <t>C10H13ClN4O3</t>
  </si>
  <si>
    <t>YDSGGZZKDUDBMD</t>
  </si>
  <si>
    <t>InChI=1S/C10H13ClN4O3/c1-17-7-4-3-6(8(11)9(7)18-2)5-13-14-10(12)15-16/h3-5,16H,1-2H3,(H3,12,14,15)</t>
  </si>
  <si>
    <t>COC1=C(C(=C(C=C1)C=NN=C(N)NO)Cl)OC</t>
  </si>
  <si>
    <t>9795498;9816952;54502945;100990574</t>
  </si>
  <si>
    <t>PubChem:(9795498 9816952 54502945 100990574);PubMed;PubChem class - drug</t>
  </si>
  <si>
    <t>1240_MSBNK-RIKEN-PR302025_0_MSBNK-RIKEN-PR302025_FTVWIRXFELQLPI</t>
  </si>
  <si>
    <t>4628_MSBNK-RIKEN-PR302025_0_MSBNK-RIKEN-PR302025_FTVWIRXFELQLPI</t>
  </si>
  <si>
    <t>C27H24N4O5S2</t>
  </si>
  <si>
    <t>OAJMMLBDDSSCED</t>
  </si>
  <si>
    <t>InChI=1S/C27H24N4O5S2/c28-21-7-13-25(14-8-21)37(33,34)30-23-11-4-19(5-12-23)6-17-27(32)20-2-1-3-24(18-20)31-38(35,36)26-15-9-22(29)10-16-26/h1-18,30-31H,28-29H2</t>
  </si>
  <si>
    <t>3'',4-Di-(p-aminobenzensulfonammido)calcone</t>
  </si>
  <si>
    <t>C1=CC(=CC(=C1)NS(=O)(=O)C2=CC=C(C=C2)N)C(=O)C=CC3=CC=C(C=C3)NS(=O)(=O)C4=CC=C(C=C4)N</t>
  </si>
  <si>
    <t>PubChem:(6445662);PubChem class - safety and toxic</t>
  </si>
  <si>
    <t>3675_MSBNK-IPB_Halle-PN000038_0_MSBNK-IPB_Halle-PN000038_</t>
  </si>
  <si>
    <t>287_MSBNK-IPB_Halle-PN000038_0_MSBNK-IPB_Halle-PN000038_</t>
  </si>
  <si>
    <t>2371_MSBNK-RIKEN-PR303436_0_MSBNK-RIKEN-PR303436_KSEBMYQBYZTDHS</t>
  </si>
  <si>
    <t>5759_MSBNK-RIKEN-PR303436_0_MSBNK-RIKEN-PR303436_KSEBMYQBYZTDHS</t>
  </si>
  <si>
    <t>KINVQBONDSECSU</t>
  </si>
  <si>
    <t>InChI=1S/C14H18N6O2/c1-10(21)9-20(2)13-6-5-12(16-18-13)17-19-14(22)11-4-3-7-15-8-11/h3-8,10,21H,9H2,1-2H3,(H,16,17)(H,19,22)</t>
  </si>
  <si>
    <t>N''-[6-[2-hydroxypropyl(methyl)amino]pyridazin-3-yl]pyridine-3-carbohydrazide</t>
  </si>
  <si>
    <t>CC(CN(C)C1=NN=C(C=C1)NNC(=O)C2=CN=CC=C2)O</t>
  </si>
  <si>
    <t>PubChem:(47780);PubChem class - safety and toxic</t>
  </si>
  <si>
    <t>2693_MSBNK-RIKEN-PR303941_0_MSBNK-RIKEN-PR303941_DWONJCNDULPHLV</t>
  </si>
  <si>
    <t>6081_MSBNK-RIKEN-PR303941_0_MSBNK-RIKEN-PR303941_DWONJCNDULPHLV</t>
  </si>
  <si>
    <t>2666_MSBNK-RIKEN-PR303913_0_MSBNK-RIKEN-PR303913_BMLIIPOXVWESJG</t>
  </si>
  <si>
    <t>6054_MSBNK-RIKEN-PR303913_0_MSBNK-RIKEN-PR303913_BMLIIPOXVWESJG</t>
  </si>
  <si>
    <t>C16H29NO4</t>
  </si>
  <si>
    <t>JRCVXCVXDRUUNK</t>
  </si>
  <si>
    <t>InChI=1S/C16H29NO4/c1-4-15(18)20-13-9-7-8-10-14-21-16(19)11-12-17(5-2)6-3/h4H,1,5-14H2,2-3H3</t>
  </si>
  <si>
    <t>6-(acryloyloxy)hexyl N,N-diethyl-beta-alaninate</t>
  </si>
  <si>
    <t>CCN(CC)CCC(=O)OCCCCCCOC(=O)C=C</t>
  </si>
  <si>
    <t>PubChem:(166410);NORMAN:(NS00022735)</t>
  </si>
  <si>
    <t>197_MSBNK-BGC_Munich-RP021701_0_MSBNK-BGC_Munich-RP021701_RGTXFFYJJNWEPV</t>
  </si>
  <si>
    <t>3585_MSBNK-BGC_Munich-RP021701_0_MSBNK-BGC_Munich-RP021701_RGTXFFYJJNWEPV</t>
  </si>
  <si>
    <t>C22H16F6N4O2</t>
  </si>
  <si>
    <t>WWCDZCMBPLTGRG</t>
  </si>
  <si>
    <t>InChI=1S/C22H16F6N4O2/c23-21(24,25)13-3-1-5-17(11-13)31-19(33)29-15-7-9-16(10-8-15)30-20(34)32-18-6-2-4-14(12-18)22(26,27)28/h1-12H,(H2,29,31,33)(H2,30,32,34)</t>
  </si>
  <si>
    <t>C1=CC(=CC(=C1)NC(=O)NC2=CC=C(C=C2)NC(=O)NC3=CC=CC(=C3)C(F)(F)F)C(F)(F)F</t>
  </si>
  <si>
    <t>PubChem:(90486697);PubChem class - safety and toxic</t>
  </si>
  <si>
    <t>2660_MSBNK-RIKEN-PR303906_0_MSBNK-RIKEN-PR303906_BMLIIPOXVWESJG</t>
  </si>
  <si>
    <t>6048_MSBNK-RIKEN-PR303906_0_MSBNK-RIKEN-PR303906_BMLIIPOXVWESJG</t>
  </si>
  <si>
    <t>586_MSBNK-RIKEN-PR300195_0_MSBNK-RIKEN-PR300195_XJTWLFBHBFSVRS</t>
  </si>
  <si>
    <t>3974_MSBNK-RIKEN-PR300195_0_MSBNK-RIKEN-PR300195_XJTWLFBHBFSVRS</t>
  </si>
  <si>
    <t>C21H15FN4O2</t>
  </si>
  <si>
    <t>YYFHVWCXHGVOIK</t>
  </si>
  <si>
    <t>InChI=1S/C21H15FN4O2/c22-17-7-3-1-5-15(17)20-24-18-8-4-2-6-16(18)21(25-20)26-23-12-13-9-10-14(27)11-19(13)28/h1-12,27-28H,(H,24,25,26)</t>
  </si>
  <si>
    <t>C1=CC=C2C(=C1)C(=NC(=N2)C3=CC=CC=C3F)NN=CC4=C(C=C(C=C4)O)O</t>
  </si>
  <si>
    <t>3770002;135650717;136732769</t>
  </si>
  <si>
    <t>PubChem:(3770002 135650717 136732769);PubMed;CHEBI:(107490)</t>
  </si>
  <si>
    <t>2583_MSBNK-RIKEN-PR303758_0_MSBNK-RIKEN-PR303758_HEYZWPRKKUGDCR</t>
  </si>
  <si>
    <t>5971_MSBNK-RIKEN-PR303758_0_MSBNK-RIKEN-PR303758_HEYZWPRKKUGDCR</t>
  </si>
  <si>
    <t>2725_MSBNK-RIKEN-PR304009_0_MSBNK-RIKEN-PR304009_PUETUDUXMCLALY</t>
  </si>
  <si>
    <t>6113_MSBNK-RIKEN-PR304009_0_MSBNK-RIKEN-PR304009_PUETUDUXMCLALY</t>
  </si>
  <si>
    <t>C23H25FN4O2</t>
  </si>
  <si>
    <t>HGJTURTZFKNELD</t>
  </si>
  <si>
    <t>InChI=1S/C23H25FN4O2/c24-14-5-6-19-17(11-14)18-12-28(10-7-20(18)26-19)22(30)16-4-2-1-3-15(16)21(29)27-23(13-25)8-9-23/h5-6,11,15-16,26H,1-4,7-10,12H2,(H,27,29)</t>
  </si>
  <si>
    <t>C1CCC(C(C1)C(=O)NC2(CC2)C#N)C(=O)N3CCC4=C(C3)C5=C(N4)C=CC(=C5)F</t>
  </si>
  <si>
    <t>PubChem:(25142042);PubMed;PubChem class - bio and metabolites</t>
  </si>
  <si>
    <t>3195_MSBNK-RIKEN-PR310774_0_MSBNK-RIKEN-PR310774_LAQLCZKPJGMFRM</t>
  </si>
  <si>
    <t>6583_MSBNK-RIKEN-PR310774_0_MSBNK-RIKEN-PR310774_LAQLCZKPJGMFRM</t>
  </si>
  <si>
    <t>C22H27N5O2S2</t>
  </si>
  <si>
    <t>LQDYDLGZIHYNQE</t>
  </si>
  <si>
    <t>InChI=1S/C22H27N5O2S2/c1-5-24-8-10-25(11-9-24)19-16(12-17-21(29)27(14(2)3)22(30)31-17)20(28)26-13-15(4)6-7-18(26)23-19/h6-7,12-14H,5,8-11H2,1-4H3</t>
  </si>
  <si>
    <t>5-[[2-(4-ethylpiperazin-1-yl)-7-methyl-4-oxopyrido[1,2-a]pyrimidin-3-yl]methylidene]-3-propan-2-yl-2-sulfanylidene-1,3-thiazolidin-4-one</t>
  </si>
  <si>
    <t>CCN1CCN(CC1)C2=C(C(=O)N3C=C(C=CC3=N2)C)C=C4C(=O)N(C(=S)S4)C(C)C</t>
  </si>
  <si>
    <t>1936622;3792936</t>
  </si>
  <si>
    <t>PubChem:(1936622 3792936);PubChem class - safety and toxic</t>
  </si>
  <si>
    <t>834_MSBNK-RIKEN-PR300695_0_MSBNK-RIKEN-PR300695_XUCIJNAGGSZNQT</t>
  </si>
  <si>
    <t>4222_MSBNK-RIKEN-PR300695_0_MSBNK-RIKEN-PR300695_XUCIJNAGGSZNQT</t>
  </si>
  <si>
    <t>2548_MSBNK-RIKEN-PR303689_0_MSBNK-RIKEN-PR303689_OBBCRPUNCUPUOS</t>
  </si>
  <si>
    <t>5936_MSBNK-RIKEN-PR303689_0_MSBNK-RIKEN-PR303689_OBBCRPUNCUPUOS</t>
  </si>
  <si>
    <t>5818_MSBNK-RIKEN-PR303520_0_MSBNK-RIKEN-PR303520_DUAGQYUORDTXOR</t>
  </si>
  <si>
    <t>2430_MSBNK-RIKEN-PR303520_0_MSBNK-RIKEN-PR303520_DUAGQYUORDTXOR</t>
  </si>
  <si>
    <t>IZZNRKJLBIYBJN</t>
  </si>
  <si>
    <t>InChI=1S/C8H15O11P/c9-3-1-8(14,7(12)13)19-6(5(3)11)4(10)2-18-20(15,16)17/h3-6,9-11,14H,1-2H2,(H,12,13)(H2,15,16,17)</t>
  </si>
  <si>
    <t>3-deoxy-8-O-phosphonooct-2-ulopyranosonic acid</t>
  </si>
  <si>
    <t>C1C(C(C(OC1(C(=O)O)O)C(COP(=O)(O)O)O)O)O</t>
  </si>
  <si>
    <t>3370098;4369556;5280685;6323288;10663399;10805550;25240069;25240670;91825728;102014646;100925746;102356178</t>
  </si>
  <si>
    <t>PubChem:(3370098 4369556 5280685 6323288 10663399 10805550 25240069 25240670 91825728 102014646 100925746 102356178);CHEBI:(85985 42115);PubChem class - bio and metabolites;EcoCyc Mine;Plantcyc:(KDO-8P);PubMed;Biocyc:(KDO-8P);KEGG Mine</t>
  </si>
  <si>
    <t>1239_MSBNK-RIKEN-PR302024_0_MSBNK-RIKEN-PR302024_IKMDFBPHZNJCSN</t>
  </si>
  <si>
    <t>4627_MSBNK-RIKEN-PR302024_0_MSBNK-RIKEN-PR302024_IKMDFBPHZNJCSN</t>
  </si>
  <si>
    <t>C12H13N3O4S2</t>
  </si>
  <si>
    <t>KYZWUPRXOHEEFD</t>
  </si>
  <si>
    <t>InChI=1S/C12H13N3O4S2/c13-9-1-5-11(6-2-9)20(16,17)15-21(18,19)12-7-3-10(14)4-8-12/h1-8,15H,13-14H2</t>
  </si>
  <si>
    <t>Disulfanilamide</t>
  </si>
  <si>
    <t>C1=CC(=CC=C1N)S(=O)(=O)NS(=O)(=O)C2=CC=C(C=C2)N</t>
  </si>
  <si>
    <t>MeSH:(165458);PubChem:(165458);PubMed</t>
  </si>
  <si>
    <t>4110_MSBNK-RIKEN-PR300400_0_MSBNK-RIKEN-PR300400_NBFGYDJKTHENDP</t>
  </si>
  <si>
    <t>722_MSBNK-RIKEN-PR300400_0_MSBNK-RIKEN-PR300400_NBFGYDJKTHENDP</t>
  </si>
  <si>
    <t>C13H13F3O4</t>
  </si>
  <si>
    <t>VCCISIBKCNTCLR</t>
  </si>
  <si>
    <t>InChI=1S/C13H13F3O4/c1-3-19-12(17)11(13(18)20-4-2)10-8(15)5-7(14)6-9(10)16/h5-6,11H,3-4H2,1-2H3</t>
  </si>
  <si>
    <t>Diethyl 2,4,6-trifluorophenyl malonate</t>
  </si>
  <si>
    <t>CCOC(=O)C(C1=C(C=C(C=C1F)F)F)C(=O)OCC</t>
  </si>
  <si>
    <t>PubChem:(2782662);PubChem class - safety and toxic</t>
  </si>
  <si>
    <t>5161_MSBNK-RIKEN-PR302647_0_MSBNK-RIKEN-PR302647_PFTAWBLQPZVEMU</t>
  </si>
  <si>
    <t>1773_MSBNK-RIKEN-PR302647_0_MSBNK-RIKEN-PR302647_PFTAWBLQPZVEMU</t>
  </si>
  <si>
    <t>XHRJGHCQQPETRH</t>
  </si>
  <si>
    <t>InChI=1S/C10H11ClN4O4/c11-8-5-9(13-2-12-8)15(3-14-5)10-7(18)6(17)4(1-16)19-10/h2-4,6-7,10,16-18H,1H2</t>
  </si>
  <si>
    <t>Oprea1_484948</t>
  </si>
  <si>
    <t>C1=NC2=C(C(=N1)Cl)N=CN2C3C(C(C(O3)CO)O)O</t>
  </si>
  <si>
    <t>93003;221074;1268106;7065209;7065210;7065211;7065212;10517504;10565387;10779605;12071198;10016872;10946143;12810914;12810915;12810918;11098172;21116879;44629860;46781002;59685969;59408601;59796365;59964791;59968853;66524843;88559921;87845807;92022056;95735211;118855877;124362920;129146623;133687855;131992392;139296640</t>
  </si>
  <si>
    <t>NORMAN:(NS00043695);COCONUT:(CNP0033122);PubChem:(93003 221074 1268106 7065209 7065210 7065211 7065212 10517504 10565387 10779605 12071198 10016872 10946143 12810914 12810915 12810918 11098172 21116879 44629860 46781002 59685969 59408601 59796365 59964791 59968853 66524843 88559921 87845807 92022056 95735211 118855877 124362920 129146623 133687855 131992392 139296640);ZINC bio:(ZINC00241780 ZINC13547961);additional;MeSH:(93003 221074 12071198 21116879 44629860 92022056);PubChem class - safety and toxic;Training Set;PubMed</t>
  </si>
  <si>
    <t>1443_MSBNK-RIKEN-PR302249_0_MSBNK-RIKEN-PR302249_IQPNAANSBPBGFQ</t>
  </si>
  <si>
    <t>4831_MSBNK-RIKEN-PR302249_0_MSBNK-RIKEN-PR302249_IQPNAANSBPBGFQ</t>
  </si>
  <si>
    <t>PXFLNHWWYOVFDA</t>
  </si>
  <si>
    <t>InChI=1S/C16H12O5/c1-20-9-6-12(18)16-13(19)8-14(21-15(16)7-9)10-4-2-3-5-11(10)17/h2-8,17-18H,1H3</t>
  </si>
  <si>
    <t>Echioidinin</t>
  </si>
  <si>
    <t>COC1=CC(=C2C(=C1)OC(=CC2=O)C3=CC=CC=C3O)O</t>
  </si>
  <si>
    <t>COCONUT:(CNP0226496);KNApSAcK:(3816);Natural Products:(UNPD124217);PubChem:(15559079);SuperNatural:(SN00155604);ZINC bio:(ZINC14807307);Training Set;PubMed;KEGG Mine</t>
  </si>
  <si>
    <t>477_MSBNK-MSSJ-MSJ02027_0_MSBNK-MSSJ-MSJ02027_DXYUAIFZCFRPTH</t>
  </si>
  <si>
    <t>3865_MSBNK-MSSJ-MSJ02027_0_MSBNK-MSSJ-MSJ02027_DXYUAIFZCFRPTH</t>
  </si>
  <si>
    <t>5873_MSBNK-RIKEN-PR303587_0_MSBNK-RIKEN-PR303587_XLTFNNCXVBYBSX</t>
  </si>
  <si>
    <t>2485_MSBNK-RIKEN-PR303587_0_MSBNK-RIKEN-PR303587_XLTFNNCXVBYBSX</t>
  </si>
  <si>
    <t>C13H17ClN2S2</t>
  </si>
  <si>
    <t>BSRGEYDKLNSDCR</t>
  </si>
  <si>
    <t>InChI=1S/C13H17ClN2S2/c1-2-3-7-15-9-16(13(17)18-10-15)12-6-4-5-11(14)8-12/h4-6,8H,2-3,7,9-10H2,1H3</t>
  </si>
  <si>
    <t>5-butyl-3-(3-chlorophenyl)-1,3,5-thiadiazinane-2-thione</t>
  </si>
  <si>
    <t>CCCCN1CN(C(=S)SC1)C2=CC(=CC=C2)Cl</t>
  </si>
  <si>
    <t>PubChem:(211668);PubChem class - safety and toxic</t>
  </si>
  <si>
    <t>4155_MSBNK-RIKEN-PR300513_0_MSBNK-RIKEN-PR300513_OZCACMPSTYQSMM</t>
  </si>
  <si>
    <t>5981_MSBNK-RIKEN-PR303786_0_MSBNK-RIKEN-PR303786_HFGSQOYIOKBQOW</t>
  </si>
  <si>
    <t>2593_MSBNK-RIKEN-PR303786_0_MSBNK-RIKEN-PR303786_HFGSQOYIOKBQOW</t>
  </si>
  <si>
    <t>C9H13ClN4O</t>
  </si>
  <si>
    <t>QCHIQDVHLSNDNJ</t>
  </si>
  <si>
    <t>InChI=1S/C9H13ClN4O/c1-7(5-6-15-2)11-13-9-4-3-8(10)12-14-9/h3-4H,5-6H2,1-2H3,(H,13,14)</t>
  </si>
  <si>
    <t>4-Methoxy-2-butanone 2-(6-chloro-3-pyridazinyl)hydrazone</t>
  </si>
  <si>
    <t>CC(=NNC1=NN=C(C=C1)Cl)CCOC</t>
  </si>
  <si>
    <t>13382924;44147309;73181280</t>
  </si>
  <si>
    <t>PubChem:(13382924 44147309 73181280);PubChem class - safety and toxic</t>
  </si>
  <si>
    <t>5120_MSBNK-RIKEN-PR302596_0_MSBNK-RIKEN-PR302596_LUKBXSAWLPMMSZ</t>
  </si>
  <si>
    <t>1732_MSBNK-RIKEN-PR302596_0_MSBNK-RIKEN-PR302596_LUKBXSAWLPMMSZ</t>
  </si>
  <si>
    <t>1721_MSBNK-RIKEN-PR302585_0_MSBNK-RIKEN-PR302585_PFTAWBLQPZVEMU</t>
  </si>
  <si>
    <t>5109_MSBNK-RIKEN-PR302585_0_MSBNK-RIKEN-PR302585_PFTAWBLQPZVEMU</t>
  </si>
  <si>
    <t>926_MSBNK-RIKEN-PR301082_0_MSBNK-RIKEN-PR301082_CLDCTFPNFRITPI</t>
  </si>
  <si>
    <t>4314_MSBNK-RIKEN-PR301082_0_MSBNK-RIKEN-PR301082_CLDCTFPNFRITPI</t>
  </si>
  <si>
    <t>4360_MSBNK-RIKEN-PR301308_0_MSBNK-RIKEN-PR301308_VHXNKPBCCMUMSW</t>
  </si>
  <si>
    <t>5232_MSBNK-RIKEN-PR302733_0_MSBNK-RIKEN-PR302733_PFTAWBLQPZVEMU</t>
  </si>
  <si>
    <t>1844_MSBNK-RIKEN-PR302733_0_MSBNK-RIKEN-PR302733_PFTAWBLQPZVEMU</t>
  </si>
  <si>
    <t>C15H19FO3</t>
  </si>
  <si>
    <t>NNPJYXUHCVYJAJ</t>
  </si>
  <si>
    <t>InChI=1S/C15H19FO3/c1-13(2,3)14-8-17-15(18-9-14,19-10-14)11-4-6-12(16)7-5-11/h4-7H,8-10H2,1-3H3</t>
  </si>
  <si>
    <t>1-(4-Fluorophenyl)-4-tert-butylbicycloorthocarboxylate</t>
  </si>
  <si>
    <t>CC(C)(C)C12COC(OC1)(OC2)C3=CC=C(C=C3)F</t>
  </si>
  <si>
    <t>PubChem:(175729);PubChem class - safety and toxic</t>
  </si>
  <si>
    <t>2495_MSBNK-RIKEN-PR303626_0_MSBNK-RIKEN-PR303626_FVYXIJYOAGAUQK</t>
  </si>
  <si>
    <t>5883_MSBNK-RIKEN-PR303626_0_MSBNK-RIKEN-PR303626_FVYXIJYOAGAUQK</t>
  </si>
  <si>
    <t>C18H30O3</t>
  </si>
  <si>
    <t>IULIULPFRYVHEC</t>
  </si>
  <si>
    <t>InChI=1S/C18H30O3/c1-17(19)15-13-11-9-7-5-3-2-4-6-8-10-12-14-16-18(20)21/h2-3,5,7,9,11,17,19H,4,6,8,10,12-16H2,1H3,(H,20,21)</t>
  </si>
  <si>
    <t>CC(CCC=CC=CC=CCCCCCCCC(=O)O)O</t>
  </si>
  <si>
    <t>COCONUT:(CNP0183394);Natural Products:(UNPD116817);PubChem:(101967558);SuperNatural:(SN00241641);KEGG Mine</t>
  </si>
  <si>
    <t>6591_MSBNK-RIKEN-PR310792_0_MSBNK-RIKEN-PR310792_JTEGNNHWOIJBJZ</t>
  </si>
  <si>
    <t>3203_MSBNK-RIKEN-PR310792_0_MSBNK-RIKEN-PR310792_JTEGNNHWOIJBJZ</t>
  </si>
  <si>
    <t>2342_MSBNK-RIKEN-PR303407_0_MSBNK-RIKEN-PR303407_QAIPRVGONGVQAS</t>
  </si>
  <si>
    <t>5730_MSBNK-RIKEN-PR303407_0_MSBNK-RIKEN-PR303407_QAIPRVGONGVQAS</t>
  </si>
  <si>
    <t>6441_MSBNK-RIKEN-PR310440_0_MSBNK-RIKEN-PR310440_MATGKVZWFZHCLI</t>
  </si>
  <si>
    <t>3053_MSBNK-RIKEN-PR310440_0_MSBNK-RIKEN-PR310440_MATGKVZWFZHCLI</t>
  </si>
  <si>
    <t>UEEDNJLGWKEDFS</t>
  </si>
  <si>
    <t>InChI=1S/C15H20O3/c1-7-4-14-12(9(3)15(17)18-14)5-11-8(2)13(16)6-10(7)11/h6-9,11-12,14H,4-5H2,1-3H3</t>
  </si>
  <si>
    <t>CC1CC2C(CC3C1=CC(=O)C3C)C(C(=O)O2)C</t>
  </si>
  <si>
    <t>COCONUT:(CNP0169583);Natural Products:(UNPD19680 UNPD128024 UNPD26491);SuperNatural:(SN00250579 SN00330507 SN00347031)</t>
  </si>
  <si>
    <t>5800_MSBNK-RIKEN-PR303497_0_MSBNK-RIKEN-PR303497_FBMORZZOJSDNRQ</t>
  </si>
  <si>
    <t>2412_MSBNK-RIKEN-PR303497_0_MSBNK-RIKEN-PR303497_FBMORZZOJSDNRQ</t>
  </si>
  <si>
    <t>3133_MSBNK-RIKEN-PR310576_0_MSBNK-RIKEN-PR310576_NFYYATWFXNPTRM</t>
  </si>
  <si>
    <t>6521_MSBNK-RIKEN-PR310576_0_MSBNK-RIKEN-PR310576_NFYYATWFXNPTRM</t>
  </si>
  <si>
    <t>6501_MSBNK-RIKEN-PR310519_0_MSBNK-RIKEN-PR310519_FVYXIJYOAGAUQK</t>
  </si>
  <si>
    <t>3113_MSBNK-RIKEN-PR310519_0_MSBNK-RIKEN-PR310519_FVYXIJYOAGAUQK</t>
  </si>
  <si>
    <t>5043_MSBNK-RIKEN-PR302512_0_MSBNK-RIKEN-PR302512_SBHXYTNGIZCORC</t>
  </si>
  <si>
    <t>1655_MSBNK-RIKEN-PR302512_0_MSBNK-RIKEN-PR302512_SBHXYTNGIZCORC</t>
  </si>
  <si>
    <t>4455_MSBNK-RIKEN-PR301691_0_MSBNK-RIKEN-PR301691_BXNJHAXVSOCGBA</t>
  </si>
  <si>
    <t>C14H20N6O3S</t>
  </si>
  <si>
    <t>TZVHZVXEWUQMJR</t>
  </si>
  <si>
    <t>InChI=1S/C14H20N6O3S/c1-3-6-24(21,22)19-10-7-12(20(2)9-10)14-17-13(18-23-14)11-8-15-4-5-16-11/h4-5,8,10,12,19H,3,6-7,9H2,1-2H3</t>
  </si>
  <si>
    <t>CCCS(=O)(=O)NC1CC(N(C1)C)C2=NC(=NO2)C3=NC=CN=C3</t>
  </si>
  <si>
    <t>COCONUT:(CNP0038835);PubChem:(25338300);SuperNatural:(SN00018545);ZINC bio:(ZINC12529714)</t>
  </si>
  <si>
    <t>6569_MSBNK-RIKEN-PR310755_0_MSBNK-RIKEN-PR310755_JQNSUDIGIIGIOL</t>
  </si>
  <si>
    <t>3181_MSBNK-RIKEN-PR310755_0_MSBNK-RIKEN-PR310755_JQNSUDIGIIGIOL</t>
  </si>
  <si>
    <t>C12H8N6O2</t>
  </si>
  <si>
    <t>QGGOIEWGOFUEFT</t>
  </si>
  <si>
    <t>InChI=1S/C12H8N6O2/c13-17-15-11(19)7-5-9-1-2-10(4-3-9)6-8-12(20)16-18-14/h1-8H</t>
  </si>
  <si>
    <t>3-[4-(3-azido-3-oxoprop-1-enyl)phenyl]prop-2-enoyl azide</t>
  </si>
  <si>
    <t>C1=CC(=CC=C1C=CC(=O)N=[N+]=[N-])C=CC(=O)N=[N+]=[N-]</t>
  </si>
  <si>
    <t>2749166;5773083;51521237;51521238</t>
  </si>
  <si>
    <t>COCONUT:(CNP0031566);PubChem:(2749166 5773083 51521237 51521238);SuperNatural:(SN00132804 SN00132803 SN00132802);ZINC bio:(ZINC13402648 ZINC13402656 ZINC13402659)</t>
  </si>
  <si>
    <t>5313_MSBNK-RIKEN-PR302818_0_MSBNK-RIKEN-PR302818_HKQYGTCOTHHOMP</t>
  </si>
  <si>
    <t>1925_MSBNK-RIKEN-PR302818_0_MSBNK-RIKEN-PR302818_HKQYGTCOTHHOMP</t>
  </si>
  <si>
    <t>909_MSBNK-RIKEN-PR301032_0_MSBNK-RIKEN-PR301032_CLDCTFPNFRITPI</t>
  </si>
  <si>
    <t>4297_MSBNK-RIKEN-PR301032_0_MSBNK-RIKEN-PR301032_CLDCTFPNFRITPI</t>
  </si>
  <si>
    <t>KCINQFWADDSUCM</t>
  </si>
  <si>
    <t>InChI=1S/C18H19FN4O3/c1-21-7-6-20-16(21)10-23-14-8-22(9-15(14)26-11-17(23)24)18(25)12-2-4-13(19)5-3-12/h2-7,14-15H,8-11H2,1H3</t>
  </si>
  <si>
    <t>CN1C=CN=C1CN2C3CN(CC3OCC2=O)C(=O)C4=CC=C(C=C4)F</t>
  </si>
  <si>
    <t>PubChem:(56775338);COCONUT:(CNP0004128)</t>
  </si>
  <si>
    <t>2717_MSBNK-RIKEN-PR304001_0_MSBNK-RIKEN-PR304001_MATGKVZWFZHCLI</t>
  </si>
  <si>
    <t>6105_MSBNK-RIKEN-PR304001_0_MSBNK-RIKEN-PR304001_MATGKVZWFZHCLI</t>
  </si>
  <si>
    <t>C35H32O10</t>
  </si>
  <si>
    <t>DFXFWKMJSUOVOO</t>
  </si>
  <si>
    <t>InChI=1S/C35H32O10/c1-18(2)20-6-4-19(5-7-20)17-44-23-11-8-21(9-12-23)24(15-29(40)43-3)30-27(38)16-28(39)31-32(41)33(42)34(45-35(30)31)22-10-13-25(36)26(37)14-22/h4-14,16,18,24,36-39,42H,15,17H2,1-3H3</t>
  </si>
  <si>
    <t>CC(C)C1=CC=C(C=C1)COC2=CC=C(C=C2)C(CC(=O)OC)C3=C(C=C(C4=C3OC(=C(C4=O)O)C5=CC(=C(C=C5)O)O)O)O</t>
  </si>
  <si>
    <t>75491733;98885246;98885247</t>
  </si>
  <si>
    <t>PubChem:(75491733 98885246 98885247);COCONUT:(CNP0403714)</t>
  </si>
  <si>
    <t>5435_MSBNK-RIKEN-PR302954_0_MSBNK-RIKEN-PR302954_ITVGXXMINPYUHD</t>
  </si>
  <si>
    <t>2047_MSBNK-RIKEN-PR302954_0_MSBNK-RIKEN-PR302954_ITVGXXMINPYUHD</t>
  </si>
  <si>
    <t>5979_MSBNK-RIKEN-PR303782_0_MSBNK-RIKEN-PR303782_HFGSQOYIOKBQOW</t>
  </si>
  <si>
    <t>2591_MSBNK-RIKEN-PR303782_0_MSBNK-RIKEN-PR303782_HFGSQOYIOKBQOW</t>
  </si>
  <si>
    <t>OJDLQNVQEAZKSL</t>
  </si>
  <si>
    <t>InChI=1S/C17H19F3N4O3S/c1-23-14(11-15(22-23)17(18,19)20)16(25)21-12-5-7-13(8-6-12)28(26,27)24-9-3-2-4-10-24/h5-8,11H,2-4,9-10H2,1H3,(H,21,25)</t>
  </si>
  <si>
    <t>1-Methyl-N-[4-(1-piperidinylsulfonyl)phenyl]-3-(trifluoromethyl)-1H-pyrazole-5-carboxamide</t>
  </si>
  <si>
    <t>CN1C(=CC(=N1)C(F)(F)F)C(=O)NC2=CC=C(C=C2)S(=O)(=O)N3CCCCC3</t>
  </si>
  <si>
    <t>PubChem class - safety and toxic;PubChem:(16122506);PubMed</t>
  </si>
  <si>
    <t>4780_MSBNK-RIKEN-PR302181_0_MSBNK-RIKEN-PR302181_HKEAFJYKMMKDOR</t>
  </si>
  <si>
    <t>1392_MSBNK-RIKEN-PR302181_0_MSBNK-RIKEN-PR302181_HKEAFJYKMMKDOR</t>
  </si>
  <si>
    <t>C19H17F3N4O2</t>
  </si>
  <si>
    <t>PGKQTFPLIZHIIO</t>
  </si>
  <si>
    <t>InChI=1S/C19H17F3N4O2/c1-13(10-14-6-3-2-4-7-14)26-12-17(28-25-26)24-18(27)23-16-9-5-8-15(11-16)19(20,21)22/h2-9,11-13H,10H2,1H3,(H-,23,24,25,27)/p+1</t>
  </si>
  <si>
    <t>1-[3-(1-phenylpropan-2-yl)oxadiazol-3-ium-5-yl]-3-[3-(trifluoromethyl)phenyl]urea</t>
  </si>
  <si>
    <t>CC(CC1=CC=CC=C1)[N+]2=NOC(=C2)NC(=O)NC3=CC=CC(=C3)C(F)(F)F</t>
  </si>
  <si>
    <t>3051678;3051679;7448286;7448287;7448288;7448289;9588054</t>
  </si>
  <si>
    <t>PubChem:(3051678 3051679 7448286 7448287 7448288 7448289 9588054);PubChem class - safety and toxic</t>
  </si>
  <si>
    <t>6316_MSBNK-RIKEN-PR304241_0_MSBNK-RIKEN-PR304241_HSTZMXCBWJGKHG</t>
  </si>
  <si>
    <t>916_MSBNK-RIKEN-PR301052_0_MSBNK-RIKEN-PR301052_CLDCTFPNFRITPI</t>
  </si>
  <si>
    <t>4304_MSBNK-RIKEN-PR301052_0_MSBNK-RIKEN-PR301052_CLDCTFPNFRITPI</t>
  </si>
  <si>
    <t>C30H36N4O6S2</t>
  </si>
  <si>
    <t>OLAZYTPTPLUAPK</t>
  </si>
  <si>
    <t>InChI=1S/C30H36N4O6S2/c1-33(2)26-16-7-13-23-21(26)11-9-18-28(23)41(37,38)31-20-6-5-15-25(30(35)36)32-42(39,40)29-19-10-12-22-24(29)14-8-17-27(22)34(3)4/h7-14,16-19,25,31-32H,5-6,15,20H2,1-4H3,(H,35,36)</t>
  </si>
  <si>
    <t>Didansyl-L-lysine</t>
  </si>
  <si>
    <t>CN(C)C1=CC=CC2=C1C=CC=C2S(=O)(=O)NCCCCC(C(=O)O)NS(=O)(=O)C3=CC=CC4=C3C=CC=C4N(C)C</t>
  </si>
  <si>
    <t>10746417;9851901;10167863;98454937</t>
  </si>
  <si>
    <t>NORMAN:(NS00060849);PubChem:(10746417 9851901 10167863 98454937);PubMed</t>
  </si>
  <si>
    <t>5420_MSBNK-RIKEN-PR302939_0_MSBNK-RIKEN-PR302939_ITVGXXMINPYUHD</t>
  </si>
  <si>
    <t>5845_MSBNK-RIKEN-PR303559_0_MSBNK-RIKEN-PR303559_VVOAZFWZEDHOOU</t>
  </si>
  <si>
    <t>2457_MSBNK-RIKEN-PR303559_0_MSBNK-RIKEN-PR303559_VVOAZFWZEDHOOU</t>
  </si>
  <si>
    <t>3135_MSBNK-RIKEN-PR310581_0_MSBNK-RIKEN-PR310581_LZJRNLRASBVRRX</t>
  </si>
  <si>
    <t>6523_MSBNK-RIKEN-PR310581_0_MSBNK-RIKEN-PR310581_LZJRNLRASBVRRX</t>
  </si>
  <si>
    <t>3978_MSBNK-RIKEN-PR300200_0_MSBNK-RIKEN-PR300200_XJTWLFBHBFSVRS</t>
  </si>
  <si>
    <t>590_MSBNK-RIKEN-PR300200_0_MSBNK-RIKEN-PR300200_XJTWLFBHBFSVRS</t>
  </si>
  <si>
    <t>6114_MSBNK-RIKEN-PR304010_0_MSBNK-RIKEN-PR304010_PUETUDUXMCLALY</t>
  </si>
  <si>
    <t>1853_MSBNK-RIKEN-PR302742_0_MSBNK-RIKEN-PR302742_DXDRHHKMWQZJHT</t>
  </si>
  <si>
    <t>5241_MSBNK-RIKEN-PR302742_0_MSBNK-RIKEN-PR302742_DXDRHHKMWQZJHT</t>
  </si>
  <si>
    <t>C15H19ClN4O4</t>
  </si>
  <si>
    <t>VUCFCRGOVAAFJN</t>
  </si>
  <si>
    <t>InChI=1S/C15H19ClN4O4/c16-8-12(17)19-7-3-6-11(13(18)21)20-14(22)9-4-1-2-5-10(9)15(23)24/h1-2,4-5,11H,3,6-8H2,(H2,17,19)(H2,18,21)(H,20,22)(H,23,24)</t>
  </si>
  <si>
    <t>C1=CC=C(C(=C1)C(=O)NC(CCCN=C(CCl)N)C(=O)N)C(=O)O</t>
  </si>
  <si>
    <t>52913391;54669785;54756941</t>
  </si>
  <si>
    <t>MeSH:(54756941);PubChem:(52913391 54669785 54756941);PubMed;PubChem class - bio and metabolites</t>
  </si>
  <si>
    <t>3182_MSBNK-RIKEN-PR310756_0_MSBNK-RIKEN-PR310756_KCUZCRLRQVRBBV</t>
  </si>
  <si>
    <t>6570_MSBNK-RIKEN-PR310756_0_MSBNK-RIKEN-PR310756_KCUZCRLRQVRBBV</t>
  </si>
  <si>
    <t>4930_MSBNK-RIKEN-PR302381_0_MSBNK-RIKEN-PR302381_DGGOLFCPSUVVHX</t>
  </si>
  <si>
    <t>1542_MSBNK-RIKEN-PR302381_0_MSBNK-RIKEN-PR302381_DGGOLFCPSUVVHX</t>
  </si>
  <si>
    <t>5122_MSBNK-RIKEN-PR302598_0_MSBNK-RIKEN-PR302598_WMBWREPUVVBILR</t>
  </si>
  <si>
    <t>1804_MSBNK-RIKEN-PR302693_0_MSBNK-RIKEN-PR302693_PFTAWBLQPZVEMU</t>
  </si>
  <si>
    <t>5192_MSBNK-RIKEN-PR302693_0_MSBNK-RIKEN-PR302693_PFTAWBLQPZVEMU</t>
  </si>
  <si>
    <t>3094_MSBNK-RIKEN-PR310493_0_MSBNK-RIKEN-PR310493_PFTAWBLQPZVEMU</t>
  </si>
  <si>
    <t>6482_MSBNK-RIKEN-PR310493_0_MSBNK-RIKEN-PR310493_PFTAWBLQPZVEMU</t>
  </si>
  <si>
    <t>HUBQPIYXPUIXAS</t>
  </si>
  <si>
    <t>InChI=1S/C17H23FN2O3/c18-12-5-3-11(4-6-12)9-19-14-13-10-22-17(23-13)15(16(14)21)20-7-1-2-8-20/h3-6,13-17,19,21H,1-2,7-10H2/p+1</t>
  </si>
  <si>
    <t>C1CC[NH+](C1)C2C(C(C3COC2O3)NCC4=CC=C(C=C4)F)O</t>
  </si>
  <si>
    <t>COCONUT:(CNP0041253);SuperNatural:(SN00018521)</t>
  </si>
  <si>
    <t>3132_MSBNK-RIKEN-PR310575_0_MSBNK-RIKEN-PR310575_XJTWLFBHBFSVRS</t>
  </si>
  <si>
    <t>6520_MSBNK-RIKEN-PR310575_0_MSBNK-RIKEN-PR310575_XJTWLFBHBFSVRS</t>
  </si>
  <si>
    <t>6314_MSBNK-RIKEN-PR304239_0_MSBNK-RIKEN-PR304239_HSTZMXCBWJGKHG</t>
  </si>
  <si>
    <t>2926_MSBNK-RIKEN-PR304239_0_MSBNK-RIKEN-PR304239_HSTZMXCBWJGKHG</t>
  </si>
  <si>
    <t>3970_MSBNK-RIKEN-PR300190_0_MSBNK-RIKEN-PR300190_XJTWLFBHBFSVRS</t>
  </si>
  <si>
    <t>UFMBOFGKHIXOTA</t>
  </si>
  <si>
    <t>InChI=1S/C9H8O4/c1-5-4-6(8(10)11)2-3-7(5)9(12)13/h2-4H,1H3,(H,10,11)(H,12,13)</t>
  </si>
  <si>
    <t>Methylterephthalic acid</t>
  </si>
  <si>
    <t>CC1=C(C=CC(=C1)C(=O)O)C(=O)O</t>
  </si>
  <si>
    <t>228086;22138327</t>
  </si>
  <si>
    <t>EcoCyc Mine;PubChem class - safety and toxic;PubChem:(228086 22138327);PubMed;KEGG Mine</t>
  </si>
  <si>
    <t>2317_MSBNK-RIKEN-PR303381_0_MSBNK-RIKEN-PR303381_QAIPRVGONGVQAS</t>
  </si>
  <si>
    <t>5705_MSBNK-RIKEN-PR303381_0_MSBNK-RIKEN-PR303381_QAIPRVGONGVQAS</t>
  </si>
  <si>
    <t>6036_MSBNK-RIKEN-PR303892_0_MSBNK-RIKEN-PR303892_BMLIIPOXVWESJG</t>
  </si>
  <si>
    <t>766_MSBNK-RIKEN-PR300508_0_MSBNK-RIKEN-PR300508_OZCACMPSTYQSMM</t>
  </si>
  <si>
    <t>4154_MSBNK-RIKEN-PR300508_0_MSBNK-RIKEN-PR300508_OZCACMPSTYQSMM</t>
  </si>
  <si>
    <t>YDOSHXAMLRSCKS</t>
  </si>
  <si>
    <t>InChI=1S/C15H20O3/c1-9-4-7-13(16)10(2)5-6-12-11(3)15(17)18-14(12)8-9/h5,9,12,14H,3-4,6-8H2,1-2H3</t>
  </si>
  <si>
    <t>(3aS,5E,10R,11aS)-6,10-dimethyl-3-methylidene-4,8,9,10,11,11a-hexahydro-3aH-cyclodeca[b]furan-2,7-dione</t>
  </si>
  <si>
    <t>CC1CCC(=O)C(=CCC2C(C1)OC(=O)C2=C)C</t>
  </si>
  <si>
    <t>9837799;23351788;71573977;102194603;100936141</t>
  </si>
  <si>
    <t>COCONUT:(CNP0262890);Natural Products:(UNPD34049);PubChem:(9837799 23351788 71573977 102194603 100936141);SuperNatural:(SN00364474);MeSH:(102194603);PubMed</t>
  </si>
  <si>
    <t>5801_MSBNK-RIKEN-PR303498_0_MSBNK-RIKEN-PR303498_FBMORZZOJSDNRQ</t>
  </si>
  <si>
    <t>2867_MSBNK-RIKEN-PR304178_0_MSBNK-RIKEN-PR304178_LUKBXSAWLPMMSZ</t>
  </si>
  <si>
    <t>6255_MSBNK-RIKEN-PR304178_0_MSBNK-RIKEN-PR304178_LUKBXSAWLPMMSZ</t>
  </si>
  <si>
    <t>602_MSBNK-RIKEN-PR300215_0_MSBNK-RIKEN-PR300215_XJTWLFBHBFSVRS</t>
  </si>
  <si>
    <t>3990_MSBNK-RIKEN-PR300215_0_MSBNK-RIKEN-PR300215_XJTWLFBHBFSVRS</t>
  </si>
  <si>
    <t>3681_MSBNK-IPB_Halle-PN000049_0_MSBNK-IPB_Halle-PN000049_</t>
  </si>
  <si>
    <t>293_MSBNK-IPB_Halle-PN000049_0_MSBNK-IPB_Halle-PN000049_</t>
  </si>
  <si>
    <t>C13H11F3O4</t>
  </si>
  <si>
    <t>SMRXWQFVAQRZKU</t>
  </si>
  <si>
    <t>InChI=1S/C13H11F3O4/c1-2-20-12(19)11(18)7-10(17)8-4-3-5-9(6-8)13(14,15)16/h3-6H,2,7H2,1H3</t>
  </si>
  <si>
    <t>ethyl 2,4-dioxo-4-[3-(trifluoromethyl)phenyl]butanoate</t>
  </si>
  <si>
    <t>CCOC(=O)C(=O)CC(=O)C1=CC(=CC=C1)C(F)(F)F</t>
  </si>
  <si>
    <t>PubChem:(13370511);PubChem class - safety and toxic</t>
  </si>
  <si>
    <t>1665_MSBNK-RIKEN-PR302524_0_MSBNK-RIKEN-PR302524_SBHXYTNGIZCORC</t>
  </si>
  <si>
    <t>5053_MSBNK-RIKEN-PR302524_0_MSBNK-RIKEN-PR302524_SBHXYTNGIZCORC</t>
  </si>
  <si>
    <t>3317_MSBNK-RIKEN-PR311008_0_MSBNK-RIKEN-PR311008_PFTAWBLQPZVEMU</t>
  </si>
  <si>
    <t>6705_MSBNK-RIKEN-PR311008_0_MSBNK-RIKEN-PR311008_PFTAWBLQPZVEMU</t>
  </si>
  <si>
    <t>1685_MSBNK-RIKEN-PR302549_0_MSBNK-RIKEN-PR302549_PFTAWBLQPZVEMU</t>
  </si>
  <si>
    <t>5073_MSBNK-RIKEN-PR302549_0_MSBNK-RIKEN-PR302549_PFTAWBLQPZVEMU</t>
  </si>
  <si>
    <t>923_MSBNK-RIKEN-PR301072_0_MSBNK-RIKEN-PR301072_CLDCTFPNFRITPI</t>
  </si>
  <si>
    <t>4311_MSBNK-RIKEN-PR301072_0_MSBNK-RIKEN-PR301072_CLDCTFPNFRITPI</t>
  </si>
  <si>
    <t>CODVJXSXJRWYNA</t>
  </si>
  <si>
    <t>InChI=1S/C18H22O4/c1-17(19)21-15-13-11-9-7-5-3-4-6-8-10-12-14-16-22-18(2)20/h5,7,12,14H,3,9,11,13,15-16H2,1-2H3</t>
  </si>
  <si>
    <t>CC(=O)OCCCCC=CCC#CC#CC=CCOC(=O)C</t>
  </si>
  <si>
    <t>COCONUT:(CNP0237424);Natural Products:(UNPD40616)</t>
  </si>
  <si>
    <t>6083_MSBNK-RIKEN-PR303943_0_MSBNK-RIKEN-PR303943_DWONJCNDULPHLV</t>
  </si>
  <si>
    <t>2695_MSBNK-RIKEN-PR303943_0_MSBNK-RIKEN-PR303943_DWONJCNDULPHLV</t>
  </si>
  <si>
    <t>C16H23FN2O2</t>
  </si>
  <si>
    <t>KNNLXBYTOJJCPH</t>
  </si>
  <si>
    <t>InChI=1S/C16H23FN2O2/c1-3-13-4-5-14(17)15(11-13)18-16(20)10-12(2)19-6-8-21-9-7-19/h4-5,11-12H,3,6-10H2,1-2H3,(H,18,20)</t>
  </si>
  <si>
    <t>beta-Morpholino-3-aethyl-6-fluor-butyranilid</t>
  </si>
  <si>
    <t>CCC1=CC(=C(C=C1)F)NC(=O)CC(C)N2CCOCC2</t>
  </si>
  <si>
    <t>PubChem:(120779);PubChem class - safety and toxic</t>
  </si>
  <si>
    <t>547_MSBNK-RIKEN-PR300115_0_MSBNK-RIKEN-PR300115_VXTDUGOBAOLMED</t>
  </si>
  <si>
    <t>3935_MSBNK-RIKEN-PR300115_0_MSBNK-RIKEN-PR300115_VXTDUGOBAOLMED</t>
  </si>
  <si>
    <t>2697_MSBNK-RIKEN-PR303945_0_MSBNK-RIKEN-PR303945_DWONJCNDULPHLV</t>
  </si>
  <si>
    <t>6085_MSBNK-RIKEN-PR303945_0_MSBNK-RIKEN-PR303945_DWONJCNDULPHLV</t>
  </si>
  <si>
    <t>1622_MSBNK-RIKEN-PR302473_0_MSBNK-RIKEN-PR302473_SOSLMHZOJATCCP</t>
  </si>
  <si>
    <t>5010_MSBNK-RIKEN-PR302473_0_MSBNK-RIKEN-PR302473_SOSLMHZOJATCCP</t>
  </si>
  <si>
    <t>3925_MSBNK-RIKEN-PR300090_0_MSBNK-RIKEN-PR300090_VXTDUGOBAOLMED</t>
  </si>
  <si>
    <t>537_MSBNK-RIKEN-PR300090_0_MSBNK-RIKEN-PR300090_VXTDUGOBAOLMED</t>
  </si>
  <si>
    <t>GCQZFVAHUZIDRP</t>
  </si>
  <si>
    <t>InChI=1S/C12H13N3O4S2/c13-9-1-5-12(6-2-9)21(18,19)15-10-3-7-11(8-4-10)20(14,16)17/h1-8,15H,13H2,(H2,14,16,17)</t>
  </si>
  <si>
    <t>Disulphane</t>
  </si>
  <si>
    <t>C1=CC(=CC=C1N)S(=O)(=O)NC2=CC=C(C=C2)S(=O)(=O)N</t>
  </si>
  <si>
    <t>NORMAN:(NS00011874);MeSH:(68351);PubChem:(68351);PubMed</t>
  </si>
  <si>
    <t>736_MSBNK-RIKEN-PR300435_0_MSBNK-RIKEN-PR300435_NBFGYDJKTHENDP</t>
  </si>
  <si>
    <t>4124_MSBNK-RIKEN-PR300435_0_MSBNK-RIKEN-PR300435_NBFGYDJKTHENDP</t>
  </si>
  <si>
    <t>5753_MSBNK-RIKEN-PR303430_0_MSBNK-RIKEN-PR303430_MYXNWGACZJSMBT</t>
  </si>
  <si>
    <t>2365_MSBNK-RIKEN-PR303430_0_MSBNK-RIKEN-PR303430_MYXNWGACZJSMBT</t>
  </si>
  <si>
    <t>614_MSBNK-RIKEN-PR300230_0_MSBNK-RIKEN-PR300230_XJTWLFBHBFSVRS</t>
  </si>
  <si>
    <t>4002_MSBNK-RIKEN-PR300230_0_MSBNK-RIKEN-PR300230_XJTWLFBHBFSVRS</t>
  </si>
  <si>
    <t>4196_MSBNK-RIKEN-PR300653_0_MSBNK-RIKEN-PR300653_TXDUTHBFYKGSAH</t>
  </si>
  <si>
    <t>808_MSBNK-RIKEN-PR300653_0_MSBNK-RIKEN-PR300653_TXDUTHBFYKGSAH</t>
  </si>
  <si>
    <t>199_MSBNK-BGC_Munich-RP021703_0_MSBNK-BGC_Munich-RP021703_RGTXFFYJJNWEPV</t>
  </si>
  <si>
    <t>3587_MSBNK-BGC_Munich-RP021703_0_MSBNK-BGC_Munich-RP021703_RGTXFFYJJNWEPV</t>
  </si>
  <si>
    <t>C16H15FN4O</t>
  </si>
  <si>
    <t>XVUSMHCLFMFBQR</t>
  </si>
  <si>
    <t>InChI=1S/C16H15FN4O/c1-16(2,22)11-8-20-15(18)14-10(11)3-4-12(21-14)9-5-6-19-13(17)7-9/h3-8,22H,1-2H3,(H2,18,20)</t>
  </si>
  <si>
    <t>CC(C)(C1=CN=C(C2=C1C=CC(=N2)C3=CC(=NC=C3)F)N)O</t>
  </si>
  <si>
    <t>PubChem:(139592531);PubChem class - bio and metabolites</t>
  </si>
  <si>
    <t>2734_MSBNK-RIKEN-PR304018_0_MSBNK-RIKEN-PR304018_HVDGDHBAMCBBLR</t>
  </si>
  <si>
    <t>6122_MSBNK-RIKEN-PR304018_0_MSBNK-RIKEN-PR304018_HVDGDHBAMCBBLR</t>
  </si>
  <si>
    <t>2451_MSBNK-RIKEN-PR303553_0_MSBNK-RIKEN-PR303553_VVOAZFWZEDHOOU</t>
  </si>
  <si>
    <t>5839_MSBNK-RIKEN-PR303553_0_MSBNK-RIKEN-PR303553_VVOAZFWZEDHOOU</t>
  </si>
  <si>
    <t>3112_MSBNK-RIKEN-PR310518_0_MSBNK-RIKEN-PR310518_VVOAZFWZEDHOOU</t>
  </si>
  <si>
    <t>6500_MSBNK-RIKEN-PR310518_0_MSBNK-RIKEN-PR310518_VVOAZFWZEDHOOU</t>
  </si>
  <si>
    <t>6518_MSBNK-RIKEN-PR310566_0_MSBNK-RIKEN-PR310566_VXTDUGOBAOLMED</t>
  </si>
  <si>
    <t>3130_MSBNK-RIKEN-PR310566_0_MSBNK-RIKEN-PR310566_VXTDUGOBAOLMED</t>
  </si>
  <si>
    <t>4247_MSBNK-RIKEN-PR300843_0_MSBNK-RIKEN-PR300843_BXNJHAXVSOCGBA</t>
  </si>
  <si>
    <t>4118_MSBNK-RIKEN-PR300420_0_MSBNK-RIKEN-PR300420_NBFGYDJKTHENDP</t>
  </si>
  <si>
    <t>730_MSBNK-RIKEN-PR300420_0_MSBNK-RIKEN-PR300420_NBFGYDJKTHENDP</t>
  </si>
  <si>
    <t>3913_MSBNK-RIKEN-PR300060_0_MSBNK-RIKEN-PR300060_VXTDUGOBAOLMED</t>
  </si>
  <si>
    <t>525_MSBNK-RIKEN-PR300060_0_MSBNK-RIKEN-PR300060_VXTDUGOBAOLMED</t>
  </si>
  <si>
    <t>C21H24N6O4</t>
  </si>
  <si>
    <t>QSPIALCPEPDEHW</t>
  </si>
  <si>
    <t>InChI=1S/C21H24N6O4/c1-29-12-18(28)24-19-15(10-22-13-23-19)20-25-21(31-26-20)16-7-5-9-27(16)11-14-6-3-4-8-17(14)30-2/h3-4,6,8,10,13,16H,5,7,9,11-12H2,1-2H3,(H,22,23,24,28)</t>
  </si>
  <si>
    <t>COCC(=O)NC1=NC=NC=C1C2=NOC(=N2)C3CCCN3CC4=CC=CC=C4OC</t>
  </si>
  <si>
    <t>COCONUT:(CNP0067422);PubChem:(45783616);SuperNatural:(SN00031498);ZINC bio:(ZINC35425610)</t>
  </si>
  <si>
    <t>6580_MSBNK-RIKEN-PR310771_0_MSBNK-RIKEN-PR310771_HCBKENVWCDLQOA</t>
  </si>
  <si>
    <t>3192_MSBNK-RIKEN-PR310771_0_MSBNK-RIKEN-PR310771_HCBKENVWCDLQOA</t>
  </si>
  <si>
    <t>YABFPFPHDNIWOO</t>
  </si>
  <si>
    <t>InChI=1S/C16H23FN2O2/c1-2-13-5-6-14(17)15(12-13)18-16(20)4-3-7-19-8-10-21-11-9-19/h5-6,12H,2-4,7-11H2,1H3,(H,18,20)</t>
  </si>
  <si>
    <t>5''-Ethyl-2''-fluoro-4-morpholinebutyranilide</t>
  </si>
  <si>
    <t>CCC1=CC(=C(C=C1)F)NC(=O)CCCN2CCOCC2</t>
  </si>
  <si>
    <t>PubChem:(120367);PubChem class - safety and toxic</t>
  </si>
  <si>
    <t>529_MSBNK-RIKEN-PR300070_0_MSBNK-RIKEN-PR300070_VXTDUGOBAOLMED</t>
  </si>
  <si>
    <t>3917_MSBNK-RIKEN-PR300070_0_MSBNK-RIKEN-PR300070_VXTDUGOBAOLMED</t>
  </si>
  <si>
    <t>2461_MSBNK-RIKEN-PR303563_0_MSBNK-RIKEN-PR303563_VVOAZFWZEDHOOU</t>
  </si>
  <si>
    <t>5849_MSBNK-RIKEN-PR303563_0_MSBNK-RIKEN-PR303563_VVOAZFWZEDHOOU</t>
  </si>
  <si>
    <t>4120_MSBNK-RIKEN-PR300425_0_MSBNK-RIKEN-PR300425_NBFGYDJKTHENDP</t>
  </si>
  <si>
    <t>732_MSBNK-RIKEN-PR300425_0_MSBNK-RIKEN-PR300425_NBFGYDJKTHENDP</t>
  </si>
  <si>
    <t>1432_MSBNK-RIKEN-PR302229_0_MSBNK-RIKEN-PR302229_IQPNAANSBPBGFQ</t>
  </si>
  <si>
    <t>4820_MSBNK-RIKEN-PR302229_0_MSBNK-RIKEN-PR302229_IQPNAANSBPBGFQ</t>
  </si>
  <si>
    <t>6309_MSBNK-RIKEN-PR304233_0_MSBNK-RIKEN-PR304233_HSTZMXCBWJGKHG</t>
  </si>
  <si>
    <t>2921_MSBNK-RIKEN-PR304233_0_MSBNK-RIKEN-PR304233_HSTZMXCBWJGKHG</t>
  </si>
  <si>
    <t>UGXBRFVWHZKUSR</t>
  </si>
  <si>
    <t>InChI=1S/C17H23FN2O3/c1-16(22)17(23-15(21)19(16)2)8-11-20(12-9-17)10-7-13-3-5-14(18)6-4-13/h3-6,22H,7-12H2,1-2H3</t>
  </si>
  <si>
    <t>8-[2-(4-fluorophenyl)ethyl]-1-hydroxy-1,2-dimethyl-4-oxa-2,8-diazaspiro[4.5]decan-3-one</t>
  </si>
  <si>
    <t>CC1(C2(CCN(CC2)CCC3=CC=C(C=C3)F)OC(=O)N1C)O</t>
  </si>
  <si>
    <t>PubChem:(3077295);PubChem class - safety and toxic</t>
  </si>
  <si>
    <t>598_MSBNK-RIKEN-PR300210_0_MSBNK-RIKEN-PR300210_XJTWLFBHBFSVRS</t>
  </si>
  <si>
    <t>3986_MSBNK-RIKEN-PR300210_0_MSBNK-RIKEN-PR300210_XJTWLFBHBFSVRS</t>
  </si>
  <si>
    <t>C22H14N4O8</t>
  </si>
  <si>
    <t>VYMJPXODFITBKT</t>
  </si>
  <si>
    <t>InChI=1S/C22H14N4O8/c27-23(28)19-7-3-1-5-15(19)9-11-17-13-18(22(26(33)34)14-21(17)25(31)32)12-10-16-6-2-4-8-20(16)24(29)30/h1-14H</t>
  </si>
  <si>
    <t>1,5-dinitro-2,4-bis[2-(2-nitrophenyl)ethenyl]benzene</t>
  </si>
  <si>
    <t>C1=CC=C(C(=C1)C=CC2=CC(=C(C=C2[N+](=O)[O-])[N+](=O)[O-])C=CC3=CC=CC=C3[N+](=O)[O-])[N+](=O)[O-]</t>
  </si>
  <si>
    <t>2749047;5704800;6281179;95239992</t>
  </si>
  <si>
    <t>COCONUT:(CNP0355262);PubChem:(2749047 5704800 6281179 95239992);SuperNatural:(SN00136423 SN00136422);ZINC bio:(ZINC68563152 ZINC68563154)</t>
  </si>
  <si>
    <t>5588_MSBNK-RIKEN-PR303193_0_MSBNK-RIKEN-PR303193_FNTJVYCFNVUBOL</t>
  </si>
  <si>
    <t>2200_MSBNK-RIKEN-PR303193_0_MSBNK-RIKEN-PR303193_FNTJVYCFNVUBOL</t>
  </si>
  <si>
    <t>198_MSBNK-BGC_Munich-RP021702_0_MSBNK-BGC_Munich-RP021702_RGTXFFYJJNWEPV</t>
  </si>
  <si>
    <t>3586_MSBNK-BGC_Munich-RP021702_0_MSBNK-BGC_Munich-RP021702_RGTXFFYJJNWEPV</t>
  </si>
  <si>
    <t>574_MSBNK-RIKEN-PR300180_0_MSBNK-RIKEN-PR300180_XJTWLFBHBFSVRS</t>
  </si>
  <si>
    <t>3962_MSBNK-RIKEN-PR300180_0_MSBNK-RIKEN-PR300180_XJTWLFBHBFSVRS</t>
  </si>
  <si>
    <t>1796_MSBNK-RIKEN-PR302683_0_MSBNK-RIKEN-PR302683_PFTAWBLQPZVEMU</t>
  </si>
  <si>
    <t>5184_MSBNK-RIKEN-PR302683_0_MSBNK-RIKEN-PR302683_PFTAWBLQPZVEMU</t>
  </si>
  <si>
    <t>633_MSBNK-RIKEN-PR300254_0_MSBNK-RIKEN-PR300254_NFYYATWFXNPTRM</t>
  </si>
  <si>
    <t>4021_MSBNK-RIKEN-PR300254_0_MSBNK-RIKEN-PR300254_NFYYATWFXNPTRM</t>
  </si>
  <si>
    <t>1708_MSBNK-RIKEN-PR302572_0_MSBNK-RIKEN-PR302572_LUKBXSAWLPMMSZ</t>
  </si>
  <si>
    <t>5096_MSBNK-RIKEN-PR302572_0_MSBNK-RIKEN-PR302572_LUKBXSAWLPMMSZ</t>
  </si>
  <si>
    <t>C17H26N2O3S</t>
  </si>
  <si>
    <t>IUKLUPVZGJSCJN</t>
  </si>
  <si>
    <t>InChI=1S/C17H26N2O3S/c1-3-13-12-19-9-8-14(13)10-15(19)11-18-23(20,21)17-6-4-16(22-2)5-7-17/h4-7,13-15,18H,3,8-12H2,1-2H3</t>
  </si>
  <si>
    <t>CCC1CN2CCC1CC2CNS(=O)(=O)C3=CC=C(C=C3)OC</t>
  </si>
  <si>
    <t>COCONUT:(CNP0011364 CNP0030519);PubChem:(25389113);SuperNatural:(SN00019167);ZINC bio:(ZINC12602195)</t>
  </si>
  <si>
    <t>3949_MSBNK-RIKEN-PR300149_0_MSBNK-RIKEN-PR300149_OUONWRIEOZGMSQ</t>
  </si>
  <si>
    <t>561_MSBNK-RIKEN-PR300149_0_MSBNK-RIKEN-PR300149_OUONWRIEOZGMSQ</t>
  </si>
  <si>
    <t>4108_MSBNK-RIKEN-PR300395_0_MSBNK-RIKEN-PR300395_NBFGYDJKTHENDP</t>
  </si>
  <si>
    <t>720_MSBNK-RIKEN-PR300395_0_MSBNK-RIKEN-PR300395_NBFGYDJKTHENDP</t>
  </si>
  <si>
    <t>621_MSBNK-RIKEN-PR300239_0_MSBNK-RIKEN-PR300239_NFYYATWFXNPTRM</t>
  </si>
  <si>
    <t>4009_MSBNK-RIKEN-PR300239_0_MSBNK-RIKEN-PR300239_NFYYATWFXNPTRM</t>
  </si>
  <si>
    <t>5848_MSBNK-RIKEN-PR303562_0_MSBNK-RIKEN-PR303562_VVOAZFWZEDHOOU</t>
  </si>
  <si>
    <t>2460_MSBNK-RIKEN-PR303562_0_MSBNK-RIKEN-PR303562_VVOAZFWZEDHOOU</t>
  </si>
  <si>
    <t>533_MSBNK-RIKEN-PR300080_0_MSBNK-RIKEN-PR300080_VXTDUGOBAOLMED</t>
  </si>
  <si>
    <t>3921_MSBNK-RIKEN-PR300080_0_MSBNK-RIKEN-PR300080_VXTDUGOBAOLMED</t>
  </si>
  <si>
    <t>2194_MSBNK-RIKEN-PR303175_0_MSBNK-RIKEN-PR303175_FNTJVYCFNVUBOL</t>
  </si>
  <si>
    <t>5582_MSBNK-RIKEN-PR303175_0_MSBNK-RIKEN-PR303175_FNTJVYCFNVUBOL</t>
  </si>
  <si>
    <t>2198_MSBNK-RIKEN-PR303187_0_MSBNK-RIKEN-PR303187_FNTJVYCFNVUBOL</t>
  </si>
  <si>
    <t>5586_MSBNK-RIKEN-PR303187_0_MSBNK-RIKEN-PR303187_FNTJVYCFNVUBOL</t>
  </si>
  <si>
    <t>C11H18N6S</t>
  </si>
  <si>
    <t>QLHKEMAZWZHBLY</t>
  </si>
  <si>
    <t>InChI=1S/C11H18N6S/c18-11(14-3-7-16-5-1-12-9-16)15-4-8-17-6-2-13-10-17/h1,5,9-10H,2-4,6-8H2,(H2,14,15,18)</t>
  </si>
  <si>
    <t>1-[2-(4,5-dihydroimidazol-1-yl)ethyl]-3-(2-imidazol-1-ylethyl)thiourea</t>
  </si>
  <si>
    <t>C1CN(C=N1)CCNC(=S)NCCN2C=CN=C2</t>
  </si>
  <si>
    <t>PubChem:(3048645);PubChem class - safety and toxic</t>
  </si>
  <si>
    <t>2456_MSBNK-RIKEN-PR303558_0_MSBNK-RIKEN-PR303558_VVOAZFWZEDHOOU</t>
  </si>
  <si>
    <t>5844_MSBNK-RIKEN-PR303558_0_MSBNK-RIKEN-PR303558_VVOAZFWZEDHOOU</t>
  </si>
  <si>
    <t>YCYZOYBYWIPOQK</t>
  </si>
  <si>
    <t>InChI=1S/C16H23FN2O2/c1-19(15-4-2-14(17)3-5-15)9-7-13-11-18-8-6-12(13)10-16(20)21/h2-5,12-13,18H,6-11H2,1H3,(H,20,21)</t>
  </si>
  <si>
    <t>CN(CCC1CNCCC1CC(=O)O)C2=CC=C(C=C2)F</t>
  </si>
  <si>
    <t>77059007;133548252</t>
  </si>
  <si>
    <t>COCONUT:(CNP0010506);PubChem:(77059007 133548252);ZINC bio:(ZINC67870503)</t>
  </si>
  <si>
    <t>3919_MSBNK-RIKEN-PR300075_0_MSBNK-RIKEN-PR300075_VXTDUGOBAOLMED</t>
  </si>
  <si>
    <t>531_MSBNK-RIKEN-PR300075_0_MSBNK-RIKEN-PR300075_VXTDUGOBAOLMED</t>
  </si>
  <si>
    <t>6075_MSBNK-RIKEN-PR303935_0_MSBNK-RIKEN-PR303935_DWONJCNDULPHLV</t>
  </si>
  <si>
    <t>2687_MSBNK-RIKEN-PR303935_0_MSBNK-RIKEN-PR303935_DWONJCNDULPHLV</t>
  </si>
  <si>
    <t>6440_MSBNK-RIKEN-PR310439_0_MSBNK-RIKEN-PR310439_DWONJCNDULPHLV</t>
  </si>
  <si>
    <t>3052_MSBNK-RIKEN-PR310439_0_MSBNK-RIKEN-PR310439_DWONJCNDULPHLV</t>
  </si>
  <si>
    <t>3994_MSBNK-RIKEN-PR300220_0_MSBNK-RIKEN-PR300220_XJTWLFBHBFSVRS</t>
  </si>
  <si>
    <t>606_MSBNK-RIKEN-PR300220_0_MSBNK-RIKEN-PR300220_XJTWLFBHBFSVRS</t>
  </si>
  <si>
    <t>C15H21ClN4O2</t>
  </si>
  <si>
    <t>RKTHYKUGRFDTDB</t>
  </si>
  <si>
    <t>InChI=1S/C15H21ClN4O2/c1-17(2)14(21)18(3)15(22)20-10-8-19(9-11-20)13-6-4-12(16)5-7-13/h4-7H,8-11H2,1-3H3</t>
  </si>
  <si>
    <t>1-(4-Chlorophenyl)-4-(2,4,4-trimethylallophanoyl)piperazine</t>
  </si>
  <si>
    <t>CN(C)C(=O)N(C)C(=O)N1CCN(CC1)C2=CC=C(C=C2)Cl</t>
  </si>
  <si>
    <t>PubChem:(3066946);PubChem class - safety and toxic</t>
  </si>
  <si>
    <t>3196_MSBNK-RIKEN-PR310775_0_MSBNK-RIKEN-PR310775_TVUGLERLRIQATC</t>
  </si>
  <si>
    <t>6584_MSBNK-RIKEN-PR310775_0_MSBNK-RIKEN-PR310775_TVUGLERLRIQATC</t>
  </si>
  <si>
    <t>C43H58O3</t>
  </si>
  <si>
    <t>LAQVOQJBGSOLBY</t>
  </si>
  <si>
    <t>InChI=1S/C43H58O3/c1-5-21-43(37-25-34(40(44)22-28(37)2)31-15-9-6-10-16-31,38-26-35(41(45)23-29(38)3)32-17-11-7-12-18-32)39-27-36(42(46)24-30(39)4)33-19-13-8-14-20-33/h22-27,31-33,44-46H,5-21H2,1-4H3</t>
  </si>
  <si>
    <t>4-[1,1-bis(5-cyclohexyl-4-hydroxy-2-methylphenyl)butyl]-2-cyclohexyl-5-methylphenol</t>
  </si>
  <si>
    <t>CCCC(C1=CC(=C(C=C1C)O)C2CCCCC2)(C3=CC(=C(C=C3C)O)C4CCCCC4)C5=CC(=C(C=C5C)O)C6CCCCC6</t>
  </si>
  <si>
    <t>PubChem:(18929383);NORMAN:(NS00002346)</t>
  </si>
  <si>
    <t>6411_MSBNK-RIKEN-PR304434_0_MSBNK-RIKEN-PR304434_FVIZARNDLVOMSU</t>
  </si>
  <si>
    <t>3023_MSBNK-RIKEN-PR304434_0_MSBNK-RIKEN-PR304434_FVIZARNDLVOMSU</t>
  </si>
  <si>
    <t>5884_MSBNK-RIKEN-PR303627_0_MSBNK-RIKEN-PR303627_FVYXIJYOAGAUQK</t>
  </si>
  <si>
    <t>5834_MSBNK-RIKEN-PR303548_0_MSBNK-RIKEN-PR303548_YWJXCIXBAKGUKZ</t>
  </si>
  <si>
    <t>2446_MSBNK-RIKEN-PR303548_0_MSBNK-RIKEN-PR303548_YWJXCIXBAKGUKZ</t>
  </si>
  <si>
    <t>2500_MSBNK-RIKEN-PR303631_0_MSBNK-RIKEN-PR303631_FVYXIJYOAGAUQK</t>
  </si>
  <si>
    <t>5888_MSBNK-RIKEN-PR303631_0_MSBNK-RIKEN-PR303631_FVYXIJYOAGAUQK</t>
  </si>
  <si>
    <t>3929_MSBNK-RIKEN-PR300100_0_MSBNK-RIKEN-PR300100_VXTDUGOBAOLMED</t>
  </si>
  <si>
    <t>541_MSBNK-RIKEN-PR300100_0_MSBNK-RIKEN-PR300100_VXTDUGOBAOLMED</t>
  </si>
  <si>
    <t>2499_MSBNK-RIKEN-PR303630_0_MSBNK-RIKEN-PR303630_FVYXIJYOAGAUQK</t>
  </si>
  <si>
    <t>5887_MSBNK-RIKEN-PR303630_0_MSBNK-RIKEN-PR303630_FVYXIJYOAGAUQK</t>
  </si>
  <si>
    <t>2504_MSBNK-RIKEN-PR303635_0_MSBNK-RIKEN-PR303635_FVYXIJYOAGAUQK</t>
  </si>
  <si>
    <t>5892_MSBNK-RIKEN-PR303635_0_MSBNK-RIKEN-PR303635_FVYXIJYOAGAUQK</t>
  </si>
  <si>
    <t>C11H6N4</t>
  </si>
  <si>
    <t>BDXWTIVCFJPDDL</t>
  </si>
  <si>
    <t>InChI=1S/C11H6N4/c12-5-7(6-13)10-8-3-1-2-4-9(8)11(14)15-10/h1-4H,(H2,14,15)</t>
  </si>
  <si>
    <t>1-(Dicyanomethylene)-3-iminoisoindoline</t>
  </si>
  <si>
    <t>C1=CC=C2C(=C1)C(=C(C#N)C#N)N=C2N</t>
  </si>
  <si>
    <t>PubChem:(606579);PubChem class - safety and toxic</t>
  </si>
  <si>
    <t>2373_MSBNK-RIKEN-PR303438_0_MSBNK-RIKEN-PR303438_KSEBMYQBYZTDHS</t>
  </si>
  <si>
    <t>5761_MSBNK-RIKEN-PR303438_0_MSBNK-RIKEN-PR303438_KSEBMYQBYZTDHS</t>
  </si>
  <si>
    <t>3927_MSBNK-RIKEN-PR300095_0_MSBNK-RIKEN-PR300095_VXTDUGOBAOLMED</t>
  </si>
  <si>
    <t>539_MSBNK-RIKEN-PR300095_0_MSBNK-RIKEN-PR300095_VXTDUGOBAOLMED</t>
  </si>
  <si>
    <t>2503_MSBNK-RIKEN-PR303634_0_MSBNK-RIKEN-PR303634_FVYXIJYOAGAUQK</t>
  </si>
  <si>
    <t>5891_MSBNK-RIKEN-PR303634_0_MSBNK-RIKEN-PR303634_FVYXIJYOAGAUQK</t>
  </si>
  <si>
    <t>C17H20FN5O</t>
  </si>
  <si>
    <t>CWLGSQYVYJTBPN</t>
  </si>
  <si>
    <t>InChI=1S/C17H20FN5O/c1-11-6-13(22-23(11)2)10-19-8-12-9-20-21-17(12)15-5-4-14(24-3)7-16(15)18/h4-7,9,19H,8,10H2,1-3H3,(H,20,21)</t>
  </si>
  <si>
    <t>1-(1,5-dimethyl-1H-pyrazol-3-yl)-N-{[3-(2-fluoro-4-methoxyphenyl)-1H-pyrazol-4-yl]methyl}methanamine</t>
  </si>
  <si>
    <t>CC1=CC(=NN1C)CNCC2=C(NN=C2)C3=C(C=C(C=C3)OC)F</t>
  </si>
  <si>
    <t>PubChem:(16191714);PubMed;CHEBI:(112875)</t>
  </si>
  <si>
    <t>4148_MSBNK-RIKEN-PR300483_0_MSBNK-RIKEN-PR300483_INYYVPJSBIVGPH</t>
  </si>
  <si>
    <t>760_MSBNK-RIKEN-PR300483_0_MSBNK-RIKEN-PR300483_INYYVPJSBIVGPH</t>
  </si>
  <si>
    <t>2195_MSBNK-RIKEN-PR303178_0_MSBNK-RIKEN-PR303178_FNTJVYCFNVUBOL</t>
  </si>
  <si>
    <t>5583_MSBNK-RIKEN-PR303178_0_MSBNK-RIKEN-PR303178_FNTJVYCFNVUBOL</t>
  </si>
  <si>
    <t>2202_MSBNK-RIKEN-PR303199_0_MSBNK-RIKEN-PR303199_FNTJVYCFNVUBOL</t>
  </si>
  <si>
    <t>PRMDDINQJXOMDC</t>
  </si>
  <si>
    <t>InChI=1S/C43H58O3/c1-27(34-24-37(41(44)21-28(34)2)31-14-8-5-9-15-31)20-40(35-25-38(42(45)22-29(35)3)32-16-10-6-11-17-32)36-26-39(43(46)23-30(36)4)33-18-12-7-13-19-33/h21-27,31-33,40,44-46H,5-20H2,1-4H3</t>
  </si>
  <si>
    <t>Phenol, 4,4'',4''''-(1-methyl-1-propanyl-3-ylidene)tris(2-cyclohexyl-5-methyl-</t>
  </si>
  <si>
    <t>CC1=CC(=C(C=C1C(C)CC(C2=CC(=C(C=C2C)O)C3CCCCC3)C4=CC(=C(C=C4C)O)C5CCCCC5)C6CCCCC6)O</t>
  </si>
  <si>
    <t>3086542;14228559</t>
  </si>
  <si>
    <t>NORMAN:(NS00040882);PubChem class - safety and toxic;PubChem:(3086542 14228559)</t>
  </si>
  <si>
    <t>3031_MSBNK-RIKEN-PR310394_0_MSBNK-RIKEN-PR310394_FVIZARNDLVOMSU</t>
  </si>
  <si>
    <t>6419_MSBNK-RIKEN-PR310394_0_MSBNK-RIKEN-PR310394_FVIZARNDLVOMSU</t>
  </si>
  <si>
    <t>3006_MSBNK-RIKEN-PR304417_0_MSBNK-RIKEN-PR304417_FVIZARNDLVOMSU</t>
  </si>
  <si>
    <t>6394_MSBNK-RIKEN-PR304417_0_MSBNK-RIKEN-PR304417_FVIZARNDLVOMSU</t>
  </si>
  <si>
    <t>C13H17FN4</t>
  </si>
  <si>
    <t>WJJPSVIYQWOSFK</t>
  </si>
  <si>
    <t>InChI=1S/C13H17FN4/c1-18(7-6-15)9-11-8-16-17-13(11)10-2-4-12(14)5-3-10/h2-5,8H,6-7,9,15H2,1H3,(H,16,17)</t>
  </si>
  <si>
    <t>CN(CCN)CC1=C(NN=C1)C2=CC=C(C=C2)F</t>
  </si>
  <si>
    <t>PubChem:(86304614);PubMed;PubChem class - bio and metabolites</t>
  </si>
  <si>
    <t>5804_MSBNK-RIKEN-PR303501_0_MSBNK-RIKEN-PR303501_FBMORZZOJSDNRQ</t>
  </si>
  <si>
    <t>2416_MSBNK-RIKEN-PR303501_0_MSBNK-RIKEN-PR303501_FBMORZZOJSDNRQ</t>
  </si>
  <si>
    <t>2738_MSBNK-RIKEN-PR304022_0_MSBNK-RIKEN-PR304022_HVDGDHBAMCBBLR</t>
  </si>
  <si>
    <t>6126_MSBNK-RIKEN-PR304022_0_MSBNK-RIKEN-PR304022_HVDGDHBAMCBBLR</t>
  </si>
  <si>
    <t>C14H19F3N2O</t>
  </si>
  <si>
    <t>SNCAQDSFMIAUNZ</t>
  </si>
  <si>
    <t>InChI=1S/C14H19F3N2O/c1-10(18-9-13(20)19(2)3)7-11-5-4-6-12(8-11)14(15,16)17/h4-6,8,10,18H,7,9H2,1-3H3</t>
  </si>
  <si>
    <t>N,N-dimethyl-2-[1-[3-(trifluoromethyl)phenyl]propan-2-ylamino]acetamide</t>
  </si>
  <si>
    <t>CC(CC1=CC(=CC=C1)C(F)(F)F)NCC(=O)N(C)C</t>
  </si>
  <si>
    <t>PubChem:(52051);PubChem class - safety and toxic</t>
  </si>
  <si>
    <t>2816_MSBNK-RIKEN-PR304123_0_MSBNK-RIKEN-PR304123_HCZNPUHZYPPINM</t>
  </si>
  <si>
    <t>6204_MSBNK-RIKEN-PR304123_0_MSBNK-RIKEN-PR304123_HCZNPUHZYPPINM</t>
  </si>
  <si>
    <t>C27H52O4S</t>
  </si>
  <si>
    <t>IAELOIIBNWOIBD</t>
  </si>
  <si>
    <t>InChI=1S/C27H52O4S/c1-4-7-9-10-11-12-13-14-15-16-17-18-21-30-26(28)20-22-32-24-27(29)31-23-25(6-3)19-8-5-2/h25H,4-24H2,1-3H3</t>
  </si>
  <si>
    <t>tetradecyl 3-[2-(2-ethylhexoxy)-2-oxoethyl]sulfanylpropanoate</t>
  </si>
  <si>
    <t>CCCCCCCCCCCCCCOC(=O)CCSCC(=O)OCC(CC)CCCC</t>
  </si>
  <si>
    <t>PubChem:(3022899);NORMAN:(NS00063836)</t>
  </si>
  <si>
    <t>6418_MSBNK-RIKEN-PR310391_0_MSBNK-RIKEN-PR310391_MDZKJHQSJHYOHJ</t>
  </si>
  <si>
    <t>1381_MSBNK-RIKEN-PR302169_0_MSBNK-RIKEN-PR302169_RMCRQBAILCLJGU</t>
  </si>
  <si>
    <t>VXHAFCRZEOQJCS</t>
  </si>
  <si>
    <t>InChI=1S/C20H17F3N4O4/c21-20(22,23)14-5-3-13(4-6-14)18-24-19(31-25-18)17-9-16(28)11-26(17)10-12-1-7-15(8-2-12)27(29)30/h1-8,16-17,28H,9-11H2</t>
  </si>
  <si>
    <t>C1C(CN(C1C2=NC(=NO2)C3=CC=C(C=C3)C(F)(F)F)CC4=CC=C(C=C4)[N+](=O)[O-])O</t>
  </si>
  <si>
    <t>COCONUT:(CNP0079252);PubChem:(26743630);SuperNatural:(SN00022297);ZINC bio:(ZINC15674162)</t>
  </si>
  <si>
    <t>1821_MSBNK-RIKEN-PR302710_0_MSBNK-RIKEN-PR302710_DLIKSSGEMUFQOK</t>
  </si>
  <si>
    <t>2523_MSBNK-RIKEN-PR303664_0_MSBNK-RIKEN-PR303664_DFNXNCCYQRPZMD</t>
  </si>
  <si>
    <t>C43H62N8O5</t>
  </si>
  <si>
    <t>SQKMBJGVJSYLFF</t>
  </si>
  <si>
    <t>InChI=1S/C43H62N8O5/c1-4-5-20-35(41(55)49(3)27-31-16-10-7-11-17-31)47-40(54)37-26-33-18-12-13-19-34(33)28-51(37)42(56)38(32-21-23-50(24-22-32)43(44)45)48-39(53)36(46-29(2)52)25-30-14-8-6-9-15-30/h7,10-13,16-19,30,32,35-38H,4-6,8-9,14-15,20-28H2,1-3H3,(H3,44,45)(H,46,52)(H,47,54)(H,48,53)</t>
  </si>
  <si>
    <t>Epitope ID:150089</t>
  </si>
  <si>
    <t>CCCCC(C(=O)N(C)CC1=CC=CC=C1)NC(=O)C2CC3=CC=CC=C3CN2C(=O)C(C4CCN(CC4)C(=N)N)NC(=O)C(CC5CCCCC5)NC(=O)C</t>
  </si>
  <si>
    <t>PubChem:(10290425);PubMed;CHEBI:(60995)</t>
  </si>
  <si>
    <t>6423_MSBNK-RIKEN-PR310398_0_MSBNK-RIKEN-PR310398_HJRVLGWTJSLQIG</t>
  </si>
  <si>
    <t>2303_MSBNK-RIKEN-PR303365_0_MSBNK-RIKEN-PR303365_FIAAVMJLAGNUKW</t>
  </si>
  <si>
    <t>C18H21FN4O7</t>
  </si>
  <si>
    <t>KUNULXMIJQHNHK</t>
  </si>
  <si>
    <t>InChI=1S/C18H21FN4O7/c19-9-2-1-3-10(6-9)21-18(30)23-11-4-8(5-13(24)15(11)27)17(29)22-12(16(20)28)7-14(25)26/h1-4,6,11-13,15,24,27H,5,7H2,(H2,20,28)(H,22,29)(H,25,26)(H2,21,23,30)</t>
  </si>
  <si>
    <t>N2-[(3-{[(3-fluorophenyl)carbamoyl]amino}-4,5-dihydroxycyclohex-1-en-1-yl)carbonyl]-alpha-asparagine</t>
  </si>
  <si>
    <t>C1C(C(C(C=C1C(=O)NC(CC(=O)O)C(=O)N)NC(=O)NC2=CC(=CC=C2)F)O)O</t>
  </si>
  <si>
    <t>3816326;11882535;11882536</t>
  </si>
  <si>
    <t>COCONUT:(CNP0381715);PubChem:(3816326 11882535 11882536);SuperNatural:(SN00007590);ZINC bio:(ZINC04221821)</t>
  </si>
  <si>
    <t>2624_MSBNK-RIKEN-PR303829_0_MSBNK-RIKEN-PR303829_SQOJOAFXDQDRGF</t>
  </si>
  <si>
    <t>1788_MSBNK-RIKEN-PR302671_0_MSBNK-RIKEN-PR302671_PFTAWBLQPZVEMU</t>
  </si>
  <si>
    <t>C24H28Cl2N8O3S</t>
  </si>
  <si>
    <t>LJLKTQRJOBRXIB</t>
  </si>
  <si>
    <t>InChI=1S/C24H28Cl2N8O3S/c1-13(2)32-18-11-31-21(14-5-6-15(25)16(26)10-14)34(23(18)37)12-19(35)33-17(4-3-7-30-24(27)28)20(36)22-29-8-9-38-22/h5-6,8-11,13,17,32H,3-4,7,12H2,1-2H3,(H,33,35)(H4,27,28,30)</t>
  </si>
  <si>
    <t>N-[(2S)-5-(diaminomethylideneamino)-1-oxo-1-(1,3-thiazol-2-yl)pentan-2-yl]-2-[2-(3,4-dichlorophenyl)-6-oxo-5-(propan-2-ylamino)pyrimidin-1-yl]acetamide</t>
  </si>
  <si>
    <t>CC(C)NC1=CN=C(N(C1=O)CC(=O)NC(CCCN=C(N)N)C(=O)C2=NC=CS2)C3=CC(=C(C=C3)Cl)Cl</t>
  </si>
  <si>
    <t>6857695;57484373</t>
  </si>
  <si>
    <t>PubChem:(6857695 57484373);PubChem class - bio and metabolites</t>
  </si>
  <si>
    <t>4883_MSBNK-RIKEN-PR302332_0_MSBNK-RIKEN-PR302332_XFZJEEAOWLFHDH</t>
  </si>
  <si>
    <t>1809_MSBNK-RIKEN-PR302698_0_MSBNK-RIKEN-PR302698_PFTAWBLQPZVEMU</t>
  </si>
  <si>
    <t>2253_MSBNK-RIKEN-PR303302_0_MSBNK-RIKEN-PR303302_DRLZZQRQMWQRLZ</t>
  </si>
  <si>
    <t>2066_MSBNK-RIKEN-PR302974_0_MSBNK-RIKEN-PR302974_ITVGXXMINPYUHD</t>
  </si>
  <si>
    <t>1317_MSBNK-RIKEN-PR302104_0_MSBNK-RIKEN-PR302104_WUADCCWRTIWANL</t>
  </si>
  <si>
    <t>1070_MSBNK-RIKEN-PR301700_0_MSBNK-RIKEN-PR301700_BXNJHAXVSOCGBA</t>
  </si>
  <si>
    <t>C18H28N2O3S</t>
  </si>
  <si>
    <t>DFVLTSKUBDWYEV</t>
  </si>
  <si>
    <t>InChI=1S/C18H28N2O3S/c1-3-11-19-18(21)13-16-10-12-20(14-15(16)4-2)24(22,23)17-8-6-5-7-9-17/h5-9,15-16H,3-4,10-14H2,1-2H3,(H,19,21)</t>
  </si>
  <si>
    <t>2-[(3R,4S)-1-(benzenesulfonyl)-3-ethylpiperidin-4-yl]-N-propylacetamide</t>
  </si>
  <si>
    <t>CCCNC(=O)CC1CCN(CC1CC)S(=O)(=O)C2=CC=CC=C2</t>
  </si>
  <si>
    <t>COCONUT:(CNP0032903);PubChem:(11912071);SuperNatural:(SN00012232);ZINC bio:(ZINC05412947)</t>
  </si>
  <si>
    <t>675_MSBNK-RIKEN-PR300312_0_MSBNK-RIKEN-PR300312_BQGJXFQCMYJENQ</t>
  </si>
  <si>
    <t>1245_MSBNK-RIKEN-PR302030_0_MSBNK-RIKEN-PR302030_IKMDFBPHZNJCSN</t>
  </si>
  <si>
    <t>C23H28N4OS</t>
  </si>
  <si>
    <t>ZKZWUEUAOWRWKC</t>
  </si>
  <si>
    <t>InChI=1S/C23H28N4OS/c1-23(2)13-18-19(14-24)22(29-16-17-7-5-4-6-8-17)25-21(20(18)15-26(23)3)27-9-11-28-12-10-27/h4-8H,9-13,15-16H2,1-3H3</t>
  </si>
  <si>
    <t>Oprea1_806076</t>
  </si>
  <si>
    <t>CC1(CC2=C(CN1C)C(=NC(=C2C#N)SCC3=CC=CC=C3)N4CCOCC4)C</t>
  </si>
  <si>
    <t>658010;6961524</t>
  </si>
  <si>
    <t>PubChem:(658010 6961524);PubMed;CHEBI:(108038)</t>
  </si>
  <si>
    <t>3179_MSBNK-RIKEN-PR310753_0_MSBNK-RIKEN-PR310753_FFPFIAFZJXSGDK</t>
  </si>
  <si>
    <t>C24H23ClN4O3S</t>
  </si>
  <si>
    <t>QFPSDAYHDJKRIL</t>
  </si>
  <si>
    <t>InChI=1S/C24H23ClN4O3S/c25-17-3-5-18(6-4-17)26-24(32)27-20-7-8-21-16-10-15(13-29(21)23(20)31)12-28(14-16)22(30)11-19-2-1-9-33-19/h1-9,15-16H,10-14H2,(H2,26,27,32)</t>
  </si>
  <si>
    <t>C1C2CN(CC1C3=CC=C(C(=O)N3C2)NC(=O)NC4=CC=C(C=C4)Cl)C(=O)CC5=CC=CS5</t>
  </si>
  <si>
    <t>COCONUT:(CNP0032073);PubChem:(7155555);SuperNatural:(SN00009785);ZINC bio:(ZINC04258985)</t>
  </si>
  <si>
    <t>2648_MSBNK-RIKEN-PR303892_0_MSBNK-RIKEN-PR303892_BMLIIPOXVWESJG</t>
  </si>
  <si>
    <t>C34H60N12O9</t>
  </si>
  <si>
    <t>QFPJEPUXKFIWDK</t>
  </si>
  <si>
    <t>InChI=1S/C34H60N12O9/c35-18-25(46-32(53)27(48)19-43-28(49)16-23(37)21-8-2-1-3-9-21)31(52)45-24(33(54)55)11-6-10-22(36)26(47)17-29(50)44-20-30(51)41-15-7-13-40-12-4-5-14-42-34(38)39/h1-3,8-9,22-27,40,47-48H,4-7,10-20,35-37H2,(H,41,51)(H,43,49)(H,44,50)(H,45,52)(H,46,53)(H,54,55)(H4,38,39,42)</t>
  </si>
  <si>
    <t>C1=CC=C(C=C1)C(CC(=O)NCC(C(=O)NC(CN)C(=O)NC(CCCC(C(CC(=O)NCC(=O)NCCCNCCCCN=C(N)N)O)N)C(=O)O)O)N</t>
  </si>
  <si>
    <t>COCONUT:(CNP0161091);Natural Products:(UNPD188665);SuperNatural:(SN00321770)</t>
  </si>
  <si>
    <t>2991_MSBNK-RIKEN-PR304366_0_MSBNK-RIKEN-PR304366_KYWSCMDFVARMPN</t>
  </si>
  <si>
    <t>C8H11B2NO5</t>
  </si>
  <si>
    <t>XYGXYTKKXHFLLI</t>
  </si>
  <si>
    <t>InChI=1S/C8H11B2NO5/c1-5(12)11-8-4-6(9(13)14)2-3-7(8)10(15)16/h2-4,13-16H,1H3,(H,11,12)</t>
  </si>
  <si>
    <t>2'',5''-Diboronoacetanilide</t>
  </si>
  <si>
    <t>B(C1=CC(=C(C=C1)B(O)O)NC(=O)C)(O)O</t>
  </si>
  <si>
    <t>PubChem:(3063819);PubChem class - safety and toxic</t>
  </si>
  <si>
    <t>3475_MSBNK-BGC_Munich-RP014502_0_MSBNK-BGC_Munich-RP014502_MBLBDJOUHNCFQT</t>
  </si>
  <si>
    <t>1382_MSBNK-RIKEN-PR302170_0_MSBNK-RIKEN-PR302170_IYRMWMYZSQPJKC</t>
  </si>
  <si>
    <t>2001_MSBNK-RIKEN-PR302904_0_MSBNK-RIKEN-PR302904_LFEUICHQZGNOHD</t>
  </si>
  <si>
    <t>C18H22N6O2S2</t>
  </si>
  <si>
    <t>MTAVMRDIGKGDCV</t>
  </si>
  <si>
    <t>InChI=1S/C18H22N6O2S2/c1-2-26-13-8-9-14-15(10-13)28-17(19-14)20-16(25)11-27-18-21-22-23-24(18)12-6-4-3-5-7-12/h8-10,12H,2-7,11H2,1H3,(H,19,20,25)</t>
  </si>
  <si>
    <t>2-(1-cyclohexyltetrazol-5-yl)sulfanyl-N-(6-ethoxy-1,3-benzothiazol-2-yl)acetamide</t>
  </si>
  <si>
    <t>CCOC1=CC2=C(C=C1)N=C(S2)NC(=O)CSC3=NN=NN3C4CCCCC4</t>
  </si>
  <si>
    <t>PubChem:(648779);PubMed;CHEBI:(120737)</t>
  </si>
  <si>
    <t>2508_MSBNK-RIKEN-PR303639_0_MSBNK-RIKEN-PR303639_DEMKZLAVQYISIA</t>
  </si>
  <si>
    <t>1146_MSBNK-RIKEN-PR301925_0_MSBNK-RIKEN-PR301925_IZQSVPBOUDKVDZ</t>
  </si>
  <si>
    <t>C23H18F4N2O3</t>
  </si>
  <si>
    <t>GHZFXWDADDDDKE</t>
  </si>
  <si>
    <t>InChI=1S/C23H18F4N2O3/c1-28-12-16(22(31)32)21(30)15-11-17(24)20(18(19(15)28)23(25,26)27)29-9-7-14(8-10-29)13-5-3-2-4-6-13/h2-7,11-12H,8-10H2,1H3,(H,31,32)</t>
  </si>
  <si>
    <t>fluoroquinoline K37</t>
  </si>
  <si>
    <t>CN1C=C(C(=O)C2=CC(=C(C(=C21)C(F)(F)F)N3CCC(=CC3)C4=CC=CC=C4)F)C(=O)O</t>
  </si>
  <si>
    <t>MeSH:(470632);PubChem:(470632);PubMed</t>
  </si>
  <si>
    <t>279_MSBNK-IPB_Halle-PN000021_0_MSBNK-IPB_Halle-PN000021_ZLFFEHIHCGIVET</t>
  </si>
  <si>
    <t>C22H24ClF4N3O</t>
  </si>
  <si>
    <t>HJUKQQXQGYFPBD</t>
  </si>
  <si>
    <t>InChI=1S/C22H24ClF4N3O/c23-19-6-2-7-20(24)18(19)15-30-12-10-29(11-13-30)9-3-8-28-21(31)16-4-1-5-17(14-16)22(25,26)27/h1-2,4-7,14H,3,8-13,15H2,(H,28,31)</t>
  </si>
  <si>
    <t>Maybridge4_000151</t>
  </si>
  <si>
    <t>C1CN(CCN1CCCNC(=O)C2=CC(=CC=C2)C(F)(F)F)CC3=C(C=CC=C3Cl)F</t>
  </si>
  <si>
    <t>NORMAN:(NS00018458);PubChem:(2796276);PubMed</t>
  </si>
  <si>
    <t>837_MSBNK-RIKEN-PR300700_0_MSBNK-RIKEN-PR300700_XUCIJNAGGSZNQT</t>
  </si>
  <si>
    <t>C16H18N6O4</t>
  </si>
  <si>
    <t>SCNILGOVBBRMBK</t>
  </si>
  <si>
    <t>InChI=1S/C16H18N6O4/c17-13-10-14(21-16(20-13)19-8-4-2-1-3-5-8)22(7-18-10)15-12(25)11(24)9(6-23)26-15/h1-5,7,9,11-12,15,23-25H,6H2,(H3,17,19,20,21)</t>
  </si>
  <si>
    <t>Lopac-P-101</t>
  </si>
  <si>
    <t>C1=CC=C(C=C1)NC2=NC(=C3C(=N2)N(C=N3)C4C(C(C(O4)CO)O)O)N</t>
  </si>
  <si>
    <t>1585;122170;6603953;6604904;6917803;12997926;11957666;29986344;40469931;45040225;57273473;118705496;122173089</t>
  </si>
  <si>
    <t>COCONUT:(CNP0045499);HMDB:(1069);PubChem:(1585 122170 6603953 6604904 6917803 12997926 11957666 29986344 40469931 45040225 57273473 118705496 122173089);SuperNatural:(SN00215920);CHEBI:(91804);ZINC bio:(ZINC03995410);additional;PubChem class - bio and metabolites;MeSH:(1585 122170 6917803 11957666 12997926 118705496 122173089);Training Set;PubMed</t>
  </si>
  <si>
    <t>2715_MSBNK-RIKEN-PR303999_0_MSBNK-RIKEN-PR303999_MATGKVZWFZHCLI</t>
  </si>
  <si>
    <t>C12H25FN4O5</t>
  </si>
  <si>
    <t>CRXNRBKQEXVRGM</t>
  </si>
  <si>
    <t>InChI=1S/C12H25FN4O5/c13-6-5(2-14)21-12(7(17)9(6)19)22-11-4(16)1-3(15)8(18)10(11)20/h3-12,18-20H,1-2,14-17H2</t>
  </si>
  <si>
    <t>C1C(C(C(C(C1N)OC2C(C(C(C(O2)CN)F)O)N)O)O)N</t>
  </si>
  <si>
    <t>101884883;101884884</t>
  </si>
  <si>
    <t>PubChem:(101884883 101884884);PubChem class - drug;PubChem class - bio and metabolites</t>
  </si>
  <si>
    <t>3134_MSBNK-RIKEN-PR310578_0_MSBNK-RIKEN-PR310578_RBALEJFQJCAPLN</t>
  </si>
  <si>
    <t>1487_MSBNK-RIKEN-PR302320_0_MSBNK-RIKEN-PR302320_XFZJEEAOWLFHDH</t>
  </si>
  <si>
    <t>C35H37ClN4O12</t>
  </si>
  <si>
    <t>CJPPNMIORYQRGB</t>
  </si>
  <si>
    <t>InChI=1S/C35H37ClN4O12/c1-15-9-19(41)27(32(44)35(15)33(45)28-20(46-2)13-21(47-3)29(36)31(28)51-35)17(16-10-22(48-4)30(50-6)23(11-16)49-5)12-26(43)37-14-24-39-34(52-40-24)18-7-8-25(42)38-18/h10-11,13,15,17-18,44H,7-9,12,14H2,1-6H3,(H,37,43)(H,38,42)</t>
  </si>
  <si>
    <t>CC1CC(=O)C(=C(C12C(=O)C3=C(O2)C(=C(C=C3OC)OC)Cl)O)C(CC(=O)NCC4=NOC(=N4)C5CCC(=O)N5)C6=CC(=C(C(=C6)OC)OC)OC</t>
  </si>
  <si>
    <t>COCONUT:(CNP0303325)</t>
  </si>
  <si>
    <t>4629_MSBNK-RIKEN-PR302026_0_MSBNK-RIKEN-PR302026_PEFASEPMJYRQBW</t>
  </si>
  <si>
    <t>5141_MSBNK-RIKEN-PR302617_0_MSBNK-RIKEN-PR302617_SGEWCQFRYRRZDC</t>
  </si>
  <si>
    <t>C10H13ClN4O</t>
  </si>
  <si>
    <t>MFIIMKQJXHRVNR</t>
  </si>
  <si>
    <t>InChI=1S/C10H13ClN4O/c11-10-13-4-1-8(14-10)15-5-2-7(3-6-15)9(12)16/h1,4,7H,2-3,5-6H2,(H2,12,16)</t>
  </si>
  <si>
    <t>C1CN(CCC1C(=O)N)C2=NC(=NC=C2)Cl</t>
  </si>
  <si>
    <t>PubChem:(53338826);CHEBI:(92761)</t>
  </si>
  <si>
    <t>2241_MSBNK-RIKEN-PR303271_0_MSBNK-RIKEN-PR303271_XYHWPQUEOOBIOW</t>
  </si>
  <si>
    <t>C23H20N4O3S2</t>
  </si>
  <si>
    <t>CWBFPFNEPGHCOC</t>
  </si>
  <si>
    <t>InChI=1S/C23H20N4O3S2/c1-17-12-14-20(15-13-17)32(29,30)23-26-31-22(27(23)19-10-6-3-7-11-19)25-21(28)24-16-18-8-4-2-5-9-18/h2-15H,16H2,1H3,(H,24,28)</t>
  </si>
  <si>
    <t>1-benzyl-3-[3-(4-methylphenyl)sulfonyl-4-phenyl-1,2,4-thiadiazol-5-ylidene]urea</t>
  </si>
  <si>
    <t>CC1=CC=C(C=C1)S(=O)(=O)C2=NSC(=NC(=O)NCC3=CC=CC=C3)N2C4=CC=CC=C4</t>
  </si>
  <si>
    <t>2748846;9581242</t>
  </si>
  <si>
    <t>COCONUT:(CNP0290835);PubChem:(2748846 9581242);SuperNatural:(SN00131070);ZINC bio:(ZINC04701120)</t>
  </si>
  <si>
    <t>1895_MSBNK-RIKEN-PR302785_0_MSBNK-RIKEN-PR302785_OVSQVDMCBVZWGM</t>
  </si>
  <si>
    <t>2613_MSBNK-RIKEN-PR303815_0_MSBNK-RIKEN-PR303815_SQOJOAFXDQDRGF</t>
  </si>
  <si>
    <t>C9H12BNO6</t>
  </si>
  <si>
    <t>ZONDIXDEBAKRPT</t>
  </si>
  <si>
    <t>InChI=1S/C9H11BNO6/c1-5(12)11-8-3-6(9(13)14)2-7(4-8)10(15,16)17/h2-4,15-17H,1H3,(H,11,12)(H,13,14)/q-1</t>
  </si>
  <si>
    <t>(3-Acetamido-5-Carboxy-Phenyl)-Trihydroxy-Boron</t>
  </si>
  <si>
    <t>[B-](C1=CC(=CC(=C1)NC(=O)C)C(=O)O)(O)(O)O</t>
  </si>
  <si>
    <t>PubChem:(53301833);PubChem class - bio and metabolites</t>
  </si>
  <si>
    <t>2211_MSBNK-RIKEN-PR303215_0_MSBNK-RIKEN-PR303215_KZKWCKFDCPVDFJ</t>
  </si>
  <si>
    <t>6502_MSBNK-RIKEN-PR310520_0_MSBNK-RIKEN-PR310520_XFZJEEAOWLFHDH</t>
  </si>
  <si>
    <t>1364_MSBNK-RIKEN-PR302152_0_MSBNK-RIKEN-PR302152_PLAPMLGJVGLZOV</t>
  </si>
  <si>
    <t>2594_MSBNK-RIKEN-PR303788_0_MSBNK-RIKEN-PR303788_HFGSQOYIOKBQOW</t>
  </si>
  <si>
    <t>2638_MSBNK-RIKEN-PR303862_0_MSBNK-RIKEN-PR303862_WRYJYFCCMSVEPQ</t>
  </si>
  <si>
    <t>1752_MSBNK-RIKEN-PR302616_0_MSBNK-RIKEN-PR302616_WMBWREPUVVBILR</t>
  </si>
  <si>
    <t>2603_MSBNK-RIKEN-PR303805_0_MSBNK-RIKEN-PR303805_KYWSCMDFVARMPN</t>
  </si>
  <si>
    <t>C19H16F6N4O2</t>
  </si>
  <si>
    <t>WVTZEERKOZFOBD</t>
  </si>
  <si>
    <t>InChI=1S/C19H16F6N4O2/c1-3-28-15-14(16(30)29(4-2)17(28)31)26-13(27-15)6-5-10-7-11(18(20,21)22)9-12(8-10)19(23,24)25/h5-9H,3-4H2,1-2H3,(H,26,27)</t>
  </si>
  <si>
    <t>(E)-8-(3,5-Bis(trifluoromethyl)styryl)-1,3-diethylxanthine</t>
  </si>
  <si>
    <t>CCN1C2=C(C(=O)N(C1=O)CC)NC(=N2)C=CC3=CC(=CC(=C3)C(F)(F)F)C(F)(F)F</t>
  </si>
  <si>
    <t>3074157;6448924</t>
  </si>
  <si>
    <t>PubChem:(3074157 6448924);PubChem class - safety and toxic</t>
  </si>
  <si>
    <t>3291_MSBNK-RIKEN-PR310976_0_MSBNK-RIKEN-PR310976_ABRULANJVVJLFI</t>
  </si>
  <si>
    <t>C8H17ClN4O5S</t>
  </si>
  <si>
    <t>HKVADYRNINSBQC</t>
  </si>
  <si>
    <t>InChI=1S/C8H17ClN4O5S/c1-12(5-6-14)19(17,18)7-3-10-8(15)11-13(16)4-2-9/h14H,2-7H2,1H3,(H-,10,11,15,16)/p+1</t>
  </si>
  <si>
    <t>CN(CCO)S(=O)(=O)CCNC(=O)N[N+](=O)CCCl</t>
  </si>
  <si>
    <t>PubChem:(131632941);PubChem class - safety and toxic</t>
  </si>
  <si>
    <t>1164_MSBNK-RIKEN-PR301943_0_MSBNK-RIKEN-PR301943_IZQSVPBOUDKVDZ</t>
  </si>
  <si>
    <t>2351_MSBNK-RIKEN-PR303416_0_MSBNK-RIKEN-PR303416_MYXNWGACZJSMBT</t>
  </si>
  <si>
    <t>2999_MSBNK-RIKEN-PR304380_0_MSBNK-RIKEN-PR304380_KYWSCMDFVARMPN</t>
  </si>
  <si>
    <t>387_MSBNK-MPI_for_Chemical_Ecology-CE000186_0_MSBNK-MPI_for_Chemical_Ecology-CE000186_DFPMSGMNTNDNHN</t>
  </si>
  <si>
    <t>C11H6N6O5</t>
  </si>
  <si>
    <t>BRUXJIJVHHITKE</t>
  </si>
  <si>
    <t>InChI=1S/C11H6N6O5/c18-11-8-9(12-5-13-11)15(14-10(8)17(21)22)6-2-1-3-7(4-6)16(19)20/h1-5H,(H,12,13,18)</t>
  </si>
  <si>
    <t>C1=CC(=CC(=C1)[N+](=O)[O-])N2C3=C(C(=O)NC=N3)C(=N2)[N+](=O)[O-]</t>
  </si>
  <si>
    <t>COCONUT:(CNP0035780);PubChem:(135523806);SuperNatural:(SN00129097);ZINC bio:(ZINC04262825)</t>
  </si>
  <si>
    <t>325_MSBNK-IPB_Halle-PN000111_0_MSBNK-IPB_Halle-PN000111_REFJWTPEDVJJIY</t>
  </si>
  <si>
    <t>C24H38N12O12</t>
  </si>
  <si>
    <t>FNXWJUDNNRSVOX</t>
  </si>
  <si>
    <t>InChI=1S/C24H38N12O12/c25-3-14(38)27-5-16(40)29-7-18(42)31-9-20(44)33-11-22(46)35-13-24(48)36-12-23(47)34-10-21(45)32-8-19(43)30-6-17(41)28-4-15(39)26-1-2-37/h2H,1,3-13,25H2,(H,26,39)(H,27,38)(H,28,41)(H,29,40)(H,30,43)(H,31,42)(H,32,45)(H,33,44)(H,34,47)(H,35,46)(H,36,48)</t>
  </si>
  <si>
    <t>C(C=O)NC(=O)CNC(=O)CNC(=O)CNC(=O)CNC(=O)CNC(=O)CNC(=O)CNC(=O)CNC(=O)CNC(=O)CNC(=O)CN</t>
  </si>
  <si>
    <t>COCONUT:(CNP0334608)</t>
  </si>
  <si>
    <t>2703_MSBNK-RIKEN-PR303975_0_MSBNK-RIKEN-PR303975_SBVBJPHMDABKJV</t>
  </si>
  <si>
    <t>2056_MSBNK-RIKEN-PR302964_0_MSBNK-RIKEN-PR302964_ITVGXXMINPYUHD</t>
  </si>
  <si>
    <t>1888_MSBNK-RIKEN-PR302778_0_MSBNK-RIKEN-PR302778_OVSQVDMCBVZWGM</t>
  </si>
  <si>
    <t>C36H28N2O12</t>
  </si>
  <si>
    <t>BPEUWJXBZXTBRD</t>
  </si>
  <si>
    <t>InChI=1S/C36H28N2O12/c39-13-5-22(41)15-10-25(44)35(49-27(15)7-13)17-9-21-31(38-20-4-2-1-3-19(20)37-21)33(47)29(17)30-18(12-24(43)32(46)34(30)48)36-26(45)11-16-23(42)6-14(40)8-28(16)50-36/h1-9,12,25-26,35-36,39-48H,10-11H2</t>
  </si>
  <si>
    <t>C1C(C(OC2=CC(=CC(=C21)O)O)C3=CC(=C(C(=C3C4=C(C5=NC6=CC=CC=C6N=C5C=C4C7C(CC8=C(C=C(C=C8O7)O)O)O)O)O)O)O)O</t>
  </si>
  <si>
    <t>135509764;135618036</t>
  </si>
  <si>
    <t>COCONUT:(CNP0150588);Natural Products:(UNPD181059);PubChem:(135509764 135618036);SuperNatural:(SN00385970)</t>
  </si>
  <si>
    <t>286_MSBNK-IPB_Halle-PN000035_0_MSBNK-IPB_Halle-PN000035_</t>
  </si>
  <si>
    <t>C20H28N12O6S2</t>
  </si>
  <si>
    <t>ADVDUOWDPHQFNE</t>
  </si>
  <si>
    <t>InChI=1S/C20H28N12O6S2/c21-17-15-18(24-7-23-17)32(8-25-15)19-14(29-31-22)16(34)10(38-19)5-26-40(36,37)30-12(33)4-2-1-3-11-13-9(6-39-11)27-20(35)28-13/h7-11,13-14,16,19,26,34H,1-6H2,(H,30,33)(H2,21,23,24)(H2,27,28,35)</t>
  </si>
  <si>
    <t>C1C2C(C(S1)CCCCC(=O)NS(=O)(=O)NCC3C(C(C(O3)N4C=NC5=C(N=CN=C54)N)N=[N+]=[N-])O)NC(=O)N2</t>
  </si>
  <si>
    <t>122189343;122189347;122212848</t>
  </si>
  <si>
    <t>PubChem:(122189343 122189347 122212848);PubChem class - bio and metabolites</t>
  </si>
  <si>
    <t>1599_MSBNK-RIKEN-PR302445_0_MSBNK-RIKEN-PR302445_OBKKEZLIABHSGY</t>
  </si>
  <si>
    <t>679_MSBNK-RIKEN-PR300320_0_MSBNK-RIKEN-PR300320_BQGJXFQCMYJENQ</t>
  </si>
  <si>
    <t>3672_MSBNK-IPB_Halle-PN000032_0_MSBNK-IPB_Halle-PN000032_</t>
  </si>
  <si>
    <t>6017_MSBNK-RIKEN-PR303835_0_MSBNK-RIKEN-PR303835_SQOJOAFXDQDRGF</t>
  </si>
  <si>
    <t>C21H24N6O3</t>
  </si>
  <si>
    <t>ZSEYFLVXUDVIEZ</t>
  </si>
  <si>
    <t>InChI=1S/C21H24N6O3/c1-16-6-5-9-19(14-16)25-23-21(27(29)30)20(26(25)28)22-18-10-12-24(13-11-18)15-17-7-3-2-4-8-17/h2-9,14,18,28H,10-13,15H2,1H3</t>
  </si>
  <si>
    <t>1-benzyl-N-[2-(3-methylphenyl)-5-nitro-3-oxido-2H-1,2,3-triazol-4-yl]piperidin-4-amine</t>
  </si>
  <si>
    <t>CC1=CC(=CC=C1)N2N=C(C(=NC3CCN(CC3)CC4=CC=CC=C4)N2O)[N+](=O)[O-]</t>
  </si>
  <si>
    <t>PubChem:(16193114);PubMed;CHEBI:(116269)</t>
  </si>
  <si>
    <t>3180_MSBNK-RIKEN-PR310754_0_MSBNK-RIKEN-PR310754_FFPFIAFZJXSGDK</t>
  </si>
  <si>
    <t>1520_MSBNK-RIKEN-PR302359_0_MSBNK-RIKEN-PR302359_XFZJEEAOWLFHDH</t>
  </si>
  <si>
    <t>C21H36O19</t>
  </si>
  <si>
    <t>UFUQUNBADPFGNI</t>
  </si>
  <si>
    <t>InChI=1S/C21H36O19/c22-1-5(2-23)35-20-14(32)15(9(27)7(4-25)37-20)38-21-17(12(30)11(29)16(39-21)18(33)34)40-19-13(31)10(28)8(26)6(3-24)36-19/h5-17,19-32H,1-4H2,(H,33,34)</t>
  </si>
  <si>
    <t>C(C1C(C(C(C(O1)OC2C(C(C(OC2OC3C(C(OC(C3O)OC(CO)CO)CO)O)C(=O)O)O)O)O)O)O)O</t>
  </si>
  <si>
    <t>COCONUT:(CNP0164034);Natural Products:(UNPD168933);SuperNatural:(SN00344645)</t>
  </si>
  <si>
    <t>5175_MSBNK-RIKEN-PR302668_0_MSBNK-RIKEN-PR302668_YFVGIJBUXMQFOF</t>
  </si>
  <si>
    <t>MLTOILXTHCNACA</t>
  </si>
  <si>
    <t>InChI=1S/C20H28N12O6S2/c21-17-15-18(24-7-23-17)32(8-25-15)19-14(29-31-22)16(34)10(38-19)5-26-40(36,37)30-12(33)4-2-1-3-11-13-9(6-39-11)27-20(35)28-13/h7-11,13-14,16,19,22,26,34H,1-6H2,(H4-,21,23,24,27,28,30,33,35)/p+1</t>
  </si>
  <si>
    <t>C1C2C(C(S1)CCCCC(=O)NS(=O)(=O)NCC3C(C(C(O3)N4C=NC5=C(N=CN=C54)N)N=[N+]=N)O)NC(=O)N2</t>
  </si>
  <si>
    <t>PubChem:(91844440);PubChem class - bio and metabolites</t>
  </si>
  <si>
    <t>4982_MSBNK-RIKEN-PR302439_0_MSBNK-RIKEN-PR302439_OBKKEZLIABHSGY</t>
  </si>
  <si>
    <t>1980_MSBNK-RIKEN-PR302878_0_MSBNK-RIKEN-PR302878_OIUBYZLTFSLSBY</t>
  </si>
  <si>
    <t>1962_MSBNK-RIKEN-PR302856_0_MSBNK-RIKEN-PR302856_QUQPHWDTPGMPEX</t>
  </si>
  <si>
    <t>1753_MSBNK-RIKEN-PR302617_0_MSBNK-RIKEN-PR302617_SGEWCQFRYRRZDC</t>
  </si>
  <si>
    <t>6379_MSBNK-RIKEN-PR304366_0_MSBNK-RIKEN-PR304366_KYWSCMDFVARMPN</t>
  </si>
  <si>
    <t>1638_MSBNK-RIKEN-PR302492_0_MSBNK-RIKEN-PR302492_RAFHNDRXYHOLSH</t>
  </si>
  <si>
    <t>1922_MSBNK-RIKEN-PR302815_0_MSBNK-RIKEN-PR302815_OVSQVDMCBVZWGM</t>
  </si>
  <si>
    <t>C23H24N4O8S</t>
  </si>
  <si>
    <t>SUNYAGHCOLNIAY</t>
  </si>
  <si>
    <t>InChI=1S/C23H24N4O8S/c1-4-34-23(30)21-20(22(29)27(26-21)16-8-6-5-7-9-16)25-24-18-14-17(10-11-19(18)33-3)36(31,32)13-12-35-15(2)28/h5-11,14,20H,4,12-13H2,1-3H3</t>
  </si>
  <si>
    <t>ethyl 4-[[5-(2-acetyloxyethylsulfonyl)-2-methoxyphenyl]diazenyl]-5-oxo-1-phenyl-4H-pyrazole-3-carboxylate</t>
  </si>
  <si>
    <t>CCOC(=O)C1=NN(C(=O)C1N=NC2=C(C=CC(=C2)S(=O)(=O)CCOC(=O)C)OC)C3=CC=CC=C3</t>
  </si>
  <si>
    <t>PubChem:(3020691);NORMAN:(NS00065989)</t>
  </si>
  <si>
    <t>3174_MSBNK-RIKEN-PR310746_0_MSBNK-RIKEN-PR310746_KRZBCHWVBQOTNZ</t>
  </si>
  <si>
    <t>1190_MSBNK-RIKEN-PR301970_0_MSBNK-RIKEN-PR301970_ODBRNZZJSYPIDI</t>
  </si>
  <si>
    <t>3049_MSBNK-RIKEN-PR310435_0_MSBNK-RIKEN-PR310435_XUCIJNAGGSZNQT</t>
  </si>
  <si>
    <t>3474_MSBNK-BGC_Munich-RP014501_0_MSBNK-BGC_Munich-RP014501_MBLBDJOUHNCFQT</t>
  </si>
  <si>
    <t>C13H25Cl2N4O6P</t>
  </si>
  <si>
    <t>ZGCJPJNWJYKVII</t>
  </si>
  <si>
    <t>InChI=1S/C13H25Cl2N4O6P/c1-3-24-12(20)10(2)16-13(21)19(22)11-4-9-25-26(23,17-11)18(7-5-14)8-6-15/h10-11,22H,3-9H2,1-2H3,(H,16,21)(H,17,23)</t>
  </si>
  <si>
    <t>ethyl 2-[[[2-[bis(2-chloroethyl)amino]-2-oxo-1,3,2$l^{5}-oxazaphosphinan-4-yl]-hydroxycarbamoyl]amino]propanoate</t>
  </si>
  <si>
    <t>CCOC(=O)C(C)NC(=O)N(C1CCOP(=O)(N1)N(CCCl)CCCl)O</t>
  </si>
  <si>
    <t>PubChem:(13770924);PubChem class - safety and toxic</t>
  </si>
  <si>
    <t>2144_MSBNK-RIKEN-PR303104_0_MSBNK-RIKEN-PR303104_PZZRDJXEMZMZFD</t>
  </si>
  <si>
    <t>1956_MSBNK-RIKEN-PR302850_0_MSBNK-RIKEN-PR302850_OVSQVDMCBVZWGM</t>
  </si>
  <si>
    <t>1704_MSBNK-RIKEN-PR302568_0_MSBNK-RIKEN-PR302568_WMBWREPUVVBILR</t>
  </si>
  <si>
    <t>1942_MSBNK-RIKEN-PR302835_0_MSBNK-RIKEN-PR302835_OVSQVDMCBVZWGM</t>
  </si>
  <si>
    <t>2494_MSBNK-RIKEN-PR303616_0_MSBNK-RIKEN-PR303616_FXNFHKRTJBSTCS</t>
  </si>
  <si>
    <t>3003_MSBNK-RIKEN-PR304388_0_MSBNK-RIKEN-PR304388_KYWSCMDFVARMPN</t>
  </si>
  <si>
    <t>C23H26FN6O9P</t>
  </si>
  <si>
    <t>GKDRMWXFWHEQQT</t>
  </si>
  <si>
    <t>InChI=1S/C23H26FN6O9P/c1-23(2)21(31)30(11-38-40(32,33)34)20-14(39-23)6-7-17(28-20)27-19-13(24)10-25-22(29-19)26-12-8-15(35-3)18(37-5)16(9-12)36-4/h6-10H,11H2,1-5H3,(H2,32,33,34)(H2,25,26,27,28,29)</t>
  </si>
  <si>
    <t>Fostamatinib</t>
  </si>
  <si>
    <t>CC1(C(=O)N(C2=C(O1)C=CC(=N2)NC3=NC(=NC=C3F)NC4=CC(=C(C(=C4)OC)OC)OC)COP(=O)(O)O)C</t>
  </si>
  <si>
    <t>11671467;50901972;50901974;50902052;50902129;50902130;50903272;53353530;53371474;53371477;53371479;53371611;53371613;53371615;53371617;53371744;53371746;53371748;53371750;53371872;53371874;53371876;53371878;53371880;53371996;53371998;53372000;53372002;53372131;53372133;53372135;53372137;53372139;53372264;53372266;53372268;53372398;53372400;53372402;53372531;53372657;53373044;53373046;53373176;53373178;53373315;53373317;53373319;53373321;53373458;53373460;53373462;60143072;57682490;58109008;58302397;58402824;58402825</t>
  </si>
  <si>
    <t>COCONUT:(CNP0019332);PubChem:(11671467 50901972 50901974 50902052 50902129 50902130 50903272 53353530 53371474 53371477 53371479 53371611 53371613 53371615 53371617 53371744 53371746 53371748 53371750 53371872 53371874 53371876 53371878 53371880 53371996 53371998 53372000 53372002 53372131 53372133 53372135 53372137 53372139 53372264 53372266 53372268 53372398 53372400 53372402 53372531 53372657 53373044 53373046 53373176 53373178 53373315 53373317 53373319 53373321 53373458 53373460 53373462 60143072 57682490 58109008 58302397 58402824 58402825);ZINC bio:(ZINC43131420);PubChem class - bio and metabolites;MeSH:(11671467);PubChem class - safety and toxic;PubMed;PubChem class - drug</t>
  </si>
  <si>
    <t>6690_MSBNK-RIKEN-PR310992_0_MSBNK-RIKEN-PR310992_XBGYTZHKGMCEGE</t>
  </si>
  <si>
    <t>5195_MSBNK-RIKEN-PR302696_0_MSBNK-RIKEN-PR302696_MLWDGPFGTFOLRJ</t>
  </si>
  <si>
    <t>YULZKLOJFBGPMY</t>
  </si>
  <si>
    <t>InChI=1S/C15H21ClN4O2/c1-17(2)14(21)18(3)15(22)20-10-8-19(9-11-20)13-7-5-4-6-12(13)16/h4-7H,8-11H2,1-3H3</t>
  </si>
  <si>
    <t>1-(2-Chlorophenyl)-4-(2,4,4-trimethylallophanoyl)piperazine</t>
  </si>
  <si>
    <t>CN(C)C(=O)N(C)C(=O)N1CCN(CC1)C2=CC=CC=C2Cl</t>
  </si>
  <si>
    <t>PubChem:(3066944);PubChem class - safety and toxic</t>
  </si>
  <si>
    <t>3184_MSBNK-RIKEN-PR310762_0_MSBNK-RIKEN-PR310762_UOWOIGNEFLTNAW</t>
  </si>
  <si>
    <t>C13H19F9N2O</t>
  </si>
  <si>
    <t>CDUGCPLUECXUBF</t>
  </si>
  <si>
    <t>InChI=1S/C13H19F9N2O/c1-3-5-7-24(8-6-4-2)9(25)23-10(11(14,15)16,12(17,18)19)13(20,21)22/h3-8H2,1-2H3,(H,23,25)</t>
  </si>
  <si>
    <t>CCCCN(CCCC)C(=O)NC(C(F)(F)F)(C(F)(F)F)C(F)(F)F</t>
  </si>
  <si>
    <t>COCONUT:(CNP0055280);SuperNatural:(SN00138138)</t>
  </si>
  <si>
    <t>2925_MSBNK-RIKEN-PR304237_0_MSBNK-RIKEN-PR304237_HSTZMXCBWJGKHG</t>
  </si>
  <si>
    <t>C23H26N6O12</t>
  </si>
  <si>
    <t>WJHQWHOOYGRNFX</t>
  </si>
  <si>
    <t>InChI=1S/C23H26N6O12/c1-5-38-17(30)22(28(34)35,18(31)39-6-2)15-25-16(27-21(26-15)24-14-12-10-9-11-13-14)23(29(36)37,19(32)40-7-3)20(33)41-8-4/h9-13H,5-8H2,1-4H3,(H,24,25,26,27)</t>
  </si>
  <si>
    <t>tetraethyl 2,2''-[6-(phenylamino)-1,3,5-triazine-2,4-diyl]bis(nitropropanedioate)</t>
  </si>
  <si>
    <t>CCOC(=O)C(C1=NC(=NC(=N1)NC2=CC=CC=C2)C(C(=O)OCC)(C(=O)OCC)[N+](=O)[O-])(C(=O)OCC)[N+](=O)[O-]</t>
  </si>
  <si>
    <t>COCONUT:(CNP0051567);PubChem:(4565074);SuperNatural:(SN00137718);ZINC bio:(ZINC68572849)</t>
  </si>
  <si>
    <t>5015_MSBNK-RIKEN-PR302479_0_MSBNK-RIKEN-PR302479_LYGPBZVKGHHTIE</t>
  </si>
  <si>
    <t>2016_MSBNK-RIKEN-PR302922_0_MSBNK-RIKEN-PR302922_LFEUICHQZGNOHD</t>
  </si>
  <si>
    <t>1867_MSBNK-RIKEN-PR302756_0_MSBNK-RIKEN-PR302756_SQFSKOYWJBQGKQ</t>
  </si>
  <si>
    <t>2990_MSBNK-RIKEN-PR304365_0_MSBNK-RIKEN-PR304365_XNGXWSFSJIQMNC</t>
  </si>
  <si>
    <t>996_MSBNK-RIKEN-PR301349_0_MSBNK-RIKEN-PR301349_CPINTEKYWNYXNP</t>
  </si>
  <si>
    <t>C26H32N6O6S2</t>
  </si>
  <si>
    <t>FRVLYYVWLBQABH</t>
  </si>
  <si>
    <t>InChI=1S/C26H32N6O6S2/c1-13(21(28)34)30-24(37)17(10-15-6-4-3-5-7-15)32-18(33)12-29-22(35)14(2)31-23(36)16(27)11-25-8-9-26(38)20(40-26)19(25)39-25/h3-9,13-14,16-17,38H,10-12,27H2,1-2H3,(H2,28,34)(H,29,35)(H,30,37)(H,31,36)(H,32,33)</t>
  </si>
  <si>
    <t>2-Cys-5-cysnh2-enkephalin</t>
  </si>
  <si>
    <t>CC(C(=O)N)NC(=O)C(CC1=CC=CC=C1)NC(=O)CNC(=O)C(C)NC(=O)C(CC23C=CC4(C(=C2S3)S4)O)N</t>
  </si>
  <si>
    <t>MeSH:(194362);PubChem:(194362);PubMed</t>
  </si>
  <si>
    <t>2680_MSBNK-RIKEN-PR303928_0_MSBNK-RIKEN-PR303928_VJJPUSNTGOMMGY</t>
  </si>
  <si>
    <t>3010_MSBNK-RIKEN-PR304421_0_MSBNK-RIKEN-PR304421_FVIZARNDLVOMSU</t>
  </si>
  <si>
    <t>1832_MSBNK-RIKEN-PR302721_0_MSBNK-RIKEN-PR302721_MLWDGPFGTFOLRJ</t>
  </si>
  <si>
    <t>5007_MSBNK-RIKEN-PR302469_0_MSBNK-RIKEN-PR302469_OBKKEZLIABHSGY</t>
  </si>
  <si>
    <t>1362_MSBNK-RIKEN-PR302150_0_MSBNK-RIKEN-PR302150_DANYIYRPLHHOCZ</t>
  </si>
  <si>
    <t>6003_MSBNK-RIKEN-PR303818_0_MSBNK-RIKEN-PR303818_MDZKJHQSJHYOHJ</t>
  </si>
  <si>
    <t>1181_MSBNK-RIKEN-PR301961_0_MSBNK-RIKEN-PR301961_IZQSVPBOUDKVDZ</t>
  </si>
  <si>
    <t>C14H12N4S2</t>
  </si>
  <si>
    <t>MXEAFSNQGLXPDI</t>
  </si>
  <si>
    <t>InChI=1S/C14H12N4S2/c1-10-4-2-5-11(8-10)13-16-17-14(19)18(13)15-9-12-6-3-7-20-12/h2-9H,1H3,(H,17,19)</t>
  </si>
  <si>
    <t>4-((1E)-2-(2-thienyl)-1-azavinyl)-5-(3-methylphenyl)-1,2,4-triazole-3-thiol</t>
  </si>
  <si>
    <t>CC1=CC(=CC=C1)C2=NNC(=S)N2N=CC3=CC=CS3</t>
  </si>
  <si>
    <t>951486;5425445;6879907</t>
  </si>
  <si>
    <t>PubChem class - safety and toxic;PubChem:(951486 5425445 6879907);PubMed</t>
  </si>
  <si>
    <t>767_MSBNK-RIKEN-PR300513_0_MSBNK-RIKEN-PR300513_OZCACMPSTYQSMM</t>
  </si>
  <si>
    <t>C20H21N2O10P</t>
  </si>
  <si>
    <t>GOWFYSOFDDXKLK</t>
  </si>
  <si>
    <t>InChI=1S/C20H21N2O10P/c1-10-5-18(24)31-15-6-12(3-4-13(10)15)32-33(27,28)29-9-16-14(23)7-17(30-16)22-8-11(2)19(25)21-20(22)26/h3-6,8,14,16-17,23H,7,9H2,1-2H3,(H,27,28)(H,21,25,26)</t>
  </si>
  <si>
    <t>4-Methylumbelliferyl 3-thymidylate</t>
  </si>
  <si>
    <t>CC1=CC(=O)OC2=C1C=CC(=C2)OP(=O)(O)OCC3C(CC(O3)N4C=C(C(=O)NC4=O)C)O</t>
  </si>
  <si>
    <t>MeSH:(196156);PubChem:(196156);PubMed</t>
  </si>
  <si>
    <t>1162_MSBNK-RIKEN-PR301941_0_MSBNK-RIKEN-PR301941_SJRXVLUZMMDCNG</t>
  </si>
  <si>
    <t>4962_MSBNK-RIKEN-PR302415_0_MSBNK-RIKEN-PR302415_OBKKEZLIABHSGY</t>
  </si>
  <si>
    <t>1067_MSBNK-RIKEN-PR301691_0_MSBNK-RIKEN-PR301691_BXNJHAXVSOCGBA</t>
  </si>
  <si>
    <t>1455_MSBNK-RIKEN-PR302273_0_MSBNK-RIKEN-PR302273_XFZJEEAOWLFHDH</t>
  </si>
  <si>
    <t>C12H11FO5</t>
  </si>
  <si>
    <t>HRDHBNWDQPSCEB</t>
  </si>
  <si>
    <t>InChI=1S/C12H11FO5/c1-4-5(2)18-3-6-7(4)9(13)11(15)8(10(6)14)12(16)17/h3-5,15H,1-2H3,(H,16,17)</t>
  </si>
  <si>
    <t>7-(dihydroxymethylidene)-5-fluoro-3,4-dimethyl-3,4-dihydroisochromene-6,8-dione</t>
  </si>
  <si>
    <t>CC1C(OC=C2C1=C(C(=C(C2=O)C(=O)O)O)F)C</t>
  </si>
  <si>
    <t>PubChem:(54702965);PubChem class - safety and toxic</t>
  </si>
  <si>
    <t>2922_MSBNK-RIKEN-PR304234_0_MSBNK-RIKEN-PR304234_ZKMZBAABQFUXFE</t>
  </si>
  <si>
    <t>5220_MSBNK-RIKEN-PR302721_0_MSBNK-RIKEN-PR302721_MLWDGPFGTFOLRJ</t>
  </si>
  <si>
    <t>6480_MSBNK-RIKEN-PR310491_0_MSBNK-RIKEN-PR310491_QUQPHWDTPGMPEX</t>
  </si>
  <si>
    <t>2193_MSBNK-RIKEN-PR303172_0_MSBNK-RIKEN-PR303172_FNTJVYCFNVUBOL</t>
  </si>
  <si>
    <t>1572_MSBNK-RIKEN-PR302413_0_MSBNK-RIKEN-PR302413_SOSLMHZOJATCCP</t>
  </si>
  <si>
    <t>C14H29N2O7P</t>
  </si>
  <si>
    <t>YNPRWOBMMGRKHD</t>
  </si>
  <si>
    <t>InChI=1S/C14H29N2O7P/c1-4-5-6-8-15-11(17)7-9-16-13(19)12(18)14(2,3)10-23-24(20,21)22/h12,18H,4-10H2,1-3H3,(H,15,17)(H,16,19)(H2,20,21,22)</t>
  </si>
  <si>
    <t>CCCCCNC(=O)CCNC(=O)C(C(C)(C)COP(=O)(O)O)O</t>
  </si>
  <si>
    <t>EcoCyc Mine;PubChem:(77068213);PubChem class - bio and metabolites</t>
  </si>
  <si>
    <t>548_MSBNK-RIKEN-PR300118_0_MSBNK-RIKEN-PR300118_JMIAZDVHNCCPDM</t>
  </si>
  <si>
    <t>1627_MSBNK-RIKEN-PR302479_0_MSBNK-RIKEN-PR302479_LYGPBZVKGHHTIE</t>
  </si>
  <si>
    <t>C35H42N6O6S4</t>
  </si>
  <si>
    <t>YDUJBQZOCBSEQA</t>
  </si>
  <si>
    <t>InChI=1S/C35H42N6O6S4/c1-37-29(46)34(19-42,50-6)38(2)27(44)32(37,48-4)16-21-17-40(25-15-11-8-12-22(21)25)31-18-33(49-5)28(45)39(3)35(20-43,51-7)30(47)41(33)26(31)36-24-14-10-9-13-23(24)31/h8-15,17,26,36,42-43H,16,18-20H2,1-7H3</t>
  </si>
  <si>
    <t>dethio-tetra(methylthio) chetomin</t>
  </si>
  <si>
    <t>CN1C(=O)C(N(C(=O)C1(CC2=CN(C3=CC=CC=C32)C45CC6(C(=O)N(C(C(=O)N6C4NC7=CC=CC=C57)(CO)SC)C)SC)SC)C)(CO)SC</t>
  </si>
  <si>
    <t>16040180;73224143</t>
  </si>
  <si>
    <t>COCONUT:(CNP0147787);Natural Products:(UNPD3142 UNPD183839);PubChem:(16040180 73224143);SuperNatural:(SN00278662 SN00235279);additional;Training Set;PubMed</t>
  </si>
  <si>
    <t>3297_MSBNK-RIKEN-PR310986_0_MSBNK-RIKEN-PR310986_VJSPPRJRRDZQLT</t>
  </si>
  <si>
    <t>1899_MSBNK-RIKEN-PR302789_0_MSBNK-RIKEN-PR302789_OVSQVDMCBVZWGM</t>
  </si>
  <si>
    <t>2192_MSBNK-RIKEN-PR303169_0_MSBNK-RIKEN-PR303169_FNTJVYCFNVUBOL</t>
  </si>
  <si>
    <t>2981_MSBNK-RIKEN-PR304347_0_MSBNK-RIKEN-PR304347_HJRVLGWTJSLQIG</t>
  </si>
  <si>
    <t>4997_MSBNK-RIKEN-PR302457_0_MSBNK-RIKEN-PR302457_OBKKEZLIABHSGY</t>
  </si>
  <si>
    <t>2250_MSBNK-RIKEN-PR303296_0_MSBNK-RIKEN-PR303296_DRLZZQRQMWQRLZ</t>
  </si>
  <si>
    <t>1279_MSBNK-RIKEN-PR302065_0_MSBNK-RIKEN-PR302065_IKMDFBPHZNJCSN</t>
  </si>
  <si>
    <t>2992_MSBNK-RIKEN-PR304368_0_MSBNK-RIKEN-PR304368_XNGXWSFSJIQMNC</t>
  </si>
  <si>
    <t>6470_MSBNK-RIKEN-PR310480_0_MSBNK-RIKEN-PR310480_MLWDGPFGTFOLRJ</t>
  </si>
  <si>
    <t>C18H33N3O12</t>
  </si>
  <si>
    <t>XXHCDBRWXKYSBK</t>
  </si>
  <si>
    <t>InChI=1S/C18H33N3O12/c19-4-1-5(20)16(33-18-13(28)12(27)10(25)7(3-23)31-18)14(29)15(4)32-17-11(26)8(21)9(24)6(2-22)30-17/h3-18,22,24-29H,1-2,19-21H2</t>
  </si>
  <si>
    <t>C1C(C(C(C(C1N)OC2C(C(C(C(O2)C=O)O)O)O)O)OC3C(C(C(C(O3)CO)O)N)O)N</t>
  </si>
  <si>
    <t>KEGG:(C21251);PubChem:(121231418);KEGG Mine</t>
  </si>
  <si>
    <t>48_MSBNK-BGC_Munich-RP009401_0_MSBNK-BGC_Munich-RP009401_YHQWACJRIRKIAL</t>
  </si>
  <si>
    <t>1840_MSBNK-RIKEN-PR302729_0_MSBNK-RIKEN-PR302729_IKGXIBQEEMLURG</t>
  </si>
  <si>
    <t>2608_MSBNK-RIKEN-PR303810_0_MSBNK-RIKEN-PR303810_KYWSCMDFVARMPN</t>
  </si>
  <si>
    <t>C31H41N3O6S</t>
  </si>
  <si>
    <t>SEGMNXNGBKJCGJ</t>
  </si>
  <si>
    <t>InChI=1S/C31H41N3O6S/c1-18(2)15-25(31(37)34-11-13-41-14-12-34)33-24-10-8-21-22(17-26(24)36)23(32-19(3)35)9-7-20-16-27(38-4)29(39-5)30(40-6)28(20)21/h8,10,16-18,23,25H,7,9,11-15H2,1-6H3,(H,32,35)(H,33,36)</t>
  </si>
  <si>
    <t>CC(C)CC(C(=O)N1CCSCC1)NC2=CC=C3C(=CC2=O)C(CCC4=CC(=C(C(=C43)OC)OC)OC)NC(=O)C</t>
  </si>
  <si>
    <t>PubChem:(75491918);COCONUT:(CNP0403855)</t>
  </si>
  <si>
    <t>3338_MSBNK-RIKEN-PR311084_0_MSBNK-RIKEN-PR311084_PFDVWJCSCYDRMZ</t>
  </si>
  <si>
    <t>1631_MSBNK-RIKEN-PR302483_0_MSBNK-RIKEN-PR302483_SBHXYTNGIZCORC</t>
  </si>
  <si>
    <t>5272_MSBNK-RIKEN-PR302773_0_MSBNK-RIKEN-PR302773_ARGKVCXINMKCAZ</t>
  </si>
  <si>
    <t>1594_MSBNK-RIKEN-PR302439_0_MSBNK-RIKEN-PR302439_OBKKEZLIABHSGY</t>
  </si>
  <si>
    <t>1902_MSBNK-RIKEN-PR302793_0_MSBNK-RIKEN-PR302793_OVSQVDMCBVZWGM</t>
  </si>
  <si>
    <t>GAAZZTAXENXQFG</t>
  </si>
  <si>
    <t>InChI=1S/C11H13ClN4O3/c12-6-7-16(15-19)11(18)14-13-10(17)8-9-4-2-1-3-5-9/h1-5H,6-8H2,(H,13,17)(H,14,18)</t>
  </si>
  <si>
    <t>1-(2-chloroethyl)-1-nitroso-3-[(2-phenylacetyl)amino]urea</t>
  </si>
  <si>
    <t>C1=CC=C(C=C1)CC(=O)NNC(=O)N(CCCl)N=O</t>
  </si>
  <si>
    <t>PubChem:(3073194);PubChem class - safety and toxic</t>
  </si>
  <si>
    <t>1313_MSBNK-RIKEN-PR302100_0_MSBNK-RIKEN-PR302100_WUADCCWRTIWANL</t>
  </si>
  <si>
    <t>1910_MSBNK-RIKEN-PR302801_0_MSBNK-RIKEN-PR302801_QUQPHWDTPGMPEX</t>
  </si>
  <si>
    <t>2601_MSBNK-RIKEN-PR303802_0_MSBNK-RIKEN-PR303802_HFGSQOYIOKBQOW</t>
  </si>
  <si>
    <t>957_MSBNK-RIKEN-PR301278_0_MSBNK-RIKEN-PR301278_VHXNKPBCCMUMSW</t>
  </si>
  <si>
    <t>1418_MSBNK-RIKEN-PR302207_0_MSBNK-RIKEN-PR302207_PLAPMLGJVGLZOV</t>
  </si>
  <si>
    <t>1136_MSBNK-RIKEN-PR301915_0_MSBNK-RIKEN-PR301915_JPUKWEQWGBDDQB</t>
  </si>
  <si>
    <t>2677_MSBNK-RIKEN-PR303925_0_MSBNK-RIKEN-PR303925_VJJPUSNTGOMMGY</t>
  </si>
  <si>
    <t>2995_MSBNK-RIKEN-PR304373_0_MSBNK-RIKEN-PR304373_KYWSCMDFVARMPN</t>
  </si>
  <si>
    <t>2044_MSBNK-RIKEN-PR302951_0_MSBNK-RIKEN-PR302951_SYRURBPRFQUYQS</t>
  </si>
  <si>
    <t>2520_MSBNK-RIKEN-PR303661_0_MSBNK-RIKEN-PR303661_DFNXNCCYQRPZMD</t>
  </si>
  <si>
    <t>1397_MSBNK-RIKEN-PR302186_0_MSBNK-RIKEN-PR302186_HKEAFJYKMMKDOR</t>
  </si>
  <si>
    <t>1861_MSBNK-RIKEN-PR302750_0_MSBNK-RIKEN-PR302750_DLIKSSGEMUFQOK</t>
  </si>
  <si>
    <t>1891_MSBNK-RIKEN-PR302781_0_MSBNK-RIKEN-PR302781_ARGKVCXINMKCAZ</t>
  </si>
  <si>
    <t>843_MSBNK-RIKEN-PR300710_0_MSBNK-RIKEN-PR300710_XUCIJNAGGSZNQT</t>
  </si>
  <si>
    <t>6026_MSBNK-RIKEN-PR303862_0_MSBNK-RIKEN-PR303862_WRYJYFCCMSVEPQ</t>
  </si>
  <si>
    <t>1350_MSBNK-RIKEN-PR302138_0_MSBNK-RIKEN-PR302138_UHNXUSWGOJMEFO</t>
  </si>
  <si>
    <t>2108_MSBNK-RIKEN-PR303026_0_MSBNK-RIKEN-PR303026_RPVIQWDFJPYNJM</t>
  </si>
  <si>
    <t>C17H23N4O7P</t>
  </si>
  <si>
    <t>ATPQGDDDWMERDD</t>
  </si>
  <si>
    <t>InChI=1S/C17H23N4O7P/c18-8-11-1-3-12(4-2-11)9-19-15-5-6-21(17(23)20-15)16-7-13(22)14(28-16)10-27-29(24,25)26/h1-6,13-14,16,22H,7-10,18H2,(H,19,20,23)(H2,24,25,26)</t>
  </si>
  <si>
    <t>C1C(C(OC1N2C=CC(=NC2=O)NCC3=CC=C(C=C3)CN)COP(=O)(O)O)O</t>
  </si>
  <si>
    <t>49867850;57511268</t>
  </si>
  <si>
    <t>PubChem:(49867850 57511268);PubChem class - bio and metabolites</t>
  </si>
  <si>
    <t>3209_MSBNK-RIKEN-PR310820_0_MSBNK-RIKEN-PR310820_OXQONDBZMLPJFL</t>
  </si>
  <si>
    <t>5996_MSBNK-RIKEN-PR303810_0_MSBNK-RIKEN-PR303810_KYWSCMDFVARMPN</t>
  </si>
  <si>
    <t>2240_MSBNK-RIKEN-PR303268_0_MSBNK-RIKEN-PR303268_XYHWPQUEOOBIOW</t>
  </si>
  <si>
    <t>C24H35N7O2</t>
  </si>
  <si>
    <t>OAKOZMGOTCCZPS</t>
  </si>
  <si>
    <t>InChI=1S/C24H35N7O2/c32-23-19-14-20-22(30-24(29-20)26-8-9-31-10-12-33-13-11-31)18(21(19)27-16-28-23)6-7-25-15-17-4-2-1-3-5-17/h14,16-17,25H,1-13,15H2,(H2,26,29,30)(H,27,28,32)</t>
  </si>
  <si>
    <t>C1CCC(CC1)CNCCC2=C3C(=CC4=C2N=C(N4)NCCN5CCOCC5)C(=O)NC=N3</t>
  </si>
  <si>
    <t>PubChem:(137347904);PubChem class - bio and metabolites</t>
  </si>
  <si>
    <t>214_MSBNK-BGC_Munich-RP026103_0_MSBNK-BGC_Munich-RP026103_YVYMBNSKXOXSKW</t>
  </si>
  <si>
    <t>1495_MSBNK-RIKEN-PR302332_0_MSBNK-RIKEN-PR302332_XFZJEEAOWLFHDH</t>
  </si>
  <si>
    <t>C34H38F2N2O18</t>
  </si>
  <si>
    <t>ZXXWTKAFGAXGHZ</t>
  </si>
  <si>
    <t>InChI=1S/C34H38F2N2O18/c1-21(39)49-17-53-31(43)13-37(14-32(44)54-18-50-22(2)40)27-7-5-25(35)11-29(27)47-9-10-48-30-12-26(36)6-8-28(30)38(15-33(45)55-19-51-23(3)41)16-34(46)56-20-52-24(4)42/h5-8,11-12H,9-10,13-20H2,1-4H3</t>
  </si>
  <si>
    <t>5,5''-Difluoro-BAPTA-AM</t>
  </si>
  <si>
    <t>CC(=O)OCOC(=O)CN(CC(=O)OCOC(=O)C)C1=C(C=C(C=C1)F)OCCOC2=C(C=CC(=C2)F)N(CC(=O)OCOC(=O)C)CC(=O)OCOC(=O)C</t>
  </si>
  <si>
    <t>MeSH:(4289525);PubChem class - safety and toxic;PubChem:(4289525);PubMed</t>
  </si>
  <si>
    <t>3322_MSBNK-RIKEN-PR311030_0_MSBNK-RIKEN-PR311030_DJZOTDSGEBENPL</t>
  </si>
  <si>
    <t>2223_MSBNK-RIKEN-PR303235_0_MSBNK-RIKEN-PR303235_KZKWCKFDCPVDFJ</t>
  </si>
  <si>
    <t>5992_MSBNK-RIKEN-PR303806_0_MSBNK-RIKEN-PR303806_MDZKJHQSJHYOHJ</t>
  </si>
  <si>
    <t>C20H27ClN4O6S2</t>
  </si>
  <si>
    <t>QEECIBVDAYISKP</t>
  </si>
  <si>
    <t>InChI=1S/C20H27ClN4O6S2/c1-3-4-10-23-20(26)25-32(27,28)15-7-5-14(6-8-15)9-11-24-33(29,30)19-12-16(21)17(22)13-18(19)31-2/h5-8,12-13,24H,3-4,9-11,22H2,1-2H3,(H2,23,25,26)</t>
  </si>
  <si>
    <t>1-[4-[2-[(4-amino-5-chloro-2-methoxyphenyl)sulfonylamino]ethyl]phenyl]sulfonyl-3-butylurea</t>
  </si>
  <si>
    <t>CCCCNC(=O)NS(=O)(=O)C1=CC=C(C=C1)CCNS(=O)(=O)C2=C(C=C(C(=C2)Cl)N)OC</t>
  </si>
  <si>
    <t>PubChem:(3067428);PubChem class - safety and toxic</t>
  </si>
  <si>
    <t>3676_MSBNK-IPB_Halle-PN000040_0_MSBNK-IPB_Halle-PN000040_</t>
  </si>
  <si>
    <t>1674_MSBNK-RIKEN-PR302535_0_MSBNK-RIKEN-PR302535_SBHXYTNGIZCORC</t>
  </si>
  <si>
    <t>C21H23FN4O5S2</t>
  </si>
  <si>
    <t>VVHKCMIYFAPZHE</t>
  </si>
  <si>
    <t>InChI=1S/C21H23FN4O5S2/c22-14-5-7-15(8-6-14)33(30,31)25-10-11-26(21(29)18-4-2-12-32-18)17(13-25)20(28)24-16-3-1-9-23-19(16)27/h2,4-8,12,16-17H,1,3,9-11,13H2,(H,23,27)(H,24,28)</t>
  </si>
  <si>
    <t>(2R)-4-(4-fluorophenyl)sulfonyl-N-[(3S)-2-oxopiperidin-3-yl]-1-(thiophene-2-carbonyl)piperazine-2-carboxamide</t>
  </si>
  <si>
    <t>C1CC(C(=O)NC1)NC(=O)C2CN(CCN2C(=O)C3=CC=CS3)S(=O)(=O)C4=CC=C(C=C4)F</t>
  </si>
  <si>
    <t>COCONUT:(CNP0040278);PubChem:(11912360);SuperNatural:(SN00012485);ZINC bio:(ZINC05414667)</t>
  </si>
  <si>
    <t>3246_MSBNK-RIKEN-PR310911_0_MSBNK-RIKEN-PR310911_AFCDXKGLUDDXCK</t>
  </si>
  <si>
    <t>1700_MSBNK-RIKEN-PR302564_0_MSBNK-RIKEN-PR302564_HXTFHSYLYXVTHC</t>
  </si>
  <si>
    <t>2081_MSBNK-RIKEN-PR302989_0_MSBNK-RIKEN-PR302989_ITVGXXMINPYUHD</t>
  </si>
  <si>
    <t>3082_MSBNK-RIKEN-PR310480_0_MSBNK-RIKEN-PR310480_MLWDGPFGTFOLRJ</t>
  </si>
  <si>
    <t>4851_MSBNK-RIKEN-PR302285_0_MSBNK-RIKEN-PR302285_XFZJEEAOWLFHDH</t>
  </si>
  <si>
    <t>1373_MSBNK-RIKEN-PR302161_0_MSBNK-RIKEN-PR302161_HKEAFJYKMMKDOR</t>
  </si>
  <si>
    <t>2293_MSBNK-RIKEN-PR303354_0_MSBNK-RIKEN-PR303354_PCMORTLOPMLEFB</t>
  </si>
  <si>
    <t>C8H9FN2O</t>
  </si>
  <si>
    <t>XFNITYDLAJLCMW</t>
  </si>
  <si>
    <t>InChI=1S/C8H9FN2O/c9-6-1-3-7(4-2-6)11-5-8(10)12/h1-4,11H,5H2,(H2,10,12)</t>
  </si>
  <si>
    <t>2-(4-fluoroanilino)acetamide</t>
  </si>
  <si>
    <t>C1=CC(=CC=C1NCC(=O)N)F</t>
  </si>
  <si>
    <t>PubChem:(3020331);NORMAN:(NS00058889)</t>
  </si>
  <si>
    <t>1099_MSBNK-RIKEN-PR301825_0_MSBNK-RIKEN-PR301825_AIFRHYZBTHREPW</t>
  </si>
  <si>
    <t>2094_MSBNK-RIKEN-PR303007_0_MSBNK-RIKEN-PR303007_RPVIQWDFJPYNJM</t>
  </si>
  <si>
    <t>C22H30N2O16</t>
  </si>
  <si>
    <t>ZWUNDSBMYWWWEF</t>
  </si>
  <si>
    <t>InChI=1S/C22H30N2O16/c25-5-9-15(29)17(31)19(33)21(39-9)37-7-1-3-23(35)11(13(7)27)12-14(28)8(2-4-24(12)36)38-22-20(34)18(32)16(30)10(6-26)40-22/h1-4,9-10,15-34H,5-6H2</t>
  </si>
  <si>
    <t>C1=C[NH+](C(=C2C(=C(C=C[NH+]2[O-])OC3C(C(C(C(O3)CO)O)O)O)O)C(=C1OC4C(C(C(C(O4)CO)O)O)O)O)[O-]</t>
  </si>
  <si>
    <t>COCONUT:(CNP0035285)</t>
  </si>
  <si>
    <t>1675_MSBNK-RIKEN-PR302537_0_MSBNK-RIKEN-PR302537_LYGPBZVKGHHTIE</t>
  </si>
  <si>
    <t>C27H28N8O7S</t>
  </si>
  <si>
    <t>IRKCUNZPTXZRKL</t>
  </si>
  <si>
    <t>InChI=1S/C27H28N8O7S/c1-15-2-8-19(9-3-15)43(41,42)35(14-18-12-30-24-22(31-18)23(28)33-27(29)34-24)13-16-4-6-17(7-5-16)25(38)32-20(26(39)40)10-11-21(36)37/h2-9,12,20H,10-11,13-14H2,1H3,(H,32,38)(H,36,37)(H,39,40)(H4,28,29,30,33,34)</t>
  </si>
  <si>
    <t>N(10)-Tosylisohomoaminopterin</t>
  </si>
  <si>
    <t>CC1=CC=C(C=C1)S(=O)(=O)N(CC2=CC=C(C=C2)C(=O)NC(CCC(=O)O)C(=O)O)CC3=CN=C4C(=N3)C(=NC(=N4)N)N</t>
  </si>
  <si>
    <t>MeSH:(191819);PubChem:(191819);PubMed</t>
  </si>
  <si>
    <t>1801_MSBNK-RIKEN-PR302690_0_MSBNK-RIKEN-PR302690_VCCNKWWXYVWTLT</t>
  </si>
  <si>
    <t>4871_MSBNK-RIKEN-PR302314_0_MSBNK-RIKEN-PR302314_XFZJEEAOWLFHDH</t>
  </si>
  <si>
    <t>C14H20N10O4S</t>
  </si>
  <si>
    <t>PSBUMRASHOCLGO</t>
  </si>
  <si>
    <t>InChI=1S/C14H20N10O4S/c15-11-8-12(19-5-18-11)24(14(21-8)29-3-1-2-7(25)22-16)13-10(27)9(26)6(28-13)4-20-23-17/h5-6,9-10,13,16,26-27H,1-4H2,(H4,15,17,18,19,20)/p+1</t>
  </si>
  <si>
    <t>C1=NC(=C2C(=N1)N(C(=N2)SCCCC(=O)NN)C3C(C(C(O3)CN=[N+]=N)O)O)N</t>
  </si>
  <si>
    <t>PubChem:(137322692);PubChem class - bio and metabolites</t>
  </si>
  <si>
    <t>2631_MSBNK-RIKEN-PR303838_0_MSBNK-RIKEN-PR303838_SQOJOAFXDQDRGF</t>
  </si>
  <si>
    <t>KVPYJPWFBHSDCE</t>
  </si>
  <si>
    <t>InChI=1S/C10H11ClN4O4/c11-5-6-15(14-19)10(18)13-12-9(17)7-3-1-2-4-8(7)16/h1-4,16H,5-6H2,(H,12,17)(H,13,18)</t>
  </si>
  <si>
    <t>1-(2-chloroethyl)-3-[(2-hydroxybenzoyl)amino]-1-nitrosourea</t>
  </si>
  <si>
    <t>C1=CC=C(C(=C1)C(=O)NNC(=O)N(CCCl)N=O)O</t>
  </si>
  <si>
    <t>PubChem:(3073195);PubChem class - safety and toxic</t>
  </si>
  <si>
    <t>3235_MSBNK-RIKEN-PR310898_0_MSBNK-RIKEN-PR310898_IYRMWMYZSQPJKC</t>
  </si>
  <si>
    <t>2635_MSBNK-RIKEN-PR303850_0_MSBNK-RIKEN-PR303850_WRYJYFCCMSVEPQ</t>
  </si>
  <si>
    <t>685_MSBNK-RIKEN-PR300331_0_MSBNK-RIKEN-PR300331_RBALEJFQJCAPLN</t>
  </si>
  <si>
    <t>C13H19ClN4O2</t>
  </si>
  <si>
    <t>HGEHKLOUMMOGOO</t>
  </si>
  <si>
    <t>InChI=1S/C13H19ClN4O2/c1-9(5-8-12(19)20-13(2,3)4)15-17-11-7-6-10(14)16-18-11/h6-7H,5,8H2,1-4H3,(H,17,18)</t>
  </si>
  <si>
    <t>tert-butyl (4Z)-4-[(6-chloropyridazin-3-yl)hydrazinylidene]pentanoate</t>
  </si>
  <si>
    <t>CC(=NNC1=NN=C(C=C1)Cl)CCC(=O)OC(C)(C)C</t>
  </si>
  <si>
    <t>6410552;9588124</t>
  </si>
  <si>
    <t>PubChem:(6410552 9588124);PubChem class - safety and toxic</t>
  </si>
  <si>
    <t>2737_MSBNK-RIKEN-PR304021_0_MSBNK-RIKEN-PR304021_HVDGDHBAMCBBLR</t>
  </si>
  <si>
    <t>6019_MSBNK-RIKEN-PR303838_0_MSBNK-RIKEN-PR303838_SQOJOAFXDQDRGF</t>
  </si>
  <si>
    <t>919_MSBNK-RIKEN-PR301062_0_MSBNK-RIKEN-PR301062_CLDCTFPNFRITPI</t>
  </si>
  <si>
    <t>2987_MSBNK-RIKEN-PR304358_0_MSBNK-RIKEN-PR304358_KYWSCMDFVARMPN</t>
  </si>
  <si>
    <t>2323_MSBNK-RIKEN-PR303388_0_MSBNK-RIKEN-PR303388_RTIXKCRFFJGDFG</t>
  </si>
  <si>
    <t>1144_MSBNK-RIKEN-PR301923_0_MSBNK-RIKEN-PR301923_SJRXVLUZMMDCNG</t>
  </si>
  <si>
    <t>1459_MSBNK-RIKEN-PR302279_0_MSBNK-RIKEN-PR302279_XFZJEEAOWLFHDH</t>
  </si>
  <si>
    <t>2619_MSBNK-RIKEN-PR303823_0_MSBNK-RIKEN-PR303823_KYWSCMDFVARMPN</t>
  </si>
  <si>
    <t>2571_MSBNK-RIKEN-PR303723_0_MSBNK-RIKEN-PR303723_DFPMSGMNTNDNHN</t>
  </si>
  <si>
    <t>2639_MSBNK-RIKEN-PR303866_0_MSBNK-RIKEN-PR303866_WRYJYFCCMSVEPQ</t>
  </si>
  <si>
    <t>1396_MSBNK-RIKEN-PR302185_0_MSBNK-RIKEN-PR302185_IYRMWMYZSQPJKC</t>
  </si>
  <si>
    <t>C19H22N6O5S2</t>
  </si>
  <si>
    <t>ODVPSGZEJVZQBO</t>
  </si>
  <si>
    <t>InChI=1S/C19H22N6O5S2/c1-24(2)12-5-3-6-13(9-12)30-19-20-22-23-25(19)15-11-29-17-14(10-28-18(15)17)21-32(26,27)16-7-4-8-31-16/h3-9,14-15,17-18,21H,10-11H2,1-2H3</t>
  </si>
  <si>
    <t>N-[(3S,3aR,6S,6aR)-6-[5-[3-(dimethylamino)phenoxy]tetrazol-1-yl]-2,3,3a,5,6,6a-hexahydrofuro[3,2-b]furan-3-yl]thiophene-2-sulfonamide</t>
  </si>
  <si>
    <t>CN(C)C1=CC(=CC=C1)OC2=NN=NN2C3COC4C3OCC4NS(=O)(=O)C5=CC=CS5</t>
  </si>
  <si>
    <t>COCONUT:(CNP0234790);PubChem:(11879582);SuperNatural:(SN00007085);ZINC bio:(ZINC04147709)</t>
  </si>
  <si>
    <t>2075_MSBNK-RIKEN-PR302983_0_MSBNK-RIKEN-PR302983_CQLRUIIRRZYHHS</t>
  </si>
  <si>
    <t>C33H32N4O6S</t>
  </si>
  <si>
    <t>HXGORCFYRJWSGR</t>
  </si>
  <si>
    <t>InChI=1S/C33H32N4O6S/c1-35-22-34-17-27(35)20-36-19-26(15-23-3-6-28(39)7-4-23)37(44(40,41)31-11-8-29(42-2)9-12-31)18-25-16-24(5-13-32(25)36)33-14-10-30(21-38)43-33/h3-14,16-17,21-22,26,39H,15,18-20H2,1-2H3</t>
  </si>
  <si>
    <t>CN1C=NC=C1CN2CC(N(CC3=C2C=CC(=C3)C4=CC=C(O4)C=O)S(=O)(=O)C5=CC=C(C=C5)OC)CC6=CC=C(C=C6)O</t>
  </si>
  <si>
    <t>PubChem:(54762597);PubMed;PubChem class - bio and metabolites</t>
  </si>
  <si>
    <t>2042_MSBNK-RIKEN-PR302949_0_MSBNK-RIKEN-PR302949_ITVGXXMINPYUHD</t>
  </si>
  <si>
    <t>1652_MSBNK-RIKEN-PR302509_0_MSBNK-RIKEN-PR302509_OMQADRGFMLGFJF</t>
  </si>
  <si>
    <t>2284_MSBNK-RIKEN-PR303345_0_MSBNK-RIKEN-PR303345_PCMORTLOPMLEFB</t>
  </si>
  <si>
    <t>4987_MSBNK-RIKEN-PR302445_0_MSBNK-RIKEN-PR302445_OBKKEZLIABHSGY</t>
  </si>
  <si>
    <t>6685_MSBNK-RIKEN-PR310986_0_MSBNK-RIKEN-PR310986_VJSPPRJRRDZQLT</t>
  </si>
  <si>
    <t>1923_MSBNK-RIKEN-PR302816_0_MSBNK-RIKEN-PR302816_QUQPHWDTPGMPEX</t>
  </si>
  <si>
    <t>1526_MSBNK-RIKEN-PR302365_0_MSBNK-RIKEN-PR302365_DGGOLFCPSUVVHX</t>
  </si>
  <si>
    <t>2274_MSBNK-RIKEN-PR303334_0_MSBNK-RIKEN-PR303334_TUIJPUWSXVFWSH</t>
  </si>
  <si>
    <t>816_MSBNK-RIKEN-PR300665_0_MSBNK-RIKEN-PR300665_XUCIJNAGGSZNQT</t>
  </si>
  <si>
    <t>2082_MSBNK-RIKEN-PR302990_0_MSBNK-RIKEN-PR302990_KZNIFHPLKGYRTM</t>
  </si>
  <si>
    <t>865_MSBNK-RIKEN-PR300855_0_MSBNK-RIKEN-PR300855_SOFSXTKPGSIDCI</t>
  </si>
  <si>
    <t>2498_MSBNK-RIKEN-PR303629_0_MSBNK-RIKEN-PR303629_FVYXIJYOAGAUQK</t>
  </si>
  <si>
    <t>3388_MSBNK-Univ_Connecticut-CO000390_0_MSBNK-Univ_Connecticut-CO000390_QEVHRUUCFGRFIF</t>
  </si>
  <si>
    <t>C19H21FN4O3</t>
  </si>
  <si>
    <t>BXIVQSSVLCUAEP</t>
  </si>
  <si>
    <t>InChI=1S/C19H21FN4O3/c1-5-23-17-16(18(25)24(6-2)19(23)26)22(3)15(21-17)10-8-12-7-9-14(27-4)13(20)11-12/h7-11H,5-6H2,1-4H3</t>
  </si>
  <si>
    <t>(E)-1,3-Diethyl-8-(3-fluoro-4-methoxystyryl)-7-methylxanthine</t>
  </si>
  <si>
    <t>CCN1C2=C(C(=O)N(C1=O)CC)N(C(=N2)C=CC3=CC(=C(C=C3)OC)F)C</t>
  </si>
  <si>
    <t>3074175;6448942</t>
  </si>
  <si>
    <t>PubChem:(3074175 6448942);PubChem class - safety and toxic</t>
  </si>
  <si>
    <t>2672_MSBNK-RIKEN-PR303920_0_MSBNK-RIKEN-PR303920_NQWVSMVXKMHKTF</t>
  </si>
  <si>
    <t>4843_MSBNK-RIKEN-PR302273_0_MSBNK-RIKEN-PR302273_XFZJEEAOWLFHDH</t>
  </si>
  <si>
    <t>691_MSBNK-RIKEN-PR300341_0_MSBNK-RIKEN-PR300341_RBALEJFQJCAPLN</t>
  </si>
  <si>
    <t>CDSARYSJQNNQEW</t>
  </si>
  <si>
    <t>InChI=1S/C22H14N4O8/c27-23(28)19-11-9-17(21(13-19)25(31)32)7-5-15-1-2-16(4-3-15)6-8-18-10-12-20(24(29)30)14-22(18)26(33)34/h1-14H</t>
  </si>
  <si>
    <t>1,1''-(benzene-1,4-diyldiethene-2,1-diyl)bis(2,4-dinitrobenzene)</t>
  </si>
  <si>
    <t>C1=CC(=CC=C1C=CC2=C(C=C(C=C2)[N+](=O)[O-])[N+](=O)[O-])C=CC3=C(C=C(C=C3)[N+](=O)[O-])[N+](=O)[O-]</t>
  </si>
  <si>
    <t>362935;5387794;95240014;95240015</t>
  </si>
  <si>
    <t>COCONUT:(CNP0054054);PubChem:(362935 5387794 95240014 95240015);SuperNatural:(SN00136459 SN00136457 SN00136458);ZINC bio:(ZINC68563475 ZINC68563476 ZINC68563478)</t>
  </si>
  <si>
    <t>2197_MSBNK-RIKEN-PR303184_0_MSBNK-RIKEN-PR303184_FNTJVYCFNVUBOL</t>
  </si>
  <si>
    <t>JHOHXJYRVSLQCB</t>
  </si>
  <si>
    <t>InChI=1S/C21H21ClN2O8/c1-24(2)14-7-5-6-10(16(27)12-9(25)4-3-8(22)11(12)15(6)26)18(29)21(7,32)19(30)13(17(14)28)20(23)31/h3-4,6-7,10,13-15,25-26,32H,5H2,1-2H3,(H2,23,31)</t>
  </si>
  <si>
    <t>7-chloro-4-(dimethylamino)-6,10,12a-trihydroxy-1,3,11,12-tetraoxo-4,4a,5,5a,6,11a-hexahydrotetracene-2-carboxamide</t>
  </si>
  <si>
    <t>CN(C)C1C2CC3C(C(=O)C4=C(C=CC(=C4C3O)Cl)O)C(=O)C2(C(=O)C(C1=O)C(=O)N)O</t>
  </si>
  <si>
    <t>9890654;10050129;17756785;73707518;129009886</t>
  </si>
  <si>
    <t>PubChem:(9890654 10050129 17756785 73707518 129009886);PubMed;CHEBI:(94439)</t>
  </si>
  <si>
    <t>1965_MSBNK-RIKEN-PR302860_0_MSBNK-RIKEN-PR302860_OIUBYZLTFSLSBY</t>
  </si>
  <si>
    <t>2261_MSBNK-RIKEN-PR303318_0_MSBNK-RIKEN-PR303318_DRLZZQRQMWQRLZ</t>
  </si>
  <si>
    <t>2685_MSBNK-RIKEN-PR303933_0_MSBNK-RIKEN-PR303933_VJJPUSNTGOMMGY</t>
  </si>
  <si>
    <t>521_MSBNK-RIKEN-PR300056_0_MSBNK-RIKEN-PR300056_JMIAZDVHNCCPDM</t>
  </si>
  <si>
    <t>C37H38N8O7S2</t>
  </si>
  <si>
    <t>ZWKHDAZPVITMAI</t>
  </si>
  <si>
    <t>InChI=1S/C37H38N8O7S2/c1-17-3-5-21(40-17)29-19(36(7-8-36)44-33(29)51)11-26(47)38-13-25(46)23-15-54-35(43-23)32(50)31(49)24-16-53-28(42-24)14-39-27(48)12-20-30(22-6-4-18(2)41-22)34(52)45-37(20)9-10-37/h15-18H,3-14H2,1-2H3,(H,38,47)(H,39,48)(H,44,51)(H,45,52)</t>
  </si>
  <si>
    <t>CC1CCC(=N1)C2=C(C3(CC3)NC2=O)CC(=O)NCC4=NC(=CS4)C(=O)C(=O)C5=NC(=CS5)C(=O)CNC(=O)CC6=C(C(=O)NC67CC7)C8=NC(CC8)C</t>
  </si>
  <si>
    <t>MeSH:(138805674);PubChem:(138805674);PubMed</t>
  </si>
  <si>
    <t>2113_MSBNK-RIKEN-PR303032_0_MSBNK-RIKEN-PR303032_NMGVHLDIHNFGQB</t>
  </si>
  <si>
    <t>2780_MSBNK-RIKEN-PR304077_0_MSBNK-RIKEN-PR304077_PADQINQHPQKXNL</t>
  </si>
  <si>
    <t>1132_MSBNK-RIKEN-PR301911_0_MSBNK-RIKEN-PR301911_SJRXVLUZMMDCNG</t>
  </si>
  <si>
    <t>2682_MSBNK-RIKEN-PR303930_0_MSBNK-RIKEN-PR303930_VJJPUSNTGOMMGY</t>
  </si>
  <si>
    <t>1896_MSBNK-RIKEN-PR302786_0_MSBNK-RIKEN-PR302786_SQFSKOYWJBQGKQ</t>
  </si>
  <si>
    <t>C12H24N2O11P2</t>
  </si>
  <si>
    <t>IBDYWGVABJKGSL</t>
  </si>
  <si>
    <t>InChI=1S/C12H24N2O11P2/c1-4-24-9(16)11(14-8(3)15,10(17)25-5-2)6-7-12(13,26(18,19)20)27(21,22)23/h4-7,13H2,1-3H3,(H,14,15)(H2,18,19,20)(H2,21,22,23)</t>
  </si>
  <si>
    <t>CCOC(=O)C(CCC(N)(P(=O)(O)O)P(=O)(O)O)(C(=O)OCC)NC(=O)C</t>
  </si>
  <si>
    <t>COCONUT:(CNP0058510 CNP0119211);PubChem:(3842910);SuperNatural:(SN00094958);ZINC bio:(ZINC20112509)</t>
  </si>
  <si>
    <t>2129_MSBNK-RIKEN-PR303065_0_MSBNK-RIKEN-PR303065_PZZRDJXEMZMZFD</t>
  </si>
  <si>
    <t>C14H22N6O3S</t>
  </si>
  <si>
    <t>ZUNBITIXDCPNSD</t>
  </si>
  <si>
    <t>InChI=1S/C14H23N6O3S/c1-24(4-2-3-15)5-8-10(21)11(22)14(23-8)20-7-19-9-12(16)17-6-18-13(9)20/h6-8,10-11,14,21-22H,2-5,15H2,1H3,(H2,16,17,18)/q+1</t>
  </si>
  <si>
    <t>decarboxylated SAM</t>
  </si>
  <si>
    <t>C[S+](CCCN)CC1C(C(C(O1)N2C=NC3=C(N=CN=C32)N)O)O</t>
  </si>
  <si>
    <t>1078;122049;439415;25203490;58682797;101253084</t>
  </si>
  <si>
    <t>COCONUT:(CNP0083359 CNP0083638);HMDB:(988);PubChem:(1078 122049 439415 25203490 58682797 101253084);CHEBI:(15625 57443);PubChem class - bio and metabolites;MeSH:(439415);KEGG:(C01137);YMDB:(130 980);Plantcyc:(S-ADENOSYLMETHIONINAMINE);PubMed;Biocyc:(CPD1UA-29 S-ADENOSYLMETHIONINAMINE)</t>
  </si>
  <si>
    <t>3197_MSBNK-RIKEN-PR310777_0_MSBNK-RIKEN-PR310777_RDYZHQQZLIBKBP</t>
  </si>
  <si>
    <t>3030_MSBNK-RIKEN-PR310391_0_MSBNK-RIKEN-PR310391_MDZKJHQSJHYOHJ</t>
  </si>
  <si>
    <t>668_MSBNK-RIKEN-PR300298_0_MSBNK-RIKEN-PR300298_BQGJXFQCMYJENQ</t>
  </si>
  <si>
    <t>PEHDMKYTTRTXSH</t>
  </si>
  <si>
    <t>InChI=1S/C26H34N6O7S/c1-18-7-13-21(14-8-18)40(38,39)28-17-24(33)31-16-4-6-23(31)26(35)30-22(5-2-3-15-27)25(34)29-19-9-11-20(12-10-19)32(36)37/h7-14,22-23,28H,2-6,15-17,27H2,1H3,(H,29,34)(H,30,35)</t>
  </si>
  <si>
    <t>N-[6-amino-1-(4-nitroanilino)-1-oxohexan-2-yl]-1-[2-[(4-methylphenyl)sulfonylamino]acetyl]pyrrolidine-2-carboxamide</t>
  </si>
  <si>
    <t>CC1=CC=C(C=C1)S(=O)(=O)NCC(=O)N2CCCC2C(=O)NC(CCCCN)C(=O)NC3=CC=C(C=C3)[N+](=O)[O-]</t>
  </si>
  <si>
    <t>4169197;16220038;133126835;131706864</t>
  </si>
  <si>
    <t>MeSH:(4169197);PubChem:(4169197 16220038 133126835 131706864);PubMed;ZINC bio:(ZINC14953849)</t>
  </si>
  <si>
    <t>654_MSBNK-RIKEN-PR300280_0_MSBNK-RIKEN-PR300280_LHKZIVMTXZLOTP</t>
  </si>
  <si>
    <t>2376_MSBNK-RIKEN-PR303441_0_MSBNK-RIKEN-PR303441_ODBRNZZJSYPIDI</t>
  </si>
  <si>
    <t>4960_MSBNK-RIKEN-PR302413_0_MSBNK-RIKEN-PR302413_SOSLMHZOJATCCP</t>
  </si>
  <si>
    <t>C34H30N2O8</t>
  </si>
  <si>
    <t>MNGANDPLSNTZIK</t>
  </si>
  <si>
    <t>InChI=1S/C34H30N2O8/c37-20-6-1-18(2-7-20)3-12-29(42)35-14-13-25-24-11-10-22(39)15-26(24)36-32(25)31-30-27(41)16-23(40)17-28(30)44-34(33(31)43)19-4-8-21(38)9-5-19/h1-12,15-17,31,33-34,36-41,43H,13-14H2,(H,35,42)</t>
  </si>
  <si>
    <t>(E)-3-(4-hydroxyphenyl)-N-[2-[6-hydroxy-2-[(2R,3S,4R)-3,5,7-trihydroxy-2-(4-hydroxyphenyl)-3,4-dihydro-2H-chromen-4-yl]-1H-indol-3-yl]ethyl]prop-2-enamide</t>
  </si>
  <si>
    <t>C1=CC(=CC=C1C=CC(=O)NCCC2=C(NC3=C2C=CC(=C3)O)C4C(C(OC5=CC(=CC(=C45)O)O)C6=CC=C(C=C6)O)O)O</t>
  </si>
  <si>
    <t>COCONUT:(CNP0318108);Natural Products:(UNPD29672);PubChem:(11786685)</t>
  </si>
  <si>
    <t>1309_MSBNK-RIKEN-PR302096_0_MSBNK-RIKEN-PR302096_HWRDCYOHJBCWGW</t>
  </si>
  <si>
    <t>5240_MSBNK-RIKEN-PR302741_0_MSBNK-RIKEN-PR302741_MLWDGPFGTFOLRJ</t>
  </si>
  <si>
    <t>1371_MSBNK-RIKEN-PR302159_0_MSBNK-RIKEN-PR302159_RMCRQBAILCLJGU</t>
  </si>
  <si>
    <t>2733_MSBNK-RIKEN-PR304017_0_MSBNK-RIKEN-PR304017_HVDGDHBAMCBBLR</t>
  </si>
  <si>
    <t>2576_MSBNK-RIKEN-PR303738_0_MSBNK-RIKEN-PR303738_DFPMSGMNTNDNHN</t>
  </si>
  <si>
    <t>1779_MSBNK-RIKEN-PR302656_0_MSBNK-RIKEN-PR302656_YFVGIJBUXMQFOF</t>
  </si>
  <si>
    <t>582_MSBNK-RIKEN-PR300190_0_MSBNK-RIKEN-PR300190_XJTWLFBHBFSVRS</t>
  </si>
  <si>
    <t>5040_MSBNK-RIKEN-PR302509_0_MSBNK-RIKEN-PR302509_OMQADRGFMLGFJF</t>
  </si>
  <si>
    <t>553_MSBNK-RIKEN-PR300129_0_MSBNK-RIKEN-PR300129_OUONWRIEOZGMSQ</t>
  </si>
  <si>
    <t>1880_MSBNK-RIKEN-PR302769_0_MSBNK-RIKEN-PR302769_ARGKVCXINMKCAZ</t>
  </si>
  <si>
    <t>C27H33ClN2O10</t>
  </si>
  <si>
    <t>AVBSEJPKSACLPK</t>
  </si>
  <si>
    <t>InChI=1S/C27H33ClN2O10/c1-37-25-20(32)14(12-30-8-6-29(7-9-30)10-11-38-16-5-3-2-4-15(16)28)18-19(22(25)34)24-26(40-27(18)36)23(35)21(33)17(13-31)39-24/h2-5,17,21,23-24,26,31-35H,6-13H2,1H3</t>
  </si>
  <si>
    <t>COC1=C(C(=C2C(=C1O)C3C(C(C(C(O3)CO)O)O)OC2=O)CN4CCN(CC4)CCOC5=CC=CC=C5Cl)O</t>
  </si>
  <si>
    <t>71754034;90489196;99804754;99804755;99804756;133142001;135637625</t>
  </si>
  <si>
    <t>COCONUT:(CNP0311149);PubChem:(71754034 90489196 99804754 99804755 99804756 133142001 135637625);SuperNatural:(SN00113720);ZINC bio:(ZINC79191086)</t>
  </si>
  <si>
    <t>2567_MSBNK-RIKEN-PR303709_0_MSBNK-RIKEN-PR303709_DFPMSGMNTNDNHN</t>
  </si>
  <si>
    <t>288_MSBNK-IPB_Halle-PN000040_0_MSBNK-IPB_Halle-PN000040_</t>
  </si>
  <si>
    <t>2024_MSBNK-RIKEN-PR302931_0_MSBNK-RIKEN-PR302931_SYRURBPRFQUYQS</t>
  </si>
  <si>
    <t>1384_MSBNK-RIKEN-PR302172_0_MSBNK-RIKEN-PR302172_PLAPMLGJVGLZOV</t>
  </si>
  <si>
    <t>6417_MSBNK-RIKEN-PR310390_0_MSBNK-RIKEN-PR310390_HFGSQOYIOKBQOW</t>
  </si>
  <si>
    <t>C32H31ClO10</t>
  </si>
  <si>
    <t>SGULPRUTVAZIBI</t>
  </si>
  <si>
    <t>InChI=1S/C32H31ClO10/c1-13(2)5-6-31-27-17(10-19(36)28(31)42-31)16-7-15(4)11-30(21(37)12-34)23(16)25(40-27)24(33)26(38)32(30)41-20-9-14(3)8-18(35)22(20)29(39)43-32/h5,7-10,16,19,23,27-28,34-36H,6,11-12H2,1-4H3</t>
  </si>
  <si>
    <t>CC1=CC2C3C(=C(C(=O)C4(C3(C1)C(=O)CO)OC5=CC(=CC(=C5C(=O)O4)O)C)Cl)OC6C2=CC(C7C6(O7)CC=C(C)C)O</t>
  </si>
  <si>
    <t>COCONUT:(CNP0269625);Natural Products:(UNPD219175);PubChem:(139584105)</t>
  </si>
  <si>
    <t>3256_MSBNK-RIKEN-PR310922_0_MSBNK-RIKEN-PR310922_LKZDFKLGDGSGEO</t>
  </si>
  <si>
    <t>3302_MSBNK-RIKEN-PR310992_0_MSBNK-RIKEN-PR310992_XBGYTZHKGMCEGE</t>
  </si>
  <si>
    <t>5638_MSBNK-RIKEN-PR303296_0_MSBNK-RIKEN-PR303296_DRLZZQRQMWQRLZ</t>
  </si>
  <si>
    <t>4198_MSBNK-RIKEN-PR300655_0_MSBNK-RIKEN-PR300655_XUCIJNAGGSZNQT</t>
  </si>
  <si>
    <t>1703_MSBNK-RIKEN-PR302567_0_MSBNK-RIKEN-PR302567_PFTAWBLQPZVEMU</t>
  </si>
  <si>
    <t>5055_MSBNK-RIKEN-PR302527_0_MSBNK-RIKEN-PR302527_OMQADRGFMLGFJF</t>
  </si>
  <si>
    <t>2003_MSBNK-RIKEN-PR302906_0_MSBNK-RIKEN-PR302906_AIONOLUJZLIMTK</t>
  </si>
  <si>
    <t>1807_MSBNK-RIKEN-PR302696_0_MSBNK-RIKEN-PR302696_MLWDGPFGTFOLRJ</t>
  </si>
  <si>
    <t>522_MSBNK-RIKEN-PR300057_0_MSBNK-RIKEN-PR300057_LTOOPESWVADEAE</t>
  </si>
  <si>
    <t>1479_MSBNK-RIKEN-PR302308_0_MSBNK-RIKEN-PR302308_XFZJEEAOWLFHDH</t>
  </si>
  <si>
    <t>2644_MSBNK-RIKEN-PR303886_0_MSBNK-RIKEN-PR303886_WRYJYFCCMSVEPQ</t>
  </si>
  <si>
    <t>5000_MSBNK-RIKEN-PR302461_0_MSBNK-RIKEN-PR302461_SOSLMHZOJATCCP</t>
  </si>
  <si>
    <t>1395_MSBNK-RIKEN-PR302184_0_MSBNK-RIKEN-PR302184_RMCRQBAILCLJGU</t>
  </si>
  <si>
    <t>4073_MSBNK-RIKEN-PR300331_0_MSBNK-RIKEN-PR300331_RBALEJFQJCAPLN</t>
  </si>
  <si>
    <t>1884_MSBNK-RIKEN-PR302773_0_MSBNK-RIKEN-PR302773_ARGKVCXINMKCAZ</t>
  </si>
  <si>
    <t>2312_MSBNK-RIKEN-PR303374_0_MSBNK-RIKEN-PR303374_FIAAVMJLAGNUKW</t>
  </si>
  <si>
    <t>1761_MSBNK-RIKEN-PR302629_0_MSBNK-RIKEN-PR302629_PFTAWBLQPZVEMU</t>
  </si>
  <si>
    <t>C13H17N2O6P</t>
  </si>
  <si>
    <t>CIEUCZSHJLLZHB</t>
  </si>
  <si>
    <t>InChI=1S/C13H17N2O6P/c1-8(2)21-22(18)19-7-10-4-5-11(20-10)15-6-9(3)12(16)14-13(15)17/h4-6,8,10-11H,7H2,1-3H3/p+1</t>
  </si>
  <si>
    <t>d4T 5''-(O-Isopropyl) monophosphate</t>
  </si>
  <si>
    <t>CC1=CN(C(=O)NC1=O)C2C=CC(O2)CO[P+](=O)OC(C)C</t>
  </si>
  <si>
    <t>PubChem:(6335155);PubMed;PubChem class - drug</t>
  </si>
  <si>
    <t>2443_MSBNK-RIKEN-PR303545_0_MSBNK-RIKEN-PR303545_YWJXCIXBAKGUKZ</t>
  </si>
  <si>
    <t>4847_MSBNK-RIKEN-PR302279_0_MSBNK-RIKEN-PR302279_XFZJEEAOWLFHDH</t>
  </si>
  <si>
    <t>C9H12N6O2S</t>
  </si>
  <si>
    <t>TUFRFAGONGMKKK</t>
  </si>
  <si>
    <t>InChI=1S/C9H12N6O2S/c10-8(13-11)9(14-12)18-5-6-1-3-7(4-2-6)15(16)17/h1-4H,5,11-12H2,(H2,10,13)</t>
  </si>
  <si>
    <t>(4-nitrophenyl)methyl (2E)-N,2-diamino-2-hydrazinylideneethanimidothioate</t>
  </si>
  <si>
    <t>C1=CC(=CC=C1CSC(=NN)C(=NN)N)[N+](=O)[O-]</t>
  </si>
  <si>
    <t>5706219;7173651;6911914</t>
  </si>
  <si>
    <t>COCONUT:(CNP0119554);PubChem:(5706219 7173651 6911914);SuperNatural:(SN00131309);ZINC bio:(ZINC04712460)</t>
  </si>
  <si>
    <t>1945_MSBNK-RIKEN-PR302838_0_MSBNK-RIKEN-PR302838_HKQYGTCOTHHOMP</t>
  </si>
  <si>
    <t>3079_MSBNK-RIKEN-PR310477_0_MSBNK-RIKEN-PR310477_XLTFNNCXVBYBSX</t>
  </si>
  <si>
    <t>2706_MSBNK-RIKEN-PR303978_0_MSBNK-RIKEN-PR303978_SBVBJPHMDABKJV</t>
  </si>
  <si>
    <t>1723_MSBNK-RIKEN-PR302587_0_MSBNK-RIKEN-PR302587_SGEWCQFRYRRZDC</t>
  </si>
  <si>
    <t>1957_MSBNK-RIKEN-PR302851_0_MSBNK-RIKEN-PR302851_QUQPHWDTPGMPEX</t>
  </si>
  <si>
    <t>88_MSBNK-BGC_Munich-RP014503_0_MSBNK-BGC_Munich-RP014503_MBLBDJOUHNCFQT</t>
  </si>
  <si>
    <t>1486_MSBNK-RIKEN-PR302317_0_MSBNK-RIKEN-PR302317_HMUJXQRRKBLVOO</t>
  </si>
  <si>
    <t>86_MSBNK-BGC_Munich-RP014501_0_MSBNK-BGC_Munich-RP014501_MBLBDJOUHNCFQT</t>
  </si>
  <si>
    <t>2037_MSBNK-RIKEN-PR302944_0_MSBNK-RIKEN-PR302944_ITVGXXMINPYUHD</t>
  </si>
  <si>
    <t>5189_MSBNK-RIKEN-PR302690_0_MSBNK-RIKEN-PR302690_VCCNKWWXYVWTLT</t>
  </si>
  <si>
    <t>2210_MSBNK-RIKEN-PR303214_0_MSBNK-RIKEN-PR303214_UIDGLYUNOUKLBM</t>
  </si>
  <si>
    <t>2071_MSBNK-RIKEN-PR302979_0_MSBNK-RIKEN-PR302979_ITVGXXMINPYUHD</t>
  </si>
  <si>
    <t>3244_MSBNK-RIKEN-PR310907_0_MSBNK-RIKEN-PR310907_OIUBYZLTFSLSBY</t>
  </si>
  <si>
    <t>6001_MSBNK-RIKEN-PR303815_0_MSBNK-RIKEN-PR303815_SQOJOAFXDQDRGF</t>
  </si>
  <si>
    <t>857_MSBNK-RIKEN-PR300839_0_MSBNK-RIKEN-PR300839_BXNJHAXVSOCGBA</t>
  </si>
  <si>
    <t>6021_MSBNK-RIKEN-PR303842_0_MSBNK-RIKEN-PR303842_WRYJYFCCMSVEPQ</t>
  </si>
  <si>
    <t>2564_MSBNK-RIKEN-PR303705_0_MSBNK-RIKEN-PR303705_OBBCRPUNCUPUOS</t>
  </si>
  <si>
    <t>868_MSBNK-RIKEN-PR300862_0_MSBNK-RIKEN-PR300862_BXNJHAXVSOCGBA</t>
  </si>
  <si>
    <t>3001_MSBNK-RIKEN-PR304384_0_MSBNK-RIKEN-PR304384_KYWSCMDFVARMPN</t>
  </si>
  <si>
    <t>1612_MSBNK-RIKEN-PR302461_0_MSBNK-RIKEN-PR302461_SOSLMHZOJATCCP</t>
  </si>
  <si>
    <t>1724_MSBNK-RIKEN-PR302588_0_MSBNK-RIKEN-PR302588_HXTFHSYLYXVTHC</t>
  </si>
  <si>
    <t>284_MSBNK-IPB_Halle-PN000032_0_MSBNK-IPB_Halle-PN000032_</t>
  </si>
  <si>
    <t>1565_MSBNK-RIKEN-PR302404_0_MSBNK-RIKEN-PR302404_KMOUJOKENFFTPU</t>
  </si>
  <si>
    <t>C12H11F3N4O2S</t>
  </si>
  <si>
    <t>MORBHZDMGNIESM</t>
  </si>
  <si>
    <t>InChI=1S/C12H11F3N4O2S/c1-7-6-10(12(13,14)15)18-11(17-7)19-22(20,21)9-4-2-8(16)3-5-9/h2-6H,16H2,1H3,(H,17,18,19)</t>
  </si>
  <si>
    <t>5-25-10-00267 (Beilstein Handbook Reference)</t>
  </si>
  <si>
    <t>CC1=CC(=NC(=N1)NS(=O)(=O)C2=CC=C(C=C2)N)C(F)(F)F</t>
  </si>
  <si>
    <t>PubChem:(201535);PubChem class - safety and toxic</t>
  </si>
  <si>
    <t>3239_MSBNK-RIKEN-PR310902_0_MSBNK-RIKEN-PR310902_CFYMYCCYMJIYAB</t>
  </si>
  <si>
    <t>C24H28N6O5S</t>
  </si>
  <si>
    <t>UFTYLWZKPAKHRV</t>
  </si>
  <si>
    <t>InChI=1S/C24H28N6O5S/c1-35-23(33)19-7-4-10-29(19)22(32)20-12-16(14-30(20)21(31)18-13-25-8-9-26-18)28-24(34)27-15-5-3-6-17(11-15)36-2/h3,5-6,8-9,11,13,16,19-20H,4,7,10,12,14H2,1-2H3,(H2,27,28,34)</t>
  </si>
  <si>
    <t>methyl 1-[4-[(3-methylsulfanylphenyl)carbamoylamino]-1-(pyrazine-2-carbonyl)pyrrolidine-2-carbonyl]pyrrolidine-2-carboxylate</t>
  </si>
  <si>
    <t>COC(=O)C1CCCN1C(=O)C2CC(CN2C(=O)C3=NC=CN=C3)NC(=O)NC4=CC(=CC=C4)SC</t>
  </si>
  <si>
    <t>3843008;7127966</t>
  </si>
  <si>
    <t>COCONUT:(CNP0043503);PubChem:(3843008 7127966);SuperNatural:(SN00007381);ZINC bio:(ZINC04200884)</t>
  </si>
  <si>
    <t>581_MSBNK-RIKEN-PR300188_0_MSBNK-RIKEN-PR300188_UZLBTLIRYSYTRG</t>
  </si>
  <si>
    <t>C11H9FN2O5</t>
  </si>
  <si>
    <t>OYTOPXTXZVALGC</t>
  </si>
  <si>
    <t>InChI=1S/C11H9FN2O5/c12-8-2-1-7(4-9(8)14(18)19)13-5-6(11(16)17)3-10(13)15/h1-2,4,6H,3,5H2,(H,16,17)</t>
  </si>
  <si>
    <t>1-(4-fluoro-3-nitrophenyl)-5-oxopyrrolidine-3-carboxylic acid</t>
  </si>
  <si>
    <t>C1C(CN(C1=O)C2=CC(=C(C=C2)F)[N+](=O)[O-])C(=O)O</t>
  </si>
  <si>
    <t>16769042;25323855;25323857</t>
  </si>
  <si>
    <t>PubChem:(16769042 25323855 25323857);PubChem class - safety and toxic</t>
  </si>
  <si>
    <t>164_MSBNK-BGC_Munich-RP018701_0_MSBNK-BGC_Munich-RP018701_MJALVONLCNWZHK</t>
  </si>
  <si>
    <t>2413_MSBNK-RIKEN-PR303498_0_MSBNK-RIKEN-PR303498_FBMORZZOJSDNRQ</t>
  </si>
  <si>
    <t>1644_MSBNK-RIKEN-PR302499_0_MSBNK-RIKEN-PR302499_HQNOUCSPWAGQND</t>
  </si>
  <si>
    <t>2615_MSBNK-RIKEN-PR303818_0_MSBNK-RIKEN-PR303818_MDZKJHQSJHYOHJ</t>
  </si>
  <si>
    <t>2353_MSBNK-RIKEN-PR303418_0_MSBNK-RIKEN-PR303418_MYXNWGACZJSMBT</t>
  </si>
  <si>
    <t>3092_MSBNK-RIKEN-PR310491_0_MSBNK-RIKEN-PR310491_QUQPHWDTPGMPEX</t>
  </si>
  <si>
    <t>1795_MSBNK-RIKEN-PR302680_0_MSBNK-RIKEN-PR302680_YFVGIJBUXMQFOF</t>
  </si>
  <si>
    <t>1514_MSBNK-RIKEN-PR302353_0_MSBNK-RIKEN-PR302353_XFZJEEAOWLFHDH</t>
  </si>
  <si>
    <t>3189_MSBNK-RIKEN-PR310768_0_MSBNK-RIKEN-PR310768_MERHMOCEIBOOMA</t>
  </si>
  <si>
    <t>3019_MSBNK-RIKEN-PR304430_0_MSBNK-RIKEN-PR304430_FVIZARNDLVOMSU</t>
  </si>
  <si>
    <t>2489_MSBNK-RIKEN-PR303611_0_MSBNK-RIKEN-PR303611_FXNFHKRTJBSTCS</t>
  </si>
  <si>
    <t>1118_MSBNK-RIKEN-PR301897_0_MSBNK-RIKEN-PR301897_JPUKWEQWGBDDQB</t>
  </si>
  <si>
    <t>1241_MSBNK-RIKEN-PR302026_0_MSBNK-RIKEN-PR302026_PEFASEPMJYRQBW</t>
  </si>
  <si>
    <t>1071_MSBNK-RIKEN-PR301703_0_MSBNK-RIKEN-PR301703_BXNJHAXVSOCGBA</t>
  </si>
  <si>
    <t>3088_MSBNK-RIKEN-PR310487_0_MSBNK-RIKEN-PR310487_DFPMSGMNTNDNHN</t>
  </si>
  <si>
    <t>1467_MSBNK-RIKEN-PR302291_0_MSBNK-RIKEN-PR302291_XFZJEEAOWLFHDH</t>
  </si>
  <si>
    <t>C29H28N4O11</t>
  </si>
  <si>
    <t>QMVPQBFHUJZJCS</t>
  </si>
  <si>
    <t>InChI=1S/C29H28N4O11/c34-7-10(8-35)31-33-27(42)20-18-13-3-1-11(37)5-15(13)30-22(18)23-19(21(20)28(33)43)14-4-2-12(38)6-16(14)32(23)29-26(41)25(40)24(39)17(9-36)44-29/h1-6,10,17,24-26,29-31,34-41H,7-9H2</t>
  </si>
  <si>
    <t>Edotecarin</t>
  </si>
  <si>
    <t>C1=CC2=C(C=C1O)NC3=C4C(=C5C(=C23)C(=O)N(C5=O)NC(CO)CO)C6=C(N4C7C(C(C(C(O7)CO)O)O)O)C=C(C=C6)O</t>
  </si>
  <si>
    <t>151078;9808998;11628666;22671105;44355293;44355294;44355295;44355330;44355546;44355547;124144881</t>
  </si>
  <si>
    <t>COCONUT:(CNP0074916);PubChem:(151078 9808998 11628666 22671105 44355293 44355294 44355295 44355330 44355546 44355547 124144881);PubChem class - bio and metabolites;MeSH:(9808998);PubMed;PubChem class - drug</t>
  </si>
  <si>
    <t>1770_MSBNK-RIKEN-PR302642_0_MSBNK-RIKEN-PR302642_VCCNKWWXYVWTLT</t>
  </si>
  <si>
    <t>1943_MSBNK-RIKEN-PR302836_0_MSBNK-RIKEN-PR302836_QUQPHWDTPGMPEX</t>
  </si>
  <si>
    <t>5990_MSBNK-RIKEN-PR303803_0_MSBNK-RIKEN-PR303803_SQOJOAFXDQDRGF</t>
  </si>
  <si>
    <t>2633_MSBNK-RIKEN-PR303842_0_MSBNK-RIKEN-PR303842_WRYJYFCCMSVEPQ</t>
  </si>
  <si>
    <t>4068_MSBNK-RIKEN-PR300322_0_MSBNK-RIKEN-PR300322_RBALEJFQJCAPLN</t>
  </si>
  <si>
    <t>QUNCJRYSZKRYKW</t>
  </si>
  <si>
    <t>InChI=1S/C34H26O10/c1-5-41-33-15-7-13(3)9-17(35)23(15)31(39)25-19(37)12-22-27(29(25)33)28-21(43-33)11-20(38)26-30(28)34(44-22,42-6-2)16-8-14(4)10-18(36)24(16)32(26)40/h7-12,35-38H,5-6H2,1-4H3</t>
  </si>
  <si>
    <t>CCOC12C3=C(C(=CC(=C3)C)O)C(=O)C4=C1C5=C(C=C4O)OC6(C7=C(C(=CC(=C7)C)O)C(=O)C8=C6C5=C(O2)C=C8O)OCC</t>
  </si>
  <si>
    <t>COCONUT:(CNP0302511);Natural Products:(UNPD58792);PubChem:(101293607);SuperNatural:(SN00273824)</t>
  </si>
  <si>
    <t>1926_MSBNK-RIKEN-PR302819_0_MSBNK-RIKEN-PR302819_HGUVPEBGCAVWID</t>
  </si>
  <si>
    <t>1327_MSBNK-RIKEN-PR302115_0_MSBNK-RIKEN-PR302115_HWRDCYOHJBCWGW</t>
  </si>
  <si>
    <t>C44H54N8O8</t>
  </si>
  <si>
    <t>JVHHRGNQHDEURZ</t>
  </si>
  <si>
    <t>InChI=1S/C44H54N8O8/c1-26(53)38-43(59)47-33(14-7-8-20-45)39(55)48-35(24-29-25-46-32-13-6-5-12-31(29)32)40(56)50-36(23-28-16-18-30(54)19-17-28)44(60)52-21-9-15-37(52)42(58)49-34(41(57)51-38)22-27-10-3-2-4-11-27/h2-6,10-13,16-19,25-26,33-38,46,53-54H,7-9,14-15,20-24,45H2,1H3,(H,47,59)(H,48,55)(H,49,58)(H,50,56)(H,51,57)</t>
  </si>
  <si>
    <t>CC(C1C(=O)NC(C(=O)NC(C(=O)NC(C(=O)N2CCCC2C(=O)NC(C(=O)N1)CC3=CC=CC=C3)CC4=CC=C(C=C4)O)CC5=CNC6=CC=CC=C65)CCCCN)O</t>
  </si>
  <si>
    <t>44309096;56665473;70692642</t>
  </si>
  <si>
    <t>PubChem:(44309096 56665473 70692642);PubMed;PubChem class - bio and metabolites</t>
  </si>
  <si>
    <t>3166_MSBNK-RIKEN-PR310661_0_MSBNK-RIKEN-PR310661_LPLVUJXQOOQHMX</t>
  </si>
  <si>
    <t>2942_MSBNK-RIKEN-PR304261_0_MSBNK-RIKEN-PR304261_VLEUZFDZJKSGMX</t>
  </si>
  <si>
    <t>5459_MSBNK-RIKEN-PR302979_0_MSBNK-RIKEN-PR302979_ITVGXXMINPYUHD</t>
  </si>
  <si>
    <t>6383_MSBNK-RIKEN-PR304373_0_MSBNK-RIKEN-PR304373_KYWSCMDFVARMPN</t>
  </si>
  <si>
    <t>2143_MSBNK-RIKEN-PR303100_0_MSBNK-RIKEN-PR303100_PZZRDJXEMZMZFD</t>
  </si>
  <si>
    <t>1819_MSBNK-RIKEN-PR302708_0_MSBNK-RIKEN-PR302708_PFTAWBLQPZVEMU</t>
  </si>
  <si>
    <t>3158_MSBNK-RIKEN-PR310647_0_MSBNK-RIKEN-PR310647_VJJPUSNTGOMMGY</t>
  </si>
  <si>
    <t>C27H24N4O7</t>
  </si>
  <si>
    <t>FVVAQUCXNHYOMY</t>
  </si>
  <si>
    <t>InChI=1S/C27H24N4O7/c1-5-37-27(35)22-19(15(3)31(28-22)17-8-6-14(2)7-9-17)23(32)21-20-24(38-29-21)26(34)30(25(20)33)16-10-12-18(36-4)13-11-16/h6-13,20,24H,5H2,1-4H3</t>
  </si>
  <si>
    <t>ethyl 4-[5-(4-methoxyphenyl)-4,6-dioxo-3a,6a-dihydropyrrolo[3,4-d][1,2]oxazole-3-carbonyl]-5-methyl-1-(4-methylphenyl)pyrazole-3-carboxylate</t>
  </si>
  <si>
    <t>CCOC(=O)C1=NN(C(=C1C(=O)C2=NOC3C2C(=O)N(C3=O)C4=CC=C(C=C4)OC)C)C5=CC=C(C=C5)C</t>
  </si>
  <si>
    <t>2753860;7173221;7173222;7173223;7173224</t>
  </si>
  <si>
    <t>COCONUT:(CNP0235709);PubChem:(2753860 7173221 7173222 7173223 7173224);SuperNatural:(SN00130340 SN00130341);ZINC bio:(ZINC04292703 ZINC04292705)</t>
  </si>
  <si>
    <t>322_MSBNK-IPB_Halle-PN000100_0_MSBNK-IPB_Halle-PN000100_</t>
  </si>
  <si>
    <t>C15H24ClN3O3S2</t>
  </si>
  <si>
    <t>XIOBNAKYNXSFFO</t>
  </si>
  <si>
    <t>InChI=1S/C15H24ClN3O3S2/c1-11(2)19-8-5-12(6-9-19)18-24(21,22)10-7-17-15(20)13-3-4-14(16)23-13/h3-4,11-12,18H,5-10H2,1-2H3,(H,17,20)</t>
  </si>
  <si>
    <t>5-chloro-N-[2-[(1-propan-2-ylpiperidin-4-yl)sulfamoyl]ethyl]thiophene-2-carboxamide</t>
  </si>
  <si>
    <t>CC(C)N1CCC(CC1)NS(=O)(=O)CCNC(=O)C2=CC=C(S2)Cl</t>
  </si>
  <si>
    <t>11990478;72200777</t>
  </si>
  <si>
    <t>PubChem:(11990478 72200777);PubMed;PubChem class - bio and metabolites</t>
  </si>
  <si>
    <t>954_MSBNK-RIKEN-PR301270_0_MSBNK-RIKEN-PR301270_VHXNKPBCCMUMSW</t>
  </si>
  <si>
    <t>6007_MSBNK-RIKEN-PR303823_0_MSBNK-RIKEN-PR303823_KYWSCMDFVARMPN</t>
  </si>
  <si>
    <t>646_MSBNK-RIKEN-PR300270_0_MSBNK-RIKEN-PR300270_LHKZIVMTXZLOTP</t>
  </si>
  <si>
    <t>1939_MSBNK-RIKEN-PR302832_0_MSBNK-RIKEN-PR302832_REFJWTPEDVJJIY</t>
  </si>
  <si>
    <t>2637_MSBNK-RIKEN-PR303858_0_MSBNK-RIKEN-PR303858_WRYJYFCCMSVEPQ</t>
  </si>
  <si>
    <t>87_MSBNK-BGC_Munich-RP014502_0_MSBNK-BGC_Munich-RP014502_MBLBDJOUHNCFQT</t>
  </si>
  <si>
    <t>5087_MSBNK-RIKEN-PR302563_0_MSBNK-RIKEN-PR302563_SGEWCQFRYRRZDC</t>
  </si>
  <si>
    <t>2514_MSBNK-RIKEN-PR303645_0_MSBNK-RIKEN-PR303645_DEMKZLAVQYISIA</t>
  </si>
  <si>
    <t>1948_MSBNK-RIKEN-PR302841_0_MSBNK-RIKEN-PR302841_QUQPHWDTPGMPEX</t>
  </si>
  <si>
    <t>3238_MSBNK-RIKEN-PR310901_0_MSBNK-RIKEN-PR310901_IZQSVPBOUDKVDZ</t>
  </si>
  <si>
    <t>6012_MSBNK-RIKEN-PR303829_0_MSBNK-RIKEN-PR303829_SQOJOAFXDQDRGF</t>
  </si>
  <si>
    <t>C17H18N6O5S2</t>
  </si>
  <si>
    <t>UWYQTICCMFSWOE</t>
  </si>
  <si>
    <t>InChI=1S/C17H18N6O5S2/c18-15-12-16(20-7-19-15)22(8-21-12)17-14(25)13(24)11(28-17)6-30-29-5-9-2-1-3-10(4-9)23(26)27/h1-4,7-8,11,13-14,17,24-25H,5-6H2,(H2,18,19,20)</t>
  </si>
  <si>
    <t>5''-Deoxy-5''-thiodenosine scaffold, 14b</t>
  </si>
  <si>
    <t>C1=CC(=CC(=C1)[N+](=O)[O-])CSSCC2C(C(C(O2)N3C=NC4=C(N=CN=C43)N)O)O</t>
  </si>
  <si>
    <t>PubChem:(44472888);PubMed;PubChem class - bio and metabolites</t>
  </si>
  <si>
    <t>2186_MSBNK-RIKEN-PR303159_0_MSBNK-RIKEN-PR303159_SBEOEJNITMVWLK</t>
  </si>
  <si>
    <t>C48H66N2O6</t>
  </si>
  <si>
    <t>HFPBEQMRUWFEHN</t>
  </si>
  <si>
    <t>InChI=1S/C48H66N2O6/c1-26(17-36(52)43-48(7,56-43)34-14-10-13-32(34)28-11-9-12-30(49)20-28)40-35-15-16-39-45(4)22-33(29-18-27(25-50-8)19-31(51)21-29)42(55)44(2,3)41(45)38(54)24-47(39,6)46(35,5)23-37(40)53/h9,11-12,18-21,26,32-34,36,38-39,41,43,50-52,54H,10,13-17,22-25,49H2,1-8H3/p+1</t>
  </si>
  <si>
    <t>CC(CC(C1C(O1)(C)C2CCCC2C3=CC(=CC=C3)N)O)C4=C5CCC6C7(CC(C(=O)C(C7C(CC6(C5(CC4=O)C)C)O)(C)C)C8=CC(=CC(=C8)C[NH2+]C)O)C</t>
  </si>
  <si>
    <t>COCONUT:(CNP0094333 CNP0159389);SuperNatural:(SN00172546)</t>
  </si>
  <si>
    <t>3011_MSBNK-RIKEN-PR304422_0_MSBNK-RIKEN-PR304422_NJUXRKMKOFXMRX</t>
  </si>
  <si>
    <t>5517_MSBNK-RIKEN-PR303065_0_MSBNK-RIKEN-PR303065_PZZRDJXEMZMZFD</t>
  </si>
  <si>
    <t>6437_MSBNK-RIKEN-PR310435_0_MSBNK-RIKEN-PR310435_XUCIJNAGGSZNQT</t>
  </si>
  <si>
    <t>C17H25FN2O4</t>
  </si>
  <si>
    <t>IVSNKOONVYNOFH</t>
  </si>
  <si>
    <t>InChI=1S/C17H25FN2O4/c1-19-15(22)9-13-16(23)17(24)14(10-21)20(13)8-2-3-11-4-6-12(18)7-5-11/h4-7,13-14,16-17,21,23-24H,2-3,8-10H2,1H3,(H,19,22)</t>
  </si>
  <si>
    <t>CNC(=O)CC1C(C(C(N1CCCC2=CC=C(C=C2)F)CO)O)O</t>
  </si>
  <si>
    <t>PubChem:(92044999);PubChem class - bio and metabolites</t>
  </si>
  <si>
    <t>1013_MSBNK-RIKEN-PR301476_0_MSBNK-RIKEN-PR301476_AADVZSXPNRLYLV</t>
  </si>
  <si>
    <t>3106_MSBNK-RIKEN-PR310508_0_MSBNK-RIKEN-PR310508_ITVGXXMINPYUHD</t>
  </si>
  <si>
    <t>2928_MSBNK-RIKEN-PR304241_0_MSBNK-RIKEN-PR304241_HSTZMXCBWJGKHG</t>
  </si>
  <si>
    <t>6522_MSBNK-RIKEN-PR310578_0_MSBNK-RIKEN-PR310578_RBALEJFQJCAPLN</t>
  </si>
  <si>
    <t>6029_MSBNK-RIKEN-PR303874_0_MSBNK-RIKEN-PR303874_WRYJYFCCMSVEPQ</t>
  </si>
  <si>
    <t>1557_MSBNK-RIKEN-PR302396_0_MSBNK-RIKEN-PR302396_XFZJEEAOWLFHDH</t>
  </si>
  <si>
    <t>2128_MSBNK-RIKEN-PR303060_0_MSBNK-RIKEN-PR303060_PZZRDJXEMZMZFD</t>
  </si>
  <si>
    <t>4855_MSBNK-RIKEN-PR302291_0_MSBNK-RIKEN-PR302291_XFZJEEAOWLFHDH</t>
  </si>
  <si>
    <t>6469_MSBNK-RIKEN-PR310479_0_MSBNK-RIKEN-PR310479_YFVGIJBUXMQFOF</t>
  </si>
  <si>
    <t>2629_MSBNK-RIKEN-PR303835_0_MSBNK-RIKEN-PR303835_SQOJOAFXDQDRGF</t>
  </si>
  <si>
    <t>2137_MSBNK-RIKEN-PR303085_0_MSBNK-RIKEN-PR303085_PZZRDJXEMZMZFD</t>
  </si>
  <si>
    <t>4875_MSBNK-RIKEN-PR302320_0_MSBNK-RIKEN-PR302320_XFZJEEAOWLFHDH</t>
  </si>
  <si>
    <t>2681_MSBNK-RIKEN-PR303929_0_MSBNK-RIKEN-PR303929_VJJPUSNTGOMMGY</t>
  </si>
  <si>
    <t>5148_MSBNK-RIKEN-PR302626_0_MSBNK-RIKEN-PR302626_YFVGIJBUXMQFOF</t>
  </si>
  <si>
    <t>2716_MSBNK-RIKEN-PR304000_0_MSBNK-RIKEN-PR304000_MATGKVZWFZHCLI</t>
  </si>
  <si>
    <t>6359_MSBNK-RIKEN-PR304332_0_MSBNK-RIKEN-PR304332_HJRVLGWTJSLQIG</t>
  </si>
  <si>
    <t>2933_MSBNK-RIKEN-PR304247_0_MSBNK-RIKEN-PR304247_HSTZMXCBWJGKHG</t>
  </si>
  <si>
    <t>4770_MSBNK-RIKEN-PR302170_0_MSBNK-RIKEN-PR302170_IYRMWMYZSQPJKC</t>
  </si>
  <si>
    <t>C18H21F3N4O3S</t>
  </si>
  <si>
    <t>UELYDGOOJPRWGF</t>
  </si>
  <si>
    <t>InChI=1S/C18H21F3N4O3S/c1-10(26)11(2)28-16-15(18(19,20)21)9-23-17(25-16)24-12-3-5-13(6-4-12)29(22,27)14-7-8-14/h3-6,9-11,14,22,26H,7-8H2,1-2H3,(H,23,24,25)</t>
  </si>
  <si>
    <t>CC(C(C)OC1=NC(=NC=C1C(F)(F)F)NC2=CC=C(C=C2)S(=N)(=O)C3CC3)O</t>
  </si>
  <si>
    <t>45380979;56941512;75114219;71494949;90165013;90222297;134140883;138115184</t>
  </si>
  <si>
    <t>COCONUT:(CNP0367540);MeSH:(45380979 71494949 75114219 138115184);PubChem:(45380979 56941512 75114219 71494949 90165013 90222297 134140883 138115184);PubMed;PubChem class - drug</t>
  </si>
  <si>
    <t>1485_MSBNK-RIKEN-PR302316_0_MSBNK-RIKEN-PR302316_MGJLSBDCWOSMHL</t>
  </si>
  <si>
    <t>2384_MSBNK-RIKEN-PR303451_0_MSBNK-RIKEN-PR303451_ODBRNZZJSYPIDI</t>
  </si>
  <si>
    <t>1810_MSBNK-RIKEN-PR302699_0_MSBNK-RIKEN-PR302699_IKGXIBQEEMLURG</t>
  </si>
  <si>
    <t>6387_MSBNK-RIKEN-PR304380_0_MSBNK-RIKEN-PR304380_KYWSCMDFVARMPN</t>
  </si>
  <si>
    <t>2352_MSBNK-RIKEN-PR303417_0_MSBNK-RIKEN-PR303417_LKZDFKLGDGSGEO</t>
  </si>
  <si>
    <t>2245_MSBNK-RIKEN-PR303283_0_MSBNK-RIKEN-PR303283_XYHWPQUEOOBIOW</t>
  </si>
  <si>
    <t>1374_MSBNK-RIKEN-PR302162_0_MSBNK-RIKEN-PR302162_PLAPMLGJVGLZOV</t>
  </si>
  <si>
    <t>972_MSBNK-RIKEN-PR301308_0_MSBNK-RIKEN-PR301308_VHXNKPBCCMUMSW</t>
  </si>
  <si>
    <t>2699_MSBNK-RIKEN-PR303971_0_MSBNK-RIKEN-PR303971_SBVBJPHMDABKJV</t>
  </si>
  <si>
    <t>2937_MSBNK-RIKEN-PR304251_0_MSBNK-RIKEN-PR304251_HSTZMXCBWJGKHG</t>
  </si>
  <si>
    <t>2690_MSBNK-RIKEN-PR303938_0_MSBNK-RIKEN-PR303938_DWONJCNDULPHLV</t>
  </si>
  <si>
    <t>2621_MSBNK-RIKEN-PR303825_0_MSBNK-RIKEN-PR303825_SQOJOAFXDQDRGF</t>
  </si>
  <si>
    <t>2214_MSBNK-RIKEN-PR303220_0_MSBNK-RIKEN-PR303220_KZKWCKFDCPVDFJ</t>
  </si>
  <si>
    <t>2179_MSBNK-RIKEN-PR303150_0_MSBNK-RIKEN-PR303150_UYVBMGULWGRDQT</t>
  </si>
  <si>
    <t>6375_MSBNK-RIKEN-PR304358_0_MSBNK-RIKEN-PR304358_KYWSCMDFVARMPN</t>
  </si>
  <si>
    <t>VUXYJKIJOPHVTJ</t>
  </si>
  <si>
    <t>InChI=1S/C17H20N6O4/c1-10(11-4-6-12(27-3)7-5-11)20-21-16-18-14-13(23(16)8-9-24)15(25)19-17(26)22(14)2/h4-7,24H,8-9H2,1-3H3,(H,18,21)(H,19,25,26)</t>
  </si>
  <si>
    <t>7-(2-hydroxyethyl)-8-[2-[1-(4-methoxyphenyl)ethylidene]hydrazinyl]-3-methylpurine-2,6-dione</t>
  </si>
  <si>
    <t>CC(=NNC1=NC2=C(N1CCO)C(=O)NC(=O)N2C)C3=CC=C(C=C3)OC</t>
  </si>
  <si>
    <t>3520269;5850011;6222622</t>
  </si>
  <si>
    <t>PubChem:(3520269 5850011 6222622);PubChem class - safety and toxic</t>
  </si>
  <si>
    <t>2673_MSBNK-RIKEN-PR303921_0_MSBNK-RIKEN-PR303921_NQWVSMVXKMHKTF</t>
  </si>
  <si>
    <t>3273_MSBNK-RIKEN-PR310943_0_MSBNK-RIKEN-PR310943_DANYIYRPLHHOCZ</t>
  </si>
  <si>
    <t>165_MSBNK-BGC_Munich-RP018702_0_MSBNK-BGC_Munich-RP018702_MJALVONLCNWZHK</t>
  </si>
  <si>
    <t>1996_MSBNK-RIKEN-PR302898_0_MSBNK-RIKEN-PR302898_LFEUICHQZGNOHD</t>
  </si>
  <si>
    <t>2620_MSBNK-RIKEN-PR303824_0_MSBNK-RIKEN-PR303824_MDZKJHQSJHYOHJ</t>
  </si>
  <si>
    <t>2168_MSBNK-RIKEN-PR303135_0_MSBNK-RIKEN-PR303135_SBEOEJNITMVWLK</t>
  </si>
  <si>
    <t>3198_MSBNK-RIKEN-PR310779_0_MSBNK-RIKEN-PR310779_CNPMAFLUEHEXRE</t>
  </si>
  <si>
    <t>1707_MSBNK-RIKEN-PR302571_0_MSBNK-RIKEN-PR302571_GZSOSUNBTXMUFQ</t>
  </si>
  <si>
    <t>1483_MSBNK-RIKEN-PR302314_0_MSBNK-RIKEN-PR302314_XFZJEEAOWLFHDH</t>
  </si>
  <si>
    <t>C16H24O10</t>
  </si>
  <si>
    <t>UQTCOYQNMMATHU</t>
  </si>
  <si>
    <t>InChI=1S/C16H24O10/c1-16(23)9(19)2-7-6(3-17)5-24-14(10(7)16)26-15-13(22)12(21)11(20)8(4-18)25-15/h3,5,7-15,18-23H,2,4H2,1H3</t>
  </si>
  <si>
    <t>CC1(C(CC2C1C(OC=C2C=O)OC3C(C(C(C(O3)CO)O)O)O)O)O</t>
  </si>
  <si>
    <t>COCONUT:(CNP0170674);KNApSAcK:(10506);Natural Products:(UNPD184389);SuperNatural:(SN00355750)</t>
  </si>
  <si>
    <t>81_MSBNK-BGC_Munich-RP013102_0_MSBNK-BGC_Munich-RP013102_AUNGANRZJHBGPY</t>
  </si>
  <si>
    <t>1399_MSBNK-RIKEN-PR302188_0_MSBNK-RIKEN-PR302188_JMFWYRWPJVEZPV</t>
  </si>
  <si>
    <t>1937_MSBNK-RIKEN-PR302830_0_MSBNK-RIKEN-PR302830_OVSQVDMCBVZWGM</t>
  </si>
  <si>
    <t>3035_MSBNK-RIKEN-PR310398_0_MSBNK-RIKEN-PR310398_HJRVLGWTJSLQIG</t>
  </si>
  <si>
    <t>5991_MSBNK-RIKEN-PR303805_0_MSBNK-RIKEN-PR303805_KYWSCMDFVARMPN</t>
  </si>
  <si>
    <t>1187_MSBNK-RIKEN-PR301967_0_MSBNK-RIKEN-PR301967_IZQSVPBOUDKVDZ</t>
  </si>
  <si>
    <t>C10H14N8O4</t>
  </si>
  <si>
    <t>LDKFPKGVDCWPBJ</t>
  </si>
  <si>
    <t>InChI=1S/C10H14N8O4/c11-8(20)15-13-2-5-17-4-1-7(19)18(10(17)22)6-3-14-16-9(12)21/h1-4H,5-6H2,(H3,11,15,20)(H3,12,16,21)</t>
  </si>
  <si>
    <t>5-24-06-00084 (Beilstein Handbook Reference)</t>
  </si>
  <si>
    <t>C1=CN(C(=O)N(C1=O)CC=NNC(=O)N)CC=NNC(=O)N</t>
  </si>
  <si>
    <t>96885;5380286;9552113;20843430;92533781</t>
  </si>
  <si>
    <t>PubChem:(96885 5380286 9552113 20843430 92533781);PubChem class - safety and toxic</t>
  </si>
  <si>
    <t>3332_MSBNK-RIKEN-PR311057_0_MSBNK-RIKEN-PR311057_VVLXCWVSSLFQDS</t>
  </si>
  <si>
    <t>C17H24N2O7S2</t>
  </si>
  <si>
    <t>AIXPHJJQUHIGOD</t>
  </si>
  <si>
    <t>InChI=1S/C17H24N2O7S2/c1-9(2)14(17(23)26-3)18-16(22)10-7-11(15(21)12(20)8-10)19-28(24,25)13-5-4-6-27-13/h4-7,9,11-12,14-15,19-21H,8H2,1-3H3,(H,18,22)</t>
  </si>
  <si>
    <t>methyl N-({4,5-dihydroxy-3-[(thiophen-2-ylsulfonyl)amino]cyclohex-1-en-1-yl}carbonyl)valinate</t>
  </si>
  <si>
    <t>CC(C)C(C(=O)OC)NC(=O)C1=CC(C(C(C1)O)O)NS(=O)(=O)C2=CC=CS2</t>
  </si>
  <si>
    <t>3801154;7114648</t>
  </si>
  <si>
    <t>COCONUT:(CNP0348574);PubChem:(3801154 7114648);SuperNatural:(SN00007219);ZINC bio:(ZINC04151685)</t>
  </si>
  <si>
    <t>3275_MSBNK-RIKEN-PR310947_0_MSBNK-RIKEN-PR310947_KMOUJOKENFFTPU</t>
  </si>
  <si>
    <t>4902_MSBNK-RIKEN-PR302353_0_MSBNK-RIKEN-PR302353_XFZJEEAOWLFHDH</t>
  </si>
  <si>
    <t>5167_MSBNK-RIKEN-PR302656_0_MSBNK-RIKEN-PR302656_YFVGIJBUXMQFOF</t>
  </si>
  <si>
    <t>5501_MSBNK-RIKEN-PR303032_0_MSBNK-RIKEN-PR303032_NMGVHLDIHNFGQB</t>
  </si>
  <si>
    <t>C39H36N2O13</t>
  </si>
  <si>
    <t>XOIXRLGXCRKHRA</t>
  </si>
  <si>
    <t>InChI=1S/C39H36N2O13/c1-20-11-21(2)13-24(12-20)34-33-23(9-10-40-33)16-41(34)54-37-38(53-30(36(48)39(37,49)19-42)18-51-32(46)15-31(44)45)52-26-7-8-27-29(14-26)50-17-28(35(27)47)22-3-5-25(43)6-4-22/h3-14,16-17,30,36-38,40,42-43,48-49H,15,18-19H2,1-2H3,(H,44,45)/p+1</t>
  </si>
  <si>
    <t>CC1=CC(=CC(=C1)C2=C3C(=CN2OC4C(OC(C(C4(CO)O)O)COC(=O)CC(=O)O)OC5=CC6=C(C=C5)C(=[OH+])C(=CO6)C7=CC=C(C=C7)O)C=CN3)C</t>
  </si>
  <si>
    <t>COCONUT:(CNP0096049)</t>
  </si>
  <si>
    <t>3073_MSBNK-RIKEN-PR310470_0_MSBNK-RIKEN-PR310470_PEFASEPMJYRQBW</t>
  </si>
  <si>
    <t>3081_MSBNK-RIKEN-PR310479_0_MSBNK-RIKEN-PR310479_YFVGIJBUXMQFOF</t>
  </si>
  <si>
    <t>1699_MSBNK-RIKEN-PR302563_0_MSBNK-RIKEN-PR302563_SGEWCQFRYRRZDC</t>
  </si>
  <si>
    <t>2634_MSBNK-RIKEN-PR303846_0_MSBNK-RIKEN-PR303846_WRYJYFCCMSVEPQ</t>
  </si>
  <si>
    <t>1130_MSBNK-RIKEN-PR301909_0_MSBNK-RIKEN-PR301909_JPUKWEQWGBDDQB</t>
  </si>
  <si>
    <t>3187_MSBNK-RIKEN-PR310766_0_MSBNK-RIKEN-PR310766_LPEPZZAVFJPLNZ</t>
  </si>
  <si>
    <t>6087_MSBNK-RIKEN-PR303971_0_MSBNK-RIKEN-PR303971_SBVBJPHMDABKJV</t>
  </si>
  <si>
    <t>2588_MSBNK-RIKEN-PR303773_0_MSBNK-RIKEN-PR303773_HEYZWPRKKUGDCR</t>
  </si>
  <si>
    <t>1583_MSBNK-RIKEN-PR302426_0_MSBNK-RIKEN-PR302426_PUPKKEQDLNREIM</t>
  </si>
  <si>
    <t>2478_MSBNK-RIKEN-PR303580_0_MSBNK-RIKEN-PR303580_XLTFNNCXVBYBSX</t>
  </si>
  <si>
    <t>2006_MSBNK-RIKEN-PR302910_0_MSBNK-RIKEN-PR302910_LFEUICHQZGNOHD</t>
  </si>
  <si>
    <t>2750_MSBNK-RIKEN-PR304046_0_MSBNK-RIKEN-PR304046_GDNIGMNXEKGFIP</t>
  </si>
  <si>
    <t>3114_MSBNK-RIKEN-PR310520_0_MSBNK-RIKEN-PR310520_XFZJEEAOWLFHDH</t>
  </si>
  <si>
    <t>1463_MSBNK-RIKEN-PR302285_0_MSBNK-RIKEN-PR302285_XFZJEEAOWLFHDH</t>
  </si>
  <si>
    <t>2298_MSBNK-RIKEN-PR303359_0_MSBNK-RIKEN-PR303359_FIAAVMJLAGNUKW</t>
  </si>
  <si>
    <t>810_MSBNK-RIKEN-PR300655_0_MSBNK-RIKEN-PR300655_XUCIJNAGGSZNQT</t>
  </si>
  <si>
    <t>1185_MSBNK-RIKEN-PR301965_0_MSBNK-RIKEN-PR301965_SJRXVLUZMMDCNG</t>
  </si>
  <si>
    <t>1863_MSBNK-RIKEN-PR302752_0_MSBNK-RIKEN-PR302752_DXDRHHKMWQZJHT</t>
  </si>
  <si>
    <t>C9H12F4O2</t>
  </si>
  <si>
    <t>SXLLWDJFRZODKV</t>
  </si>
  <si>
    <t>InChI=1S/C9H12F4O2/c1-5(2)6(14)15-8(3,4)9(12,13)7(10)11/h7H,1H2,2-4H3</t>
  </si>
  <si>
    <t>2,2,3,3-Tetrafluoro-1,1-dimethylpropyl methacrylate</t>
  </si>
  <si>
    <t>CC(=C)C(=O)OC(C)(C)C(C(F)F)(F)F</t>
  </si>
  <si>
    <t>16205179;59129838;59129851</t>
  </si>
  <si>
    <t>PubChem:(16205179 59129838 59129851);NORMAN:(NS00053180)</t>
  </si>
  <si>
    <t>2853_MSBNK-RIKEN-PR304164_0_MSBNK-RIKEN-PR304164_LUKBXSAWLPMMSZ</t>
  </si>
  <si>
    <t>2257_MSBNK-RIKEN-PR303310_0_MSBNK-RIKEN-PR303310_DRLZZQRQMWQRLZ</t>
  </si>
  <si>
    <t>2604_MSBNK-RIKEN-PR303806_0_MSBNK-RIKEN-PR303806_MDZKJHQSJHYOHJ</t>
  </si>
  <si>
    <t>3063_MSBNK-RIKEN-PR310459_0_MSBNK-RIKEN-PR310459_SQOJOAFXDQDRGF</t>
  </si>
  <si>
    <t>4945_MSBNK-RIKEN-PR302396_0_MSBNK-RIKEN-PR302396_XFZJEEAOWLFHDH</t>
  </si>
  <si>
    <t>6091_MSBNK-RIKEN-PR303975_0_MSBNK-RIKEN-PR303975_SBVBJPHMDABKJV</t>
  </si>
  <si>
    <t>1747_MSBNK-RIKEN-PR302611_0_MSBNK-RIKEN-PR302611_SGEWCQFRYRRZDC</t>
  </si>
  <si>
    <t>1676_MSBNK-RIKEN-PR302538_0_MSBNK-RIKEN-PR302538_OMQADRGFMLGFJF</t>
  </si>
  <si>
    <t>1298_MSBNK-RIKEN-PR302085_0_MSBNK-RIKEN-PR302085_HWRDCYOHJBCWGW</t>
  </si>
  <si>
    <t>1667_MSBNK-RIKEN-PR302527_0_MSBNK-RIKEN-PR302527_OMQADRGFMLGFJF</t>
  </si>
  <si>
    <t>6451_MSBNK-RIKEN-PR310459_0_MSBNK-RIKEN-PR310459_SQOJOAFXDQDRGF</t>
  </si>
  <si>
    <t>1672_MSBNK-RIKEN-PR302533_0_MSBNK-RIKEN-PR302533_RAFHNDRXYHOLSH</t>
  </si>
  <si>
    <t>5063_MSBNK-RIKEN-PR302537_0_MSBNK-RIKEN-PR302537_LYGPBZVKGHHTIE</t>
  </si>
  <si>
    <t>5599_MSBNK-RIKEN-PR303215_0_MSBNK-RIKEN-PR303215_KZKWCKFDCPVDFJ</t>
  </si>
  <si>
    <t>5298_MSBNK-RIKEN-PR302801_0_MSBNK-RIKEN-PR302801_QUQPHWDTPGMPEX</t>
  </si>
  <si>
    <t>858_MSBNK-RIKEN-PR300840_0_MSBNK-RIKEN-PR300840_SOFSXTKPGSIDCI</t>
  </si>
  <si>
    <t>1684_MSBNK-RIKEN-PR302547_0_MSBNK-RIKEN-PR302547_SBHXYTNGIZCORC</t>
  </si>
  <si>
    <t>1563_MSBNK-RIKEN-PR302402_0_MSBNK-RIKEN-PR302402_DGGOLFCPSUVVHX</t>
  </si>
  <si>
    <t>1979_MSBNK-RIKEN-PR302876_0_MSBNK-RIKEN-PR302876_AIONOLUJZLIMTK</t>
  </si>
  <si>
    <t>1785_MSBNK-RIKEN-PR302666_0_MSBNK-RIKEN-PR302666_VCCNKWWXYVWTLT</t>
  </si>
  <si>
    <t>C38H42N2O10</t>
  </si>
  <si>
    <t>CKBNTTYCPYJUBL</t>
  </si>
  <si>
    <t>InChI=1S/C38H42N2O10/c1-21(2)18-29(42)39-28-12-9-17-40(28)35(43)32-30(23-10-7-6-8-11-23)38(24-13-15-25(45-4)16-14-24)36(49-22(3)41)37(32,44)31-26(50-38)19-27-33(34(31)46-5)48-20-47-27/h6-8,10-11,13-16,19,21,28,30,32,36,44H,9,12,17-18,20H2,1-5H3,(H,39,42)</t>
  </si>
  <si>
    <t>edulirin A 10-O-acetate</t>
  </si>
  <si>
    <t>CC(C)CC(=O)NC1CCCN1C(=O)C2C(C3(C(C2(C4=C(C5=C(C=C4O3)OCO5)OC)O)OC(=O)C)C6=CC=C(C=C6)OC)C7=CC=CC=C7</t>
  </si>
  <si>
    <t>16099507;102155086</t>
  </si>
  <si>
    <t>COCONUT:(CNP0184057);Natural Products:(UNPD119024);PubChem:(16099507 102155086);SuperNatural:(SN00398810);PubMed</t>
  </si>
  <si>
    <t>2709_MSBNK-RIKEN-PR303981_0_MSBNK-RIKEN-PR303981_SBVBJPHMDABKJV</t>
  </si>
  <si>
    <t>1706_MSBNK-RIKEN-PR302570_0_MSBNK-RIKEN-PR302570_HXTFHSYLYXVTHC</t>
  </si>
  <si>
    <t>2627_MSBNK-RIKEN-PR303833_0_MSBNK-RIKEN-PR303833_KYWSCMDFVARMPN</t>
  </si>
  <si>
    <t>680_MSBNK-RIKEN-PR300322_0_MSBNK-RIKEN-PR300322_RBALEJFQJCAPLN</t>
  </si>
  <si>
    <t>2691_MSBNK-RIKEN-PR303939_0_MSBNK-RIKEN-PR303939_DWONJCNDULPHLV</t>
  </si>
  <si>
    <t>5064_MSBNK-RIKEN-PR302538_0_MSBNK-RIKEN-PR302538_OMQADRGFMLGFJF</t>
  </si>
  <si>
    <t>2004_MSBNK-RIKEN-PR302908_0_MSBNK-RIKEN-PR302908_OIUBYZLTFSLSBY</t>
  </si>
  <si>
    <t>3029_MSBNK-RIKEN-PR310390_0_MSBNK-RIKEN-PR310390_HFGSQOYIOKBQOW</t>
  </si>
  <si>
    <t>2602_MSBNK-RIKEN-PR303803_0_MSBNK-RIKEN-PR303803_SQOJOAFXDQDRGF</t>
  </si>
  <si>
    <t>1574_MSBNK-RIKEN-PR302415_0_MSBNK-RIKEN-PR302415_OBKKEZLIABHSGY</t>
  </si>
  <si>
    <t>2579_MSBNK-RIKEN-PR303746_0_MSBNK-RIKEN-PR303746_HEYZWPRKKUGDCR</t>
  </si>
  <si>
    <t>2475_MSBNK-RIKEN-PR303577_0_MSBNK-RIKEN-PR303577_XLTFNNCXVBYBSX</t>
  </si>
  <si>
    <t>2362_MSBNK-RIKEN-PR303427_0_MSBNK-RIKEN-PR303427_LKZDFKLGDGSGEO</t>
  </si>
  <si>
    <t>2577_MSBNK-RIKEN-PR303741_0_MSBNK-RIKEN-PR303741_DFPMSGMNTNDNHN</t>
  </si>
  <si>
    <t>1619_MSBNK-RIKEN-PR302469_0_MSBNK-RIKEN-PR302469_OBKKEZLIABHSGY</t>
  </si>
  <si>
    <t>C18H24N8O3</t>
  </si>
  <si>
    <t>AEEITZXNPLOKQJ</t>
  </si>
  <si>
    <t>InChI=1S/C18H24N8O3/c1-18(2,8-19)24-17-23-15(13(14(20)27)16-25-21-9-26(16)17)22-10-5-11(28-3)7-12(6-10)29-4/h5-7,9,22H,8,19H2,1-4H3,(H2,20,27)(H,23,24)</t>
  </si>
  <si>
    <t>CC(C)(CN)NC1=NC(=C(C2=NN=CN21)C(=O)N)NC3=CC(=CC(=C3)OC)OC</t>
  </si>
  <si>
    <t>PubChem:(49867213);PubChem class - bio and metabolites</t>
  </si>
  <si>
    <t>1094_MSBNK-RIKEN-PR301775_0_MSBNK-RIKEN-PR301775_JVHNBFFHWQQPLL</t>
  </si>
  <si>
    <t>873_MSBNK-RIKEN-PR300871_0_MSBNK-RIKEN-PR300871_SOFSXTKPGSIDCI</t>
  </si>
  <si>
    <t>1677_MSBNK-RIKEN-PR302539_0_MSBNK-RIKEN-PR302539_RAFHNDRXYHOLSH</t>
  </si>
  <si>
    <t>5978_MSBNK-RIKEN-PR303780_0_MSBNK-RIKEN-PR303780_HFGSQOYIOKBQOW</t>
  </si>
  <si>
    <t>3111_MSBNK-RIKEN-PR310514_0_MSBNK-RIKEN-PR310514_VHXNKPBCCMUMSW</t>
  </si>
  <si>
    <t>C25H18F6N2O2</t>
  </si>
  <si>
    <t>BALBCXJOIFOFMT</t>
  </si>
  <si>
    <t>InChI=1S/C25H18F6N2O2/c1-15-8-10-16(11-9-15)12-21(22(34)32-19-6-2-4-17(13-19)24(26,27)28)23(35)33-20-7-3-5-18(14-20)25(29,30)31/h2-14H,1H3,(H,32,34)(H,33,35)</t>
  </si>
  <si>
    <t>2-(4-methylbenzylidene)-N,N''-bis[3-(trifluoromethyl)phenyl]propanediamide</t>
  </si>
  <si>
    <t>CC1=CC=C(C=C1)C=C(C(=O)NC2=CC=CC(=C2)C(F)(F)F)C(=O)NC3=CC=CC(=C3)C(F)(F)F</t>
  </si>
  <si>
    <t>PubChem:(1911667);PubChem class - safety and toxic</t>
  </si>
  <si>
    <t>3281_MSBNK-RIKEN-PR310956_0_MSBNK-RIKEN-PR310956_JGXFMIJHKASCIZ</t>
  </si>
  <si>
    <t>5054_MSBNK-RIKEN-PR302526_0_MSBNK-RIKEN-PR302526_LYGPBZVKGHHTIE</t>
  </si>
  <si>
    <t>819_MSBNK-RIKEN-PR300670_0_MSBNK-RIKEN-PR300670_XUCIJNAGGSZNQT</t>
  </si>
  <si>
    <t>1523_MSBNK-RIKEN-PR302362_0_MSBNK-RIKEN-PR302362_KMOUJOKENFFTPU</t>
  </si>
  <si>
    <t>UMSHZWFCVXIDEO</t>
  </si>
  <si>
    <t>InChI=1S/C18H20N4O6/c1-24-12-7-11(8-13(25-2)17(12)26-3)10-28-16-6-5-15-19-14(9-22(15)21-16)20-18(23)27-4/h5-9H,10H2,1-4H3,(H,20,23)</t>
  </si>
  <si>
    <t>methyl N-[6-[(3,4,5-trimethoxyphenyl)methoxy]imidazo[1,2-b]pyridazin-2-yl]carbamate</t>
  </si>
  <si>
    <t>COC1=CC(=CC(=C1OC)OC)COC2=NN3C=C(N=C3C=C2)NC(=O)OC</t>
  </si>
  <si>
    <t>MeSH:(6918099);PubChem:(6918099);PubMed</t>
  </si>
  <si>
    <t>2425_MSBNK-RIKEN-PR303515_0_MSBNK-RIKEN-PR303515_IBFYXTRXDNAPMM</t>
  </si>
  <si>
    <t>6023_MSBNK-RIKEN-PR303850_0_MSBNK-RIKEN-PR303850_WRYJYFCCMSVEPQ</t>
  </si>
  <si>
    <t>5187_MSBNK-RIKEN-PR302686_0_MSBNK-RIKEN-PR302686_YFVGIJBUXMQFOF</t>
  </si>
  <si>
    <t>1740_MSBNK-RIKEN-PR302604_0_MSBNK-RIKEN-PR302604_WMBWREPUVVBILR</t>
  </si>
  <si>
    <t>1823_MSBNK-RIKEN-PR302712_0_MSBNK-RIKEN-PR302712_DXDRHHKMWQZJHT</t>
  </si>
  <si>
    <t>4867_MSBNK-RIKEN-PR302308_0_MSBNK-RIKEN-PR302308_XFZJEEAOWLFHDH</t>
  </si>
  <si>
    <t>5111_MSBNK-RIKEN-PR302587_0_MSBNK-RIKEN-PR302587_SGEWCQFRYRRZDC</t>
  </si>
  <si>
    <t>1969_MSBNK-RIKEN-PR302864_0_MSBNK-RIKEN-PR302864_AIONOLUJZLIMTK</t>
  </si>
  <si>
    <t>2686_MSBNK-RIKEN-PR303934_0_MSBNK-RIKEN-PR303934_VJJPUSNTGOMMGY</t>
  </si>
  <si>
    <t>1873_MSBNK-RIKEN-PR302762_0_MSBNK-RIKEN-PR302762_OVSQVDMCBVZWGM</t>
  </si>
  <si>
    <t>C34H40N6O6S4</t>
  </si>
  <si>
    <t>PLNJNPILMFLHRV</t>
  </si>
  <si>
    <t>InChI=1S/C34H40N6O6S4/c1-37-19(15-47-33(37)23-13-45-29(35-23)21-7-3-5-9-27(21)41)11-39-25-17-49-50-18-26(31(39)43)40(32(25)44)12-20-16-48-34(38(20)2)24-14-46-30(36-24)22-8-4-6-10-28(22)42/h3-10,19-20,23-26,33-34,41-42H,11-18H2,1-2H3</t>
  </si>
  <si>
    <t>CN1C(CSC1C2COC(=N2)C3=CC=CC=C3O)CN4C5CSSCC(C4=O)N(C5=O)CC6CSC(N6C)C7COC(=N7)C8=CC=CC=C8O</t>
  </si>
  <si>
    <t>139583989;139586240</t>
  </si>
  <si>
    <t>PubChem:(139583989 139586240);COCONUT:(CNP0107235)</t>
  </si>
  <si>
    <t>3296_MSBNK-RIKEN-PR310985_0_MSBNK-RIKEN-PR310985_MWRFISCXYNYBKS</t>
  </si>
  <si>
    <t>C19H27FN2O4</t>
  </si>
  <si>
    <t>YTCKRZCJZAGSFT</t>
  </si>
  <si>
    <t>InChI=1S/C19H27FN2O4/c1-12-5-7-22(8-6-12)17-15(26-16(11-23)18(17)24)10-21-19(25)13-3-2-4-14(20)9-13/h2-4,9,12,15-18,23-24H,5-8,10-11H2,1H3,(H,21,25)</t>
  </si>
  <si>
    <t>CC1CCN(CC1)C2C(OC(C2O)CO)CNC(=O)C3=CC(=CC=C3)F</t>
  </si>
  <si>
    <t>COCONUT:(CNP0041153 CNP0157142);PubChem:(28962364);SuperNatural:(SN00025652);ZINC bio:(ZINC20465992)</t>
  </si>
  <si>
    <t>604_MSBNK-RIKEN-PR300217_0_MSBNK-RIKEN-PR300217_TZUGIFAYWNNSAO</t>
  </si>
  <si>
    <t>2719_MSBNK-RIKEN-PR304003_0_MSBNK-RIKEN-PR304003_MATGKVZWFZHCLI</t>
  </si>
  <si>
    <t>2611_MSBNK-RIKEN-PR303813_0_MSBNK-RIKEN-PR303813_KYWSCMDFVARMPN</t>
  </si>
  <si>
    <t>1609_MSBNK-RIKEN-PR302457_0_MSBNK-RIKEN-PR302457_OBKKEZLIABHSGY</t>
  </si>
  <si>
    <t>802_MSBNK-RIKEN-PR300624_0_MSBNK-RIKEN-PR300624_TXDUTHBFYKGSAH</t>
  </si>
  <si>
    <t>1887_MSBNK-RIKEN-PR302777_0_MSBNK-RIKEN-PR302777_ARGKVCXINMKCAZ</t>
  </si>
  <si>
    <t>1650_MSBNK-RIKEN-PR302506_0_MSBNK-RIKEN-PR302506_SBHXYTNGIZCORC</t>
  </si>
  <si>
    <t>5287_MSBNK-RIKEN-PR302789_0_MSBNK-RIKEN-PR302789_OVSQVDMCBVZWGM</t>
  </si>
  <si>
    <t>618_MSBNK-RIKEN-PR300235_0_MSBNK-RIKEN-PR300235_XJTWLFBHBFSVRS</t>
  </si>
  <si>
    <t>2027_MSBNK-RIKEN-PR302934_0_MSBNK-RIKEN-PR302934_ITVGXXMINPYUHD</t>
  </si>
  <si>
    <t>1799_MSBNK-RIKEN-PR302686_0_MSBNK-RIKEN-PR302686_YFVGIJBUXMQFOF</t>
  </si>
  <si>
    <t>1623_MSBNK-RIKEN-PR302474_0_MSBNK-RIKEN-PR302474_PUPKKEQDLNREIM</t>
  </si>
  <si>
    <t>2923_MSBNK-RIKEN-PR304235_0_MSBNK-RIKEN-PR304235_HSTZMXCBWJGKHG</t>
  </si>
  <si>
    <t>1336_MSBNK-RIKEN-PR302124_0_MSBNK-RIKEN-PR302124_NLAWPKPYBMEWIR</t>
  </si>
  <si>
    <t>1508_MSBNK-RIKEN-PR302347_0_MSBNK-RIKEN-PR302347_XFZJEEAOWLFHDH</t>
  </si>
  <si>
    <t>5183_MSBNK-RIKEN-PR302680_0_MSBNK-RIKEN-PR302680_YFVGIJBUXMQFOF</t>
  </si>
  <si>
    <t>1748_MSBNK-RIKEN-PR302612_0_MSBNK-RIKEN-PR302612_HXTFHSYLYXVTHC</t>
  </si>
  <si>
    <t>671_MSBNK-RIKEN-PR300304_0_MSBNK-RIKEN-PR300304_BQGJXFQCMYJENQ</t>
  </si>
  <si>
    <t>2976_MSBNK-RIKEN-PR304339_0_MSBNK-RIKEN-PR304339_HJRVLGWTJSLQIG</t>
  </si>
  <si>
    <t>5611_MSBNK-RIKEN-PR303235_0_MSBNK-RIKEN-PR303235_KZKWCKFDCPVDFJ</t>
  </si>
  <si>
    <t>703_MSBNK-RIKEN-PR300361_0_MSBNK-RIKEN-PR300361_RBALEJFQJCAPLN</t>
  </si>
  <si>
    <t>1262_MSBNK-RIKEN-PR302048_0_MSBNK-RIKEN-PR302048_FTVWIRXFELQLPI</t>
  </si>
  <si>
    <t>3220_MSBNK-RIKEN-PR310860_0_MSBNK-RIKEN-PR310860_DXYUAIFZCFRPTH</t>
  </si>
  <si>
    <t>5350_MSBNK-RIKEN-PR302856_0_MSBNK-RIKEN-PR302856_QUQPHWDTPGMPEX</t>
  </si>
  <si>
    <t>1579_MSBNK-RIKEN-PR302421_0_MSBNK-RIKEN-PR302421_OBKKEZLIABHSGY</t>
  </si>
  <si>
    <t>702_MSBNK-RIKEN-PR300360_0_MSBNK-RIKEN-PR300360_RZBFPDQKWUWUCK</t>
  </si>
  <si>
    <t>1760_MSBNK-RIKEN-PR302626_0_MSBNK-RIKEN-PR302626_YFVGIJBUXMQFOF</t>
  </si>
  <si>
    <t>2442_MSBNK-RIKEN-PR303544_0_MSBNK-RIKEN-PR303544_YWJXCIXBAKGUKZ</t>
  </si>
  <si>
    <t>5525_MSBNK-RIKEN-PR303085_0_MSBNK-RIKEN-PR303085_PZZRDJXEMZMZFD</t>
  </si>
  <si>
    <t>2061_MSBNK-RIKEN-PR302969_0_MSBNK-RIKEN-PR302969_ITVGXXMINPYUHD</t>
  </si>
  <si>
    <t>5516_MSBNK-RIKEN-PR303060_0_MSBNK-RIKEN-PR303060_PZZRDJXEMZMZFD</t>
  </si>
  <si>
    <t>2474_MSBNK-RIKEN-PR303576_0_MSBNK-RIKEN-PR303576_HOEVRHHMDJKUMZ</t>
  </si>
  <si>
    <t>2310_MSBNK-RIKEN-PR303372_0_MSBNK-RIKEN-PR303372_PCMORTLOPMLEFB</t>
  </si>
  <si>
    <t>2529_MSBNK-RIKEN-PR303670_0_MSBNK-RIKEN-PR303670_DFNXNCCYQRPZMD</t>
  </si>
  <si>
    <t>1421_MSBNK-RIKEN-PR302210_0_MSBNK-RIKEN-PR302210_IYRMWMYZSQPJKC</t>
  </si>
  <si>
    <t>4809_MSBNK-RIKEN-PR302210_0_MSBNK-RIKEN-PR302210_IYRMWMYZSQPJKC</t>
  </si>
  <si>
    <t>2201_MSBNK-RIKEN-PR303196_0_MSBNK-RIKEN-PR303196_FNTJVYCFNVUBOL</t>
  </si>
  <si>
    <t>2971_MSBNK-RIKEN-PR304332_0_MSBNK-RIKEN-PR304332_HJRVLGWTJSLQIG</t>
  </si>
  <si>
    <t>1820_MSBNK-RIKEN-PR302709_0_MSBNK-RIKEN-PR302709_IKGXIBQEEMLURG</t>
  </si>
  <si>
    <t>C44H55NO7</t>
  </si>
  <si>
    <t>QKWRRQMPSYWDNB</t>
  </si>
  <si>
    <t>InChI=1S/C44H55NO7/c1-25(2)11-13-31-22-43(50)39-28(12-14-30-18-32(47)23-42(31,49)41(30,39)24-46)20-40-15-7-6-9-26-8-4-5-10-27(26)17-35(45-3)33-16-29(21-44(40,43)51)37(40)34-19-36(48)52-38(33)34/h4-5,8,10,12,14,19,24-25,28-33,35,37-39,45,47,49-51H,7,11,13,15-18,20-23H2,1-3H3</t>
  </si>
  <si>
    <t>CC(C)CCC1CC2(C3C(CC45C2(CC6C4C7=CC(=O)OC7C(C6)C(CC8=CC=CC=C8C#CCC5)NC)O)C=CC9C3(C1(CC(C9)O)O)C=O)O</t>
  </si>
  <si>
    <t>COCONUT:(CNP0085887 CNP0100511)</t>
  </si>
  <si>
    <t>958_MSBNK-RIKEN-PR301280_0_MSBNK-RIKEN-PR301280_LWSPRPDSPCBAKK</t>
  </si>
  <si>
    <t>2643_MSBNK-RIKEN-PR303882_0_MSBNK-RIKEN-PR303882_WRYJYFCCMSVEPQ</t>
  </si>
  <si>
    <t>4896_MSBNK-RIKEN-PR302347_0_MSBNK-RIKEN-PR302347_XFZJEEAOWLFHDH</t>
  </si>
  <si>
    <t>1636_MSBNK-RIKEN-PR302490_0_MSBNK-RIKEN-PR302490_LYGPBZVKGHHTIE</t>
  </si>
  <si>
    <t>1469_MSBNK-RIKEN-PR302293_0_MSBNK-RIKEN-PR302293_MGJLSBDCWOSMHL</t>
  </si>
  <si>
    <t>2246_MSBNK-RIKEN-PR303286_0_MSBNK-RIKEN-PR303286_XYHWPQUEOOBIOW</t>
  </si>
  <si>
    <t>1219_MSBNK-RIKEN-PR302002_0_MSBNK-RIKEN-PR302002_PEFASEPMJYRQBW</t>
  </si>
  <si>
    <t>3691_MSBNK-IPB_Halle-PN000068_0_MSBNK-IPB_Halle-PN000068_</t>
  </si>
  <si>
    <t>1987_MSBNK-RIKEN-PR302886_0_MSBNK-RIKEN-PR302886_LFEUICHQZGNOHD</t>
  </si>
  <si>
    <t>1933_MSBNK-RIKEN-PR302826_0_MSBNK-RIKEN-PR302826_QUQPHWDTPGMPEX</t>
  </si>
  <si>
    <t>6027_MSBNK-RIKEN-PR303866_0_MSBNK-RIKEN-PR303866_WRYJYFCCMSVEPQ</t>
  </si>
  <si>
    <t>2618_MSBNK-RIKEN-PR303822_0_MSBNK-RIKEN-PR303822_SQOJOAFXDQDRGF</t>
  </si>
  <si>
    <t>2948_MSBNK-RIKEN-PR304273_0_MSBNK-RIKEN-PR304273_VLEUZFDZJKSGMX</t>
  </si>
  <si>
    <t>ZMHOBBKJBYLXFR</t>
  </si>
  <si>
    <t>InChI=1S/C18H28N2O3S/c1-3-11-24(22)12-5-10-20(4-2)14-17(21)15-23-18-8-6-16(13-19)7-9-18/h6-9,17,21H,3-5,10-12,14-15H2,1-2H3</t>
  </si>
  <si>
    <t>Almoklant</t>
  </si>
  <si>
    <t>CCCS(=O)CCCN(CC)CC(COC1=CC=C(C=C1)C#N)O</t>
  </si>
  <si>
    <t>3033962;15066846;15066847;54554625;54554626;54554627;54554628</t>
  </si>
  <si>
    <t>MeSH:(3033962);PubChem:(3033962 15066846 15066847 54554625 54554626 54554627 54554628);PubMed</t>
  </si>
  <si>
    <t>3139_MSBNK-RIKEN-PR310601_0_MSBNK-RIKEN-PR310601_BQGJXFQCMYJENQ</t>
  </si>
  <si>
    <t>6313_MSBNK-RIKEN-PR304237_0_MSBNK-RIKEN-PR304237_HSTZMXCBWJGKHG</t>
  </si>
  <si>
    <t>6006_MSBNK-RIKEN-PR303822_0_MSBNK-RIKEN-PR303822_SQOJOAFXDQDRGF</t>
  </si>
  <si>
    <t>2930_MSBNK-RIKEN-PR304243_0_MSBNK-RIKEN-PR304243_HSTZMXCBWJGKHG</t>
  </si>
  <si>
    <t>2590_MSBNK-RIKEN-PR303780_0_MSBNK-RIKEN-PR303780_HFGSQOYIOKBQOW</t>
  </si>
  <si>
    <t>C20H19ClN4O3S</t>
  </si>
  <si>
    <t>LKXHPDNKMJOJPC</t>
  </si>
  <si>
    <t>InChI=1S/C20H19ClN4O3S/c1-13-8-6-7-11-17(13)29(27,28)25-20(26)24-19-22-14(2)16(18(21)23-19)12-15-9-4-3-5-10-15/h3-11H,12H2,1-2H3,(H2,22,23,24,25,26)</t>
  </si>
  <si>
    <t>1-(5-benzyl-4-chloro-6-methylpyrimidin-2-yl)-3-(2-methylphenyl)sulfonylurea</t>
  </si>
  <si>
    <t>CC1=CC=CC=C1S(=O)(=O)NC(=O)NC2=NC(=C(C(=N2)Cl)CC3=CC=CC=C3)C</t>
  </si>
  <si>
    <t>COCONUT:(CNP0028716);PubChem:(2753515);SuperNatural:(SN00126437);ZINC bio:(ZINC03848747)</t>
  </si>
  <si>
    <t>3335_MSBNK-RIKEN-PR311076_0_MSBNK-RIKEN-PR311076_JSKGNHCHUPJTOQ</t>
  </si>
  <si>
    <t>1296_MSBNK-RIKEN-PR302083_0_MSBNK-RIKEN-PR302083_OXGUCUVFOIWWQJ</t>
  </si>
  <si>
    <t>NIESMGKSSIYDMJ</t>
  </si>
  <si>
    <t>InChI=1S/C16H18N6O4/c1-21-13-12(14(24)19-16(21)25)22(7-8-23)15(18-13)20-17-9-10-3-5-11(26-2)6-4-10/h3-6,9,23H,7-8H2,1-2H3,(H,18,20)(H,19,24,25)</t>
  </si>
  <si>
    <t>7-(2-hydroxyethyl)-8-[2-[(4-methoxyphenyl)methylidene]hydrazinyl]-3-methylpurine-2,6-dione</t>
  </si>
  <si>
    <t>CN1C2=C(C(=O)NC1=O)N(C(=N2)NN=CC3=CC=C(C=C3)OC)CCO</t>
  </si>
  <si>
    <t>4977126;6238200;9687137</t>
  </si>
  <si>
    <t>PubChem:(4977126 6238200 9687137);PubChem class - safety and toxic</t>
  </si>
  <si>
    <t>2714_MSBNK-RIKEN-PR303998_0_MSBNK-RIKEN-PR303998_MATGKVZWFZHCLI</t>
  </si>
  <si>
    <t>1771_MSBNK-RIKEN-PR302643_0_MSBNK-RIKEN-PR302643_ZQSIJRDFPHDXIC</t>
  </si>
  <si>
    <t>2989_MSBNK-RIKEN-PR304362_0_MSBNK-RIKEN-PR304362_KYWSCMDFVARMPN</t>
  </si>
  <si>
    <t>1915_MSBNK-RIKEN-PR302806_0_MSBNK-RIKEN-PR302806_QUQPHWDTPGMPEX</t>
  </si>
  <si>
    <t>5303_MSBNK-RIKEN-PR302806_0_MSBNK-RIKEN-PR302806_QUQPHWDTPGMPEX</t>
  </si>
  <si>
    <t>1787_MSBNK-RIKEN-PR302668_0_MSBNK-RIKEN-PR302668_YFVGIJBUXMQFOF</t>
  </si>
  <si>
    <t>6644_MSBNK-RIKEN-PR310922_0_MSBNK-RIKEN-PR310922_LKZDFKLGDGSGEO</t>
  </si>
  <si>
    <t>1985_MSBNK-RIKEN-PR302884_0_MSBNK-RIKEN-PR302884_OIUBYZLTFSLSBY</t>
  </si>
  <si>
    <t>C34H32N2O9</t>
  </si>
  <si>
    <t>JBTRXHNZCWEFNI</t>
  </si>
  <si>
    <t>InChI=1S/C34H32N2O9/c35-25-15-19(10-12-36-25)11-13-43-33-31(42)29(40)24(17-37)44-34(33)45-32-20(14-18-6-2-1-3-7-18)16-23-26(30(32)41)28(39)22-9-5-4-8-21(22)27(23)38/h1-10,12,15-16,24,29,31,33-34,37,40-42H,11,13-14,17H2,(H2,35,36)/p+1</t>
  </si>
  <si>
    <t>C1=CC=C(C=C1)CC2=CC3=C(C(=C2OC4C(C(C(C(O4)CO)O)O)OCCC5=CC(=[NH+]C=C5)N)O)C(=O)C6=CC=CC=C6C3=O</t>
  </si>
  <si>
    <t>COCONUT:(CNP0071038 CNP0416255);SuperNatural:(SN00173594)</t>
  </si>
  <si>
    <t>2032_MSBNK-RIKEN-PR302939_0_MSBNK-RIKEN-PR302939_ITVGXXMINPYUHD</t>
  </si>
  <si>
    <t>C28H37N7O7</t>
  </si>
  <si>
    <t>KAGLSIMCIJOPKS</t>
  </si>
  <si>
    <t>InChI=1S/C28H37N7O7/c1-16(2)13-23(28(40)34-26(38)17(3)30-14-19-9-11-20(12-10-19)35(41)42)33-24(36)15-31-25(37)18(4)32-27(39)21-7-5-6-8-22(21)29/h5-12,16-18,23,30H,13-15,29H2,1-4H3,(H,31,37)(H,32,39)(H,33,36)(H,34,38,40)</t>
  </si>
  <si>
    <t>Aaglan</t>
  </si>
  <si>
    <t>CC(C)CC(C(=O)NC(=O)C(C)NCC1=CC=C(C=C1)[N+](=O)[O-])NC(=O)CNC(=O)C(C)NC(=O)C2=CC=CC=C2N</t>
  </si>
  <si>
    <t>MeSH:(44144557);PubChem:(44144557);PubMed</t>
  </si>
  <si>
    <t>3337_MSBNK-RIKEN-PR311083_0_MSBNK-RIKEN-PR311083_PFDVWJCSCYDRMZ</t>
  </si>
  <si>
    <t>1914_MSBNK-RIKEN-PR302805_0_MSBNK-RIKEN-PR302805_OVSQVDMCBVZWGM</t>
  </si>
  <si>
    <t>1852_MSBNK-RIKEN-PR302741_0_MSBNK-RIKEN-PR302741_MLWDGPFGTFOLRJ</t>
  </si>
  <si>
    <t>1666_MSBNK-RIKEN-PR302526_0_MSBNK-RIKEN-PR302526_LYGPBZVKGHHTIE</t>
  </si>
  <si>
    <t>C24H22ClFN4O3</t>
  </si>
  <si>
    <t>SUKBBHKNRLKHOQ</t>
  </si>
  <si>
    <t>InChI=1S/C24H22ClFN4O3/c1-29-13-18(23(32)27-16-7-5-15(25)6-8-16)19(14-29)24(33)28-21-10-9-17(12-20(21)26)30-11-3-2-4-22(30)31/h2-12,18-19H,13-14H2,1H3,(H,27,32)(H,28,33)</t>
  </si>
  <si>
    <t>CN1CC(C(C1)C(=O)NC2=C(C=C(C=C2)N3C=CC=CC3=O)F)C(=O)NC4=CC=C(C=C4)Cl</t>
  </si>
  <si>
    <t>PubChem:(46835133);PubChem class - bio and metabolites</t>
  </si>
  <si>
    <t>3210_MSBNK-RIKEN-PR310821_0_MSBNK-RIKEN-PR310821_WROKSUMDFCBDIW</t>
  </si>
  <si>
    <t>6015_MSBNK-RIKEN-PR303833_0_MSBNK-RIKEN-PR303833_KYWSCMDFVARMPN</t>
  </si>
  <si>
    <t>303_MSBNK-IPB_Halle-PN000068_0_MSBNK-IPB_Halle-PN000068_</t>
  </si>
  <si>
    <t>2726_MSBNK-RIKEN-PR304010_0_MSBNK-RIKEN-PR304010_PUETUDUXMCLALY</t>
  </si>
  <si>
    <t>C14H25N2O2P</t>
  </si>
  <si>
    <t>ODIDYKWXOLUSBT</t>
  </si>
  <si>
    <t>InChI=1S/C14H25N2O2P/c1-5-15(6-2)19(18,16(7-3)8-4)14-12-10-9-11-13(14)17/h9-12,17H,5-8H2,1-4H3</t>
  </si>
  <si>
    <t>CCN(CC)P(=O)(C1=CC=CC=C1O)N(CC)CC</t>
  </si>
  <si>
    <t>COCONUT:(CNP0032209);SuperNatural:(SN00142193)</t>
  </si>
  <si>
    <t>324_MSBNK-IPB_Halle-PN000109_0_MSBNK-IPB_Halle-PN000109_WUADCCWRTIWANL</t>
  </si>
  <si>
    <t>4225_MSBNK-RIKEN-PR300700_0_MSBNK-RIKEN-PR300700_XUCIJNAGGSZNQT</t>
  </si>
  <si>
    <t>1901_MSBNK-RIKEN-PR302792_0_MSBNK-RIKEN-PR302792_ARGKVCXINMKCAZ</t>
  </si>
  <si>
    <t>6391_MSBNK-RIKEN-PR304388_0_MSBNK-RIKEN-PR304388_KYWSCMDFVARMPN</t>
  </si>
  <si>
    <t>389_MSBNK-MPI_for_Chemical_Ecology-CE000188_0_MSBNK-MPI_for_Chemical_Ecology-CE000188_DFPMSGMNTNDNHN</t>
  </si>
  <si>
    <t>6389_MSBNK-RIKEN-PR304384_0_MSBNK-RIKEN-PR304384_KYWSCMDFVARMPN</t>
  </si>
  <si>
    <t>2496_MSBNK-RIKEN-PR303627_0_MSBNK-RIKEN-PR303627_FVYXIJYOAGAUQK</t>
  </si>
  <si>
    <t>861_MSBNK-RIKEN-PR300847_0_MSBNK-RIKEN-PR300847_BXNJHAXVSOCGBA</t>
  </si>
  <si>
    <t>2641_MSBNK-RIKEN-PR303874_0_MSBNK-RIKEN-PR303874_WRYJYFCCMSVEPQ</t>
  </si>
  <si>
    <t>1595_MSBNK-RIKEN-PR302440_0_MSBNK-RIKEN-PR302440_XGEYXJDOVMEJNG</t>
  </si>
  <si>
    <t>4908_MSBNK-RIKEN-PR302359_0_MSBNK-RIKEN-PR302359_XFZJEEAOWLFHDH</t>
  </si>
  <si>
    <t>6971_MSBNK-BGC_Munich-RP021602_0_MSBNK-BGC_Munich-RP021602_DOICJCCMIBBSOO</t>
  </si>
  <si>
    <t>6972_MSBNK-BGC_Munich-RP021603_0_MSBNK-BGC_Munich-RP021603_DOICJCCMIBBSOO</t>
  </si>
  <si>
    <t>6970_MSBNK-BGC_Munich-RP021601_0_MSBNK-BGC_Munich-RP021601_DOICJCCMIBBSOO</t>
  </si>
  <si>
    <t>9692_MSBNK-RIKEN-PR304227_0_MSBNK-RIKEN-PR304227_FOSPCYZZRVNHJS</t>
  </si>
  <si>
    <t>9682_MSBNK-RIKEN-PR304217_0_MSBNK-RIKEN-PR304217_FOSPCYZZRVNHJS</t>
  </si>
  <si>
    <t>9686_MSBNK-RIKEN-PR304221_0_MSBNK-RIKEN-PR304221_FOSPCYZZRVNHJS</t>
  </si>
  <si>
    <t>9674_MSBNK-RIKEN-PR304209_0_MSBNK-RIKEN-PR304209_FOSPCYZZRVNHJS</t>
  </si>
  <si>
    <t>9680_MSBNK-RIKEN-PR304215_0_MSBNK-RIKEN-PR304215_FOSPCYZZRVNHJS</t>
  </si>
  <si>
    <t>9688_MSBNK-RIKEN-PR304223_0_MSBNK-RIKEN-PR304223_FOSPCYZZRVNHJS</t>
  </si>
  <si>
    <t>9690_MSBNK-RIKEN-PR304225_0_MSBNK-RIKEN-PR304225_FOSPCYZZRVNHJS</t>
  </si>
  <si>
    <t>9672_MSBNK-RIKEN-PR304207_0_MSBNK-RIKEN-PR304207_FOSPCYZZRVNHJS</t>
  </si>
  <si>
    <t>9678_MSBNK-RIKEN-PR304213_0_MSBNK-RIKEN-PR304213_FOSPCYZZRVNHJS</t>
  </si>
  <si>
    <t>9670_MSBNK-RIKEN-PR304205_0_MSBNK-RIKEN-PR304205_FOSPCYZZRVNHJS</t>
  </si>
  <si>
    <t>9899_MSBNK-RIKEN-PR310543_0_MSBNK-RIKEN-PR310543_FOSPCYZZRVNHJS</t>
  </si>
  <si>
    <t>7333_MSBNK-RIKEN-PR300139_0_MSBNK-RIKEN-PR300139_OUONWRIEOZGMSQ</t>
  </si>
  <si>
    <t>9913_MSBNK-RIKEN-PR310590_0_MSBNK-RIKEN-PR310590_OUONWRIEOZGMSQ</t>
  </si>
  <si>
    <t>7325_MSBNK-RIKEN-PR300120_0_MSBNK-RIKEN-PR300120_OUONWRIEOZGMSQ</t>
  </si>
  <si>
    <t>7341_MSBNK-RIKEN-PR300159_0_MSBNK-RIKEN-PR300159_OUONWRIEOZGMSQ</t>
  </si>
  <si>
    <t>7345_MSBNK-RIKEN-PR300169_0_MSBNK-RIKEN-PR300169_OUONWRIEOZGMSQ</t>
  </si>
  <si>
    <t>7787_MSBNK-RIKEN-PR301472_0_MSBNK-RIKEN-PR301472_AADVZSXPNRLYLV</t>
  </si>
  <si>
    <t>SJKRPUOXUNOPOP</t>
  </si>
  <si>
    <t>InChI=1S/C21H26N2O3/c1-4-13-11-22(2)18-10-21(19-9-14(13)15(18)12-26-19)16-7-5-6-8-17(16)23(25-3)20(21)24/h4-8,14-15,18-19H,9-12H2,1-3H3</t>
  </si>
  <si>
    <t>Humantenine</t>
  </si>
  <si>
    <t>CC=C1CN(C2CC3(C4CC1C2CO4)C5=CC=CC=C5N(C3=O)OC)C</t>
  </si>
  <si>
    <t>5318094;6441960;44593672;75055101;101520842;102004615;125114832;125181784;129316501;139251210</t>
  </si>
  <si>
    <t>COCONUT:(CNP0235227);KNApSAcK:(25092);Natural Products:(UNPD112071 UNPD82465);PubChem:(5318094 6441960 44593672 75055101 101520842 102004615 125114832 125181784 129316501 139251210);SuperNatural:(SN00382629 SN00296593);MeSH:(6441960 44593672 75055101 102004615 129316501);Training Set;PubMed</t>
  </si>
  <si>
    <t>7330_MSBNK-RIKEN-PR300131_0_MSBNK-RIKEN-PR300131_SJKRPUOXUNOPOP</t>
  </si>
  <si>
    <t>7326_MSBNK-RIKEN-PR300122_0_MSBNK-RIKEN-PR300122_SJKRPUOXUNOPOP</t>
  </si>
  <si>
    <t>7342_MSBNK-RIKEN-PR300161_0_MSBNK-RIKEN-PR300161_SJKRPUOXUNOPOP</t>
  </si>
  <si>
    <t>7779_MSBNK-RIKEN-PR301456_0_MSBNK-RIKEN-PR301456_AADVZSXPNRLYLV</t>
  </si>
  <si>
    <t>9914_MSBNK-RIKEN-PR310595_0_MSBNK-RIKEN-PR310595_AADVZSXPNRLYLV</t>
  </si>
  <si>
    <t>9918_MSBNK-RIKEN-PR310609_0_MSBNK-RIKEN-PR310609_SJKRPUOXUNOPOP</t>
  </si>
  <si>
    <t>7775_MSBNK-RIKEN-PR301448_0_MSBNK-RIKEN-PR301448_AADVZSXPNRLYLV</t>
  </si>
  <si>
    <t>7791_MSBNK-RIKEN-PR301480_0_MSBNK-RIKEN-PR301480_AADVZSXPNRLYLV</t>
  </si>
  <si>
    <t>7795_MSBNK-RIKEN-PR301488_0_MSBNK-RIKEN-PR301488_AADVZSXPNRLYLV</t>
  </si>
  <si>
    <t>7783_MSBNK-RIKEN-PR301464_0_MSBNK-RIKEN-PR301464_AADVZSXPNRLYLV</t>
  </si>
  <si>
    <t>9684_MSBNK-RIKEN-PR304219_0_MSBNK-RIKEN-PR304219_FOSPCYZZRVNHJS</t>
  </si>
  <si>
    <t>6784_MSBNK-BGC_Munich-RP000502_0_MSBNK-BGC_Munich-RP000502_QIVBCDIJIAJPQS</t>
  </si>
  <si>
    <t>7334_MSBNK-RIKEN-PR300141_0_MSBNK-RIKEN-PR300141_SJKRPUOXUNOPOP</t>
  </si>
  <si>
    <t>6783_MSBNK-BGC_Munich-RP000501_0_MSBNK-BGC_Munich-RP000501_QIVBCDIJIAJPQS</t>
  </si>
  <si>
    <t>7338_MSBNK-RIKEN-PR300151_0_MSBNK-RIKEN-PR300151_SJKRPUOXUNOPOP</t>
  </si>
  <si>
    <t>7789_MSBNK-RIKEN-PR301476_0_MSBNK-RIKEN-PR301476_AADVZSXPNRLYLV</t>
  </si>
  <si>
    <t>6968_MSBNK-BGC_Munich-RP021502_0_MSBNK-BGC_Munich-RP021502_XCZVBYOXRSFQBH</t>
  </si>
  <si>
    <t>9676_MSBNK-RIKEN-PR304211_0_MSBNK-RIKEN-PR304211_FOSPCYZZRVNHJS</t>
  </si>
  <si>
    <t>7781_MSBNK-RIKEN-PR301460_0_MSBNK-RIKEN-PR301460_AADVZSXPNRLYLV</t>
  </si>
  <si>
    <t>10008_MSBNK-RIKEN-PR310884_0_MSBNK-RIKEN-PR310884_QIVBCDIJIAJPQS</t>
  </si>
  <si>
    <t>6966_MSBNK-BGC_Munich-RP021403_0_MSBNK-BGC_Munich-RP021403_CRCIHGGZGGATGM</t>
  </si>
  <si>
    <t>NFYYATWFXNPTRM</t>
  </si>
  <si>
    <t>InChI=1S/C20H22N2O2/c1-3-19-10-22(2)16-11-9-24-15(8-13(11)19)20(17(16)19)12-6-4-5-7-14(12)21-18(20)23/h3-7,11,13,15-17H,1,8-10H2,2H3,(H,21,23)</t>
  </si>
  <si>
    <t>Gelsemin</t>
  </si>
  <si>
    <t>CN1CC2(C3CC4C5(C2C1C3CO4)C6=CC=CC=C6NC5=O)C=C</t>
  </si>
  <si>
    <t>10510;672217;279057;6325196;5390854;5462429;6419323;6713959;11120839;11859131;11972594;11973403;21550693;21550933;21551311;23641111;23766076;23817963;24776144;45042147;71308207;90661765;99118759;98064795;98064796;102004460;102118043;102601140;122173243;124541000;124541001;124809485;124848680;124915352;129316926;129539562;132587005;131676201;135393450;137628468;137795270</t>
  </si>
  <si>
    <t>SuperNatural:(SN00233619 SN00383503);ZINC bio:(ZINC00033878);additional;HSDB:(509-15-9);MeSH:(279057 5390854 5462429 6419323 6713959 23641111 102004460 102118043 122173243 129316926 131676201 135393450 137795270);PubMed;NORMAN:(NS00006472);COCONUT:(CNP0217928);KNApSAcK:(1734);Natural Products:(UNPD96266 UNPD162170);PubChem:(10510 672217 279057 6325196 5390854 5462429 6419323 6713959 11120839 11859131 11972594 11973403 21550693 21550933 21551311 23641111 23766076 23817963 24776144 45042147 71308207 90661765 99118759 98064795 98064796 102004460 102118043 102601140 122173243 124541000 124541001 124809485 124848680 124915352 129316926 129539562 132587005 131676201 135393450 137628468 137795270);CHEBI:(5294 91558);KEGG:(C09207);PubChem class - safety and toxic;Training Set</t>
  </si>
  <si>
    <t>7421_MSBNK-RIKEN-PR300269_0_MSBNK-RIKEN-PR300269_NFYYATWFXNPTRM</t>
  </si>
  <si>
    <t>7390_MSBNK-RIKEN-PR300230_0_MSBNK-RIKEN-PR300230_XJTWLFBHBFSVRS</t>
  </si>
  <si>
    <t>7366_MSBNK-RIKEN-PR300200_0_MSBNK-RIKEN-PR300200_XJTWLFBHBFSVRS</t>
  </si>
  <si>
    <t>7848_MSBNK-RIKEN-PR301742_0_MSBNK-RIKEN-PR301742_JVHNBFFHWQQPLL</t>
  </si>
  <si>
    <t>6967_MSBNK-BGC_Munich-RP021501_0_MSBNK-BGC_Munich-RP021501_XCZVBYOXRSFQBH</t>
  </si>
  <si>
    <t>7436_MSBNK-RIKEN-PR300289_0_MSBNK-RIKEN-PR300289_NFYYATWFXNPTRM</t>
  </si>
  <si>
    <t>7856_MSBNK-RIKEN-PR301754_0_MSBNK-RIKEN-PR301754_JVHNBFFHWQQPLL</t>
  </si>
  <si>
    <t>9545_MSBNK-RIKEN-PR304066_0_MSBNK-RIKEN-PR304066_AZEGJHGXTSUPPG</t>
  </si>
  <si>
    <t>9541_MSBNK-RIKEN-PR304062_0_MSBNK-RIKEN-PR304062_AZEGJHGXTSUPPG</t>
  </si>
  <si>
    <t>7374_MSBNK-RIKEN-PR300210_0_MSBNK-RIKEN-PR300210_XJTWLFBHBFSVRS</t>
  </si>
  <si>
    <t>9895_MSBNK-RIKEN-PR310539_0_MSBNK-RIKEN-PR310539_AZEGJHGXTSUPPG</t>
  </si>
  <si>
    <t>9548_MSBNK-RIKEN-PR304069_0_MSBNK-RIKEN-PR304069_AZEGJHGXTSUPPG</t>
  </si>
  <si>
    <t>7405_MSBNK-RIKEN-PR300249_0_MSBNK-RIKEN-PR300249_NFYYATWFXNPTRM</t>
  </si>
  <si>
    <t>9597_MSBNK-RIKEN-PR304132_0_MSBNK-RIKEN-PR304132_YRKLGWOHYXIKSF</t>
  </si>
  <si>
    <t>7350_MSBNK-RIKEN-PR300180_0_MSBNK-RIKEN-PR300180_XJTWLFBHBFSVRS</t>
  </si>
  <si>
    <t>10150_MSBNK-RIKEN-PR311182_0_MSBNK-RIKEN-PR311182_YRKLGWOHYXIKSF</t>
  </si>
  <si>
    <t>9550_MSBNK-RIKEN-PR304071_0_MSBNK-RIKEN-PR304071_AZEGJHGXTSUPPG</t>
  </si>
  <si>
    <t>7864_MSBNK-RIKEN-PR301766_0_MSBNK-RIKEN-PR301766_JVHNBFFHWQQPLL</t>
  </si>
  <si>
    <t>9609_MSBNK-RIKEN-PR304144_0_MSBNK-RIKEN-PR304144_YRKLGWOHYXIKSF</t>
  </si>
  <si>
    <t>9613_MSBNK-RIKEN-PR304148_0_MSBNK-RIKEN-PR304148_YRKLGWOHYXIKSF</t>
  </si>
  <si>
    <t>9543_MSBNK-RIKEN-PR304064_0_MSBNK-RIKEN-PR304064_AZEGJHGXTSUPPG</t>
  </si>
  <si>
    <t>9908_MSBNK-RIKEN-PR310575_0_MSBNK-RIKEN-PR310575_XJTWLFBHBFSVRS</t>
  </si>
  <si>
    <t>9605_MSBNK-RIKEN-PR304140_0_MSBNK-RIKEN-PR304140_YRKLGWOHYXIKSF</t>
  </si>
  <si>
    <t>9615_MSBNK-RIKEN-PR304150_0_MSBNK-RIKEN-PR304150_YRKLGWOHYXIKSF</t>
  </si>
  <si>
    <t>9599_MSBNK-RIKEN-PR304134_0_MSBNK-RIKEN-PR304134_YRKLGWOHYXIKSF</t>
  </si>
  <si>
    <t>9909_MSBNK-RIKEN-PR310576_0_MSBNK-RIKEN-PR310576_NFYYATWFXNPTRM</t>
  </si>
  <si>
    <t>6969_MSBNK-BGC_Munich-RP021503_0_MSBNK-BGC_Munich-RP021503_XCZVBYOXRSFQBH</t>
  </si>
  <si>
    <t>9617_MSBNK-RIKEN-PR304152_0_MSBNK-RIKEN-PR304152_YRKLGWOHYXIKSF</t>
  </si>
  <si>
    <t>9601_MSBNK-RIKEN-PR304136_0_MSBNK-RIKEN-PR304136_YRKLGWOHYXIKSF</t>
  </si>
  <si>
    <t>9607_MSBNK-RIKEN-PR304142_0_MSBNK-RIKEN-PR304142_YRKLGWOHYXIKSF</t>
  </si>
  <si>
    <t>7010_MSBNK-BGC_Munich-RP029902_0_MSBNK-BGC_Munich-RP029902_UWKNPULCJWBBDD</t>
  </si>
  <si>
    <t>7757_MSBNK-RIKEN-PR301322_0_MSBNK-RIKEN-PR301322_LELBFTMXCIIKKX</t>
  </si>
  <si>
    <t>7868_MSBNK-RIKEN-PR301772_0_MSBNK-RIKEN-PR301772_JVHNBFFHWQQPLL</t>
  </si>
  <si>
    <t>9603_MSBNK-RIKEN-PR304138_0_MSBNK-RIKEN-PR304138_YRKLGWOHYXIKSF</t>
  </si>
  <si>
    <t>7753_MSBNK-RIKEN-PR301315_0_MSBNK-RIKEN-PR301315_LELBFTMXCIIKKX</t>
  </si>
  <si>
    <t>6954_MSBNK-BGC_Munich-RP021003_0_MSBNK-BGC_Munich-RP021003_KYGIKEQVUKTKRR</t>
  </si>
  <si>
    <t>6953_MSBNK-BGC_Munich-RP021002_0_MSBNK-BGC_Munich-RP021002_KYGIKEQVUKTKRR</t>
  </si>
  <si>
    <t>6952_MSBNK-BGC_Munich-RP021001_0_MSBNK-BGC_Munich-RP021001_KYGIKEQVUKTKRR</t>
  </si>
  <si>
    <t>7860_MSBNK-RIKEN-PR301760_0_MSBNK-RIKEN-PR301760_JVHNBFFHWQQPLL</t>
  </si>
  <si>
    <t>9930_MSBNK-RIKEN-PR310634_0_MSBNK-RIKEN-PR310634_LELBFTMXCIIKKX</t>
  </si>
  <si>
    <t>6951_MSBNK-BGC_Munich-RP020903_0_MSBNK-BGC_Munich-RP020903_FXCMGCFNLNFLSH</t>
  </si>
  <si>
    <t>6981_MSBNK-BGC_Munich-RP021903_0_MSBNK-BGC_Munich-RP021903_YBJHBAHKTGYVGT</t>
  </si>
  <si>
    <t>7348_MSBNK-RIKEN-PR300176_0_MSBNK-RIKEN-PR300176_SJKRPUOXUNOPOP</t>
  </si>
  <si>
    <t>7769_MSBNK-RIKEN-PR301341_0_MSBNK-RIKEN-PR301341_LELBFTMXCIIKKX</t>
  </si>
  <si>
    <t>6980_MSBNK-BGC_Munich-RP021902_0_MSBNK-BGC_Munich-RP021902_YBJHBAHKTGYVGT</t>
  </si>
  <si>
    <t>6950_MSBNK-BGC_Munich-RP020902_0_MSBNK-BGC_Munich-RP020902_FXCMGCFNLNFLSH</t>
  </si>
  <si>
    <t>6949_MSBNK-BGC_Munich-RP020901_0_MSBNK-BGC_Munich-RP020901_FXCMGCFNLNFLSH</t>
  </si>
  <si>
    <t>7765_MSBNK-RIKEN-PR301335_0_MSBNK-RIKEN-PR301335_LELBFTMXCIIKKX</t>
  </si>
  <si>
    <t>7011_MSBNK-BGC_Munich-RP029903_0_MSBNK-BGC_Munich-RP029903_UWKNPULCJWBBDD</t>
  </si>
  <si>
    <t>7382_MSBNK-RIKEN-PR300220_0_MSBNK-RIKEN-PR300220_XJTWLFBHBFSVRS</t>
  </si>
  <si>
    <t>6957_MSBNK-BGC_Munich-RP021103_0_MSBNK-BGC_Munich-RP021103_PHSRRHGYXQCRPU</t>
  </si>
  <si>
    <t>6956_MSBNK-BGC_Munich-RP021102_0_MSBNK-BGC_Munich-RP021102_PHSRRHGYXQCRPU</t>
  </si>
  <si>
    <t>7429_MSBNK-RIKEN-PR300279_0_MSBNK-RIKEN-PR300279_NFYYATWFXNPTRM</t>
  </si>
  <si>
    <t>7413_MSBNK-RIKEN-PR300259_0_MSBNK-RIKEN-PR300259_NFYYATWFXNPTRM</t>
  </si>
  <si>
    <t>3773_MSBNK-MPI_for_Chemical_Ecology-CE000178_0_MSBNK-MPI_for_Chemical_Ecology-CE000178_QIVBCDIJIAJPQS</t>
  </si>
  <si>
    <t>7161_MSBNK-MPI_for_Chemical_Ecology-CE000178_0_MSBNK-MPI_for_Chemical_Ecology-CE000178_QIVBCDIJIAJPQS</t>
  </si>
  <si>
    <t>7159_MSBNK-MPI_for_Chemical_Ecology-CE000176_0_MSBNK-MPI_for_Chemical_Ecology-CE000176_QIVBCDIJIAJPQS</t>
  </si>
  <si>
    <t>3771_MSBNK-MPI_for_Chemical_Ecology-CE000176_0_MSBNK-MPI_for_Chemical_Ecology-CE000176_QIVBCDIJIAJPQS</t>
  </si>
  <si>
    <t>7009_MSBNK-BGC_Munich-RP029901_0_MSBNK-BGC_Munich-RP029901_UWKNPULCJWBBDD</t>
  </si>
  <si>
    <t>7762_MSBNK-RIKEN-PR301329_0_MSBNK-RIKEN-PR301329_LELBFTMXCIIKKX</t>
  </si>
  <si>
    <t>7774_MSBNK-RIKEN-PR301446_0_MSBNK-RIKEN-PR301446_GWWGRYGNRKFSSX</t>
  </si>
  <si>
    <t>7790_MSBNK-RIKEN-PR301478_0_MSBNK-RIKEN-PR301478_GWWGRYGNRKFSSX</t>
  </si>
  <si>
    <t>7397_MSBNK-RIKEN-PR300239_0_MSBNK-RIKEN-PR300239_NFYYATWFXNPTRM</t>
  </si>
  <si>
    <t>7865_MSBNK-RIKEN-PR301767_0_MSBNK-RIKEN-PR301767_GRTOGORTSDXSFK</t>
  </si>
  <si>
    <t>7786_MSBNK-RIKEN-PR301470_0_MSBNK-RIKEN-PR301470_GWWGRYGNRKFSSX</t>
  </si>
  <si>
    <t>9905_MSBNK-RIKEN-PR310560_0_MSBNK-RIKEN-PR310560_GWWGRYGNRKFSSX</t>
  </si>
  <si>
    <t>7794_MSBNK-RIKEN-PR301486_0_MSBNK-RIKEN-PR301486_GWWGRYGNRKFSSX</t>
  </si>
  <si>
    <t>7778_MSBNK-RIKEN-PR301454_0_MSBNK-RIKEN-PR301454_GWWGRYGNRKFSSX</t>
  </si>
  <si>
    <t>7782_MSBNK-RIKEN-PR301462_0_MSBNK-RIKEN-PR301462_GWWGRYGNRKFSSX</t>
  </si>
  <si>
    <t>7857_MSBNK-RIKEN-PR301755_0_MSBNK-RIKEN-PR301755_GRTOGORTSDXSFK</t>
  </si>
  <si>
    <t>7332_MSBNK-RIKEN-PR300136_0_MSBNK-RIKEN-PR300136_SJKRPUOXUNOPOP</t>
  </si>
  <si>
    <t>COLNVLDHVKWLRT</t>
  </si>
  <si>
    <t>InChI=1S/C9H11NO2/c10-8(9(11)12)6-7-4-2-1-3-5-7/h1-5,8H,6,10H2,(H,11,12)</t>
  </si>
  <si>
    <t>Sabiden</t>
  </si>
  <si>
    <t>C1=CC=C(C=C1)CC(C(=O)O)N</t>
  </si>
  <si>
    <t>994;6140;71567;450580;450585;450605;2724448;3823098;5460949;5460950;5460952;5460953;5460957;5460958;10511283;10511284;10702212;6919011;6925665;12132826;12132829;9877477;10012270;9989619;13000972;13000974;13000976;13000978;13000981;13000983;13000986;13000987;13000992;13000995;13000997;13000999;10103511;10154215;11062753;10241165;11819436;10329658;10329702;10352075;10397170;11378724;10442063;20598859;16213431;16213432;16213459;16213565;16217565;16219910;23244601;25240041;25240491;25240783;25240991;25241052;25241066;25241070;25241360;25241565;24773270;53731873;53731875;53731876;53731877;53731878;57397115;56617616;56634323;59373178;66995391;66995546;66995580;66995721;71308946;71309396;87528067;87221210;87471585;88455641;90120010;91590842;102122880;101731663;102152000;102176479;100915787;101868632;102601151;102602169;102602342;117064739;119078553;119078554;119080919;118264378;124202794;129736625;131701211;134501265;131860346;131868860;134866153;138986901</t>
  </si>
  <si>
    <t>HMDB:(159);PubChem class - food;SuperNatural:(SN00000169 SN00001028);ZINC bio:(ZINC00001927 ZINC00105196);additional;HSDB:(63-91-2);MeSH:(994 6140 6925665);Plantcyc:(CPD-216 PHE B-DMAN-HEX-1:5);PubMed;NORMAN:(NS00002612);COCONUT:(CNP0082854 CNP0082855 CNP0193965);KNApSAcK:(1386);Natural Products:(UNPD39371 UNPD26171);PubChem:(994 6140 71567 450580 450585 450605 2724448 3823098 5460949 5460950 5460952 5460953 5460957 5460958 10511283 10511284 10702212 6919011 6925665 12132826 12132829 9877477 10012270 9989619 13000972 13000974 13000976 13000978 13000981 13000983 13000986 13000987 13000992 13000995 13000997 13000999 10103511 10154215 11062753 10241165 11819436 10329658 10329702 10352075 10397170 11378724 10442063 20598859 16213431 16213432 16213459 16213565 16217565 16219910 23244601 25240041 25240491 25240783 25240991 25241052 25241066 25241070 25241360 25241565 24773270 53731873 53731875 53731876 53731877 53731878 57397115 56617616 56634323 59373178 66995391 66995546 66995580 66995721 71308946 71309396 87528067 87221210 87471585 88455641 90120010 91590842 102122880 101731663 102152000 102176479 100915787 101868632 102601151 102602169 102602342 117064739 119078553 119078554 119080919 118264378 124202794 129736625 131701211 134501265 131860346 131868860 134866153 138986901);CHEBI:(76052 17295 57981 32494 58095 32505 32487 32504 16998 32495 32486 28044);PubChem class - bio and metabolites;KEGG:(C00079 C02265 C02057);PubChem class - safety and toxic;YMDB:(304 995);Training Set;PubChem class - drug;Biocyc:(CPD-216 PHE SMA-0000294 SMA-0000352)</t>
  </si>
  <si>
    <t>10138_MSBNK-RIKEN-PR311156_0_MSBNK-RIKEN-PR311156_COLNVLDHVKWLRT</t>
  </si>
  <si>
    <t>7853_MSBNK-RIKEN-PR301749_0_MSBNK-RIKEN-PR301749_GRTOGORTSDXSFK</t>
  </si>
  <si>
    <t>6785_MSBNK-BGC_Munich-RP000503_0_MSBNK-BGC_Munich-RP000503_QIVBCDIJIAJPQS</t>
  </si>
  <si>
    <t>7796_MSBNK-RIKEN-PR301490_0_MSBNK-RIKEN-PR301490_GWWGRYGNRKFSSX</t>
  </si>
  <si>
    <t>7788_MSBNK-RIKEN-PR301474_0_MSBNK-RIKEN-PR301474_GWWGRYGNRKFSSX</t>
  </si>
  <si>
    <t>7780_MSBNK-RIKEN-PR301458_0_MSBNK-RIKEN-PR301458_GWWGRYGNRKFSSX</t>
  </si>
  <si>
    <t>7862_MSBNK-RIKEN-PR301763_0_MSBNK-RIKEN-PR301763_JVHNBFFHWQQPLL</t>
  </si>
  <si>
    <t>8967_MSBNK-RIKEN-PR303166_0_MSBNK-RIKEN-PR303166_FNTJVYCFNVUBOL</t>
  </si>
  <si>
    <t>9843_MSBNK-RIKEN-PR310463_0_MSBNK-RIKEN-PR310463_FNTJVYCFNVUBOL</t>
  </si>
  <si>
    <t>6780_MSBNK-BGC_Munich-RP000401_0_MSBNK-BGC_Munich-RP000401_COLNVLDHVKWLRT</t>
  </si>
  <si>
    <t>C28H31NO6</t>
  </si>
  <si>
    <t>SOFSXTKPGSIDCI</t>
  </si>
  <si>
    <t>InChI=1S/C28H31NO6/c1-29(16-18-8-6-7-9-22(18)30)21-12-10-17-14-25(33-3)27(34-4)28(35-5)26(17)19-11-13-24(32-2)23(31)15-20(19)21/h6-9,11,13-15,21,30H,10,12,16H2,1-5H3</t>
  </si>
  <si>
    <t>Speciosin</t>
  </si>
  <si>
    <t>CN(CC1=CC=CC=C1O)C2CCC3=CC(=C(C(=C3C4=CC=C(C(=O)C=C24)OC)OC)OC)OC</t>
  </si>
  <si>
    <t>1023527;28126;330188;3662697;6999078</t>
  </si>
  <si>
    <t>COCONUT:(CNP0053527 CNP0229465);Natural Products:(UNPD114435);PubChem:(1023527 28126 330188 3662697 6999078);SuperNatural:(SN00323128 SN00051697);ZINC bio:(ZINC02018257);PubChem class - safety and toxic;Training Set;PubMed</t>
  </si>
  <si>
    <t>7638_MSBNK-RIKEN-PR300848_0_MSBNK-RIKEN-PR300848_SOFSXTKPGSIDCI</t>
  </si>
  <si>
    <t>6781_MSBNK-BGC_Munich-RP000402_0_MSBNK-BGC_Munich-RP000402_COLNVLDHVKWLRT</t>
  </si>
  <si>
    <t>7634_MSBNK-RIKEN-PR300840_0_MSBNK-RIKEN-PR300840_SOFSXTKPGSIDCI</t>
  </si>
  <si>
    <t>7773_MSBNK-RIKEN-PR301350_0_MSBNK-RIKEN-PR301350_LELBFTMXCIIKKX</t>
  </si>
  <si>
    <t>7645_MSBNK-RIKEN-PR300863_0_MSBNK-RIKEN-PR300863_SOFSXTKPGSIDCI</t>
  </si>
  <si>
    <t>6965_MSBNK-BGC_Munich-RP021402_0_MSBNK-BGC_Munich-RP021402_CRCIHGGZGGATGM</t>
  </si>
  <si>
    <t>7585_MSBNK-RIKEN-PR300654_0_MSBNK-RIKEN-PR300654_VLSMHEGGTFMBBZ</t>
  </si>
  <si>
    <t>7776_MSBNK-RIKEN-PR301450_0_MSBNK-RIKEN-PR301450_GWWGRYGNRKFSSX</t>
  </si>
  <si>
    <t>7760_MSBNK-RIKEN-PR301326_0_MSBNK-RIKEN-PR301326_LELBFTMXCIIKKX</t>
  </si>
  <si>
    <t>7767_MSBNK-RIKEN-PR301338_0_MSBNK-RIKEN-PR301338_LELBFTMXCIIKKX</t>
  </si>
  <si>
    <t>7792_MSBNK-RIKEN-PR301482_0_MSBNK-RIKEN-PR301482_GWWGRYGNRKFSSX</t>
  </si>
  <si>
    <t>6955_MSBNK-BGC_Munich-RP021101_0_MSBNK-BGC_Munich-RP021101_PHSRRHGYXQCRPU</t>
  </si>
  <si>
    <t>7784_MSBNK-RIKEN-PR301466_0_MSBNK-RIKEN-PR301466_GWWGRYGNRKFSSX</t>
  </si>
  <si>
    <t>9619_MSBNK-RIKEN-PR304154_0_MSBNK-RIKEN-PR304154_YRKLGWOHYXIKSF</t>
  </si>
  <si>
    <t>6964_MSBNK-BGC_Munich-RP021401_0_MSBNK-BGC_Munich-RP021401_CRCIHGGZGGATGM</t>
  </si>
  <si>
    <t>7440_MSBNK-RIKEN-PR300294_0_MSBNK-RIKEN-PR300294_NFYYATWFXNPTRM</t>
  </si>
  <si>
    <t>7854_MSBNK-RIKEN-PR301751_0_MSBNK-RIKEN-PR301751_JVHNBFFHWQQPLL</t>
  </si>
  <si>
    <t>9892_MSBNK-RIKEN-PR310535_0_MSBNK-RIKEN-PR310535_VLSMHEGGTFMBBZ</t>
  </si>
  <si>
    <t>9611_MSBNK-RIKEN-PR304146_0_MSBNK-RIKEN-PR304146_YRKLGWOHYXIKSF</t>
  </si>
  <si>
    <t>7609_MSBNK-RIKEN-PR300694_0_MSBNK-RIKEN-PR300694_VLSMHEGGTFMBBZ</t>
  </si>
  <si>
    <t>7407_MSBNK-RIKEN-PR300251_0_MSBNK-RIKEN-PR300251_JMIAZDVHNCCPDM</t>
  </si>
  <si>
    <t>6978_MSBNK-BGC_Munich-RP021803_0_MSBNK-BGC_Munich-RP021803_IKQUESGRCDRZTI</t>
  </si>
  <si>
    <t>6947_MSBNK-BGC_Munich-RP020802_0_MSBNK-BGC_Munich-RP020802_YRYOXRMDHALAFL</t>
  </si>
  <si>
    <t>7278_MSBNK-RIKEN-PR300032_0_MSBNK-RIKEN-PR300032_JMIAZDVHNCCPDM</t>
  </si>
  <si>
    <t>7523_MSBNK-RIKEN-PR300458_0_MSBNK-RIKEN-PR300458_JMIAZDVHNCCPDM</t>
  </si>
  <si>
    <t>7262_MSBNK-RIKEN-PR300012_0_MSBNK-RIKEN-PR300012_JMIAZDVHNCCPDM</t>
  </si>
  <si>
    <t>7527_MSBNK-RIKEN-PR300466_0_MSBNK-RIKEN-PR300466_JMIAZDVHNCCPDM</t>
  </si>
  <si>
    <t>7591_MSBNK-RIKEN-PR300664_0_MSBNK-RIKEN-PR300664_VLSMHEGGTFMBBZ</t>
  </si>
  <si>
    <t>7438_MSBNK-RIKEN-PR300291_0_MSBNK-RIKEN-PR300291_JMIAZDVHNCCPDM</t>
  </si>
  <si>
    <t>7293_MSBNK-RIKEN-PR300051_0_MSBNK-RIKEN-PR300051_JMIAZDVHNCCPDM</t>
  </si>
  <si>
    <t>7861_MSBNK-RIKEN-PR301761_0_MSBNK-RIKEN-PR301761_GRTOGORTSDXSFK</t>
  </si>
  <si>
    <t>7519_MSBNK-RIKEN-PR300450_0_MSBNK-RIKEN-PR300450_JMIAZDVHNCCPDM</t>
  </si>
  <si>
    <t>7468_MSBNK-RIKEN-PR300344_0_MSBNK-RIKEN-PR300344_JMIAZDVHNCCPDM</t>
  </si>
  <si>
    <t>6948_MSBNK-BGC_Munich-RP020803_0_MSBNK-BGC_Munich-RP020803_YRYOXRMDHALAFL</t>
  </si>
  <si>
    <t>9921_MSBNK-RIKEN-PR310618_0_MSBNK-RIKEN-PR310618_JMIAZDVHNCCPDM</t>
  </si>
  <si>
    <t>7597_MSBNK-RIKEN-PR300674_0_MSBNK-RIKEN-PR300674_VLSMHEGGTFMBBZ</t>
  </si>
  <si>
    <t>7423_MSBNK-RIKEN-PR300271_0_MSBNK-RIKEN-PR300271_JMIAZDVHNCCPDM</t>
  </si>
  <si>
    <t>7462_MSBNK-RIKEN-PR300334_0_MSBNK-RIKEN-PR300334_JMIAZDVHNCCPDM</t>
  </si>
  <si>
    <t>7286_MSBNK-RIKEN-PR300042_0_MSBNK-RIKEN-PR300042_JMIAZDVHNCCPDM</t>
  </si>
  <si>
    <t>7302_MSBNK-RIKEN-PR300063_0_MSBNK-RIKEN-PR300063_JMIAZDVHNCCPDM</t>
  </si>
  <si>
    <t>7474_MSBNK-RIKEN-PR300354_0_MSBNK-RIKEN-PR300354_JMIAZDVHNCCPDM</t>
  </si>
  <si>
    <t>7431_MSBNK-RIKEN-PR300281_0_MSBNK-RIKEN-PR300281_JMIAZDVHNCCPDM</t>
  </si>
  <si>
    <t>6979_MSBNK-BGC_Munich-RP021901_0_MSBNK-BGC_Munich-RP021901_YBJHBAHKTGYVGT</t>
  </si>
  <si>
    <t>3591_MSBNK-BGC_Munich-RP021901_0_MSBNK-BGC_Munich-RP021901_YBJHBAHKTGYVGT</t>
  </si>
  <si>
    <t>7254_MSBNK-RIKEN-PR300002_0_MSBNK-RIKEN-PR300002_JMIAZDVHNCCPDM</t>
  </si>
  <si>
    <t>10096_MSBNK-RIKEN-PR311024_0_MSBNK-RIKEN-PR311024_CHEMZHJQHCVLFI</t>
  </si>
  <si>
    <t>7193_MSBNK-MPI_for_Chemical_Ecology-CE000281_0_MSBNK-MPI_for_Chemical_Ecology-CE000281_COLNVLDHVKWLRT</t>
  </si>
  <si>
    <t>7457_MSBNK-RIKEN-PR300325_0_MSBNK-RIKEN-PR300325_JMIAZDVHNCCPDM</t>
  </si>
  <si>
    <t>7270_MSBNK-RIKEN-PR300022_0_MSBNK-RIKEN-PR300022_JMIAZDVHNCCPDM</t>
  </si>
  <si>
    <t>7531_MSBNK-RIKEN-PR300474_0_MSBNK-RIKEN-PR300474_JMIAZDVHNCCPDM</t>
  </si>
  <si>
    <t>7399_MSBNK-RIKEN-PR300241_0_MSBNK-RIKEN-PR300241_JMIAZDVHNCCPDM</t>
  </si>
  <si>
    <t>7318_MSBNK-RIKEN-PR300103_0_MSBNK-RIKEN-PR300103_JMIAZDVHNCCPDM</t>
  </si>
  <si>
    <t>7195_MSBNK-MPI_for_Chemical_Ecology-CE000283_0_MSBNK-MPI_for_Chemical_Ecology-CE000283_COLNVLDHVKWLRT</t>
  </si>
  <si>
    <t>7310_MSBNK-RIKEN-PR300083_0_MSBNK-RIKEN-PR300083_JMIAZDVHNCCPDM</t>
  </si>
  <si>
    <t>7190_MSBNK-MPI_for_Chemical_Ecology-CE000277_0_MSBNK-MPI_for_Chemical_Ecology-CE000277_COLNVLDHVKWLRT</t>
  </si>
  <si>
    <t>7415_MSBNK-RIKEN-PR300261_0_MSBNK-RIKEN-PR300261_JMIAZDVHNCCPDM</t>
  </si>
  <si>
    <t>7516_MSBNK-RIKEN-PR300443_0_MSBNK-RIKEN-PR300443_JMIAZDVHNCCPDM</t>
  </si>
  <si>
    <t>9924_MSBNK-RIKEN-PR310621_0_MSBNK-RIKEN-PR310621_JMIAZDVHNCCPDM</t>
  </si>
  <si>
    <t>7314_MSBNK-RIKEN-PR300093_0_MSBNK-RIKEN-PR300093_JMIAZDVHNCCPDM</t>
  </si>
  <si>
    <t>7322_MSBNK-RIKEN-PR300113_0_MSBNK-RIKEN-PR300113_JMIAZDVHNCCPDM</t>
  </si>
  <si>
    <t>7503_MSBNK-RIKEN-PR300414_0_MSBNK-RIKEN-PR300414_JMIAZDVHNCCPDM</t>
  </si>
  <si>
    <t>7511_MSBNK-RIKEN-PR300434_0_MSBNK-RIKEN-PR300434_JMIAZDVHNCCPDM</t>
  </si>
  <si>
    <t>7196_MSBNK-MPI_for_Chemical_Ecology-CE000284_0_MSBNK-MPI_for_Chemical_Ecology-CE000284_COLNVLDHVKWLRT</t>
  </si>
  <si>
    <t>9922_MSBNK-RIKEN-PR310619_0_MSBNK-RIKEN-PR310619_JMIAZDVHNCCPDM</t>
  </si>
  <si>
    <t>BQGJXFQCMYJENQ</t>
  </si>
  <si>
    <t>InChI=1S/C21H24N2O3/c1-3-20-10-6-11-22-12-9-15-14-7-4-5-8-16(14)23(17(15)18(20)22)21(25,13-20)19(24)26-2/h4-8,10,18,25H,3,9,11-13H2,1-2H3</t>
  </si>
  <si>
    <t>17,18-Dehydrovincamine</t>
  </si>
  <si>
    <t>CCC12CC(N3C4=CC=CC=C4C5=C3C1N(CC5)CC=C2)(C(=O)OC)O</t>
  </si>
  <si>
    <t>182094;13376715;13376719;101702517</t>
  </si>
  <si>
    <t>COCONUT:(CNP0268808);KNApSAcK:(25059);Natural Products:(UNPD183399 UNPD113554 UNPD172054);PubChem:(182094 13376715 13376719 101702517);SuperNatural:(SN00396172 SN00317606 SN00391266);CHEBI:(141861);additional;Training Set</t>
  </si>
  <si>
    <t>7452_MSBNK-RIKEN-PR300314_0_MSBNK-RIKEN-PR300314_BQGJXFQCMYJENQ</t>
  </si>
  <si>
    <t>7480_MSBNK-RIKEN-PR300364_0_MSBNK-RIKEN-PR300364_JMIAZDVHNCCPDM</t>
  </si>
  <si>
    <t>6959_MSBNK-BGC_Munich-RP021202_0_MSBNK-BGC_Munich-RP021202_YQFJJDSGBAAUPW</t>
  </si>
  <si>
    <t>9923_MSBNK-RIKEN-PR310620_0_MSBNK-RIKEN-PR310620_JMIAZDVHNCCPDM</t>
  </si>
  <si>
    <t>7643_MSBNK-RIKEN-PR300859_0_MSBNK-RIKEN-PR300859_SOFSXTKPGSIDCI</t>
  </si>
  <si>
    <t>7191_MSBNK-MPI_for_Chemical_Ecology-CE000278_0_MSBNK-MPI_for_Chemical_Ecology-CE000278_COLNVLDHVKWLRT</t>
  </si>
  <si>
    <t>7507_MSBNK-RIKEN-PR300424_0_MSBNK-RIKEN-PR300424_JMIAZDVHNCCPDM</t>
  </si>
  <si>
    <t>9925_MSBNK-RIKEN-PR310622_0_MSBNK-RIKEN-PR310622_JMIAZDVHNCCPDM</t>
  </si>
  <si>
    <t>7486_MSBNK-RIKEN-PR300374_0_MSBNK-RIKEN-PR300374_JMIAZDVHNCCPDM</t>
  </si>
  <si>
    <t>7491_MSBNK-RIKEN-PR300384_0_MSBNK-RIKEN-PR300384_JMIAZDVHNCCPDM</t>
  </si>
  <si>
    <t>7495_MSBNK-RIKEN-PR300394_0_MSBNK-RIKEN-PR300394_JMIAZDVHNCCPDM</t>
  </si>
  <si>
    <t>9926_MSBNK-RIKEN-PR310623_0_MSBNK-RIKEN-PR310623_JMIAZDVHNCCPDM</t>
  </si>
  <si>
    <t>7603_MSBNK-RIKEN-PR300684_0_MSBNK-RIKEN-PR300684_VLSMHEGGTFMBBZ</t>
  </si>
  <si>
    <t>7535_MSBNK-RIKEN-PR300482_0_MSBNK-RIKEN-PR300482_JMIAZDVHNCCPDM</t>
  </si>
  <si>
    <t>9915_MSBNK-RIKEN-PR310601_0_MSBNK-RIKEN-PR310601_BQGJXFQCMYJENQ</t>
  </si>
  <si>
    <t>7444_MSBNK-RIKEN-PR300298_0_MSBNK-RIKEN-PR300298_BQGJXFQCMYJENQ</t>
  </si>
  <si>
    <t>7306_MSBNK-RIKEN-PR300073_0_MSBNK-RIKEN-PR300073_JMIAZDVHNCCPDM</t>
  </si>
  <si>
    <t>7615_MSBNK-RIKEN-PR300704_0_MSBNK-RIKEN-PR300704_VLSMHEGGTFMBBZ</t>
  </si>
  <si>
    <t>7454_MSBNK-RIKEN-PR300318_0_MSBNK-RIKEN-PR300318_BQGJXFQCMYJENQ</t>
  </si>
  <si>
    <t>7600_MSBNK-RIKEN-PR300679_0_MSBNK-RIKEN-PR300679_VLSMHEGGTFMBBZ</t>
  </si>
  <si>
    <t>7499_MSBNK-RIKEN-PR300404_0_MSBNK-RIKEN-PR300404_JMIAZDVHNCCPDM</t>
  </si>
  <si>
    <t>6977_MSBNK-BGC_Munich-RP021802_0_MSBNK-BGC_Munich-RP021802_IKQUESGRCDRZTI</t>
  </si>
  <si>
    <t>7612_MSBNK-RIKEN-PR300699_0_MSBNK-RIKEN-PR300699_VLSMHEGGTFMBBZ</t>
  </si>
  <si>
    <t>7266_MSBNK-RIKEN-PR300017_0_MSBNK-RIKEN-PR300017_JMIAZDVHNCCPDM</t>
  </si>
  <si>
    <t>7588_MSBNK-RIKEN-PR300659_0_MSBNK-RIKEN-PR300659_VLSMHEGGTFMBBZ</t>
  </si>
  <si>
    <t>7465_MSBNK-RIKEN-PR300339_0_MSBNK-RIKEN-PR300339_JMIAZDVHNCCPDM</t>
  </si>
  <si>
    <t>7411_MSBNK-RIKEN-PR300256_0_MSBNK-RIKEN-PR300256_JMIAZDVHNCCPDM</t>
  </si>
  <si>
    <t>6946_MSBNK-BGC_Munich-RP020801_0_MSBNK-BGC_Munich-RP020801_YRYOXRMDHALAFL</t>
  </si>
  <si>
    <t>7308_MSBNK-RIKEN-PR300078_0_MSBNK-RIKEN-PR300078_JMIAZDVHNCCPDM</t>
  </si>
  <si>
    <t>7427_MSBNK-RIKEN-PR300276_0_MSBNK-RIKEN-PR300276_JMIAZDVHNCCPDM</t>
  </si>
  <si>
    <t>7450_MSBNK-RIKEN-PR300310_0_MSBNK-RIKEN-PR300310_BQGJXFQCMYJENQ</t>
  </si>
  <si>
    <t>9549_MSBNK-RIKEN-PR304070_0_MSBNK-RIKEN-PR304070_AZEGJHGXTSUPPG</t>
  </si>
  <si>
    <t>7328_MSBNK-RIKEN-PR300127_0_MSBNK-RIKEN-PR300127_SJKRPUOXUNOPOP</t>
  </si>
  <si>
    <t>7869_MSBNK-RIKEN-PR301773_0_MSBNK-RIKEN-PR301773_GRTOGORTSDXSFK</t>
  </si>
  <si>
    <t>7448_MSBNK-RIKEN-PR300306_0_MSBNK-RIKEN-PR300306_BQGJXFQCMYJENQ</t>
  </si>
  <si>
    <t>7477_MSBNK-RIKEN-PR300359_0_MSBNK-RIKEN-PR300359_JMIAZDVHNCCPDM</t>
  </si>
  <si>
    <t>9931_MSBNK-RIKEN-PR310635_0_MSBNK-RIKEN-PR310635_JVHNBFFHWQQPLL</t>
  </si>
  <si>
    <t>7651_MSBNK-RIKEN-PR300875_0_MSBNK-RIKEN-PR300875_SOFSXTKPGSIDCI</t>
  </si>
  <si>
    <t>7344_MSBNK-RIKEN-PR300166_0_MSBNK-RIKEN-PR300166_SJKRPUOXUNOPOP</t>
  </si>
  <si>
    <t>7529_MSBNK-RIKEN-PR300470_0_MSBNK-RIKEN-PR300470_JMIAZDVHNCCPDM</t>
  </si>
  <si>
    <t>7489_MSBNK-RIKEN-PR300379_0_MSBNK-RIKEN-PR300379_JMIAZDVHNCCPDM</t>
  </si>
  <si>
    <t>7505_MSBNK-RIKEN-PR300419_0_MSBNK-RIKEN-PR300419_JMIAZDVHNCCPDM</t>
  </si>
  <si>
    <t>HVDGDHBAMCBBLR</t>
  </si>
  <si>
    <t>InChI=1S/C18H18O4/c19-15-5-1-3-12(8-15)7-14-11-22-18(21)17(14)10-13-4-2-6-16(20)9-13/h1-6,8-9,14,17,19-20H,7,10-11H2</t>
  </si>
  <si>
    <t>Enterolactone</t>
  </si>
  <si>
    <t>C1C(C(C(=O)O1)CC2=CC(=CC=C2)O)CC3=CC(=CC=C3)O</t>
  </si>
  <si>
    <t>114739;123917;5317048;10685477;11573013;10424761;40784826;50990637;71684354;71316343;101359852;101359853</t>
  </si>
  <si>
    <t>HMDB:(6101);SuperNatural:(SN00001385 SN00001384 SN00001386 SN00000112);ZINC bio:(ZINC00001360 ZINC00388657 ZINC00388658 ZINC00388659);additional;MeSH:(114739 123917 10685477 71684354);PubMed;COCONUT:(CNP0106907);KNApSAcK:(703);Natural Products:(UNPD89896);PubChem:(114739 123917 5317048 10685477 11573013 10424761 40784826 50990637 71684354 71316343 101359852 101359853);CHEBI:(81555);PubChem class - bio and metabolites;KEGG:(C18165);PubChem class - safety and toxic;Training Set</t>
  </si>
  <si>
    <t>9507_MSBNK-RIKEN-PR304015_0_MSBNK-RIKEN-PR304015_HVDGDHBAMCBBLR</t>
  </si>
  <si>
    <t>9827_MSBNK-RIKEN-PR310438_0_MSBNK-RIKEN-PR310438_HVDGDHBAMCBBLR</t>
  </si>
  <si>
    <t>7282_MSBNK-RIKEN-PR300037_0_MSBNK-RIKEN-PR300037_JMIAZDVHNCCPDM</t>
  </si>
  <si>
    <t>7871_MSBNK-RIKEN-PR301776_0_MSBNK-RIKEN-PR301776_GRTOGORTSDXSFK</t>
  </si>
  <si>
    <t>3772_MSBNK-MPI_for_Chemical_Ecology-CE000177_0_MSBNK-MPI_for_Chemical_Ecology-CE000177_QIVBCDIJIAJPQS</t>
  </si>
  <si>
    <t>7160_MSBNK-MPI_for_Chemical_Ecology-CE000177_0_MSBNK-MPI_for_Chemical_Ecology-CE000177_QIVBCDIJIAJPQS</t>
  </si>
  <si>
    <t>6976_MSBNK-BGC_Munich-RP021801_0_MSBNK-BGC_Munich-RP021801_IKQUESGRCDRZTI</t>
  </si>
  <si>
    <t>C26H30N2O8</t>
  </si>
  <si>
    <t>LBRPLJCNRZUXLS</t>
  </si>
  <si>
    <t>InChI=1S/C26H30N2O8/c1-2-12-15-9-18-20-14(13-5-3-4-6-17(13)27-20)7-8-28(18)24(33)16(15)11-34-25(12)36-26-23(32)22(31)21(30)19(10-29)35-26/h2-6,11-12,15,18-19,21-23,25-27,29-32H,1,7-10H2</t>
  </si>
  <si>
    <t>Vincoside lactam</t>
  </si>
  <si>
    <t>C=CC1C2CC3C4=C(CCN3C(=O)C2=COC1OC5C(C(C(C(O5)CO)O)O)O)C6=CC=CC=C6N4</t>
  </si>
  <si>
    <t>5015264;5315223;6326096;10163855;10345799;11969629;22524614;23304663;23786411;24123445;44567645;93472706;93472707;93472708;92852052;98643034;102271368;101950997;124871389;129316646;133556242;133556529;137706208;137795339;139249303</t>
  </si>
  <si>
    <t>ZINC bio:(ZINC28541553 ZINC38139466 ZINC38139467 ZINC38139468 ZINC38139549);additional;MeSH:(5015264 10163855 10345799 129316646 133556242 137795339);PubMed;COCONUT:(CNP0187513);KNApSAcK:(32210);Natural Products:(UNPD26157 UNPD178652 UNPD36165 UNPD65573 UNPD85517 UNPD118568 UNPD117416);PubChem:(5015264 5315223 6326096 10163855 10345799 11969629 22524614 23304663 23786411 24123445 44567645 93472706 93472707 93472708 92852052 98643034 102271368 101950997 124871389 129316646 133556242 133556529 137706208 137795339 139249303);CHEBI:(80684 141963);KEGG:(C16724);Training Set;Biocyc:(CPD-11775)</t>
  </si>
  <si>
    <t>10120_MSBNK-RIKEN-PR311107_0_MSBNK-RIKEN-PR311107_LBRPLJCNRZUXLS</t>
  </si>
  <si>
    <t>7852_MSBNK-RIKEN-PR301748_0_MSBNK-RIKEN-PR301748_JVHNBFFHWQQPLL</t>
  </si>
  <si>
    <t>7863_MSBNK-RIKEN-PR301764_0_MSBNK-RIKEN-PR301764_GRTOGORTSDXSFK</t>
  </si>
  <si>
    <t>7618_MSBNK-RIKEN-PR300709_0_MSBNK-RIKEN-PR300709_VLSMHEGGTFMBBZ</t>
  </si>
  <si>
    <t>9662_MSBNK-RIKEN-PR304197_0_MSBNK-RIKEN-PR304197_PDAYUJSOJIMKIS</t>
  </si>
  <si>
    <t>9546_MSBNK-RIKEN-PR304067_0_MSBNK-RIKEN-PR304067_AZEGJHGXTSUPPG</t>
  </si>
  <si>
    <t>9687_MSBNK-RIKEN-PR304222_0_MSBNK-RIKEN-PR304222_FBDCJLXTUCMFLF</t>
  </si>
  <si>
    <t>9511_MSBNK-RIKEN-PR304019_0_MSBNK-RIKEN-PR304019_HVDGDHBAMCBBLR</t>
  </si>
  <si>
    <t>6806_MSBNK-BGC_Munich-RP002001_0_MSBNK-BGC_Munich-RP002001_HNDVDQJCIGZPNO</t>
  </si>
  <si>
    <t>9819_MSBNK-RIKEN-PR310417_0_MSBNK-RIKEN-PR310417_PDAYUJSOJIMKIS</t>
  </si>
  <si>
    <t>7855_MSBNK-RIKEN-PR301752_0_MSBNK-RIKEN-PR301752_GRTOGORTSDXSFK</t>
  </si>
  <si>
    <t>9646_MSBNK-RIKEN-PR304181_0_MSBNK-RIKEN-PR304181_PDAYUJSOJIMKIS</t>
  </si>
  <si>
    <t>9654_MSBNK-RIKEN-PR304189_0_MSBNK-RIKEN-PR304189_PDAYUJSOJIMKIS</t>
  </si>
  <si>
    <t>9544_MSBNK-RIKEN-PR304065_0_MSBNK-RIKEN-PR304065_AZEGJHGXTSUPPG</t>
  </si>
  <si>
    <t>9685_MSBNK-RIKEN-PR304220_0_MSBNK-RIKEN-PR304220_FBDCJLXTUCMFLF</t>
  </si>
  <si>
    <t>6960_MSBNK-BGC_Munich-RP021203_0_MSBNK-BGC_Munich-RP021203_YQFJJDSGBAAUPW</t>
  </si>
  <si>
    <t>7123_MSBNK-MPI_for_Chemical_Ecology-CE000064_0_MSBNK-MPI_for_Chemical_Ecology-CE000064_AZEGJHGXTSUPPG</t>
  </si>
  <si>
    <t>6842_MSBNK-BGC_Munich-RP012302_0_MSBNK-BGC_Munich-RP012302_GHOKWGTUZJEAQD</t>
  </si>
  <si>
    <t>9515_MSBNK-RIKEN-PR304023_0_MSBNK-RIKEN-PR304023_HVDGDHBAMCBBLR</t>
  </si>
  <si>
    <t>6807_MSBNK-BGC_Munich-RP002002_0_MSBNK-BGC_Munich-RP002002_HNDVDQJCIGZPNO</t>
  </si>
  <si>
    <t>9458_MSBNK-RIKEN-PR303930_0_MSBNK-RIKEN-PR303930_VJJPUSNTGOMMGY</t>
  </si>
  <si>
    <t>FIXDIFPJOFIIEC</t>
  </si>
  <si>
    <t>InChI=1S/C8H13NO4/c1-5(10)4-7(11)9-6-2-3-13-8(6)12/h5-6,10H,2-4H2,1H3,(H,9,11)</t>
  </si>
  <si>
    <t>3-Hydroxy-C4-HSL</t>
  </si>
  <si>
    <t>CC(CC(=O)NC1CCOC1=O)O</t>
  </si>
  <si>
    <t>130846;443435;10330086;24150947;92213239;124303630;124307470</t>
  </si>
  <si>
    <t>COCONUT:(CNP0252256);PubChem:(130846 443435 10330086 24150947 92213239 124303630 124307470);CHEBI:(29637);ZINC bio:(ZINC04102233 ZINC06036093);MeSH:(130846 10330086);KEGG:(C11842 C21195);Training Set;PubMed;Biocyc:(CPD-10781)</t>
  </si>
  <si>
    <t>6962_MSBNK-BGC_Munich-RP021302_0_MSBNK-BGC_Munich-RP021302_FIXDIFPJOFIIEC</t>
  </si>
  <si>
    <t>7804_MSBNK-RIKEN-PR301528_0_MSBNK-RIKEN-PR301528_BLGXFZZNTVWLAY</t>
  </si>
  <si>
    <t>6958_MSBNK-BGC_Munich-RP021201_0_MSBNK-BGC_Munich-RP021201_YQFJJDSGBAAUPW</t>
  </si>
  <si>
    <t>6804_MSBNK-BGC_Munich-RP001601_0_MSBNK-BGC_Munich-RP001601_CKLJMWTZIZZHCS</t>
  </si>
  <si>
    <t>7663_MSBNK-RIKEN-PR300925_0_MSBNK-RIKEN-PR300925_BLGXFZZNTVWLAY</t>
  </si>
  <si>
    <t>9669_MSBNK-RIKEN-PR304204_0_MSBNK-RIKEN-PR304204_FBDCJLXTUCMFLF</t>
  </si>
  <si>
    <t>7670_MSBNK-RIKEN-PR300965_0_MSBNK-RIKEN-PR300965_BLGXFZZNTVWLAY</t>
  </si>
  <si>
    <t>7798_MSBNK-RIKEN-PR301497_0_MSBNK-RIKEN-PR301497_BLGXFZZNTVWLAY</t>
  </si>
  <si>
    <t>9551_MSBNK-RIKEN-PR304072_0_MSBNK-RIKEN-PR304072_AZEGJHGXTSUPPG</t>
  </si>
  <si>
    <t>7667_MSBNK-RIKEN-PR300945_0_MSBNK-RIKEN-PR300945_BLGXFZZNTVWLAY</t>
  </si>
  <si>
    <t>7802_MSBNK-RIKEN-PR301520_0_MSBNK-RIKEN-PR301520_BLGXFZZNTVWLAY</t>
  </si>
  <si>
    <t>9894_MSBNK-RIKEN-PR310537_0_MSBNK-RIKEN-PR310537_FBDCJLXTUCMFLF</t>
  </si>
  <si>
    <t>7870_MSBNK-RIKEN-PR301775_0_MSBNK-RIKEN-PR301775_JVHNBFFHWQQPLL</t>
  </si>
  <si>
    <t>7668_MSBNK-RIKEN-PR300955_0_MSBNK-RIKEN-PR300955_BLGXFZZNTVWLAY</t>
  </si>
  <si>
    <t>7805_MSBNK-RIKEN-PR301536_0_MSBNK-RIKEN-PR301536_BLGXFZZNTVWLAY</t>
  </si>
  <si>
    <t>9542_MSBNK-RIKEN-PR304063_0_MSBNK-RIKEN-PR304063_AZEGJHGXTSUPPG</t>
  </si>
  <si>
    <t>9919_MSBNK-RIKEN-PR310610_0_MSBNK-RIKEN-PR310610_BLGXFZZNTVWLAY</t>
  </si>
  <si>
    <t>7665_MSBNK-RIKEN-PR300935_0_MSBNK-RIKEN-PR300935_BLGXFZZNTVWLAY</t>
  </si>
  <si>
    <t>7671_MSBNK-RIKEN-PR300975_0_MSBNK-RIKEN-PR300975_BLGXFZZNTVWLAY</t>
  </si>
  <si>
    <t>UQVUEULZDJRMJR</t>
  </si>
  <si>
    <t>InChI=1S/C19H16N2/c1-2-6-14-12-21-10-9-16-15-7-3-4-8-17(15)20-19(16)18(21)11-13(14)5-1/h3-4,7-12H,1-2,5-6H2</t>
  </si>
  <si>
    <t>Sempervirene</t>
  </si>
  <si>
    <t>C1CCC2=CN3C=CC4=C5C=CC=CC5=NC4=C3C=C2C1</t>
  </si>
  <si>
    <t>165550;168919</t>
  </si>
  <si>
    <t>NORMAN:(NS00052234);COCONUT:(CNP0159564 CNP0206478 CNP0315022);KNApSAcK:(1768);Natural Products:(UNPD160643);PubChem:(165550 168919);SuperNatural:(SN00262134);CHEBI:(9104);ZINC bio:(ZINC01583788 ZINC13826681);MeSH:(168919);KEGG:(C09240);PubMed</t>
  </si>
  <si>
    <t>7257_MSBNK-RIKEN-PR300005_0_MSBNK-RIKEN-PR300005_UQVUEULZDJRMJR</t>
  </si>
  <si>
    <t>MTXMHWSVSZKYBT</t>
  </si>
  <si>
    <t>InChI=1S/C24H22O12/c25-12-3-1-11(2-4-12)15-9-33-16-7-13(5-6-14(16)20(15)29)35-24-23(32)22(31)21(30)17(36-24)10-34-19(28)8-18(26)27/h1-7,9,17,21-25,30-32H,8,10H2,(H,26,27)</t>
  </si>
  <si>
    <t>Malonyldaidzin</t>
  </si>
  <si>
    <t>C1=CC(=CC=C1C2=COC3=C(C2=O)C=CC(=C3)OC4C(C(C(C(O4)COC(=O)CC(=O)O)O)O)O)O</t>
  </si>
  <si>
    <t>9913968;14500869;25244941;90657625;122662879;122663064</t>
  </si>
  <si>
    <t>HMDB:(41263);SuperNatural:(SN00163794 SN00237716);ZINC bio:(ZINC15060719 ZINC65739583 ZINC65739588 ZINC65739590 ZINC65739591);additional;MeSH:(9913968);Plantcyc:(CPD-3425);PubMed;COCONUT:(CNP0070127 CNP0092181 CNP0199670);KNApSAcK:(19384);Natural Products:(UNPD127163);PubChem:(9913968 14500869 25244941 90657625 122662879 122663064);CHEBI:(80371);PubChem class - bio and metabolites;KEGG:(C16191);Training Set;Biocyc:(CPD-3425)</t>
  </si>
  <si>
    <t>7231_MSBNK-MSSJ-MSJ00890_0_MSBNK-MSSJ-MSJ00890_MTXMHWSVSZKYBT</t>
  </si>
  <si>
    <t>7799_MSBNK-RIKEN-PR301505_0_MSBNK-RIKEN-PR301505_BLGXFZZNTVWLAY</t>
  </si>
  <si>
    <t>9671_MSBNK-RIKEN-PR304206_0_MSBNK-RIKEN-PR304206_FBDCJLXTUCMFLF</t>
  </si>
  <si>
    <t>7281_MSBNK-RIKEN-PR300035_0_MSBNK-RIKEN-PR300035_UQVUEULZDJRMJR</t>
  </si>
  <si>
    <t>6801_MSBNK-BGC_Munich-RP001501_0_MSBNK-BGC_Munich-RP001501_DCXYFEDJOCDNAF</t>
  </si>
  <si>
    <t>9650_MSBNK-RIKEN-PR304185_0_MSBNK-RIKEN-PR304185_PDAYUJSOJIMKIS</t>
  </si>
  <si>
    <t>9666_MSBNK-RIKEN-PR304201_0_MSBNK-RIKEN-PR304201_PDAYUJSOJIMKIS</t>
  </si>
  <si>
    <t>9512_MSBNK-RIKEN-PR304020_0_MSBNK-RIKEN-PR304020_HVDGDHBAMCBBLR</t>
  </si>
  <si>
    <t>9547_MSBNK-RIKEN-PR304068_0_MSBNK-RIKEN-PR304068_AZEGJHGXTSUPPG</t>
  </si>
  <si>
    <t>6808_MSBNK-BGC_Munich-RP002003_0_MSBNK-BGC_Munich-RP002003_HNDVDQJCIGZPNO</t>
  </si>
  <si>
    <t>7114_MSBNK-MPI_for_Chemical_Ecology-CE000038_0_MSBNK-MPI_for_Chemical_Ecology-CE000038_COLNVLDHVKWLRT</t>
  </si>
  <si>
    <t>7112_MSBNK-MPI_for_Chemical_Ecology-CE000036_0_MSBNK-MPI_for_Chemical_Ecology-CE000036_COLNVLDHVKWLRT</t>
  </si>
  <si>
    <t>9679_MSBNK-RIKEN-PR304214_0_MSBNK-RIKEN-PR304214_FBDCJLXTUCMFLF</t>
  </si>
  <si>
    <t>7115_MSBNK-MPI_for_Chemical_Ecology-CE000039_0_MSBNK-MPI_for_Chemical_Ecology-CE000039_COLNVLDHVKWLRT</t>
  </si>
  <si>
    <t>7300_MSBNK-RIKEN-PR300059_0_MSBNK-RIKEN-PR300059_UQVUEULZDJRMJR</t>
  </si>
  <si>
    <t>7113_MSBNK-MPI_for_Chemical_Ecology-CE000037_0_MSBNK-MPI_for_Chemical_Ecology-CE000037_COLNVLDHVKWLRT</t>
  </si>
  <si>
    <t>7606_MSBNK-RIKEN-PR300689_0_MSBNK-RIKEN-PR300689_VLSMHEGGTFMBBZ</t>
  </si>
  <si>
    <t>9677_MSBNK-RIKEN-PR304212_0_MSBNK-RIKEN-PR304212_FBDCJLXTUCMFLF</t>
  </si>
  <si>
    <t>7800_MSBNK-RIKEN-PR301508_0_MSBNK-RIKEN-PR301508_BLGXFZZNTVWLAY</t>
  </si>
  <si>
    <t>9658_MSBNK-RIKEN-PR304193_0_MSBNK-RIKEN-PR304193_PDAYUJSOJIMKIS</t>
  </si>
  <si>
    <t>7289_MSBNK-RIKEN-PR300045_0_MSBNK-RIKEN-PR300045_UQVUEULZDJRMJR</t>
  </si>
  <si>
    <t>6802_MSBNK-BGC_Munich-RP001502_0_MSBNK-BGC_Munich-RP001502_DCXYFEDJOCDNAF</t>
  </si>
  <si>
    <t>6857_MSBNK-BGC_Munich-RP013102_0_MSBNK-BGC_Munich-RP013102_AUNGANRZJHBGPY</t>
  </si>
  <si>
    <t>7513_MSBNK-RIKEN-PR300438_0_MSBNK-RIKEN-PR300438_JMIAZDVHNCCPDM</t>
  </si>
  <si>
    <t>10025_MSBNK-RIKEN-PR310914_0_MSBNK-RIKEN-PR310914_ZALWWUJLKFBCQF</t>
  </si>
  <si>
    <t>7537_MSBNK-RIKEN-PR300486_0_MSBNK-RIKEN-PR300486_JMIAZDVHNCCPDM</t>
  </si>
  <si>
    <t>7806_MSBNK-RIKEN-PR301539_0_MSBNK-RIKEN-PR301539_BLGXFZZNTVWLAY</t>
  </si>
  <si>
    <t>7669_MSBNK-RIKEN-PR300960_0_MSBNK-RIKEN-PR300960_BLGXFZZNTVWLAY</t>
  </si>
  <si>
    <t>6858_MSBNK-BGC_Munich-RP013103_0_MSBNK-BGC_Munich-RP013103_AUNGANRZJHBGPY</t>
  </si>
  <si>
    <t>6841_MSBNK-BGC_Munich-RP012301_0_MSBNK-BGC_Munich-RP012301_GHOKWGTUZJEAQD</t>
  </si>
  <si>
    <t>7296_MSBNK-RIKEN-PR300054_0_MSBNK-RIKEN-PR300054_UQVUEULZDJRMJR</t>
  </si>
  <si>
    <t>7521_MSBNK-RIKEN-PR300454_0_MSBNK-RIKEN-PR300454_JMIAZDVHNCCPDM</t>
  </si>
  <si>
    <t>9517_MSBNK-RIKEN-PR304025_0_MSBNK-RIKEN-PR304025_HVDGDHBAMCBBLR</t>
  </si>
  <si>
    <t>7269_MSBNK-RIKEN-PR300020_0_MSBNK-RIKEN-PR300020_UQVUEULZDJRMJR</t>
  </si>
  <si>
    <t>7375_MSBNK-RIKEN-PR300211_0_MSBNK-RIKEN-PR300211_DAXYUDFNWXHGBE</t>
  </si>
  <si>
    <t>7351_MSBNK-RIKEN-PR300181_0_MSBNK-RIKEN-PR300181_DAXYUDFNWXHGBE</t>
  </si>
  <si>
    <t>7497_MSBNK-RIKEN-PR300399_0_MSBNK-RIKEN-PR300399_JMIAZDVHNCCPDM</t>
  </si>
  <si>
    <t>7408_MSBNK-RIKEN-PR300252_0_MSBNK-RIKEN-PR300252_DAXYUDFNWXHGBE</t>
  </si>
  <si>
    <t>7367_MSBNK-RIKEN-PR300201_0_MSBNK-RIKEN-PR300201_DAXYUDFNWXHGBE</t>
  </si>
  <si>
    <t>7672_MSBNK-RIKEN-PR300980_0_MSBNK-RIKEN-PR300980_BLGXFZZNTVWLAY</t>
  </si>
  <si>
    <t>10134_MSBNK-RIKEN-PR311144_0_MSBNK-RIKEN-PR311144_OVEAWSPZRGBTSS</t>
  </si>
  <si>
    <t>7432_MSBNK-RIKEN-PR300282_0_MSBNK-RIKEN-PR300282_DAXYUDFNWXHGBE</t>
  </si>
  <si>
    <t>7224_MSBNK-MSSJ-MSJ00849_0_MSBNK-MSSJ-MSJ00849_AHLPHDHHMVZTML</t>
  </si>
  <si>
    <t>9929_MSBNK-RIKEN-PR310629_0_MSBNK-RIKEN-PR310629_DAXYUDFNWXHGBE</t>
  </si>
  <si>
    <t>7416_MSBNK-RIKEN-PR300262_0_MSBNK-RIKEN-PR300262_DAXYUDFNWXHGBE</t>
  </si>
  <si>
    <t>7391_MSBNK-RIKEN-PR300231_0_MSBNK-RIKEN-PR300231_DAXYUDFNWXHGBE</t>
  </si>
  <si>
    <t>9516_MSBNK-RIKEN-PR304024_0_MSBNK-RIKEN-PR304024_HVDGDHBAMCBBLR</t>
  </si>
  <si>
    <t>7194_MSBNK-MPI_for_Chemical_Ecology-CE000282_0_MSBNK-MPI_for_Chemical_Ecology-CE000282_COLNVLDHVKWLRT</t>
  </si>
  <si>
    <t>7192_MSBNK-MPI_for_Chemical_Ecology-CE000280_0_MSBNK-MPI_for_Chemical_Ecology-CE000280_COLNVLDHVKWLRT</t>
  </si>
  <si>
    <t>7666_MSBNK-RIKEN-PR300940_0_MSBNK-RIKEN-PR300940_BLGXFZZNTVWLAY</t>
  </si>
  <si>
    <t>7359_MSBNK-RIKEN-PR300191_0_MSBNK-RIKEN-PR300191_DAXYUDFNWXHGBE</t>
  </si>
  <si>
    <t>7230_MSBNK-MSSJ-MSJ00889_0_MSBNK-MSSJ-MSJ00889_MTXMHWSVSZKYBT</t>
  </si>
  <si>
    <t>7439_MSBNK-RIKEN-PR300292_0_MSBNK-RIKEN-PR300292_DAXYUDFNWXHGBE</t>
  </si>
  <si>
    <t>7424_MSBNK-RIKEN-PR300272_0_MSBNK-RIKEN-PR300272_DAXYUDFNWXHGBE</t>
  </si>
  <si>
    <t>9885_MSBNK-RIKEN-PR310512_0_MSBNK-RIKEN-PR310512_UQVUEULZDJRMJR</t>
  </si>
  <si>
    <t>7285_MSBNK-RIKEN-PR300040_0_MSBNK-RIKEN-PR300040_UQVUEULZDJRMJR</t>
  </si>
  <si>
    <t>6798_MSBNK-BGC_Munich-RP001401_0_MSBNK-BGC_Munich-RP001401_WHUUTDBJXJRKMK</t>
  </si>
  <si>
    <t>7265_MSBNK-RIKEN-PR300015_0_MSBNK-RIKEN-PR300015_UQVUEULZDJRMJR</t>
  </si>
  <si>
    <t>C47H62N2O6</t>
  </si>
  <si>
    <t>DBOCOXXVFVRTMU</t>
  </si>
  <si>
    <t>InChI=1S/C47H62N2O6/c1-31-12-5-8-27-55-30-35(17-10-15-32(2)14-9-13-31)37-20-26-47(43(37)52)40(21-25-46(54)22-6-7-23-46)36(19-24-45(47,4)53)33(3)41(50)28-34-16-11-18-38-39(34)29-42(51)49-44(38)48/h10-11,13,15-18,37,40,43-44,52-54H,2,6-7,9,12,14,19-30,48H2,1,3-4H3,(H,49,51)</t>
  </si>
  <si>
    <t>CC1=CCCC(=C)C=CC=C(COCC#CC1)C2CCC3(C2O)C(C(=C(C)C(=O)CC4=C5CC(=O)NC(C5=CC=C4)N)CCC3(C)O)CCC6(CCCC6)O</t>
  </si>
  <si>
    <t>COCONUT:(CNP0421492)</t>
  </si>
  <si>
    <t>7886_MSBNK-RIKEN-PR301877_0_MSBNK-RIKEN-PR301877_KEOITPILCOILGM</t>
  </si>
  <si>
    <t>7400_MSBNK-RIKEN-PR300242_0_MSBNK-RIKEN-PR300242_DAXYUDFNWXHGBE</t>
  </si>
  <si>
    <t>7316_MSBNK-RIKEN-PR300098_0_MSBNK-RIKEN-PR300098_JMIAZDVHNCCPDM</t>
  </si>
  <si>
    <t>9917_MSBNK-RIKEN-PR310607_0_MSBNK-RIKEN-PR310607_LTOOPESWVADEAE</t>
  </si>
  <si>
    <t>ZMOZJTDOTOZVRT</t>
  </si>
  <si>
    <t>InChI=1S/C23H22O10/c1-11(24)30-10-18-20(27)21(28)22(29)23(33-18)32-14-6-7-15-17(8-14)31-9-16(19(15)26)12-2-4-13(25)5-3-12/h2-9,18,20-23,25,27-29H,10H2,1H3</t>
  </si>
  <si>
    <t>Ambap71385-83-6</t>
  </si>
  <si>
    <t>CC(=O)OCC1C(C(C(C(O1)OC2=CC3=C(C=C2)C(=O)C(=CO3)C4=CC=C(C=C4)O)O)O)O</t>
  </si>
  <si>
    <t>156155;44257216;53398699</t>
  </si>
  <si>
    <t>HMDB:(30689);SuperNatural:(SN00285538);ZINC bio:(ZINC13328767 ZINC13328770 ZINC13328772 ZINC13328774);additional;COCONUT:(CNP0208751);KNApSAcK:(10078);Natural Products:(UNPD192157 UNPD102687 UNPD165428);PubChem:(156155 44257216 53398699);CHEBI:(133395);PubChem class - bio and metabolites;Training Set;KEGG Mine</t>
  </si>
  <si>
    <t>7233_MSBNK-MSSJ-MSJ00904_0_MSBNK-MSSJ-MSJ00904_ZMOZJTDOTOZVRT</t>
  </si>
  <si>
    <t>7273_MSBNK-RIKEN-PR300025_0_MSBNK-RIKEN-PR300025_UQVUEULZDJRMJR</t>
  </si>
  <si>
    <t>7594_MSBNK-RIKEN-PR300669_0_MSBNK-RIKEN-PR300669_VLSMHEGGTFMBBZ</t>
  </si>
  <si>
    <t>7121_MSBNK-MPI_for_Chemical_Ecology-CE000062_0_MSBNK-MPI_for_Chemical_Ecology-CE000062_AZEGJHGXTSUPPG</t>
  </si>
  <si>
    <t>10122_MSBNK-RIKEN-PR311112_0_MSBNK-RIKEN-PR311112_KTZNZCYTXQYEHT</t>
  </si>
  <si>
    <t>7122_MSBNK-MPI_for_Chemical_Ecology-CE000063_0_MSBNK-MPI_for_Chemical_Ecology-CE000063_AZEGJHGXTSUPPG</t>
  </si>
  <si>
    <t>9509_MSBNK-RIKEN-PR304017_0_MSBNK-RIKEN-PR304017_HVDGDHBAMCBBLR</t>
  </si>
  <si>
    <t>7120_MSBNK-MPI_for_Chemical_Ecology-CE000061_0_MSBNK-MPI_for_Chemical_Ecology-CE000061_AZEGJHGXTSUPPG</t>
  </si>
  <si>
    <t>9928_MSBNK-RIKEN-PR310628_0_MSBNK-RIKEN-PR310628_DAXYUDFNWXHGBE</t>
  </si>
  <si>
    <t>7255_MSBNK-RIKEN-PR300003_0_MSBNK-RIKEN-PR300003_LTOOPESWVADEAE</t>
  </si>
  <si>
    <t>7803_MSBNK-RIKEN-PR301524_0_MSBNK-RIKEN-PR301524_BLGXFZZNTVWLAY</t>
  </si>
  <si>
    <t>WBYWAXJHAXSJNI</t>
  </si>
  <si>
    <t>InChI=1S/C9H8O2/c10-9(11)7-6-8-4-2-1-3-5-8/h1-7H,(H,10,11)</t>
  </si>
  <si>
    <t>cinnamate</t>
  </si>
  <si>
    <t>C1=CC=C(C=C1)C=CC(=O)O</t>
  </si>
  <si>
    <t>8784;444539;3920069;5957728;5372954;6857483;10773127;12206115;12206117;11008079;11298058;16213746;16213747;21677327;21677329;87138530;101086315;101086316;101086317;101086318;101108447;102009729;101188533;101636136;101249582;101249583;100943778;100943781;118797106;123151745;129848421;129849789;129883117;131854032;135121404;139025096</t>
  </si>
  <si>
    <t>HMDB:(567 930 128078);PubChem class - food;SuperNatural:(SN00280202 SN00133813);ZINC bio:(ZINC04532783 ZINC16051516);additional;MeSH:(8784 444539 5957728);Plantcyc:(CPD-674);PubMed;NORMAN:(NS00001286);COCONUT:(CNP0085905 CNP0390407);KNApSAcK:(34743);Natural Products:(UNPD226281 UNPD219915 UNPD109023 UNPD171793 UNPD161812);PubChem:(8784 444539 3920069 5957728 5372954 6857483 10773127 12206115 12206117 11008079 11298058 16213746 16213747 21677327 21677329 87138530 101086315 101086316 101086317 101086318 101108447 102009729 101188533 101636136 101249582 101249583 100943778 100943781 118797106 123151745 129848421 129849789 129883117 131854032 135121404 139025096);CHEBI:(35700 35697 23248 15669 35699 27386);PubChem class - bio and metabolites;KEGG:(C00423 C10438);PubChem class - safety and toxic;YMDB:(1324);Training Set;PubChem class - drug;Biocyc:(CPD-674)</t>
  </si>
  <si>
    <t>6934_MSBNK-BGC_Munich-RP018301_0_MSBNK-BGC_Munich-RP018301_WBYWAXJHAXSJNI</t>
  </si>
  <si>
    <t>7383_MSBNK-RIKEN-PR300221_0_MSBNK-RIKEN-PR300221_DAXYUDFNWXHGBE</t>
  </si>
  <si>
    <t>10121_MSBNK-RIKEN-PR311111_0_MSBNK-RIKEN-PR311111_KTZNZCYTXQYEHT</t>
  </si>
  <si>
    <t>6795_MSBNK-BGC_Munich-RP001301_0_MSBNK-BGC_Munich-RP001301_ZDXPYRJPNDTMRX</t>
  </si>
  <si>
    <t>6803_MSBNK-BGC_Munich-RP001503_0_MSBNK-BGC_Munich-RP001503_DCXYFEDJOCDNAF</t>
  </si>
  <si>
    <t>6825_MSBNK-BGC_Munich-RP009402_0_MSBNK-BGC_Munich-RP009402_YHQWACJRIRKIAL</t>
  </si>
  <si>
    <t>6843_MSBNK-BGC_Munich-RP012303_0_MSBNK-BGC_Munich-RP012303_GHOKWGTUZJEAQD</t>
  </si>
  <si>
    <t>6961_MSBNK-BGC_Munich-RP021301_0_MSBNK-BGC_Munich-RP021301_FIXDIFPJOFIIEC</t>
  </si>
  <si>
    <t>6799_MSBNK-BGC_Munich-RP001402_0_MSBNK-BGC_Munich-RP001402_WHUUTDBJXJRKMK</t>
  </si>
  <si>
    <t>7395_MSBNK-RIKEN-PR300236_0_MSBNK-RIKEN-PR300236_DAXYUDFNWXHGBE</t>
  </si>
  <si>
    <t>7213_MSBNK-MPI_for_Chemical_Ecology-CE000661_0_MSBNK-MPI_for_Chemical_Ecology-CE000661_WHUUTDBJXJRKMK</t>
  </si>
  <si>
    <t>7208_MSBNK-MPI_for_Chemical_Ecology-CE000656_0_MSBNK-MPI_for_Chemical_Ecology-CE000656_WHUUTDBJXJRKMK</t>
  </si>
  <si>
    <t>7363_MSBNK-RIKEN-PR300196_0_MSBNK-RIKEN-PR300196_DAXYUDFNWXHGBE</t>
  </si>
  <si>
    <t>7212_MSBNK-MPI_for_Chemical_Ecology-CE000660_0_MSBNK-MPI_for_Chemical_Ecology-CE000660_WHUUTDBJXJRKMK</t>
  </si>
  <si>
    <t>7447_MSBNK-RIKEN-PR300304_0_MSBNK-RIKEN-PR300304_BQGJXFQCMYJENQ</t>
  </si>
  <si>
    <t>7209_MSBNK-MPI_for_Chemical_Ecology-CE000657_0_MSBNK-MPI_for_Chemical_Ecology-CE000657_WHUUTDBJXJRKMK</t>
  </si>
  <si>
    <t>7443_MSBNK-RIKEN-PR300297_0_MSBNK-RIKEN-PR300297_DAXYUDFNWXHGBE</t>
  </si>
  <si>
    <t>7271_MSBNK-RIKEN-PR300023_0_MSBNK-RIKEN-PR300023_LTOOPESWVADEAE</t>
  </si>
  <si>
    <t>8747_MSBNK-RIKEN-PR302867_0_MSBNK-RIKEN-PR302867_DVGGLGXQSFURLP</t>
  </si>
  <si>
    <t>7294_MSBNK-RIKEN-PR300052_0_MSBNK-RIKEN-PR300052_LTOOPESWVADEAE</t>
  </si>
  <si>
    <t>7812_MSBNK-RIKEN-PR301551_0_MSBNK-RIKEN-PR301551_ZCDNRPPFBQDQHR</t>
  </si>
  <si>
    <t>7225_MSBNK-MSSJ-MSJ00852_0_MSBNK-MSSJ-MSJ00852_AHLPHDHHMVZTML</t>
  </si>
  <si>
    <t>7207_MSBNK-MPI_for_Chemical_Ecology-CE000655_0_MSBNK-MPI_for_Chemical_Ecology-CE000655_WHUUTDBJXJRKMK</t>
  </si>
  <si>
    <t>7428_MSBNK-RIKEN-PR300277_0_MSBNK-RIKEN-PR300277_DAXYUDFNWXHGBE</t>
  </si>
  <si>
    <t>7206_MSBNK-MPI_for_Chemical_Ecology-CE000654_0_MSBNK-MPI_for_Chemical_Ecology-CE000654_WHUUTDBJXJRKMK</t>
  </si>
  <si>
    <t>7205_MSBNK-MPI_for_Chemical_Ecology-CE000653_0_MSBNK-MPI_for_Chemical_Ecology-CE000653_WHUUTDBJXJRKMK</t>
  </si>
  <si>
    <t>7287_MSBNK-RIKEN-PR300043_0_MSBNK-RIKEN-PR300043_LTOOPESWVADEAE</t>
  </si>
  <si>
    <t>6896_MSBNK-BGC_Munich-RP016602_0_MSBNK-BGC_Munich-RP016602_SEOVTRFCIGRIMH</t>
  </si>
  <si>
    <t>7824_MSBNK-RIKEN-PR301582_0_MSBNK-RIKEN-PR301582_ZCDNRPPFBQDQHR</t>
  </si>
  <si>
    <t>7204_MSBNK-MPI_for_Chemical_Ecology-CE000652_0_MSBNK-MPI_for_Chemical_Ecology-CE000652_WHUUTDBJXJRKMK</t>
  </si>
  <si>
    <t>OMNVYXHOSHNURL</t>
  </si>
  <si>
    <t>InChI=1S/C12H16N2O3/c1-8(13)11(15)14-10(12(16)17)7-9-5-3-2-4-6-9/h2-6,8,10H,7,13H2,1H3,(H,14,15)(H,16,17)</t>
  </si>
  <si>
    <t>Spectrum_000420</t>
  </si>
  <si>
    <t>CC(C(=O)NC(CC1=CC=CC=C1)C(=O)O)N</t>
  </si>
  <si>
    <t>2080;96814;5242923;6992394;6992395;6992396;6992397;6992398;6992399;6992400;13751942;54995854;68969553;101708636;113342142;129675247</t>
  </si>
  <si>
    <t>NORMAN:(NS00045642);COCONUT:(CNP0051412);HMDB:(28694);PubChem:(2080 96814 5242923 6992394 6992395 6992396 6992397 6992398 6992399 6992400 13751942 54995854 68969553 101708636 113342142 129675247);SuperNatural:(SN00002309 SN00002307 SN00002310 SN00002308);CHEBI:(137013 73807);ZINC bio:(ZINC01575524 ZINC01575525 ZINC01575526 ZINC01575527);additional;PubChem class - bio and metabolites;MeSH:(96814 6992394);PubMed</t>
  </si>
  <si>
    <t>6892_MSBNK-BGC_Munich-RP016501_0_MSBNK-BGC_Munich-RP016501_OMNVYXHOSHNURL</t>
  </si>
  <si>
    <t>7211_MSBNK-MPI_for_Chemical_Ecology-CE000659_0_MSBNK-MPI_for_Chemical_Ecology-CE000659_WHUUTDBJXJRKMK</t>
  </si>
  <si>
    <t>C6H14O6</t>
  </si>
  <si>
    <t>FBPFZTCFMRRESA</t>
  </si>
  <si>
    <t>InChI=1S/C6H14O6/c7-1-3(9)5(11)6(12)4(10)2-8/h3-12H,1-2H2</t>
  </si>
  <si>
    <t>Sorbogem</t>
  </si>
  <si>
    <t>C(C(C(C(C(CO)O)O)O)O)O</t>
  </si>
  <si>
    <t>453;5780;6251;11850;1549089;61892;82170;90540;120700;134038;136460;151263;171554;5460044;5487627;9855659;11513915;9920559;10012587;11008545;11480827;16760165;16760175;17757248;16058491;16211940;16212017;16212965;53790668;57151025;56846618;60161240;71749895;71308275;71308536;71308893;71309037;71309139;71309142;71309249;71309251;71311469;87076217;87367794;87393634;87767135;88909362;87882628;90840509;90888514;91210263;91365133;101274260;102602060;117064296;119081674;121494055;123301630;123434053;122406790;124203186;131668352;129830858;129857159;133688430;134694661;134834790;135385067;137333797;139025093;139025094;139025129;139025131;139025874</t>
  </si>
  <si>
    <t>HMDB:(107 247 765 11632);PubChem class - food;SuperNatural:(SN00024275 SN00011501 SN00158552 SN00156670 SN00354162 SN00011554 SN00387336 SN00350338 SN00024326 SN00156630);ZINC bio:(ZINC01532640 ZINC02041302 ZINC02530725 ZINC05131989 ZINC05178945 ZINC13545678 ZINC17836367 ZINC18006959 ZINC18010484 ZINC18279893);additional;HSDB:(69-65-8 50-70-4);MeSH:(453 5780 6251 11850 90540 120700 151263 1549089 5460044);Plantcyc:(SORBITOL GALACTITOL MANNITOL CPD-369);PubMed;NORMAN:(NS00008496);COCONUT:(CNP0090389 CNP0190948);KNApSAcK:(1173);Natural Products:(UNPD28851 UNPD99873 UNPD41378 UNPD76203 UNPD83946 UNPD136254 UNPD74415 UNPD170354 UNPD48168);PubChem:(453 5780 6251 11850 1549089 61892 82170 90540 120700 134038 136460 151263 171554 5460044 5487627 9855659 11513915 9920559 10012587 11008545 11480827 16760165 16760175 17757248 16058491 16211940 16212017 16212965 53790668 57151025 56846618 60161240 71749895 71308275 71308536 71308893 71309037 71309139 71309142 71309249 71309251 71311469 87076217 87367794 87393634 87767135 88909362 87882628 90840509 90888514 91210263 91365133 101274260 102602060 117064296 119081674 121494055 123301630 123434053 122406790 124203186 131668352 129830858 129857159 133688430 134694661 134834790 135385067 137333797 139025093 139025094 139025129 139025131 139025874);CHEBI:(87978 17459 17924 16899 16813 125392 134311 138264 18202 28789 38030);PubChem class - bio and metabolites;KEGG:(C01507 C01722 C00392 C21524 C00794 C01489 C01697);PubChem class - safety and toxic;YMDB:(830 87 656 724);Training Set;PubChem class - drug;Biocyc:(SORBITOL CPD-12810 GALACTITOL CPD-369 CPD-15701 CPD-357 CPD-12811 CPD-15703 MANNITOL CPD-15702)</t>
  </si>
  <si>
    <t>6983_MSBNK-BGC_Munich-RP022902_0_MSBNK-BGC_Munich-RP022902_FBPFZTCFMRRESA</t>
  </si>
  <si>
    <t>8791_MSBNK-RIKEN-PR302921_0_MSBNK-RIKEN-PR302921_DVGGLGXQSFURLP</t>
  </si>
  <si>
    <t>7817_MSBNK-RIKEN-PR301566_0_MSBNK-RIKEN-PR301566_ZCDNRPPFBQDQHR</t>
  </si>
  <si>
    <t>10114_MSBNK-RIKEN-PR311084_0_MSBNK-RIKEN-PR311084_PFDVWJCSCYDRMZ</t>
  </si>
  <si>
    <t>9673_MSBNK-RIKEN-PR304208_0_MSBNK-RIKEN-PR304208_FBDCJLXTUCMFLF</t>
  </si>
  <si>
    <t>7263_MSBNK-RIKEN-PR300013_0_MSBNK-RIKEN-PR300013_LTOOPESWVADEAE</t>
  </si>
  <si>
    <t>9051_MSBNK-RIKEN-PR303335_0_MSBNK-RIKEN-PR303335_WBYWAXJHAXSJNI</t>
  </si>
  <si>
    <t>YWJXCIXBAKGUKZ</t>
  </si>
  <si>
    <t>InChI=1S/C14H16O9/c1-21-11-5(16)2-4-7(9(11)18)12-13(23-14(4)20)10(19)8(17)6(3-15)22-12/h2,6,8,10,12-13,15-19H,3H2,1H3</t>
  </si>
  <si>
    <t>Bengenin</t>
  </si>
  <si>
    <t>COC1=C(C=C2C(=C1O)C3C(C(C(C(O3)CO)O)O)OC2=O)O</t>
  </si>
  <si>
    <t>2356;66065;1715384;821400;378697;471287;6543710;6566078;6604479;6708706;12300074;12300075;12300076;16758047;16219037;24982180;51381115;51397504;51399643;51399644;70451370;90662219;92296631;92843974;92843975;99134707;98667778;129316874;129625913</t>
  </si>
  <si>
    <t>SuperNatural:(SN00155386 SN00248713 SN00006559 SN00005802 SN00002393 SN00005801 SN00006802 SN00230490 SN00155387 SN00005803);ZINC bio:(ZINC01638183 ZINC03871709 ZINC03871710 ZINC03871711 ZINC03978654 ZINC04046820 ZINC04104805 ZINC04104806 ZINC05940192 ZINC09231495 ZINC11615942 ZINC11615943);additional;MeSH:(66065);PubMed;COCONUT:(CNP0182842);KNApSAcK:(2981);Natural Products:(UNPD119632 UNPD12138 UNPD20428 UNPD31065 UNPD128969);PubChem:(2356 66065 1715384 821400 378697 471287 6543710 6566078 6604479 6708706 12300074 12300075 12300076 16758047 16219037 24982180 51381115 51397504 51399643 51399644 70451370 90662219 92296631 92843974 92843975 99134707 98667778 129316874 129625913);CHEBI:(91545 69499 95241);KEGG:(C09919);PubChem class - safety and toxic;Training Set</t>
  </si>
  <si>
    <t>9216_MSBNK-RIKEN-PR303542_0_MSBNK-RIKEN-PR303542_YWJXCIXBAKGUKZ</t>
  </si>
  <si>
    <t>9868_MSBNK-RIKEN-PR310491_0_MSBNK-RIKEN-PR310491_QUQPHWDTPGMPEX</t>
  </si>
  <si>
    <t>8686_MSBNK-RIKEN-PR302801_0_MSBNK-RIKEN-PR302801_QUQPHWDTPGMPEX</t>
  </si>
  <si>
    <t>9681_MSBNK-RIKEN-PR304216_0_MSBNK-RIKEN-PR304216_FBDCJLXTUCMFLF</t>
  </si>
  <si>
    <t>6826_MSBNK-BGC_Munich-RP009403_0_MSBNK-BGC_Munich-RP009403_YHQWACJRIRKIAL</t>
  </si>
  <si>
    <t>7888_MSBNK-RIKEN-PR301879_0_MSBNK-RIKEN-PR301879_KEOITPILCOILGM</t>
  </si>
  <si>
    <t>8752_MSBNK-RIKEN-PR302873_0_MSBNK-RIKEN-PR302873_DVGGLGXQSFURLP</t>
  </si>
  <si>
    <t>7283_MSBNK-RIKEN-PR300038_0_MSBNK-RIKEN-PR300038_LTOOPESWVADEAE</t>
  </si>
  <si>
    <t>7176_MSBNK-MPI_for_Chemical_Ecology-CE000234_0_MSBNK-MPI_for_Chemical_Ecology-CE000234_FBPFZTCFMRRESA</t>
  </si>
  <si>
    <t>6963_MSBNK-BGC_Munich-RP021303_0_MSBNK-BGC_Munich-RP021303_FIXDIFPJOFIIEC</t>
  </si>
  <si>
    <t>6871_MSBNK-BGC_Munich-RP015301_0_MSBNK-BGC_Munich-RP015301_TYFQFVWCELRYAO</t>
  </si>
  <si>
    <t>9660_MSBNK-RIKEN-PR304195_0_MSBNK-RIKEN-PR304195_PDAYUJSOJIMKIS</t>
  </si>
  <si>
    <t>8742_MSBNK-RIKEN-PR302861_0_MSBNK-RIKEN-PR302861_DVGGLGXQSFURLP</t>
  </si>
  <si>
    <t>7298_MSBNK-RIKEN-PR300057_0_MSBNK-RIKEN-PR300057_LTOOPESWVADEAE</t>
  </si>
  <si>
    <t>6796_MSBNK-BGC_Munich-RP001302_0_MSBNK-BGC_Munich-RP001302_ZDXPYRJPNDTMRX</t>
  </si>
  <si>
    <t>10002_MSBNK-RIKEN-PR310869_0_MSBNK-RIKEN-PR310869_MTXMHWSVSZKYBT</t>
  </si>
  <si>
    <t>7203_MSBNK-MPI_for_Chemical_Ecology-CE000651_0_MSBNK-MPI_for_Chemical_Ecology-CE000651_WHUUTDBJXJRKMK</t>
  </si>
  <si>
    <t>6800_MSBNK-BGC_Munich-RP001403_0_MSBNK-BGC_Munich-RP001403_WHUUTDBJXJRKMK</t>
  </si>
  <si>
    <t>6893_MSBNK-BGC_Munich-RP016502_0_MSBNK-BGC_Munich-RP016502_OMNVYXHOSHNURL</t>
  </si>
  <si>
    <t>7024_MSBNK-BGC_Munich-RP031401_0_MSBNK-BGC_Munich-RP031401_DRTQHJPVMGBUCF</t>
  </si>
  <si>
    <t>6982_MSBNK-BGC_Munich-RP022901_0_MSBNK-BGC_Munich-RP022901_FBPFZTCFMRRESA</t>
  </si>
  <si>
    <t>9513_MSBNK-RIKEN-PR304021_0_MSBNK-RIKEN-PR304021_HVDGDHBAMCBBLR</t>
  </si>
  <si>
    <t>9982_MSBNK-RIKEN-PR310807_0_MSBNK-RIKEN-PR310807_UBORTCNDUKBEOP</t>
  </si>
  <si>
    <t>6984_MSBNK-BGC_Munich-RP022903_0_MSBNK-BGC_Munich-RP022903_FBPFZTCFMRRESA</t>
  </si>
  <si>
    <t>8876_MSBNK-RIKEN-PR303014_0_MSBNK-RIKEN-PR303014_WBYWAXJHAXSJNI</t>
  </si>
  <si>
    <t>7025_MSBNK-BGC_Munich-RP031402_0_MSBNK-BGC_Munich-RP031402_DRTQHJPVMGBUCF</t>
  </si>
  <si>
    <t>7226_MSBNK-MSSJ-MSJ00853_0_MSBNK-MSSJ-MSJ00853_AHLPHDHHMVZTML</t>
  </si>
  <si>
    <t>7232_MSBNK-MSSJ-MSJ00903_0_MSBNK-MSSJ-MSJ00903_ZMOZJTDOTOZVRT</t>
  </si>
  <si>
    <t>6797_MSBNK-BGC_Munich-RP001303_0_MSBNK-BGC_Munich-RP001303_ZDXPYRJPNDTMRX</t>
  </si>
  <si>
    <t>7402_MSBNK-RIKEN-PR300245_0_MSBNK-RIKEN-PR300245_LHKZIVMTXZLOTP</t>
  </si>
  <si>
    <t>4014_MSBNK-RIKEN-PR300245_0_MSBNK-RIKEN-PR300245_LHKZIVMTXZLOTP</t>
  </si>
  <si>
    <t>7267_MSBNK-RIKEN-PR300018_0_MSBNK-RIKEN-PR300018_LTOOPESWVADEAE</t>
  </si>
  <si>
    <t>4030_MSBNK-RIKEN-PR300265_0_MSBNK-RIKEN-PR300265_LHKZIVMTXZLOTP</t>
  </si>
  <si>
    <t>7418_MSBNK-RIKEN-PR300265_0_MSBNK-RIKEN-PR300265_LHKZIVMTXZLOTP</t>
  </si>
  <si>
    <t>9927_MSBNK-RIKEN-PR310627_0_MSBNK-RIKEN-PR310627_OYMQKBZMKFJPMH</t>
  </si>
  <si>
    <t>4045_MSBNK-RIKEN-PR300285_0_MSBNK-RIKEN-PR300285_LHKZIVMTXZLOTP</t>
  </si>
  <si>
    <t>7433_MSBNK-RIKEN-PR300285_0_MSBNK-RIKEN-PR300285_LHKZIVMTXZLOTP</t>
  </si>
  <si>
    <t>7575_MSBNK-RIKEN-PR300609_0_MSBNK-RIKEN-PR300609_TXDUTHBFYKGSAH</t>
  </si>
  <si>
    <t>9689_MSBNK-RIKEN-PR304224_0_MSBNK-RIKEN-PR304224_FBDCJLXTUCMFLF</t>
  </si>
  <si>
    <t>7574_MSBNK-RIKEN-PR300604_0_MSBNK-RIKEN-PR300604_TXDUTHBFYKGSAH</t>
  </si>
  <si>
    <t>6824_MSBNK-BGC_Munich-RP009401_0_MSBNK-BGC_Munich-RP009401_YHQWACJRIRKIAL</t>
  </si>
  <si>
    <t>9886_MSBNK-RIKEN-PR310513_0_MSBNK-RIKEN-PR310513_TXDUTHBFYKGSAH</t>
  </si>
  <si>
    <t>7414_MSBNK-RIKEN-PR300260_0_MSBNK-RIKEN-PR300260_LHKZIVMTXZLOTP</t>
  </si>
  <si>
    <t>7280_MSBNK-RIKEN-PR300034_0_MSBNK-RIKEN-PR300034_OYMQKBZMKFJPMH</t>
  </si>
  <si>
    <t>7422_MSBNK-RIKEN-PR300270_0_MSBNK-RIKEN-PR300270_LHKZIVMTXZLOTP</t>
  </si>
  <si>
    <t>7579_MSBNK-RIKEN-PR300628_0_MSBNK-RIKEN-PR300628_TXDUTHBFYKGSAH</t>
  </si>
  <si>
    <t>7583_MSBNK-RIKEN-PR300648_0_MSBNK-RIKEN-PR300648_TXDUTHBFYKGSAH</t>
  </si>
  <si>
    <t>9580_MSBNK-RIKEN-PR304102_0_MSBNK-RIKEN-PR304102_LNTHITQWFMADLM</t>
  </si>
  <si>
    <t>7437_MSBNK-RIKEN-PR300290_0_MSBNK-RIKEN-PR300290_LHKZIVMTXZLOTP</t>
  </si>
  <si>
    <t>9634_MSBNK-RIKEN-PR304169_0_MSBNK-RIKEN-PR304169_BUGQHORRADGONS</t>
  </si>
  <si>
    <t>RHVPEFQDYMMNSY</t>
  </si>
  <si>
    <t>InChI=1S/C12H12N2O/c1-7-12-10(4-5-13-7)9-3-2-8(15)6-11(9)14-12/h2-3,6,14-15H,4-5H2,1H3</t>
  </si>
  <si>
    <t>CC1=NCCC2=C1NC3=C2C=CC(=C3)O</t>
  </si>
  <si>
    <t>3565;3985818</t>
  </si>
  <si>
    <t>HMDB:(29838);ZINC bio:(ZINC00058176);additional;MeSH:(3565);Plantcyc:(CPD-9938);PubMed;NORMAN:(NS00042837);COCONUT:(CNP0228337 CNP0257226);Natural Products:(UNPD194089);PubChem:(3565 3985818);CHEBI:(27943);PubChem class - bio and metabolites;EcoCyc Mine;KEGG:(C06537);Training Set;Biocyc:(CPD-9938)</t>
  </si>
  <si>
    <t>7566_MSBNK-RIKEN-PR300581_0_MSBNK-RIKEN-PR300581_CRQDWQWZCNKKAC</t>
  </si>
  <si>
    <t>7441_MSBNK-RIKEN-PR300295_0_MSBNK-RIKEN-PR300295_LHKZIVMTXZLOTP</t>
  </si>
  <si>
    <t>7562_MSBNK-RIKEN-PR300573_0_MSBNK-RIKEN-PR300573_CRQDWQWZCNKKAC</t>
  </si>
  <si>
    <t>9630_MSBNK-RIKEN-PR304165_0_MSBNK-RIKEN-PR304165_BUGQHORRADGONS</t>
  </si>
  <si>
    <t>7288_MSBNK-RIKEN-PR300044_0_MSBNK-RIKEN-PR300044_OYMQKBZMKFJPMH</t>
  </si>
  <si>
    <t>9898_MSBNK-RIKEN-PR310542_0_MSBNK-RIKEN-PR310542_BUGQHORRADGONS</t>
  </si>
  <si>
    <t>8786_MSBNK-RIKEN-PR302915_0_MSBNK-RIKEN-PR302915_DVGGLGXQSFURLP</t>
  </si>
  <si>
    <t>7451_MSBNK-RIKEN-PR300312_0_MSBNK-RIKEN-PR300312_BQGJXFQCMYJENQ</t>
  </si>
  <si>
    <t>9622_MSBNK-RIKEN-PR304157_0_MSBNK-RIKEN-PR304157_BUGQHORRADGONS</t>
  </si>
  <si>
    <t>9815_MSBNK-RIKEN-PR310410_0_MSBNK-RIKEN-PR310410_LHKZIVMTXZLOTP</t>
  </si>
  <si>
    <t>7264_MSBNK-RIKEN-PR300014_0_MSBNK-RIKEN-PR300014_OYMQKBZMKFJPMH</t>
  </si>
  <si>
    <t>7398_MSBNK-RIKEN-PR300240_0_MSBNK-RIKEN-PR300240_LHKZIVMTXZLOTP</t>
  </si>
  <si>
    <t>7570_MSBNK-RIKEN-PR300591_0_MSBNK-RIKEN-PR300591_CRQDWQWZCNKKAC</t>
  </si>
  <si>
    <t>ITVGXXMINPYUHD</t>
  </si>
  <si>
    <t>InChI=1S/C28H36O15/c1-11-21(34)23(36)25(38)27(40-11)43-26-24(37)22(35)19(10-29)42-28(26)41-13-8-16(32)20(17(33)9-13)14(30)5-3-12-4-6-18(39-2)15(31)7-12/h4,6-9,11,19,21-29,31-38H,3,5,10H2,1-2H3</t>
  </si>
  <si>
    <t>S2331_Selleck</t>
  </si>
  <si>
    <t>CC1C(C(C(C(O1)OC2C(C(C(OC2OC3=CC(=C(C(=C3)O)C(=O)CCC4=CC(=C(C=C4)OC)O)O)CO)O)O)O)O)O</t>
  </si>
  <si>
    <t>4453;30231;5702145;15081012;16757754;25203767;24211945;45049221;46782465;57959397;66839783;73265295;71750989;92215971;92215972;92259017;92259018;92259019;92259020;92535855;92535856;92535857;92535858;98072678;98072679;98172400;98172401;100903516;124807519;124807520;124807521;124903250;124903251;124903252;124903253;129010052;129607026;131705432;134129450;139595476;137440192</t>
  </si>
  <si>
    <t>HMDB:(30542);PubChem class - food;additional;MeSH:(4453 30231);PubMed;NORMAN:(NS00000402);COCONUT:(CNP0326385);PubChem:(4453 30231 5702145 15081012 16757754 25203767 24211945 45049221 46782465 57959397 66839783 73265295 71750989 92215971 92215972 92259017 92259018 92259019 92259020 92535855 92535856 92535857 92535858 98072678 98072679 98172400 98172401 100903516 124807519 124807520 124807521 124903250 124903251 124903252 124903253 129010052 129607026 131705432 134129450 139595476 137440192);CHEBI:(110194 83535);PubChem class - bio and metabolites;PubChem class - safety and toxic;Training Set</t>
  </si>
  <si>
    <t>8852_MSBNK-RIKEN-PR302984_0_MSBNK-RIKEN-PR302984_ITVGXXMINPYUHD</t>
  </si>
  <si>
    <t>C33H38O20</t>
  </si>
  <si>
    <t>KNBPTHQAIKQFMM</t>
  </si>
  <si>
    <t>InChI=1S/C33H38O20/c1-33(47,8-19(37)38)9-20(39)48-11-18-23(41)26(44)28(46)32(52-18)53-30-24(42)21-15(36)6-14(49-31-27(45)25(43)22(40)17(10-34)51-31)7-16(21)50-29(30)12-2-4-13(35)5-3-12/h2-7,17-18,22-23,25-28,31-32,34-36,40-41,43-47H,8-11H2,1H3,(H,37,38)</t>
  </si>
  <si>
    <t>Kaempferol 3-[6''''-(3-hydroxy-3-methylglutaryl)glucoside]-7-glucoside</t>
  </si>
  <si>
    <t>CC(CC(=O)O)(CC(=O)OCC1C(C(C(C(O1)OC2=C(OC3=CC(=CC(=C3C2=O)O)OC4C(C(C(C(O4)CO)O)O)O)C5=CC=C(C=C5)O)O)O)O)O</t>
  </si>
  <si>
    <t>44258879;74978041;101670610</t>
  </si>
  <si>
    <t>COCONUT:(CNP0405551);HMDB:(41357);KNApSAcK:(5891);Natural Products:(UNPD51439);PubChem:(44258879 74978041 101670610);SuperNatural:(SN00294241);PubChem class - bio and metabolites</t>
  </si>
  <si>
    <t>10040_MSBNK-RIKEN-PR310932_0_MSBNK-RIKEN-PR310932_KNBPTHQAIKQFMM</t>
  </si>
  <si>
    <t>9041_MSBNK-RIKEN-PR303323_0_MSBNK-RIKEN-PR303323_WBYWAXJHAXSJNI</t>
  </si>
  <si>
    <t>8069_MSBNK-RIKEN-PR302080_0_MSBNK-RIKEN-PR302080_IGLUNMMNDNWZOA</t>
  </si>
  <si>
    <t>9845_MSBNK-RIKEN-PR310465_0_MSBNK-RIKEN-PR310465_DVGGLGXQSFURLP</t>
  </si>
  <si>
    <t>7210_MSBNK-MPI_for_Chemical_Ecology-CE000658_0_MSBNK-MPI_for_Chemical_Ecology-CE000658_WHUUTDBJXJRKMK</t>
  </si>
  <si>
    <t>PSXQJZDFWDKBIP</t>
  </si>
  <si>
    <t>InChI=1S/C27H42O3/c1-17(6-5-7-18(2)25(29)30)22-10-11-23-21-9-8-19-16-20(28)12-14-26(19,3)24(21)13-15-27(22,23)4/h16-18,21-24H,5-15H2,1-4H3,(H,29,30)</t>
  </si>
  <si>
    <t>Delta(4)-DA</t>
  </si>
  <si>
    <t>CC(CCCC(C)C(=O)O)C1CCC2C1(CCC3C2CCC4=CC(=O)CCC34C)C</t>
  </si>
  <si>
    <t>580256;16734910;22216313;24900551;24900552;42628074;70698362;70698394;70793063;86289540;89597133;89597134</t>
  </si>
  <si>
    <t>COCONUT:(CNP0001443 CNP0109228);PubChem:(580256 16734910 22216313 24900551 24900552 42628074 70698362 70698394 70793063 86289540 89597133 89597134);CHEBI:(71560 78358 71570 71541 78686 71613);additional;PubChem class - bio and metabolites;MeSH:(16734910 22216313);KEGG:(C20839 C21076);Plantcyc:(CPD-13689);Training Set;PubMed;Biocyc:(CPD-19067 SMA-0000359 SMA-0000552 CPD-13689 SMA-0000080)</t>
  </si>
  <si>
    <t>6834_MSBNK-BGC_Munich-RP010702_0_MSBNK-BGC_Munich-RP010702_PSXQJZDFWDKBIP</t>
  </si>
  <si>
    <t>8762_MSBNK-RIKEN-PR302885_0_MSBNK-RIKEN-PR302885_DVGGLGXQSFURLP</t>
  </si>
  <si>
    <t>8757_MSBNK-RIKEN-PR302879_0_MSBNK-RIKEN-PR302879_DVGGLGXQSFURLP</t>
  </si>
  <si>
    <t>7256_MSBNK-RIKEN-PR300004_0_MSBNK-RIKEN-PR300004_OYMQKBZMKFJPMH</t>
  </si>
  <si>
    <t>7582_MSBNK-RIKEN-PR300643_0_MSBNK-RIKEN-PR300643_TXDUTHBFYKGSAH</t>
  </si>
  <si>
    <t>9638_MSBNK-RIKEN-PR304173_0_MSBNK-RIKEN-PR304173_BUGQHORRADGONS</t>
  </si>
  <si>
    <t>7268_MSBNK-RIKEN-PR300019_0_MSBNK-RIKEN-PR300019_OYMQKBZMKFJPMH</t>
  </si>
  <si>
    <t>7410_MSBNK-RIKEN-PR300255_0_MSBNK-RIKEN-PR300255_LHKZIVMTXZLOTP</t>
  </si>
  <si>
    <t>BDJRBEYXGGNYIS</t>
  </si>
  <si>
    <t>InChI=1S/C9H16O4/c10-8(11)6-4-2-1-3-5-7-9(12)13/h1-7H2,(H,10,11)(H,12,13)</t>
  </si>
  <si>
    <t>Acnederm</t>
  </si>
  <si>
    <t>C(CCCC(=O)O)CCCC(=O)O</t>
  </si>
  <si>
    <t>2266;3801344;19347555;56933547;72735488;71309726;87110957</t>
  </si>
  <si>
    <t>HMDB:(784);PubChem class - food;SuperNatural:(SN00386191 SN00002167);ZINC bio:(ZINC01531036);additional;HSDB:(123-99-9);MeSH:(2266);Plantcyc:(CPD0-1265);PubMed;NORMAN:(NS00011498);COCONUT:(CNP0086335 CNP0225848);KNApSAcK:(45634);Natural Products:(UNPD104030);PubChem:(2266 3801344 19347555 56933547 72735488 71309726 87110957);CHEBI:(48131 78208);PubChem class - bio and metabolites;KEGG:(C08261);PubChem class - safety and toxic;Training Set;PubChem class - drug;Biocyc:(CPD0-1265)</t>
  </si>
  <si>
    <t>10100_MSBNK-RIKEN-PR311034_0_MSBNK-RIKEN-PR311034_BDJRBEYXGGNYIS</t>
  </si>
  <si>
    <t>6793_MSBNK-BGC_Munich-RP001202_0_MSBNK-BGC_Munich-RP001202_ODKSFYDXXFIFQN</t>
  </si>
  <si>
    <t>7284_MSBNK-RIKEN-PR300039_0_MSBNK-RIKEN-PR300039_OYMQKBZMKFJPMH</t>
  </si>
  <si>
    <t>7430_MSBNK-RIKEN-PR300280_0_MSBNK-RIKEN-PR300280_LHKZIVMTXZLOTP</t>
  </si>
  <si>
    <t>7455_MSBNK-RIKEN-PR300320_0_MSBNK-RIKEN-PR300320_BQGJXFQCMYJENQ</t>
  </si>
  <si>
    <t>7295_MSBNK-RIKEN-PR300053_0_MSBNK-RIKEN-PR300053_OYMQKBZMKFJPMH</t>
  </si>
  <si>
    <t>7578_MSBNK-RIKEN-PR300624_0_MSBNK-RIKEN-PR300624_TXDUTHBFYKGSAH</t>
  </si>
  <si>
    <t>6895_MSBNK-BGC_Munich-RP016601_0_MSBNK-BGC_Munich-RP016601_SEOVTRFCIGRIMH</t>
  </si>
  <si>
    <t>7558_MSBNK-RIKEN-PR300563_0_MSBNK-RIKEN-PR300563_CRQDWQWZCNKKAC</t>
  </si>
  <si>
    <t>7272_MSBNK-RIKEN-PR300024_0_MSBNK-RIKEN-PR300024_OYMQKBZMKFJPMH</t>
  </si>
  <si>
    <t>7039_MSBNK-BGC_Munich-RP032001_0_MSBNK-BGC_Munich-RP032001_DWRXFEITVBNRMK</t>
  </si>
  <si>
    <t>8063_MSBNK-RIKEN-PR302073_0_MSBNK-RIKEN-PR302073_IGLUNMMNDNWZOA</t>
  </si>
  <si>
    <t>9566_MSBNK-RIKEN-PR304087_0_MSBNK-RIKEN-PR304087_LNTHITQWFMADLM</t>
  </si>
  <si>
    <t>RSPURTUNRHNVGF</t>
  </si>
  <si>
    <t>InChI=1S/C12H17N5O5/c1-16(2)12-14-9-6(10(21)15-12)13-4-17(9)11-8(20)7(19)5(3-18)22-11/h4-5,7-8,11,18-20H,3H2,1-2H3,(H,14,15,21)</t>
  </si>
  <si>
    <t>Dimethylguanosine</t>
  </si>
  <si>
    <t>CN(C)C1=NC2=C(C(=O)N1)N=CN2C3C(C(C(O3)CO)O)O</t>
  </si>
  <si>
    <t>135501639;136504422;135783861;136608607;135976831;137148771;136315684;139025264</t>
  </si>
  <si>
    <t>HMDB:(4824);ZINC bio:(ZINC05115341);additional;MeSH:(135501639);PubMed;NORMAN:(NS00004532);COCONUT:(CNP0296650);Natural Products:(UNPD52254);PubChem:(135501639 136504422 135783861 136608607 135976831 137148771 136315684 139025264);CHEBI:(19289);PubChem class - bio and metabolites;Training Set</t>
  </si>
  <si>
    <t>7023_MSBNK-BGC_Munich-RP031103_0_MSBNK-BGC_Munich-RP031103_RSPURTUNRHNVGF</t>
  </si>
  <si>
    <t>7554_MSBNK-RIKEN-PR300554_0_MSBNK-RIKEN-PR300554_CRQDWQWZCNKKAC</t>
  </si>
  <si>
    <t>7041_MSBNK-BGC_Munich-RP032003_0_MSBNK-BGC_Munich-RP032003_DWRXFEITVBNRMK</t>
  </si>
  <si>
    <t>7026_MSBNK-BGC_Munich-RP031403_0_MSBNK-BGC_Munich-RP031403_DRTQHJPVMGBUCF</t>
  </si>
  <si>
    <t>10142_MSBNK-RIKEN-PR311171_0_MSBNK-RIKEN-PR311171_IGLUNMMNDNWZOA</t>
  </si>
  <si>
    <t>7172_MSBNK-MPI_for_Chemical_Ecology-CE000229_0_MSBNK-MPI_for_Chemical_Ecology-CE000229_OUYCCCASQSFEME</t>
  </si>
  <si>
    <t>7227_MSBNK-MSSJ-MSJ00854_0_MSBNK-MSSJ-MSJ00854_AHLPHDHHMVZTML</t>
  </si>
  <si>
    <t>7807_MSBNK-RIKEN-PR301540_0_MSBNK-RIKEN-PR301540_PSFDQSOCUJVVGF</t>
  </si>
  <si>
    <t>7170_MSBNK-MPI_for_Chemical_Ecology-CE000227_0_MSBNK-MPI_for_Chemical_Ecology-CE000227_OUYCCCASQSFEME</t>
  </si>
  <si>
    <t>7299_MSBNK-RIKEN-PR300058_0_MSBNK-RIKEN-PR300058_OYMQKBZMKFJPMH</t>
  </si>
  <si>
    <t>9642_MSBNK-RIKEN-PR304177_0_MSBNK-RIKEN-PR304177_BUGQHORRADGONS</t>
  </si>
  <si>
    <t>9668_MSBNK-RIKEN-PR304203_0_MSBNK-RIKEN-PR304203_PDAYUJSOJIMKIS</t>
  </si>
  <si>
    <t>7187_MSBNK-MPI_for_Chemical_Ecology-CE000273_0_MSBNK-MPI_for_Chemical_Ecology-CE000273_ODKSFYDXXFIFQN</t>
  </si>
  <si>
    <t>7174_MSBNK-MPI_for_Chemical_Ecology-CE000231_0_MSBNK-MPI_for_Chemical_Ecology-CE000231_OUYCCCASQSFEME</t>
  </si>
  <si>
    <t>7485_MSBNK-RIKEN-PR300371_0_MSBNK-RIKEN-PR300371_RBALEJFQJCAPLN</t>
  </si>
  <si>
    <t>7183_MSBNK-MPI_for_Chemical_Ecology-CE000269_0_MSBNK-MPI_for_Chemical_Ecology-CE000269_ODKSFYDXXFIFQN</t>
  </si>
  <si>
    <t>9508_MSBNK-RIKEN-PR304016_0_MSBNK-RIKEN-PR304016_HVDGDHBAMCBBLR</t>
  </si>
  <si>
    <t>6890_MSBNK-BGC_Munich-RP016402_0_MSBNK-BGC_Munich-RP016402_VWHGTYCRDRBSFI</t>
  </si>
  <si>
    <t>6883_MSBNK-BGC_Munich-RP015901_0_MSBNK-BGC_Munich-RP015901_GCWCVCCEIQXUQU</t>
  </si>
  <si>
    <t>7723_MSBNK-RIKEN-PR301251_0_MSBNK-RIKEN-PR301251_CTSPAMFJBXKSOY</t>
  </si>
  <si>
    <t>7811_MSBNK-RIKEN-PR301548_0_MSBNK-RIKEN-PR301548_PSFDQSOCUJVVGF</t>
  </si>
  <si>
    <t>8067_MSBNK-RIKEN-PR302077_0_MSBNK-RIKEN-PR302077_IGLUNMMNDNWZOA</t>
  </si>
  <si>
    <t>7820_MSBNK-RIKEN-PR301571_0_MSBNK-RIKEN-PR301571_PSFDQSOCUJVVGF</t>
  </si>
  <si>
    <t>9573_MSBNK-RIKEN-PR304094_0_MSBNK-RIKEN-PR304094_LNTHITQWFMADLM</t>
  </si>
  <si>
    <t>9675_MSBNK-RIKEN-PR304210_0_MSBNK-RIKEN-PR304210_FBDCJLXTUCMFLF</t>
  </si>
  <si>
    <t>3516_MSBNK-BGC_Munich-RP017001_0_MSBNK-BGC_Munich-RP017001_YGSDEFSMJLZEOE</t>
  </si>
  <si>
    <t>6904_MSBNK-BGC_Munich-RP017001_0_MSBNK-BGC_Munich-RP017001_YGSDEFSMJLZEOE</t>
  </si>
  <si>
    <t>7173_MSBNK-MPI_for_Chemical_Ecology-CE000230_0_MSBNK-MPI_for_Chemical_Ecology-CE000230_OUYCCCASQSFEME</t>
  </si>
  <si>
    <t>OVRNDRQMDRJTHS</t>
  </si>
  <si>
    <t>InChI=1S/C8H15NO6/c1-3(11)9-5-7(13)6(12)4(2-10)15-8(5)14/h4-8,10,12-14H,2H2,1H3,(H,9,11)</t>
  </si>
  <si>
    <t>betaGlcNAc</t>
  </si>
  <si>
    <t>CC(=O)NC1C(C(C(OC1O)CO)O)O</t>
  </si>
  <si>
    <t>899;24139;35717;82313;84265;644170;1201535;439174;439281;439916;440552;445246;448896;451191;2735252;7568776;7059431;7059432;7173821;7177184;6409680;6857375;6971011;6971045;6971059;6971060;6971258;6973644;10944029;13201632;13201633;13201636;11096158;11172336;11861101;11861102;11861121;11869379;11869380;11869611;11888370;11888574;11908605;16741263;16757753;18334292;18397676;16211955;16394588;21039542;23853864;24801873;24801874;44717159;44119773;46780034;49852884;57376616;57455154;58502627;58545362;59503899;58640882;58713836;58718646;58769236;58948057;58097808;66825083;68034662;68047399;68216056;68301760;68332623;70669740;70795459;70799048;71174333;70918074;71299575;71299587;71300050;71306821;71312895;71312896;71312948;87327612;90472748;90472757;90472758;90472767;90472768;90472769;89860642;89860720;89870003;91277390;91550633;91609164;102025736;101238098;101239391;101267098;102601370;102601745;118057246;118797609;118855888;118855891;118855903;118855905;118474546;123155179;123527840;123684718;123741461;122463793;122463794;129627672;129628434;129632391;129675480;129693761;129775489;129830678;129858753;129900086;133587626;133587627;133655795;135070106;139030604;137390970;137553913;137553914;137553915</t>
  </si>
  <si>
    <t>HMDB:(212 215 803 853 1129);SuperNatural:(SN00064439 SN00064438 SN00003123 SN00005640 SN00048686 SN00006872 SN00352398 SN00064440 SN00006665);ZINC bio:(ZINC00895063 ZINC00895509 ZINC00968143 ZINC02562219 ZINC03860151 ZINC03861733 ZINC03870075 ZINC03870076 ZINC03870077 ZINC03881902 ZINC03983907 ZINC04096029 ZINC04096030 ZINC04228290 ZINC08551466);additional;MeSH:(899 24139 35717 84265 439174 439281 440552 644170 11096158 11908605 57376616);Plantcyc:(CPD-3604 CPD-13462 CPD-12541 N-ACETYL-D-GLUCOSAMINE);PubMed;NORMAN:(NS00013334);COCONUT:(CNP0246160);KNApSAcK:(19583);Natural Products:(UNPD2974 UNPD174250 UNPD192344);PubChem:(899 24139 35717 82313 84265 644170 1201535 439174 439281 439916 440552 445246 448896 451191 2735252 7568776 7059431 7059432 7173821 7177184 6409680 6857375 6971011 6971045 6971059 6971060 6971258 6973644 10944029 13201632 13201633 13201636 11096158 11172336 11861101 11861102 11861121 11869379 11869380 11869611 11888370 11888574 11908605 16741263 16757753 18334292 18397676 16211955 16394588 21039542 23853864 24801873 24801874 44717159 44119773 46780034 49852884 57376616 57455154 58502627 58545362 59503899 58640882 58713836 58718646 58769236 58948057 58097808 66825083 68034662 68047399 68216056 68301760 68332623 70669740 70795459 70799048 71174333 70918074 71299575 71299587 71300050 71306821 71312895 71312896 71312948 87327612 90472748 90472757 90472758 90472767 90472768 90472769 89860642 89860720 89870003 91277390 91550633 91609164 102025736 101238098 101239391 101267098 102601370 102601745 118057246 118797609 118855888 118855891 118855903 118855905 118474546 123155179 123527840 123684718 123741461 122463793 122463794 129627672 129628434 129632391 129675480 129693761 129775489 129830678 129858753 129900086 133587626 133587627 133655795 135070106 139030604 137390970 137553913 137553914 137553915);YMDB Mine;CHEBI:(17029 41112 21601 63153 40356 28497 506227 44278 28037 63154 28009 7203);PubChem class - bio and metabolites;KEGG:(C00140 C02711 C21039 C00645 C20328 C21049 C03878 C21052 C21036 C21061 C05021 C03136 C01132);PubChem class - safety and toxic;Training Set;PubChem class - drug;Biocyc:(CPD-3604 N-ACETYL-D-MANNOSAMINE CPD-12557 CPD-13462 CPD-12541 N-ACETYL-D-GLUCOSAMINE)</t>
  </si>
  <si>
    <t>6863_MSBNK-BGC_Munich-RP014502_0_MSBNK-BGC_Munich-RP014502_MBLBDJOUHNCFQT</t>
  </si>
  <si>
    <t>7691_MSBNK-RIKEN-PR301051_0_MSBNK-RIKEN-PR301051_PSFDQSOCUJVVGF</t>
  </si>
  <si>
    <t>6916_MSBNK-BGC_Munich-RP017501_0_MSBNK-BGC_Munich-RP017501_JXOHGGNKMLTUBP</t>
  </si>
  <si>
    <t>9626_MSBNK-RIKEN-PR304161_0_MSBNK-RIKEN-PR304161_BUGQHORRADGONS</t>
  </si>
  <si>
    <t>7168_MSBNK-MPI_for_Chemical_Ecology-CE000225_0_MSBNK-MPI_for_Chemical_Ecology-CE000225_OUYCCCASQSFEME</t>
  </si>
  <si>
    <t>7684_MSBNK-RIKEN-PR301031_0_MSBNK-RIKEN-PR301031_PSFDQSOCUJVVGF</t>
  </si>
  <si>
    <t>8771_MSBNK-RIKEN-PR302897_0_MSBNK-RIKEN-PR302897_DVGGLGXQSFURLP</t>
  </si>
  <si>
    <t>7544_MSBNK-RIKEN-PR300517_0_MSBNK-RIKEN-PR300517_OZCACMPSTYQSMM</t>
  </si>
  <si>
    <t>QAIPRVGONGVQAS</t>
  </si>
  <si>
    <t>InChI=1S/C9H8O4/c10-7-3-1-6(5-8(7)11)2-4-9(12)13/h1-5,10-11H,(H,12,13)</t>
  </si>
  <si>
    <t>Caffeate</t>
  </si>
  <si>
    <t>C1=CC(=C(C=C1C=CC(=O)O)O)O</t>
  </si>
  <si>
    <t>2518;1549111;689043;11458067;16109948;46780148;54681167;54691412;54710367;71309625;71434158;76973924;90769002;101215182;100923614;131866465</t>
  </si>
  <si>
    <t>HMDB:(1964 3501 125102);SuperNatural:(SN00280300 SN00000970 SN00293240);ZINC bio:(ZINC00058172 ZINC04482687);additional;HSDB:(331-39-5);MeSH:(689043);Plantcyc:(CPD-676 CPD-8098);PubMed;NORMAN:(NS00010313);COCONUT:(CNP0082755 CNP0186784);KNApSAcK:(615);Natural Products:(UNPD52427 UNPD121048 UNPD216267);PubChem:(2518 1549111 689043 11458067 16109948 46780148 54681167 54691412 54710367 71309625 71434158 76973924 90769002 101215182 100923614 131866465);CHEBI:(16433 36281 58129 57770 17395);PubChem class - bio and metabolites;EcoCyc Mine;KEGG:(C01197 C01481);PubChem class - safety and toxic;YMDB:(1645);Training Set;PubChem class - drug;Biocyc:(CPD-676 CPD-8098)</t>
  </si>
  <si>
    <t>9112_MSBNK-RIKEN-PR303401_0_MSBNK-RIKEN-PR303401_QAIPRVGONGVQAS</t>
  </si>
  <si>
    <t>7719_MSBNK-RIKEN-PR301239_0_MSBNK-RIKEN-PR301239_CTSPAMFJBXKSOY</t>
  </si>
  <si>
    <t>7220_MSBNK-MSSJ-MSJ00801_0_MSBNK-MSSJ-MSJ00801_ODKSFYDXXFIFQN</t>
  </si>
  <si>
    <t>7814_MSBNK-RIKEN-PR301555_0_MSBNK-RIKEN-PR301555_PSFDQSOCUJVVGF</t>
  </si>
  <si>
    <t>7219_MSBNK-MSSJ-MSJ00800_0_MSBNK-MSSJ-MSJ00800_ODKSFYDXXFIFQN</t>
  </si>
  <si>
    <t>8781_MSBNK-RIKEN-PR302909_0_MSBNK-RIKEN-PR302909_DVGGLGXQSFURLP</t>
  </si>
  <si>
    <t>7772_MSBNK-RIKEN-PR301349_0_MSBNK-RIKEN-PR301349_CPINTEKYWNYXNP</t>
  </si>
  <si>
    <t>6873_MSBNK-BGC_Munich-RP015303_0_MSBNK-BGC_Munich-RP015303_TYFQFVWCELRYAO</t>
  </si>
  <si>
    <t>7696_MSBNK-RIKEN-PR301066_0_MSBNK-RIKEN-PR301066_PSFDQSOCUJVVGF</t>
  </si>
  <si>
    <t>7813_MSBNK-RIKEN-PR301552_0_MSBNK-RIKEN-PR301552_PSFDQSOCUJVVGF</t>
  </si>
  <si>
    <t>9180_MSBNK-RIKEN-PR303475_0_MSBNK-RIKEN-PR303475_SUVMJBTUFCVSAD</t>
  </si>
  <si>
    <t>7559_MSBNK-RIKEN-PR300565_0_MSBNK-RIKEN-PR300565_TTZWEOINXHJHCY</t>
  </si>
  <si>
    <t>8476_MSBNK-RIKEN-PR302564_0_MSBNK-RIKEN-PR302564_HXTFHSYLYXVTHC</t>
  </si>
  <si>
    <t>8776_MSBNK-RIKEN-PR302903_0_MSBNK-RIKEN-PR302903_DVGGLGXQSFURLP</t>
  </si>
  <si>
    <t>9364_MSBNK-RIKEN-PR303773_0_MSBNK-RIKEN-PR303773_HEYZWPRKKUGDCR</t>
  </si>
  <si>
    <t>8098_MSBNK-RIKEN-PR302110_0_MSBNK-RIKEN-PR302110_IGLUNMMNDNWZOA</t>
  </si>
  <si>
    <t>7567_MSBNK-RIKEN-PR300583_0_MSBNK-RIKEN-PR300583_TTZWEOINXHJHCY</t>
  </si>
  <si>
    <t>7698_MSBNK-RIKEN-PR301071_0_MSBNK-RIKEN-PR301071_PSFDQSOCUJVVGF</t>
  </si>
  <si>
    <t>7551_MSBNK-RIKEN-PR300547_0_MSBNK-RIKEN-PR300547_TTZWEOINXHJHCY</t>
  </si>
  <si>
    <t>7043_MSBNK-BGC_Munich-RP032202_0_MSBNK-BGC_Munich-RP032202_ZAYHVCMSTBRABG</t>
  </si>
  <si>
    <t>8556_MSBNK-RIKEN-PR302659_0_MSBNK-RIKEN-PR302659_PFTAWBLQPZVEMU</t>
  </si>
  <si>
    <t>6889_MSBNK-BGC_Munich-RP016401_0_MSBNK-BGC_Munich-RP016401_VWHGTYCRDRBSFI</t>
  </si>
  <si>
    <t>7188_MSBNK-MPI_for_Chemical_Ecology-CE000275_0_MSBNK-MPI_for_Chemical_Ecology-CE000275_ODKSFYDXXFIFQN</t>
  </si>
  <si>
    <t>7349_MSBNK-RIKEN-PR300178_0_MSBNK-RIKEN-PR300178_UZLBTLIRYSYTRG</t>
  </si>
  <si>
    <t>7727_MSBNK-RIKEN-PR301263_0_MSBNK-RIKEN-PR301263_CTSPAMFJBXKSOY</t>
  </si>
  <si>
    <t>6927_MSBNK-BGC_Munich-RP017903_0_MSBNK-BGC_Munich-RP017903_WMBWREPUVVBILR</t>
  </si>
  <si>
    <t>7179_MSBNK-MPI_for_Chemical_Ecology-CE000264_0_MSBNK-MPI_for_Chemical_Ecology-CE000264_ODKSFYDXXFIFQN</t>
  </si>
  <si>
    <t>10106_MSBNK-RIKEN-PR311055_0_MSBNK-RIKEN-PR311055_XHHOHZPNYFQJKL</t>
  </si>
  <si>
    <t>7725_MSBNK-RIKEN-PR301257_0_MSBNK-RIKEN-PR301257_CTSPAMFJBXKSOY</t>
  </si>
  <si>
    <t>7581_MSBNK-RIKEN-PR300638_0_MSBNK-RIKEN-PR300638_TXDUTHBFYKGSAH</t>
  </si>
  <si>
    <t>7550_MSBNK-RIKEN-PR300545_0_MSBNK-RIKEN-PR300545_CRQDWQWZCNKKAC</t>
  </si>
  <si>
    <t>6926_MSBNK-BGC_Munich-RP017902_0_MSBNK-BGC_Munich-RP017902_WMBWREPUVVBILR</t>
  </si>
  <si>
    <t>7247_MSBNK-MSSJ-MSJ00999_0_MSBNK-MSSJ-MSJ00999_DUBPGEJGGVZKDD</t>
  </si>
  <si>
    <t>8084_MSBNK-RIKEN-PR302095_0_MSBNK-RIKEN-PR302095_IGLUNMMNDNWZOA</t>
  </si>
  <si>
    <t>7184_MSBNK-MPI_for_Chemical_Ecology-CE000270_0_MSBNK-MPI_for_Chemical_Ecology-CE000270_ODKSFYDXXFIFQN</t>
  </si>
  <si>
    <t>7473_MSBNK-RIKEN-PR300351_0_MSBNK-RIKEN-PR300351_RBALEJFQJCAPLN</t>
  </si>
  <si>
    <t>9884_MSBNK-RIKEN-PR310511_0_MSBNK-RIKEN-PR310511_CTSPAMFJBXKSOY</t>
  </si>
  <si>
    <t>9181_MSBNK-RIKEN-PR303476_0_MSBNK-RIKEN-PR303476_SUVMJBTUFCVSAD</t>
  </si>
  <si>
    <t>9628_MSBNK-RIKEN-PR304163_0_MSBNK-RIKEN-PR304163_BUGQHORRADGONS</t>
  </si>
  <si>
    <t>7392_MSBNK-RIKEN-PR300232_0_MSBNK-RIKEN-PR300232_TZUGIFAYWNNSAO</t>
  </si>
  <si>
    <t>7178_MSBNK-MPI_for_Chemical_Ecology-CE000263_0_MSBNK-MPI_for_Chemical_Ecology-CE000263_ODKSFYDXXFIFQN</t>
  </si>
  <si>
    <t>7541_MSBNK-RIKEN-PR300503_0_MSBNK-RIKEN-PR300503_OZCACMPSTYQSMM</t>
  </si>
  <si>
    <t>6866_MSBNK-BGC_Munich-RP014602_0_MSBNK-BGC_Munich-RP014602_ILRYLPWNYFXEMH</t>
  </si>
  <si>
    <t>7180_MSBNK-MPI_for_Chemical_Ecology-CE000265_0_MSBNK-MPI_for_Chemical_Ecology-CE000265_ODKSFYDXXFIFQN</t>
  </si>
  <si>
    <t>6792_MSBNK-BGC_Munich-RP001201_0_MSBNK-BGC_Munich-RP001201_ODKSFYDXXFIFQN</t>
  </si>
  <si>
    <t>7044_MSBNK-BGC_Munich-RP032203_0_MSBNK-BGC_Munich-RP032203_ZAYHVCMSTBRABG</t>
  </si>
  <si>
    <t>7445_MSBNK-RIKEN-PR300300_0_MSBNK-RIKEN-PR300300_BQGJXFQCMYJENQ</t>
  </si>
  <si>
    <t>7479_MSBNK-RIKEN-PR300361_0_MSBNK-RIKEN-PR300361_RBALEJFQJCAPLN</t>
  </si>
  <si>
    <t>7182_MSBNK-MPI_for_Chemical_Ecology-CE000268_0_MSBNK-MPI_for_Chemical_Ecology-CE000268_ODKSFYDXXFIFQN</t>
  </si>
  <si>
    <t>KXLLKSHFFVQKTQ</t>
  </si>
  <si>
    <t>InChI=1S/C4H7N3O/c5-2-1-3-7-4(6)8/h1,3H2,(H3,6,7,8)</t>
  </si>
  <si>
    <t>2-Cyanoethylurea</t>
  </si>
  <si>
    <t>C(CNC(=O)N)C#N</t>
  </si>
  <si>
    <t>MeSH:(96033);PubChem class - safety and toxic;PubChem:(96033);PubMed</t>
  </si>
  <si>
    <t>7218_MSBNK-MSSJ-MSJ00466_0_MSBNK-MSSJ-MSJ00466_DDRJAANPRJIHGJ</t>
  </si>
  <si>
    <t>7545_MSBNK-RIKEN-PR300522_0_MSBNK-RIKEN-PR300522_OZCACMPSTYQSMM</t>
  </si>
  <si>
    <t>7040_MSBNK-BGC_Munich-RP032002_0_MSBNK-BGC_Munich-RP032002_DWRXFEITVBNRMK</t>
  </si>
  <si>
    <t>VHXNKPBCCMUMSW</t>
  </si>
  <si>
    <t>InChI=1S/C20H15N3O6/c1-2-20(26)13-7-16-17-10(8-22(16)18(24)12(13)9-29-19(20)25)6-11-14(21-17)4-3-5-15(11)23(27)28/h3-7,26H,2,8-9H2,1H3</t>
  </si>
  <si>
    <t>Camptogen</t>
  </si>
  <si>
    <t>CCC1(C2=C(COC1=O)C(=O)N3CC4=CC5=C(C=CC=C5[N+](=O)[O-])N=C4C3=C2)O</t>
  </si>
  <si>
    <t>123613;472335;15200290</t>
  </si>
  <si>
    <t>COCONUT:(CNP0074560);PubChem:(123613 472335 15200290);CHEBI:(90225);additional;PubChem class - bio and metabolites;MeSH:(472335);Training Set;PubMed;PubChem class - drug</t>
  </si>
  <si>
    <t>7735_MSBNK-RIKEN-PR301282_0_MSBNK-RIKEN-PR301282_VHXNKPBCCMUMSW</t>
  </si>
  <si>
    <t>9691_MSBNK-RIKEN-PR304226_0_MSBNK-RIKEN-PR304226_FBDCJLXTUCMFLF</t>
  </si>
  <si>
    <t>7717_MSBNK-RIKEN-PR301233_0_MSBNK-RIKEN-PR301233_CTSPAMFJBXKSOY</t>
  </si>
  <si>
    <t>7689_MSBNK-RIKEN-PR301046_0_MSBNK-RIKEN-PR301046_PSFDQSOCUJVVGF</t>
  </si>
  <si>
    <t>7376_MSBNK-RIKEN-PR300212_0_MSBNK-RIKEN-PR300212_TZUGIFAYWNNSAO</t>
  </si>
  <si>
    <t>7189_MSBNK-MPI_for_Chemical_Ecology-CE000276_0_MSBNK-MPI_for_Chemical_Ecology-CE000276_ODKSFYDXXFIFQN</t>
  </si>
  <si>
    <t>10112_MSBNK-RIKEN-PR311082_0_MSBNK-RIKEN-PR311082_QYBCBMVQSCJMSA</t>
  </si>
  <si>
    <t>7555_MSBNK-RIKEN-PR300556_0_MSBNK-RIKEN-PR300556_TTZWEOINXHJHCY</t>
  </si>
  <si>
    <t>7701_MSBNK-RIKEN-PR301081_0_MSBNK-RIKEN-PR301081_PSFDQSOCUJVVGF</t>
  </si>
  <si>
    <t>7741_MSBNK-RIKEN-PR301294_0_MSBNK-RIKEN-PR301294_VHXNKPBCCMUMSW</t>
  </si>
  <si>
    <t>7563_MSBNK-RIKEN-PR300575_0_MSBNK-RIKEN-PR300575_TTZWEOINXHJHCY</t>
  </si>
  <si>
    <t>8915_MSBNK-RIKEN-PR303090_0_MSBNK-RIKEN-PR303090_PZZRDJXEMZMZFD</t>
  </si>
  <si>
    <t>7246_MSBNK-MSSJ-MSJ00998_0_MSBNK-MSSJ-MSJ00998_DUBPGEJGGVZKDD</t>
  </si>
  <si>
    <t>JRLGPAXAGHMNOL</t>
  </si>
  <si>
    <t>InChI=1S/C7H14N2O3/c1-5(10)9-6(7(11)12)3-2-4-8/h6H,2-4,8H2,1H3,(H,9,10)(H,11,12)</t>
  </si>
  <si>
    <t>bmse000195</t>
  </si>
  <si>
    <t>CC(=O)NC(CCCN)C(=O)O</t>
  </si>
  <si>
    <t>907;439232;6992102;40152689;40152690;131708631</t>
  </si>
  <si>
    <t>HMDB:(3357);ZINC bio:(ZINC01532657 ZINC02165184);additional;MeSH:(439232);Plantcyc:(N-ALPHA-ACETYLORNITHINE);PubMed;NORMAN:(NS00014889);COCONUT:(CNP0254426);PubChem:(907 439232 6992102 40152689 40152690 131708631);CHEBI:(57805 16543);PubChem class - bio and metabolites;KEGG:(C00437);YMDB:(28);Training Set;Biocyc:(SMA-0000510 N-ALPHA-ACETYLORNITHINE SMA-0000479)</t>
  </si>
  <si>
    <t>6887_MSBNK-BGC_Munich-RP016002_0_MSBNK-BGC_Munich-RP016002_JRLGPAXAGHMNOL</t>
  </si>
  <si>
    <t>7177_MSBNK-MPI_for_Chemical_Ecology-CE000262_0_MSBNK-MPI_for_Chemical_Ecology-CE000262_ODKSFYDXXFIFQN</t>
  </si>
  <si>
    <t>7186_MSBNK-MPI_for_Chemical_Ecology-CE000272_0_MSBNK-MPI_for_Chemical_Ecology-CE000272_ODKSFYDXXFIFQN</t>
  </si>
  <si>
    <t>9178_MSBNK-RIKEN-PR303473_0_MSBNK-RIKEN-PR303473_SUVMJBTUFCVSAD</t>
  </si>
  <si>
    <t>9624_MSBNK-RIKEN-PR304159_0_MSBNK-RIKEN-PR304159_BUGQHORRADGONS</t>
  </si>
  <si>
    <t>9984_MSBNK-RIKEN-PR310812_0_MSBNK-RIKEN-PR310812_DRTQHJPVMGBUCF</t>
  </si>
  <si>
    <t>8767_MSBNK-RIKEN-PR302891_0_MSBNK-RIKEN-PR302891_DVGGLGXQSFURLP</t>
  </si>
  <si>
    <t>7181_MSBNK-MPI_for_Chemical_Ecology-CE000266_0_MSBNK-MPI_for_Chemical_Ecology-CE000266_ODKSFYDXXFIFQN</t>
  </si>
  <si>
    <t>7730_MSBNK-RIKEN-PR301270_0_MSBNK-RIKEN-PR301270_VHXNKPBCCMUMSW</t>
  </si>
  <si>
    <t>8911_MSBNK-RIKEN-PR303080_0_MSBNK-RIKEN-PR303080_PZZRDJXEMZMZFD</t>
  </si>
  <si>
    <t>7624_MSBNK-RIKEN-PR300789_0_MSBNK-RIKEN-PR300789_PMZDQRJGMBOQBF</t>
  </si>
  <si>
    <t>9920_MSBNK-RIKEN-PR310617_0_MSBNK-RIKEN-PR310617_TZUGIFAYWNNSAO</t>
  </si>
  <si>
    <t>8857_MSBNK-RIKEN-PR302989_0_MSBNK-RIKEN-PR302989_ITVGXXMINPYUHD</t>
  </si>
  <si>
    <t>9814_MSBNK-RIKEN-PR310409_0_MSBNK-RIKEN-PR310409_UZLBTLIRYSYTRG</t>
  </si>
  <si>
    <t>7373_MSBNK-RIKEN-PR300208_0_MSBNK-RIKEN-PR300208_UZLBTLIRYSYTRG</t>
  </si>
  <si>
    <t>9932_MSBNK-RIKEN-PR310640_0_MSBNK-RIKEN-PR310640_TTZWEOINXHJHCY</t>
  </si>
  <si>
    <t>7703_MSBNK-RIKEN-PR301086_0_MSBNK-RIKEN-PR301086_PSFDQSOCUJVVGF</t>
  </si>
  <si>
    <t>9640_MSBNK-RIKEN-PR304175_0_MSBNK-RIKEN-PR304175_BUGQHORRADGONS</t>
  </si>
  <si>
    <t>10098_MSBNK-RIKEN-PR311030_0_MSBNK-RIKEN-PR311030_DJZOTDSGEBENPL</t>
  </si>
  <si>
    <t>7548_MSBNK-RIKEN-PR300537_0_MSBNK-RIKEN-PR300537_OZCACMPSTYQSMM</t>
  </si>
  <si>
    <t>C19H22N2O</t>
  </si>
  <si>
    <t>VXTDUGOBAOLMED</t>
  </si>
  <si>
    <t>InChI=1S/C19H22N2O/c1-2-11-9-21-17-8-14-12-5-3-4-6-16(12)20-19(14)18(21)7-13(11)15(17)10-22/h2-6,13,15,17-18,20,22H,7-10H2,1H3</t>
  </si>
  <si>
    <t>Koumidine</t>
  </si>
  <si>
    <t>CC=C1CN2C3CC1C(C2CC4=C3NC5=CC=CC=C45)CO</t>
  </si>
  <si>
    <t>626363;443321;6126437;5281962;5318845;5460176;5460548;13946377;11312436;11335389;10469722;24820754;44584550;71594159;91599216;102004649;101297615;101756045;102594518;124524369;124524370;125115466;132587069;133561936;133612184;137345987;137706341;137795296</t>
  </si>
  <si>
    <t>COCONUT:(CNP0218950);KNApSAcK:(25095);Natural Products:(UNPD97889 UNPD103285 UNPD213789 UNPD54651 UNPD39755 UNPD122176 UNPD137925);PubChem:(626363 443321 6126437 5281962 5318845 5460176 5460548 13946377 11312436 11335389 10469722 24820754 44584550 71594159 91599216 102004649 101297615 101756045 102594518 124524369 124524370 125115466 132587069 133561936 133612184 137345987 137706341 137795296);CHEBI:(16060);ZINC bio:(ZINC13509531);PubChem class - bio and metabolites;KEGG:(C11635);Plantcyc:(10-DEOXYSARPAGINE);PubMed;Biocyc:(10-DEOXYSARPAGINE)</t>
  </si>
  <si>
    <t>7305_MSBNK-RIKEN-PR300070_0_MSBNK-RIKEN-PR300070_VXTDUGOBAOLMED</t>
  </si>
  <si>
    <t>8962_MSBNK-RIKEN-PR303159_0_MSBNK-RIKEN-PR303159_SBEOEJNITMVWLK</t>
  </si>
  <si>
    <t>9176_MSBNK-RIKEN-PR303471_0_MSBNK-RIKEN-PR303471_SUVMJBTUFCVSAD</t>
  </si>
  <si>
    <t>9837_MSBNK-RIKEN-PR310456_0_MSBNK-RIKEN-PR310456_SUVMJBTUFCVSAD</t>
  </si>
  <si>
    <t>9183_MSBNK-RIKEN-PR303479_0_MSBNK-RIKEN-PR303479_SUVMJBTUFCVSAD</t>
  </si>
  <si>
    <t>6872_MSBNK-BGC_Munich-RP015302_0_MSBNK-BGC_Munich-RP015302_TYFQFVWCELRYAO</t>
  </si>
  <si>
    <t>7815_MSBNK-RIKEN-PR301558_0_MSBNK-RIKEN-PR301558_ZCDNRPPFBQDQHR</t>
  </si>
  <si>
    <t>7384_MSBNK-RIKEN-PR300222_0_MSBNK-RIKEN-PR300222_TZUGIFAYWNNSAO</t>
  </si>
  <si>
    <t>6891_MSBNK-BGC_Munich-RP016403_0_MSBNK-BGC_Munich-RP016403_VWHGTYCRDRBSFI</t>
  </si>
  <si>
    <t>7365_MSBNK-RIKEN-PR300198_0_MSBNK-RIKEN-PR300198_UZLBTLIRYSYTRG</t>
  </si>
  <si>
    <t>KJXSIXMJHKAJOD</t>
  </si>
  <si>
    <t>InChI=1S/C15H12O8/c16-6-3-7(17)11-10(4-6)23-15(14(22)13(11)21)5-1-8(18)12(20)9(19)2-5/h1-4,14-20,22H</t>
  </si>
  <si>
    <t>Ampelopsin</t>
  </si>
  <si>
    <t>C1=C(C=C(C(=C1O)O)O)C2C(C(=O)C3=C(C=C(C=C3O2)O)O)O</t>
  </si>
  <si>
    <t>161557;5153580;12306070;25184515;25244375;40473158;59574959;91632911</t>
  </si>
  <si>
    <t>HMDB:(30835);SuperNatural:(SN00006905 SN00006904);ZINC bio:(ZINC04096945 ZINC04096947);additional;MeSH:(161557);Plantcyc:(CPD-7087 O-DGAL-HEX-0:0_1:ALDI);PubMed;COCONUT:(CNP0324397);KNApSAcK:(938);Natural Products:(UNPD30765 UNPD157595 UNPD5457);PubChem:(161557 5153580 12306070 25184515 25244375 40473158 59574959 91632911);YMDB Mine;CHEBI:(48027 28429 28917);PubChem class - bio and metabolites;KEGG:(C02906);PubChem class - safety and toxic;Training Set;PubChem class - drug;Biocyc:(CPD-7087)</t>
  </si>
  <si>
    <t>10085_MSBNK-RIKEN-PR310999_0_MSBNK-RIKEN-PR310999_KJXSIXMJHKAJOD</t>
  </si>
  <si>
    <t>7571_MSBNK-RIKEN-PR300593_0_MSBNK-RIKEN-PR300593_TTZWEOINXHJHCY</t>
  </si>
  <si>
    <t>C6H12O6</t>
  </si>
  <si>
    <t>WQZGKKKJIJFFOK</t>
  </si>
  <si>
    <t>InChI=1S/C6H12O6/c7-1-2-3(8)4(9)5(10)6(11)12-2/h2-11H,1H2</t>
  </si>
  <si>
    <t>D-allose</t>
  </si>
  <si>
    <t>C(C1C(C(C(C(O1)O)O)O)O)O</t>
  </si>
  <si>
    <t>206;5793;6036;18950;1549080;64689;79025;81696;657055;185698;439353;439357;439507;439583;439680;441032;441033;441034;441035;3000450;444314;448388;448702;451187;451188;451189;452245;455147;3034742;2724488;7018164;5104362;7043897;7044038;7098663;7098664;7157007;6102790;5319264;6321330;6323336;6400264;6560213;6971003;6971007;6971016;6971096;6971097;6971098;6992021;6992084;9794056;12003287;9815418;9834129;12193653;12285853;12285856;12285861;12285862;12285863;12285866;12285870;12285871;12285873;12285877;12285878;12285879;12285885;12285886;12285889;12285890;12285891;12285892;12285893;12285894;9899007;10899282;10035228;10954241;11571906;11571917;10081060;11600783;10103794;11019447;11030410;10130220;11651921;11672764;10197954;10219674;10219763;10313382;10329946;11344362;11959770;11367383;11970126;11412863;11480819;11492034;16211884;16211941;16211984;16211986;16212959;16212960;16212966;16213546;16213640;16213872;16217112;16219580;22825318;22836365;22836366;21355827;23424086;24802149;24802163;24802281;24892722;42626680;46188479;44328781;44328785;46780441;46897877;51340651;50939543;54445181;54445182;57197748;57288387;57483528;60052896;60078648;56845432;56845995;59034276;59036328;59040622;59083882;59105109;59125088;57691826;58594768;59146659;58595959;58618581;59503411;59503407;59383280;57973135;59445439;58969552;59886072;58070804;59965103;58265153;58265160;58265166;58265178;58265190;58265196;58300638;66629908;67518639;69528681;67615000;67615455;67641738;68167579;68324677;68334110;67938791;67944215;67944290;67950444;70543261;71777654;70443535;71309028;71309128;71309129;71309140;71309397;71309503;71309513;71309514;71309671;71309852;71309905;71309908;71309927;71317094;71317095;71317096;71317097;71317182;75357255;76973265;86278404;88547603;88255060;87297824;89000581;90057933;90781811;87929779;87931119;88974141;92043367;92043446;90159939;90895196;89200515;89332529;90346255;89374440;91057721;89742272;89424182;90470917;90472751;90472752;90472753;90472761;90472762;90472770;90473076;89855666;101015849;101033892;101513786;102089288;101254308;101254309;101254310;101254311;101254312;101254313;101254314;101254315;101718250;101718251;101796201;101469918;102601142;102601177;102601371;102601743;102601816;102447462;102447463;117064633;117064644;117065485;117633116;117768413;118797420;118797610;118797621;118797622;118855904;118855887;118855889;118855910;118855920;118855925;117938207;118924468;122522140;121494046;121494058;122360911;126704391;133119158;133119249;133121364;129629038;131698424;131698425;131698450;131699179;131706405;132939819;132939820;133662560;133662561;133662562;131842051;134695353;131966764;134860471;139025182;137554722</t>
  </si>
  <si>
    <t>HMDB:(122 516 3345 1151 62202 12326 3449 169 33704 143 61922);PubChem class - food;SuperNatural:(SN00048687 SN00050524 SN00321479 SN00064345 SN00003330 SN00396363 SN00005681 SN00330500 SN00156785 SN00156795 SN00001876 SN00048690 SN00226998 SN00064344 SN00273897 SN00048679);ZINC bio:(ZINC00895026 ZINC00895055 ZINC00895084 ZINC00895350 ZINC00896168 ZINC00896169 ZINC00897147 ZINC00901155 ZINC01529206 ZINC01530434 ZINC01532520 ZINC01532549 ZINC02545114 ZINC02597049 ZINC03581097 ZINC03830678 ZINC03830679 ZINC03833800 ZINC03860903 ZINC03861213 ZINC04095659 ZINC04095660 ZINC04097150 ZINC04097151 ZINC04097152 ZINC04097153 ZINC04262018 ZINC04529488);additional;MeSH:(5793 6036 18950 79025 439357 439507 439680 441032 441033 441035 11030410);Plantcyc:(CPD-3607 ALPHA-D-GALACTOSE X-DMAN-HEX-1:5_6:A CPD4FS-6 CPD-15762 ALPHA-GLUCOSE CPD-12601 CPD-15761 GLC L-GALACTOSE CPD-13559 GALACTOSE);PubMed;NORMAN:(NS00007629);COCONUT:(CNP0082250 CNP0210547);KNApSAcK:(1126);Natural Products:(UNPD148053 UNPD130932 UNPD191130 UNPD175204 UNPD20367 UNPD175249 UNPD72621 UNPD116684 UNPD158921 UNPD175399 UNPD119270 UNPD83717);PubChem:(206 5793 6036 18950 1549080 64689 79025 81696 657055 185698 439353 439357 439507 439583 439680 441032 441033 441034 441035 3000450 444314 448388 448702 451187 451188 451189 452245 455147 3034742 2724488 7018164 5104362 7043897 7044038 7098663 7098664 7157007 6102790 5319264 6321330 6323336 6400264 6560213 6971003 6971007 6971016 6971096 6971097 6971098 6992021 6992084 9794056 12003287 9815418 9834129 12193653 12285853 12285856 12285861 12285862 12285863 12285866 12285870 12285871 12285873 12285877 12285878 12285879 12285885 12285886 12285889 12285890 12285891 12285892 12285893 12285894 9899007 10899282 10035228 10954241 11571906 11571917 10081060 11600783 10103794 11019447 11030410 10130220 11651921 11672764 10197954 10219674 10219763 10313382 10329946 11344362 11959770 11367383 11970126 11412863 11480819 11492034 16211884 16211941 16211984 16211986 16212959 16212960 16212966 16213546 16213640 16213872 16217112 16219580 22825318 22836365 22836366 21355827 23424086 24802149 24802163 24802281 24892722 42626680 46188479 44328781 44328785 46780441 46897877 51340651 50939543 54445181 54445182 57197748 57288387 57483528 60052896 60078648 56845432 56845995 59034276 59036328 59040622 59083882 59105109 59125088 57691826 58594768 59146659 58595959 58618581 59503411 59503407 59383280 57973135 59445439 58969552 59886072 58070804 59965103 58265153 58265160 58265166 58265178 58265190 58265196 58300638 66629908 67518639 69528681 67615000 67615455 67641738 68167579 68324677 68334110 67938791 67944215 67944290 67950444 70543261 71777654 70443535 71309028 71309128 71309129 71309140 71309397 71309503 71309513 71309514 71309671 71309852 71309905 71309908 71309927 71317094 71317095 71317096 71317097 71317182 75357255 76973265 86278404 88547603 88255060 87297824 89000581 90057933 90781811 87929779 87931119 88974141 92043367 92043446 90159939 90895196 89200515 89332529 90346255 89374440 91057721 89742272 89424182 90470917 90472751 90472752 90472753 90472761 90472762 90472770 90473076 89855666 101015849 101033892 101513786 102089288 101254308 101254309 101254310 101254311 101254312 101254313 101254314 101254315 101718250 101718251 101796201 101469918 102601142 102601177 102601371 102601743 102601816 102447462 102447463 117064633 117064644 117065485 117633116 117768413 118797420 118797610 118797621 118797622 118855904 118855887 118855889 118855910 118855920 118855925 117938207 118924468 122522140 121494046 121494058 122360911 126704391 133119158 133119249 133121364 129629038 131698424 131698425 131698450 131699179 131706405 132939819 132939820 133662560 133662561 133662562 131842051 134695353 131966764 134860471 139025182 137554722);CHEBI:(37686 80962 37692 28729 28563 72452 68462 27667 37680 37620 28102 63421 141392 42905 27517 15903 37677 27380 28061 18269 37706 59552 37630 4191 40656 37744 15444 59573 4093 37740 28100 4139 37679 4167 88300 18398 86059 37627 37619 83029 37704 37671 37631 27857 37693 18246 4208 43104 37741 17925);PubChem class - bio and metabolites;KEGG:(C00737 C01487 C06466 C06465 C15923 C06464 C00031 C06467 C00962 C02209 C00221 C21032 C01825 C00124 C00936 C00738 C00984 C21050 C00267 C00159);PubChem class - safety and toxic;YMDB:(273 146 894 286 72 846);Training Set;PubChem class - drug;Biocyc:(SMA-0000448 CPD-15625 CPD-15622 CPD-15758 ALPHA-GLUCOSE CPD-15628 SMA-0000188 CPD-3607 CPD-18461 CPD-12601 CPD-15627 SMA-0000654 CPD185E-2 SMA-0000436 CPD-13428 CPD-15624 Alpha-D-Talose CPD-15621 CPD-2361 CPD-11613 CPD-15762 CPD-15757 CPD-15761 GLC CPD-9918 D-AMINO-ACID GALACTOSE SMA-0000420 ALPHA-D-GALACTOSE CPD-15759 CPD-5725 SMA-0000670 L-GALACTOSE CPD-11611 CPD-13559)</t>
  </si>
  <si>
    <t>7197_MSBNK-MPI_for_Chemical_Ecology-CE000286_0_MSBNK-MPI_for_Chemical_Ecology-CE000286_WQZGKKKJIJFFOK</t>
  </si>
  <si>
    <t>BKAKNBQTKDWIDR</t>
  </si>
  <si>
    <t>InChI=1S/C37H38O19/c1-51-22-8-14(2-5-17(22)40)3-7-26(44)52-13-25-30(46)32(48)34(50)37(55-25)56-36-33(49)29(45)24(12-38)54-35(36)28-20(43)11-23-27(31(28)47)19(42)10-21(53-23)15-4-6-16(39)18(41)9-15/h2-11,24-25,29-30,32-41,43,45-50H,12-13H2,1H3</t>
  </si>
  <si>
    <t>COC1=C(C=CC(=C1)C=CC(=O)OCC2C(C(C(C(O2)OC3C(C(C(OC3C4=C(C5=C(C=C4O)OC(=CC5=O)C6=CC(=C(C=C6)O)O)O)CO)O)O)O)O)O)O</t>
  </si>
  <si>
    <t>100952214;131751350</t>
  </si>
  <si>
    <t>COCONUT:(CNP0200141);HMDB:(32911);Natural Products:(UNPD122587);PubChem:(100952214 131751350);SuperNatural:(SN00252697);PubChem class - bio and metabolites;Training Set</t>
  </si>
  <si>
    <t>10097_MSBNK-RIKEN-PR311028_0_MSBNK-RIKEN-PR311028_BKAKNBQTKDWIDR</t>
  </si>
  <si>
    <t>7467_MSBNK-RIKEN-PR300341_0_MSBNK-RIKEN-PR300341_RBALEJFQJCAPLN</t>
  </si>
  <si>
    <t>8474_MSBNK-RIKEN-PR302562_0_MSBNK-RIKEN-PR302562_WMBWREPUVVBILR</t>
  </si>
  <si>
    <t>7381_MSBNK-RIKEN-PR300218_0_MSBNK-RIKEN-PR300218_UZLBTLIRYSYTRG</t>
  </si>
  <si>
    <t>7834_MSBNK-RIKEN-PR301627_0_MSBNK-RIKEN-PR301627_SATMZMMKDDTOSQ</t>
  </si>
  <si>
    <t>6782_MSBNK-BGC_Munich-RP000403_0_MSBNK-BGC_Munich-RP000403_COLNVLDHVKWLRT</t>
  </si>
  <si>
    <t>INYYVPJSBIVGPH</t>
  </si>
  <si>
    <t>InChI=1S/C19H23NO4/c1-20-7-6-19-10-14(21)16(24-3)9-12(19)13(20)8-11-4-5-15(23-2)18(22)17(11)19/h4-5,9,12-13,22H,6-8,10H2,1-3H3</t>
  </si>
  <si>
    <t>Coculine</t>
  </si>
  <si>
    <t>CN1CCC23CC(=O)C(=CC2C1CC4=C3C(=C(C=C4)OC)O)OC</t>
  </si>
  <si>
    <t>73084;638258;688174;1403658;1403659;1403660;1403661;416119;5518304;5518306;5149465;4979467;5393138;5459308;9840436;11859109;15978418;16757914;17749275;16394562;21458140;25200043;44662078;58589524;88577964;124219895;138115016</t>
  </si>
  <si>
    <t>SuperNatural:(SN00001996 SN00358399 SN00116755 SN00227640 SN00293288);ZINC bio:(ZINC00000181 ZINC01280591);additional;MeSH:(5459308);PubMed;NORMAN:(NS00018030);COCONUT:(CNP0156206 CNP0218497);KNApSAcK:(25718);Natural Products:(UNPD44643 UNPD78488 UNPD54404);PubChem:(73084 638258 688174 1403658 1403659 1403660 1403661 416119 5518304 5518306 5149465 4979467 5393138 5459308 9840436 11859109 15978418 16757914 17749275 16394562 21458140 25200043 44662078 58589524 88577964 124219895 138115016);CHEBI:(9163);KEGG:(C09643);PubChem class - safety and toxic;Training Set</t>
  </si>
  <si>
    <t>9912_MSBNK-RIKEN-PR310582_0_MSBNK-RIKEN-PR310582_INYYVPJSBIVGPH</t>
  </si>
  <si>
    <t>7572_MSBNK-RIKEN-PR300595_0_MSBNK-RIKEN-PR300595_CRQDWQWZCNKKAC</t>
  </si>
  <si>
    <t>9177_MSBNK-RIKEN-PR303472_0_MSBNK-RIKEN-PR303472_SUVMJBTUFCVSAD</t>
  </si>
  <si>
    <t>8081_MSBNK-RIKEN-PR302092_0_MSBNK-RIKEN-PR302092_IGLUNMMNDNWZOA</t>
  </si>
  <si>
    <t>9887_MSBNK-RIKEN-PR310514_0_MSBNK-RIKEN-PR310514_VHXNKPBCCMUMSW</t>
  </si>
  <si>
    <t>6839_MSBNK-BGC_Munich-RP012001_0_MSBNK-BGC_Munich-RP012001_YCIMNLLNPGFGHC</t>
  </si>
  <si>
    <t>7352_MSBNK-RIKEN-PR300182_0_MSBNK-RIKEN-PR300182_TZUGIFAYWNNSAO</t>
  </si>
  <si>
    <t>9936_MSBNK-RIKEN-PR310653_0_MSBNK-RIKEN-PR310653_ZCDNRPPFBQDQHR</t>
  </si>
  <si>
    <t>8541_MSBNK-RIKEN-PR302635_0_MSBNK-RIKEN-PR302635_PFTAWBLQPZVEMU</t>
  </si>
  <si>
    <t>7515_MSBNK-RIKEN-PR300440_0_MSBNK-RIKEN-PR300440_INYYVPJSBIVGPH</t>
  </si>
  <si>
    <t>7745_MSBNK-RIKEN-PR301301_0_MSBNK-RIKEN-PR301301_VHXNKPBCCMUMSW</t>
  </si>
  <si>
    <t>8564_MSBNK-RIKEN-PR302671_0_MSBNK-RIKEN-PR302671_PFTAWBLQPZVEMU</t>
  </si>
  <si>
    <t>7750_MSBNK-RIKEN-PR301311_0_MSBNK-RIKEN-PR301311_VHXNKPBCCMUMSW</t>
  </si>
  <si>
    <t>7167_MSBNK-MPI_for_Chemical_Ecology-CE000224_0_MSBNK-MPI_for_Chemical_Ecology-CE000224_OUYCCCASQSFEME</t>
  </si>
  <si>
    <t>8568_MSBNK-RIKEN-PR302677_0_MSBNK-RIKEN-PR302677_PFTAWBLQPZVEMU</t>
  </si>
  <si>
    <t>6794_MSBNK-BGC_Munich-RP001203_0_MSBNK-BGC_Munich-RP001203_ODKSFYDXXFIFQN</t>
  </si>
  <si>
    <t>9201_MSBNK-RIKEN-PR303515_0_MSBNK-RIKEN-PR303515_IBFYXTRXDNAPMM</t>
  </si>
  <si>
    <t>7534_MSBNK-RIKEN-PR300479_0_MSBNK-RIKEN-PR300479_INYYVPJSBIVGPH</t>
  </si>
  <si>
    <t>9631_MSBNK-RIKEN-PR304166_0_MSBNK-RIKEN-PR304166_LUKBXSAWLPMMSZ</t>
  </si>
  <si>
    <t>10107_MSBNK-RIKEN-PR311056_0_MSBNK-RIKEN-PR311056_XHHOHZPNYFQJKL</t>
  </si>
  <si>
    <t>7759_MSBNK-RIKEN-PR301325_0_MSBNK-RIKEN-PR301325_CPINTEKYWNYXNP</t>
  </si>
  <si>
    <t>6884_MSBNK-BGC_Munich-RP015902_0_MSBNK-BGC_Munich-RP015902_GCWCVCCEIQXUQU</t>
  </si>
  <si>
    <t>8274_MSBNK-RIKEN-PR302335_0_MSBNK-RIKEN-PR302335_HMUJXQRRKBLVOO</t>
  </si>
  <si>
    <t>6905_MSBNK-BGC_Munich-RP017002_0_MSBNK-BGC_Munich-RP017002_YGSDEFSMJLZEOE</t>
  </si>
  <si>
    <t>6925_MSBNK-BGC_Munich-RP017901_0_MSBNK-BGC_Munich-RP017901_WMBWREPUVVBILR</t>
  </si>
  <si>
    <t>7131_MSBNK-MPI_for_Chemical_Ecology-CE000088_0_MSBNK-MPI_for_Chemical_Ecology-CE000088_PFTAWBLQPZVEMU</t>
  </si>
  <si>
    <t>7171_MSBNK-MPI_for_Chemical_Ecology-CE000228_0_MSBNK-MPI_for_Chemical_Ecology-CE000228_OUYCCCASQSFEME</t>
  </si>
  <si>
    <t>7361_MSBNK-RIKEN-PR300193_0_MSBNK-RIKEN-PR300193_UZLBTLIRYSYTRG</t>
  </si>
  <si>
    <t>9652_MSBNK-RIKEN-PR304187_0_MSBNK-RIKEN-PR304187_PDAYUJSOJIMKIS</t>
  </si>
  <si>
    <t>8000_MSBNK-RIKEN-PR302007_0_MSBNK-RIKEN-PR302007_FTVWIRXFELQLPI</t>
  </si>
  <si>
    <t>7530_MSBNK-RIKEN-PR300471_0_MSBNK-RIKEN-PR300471_INYYVPJSBIVGPH</t>
  </si>
  <si>
    <t>8907_MSBNK-RIKEN-PR303070_0_MSBNK-RIKEN-PR303070_PZZRDJXEMZMZFD</t>
  </si>
  <si>
    <t>7221_MSBNK-MSSJ-MSJ00803_0_MSBNK-MSSJ-MSJ00803_ODKSFYDXXFIFQN</t>
  </si>
  <si>
    <t>6835_MSBNK-BGC_Munich-RP010703_0_MSBNK-BGC_Munich-RP010703_PSXQJZDFWDKBIP</t>
  </si>
  <si>
    <t>9184_MSBNK-RIKEN-PR303480_0_MSBNK-RIKEN-PR303480_SUVMJBTUFCVSAD</t>
  </si>
  <si>
    <t>7147_MSBNK-MPI_for_Chemical_Ecology-CE000150_0_MSBNK-MPI_for_Chemical_Ecology-CE000150_QEVHRUUCFGRFIF</t>
  </si>
  <si>
    <t>10157_MSBNK-Univ_Connecticut-CO000212_0_MSBNK-Univ_Connecticut-CO000212_NLDDIKRKFXEWBK</t>
  </si>
  <si>
    <t>9636_MSBNK-RIKEN-PR304171_0_MSBNK-RIKEN-PR304171_BUGQHORRADGONS</t>
  </si>
  <si>
    <t>7132_MSBNK-MPI_for_Chemical_Ecology-CE000089_0_MSBNK-MPI_for_Chemical_Ecology-CE000089_PFTAWBLQPZVEMU</t>
  </si>
  <si>
    <t>8044_MSBNK-RIKEN-PR302054_0_MSBNK-RIKEN-PR302054_FTVWIRXFELQLPI</t>
  </si>
  <si>
    <t>7377_MSBNK-RIKEN-PR300213_0_MSBNK-RIKEN-PR300213_UZLBTLIRYSYTRG</t>
  </si>
  <si>
    <t>CDICDSOGTRCHMG</t>
  </si>
  <si>
    <t>InChI=1S/C11H12O4/c1-14-9-6-8(4-3-5-12)7-10(15-2)11(9)13/h3-7,13H,1-2H3</t>
  </si>
  <si>
    <t>bmse000606</t>
  </si>
  <si>
    <t>COC1=CC(=CC(=C1O)OC)C=CC=O</t>
  </si>
  <si>
    <t>119216;5280802;5352903;10987510;16109953</t>
  </si>
  <si>
    <t>PubChem class - food;SuperNatural:(SN00156136);ZINC bio:(ZINC01530242);additional;MeSH:(5280802);Plantcyc:(SINAPALDEHYDE);PubMed;COCONUT:(CNP0165715);KNApSAcK:(31384);Natural Products:(UNPD116123 UNPD226814);PubChem:(119216 5280802 5352903 10987510 16109953);CHEBI:(27949);PubChem class - bio and metabolites;KEGG:(C05610);PubChem class - safety and toxic;Training Set;Biocyc:(SINAPALDEHYDE)</t>
  </si>
  <si>
    <t>9947_MSBNK-RIKEN-PR310734_0_MSBNK-RIKEN-PR310734_CDICDSOGTRCHMG</t>
  </si>
  <si>
    <t>8232_MSBNK-RIKEN-PR302274_0_MSBNK-RIKEN-PR302274_CDICDSOGTRCHMG</t>
  </si>
  <si>
    <t>7222_MSBNK-MSSJ-MSJ00804_0_MSBNK-MSSJ-MSJ00804_ODKSFYDXXFIFQN</t>
  </si>
  <si>
    <t>6894_MSBNK-BGC_Munich-RP016503_0_MSBNK-BGC_Munich-RP016503_OMNVYXHOSHNURL</t>
  </si>
  <si>
    <t>7223_MSBNK-MSSJ-MSJ00805_0_MSBNK-MSSJ-MSJ00805_ODKSFYDXXFIFQN</t>
  </si>
  <si>
    <t>8258_MSBNK-RIKEN-PR302311_0_MSBNK-RIKEN-PR302311_HMUJXQRRKBLVOO</t>
  </si>
  <si>
    <t>6861_MSBNK-BGC_Munich-RP013403_0_MSBNK-BGC_Munich-RP013403_OVBPIULPVIDEAO</t>
  </si>
  <si>
    <t>8625_MSBNK-RIKEN-PR302738_0_MSBNK-RIKEN-PR302738_PFTAWBLQPZVEMU</t>
  </si>
  <si>
    <t>8234_MSBNK-RIKEN-PR302276_0_MSBNK-RIKEN-PR302276_HMUJXQRRKBLVOO</t>
  </si>
  <si>
    <t>9053_MSBNK-RIKEN-PR303337_0_MSBNK-RIKEN-PR303337_WBYWAXJHAXSJNI</t>
  </si>
  <si>
    <t>8522_MSBNK-RIKEN-PR302610_0_MSBNK-RIKEN-PR302610_WMBWREPUVVBILR</t>
  </si>
  <si>
    <t>9090_MSBNK-RIKEN-PR303378_0_MSBNK-RIKEN-PR303378_QAIPRVGONGVQAS</t>
  </si>
  <si>
    <t>10124_MSBNK-RIKEN-PR311117_0_MSBNK-RIKEN-PR311117_QAIPRVGONGVQAS</t>
  </si>
  <si>
    <t>7146_MSBNK-MPI_for_Chemical_Ecology-CE000149_0_MSBNK-MPI_for_Chemical_Ecology-CE000149_QEVHRUUCFGRFIF</t>
  </si>
  <si>
    <t>8605_MSBNK-RIKEN-PR302718_0_MSBNK-RIKEN-PR302718_PFTAWBLQPZVEMU</t>
  </si>
  <si>
    <t>8250_MSBNK-RIKEN-PR302299_0_MSBNK-RIKEN-PR302299_HMUJXQRRKBLVOO</t>
  </si>
  <si>
    <t>7546_MSBNK-RIKEN-PR300527_0_MSBNK-RIKEN-PR300527_OZCACMPSTYQSMM</t>
  </si>
  <si>
    <t>10083_MSBNK-RIKEN-PR310997_0_MSBNK-RIKEN-PR310997_FTVWIRXFELQLPI</t>
  </si>
  <si>
    <t>7148_MSBNK-MPI_for_Chemical_Ecology-CE000151_0_MSBNK-MPI_for_Chemical_Ecology-CE000151_QEVHRUUCFGRFIF</t>
  </si>
  <si>
    <t>10139_MSBNK-RIKEN-PR311157_0_MSBNK-RIKEN-PR311157_OUYCCCASQSFEME</t>
  </si>
  <si>
    <t>4662_MSBNK-RIKEN-PR302060_0_MSBNK-RIKEN-PR302060_FTVWIRXFELQLPI</t>
  </si>
  <si>
    <t>8050_MSBNK-RIKEN-PR302060_0_MSBNK-RIKEN-PR302060_FTVWIRXFELQLPI</t>
  </si>
  <si>
    <t>7380_MSBNK-RIKEN-PR300217_0_MSBNK-RIKEN-PR300217_TZUGIFAYWNNSAO</t>
  </si>
  <si>
    <t>7526_MSBNK-RIKEN-PR300463_0_MSBNK-RIKEN-PR300463_INYYVPJSBIVGPH</t>
  </si>
  <si>
    <t>7301_MSBNK-RIKEN-PR300060_0_MSBNK-RIKEN-PR300060_VXTDUGOBAOLMED</t>
  </si>
  <si>
    <t>7368_MSBNK-RIKEN-PR300202_0_MSBNK-RIKEN-PR300202_TZUGIFAYWNNSAO</t>
  </si>
  <si>
    <t>8028_MSBNK-RIKEN-PR302037_0_MSBNK-RIKEN-PR302037_FTVWIRXFELQLPI</t>
  </si>
  <si>
    <t>6922_MSBNK-BGC_Munich-RP017801_0_MSBNK-BGC_Munich-RP017801_PFTAWBLQPZVEMU</t>
  </si>
  <si>
    <t>7831_MSBNK-RIKEN-PR301611_0_MSBNK-RIKEN-PR301611_SATMZMMKDDTOSQ</t>
  </si>
  <si>
    <t>PTJWIQPHWPFNBW</t>
  </si>
  <si>
    <t>InChI=1S/C9H12N2O6/c12-2-4-5(13)6(14)7(17-4)3-1-10-9(16)11-8(3)15/h1,4-7,12-14H,2H2,(H2,10,11,15,16)</t>
  </si>
  <si>
    <t>y-Uridine</t>
  </si>
  <si>
    <t>C1=C(C(=O)NC(=O)N1)C2C(C(C(O2)CO)O)O</t>
  </si>
  <si>
    <t>15047;294335;12314719;12314721;11776563;25171320;46874933;57693399;58193000;66795639;70128420;90224444;92247582;92247583;92247584;92247585;89449758;94001663;133109193;134692194;139025195</t>
  </si>
  <si>
    <t>HMDB:(767);ZINC bio:(ZINC04095788);MeSH:(15047 294335 46874933 134692194);Plantcyc:(CPD-497);PubMed;NORMAN:(NS00014796);COCONUT:(CNP0415086);KNApSAcK:(1508);Natural Products:(UNPD140548 UNPD168540);PubChem:(15047 294335 12314719 12314721 11776563 25171320 46874933 57693399 58193000 66795639 70128420 90224444 92247582 92247583 92247584 92247585 89449758 94001663 133109193 134692194 139025195);CHEBI:(17802);PubChem class - bio and metabolites;KEGG:(C02067);YMDB:(1644);Training Set;Biocyc:(CPD-497)</t>
  </si>
  <si>
    <t>7027_MSBNK-BGC_Munich-RP031501_0_MSBNK-BGC_Munich-RP031501_PTJWIQPHWPFNBW</t>
  </si>
  <si>
    <t>7808_MSBNK-RIKEN-PR301543_0_MSBNK-RIKEN-PR301543_ZCDNRPPFBQDQHR</t>
  </si>
  <si>
    <t>6862_MSBNK-BGC_Munich-RP014501_0_MSBNK-BGC_Munich-RP014501_MBLBDJOUHNCFQT</t>
  </si>
  <si>
    <t>UPCDLBPYWXOCOK</t>
  </si>
  <si>
    <t>InChI=1S/C9H16N2O5S/c1-17-4-6(9(15)16)11-7(12)3-2-5(10)8(13)14/h5-6H,2-4,10H2,1H3,(H,11,12)(H,13,14)(H,15,16)</t>
  </si>
  <si>
    <t>2-amino-5-[(1-carboxy-2-methylsulfanylethyl)amino]-5-oxopentanoic acid</t>
  </si>
  <si>
    <t>CSCC(C(=O)O)NC(=O)CCC(C(=O)O)N</t>
  </si>
  <si>
    <t>11043643;13894650;88638893;91820011;126714595</t>
  </si>
  <si>
    <t>HMDB:(31985);SuperNatural:(SN00400565);MeSH:(13894650);Plantcyc:(CPD-17447);PubMed;COCONUT:(CNP0313907);Natural Products:(UNPD72595 UNPD85223);PubChem:(11043643 13894650 88638893 91820011 126714595);YMDB Mine;PubChem class - bio and metabolites;EcoCyc Mine;Biocyc:(CPD-17447);KEGG Mine</t>
  </si>
  <si>
    <t>9978_MSBNK-RIKEN-PR310788_0_MSBNK-RIKEN-PR310788_UPCDLBPYWXOCOK</t>
  </si>
  <si>
    <t>7129_MSBNK-MPI_for_Chemical_Ecology-CE000085_0_MSBNK-MPI_for_Chemical_Ecology-CE000085_PSFDQSOCUJVVGF</t>
  </si>
  <si>
    <t>9903_MSBNK-RIKEN-PR310551_0_MSBNK-RIKEN-PR310551_CRQDWQWZCNKKAC</t>
  </si>
  <si>
    <t>7175_MSBNK-MPI_for_Chemical_Ecology-CE000232_0_MSBNK-MPI_for_Chemical_Ecology-CE000232_OUYCCCASQSFEME</t>
  </si>
  <si>
    <t>7748_MSBNK-RIKEN-PR301308_0_MSBNK-RIKEN-PR301308_VHXNKPBCCMUMSW</t>
  </si>
  <si>
    <t>10154_MSBNK-Univ_Connecticut-CO000204_0_MSBNK-Univ_Connecticut-CO000204_OVBPIULPVIDEAO</t>
  </si>
  <si>
    <t>9906_MSBNK-RIKEN-PR310566_0_MSBNK-RIKEN-PR310566_VXTDUGOBAOLMED</t>
  </si>
  <si>
    <t>9648_MSBNK-RIKEN-PR304183_0_MSBNK-RIKEN-PR304183_PDAYUJSOJIMKIS</t>
  </si>
  <si>
    <t>7389_MSBNK-RIKEN-PR300228_0_MSBNK-RIKEN-PR300228_UZLBTLIRYSYTRG</t>
  </si>
  <si>
    <t>9108_MSBNK-RIKEN-PR303397_0_MSBNK-RIKEN-PR303397_RTIXKCRFFJGDFG</t>
  </si>
  <si>
    <t>8033_MSBNK-RIKEN-PR302043_0_MSBNK-RIKEN-PR302043_FTVWIRXFELQLPI</t>
  </si>
  <si>
    <t>8630_MSBNK-RIKEN-PR302743_0_MSBNK-RIKEN-PR302743_PFTAWBLQPZVEMU</t>
  </si>
  <si>
    <t>10158_MSBNK-Univ_Connecticut-CO000213_0_MSBNK-Univ_Connecticut-CO000213_NLDDIKRKFXEWBK</t>
  </si>
  <si>
    <t>7143_MSBNK-MPI_for_Chemical_Ecology-CE000146_0_MSBNK-MPI_for_Chemical_Ecology-CE000146_QEVHRUUCFGRFIF</t>
  </si>
  <si>
    <t>7145_MSBNK-MPI_for_Chemical_Ecology-CE000148_0_MSBNK-MPI_for_Chemical_Ecology-CE000148_QEVHRUUCFGRFIF</t>
  </si>
  <si>
    <t>9362_MSBNK-RIKEN-PR303767_0_MSBNK-RIKEN-PR303767_HEYZWPRKKUGDCR</t>
  </si>
  <si>
    <t>10151_MSBNK-Univ_Connecticut-CO000201_0_MSBNK-Univ_Connecticut-CO000201_OVBPIULPVIDEAO</t>
  </si>
  <si>
    <t>7032_MSBNK-BGC_Munich-RP031703_0_MSBNK-BGC_Munich-RP031703_NYHBQMYGNKIUIF</t>
  </si>
  <si>
    <t>7134_MSBNK-MPI_for_Chemical_Ecology-CE000091_0_MSBNK-MPI_for_Chemical_Ecology-CE000091_PFTAWBLQPZVEMU</t>
  </si>
  <si>
    <t>10155_MSBNK-Univ_Connecticut-CO000205_0_MSBNK-Univ_Connecticut-CO000205_OVBPIULPVIDEAO</t>
  </si>
  <si>
    <t>10152_MSBNK-Univ_Connecticut-CO000202_0_MSBNK-Univ_Connecticut-CO000202_OVBPIULPVIDEAO</t>
  </si>
  <si>
    <t>8335_MSBNK-RIKEN-PR302398_0_MSBNK-RIKEN-PR302398_YNMFDPCLPIMRFD</t>
  </si>
  <si>
    <t>8418_MSBNK-RIKEN-PR302497_0_MSBNK-RIKEN-PR302497_OMQADRGFMLGFJF</t>
  </si>
  <si>
    <t>7245_MSBNK-MSSJ-MSJ00985_0_MSBNK-MSSJ-MSJ00985_OWMHCYFEIJPHFB</t>
  </si>
  <si>
    <t>9834_MSBNK-RIKEN-PR310450_0_MSBNK-RIKEN-PR310450_OZCACMPSTYQSMM</t>
  </si>
  <si>
    <t>7538_MSBNK-RIKEN-PR300488_0_MSBNK-RIKEN-PR300488_OZCACMPSTYQSMM</t>
  </si>
  <si>
    <t>6888_MSBNK-BGC_Munich-RP016003_0_MSBNK-BGC_Munich-RP016003_JRLGPAXAGHMNOL</t>
  </si>
  <si>
    <t>8919_MSBNK-RIKEN-PR303100_0_MSBNK-RIKEN-PR303100_PZZRDJXEMZMZFD</t>
  </si>
  <si>
    <t>8498_MSBNK-RIKEN-PR302586_0_MSBNK-RIKEN-PR302586_WMBWREPUVVBILR</t>
  </si>
  <si>
    <t>7522_MSBNK-RIKEN-PR300455_0_MSBNK-RIKEN-PR300455_INYYVPJSBIVGPH</t>
  </si>
  <si>
    <t>7309_MSBNK-RIKEN-PR300080_0_MSBNK-RIKEN-PR300080_VXTDUGOBAOLMED</t>
  </si>
  <si>
    <t>7833_MSBNK-RIKEN-PR301619_0_MSBNK-RIKEN-PR301619_SATMZMMKDDTOSQ</t>
  </si>
  <si>
    <t>6859_MSBNK-BGC_Munich-RP013401_0_MSBNK-BGC_Munich-RP013401_OVBPIULPVIDEAO</t>
  </si>
  <si>
    <t>7393_MSBNK-RIKEN-PR300233_0_MSBNK-RIKEN-PR300233_UZLBTLIRYSYTRG</t>
  </si>
  <si>
    <t>9644_MSBNK-RIKEN-PR304179_0_MSBNK-RIKEN-PR304179_BUGQHORRADGONS</t>
  </si>
  <si>
    <t>MWAYRGBWOVHDDZ</t>
  </si>
  <si>
    <t>InChI=1S/C10H12O4/c1-3-14-10(12)7-4-5-8(11)9(6-7)13-2/h4-6,11H,3H2,1-2H3</t>
  </si>
  <si>
    <t>Ethyl Vanilate</t>
  </si>
  <si>
    <t>CCOC(=O)C1=CC(=C(C=C1)O)OC</t>
  </si>
  <si>
    <t>NORMAN:(NS00012475);COCONUT:(CNP0205882);Natural Products:(UNPD171069);PubChem class - food;PubChem:(12038);SuperNatural:(SN00293840);ZINC bio:(ZINC00394800);additional;PubChem class - safety and toxic;Training Set;PubMed</t>
  </si>
  <si>
    <t>6920_MSBNK-BGC_Munich-RP017702_0_MSBNK-BGC_Munich-RP017702_MWAYRGBWOVHDDZ</t>
  </si>
  <si>
    <t>8491_MSBNK-RIKEN-PR302579_0_MSBNK-RIKEN-PR302579_PFTAWBLQPZVEMU</t>
  </si>
  <si>
    <t>7013_MSBNK-BGC_Munich-RP030302_0_MSBNK-BGC_Munich-RP030302_VOXZDWNPVJITMN</t>
  </si>
  <si>
    <t>7364_MSBNK-RIKEN-PR300197_0_MSBNK-RIKEN-PR300197_TZUGIFAYWNNSAO</t>
  </si>
  <si>
    <t>7138_MSBNK-MPI_for_Chemical_Ecology-CE000096_0_MSBNK-MPI_for_Chemical_Ecology-CE000096_LUKBXSAWLPMMSZ</t>
  </si>
  <si>
    <t>7518_MSBNK-RIKEN-PR300447_0_MSBNK-RIKEN-PR300447_INYYVPJSBIVGPH</t>
  </si>
  <si>
    <t>7549_MSBNK-RIKEN-PR300541_0_MSBNK-RIKEN-PR300541_OZCACMPSTYQSMM</t>
  </si>
  <si>
    <t>6924_MSBNK-BGC_Munich-RP017803_0_MSBNK-BGC_Munich-RP017803_PFTAWBLQPZVEMU</t>
  </si>
  <si>
    <t>7133_MSBNK-MPI_for_Chemical_Ecology-CE000090_0_MSBNK-MPI_for_Chemical_Ecology-CE000090_PFTAWBLQPZVEMU</t>
  </si>
  <si>
    <t>7737_MSBNK-RIKEN-PR301286_0_MSBNK-RIKEN-PR301286_VHXNKPBCCMUMSW</t>
  </si>
  <si>
    <t>9848_MSBNK-RIKEN-PR310468_0_MSBNK-RIKEN-PR310468_YNMFDPCLPIMRFD</t>
  </si>
  <si>
    <t>7360_MSBNK-RIKEN-PR300192_0_MSBNK-RIKEN-PR300192_TZUGIFAYWNNSAO</t>
  </si>
  <si>
    <t>NEVPBIQTDNVVMK</t>
  </si>
  <si>
    <t>InChI=1S/C17H30O6/c1-12(9-7-5-3-4-6-8-10-16(20)21)22-17-15(19)11-14(18)13(2)23-17/h8,10,12-15,17-19H,3-7,9,11H2,1-2H3,(H,20,21)</t>
  </si>
  <si>
    <t>CC1C(CC(C(O1)OC(C)CCCCCCC=CC(=O)O)O)O</t>
  </si>
  <si>
    <t>86289688;118864504;122405730;132282417;132282418</t>
  </si>
  <si>
    <t>COCONUT:(CNP0083159);Training Set;PubChem:(86289688 118864504 122405730 132282417 132282418);CHEBI:(78952 139636)</t>
  </si>
  <si>
    <t>6832_MSBNK-BGC_Munich-RP010203_0_MSBNK-BGC_Munich-RP010203_NEVPBIQTDNVVMK</t>
  </si>
  <si>
    <t>6865_MSBNK-BGC_Munich-RP014601_0_MSBNK-BGC_Munich-RP014601_ILRYLPWNYFXEMH</t>
  </si>
  <si>
    <t>7540_MSBNK-RIKEN-PR300498_0_MSBNK-RIKEN-PR300498_OZCACMPSTYQSMM</t>
  </si>
  <si>
    <t>7629_MSBNK-RIKEN-PR300824_0_MSBNK-RIKEN-PR300824_PMZDQRJGMBOQBF</t>
  </si>
  <si>
    <t>7014_MSBNK-BGC_Munich-RP030303_0_MSBNK-BGC_Munich-RP030303_VOXZDWNPVJITMN</t>
  </si>
  <si>
    <t>6860_MSBNK-BGC_Munich-RP013402_0_MSBNK-BGC_Munich-RP013402_OVBPIULPVIDEAO</t>
  </si>
  <si>
    <t>8560_MSBNK-RIKEN-PR302665_0_MSBNK-RIKEN-PR302665_PFTAWBLQPZVEMU</t>
  </si>
  <si>
    <t>8620_MSBNK-RIKEN-PR302733_0_MSBNK-RIKEN-PR302733_PFTAWBLQPZVEMU</t>
  </si>
  <si>
    <t>8416_MSBNK-RIKEN-PR302494_0_MSBNK-RIKEN-PR302494_SBHXYTNGIZCORC</t>
  </si>
  <si>
    <t>7169_MSBNK-MPI_for_Chemical_Ecology-CE000226_0_MSBNK-MPI_for_Chemical_Ecology-CE000226_OUYCCCASQSFEME</t>
  </si>
  <si>
    <t>8585_MSBNK-RIKEN-PR302698_0_MSBNK-RIKEN-PR302698_PFTAWBLQPZVEMU</t>
  </si>
  <si>
    <t>7135_MSBNK-MPI_for_Chemical_Ecology-CE000093_0_MSBNK-MPI_for_Chemical_Ecology-CE000093_LUKBXSAWLPMMSZ</t>
  </si>
  <si>
    <t>8056_MSBNK-RIKEN-PR302066_0_MSBNK-RIKEN-PR302066_FTVWIRXFELQLPI</t>
  </si>
  <si>
    <t>10051_MSBNK-RIKEN-PR310947_0_MSBNK-RIKEN-PR310947_KMOUJOKENFFTPU</t>
  </si>
  <si>
    <t>8520_MSBNK-RIKEN-PR302608_0_MSBNK-RIKEN-PR302608_LUKBXSAWLPMMSZ</t>
  </si>
  <si>
    <t>8280_MSBNK-RIKEN-PR302343_0_MSBNK-RIKEN-PR302343_YNMFDPCLPIMRFD</t>
  </si>
  <si>
    <t>7565_MSBNK-RIKEN-PR300579_0_MSBNK-RIKEN-PR300579_TTZWEOINXHJHCY</t>
  </si>
  <si>
    <t>7573_MSBNK-RIKEN-PR300597_0_MSBNK-RIKEN-PR300597_TTZWEOINXHJHCY</t>
  </si>
  <si>
    <t>8553_MSBNK-RIKEN-PR302653_0_MSBNK-RIKEN-PR302653_PFTAWBLQPZVEMU</t>
  </si>
  <si>
    <t>7682_MSBNK-RIKEN-PR301023_0_MSBNK-RIKEN-PR301023_QEVHRUUCFGRFIF</t>
  </si>
  <si>
    <t>7830_MSBNK-RIKEN-PR301603_0_MSBNK-RIKEN-PR301603_SATMZMMKDDTOSQ</t>
  </si>
  <si>
    <t>8455_MSBNK-RIKEN-PR302541_0_MSBNK-RIKEN-PR302541_SBHXYTNGIZCORC</t>
  </si>
  <si>
    <t>8022_MSBNK-RIKEN-PR302031_0_MSBNK-RIKEN-PR302031_FTVWIRXFELQLPI</t>
  </si>
  <si>
    <t>9097_MSBNK-RIKEN-PR303385_0_MSBNK-RIKEN-PR303385_RTIXKCRFFJGDFG</t>
  </si>
  <si>
    <t>7556_MSBNK-RIKEN-PR300559_0_MSBNK-RIKEN-PR300559_CRQDWQWZCNKKAC</t>
  </si>
  <si>
    <t>6830_MSBNK-BGC_Munich-RP010201_0_MSBNK-BGC_Munich-RP010201_NEVPBIQTDNVVMK</t>
  </si>
  <si>
    <t>8266_MSBNK-RIKEN-PR302323_0_MSBNK-RIKEN-PR302323_HMUJXQRRKBLVOO</t>
  </si>
  <si>
    <t>7520_MSBNK-RIKEN-PR300451_0_MSBNK-RIKEN-PR300451_INYYVPJSBIVGPH</t>
  </si>
  <si>
    <t>7130_MSBNK-MPI_for_Chemical_Ecology-CE000086_0_MSBNK-MPI_for_Chemical_Ecology-CE000086_PSFDQSOCUJVVGF</t>
  </si>
  <si>
    <t>7721_MSBNK-RIKEN-PR301245_0_MSBNK-RIKEN-PR301245_CTSPAMFJBXKSOY</t>
  </si>
  <si>
    <t>9935_MSBNK-RIKEN-PR310648_0_MSBNK-RIKEN-PR310648_QEVHRUUCFGRFIF</t>
  </si>
  <si>
    <t>9664_MSBNK-RIKEN-PR304199_0_MSBNK-RIKEN-PR304199_PDAYUJSOJIMKIS</t>
  </si>
  <si>
    <t>8480_MSBNK-RIKEN-PR302568_0_MSBNK-RIKEN-PR302568_WMBWREPUVVBILR</t>
  </si>
  <si>
    <t>7547_MSBNK-RIKEN-PR300532_0_MSBNK-RIKEN-PR300532_OZCACMPSTYQSMM</t>
  </si>
  <si>
    <t>8528_MSBNK-RIKEN-PR302616_0_MSBNK-RIKEN-PR302616_WMBWREPUVVBILR</t>
  </si>
  <si>
    <t>9575_MSBNK-RIKEN-PR304096_0_MSBNK-RIKEN-PR304096_LNTHITQWFMADLM</t>
  </si>
  <si>
    <t>8515_MSBNK-RIKEN-PR302603_0_MSBNK-RIKEN-PR302603_PFTAWBLQPZVEMU</t>
  </si>
  <si>
    <t>7828_MSBNK-RIKEN-PR301595_0_MSBNK-RIKEN-PR301595_SATMZMMKDDTOSQ</t>
  </si>
  <si>
    <t>7054_MSBNK-IPB_Halle-PN000020_0_MSBNK-IPB_Halle-PN000020_JVOLPASYNIPHBV</t>
  </si>
  <si>
    <t>3666_MSBNK-IPB_Halle-PN000020_0_MSBNK-IPB_Halle-PN000020_JVOLPASYNIPHBV</t>
  </si>
  <si>
    <t>9623_MSBNK-RIKEN-PR304158_0_MSBNK-RIKEN-PR304158_LUKBXSAWLPMMSZ</t>
  </si>
  <si>
    <t>6935_MSBNK-BGC_Munich-RP018302_0_MSBNK-BGC_Munich-RP018302_WBYWAXJHAXSJNI</t>
  </si>
  <si>
    <t>7564_MSBNK-RIKEN-PR300577_0_MSBNK-RIKEN-PR300577_CRQDWQWZCNKKAC</t>
  </si>
  <si>
    <t>8509_MSBNK-RIKEN-PR302597_0_MSBNK-RIKEN-PR302597_PFTAWBLQPZVEMU</t>
  </si>
  <si>
    <t>10159_MSBNK-Univ_Connecticut-CO000214_0_MSBNK-Univ_Connecticut-CO000214_NLDDIKRKFXEWBK</t>
  </si>
  <si>
    <t>DWONJCNDULPHLV</t>
  </si>
  <si>
    <t>InChI=1S/C18H22O4/c19-11-15(7-13-3-1-5-17(21)9-13)16(12-20)8-14-4-2-6-18(22)10-14/h1-6,9-10,15-16,19-22H,7-8,11-12H2</t>
  </si>
  <si>
    <t>2,3-Bhbbd</t>
  </si>
  <si>
    <t>C1=CC(=CC(=C1)O)CC(CO)C(CC2=CC(=CC=C2)O)CO</t>
  </si>
  <si>
    <t>115089;123725;12106235;14797308;71316342;101359854;131865196;131887572</t>
  </si>
  <si>
    <t>HMDB:(5056);ZINC bio:(ZINC00388656 ZINC02557414 ZINC14760190);additional;MeSH:(115089 123725);PubMed;COCONUT:(CNP0334199);KNApSAcK:(702);PubChem:(115089 123725 12106235 14797308 71316342 101359854 131865196 131887572);CHEBI:(81556);PubChem class - bio and metabolites;KEGG:(C18166);PubChem class - safety and toxic;Training Set</t>
  </si>
  <si>
    <t>9471_MSBNK-RIKEN-PR303943_0_MSBNK-RIKEN-PR303943_DWONJCNDULPHLV</t>
  </si>
  <si>
    <t>7012_MSBNK-BGC_Munich-RP030301_0_MSBNK-BGC_Munich-RP030301_VOXZDWNPVJITMN</t>
  </si>
  <si>
    <t>10026_MSBNK-RIKEN-PR310915_0_MSBNK-RIKEN-PR310915_PUPKKEQDLNREIM</t>
  </si>
  <si>
    <t>8344_MSBNK-RIKEN-PR302408_0_MSBNK-RIKEN-PR302408_PUPKKEQDLNREIM</t>
  </si>
  <si>
    <t>6867_MSBNK-BGC_Munich-RP014603_0_MSBNK-BGC_Munich-RP014603_ILRYLPWNYFXEMH</t>
  </si>
  <si>
    <t>10164_MSBNK-Univ_Connecticut-CO000390_0_MSBNK-Univ_Connecticut-CO000390_QEVHRUUCFGRFIF</t>
  </si>
  <si>
    <t>7675_MSBNK-RIKEN-PR300995_0_MSBNK-RIKEN-PR300995_QEVHRUUCFGRFIF</t>
  </si>
  <si>
    <t>6831_MSBNK-BGC_Munich-RP010202_0_MSBNK-BGC_Munich-RP010202_NEVPBIQTDNVVMK</t>
  </si>
  <si>
    <t>8242_MSBNK-RIKEN-PR302288_0_MSBNK-RIKEN-PR302288_HMUJXQRRKBLVOO</t>
  </si>
  <si>
    <t>6805_MSBNK-BGC_Munich-RP001602_0_MSBNK-BGC_Munich-RP001602_CKLJMWTZIZZHCS</t>
  </si>
  <si>
    <t>9102_MSBNK-RIKEN-PR303391_0_MSBNK-RIKEN-PR303391_RTIXKCRFFJGDFG</t>
  </si>
  <si>
    <t>7528_MSBNK-RIKEN-PR300467_0_MSBNK-RIKEN-PR300467_INYYVPJSBIVGPH</t>
  </si>
  <si>
    <t>10058_MSBNK-RIKEN-PR310958_0_MSBNK-RIKEN-PR310958_RNDGJCZQVKFBPI</t>
  </si>
  <si>
    <t>6778_MSBNK-BGC_Munich-RP000302_0_MSBNK-BGC_Munich-RP000302_OUYCCCASQSFEME</t>
  </si>
  <si>
    <t>6899_MSBNK-BGC_Munich-RP016702_0_MSBNK-BGC_Munich-RP016702_QAIPRVGONGVQAS</t>
  </si>
  <si>
    <t>OVYNGSFVYRPRCG</t>
  </si>
  <si>
    <t>InChI=1S/C11H15N5O5/c1-20-7-6(18)4(2-17)21-10(7)16-3-13-5-8(16)14-11(12)15-9(5)19/h3-4,6-7,10,17-18H,2H2,1H3,(H3,12,14,15,19)</t>
  </si>
  <si>
    <t>2''-O-Methylguanosine</t>
  </si>
  <si>
    <t>COC1C(C(OC1N2C=NC3=C2N=C(NC3=O)N)CO)O</t>
  </si>
  <si>
    <t>135665269;136004673;135764669;136048939;136065580;136115384;136148828;136653726;137148769;136263281;136745023;136745024;136745025;137226091;136808309;135404725;135406950;136395008;136401431;136441961;136468707</t>
  </si>
  <si>
    <t>ZINC bio:(ZINC13783929);additional;MeSH:(135406950);PubMed;NORMAN:(NS00014685);COCONUT:(CNP0108372);Natural Products:(UNPD91729);PubChem:(135665269 136004673 135764669 136048939 136065580 136115384 136148828 136653726 137148769 136263281 136745023 136745024 136745025 137226091 136808309 135404725 135406950 136395008 136401431 136441961 136468707);YMDB Mine;CHEBI:(19229);PubChem class - bio and metabolites;EcoCyc Mine;Training Set;KEGG Mine</t>
  </si>
  <si>
    <t>7035_MSBNK-BGC_Munich-RP031803_0_MSBNK-BGC_Munich-RP031803_OVYNGSFVYRPRCG</t>
  </si>
  <si>
    <t>BMLIIPOXVWESJG</t>
  </si>
  <si>
    <t>InChI=1S/C25H22O10/c1-33-18-6-10(2-3-15(18)28)23-14(9-26)13-4-11(5-17(30)25(13)35-23)24-22(32)21(31)20-16(29)7-12(27)8-19(20)34-24/h2-8,14,22-24,26-30,32H,9H2,1H3</t>
  </si>
  <si>
    <t>Silicristin</t>
  </si>
  <si>
    <t>COC1=C(C=CC(=C1)C2C(C3=C(O2)C(=CC(=C3)C4C(C(=O)C5=C(C=C(C=C5O4)O)O)O)O)CO)O</t>
  </si>
  <si>
    <t>441764;4481797;12442779;12442780;12442781;12442783;12442785;12442786;49775708;93022948;93022949;98047133;121232950;124708402;124355876</t>
  </si>
  <si>
    <t>HMDB:(33953);SuperNatural:(SN00156774 SN00251024 SN00295453 SN00349353 SN00373009 SN00275671);ZINC bio:(ZINC03793048 ZINC13775871);additional;MeSH:(441764 4481797 49775708 98047133);PubMed;NORMAN:(NS00029563);COCONUT:(CNP0164136);KNApSAcK:(1004);Natural Products:(UNPD58876 UNPD178438 UNPD115065 UNPD172574 UNPD196427 UNPD66700);PubChem:(441764 4481797 12442779 12442780 12442781 12442783 12442785 12442786 49775708 93022948 93022949 98047133 121232950 124708402 124355876);CHEBI:(9143);PubChem class - bio and metabolites;KEGG:(C08717);PubChem class - safety and toxic;Training Set</t>
  </si>
  <si>
    <t>9432_MSBNK-RIKEN-PR303901_0_MSBNK-RIKEN-PR303901_BMLIIPOXVWESJG</t>
  </si>
  <si>
    <t>7557_MSBNK-RIKEN-PR300561_0_MSBNK-RIKEN-PR300561_TTZWEOINXHJHCY</t>
  </si>
  <si>
    <t>9846_MSBNK-RIKEN-PR310466_0_MSBNK-RIKEN-PR310466_NLAWPKPYBMEWIR</t>
  </si>
  <si>
    <t>8106_MSBNK-RIKEN-PR302118_0_MSBNK-RIKEN-PR302118_NLAWPKPYBMEWIR</t>
  </si>
  <si>
    <t>8314_MSBNK-RIKEN-PR302377_0_MSBNK-RIKEN-PR302377_YNMFDPCLPIMRFD</t>
  </si>
  <si>
    <t>7539_MSBNK-RIKEN-PR300493_0_MSBNK-RIKEN-PR300493_OZCACMPSTYQSMM</t>
  </si>
  <si>
    <t>8221_MSBNK-RIKEN-PR302254_0_MSBNK-RIKEN-PR302254_IQPNAANSBPBGFQ</t>
  </si>
  <si>
    <t>8324_MSBNK-RIKEN-PR302387_0_MSBNK-RIKEN-PR302387_YNMFDPCLPIMRFD</t>
  </si>
  <si>
    <t>8478_MSBNK-RIKEN-PR302566_0_MSBNK-RIKEN-PR302566_LUKBXSAWLPMMSZ</t>
  </si>
  <si>
    <t>7185_MSBNK-MPI_for_Chemical_Ecology-CE000271_0_MSBNK-MPI_for_Chemical_Ecology-CE000271_ODKSFYDXXFIFQN</t>
  </si>
  <si>
    <t>7137_MSBNK-MPI_for_Chemical_Ecology-CE000095_0_MSBNK-MPI_for_Chemical_Ecology-CE000095_LUKBXSAWLPMMSZ</t>
  </si>
  <si>
    <t>8254_MSBNK-RIKEN-PR302305_0_MSBNK-RIKEN-PR302305_HMUJXQRRKBLVOO</t>
  </si>
  <si>
    <t>ZLPSOQFIIQIIAX</t>
  </si>
  <si>
    <t>InChI=1S/C27H30O16/c28-5-12-17(33)21(37)23(39)26(42-12)15-19(35)14-10(32)4-11(7-1-2-8(30)9(31)3-7)41-25(14)16(20(15)36)27-24(40)22(38)18(34)13(6-29)43-27/h1-4,12-13,17-18,21-24,26-31,33-40H,5-6H2</t>
  </si>
  <si>
    <t>Lucenin-2</t>
  </si>
  <si>
    <t>C1=CC(=C(C=C1C2=CC(=O)C3=C(C(=C(C(=C3O2)C4C(C(C(C(O4)CO)O)O)O)O)C5C(C(C(C(O5)CO)O)O)O)O)O)O</t>
  </si>
  <si>
    <t>442615;3549960;14633439;44257937;124878557;124878558;124878559;131750830;137832354</t>
  </si>
  <si>
    <t>COCONUT:(CNP0286263);HMDB:(29258 126934);KNApSAcK:(6231);Natural Products:(UNPD89249 UNPD47184 UNPD67348 UNPD171701 UNPD124208);PubChem:(442615 3549960 14633439 44257937 124878557 124878558 124878559 131750830 137832354);SuperNatural:(SN00402081 SN00374657 SN00356945 SN00393796);CHEBI:(6553);PubChem class - bio and metabolites;KEGG:(C10102);Training Set;PubMed</t>
  </si>
  <si>
    <t>9111_MSBNK-RIKEN-PR303400_0_MSBNK-RIKEN-PR303400_ZLPSOQFIIQIIAX</t>
  </si>
  <si>
    <t>9742_MSBNK-RIKEN-PR304321_0_MSBNK-RIKEN-PR304321_LPLVUJXQOOQHMX</t>
  </si>
  <si>
    <t>9637_MSBNK-RIKEN-PR304172_0_MSBNK-RIKEN-PR304172_LUKBXSAWLPMMSZ</t>
  </si>
  <si>
    <t>9113_MSBNK-RIKEN-PR303402_0_MSBNK-RIKEN-PR303402_RTIXKCRFFJGDFG</t>
  </si>
  <si>
    <t>7674_MSBNK-RIKEN-PR300991_0_MSBNK-RIKEN-PR300991_QEVHRUUCFGRFIF</t>
  </si>
  <si>
    <t>8503_MSBNK-RIKEN-PR302591_0_MSBNK-RIKEN-PR302591_PFTAWBLQPZVEMU</t>
  </si>
  <si>
    <t>10084_MSBNK-RIKEN-PR310998_0_MSBNK-RIKEN-PR310998_SBHXYTNGIZCORC</t>
  </si>
  <si>
    <t>BCNKILSUUHWRTG</t>
  </si>
  <si>
    <t>InChI=1S/C42H64O15/c1-37(2)21-10-13-42(7)22(9-8-19-20-18-39(4,36(52)53)15-14-38(20,3)16-17-41(19,42)6)40(21,5)12-11-23(37)54-35-31(27(46)26(45)30(56-35)33(50)51)57-34-28(47)24(43)25(44)29(55-34)32(48)49/h8,20-31,34-35,43-47H,9-18H2,1-7H3,(H,48,49)(H,50,51)(H,52,53)</t>
  </si>
  <si>
    <t>CC1(C2CCC3(C(C2(CCC1OC4C(C(C(C(O4)C(=O)O)O)O)OC5C(C(C(C(O5)C(=O)O)O)O)O)C)CC=C6C3(CCC7(C6CC(CC7)(C)C(=O)O)C)C)C)C</t>
  </si>
  <si>
    <t>13457498;13457500;101857769;129901222</t>
  </si>
  <si>
    <t>COCONUT:(CNP0187385);HMDB:(38739);Natural Products:(UNPD49456 UNPD181985);PubChem:(13457498 13457500 101857769 129901222);SuperNatural:(SN00261716 SN00278936);PubChem class - bio and metabolites;PubMed</t>
  </si>
  <si>
    <t>9944_MSBNK-RIKEN-PR310663_0_MSBNK-RIKEN-PR310663_BCNKILSUUHWRTG</t>
  </si>
  <si>
    <t>10163_MSBNK-Univ_Connecticut-CO000389_0_MSBNK-Univ_Connecticut-CO000389_QEVHRUUCFGRFIF</t>
  </si>
  <si>
    <t>7136_MSBNK-MPI_for_Chemical_Ecology-CE000094_0_MSBNK-MPI_for_Chemical_Ecology-CE000094_LUKBXSAWLPMMSZ</t>
  </si>
  <si>
    <t>10119_MSBNK-RIKEN-PR311104_0_MSBNK-RIKEN-PR311104_ODQBQUXGRYBRTP</t>
  </si>
  <si>
    <t>8407_MSBNK-RIKEN-PR302483_0_MSBNK-RIKEN-PR302483_SBHXYTNGIZCORC</t>
  </si>
  <si>
    <t>6848_MSBNK-BGC_Munich-RP012602_0_MSBNK-BGC_Munich-RP012602_UBORTCNDUKBEOP</t>
  </si>
  <si>
    <t>7323_MSBNK-RIKEN-PR300115_0_MSBNK-RIKEN-PR300115_VXTDUGOBAOLMED</t>
  </si>
  <si>
    <t>8537_MSBNK-RIKEN-PR302629_0_MSBNK-RIKEN-PR302629_PFTAWBLQPZVEMU</t>
  </si>
  <si>
    <t>7679_MSBNK-RIKEN-PR301011_0_MSBNK-RIKEN-PR301011_QEVHRUUCFGRFIF</t>
  </si>
  <si>
    <t>7683_MSBNK-RIKEN-PR301027_0_MSBNK-RIKEN-PR301027_QEVHRUUCFGRFIF</t>
  </si>
  <si>
    <t>7317_MSBNK-RIKEN-PR300100_0_MSBNK-RIKEN-PR300100_VXTDUGOBAOLMED</t>
  </si>
  <si>
    <t>9632_MSBNK-RIKEN-PR304167_0_MSBNK-RIKEN-PR304167_BUGQHORRADGONS</t>
  </si>
  <si>
    <t>8061_MSBNK-RIKEN-PR302071_0_MSBNK-RIKEN-PR302071_FTVWIRXFELQLPI</t>
  </si>
  <si>
    <t>7724_MSBNK-RIKEN-PR301254_0_MSBNK-RIKEN-PR301254_CTSPAMFJBXKSOY</t>
  </si>
  <si>
    <t>7028_MSBNK-BGC_Munich-RP031502_0_MSBNK-BGC_Munich-RP031502_PTJWIQPHWPFNBW</t>
  </si>
  <si>
    <t>8292_MSBNK-RIKEN-PR302355_0_MSBNK-RIKEN-PR302355_YNMFDPCLPIMRFD</t>
  </si>
  <si>
    <t>10160_MSBNK-Univ_Connecticut-CO000215_0_MSBNK-Univ_Connecticut-CO000215_NLDDIKRKFXEWBK</t>
  </si>
  <si>
    <t>7678_MSBNK-RIKEN-PR301007_0_MSBNK-RIKEN-PR301007_QEVHRUUCFGRFIF</t>
  </si>
  <si>
    <t>9817_MSBNK-RIKEN-PR310414_0_MSBNK-RIKEN-PR310414_LUKBXSAWLPMMSZ</t>
  </si>
  <si>
    <t>9621_MSBNK-RIKEN-PR304156_0_MSBNK-RIKEN-PR304156_LUKBXSAWLPMMSZ</t>
  </si>
  <si>
    <t>6847_MSBNK-BGC_Munich-RP012601_0_MSBNK-BGC_Munich-RP012601_UBORTCNDUKBEOP</t>
  </si>
  <si>
    <t>7542_MSBNK-RIKEN-PR300508_0_MSBNK-RIKEN-PR300508_OZCACMPSTYQSMM</t>
  </si>
  <si>
    <t>8611_MSBNK-RIKEN-PR302724_0_MSBNK-RIKEN-PR302724_IKGXIBQEEMLURG</t>
  </si>
  <si>
    <t>9119_MSBNK-RIKEN-PR303408_0_MSBNK-RIKEN-PR303408_RTIXKCRFFJGDFG</t>
  </si>
  <si>
    <t>3688_MSBNK-IPB_Halle-PN000064_0_MSBNK-IPB_Halle-PN000064_</t>
  </si>
  <si>
    <t>7076_MSBNK-IPB_Halle-PN000064_0_MSBNK-IPB_Halle-PN000064_</t>
  </si>
  <si>
    <t>FURUXTVZLHCCNA</t>
  </si>
  <si>
    <t>InChI=1S/C15H12O4/c16-10-3-1-9(2-4-10)14-8-13(18)12-6-5-11(17)7-15(12)19-14/h1-7,14,16-17H,8H2</t>
  </si>
  <si>
    <t>Oprea1_134668</t>
  </si>
  <si>
    <t>C1C(OC2=C(C1=O)C=CC(=C2)O)C3=CC=C(C=C3)O</t>
  </si>
  <si>
    <t>1889;114829;928837</t>
  </si>
  <si>
    <t>HMDB:(29519);SuperNatural:(SN00001943 SN00001588);ZINC bio:(ZINC00519174 ZINC00985403);additional;MeSH:(114829);Plantcyc:(CPD-3061);PubMed;COCONUT:(CNP0412193);KNApSAcK:(977);Natural Products:(UNPD8605 UNPD115156);PubChem:(1889 114829 928837);CHEBI:(136678 28777);PubChem class - bio and metabolites;KEGG:(C09762);Training Set;PubChem class - drug;Biocyc:(CPD-3061)</t>
  </si>
  <si>
    <t>10082_MSBNK-RIKEN-PR310996_0_MSBNK-RIKEN-PR310996_FURUXTVZLHCCNA</t>
  </si>
  <si>
    <t>9661_MSBNK-RIKEN-PR304196_0_MSBNK-RIKEN-PR304196_HITJFUSPLYBJPE</t>
  </si>
  <si>
    <t>8504_MSBNK-RIKEN-PR302592_0_MSBNK-RIKEN-PR302592_WMBWREPUVVBILR</t>
  </si>
  <si>
    <t>7680_MSBNK-RIKEN-PR301015_0_MSBNK-RIKEN-PR301015_QEVHRUUCFGRFIF</t>
  </si>
  <si>
    <t>7037_MSBNK-BGC_Munich-RP031902_0_MSBNK-BGC_Munich-RP031902_SLEHROROQDYRAW</t>
  </si>
  <si>
    <t>9657_MSBNK-RIKEN-PR304192_0_MSBNK-RIKEN-PR304192_HITJFUSPLYBJPE</t>
  </si>
  <si>
    <t>8866_MSBNK-RIKEN-PR303000_0_MSBNK-RIKEN-PR303000_WBYWAXJHAXSJNI</t>
  </si>
  <si>
    <t>8303_MSBNK-RIKEN-PR302366_0_MSBNK-RIKEN-PR302366_YNMFDPCLPIMRFD</t>
  </si>
  <si>
    <t>7673_MSBNK-RIKEN-PR300983_0_MSBNK-RIKEN-PR300983_QEVHRUUCFGRFIF</t>
  </si>
  <si>
    <t>9117_MSBNK-RIKEN-PR303406_0_MSBNK-RIKEN-PR303406_ZLPSOQFIIQIIAX</t>
  </si>
  <si>
    <t>6851_MSBNK-BGC_Munich-RP012702_0_MSBNK-BGC_Munich-RP012702_IVOMOUWHDPKRLL</t>
  </si>
  <si>
    <t>HMDB:(11503);additional;MeSH:(89229);PubMed;Lipid:(LPE(16:0));NORMAN:(NS00047196);COCONUT:(CNP0346648);PubChem:(89229 5256421 9547069 25229539 58177710 72199749 101048330);CHEBI:(73134 73004);PubChem class - bio and metabolites;YMDB:(1197);Training Set;Biocyc:(CPD0-2234 CPD-8353);KEGG Mine</t>
  </si>
  <si>
    <t>6988_MSBNK-BGC_Munich-RP026101_0_MSBNK-BGC_Munich-RP026101_YVYMBNSKXOXSKW</t>
  </si>
  <si>
    <t>SQOJOAFXDQDRGF</t>
  </si>
  <si>
    <t>InChI=1S/C20H24O10/c1-6-12(23)28-11-9(21)18-8-5-7(16(2,3)4)17(18)10(22)13(24)29-15(17)30-20(18,14(25)27-8)19(6,11)26/h6-11,15,21-22,26H,5H2,1-4H3</t>
  </si>
  <si>
    <t>Ginkolide B</t>
  </si>
  <si>
    <t>CC1C(=O)OC2C1(C34C(=O)OC5C3(C2O)C6(C(C5)C(C)(C)C)C(C(=O)OC6O4)O)O</t>
  </si>
  <si>
    <t>65243;441294;5281047;5311117;6324617;6604658;6917929;9845233;10971931;10159360;15944904;11947755;15966679;15978246;11362268;11972614;11973122;16759286;16760083;17751009;17999835;16055219;16058210;21550935;21551275;21733098;16406472;23232093;22836632;23640525;23304389;23307247;23806094;25084901;25200021;25200035;25200290;24883993;24883994;24883995;44566830;45358010;44268170;44459376;60068769;60142720;58658116;58666414;58761012;59827872;73438906;73756137;70972318;78759361;92044465;89209774;92471980;92471981;92471982;92471983;90479819;91337258;98044225;98044226;98044227;98044229;98049745;98051311;98118588;98118589;97354626;102004390;101599976;101601044;100997204;100997205;119077173;124523550;124524085;124524854;124527172;124527173;124577265;122361604;122361935;124762321;124762322;124762324;124762325;129010073;129010213;129316870;129360620;129539566;129539567;129449996;129607064;129607065;129607066;129607067;129629043;129630527;129630646;131707917;133550293;134692167;132285149;132470872;136199658;139597140;137325769;137325770;137325771;137325772;139024292;138106957;138402868;138404401</t>
  </si>
  <si>
    <t>HMDB:(36861);SuperNatural:(SN00276897 SN00036483 SN00245458 SN00158024);ZINC bio:(ZINC08552016 ZINC08552017);additional;MeSH:(65243 441294 5281047 6324617 6917929 11973122 17751009 24883993 24883994 45358010 90479819 92044465 101599976 102004390 129010073 129316870 129630527 134692167 138402868);PubMed;COCONUT:(CNP0254856);KNApSAcK:(35830);Natural Products:(UNPD50185 UNPD134403 UNPD13383);PubChem:(65243 441294 5281047 5311117 6324617 6604658 6917929 9845233 10971931 10159360 15944904 11947755 15966679 15978246 11362268 11972614 11973122 16759286 16760083 17751009 17999835 16055219 16058210 21550935 21551275 21733098 16406472 23232093 22836632 23640525 23304389 23307247 23806094 25084901 25200021 25200035 25200290 24883993 24883994 24883995 44566830 45358010 44268170 44459376 60068769 60142720 58658116 58666414 58761012 59827872 73438906 73756137 70972318 78759361 92044465 89209774 92471980 92471981 92471982 92471983 90479819 91337258 98044225 98044226 98044227 98044229 98049745 98051311 98118588 98118589 97354626 102004390 101599976 101601044 100997204 100997205 119077173 124523550 124524085 124524854 124527172 124527173 124577265 122361604 122361935 124762321 124762322 124762324 124762325 129010073 129010213 129316870 129360620 129539566 129539567 129449996 129607064 129607065 129607066 129607067 129629043 129630527 129630646 131707917 133550293 134692167 132285149 132470872 136199658 139597140 137325769 137325770 137325771 137325772 139024292 138106957 138402868 138404401);CHEBI:(5356);PubChem class - bio and metabolites;KEGG:(C07602);PubChem class - safety and toxic;Training Set</t>
  </si>
  <si>
    <t>9392_MSBNK-RIKEN-PR303819_0_MSBNK-RIKEN-PR303819_SQOJOAFXDQDRGF</t>
  </si>
  <si>
    <t>6004_MSBNK-RIKEN-PR303819_0_MSBNK-RIKEN-PR303819_SQOJOAFXDQDRGF</t>
  </si>
  <si>
    <t>8496_MSBNK-RIKEN-PR302584_0_MSBNK-RIKEN-PR302584_LUKBXSAWLPMMSZ</t>
  </si>
  <si>
    <t>9797_MSBNK-RIKEN-PR304432_0_MSBNK-RIKEN-PR304432_FVIZARNDLVOMSU</t>
  </si>
  <si>
    <t>9357_MSBNK-RIKEN-PR303752_0_MSBNK-RIKEN-PR303752_HEYZWPRKKUGDCR</t>
  </si>
  <si>
    <t>7086_MSBNK-IPB_Halle-PN000080_0_MSBNK-IPB_Halle-PN000080_</t>
  </si>
  <si>
    <t>6897_MSBNK-BGC_Munich-RP016603_0_MSBNK-BGC_Munich-RP016603_SEOVTRFCIGRIMH</t>
  </si>
  <si>
    <t>9900_MSBNK-RIKEN-PR310546_0_MSBNK-RIKEN-PR310546_PSFDQSOCUJVVGF</t>
  </si>
  <si>
    <t>9095_MSBNK-RIKEN-PR303383_0_MSBNK-RIKEN-PR303383_ZLPSOQFIIQIIAX</t>
  </si>
  <si>
    <t>8460_MSBNK-RIKEN-PR302547_0_MSBNK-RIKEN-PR302547_SBHXYTNGIZCORC</t>
  </si>
  <si>
    <t>9552_MSBNK-RIKEN-PR304073_0_MSBNK-RIKEN-PR304073_PADQINQHPQKXNL</t>
  </si>
  <si>
    <t>9841_MSBNK-RIKEN-PR310461_0_MSBNK-RIKEN-PR310461_PADQINQHPQKXNL</t>
  </si>
  <si>
    <t>8899_MSBNK-RIKEN-PR303049_0_MSBNK-RIKEN-PR303049_ATEFPOUAMCWAQS</t>
  </si>
  <si>
    <t>9467_MSBNK-RIKEN-PR303939_0_MSBNK-RIKEN-PR303939_DWONJCNDULPHLV</t>
  </si>
  <si>
    <t>8446_MSBNK-RIKEN-PR302530_0_MSBNK-RIKEN-PR302530_SBHXYTNGIZCORC</t>
  </si>
  <si>
    <t>7144_MSBNK-MPI_for_Chemical_Ecology-CE000147_0_MSBNK-MPI_for_Chemical_Ecology-CE000147_QEVHRUUCFGRFIF</t>
  </si>
  <si>
    <t>6914_MSBNK-BGC_Munich-RP017402_0_MSBNK-BGC_Munich-RP017402_PCMORTLOPMLEFB</t>
  </si>
  <si>
    <t>6791_MSBNK-BGC_Munich-RP001003_0_MSBNK-BGC_Munich-RP001003_AYFVYJQAPQTCCC</t>
  </si>
  <si>
    <t>8490_MSBNK-RIKEN-PR302578_0_MSBNK-RIKEN-PR302578_LUKBXSAWLPMMSZ</t>
  </si>
  <si>
    <t>7832_MSBNK-RIKEN-PR301615_0_MSBNK-RIKEN-PR301615_SATMZMMKDDTOSQ</t>
  </si>
  <si>
    <t>7613_MSBNK-RIKEN-PR300700_0_MSBNK-RIKEN-PR300700_XUCIJNAGGSZNQT</t>
  </si>
  <si>
    <t>10129_MSBNK-RIKEN-PR311128_0_MSBNK-RIKEN-PR311128_WTGXAWKVZMQEDA</t>
  </si>
  <si>
    <t>8032_MSBNK-RIKEN-PR302042_0_MSBNK-RIKEN-PR302042_IKMDFBPHZNJCSN</t>
  </si>
  <si>
    <t>9709_MSBNK-RIKEN-PR304247_0_MSBNK-RIKEN-PR304247_HSTZMXCBWJGKHG</t>
  </si>
  <si>
    <t>9639_MSBNK-RIKEN-PR304174_0_MSBNK-RIKEN-PR304174_LUKBXSAWLPMMSZ</t>
  </si>
  <si>
    <t>10123_MSBNK-RIKEN-PR311113_0_MSBNK-RIKEN-PR311113_WVFMZTORJFNZPK</t>
  </si>
  <si>
    <t>8268_MSBNK-RIKEN-PR302327_0_MSBNK-RIKEN-PR302327_CDICDSOGTRCHMG</t>
  </si>
  <si>
    <t>C35H40O19</t>
  </si>
  <si>
    <t>OXAZIKWPCMOVJF</t>
  </si>
  <si>
    <t>InChI=1S/C35H40O19/c1-46-21-10-15(4-7-18(21)36)32(44)49-13-24-26(38)28(40)30(42)34(53-24)51-17-6-9-20(23(12-17)48-3)52-35-31(43)29(41)27(39)25(54-35)14-50-33(45)16-5-8-19(37)22(11-16)47-2/h4-12,24-31,34-43H,13-14H2,1-3H3</t>
  </si>
  <si>
    <t>COC1=C(C=CC(=C1)C(=O)OCC2C(C(C(C(O2)OC3=CC(=C(C=C3)OC4C(C(C(C(O4)COC(=O)C5=CC(=C(C=C5)O)OC)O)O)O)OC)O)O)O)O</t>
  </si>
  <si>
    <t>COCONUT:(CNP0216997);Natural Products:(UNPD12377);PubChem:(101928786);SuperNatural:(SN00228003)</t>
  </si>
  <si>
    <t>7093_MSBNK-IPB_Halle-PN000090_0_MSBNK-IPB_Halle-PN000090_</t>
  </si>
  <si>
    <t>9647_MSBNK-RIKEN-PR304182_0_MSBNK-RIKEN-PR304182_HITJFUSPLYBJPE</t>
  </si>
  <si>
    <t>6840_MSBNK-BGC_Munich-RP012002_0_MSBNK-BGC_Munich-RP012002_YCIMNLLNPGFGHC</t>
  </si>
  <si>
    <t>9872_MSBNK-RIKEN-PR310495_0_MSBNK-RIKEN-PR310495_ATEFPOUAMCWAQS</t>
  </si>
  <si>
    <t>7659_MSBNK-RIKEN-PR300904_0_MSBNK-RIKEN-PR300904_FAKRSMQSSFJEIM</t>
  </si>
  <si>
    <t>7835_MSBNK-RIKEN-PR301631_0_MSBNK-RIKEN-PR301631_SATMZMMKDDTOSQ</t>
  </si>
  <si>
    <t>10024_MSBNK-RIKEN-PR310913_0_MSBNK-RIKEN-PR310913_NBQPHANHNTWDML</t>
  </si>
  <si>
    <t>9711_MSBNK-RIKEN-PR304249_0_MSBNK-RIKEN-PR304249_HSTZMXCBWJGKHG</t>
  </si>
  <si>
    <t>6777_MSBNK-BGC_Munich-RP000301_0_MSBNK-BGC_Munich-RP000301_OUYCCCASQSFEME</t>
  </si>
  <si>
    <t>9171_MSBNK-RIKEN-PR303464_0_MSBNK-RIKEN-PR303464_QKGJFQMGPDVOQE</t>
  </si>
  <si>
    <t>9354_MSBNK-RIKEN-PR303743_0_MSBNK-RIKEN-PR303743_HEYZWPRKKUGDCR</t>
  </si>
  <si>
    <t>9836_MSBNK-RIKEN-PR310455_0_MSBNK-RIKEN-PR310455_HEYZWPRKKUGDCR</t>
  </si>
  <si>
    <t>8389_MSBNK-RIKEN-PR302462_0_MSBNK-RIKEN-PR302462_PUPKKEQDLNREIM</t>
  </si>
  <si>
    <t>9645_MSBNK-RIKEN-PR304180_0_MSBNK-RIKEN-PR304180_HITJFUSPLYBJPE</t>
  </si>
  <si>
    <t>9946_MSBNK-RIKEN-PR310694_0_MSBNK-RIKEN-PR310694_HITJFUSPLYBJPE</t>
  </si>
  <si>
    <t>8918_MSBNK-RIKEN-PR303099_0_MSBNK-RIKEN-PR303099_ATEFPOUAMCWAQS</t>
  </si>
  <si>
    <t>9099_MSBNK-RIKEN-PR303388_0_MSBNK-RIKEN-PR303388_RTIXKCRFFJGDFG</t>
  </si>
  <si>
    <t>8466_MSBNK-RIKEN-PR302554_0_MSBNK-RIKEN-PR302554_LUKBXSAWLPMMSZ</t>
  </si>
  <si>
    <t>9816_MSBNK-RIKEN-PR310413_0_MSBNK-RIKEN-PR310413_LUKBXSAWLPMMSZ</t>
  </si>
  <si>
    <t>8216_MSBNK-RIKEN-PR302244_0_MSBNK-RIKEN-PR302244_IQPNAANSBPBGFQ</t>
  </si>
  <si>
    <t>6913_MSBNK-BGC_Munich-RP017401_0_MSBNK-BGC_Munich-RP017401_PCMORTLOPMLEFB</t>
  </si>
  <si>
    <t>6849_MSBNK-BGC_Munich-RP012603_0_MSBNK-BGC_Munich-RP012603_UBORTCNDUKBEOP</t>
  </si>
  <si>
    <t>8452_MSBNK-RIKEN-PR302538_0_MSBNK-RIKEN-PR302538_OMQADRGFMLGFJF</t>
  </si>
  <si>
    <t>7029_MSBNK-BGC_Munich-RP031503_0_MSBNK-BGC_Munich-RP031503_PTJWIQPHWPFNBW</t>
  </si>
  <si>
    <t>8151_MSBNK-RIKEN-PR302163_0_MSBNK-RIKEN-PR302163_JMFWYRWPJVEZPV</t>
  </si>
  <si>
    <t>9348_MSBNK-RIKEN-PR303726_0_MSBNK-RIKEN-PR303726_DFPMSGMNTNDNHN</t>
  </si>
  <si>
    <t>9018_MSBNK-RIKEN-PR303274_0_MSBNK-RIKEN-PR303274_XYHWPQUEOOBIOW</t>
  </si>
  <si>
    <t>9361_MSBNK-RIKEN-PR303764_0_MSBNK-RIKEN-PR303764_HEYZWPRKKUGDCR</t>
  </si>
  <si>
    <t>7034_MSBNK-BGC_Munich-RP031802_0_MSBNK-BGC_Munich-RP031802_OVYNGSFVYRPRCG</t>
  </si>
  <si>
    <t>DDRJAANPRJIHGJ</t>
  </si>
  <si>
    <t>InChI=1S/C4H7N3O/c1-7-2-3(8)6-4(7)5/h2H2,1H3,(H2,5,6,8)</t>
  </si>
  <si>
    <t>Kreatinin</t>
  </si>
  <si>
    <t>CN1CC(=O)N=C1N</t>
  </si>
  <si>
    <t>588;6971049;12205443;16213404;53754815;71309782;71315002;76973331;76973332;76973333;76973630;76973631;87178228;89612900;118690941;126504184;126504188;126504248;126504378;131708647;136212971;137319715;138402729</t>
  </si>
  <si>
    <t>HMDB:(562);SuperNatural:(SN00001894);ZINC bio:(ZINC00895382 ZINC00967189);additional;MeSH:(588 137319715);Plantcyc:(CREATININE);PubMed;NORMAN:(NS00009814);COCONUT:(CNP0309599);Natural Products:(UNPD95113 UNPD189249);PubChem:(588 6971049 12205443 16213404 53754815 71309782 71315002 76973331 76973332 76973333 76973630 76973631 87178228 89612900 118690941 126504184 126504188 126504248 126504378 131708647 136212971 137319715 138402729);CHEBI:(16737);PubChem class - bio and metabolites;KEGG:(C00791);PubChem class - safety and toxic;PubChem class - drug;Biocyc:(CREATININE)</t>
  </si>
  <si>
    <t>7215_MSBNK-MSSJ-MSJ00461_0_MSBNK-MSSJ-MSJ00461_DDRJAANPRJIHGJ</t>
  </si>
  <si>
    <t>6919_MSBNK-BGC_Munich-RP017701_0_MSBNK-BGC_Munich-RP017701_MWAYRGBWOVHDDZ</t>
  </si>
  <si>
    <t>8920_MSBNK-RIKEN-PR303104_0_MSBNK-RIKEN-PR303104_PZZRDJXEMZMZFD</t>
  </si>
  <si>
    <t>9665_MSBNK-RIKEN-PR304200_0_MSBNK-RIKEN-PR304200_HITJFUSPLYBJPE</t>
  </si>
  <si>
    <t>9655_MSBNK-RIKEN-PR304190_0_MSBNK-RIKEN-PR304190_HITJFUSPLYBJPE</t>
  </si>
  <si>
    <t>C18H20N2O6</t>
  </si>
  <si>
    <t>FWZXNPNHUWFOCM</t>
  </si>
  <si>
    <t>InChI=1S/C18H20N2O6/c19-13(17(22)23)7-10-1-4-12(5-2-10)26-16-9-11(3-6-15(16)21)8-14(20)18(24)25/h1-6,9,13-14,21H,7-8,19-20H2,(H,22,23)(H,24,25)</t>
  </si>
  <si>
    <t>Isodityrosine</t>
  </si>
  <si>
    <t>C1=CC(=CC=C1CC(C(=O)O)N)OC2=C(C=CC(=C2)CC(C(=O)O)N)O</t>
  </si>
  <si>
    <t>134162;10948384;14309606;68668860</t>
  </si>
  <si>
    <t>COCONUT:(CNP0217265);Natural Products:(UNPD75670);PubChem:(134162 10948384 14309606 68668860);SuperNatural:(SN00317836);MeSH:(134162 10948384);Training Set;PubMed</t>
  </si>
  <si>
    <t>10136_MSBNK-RIKEN-PR311146_0_MSBNK-RIKEN-PR311146_FWZXNPNHUWFOCM</t>
  </si>
  <si>
    <t>8909_MSBNK-RIKEN-PR303075_0_MSBNK-RIKEN-PR303075_PZZRDJXEMZMZFD</t>
  </si>
  <si>
    <t>8096_MSBNK-RIKEN-PR302107_0_MSBNK-RIKEN-PR302107_HWRDCYOHJBCWGW</t>
  </si>
  <si>
    <t>9121_MSBNK-RIKEN-PR303410_0_MSBNK-RIKEN-PR303410_RTIXKCRFFJGDFG</t>
  </si>
  <si>
    <t>9653_MSBNK-RIKEN-PR304188_0_MSBNK-RIKEN-PR304188_HITJFUSPLYBJPE</t>
  </si>
  <si>
    <t>9464_MSBNK-RIKEN-PR303936_0_MSBNK-RIKEN-PR303936_DWONJCNDULPHLV</t>
  </si>
  <si>
    <t>8066_MSBNK-RIKEN-PR302076_0_MSBNK-RIKEN-PR302076_OXGUCUVFOIWWQJ</t>
  </si>
  <si>
    <t>8472_MSBNK-RIKEN-PR302560_0_MSBNK-RIKEN-PR302560_LUKBXSAWLPMMSZ</t>
  </si>
  <si>
    <t>7217_MSBNK-MSSJ-MSJ00465_0_MSBNK-MSSJ-MSJ00465_DDRJAANPRJIHGJ</t>
  </si>
  <si>
    <t>7656_MSBNK-RIKEN-PR300893_0_MSBNK-RIKEN-PR300893_FAKRSMQSSFJEIM</t>
  </si>
  <si>
    <t>10048_MSBNK-RIKEN-PR310942_0_MSBNK-RIKEN-PR310942_IQPNAANSBPBGFQ</t>
  </si>
  <si>
    <t>9627_MSBNK-RIKEN-PR304162_0_MSBNK-RIKEN-PR304162_LUKBXSAWLPMMSZ</t>
  </si>
  <si>
    <t>8916_MSBNK-RIKEN-PR303094_0_MSBNK-RIKEN-PR303094_ATEFPOUAMCWAQS</t>
  </si>
  <si>
    <t>9118_MSBNK-RIKEN-PR303407_0_MSBNK-RIKEN-PR303407_QAIPRVGONGVQAS</t>
  </si>
  <si>
    <t>9438_MSBNK-RIKEN-PR303909_0_MSBNK-RIKEN-PR303909_BMLIIPOXVWESJG</t>
  </si>
  <si>
    <t>8631_MSBNK-RIKEN-PR302744_0_MSBNK-RIKEN-PR302744_IKGXIBQEEMLURG</t>
  </si>
  <si>
    <t>6885_MSBNK-BGC_Munich-RP015903_0_MSBNK-BGC_Munich-RP015903_GCWCVCCEIQXUQU</t>
  </si>
  <si>
    <t>8326_MSBNK-RIKEN-PR302389_0_MSBNK-RIKEN-PR302389_HJBWJAPEBGSQPR</t>
  </si>
  <si>
    <t>6886_MSBNK-BGC_Munich-RP016001_0_MSBNK-BGC_Munich-RP016001_JRLGPAXAGHMNOL</t>
  </si>
  <si>
    <t>7626_MSBNK-RIKEN-PR300804_0_MSBNK-RIKEN-PR300804_PMZDQRJGMBOQBF</t>
  </si>
  <si>
    <t>OBKKEZLIABHSGY</t>
  </si>
  <si>
    <t>InChI=1S/C27H32O15/c1-9-20(33)22(35)24(37)26(38-9)42-25-23(36)21(34)18(8-28)41-27(25)39-11-5-14(31)19-15(32)7-16(40-17(19)6-11)10-2-3-12(29)13(30)4-10/h2-6,9,16,18,20-31,33-37H,7-8H2,1H3</t>
  </si>
  <si>
    <t>Neoeriocitrin</t>
  </si>
  <si>
    <t>CC1C(C(C(C(O1)OC2C(C(C(OC2OC3=CC(=C4C(=O)CC(OC4=C3)C5=CC(=C(C=C5)O)O)O)CO)O)O)O)O)O</t>
  </si>
  <si>
    <t>114627;4278576;20056944;24211956;42607966;74787987;98072759;98072760;98072761;98072762;91873173;124511256;125462999;125463000;124809266;124809267;124809268;124809270;129628913;131705482</t>
  </si>
  <si>
    <t>SuperNatural:(SN00178027 SN00401876 SN00312749 SN00036471);ZINC bio:(ZINC08234301);additional;MeSH:(114627 4278576 24211956 42607966 74787987 91873173 129628913);PubMed;NORMAN:(NS00024212);COCONUT:(CNP0252400);KNApSAcK:(986);Natural Products:(UNPD136846 UNPD87510 UNPD132467 UNPD140992);PubChem:(114627 4278576 20056944 24211956 42607966 74787987 98072759 98072760 98072761 98072762 91873173 124511256 125462999 125463000 124809266 124809267 124809268 124809270 129628913 131705482);CHEBI:(7502);KEGG:(C09805);Training Set</t>
  </si>
  <si>
    <t>8345_MSBNK-RIKEN-PR302409_0_MSBNK-RIKEN-PR302409_OBKKEZLIABHSGY</t>
  </si>
  <si>
    <t>8399_MSBNK-RIKEN-PR302474_0_MSBNK-RIKEN-PR302474_PUPKKEQDLNREIM</t>
  </si>
  <si>
    <t>9865_MSBNK-RIKEN-PR310488_0_MSBNK-RIKEN-PR310488_OBKKEZLIABHSGY</t>
  </si>
  <si>
    <t>OJOBTAOGJIWAGB</t>
  </si>
  <si>
    <t>InChI=1S/C10H12O4/c1-6(11)7-4-8(13-2)10(12)9(5-7)14-3/h4-5,12H,1-3H3</t>
  </si>
  <si>
    <t>bmse000576</t>
  </si>
  <si>
    <t>CC(=O)C1=CC(=C(C(=C1)OC)O)OC</t>
  </si>
  <si>
    <t>17198;10536340</t>
  </si>
  <si>
    <t>PubChem class - food;SuperNatural:(SN00001183);ZINC bio:(ZINC00156899);additional;MeSH:(17198);PubMed;NORMAN:(NS00010763);COCONUT:(CNP0179846);KNApSAcK:(2686);Natural Products:(UNPD121288);PubChem:(17198 10536340);CHEBI:(2404);KEGG:(C10664);PubChem class - safety and toxic;YMDB:(1630);Training Set</t>
  </si>
  <si>
    <t>9598_MSBNK-RIKEN-PR304133_0_MSBNK-RIKEN-PR304133_OJOBTAOGJIWAGB</t>
  </si>
  <si>
    <t>9975_MSBNK-RIKEN-PR310780_0_MSBNK-RIKEN-PR310780_OJOBTAOGJIWAGB</t>
  </si>
  <si>
    <t>8080_MSBNK-RIKEN-PR302091_0_MSBNK-RIKEN-PR302091_OXGUCUVFOIWWQJ</t>
  </si>
  <si>
    <t>C20H20O6</t>
  </si>
  <si>
    <t>SFQIGPZCFNTPOD</t>
  </si>
  <si>
    <t>InChI=1S/C20H20O6/c1-10(2)3-4-11-5-12(6-16(24)20(11)25)17-9-15(23)19-14(22)7-13(21)8-18(19)26-17/h3,5-8,17,21-22,24-25H,4,9H2,1-2H3</t>
  </si>
  <si>
    <t>Sigmoidin B</t>
  </si>
  <si>
    <t>CC(=CCC1=C(C(=CC(=C1)C2CC(=O)C3=C(C=C(C=C3O2)O)O)O)O)C</t>
  </si>
  <si>
    <t>73205;11725803</t>
  </si>
  <si>
    <t>COCONUT:(CNP0229475);KNApSAcK:(8318);Natural Products:(UNPD53253);PubChem:(73205 11725803);SuperNatural:(SN00224518);CHEBI:(66483);MeSH:(73205);Training Set;PubMed;KEGG Mine</t>
  </si>
  <si>
    <t>9966_MSBNK-RIKEN-PR310769_0_MSBNK-RIKEN-PR310769_SFQIGPZCFNTPOD</t>
  </si>
  <si>
    <t>7315_MSBNK-RIKEN-PR300095_0_MSBNK-RIKEN-PR300095_VXTDUGOBAOLMED</t>
  </si>
  <si>
    <t>9025_MSBNK-RIKEN-PR303295_0_MSBNK-RIKEN-PR303295_XYHWPQUEOOBIOW</t>
  </si>
  <si>
    <t>7875_MSBNK-RIKEN-PR301825_0_MSBNK-RIKEN-PR301825_AIFRHYZBTHREPW</t>
  </si>
  <si>
    <t>9024_MSBNK-RIKEN-PR303292_0_MSBNK-RIKEN-PR303292_XYHWPQUEOOBIOW</t>
  </si>
  <si>
    <t>6990_MSBNK-BGC_Munich-RP026103_0_MSBNK-BGC_Munich-RP026103_YVYMBNSKXOXSKW</t>
  </si>
  <si>
    <t>8043_MSBNK-RIKEN-PR302053_0_MSBNK-RIKEN-PR302053_IKMDFBPHZNJCSN</t>
  </si>
  <si>
    <t>9170_MSBNK-RIKEN-PR303463_0_MSBNK-RIKEN-PR303463_QKGJFQMGPDVOQE</t>
  </si>
  <si>
    <t>8394_MSBNK-RIKEN-PR302468_0_MSBNK-RIKEN-PR302468_PUPKKEQDLNREIM</t>
  </si>
  <si>
    <t>9167_MSBNK-RIKEN-PR303459_0_MSBNK-RIKEN-PR303459_QKGJFQMGPDVOQE</t>
  </si>
  <si>
    <t>9838_MSBNK-RIKEN-PR310458_0_MSBNK-RIKEN-PR310458_QKGJFQMGPDVOQE</t>
  </si>
  <si>
    <t>10056_MSBNK-RIKEN-PR310954_0_MSBNK-RIKEN-PR310954_HJWFFBNADKDQPV</t>
  </si>
  <si>
    <t>8467_MSBNK-RIKEN-PR302555_0_MSBNK-RIKEN-PR302555_PFTAWBLQPZVEMU</t>
  </si>
  <si>
    <t>9618_MSBNK-RIKEN-PR304153_0_MSBNK-RIKEN-PR304153_OJOBTAOGJIWAGB</t>
  </si>
  <si>
    <t>9633_MSBNK-RIKEN-PR304168_0_MSBNK-RIKEN-PR304168_LUKBXSAWLPMMSZ</t>
  </si>
  <si>
    <t>8369_MSBNK-RIKEN-PR302438_0_MSBNK-RIKEN-PR302438_PUPKKEQDLNREIM</t>
  </si>
  <si>
    <t>8914_MSBNK-RIKEN-PR303089_0_MSBNK-RIKEN-PR303089_ATEFPOUAMCWAQS</t>
  </si>
  <si>
    <t>9023_MSBNK-RIKEN-PR303289_0_MSBNK-RIKEN-PR303289_XYHWPQUEOOBIOW</t>
  </si>
  <si>
    <t>8479_MSBNK-RIKEN-PR302567_0_MSBNK-RIKEN-PR302567_PFTAWBLQPZVEMU</t>
  </si>
  <si>
    <t>8443_MSBNK-RIKEN-PR302527_0_MSBNK-RIKEN-PR302527_OMQADRGFMLGFJF</t>
  </si>
  <si>
    <t>TZBJGXHYKVUXJN</t>
  </si>
  <si>
    <t>InChI=1S/C15H10O5/c16-9-3-1-8(2-4-9)11-7-20-13-6-10(17)5-12(18)14(13)15(11)19/h1-7,16-18H</t>
  </si>
  <si>
    <t>Prunetol</t>
  </si>
  <si>
    <t>C1=CC(=CC=C1C2=COC3=CC(=CC(=C3C2=O)O)O)O</t>
  </si>
  <si>
    <t>5280961;10612216;12241086;10923720;10084664;11000304;11821800;10378578;21114127;25201420;46702124;71317061;91190177;91242024;102213922</t>
  </si>
  <si>
    <t>HMDB:(3217);SuperNatural:(SN00024336);ZINC bio:(ZINC18825330);additional;HSDB:(446-72-0);MeSH:(5280961);Plantcyc:(CPD-3141);PubMed;NORMAN:(NS00009870);COCONUT:(CNP0093827 CNP0174866);KNApSAcK:(2526);Natural Products:(UNPD152676);PubChem:(5280961 10612216 12241086 10923720 10084664 11000304 11821800 10378578 21114127 25201420 46702124 71317061 91190177 91242024 102213922);CHEBI:(28088 74224);PubChem class - bio and metabolites;KEGG:(C06563);PubChem class - safety and toxic;Training Set;PubChem class - drug;Biocyc:(CPD-3141)</t>
  </si>
  <si>
    <t>7241_MSBNK-MSSJ-MSJ00969_0_MSBNK-MSSJ-MSJ00969_TZBJGXHYKVUXJN</t>
  </si>
  <si>
    <t>8502_MSBNK-RIKEN-PR302590_0_MSBNK-RIKEN-PR302590_LUKBXSAWLPMMSZ</t>
  </si>
  <si>
    <t>ILEDWLMCKZNDJK</t>
  </si>
  <si>
    <t>InChI=1S/C9H6O4/c10-6-3-5-1-2-9(12)13-8(5)4-7(6)11/h1-4,10-11H</t>
  </si>
  <si>
    <t>Esculatin</t>
  </si>
  <si>
    <t>C1=CC(=O)OC2=CC(=C(C=C21)O)O</t>
  </si>
  <si>
    <t>HMDB:(30819);SuperNatural:(SN00156834 SN00000754);ZINC bio:(ZINC00057908);additional;MeSH:(5281416);Plantcyc:(CPD-8097);PubMed;NORMAN:(NS00004806);COCONUT:(CNP0009576 CNP0026503 CNP0093325 CNP0171720 CNP0386988);KNApSAcK:(2471);Natural Products:(UNPD155340);PubChem:(5281416);CHEBI:(490095);PubChem class - bio and metabolites;KEGG:(C09263);PubChem class - safety and toxic;Training Set;Biocyc:(CPD-8097)</t>
  </si>
  <si>
    <t>8925_MSBNK-RIKEN-PR303110_0_MSBNK-RIKEN-PR303110_ILEDWLMCKZNDJK</t>
  </si>
  <si>
    <t>9173_MSBNK-RIKEN-PR303468_0_MSBNK-RIKEN-PR303468_QKGJFQMGPDVOQE</t>
  </si>
  <si>
    <t>9629_MSBNK-RIKEN-PR304164_0_MSBNK-RIKEN-PR304164_LUKBXSAWLPMMSZ</t>
  </si>
  <si>
    <t>LWSPRPDSPCBAKK</t>
  </si>
  <si>
    <t>InChI=1S/C37H59NO12/c1-8-18(3)30(42)49-29-27(41)26-20(16-38-15-17(2)9-10-24(38)34(26,7)45)21-14-35-28(36(21,29)46)22(40)13-23-32(35,5)12-11-25(37(23,47)50-35)48-31(43)33(6,44)19(4)39/h17-29,39-41,44-47H,8-16H2,1-7H3</t>
  </si>
  <si>
    <t>Neogermbudine</t>
  </si>
  <si>
    <t>CCC(C)C(=O)OC1C(C2C(CN3CC(CCC3C2(C)O)C)C4C1(C5C(CC6C7(C5(C4)OC6(C(CC7)OC(=O)C(C)(C(C)O)O)O)C)O)O)O</t>
  </si>
  <si>
    <t>3037030;3818601;6325732;9940018;18397790;21769932;16396458;24893320;44661059;91800226;101281380;101297740;124870576;124870577;124870578;124870579;124894551;124894552;124894553;124894554;134748317</t>
  </si>
  <si>
    <t>COCONUT:(CNP0181690 CNP0237745);KNApSAcK:(28296);Natural Products:(UNPD40769 UNPD11910 UNPD102056 UNPD184390 UNPD78611);PubChem:(3037030 3818601 6325732 9940018 18397790 21769932 16396458 24893320 44661059 91800226 101281380 101297740 124870576 124870577 124870578 124870579 124894551 124894552 124894553 124894554 134748317);SuperNatural:(SN00279877 SN00167838 SN00337549 SN00114369 SN00397827 SN00114368 SN00401789 SN00114366 SN00231675 SN00114367);ZINC bio:(ZINC79204060 ZINC79204064 ZINC79204068 ZINC79204070);additional;MeSH:(3037030 101297740);Training Set;PubMed</t>
  </si>
  <si>
    <t>7734_MSBNK-RIKEN-PR301280_0_MSBNK-RIKEN-PR301280_LWSPRPDSPCBAKK</t>
  </si>
  <si>
    <t>8205_MSBNK-RIKEN-PR302224_0_MSBNK-RIKEN-PR302224_IQPNAANSBPBGFQ</t>
  </si>
  <si>
    <t>8199_MSBNK-RIKEN-PR302214_0_MSBNK-RIKEN-PR302214_IQPNAANSBPBGFQ</t>
  </si>
  <si>
    <t>9557_MSBNK-RIKEN-PR304078_0_MSBNK-RIKEN-PR304078_PADQINQHPQKXNL</t>
  </si>
  <si>
    <t>9949_MSBNK-RIKEN-PR310745_0_MSBNK-RIKEN-PR310745_CWVRJTMFETXNAD</t>
  </si>
  <si>
    <t>8374_MSBNK-RIKEN-PR302444_0_MSBNK-RIKEN-PR302444_PUPKKEQDLNREIM</t>
  </si>
  <si>
    <t>7829_MSBNK-RIKEN-PR301599_0_MSBNK-RIKEN-PR301599_SATMZMMKDDTOSQ</t>
  </si>
  <si>
    <t>7749_MSBNK-RIKEN-PR301310_0_MSBNK-RIKEN-PR301310_LWSPRPDSPCBAKK</t>
  </si>
  <si>
    <t>8390_MSBNK-RIKEN-PR302463_0_MSBNK-RIKEN-PR302463_OBKKEZLIABHSGY</t>
  </si>
  <si>
    <t>9800_MSBNK-RIKEN-PR304435_0_MSBNK-RIKEN-PR304435_NJUXRKMKOFXMRX</t>
  </si>
  <si>
    <t>9893_MSBNK-RIKEN-PR310536_0_MSBNK-RIKEN-PR310536_FAKRSMQSSFJEIM</t>
  </si>
  <si>
    <t>7652_MSBNK-RIKEN-PR300877_0_MSBNK-RIKEN-PR300877_FAKRSMQSSFJEIM</t>
  </si>
  <si>
    <t>9453_MSBNK-RIKEN-PR303925_0_MSBNK-RIKEN-PR303925_VJJPUSNTGOMMGY</t>
  </si>
  <si>
    <t>9016_MSBNK-RIKEN-PR303268_0_MSBNK-RIKEN-PR303268_XYHWPQUEOOBIOW</t>
  </si>
  <si>
    <t>8319_MSBNK-RIKEN-PR302382_0_MSBNK-RIKEN-PR302382_YNMFDPCLPIMRFD</t>
  </si>
  <si>
    <t>8969_MSBNK-RIKEN-PR303172_0_MSBNK-RIKEN-PR303172_FNTJVYCFNVUBOL</t>
  </si>
  <si>
    <t>9569_MSBNK-RIKEN-PR304090_0_MSBNK-RIKEN-PR304090_WPTUQMUCTTVOFW</t>
  </si>
  <si>
    <t>9570_MSBNK-RIKEN-PR304091_0_MSBNK-RIKEN-PR304091_WPTUQMUCTTVOFW</t>
  </si>
  <si>
    <t>8582_MSBNK-RIKEN-PR302695_0_MSBNK-RIKEN-PR302695_DLIKSSGEMUFQOK</t>
  </si>
  <si>
    <t>9576_MSBNK-RIKEN-PR304097_0_MSBNK-RIKEN-PR304097_WPTUQMUCTTVOFW</t>
  </si>
  <si>
    <t>8606_MSBNK-RIKEN-PR302719_0_MSBNK-RIKEN-PR302719_IKGXIBQEEMLURG</t>
  </si>
  <si>
    <t>8379_MSBNK-RIKEN-PR302450_0_MSBNK-RIKEN-PR302450_PUPKKEQDLNREIM</t>
  </si>
  <si>
    <t>10089_MSBNK-RIKEN-PR311003_0_MSBNK-RIKEN-PR311003_DLIKSSGEMUFQOK</t>
  </si>
  <si>
    <t>8591_MSBNK-RIKEN-PR302704_0_MSBNK-RIKEN-PR302704_IKGXIBQEEMLURG</t>
  </si>
  <si>
    <t>7840_MSBNK-RIKEN-PR301682_0_MSBNK-RIKEN-PR301682_BXNJHAXVSOCGBA</t>
  </si>
  <si>
    <t>9101_MSBNK-RIKEN-PR303390_0_MSBNK-RIKEN-PR303390_QAIPRVGONGVQAS</t>
  </si>
  <si>
    <t>6923_MSBNK-BGC_Munich-RP017802_0_MSBNK-BGC_Munich-RP017802_PFTAWBLQPZVEMU</t>
  </si>
  <si>
    <t>6864_MSBNK-BGC_Munich-RP014503_0_MSBNK-BGC_Munich-RP014503_MBLBDJOUHNCFQT</t>
  </si>
  <si>
    <t>6900_MSBNK-BGC_Munich-RP016703_0_MSBNK-BGC_Munich-RP016703_QAIPRVGONGVQAS</t>
  </si>
  <si>
    <t>7836_MSBNK-RIKEN-PR301670_0_MSBNK-RIKEN-PR301670_BXNJHAXVSOCGBA</t>
  </si>
  <si>
    <t>8129_MSBNK-RIKEN-PR302141_0_MSBNK-RIKEN-PR302141_DANYIYRPLHHOCZ</t>
  </si>
  <si>
    <t>9934_MSBNK-RIKEN-PR310647_0_MSBNK-RIKEN-PR310647_VJJPUSNTGOMMGY</t>
  </si>
  <si>
    <t>7879_MSBNK-RIKEN-PR301842_0_MSBNK-RIKEN-PR301842_AIFRHYZBTHREPW</t>
  </si>
  <si>
    <t>PUETUDUXMCLALY</t>
  </si>
  <si>
    <t>InChI=1S/C20H26O6/c1-25-19-9-13(3-5-17(19)23)7-15(11-21)16(12-22)8-14-4-6-18(24)20(10-14)26-2/h3-6,9-10,15-16,21-24H,7-8,11-12H2,1-2H3</t>
  </si>
  <si>
    <t>ACMC-20fagw</t>
  </si>
  <si>
    <t>COC1=C(C=CC(=C1)CC(CO)C(CC2=CC(=C(C=C2)O)OC)CO)O</t>
  </si>
  <si>
    <t>65373;586372;6336781;11552274;11646293;13391412;71752174;71752175;102217105;131699063;132472223</t>
  </si>
  <si>
    <t>HMDB:(13692);SuperNatural:(SN00020915 SN00020916 SN00002700);ZINC bio:(ZINC02020114 ZINC14694365 ZINC14694366);additional;MeSH:(65373);Plantcyc:(CPD-8909 CPD-8910);PubMed;NORMAN:(NS00028683);COCONUT:(CNP0275039 CNP0283362);KNApSAcK:(604);Natural Products:(UNPD154569 UNPD24219 UNPD160285);PubChem:(65373 586372 6336781 11552274 11646293 13391412 71752174 71752175 102217105 131699063 132472223);CHEBI:(67247 65004);PubChem class - bio and metabolites;KEGG:(C18167 C20456);Training Set;PubChem class - drug;Biocyc:(CPD-8909 CPD-8910)</t>
  </si>
  <si>
    <t>9498_MSBNK-RIKEN-PR304006_0_MSBNK-RIKEN-PR304006_PUETUDUXMCLALY</t>
  </si>
  <si>
    <t>HKEAFJYKMMKDOR</t>
  </si>
  <si>
    <t>InChI=1S/C21H20O9/c22-7-14-17(26)18(27)19(28)21(30-14)15-13(24)6-5-11-16(25)12(8-29-20(11)15)9-1-3-10(23)4-2-9/h1-6,8,14,17-19,21-24,26-28H,7H2</t>
  </si>
  <si>
    <t>Kakonein</t>
  </si>
  <si>
    <t>C1=CC(=CC=C1C2=COC3=C(C2=O)C=CC(=C3C4C(C(C(C(O4)CO)O)O)O)O)O</t>
  </si>
  <si>
    <t>5538727;5571772;5281807;5385074;5486172;6560200;6915832;12049133;13280921;13280922;11968868;23636102;24211992;25790879;25790881;25790883;25790885;44257207;51411332;51411333;51411334;50992969;50992970;53384442;59165255;92148524;92218177;98162693;124511103;124635302;131707156</t>
  </si>
  <si>
    <t>HMDB:(240265);SuperNatural:(SN00019756 SN00011588 SN00011138 SN00002336 SN00011589 SN00011137 SN00168167 SN00156195 SN00011587 SN00006992);ZINC bio:(ZINC01591116 ZINC04098745 ZINC04349808 ZINC04349814 ZINC05273633 ZINC05273634 ZINC05273635 ZINC12662110);additional;MeSH:(5281807 5385074 5486172 24211992 44257207 53384442);PubMed;NORMAN:(NS00018338);COCONUT:(CNP0134364 CNP0281654);KNApSAcK:(6094);Natural Products:(UNPD57205 UNPD87538 UNPD49450);PubChem:(5538727 5571772 5281807 5385074 5486172 6560200 6915832 12049133 13280921 13280922 11968868 23636102 24211992 25790879 25790881 25790883 25790885 44257207 51411332 51411333 51411334 50992969 50992970 53384442 59165255 92148524 92218177 98162693 124511103 124635302 131707156);CHEBI:(8633);KEGG:(C10524);PubChem class - safety and toxic;Training Set;PubChem class - drug</t>
  </si>
  <si>
    <t>8144_MSBNK-RIKEN-PR302156_0_MSBNK-RIKEN-PR302156_HKEAFJYKMMKDOR</t>
  </si>
  <si>
    <t>10140_MSBNK-RIKEN-PR311169_0_MSBNK-RIKEN-PR311169_IBFYXTRXDNAPMM</t>
  </si>
  <si>
    <t>9558_MSBNK-RIKEN-PR304079_0_MSBNK-RIKEN-PR304079_PADQINQHPQKXNL</t>
  </si>
  <si>
    <t>9098_MSBNK-RIKEN-PR303386_0_MSBNK-RIKEN-PR303386_ZLPSOQFIIQIIAX</t>
  </si>
  <si>
    <t>9440_MSBNK-RIKEN-PR303911_0_MSBNK-RIKEN-PR303911_BMLIIPOXVWESJG</t>
  </si>
  <si>
    <t>7630_MSBNK-RIKEN-PR300831_0_MSBNK-RIKEN-PR300831_BXNJHAXVSOCGBA</t>
  </si>
  <si>
    <t>8602_MSBNK-RIKEN-PR302715_0_MSBNK-RIKEN-PR302715_DLIKSSGEMUFQOK</t>
  </si>
  <si>
    <t>7661_MSBNK-RIKEN-PR300912_0_MSBNK-RIKEN-PR300912_FAKRSMQSSFJEIM</t>
  </si>
  <si>
    <t>8511_MSBNK-RIKEN-PR302599_0_MSBNK-RIKEN-PR302599_SGEWCQFRYRRZDC</t>
  </si>
  <si>
    <t>7109_MSBNK-MPI_for_Chemical_Ecology-CE000011_0_MSBNK-MPI_for_Chemical_Ecology-CE000011_TZBJGXHYKVUXJN</t>
  </si>
  <si>
    <t>9756_MSBNK-RIKEN-PR304345_0_MSBNK-RIKEN-PR304345_HJRVLGWTJSLQIG</t>
  </si>
  <si>
    <t>9196_MSBNK-RIKEN-PR303510_0_MSBNK-RIKEN-PR303510_IBFYXTRXDNAPMM</t>
  </si>
  <si>
    <t>9022_MSBNK-RIKEN-PR303286_0_MSBNK-RIKEN-PR303286_XYHWPQUEOOBIOW</t>
  </si>
  <si>
    <t>7058_MSBNK-IPB_Halle-PN000028_0_MSBNK-IPB_Halle-PN000028_</t>
  </si>
  <si>
    <t>6989_MSBNK-BGC_Munich-RP026102_0_MSBNK-BGC_Munich-RP026102_YVYMBNSKXOXSKW</t>
  </si>
  <si>
    <t>ZKMZBAABQFUXFE</t>
  </si>
  <si>
    <t>InChI=1S/C15H10O4/c16-10-3-1-9(2-4-10)14-6-5-12-13(18)7-11(17)8-15(12)19-14/h1-8H,(H2-,16,17,18)/p+1</t>
  </si>
  <si>
    <t>2-(4-hydroxyphenyl)chromenylium-5,7-diol</t>
  </si>
  <si>
    <t>C1=CC(=CC=C1C2=[O+]C3=CC(=CC(=C3C=C2)O)O)O</t>
  </si>
  <si>
    <t>SuperNatural:(SN00252967);ZINC bio:(ZINC00897607);MeSH:(441647);Plantcyc:(CPD-7096);PubMed;COCONUT:(CNP0085453);Natural Products:(UNPD173736);PubChem:(441647);CHEBI:(2772);KEGG:(C08574);Training Set;Biocyc:(CPD-7096)</t>
  </si>
  <si>
    <t>9700_MSBNK-RIKEN-PR304236_0_MSBNK-RIKEN-PR304236_ZKMZBAABQFUXFE</t>
  </si>
  <si>
    <t>8191_MSBNK-RIKEN-PR302204_0_MSBNK-RIKEN-PR302204_RMCRQBAILCLJGU</t>
  </si>
  <si>
    <t>9554_MSBNK-RIKEN-PR304075_0_MSBNK-RIKEN-PR304075_PADQINQHPQKXNL</t>
  </si>
  <si>
    <t>7007_MSBNK-BGC_Munich-RP029802_0_MSBNK-BGC_Munich-RP029802_TYWACVZIFBZIQZ</t>
  </si>
  <si>
    <t>8135_MSBNK-RIKEN-PR302147_0_MSBNK-RIKEN-PR302147_DANYIYRPLHHOCZ</t>
  </si>
  <si>
    <t>8119_MSBNK-RIKEN-PR302131_0_MSBNK-RIKEN-PR302131_DANYIYRPLHHOCZ</t>
  </si>
  <si>
    <t>7872_MSBNK-RIKEN-PR301813_0_MSBNK-RIKEN-PR301813_AIFRHYZBTHREPW</t>
  </si>
  <si>
    <t>6921_MSBNK-BGC_Munich-RP017703_0_MSBNK-BGC_Munich-RP017703_MWAYRGBWOVHDDZ</t>
  </si>
  <si>
    <t>8414_MSBNK-RIKEN-PR302492_0_MSBNK-RIKEN-PR302492_RAFHNDRXYHOLSH</t>
  </si>
  <si>
    <t>9904_MSBNK-RIKEN-PR310554_0_MSBNK-RIKEN-PR310554_BXNJHAXVSOCGBA</t>
  </si>
  <si>
    <t>8248_MSBNK-RIKEN-PR302297_0_MSBNK-RIKEN-PR302297_CDICDSOGTRCHMG</t>
  </si>
  <si>
    <t>7644_MSBNK-RIKEN-PR300862_0_MSBNK-RIKEN-PR300862_BXNJHAXVSOCGBA</t>
  </si>
  <si>
    <t>8526_MSBNK-RIKEN-PR302614_0_MSBNK-RIKEN-PR302614_LUKBXSAWLPMMSZ</t>
  </si>
  <si>
    <t>9602_MSBNK-RIKEN-PR304137_0_MSBNK-RIKEN-PR304137_OJOBTAOGJIWAGB</t>
  </si>
  <si>
    <t>7878_MSBNK-RIKEN-PR301838_0_MSBNK-RIKEN-PR301838_AIFRHYZBTHREPW</t>
  </si>
  <si>
    <t>9561_MSBNK-RIKEN-PR304082_0_MSBNK-RIKEN-PR304082_PADQINQHPQKXNL</t>
  </si>
  <si>
    <t>8154_MSBNK-RIKEN-PR302166_0_MSBNK-RIKEN-PR302166_HKEAFJYKMMKDOR</t>
  </si>
  <si>
    <t>7838_MSBNK-RIKEN-PR301676_0_MSBNK-RIKEN-PR301676_BXNJHAXVSOCGBA</t>
  </si>
  <si>
    <t>FIAAVMJLAGNUKW</t>
  </si>
  <si>
    <t>InChI=1S/C27H30O15/c28-6-12-17(32)21(36)23(38)26(41-12)15-19(34)14-10(31)5-11(8-1-3-9(30)4-2-8)40-25(14)16(20(15)35)27-24(39)22(37)18(33)13(7-29)42-27/h1-5,12-13,17-18,21-24,26-30,32-39H,6-7H2</t>
  </si>
  <si>
    <t>Vicenin-2</t>
  </si>
  <si>
    <t>C1=CC(=CC=C1C2=CC(=O)C3=C(C(=C(C(=C3O2)C4C(C(C(C(O4)CO)O)O)O)O)C5C(C(C(C(O5)CO)O)O)O)O)O</t>
  </si>
  <si>
    <t>133809;442664;3084407;5315476;13338921;13338922;13338924;22524632;24721277;44184146;44184308;44257674;44257678;44257679;69542256;89598106;95223013;95223015;95223017;95223018;124871068;124871069;124871070;129320472;134729580</t>
  </si>
  <si>
    <t>HMDB:(30708);SuperNatural:(SN00177436 SN00039570 SN00350493 SN00177768 SN00293140 SN00301116 SN00302191 SN00385265 SN00157193 SN00356320 SN00039571 SN00369335 SN00039569 SN00039568 SN00327563 SN00394637 SN00177900 SN00366191);ZINC bio:(ZINC67902469 ZINC67902471 ZINC67902474 ZINC67902477);additional;MeSH:(133809 442664 3084407);Plantcyc:(CPD-20014);PubMed;COCONUT:(CNP0106966 CNP0295193);KNApSAcK:(6229);Natural Products:(UNPD37831 UNPD176044 UNPD111322 UNPD156892 UNPD106094 UNPD109131 UNPD22574 UNPD145211 UNPD136465 UNPD141474 UNPD51438 UNPD81796);PubChem:(133809 442664 3084407 5315476 13338921 13338922 13338924 22524632 24721277 44184146 44184308 44257674 44257678 44257679 69542256 89598106 95223013 95223015 95223017 95223018 124871068 124871069 124871070 129320472 134729580);CHEBI:(69814);PubChem class - bio and metabolites;KEGG:(C10195);Biocyc:(CPD-20014)</t>
  </si>
  <si>
    <t>9068_MSBNK-RIKEN-PR303353_0_MSBNK-RIKEN-PR303353_FIAAVMJLAGNUKW</t>
  </si>
  <si>
    <t>7842_MSBNK-RIKEN-PR301688_0_MSBNK-RIKEN-PR301688_BXNJHAXVSOCGBA</t>
  </si>
  <si>
    <t>9693_MSBNK-RIKEN-PR304228_0_MSBNK-RIKEN-PR304228_ZKMZBAABQFUXFE</t>
  </si>
  <si>
    <t>8596_MSBNK-RIKEN-PR302709_0_MSBNK-RIKEN-PR302709_IKGXIBQEEMLURG</t>
  </si>
  <si>
    <t>C25H24O14</t>
  </si>
  <si>
    <t>PLQBKZOSLQNLOX</t>
  </si>
  <si>
    <t>InChI=1S/C25H24O14/c1-35-16-4-10(2-3-12(16)26)15-7-14(28)21-13(27)5-11(6-17(21)38-15)37-25-24(34)23(33)22(32)18(39-25)9-36-20(31)8-19(29)30/h2-7,18,22-27,32-34H,8-9H2,1H3,(H,29,30)</t>
  </si>
  <si>
    <t>Luteolin 3''-methyl ether 7-malonylglucoside</t>
  </si>
  <si>
    <t>COC1=C(C=CC(=C1)C2=CC(=O)C3=C(C=C(C=C3O2)OC4C(C(C(C(O4)COC(=O)CC(=O)O)O)O)O)O)O</t>
  </si>
  <si>
    <t>44258201;74977711;131752190</t>
  </si>
  <si>
    <t>COCONUT:(CNP0292649);HMDB:(37455);Natural Products:(UNPD77186);PubChem:(44258201 74977711 131752190);SuperNatural:(SN00230932);PubChem class - bio and metabolites;KEGG Mine</t>
  </si>
  <si>
    <t>7069_MSBNK-IPB_Halle-PN000049_0_MSBNK-IPB_Halle-PN000049_</t>
  </si>
  <si>
    <t>8612_MSBNK-RIKEN-PR302725_0_MSBNK-RIKEN-PR302725_DLIKSSGEMUFQOK</t>
  </si>
  <si>
    <t>7648_MSBNK-RIKEN-PR300870_0_MSBNK-RIKEN-PR300870_BXNJHAXVSOCGBA</t>
  </si>
  <si>
    <t>9694_MSBNK-RIKEN-PR304229_0_MSBNK-RIKEN-PR304229_HSTZMXCBWJGKHG</t>
  </si>
  <si>
    <t>9820_MSBNK-RIKEN-PR310418_0_MSBNK-RIKEN-PR310418_HSTZMXCBWJGKHG</t>
  </si>
  <si>
    <t>9470_MSBNK-RIKEN-PR303942_0_MSBNK-RIKEN-PR303942_DWONJCNDULPHLV</t>
  </si>
  <si>
    <t>9705_MSBNK-RIKEN-PR304242_0_MSBNK-RIKEN-PR304242_ZKMZBAABQFUXFE</t>
  </si>
  <si>
    <t>9641_MSBNK-RIKEN-PR304176_0_MSBNK-RIKEN-PR304176_LUKBXSAWLPMMSZ</t>
  </si>
  <si>
    <t>DKZBBWMURDFHNE</t>
  </si>
  <si>
    <t>InChI=1S/C10H10O3/c1-13-10-7-8(3-2-6-11)4-5-9(10)12/h2-7,12H,1H3</t>
  </si>
  <si>
    <t>bmse000422</t>
  </si>
  <si>
    <t>COC1=C(C=CC(=C1)C=CC=O)O</t>
  </si>
  <si>
    <t>9984;5280536;5352904;10866923;16109952;101685503</t>
  </si>
  <si>
    <t>HMDB:(141782);PubChem class - food;SuperNatural:(SN00156128);ZINC bio:(ZINC01529491);additional;MeSH:(9984 5280536);Plantcyc:(CONIFERYL-ALDEHYDE);PubMed;NORMAN:(NS00022205);COCONUT:(CNP0326347);KNApSAcK:(35949);Natural Products:(UNPD224637 UNPD167968);PubChem:(9984 5280536 5352904 10866923 16109952 101685503);CHEBI:(16547);PubChem class - bio and metabolites;KEGG:(C02666);Training Set;Biocyc:(CONIFERYL-ALDEHYDE)</t>
  </si>
  <si>
    <t>9070_MSBNK-RIKEN-PR303355_0_MSBNK-RIKEN-PR303355_DKZBBWMURDFHNE</t>
  </si>
  <si>
    <t>9606_MSBNK-RIKEN-PR304141_0_MSBNK-RIKEN-PR304141_OJOBTAOGJIWAGB</t>
  </si>
  <si>
    <t>8977_MSBNK-RIKEN-PR303196_0_MSBNK-RIKEN-PR303196_FNTJVYCFNVUBOL</t>
  </si>
  <si>
    <t>7633_MSBNK-RIKEN-PR300839_0_MSBNK-RIKEN-PR300839_BXNJHAXVSOCGBA</t>
  </si>
  <si>
    <t>8617_MSBNK-RIKEN-PR302730_0_MSBNK-RIKEN-PR302730_DLIKSSGEMUFQOK</t>
  </si>
  <si>
    <t>9172_MSBNK-RIKEN-PR303467_0_MSBNK-RIKEN-PR303467_QKGJFQMGPDVOQE</t>
  </si>
  <si>
    <t>9472_MSBNK-RIKEN-PR303944_0_MSBNK-RIKEN-PR303944_DWONJCNDULPHLV</t>
  </si>
  <si>
    <t>8411_MSBNK-RIKEN-PR302488_0_MSBNK-RIKEN-PR302488_SBHXYTNGIZCORC</t>
  </si>
  <si>
    <t>7004_MSBNK-BGC_Munich-RP029702_0_MSBNK-BGC_Munich-RP029702_UMOAAMQGRRCHPA</t>
  </si>
  <si>
    <t>FRAUJUKWSKMNJY</t>
  </si>
  <si>
    <t>InChI=1S/C24H22O13/c25-11-3-1-10(2-4-11)13-8-34-15-6-12(5-14(26)19(15)20(13)30)36-24-23(33)22(32)21(31)16(37-24)9-35-18(29)7-17(27)28/h1-6,8,16,21-26,31-33H,7,9H2,(H,27,28)</t>
  </si>
  <si>
    <t>Malonylgenistin</t>
  </si>
  <si>
    <t>C1=CC(=CC=C1C2=COC3=CC(=CC(=C3C2=O)O)OC4C(C(C(C(O4)COC(=O)CC(=O)O)O)O)O)O</t>
  </si>
  <si>
    <t>9849482;15934091;44257280;59576009;71777444;90658001;89004774;89014855;122663052;121458911;131750882</t>
  </si>
  <si>
    <t>HMDB:(29529);SuperNatural:(SN00037116 SN00271019);ZINC bio:(ZINC14811803);additional;MeSH:(15934091);Plantcyc:(CPD-3422);PubMed;COCONUT:(CNP0022273 CNP0113508);KNApSAcK:(10110);Natural Products:(UNPD79461 UNPD27646);PubChem:(9849482 15934091 44257280 59576009 71777444 90658001 89004774 89014855 122663052 121458911 131750882);CHEBI:(80372);PubChem class - bio and metabolites;KEGG:(C16192);Training Set;Biocyc:(CPD-3422)</t>
  </si>
  <si>
    <t>10005_MSBNK-RIKEN-PR310872_0_MSBNK-RIKEN-PR310872_FRAUJUKWSKMNJY</t>
  </si>
  <si>
    <t>8636_MSBNK-RIKEN-PR302749_0_MSBNK-RIKEN-PR302749_IKGXIBQEEMLURG</t>
  </si>
  <si>
    <t>8518_MSBNK-RIKEN-PR302606_0_MSBNK-RIKEN-PR302606_HXTFHSYLYXVTHC</t>
  </si>
  <si>
    <t>9015_MSBNK-RIKEN-PR303265_0_MSBNK-RIKEN-PR303265_XYHWPQUEOOBIOW</t>
  </si>
  <si>
    <t>8439_MSBNK-RIKEN-PR302522_0_MSBNK-RIKEN-PR302522_RAFHNDRXYHOLSH</t>
  </si>
  <si>
    <t>8973_MSBNK-RIKEN-PR303184_0_MSBNK-RIKEN-PR303184_FNTJVYCFNVUBOL</t>
  </si>
  <si>
    <t>8408_MSBNK-RIKEN-PR302485_0_MSBNK-RIKEN-PR302485_OMQADRGFMLGFJF</t>
  </si>
  <si>
    <t>6992_MSBNK-BGC_Munich-RP027102_0_MSBNK-BGC_Munich-RP027102_BHQCQFFYRZLCQQ</t>
  </si>
  <si>
    <t>7514_MSBNK-RIKEN-PR300439_0_MSBNK-RIKEN-PR300439_NBFGYDJKTHENDP</t>
  </si>
  <si>
    <t>7005_MSBNK-BGC_Munich-RP029703_0_MSBNK-BGC_Munich-RP029703_UMOAAMQGRRCHPA</t>
  </si>
  <si>
    <t>9091_MSBNK-RIKEN-PR303379_0_MSBNK-RIKEN-PR303379_RTIXKCRFFJGDFG</t>
  </si>
  <si>
    <t>9310_MSBNK-RIKEN-PR303675_0_MSBNK-RIKEN-PR303675_LSMKTLJKBSXMMR</t>
  </si>
  <si>
    <t>6820_MSBNK-BGC_Munich-RP004803_0_MSBNK-BGC_Munich-RP004803_IQPNAANSBPBGFQ</t>
  </si>
  <si>
    <t>MBMBGCFOFBJSGT</t>
  </si>
  <si>
    <t>InChI=1S/C22H32O2/c1-2-3-4-5-6-7-8-9-10-11-12-13-14-15-16-17-18-19-20-21-22(23)24/h3-4,6-7,9-10,12-13,15-16,18-19H,2,5,8,11,14,17,20-21H2,1H3,(H,23,24)</t>
  </si>
  <si>
    <t>Cervonate</t>
  </si>
  <si>
    <t>CCC=CCC=CCC=CCC=CCC=CCC=CCCC(=O)O</t>
  </si>
  <si>
    <t>3144;445580;5353594;6433873;5496736;9819813;11529985;13034934;13034935;13034936;13034937;13034938;13034939;11186622;22525340;22486344;25057321;25244763;25256724;24778483;40486925;45934466;57417355;57500617;59892853;73013253;71434198;88160238;88160239;90107237;92041304;92449652;95246016;96883295;99719284;99940314;101408069;118537232;118595332;117949721;117968204;122651975;122651977;122651979;122651982;122651985;122652006;122652014;122652018;122652023;122652025;122652029;122652043;122652046;122652048;122652051;122652053;122652065;122652072;122652074;122652079;122652083;122652084;122652085;122652086;122652089;122652092;122652094;122652096;122652100;122652101;122652102;122652105;124102851;124102855;124102876;124102883;124102890;131698884</t>
  </si>
  <si>
    <t>HMDB:(2183 62579);SuperNatural:(SN00262132 SN00239140 SN00035159 SN00021203 SN00011180);ZINC bio:(ZINC04474564 ZINC05447612 ZINC13507052 ZINC13507054 ZINC15122321 ZINC64219887);additional;MeSH:(445580);Plantcyc:(CPD-10244);PubMed;NORMAN:(NS00013650);COCONUT:(CNP0082570 CNP0165660);Natural Products:(UNPD193293 UNPD37115);PubChem:(3144 445580 5353594 6433873 5496736 9819813 11529985 13034934 13034935 13034936 13034937 13034938 13034939 11186622 22525340 22486344 25057321 25244763 25256724 24778483 40486925 45934466 57417355 57500617 59892853 73013253 71434198 88160238 88160239 90107237 92041304 92449652 95246016 96883295 99719284 99940314 101408069 118537232 118595332 117949721 117968204 122651975 122651977 122651979 122651982 122651985 122652006 122652014 122652018 122652023 122652025 122652029 122652043 122652046 122652048 122652051 122652053 122652065 122652072 122652074 122652079 122652083 122652084 122652085 122652086 122652089 122652092 122652094 122652096 122652100 122652101 122652102 122652105 124102851 124102855 124102876 124102883 124102890 131698884);YMDB Mine;CHEBI:(77016 28125);PubChem class - bio and metabolites;KEGG:(C06429);PubChem class - safety and toxic;Training Set;PubChem class - drug;Biocyc:(CPD-10244)</t>
  </si>
  <si>
    <t>7000_MSBNK-BGC_Munich-RP029601_0_MSBNK-BGC_Munich-RP029601_MBMBGCFOFBJSGT</t>
  </si>
  <si>
    <t>9572_MSBNK-RIKEN-PR304093_0_MSBNK-RIKEN-PR304093_WPTUQMUCTTVOFW</t>
  </si>
  <si>
    <t>8252_MSBNK-RIKEN-PR302303_0_MSBNK-RIKEN-PR302303_CDICDSOGTRCHMG</t>
  </si>
  <si>
    <t>8453_MSBNK-RIKEN-PR302539_0_MSBNK-RIKEN-PR302539_RAFHNDRXYHOLSH</t>
  </si>
  <si>
    <t>8227_MSBNK-RIKEN-PR302264_0_MSBNK-RIKEN-PR302264_IQPNAANSBPBGFQ</t>
  </si>
  <si>
    <t>8180_MSBNK-RIKEN-PR302193_0_MSBNK-RIKEN-PR302193_JMFWYRWPJVEZPV</t>
  </si>
  <si>
    <t>9019_MSBNK-RIKEN-PR303277_0_MSBNK-RIKEN-PR303277_XYHWPQUEOOBIOW</t>
  </si>
  <si>
    <t>8592_MSBNK-RIKEN-PR302705_0_MSBNK-RIKEN-PR302705_DLIKSSGEMUFQOK</t>
  </si>
  <si>
    <t>7008_MSBNK-BGC_Munich-RP029803_0_MSBNK-BGC_Munich-RP029803_TYWACVZIFBZIQZ</t>
  </si>
  <si>
    <t>7736_MSBNK-RIKEN-PR301284_0_MSBNK-RIKEN-PR301284_LWSPRPDSPCBAKK</t>
  </si>
  <si>
    <t>WRDDFOFFQDOVRV</t>
  </si>
  <si>
    <t>InChI=1S/C28H32O18/c1-41-25-11(32)5-12-15(18(25)35)19(36)26(24(43-12)8-2-3-9(30)10(31)4-8)46-28-23(40)21(38)17(34)14(45-28)7-42-27-22(39)20(37)16(33)13(6-29)44-27/h2-5,13-14,16-17,20-23,27-35,37-40H,6-7H2,1H3</t>
  </si>
  <si>
    <t>Patuletin 3-gentiobioside</t>
  </si>
  <si>
    <t>COC1=C(C2=C(C=C1O)OC(=C(C2=O)OC3C(C(C(C(O3)COC4C(C(C(C(O4)CO)O)O)O)O)O)O)C5=CC(=C(C=C5)O)O)O</t>
  </si>
  <si>
    <t>21676285;44259783;73822533;102574463</t>
  </si>
  <si>
    <t>COCONUT:(CNP0239213);HMDB:(37541);KNApSAcK:(5646);Natural Products:(UNPD146182 UNPD7996);PubChem:(21676285 44259783 73822533 102574463);SuperNatural:(SN00401093 SN00399293);PubChem class - bio and metabolites;Training Set</t>
  </si>
  <si>
    <t>10036_MSBNK-RIKEN-PR310927_0_MSBNK-RIKEN-PR310927_WRDDFOFFQDOVRV</t>
  </si>
  <si>
    <t>9174_MSBNK-RIKEN-PR303469_0_MSBNK-RIKEN-PR303469_QKGJFQMGPDVOQE</t>
  </si>
  <si>
    <t>7111_MSBNK-MPI_for_Chemical_Ecology-CE000013_0_MSBNK-MPI_for_Chemical_Ecology-CE000013_TZBJGXHYKVUXJN</t>
  </si>
  <si>
    <t>7625_MSBNK-RIKEN-PR300799_0_MSBNK-RIKEN-PR300799_PMZDQRJGMBOQBF</t>
  </si>
  <si>
    <t>7637_MSBNK-RIKEN-PR300847_0_MSBNK-RIKEN-PR300847_BXNJHAXVSOCGBA</t>
  </si>
  <si>
    <t>7240_MSBNK-MSSJ-MSJ00968_0_MSBNK-MSSJ-MSJ00968_TZBJGXHYKVUXJN</t>
  </si>
  <si>
    <t>9020_MSBNK-RIKEN-PR303280_0_MSBNK-RIKEN-PR303280_XYHWPQUEOOBIOW</t>
  </si>
  <si>
    <t>9074_MSBNK-RIKEN-PR303359_0_MSBNK-RIKEN-PR303359_FIAAVMJLAGNUKW</t>
  </si>
  <si>
    <t>9185_MSBNK-RIKEN-PR303481_0_MSBNK-RIKEN-PR303481_SUVMJBTUFCVSAD</t>
  </si>
  <si>
    <t>7846_MSBNK-RIKEN-PR301700_0_MSBNK-RIKEN-PR301700_BXNJHAXVSOCGBA</t>
  </si>
  <si>
    <t>8536_MSBNK-RIKEN-PR302626_0_MSBNK-RIKEN-PR302626_YFVGIJBUXMQFOF</t>
  </si>
  <si>
    <t>9857_MSBNK-RIKEN-PR310479_0_MSBNK-RIKEN-PR310479_YFVGIJBUXMQFOF</t>
  </si>
  <si>
    <t>8637_MSBNK-RIKEN-PR302750_0_MSBNK-RIKEN-PR302750_DLIKSSGEMUFQOK</t>
  </si>
  <si>
    <t>9595_MSBNK-RIKEN-PR304129_0_MSBNK-RIKEN-PR304129_HCZNPUHZYPPINM</t>
  </si>
  <si>
    <t>8616_MSBNK-RIKEN-PR302729_0_MSBNK-RIKEN-PR302729_IKGXIBQEEMLURG</t>
  </si>
  <si>
    <t>9077_MSBNK-RIKEN-PR303362_0_MSBNK-RIKEN-PR303362_FIAAVMJLAGNUKW</t>
  </si>
  <si>
    <t>8552_MSBNK-RIKEN-PR302650_0_MSBNK-RIKEN-PR302650_YFVGIJBUXMQFOF</t>
  </si>
  <si>
    <t>9114_MSBNK-RIKEN-PR303403_0_MSBNK-RIKEN-PR303403_ZLPSOQFIIQIIAX</t>
  </si>
  <si>
    <t>5726_MSBNK-RIKEN-PR303403_0_MSBNK-RIKEN-PR303403_ZLPSOQFIIQIIAX</t>
  </si>
  <si>
    <t>8901_MSBNK-RIKEN-PR303054_0_MSBNK-RIKEN-PR303054_ATEFPOUAMCWAQS</t>
  </si>
  <si>
    <t>9495_MSBNK-RIKEN-PR304003_0_MSBNK-RIKEN-PR304003_MATGKVZWFZHCLI</t>
  </si>
  <si>
    <t>10133_MSBNK-RIKEN-PR311135_0_MSBNK-RIKEN-PR311135_DROXVBRNXCRUHP</t>
  </si>
  <si>
    <t>8694_MSBNK-RIKEN-PR302811_0_MSBNK-RIKEN-PR302811_QUQPHWDTPGMPEX</t>
  </si>
  <si>
    <t>8125_MSBNK-RIKEN-PR302137_0_MSBNK-RIKEN-PR302137_DANYIYRPLHHOCZ</t>
  </si>
  <si>
    <t>7844_MSBNK-RIKEN-PR301694_0_MSBNK-RIKEN-PR301694_BXNJHAXVSOCGBA</t>
  </si>
  <si>
    <t>8581_MSBNK-RIKEN-PR302694_0_MSBNK-RIKEN-PR302694_IKGXIBQEEMLURG</t>
  </si>
  <si>
    <t>8622_MSBNK-RIKEN-PR302735_0_MSBNK-RIKEN-PR302735_DLIKSSGEMUFQOK</t>
  </si>
  <si>
    <t>8975_MSBNK-RIKEN-PR303190_0_MSBNK-RIKEN-PR303190_FNTJVYCFNVUBOL</t>
  </si>
  <si>
    <t>7839_MSBNK-RIKEN-PR301679_0_MSBNK-RIKEN-PR301679_BXNJHAXVSOCGBA</t>
  </si>
  <si>
    <t>9214_MSBNK-RIKEN-PR303528_0_MSBNK-RIKEN-PR303528_DUAGQYUORDTXOR</t>
  </si>
  <si>
    <t>9311_MSBNK-RIKEN-PR303676_0_MSBNK-RIKEN-PR303676_LSMKTLJKBSXMMR</t>
  </si>
  <si>
    <t>8664_MSBNK-RIKEN-PR302778_0_MSBNK-RIKEN-PR302778_OVSQVDMCBVZWGM</t>
  </si>
  <si>
    <t>10031_MSBNK-RIKEN-PR310921_0_MSBNK-RIKEN-PR310921_IKGXIBQEEMLURG</t>
  </si>
  <si>
    <t>9079_MSBNK-RIKEN-PR303365_0_MSBNK-RIKEN-PR303365_FIAAVMJLAGNUKW</t>
  </si>
  <si>
    <t>8246_MSBNK-RIKEN-PR302294_0_MSBNK-RIKEN-PR302294_HMUJXQRRKBLVOO</t>
  </si>
  <si>
    <t>9785_MSBNK-RIKEN-PR304420_0_MSBNK-RIKEN-PR304420_NJUXRKMKOFXMRX</t>
  </si>
  <si>
    <t>7880_MSBNK-RIKEN-PR301849_0_MSBNK-RIKEN-PR301849_AIFRHYZBTHREPW</t>
  </si>
  <si>
    <t>7676_MSBNK-RIKEN-PR300999_0_MSBNK-RIKEN-PR300999_QEVHRUUCFGRFIF</t>
  </si>
  <si>
    <t>6852_MSBNK-BGC_Munich-RP012703_0_MSBNK-BGC_Munich-RP012703_IVOMOUWHDPKRLL</t>
  </si>
  <si>
    <t>8173_MSBNK-RIKEN-PR302186_0_MSBNK-RIKEN-PR302186_HKEAFJYKMMKDOR</t>
  </si>
  <si>
    <t>9556_MSBNK-RIKEN-PR304077_0_MSBNK-RIKEN-PR304077_PADQINQHPQKXNL</t>
  </si>
  <si>
    <t>7110_MSBNK-MPI_for_Chemical_Ecology-CE000012_0_MSBNK-MPI_for_Chemical_Ecology-CE000012_TZBJGXHYKVUXJN</t>
  </si>
  <si>
    <t>8808_MSBNK-RIKEN-PR302939_0_MSBNK-RIKEN-PR302939_ITVGXXMINPYUHD</t>
  </si>
  <si>
    <t>8302_MSBNK-RIKEN-PR302365_0_MSBNK-RIKEN-PR302365_DGGOLFCPSUVVHX</t>
  </si>
  <si>
    <t>8928_MSBNK-RIKEN-PR303113_0_MSBNK-RIKEN-PR303113_ILEDWLMCKZNDJK</t>
  </si>
  <si>
    <t>8083_MSBNK-RIKEN-PR302094_0_MSBNK-RIKEN-PR302094_OXGUCUVFOIWWQJ</t>
  </si>
  <si>
    <t>9663_MSBNK-RIKEN-PR304198_0_MSBNK-RIKEN-PR304198_HITJFUSPLYBJPE</t>
  </si>
  <si>
    <t>YOEBAVRJHRCKRE</t>
  </si>
  <si>
    <t>InChI=1S/C10H11NO3/c1-7-4-2-3-5-8(7)10(14)11-6-9(12)13/h2-5H,6H2,1H3,(H,11,14)(H,12,13)</t>
  </si>
  <si>
    <t>Oprea1_321487</t>
  </si>
  <si>
    <t>CC1=CC=CC=C1C(=O)NCC(=O)O</t>
  </si>
  <si>
    <t>91637;4745098;46782261;46782262;134081822</t>
  </si>
  <si>
    <t>HMDB:(11723);ZINC bio:(ZINC00389513);additional;MeSH:(91637);PubMed;NORMAN:(NS00014686);COCONUT:(CNP0079825);PubChem:(91637 4745098 46782261 46782262 134081822);CHEBI:(68455);PubChem class - bio and metabolites;Training Set;KEGG Mine</t>
  </si>
  <si>
    <t>6855_MSBNK-BGC_Munich-RP012903_0_MSBNK-BGC_Munich-RP012903_YKAKNMHEIJUKEX</t>
  </si>
  <si>
    <t>6915_MSBNK-BGC_Munich-RP017403_0_MSBNK-BGC_Munich-RP017403_PCMORTLOPMLEFB</t>
  </si>
  <si>
    <t>7956_MSBNK-RIKEN-PR301960_0_MSBNK-RIKEN-PR301960_TZBJGXHYKVUXJN</t>
  </si>
  <si>
    <t>8016_MSBNK-RIKEN-PR302025_0_MSBNK-RIKEN-PR302025_FTVWIRXFELQLPI</t>
  </si>
  <si>
    <t>10149_MSBNK-RIKEN-PR311178_0_MSBNK-RIKEN-PR311178_ZKMZBAABQFUXFE</t>
  </si>
  <si>
    <t>9577_MSBNK-RIKEN-PR304099_0_MSBNK-RIKEN-PR304099_WPTUQMUCTTVOFW</t>
  </si>
  <si>
    <t>9085_MSBNK-RIKEN-PR303371_0_MSBNK-RIKEN-PR303371_FIAAVMJLAGNUKW</t>
  </si>
  <si>
    <t>7650_MSBNK-RIKEN-PR300874_0_MSBNK-RIKEN-PR300874_BXNJHAXVSOCGBA</t>
  </si>
  <si>
    <t>9896_MSBNK-RIKEN-PR310540_0_MSBNK-RIKEN-PR310540_WPTUQMUCTTVOFW</t>
  </si>
  <si>
    <t>9724_MSBNK-RIKEN-PR304273_0_MSBNK-RIKEN-PR304273_VLEUZFDZJKSGMX</t>
  </si>
  <si>
    <t>9740_MSBNK-RIKEN-PR304316_0_MSBNK-RIKEN-PR304316_LPLVUJXQOOQHMX</t>
  </si>
  <si>
    <t>9568_MSBNK-RIKEN-PR304089_0_MSBNK-RIKEN-PR304089_LNTHITQWFMADLM</t>
  </si>
  <si>
    <t>9829_MSBNK-RIKEN-PR310440_0_MSBNK-RIKEN-PR310440_MATGKVZWFZHCLI</t>
  </si>
  <si>
    <t>8734_MSBNK-RIKEN-PR302852_0_MSBNK-RIKEN-PR302852_REFJWTPEDVJJIY</t>
  </si>
  <si>
    <t>9490_MSBNK-RIKEN-PR303998_0_MSBNK-RIKEN-PR303998_MATGKVZWFZHCLI</t>
  </si>
  <si>
    <t>9883_MSBNK-RIKEN-PR310509_0_MSBNK-RIKEN-PR310509_AIFRHYZBTHREPW</t>
  </si>
  <si>
    <t>9584_MSBNK-RIKEN-PR304107_0_MSBNK-RIKEN-PR304107_WPTUQMUCTTVOFW</t>
  </si>
  <si>
    <t>8618_MSBNK-RIKEN-PR302731_0_MSBNK-RIKEN-PR302731_MLWDGPFGTFOLRJ</t>
  </si>
  <si>
    <t>4356_MSBNK-RIKEN-PR301299_0_MSBNK-RIKEN-PR301299_LWSPRPDSPCBAKK</t>
  </si>
  <si>
    <t>7744_MSBNK-RIKEN-PR301299_0_MSBNK-RIKEN-PR301299_LWSPRPDSPCBAKK</t>
  </si>
  <si>
    <t>8634_MSBNK-RIKEN-PR302747_0_MSBNK-RIKEN-PR302747_DXDRHHKMWQZJHT</t>
  </si>
  <si>
    <t>8567_MSBNK-RIKEN-PR302674_0_MSBNK-RIKEN-PR302674_YFVGIJBUXMQFOF</t>
  </si>
  <si>
    <t>9297_MSBNK-RIKEN-PR303662_0_MSBNK-RIKEN-PR303662_DFNXNCCYQRPZMD</t>
  </si>
  <si>
    <t>8687_MSBNK-RIKEN-PR302802_0_MSBNK-RIKEN-PR302802_REFJWTPEDVJJIY</t>
  </si>
  <si>
    <t>9346_MSBNK-RIKEN-PR303720_0_MSBNK-RIKEN-PR303720_DFPMSGMNTNDNHN</t>
  </si>
  <si>
    <t>8262_MSBNK-RIKEN-PR302317_0_MSBNK-RIKEN-PR302317_HMUJXQRRKBLVOO</t>
  </si>
  <si>
    <t>9591_MSBNK-RIKEN-PR304121_0_MSBNK-RIKEN-PR304121_HCZNPUHZYPPINM</t>
  </si>
  <si>
    <t>9168_MSBNK-RIKEN-PR303460_0_MSBNK-RIKEN-PR303460_QKGJFQMGPDVOQE</t>
  </si>
  <si>
    <t>9741_MSBNK-RIKEN-PR304318_0_MSBNK-RIKEN-PR304318_LPLVUJXQOOQHMX</t>
  </si>
  <si>
    <t>RPMNUQRUHXIGHK</t>
  </si>
  <si>
    <t>InChI=1S/C27H30O14/c1-10-20(32)22(34)24(36)26(37-10)41-25-23(35)21(33)18(9-28)40-27(25)38-13-6-14(30)19-15(31)8-16(39-17(19)7-13)11-2-4-12(29)5-3-11/h2-8,10,18,20-30,32-36H,9H2,1H3</t>
  </si>
  <si>
    <t>Rhoifolin</t>
  </si>
  <si>
    <t>CC1C(C(C(C(O1)OC2C(C(C(OC2OC3=CC(=C4C(=C3)OC(=CC4=O)C5=CC=C(C=C5)O)O)CO)O)O)O)O)O</t>
  </si>
  <si>
    <t>5282150;5459217;5483904;9829705;11887358;16758072;16760101;45479322;44119901;44257812;45933935;58291208;66509043;68315480;68318213;92218168;92218169;92222424;92222425;92222426;92222427;89677919;89678174;96327580;98072899;98072901;102009448;124518074;124527757;124527758;125121153;125121154;125463002;123419738;124934340;124934341;124934342;134694136;138107439</t>
  </si>
  <si>
    <t>HMDB:(38848);SuperNatural:(SN00314406 SN00318831 SN00310652 SN00168287 SN00074382 SN00036209);ZINC bio:(ZINC03978800 ZINC04273365);additional;MeSH:(5282150);Plantcyc:(APIGENIN-7-O-NEOHESPERIDOSIDE);PubMed;NORMAN:(NS00015846);COCONUT:(CNP0361201 CNP0412809);KNApSAcK:(4157);Natural Products:(UNPD33391 UNPD175248 UNPD115812 UNPD192183 UNPD142389);PubChem:(5282150 5459217 5483904 9829705 11887358 16758072 16760101 45479322 44119901 44257812 45933935 58291208 66509043 68315480 68318213 92218168 92218169 92222424 92222425 92222426 92222427 89677919 89678174 96327580 98072899 98072901 102009448 124518074 124527757 124527758 125121153 125121154 125463002 123419738 124934340 124934341 124934342 134694136 138107439);CHEBI:(31227);PubChem class - bio and metabolites;KEGG:(C12627);Training Set;Biocyc:(APIGENIN-7-O-NEOHESPERIDOSIDE)</t>
  </si>
  <si>
    <t>8229_MSBNK-RIKEN-PR302268_0_MSBNK-RIKEN-PR302268_RPMNUQRUHXIGHK</t>
  </si>
  <si>
    <t>8078_MSBNK-RIKEN-PR302089_0_MSBNK-RIKEN-PR302089_HWRDCYOHJBCWGW</t>
  </si>
  <si>
    <t>9061_MSBNK-RIKEN-PR303346_0_MSBNK-RIKEN-PR303346_DKZBBWMURDFHNE</t>
  </si>
  <si>
    <t>9565_MSBNK-RIKEN-PR304086_0_MSBNK-RIKEN-PR304086_WPTUQMUCTTVOFW</t>
  </si>
  <si>
    <t>8272_MSBNK-RIKEN-PR302333_0_MSBNK-RIKEN-PR302333_CDICDSOGTRCHMG</t>
  </si>
  <si>
    <t>7660_MSBNK-RIKEN-PR300908_0_MSBNK-RIKEN-PR300908_FAKRSMQSSFJEIM</t>
  </si>
  <si>
    <t>9088_MSBNK-RIKEN-PR303374_0_MSBNK-RIKEN-PR303374_FIAAVMJLAGNUKW</t>
  </si>
  <si>
    <t>9610_MSBNK-RIKEN-PR304145_0_MSBNK-RIKEN-PR304145_OJOBTAOGJIWAGB</t>
  </si>
  <si>
    <t>8337_MSBNK-RIKEN-PR302400_0_MSBNK-RIKEN-PR302400_HJBWJAPEBGSQPR</t>
  </si>
  <si>
    <t>9696_MSBNK-RIKEN-PR304232_0_MSBNK-RIKEN-PR304232_ZKMZBAABQFUXFE</t>
  </si>
  <si>
    <t>6828_MSBNK-BGC_Munich-RP009602_0_MSBNK-BGC_Munich-RP009602_KOPWGKUEIMDQOP</t>
  </si>
  <si>
    <t>10012_MSBNK-RIKEN-PR310899_0_MSBNK-RIKEN-PR310899_REFJWTPEDVJJIY</t>
  </si>
  <si>
    <t>9625_MSBNK-RIKEN-PR304160_0_MSBNK-RIKEN-PR304160_LUKBXSAWLPMMSZ</t>
  </si>
  <si>
    <t>TYWACVZIFBZIQZ</t>
  </si>
  <si>
    <t>InChI=1S/C24H45NO3/c1-4-6-7-8-9-10-11-12-13-14-15-16-17-18-19-20-22(26)25-23(24(27)28)21(3)5-2/h12-13,21,23H,4-11,14-20H2,1-3H3,(H,25,26)(H,27,28)</t>
  </si>
  <si>
    <t>N-oleoyl isoleucine</t>
  </si>
  <si>
    <t>CCCCCCCCC=CCCCCCCCC(=O)NC(C(C)CC)C(=O)O</t>
  </si>
  <si>
    <t>52922065;75955258;90103780;90103781;89833079;126843443</t>
  </si>
  <si>
    <t>PubChem:(52922065 75955258 90103780 90103781 89833079 126843443);CHEBI:(134121 136711)</t>
  </si>
  <si>
    <t>7006_MSBNK-BGC_Munich-RP029801_0_MSBNK-BGC_Munich-RP029801_TYWACVZIFBZIQZ</t>
  </si>
  <si>
    <t>9014_MSBNK-RIKEN-PR303262_0_MSBNK-RIKEN-PR303262_XYHWPQUEOOBIOW</t>
  </si>
  <si>
    <t>9939_MSBNK-RIKEN-PR310657_0_MSBNK-RIKEN-PR310657_CPINTEKYWNYXNP</t>
  </si>
  <si>
    <t>7921_MSBNK-RIKEN-PR301924_0_MSBNK-RIKEN-PR301924_TZBJGXHYKVUXJN</t>
  </si>
  <si>
    <t>8138_MSBNK-RIKEN-PR302150_0_MSBNK-RIKEN-PR302150_DANYIYRPLHHOCZ</t>
  </si>
  <si>
    <t>7732_MSBNK-RIKEN-PR301276_0_MSBNK-RIKEN-PR301276_LWSPRPDSPCBAKK</t>
  </si>
  <si>
    <t>9727_MSBNK-RIKEN-PR304290_0_MSBNK-RIKEN-PR304290_LPLVUJXQOOQHMX</t>
  </si>
  <si>
    <t>9317_MSBNK-RIKEN-PR303682_0_MSBNK-RIKEN-PR303682_LSMKTLJKBSXMMR</t>
  </si>
  <si>
    <t>8240_MSBNK-RIKEN-PR302286_0_MSBNK-RIKEN-PR302286_CDICDSOGTRCHMG</t>
  </si>
  <si>
    <t>8100_MSBNK-RIKEN-PR302112_0_MSBNK-RIKEN-PR302112_WUADCCWRTIWANL</t>
  </si>
  <si>
    <t>10007_MSBNK-RIKEN-PR310881_0_MSBNK-RIKEN-PR310881_HKEAFJYKMMKDOR</t>
  </si>
  <si>
    <t>8930_MSBNK-RIKEN-PR303115_0_MSBNK-RIKEN-PR303115_ILEDWLMCKZNDJK</t>
  </si>
  <si>
    <t>7843_MSBNK-RIKEN-PR301691_0_MSBNK-RIKEN-PR301691_BXNJHAXVSOCGBA</t>
  </si>
  <si>
    <t>9307_MSBNK-RIKEN-PR303672_0_MSBNK-RIKEN-PR303672_LSMKTLJKBSXMMR</t>
  </si>
  <si>
    <t>7101_MSBNK-IPB_Halle-PN000111_0_MSBNK-IPB_Halle-PN000111_REFJWTPEDVJJIY</t>
  </si>
  <si>
    <t>7692_MSBNK-RIKEN-PR301052_0_MSBNK-RIKEN-PR301052_CLDCTFPNFRITPI</t>
  </si>
  <si>
    <t>8127_MSBNK-RIKEN-PR302139_0_MSBNK-RIKEN-PR302139_DANYIYRPLHHOCZ</t>
  </si>
  <si>
    <t>9093_MSBNK-RIKEN-PR303381_0_MSBNK-RIKEN-PR303381_QAIPRVGONGVQAS</t>
  </si>
  <si>
    <t>7945_MSBNK-RIKEN-PR301948_0_MSBNK-RIKEN-PR301948_TZBJGXHYKVUXJN</t>
  </si>
  <si>
    <t>8500_MSBNK-RIKEN-PR302588_0_MSBNK-RIKEN-PR302588_HXTFHSYLYXVTHC</t>
  </si>
  <si>
    <t>9468_MSBNK-RIKEN-PR303940_0_MSBNK-RIKEN-PR303940_DWONJCNDULPHLV</t>
  </si>
  <si>
    <t>7742_MSBNK-RIKEN-PR301296_0_MSBNK-RIKEN-PR301296_LWSPRPDSPCBAKK</t>
  </si>
  <si>
    <t>8178_MSBNK-RIKEN-PR302191_0_MSBNK-RIKEN-PR302191_HKEAFJYKMMKDOR</t>
  </si>
  <si>
    <t>8632_MSBNK-RIKEN-PR302745_0_MSBNK-RIKEN-PR302745_DLIKSSGEMUFQOK</t>
  </si>
  <si>
    <t>8149_MSBNK-RIKEN-PR302161_0_MSBNK-RIKEN-PR302161_HKEAFJYKMMKDOR</t>
  </si>
  <si>
    <t>9744_MSBNK-RIKEN-PR304325_0_MSBNK-RIKEN-PR304325_LPLVUJXQOOQHMX</t>
  </si>
  <si>
    <t>LYGPBZVKGHHTIE</t>
  </si>
  <si>
    <t>InChI=1S/C27H30O14/c1-9-19(33)21(35)23(37)27(38-9)41-26-22(36)20(34)16(8-28)40-25(26)18-13(31)6-12(30)17-14(32)7-15(39-24(17)18)10-2-4-11(29)5-3-10/h2-7,9,16,19-23,25-31,33-37H,8H2,1H3</t>
  </si>
  <si>
    <t>Ambap32426-34-9</t>
  </si>
  <si>
    <t>CC1C(C(C(C(O1)OC2C(C(C(OC2C3=C(C=C(C4=C3OC(=CC4=O)C5=CC=C(C=C5)O)O)O)CO)O)O)O)O)O</t>
  </si>
  <si>
    <t>5874704;5282151;20055288;25068592;24211988;44257669;45923826;49802542;46878536;53486256;86289610;86289611;98072941;98072942;98072945;98072947;99865620;125121083;125121084;129661210;129724121;131706646</t>
  </si>
  <si>
    <t>SuperNatural:(SN00330127 SN00036289 SN00276573 SN00232769 SN00398566);ZINC bio:(ZINC04654801);additional;MeSH:(5282151 5874704 20055288 53486256 129661210 129724121);Plantcyc:(VITEXIN-2-O-B-L-RHAMNOSIDE);PubMed;NORMAN:(NS00035746);COCONUT:(CNP0110327);KNApSAcK:(6217);Natural Products:(UNPD116541 UNPD118381 UNPD65295 UNPD66859 UNPD193724);PubChem:(5874704 5282151 20055288 25068592 24211988 44257669 45923826 49802542 46878536 53486256 86289610 86289611 98072941 98072942 98072945 98072947 99865620 125121083 125121084 129661210 129724121 131706646);CHEBI:(82682 32298 78636 60013);PubChem class - bio and metabolites;KEGG:(C12628);Training Set;Biocyc:(VITEXIN-2-O-B-L-RHAMNOSIDE)</t>
  </si>
  <si>
    <t>7149_MSBNK-MPI_for_Chemical_Ecology-CE000153_0_MSBNK-MPI_for_Chemical_Ecology-CE000153_LYGPBZVKGHHTIE</t>
  </si>
  <si>
    <t>DJOJDHGQRNZXQQ</t>
  </si>
  <si>
    <t>InChI=1S/C16H14O5/c1-20-11-6-12(18)16-13(19)8-14(21-15(16)7-11)9-2-4-10(17)5-3-9/h2-7,14,17-18H,8H2,1H3</t>
  </si>
  <si>
    <t>Sakuranetin</t>
  </si>
  <si>
    <t>COC1=CC(=C2C(=O)CC(OC2=C1)C3=CC=C(C=C3)O)O</t>
  </si>
  <si>
    <t>73571;821416;348130</t>
  </si>
  <si>
    <t>HMDB:(30090);SuperNatural:(SN00001341 SN00001342);ZINC bio:(ZINC00338283 ZINC00338284);additional;MeSH:(73571);Plantcyc:(CPD-7079);PubMed;NORMAN:(NS00015854);COCONUT:(CNP0163749);KNApSAcK:(999);Natural Products:(UNPD162908 UNPD186305);PubChem:(73571 821416 348130);CHEBI:(28927);PubChem class - bio and metabolites;KEGG:(C09833);Training Set;Biocyc:(CPD-7079)</t>
  </si>
  <si>
    <t>8317_MSBNK-RIKEN-PR302380_0_MSBNK-RIKEN-PR302380_DJOJDHGQRNZXQQ</t>
  </si>
  <si>
    <t>7877_MSBNK-RIKEN-PR301835_0_MSBNK-RIKEN-PR301835_AIFRHYZBTHREPW</t>
  </si>
  <si>
    <t>8993_MSBNK-RIKEN-PR303225_0_MSBNK-RIKEN-PR303225_KZKWCKFDCPVDFJ</t>
  </si>
  <si>
    <t>8068_MSBNK-RIKEN-PR302079_0_MSBNK-RIKEN-PR302079_OXGUCUVFOIWWQJ</t>
  </si>
  <si>
    <t>8714_MSBNK-RIKEN-PR302831_0_MSBNK-RIKEN-PR302831_QUQPHWDTPGMPEX</t>
  </si>
  <si>
    <t>7657_MSBNK-RIKEN-PR300896_0_MSBNK-RIKEN-PR300896_FAKRSMQSSFJEIM</t>
  </si>
  <si>
    <t>7909_MSBNK-RIKEN-PR301912_0_MSBNK-RIKEN-PR301912_TZBJGXHYKVUXJN</t>
  </si>
  <si>
    <t>7771_MSBNK-RIKEN-PR301348_0_MSBNK-RIKEN-PR301348_YTQRHYCHEIXUIU</t>
  </si>
  <si>
    <t>9005_MSBNK-RIKEN-PR303245_0_MSBNK-RIKEN-PR303245_KZKWCKFDCPVDFJ</t>
  </si>
  <si>
    <t>7933_MSBNK-RIKEN-PR301936_0_MSBNK-RIKEN-PR301936_TZBJGXHYKVUXJN</t>
  </si>
  <si>
    <t>9851_MSBNK-RIKEN-PR310472_0_MSBNK-RIKEN-PR310472_LSMKTLJKBSXMMR</t>
  </si>
  <si>
    <t>8107_MSBNK-RIKEN-PR302119_0_MSBNK-RIKEN-PR302119_DANYIYRPLHHOCZ</t>
  </si>
  <si>
    <t>8719_MSBNK-RIKEN-PR302836_0_MSBNK-RIKEN-PR302836_QUQPHWDTPGMPEX</t>
  </si>
  <si>
    <t>10145_MSBNK-RIKEN-PR311174_0_MSBNK-RIKEN-PR311174_XYHWPQUEOOBIOW</t>
  </si>
  <si>
    <t>9064_MSBNK-RIKEN-PR303349_0_MSBNK-RIKEN-PR303349_DKZBBWMURDFHNE</t>
  </si>
  <si>
    <t>8571_MSBNK-RIKEN-PR302680_0_MSBNK-RIKEN-PR302680_YFVGIJBUXMQFOF</t>
  </si>
  <si>
    <t>9813_MSBNK-RIKEN-PR310402_0_MSBNK-RIKEN-PR310402_LPLVUJXQOOQHMX</t>
  </si>
  <si>
    <t>8159_MSBNK-RIKEN-PR302171_0_MSBNK-RIKEN-PR302171_HKEAFJYKMMKDOR</t>
  </si>
  <si>
    <t>7876_MSBNK-RIKEN-PR301829_0_MSBNK-RIKEN-PR301829_AIFRHYZBTHREPW</t>
  </si>
  <si>
    <t>8218_MSBNK-RIKEN-PR302248_0_MSBNK-RIKEN-PR302248_RPMNUQRUHXIGHK</t>
  </si>
  <si>
    <t>9789_MSBNK-RIKEN-PR304424_0_MSBNK-RIKEN-PR304424_NJUXRKMKOFXMRX</t>
  </si>
  <si>
    <t>6790_MSBNK-BGC_Munich-RP001002_0_MSBNK-BGC_Munich-RP001002_AYFVYJQAPQTCCC</t>
  </si>
  <si>
    <t>6882_MSBNK-BGC_Munich-RP015803_0_MSBNK-BGC_Munich-RP015803_SYEOWUNSTUDKGM</t>
  </si>
  <si>
    <t>9583_MSBNK-RIKEN-PR304105_0_MSBNK-RIKEN-PR304105_WPTUQMUCTTVOFW</t>
  </si>
  <si>
    <t>10047_MSBNK-RIKEN-PR310941_0_MSBNK-RIKEN-PR310941_LCAWNFIFMLXZPQ</t>
  </si>
  <si>
    <t>9314_MSBNK-RIKEN-PR303679_0_MSBNK-RIKEN-PR303679_LSMKTLJKBSXMMR</t>
  </si>
  <si>
    <t>FQWZGEBZILOCET</t>
  </si>
  <si>
    <t>InChI=1S/C16H20O9/c1-23-9-4-2-8(3-5-12(18)19)10(6-9)24-16-15(22)14(21)13(20)11(7-17)25-16/h2-6,11,13-17,20-22H,7H2,1H3,(H,18,19)</t>
  </si>
  <si>
    <t>COC1=CC(=C(C=C1)C=CC(=O)O)OC2C(C(C(C(O2)CO)O)O)O</t>
  </si>
  <si>
    <t>24094157;23872107;91337967;118611632;129707764;129850462</t>
  </si>
  <si>
    <t>COCONUT:(CNP0085526 CNP0331377);Natural Products:(UNPD96239);PubChem:(24094157 23872107 91337967 118611632 129707764 129850462);SuperNatural:(SN00028442 SN00234795 SN00029875);ZINC bio:(ZINC31155500 ZINC31166230);additional;Training Set;PubMed</t>
  </si>
  <si>
    <t>9213_MSBNK-RIKEN-PR303527_0_MSBNK-RIKEN-PR303527_DUAGQYUORDTXOR</t>
  </si>
  <si>
    <t>8139_MSBNK-RIKEN-PR302151_0_MSBNK-RIKEN-PR302151_HKEAFJYKMMKDOR</t>
  </si>
  <si>
    <t>9069_MSBNK-RIKEN-PR303354_0_MSBNK-RIKEN-PR303354_PCMORTLOPMLEFB</t>
  </si>
  <si>
    <t>10018_MSBNK-RIKEN-PR310905_0_MSBNK-RIKEN-PR310905_JPUKWEQWGBDDQB</t>
  </si>
  <si>
    <t>8062_MSBNK-RIKEN-PR302072_0_MSBNK-RIKEN-PR302072_OXGUCUVFOIWWQJ</t>
  </si>
  <si>
    <t>8514_MSBNK-RIKEN-PR302602_0_MSBNK-RIKEN-PR302602_LUKBXSAWLPMMSZ</t>
  </si>
  <si>
    <t>9589_MSBNK-RIKEN-PR304117_0_MSBNK-RIKEN-PR304117_HCZNPUHZYPPINM</t>
  </si>
  <si>
    <t>9649_MSBNK-RIKEN-PR304184_0_MSBNK-RIKEN-PR304184_HITJFUSPLYBJPE</t>
  </si>
  <si>
    <t>6918_MSBNK-BGC_Munich-RP017603_0_MSBNK-BGC_Munich-RP017603_TZBJGXHYKVUXJN</t>
  </si>
  <si>
    <t>8604_MSBNK-RIKEN-PR302717_0_MSBNK-RIKEN-PR302717_DXDRHHKMWQZJHT</t>
  </si>
  <si>
    <t>8071_MSBNK-RIKEN-PR302082_0_MSBNK-RIKEN-PR302082_WUADCCWRTIWANL</t>
  </si>
  <si>
    <t>10037_MSBNK-RIKEN-PR310929_0_MSBNK-RIKEN-PR310929_PSZBCORWZMVATQ</t>
  </si>
  <si>
    <t>NGSWKAQJJWESNS</t>
  </si>
  <si>
    <t>InChI=1S/C9H8O3/c10-8-4-1-7(2-5-8)3-6-9(11)12/h1-6,10H,(H,11,12)</t>
  </si>
  <si>
    <t>coumarate</t>
  </si>
  <si>
    <t>C1=CC(=CC=C1C=CC(=O)O)O</t>
  </si>
  <si>
    <t>322;1549106;637542;11116469;16109932;54708745;54721280;54729371;71310960;117064649;124202750;131708669;131871182</t>
  </si>
  <si>
    <t>HMDB:(2035 30677 128076);SuperNatural:(SN00157333 SN00000381 SN00248047 SN00397780);ZINC bio:(ZINC00039811 ZINC04632590);additional;MeSH:(637542);Plantcyc:(COUMARATE);PubMed;NORMAN:(NS00004354);COCONUT:(CNP0255341 CNP0359225);KNApSAcK:(580);Natural Products:(UNPD19621 UNPD96408 UNPD212098);PubChem:(322 1549106 637542 11116469 16109932 54708745 54721280 54729371 71310960 117064649 124202750 131708669 131871182);CHEBI:(32374 58152 12876 36090 32373 17450);PubChem class - bio and metabolites;EcoCyc Mine;KEGG:(C06738 C00811);PubChem class - safety and toxic;YMDB:(498);Training Set;Biocyc:(CIS-P-COUMARATE COUMARATE CPD1UA-13)</t>
  </si>
  <si>
    <t>6902_MSBNK-BGC_Munich-RP016802_0_MSBNK-BGC_Munich-RP016802_NGSWKAQJJWESNS</t>
  </si>
  <si>
    <t>9209_MSBNK-RIKEN-PR303523_0_MSBNK-RIKEN-PR303523_DUAGQYUORDTXOR</t>
  </si>
  <si>
    <t>8974_MSBNK-RIKEN-PR303187_0_MSBNK-RIKEN-PR303187_FNTJVYCFNVUBOL</t>
  </si>
  <si>
    <t>7140_MSBNK-MPI_for_Chemical_Ecology-CE000137_0_MSBNK-MPI_for_Chemical_Ecology-CE000137_IKGXIBQEEMLURG</t>
  </si>
  <si>
    <t>7001_MSBNK-BGC_Munich-RP029602_0_MSBNK-BGC_Munich-RP029602_MBMBGCFOFBJSGT</t>
  </si>
  <si>
    <t>6405_MSBNK-RIKEN-PR304428_0_MSBNK-RIKEN-PR304428_NJUXRKMKOFXMRX</t>
  </si>
  <si>
    <t>9793_MSBNK-RIKEN-PR304428_0_MSBNK-RIKEN-PR304428_NJUXRKMKOFXMRX</t>
  </si>
  <si>
    <t>8207_MSBNK-RIKEN-PR302228_0_MSBNK-RIKEN-PR302228_RPMNUQRUHXIGHK</t>
  </si>
  <si>
    <t>8921_MSBNK-RIKEN-PR303106_0_MSBNK-RIKEN-PR303106_ILEDWLMCKZNDJK</t>
  </si>
  <si>
    <t>10109_MSBNK-RIKEN-PR311071_0_MSBNK-RIKEN-PR311071_ATEFPOUAMCWAQS</t>
  </si>
  <si>
    <t>6901_MSBNK-BGC_Munich-RP016801_0_MSBNK-BGC_Munich-RP016801_NGSWKAQJJWESNS</t>
  </si>
  <si>
    <t>6880_MSBNK-BGC_Munich-RP015801_0_MSBNK-BGC_Munich-RP015801_SYEOWUNSTUDKGM</t>
  </si>
  <si>
    <t>8663_MSBNK-RIKEN-PR302777_0_MSBNK-RIKEN-PR302777_ARGKVCXINMKCAZ</t>
  </si>
  <si>
    <t>10041_MSBNK-RIKEN-PR310933_0_MSBNK-RIKEN-PR310933_PEFASEPMJYRQBW</t>
  </si>
  <si>
    <t>9553_MSBNK-RIKEN-PR304074_0_MSBNK-RIKEN-PR304074_PADQINQHPQKXNL</t>
  </si>
  <si>
    <t>9842_MSBNK-RIKEN-PR310462_0_MSBNK-RIKEN-PR310462_SBEOEJNITMVWLK</t>
  </si>
  <si>
    <t>8932_MSBNK-RIKEN-PR303119_0_MSBNK-RIKEN-PR303119_SBEOEJNITMVWLK</t>
  </si>
  <si>
    <t>LRQKBLKVPFOOQJ</t>
  </si>
  <si>
    <t>InChI=1S/C6H13NO2/c1-2-3-4-5(7)6(8)9/h5H,2-4,7H2,1H3,(H,8,9)</t>
  </si>
  <si>
    <t>Caprine</t>
  </si>
  <si>
    <t>CCCCC(C(=O)O)N</t>
  </si>
  <si>
    <t>9475;517543;21236;456468;6857453;6991974;6999776;14455215;57123533;71751222;91488674;101613819;133686914</t>
  </si>
  <si>
    <t>HMDB:(1645);SuperNatural:(SN00311022 SN00391858 SN00216072);ZINC bio:(ZINC01529322 ZINC02034415);additional;MeSH:(9475 21236);Plantcyc:(L-2-AMINOHEXANOATE);PubMed;NORMAN:(NS00015352);COCONUT:(CNP0177876);Natural Products:(UNPD168222 UNPD122331);PubChem:(9475 517543 21236 456468 6857453 6991974 6999776 14455215 57123533 71751222 91488674 101613819 133686914);CHEBI:(18347 58455 42101 21203 143080 36405);PubChem class - bio and metabolites;KEGG:(C01933);PubChem class - safety and toxic;YMDB:(1001);PubChem class - drug;Biocyc:(L-2-AMINOHEXANOATE)</t>
  </si>
  <si>
    <t>7201_MSBNK-MPI_for_Chemical_Ecology-CE000619_0_MSBNK-MPI_for_Chemical_Ecology-CE000619_AGPKZVBTJJNPAG</t>
  </si>
  <si>
    <t>8168_MSBNK-RIKEN-PR302181_0_MSBNK-RIKEN-PR302181_HKEAFJYKMMKDOR</t>
  </si>
  <si>
    <t>7003_MSBNK-BGC_Munich-RP029701_0_MSBNK-BGC_Munich-RP029701_UMOAAMQGRRCHPA</t>
  </si>
  <si>
    <t>7847_MSBNK-RIKEN-PR301703_0_MSBNK-RIKEN-PR301703_BXNJHAXVSOCGBA</t>
  </si>
  <si>
    <t>DUAGQYUORDTXOR</t>
  </si>
  <si>
    <t>InChI=1S/C16H20O9/c1-2-7-8-3-4-22-14(21)9(8)6-23-15(7)25-16-13(20)12(19)11(18)10(5-17)24-16/h2-3,6-7,10-13,15-20H,1,4-5H2</t>
  </si>
  <si>
    <t>Gentiopicrin</t>
  </si>
  <si>
    <t>C=CC1C(OC=C2C1=CCOC2=O)OC3C(C(C(C(O3)CO)O)O)O</t>
  </si>
  <si>
    <t>88708;354445;941372;7466452;7466453;7466454;11969636;21593533;21116421;86820659;92150625;91726909;124542922;124680376;124680377;133550453</t>
  </si>
  <si>
    <t>SuperNatural:(SN00119700 SN00013563 SN00013562 SN00006967 SN00013561 SN00001711 SN00177618);ZINC bio:(ZINC00689809 ZINC01609239 ZINC04098340 ZINC05037522 ZINC05037523 ZINC05037524 ZINC05601178 ZINC05601204 ZINC05601207);additional;MeSH:(88708);PubMed;NORMAN:(NS00052042);COCONUT:(CNP0360743);KNApSAcK:(3082);PubChem:(88708 354445 941372 7466452 7466453 7466454 11969636 21593533 21116421 86820659 92150625 91726909 124542922 124680376 124680377 133550453);CHEBI:(5321);KEGG:(C09782);PubChem class - safety and toxic;Training Set</t>
  </si>
  <si>
    <t>9203_MSBNK-RIKEN-PR303517_0_MSBNK-RIKEN-PR303517_DUAGQYUORDTXOR</t>
  </si>
  <si>
    <t>9835_MSBNK-RIKEN-PR310454_0_MSBNK-RIKEN-PR310454_DUAGQYUORDTXOR</t>
  </si>
  <si>
    <t>8321_MSBNK-RIKEN-PR302384_0_MSBNK-RIKEN-PR302384_HJBWJAPEBGSQPR</t>
  </si>
  <si>
    <t>7729_MSBNK-RIKEN-PR301268_0_MSBNK-RIKEN-PR301268_LWSPRPDSPCBAKK</t>
  </si>
  <si>
    <t>4341_MSBNK-RIKEN-PR301268_0_MSBNK-RIKEN-PR301268_LWSPRPDSPCBAKK</t>
  </si>
  <si>
    <t>C12H14N6</t>
  </si>
  <si>
    <t>IMUIJUULNYJRNM</t>
  </si>
  <si>
    <t>InChI=1S/C12H14N6/c13-11-15-10(9-4-3-5-14-8-9)16-12(17-11)18-6-1-2-7-18/h3-5,8H,1-2,6-7H2,(H2,13,15,16,17)</t>
  </si>
  <si>
    <t>2-Amino-4-(3-pyridyl)-6-(1-pyrrolidinyl)-s-triazine</t>
  </si>
  <si>
    <t>C1CCN(C1)C2=NC(=NC(=N2)N)C3=CN=CC=C3</t>
  </si>
  <si>
    <t>PubChem:(208634);PubChem class - safety and toxic</t>
  </si>
  <si>
    <t>6713_MSBNK-RIKEN-PR311041_0_MSBNK-RIKEN-PR311041_MKCVLTRITQNGQI</t>
  </si>
  <si>
    <t>10101_MSBNK-RIKEN-PR311041_0_MSBNK-RIKEN-PR311041_MKCVLTRITQNGQI</t>
  </si>
  <si>
    <t>6829_MSBNK-BGC_Munich-RP009603_0_MSBNK-BGC_Munich-RP009603_KOPWGKUEIMDQOP</t>
  </si>
  <si>
    <t>9318_MSBNK-RIKEN-PR303683_0_MSBNK-RIKEN-PR303683_LSMKTLJKBSXMMR</t>
  </si>
  <si>
    <t>9854_MSBNK-RIKEN-PR310476_0_MSBNK-RIKEN-PR310476_DANYIYRPLHHOCZ</t>
  </si>
  <si>
    <t>8603_MSBNK-RIKEN-PR302716_0_MSBNK-RIKEN-PR302716_MLWDGPFGTFOLRJ</t>
  </si>
  <si>
    <t>8695_MSBNK-RIKEN-PR302812_0_MSBNK-RIKEN-PR302812_REFJWTPEDVJJIY</t>
  </si>
  <si>
    <t>7125_MSBNK-MPI_for_Chemical_Ecology-CE000072_0_MSBNK-MPI_for_Chemical_Ecology-CE000072_IOUVKUPGCMBWBT</t>
  </si>
  <si>
    <t>7752_MSBNK-RIKEN-PR301314_0_MSBNK-RIKEN-PR301314_CPINTEKYWNYXNP</t>
  </si>
  <si>
    <t>9733_MSBNK-RIKEN-PR304302_0_MSBNK-RIKEN-PR304302_LPLVUJXQOOQHMX</t>
  </si>
  <si>
    <t>9028_MSBNK-RIKEN-PR303300_0_MSBNK-RIKEN-PR303300_DRLZZQRQMWQRLZ</t>
  </si>
  <si>
    <t>6936_MSBNK-BGC_Munich-RP018303_0_MSBNK-BGC_Munich-RP018303_WBYWAXJHAXSJNI</t>
  </si>
  <si>
    <t>9486_MSBNK-RIKEN-PR303994_0_MSBNK-RIKEN-PR303994_MATGKVZWFZHCLI</t>
  </si>
  <si>
    <t>9858_MSBNK-RIKEN-PR310480_0_MSBNK-RIKEN-PR310480_MLWDGPFGTFOLRJ</t>
  </si>
  <si>
    <t>8001_MSBNK-RIKEN-PR302008_0_MSBNK-RIKEN-PR302008_PEFASEPMJYRQBW</t>
  </si>
  <si>
    <t>9743_MSBNK-RIKEN-PR304323_0_MSBNK-RIKEN-PR304323_WBQVRPYEEYUEBQ</t>
  </si>
  <si>
    <t>9084_MSBNK-RIKEN-PR303370_0_MSBNK-RIKEN-PR303370_DKZBBWMURDFHNE</t>
  </si>
  <si>
    <t>8370_MSBNK-RIKEN-PR302439_0_MSBNK-RIKEN-PR302439_OBKKEZLIABHSGY</t>
  </si>
  <si>
    <t>7126_MSBNK-MPI_for_Chemical_Ecology-CE000073_0_MSBNK-MPI_for_Chemical_Ecology-CE000073_IOUVKUPGCMBWBT</t>
  </si>
  <si>
    <t>8277_MSBNK-RIKEN-PR302340_0_MSBNK-RIKEN-PR302340_MGJLSBDCWOSMHL</t>
  </si>
  <si>
    <t>8679_MSBNK-RIKEN-PR302794_0_MSBNK-RIKEN-PR302794_SQFSKOYWJBQGKQ</t>
  </si>
  <si>
    <t>9351_MSBNK-RIKEN-PR303735_0_MSBNK-RIKEN-PR303735_DFPMSGMNTNDNHN</t>
  </si>
  <si>
    <t>10147_MSBNK-RIKEN-PR311176_0_MSBNK-RIKEN-PR311176_PCMORTLOPMLEFB</t>
  </si>
  <si>
    <t>9057_MSBNK-RIKEN-PR303342_0_MSBNK-RIKEN-PR303342_PCMORTLOPMLEFB</t>
  </si>
  <si>
    <t>8316_MSBNK-RIKEN-PR302379_0_MSBNK-RIKEN-PR302379_HJBWJAPEBGSQPR</t>
  </si>
  <si>
    <t>9735_MSBNK-RIKEN-PR304306_0_MSBNK-RIKEN-PR304306_LPLVUJXQOOQHMX</t>
  </si>
  <si>
    <t>6986_MSBNK-BGC_Munich-RP023702_0_MSBNK-BGC_Munich-RP023702_NBSCHQHZLSJFNQ</t>
  </si>
  <si>
    <t>7653_MSBNK-RIKEN-PR300881_0_MSBNK-RIKEN-PR300881_FAKRSMQSSFJEIM</t>
  </si>
  <si>
    <t>KSEBMYQBYZTDHS</t>
  </si>
  <si>
    <t>InChI=1S/C10H10O4/c1-14-9-6-7(2-4-8(9)11)3-5-10(12)13/h2-6,11H,1H3,(H,12,13)</t>
  </si>
  <si>
    <t>ferulate</t>
  </si>
  <si>
    <t>COC1=C(C=CC(=C1)C=CC(=O)O)O</t>
  </si>
  <si>
    <t>709;1548883;445858;10262057;11310152;16109944;45039253;54691413;54710368;54730542;57369490;71311006;90887593;117064991;131871184</t>
  </si>
  <si>
    <t>HMDB:(954 125096);PubChem class - food;SuperNatural:(SN00013826 SN00227139 SN00253517 SN00000975);ZINC bio:(ZINC00058258 ZINC06004762);additional;HSDB:(1135-24-6);MeSH:(445858);Plantcyc:(FERULIC-ACID IMINO-GROUP);PubMed;NORMAN:(NS00006133);COCONUT:(CNP0076256 CNP0082116 CNP0304940);KNApSAcK:(34325);Natural Products:(UNPD23140 UNPD12047 UNPD142498 UNPD215998);PubChem:(709 1548883 445858 10262057 11310152 16109944 45039253 54691413 54710368 54730542 57369490 71311006 90887593 117064991 131871184);CHEBI:(76117 17620 29749);PubChem class - bio and metabolites;EcoCyc Mine;KEGG:(C01494);PubChem class - safety and toxic;YMDB:(1325);Training Set;PubChem class - drug;Biocyc:(FERULIC-ACID)</t>
  </si>
  <si>
    <t>9156_MSBNK-RIKEN-PR303446_0_MSBNK-RIKEN-PR303446_KSEBMYQBYZTDHS</t>
  </si>
  <si>
    <t>9950_MSBNK-RIKEN-PR310746_0_MSBNK-RIKEN-PR310746_KRZBCHWVBQOTNZ</t>
  </si>
  <si>
    <t>7747_MSBNK-RIKEN-PR301307_0_MSBNK-RIKEN-PR301307_LWSPRPDSPCBAKK</t>
  </si>
  <si>
    <t>4359_MSBNK-RIKEN-PR301307_0_MSBNK-RIKEN-PR301307_LWSPRPDSPCBAKK</t>
  </si>
  <si>
    <t>6881_MSBNK-BGC_Munich-RP015802_0_MSBNK-BGC_Munich-RP015802_SYEOWUNSTUDKGM</t>
  </si>
  <si>
    <t>HKQYGTCOTHHOMP</t>
  </si>
  <si>
    <t>InChI=1S/C16H12O4/c1-19-12-5-2-10(3-6-12)14-9-20-15-8-11(17)4-7-13(15)16(14)18/h2-9,17H,1H3</t>
  </si>
  <si>
    <t>Biochanin B</t>
  </si>
  <si>
    <t>COC1=CC=C(C=C1)C2=COC3=C(C2=O)C=CC(=C3)O</t>
  </si>
  <si>
    <t>5280378;12272376;10378473;21673728;46704426;86289331;101621877;101621882</t>
  </si>
  <si>
    <t>HMDB:(5808);SuperNatural:(SN00024338);ZINC bio:(ZINC18847036);additional;MeSH:(5280378);Plantcyc:(FORMONONETIN);PubMed;NORMAN:(NS00002004);COCONUT:(CNP0225909 CNP0419593);KNApSAcK:(2525);Natural Products:(UNPD95557);PubChem:(5280378 12272376 10378473 21673728 46704426 86289331 101621877 101621882);CHEBI:(18088 77688);PubChem class - bio and metabolites;KEGG:(C00858);PubChem class - safety and toxic;Training Set;Biocyc:(FORMONONETIN GLUCOSYL_CERAMIDE)</t>
  </si>
  <si>
    <t>8696_MSBNK-RIKEN-PR302813_0_MSBNK-RIKEN-PR302813_HKQYGTCOTHHOMP</t>
  </si>
  <si>
    <t>8329_MSBNK-RIKEN-PR302392_0_MSBNK-RIKEN-PR302392_YNMFDPCLPIMRFD</t>
  </si>
  <si>
    <t>9579_MSBNK-RIKEN-PR304101_0_MSBNK-RIKEN-PR304101_WPTUQMUCTTVOFW</t>
  </si>
  <si>
    <t>9306_MSBNK-RIKEN-PR303671_0_MSBNK-RIKEN-PR303671_DFNXNCCYQRPZMD</t>
  </si>
  <si>
    <t>8705_MSBNK-RIKEN-PR302822_0_MSBNK-RIKEN-PR302822_REFJWTPEDVJJIY</t>
  </si>
  <si>
    <t>7952_MSBNK-RIKEN-PR301956_0_MSBNK-RIKEN-PR301956_UIDGLYUNOUKLBM</t>
  </si>
  <si>
    <t>6779_MSBNK-BGC_Munich-RP000303_0_MSBNK-BGC_Munich-RP000303_OUYCCCASQSFEME</t>
  </si>
  <si>
    <t>7057_MSBNK-IPB_Halle-PN000026_0_MSBNK-IPB_Halle-PN000026_</t>
  </si>
  <si>
    <t>8583_MSBNK-RIKEN-PR302696_0_MSBNK-RIKEN-PR302696_MLWDGPFGTFOLRJ</t>
  </si>
  <si>
    <t>7070_MSBNK-IPB_Halle-PN000051_0_MSBNK-IPB_Halle-PN000051_TZBJGXHYKVUXJN</t>
  </si>
  <si>
    <t>9081_MSBNK-RIKEN-PR303367_0_MSBNK-RIKEN-PR303367_DKZBBWMURDFHNE</t>
  </si>
  <si>
    <t>10087_MSBNK-RIKEN-PR311001_0_MSBNK-RIKEN-PR311001_DJOJDHGQRNZXQQ</t>
  </si>
  <si>
    <t>9567_MSBNK-RIKEN-PR304088_0_MSBNK-RIKEN-PR304088_WPTUQMUCTTVOFW</t>
  </si>
  <si>
    <t>VLEUZFDZJKSGMX</t>
  </si>
  <si>
    <t>InChI=1S/C16H16O3/c1-18-15-9-13(10-16(11-15)19-2)4-3-12-5-7-14(17)8-6-12/h3-11,17H,1-2H3</t>
  </si>
  <si>
    <t>pterostilben</t>
  </si>
  <si>
    <t>COC1=CC(=CC(=C1)C=CC2=CC=C(C=C2)O)OC</t>
  </si>
  <si>
    <t>160517;5281727;5320791</t>
  </si>
  <si>
    <t>HMDB:(130987);SuperNatural:(SN00155718 SN00001841);ZINC bio:(ZINC00003225 ZINC00899213);additional;MeSH:(5281727);Plantcyc:(CPD-6959);PubMed;NORMAN:(NS00032832);COCONUT:(CNP0106089);KNApSAcK:(2902);Natural Products:(UNPD490 UNPD227059);PubChem:(160517 5281727 5320791);CHEBI:(8630);PubChem class - bio and metabolites;KEGG:(C10287);PubChem class - safety and toxic;Training Set;PubChem class - drug;Biocyc:(CPD-6959)</t>
  </si>
  <si>
    <t>9722_MSBNK-RIKEN-PR304269_0_MSBNK-RIKEN-PR304269_VLEUZFDZJKSGMX</t>
  </si>
  <si>
    <t>8724_MSBNK-RIKEN-PR302841_0_MSBNK-RIKEN-PR302841_QUQPHWDTPGMPEX</t>
  </si>
  <si>
    <t>9560_MSBNK-RIKEN-PR304081_0_MSBNK-RIKEN-PR304081_PADQINQHPQKXNL</t>
  </si>
  <si>
    <t>8598_MSBNK-RIKEN-PR302711_0_MSBNK-RIKEN-PR302711_MLWDGPFGTFOLRJ</t>
  </si>
  <si>
    <t>9581_MSBNK-RIKEN-PR304103_0_MSBNK-RIKEN-PR304103_WPTUQMUCTTVOFW</t>
  </si>
  <si>
    <t>9937_MSBNK-RIKEN-PR310655_0_MSBNK-RIKEN-PR310655_LWSPRPDSPCBAKK</t>
  </si>
  <si>
    <t>9791_MSBNK-RIKEN-PR304426_0_MSBNK-RIKEN-PR304426_NJUXRKMKOFXMRX</t>
  </si>
  <si>
    <t>8607_MSBNK-RIKEN-PR302720_0_MSBNK-RIKEN-PR302720_DLIKSSGEMUFQOK</t>
  </si>
  <si>
    <t>8342_MSBNK-RIKEN-PR302406_0_MSBNK-RIKEN-PR302406_DJOJDHGQRNZXQQ</t>
  </si>
  <si>
    <t>8588_MSBNK-RIKEN-PR302701_0_MSBNK-RIKEN-PR302701_MLWDGPFGTFOLRJ</t>
  </si>
  <si>
    <t>5200_MSBNK-RIKEN-PR302701_0_MSBNK-RIKEN-PR302701_MLWDGPFGTFOLRJ</t>
  </si>
  <si>
    <t>8021_MSBNK-RIKEN-PR302030_0_MSBNK-RIKEN-PR302030_IKMDFBPHZNJCSN</t>
  </si>
  <si>
    <t>8725_MSBNK-RIKEN-PR302842_0_MSBNK-RIKEN-PR302842_REFJWTPEDVJJIY</t>
  </si>
  <si>
    <t>IYRMWMYZSQPJKC</t>
  </si>
  <si>
    <t>InChI=1S/C15H10O6/c16-8-3-1-7(2-4-8)15-14(20)13(19)12-10(18)5-9(17)6-11(12)21-15/h1-6,16-18,20H</t>
  </si>
  <si>
    <t>Campherol</t>
  </si>
  <si>
    <t>C1=CC(=CC=C1C2=C(C(=O)C3=C(C=C(C=C3O2)O)O)O)O</t>
  </si>
  <si>
    <t>5280863;18661268;25202062;49849755</t>
  </si>
  <si>
    <t>HMDB:(5801);SuperNatural:(SN00005730);ZINC bio:(ZINC03869768);additional;HSDB:(520-18-3);MeSH:(5280863);Plantcyc:(CPD1F-90);PubMed;NORMAN:(NS00001605);COCONUT:(CNP0076076 CNP0090877 CNP0292269);KNApSAcK:(4565);Natural Products:(UNPD161634);PubChem:(5280863 18661268 25202062 49849755);CHEBI:(28499 58573);PubChem class - bio and metabolites;KEGG:(C05903);PubChem class - safety and toxic;YMDB:(1722);Training Set;PubChem class - drug;Biocyc:(CPD1F-90)</t>
  </si>
  <si>
    <t>8182_MSBNK-RIKEN-PR302195_0_MSBNK-RIKEN-PR302195_IYRMWMYZSQPJKC</t>
  </si>
  <si>
    <t>8322_MSBNK-RIKEN-PR302385_0_MSBNK-RIKEN-PR302385_DJOJDHGQRNZXQQ</t>
  </si>
  <si>
    <t>6991_MSBNK-BGC_Munich-RP027101_0_MSBNK-BGC_Munich-RP027101_BHQCQFFYRZLCQQ</t>
  </si>
  <si>
    <t>9703_MSBNK-RIKEN-PR304240_0_MSBNK-RIKEN-PR304240_ZKMZBAABQFUXFE</t>
  </si>
  <si>
    <t>8665_MSBNK-RIKEN-PR302779_0_MSBNK-RIKEN-PR302779_SQFSKOYWJBQGKQ</t>
  </si>
  <si>
    <t>9731_MSBNK-RIKEN-PR304298_0_MSBNK-RIKEN-PR304298_LPLVUJXQOOQHMX</t>
  </si>
  <si>
    <t>9073_MSBNK-RIKEN-PR303358_0_MSBNK-RIKEN-PR303358_DKZBBWMURDFHNE</t>
  </si>
  <si>
    <t>10038_MSBNK-RIKEN-PR310930_0_MSBNK-RIKEN-PR310930_ZLQYEKDHCDLAGO</t>
  </si>
  <si>
    <t>10115_MSBNK-RIKEN-PR311090_0_MSBNK-RIKEN-PR311090_NGSWKAQJJWESNS</t>
  </si>
  <si>
    <t>9309_MSBNK-RIKEN-PR303674_0_MSBNK-RIKEN-PR303674_LSMKTLJKBSXMMR</t>
  </si>
  <si>
    <t>9714_MSBNK-RIKEN-PR304253_0_MSBNK-RIKEN-PR304253_VLEUZFDZJKSGMX</t>
  </si>
  <si>
    <t>6827_MSBNK-BGC_Munich-RP009601_0_MSBNK-BGC_Munich-RP009601_KOPWGKUEIMDQOP</t>
  </si>
  <si>
    <t>8735_MSBNK-RIKEN-PR302853_0_MSBNK-RIKEN-PR302853_HKQYGTCOTHHOMP</t>
  </si>
  <si>
    <t>GDNIGMNXEKGFIP</t>
  </si>
  <si>
    <t>InChI=1S/C15H10O5/c16-9-6-12(18)10-2-4-14(20-15(10)7-9)8-1-3-11(17)13(19)5-8/h1-7H,(H3-,16,17,18,19)/p+1</t>
  </si>
  <si>
    <t>Luteolinidin</t>
  </si>
  <si>
    <t>C1=CC(=C(C=C1C2=[O+]C3=CC(=CC(=C3C=C2)O)O)O)O</t>
  </si>
  <si>
    <t>HMDB:(29249);SuperNatural:(SN00392213);ZINC bio:(ZINC00897637);MeSH:(441701);Plantcyc:(CPD-11945);PubMed;COCONUT:(CNP0358943);PubChem:(441701);CHEBI:(6584);PubChem class - bio and metabolites;KEGG:(C08652);Training Set;Biocyc:(CPD-11945)</t>
  </si>
  <si>
    <t>9531_MSBNK-RIKEN-PR304052_0_MSBNK-RIKEN-PR304052_GDNIGMNXEKGFIP</t>
  </si>
  <si>
    <t>7965_MSBNK-RIKEN-PR301969_0_MSBNK-RIKEN-PR301969_NGSWKAQJJWESNS</t>
  </si>
  <si>
    <t>9574_MSBNK-RIKEN-PR304095_0_MSBNK-RIKEN-PR304095_WPTUQMUCTTVOFW</t>
  </si>
  <si>
    <t>GLTSUVZBVSNBET</t>
  </si>
  <si>
    <t>InChI=1S/C21H18N4O4/c1-3-28-17-7-5-16(6-8-17)24-14(2)23-19-12-15(4-10-20(19)24)22-13-18-9-11-21(29-18)25(26)27/h4-13H,3H2,1-2H3</t>
  </si>
  <si>
    <t>CCOC1=CC=C(C=C1)N2C(=NC3=C2C=CC(=C3)N=CC4=CC=C(O4)[N+](=O)[O-])C</t>
  </si>
  <si>
    <t>PubChem:(45051486);PubChem class - safety and toxic</t>
  </si>
  <si>
    <t>9708_MSBNK-RIKEN-PR304245_0_MSBNK-RIKEN-PR304245_HSTZMXCBWJGKHG</t>
  </si>
  <si>
    <t>8544_MSBNK-RIKEN-PR302638_0_MSBNK-RIKEN-PR302638_YFVGIJBUXMQFOF</t>
  </si>
  <si>
    <t>7139_MSBNK-MPI_for_Chemical_Ecology-CE000136_0_MSBNK-MPI_for_Chemical_Ecology-CE000136_IKGXIBQEEMLURG</t>
  </si>
  <si>
    <t>9344_MSBNK-RIKEN-PR303712_0_MSBNK-RIKEN-PR303712_DFPMSGMNTNDNHN</t>
  </si>
  <si>
    <t>9038_MSBNK-RIKEN-PR303320_0_MSBNK-RIKEN-PR303320_TUIJPUWSXVFWSH</t>
  </si>
  <si>
    <t>9718_MSBNK-RIKEN-PR304261_0_MSBNK-RIKEN-PR304261_VLEUZFDZJKSGMX</t>
  </si>
  <si>
    <t>9352_MSBNK-RIKEN-PR303738_0_MSBNK-RIKEN-PR303738_DFPMSGMNTNDNHN</t>
  </si>
  <si>
    <t>8294_MSBNK-RIKEN-PR302357_0_MSBNK-RIKEN-PR302357_HJBWJAPEBGSQPR</t>
  </si>
  <si>
    <t>9029_MSBNK-RIKEN-PR303302_0_MSBNK-RIKEN-PR303302_DRLZZQRQMWQRLZ</t>
  </si>
  <si>
    <t>10146_MSBNK-RIKEN-PR311175_0_MSBNK-RIKEN-PR311175_DKZBBWMURDFHNE</t>
  </si>
  <si>
    <t>8980_MSBNK-RIKEN-PR303204_0_MSBNK-RIKEN-PR303204_UIDGLYUNOUKLBM</t>
  </si>
  <si>
    <t>10035_MSBNK-RIKEN-PR310926_0_MSBNK-RIKEN-PR310926_UIDGLYUNOUKLBM</t>
  </si>
  <si>
    <t>7642_MSBNK-RIKEN-PR300858_0_MSBNK-RIKEN-PR300858_BXNJHAXVSOCGBA</t>
  </si>
  <si>
    <t>9347_MSBNK-RIKEN-PR303723_0_MSBNK-RIKEN-PR303723_DFPMSGMNTNDNHN</t>
  </si>
  <si>
    <t>4795_MSBNK-RIKEN-PR302196_0_MSBNK-RIKEN-PR302196_HKEAFJYKMMKDOR</t>
  </si>
  <si>
    <t>8183_MSBNK-RIKEN-PR302196_0_MSBNK-RIKEN-PR302196_HKEAFJYKMMKDOR</t>
  </si>
  <si>
    <t>9058_MSBNK-RIKEN-PR303343_0_MSBNK-RIKEN-PR303343_DKZBBWMURDFHNE</t>
  </si>
  <si>
    <t>7740_MSBNK-RIKEN-PR301292_0_MSBNK-RIKEN-PR301292_LWSPRPDSPCBAKK</t>
  </si>
  <si>
    <t>4352_MSBNK-RIKEN-PR301292_0_MSBNK-RIKEN-PR301292_LWSPRPDSPCBAKK</t>
  </si>
  <si>
    <t>7654_MSBNK-RIKEN-PR300885_0_MSBNK-RIKEN-PR300885_FAKRSMQSSFJEIM</t>
  </si>
  <si>
    <t>7150_MSBNK-MPI_for_Chemical_Ecology-CE000154_0_MSBNK-MPI_for_Chemical_Ecology-CE000154_LYGPBZVKGHHTIE</t>
  </si>
  <si>
    <t>8703_MSBNK-RIKEN-PR302820_0_MSBNK-RIKEN-PR302820_OVSQVDMCBVZWGM</t>
  </si>
  <si>
    <t>8608_MSBNK-RIKEN-PR302721_0_MSBNK-RIKEN-PR302721_MLWDGPFGTFOLRJ</t>
  </si>
  <si>
    <t>6349_MSBNK-RIKEN-PR304310_0_MSBNK-RIKEN-PR304310_LPLVUJXQOOQHMX</t>
  </si>
  <si>
    <t>9737_MSBNK-RIKEN-PR304310_0_MSBNK-RIKEN-PR304310_LPLVUJXQOOQHMX</t>
  </si>
  <si>
    <t>8938_MSBNK-RIKEN-PR303127_0_MSBNK-RIKEN-PR303127_SBEOEJNITMVWLK</t>
  </si>
  <si>
    <t>9315_MSBNK-RIKEN-PR303680_0_MSBNK-RIKEN-PR303680_LSMKTLJKBSXMMR</t>
  </si>
  <si>
    <t>7124_MSBNK-MPI_for_Chemical_Ecology-CE000071_0_MSBNK-MPI_for_Chemical_Ecology-CE000071_IOUVKUPGCMBWBT</t>
  </si>
  <si>
    <t>9043_MSBNK-RIKEN-PR303326_0_MSBNK-RIKEN-PR303326_TUIJPUWSXVFWSH</t>
  </si>
  <si>
    <t>9030_MSBNK-RIKEN-PR303304_0_MSBNK-RIKEN-PR303304_DRLZZQRQMWQRLZ</t>
  </si>
  <si>
    <t>7090_MSBNK-IPB_Halle-PN000086_0_MSBNK-IPB_Halle-PN000086_</t>
  </si>
  <si>
    <t>ZQSIJRDFPHDXIC</t>
  </si>
  <si>
    <t>InChI=1S/C15H10O4/c16-10-3-1-9(2-4-10)13-8-19-14-7-11(17)5-6-12(14)15(13)18/h1-8,16-17H</t>
  </si>
  <si>
    <t>daidzein</t>
  </si>
  <si>
    <t>C1=CC(=CC=C1C2=COC3=C(C2=O)C=CC(=C3)O)O</t>
  </si>
  <si>
    <t>5281708;10587403;12241084;12241085;10038069;11666028;11777207;46704425;86289348;90873552;91577564;101430397;101430398;101430399;131869353</t>
  </si>
  <si>
    <t>HMDB:(3312);SuperNatural:(SN00024337);ZINC bio:(ZINC18847034);additional;MeSH:(5281708);Plantcyc:(DAIDZEIN);PubMed;NORMAN:(NS00010903);COCONUT:(CNP0158422 CNP0190002);KNApSAcK:(9380);Natural Products:(UNPD117319);PubChem:(5281708 10587403 12241084 12241085 10038069 11666028 11777207 46704425 86289348 90873552 91577564 101430397 101430398 101430399 131869353);CHEBI:(77764 28197);PubChem class - bio and metabolites;KEGG:(C10208);PubChem class - safety and toxic;Training Set;PubChem class - drug;Biocyc:(DAIDZEIN)</t>
  </si>
  <si>
    <t>8551_MSBNK-RIKEN-PR302649_0_MSBNK-RIKEN-PR302649_ZQSIJRDFPHDXIC</t>
  </si>
  <si>
    <t>7685_MSBNK-RIKEN-PR301032_0_MSBNK-RIKEN-PR301032_CLDCTFPNFRITPI</t>
  </si>
  <si>
    <t>8283_MSBNK-RIKEN-PR302346_0_MSBNK-RIKEN-PR302346_DJOJDHGQRNZXQQ</t>
  </si>
  <si>
    <t>7635_MSBNK-RIKEN-PR300843_0_MSBNK-RIKEN-PR300843_BXNJHAXVSOCGBA</t>
  </si>
  <si>
    <t>9198_MSBNK-RIKEN-PR303512_0_MSBNK-RIKEN-PR303512_IBFYXTRXDNAPMM</t>
  </si>
  <si>
    <t>9710_MSBNK-RIKEN-PR304248_0_MSBNK-RIKEN-PR304248_ZKMZBAABQFUXFE</t>
  </si>
  <si>
    <t>8940_MSBNK-RIKEN-PR303130_0_MSBNK-RIKEN-PR303130_UYVBMGULWGRDQT</t>
  </si>
  <si>
    <t>10162_MSBNK-Univ_Connecticut-CO000388_0_MSBNK-Univ_Connecticut-CO000388_QEVHRUUCFGRFIF</t>
  </si>
  <si>
    <t>9072_MSBNK-RIKEN-PR303357_0_MSBNK-RIKEN-PR303357_PCMORTLOPMLEFB</t>
  </si>
  <si>
    <t>6993_MSBNK-BGC_Munich-RP027103_0_MSBNK-BGC_Munich-RP027103_BHQCQFFYRZLCQQ</t>
  </si>
  <si>
    <t>7127_MSBNK-MPI_for_Chemical_Ecology-CE000074_0_MSBNK-MPI_for_Chemical_Ecology-CE000074_IOUVKUPGCMBWBT</t>
  </si>
  <si>
    <t>9818_MSBNK-RIKEN-PR310415_0_MSBNK-RIKEN-PR310415_VLEUZFDZJKSGMX</t>
  </si>
  <si>
    <t>9527_MSBNK-RIKEN-PR304047_0_MSBNK-RIKEN-PR304047_CJXMVKYNVIGQBS</t>
  </si>
  <si>
    <t>9300_MSBNK-RIKEN-PR303665_0_MSBNK-RIKEN-PR303665_DFNXNCCYQRPZMD</t>
  </si>
  <si>
    <t>6786_MSBNK-BGC_Munich-RP000801_0_MSBNK-BGC_Munich-RP000801_AGPKZVBTJJNPAG</t>
  </si>
  <si>
    <t>9049_MSBNK-RIKEN-PR303333_0_MSBNK-RIKEN-PR303333_TUIJPUWSXVFWSH</t>
  </si>
  <si>
    <t>9066_MSBNK-RIKEN-PR303351_0_MSBNK-RIKEN-PR303351_PCMORTLOPMLEFB</t>
  </si>
  <si>
    <t>9013_MSBNK-RIKEN-PR303259_0_MSBNK-RIKEN-PR303259_KZKWCKFDCPVDFJ</t>
  </si>
  <si>
    <t>8113_MSBNK-RIKEN-PR302125_0_MSBNK-RIKEN-PR302125_DANYIYRPLHHOCZ</t>
  </si>
  <si>
    <t>8638_MSBNK-RIKEN-PR302751_0_MSBNK-RIKEN-PR302751_MLWDGPFGTFOLRJ</t>
  </si>
  <si>
    <t>8726_MSBNK-RIKEN-PR302843_0_MSBNK-RIKEN-PR302843_HKQYGTCOTHHOMP</t>
  </si>
  <si>
    <t>9454_MSBNK-RIKEN-PR303926_0_MSBNK-RIKEN-PR303926_VJJPUSNTGOMMGY</t>
  </si>
  <si>
    <t>6985_MSBNK-BGC_Munich-RP023701_0_MSBNK-BGC_Munich-RP023701_NBSCHQHZLSJFNQ</t>
  </si>
  <si>
    <t>8548_MSBNK-RIKEN-PR302644_0_MSBNK-RIKEN-PR302644_YFVGIJBUXMQFOF</t>
  </si>
  <si>
    <t>C16H20F2N6O4S</t>
  </si>
  <si>
    <t>RFXIGXFNQUUTSZ</t>
  </si>
  <si>
    <t>InChI=1S/C16H20F2N6O4S/c1-2-7-29(27,28)24-11-4-3-10(17)15(14(11)18)23-16(26)22-13-8-12(19-5-6-25)20-9-21-13/h3-4,8-9,24-25H,2,5-7H2,1H3,(H3,19,20,21,22,23,26)</t>
  </si>
  <si>
    <t>N-{2,4-Difluoro-3-[({6-[(2-Hydroxyethyl)amino]pyrimidin-4-Yl}carbamoyl)amino]phenyl}propane-1-Sulfonamide</t>
  </si>
  <si>
    <t>CCCS(=O)(=O)NC1=C(C(=C(C=C1)F)NC(=O)NC2=NC=NC(=C2)NCCO)F</t>
  </si>
  <si>
    <t>PubChem:(57342892);PubMed;PubChem class - bio and metabolites</t>
  </si>
  <si>
    <t>10000_MSBNK-RIKEN-PR310867_0_MSBNK-RIKEN-PR310867_MGJLSBDCWOSMHL</t>
  </si>
  <si>
    <t>8338_MSBNK-RIKEN-PR302401_0_MSBNK-RIKEN-PR302401_DJOJDHGQRNZXQQ</t>
  </si>
  <si>
    <t>7929_MSBNK-RIKEN-PR301932_0_MSBNK-RIKEN-PR301932_UIDGLYUNOUKLBM</t>
  </si>
  <si>
    <t>7627_MSBNK-RIKEN-PR300809_0_MSBNK-RIKEN-PR300809_PMZDQRJGMBOQBF</t>
  </si>
  <si>
    <t>7163_MSBNK-MPI_for_Chemical_Ecology-CE000186_0_MSBNK-MPI_for_Chemical_Ecology-CE000186_DFPMSGMNTNDNHN</t>
  </si>
  <si>
    <t>9726_MSBNK-RIKEN-PR304288_0_MSBNK-RIKEN-PR304288_WBQVRPYEEYUEBQ</t>
  </si>
  <si>
    <t>SVRNCBGWUMMBQB</t>
  </si>
  <si>
    <t>InChI=1S/C12H8N2O/c15-11-7-3-6-10-12(11)14-9-5-2-1-4-8(9)13-10/h1-7,15H</t>
  </si>
  <si>
    <t>C1=CC=C2C(=C1)N=C3C=CC=C(C3=N2)O</t>
  </si>
  <si>
    <t>SuperNatural:(SN00362020);ZINC bio:(ZINC05422109);additional;MeSH:(135412648);PubMed;COCONUT:(CNP0142970 CNP0146770);Natural Products:(UNPD184806);PubChem:(135412648);CHEBI:(62216);PubChem class - bio and metabolites;KEGG:(C21477);PubChem class - safety and toxic;Training Set;Biocyc:(CPD-18561)</t>
  </si>
  <si>
    <t>6938_MSBNK-BGC_Munich-RP018502_0_MSBNK-BGC_Munich-RP018502_RETSEGNZNUBJRB</t>
  </si>
  <si>
    <t>8668_MSBNK-RIKEN-PR302782_0_MSBNK-RIKEN-PR302782_OVSQVDMCBVZWGM</t>
  </si>
  <si>
    <t>8403_MSBNK-RIKEN-PR302479_0_MSBNK-RIKEN-PR302479_LYGPBZVKGHHTIE</t>
  </si>
  <si>
    <t>9739_MSBNK-RIKEN-PR304314_0_MSBNK-RIKEN-PR304314_LPLVUJXQOOQHMX</t>
  </si>
  <si>
    <t>8615_MSBNK-RIKEN-PR302728_0_MSBNK-RIKEN-PR302728_PFTAWBLQPZVEMU</t>
  </si>
  <si>
    <t>8543_MSBNK-RIKEN-PR302637_0_MSBNK-RIKEN-PR302637_ZQSIJRDFPHDXIC</t>
  </si>
  <si>
    <t>8906_MSBNK-RIKEN-PR303069_0_MSBNK-RIKEN-PR303069_ATEFPOUAMCWAQS</t>
  </si>
  <si>
    <t>8429_MSBNK-RIKEN-PR302510_0_MSBNK-RIKEN-PR302510_RAFHNDRXYHOLSH</t>
  </si>
  <si>
    <t>8088_MSBNK-RIKEN-PR302099_0_MSBNK-RIKEN-PR302099_IGLUNMMNDNWZOA</t>
  </si>
  <si>
    <t>9902_MSBNK-RIKEN-PR310550_0_MSBNK-RIKEN-PR310550_SATMZMMKDDTOSQ</t>
  </si>
  <si>
    <t>8395_MSBNK-RIKEN-PR302469_0_MSBNK-RIKEN-PR302469_OBKKEZLIABHSGY</t>
  </si>
  <si>
    <t>8153_MSBNK-RIKEN-PR302165_0_MSBNK-RIKEN-PR302165_IYRMWMYZSQPJKC</t>
  </si>
  <si>
    <t>7874_MSBNK-RIKEN-PR301821_0_MSBNK-RIKEN-PR301821_AIFRHYZBTHREPW</t>
  </si>
  <si>
    <t>9943_MSBNK-RIKEN-PR310662_0_MSBNK-RIKEN-PR310662_WBQVRPYEEYUEBQ</t>
  </si>
  <si>
    <t>COQHRDFLJUXFJY</t>
  </si>
  <si>
    <t>InChI=1S/C34H42O20/c1-11-20(38)24(42)27(45)32(48-11)54-31-26(44)22(40)18(10-36)52-34(31)53-30-23(41)19-15(37)7-14(47-2)8-16(19)50-29(30)12-3-5-13(6-4-12)49-33-28(46)25(43)21(39)17(9-35)51-33/h3-8,11,17-18,20-22,24-28,31-40,42-46H,9-10H2,1-2H3</t>
  </si>
  <si>
    <t>Kaempferol 7-methyl ether 3-neohesperidoside-4''-glucoside</t>
  </si>
  <si>
    <t>CC1C(C(C(C(O1)OC2C(C(C(OC2OC3=C(OC4=CC(=CC(=C4C3=O)O)OC)C5=CC=C(C=C5)OC6C(C(C(C(O6)CO)O)O)O)CO)O)O)O)O)O</t>
  </si>
  <si>
    <t>44259565;85470933</t>
  </si>
  <si>
    <t>COCONUT:(CNP0309663);KNApSAcK:(13814);PubChem:(44259565 85470933)</t>
  </si>
  <si>
    <t>7083_MSBNK-IPB_Halle-PN000075_0_MSBNK-IPB_Halle-PN000075_</t>
  </si>
  <si>
    <t>8341_MSBNK-RIKEN-PR302404_0_MSBNK-RIKEN-PR302404_KMOUJOKENFFTPU</t>
  </si>
  <si>
    <t>8729_MSBNK-RIKEN-PR302846_0_MSBNK-RIKEN-PR302846_QUQPHWDTPGMPEX</t>
  </si>
  <si>
    <t>7883_MSBNK-RIKEN-PR301874_0_MSBNK-RIKEN-PR301874_KEOITPILCOILGM</t>
  </si>
  <si>
    <t>6837_MSBNK-BGC_Munich-RP010802_0_MSBNK-BGC_Munich-RP010802_SQTAVUCHOVVOFD</t>
  </si>
  <si>
    <t>8233_MSBNK-RIKEN-PR302275_0_MSBNK-RIKEN-PR302275_MGJLSBDCWOSMHL</t>
  </si>
  <si>
    <t>9999_MSBNK-RIKEN-PR310866_0_MSBNK-RIKEN-PR310866_MGJLSBDCWOSMHL</t>
  </si>
  <si>
    <t>C18H18O2</t>
  </si>
  <si>
    <t>FVYXIJYOAGAUQK</t>
  </si>
  <si>
    <t>InChI=1S/C18H18O2/c1-3-5-13-7-9-18(20)16(11-13)14-8-10-17(19)15(12-14)6-4-2/h3-4,7-12,19-20H,1-2,5-6H2</t>
  </si>
  <si>
    <t>Honokiol</t>
  </si>
  <si>
    <t>C=CCC1=CC(=C(C=C1)O)C2=CC(=C(C=C2)O)CC=C</t>
  </si>
  <si>
    <t>SuperNatural:(SN00000128);ZINC bio:(ZINC00001536);additional;MeSH:(72303);PubMed;NORMAN:(NS00011726);COCONUT:(CNP0187845);KNApSAcK:(2609);Natural Products:(UNPD78062);PubChem:(72303);CHEBI:(5759);KEGG:(C10630);PubChem class - safety and toxic;Training Set</t>
  </si>
  <si>
    <t>9233_MSBNK-RIKEN-PR303559_0_MSBNK-RIKEN-PR303559_VVOAZFWZEDHOOU</t>
  </si>
  <si>
    <t>CGKWSLSAYABZTL</t>
  </si>
  <si>
    <t>InChI=1S/C20H20O5/c1-11(2)3-4-12-7-13(5-6-15(12)22)18-10-17(24)20-16(23)8-14(21)9-19(20)25-18/h3,5-9,18,21-23H,4,10H2,1-2H3</t>
  </si>
  <si>
    <t>(2S)-abyssinone II</t>
  </si>
  <si>
    <t>CC(=CCC1=C(C=CC(=C1)C2CC(=O)C3=C(C=C(C=C3O2)O)O)O)C</t>
  </si>
  <si>
    <t>14218027;14218028;26250142</t>
  </si>
  <si>
    <t>COCONUT:(CNP0241010);HMDB:(29866);Natural Products:(UNPD116351);PubChem:(14218027 14218028 26250142);SuperNatural:(SN00021088 SN00021087);ZINC bio:(ZINC14819291 ZINC14819293);additional;PubChem class - bio and metabolites;Training Set;PubMed</t>
  </si>
  <si>
    <t>9962_MSBNK-RIKEN-PR310765_0_MSBNK-RIKEN-PR310765_CGKWSLSAYABZTL</t>
  </si>
  <si>
    <t>9593_MSBNK-RIKEN-PR304125_0_MSBNK-RIKEN-PR304125_HCZNPUHZYPPINM</t>
  </si>
  <si>
    <t>7885_MSBNK-RIKEN-PR301876_0_MSBNK-RIKEN-PR301876_KEOITPILCOILGM</t>
  </si>
  <si>
    <t>8935_MSBNK-RIKEN-PR303123_0_MSBNK-RIKEN-PR303123_SBEOEJNITMVWLK</t>
  </si>
  <si>
    <t>8298_MSBNK-RIKEN-PR302361_0_MSBNK-RIKEN-PR302361_YNMFDPCLPIMRFD</t>
  </si>
  <si>
    <t>9197_MSBNK-RIKEN-PR303511_0_MSBNK-RIKEN-PR303511_IBFYXTRXDNAPMM</t>
  </si>
  <si>
    <t>8574_MSBNK-RIKEN-PR302685_0_MSBNK-RIKEN-PR302685_ZQSIJRDFPHDXIC</t>
  </si>
  <si>
    <t>8700_MSBNK-RIKEN-PR302817_0_MSBNK-RIKEN-PR302817_REFJWTPEDVJJIY</t>
  </si>
  <si>
    <t>7889_MSBNK-RIKEN-PR301880_0_MSBNK-RIKEN-PR301880_KEOITPILCOILGM</t>
  </si>
  <si>
    <t>9940_MSBNK-RIKEN-PR310659_0_MSBNK-RIKEN-PR310659_JTKJAIJNMZCGNN</t>
  </si>
  <si>
    <t>9897_MSBNK-RIKEN-PR310541_0_MSBNK-RIKEN-PR310541_HCZNPUHZYPPINM</t>
  </si>
  <si>
    <t>8090_MSBNK-RIKEN-PR302101_0_MSBNK-RIKEN-PR302101_OXGUCUVFOIWWQJ</t>
  </si>
  <si>
    <t>8007_MSBNK-RIKEN-PR302014_0_MSBNK-RIKEN-PR302014_PEFASEPMJYRQBW</t>
  </si>
  <si>
    <t>8897_MSBNK-RIKEN-PR303045_0_MSBNK-RIKEN-PR303045_RPVIQWDFJPYNJM</t>
  </si>
  <si>
    <t>9050_MSBNK-RIKEN-PR303334_0_MSBNK-RIKEN-PR303334_TUIJPUWSXVFWSH</t>
  </si>
  <si>
    <t>MKCVLTRITQNGQI</t>
  </si>
  <si>
    <t>InChI=1S/C11H18N2O4/c1-3-6(2)9(11(16)17)13-10(15)7-4-5-8(14)12-7/h6-7,9H,3-5H2,1-2H3,(H,12,14)(H,13,15)(H,16,17)</t>
  </si>
  <si>
    <t>3-methyl-2-[(5-oxopyrrolidine-2-carbonyl)amino]pentanoic acid</t>
  </si>
  <si>
    <t>CCC(C)C(C(=O)O)NC(=O)C1CCC(=O)N1</t>
  </si>
  <si>
    <t>22799706;21405068;28182251;28182253;28182255;61132308;61174655;73900288;73900289;73911113;73911114;108102942;108102944;108103198;108103199</t>
  </si>
  <si>
    <t>COCONUT:(CNP0123959);Natural Products:(UNPD217466);PubChem:(22799706 21405068 28182251 28182253 28182255 61132308 61174655 73900288 73900289 73911113 73911114 108102942 108102944 108103198 108103199);ZINC bio:(ZINC13541615);additional;Training Set</t>
  </si>
  <si>
    <t>10102_MSBNK-RIKEN-PR311042_0_MSBNK-RIKEN-PR311042_MKCVLTRITQNGQI</t>
  </si>
  <si>
    <t>9487_MSBNK-RIKEN-PR303995_0_MSBNK-RIKEN-PR303995_MATGKVZWFZHCLI</t>
  </si>
  <si>
    <t>8241_MSBNK-RIKEN-PR302287_0_MSBNK-RIKEN-PR302287_MGJLSBDCWOSMHL</t>
  </si>
  <si>
    <t>8626_MSBNK-RIKEN-PR302739_0_MSBNK-RIKEN-PR302739_IKGXIBQEEMLURG</t>
  </si>
  <si>
    <t>7235_MSBNK-MSSJ-MSJ00923_0_MSBNK-MSSJ-MSJ00923_ZQSIJRDFPHDXIC</t>
  </si>
  <si>
    <t>8192_MSBNK-RIKEN-PR302205_0_MSBNK-RIKEN-PR302205_IYRMWMYZSQPJKC</t>
  </si>
  <si>
    <t>7623_MSBNK-RIKEN-PR300784_0_MSBNK-RIKEN-PR300784_PMZDQRJGMBOQBF</t>
  </si>
  <si>
    <t>9720_MSBNK-RIKEN-PR304265_0_MSBNK-RIKEN-PR304265_VLEUZFDZJKSGMX</t>
  </si>
  <si>
    <t>8249_MSBNK-RIKEN-PR302298_0_MSBNK-RIKEN-PR302298_MGJLSBDCWOSMHL</t>
  </si>
  <si>
    <t>7152_MSBNK-MPI_for_Chemical_Ecology-CE000156_0_MSBNK-MPI_for_Chemical_Ecology-CE000156_LYGPBZVKGHHTIE</t>
  </si>
  <si>
    <t>8437_MSBNK-RIKEN-PR302520_0_MSBNK-RIKEN-PR302520_LYGPBZVKGHHTIE</t>
  </si>
  <si>
    <t>8896_MSBNK-RIKEN-PR303042_0_MSBNK-RIKEN-PR303042_NMGVHLDIHNFGQB</t>
  </si>
  <si>
    <t>9496_MSBNK-RIKEN-PR304004_0_MSBNK-RIKEN-PR304004_MATGKVZWFZHCLI</t>
  </si>
  <si>
    <t>8650_MSBNK-RIKEN-PR302763_0_MSBNK-RIKEN-PR302763_SQFSKOYWJBQGKQ</t>
  </si>
  <si>
    <t>8273_MSBNK-RIKEN-PR302334_0_MSBNK-RIKEN-PR302334_MGJLSBDCWOSMHL</t>
  </si>
  <si>
    <t>8653_MSBNK-RIKEN-PR302766_0_MSBNK-RIKEN-PR302766_OVSQVDMCBVZWGM</t>
  </si>
  <si>
    <t>7616_MSBNK-RIKEN-PR300705_0_MSBNK-RIKEN-PR300705_XUCIJNAGGSZNQT</t>
  </si>
  <si>
    <t>8265_MSBNK-RIKEN-PR302322_0_MSBNK-RIKEN-PR302322_MGJLSBDCWOSMHL</t>
  </si>
  <si>
    <t>SGEWCQFRYRRZDC</t>
  </si>
  <si>
    <t>InChI=1S/C21H20O10/c22-7-14-17(27)18(28)19(29)21(31-14)16-11(25)5-10(24)15-12(26)6-13(30-20(15)16)8-1-3-9(23)4-2-8/h1-6,14,17-19,21-25,27-29H,7H2</t>
  </si>
  <si>
    <t>Vitexin</t>
  </si>
  <si>
    <t>C1=CC(=CC=C1C2=CC(=O)C3=C(O2)C(=C(C=C3O)O)C4C(C(C(C(O4)CO)O)O)O)O</t>
  </si>
  <si>
    <t>5280441;5315264;5378180;6604315;6713958;12313765;9910645;24211987;25245529;25245530;44257650;44257655;44257692;49791957;51521844;51521845;51402824;57464656;58076568;133567538;134766482;134828015</t>
  </si>
  <si>
    <t>HMDB:(127129);SuperNatural:(SN00011128 SN00020229 SN00379752 SN00237059 SN00157287 SN00011127 SN00161124 SN00290526 SN00020230 SN00311655 SN00157288 SN00387386 SN00355945);ZINC bio:(ZINC04245683 ZINC04245684 ZINC04349745 ZINC04349749 ZINC13424746 ZINC13424747 ZINC43465475);additional;MeSH:(5280441);Plantcyc:(VITEXIN);PubMed;NORMAN:(NS00018314);COCONUT:(CNP0086309 CNP0190943 CNP0422146);KNApSAcK:(1110);Natural Products:(UNPD11594 UNPD15600 UNPD32283 UNPD38551 UNPD35541 UNPD138614 UNPD180973 UNPD46843 UNPD98055);PubChem:(5280441 5315264 5378180 6604315 6713958 12313765 9910645 24211987 25245529 25245530 44257650 44257655 44257692 49791957 51521844 51521845 51402824 57464656 58076568 133567538 134766482 134828015);CHEBI:(91693 57963 16954);PubChem class - bio and metabolites;KEGG:(C01460);PubChem class - safety and toxic;Training Set;PubChem class - drug;Biocyc:(VITEXIN)</t>
  </si>
  <si>
    <t>8475_MSBNK-RIKEN-PR302563_0_MSBNK-RIKEN-PR302563_SGEWCQFRYRRZDC</t>
  </si>
  <si>
    <t>8245_MSBNK-RIKEN-PR302293_0_MSBNK-RIKEN-PR302293_MGJLSBDCWOSMHL</t>
  </si>
  <si>
    <t>8257_MSBNK-RIKEN-PR302310_0_MSBNK-RIKEN-PR302310_MGJLSBDCWOSMHL</t>
  </si>
  <si>
    <t>9237_MSBNK-RIKEN-PR303563_0_MSBNK-RIKEN-PR303563_VVOAZFWZEDHOOU</t>
  </si>
  <si>
    <t>7608_MSBNK-RIKEN-PR300691_0_MSBNK-RIKEN-PR300691_JDOFCMASVRMYJU</t>
  </si>
  <si>
    <t>9092_MSBNK-RIKEN-PR303380_0_MSBNK-RIKEN-PR303380_ZLPSOQFIIQIIAX</t>
  </si>
  <si>
    <t>5704_MSBNK-RIKEN-PR303380_0_MSBNK-RIKEN-PR303380_ZLPSOQFIIQIIAX</t>
  </si>
  <si>
    <t>9860_MSBNK-RIKEN-PR310483_0_MSBNK-RIKEN-PR310483_KZKWCKFDCPVDFJ</t>
  </si>
  <si>
    <t>7151_MSBNK-MPI_for_Chemical_Ecology-CE000155_0_MSBNK-MPI_for_Chemical_Ecology-CE000155_LYGPBZVKGHHTIE</t>
  </si>
  <si>
    <t>9734_MSBNK-RIKEN-PR304304_0_MSBNK-RIKEN-PR304304_WBQVRPYEEYUEBQ</t>
  </si>
  <si>
    <t>UPZWLCRQDFPDHJ</t>
  </si>
  <si>
    <t>InChI=1S/C24H22O13/c25-10-3-1-9(2-4-10)14-6-13(28)18-11(26)5-12(27)19(23(18)36-14)24-22(34)21(33)20(32)15(37-24)8-35-17(31)7-16(29)30/h1-6,15,20-22,24-27,32-34H,7-8H2,(H,29,30)</t>
  </si>
  <si>
    <t>C1=CC(=CC=C1C2=CC(=O)C3=C(O2)C(=C(C=C3O)O)C4C(C(C(C(O4)COC(=O)CC(=O)O)O)O)O)O</t>
  </si>
  <si>
    <t>135397973;135397974</t>
  </si>
  <si>
    <t>PubChem:(135397973 135397974);Biocyc:(CPD-21635)</t>
  </si>
  <si>
    <t>7079_MSBNK-IPB_Halle-PN000068_0_MSBNK-IPB_Halle-PN000068_</t>
  </si>
  <si>
    <t>7887_MSBNK-RIKEN-PR301878_0_MSBNK-RIKEN-PR301878_KEOITPILCOILGM</t>
  </si>
  <si>
    <t>9594_MSBNK-RIKEN-PR304127_0_MSBNK-RIKEN-PR304127_HCZNPUHZYPPINM</t>
  </si>
  <si>
    <t>8672_MSBNK-RIKEN-PR302786_0_MSBNK-RIKEN-PR302786_SQFSKOYWJBQGKQ</t>
  </si>
  <si>
    <t>10039_MSBNK-RIKEN-PR310931_0_MSBNK-RIKEN-PR310931_RLTNQOUWXZXZCS</t>
  </si>
  <si>
    <t>8327_MSBNK-RIKEN-PR302390_0_MSBNK-RIKEN-PR302390_DJOJDHGQRNZXQQ</t>
  </si>
  <si>
    <t>9494_MSBNK-RIKEN-PR304002_0_MSBNK-RIKEN-PR304002_MATGKVZWFZHCLI</t>
  </si>
  <si>
    <t>8442_MSBNK-RIKEN-PR302526_0_MSBNK-RIKEN-PR302526_LYGPBZVKGHHTIE</t>
  </si>
  <si>
    <t>8649_MSBNK-RIKEN-PR302762_0_MSBNK-RIKEN-PR302762_OVSQVDMCBVZWGM</t>
  </si>
  <si>
    <t>8261_MSBNK-RIKEN-PR302316_0_MSBNK-RIKEN-PR302316_MGJLSBDCWOSMHL</t>
  </si>
  <si>
    <t>9809_MSBNK-RIKEN-PR310396_0_MSBNK-RIKEN-PR310396_KEOITPILCOILGM</t>
  </si>
  <si>
    <t>7882_MSBNK-RIKEN-PR301873_0_MSBNK-RIKEN-PR301873_KEOITPILCOILGM</t>
  </si>
  <si>
    <t>7396_MSBNK-RIKEN-PR300237_0_MSBNK-RIKEN-PR300237_TZUGIFAYWNNSAO</t>
  </si>
  <si>
    <t>8230_MSBNK-RIKEN-PR302269_0_MSBNK-RIKEN-PR302269_IQPNAANSBPBGFQ</t>
  </si>
  <si>
    <t>9365_MSBNK-RIKEN-PR303776_0_MSBNK-RIKEN-PR303776_HEYZWPRKKUGDCR</t>
  </si>
  <si>
    <t>7091_MSBNK-IPB_Halle-PN000087_0_MSBNK-IPB_Halle-PN000087_</t>
  </si>
  <si>
    <t>8320_MSBNK-RIKEN-PR302383_0_MSBNK-RIKEN-PR302383_KMOUJOKENFFTPU</t>
  </si>
  <si>
    <t>9732_MSBNK-RIKEN-PR304300_0_MSBNK-RIKEN-PR304300_WBQVRPYEEYUEBQ</t>
  </si>
  <si>
    <t>9596_MSBNK-RIKEN-PR304131_0_MSBNK-RIKEN-PR304131_HCZNPUHZYPPINM</t>
  </si>
  <si>
    <t>UKAUYVFTDYCKQA</t>
  </si>
  <si>
    <t>InChI=1S/C4H9NO3/c5-3(1-2-6)4(7)8/h3,6H,1-2,5H2,(H,7,8)</t>
  </si>
  <si>
    <t>homo-ser</t>
  </si>
  <si>
    <t>C(CO)C(C(=O)O)N</t>
  </si>
  <si>
    <t>779;12647;2724170;6971022;6995172;20849037;20849038;25245858;101046069;135043489</t>
  </si>
  <si>
    <t>HMDB:(719);SuperNatural:(SN00403547 SN00001737);ZINC bio:(ZINC00895146 ZINC01742215);additional;MeSH:(779 12647);Plantcyc:(HOMO-SER);PubMed;NORMAN:(NS00015554);COCONUT:(CNP0287745);KNApSAcK:(1366);Natural Products:(UNPD13492 UNPD94005);PubChem:(779 12647 2724170 6971022 6995172 20849037 20849038 25245858 101046069 135043489);CHEBI:(15699 62980 57476 30653 143081 30654);PubChem class - bio and metabolites;KEGG:(C00263);PubChem class - safety and toxic;YMDB:(104);Biocyc:(HOMO-SER CPD-12255)</t>
  </si>
  <si>
    <t>6789_MSBNK-BGC_Munich-RP001001_0_MSBNK-BGC_Munich-RP001001_AYFVYJQAPQTCCC</t>
  </si>
  <si>
    <t>8210_MSBNK-RIKEN-PR302234_0_MSBNK-RIKEN-PR302234_IQPNAANSBPBGFQ</t>
  </si>
  <si>
    <t>8641_MSBNK-RIKEN-PR302754_0_MSBNK-RIKEN-PR302754_ARGKVCXINMKCAZ</t>
  </si>
  <si>
    <t>9867_MSBNK-RIKEN-PR310490_0_MSBNK-RIKEN-PR310490_ARGKVCXINMKCAZ</t>
  </si>
  <si>
    <t>8116_MSBNK-RIKEN-PR302128_0_MSBNK-RIKEN-PR302128_DANYIYRPLHHOCZ</t>
  </si>
  <si>
    <t>8079_MSBNK-RIKEN-PR302090_0_MSBNK-RIKEN-PR302090_WUADCCWRTIWANL</t>
  </si>
  <si>
    <t>8989_MSBNK-RIKEN-PR303219_0_MSBNK-RIKEN-PR303219_UIDGLYUNOUKLBM</t>
  </si>
  <si>
    <t>9760_MSBNK-RIKEN-PR304353_0_MSBNK-RIKEN-PR304353_XNGXWSFSJIQMNC</t>
  </si>
  <si>
    <t>6846_MSBNK-BGC_Munich-RP012403_0_MSBNK-BGC_Munich-RP012403_REFJWTPEDVJJIY</t>
  </si>
  <si>
    <t>9879_MSBNK-RIKEN-PR310503_0_MSBNK-RIKEN-PR310503_CJXMVKYNVIGQBS</t>
  </si>
  <si>
    <t>7406_MSBNK-RIKEN-PR300250_0_MSBNK-RIKEN-PR300250_LHKZIVMTXZLOTP</t>
  </si>
  <si>
    <t>7036_MSBNK-BGC_Munich-RP031901_0_MSBNK-BGC_Munich-RP031901_SLEHROROQDYRAW</t>
  </si>
  <si>
    <t>7155_MSBNK-MPI_for_Chemical_Ecology-CE000170_0_MSBNK-MPI_for_Chemical_Ecology-CE000170_REFJWTPEDVJJIY</t>
  </si>
  <si>
    <t>8289_MSBNK-RIKEN-PR302352_0_MSBNK-RIKEN-PR302352_DJOJDHGQRNZXQQ</t>
  </si>
  <si>
    <t>4901_MSBNK-RIKEN-PR302352_0_MSBNK-RIKEN-PR302352_DJOJDHGQRNZXQQ</t>
  </si>
  <si>
    <t>9520_MSBNK-RIKEN-PR304040_0_MSBNK-RIKEN-PR304040_CJXMVKYNVIGQBS</t>
  </si>
  <si>
    <t>9060_MSBNK-RIKEN-PR303345_0_MSBNK-RIKEN-PR303345_PCMORTLOPMLEFB</t>
  </si>
  <si>
    <t>8209_MSBNK-RIKEN-PR302233_0_MSBNK-RIKEN-PR302233_RPMNUQRUHXIGHK</t>
  </si>
  <si>
    <t>9355_MSBNK-RIKEN-PR303746_0_MSBNK-RIKEN-PR303746_HEYZWPRKKUGDCR</t>
  </si>
  <si>
    <t>8190_MSBNK-RIKEN-PR302203_0_MSBNK-RIKEN-PR302203_JMFWYRWPJVEZPV</t>
  </si>
  <si>
    <t>8609_MSBNK-RIKEN-PR302722_0_MSBNK-RIKEN-PR302722_DXDRHHKMWQZJHT</t>
  </si>
  <si>
    <t>8872_MSBNK-RIKEN-PR303009_0_MSBNK-RIKEN-PR303009_NMGVHLDIHNFGQB</t>
  </si>
  <si>
    <t>XGEYXJDOVMEJNG</t>
  </si>
  <si>
    <t>InChI=1S/C21H22O11/c22-8-15-18(28)19(29)20(30)21(32-15)31-14-6-3-10(16(26)17(14)27)11(23)4-1-9-2-5-12(24)13(25)7-9/h1-7,15,18-22,24-30H,8H2</t>
  </si>
  <si>
    <t>Marein</t>
  </si>
  <si>
    <t>C1=CC(=C(C=C1C=CC(=O)C2=C(C(=C(C=C2)OC3C(C(C(C(O3)CO)O)O)O)O)O)O)O</t>
  </si>
  <si>
    <t>164653;6441269;15560106;15560107;44119898;53442196;59429197;90956887;92468370;97049565;124518285</t>
  </si>
  <si>
    <t>NORMAN:(NS00043567);COCONUT:(CNP0182514);KNApSAcK:(7893);Natural Products:(UNPD64235 UNPD100131 UNPD218095 UNPD18718);PubChem:(164653 6441269 15560106 15560107 44119898 53442196 59429197 90956887 92468370 97049565 124518285);SuperNatural:(SN00321562 SN00307064 SN00324497);ZINC bio:(ZINC14640219);additional;MeSH:(6441269);Training Set;PubMed</t>
  </si>
  <si>
    <t>8356_MSBNK-RIKEN-PR302422_0_MSBNK-RIKEN-PR302422_XGEYXJDOVMEJNG</t>
  </si>
  <si>
    <t>8715_MSBNK-RIKEN-PR302832_0_MSBNK-RIKEN-PR302832_REFJWTPEDVJJIY</t>
  </si>
  <si>
    <t>8299_MSBNK-RIKEN-PR302362_0_MSBNK-RIKEN-PR302362_KMOUJOKENFFTPU</t>
  </si>
  <si>
    <t>9586_MSBNK-RIKEN-PR304111_0_MSBNK-RIKEN-PR304111_HCZNPUHZYPPINM</t>
  </si>
  <si>
    <t>WRYJYFCCMSVEPQ</t>
  </si>
  <si>
    <t>InChI=1S/C42H68O13/c1-21-29(47)34(55-35-32(50)31(49)30(48)24(18-43)53-35)33(51)36(52-21)54-28-11-12-38(4)25(39(28,5)19-44)10-13-40(6)26(38)9-8-22-23-16-37(2,3)14-15-42(23,20-45)27(46)17-41(22,40)7/h8-9,21,24-36,43-51H,10-20H2,1-7H3</t>
  </si>
  <si>
    <t>saikosaponin B</t>
  </si>
  <si>
    <t>CC1C(C(C(C(O1)OC2CCC3(C(C2(C)CO)CCC4(C3C=CC5=C6CC(CCC6(C(CC54C)O)CO)(C)C)C)C)O)OC7C(C(C(C(O7)CO)O)O)O)O</t>
  </si>
  <si>
    <t>5321063;9875547;14798494;21637642;22524474;45358149;45358150;44202893;46905082;46905083;73759206;124518164;122173205;124604765;124226291;129650451;129670532;131706361;129900785;134689786;134689787;138107347;138113581</t>
  </si>
  <si>
    <t>COCONUT:(CNP0269481);Natural Products:(UNPD182112 UNPD220762 UNPD36716 UNPD160411);PubChem:(5321063 9875547 14798494 21637642 22524474 45358149 45358150 44202893 46905082 46905083 73759206 124518164 122173205 124604765 124226291 129650451 129670532 131706361 129900785 134689786 134689787 138107347 138113581);SuperNatural:(SN00177381 SN00177383 SN00168315 SN00390221 SN00177385);additional;MeSH:(9875547 14798494 21637642 45358149 129670532 134689786 138113581);Training Set;PubMed</t>
  </si>
  <si>
    <t>9401_MSBNK-RIKEN-PR303830_0_MSBNK-RIKEN-PR303830_KYWSCMDFVARMPN</t>
  </si>
  <si>
    <t>6930_MSBNK-BGC_Munich-RP018103_0_MSBNK-BGC_Munich-RP018103_ZQSIJRDFPHDXIC</t>
  </si>
  <si>
    <t>9266_MSBNK-RIKEN-PR303612_0_MSBNK-RIKEN-PR303612_FXNFHKRTJBSTCS</t>
  </si>
  <si>
    <t>9457_MSBNK-RIKEN-PR303929_0_MSBNK-RIKEN-PR303929_VJJPUSNTGOMMGY</t>
  </si>
  <si>
    <t>7016_MSBNK-BGC_Munich-RP030402_0_MSBNK-BGC_Munich-RP030402_DTOSIQBPPRVQHS</t>
  </si>
  <si>
    <t>QFAPONVNJTUMHF</t>
  </si>
  <si>
    <t>InChI=1S/C24H30O4/c1-15(2)5-9-19-18(11-7-17-8-12-21(25)24(28)13-17)20(10-6-16(3)4)23(27)14-22(19)26/h5-6,8,12-14,25-28H,7,9-11H2,1-4H3</t>
  </si>
  <si>
    <t>Gancaonin R</t>
  </si>
  <si>
    <t>CC(=CCC1=C(C(=C(C=C1O)O)CC=C(C)C)CCC2=CC(=C(C=C2)O)O)C</t>
  </si>
  <si>
    <t>COCONUT:(CNP0319366);HMDB:(37588);KNApSAcK:(15247);Natural Products:(UNPD82588);PubChem:(480815);SuperNatural:(SN00276108);PubChem class - bio and metabolites;Training Set;PubMed</t>
  </si>
  <si>
    <t>9952_MSBNK-RIKEN-PR310749_0_MSBNK-RIKEN-PR310749_QFAPONVNJTUMHF</t>
  </si>
  <si>
    <t>9849_MSBNK-RIKEN-PR310470_0_MSBNK-RIKEN-PR310470_PEFASEPMJYRQBW</t>
  </si>
  <si>
    <t>9534_MSBNK-RIKEN-PR304055_0_MSBNK-RIKEN-PR304055_CJXMVKYNVIGQBS</t>
  </si>
  <si>
    <t>9489_MSBNK-RIKEN-PR303997_0_MSBNK-RIKEN-PR303997_MATGKVZWFZHCLI</t>
  </si>
  <si>
    <t>FBMORZZOJSDNRQ</t>
  </si>
  <si>
    <t>InChI=1S/C15H20O3/c1-9-5-4-6-14(3)8-15(17)12(7-11(9)14)10(2)13(16)18-15/h11,17H,1,4-8H2,2-3H3</t>
  </si>
  <si>
    <t>Codonolactone</t>
  </si>
  <si>
    <t>CC1=C2CC3C(=C)CCCC3(CC2(OC1=O)O)C</t>
  </si>
  <si>
    <t>155948;196319;5315992;5321031;11311230;122679467;124355487</t>
  </si>
  <si>
    <t>SuperNatural:(SN00011627 SN00158660 SN00011630 SN00011629 SN00011628);ZINC bio:(ZINC05373271 ZINC05373275 ZINC05373277 ZINC05373280);additional;HSDB:(73030-71-4);MeSH:(155948 196319);PubMed;COCONUT:(CNP0135232);KNApSAcK:(12921);Natural Products:(UNPD197404 UNPD200607 UNPD96134 UNPD213502 UNPD75330);PubChem:(155948 196319 5315992 5321031 11311230 122679467 124355487);CHEBI:(69958);PubChem class - bio and metabolites;KEGG:(C17887);PubChem class - safety and toxic;Training Set</t>
  </si>
  <si>
    <t>9186_MSBNK-RIKEN-PR303495_0_MSBNK-RIKEN-PR303495_FBMORZZOJSDNRQ</t>
  </si>
  <si>
    <t>8422_MSBNK-RIKEN-PR302502_0_MSBNK-RIKEN-PR302502_LYGPBZVKGHHTIE</t>
  </si>
  <si>
    <t>8981_MSBNK-RIKEN-PR303205_0_MSBNK-RIKEN-PR303205_KZKWCKFDCPVDFJ</t>
  </si>
  <si>
    <t>9200_MSBNK-RIKEN-PR303514_0_MSBNK-RIKEN-PR303514_IBFYXTRXDNAPMM</t>
  </si>
  <si>
    <t>8929_MSBNK-RIKEN-PR303114_0_MSBNK-RIKEN-PR303114_ILEDWLMCKZNDJK</t>
  </si>
  <si>
    <t>9163_MSBNK-RIKEN-PR303454_0_MSBNK-RIKEN-PR303454_KSEBMYQBYZTDHS</t>
  </si>
  <si>
    <t>8667_MSBNK-RIKEN-PR302781_0_MSBNK-RIKEN-PR302781_ARGKVCXINMKCAZ</t>
  </si>
  <si>
    <t>8732_MSBNK-RIKEN-PR302850_0_MSBNK-RIKEN-PR302850_OVSQVDMCBVZWGM</t>
  </si>
  <si>
    <t>8295_MSBNK-RIKEN-PR302358_0_MSBNK-RIKEN-PR302358_DJOJDHGQRNZXQQ</t>
  </si>
  <si>
    <t>8166_MSBNK-RIKEN-PR302178_0_MSBNK-RIKEN-PR302178_JMFWYRWPJVEZPV</t>
  </si>
  <si>
    <t>8944_MSBNK-RIKEN-PR303135_0_MSBNK-RIKEN-PR303135_SBEOEJNITMVWLK</t>
  </si>
  <si>
    <t>9738_MSBNK-RIKEN-PR304312_0_MSBNK-RIKEN-PR304312_WBQVRPYEEYUEBQ</t>
  </si>
  <si>
    <t>ZZWPMFROUHHAKY</t>
  </si>
  <si>
    <t>InChI=1S/C22H22O11/c1-30-15-4-9(2-3-12(15)25)21-16(7-11-13(26)5-10(24)6-14(11)31-21)32-22-20(29)19(28)18(27)17(8-23)33-22/h2-7,17-20,22-23,27-29H,8H2,1H3,(H2-,24,25,26)/p+1</t>
  </si>
  <si>
    <t>Oxycoccicyanin</t>
  </si>
  <si>
    <t>COC1=C(C=CC(=C1)C2=[O+]C3=CC(=CC(=C3C=C2OC4C(C(C(C(O4)CO)O)O)O)O)O)O</t>
  </si>
  <si>
    <t>443654;14311151;10298414;11454027;44256834;44256838;92469675;101072177;131698479</t>
  </si>
  <si>
    <t>HMDB:(13689 125116);SuperNatural:(SN00236724 SN00341468 SN00316751 SN00021354);ZINC bio:(ZINC04102357 ZINC15657802);additional;MeSH:(443654);PubMed;COCONUT:(CNP0153973);KNApSAcK:(6680);Natural Products:(UNPD90232 UNPD14895 UNPD133484 UNPD20047);PubChem:(443654 14311151 10298414 11454027 44256834 44256838 92469675 101072177 131698479);CHEBI:(144780 74793);PubChem class - bio and metabolites;KEGG:(C12141);YMDB:(1766);Training Set;Biocyc:(CPD-19094)</t>
  </si>
  <si>
    <t>9000_MSBNK-RIKEN-PR303238_0_MSBNK-RIKEN-PR303238_ZZWPMFROUHHAKY</t>
  </si>
  <si>
    <t>7911_MSBNK-RIKEN-PR301914_0_MSBNK-RIKEN-PR301914_UIDGLYUNOUKLBM</t>
  </si>
  <si>
    <t>9590_MSBNK-RIKEN-PR304119_0_MSBNK-RIKEN-PR304119_HCZNPUHZYPPINM</t>
  </si>
  <si>
    <t>8530_MSBNK-RIKEN-PR302618_0_MSBNK-RIKEN-PR302618_HXTFHSYLYXVTHC</t>
  </si>
  <si>
    <t>8589_MSBNK-RIKEN-PR302702_0_MSBNK-RIKEN-PR302702_DXDRHHKMWQZJHT</t>
  </si>
  <si>
    <t>9721_MSBNK-RIKEN-PR304267_0_MSBNK-RIKEN-PR304267_VLEUZFDZJKSGMX</t>
  </si>
  <si>
    <t>MKNZYNHECYGLOH</t>
  </si>
  <si>
    <t>InChI=1S/C33H38O21/c34-6-12-17(37)21(41)24(44)29(52-12)14-10(36)5-11-15(19(14)39)20(40)16(30-25(45)22(42)18(38)13(7-35)53-30)28(51-11)8-1-3-9(4-2-8)50-33-27(47)23(43)26(46)31(54-33)32(48)49/h1-5,12-13,17-18,21-27,29-31,33-39,41-47H,6-7H2,(H,48,49)</t>
  </si>
  <si>
    <t>C1=CC(=CC=C1C2=C(C(=O)C3=C(O2)C=C(C(=C3O)C4C(C(C(C(O4)CO)O)O)O)O)C5C(C(C(C(O5)CO)O)O)O)OC6C(C(C(C(O6)C(=O)O)O)O)O</t>
  </si>
  <si>
    <t>HMDB:(127006);Training Set;PubChem:(131833385);PubChem class - bio and metabolites</t>
  </si>
  <si>
    <t>10081_MSBNK-RIKEN-PR310995_0_MSBNK-RIKEN-PR310995_MKNZYNHECYGLOH</t>
  </si>
  <si>
    <t>9823_MSBNK-RIKEN-PR310430_0_MSBNK-RIKEN-PR310430_FBMORZZOJSDNRQ</t>
  </si>
  <si>
    <t>C29H30O19</t>
  </si>
  <si>
    <t>RDNMWJOGZVGRGW</t>
  </si>
  <si>
    <t>InChI=1S/C29H30O19/c1-42-14-3-8(4-15(43-2)17(14)32)12-7-11(31)16-10(30)5-9(6-13(16)45-12)44-29-25(21(36)20(35)24(47-29)27(40)41)48-28-22(37)18(33)19(34)23(46-28)26(38)39/h3-7,18-25,28-30,32-37H,1-2H3,(H,38,39)(H,40,41)</t>
  </si>
  <si>
    <t>COC1=CC(=CC(=C1O)OC)C2=CC(=O)C3=C(C=C(C=C3O2)OC4C(C(C(C(O4)C(=O)O)O)O)OC5C(C(C(C(O5)C(=O)O)O)O)O)O</t>
  </si>
  <si>
    <t>COCONUT:(CNP0270351);HMDB:(37460);Natural Products:(UNPD133218);PubChem:(131752191);SuperNatural:(SN00285995);PubChem class - bio and metabolites</t>
  </si>
  <si>
    <t>6674_MSBNK-RIKEN-PR310968_0_MSBNK-RIKEN-PR310968_RDNMWJOGZVGRGW</t>
  </si>
  <si>
    <t>10062_MSBNK-RIKEN-PR310968_0_MSBNK-RIKEN-PR310968_RDNMWJOGZVGRGW</t>
  </si>
  <si>
    <t>AGPKZVBTJJNPAG</t>
  </si>
  <si>
    <t>InChI=1S/C6H13NO2/c1-3-4(2)5(7)6(8)9/h4-5H,3,7H2,1-2H3,(H,8,9)</t>
  </si>
  <si>
    <t>Isoleucine</t>
  </si>
  <si>
    <t>CCC(C)C(C(=O)O)N</t>
  </si>
  <si>
    <t>791;6306;76551;94206;99288;4317601;7043901;5351546;5460905;5460906;5460908;5460910;5460911;10582819;10582820;10606773;10606774;10678278;10678279;10678280;10678281;6950182;6950183;6950184;10725393;10773015;10773016;9989320;13000967;13000968;11051686;10154074;10219451;10313152;10313158;10396882;11966294;10441745;17757247;16219515;20831711;20831712;25244449;53641908;57397079;56992258;57616899;57616932;57616933;57616955;58618384;87229102;87229117;88901886;88901896;88901907;88901912;90858293;89565433;102009867;102009868;101692412;101692413;101692414;101692415;101265968;101365133;101365134;101865217;102504699;102504700;101966859;102601827;123300802;124202798;129830009;139024971</t>
  </si>
  <si>
    <t>HMDB:(172 557 33923);PubChem class - food;SuperNatural:(SN00376815 SN00003425 SN00239654 SN00155798);ZINC bio:(ZINC00388312 ZINC00388313 ZINC00388314 ZINC03581355);additional;HSDB:(73-32-5);MeSH:(791 6306 99288 5351546);Plantcyc:(ILE);PubMed;NORMAN:(NS00009745);COCONUT:(CNP0097481 CNP0262263 CNP0337843);KNApSAcK:(1374);Natural Products:(UNPD18022 UNPD191053 UNPD149021 UNPD155405);PubChem:(791 6306 76551 94206 99288 4317601 7043901 5351546 5460905 5460906 5460908 5460910 5460911 10582819 10582820 10606773 10606774 10678278 10678279 10678280 10678281 6950182 6950183 6950184 10725393 10773015 10773016 9989320 13000967 13000968 11051686 10154074 10219451 10313152 10313158 10396882 11966294 10441745 17757247 16219515 20831711 20831712 25244449 53641908 57397079 56992258 57616899 57616932 57616933 57616955 58618384 87229102 87229117 88901886 88901896 88901907 88901912 90858293 89565433 102009867 102009868 101692412 101692413 101692414 101692415 101265968 101365133 101365134 101865217 102504699 102504700 101966859 102601827 123300802 124202798 129830009 139024971);CHEBI:(85338 85306 43433 38264 32608 20899 32609 32605 17191 58045 32604 27730);PubChem class - bio and metabolites;KEGG:(C00407 C16434 C06418 C21096 C21092);PubChem class - safety and toxic;YMDB:(853 38);PubChem class - drug;Biocyc:(ILE SMA-0000703 CPD1A0-6160 SMA-0000496 CPD-12149 CPD-17659 SMA-0000246 CPD-16506)</t>
  </si>
  <si>
    <t>6788_MSBNK-BGC_Munich-RP000803_0_MSBNK-BGC_Munich-RP000803_AGPKZVBTJJNPAG</t>
  </si>
  <si>
    <t>GZSOSUNBTXMUFQ</t>
  </si>
  <si>
    <t>InChI=1S/C28H32O15/c1-10-21(32)23(34)25(36)27(40-10)39-9-19-22(33)24(35)26(37)28(43-19)41-12-6-14(30)20-15(31)8-17(42-18(20)7-12)11-3-4-16(38-2)13(29)5-11/h3-8,10,19,21-30,32-37H,9H2,1-2H3</t>
  </si>
  <si>
    <t>Barosmin</t>
  </si>
  <si>
    <t>CC1C(C(C(C(O1)OCC2C(C(C(C(O2)OC3=CC(=C4C(=C3)OC(=CC4=O)C5=CC(=C(C=C5)OC)O)O)O)O)O)O)O)O</t>
  </si>
  <si>
    <t>5702226;7163184;5281613;5353588;9895085;9916867;16757805;24211962;45357486;44258225;51340248;53384378;53384935;56777503;59741479;67997217;73265209;86270946;92223009;92223010;92223011;92223012;98072791;98072792;98072793;98072794;98092657;98092658;98092659;98092661;98192028;102147920;123133859;125121032;125121033;125462832;124896981;124896982;124896983;124896984;129010011;129406321;129406322;133688188;134694872</t>
  </si>
  <si>
    <t>HMDB:(29548);SuperNatural:(SN00036247 SN00257307 SN00395100 SN00156851 SN00074388);ZINC bio:(ZINC04098512 ZINC04273379);additional;MeSH:(5281613);PubMed;NORMAN:(NS00005135);COCONUT:(CNP0188525 CNP0340365);KNApSAcK:(4362);Natural Products:(UNPD6331 UNPD213041 UNPD152818 UNPD128155);PubChem:(5702226 7163184 5281613 5353588 9895085 9916867 16757805 24211962 45357486 44258225 51340248 53384378 53384935 56777503 59741479 67997217 73265209 86270946 92223009 92223010 92223011 92223012 98072791 98072792 98072793 98072794 98092657 98092658 98092659 98092661 98192028 102147920 123133859 125121032 125121033 125462832 124896981 124896982 124896983 124896984 129010011 129406321 129406322 133688188 134694872);CHEBI:(4631);PubChem class - bio and metabolites;KEGG:(C10039);PubChem class - safety and toxic;Training Set;PubChem class - drug</t>
  </si>
  <si>
    <t>8465_MSBNK-RIKEN-PR302553_0_MSBNK-RIKEN-PR302553_GZSOSUNBTXMUFQ</t>
  </si>
  <si>
    <t>6845_MSBNK-BGC_Munich-RP012402_0_MSBNK-BGC_Munich-RP012402_REFJWTPEDVJJIY</t>
  </si>
  <si>
    <t>9154_MSBNK-RIKEN-PR303444_0_MSBNK-RIKEN-PR303444_KSEBMYQBYZTDHS</t>
  </si>
  <si>
    <t>9012_MSBNK-RIKEN-PR303258_0_MSBNK-RIKEN-PR303258_UIDGLYUNOUKLBM</t>
  </si>
  <si>
    <t>IUYFTHKQEWZTHY</t>
  </si>
  <si>
    <t>InChI=1S/C27H30O15/c1-8-19(33)22(36)24(38)27(39-8)42-26-23(37)20(34)16(7-28)41-25(26)18-13(32)6-15-17(21(18)35)12(31)5-14(40-15)9-2-3-10(29)11(30)4-9/h2-6,8,16,19-20,22-30,32-38H,7H2,1H3</t>
  </si>
  <si>
    <t>rhamnosylisoorientin</t>
  </si>
  <si>
    <t>CC1C(C(C(C(O1)OC2C(C(C(OC2C3=C(C4=C(C=C3O)OC(=CC4=O)C5=CC(=C(C=C5)O)O)O)CO)O)O)O)O)O</t>
  </si>
  <si>
    <t>16126794;25202481;24744608;44257932;50993776;90657789</t>
  </si>
  <si>
    <t>SuperNatural:(SN00321827);MeSH:(16126794 44257932 50993776);Plantcyc:(CPD-9587);PubMed;COCONUT:(CNP0288142);KNApSAcK:(6208);Natural Products:(UNPD16460);PubChem:(16126794 25202481 24744608 44257932 50993776 90657789);CHEBI:(28596 70203);PubChem class - bio and metabolites;KEGG:(C03870);Training Set;Biocyc:(CPD-9587)</t>
  </si>
  <si>
    <t>10070_MSBNK-RIKEN-PR310980_0_MSBNK-RIKEN-PR310980_IUYFTHKQEWZTHY</t>
  </si>
  <si>
    <t>9456_MSBNK-RIKEN-PR303928_0_MSBNK-RIKEN-PR303928_VJJPUSNTGOMMGY</t>
  </si>
  <si>
    <t>8312_MSBNK-RIKEN-PR302375_0_MSBNK-RIKEN-PR302375_DJOJDHGQRNZXQQ</t>
  </si>
  <si>
    <t>4924_MSBNK-RIKEN-PR302375_0_MSBNK-RIKEN-PR302375_DJOJDHGQRNZXQQ</t>
  </si>
  <si>
    <t>7892_MSBNK-RIKEN-PR301883_0_MSBNK-RIKEN-PR301883_KEOITPILCOILGM</t>
  </si>
  <si>
    <t>8586_MSBNK-RIKEN-PR302699_0_MSBNK-RIKEN-PR302699_IKGXIBQEEMLURG</t>
  </si>
  <si>
    <t>XFFQVRFGLSBFON</t>
  </si>
  <si>
    <t>InChI=1S/C27H30O16/c28-7-14-17(32)20(35)22(37)26(41-14)39-11-5-12(31)16-13(6-11)40-24(9-1-3-10(30)4-2-9)25(19(16)34)43-27-23(38)21(36)18(33)15(8-29)42-27/h1-6,14-15,17-18,20-23,26-33,35-38H,7-8H2</t>
  </si>
  <si>
    <t>Kaempferol 3,7-diglucoside</t>
  </si>
  <si>
    <t>C1=CC(=CC=C1C2=C(C(=O)C3=C(C=C(C=C3O2)OC4C(C(C(C(O4)CO)O)O)O)O)OC5C(C(C(C(O5)CO)O)O)O)O</t>
  </si>
  <si>
    <t>6325460;13647408;13647409;11972390;21550854;44258744;44258809;44258810;91872956;102148558;102148584;139031092</t>
  </si>
  <si>
    <t>HMDB:(37433);SuperNatural:(SN00317863 SN00346240 SN00159747 SN00377054 SN00269270 SN00166950 SN00339898 SN00333300 SN00400219);Plantcyc:(CPD-8034);PubMed;COCONUT:(CNP0221650 CNP0238857);KNApSAcK:(5177);Natural Products:(UNPD81059 UNPD195730 UNPD92040 UNPD62975 UNPD140801 UNPD194408 UNPD35230 UNPD194948);PubChem:(6325460 13647408 13647409 11972390 21550854 44258744 44258809 44258810 91872956 102148558 102148584 139031092);YMDB Mine;CHEBI:(67928 133224);PubChem class - bio and metabolites;Biocyc:(CPD-8034)</t>
  </si>
  <si>
    <t>9132_MSBNK-RIKEN-PR303421_0_MSBNK-RIKEN-PR303421_LKZDFKLGDGSGEO</t>
  </si>
  <si>
    <t>7662_MSBNK-RIKEN-PR300916_0_MSBNK-RIKEN-PR300916_FAKRSMQSSFJEIM</t>
  </si>
  <si>
    <t>8039_MSBNK-RIKEN-PR302049_0_MSBNK-RIKEN-PR302049_PEFASEPMJYRQBW</t>
  </si>
  <si>
    <t>9191_MSBNK-RIKEN-PR303500_0_MSBNK-RIKEN-PR303500_FBMORZZOJSDNRQ</t>
  </si>
  <si>
    <t>8131_MSBNK-RIKEN-PR302143_0_MSBNK-RIKEN-PR302143_NLAWPKPYBMEWIR</t>
  </si>
  <si>
    <t>7604_MSBNK-RIKEN-PR300685_0_MSBNK-RIKEN-PR300685_XUCIJNAGGSZNQT</t>
  </si>
  <si>
    <t>8998_MSBNK-RIKEN-PR303234_0_MSBNK-RIKEN-PR303234_UIDGLYUNOUKLBM</t>
  </si>
  <si>
    <t>7890_MSBNK-RIKEN-PR301881_0_MSBNK-RIKEN-PR301881_KEOITPILCOILGM</t>
  </si>
  <si>
    <t>7064_MSBNK-IPB_Halle-PN000040_0_MSBNK-IPB_Halle-PN000040_</t>
  </si>
  <si>
    <t>7975_MSBNK-RIKEN-PR301980_0_MSBNK-RIKEN-PR301980_NGSWKAQJJWESNS</t>
  </si>
  <si>
    <t>8924_MSBNK-RIKEN-PR303109_0_MSBNK-RIKEN-PR303109_ILEDWLMCKZNDJK</t>
  </si>
  <si>
    <t>7199_MSBNK-MPI_for_Chemical_Ecology-CE000614_0_MSBNK-MPI_for_Chemical_Ecology-CE000614_AGPKZVBTJJNPAG</t>
  </si>
  <si>
    <t>7958_MSBNK-RIKEN-PR301962_0_MSBNK-RIKEN-PR301962_UIDGLYUNOUKLBM</t>
  </si>
  <si>
    <t>10144_MSBNK-RIKEN-PR311173_0_MSBNK-RIKEN-PR311173_GZSOSUNBTXMUFQ</t>
  </si>
  <si>
    <t>8723_MSBNK-RIKEN-PR302840_0_MSBNK-RIKEN-PR302840_OVSQVDMCBVZWGM</t>
  </si>
  <si>
    <t>9275_MSBNK-RIKEN-PR303630_0_MSBNK-RIKEN-PR303630_FVYXIJYOAGAUQK</t>
  </si>
  <si>
    <t>8784_MSBNK-RIKEN-PR302912_0_MSBNK-RIKEN-PR302912_AIONOLUJZLIMTK</t>
  </si>
  <si>
    <t>8693_MSBNK-RIKEN-PR302810_0_MSBNK-RIKEN-PR302810_OVSQVDMCBVZWGM</t>
  </si>
  <si>
    <t>9017_MSBNK-RIKEN-PR303271_0_MSBNK-RIKEN-PR303271_XYHWPQUEOOBIOW</t>
  </si>
  <si>
    <t>7605_MSBNK-RIKEN-PR300686_0_MSBNK-RIKEN-PR300686_JDOFCMASVRMYJU</t>
  </si>
  <si>
    <t>5166_MSBNK-RIKEN-PR302654_0_MSBNK-RIKEN-PR302654_VCCNKWWXYVWTLT</t>
  </si>
  <si>
    <t>8554_MSBNK-RIKEN-PR302654_0_MSBNK-RIKEN-PR302654_VCCNKWWXYVWTLT</t>
  </si>
  <si>
    <t>9459_MSBNK-RIKEN-PR303931_0_MSBNK-RIKEN-PR303931_VJJPUSNTGOMMGY</t>
  </si>
  <si>
    <t>7154_MSBNK-MPI_for_Chemical_Ecology-CE000169_0_MSBNK-MPI_for_Chemical_Ecology-CE000169_REFJWTPEDVJJIY</t>
  </si>
  <si>
    <t>8639_MSBNK-RIKEN-PR302752_0_MSBNK-RIKEN-PR302752_DXDRHHKMWQZJHT</t>
  </si>
  <si>
    <t>9585_MSBNK-RIKEN-PR304109_0_MSBNK-RIKEN-PR304109_HCZNPUHZYPPINM</t>
  </si>
  <si>
    <t>7918_MSBNK-RIKEN-PR301921_0_MSBNK-RIKEN-PR301921_JPUKWEQWGBDDQB</t>
  </si>
  <si>
    <t>8331_MSBNK-RIKEN-PR302394_0_MSBNK-RIKEN-PR302394_HJBWJAPEBGSQPR</t>
  </si>
  <si>
    <t>8949_MSBNK-RIKEN-PR303142_0_MSBNK-RIKEN-PR303142_UYVBMGULWGRDQT</t>
  </si>
  <si>
    <t>8525_MSBNK-RIKEN-PR302613_0_MSBNK-RIKEN-PR302613_GZSOSUNBTXMUFQ</t>
  </si>
  <si>
    <t>8963_MSBNK-RIKEN-PR303160_0_MSBNK-RIKEN-PR303160_RODXRVNMMDRFIK</t>
  </si>
  <si>
    <t>GNGVJTMHQIYXRV</t>
  </si>
  <si>
    <t>InChI=1S/C18H22O4/c19-17(21-15-5-1-2-6-15)13-9-11-14(12-10-13)18(20)22-16-7-3-4-8-16/h9-12,15-16H,1-8H2</t>
  </si>
  <si>
    <t>Dicyclopentyl terephthalate</t>
  </si>
  <si>
    <t>C1CCC(C1)OC(=O)C2=CC=C(C=C2)C(=O)OC3CCCC3</t>
  </si>
  <si>
    <t>PubChem:(205813);PubChem class - safety and toxic</t>
  </si>
  <si>
    <t>9469_MSBNK-RIKEN-PR303941_0_MSBNK-RIKEN-PR303941_DWONJCNDULPHLV</t>
  </si>
  <si>
    <t>8953_MSBNK-RIKEN-PR303147_0_MSBNK-RIKEN-PR303147_SBEOEJNITMVWLK</t>
  </si>
  <si>
    <t>8992_MSBNK-RIKEN-PR303224_0_MSBNK-RIKEN-PR303224_UIDGLYUNOUKLBM</t>
  </si>
  <si>
    <t>C23H44NO7P</t>
  </si>
  <si>
    <t>DBHKHNGBVGWQJE</t>
  </si>
  <si>
    <t>InChI=1S/C23H44NO7P/c1-2-3-4-5-6-7-8-9-10-11-12-13-14-15-16-17-23(26)29-20-22(25)21-31-32(27,28)30-19-18-24/h6-7,9-10,22,25H,2-5,8,11-21,24H2,1H3,(H,27,28)</t>
  </si>
  <si>
    <t>Lysophosphatidylethanolamine(18:2/0:0)</t>
  </si>
  <si>
    <t>CCCCCC=CCC=CCCCCCCCC(=O)OCC(COP(=O)(O)OCCN)O</t>
  </si>
  <si>
    <t>52925130;90657442;134726036;134726037;138141392;139291819</t>
  </si>
  <si>
    <t>COCONUT:(CNP0413388);HMDB:(11507);PubChem:(52925130 90657442 134726036 134726037 138141392 139291819);CHEBI:(83058);PubChem class - bio and metabolites;PubMed;Biocyc:(CPD-8356);Lipid:(LPE(18:2))</t>
  </si>
  <si>
    <t>9989_MSBNK-RIKEN-PR310835_0_MSBNK-RIKEN-PR310835_DBHKHNGBVGWQJE</t>
  </si>
  <si>
    <t>ARGKVCXINMKCAZ</t>
  </si>
  <si>
    <t>InChI=1S/C28H34O15/c1-10-21(33)23(35)25(37)27(39-10)43-26-24(36)22(34)19(9-29)42-28(26)40-12-6-14(31)20-15(32)8-17(41-18(20)7-12)11-3-4-16(38-2)13(30)5-11/h3-7,10,17,19,21-31,33-37H,8-9H2,1-2H3</t>
  </si>
  <si>
    <t>Neohesperidin</t>
  </si>
  <si>
    <t>CC1C(C(C(C(O1)OC2C(C(C(OC2OC3=CC(=C4C(=O)CC(OC4=C3)C5=CC(=C(C=C5)OC)O)O)CO)O)O)O)O)O</t>
  </si>
  <si>
    <t>73395;232990;442439;457806;17751030;24211957;42608011;45358138;53298490;57486164;94435752;94435753;94435754;94435755;98072763;98072764;98072765;98072766;91820153;121540473;124511252;124518449;122173139;124744683;124744684;124744685;124744686;124805604;124805605;124805606;124805607;124903219;124903220;124903221;124903222;129426478;129426479;129627747;131705131;134129340;134294867;138107793</t>
  </si>
  <si>
    <t>HMDB:(30748);SuperNatural:(SN00177440 SN00036472 SN00296535);ZINC bio:(ZINC08234302);additional;MeSH:(232990 442439 457806 17751030 24211957 42608011 45358138 91820153 122173139 129627747 138107793);Plantcyc:(CPD-7074);PubMed;NORMAN:(NS00015836);COCONUT:(CNP0320778);KNApSAcK:(987);Natural Products:(UNPD110961 UNPD78159);PubChem:(73395 232990 442439 457806 17751030 24211957 42608011 45358138 53298490 57486164 94435752 94435753 94435754 94435755 98072763 98072764 98072765 98072766 91820153 121540473 124511252 124518449 122173139 124744683 124744684 124744685 124744686 124805604 124805605 124805606 124805607 124903219 124903220 124903221 124903222 129426478 129426479 129627747 131705131 134129340 134294867 138107793);CHEBI:(59016);PubChem class - bio and metabolites;KEGG:(C09806);Training Set;Biocyc:(CPD-7074)</t>
  </si>
  <si>
    <t>8656_MSBNK-RIKEN-PR302769_0_MSBNK-RIKEN-PR302769_ARGKVCXINMKCAZ</t>
  </si>
  <si>
    <t>10117_MSBNK-RIKEN-PR311094_0_MSBNK-RIKEN-PR311094_DXDRHHKMWQZJHT</t>
  </si>
  <si>
    <t>9390_MSBNK-RIKEN-PR303817_0_MSBNK-RIKEN-PR303817_KYWSCMDFVARMPN</t>
  </si>
  <si>
    <t>9537_MSBNK-RIKEN-PR304058_0_MSBNK-RIKEN-PR304058_GDNIGMNXEKGFIP</t>
  </si>
  <si>
    <t>9992_MSBNK-RIKEN-PR310855_0_MSBNK-RIKEN-PR310855_ZQSIJRDFPHDXIC</t>
  </si>
  <si>
    <t>6817_MSBNK-BGC_Munich-RP004703_0_MSBNK-BGC_Munich-RP004703_IYRMWMYZSQPJKC</t>
  </si>
  <si>
    <t>RDYZHQQZLIBKBP</t>
  </si>
  <si>
    <t>InChI=1S/C21H22O5/c1-13(2)4-8-16-18(23)10-6-14(21(16)26-3)5-9-17(22)15-7-11-19(24)20(25)12-15/h4-7,9-12,23-25H,8H2,1-3H3</t>
  </si>
  <si>
    <t>Licoagrochalcone C</t>
  </si>
  <si>
    <t>CC(=CCC1=C(C=CC(=C1OC)C=CC(=O)C2=CC(=C(C=C2)O)O)O)C</t>
  </si>
  <si>
    <t>5318990;66751828</t>
  </si>
  <si>
    <t>COCONUT:(CNP0189981);HMDB:(35428);KNApSAcK:(14487);Natural Products:(UNPD95894);PubChem:(5318990 66751828);SuperNatural:(SN00167107 SN00386886);PubChem class - bio and metabolites;Training Set;PubMed</t>
  </si>
  <si>
    <t>9973_MSBNK-RIKEN-PR310777_0_MSBNK-RIKEN-PR310777_RDYZHQQZLIBKBP</t>
  </si>
  <si>
    <t>9316_MSBNK-RIKEN-PR303681_0_MSBNK-RIKEN-PR303681_LSMKTLJKBSXMMR</t>
  </si>
  <si>
    <t>8376_MSBNK-RIKEN-PR302446_0_MSBNK-RIKEN-PR302446_XGEYXJDOVMEJNG</t>
  </si>
  <si>
    <t>6987_MSBNK-BGC_Munich-RP023703_0_MSBNK-BGC_Munich-RP023703_NBSCHQHZLSJFNQ</t>
  </si>
  <si>
    <t>9461_MSBNK-RIKEN-PR303933_0_MSBNK-RIKEN-PR303933_VJJPUSNTGOMMGY</t>
  </si>
  <si>
    <t>8614_MSBNK-RIKEN-PR302727_0_MSBNK-RIKEN-PR302727_DXDRHHKMWQZJHT</t>
  </si>
  <si>
    <t>9272_MSBNK-RIKEN-PR303627_0_MSBNK-RIKEN-PR303627_FVYXIJYOAGAUQK</t>
  </si>
  <si>
    <t>8185_MSBNK-RIKEN-PR302198_0_MSBNK-RIKEN-PR302198_JMFWYRWPJVEZPV</t>
  </si>
  <si>
    <t>8751_MSBNK-RIKEN-PR302872_0_MSBNK-RIKEN-PR302872_OIUBYZLTFSLSBY</t>
  </si>
  <si>
    <t>4865_MSBNK-RIKEN-PR302304_0_MSBNK-RIKEN-PR302304_MGJLSBDCWOSMHL</t>
  </si>
  <si>
    <t>8253_MSBNK-RIKEN-PR302304_0_MSBNK-RIKEN-PR302304_MGJLSBDCWOSMHL</t>
  </si>
  <si>
    <t>8334_MSBNK-RIKEN-PR302397_0_MSBNK-RIKEN-PR302397_DGGOLFCPSUVVHX</t>
  </si>
  <si>
    <t>8477_MSBNK-RIKEN-PR302565_0_MSBNK-RIKEN-PR302565_GZSOSUNBTXMUFQ</t>
  </si>
  <si>
    <t>8023_MSBNK-RIKEN-PR302032_0_MSBNK-RIKEN-PR302032_PEFASEPMJYRQBW</t>
  </si>
  <si>
    <t>9519_MSBNK-RIKEN-PR304039_0_MSBNK-RIKEN-PR304039_GDNIGMNXEKGFIP</t>
  </si>
  <si>
    <t>8867_MSBNK-RIKEN-PR303002_0_MSBNK-RIKEN-PR303002_RPVIQWDFJPYNJM</t>
  </si>
  <si>
    <t>7986_MSBNK-RIKEN-PR301992_0_MSBNK-RIKEN-PR301992_NGSWKAQJJWESNS</t>
  </si>
  <si>
    <t>10110_MSBNK-RIKEN-PR311073_0_MSBNK-RIKEN-PR311073_RODXRVNMMDRFIK</t>
  </si>
  <si>
    <t>8340_MSBNK-RIKEN-PR302403_0_MSBNK-RIKEN-PR302403_YNMFDPCLPIMRFD</t>
  </si>
  <si>
    <t>7047_MSBNK-IPB_Halle-PN000003_0_MSBNK-IPB_Halle-PN000003_FTVWIRXFELQLPI</t>
  </si>
  <si>
    <t>9443_MSBNK-RIKEN-PR303915_0_MSBNK-RIKEN-PR303915_AMOGMTLMADGEOQ</t>
  </si>
  <si>
    <t>6809_MSBNK-BGC_Munich-RP004501_0_MSBNK-BGC_Munich-RP004501_FVMDYYGIDFPZAX</t>
  </si>
  <si>
    <t>8300_MSBNK-RIKEN-PR302363_0_MSBNK-RIKEN-PR302363_HJBWJAPEBGSQPR</t>
  </si>
  <si>
    <t>8378_MSBNK-RIKEN-PR302449_0_MSBNK-RIKEN-PR302449_SOSLMHZOJATCCP</t>
  </si>
  <si>
    <t>8450_MSBNK-RIKEN-PR302535_0_MSBNK-RIKEN-PR302535_SBHXYTNGIZCORC</t>
  </si>
  <si>
    <t>9538_MSBNK-RIKEN-PR304059_0_MSBNK-RIKEN-PR304059_CJXMVKYNVIGQBS</t>
  </si>
  <si>
    <t>MYXNWGACZJSMBT</t>
  </si>
  <si>
    <t>InChI=1S/C21H20O10/c22-7-14-17(26)19(28)20(29)21(31-14)16-11(25)6-13-15(18(16)27)10(24)5-12(30-13)8-1-3-9(23)4-2-8/h1-6,14,17,19-23,25-29H,7H2</t>
  </si>
  <si>
    <t>Isovitexin</t>
  </si>
  <si>
    <t>C1=CC(=CC=C1C2=CC(=O)C3=C(O2)C=C(C(=C3O)C4C(C(C(C(O4)CO)O)O)O)O)O</t>
  </si>
  <si>
    <t>162350;4475102;12310582;12310583;12310584;25202038;24211970;25722923;44257657;44257794;51521832;51521833;51340236;51674938;51674939;51402810;57511421;58076565;69053535;124708116;124708174;133685583;134827969</t>
  </si>
  <si>
    <t>HMDB:(127106);SuperNatural:(SN00156880 SN00036537 SN00336309 SN00036536 SN00030755 SN00030754 SN00020214 SN00036535 SN00389723 SN00319777 SN00036534 SN00011102 SN00259484 SN00020213 SN00011101 SN00373129);ZINC bio:(ZINC04095704 ZINC04349421 ZINC04349428 ZINC13136667 ZINC13136668 ZINC13136669 ZINC13136670 ZINC13424728 ZINC13424729 ZINC34933704 ZINC34933706);additional;MeSH:(162350);Plantcyc:(ISOVITEXIN);PubMed;COCONUT:(CNP0112918 CNP0198174);KNApSAcK:(1059);Natural Products:(UNPD63807 UNPD189755 UNPD193809 UNPD214761 UNPD181470 UNPD42090 UNPD36796 UNPD125225);PubChem:(162350 4475102 12310582 12310583 12310584 25202038 24211970 25722923 44257657 44257794 51521832 51521833 51340236 51674938 51674939 51402810 57511421 58076565 69053535 124708116 124708174 133685583 134827969);CHEBI:(139454 58447 18330);PubChem class - bio and metabolites;KEGG:(C01714);PubChem class - safety and toxic;Training Set;Biocyc:(ISOVITEXIN)</t>
  </si>
  <si>
    <t>9135_MSBNK-RIKEN-PR303424_0_MSBNK-RIKEN-PR303424_MYXNWGACZJSMBT</t>
  </si>
  <si>
    <t>8535_MSBNK-RIKEN-PR302625_0_MSBNK-RIKEN-PR302625_ZQSIJRDFPHDXIC</t>
  </si>
  <si>
    <t>9308_MSBNK-RIKEN-PR303673_0_MSBNK-RIKEN-PR303673_LSMKTLJKBSXMMR</t>
  </si>
  <si>
    <t>8955_MSBNK-RIKEN-PR303150_0_MSBNK-RIKEN-PR303150_UYVBMGULWGRDQT</t>
  </si>
  <si>
    <t>10020_MSBNK-RIKEN-PR310907_0_MSBNK-RIKEN-PR310907_OIUBYZLTFSLSBY</t>
  </si>
  <si>
    <t>8575_MSBNK-RIKEN-PR302686_0_MSBNK-RIKEN-PR302686_YFVGIJBUXMQFOF</t>
  </si>
  <si>
    <t>7893_MSBNK-RIKEN-PR301896_0_MSBNK-RIKEN-PR301896_UIDGLYUNOUKLBM</t>
  </si>
  <si>
    <t>9103_MSBNK-RIKEN-PR303392_0_MSBNK-RIKEN-PR303392_ZLPSOQFIIQIIAX</t>
  </si>
  <si>
    <t>5715_MSBNK-RIKEN-PR303392_0_MSBNK-RIKEN-PR303392_ZLPSOQFIIQIIAX</t>
  </si>
  <si>
    <t>9771_MSBNK-RIKEN-PR304373_0_MSBNK-RIKEN-PR304373_KYWSCMDFVARMPN</t>
  </si>
  <si>
    <t>9822_MSBNK-RIKEN-PR310424_0_MSBNK-RIKEN-PR310424_PMZDQRJGMBOQBF</t>
  </si>
  <si>
    <t>7153_MSBNK-MPI_for_Chemical_Ecology-CE000168_0_MSBNK-MPI_for_Chemical_Ecology-CE000168_REFJWTPEDVJJIY</t>
  </si>
  <si>
    <t>9455_MSBNK-RIKEN-PR303927_0_MSBNK-RIKEN-PR303927_VJJPUSNTGOMMGY</t>
  </si>
  <si>
    <t>8566_MSBNK-RIKEN-PR302673_0_MSBNK-RIKEN-PR302673_ZQSIJRDFPHDXIC</t>
  </si>
  <si>
    <t>7935_MSBNK-RIKEN-PR301938_0_MSBNK-RIKEN-PR301938_UIDGLYUNOUKLBM</t>
  </si>
  <si>
    <t>SYRURBPRFQUYQS</t>
  </si>
  <si>
    <t>InChI=1S/C21H20O11/c22-7-14-16(26)18(28)19(29)21(32-14)31-12-4-2-9-15(25)13(30-20(9)17(12)27)6-8-1-3-10(23)11(24)5-8/h1-6,14,16,18-19,21-24,26-29H,7H2</t>
  </si>
  <si>
    <t>Maritimein</t>
  </si>
  <si>
    <t>C1=CC(=C(C=C1C=C2C(=O)C3=C(O2)C(=C(C=C3)OC4C(C(C(C(O4)CO)O)O)O)O)O)O</t>
  </si>
  <si>
    <t>3083594;6450184;15560111;16760096;42607744;44119899;53442197;57459453;73950852;95566305</t>
  </si>
  <si>
    <t>NORMAN:(NS00042899);COCONUT:(CNP0279232);KNApSAcK:(8050);Natural Products:(UNPD213905 UNPD6327 UNPD130151 UNPD189638);PubChem:(3083594 6450184 15560111 16760096 42607744 44119899 53442197 57459453 73950852 95566305);SuperNatural:(SN00035720 SN00035719 SN00238708 SN00035718 SN00271370 SN00034634 SN00359786);ZINC bio:(ZINC36532582 ZINC71404535 ZINC71404536 ZINC71404537);additional;PubMed</t>
  </si>
  <si>
    <t>8854_MSBNK-RIKEN-PR302986_0_MSBNK-RIKEN-PR302986_SYRURBPRFQUYQS</t>
  </si>
  <si>
    <t>4657_MSBNK-RIKEN-PR302055_0_MSBNK-RIKEN-PR302055_PEFASEPMJYRQBW</t>
  </si>
  <si>
    <t>8045_MSBNK-RIKEN-PR302055_0_MSBNK-RIKEN-PR302055_PEFASEPMJYRQBW</t>
  </si>
  <si>
    <t>8051_MSBNK-RIKEN-PR302061_0_MSBNK-RIKEN-PR302061_PEFASEPMJYRQBW</t>
  </si>
  <si>
    <t>7596_MSBNK-RIKEN-PR300671_0_MSBNK-RIKEN-PR300671_JDOFCMASVRMYJU</t>
  </si>
  <si>
    <t>9001_MSBNK-RIKEN-PR303239_0_MSBNK-RIKEN-PR303239_UIDGLYUNOUKLBM</t>
  </si>
  <si>
    <t>8810_MSBNK-RIKEN-PR302941_0_MSBNK-RIKEN-PR302941_SYRURBPRFQUYQS</t>
  </si>
  <si>
    <t>8678_MSBNK-RIKEN-PR302793_0_MSBNK-RIKEN-PR302793_OVSQVDMCBVZWGM</t>
  </si>
  <si>
    <t>9190_MSBNK-RIKEN-PR303499_0_MSBNK-RIKEN-PR303499_FBMORZZOJSDNRQ</t>
  </si>
  <si>
    <t>8214_MSBNK-RIKEN-PR302240_0_MSBNK-RIKEN-PR302240_LZPNXAULYJPXEH</t>
  </si>
  <si>
    <t>8484_MSBNK-RIKEN-PR302572_0_MSBNK-RIKEN-PR302572_LUKBXSAWLPMMSZ</t>
  </si>
  <si>
    <t>6898_MSBNK-BGC_Munich-RP016701_0_MSBNK-BGC_Munich-RP016701_QAIPRVGONGVQAS</t>
  </si>
  <si>
    <t>9312_MSBNK-RIKEN-PR303677_0_MSBNK-RIKEN-PR303677_LSMKTLJKBSXMMR</t>
  </si>
  <si>
    <t>9004_MSBNK-RIKEN-PR303244_0_MSBNK-RIKEN-PR303244_UIDGLYUNOUKLBM</t>
  </si>
  <si>
    <t>5616_MSBNK-RIKEN-PR303244_0_MSBNK-RIKEN-PR303244_UIDGLYUNOUKLBM</t>
  </si>
  <si>
    <t>8716_MSBNK-RIKEN-PR302833_0_MSBNK-RIKEN-PR302833_HKQYGTCOTHHOMP</t>
  </si>
  <si>
    <t>8739_MSBNK-RIKEN-PR302857_0_MSBNK-RIKEN-PR302857_REFJWTPEDVJJIY</t>
  </si>
  <si>
    <t>9762_MSBNK-RIKEN-PR304357_0_MSBNK-RIKEN-PR304357_XNGXWSFSJIQMNC</t>
  </si>
  <si>
    <t>PLAPMLGJVGLZOV</t>
  </si>
  <si>
    <t>InChI=1S/C21H20O11/c22-6-14-17(28)18(29)19(30)21(32-14)16-11(26)4-10(25)15-12(27)5-13(31-20(15)16)7-1-2-8(23)9(24)3-7/h1-5,14,17-19,21-26,28-30H,6H2</t>
  </si>
  <si>
    <t>Orientin</t>
  </si>
  <si>
    <t>C1=CC(=C(C=C1C2=CC(=O)C3=C(O2)C(=C(C=C3O)O)C4C(C(C(C(O4)CO)O)O)O)O)O</t>
  </si>
  <si>
    <t>5281675;5320307;5382105;12004585;12313763;11968814;23757180;26183518;25202593;38348067;44257907;44257946;90658326;92244163;92244164;92244165;92244166;122173253;133554336;133602824;134758340</t>
  </si>
  <si>
    <t>HMDB:(30614);SuperNatural:(SN00351447 SN00314703 SN00028594 SN00036300 SN00036301 SN00157187 SN00366773 SN00028593 SN00036303 SN00036302 SN00158473);ZINC bio:(ZINC04098560 ZINC04963987 ZINC04963988 ZINC04963990 ZINC04963991 ZINC31156576 ZINC31156581);additional;MeSH:(5281675 5382105 90658326);Plantcyc:(23-dihydrodipicolinate CPD-15083);PubMed;NORMAN:(NS00014643);COCONUT:(CNP0094697 CNP0221949);KNApSAcK:(1078);Natural Products:(UNPD41484 UNPD171134 UNPD39841 UNPD11024 UNPD158283 UNPD213353);PubChem:(5281675 5320307 5382105 12004585 12313763 11968814 23757180 26183518 25202593 38348067 44257907 44257946 90658326 92244163 92244164 92244165 92244166 122173253 133554336 133602824 134758340);CHEBI:(139456 7781);PubChem class - bio and metabolites;KEGG:(C10114);Training Set;Biocyc:(CPD-15083)</t>
  </si>
  <si>
    <t>8169_MSBNK-RIKEN-PR302182_0_MSBNK-RIKEN-PR302182_PLAPMLGJVGLZOV</t>
  </si>
  <si>
    <t>7899_MSBNK-RIKEN-PR301902_0_MSBNK-RIKEN-PR301902_UIDGLYUNOUKLBM</t>
  </si>
  <si>
    <t>5694_MSBNK-RIKEN-PR303368_0_MSBNK-RIKEN-PR303368_FIAAVMJLAGNUKW</t>
  </si>
  <si>
    <t>9082_MSBNK-RIKEN-PR303368_0_MSBNK-RIKEN-PR303368_FIAAVMJLAGNUKW</t>
  </si>
  <si>
    <t>7989_MSBNK-RIKEN-PR301995_0_MSBNK-RIKEN-PR301995_NGSWKAQJJWESNS</t>
  </si>
  <si>
    <t>8163_MSBNK-RIKEN-PR302175_0_MSBNK-RIKEN-PR302175_IYRMWMYZSQPJKC</t>
  </si>
  <si>
    <t>LFEUICHQZGNOHD</t>
  </si>
  <si>
    <t>InChI=1S/C22H22O10/c1-29-11-4-2-10(3-5-11)13-9-30-15-7-12(6-14(24)17(15)18(13)25)31-22-21(28)20(27)19(26)16(8-23)32-22/h2-7,9,16,19-24,26-28H,8H2,1H3</t>
  </si>
  <si>
    <t>Sissotrin</t>
  </si>
  <si>
    <t>COC1=CC=C(C=C1)C2=COC3=CC(=CC(=C3C2=O)O)OC4C(C(C(C(O4)CO)O)O)O</t>
  </si>
  <si>
    <t>5538688;7067372;7067373;7067374;5280781;5358913;6560149;17751042;25200563;36688404;44257288;45934014;86289366;90064063;92218178;124302082</t>
  </si>
  <si>
    <t>HMDB:(33990);SuperNatural:(SN00349283 SN00156135 SN00006133 SN00006132 SN00074282 SN00011139 SN00002296);ZINC bio:(ZINC01565353 ZINC03947501 ZINC03947502 ZINC03947503 ZINC03947504 ZINC04096693 ZINC04349821);additional;Plantcyc:(CPD-4563);PubMed;COCONUT:(CNP0228026 CNP0419612);KNApSAcK:(10112);Natural Products:(UNPD117985 UNPD122655 UNPD182694);PubChem:(5538688 7067372 7067373 7067374 5280781 5358913 6560149 17751042 25200563 36688404 44257288 45934014 86289366 90064063 92218178 124302082);CHEBI:(77804 28751);PubChem class - bio and metabolites;KEGG:(C05376);Biocyc:(CPD-4563)</t>
  </si>
  <si>
    <t>8777_MSBNK-RIKEN-PR302904_0_MSBNK-RIKEN-PR302904_LFEUICHQZGNOHD</t>
  </si>
  <si>
    <t>6909_MSBNK-BGC_Munich-RP017103_0_MSBNK-BGC_Munich-RP017103_OVSQVDMCBVZWGM</t>
  </si>
  <si>
    <t>8699_MSBNK-RIKEN-PR302816_0_MSBNK-RIKEN-PR302816_QUQPHWDTPGMPEX</t>
  </si>
  <si>
    <t>8933_MSBNK-RIKEN-PR303120_0_MSBNK-RIKEN-PR303120_RODXRVNMMDRFIK</t>
  </si>
  <si>
    <t>8288_MSBNK-RIKEN-PR302351_0_MSBNK-RIKEN-PR302351_HJBWJAPEBGSQPR</t>
  </si>
  <si>
    <t>9719_MSBNK-RIKEN-PR304263_0_MSBNK-RIKEN-PR304263_VLEUZFDZJKSGMX</t>
  </si>
  <si>
    <t>8708_MSBNK-RIKEN-PR302825_0_MSBNK-RIKEN-PR302825_OVSQVDMCBVZWGM</t>
  </si>
  <si>
    <t>C10H15O2P</t>
  </si>
  <si>
    <t>RVDJLKVICMLVJQ</t>
  </si>
  <si>
    <t>InChI=1S/C10H15O2P/c1-3-11-13(12-4-2)10-8-6-5-7-9-10/h5-9H,3-4H2,1-2H3</t>
  </si>
  <si>
    <t>Diethoxyphenylphosphine</t>
  </si>
  <si>
    <t>CCOP(C1=CC=CC=C1)OCC</t>
  </si>
  <si>
    <t>NORMAN:(NS00005174);PubChem class - safety and toxic;PubChem:(74225)</t>
  </si>
  <si>
    <t>7827_MSBNK-RIKEN-PR301587_0_MSBNK-RIKEN-PR301587_SATMZMMKDDTOSQ</t>
  </si>
  <si>
    <t>8377_MSBNK-RIKEN-PR302448_0_MSBNK-RIKEN-PR302448_VLSRUFWCGBMYDJ</t>
  </si>
  <si>
    <t>7917_MSBNK-RIKEN-PR301920_0_MSBNK-RIKEN-PR301920_UIDGLYUNOUKLBM</t>
  </si>
  <si>
    <t>8366_MSBNK-RIKEN-PR302434_0_MSBNK-RIKEN-PR302434_XGEYXJDOVMEJNG</t>
  </si>
  <si>
    <t>8306_MSBNK-RIKEN-PR302369_0_MSBNK-RIKEN-PR302369_DJOJDHGQRNZXQQ</t>
  </si>
  <si>
    <t>7601_MSBNK-RIKEN-PR300680_0_MSBNK-RIKEN-PR300680_XUCIJNAGGSZNQT</t>
  </si>
  <si>
    <t>OIFVLHZEBAXHPM</t>
  </si>
  <si>
    <t>InChI=1S/C31H20O10/c1-39-26-13-23(38)30-22(37)12-24(14-2-5-16(32)6-3-14)41-31(30)28(26)18-8-15(4-7-19(18)34)25-11-21(36)29-20(35)9-17(33)10-27(29)40-25/h2-13,32-35,38H,1H3</t>
  </si>
  <si>
    <t>7''-O-Methylamentoflavone</t>
  </si>
  <si>
    <t>COC1=C(C2=C(C(=C1)O)C(=O)C=C(O2)C3=CC=C(C=C3)O)C4=C(C=CC(=C4)C5=CC(=O)C6=C(C=C(C=C6O5)O)O)O</t>
  </si>
  <si>
    <t>COCONUT:(CNP0188720);KNApSAcK:(6489);Natural Products:(UNPD116880);PubChem:(5494868);SuperNatural:(SN00402444);MeSH:(5494868);PubMed;KEGG Mine</t>
  </si>
  <si>
    <t>10127_MSBNK-RIKEN-PR311120_0_MSBNK-RIKEN-PR311120_IWEIJEPIYMAGTH</t>
  </si>
  <si>
    <t>8513_MSBNK-RIKEN-PR302601_0_MSBNK-RIKEN-PR302601_GZSOSUNBTXMUFQ</t>
  </si>
  <si>
    <t>8772_MSBNK-RIKEN-PR302898_0_MSBNK-RIKEN-PR302898_LFEUICHQZGNOHD</t>
  </si>
  <si>
    <t>9269_MSBNK-RIKEN-PR303615_0_MSBNK-RIKEN-PR303615_FXNFHKRTJBSTCS</t>
  </si>
  <si>
    <t>9882_MSBNK-RIKEN-PR310508_0_MSBNK-RIKEN-PR310508_ITVGXXMINPYUHD</t>
  </si>
  <si>
    <t>8803_MSBNK-RIKEN-PR302934_0_MSBNK-RIKEN-PR302934_ITVGXXMINPYUHD</t>
  </si>
  <si>
    <t>8797_MSBNK-RIKEN-PR302928_0_MSBNK-RIKEN-PR302928_LFEUICHQZGNOHD</t>
  </si>
  <si>
    <t>9265_MSBNK-RIKEN-PR303611_0_MSBNK-RIKEN-PR303611_FXNFHKRTJBSTCS</t>
  </si>
  <si>
    <t>9994_MSBNK-RIKEN-PR310858_0_MSBNK-RIKEN-PR310858_HKQYGTCOTHHOMP</t>
  </si>
  <si>
    <t>9215_MSBNK-RIKEN-PR303541_0_MSBNK-RIKEN-PR303541_YWJXCIXBAKGUKZ</t>
  </si>
  <si>
    <t>9821_MSBNK-RIKEN-PR310423_0_MSBNK-RIKEN-PR310423_YWJXCIXBAKGUKZ</t>
  </si>
  <si>
    <t>9169_MSBNK-RIKEN-PR303461_0_MSBNK-RIKEN-PR303461_QKGJFQMGPDVOQE</t>
  </si>
  <si>
    <t>7620_MSBNK-RIKEN-PR300711_0_MSBNK-RIKEN-PR300711_JDOFCMASVRMYJU</t>
  </si>
  <si>
    <t>8643_MSBNK-RIKEN-PR302756_0_MSBNK-RIKEN-PR302756_SQFSKOYWJBQGKQ</t>
  </si>
  <si>
    <t>6917_MSBNK-BGC_Munich-RP017602_0_MSBNK-BGC_Munich-RP017602_TZBJGXHYKVUXJN</t>
  </si>
  <si>
    <t>9187_MSBNK-RIKEN-PR303496_0_MSBNK-RIKEN-PR303496_FBMORZZOJSDNRQ</t>
  </si>
  <si>
    <t>9790_MSBNK-RIKEN-PR304425_0_MSBNK-RIKEN-PR304425_FVIZARNDLVOMSU</t>
  </si>
  <si>
    <t>IZQSVPBOUDKVDZ</t>
  </si>
  <si>
    <t>InChI=1S/C16H12O7/c1-22-11-4-7(2-3-9(11)18)16-15(21)14(20)13-10(19)5-8(17)6-12(13)23-16/h2-6,17-19,21H,1H3</t>
  </si>
  <si>
    <t>isorhamentin</t>
  </si>
  <si>
    <t>COC1=C(C=CC(=C1)C2=C(C(=O)C3=C(C=C(C=C3O2)O)O)O)O</t>
  </si>
  <si>
    <t>5281654;25202413;124202864</t>
  </si>
  <si>
    <t>HMDB:(2655);SuperNatural:(SN00001559);ZINC bio:(ZINC00517261);additional;MeSH:(5281654);Plantcyc:(CPD-8004);PubMed;NORMAN:(NS00003531);COCONUT:(CNP0085812 CNP0241672 CNP0304008);KNApSAcK:(4635);Natural Products:(UNPD60650);PubChem:(5281654 25202413 124202864);CHEBI:(144055 6052);PubChem class - bio and metabolites;KEGG:(C10084);PubChem class - safety and toxic;YMDB:(1720);Training Set;Biocyc:(CPD-8004)</t>
  </si>
  <si>
    <t>7934_MSBNK-RIKEN-PR301937_0_MSBNK-RIKEN-PR301937_IZQSVPBOUDKVDZ</t>
  </si>
  <si>
    <t>ALCMEGWPPBQUES</t>
  </si>
  <si>
    <t>InChI=1S/C33H26O10/c1-15-25(41-3)14-28-31(32(15)39)23(38)13-27(42-28)17-6-9-24(40-2)19(10-17)29-20(35)11-21(36)30-22(37)12-26(43-33(29)30)16-4-7-18(34)8-5-16/h4-12,14,27,34-36,39H,13H2,1-3H3</t>
  </si>
  <si>
    <t>CC1=C(C=C2C(=C1O)C(=O)CC(O2)C3=CC(=C(C=C3)OC)C4=C(C=C(C5=C4OC(=CC5=O)C6=CC=C(C=C6)O)O)O)OC</t>
  </si>
  <si>
    <t>46911278;101784778</t>
  </si>
  <si>
    <t>COCONUT:(CNP0160922);MeSH:(101784778);Natural Products:(UNPD66524);PubChem:(46911278 101784778);PubMed</t>
  </si>
  <si>
    <t>10092_MSBNK-RIKEN-PR311006_0_MSBNK-RIKEN-PR311006_QETQPQDBDULWLC</t>
  </si>
  <si>
    <t>7947_MSBNK-RIKEN-PR301950_0_MSBNK-RIKEN-PR301950_UIDGLYUNOUKLBM</t>
  </si>
  <si>
    <t>8887_MSBNK-RIKEN-PR303030_0_MSBNK-RIKEN-PR303030_RPVIQWDFJPYNJM</t>
  </si>
  <si>
    <t>C29H27N2O10P</t>
  </si>
  <si>
    <t>STULDTCHQXVRIX</t>
  </si>
  <si>
    <t>InChI=1S/C29H27N2O10P/c1-18-25-24(19(2)32)28(33)30(25)26(29(34)38-17-20-13-15-21(16-14-20)31(35)36)27(18)41-42(37,39-22-9-5-3-6-10-22)40-23-11-7-4-8-12-23/h3-16,18-19,24-25,32H,17H2,1-2H3</t>
  </si>
  <si>
    <t>beta-Methyl vinyl phosphate</t>
  </si>
  <si>
    <t>CC1C2C(C(=O)N2C(=C1OP(=O)(OC3=CC=CC=C3)OC4=CC=CC=C4)C(=O)OCC5=CC=C(C=C5)[N+](=O)[O-])C(C)O</t>
  </si>
  <si>
    <t>9894828;15200286;13853771;13853772;11801626;10304013;22874042;51035316;66677959;66686211;67664832;124637928;134695371;137705103</t>
  </si>
  <si>
    <t>PubChem:(9894828 15200286 13853771 13853772 11801626 10304013 22874042 51035316 66677959 66686211 67664832 124637928 134695371 137705103);PubChem class - safety and toxic</t>
  </si>
  <si>
    <t>9414_MSBNK-RIKEN-PR303862_0_MSBNK-RIKEN-PR303862_WRYJYFCCMSVEPQ</t>
  </si>
  <si>
    <t>8853_MSBNK-RIKEN-PR302985_0_MSBNK-RIKEN-PR302985_KZNIFHPLKGYRTM</t>
  </si>
  <si>
    <t>9874_MSBNK-RIKEN-PR310498_0_MSBNK-RIKEN-PR310498_LZPNXAULYJPXEH</t>
  </si>
  <si>
    <t>8200_MSBNK-RIKEN-PR302215_0_MSBNK-RIKEN-PR302215_LZPNXAULYJPXEH</t>
  </si>
  <si>
    <t>8456_MSBNK-RIKEN-PR302543_0_MSBNK-RIKEN-PR302543_LYGPBZVKGHHTIE</t>
  </si>
  <si>
    <t>7475_MSBNK-RIKEN-PR300355_0_MSBNK-RIKEN-PR300355_RZBFPDQKWUWUCK</t>
  </si>
  <si>
    <t>8681_MSBNK-RIKEN-PR302796_0_MSBNK-RIKEN-PR302796_ARGKVCXINMKCAZ</t>
  </si>
  <si>
    <t>9003_MSBNK-RIKEN-PR303243_0_MSBNK-RIKEN-PR303243_ZZWPMFROUHHAKY</t>
  </si>
  <si>
    <t>7599_MSBNK-RIKEN-PR300676_0_MSBNK-RIKEN-PR300676_JDOFCMASVRMYJU</t>
  </si>
  <si>
    <t>9199_MSBNK-RIKEN-PR303513_0_MSBNK-RIKEN-PR303513_IBFYXTRXDNAPMM</t>
  </si>
  <si>
    <t>VCCNKWWXYVWTLT</t>
  </si>
  <si>
    <t>InChI=1S/C28H32O15/c1-10-21(33)23(35)25(37)27(39-10)43-26-24(36)22(34)19(9-29)42-28(26)40-12-6-14(31)20-15(32)8-17(41-18(20)7-12)11-3-4-16(38-2)13(30)5-11/h3-8,10,19,21-31,33-37H,9H2,1-2H3</t>
  </si>
  <si>
    <t>Neodiosmin</t>
  </si>
  <si>
    <t>CC1C(C(C(C(O1)OC2C(C(C(OC2OC3=CC(=C4C(=C3)OC(=CC4=O)C5=CC(=C(C=C5)OC)O)O)CO)O)O)O)O)O</t>
  </si>
  <si>
    <t>14310763;24211979;24721278;44258230;69964214;71750988;92218164;92218165;91746157;98072887;98072889;102009447;100903559;125027380;125027381;125027382;125121738;125121739;129368386;129630333;131707700;138113552</t>
  </si>
  <si>
    <t>HMDB:(39856);SuperNatural:(SN00250660);additional;PubMed;NORMAN:(NS00015835);COCONUT:(CNP0371290);KNApSAcK:(4508);Natural Products:(UNPD154322);PubChem:(14310763 24211979 24721278 44258230 69964214 71750988 92218164 92218165 91746157 98072887 98072889 102009447 100903559 125027380 125027381 125027382 125121738 125121739 129368386 129630333 131707700 138113552);PubChem class - bio and metabolites;Training Set;KEGG Mine</t>
  </si>
  <si>
    <t>8550_MSBNK-RIKEN-PR302648_0_MSBNK-RIKEN-PR302648_VCCNKWWXYVWTLT</t>
  </si>
  <si>
    <t>9768_MSBNK-RIKEN-PR304368_0_MSBNK-RIKEN-PR304368_XNGXWSFSJIQMNC</t>
  </si>
  <si>
    <t>6906_MSBNK-BGC_Munich-RP017003_0_MSBNK-BGC_Munich-RP017003_YGSDEFSMJLZEOE</t>
  </si>
  <si>
    <t>9521_MSBNK-RIKEN-PR304041_0_MSBNK-RIKEN-PR304041_CJXMVKYNVIGQBS</t>
  </si>
  <si>
    <t>8524_MSBNK-RIKEN-PR302612_0_MSBNK-RIKEN-PR302612_HXTFHSYLYXVTHC</t>
  </si>
  <si>
    <t>8508_MSBNK-RIKEN-PR302596_0_MSBNK-RIKEN-PR302596_LUKBXSAWLPMMSZ</t>
  </si>
  <si>
    <t>8143_MSBNK-RIKEN-PR302155_0_MSBNK-RIKEN-PR302155_IYRMWMYZSQPJKC</t>
  </si>
  <si>
    <t>OBBCRPUNCUPUOS</t>
  </si>
  <si>
    <t>InChI=1S/C16H12O6/c1-21-16-11(18)6-12-13(15(16)20)14(19)10(7-22-12)8-2-4-9(17)5-3-8/h2-7,17-18,20H,1H3</t>
  </si>
  <si>
    <t>Tectorigenin</t>
  </si>
  <si>
    <t>COC1=C(C2=C(C=C1O)OC=C(C2=O)C3=CC=C(C=C3)O)O</t>
  </si>
  <si>
    <t>HMDB:(42024);SuperNatural:(SN00001857);ZINC bio:(ZINC00899915);additional;MeSH:(5281811);PubMed;COCONUT:(CNP0224875 CNP0388134);KNApSAcK:(2577);Natural Products:(UNPD108275);PubChem:(5281811);CHEBI:(9429);PubChem class - bio and metabolites;KEGG:(C10534);PubChem class - safety and toxic</t>
  </si>
  <si>
    <t>9332_MSBNK-RIKEN-PR303697_0_MSBNK-RIKEN-PR303697_OBBCRPUNCUPUOS</t>
  </si>
  <si>
    <t>DXYUAIFZCFRPTH</t>
  </si>
  <si>
    <t>InChI=1S/C16H12O5/c1-20-15-6-11-14(7-13(15)18)21-8-12(16(11)19)9-2-4-10(17)5-3-9/h2-8,17-18H,1H3</t>
  </si>
  <si>
    <t>Glycetein</t>
  </si>
  <si>
    <t>COC1=C(C=C2C(=C1)C(=O)C(=CO2)C3=CC=C(C=C3)O)O</t>
  </si>
  <si>
    <t>5317750;11994876;101368112</t>
  </si>
  <si>
    <t>HMDB:(5781);SuperNatural:(SN00013823);ZINC bio:(ZINC05999205);additional;MeSH:(5317750);PubMed;NORMAN:(NS00014840);COCONUT:(CNP0156838 CNP0242605);KNApSAcK:(9392);Natural Products:(UNPD175285);PubChem:(5317750 11994876 101368112);CHEBI:(34778);PubChem class - bio and metabolites;KEGG:(C14536);Training Set</t>
  </si>
  <si>
    <t>7251_MSBNK-MSSJ-MSJ02025_0_MSBNK-MSSJ-MSJ02025_DXYUAIFZCFRPTH</t>
  </si>
  <si>
    <t>8957_MSBNK-RIKEN-PR303152_0_MSBNK-RIKEN-PR303152_RODXRVNMMDRFIK</t>
  </si>
  <si>
    <t>8840_MSBNK-RIKEN-PR302972_0_MSBNK-RIKEN-PR302972_RTATXGUCZHCSNG</t>
  </si>
  <si>
    <t>COVOPZQGJGUPEY</t>
  </si>
  <si>
    <t>InChI=1S/C8H7NO4/c10-7-8(11)13-6-4-2-1-3-5(6)9(7)12/h1-4,8,11-12H</t>
  </si>
  <si>
    <t>2,4-Dihydroxy-1,4-benzoxazinone</t>
  </si>
  <si>
    <t>C1=CC=C2C(=C1)N(C(=O)C(O2)O)O</t>
  </si>
  <si>
    <t>28495;40572507;40572506</t>
  </si>
  <si>
    <t>HMDB:(33733);SuperNatural:(SN00389364);ZINC bio:(ZINC05934859 ZINC05934860);MeSH:(28495);PubMed;COCONUT:(CNP0423168);KNApSAcK:(36460);Natural Products:(UNPD163184);PubChem:(28495 40572507 40572506);CHEBI:(63558);PubChem class - bio and metabolites;KEGG:(C15770)</t>
  </si>
  <si>
    <t>10130_MSBNK-RIKEN-PR311130_0_MSBNK-RIKEN-PR311130_COVOPZQGJGUPEY</t>
  </si>
  <si>
    <t>8523_MSBNK-RIKEN-PR302611_0_MSBNK-RIKEN-PR302611_SGEWCQFRYRRZDC</t>
  </si>
  <si>
    <t>9340_MSBNK-RIKEN-PR303705_0_MSBNK-RIKEN-PR303705_OBBCRPUNCUPUOS</t>
  </si>
  <si>
    <t>6844_MSBNK-BGC_Munich-RP012401_0_MSBNK-BGC_Munich-RP012401_REFJWTPEDVJJIY</t>
  </si>
  <si>
    <t>7587_MSBNK-RIKEN-PR300656_0_MSBNK-RIKEN-PR300656_JDOFCMASVRMYJU</t>
  </si>
  <si>
    <t>8755_MSBNK-RIKEN-PR302876_0_MSBNK-RIKEN-PR302876_AIONOLUJZLIMTK</t>
  </si>
  <si>
    <t>C31H24F4N6O2</t>
  </si>
  <si>
    <t>BAMJZROOICGUFG</t>
  </si>
  <si>
    <t>InChI=1S/C31H24F4N6O2/c32-25-10-13-27(28(33)15-25)30(42,19-41-20-38-39-40-41)31(34,35)29-14-9-23(17-37-29)4-1-21-7-11-26(12-8-21)43-18-24-5-2-22(16-36)3-6-24/h2-3,5-15,17,38-40,42H,18-20H2</t>
  </si>
  <si>
    <t>C1NNNN1CC(C2=C(C=C(C=C2)F)F)(C(C3=NC=C(C=C3)C#CC4=CC=C(C=C4)OCC5=CC=C(C=C5)C#N)(F)F)O</t>
  </si>
  <si>
    <t>PubChem:(139592435);PubChem class - bio and metabolites</t>
  </si>
  <si>
    <t>9460_MSBNK-RIKEN-PR303932_0_MSBNK-RIKEN-PR303932_VJJPUSNTGOMMGY</t>
  </si>
  <si>
    <t>7898_MSBNK-RIKEN-PR301901_0_MSBNK-RIKEN-PR301901_IZQSVPBOUDKVDZ</t>
  </si>
  <si>
    <t>7017_MSBNK-BGC_Munich-RP030403_0_MSBNK-BGC_Munich-RP030403_DTOSIQBPPRVQHS</t>
  </si>
  <si>
    <t>7165_MSBNK-MPI_for_Chemical_Ecology-CE000188_0_MSBNK-MPI_for_Chemical_Ecology-CE000188_DFPMSGMNTNDNHN</t>
  </si>
  <si>
    <t>7157_MSBNK-MPI_for_Chemical_Ecology-CE000173_0_MSBNK-MPI_for_Chemical_Ecology-CE000173_IYRMWMYZSQPJKC</t>
  </si>
  <si>
    <t>7992_MSBNK-RIKEN-PR301998_0_MSBNK-RIKEN-PR301998_NGSWKAQJJWESNS</t>
  </si>
  <si>
    <t>OYHQOLUKZRVURQ</t>
  </si>
  <si>
    <t>InChI=1S/C18H32O2/c1-2-3-4-5-6-7-8-9-10-11-12-13-14-15-16-17-18(19)20/h6-7,9-10H,2-5,8,11-17H2,1H3,(H,19,20)</t>
  </si>
  <si>
    <t>Linolate</t>
  </si>
  <si>
    <t>CCCCCC=CCC=CCCCCCCCC(=O)O</t>
  </si>
  <si>
    <t>3931;108228;165077;5867807;5280450;5282457;5282797;5282798;5460332;5462109;6441287;6506376;10731549;12311292;12311285;12311286;12311289;12311290;10356687;25246006;52934479;54175843;53394405;57694166;59373194;70674795;70674796;70675589;70675603;71309500;87172266;87229035;87618432;88243511;87293862;87329424;91312503;91418992;91460097;101641929;101752140;101752141;101752142;102602052;117064531;117065506;123195827;124006405;126753179;129724723;129724771;129725098;129844353;132276237;137378451;137699836</t>
  </si>
  <si>
    <t>HMDB:(673 6270);PubChem class - food;SuperNatural:(SN00363540 SN00020419 SN00064333 SN00224211 SN00376866 SN00011182 SN00020420 SN00284654);ZINC bio:(ZINC03802188 ZINC04474613 ZINC13508527 ZINC13508529);additional;HSDB:(60-33-3);MeSH:(3931 5280450 5282457 5282797 5460332);Plantcyc:(SUBSTITUTED-AMINE LINOLEIC_ACID CPD-8203);PubMed;NORMAN:(NS00010521);COCONUT:(CNP0085702 CNP0194582);KNApSAcK:(36669);Natural Products:(UNPD114844 UNPD209704 UNPD66633 UNPD169133 UNPD114460 UNPD115691);PubChem:(3931 108228 165077 5867807 5280450 5282457 5282797 5282798 5460332 5462109 6441287 6506376 10731549 12311292 12311285 12311286 12311289 12311290 10356687 25246006 52934479 54175843 53394405 57694166 59373194 70674795 70674796 70675589 70675603 71309500 87172266 87229035 87618432 88243511 87293862 87329424 91312503 91418992 91460097 101641929 101752140 101752141 101752142 102602052 117064531 117065506 123195827 124006405 126753179 129724723 129724771 129725098 129844353 132276237 137378451 137699836);CHEBI:(17351 75108 30245 137735 86141 92157);PubChem class - bio and metabolites;KEGG:(C01595);PubChem class - safety and toxic;YMDB:(884);Training Set;PubChem class - drug;Biocyc:(LINOLEIC_ACID CPD-8203)</t>
  </si>
  <si>
    <t>6997_MSBNK-BGC_Munich-RP029501_0_MSBNK-BGC_Munich-RP029501_OYHQOLUKZRVURQ</t>
  </si>
  <si>
    <t>8561_MSBNK-RIKEN-PR302666_0_MSBNK-RIKEN-PR302666_VCCNKWWXYVWTLT</t>
  </si>
  <si>
    <t>9716_MSBNK-RIKEN-PR304257_0_MSBNK-RIKEN-PR304257_VLEUZFDZJKSGMX</t>
  </si>
  <si>
    <t>8790_MSBNK-RIKEN-PR302920_0_MSBNK-RIKEN-PR302920_OIUBYZLTFSLSBY</t>
  </si>
  <si>
    <t>7611_MSBNK-RIKEN-PR300696_0_MSBNK-RIKEN-PR300696_JDOFCMASVRMYJU</t>
  </si>
  <si>
    <t>BGFQHCHLBHLYBO</t>
  </si>
  <si>
    <t>InChI=1S/C17H18N4O6/c22-14(19-8-16(24)25)7-18-15(23)9-27-10-3-4-12-11(6-10)17(26)21-5-1-2-13(21)20-12/h3-4,6H,1-2,5,7-9H2,(H,18,23)(H,19,22)(H,24,25)</t>
  </si>
  <si>
    <t>2-[[2-[[2-[(9-oxo-2,3-dihydro-1H-pyrrolo[2,1-b]quinazolin-7-yl)oxy]acetyl]amino]acetyl]amino]acetic acid</t>
  </si>
  <si>
    <t>C1CC2=NC3=C(C=C(C=C3)OCC(=O)NCC(=O)NCC(=O)O)C(=O)N2C1</t>
  </si>
  <si>
    <t>COCONUT:(CNP0263265 CNP0394383);PubChem:(17572014);SuperNatural:(SN00090760);PubMed;ZINC bio:(ZINC12900988)</t>
  </si>
  <si>
    <t>9360_MSBNK-RIKEN-PR303761_0_MSBNK-RIKEN-PR303761_HEYZWPRKKUGDCR</t>
  </si>
  <si>
    <t>9193_MSBNK-RIKEN-PR303502_0_MSBNK-RIKEN-PR303502_FBMORZZOJSDNRQ</t>
  </si>
  <si>
    <t>8991_MSBNK-RIKEN-PR303223_0_MSBNK-RIKEN-PR303223_ZZWPMFROUHHAKY</t>
  </si>
  <si>
    <t>8482_MSBNK-RIKEN-PR302570_0_MSBNK-RIKEN-PR302570_HXTFHSYLYXVTHC</t>
  </si>
  <si>
    <t>5671_MSBNK-RIKEN-PR303344_0_MSBNK-RIKEN-PR303344_FIAAVMJLAGNUKW</t>
  </si>
  <si>
    <t>9059_MSBNK-RIKEN-PR303344_0_MSBNK-RIKEN-PR303344_FIAAVMJLAGNUKW</t>
  </si>
  <si>
    <t>XFZJEEAOWLFHDH</t>
  </si>
  <si>
    <t>InChI=1S/C30H26O12/c31-13-7-20(37)24-23(8-13)41-29(12-2-4-16(33)19(36)6-12)27(40)26(24)25-21(38)10-17(34)14-9-22(39)28(42-30(14)25)11-1-3-15(32)18(35)5-11/h1-8,10,22,26-29,31-40H,9H2</t>
  </si>
  <si>
    <t>Endotelon</t>
  </si>
  <si>
    <t>C1C(C(OC2=C1C(=CC(=C2C3C(C(OC4=CC(=CC(=C34)O)O)C5=CC(=C(C=C5)O)O)O)O)O)C6=CC(=C(C=C6)O)O)O</t>
  </si>
  <si>
    <t>122738;130556;146798;147299;360757;442677;3246477;5320711;12109519;9959902;12967793;13269082;13269084;13269085;13269086;13269087;13269088;13269089;13269091;13269092;11180720;10303632;11250133;11342217;11399041;17751036;25185422;24823045;44318001;53298518;92252675;92252677;101022208;101022210;102012878;101236696;102150301;101416648;102328562;102328563;102509284;101986441;101990388;126736033;137425833</t>
  </si>
  <si>
    <t>HMDB:(29754 37968 13690 33973 33974);SuperNatural:(SN00393563 SN00159697 SN00157195 SN00143476 SN00177677 SN00289116 SN00317684 SN00251454 SN00157449 SN00332801 SN00386517 SN00366745 SN00157592 SN00143408 SN00177676 SN00275397 SN00395759);additional;MeSH:(122738 130556 146798 11250133);PubMed;COCONUT:(CNP0192174);KNApSAcK:(2917);Natural Products:(UNPD68762 UNPD11733 UNPD118048 UNPD36162 UNPD77009 UNPD160265 UNPD29974 UNPD115442 UNPD133182 UNPD39623 UNPD116518 UNPD129594 UNPD188592 UNPD96949);PubChem:(122738 130556 146798 147299 360757 442677 3246477 5320711 12109519 9959902 12967793 13269082 13269084 13269085 13269086 13269087 13269088 13269089 13269091 13269092 11180720 10303632 11250133 11342217 11399041 17751036 25185422 24823045 44318001 53298518 92252675 92252677 101022208 101022210 102012878 101236696 102150301 101416648 102328562 102328563 102509284 101986441 101990388 126736033 137425833);CHEBI:(75661 75630 75632 27589 75633);PubChem class - bio and metabolites;KEGG:(C10221 C10238 C17639);PubChem class - safety and toxic;Training Set;Biocyc:(CPD-7631 CPD-1981)</t>
  </si>
  <si>
    <t>8255_MSBNK-RIKEN-PR302308_0_MSBNK-RIKEN-PR302308_XFZJEEAOWLFHDH</t>
  </si>
  <si>
    <t>8792_MSBNK-RIKEN-PR302922_0_MSBNK-RIKEN-PR302922_LFEUICHQZGNOHD</t>
  </si>
  <si>
    <t>7478_MSBNK-RIKEN-PR300360_0_MSBNK-RIKEN-PR300360_RZBFPDQKWUWUCK</t>
  </si>
  <si>
    <t>8208_MSBNK-RIKEN-PR302229_0_MSBNK-RIKEN-PR302229_IQPNAANSBPBGFQ</t>
  </si>
  <si>
    <t>9608_MSBNK-RIKEN-PR304143_0_MSBNK-RIKEN-PR304143_OJOBTAOGJIWAGB</t>
  </si>
  <si>
    <t>7695_MSBNK-RIKEN-PR301062_0_MSBNK-RIKEN-PR301062_CLDCTFPNFRITPI</t>
  </si>
  <si>
    <t>8367_MSBNK-RIKEN-PR302436_0_MSBNK-RIKEN-PR302436_VLSRUFWCGBMYDJ</t>
  </si>
  <si>
    <t>KKSDGJDHHZEWEP</t>
  </si>
  <si>
    <t>InChI=1S/C9H8O3/c10-8-3-1-2-7(6-8)4-5-9(11)12/h1-6,10H,(H,11,12)</t>
  </si>
  <si>
    <t>bmse000093</t>
  </si>
  <si>
    <t>C1=CC(=CC(=C1)O)C=CC(=O)O</t>
  </si>
  <si>
    <t>11496;637541;5316112;54694258;71310991;124202751;131871544</t>
  </si>
  <si>
    <t>HMDB:(1713 62774 125104);SuperNatural:(SN00043577 SN00315066 SN00158081);ZINC bio:(ZINC00155996 ZINC12410372);additional;MeSH:(637541);Plantcyc:(CPD-10797);PubMed;NORMAN:(NS00014562);COCONUT:(CNP0049821 CNP0335428);Natural Products:(UNPD78050 UNPD219867);PubChem:(11496 637541 5316112 54694258 71310991 124202751 131871544);YMDB Mine;CHEBI:(47925 47928 32357 47927 47926);PubChem class - bio and metabolites;KEGG:(C12621);PubChem class - safety and toxic;Training Set;Biocyc:(CPD-10797)</t>
  </si>
  <si>
    <t>8054_MSBNK-RIKEN-PR302064_0_MSBNK-RIKEN-PR302064_KKSDGJDHHZEWEP</t>
  </si>
  <si>
    <t>JGXFMIJHKASCIZ</t>
  </si>
  <si>
    <t>InChI=1S/C23H24O12/c1-31-15-3-9(4-16(32-2)19(15)27)13-7-12(26)18-11(25)5-10(6-14(18)34-13)33-23-22(30)21(29)20(28)17(8-24)35-23/h3-7,17,20-25,27-30H,8H2,1-2H3</t>
  </si>
  <si>
    <t>Glucotricin</t>
  </si>
  <si>
    <t>COC1=CC(=CC(=C1O)OC)C2=CC(=O)C3=C(C=C(C=C3O2)OC4C(C(C(C(O4)CO)O)O)O)O</t>
  </si>
  <si>
    <t>5322022;13984469;13984470;44258267</t>
  </si>
  <si>
    <t>COCONUT:(CNP0109668 CNP0221826);HMDB:(30553);KNApSAcK:(4444);Natural Products:(UNPD35404);PubChem:(5322022 13984469 13984470 44258267);SuperNatural:(SN00168959 SN00163248 SN00404183);CHEBI:(131776 75349);PubChem class - bio and metabolites;PubMed</t>
  </si>
  <si>
    <t>10057_MSBNK-RIKEN-PR310956_0_MSBNK-RIKEN-PR310956_JGXFMIJHKASCIZ</t>
  </si>
  <si>
    <t>HQNOUCSPWAGQND</t>
  </si>
  <si>
    <t>InChI=1S/C21H20O10/c1-8-15(24)17(26)19(28)21(29-8)30-11-6-12(23)14-13(7-11)31-20(18(27)16(14)25)9-2-4-10(22)5-3-9/h2-8,15,17,19,21-24,26-28H,1H3</t>
  </si>
  <si>
    <t>Alpha-Rhamnoisorobin</t>
  </si>
  <si>
    <t>CC1C(C(C(C(O1)OC2=CC(=C3C(=C2)OC(=C(C3=O)O)C4=CC=C(C=C4)O)O)O)O)O</t>
  </si>
  <si>
    <t>5318762;13940823;22524328;25079965;24824094;46184188;44258922;53891100</t>
  </si>
  <si>
    <t>HMDB:(126551);SuperNatural:(SN00227627 SN00381089 SN00161480 SN00353070 SN00228294 SN00161942);additional;PubMed;COCONUT:(CNP0118678 CNP0206272);KNApSAcK:(5150);Natural Products:(UNPD8220 UNPD103316 UNPD124485 UNPD173504 UNPD168258);PubChem:(5318762 13940823 22524328 25079965 24824094 46184188 44258922 53891100);YMDB Mine;PubChem class - bio and metabolites;Training Set;KEGG Mine</t>
  </si>
  <si>
    <t>8353_MSBNK-RIKEN-PR302419_0_MSBNK-RIKEN-PR302419_SOSLMHZOJATCCP</t>
  </si>
  <si>
    <t>8882_MSBNK-RIKEN-PR303022_0_MSBNK-RIKEN-PR303022_YFPYXTNSQOUHPS</t>
  </si>
  <si>
    <t>8584_MSBNK-RIKEN-PR302697_0_MSBNK-RIKEN-PR302697_DXDRHHKMWQZJHT</t>
  </si>
  <si>
    <t>10019_MSBNK-RIKEN-PR310906_0_MSBNK-RIKEN-PR310906_OVSQVDMCBVZWGM</t>
  </si>
  <si>
    <t>8685_MSBNK-RIKEN-PR302800_0_MSBNK-RIKEN-PR302800_OVSQVDMCBVZWGM</t>
  </si>
  <si>
    <t>9483_MSBNK-RIKEN-PR303979_0_MSBNK-RIKEN-PR303979_SBVBJPHMDABKJV</t>
  </si>
  <si>
    <t>8939_MSBNK-RIKEN-PR303128_0_MSBNK-RIKEN-PR303128_RODXRVNMMDRFIK</t>
  </si>
  <si>
    <t>7117_MSBNK-MPI_for_Chemical_Ecology-CE000047_0_MSBNK-MPI_for_Chemical_Ecology-CE000047_WUADCCWRTIWANL</t>
  </si>
  <si>
    <t>7487_MSBNK-RIKEN-PR300375_0_MSBNK-RIKEN-PR300375_RZBFPDQKWUWUCK</t>
  </si>
  <si>
    <t>AQQFWSYLUDMDBP</t>
  </si>
  <si>
    <t>InChI=1S/C28H32O16/c1-40-14-4-9(2-3-10(14)31)13-5-11(32)18-15(41-13)6-12(33)19(22(18)36)26-27(24(38)21(35)16(7-29)42-26)44-28-25(39)23(37)20(34)17(8-30)43-28/h2-6,16-17,20-21,23-31,33-39H,7-8H2,1H3</t>
  </si>
  <si>
    <t>Isoscoparin 2''''-O-glucoside</t>
  </si>
  <si>
    <t>COC1=C(C=CC(=C1)C2=CC(=O)C3=C(O2)C=C(C(=C3O)C4C(C(C(C(O4)CO)O)O)OC5C(C(C(C(O5)CO)O)O)O)O)O</t>
  </si>
  <si>
    <t>44258163;72193659;74977689</t>
  </si>
  <si>
    <t>COCONUT:(CNP0213778);HMDB:(37422);KNApSAcK:(6272);Natural Products:(UNPD123089 UNPD159098);PubChem:(44258163 72193659 74977689);SuperNatural:(SN00335647 SN00322574);CHEBI:(75518);PubChem class - bio and metabolites;Training Set</t>
  </si>
  <si>
    <t>10071_MSBNK-RIKEN-PR310982_0_MSBNK-RIKEN-PR310982_AQQFWSYLUDMDBP</t>
  </si>
  <si>
    <t>8507_MSBNK-RIKEN-PR302595_0_MSBNK-RIKEN-PR302595_GZSOSUNBTXMUFQ</t>
  </si>
  <si>
    <t>9707_MSBNK-RIKEN-PR304244_0_MSBNK-RIKEN-PR304244_ZKMZBAABQFUXFE</t>
  </si>
  <si>
    <t>FNIRVWPHRMMRQI</t>
  </si>
  <si>
    <t>InChI=1S/C41H70O13/c1-20(2)10-9-13-41(8,50)21-11-15-39(6)28(21)22(43)16-26-38(5)14-12-27(45)37(3,4)34(38)24(17-40(26,39)7)52-36-33(31(48)30(47)25(18-42)53-36)54-35-32(49)29(46)23(44)19-51-35/h10,21-36,42-50H,9,11-19H2,1-8H3</t>
  </si>
  <si>
    <t>(2R,3R,4S,5R)-2-[(2R,3R,4S,5S,6R)-2-[[3,12-dihydroxy-17-(2-hydroxy-6-methylhept-5-en-2-yl)-4,4,8,10,14-pentamethyl-2,3,5,6,7,9,11,12,13,15,16,17-dodecahydro-1H-cyclopenta[a]phenanthren-6-yl]oxy]-4,5-dihydroxy-6-(hydroxymethyl)oxan-3-yl]oxyoxane-3,4,5-triol</t>
  </si>
  <si>
    <t>CC(=CCCC(C)(C1CCC2(C1C(CC3C2(CC(C4C3(CCC(C4(C)C)O)C)OC5C(C(C(C(O5)CO)O)O)OC6C(C(C(CO6)O)O)O)C)O)C)O)C</t>
  </si>
  <si>
    <t>14189387;11968801;16757287;21599925;56776279;125181557;125181556;125181558;125181559;124905048;124905049;124905050;129607009;131705814;133562239;138107378;138114886;137704502;138392128</t>
  </si>
  <si>
    <t>HMDB:(35362);SuperNatural:(SN00177416 SN00346931 SN00224779 SN00178092 SN00233443 SN00376198 SN00167877);additional;MeSH:(21599925);PubMed;COCONUT:(CNP0292553);KNApSAcK:(30856);Natural Products:(UNPD81676 UNPD186315 UNPD23457 UNPD194032);PubChem:(14189387 11968801 16757287 21599925 56776279 125181557 125181556 125181558 125181559 124905048 124905049 124905050 129607009 131705814 133562239 138107378 138114886 137704502 138392128);PubChem class - bio and metabolites;Training Set;KEGG Mine</t>
  </si>
  <si>
    <t>9755_MSBNK-RIKEN-PR304343_0_MSBNK-RIKEN-PR304343_HJRVLGWTJSLQIG</t>
  </si>
  <si>
    <t>KAZSKMJFUPEHHW</t>
  </si>
  <si>
    <t>InChI=1S/C21H22O4/c1-5-21(2,3)17-12-15(20(25-4)13-19(17)24)8-11-18(23)14-6-9-16(22)10-7-14/h5-13,22,24H,1H2,2-4H3</t>
  </si>
  <si>
    <t>licochalcone a</t>
  </si>
  <si>
    <t>CC(C)(C=C)C1=C(C=C(C(=C1)C=CC(=O)C2=CC=C(C=C2)O)OC)O</t>
  </si>
  <si>
    <t>3923;5318998;45934446</t>
  </si>
  <si>
    <t>HMDB:(29514);SuperNatural:(SN00005897 SN00005898);ZINC bio:(ZINC03873122 ZINC03873123);additional;MeSH:(5318998);PubMed;NORMAN:(NS00018057);COCONUT:(CNP0181113);KNApSAcK:(7057);Natural Products:(UNPD149411 UNPD215701);PubChem:(3923 5318998 45934446);CHEBI:(125689);PubChem class - bio and metabolites;PubChem class - safety and toxic;Training Set;PubChem class - drug</t>
  </si>
  <si>
    <t>10118_MSBNK-RIKEN-PR311095_0_MSBNK-RIKEN-PR311095_KAZSKMJFUPEHHW</t>
  </si>
  <si>
    <t>7234_MSBNK-MSSJ-MSJ00922_0_MSBNK-MSSJ-MSJ00922_ZQSIJRDFPHDXIC</t>
  </si>
  <si>
    <t>8417_MSBNK-RIKEN-PR302496_0_MSBNK-RIKEN-PR302496_LYGPBZVKGHHTIE</t>
  </si>
  <si>
    <t>8093_MSBNK-RIKEN-PR302104_0_MSBNK-RIKEN-PR302104_WUADCCWRTIWANL</t>
  </si>
  <si>
    <t>8558_MSBNK-RIKEN-PR302661_0_MSBNK-RIKEN-PR302661_ZQSIJRDFPHDXIC</t>
  </si>
  <si>
    <t>9298_MSBNK-RIKEN-PR303663_0_MSBNK-RIKEN-PR303663_DFNXNCCYQRPZMD</t>
  </si>
  <si>
    <t>7962_MSBNK-RIKEN-PR301966_0_MSBNK-RIKEN-PR301966_TZBJGXHYKVUXJN</t>
  </si>
  <si>
    <t>8073_MSBNK-RIKEN-PR302084_0_MSBNK-RIKEN-PR302084_IGLUNMMNDNWZOA</t>
  </si>
  <si>
    <t>7068_MSBNK-IPB_Halle-PN000047_0_MSBNK-IPB_Halle-PN000047_</t>
  </si>
  <si>
    <t>7946_MSBNK-RIKEN-PR301949_0_MSBNK-RIKEN-PR301949_IZQSVPBOUDKVDZ</t>
  </si>
  <si>
    <t>7108_MSBNK-IPB_Halle-PN000128_0_MSBNK-IPB_Halle-PN000128_SGEWCQFRYRRZDC</t>
  </si>
  <si>
    <t>9324_MSBNK-RIKEN-PR303689_0_MSBNK-RIKEN-PR303689_OBBCRPUNCUPUOS</t>
  </si>
  <si>
    <t>8833_MSBNK-RIKEN-PR302965_0_MSBNK-RIKEN-PR302965_KZNIFHPLKGYRTM</t>
  </si>
  <si>
    <t>10021_MSBNK-RIKEN-PR310909_0_MSBNK-RIKEN-PR310909_SJRXVLUZMMDCNG</t>
  </si>
  <si>
    <t>8877_MSBNK-RIKEN-PR303016_0_MSBNK-RIKEN-PR303016_RPVIQWDFJPYNJM</t>
  </si>
  <si>
    <t>7930_MSBNK-RIKEN-PR301933_0_MSBNK-RIKEN-PR301933_JPUKWEQWGBDDQB</t>
  </si>
  <si>
    <t>10061_MSBNK-RIKEN-PR310967_0_MSBNK-RIKEN-PR310967_GZSOSUNBTXMUFQ</t>
  </si>
  <si>
    <t>8886_MSBNK-RIKEN-PR303028_0_MSBNK-RIKEN-PR303028_NMGVHLDIHNFGQB</t>
  </si>
  <si>
    <t>9124_MSBNK-RIKEN-PR303413_0_MSBNK-RIKEN-PR303413_LKZDFKLGDGSGEO</t>
  </si>
  <si>
    <t>7015_MSBNK-BGC_Munich-RP030401_0_MSBNK-BGC_Munich-RP030401_DTOSIQBPPRVQHS</t>
  </si>
  <si>
    <t>8301_MSBNK-RIKEN-PR302364_0_MSBNK-RIKEN-PR302364_DJOJDHGQRNZXQQ</t>
  </si>
  <si>
    <t>8836_MSBNK-RIKEN-PR302968_0_MSBNK-RIKEN-PR302968_CQLRUIIRRZYHHS</t>
  </si>
  <si>
    <t>8720_MSBNK-RIKEN-PR302837_0_MSBNK-RIKEN-PR302837_REFJWTPEDVJJIY</t>
  </si>
  <si>
    <t>8488_MSBNK-RIKEN-PR302576_0_MSBNK-RIKEN-PR302576_HXTFHSYLYXVTHC</t>
  </si>
  <si>
    <t>QRMZSPFSDQBLIX</t>
  </si>
  <si>
    <t>InChI=1S/C9H10O4/c1-13-8-4-6(5-9(11)12)2-3-7(8)10/h2-4,10H,5H2,1H3,(H,11,12)</t>
  </si>
  <si>
    <t>bmse000132</t>
  </si>
  <si>
    <t>COC1=C(C=CC(=C1)CC(=O)O)O</t>
  </si>
  <si>
    <t>1738;6950168;12347941;12347943;46781706;51038740;51038741;76973353;76973829;90473265;129846969</t>
  </si>
  <si>
    <t>HMDB:(118);SuperNatural:(SN00001376);ZINC bio:(ZINC00388262);additional;MeSH:(1738);PubMed;NORMAN:(NS00015133);COCONUT:(CNP0058362 CNP0188137);KNApSAcK:(29504);Natural Products:(UNPD133661);PubChem:(1738 6950168 12347941 12347943 46781706 51038740 51038741 76973353 76973829 90473265 129846969);CHEBI:(133744 545959);PubChem class - bio and metabolites;EcoCyc Mine;KEGG:(C05582);PubChem class - safety and toxic;YMDB:(1711);Training Set;Biocyc:(CPD-7651)</t>
  </si>
  <si>
    <t>6995_MSBNK-BGC_Munich-RP029402_0_MSBNK-BGC_Munich-RP029402_HXIPUYVSSGKLFF</t>
  </si>
  <si>
    <t>9536_MSBNK-RIKEN-PR304057_0_MSBNK-RIKEN-PR304057_CJXMVKYNVIGQBS</t>
  </si>
  <si>
    <t>CCVYRRGZDBSHFU</t>
  </si>
  <si>
    <t>InChI=1S/C8H8O3/c9-7-4-2-1-3-6(7)5-8(10)11/h1-4,9H,5H2,(H,10,11)</t>
  </si>
  <si>
    <t>bmse000715</t>
  </si>
  <si>
    <t>C1=CC=C(C(=C1)CC(=O)O)O</t>
  </si>
  <si>
    <t>11970;6933325;58399617;76973316;101569100;138396033</t>
  </si>
  <si>
    <t>HMDB:(669);SuperNatural:(SN00331327 SN00001240);ZINC bio:(ZINC00164777);additional;MeSH:(11970);Plantcyc:(CPD-11495);PubMed;NORMAN:(NS00014664);COCONUT:(CNP0204938 CNP0298923);Natural Products:(UNPD54746);PubChem:(11970 6933325 58399617 76973316 101569100 138396033);YMDB Mine;CHEBI:(28478 62423);PubChem class - bio and metabolites;EcoCyc Mine;KEGG:(C05852);PubChem class - safety and toxic;Training Set;Biocyc:(CPD-11495)</t>
  </si>
  <si>
    <t>6875_MSBNK-BGC_Munich-RP015502_0_MSBNK-BGC_Munich-RP015502_CCVYRRGZDBSHFU</t>
  </si>
  <si>
    <t>6813_MSBNK-BGC_Munich-RP004602_0_MSBNK-BGC_Munich-RP004602_CCVYRRGZDBSHFU</t>
  </si>
  <si>
    <t>9998_MSBNK-RIKEN-PR310865_0_MSBNK-RIKEN-PR310865_LFEUICHQZGNOHD</t>
  </si>
  <si>
    <t>9127_MSBNK-RIKEN-PR303416_0_MSBNK-RIKEN-PR303416_MYXNWGACZJSMBT</t>
  </si>
  <si>
    <t>8698_MSBNK-RIKEN-PR302815_0_MSBNK-RIKEN-PR302815_OVSQVDMCBVZWGM</t>
  </si>
  <si>
    <t>8029_MSBNK-RIKEN-PR302038_0_MSBNK-RIKEN-PR302038_PEFASEPMJYRQBW</t>
  </si>
  <si>
    <t>9859_MSBNK-RIKEN-PR310481_0_MSBNK-RIKEN-PR310481_VCCNKWWXYVWTLT</t>
  </si>
  <si>
    <t>8565_MSBNK-RIKEN-PR302672_0_MSBNK-RIKEN-PR302672_VCCNKWWXYVWTLT</t>
  </si>
  <si>
    <t>7164_MSBNK-MPI_for_Chemical_Ecology-CE000187_0_MSBNK-MPI_for_Chemical_Ecology-CE000187_DFPMSGMNTNDNHN</t>
  </si>
  <si>
    <t>7617_MSBNK-RIKEN-PR300706_0_MSBNK-RIKEN-PR300706_JDOFCMASVRMYJU</t>
  </si>
  <si>
    <t>6932_MSBNK-BGC_Munich-RP018202_0_MSBNK-BGC_Munich-RP018202_QRMZSPFSDQBLIX</t>
  </si>
  <si>
    <t>9007_MSBNK-RIKEN-PR303249_0_MSBNK-RIKEN-PR303249_UIDGLYUNOUKLBM</t>
  </si>
  <si>
    <t>9336_MSBNK-RIKEN-PR303701_0_MSBNK-RIKEN-PR303701_OBBCRPUNCUPUOS</t>
  </si>
  <si>
    <t>8086_MSBNK-RIKEN-PR302097_0_MSBNK-RIKEN-PR302097_WUADCCWRTIWANL</t>
  </si>
  <si>
    <t>9812_MSBNK-RIKEN-PR310401_0_MSBNK-RIKEN-PR310401_KYWSCMDFVARMPN</t>
  </si>
  <si>
    <t>9759_MSBNK-RIKEN-PR304350_0_MSBNK-RIKEN-PR304350_KYWSCMDFVARMPN</t>
  </si>
  <si>
    <t>9076_MSBNK-RIKEN-PR303361_0_MSBNK-RIKEN-PR303361_DKZBBWMURDFHNE</t>
  </si>
  <si>
    <t>9158_MSBNK-RIKEN-PR303448_0_MSBNK-RIKEN-PR303448_KSEBMYQBYZTDHS</t>
  </si>
  <si>
    <t>9280_MSBNK-RIKEN-PR303635_0_MSBNK-RIKEN-PR303635_FVYXIJYOAGAUQK</t>
  </si>
  <si>
    <t>8753_MSBNK-RIKEN-PR302874_0_MSBNK-RIKEN-PR302874_LFEUICHQZGNOHD</t>
  </si>
  <si>
    <t>9725_MSBNK-RIKEN-PR304275_0_MSBNK-RIKEN-PR304275_VLEUZFDZJKSGMX</t>
  </si>
  <si>
    <t>7243_MSBNK-MSSJ-MSJ00971_0_MSBNK-MSSJ-MSJ00971_TZBJGXHYKVUXJN</t>
  </si>
  <si>
    <t>TXUBAQVONCBFAO</t>
  </si>
  <si>
    <t>InChI=1S/C17H18N4O6/c1-6-3-8-9(4-7(6)2)21(5-10-12(22)13(23)16(25)27-10)14-11(18-8)15(24)20-17(26)19-14/h3-4,10,12-13,16,22-23,25H,5H2,1-2H3,(H,20,24,26)</t>
  </si>
  <si>
    <t>CC1=CC2=C(C=C1C)N(C3=NC(=O)NC(=O)C3=N2)CC4C(C(C(O4)O)O)O</t>
  </si>
  <si>
    <t>COCONUT:(CNP0161574);EcoCyc Mine;Natural Products:(UNPD171010);YMDB Mine;KEGG Mine</t>
  </si>
  <si>
    <t>9358_MSBNK-RIKEN-PR303755_0_MSBNK-RIKEN-PR303755_HEYZWPRKKUGDCR</t>
  </si>
  <si>
    <t>HGUVPEBGCAVWID</t>
  </si>
  <si>
    <t>InChI=1S/C27H30O15/c28-7-15-19(32)22(35)24(37)26(40-15)18-14(41-27-25(38)23(36)20(33)16(8-29)42-27)6-13-17(21(18)34)11(31)5-12(39-13)9-1-3-10(30)4-2-9/h1-6,15-16,19-20,22-30,32-38H,7-8H2</t>
  </si>
  <si>
    <t>Saponarin</t>
  </si>
  <si>
    <t>C1=CC(=CC=C1C2=CC(=O)C3=C(C(=C(C=C3O2)OC4C(C(C(C(O4)CO)O)O)O)C5C(C(C(C(O5)CO)O)O)O)O)O</t>
  </si>
  <si>
    <t>441381;4636593;44257746;44257748;54764216;101599029;102514991</t>
  </si>
  <si>
    <t>SuperNatural:(SN00156901 SN00393302 SN00168328 SN00299041 SN00346224);additional;MeSH:(441381 4636593 44257748);Plantcyc:(CPD-10347 CPD-18158);PubMed;COCONUT:(CNP0210682 CNP0413156);KNApSAcK:(6220);Natural Products:(UNPD77817 UNPD38337 UNPD27994 UNPD139170);PubChem:(441381 4636593 44257746 44257748 54764216 101599029 102514991);CHEBI:(75439);PubChem class - bio and metabolites;KEGG:(C08064);Training Set;Biocyc:(CPD-18158 CPD-10347)</t>
  </si>
  <si>
    <t>8722_MSBNK-RIKEN-PR302839_0_MSBNK-RIKEN-PR302839_HGUVPEBGCAVWID</t>
  </si>
  <si>
    <t>9588_MSBNK-RIKEN-PR304115_0_MSBNK-RIKEN-PR304115_HCZNPUHZYPPINM</t>
  </si>
  <si>
    <t>9087_MSBNK-RIKEN-PR303373_0_MSBNK-RIKEN-PR303373_DKZBBWMURDFHNE</t>
  </si>
  <si>
    <t>7959_MSBNK-RIKEN-PR301963_0_MSBNK-RIKEN-PR301963_JPUKWEQWGBDDQB</t>
  </si>
  <si>
    <t>8814_MSBNK-RIKEN-PR302945_0_MSBNK-RIKEN-PR302945_KZNIFHPLKGYRTM</t>
  </si>
  <si>
    <t>8820_MSBNK-RIKEN-PR302951_0_MSBNK-RIKEN-PR302951_SYRURBPRFQUYQS</t>
  </si>
  <si>
    <t>8256_MSBNK-RIKEN-PR302309_0_MSBNK-RIKEN-PR302309_CDICDSOGTRCHMG</t>
  </si>
  <si>
    <t>7923_MSBNK-RIKEN-PR301926_0_MSBNK-RIKEN-PR301926_UIDGLYUNOUKLBM</t>
  </si>
  <si>
    <t>9207_MSBNK-RIKEN-PR303521_0_MSBNK-RIKEN-PR303521_DUAGQYUORDTXOR</t>
  </si>
  <si>
    <t>7038_MSBNK-BGC_Munich-RP031903_0_MSBNK-BGC_Munich-RP031903_SLEHROROQDYRAW</t>
  </si>
  <si>
    <t>9010_MSBNK-RIKEN-PR303254_0_MSBNK-RIKEN-PR303254_KZKWCKFDCPVDFJ</t>
  </si>
  <si>
    <t>7593_MSBNK-RIKEN-PR300666_0_MSBNK-RIKEN-PR300666_JDOFCMASVRMYJU</t>
  </si>
  <si>
    <t>9435_MSBNK-RIKEN-PR303905_0_MSBNK-RIKEN-PR303905_AMOGMTLMADGEOQ</t>
  </si>
  <si>
    <t>9852_MSBNK-RIKEN-PR310473_0_MSBNK-RIKEN-PR310473_NMGVHLDIHNFGQB</t>
  </si>
  <si>
    <t>7884_MSBNK-RIKEN-PR301875_0_MSBNK-RIKEN-PR301875_KEOITPILCOILGM</t>
  </si>
  <si>
    <t>8352_MSBNK-RIKEN-PR302418_0_MSBNK-RIKEN-PR302418_VLSRUFWCGBMYDJ</t>
  </si>
  <si>
    <t>5047_MSBNK-RIKEN-PR302517_0_MSBNK-RIKEN-PR302517_HQNOUCSPWAGQND</t>
  </si>
  <si>
    <t>8435_MSBNK-RIKEN-PR302517_0_MSBNK-RIKEN-PR302517_HQNOUCSPWAGQND</t>
  </si>
  <si>
    <t>8937_MSBNK-RIKEN-PR303126_0_MSBNK-RIKEN-PR303126_UYVBMGULWGRDQT</t>
  </si>
  <si>
    <t>8557_MSBNK-RIKEN-PR302660_0_MSBNK-RIKEN-PR302660_VCCNKWWXYVWTLT</t>
  </si>
  <si>
    <t>8077_MSBNK-RIKEN-PR302088_0_MSBNK-RIKEN-PR302088_IGLUNMMNDNWZOA</t>
  </si>
  <si>
    <t>8936_MSBNK-RIKEN-PR303124_0_MSBNK-RIKEN-PR303124_RODXRVNMMDRFIK</t>
  </si>
  <si>
    <t>7239_MSBNK-MSSJ-MSJ00957_0_MSBNK-MSSJ-MSJ00957_ZCOLJUOHXJRHDI</t>
  </si>
  <si>
    <t>8412_MSBNK-RIKEN-PR302490_0_MSBNK-RIKEN-PR302490_LYGPBZVKGHHTIE</t>
  </si>
  <si>
    <t>7910_MSBNK-RIKEN-PR301913_0_MSBNK-RIKEN-PR301913_IZQSVPBOUDKVDZ</t>
  </si>
  <si>
    <t>7906_MSBNK-RIKEN-PR301909_0_MSBNK-RIKEN-PR301909_JPUKWEQWGBDDQB</t>
  </si>
  <si>
    <t>8392_MSBNK-RIKEN-PR302466_0_MSBNK-RIKEN-PR302466_VLSRUFWCGBMYDJ</t>
  </si>
  <si>
    <t>7607_MSBNK-RIKEN-PR300690_0_MSBNK-RIKEN-PR300690_XUCIJNAGGSZNQT</t>
  </si>
  <si>
    <t>8952_MSBNK-RIKEN-PR303146_0_MSBNK-RIKEN-PR303146_UYVBMGULWGRDQT</t>
  </si>
  <si>
    <t>7970_MSBNK-RIKEN-PR301974_0_MSBNK-RIKEN-PR301974_NGSWKAQJJWESNS</t>
  </si>
  <si>
    <t>9011_MSBNK-RIKEN-PR303257_0_MSBNK-RIKEN-PR303257_ZZWPMFROUHHAKY</t>
  </si>
  <si>
    <t>9620_MSBNK-RIKEN-PR304155_0_MSBNK-RIKEN-PR304155_OJOBTAOGJIWAGB</t>
  </si>
  <si>
    <t>8861_MSBNK-RIKEN-PR302994_0_MSBNK-RIKEN-PR302994_NMGVHLDIHNFGQB</t>
  </si>
  <si>
    <t>9328_MSBNK-RIKEN-PR303693_0_MSBNK-RIKEN-PR303693_OBBCRPUNCUPUOS</t>
  </si>
  <si>
    <t>10013_MSBNK-RIKEN-PR310900_0_MSBNK-RIKEN-PR310900_SQFSKOYWJBQGKQ</t>
  </si>
  <si>
    <t>9349_MSBNK-RIKEN-PR303729_0_MSBNK-RIKEN-PR303729_DFPMSGMNTNDNHN</t>
  </si>
  <si>
    <t>8883_MSBNK-RIKEN-PR303023_0_MSBNK-RIKEN-PR303023_NMGVHLDIHNFGQB</t>
  </si>
  <si>
    <t>8697_MSBNK-RIKEN-PR302814_0_MSBNK-RIKEN-PR302814_HGUVPEBGCAVWID</t>
  </si>
  <si>
    <t>9863_MSBNK-RIKEN-PR310486_0_MSBNK-RIKEN-PR310486_HXTFHSYLYXVTHC</t>
  </si>
  <si>
    <t>9491_MSBNK-RIKEN-PR303999_0_MSBNK-RIKEN-PR303999_MATGKVZWFZHCLI</t>
  </si>
  <si>
    <t>8464_MSBNK-RIKEN-PR302552_0_MSBNK-RIKEN-PR302552_HXTFHSYLYXVTHC</t>
  </si>
  <si>
    <t>9134_MSBNK-RIKEN-PR303423_0_MSBNK-RIKEN-PR303423_LKZDFKLGDGSGEO</t>
  </si>
  <si>
    <t>8624_MSBNK-RIKEN-PR302737_0_MSBNK-RIKEN-PR302737_DXDRHHKMWQZJHT</t>
  </si>
  <si>
    <t>8357_MSBNK-RIKEN-PR302424_0_MSBNK-RIKEN-PR302424_VLSRUFWCGBMYDJ</t>
  </si>
  <si>
    <t>8463_MSBNK-RIKEN-PR302551_0_MSBNK-RIKEN-PR302551_SGEWCQFRYRRZDC</t>
  </si>
  <si>
    <t>8964_MSBNK-RIKEN-PR303162_0_MSBNK-RIKEN-PR303162_UYVBMGULWGRDQT</t>
  </si>
  <si>
    <t>8789_MSBNK-RIKEN-PR302918_0_MSBNK-RIKEN-PR302918_AIONOLUJZLIMTK</t>
  </si>
  <si>
    <t>8869_MSBNK-RIKEN-PR303004_0_MSBNK-RIKEN-PR303004_NMGVHLDIHNFGQB</t>
  </si>
  <si>
    <t>9746_MSBNK-RIKEN-PR304329_0_MSBNK-RIKEN-PR304329_LPLVUJXQOOQHMX</t>
  </si>
  <si>
    <t>8774_MSBNK-RIKEN-PR302900_0_MSBNK-RIKEN-PR302900_AIONOLUJZLIMTK</t>
  </si>
  <si>
    <t>8534_MSBNK-RIKEN-PR302624_0_MSBNK-RIKEN-PR302624_VCCNKWWXYVWTLT</t>
  </si>
  <si>
    <t>8999_MSBNK-RIKEN-PR303235_0_MSBNK-RIKEN-PR303235_KZKWCKFDCPVDFJ</t>
  </si>
  <si>
    <t>9241_MSBNK-RIKEN-PR303567_0_MSBNK-RIKEN-PR303567_HOEVRHHMDJKUMZ</t>
  </si>
  <si>
    <t>LINHZVMHXABQLB</t>
  </si>
  <si>
    <t>InChI=1S/C19H21NO4/c1-20-5-4-10-8-16(24-3)19(22)18-12-9-15(23-2)14(21)7-11(12)6-13(20)17(10)18/h7-9,13,21-22H,4-6H2,1-3H3</t>
  </si>
  <si>
    <t>Isoteolin</t>
  </si>
  <si>
    <t>CN1CCC2=CC(=C(C3=C2C1CC4=CC(=C(C=C43)OC)O)O)OC</t>
  </si>
  <si>
    <t>98369;133323;6971181;6971182;6994552</t>
  </si>
  <si>
    <t>COCONUT:(CNP0342312 CNP0414134);KNApSAcK:(1869);Natural Products:(UNPD32396 UNPD60546);PubChem:(98369 133323 6971181 6971182 6994552);SuperNatural:(SN00155934 SN00355366);CHEBI:(5986);ZINC bio:(ZINC00898659 ZINC01704333);MeSH:(98369 133323);KEGG:(C09541);PubMed</t>
  </si>
  <si>
    <t>7706_MSBNK-RIKEN-PR301094_0_MSBNK-RIKEN-PR301094_LZJRNLRASBVRRX</t>
  </si>
  <si>
    <t>8688_MSBNK-RIKEN-PR302803_0_MSBNK-RIKEN-PR302803_HKQYGTCOTHHOMP</t>
  </si>
  <si>
    <t>9786_MSBNK-RIKEN-PR304421_0_MSBNK-RIKEN-PR304421_FVIZARNDLVOMSU</t>
  </si>
  <si>
    <t>7916_MSBNK-RIKEN-PR301919_0_MSBNK-RIKEN-PR301919_IZQSVPBOUDKVDZ</t>
  </si>
  <si>
    <t>9462_MSBNK-RIKEN-PR303934_0_MSBNK-RIKEN-PR303934_VJJPUSNTGOMMGY</t>
  </si>
  <si>
    <t>8743_MSBNK-RIKEN-PR302862_0_MSBNK-RIKEN-PR302862_LFEUICHQZGNOHD</t>
  </si>
  <si>
    <t>6908_MSBNK-BGC_Munich-RP017102_0_MSBNK-BGC_Munich-RP017102_OVSQVDMCBVZWGM</t>
  </si>
  <si>
    <t>8800_MSBNK-RIKEN-PR302931_0_MSBNK-RIKEN-PR302931_SYRURBPRFQUYQS</t>
  </si>
  <si>
    <t>9242_MSBNK-RIKEN-PR303568_0_MSBNK-RIKEN-PR303568_HOEVRHHMDJKUMZ</t>
  </si>
  <si>
    <t>9290_MSBNK-RIKEN-PR303645_0_MSBNK-RIKEN-PR303645_DEMKZLAVQYISIA</t>
  </si>
  <si>
    <t>9528_MSBNK-RIKEN-PR304049_0_MSBNK-RIKEN-PR304049_CJXMVKYNVIGQBS</t>
  </si>
  <si>
    <t>8884_MSBNK-RIKEN-PR303026_0_MSBNK-RIKEN-PR303026_RPVIQWDFJPYNJM</t>
  </si>
  <si>
    <t>9413_MSBNK-RIKEN-PR303858_0_MSBNK-RIKEN-PR303858_WRYJYFCCMSVEPQ</t>
  </si>
  <si>
    <t>8984_MSBNK-RIKEN-PR303210_0_MSBNK-RIKEN-PR303210_KZKWCKFDCPVDFJ</t>
  </si>
  <si>
    <t>8171_MSBNK-RIKEN-PR302184_0_MSBNK-RIKEN-PR302184_RMCRQBAILCLJGU</t>
  </si>
  <si>
    <t>10014_MSBNK-RIKEN-PR310901_0_MSBNK-RIKEN-PR310901_IZQSVPBOUDKVDZ</t>
  </si>
  <si>
    <t>C22H12F6N2O2</t>
  </si>
  <si>
    <t>SELQSCGULJIZPA</t>
  </si>
  <si>
    <t>InChI=1S/C22H12F6N2O2/c23-12-7-17(24)15(18(25)8-12)10-30-11-29-21(31)14-9-13(5-6-19(14)30)32-20-4-2-1-3-16(20)22(26,27)28/h1-9,11H,10H2</t>
  </si>
  <si>
    <t>1-(2,4,6-Trifluorobenzyl)-6-[2-(Trifluoromethyl)phenoxy]quinazolin-4(1h)-One</t>
  </si>
  <si>
    <t>C1=CC=C(C(=C1)C(F)(F)F)OC2=CC3=C(C=C2)N(C=NC3=O)CC4=C(C=C(C=C4F)F)F</t>
  </si>
  <si>
    <t>PubChem:(71598541);PubMed;PubChem class - bio and metabolites</t>
  </si>
  <si>
    <t>8950_MSBNK-RIKEN-PR303143_0_MSBNK-RIKEN-PR303143_SBEOEJNITMVWLK</t>
  </si>
  <si>
    <t>7102_MSBNK-IPB_Halle-PN000113_0_MSBNK-IPB_Halle-PN000113_IQPNAANSBPBGFQ</t>
  </si>
  <si>
    <t>7714_MSBNK-RIKEN-PR301126_0_MSBNK-RIKEN-PR301126_LZJRNLRASBVRRX</t>
  </si>
  <si>
    <t>8014_MSBNK-RIKEN-PR302022_0_MSBNK-RIKEN-PR302022_PEFNSGRTCBGNAN</t>
  </si>
  <si>
    <t>8499_MSBNK-RIKEN-PR302587_0_MSBNK-RIKEN-PR302587_SGEWCQFRYRRZDC</t>
  </si>
  <si>
    <t>9616_MSBNK-RIKEN-PR304151_0_MSBNK-RIKEN-PR304151_OJOBTAOGJIWAGB</t>
  </si>
  <si>
    <t>7710_MSBNK-RIKEN-PR301110_0_MSBNK-RIKEN-PR301110_LZJRNLRASBVRRX</t>
  </si>
  <si>
    <t>7252_MSBNK-MSSJ-MSJ02026_0_MSBNK-MSSJ-MSJ02026_DXYUAIFZCFRPTH</t>
  </si>
  <si>
    <t>9356_MSBNK-RIKEN-PR303749_0_MSBNK-RIKEN-PR303749_HEYZWPRKKUGDCR</t>
  </si>
  <si>
    <t>7052_MSBNK-IPB_Halle-PN000015_0_MSBNK-IPB_Halle-PN000015_HIWJJOYYZFELEZ</t>
  </si>
  <si>
    <t>9873_MSBNK-RIKEN-PR310496_0_MSBNK-RIKEN-PR310496_HOEVRHHMDJKUMZ</t>
  </si>
  <si>
    <t>8879_MSBNK-RIKEN-PR303018_0_MSBNK-RIKEN-PR303018_NMGVHLDIHNFGQB</t>
  </si>
  <si>
    <t>8074_MSBNK-RIKEN-PR302085_0_MSBNK-RIKEN-PR302085_HWRDCYOHJBCWGW</t>
  </si>
  <si>
    <t>8995_MSBNK-RIKEN-PR303229_0_MSBNK-RIKEN-PR303229_UIDGLYUNOUKLBM</t>
  </si>
  <si>
    <t>8706_MSBNK-RIKEN-PR302823_0_MSBNK-RIKEN-PR302823_HKQYGTCOTHHOMP</t>
  </si>
  <si>
    <t>7118_MSBNK-MPI_for_Chemical_Ecology-CE000048_0_MSBNK-MPI_for_Chemical_Ecology-CE000048_WUADCCWRTIWANL</t>
  </si>
  <si>
    <t>9801_MSBNK-RIKEN-PR304436_0_MSBNK-RIKEN-PR304436_FVIZARNDLVOMSU</t>
  </si>
  <si>
    <t>9776_MSBNK-RIKEN-PR304383_0_MSBNK-RIKEN-PR304383_XNGXWSFSJIQMNC</t>
  </si>
  <si>
    <t>10080_MSBNK-RIKEN-PR310994_0_MSBNK-RIKEN-PR310994_ZLPSOQFIIQIIAX</t>
  </si>
  <si>
    <t>9262_MSBNK-RIKEN-PR303588_0_MSBNK-RIKEN-PR303588_XLTFNNCXVBYBSX</t>
  </si>
  <si>
    <t>8065_MSBNK-RIKEN-PR302075_0_MSBNK-RIKEN-PR302075_WUADCCWRTIWANL</t>
  </si>
  <si>
    <t>8865_MSBNK-RIKEN-PR302999_0_MSBNK-RIKEN-PR302999_NMGVHLDIHNFGQB</t>
  </si>
  <si>
    <t>9263_MSBNK-RIKEN-PR303609_0_MSBNK-RIKEN-PR303609_FXNFHKRTJBSTCS</t>
  </si>
  <si>
    <t>8351_MSBNK-RIKEN-PR302416_0_MSBNK-RIKEN-PR302416_XGEYXJDOVMEJNG</t>
  </si>
  <si>
    <t>7116_MSBNK-MPI_for_Chemical_Ecology-CE000046_0_MSBNK-MPI_for_Chemical_Ecology-CE000046_WUADCCWRTIWANL</t>
  </si>
  <si>
    <t>8816_MSBNK-RIKEN-PR302947_0_MSBNK-RIKEN-PR302947_RTATXGUCZHCSNG</t>
  </si>
  <si>
    <t>9089_MSBNK-RIKEN-PR303377_0_MSBNK-RIKEN-PR303377_ZLPSOQFIIQIIAX</t>
  </si>
  <si>
    <t>9418_MSBNK-RIKEN-PR303878_0_MSBNK-RIKEN-PR303878_WRYJYFCCMSVEPQ</t>
  </si>
  <si>
    <t>8278_MSBNK-RIKEN-PR302341_0_MSBNK-RIKEN-PR302341_HMUJXQRRKBLVOO</t>
  </si>
  <si>
    <t>9320_MSBNK-RIKEN-PR303685_0_MSBNK-RIKEN-PR303685_OBBCRPUNCUPUOS</t>
  </si>
  <si>
    <t>8731_MSBNK-RIKEN-PR302849_0_MSBNK-RIKEN-PR302849_HGUVPEBGCAVWID</t>
  </si>
  <si>
    <t>8945_MSBNK-RIKEN-PR303136_0_MSBNK-RIKEN-PR303136_RODXRVNMMDRFIK</t>
  </si>
  <si>
    <t>9245_MSBNK-RIKEN-PR303571_0_MSBNK-RIKEN-PR303571_HOEVRHHMDJKUMZ</t>
  </si>
  <si>
    <t>9600_MSBNK-RIKEN-PR304135_0_MSBNK-RIKEN-PR304135_OJOBTAOGJIWAGB</t>
  </si>
  <si>
    <t>7504_MSBNK-RIKEN-PR300415_0_MSBNK-RIKEN-PR300415_NBFGYDJKTHENDP</t>
  </si>
  <si>
    <t>9136_MSBNK-RIKEN-PR303425_0_MSBNK-RIKEN-PR303425_LKZDFKLGDGSGEO</t>
  </si>
  <si>
    <t>C53H58O8</t>
  </si>
  <si>
    <t>DXKRWUCHMBLYMA</t>
  </si>
  <si>
    <t>InChI=1S/C53H58O8/c1-34(2)44-25-23-35-17-19-38(20-18-35)31-40(22-21-37-13-10-14-39(30-37)29-36-11-6-5-7-12-36)32-46(54)58-49-47-45(26-24-41-33-42(27-28-57-4)51(55)59-48(41)47)61-53(3,43-15-8-9-16-43)50(49)60-52(44)56/h5-7,10-14,17-20,24,26,30,33,40,43,49-50H,8-9,15-16,21-23,25,27-29,31-32H2,1-4H3</t>
  </si>
  <si>
    <t>CC(=C1CCC2=CC=C(CC(CC(=O)OC3C(C(OC4=C3C5=C(C=C4)C=C(C(=O)O5)CCOC)(C)C6CCCC6)OC1=O)CCC7=CC(=CC=C7)CC8=CC=CC=C8)C=C2)C</t>
  </si>
  <si>
    <t>COCONUT:(CNP0099837 CNP0108565);SuperNatural:(SN00167945)</t>
  </si>
  <si>
    <t>9942_MSBNK-RIKEN-PR310661_0_MSBNK-RIKEN-PR310661_LPLVUJXQOOQHMX</t>
  </si>
  <si>
    <t>9249_MSBNK-RIKEN-PR303575_0_MSBNK-RIKEN-PR303575_HOEVRHHMDJKUMZ</t>
  </si>
  <si>
    <t>8824_MSBNK-RIKEN-PR302955_0_MSBNK-RIKEN-PR302955_KZNIFHPLKGYRTM</t>
  </si>
  <si>
    <t>9009_MSBNK-RIKEN-PR303253_0_MSBNK-RIKEN-PR303253_UIDGLYUNOUKLBM</t>
  </si>
  <si>
    <t>8958_MSBNK-RIKEN-PR303154_0_MSBNK-RIKEN-PR303154_UYVBMGULWGRDQT</t>
  </si>
  <si>
    <t>8875_MSBNK-RIKEN-PR303013_0_MSBNK-RIKEN-PR303013_NMGVHLDIHNFGQB</t>
  </si>
  <si>
    <t>9411_MSBNK-RIKEN-PR303850_0_MSBNK-RIKEN-PR303850_WRYJYFCCMSVEPQ</t>
  </si>
  <si>
    <t>8881_MSBNK-RIKEN-PR303021_0_MSBNK-RIKEN-PR303021_RPVIQWDFJPYNJM</t>
  </si>
  <si>
    <t>DEMKZLAVQYISIA</t>
  </si>
  <si>
    <t>InChI=1S/C21H22O9/c22-9-17-18(25)19(26)20(27)21(30-17)28-12-4-1-10(2-5-12)15-8-14(24)13-6-3-11(23)7-16(13)29-15/h1-7,15,17-23,25-27H,8-9H2</t>
  </si>
  <si>
    <t>Likviritin</t>
  </si>
  <si>
    <t>C1C(OC2=C(C1=O)C=CC(=C2)O)C3=CC=C(C=C3)OC4C(C(C(C(O4)CO)O)O)O</t>
  </si>
  <si>
    <t>503737;1753610;1753612;3794292;11972398;21550860;16395428;57616004;86576597;89674914;92461015;124916215;124916216</t>
  </si>
  <si>
    <t>HMDB:(29520);SuperNatural:(SN00017787 SN00156635 SN00019888 SN00036498 SN00019889 SN00294901 SN00036765 SN00017788);ZINC bio:(ZINC08681832 ZINC08681833 ZINC08829785 ZINC13322012 ZINC13322014 ZINC13859683);additional;MeSH:(503737 3794292 11972398);PubMed;COCONUT:(CNP0192388);KNApSAcK:(8193);Natural Products:(UNPD99390 UNPD45670 UNPD73865);PubChem:(503737 1753610 1753612 3794292 11972398 21550860 16395428 57616004 86576597 89674914 92461015 124916215 124916216);CHEBI:(80845);PubChem class - bio and metabolites;KEGG:(C16989);Training Set;Biocyc:(CPD-21623)</t>
  </si>
  <si>
    <t>9291_MSBNK-RIKEN-PR303646_0_MSBNK-RIKEN-PR303646_DEMKZLAVQYISIA</t>
  </si>
  <si>
    <t>9997_MSBNK-RIKEN-PR310861_0_MSBNK-RIKEN-PR310861_WUADCCWRTIWANL</t>
  </si>
  <si>
    <t>8671_MSBNK-RIKEN-PR302785_0_MSBNK-RIKEN-PR302785_OVSQVDMCBVZWGM</t>
  </si>
  <si>
    <t>7897_MSBNK-RIKEN-PR301900_0_MSBNK-RIKEN-PR301900_TZBJGXHYKVUXJN</t>
  </si>
  <si>
    <t>8807_MSBNK-RIKEN-PR302938_0_MSBNK-RIKEN-PR302938_CQLRUIIRRZYHHS</t>
  </si>
  <si>
    <t>10074_MSBNK-RIKEN-PR310987_0_MSBNK-RIKEN-PR310987_HGUVPEBGCAVWID</t>
  </si>
  <si>
    <t>7466_MSBNK-RIKEN-PR300340_0_MSBNK-RIKEN-PR300340_RZBFPDQKWUWUCK</t>
  </si>
  <si>
    <t>8396_MSBNK-RIKEN-PR302470_0_MSBNK-RIKEN-PR302470_XGEYXJDOVMEJNG</t>
  </si>
  <si>
    <t>6874_MSBNK-BGC_Munich-RP015501_0_MSBNK-BGC_Munich-RP015501_CCVYRRGZDBSHFU</t>
  </si>
  <si>
    <t>8826_MSBNK-RIKEN-PR302957_0_MSBNK-RIKEN-PR302957_RTATXGUCZHCSNG</t>
  </si>
  <si>
    <t>C30H23ClN4O3S</t>
  </si>
  <si>
    <t>USQMHIHTNWBJRO</t>
  </si>
  <si>
    <t>InChI=1S/C30H23ClN4O3S/c1-37-25-16-12-22(13-17-25)32-27-28(33-23-14-18-26(38-2)19-15-23)35(29(36)20-8-10-21(31)11-9-20)30(39)34(27)24-6-4-3-5-7-24/h3-19H,1-2H3</t>
  </si>
  <si>
    <t>1-(4-chlorobenzoyl)-4,5-bis[(4-methoxyphenyl)imino]-3-phenylimidazolidine-2-thione</t>
  </si>
  <si>
    <t>COC1=CC=C(C=C1)N=C2C(=NC3=CC=C(C=C3)OC)N(C(=S)N2C4=CC=CC=C4)C(=O)C5=CC=C(C=C5)Cl</t>
  </si>
  <si>
    <t>PubChem:(1777758);PubMed;CHEBI:(116999)</t>
  </si>
  <si>
    <t>10128_MSBNK-RIKEN-PR311121_0_MSBNK-RIKEN-PR311121_XMFILYNCNQOLOA</t>
  </si>
  <si>
    <t>7242_MSBNK-MSSJ-MSJ00970_0_MSBNK-MSSJ-MSJ00970_TZBJGXHYKVUXJN</t>
  </si>
  <si>
    <t>6854_MSBNK-BGC_Munich-RP012902_0_MSBNK-BGC_Munich-RP012902_YKAKNMHEIJUKEX</t>
  </si>
  <si>
    <t>9143_MSBNK-RIKEN-PR303432_0_MSBNK-RIKEN-PR303432_MYXNWGACZJSMBT</t>
  </si>
  <si>
    <t>8481_MSBNK-RIKEN-PR302569_0_MSBNK-RIKEN-PR302569_SGEWCQFRYRRZDC</t>
  </si>
  <si>
    <t>8124_MSBNK-RIKEN-PR302136_0_MSBNK-RIKEN-PR302136_NLAWPKPYBMEWIR</t>
  </si>
  <si>
    <t>8648_MSBNK-RIKEN-PR302761_0_MSBNK-RIKEN-PR302761_BJJCTXDEJUWVIC</t>
  </si>
  <si>
    <t>8684_MSBNK-RIKEN-PR302799_0_MSBNK-RIKEN-PR302799_HGUVPEBGCAVWID</t>
  </si>
  <si>
    <t>8161_MSBNK-RIKEN-PR302173_0_MSBNK-RIKEN-PR302173_JMFWYRWPJVEZPV</t>
  </si>
  <si>
    <t>8101_MSBNK-RIKEN-PR302113_0_MSBNK-RIKEN-PR302113_OXGUCUVFOIWWQJ</t>
  </si>
  <si>
    <t>9142_MSBNK-RIKEN-PR303431_0_MSBNK-RIKEN-PR303431_LKZDFKLGDGSGEO</t>
  </si>
  <si>
    <t>JAZBEHYOTPTENJ</t>
  </si>
  <si>
    <t>InChI=1S/C20H30O2/c1-2-3-4-5-6-7-8-9-10-11-12-13-14-15-16-17-18-19-20(21)22/h3-4,6-7,9-10,12-13,15-16H,2,5,8,11,14,17-19H2,1H3,(H,21,22)</t>
  </si>
  <si>
    <t>Miraxion</t>
  </si>
  <si>
    <t>CCC=CCC=CCC=CCC=CCC=CCCCC(=O)O</t>
  </si>
  <si>
    <t>3209;446284;5282847;12054557;12133445;12497420;12497421;12978206;16129153;22486336;25245749;24778482;53394473;56846172;70198906;71311074;87262793;87271419;87271458;87450491;87450494;92264479;92449658;101408067;101408068;121225303;122651986;122651987;122652000;122652004;122652012;122652019;122652021;122652039;122652055;122652059;122652063;122652066;122652070;122652071;122652091;122652108;124102865;129850286</t>
  </si>
  <si>
    <t>HMDB:(1999);SuperNatural:(SN00382068 SN00011181 SN00361166);ZINC bio:(ZINC04474603 ZINC05447613 ZINC13507111 ZINC13507113);additional;MeSH:(446284);Plantcyc:(5Z8Z11Z14Z17Z-EICOSAPENTAENOATE);PubMed;NORMAN:(NS00010730);COCONUT:(CNP0076729 CNP0214199);KNApSAcK:(408);Natural Products:(UNPD187471 UNPD224384 UNPD116167);PubChem:(3209 446284 5282847 12054557 12133445 12497420 12497421 12978206 16129153 22486336 25245749 24778482 53394473 56846172 70198906 71311074 87262793 87271419 87271458 87450491 87450494 92264479 92449658 101408067 101408068 121225303 122651986 122651987 122652000 122652004 122652012 122652019 122652021 122652039 122652055 122652059 122652063 122652066 122652070 122652071 122652091 122652108 124102865 129850286);YMDB Mine;CHEBI:(92823 58562 28364);PubChem class - bio and metabolites;KEGG:(C06428);PubChem class - safety and toxic;Training Set;PubChem class - drug;Biocyc:(CPD-15526 5Z8Z11Z14Z17Z-EICOSAPENTAENOATE)</t>
  </si>
  <si>
    <t>7019_MSBNK-BGC_Munich-RP030502_0_MSBNK-BGC_Munich-RP030502_JAZBEHYOTPTENJ</t>
  </si>
  <si>
    <t>SCZVLDHREVKTSH</t>
  </si>
  <si>
    <t>InChI=1S/C16H12O6/c1-21-14-4-8(2-3-10(14)18)13-7-12(20)16-11(19)5-9(17)6-15(16)22-13/h2-7,17-19H,1H3</t>
  </si>
  <si>
    <t>Chryseriol</t>
  </si>
  <si>
    <t>COC1=C(C=CC(=C1)C2=CC(=O)C3=C(C=C(C=C3O2)O)O)O</t>
  </si>
  <si>
    <t>5280666;25203524;71314865</t>
  </si>
  <si>
    <t>HMDB:(30667);SuperNatural:(SN00001594);ZINC bio:(ZINC00519621);additional;MeSH:(5280666);Plantcyc:(574-TRIHYDROXY-3-METHOXYFLAVONE);PubMed;NORMAN:(NS00031865);COCONUT:(CNP0095391 CNP0223782 CNP0310242);KNApSAcK:(1029);Natural Products:(UNPD79322);PubChem:(5280666 25203524 71314865);CHEBI:(57799 16514);PubChem class - bio and metabolites;KEGG:(C04293);Training Set;Biocyc:(574-TRIHYDROXY-3-METHOXYFLAVONE)</t>
  </si>
  <si>
    <t>7049_MSBNK-IPB_Halle-PN000007_0_MSBNK-IPB_Halle-PN000007_SCZVLDHREVKTSH</t>
  </si>
  <si>
    <t>8102_MSBNK-RIKEN-PR302114_0_MSBNK-RIKEN-PR302114_IGLUNMMNDNWZOA</t>
  </si>
  <si>
    <t>8943_MSBNK-RIKEN-PR303134_0_MSBNK-RIKEN-PR303134_UYVBMGULWGRDQT</t>
  </si>
  <si>
    <t>XEFNBVWDOQCMSG</t>
  </si>
  <si>
    <t>InChI=1S/C33H40O21/c1-9-19(39)29(53-32-25(45)23(43)20(40)16(7-34)51-32)27(47)31(49-9)48-8-17-21(41)24(44)26(46)33(52-17)54-30-22(42)18-14(38)5-11(35)6-15(18)50-28(30)10-2-3-12(36)13(37)4-10/h2-6,9,16-17,19-21,23-27,29,31-41,43-47H,7-8H2,1H3</t>
  </si>
  <si>
    <t>Quercetin 3-(3R-glucosylrutinoside)</t>
  </si>
  <si>
    <t>CC1C(C(C(C(O1)OCC2C(C(C(C(O2)OC3=C(OC4=CC(=CC(=C4C3=O)O)O)C5=CC(=C(C=C5)O)O)O)O)O)O)OC6C(C(C(C(O6)CO)O)O)O)O</t>
  </si>
  <si>
    <t>5492482;44715854;44259105;44259156;49800126;57393076</t>
  </si>
  <si>
    <t>COCONUT:(CNP0173336);HMDB:(39363 39375);KNApSAcK:(5439);Natural Products:(UNPD114188 UNPD93435);PubChem:(5492482 44715854 44259105 44259156 49800126 57393076);SuperNatural:(SN00341772 SN00384387);additional;PubChem class - bio and metabolites;MeSH:(5492482);PubMed</t>
  </si>
  <si>
    <t>10045_MSBNK-RIKEN-PR310937_0_MSBNK-RIKEN-PR310937_SPUFXPFDJYNCFD</t>
  </si>
  <si>
    <t>9247_MSBNK-RIKEN-PR303573_0_MSBNK-RIKEN-PR303573_HOEVRHHMDJKUMZ</t>
  </si>
  <si>
    <t>9294_MSBNK-RIKEN-PR303649_0_MSBNK-RIKEN-PR303649_DEMKZLAVQYISIA</t>
  </si>
  <si>
    <t>10065_MSBNK-RIKEN-PR310974_0_MSBNK-RIKEN-PR310974_MYXNWGACZJSMBT</t>
  </si>
  <si>
    <t>8717_MSBNK-RIKEN-PR302834_0_MSBNK-RIKEN-PR302834_HGUVPEBGCAVWID</t>
  </si>
  <si>
    <t>8828_MSBNK-RIKEN-PR302959_0_MSBNK-RIKEN-PR302959_ITVGXXMINPYUHD</t>
  </si>
  <si>
    <t>8780_MSBNK-RIKEN-PR302908_0_MSBNK-RIKEN-PR302908_OIUBYZLTFSLSBY</t>
  </si>
  <si>
    <t>9363_MSBNK-RIKEN-PR303770_0_MSBNK-RIKEN-PR303770_HEYZWPRKKUGDCR</t>
  </si>
  <si>
    <t>7463_MSBNK-RIKEN-PR300335_0_MSBNK-RIKEN-PR300335_RZBFPDQKWUWUCK</t>
  </si>
  <si>
    <t>9065_MSBNK-RIKEN-PR303350_0_MSBNK-RIKEN-PR303350_FIAAVMJLAGNUKW</t>
  </si>
  <si>
    <t>8085_MSBNK-RIKEN-PR302096_0_MSBNK-RIKEN-PR302096_HWRDCYOHJBCWGW</t>
  </si>
  <si>
    <t>8794_MSBNK-RIKEN-PR302924_0_MSBNK-RIKEN-PR302924_AIONOLUJZLIMTK</t>
  </si>
  <si>
    <t>8804_MSBNK-RIKEN-PR302935_0_MSBNK-RIKEN-PR302935_KZNIFHPLKGYRTM</t>
  </si>
  <si>
    <t>8815_MSBNK-RIKEN-PR302946_0_MSBNK-RIKEN-PR302946_SYRURBPRFQUYQS</t>
  </si>
  <si>
    <t>8387_MSBNK-RIKEN-PR302460_0_MSBNK-RIKEN-PR302460_VLSRUFWCGBMYDJ</t>
  </si>
  <si>
    <t>6810_MSBNK-BGC_Munich-RP004502_0_MSBNK-BGC_Munich-RP004502_FVMDYYGIDFPZAX</t>
  </si>
  <si>
    <t>HIMIJPBXDBKGHU</t>
  </si>
  <si>
    <t>InChI=1S/C24H18O6S/c1-2-14-10-16-20(12-19(14)30-24(26)22-4-3-9-31-22)29-13-17(23(16)25)15-5-6-18-21(11-15)28-8-7-27-18/h3-6,9-13H,2,7-8H2,1H3</t>
  </si>
  <si>
    <t>[3-(2,3-dihydro-1,4-benzodioxin-6-yl)-6-ethyl-4-oxochromen-7-yl] thiophene-2-carboxylate</t>
  </si>
  <si>
    <t>CCC1=CC2=C(C=C1OC(=O)C3=CC=CS3)OC=C(C2=O)C4=CC5=C(C=C4)OCCO5</t>
  </si>
  <si>
    <t>COCONUT:(CNP0374789);PubChem:(1301681);SuperNatural:(SN00049181);ZINC bio:(ZINC01125636)</t>
  </si>
  <si>
    <t>8900_MSBNK-RIKEN-PR303050_0_MSBNK-RIKEN-PR303050_PZZRDJXEMZMZFD</t>
  </si>
  <si>
    <t>10141_MSBNK-RIKEN-PR311170_0_MSBNK-RIKEN-PR311170_PZZRDJXEMZMZFD</t>
  </si>
  <si>
    <t>9853_MSBNK-RIKEN-PR310475_0_MSBNK-RIKEN-PR310475_FXNFHKRTJBSTCS</t>
  </si>
  <si>
    <t>8871_MSBNK-RIKEN-PR303008_0_MSBNK-RIKEN-PR303008_YFPYXTNSQOUHPS</t>
  </si>
  <si>
    <t>8004_MSBNK-RIKEN-PR302011_0_MSBNK-RIKEN-PR302011_KKSDGJDHHZEWEP</t>
  </si>
  <si>
    <t>8118_MSBNK-RIKEN-PR302130_0_MSBNK-RIKEN-PR302130_NLAWPKPYBMEWIR</t>
  </si>
  <si>
    <t>7088_MSBNK-IPB_Halle-PN000084_0_MSBNK-IPB_Halle-PN000084_</t>
  </si>
  <si>
    <t>9795_MSBNK-RIKEN-PR304430_0_MSBNK-RIKEN-PR304430_FVIZARNDLVOMSU</t>
  </si>
  <si>
    <t>9533_MSBNK-RIKEN-PR304054_0_MSBNK-RIKEN-PR304054_GDNIGMNXEKGFIP</t>
  </si>
  <si>
    <t>6903_MSBNK-BGC_Munich-RP016803_0_MSBNK-BGC_Munich-RP016803_NGSWKAQJJWESNS</t>
  </si>
  <si>
    <t>9525_MSBNK-RIKEN-PR304045_0_MSBNK-RIKEN-PR304045_CJXMVKYNVIGQBS</t>
  </si>
  <si>
    <t>9230_MSBNK-RIKEN-PR303556_0_MSBNK-RIKEN-PR303556_VVOAZFWZEDHOOU</t>
  </si>
  <si>
    <t>6907_MSBNK-BGC_Munich-RP017101_0_MSBNK-BGC_Munich-RP017101_OVSQVDMCBVZWGM</t>
  </si>
  <si>
    <t>8741_MSBNK-RIKEN-PR302860_0_MSBNK-RIKEN-PR302860_OIUBYZLTFSLSBY</t>
  </si>
  <si>
    <t>C16H11FO2S</t>
  </si>
  <si>
    <t>NRSWHXCLBQLBRC</t>
  </si>
  <si>
    <t>InChI=1S/C16H11FO2S/c17-13-9-11(4-5-14(13)19)16-7-6-15(20-16)10-2-1-3-12(18)8-10/h1-9,18-19H</t>
  </si>
  <si>
    <t>2-Fluoro-4-[5-(3-hydroxyphenyl)-2-thienyl]phenol</t>
  </si>
  <si>
    <t>C1=CC(=CC(=C1)O)C2=CC=C(S2)C3=CC(=C(C=C3)O)F</t>
  </si>
  <si>
    <t>MeSH:(25192477);PubChem:(25192477);PubMed</t>
  </si>
  <si>
    <t>8219_MSBNK-RIKEN-PR302249_0_MSBNK-RIKEN-PR302249_IQPNAANSBPBGFQ</t>
  </si>
  <si>
    <t>9523_MSBNK-RIKEN-PR304043_0_MSBNK-RIKEN-PR304043_CJXMVKYNVIGQBS</t>
  </si>
  <si>
    <t>8471_MSBNK-RIKEN-PR302559_0_MSBNK-RIKEN-PR302559_GZSOSUNBTXMUFQ</t>
  </si>
  <si>
    <t>5083_MSBNK-RIKEN-PR302559_0_MSBNK-RIKEN-PR302559_GZSOSUNBTXMUFQ</t>
  </si>
  <si>
    <t>9008_MSBNK-RIKEN-PR303252_0_MSBNK-RIKEN-PR303252_ZZWPMFROUHHAKY</t>
  </si>
  <si>
    <t>7002_MSBNK-BGC_Munich-RP029603_0_MSBNK-BGC_Munich-RP029603_MBMBGCFOFBJSGT</t>
  </si>
  <si>
    <t>9717_MSBNK-RIKEN-PR304259_0_MSBNK-RIKEN-PR304259_VLEUZFDZJKSGMX</t>
  </si>
  <si>
    <t>WLDWSGZHNBANIO</t>
  </si>
  <si>
    <t>InChI=1S/C8H8O3/c1-5(9)7-4-6(10)2-3-8(7)11/h2-4,10-11H,1H3</t>
  </si>
  <si>
    <t>Acetylquinol</t>
  </si>
  <si>
    <t>CC(=O)C1=C(C=CC(=C1)O)O</t>
  </si>
  <si>
    <t>HMDB:(32629);SuperNatural:(SN00143845);ZINC bio:(ZINC00164902);additional;PubMed;NORMAN:(NS00031851);COCONUT:(CNP0226762);Natural Products:(UNPD91401);PubChem:(10279);PubChem class - bio and metabolites;PubChem class - safety and toxic;Training Set;KEGG Mine</t>
  </si>
  <si>
    <t>6811_MSBNK-BGC_Munich-RP004503_0_MSBNK-BGC_Munich-RP004503_FVMDYYGIDFPZAX</t>
  </si>
  <si>
    <t>8658_MSBNK-RIKEN-PR302771_0_MSBNK-RIKEN-PR302771_SQFSKOYWJBQGKQ</t>
  </si>
  <si>
    <t>9100_MSBNK-RIKEN-PR303389_0_MSBNK-RIKEN-PR303389_ZLPSOQFIIQIIAX</t>
  </si>
  <si>
    <t>8087_MSBNK-RIKEN-PR302098_0_MSBNK-RIKEN-PR302098_OXGUCUVFOIWWQJ</t>
  </si>
  <si>
    <t>8855_MSBNK-RIKEN-PR302987_0_MSBNK-RIKEN-PR302987_RTATXGUCZHCSNG</t>
  </si>
  <si>
    <t>6878_MSBNK-BGC_Munich-RP015602_0_MSBNK-BGC_Munich-RP015602_FVMDYYGIDFPZAX</t>
  </si>
  <si>
    <t>3490_MSBNK-BGC_Munich-RP015602_0_MSBNK-BGC_Munich-RP015602_FVMDYYGIDFPZAX</t>
  </si>
  <si>
    <t>10131_MSBNK-RIKEN-PR311133_0_MSBNK-RIKEN-PR311133_DROXVBRNXCRUHP</t>
  </si>
  <si>
    <t>8176_MSBNK-RIKEN-PR302189_0_MSBNK-RIKEN-PR302189_RMCRQBAILCLJGU</t>
  </si>
  <si>
    <t>7960_MSBNK-RIKEN-PR301964_0_MSBNK-RIKEN-PR301964_ZEJXENDZTYVXDP</t>
  </si>
  <si>
    <t>9635_MSBNK-RIKEN-PR304170_0_MSBNK-RIKEN-PR304170_LUKBXSAWLPMMSZ</t>
  </si>
  <si>
    <t>8141_MSBNK-RIKEN-PR302153_0_MSBNK-RIKEN-PR302153_JMFWYRWPJVEZPV</t>
  </si>
  <si>
    <t>6944_MSBNK-BGC_Munich-RP020702_0_MSBNK-BGC_Munich-RP020702_FIHPLICEAUNEFV</t>
  </si>
  <si>
    <t>9123_MSBNK-RIKEN-PR303412_0_MSBNK-RIKEN-PR303412_MYXNWGACZJSMBT</t>
  </si>
  <si>
    <t>10023_MSBNK-RIKEN-PR310912_0_MSBNK-RIKEN-PR310912_JMFWYRWPJVEZPV</t>
  </si>
  <si>
    <t>6929_MSBNK-BGC_Munich-RP018102_0_MSBNK-BGC_Munich-RP018102_ZQSIJRDFPHDXIC</t>
  </si>
  <si>
    <t>9864_MSBNK-RIKEN-PR310487_0_MSBNK-RIKEN-PR310487_DFPMSGMNTNDNHN</t>
  </si>
  <si>
    <t>9343_MSBNK-RIKEN-PR303709_0_MSBNK-RIKEN-PR303709_DFPMSGMNTNDNHN</t>
  </si>
  <si>
    <t>8669_MSBNK-RIKEN-PR302783_0_MSBNK-RIKEN-PR302783_SQFSKOYWJBQGKQ</t>
  </si>
  <si>
    <t>8942_MSBNK-RIKEN-PR303132_0_MSBNK-RIKEN-PR303132_RODXRVNMMDRFIK</t>
  </si>
  <si>
    <t>QHFMHXVKCZSUMG</t>
  </si>
  <si>
    <t>InChI=1S/C14H8N2O4/c17-13(18)7-3-1-5-9-11(7)16-12-8(14(19)20)4-2-6-10(12)15-9/h1-6H,(H,17,18)(H,19,20)</t>
  </si>
  <si>
    <t>C1=CC(=C2C(=C1)N=C3C=CC=C(C3=N2)C(=O)O)C(=O)O</t>
  </si>
  <si>
    <t>COCONUT:(CNP0052856);PubChem:(54227996);SuperNatural:(SN00247243)</t>
  </si>
  <si>
    <t>MJALVONLCNWZHK</t>
  </si>
  <si>
    <t>InChI=1S/C14H8N2O4/c17-13(18)7-3-1-5-9-11(7)16-10-6-2-4-8(14(19)20)12(10)15-9/h1-6H,(H,17,18)(H,19,20)</t>
  </si>
  <si>
    <t>Phenazine-1,6-dicarboxylate</t>
  </si>
  <si>
    <t>C1=CC(=C2C(=C1)N=C3C(=N2)C=CC=C3C(=O)O)C(=O)O</t>
  </si>
  <si>
    <t>193025;23297480</t>
  </si>
  <si>
    <t>SuperNatural:(SN00248289);ZINC bio:(ZINC04102350);MeSH:(193025);PubMed;COCONUT:(CNP0219042);Natural Products:(UNPD113630);PubChem:(193025 23297480);CHEBI:(70231 131980);PubChem class - bio and metabolites;KEGG:(C12119);Training Set;Biocyc:(CPD-12872)</t>
  </si>
  <si>
    <t>6941_MSBNK-BGC_Munich-RP018702_0_MSBNK-BGC_Munich-RP018702_MJALVONLCNWZHK</t>
  </si>
  <si>
    <t>7059_MSBNK-IPB_Halle-PN000029_0_MSBNK-IPB_Halle-PN000029_</t>
  </si>
  <si>
    <t>9803_MSBNK-RIKEN-PR304438_0_MSBNK-RIKEN-PR304438_FVIZARNDLVOMSU</t>
  </si>
  <si>
    <t>8835_MSBNK-RIKEN-PR302967_0_MSBNK-RIKEN-PR302967_RTATXGUCZHCSNG</t>
  </si>
  <si>
    <t>8162_MSBNK-RIKEN-PR302174_0_MSBNK-RIKEN-PR302174_RMCRQBAILCLJGU</t>
  </si>
  <si>
    <t>YNWXJFQOCHMPCK</t>
  </si>
  <si>
    <t>InChI=1S/C21H22O9/c22-10-17-18(26)19(27)20(28)21(30-17)29-13-5-1-11(2-6-13)3-8-15(24)14-7-4-12(23)9-16(14)25/h1-9,17-23,25-28H,10H2</t>
  </si>
  <si>
    <t>Isoliquiritin</t>
  </si>
  <si>
    <t>C1=CC(=CC=C1C=CC(=O)C2=C(C=C(C=C2)O)O)OC3C(C(C(C(O3)CO)O)O)O</t>
  </si>
  <si>
    <t>454264;5318591;14187588;14187589;10364694;11972381;21550846;72728334;138107319</t>
  </si>
  <si>
    <t>HMDB:(37318);SuperNatural:(SN00011488 SN00011485 SN00011487 SN00011486 SN00159736 SN00160341 SN00228249);ZINC bio:(ZINC05119394 ZINC05119400 ZINC05119406 ZINC05119408 ZINC33832004);additional;MeSH:(5318591);PubMed;COCONUT:(CNP0367211);KNApSAcK:(7184);Natural Products:(UNPD64024 UNPD29599);PubChem:(454264 5318591 14187588 14187589 10364694 11972381 21550846 72728334 138107319);CHEBI:(80839);PubChem class - bio and metabolites;KEGG:(C16978)</t>
  </si>
  <si>
    <t>9292_MSBNK-RIKEN-PR303647_0_MSBNK-RIKEN-PR303647_DEMKZLAVQYISIA</t>
  </si>
  <si>
    <t>6942_MSBNK-BGC_Munich-RP018703_0_MSBNK-BGC_Munich-RP018703_MJALVONLCNWZHK</t>
  </si>
  <si>
    <t>9106_MSBNK-RIKEN-PR303395_0_MSBNK-RIKEN-PR303395_ZLPSOQFIIQIIAX</t>
  </si>
  <si>
    <t>8092_MSBNK-RIKEN-PR302103_0_MSBNK-RIKEN-PR302103_HWRDCYOHJBCWGW</t>
  </si>
  <si>
    <t>7990_MSBNK-RIKEN-PR301996_0_MSBNK-RIKEN-PR301996_ODBRNZZJSYPIDI</t>
  </si>
  <si>
    <t>DZAUWHJDUNRCTF</t>
  </si>
  <si>
    <t>InChI=1S/C9H10O4/c10-7-3-1-6(5-8(7)11)2-4-9(12)13/h1,3,5,10-11H,2,4H2,(H,12,13)</t>
  </si>
  <si>
    <t>bmse000680</t>
  </si>
  <si>
    <t>C1=CC(=C(C=C1CCC(=O)O)O)O</t>
  </si>
  <si>
    <t>348154;6950105;87758698;87758699;87758906</t>
  </si>
  <si>
    <t>HMDB:(423);SuperNatural:(SN00351765 SN00045155);ZINC bio:(ZINC00388044);additional;MeSH:(348154);PubMed;NORMAN:(NS00014665);COCONUT:(CNP0080383 CNP0265756);KNApSAcK:(2735);Natural Products:(UNPD102047);PubChem:(348154 6950105 87758698 87758699 87758906);YMDB Mine;CHEBI:(58744 48400);PubChem class - bio and metabolites;EcoCyc Mine;KEGG:(C10447);PubChem class - safety and toxic;Training Set;Biocyc:(CPD-17463)</t>
  </si>
  <si>
    <t>6994_MSBNK-BGC_Munich-RP029401_0_MSBNK-BGC_Munich-RP029401_HXIPUYVSSGKLFF</t>
  </si>
  <si>
    <t>5456_MSBNK-RIKEN-PR302976_0_MSBNK-RIKEN-PR302976_SYRURBPRFQUYQS</t>
  </si>
  <si>
    <t>8844_MSBNK-RIKEN-PR302976_0_MSBNK-RIKEN-PR302976_SYRURBPRFQUYQS</t>
  </si>
  <si>
    <t>8156_MSBNK-RIKEN-PR302168_0_MSBNK-RIKEN-PR302168_JMFWYRWPJVEZPV</t>
  </si>
  <si>
    <t>C34H30N2O9</t>
  </si>
  <si>
    <t>PLAXYWZLYBHIDB</t>
  </si>
  <si>
    <t>InChI=1S/C34H30N2O9/c1-14(2)34-33(42)26-23(45-34)13-20(38)25-29(26)36(4)27-16(31(25)40)7-6-8-21(27)44-22-10-9-17-28(32(22)41)35(3)18-11-15(43-5)12-19(37)24(18)30(17)39/h6-14,33-34,37-38,41-42H,1-5H3</t>
  </si>
  <si>
    <t>Atalanine</t>
  </si>
  <si>
    <t>CC(C)C1C(C2=C(O1)C=C(C3=C2N(C4=C(C3=O)C=CC=C4OC5=C(C6=C(C=C5)C(=O)C7=C(N6C)C=C(C=C7O)OC)O)C)O)O</t>
  </si>
  <si>
    <t>6124754;5281833;102148820</t>
  </si>
  <si>
    <t>COCONUT:(CNP0309960);KNApSAcK:(2138);Natural Products:(UNPD67754);PubChem:(6124754 5281833 102148820);SuperNatural:(SN00340276);CHEBI:(2902);KEGG:(C10644)</t>
  </si>
  <si>
    <t>8674_MSBNK-RIKEN-PR302788_0_MSBNK-RIKEN-PR302788_ARGKVCXINMKCAZ</t>
  </si>
  <si>
    <t>FGAVHWSCPSBSMG</t>
  </si>
  <si>
    <t>InChI=1S/C36H36N2O8/c1-45-33-21-25(7-13-31(33)41)19-29(35(43)37-17-15-23-3-9-27(39)10-4-23)30(20-26-8-14-32(42)34(22-26)46-2)36(44)38-18-16-24-5-11-28(40)12-6-24/h3-14,19-22,39-42H,15-18H2,1-2H3,(H,37,43)(H,38,44)</t>
  </si>
  <si>
    <t>Hyoscyamide</t>
  </si>
  <si>
    <t>COC1=C(C=CC(=C1)C=C(C(=CC2=CC(=C(C=C2)O)OC)C(=O)NCCC3=CC=C(C=C3)O)C(=O)NCCC4=CC=C(C=C4)O)O</t>
  </si>
  <si>
    <t>5323554;5478962;10438919</t>
  </si>
  <si>
    <t>COCONUT:(CNP0329941);KNApSAcK:(45320);Natural Products:(UNPD94018 UNPD100347 UNPD224821);PubChem:(5323554 5478962 10438919);SuperNatural:(SN00236138 SN00357396);MeSH:(5323554 10438919);KEGG:(C17911);PubMed</t>
  </si>
  <si>
    <t>10132_MSBNK-RIKEN-PR311134_0_MSBNK-RIKEN-PR311134_DROXVBRNXCRUHP</t>
  </si>
  <si>
    <t>8546_MSBNK-RIKEN-PR302642_0_MSBNK-RIKEN-PR302642_VCCNKWWXYVWTLT</t>
  </si>
  <si>
    <t>9301_MSBNK-RIKEN-PR303666_0_MSBNK-RIKEN-PR303666_DFNXNCCYQRPZMD</t>
  </si>
  <si>
    <t>XQNULGVMJUJZML</t>
  </si>
  <si>
    <t>InChI=1S/C25H28O5/c1-14(2)5-7-17-21(26)11-9-16(23(17)28)20-13-30-25-18(8-6-15(3)4)22(27)12-10-19(25)24(20)29/h5-6,9-12,20,26-28H,7-8,13H2,1-4H3</t>
  </si>
  <si>
    <t>CC(=CCC1=C(C=CC(=C1O)C2COC3=C(C2=O)C=CC(=C3CC=C(C)C)O)O)C</t>
  </si>
  <si>
    <t>10982434;101263233;101263234</t>
  </si>
  <si>
    <t>COCONUT:(CNP0106026);KNApSAcK:(18922);Natural Products:(UNPD43404);PubChem:(10982434 101263233 101263234);SuperNatural:(SN00276444);PubMed</t>
  </si>
  <si>
    <t>9954_MSBNK-RIKEN-PR310752_0_MSBNK-RIKEN-PR310752_FFPFIAFZJXSGDK</t>
  </si>
  <si>
    <t>8740_MSBNK-RIKEN-PR302858_0_MSBNK-RIKEN-PR302858_HKQYGTCOTHHOMP</t>
  </si>
  <si>
    <t>8822_MSBNK-RIKEN-PR302953_0_MSBNK-RIKEN-PR302953_CQLRUIIRRZYHHS</t>
  </si>
  <si>
    <t>SQTAVUCHOVVOFD</t>
  </si>
  <si>
    <t>InChI=1S/C27H42O3/c1-17(6-5-7-18(2)25(29)30)22-10-11-23-21-9-8-19-16-20(28)12-14-26(19,3)24(21)13-15-27(22,23)4/h9,17-19,22-24H,5-8,10-16H2,1-4H3,(H,29,30)</t>
  </si>
  <si>
    <t>Delta(7)-DA</t>
  </si>
  <si>
    <t>CC(CCCC(C)C(=O)O)C1CCC2C1(CCC3C2=CCC4C3(CCC(=O)C4)C)C</t>
  </si>
  <si>
    <t>23583984;24809200;24900553;24900554;59552209;59552212;70698361;70698395;70793131;71166157;71167905;86289629;122220890;139035384</t>
  </si>
  <si>
    <t>COCONUT:(CNP0346720);PubChem:(23583984 24809200 24900553 24900554 59552209 59552212 70698361 70698395 70793131 71166157 71167905 86289629 122220890 139035384);CHEBI:(78699 71614 71569 71556 71542);additional;PubChem class - bio and metabolites;MeSH:(23583984);KEGG:(C21077);Training Set;PubMed</t>
  </si>
  <si>
    <t>6838_MSBNK-BGC_Munich-RP010803_0_MSBNK-BGC_Munich-RP010803_SQTAVUCHOVVOFD</t>
  </si>
  <si>
    <t>9986_MSBNK-RIKEN-PR310821_0_MSBNK-RIKEN-PR310821_WROKSUMDFCBDIW</t>
  </si>
  <si>
    <t>AFDXODALSZRGIH</t>
  </si>
  <si>
    <t>InChI=1S/C10H10O3/c1-13-9-5-2-8(3-6-9)4-7-10(11)12/h2-7H,1H3,(H,11,12)</t>
  </si>
  <si>
    <t>bmse010212</t>
  </si>
  <si>
    <t>COC1=CC=C(C=C1)C=CC(=O)O</t>
  </si>
  <si>
    <t>13245;1550935;1550936;699414;3287853;5285554</t>
  </si>
  <si>
    <t>HMDB:(2040 135651);SuperNatural:(SN00340462 SN00289886 SN00131189 SN00036064);ZINC bio:(ZINC00077999 ZINC04701527);additional;MeSH:(13245 699414 1550936);Plantcyc:(CPD-11884);PubMed;NORMAN:(NS00013547);COCONUT:(CNP0066843 CNP0250415);KNApSAcK:(51715);Natural Products:(UNPD131544 UNPD228380 UNPD164936);PubChem:(13245 1550935 1550936 699414 3287853 5285554);YMDB Mine;CHEBI:(143736 48541);PubChem class - bio and metabolites;PubChem class - safety and toxic;Biocyc:(CPD-11884);KEGG Mine</t>
  </si>
  <si>
    <t>10116_MSBNK-RIKEN-PR311092_0_MSBNK-RIKEN-PR311092_AFDXODALSZRGIH</t>
  </si>
  <si>
    <t>10029_MSBNK-RIKEN-PR310918_0_MSBNK-RIKEN-PR310918_YFPYXTNSQOUHPS</t>
  </si>
  <si>
    <t>9907_MSBNK-RIKEN-PR310573_0_MSBNK-RIKEN-PR310573_JDOFCMASVRMYJU</t>
  </si>
  <si>
    <t>9395_MSBNK-RIKEN-PR303823_0_MSBNK-RIKEN-PR303823_KYWSCMDFVARMPN</t>
  </si>
  <si>
    <t>9075_MSBNK-RIKEN-PR303360_0_MSBNK-RIKEN-PR303360_PCMORTLOPMLEFB</t>
  </si>
  <si>
    <t>7595_MSBNK-RIKEN-PR300670_0_MSBNK-RIKEN-PR300670_XUCIJNAGGSZNQT</t>
  </si>
  <si>
    <t>9970_MSBNK-RIKEN-PR310773_0_MSBNK-RIKEN-PR310773_MERHMOCEIBOOMA</t>
  </si>
  <si>
    <t>9750_MSBNK-RIKEN-PR304336_0_MSBNK-RIKEN-PR304336_HJRVLGWTJSLQIG</t>
  </si>
  <si>
    <t>8885_MSBNK-RIKEN-PR303027_0_MSBNK-RIKEN-PR303027_YFPYXTNSQOUHPS</t>
  </si>
  <si>
    <t>8979_MSBNK-RIKEN-PR303203_0_MSBNK-RIKEN-PR303203_ZZWPMFROUHHAKY</t>
  </si>
  <si>
    <t>9126_MSBNK-RIKEN-PR303415_0_MSBNK-RIKEN-PR303415_LKZDFKLGDGSGEO</t>
  </si>
  <si>
    <t>8870_MSBNK-RIKEN-PR303007_0_MSBNK-RIKEN-PR303007_RPVIQWDFJPYNJM</t>
  </si>
  <si>
    <t>8812_MSBNK-RIKEN-PR302943_0_MSBNK-RIKEN-PR302943_CQLRUIIRRZYHHS</t>
  </si>
  <si>
    <t>8363_MSBNK-RIKEN-PR302431_0_MSBNK-RIKEN-PR302431_SOSLMHZOJATCCP</t>
  </si>
  <si>
    <t>6816_MSBNK-BGC_Munich-RP004702_0_MSBNK-BGC_Munich-RP004702_IYRMWMYZSQPJKC</t>
  </si>
  <si>
    <t>8863_MSBNK-RIKEN-PR302997_0_MSBNK-RIKEN-PR302997_RPVIQWDFJPYNJM</t>
  </si>
  <si>
    <t>8644_MSBNK-RIKEN-PR302757_0_MSBNK-RIKEN-PR302757_BJJCTXDEJUWVIC</t>
  </si>
  <si>
    <t>9287_MSBNK-RIKEN-PR303642_0_MSBNK-RIKEN-PR303642_DEMKZLAVQYISIA</t>
  </si>
  <si>
    <t>9503_MSBNK-RIKEN-PR304011_0_MSBNK-RIKEN-PR304011_PUETUDUXMCLALY</t>
  </si>
  <si>
    <t>7250_MSBNK-MSSJ-MSJ02024_0_MSBNK-MSSJ-MSJ02024_DXYUAIFZCFRPTH</t>
  </si>
  <si>
    <t>6931_MSBNK-BGC_Munich-RP018201_0_MSBNK-BGC_Munich-RP018201_QRMZSPFSDQBLIX</t>
  </si>
  <si>
    <t>LZJRNLRASBVRRX</t>
  </si>
  <si>
    <t>InChI=1S/C19H21NO4/c1-20-5-4-10-7-15(22)19(24-3)18-12-9-16(23-2)14(21)8-11(12)6-13(20)17(10)18/h7-9,13,21-22H,4-6H2,1-3H3</t>
  </si>
  <si>
    <t>Boldine</t>
  </si>
  <si>
    <t>CN1CCC2=CC(=C(C3=C2C1CC4=CC(=C(C=C43)OC)O)OC)O</t>
  </si>
  <si>
    <t>10154;726885;248507;4621313;6928510;6928511</t>
  </si>
  <si>
    <t>HMDB:(39085);SuperNatural:(SN00001116 SN00001117);ZINC bio:(ZINC00135449 ZINC00135453);additional;MeSH:(10154);PubMed;NORMAN:(NS00004847);COCONUT:(CNP0288508 CNP0354403);KNApSAcK:(1822);Natural Products:(UNPD10964 UNPD146683);PubChem:(10154 726885 248507 4621313 6928510 6928511);CHEBI:(95169 3148);PubChem class - bio and metabolites;KEGG:(C09365);PubChem class - safety and toxic;Training Set;PubChem class - drug</t>
  </si>
  <si>
    <t>7705_MSBNK-RIKEN-PR301090_0_MSBNK-RIKEN-PR301090_LZJRNLRASBVRRX</t>
  </si>
  <si>
    <t>8104_MSBNK-RIKEN-PR302116_0_MSBNK-RIKEN-PR302116_WUADCCWRTIWANL</t>
  </si>
  <si>
    <t>9078_MSBNK-RIKEN-PR303364_0_MSBNK-RIKEN-PR303364_DKZBBWMURDFHNE</t>
  </si>
  <si>
    <t>C17H14O5</t>
  </si>
  <si>
    <t>IFHXSMSQHPVVSF</t>
  </si>
  <si>
    <t>InChI=1S/C17H14O5/c1-20-11-5-3-10(4-6-11)17-16(19)15(18)13-8-7-12(21-2)9-14(13)22-17/h3-9,19H,1-2H3</t>
  </si>
  <si>
    <t>Oprea1_652065</t>
  </si>
  <si>
    <t>COC1=CC=C(C=C1)C2=C(C(=O)C3=C(O2)C=C(C=C3)OC)O</t>
  </si>
  <si>
    <t>COCONUT:(CNP0042373);PubChem:(265699);SuperNatural:(SN00000742);ZINC bio:(ZINC00057890);additional;PubMed</t>
  </si>
  <si>
    <t>10016_MSBNK-RIKEN-PR310903_0_MSBNK-RIKEN-PR310903_PFMGWOVPHHEHAL</t>
  </si>
  <si>
    <t>8013_MSBNK-RIKEN-PR302021_0_MSBNK-RIKEN-PR302021_JYXSWDCPHRTYGU</t>
  </si>
  <si>
    <t>9133_MSBNK-RIKEN-PR303422_0_MSBNK-RIKEN-PR303422_MYXNWGACZJSMBT</t>
  </si>
  <si>
    <t>7972_MSBNK-RIKEN-PR301976_0_MSBNK-RIKEN-PR301976_JYXSWDCPHRTYGU</t>
  </si>
  <si>
    <t>5458_MSBNK-RIKEN-PR302978_0_MSBNK-RIKEN-PR302978_CQLRUIIRRZYHHS</t>
  </si>
  <si>
    <t>8846_MSBNK-RIKEN-PR302978_0_MSBNK-RIKEN-PR302978_CQLRUIIRRZYHHS</t>
  </si>
  <si>
    <t>8099_MSBNK-RIKEN-PR302111_0_MSBNK-RIKEN-PR302111_HWRDCYOHJBCWGW</t>
  </si>
  <si>
    <t>7973_MSBNK-RIKEN-PR301978_0_MSBNK-RIKEN-PR301978_ODBRNZZJSYPIDI</t>
  </si>
  <si>
    <t>7158_MSBNK-MPI_for_Chemical_Ecology-CE000174_0_MSBNK-MPI_for_Chemical_Ecology-CE000174_IYRMWMYZSQPJKC</t>
  </si>
  <si>
    <t>6998_MSBNK-BGC_Munich-RP029502_0_MSBNK-BGC_Munich-RP029502_OYHQOLUKZRVURQ</t>
  </si>
  <si>
    <t>8860_MSBNK-RIKEN-PR302993_0_MSBNK-RIKEN-PR302993_YFPYXTNSQOUHPS</t>
  </si>
  <si>
    <t>8236_MSBNK-RIKEN-PR302280_0_MSBNK-RIKEN-PR302280_CDICDSOGTRCHMG</t>
  </si>
  <si>
    <t>9748_MSBNK-RIKEN-PR304333_0_MSBNK-RIKEN-PR304333_HJRVLGWTJSLQIG</t>
  </si>
  <si>
    <t>9327_MSBNK-RIKEN-PR303692_0_MSBNK-RIKEN-PR303692_VUGRLRAUZWGZJP</t>
  </si>
  <si>
    <t>7636_MSBNK-RIKEN-PR300844_0_MSBNK-RIKEN-PR300844_SOFSXTKPGSIDCI</t>
  </si>
  <si>
    <t>8712_MSBNK-RIKEN-PR302829_0_MSBNK-RIKEN-PR302829_HGUVPEBGCAVWID</t>
  </si>
  <si>
    <t>6945_MSBNK-BGC_Munich-RP020703_0_MSBNK-BGC_Munich-RP020703_FIHPLICEAUNEFV</t>
  </si>
  <si>
    <t>8821_MSBNK-RIKEN-PR302952_0_MSBNK-RIKEN-PR302952_RTATXGUCZHCSNG</t>
  </si>
  <si>
    <t>7458_MSBNK-RIKEN-PR300326_0_MSBNK-RIKEN-PR300326_RZBFPDQKWUWUCK</t>
  </si>
  <si>
    <t>8058_MSBNK-RIKEN-PR302068_0_MSBNK-RIKEN-PR302068_JYXSWDCPHRTYGU</t>
  </si>
  <si>
    <t>8112_MSBNK-RIKEN-PR302124_0_MSBNK-RIKEN-PR302124_NLAWPKPYBMEWIR</t>
  </si>
  <si>
    <t>8175_MSBNK-RIKEN-PR302188_0_MSBNK-RIKEN-PR302188_JMFWYRWPJVEZPV</t>
  </si>
  <si>
    <t>8454_MSBNK-RIKEN-PR302540_0_MSBNK-RIKEN-PR302540_HQNOUCSPWAGQND</t>
  </si>
  <si>
    <t>8426_MSBNK-RIKEN-PR302506_0_MSBNK-RIKEN-PR302506_SBHXYTNGIZCORC</t>
  </si>
  <si>
    <t>7688_MSBNK-RIKEN-PR301042_0_MSBNK-RIKEN-PR301042_CLDCTFPNFRITPI</t>
  </si>
  <si>
    <t>FKIQUAFHRSXVON</t>
  </si>
  <si>
    <t>InChI=1S/C17H23FN2O4/c18-12-3-1-11(2-4-12)9-19-14-13-10-23-17(24-13)15(16(14)21)20-5-7-22-8-6-20/h1-4,13-17,19,21H,5-10H2</t>
  </si>
  <si>
    <t>C1COCCN1C2C(C(C3COC2O3)NCC4=CC=C(C=C4)F)O</t>
  </si>
  <si>
    <t>COCONUT:(CNP0035343 CNP0040982);PubChem:(25314903);SuperNatural:(SN00018348);ZINC bio:(ZINC12484075)</t>
  </si>
  <si>
    <t>7331_MSBNK-RIKEN-PR300134_0_MSBNK-RIKEN-PR300134_OUONWRIEOZGMSQ</t>
  </si>
  <si>
    <t>9933_MSBNK-RIKEN-PR310643_0_MSBNK-RIKEN-PR310643_SOFSXTKPGSIDCI</t>
  </si>
  <si>
    <t>C30H42N4O13</t>
  </si>
  <si>
    <t>NSKHUWLSQQCUQD</t>
  </si>
  <si>
    <t>InChI=1S/C30H42N4O13/c1-15(2)7-8-33-13-44-21-11-17(10-20(42-4)23(21)35)28(41)43-12-22-24(36)25(37)26(38)29(47-22)46-18-6-5-16(27(39)40)9-19(18)45-14-34-30(31)32-3/h5-6,9-11,15,22,24-26,29,33,35-38H,7-8,12-14H2,1-4H3,(H,39,40)(H3,31,32,34)/p+1</t>
  </si>
  <si>
    <t>CC(C)CC[NH2+]COC1=CC(=CC(=C1O)OC)C(=O)OCC2C(C(C(C(O2)OC3=C(C=C(C=C3)C(=O)[O-])OCNC(=[NH+]C)N)O)O)O</t>
  </si>
  <si>
    <t>COCONUT:(CNP0058306 CNP0094052);SuperNatural:(SN00164693)</t>
  </si>
  <si>
    <t>7819_MSBNK-RIKEN-PR301570_0_MSBNK-RIKEN-PR301570_ZCDNRPPFBQDQHR</t>
  </si>
  <si>
    <t>7119_MSBNK-MPI_for_Chemical_Ecology-CE000049_0_MSBNK-MPI_for_Chemical_Ecology-CE000049_WUADCCWRTIWANL</t>
  </si>
  <si>
    <t>8851_MSBNK-RIKEN-PR302983_0_MSBNK-RIKEN-PR302983_CQLRUIIRRZYHHS</t>
  </si>
  <si>
    <t>9239_MSBNK-RIKEN-PR303565_0_MSBNK-RIKEN-PR303565_HOEVRHHMDJKUMZ</t>
  </si>
  <si>
    <t>8599_MSBNK-RIKEN-PR302712_0_MSBNK-RIKEN-PR302712_DXDRHHKMWQZJHT</t>
  </si>
  <si>
    <t>6812_MSBNK-BGC_Munich-RP004601_0_MSBNK-BGC_Munich-RP004601_CCVYRRGZDBSHFU</t>
  </si>
  <si>
    <t>8436_MSBNK-RIKEN-PR302518_0_MSBNK-RIKEN-PR302518_SBHXYTNGIZCORC</t>
  </si>
  <si>
    <t>C35H33ClN2O6</t>
  </si>
  <si>
    <t>QJQILRMXJFZYTH</t>
  </si>
  <si>
    <t>InChI=1S/C35H33ClN2O6/c1-20-6-13-25(14-7-20)38(35(41)22-8-11-24(36)12-9-22)29-17-15-26-27(19-30(29)40)28(37-21(2)39)16-10-23-18-31(42-3)33(43-4)34(44-5)32(23)26/h6-9,11-15,17-19,28H,10,16H2,1-5H3,(H,37,39)</t>
  </si>
  <si>
    <t>N-[(7S)-7-acetamido-1,2,3-trimethoxy-9-oxo-6,7-dihydro-5H-benzo[a]heptalen-10-yl]-4-chloro-N-(4-methylphenyl)benzamide</t>
  </si>
  <si>
    <t>CC1=CC=C(C=C1)N(C2=CC=C3C(=CC2=O)C(CCC4=CC(=C(C(=C43)OC)OC)OC)NC(=O)C)C(=O)C5=CC=C(C=C5)Cl</t>
  </si>
  <si>
    <t>COCONUT:(CNP0390493);PubChem:(16405597);SuperNatural:(SN00110544);ZINC bio:(ZINC70705070)</t>
  </si>
  <si>
    <t>8847_MSBNK-RIKEN-PR302979_0_MSBNK-RIKEN-PR302979_ITVGXXMINPYUHD</t>
  </si>
  <si>
    <t>7942_MSBNK-RIKEN-PR301945_0_MSBNK-RIKEN-PR301945_JPUKWEQWGBDDQB</t>
  </si>
  <si>
    <t>8211_MSBNK-RIKEN-PR302235_0_MSBNK-RIKEN-PR302235_LZPNXAULYJPXEH</t>
  </si>
  <si>
    <t>7826_MSBNK-RIKEN-PR301586_0_MSBNK-RIKEN-PR301586_ZCDNRPPFBQDQHR</t>
  </si>
  <si>
    <t>HHRPSKAYQPDDGQ</t>
  </si>
  <si>
    <t>InChI=1S/C27H30O15/c28-7-15-19(33)21(35)23(37)26(40-15)18-14(41-27-24(38)22(36)20(34)16(8-29)42-27)6-12(32)17-11(31)5-13(39-25(17)18)9-1-3-10(30)4-2-9/h1-6,15-16,19-24,26-30,32-38H,7-8H2</t>
  </si>
  <si>
    <t>Vitexin 7-O-glucoside</t>
  </si>
  <si>
    <t>C1=CC(=CC=C1C2=CC(=O)C3=C(O2)C(=C(C=C3O)OC4C(C(C(C(O4)CO)O)O)O)C5C(C(C(C(O5)CO)O)O)O)O</t>
  </si>
  <si>
    <t>11972297;21550783;44257744;101406316</t>
  </si>
  <si>
    <t>COCONUT:(CNP0377048);KNApSAcK:(6215);Natural Products:(UNPD65638 UNPD113240);PubChem:(11972297 21550783 44257744 101406316);SuperNatural:(SN00169089 SN00270092 SN00234986)</t>
  </si>
  <si>
    <t>7071_MSBNK-IPB_Halle-PN000053_0_MSBNK-IPB_Halle-PN000053_</t>
  </si>
  <si>
    <t>7937_MSBNK-RIKEN-PR301940_0_MSBNK-RIKEN-PR301940_ZEJXENDZTYVXDP</t>
  </si>
  <si>
    <t>8578_MSBNK-RIKEN-PR302691_0_MSBNK-RIKEN-PR302691_ZQSIJRDFPHDXIC</t>
  </si>
  <si>
    <t>8362_MSBNK-RIKEN-PR302430_0_MSBNK-RIKEN-PR302430_VLSRUFWCGBMYDJ</t>
  </si>
  <si>
    <t>YKAKNMHEIJUKEX</t>
  </si>
  <si>
    <t>InChI=1S/C10H11NO3/c1-7-3-2-4-8(5-7)10(14)11-6-9(12)13/h2-5H,6H2,1H3,(H,11,14)(H,12,13)</t>
  </si>
  <si>
    <t>Oprea1_856142</t>
  </si>
  <si>
    <t>CC1=CC(=CC=C1)C(=O)NCC(=O)O</t>
  </si>
  <si>
    <t>99223;4739847;46782263</t>
  </si>
  <si>
    <t>HMDB:(13245);SuperNatural:(SN00270299);ZINC bio:(ZINC00083665);additional;MeSH:(99223);PubMed;NORMAN:(NS00014687);COCONUT:(CNP0318289);Natural Products:(UNPD78438);PubChem:(99223 4739847 46782263);CHEBI:(68500);PubChem class - bio and metabolites;KEGG Mine</t>
  </si>
  <si>
    <t>6853_MSBNK-BGC_Munich-RP012901_0_MSBNK-BGC_Munich-RP012901_YKAKNMHEIJUKEX</t>
  </si>
  <si>
    <t>MDZKJHQSJHYOHJ</t>
  </si>
  <si>
    <t>InChI=1S/C30H48O4/c1-25(2)12-14-30(24(33)34)15-13-28(6)18(19(30)16-25)8-9-22-27(5)17-20(31)23(32)26(3,4)21(27)10-11-29(22,28)7/h8,19-23,31-32H,9-17H2,1-7H3,(H,33,34)</t>
  </si>
  <si>
    <t>Maslinic acid</t>
  </si>
  <si>
    <t>CC1(CCC2(CCC3(C(=CCC4C3(CCC5C4(CC(C(C5(C)C)O)O)C)C)C2C1)C)C(=O)O)C</t>
  </si>
  <si>
    <t>73659;179482;2752460;3694932;7163258;7163260;5318303;5319293;6324974;9934519;11532959;10162403;10277042;15560122;15560126;15560128;11887402;11887403;11887404;16401244;21309788;25015728;25156878;26335773;25201585;25256763;25564831;25564840;24825665;24825666;40884485;52224347;52224349;51666240;51666242;54067424;54067425;54067426;51894931;51894933;51909942;59059890;69569514;68346142;71684595;71078968;86315733;92472177;92845981;98233489;98233492;124225684;124225685;124225686;124225687;126504583;129316972;134693264;131980391;138107073;138113433</t>
  </si>
  <si>
    <t>HMDB:(2392);SuperNatural:(SN00395807 SN00308099 SN00256367 SN00101706 SN00101705 SN00162699 SN00255148 SN00334499 SN00165122 SN00363410 SN00355404 SN00374945 SN00037216 SN00034794 SN00281477 SN00240286 SN00101704 SN00233224 SN00159716 SN00034795 SN00159346 SN00392165 SN00162698 SN00036281 SN00037479 SN00036280 SN00101707 SN00034796 SN00034793);ZINC bio:(ZINC04273445 ZINC04273446 ZINC13336505 ZINC13336506 ZINC13336508 ZINC13336510 ZINC14980264 ZINC31155891 ZINC38349969 ZINC38557957 ZINC38557961 ZINC38557962 ZINC38557965 ZINC39560071 ZINC39560072 ZINC39560073 ZINC39560074 ZINC39738221);additional;HSDB:(4373-41-5);MeSH:(73659 15560128 25156878 25201585);PubMed;NORMAN:(NS00018298);COCONUT:(CNP0061768 CNP0227468);KNApSAcK:(29493);Natural Products:(UNPD56462 UNPD151310 UNPD102416 UNPD163302 UNPD34163 UNPD68375 UNPD98499 UNPD139292 UNPD63466 UNPD137415 UNPD34556 UNPD80851 UNPD84487 UNPD141723);PubChem:(73659 179482 2752460 3694932 7163258 7163260 5318303 5319293 6324974 9934519 11532959 10162403 10277042 15560122 15560126 15560128 11887402 11887403 11887404 16401244 21309788 25015728 25156878 26335773 25201585 25256763 25564831 25564840 24825665 24825666 40884485 52224347 52224349 51666240 51666242 54067424 54067425 54067426 51894931 51894933 51909942 59059890 69569514 68346142 71684595 71078968 86315733 92472177 92845981 98233489 98233492 124225684 124225685 124225686 124225687 126504583 129316972 134693264 131980391 138107073 138113433);CHEBI:(66683 66682);PubChem class - bio and metabolites;KEGG:(C16939);PubChem class - safety and toxic;Training Set;Biocyc:(CPD-8482)</t>
  </si>
  <si>
    <t>9406_MSBNK-RIKEN-PR303837_0_MSBNK-RIKEN-PR303837_MDZKJHQSJHYOHJ</t>
  </si>
  <si>
    <t>6940_MSBNK-BGC_Munich-RP018701_0_MSBNK-BGC_Munich-RP018701_MJALVONLCNWZHK</t>
  </si>
  <si>
    <t>8770_MSBNK-RIKEN-PR302896_0_MSBNK-RIKEN-PR302896_OIUBYZLTFSLSBY</t>
  </si>
  <si>
    <t>8850_MSBNK-RIKEN-PR302982_0_MSBNK-RIKEN-PR302982_RTATXGUCZHCSNG</t>
  </si>
  <si>
    <t>9293_MSBNK-RIKEN-PR303648_0_MSBNK-RIKEN-PR303648_DEMKZLAVQYISIA</t>
  </si>
  <si>
    <t>8702_MSBNK-RIKEN-PR302819_0_MSBNK-RIKEN-PR302819_HGUVPEBGCAVWID</t>
  </si>
  <si>
    <t>7051_MSBNK-IPB_Halle-PN000012_0_MSBNK-IPB_Halle-PN000012_HXZMIYTWLNHLCX</t>
  </si>
  <si>
    <t>10067_MSBNK-RIKEN-PR310976_0_MSBNK-RIKEN-PR310976_ABRULANJVVJLFI</t>
  </si>
  <si>
    <t>8133_MSBNK-RIKEN-PR302145_0_MSBNK-RIKEN-PR302145_UHNXUSWGOJMEFO</t>
  </si>
  <si>
    <t>9128_MSBNK-RIKEN-PR303417_0_MSBNK-RIKEN-PR303417_LKZDFKLGDGSGEO</t>
  </si>
  <si>
    <t>8983_MSBNK-RIKEN-PR303209_0_MSBNK-RIKEN-PR303209_UIDGLYUNOUKLBM</t>
  </si>
  <si>
    <t>8868_MSBNK-RIKEN-PR303003_0_MSBNK-RIKEN-PR303003_YFPYXTNSQOUHPS</t>
  </si>
  <si>
    <t>9433_MSBNK-RIKEN-PR303902_0_MSBNK-RIKEN-PR303902_AMOGMTLMADGEOQ</t>
  </si>
  <si>
    <t>7641_MSBNK-RIKEN-PR300855_0_MSBNK-RIKEN-PR300855_SOFSXTKPGSIDCI</t>
  </si>
  <si>
    <t>SJFTVAAHLRFBST</t>
  </si>
  <si>
    <t>InChI=1S/C27H26O17/c28-9-3-1-8(2-4-9)13-7-12(30)15-11(29)5-10(6-14(15)41-13)40-27-23(19(34)18(33)22(43-27)25(38)39)44-26-20(35)16(31)17(32)21(42-26)24(36)37/h1-7,16-23,26-29,31-35H,(H,36,37)(H,38,39)</t>
  </si>
  <si>
    <t>Clerodendrin</t>
  </si>
  <si>
    <t>C1=CC(=CC=C1C2=CC(=O)C3=C(C=C(C=C3O2)OC4C(C(C(C(O4)C(=O)O)O)O)OC5C(C(C(C(O5)C(=O)O)O)O)O)O)O</t>
  </si>
  <si>
    <t>5488004;44257815;74977517;85470496;102152393;126500487;126726544;126726546;126843388</t>
  </si>
  <si>
    <t>COCONUT:(CNP0192149);KNApSAcK:(35270);Natural Products:(UNPD71954 UNPD192086);PubChem:(5488004 44257815 74977517 85470496 102152393 126500487 126726544 126726546 126843388);SuperNatural:(SN00246172 SN00302870);MeSH:(5488004);PubMed</t>
  </si>
  <si>
    <t>10059_MSBNK-RIKEN-PR310964_0_MSBNK-RIKEN-PR310964_SJFTVAAHLRFBST</t>
  </si>
  <si>
    <t>UZKQTCBAMSWPJD</t>
  </si>
  <si>
    <t>InChI=1S/C10H13N5O/c1-7(4-16)2-3-11-9-8-10(13-5-12-8)15-6-14-9/h2,5-6,16H,3-4H2,1H3,(H2,11,12,13,14,15)</t>
  </si>
  <si>
    <t>t-zeatin</t>
  </si>
  <si>
    <t>CC(=CCNC1=NC=NC2=C1NC=N2)CO</t>
  </si>
  <si>
    <t>15419;688597;449093;10585075;71753019;90471613;101371675;101371677;131884164;135433751</t>
  </si>
  <si>
    <t>HMDB:(12204);ZINC bio:(ZINC04492895 ZINC13523718);additional;HSDB:(1637-39-4);MeSH:(449093);Plantcyc:(CPD-4210 CPD-4441 CPD0-2368);PubMed;NORMAN:(NS00014579);COCONUT:(CNP0131792 CNP0251433);KNApSAcK:(91);Natural Products:(UNPD26930 UNPD34796);PubChem:(15419 688597 449093 10585075 71753019 90471613 101371675 101371677 131884164 135433751);CHEBI:(16522 46570 15333);PubChem class - bio and metabolites;KEGG:(C00371 C15545);PubChem class - safety and toxic;Training Set;PubChem class - drug;Biocyc:(CPD-4210 CPD-4441)</t>
  </si>
  <si>
    <t>9981_MSBNK-RIKEN-PR310801_0_MSBNK-RIKEN-PR310801_GHOKWGTUZJEAQD</t>
  </si>
  <si>
    <t>8547_MSBNK-RIKEN-PR302643_0_MSBNK-RIKEN-PR302643_ZQSIJRDFPHDXIC</t>
  </si>
  <si>
    <t>9427_MSBNK-RIKEN-PR303895_0_MSBNK-RIKEN-PR303895_AMOGMTLMADGEOQ</t>
  </si>
  <si>
    <t>8059_MSBNK-RIKEN-PR302069_0_MSBNK-RIKEN-PR302069_PEFNSGRTCBGNAN</t>
  </si>
  <si>
    <t>8512_MSBNK-RIKEN-PR302600_0_MSBNK-RIKEN-PR302600_HXTFHSYLYXVTHC</t>
  </si>
  <si>
    <t>8483_MSBNK-RIKEN-PR302571_0_MSBNK-RIKEN-PR302571_GZSOSUNBTXMUFQ</t>
  </si>
  <si>
    <t>C24H29N5O5</t>
  </si>
  <si>
    <t>JLAKEFRFYBZLAA</t>
  </si>
  <si>
    <t>InChI=1S/C24H29N5O5/c1-27-12-4-6-19(27)24(33)28-13-14-29(23(32)16-7-9-17(34-2)10-8-16)20(15-28)22(31)26-18-5-3-11-25-21(18)30/h4,6-10,12,18,20H,3,5,11,13-15H2,1-2H3,(H,25,30)(H,26,31)</t>
  </si>
  <si>
    <t>(2R)-1-(4-methoxybenzoyl)-4-(1-methylpyrrole-2-carbonyl)-N-[(3S)-2-oxopiperidin-3-yl]piperazine-2-carboxamide</t>
  </si>
  <si>
    <t>CN1C=CC=C1C(=O)N2CCN(C(C2)C(=O)NC3CCCNC3=O)C(=O)C4=CC=C(C=C4)OC</t>
  </si>
  <si>
    <t>COCONUT:(CNP0100089);PubChem:(7682181);SuperNatural:(SN00012917);ZINC bio:(ZINC05433787)</t>
  </si>
  <si>
    <t>6823_MSBNK-BGC_Munich-RP009303_0_MSBNK-BGC_Munich-RP009303_VQYVTRPNVGUOGV</t>
  </si>
  <si>
    <t>8228_MSBNK-RIKEN-PR302265_0_MSBNK-RIKEN-PR302265_LZPNXAULYJPXEH</t>
  </si>
  <si>
    <t>8759_MSBNK-RIKEN-PR302881_0_MSBNK-RIKEN-PR302881_YDQWDHRMZQUTBA</t>
  </si>
  <si>
    <t>9276_MSBNK-RIKEN-PR303631_0_MSBNK-RIKEN-PR303631_FVYXIJYOAGAUQK</t>
  </si>
  <si>
    <t>9410_MSBNK-RIKEN-PR303846_0_MSBNK-RIKEN-PR303846_WRYJYFCCMSVEPQ</t>
  </si>
  <si>
    <t>9151_MSBNK-RIKEN-PR303440_0_MSBNK-RIKEN-PR303440_KSEBMYQBYZTDHS</t>
  </si>
  <si>
    <t>8372_MSBNK-RIKEN-PR302442_0_MSBNK-RIKEN-PR302442_VLSRUFWCGBMYDJ</t>
  </si>
  <si>
    <t>8966_MSBNK-RIKEN-PR303164_0_MSBNK-RIKEN-PR303164_RODXRVNMMDRFIK</t>
  </si>
  <si>
    <t>7821_MSBNK-RIKEN-PR301574_0_MSBNK-RIKEN-PR301574_ZCDNRPPFBQDQHR</t>
  </si>
  <si>
    <t>9350_MSBNK-RIKEN-PR303732_0_MSBNK-RIKEN-PR303732_DFPMSGMNTNDNHN</t>
  </si>
  <si>
    <t>8834_MSBNK-RIKEN-PR302966_0_MSBNK-RIKEN-PR302966_SYRURBPRFQUYQS</t>
  </si>
  <si>
    <t>C9H13N4O4P</t>
  </si>
  <si>
    <t>SXKIHSHTTWSCGF</t>
  </si>
  <si>
    <t>InChI=1S/C9H13N4O4P/c14-9-7-8(10-5-11-9)13(6-12-7)3-1-2-4-18(15,16)17/h5-6H,1-4H2,(H,10,11,14)(H2,15,16,17)</t>
  </si>
  <si>
    <t>4-(6-oxo-1H-purin-9-yl)butylphosphonic acid</t>
  </si>
  <si>
    <t>C1=NC2=C(C(=O)N1)N=CN2CCCCP(=O)(O)O</t>
  </si>
  <si>
    <t>PubChem:(135567194);PubMed;PubChem class - bio and metabolites</t>
  </si>
  <si>
    <t>8038_MSBNK-RIKEN-PR302048_0_MSBNK-RIKEN-PR302048_FTVWIRXFELQLPI</t>
  </si>
  <si>
    <t>8121_MSBNK-RIKEN-PR302133_0_MSBNK-RIKEN-PR302133_NLAWPKPYBMEWIR</t>
  </si>
  <si>
    <t>8020_MSBNK-RIKEN-PR302029_0_MSBNK-RIKEN-PR302029_KKSDGJDHHZEWEP</t>
  </si>
  <si>
    <t>8194_MSBNK-RIKEN-PR302207_0_MSBNK-RIKEN-PR302207_PLAPMLGJVGLZOV</t>
  </si>
  <si>
    <t>9794_MSBNK-RIKEN-PR304429_0_MSBNK-RIKEN-PR304429_NJUXRKMKOFXMRX</t>
  </si>
  <si>
    <t>8152_MSBNK-RIKEN-PR302164_0_MSBNK-RIKEN-PR302164_RMCRQBAILCLJGU</t>
  </si>
  <si>
    <t>8196_MSBNK-RIKEN-PR302209_0_MSBNK-RIKEN-PR302209_RMCRQBAILCLJGU</t>
  </si>
  <si>
    <t>8134_MSBNK-RIKEN-PR302146_0_MSBNK-RIKEN-PR302146_NLAWPKPYBMEWIR</t>
  </si>
  <si>
    <t>9752_MSBNK-RIKEN-PR304339_0_MSBNK-RIKEN-PR304339_HJRVLGWTJSLQIG</t>
  </si>
  <si>
    <t>8114_MSBNK-RIKEN-PR302126_0_MSBNK-RIKEN-PR302126_UHNXUSWGOJMEFO</t>
  </si>
  <si>
    <t>8031_MSBNK-RIKEN-PR302040_0_MSBNK-RIKEN-PR302040_PEFNSGRTCBGNAN</t>
  </si>
  <si>
    <t>9426_MSBNK-RIKEN-PR303894_0_MSBNK-RIKEN-PR303894_BMLIIPOXVWESJG</t>
  </si>
  <si>
    <t>9559_MSBNK-RIKEN-PR304080_0_MSBNK-RIKEN-PR304080_PADQINQHPQKXNL</t>
  </si>
  <si>
    <t>8489_MSBNK-RIKEN-PR302577_0_MSBNK-RIKEN-PR302577_GZSOSUNBTXMUFQ</t>
  </si>
  <si>
    <t>DLGBEGBHXSAQOC</t>
  </si>
  <si>
    <t>InChI=1S/C8H8O3/c1-5-2-3-7(9)6(4-5)8(10)11/h2-4,9H,1H3,(H,10,11)</t>
  </si>
  <si>
    <t>p-Cresotic acid</t>
  </si>
  <si>
    <t>CC1=CC(=C(C=C1)O)C(=O)O</t>
  </si>
  <si>
    <t>6973;54706644</t>
  </si>
  <si>
    <t>ZINC bio:(ZINC00388280);MeSH:(6973);Plantcyc:(CPD-10664);PubMed;NORMAN:(NS00039335);PubChem:(6973 54706644);YMDB Mine;PubChem class - bio and metabolites;EcoCyc Mine;PubChem class - safety and toxic;Biocyc:(CPD-10664);KEGG Mine</t>
  </si>
  <si>
    <t>6876_MSBNK-BGC_Munich-RP015503_0_MSBNK-BGC_Munich-RP015503_CCVYRRGZDBSHFU</t>
  </si>
  <si>
    <t>8676_MSBNK-RIKEN-PR302791_0_MSBNK-RIKEN-PR302791_BJJCTXDEJUWVIC</t>
  </si>
  <si>
    <t>9796_MSBNK-RIKEN-PR304431_0_MSBNK-RIKEN-PR304431_NJUXRKMKOFXMRX</t>
  </si>
  <si>
    <t>8406_MSBNK-RIKEN-PR302482_0_MSBNK-RIKEN-PR302482_HQNOUCSPWAGQND</t>
  </si>
  <si>
    <t>8843_MSBNK-RIKEN-PR302975_0_MSBNK-RIKEN-PR302975_KZNIFHPLKGYRTM</t>
  </si>
  <si>
    <t>9419_MSBNK-RIKEN-PR303882_0_MSBNK-RIKEN-PR303882_WRYJYFCCMSVEPQ</t>
  </si>
  <si>
    <t>8147_MSBNK-RIKEN-PR302159_0_MSBNK-RIKEN-PR302159_RMCRQBAILCLJGU</t>
  </si>
  <si>
    <t>8677_MSBNK-RIKEN-PR302792_0_MSBNK-RIKEN-PR302792_ARGKVCXINMKCAZ</t>
  </si>
  <si>
    <t>9210_MSBNK-RIKEN-PR303524_0_MSBNK-RIKEN-PR303524_DUAGQYUORDTXOR</t>
  </si>
  <si>
    <t>9155_MSBNK-RIKEN-PR303445_0_MSBNK-RIKEN-PR303445_ODBRNZZJSYPIDI</t>
  </si>
  <si>
    <t>9159_MSBNK-RIKEN-PR303449_0_MSBNK-RIKEN-PR303449_ODBRNZZJSYPIDI</t>
  </si>
  <si>
    <t>9138_MSBNK-RIKEN-PR303427_0_MSBNK-RIKEN-PR303427_LKZDFKLGDGSGEO</t>
  </si>
  <si>
    <t>8174_MSBNK-RIKEN-PR302187_0_MSBNK-RIKEN-PR302187_PLAPMLGJVGLZOV</t>
  </si>
  <si>
    <t>7107_MSBNK-IPB_Halle-PN000125_0_MSBNK-IPB_Halle-PN000125_OHOBPOYHROOXEI</t>
  </si>
  <si>
    <t>8109_MSBNK-RIKEN-PR302121_0_MSBNK-RIKEN-PR302121_NLAWPKPYBMEWIR</t>
  </si>
  <si>
    <t>4863_MSBNK-RIKEN-PR302302_0_MSBNK-RIKEN-PR302302_XFZJEEAOWLFHDH</t>
  </si>
  <si>
    <t>8251_MSBNK-RIKEN-PR302302_0_MSBNK-RIKEN-PR302302_XFZJEEAOWLFHDH</t>
  </si>
  <si>
    <t>9211_MSBNK-RIKEN-PR303525_0_MSBNK-RIKEN-PR303525_DUAGQYUORDTXOR</t>
  </si>
  <si>
    <t>5105_MSBNK-RIKEN-PR302581_0_MSBNK-RIKEN-PR302581_SGEWCQFRYRRZDC</t>
  </si>
  <si>
    <t>8493_MSBNK-RIKEN-PR302581_0_MSBNK-RIKEN-PR302581_SGEWCQFRYRRZDC</t>
  </si>
  <si>
    <t>9802_MSBNK-RIKEN-PR304437_0_MSBNK-RIKEN-PR304437_NJUXRKMKOFXMRX</t>
  </si>
  <si>
    <t>7982_MSBNK-RIKEN-PR301987_0_MSBNK-RIKEN-PR301987_ODBRNZZJSYPIDI</t>
  </si>
  <si>
    <t>7238_MSBNK-MSSJ-MSJ00956_0_MSBNK-MSSJ-MSJ00956_ZCOLJUOHXJRHDI</t>
  </si>
  <si>
    <t>7912_MSBNK-RIKEN-PR301915_0_MSBNK-RIKEN-PR301915_JPUKWEQWGBDDQB</t>
  </si>
  <si>
    <t>7704_MSBNK-RIKEN-PR301087_0_MSBNK-RIKEN-PR301087_CLDCTFPNFRITPI</t>
  </si>
  <si>
    <t>ODBRNZZJSYPIDI</t>
  </si>
  <si>
    <t>InChI=1S/C21H20O11/c22-6-14-17(27)19(29)20(30)21(32-14)16-11(26)5-13-15(18(16)28)10(25)4-12(31-13)7-1-2-8(23)9(24)3-7/h1-5,14,17,19-24,26-30H,6H2</t>
  </si>
  <si>
    <t>Isoorientin</t>
  </si>
  <si>
    <t>C1=CC(=C(C=C1C2=CC(=O)C3=C(O2)C=C(C(=C3O)C4C(C(C(C(O4)CO)O)O)O)O)O)O</t>
  </si>
  <si>
    <t>114776;6426860;12311138;12311139;12311140;12311142;24211966;44257906;44257910;49852298;51521828;51402803;51405075;51405076;51405077;53393033;91200637;124708196;124870484;133685582</t>
  </si>
  <si>
    <t>HMDB:(127356);SuperNatural:(SN00011307 SN00011090 SN00157296 SN00351156 SN00036482 SN00280898 SN00305502 SN00244113 SN00011308 SN00036479 SN00011309 SN00020206 SN00036480 SN00011089 SN00036481);ZINC bio:(ZINC04349248 ZINC04349261 ZINC04349262 ZINC04654605 ZINC04654606 ZINC04654607 ZINC08551389 ZINC08551390 ZINC08551391 ZINC08551392 ZINC13424721);additional;MeSH:(114776 6426860 12311139);Plantcyc:(ISOORIENTIN);PubMed;COCONUT:(CNP0075287 CNP0222527 CNP0416778);KNApSAcK:(1055);Natural Products:(UNPD29454 UNPD117721 UNPD178053 UNPD81821 UNPD168842);PubChem:(114776 6426860 12311138 12311139 12311140 12311142 24211966 44257906 44257910 49852298 51521828 51402803 51405075 51405076 51405077 53393033 91200637 124708196 124870484 133685582);CHEBI:(17965 139455 58333);PubChem class - bio and metabolites;KEGG:(C01821);Training Set;Biocyc:(ISOORIENTIN)</t>
  </si>
  <si>
    <t>7979_MSBNK-RIKEN-PR301984_0_MSBNK-RIKEN-PR301984_ODBRNZZJSYPIDI</t>
  </si>
  <si>
    <t>10108_MSBNK-RIKEN-PR311057_0_MSBNK-RIKEN-PR311057_VVLXCWVSSLFQDS</t>
  </si>
  <si>
    <t>7895_MSBNK-RIKEN-PR301898_0_MSBNK-RIKEN-PR301898_ZEJXENDZTYVXDP</t>
  </si>
  <si>
    <t>LSGIOAFJQJEMMO</t>
  </si>
  <si>
    <t>InChI=1S/C44H60N2O13/c1-12-13-18-46(10)32(48)21-56-31-20-29-39(52)34-33(31)35-41(27(7)38(34)51)59-44(9,42(35)53)57-19-17-30(55-11)24(4)40(58-28(8)47)26(6)37(50)25(5)36(49)22(2)15-14-16-23(3)43(54)45-29/h14-17,19-20,22,24-26,30,36-37,40,49-52H,12-13,18,21H2,1-11H3,(H,45,54)</t>
  </si>
  <si>
    <t>Rifamycin B butylmethylamide</t>
  </si>
  <si>
    <t>CCCCN(C)C(=O)COC1=C2C3=C(C(=C1)NC(=O)C(=CC=CC(C(C(C(C(C(C(C(C=COC4(C(=O)C2=C(O4)C(=C3O)C)C)OC)C)OC(=O)C)C)O)C)O)C)C)O</t>
  </si>
  <si>
    <t>197947;6054573;5382523;6476460;6477959;23305712;101987889;131874827</t>
  </si>
  <si>
    <t>PubChem class - safety and toxic;PubChem:(197947 6054573 5382523 6476460 6477959 23305712 101987889 131874827);PubMed</t>
  </si>
  <si>
    <t>9945_MSBNK-RIKEN-PR310664_0_MSBNK-RIKEN-PR310664_SLWCVFLNZDOMEZ</t>
  </si>
  <si>
    <t>8666_MSBNK-RIKEN-PR302780_0_MSBNK-RIKEN-PR302780_BJJCTXDEJUWVIC</t>
  </si>
  <si>
    <t>9713_MSBNK-RIKEN-PR304251_0_MSBNK-RIKEN-PR304251_HSTZMXCBWJGKHG</t>
  </si>
  <si>
    <t>9840_MSBNK-RIKEN-PR310460_0_MSBNK-RIKEN-PR310460_AMOGMTLMADGEOQ</t>
  </si>
  <si>
    <t>MGUHOQKMZGRKOP</t>
  </si>
  <si>
    <t>InChI=1S/C24H28N6O5S/c1-36(34,35)30-12-11-29(24(33)27-17-7-3-2-4-8-17)15-21(30)23(32)28-20(22(25)31)13-16-14-26-19-10-6-5-9-18(16)19/h2-10,14,20-21,26H,11-13,15H2,1H3,(H2,25,31)(H,27,33)(H,28,32)</t>
  </si>
  <si>
    <t>(3S)-3-N-[(2R)-1-amino-3-(1H-indol-3-yl)-1-oxopropan-2-yl]-4-methylsulfonyl-1-N-phenylpiperazine-1,3-dicarboxamide</t>
  </si>
  <si>
    <t>CS(=O)(=O)N1CCN(CC1C(=O)NC(CC2=CNC3=CC=CC=C32)C(=O)N)C(=O)NC4=CC=CC=C4</t>
  </si>
  <si>
    <t>COCONUT:(CNP0011803);PubChem:(11887617);ZINC bio:(ZINC04277949)</t>
  </si>
  <si>
    <t>7357_MSBNK-RIKEN-PR300188_0_MSBNK-RIKEN-PR300188_UZLBTLIRYSYTRG</t>
  </si>
  <si>
    <t>9342_MSBNK-RIKEN-PR303707_0_MSBNK-RIKEN-PR303707_OBBCRPUNCUPUOS</t>
  </si>
  <si>
    <t>C25H16F2N4O3</t>
  </si>
  <si>
    <t>OBSFXHDOLBYWRJ</t>
  </si>
  <si>
    <t>InChI=1S/C25H16F2N4O3/c26-15-3-6-17(7-4-15)31-13-1-2-19(25(31)33)24(32)30-16-5-8-22(20(27)14-16)34-21-10-12-29-23-18(21)9-11-28-23/h1-14H,(H,28,29)(H,30,32)</t>
  </si>
  <si>
    <t>2-pyridone analogue, 2</t>
  </si>
  <si>
    <t>C1=CN(C(=O)C(=C1)C(=O)NC2=CC(=C(C=C2)OC3=C4C=CNC4=NC=C3)F)C5=CC=C(C=C5)F</t>
  </si>
  <si>
    <t>COCONUT:(CNP0020453);PubChem:(21081761);PubMed;PubChem class - bio and metabolites</t>
  </si>
  <si>
    <t>10001_MSBNK-RIKEN-PR310868_0_MSBNK-RIKEN-PR310868_ZMOZJTDOTOZVRT</t>
  </si>
  <si>
    <t>7619_MSBNK-RIKEN-PR300710_0_MSBNK-RIKEN-PR300710_XUCIJNAGGSZNQT</t>
  </si>
  <si>
    <t>9993_MSBNK-RIKEN-PR310857_0_MSBNK-RIKEN-PR310857_TZBJGXHYKVUXJN</t>
  </si>
  <si>
    <t>9446_MSBNK-RIKEN-PR303918_0_MSBNK-RIKEN-PR303918_NQWVSMVXKMHKTF</t>
  </si>
  <si>
    <t>VUGRLRAUZWGZJP</t>
  </si>
  <si>
    <t>InChI=1S/C21H20O11/c22-7-14-17(26)19(28)20(29)21(32-14)31-13-6-12-15(18(27)16(13)25)10(24)5-11(30-12)8-1-3-9(23)4-2-8/h1-6,14,17,19-23,25-29H,7H2</t>
  </si>
  <si>
    <t>Plantaginin</t>
  </si>
  <si>
    <t>C1=CC(=CC=C1C2=CC(=O)C3=C(C(=C(C=C3O2)OC4C(C(C(C(O4)CO)O)O)O)O)O)O</t>
  </si>
  <si>
    <t>5320623;14332446;22524434;44258423;59991304;59991339;69753647;71533527;71716107;71719148</t>
  </si>
  <si>
    <t>COCONUT:(CNP0172333 CNP0420624);KNApSAcK:(4220);Natural Products:(UNPD86610 UNPD123448);PubChem:(5320623 14332446 22524434 44258423 59991304 59991339 69753647 71533527 71716107 71719148);SuperNatural:(SN00160569 SN00269717);CHEBI:(80895);MeSH:(5320623);KEGG:(C17056);PubMed</t>
  </si>
  <si>
    <t>9333_MSBNK-RIKEN-PR303698_0_MSBNK-RIKEN-PR303698_VUGRLRAUZWGZJP</t>
  </si>
  <si>
    <t>8670_MSBNK-RIKEN-PR302784_0_MSBNK-RIKEN-PR302784_BJJCTXDEJUWVIC</t>
  </si>
  <si>
    <t>7715_MSBNK-RIKEN-PR301130_0_MSBNK-RIKEN-PR301130_LZJRNLRASBVRRX</t>
  </si>
  <si>
    <t>7987_MSBNK-RIKEN-PR301993_0_MSBNK-RIKEN-PR301993_ODBRNZZJSYPIDI</t>
  </si>
  <si>
    <t>8136_MSBNK-RIKEN-PR302148_0_MSBNK-RIKEN-PR302148_UHNXUSWGOJMEFO</t>
  </si>
  <si>
    <t>9787_MSBNK-RIKEN-PR304422_0_MSBNK-RIKEN-PR304422_NJUXRKMKOFXMRX</t>
  </si>
  <si>
    <t>9421_MSBNK-RIKEN-PR303888_0_MSBNK-RIKEN-PR303888_AMOGMTLMADGEOQ</t>
  </si>
  <si>
    <t>9063_MSBNK-RIKEN-PR303348_0_MSBNK-RIKEN-PR303348_PCMORTLOPMLEFB</t>
  </si>
  <si>
    <t>8961_MSBNK-RIKEN-PR303158_0_MSBNK-RIKEN-PR303158_UYVBMGULWGRDQT</t>
  </si>
  <si>
    <t>7915_MSBNK-RIKEN-PR301918_0_MSBNK-RIKEN-PR301918_TZBJGXHYKVUXJN</t>
  </si>
  <si>
    <t>4723_MSBNK-RIKEN-PR302123_0_MSBNK-RIKEN-PR302123_UHNXUSWGOJMEFO</t>
  </si>
  <si>
    <t>8111_MSBNK-RIKEN-PR302123_0_MSBNK-RIKEN-PR302123_UHNXUSWGOJMEFO</t>
  </si>
  <si>
    <t>8137_MSBNK-RIKEN-PR302149_0_MSBNK-RIKEN-PR302149_NLAWPKPYBMEWIR</t>
  </si>
  <si>
    <t>9444_MSBNK-RIKEN-PR303916_0_MSBNK-RIKEN-PR303916_BMLIIPOXVWESJG</t>
  </si>
  <si>
    <t>SCEPATPTKMFDSR</t>
  </si>
  <si>
    <t>InChI=1S/C33H40O20/c1-10-19(37)23(41)26(44)31(48-10)47-9-17-21(39)25(43)28(46)33(52-17)53-30-22(40)18-14(36)6-13(49-32-27(45)24(42)20(38)16(8-34)51-32)7-15(18)50-29(30)11-2-4-12(35)5-3-11/h2-7,10,16-17,19-21,23-28,31-39,41-46H,8-9H2,1H3</t>
  </si>
  <si>
    <t>Kaempferol 3-rutinoside-7-glucoside</t>
  </si>
  <si>
    <t>CC1C(C(C(C(O1)OCC2C(C(C(C(O2)OC3=C(OC4=CC(=CC(=C4C3=O)O)OC5C(C(C(C(O5)CO)O)O)O)C6=CC=C(C=C6)O)O)O)O)O)O)O</t>
  </si>
  <si>
    <t>13942396;21676298;44258756;44258838;44258839</t>
  </si>
  <si>
    <t>COCONUT:(CNP0312461);HMDB:(40543);KNApSAcK:(5225);Natural Products:(UNPD167431 UNPD86239 UNPD87434 UNPD196050);PubChem:(13942396 21676298 44258756 44258838 44258839);SuperNatural:(SN00354813 SN00324189 SN00363380);PubChem class - bio and metabolites;KEGG Mine</t>
  </si>
  <si>
    <t>10043_MSBNK-RIKEN-PR310935_0_MSBNK-RIKEN-PR310935_QFSDWLPMRWDFID</t>
  </si>
  <si>
    <t>9048_MSBNK-RIKEN-PR303331_0_MSBNK-RIKEN-PR303331_TUIJPUWSXVFWSH</t>
  </si>
  <si>
    <t>6933_MSBNK-BGC_Munich-RP018203_0_MSBNK-BGC_Munich-RP018203_QRMZSPFSDQBLIX</t>
  </si>
  <si>
    <t>9243_MSBNK-RIKEN-PR303569_0_MSBNK-RIKEN-PR303569_HOEVRHHMDJKUMZ</t>
  </si>
  <si>
    <t>8222_MSBNK-RIKEN-PR302255_0_MSBNK-RIKEN-PR302255_LZPNXAULYJPXEH</t>
  </si>
  <si>
    <t>9447_MSBNK-RIKEN-PR303919_0_MSBNK-RIKEN-PR303919_NQWVSMVXKMHKTF</t>
  </si>
  <si>
    <t>9236_MSBNK-RIKEN-PR303562_0_MSBNK-RIKEN-PR303562_VVOAZFWZEDHOOU</t>
  </si>
  <si>
    <t>7709_MSBNK-RIKEN-PR301106_0_MSBNK-RIKEN-PR301106_LZJRNLRASBVRRX</t>
  </si>
  <si>
    <t>8160_MSBNK-RIKEN-PR302172_0_MSBNK-RIKEN-PR302172_PLAPMLGJVGLZOV</t>
  </si>
  <si>
    <t>RETSEGNZNUBJRB</t>
  </si>
  <si>
    <t>InChI=1S/C12H8N2O/c15-8-5-6-11-12(7-8)14-10-4-2-1-3-9(10)13-11/h1-7,15H</t>
  </si>
  <si>
    <t>C1=CC=C2C(=C1)N=C3C=CC(=CC3=N2)O</t>
  </si>
  <si>
    <t>COCONUT:(CNP0286593 CNP0343610);Natural Products:(UNPD162041);PubChem:(135441800);SuperNatural:(SN00131672);ZINC bio:(ZINC05422107);MeSH:(135441800);PubMed;KEGG Mine</t>
  </si>
  <si>
    <t>6939_MSBNK-BGC_Munich-RP018503_0_MSBNK-BGC_Munich-RP018503_RETSEGNZNUBJRB</t>
  </si>
  <si>
    <t>10011_MSBNK-RIKEN-PR310898_0_MSBNK-RIKEN-PR310898_IYRMWMYZSQPJKC</t>
  </si>
  <si>
    <t>8978_MSBNK-RIKEN-PR303199_0_MSBNK-RIKEN-PR303199_FNTJVYCFNVUBOL</t>
  </si>
  <si>
    <t>9804_MSBNK-RIKEN-PR304439_0_MSBNK-RIKEN-PR304439_NJUXRKMKOFXMRX</t>
  </si>
  <si>
    <t>7936_MSBNK-RIKEN-PR301939_0_MSBNK-RIKEN-PR301939_JPUKWEQWGBDDQB</t>
  </si>
  <si>
    <t>8965_MSBNK-RIKEN-PR303163_0_MSBNK-RIKEN-PR303163_SBEOEJNITMVWLK</t>
  </si>
  <si>
    <t>8336_MSBNK-RIKEN-PR302399_0_MSBNK-RIKEN-PR302399_KMOUJOKENFFTPU</t>
  </si>
  <si>
    <t>4948_MSBNK-RIKEN-PR302399_0_MSBNK-RIKEN-PR302399_KMOUJOKENFFTPU</t>
  </si>
  <si>
    <t>8167_MSBNK-RIKEN-PR302179_0_MSBNK-RIKEN-PR302179_RMCRQBAILCLJGU</t>
  </si>
  <si>
    <t>7481_MSBNK-RIKEN-PR300365_0_MSBNK-RIKEN-PR300365_RZBFPDQKWUWUCK</t>
  </si>
  <si>
    <t>10006_MSBNK-RIKEN-PR310873_0_MSBNK-RIKEN-PR310873_FRAUJUKWSKMNJY</t>
  </si>
  <si>
    <t>8825_MSBNK-RIKEN-PR302956_0_MSBNK-RIKEN-PR302956_SYRURBPRFQUYQS</t>
  </si>
  <si>
    <t>8506_MSBNK-RIKEN-PR302594_0_MSBNK-RIKEN-PR302594_HXTFHSYLYXVTHC</t>
  </si>
  <si>
    <t>8089_MSBNK-RIKEN-PR302100_0_MSBNK-RIKEN-PR302100_WUADCCWRTIWANL</t>
  </si>
  <si>
    <t>8629_MSBNK-RIKEN-PR302742_0_MSBNK-RIKEN-PR302742_DXDRHHKMWQZJHT</t>
  </si>
  <si>
    <t>6373_MSBNK-RIKEN-PR304354_0_MSBNK-RIKEN-PR304354_KYWSCMDFVARMPN</t>
  </si>
  <si>
    <t>9761_MSBNK-RIKEN-PR304354_0_MSBNK-RIKEN-PR304354_KYWSCMDFVARMPN</t>
  </si>
  <si>
    <t>9284_MSBNK-RIKEN-PR303639_0_MSBNK-RIKEN-PR303639_DEMKZLAVQYISIA</t>
  </si>
  <si>
    <t>9478_MSBNK-RIKEN-PR303974_0_MSBNK-RIKEN-PR303974_SBVBJPHMDABKJV</t>
  </si>
  <si>
    <t>8103_MSBNK-RIKEN-PR302115_0_MSBNK-RIKEN-PR302115_HWRDCYOHJBCWGW</t>
  </si>
  <si>
    <t>8531_MSBNK-RIKEN-PR302619_0_MSBNK-RIKEN-PR302619_GZSOSUNBTXMUFQ</t>
  </si>
  <si>
    <t>8662_MSBNK-RIKEN-PR302776_0_MSBNK-RIKEN-PR302776_BJJCTXDEJUWVIC</t>
  </si>
  <si>
    <t>7919_MSBNK-RIKEN-PR301922_0_MSBNK-RIKEN-PR301922_ZEJXENDZTYVXDP</t>
  </si>
  <si>
    <t>7329_MSBNK-RIKEN-PR300129_0_MSBNK-RIKEN-PR300129_OUONWRIEOZGMSQ</t>
  </si>
  <si>
    <t>9831_MSBNK-RIKEN-PR310442_0_MSBNK-RIKEN-PR310442_NQWVSMVXKMHKTF</t>
  </si>
  <si>
    <t>9445_MSBNK-RIKEN-PR303917_0_MSBNK-RIKEN-PR303917_NQWVSMVXKMHKTF</t>
  </si>
  <si>
    <t>9425_MSBNK-RIKEN-PR303893_0_MSBNK-RIKEN-PR303893_AMOGMTLMADGEOQ</t>
  </si>
  <si>
    <t>RRZDYPCTVWWHHW</t>
  </si>
  <si>
    <t>InChI=1S/C27H30O15/c28-7-15-19(33)22(36)23(37)27(41-15)42-26-20(34)16(8-29)40-25(24(26)38)18-12(32)6-14-17(21(18)35)11(31)5-13(39-14)9-1-3-10(30)4-2-9/h1-6,15-16,19-20,22-30,32-38H,7-8H2</t>
  </si>
  <si>
    <t>C1=CC(=CC=C1C2=CC(=O)C3=C(O2)C=C(C(=C3O)C4C(C(C(C(O4)CO)O)OC5C(C(C(C(O5)CO)O)O)O)O)O)O</t>
  </si>
  <si>
    <t>COCONUT:(CNP0089954 CNP0273713);Natural Products:(UNPD36844);PubChem:(102352204);SuperNatural:(SN00177840)</t>
  </si>
  <si>
    <t>8736_MSBNK-RIKEN-PR302854_0_MSBNK-RIKEN-PR302854_HGUVPEBGCAVWID</t>
  </si>
  <si>
    <t>9985_MSBNK-RIKEN-PR310820_0_MSBNK-RIKEN-PR310820_OXQONDBZMLPJFL</t>
  </si>
  <si>
    <t>C16H16N6O3</t>
  </si>
  <si>
    <t>PAXQVWMFGBWZFG</t>
  </si>
  <si>
    <t>InChI=1S/C16H16N6O3/c1-11-14(22(24)25)15(20(2)19-11)16(23)18-13-6-4-12(5-7-13)10-21-9-3-8-17-21/h3-9H,10H2,1-2H3,(H,18,23)</t>
  </si>
  <si>
    <t>2,5-dimethyl-4-nitro-N-[4-(pyrazol-1-ylmethyl)phenyl]pyrazole-3-carboxamide</t>
  </si>
  <si>
    <t>CC1=NN(C(=C1[N+](=O)[O-])C(=O)NC2=CC=C(C=C2)CN3C=CC=N3)C</t>
  </si>
  <si>
    <t>PubChem:(843615);PubMed;CHEBI:(122105)</t>
  </si>
  <si>
    <t>9963_MSBNK-RIKEN-PR310766_0_MSBNK-RIKEN-PR310766_LPEPZZAVFJPLNZ</t>
  </si>
  <si>
    <t>VLUOKASLYXQGJV</t>
  </si>
  <si>
    <t>InChI=1S/C47H66N2O7/c1-29-17-22-55-46(26-29,41-40(56-41)45(5,53)42(2,28-50)18-13-31-16-21-49-38(48)23-31)37-15-20-47(54)35-25-36(52)34-24-33(51)14-19-43(34,3)39(35)32(27-44(37,47)4)12-11-30-9-7-6-8-10-30/h6-10,16,21,23,25,29,32-34,37,39-41,50-51,53-54H,11-15,17-20,22,24,26-28H2,1-5H3,(H2,48,49)/p+1</t>
  </si>
  <si>
    <t>CC1CCOC(C1)(C2CCC3(C2(CC(C4C3=CC(=O)C5C4(CCC(C5)O)C)CCC6=CC=CC=C6)C)O)C7C(O7)C(C)(C(C)(CCC8=CC(=[NH+]C=C8)N)CO)O</t>
  </si>
  <si>
    <t>COCONUT:(CNP0361296);SuperNatural:(SN00172115)</t>
  </si>
  <si>
    <t>9751_MSBNK-RIKEN-PR304338_0_MSBNK-RIKEN-PR304338_HJRVLGWTJSLQIG</t>
  </si>
  <si>
    <t>8595_MSBNK-RIKEN-PR302708_0_MSBNK-RIKEN-PR302708_PFTAWBLQPZVEMU</t>
  </si>
  <si>
    <t>7943_MSBNK-RIKEN-PR301946_0_MSBNK-RIKEN-PR301946_ZEJXENDZTYVXDP</t>
  </si>
  <si>
    <t>8075_MSBNK-RIKEN-PR302086_0_MSBNK-RIKEN-PR302086_WUADCCWRTIWANL</t>
  </si>
  <si>
    <t>LPEPZZAVFJPLNZ</t>
  </si>
  <si>
    <t>InChI=1S/C20H20O5/c1-11(2)3-8-14-15(22)9-16(23)19-17(24)10-18(25-20(14)19)12-4-6-13(21)7-5-12/h3-7,9,18,21-23H,8,10H2,1-2H3</t>
  </si>
  <si>
    <t>Flavaprenin</t>
  </si>
  <si>
    <t>CC(=CCC1=C2C(=C(C=C1O)O)C(=O)CC(O2)C3=CC=C(C=C3)O)C</t>
  </si>
  <si>
    <t>509245;676407;480764;25200892</t>
  </si>
  <si>
    <t>SuperNatural:(SN00269818 SN00155728);ZINC bio:(ZINC00039451 ZINC00039452);additional;MeSH:(480764 509245);Plantcyc:(CPD-9440);PubMed;COCONUT:(CNP0273317);KNApSAcK:(8245);Natural Products:(UNPD99949 UNPD180221);PubChem:(509245 676407 480764 25200892);CHEBI:(58812 50207);PubChem class - bio and metabolites;KEGG:(C18023);Training Set;PubChem class - drug;Biocyc:(CPD-9440)</t>
  </si>
  <si>
    <t>9964_MSBNK-RIKEN-PR310767_0_MSBNK-RIKEN-PR310767_LPEPZZAVFJPLNZ</t>
  </si>
  <si>
    <t>9881_MSBNK-RIKEN-PR310507_0_MSBNK-RIKEN-PR310507_HWRDCYOHJBCWGW</t>
  </si>
  <si>
    <t>7707_MSBNK-RIKEN-PR301098_0_MSBNK-RIKEN-PR301098_LZJRNLRASBVRRX</t>
  </si>
  <si>
    <t>8064_MSBNK-RIKEN-PR302074_0_MSBNK-RIKEN-PR302074_HWRDCYOHJBCWGW</t>
  </si>
  <si>
    <t>7953_MSBNK-RIKEN-PR301957_0_MSBNK-RIKEN-PR301957_JPUKWEQWGBDDQB</t>
  </si>
  <si>
    <t>8421_MSBNK-RIKEN-PR302500_0_MSBNK-RIKEN-PR302500_SBHXYTNGIZCORC</t>
  </si>
  <si>
    <t>C17H21F3N4O4S</t>
  </si>
  <si>
    <t>GPVGLSNRUAZUIL</t>
  </si>
  <si>
    <t>InChI=1S/C17H21F3N4O4S/c1-3-8-29(25,26)23-12-9-14(24(2)10-12)16-21-15(22-28-16)11-4-6-13(7-5-11)27-17(18,19)20/h4-7,12,14,23H,3,8-10H2,1-2H3</t>
  </si>
  <si>
    <t>CCCS(=O)(=O)NC1CC(N(C1)C)C2=NC(=NO2)C3=CC=C(C=C3)OC(F)(F)F</t>
  </si>
  <si>
    <t>COCONUT:(CNP0025678 CNP0173141);PubChem:(28960755);SuperNatural:(SN00025011);ZINC bio:(ZINC20464148)</t>
  </si>
  <si>
    <t>8597_MSBNK-RIKEN-PR302710_0_MSBNK-RIKEN-PR302710_DLIKSSGEMUFQOK</t>
  </si>
  <si>
    <t>8657_MSBNK-RIKEN-PR302770_0_MSBNK-RIKEN-PR302770_OVSQVDMCBVZWGM</t>
  </si>
  <si>
    <t>OZBAVEKZGSOMOJ</t>
  </si>
  <si>
    <t>InChI=1S/C22H22O10/c1-29-15-6-12-14(30-9-13(18(12)25)10-2-4-11(24)5-3-10)7-16(15)31-22-21(28)20(27)19(26)17(8-23)32-22/h2-7,9,17,19-24,26-28H,8H2,1H3</t>
  </si>
  <si>
    <t>Glycitin</t>
  </si>
  <si>
    <t>COC1=C(C=C2C(=C1)C(=O)C(=CO2)C3=CC=C(C=C3)O)OC4C(C(C(C(O4)CO)O)O)O</t>
  </si>
  <si>
    <t>187808;12004532;15098235;24211990;51508689;51508690;51402828;51402829;95566311;124933264;124302166</t>
  </si>
  <si>
    <t>HMDB:(2219);SuperNatural:(SN00011134 SN00018463 SN00030771 SN00272805 SN00011133 SN00018462 SN00018464 SN00245333 SN00157302);ZINC bio:(ZINC04349785 ZINC04349791 ZINC04349794 ZINC12495605 ZINC12495612 ZINC12495616 ZINC35024718);additional;MeSH:(187808);PubMed;NORMAN:(NS00018301);COCONUT:(CNP0222481 CNP0226351);KNApSAcK:(10089);Natural Products:(UNPD11363 UNPD101448 UNPD49209);PubChem:(187808 12004532 15098235 24211990 51508689 51508690 51402828 51402829 95566311 124933264 124302166);CHEBI:(80373);PubChem class - bio and metabolites;KEGG:(C16195);Training Set;Biocyc:(CPD-21625)</t>
  </si>
  <si>
    <t>7249_MSBNK-MSSJ-MSJ02013_0_MSBNK-MSSJ-MSJ02013_OZBAVEKZGSOMOJ</t>
  </si>
  <si>
    <t>9448_MSBNK-RIKEN-PR303920_0_MSBNK-RIKEN-PR303920_NQWVSMVXKMHKTF</t>
  </si>
  <si>
    <t>7156_MSBNK-MPI_for_Chemical_Ecology-CE000172_0_MSBNK-MPI_for_Chemical_Ecology-CE000172_IYRMWMYZSQPJKC</t>
  </si>
  <si>
    <t>7339_MSBNK-RIKEN-PR300154_0_MSBNK-RIKEN-PR300154_OUONWRIEOZGMSQ</t>
  </si>
  <si>
    <t>RSHRXECKTMWGSX</t>
  </si>
  <si>
    <t>InChI=1S/C22H22O10/c1-29-16-6-10(2-5-14(16)24)13-9-30-15-7-11(3-4-12(15)18(13)25)31-22-21(28)20(27)19(26)17(8-23)32-22/h2-7,9,17,19-24,26-28H,8H2,1H3</t>
  </si>
  <si>
    <t>COC1=C(C=CC(=C1)C2=COC3=C(C2=O)C=CC(=C3)OC4C(C(C(C(O4)CO)O)O)O)O</t>
  </si>
  <si>
    <t>10527347;13629778;129462175;129462176</t>
  </si>
  <si>
    <t>COCONUT:(CNP0157675);Natural Products:(UNPD174544);PubChem:(10527347 13629778 129462175 129462176);SuperNatural:(SN00247633);Training Set;PubMed</t>
  </si>
  <si>
    <t>7248_MSBNK-MSSJ-MSJ02012_0_MSBNK-MSSJ-MSJ02012_OZBAVEKZGSOMOJ</t>
  </si>
  <si>
    <t>8197_MSBNK-RIKEN-PR302210_0_MSBNK-RIKEN-PR302210_IYRMWMYZSQPJKC</t>
  </si>
  <si>
    <t>8343_MSBNK-RIKEN-PR302407_0_MSBNK-RIKEN-PR302407_SOSLMHZOJATCCP</t>
  </si>
  <si>
    <t>9428_MSBNK-RIKEN-PR303896_0_MSBNK-RIKEN-PR303896_BMLIIPOXVWESJG</t>
  </si>
  <si>
    <t>BISLCTUMMICQQR</t>
  </si>
  <si>
    <t>InChI=1S/C30H32O18/c31-9-18-22(37)24(39)26(41)29(47-18)45-16-6-13(33)5-15-14(16)7-17(28(44-15)11-1-3-12(32)4-2-11)46-30-27(42)25(40)23(38)19(48-30)10-43-21(36)8-20(34)35/h1-7,18-19,22-27,29-31,37-42H,8-10H2,(H2-,32,33,34,35)/p+1</t>
  </si>
  <si>
    <t>Pelargonidin 3-(6''''-malonylglucoside)-5-glucoside</t>
  </si>
  <si>
    <t>C1=CC(=CC=C1C2=C(C=C3C(=CC(=CC3=[O+]2)O)OC4C(C(C(C(O4)CO)O)O)O)OC5C(C(C(C(O5)COC(=O)CC(=O)O)O)O)O)O</t>
  </si>
  <si>
    <t>44256643;101698685</t>
  </si>
  <si>
    <t>PubChem:(44256643 101698685);KNApSAcK:(6763)</t>
  </si>
  <si>
    <t>7061_MSBNK-IPB_Halle-PN000033_0_MSBNK-IPB_Halle-PN000033_</t>
  </si>
  <si>
    <t>XAUWJGQEHRUDEM</t>
  </si>
  <si>
    <t>InChI=1S/C30H32O18/c31-9-18-22(37)24(39)26(41)30(47-18)46-17-7-14-15(44-28(17)11-1-3-12(32)4-2-11)5-13(33)6-16(14)45-29-27(42)25(40)23(38)19(48-29)10-43-21(36)8-20(34)35/h1-7,18-19,22-27,29-31,37-42H,8-10H2,(H2-,32,33,34,35)/p+1</t>
  </si>
  <si>
    <t>Pelargonidin 3-glucoside-5-(6''''''-malonylglucoside)</t>
  </si>
  <si>
    <t>C1=CC(=CC=C1C2=C(C=C3C(=CC(=CC3=[O+]2)O)OC4C(C(C(C(O4)COC(=O)CC(=O)O)O)O)O)OC5C(C(C(C(O5)CO)O)O)O)O</t>
  </si>
  <si>
    <t>44256644;74976879;101930173</t>
  </si>
  <si>
    <t>COCONUT:(CNP0076828);HMDB:(125093);KNApSAcK:(6764);Natural Products:(UNPD44707);PubChem:(44256644 74976879 101930173);SuperNatural:(SN00255976);PubChem class - bio and metabolites</t>
  </si>
  <si>
    <t>7708_MSBNK-RIKEN-PR301102_0_MSBNK-RIKEN-PR301102_LZJRNLRASBVRRX</t>
  </si>
  <si>
    <t>8532_MSBNK-RIKEN-PR302620_0_MSBNK-RIKEN-PR302620_LUKBXSAWLPMMSZ</t>
  </si>
  <si>
    <t>9450_MSBNK-RIKEN-PR303922_0_MSBNK-RIKEN-PR303922_NQWVSMVXKMHKTF</t>
  </si>
  <si>
    <t>8070_MSBNK-RIKEN-PR302081_0_MSBNK-RIKEN-PR302081_HWRDCYOHJBCWGW</t>
  </si>
  <si>
    <t>8019_MSBNK-RIKEN-PR302028_0_MSBNK-RIKEN-PR302028_PEFNSGRTCBGNAN</t>
  </si>
  <si>
    <t>9991_MSBNK-RIKEN-PR310848_0_MSBNK-RIKEN-PR310848_UISOORRILGPHLE</t>
  </si>
  <si>
    <t>8817_MSBNK-RIKEN-PR302948_0_MSBNK-RIKEN-PR302948_CQLRUIIRRZYHHS</t>
  </si>
  <si>
    <t>JYXSWDCPHRTYGU</t>
  </si>
  <si>
    <t>InChI=1S/C27H30O15/c1-9-17(31)20(34)22(36)26(38-9)39-12-6-13(30)16-14(7-12)40-24(10-2-4-11(29)5-3-10)25(19(16)33)42-27-23(37)21(35)18(32)15(8-28)41-27/h2-7,9,15,17-18,20-23,26-32,34-37H,8H2,1H3</t>
  </si>
  <si>
    <t>Kaempferol-3-glucoside-7-rhamnoside</t>
  </si>
  <si>
    <t>CC1C(C(C(C(O1)OC2=CC(=C3C(=C2)OC(=C(C3=O)OC4C(C(C(C(O4)CO)O)O)O)C5=CC=C(C=C5)O)O)O)O)O</t>
  </si>
  <si>
    <t>5318756;14035324;11968665;11968666;21550431;21550432;21606527;22524326;25202803;46183702;44258745;44258811;44258812;53982040;57390614;134742848;134742849;139031079;139031089</t>
  </si>
  <si>
    <t>HMDB:(37426);SuperNatural:(SN00224827 SN00166956 SN00301709 SN00039715 SN00166953 SN00163883 SN00161357 SN00377050 SN00328448 SN00257223 SN00328287 SN00402738 SN00315580 SN00291820);ZINC bio:(ZINC67902860);additional;Plantcyc:(CPD1F-420);PubMed;COCONUT:(CNP0182333 CNP0383455);KNApSAcK:(5178);Natural Products:(UNPD129907 UNPD42464 UNPD56577 UNPD7755 UNPD43056 UNPD49837 UNPD179489 UNPD2531 UNPD21488 UNPD72467 UNPD149367 UNPD49710);PubChem:(5318756 14035324 11968665 11968666 21550431 21550432 21606527 22524326 25202803 46183702 44258745 44258811 44258812 53982040 57390614 134742848 134742849 139031079 139031089);CHEBI:(68882 68881 139409);PubChem class - bio and metabolites;YMDB:(1723);Biocyc:(CPD1F-420);KEGG Mine</t>
  </si>
  <si>
    <t>7994_MSBNK-RIKEN-PR302000_0_MSBNK-RIKEN-PR302000_JYXSWDCPHRTYGU</t>
  </si>
  <si>
    <t>8115_MSBNK-RIKEN-PR302127_0_MSBNK-RIKEN-PR302127_NLAWPKPYBMEWIR</t>
  </si>
  <si>
    <t>9270_MSBNK-RIKEN-PR303616_0_MSBNK-RIKEN-PR303616_FXNFHKRTJBSTCS</t>
  </si>
  <si>
    <t>7253_MSBNK-MSSJ-MSJ02027_0_MSBNK-MSSJ-MSJ02027_DXYUAIFZCFRPTH</t>
  </si>
  <si>
    <t>4742_MSBNK-RIKEN-PR302142_0_MSBNK-RIKEN-PR302142_UHNXUSWGOJMEFO</t>
  </si>
  <si>
    <t>8130_MSBNK-RIKEN-PR302142_0_MSBNK-RIKEN-PR302142_UHNXUSWGOJMEFO</t>
  </si>
  <si>
    <t>5609_MSBNK-RIKEN-PR303233_0_MSBNK-RIKEN-PR303233_ZZWPMFROUHHAKY</t>
  </si>
  <si>
    <t>8997_MSBNK-RIKEN-PR303233_0_MSBNK-RIKEN-PR303233_ZZWPMFROUHHAKY</t>
  </si>
  <si>
    <t>8420_MSBNK-RIKEN-PR302499_0_MSBNK-RIKEN-PR302499_HQNOUCSPWAGQND</t>
  </si>
  <si>
    <t>7957_MSBNK-RIKEN-PR301961_0_MSBNK-RIKEN-PR301961_IZQSVPBOUDKVDZ</t>
  </si>
  <si>
    <t>8673_MSBNK-RIKEN-PR302787_0_MSBNK-RIKEN-PR302787_BJJCTXDEJUWVIC</t>
  </si>
  <si>
    <t>8892_MSBNK-RIKEN-PR303037_0_MSBNK-RIKEN-PR303037_NMGVHLDIHNFGQB</t>
  </si>
  <si>
    <t>8244_MSBNK-RIKEN-PR302292_0_MSBNK-RIKEN-PR302292_CDICDSOGTRCHMG</t>
  </si>
  <si>
    <t>9145_MSBNK-RIKEN-PR303434_0_MSBNK-RIKEN-PR303434_MYXNWGACZJSMBT</t>
  </si>
  <si>
    <t>9120_MSBNK-RIKEN-PR303409_0_MSBNK-RIKEN-PR303409_ZLPSOQFIIQIIAX</t>
  </si>
  <si>
    <t>8445_MSBNK-RIKEN-PR302529_0_MSBNK-RIKEN-PR302529_HQNOUCSPWAGQND</t>
  </si>
  <si>
    <t>8094_MSBNK-RIKEN-PR302105_0_MSBNK-RIKEN-PR302105_OXGUCUVFOIWWQJ</t>
  </si>
  <si>
    <t>7984_MSBNK-RIKEN-PR301990_0_MSBNK-RIKEN-PR301990_ODBRNZZJSYPIDI</t>
  </si>
  <si>
    <t>9166_MSBNK-RIKEN-PR303457_0_MSBNK-RIKEN-PR303457_ODBRNZZJSYPIDI</t>
  </si>
  <si>
    <t>9080_MSBNK-RIKEN-PR303366_0_MSBNK-RIKEN-PR303366_PCMORTLOPMLEFB</t>
  </si>
  <si>
    <t>9452_MSBNK-RIKEN-PR303924_0_MSBNK-RIKEN-PR303924_NQWVSMVXKMHKTF</t>
  </si>
  <si>
    <t>6836_MSBNK-BGC_Munich-RP010801_0_MSBNK-BGC_Munich-RP010801_SQTAVUCHOVVOFD</t>
  </si>
  <si>
    <t>9341_MSBNK-RIKEN-PR303706_0_MSBNK-RIKEN-PR303706_VUGRLRAUZWGZJP</t>
  </si>
  <si>
    <t>9393_MSBNK-RIKEN-PR303821_0_MSBNK-RIKEN-PR303821_MDZKJHQSJHYOHJ</t>
  </si>
  <si>
    <t>8709_MSBNK-RIKEN-PR302826_0_MSBNK-RIKEN-PR302826_QUQPHWDTPGMPEX</t>
  </si>
  <si>
    <t>10017_MSBNK-RIKEN-PR310904_0_MSBNK-RIKEN-PR310904_HQNOUCSPWAGQND</t>
  </si>
  <si>
    <t>7968_MSBNK-RIKEN-PR301972_0_MSBNK-RIKEN-PR301972_ODBRNZZJSYPIDI</t>
  </si>
  <si>
    <t>NCCWCZLEACWJIN</t>
  </si>
  <si>
    <t>InChI=1S/C9H10O4/c1-5-3-6(10)4-7(11)8(5)9(12)13-2/h3-4,10-11H,1-2H3</t>
  </si>
  <si>
    <t>Spectrum2_001751</t>
  </si>
  <si>
    <t>CC1=CC(=CC(=C1C(=O)OC)O)O</t>
  </si>
  <si>
    <t>76658;56604809</t>
  </si>
  <si>
    <t>SuperNatural:(SN00001416);ZINC bio:(ZINC00391406);additional;MeSH:(76658);PubMed;COCONUT:(CNP0150273);KNApSAcK:(36143);Natural Products:(UNPD139141);PubChem:(76658 56604809);CHEBI:(67898);Training Set;KEGG Mine</t>
  </si>
  <si>
    <t>6996_MSBNK-BGC_Munich-RP029403_0_MSBNK-BGC_Munich-RP029403_HXIPUYVSSGKLFF</t>
  </si>
  <si>
    <t>9449_MSBNK-RIKEN-PR303921_0_MSBNK-RIKEN-PR303921_NQWVSMVXKMHKTF</t>
  </si>
  <si>
    <t>8831_MSBNK-RIKEN-PR302963_0_MSBNK-RIKEN-PR302963_CQLRUIIRRZYHHS</t>
  </si>
  <si>
    <t>8157_MSBNK-RIKEN-PR302169_0_MSBNK-RIKEN-PR302169_RMCRQBAILCLJGU</t>
  </si>
  <si>
    <t>8448_MSBNK-RIKEN-PR302533_0_MSBNK-RIKEN-PR302533_RAFHNDRXYHOLSH</t>
  </si>
  <si>
    <t>9137_MSBNK-RIKEN-PR303426_0_MSBNK-RIKEN-PR303426_MYXNWGACZJSMBT</t>
  </si>
  <si>
    <t>TUIJPUWSXVFWSH</t>
  </si>
  <si>
    <t>InChI=1S/C26H28O14/c27-6-12-17(31)21(35)23(37)25(39-12)15-19(33)14-10(30)5-11(8-1-3-9(29)4-2-8)38-24(14)16(20(15)34)26-22(36)18(32)13(7-28)40-26/h1-5,12-13,17-18,21-23,25-29,31-37H,6-7H2</t>
  </si>
  <si>
    <t>C1=CC(=CC=C1C2=CC(=O)C3=C(C(=C(C(=C3O2)C4C(C(C(O4)CO)O)O)O)C5C(C(C(C(O5)CO)O)O)O)O)O</t>
  </si>
  <si>
    <t>10053626;101434872;132523561;131750832</t>
  </si>
  <si>
    <t>COCONUT:(CNP0127472);HMDB:(29260);Natural Products:(UNPD34713 UNPD160882);PubChem:(10053626 101434872 132523561 131750832);SuperNatural:(SN00361307 SN00285552);PubChem class - bio and metabolites;Training Set</t>
  </si>
  <si>
    <t>9036_MSBNK-RIKEN-PR303316_0_MSBNK-RIKEN-PR303316_DRLZZQRQMWQRLZ</t>
  </si>
  <si>
    <t>8682_MSBNK-RIKEN-PR302797_0_MSBNK-RIKEN-PR302797_OVSQVDMCBVZWGM</t>
  </si>
  <si>
    <t>8898_MSBNK-RIKEN-PR303046_0_MSBNK-RIKEN-PR303046_YFPYXTNSQOUHPS</t>
  </si>
  <si>
    <t>9911_MSBNK-RIKEN-PR310581_0_MSBNK-RIKEN-PR310581_LZJRNLRASBVRRX</t>
  </si>
  <si>
    <t>7894_MSBNK-RIKEN-PR301897_0_MSBNK-RIKEN-PR301897_JPUKWEQWGBDDQB</t>
  </si>
  <si>
    <t>PYVRVRFVLRNJLY</t>
  </si>
  <si>
    <t>InChI=1S/C23H46NO7P/c1-2-3-4-5-6-7-8-9-10-11-12-13-14-15-16-17-23(26)29-20-22(25)21-31-32(27,28)30-19-18-24/h9-10,22,25H,2-8,11-21,24H2,1H3,(H,27,28)</t>
  </si>
  <si>
    <t>1-18:1-lysoPE</t>
  </si>
  <si>
    <t>CCCCCCCCC=CCCCCCCCC(=O)OCC(COP(=O)(O)OCCN)O</t>
  </si>
  <si>
    <t>9547071;9547072;25244076;58177709;71571631;74413339;101048331;101926648;123672547;124390050</t>
  </si>
  <si>
    <t>HMDB:(11506);additional;Plantcyc:(CPD-8355);PubMed;Lipid:(LPE(18:1));COCONUT:(CNP0346650);PubChem:(9547071 9547072 25244076 58177709 71571631 74413339 101048331 101926648 123672547 124390050);CHEBI:(75168 74971 60287);PubChem class - bio and metabolites;YMDB:(1207);Training Set;Biocyc:(CPD-8355 SMA-0000030)</t>
  </si>
  <si>
    <t>9990_MSBNK-RIKEN-PR310836_0_MSBNK-RIKEN-PR310836_PYVRVRFVLRNJLY</t>
  </si>
  <si>
    <t>6821_MSBNK-BGC_Munich-RP009301_0_MSBNK-BGC_Munich-RP009301_VQYVTRPNVGUOGV</t>
  </si>
  <si>
    <t>QAXPUWGAGVERSJ</t>
  </si>
  <si>
    <t>InChI=1S/C11H12O4/c1-14-9-5-3-4-8(11(9)15-2)6-7-10(12)13/h3-7H,1-2H3,(H,12,13)</t>
  </si>
  <si>
    <t>2,3-Dimethoxycinnamic acid</t>
  </si>
  <si>
    <t>COC1=CC=CC(=C1OC)C=CC(=O)O</t>
  </si>
  <si>
    <t>1559385;1559386;99525;735842;4308282;5541835;11424337</t>
  </si>
  <si>
    <t>NORMAN:(NS00047440);COCONUT:(CNP0110200);PubChem:(1559385 1559386 99525 735842 4308282 5541835 11424337);SuperNatural:(SN00117443);ZINC bio:(ZINC00153647);additional;PubChem class - bio and metabolites;PubChem class - safety and toxic;Training Set</t>
  </si>
  <si>
    <t>8382_MSBNK-RIKEN-PR302454_0_MSBNK-RIKEN-PR302454_VLSRUFWCGBMYDJ</t>
  </si>
  <si>
    <t>8055_MSBNK-RIKEN-PR302065_0_MSBNK-RIKEN-PR302065_IKMDFBPHZNJCSN</t>
  </si>
  <si>
    <t>9451_MSBNK-RIKEN-PR303923_0_MSBNK-RIKEN-PR303923_NQWVSMVXKMHKTF</t>
  </si>
  <si>
    <t>9033_MSBNK-RIKEN-PR303310_0_MSBNK-RIKEN-PR303310_DRLZZQRQMWQRLZ</t>
  </si>
  <si>
    <t>8856_MSBNK-RIKEN-PR302988_0_MSBNK-RIKEN-PR302988_CQLRUIIRRZYHHS</t>
  </si>
  <si>
    <t>7922_MSBNK-RIKEN-PR301925_0_MSBNK-RIKEN-PR301925_IZQSVPBOUDKVDZ</t>
  </si>
  <si>
    <t>7901_MSBNK-RIKEN-PR301904_0_MSBNK-RIKEN-PR301904_ZEJXENDZTYVXDP</t>
  </si>
  <si>
    <t>C18H24N2O15</t>
  </si>
  <si>
    <t>KUMAKZYJKYTVSL</t>
  </si>
  <si>
    <t>InChI=1S/C18H24N2O15/c21-11(1-3-19(27)28)32-8-10-15(25)16(26)17(34-12(22)2-4-20(29)30)18(33-10)35-14(24)6-9-5-13(23)31-7-9/h9-10,15-18,25-26H,1-8H2</t>
  </si>
  <si>
    <t>C1C(COC1=O)CC(=O)OC2C(C(C(C(O2)COC(=O)CC[N+](=O)[O-])O)O)OC(=O)CC[N+](=O)[O-]</t>
  </si>
  <si>
    <t>COCONUT:(CNP0064146);Natural Products:(UNPD96141);PubChem:(101683619);SuperNatural:(SN00253329)</t>
  </si>
  <si>
    <t>4758_MSBNK-RIKEN-PR302158_0_MSBNK-RIKEN-PR302158_JMFWYRWPJVEZPV</t>
  </si>
  <si>
    <t>8146_MSBNK-RIKEN-PR302158_0_MSBNK-RIKEN-PR302158_JMFWYRWPJVEZPV</t>
  </si>
  <si>
    <t>8459_MSBNK-RIKEN-PR302546_0_MSBNK-RIKEN-PR302546_HQNOUCSPWAGQND</t>
  </si>
  <si>
    <t>10079_MSBNK-RIKEN-PR310993_0_MSBNK-RIKEN-PR310993_FIAAVMJLAGNUKW</t>
  </si>
  <si>
    <t>9056_MSBNK-RIKEN-PR303341_0_MSBNK-RIKEN-PR303341_FIAAVMJLAGNUKW</t>
  </si>
  <si>
    <t>RHLLCIWGXNNMLI</t>
  </si>
  <si>
    <t>InChI=1S/C16H20O9/c1-23-12(19)5-3-8-2-4-10(9(18)6-8)24-16-15(22)14(21)13(20)11(7-17)25-16/h2-6,11,13-18,20-22H,7H2,1H3</t>
  </si>
  <si>
    <t>COC(=O)C=CC1=CC(=C(C=C1)OC2C(C(C(C(O2)CO)O)O)O)O</t>
  </si>
  <si>
    <t>12311282;91128512</t>
  </si>
  <si>
    <t>COCONUT:(CNP0105550);Natural Products:(UNPD44366);PubChem:(12311282 91128512);SuperNatural:(SN00269844);PubMed</t>
  </si>
  <si>
    <t>9206_MSBNK-RIKEN-PR303520_0_MSBNK-RIKEN-PR303520_DUAGQYUORDTXOR</t>
  </si>
  <si>
    <t>9160_MSBNK-RIKEN-PR303451_0_MSBNK-RIKEN-PR303451_ODBRNZZJSYPIDI</t>
  </si>
  <si>
    <t>9042_MSBNK-RIKEN-PR303324_0_MSBNK-RIKEN-PR303324_TUIJPUWSXVFWSH</t>
  </si>
  <si>
    <t>9385_MSBNK-RIKEN-PR303811_0_MSBNK-RIKEN-PR303811_MDZKJHQSJHYOHJ</t>
  </si>
  <si>
    <t>7699_MSBNK-RIKEN-PR301072_0_MSBNK-RIKEN-PR301072_CLDCTFPNFRITPI</t>
  </si>
  <si>
    <t>UHNXUSWGOJMEFO</t>
  </si>
  <si>
    <t>InChI=1S/C21H20O11/c22-7-16-18(27)19(28)20(29)21(32-16)31-13-2-1-8(3-10(13)24)14-6-12(26)17-11(25)4-9(23)5-15(17)30-14/h1-6,16,18-25,27-29H,7H2</t>
  </si>
  <si>
    <t>Ambap6920-38-3</t>
  </si>
  <si>
    <t>C1=CC(=C(C=C1C2=CC(=O)C3=C(C=C(C=C3O2)O)O)O)OC4C(C(C(C(O4)CO)O)O)O</t>
  </si>
  <si>
    <t>5319116;12304737;12304738;44258076;45933933;51507683;51521836;51402812;51402813;67128659;71774967;133567541</t>
  </si>
  <si>
    <t>HMDB:(38468);SuperNatural:(SN00011106 SN00020217 SN00378376 SN00036283 SN00397253 SN00382126 SN00011105 SN00353758 SN00278861 SN00017938);ZINC bio:(ZINC04349511 ZINC04349516 ZINC04349517 ZINC12428585 ZINC13424732);additional;MeSH:(5319116);PubMed;COCONUT:(CNP0136667);KNApSAcK:(4276);Natural Products:(UNPD117702 UNPD132905 UNPD192068 UNPD167001 UNPD31082 UNPD130607);PubChem:(5319116 12304737 12304738 44258076 45933933 51507683 51521836 51402812 51402813 67128659 71774967 133567541);CHEBI:(68986);PubChem class - bio and metabolites;Training Set</t>
  </si>
  <si>
    <t>8839_MSBNK-RIKEN-PR302971_0_MSBNK-RIKEN-PR302971_SYRURBPRFQUYQS</t>
  </si>
  <si>
    <t>XLTFNNCXVBYBSX</t>
  </si>
  <si>
    <t>InChI=1S/C16H12O5/c1-20-15-12(19)7-10(17)14-11(18)8-13(21-16(14)15)9-5-3-2-4-6-9/h2-8,17,19H,1H3</t>
  </si>
  <si>
    <t>Vogonin</t>
  </si>
  <si>
    <t>COC1=C(C=C(C2=C1OC(=CC2=O)C3=CC=CC=C3)O)O</t>
  </si>
  <si>
    <t>5281703;86289529</t>
  </si>
  <si>
    <t>SuperNatural:(SN00001838);ZINC bio:(ZINC00899093);additional;MeSH:(5281703);Plantcyc:(CPD-12727 GLYCO-CT-AMINO);PubMed;NORMAN:(NS00018017);COCONUT:(CNP0096021 CNP0330793);KNApSAcK:(1111);Natural Products:(UNPD95422);PubChem:(5281703 86289529);CHEBI:(78338 10043);PubChem class - bio and metabolites;KEGG:(C10197);Training Set;Biocyc:(CPD-12727)</t>
  </si>
  <si>
    <t>9257_MSBNK-RIKEN-PR303583_0_MSBNK-RIKEN-PR303583_XLTFNNCXVBYBSX</t>
  </si>
  <si>
    <t>8150_MSBNK-RIKEN-PR302162_0_MSBNK-RIKEN-PR302162_PLAPMLGJVGLZOV</t>
  </si>
  <si>
    <t>4919_MSBNK-RIKEN-PR302370_0_MSBNK-RIKEN-PR302370_XFZJEEAOWLFHDH</t>
  </si>
  <si>
    <t>8307_MSBNK-RIKEN-PR302370_0_MSBNK-RIKEN-PR302370_XFZJEEAOWLFHDH</t>
  </si>
  <si>
    <t>C23H23NO8</t>
  </si>
  <si>
    <t>KWCJZEGJNAKJHU</t>
  </si>
  <si>
    <t>InChI=1S/C23H23NO8/c1-29-15-6-5-14(18(11-15)30-2)10-20-23(28)17-8-7-16(12-19(17)32-20)31-13-21(25)24-9-3-4-22(26)27/h5-8,10-12H,3-4,9,13H2,1-2H3,(H,24,25)(H,26,27)</t>
  </si>
  <si>
    <t>4-[[2-[[2-[(2,4-dimethoxyphenyl)methylidene]-3-oxo-1-benzofuran-6-yl]oxy]acetyl]amino]butanoic acid</t>
  </si>
  <si>
    <t>COC1=CC(=C(C=C1)C=C2C(=O)C3=C(O2)C=C(C=C3)OCC(=O)NCCCC(=O)O)OC</t>
  </si>
  <si>
    <t>4839730;6217430</t>
  </si>
  <si>
    <t>COCONUT:(CNP0377001 CNP0391179);PubChem:(4839730 6217430);SuperNatural:(SN00089642);ZINC bio:(ZINC12890077)</t>
  </si>
  <si>
    <t>10153_MSBNK-Univ_Connecticut-CO000203_0_MSBNK-Univ_Connecticut-CO000203_OVBPIULPVIDEAO</t>
  </si>
  <si>
    <t>7980_MSBNK-RIKEN-PR301985_0_MSBNK-RIKEN-PR301985_JYXSWDCPHRTYGU</t>
  </si>
  <si>
    <t>9754_MSBNK-RIKEN-PR304342_0_MSBNK-RIKEN-PR304342_HJRVLGWTJSLQIG</t>
  </si>
  <si>
    <t>10094_MSBNK-RIKEN-PR311010_0_MSBNK-RIKEN-PR311010_KSEBMYQBYZTDHS</t>
  </si>
  <si>
    <t>9147_MSBNK-RIKEN-PR303436_0_MSBNK-RIKEN-PR303436_KSEBMYQBYZTDHS</t>
  </si>
  <si>
    <t>9055_MSBNK-RIKEN-PR303340_0_MSBNK-RIKEN-PR303340_TUIJPUWSXVFWSH</t>
  </si>
  <si>
    <t>9086_MSBNK-RIKEN-PR303372_0_MSBNK-RIKEN-PR303372_PCMORTLOPMLEFB</t>
  </si>
  <si>
    <t>9313_MSBNK-RIKEN-PR303678_0_MSBNK-RIKEN-PR303678_LSMKTLJKBSXMMR</t>
  </si>
  <si>
    <t>7925_MSBNK-RIKEN-PR301928_0_MSBNK-RIKEN-PR301928_ZEJXENDZTYVXDP</t>
  </si>
  <si>
    <t>7966_MSBNK-RIKEN-PR301970_0_MSBNK-RIKEN-PR301970_ODBRNZZJSYPIDI</t>
  </si>
  <si>
    <t>8188_MSBNK-RIKEN-PR302201_0_MSBNK-RIKEN-PR302201_HKEAFJYKMMKDOR</t>
  </si>
  <si>
    <t>8140_MSBNK-RIKEN-PR302152_0_MSBNK-RIKEN-PR302152_PLAPMLGJVGLZOV</t>
  </si>
  <si>
    <t>8718_MSBNK-RIKEN-PR302835_0_MSBNK-RIKEN-PR302835_OVSQVDMCBVZWGM</t>
  </si>
  <si>
    <t>9152_MSBNK-RIKEN-PR303441_0_MSBNK-RIKEN-PR303441_ODBRNZZJSYPIDI</t>
  </si>
  <si>
    <t>6912_MSBNK-BGC_Munich-RP017303_0_MSBNK-BGC_Munich-RP017303_JPUKWEQWGBDDQB</t>
  </si>
  <si>
    <t>9437_MSBNK-RIKEN-PR303908_0_MSBNK-RIKEN-PR303908_AMOGMTLMADGEOQ</t>
  </si>
  <si>
    <t>9415_MSBNK-RIKEN-PR303866_0_MSBNK-RIKEN-PR303866_WRYJYFCCMSVEPQ</t>
  </si>
  <si>
    <t>8052_MSBNK-RIKEN-PR302062_0_MSBNK-RIKEN-PR302062_JYXSWDCPHRTYGU</t>
  </si>
  <si>
    <t>DKBPRYNCMDJTRD</t>
  </si>
  <si>
    <t>InChI=1S/C15H10O5/c1-6-10(17)5-8-12(13(6)18)15(20)11-7(14(8)19)3-2-4-9(11)16/h2-5,16-18H,1H3</t>
  </si>
  <si>
    <t>9,10-Anthracenedione, 1,3,8-trihydroxy-2-methyl-</t>
  </si>
  <si>
    <t>CC1=C(C=C2C(=C1O)C(=O)C3=C(C2=O)C=CC=C3O)O</t>
  </si>
  <si>
    <t>COCONUT:(CNP0140985);Natural Products:(UNPD190832);PubChem:(14375937);SuperNatural:(SN00269652);KEGG Mine</t>
  </si>
  <si>
    <t>8783_MSBNK-RIKEN-PR302911_0_MSBNK-RIKEN-PR302911_YDQWDHRMZQUTBA</t>
  </si>
  <si>
    <t>9144_MSBNK-RIKEN-PR303433_0_MSBNK-RIKEN-PR303433_LKZDFKLGDGSGEO</t>
  </si>
  <si>
    <t>YDQWDHRMZQUTBA</t>
  </si>
  <si>
    <t>InChI=1S/C15H10O5/c16-6-7-4-9-13(11(18)5-7)15(20)12-8(14(9)19)2-1-3-10(12)17/h1-5,16-18H,6H2</t>
  </si>
  <si>
    <t>Aloeemodin</t>
  </si>
  <si>
    <t>C1=CC2=C(C(=C1)O)C(=O)C3=C(C2=O)C=C(C=C3O)CO</t>
  </si>
  <si>
    <t>10207;71313110</t>
  </si>
  <si>
    <t>HMDB:(30829);SuperNatural:(SN00155186);ZINC bio:(ZINC04098644);additional;MeSH:(10207);PubMed;NORMAN:(NS00018020);COCONUT:(CNP0316445);KNApSAcK:(2789);Natural Products:(UNPD75931);PubChem:(10207 71313110);CHEBI:(2607);PubChem class - bio and metabolites;KEGG:(C10294);PubChem class - safety and toxic;Training Set;Biocyc:(CPD-21677)</t>
  </si>
  <si>
    <t>8793_MSBNK-RIKEN-PR302923_0_MSBNK-RIKEN-PR302923_YDQWDHRMZQUTBA</t>
  </si>
  <si>
    <t>8737_MSBNK-RIKEN-PR302855_0_MSBNK-RIKEN-PR302855_OVSQVDMCBVZWGM</t>
  </si>
  <si>
    <t>8806_MSBNK-RIKEN-PR302937_0_MSBNK-RIKEN-PR302937_RTATXGUCZHCSNG</t>
  </si>
  <si>
    <t>9326_MSBNK-RIKEN-PR303691_0_MSBNK-RIKEN-PR303691_OBBCRPUNCUPUOS</t>
  </si>
  <si>
    <t>9770_MSBNK-RIKEN-PR304372_0_MSBNK-RIKEN-PR304372_XNGXWSFSJIQMNC</t>
  </si>
  <si>
    <t>9303_MSBNK-RIKEN-PR303668_0_MSBNK-RIKEN-PR303668_DFNXNCCYQRPZMD</t>
  </si>
  <si>
    <t>7106_MSBNK-IPB_Halle-PN000123_0_MSBNK-IPB_Halle-PN000123_MYXNWGACZJSMBT</t>
  </si>
  <si>
    <t>7237_MSBNK-MSSJ-MSJ00925_0_MSBNK-MSSJ-MSJ00925_ZQSIJRDFPHDXIC</t>
  </si>
  <si>
    <t>9402_MSBNK-RIKEN-PR303831_0_MSBNK-RIKEN-PR303831_MDZKJHQSJHYOHJ</t>
  </si>
  <si>
    <t>8941_MSBNK-RIKEN-PR303131_0_MSBNK-RIKEN-PR303131_SBEOEJNITMVWLK</t>
  </si>
  <si>
    <t>OVMFOVNOXASTPA</t>
  </si>
  <si>
    <t>InChI=1S/C26H28O14/c27-6-13-18(32)21(35)23(37)26(40-13)16-20(34)15(25-22(36)17(31)11(30)7-38-25)19(33)14-10(29)5-12(39-24(14)16)8-1-3-9(28)4-2-8/h1-5,11,13,17-18,21-23,25-28,30-37H,6-7H2</t>
  </si>
  <si>
    <t>Vicenin 1</t>
  </si>
  <si>
    <t>C1C(C(C(C(O1)C2=C(C(=C3C(=C2O)C(=O)C=C(O3)C4=CC=C(C=C4)O)C5C(C(C(C(O5)CO)O)O)O)O)O)O)O</t>
  </si>
  <si>
    <t>3084995;5322047;13644659;13644660;13644661;13644663;44184147;44257662;44257665;44257667;44257699;44257701;44257716;54171690;93473196;93473197;93473198;93473199;124870458;124870459;124462726;133568281;137333859;138107379</t>
  </si>
  <si>
    <t>HMDB:(30803);SuperNatural:(SN00319355 SN00038817 SN00162205 SN00177897 SN00272432 SN00318394 SN00038814 SN00156839 SN00315475 SN00289373 SN00305108 SN00038816 SN00038815 SN00378278 SN00163587);ZINC bio:(ZINC38143757 ZINC38143758 ZINC38143759 ZINC38143760);additional;MeSH:(3084995 13644660 44257699);PubMed;COCONUT:(CNP0354243 CNP0416432);KNApSAcK:(6176);Natural Products:(UNPD99067 UNPD153562 UNPD77536 UNPD6269 UNPD44714 UNPD88518 UNPD47236);PubChem:(3084995 5322047 13644659 13644660 13644661 13644663 44184147 44257662 44257665 44257667 44257699 44257701 44257716 54171690 93473196 93473197 93473198 93473199 124870458 124870459 124462726 133568281 137333859 138107379);CHEBI:(142913 75589);PubChem class - bio and metabolites;Training Set</t>
  </si>
  <si>
    <t>9034_MSBNK-RIKEN-PR303312_0_MSBNK-RIKEN-PR303312_DRLZZQRQMWQRLZ</t>
  </si>
  <si>
    <t>9345_MSBNK-RIKEN-PR303715_0_MSBNK-RIKEN-PR303715_DFPMSGMNTNDNHN</t>
  </si>
  <si>
    <t>10004_MSBNK-RIKEN-PR310871_0_MSBNK-RIKEN-PR310871_MTXMHWSVSZKYBT</t>
  </si>
  <si>
    <t>9026_MSBNK-RIKEN-PR303296_0_MSBNK-RIKEN-PR303296_DRLZZQRQMWQRLZ</t>
  </si>
  <si>
    <t>8727_MSBNK-RIKEN-PR302844_0_MSBNK-RIKEN-PR302844_HGUVPEBGCAVWID</t>
  </si>
  <si>
    <t>8775_MSBNK-RIKEN-PR302902_0_MSBNK-RIKEN-PR302902_OIUBYZLTFSLSBY</t>
  </si>
  <si>
    <t>7900_MSBNK-RIKEN-PR301903_0_MSBNK-RIKEN-PR301903_JPUKWEQWGBDDQB</t>
  </si>
  <si>
    <t>8996_MSBNK-RIKEN-PR303230_0_MSBNK-RIKEN-PR303230_KZKWCKFDCPVDFJ</t>
  </si>
  <si>
    <t>8189_MSBNK-RIKEN-PR302202_0_MSBNK-RIKEN-PR302202_PLAPMLGJVGLZOV</t>
  </si>
  <si>
    <t>9032_MSBNK-RIKEN-PR303308_0_MSBNK-RIKEN-PR303308_DRLZZQRQMWQRLZ</t>
  </si>
  <si>
    <t>9810_MSBNK-RIKEN-PR310397_0_MSBNK-RIKEN-PR310397_NJUXRKMKOFXMRX</t>
  </si>
  <si>
    <t>9783_MSBNK-RIKEN-PR304418_0_MSBNK-RIKEN-PR304418_NJUXRKMKOFXMRX</t>
  </si>
  <si>
    <t>9404_MSBNK-RIKEN-PR303834_0_MSBNK-RIKEN-PR303834_MDZKJHQSJHYOHJ</t>
  </si>
  <si>
    <t>8041_MSBNK-RIKEN-PR302051_0_MSBNK-RIKEN-PR302051_PEFNSGRTCBGNAN</t>
  </si>
  <si>
    <t>9830_MSBNK-RIKEN-PR310441_0_MSBNK-RIKEN-PR310441_PUETUDUXMCLALY</t>
  </si>
  <si>
    <t>XTWQFJODFQFTIT</t>
  </si>
  <si>
    <t>InChI=1S/C22H22O13/c1-32-20-11(33-22-18(31)16(29)14(27)12(6-23)34-22)5-10(26)13-15(28)17(30)19(35-21(13)20)7-2-3-8(24)9(25)4-7/h2-5,12,14,16,18,22-27,29-31H,6H2,1H3</t>
  </si>
  <si>
    <t>COC1=C(C=C(C2=C1OC(=C(C2=O)O)C3=CC(=C(C=C3)O)O)O)OC4C(C(C(C(O4)CO)O)O)O</t>
  </si>
  <si>
    <t>COCONUT:(CNP0175856);Training Set;PubChem:(75528773);additional</t>
  </si>
  <si>
    <t>10022_MSBNK-RIKEN-PR310911_0_MSBNK-RIKEN-PR310911_AFCDXKGLUDDXCK</t>
  </si>
  <si>
    <t>8819_MSBNK-RIKEN-PR302950_0_MSBNK-RIKEN-PR302950_KZNIFHPLKGYRTM</t>
  </si>
  <si>
    <t>9497_MSBNK-RIKEN-PR304005_0_MSBNK-RIKEN-PR304005_PUETUDUXMCLALY</t>
  </si>
  <si>
    <t>OFYPDAKTVZXXPC</t>
  </si>
  <si>
    <t>InChI=1S/C15H10O5/c16-8-5-11(18)15-12(19)7-13(20-14(15)6-8)9-3-1-2-4-10(9)17/h1-7,16-18H</t>
  </si>
  <si>
    <t>5,7,2''-Trihydroxyflavone</t>
  </si>
  <si>
    <t>C1=CC=C(C(=C1)C2=CC(=O)C3=C(C=C(C=C3O2)O)O)O</t>
  </si>
  <si>
    <t>COCONUT:(CNP0270856);KNApSAcK:(3815);Natural Products:(UNPD170146);PubChem:(5322064);SuperNatural:(SN00013912);ZINC bio:(ZINC06095504);additional;MeSH:(5322064);Training Set;PubMed;KEGG Mine</t>
  </si>
  <si>
    <t>6870_MSBNK-BGC_Munich-RP015103_0_MSBNK-BGC_Munich-RP015103_KZNIFHPLKGYRTM</t>
  </si>
  <si>
    <t>9054_MSBNK-RIKEN-PR303338_0_MSBNK-RIKEN-PR303338_TUIJPUWSXVFWSH</t>
  </si>
  <si>
    <t>7713_MSBNK-RIKEN-PR301122_0_MSBNK-RIKEN-PR301122_LZJRNLRASBVRRX</t>
  </si>
  <si>
    <t>9261_MSBNK-RIKEN-PR303587_0_MSBNK-RIKEN-PR303587_XLTFNNCXVBYBSX</t>
  </si>
  <si>
    <t>8076_MSBNK-RIKEN-PR302087_0_MSBNK-RIKEN-PR302087_OXGUCUVFOIWWQJ</t>
  </si>
  <si>
    <t>9808_MSBNK-RIKEN-PR310395_0_MSBNK-RIKEN-PR310395_XNGXWSFSJIQMNC</t>
  </si>
  <si>
    <t>C21H20F4N2O4</t>
  </si>
  <si>
    <t>WEKHDQSNXTYULW</t>
  </si>
  <si>
    <t>InChI=1S/C21H20F4N2O4/c1-30-13-5-2-11-3-6-14-19(15(11)9-13)26-27(18(29)10-28)20(14)12-4-7-17(16(22)8-12)31-21(23,24)25/h2,4-5,7-9,14,19-20,26,28H,3,6,10H2,1H3</t>
  </si>
  <si>
    <t>1-{(3s,3as)-3-[3-Fluoro-4-(Trifluoromethoxy)phenyl]-8-Methoxy-3,3a,4,5-Tetrahydro-2h-Benzo[g]indazol-2-Yl}-2-Hydroxyethanone</t>
  </si>
  <si>
    <t>COC1=CC2=C(CCC3C2NN(C3C4=CC(=C(C=C4)OC(F)(F)F)F)C(=O)CO)C=C1</t>
  </si>
  <si>
    <t>PubChem:(70789773);PubChem class - bio and metabolites</t>
  </si>
  <si>
    <t>9429_MSBNK-RIKEN-PR303897_0_MSBNK-RIKEN-PR303897_AMOGMTLMADGEOQ</t>
  </si>
  <si>
    <t>9758_MSBNK-RIKEN-PR304349_0_MSBNK-RIKEN-PR304349_XNGXWSFSJIQMNC</t>
  </si>
  <si>
    <t>9965_MSBNK-RIKEN-PR310768_0_MSBNK-RIKEN-PR310768_MERHMOCEIBOOMA</t>
  </si>
  <si>
    <t>9146_MSBNK-RIKEN-PR303435_0_MSBNK-RIKEN-PR303435_ODBRNZZJSYPIDI</t>
  </si>
  <si>
    <t>8181_MSBNK-RIKEN-PR302194_0_MSBNK-RIKEN-PR302194_RMCRQBAILCLJGU</t>
  </si>
  <si>
    <t>9441_MSBNK-RIKEN-PR303912_0_MSBNK-RIKEN-PR303912_AMOGMTLMADGEOQ</t>
  </si>
  <si>
    <t>8042_MSBNK-RIKEN-PR302052_0_MSBNK-RIKEN-PR302052_KKSDGJDHHZEWEP</t>
  </si>
  <si>
    <t>8179_MSBNK-RIKEN-PR302192_0_MSBNK-RIKEN-PR302192_PLAPMLGJVGLZOV</t>
  </si>
  <si>
    <t>6642_MSBNK-RIKEN-PR310920_0_MSBNK-RIKEN-PR310920_LKZDFKLGDGSGEO</t>
  </si>
  <si>
    <t>9122_MSBNK-RIKEN-PR303411_0_MSBNK-RIKEN-PR303411_LKZDFKLGDGSGEO</t>
  </si>
  <si>
    <t>10030_MSBNK-RIKEN-PR310920_0_MSBNK-RIKEN-PR310920_LKZDFKLGDGSGEO</t>
  </si>
  <si>
    <t>5734_MSBNK-RIKEN-PR303411_0_MSBNK-RIKEN-PR303411_LKZDFKLGDGSGEO</t>
  </si>
  <si>
    <t>8659_MSBNK-RIKEN-PR302772_0_MSBNK-RIKEN-PR302772_BJJCTXDEJUWVIC</t>
  </si>
  <si>
    <t>8858_MSBNK-RIKEN-PR302990_0_MSBNK-RIKEN-PR302990_KZNIFHPLKGYRTM</t>
  </si>
  <si>
    <t>7932_MSBNK-RIKEN-PR301935_0_MSBNK-RIKEN-PR301935_SJRXVLUZMMDCNG</t>
  </si>
  <si>
    <t>8155_MSBNK-RIKEN-PR302167_0_MSBNK-RIKEN-PR302167_PLAPMLGJVGLZOV</t>
  </si>
  <si>
    <t>8849_MSBNK-RIKEN-PR302981_0_MSBNK-RIKEN-PR302981_SYRURBPRFQUYQS</t>
  </si>
  <si>
    <t>9967_MSBNK-RIKEN-PR310770_0_MSBNK-RIKEN-PR310770_LAQLCZKPJGMFRM</t>
  </si>
  <si>
    <t>9125_MSBNK-RIKEN-PR303414_0_MSBNK-RIKEN-PR303414_MYXNWGACZJSMBT</t>
  </si>
  <si>
    <t>JCKWNCJDWGASDY</t>
  </si>
  <si>
    <t>InChI=1S/C30H36N4O6S2/c1-16-15-42-30(31-16)34-29(37)23(11-12-41-6)33-22-10-8-19-20(14-24(22)36)21(32-17(2)35)9-7-18-13-25(38-3)27(39-4)28(40-5)26(18)19/h8,10,13-15,21,23H,7,9,11-12H2,1-6H3,(H,32,35)(H,33,36)(H,31,34,37)</t>
  </si>
  <si>
    <t>CC1=CSC(=N1)NC(=O)C(CCSC)NC2=CC=C3C(=CC2=O)C(CCC4=CC(=C(C(=C43)OC)OC)OC)NC(=O)C</t>
  </si>
  <si>
    <t>75531636;75491472;99870702;99870703;99870704</t>
  </si>
  <si>
    <t>PubChem:(75531636 75491472 99870702 99870703 99870704);COCONUT:(CNP0236452)</t>
  </si>
  <si>
    <t>8818_MSBNK-RIKEN-PR302949_0_MSBNK-RIKEN-PR302949_ITVGXXMINPYUHD</t>
  </si>
  <si>
    <t>7649_MSBNK-RIKEN-PR300871_0_MSBNK-RIKEN-PR300871_SOFSXTKPGSIDCI</t>
  </si>
  <si>
    <t>9938_MSBNK-RIKEN-PR310656_0_MSBNK-RIKEN-PR310656_RZBFPDQKWUWUCK</t>
  </si>
  <si>
    <t>8795_MSBNK-RIKEN-PR302926_0_MSBNK-RIKEN-PR302926_OIUBYZLTFSLSBY</t>
  </si>
  <si>
    <t>7622_MSBNK-RIKEN-PR300779_0_MSBNK-RIKEN-PR300779_PMZDQRJGMBOQBF</t>
  </si>
  <si>
    <t>9798_MSBNK-RIKEN-PR304433_0_MSBNK-RIKEN-PR304433_NJUXRKMKOFXMRX</t>
  </si>
  <si>
    <t>C39H66O10</t>
  </si>
  <si>
    <t>GDACDJNQZCXLNU</t>
  </si>
  <si>
    <t>InChI=1S/C39H66O10/c1-23-12-15-29(40)19-30-10-9-11-31(48-30)21-36(46-8)26(4)34(41)22-35(42)27(5)39(49-37(43)17-13-23)28(6)38(44)24(2)14-16-32-20-33(45-7)18-25(3)47-32/h9-10,12-13,17,24-36,38-42,44H,11,14-16,18-22H2,1-8H3</t>
  </si>
  <si>
    <t>CC1CC(CC(O1)CCC(C)C(C(C)C2C(C(CC(C(C(CC3CC=CC(O3)CC(CC=C(C=CC(=O)O2)C)O)OC)C)O)O)C)O)OC</t>
  </si>
  <si>
    <t>10462351;23425185;101633097;101671614</t>
  </si>
  <si>
    <t>COCONUT:(CNP0298355);Natural Products:(UNPD54153);PubChem:(10462351 23425185 101633097 101671614);SuperNatural:(SN00349938)</t>
  </si>
  <si>
    <t>7094_MSBNK-IPB_Halle-PN000092_0_MSBNK-IPB_Halle-PN000092_</t>
  </si>
  <si>
    <t>7954_MSBNK-RIKEN-PR301958_0_MSBNK-RIKEN-PR301958_ZEJXENDZTYVXDP</t>
  </si>
  <si>
    <t>7297_MSBNK-RIKEN-PR300056_0_MSBNK-RIKEN-PR300056_JMIAZDVHNCCPDM</t>
  </si>
  <si>
    <t>6943_MSBNK-BGC_Munich-RP020701_0_MSBNK-BGC_Munich-RP020701_FIHPLICEAUNEFV</t>
  </si>
  <si>
    <t>10075_MSBNK-RIKEN-PR310988_0_MSBNK-RIKEN-PR310988_LDVNKZYMYPZDAI</t>
  </si>
  <si>
    <t>9408_MSBNK-RIKEN-PR303839_0_MSBNK-RIKEN-PR303839_MDZKJHQSJHYOHJ</t>
  </si>
  <si>
    <t>8235_MSBNK-RIKEN-PR302279_0_MSBNK-RIKEN-PR302279_XFZJEEAOWLFHDH</t>
  </si>
  <si>
    <t>4777_MSBNK-RIKEN-PR302177_0_MSBNK-RIKEN-PR302177_PLAPMLGJVGLZOV</t>
  </si>
  <si>
    <t>8165_MSBNK-RIKEN-PR302177_0_MSBNK-RIKEN-PR302177_PLAPMLGJVGLZOV</t>
  </si>
  <si>
    <t>9772_MSBNK-RIKEN-PR304375_0_MSBNK-RIKEN-PR304375_XNGXWSFSJIQMNC</t>
  </si>
  <si>
    <t>C9H11FN6O3</t>
  </si>
  <si>
    <t>ZSSPATINHRVRTN</t>
  </si>
  <si>
    <t>InChI=1S/C9H11FN6O3/c10-3-8(6-17)15-5-7(12-13-15)4-14-2-1-11-9(14)16(18)19/h1-2,5,8,17H,3-4,6H2</t>
  </si>
  <si>
    <t>Flortanidazole</t>
  </si>
  <si>
    <t>C1=CN(C(=N1)[N+](=O)[O-])CC2=CN(N=N2)C(CO)CF</t>
  </si>
  <si>
    <t>25183380;59511063;76970984;76970985;76972233;76972234</t>
  </si>
  <si>
    <t>MeSH:(25183380 59511063);PubChem:(25183380 59511063 76970984 76970985 76972233 76972234);PubMed;PubChem class - drug;PubChem class - bio and metabolites</t>
  </si>
  <si>
    <t>9951_MSBNK-RIKEN-PR310747_0_MSBNK-RIKEN-PR310747_NSRJSISNDPOJOP</t>
  </si>
  <si>
    <t>8562_MSBNK-RIKEN-PR302667_0_MSBNK-RIKEN-PR302667_ZQSIJRDFPHDXIC</t>
  </si>
  <si>
    <t>8773_MSBNK-RIKEN-PR302899_0_MSBNK-RIKEN-PR302899_YDQWDHRMZQUTBA</t>
  </si>
  <si>
    <t>C33H36O16</t>
  </si>
  <si>
    <t>LAITWLZASKJXLZ</t>
  </si>
  <si>
    <t>InChI=1S/C33H36O16/c1-43-21-6-14(4-5-17(21)36)28(39)25(12-34)48-32-23(44-2)7-15(8-24(32)45-3)20-11-19(38)27-18(37)9-16(10-22(27)47-20)46-33-31(42)30(41)29(40)26(13-35)49-33/h4-11,25-26,28-31,33-37,39-42H,12-13H2,1-3H3</t>
  </si>
  <si>
    <t>COC1=CC(=CC(=C1OC(CO)C(C2=CC(=C(C=C2)O)OC)O)OC)C3=CC(=O)C4=C(C=C(C=C4O3)OC5C(C(C(C(O5)CO)O)O)O)O</t>
  </si>
  <si>
    <t>101193641;101193642;101245332;122391242</t>
  </si>
  <si>
    <t>COCONUT:(CNP0136318);Natural Products:(UNPD19603);PubChem:(101193641 101193642 101245332 122391242);SuperNatural:(SN00395062);CHEBI:(131866 131774)</t>
  </si>
  <si>
    <t>10064_MSBNK-RIKEN-PR310971_0_MSBNK-RIKEN-PR310971_WTKUHKWWAMSHEE</t>
  </si>
  <si>
    <t>6676_MSBNK-RIKEN-PR310971_0_MSBNK-RIKEN-PR310971_WTKUHKWWAMSHEE</t>
  </si>
  <si>
    <t>UABPSFIJAPJBFK</t>
  </si>
  <si>
    <t>InChI=1S/C21H21ClN2O7/c1-24(2)15-9-6-7-5-8-10(22)3-4-11(25)13(8)16(26)12(7)18(28)21(9,31)19(29)14(17(15)27)20(23)30/h3-5,9,12,15-16,25-26,29,31H,6H2,1-2H3,(H2,23,30)</t>
  </si>
  <si>
    <t>CN(C)C1C2CC3=CC4=C(C=CC(=C4C(C3C(=O)C2(C(=C(C1=O)C(=O)N)O)O)O)O)Cl</t>
  </si>
  <si>
    <t>COCONUT:(CNP0332263);Natural Products:(UNPD97511);SuperNatural:(SN00245002)</t>
  </si>
  <si>
    <t>9150_MSBNK-RIKEN-PR303439_0_MSBNK-RIKEN-PR303439_ODBRNZZJSYPIDI</t>
  </si>
  <si>
    <t>9148_MSBNK-RIKEN-PR303437_0_MSBNK-RIKEN-PR303437_ODBRNZZJSYPIDI</t>
  </si>
  <si>
    <t>9522_MSBNK-RIKEN-PR304042_0_MSBNK-RIKEN-PR304042_GDNIGMNXEKGFIP</t>
  </si>
  <si>
    <t>9499_MSBNK-RIKEN-PR304007_0_MSBNK-RIKEN-PR304007_PUETUDUXMCLALY</t>
  </si>
  <si>
    <t>9304_MSBNK-RIKEN-PR303669_0_MSBNK-RIKEN-PR303669_DFNXNCCYQRPZMD</t>
  </si>
  <si>
    <t>8956_MSBNK-RIKEN-PR303151_0_MSBNK-RIKEN-PR303151_SBEOEJNITMVWLK</t>
  </si>
  <si>
    <t>9367_MSBNK-RIKEN-PR303782_0_MSBNK-RIKEN-PR303782_HFGSQOYIOKBQOW</t>
  </si>
  <si>
    <t>7379_MSBNK-RIKEN-PR300216_0_MSBNK-RIKEN-PR300216_DAXYUDFNWXHGBE</t>
  </si>
  <si>
    <t>9131_MSBNK-RIKEN-PR303420_0_MSBNK-RIKEN-PR303420_MYXNWGACZJSMBT</t>
  </si>
  <si>
    <t>5319_MSBNK-RIKEN-PR302824_0_MSBNK-RIKEN-PR302824_HGUVPEBGCAVWID</t>
  </si>
  <si>
    <t>8707_MSBNK-RIKEN-PR302824_0_MSBNK-RIKEN-PR302824_HGUVPEBGCAVWID</t>
  </si>
  <si>
    <t>JBYXPOFIGCOSSB</t>
  </si>
  <si>
    <t>InChI=1S/C18H32O2/c1-2-3-4-5-6-7-8-9-10-11-12-13-14-15-16-17-18(19)20/h7-10H,2-6,11-17H2,1H3,(H,19,20)</t>
  </si>
  <si>
    <t>Selin CLA</t>
  </si>
  <si>
    <t>CCCCCCC=CC=CCCCCCCCC(=O)O</t>
  </si>
  <si>
    <t>74607;5280644;5282795;5282796;5351472;5460120;10039659;16070005;101345159;101345160</t>
  </si>
  <si>
    <t>HMDB:(3797 5047 5048);SuperNatural:(SN00158588 SN00401724 SN00376089);ZINC bio:(ZINC08219019);additional;MeSH:(74607 5280644 5282796 5351472 16070005);PubMed;NORMAN:(NS00020597);COCONUT:(CNP0042830 CNP0416601);Natural Products:(UNPD25072 UNPD139398 UNPD198998);PubChem:(74607 5280644 5282795 5282796 5351472 5460120 10039659 16070005 101345159 101345160);YMDB Mine;CHEBI:(88464 38393 32798 36025 17539);PubChem class - bio and metabolites;EcoCyc Mine;KEGG:(C04056);Biocyc:(9-CIS11-TRANS-OCTADECADIENOATE)</t>
  </si>
  <si>
    <t>6999_MSBNK-BGC_Munich-RP029503_0_MSBNK-BGC_Munich-RP029503_OYHQOLUKZRVURQ</t>
  </si>
  <si>
    <t>8763_MSBNK-RIKEN-PR302886_0_MSBNK-RIKEN-PR302886_LFEUICHQZGNOHD</t>
  </si>
  <si>
    <t>7993_MSBNK-RIKEN-PR301999_0_MSBNK-RIKEN-PR301999_ODBRNZZJSYPIDI</t>
  </si>
  <si>
    <t>BXTHDFJCJQJHKD</t>
  </si>
  <si>
    <t>InChI=1S/C23H25ClN2O9/c1-22(34)8-6-9-16(26(2)3)18(30)14(21(33)25-7-27)20(32)23(9,35)19(31)12(8)17(29)13-11(28)5-4-10(24)15(13)22/h4-5,8-9,16,27-29,32,34-35H,6-7H2,1-3H3,(H,25,33)</t>
  </si>
  <si>
    <t>Clomocyclin</t>
  </si>
  <si>
    <t>CC1(C2CC3C(C(=O)C(=C(C3(C(=O)C2=C(C4=C(C=CC(=C41)Cl)O)O)O)O)C(=O)NCO)N(C)C)O</t>
  </si>
  <si>
    <t>54680675;54688681;66588542;76169525;133568434</t>
  </si>
  <si>
    <t>NORMAN:(NS00011914);COCONUT:(CNP0334596);HMDB:(14596);PubChem:(54680675 54688681 66588542 76169525 133568434);CHEBI:(59589);PubChem class - bio and metabolites;MeSH:(54680675);PubChem class - safety and toxic;PubChem class - drug</t>
  </si>
  <si>
    <t>8195_MSBNK-RIKEN-PR302208_0_MSBNK-RIKEN-PR302208_JMFWYRWPJVEZPV</t>
  </si>
  <si>
    <t>7018_MSBNK-BGC_Munich-RP030501_0_MSBNK-BGC_Munich-RP030501_JAZBEHYOTPTENJ</t>
  </si>
  <si>
    <t>9299_MSBNK-RIKEN-PR303664_0_MSBNK-RIKEN-PR303664_DFNXNCCYQRPZMD</t>
  </si>
  <si>
    <t>C22H18N4O5</t>
  </si>
  <si>
    <t>CFBYKESMMLNIDW</t>
  </si>
  <si>
    <t>InChI=1S/C22H18N4O5/c1-31-19-12-8-15(9-13-19)21(27)24-18-10-6-16(7-11-18)22(28)25-23-14-17-4-2-3-5-20(17)26(29)30/h2-14H,1H3,(H,24,27)(H,25,28)</t>
  </si>
  <si>
    <t>p-(p-Methoxybenzamido)benzoic acid 2-(o-nitrobenzylidene)hydrazide</t>
  </si>
  <si>
    <t>COC1=CC=C(C=C1)C(=O)NC2=CC=C(C=C2)C(=O)NN=CC3=CC=CC=C3[N+](=O)[O-]</t>
  </si>
  <si>
    <t>PubChem:(9570933);PubChem class - safety and toxic</t>
  </si>
  <si>
    <t>9286_MSBNK-RIKEN-PR303641_0_MSBNK-RIKEN-PR303641_DEMKZLAVQYISIA</t>
  </si>
  <si>
    <t>8764_MSBNK-RIKEN-PR302887_0_MSBNK-RIKEN-PR302887_YDQWDHRMZQUTBA</t>
  </si>
  <si>
    <t>10076_MSBNK-RIKEN-PR310990_0_MSBNK-RIKEN-PR310990_TUIJPUWSXVFWSH</t>
  </si>
  <si>
    <t>C19H32O16</t>
  </si>
  <si>
    <t>DTIVSXRXJVTLTB</t>
  </si>
  <si>
    <t>InChI=1S/C19H32O16/c1-4-13(33-18-10(25)7(22)6(21)5(3-20)32-18)14(12(27)17(30-2)31-4)34-19-11(26)8(23)9(24)15(35-19)16(28)29/h4-15,17-27H,3H2,1-2H3,(H,28,29)</t>
  </si>
  <si>
    <t>CC1C(C(C(C(O1)OC)O)OC2C(C(C(C(O2)C(=O)O)O)O)O)OC3C(C(C(C(O3)CO)O)O)O</t>
  </si>
  <si>
    <t>COCONUT:(CNP0232762);Natural Products:(UNPD129118);SuperNatural:(SN00296589)</t>
  </si>
  <si>
    <t>7098_MSBNK-IPB_Halle-PN000100_0_MSBNK-IPB_Halle-PN000100_</t>
  </si>
  <si>
    <t>9510_MSBNK-RIKEN-PR304018_0_MSBNK-RIKEN-PR304018_HVDGDHBAMCBBLR</t>
  </si>
  <si>
    <t>8680_MSBNK-RIKEN-PR302795_0_MSBNK-RIKEN-PR302795_BJJCTXDEJUWVIC</t>
  </si>
  <si>
    <t>NUGPQONICGTVNA</t>
  </si>
  <si>
    <t>InChI=1S/C15H10O4/c16-9-5-6-11-13(18)8-15(19-14(11)7-9)10-3-1-2-4-12(10)17/h1-8,16-17H</t>
  </si>
  <si>
    <t>7-hydroxy-2-(2-hydroxyphenyl)chromen-4-one</t>
  </si>
  <si>
    <t>C1=CC=C(C(=C1)C2=CC(=O)C3=C(O2)C=C(C=C3)O)O</t>
  </si>
  <si>
    <t>COCONUT:(CNP0299185);Natural Products:(UNPD55005);PubChem:(5391149);SuperNatural:(SN00000351);CHEBI:(94071);ZINC bio:(ZINC00039290);additional;Training Set;PubMed;KEGG Mine</t>
  </si>
  <si>
    <t>7236_MSBNK-MSSJ-MSJ00924_0_MSBNK-MSSJ-MSJ00924_ZQSIJRDFPHDXIC</t>
  </si>
  <si>
    <t>8645_MSBNK-RIKEN-PR302758_0_MSBNK-RIKEN-PR302758_ARGKVCXINMKCAZ</t>
  </si>
  <si>
    <t>9044_MSBNK-RIKEN-PR303327_0_MSBNK-RIKEN-PR303327_TUIJPUWSXVFWSH</t>
  </si>
  <si>
    <t>7631_MSBNK-RIKEN-PR300832_0_MSBNK-RIKEN-PR300832_SOFSXTKPGSIDCI</t>
  </si>
  <si>
    <t>9974_MSBNK-RIKEN-PR310779_0_MSBNK-RIKEN-PR310779_CNPMAFLUEHEXRE</t>
  </si>
  <si>
    <t>7983_MSBNK-RIKEN-PR301988_0_MSBNK-RIKEN-PR301988_JYXSWDCPHRTYGU</t>
  </si>
  <si>
    <t>XCDRLGMBZGTADQ</t>
  </si>
  <si>
    <t>InChI=1S/C18H19FN4O3/c1-4-22-16-15(17(24)23(5-2)18(22)25)20-14(21-16)9-7-11-6-8-13(26-3)12(19)10-11/h6-10H,4-5H2,1-3H3,(H,20,21)</t>
  </si>
  <si>
    <t>(E)-1,3-Diethyl-8-(3-fluoro-4-methoxystyryl)xanthine</t>
  </si>
  <si>
    <t>CCN1C2=C(C(=O)N(C1=O)CC)NC(=N2)C=CC3=CC(=C(C=C3)OC)F</t>
  </si>
  <si>
    <t>3074174;6448941</t>
  </si>
  <si>
    <t>PubChem:(3074174 6448941);PubChem class - safety and toxic</t>
  </si>
  <si>
    <t>9492_MSBNK-RIKEN-PR304000_0_MSBNK-RIKEN-PR304000_MATGKVZWFZHCLI</t>
  </si>
  <si>
    <t>8030_MSBNK-RIKEN-PR302039_0_MSBNK-RIKEN-PR302039_JYXSWDCPHRTYGU</t>
  </si>
  <si>
    <t>8431_MSBNK-RIKEN-PR302512_0_MSBNK-RIKEN-PR302512_SBHXYTNGIZCORC</t>
  </si>
  <si>
    <t>8158_MSBNK-RIKEN-PR302170_0_MSBNK-RIKEN-PR302170_IYRMWMYZSQPJKC</t>
  </si>
  <si>
    <t>7976_MSBNK-RIKEN-PR301981_0_MSBNK-RIKEN-PR301981_ODBRNZZJSYPIDI</t>
  </si>
  <si>
    <t>8864_MSBNK-RIKEN-PR302998_0_MSBNK-RIKEN-PR302998_YFPYXTNSQOUHPS</t>
  </si>
  <si>
    <t>9285_MSBNK-RIKEN-PR303640_0_MSBNK-RIKEN-PR303640_DEMKZLAVQYISIA</t>
  </si>
  <si>
    <t>9140_MSBNK-RIKEN-PR303429_0_MSBNK-RIKEN-PR303429_LKZDFKLGDGSGEO</t>
  </si>
  <si>
    <t>9305_MSBNK-RIKEN-PR303670_0_MSBNK-RIKEN-PR303670_DFNXNCCYQRPZMD</t>
  </si>
  <si>
    <t>8829_MSBNK-RIKEN-PR302961_0_MSBNK-RIKEN-PR302961_SYRURBPRFQUYQS</t>
  </si>
  <si>
    <t>8985_MSBNK-RIKEN-PR303213_0_MSBNK-RIKEN-PR303213_ZZWPMFROUHHAKY</t>
  </si>
  <si>
    <t>9766_MSBNK-RIKEN-PR304365_0_MSBNK-RIKEN-PR304365_XNGXWSFSJIQMNC</t>
  </si>
  <si>
    <t>10086_MSBNK-RIKEN-PR311000_0_MSBNK-RIKEN-PR311000_DJOJDHGQRNZXQQ</t>
  </si>
  <si>
    <t>9250_MSBNK-RIKEN-PR303576_0_MSBNK-RIKEN-PR303576_HOEVRHHMDJKUMZ</t>
  </si>
  <si>
    <t>9153_MSBNK-RIKEN-PR303443_0_MSBNK-RIKEN-PR303443_ODBRNZZJSYPIDI</t>
  </si>
  <si>
    <t>8651_MSBNK-RIKEN-PR302764_0_MSBNK-RIKEN-PR302764_BJJCTXDEJUWVIC</t>
  </si>
  <si>
    <t>8946_MSBNK-RIKEN-PR303138_0_MSBNK-RIKEN-PR303138_UYVBMGULWGRDQT</t>
  </si>
  <si>
    <t>RWDSADRZXTYPMY</t>
  </si>
  <si>
    <t>InChI=1S/C20H18O6/c1-10(2)3-5-13-16(23)8-17(24)18-19(25)14(9-26-20(13)18)12-6-4-11(21)7-15(12)22/h3-4,6-9,21-24H,5H2,1-2H3</t>
  </si>
  <si>
    <t>2,3-Dehydrokievitone</t>
  </si>
  <si>
    <t>CC(=CCC1=C2C(=C(C=C1O)O)C(=O)C(=CO2)C3=C(C=C(C=C3)O)O)C</t>
  </si>
  <si>
    <t>5746354;25244982</t>
  </si>
  <si>
    <t>COCONUT:(CNP0365468);HMDB:(38899);KNApSAcK:(9502);Natural Products:(UNPD177643);PubChem:(5746354 25244982);SuperNatural:(SN00269445);PubChem class - bio and metabolites;PubChem class - safety and toxic;Plantcyc:(CPD-6645);Biocyc:(CPD-6645);KEGG Mine</t>
  </si>
  <si>
    <t>HOAUCAJOHGDHDA</t>
  </si>
  <si>
    <t>InChI=1S/C34H26O10/c1-39-19-9-5-17(6-10-19)24-15-23(36)29-27(43-24)16-25(42-4)30(32(29)37)31-33(38)28-22(35)13-21(41-3)14-26(28)44-34(31)18-7-11-20(40-2)12-8-18/h5-16,35,37H,1-4H3</t>
  </si>
  <si>
    <t>COC1=CC=C(C=C1)C2=CC(=O)C3=C(C(=C(C=C3O2)OC)C4=C(OC5=CC(=CC(=C5C4=O)O)OC)C6=CC=C(C=C6)OC)O</t>
  </si>
  <si>
    <t>COCONUT:(CNP0137944);KNApSAcK:(14693);Natural Products:(UNPD194236);PubChem:(12087758);SuperNatural:(SN00261640)</t>
  </si>
  <si>
    <t>8888_MSBNK-RIKEN-PR303031_0_MSBNK-RIKEN-PR303031_YFPYXTNSQOUHPS</t>
  </si>
  <si>
    <t>5500_MSBNK-RIKEN-PR303031_0_MSBNK-RIKEN-PR303031_YFPYXTNSQOUHPS</t>
  </si>
  <si>
    <t>9436_MSBNK-RIKEN-PR303906_0_MSBNK-RIKEN-PR303906_BMLIIPOXVWESJG</t>
  </si>
  <si>
    <t>9325_MSBNK-RIKEN-PR303690_0_MSBNK-RIKEN-PR303690_VUGRLRAUZWGZJP</t>
  </si>
  <si>
    <t>9959_MSBNK-RIKEN-PR310761_0_MSBNK-RIKEN-PR310761_KCUZCRLRQVRBBV</t>
  </si>
  <si>
    <t>7907_MSBNK-RIKEN-PR301910_0_MSBNK-RIKEN-PR301910_ZEJXENDZTYVXDP</t>
  </si>
  <si>
    <t>9139_MSBNK-RIKEN-PR303428_0_MSBNK-RIKEN-PR303428_MYXNWGACZJSMBT</t>
  </si>
  <si>
    <t>9130_MSBNK-RIKEN-PR303419_0_MSBNK-RIKEN-PR303419_LKZDFKLGDGSGEO</t>
  </si>
  <si>
    <t>9255_MSBNK-RIKEN-PR303581_0_MSBNK-RIKEN-PR303581_XLTFNNCXVBYBSX</t>
  </si>
  <si>
    <t>9488_MSBNK-RIKEN-PR303996_0_MSBNK-RIKEN-PR303996_MATGKVZWFZHCLI</t>
  </si>
  <si>
    <t>9969_MSBNK-RIKEN-PR310772_0_MSBNK-RIKEN-PR310772_LPEPZZAVFJPLNZ</t>
  </si>
  <si>
    <t>8745_MSBNK-RIKEN-PR302864_0_MSBNK-RIKEN-PR302864_AIONOLUJZLIMTK</t>
  </si>
  <si>
    <t>8126_MSBNK-RIKEN-PR302138_0_MSBNK-RIKEN-PR302138_UHNXUSWGOJMEFO</t>
  </si>
  <si>
    <t>8845_MSBNK-RIKEN-PR302977_0_MSBNK-RIKEN-PR302977_RTATXGUCZHCSNG</t>
  </si>
  <si>
    <t>FTODBIPDTXRIGS</t>
  </si>
  <si>
    <t>InChI=1S/C16H14O6/c1-21-14-4-8(2-3-10(14)18)13-7-12(20)16-11(19)5-9(17)6-15(16)22-13/h2-6,13,17-19H,7H2,1H3</t>
  </si>
  <si>
    <t>Eriodictyonone</t>
  </si>
  <si>
    <t>COC1=C(C=CC(=C1)C2CC(=O)C3=C(C=C(C=C3O2)O)O)O</t>
  </si>
  <si>
    <t>73635;3512637;12310452;134820266</t>
  </si>
  <si>
    <t>HMDB:(130319);SuperNatural:(SN00006962 SN00001843);ZINC bio:(ZINC00899370 ZINC04098322);additional;MeSH:(73635);Plantcyc:(CPD-7071);PubMed;NORMAN:(NS00031450);COCONUT:(CNP0086269 CNP0190213);KNApSAcK:(969);Natural Products:(UNPD144006 UNPD188207);PubChem:(73635 3512637 12310452 134820266);CHEBI:(74960);PubChem class - bio and metabolites;KEGG:(C09756);Training Set;Biocyc:(CPD-7071)</t>
  </si>
  <si>
    <t>8765_MSBNK-RIKEN-PR302888_0_MSBNK-RIKEN-PR302888_AIONOLUJZLIMTK</t>
  </si>
  <si>
    <t>9217_MSBNK-RIKEN-PR303543_0_MSBNK-RIKEN-PR303543_YWJXCIXBAKGUKZ</t>
  </si>
  <si>
    <t>8328_MSBNK-RIKEN-PR302391_0_MSBNK-RIKEN-PR302391_DGGOLFCPSUVVHX</t>
  </si>
  <si>
    <t>9161_MSBNK-RIKEN-PR303452_0_MSBNK-RIKEN-PR303452_KSEBMYQBYZTDHS</t>
  </si>
  <si>
    <t>8397_MSBNK-RIKEN-PR302472_0_MSBNK-RIKEN-PR302472_VLSRUFWCGBMYDJ</t>
  </si>
  <si>
    <t>7337_MSBNK-RIKEN-PR300149_0_MSBNK-RIKEN-PR300149_OUONWRIEOZGMSQ</t>
  </si>
  <si>
    <t>7426_MSBNK-RIKEN-PR300275_0_MSBNK-RIKEN-PR300275_LHKZIVMTXZLOTP</t>
  </si>
  <si>
    <t>GQVNHXNTSMARSK</t>
  </si>
  <si>
    <t>InChI=1S/C16H12O4/c1-19-15-7-11-14(8-13(15)17)20-9-12(16(11)18)10-5-3-2-4-6-10/h2-9,17H,1H3</t>
  </si>
  <si>
    <t>7-hydroxy-6-methoxy-3-phenylchromen-4-one</t>
  </si>
  <si>
    <t>COC1=C(C=C2C(=C1)C(=O)C(=CO2)C3=CC=CC=C3)O</t>
  </si>
  <si>
    <t>COCONUT:(CNP0376297);HMDB:(132856);PubChem:(21676187);SuperNatural:(SN00003076);ZINC bio:(ZINC02553967);additional;PubChem class - bio and metabolites;Training Set;PubMed</t>
  </si>
  <si>
    <t>9995_MSBNK-RIKEN-PR310859_0_MSBNK-RIKEN-PR310859_HKQYGTCOTHHOMP</t>
  </si>
  <si>
    <t>8072_MSBNK-RIKEN-PR302083_0_MSBNK-RIKEN-PR302083_OXGUCUVFOIWWQJ</t>
  </si>
  <si>
    <t>9555_MSBNK-RIKEN-PR304076_0_MSBNK-RIKEN-PR304076_PADQINQHPQKXNL</t>
  </si>
  <si>
    <t>QURCVMIEKCOAJU</t>
  </si>
  <si>
    <t>InChI=1S/C10H10O4/c1-14-9-4-2-7(6-8(9)11)3-5-10(12)13/h2-6,11H,1H3,(H,12,13)</t>
  </si>
  <si>
    <t>bmse000618</t>
  </si>
  <si>
    <t>COC1=C(C=C(C=C1)C=CC(=O)O)O</t>
  </si>
  <si>
    <t>1549043;92126;736186;54706233;54721279;54733733;71749120;131705614</t>
  </si>
  <si>
    <t>HMDB:(955 131137);SuperNatural:(SN00335980 SN00001173);ZINC bio:(ZINC00156055 ZINC06007141);additional;MeSH:(736186 1549043);PubMed;NORMAN:(NS00014666);COCONUT:(CNP0061978 CNP0283368);KNApSAcK:(2752);Natural Products:(UNPD226810 UNPD139106);PubChem:(1549043 92126 736186 54706233 54721279 54733733 71749120 131705614);YMDB Mine;CHEBI:(27794);PubChem class - bio and metabolites;KEGG:(C10470);PubChem class - safety and toxic;Training Set</t>
  </si>
  <si>
    <t>9165_MSBNK-RIKEN-PR303456_0_MSBNK-RIKEN-PR303456_KSEBMYQBYZTDHS</t>
  </si>
  <si>
    <t>9372_MSBNK-RIKEN-PR303792_0_MSBNK-RIKEN-PR303792_HFGSQOYIOKBQOW</t>
  </si>
  <si>
    <t>C12H16N8O</t>
  </si>
  <si>
    <t>HMSFWLUZEDMXMM</t>
  </si>
  <si>
    <t>InChI=1S/C12H16N8O/c1-7(21)3-4-8-16-10(13)9-11(17-8)19(2)12(18-9)20-14-5-6-15-20/h5-7,21H,3-4H2,1-2H3,(H2,13,16,17)</t>
  </si>
  <si>
    <t>CC(CCC1=NC(=C2C(=N1)N(C(=N2)N3N=CC=N3)C)N)O</t>
  </si>
  <si>
    <t>46912312;46912315;66678431</t>
  </si>
  <si>
    <t>MeSH:(66678431);PubChem:(46912312 46912315 66678431);PubMed</t>
  </si>
  <si>
    <t>9592_MSBNK-RIKEN-PR304123_0_MSBNK-RIKEN-PR304123_HCZNPUHZYPPINM</t>
  </si>
  <si>
    <t>10077_MSBNK-RIKEN-PR310991_0_MSBNK-RIKEN-PR310991_WYYFCTVKFALPQV</t>
  </si>
  <si>
    <t>9422_MSBNK-RIKEN-PR303889_0_MSBNK-RIKEN-PR303889_BMLIIPOXVWESJG</t>
  </si>
  <si>
    <t>9891_MSBNK-RIKEN-PR310522_0_MSBNK-RIKEN-PR310522_BMLIIPOXVWESJG</t>
  </si>
  <si>
    <t>9222_MSBNK-RIKEN-PR303548_0_MSBNK-RIKEN-PR303548_YWJXCIXBAKGUKZ</t>
  </si>
  <si>
    <t>9749_MSBNK-RIKEN-PR304334_0_MSBNK-RIKEN-PR304334_HJRVLGWTJSLQIG</t>
  </si>
  <si>
    <t>YCGXYGWBHFKQHY</t>
  </si>
  <si>
    <t>InChI=1S/C15H10O4/c16-9-5-6-14-11(7-9)13(18)8-15(19-14)10-3-1-2-4-12(10)17/h1-8,16-17H</t>
  </si>
  <si>
    <t>6,2''-Dihydroxyflavone</t>
  </si>
  <si>
    <t>C1=CC=C(C(=C1)C2=CC(=O)C3=C(O2)C=CC(=C3)O)O</t>
  </si>
  <si>
    <t>COCONUT:(CNP0349994);PubChem:(688661);SuperNatural:(SN00000539);ZINC bio:(ZINC00057654);additional;MeSH:(688661);PubChem class - safety and toxic;Training Set;PubMed;KEGG Mine</t>
  </si>
  <si>
    <t>7104_MSBNK-IPB_Halle-PN000119_0_MSBNK-IPB_Halle-PN000119_LCAWNFIFMLXZPQ</t>
  </si>
  <si>
    <t>9226_MSBNK-RIKEN-PR303552_0_MSBNK-RIKEN-PR303552_YWJXCIXBAKGUKZ</t>
  </si>
  <si>
    <t>9481_MSBNK-RIKEN-PR303977_0_MSBNK-RIKEN-PR303977_SBVBJPHMDABKJV</t>
  </si>
  <si>
    <t>8754_MSBNK-RIKEN-PR302875_0_MSBNK-RIKEN-PR302875_YDQWDHRMZQUTBA</t>
  </si>
  <si>
    <t>9067_MSBNK-RIKEN-PR303352_0_MSBNK-RIKEN-PR303352_DKZBBWMURDFHNE</t>
  </si>
  <si>
    <t>C13H18N4O7</t>
  </si>
  <si>
    <t>KPGYIOMDVKQYDK</t>
  </si>
  <si>
    <t>InChI=1S/C13H18N4O7/c18-5-7-8(19)9(20)10(21)12(24-7)15-13(23)17-16-11(22)6-1-3-14-4-2-6/h1-4,7-10,12,18-21H,5H2,(H,16,22)(H2,15,17,23)</t>
  </si>
  <si>
    <t>N-{[2-(pyridin-4-ylcarbonyl)hydrazino]carbonyl}hexopyranosylamine</t>
  </si>
  <si>
    <t>C1=CN=CC=C1C(=O)NNC(=O)NC2C(C(C(C(O2)CO)O)O)O</t>
  </si>
  <si>
    <t>3741937;16397835</t>
  </si>
  <si>
    <t>COCONUT:(CNP0387675);PubChem:(3741937 16397835);SuperNatural:(SN00083633);ZINC bio:(ZINC09033307)</t>
  </si>
  <si>
    <t>6869_MSBNK-BGC_Munich-RP014903_0_MSBNK-BGC_Munich-RP014903_HDTRYLNUVZCQOY</t>
  </si>
  <si>
    <t>7940_MSBNK-RIKEN-PR301943_0_MSBNK-RIKEN-PR301943_IZQSVPBOUDKVDZ</t>
  </si>
  <si>
    <t>7062_MSBNK-IPB_Halle-PN000035_0_MSBNK-IPB_Halle-PN000035_</t>
  </si>
  <si>
    <t>6833_MSBNK-BGC_Munich-RP010701_0_MSBNK-BGC_Munich-RP010701_PSXQJZDFWDKBIP</t>
  </si>
  <si>
    <t>8799_MSBNK-RIKEN-PR302930_0_MSBNK-RIKEN-PR302930_AIONOLUJZLIMTK</t>
  </si>
  <si>
    <t>9052_MSBNK-RIKEN-PR303336_0_MSBNK-RIKEN-PR303336_TUIJPUWSXVFWSH</t>
  </si>
  <si>
    <t>5664_MSBNK-RIKEN-PR303336_0_MSBNK-RIKEN-PR303336_TUIJPUWSXVFWSH</t>
  </si>
  <si>
    <t>7971_MSBNK-RIKEN-PR301975_0_MSBNK-RIKEN-PR301975_ODBRNZZJSYPIDI</t>
  </si>
  <si>
    <t>7469_MSBNK-RIKEN-PR300345_0_MSBNK-RIKEN-PR300345_RZBFPDQKWUWUCK</t>
  </si>
  <si>
    <t>9504_MSBNK-RIKEN-PR304012_0_MSBNK-RIKEN-PR304012_PUETUDUXMCLALY</t>
  </si>
  <si>
    <t>9031_MSBNK-RIKEN-PR303306_0_MSBNK-RIKEN-PR303306_DRLZZQRQMWQRLZ</t>
  </si>
  <si>
    <t>SPUFXPFDJYNCFD</t>
  </si>
  <si>
    <t>InChI=1S/C33H40O21/c1-9-19(38)23(42)26(45)31(49-9)48-8-17-21(40)25(44)28(47)33(53-17)54-30-22(41)18-14(37)5-11(50-32-27(46)24(43)20(39)16(7-34)52-32)6-15(18)51-29(30)10-2-3-12(35)13(36)4-10/h2-6,9,16-17,19-21,23-28,31-40,42-47H,7-8H2,1H3</t>
  </si>
  <si>
    <t>Quercetin 3-rutinoside-7-glucoside</t>
  </si>
  <si>
    <t>CC1C(C(C(C(O1)OCC2C(C(C(C(O2)OC3=C(OC4=CC(=CC(=C4C3=O)O)OC5C(C(C(C(O5)CO)O)O)O)C6=CC(=C(C=C6)O)O)O)O)O)O)O)O</t>
  </si>
  <si>
    <t>10190763;13942388;11968887;21550587;44259112;44259174;44259175;57331043</t>
  </si>
  <si>
    <t>COCONUT:(CNP0174369);HMDB:(37957);KNApSAcK:(5460);Natural Products:(UNPD188715 UNPD18965 UNPD94319 UNPD135498 UNPD125981);PubChem:(10190763 13942388 11968887 21550587 44259112 44259174 44259175 57331043);SuperNatural:(SN00255854 SN00333519 SN00377185 SN00168196 SN00258172);PubChem class - bio and metabolites</t>
  </si>
  <si>
    <t>10044_MSBNK-RIKEN-PR310936_0_MSBNK-RIKEN-PR310936_CAXLTZYEJPQCKD</t>
  </si>
  <si>
    <t>VRSNQCLFKXCKDR</t>
  </si>
  <si>
    <t>InChI=1S/C33H40O21/c1-9-19(38)23(42)26(45)31(49-9)48-8-17-21(40)25(44)27(46)32(53-17)50-11-5-14(37)18-15(6-11)51-29(10-2-3-12(35)13(36)4-10)30(22(18)41)54-33-28(47)24(43)20(39)16(7-34)52-33/h2-6,9,16-17,19-21,23-28,31-40,42-47H,7-8H2,1H3</t>
  </si>
  <si>
    <t>Quercetin 3-glucoside-7-rutinoside</t>
  </si>
  <si>
    <t>CC1C(C(C(C(O1)OCC2C(C(C(C(O2)OC3=CC(=C4C(=C3)OC(=C(C4=O)OC5C(C(C(C(O5)CO)O)O)O)C6=CC(=C(C=C6)O)O)O)O)O)O)O)O)O</t>
  </si>
  <si>
    <t>COCONUT:(CNP0204752);KNApSAcK:(5483);PubChem:(44259182)</t>
  </si>
  <si>
    <t>8346_MSBNK-RIKEN-PR302410_0_MSBNK-RIKEN-PR302410_XGEYXJDOVMEJNG</t>
  </si>
  <si>
    <t>10148_MSBNK-RIKEN-PR311177_0_MSBNK-RIKEN-PR311177_XGEYXJDOVMEJNG</t>
  </si>
  <si>
    <t>7981_MSBNK-RIKEN-PR301986_0_MSBNK-RIKEN-PR301986_NGSWKAQJJWESNS</t>
  </si>
  <si>
    <t>9164_MSBNK-RIKEN-PR303455_0_MSBNK-RIKEN-PR303455_ODBRNZZJSYPIDI</t>
  </si>
  <si>
    <t>10072_MSBNK-RIKEN-PR310985_0_MSBNK-RIKEN-PR310985_MWRFISCXYNYBKS</t>
  </si>
  <si>
    <t>9396_MSBNK-RIKEN-PR303824_0_MSBNK-RIKEN-PR303824_MDZKJHQSJHYOHJ</t>
  </si>
  <si>
    <t>9434_MSBNK-RIKEN-PR303903_0_MSBNK-RIKEN-PR303903_BMLIIPOXVWESJG</t>
  </si>
  <si>
    <t>8782_MSBNK-RIKEN-PR302910_0_MSBNK-RIKEN-PR302910_LFEUICHQZGNOHD</t>
  </si>
  <si>
    <t>9221_MSBNK-RIKEN-PR303547_0_MSBNK-RIKEN-PR303547_YWJXCIXBAKGUKZ</t>
  </si>
  <si>
    <t>9040_MSBNK-RIKEN-PR303322_0_MSBNK-RIKEN-PR303322_TUIJPUWSXVFWSH</t>
  </si>
  <si>
    <t>7944_MSBNK-RIKEN-PR301947_0_MSBNK-RIKEN-PR301947_SJRXVLUZMMDCNG</t>
  </si>
  <si>
    <t>8927_MSBNK-RIKEN-PR303112_0_MSBNK-RIKEN-PR303112_ILEDWLMCKZNDJK</t>
  </si>
  <si>
    <t>7913_MSBNK-RIKEN-PR301916_0_MSBNK-RIKEN-PR301916_ZEJXENDZTYVXDP</t>
  </si>
  <si>
    <t>C25H20O5S</t>
  </si>
  <si>
    <t>LQYZLQQJRLKQPQ</t>
  </si>
  <si>
    <t>InChI=1S/C25H20O5S/c26-20-14-10-18(11-15-20)25(19-12-16-21(27)17-13-19)23-8-4-5-9-24(23)31(28,29)30-22-6-2-1-3-7-22/h1-17,25-27H</t>
  </si>
  <si>
    <t>ACMC-20mlat</t>
  </si>
  <si>
    <t>C1=CC=C(C=C1)OS(=O)(=O)C2=CC=CC=C2C(C3=CC=C(C=C3)O)C4=CC=C(C=C4)O</t>
  </si>
  <si>
    <t>NORMAN:(NS00003591);COCONUT:(CNP0304806);Natural Products:(UNPD46959);PubChem:(130780);MeSH:(130780);PubMed</t>
  </si>
  <si>
    <t>8517_MSBNK-RIKEN-PR302605_0_MSBNK-RIKEN-PR302605_SGEWCQFRYRRZDC</t>
  </si>
  <si>
    <t>7492_MSBNK-RIKEN-PR300385_0_MSBNK-RIKEN-PR300385_NBFGYDJKTHENDP</t>
  </si>
  <si>
    <t>9824_MSBNK-RIKEN-PR310432_0_MSBNK-RIKEN-PR310432_NBFGYDJKTHENDP</t>
  </si>
  <si>
    <t>VILHAYBRKKWZBQ</t>
  </si>
  <si>
    <t>InChI=1S/C15H20O3/c1-9-5-4-6-10(2)13(16)8-12-11(3)15(17)18-14(12)7-9/h5,10,14H,4,6-8H2,1-3H3</t>
  </si>
  <si>
    <t>CC1CCC=C(CC2C(=C(C(=O)O2)C)CC1=O)C</t>
  </si>
  <si>
    <t>44254211;71694469</t>
  </si>
  <si>
    <t>COCONUT:(CNP0293477);Natural Products:(UNPD116597);PubChem:(44254211 71694469);SuperNatural:(SN00042058 SN00042056 SN00042055 SN00042057);ZINC bio:(ZINC72320500 ZINC72320501 ZINC72320502 ZINC72320503);additional;Training Set</t>
  </si>
  <si>
    <t>9194_MSBNK-RIKEN-PR303503_0_MSBNK-RIKEN-PR303503_FBMORZZOJSDNRQ</t>
  </si>
  <si>
    <t>7964_MSBNK-RIKEN-PR301968_0_MSBNK-RIKEN-PR301968_ODBRNZZJSYPIDI</t>
  </si>
  <si>
    <t>7908_MSBNK-RIKEN-PR301911_0_MSBNK-RIKEN-PR301911_SJRXVLUZMMDCNG</t>
  </si>
  <si>
    <t>8934_MSBNK-RIKEN-PR303122_0_MSBNK-RIKEN-PR303122_UYVBMGULWGRDQT</t>
  </si>
  <si>
    <t>C23H22N4O2S2</t>
  </si>
  <si>
    <t>HKQNBUACBNHDQX</t>
  </si>
  <si>
    <t>InChI=1S/C23H22N4O2S2/c1-2-27-22(20-9-6-14-30-20)25-26-23(27)31-16-21(28)24-18-10-12-19(13-11-18)29-15-17-7-4-3-5-8-17/h3-14H,2,15-16H2,1H3,(H,24,28)</t>
  </si>
  <si>
    <t>2-(4-ethyl-5-(2-thienyl)(1,2,4-triazol-3-ylthio))-N-[4-(phenylmethoxy)phenyl]a cetamide</t>
  </si>
  <si>
    <t>CCN1C(=NN=C1SCC(=O)NC2=CC=C(C=C2)OCC3=CC=CC=C3)C4=CC=CS4</t>
  </si>
  <si>
    <t>PubChem:(1992873);PubChem class - safety and toxic</t>
  </si>
  <si>
    <t>8323_MSBNK-RIKEN-PR302386_0_MSBNK-RIKEN-PR302386_DGGOLFCPSUVVHX</t>
  </si>
  <si>
    <t>9861_MSBNK-RIKEN-PR310484_0_MSBNK-RIKEN-PR310484_DEMKZLAVQYISIA</t>
  </si>
  <si>
    <t>9283_MSBNK-RIKEN-PR303638_0_MSBNK-RIKEN-PR303638_DEMKZLAVQYISIA</t>
  </si>
  <si>
    <t>8505_MSBNK-RIKEN-PR302593_0_MSBNK-RIKEN-PR302593_SGEWCQFRYRRZDC</t>
  </si>
  <si>
    <t>7999_MSBNK-RIKEN-PR302006_0_MSBNK-RIKEN-PR302006_IKMDFBPHZNJCSN</t>
  </si>
  <si>
    <t>9948_MSBNK-RIKEN-PR310737_0_MSBNK-RIKEN-PR310737_XRKBRPFTFKKHEF</t>
  </si>
  <si>
    <t>7988_MSBNK-RIKEN-PR301994_0_MSBNK-RIKEN-PR301994_JYXSWDCPHRTYGU</t>
  </si>
  <si>
    <t>9699_MSBNK-RIKEN-PR304235_0_MSBNK-RIKEN-PR304235_HSTZMXCBWJGKHG</t>
  </si>
  <si>
    <t>8097_MSBNK-RIKEN-PR302109_0_MSBNK-RIKEN-PR302109_OXGUCUVFOIWWQJ</t>
  </si>
  <si>
    <t>9254_MSBNK-RIKEN-PR303580_0_MSBNK-RIKEN-PR303580_XLTFNNCXVBYBSX</t>
  </si>
  <si>
    <t>7974_MSBNK-RIKEN-PR301979_0_MSBNK-RIKEN-PR301979_JYXSWDCPHRTYGU</t>
  </si>
  <si>
    <t>9374_MSBNK-RIKEN-PR303796_0_MSBNK-RIKEN-PR303796_HFGSQOYIOKBQOW</t>
  </si>
  <si>
    <t>C24H25ClFN3O3</t>
  </si>
  <si>
    <t>HYEAGPHCHRUCLI</t>
  </si>
  <si>
    <t>InChI=1S/C24H25ClFN3O3/c1-24(2,3)22(31)27-12-11-19-20(27)21(30)29(16-9-10-18(26)17(25)13-16)23(32)28(19)14-15-7-5-4-6-8-15/h4-10,13,19-20H,11-12,14H2,1-3H3</t>
  </si>
  <si>
    <t>(4aS,7aR)-1-benzyl-3-(3-chloro-4-fluorophenyl)-5-(2,2-dimethylpropanoyl)-4a,6,7,7a-tetrahydropyrrolo[3,2-d]pyrimidine-2,4-dione</t>
  </si>
  <si>
    <t>CC(C)(C)C(=O)N1CCC2C1C(=O)N(C(=O)N2CC3=CC=CC=C3)C4=CC(=C(C=C4)F)Cl</t>
  </si>
  <si>
    <t>COCONUT:(CNP0046933);PubChem:(11884509);SuperNatural:(SN00008758);ZINC bio:(ZINC04236400)</t>
  </si>
  <si>
    <t>7592_MSBNK-RIKEN-PR300665_0_MSBNK-RIKEN-PR300665_XUCIJNAGGSZNQT</t>
  </si>
  <si>
    <t>9996_MSBNK-RIKEN-PR310860_0_MSBNK-RIKEN-PR310860_DXYUAIFZCFRPTH</t>
  </si>
  <si>
    <t>8060_MSBNK-RIKEN-PR302070_0_MSBNK-RIKEN-PR302070_IKMDFBPHZNJCSN</t>
  </si>
  <si>
    <t>4597_MSBNK-RIKEN-PR301991_0_MSBNK-RIKEN-PR301991_JYXSWDCPHRTYGU</t>
  </si>
  <si>
    <t>7985_MSBNK-RIKEN-PR301991_0_MSBNK-RIKEN-PR301991_JYXSWDCPHRTYGU</t>
  </si>
  <si>
    <t>10027_MSBNK-RIKEN-PR310916_0_MSBNK-RIKEN-PR310916_JYXSWDCPHRTYGU</t>
  </si>
  <si>
    <t>8040_MSBNK-RIKEN-PR302050_0_MSBNK-RIKEN-PR302050_JYXSWDCPHRTYGU</t>
  </si>
  <si>
    <t>RIDWNCYOYKOUAC</t>
  </si>
  <si>
    <t>InChI=1S/C20H26O6/c1-26-20-11-14(5-9-18(20)24)3-7-16(22)12-15(21)6-2-13-4-8-17(23)19(25)10-13/h4-5,8-11,15-16,21-25H,2-3,6-7,12H2,1H3</t>
  </si>
  <si>
    <t>4-[(3S,5R)-3,5-dihydroxy-7-(4-hydroxy-3-methoxyphenyl)heptyl]benzene-1,2-diol</t>
  </si>
  <si>
    <t>COC1=C(C=CC(=C1)CCC(CC(CCC2=CC(=C(C=C2)O)O)O)O)O</t>
  </si>
  <si>
    <t>11142982;11995071;24177540</t>
  </si>
  <si>
    <t>COCONUT:(CNP0129218);Natural Products:(UNPD163457 UNPD208526);PubChem:(11142982 11995071 24177540);SuperNatural:(SN00020055 SN00020058 SN00020057 SN00020056);ZINC bio:(ZINC13377906 ZINC13377907 ZINC13377908 ZINC13377909);PubMed</t>
  </si>
  <si>
    <t>9502_MSBNK-RIKEN-PR304010_0_MSBNK-RIKEN-PR304010_PUETUDUXMCLALY</t>
  </si>
  <si>
    <t>8046_MSBNK-RIKEN-PR302056_0_MSBNK-RIKEN-PR302056_JYXSWDCPHRTYGU</t>
  </si>
  <si>
    <t>C19H21F3N4</t>
  </si>
  <si>
    <t>LJTOZIFFXNLWEQ</t>
  </si>
  <si>
    <t>InChI=1S/C19H21F3N4/c1-12-18(11-24-17-4-3-14(20)10-17)25-26(6-2-5-23)19(12)13-7-15(21)9-16(22)8-13/h7-9,14,17,24H,2-4,6,10-11H2,1H3</t>
  </si>
  <si>
    <t>CC1=C(N(N=C1CNC2CCC(C2)F)CCC#N)C3=CC(=CC(=C3)F)F</t>
  </si>
  <si>
    <t>44178080;56674285</t>
  </si>
  <si>
    <t>MeSH:(44178080);PubChem:(44178080 56674285);PubMed</t>
  </si>
  <si>
    <t>9505_MSBNK-RIKEN-PR304013_0_MSBNK-RIKEN-PR304013_PUETUDUXMCLALY</t>
  </si>
  <si>
    <t>7324_MSBNK-RIKEN-PR300118_0_MSBNK-RIKEN-PR300118_JMIAZDVHNCCPDM</t>
  </si>
  <si>
    <t>8010_MSBNK-RIKEN-PR302018_0_MSBNK-RIKEN-PR302018_IKMDFBPHZNJCSN</t>
  </si>
  <si>
    <t>10066_MSBNK-RIKEN-PR310975_0_MSBNK-RIKEN-PR310975_ODBRNZZJSYPIDI</t>
  </si>
  <si>
    <t>9274_MSBNK-RIKEN-PR303629_0_MSBNK-RIKEN-PR303629_FVYXIJYOAGAUQK</t>
  </si>
  <si>
    <t>8170_MSBNK-RIKEN-PR302183_0_MSBNK-RIKEN-PR302183_JMFWYRWPJVEZPV</t>
  </si>
  <si>
    <t>6814_MSBNK-BGC_Munich-RP004603_0_MSBNK-BGC_Munich-RP004603_CCVYRRGZDBSHFU</t>
  </si>
  <si>
    <t>9295_MSBNK-RIKEN-PR303660_0_MSBNK-RIKEN-PR303660_DFNXNCCYQRPZMD</t>
  </si>
  <si>
    <t>10143_MSBNK-RIKEN-PR311172_0_MSBNK-RIKEN-PR311172_DFNXNCCYQRPZMD</t>
  </si>
  <si>
    <t>C33H24O9</t>
  </si>
  <si>
    <t>YCPPJISCWDRBBD</t>
  </si>
  <si>
    <t>InChI=1S/C33H24O9/c1-38-19-7-4-17(5-8-19)28-16-26(37)32-25(36)14-24(35)31(33(32)42-28)22-12-18(6-11-27(22)40-3)29-15-23(34)21-10-9-20(39-2)13-30(21)41-29/h4-16,35-36H,1-3H3</t>
  </si>
  <si>
    <t>5,7-dihydroxy-8-[2-methoxy-5-(7-methoxy-4-oxochromen-2-yl)phenyl]-2-(4-methoxyphenyl)chromen-4-one</t>
  </si>
  <si>
    <t>COC1=CC=C(C=C1)C2=CC(=O)C3=C(O2)C(=C(C=C3O)O)C4=C(C=CC(=C4)C5=CC(=O)C6=C(O5)C=C(C=C6)OC)OC</t>
  </si>
  <si>
    <t>COCONUT:(CNP0328497);PubChem:(5321185);SuperNatural:(SN00162213)</t>
  </si>
  <si>
    <t>10068_MSBNK-RIKEN-PR310978_0_MSBNK-RIKEN-PR310978_LOCBOCXGFMHGIJ</t>
  </si>
  <si>
    <t>8798_MSBNK-RIKEN-PR302929_0_MSBNK-RIKEN-PR302929_YDQWDHRMZQUTBA</t>
  </si>
  <si>
    <t>FPLMIPQZHHQWHN</t>
  </si>
  <si>
    <t>InChI=1S/C16H12O7/c1-22-11-3-2-7(4-9(11)18)16-15(21)14(20)13-10(19)5-8(17)6-12(13)23-16/h2-6,17-19,21H,1H3</t>
  </si>
  <si>
    <t>Tamaraxetin</t>
  </si>
  <si>
    <t>COC1=C(C=C(C=C1)C2=C(C(=O)C3=C(C=C(C=C3O2)O)O)O)O</t>
  </si>
  <si>
    <t>SuperNatural:(SN00014137);ZINC bio:(ZINC06484604);additional;MeSH:(5281699);PubMed;NORMAN:(NS00034341);COCONUT:(CNP0137967);KNApSAcK:(4636);Natural Products:(UNPD84193);PubChem:(5281699);YMDB Mine;CHEBI:(67492);KEGG:(C10188);Training Set;Biocyc:(CPD-20494)</t>
  </si>
  <si>
    <t>7963_MSBNK-RIKEN-PR301967_0_MSBNK-RIKEN-PR301967_IZQSVPBOUDKVDZ</t>
  </si>
  <si>
    <t>8018_MSBNK-RIKEN-PR302027_0_MSBNK-RIKEN-PR302027_JYXSWDCPHRTYGU</t>
  </si>
  <si>
    <t>7914_MSBNK-RIKEN-PR301917_0_MSBNK-RIKEN-PR301917_SJRXVLUZMMDCNG</t>
  </si>
  <si>
    <t>DOIDVTCBOODJLE</t>
  </si>
  <si>
    <t>InChI=1S/C17H25FN2O3/c18-13-5-3-12(4-6-13)9-19-10-14-16(20-7-1-2-8-20)17(22)15(11-21)23-14/h3-6,14-17,19,21-22H,1-2,7-11H2</t>
  </si>
  <si>
    <t>C1CCN(C1)C2C(OC(C2O)CO)CNCC3=CC=C(C=C3)F</t>
  </si>
  <si>
    <t>COCONUT:(CNP0371565);PubChem:(28961570);SuperNatural:(SN00025329);ZINC bio:(ZINC20465050)</t>
  </si>
  <si>
    <t>7464_MSBNK-RIKEN-PR300336_0_MSBNK-RIKEN-PR300336_RBALEJFQJCAPLN</t>
  </si>
  <si>
    <t>PVFGJHYLIHMCQD</t>
  </si>
  <si>
    <t>InChI=1S/C15H10O5/c16-9-2-3-10-12(18)7-14(20-15(10)6-9)8-1-4-11(17)13(19)5-8/h1-7,16-17,19H</t>
  </si>
  <si>
    <t>3'',4'',7-Trihydroxyflavon</t>
  </si>
  <si>
    <t>C1=CC(=C(C=C1C2=CC(=O)C3=C(O2)C=C(C=C3)O)O)O</t>
  </si>
  <si>
    <t>HMDB:(133311);SuperNatural:(SN00013903);ZINC bio:(ZINC06092199);additional;MeSH:(5322065);PubMed;COCONUT:(CNP0232047 CNP0418861);KNApSAcK:(3825);Natural Products:(UNPD184579);PubChem:(5322065);PubChem class - bio and metabolites;PubChem class - safety and toxic;Training Set;KEGG Mine</t>
  </si>
  <si>
    <t>9526_MSBNK-RIKEN-PR304046_0_MSBNK-RIKEN-PR304046_GDNIGMNXEKGFIP</t>
  </si>
  <si>
    <t>9027_MSBNK-RIKEN-PR303298_0_MSBNK-RIKEN-PR303298_DRLZZQRQMWQRLZ</t>
  </si>
  <si>
    <t>9695_MSBNK-RIKEN-PR304231_0_MSBNK-RIKEN-PR304231_HSTZMXCBWJGKHG</t>
  </si>
  <si>
    <t>9371_MSBNK-RIKEN-PR303790_0_MSBNK-RIKEN-PR303790_HFGSQOYIOKBQOW</t>
  </si>
  <si>
    <t>OTUCXMIQUNROBJ</t>
  </si>
  <si>
    <t>InChI=1S/C27H30O16/c1-8-17(32)20(35)22(37)26(39-8)40-10-5-13(31)16-14(6-10)41-24(9-2-3-11(29)12(30)4-9)25(19(16)34)43-27-23(38)21(36)18(33)15(7-28)42-27/h2-6,8,15,17-18,20-23,26-33,35-38H,7H2,1H3</t>
  </si>
  <si>
    <t>Peliolaroside</t>
  </si>
  <si>
    <t>CC1C(C(C(C(O1)OC2=CC(=C3C(=C2)OC(=C(C3=O)OC4C(C(C(C(O4)CO)O)O)O)C5=CC(=C(C=C5)O)O)O)O)O)O</t>
  </si>
  <si>
    <t>5320843;14130922;11968883;21550585;25080064;25141376;46229580;44259104;44259151;49842399;54169141;54169142;69337013;71361409;78358515;134756434;134756435;139033596;138911129</t>
  </si>
  <si>
    <t>HMDB:(37538);SuperNatural:(SN00322149 SN00168190 SN00350552 SN00370000 SN00281503 SN00263377 SN00231720 SN00259147 SN00402973 SN00388983);additional;MeSH:(14130922);Plantcyc:(CPD-5521);PubMed;COCONUT:(CNP0352867);KNApSAcK:(5425);Natural Products:(UNPD32611 UNPD63345 UNPD64871 UNPD153588 UNPD153019 UNPD164841 UNPD6474 UNPD24705 UNPD100696 UNPD115785);PubChem:(5320843 14130922 11968883 21550585 25080064 25141376 46229580 44259104 44259151 49842399 54169141 54169142 69337013 71361409 78358515 134756434 134756435 139033596 138911129);YMDB Mine;CHEBI:(144436 141399 67931);PubChem class - bio and metabolites;Biocyc:(CPD-5521)</t>
  </si>
  <si>
    <t>9296_MSBNK-RIKEN-PR303661_0_MSBNK-RIKEN-PR303661_DFNXNCCYQRPZMD</t>
  </si>
  <si>
    <t>9259_MSBNK-RIKEN-PR303585_0_MSBNK-RIKEN-PR303585_XLTFNNCXVBYBSX</t>
  </si>
  <si>
    <t>8318_MSBNK-RIKEN-PR302381_0_MSBNK-RIKEN-PR302381_DGGOLFCPSUVVHX</t>
  </si>
  <si>
    <t>8434_MSBNK-RIKEN-PR302516_0_MSBNK-RIKEN-PR302516_RAFHNDRXYHOLSH</t>
  </si>
  <si>
    <t>9062_MSBNK-RIKEN-PR303347_0_MSBNK-RIKEN-PR303347_FIAAVMJLAGNUKW</t>
  </si>
  <si>
    <t>C13H9F3O2</t>
  </si>
  <si>
    <t>FJFSSESWAFPCSU</t>
  </si>
  <si>
    <t>InChI=1S/C13H9F3O2/c14-13(15,16)9-1-5-11(6-2-9)18-12-7-3-10(17)4-8-12/h1-8,17H</t>
  </si>
  <si>
    <t>ACMC-20amqk</t>
  </si>
  <si>
    <t>C1=CC(=CC=C1C(F)(F)F)OC2=CC=C(C=C2)O</t>
  </si>
  <si>
    <t>NORMAN:(NS00058086);PubChem class - safety and toxic;PubChem:(170230);PubMed</t>
  </si>
  <si>
    <t>9110_MSBNK-RIKEN-PR303399_0_MSBNK-RIKEN-PR303399_RTIXKCRFFJGDFG</t>
  </si>
  <si>
    <t>9223_MSBNK-RIKEN-PR303549_0_MSBNK-RIKEN-PR303549_YWJXCIXBAKGUKZ</t>
  </si>
  <si>
    <t>7690_MSBNK-RIKEN-PR301047_0_MSBNK-RIKEN-PR301047_CLDCTFPNFRITPI</t>
  </si>
  <si>
    <t>8590_MSBNK-RIKEN-PR302703_0_MSBNK-RIKEN-PR302703_PFTAWBLQPZVEMU</t>
  </si>
  <si>
    <t>8037_MSBNK-RIKEN-PR302047_0_MSBNK-RIKEN-PR302047_IKMDFBPHZNJCSN</t>
  </si>
  <si>
    <t>9212_MSBNK-RIKEN-PR303526_0_MSBNK-RIKEN-PR303526_DUAGQYUORDTXOR</t>
  </si>
  <si>
    <t>10009_MSBNK-RIKEN-PR310895_0_MSBNK-RIKEN-PR310895_OGYHCBGORZWBPH</t>
  </si>
  <si>
    <t>8758_MSBNK-RIKEN-PR302880_0_MSBNK-RIKEN-PR302880_LFEUICHQZGNOHD</t>
  </si>
  <si>
    <t>7580_MSBNK-RIKEN-PR300633_0_MSBNK-RIKEN-PR300633_TXDUTHBFYKGSAH</t>
  </si>
  <si>
    <t>9258_MSBNK-RIKEN-PR303584_0_MSBNK-RIKEN-PR303584_XLTFNNCXVBYBSX</t>
  </si>
  <si>
    <t>8640_MSBNK-RIKEN-PR302753_0_MSBNK-RIKEN-PR302753_BJJCTXDEJUWVIC</t>
  </si>
  <si>
    <t>9205_MSBNK-RIKEN-PR303519_0_MSBNK-RIKEN-PR303519_DUAGQYUORDTXOR</t>
  </si>
  <si>
    <t>C26H19ClF4N2O4</t>
  </si>
  <si>
    <t>KLMAPTBFFDYOAM</t>
  </si>
  <si>
    <t>InChI=1S/C26H19ClF4N2O4/c1-35-21-9-6-14(10-22(21)36-2)23-24(32-13-33-25(23)26(29,30)31)16-8-7-15(11-20(16)34)37-12-17-18(27)4-3-5-19(17)28/h3-11,13,34H,12H2,1-2H3</t>
  </si>
  <si>
    <t>COC1=C(C=C(C=C1)C2=C(N=CN=C2C(F)(F)F)C3=C(C=C(C=C3)OCC4=C(C=CC=C4Cl)F)O)OC</t>
  </si>
  <si>
    <t>COCONUT:(CNP0051756);PubChem:(135652565);SuperNatural:(SN00155157);ZINC bio:(ZINC71386400)</t>
  </si>
  <si>
    <t>7056_MSBNK-IPB_Halle-PN000024_0_MSBNK-IPB_Halle-PN000024_</t>
  </si>
  <si>
    <t>WVPSKSLAZQPAKQ</t>
  </si>
  <si>
    <t>InChI=1S/C20H15F3N4O3/c21-8-1-2-15(13(22)3-8)27-7-12(20(29)30)17(28)9-4-14(23)19(25-18(9)27)26-5-10-11(6-26)16(10)24/h1-4,7,10-11,16H,5-6,24H2,(H,29,30)</t>
  </si>
  <si>
    <t>Trovan</t>
  </si>
  <si>
    <t>C1C2C(C2N)CN1C3=C(C=C4C(=O)C(=CN(C4=N3)C5=C(C=C(C=C5)F)F)C(=O)O)F</t>
  </si>
  <si>
    <t>62959;481696;6321305;6957591;11611373;11464175;18710235;71752875;98079436</t>
  </si>
  <si>
    <t>HMDB:(14823);ZINC bio:(ZINC12503149);additional;MeSH:(62959);PubMed;NORMAN:(NS00002841);COCONUT:(CNP0284837);PubChem:(62959 481696 6321305 6957591 11611373 11464175 18710235 71752875 98079436);CHEBI:(77569 9763);PubChem class - bio and metabolites;KEGG:(C07664);PubChem class - safety and toxic;PubChem class - drug</t>
  </si>
  <si>
    <t>MMDUKUSNQNWVET</t>
  </si>
  <si>
    <t>InChI=1S/C26H28O14/c27-6-13-18(32)21(35)23(37)26(40-13)15-19(33)14-10(29)5-12(8-1-3-9(28)4-2-8)39-24(14)16(20(15)34)25-22(36)17(31)11(30)7-38-25/h1-5,11,13,17-18,21-23,25-28,30-37H,6-7H2</t>
  </si>
  <si>
    <t>Vicenin 3</t>
  </si>
  <si>
    <t>C1C(C(C(C(O1)C2=C3C(=C(C(=C2O)C4C(C(C(C(O4)CO)O)O)O)O)C(=O)C=C(O3)C5=CC=C(C=C5)O)O)O)O</t>
  </si>
  <si>
    <t>182689;185958;442619;442658;3550102;5320110;13644669;11972480;21550921;20841899;21722005;22524412;44182918;44257663;44257664;44257668;44257698;44257700;49794094;93472736;93472737;93472738;93472739;118701405;124871091;124871092;124871093;131707497;133562575;138107387;138454316</t>
  </si>
  <si>
    <t>HMDB:(33571);SuperNatural:(SN00231419 SN00038590 SN00345022 SN00038593 SN00163779 SN00354425 SN00162112 SN00248264 SN00157186 SN00258880 SN00038591 SN00177899 SN00396586 SN00038592 SN00280441);ZINC bio:(ZINC38139577 ZINC38139578 ZINC38139579 ZINC38139580);additional;MeSH:(182689 442658 3550102 44257663 138454316);PubMed;COCONUT:(CNP0217099 CNP0330566);KNApSAcK:(6177);Natural Products:(UNPD137137 UNPD8691 UNPD100802 UNPD114224 UNPD133735 UNPD138571 UNPD212969 UNPD54546 UNPD172902 UNPD14496 UNPD29294);PubChem:(182689 185958 442619 442658 3550102 5320110 13644669 11972480 21550921 20841899 21722005 22524412 44182918 44257663 44257664 44257668 44257698 44257700 49794094 93472736 93472737 93472738 93472739 118701405 124871091 124871092 124871093 131707497 133562575 138107387 138454316);CHEBI:(139467 9047 7513 142905);PubChem class - bio and metabolites;KEGG:(C10181 C10110)</t>
  </si>
  <si>
    <t>9035_MSBNK-RIKEN-PR303314_0_MSBNK-RIKEN-PR303314_DRLZZQRQMWQRLZ</t>
  </si>
  <si>
    <t>5647_MSBNK-RIKEN-PR303314_0_MSBNK-RIKEN-PR303314_DRLZZQRQMWQRLZ</t>
  </si>
  <si>
    <t>8217_MSBNK-RIKEN-PR302245_0_MSBNK-RIKEN-PR302245_LZPNXAULYJPXEH</t>
  </si>
  <si>
    <t>DDKGKOOLFLYZDL</t>
  </si>
  <si>
    <t>InChI=1S/C15H10O5/c16-9-2-3-10-14(6-9)20-7-11(15(10)19)8-1-4-12(17)13(18)5-8/h1-7,16-18H</t>
  </si>
  <si>
    <t>3''-Hydroxydaidzein</t>
  </si>
  <si>
    <t>C1=CC(=C(C=C1C2=COC3=C(C2=O)C=CC(=C3)O)O)O</t>
  </si>
  <si>
    <t>HMDB:(41655);SuperNatural:(SN00001422);ZINC bio:(ZINC00391976);additional;MeSH:(5284648);PubMed;COCONUT:(CNP0123344 CNP0191283);KNApSAcK:(9384);Natural Products:(UNPD30644);PubChem:(5284648);CHEBI:(50399);PubChem class - bio and metabolites;KEGG:(C14313);Training Set</t>
  </si>
  <si>
    <t>9529_MSBNK-RIKEN-PR304050_0_MSBNK-RIKEN-PR304050_GDNIGMNXEKGFIP</t>
  </si>
  <si>
    <t>7598_MSBNK-RIKEN-PR300675_0_MSBNK-RIKEN-PR300675_XUCIJNAGGSZNQT</t>
  </si>
  <si>
    <t>C6H9FO5</t>
  </si>
  <si>
    <t>KRAJNEOUENOZDR</t>
  </si>
  <si>
    <t>InChI=1S/C6H9FO5/c7-2-1-12-5(6(10)11)4(9)3(2)8/h2-5,8-9H,1H2,(H,10,11)</t>
  </si>
  <si>
    <t>C1C(C(C(C(O1)C(=O)O)O)O)F</t>
  </si>
  <si>
    <t>137349351;139033461</t>
  </si>
  <si>
    <t>PubChem:(137349351 139033461);PubChem class - bio and metabolites</t>
  </si>
  <si>
    <t>5708_MSBNK-RIKEN-PR303384_0_MSBNK-RIKEN-PR303384_QAIPRVGONGVQAS</t>
  </si>
  <si>
    <t>9096_MSBNK-RIKEN-PR303384_0_MSBNK-RIKEN-PR303384_QAIPRVGONGVQAS</t>
  </si>
  <si>
    <t>8024_MSBNK-RIKEN-PR302033_0_MSBNK-RIKEN-PR302033_JYXSWDCPHRTYGU</t>
  </si>
  <si>
    <t>7697_MSBNK-RIKEN-PR301067_0_MSBNK-RIKEN-PR301067_CLDCTFPNFRITPI</t>
  </si>
  <si>
    <t>YZXBAPSDXZZRGB</t>
  </si>
  <si>
    <t>InChI=1S/C20H32O2/c1-2-3-4-5-6-7-8-9-10-11-12-13-14-15-16-17-18-19-20(21)22/h6-7,9-10,12-13,15-16H,2-5,8,11,14,17-19H2,1H3,(H,21,22)</t>
  </si>
  <si>
    <t>arachidonate</t>
  </si>
  <si>
    <t>CCCCCC=CCC=CCC=CCC=CCCCC(=O)O</t>
  </si>
  <si>
    <t>231;444899;3037205;3246804;5312542;5460265;5462110;5462112;12083498;12096305;12111897;12183869;12358407;12358409;12358410;12358414;11507808;11551300;10957715;11580377;12990988;11822939;10380404;21872858;25113199;46844359;54536134;54536135;54536136;57238753;53394032;71311075;71313480;87131823;87549807;87196993;87883733;92449654;101108909;101200222;101200224;101342437;101342438;101342439;101342440;101351323;101826831;119077476;119080458;122651992;122652008;122652036;122652077;129726155;129893333;134689008;131953177</t>
  </si>
  <si>
    <t>HMDB:(1043 60102);SuperNatural:(SN00225335 SN00011183 SN00035151 SN00314262 SN00158090 SN00228657);ZINC bio:(ZINC04474696 ZINC13507096 ZINC13507098 ZINC13507099 ZINC64219879);additional;MeSH:(444899);Plantcyc:(ARACHIDONIC_ACID);PubMed;NORMAN:(NS00013367);COCONUT:(CNP0083958 CNP0117763);KNApSAcK:(388);Natural Products:(UNPD84138 UNPD128376 UNPD228666 UNPD1153);PubChem:(231 444899 3037205 3246804 5312542 5460265 5462110 5462112 12083498 12096305 12111897 12183869 12358407 12358409 12358410 12358414 11507808 11551300 10957715 11580377 12990988 11822939 10380404 21872858 25113199 46844359 54536134 54536135 54536136 57238753 53394032 71311075 71313480 87131823 87549807 87196993 87883733 92449654 101108909 101200222 101200224 101342437 101342438 101342439 101342440 101351323 101826831 119077476 119080458 122651992 122652008 122652036 122652077 129726155 129893333 134689008 131953177);YMDB Mine;CHEBI:(137828 32395 36306 15843);PubChem class - bio and metabolites;KEGG:(C00219);PubChem class - safety and toxic;Training Set;PubChem class - drug;Biocyc:(ARACHIDONIC_ACID)</t>
  </si>
  <si>
    <t>10099_MSBNK-RIKEN-PR311033_0_MSBNK-RIKEN-PR311033_YZXBAPSDXZZRGB</t>
  </si>
  <si>
    <t>7712_MSBNK-RIKEN-PR301118_0_MSBNK-RIKEN-PR301118_LZJRNLRASBVRRX</t>
  </si>
  <si>
    <t>8811_MSBNK-RIKEN-PR302942_0_MSBNK-RIKEN-PR302942_RTATXGUCZHCSNG</t>
  </si>
  <si>
    <t>8184_MSBNK-RIKEN-PR302197_0_MSBNK-RIKEN-PR302197_PLAPMLGJVGLZOV</t>
  </si>
  <si>
    <t>4796_MSBNK-RIKEN-PR302197_0_MSBNK-RIKEN-PR302197_PLAPMLGJVGLZOV</t>
  </si>
  <si>
    <t>5380_MSBNK-RIKEN-PR302892_0_MSBNK-RIKEN-PR302892_LFEUICHQZGNOHD</t>
  </si>
  <si>
    <t>8768_MSBNK-RIKEN-PR302892_0_MSBNK-RIKEN-PR302892_LFEUICHQZGNOHD</t>
  </si>
  <si>
    <t>5360_MSBNK-RIKEN-PR302868_0_MSBNK-RIKEN-PR302868_LFEUICHQZGNOHD</t>
  </si>
  <si>
    <t>8748_MSBNK-RIKEN-PR302868_0_MSBNK-RIKEN-PR302868_LFEUICHQZGNOHD</t>
  </si>
  <si>
    <t>C18H16F6N4O2</t>
  </si>
  <si>
    <t>KQAUTFQDLXFORG</t>
  </si>
  <si>
    <t>InChI=1S/C18H16F6N4O2/c19-17(20,21)11-3-1-5-13(9-11)27-15(29)25-7-8-26-16(30)28-14-6-2-4-12(10-14)18(22,23)24/h1-6,9-10H,7-8H2,(H2,25,27,29)(H2,26,28,30)</t>
  </si>
  <si>
    <t>C1=CC(=CC(=C1)NC(=O)NCCNC(=O)NC2=CC=CC(=C2)C(F)(F)F)C(F)(F)F</t>
  </si>
  <si>
    <t>PubChem:(90486688);PubChem class - safety and toxic</t>
  </si>
  <si>
    <t>8627_MSBNK-RIKEN-PR302740_0_MSBNK-RIKEN-PR302740_DLIKSSGEMUFQOK</t>
  </si>
  <si>
    <t>7488_MSBNK-RIKEN-PR300376_0_MSBNK-RIKEN-PR300376_RBALEJFQJCAPLN</t>
  </si>
  <si>
    <t>9706_MSBNK-RIKEN-PR304243_0_MSBNK-RIKEN-PR304243_HSTZMXCBWJGKHG</t>
  </si>
  <si>
    <t>8444_MSBNK-RIKEN-PR302528_0_MSBNK-RIKEN-PR302528_RAFHNDRXYHOLSH</t>
  </si>
  <si>
    <t>8177_MSBNK-RIKEN-PR302190_0_MSBNK-RIKEN-PR302190_IYRMWMYZSQPJKC</t>
  </si>
  <si>
    <t>8401_MSBNK-RIKEN-PR302476_0_MSBNK-RIKEN-PR302476_XGEYXJDOVMEJNG</t>
  </si>
  <si>
    <t>C14H11F3O3</t>
  </si>
  <si>
    <t>GUNVLEJSOWBDBS</t>
  </si>
  <si>
    <t>InChI=1S/C14H11F3O3/c15-14(16,17)11-4-2-1-3-10(11)12-7-5-9(20-12)6-8-13(18)19/h1-5,7H,6,8H2,(H,18,19)</t>
  </si>
  <si>
    <t>3-(5-(2-(Trifluoromethyl)phenyl)furan-2-yl)propionic acid</t>
  </si>
  <si>
    <t>C1=CC=C(C(=C1)C2=CC=C(O2)CCC(=O)O)C(F)(F)F</t>
  </si>
  <si>
    <t>PubChem:(16218062);PubChem class - safety and toxic</t>
  </si>
  <si>
    <t>9251_MSBNK-RIKEN-PR303577_0_MSBNK-RIKEN-PR303577_XLTFNNCXVBYBSX</t>
  </si>
  <si>
    <t>7347_MSBNK-RIKEN-PR300174_0_MSBNK-RIKEN-PR300174_OUONWRIEOZGMSQ</t>
  </si>
  <si>
    <t>7362_MSBNK-RIKEN-PR300195_0_MSBNK-RIKEN-PR300195_XJTWLFBHBFSVRS</t>
  </si>
  <si>
    <t>C23H19FN4O3S</t>
  </si>
  <si>
    <t>OQQOHENQNGESNS</t>
  </si>
  <si>
    <t>InChI=1S/C23H19FN4O3S/c1-13-11-16(9-10-26-13)14-3-5-15(6-4-14)22-21(25)20(23(29)28-32(2,30)31)18-12-17(24)7-8-19(18)27-22/h3-12H,25H2,1-2H3,(H,28,29)</t>
  </si>
  <si>
    <t>3-Amino-6-Fluoro-2-[4-(2-Methylpyridin-4-Yl)phenyl]-N-(Methylsulfonyl)quinoline-4-Carboxamide</t>
  </si>
  <si>
    <t>CC1=NC=CC(=C1)C2=CC=C(C=C2)C3=NC4=C(C=C(C=C4)F)C(=C3N)C(=O)NS(=O)(=O)C</t>
  </si>
  <si>
    <t>PubChem:(70789261);PubChem class - bio and metabolites</t>
  </si>
  <si>
    <t>8297_MSBNK-RIKEN-PR302360_0_MSBNK-RIKEN-PR302360_DGGOLFCPSUVVHX</t>
  </si>
  <si>
    <t>9430_MSBNK-RIKEN-PR303898_0_MSBNK-RIKEN-PR303898_BMLIIPOXVWESJG</t>
  </si>
  <si>
    <t>RHMXXJGYXNZAPX</t>
  </si>
  <si>
    <t>InChI=1S/C15H10O5/c1-6-2-8-12(10(17)3-6)15(20)13-9(14(8)19)4-7(16)5-11(13)18/h2-5,16-18H,1H3</t>
  </si>
  <si>
    <t>Archin-d4</t>
  </si>
  <si>
    <t>CC1=CC2=C(C(=C1)O)C(=O)C3=C(C2=O)C=C(C=C3O)O</t>
  </si>
  <si>
    <t>3220;10016053;25201450;46781449;71316319</t>
  </si>
  <si>
    <t>HMDB:(35214);SuperNatural:(SN00003526);ZINC bio:(ZINC03824868);additional;HSDB:(518-82-1);MeSH:(3220);Plantcyc:(CPD-8215);PubMed;NORMAN:(NS00014575);COCONUT:(CNP0076316 CNP0191322);KNApSAcK:(555);Natural Products:(UNPD115803);PubChem:(3220 10016053 25201450 46781449 71316319);CHEBI:(42223 77659);PubChem class - bio and metabolites;KEGG:(C10343);PubChem class - safety and toxic;Training Set;PubChem class - drug;Biocyc:(CPD-8215)</t>
  </si>
  <si>
    <t>8744_MSBNK-RIKEN-PR302863_0_MSBNK-RIKEN-PR302863_YDQWDHRMZQUTBA</t>
  </si>
  <si>
    <t>9563_MSBNK-RIKEN-PR304084_0_MSBNK-RIKEN-PR304084_PADQINQHPQKXNL</t>
  </si>
  <si>
    <t>7050_MSBNK-IPB_Halle-PN000010_0_MSBNK-IPB_Halle-PN000010_KZNIFHPLKGYRTM</t>
  </si>
  <si>
    <t>9235_MSBNK-RIKEN-PR303561_0_MSBNK-RIKEN-PR303561_VVOAZFWZEDHOOU</t>
  </si>
  <si>
    <t>10088_MSBNK-RIKEN-PR311002_0_MSBNK-RIKEN-PR311002_AIONOLUJZLIMTK</t>
  </si>
  <si>
    <t>C12H24N2O6S</t>
  </si>
  <si>
    <t>GVUMQCYAFGFJPT</t>
  </si>
  <si>
    <t>InChI=1S/C12H24N2O6S/c1-5-12(16)20-10(9-14(2,3)4)8-11(15)13-6-7-21(17,18)19/h10H,5-9H2,1-4H3,(H-,13,15,17,18,19)/p+1</t>
  </si>
  <si>
    <t>Propionylcarnitine-taurine amide</t>
  </si>
  <si>
    <t>CCC(=O)OC(CC(=O)NCCS(=O)(=O)O)C[N+](C)(C)C</t>
  </si>
  <si>
    <t>131303;131304</t>
  </si>
  <si>
    <t>MeSH:(131303);PubChem:(131303 131304);PubMed</t>
  </si>
  <si>
    <t>9960_MSBNK-RIKEN-PR310762_0_MSBNK-RIKEN-PR310762_UOWOIGNEFLTNAW</t>
  </si>
  <si>
    <t>7961_MSBNK-RIKEN-PR301965_0_MSBNK-RIKEN-PR301965_SJRXVLUZMMDCNG</t>
  </si>
  <si>
    <t>OVIILQQKQPCQTF</t>
  </si>
  <si>
    <t>InChI=1S/C15H20O3/c1-8-4-10(16)6-15(3)7-13-11(5-12(8)15)9(2)14(17)18-13/h10-13,16H,1-2,4-7H2,3H3</t>
  </si>
  <si>
    <t>Ivalin</t>
  </si>
  <si>
    <t>CC12CC(CC(=C)C1CC3C(C2)OC(=O)C3=C)O</t>
  </si>
  <si>
    <t>65156;257273;457941;12048080;12304523;92299210;92299211;92299800;92299801;118701039</t>
  </si>
  <si>
    <t>COCONUT:(CNP0201195);KNApSAcK:(3310);Natural Products:(UNPD26403 UNPD167261 UNPD22903);PubChem:(65156 257273 457941 12048080 12304523 92299210 92299211 92299800 92299801 118701039);SuperNatural:(SN00387724 SN00303099 SN00157073);CHEBI:(6077);MeSH:(65156 257273 457941 12304523 118701039);KEGG:(C09488);PubMed</t>
  </si>
  <si>
    <t>9188_MSBNK-RIKEN-PR303497_0_MSBNK-RIKEN-PR303497_FBMORZZOJSDNRQ</t>
  </si>
  <si>
    <t>8186_MSBNK-RIKEN-PR302199_0_MSBNK-RIKEN-PR302199_RMCRQBAILCLJGU</t>
  </si>
  <si>
    <t>8545_MSBNK-RIKEN-PR302641_0_MSBNK-RIKEN-PR302641_PFTAWBLQPZVEMU</t>
  </si>
  <si>
    <t>4114_MSBNK-RIKEN-PR300410_0_MSBNK-RIKEN-PR300410_NBFGYDJKTHENDP</t>
  </si>
  <si>
    <t>7502_MSBNK-RIKEN-PR300410_0_MSBNK-RIKEN-PR300410_NBFGYDJKTHENDP</t>
  </si>
  <si>
    <t>9377_MSBNK-RIKEN-PR303802_0_MSBNK-RIKEN-PR303802_HFGSQOYIOKBQOW</t>
  </si>
  <si>
    <t>9267_MSBNK-RIKEN-PR303613_0_MSBNK-RIKEN-PR303613_FXNFHKRTJBSTCS</t>
  </si>
  <si>
    <t>8036_MSBNK-RIKEN-PR302046_0_MSBNK-RIKEN-PR302046_PEFNSGRTCBGNAN</t>
  </si>
  <si>
    <t>9844_MSBNK-RIKEN-PR310464_0_MSBNK-RIKEN-PR310464_SJRXVLUZMMDCNG</t>
  </si>
  <si>
    <t>7896_MSBNK-RIKEN-PR301899_0_MSBNK-RIKEN-PR301899_SJRXVLUZMMDCNG</t>
  </si>
  <si>
    <t>9373_MSBNK-RIKEN-PR303794_0_MSBNK-RIKEN-PR303794_HFGSQOYIOKBQOW</t>
  </si>
  <si>
    <t>C23H18N4O5</t>
  </si>
  <si>
    <t>VAQDLUYCWPXZNK</t>
  </si>
  <si>
    <t>InChI=1S/C23H18N4O5/c28-21(25-16-6-2-1-3-7-16)17-8-4-5-9-18(17)26-22(29)23(30)27-24-13-15-10-11-19-20(12-15)32-14-31-19/h1-13H,14H2,(H,25,28)(H,26,29)(H,27,30)</t>
  </si>
  <si>
    <t>C1OC2=C(O1)C=C(C=C2)C=NNC(=O)C(=O)NC3=CC=CC=C3C(=O)NC4=CC=CC=C4</t>
  </si>
  <si>
    <t>45054971;75087904;92216438</t>
  </si>
  <si>
    <t>PubChem:(45054971 75087904 92216438);PubChem class - safety and toxic</t>
  </si>
  <si>
    <t>7446_MSBNK-RIKEN-PR300302_0_MSBNK-RIKEN-PR300302_BQGJXFQCMYJENQ</t>
  </si>
  <si>
    <t>8761_MSBNK-RIKEN-PR302884_0_MSBNK-RIKEN-PR302884_OIUBYZLTFSLSBY</t>
  </si>
  <si>
    <t>9383_MSBNK-RIKEN-PR303809_0_MSBNK-RIKEN-PR303809_SQOJOAFXDQDRGF</t>
  </si>
  <si>
    <t>8405_MSBNK-RIKEN-PR302481_0_MSBNK-RIKEN-PR302481_RAFHNDRXYHOLSH</t>
  </si>
  <si>
    <t>8440_MSBNK-RIKEN-PR302523_0_MSBNK-RIKEN-PR302523_HQNOUCSPWAGQND</t>
  </si>
  <si>
    <t>10090_MSBNK-RIKEN-PR311004_0_MSBNK-RIKEN-PR311004_DGGOLFCPSUVVHX</t>
  </si>
  <si>
    <t>8279_MSBNK-RIKEN-PR302342_0_MSBNK-RIKEN-PR302342_DGGOLFCPSUVVHX</t>
  </si>
  <si>
    <t>9473_MSBNK-RIKEN-PR303945_0_MSBNK-RIKEN-PR303945_DWONJCNDULPHLV</t>
  </si>
  <si>
    <t>9302_MSBNK-RIKEN-PR303667_0_MSBNK-RIKEN-PR303667_DFNXNCCYQRPZMD</t>
  </si>
  <si>
    <t>9855_MSBNK-RIKEN-PR310477_0_MSBNK-RIKEN-PR310477_XLTFNNCXVBYBSX</t>
  </si>
  <si>
    <t>FKERMUTWRDCMCE</t>
  </si>
  <si>
    <t>InChI=1S/C22H22O10/c1-30-13-6-12(25)15-17(26)11(9-2-4-10(24)5-3-9)8-31-21(15)16(13)22-20(29)19(28)18(27)14(7-23)32-22/h2-6,8,14,18-20,22-25,27-29H,7H2,1H3</t>
  </si>
  <si>
    <t>Prunetin 8-C-glucoside</t>
  </si>
  <si>
    <t>COC1=C(C2=C(C(=C1)O)C(=O)C(=CO2)C3=CC=C(C=C3)O)C4C(C(C(C(O4)CO)O)O)O</t>
  </si>
  <si>
    <t>44257330;101270820</t>
  </si>
  <si>
    <t>COCONUT:(CNP0136927);KNApSAcK:(6139);Natural Products:(UNPD195373);PubChem:(44257330 101270820);SuperNatural:(SN00399058);KEGG Mine</t>
  </si>
  <si>
    <t>7055_MSBNK-IPB_Halle-PN000021_0_MSBNK-IPB_Halle-PN000021_ZLFFEHIHCGIVET</t>
  </si>
  <si>
    <t>9208_MSBNK-RIKEN-PR303522_0_MSBNK-RIKEN-PR303522_DUAGQYUORDTXOR</t>
  </si>
  <si>
    <t>PWNPUVPPIHPDII</t>
  </si>
  <si>
    <t>InChI=1S/C14H11F2NO4S/c15-14(16)22(20,21)10-7-5-9(6-8-10)17-12-4-2-1-3-11(12)13(18)19/h1-8,14,17H,(H,18,19)</t>
  </si>
  <si>
    <t>2-[4-(difluoromethylsulfonyl)anilino]benzoic acid</t>
  </si>
  <si>
    <t>C1=CC=C(C(=C1)C(=O)O)NC2=CC=C(C=C2)S(=O)(=O)C(F)F</t>
  </si>
  <si>
    <t>PubChem:(3040106);PubChem class - safety and toxic</t>
  </si>
  <si>
    <t>7508_MSBNK-RIKEN-PR300425_0_MSBNK-RIKEN-PR300425_NBFGYDJKTHENDP</t>
  </si>
  <si>
    <t>7711_MSBNK-RIKEN-PR301114_0_MSBNK-RIKEN-PR301114_LZJRNLRASBVRRX</t>
  </si>
  <si>
    <t>YXHFXGHAELQJGK</t>
  </si>
  <si>
    <t>InChI=1S/C22H22O11/c1-31-14-4-8(2-3-9(14)24)13-6-12(27)16-10(25)5-11(26)17(21(16)32-13)22-20(30)19(29)18(28)15(7-23)33-22/h2-6,15,18-20,22-26,28-30H,7H2,1H3</t>
  </si>
  <si>
    <t>Scoparin</t>
  </si>
  <si>
    <t>COC1=C(C=CC(=C1)C2=CC(=O)C3=C(O2)C(=C(C=C3O)O)C4C(C(C(C(O4)CO)O)O)O)O</t>
  </si>
  <si>
    <t>5383409;12315430;20055255;44258170;44258172;137333730</t>
  </si>
  <si>
    <t>COCONUT:(CNP0166697);HMDB:(127206);KNApSAcK:(6364);Natural Products:(UNPD130563);PubChem:(5383409 12315430 20055255 44258170 44258172 137333730);SuperNatural:(SN00235979);CHEBI:(131760);PubChem class - bio and metabolites;PubMed;KEGG Mine</t>
  </si>
  <si>
    <t>7053_MSBNK-IPB_Halle-PN000016_0_MSBNK-IPB_Halle-PN000016_YXHFXGHAELQJGK</t>
  </si>
  <si>
    <t>10113_MSBNK-RIKEN-PR311083_0_MSBNK-RIKEN-PR311083_PFDVWJCSCYDRMZ</t>
  </si>
  <si>
    <t>9388_MSBNK-RIKEN-PR303814_0_MSBNK-RIKEN-PR303814_MDZKJHQSJHYOHJ</t>
  </si>
  <si>
    <t>8386_MSBNK-RIKEN-PR302458_0_MSBNK-RIKEN-PR302458_XGEYXJDOVMEJNG</t>
  </si>
  <si>
    <t>9157_MSBNK-RIKEN-PR303447_0_MSBNK-RIKEN-PR303447_ODBRNZZJSYPIDI</t>
  </si>
  <si>
    <t>C39H66O11</t>
  </si>
  <si>
    <t>ZKIMZMBIOUQLBU</t>
  </si>
  <si>
    <t>InChI=1S/C39H66O11/c1-21(14-24(4)35(43)44)10-11-28(41)17-29-18-30(42)27(7)39(47-29)26(6)19-37(9,50-39)32-12-13-36(8,48-32)34-23(3)16-31(46-34)33-22(2)15-25(5)38(45,20-40)49-33/h14,21-23,25-34,40-42,45H,10-13,15-20H2,1-9H3,(H,43,44)</t>
  </si>
  <si>
    <t>CC1CC(C(OC1C2CC(C(O2)C3(CCC(O3)C4(CC(C5(O4)C(C(CC(O5)CC(CCC(C)C=C(C)C(=O)O)O)O)C)C)C)C)C)(CO)O)C</t>
  </si>
  <si>
    <t>MeSH:(102082013);PubChem:(102082013);PubMed</t>
  </si>
  <si>
    <t>3696_MSBNK-IPB_Halle-PN000078_0_MSBNK-IPB_Halle-PN000078_</t>
  </si>
  <si>
    <t>7084_MSBNK-IPB_Halle-PN000078_0_MSBNK-IPB_Halle-PN000078_</t>
  </si>
  <si>
    <t>8313_MSBNK-RIKEN-PR302376_0_MSBNK-RIKEN-PR302376_DGGOLFCPSUVVHX</t>
  </si>
  <si>
    <t>C15H12N4O5</t>
  </si>
  <si>
    <t>UQANVURBUXKQEQ</t>
  </si>
  <si>
    <t>InChI=1S/C15H12N4O5/c1-24-11-4-2-9-6-14(12(9)8-11)17-16-13-5-3-10(18(20)21)7-15(13)19(22)23/h2-5,7-8,16H,6H2,1H3</t>
  </si>
  <si>
    <t>N-[(4-methoxy-7-bicyclo[4.2.0]octa-1(6),2,4-trienylidene)amino]-2,4-dinitroaniline</t>
  </si>
  <si>
    <t>COC1=CC2=C(CC2=NNC3=C(C=C(C=C3)[N+](=O)[O-])[N+](=O)[O-])C=C1</t>
  </si>
  <si>
    <t>2752978;5705650;9581388</t>
  </si>
  <si>
    <t>COCONUT:(CNP0090642);PubChem:(2752978 5705650 9581388);SuperNatural:(SN00130173);ZINC bio:(ZINC04273531)</t>
  </si>
  <si>
    <t>9218_MSBNK-RIKEN-PR303544_0_MSBNK-RIKEN-PR303544_YWJXCIXBAKGUKZ</t>
  </si>
  <si>
    <t>7996_MSBNK-RIKEN-PR302003_0_MSBNK-RIKEN-PR302003_JYXSWDCPHRTYGU</t>
  </si>
  <si>
    <t>C8H10N6O2S</t>
  </si>
  <si>
    <t>MKEVUZQIEYSSFO</t>
  </si>
  <si>
    <t>InChI=1S/C8H10N6O2S/c1-10-3(15)2-17-8-11-4-5(13-8)12-7(9)14-6(4)16/h2H2,1H3,(H,10,15)(H4,9,11,12,13,14,16)</t>
  </si>
  <si>
    <t>CNC(=O)CSC1=NC2=C(N1)C(=O)NC(=N2)N</t>
  </si>
  <si>
    <t>PubChem:(135567307);PubMed;PubChem class - bio and metabolites</t>
  </si>
  <si>
    <t>9712_MSBNK-RIKEN-PR304250_0_MSBNK-RIKEN-PR304250_ZKMZBAABQFUXFE</t>
  </si>
  <si>
    <t>9375_MSBNK-RIKEN-PR303798_0_MSBNK-RIKEN-PR303798_HFGSQOYIOKBQOW</t>
  </si>
  <si>
    <t>C18H32O10</t>
  </si>
  <si>
    <t>ZCNREQTVGGXJTO</t>
  </si>
  <si>
    <t>InChI=1S/C18H32O10/c1-3-4-5-6-7-25-17-16(24)14(22)12(20)10(28-17)8-26-18-15(23)13(21)11(19)9(2)27-18/h4-5,9-24H,3,6-8H2,1-2H3</t>
  </si>
  <si>
    <t>CCC=CCCOC1C(C(C(C(O1)COC2C(C(C(C(O2)C)O)O)O)O)O)O</t>
  </si>
  <si>
    <t>PubChem:(102094421);COCONUT:(CNP0306140)</t>
  </si>
  <si>
    <t>9971_MSBNK-RIKEN-PR310774_0_MSBNK-RIKEN-PR310774_LAQLCZKPJGMFRM</t>
  </si>
  <si>
    <t>9862_MSBNK-RIKEN-PR310485_0_MSBNK-RIKEN-PR310485_RAFHNDRXYHOLSH</t>
  </si>
  <si>
    <t>7702_MSBNK-RIKEN-PR301082_0_MSBNK-RIKEN-PR301082_CLDCTFPNFRITPI</t>
  </si>
  <si>
    <t>C19H18F2N4O3</t>
  </si>
  <si>
    <t>KKKRKRMVJRHDMG</t>
  </si>
  <si>
    <t>InChI=1S/C19H18F2N4O3/c1-25-17-11(10-22-19(24-17)23-13-4-6-27-7-5-13)8-16(18(25)26)28-15-3-2-12(20)9-14(15)21/h2-3,8-10,13H,4-7H2,1H3,(H,22,23,24)</t>
  </si>
  <si>
    <t>Kinome_3762</t>
  </si>
  <si>
    <t>CN1C2=NC(=NC=C2C=C(C1=O)OC3=C(C=C(C=C3)F)F)NC4CCOCC4</t>
  </si>
  <si>
    <t>MeSH:(11406590);PubChem:(11406590);PubMed;PubChem class - bio and metabolites</t>
  </si>
  <si>
    <t>9202_MSBNK-RIKEN-PR303516_0_MSBNK-RIKEN-PR303516_IBFYXTRXDNAPMM</t>
  </si>
  <si>
    <t>C17H16N6O3</t>
  </si>
  <si>
    <t>PBMGKYBFJLEYGK</t>
  </si>
  <si>
    <t>InChI=1S/C17H16N6O3/c1-23-15-14(16(25)22-17(23)26)20-12(21-15)5-6-13(24)19-11-4-2-3-10-9(11)7-8-18-10/h2-4,7-8,18H,5-6H2,1H3,(H,19,24)(H,20,21)(H,22,25,26)</t>
  </si>
  <si>
    <t>CN1C2=C(C(=O)NC1=O)NC(=N2)CCC(=O)NC3=CC=CC4=C3C=CN4</t>
  </si>
  <si>
    <t>PubChem:(99411408);COCONUT:(CNP0165899)</t>
  </si>
  <si>
    <t>9957_MSBNK-RIKEN-PR310755_0_MSBNK-RIKEN-PR310755_JQNSUDIGIIGIOL</t>
  </si>
  <si>
    <t>QSNYIWOZCYUZHQ</t>
  </si>
  <si>
    <t>InChI=1S/C24H18O6S/c1-28-18-10-13-20(14-11-18)31(26,27)30-19-12-15-21-23(16-19)29-22(24(21)25)9-5-8-17-6-3-2-4-7-17/h2-16H,1H3</t>
  </si>
  <si>
    <t>2-((2E)-3-phenylprop-2-enylidene)-3-oxobenzo[3,4-b]furan-6-yl 4-methoxybenzene sulfonate</t>
  </si>
  <si>
    <t>COC1=CC=C(C=C1)S(=O)(=O)OC2=CC3=C(C=C2)C(=O)C(=CC=CC4=CC=CC=C4)O3</t>
  </si>
  <si>
    <t>16418294;72170794</t>
  </si>
  <si>
    <t>COCONUT:(CNP0304673);PubChem:(16418294 72170794);SuperNatural:(SN00150389);ZINC bio:(ZINC09546928)</t>
  </si>
  <si>
    <t>8905_MSBNK-RIKEN-PR303065_0_MSBNK-RIKEN-PR303065_PZZRDJXEMZMZFD</t>
  </si>
  <si>
    <t>7498_MSBNK-RIKEN-PR300400_0_MSBNK-RIKEN-PR300400_NBFGYDJKTHENDP</t>
  </si>
  <si>
    <t>8486_MSBNK-RIKEN-PR302574_0_MSBNK-RIKEN-PR302574_WMBWREPUVVBILR</t>
  </si>
  <si>
    <t>7067_MSBNK-IPB_Halle-PN000044_0_MSBNK-IPB_Halle-PN000044_</t>
  </si>
  <si>
    <t>9399_MSBNK-RIKEN-PR303828_0_MSBNK-RIKEN-PR303828_MDZKJHQSJHYOHJ</t>
  </si>
  <si>
    <t>7378_MSBNK-RIKEN-PR300215_0_MSBNK-RIKEN-PR300215_XJTWLFBHBFSVRS</t>
  </si>
  <si>
    <t>8692_MSBNK-RIKEN-PR302809_0_MSBNK-RIKEN-PR302809_HGUVPEBGCAVWID</t>
  </si>
  <si>
    <t>9788_MSBNK-RIKEN-PR304423_0_MSBNK-RIKEN-PR304423_FVIZARNDLVOMSU</t>
  </si>
  <si>
    <t>6879_MSBNK-BGC_Munich-RP015603_0_MSBNK-BGC_Munich-RP015603_FVMDYYGIDFPZAX</t>
  </si>
  <si>
    <t>7394_MSBNK-RIKEN-PR300235_0_MSBNK-RIKEN-PR300235_XJTWLFBHBFSVRS</t>
  </si>
  <si>
    <t>C12H24N2O4S</t>
  </si>
  <si>
    <t>FIKNGFBNGIHRJV</t>
  </si>
  <si>
    <t>InChI=1S/C12H24N2O4S/c1-3-4-12(2,5-6-15)19-8-9(13)11(18)14-7-10(16)17/h9,15H,3-8,13H2,1-2H3,(H,14,18)(H,16,17)</t>
  </si>
  <si>
    <t>2-[[(2R)-2-amino-3-(1-hydroxy-3-methylhexan-3-yl)sulfanylpropanoyl]amino]acetic acid</t>
  </si>
  <si>
    <t>CCCC(C)(CCO)SCC(C(=O)NCC(=O)O)N</t>
  </si>
  <si>
    <t>59475291;72302423;134611720;134820234</t>
  </si>
  <si>
    <t>PubChem:(59475291 72302423 134611720 134820234);PubMed;Biocyc:(CPD-21107);PubChem class - bio and metabolites</t>
  </si>
  <si>
    <t>10135_MSBNK-RIKEN-PR311145_0_MSBNK-RIKEN-PR311145_XKQKXKRCMAJADR</t>
  </si>
  <si>
    <t>9224_MSBNK-RIKEN-PR303550_0_MSBNK-RIKEN-PR303550_YWJXCIXBAKGUKZ</t>
  </si>
  <si>
    <t>8291_MSBNK-RIKEN-PR302354_0_MSBNK-RIKEN-PR302354_DGGOLFCPSUVVHX</t>
  </si>
  <si>
    <t>9778_MSBNK-RIKEN-PR304387_0_MSBNK-RIKEN-PR304387_XNGXWSFSJIQMNC</t>
  </si>
  <si>
    <t>9278_MSBNK-RIKEN-PR303633_0_MSBNK-RIKEN-PR303633_FVYXIJYOAGAUQK</t>
  </si>
  <si>
    <t>8339_MSBNK-RIKEN-PR302402_0_MSBNK-RIKEN-PR302402_DGGOLFCPSUVVHX</t>
  </si>
  <si>
    <t>C11H8F6O2</t>
  </si>
  <si>
    <t>LISLXJGPJUAEHU</t>
  </si>
  <si>
    <t>InChI=1S/C11H8F6O2/c12-10(13,14)7-3-6(1-2-9(18)19)4-8(5-7)11(15,16)17/h3-5H,1-2H2,(H,18,19)</t>
  </si>
  <si>
    <t>3,5-Bis(trifluoromethyl)hydrocinnamic acid</t>
  </si>
  <si>
    <t>C1=C(C=C(C=C1C(F)(F)F)C(F)(F)F)CCC(=O)O</t>
  </si>
  <si>
    <t>1268098;6978733</t>
  </si>
  <si>
    <t>PubChem:(1268098 6978733);PubChem class - safety and toxic</t>
  </si>
  <si>
    <t>7048_MSBNK-IPB_Halle-PN000006_0_MSBNK-IPB_Halle-PN000006_GSSOWCUOWLMMRJ</t>
  </si>
  <si>
    <t>8381_MSBNK-RIKEN-PR302452_0_MSBNK-RIKEN-PR302452_XGEYXJDOVMEJNG</t>
  </si>
  <si>
    <t>9289_MSBNK-RIKEN-PR303644_0_MSBNK-RIKEN-PR303644_DEMKZLAVQYISIA</t>
  </si>
  <si>
    <t>8458_MSBNK-RIKEN-PR302545_0_MSBNK-RIKEN-PR302545_RAFHNDRXYHOLSH</t>
  </si>
  <si>
    <t>9369_MSBNK-RIKEN-PR303786_0_MSBNK-RIKEN-PR303786_HFGSQOYIOKBQOW</t>
  </si>
  <si>
    <t>C10H13FN2O</t>
  </si>
  <si>
    <t>FQGIBHQUVCGEAC</t>
  </si>
  <si>
    <t>InChI=1S/C10H13FN2O/c11-9-7-8(12)1-2-10(9)13-3-5-14-6-4-13/h1-2,7H,3-6,12H2</t>
  </si>
  <si>
    <t>Oprea1_094439</t>
  </si>
  <si>
    <t>C1COCCN1C2=C(C=C(C=C2)N)F</t>
  </si>
  <si>
    <t>1485330;44595177;59740815;87680768</t>
  </si>
  <si>
    <t>PubChem:(1485330 44595177 59740815 87680768);PubChem class - safety and toxic</t>
  </si>
  <si>
    <t>7756_MSBNK-RIKEN-PR301321_0_MSBNK-RIKEN-PR301321_YTQRHYCHEIXUIU</t>
  </si>
  <si>
    <t>C15H24O5</t>
  </si>
  <si>
    <t>MSFSWHVXTQFZPI</t>
  </si>
  <si>
    <t>InChI=1S/C15H24O5/c1-14-4-2-3-5-15(14)20-13-12-19-11-10-18-9-8-17-7-6-16/h2-5,16H,6-13H2,1H3</t>
  </si>
  <si>
    <t>CC1=CC=CC=C1OCCOCCOCCOCCO</t>
  </si>
  <si>
    <t>PubChem:(21117937);NORMAN:(NS00057665)</t>
  </si>
  <si>
    <t>7100_MSBNK-IPB_Halle-PN000109_0_MSBNK-IPB_Halle-PN000109_WUADCCWRTIWANL</t>
  </si>
  <si>
    <t>8600_MSBNK-RIKEN-PR302713_0_MSBNK-RIKEN-PR302713_PFTAWBLQPZVEMU</t>
  </si>
  <si>
    <t>9972_MSBNK-RIKEN-PR310775_0_MSBNK-RIKEN-PR310775_TVUGLERLRIQATC</t>
  </si>
  <si>
    <t>8594_MSBNK-RIKEN-PR302707_0_MSBNK-RIKEN-PR302707_DXDRHHKMWQZJHT</t>
  </si>
  <si>
    <t>8873_MSBNK-RIKEN-PR303011_0_MSBNK-RIKEN-PR303011_RPVIQWDFJPYNJM</t>
  </si>
  <si>
    <t>8516_MSBNK-RIKEN-PR302604_0_MSBNK-RIKEN-PR302604_WMBWREPUVVBILR</t>
  </si>
  <si>
    <t>7577_MSBNK-RIKEN-PR300619_0_MSBNK-RIKEN-PR300619_TXDUTHBFYKGSAH</t>
  </si>
  <si>
    <t>8619_MSBNK-RIKEN-PR302732_0_MSBNK-RIKEN-PR302732_DXDRHHKMWQZJHT</t>
  </si>
  <si>
    <t>9465_MSBNK-RIKEN-PR303937_0_MSBNK-RIKEN-PR303937_DWONJCNDULPHLV</t>
  </si>
  <si>
    <t>8721_MSBNK-RIKEN-PR302838_0_MSBNK-RIKEN-PR302838_HKQYGTCOTHHOMP</t>
  </si>
  <si>
    <t>7063_MSBNK-IPB_Halle-PN000038_0_MSBNK-IPB_Halle-PN000038_</t>
  </si>
  <si>
    <t>7105_MSBNK-IPB_Halle-PN000120_0_MSBNK-IPB_Halle-PN000120_VCCRNZQBSJXYJD</t>
  </si>
  <si>
    <t>8398_MSBNK-RIKEN-PR302473_0_MSBNK-RIKEN-PR302473_SOSLMHZOJATCCP</t>
  </si>
  <si>
    <t>9268_MSBNK-RIKEN-PR303614_0_MSBNK-RIKEN-PR303614_FXNFHKRTJBSTCS</t>
  </si>
  <si>
    <t>8683_MSBNK-RIKEN-PR302798_0_MSBNK-RIKEN-PR302798_SQFSKOYWJBQGKQ</t>
  </si>
  <si>
    <t>7768_MSBNK-RIKEN-PR301340_0_MSBNK-RIKEN-PR301340_YTQRHYCHEIXUIU</t>
  </si>
  <si>
    <t>MXYATHGRPJZBNA</t>
  </si>
  <si>
    <t>InChI=1S/C20H30O2/c1-5-18(2)12-9-15-14(13-18)7-8-16-19(15,3)10-6-11-20(16,4)17(21)22/h5,7,15-16H,1,6,8-13H2,2-4H3,(H,21,22)</t>
  </si>
  <si>
    <t>isopimarate</t>
  </si>
  <si>
    <t>CC1(CCC2C(=CCC3C2(CCCC3(C)C(=O)O)C)C1)C=C</t>
  </si>
  <si>
    <t>22092;267302;442048;3010319;12311180;12311181;14166412;10357584;24105328;25201251;25201252;25886827;25886829;40500708;40473203;44592590;56927945;58223747;73349191;90179866;90179867;92243864;101222829;101324732;125039345;124604838;124391469;133556232</t>
  </si>
  <si>
    <t>HMDB:(36811);SuperNatural:(SN00006943 SN00389965 SN00011433 SN00020555 SN00332765 SN00020556 SN00161079 SN00259523 SN00308474 SN00258446);ZINC bio:(ZINC04097908 ZINC04962948 ZINC13831583 ZINC13831584 ZINC14656556 ZINC14656562);additional;MeSH:(442048);Plantcyc:(CPD-13923 CPD-8729);PubMed;NORMAN:(NS00022421);COCONUT:(CNP0195275 CNP0274395);KNApSAcK:(3444);Natural Products:(UNPD94512 UNPD96524 UNPD107442 UNPD154155 UNPD212852 UNPD74981 UNPD166870 UNPD146433);PubChem:(22092 267302 442048 3010319 12311180 12311181 14166412 10357584 24105328 25201251 25201252 25886827 25886829 40500708 40473203 44592590 56927945 58223747 73349191 90179866 90179867 92243864 101222829 101324732 125039345 124604838 124391469 133556232);CHEBI:(63659 6039 63731 58924);PubChem class - bio and metabolites;KEGG:(C09118 C20149);PubChem class - safety and toxic;Training Set;Biocyc:(CPD-8729 CPD-13923)</t>
  </si>
  <si>
    <t>7020_MSBNK-BGC_Munich-RP030503_0_MSBNK-BGC_Munich-RP030503_JAZBEHYOTPTENJ</t>
  </si>
  <si>
    <t>8423_MSBNK-RIKEN-PR302503_0_MSBNK-RIKEN-PR302503_OMQADRGFMLGFJF</t>
  </si>
  <si>
    <t>8371_MSBNK-RIKEN-PR302440_0_MSBNK-RIKEN-PR302440_XGEYXJDOVMEJNG</t>
  </si>
  <si>
    <t>10111_MSBNK-RIKEN-PR311076_0_MSBNK-RIKEN-PR311076_JSKGNHCHUPJTOQ</t>
  </si>
  <si>
    <t>9524_MSBNK-RIKEN-PR304044_0_MSBNK-RIKEN-PR304044_GDNIGMNXEKGFIP</t>
  </si>
  <si>
    <t>9129_MSBNK-RIKEN-PR303418_0_MSBNK-RIKEN-PR303418_MYXNWGACZJSMBT</t>
  </si>
  <si>
    <t>8779_MSBNK-RIKEN-PR302906_0_MSBNK-RIKEN-PR302906_AIONOLUJZLIMTK</t>
  </si>
  <si>
    <t>C16H14N6O4</t>
  </si>
  <si>
    <t>XJRPGCBTEMRPMB</t>
  </si>
  <si>
    <t>InChI=1S/C16H14N6O4/c17-9(5-7-6-18-10-4-2-1-3-8(7)10)14(24)26-16-19-11-12(21-16)20-15(25)22-13(11)23/h1-4,6-7,9H,5,17H2,(H3,19,20,21,22,23,25)</t>
  </si>
  <si>
    <t>(3-(2-Amino-2-carboxyethyl)-3-(8-xanthinyl))indolenine</t>
  </si>
  <si>
    <t>C1=CC=C2C(=C1)C(C=N2)CC(C(=O)OC3=NC4=C(N3)C(=O)NC(=O)N4)N</t>
  </si>
  <si>
    <t>191225;57350450</t>
  </si>
  <si>
    <t>PubChem:(191225 57350450);MeSH:(191225)</t>
  </si>
  <si>
    <t>9958_MSBNK-RIKEN-PR310756_0_MSBNK-RIKEN-PR310756_KCUZCRLRQVRBBV</t>
  </si>
  <si>
    <t>7584_MSBNK-RIKEN-PR300653_0_MSBNK-RIKEN-PR300653_TXDUTHBFYKGSAH</t>
  </si>
  <si>
    <t>8510_MSBNK-RIKEN-PR302598_0_MSBNK-RIKEN-PR302598_WMBWREPUVVBILR</t>
  </si>
  <si>
    <t>7764_MSBNK-RIKEN-PR301334_0_MSBNK-RIKEN-PR301334_YTQRHYCHEIXUIU</t>
  </si>
  <si>
    <t>7949_MSBNK-RIKEN-PR301952_0_MSBNK-RIKEN-PR301952_ZEJXENDZTYVXDP</t>
  </si>
  <si>
    <t>OMZXPZMWBLROGQ</t>
  </si>
  <si>
    <t>InChI=1S/C13H11FN4O3/c1-20-12-16-10(17-13(18-12)21-2)8-6-4-3-5-7(14)9(6)15-11(8)19/h3-5,8H,1-2H3,(H,15,19)</t>
  </si>
  <si>
    <t>COC1=NC(=NC(=N1)C2C3=C(C(=CC=C3)F)NC2=O)OC</t>
  </si>
  <si>
    <t>PubChem:(67982437);PubChem class - safety and toxic</t>
  </si>
  <si>
    <t>8572_MSBNK-RIKEN-PR302683_0_MSBNK-RIKEN-PR302683_PFTAWBLQPZVEMU</t>
  </si>
  <si>
    <t>9643_MSBNK-RIKEN-PR304178_0_MSBNK-RIKEN-PR304178_LUKBXSAWLPMMSZ</t>
  </si>
  <si>
    <t>C6H9FO3</t>
  </si>
  <si>
    <t>CGKBHMJXQWPYDK</t>
  </si>
  <si>
    <t>InChI=1S/C6H9FO3/c7-6(5(8)9)1-3-10-4-2-6/h1-4H2,(H,8,9)</t>
  </si>
  <si>
    <t>4-fluoro-4-oxanecarboxylic acid</t>
  </si>
  <si>
    <t>C1COCCC1(C(=O)O)F</t>
  </si>
  <si>
    <t>PubChem:(40152269);PubChem class - safety and toxic</t>
  </si>
  <si>
    <t>5657_MSBNK-RIKEN-PR303328_0_MSBNK-RIKEN-PR303328_WBYWAXJHAXSJNI</t>
  </si>
  <si>
    <t>9045_MSBNK-RIKEN-PR303328_0_MSBNK-RIKEN-PR303328_WBYWAXJHAXSJNI</t>
  </si>
  <si>
    <t>7506_MSBNK-RIKEN-PR300420_0_MSBNK-RIKEN-PR300420_NBFGYDJKTHENDP</t>
  </si>
  <si>
    <t>9368_MSBNK-RIKEN-PR303784_0_MSBNK-RIKEN-PR303784_HFGSQOYIOKBQOW</t>
  </si>
  <si>
    <t>C18H20N6O3S2</t>
  </si>
  <si>
    <t>GZVMDVGWBCXIBT</t>
  </si>
  <si>
    <t>InChI=1S/C18H20N6O3S2/c1-4-27-16(26)8-13-9-28-17(19-13)20-15(25)10-29-18-21-22-23-24(18)14-6-5-11(2)7-12(14)3/h5-7,9H,4,8,10H2,1-3H3,(H,19,20,25)</t>
  </si>
  <si>
    <t>ethyl 2-[2-[[2-[1-(2,4-dimethylphenyl)tetrazol-5-yl]sulfanylacetyl]amino]-1,3-thiazol-4-yl]acetate</t>
  </si>
  <si>
    <t>CCOC(=O)CC1=CSC(=N1)NC(=O)CSC2=NN=NN2C3=C(C=C(C=C3)C)C</t>
  </si>
  <si>
    <t>PubChem:(3195163);PubMed;CHEBI:(112833)</t>
  </si>
  <si>
    <t>8410_MSBNK-RIKEN-PR302487_0_MSBNK-RIKEN-PR302487_HQNOUCSPWAGQND</t>
  </si>
  <si>
    <t>5022_MSBNK-RIKEN-PR302487_0_MSBNK-RIKEN-PR302487_HQNOUCSPWAGQND</t>
  </si>
  <si>
    <t>C7H9FO5</t>
  </si>
  <si>
    <t>NSJXNVILCOICAL</t>
  </si>
  <si>
    <t>InChI=1S/C7H9FO5/c8-4-2(7(12)13)1-3(9)5(10)6(4)11/h3,5-6,9-11H,1H2,(H,12,13)</t>
  </si>
  <si>
    <t>2-fluoro-3,4,5-trihydroxycyclohexene-1-carboxylic acid</t>
  </si>
  <si>
    <t>C1C(C(C(C(=C1C(=O)O)F)O)O)O</t>
  </si>
  <si>
    <t>10797803;22000504</t>
  </si>
  <si>
    <t>MeSH:(10797803);PubChem:(10797803 22000504);PubMed</t>
  </si>
  <si>
    <t>8954_MSBNK-RIKEN-PR303148_0_MSBNK-RIKEN-PR303148_RODXRVNMMDRFIK</t>
  </si>
  <si>
    <t>5566_MSBNK-RIKEN-PR303148_0_MSBNK-RIKEN-PR303148_RODXRVNMMDRFIK</t>
  </si>
  <si>
    <t>CZMRCDWAGMRECN</t>
  </si>
  <si>
    <t>InChI=1S/C12H22O11/c13-1-4-6(16)8(18)9(19)11(21-4)23-12(3-15)10(20)7(17)5(2-14)22-12/h4-11,13-20H,1-3H2</t>
  </si>
  <si>
    <t>Sugar-d6</t>
  </si>
  <si>
    <t>C(C1C(C(C(C(O1)OC2(C(C(C(O2)CO)O)O)CO)O)O)O)O</t>
  </si>
  <si>
    <t>1115;5988;641624;641681;193385;196128;448244;3036169;7566553;7566558;7566987;7566990;6326101;9798109;9907067;10903976;10215500;15560349;15560351;15560360;15560361;15560364;16663020;18649154;16071271;16217536;16219991;22827006;22886035;23304668;24892744;29987096;42552636;42552748;44120115;49766505;46782954;46936484;51404248;51404249;51404250;51404251;50990598;53748486;53748487;53748488;53748489;53748490;53748491;53748492;57181456;57193742;53301851;57358095;53384916;56628400;60078499;60078646;60109619;56845955;59059877;59103604;59105062;57702372;58798222;59664699;59378726;57997981;58307999;68519390;66788661;69501288;68984672;68986737;68152165;69860867;68233016;68243417;68255877;68321398;69175355;70087999;71024598;71024603;71026769;71752269;69497010;71078848;71122057;71160516;71171065;70899489;71295147;71306938;71309926;71310301;71469257;87786366;90945623;89355142;93532320;93532321;89770229;93091914;94008900;94011385;94011386;91242203;89989618;95566337;92854535;91692850;99134536;98092727;98092728;97052224;91846522;91850964;91857064;99957894;101190003;102041674;102041675;102041676;102217474;101414858;101433504;102425861;102602453;117783796;118855898;118856097;123532914;122362252;124099437;124897586;124897589;124897590;124905301;129316839;129705146;129729514;133568280;131801521;131801522;133611801;133687166;136212896;139025105;139025265</t>
  </si>
  <si>
    <t>HMDB:(258 125600);PubChem class - food;SuperNatural:(SN00326007 SN00323809 SN00356394 SN00007469);ZINC bio:(ZINC04217475 ZINC04556538 ZINC04556539 ZINC04556540 ZINC04556541 ZINC05224791 ZINC11592522 ZINC11592523 ZINC11592524);additional;HSDB:(57-50-1);MeSH:(5988 193385 196128 3036169 7566553);Plantcyc:(SUCROSE);PubMed;NORMAN:(NS00014135);COCONUT:(CNP0208561);KNApSAcK:(1151);Natural Products:(UNPD32715 UNPD111541 UNPD128750 UNPD167245 UNPD70084);PubChem:(1115 5988 641624 641681 193385 196128 448244 3036169 7566553 7566558 7566987 7566990 6326101 9798109 9907067 10903976 10215500 15560349 15560351 15560360 15560361 15560364 16663020 18649154 16071271 16217536 16219991 22827006 22886035 23304668 24892744 29987096 42552636 42552748 44120115 49766505 46782954 46936484 51404248 51404249 51404250 51404251 50990598 53748486 53748487 53748488 53748489 53748490 53748491 53748492 57181456 57193742 53301851 57358095 53384916 56628400 60078499 60078646 60109619 56845955 59059877 59103604 59105062 57702372 58798222 59664699 59378726 57997981 58307999 68519390 66788661 69501288 68984672 68986737 68152165 69860867 68233016 68243417 68255877 68321398 69175355 70087999 71024598 71024603 71026769 71752269 69497010 71078848 71122057 71160516 71171065 70899489 71295147 71306938 71309926 71310301 71469257 87786366 90945623 89355142 93532320 93532321 89770229 93091914 94008900 94011385 94011386 91242203 89989618 95566337 92854535 91692850 99134536 98092727 98092728 97052224 91846522 91850964 91857064 99957894 101190003 102041674 102041675 102041676 102217474 101414858 101433504 102425861 102602453 117783796 118855898 118856097 123532914 122362252 124099437 124897586 124897589 124897590 124905301 129316839 129705146 129729514 133568280 131801521 131801522 133611801 133687166 136212896 139025105 139025265);CHEBI:(51833 17992 65313 18260);PubChem class - bio and metabolites;KEGG:(C04219 C18068 C00089);PubChem class - safety and toxic;YMDB:(906);PubChem class - drug;Biocyc:(CPD8J2-4 CPD-10684 SUCROSE)</t>
  </si>
  <si>
    <t>6868_MSBNK-BGC_Munich-RP014901_0_MSBNK-BGC_Munich-RP014901_HDTRYLNUVZCQOY</t>
  </si>
  <si>
    <t>7358_MSBNK-RIKEN-PR300190_0_MSBNK-RIKEN-PR300190_XJTWLFBHBFSVRS</t>
  </si>
  <si>
    <t>8365_MSBNK-RIKEN-PR302433_0_MSBNK-RIKEN-PR302433_OBKKEZLIABHSGY</t>
  </si>
  <si>
    <t>8492_MSBNK-RIKEN-PR302580_0_MSBNK-RIKEN-PR302580_WMBWREPUVVBILR</t>
  </si>
  <si>
    <t>YMWUFVDLAIZPKY</t>
  </si>
  <si>
    <t>InChI=1S/C15H20O3/c1-8-4-5-12(16)11-6-13-10(7-15(8,11)3)9(2)14(17)18-13/h6,8,12-13,16H,4-5,7H2,1-3H3</t>
  </si>
  <si>
    <t>CC1CCC(C2=CC3C(=C(C(=O)O3)C)CC12C)O</t>
  </si>
  <si>
    <t>11160980;44575412</t>
  </si>
  <si>
    <t>COCONUT:(CNP0149521);PubChem:(11160980 44575412);PubMed</t>
  </si>
  <si>
    <t>9195_MSBNK-RIKEN-PR303504_0_MSBNK-RIKEN-PR303504_FBMORZZOJSDNRQ</t>
  </si>
  <si>
    <t>8385_MSBNK-RIKEN-PR302457_0_MSBNK-RIKEN-PR302457_OBKKEZLIABHSGY</t>
  </si>
  <si>
    <t>10010_MSBNK-RIKEN-PR310897_0_MSBNK-RIKEN-PR310897_IYRMWMYZSQPJKC</t>
  </si>
  <si>
    <t>9500_MSBNK-RIKEN-PR304008_0_MSBNK-RIKEN-PR304008_PUETUDUXMCLALY</t>
  </si>
  <si>
    <t>VCYGBRIZVZBDNY</t>
  </si>
  <si>
    <t>InChI=1S/C21H21F3N4O4S/c1-28-12-16(27-33(29,30)13-14-5-3-2-4-6-14)11-18(28)20-25-19(26-32-20)15-7-9-17(10-8-15)31-21(22,23)24/h2-10,16,18,27H,11-13H2,1H3</t>
  </si>
  <si>
    <t>CN1CC(CC1C2=NC(=NO2)C3=CC=C(C=C3)OC(F)(F)F)NS(=O)(=O)CC4=CC=CC=C4</t>
  </si>
  <si>
    <t>COCONUT:(CNP0049904 CNP0343435);PubChem:(28960752);SuperNatural:(SN00025010);ZINC bio:(ZINC20464146)</t>
  </si>
  <si>
    <t>9442_MSBNK-RIKEN-PR303913_0_MSBNK-RIKEN-PR303913_BMLIIPOXVWESJG</t>
  </si>
  <si>
    <t>9359_MSBNK-RIKEN-PR303758_0_MSBNK-RIKEN-PR303758_HEYZWPRKKUGDCR</t>
  </si>
  <si>
    <t>9141_MSBNK-RIKEN-PR303430_0_MSBNK-RIKEN-PR303430_MYXNWGACZJSMBT</t>
  </si>
  <si>
    <t>7589_MSBNK-RIKEN-PR300660_0_MSBNK-RIKEN-PR300660_XUCIJNAGGSZNQT</t>
  </si>
  <si>
    <t>C20H16FN5O3</t>
  </si>
  <si>
    <t>SZTYQQYYIMVETL</t>
  </si>
  <si>
    <t>InChI=1S/C20H16FN5O3/c1-25-11-13(12-5-3-4-6-17(12)25)15-7-8-22-20(23-15)24-16-10-18(26(27)28)14(21)9-19(16)29-2/h3-11H,1-2H3,(H,22,23,24)</t>
  </si>
  <si>
    <t>CN1C=C(C2=CC=CC=C21)C3=NC(=NC=C3)NC4=CC(=C(C=C4OC)F)[N+](=O)[O-]</t>
  </si>
  <si>
    <t>PubChem:(71239058);PubChem class - safety and toxic</t>
  </si>
  <si>
    <t>9977_MSBNK-RIKEN-PR310786_0_MSBNK-RIKEN-PR310786_JQWABENXVMJJMW</t>
  </si>
  <si>
    <t>7536_MSBNK-RIKEN-PR300483_0_MSBNK-RIKEN-PR300483_INYYVPJSBIVGPH</t>
  </si>
  <si>
    <t>9901_MSBNK-RIKEN-PR310549_0_MSBNK-RIKEN-PR310549_YTQRHYCHEIXUIU</t>
  </si>
  <si>
    <t>9847_MSBNK-RIKEN-PR310467_0_MSBNK-RIKEN-PR310467_RMCRQBAILCLJGU</t>
  </si>
  <si>
    <t>8142_MSBNK-RIKEN-PR302154_0_MSBNK-RIKEN-PR302154_RMCRQBAILCLJGU</t>
  </si>
  <si>
    <t>7761_MSBNK-RIKEN-PR301328_0_MSBNK-RIKEN-PR301328_YTQRHYCHEIXUIU</t>
  </si>
  <si>
    <t>9518_MSBNK-RIKEN-PR304026_0_MSBNK-RIKEN-PR304026_HVDGDHBAMCBBLR</t>
  </si>
  <si>
    <t>5502_MSBNK-RIKEN-PR303035_0_MSBNK-RIKEN-PR303035_RPVIQWDFJPYNJM</t>
  </si>
  <si>
    <t>8890_MSBNK-RIKEN-PR303035_0_MSBNK-RIKEN-PR303035_RPVIQWDFJPYNJM</t>
  </si>
  <si>
    <t>8654_MSBNK-RIKEN-PR302767_0_MSBNK-RIKEN-PR302767_SQFSKOYWJBQGKQ</t>
  </si>
  <si>
    <t>9866_MSBNK-RIKEN-PR310489_0_MSBNK-RIKEN-PR310489_OMQADRGFMLGFJF</t>
  </si>
  <si>
    <t>8404_MSBNK-RIKEN-PR302480_0_MSBNK-RIKEN-PR302480_OMQADRGFMLGFJF</t>
  </si>
  <si>
    <t>9871_MSBNK-RIKEN-PR310494_0_MSBNK-RIKEN-PR310494_WMBWREPUVVBILR</t>
  </si>
  <si>
    <t>10054_MSBNK-RIKEN-PR310950_0_MSBNK-RIKEN-PR310950_VUGRLRAUZWGZJP</t>
  </si>
  <si>
    <t>C25H20O7S</t>
  </si>
  <si>
    <t>BSIJXGYJAZDUNQ</t>
  </si>
  <si>
    <t>InChI=1S/C25H20O7S/c1-29-18-10-13-20(14-11-18)33(27,28)32-19-12-15-21-24(16-19)31-23(25(21)26)9-5-7-17-6-3-4-8-22(17)30-2/h3-16H,1-2H3</t>
  </si>
  <si>
    <t>2-[(2E)-3-(2-methoxyphenyl)prop-2-enylidene]-3-oxobenzo[3,4-b]furan-6-yl 4-met hoxybenzenesulfonate</t>
  </si>
  <si>
    <t>COC1=CC=C(C=C1)S(=O)(=O)OC2=CC3=C(C=C2)C(=O)C(=CC=CC4=CC=CC=C4OC)O3</t>
  </si>
  <si>
    <t>17590735;72185802</t>
  </si>
  <si>
    <t>COCONUT:(CNP0032530);PubChem:(17590735 72185802);SuperNatural:(SN00150236);ZINC bio:(ZINC09485378)</t>
  </si>
  <si>
    <t>8642_MSBNK-RIKEN-PR302755_0_MSBNK-RIKEN-PR302755_OVSQVDMCBVZWGM</t>
  </si>
  <si>
    <t>8462_MSBNK-RIKEN-PR302550_0_MSBNK-RIKEN-PR302550_WMBWREPUVVBILR</t>
  </si>
  <si>
    <t>8760_MSBNK-RIKEN-PR302882_0_MSBNK-RIKEN-PR302882_AIONOLUJZLIMTK</t>
  </si>
  <si>
    <t>7938_MSBNK-RIKEN-PR301941_0_MSBNK-RIKEN-PR301941_SJRXVLUZMMDCNG</t>
  </si>
  <si>
    <t>6822_MSBNK-BGC_Munich-RP009302_0_MSBNK-BGC_Munich-RP009302_VQYVTRPNVGUOGV</t>
  </si>
  <si>
    <t>6818_MSBNK-BGC_Munich-RP004801_0_MSBNK-BGC_Munich-RP004801_IQPNAANSBPBGFQ</t>
  </si>
  <si>
    <t>9162_MSBNK-RIKEN-PR303453_0_MSBNK-RIKEN-PR303453_ODBRNZZJSYPIDI</t>
  </si>
  <si>
    <t>C17H32N2O7S</t>
  </si>
  <si>
    <t>RHTQCENRGUIVHV</t>
  </si>
  <si>
    <t>InChI=1S/C17H32N2O7S/c1-9(25-3)11(18-16(24)10-5-4-6-19(10)2)15-13(22)12(21)14(23)17(26-15)27-8-7-20/h9-15,17,20-23H,4-8H2,1-3H3,(H,18,24)</t>
  </si>
  <si>
    <t>Desalitcetin</t>
  </si>
  <si>
    <t>CC(C(C1C(C(C(C(O1)SCCO)O)O)O)NC(=O)C2CCCN2C)OC</t>
  </si>
  <si>
    <t>209119;101297643</t>
  </si>
  <si>
    <t>COCONUT:(CNP0142545);Natural Products:(UNPD18298);PubChem class - safety and toxic;PubChem:(209119 101297643);SuperNatural:(SN00253764)</t>
  </si>
  <si>
    <t>9956_MSBNK-RIKEN-PR310754_0_MSBNK-RIKEN-PR310754_FFPFIAFZJXSGDK</t>
  </si>
  <si>
    <t>8428_MSBNK-RIKEN-PR302509_0_MSBNK-RIKEN-PR302509_OMQADRGFMLGFJF</t>
  </si>
  <si>
    <t>9506_MSBNK-RIKEN-PR304014_0_MSBNK-RIKEN-PR304014_PUETUDUXMCLALY</t>
  </si>
  <si>
    <t>8425_MSBNK-RIKEN-PR302505_0_MSBNK-RIKEN-PR302505_HQNOUCSPWAGQND</t>
  </si>
  <si>
    <t>7770_MSBNK-RIKEN-PR301346_0_MSBNK-RIKEN-PR301346_YTQRHYCHEIXUIU</t>
  </si>
  <si>
    <t>C9H11FN2O</t>
  </si>
  <si>
    <t>ANWCBSUPTRJETC</t>
  </si>
  <si>
    <t>InChI=1S/C9H11FN2O/c1-12(2)9(13)11-8-5-3-4-7(10)6-8/h3-6H,1-2H3,(H,11,13)</t>
  </si>
  <si>
    <t>3-(3-fluorophenyl)-1,1-dimethylurea</t>
  </si>
  <si>
    <t>CN(C)C(=O)NC1=CC(=CC=C1)F</t>
  </si>
  <si>
    <t>PubChem:(9501);PubChem class - safety and toxic</t>
  </si>
  <si>
    <t>7687_MSBNK-RIKEN-PR301041_0_MSBNK-RIKEN-PR301041_PSFDQSOCUJVVGF</t>
  </si>
  <si>
    <t>C17H20F3NO2</t>
  </si>
  <si>
    <t>ZOPBIJHCHIOAKF</t>
  </si>
  <si>
    <t>InChI=1S/C17H20F3NO2/c18-17(19,20)13-6-4-5-12(11-13)15(22)9-10-16(23)21-14-7-2-1-3-8-14/h4-6,11,14H,1-3,7-10H2,(H,21,23)</t>
  </si>
  <si>
    <t>N-Cyclohexyl-gamma-oxo-3-(trifluoromethyl)benzenebutanamide</t>
  </si>
  <si>
    <t>C1CCC(CC1)NC(=O)CCC(=O)C2=CC(=CC=C2)C(F)(F)F</t>
  </si>
  <si>
    <t>PubChem class - safety and toxic;PubChem:(13408838);PubMed</t>
  </si>
  <si>
    <t>7716_MSBNK-RIKEN-PR301134_0_MSBNK-RIKEN-PR301134_LZJRNLRASBVRRX</t>
  </si>
  <si>
    <t>9225_MSBNK-RIKEN-PR303551_0_MSBNK-RIKEN-PR303551_YWJXCIXBAKGUKZ</t>
  </si>
  <si>
    <t>7751_MSBNK-RIKEN-PR301313_0_MSBNK-RIKEN-PR301313_YTQRHYCHEIXUIU</t>
  </si>
  <si>
    <t>7313_MSBNK-RIKEN-PR300090_0_MSBNK-RIKEN-PR300090_VXTDUGOBAOLMED</t>
  </si>
  <si>
    <t>C38H62O12</t>
  </si>
  <si>
    <t>OSHZDTNWJYPSSP</t>
  </si>
  <si>
    <t>InChI=1S/C38H62O12/c1-18-7-12-38(47-15-18)19(2)28-26(50-38)14-24-22-6-5-20-13-21(8-10-36(20,3)23(22)9-11-37(24,28)4)48-35-33(44)31(42)30(41)27(49-35)17-46-34-32(43)29(40)25(39)16-45-34/h18-35,39-44H,5-17H2,1-4H3</t>
  </si>
  <si>
    <t>CC1CCC2(C(C3C(O2)CC4C3(CCC5C4CCC6C5(CCC(C6)OC7C(C(C(C(O7)COC8C(C(C(CO8)O)O)O)O)O)O)C)C)C)OC1</t>
  </si>
  <si>
    <t>23624759;45359683</t>
  </si>
  <si>
    <t>COCONUT:(CNP0280231);Training Set;PubChem:(23624759 45359683);PubMed;additional</t>
  </si>
  <si>
    <t>7085_MSBNK-IPB_Halle-PN000079_0_MSBNK-IPB_Halle-PN000079_</t>
  </si>
  <si>
    <t>3697_MSBNK-IPB_Halle-PN000079_0_MSBNK-IPB_Halle-PN000079_</t>
  </si>
  <si>
    <t>9869_MSBNK-RIKEN-PR310492_0_MSBNK-RIKEN-PR310492_PFTAWBLQPZVEMU</t>
  </si>
  <si>
    <t>8533_MSBNK-RIKEN-PR302623_0_MSBNK-RIKEN-PR302623_PFTAWBLQPZVEMU</t>
  </si>
  <si>
    <t>8473_MSBNK-RIKEN-PR302561_0_MSBNK-RIKEN-PR302561_PFTAWBLQPZVEMU</t>
  </si>
  <si>
    <t>7797_MSBNK-RIKEN-PR301492_0_MSBNK-RIKEN-PR301492_AADVZSXPNRLYLV</t>
  </si>
  <si>
    <t>7510_MSBNK-RIKEN-PR300430_0_MSBNK-RIKEN-PR300430_NBFGYDJKTHENDP</t>
  </si>
  <si>
    <t>8487_MSBNK-RIKEN-PR302575_0_MSBNK-RIKEN-PR302575_SGEWCQFRYRRZDC</t>
  </si>
  <si>
    <t>7307_MSBNK-RIKEN-PR300075_0_MSBNK-RIKEN-PR300075_VXTDUGOBAOLMED</t>
  </si>
  <si>
    <t>7939_MSBNK-RIKEN-PR301942_0_MSBNK-RIKEN-PR301942_TZBJGXHYKVUXJN</t>
  </si>
  <si>
    <t>C8H7FOS</t>
  </si>
  <si>
    <t>ZMFYCHLZRAOBCQ</t>
  </si>
  <si>
    <t>InChI=1S/C8H7FOS/c9-6-8(10)11-7-4-2-1-3-5-7/h1-5H,6H2</t>
  </si>
  <si>
    <t>Phenyl fluorothiolacetate</t>
  </si>
  <si>
    <t>C1=CC=C(C=C1)SC(=O)CF</t>
  </si>
  <si>
    <t>PubChem:(9721);PubChem class - safety and toxic</t>
  </si>
  <si>
    <t>6190_MSBNK-RIKEN-PR304100_0_MSBNK-RIKEN-PR304100_LNTHITQWFMADLM</t>
  </si>
  <si>
    <t>9578_MSBNK-RIKEN-PR304100_0_MSBNK-RIKEN-PR304100_LNTHITQWFMADLM</t>
  </si>
  <si>
    <t>7500_MSBNK-RIKEN-PR300405_0_MSBNK-RIKEN-PR300405_NBFGYDJKTHENDP</t>
  </si>
  <si>
    <t>ZKLWJSLDNKUFSJ</t>
  </si>
  <si>
    <t>InChI=1S/C12H8N4O/c17-12-9-4-2-6-14-11(9)15-10(16-12)8-3-1-5-13-7-8/h1-7H,(H,14,15,16,17)</t>
  </si>
  <si>
    <t>(Pyridyl-3)-2 (3H)pyrido(2,3-d)pyrimidone-4</t>
  </si>
  <si>
    <t>C1=CC(=CN=C1)C2=NC3=C(C=CC=N3)C(=O)N2</t>
  </si>
  <si>
    <t>PubChem:(135783091);PubChem class - safety and toxic</t>
  </si>
  <si>
    <t>9083_MSBNK-RIKEN-PR303369_0_MSBNK-RIKEN-PR303369_PCMORTLOPMLEFB</t>
  </si>
  <si>
    <t>JHXAZBBVQSRKJR</t>
  </si>
  <si>
    <t>InChI=1S/C18H30O3/c1-2-3-11-14-17(19)15-12-9-7-5-4-6-8-10-13-16-18(20)21/h7,9,12,15H,2-6,8,10-11,13-14,16H2,1H3,(H,20,21)</t>
  </si>
  <si>
    <t>13-Kodda</t>
  </si>
  <si>
    <t>CCCCCC(=O)C=CC=CCCCCCCCC(=O)O</t>
  </si>
  <si>
    <t>160205;5283012;6446027;25791066;40490648;117642238</t>
  </si>
  <si>
    <t>HMDB:(4668);SuperNatural:(SN00241423 SN00391898 SN00358986 SN00011320);ZINC bio:(ZINC04655398 ZINC13515840);additional;MeSH:(160205 5283012 6446027);PubMed;COCONUT:(CNP0144879 CNP0389625);Natural Products:(UNPD43091 UNPD49933 UNPD59866);PubChem:(160205 5283012 6446027 25791066 40490648 117642238);CHEBI:(72815 136531 90781 68947);KEGG:(C14765);Training Set</t>
  </si>
  <si>
    <t>9979_MSBNK-RIKEN-PR310792_0_MSBNK-RIKEN-PR310792_JTEGNNHWOIJBJZ</t>
  </si>
  <si>
    <t>10091_MSBNK-RIKEN-PR311005_0_MSBNK-RIKEN-PR311005_VPQWOQSQAVBHEV</t>
  </si>
  <si>
    <t>8441_MSBNK-RIKEN-PR302524_0_MSBNK-RIKEN-PR302524_SBHXYTNGIZCORC</t>
  </si>
  <si>
    <t>9204_MSBNK-RIKEN-PR303518_0_MSBNK-RIKEN-PR303518_DUAGQYUORDTXOR</t>
  </si>
  <si>
    <t>9334_MSBNK-RIKEN-PR303699_0_MSBNK-RIKEN-PR303699_OBBCRPUNCUPUOS</t>
  </si>
  <si>
    <t>9231_MSBNK-RIKEN-PR303557_0_MSBNK-RIKEN-PR303557_VVOAZFWZEDHOOU</t>
  </si>
  <si>
    <t>9220_MSBNK-RIKEN-PR303546_0_MSBNK-RIKEN-PR303546_YWJXCIXBAKGUKZ</t>
  </si>
  <si>
    <t>C16H10ClN3O3</t>
  </si>
  <si>
    <t>JDHUDMBLPMXREV</t>
  </si>
  <si>
    <t>InChI=1S/C16H10ClN3O3/c17-13-4-2-5-14(8-13)19-9-12(10-21)16(18-19)11-3-1-6-15(7-11)20(22)23/h1-10H</t>
  </si>
  <si>
    <t>1-(3-chlorophenyl)-3-(3-nitrophenyl)pyrazole-4-carbaldehyde</t>
  </si>
  <si>
    <t>C1=CC(=CC(=C1)[N+](=O)[O-])C2=NN(C=C2C=O)C3=CC(=CC=C3)Cl</t>
  </si>
  <si>
    <t>PubChem:(3865076);PubChem class - safety and toxic</t>
  </si>
  <si>
    <t>7494_MSBNK-RIKEN-PR300390_0_MSBNK-RIKEN-PR300390_NBFGYDJKTHENDP</t>
  </si>
  <si>
    <t>4106_MSBNK-RIKEN-PR300390_0_MSBNK-RIKEN-PR300390_NBFGYDJKTHENDP</t>
  </si>
  <si>
    <t>7476_MSBNK-RIKEN-PR300356_0_MSBNK-RIKEN-PR300356_RBALEJFQJCAPLN</t>
  </si>
  <si>
    <t>9562_MSBNK-RIKEN-PR304083_0_MSBNK-RIKEN-PR304083_PADQINQHPQKXNL</t>
  </si>
  <si>
    <t>9780_MSBNK-RIKEN-PR304391_0_MSBNK-RIKEN-PR304391_XNGXWSFSJIQMNC</t>
  </si>
  <si>
    <t>9698_MSBNK-RIKEN-PR304234_0_MSBNK-RIKEN-PR304234_ZKMZBAABQFUXFE</t>
  </si>
  <si>
    <t>C14H28N6O8</t>
  </si>
  <si>
    <t>ACTKLUZDHCNOLG</t>
  </si>
  <si>
    <t>InChI=1S/C14H28N6O8/c1-3-14(26,2-21)10(25)11(27-3)28-9-5(20-13(17)18)6(22)4(19-12(15)16)7(23)8(9)24/h3-11,21-26H,2H2,1H3,(H4,15,16,19)(H4,17,18,20)</t>
  </si>
  <si>
    <t>CC1C(C(C(O1)OC2C(C(C(C(C2O)O)N=C(N)N)O)N=C(N)N)O)(CO)O</t>
  </si>
  <si>
    <t>72203848;124201503</t>
  </si>
  <si>
    <t>COCONUT:(CNP0304250);MeSH:(72203848 124201503);PubChem:(72203848 124201503);PubMed;KEGG Mine</t>
  </si>
  <si>
    <t>9955_MSBNK-RIKEN-PR310753_0_MSBNK-RIKEN-PR310753_FFPFIAFZJXSGDK</t>
  </si>
  <si>
    <t>KOCXPZQCBJPYPL</t>
  </si>
  <si>
    <t>InChI=1S/C9H11FN2O/c1-5-3-7(10)4-8(11)9(5)12-6(2)13/h3-4H,11H2,1-2H3,(H,12,13)</t>
  </si>
  <si>
    <t>N-(2-amino-4-fluoro-6-methylphenyl)acetamide</t>
  </si>
  <si>
    <t>CC1=CC(=CC(=C1NC(=O)C)N)F</t>
  </si>
  <si>
    <t>PubChem:(71300230);PubChem class - safety and toxic</t>
  </si>
  <si>
    <t>7816_MSBNK-RIKEN-PR301563_0_MSBNK-RIKEN-PR301563_PSFDQSOCUJVVGF</t>
  </si>
  <si>
    <t>8361_MSBNK-RIKEN-PR302428_0_MSBNK-RIKEN-PR302428_XGEYXJDOVMEJNG</t>
  </si>
  <si>
    <t>9376_MSBNK-RIKEN-PR303800_0_MSBNK-RIKEN-PR303800_HFGSQOYIOKBQOW</t>
  </si>
  <si>
    <t>REFDVDWXWAWAOK</t>
  </si>
  <si>
    <t>InChI=1S/C15H20O3/c1-9-5-4-6-15(3)13(18-15)8-11-10(2)14(16)17-12(11)7-9/h5,12-13H,4,6-8H2,1-3H3</t>
  </si>
  <si>
    <t>CC1=CCCC2(C(O2)CC3=C(C(=O)OC3C1)C)C</t>
  </si>
  <si>
    <t>COCONUT:(CNP0234745);Natural Products:(UNPD210256);PubChem:(21578959);KEGG Mine</t>
  </si>
  <si>
    <t>9189_MSBNK-RIKEN-PR303498_0_MSBNK-RIKEN-PR303498_FBMORZZOJSDNRQ</t>
  </si>
  <si>
    <t>7496_MSBNK-RIKEN-PR300395_0_MSBNK-RIKEN-PR300395_NBFGYDJKTHENDP</t>
  </si>
  <si>
    <t>9501_MSBNK-RIKEN-PR304009_0_MSBNK-RIKEN-PR304009_PUETUDUXMCLALY</t>
  </si>
  <si>
    <t>C22H18N4O2S2</t>
  </si>
  <si>
    <t>ASZRHXKUEMHBKN</t>
  </si>
  <si>
    <t>InChI=1S/C22H18N4O2S2/c1-2-25-21(17-10-7-13-28-17)23-24-22(25)29-14-20(27)26-15-8-3-5-11-18(15)30-19-12-6-4-9-16(19)26/h3-13H,2,14H2,1H3</t>
  </si>
  <si>
    <t>Ambcb7621047</t>
  </si>
  <si>
    <t>CCN1C(=NN=C1SCC(=O)N2C3=CC=CC=C3SC4=CC=CC=C42)C5=CC=CO5</t>
  </si>
  <si>
    <t>MeSH:(1319471);PubChem:(1319471);PubMed;CHEBI:(123319)</t>
  </si>
  <si>
    <t>8904_MSBNK-RIKEN-PR303060_0_MSBNK-RIKEN-PR303060_PZZRDJXEMZMZFD</t>
  </si>
  <si>
    <t>9232_MSBNK-RIKEN-PR303558_0_MSBNK-RIKEN-PR303558_VVOAZFWZEDHOOU</t>
  </si>
  <si>
    <t>8529_MSBNK-RIKEN-PR302617_0_MSBNK-RIKEN-PR302617_SGEWCQFRYRRZDC</t>
  </si>
  <si>
    <t>7733_MSBNK-RIKEN-PR301278_0_MSBNK-RIKEN-PR301278_VHXNKPBCCMUMSW</t>
  </si>
  <si>
    <t>9219_MSBNK-RIKEN-PR303545_0_MSBNK-RIKEN-PR303545_YWJXCIXBAKGUKZ</t>
  </si>
  <si>
    <t>NUPMBGSZISUCBZ</t>
  </si>
  <si>
    <t>InChI=1S/C19H17F3N4O2/c20-11-5-6-14(12(21)7-11)25-19(27)26-8-13(22)17(9-26)28-10-18-23-15-3-1-2-4-16(15)24-18/h1-7,13,17H,8-10H2,(H,23,24)(H,25,27)</t>
  </si>
  <si>
    <t>C1C(C(CN1C(=O)NC2=C(C=C(C=C2)F)F)F)OCC3=NC4=CC=CC=C4N3</t>
  </si>
  <si>
    <t>75410445;75410808</t>
  </si>
  <si>
    <t>PubChem:(75410445 75410808);COCONUT:(CNP0143274)</t>
  </si>
  <si>
    <t>9704_MSBNK-RIKEN-PR304241_0_MSBNK-RIKEN-PR304241_HSTZMXCBWJGKHG</t>
  </si>
  <si>
    <t>SNYKAEGMSKSXGY</t>
  </si>
  <si>
    <t>InChI=1S/C20H24N4O3S2/c1-23-18(11-17(22-23)19-4-2-8-27-19)16-13-24-7-6-14(16)10-15(24)12-21-29(25,26)20-5-3-9-28-20/h2-5,8-9,11,14-16,21H,6-7,10,12-13H2,1H3</t>
  </si>
  <si>
    <t>CN1C(=CC(=N1)C2=CC=CO2)C3CN4CCC3CC4CNS(=O)(=O)C5=CC=CS5</t>
  </si>
  <si>
    <t>COCONUT:(CNP0010992 CNP0056716);PubChem:(40779337);SuperNatural:(SN00016992);ZINC bio:(ZINC08635409)</t>
  </si>
  <si>
    <t>9980_MSBNK-RIKEN-PR310799_0_MSBNK-RIKEN-PR310799_WCVUIHQUPRXYKT</t>
  </si>
  <si>
    <t>GNIZUUCYAIPGKZ</t>
  </si>
  <si>
    <t>InChI=1S/C9H11FN2O/c1-12(2)9(13)11-8-5-3-7(10)4-6-8/h3-6H,1-2H3,(H,11,13)</t>
  </si>
  <si>
    <t>1,1-Dimethyl-3-(p-fluorophenyl)urea</t>
  </si>
  <si>
    <t>CN(C)C(=O)NC1=CC=C(C=C1)F</t>
  </si>
  <si>
    <t>9514;10487702</t>
  </si>
  <si>
    <t>PubChem:(9514 10487702);PubChem class - safety and toxic</t>
  </si>
  <si>
    <t>7823_MSBNK-RIKEN-PR301579_0_MSBNK-RIKEN-PR301579_PSFDQSOCUJVVGF</t>
  </si>
  <si>
    <t>7340_MSBNK-RIKEN-PR300156_0_MSBNK-RIKEN-PR300156_SJKRPUOXUNOPOP</t>
  </si>
  <si>
    <t>9238_MSBNK-RIKEN-PR303564_0_MSBNK-RIKEN-PR303564_VVOAZFWZEDHOOU</t>
  </si>
  <si>
    <t>9234_MSBNK-RIKEN-PR303560_0_MSBNK-RIKEN-PR303560_VVOAZFWZEDHOOU</t>
  </si>
  <si>
    <t>7046_MSBNK-IPB_Halle-PN000002_0_MSBNK-IPB_Halle-PN000002_IYRMWMYZSQPJKC</t>
  </si>
  <si>
    <t>7045_MSBNK-IPB_Halle-PN000001_0_MSBNK-IPB_Halle-PN000001_IYRMWMYZSQPJKC</t>
  </si>
  <si>
    <t>7346_MSBNK-RIKEN-PR300171_0_MSBNK-RIKEN-PR300171_SJKRPUOXUNOPOP</t>
  </si>
  <si>
    <t>C17H34N2O6P2</t>
  </si>
  <si>
    <t>LPGGFVFFIYFOME</t>
  </si>
  <si>
    <t>InChI=1S/C17H34N2O6P2/c1-2-3-4-5-6-7-8-9-10-11-12-18-13-14-19(16-18)15-17(26(20,21)22)27(23,24)25/h13-14,16-17H,2-12,15H2,1H3,(H3-,20,21,22,23,24,25)/p+1</t>
  </si>
  <si>
    <t>[2-(3-dodecylimidazol-1-ium-1-yl)-1-phosphonoethyl]-hydroxyphosphinate</t>
  </si>
  <si>
    <t>CCCCCCCCCCCCN1C=C[N+](=C1)CC(P(=O)(O)O)P(=O)(O)O</t>
  </si>
  <si>
    <t>56643082;60198465;72200459;121350800</t>
  </si>
  <si>
    <t>PubChem:(56643082 60198465 72200459 121350800);PubMed;PubChem class - bio and metabolites</t>
  </si>
  <si>
    <t>9968_MSBNK-RIKEN-PR310771_0_MSBNK-RIKEN-PR310771_HCBKENVWCDLQOA</t>
  </si>
  <si>
    <t>9539_MSBNK-RIKEN-PR304060_0_MSBNK-RIKEN-PR304060_GDNIGMNXEKGFIP</t>
  </si>
  <si>
    <t>9370_MSBNK-RIKEN-PR303788_0_MSBNK-RIKEN-PR303788_HFGSQOYIOKBQOW</t>
  </si>
  <si>
    <t>9702_MSBNK-RIKEN-PR304239_0_MSBNK-RIKEN-PR304239_HSTZMXCBWJGKHG</t>
  </si>
  <si>
    <t>8576_MSBNK-RIKEN-PR302689_0_MSBNK-RIKEN-PR302689_PFTAWBLQPZVEMU</t>
  </si>
  <si>
    <t>8823_MSBNK-RIKEN-PR302954_0_MSBNK-RIKEN-PR302954_ITVGXXMINPYUHD</t>
  </si>
  <si>
    <t>7142_MSBNK-MPI_for_Chemical_Ecology-CE000139_0_MSBNK-MPI_for_Chemical_Ecology-CE000139_IKGXIBQEEMLURG</t>
  </si>
  <si>
    <t>9828_MSBNK-RIKEN-PR310439_0_MSBNK-RIKEN-PR310439_DWONJCNDULPHLV</t>
  </si>
  <si>
    <t>9463_MSBNK-RIKEN-PR303935_0_MSBNK-RIKEN-PR303935_DWONJCNDULPHLV</t>
  </si>
  <si>
    <t>9832_MSBNK-RIKEN-PR310446_0_MSBNK-RIKEN-PR310446_CLDCTFPNFRITPI</t>
  </si>
  <si>
    <t>C17H24N2O6S2</t>
  </si>
  <si>
    <t>MGVSTBHSYAPWML</t>
  </si>
  <si>
    <t>InChI=1S/C17H24N2O6S2/c20-17(18-11-5-2-1-3-6-11)25-13-10-24-15-12(9-23-16(13)15)19-27(21,22)14-7-4-8-26-14/h4,7-8,11-13,15-16,19H,1-3,5-6,9-10H2,(H,18,20)</t>
  </si>
  <si>
    <t>[(3S,3aR,6R,6aS)-3-(thiophen-2-ylsulfonylamino)-2,3,3a,5,6,6a-hexahydrofuro[3,2-b]furan-6-yl] N-cyclohexylcarbamate</t>
  </si>
  <si>
    <t>C1CCC(CC1)NC(=O)OC2COC3C2OCC3NS(=O)(=O)C4=CC=CS4</t>
  </si>
  <si>
    <t>COCONUT:(CNP0150483);PubChem:(11883364);SuperNatural:(SN00008074);ZINC bio:(ZINC04222840)</t>
  </si>
  <si>
    <t>8193_MSBNK-RIKEN-PR302206_0_MSBNK-RIKEN-PR302206_HKEAFJYKMMKDOR</t>
  </si>
  <si>
    <t>KDJRKONLGRVZRA</t>
  </si>
  <si>
    <t>InChI=1S/C6H7FO5/c7-3-5(10)4(9)2(1-8)12-6(3)11/h2,4,8-10H,1H2</t>
  </si>
  <si>
    <t>C(C1C(C(=C(C(=O)O1)F)O)O)O</t>
  </si>
  <si>
    <t>PubChem:(54750154);PubChem class - bio and metabolites</t>
  </si>
  <si>
    <t>8923_MSBNK-RIKEN-PR303108_0_MSBNK-RIKEN-PR303108_ILEDWLMCKZNDJK</t>
  </si>
  <si>
    <t>7818_MSBNK-RIKEN-PR301567_0_MSBNK-RIKEN-PR301567_PSFDQSOCUJVVGF</t>
  </si>
  <si>
    <t>7425_MSBNK-RIKEN-PR300274_0_MSBNK-RIKEN-PR300274_NFYYATWFXNPTRM</t>
  </si>
  <si>
    <t>8527_MSBNK-RIKEN-PR302615_0_MSBNK-RIKEN-PR302615_PFTAWBLQPZVEMU</t>
  </si>
  <si>
    <t>9764_MSBNK-RIKEN-PR304361_0_MSBNK-RIKEN-PR304361_XNGXWSFSJIQMNC</t>
  </si>
  <si>
    <t>9002_MSBNK-RIKEN-PR303240_0_MSBNK-RIKEN-PR303240_KZKWCKFDCPVDFJ</t>
  </si>
  <si>
    <t>6975_MSBNK-BGC_Munich-RP021703_0_MSBNK-BGC_Munich-RP021703_RGTXFFYJJNWEPV</t>
  </si>
  <si>
    <t>6973_MSBNK-BGC_Munich-RP021701_0_MSBNK-BGC_Munich-RP021701_RGTXFFYJJNWEPV</t>
  </si>
  <si>
    <t>10049_MSBNK-RIKEN-PR310943_0_MSBNK-RIKEN-PR310943_DANYIYRPLHHOCZ</t>
  </si>
  <si>
    <t>9353_MSBNK-RIKEN-PR303741_0_MSBNK-RIKEN-PR303741_DFPMSGMNTNDNHN</t>
  </si>
  <si>
    <t>9493_MSBNK-RIKEN-PR304001_0_MSBNK-RIKEN-PR304001_MATGKVZWFZHCLI</t>
  </si>
  <si>
    <t>GUXIPZPPDJJSKR</t>
  </si>
  <si>
    <t>InChI=1S/C11H13ClN4O3/c1-5-9(18)6(17)2-7(19-5)16-4-15-8-10(12)13-3-14-11(8)16/h3-7,9,17-18H,2H2,1H3</t>
  </si>
  <si>
    <t>CC1C(C(CC(O1)N2C=NC3=C2N=CN=C3Cl)O)O</t>
  </si>
  <si>
    <t>PubChem:(123131946);MeSH:(123131946)</t>
  </si>
  <si>
    <t>9253_MSBNK-RIKEN-PR303579_0_MSBNK-RIKEN-PR303579_XLTFNNCXVBYBSX</t>
  </si>
  <si>
    <t>C14H16ClFN2O3</t>
  </si>
  <si>
    <t>IVLMMHCXKNWWBK</t>
  </si>
  <si>
    <t>InChI=1S/C14H16ClFN2O3/c1-21-14(20)18-6-2-3-9(8-18)13(19)17-10-4-5-11(15)12(16)7-10/h4-5,7,9H,2-3,6,8H2,1H3,(H,17,19)</t>
  </si>
  <si>
    <t>COC(=O)N1CCCC(C1)C(=O)NC2=CC(=C(C=C2)Cl)F</t>
  </si>
  <si>
    <t>PubChem:(139267756);PubChem class - bio and metabolites</t>
  </si>
  <si>
    <t>10050_MSBNK-RIKEN-PR310944_0_MSBNK-RIKEN-PR310944_OWQLBLNRUZULFV</t>
  </si>
  <si>
    <t>6974_MSBNK-BGC_Munich-RP021702_0_MSBNK-BGC_Munich-RP021702_RGTXFFYJJNWEPV</t>
  </si>
  <si>
    <t>9888_MSBNK-RIKEN-PR310518_0_MSBNK-RIKEN-PR310518_VVOAZFWZEDHOOU</t>
  </si>
  <si>
    <t>9227_MSBNK-RIKEN-PR303553_0_MSBNK-RIKEN-PR303553_VVOAZFWZEDHOOU</t>
  </si>
  <si>
    <t>9870_MSBNK-RIKEN-PR310493_0_MSBNK-RIKEN-PR310493_PFTAWBLQPZVEMU</t>
  </si>
  <si>
    <t>8580_MSBNK-RIKEN-PR302693_0_MSBNK-RIKEN-PR302693_PFTAWBLQPZVEMU</t>
  </si>
  <si>
    <t>9229_MSBNK-RIKEN-PR303555_0_MSBNK-RIKEN-PR303555_VVOAZFWZEDHOOU</t>
  </si>
  <si>
    <t>KOWNLBVWKTXJRF</t>
  </si>
  <si>
    <t>InChI=1S/C9H11FN2O/c10-9-2-1-8(5-12-9)13-6-7-3-4-11-7/h1-2,5,7,11H,3-4,6H2</t>
  </si>
  <si>
    <t>6-[18F]Fluoro-A-85380</t>
  </si>
  <si>
    <t>C1CNC1COC2=CN=C(C=C2)F</t>
  </si>
  <si>
    <t>450864;10702543;10313392;10375065;21851784</t>
  </si>
  <si>
    <t>PubChem:(450864 10702543 10313392 10375065 21851784);PubMed;PubChem class - bio and metabolites</t>
  </si>
  <si>
    <t>8419_MSBNK-RIKEN-PR302498_0_MSBNK-RIKEN-PR302498_RAFHNDRXYHOLSH</t>
  </si>
  <si>
    <t>8521_MSBNK-RIKEN-PR302609_0_MSBNK-RIKEN-PR302609_PFTAWBLQPZVEMU</t>
  </si>
  <si>
    <t>7694_MSBNK-RIKEN-PR301061_0_MSBNK-RIKEN-PR301061_PSFDQSOCUJVVGF</t>
  </si>
  <si>
    <t>PDWDFEMUDYFVLB</t>
  </si>
  <si>
    <t>InChI=1S/C18H25FN2O4/c1-21(2)10-15-17(23)18-14(25-15)7-13(24-18)8-16(22)20-9-11-3-5-12(19)6-4-11/h3-6,13-15,17-18,23H,7-10H2,1-2H3,(H,20,22)</t>
  </si>
  <si>
    <t>CN(C)CC1C(C2C(O1)CC(O2)CC(=O)NCC3=CC=C(C=C3)F)O</t>
  </si>
  <si>
    <t>PubChem:(129602347);COCONUT:(CNP0028488)</t>
  </si>
  <si>
    <t>7849_MSBNK-RIKEN-PR301743_0_MSBNK-RIKEN-PR301743_GRTOGORTSDXSFK</t>
  </si>
  <si>
    <t>8549_MSBNK-RIKEN-PR302647_0_MSBNK-RIKEN-PR302647_PFTAWBLQPZVEMU</t>
  </si>
  <si>
    <t>9424_MSBNK-RIKEN-PR303892_0_MSBNK-RIKEN-PR303892_BMLIIPOXVWESJG</t>
  </si>
  <si>
    <t>NNDFFMHAAZDGMQ</t>
  </si>
  <si>
    <t>InChI=1S/C18H30N2O3S/c1-18(2)14(11-17(18)20-24(3,21)22)10-15-12-16(23-19-15)9-13-7-5-4-6-8-13/h12-14,17,20H,4-11H2,1-3H3</t>
  </si>
  <si>
    <t>CC1(C(CC1NS(=O)(=O)C)CC2=NOC(=C2)CC3CCCCC3)C</t>
  </si>
  <si>
    <t>PubChem:(56774181);COCONUT:(CNP0117666)</t>
  </si>
  <si>
    <t>7801_MSBNK-RIKEN-PR301512_0_MSBNK-RIKEN-PR301512_BLGXFZZNTVWLAY</t>
  </si>
  <si>
    <t>9466_MSBNK-RIKEN-PR303938_0_MSBNK-RIKEN-PR303938_DWONJCNDULPHLV</t>
  </si>
  <si>
    <t>7766_MSBNK-RIKEN-PR301337_0_MSBNK-RIKEN-PR301337_YTQRHYCHEIXUIU</t>
  </si>
  <si>
    <t>CEBKEUHWOZPLGF</t>
  </si>
  <si>
    <t>InChI=1S/C18H28N2O4S/c1-3-15-14-20(25(22,23)17-7-5-4-6-8-17)11-9-16(15)13-18(21)19-10-12-24-2/h4-8,15-16H,3,9-14H2,1-2H3,(H,19,21)</t>
  </si>
  <si>
    <t>2-[(3R,4S)-1-(benzenesulfonyl)-3-ethylpiperidin-4-yl]-N-(2-methoxyethyl)acetamide</t>
  </si>
  <si>
    <t>CCC1CN(CCC1CC(=O)NCCOC)S(=O)(=O)C2=CC=CC=C2</t>
  </si>
  <si>
    <t>COCONUT:(CNP0079256);PubChem:(11912266);SuperNatural:(SN00012401);ZINC bio:(ZINC05414077)</t>
  </si>
  <si>
    <t>7442_MSBNK-RIKEN-PR300296_0_MSBNK-RIKEN-PR300296_JMIAZDVHNCCPDM</t>
  </si>
  <si>
    <t>9273_MSBNK-RIKEN-PR303628_0_MSBNK-RIKEN-PR303628_FVYXIJYOAGAUQK</t>
  </si>
  <si>
    <t>VFRAVVJZUYYUMR</t>
  </si>
  <si>
    <t>InChI=1S/C12H11F3N4O2S/c1-20-8-4-3-5-9(21-2)7(8)6-16-19-10(12(13,14)15)17-18-11(19)22/h3-6H,1-2H3,(H,18,22)</t>
  </si>
  <si>
    <t>4-[(2,6-dimethoxyphenyl)methylideneamino]-3-(trifluoromethyl)-1H-1,2,4-triazole-5-thione</t>
  </si>
  <si>
    <t>COC1=C(C(=CC=C1)OC)C=NN2C(=NNC2=S)C(F)(F)F</t>
  </si>
  <si>
    <t>2754617;5811670;7173605</t>
  </si>
  <si>
    <t>COCONUT:(CNP0054015);PubChem:(2754617 5811670 7173605);SuperNatural:(SN00130592 SN00131964);ZINC bio:(ZINC04293341 ZINC06182478)</t>
  </si>
  <si>
    <t>10015_MSBNK-RIKEN-PR310902_0_MSBNK-RIKEN-PR310902_CFYMYCCYMJIYAB</t>
  </si>
  <si>
    <t>9916_MSBNK-RIKEN-PR310603_0_MSBNK-RIKEN-PR310603_GRTOGORTSDXSFK</t>
  </si>
  <si>
    <t>7610_MSBNK-RIKEN-PR300695_0_MSBNK-RIKEN-PR300695_XUCIJNAGGSZNQT</t>
  </si>
  <si>
    <t>7512_MSBNK-RIKEN-PR300435_0_MSBNK-RIKEN-PR300435_NBFGYDJKTHENDP</t>
  </si>
  <si>
    <t>8610_MSBNK-RIKEN-PR302723_0_MSBNK-RIKEN-PR302723_PFTAWBLQPZVEMU</t>
  </si>
  <si>
    <t>C24H15NO4</t>
  </si>
  <si>
    <t>AVGCGMPQTYGVLS</t>
  </si>
  <si>
    <t>InChI=1S/C24H15NO4/c26-24(16-8-2-1-3-9-16)29-25-23(21-14-17-10-4-6-12-19(17)27-21)22-15-18-11-5-7-13-20(18)28-22/h1-15H</t>
  </si>
  <si>
    <t>C1=CC=C(C=C1)C(=O)ON=C(C2=CC3=CC=CC=C3O2)C4=CC5=CC=CC=C5O4</t>
  </si>
  <si>
    <t>COCONUT:(CNP0059248);PubChem:(50742255);SuperNatural:(SN00142536);ZINC bio:(ZINC68603101)</t>
  </si>
  <si>
    <t>9976_MSBNK-RIKEN-PR310785_0_MSBNK-RIKEN-PR310785_RGNVWSYKJVPEEP</t>
  </si>
  <si>
    <t>8701_MSBNK-RIKEN-PR302818_0_MSBNK-RIKEN-PR302818_HKQYGTCOTHHOMP</t>
  </si>
  <si>
    <t>10093_MSBNK-RIKEN-PR311008_0_MSBNK-RIKEN-PR311008_PFTAWBLQPZVEMU</t>
  </si>
  <si>
    <t>8461_MSBNK-RIKEN-PR302549_0_MSBNK-RIKEN-PR302549_PFTAWBLQPZVEMU</t>
  </si>
  <si>
    <t>C15H15BrN2O</t>
  </si>
  <si>
    <t>VNQSDXUUSMBNNO</t>
  </si>
  <si>
    <t>InChI=1S/C15H15BrN2O/c1-15(2)7-12(6-13(19)8-15)18-14-4-3-11(16)5-10(14)9-17/h3-6,18H,7-8H2,1-2H3</t>
  </si>
  <si>
    <t>5-bromo-2-[(5,5-dimethyl-3-oxocyclohexen-1-yl)amino]benzonitrile</t>
  </si>
  <si>
    <t>CC1(CC(=CC(=O)C1)NC2=C(C=C(C=C2)Br)C#N)C</t>
  </si>
  <si>
    <t>COCONUT:(CNP0035844);PubChem:(830692);ZINC bio:(ZINC00353613)</t>
  </si>
  <si>
    <t>8015_MSBNK-RIKEN-PR302024_0_MSBNK-RIKEN-PR302024_IKMDFBPHZNJCSN</t>
  </si>
  <si>
    <t>9282_MSBNK-RIKEN-PR303637_0_MSBNK-RIKEN-PR303637_FVYXIJYOAGAUQK</t>
  </si>
  <si>
    <t>9697_MSBNK-RIKEN-PR304233_0_MSBNK-RIKEN-PR304233_HSTZMXCBWJGKHG</t>
  </si>
  <si>
    <t>7758_MSBNK-RIKEN-PR301324_0_MSBNK-RIKEN-PR301324_YTQRHYCHEIXUIU</t>
  </si>
  <si>
    <t>LKMJXPLHBAYNQG</t>
  </si>
  <si>
    <t>InChI=1S/C43H58O3/c1-25(2)30-12-11-27(4)42-16-15-28(5)43(42,23-30)46-37-29(6)31-13-14-35-39(8,32(31)22-34(37)45-42)18-20-41(10)36-21-26(3)33(44)24-38(36,7)17-19-40(35,41)9/h13-15,22,26-27,30,35-36H,1,11-12,16-21,23-24H2,2-10H3</t>
  </si>
  <si>
    <t>milicifoline B</t>
  </si>
  <si>
    <t>CC1CCC(CC23C1(CC=C2C)OC4=C(O3)C(=C5C=CC6C(C5=C4)(CCC7(C6(CCC8(C7CC(C(=O)C8)C)C)C)C)C)C)C(=C)C</t>
  </si>
  <si>
    <t>16736867;102319302</t>
  </si>
  <si>
    <t>COCONUT:(CNP0233042);Natural Products:(UNPD158741);PubChem:(16736867 102319302);SuperNatural:(SN00367162);PubMed</t>
  </si>
  <si>
    <t>9782_MSBNK-RIKEN-PR304417_0_MSBNK-RIKEN-PR304417_FVIZARNDLVOMSU</t>
  </si>
  <si>
    <t>9807_MSBNK-RIKEN-PR310394_0_MSBNK-RIKEN-PR310394_FVIZARNDLVOMSU</t>
  </si>
  <si>
    <t>9514_MSBNK-RIKEN-PR304022_0_MSBNK-RIKEN-PR304022_HVDGDHBAMCBBLR</t>
  </si>
  <si>
    <t>9281_MSBNK-RIKEN-PR303636_0_MSBNK-RIKEN-PR303636_FVYXIJYOAGAUQK</t>
  </si>
  <si>
    <t>C9H20N2O3S</t>
  </si>
  <si>
    <t>NTISJUGLKHBAHV</t>
  </si>
  <si>
    <t>InChI=1S/C9H20N2O3S/c1-15(13,14)10-4-7-11-5-2-9(8-12)3-6-11/h9-10,12H,2-8H2,1H3</t>
  </si>
  <si>
    <t>Methanesulfonamide, N-[2-[4-(hydroxymethyl)-1-piperidinyl]ethyl]-</t>
  </si>
  <si>
    <t>CS(=O)(=O)NCCN1CCC(CC1)CO</t>
  </si>
  <si>
    <t>PubChem:(19962114);PubChem class - safety and toxic</t>
  </si>
  <si>
    <t>6715_MSBNK-RIKEN-PR311050_0_MSBNK-RIKEN-PR311050_OMNVYXHOSHNURL</t>
  </si>
  <si>
    <t>10103_MSBNK-RIKEN-PR311050_0_MSBNK-RIKEN-PR311050_OMNVYXHOSHNURL</t>
  </si>
  <si>
    <t>C19H17FN4O3</t>
  </si>
  <si>
    <t>LJDVPQJNLBAKGB</t>
  </si>
  <si>
    <t>InChI=1S/C19H17FN4O3/c20-14-7-8-15(21-10-14)17-22-18(27-23-17)16-2-1-9-24(16)11-12-3-5-13(6-4-12)19(25)26/h3-8,10,16H,1-2,9,11H2,(H,25,26)</t>
  </si>
  <si>
    <t>C1CC(N(C1)CC2=CC=C(C=C2)C(=O)O)C3=NC(=NO3)C4=NC=C(C=C4)F</t>
  </si>
  <si>
    <t>PubChem:(51136919);COCONUT:(CNP0422661)</t>
  </si>
  <si>
    <t>9961_MSBNK-RIKEN-PR310763_0_MSBNK-RIKEN-PR310763_NZYSZZDSYIBYLC</t>
  </si>
  <si>
    <t>8635_MSBNK-RIKEN-PR302748_0_MSBNK-RIKEN-PR302748_PFTAWBLQPZVEMU</t>
  </si>
  <si>
    <t>8497_MSBNK-RIKEN-PR302585_0_MSBNK-RIKEN-PR302585_PFTAWBLQPZVEMU</t>
  </si>
  <si>
    <t>ZLAUHZNWXXVRSS</t>
  </si>
  <si>
    <t>InChI=1S/C15H19FO3/c1-13(2,3)14-8-17-15(18-9-14,19-10-14)11-6-4-5-7-12(11)16/h4-7H,8-10H2,1-3H3</t>
  </si>
  <si>
    <t>1-(2-Fluorophenyl)-4-tert-butylbicycloorthocarboxylate</t>
  </si>
  <si>
    <t>CC(C)(C)C12COC(OC1)(OC2)C3=CC=CC=C3F</t>
  </si>
  <si>
    <t>PubChem:(175725);PubChem class - safety and toxic</t>
  </si>
  <si>
    <t>9889_MSBNK-RIKEN-PR310519_0_MSBNK-RIKEN-PR310519_FVYXIJYOAGAUQK</t>
  </si>
  <si>
    <t>9271_MSBNK-RIKEN-PR303626_0_MSBNK-RIKEN-PR303626_FVYXIJYOAGAUQK</t>
  </si>
  <si>
    <t>9277_MSBNK-RIKEN-PR303632_0_MSBNK-RIKEN-PR303632_FVYXIJYOAGAUQK</t>
  </si>
  <si>
    <t>8970_MSBNK-RIKEN-PR303175_0_MSBNK-RIKEN-PR303175_FNTJVYCFNVUBOL</t>
  </si>
  <si>
    <t>6396_MSBNK-RIKEN-PR304419_0_MSBNK-RIKEN-PR304419_FVIZARNDLVOMSU</t>
  </si>
  <si>
    <t>9784_MSBNK-RIKEN-PR304419_0_MSBNK-RIKEN-PR304419_FVIZARNDLVOMSU</t>
  </si>
  <si>
    <t>7409_MSBNK-RIKEN-PR300254_0_MSBNK-RIKEN-PR300254_NFYYATWFXNPTRM</t>
  </si>
  <si>
    <t>9799_MSBNK-RIKEN-PR304434_0_MSBNK-RIKEN-PR304434_FVIZARNDLVOMSU</t>
  </si>
  <si>
    <t>8971_MSBNK-RIKEN-PR303178_0_MSBNK-RIKEN-PR303178_FNTJVYCFNVUBOL</t>
  </si>
  <si>
    <t>9192_MSBNK-RIKEN-PR303501_0_MSBNK-RIKEN-PR303501_FBMORZZOJSDNRQ</t>
  </si>
  <si>
    <t>9279_MSBNK-RIKEN-PR303634_0_MSBNK-RIKEN-PR303634_FVYXIJYOAGAUQK</t>
  </si>
  <si>
    <t>9228_MSBNK-RIKEN-PR303554_0_MSBNK-RIKEN-PR303554_VVOAZFWZEDHOOU</t>
  </si>
  <si>
    <t>7279_MSBNK-RIKEN-PR300033_0_MSBNK-RIKEN-PR300033_LTOOPESWVADEAE</t>
  </si>
  <si>
    <t>C34H36N6O5</t>
  </si>
  <si>
    <t>SJBGHIGDLWCJIO</t>
  </si>
  <si>
    <t>InChI=1S/C34H36N6O5/c1-37(2)25-8-9-27-22(17-25)11-12-40(33(27)43)30-6-4-5-26(28(30)21-41)24-18-29(34(44)38(3)20-24)36-31-10-7-23(19-35-31)32(42)39-13-15-45-16-14-39/h4-10,17-20,41H,11-16,21H2,1-3H3,(H,35,36)</t>
  </si>
  <si>
    <t>CN1C=C(C=C(C1=O)NC2=NC=C(C=C2)C(=O)N3CCOCC3)C4=C(C(=CC=C4)N5CCC6=C(C5=O)C=CC(=C6)N(C)C)CO</t>
  </si>
  <si>
    <t>44155252;137638669</t>
  </si>
  <si>
    <t>PubChem:(44155252 137638669);PubMed;PubChem class - bio and metabolites</t>
  </si>
  <si>
    <t>1931_MSBNK-RIKEN-PR302824_0_MSBNK-RIKEN-PR302824_HGUVPEBGCAVWID</t>
  </si>
  <si>
    <t>8358_MSBNK-RIKEN-PR302425_0_MSBNK-RIKEN-PR302425_SOSLMHZOJATCCP</t>
  </si>
  <si>
    <t>9482_MSBNK-RIKEN-PR303978_0_MSBNK-RIKEN-PR303978_SBVBJPHMDABKJV</t>
  </si>
  <si>
    <t>2642_MSBNK-RIKEN-PR303878_0_MSBNK-RIKEN-PR303878_WRYJYFCCMSVEPQ</t>
  </si>
  <si>
    <t>C50H54N4O7</t>
  </si>
  <si>
    <t>ILEOEOPEKDVLMM</t>
  </si>
  <si>
    <t>InChI=1S/C50H54N4O7/c1-2-8-37(55)26-39(57)27-38(56)13-11-33-25-47-46(28-45(33)59)60-22-20-50(18-6-7-19-50)42-15-16-44(58)40-14-12-34(48(51)52-21-17-32-9-4-3-5-10-32)23-35(40)24-36-29-53-43-31-54(30-41(36)43)49(42)61-47/h3-5,9-10,12,14,23,25,28-31,37,39,42,44,48-49,52,55,57-58H,2,6-8,11,13,17-19,21,24,26-27,51H2,1H3/p+1</t>
  </si>
  <si>
    <t>CCCC(CC(CC(=O)CCC1=CC2=C(C=C1O)OC#CC3(CCCC3)C4C#CC(C5=C(CC6=CN=C7C6=C[N+](=C7)C4O2)C=C(C=C5)C(N)NCCC8=CC=CC=C8)O)O)O</t>
  </si>
  <si>
    <t>COCONUT:(CNP0069034 CNP0373333)</t>
  </si>
  <si>
    <t>8837_MSBNK-RIKEN-PR302969_0_MSBNK-RIKEN-PR302969_ITVGXXMINPYUHD</t>
  </si>
  <si>
    <t>C10H15N4O4P</t>
  </si>
  <si>
    <t>HKVZDTLGAPBOBY</t>
  </si>
  <si>
    <t>InChI=1S/C10H15N4O4P/c15-10-8-9(11-6-12-10)14(7-13-8)4-2-1-3-5-19(16,17)18/h6-7H,1-5H2,(H,11,12,15)(H2,16,17,18)</t>
  </si>
  <si>
    <t>5-(6-oxo-1H-purin-9-yl)pentylphosphonic acid</t>
  </si>
  <si>
    <t>C1=NC2=C(C(=O)N1)N=CN2CCCCCP(=O)(O)O</t>
  </si>
  <si>
    <t>PubChem:(135567191);PubMed;PubChem class - bio and metabolites</t>
  </si>
  <si>
    <t>C39H36N2O14</t>
  </si>
  <si>
    <t>RREFIKQIKDEKDB</t>
  </si>
  <si>
    <t>InChI=1S/C39H36N2O14/c1-19-11-20(2)13-23(12-19)31-30-22(9-10-40-30)15-41(31)55-35-38(54-29(34(46)39(35,50)18-42)17-52-37(49)33(45)36(47)48)53-25-7-8-26-28(14-25)51-16-27(32(26)44)21-3-5-24(43)6-4-21/h3-16,29,33-35,38,40,42-43,45-46,50H,17-18H2,1-2H3,(H,47,48)/p+1</t>
  </si>
  <si>
    <t>CC1=CC(=CC(=C1)C2=C3C(=CN2OC4C(OC(C(C4(CO)O)O)COC(=O)C(C(=O)O)O)OC5=CC6=C(C=C5)C(=[OH+])C(=CO6)C7=CC=C(C=C7)O)C=CN3)C</t>
  </si>
  <si>
    <t>COCONUT:(CNP0101079)</t>
  </si>
  <si>
    <t>10042_MSBNK-RIKEN-PR310934_0_MSBNK-RIKEN-PR310934_WLPJMCCYDZFCBL</t>
  </si>
  <si>
    <t>1972_MSBNK-RIKEN-PR302868_0_MSBNK-RIKEN-PR302868_LFEUICHQZGNOHD</t>
  </si>
  <si>
    <t>9021_MSBNK-RIKEN-PR303283_0_MSBNK-RIKEN-PR303283_XYHWPQUEOOBIOW</t>
  </si>
  <si>
    <t>1717_MSBNK-RIKEN-PR302581_0_MSBNK-RIKEN-PR302581_SGEWCQFRYRRZDC</t>
  </si>
  <si>
    <t>C15H17N7O2</t>
  </si>
  <si>
    <t>TYDMSQYZRJHDNT</t>
  </si>
  <si>
    <t>InChI=1S/C15H17N7O2/c16-12(23)8-1-3-9(4-2-8)21-6-10-5-18-13-11(22(10)7-21)14(24)20-15(17)19-13/h1-4,10H,5-7H2,(H2,16,23)(H4,17,18,19,20,24)</t>
  </si>
  <si>
    <t>C1C2CN(CN2C3=C(N1)N=C(NC3=O)N)C4=CC=C(C=C4)C(=O)N</t>
  </si>
  <si>
    <t>EcoCyc Mine;PubChem:(135566757);YMDB Mine;KEGG Mine;PubChem class - bio and metabolites</t>
  </si>
  <si>
    <t>POYUZVAGWZVXKD</t>
  </si>
  <si>
    <t>InChI=1S/C34H42O23/c1-50-13-2-9(3-14(19(13)39)53-33-28(48)25(45)21(41)16(7-36)55-33)30-31(57-34-29(49)26(46)22(42)17(8-37)56-34)23(43)18-11(38)4-10(5-12(18)52-30)51-32-27(47)24(44)20(40)15(6-35)54-32/h2-5,15-17,20-22,24-29,32-42,44-49H,6-8H2,1H3</t>
  </si>
  <si>
    <t>Laricitrin 3,7,5''-triglucoside</t>
  </si>
  <si>
    <t>COC1=C(C(=CC(=C1)C2=C(C(=O)C3=C(C=C(C=C3O2)OC4C(C(C(C(O4)CO)O)O)O)O)OC5C(C(C(C(O5)CO)O)O)O)OC6C(C(C(C(O6)CO)O)O)O)O</t>
  </si>
  <si>
    <t>44259480;74978322;101138856</t>
  </si>
  <si>
    <t>COCONUT:(CNP0169757);KNApSAcK:(5768);Natural Products:(UNPD152998 UNPD187986);PubChem:(44259480 74978322 101138856);SuperNatural:(SN00255846 SN00353565)</t>
  </si>
  <si>
    <t>C16H21F3O2</t>
  </si>
  <si>
    <t>MFTVUDOHSREJKG</t>
  </si>
  <si>
    <t>InChI=1S/C16H21F3O2/c1-14(2,3)10-15(4,5)11-6-8-12(9-7-11)21-13(20)16(17,18)19/h6-9H,10H2,1-5H3</t>
  </si>
  <si>
    <t>CC(C)(C)CC(C)(C)C1=CC=C(C=C1)OC(=O)C(F)(F)F</t>
  </si>
  <si>
    <t>COCONUT:(CNP0114042);SuperNatural:(SN00138737)</t>
  </si>
  <si>
    <t>C18H20FN3O4</t>
  </si>
  <si>
    <t>GSDSWSVVBLHKDQ</t>
  </si>
  <si>
    <t>InChI=1S/C18H20FN3O4/c1-10-9-26-17-14-11(16(23)12(18(24)25)8-22(10)14)7-13(19)15(17)21-5-3-20(2)4-6-21/h7-8,10H,3-6,9H2,1-2H3,(H,24,25)</t>
  </si>
  <si>
    <t>Bactocin</t>
  </si>
  <si>
    <t>CC1COC2=C3N1C=C(C(=O)C3=CC(=C2N4CCN(CC4)C)F)C(=O)O</t>
  </si>
  <si>
    <t>4583;149096;452723;3288597;6956329;6956357;11089686;11111169;11717450;21625851;21625852;46782054;46782612;49849761;71751296;71771775;71312303;91491643;121225276;129009729;133688647;139559407;139199095;138402762</t>
  </si>
  <si>
    <t>HMDB:(1929 15296);SuperNatural:(SN00001615 SN00001624);ZINC bio:(ZINC00537891 ZINC00538273);additional;HSDB:(100986-85-4 82419-36-1);MeSH:(4583 149096);PubMed;NORMAN:(NS00010154);COCONUT:(CNP0336359);PubChem:(4583 149096 452723 3288597 6956329 6956357 11089686 11111169 11717450 21625851 21625852 46782054 46782612 49849761 71751296 71771775 71312303 91491643 121225276 129009729 133688647 139559407 139199095 138402762);CHEBI:(63598 7731);PubChem class - bio and metabolites;KEGG:(C07321 C07660);PubChem class - safety and toxic;Training Set;PubChem class - drug</t>
  </si>
  <si>
    <t>RCNTZYAQXVFCBQ</t>
  </si>
  <si>
    <t>InChI=1S/C8H9FN2O/c1-5-2-3-6(4-7(5)9)8(10)11-12/h2-4,12H,1H3,(H2,10,11)</t>
  </si>
  <si>
    <t>Maybridge1_008910</t>
  </si>
  <si>
    <t>CC1=C(C=C(C=C1)C(=NO)N)F</t>
  </si>
  <si>
    <t>2737375;5702879;5706468</t>
  </si>
  <si>
    <t>NORMAN:(NS00015887);PubChem class - safety and toxic;PubChem:(2737375 5702879 5706468)</t>
  </si>
  <si>
    <t>C44H66N2O5S2</t>
  </si>
  <si>
    <t>WAHQSNSYGMSFJO</t>
  </si>
  <si>
    <t>InChI=1S/C44H66N2O5S2/c1-27-32-17-29(44(51)34-19-37(48)35-20-38(49)39(50)23-41(35,4)31(34)10-14-42(32,44)5)24-52-53-25-30(46-16-15-45-26-46)22-40(2,3)33(18-36(27)47)28-9-8-13-43(21-28)11-6-7-12-43/h15-16,19,26-27,29-32,35-36,38-39,47,49-51H,6-14,17-18,20-25H2,1-5H3</t>
  </si>
  <si>
    <t>CC1C2CC(CSSCC(CC(C(=C3CCCC4(C3)CCCC4)CC1O)(C)C)N5C=CN=C5)C6(C2(CCC7C6=CC(=O)C8C7(CC(C(C8)O)O)C)C)O</t>
  </si>
  <si>
    <t>COCONUT:(CNP0332858)</t>
  </si>
  <si>
    <t>9941_MSBNK-RIKEN-PR310660_0_MSBNK-RIKEN-PR310660_LASVNNIDKPXXMG</t>
  </si>
  <si>
    <t>3325_MSBNK-RIKEN-PR311041_0_MSBNK-RIKEN-PR311041_MKCVLTRITQNGQI</t>
  </si>
  <si>
    <t>8355_MSBNK-RIKEN-PR302421_0_MSBNK-RIKEN-PR302421_OBKKEZLIABHSGY</t>
  </si>
  <si>
    <t>2985_MSBNK-RIKEN-PR304354_0_MSBNK-RIKEN-PR304354_KYWSCMDFVARMPN</t>
  </si>
  <si>
    <t>C24H27NO6S</t>
  </si>
  <si>
    <t>CAZHHFAQOMZSKE</t>
  </si>
  <si>
    <t>InChI=1S/C24H27NO6S/c1-16-8-11-20(12-9-16)32(28,29)25-14-6-4-5-7-23(26)30-19-10-13-21-17(2)18(3)24(27)31-22(21)15-19/h8-13,15,25H,4-7,14H2,1-3H3</t>
  </si>
  <si>
    <t>(3,4-dimethyl-2-oxochromen-7-yl) 6-[(4-methylphenyl)sulfonylamino]hexanoate</t>
  </si>
  <si>
    <t>CC1=CC=C(C=C1)S(=O)(=O)NCCCCCC(=O)OC2=CC3=C(C=C2)C(=C(C(=O)O3)C)C</t>
  </si>
  <si>
    <t>COCONUT:(CNP0374307);PubChem:(1749007);SuperNatural:(SN00052351);ZINC bio:(ZINC02092069)</t>
  </si>
  <si>
    <t>3254_MSBNK-RIKEN-PR310920_0_MSBNK-RIKEN-PR310920_LKZDFKLGDGSGEO</t>
  </si>
  <si>
    <t>8172_MSBNK-RIKEN-PR302185_0_MSBNK-RIKEN-PR302185_IYRMWMYZSQPJKC</t>
  </si>
  <si>
    <t>C24H29N5O6</t>
  </si>
  <si>
    <t>QBIPWMKSTVUMAD</t>
  </si>
  <si>
    <t>InChI=1S/C24H29N5O6/c1-34-16-21(30)29-12-11-28(24(33)26-18-8-4-3-5-9-18)15-20(29)22(31)27-19(23(32)35-2)13-17-7-6-10-25-14-17/h3-10,14,19-20H,11-13,15-16H2,1-2H3,(H,26,33)(H,27,31)</t>
  </si>
  <si>
    <t>methyl (2R)-2-[[(2R)-1-(2-methoxyacetyl)-4-(phenylcarbamoyl)piperazine-2-carbonyl]amino]-3-pyridin-3-ylpropanoate</t>
  </si>
  <si>
    <t>COCC(=O)N1CCN(CC1C(=O)NC(CC2=CN=CC=C2)C(=O)OC)C(=O)NC3=CC=CC=C3</t>
  </si>
  <si>
    <t>COCONUT:(CNP0329091);PubChem:(11879719);SuperNatural:(SN00007164);ZINC bio:(ZINC04147974)</t>
  </si>
  <si>
    <t>9479_MSBNK-RIKEN-PR303975_0_MSBNK-RIKEN-PR303975_SBVBJPHMDABKJV</t>
  </si>
  <si>
    <t>308_MSBNK-IPB_Halle-PN000078_0_MSBNK-IPB_Halle-PN000078_</t>
  </si>
  <si>
    <t>8987_MSBNK-RIKEN-PR303215_0_MSBNK-RIKEN-PR303215_KZKWCKFDCPVDFJ</t>
  </si>
  <si>
    <t>9366_MSBNK-RIKEN-PR303780_0_MSBNK-RIKEN-PR303780_HFGSQOYIOKBQOW</t>
  </si>
  <si>
    <t>C12H8N6O3</t>
  </si>
  <si>
    <t>UBMWVSIMFDWORH</t>
  </si>
  <si>
    <t>InChI=1S/C12H8N6O3/c13-6-7-2-1-3-16-10(7)17-18-11(19)8-9(12(20)21)15-5-4-14-8/h1-5H,(H,16,17)(H,18,19)(H,20,21)</t>
  </si>
  <si>
    <t>3-[[(3-cyanopyridin-2-yl)amino]carbamoyl]pyrazine-2-carboxylate</t>
  </si>
  <si>
    <t>C1=CC(=C(N=C1)NNC(=O)C2=NC=CN=C2C(=O)O)C#N</t>
  </si>
  <si>
    <t>2812082;7180470</t>
  </si>
  <si>
    <t>PubChem:(2812082 7180470);NORMAN:(NS00016806)</t>
  </si>
  <si>
    <t>8691_MSBNK-RIKEN-PR302806_0_MSBNK-RIKEN-PR302806_QUQPHWDTPGMPEX</t>
  </si>
  <si>
    <t>964_MSBNK-RIKEN-PR301292_0_MSBNK-RIKEN-PR301292_LWSPRPDSPCBAKK</t>
  </si>
  <si>
    <t>1536_MSBNK-RIKEN-PR302375_0_MSBNK-RIKEN-PR302375_DJOJDHGQRNZXQQ</t>
  </si>
  <si>
    <t>C43H58N4O13</t>
  </si>
  <si>
    <t>PADXLTATLMUKBQ</t>
  </si>
  <si>
    <t>InChI=1S/C43H58N4O13/c1-21-12-11-13-22(2)42(55)44-33-28(20-47(56)46-17-15-45(9)16-18-46)37(52)30-31(38(33)53)36(51)26(6)40-32(30)41(54)43(8,60-40)58-19-14-29(57-10)23(3)39(59-27(7)48)25(5)35(50)24(4)34(21)49/h11-14,19-21,23-25,29,34-35,39,49-53H,15-18H2,1-10H3,(H,44,55)</t>
  </si>
  <si>
    <t>CC1C=CC=C(C(=O)NC2=C(C(=C3C(=C2O)C(=C(C4=C3C(=O)C(O4)(OC=CC(C(C(C(C(C(C1O)C)O)C)OC(=O)C)C)OC)C)C)O)O)C=[N+](N5CCN(CC5)C)[O-])C</t>
  </si>
  <si>
    <t>135754274;135921132;135924346;135950421;135962727;136226328;137154310;136948126;139031868;139031869;138399779</t>
  </si>
  <si>
    <t>COCONUT:(CNP0084556 CNP0245529);PubChem:(135754274 135921132 135924346 135950421 135962727 136226328 137154310 136948126 139031868 139031869 138399779);CHEBI:(111544 90884);MeSH:(135924346 138399779);KEGG:(C21143);PubMed</t>
  </si>
  <si>
    <t>C17H15FN4O3</t>
  </si>
  <si>
    <t>AUSXUKWTTCOLJV</t>
  </si>
  <si>
    <t>InChI=1S/C17H15FN4O3/c1-11(23)20-8-14-10-22(17(24)25-14)13-2-3-16(15(18)6-13)21-5-4-12(7-19)9-21/h2-6,9,14H,8,10H2,1H3,(H,20,23)</t>
  </si>
  <si>
    <t>CC(=O)NCC1CN(C(=O)O1)C2=CC(=C(C=C2)N3C=CC(=C3)C#N)F</t>
  </si>
  <si>
    <t>MeSH:(9906028);PubChem:(9906028);PubMed</t>
  </si>
  <si>
    <t>9779_MSBNK-RIKEN-PR304388_0_MSBNK-RIKEN-PR304388_KYWSCMDFVARMPN</t>
  </si>
  <si>
    <t>7995_MSBNK-RIKEN-PR302002_0_MSBNK-RIKEN-PR302002_PEFASEPMJYRQBW</t>
  </si>
  <si>
    <t>2320_MSBNK-RIKEN-PR303384_0_MSBNK-RIKEN-PR303384_QAIPRVGONGVQAS</t>
  </si>
  <si>
    <t>C17H14N4O5</t>
  </si>
  <si>
    <t>QWNVRGAJWPGJOP</t>
  </si>
  <si>
    <t>InChI=1S/C17H14N4O5/c18-14(22)10-3-5-11(6-4-10)19-8-13-15(23)20-17(25)21(16(13)24)9-12-2-1-7-26-12/h1-8,24H,9H2,(H2,18,22)(H,20,23,25)</t>
  </si>
  <si>
    <t>C1=COC(=C1)CN2C(=C(C(=O)NC2=O)C=NC3=CC=C(C=C3)C(=O)N)O</t>
  </si>
  <si>
    <t>PubChem:(3936170);PubMed;CHEBI:(105728)</t>
  </si>
  <si>
    <t>1354_MSBNK-RIKEN-PR302142_0_MSBNK-RIKEN-PR302142_UHNXUSWGOJMEFO</t>
  </si>
  <si>
    <t>C37H32N6O4</t>
  </si>
  <si>
    <t>IHYPZGQMVCTNFY</t>
  </si>
  <si>
    <t>InChI=1S/C37H32N6O4/c44-32(40-41-34-29-13-5-6-14-31(29)43(37(34)46)24-42-20-7-2-8-21-42)23-47-28-17-15-26(16-18-28)35(45)30-22-27-12-9-19-38-36(27)39-33(30)25-10-3-1-4-11-25/h1,3-6,9-19,22,46H,2,7-8,20-21,23-24H2</t>
  </si>
  <si>
    <t>C1CCN(CC1)CN2C3=CC=CC=C3C(=C2O)N=NC(=O)COC4=CC=C(C=C4)C(=O)C5=C(N=C6C(=C5)C=CC=N6)C7=CC=CC=C7</t>
  </si>
  <si>
    <t>PubChem:(3077991);PubChem class - safety and toxic</t>
  </si>
  <si>
    <t>9781_MSBNK-RIKEN-PR304392_0_MSBNK-RIKEN-PR304392_KYWSCMDFVARMPN</t>
  </si>
  <si>
    <t>1531_MSBNK-RIKEN-PR302370_0_MSBNK-RIKEN-PR302370_XFZJEEAOWLFHDH</t>
  </si>
  <si>
    <t>9400_MSBNK-RIKEN-PR303829_0_MSBNK-RIKEN-PR303829_SQOJOAFXDQDRGF</t>
  </si>
  <si>
    <t>1477_MSBNK-RIKEN-PR302304_0_MSBNK-RIKEN-PR302304_MGJLSBDCWOSMHL</t>
  </si>
  <si>
    <t>278_MSBNK-IPB_Halle-PN000020_0_MSBNK-IPB_Halle-PN000020_JVOLPASYNIPHBV</t>
  </si>
  <si>
    <t>9745_MSBNK-RIKEN-PR304327_0_MSBNK-RIKEN-PR304327_WBQVRPYEEYUEBQ</t>
  </si>
  <si>
    <t>8243_MSBNK-RIKEN-PR302291_0_MSBNK-RIKEN-PR302291_XFZJEEAOWLFHDH</t>
  </si>
  <si>
    <t>C19H25ClN4O4S</t>
  </si>
  <si>
    <t>NTPQPUJVBMNPCW</t>
  </si>
  <si>
    <t>InChI=1S/C19H25ClN4O4S/c1-15-14-17(24(10-12-25)11-13-26)4-7-19(15)23-22-16-2-5-18(6-3-16)29(27,28)21-9-8-20/h2-7,14,21,25-26H,8-13H2,1H3</t>
  </si>
  <si>
    <t>p-((4-(Bis(2-hydroxyethyl)amino)-o-tolyl)azo)-N-(2-chloroethyl)benzenesulphonamide</t>
  </si>
  <si>
    <t>CC1=C(C=CC(=C1)N(CCO)CCO)N=NC2=CC=C(C=C2)S(=O)(=O)NCCCl</t>
  </si>
  <si>
    <t>PubChem:(84550);NORMAN:(NS00024769)</t>
  </si>
  <si>
    <t>8413_MSBNK-RIKEN-PR302491_0_MSBNK-RIKEN-PR302491_OMQADRGFMLGFJF</t>
  </si>
  <si>
    <t>9765_MSBNK-RIKEN-PR304362_0_MSBNK-RIKEN-PR304362_KYWSCMDFVARMPN</t>
  </si>
  <si>
    <t>9767_MSBNK-RIKEN-PR304366_0_MSBNK-RIKEN-PR304366_KYWSCMDFVARMPN</t>
  </si>
  <si>
    <t>8239_MSBNK-RIKEN-PR302285_0_MSBNK-RIKEN-PR302285_XFZJEEAOWLFHDH</t>
  </si>
  <si>
    <t>C22H18N4O6</t>
  </si>
  <si>
    <t>GNITWRJZRGPYKV</t>
  </si>
  <si>
    <t>InChI=1S/C22H18N4O6/c27-17-5-15(6-18(28)9-17)21(31)25-23-11-13-1-2-14(4-3-13)12-24-26-22(32)16-7-19(29)10-20(30)8-16/h1-12,27-30H,(H,25,31)(H,26,32)</t>
  </si>
  <si>
    <t>Benzoic acid, 3,5-dihydroxy-, [1,4-phenylenedi(E)methylidyne]hydrazide</t>
  </si>
  <si>
    <t>C1=CC(=CC=C1C=NNC(=O)C2=CC(=CC(=C2)O)O)C=NNC(=O)C3=CC(=CC(=C3)O)O</t>
  </si>
  <si>
    <t>2202918;5648450;5332467</t>
  </si>
  <si>
    <t>COCONUT:(CNP0384929);Training Set;PubChem:(2202918 5648450 5332467);PubMed</t>
  </si>
  <si>
    <t>8913_MSBNK-RIKEN-PR303085_0_MSBNK-RIKEN-PR303085_PZZRDJXEMZMZFD</t>
  </si>
  <si>
    <t>657_MSBNK-RIKEN-PR300285_0_MSBNK-RIKEN-PR300285_LHKZIVMTXZLOTP</t>
  </si>
  <si>
    <t>626_MSBNK-RIKEN-PR300245_0_MSBNK-RIKEN-PR300245_LHKZIVMTXZLOTP</t>
  </si>
  <si>
    <t>8263_MSBNK-RIKEN-PR302320_0_MSBNK-RIKEN-PR302320_XFZJEEAOWLFHDH</t>
  </si>
  <si>
    <t>C42H36O14</t>
  </si>
  <si>
    <t>JIPJUTBBDHHHGB</t>
  </si>
  <si>
    <t>InChI=1S/C42H36O14/c1-19-39(50)42(52,53)40(51)41(54-19)56-30-15-28-34(36(47)27(30)13-23-8-5-9-25(16-43)29(23)18-45)38(49)33-26(17-44)14-31(55-20(2)46)32(35(33)37(28)48)24-11-10-21-6-3-4-7-22(21)12-24/h3-12,14-15,18-19,39-41,43-44,47,50-53H,13,16-17H2,1-2H3</t>
  </si>
  <si>
    <t>CC1C(C(C(C(O1)OC2=C(C(=C3C(=C2)C(=O)C4=C(C3=O)C(=CC(=C4C5=CC6=CC=CC=C6C=C5)OC(=O)C)CO)O)CC7=C(C(=CC=C7)CO)C=O)O)(O)O)O</t>
  </si>
  <si>
    <t>COCONUT:(CNP0279272);SuperNatural:(SN00173634)</t>
  </si>
  <si>
    <t>7092_MSBNK-IPB_Halle-PN000088_0_MSBNK-IPB_Halle-PN000088_</t>
  </si>
  <si>
    <t>XYPBCJAAZHARHU</t>
  </si>
  <si>
    <t>InChI=1S/C7H8N4O2/c1-10-3-8-6(12)4-5(10)9-7(13)11(4)2/h3H,1-2H3,(H,9,13)</t>
  </si>
  <si>
    <t>CN1C=NC(=O)C2=C1NC(=O)N2C</t>
  </si>
  <si>
    <t>COCONUT:(CNP0215589);Natural Products:(UNPD146396);PubChem:(130005244)</t>
  </si>
  <si>
    <t>WILMFEHTINDZCN</t>
  </si>
  <si>
    <t>InChI=1S/C21H24N6O4/c1-30-12-10-22-19-9-6-16(13-23-19)20-24-21(31-25-20)18-3-2-11-26(18)14-15-4-7-17(8-5-15)27(28)29/h4-9,13,18H,2-3,10-12,14H2,1H3,(H,22,23)</t>
  </si>
  <si>
    <t>COCCNC1=NC=C(C=C1)C2=NOC(=N2)C3CCCN3CC4=CC=C(C=C4)[N+](=O)[O-]</t>
  </si>
  <si>
    <t>COCONUT:(CNP0049549);SuperNatural:(SN00031365)</t>
  </si>
  <si>
    <t>1513_MSBNK-RIKEN-PR302352_0_MSBNK-RIKEN-PR302352_DJOJDHGQRNZXQQ</t>
  </si>
  <si>
    <t>968_MSBNK-RIKEN-PR301299_0_MSBNK-RIKEN-PR301299_LWSPRPDSPCBAKK</t>
  </si>
  <si>
    <t>7456_MSBNK-RIKEN-PR300322_0_MSBNK-RIKEN-PR300322_RBALEJFQJCAPLN</t>
  </si>
  <si>
    <t>9475_MSBNK-RIKEN-PR303971_0_MSBNK-RIKEN-PR303971_SBVBJPHMDABKJV</t>
  </si>
  <si>
    <t>718_MSBNK-RIKEN-PR300390_0_MSBNK-RIKEN-PR300390_NBFGYDJKTHENDP</t>
  </si>
  <si>
    <t>9380_MSBNK-RIKEN-PR303806_0_MSBNK-RIKEN-PR303806_MDZKJHQSJHYOHJ</t>
  </si>
  <si>
    <t>C20H19FN4O4S2</t>
  </si>
  <si>
    <t>CPBHSHXZTXJWSI</t>
  </si>
  <si>
    <t>InChI=1S/C20H19FN4O4S2/c21-13-4-1-3-12(9-13)14-6-7-22-20(23-14)24-15-10-28-19-16(11-29-18(15)19)25-31(26,27)17-5-2-8-30-17/h1-9,15-16,18-19,25H,10-11H2,(H,22,23,24)</t>
  </si>
  <si>
    <t>N-[(3S,3aR,6S,6aR)-3-[[4-(3-fluorophenyl)pyrimidin-2-yl]amino]-2,3,3a,5,6,6a-hexahydrofuro[3,2-b]furan-6-yl]thiophene-2-sulfonamide</t>
  </si>
  <si>
    <t>C1C(C2C(O1)C(CO2)NS(=O)(=O)C3=CC=CS3)NC4=NC=CC(=N4)C5=CC(=CC=C5)F</t>
  </si>
  <si>
    <t>COCONUT:(CNP0172767);PubChem:(11941305);SuperNatural:(SN00014747);ZINC bio:(ZINC08296208)</t>
  </si>
  <si>
    <t>8577_MSBNK-RIKEN-PR302690_0_MSBNK-RIKEN-PR302690_VCCNKWWXYVWTLT</t>
  </si>
  <si>
    <t>8813_MSBNK-RIKEN-PR302944_0_MSBNK-RIKEN-PR302944_ITVGXXMINPYUHD</t>
  </si>
  <si>
    <t>1741_MSBNK-RIKEN-PR302605_0_MSBNK-RIKEN-PR302605_SGEWCQFRYRRZDC</t>
  </si>
  <si>
    <t>1274_MSBNK-RIKEN-PR302060_0_MSBNK-RIKEN-PR302060_FTVWIRXFELQLPI</t>
  </si>
  <si>
    <t>8433_MSBNK-RIKEN-PR302515_0_MSBNK-RIKEN-PR302515_OMQADRGFMLGFJF</t>
  </si>
  <si>
    <t>8296_MSBNK-RIKEN-PR302359_0_MSBNK-RIKEN-PR302359_XFZJEEAOWLFHDH</t>
  </si>
  <si>
    <t>2259_MSBNK-RIKEN-PR303314_0_MSBNK-RIKEN-PR303314_DRLZZQRQMWQRLZ</t>
  </si>
  <si>
    <t>PYQYEKQYKXOCOK</t>
  </si>
  <si>
    <t>InChI=1S/C47H66N2O7/c1-41(28-50,20-15-30-17-22-49-37(48)23-30)45(5,54)40-39(56-40)44(4,53)36-16-21-47(55)34-25-35(52)33-24-32(51)27-46(18-9-10-19-46)43(33,3)38(34)31(26-42(36,47)2)14-13-29-11-7-6-8-12-29/h6-8,11-12,17,22-23,25,31-33,36,38-40,50-51,53-55H,9-10,13-16,18-21,24,26-28H2,1-5H3,(H2,48,49)/p+1</t>
  </si>
  <si>
    <t>CC12CC(C3C(=CC(=O)C4C3(C5(CCCC5)CC(C4)O)C)C1(CCC2C(C)(C6C(O6)C(C)(C(C)(CCC7=CC(=[NH+]C=C7)N)CO)O)O)O)CCC8=CC=CC=C8</t>
  </si>
  <si>
    <t>COCONUT:(CNP0139256);SuperNatural:(SN00172146)</t>
  </si>
  <si>
    <t>8652_MSBNK-RIKEN-PR302765_0_MSBNK-RIKEN-PR302765_ARGKVCXINMKCAZ</t>
  </si>
  <si>
    <t>102_MSBNK-BGC_Munich-RP015602_0_MSBNK-BGC_Munich-RP015602_FVMDYYGIDFPZAX</t>
  </si>
  <si>
    <t>1269_MSBNK-RIKEN-PR302055_0_MSBNK-RIKEN-PR302055_PEFASEPMJYRQBW</t>
  </si>
  <si>
    <t>9417_MSBNK-RIKEN-PR303874_0_MSBNK-RIKEN-PR303874_WRYJYFCCMSVEPQ</t>
  </si>
  <si>
    <t>971_MSBNK-RIKEN-PR301307_0_MSBNK-RIKEN-PR301307_LWSPRPDSPCBAKK</t>
  </si>
  <si>
    <t>C17H22N2O9S2</t>
  </si>
  <si>
    <t>OYYJOBIUXKENQW</t>
  </si>
  <si>
    <t>InChI=1S/C17H22N2O9S2/c1-27-19-7-9(10-4-2-3-5-11(10)19)6-13(18-30(24,25)26)29-8-12-14(20)15(21)16(22)17(23)28-12/h2-5,7,12,14-17,20-23H,6,8H2,1H3,(H,24,25,26)</t>
  </si>
  <si>
    <t>CON1C=C(C2=CC=CC=C21)CC(=NS(=O)(=O)O)SCC3C(C(C(C(O3)O)O)O)O</t>
  </si>
  <si>
    <t>COCONUT:(CNP0127958);Natural Products:(UNPD66376 UNPD211524);SuperNatural:(SN00276789)</t>
  </si>
  <si>
    <t>9398_MSBNK-RIKEN-PR303827_0_MSBNK-RIKEN-PR303827_KYWSCMDFVARMPN</t>
  </si>
  <si>
    <t>7461_MSBNK-RIKEN-PR300331_0_MSBNK-RIKEN-PR300331_RBALEJFQJCAPLN</t>
  </si>
  <si>
    <t>9389_MSBNK-RIKEN-PR303815_0_MSBNK-RIKEN-PR303815_SQOJOAFXDQDRGF</t>
  </si>
  <si>
    <t>9763_MSBNK-RIKEN-PR304358_0_MSBNK-RIKEN-PR304358_KYWSCMDFVARMPN</t>
  </si>
  <si>
    <t>300_MSBNK-IPB_Halle-PN000064_0_MSBNK-IPB_Halle-PN000064_</t>
  </si>
  <si>
    <t>8380_MSBNK-RIKEN-PR302451_0_MSBNK-RIKEN-PR302451_OBKKEZLIABHSGY</t>
  </si>
  <si>
    <t>8470_MSBNK-RIKEN-PR302558_0_MSBNK-RIKEN-PR302558_HXTFHSYLYXVTHC</t>
  </si>
  <si>
    <t>C40H62N4O6</t>
  </si>
  <si>
    <t>DRYTXSMTDGSMKT</t>
  </si>
  <si>
    <t>InChI=1S/C40H62N4O6/c1-26(46)22-43-35(23-42-2)40-31-10-8-9-28(31)14-16-33-32(40)21-34(44-33)37(48)25-49-39-19-27(13-17-36(39)47)12-15-30-20-29(24-45)38(50-30)11-6-4-3-5-7-18-41/h13,17,19-21,26,28,31,35,37,40,42-48H,3-12,14-16,18,22-25,41H2,1-2H3</t>
  </si>
  <si>
    <t>CC(CNC(CNC)C1C2CCCC2CCC3=C1C=C(N3)C(COC4=C(C=CC(=C4)CCC5=CC(=C(O5)CCCCCCCN)CO)O)O)O</t>
  </si>
  <si>
    <t>COCONUT:(CNP0378895)</t>
  </si>
  <si>
    <t>3706_MSBNK-IPB_Halle-PN000092_0_MSBNK-IPB_Halle-PN000092_</t>
  </si>
  <si>
    <t>8375_MSBNK-RIKEN-PR302445_0_MSBNK-RIKEN-PR302445_OBKKEZLIABHSGY</t>
  </si>
  <si>
    <t>8275_MSBNK-RIKEN-PR302338_0_MSBNK-RIKEN-PR302338_XFZJEEAOWLFHDH</t>
  </si>
  <si>
    <t>1408_MSBNK-RIKEN-PR302197_0_MSBNK-RIKEN-PR302197_PLAPMLGJVGLZOV</t>
  </si>
  <si>
    <t>9387_MSBNK-RIKEN-PR303813_0_MSBNK-RIKEN-PR303813_KYWSCMDFVARMPN</t>
  </si>
  <si>
    <t>3327_MSBNK-RIKEN-PR311050_0_MSBNK-RIKEN-PR311050_OMNVYXHOSHNURL</t>
  </si>
  <si>
    <t>9757_MSBNK-RIKEN-PR304347_0_MSBNK-RIKEN-PR304347_HJRVLGWTJSLQIG</t>
  </si>
  <si>
    <t>9394_MSBNK-RIKEN-PR303822_0_MSBNK-RIKEN-PR303822_SQOJOAFXDQDRGF</t>
  </si>
  <si>
    <t>7586_MSBNK-RIKEN-PR300655_0_MSBNK-RIKEN-PR300655_XUCIJNAGGSZNQT</t>
  </si>
  <si>
    <t>C13H23N5O5S</t>
  </si>
  <si>
    <t>ZYWNIRGLLDGJQB</t>
  </si>
  <si>
    <t>InChI=1S/C13H23N5O5S/c1-24(22,23)17-5-6-18(11(19)7-14)10(8-17)13(21)16-9-3-2-4-15-12(9)20/h9-10H,2-8,14H2,1H3,(H,15,20)(H,16,21)</t>
  </si>
  <si>
    <t>CS(=O)(=O)N1CCN(C(C1)C(=O)NC2CCCNC2=O)C(=O)CN</t>
  </si>
  <si>
    <t>COCONUT:(CNP0012458 CNP0246135);PubChem:(26763595);SuperNatural:(SN00024203);ZINC bio:(ZINC15709581)</t>
  </si>
  <si>
    <t>C16H12N6O</t>
  </si>
  <si>
    <t>CBVWHRCGFLHGCV</t>
  </si>
  <si>
    <t>InChI=1S/C16H12N6O/c1-2-4-14(5-3-1)22-16(18-19-20-22)23-15-8-6-13(7-9-15)21-11-10-17-12-21/h1-12H</t>
  </si>
  <si>
    <t>5-(4-imidazol-1-ylphenoxy)-1-phenyltetrazole</t>
  </si>
  <si>
    <t>C1=CC=C(C=C1)N2C(=NN=N2)OC3=CC=C(C=C3)N4C=CN=C4</t>
  </si>
  <si>
    <t>PubChem:(2998416);PubMed;CHEBI:(105906)</t>
  </si>
  <si>
    <t>9833_MSBNK-RIKEN-PR310448_0_MSBNK-RIKEN-PR310448_SBVBJPHMDABKJV</t>
  </si>
  <si>
    <t>C22H36Br2O3</t>
  </si>
  <si>
    <t>ITFIDMGXNCZIIL</t>
  </si>
  <si>
    <t>InChI=1S/C22H36Br2O3/c1-14(25)27-22(11-8-16(23)19(2,3)13-22)12-15-6-9-20(4)17(24)7-10-21(5,26)18(15)20/h15-18,26H,6-13H2,1-5H3</t>
  </si>
  <si>
    <t>CC(=O)OC1(CCC(C(C1)(C)C)Br)CC2CCC3(C2C(CCC3Br)(C)O)C</t>
  </si>
  <si>
    <t>COCONUT:(CNP0221847);Natural Products:(UNPD186867);PubChem:(23426833);SuperNatural:(SN00243323)</t>
  </si>
  <si>
    <t>8091_MSBNK-RIKEN-PR302102_0_MSBNK-RIKEN-PR302102_IGLUNMMNDNWZOA</t>
  </si>
  <si>
    <t>XPTOXNMHPDPXOH</t>
  </si>
  <si>
    <t>InChI=1S/C11H13ClN4O3/c12-10-9-11(14-4-13-10)16(5-15-9)8-1-6(2-17)7(3-18)19-8/h4-8,17-18H,1-3H2</t>
  </si>
  <si>
    <t>[(2S,3R,5R)-5-(6-chloropurin-9-yl)-2-(hydroxymethyl)oxolan-3-yl]methanol</t>
  </si>
  <si>
    <t>C1C(C(OC1N2C=NC3=C2N=CN=C3Cl)CO)CO</t>
  </si>
  <si>
    <t>465411;465412</t>
  </si>
  <si>
    <t>COCONUT:(CNP0152484);PubChem:(465411 465412);PubMed</t>
  </si>
  <si>
    <t>1407_MSBNK-RIKEN-PR302196_0_MSBNK-RIKEN-PR302196_HKEAFJYKMMKDOR</t>
  </si>
  <si>
    <t>8451_MSBNK-RIKEN-PR302537_0_MSBNK-RIKEN-PR302537_LYGPBZVKGHHTIE</t>
  </si>
  <si>
    <t>ZNNQATJVEJKFID</t>
  </si>
  <si>
    <t>InChI=1S/C13H17N2O6P/c1-8-3-2-4-9-13(8)14-7-15(9)12-5-10(16)11(21-12)6-20-22(17,18)19/h2-4,7,10-12,16H,5-6H2,1H3,(H2,17,18,19)</t>
  </si>
  <si>
    <t>[3-hydroxy-5-(4-methylbenzimidazol-1-yl)oxolan-2-yl]methyl dihydrogen phosphate</t>
  </si>
  <si>
    <t>CC1=C2C(=CC=C1)N(C=N2)C3CC(C(O3)COP(=O)(O)O)O</t>
  </si>
  <si>
    <t>4478238;49867283</t>
  </si>
  <si>
    <t>PubChem:(4478238 49867283);PubChem class - bio and metabolites</t>
  </si>
  <si>
    <t>2802_MSBNK-RIKEN-PR304100_0_MSBNK-RIKEN-PR304100_LNTHITQWFMADLM</t>
  </si>
  <si>
    <t>8333_MSBNK-RIKEN-PR302396_0_MSBNK-RIKEN-PR302396_XFZJEEAOWLFHDH</t>
  </si>
  <si>
    <t>9753_MSBNK-RIKEN-PR304340_0_MSBNK-RIKEN-PR304340_HJRVLGWTJSLQIG</t>
  </si>
  <si>
    <t>1778_MSBNK-RIKEN-PR302654_0_MSBNK-RIKEN-PR302654_VCCNKWWXYVWTLT</t>
  </si>
  <si>
    <t>C18H23F3N2O</t>
  </si>
  <si>
    <t>KLMHSZDBXYZWAK</t>
  </si>
  <si>
    <t>InChI=1S/C18H23F3N2O/c1-2-12-11-23-8-7-14(12)9-16(23)10-22-17(24)13-3-5-15(6-4-13)18(19,20)21/h3-6,12,14,16H,2,7-11H2,1H3,(H,22,24)</t>
  </si>
  <si>
    <t>N-[[(2R,4S,5R)-5-ethyl-1-azabicyclo[2.2.2]octan-2-yl]methyl]-4-(trifluoromethyl)benzamide</t>
  </si>
  <si>
    <t>CCC1CN2CCC1CC2CNC(=O)C3=CC=C(C=C3)C(F)(F)F</t>
  </si>
  <si>
    <t>11943275;11943276</t>
  </si>
  <si>
    <t>COCONUT:(CNP0013212 CNP0045497);PubChem:(11943275 11943276);SuperNatural:(SN00016066);ZINC bio:(ZINC08300444)</t>
  </si>
  <si>
    <t>C17H18N6O8</t>
  </si>
  <si>
    <t>YCWFFSPCOHBOQQ</t>
  </si>
  <si>
    <t>InChI=1S/C17H18N6O8/c18-12(20-25)4-2-1-3-5-13(24)21-17(11-7-9-15(31-11)23(28)29)16(19-21)10-6-8-14(30-10)22(26)27/h6-9,12,17H,1-5,18H2</t>
  </si>
  <si>
    <t>Pimelic acid, bis((5-nitrofurfurylidene)hydrazide</t>
  </si>
  <si>
    <t>C1=C(OC(=C1)[N+](=O)[O-])C2C(=NN2C(=O)CCCCCC(N)N=O)C3=CC=C(O3)[N+](=O)[O-]</t>
  </si>
  <si>
    <t>PubChem:(3062474);PubChem class - safety and toxic</t>
  </si>
  <si>
    <t>1851_MSBNK-RIKEN-PR302740_0_MSBNK-RIKEN-PR302740_DLIKSSGEMUFQOK</t>
  </si>
  <si>
    <t>9806_MSBNK-RIKEN-PR310391_0_MSBNK-RIKEN-PR310391_MDZKJHQSJHYOHJ</t>
  </si>
  <si>
    <t>318_MSBNK-IPB_Halle-PN000092_0_MSBNK-IPB_Halle-PN000092_</t>
  </si>
  <si>
    <t>9378_MSBNK-RIKEN-PR303803_0_MSBNK-RIKEN-PR303803_SQOJOAFXDQDRGF</t>
  </si>
  <si>
    <t>C17H25FN8O5</t>
  </si>
  <si>
    <t>GWLMNHVGZNODLR</t>
  </si>
  <si>
    <t>InChI=1S/C17H25FN8O5/c1-25(16(21)22)5-4-8(19)6-11(27)23-10-2-3-12(31-13(10)15(28)29)26-7-9(18)14(20)24-17(26)30/h2-3,7-8,10,12-13H,4-6,19H2,1H3,(H3,21,22)(H,23,27)(H,28,29)(H2,20,24,30)</t>
  </si>
  <si>
    <t>CN(CCC(CC(=O)NC1C=CC(OC1C(=O)O)N2C=C(C(=NC2=O)N)F)N)C(=N)N</t>
  </si>
  <si>
    <t>COCONUT:(CNP0351531);Natural Products:(UNPD19991);SuperNatural:(SN00331296)</t>
  </si>
  <si>
    <t>2346_MSBNK-RIKEN-PR303411_0_MSBNK-RIKEN-PR303411_LKZDFKLGDGSGEO</t>
  </si>
  <si>
    <t>3288_MSBNK-RIKEN-PR310971_0_MSBNK-RIKEN-PR310971_WTKUHKWWAMSHEE</t>
  </si>
  <si>
    <t>10073_MSBNK-RIKEN-PR310986_0_MSBNK-RIKEN-PR310986_VJSPPRJRRDZQLT</t>
  </si>
  <si>
    <t>C34H46N4O7S2</t>
  </si>
  <si>
    <t>IHJZABOSTGEPCK</t>
  </si>
  <si>
    <t>InChI=1S/C34H46N4O7S2/c1-33(2,40)24-13-22-28(44-24)23-16-47-46-15-19(37-32(35)36)14-34(41)12-11-21(17-7-9-18(38-42)10-8-17)25-27(39)26(30(23)45-31(25)34)29(22)43-20-5-3-4-6-20/h7-12,19-24,26,28-30,38,40-42H,3-6,13-16H2,1-2H3,(H4,35,36,37)/p+1</t>
  </si>
  <si>
    <t>CC(C)(C1CC2C(O1)C3CSSCC(CC4(C=CC(C5=C4OC3C(C2OC6CCCC6)C5=O)C7=CC=C(C=C7)NO)O)[NH+]=C(N)N)O</t>
  </si>
  <si>
    <t>SuperNatural:(SN00174148)</t>
  </si>
  <si>
    <t>8271_MSBNK-RIKEN-PR302332_0_MSBNK-RIKEN-PR302332_XFZJEEAOWLFHDH</t>
  </si>
  <si>
    <t>1370_MSBNK-RIKEN-PR302158_0_MSBNK-RIKEN-PR302158_JMFWYRWPJVEZPV</t>
  </si>
  <si>
    <t>2338_MSBNK-RIKEN-PR303403_0_MSBNK-RIKEN-PR303403_ZLPSOQFIIQIIAX</t>
  </si>
  <si>
    <t>8832_MSBNK-RIKEN-PR302964_0_MSBNK-RIKEN-PR302964_ITVGXXMINPYUHD</t>
  </si>
  <si>
    <t>C33H38N10O5S</t>
  </si>
  <si>
    <t>NHYGKDYDTKGEIW</t>
  </si>
  <si>
    <t>InChI=1S/C33H38N10O5S/c1-42(2)26-11-6-9-24-23(26)8-7-12-27(24)49(47,48)37-17-5-4-10-25(32(45)46)39-31(44)20-13-15-22(16-14-20)43(3)19-21-18-36-30-28(38-21)29(34)40-33(35)41-30/h6-9,11-16,18,25,37H,4-5,10,17,19H2,1-3H3,(H,39,44)(H,45,46)(H4,34,35,36,40,41)</t>
  </si>
  <si>
    <t>Admdnl</t>
  </si>
  <si>
    <t>CN(C)C1=CC=CC2=C1C=CC=C2S(=O)(=O)NCCCCC(C(=O)O)NC(=O)C3=CC=C(C=C3)N(C)CC4=CN=C5C(=N4)C(=NC(=N5)N)N</t>
  </si>
  <si>
    <t>128536;44269280</t>
  </si>
  <si>
    <t>MeSH:(128536);PubChem:(128536 44269280);PubMed</t>
  </si>
  <si>
    <t>9405_MSBNK-RIKEN-PR303835_0_MSBNK-RIKEN-PR303835_SQOJOAFXDQDRGF</t>
  </si>
  <si>
    <t>1560_MSBNK-RIKEN-PR302399_0_MSBNK-RIKEN-PR302399_KMOUJOKENFFTPU</t>
  </si>
  <si>
    <t>9420_MSBNK-RIKEN-PR303886_0_MSBNK-RIKEN-PR303886_WRYJYFCCMSVEPQ</t>
  </si>
  <si>
    <t>9910_MSBNK-RIKEN-PR310578_0_MSBNK-RIKEN-PR310578_RBALEJFQJCAPLN</t>
  </si>
  <si>
    <t>CLMHBGITOYJCRL</t>
  </si>
  <si>
    <t>InChI=1S/C23H32NO9/c1-13(2)4-5-14-6-7-16-15(10-14)18(17(11-26)24-16)32-22(29)20-19(31-9-3-8-25)21(28)23(30,12-27)33-20/h6-7,10,13,19-21,25-28,30H,3-5,8-9,11-12H2,1-2H3/q-1</t>
  </si>
  <si>
    <t>CC(C)CCC1=CC2=C(C=C1)[N-]C(=C2OC(=O)C3C(C(C(O3)(CO)O)O)OCCCO)CO</t>
  </si>
  <si>
    <t>COCONUT:(CNP0008416)</t>
  </si>
  <si>
    <t>2616_MSBNK-RIKEN-PR303819_0_MSBNK-RIKEN-PR303819_SQOJOAFXDQDRGF</t>
  </si>
  <si>
    <t>C25H24N4O4S2</t>
  </si>
  <si>
    <t>UONYMHZUNCSOPQ</t>
  </si>
  <si>
    <t>InChI=1S/C25H24N4O4S2/c1-2-33-25(30)19-9-4-6-12-22(19)35(31,32)29-15-13-28(14-16-29)24-18-8-3-5-10-20(18)26-23(27-24)21-11-7-17-34-21/h3-12,17H,2,13-16H2,1H3</t>
  </si>
  <si>
    <t>CCOC(=O)C1=CC=CC=C1S(=O)(=O)N2CCN(CC2)C3=NC(=NC4=CC=CC=C43)C5=CC=CS5</t>
  </si>
  <si>
    <t>PubChem:(44246455);PubMed;CHEBI:(93545)</t>
  </si>
  <si>
    <t>1335_MSBNK-RIKEN-PR302123_0_MSBNK-RIKEN-PR302123_UHNXUSWGOJMEFO</t>
  </si>
  <si>
    <t>8990_MSBNK-RIKEN-PR303220_0_MSBNK-RIKEN-PR303220_KZKWCKFDCPVDFJ</t>
  </si>
  <si>
    <t>C14H20N6O4S</t>
  </si>
  <si>
    <t>ZSPDWGNAXWUTRG</t>
  </si>
  <si>
    <t>InChI=1S/C14H20N6O4S/c15-7(3-21)1-2-25-4-8-10(22)11(23)14(24-8)20-6-19-9-12(16)17-5-18-13(9)20/h3,5-8,10-11,14,22-23H,1-2,4,15H2,(H2,16,17,18)</t>
  </si>
  <si>
    <t>(2S)-2-amino-4-[[(2S,3S,4R,5R)-5-(6-aminopurin-9-yl)-3,4-dihydroxyoxolan-2-yl]methylsulfanyl]butanal</t>
  </si>
  <si>
    <t>C1=NC(=C2C(=N1)N(C=N2)C3C(C(C(O3)CSCCC(C=O)N)O)O)N</t>
  </si>
  <si>
    <t>447580;118974977;137481960</t>
  </si>
  <si>
    <t>PubChem:(447580 118974977 137481960);PubChem class - bio and metabolites</t>
  </si>
  <si>
    <t>5840_MSBNK-RIKEN-PR303554_0_MSBNK-RIKEN-PR303554_VVOAZFWZEDHOOU</t>
  </si>
  <si>
    <t>6030_MSBNK-RIKEN-PR303878_0_MSBNK-RIKEN-PR303878_WRYJYFCCMSVEPQ</t>
  </si>
  <si>
    <t>9485_MSBNK-RIKEN-PR303981_0_MSBNK-RIKEN-PR303981_SBVBJPHMDABKJV</t>
  </si>
  <si>
    <t>7060_MSBNK-IPB_Halle-PN000032_0_MSBNK-IPB_Halle-PN000032_</t>
  </si>
  <si>
    <t>1659_MSBNK-RIKEN-PR302517_0_MSBNK-RIKEN-PR302517_HQNOUCSPWAGQND</t>
  </si>
  <si>
    <t>8231_MSBNK-RIKEN-PR302273_0_MSBNK-RIKEN-PR302273_XFZJEEAOWLFHDH</t>
  </si>
  <si>
    <t>2452_MSBNK-RIKEN-PR303554_0_MSBNK-RIKEN-PR303554_VVOAZFWZEDHOOU</t>
  </si>
  <si>
    <t>9701_MSBNK-RIKEN-PR304237_0_MSBNK-RIKEN-PR304237_HSTZMXCBWJGKHG</t>
  </si>
  <si>
    <t>3286_MSBNK-RIKEN-PR310968_0_MSBNK-RIKEN-PR310968_RDNMWJOGZVGRGW</t>
  </si>
  <si>
    <t>2283_MSBNK-RIKEN-PR303344_0_MSBNK-RIKEN-PR303344_FIAAVMJLAGNUKW</t>
  </si>
  <si>
    <t>10078_MSBNK-RIKEN-PR310992_0_MSBNK-RIKEN-PR310992_XBGYTZHKGMCEGE</t>
  </si>
  <si>
    <t>8290_MSBNK-RIKEN-PR302353_0_MSBNK-RIKEN-PR302353_XFZJEEAOWLFHDH</t>
  </si>
  <si>
    <t>2068_MSBNK-RIKEN-PR302976_0_MSBNK-RIKEN-PR302976_SYRURBPRFQUYQS</t>
  </si>
  <si>
    <t>8733_MSBNK-RIKEN-PR302851_0_MSBNK-RIKEN-PR302851_QUQPHWDTPGMPEX</t>
  </si>
  <si>
    <t>GFOCHRNCKLZJFH</t>
  </si>
  <si>
    <t>InChI=1S/C16H24O10/c1-5-4-23-14(10-15(2)12(26-15)11(21)16(5,10)22)25-13-9(20)8(19)7(18)6(3-17)24-13/h4,6-14,17-22H,3H2,1-2H3</t>
  </si>
  <si>
    <t>CC1=COC(C2C1(C(C3C2(O3)C)O)O)OC4C(C(C(C(O4)CO)O)O)O</t>
  </si>
  <si>
    <t>COCONUT:(CNP0264669);Natural Products:(UNPD27570);SuperNatural:(SN00257419);KEGG Mine</t>
  </si>
  <si>
    <t>8738_MSBNK-RIKEN-PR302856_0_MSBNK-RIKEN-PR302856_QUQPHWDTPGMPEX</t>
  </si>
  <si>
    <t>726_MSBNK-RIKEN-PR300410_0_MSBNK-RIKEN-PR300410_NBFGYDJKTHENDP</t>
  </si>
  <si>
    <t>8660_MSBNK-RIKEN-PR302773_0_MSBNK-RIKEN-PR302773_ARGKVCXINMKCAZ</t>
  </si>
  <si>
    <t>9037_MSBNK-RIKEN-PR303318_0_MSBNK-RIKEN-PR303318_DRLZZQRQMWQRLZ</t>
  </si>
  <si>
    <t>9386_MSBNK-RIKEN-PR303812_0_MSBNK-RIKEN-PR303812_SQOJOAFXDQDRGF</t>
  </si>
  <si>
    <t>2228_MSBNK-RIKEN-PR303244_0_MSBNK-RIKEN-PR303244_UIDGLYUNOUKLBM</t>
  </si>
  <si>
    <t>9775_MSBNK-RIKEN-PR304380_0_MSBNK-RIKEN-PR304380_KYWSCMDFVARMPN</t>
  </si>
  <si>
    <t>2276_MSBNK-RIKEN-PR303336_0_MSBNK-RIKEN-PR303336_TUIJPUWSXVFWSH</t>
  </si>
  <si>
    <t>9839_MSBNK-RIKEN-PR310459_0_MSBNK-RIKEN-PR310459_SQOJOAFXDQDRGF</t>
  </si>
  <si>
    <t>2316_MSBNK-RIKEN-PR303380_0_MSBNK-RIKEN-PR303380_ZLPSOQFIIQIIAX</t>
  </si>
  <si>
    <t>9476_MSBNK-RIKEN-PR303972_0_MSBNK-RIKEN-PR303972_SBVBJPHMDABKJV</t>
  </si>
  <si>
    <t>NEFLQCQYUUBRJM</t>
  </si>
  <si>
    <t>InChI=1S/C18H20N6O3S2/c1-22(7-9-25)16-20-14-13(15(26)21-17(27)23(14)2)24(16)8-10-28-18-19-11-5-3-4-6-12(11)29-18/h3-6,25H,7-10H2,1-2H3,(H,21,26,27)</t>
  </si>
  <si>
    <t>7-[2-(1,3-benzothiazol-2-ylsulfanyl)ethyl]-8-[2-hydroxyethyl(methyl)amino]-3-methylpurine-2,6-dione</t>
  </si>
  <si>
    <t>CN1C2=C(C(=O)NC1=O)N(C(=N2)N(C)CCO)CCSC3=NC4=CC=CC=C4S3</t>
  </si>
  <si>
    <t>PubChem:(3738951);PubChem class - safety and toxic</t>
  </si>
  <si>
    <t>203_MSBNK-BGC_Munich-RP021901_0_MSBNK-BGC_Munich-RP021901_YBJHBAHKTGYVGT</t>
  </si>
  <si>
    <t>C11H15ClO</t>
  </si>
  <si>
    <t>PDCFFHOQPXOVDC</t>
  </si>
  <si>
    <t>InChI=1S/C11H15ClO/c1-7-5-10(13)8(6-9(7)12)11(2,3)4/h5-6,13H,1-4H3</t>
  </si>
  <si>
    <t>Caswell No. 126</t>
  </si>
  <si>
    <t>CC1=CC(=C(C=C1Cl)C(C)(C)C)O</t>
  </si>
  <si>
    <t>PubChem class - safety and toxic;PubChem:(35634);PubMed</t>
  </si>
  <si>
    <t>5239_MSBNK-RIKEN-PR302740_0_MSBNK-RIKEN-PR302740_DLIKSSGEMUFQOK</t>
  </si>
  <si>
    <t>8457_MSBNK-RIKEN-PR302544_0_MSBNK-RIKEN-PR302544_OMQADRGFMLGFJF</t>
  </si>
  <si>
    <t>2112_MSBNK-RIKEN-PR303031_0_MSBNK-RIKEN-PR303031_YFPYXTNSQOUHPS</t>
  </si>
  <si>
    <t>2966_MSBNK-RIKEN-PR304321_0_MSBNK-RIKEN-PR304321_LPLVUJXQOOQHMX</t>
  </si>
  <si>
    <t>9825_MSBNK-RIKEN-PR310435_0_MSBNK-RIKEN-PR310435_XUCIJNAGGSZNQT</t>
  </si>
  <si>
    <t>309_MSBNK-IPB_Halle-PN000079_0_MSBNK-IPB_Halle-PN000079_</t>
  </si>
  <si>
    <t>1315_MSBNK-RIKEN-PR302102_0_MSBNK-RIKEN-PR302102_IGLUNMMNDNWZOA</t>
  </si>
  <si>
    <t>C16H26N2O5S2</t>
  </si>
  <si>
    <t>MYDDSIGMUZDKLG</t>
  </si>
  <si>
    <t>InChI=1S/C16H26N2O5S2/c1-11-4-6-18(7-5-11)15-12(23-13(10-19)16(15)20)9-17-25(21,22)14-3-2-8-24-14/h2-3,8,11-13,15-17,19-20H,4-7,9-10H2,1H3</t>
  </si>
  <si>
    <t>CC1CCN(CC1)C2C(OC(C2O)CO)CNS(=O)(=O)C3=CC=CS3</t>
  </si>
  <si>
    <t>COCONUT:(CNP0012959 CNP0037698);PubChem:(28962369);SuperNatural:(SN00025654);ZINC bio:(ZINC20465997)</t>
  </si>
  <si>
    <t>8756_MSBNK-RIKEN-PR302878_0_MSBNK-RIKEN-PR302878_OIUBYZLTFSLSBY</t>
  </si>
  <si>
    <t>8889_MSBNK-RIKEN-PR303032_0_MSBNK-RIKEN-PR303032_NMGVHLDIHNFGQB</t>
  </si>
  <si>
    <t>4703_MSBNK-RIKEN-PR302102_0_MSBNK-RIKEN-PR302102_IGLUNMMNDNWZOA</t>
  </si>
  <si>
    <t>9409_MSBNK-RIKEN-PR303842_0_MSBNK-RIKEN-PR303842_WRYJYFCCMSVEPQ</t>
  </si>
  <si>
    <t>C9H21O3PS2</t>
  </si>
  <si>
    <t>SRSCBCSKEHCTRL</t>
  </si>
  <si>
    <t>InChI=1S/C9H21O3PS2/c1-5-11-13(10,12-6-2)15-8-9(4)14-7-3/h9H,5-8H2,1-4H3</t>
  </si>
  <si>
    <t>1-diethoxyphosphorylsulfanyl-2-ethylsulfanylpropane</t>
  </si>
  <si>
    <t>CCOP(=O)(OCC)SCC(C)SCC</t>
  </si>
  <si>
    <t>PubChem:(214167);PubChem class - safety and toxic</t>
  </si>
  <si>
    <t>C12H24N2O5S</t>
  </si>
  <si>
    <t>SNBJSZWTHJQWKS</t>
  </si>
  <si>
    <t>InChI=1S/C12H24N2O5S/c1-18-7-9-4-3-5-14(9)6-11-12(15)10(8-19-11)13-20(2,16)17/h9-13,15H,3-8H2,1-2H3</t>
  </si>
  <si>
    <t>COCC1CCCN1CC2C(C(CO2)NS(=O)(=O)C)O</t>
  </si>
  <si>
    <t>PubChem:(125417420);COCONUT:(CNP0016904)</t>
  </si>
  <si>
    <t>10032_MSBNK-RIKEN-PR310922_0_MSBNK-RIKEN-PR310922_LKZDFKLGDGSGEO</t>
  </si>
  <si>
    <t>1992_MSBNK-RIKEN-PR302892_0_MSBNK-RIKEN-PR302892_LFEUICHQZGNOHD</t>
  </si>
  <si>
    <t>C33H49N3O6S</t>
  </si>
  <si>
    <t>FRXNTGWAGPVGFD</t>
  </si>
  <si>
    <t>InChI=1S/C33H49N3O6S/c1-7-33(41)16-12-25-23-9-8-21-18-22(10-14-31(21,4)24(23)11-15-32(25,33)5)36-42-19-27(37)35-28(20(2)3)29(38)34-26(30(39)40)13-17-43-6/h1,18,20,23-26,28,41H,8-17,19H2,2-6H3,(H,34,38)(H,35,37)(H,39,40)</t>
  </si>
  <si>
    <t>2-[[2-[[2-[(17-ethynyl-17-hydroxy-10,13-dimethyl-2,6,7,8,9,11,12,14,15,16-decahydro-1H-cyclopenta[a]phenanthren-3-ylidene)amino]oxyacetyl]amino]-3-methylbutanoyl]amino]-4-methylsulfanylbutanoic acid</t>
  </si>
  <si>
    <t>CC(C)C(C(=O)NC(CCSC)C(=O)O)NC(=O)CON=C1CCC2(C3CCC4(C(C3CCC2=C1)CCC4(C#C)O)C)C</t>
  </si>
  <si>
    <t>3540875;16403349;44661111;75365351;95372406;95372409;95372411;95372414;97046388;97046389;99575141;125037052;125037053;125037054;125037055;124905533;124905534;124905535;124905537</t>
  </si>
  <si>
    <t>COCONUT:(CNP0060111 CNP0125485);PubChem:(3540875 16403349 44661111 75365351 95372406 95372409 95372411 95372414 97046388 97046389 99575141 125037052 125037053 125037054 125037055 124905533 124905534 124905535 124905537);ZINC bio:(ZINC70698348 ZINC70698352 ZINC70698355 ZINC70698359)</t>
  </si>
  <si>
    <t>8017_MSBNK-RIKEN-PR302026_0_MSBNK-RIKEN-PR302026_PEFASEPMJYRQBW</t>
  </si>
  <si>
    <t>5129_MSBNK-RIKEN-PR302605_0_MSBNK-RIKEN-PR302605_SGEWCQFRYRRZDC</t>
  </si>
  <si>
    <t>128_MSBNK-BGC_Munich-RP017001_0_MSBNK-BGC_Munich-RP017001_YGSDEFSMJLZEOE</t>
  </si>
  <si>
    <t>8360_MSBNK-RIKEN-PR302427_0_MSBNK-RIKEN-PR302427_OBKKEZLIABHSGY</t>
  </si>
  <si>
    <t>9777_MSBNK-RIKEN-PR304384_0_MSBNK-RIKEN-PR304384_KYWSCMDFVARMPN</t>
  </si>
  <si>
    <t>953_MSBNK-RIKEN-PR301268_0_MSBNK-RIKEN-PR301268_LWSPRPDSPCBAKK</t>
  </si>
  <si>
    <t>9384_MSBNK-RIKEN-PR303810_0_MSBNK-RIKEN-PR303810_KYWSCMDFVARMPN</t>
  </si>
  <si>
    <t>8842_MSBNK-RIKEN-PR302974_0_MSBNK-RIKEN-PR302974_ITVGXXMINPYUHD</t>
  </si>
  <si>
    <t>8563_MSBNK-RIKEN-PR302668_0_MSBNK-RIKEN-PR302668_YFVGIJBUXMQFOF</t>
  </si>
  <si>
    <t>9890_MSBNK-RIKEN-PR310520_0_MSBNK-RIKEN-PR310520_XFZJEEAOWLFHDH</t>
  </si>
  <si>
    <t>9416_MSBNK-RIKEN-PR303870_0_MSBNK-RIKEN-PR303870_WRYJYFCCMSVEPQ</t>
  </si>
  <si>
    <t>9407_MSBNK-RIKEN-PR303838_0_MSBNK-RIKEN-PR303838_SQOJOAFXDQDRGF</t>
  </si>
  <si>
    <t>C10H14N6O3S</t>
  </si>
  <si>
    <t>SXOJTGXFMQPGOS</t>
  </si>
  <si>
    <t>InChI=1S/C10H14N6O3S/c11-5(9(18)19)3-20-2-1-16-4-13-7-6(16)8(17)15-10(12)14-7/h4-5H,1-3,11H2,(H,18,19)(H3,12,14,15,17)</t>
  </si>
  <si>
    <t>Guacyset</t>
  </si>
  <si>
    <t>C1=NC2=C(N1CCSCC(C(=O)O)N)C(=O)NC(=N2)N</t>
  </si>
  <si>
    <t>MeSH:(135625327);PubChem:(135625327);PubMed;KEGG Mine</t>
  </si>
  <si>
    <t>9477_MSBNK-RIKEN-PR303973_0_MSBNK-RIKEN-PR303973_SBVBJPHMDABKJV</t>
  </si>
  <si>
    <t>2961_MSBNK-RIKEN-PR304310_0_MSBNK-RIKEN-PR304310_LPLVUJXQOOQHMX</t>
  </si>
  <si>
    <t>C20H20O4S</t>
  </si>
  <si>
    <t>PTLUDKAYBMPHQI</t>
  </si>
  <si>
    <t>InChI=1S/C20H20O4S/c1-2-23-18-12-14(10-15-8-9-24-20(15)22)11-16(19(18)21)13-25-17-6-4-3-5-7-17/h3-7,10-12,21H,2,8-9,13H2,1H3</t>
  </si>
  <si>
    <t>(3Z)-3-[[3-ethoxy-4-hydroxy-5-(phenylsulfanylmethyl)phenyl]methylidene]oxolan-2-one</t>
  </si>
  <si>
    <t>CCOC1=CC(=CC(=C1O)CSC2=CC=CC=C2)C=C3CCOC3=O</t>
  </si>
  <si>
    <t>6447938;20840899</t>
  </si>
  <si>
    <t>PubChem:(6447938 20840899);PubChem class - safety and toxic</t>
  </si>
  <si>
    <t>C19H18N6O8</t>
  </si>
  <si>
    <t>CNQHTUXYFHTEGE</t>
  </si>
  <si>
    <t>InChI=1S/C19H18N6O8/c26-12-5-9(25(31)32)4-10(14(12)27)18(30)21-3-1-2-13-15(28)16(29)19(33-13)24-8-23-11-6-20-7-22-17(11)24/h1-2,4-8,13,15-16,19,26-29H,3H2,(H,21,30)</t>
  </si>
  <si>
    <t>N-[(E)-3-[(2r,3s,4r,5r)-3,4-Dihydroxy-5-Purin-9-Yl-Oxolan-2-Yl]prop-2-Enyl]-2,3-Dihydroxy-5-Nitro-Benzamide</t>
  </si>
  <si>
    <t>C1=C(C=C(C(=C1C(=O)NCC=CC2C(C(C(O2)N3C=NC4=CN=CN=C43)O)O)O)O)[N+](=O)[O-]</t>
  </si>
  <si>
    <t>PubChem:(50919270);PubMed;PubChem class - bio and metabolites</t>
  </si>
  <si>
    <t>3225_MSBNK-RIKEN-PR310868_0_MSBNK-RIKEN-PR310868_ZMOZJTDOTOZVRT</t>
  </si>
  <si>
    <t>384_MSBNK-MPI_for_Chemical_Ecology-CE000177_0_MSBNK-MPI_for_Chemical_Ecology-CE000177_QIVBCDIJIAJPQS</t>
  </si>
  <si>
    <t>C25H35NO6S</t>
  </si>
  <si>
    <t>BHSWIEMRHAMRPG</t>
  </si>
  <si>
    <t>InChI=1S/C25H35NO6S/c1-14(11-19-13-33-18(5)26-19)22-10-8-6-7-9-20(27)15(2)24(30)17(4)25(31)16(3)21(28)12-23(29)32-22/h6,8,11,13,15-17,21-22,24,28,30H,7,9-10,12H2,1-5H3</t>
  </si>
  <si>
    <t>(4S,7R,8S,9R,13Z,16S)-4,8-dihydroxy-5,7,9-trimethyl-16-[(E)-1-(2-methyl-1,3-thiazol-4-yl)prop-1-en-2-yl]-1-oxacyclohexadec-13-ene-2,6,10-trione</t>
  </si>
  <si>
    <t>CC1C(CC(=O)OC(CC=CCCC(=O)C(C(C(C1=O)C)O)C)C(=CC2=CSC(=N2)C)C)O</t>
  </si>
  <si>
    <t>11294520;101262509;139585508</t>
  </si>
  <si>
    <t>COCONUT:(CNP0333542);Natural Products:(UNPD99319);PubChem:(11294520 101262509 139585508);SuperNatural:(SN00234602)</t>
  </si>
  <si>
    <t>642_MSBNK-RIKEN-PR300265_0_MSBNK-RIKEN-PR300265_LHKZIVMTXZLOTP</t>
  </si>
  <si>
    <t>C18H19FN4O2S</t>
  </si>
  <si>
    <t>QUGAOEHDZBIECQ</t>
  </si>
  <si>
    <t>InChI=1S/C18H19FN4O2S/c1-4-22(14-7-5-12(19)6-8-14)10-13-9-15(24)23-16(17(25)20-3)11(2)26-18(23)21-13/h5-9H,4,10H2,1-3H3,(H,20,25)</t>
  </si>
  <si>
    <t>CCN(CC1=CC(=O)N2C(=C(SC2=N1)C)C(=O)NC)C3=CC=C(C=C3)F</t>
  </si>
  <si>
    <t>PubChem:(118017587);PubMed;PubChem class - bio and metabolites</t>
  </si>
  <si>
    <t>1812_MSBNK-RIKEN-PR302701_0_MSBNK-RIKEN-PR302701_MLWDGPFGTFOLRJ</t>
  </si>
  <si>
    <t>9747_MSBNK-RIKEN-PR304332_0_MSBNK-RIKEN-PR304332_HJRVLGWTJSLQIG</t>
  </si>
  <si>
    <t>383_MSBNK-MPI_for_Chemical_Ecology-CE000176_0_MSBNK-MPI_for_Chemical_Ecology-CE000176_QIVBCDIJIAJPQS</t>
  </si>
  <si>
    <t>9403_MSBNK-RIKEN-PR303833_0_MSBNK-RIKEN-PR303833_KYWSCMDFVARMPN</t>
  </si>
  <si>
    <t>9412_MSBNK-RIKEN-PR303854_0_MSBNK-RIKEN-PR303854_WRYJYFCCMSVEPQ</t>
  </si>
  <si>
    <t>1475_MSBNK-RIKEN-PR302302_0_MSBNK-RIKEN-PR302302_XFZJEEAOWLFHDH</t>
  </si>
  <si>
    <t>8350_MSBNK-RIKEN-PR302415_0_MSBNK-RIKEN-PR302415_OBKKEZLIABHSGY</t>
  </si>
  <si>
    <t>C16H21ClN4O3</t>
  </si>
  <si>
    <t>OIFYLPDFKMZSOH</t>
  </si>
  <si>
    <t>InChI=1S/C16H21ClN4O3/c1-4-21(5-2)8-9-24-16(23)14-19-18-13-7-6-11(17)10-12(13)15(22)20(14)3/h6-7,10,18H,4-5,8-9H2,1-3H3</t>
  </si>
  <si>
    <t>2-diethylaminoethyl 7-chloro-4-methyl-5-oxo-1H-1,2,4-benzotriazepine-3-carboxylate</t>
  </si>
  <si>
    <t>CCN(CC)CCOC(=O)C1=NNC2=C(C=C(C=C2)Cl)C(=O)N1C</t>
  </si>
  <si>
    <t>PubChem:(3048705);PubChem class - safety and toxic</t>
  </si>
  <si>
    <t>10046_MSBNK-RIKEN-PR310938_0_MSBNK-RIKEN-PR310938_POYUZVAGWZVXKD</t>
  </si>
  <si>
    <t>1209_MSBNK-RIKEN-PR301991_0_MSBNK-RIKEN-PR301991_JYXSWDCPHRTYGU</t>
  </si>
  <si>
    <t>1695_MSBNK-RIKEN-PR302559_0_MSBNK-RIKEN-PR302559_GZSOSUNBTXMUFQ</t>
  </si>
  <si>
    <t>385_MSBNK-MPI_for_Chemical_Ecology-CE000178_0_MSBNK-MPI_for_Chemical_Ecology-CE000178_QIVBCDIJIAJPQS</t>
  </si>
  <si>
    <t>8438_MSBNK-RIKEN-PR302521_0_MSBNK-RIKEN-PR302521_OMQADRGFMLGFJF</t>
  </si>
  <si>
    <t>1389_MSBNK-RIKEN-PR302177_0_MSBNK-RIKEN-PR302177_PLAPMLGJVGLZOV</t>
  </si>
  <si>
    <t>1634_MSBNK-RIKEN-PR302487_0_MSBNK-RIKEN-PR302487_HQNOUCSPWAGQND</t>
  </si>
  <si>
    <t>9379_MSBNK-RIKEN-PR303805_0_MSBNK-RIKEN-PR303805_KYWSCMDFVARMPN</t>
  </si>
  <si>
    <t>2327_MSBNK-RIKEN-PR303392_0_MSBNK-RIKEN-PR303392_ZLPSOQFIIQIIAX</t>
  </si>
  <si>
    <t>3008_MSBNK-RIKEN-PR304419_0_MSBNK-RIKEN-PR304419_FVIZARNDLVOMSU</t>
  </si>
  <si>
    <t>9474_MSBNK-RIKEN-PR303970_0_MSBNK-RIKEN-PR303970_SBVBJPHMDABKJV</t>
  </si>
  <si>
    <t>9773_MSBNK-RIKEN-PR304376_0_MSBNK-RIKEN-PR304376_KYWSCMDFVARMPN</t>
  </si>
  <si>
    <t>8931_MSBNK-RIKEN-PR303118_0_MSBNK-RIKEN-PR303118_UYVBMGULWGRDQT</t>
  </si>
  <si>
    <t>9391_MSBNK-RIKEN-PR303818_0_MSBNK-RIKEN-PR303818_MDZKJHQSJHYOHJ</t>
  </si>
  <si>
    <t>8704_MSBNK-RIKEN-PR302821_0_MSBNK-RIKEN-PR302821_QUQPHWDTPGMPEX</t>
  </si>
  <si>
    <t>2221_MSBNK-RIKEN-PR303233_0_MSBNK-RIKEN-PR303233_ZZWPMFROUHHAKY</t>
  </si>
  <si>
    <t>2306_MSBNK-RIKEN-PR303368_0_MSBNK-RIKEN-PR303368_FIAAVMJLAGNUKW</t>
  </si>
  <si>
    <t>9397_MSBNK-RIKEN-PR303825_0_MSBNK-RIKEN-PR303825_SQOJOAFXDQDRGF</t>
  </si>
  <si>
    <t>3017_MSBNK-RIKEN-PR304428_0_MSBNK-RIKEN-PR304428_NJUXRKMKOFXMRX</t>
  </si>
  <si>
    <t>9811_MSBNK-RIKEN-PR310398_0_MSBNK-RIKEN-PR310398_HJRVLGWTJSLQIG</t>
  </si>
  <si>
    <t>8259_MSBNK-RIKEN-PR302314_0_MSBNK-RIKEN-PR302314_XFZJEEAOWLFHDH</t>
  </si>
  <si>
    <t>2114_MSBNK-RIKEN-PR303035_0_MSBNK-RIKEN-PR303035_RPVIQWDFJPYNJM</t>
  </si>
  <si>
    <t>9850_MSBNK-RIKEN-PR310471_0_MSBNK-RIKEN-PR310471_UYVBMGULWGRDQT</t>
  </si>
  <si>
    <t>6354_MSBNK-RIKEN-PR304321_0_MSBNK-RIKEN-PR304321_LPLVUJXQOOQHMX</t>
  </si>
  <si>
    <t>6613_MSBNK-RIKEN-PR310868_0_MSBNK-RIKEN-PR310868_ZMOZJTDOTOZVRT</t>
  </si>
  <si>
    <t>9480_MSBNK-RIKEN-PR303976_0_MSBNK-RIKEN-PR303976_SBVBJPHMDABKJV</t>
  </si>
  <si>
    <t>2178_MSBNK-RIKEN-PR303148_0_MSBNK-RIKEN-PR303148_RODXRVNMMDRFIK</t>
  </si>
  <si>
    <t>9484_MSBNK-RIKEN-PR303980_0_MSBNK-RIKEN-PR303980_SBVBJPHMDABKJV</t>
  </si>
  <si>
    <t>2070_MSBNK-RIKEN-PR302978_0_MSBNK-RIKEN-PR302978_CQLRUIIRRZYHHS</t>
  </si>
  <si>
    <t>2269_MSBNK-RIKEN-PR303328_0_MSBNK-RIKEN-PR303328_WBYWAXJHAXSJNI</t>
  </si>
  <si>
    <t>8400_MSBNK-RIKEN-PR302475_0_MSBNK-RIKEN-PR302475_OBKKEZLIABHSGY</t>
  </si>
  <si>
    <t>9805_MSBNK-RIKEN-PR310390_0_MSBNK-RIKEN-PR310390_HFGSQOYIOKBQOW</t>
  </si>
  <si>
    <t>Hit in target queries</t>
    <phoneticPr fontId="18"/>
  </si>
  <si>
    <t>Hit in decoy queries</t>
    <phoneticPr fontId="18"/>
  </si>
  <si>
    <t>FDRc</t>
    <phoneticPr fontId="18"/>
  </si>
  <si>
    <t>FDRs</t>
    <phoneticPr fontId="18"/>
  </si>
  <si>
    <t>Score threshold</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</si>
</sst>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2" formatCode="0.00000"/>
  </numFmts>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1" fontId="0" fillId="0" borderId="0" xfId="0" applyNumberFormat="1">
      <alignment vertical="center"/>
    </xf>
    <xf numFmtId="182"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5F31E-DEA5-4208-88A0-A26A80824949}">
  <dimension ref="A1:W5831"/>
  <sheetViews>
    <sheetView tabSelected="1" workbookViewId="0">
      <selection activeCell="E19" sqref="E19"/>
    </sheetView>
  </sheetViews>
  <sheetFormatPr defaultRowHeight="18.75" x14ac:dyDescent="0.4"/>
  <sheetData>
    <row r="1" spans="1:23"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4">
      <c r="A2">
        <v>1</v>
      </c>
      <c r="B2">
        <v>1</v>
      </c>
      <c r="C2">
        <v>1</v>
      </c>
      <c r="D2">
        <v>1</v>
      </c>
      <c r="E2">
        <v>2</v>
      </c>
      <c r="F2">
        <v>0.99979657830658897</v>
      </c>
      <c r="G2">
        <v>-322.50133166545902</v>
      </c>
      <c r="H2" t="s">
        <v>23</v>
      </c>
      <c r="I2">
        <v>76.459289285811295</v>
      </c>
      <c r="J2" t="s">
        <v>24</v>
      </c>
      <c r="K2" t="s">
        <v>25</v>
      </c>
      <c r="L2" t="s">
        <v>26</v>
      </c>
      <c r="M2" t="s">
        <v>27</v>
      </c>
      <c r="N2" t="s">
        <v>28</v>
      </c>
      <c r="O2" t="s">
        <v>29</v>
      </c>
      <c r="P2">
        <v>-9.5</v>
      </c>
      <c r="Q2">
        <v>91754945</v>
      </c>
      <c r="R2" t="s">
        <v>30</v>
      </c>
      <c r="S2">
        <v>16777218</v>
      </c>
      <c r="T2">
        <v>839.40597700000001</v>
      </c>
      <c r="U2" t="s">
        <v>31</v>
      </c>
      <c r="V2" t="s">
        <v>32</v>
      </c>
      <c r="W2" t="s">
        <v>23</v>
      </c>
    </row>
    <row r="3" spans="1:23" x14ac:dyDescent="0.4">
      <c r="A3">
        <v>2</v>
      </c>
      <c r="B3">
        <v>1</v>
      </c>
      <c r="C3">
        <v>1</v>
      </c>
      <c r="D3">
        <v>1</v>
      </c>
      <c r="E3">
        <v>2</v>
      </c>
      <c r="F3">
        <v>0.99979657830658897</v>
      </c>
      <c r="G3">
        <v>-322.50133166545902</v>
      </c>
      <c r="H3">
        <v>0.638190954773869</v>
      </c>
      <c r="I3">
        <v>76.459289285811295</v>
      </c>
      <c r="J3" t="s">
        <v>24</v>
      </c>
      <c r="K3" t="s">
        <v>25</v>
      </c>
      <c r="L3" t="s">
        <v>26</v>
      </c>
      <c r="M3" t="s">
        <v>27</v>
      </c>
      <c r="N3" t="s">
        <v>28</v>
      </c>
      <c r="O3" t="s">
        <v>29</v>
      </c>
      <c r="P3">
        <v>-9.5</v>
      </c>
      <c r="Q3">
        <v>91754945</v>
      </c>
      <c r="R3" t="s">
        <v>30</v>
      </c>
      <c r="S3">
        <v>16777218</v>
      </c>
      <c r="T3">
        <v>839.40597700000001</v>
      </c>
      <c r="U3" t="s">
        <v>31</v>
      </c>
      <c r="V3" t="s">
        <v>33</v>
      </c>
      <c r="W3" t="s">
        <v>23</v>
      </c>
    </row>
    <row r="4" spans="1:23" x14ac:dyDescent="0.4">
      <c r="A4">
        <v>3</v>
      </c>
      <c r="B4">
        <v>1</v>
      </c>
      <c r="C4">
        <v>1</v>
      </c>
      <c r="D4">
        <v>1</v>
      </c>
      <c r="E4">
        <v>1</v>
      </c>
      <c r="F4">
        <v>0.99798232415967902</v>
      </c>
      <c r="G4">
        <v>-300.95747733370098</v>
      </c>
      <c r="H4" t="s">
        <v>23</v>
      </c>
      <c r="I4">
        <v>41.355089252104598</v>
      </c>
      <c r="J4" t="s">
        <v>34</v>
      </c>
      <c r="K4" t="s">
        <v>25</v>
      </c>
      <c r="L4" t="s">
        <v>35</v>
      </c>
      <c r="M4" t="s">
        <v>36</v>
      </c>
      <c r="N4" t="s">
        <v>28</v>
      </c>
      <c r="O4" t="s">
        <v>37</v>
      </c>
      <c r="P4">
        <v>0</v>
      </c>
      <c r="Q4" t="s">
        <v>38</v>
      </c>
      <c r="R4" t="s">
        <v>39</v>
      </c>
      <c r="S4">
        <v>16418</v>
      </c>
      <c r="T4">
        <v>484.21769999999998</v>
      </c>
      <c r="U4" t="s">
        <v>31</v>
      </c>
      <c r="V4" t="s">
        <v>40</v>
      </c>
      <c r="W4" t="s">
        <v>23</v>
      </c>
    </row>
    <row r="5" spans="1:23" x14ac:dyDescent="0.4">
      <c r="A5">
        <v>4</v>
      </c>
      <c r="B5">
        <v>1</v>
      </c>
      <c r="C5">
        <v>1</v>
      </c>
      <c r="D5">
        <v>1</v>
      </c>
      <c r="E5">
        <v>1</v>
      </c>
      <c r="F5">
        <v>0.99798232415967902</v>
      </c>
      <c r="G5">
        <v>-300.95747733370098</v>
      </c>
      <c r="H5">
        <v>0.99899497487437094</v>
      </c>
      <c r="I5">
        <v>41.355089252104598</v>
      </c>
      <c r="J5" t="s">
        <v>34</v>
      </c>
      <c r="K5" t="s">
        <v>25</v>
      </c>
      <c r="L5" t="s">
        <v>35</v>
      </c>
      <c r="M5" t="s">
        <v>36</v>
      </c>
      <c r="N5" t="s">
        <v>28</v>
      </c>
      <c r="O5" t="s">
        <v>37</v>
      </c>
      <c r="P5">
        <v>0</v>
      </c>
      <c r="Q5" t="s">
        <v>38</v>
      </c>
      <c r="R5" t="s">
        <v>39</v>
      </c>
      <c r="S5">
        <v>16418</v>
      </c>
      <c r="T5">
        <v>484.21769999999998</v>
      </c>
      <c r="U5" t="s">
        <v>31</v>
      </c>
      <c r="V5" t="s">
        <v>41</v>
      </c>
      <c r="W5" t="s">
        <v>23</v>
      </c>
    </row>
    <row r="6" spans="1:23" x14ac:dyDescent="0.4">
      <c r="A6">
        <v>5</v>
      </c>
      <c r="B6">
        <v>1</v>
      </c>
      <c r="C6">
        <v>2</v>
      </c>
      <c r="D6">
        <v>1</v>
      </c>
      <c r="E6">
        <v>3</v>
      </c>
      <c r="F6">
        <v>0.99714499275136204</v>
      </c>
      <c r="G6">
        <v>-362.97411083688701</v>
      </c>
      <c r="H6">
        <v>0.136180904522613</v>
      </c>
      <c r="I6">
        <v>7.3102464043738902</v>
      </c>
      <c r="J6" t="s">
        <v>42</v>
      </c>
      <c r="K6" t="s">
        <v>25</v>
      </c>
      <c r="L6" t="s">
        <v>43</v>
      </c>
      <c r="M6" t="s">
        <v>44</v>
      </c>
      <c r="N6" t="s">
        <v>45</v>
      </c>
      <c r="O6" t="s">
        <v>46</v>
      </c>
      <c r="P6">
        <v>10</v>
      </c>
      <c r="Q6" t="s">
        <v>47</v>
      </c>
      <c r="R6" t="s">
        <v>48</v>
      </c>
      <c r="S6">
        <v>67108866</v>
      </c>
      <c r="T6">
        <v>581.18649000000005</v>
      </c>
      <c r="U6" t="s">
        <v>31</v>
      </c>
      <c r="V6" t="s">
        <v>49</v>
      </c>
      <c r="W6" t="s">
        <v>23</v>
      </c>
    </row>
    <row r="7" spans="1:23" x14ac:dyDescent="0.4">
      <c r="A7">
        <v>6</v>
      </c>
      <c r="B7">
        <v>1</v>
      </c>
      <c r="C7">
        <v>2</v>
      </c>
      <c r="D7">
        <v>1</v>
      </c>
      <c r="E7">
        <v>1</v>
      </c>
      <c r="F7">
        <v>0.99697151436289899</v>
      </c>
      <c r="G7">
        <v>-19.506214201336</v>
      </c>
      <c r="H7" t="s">
        <v>23</v>
      </c>
      <c r="I7">
        <v>15.2195654183783</v>
      </c>
      <c r="J7" t="s">
        <v>50</v>
      </c>
      <c r="K7" t="s">
        <v>25</v>
      </c>
      <c r="L7" t="s">
        <v>51</v>
      </c>
      <c r="M7" t="s">
        <v>52</v>
      </c>
      <c r="N7" t="s">
        <v>53</v>
      </c>
      <c r="O7" t="s">
        <v>54</v>
      </c>
      <c r="P7">
        <v>2.4793486599999999</v>
      </c>
      <c r="Q7" t="s">
        <v>55</v>
      </c>
      <c r="R7" t="s">
        <v>56</v>
      </c>
      <c r="S7">
        <v>8659984502</v>
      </c>
      <c r="T7">
        <v>341.18596910000002</v>
      </c>
      <c r="U7" t="s">
        <v>31</v>
      </c>
      <c r="V7" t="s">
        <v>57</v>
      </c>
      <c r="W7" t="s">
        <v>23</v>
      </c>
    </row>
    <row r="8" spans="1:23" x14ac:dyDescent="0.4">
      <c r="A8">
        <v>7</v>
      </c>
      <c r="B8">
        <v>1</v>
      </c>
      <c r="C8">
        <v>2</v>
      </c>
      <c r="D8">
        <v>1</v>
      </c>
      <c r="E8">
        <v>1</v>
      </c>
      <c r="F8">
        <v>0.99697151436289899</v>
      </c>
      <c r="G8">
        <v>-19.506214201336</v>
      </c>
      <c r="H8">
        <v>0.999999999999999</v>
      </c>
      <c r="I8">
        <v>15.2195654183783</v>
      </c>
      <c r="J8" t="s">
        <v>50</v>
      </c>
      <c r="K8" t="s">
        <v>25</v>
      </c>
      <c r="L8" t="s">
        <v>51</v>
      </c>
      <c r="M8" t="s">
        <v>52</v>
      </c>
      <c r="N8" t="s">
        <v>53</v>
      </c>
      <c r="O8" t="s">
        <v>54</v>
      </c>
      <c r="P8">
        <v>2.4793486599999999</v>
      </c>
      <c r="Q8" t="s">
        <v>55</v>
      </c>
      <c r="R8" t="s">
        <v>56</v>
      </c>
      <c r="S8">
        <v>8659984502</v>
      </c>
      <c r="T8">
        <v>341.18596910000002</v>
      </c>
      <c r="U8" t="s">
        <v>31</v>
      </c>
      <c r="V8" t="s">
        <v>58</v>
      </c>
      <c r="W8" t="s">
        <v>23</v>
      </c>
    </row>
    <row r="9" spans="1:23" x14ac:dyDescent="0.4">
      <c r="A9">
        <v>8</v>
      </c>
      <c r="B9">
        <v>1</v>
      </c>
      <c r="C9">
        <v>1</v>
      </c>
      <c r="D9">
        <v>1</v>
      </c>
      <c r="E9">
        <v>1</v>
      </c>
      <c r="F9">
        <v>0.99532874729754695</v>
      </c>
      <c r="G9">
        <v>-24.764982468645201</v>
      </c>
      <c r="H9">
        <v>0.999999999999999</v>
      </c>
      <c r="I9">
        <v>12.3540922144434</v>
      </c>
      <c r="J9" t="s">
        <v>50</v>
      </c>
      <c r="K9" t="s">
        <v>25</v>
      </c>
      <c r="L9" t="s">
        <v>51</v>
      </c>
      <c r="M9" t="s">
        <v>52</v>
      </c>
      <c r="N9" t="s">
        <v>53</v>
      </c>
      <c r="O9" t="s">
        <v>54</v>
      </c>
      <c r="P9">
        <v>2.4793486599999999</v>
      </c>
      <c r="Q9" t="s">
        <v>55</v>
      </c>
      <c r="R9" t="s">
        <v>56</v>
      </c>
      <c r="S9">
        <v>8659984502</v>
      </c>
      <c r="T9">
        <v>341.18596910000002</v>
      </c>
      <c r="U9" t="s">
        <v>31</v>
      </c>
      <c r="V9" t="s">
        <v>59</v>
      </c>
      <c r="W9" t="s">
        <v>23</v>
      </c>
    </row>
    <row r="10" spans="1:23" x14ac:dyDescent="0.4">
      <c r="A10">
        <v>9</v>
      </c>
      <c r="B10">
        <v>1</v>
      </c>
      <c r="C10">
        <v>1</v>
      </c>
      <c r="D10">
        <v>1</v>
      </c>
      <c r="E10">
        <v>1</v>
      </c>
      <c r="F10">
        <v>0.99532874729754695</v>
      </c>
      <c r="G10">
        <v>-24.764982468645201</v>
      </c>
      <c r="H10" t="s">
        <v>23</v>
      </c>
      <c r="I10">
        <v>12.3540922144434</v>
      </c>
      <c r="J10" t="s">
        <v>50</v>
      </c>
      <c r="K10" t="s">
        <v>25</v>
      </c>
      <c r="L10" t="s">
        <v>51</v>
      </c>
      <c r="M10" t="s">
        <v>52</v>
      </c>
      <c r="N10" t="s">
        <v>53</v>
      </c>
      <c r="O10" t="s">
        <v>54</v>
      </c>
      <c r="P10">
        <v>2.4793486599999999</v>
      </c>
      <c r="Q10" t="s">
        <v>55</v>
      </c>
      <c r="R10" t="s">
        <v>56</v>
      </c>
      <c r="S10">
        <v>8659984502</v>
      </c>
      <c r="T10">
        <v>341.18596910000002</v>
      </c>
      <c r="U10" t="s">
        <v>31</v>
      </c>
      <c r="V10" t="s">
        <v>60</v>
      </c>
      <c r="W10" t="s">
        <v>23</v>
      </c>
    </row>
    <row r="11" spans="1:23" x14ac:dyDescent="0.4">
      <c r="A11">
        <v>10</v>
      </c>
      <c r="B11">
        <v>1</v>
      </c>
      <c r="C11">
        <v>1</v>
      </c>
      <c r="D11">
        <v>1</v>
      </c>
      <c r="E11">
        <v>1</v>
      </c>
      <c r="F11">
        <v>0.99459947404836202</v>
      </c>
      <c r="G11">
        <v>-30.094481601621901</v>
      </c>
      <c r="H11" t="s">
        <v>23</v>
      </c>
      <c r="I11">
        <v>25.480251117261599</v>
      </c>
      <c r="J11" t="s">
        <v>61</v>
      </c>
      <c r="K11" t="s">
        <v>25</v>
      </c>
      <c r="L11" t="s">
        <v>62</v>
      </c>
      <c r="M11" t="s">
        <v>63</v>
      </c>
      <c r="N11" t="s">
        <v>64</v>
      </c>
      <c r="O11" t="s">
        <v>65</v>
      </c>
      <c r="P11">
        <v>0.85086435100000002</v>
      </c>
      <c r="Q11" t="s">
        <v>66</v>
      </c>
      <c r="R11" t="s">
        <v>67</v>
      </c>
      <c r="S11">
        <v>19064874</v>
      </c>
      <c r="T11">
        <v>305.11319809999998</v>
      </c>
      <c r="U11" t="s">
        <v>31</v>
      </c>
      <c r="V11" t="s">
        <v>68</v>
      </c>
      <c r="W11" t="s">
        <v>23</v>
      </c>
    </row>
    <row r="12" spans="1:23" x14ac:dyDescent="0.4">
      <c r="A12">
        <v>11</v>
      </c>
      <c r="B12">
        <v>1</v>
      </c>
      <c r="C12">
        <v>1</v>
      </c>
      <c r="D12">
        <v>1</v>
      </c>
      <c r="E12">
        <v>1</v>
      </c>
      <c r="F12">
        <v>0.99459947404836202</v>
      </c>
      <c r="G12">
        <v>-30.094481601621901</v>
      </c>
      <c r="H12">
        <v>0.999999999999999</v>
      </c>
      <c r="I12">
        <v>25.480251117261599</v>
      </c>
      <c r="J12" t="s">
        <v>61</v>
      </c>
      <c r="K12" t="s">
        <v>25</v>
      </c>
      <c r="L12" t="s">
        <v>62</v>
      </c>
      <c r="M12" t="s">
        <v>63</v>
      </c>
      <c r="N12" t="s">
        <v>64</v>
      </c>
      <c r="O12" t="s">
        <v>65</v>
      </c>
      <c r="P12">
        <v>0.85086435100000002</v>
      </c>
      <c r="Q12" t="s">
        <v>66</v>
      </c>
      <c r="R12" t="s">
        <v>67</v>
      </c>
      <c r="S12">
        <v>19064874</v>
      </c>
      <c r="T12">
        <v>305.11319809999998</v>
      </c>
      <c r="U12" t="s">
        <v>31</v>
      </c>
      <c r="V12" t="s">
        <v>69</v>
      </c>
      <c r="W12" t="s">
        <v>23</v>
      </c>
    </row>
    <row r="13" spans="1:23" x14ac:dyDescent="0.4">
      <c r="A13">
        <v>12</v>
      </c>
      <c r="B13">
        <v>1</v>
      </c>
      <c r="C13">
        <v>1</v>
      </c>
      <c r="D13">
        <v>1</v>
      </c>
      <c r="E13">
        <v>1</v>
      </c>
      <c r="F13">
        <v>0.99385328211819601</v>
      </c>
      <c r="G13">
        <v>-24.575325059038601</v>
      </c>
      <c r="H13" t="s">
        <v>23</v>
      </c>
      <c r="I13">
        <v>36.066973797272702</v>
      </c>
      <c r="J13" t="s">
        <v>50</v>
      </c>
      <c r="K13" t="s">
        <v>25</v>
      </c>
      <c r="L13" t="s">
        <v>51</v>
      </c>
      <c r="M13" t="s">
        <v>52</v>
      </c>
      <c r="N13" t="s">
        <v>53</v>
      </c>
      <c r="O13" t="s">
        <v>54</v>
      </c>
      <c r="P13">
        <v>2.4793486599999999</v>
      </c>
      <c r="Q13" t="s">
        <v>55</v>
      </c>
      <c r="R13" t="s">
        <v>56</v>
      </c>
      <c r="S13">
        <v>8659984502</v>
      </c>
      <c r="T13">
        <v>341.18596910000002</v>
      </c>
      <c r="U13" t="s">
        <v>31</v>
      </c>
      <c r="V13" t="s">
        <v>70</v>
      </c>
      <c r="W13" t="s">
        <v>23</v>
      </c>
    </row>
    <row r="14" spans="1:23" x14ac:dyDescent="0.4">
      <c r="A14">
        <v>13</v>
      </c>
      <c r="B14">
        <v>1</v>
      </c>
      <c r="C14">
        <v>1</v>
      </c>
      <c r="D14">
        <v>1</v>
      </c>
      <c r="E14">
        <v>1</v>
      </c>
      <c r="F14">
        <v>0.99385328211819601</v>
      </c>
      <c r="G14">
        <v>-24.575325059038601</v>
      </c>
      <c r="H14">
        <v>0.999999999999999</v>
      </c>
      <c r="I14">
        <v>36.066973797272702</v>
      </c>
      <c r="J14" t="s">
        <v>50</v>
      </c>
      <c r="K14" t="s">
        <v>25</v>
      </c>
      <c r="L14" t="s">
        <v>51</v>
      </c>
      <c r="M14" t="s">
        <v>52</v>
      </c>
      <c r="N14" t="s">
        <v>53</v>
      </c>
      <c r="O14" t="s">
        <v>54</v>
      </c>
      <c r="P14">
        <v>2.4793486599999999</v>
      </c>
      <c r="Q14" t="s">
        <v>55</v>
      </c>
      <c r="R14" t="s">
        <v>56</v>
      </c>
      <c r="S14">
        <v>8659984502</v>
      </c>
      <c r="T14">
        <v>341.18596910000002</v>
      </c>
      <c r="U14" t="s">
        <v>31</v>
      </c>
      <c r="V14" t="s">
        <v>71</v>
      </c>
      <c r="W14" t="s">
        <v>23</v>
      </c>
    </row>
    <row r="15" spans="1:23" x14ac:dyDescent="0.4">
      <c r="A15">
        <v>14</v>
      </c>
      <c r="B15">
        <v>1</v>
      </c>
      <c r="C15">
        <v>1</v>
      </c>
      <c r="D15">
        <v>1</v>
      </c>
      <c r="E15">
        <v>1</v>
      </c>
      <c r="F15">
        <v>0.99382809422802398</v>
      </c>
      <c r="G15">
        <v>-28.499696713661599</v>
      </c>
      <c r="H15">
        <v>0.999999999999999</v>
      </c>
      <c r="I15">
        <v>36.187787271960197</v>
      </c>
      <c r="J15" t="s">
        <v>50</v>
      </c>
      <c r="K15" t="s">
        <v>25</v>
      </c>
      <c r="L15" t="s">
        <v>51</v>
      </c>
      <c r="M15" t="s">
        <v>52</v>
      </c>
      <c r="N15" t="s">
        <v>53</v>
      </c>
      <c r="O15" t="s">
        <v>54</v>
      </c>
      <c r="P15">
        <v>2.4793486599999999</v>
      </c>
      <c r="Q15" t="s">
        <v>55</v>
      </c>
      <c r="R15" t="s">
        <v>56</v>
      </c>
      <c r="S15">
        <v>8659984502</v>
      </c>
      <c r="T15">
        <v>341.18596910000002</v>
      </c>
      <c r="U15" t="s">
        <v>31</v>
      </c>
      <c r="V15" t="s">
        <v>72</v>
      </c>
      <c r="W15" t="s">
        <v>23</v>
      </c>
    </row>
    <row r="16" spans="1:23" x14ac:dyDescent="0.4">
      <c r="A16">
        <v>15</v>
      </c>
      <c r="B16">
        <v>1</v>
      </c>
      <c r="C16">
        <v>1</v>
      </c>
      <c r="D16">
        <v>1</v>
      </c>
      <c r="E16">
        <v>1</v>
      </c>
      <c r="F16">
        <v>0.99382809422802398</v>
      </c>
      <c r="G16">
        <v>-28.499696713661599</v>
      </c>
      <c r="H16" t="s">
        <v>23</v>
      </c>
      <c r="I16">
        <v>36.187787271960197</v>
      </c>
      <c r="J16" t="s">
        <v>50</v>
      </c>
      <c r="K16" t="s">
        <v>25</v>
      </c>
      <c r="L16" t="s">
        <v>51</v>
      </c>
      <c r="M16" t="s">
        <v>52</v>
      </c>
      <c r="N16" t="s">
        <v>53</v>
      </c>
      <c r="O16" t="s">
        <v>54</v>
      </c>
      <c r="P16">
        <v>2.4793486599999999</v>
      </c>
      <c r="Q16" t="s">
        <v>55</v>
      </c>
      <c r="R16" t="s">
        <v>56</v>
      </c>
      <c r="S16">
        <v>8659984502</v>
      </c>
      <c r="T16">
        <v>341.18596910000002</v>
      </c>
      <c r="U16" t="s">
        <v>31</v>
      </c>
      <c r="V16" t="s">
        <v>73</v>
      </c>
      <c r="W16" t="s">
        <v>23</v>
      </c>
    </row>
    <row r="17" spans="1:23" x14ac:dyDescent="0.4">
      <c r="A17">
        <v>16</v>
      </c>
      <c r="B17">
        <v>1</v>
      </c>
      <c r="C17">
        <v>1</v>
      </c>
      <c r="D17">
        <v>1</v>
      </c>
      <c r="E17">
        <v>1</v>
      </c>
      <c r="F17">
        <v>0.99345936408814695</v>
      </c>
      <c r="G17">
        <v>-19.788395523838101</v>
      </c>
      <c r="H17" t="s">
        <v>23</v>
      </c>
      <c r="I17">
        <v>58.643889805681098</v>
      </c>
      <c r="J17" t="s">
        <v>74</v>
      </c>
      <c r="K17" t="s">
        <v>25</v>
      </c>
      <c r="L17" t="s">
        <v>75</v>
      </c>
      <c r="M17" t="s">
        <v>76</v>
      </c>
      <c r="N17" t="s">
        <v>77</v>
      </c>
      <c r="O17" t="s">
        <v>78</v>
      </c>
      <c r="P17">
        <v>3</v>
      </c>
      <c r="Q17" t="s">
        <v>79</v>
      </c>
      <c r="R17" t="s">
        <v>80</v>
      </c>
      <c r="S17">
        <v>19972162</v>
      </c>
      <c r="T17">
        <v>270.17</v>
      </c>
      <c r="U17" t="s">
        <v>31</v>
      </c>
      <c r="V17" t="s">
        <v>81</v>
      </c>
      <c r="W17" t="s">
        <v>23</v>
      </c>
    </row>
    <row r="18" spans="1:23" x14ac:dyDescent="0.4">
      <c r="A18">
        <v>17</v>
      </c>
      <c r="B18">
        <v>1</v>
      </c>
      <c r="C18">
        <v>1</v>
      </c>
      <c r="D18">
        <v>1</v>
      </c>
      <c r="E18">
        <v>1</v>
      </c>
      <c r="F18">
        <v>0.99345936408814695</v>
      </c>
      <c r="G18">
        <v>-19.788395523838101</v>
      </c>
      <c r="H18">
        <v>0.999999999999999</v>
      </c>
      <c r="I18">
        <v>58.643889805681098</v>
      </c>
      <c r="J18" t="s">
        <v>74</v>
      </c>
      <c r="K18" t="s">
        <v>25</v>
      </c>
      <c r="L18" t="s">
        <v>75</v>
      </c>
      <c r="M18" t="s">
        <v>76</v>
      </c>
      <c r="N18" t="s">
        <v>77</v>
      </c>
      <c r="O18" t="s">
        <v>78</v>
      </c>
      <c r="P18">
        <v>3</v>
      </c>
      <c r="Q18" t="s">
        <v>79</v>
      </c>
      <c r="R18" t="s">
        <v>80</v>
      </c>
      <c r="S18">
        <v>19972162</v>
      </c>
      <c r="T18">
        <v>270.17</v>
      </c>
      <c r="U18" t="s">
        <v>31</v>
      </c>
      <c r="V18" t="s">
        <v>82</v>
      </c>
      <c r="W18" t="s">
        <v>23</v>
      </c>
    </row>
    <row r="19" spans="1:23" x14ac:dyDescent="0.4">
      <c r="A19">
        <v>18</v>
      </c>
      <c r="B19">
        <v>1</v>
      </c>
      <c r="C19">
        <v>1</v>
      </c>
      <c r="D19">
        <v>1</v>
      </c>
      <c r="E19">
        <v>1</v>
      </c>
      <c r="F19">
        <v>0.99325768098334599</v>
      </c>
      <c r="G19">
        <v>-24.848247360344502</v>
      </c>
      <c r="H19">
        <v>0.999999999999999</v>
      </c>
      <c r="I19">
        <v>37.203786775692002</v>
      </c>
      <c r="J19" t="s">
        <v>50</v>
      </c>
      <c r="K19" t="s">
        <v>25</v>
      </c>
      <c r="L19" t="s">
        <v>51</v>
      </c>
      <c r="M19" t="s">
        <v>52</v>
      </c>
      <c r="N19" t="s">
        <v>53</v>
      </c>
      <c r="O19" t="s">
        <v>54</v>
      </c>
      <c r="P19">
        <v>2.4793486599999999</v>
      </c>
      <c r="Q19" t="s">
        <v>55</v>
      </c>
      <c r="R19" t="s">
        <v>56</v>
      </c>
      <c r="S19">
        <v>8659984502</v>
      </c>
      <c r="T19">
        <v>341.18596910000002</v>
      </c>
      <c r="U19" t="s">
        <v>31</v>
      </c>
      <c r="V19" t="s">
        <v>83</v>
      </c>
      <c r="W19" t="s">
        <v>23</v>
      </c>
    </row>
    <row r="20" spans="1:23" x14ac:dyDescent="0.4">
      <c r="A20">
        <v>19</v>
      </c>
      <c r="B20">
        <v>1</v>
      </c>
      <c r="C20">
        <v>1</v>
      </c>
      <c r="D20">
        <v>1</v>
      </c>
      <c r="E20">
        <v>1</v>
      </c>
      <c r="F20">
        <v>0.99325768098334599</v>
      </c>
      <c r="G20">
        <v>-24.848247360344502</v>
      </c>
      <c r="H20" t="s">
        <v>23</v>
      </c>
      <c r="I20">
        <v>37.203786775692002</v>
      </c>
      <c r="J20" t="s">
        <v>50</v>
      </c>
      <c r="K20" t="s">
        <v>25</v>
      </c>
      <c r="L20" t="s">
        <v>51</v>
      </c>
      <c r="M20" t="s">
        <v>52</v>
      </c>
      <c r="N20" t="s">
        <v>53</v>
      </c>
      <c r="O20" t="s">
        <v>54</v>
      </c>
      <c r="P20">
        <v>2.4793486599999999</v>
      </c>
      <c r="Q20" t="s">
        <v>55</v>
      </c>
      <c r="R20" t="s">
        <v>56</v>
      </c>
      <c r="S20">
        <v>8659984502</v>
      </c>
      <c r="T20">
        <v>341.18596910000002</v>
      </c>
      <c r="U20" t="s">
        <v>31</v>
      </c>
      <c r="V20" t="s">
        <v>84</v>
      </c>
      <c r="W20" t="s">
        <v>23</v>
      </c>
    </row>
    <row r="21" spans="1:23" x14ac:dyDescent="0.4">
      <c r="A21">
        <v>20</v>
      </c>
      <c r="B21">
        <v>1</v>
      </c>
      <c r="C21">
        <v>1</v>
      </c>
      <c r="D21">
        <v>1</v>
      </c>
      <c r="E21">
        <v>1</v>
      </c>
      <c r="F21">
        <v>0.99252950836187903</v>
      </c>
      <c r="G21">
        <v>-19.7520508576584</v>
      </c>
      <c r="H21" t="s">
        <v>23</v>
      </c>
      <c r="I21">
        <v>54.988674742307701</v>
      </c>
      <c r="J21" t="s">
        <v>85</v>
      </c>
      <c r="K21" t="s">
        <v>25</v>
      </c>
      <c r="L21" t="s">
        <v>86</v>
      </c>
      <c r="M21" t="s">
        <v>87</v>
      </c>
      <c r="N21" t="s">
        <v>88</v>
      </c>
      <c r="O21" t="s">
        <v>89</v>
      </c>
      <c r="P21">
        <v>4.0999999000000003</v>
      </c>
      <c r="Q21" t="s">
        <v>90</v>
      </c>
      <c r="R21" t="s">
        <v>91</v>
      </c>
      <c r="S21">
        <v>86665574</v>
      </c>
      <c r="T21">
        <v>298.2013</v>
      </c>
      <c r="U21" t="s">
        <v>31</v>
      </c>
      <c r="V21" t="s">
        <v>92</v>
      </c>
      <c r="W21" t="s">
        <v>23</v>
      </c>
    </row>
    <row r="22" spans="1:23" x14ac:dyDescent="0.4">
      <c r="A22">
        <v>21</v>
      </c>
      <c r="B22">
        <v>1</v>
      </c>
      <c r="C22">
        <v>1</v>
      </c>
      <c r="D22">
        <v>1</v>
      </c>
      <c r="E22">
        <v>1</v>
      </c>
      <c r="F22">
        <v>0.99252950836187903</v>
      </c>
      <c r="G22">
        <v>-19.7520508576584</v>
      </c>
      <c r="H22">
        <v>0.999999999999999</v>
      </c>
      <c r="I22">
        <v>54.988674742307701</v>
      </c>
      <c r="J22" t="s">
        <v>85</v>
      </c>
      <c r="K22" t="s">
        <v>25</v>
      </c>
      <c r="L22" t="s">
        <v>86</v>
      </c>
      <c r="M22" t="s">
        <v>87</v>
      </c>
      <c r="N22" t="s">
        <v>88</v>
      </c>
      <c r="O22" t="s">
        <v>89</v>
      </c>
      <c r="P22">
        <v>4.0999999000000003</v>
      </c>
      <c r="Q22" t="s">
        <v>90</v>
      </c>
      <c r="R22" t="s">
        <v>91</v>
      </c>
      <c r="S22">
        <v>86665574</v>
      </c>
      <c r="T22">
        <v>298.2013</v>
      </c>
      <c r="U22" t="s">
        <v>31</v>
      </c>
      <c r="V22" t="s">
        <v>93</v>
      </c>
      <c r="W22" t="s">
        <v>23</v>
      </c>
    </row>
    <row r="23" spans="1:23" x14ac:dyDescent="0.4">
      <c r="A23">
        <v>22</v>
      </c>
      <c r="B23">
        <v>1</v>
      </c>
      <c r="C23">
        <v>1</v>
      </c>
      <c r="D23">
        <v>1</v>
      </c>
      <c r="E23">
        <v>1</v>
      </c>
      <c r="F23">
        <v>0.989666734795841</v>
      </c>
      <c r="G23">
        <v>-28.707217140593901</v>
      </c>
      <c r="H23">
        <v>0.999999999999999</v>
      </c>
      <c r="I23">
        <v>22.351472520261702</v>
      </c>
      <c r="J23" t="s">
        <v>94</v>
      </c>
      <c r="K23" t="s">
        <v>25</v>
      </c>
      <c r="L23" t="s">
        <v>95</v>
      </c>
      <c r="M23" t="s">
        <v>96</v>
      </c>
      <c r="N23" t="s">
        <v>97</v>
      </c>
      <c r="O23" t="s">
        <v>98</v>
      </c>
      <c r="P23">
        <v>2.89444613</v>
      </c>
      <c r="Q23" t="s">
        <v>99</v>
      </c>
      <c r="R23" t="s">
        <v>100</v>
      </c>
      <c r="S23">
        <v>2779202</v>
      </c>
      <c r="T23">
        <v>362.14991789999999</v>
      </c>
      <c r="U23" t="s">
        <v>31</v>
      </c>
      <c r="V23" t="s">
        <v>101</v>
      </c>
      <c r="W23" t="s">
        <v>23</v>
      </c>
    </row>
    <row r="24" spans="1:23" x14ac:dyDescent="0.4">
      <c r="A24">
        <v>23</v>
      </c>
      <c r="B24">
        <v>1</v>
      </c>
      <c r="C24">
        <v>1</v>
      </c>
      <c r="D24">
        <v>1</v>
      </c>
      <c r="E24">
        <v>1</v>
      </c>
      <c r="F24">
        <v>0.989666734795841</v>
      </c>
      <c r="G24">
        <v>-28.707217140593901</v>
      </c>
      <c r="H24" t="s">
        <v>23</v>
      </c>
      <c r="I24">
        <v>22.351472520261702</v>
      </c>
      <c r="J24" t="s">
        <v>94</v>
      </c>
      <c r="K24" t="s">
        <v>25</v>
      </c>
      <c r="L24" t="s">
        <v>95</v>
      </c>
      <c r="M24" t="s">
        <v>96</v>
      </c>
      <c r="N24" t="s">
        <v>97</v>
      </c>
      <c r="O24" t="s">
        <v>98</v>
      </c>
      <c r="P24">
        <v>2.89444613</v>
      </c>
      <c r="Q24" t="s">
        <v>99</v>
      </c>
      <c r="R24" t="s">
        <v>100</v>
      </c>
      <c r="S24">
        <v>2779202</v>
      </c>
      <c r="T24">
        <v>362.14991789999999</v>
      </c>
      <c r="U24" t="s">
        <v>31</v>
      </c>
      <c r="V24" t="s">
        <v>102</v>
      </c>
      <c r="W24" t="s">
        <v>23</v>
      </c>
    </row>
    <row r="25" spans="1:23" x14ac:dyDescent="0.4">
      <c r="A25">
        <v>24</v>
      </c>
      <c r="B25">
        <v>1</v>
      </c>
      <c r="C25">
        <v>1</v>
      </c>
      <c r="D25">
        <v>1</v>
      </c>
      <c r="E25">
        <v>1</v>
      </c>
      <c r="F25">
        <v>0.98903651291593497</v>
      </c>
      <c r="G25">
        <v>-23.620207605629101</v>
      </c>
      <c r="H25" t="s">
        <v>23</v>
      </c>
      <c r="I25">
        <v>38.270456180400203</v>
      </c>
      <c r="J25" t="s">
        <v>74</v>
      </c>
      <c r="K25" t="s">
        <v>25</v>
      </c>
      <c r="L25" t="s">
        <v>75</v>
      </c>
      <c r="M25" t="s">
        <v>76</v>
      </c>
      <c r="N25" t="s">
        <v>77</v>
      </c>
      <c r="O25" t="s">
        <v>78</v>
      </c>
      <c r="P25">
        <v>3</v>
      </c>
      <c r="Q25" t="s">
        <v>79</v>
      </c>
      <c r="R25" t="s">
        <v>80</v>
      </c>
      <c r="S25">
        <v>19972162</v>
      </c>
      <c r="T25">
        <v>270.17</v>
      </c>
      <c r="U25" t="s">
        <v>31</v>
      </c>
      <c r="V25" t="s">
        <v>103</v>
      </c>
      <c r="W25" t="s">
        <v>23</v>
      </c>
    </row>
    <row r="26" spans="1:23" x14ac:dyDescent="0.4">
      <c r="A26">
        <v>25</v>
      </c>
      <c r="B26">
        <v>1</v>
      </c>
      <c r="C26">
        <v>1</v>
      </c>
      <c r="D26">
        <v>1</v>
      </c>
      <c r="E26">
        <v>1</v>
      </c>
      <c r="F26">
        <v>0.98903651291593497</v>
      </c>
      <c r="G26">
        <v>-23.620207605629101</v>
      </c>
      <c r="H26">
        <v>0.999999999999999</v>
      </c>
      <c r="I26">
        <v>38.270456180400203</v>
      </c>
      <c r="J26" t="s">
        <v>74</v>
      </c>
      <c r="K26" t="s">
        <v>25</v>
      </c>
      <c r="L26" t="s">
        <v>75</v>
      </c>
      <c r="M26" t="s">
        <v>76</v>
      </c>
      <c r="N26" t="s">
        <v>77</v>
      </c>
      <c r="O26" t="s">
        <v>78</v>
      </c>
      <c r="P26">
        <v>3</v>
      </c>
      <c r="Q26" t="s">
        <v>79</v>
      </c>
      <c r="R26" t="s">
        <v>80</v>
      </c>
      <c r="S26">
        <v>19972162</v>
      </c>
      <c r="T26">
        <v>270.17</v>
      </c>
      <c r="U26" t="s">
        <v>31</v>
      </c>
      <c r="V26" t="s">
        <v>104</v>
      </c>
      <c r="W26" t="s">
        <v>23</v>
      </c>
    </row>
    <row r="27" spans="1:23" x14ac:dyDescent="0.4">
      <c r="A27">
        <v>26</v>
      </c>
      <c r="B27">
        <v>1</v>
      </c>
      <c r="C27">
        <v>1</v>
      </c>
      <c r="D27">
        <v>1</v>
      </c>
      <c r="E27">
        <v>1</v>
      </c>
      <c r="F27">
        <v>0.98804485959917698</v>
      </c>
      <c r="G27">
        <v>-23.930599926215301</v>
      </c>
      <c r="H27" t="s">
        <v>23</v>
      </c>
      <c r="I27">
        <v>13.030039260561701</v>
      </c>
      <c r="J27" t="s">
        <v>85</v>
      </c>
      <c r="K27" t="s">
        <v>25</v>
      </c>
      <c r="L27" t="s">
        <v>86</v>
      </c>
      <c r="M27" t="s">
        <v>87</v>
      </c>
      <c r="N27" t="s">
        <v>88</v>
      </c>
      <c r="O27" t="s">
        <v>89</v>
      </c>
      <c r="P27">
        <v>4.0999999000000003</v>
      </c>
      <c r="Q27" t="s">
        <v>90</v>
      </c>
      <c r="R27" t="s">
        <v>91</v>
      </c>
      <c r="S27">
        <v>86665574</v>
      </c>
      <c r="T27">
        <v>298.2013</v>
      </c>
      <c r="U27" t="s">
        <v>31</v>
      </c>
      <c r="V27" t="s">
        <v>105</v>
      </c>
      <c r="W27" t="s">
        <v>23</v>
      </c>
    </row>
    <row r="28" spans="1:23" x14ac:dyDescent="0.4">
      <c r="A28">
        <v>27</v>
      </c>
      <c r="B28">
        <v>1</v>
      </c>
      <c r="C28">
        <v>1</v>
      </c>
      <c r="D28">
        <v>1</v>
      </c>
      <c r="E28">
        <v>1</v>
      </c>
      <c r="F28">
        <v>0.98804485959917698</v>
      </c>
      <c r="G28">
        <v>-23.930599926215301</v>
      </c>
      <c r="H28">
        <v>0.999999999999999</v>
      </c>
      <c r="I28">
        <v>13.030039260561701</v>
      </c>
      <c r="J28" t="s">
        <v>85</v>
      </c>
      <c r="K28" t="s">
        <v>25</v>
      </c>
      <c r="L28" t="s">
        <v>86</v>
      </c>
      <c r="M28" t="s">
        <v>87</v>
      </c>
      <c r="N28" t="s">
        <v>88</v>
      </c>
      <c r="O28" t="s">
        <v>89</v>
      </c>
      <c r="P28">
        <v>4.0999999000000003</v>
      </c>
      <c r="Q28" t="s">
        <v>90</v>
      </c>
      <c r="R28" t="s">
        <v>91</v>
      </c>
      <c r="S28">
        <v>86665574</v>
      </c>
      <c r="T28">
        <v>298.2013</v>
      </c>
      <c r="U28" t="s">
        <v>31</v>
      </c>
      <c r="V28" t="s">
        <v>106</v>
      </c>
      <c r="W28" t="s">
        <v>23</v>
      </c>
    </row>
    <row r="29" spans="1:23" x14ac:dyDescent="0.4">
      <c r="A29">
        <v>28</v>
      </c>
      <c r="B29">
        <v>1</v>
      </c>
      <c r="C29">
        <v>1</v>
      </c>
      <c r="D29">
        <v>1</v>
      </c>
      <c r="E29">
        <v>1</v>
      </c>
      <c r="F29">
        <v>0.98683931665804003</v>
      </c>
      <c r="G29">
        <v>-26.154151127759199</v>
      </c>
      <c r="H29" t="s">
        <v>23</v>
      </c>
      <c r="I29">
        <v>20.090660375856402</v>
      </c>
      <c r="J29" t="s">
        <v>50</v>
      </c>
      <c r="K29" t="s">
        <v>25</v>
      </c>
      <c r="L29" t="s">
        <v>51</v>
      </c>
      <c r="M29" t="s">
        <v>52</v>
      </c>
      <c r="N29" t="s">
        <v>53</v>
      </c>
      <c r="O29" t="s">
        <v>54</v>
      </c>
      <c r="P29">
        <v>2.4793486599999999</v>
      </c>
      <c r="Q29" t="s">
        <v>55</v>
      </c>
      <c r="R29" t="s">
        <v>56</v>
      </c>
      <c r="S29">
        <v>8659984502</v>
      </c>
      <c r="T29">
        <v>341.18596910000002</v>
      </c>
      <c r="U29" t="s">
        <v>31</v>
      </c>
      <c r="V29" t="s">
        <v>107</v>
      </c>
      <c r="W29" t="s">
        <v>23</v>
      </c>
    </row>
    <row r="30" spans="1:23" x14ac:dyDescent="0.4">
      <c r="A30">
        <v>29</v>
      </c>
      <c r="B30">
        <v>1</v>
      </c>
      <c r="C30">
        <v>1</v>
      </c>
      <c r="D30">
        <v>1</v>
      </c>
      <c r="E30">
        <v>1</v>
      </c>
      <c r="F30">
        <v>0.98683931665804003</v>
      </c>
      <c r="G30">
        <v>-26.154151127759199</v>
      </c>
      <c r="H30">
        <v>0.999999999999999</v>
      </c>
      <c r="I30">
        <v>20.090660375856402</v>
      </c>
      <c r="J30" t="s">
        <v>50</v>
      </c>
      <c r="K30" t="s">
        <v>25</v>
      </c>
      <c r="L30" t="s">
        <v>51</v>
      </c>
      <c r="M30" t="s">
        <v>52</v>
      </c>
      <c r="N30" t="s">
        <v>53</v>
      </c>
      <c r="O30" t="s">
        <v>54</v>
      </c>
      <c r="P30">
        <v>2.4793486599999999</v>
      </c>
      <c r="Q30" t="s">
        <v>55</v>
      </c>
      <c r="R30" t="s">
        <v>56</v>
      </c>
      <c r="S30">
        <v>8659984502</v>
      </c>
      <c r="T30">
        <v>341.18596910000002</v>
      </c>
      <c r="U30" t="s">
        <v>31</v>
      </c>
      <c r="V30" t="s">
        <v>108</v>
      </c>
      <c r="W30" t="s">
        <v>23</v>
      </c>
    </row>
    <row r="31" spans="1:23" x14ac:dyDescent="0.4">
      <c r="A31">
        <v>30</v>
      </c>
      <c r="B31">
        <v>1</v>
      </c>
      <c r="C31">
        <v>1</v>
      </c>
      <c r="D31">
        <v>1</v>
      </c>
      <c r="E31">
        <v>1</v>
      </c>
      <c r="F31">
        <v>0.98538317811433995</v>
      </c>
      <c r="G31">
        <v>-36.578353241863397</v>
      </c>
      <c r="H31">
        <v>0.999999999999999</v>
      </c>
      <c r="I31">
        <v>29.6649385193986</v>
      </c>
      <c r="J31" t="s">
        <v>61</v>
      </c>
      <c r="K31" t="s">
        <v>25</v>
      </c>
      <c r="L31" t="s">
        <v>62</v>
      </c>
      <c r="M31" t="s">
        <v>63</v>
      </c>
      <c r="N31" t="s">
        <v>64</v>
      </c>
      <c r="O31" t="s">
        <v>65</v>
      </c>
      <c r="P31">
        <v>0.85086435100000002</v>
      </c>
      <c r="Q31" t="s">
        <v>66</v>
      </c>
      <c r="R31" t="s">
        <v>67</v>
      </c>
      <c r="S31">
        <v>19064874</v>
      </c>
      <c r="T31">
        <v>305.11319809999998</v>
      </c>
      <c r="U31" t="s">
        <v>31</v>
      </c>
      <c r="V31" t="s">
        <v>109</v>
      </c>
      <c r="W31" t="s">
        <v>23</v>
      </c>
    </row>
    <row r="32" spans="1:23" x14ac:dyDescent="0.4">
      <c r="A32">
        <v>31</v>
      </c>
      <c r="B32">
        <v>1</v>
      </c>
      <c r="C32">
        <v>1</v>
      </c>
      <c r="D32">
        <v>1</v>
      </c>
      <c r="E32">
        <v>1</v>
      </c>
      <c r="F32">
        <v>0.98538317811433995</v>
      </c>
      <c r="G32">
        <v>-36.578353241863397</v>
      </c>
      <c r="H32" t="s">
        <v>23</v>
      </c>
      <c r="I32">
        <v>29.6649385193986</v>
      </c>
      <c r="J32" t="s">
        <v>61</v>
      </c>
      <c r="K32" t="s">
        <v>25</v>
      </c>
      <c r="L32" t="s">
        <v>62</v>
      </c>
      <c r="M32" t="s">
        <v>63</v>
      </c>
      <c r="N32" t="s">
        <v>64</v>
      </c>
      <c r="O32" t="s">
        <v>65</v>
      </c>
      <c r="P32">
        <v>0.85086435100000002</v>
      </c>
      <c r="Q32" t="s">
        <v>66</v>
      </c>
      <c r="R32" t="s">
        <v>67</v>
      </c>
      <c r="S32">
        <v>19064874</v>
      </c>
      <c r="T32">
        <v>305.11319809999998</v>
      </c>
      <c r="U32" t="s">
        <v>31</v>
      </c>
      <c r="V32" t="s">
        <v>110</v>
      </c>
      <c r="W32" t="s">
        <v>23</v>
      </c>
    </row>
    <row r="33" spans="1:23" x14ac:dyDescent="0.4">
      <c r="A33">
        <v>32</v>
      </c>
      <c r="B33">
        <v>1</v>
      </c>
      <c r="C33">
        <v>1</v>
      </c>
      <c r="D33">
        <v>1</v>
      </c>
      <c r="E33">
        <v>1</v>
      </c>
      <c r="F33">
        <v>0.98135791707071895</v>
      </c>
      <c r="G33">
        <v>-48.805490748999297</v>
      </c>
      <c r="H33" t="s">
        <v>23</v>
      </c>
      <c r="I33">
        <v>28.635104461450801</v>
      </c>
      <c r="J33" t="s">
        <v>61</v>
      </c>
      <c r="K33" t="s">
        <v>25</v>
      </c>
      <c r="L33" t="s">
        <v>62</v>
      </c>
      <c r="M33" t="s">
        <v>63</v>
      </c>
      <c r="N33" t="s">
        <v>64</v>
      </c>
      <c r="O33" t="s">
        <v>65</v>
      </c>
      <c r="P33">
        <v>0.85086435100000002</v>
      </c>
      <c r="Q33" t="s">
        <v>66</v>
      </c>
      <c r="R33" t="s">
        <v>67</v>
      </c>
      <c r="S33">
        <v>19064874</v>
      </c>
      <c r="T33">
        <v>305.11319809999998</v>
      </c>
      <c r="U33" t="s">
        <v>31</v>
      </c>
      <c r="V33" t="s">
        <v>111</v>
      </c>
      <c r="W33" t="s">
        <v>23</v>
      </c>
    </row>
    <row r="34" spans="1:23" x14ac:dyDescent="0.4">
      <c r="A34">
        <v>33</v>
      </c>
      <c r="B34">
        <v>1</v>
      </c>
      <c r="C34">
        <v>1</v>
      </c>
      <c r="D34">
        <v>1</v>
      </c>
      <c r="E34">
        <v>1</v>
      </c>
      <c r="F34">
        <v>0.98135791707071895</v>
      </c>
      <c r="G34">
        <v>-48.805490748999297</v>
      </c>
      <c r="H34">
        <v>0.999999999999999</v>
      </c>
      <c r="I34">
        <v>28.635104461450801</v>
      </c>
      <c r="J34" t="s">
        <v>61</v>
      </c>
      <c r="K34" t="s">
        <v>25</v>
      </c>
      <c r="L34" t="s">
        <v>62</v>
      </c>
      <c r="M34" t="s">
        <v>63</v>
      </c>
      <c r="N34" t="s">
        <v>64</v>
      </c>
      <c r="O34" t="s">
        <v>65</v>
      </c>
      <c r="P34">
        <v>0.85086435100000002</v>
      </c>
      <c r="Q34" t="s">
        <v>66</v>
      </c>
      <c r="R34" t="s">
        <v>67</v>
      </c>
      <c r="S34">
        <v>19064874</v>
      </c>
      <c r="T34">
        <v>305.11319809999998</v>
      </c>
      <c r="U34" t="s">
        <v>31</v>
      </c>
      <c r="V34" t="s">
        <v>112</v>
      </c>
      <c r="W34" t="s">
        <v>23</v>
      </c>
    </row>
    <row r="35" spans="1:23" x14ac:dyDescent="0.4">
      <c r="A35">
        <v>34</v>
      </c>
      <c r="B35">
        <v>1</v>
      </c>
      <c r="C35">
        <v>1</v>
      </c>
      <c r="D35">
        <v>1</v>
      </c>
      <c r="E35">
        <v>1</v>
      </c>
      <c r="F35">
        <v>0.97917440852707605</v>
      </c>
      <c r="G35">
        <v>-36.351125092336702</v>
      </c>
      <c r="H35" t="s">
        <v>23</v>
      </c>
      <c r="I35">
        <v>38.819941350176798</v>
      </c>
      <c r="J35" t="s">
        <v>94</v>
      </c>
      <c r="K35" t="s">
        <v>25</v>
      </c>
      <c r="L35" t="s">
        <v>95</v>
      </c>
      <c r="M35" t="s">
        <v>96</v>
      </c>
      <c r="N35" t="s">
        <v>97</v>
      </c>
      <c r="O35" t="s">
        <v>98</v>
      </c>
      <c r="P35">
        <v>2.89444613</v>
      </c>
      <c r="Q35" t="s">
        <v>99</v>
      </c>
      <c r="R35" t="s">
        <v>100</v>
      </c>
      <c r="S35">
        <v>2779202</v>
      </c>
      <c r="T35">
        <v>362.14991789999999</v>
      </c>
      <c r="U35" t="s">
        <v>31</v>
      </c>
      <c r="V35" t="s">
        <v>113</v>
      </c>
      <c r="W35" t="s">
        <v>23</v>
      </c>
    </row>
    <row r="36" spans="1:23" x14ac:dyDescent="0.4">
      <c r="A36">
        <v>35</v>
      </c>
      <c r="B36">
        <v>1</v>
      </c>
      <c r="C36">
        <v>1</v>
      </c>
      <c r="D36">
        <v>1</v>
      </c>
      <c r="E36">
        <v>1</v>
      </c>
      <c r="F36">
        <v>0.97917440852707605</v>
      </c>
      <c r="G36">
        <v>-36.351125092336702</v>
      </c>
      <c r="H36">
        <v>0.999999999999999</v>
      </c>
      <c r="I36">
        <v>38.819941350176798</v>
      </c>
      <c r="J36" t="s">
        <v>94</v>
      </c>
      <c r="K36" t="s">
        <v>25</v>
      </c>
      <c r="L36" t="s">
        <v>95</v>
      </c>
      <c r="M36" t="s">
        <v>96</v>
      </c>
      <c r="N36" t="s">
        <v>97</v>
      </c>
      <c r="O36" t="s">
        <v>98</v>
      </c>
      <c r="P36">
        <v>2.89444613</v>
      </c>
      <c r="Q36" t="s">
        <v>99</v>
      </c>
      <c r="R36" t="s">
        <v>100</v>
      </c>
      <c r="S36">
        <v>2779202</v>
      </c>
      <c r="T36">
        <v>362.14991789999999</v>
      </c>
      <c r="U36" t="s">
        <v>31</v>
      </c>
      <c r="V36" t="s">
        <v>114</v>
      </c>
      <c r="W36" t="s">
        <v>23</v>
      </c>
    </row>
    <row r="37" spans="1:23" x14ac:dyDescent="0.4">
      <c r="A37">
        <v>36</v>
      </c>
      <c r="B37">
        <v>1</v>
      </c>
      <c r="C37">
        <v>1</v>
      </c>
      <c r="D37">
        <v>1</v>
      </c>
      <c r="E37">
        <v>1</v>
      </c>
      <c r="F37">
        <v>0.97853046122140297</v>
      </c>
      <c r="G37">
        <v>-28.319512406883</v>
      </c>
      <c r="H37">
        <v>0.999999999999999</v>
      </c>
      <c r="I37">
        <v>46.261740837439</v>
      </c>
      <c r="J37" t="s">
        <v>115</v>
      </c>
      <c r="K37" t="s">
        <v>25</v>
      </c>
      <c r="L37" t="s">
        <v>116</v>
      </c>
      <c r="M37" t="s">
        <v>117</v>
      </c>
      <c r="N37" t="s">
        <v>118</v>
      </c>
      <c r="O37" t="s">
        <v>119</v>
      </c>
      <c r="P37">
        <v>1.89999998</v>
      </c>
      <c r="Q37" t="s">
        <v>120</v>
      </c>
      <c r="R37" t="s">
        <v>121</v>
      </c>
      <c r="S37">
        <v>20638022</v>
      </c>
      <c r="T37">
        <v>242.1387</v>
      </c>
      <c r="U37" t="s">
        <v>31</v>
      </c>
      <c r="V37" t="s">
        <v>122</v>
      </c>
      <c r="W37" t="s">
        <v>23</v>
      </c>
    </row>
    <row r="38" spans="1:23" x14ac:dyDescent="0.4">
      <c r="A38">
        <v>37</v>
      </c>
      <c r="B38">
        <v>1</v>
      </c>
      <c r="C38">
        <v>1</v>
      </c>
      <c r="D38">
        <v>1</v>
      </c>
      <c r="E38">
        <v>1</v>
      </c>
      <c r="F38">
        <v>0.97853046122140297</v>
      </c>
      <c r="G38">
        <v>-28.319512406883</v>
      </c>
      <c r="H38" t="s">
        <v>23</v>
      </c>
      <c r="I38">
        <v>46.261740837439</v>
      </c>
      <c r="J38" t="s">
        <v>115</v>
      </c>
      <c r="K38" t="s">
        <v>25</v>
      </c>
      <c r="L38" t="s">
        <v>116</v>
      </c>
      <c r="M38" t="s">
        <v>117</v>
      </c>
      <c r="N38" t="s">
        <v>118</v>
      </c>
      <c r="O38" t="s">
        <v>119</v>
      </c>
      <c r="P38">
        <v>1.89999998</v>
      </c>
      <c r="Q38" t="s">
        <v>120</v>
      </c>
      <c r="R38" t="s">
        <v>121</v>
      </c>
      <c r="S38">
        <v>20638022</v>
      </c>
      <c r="T38">
        <v>242.1387</v>
      </c>
      <c r="U38" t="s">
        <v>31</v>
      </c>
      <c r="V38" t="s">
        <v>123</v>
      </c>
      <c r="W38" t="s">
        <v>23</v>
      </c>
    </row>
    <row r="39" spans="1:23" x14ac:dyDescent="0.4">
      <c r="A39">
        <v>38</v>
      </c>
      <c r="B39">
        <v>1</v>
      </c>
      <c r="C39">
        <v>1</v>
      </c>
      <c r="D39">
        <v>1</v>
      </c>
      <c r="E39">
        <v>1</v>
      </c>
      <c r="F39">
        <v>0.97777738968274497</v>
      </c>
      <c r="G39">
        <v>-51.405260558667798</v>
      </c>
      <c r="H39">
        <v>0.999999999999999</v>
      </c>
      <c r="I39">
        <v>29.969161156776199</v>
      </c>
      <c r="J39" t="s">
        <v>124</v>
      </c>
      <c r="K39" t="s">
        <v>25</v>
      </c>
      <c r="L39" t="s">
        <v>125</v>
      </c>
      <c r="M39" t="s">
        <v>126</v>
      </c>
      <c r="N39" t="s">
        <v>127</v>
      </c>
      <c r="O39" t="s">
        <v>128</v>
      </c>
      <c r="P39">
        <v>8.6000003800000009</v>
      </c>
      <c r="Q39" t="s">
        <v>129</v>
      </c>
      <c r="R39" t="s">
        <v>130</v>
      </c>
      <c r="S39">
        <v>16426</v>
      </c>
      <c r="T39">
        <v>430.33159999999998</v>
      </c>
      <c r="U39" t="s">
        <v>31</v>
      </c>
      <c r="V39" t="s">
        <v>131</v>
      </c>
      <c r="W39" t="s">
        <v>23</v>
      </c>
    </row>
    <row r="40" spans="1:23" x14ac:dyDescent="0.4">
      <c r="A40">
        <v>39</v>
      </c>
      <c r="B40">
        <v>1</v>
      </c>
      <c r="C40">
        <v>1</v>
      </c>
      <c r="D40">
        <v>1</v>
      </c>
      <c r="E40">
        <v>1</v>
      </c>
      <c r="F40">
        <v>0.97777738968274497</v>
      </c>
      <c r="G40">
        <v>-51.405260558667798</v>
      </c>
      <c r="H40" t="s">
        <v>23</v>
      </c>
      <c r="I40">
        <v>29.969161156776199</v>
      </c>
      <c r="J40" t="s">
        <v>124</v>
      </c>
      <c r="K40" t="s">
        <v>25</v>
      </c>
      <c r="L40" t="s">
        <v>125</v>
      </c>
      <c r="M40" t="s">
        <v>126</v>
      </c>
      <c r="N40" t="s">
        <v>127</v>
      </c>
      <c r="O40" t="s">
        <v>128</v>
      </c>
      <c r="P40">
        <v>8.6000003800000009</v>
      </c>
      <c r="Q40" t="s">
        <v>129</v>
      </c>
      <c r="R40" t="s">
        <v>130</v>
      </c>
      <c r="S40">
        <v>16426</v>
      </c>
      <c r="T40">
        <v>430.33159999999998</v>
      </c>
      <c r="U40" t="s">
        <v>31</v>
      </c>
      <c r="V40" t="s">
        <v>132</v>
      </c>
      <c r="W40" t="s">
        <v>23</v>
      </c>
    </row>
    <row r="41" spans="1:23" x14ac:dyDescent="0.4">
      <c r="A41">
        <v>40</v>
      </c>
      <c r="B41">
        <v>1</v>
      </c>
      <c r="C41">
        <v>1</v>
      </c>
      <c r="D41">
        <v>1</v>
      </c>
      <c r="E41">
        <v>1</v>
      </c>
      <c r="F41">
        <v>0.97572847864502799</v>
      </c>
      <c r="G41">
        <v>-54.6448994423043</v>
      </c>
      <c r="H41">
        <v>0.999999999999999</v>
      </c>
      <c r="I41">
        <v>34.053792355592002</v>
      </c>
      <c r="J41" t="s">
        <v>61</v>
      </c>
      <c r="K41" t="s">
        <v>25</v>
      </c>
      <c r="L41" t="s">
        <v>62</v>
      </c>
      <c r="M41" t="s">
        <v>63</v>
      </c>
      <c r="N41" t="s">
        <v>64</v>
      </c>
      <c r="O41" t="s">
        <v>65</v>
      </c>
      <c r="P41">
        <v>0.85086435100000002</v>
      </c>
      <c r="Q41" t="s">
        <v>66</v>
      </c>
      <c r="R41" t="s">
        <v>67</v>
      </c>
      <c r="S41">
        <v>19064874</v>
      </c>
      <c r="T41">
        <v>305.11319809999998</v>
      </c>
      <c r="U41" t="s">
        <v>31</v>
      </c>
      <c r="V41" t="s">
        <v>133</v>
      </c>
      <c r="W41" t="s">
        <v>23</v>
      </c>
    </row>
    <row r="42" spans="1:23" x14ac:dyDescent="0.4">
      <c r="A42">
        <v>41</v>
      </c>
      <c r="B42">
        <v>1</v>
      </c>
      <c r="C42">
        <v>1</v>
      </c>
      <c r="D42">
        <v>1</v>
      </c>
      <c r="E42">
        <v>1</v>
      </c>
      <c r="F42">
        <v>0.97572847864502799</v>
      </c>
      <c r="G42">
        <v>-54.6448994423043</v>
      </c>
      <c r="H42" t="s">
        <v>23</v>
      </c>
      <c r="I42">
        <v>34.053792355592002</v>
      </c>
      <c r="J42" t="s">
        <v>61</v>
      </c>
      <c r="K42" t="s">
        <v>25</v>
      </c>
      <c r="L42" t="s">
        <v>62</v>
      </c>
      <c r="M42" t="s">
        <v>63</v>
      </c>
      <c r="N42" t="s">
        <v>64</v>
      </c>
      <c r="O42" t="s">
        <v>65</v>
      </c>
      <c r="P42">
        <v>0.85086435100000002</v>
      </c>
      <c r="Q42" t="s">
        <v>66</v>
      </c>
      <c r="R42" t="s">
        <v>67</v>
      </c>
      <c r="S42">
        <v>19064874</v>
      </c>
      <c r="T42">
        <v>305.11319809999998</v>
      </c>
      <c r="U42" t="s">
        <v>31</v>
      </c>
      <c r="V42" t="s">
        <v>134</v>
      </c>
      <c r="W42" t="s">
        <v>23</v>
      </c>
    </row>
    <row r="43" spans="1:23" x14ac:dyDescent="0.4">
      <c r="A43">
        <v>42</v>
      </c>
      <c r="B43">
        <v>1</v>
      </c>
      <c r="C43">
        <v>1</v>
      </c>
      <c r="D43">
        <v>1</v>
      </c>
      <c r="E43">
        <v>1</v>
      </c>
      <c r="F43">
        <v>0.97521964624801205</v>
      </c>
      <c r="G43">
        <v>-33.048231645127302</v>
      </c>
      <c r="H43">
        <v>0.999999999999999</v>
      </c>
      <c r="I43">
        <v>13.3185439053804</v>
      </c>
      <c r="J43" t="s">
        <v>94</v>
      </c>
      <c r="K43" t="s">
        <v>25</v>
      </c>
      <c r="L43" t="s">
        <v>95</v>
      </c>
      <c r="M43" t="s">
        <v>96</v>
      </c>
      <c r="N43" t="s">
        <v>97</v>
      </c>
      <c r="O43" t="s">
        <v>98</v>
      </c>
      <c r="P43">
        <v>2.89444613</v>
      </c>
      <c r="Q43" t="s">
        <v>99</v>
      </c>
      <c r="R43" t="s">
        <v>100</v>
      </c>
      <c r="S43">
        <v>2779202</v>
      </c>
      <c r="T43">
        <v>362.14991789999999</v>
      </c>
      <c r="U43" t="s">
        <v>31</v>
      </c>
      <c r="V43" t="s">
        <v>135</v>
      </c>
      <c r="W43" t="s">
        <v>23</v>
      </c>
    </row>
    <row r="44" spans="1:23" x14ac:dyDescent="0.4">
      <c r="A44">
        <v>43</v>
      </c>
      <c r="B44">
        <v>1</v>
      </c>
      <c r="C44">
        <v>1</v>
      </c>
      <c r="D44">
        <v>1</v>
      </c>
      <c r="E44">
        <v>1</v>
      </c>
      <c r="F44">
        <v>0.97521964624801205</v>
      </c>
      <c r="G44">
        <v>-33.048231645127302</v>
      </c>
      <c r="H44" t="s">
        <v>23</v>
      </c>
      <c r="I44">
        <v>13.3185439053804</v>
      </c>
      <c r="J44" t="s">
        <v>94</v>
      </c>
      <c r="K44" t="s">
        <v>25</v>
      </c>
      <c r="L44" t="s">
        <v>95</v>
      </c>
      <c r="M44" t="s">
        <v>96</v>
      </c>
      <c r="N44" t="s">
        <v>97</v>
      </c>
      <c r="O44" t="s">
        <v>98</v>
      </c>
      <c r="P44">
        <v>2.89444613</v>
      </c>
      <c r="Q44" t="s">
        <v>99</v>
      </c>
      <c r="R44" t="s">
        <v>100</v>
      </c>
      <c r="S44">
        <v>2779202</v>
      </c>
      <c r="T44">
        <v>362.14991789999999</v>
      </c>
      <c r="U44" t="s">
        <v>31</v>
      </c>
      <c r="V44" t="s">
        <v>136</v>
      </c>
      <c r="W44" t="s">
        <v>23</v>
      </c>
    </row>
    <row r="45" spans="1:23" x14ac:dyDescent="0.4">
      <c r="A45">
        <v>44</v>
      </c>
      <c r="B45">
        <v>1</v>
      </c>
      <c r="C45">
        <v>1</v>
      </c>
      <c r="D45">
        <v>1</v>
      </c>
      <c r="E45">
        <v>1</v>
      </c>
      <c r="F45">
        <v>0.97277612146767301</v>
      </c>
      <c r="G45">
        <v>-38.776726267925497</v>
      </c>
      <c r="H45" t="s">
        <v>23</v>
      </c>
      <c r="I45">
        <v>40.229653395504997</v>
      </c>
      <c r="J45" t="s">
        <v>94</v>
      </c>
      <c r="K45" t="s">
        <v>25</v>
      </c>
      <c r="L45" t="s">
        <v>95</v>
      </c>
      <c r="M45" t="s">
        <v>96</v>
      </c>
      <c r="N45" t="s">
        <v>97</v>
      </c>
      <c r="O45" t="s">
        <v>98</v>
      </c>
      <c r="P45">
        <v>2.89444613</v>
      </c>
      <c r="Q45" t="s">
        <v>99</v>
      </c>
      <c r="R45" t="s">
        <v>100</v>
      </c>
      <c r="S45">
        <v>2779202</v>
      </c>
      <c r="T45">
        <v>362.14992000000001</v>
      </c>
      <c r="U45" t="s">
        <v>31</v>
      </c>
      <c r="V45" t="s">
        <v>137</v>
      </c>
      <c r="W45" t="s">
        <v>23</v>
      </c>
    </row>
    <row r="46" spans="1:23" x14ac:dyDescent="0.4">
      <c r="A46">
        <v>45</v>
      </c>
      <c r="B46">
        <v>1</v>
      </c>
      <c r="C46">
        <v>1</v>
      </c>
      <c r="D46">
        <v>1</v>
      </c>
      <c r="E46">
        <v>1</v>
      </c>
      <c r="F46">
        <v>0.97277612146767301</v>
      </c>
      <c r="G46">
        <v>-38.776726267925497</v>
      </c>
      <c r="H46">
        <v>0.999999999999999</v>
      </c>
      <c r="I46">
        <v>40.229653395504997</v>
      </c>
      <c r="J46" t="s">
        <v>94</v>
      </c>
      <c r="K46" t="s">
        <v>25</v>
      </c>
      <c r="L46" t="s">
        <v>95</v>
      </c>
      <c r="M46" t="s">
        <v>96</v>
      </c>
      <c r="N46" t="s">
        <v>97</v>
      </c>
      <c r="O46" t="s">
        <v>98</v>
      </c>
      <c r="P46">
        <v>2.89444613</v>
      </c>
      <c r="Q46" t="s">
        <v>99</v>
      </c>
      <c r="R46" t="s">
        <v>100</v>
      </c>
      <c r="S46">
        <v>2779202</v>
      </c>
      <c r="T46">
        <v>362.14992000000001</v>
      </c>
      <c r="U46" t="s">
        <v>31</v>
      </c>
      <c r="V46" t="s">
        <v>138</v>
      </c>
      <c r="W46" t="s">
        <v>23</v>
      </c>
    </row>
    <row r="47" spans="1:23" x14ac:dyDescent="0.4">
      <c r="A47">
        <v>46</v>
      </c>
      <c r="B47">
        <v>1</v>
      </c>
      <c r="C47">
        <v>1</v>
      </c>
      <c r="D47">
        <v>1</v>
      </c>
      <c r="E47">
        <v>3</v>
      </c>
      <c r="F47">
        <v>0.97220886365495596</v>
      </c>
      <c r="G47">
        <v>-646.59062239266996</v>
      </c>
      <c r="H47" t="s">
        <v>23</v>
      </c>
      <c r="I47">
        <v>22.1467065071433</v>
      </c>
      <c r="J47" t="s">
        <v>139</v>
      </c>
      <c r="K47" t="s">
        <v>25</v>
      </c>
      <c r="L47" t="s">
        <v>140</v>
      </c>
      <c r="M47" t="s">
        <v>141</v>
      </c>
      <c r="N47" t="s">
        <v>28</v>
      </c>
      <c r="O47" t="s">
        <v>142</v>
      </c>
      <c r="P47">
        <v>-4.0999999000000003</v>
      </c>
      <c r="Q47" t="s">
        <v>143</v>
      </c>
      <c r="R47" t="s">
        <v>144</v>
      </c>
      <c r="S47">
        <v>2097222</v>
      </c>
      <c r="T47">
        <v>613.21269689999997</v>
      </c>
      <c r="U47" t="s">
        <v>31</v>
      </c>
      <c r="V47" t="s">
        <v>145</v>
      </c>
      <c r="W47" t="s">
        <v>23</v>
      </c>
    </row>
    <row r="48" spans="1:23" x14ac:dyDescent="0.4">
      <c r="A48">
        <v>47</v>
      </c>
      <c r="B48">
        <v>1</v>
      </c>
      <c r="C48">
        <v>1</v>
      </c>
      <c r="D48">
        <v>1</v>
      </c>
      <c r="E48">
        <v>3</v>
      </c>
      <c r="F48">
        <v>0.97220886365495596</v>
      </c>
      <c r="G48">
        <v>-646.59062239266996</v>
      </c>
      <c r="H48">
        <v>0.947236180904522</v>
      </c>
      <c r="I48">
        <v>22.1467065071433</v>
      </c>
      <c r="J48" t="s">
        <v>139</v>
      </c>
      <c r="K48" t="s">
        <v>25</v>
      </c>
      <c r="L48" t="s">
        <v>140</v>
      </c>
      <c r="M48" t="s">
        <v>141</v>
      </c>
      <c r="N48" t="s">
        <v>28</v>
      </c>
      <c r="O48" t="s">
        <v>142</v>
      </c>
      <c r="P48">
        <v>-4.0999999000000003</v>
      </c>
      <c r="Q48" t="s">
        <v>143</v>
      </c>
      <c r="R48" t="s">
        <v>144</v>
      </c>
      <c r="S48">
        <v>2097222</v>
      </c>
      <c r="T48">
        <v>613.21269689999997</v>
      </c>
      <c r="U48" t="s">
        <v>31</v>
      </c>
      <c r="V48" t="s">
        <v>146</v>
      </c>
      <c r="W48" t="s">
        <v>23</v>
      </c>
    </row>
    <row r="49" spans="1:23" x14ac:dyDescent="0.4">
      <c r="A49">
        <v>48</v>
      </c>
      <c r="B49">
        <v>1</v>
      </c>
      <c r="C49">
        <v>2</v>
      </c>
      <c r="D49">
        <v>1</v>
      </c>
      <c r="E49">
        <v>1</v>
      </c>
      <c r="F49">
        <v>0.969360104090779</v>
      </c>
      <c r="G49">
        <v>-30.5409278686218</v>
      </c>
      <c r="H49">
        <v>0.999999999999999</v>
      </c>
      <c r="I49">
        <v>22.5626552668359</v>
      </c>
      <c r="J49" t="s">
        <v>50</v>
      </c>
      <c r="K49" t="s">
        <v>25</v>
      </c>
      <c r="L49" t="s">
        <v>51</v>
      </c>
      <c r="M49" t="s">
        <v>52</v>
      </c>
      <c r="N49" t="s">
        <v>53</v>
      </c>
      <c r="O49" t="s">
        <v>54</v>
      </c>
      <c r="P49">
        <v>2.4793486599999999</v>
      </c>
      <c r="Q49" t="s">
        <v>55</v>
      </c>
      <c r="R49" t="s">
        <v>56</v>
      </c>
      <c r="S49">
        <v>8659984502</v>
      </c>
      <c r="T49">
        <v>341.18597</v>
      </c>
      <c r="U49" t="s">
        <v>31</v>
      </c>
      <c r="V49" t="s">
        <v>147</v>
      </c>
      <c r="W49" t="s">
        <v>23</v>
      </c>
    </row>
    <row r="50" spans="1:23" x14ac:dyDescent="0.4">
      <c r="A50">
        <v>49</v>
      </c>
      <c r="B50">
        <v>1</v>
      </c>
      <c r="C50">
        <v>2</v>
      </c>
      <c r="D50">
        <v>1</v>
      </c>
      <c r="E50">
        <v>1</v>
      </c>
      <c r="F50">
        <v>0.969360104090779</v>
      </c>
      <c r="G50">
        <v>-30.5409278686218</v>
      </c>
      <c r="H50" t="s">
        <v>23</v>
      </c>
      <c r="I50">
        <v>22.5626552668359</v>
      </c>
      <c r="J50" t="s">
        <v>50</v>
      </c>
      <c r="K50" t="s">
        <v>25</v>
      </c>
      <c r="L50" t="s">
        <v>51</v>
      </c>
      <c r="M50" t="s">
        <v>52</v>
      </c>
      <c r="N50" t="s">
        <v>53</v>
      </c>
      <c r="O50" t="s">
        <v>54</v>
      </c>
      <c r="P50">
        <v>2.4793486599999999</v>
      </c>
      <c r="Q50" t="s">
        <v>55</v>
      </c>
      <c r="R50" t="s">
        <v>56</v>
      </c>
      <c r="S50">
        <v>8659984502</v>
      </c>
      <c r="T50">
        <v>341.18597</v>
      </c>
      <c r="U50" t="s">
        <v>31</v>
      </c>
      <c r="V50" t="s">
        <v>148</v>
      </c>
      <c r="W50" t="s">
        <v>23</v>
      </c>
    </row>
    <row r="51" spans="1:23" x14ac:dyDescent="0.4">
      <c r="A51">
        <v>50</v>
      </c>
      <c r="B51">
        <v>1</v>
      </c>
      <c r="C51">
        <v>1</v>
      </c>
      <c r="D51">
        <v>1</v>
      </c>
      <c r="E51">
        <v>1</v>
      </c>
      <c r="F51">
        <v>0.96458506094201302</v>
      </c>
      <c r="G51">
        <v>-66.665952706164902</v>
      </c>
      <c r="H51">
        <v>0.999999999999999</v>
      </c>
      <c r="I51">
        <v>42.469954043782501</v>
      </c>
      <c r="J51" t="s">
        <v>61</v>
      </c>
      <c r="K51" t="s">
        <v>25</v>
      </c>
      <c r="L51" t="s">
        <v>62</v>
      </c>
      <c r="M51" t="s">
        <v>63</v>
      </c>
      <c r="N51" t="s">
        <v>64</v>
      </c>
      <c r="O51" t="s">
        <v>65</v>
      </c>
      <c r="P51">
        <v>0.85086435100000002</v>
      </c>
      <c r="Q51" t="s">
        <v>66</v>
      </c>
      <c r="R51" t="s">
        <v>67</v>
      </c>
      <c r="S51">
        <v>19064874</v>
      </c>
      <c r="T51">
        <v>305.11319809999998</v>
      </c>
      <c r="U51" t="s">
        <v>31</v>
      </c>
      <c r="V51" t="s">
        <v>149</v>
      </c>
      <c r="W51" t="s">
        <v>23</v>
      </c>
    </row>
    <row r="52" spans="1:23" x14ac:dyDescent="0.4">
      <c r="A52">
        <v>51</v>
      </c>
      <c r="B52">
        <v>1</v>
      </c>
      <c r="C52">
        <v>1</v>
      </c>
      <c r="D52">
        <v>1</v>
      </c>
      <c r="E52">
        <v>1</v>
      </c>
      <c r="F52">
        <v>0.96458506094201302</v>
      </c>
      <c r="G52">
        <v>-66.665952706164902</v>
      </c>
      <c r="H52" t="s">
        <v>23</v>
      </c>
      <c r="I52">
        <v>42.469954043782501</v>
      </c>
      <c r="J52" t="s">
        <v>61</v>
      </c>
      <c r="K52" t="s">
        <v>25</v>
      </c>
      <c r="L52" t="s">
        <v>62</v>
      </c>
      <c r="M52" t="s">
        <v>63</v>
      </c>
      <c r="N52" t="s">
        <v>64</v>
      </c>
      <c r="O52" t="s">
        <v>65</v>
      </c>
      <c r="P52">
        <v>0.85086435100000002</v>
      </c>
      <c r="Q52" t="s">
        <v>66</v>
      </c>
      <c r="R52" t="s">
        <v>67</v>
      </c>
      <c r="S52">
        <v>19064874</v>
      </c>
      <c r="T52">
        <v>305.11319809999998</v>
      </c>
      <c r="U52" t="s">
        <v>31</v>
      </c>
      <c r="V52" t="s">
        <v>150</v>
      </c>
      <c r="W52" t="s">
        <v>23</v>
      </c>
    </row>
    <row r="53" spans="1:23" x14ac:dyDescent="0.4">
      <c r="A53">
        <v>52</v>
      </c>
      <c r="B53">
        <v>1</v>
      </c>
      <c r="C53">
        <v>1</v>
      </c>
      <c r="D53">
        <v>1</v>
      </c>
      <c r="E53">
        <v>1</v>
      </c>
      <c r="F53">
        <v>0.96116609733043301</v>
      </c>
      <c r="G53">
        <v>-64.815933439270594</v>
      </c>
      <c r="H53">
        <v>0.999999999999999</v>
      </c>
      <c r="I53">
        <v>46.884126004123303</v>
      </c>
      <c r="J53" t="s">
        <v>61</v>
      </c>
      <c r="K53" t="s">
        <v>25</v>
      </c>
      <c r="L53" t="s">
        <v>62</v>
      </c>
      <c r="M53" t="s">
        <v>63</v>
      </c>
      <c r="N53" t="s">
        <v>64</v>
      </c>
      <c r="O53" t="s">
        <v>65</v>
      </c>
      <c r="P53">
        <v>0.85086435100000002</v>
      </c>
      <c r="Q53" t="s">
        <v>66</v>
      </c>
      <c r="R53" t="s">
        <v>67</v>
      </c>
      <c r="S53">
        <v>19064874</v>
      </c>
      <c r="T53">
        <v>305.11319809999998</v>
      </c>
      <c r="U53" t="s">
        <v>31</v>
      </c>
      <c r="V53" t="s">
        <v>151</v>
      </c>
      <c r="W53" t="s">
        <v>23</v>
      </c>
    </row>
    <row r="54" spans="1:23" x14ac:dyDescent="0.4">
      <c r="A54">
        <v>53</v>
      </c>
      <c r="B54">
        <v>1</v>
      </c>
      <c r="C54">
        <v>1</v>
      </c>
      <c r="D54">
        <v>1</v>
      </c>
      <c r="E54">
        <v>1</v>
      </c>
      <c r="F54">
        <v>0.96116609733043301</v>
      </c>
      <c r="G54">
        <v>-64.815933439270594</v>
      </c>
      <c r="H54" t="s">
        <v>23</v>
      </c>
      <c r="I54">
        <v>46.884126004123303</v>
      </c>
      <c r="J54" t="s">
        <v>61</v>
      </c>
      <c r="K54" t="s">
        <v>25</v>
      </c>
      <c r="L54" t="s">
        <v>62</v>
      </c>
      <c r="M54" t="s">
        <v>63</v>
      </c>
      <c r="N54" t="s">
        <v>64</v>
      </c>
      <c r="O54" t="s">
        <v>65</v>
      </c>
      <c r="P54">
        <v>0.85086435100000002</v>
      </c>
      <c r="Q54" t="s">
        <v>66</v>
      </c>
      <c r="R54" t="s">
        <v>67</v>
      </c>
      <c r="S54">
        <v>19064874</v>
      </c>
      <c r="T54">
        <v>305.11319809999998</v>
      </c>
      <c r="U54" t="s">
        <v>31</v>
      </c>
      <c r="V54" t="s">
        <v>152</v>
      </c>
      <c r="W54" t="s">
        <v>23</v>
      </c>
    </row>
    <row r="55" spans="1:23" x14ac:dyDescent="0.4">
      <c r="A55">
        <v>54</v>
      </c>
      <c r="B55">
        <v>1</v>
      </c>
      <c r="C55">
        <v>1</v>
      </c>
      <c r="D55">
        <v>1</v>
      </c>
      <c r="E55">
        <v>1</v>
      </c>
      <c r="F55">
        <v>0.95641685480897998</v>
      </c>
      <c r="G55">
        <v>-69.194395105007004</v>
      </c>
      <c r="H55" t="s">
        <v>23</v>
      </c>
      <c r="I55">
        <v>42.469184501635397</v>
      </c>
      <c r="J55" t="s">
        <v>61</v>
      </c>
      <c r="K55" t="s">
        <v>25</v>
      </c>
      <c r="L55" t="s">
        <v>62</v>
      </c>
      <c r="M55" t="s">
        <v>63</v>
      </c>
      <c r="N55" t="s">
        <v>64</v>
      </c>
      <c r="O55" t="s">
        <v>65</v>
      </c>
      <c r="P55">
        <v>0.85086435100000002</v>
      </c>
      <c r="Q55" t="s">
        <v>66</v>
      </c>
      <c r="R55" t="s">
        <v>67</v>
      </c>
      <c r="S55">
        <v>19064874</v>
      </c>
      <c r="T55">
        <v>305.11320000000001</v>
      </c>
      <c r="U55" t="s">
        <v>31</v>
      </c>
      <c r="V55" t="s">
        <v>153</v>
      </c>
      <c r="W55" t="s">
        <v>23</v>
      </c>
    </row>
    <row r="56" spans="1:23" x14ac:dyDescent="0.4">
      <c r="A56">
        <v>55</v>
      </c>
      <c r="B56">
        <v>1</v>
      </c>
      <c r="C56">
        <v>1</v>
      </c>
      <c r="D56">
        <v>1</v>
      </c>
      <c r="E56">
        <v>1</v>
      </c>
      <c r="F56">
        <v>0.95641685480897998</v>
      </c>
      <c r="G56">
        <v>-69.194395105007004</v>
      </c>
      <c r="H56">
        <v>0.999999999999999</v>
      </c>
      <c r="I56">
        <v>42.469184501635397</v>
      </c>
      <c r="J56" t="s">
        <v>61</v>
      </c>
      <c r="K56" t="s">
        <v>25</v>
      </c>
      <c r="L56" t="s">
        <v>62</v>
      </c>
      <c r="M56" t="s">
        <v>63</v>
      </c>
      <c r="N56" t="s">
        <v>64</v>
      </c>
      <c r="O56" t="s">
        <v>65</v>
      </c>
      <c r="P56">
        <v>0.85086435100000002</v>
      </c>
      <c r="Q56" t="s">
        <v>66</v>
      </c>
      <c r="R56" t="s">
        <v>67</v>
      </c>
      <c r="S56">
        <v>19064874</v>
      </c>
      <c r="T56">
        <v>305.11320000000001</v>
      </c>
      <c r="U56" t="s">
        <v>31</v>
      </c>
      <c r="V56" t="s">
        <v>154</v>
      </c>
      <c r="W56" t="s">
        <v>23</v>
      </c>
    </row>
    <row r="57" spans="1:23" x14ac:dyDescent="0.4">
      <c r="A57">
        <v>56</v>
      </c>
      <c r="B57">
        <v>1</v>
      </c>
      <c r="C57">
        <v>1</v>
      </c>
      <c r="D57">
        <v>1</v>
      </c>
      <c r="E57">
        <v>1</v>
      </c>
      <c r="F57">
        <v>0.95386936464863803</v>
      </c>
      <c r="G57">
        <v>-32.8119821971191</v>
      </c>
      <c r="H57">
        <v>0.999999999999999</v>
      </c>
      <c r="I57">
        <v>23.184597493104</v>
      </c>
      <c r="J57" t="s">
        <v>155</v>
      </c>
      <c r="K57" t="s">
        <v>25</v>
      </c>
      <c r="L57" t="s">
        <v>156</v>
      </c>
      <c r="M57" t="s">
        <v>157</v>
      </c>
      <c r="N57" t="s">
        <v>158</v>
      </c>
      <c r="O57" t="s">
        <v>159</v>
      </c>
      <c r="P57">
        <v>3.4000001000000002</v>
      </c>
      <c r="Q57" t="s">
        <v>160</v>
      </c>
      <c r="R57" t="s">
        <v>161</v>
      </c>
      <c r="S57">
        <v>86827902</v>
      </c>
      <c r="T57">
        <v>399.22783390000001</v>
      </c>
      <c r="U57" t="s">
        <v>31</v>
      </c>
      <c r="V57" t="s">
        <v>162</v>
      </c>
      <c r="W57" t="s">
        <v>23</v>
      </c>
    </row>
    <row r="58" spans="1:23" x14ac:dyDescent="0.4">
      <c r="A58">
        <v>57</v>
      </c>
      <c r="B58">
        <v>1</v>
      </c>
      <c r="C58">
        <v>1</v>
      </c>
      <c r="D58">
        <v>1</v>
      </c>
      <c r="E58">
        <v>1</v>
      </c>
      <c r="F58">
        <v>0.95386936464863803</v>
      </c>
      <c r="G58">
        <v>-32.8119821971191</v>
      </c>
      <c r="H58" t="s">
        <v>23</v>
      </c>
      <c r="I58">
        <v>23.184597493104</v>
      </c>
      <c r="J58" t="s">
        <v>155</v>
      </c>
      <c r="K58" t="s">
        <v>25</v>
      </c>
      <c r="L58" t="s">
        <v>156</v>
      </c>
      <c r="M58" t="s">
        <v>157</v>
      </c>
      <c r="N58" t="s">
        <v>158</v>
      </c>
      <c r="O58" t="s">
        <v>159</v>
      </c>
      <c r="P58">
        <v>3.4000001000000002</v>
      </c>
      <c r="Q58" t="s">
        <v>160</v>
      </c>
      <c r="R58" t="s">
        <v>161</v>
      </c>
      <c r="S58">
        <v>86827902</v>
      </c>
      <c r="T58">
        <v>399.22783390000001</v>
      </c>
      <c r="U58" t="s">
        <v>31</v>
      </c>
      <c r="V58" t="s">
        <v>163</v>
      </c>
      <c r="W58" t="s">
        <v>23</v>
      </c>
    </row>
    <row r="59" spans="1:23" x14ac:dyDescent="0.4">
      <c r="A59">
        <v>58</v>
      </c>
      <c r="B59">
        <v>1</v>
      </c>
      <c r="C59">
        <v>1</v>
      </c>
      <c r="D59">
        <v>1</v>
      </c>
      <c r="E59">
        <v>1</v>
      </c>
      <c r="F59">
        <v>0.94803650109980897</v>
      </c>
      <c r="G59">
        <v>-92.800449001199894</v>
      </c>
      <c r="H59" t="s">
        <v>23</v>
      </c>
      <c r="I59">
        <v>43.3546891238827</v>
      </c>
      <c r="J59" t="s">
        <v>164</v>
      </c>
      <c r="K59" t="s">
        <v>25</v>
      </c>
      <c r="L59" t="s">
        <v>165</v>
      </c>
      <c r="M59" t="s">
        <v>166</v>
      </c>
      <c r="N59" t="s">
        <v>167</v>
      </c>
      <c r="O59" t="s">
        <v>168</v>
      </c>
      <c r="P59">
        <v>0.60000002399999997</v>
      </c>
      <c r="Q59" t="s">
        <v>169</v>
      </c>
      <c r="R59" t="s">
        <v>170</v>
      </c>
      <c r="S59">
        <v>2121806</v>
      </c>
      <c r="T59">
        <v>293.15050000000002</v>
      </c>
      <c r="U59" t="s">
        <v>31</v>
      </c>
      <c r="V59" t="s">
        <v>171</v>
      </c>
      <c r="W59" t="s">
        <v>23</v>
      </c>
    </row>
    <row r="60" spans="1:23" x14ac:dyDescent="0.4">
      <c r="A60">
        <v>59</v>
      </c>
      <c r="B60">
        <v>1</v>
      </c>
      <c r="C60">
        <v>1</v>
      </c>
      <c r="D60">
        <v>1</v>
      </c>
      <c r="E60">
        <v>1</v>
      </c>
      <c r="F60">
        <v>0.94803650109980897</v>
      </c>
      <c r="G60">
        <v>-92.800449001199894</v>
      </c>
      <c r="H60">
        <v>0.999999999999999</v>
      </c>
      <c r="I60">
        <v>43.3546891238827</v>
      </c>
      <c r="J60" t="s">
        <v>164</v>
      </c>
      <c r="K60" t="s">
        <v>25</v>
      </c>
      <c r="L60" t="s">
        <v>165</v>
      </c>
      <c r="M60" t="s">
        <v>166</v>
      </c>
      <c r="N60" t="s">
        <v>167</v>
      </c>
      <c r="O60" t="s">
        <v>168</v>
      </c>
      <c r="P60">
        <v>0.60000002399999997</v>
      </c>
      <c r="Q60" t="s">
        <v>169</v>
      </c>
      <c r="R60" t="s">
        <v>170</v>
      </c>
      <c r="S60">
        <v>2121806</v>
      </c>
      <c r="T60">
        <v>293.15050000000002</v>
      </c>
      <c r="U60" t="s">
        <v>31</v>
      </c>
      <c r="V60" t="s">
        <v>172</v>
      </c>
      <c r="W60" t="s">
        <v>23</v>
      </c>
    </row>
    <row r="61" spans="1:23" x14ac:dyDescent="0.4">
      <c r="A61">
        <v>60</v>
      </c>
      <c r="B61">
        <v>1</v>
      </c>
      <c r="C61">
        <v>1</v>
      </c>
      <c r="D61">
        <v>1</v>
      </c>
      <c r="E61">
        <v>1</v>
      </c>
      <c r="F61">
        <v>0.94741889205625496</v>
      </c>
      <c r="G61">
        <v>-33.317147776651701</v>
      </c>
      <c r="H61" t="s">
        <v>23</v>
      </c>
      <c r="I61">
        <v>22.516175531617499</v>
      </c>
      <c r="J61" t="s">
        <v>155</v>
      </c>
      <c r="K61" t="s">
        <v>25</v>
      </c>
      <c r="L61" t="s">
        <v>156</v>
      </c>
      <c r="M61" t="s">
        <v>157</v>
      </c>
      <c r="N61" t="s">
        <v>158</v>
      </c>
      <c r="O61" t="s">
        <v>159</v>
      </c>
      <c r="P61">
        <v>3.4000001000000002</v>
      </c>
      <c r="Q61" t="s">
        <v>160</v>
      </c>
      <c r="R61" t="s">
        <v>161</v>
      </c>
      <c r="S61">
        <v>86827902</v>
      </c>
      <c r="T61">
        <v>399.22783390000001</v>
      </c>
      <c r="U61" t="s">
        <v>31</v>
      </c>
      <c r="V61" t="s">
        <v>173</v>
      </c>
      <c r="W61" t="s">
        <v>23</v>
      </c>
    </row>
    <row r="62" spans="1:23" x14ac:dyDescent="0.4">
      <c r="A62">
        <v>61</v>
      </c>
      <c r="B62">
        <v>1</v>
      </c>
      <c r="C62">
        <v>1</v>
      </c>
      <c r="D62">
        <v>1</v>
      </c>
      <c r="E62">
        <v>1</v>
      </c>
      <c r="F62">
        <v>0.94741889205625496</v>
      </c>
      <c r="G62">
        <v>-33.317147776651701</v>
      </c>
      <c r="H62">
        <v>0.999999999999999</v>
      </c>
      <c r="I62">
        <v>22.516175531617499</v>
      </c>
      <c r="J62" t="s">
        <v>155</v>
      </c>
      <c r="K62" t="s">
        <v>25</v>
      </c>
      <c r="L62" t="s">
        <v>156</v>
      </c>
      <c r="M62" t="s">
        <v>157</v>
      </c>
      <c r="N62" t="s">
        <v>158</v>
      </c>
      <c r="O62" t="s">
        <v>159</v>
      </c>
      <c r="P62">
        <v>3.4000001000000002</v>
      </c>
      <c r="Q62" t="s">
        <v>160</v>
      </c>
      <c r="R62" t="s">
        <v>161</v>
      </c>
      <c r="S62">
        <v>86827902</v>
      </c>
      <c r="T62">
        <v>399.22783390000001</v>
      </c>
      <c r="U62" t="s">
        <v>31</v>
      </c>
      <c r="V62" t="s">
        <v>174</v>
      </c>
      <c r="W62" t="s">
        <v>23</v>
      </c>
    </row>
    <row r="63" spans="1:23" x14ac:dyDescent="0.4">
      <c r="A63">
        <v>62</v>
      </c>
      <c r="B63">
        <v>1</v>
      </c>
      <c r="C63">
        <v>1</v>
      </c>
      <c r="D63">
        <v>1</v>
      </c>
      <c r="E63">
        <v>1</v>
      </c>
      <c r="F63">
        <v>0.94637958225990504</v>
      </c>
      <c r="G63">
        <v>-43.4043135776664</v>
      </c>
      <c r="H63" t="s">
        <v>23</v>
      </c>
      <c r="I63">
        <v>29.4379834669611</v>
      </c>
      <c r="J63" t="s">
        <v>175</v>
      </c>
      <c r="K63" t="s">
        <v>25</v>
      </c>
      <c r="L63" t="s">
        <v>176</v>
      </c>
      <c r="M63" t="s">
        <v>177</v>
      </c>
      <c r="N63" t="s">
        <v>178</v>
      </c>
      <c r="O63" t="s">
        <v>179</v>
      </c>
      <c r="P63">
        <v>0.89999997600000003</v>
      </c>
      <c r="Q63" t="s">
        <v>180</v>
      </c>
      <c r="R63" t="s">
        <v>181</v>
      </c>
      <c r="S63">
        <v>20506982</v>
      </c>
      <c r="T63">
        <v>214.10740000000001</v>
      </c>
      <c r="U63" t="s">
        <v>31</v>
      </c>
      <c r="V63" t="s">
        <v>182</v>
      </c>
      <c r="W63" t="s">
        <v>23</v>
      </c>
    </row>
    <row r="64" spans="1:23" x14ac:dyDescent="0.4">
      <c r="A64">
        <v>63</v>
      </c>
      <c r="B64">
        <v>1</v>
      </c>
      <c r="C64">
        <v>1</v>
      </c>
      <c r="D64">
        <v>1</v>
      </c>
      <c r="E64">
        <v>1</v>
      </c>
      <c r="F64">
        <v>0.94637958225990504</v>
      </c>
      <c r="G64">
        <v>-43.4043135776664</v>
      </c>
      <c r="H64">
        <v>0.999999999999999</v>
      </c>
      <c r="I64">
        <v>29.4379834669611</v>
      </c>
      <c r="J64" t="s">
        <v>175</v>
      </c>
      <c r="K64" t="s">
        <v>25</v>
      </c>
      <c r="L64" t="s">
        <v>176</v>
      </c>
      <c r="M64" t="s">
        <v>177</v>
      </c>
      <c r="N64" t="s">
        <v>178</v>
      </c>
      <c r="O64" t="s">
        <v>179</v>
      </c>
      <c r="P64">
        <v>0.89999997600000003</v>
      </c>
      <c r="Q64" t="s">
        <v>180</v>
      </c>
      <c r="R64" t="s">
        <v>181</v>
      </c>
      <c r="S64">
        <v>20506982</v>
      </c>
      <c r="T64">
        <v>214.10740000000001</v>
      </c>
      <c r="U64" t="s">
        <v>31</v>
      </c>
      <c r="V64" t="s">
        <v>183</v>
      </c>
      <c r="W64" t="s">
        <v>23</v>
      </c>
    </row>
    <row r="65" spans="1:23" x14ac:dyDescent="0.4">
      <c r="A65">
        <v>64</v>
      </c>
      <c r="B65">
        <v>1</v>
      </c>
      <c r="C65">
        <v>2</v>
      </c>
      <c r="D65">
        <v>1</v>
      </c>
      <c r="E65">
        <v>1</v>
      </c>
      <c r="F65">
        <v>0.94445372049237697</v>
      </c>
      <c r="G65">
        <v>-61.067626804613198</v>
      </c>
      <c r="H65" t="s">
        <v>23</v>
      </c>
      <c r="I65">
        <v>32.1854580234465</v>
      </c>
      <c r="J65" t="s">
        <v>94</v>
      </c>
      <c r="K65" t="s">
        <v>25</v>
      </c>
      <c r="L65" t="s">
        <v>95</v>
      </c>
      <c r="M65" t="s">
        <v>96</v>
      </c>
      <c r="N65" t="s">
        <v>97</v>
      </c>
      <c r="O65" t="s">
        <v>98</v>
      </c>
      <c r="P65">
        <v>2.89444613</v>
      </c>
      <c r="Q65" t="s">
        <v>99</v>
      </c>
      <c r="R65" t="s">
        <v>100</v>
      </c>
      <c r="S65">
        <v>2779202</v>
      </c>
      <c r="T65">
        <v>362.14991789999999</v>
      </c>
      <c r="U65" t="s">
        <v>31</v>
      </c>
      <c r="V65" t="s">
        <v>184</v>
      </c>
      <c r="W65" t="s">
        <v>23</v>
      </c>
    </row>
    <row r="66" spans="1:23" x14ac:dyDescent="0.4">
      <c r="A66">
        <v>65</v>
      </c>
      <c r="B66">
        <v>1</v>
      </c>
      <c r="C66">
        <v>2</v>
      </c>
      <c r="D66">
        <v>1</v>
      </c>
      <c r="E66">
        <v>1</v>
      </c>
      <c r="F66">
        <v>0.94445372049237697</v>
      </c>
      <c r="G66">
        <v>-61.067626804613198</v>
      </c>
      <c r="H66">
        <v>0.999999999999999</v>
      </c>
      <c r="I66">
        <v>32.1854580234465</v>
      </c>
      <c r="J66" t="s">
        <v>94</v>
      </c>
      <c r="K66" t="s">
        <v>25</v>
      </c>
      <c r="L66" t="s">
        <v>95</v>
      </c>
      <c r="M66" t="s">
        <v>96</v>
      </c>
      <c r="N66" t="s">
        <v>97</v>
      </c>
      <c r="O66" t="s">
        <v>98</v>
      </c>
      <c r="P66">
        <v>2.89444613</v>
      </c>
      <c r="Q66" t="s">
        <v>99</v>
      </c>
      <c r="R66" t="s">
        <v>100</v>
      </c>
      <c r="S66">
        <v>2779202</v>
      </c>
      <c r="T66">
        <v>362.14991789999999</v>
      </c>
      <c r="U66" t="s">
        <v>31</v>
      </c>
      <c r="V66" t="s">
        <v>185</v>
      </c>
      <c r="W66" t="s">
        <v>23</v>
      </c>
    </row>
    <row r="67" spans="1:23" x14ac:dyDescent="0.4">
      <c r="A67">
        <v>66</v>
      </c>
      <c r="B67">
        <v>1</v>
      </c>
      <c r="C67">
        <v>1</v>
      </c>
      <c r="D67">
        <v>1</v>
      </c>
      <c r="E67">
        <v>1</v>
      </c>
      <c r="F67">
        <v>0.939912899575021</v>
      </c>
      <c r="G67">
        <v>-37.709483778601502</v>
      </c>
      <c r="H67">
        <v>0.999999999999999</v>
      </c>
      <c r="I67">
        <v>3.9407809151151798</v>
      </c>
      <c r="J67" t="s">
        <v>155</v>
      </c>
      <c r="K67" t="s">
        <v>25</v>
      </c>
      <c r="L67" t="s">
        <v>156</v>
      </c>
      <c r="M67" t="s">
        <v>157</v>
      </c>
      <c r="N67" t="s">
        <v>158</v>
      </c>
      <c r="O67" t="s">
        <v>159</v>
      </c>
      <c r="P67">
        <v>3.4000001000000002</v>
      </c>
      <c r="Q67" t="s">
        <v>160</v>
      </c>
      <c r="R67" t="s">
        <v>161</v>
      </c>
      <c r="S67">
        <v>86827902</v>
      </c>
      <c r="T67">
        <v>399.22782999999998</v>
      </c>
      <c r="U67" t="s">
        <v>31</v>
      </c>
      <c r="V67" t="s">
        <v>186</v>
      </c>
      <c r="W67" t="s">
        <v>23</v>
      </c>
    </row>
    <row r="68" spans="1:23" x14ac:dyDescent="0.4">
      <c r="A68">
        <v>67</v>
      </c>
      <c r="B68">
        <v>1</v>
      </c>
      <c r="C68">
        <v>1</v>
      </c>
      <c r="D68">
        <v>1</v>
      </c>
      <c r="E68">
        <v>1</v>
      </c>
      <c r="F68">
        <v>0.939912899575021</v>
      </c>
      <c r="G68">
        <v>-37.709483778601502</v>
      </c>
      <c r="H68" t="s">
        <v>23</v>
      </c>
      <c r="I68">
        <v>3.9407809151151798</v>
      </c>
      <c r="J68" t="s">
        <v>155</v>
      </c>
      <c r="K68" t="s">
        <v>25</v>
      </c>
      <c r="L68" t="s">
        <v>156</v>
      </c>
      <c r="M68" t="s">
        <v>157</v>
      </c>
      <c r="N68" t="s">
        <v>158</v>
      </c>
      <c r="O68" t="s">
        <v>159</v>
      </c>
      <c r="P68">
        <v>3.4000001000000002</v>
      </c>
      <c r="Q68" t="s">
        <v>160</v>
      </c>
      <c r="R68" t="s">
        <v>161</v>
      </c>
      <c r="S68">
        <v>86827902</v>
      </c>
      <c r="T68">
        <v>399.22782999999998</v>
      </c>
      <c r="U68" t="s">
        <v>31</v>
      </c>
      <c r="V68" t="s">
        <v>187</v>
      </c>
      <c r="W68" t="s">
        <v>23</v>
      </c>
    </row>
    <row r="69" spans="1:23" x14ac:dyDescent="0.4">
      <c r="A69">
        <v>68</v>
      </c>
      <c r="B69">
        <v>1</v>
      </c>
      <c r="C69">
        <v>1</v>
      </c>
      <c r="D69">
        <v>1</v>
      </c>
      <c r="E69">
        <v>1</v>
      </c>
      <c r="F69">
        <v>0.93974077126428301</v>
      </c>
      <c r="G69">
        <v>-59.631739014037798</v>
      </c>
      <c r="H69" t="s">
        <v>23</v>
      </c>
      <c r="I69">
        <v>29.2006126783157</v>
      </c>
      <c r="J69" t="s">
        <v>74</v>
      </c>
      <c r="K69" t="s">
        <v>25</v>
      </c>
      <c r="L69" t="s">
        <v>75</v>
      </c>
      <c r="M69" t="s">
        <v>76</v>
      </c>
      <c r="N69" t="s">
        <v>77</v>
      </c>
      <c r="O69" t="s">
        <v>78</v>
      </c>
      <c r="P69">
        <v>3</v>
      </c>
      <c r="Q69" t="s">
        <v>79</v>
      </c>
      <c r="R69" t="s">
        <v>80</v>
      </c>
      <c r="S69">
        <v>19972162</v>
      </c>
      <c r="T69">
        <v>270.17</v>
      </c>
      <c r="U69" t="s">
        <v>31</v>
      </c>
      <c r="V69" t="s">
        <v>188</v>
      </c>
      <c r="W69" t="s">
        <v>23</v>
      </c>
    </row>
    <row r="70" spans="1:23" x14ac:dyDescent="0.4">
      <c r="A70">
        <v>69</v>
      </c>
      <c r="B70">
        <v>1</v>
      </c>
      <c r="C70">
        <v>1</v>
      </c>
      <c r="D70">
        <v>1</v>
      </c>
      <c r="E70">
        <v>1</v>
      </c>
      <c r="F70">
        <v>0.93974077126428301</v>
      </c>
      <c r="G70">
        <v>-59.631739014037798</v>
      </c>
      <c r="H70">
        <v>0.999999999999999</v>
      </c>
      <c r="I70">
        <v>29.2006126783157</v>
      </c>
      <c r="J70" t="s">
        <v>74</v>
      </c>
      <c r="K70" t="s">
        <v>25</v>
      </c>
      <c r="L70" t="s">
        <v>75</v>
      </c>
      <c r="M70" t="s">
        <v>76</v>
      </c>
      <c r="N70" t="s">
        <v>77</v>
      </c>
      <c r="O70" t="s">
        <v>78</v>
      </c>
      <c r="P70">
        <v>3</v>
      </c>
      <c r="Q70" t="s">
        <v>79</v>
      </c>
      <c r="R70" t="s">
        <v>80</v>
      </c>
      <c r="S70">
        <v>19972162</v>
      </c>
      <c r="T70">
        <v>270.17</v>
      </c>
      <c r="U70" t="s">
        <v>31</v>
      </c>
      <c r="V70" t="s">
        <v>189</v>
      </c>
      <c r="W70" t="s">
        <v>23</v>
      </c>
    </row>
    <row r="71" spans="1:23" x14ac:dyDescent="0.4">
      <c r="A71">
        <v>70</v>
      </c>
      <c r="B71">
        <v>1</v>
      </c>
      <c r="C71">
        <v>1</v>
      </c>
      <c r="D71">
        <v>1</v>
      </c>
      <c r="E71">
        <v>1</v>
      </c>
      <c r="F71">
        <v>0.93591865945302899</v>
      </c>
      <c r="G71">
        <v>-66.095098772947594</v>
      </c>
      <c r="H71" t="s">
        <v>23</v>
      </c>
      <c r="I71">
        <v>37.126420147821698</v>
      </c>
      <c r="J71" t="s">
        <v>94</v>
      </c>
      <c r="K71" t="s">
        <v>25</v>
      </c>
      <c r="L71" t="s">
        <v>95</v>
      </c>
      <c r="M71" t="s">
        <v>96</v>
      </c>
      <c r="N71" t="s">
        <v>97</v>
      </c>
      <c r="O71" t="s">
        <v>98</v>
      </c>
      <c r="P71">
        <v>2.89444613</v>
      </c>
      <c r="Q71" t="s">
        <v>99</v>
      </c>
      <c r="R71" t="s">
        <v>100</v>
      </c>
      <c r="S71">
        <v>2779202</v>
      </c>
      <c r="T71">
        <v>362.14991789999999</v>
      </c>
      <c r="U71" t="s">
        <v>31</v>
      </c>
      <c r="V71" t="s">
        <v>190</v>
      </c>
      <c r="W71" t="s">
        <v>23</v>
      </c>
    </row>
    <row r="72" spans="1:23" x14ac:dyDescent="0.4">
      <c r="A72">
        <v>71</v>
      </c>
      <c r="B72">
        <v>1</v>
      </c>
      <c r="C72">
        <v>1</v>
      </c>
      <c r="D72">
        <v>1</v>
      </c>
      <c r="E72">
        <v>1</v>
      </c>
      <c r="F72">
        <v>0.93591865945302899</v>
      </c>
      <c r="G72">
        <v>-66.095098772947594</v>
      </c>
      <c r="H72">
        <v>0.999999999999999</v>
      </c>
      <c r="I72">
        <v>37.126420147821698</v>
      </c>
      <c r="J72" t="s">
        <v>94</v>
      </c>
      <c r="K72" t="s">
        <v>25</v>
      </c>
      <c r="L72" t="s">
        <v>95</v>
      </c>
      <c r="M72" t="s">
        <v>96</v>
      </c>
      <c r="N72" t="s">
        <v>97</v>
      </c>
      <c r="O72" t="s">
        <v>98</v>
      </c>
      <c r="P72">
        <v>2.89444613</v>
      </c>
      <c r="Q72" t="s">
        <v>99</v>
      </c>
      <c r="R72" t="s">
        <v>100</v>
      </c>
      <c r="S72">
        <v>2779202</v>
      </c>
      <c r="T72">
        <v>362.14991789999999</v>
      </c>
      <c r="U72" t="s">
        <v>31</v>
      </c>
      <c r="V72" t="s">
        <v>191</v>
      </c>
      <c r="W72" t="s">
        <v>23</v>
      </c>
    </row>
    <row r="73" spans="1:23" x14ac:dyDescent="0.4">
      <c r="A73">
        <v>72</v>
      </c>
      <c r="B73">
        <v>1</v>
      </c>
      <c r="C73">
        <v>1</v>
      </c>
      <c r="D73">
        <v>1</v>
      </c>
      <c r="E73">
        <v>1</v>
      </c>
      <c r="F73">
        <v>0.93431838590402205</v>
      </c>
      <c r="G73">
        <v>-35.289731975189</v>
      </c>
      <c r="H73" t="s">
        <v>23</v>
      </c>
      <c r="I73">
        <v>23.508028360341601</v>
      </c>
      <c r="J73" t="s">
        <v>155</v>
      </c>
      <c r="K73" t="s">
        <v>25</v>
      </c>
      <c r="L73" t="s">
        <v>156</v>
      </c>
      <c r="M73" t="s">
        <v>157</v>
      </c>
      <c r="N73" t="s">
        <v>158</v>
      </c>
      <c r="O73" t="s">
        <v>159</v>
      </c>
      <c r="P73">
        <v>3.4000001000000002</v>
      </c>
      <c r="Q73" t="s">
        <v>160</v>
      </c>
      <c r="R73" t="s">
        <v>161</v>
      </c>
      <c r="S73">
        <v>86827902</v>
      </c>
      <c r="T73">
        <v>399.22783390000001</v>
      </c>
      <c r="U73" t="s">
        <v>31</v>
      </c>
      <c r="V73" t="s">
        <v>192</v>
      </c>
      <c r="W73" t="s">
        <v>23</v>
      </c>
    </row>
    <row r="74" spans="1:23" x14ac:dyDescent="0.4">
      <c r="A74">
        <v>73</v>
      </c>
      <c r="B74">
        <v>1</v>
      </c>
      <c r="C74">
        <v>1</v>
      </c>
      <c r="D74">
        <v>1</v>
      </c>
      <c r="E74">
        <v>1</v>
      </c>
      <c r="F74">
        <v>0.93431838590402205</v>
      </c>
      <c r="G74">
        <v>-35.289731975189</v>
      </c>
      <c r="H74">
        <v>0.999999999999999</v>
      </c>
      <c r="I74">
        <v>23.508028360341601</v>
      </c>
      <c r="J74" t="s">
        <v>155</v>
      </c>
      <c r="K74" t="s">
        <v>25</v>
      </c>
      <c r="L74" t="s">
        <v>156</v>
      </c>
      <c r="M74" t="s">
        <v>157</v>
      </c>
      <c r="N74" t="s">
        <v>158</v>
      </c>
      <c r="O74" t="s">
        <v>159</v>
      </c>
      <c r="P74">
        <v>3.4000001000000002</v>
      </c>
      <c r="Q74" t="s">
        <v>160</v>
      </c>
      <c r="R74" t="s">
        <v>161</v>
      </c>
      <c r="S74">
        <v>86827902</v>
      </c>
      <c r="T74">
        <v>399.22783390000001</v>
      </c>
      <c r="U74" t="s">
        <v>31</v>
      </c>
      <c r="V74" t="s">
        <v>193</v>
      </c>
      <c r="W74" t="s">
        <v>23</v>
      </c>
    </row>
    <row r="75" spans="1:23" x14ac:dyDescent="0.4">
      <c r="A75">
        <v>74</v>
      </c>
      <c r="B75">
        <v>1</v>
      </c>
      <c r="C75">
        <v>1</v>
      </c>
      <c r="D75">
        <v>1</v>
      </c>
      <c r="E75">
        <v>1</v>
      </c>
      <c r="F75">
        <v>0.92540050876486701</v>
      </c>
      <c r="G75">
        <v>-9.1091455339230905</v>
      </c>
      <c r="H75">
        <v>0.999999999999999</v>
      </c>
      <c r="I75">
        <v>23.7586557538432</v>
      </c>
      <c r="J75" t="s">
        <v>194</v>
      </c>
      <c r="K75" t="s">
        <v>25</v>
      </c>
      <c r="L75" t="s">
        <v>195</v>
      </c>
      <c r="M75" t="s">
        <v>196</v>
      </c>
      <c r="N75" t="s">
        <v>197</v>
      </c>
      <c r="O75" t="s">
        <v>198</v>
      </c>
      <c r="P75">
        <v>2.8890771900000001</v>
      </c>
      <c r="Q75" t="s">
        <v>199</v>
      </c>
      <c r="R75" t="s">
        <v>200</v>
      </c>
      <c r="S75">
        <v>120383870</v>
      </c>
      <c r="T75">
        <v>355.20161919999998</v>
      </c>
      <c r="U75" t="s">
        <v>31</v>
      </c>
      <c r="V75" t="s">
        <v>201</v>
      </c>
      <c r="W75" t="s">
        <v>23</v>
      </c>
    </row>
    <row r="76" spans="1:23" x14ac:dyDescent="0.4">
      <c r="A76">
        <v>75</v>
      </c>
      <c r="B76">
        <v>1</v>
      </c>
      <c r="C76">
        <v>1</v>
      </c>
      <c r="D76">
        <v>1</v>
      </c>
      <c r="E76">
        <v>1</v>
      </c>
      <c r="F76">
        <v>0.92540050876486701</v>
      </c>
      <c r="G76">
        <v>-9.1091455339230905</v>
      </c>
      <c r="H76" t="s">
        <v>23</v>
      </c>
      <c r="I76">
        <v>23.7586557538432</v>
      </c>
      <c r="J76" t="s">
        <v>194</v>
      </c>
      <c r="K76" t="s">
        <v>25</v>
      </c>
      <c r="L76" t="s">
        <v>195</v>
      </c>
      <c r="M76" t="s">
        <v>196</v>
      </c>
      <c r="N76" t="s">
        <v>197</v>
      </c>
      <c r="O76" t="s">
        <v>198</v>
      </c>
      <c r="P76">
        <v>2.8890771900000001</v>
      </c>
      <c r="Q76" t="s">
        <v>199</v>
      </c>
      <c r="R76" t="s">
        <v>200</v>
      </c>
      <c r="S76">
        <v>120383870</v>
      </c>
      <c r="T76">
        <v>355.20161919999998</v>
      </c>
      <c r="U76" t="s">
        <v>31</v>
      </c>
      <c r="V76" t="s">
        <v>202</v>
      </c>
      <c r="W76" t="s">
        <v>23</v>
      </c>
    </row>
    <row r="77" spans="1:23" x14ac:dyDescent="0.4">
      <c r="A77">
        <v>76</v>
      </c>
      <c r="B77">
        <v>1</v>
      </c>
      <c r="C77">
        <v>1</v>
      </c>
      <c r="D77">
        <v>1</v>
      </c>
      <c r="E77">
        <v>1</v>
      </c>
      <c r="F77">
        <v>0.92381133596461595</v>
      </c>
      <c r="G77">
        <v>-9.7591336461491807</v>
      </c>
      <c r="H77" t="s">
        <v>23</v>
      </c>
      <c r="I77">
        <v>21.264403671094598</v>
      </c>
      <c r="J77" t="s">
        <v>194</v>
      </c>
      <c r="K77" t="s">
        <v>25</v>
      </c>
      <c r="L77" t="s">
        <v>195</v>
      </c>
      <c r="M77" t="s">
        <v>196</v>
      </c>
      <c r="N77" t="s">
        <v>197</v>
      </c>
      <c r="O77" t="s">
        <v>198</v>
      </c>
      <c r="P77">
        <v>2.8890771900000001</v>
      </c>
      <c r="Q77" t="s">
        <v>199</v>
      </c>
      <c r="R77" t="s">
        <v>200</v>
      </c>
      <c r="S77">
        <v>120383870</v>
      </c>
      <c r="T77">
        <v>355.20161919999998</v>
      </c>
      <c r="U77" t="s">
        <v>31</v>
      </c>
      <c r="V77" t="s">
        <v>203</v>
      </c>
      <c r="W77" t="s">
        <v>23</v>
      </c>
    </row>
    <row r="78" spans="1:23" x14ac:dyDescent="0.4">
      <c r="A78">
        <v>77</v>
      </c>
      <c r="B78">
        <v>1</v>
      </c>
      <c r="C78">
        <v>1</v>
      </c>
      <c r="D78">
        <v>1</v>
      </c>
      <c r="E78">
        <v>1</v>
      </c>
      <c r="F78">
        <v>0.92381133596461595</v>
      </c>
      <c r="G78">
        <v>-9.7591336461491807</v>
      </c>
      <c r="H78">
        <v>0.999999999999999</v>
      </c>
      <c r="I78">
        <v>21.264403671094598</v>
      </c>
      <c r="J78" t="s">
        <v>194</v>
      </c>
      <c r="K78" t="s">
        <v>25</v>
      </c>
      <c r="L78" t="s">
        <v>195</v>
      </c>
      <c r="M78" t="s">
        <v>196</v>
      </c>
      <c r="N78" t="s">
        <v>197</v>
      </c>
      <c r="O78" t="s">
        <v>198</v>
      </c>
      <c r="P78">
        <v>2.8890771900000001</v>
      </c>
      <c r="Q78" t="s">
        <v>199</v>
      </c>
      <c r="R78" t="s">
        <v>200</v>
      </c>
      <c r="S78">
        <v>120383870</v>
      </c>
      <c r="T78">
        <v>355.20161919999998</v>
      </c>
      <c r="U78" t="s">
        <v>31</v>
      </c>
      <c r="V78" t="s">
        <v>204</v>
      </c>
      <c r="W78" t="s">
        <v>23</v>
      </c>
    </row>
    <row r="79" spans="1:23" x14ac:dyDescent="0.4">
      <c r="A79">
        <v>78</v>
      </c>
      <c r="B79">
        <v>1</v>
      </c>
      <c r="C79">
        <v>1</v>
      </c>
      <c r="D79">
        <v>1</v>
      </c>
      <c r="E79">
        <v>1</v>
      </c>
      <c r="F79">
        <v>0.91969220488538095</v>
      </c>
      <c r="G79">
        <v>-47.969114350284599</v>
      </c>
      <c r="H79">
        <v>0.999999999999999</v>
      </c>
      <c r="I79">
        <v>10.0960123940404</v>
      </c>
      <c r="J79" t="s">
        <v>94</v>
      </c>
      <c r="K79" t="s">
        <v>25</v>
      </c>
      <c r="L79" t="s">
        <v>95</v>
      </c>
      <c r="M79" t="s">
        <v>96</v>
      </c>
      <c r="N79" t="s">
        <v>97</v>
      </c>
      <c r="O79" t="s">
        <v>98</v>
      </c>
      <c r="P79">
        <v>2.89444613</v>
      </c>
      <c r="Q79" t="s">
        <v>99</v>
      </c>
      <c r="R79" t="s">
        <v>100</v>
      </c>
      <c r="S79">
        <v>2779202</v>
      </c>
      <c r="T79">
        <v>362.14991789999999</v>
      </c>
      <c r="U79" t="s">
        <v>31</v>
      </c>
      <c r="V79" t="s">
        <v>205</v>
      </c>
      <c r="W79" t="s">
        <v>23</v>
      </c>
    </row>
    <row r="80" spans="1:23" x14ac:dyDescent="0.4">
      <c r="A80">
        <v>79</v>
      </c>
      <c r="B80">
        <v>1</v>
      </c>
      <c r="C80">
        <v>1</v>
      </c>
      <c r="D80">
        <v>1</v>
      </c>
      <c r="E80">
        <v>1</v>
      </c>
      <c r="F80">
        <v>0.91969220488538095</v>
      </c>
      <c r="G80">
        <v>-47.969114350284599</v>
      </c>
      <c r="H80" t="s">
        <v>23</v>
      </c>
      <c r="I80">
        <v>10.0960123940404</v>
      </c>
      <c r="J80" t="s">
        <v>94</v>
      </c>
      <c r="K80" t="s">
        <v>25</v>
      </c>
      <c r="L80" t="s">
        <v>95</v>
      </c>
      <c r="M80" t="s">
        <v>96</v>
      </c>
      <c r="N80" t="s">
        <v>97</v>
      </c>
      <c r="O80" t="s">
        <v>98</v>
      </c>
      <c r="P80">
        <v>2.89444613</v>
      </c>
      <c r="Q80" t="s">
        <v>99</v>
      </c>
      <c r="R80" t="s">
        <v>100</v>
      </c>
      <c r="S80">
        <v>2779202</v>
      </c>
      <c r="T80">
        <v>362.14991789999999</v>
      </c>
      <c r="U80" t="s">
        <v>31</v>
      </c>
      <c r="V80" t="s">
        <v>206</v>
      </c>
      <c r="W80" t="s">
        <v>23</v>
      </c>
    </row>
    <row r="81" spans="1:23" x14ac:dyDescent="0.4">
      <c r="A81">
        <v>80</v>
      </c>
      <c r="B81">
        <v>1</v>
      </c>
      <c r="C81">
        <v>1</v>
      </c>
      <c r="D81">
        <v>1</v>
      </c>
      <c r="E81">
        <v>1</v>
      </c>
      <c r="F81">
        <v>0.91144487885702197</v>
      </c>
      <c r="G81">
        <v>-60.522793339537401</v>
      </c>
      <c r="H81">
        <v>0.999999999999999</v>
      </c>
      <c r="I81">
        <v>37.7454199493205</v>
      </c>
      <c r="J81" t="s">
        <v>155</v>
      </c>
      <c r="K81" t="s">
        <v>25</v>
      </c>
      <c r="L81" t="s">
        <v>156</v>
      </c>
      <c r="M81" t="s">
        <v>157</v>
      </c>
      <c r="N81" t="s">
        <v>158</v>
      </c>
      <c r="O81" t="s">
        <v>159</v>
      </c>
      <c r="P81">
        <v>3.4000001000000002</v>
      </c>
      <c r="Q81" t="s">
        <v>160</v>
      </c>
      <c r="R81" t="s">
        <v>161</v>
      </c>
      <c r="S81">
        <v>86827902</v>
      </c>
      <c r="T81">
        <v>399.22783390000001</v>
      </c>
      <c r="U81" t="s">
        <v>31</v>
      </c>
      <c r="V81" t="s">
        <v>207</v>
      </c>
      <c r="W81" t="s">
        <v>23</v>
      </c>
    </row>
    <row r="82" spans="1:23" x14ac:dyDescent="0.4">
      <c r="A82">
        <v>81</v>
      </c>
      <c r="B82">
        <v>1</v>
      </c>
      <c r="C82">
        <v>1</v>
      </c>
      <c r="D82">
        <v>1</v>
      </c>
      <c r="E82">
        <v>1</v>
      </c>
      <c r="F82">
        <v>0.91144487885702197</v>
      </c>
      <c r="G82">
        <v>-60.522793339537401</v>
      </c>
      <c r="H82" t="s">
        <v>23</v>
      </c>
      <c r="I82">
        <v>37.7454199493205</v>
      </c>
      <c r="J82" t="s">
        <v>155</v>
      </c>
      <c r="K82" t="s">
        <v>25</v>
      </c>
      <c r="L82" t="s">
        <v>156</v>
      </c>
      <c r="M82" t="s">
        <v>157</v>
      </c>
      <c r="N82" t="s">
        <v>158</v>
      </c>
      <c r="O82" t="s">
        <v>159</v>
      </c>
      <c r="P82">
        <v>3.4000001000000002</v>
      </c>
      <c r="Q82" t="s">
        <v>160</v>
      </c>
      <c r="R82" t="s">
        <v>161</v>
      </c>
      <c r="S82">
        <v>86827902</v>
      </c>
      <c r="T82">
        <v>399.22783390000001</v>
      </c>
      <c r="U82" t="s">
        <v>31</v>
      </c>
      <c r="V82" t="s">
        <v>208</v>
      </c>
      <c r="W82" t="s">
        <v>23</v>
      </c>
    </row>
    <row r="83" spans="1:23" x14ac:dyDescent="0.4">
      <c r="A83">
        <v>82</v>
      </c>
      <c r="B83">
        <v>1</v>
      </c>
      <c r="C83">
        <v>3</v>
      </c>
      <c r="D83">
        <v>1</v>
      </c>
      <c r="E83">
        <v>3</v>
      </c>
      <c r="F83">
        <v>0.91138755995670895</v>
      </c>
      <c r="G83">
        <v>-438.71804303840401</v>
      </c>
      <c r="H83">
        <v>1.00502512562814E-2</v>
      </c>
      <c r="I83">
        <v>17.915474238316001</v>
      </c>
      <c r="J83" t="s">
        <v>42</v>
      </c>
      <c r="K83" t="s">
        <v>25</v>
      </c>
      <c r="L83" t="s">
        <v>43</v>
      </c>
      <c r="M83" t="s">
        <v>44</v>
      </c>
      <c r="N83" t="s">
        <v>45</v>
      </c>
      <c r="O83" t="s">
        <v>46</v>
      </c>
      <c r="P83">
        <v>10</v>
      </c>
      <c r="Q83" t="s">
        <v>47</v>
      </c>
      <c r="R83" t="s">
        <v>48</v>
      </c>
      <c r="S83">
        <v>67108866</v>
      </c>
      <c r="T83">
        <v>581.18649000000005</v>
      </c>
      <c r="U83" t="s">
        <v>31</v>
      </c>
      <c r="V83" t="s">
        <v>209</v>
      </c>
      <c r="W83" t="s">
        <v>23</v>
      </c>
    </row>
    <row r="84" spans="1:23" x14ac:dyDescent="0.4">
      <c r="A84">
        <v>83</v>
      </c>
      <c r="B84">
        <v>1</v>
      </c>
      <c r="C84">
        <v>1</v>
      </c>
      <c r="D84">
        <v>1</v>
      </c>
      <c r="E84">
        <v>1</v>
      </c>
      <c r="F84">
        <v>0.90946249522504696</v>
      </c>
      <c r="G84">
        <v>-13.480487756658601</v>
      </c>
      <c r="H84">
        <v>0.999999999999999</v>
      </c>
      <c r="I84">
        <v>28.2452252595806</v>
      </c>
      <c r="J84" t="s">
        <v>194</v>
      </c>
      <c r="K84" t="s">
        <v>25</v>
      </c>
      <c r="L84" t="s">
        <v>195</v>
      </c>
      <c r="M84" t="s">
        <v>196</v>
      </c>
      <c r="N84" t="s">
        <v>197</v>
      </c>
      <c r="O84" t="s">
        <v>198</v>
      </c>
      <c r="P84">
        <v>2.8890771900000001</v>
      </c>
      <c r="Q84" t="s">
        <v>199</v>
      </c>
      <c r="R84" t="s">
        <v>200</v>
      </c>
      <c r="S84">
        <v>120383870</v>
      </c>
      <c r="T84">
        <v>355.20161919999998</v>
      </c>
      <c r="U84" t="s">
        <v>31</v>
      </c>
      <c r="V84" t="s">
        <v>210</v>
      </c>
      <c r="W84" t="s">
        <v>23</v>
      </c>
    </row>
    <row r="85" spans="1:23" x14ac:dyDescent="0.4">
      <c r="A85">
        <v>84</v>
      </c>
      <c r="B85">
        <v>1</v>
      </c>
      <c r="C85">
        <v>1</v>
      </c>
      <c r="D85">
        <v>1</v>
      </c>
      <c r="E85">
        <v>1</v>
      </c>
      <c r="F85">
        <v>0.90946249522504696</v>
      </c>
      <c r="G85">
        <v>-13.480487756658601</v>
      </c>
      <c r="H85" t="s">
        <v>23</v>
      </c>
      <c r="I85">
        <v>28.2452252595806</v>
      </c>
      <c r="J85" t="s">
        <v>194</v>
      </c>
      <c r="K85" t="s">
        <v>25</v>
      </c>
      <c r="L85" t="s">
        <v>195</v>
      </c>
      <c r="M85" t="s">
        <v>196</v>
      </c>
      <c r="N85" t="s">
        <v>197</v>
      </c>
      <c r="O85" t="s">
        <v>198</v>
      </c>
      <c r="P85">
        <v>2.8890771900000001</v>
      </c>
      <c r="Q85" t="s">
        <v>199</v>
      </c>
      <c r="R85" t="s">
        <v>200</v>
      </c>
      <c r="S85">
        <v>120383870</v>
      </c>
      <c r="T85">
        <v>355.20161919999998</v>
      </c>
      <c r="U85" t="s">
        <v>31</v>
      </c>
      <c r="V85" t="s">
        <v>211</v>
      </c>
      <c r="W85" t="s">
        <v>23</v>
      </c>
    </row>
    <row r="86" spans="1:23" x14ac:dyDescent="0.4">
      <c r="A86">
        <v>85</v>
      </c>
      <c r="B86">
        <v>1</v>
      </c>
      <c r="C86">
        <v>1</v>
      </c>
      <c r="D86">
        <v>1</v>
      </c>
      <c r="E86">
        <v>1</v>
      </c>
      <c r="F86">
        <v>0.90862521344762803</v>
      </c>
      <c r="G86">
        <v>-116.008922203943</v>
      </c>
      <c r="H86">
        <v>0.999999999999999</v>
      </c>
      <c r="I86">
        <v>14.841976978574801</v>
      </c>
      <c r="J86" t="s">
        <v>61</v>
      </c>
      <c r="K86" t="s">
        <v>25</v>
      </c>
      <c r="L86" t="s">
        <v>62</v>
      </c>
      <c r="M86" t="s">
        <v>63</v>
      </c>
      <c r="N86" t="s">
        <v>64</v>
      </c>
      <c r="O86" t="s">
        <v>65</v>
      </c>
      <c r="P86">
        <v>0.85086435100000002</v>
      </c>
      <c r="Q86" t="s">
        <v>66</v>
      </c>
      <c r="R86" t="s">
        <v>67</v>
      </c>
      <c r="S86">
        <v>19064874</v>
      </c>
      <c r="T86">
        <v>305.11319809999998</v>
      </c>
      <c r="U86" t="s">
        <v>31</v>
      </c>
      <c r="V86" t="s">
        <v>212</v>
      </c>
      <c r="W86" t="s">
        <v>23</v>
      </c>
    </row>
    <row r="87" spans="1:23" x14ac:dyDescent="0.4">
      <c r="A87">
        <v>86</v>
      </c>
      <c r="B87">
        <v>1</v>
      </c>
      <c r="C87">
        <v>1</v>
      </c>
      <c r="D87">
        <v>1</v>
      </c>
      <c r="E87">
        <v>1</v>
      </c>
      <c r="F87">
        <v>0.90862521344762803</v>
      </c>
      <c r="G87">
        <v>-116.008922203943</v>
      </c>
      <c r="H87" t="s">
        <v>23</v>
      </c>
      <c r="I87">
        <v>14.841976978574801</v>
      </c>
      <c r="J87" t="s">
        <v>61</v>
      </c>
      <c r="K87" t="s">
        <v>25</v>
      </c>
      <c r="L87" t="s">
        <v>62</v>
      </c>
      <c r="M87" t="s">
        <v>63</v>
      </c>
      <c r="N87" t="s">
        <v>64</v>
      </c>
      <c r="O87" t="s">
        <v>65</v>
      </c>
      <c r="P87">
        <v>0.85086435100000002</v>
      </c>
      <c r="Q87" t="s">
        <v>66</v>
      </c>
      <c r="R87" t="s">
        <v>67</v>
      </c>
      <c r="S87">
        <v>19064874</v>
      </c>
      <c r="T87">
        <v>305.11319809999998</v>
      </c>
      <c r="U87" t="s">
        <v>31</v>
      </c>
      <c r="V87" t="s">
        <v>213</v>
      </c>
      <c r="W87" t="s">
        <v>23</v>
      </c>
    </row>
    <row r="88" spans="1:23" x14ac:dyDescent="0.4">
      <c r="A88">
        <v>87</v>
      </c>
      <c r="B88">
        <v>1</v>
      </c>
      <c r="C88">
        <v>1</v>
      </c>
      <c r="D88">
        <v>1</v>
      </c>
      <c r="E88">
        <v>1</v>
      </c>
      <c r="F88">
        <v>0.90707328181636304</v>
      </c>
      <c r="G88">
        <v>-13.768105946760601</v>
      </c>
      <c r="H88" t="s">
        <v>23</v>
      </c>
      <c r="I88">
        <v>35.585159534455002</v>
      </c>
      <c r="J88" t="s">
        <v>194</v>
      </c>
      <c r="K88" t="s">
        <v>25</v>
      </c>
      <c r="L88" t="s">
        <v>195</v>
      </c>
      <c r="M88" t="s">
        <v>196</v>
      </c>
      <c r="N88" t="s">
        <v>197</v>
      </c>
      <c r="O88" t="s">
        <v>198</v>
      </c>
      <c r="P88">
        <v>2.8890771900000001</v>
      </c>
      <c r="Q88" t="s">
        <v>199</v>
      </c>
      <c r="R88" t="s">
        <v>200</v>
      </c>
      <c r="S88">
        <v>120383870</v>
      </c>
      <c r="T88">
        <v>355.20161919999998</v>
      </c>
      <c r="U88" t="s">
        <v>31</v>
      </c>
      <c r="V88" t="s">
        <v>214</v>
      </c>
      <c r="W88" t="s">
        <v>23</v>
      </c>
    </row>
    <row r="89" spans="1:23" x14ac:dyDescent="0.4">
      <c r="A89">
        <v>88</v>
      </c>
      <c r="B89">
        <v>1</v>
      </c>
      <c r="C89">
        <v>1</v>
      </c>
      <c r="D89">
        <v>1</v>
      </c>
      <c r="E89">
        <v>1</v>
      </c>
      <c r="F89">
        <v>0.90707328181636304</v>
      </c>
      <c r="G89">
        <v>-13.768105946760601</v>
      </c>
      <c r="H89">
        <v>0.999999999999999</v>
      </c>
      <c r="I89">
        <v>35.585159534455002</v>
      </c>
      <c r="J89" t="s">
        <v>194</v>
      </c>
      <c r="K89" t="s">
        <v>25</v>
      </c>
      <c r="L89" t="s">
        <v>195</v>
      </c>
      <c r="M89" t="s">
        <v>196</v>
      </c>
      <c r="N89" t="s">
        <v>197</v>
      </c>
      <c r="O89" t="s">
        <v>198</v>
      </c>
      <c r="P89">
        <v>2.8890771900000001</v>
      </c>
      <c r="Q89" t="s">
        <v>199</v>
      </c>
      <c r="R89" t="s">
        <v>200</v>
      </c>
      <c r="S89">
        <v>120383870</v>
      </c>
      <c r="T89">
        <v>355.20161919999998</v>
      </c>
      <c r="U89" t="s">
        <v>31</v>
      </c>
      <c r="V89" t="s">
        <v>215</v>
      </c>
      <c r="W89" t="s">
        <v>23</v>
      </c>
    </row>
    <row r="90" spans="1:23" x14ac:dyDescent="0.4">
      <c r="A90">
        <v>89</v>
      </c>
      <c r="B90">
        <v>1</v>
      </c>
      <c r="C90">
        <v>1</v>
      </c>
      <c r="D90">
        <v>1</v>
      </c>
      <c r="E90">
        <v>1</v>
      </c>
      <c r="F90">
        <v>0.90005819332794501</v>
      </c>
      <c r="G90">
        <v>-67.611470778893107</v>
      </c>
      <c r="H90">
        <v>0.999999999999999</v>
      </c>
      <c r="I90">
        <v>18.266919457165201</v>
      </c>
      <c r="J90" t="s">
        <v>216</v>
      </c>
      <c r="K90" t="s">
        <v>25</v>
      </c>
      <c r="L90" t="s">
        <v>217</v>
      </c>
      <c r="M90" t="s">
        <v>218</v>
      </c>
      <c r="N90" t="s">
        <v>219</v>
      </c>
      <c r="O90" t="s">
        <v>220</v>
      </c>
      <c r="P90">
        <v>2.9000001000000002</v>
      </c>
      <c r="Q90" t="s">
        <v>221</v>
      </c>
      <c r="R90" t="s">
        <v>222</v>
      </c>
      <c r="S90">
        <v>3719170</v>
      </c>
      <c r="T90">
        <v>272.18560000000002</v>
      </c>
      <c r="U90" t="s">
        <v>31</v>
      </c>
      <c r="V90" t="s">
        <v>223</v>
      </c>
      <c r="W90" t="s">
        <v>23</v>
      </c>
    </row>
    <row r="91" spans="1:23" x14ac:dyDescent="0.4">
      <c r="A91">
        <v>90</v>
      </c>
      <c r="B91">
        <v>1</v>
      </c>
      <c r="C91">
        <v>1</v>
      </c>
      <c r="D91">
        <v>1</v>
      </c>
      <c r="E91">
        <v>1</v>
      </c>
      <c r="F91">
        <v>0.90005819332794501</v>
      </c>
      <c r="G91">
        <v>-67.611470778893107</v>
      </c>
      <c r="H91" t="s">
        <v>23</v>
      </c>
      <c r="I91">
        <v>18.266919457165201</v>
      </c>
      <c r="J91" t="s">
        <v>216</v>
      </c>
      <c r="K91" t="s">
        <v>25</v>
      </c>
      <c r="L91" t="s">
        <v>217</v>
      </c>
      <c r="M91" t="s">
        <v>218</v>
      </c>
      <c r="N91" t="s">
        <v>219</v>
      </c>
      <c r="O91" t="s">
        <v>220</v>
      </c>
      <c r="P91">
        <v>2.9000001000000002</v>
      </c>
      <c r="Q91" t="s">
        <v>221</v>
      </c>
      <c r="R91" t="s">
        <v>222</v>
      </c>
      <c r="S91">
        <v>3719170</v>
      </c>
      <c r="T91">
        <v>272.18560000000002</v>
      </c>
      <c r="U91" t="s">
        <v>31</v>
      </c>
      <c r="V91" t="s">
        <v>224</v>
      </c>
      <c r="W91" t="s">
        <v>23</v>
      </c>
    </row>
    <row r="92" spans="1:23" x14ac:dyDescent="0.4">
      <c r="A92">
        <v>91</v>
      </c>
      <c r="B92">
        <v>1</v>
      </c>
      <c r="C92">
        <v>1</v>
      </c>
      <c r="D92">
        <v>1</v>
      </c>
      <c r="E92">
        <v>2</v>
      </c>
      <c r="F92">
        <v>0.89953179516202997</v>
      </c>
      <c r="G92">
        <v>-201.88409387522799</v>
      </c>
      <c r="H92" t="s">
        <v>23</v>
      </c>
      <c r="I92">
        <v>41.041699864629301</v>
      </c>
      <c r="J92" t="s">
        <v>225</v>
      </c>
      <c r="K92" t="s">
        <v>25</v>
      </c>
      <c r="L92" t="s">
        <v>226</v>
      </c>
      <c r="M92" t="s">
        <v>227</v>
      </c>
      <c r="N92" t="s">
        <v>28</v>
      </c>
      <c r="O92" t="s">
        <v>228</v>
      </c>
      <c r="P92">
        <v>-3.7999999500000001</v>
      </c>
      <c r="Q92">
        <v>136652224</v>
      </c>
      <c r="R92" t="s">
        <v>229</v>
      </c>
      <c r="S92">
        <v>70</v>
      </c>
      <c r="T92">
        <v>389.14422339999999</v>
      </c>
      <c r="U92" t="s">
        <v>31</v>
      </c>
      <c r="V92" t="s">
        <v>230</v>
      </c>
      <c r="W92" t="s">
        <v>23</v>
      </c>
    </row>
    <row r="93" spans="1:23" x14ac:dyDescent="0.4">
      <c r="A93">
        <v>92</v>
      </c>
      <c r="B93">
        <v>1</v>
      </c>
      <c r="C93">
        <v>1</v>
      </c>
      <c r="D93">
        <v>1</v>
      </c>
      <c r="E93">
        <v>2</v>
      </c>
      <c r="F93">
        <v>0.89953179516202997</v>
      </c>
      <c r="G93">
        <v>-201.88409387522799</v>
      </c>
      <c r="H93">
        <v>0.34673366834170799</v>
      </c>
      <c r="I93">
        <v>41.041699864629301</v>
      </c>
      <c r="J93" t="s">
        <v>225</v>
      </c>
      <c r="K93" t="s">
        <v>25</v>
      </c>
      <c r="L93" t="s">
        <v>226</v>
      </c>
      <c r="M93" t="s">
        <v>227</v>
      </c>
      <c r="N93" t="s">
        <v>28</v>
      </c>
      <c r="O93" t="s">
        <v>228</v>
      </c>
      <c r="P93">
        <v>-3.7999999500000001</v>
      </c>
      <c r="Q93">
        <v>136652224</v>
      </c>
      <c r="R93" t="s">
        <v>229</v>
      </c>
      <c r="S93">
        <v>70</v>
      </c>
      <c r="T93">
        <v>389.14422339999999</v>
      </c>
      <c r="U93" t="s">
        <v>31</v>
      </c>
      <c r="V93" t="s">
        <v>231</v>
      </c>
      <c r="W93" t="s">
        <v>23</v>
      </c>
    </row>
    <row r="94" spans="1:23" x14ac:dyDescent="0.4">
      <c r="A94">
        <v>93</v>
      </c>
      <c r="B94">
        <v>1</v>
      </c>
      <c r="C94">
        <v>1</v>
      </c>
      <c r="D94">
        <v>1</v>
      </c>
      <c r="E94">
        <v>1</v>
      </c>
      <c r="F94">
        <v>0.89645892414481099</v>
      </c>
      <c r="G94">
        <v>-16.884247554891999</v>
      </c>
      <c r="H94" t="s">
        <v>23</v>
      </c>
      <c r="I94">
        <v>41.139057278221301</v>
      </c>
      <c r="J94" t="s">
        <v>194</v>
      </c>
      <c r="K94" t="s">
        <v>25</v>
      </c>
      <c r="L94" t="s">
        <v>195</v>
      </c>
      <c r="M94" t="s">
        <v>196</v>
      </c>
      <c r="N94" t="s">
        <v>197</v>
      </c>
      <c r="O94" t="s">
        <v>198</v>
      </c>
      <c r="P94">
        <v>2.8890771900000001</v>
      </c>
      <c r="Q94" t="s">
        <v>199</v>
      </c>
      <c r="R94" t="s">
        <v>200</v>
      </c>
      <c r="S94">
        <v>120383870</v>
      </c>
      <c r="T94">
        <v>355.20161919999998</v>
      </c>
      <c r="U94" t="s">
        <v>31</v>
      </c>
      <c r="V94" t="s">
        <v>232</v>
      </c>
      <c r="W94" t="s">
        <v>23</v>
      </c>
    </row>
    <row r="95" spans="1:23" x14ac:dyDescent="0.4">
      <c r="A95">
        <v>94</v>
      </c>
      <c r="B95">
        <v>1</v>
      </c>
      <c r="C95">
        <v>1</v>
      </c>
      <c r="D95">
        <v>1</v>
      </c>
      <c r="E95">
        <v>1</v>
      </c>
      <c r="F95">
        <v>0.89645892414481099</v>
      </c>
      <c r="G95">
        <v>-16.884247554891999</v>
      </c>
      <c r="H95">
        <v>0.999999999999999</v>
      </c>
      <c r="I95">
        <v>41.139057278221301</v>
      </c>
      <c r="J95" t="s">
        <v>194</v>
      </c>
      <c r="K95" t="s">
        <v>25</v>
      </c>
      <c r="L95" t="s">
        <v>195</v>
      </c>
      <c r="M95" t="s">
        <v>196</v>
      </c>
      <c r="N95" t="s">
        <v>197</v>
      </c>
      <c r="O95" t="s">
        <v>198</v>
      </c>
      <c r="P95">
        <v>2.8890771900000001</v>
      </c>
      <c r="Q95" t="s">
        <v>199</v>
      </c>
      <c r="R95" t="s">
        <v>200</v>
      </c>
      <c r="S95">
        <v>120383870</v>
      </c>
      <c r="T95">
        <v>355.20161919999998</v>
      </c>
      <c r="U95" t="s">
        <v>31</v>
      </c>
      <c r="V95" t="s">
        <v>233</v>
      </c>
      <c r="W95" t="s">
        <v>23</v>
      </c>
    </row>
    <row r="96" spans="1:23" x14ac:dyDescent="0.4">
      <c r="A96">
        <v>95</v>
      </c>
      <c r="B96">
        <v>1</v>
      </c>
      <c r="C96">
        <v>2</v>
      </c>
      <c r="D96">
        <v>1</v>
      </c>
      <c r="E96">
        <v>1</v>
      </c>
      <c r="F96">
        <v>0.89436884062304101</v>
      </c>
      <c r="G96">
        <v>-16.913841441078301</v>
      </c>
      <c r="H96">
        <v>0.999999999999999</v>
      </c>
      <c r="I96">
        <v>25.073070900361898</v>
      </c>
      <c r="J96" t="s">
        <v>194</v>
      </c>
      <c r="K96" t="s">
        <v>25</v>
      </c>
      <c r="L96" t="s">
        <v>195</v>
      </c>
      <c r="M96" t="s">
        <v>196</v>
      </c>
      <c r="N96" t="s">
        <v>197</v>
      </c>
      <c r="O96" t="s">
        <v>198</v>
      </c>
      <c r="P96">
        <v>2.8890771900000001</v>
      </c>
      <c r="Q96" t="s">
        <v>199</v>
      </c>
      <c r="R96" t="s">
        <v>200</v>
      </c>
      <c r="S96">
        <v>120383870</v>
      </c>
      <c r="T96">
        <v>355.20161919999998</v>
      </c>
      <c r="U96" t="s">
        <v>31</v>
      </c>
      <c r="V96" t="s">
        <v>234</v>
      </c>
      <c r="W96" t="s">
        <v>23</v>
      </c>
    </row>
    <row r="97" spans="1:23" x14ac:dyDescent="0.4">
      <c r="A97">
        <v>96</v>
      </c>
      <c r="B97">
        <v>1</v>
      </c>
      <c r="C97">
        <v>2</v>
      </c>
      <c r="D97">
        <v>1</v>
      </c>
      <c r="E97">
        <v>1</v>
      </c>
      <c r="F97">
        <v>0.89436884062304101</v>
      </c>
      <c r="G97">
        <v>-16.913841441078301</v>
      </c>
      <c r="H97" t="s">
        <v>23</v>
      </c>
      <c r="I97">
        <v>25.073070900361898</v>
      </c>
      <c r="J97" t="s">
        <v>194</v>
      </c>
      <c r="K97" t="s">
        <v>25</v>
      </c>
      <c r="L97" t="s">
        <v>195</v>
      </c>
      <c r="M97" t="s">
        <v>196</v>
      </c>
      <c r="N97" t="s">
        <v>197</v>
      </c>
      <c r="O97" t="s">
        <v>198</v>
      </c>
      <c r="P97">
        <v>2.8890771900000001</v>
      </c>
      <c r="Q97" t="s">
        <v>199</v>
      </c>
      <c r="R97" t="s">
        <v>200</v>
      </c>
      <c r="S97">
        <v>120383870</v>
      </c>
      <c r="T97">
        <v>355.20161919999998</v>
      </c>
      <c r="U97" t="s">
        <v>31</v>
      </c>
      <c r="V97" t="s">
        <v>235</v>
      </c>
      <c r="W97" t="s">
        <v>23</v>
      </c>
    </row>
    <row r="98" spans="1:23" x14ac:dyDescent="0.4">
      <c r="A98">
        <v>97</v>
      </c>
      <c r="B98">
        <v>1</v>
      </c>
      <c r="C98">
        <v>1</v>
      </c>
      <c r="D98">
        <v>1</v>
      </c>
      <c r="E98">
        <v>1</v>
      </c>
      <c r="F98">
        <v>0.89089008094671496</v>
      </c>
      <c r="G98">
        <v>-12.2665006103138</v>
      </c>
      <c r="H98">
        <v>0.999999999999999</v>
      </c>
      <c r="I98">
        <v>21.3287140670258</v>
      </c>
      <c r="J98" t="s">
        <v>194</v>
      </c>
      <c r="K98" t="s">
        <v>25</v>
      </c>
      <c r="L98" t="s">
        <v>195</v>
      </c>
      <c r="M98" t="s">
        <v>196</v>
      </c>
      <c r="N98" t="s">
        <v>197</v>
      </c>
      <c r="O98" t="s">
        <v>198</v>
      </c>
      <c r="P98">
        <v>2.8890771900000001</v>
      </c>
      <c r="Q98" t="s">
        <v>199</v>
      </c>
      <c r="R98" t="s">
        <v>200</v>
      </c>
      <c r="S98">
        <v>120383870</v>
      </c>
      <c r="T98">
        <v>355.20161999999999</v>
      </c>
      <c r="U98" t="s">
        <v>31</v>
      </c>
      <c r="V98" t="s">
        <v>236</v>
      </c>
      <c r="W98" t="s">
        <v>23</v>
      </c>
    </row>
    <row r="99" spans="1:23" x14ac:dyDescent="0.4">
      <c r="A99">
        <v>98</v>
      </c>
      <c r="B99">
        <v>1</v>
      </c>
      <c r="C99">
        <v>1</v>
      </c>
      <c r="D99">
        <v>1</v>
      </c>
      <c r="E99">
        <v>1</v>
      </c>
      <c r="F99">
        <v>0.89089008094671496</v>
      </c>
      <c r="G99">
        <v>-12.2665006103138</v>
      </c>
      <c r="H99" t="s">
        <v>23</v>
      </c>
      <c r="I99">
        <v>21.3287140670258</v>
      </c>
      <c r="J99" t="s">
        <v>194</v>
      </c>
      <c r="K99" t="s">
        <v>25</v>
      </c>
      <c r="L99" t="s">
        <v>195</v>
      </c>
      <c r="M99" t="s">
        <v>196</v>
      </c>
      <c r="N99" t="s">
        <v>197</v>
      </c>
      <c r="O99" t="s">
        <v>198</v>
      </c>
      <c r="P99">
        <v>2.8890771900000001</v>
      </c>
      <c r="Q99" t="s">
        <v>199</v>
      </c>
      <c r="R99" t="s">
        <v>200</v>
      </c>
      <c r="S99">
        <v>120383870</v>
      </c>
      <c r="T99">
        <v>355.20161999999999</v>
      </c>
      <c r="U99" t="s">
        <v>31</v>
      </c>
      <c r="V99" t="s">
        <v>237</v>
      </c>
      <c r="W99" t="s">
        <v>23</v>
      </c>
    </row>
    <row r="100" spans="1:23" x14ac:dyDescent="0.4">
      <c r="A100">
        <v>99</v>
      </c>
      <c r="B100">
        <v>1</v>
      </c>
      <c r="C100">
        <v>2</v>
      </c>
      <c r="D100">
        <v>1</v>
      </c>
      <c r="E100">
        <v>1</v>
      </c>
      <c r="F100">
        <v>0.88917953353483004</v>
      </c>
      <c r="G100">
        <v>-71.739192062695295</v>
      </c>
      <c r="H100" t="s">
        <v>23</v>
      </c>
      <c r="I100">
        <v>35.490126520977299</v>
      </c>
      <c r="J100" t="s">
        <v>94</v>
      </c>
      <c r="K100" t="s">
        <v>25</v>
      </c>
      <c r="L100" t="s">
        <v>95</v>
      </c>
      <c r="M100" t="s">
        <v>96</v>
      </c>
      <c r="N100" t="s">
        <v>97</v>
      </c>
      <c r="O100" t="s">
        <v>98</v>
      </c>
      <c r="P100">
        <v>2.89444613</v>
      </c>
      <c r="Q100" t="s">
        <v>99</v>
      </c>
      <c r="R100" t="s">
        <v>100</v>
      </c>
      <c r="S100">
        <v>2779202</v>
      </c>
      <c r="T100">
        <v>362.14991789999999</v>
      </c>
      <c r="U100" t="s">
        <v>31</v>
      </c>
      <c r="V100" t="s">
        <v>238</v>
      </c>
      <c r="W100" t="s">
        <v>23</v>
      </c>
    </row>
    <row r="101" spans="1:23" x14ac:dyDescent="0.4">
      <c r="A101">
        <v>100</v>
      </c>
      <c r="B101">
        <v>1</v>
      </c>
      <c r="C101">
        <v>2</v>
      </c>
      <c r="D101">
        <v>1</v>
      </c>
      <c r="E101">
        <v>1</v>
      </c>
      <c r="F101">
        <v>0.88917953353483004</v>
      </c>
      <c r="G101">
        <v>-71.739192062695295</v>
      </c>
      <c r="H101">
        <v>0.999999999999999</v>
      </c>
      <c r="I101">
        <v>35.490126520977299</v>
      </c>
      <c r="J101" t="s">
        <v>94</v>
      </c>
      <c r="K101" t="s">
        <v>25</v>
      </c>
      <c r="L101" t="s">
        <v>95</v>
      </c>
      <c r="M101" t="s">
        <v>96</v>
      </c>
      <c r="N101" t="s">
        <v>97</v>
      </c>
      <c r="O101" t="s">
        <v>98</v>
      </c>
      <c r="P101">
        <v>2.89444613</v>
      </c>
      <c r="Q101" t="s">
        <v>99</v>
      </c>
      <c r="R101" t="s">
        <v>100</v>
      </c>
      <c r="S101">
        <v>2779202</v>
      </c>
      <c r="T101">
        <v>362.14991789999999</v>
      </c>
      <c r="U101" t="s">
        <v>31</v>
      </c>
      <c r="V101" t="s">
        <v>239</v>
      </c>
      <c r="W101" t="s">
        <v>23</v>
      </c>
    </row>
    <row r="102" spans="1:23" x14ac:dyDescent="0.4">
      <c r="A102">
        <v>101</v>
      </c>
      <c r="B102">
        <v>1</v>
      </c>
      <c r="C102">
        <v>1</v>
      </c>
      <c r="D102">
        <v>1</v>
      </c>
      <c r="E102">
        <v>1</v>
      </c>
      <c r="F102">
        <v>0.88829545272679</v>
      </c>
      <c r="G102">
        <v>-15.659499179522401</v>
      </c>
      <c r="H102">
        <v>0.999999999999999</v>
      </c>
      <c r="I102">
        <v>33.835569218680902</v>
      </c>
      <c r="J102" t="s">
        <v>194</v>
      </c>
      <c r="K102" t="s">
        <v>25</v>
      </c>
      <c r="L102" t="s">
        <v>195</v>
      </c>
      <c r="M102" t="s">
        <v>196</v>
      </c>
      <c r="N102" t="s">
        <v>197</v>
      </c>
      <c r="O102" t="s">
        <v>198</v>
      </c>
      <c r="P102">
        <v>2.8890771900000001</v>
      </c>
      <c r="Q102" t="s">
        <v>199</v>
      </c>
      <c r="R102" t="s">
        <v>200</v>
      </c>
      <c r="S102">
        <v>120383870</v>
      </c>
      <c r="T102">
        <v>355.20161919999998</v>
      </c>
      <c r="U102" t="s">
        <v>31</v>
      </c>
      <c r="V102" t="s">
        <v>240</v>
      </c>
      <c r="W102" t="s">
        <v>23</v>
      </c>
    </row>
    <row r="103" spans="1:23" x14ac:dyDescent="0.4">
      <c r="A103">
        <v>102</v>
      </c>
      <c r="B103">
        <v>1</v>
      </c>
      <c r="C103">
        <v>1</v>
      </c>
      <c r="D103">
        <v>1</v>
      </c>
      <c r="E103">
        <v>1</v>
      </c>
      <c r="F103">
        <v>0.88829545272679</v>
      </c>
      <c r="G103">
        <v>-15.659499179522401</v>
      </c>
      <c r="H103" t="s">
        <v>23</v>
      </c>
      <c r="I103">
        <v>33.835569218680902</v>
      </c>
      <c r="J103" t="s">
        <v>194</v>
      </c>
      <c r="K103" t="s">
        <v>25</v>
      </c>
      <c r="L103" t="s">
        <v>195</v>
      </c>
      <c r="M103" t="s">
        <v>196</v>
      </c>
      <c r="N103" t="s">
        <v>197</v>
      </c>
      <c r="O103" t="s">
        <v>198</v>
      </c>
      <c r="P103">
        <v>2.8890771900000001</v>
      </c>
      <c r="Q103" t="s">
        <v>199</v>
      </c>
      <c r="R103" t="s">
        <v>200</v>
      </c>
      <c r="S103">
        <v>120383870</v>
      </c>
      <c r="T103">
        <v>355.20161919999998</v>
      </c>
      <c r="U103" t="s">
        <v>31</v>
      </c>
      <c r="V103" t="s">
        <v>241</v>
      </c>
      <c r="W103" t="s">
        <v>23</v>
      </c>
    </row>
    <row r="104" spans="1:23" x14ac:dyDescent="0.4">
      <c r="A104">
        <v>103</v>
      </c>
      <c r="B104">
        <v>1</v>
      </c>
      <c r="C104">
        <v>1</v>
      </c>
      <c r="D104">
        <v>1</v>
      </c>
      <c r="E104">
        <v>1</v>
      </c>
      <c r="F104">
        <v>0.88528572907287995</v>
      </c>
      <c r="G104">
        <v>-67.6573796542297</v>
      </c>
      <c r="H104">
        <v>0.999999999999999</v>
      </c>
      <c r="I104">
        <v>64.166679474674496</v>
      </c>
      <c r="J104" t="s">
        <v>115</v>
      </c>
      <c r="K104" t="s">
        <v>25</v>
      </c>
      <c r="L104" t="s">
        <v>116</v>
      </c>
      <c r="M104" t="s">
        <v>117</v>
      </c>
      <c r="N104" t="s">
        <v>118</v>
      </c>
      <c r="O104" t="s">
        <v>119</v>
      </c>
      <c r="P104">
        <v>1.89999998</v>
      </c>
      <c r="Q104" t="s">
        <v>120</v>
      </c>
      <c r="R104" t="s">
        <v>121</v>
      </c>
      <c r="S104">
        <v>20638022</v>
      </c>
      <c r="T104">
        <v>242.1387</v>
      </c>
      <c r="U104" t="s">
        <v>31</v>
      </c>
      <c r="V104" t="s">
        <v>242</v>
      </c>
      <c r="W104" t="s">
        <v>23</v>
      </c>
    </row>
    <row r="105" spans="1:23" x14ac:dyDescent="0.4">
      <c r="A105">
        <v>104</v>
      </c>
      <c r="B105">
        <v>1</v>
      </c>
      <c r="C105">
        <v>1</v>
      </c>
      <c r="D105">
        <v>1</v>
      </c>
      <c r="E105">
        <v>1</v>
      </c>
      <c r="F105">
        <v>0.88528572907287995</v>
      </c>
      <c r="G105">
        <v>-67.6573796542297</v>
      </c>
      <c r="H105" t="s">
        <v>23</v>
      </c>
      <c r="I105">
        <v>64.166679474674496</v>
      </c>
      <c r="J105" t="s">
        <v>115</v>
      </c>
      <c r="K105" t="s">
        <v>25</v>
      </c>
      <c r="L105" t="s">
        <v>116</v>
      </c>
      <c r="M105" t="s">
        <v>117</v>
      </c>
      <c r="N105" t="s">
        <v>118</v>
      </c>
      <c r="O105" t="s">
        <v>119</v>
      </c>
      <c r="P105">
        <v>1.89999998</v>
      </c>
      <c r="Q105" t="s">
        <v>120</v>
      </c>
      <c r="R105" t="s">
        <v>121</v>
      </c>
      <c r="S105">
        <v>20638022</v>
      </c>
      <c r="T105">
        <v>242.1387</v>
      </c>
      <c r="U105" t="s">
        <v>31</v>
      </c>
      <c r="V105" t="s">
        <v>243</v>
      </c>
      <c r="W105" t="s">
        <v>23</v>
      </c>
    </row>
    <row r="106" spans="1:23" x14ac:dyDescent="0.4">
      <c r="A106">
        <v>105</v>
      </c>
      <c r="B106">
        <v>1</v>
      </c>
      <c r="C106">
        <v>1</v>
      </c>
      <c r="D106">
        <v>1</v>
      </c>
      <c r="E106">
        <v>1</v>
      </c>
      <c r="F106">
        <v>0.88115170306422896</v>
      </c>
      <c r="G106">
        <v>-71.251817146880697</v>
      </c>
      <c r="H106" t="s">
        <v>23</v>
      </c>
      <c r="I106">
        <v>14.7234991849983</v>
      </c>
      <c r="J106" t="s">
        <v>244</v>
      </c>
      <c r="K106" t="s">
        <v>25</v>
      </c>
      <c r="L106" t="s">
        <v>245</v>
      </c>
      <c r="M106" t="s">
        <v>246</v>
      </c>
      <c r="N106" t="s">
        <v>247</v>
      </c>
      <c r="O106" t="s">
        <v>248</v>
      </c>
      <c r="P106">
        <v>1.7999999499999999</v>
      </c>
      <c r="Q106" t="s">
        <v>249</v>
      </c>
      <c r="R106" t="s">
        <v>250</v>
      </c>
      <c r="S106">
        <v>8593654018</v>
      </c>
      <c r="T106">
        <v>244.15430000000001</v>
      </c>
      <c r="U106" t="s">
        <v>31</v>
      </c>
      <c r="V106" t="s">
        <v>251</v>
      </c>
      <c r="W106" t="s">
        <v>23</v>
      </c>
    </row>
    <row r="107" spans="1:23" x14ac:dyDescent="0.4">
      <c r="A107">
        <v>106</v>
      </c>
      <c r="B107">
        <v>1</v>
      </c>
      <c r="C107">
        <v>1</v>
      </c>
      <c r="D107">
        <v>1</v>
      </c>
      <c r="E107">
        <v>1</v>
      </c>
      <c r="F107">
        <v>0.88115170306422896</v>
      </c>
      <c r="G107">
        <v>-71.251817146880697</v>
      </c>
      <c r="H107">
        <v>0.999999999999999</v>
      </c>
      <c r="I107">
        <v>14.7234991849983</v>
      </c>
      <c r="J107" t="s">
        <v>244</v>
      </c>
      <c r="K107" t="s">
        <v>25</v>
      </c>
      <c r="L107" t="s">
        <v>245</v>
      </c>
      <c r="M107" t="s">
        <v>246</v>
      </c>
      <c r="N107" t="s">
        <v>247</v>
      </c>
      <c r="O107" t="s">
        <v>248</v>
      </c>
      <c r="P107">
        <v>1.7999999499999999</v>
      </c>
      <c r="Q107" t="s">
        <v>249</v>
      </c>
      <c r="R107" t="s">
        <v>250</v>
      </c>
      <c r="S107">
        <v>8593654018</v>
      </c>
      <c r="T107">
        <v>244.15430000000001</v>
      </c>
      <c r="U107" t="s">
        <v>31</v>
      </c>
      <c r="V107" t="s">
        <v>252</v>
      </c>
      <c r="W107" t="s">
        <v>23</v>
      </c>
    </row>
    <row r="108" spans="1:23" x14ac:dyDescent="0.4">
      <c r="A108">
        <v>107</v>
      </c>
      <c r="B108">
        <v>1</v>
      </c>
      <c r="C108">
        <v>2</v>
      </c>
      <c r="D108">
        <v>1</v>
      </c>
      <c r="E108">
        <v>1</v>
      </c>
      <c r="F108">
        <v>0.88080970733331898</v>
      </c>
      <c r="G108">
        <v>-46.483717151235403</v>
      </c>
      <c r="H108">
        <v>0.999999999999999</v>
      </c>
      <c r="I108">
        <v>14.3742481097319</v>
      </c>
      <c r="J108" t="s">
        <v>253</v>
      </c>
      <c r="K108" t="s">
        <v>25</v>
      </c>
      <c r="L108" t="s">
        <v>254</v>
      </c>
      <c r="M108" t="s">
        <v>255</v>
      </c>
      <c r="N108" t="s">
        <v>256</v>
      </c>
      <c r="O108" t="s">
        <v>257</v>
      </c>
      <c r="P108">
        <v>1.93788731</v>
      </c>
      <c r="Q108" t="s">
        <v>258</v>
      </c>
      <c r="R108" t="s">
        <v>259</v>
      </c>
      <c r="S108">
        <v>2646118</v>
      </c>
      <c r="T108">
        <v>401.20709849999997</v>
      </c>
      <c r="U108" t="s">
        <v>31</v>
      </c>
      <c r="V108" t="s">
        <v>260</v>
      </c>
      <c r="W108" t="s">
        <v>23</v>
      </c>
    </row>
    <row r="109" spans="1:23" x14ac:dyDescent="0.4">
      <c r="A109">
        <v>108</v>
      </c>
      <c r="B109">
        <v>1</v>
      </c>
      <c r="C109">
        <v>2</v>
      </c>
      <c r="D109">
        <v>1</v>
      </c>
      <c r="E109">
        <v>1</v>
      </c>
      <c r="F109">
        <v>0.88080970733331898</v>
      </c>
      <c r="G109">
        <v>-46.483717151235403</v>
      </c>
      <c r="H109" t="s">
        <v>23</v>
      </c>
      <c r="I109">
        <v>14.3742481097319</v>
      </c>
      <c r="J109" t="s">
        <v>253</v>
      </c>
      <c r="K109" t="s">
        <v>25</v>
      </c>
      <c r="L109" t="s">
        <v>254</v>
      </c>
      <c r="M109" t="s">
        <v>255</v>
      </c>
      <c r="N109" t="s">
        <v>256</v>
      </c>
      <c r="O109" t="s">
        <v>257</v>
      </c>
      <c r="P109">
        <v>1.93788731</v>
      </c>
      <c r="Q109" t="s">
        <v>258</v>
      </c>
      <c r="R109" t="s">
        <v>259</v>
      </c>
      <c r="S109">
        <v>2646118</v>
      </c>
      <c r="T109">
        <v>401.20709849999997</v>
      </c>
      <c r="U109" t="s">
        <v>31</v>
      </c>
      <c r="V109" t="s">
        <v>261</v>
      </c>
      <c r="W109" t="s">
        <v>23</v>
      </c>
    </row>
    <row r="110" spans="1:23" x14ac:dyDescent="0.4">
      <c r="A110">
        <v>109</v>
      </c>
      <c r="B110">
        <v>1</v>
      </c>
      <c r="C110">
        <v>1</v>
      </c>
      <c r="D110">
        <v>1</v>
      </c>
      <c r="E110">
        <v>1</v>
      </c>
      <c r="F110">
        <v>0.87764958695221496</v>
      </c>
      <c r="G110">
        <v>-58.502665740873603</v>
      </c>
      <c r="H110" t="s">
        <v>23</v>
      </c>
      <c r="I110">
        <v>81.210044714532003</v>
      </c>
      <c r="J110" t="s">
        <v>155</v>
      </c>
      <c r="K110" t="s">
        <v>25</v>
      </c>
      <c r="L110" t="s">
        <v>156</v>
      </c>
      <c r="M110" t="s">
        <v>157</v>
      </c>
      <c r="N110" t="s">
        <v>158</v>
      </c>
      <c r="O110" t="s">
        <v>159</v>
      </c>
      <c r="P110">
        <v>3.4000001000000002</v>
      </c>
      <c r="Q110" t="s">
        <v>160</v>
      </c>
      <c r="R110" t="s">
        <v>161</v>
      </c>
      <c r="S110">
        <v>86827902</v>
      </c>
      <c r="T110">
        <v>399.22783390000001</v>
      </c>
      <c r="U110" t="s">
        <v>31</v>
      </c>
      <c r="V110" t="s">
        <v>262</v>
      </c>
      <c r="W110" t="s">
        <v>23</v>
      </c>
    </row>
    <row r="111" spans="1:23" x14ac:dyDescent="0.4">
      <c r="A111">
        <v>110</v>
      </c>
      <c r="B111">
        <v>1</v>
      </c>
      <c r="C111">
        <v>1</v>
      </c>
      <c r="D111">
        <v>1</v>
      </c>
      <c r="E111">
        <v>1</v>
      </c>
      <c r="F111">
        <v>0.87764958695221496</v>
      </c>
      <c r="G111">
        <v>-58.502665740873603</v>
      </c>
      <c r="H111">
        <v>0.999999999999999</v>
      </c>
      <c r="I111">
        <v>81.210044714532003</v>
      </c>
      <c r="J111" t="s">
        <v>155</v>
      </c>
      <c r="K111" t="s">
        <v>25</v>
      </c>
      <c r="L111" t="s">
        <v>156</v>
      </c>
      <c r="M111" t="s">
        <v>157</v>
      </c>
      <c r="N111" t="s">
        <v>158</v>
      </c>
      <c r="O111" t="s">
        <v>159</v>
      </c>
      <c r="P111">
        <v>3.4000001000000002</v>
      </c>
      <c r="Q111" t="s">
        <v>160</v>
      </c>
      <c r="R111" t="s">
        <v>161</v>
      </c>
      <c r="S111">
        <v>86827902</v>
      </c>
      <c r="T111">
        <v>399.22783390000001</v>
      </c>
      <c r="U111" t="s">
        <v>31</v>
      </c>
      <c r="V111" t="s">
        <v>263</v>
      </c>
      <c r="W111" t="s">
        <v>23</v>
      </c>
    </row>
    <row r="112" spans="1:23" x14ac:dyDescent="0.4">
      <c r="A112">
        <v>111</v>
      </c>
      <c r="B112">
        <v>1</v>
      </c>
      <c r="C112">
        <v>1</v>
      </c>
      <c r="D112">
        <v>1</v>
      </c>
      <c r="E112">
        <v>1</v>
      </c>
      <c r="F112">
        <v>0.87632585901509596</v>
      </c>
      <c r="G112">
        <v>-26.139196303576</v>
      </c>
      <c r="H112">
        <v>0.999999999999999</v>
      </c>
      <c r="I112">
        <v>39.9467692023536</v>
      </c>
      <c r="J112" t="s">
        <v>264</v>
      </c>
      <c r="K112" t="s">
        <v>25</v>
      </c>
      <c r="L112" t="s">
        <v>265</v>
      </c>
      <c r="M112" t="s">
        <v>266</v>
      </c>
      <c r="N112" t="s">
        <v>267</v>
      </c>
      <c r="O112" t="s">
        <v>268</v>
      </c>
      <c r="P112">
        <v>5.1999998099999996</v>
      </c>
      <c r="Q112" t="s">
        <v>269</v>
      </c>
      <c r="R112" t="s">
        <v>270</v>
      </c>
      <c r="S112">
        <v>86524002</v>
      </c>
      <c r="T112">
        <v>326.23259999999999</v>
      </c>
      <c r="U112" t="s">
        <v>31</v>
      </c>
      <c r="V112" t="s">
        <v>271</v>
      </c>
      <c r="W112" t="s">
        <v>23</v>
      </c>
    </row>
    <row r="113" spans="1:23" x14ac:dyDescent="0.4">
      <c r="A113">
        <v>112</v>
      </c>
      <c r="B113">
        <v>1</v>
      </c>
      <c r="C113">
        <v>1</v>
      </c>
      <c r="D113">
        <v>1</v>
      </c>
      <c r="E113">
        <v>1</v>
      </c>
      <c r="F113">
        <v>0.87632585901509596</v>
      </c>
      <c r="G113">
        <v>-26.139196303576</v>
      </c>
      <c r="H113" t="s">
        <v>23</v>
      </c>
      <c r="I113">
        <v>39.9467692023536</v>
      </c>
      <c r="J113" t="s">
        <v>264</v>
      </c>
      <c r="K113" t="s">
        <v>25</v>
      </c>
      <c r="L113" t="s">
        <v>265</v>
      </c>
      <c r="M113" t="s">
        <v>266</v>
      </c>
      <c r="N113" t="s">
        <v>267</v>
      </c>
      <c r="O113" t="s">
        <v>268</v>
      </c>
      <c r="P113">
        <v>5.1999998099999996</v>
      </c>
      <c r="Q113" t="s">
        <v>269</v>
      </c>
      <c r="R113" t="s">
        <v>270</v>
      </c>
      <c r="S113">
        <v>86524002</v>
      </c>
      <c r="T113">
        <v>326.23259999999999</v>
      </c>
      <c r="U113" t="s">
        <v>31</v>
      </c>
      <c r="V113" t="s">
        <v>272</v>
      </c>
      <c r="W113" t="s">
        <v>23</v>
      </c>
    </row>
    <row r="114" spans="1:23" x14ac:dyDescent="0.4">
      <c r="A114">
        <v>113</v>
      </c>
      <c r="B114">
        <v>1</v>
      </c>
      <c r="C114">
        <v>1</v>
      </c>
      <c r="D114">
        <v>1</v>
      </c>
      <c r="E114">
        <v>1</v>
      </c>
      <c r="F114">
        <v>0.87611323779009798</v>
      </c>
      <c r="G114">
        <v>-20.305955456122199</v>
      </c>
      <c r="H114">
        <v>0.999999999999999</v>
      </c>
      <c r="I114">
        <v>52.435091463525502</v>
      </c>
      <c r="J114" t="s">
        <v>194</v>
      </c>
      <c r="K114" t="s">
        <v>25</v>
      </c>
      <c r="L114" t="s">
        <v>195</v>
      </c>
      <c r="M114" t="s">
        <v>196</v>
      </c>
      <c r="N114" t="s">
        <v>197</v>
      </c>
      <c r="O114" t="s">
        <v>198</v>
      </c>
      <c r="P114">
        <v>2.8890771900000001</v>
      </c>
      <c r="Q114" t="s">
        <v>199</v>
      </c>
      <c r="R114" t="s">
        <v>200</v>
      </c>
      <c r="S114">
        <v>120383870</v>
      </c>
      <c r="T114">
        <v>355.20161919999998</v>
      </c>
      <c r="U114" t="s">
        <v>31</v>
      </c>
      <c r="V114" t="s">
        <v>273</v>
      </c>
      <c r="W114" t="s">
        <v>23</v>
      </c>
    </row>
    <row r="115" spans="1:23" x14ac:dyDescent="0.4">
      <c r="A115">
        <v>114</v>
      </c>
      <c r="B115">
        <v>1</v>
      </c>
      <c r="C115">
        <v>1</v>
      </c>
      <c r="D115">
        <v>1</v>
      </c>
      <c r="E115">
        <v>1</v>
      </c>
      <c r="F115">
        <v>0.87611323779009798</v>
      </c>
      <c r="G115">
        <v>-20.305955456122199</v>
      </c>
      <c r="H115" t="s">
        <v>23</v>
      </c>
      <c r="I115">
        <v>52.435091463525502</v>
      </c>
      <c r="J115" t="s">
        <v>194</v>
      </c>
      <c r="K115" t="s">
        <v>25</v>
      </c>
      <c r="L115" t="s">
        <v>195</v>
      </c>
      <c r="M115" t="s">
        <v>196</v>
      </c>
      <c r="N115" t="s">
        <v>197</v>
      </c>
      <c r="O115" t="s">
        <v>198</v>
      </c>
      <c r="P115">
        <v>2.8890771900000001</v>
      </c>
      <c r="Q115" t="s">
        <v>199</v>
      </c>
      <c r="R115" t="s">
        <v>200</v>
      </c>
      <c r="S115">
        <v>120383870</v>
      </c>
      <c r="T115">
        <v>355.20161919999998</v>
      </c>
      <c r="U115" t="s">
        <v>31</v>
      </c>
      <c r="V115" t="s">
        <v>274</v>
      </c>
      <c r="W115" t="s">
        <v>23</v>
      </c>
    </row>
    <row r="116" spans="1:23" x14ac:dyDescent="0.4">
      <c r="A116">
        <v>115</v>
      </c>
      <c r="B116">
        <v>1</v>
      </c>
      <c r="C116">
        <v>1</v>
      </c>
      <c r="D116">
        <v>1</v>
      </c>
      <c r="E116">
        <v>1</v>
      </c>
      <c r="F116">
        <v>0.87340921688336703</v>
      </c>
      <c r="G116">
        <v>-57.995948245073301</v>
      </c>
      <c r="H116" t="s">
        <v>23</v>
      </c>
      <c r="I116">
        <v>68.575089714594498</v>
      </c>
      <c r="J116" t="s">
        <v>275</v>
      </c>
      <c r="K116" t="s">
        <v>25</v>
      </c>
      <c r="L116" t="s">
        <v>276</v>
      </c>
      <c r="M116" t="s">
        <v>277</v>
      </c>
      <c r="N116" t="s">
        <v>278</v>
      </c>
      <c r="O116" t="s">
        <v>279</v>
      </c>
      <c r="P116">
        <v>0.71967107100000005</v>
      </c>
      <c r="Q116" t="s">
        <v>280</v>
      </c>
      <c r="R116" t="s">
        <v>281</v>
      </c>
      <c r="S116">
        <v>254798718</v>
      </c>
      <c r="T116">
        <v>205.09719999999999</v>
      </c>
      <c r="U116" t="s">
        <v>31</v>
      </c>
      <c r="V116" t="s">
        <v>282</v>
      </c>
      <c r="W116" t="s">
        <v>23</v>
      </c>
    </row>
    <row r="117" spans="1:23" x14ac:dyDescent="0.4">
      <c r="A117">
        <v>116</v>
      </c>
      <c r="B117">
        <v>1</v>
      </c>
      <c r="C117">
        <v>1</v>
      </c>
      <c r="D117">
        <v>1</v>
      </c>
      <c r="E117">
        <v>1</v>
      </c>
      <c r="F117">
        <v>0.87340921688336703</v>
      </c>
      <c r="G117">
        <v>-57.995948245073301</v>
      </c>
      <c r="H117">
        <v>0.999999999999999</v>
      </c>
      <c r="I117">
        <v>68.575089714594498</v>
      </c>
      <c r="J117" t="s">
        <v>275</v>
      </c>
      <c r="K117" t="s">
        <v>25</v>
      </c>
      <c r="L117" t="s">
        <v>276</v>
      </c>
      <c r="M117" t="s">
        <v>277</v>
      </c>
      <c r="N117" t="s">
        <v>278</v>
      </c>
      <c r="O117" t="s">
        <v>279</v>
      </c>
      <c r="P117">
        <v>0.71967107100000005</v>
      </c>
      <c r="Q117" t="s">
        <v>280</v>
      </c>
      <c r="R117" t="s">
        <v>281</v>
      </c>
      <c r="S117">
        <v>254798718</v>
      </c>
      <c r="T117">
        <v>205.09719999999999</v>
      </c>
      <c r="U117" t="s">
        <v>31</v>
      </c>
      <c r="V117" t="s">
        <v>283</v>
      </c>
      <c r="W117" t="s">
        <v>23</v>
      </c>
    </row>
    <row r="118" spans="1:23" x14ac:dyDescent="0.4">
      <c r="A118">
        <v>117</v>
      </c>
      <c r="B118">
        <v>1</v>
      </c>
      <c r="C118">
        <v>2</v>
      </c>
      <c r="D118">
        <v>1</v>
      </c>
      <c r="E118">
        <v>1</v>
      </c>
      <c r="F118">
        <v>0.86652901639475399</v>
      </c>
      <c r="G118">
        <v>-20.5512328862571</v>
      </c>
      <c r="H118" t="s">
        <v>23</v>
      </c>
      <c r="I118">
        <v>44.150568795763697</v>
      </c>
      <c r="J118" t="s">
        <v>194</v>
      </c>
      <c r="K118" t="s">
        <v>25</v>
      </c>
      <c r="L118" t="s">
        <v>195</v>
      </c>
      <c r="M118" t="s">
        <v>196</v>
      </c>
      <c r="N118" t="s">
        <v>197</v>
      </c>
      <c r="O118" t="s">
        <v>198</v>
      </c>
      <c r="P118">
        <v>2.8890771900000001</v>
      </c>
      <c r="Q118" t="s">
        <v>199</v>
      </c>
      <c r="R118" t="s">
        <v>200</v>
      </c>
      <c r="S118">
        <v>120383870</v>
      </c>
      <c r="T118">
        <v>355.20161919999998</v>
      </c>
      <c r="U118" t="s">
        <v>31</v>
      </c>
      <c r="V118" t="s">
        <v>284</v>
      </c>
      <c r="W118" t="s">
        <v>23</v>
      </c>
    </row>
    <row r="119" spans="1:23" x14ac:dyDescent="0.4">
      <c r="A119">
        <v>118</v>
      </c>
      <c r="B119">
        <v>1</v>
      </c>
      <c r="C119">
        <v>2</v>
      </c>
      <c r="D119">
        <v>1</v>
      </c>
      <c r="E119">
        <v>1</v>
      </c>
      <c r="F119">
        <v>0.86652901639475399</v>
      </c>
      <c r="G119">
        <v>-20.5512328862571</v>
      </c>
      <c r="H119">
        <v>0.999999999999999</v>
      </c>
      <c r="I119">
        <v>44.150568795763697</v>
      </c>
      <c r="J119" t="s">
        <v>194</v>
      </c>
      <c r="K119" t="s">
        <v>25</v>
      </c>
      <c r="L119" t="s">
        <v>195</v>
      </c>
      <c r="M119" t="s">
        <v>196</v>
      </c>
      <c r="N119" t="s">
        <v>197</v>
      </c>
      <c r="O119" t="s">
        <v>198</v>
      </c>
      <c r="P119">
        <v>2.8890771900000001</v>
      </c>
      <c r="Q119" t="s">
        <v>199</v>
      </c>
      <c r="R119" t="s">
        <v>200</v>
      </c>
      <c r="S119">
        <v>120383870</v>
      </c>
      <c r="T119">
        <v>355.20161919999998</v>
      </c>
      <c r="U119" t="s">
        <v>31</v>
      </c>
      <c r="V119" t="s">
        <v>285</v>
      </c>
      <c r="W119" t="s">
        <v>23</v>
      </c>
    </row>
    <row r="120" spans="1:23" x14ac:dyDescent="0.4">
      <c r="A120">
        <v>119</v>
      </c>
      <c r="B120">
        <v>1</v>
      </c>
      <c r="C120">
        <v>1</v>
      </c>
      <c r="D120">
        <v>1</v>
      </c>
      <c r="E120">
        <v>1</v>
      </c>
      <c r="F120">
        <v>0.86489962538223697</v>
      </c>
      <c r="G120">
        <v>-53.038056315343702</v>
      </c>
      <c r="H120">
        <v>0.999999999999999</v>
      </c>
      <c r="I120">
        <v>28.219859993664201</v>
      </c>
      <c r="J120" t="s">
        <v>175</v>
      </c>
      <c r="K120" t="s">
        <v>25</v>
      </c>
      <c r="L120" t="s">
        <v>176</v>
      </c>
      <c r="M120" t="s">
        <v>177</v>
      </c>
      <c r="N120" t="s">
        <v>178</v>
      </c>
      <c r="O120" t="s">
        <v>179</v>
      </c>
      <c r="P120">
        <v>0.89999997600000003</v>
      </c>
      <c r="Q120" t="s">
        <v>180</v>
      </c>
      <c r="R120" t="s">
        <v>181</v>
      </c>
      <c r="S120">
        <v>20506982</v>
      </c>
      <c r="T120">
        <v>214.10740000000001</v>
      </c>
      <c r="U120" t="s">
        <v>31</v>
      </c>
      <c r="V120" t="s">
        <v>286</v>
      </c>
      <c r="W120" t="s">
        <v>23</v>
      </c>
    </row>
    <row r="121" spans="1:23" x14ac:dyDescent="0.4">
      <c r="A121">
        <v>120</v>
      </c>
      <c r="B121">
        <v>1</v>
      </c>
      <c r="C121">
        <v>1</v>
      </c>
      <c r="D121">
        <v>1</v>
      </c>
      <c r="E121">
        <v>1</v>
      </c>
      <c r="F121">
        <v>0.86489962538223697</v>
      </c>
      <c r="G121">
        <v>-53.038056315343702</v>
      </c>
      <c r="H121" t="s">
        <v>23</v>
      </c>
      <c r="I121">
        <v>28.219859993664201</v>
      </c>
      <c r="J121" t="s">
        <v>175</v>
      </c>
      <c r="K121" t="s">
        <v>25</v>
      </c>
      <c r="L121" t="s">
        <v>176</v>
      </c>
      <c r="M121" t="s">
        <v>177</v>
      </c>
      <c r="N121" t="s">
        <v>178</v>
      </c>
      <c r="O121" t="s">
        <v>179</v>
      </c>
      <c r="P121">
        <v>0.89999997600000003</v>
      </c>
      <c r="Q121" t="s">
        <v>180</v>
      </c>
      <c r="R121" t="s">
        <v>181</v>
      </c>
      <c r="S121">
        <v>20506982</v>
      </c>
      <c r="T121">
        <v>214.10740000000001</v>
      </c>
      <c r="U121" t="s">
        <v>31</v>
      </c>
      <c r="V121" t="s">
        <v>287</v>
      </c>
      <c r="W121" t="s">
        <v>23</v>
      </c>
    </row>
    <row r="122" spans="1:23" x14ac:dyDescent="0.4">
      <c r="A122">
        <v>121</v>
      </c>
      <c r="B122">
        <v>1</v>
      </c>
      <c r="C122">
        <v>1</v>
      </c>
      <c r="D122">
        <v>1</v>
      </c>
      <c r="E122">
        <v>1</v>
      </c>
      <c r="F122">
        <v>0.86473463428253605</v>
      </c>
      <c r="G122">
        <v>-185.44890792147001</v>
      </c>
      <c r="H122" t="s">
        <v>23</v>
      </c>
      <c r="I122">
        <v>49.176323051449799</v>
      </c>
      <c r="J122" t="s">
        <v>288</v>
      </c>
      <c r="K122" t="s">
        <v>25</v>
      </c>
      <c r="L122" t="s">
        <v>289</v>
      </c>
      <c r="M122" t="s">
        <v>290</v>
      </c>
      <c r="N122" t="s">
        <v>291</v>
      </c>
      <c r="O122" t="s">
        <v>292</v>
      </c>
      <c r="P122">
        <v>4.5999999000000003</v>
      </c>
      <c r="Q122" t="s">
        <v>293</v>
      </c>
      <c r="R122" t="s">
        <v>294</v>
      </c>
      <c r="S122">
        <v>70008934</v>
      </c>
      <c r="T122">
        <v>667.28613659999996</v>
      </c>
      <c r="U122" t="s">
        <v>31</v>
      </c>
      <c r="V122" t="s">
        <v>295</v>
      </c>
      <c r="W122" t="s">
        <v>23</v>
      </c>
    </row>
    <row r="123" spans="1:23" x14ac:dyDescent="0.4">
      <c r="A123">
        <v>122</v>
      </c>
      <c r="B123">
        <v>1</v>
      </c>
      <c r="C123">
        <v>1</v>
      </c>
      <c r="D123">
        <v>1</v>
      </c>
      <c r="E123">
        <v>1</v>
      </c>
      <c r="F123">
        <v>0.86473463428253605</v>
      </c>
      <c r="G123">
        <v>-185.44890792147001</v>
      </c>
      <c r="H123">
        <v>0.999999999999999</v>
      </c>
      <c r="I123">
        <v>49.176323051449799</v>
      </c>
      <c r="J123" t="s">
        <v>288</v>
      </c>
      <c r="K123" t="s">
        <v>25</v>
      </c>
      <c r="L123" t="s">
        <v>289</v>
      </c>
      <c r="M123" t="s">
        <v>290</v>
      </c>
      <c r="N123" t="s">
        <v>291</v>
      </c>
      <c r="O123" t="s">
        <v>292</v>
      </c>
      <c r="P123">
        <v>4.5999999000000003</v>
      </c>
      <c r="Q123" t="s">
        <v>293</v>
      </c>
      <c r="R123" t="s">
        <v>294</v>
      </c>
      <c r="S123">
        <v>70008934</v>
      </c>
      <c r="T123">
        <v>667.28613659999996</v>
      </c>
      <c r="U123" t="s">
        <v>31</v>
      </c>
      <c r="V123" t="s">
        <v>296</v>
      </c>
      <c r="W123" t="s">
        <v>23</v>
      </c>
    </row>
    <row r="124" spans="1:23" x14ac:dyDescent="0.4">
      <c r="A124">
        <v>123</v>
      </c>
      <c r="B124">
        <v>1</v>
      </c>
      <c r="C124">
        <v>1</v>
      </c>
      <c r="D124">
        <v>1</v>
      </c>
      <c r="E124">
        <v>1</v>
      </c>
      <c r="F124">
        <v>0.86349733997249201</v>
      </c>
      <c r="G124">
        <v>-87.896742071387195</v>
      </c>
      <c r="H124">
        <v>0.999999999999999</v>
      </c>
      <c r="I124">
        <v>26.476814168991499</v>
      </c>
      <c r="J124" t="s">
        <v>94</v>
      </c>
      <c r="K124" t="s">
        <v>25</v>
      </c>
      <c r="L124" t="s">
        <v>95</v>
      </c>
      <c r="M124" t="s">
        <v>96</v>
      </c>
      <c r="N124" t="s">
        <v>97</v>
      </c>
      <c r="O124" t="s">
        <v>98</v>
      </c>
      <c r="P124">
        <v>2.89444613</v>
      </c>
      <c r="Q124" t="s">
        <v>99</v>
      </c>
      <c r="R124" t="s">
        <v>100</v>
      </c>
      <c r="S124">
        <v>2779202</v>
      </c>
      <c r="T124">
        <v>362.14991789999999</v>
      </c>
      <c r="U124" t="s">
        <v>31</v>
      </c>
      <c r="V124" t="s">
        <v>297</v>
      </c>
      <c r="W124" t="s">
        <v>23</v>
      </c>
    </row>
    <row r="125" spans="1:23" x14ac:dyDescent="0.4">
      <c r="A125">
        <v>124</v>
      </c>
      <c r="B125">
        <v>1</v>
      </c>
      <c r="C125">
        <v>1</v>
      </c>
      <c r="D125">
        <v>1</v>
      </c>
      <c r="E125">
        <v>1</v>
      </c>
      <c r="F125">
        <v>0.86349733997249201</v>
      </c>
      <c r="G125">
        <v>-87.896742071387195</v>
      </c>
      <c r="H125" t="s">
        <v>23</v>
      </c>
      <c r="I125">
        <v>26.476814168991499</v>
      </c>
      <c r="J125" t="s">
        <v>94</v>
      </c>
      <c r="K125" t="s">
        <v>25</v>
      </c>
      <c r="L125" t="s">
        <v>95</v>
      </c>
      <c r="M125" t="s">
        <v>96</v>
      </c>
      <c r="N125" t="s">
        <v>97</v>
      </c>
      <c r="O125" t="s">
        <v>98</v>
      </c>
      <c r="P125">
        <v>2.89444613</v>
      </c>
      <c r="Q125" t="s">
        <v>99</v>
      </c>
      <c r="R125" t="s">
        <v>100</v>
      </c>
      <c r="S125">
        <v>2779202</v>
      </c>
      <c r="T125">
        <v>362.14991789999999</v>
      </c>
      <c r="U125" t="s">
        <v>31</v>
      </c>
      <c r="V125" t="s">
        <v>298</v>
      </c>
      <c r="W125" t="s">
        <v>23</v>
      </c>
    </row>
    <row r="126" spans="1:23" x14ac:dyDescent="0.4">
      <c r="A126">
        <v>125</v>
      </c>
      <c r="B126">
        <v>1</v>
      </c>
      <c r="C126">
        <v>1</v>
      </c>
      <c r="D126">
        <v>1</v>
      </c>
      <c r="E126">
        <v>1</v>
      </c>
      <c r="F126">
        <v>0.86022260684276197</v>
      </c>
      <c r="G126">
        <v>-91.611399525039602</v>
      </c>
      <c r="H126">
        <v>0.999999999999999</v>
      </c>
      <c r="I126">
        <v>1.53150188903058</v>
      </c>
      <c r="J126" t="s">
        <v>299</v>
      </c>
      <c r="K126" t="s">
        <v>25</v>
      </c>
      <c r="L126" t="s">
        <v>300</v>
      </c>
      <c r="M126" t="s">
        <v>301</v>
      </c>
      <c r="N126" t="s">
        <v>302</v>
      </c>
      <c r="O126" t="s">
        <v>303</v>
      </c>
      <c r="P126">
        <v>2.1772727999999999</v>
      </c>
      <c r="Q126" t="s">
        <v>304</v>
      </c>
      <c r="R126" t="s">
        <v>305</v>
      </c>
      <c r="S126">
        <v>8593137746</v>
      </c>
      <c r="T126">
        <v>278.13868450000001</v>
      </c>
      <c r="U126" t="s">
        <v>31</v>
      </c>
      <c r="V126" t="s">
        <v>306</v>
      </c>
      <c r="W126" t="s">
        <v>23</v>
      </c>
    </row>
    <row r="127" spans="1:23" x14ac:dyDescent="0.4">
      <c r="A127">
        <v>126</v>
      </c>
      <c r="B127">
        <v>1</v>
      </c>
      <c r="C127">
        <v>1</v>
      </c>
      <c r="D127">
        <v>1</v>
      </c>
      <c r="E127">
        <v>1</v>
      </c>
      <c r="F127">
        <v>0.86022260684276197</v>
      </c>
      <c r="G127">
        <v>-91.611399525039602</v>
      </c>
      <c r="H127" t="s">
        <v>23</v>
      </c>
      <c r="I127">
        <v>1.53150188903058</v>
      </c>
      <c r="J127" t="s">
        <v>299</v>
      </c>
      <c r="K127" t="s">
        <v>25</v>
      </c>
      <c r="L127" t="s">
        <v>300</v>
      </c>
      <c r="M127" t="s">
        <v>301</v>
      </c>
      <c r="N127" t="s">
        <v>302</v>
      </c>
      <c r="O127" t="s">
        <v>303</v>
      </c>
      <c r="P127">
        <v>2.1772727999999999</v>
      </c>
      <c r="Q127" t="s">
        <v>304</v>
      </c>
      <c r="R127" t="s">
        <v>305</v>
      </c>
      <c r="S127">
        <v>8593137746</v>
      </c>
      <c r="T127">
        <v>278.13868450000001</v>
      </c>
      <c r="U127" t="s">
        <v>31</v>
      </c>
      <c r="V127" t="s">
        <v>307</v>
      </c>
      <c r="W127" t="s">
        <v>23</v>
      </c>
    </row>
    <row r="128" spans="1:23" x14ac:dyDescent="0.4">
      <c r="A128">
        <v>127</v>
      </c>
      <c r="B128">
        <v>1</v>
      </c>
      <c r="C128">
        <v>1</v>
      </c>
      <c r="D128">
        <v>1</v>
      </c>
      <c r="E128">
        <v>1</v>
      </c>
      <c r="F128">
        <v>0.85701700077311105</v>
      </c>
      <c r="G128">
        <v>-61.118580491607602</v>
      </c>
      <c r="H128" t="s">
        <v>23</v>
      </c>
      <c r="I128">
        <v>7.7469707507905898</v>
      </c>
      <c r="J128" t="s">
        <v>308</v>
      </c>
      <c r="K128" t="s">
        <v>25</v>
      </c>
      <c r="L128" t="s">
        <v>309</v>
      </c>
      <c r="M128" t="s">
        <v>310</v>
      </c>
      <c r="N128" t="s">
        <v>311</v>
      </c>
      <c r="O128" t="s">
        <v>312</v>
      </c>
      <c r="P128">
        <v>5.0999999000000003</v>
      </c>
      <c r="Q128" t="s">
        <v>313</v>
      </c>
      <c r="R128" t="s">
        <v>314</v>
      </c>
      <c r="S128">
        <v>67125314</v>
      </c>
      <c r="T128">
        <v>328.2482</v>
      </c>
      <c r="U128" t="s">
        <v>31</v>
      </c>
      <c r="V128" t="s">
        <v>315</v>
      </c>
      <c r="W128" t="s">
        <v>23</v>
      </c>
    </row>
    <row r="129" spans="1:23" x14ac:dyDescent="0.4">
      <c r="A129">
        <v>128</v>
      </c>
      <c r="B129">
        <v>1</v>
      </c>
      <c r="C129">
        <v>1</v>
      </c>
      <c r="D129">
        <v>1</v>
      </c>
      <c r="E129">
        <v>1</v>
      </c>
      <c r="F129">
        <v>0.85701700077311105</v>
      </c>
      <c r="G129">
        <v>-61.118580491607602</v>
      </c>
      <c r="H129">
        <v>0.999999999999999</v>
      </c>
      <c r="I129">
        <v>7.7469707507905898</v>
      </c>
      <c r="J129" t="s">
        <v>308</v>
      </c>
      <c r="K129" t="s">
        <v>25</v>
      </c>
      <c r="L129" t="s">
        <v>309</v>
      </c>
      <c r="M129" t="s">
        <v>310</v>
      </c>
      <c r="N129" t="s">
        <v>311</v>
      </c>
      <c r="O129" t="s">
        <v>312</v>
      </c>
      <c r="P129">
        <v>5.0999999000000003</v>
      </c>
      <c r="Q129" t="s">
        <v>313</v>
      </c>
      <c r="R129" t="s">
        <v>314</v>
      </c>
      <c r="S129">
        <v>67125314</v>
      </c>
      <c r="T129">
        <v>328.2482</v>
      </c>
      <c r="U129" t="s">
        <v>31</v>
      </c>
      <c r="V129" t="s">
        <v>316</v>
      </c>
      <c r="W129" t="s">
        <v>23</v>
      </c>
    </row>
    <row r="130" spans="1:23" x14ac:dyDescent="0.4">
      <c r="A130">
        <v>129</v>
      </c>
      <c r="B130">
        <v>1</v>
      </c>
      <c r="C130">
        <v>3</v>
      </c>
      <c r="D130">
        <v>1</v>
      </c>
      <c r="E130">
        <v>1</v>
      </c>
      <c r="F130">
        <v>0.85472398488549794</v>
      </c>
      <c r="G130">
        <v>-72.481469187207196</v>
      </c>
      <c r="H130" t="s">
        <v>23</v>
      </c>
      <c r="I130">
        <v>40.949083083816397</v>
      </c>
      <c r="J130" t="s">
        <v>94</v>
      </c>
      <c r="K130" t="s">
        <v>25</v>
      </c>
      <c r="L130" t="s">
        <v>95</v>
      </c>
      <c r="M130" t="s">
        <v>96</v>
      </c>
      <c r="N130" t="s">
        <v>97</v>
      </c>
      <c r="O130" t="s">
        <v>98</v>
      </c>
      <c r="P130">
        <v>2.89444613</v>
      </c>
      <c r="Q130" t="s">
        <v>99</v>
      </c>
      <c r="R130" t="s">
        <v>100</v>
      </c>
      <c r="S130">
        <v>2779202</v>
      </c>
      <c r="T130">
        <v>362.14991789999999</v>
      </c>
      <c r="U130" t="s">
        <v>31</v>
      </c>
      <c r="V130" t="s">
        <v>317</v>
      </c>
      <c r="W130" t="s">
        <v>23</v>
      </c>
    </row>
    <row r="131" spans="1:23" x14ac:dyDescent="0.4">
      <c r="A131">
        <v>130</v>
      </c>
      <c r="B131">
        <v>1</v>
      </c>
      <c r="C131">
        <v>3</v>
      </c>
      <c r="D131">
        <v>1</v>
      </c>
      <c r="E131">
        <v>1</v>
      </c>
      <c r="F131">
        <v>0.85472398488549794</v>
      </c>
      <c r="G131">
        <v>-72.481469187207196</v>
      </c>
      <c r="H131">
        <v>0.999999999999999</v>
      </c>
      <c r="I131">
        <v>40.949083083816397</v>
      </c>
      <c r="J131" t="s">
        <v>94</v>
      </c>
      <c r="K131" t="s">
        <v>25</v>
      </c>
      <c r="L131" t="s">
        <v>95</v>
      </c>
      <c r="M131" t="s">
        <v>96</v>
      </c>
      <c r="N131" t="s">
        <v>97</v>
      </c>
      <c r="O131" t="s">
        <v>98</v>
      </c>
      <c r="P131">
        <v>2.89444613</v>
      </c>
      <c r="Q131" t="s">
        <v>99</v>
      </c>
      <c r="R131" t="s">
        <v>100</v>
      </c>
      <c r="S131">
        <v>2779202</v>
      </c>
      <c r="T131">
        <v>362.14991789999999</v>
      </c>
      <c r="U131" t="s">
        <v>31</v>
      </c>
      <c r="V131" t="s">
        <v>318</v>
      </c>
      <c r="W131" t="s">
        <v>23</v>
      </c>
    </row>
    <row r="132" spans="1:23" x14ac:dyDescent="0.4">
      <c r="A132">
        <v>131</v>
      </c>
      <c r="B132">
        <v>1</v>
      </c>
      <c r="C132">
        <v>1</v>
      </c>
      <c r="D132">
        <v>1</v>
      </c>
      <c r="E132">
        <v>1</v>
      </c>
      <c r="F132">
        <v>0.85465996332750005</v>
      </c>
      <c r="G132">
        <v>-60.181420680511998</v>
      </c>
      <c r="H132">
        <v>0.999999999999999</v>
      </c>
      <c r="I132">
        <v>37.462467284267703</v>
      </c>
      <c r="J132" t="s">
        <v>253</v>
      </c>
      <c r="K132" t="s">
        <v>25</v>
      </c>
      <c r="L132" t="s">
        <v>254</v>
      </c>
      <c r="M132" t="s">
        <v>255</v>
      </c>
      <c r="N132" t="s">
        <v>256</v>
      </c>
      <c r="O132" t="s">
        <v>257</v>
      </c>
      <c r="P132">
        <v>1.93788731</v>
      </c>
      <c r="Q132" t="s">
        <v>258</v>
      </c>
      <c r="R132" t="s">
        <v>259</v>
      </c>
      <c r="S132">
        <v>2646118</v>
      </c>
      <c r="T132">
        <v>401.20709849999997</v>
      </c>
      <c r="U132" t="s">
        <v>31</v>
      </c>
      <c r="V132" t="s">
        <v>319</v>
      </c>
      <c r="W132" t="s">
        <v>23</v>
      </c>
    </row>
    <row r="133" spans="1:23" x14ac:dyDescent="0.4">
      <c r="A133">
        <v>132</v>
      </c>
      <c r="B133">
        <v>1</v>
      </c>
      <c r="C133">
        <v>1</v>
      </c>
      <c r="D133">
        <v>1</v>
      </c>
      <c r="E133">
        <v>1</v>
      </c>
      <c r="F133">
        <v>0.85465996332750005</v>
      </c>
      <c r="G133">
        <v>-60.181420680511998</v>
      </c>
      <c r="H133" t="s">
        <v>23</v>
      </c>
      <c r="I133">
        <v>37.462467284267703</v>
      </c>
      <c r="J133" t="s">
        <v>253</v>
      </c>
      <c r="K133" t="s">
        <v>25</v>
      </c>
      <c r="L133" t="s">
        <v>254</v>
      </c>
      <c r="M133" t="s">
        <v>255</v>
      </c>
      <c r="N133" t="s">
        <v>256</v>
      </c>
      <c r="O133" t="s">
        <v>257</v>
      </c>
      <c r="P133">
        <v>1.93788731</v>
      </c>
      <c r="Q133" t="s">
        <v>258</v>
      </c>
      <c r="R133" t="s">
        <v>259</v>
      </c>
      <c r="S133">
        <v>2646118</v>
      </c>
      <c r="T133">
        <v>401.20709849999997</v>
      </c>
      <c r="U133" t="s">
        <v>31</v>
      </c>
      <c r="V133" t="s">
        <v>320</v>
      </c>
      <c r="W133" t="s">
        <v>23</v>
      </c>
    </row>
    <row r="134" spans="1:23" x14ac:dyDescent="0.4">
      <c r="A134">
        <v>133</v>
      </c>
      <c r="B134">
        <v>1</v>
      </c>
      <c r="C134">
        <v>1</v>
      </c>
      <c r="D134">
        <v>1</v>
      </c>
      <c r="E134">
        <v>1</v>
      </c>
      <c r="F134">
        <v>0.85433610501710699</v>
      </c>
      <c r="G134">
        <v>-92.7899150139841</v>
      </c>
      <c r="H134" t="s">
        <v>23</v>
      </c>
      <c r="I134">
        <v>37.066859672453703</v>
      </c>
      <c r="J134" t="s">
        <v>216</v>
      </c>
      <c r="K134" t="s">
        <v>25</v>
      </c>
      <c r="L134" t="s">
        <v>217</v>
      </c>
      <c r="M134" t="s">
        <v>218</v>
      </c>
      <c r="N134" t="s">
        <v>219</v>
      </c>
      <c r="O134" t="s">
        <v>220</v>
      </c>
      <c r="P134">
        <v>2.9000001000000002</v>
      </c>
      <c r="Q134" t="s">
        <v>221</v>
      </c>
      <c r="R134" t="s">
        <v>222</v>
      </c>
      <c r="S134">
        <v>3719170</v>
      </c>
      <c r="T134">
        <v>272.18560000000002</v>
      </c>
      <c r="U134" t="s">
        <v>31</v>
      </c>
      <c r="V134" t="s">
        <v>321</v>
      </c>
      <c r="W134" t="s">
        <v>23</v>
      </c>
    </row>
    <row r="135" spans="1:23" x14ac:dyDescent="0.4">
      <c r="A135">
        <v>134</v>
      </c>
      <c r="B135">
        <v>1</v>
      </c>
      <c r="C135">
        <v>1</v>
      </c>
      <c r="D135">
        <v>1</v>
      </c>
      <c r="E135">
        <v>1</v>
      </c>
      <c r="F135">
        <v>0.85433610501710699</v>
      </c>
      <c r="G135">
        <v>-92.7899150139841</v>
      </c>
      <c r="H135">
        <v>0.999999999999999</v>
      </c>
      <c r="I135">
        <v>37.066859672453703</v>
      </c>
      <c r="J135" t="s">
        <v>216</v>
      </c>
      <c r="K135" t="s">
        <v>25</v>
      </c>
      <c r="L135" t="s">
        <v>217</v>
      </c>
      <c r="M135" t="s">
        <v>218</v>
      </c>
      <c r="N135" t="s">
        <v>219</v>
      </c>
      <c r="O135" t="s">
        <v>220</v>
      </c>
      <c r="P135">
        <v>2.9000001000000002</v>
      </c>
      <c r="Q135" t="s">
        <v>221</v>
      </c>
      <c r="R135" t="s">
        <v>222</v>
      </c>
      <c r="S135">
        <v>3719170</v>
      </c>
      <c r="T135">
        <v>272.18560000000002</v>
      </c>
      <c r="U135" t="s">
        <v>31</v>
      </c>
      <c r="V135" t="s">
        <v>322</v>
      </c>
      <c r="W135" t="s">
        <v>23</v>
      </c>
    </row>
    <row r="136" spans="1:23" x14ac:dyDescent="0.4">
      <c r="A136">
        <v>135</v>
      </c>
      <c r="B136">
        <v>1</v>
      </c>
      <c r="C136">
        <v>1</v>
      </c>
      <c r="D136">
        <v>1</v>
      </c>
      <c r="E136">
        <v>1</v>
      </c>
      <c r="F136">
        <v>0.85186334116912199</v>
      </c>
      <c r="G136">
        <v>-25.361413105226902</v>
      </c>
      <c r="H136">
        <v>0.999999999999999</v>
      </c>
      <c r="I136">
        <v>40.431887797361</v>
      </c>
      <c r="J136" t="s">
        <v>194</v>
      </c>
      <c r="K136" t="s">
        <v>25</v>
      </c>
      <c r="L136" t="s">
        <v>195</v>
      </c>
      <c r="M136" t="s">
        <v>196</v>
      </c>
      <c r="N136" t="s">
        <v>197</v>
      </c>
      <c r="O136" t="s">
        <v>198</v>
      </c>
      <c r="P136">
        <v>2.8890771900000001</v>
      </c>
      <c r="Q136" t="s">
        <v>199</v>
      </c>
      <c r="R136" t="s">
        <v>200</v>
      </c>
      <c r="S136">
        <v>120383870</v>
      </c>
      <c r="T136">
        <v>355.20161919999998</v>
      </c>
      <c r="U136" t="s">
        <v>31</v>
      </c>
      <c r="V136" t="s">
        <v>323</v>
      </c>
      <c r="W136" t="s">
        <v>23</v>
      </c>
    </row>
    <row r="137" spans="1:23" x14ac:dyDescent="0.4">
      <c r="A137">
        <v>136</v>
      </c>
      <c r="B137">
        <v>1</v>
      </c>
      <c r="C137">
        <v>1</v>
      </c>
      <c r="D137">
        <v>1</v>
      </c>
      <c r="E137">
        <v>1</v>
      </c>
      <c r="F137">
        <v>0.85186334116912199</v>
      </c>
      <c r="G137">
        <v>-25.361413105226902</v>
      </c>
      <c r="H137" t="s">
        <v>23</v>
      </c>
      <c r="I137">
        <v>40.431887797361</v>
      </c>
      <c r="J137" t="s">
        <v>194</v>
      </c>
      <c r="K137" t="s">
        <v>25</v>
      </c>
      <c r="L137" t="s">
        <v>195</v>
      </c>
      <c r="M137" t="s">
        <v>196</v>
      </c>
      <c r="N137" t="s">
        <v>197</v>
      </c>
      <c r="O137" t="s">
        <v>198</v>
      </c>
      <c r="P137">
        <v>2.8890771900000001</v>
      </c>
      <c r="Q137" t="s">
        <v>199</v>
      </c>
      <c r="R137" t="s">
        <v>200</v>
      </c>
      <c r="S137">
        <v>120383870</v>
      </c>
      <c r="T137">
        <v>355.20161919999998</v>
      </c>
      <c r="U137" t="s">
        <v>31</v>
      </c>
      <c r="V137" t="s">
        <v>324</v>
      </c>
      <c r="W137" t="s">
        <v>23</v>
      </c>
    </row>
    <row r="138" spans="1:23" x14ac:dyDescent="0.4">
      <c r="A138">
        <v>137</v>
      </c>
      <c r="B138">
        <v>1</v>
      </c>
      <c r="C138">
        <v>1</v>
      </c>
      <c r="D138">
        <v>1</v>
      </c>
      <c r="E138">
        <v>1</v>
      </c>
      <c r="F138">
        <v>0.84950257148027497</v>
      </c>
      <c r="G138">
        <v>-92.815875398013304</v>
      </c>
      <c r="H138" t="s">
        <v>23</v>
      </c>
      <c r="I138">
        <v>2.67157820541127</v>
      </c>
      <c r="J138" t="s">
        <v>299</v>
      </c>
      <c r="K138" t="s">
        <v>25</v>
      </c>
      <c r="L138" t="s">
        <v>300</v>
      </c>
      <c r="M138" t="s">
        <v>301</v>
      </c>
      <c r="N138" t="s">
        <v>302</v>
      </c>
      <c r="O138" t="s">
        <v>303</v>
      </c>
      <c r="P138">
        <v>2.1772727999999999</v>
      </c>
      <c r="Q138" t="s">
        <v>304</v>
      </c>
      <c r="R138" t="s">
        <v>305</v>
      </c>
      <c r="S138">
        <v>8593137746</v>
      </c>
      <c r="T138">
        <v>278.13868450000001</v>
      </c>
      <c r="U138" t="s">
        <v>31</v>
      </c>
      <c r="V138" t="s">
        <v>325</v>
      </c>
      <c r="W138" t="s">
        <v>23</v>
      </c>
    </row>
    <row r="139" spans="1:23" x14ac:dyDescent="0.4">
      <c r="A139">
        <v>138</v>
      </c>
      <c r="B139">
        <v>1</v>
      </c>
      <c r="C139">
        <v>1</v>
      </c>
      <c r="D139">
        <v>1</v>
      </c>
      <c r="E139">
        <v>1</v>
      </c>
      <c r="F139">
        <v>0.84950257148027497</v>
      </c>
      <c r="G139">
        <v>-92.815875398013304</v>
      </c>
      <c r="H139">
        <v>0.999999999999999</v>
      </c>
      <c r="I139">
        <v>2.67157820541127</v>
      </c>
      <c r="J139" t="s">
        <v>299</v>
      </c>
      <c r="K139" t="s">
        <v>25</v>
      </c>
      <c r="L139" t="s">
        <v>300</v>
      </c>
      <c r="M139" t="s">
        <v>301</v>
      </c>
      <c r="N139" t="s">
        <v>302</v>
      </c>
      <c r="O139" t="s">
        <v>303</v>
      </c>
      <c r="P139">
        <v>2.1772727999999999</v>
      </c>
      <c r="Q139" t="s">
        <v>304</v>
      </c>
      <c r="R139" t="s">
        <v>305</v>
      </c>
      <c r="S139">
        <v>8593137746</v>
      </c>
      <c r="T139">
        <v>278.13868450000001</v>
      </c>
      <c r="U139" t="s">
        <v>31</v>
      </c>
      <c r="V139" t="s">
        <v>326</v>
      </c>
      <c r="W139" t="s">
        <v>23</v>
      </c>
    </row>
    <row r="140" spans="1:23" x14ac:dyDescent="0.4">
      <c r="A140">
        <v>139</v>
      </c>
      <c r="B140">
        <v>1</v>
      </c>
      <c r="C140">
        <v>1</v>
      </c>
      <c r="D140">
        <v>1</v>
      </c>
      <c r="E140">
        <v>1</v>
      </c>
      <c r="F140">
        <v>0.84867419001024502</v>
      </c>
      <c r="G140">
        <v>-73.979931463878202</v>
      </c>
      <c r="H140">
        <v>0.999999999999999</v>
      </c>
      <c r="I140">
        <v>39.538576671929</v>
      </c>
      <c r="J140" t="s">
        <v>85</v>
      </c>
      <c r="K140" t="s">
        <v>25</v>
      </c>
      <c r="L140" t="s">
        <v>86</v>
      </c>
      <c r="M140" t="s">
        <v>87</v>
      </c>
      <c r="N140" t="s">
        <v>88</v>
      </c>
      <c r="O140" t="s">
        <v>89</v>
      </c>
      <c r="P140">
        <v>4.0999999000000003</v>
      </c>
      <c r="Q140" t="s">
        <v>90</v>
      </c>
      <c r="R140" t="s">
        <v>91</v>
      </c>
      <c r="S140">
        <v>86665574</v>
      </c>
      <c r="T140">
        <v>298.2013</v>
      </c>
      <c r="U140" t="s">
        <v>31</v>
      </c>
      <c r="V140" t="s">
        <v>327</v>
      </c>
      <c r="W140" t="s">
        <v>23</v>
      </c>
    </row>
    <row r="141" spans="1:23" x14ac:dyDescent="0.4">
      <c r="A141">
        <v>140</v>
      </c>
      <c r="B141">
        <v>1</v>
      </c>
      <c r="C141">
        <v>1</v>
      </c>
      <c r="D141">
        <v>1</v>
      </c>
      <c r="E141">
        <v>1</v>
      </c>
      <c r="F141">
        <v>0.84867419001024502</v>
      </c>
      <c r="G141">
        <v>-73.979931463878202</v>
      </c>
      <c r="H141" t="s">
        <v>23</v>
      </c>
      <c r="I141">
        <v>39.538576671929</v>
      </c>
      <c r="J141" t="s">
        <v>85</v>
      </c>
      <c r="K141" t="s">
        <v>25</v>
      </c>
      <c r="L141" t="s">
        <v>86</v>
      </c>
      <c r="M141" t="s">
        <v>87</v>
      </c>
      <c r="N141" t="s">
        <v>88</v>
      </c>
      <c r="O141" t="s">
        <v>89</v>
      </c>
      <c r="P141">
        <v>4.0999999000000003</v>
      </c>
      <c r="Q141" t="s">
        <v>90</v>
      </c>
      <c r="R141" t="s">
        <v>91</v>
      </c>
      <c r="S141">
        <v>86665574</v>
      </c>
      <c r="T141">
        <v>298.2013</v>
      </c>
      <c r="U141" t="s">
        <v>31</v>
      </c>
      <c r="V141" t="s">
        <v>328</v>
      </c>
      <c r="W141" t="s">
        <v>23</v>
      </c>
    </row>
    <row r="142" spans="1:23" x14ac:dyDescent="0.4">
      <c r="A142">
        <v>141</v>
      </c>
      <c r="B142">
        <v>1</v>
      </c>
      <c r="C142">
        <v>1</v>
      </c>
      <c r="D142">
        <v>1</v>
      </c>
      <c r="E142">
        <v>1</v>
      </c>
      <c r="F142">
        <v>0.84846091106941302</v>
      </c>
      <c r="G142">
        <v>-92.495638667543204</v>
      </c>
      <c r="H142" t="s">
        <v>23</v>
      </c>
      <c r="I142">
        <v>1.13451025417645</v>
      </c>
      <c r="J142" t="s">
        <v>299</v>
      </c>
      <c r="K142" t="s">
        <v>25</v>
      </c>
      <c r="L142" t="s">
        <v>300</v>
      </c>
      <c r="M142" t="s">
        <v>301</v>
      </c>
      <c r="N142" t="s">
        <v>302</v>
      </c>
      <c r="O142" t="s">
        <v>303</v>
      </c>
      <c r="P142">
        <v>2.1772727999999999</v>
      </c>
      <c r="Q142" t="s">
        <v>304</v>
      </c>
      <c r="R142" t="s">
        <v>305</v>
      </c>
      <c r="S142">
        <v>8593137746</v>
      </c>
      <c r="T142">
        <v>278.13868450000001</v>
      </c>
      <c r="U142" t="s">
        <v>31</v>
      </c>
      <c r="V142" t="s">
        <v>329</v>
      </c>
      <c r="W142" t="s">
        <v>23</v>
      </c>
    </row>
    <row r="143" spans="1:23" x14ac:dyDescent="0.4">
      <c r="A143">
        <v>142</v>
      </c>
      <c r="B143">
        <v>1</v>
      </c>
      <c r="C143">
        <v>1</v>
      </c>
      <c r="D143">
        <v>1</v>
      </c>
      <c r="E143">
        <v>1</v>
      </c>
      <c r="F143">
        <v>0.84846091106941302</v>
      </c>
      <c r="G143">
        <v>-92.495638667543204</v>
      </c>
      <c r="H143">
        <v>0.999999999999999</v>
      </c>
      <c r="I143">
        <v>1.13451025417645</v>
      </c>
      <c r="J143" t="s">
        <v>299</v>
      </c>
      <c r="K143" t="s">
        <v>25</v>
      </c>
      <c r="L143" t="s">
        <v>300</v>
      </c>
      <c r="M143" t="s">
        <v>301</v>
      </c>
      <c r="N143" t="s">
        <v>302</v>
      </c>
      <c r="O143" t="s">
        <v>303</v>
      </c>
      <c r="P143">
        <v>2.1772727999999999</v>
      </c>
      <c r="Q143" t="s">
        <v>304</v>
      </c>
      <c r="R143" t="s">
        <v>305</v>
      </c>
      <c r="S143">
        <v>8593137746</v>
      </c>
      <c r="T143">
        <v>278.13868450000001</v>
      </c>
      <c r="U143" t="s">
        <v>31</v>
      </c>
      <c r="V143" t="s">
        <v>330</v>
      </c>
      <c r="W143" t="s">
        <v>23</v>
      </c>
    </row>
    <row r="144" spans="1:23" x14ac:dyDescent="0.4">
      <c r="A144">
        <v>143</v>
      </c>
      <c r="B144">
        <v>1</v>
      </c>
      <c r="C144">
        <v>1</v>
      </c>
      <c r="D144">
        <v>1</v>
      </c>
      <c r="E144">
        <v>1</v>
      </c>
      <c r="F144">
        <v>0.84772199138270798</v>
      </c>
      <c r="G144">
        <v>-55.465973145213603</v>
      </c>
      <c r="H144">
        <v>0.999999999999999</v>
      </c>
      <c r="I144">
        <v>20.511677441135902</v>
      </c>
      <c r="J144" t="s">
        <v>253</v>
      </c>
      <c r="K144" t="s">
        <v>25</v>
      </c>
      <c r="L144" t="s">
        <v>254</v>
      </c>
      <c r="M144" t="s">
        <v>255</v>
      </c>
      <c r="N144" t="s">
        <v>256</v>
      </c>
      <c r="O144" t="s">
        <v>257</v>
      </c>
      <c r="P144">
        <v>1.93788731</v>
      </c>
      <c r="Q144" t="s">
        <v>258</v>
      </c>
      <c r="R144" t="s">
        <v>259</v>
      </c>
      <c r="S144">
        <v>2646118</v>
      </c>
      <c r="T144">
        <v>401.20710000000003</v>
      </c>
      <c r="U144" t="s">
        <v>31</v>
      </c>
      <c r="V144" t="s">
        <v>331</v>
      </c>
      <c r="W144" t="s">
        <v>23</v>
      </c>
    </row>
    <row r="145" spans="1:23" x14ac:dyDescent="0.4">
      <c r="A145">
        <v>144</v>
      </c>
      <c r="B145">
        <v>1</v>
      </c>
      <c r="C145">
        <v>1</v>
      </c>
      <c r="D145">
        <v>1</v>
      </c>
      <c r="E145">
        <v>1</v>
      </c>
      <c r="F145">
        <v>0.84772199138270798</v>
      </c>
      <c r="G145">
        <v>-55.465973145213603</v>
      </c>
      <c r="H145" t="s">
        <v>23</v>
      </c>
      <c r="I145">
        <v>20.511677441135902</v>
      </c>
      <c r="J145" t="s">
        <v>253</v>
      </c>
      <c r="K145" t="s">
        <v>25</v>
      </c>
      <c r="L145" t="s">
        <v>254</v>
      </c>
      <c r="M145" t="s">
        <v>255</v>
      </c>
      <c r="N145" t="s">
        <v>256</v>
      </c>
      <c r="O145" t="s">
        <v>257</v>
      </c>
      <c r="P145">
        <v>1.93788731</v>
      </c>
      <c r="Q145" t="s">
        <v>258</v>
      </c>
      <c r="R145" t="s">
        <v>259</v>
      </c>
      <c r="S145">
        <v>2646118</v>
      </c>
      <c r="T145">
        <v>401.20710000000003</v>
      </c>
      <c r="U145" t="s">
        <v>31</v>
      </c>
      <c r="V145" t="s">
        <v>332</v>
      </c>
      <c r="W145" t="s">
        <v>23</v>
      </c>
    </row>
    <row r="146" spans="1:23" x14ac:dyDescent="0.4">
      <c r="A146">
        <v>145</v>
      </c>
      <c r="B146">
        <v>1</v>
      </c>
      <c r="C146">
        <v>1</v>
      </c>
      <c r="D146">
        <v>1</v>
      </c>
      <c r="E146">
        <v>1</v>
      </c>
      <c r="F146">
        <v>0.84628434280262199</v>
      </c>
      <c r="G146">
        <v>-93.687034754377194</v>
      </c>
      <c r="H146" t="s">
        <v>23</v>
      </c>
      <c r="I146">
        <v>9.2626963351018503</v>
      </c>
      <c r="J146" t="s">
        <v>124</v>
      </c>
      <c r="K146" t="s">
        <v>25</v>
      </c>
      <c r="L146" t="s">
        <v>125</v>
      </c>
      <c r="M146" t="s">
        <v>126</v>
      </c>
      <c r="N146" t="s">
        <v>127</v>
      </c>
      <c r="O146" t="s">
        <v>128</v>
      </c>
      <c r="P146">
        <v>8.6000003800000009</v>
      </c>
      <c r="Q146" t="s">
        <v>129</v>
      </c>
      <c r="R146" t="s">
        <v>130</v>
      </c>
      <c r="S146">
        <v>16426</v>
      </c>
      <c r="T146">
        <v>430.33159999999998</v>
      </c>
      <c r="U146" t="s">
        <v>31</v>
      </c>
      <c r="V146" t="s">
        <v>333</v>
      </c>
      <c r="W146" t="s">
        <v>23</v>
      </c>
    </row>
    <row r="147" spans="1:23" x14ac:dyDescent="0.4">
      <c r="A147">
        <v>146</v>
      </c>
      <c r="B147">
        <v>1</v>
      </c>
      <c r="C147">
        <v>1</v>
      </c>
      <c r="D147">
        <v>1</v>
      </c>
      <c r="E147">
        <v>1</v>
      </c>
      <c r="F147">
        <v>0.84628434280262199</v>
      </c>
      <c r="G147">
        <v>-93.687034754377194</v>
      </c>
      <c r="H147">
        <v>0.999999999999999</v>
      </c>
      <c r="I147">
        <v>9.2626963351018503</v>
      </c>
      <c r="J147" t="s">
        <v>124</v>
      </c>
      <c r="K147" t="s">
        <v>25</v>
      </c>
      <c r="L147" t="s">
        <v>125</v>
      </c>
      <c r="M147" t="s">
        <v>126</v>
      </c>
      <c r="N147" t="s">
        <v>127</v>
      </c>
      <c r="O147" t="s">
        <v>128</v>
      </c>
      <c r="P147">
        <v>8.6000003800000009</v>
      </c>
      <c r="Q147" t="s">
        <v>129</v>
      </c>
      <c r="R147" t="s">
        <v>130</v>
      </c>
      <c r="S147">
        <v>16426</v>
      </c>
      <c r="T147">
        <v>430.33159999999998</v>
      </c>
      <c r="U147" t="s">
        <v>31</v>
      </c>
      <c r="V147" t="s">
        <v>334</v>
      </c>
      <c r="W147" t="s">
        <v>23</v>
      </c>
    </row>
    <row r="148" spans="1:23" x14ac:dyDescent="0.4">
      <c r="A148">
        <v>147</v>
      </c>
      <c r="B148">
        <v>1</v>
      </c>
      <c r="C148">
        <v>1</v>
      </c>
      <c r="D148">
        <v>1</v>
      </c>
      <c r="E148">
        <v>1</v>
      </c>
      <c r="F148">
        <v>0.839572939605571</v>
      </c>
      <c r="G148">
        <v>-72.041730159935696</v>
      </c>
      <c r="H148">
        <v>0.999999999999999</v>
      </c>
      <c r="I148">
        <v>21.289737754735</v>
      </c>
      <c r="J148" t="s">
        <v>253</v>
      </c>
      <c r="K148" t="s">
        <v>25</v>
      </c>
      <c r="L148" t="s">
        <v>254</v>
      </c>
      <c r="M148" t="s">
        <v>255</v>
      </c>
      <c r="N148" t="s">
        <v>256</v>
      </c>
      <c r="O148" t="s">
        <v>257</v>
      </c>
      <c r="P148">
        <v>1.93788731</v>
      </c>
      <c r="Q148" t="s">
        <v>258</v>
      </c>
      <c r="R148" t="s">
        <v>259</v>
      </c>
      <c r="S148">
        <v>2646118</v>
      </c>
      <c r="T148">
        <v>401.20709849999997</v>
      </c>
      <c r="U148" t="s">
        <v>31</v>
      </c>
      <c r="V148" t="s">
        <v>335</v>
      </c>
      <c r="W148" t="s">
        <v>23</v>
      </c>
    </row>
    <row r="149" spans="1:23" x14ac:dyDescent="0.4">
      <c r="A149">
        <v>148</v>
      </c>
      <c r="B149">
        <v>1</v>
      </c>
      <c r="C149">
        <v>1</v>
      </c>
      <c r="D149">
        <v>1</v>
      </c>
      <c r="E149">
        <v>1</v>
      </c>
      <c r="F149">
        <v>0.839572939605571</v>
      </c>
      <c r="G149">
        <v>-72.041730159935696</v>
      </c>
      <c r="H149" t="s">
        <v>23</v>
      </c>
      <c r="I149">
        <v>21.289737754735</v>
      </c>
      <c r="J149" t="s">
        <v>253</v>
      </c>
      <c r="K149" t="s">
        <v>25</v>
      </c>
      <c r="L149" t="s">
        <v>254</v>
      </c>
      <c r="M149" t="s">
        <v>255</v>
      </c>
      <c r="N149" t="s">
        <v>256</v>
      </c>
      <c r="O149" t="s">
        <v>257</v>
      </c>
      <c r="P149">
        <v>1.93788731</v>
      </c>
      <c r="Q149" t="s">
        <v>258</v>
      </c>
      <c r="R149" t="s">
        <v>259</v>
      </c>
      <c r="S149">
        <v>2646118</v>
      </c>
      <c r="T149">
        <v>401.20709849999997</v>
      </c>
      <c r="U149" t="s">
        <v>31</v>
      </c>
      <c r="V149" t="s">
        <v>336</v>
      </c>
      <c r="W149" t="s">
        <v>23</v>
      </c>
    </row>
    <row r="150" spans="1:23" x14ac:dyDescent="0.4">
      <c r="A150">
        <v>149</v>
      </c>
      <c r="B150">
        <v>1</v>
      </c>
      <c r="C150">
        <v>2</v>
      </c>
      <c r="D150">
        <v>1</v>
      </c>
      <c r="E150">
        <v>2</v>
      </c>
      <c r="F150">
        <v>0.83515742258234005</v>
      </c>
      <c r="G150">
        <v>-235.53975290439101</v>
      </c>
      <c r="H150">
        <v>0.36934673366834098</v>
      </c>
      <c r="I150">
        <v>31.887599035459299</v>
      </c>
      <c r="J150" t="s">
        <v>225</v>
      </c>
      <c r="K150" t="s">
        <v>25</v>
      </c>
      <c r="L150" t="s">
        <v>226</v>
      </c>
      <c r="M150" t="s">
        <v>227</v>
      </c>
      <c r="N150" t="s">
        <v>28</v>
      </c>
      <c r="O150" t="s">
        <v>228</v>
      </c>
      <c r="P150">
        <v>-3.7999999500000001</v>
      </c>
      <c r="Q150">
        <v>136652224</v>
      </c>
      <c r="R150" t="s">
        <v>229</v>
      </c>
      <c r="S150">
        <v>70</v>
      </c>
      <c r="T150">
        <v>389.14422339999999</v>
      </c>
      <c r="U150" t="s">
        <v>31</v>
      </c>
      <c r="V150" t="s">
        <v>337</v>
      </c>
      <c r="W150" t="s">
        <v>23</v>
      </c>
    </row>
    <row r="151" spans="1:23" x14ac:dyDescent="0.4">
      <c r="A151">
        <v>150</v>
      </c>
      <c r="B151">
        <v>1</v>
      </c>
      <c r="C151">
        <v>1</v>
      </c>
      <c r="D151">
        <v>1</v>
      </c>
      <c r="E151">
        <v>1</v>
      </c>
      <c r="F151">
        <v>0.83227624101305298</v>
      </c>
      <c r="G151">
        <v>-8.1641364287991394</v>
      </c>
      <c r="H151" t="s">
        <v>23</v>
      </c>
      <c r="I151">
        <v>15.2717452080048</v>
      </c>
      <c r="J151" t="s">
        <v>338</v>
      </c>
      <c r="K151" t="s">
        <v>25</v>
      </c>
      <c r="L151" t="s">
        <v>339</v>
      </c>
      <c r="M151" t="s">
        <v>340</v>
      </c>
      <c r="N151" t="s">
        <v>341</v>
      </c>
      <c r="O151" t="s">
        <v>342</v>
      </c>
      <c r="P151">
        <v>0.69999998799999996</v>
      </c>
      <c r="Q151" t="s">
        <v>343</v>
      </c>
      <c r="R151" t="s">
        <v>344</v>
      </c>
      <c r="S151">
        <v>88074606</v>
      </c>
      <c r="T151">
        <v>194.0812</v>
      </c>
      <c r="U151" t="s">
        <v>31</v>
      </c>
      <c r="V151" t="s">
        <v>345</v>
      </c>
      <c r="W151" t="s">
        <v>23</v>
      </c>
    </row>
    <row r="152" spans="1:23" x14ac:dyDescent="0.4">
      <c r="A152">
        <v>151</v>
      </c>
      <c r="B152">
        <v>1</v>
      </c>
      <c r="C152">
        <v>1</v>
      </c>
      <c r="D152">
        <v>1</v>
      </c>
      <c r="E152">
        <v>1</v>
      </c>
      <c r="F152">
        <v>0.83227624101305298</v>
      </c>
      <c r="G152">
        <v>-8.1641364287991394</v>
      </c>
      <c r="H152">
        <v>0.999999999999999</v>
      </c>
      <c r="I152">
        <v>15.2717452080048</v>
      </c>
      <c r="J152" t="s">
        <v>338</v>
      </c>
      <c r="K152" t="s">
        <v>25</v>
      </c>
      <c r="L152" t="s">
        <v>339</v>
      </c>
      <c r="M152" t="s">
        <v>340</v>
      </c>
      <c r="N152" t="s">
        <v>341</v>
      </c>
      <c r="O152" t="s">
        <v>342</v>
      </c>
      <c r="P152">
        <v>0.69999998799999996</v>
      </c>
      <c r="Q152" t="s">
        <v>343</v>
      </c>
      <c r="R152" t="s">
        <v>344</v>
      </c>
      <c r="S152">
        <v>88074606</v>
      </c>
      <c r="T152">
        <v>194.0812</v>
      </c>
      <c r="U152" t="s">
        <v>31</v>
      </c>
      <c r="V152" t="s">
        <v>346</v>
      </c>
      <c r="W152" t="s">
        <v>23</v>
      </c>
    </row>
    <row r="153" spans="1:23" x14ac:dyDescent="0.4">
      <c r="A153">
        <v>152</v>
      </c>
      <c r="B153">
        <v>1</v>
      </c>
      <c r="C153">
        <v>1</v>
      </c>
      <c r="D153">
        <v>1</v>
      </c>
      <c r="E153">
        <v>1</v>
      </c>
      <c r="F153">
        <v>0.827785934628954</v>
      </c>
      <c r="G153">
        <v>-25.004076103740299</v>
      </c>
      <c r="H153" t="s">
        <v>23</v>
      </c>
      <c r="I153">
        <v>37.249492452127697</v>
      </c>
      <c r="J153" t="s">
        <v>264</v>
      </c>
      <c r="K153" t="s">
        <v>25</v>
      </c>
      <c r="L153" t="s">
        <v>265</v>
      </c>
      <c r="M153" t="s">
        <v>266</v>
      </c>
      <c r="N153" t="s">
        <v>267</v>
      </c>
      <c r="O153" t="s">
        <v>268</v>
      </c>
      <c r="P153">
        <v>5.1999998099999996</v>
      </c>
      <c r="Q153" t="s">
        <v>269</v>
      </c>
      <c r="R153" t="s">
        <v>270</v>
      </c>
      <c r="S153">
        <v>86524002</v>
      </c>
      <c r="T153">
        <v>326.23259999999999</v>
      </c>
      <c r="U153" t="s">
        <v>31</v>
      </c>
      <c r="V153" t="s">
        <v>347</v>
      </c>
      <c r="W153" t="s">
        <v>23</v>
      </c>
    </row>
    <row r="154" spans="1:23" x14ac:dyDescent="0.4">
      <c r="A154">
        <v>153</v>
      </c>
      <c r="B154">
        <v>1</v>
      </c>
      <c r="C154">
        <v>1</v>
      </c>
      <c r="D154">
        <v>1</v>
      </c>
      <c r="E154">
        <v>1</v>
      </c>
      <c r="F154">
        <v>0.827785934628954</v>
      </c>
      <c r="G154">
        <v>-25.004076103740299</v>
      </c>
      <c r="H154">
        <v>0.999999999999999</v>
      </c>
      <c r="I154">
        <v>37.249492452127697</v>
      </c>
      <c r="J154" t="s">
        <v>264</v>
      </c>
      <c r="K154" t="s">
        <v>25</v>
      </c>
      <c r="L154" t="s">
        <v>265</v>
      </c>
      <c r="M154" t="s">
        <v>266</v>
      </c>
      <c r="N154" t="s">
        <v>267</v>
      </c>
      <c r="O154" t="s">
        <v>268</v>
      </c>
      <c r="P154">
        <v>5.1999998099999996</v>
      </c>
      <c r="Q154" t="s">
        <v>269</v>
      </c>
      <c r="R154" t="s">
        <v>270</v>
      </c>
      <c r="S154">
        <v>86524002</v>
      </c>
      <c r="T154">
        <v>326.23259999999999</v>
      </c>
      <c r="U154" t="s">
        <v>31</v>
      </c>
      <c r="V154" t="s">
        <v>348</v>
      </c>
      <c r="W154" t="s">
        <v>23</v>
      </c>
    </row>
    <row r="155" spans="1:23" x14ac:dyDescent="0.4">
      <c r="A155">
        <v>154</v>
      </c>
      <c r="B155">
        <v>1</v>
      </c>
      <c r="C155">
        <v>1</v>
      </c>
      <c r="D155">
        <v>1</v>
      </c>
      <c r="E155">
        <v>1</v>
      </c>
      <c r="F155">
        <v>0.82310747178564303</v>
      </c>
      <c r="G155">
        <v>-64.157887233195893</v>
      </c>
      <c r="H155" t="s">
        <v>23</v>
      </c>
      <c r="I155">
        <v>27.4095943357697</v>
      </c>
      <c r="J155" t="s">
        <v>253</v>
      </c>
      <c r="K155" t="s">
        <v>25</v>
      </c>
      <c r="L155" t="s">
        <v>254</v>
      </c>
      <c r="M155" t="s">
        <v>255</v>
      </c>
      <c r="N155" t="s">
        <v>256</v>
      </c>
      <c r="O155" t="s">
        <v>257</v>
      </c>
      <c r="P155">
        <v>1.93788731</v>
      </c>
      <c r="Q155" t="s">
        <v>258</v>
      </c>
      <c r="R155" t="s">
        <v>259</v>
      </c>
      <c r="S155">
        <v>2646118</v>
      </c>
      <c r="T155">
        <v>401.20709849999997</v>
      </c>
      <c r="U155" t="s">
        <v>31</v>
      </c>
      <c r="V155" t="s">
        <v>349</v>
      </c>
      <c r="W155" t="s">
        <v>23</v>
      </c>
    </row>
    <row r="156" spans="1:23" x14ac:dyDescent="0.4">
      <c r="A156">
        <v>155</v>
      </c>
      <c r="B156">
        <v>1</v>
      </c>
      <c r="C156">
        <v>1</v>
      </c>
      <c r="D156">
        <v>1</v>
      </c>
      <c r="E156">
        <v>1</v>
      </c>
      <c r="F156">
        <v>0.82310747178564303</v>
      </c>
      <c r="G156">
        <v>-64.157887233195893</v>
      </c>
      <c r="H156">
        <v>0.999999999999999</v>
      </c>
      <c r="I156">
        <v>27.4095943357697</v>
      </c>
      <c r="J156" t="s">
        <v>253</v>
      </c>
      <c r="K156" t="s">
        <v>25</v>
      </c>
      <c r="L156" t="s">
        <v>254</v>
      </c>
      <c r="M156" t="s">
        <v>255</v>
      </c>
      <c r="N156" t="s">
        <v>256</v>
      </c>
      <c r="O156" t="s">
        <v>257</v>
      </c>
      <c r="P156">
        <v>1.93788731</v>
      </c>
      <c r="Q156" t="s">
        <v>258</v>
      </c>
      <c r="R156" t="s">
        <v>259</v>
      </c>
      <c r="S156">
        <v>2646118</v>
      </c>
      <c r="T156">
        <v>401.20709849999997</v>
      </c>
      <c r="U156" t="s">
        <v>31</v>
      </c>
      <c r="V156" t="s">
        <v>350</v>
      </c>
      <c r="W156" t="s">
        <v>23</v>
      </c>
    </row>
    <row r="157" spans="1:23" x14ac:dyDescent="0.4">
      <c r="A157">
        <v>156</v>
      </c>
      <c r="B157">
        <v>1</v>
      </c>
      <c r="C157">
        <v>2</v>
      </c>
      <c r="D157">
        <v>1</v>
      </c>
      <c r="E157">
        <v>1</v>
      </c>
      <c r="F157">
        <v>0.81959580476086902</v>
      </c>
      <c r="G157">
        <v>-16.0104189292861</v>
      </c>
      <c r="H157">
        <v>0.999999999999999</v>
      </c>
      <c r="I157">
        <v>14.016729168640399</v>
      </c>
      <c r="J157" t="s">
        <v>351</v>
      </c>
      <c r="K157" t="s">
        <v>25</v>
      </c>
      <c r="L157" t="s">
        <v>352</v>
      </c>
      <c r="M157" t="s">
        <v>353</v>
      </c>
      <c r="N157" t="s">
        <v>354</v>
      </c>
      <c r="O157" t="s">
        <v>355</v>
      </c>
      <c r="P157">
        <v>3.0999998999999998</v>
      </c>
      <c r="Q157" t="s">
        <v>356</v>
      </c>
      <c r="R157" t="s">
        <v>357</v>
      </c>
      <c r="S157">
        <v>70050166</v>
      </c>
      <c r="T157">
        <v>304.1444386</v>
      </c>
      <c r="U157" t="s">
        <v>31</v>
      </c>
      <c r="V157" t="s">
        <v>358</v>
      </c>
      <c r="W157" t="s">
        <v>23</v>
      </c>
    </row>
    <row r="158" spans="1:23" x14ac:dyDescent="0.4">
      <c r="A158">
        <v>157</v>
      </c>
      <c r="B158">
        <v>1</v>
      </c>
      <c r="C158">
        <v>2</v>
      </c>
      <c r="D158">
        <v>1</v>
      </c>
      <c r="E158">
        <v>1</v>
      </c>
      <c r="F158">
        <v>0.81959580476086902</v>
      </c>
      <c r="G158">
        <v>-16.0104189292861</v>
      </c>
      <c r="H158" t="s">
        <v>23</v>
      </c>
      <c r="I158">
        <v>14.016729168640399</v>
      </c>
      <c r="J158" t="s">
        <v>351</v>
      </c>
      <c r="K158" t="s">
        <v>25</v>
      </c>
      <c r="L158" t="s">
        <v>352</v>
      </c>
      <c r="M158" t="s">
        <v>353</v>
      </c>
      <c r="N158" t="s">
        <v>354</v>
      </c>
      <c r="O158" t="s">
        <v>355</v>
      </c>
      <c r="P158">
        <v>3.0999998999999998</v>
      </c>
      <c r="Q158" t="s">
        <v>356</v>
      </c>
      <c r="R158" t="s">
        <v>357</v>
      </c>
      <c r="S158">
        <v>70050166</v>
      </c>
      <c r="T158">
        <v>304.1444386</v>
      </c>
      <c r="U158" t="s">
        <v>31</v>
      </c>
      <c r="V158" t="s">
        <v>359</v>
      </c>
      <c r="W158" t="s">
        <v>23</v>
      </c>
    </row>
    <row r="159" spans="1:23" x14ac:dyDescent="0.4">
      <c r="A159">
        <v>158</v>
      </c>
      <c r="B159">
        <v>1</v>
      </c>
      <c r="C159">
        <v>2</v>
      </c>
      <c r="D159">
        <v>1</v>
      </c>
      <c r="E159">
        <v>2</v>
      </c>
      <c r="F159">
        <v>0.81561687025951801</v>
      </c>
      <c r="G159">
        <v>-93.142463133362</v>
      </c>
      <c r="H159">
        <v>0.20502512562813999</v>
      </c>
      <c r="I159">
        <v>26.070575422563898</v>
      </c>
      <c r="J159" t="s">
        <v>360</v>
      </c>
      <c r="K159" t="s">
        <v>25</v>
      </c>
      <c r="L159" t="s">
        <v>361</v>
      </c>
      <c r="M159" t="s">
        <v>362</v>
      </c>
      <c r="N159" t="s">
        <v>363</v>
      </c>
      <c r="O159" t="s">
        <v>364</v>
      </c>
      <c r="P159">
        <v>-0.46567451999999998</v>
      </c>
      <c r="Q159" t="s">
        <v>365</v>
      </c>
      <c r="R159" t="s">
        <v>366</v>
      </c>
      <c r="S159">
        <v>254798718</v>
      </c>
      <c r="T159">
        <v>377.1456</v>
      </c>
      <c r="U159" t="s">
        <v>31</v>
      </c>
      <c r="V159" t="s">
        <v>367</v>
      </c>
      <c r="W159" t="s">
        <v>23</v>
      </c>
    </row>
    <row r="160" spans="1:23" x14ac:dyDescent="0.4">
      <c r="A160">
        <v>159</v>
      </c>
      <c r="B160">
        <v>1</v>
      </c>
      <c r="C160">
        <v>1</v>
      </c>
      <c r="D160">
        <v>1</v>
      </c>
      <c r="E160">
        <v>1</v>
      </c>
      <c r="F160">
        <v>0.812756026282899</v>
      </c>
      <c r="G160">
        <v>-16.541884189443099</v>
      </c>
      <c r="H160" t="s">
        <v>23</v>
      </c>
      <c r="I160">
        <v>16.806246435493399</v>
      </c>
      <c r="J160" t="s">
        <v>351</v>
      </c>
      <c r="K160" t="s">
        <v>25</v>
      </c>
      <c r="L160" t="s">
        <v>352</v>
      </c>
      <c r="M160" t="s">
        <v>353</v>
      </c>
      <c r="N160" t="s">
        <v>354</v>
      </c>
      <c r="O160" t="s">
        <v>355</v>
      </c>
      <c r="P160">
        <v>3.0999998999999998</v>
      </c>
      <c r="Q160" t="s">
        <v>356</v>
      </c>
      <c r="R160" t="s">
        <v>357</v>
      </c>
      <c r="S160">
        <v>70050166</v>
      </c>
      <c r="T160">
        <v>304.1444386</v>
      </c>
      <c r="U160" t="s">
        <v>31</v>
      </c>
      <c r="V160" t="s">
        <v>368</v>
      </c>
      <c r="W160" t="s">
        <v>23</v>
      </c>
    </row>
    <row r="161" spans="1:23" x14ac:dyDescent="0.4">
      <c r="A161">
        <v>160</v>
      </c>
      <c r="B161">
        <v>1</v>
      </c>
      <c r="C161">
        <v>1</v>
      </c>
      <c r="D161">
        <v>1</v>
      </c>
      <c r="E161">
        <v>1</v>
      </c>
      <c r="F161">
        <v>0.812756026282899</v>
      </c>
      <c r="G161">
        <v>-16.541884189443099</v>
      </c>
      <c r="H161">
        <v>0.999999999999999</v>
      </c>
      <c r="I161">
        <v>16.806246435493399</v>
      </c>
      <c r="J161" t="s">
        <v>351</v>
      </c>
      <c r="K161" t="s">
        <v>25</v>
      </c>
      <c r="L161" t="s">
        <v>352</v>
      </c>
      <c r="M161" t="s">
        <v>353</v>
      </c>
      <c r="N161" t="s">
        <v>354</v>
      </c>
      <c r="O161" t="s">
        <v>355</v>
      </c>
      <c r="P161">
        <v>3.0999998999999998</v>
      </c>
      <c r="Q161" t="s">
        <v>356</v>
      </c>
      <c r="R161" t="s">
        <v>357</v>
      </c>
      <c r="S161">
        <v>70050166</v>
      </c>
      <c r="T161">
        <v>304.1444386</v>
      </c>
      <c r="U161" t="s">
        <v>31</v>
      </c>
      <c r="V161" t="s">
        <v>369</v>
      </c>
      <c r="W161" t="s">
        <v>23</v>
      </c>
    </row>
    <row r="162" spans="1:23" x14ac:dyDescent="0.4">
      <c r="A162">
        <v>161</v>
      </c>
      <c r="B162">
        <v>1</v>
      </c>
      <c r="C162">
        <v>1</v>
      </c>
      <c r="D162">
        <v>1</v>
      </c>
      <c r="E162">
        <v>1</v>
      </c>
      <c r="F162">
        <v>0.81087541247648898</v>
      </c>
      <c r="G162">
        <v>-16.752627418132899</v>
      </c>
      <c r="H162">
        <v>0.999999999999999</v>
      </c>
      <c r="I162">
        <v>15.387604338847201</v>
      </c>
      <c r="J162" t="s">
        <v>351</v>
      </c>
      <c r="K162" t="s">
        <v>25</v>
      </c>
      <c r="L162" t="s">
        <v>352</v>
      </c>
      <c r="M162" t="s">
        <v>353</v>
      </c>
      <c r="N162" t="s">
        <v>354</v>
      </c>
      <c r="O162" t="s">
        <v>355</v>
      </c>
      <c r="P162">
        <v>3.0999998999999998</v>
      </c>
      <c r="Q162" t="s">
        <v>356</v>
      </c>
      <c r="R162" t="s">
        <v>357</v>
      </c>
      <c r="S162">
        <v>70050166</v>
      </c>
      <c r="T162">
        <v>304.1444386</v>
      </c>
      <c r="U162" t="s">
        <v>31</v>
      </c>
      <c r="V162" t="s">
        <v>370</v>
      </c>
      <c r="W162" t="s">
        <v>23</v>
      </c>
    </row>
    <row r="163" spans="1:23" x14ac:dyDescent="0.4">
      <c r="A163">
        <v>162</v>
      </c>
      <c r="B163">
        <v>1</v>
      </c>
      <c r="C163">
        <v>1</v>
      </c>
      <c r="D163">
        <v>1</v>
      </c>
      <c r="E163">
        <v>1</v>
      </c>
      <c r="F163">
        <v>0.81087541247648898</v>
      </c>
      <c r="G163">
        <v>-16.752627418132899</v>
      </c>
      <c r="H163" t="s">
        <v>23</v>
      </c>
      <c r="I163">
        <v>15.387604338847201</v>
      </c>
      <c r="J163" t="s">
        <v>351</v>
      </c>
      <c r="K163" t="s">
        <v>25</v>
      </c>
      <c r="L163" t="s">
        <v>352</v>
      </c>
      <c r="M163" t="s">
        <v>353</v>
      </c>
      <c r="N163" t="s">
        <v>354</v>
      </c>
      <c r="O163" t="s">
        <v>355</v>
      </c>
      <c r="P163">
        <v>3.0999998999999998</v>
      </c>
      <c r="Q163" t="s">
        <v>356</v>
      </c>
      <c r="R163" t="s">
        <v>357</v>
      </c>
      <c r="S163">
        <v>70050166</v>
      </c>
      <c r="T163">
        <v>304.1444386</v>
      </c>
      <c r="U163" t="s">
        <v>31</v>
      </c>
      <c r="V163" t="s">
        <v>371</v>
      </c>
      <c r="W163" t="s">
        <v>23</v>
      </c>
    </row>
    <row r="164" spans="1:23" x14ac:dyDescent="0.4">
      <c r="A164">
        <v>163</v>
      </c>
      <c r="B164">
        <v>1</v>
      </c>
      <c r="C164">
        <v>1</v>
      </c>
      <c r="D164">
        <v>1</v>
      </c>
      <c r="E164">
        <v>1</v>
      </c>
      <c r="F164">
        <v>0.80888300321515105</v>
      </c>
      <c r="G164">
        <v>-134.57088964606399</v>
      </c>
      <c r="H164">
        <v>0.999999999999999</v>
      </c>
      <c r="I164">
        <v>23.7448056351068</v>
      </c>
      <c r="J164" t="s">
        <v>61</v>
      </c>
      <c r="K164" t="s">
        <v>25</v>
      </c>
      <c r="L164" t="s">
        <v>62</v>
      </c>
      <c r="M164" t="s">
        <v>63</v>
      </c>
      <c r="N164" t="s">
        <v>64</v>
      </c>
      <c r="O164" t="s">
        <v>65</v>
      </c>
      <c r="P164">
        <v>0.85086435100000002</v>
      </c>
      <c r="Q164" t="s">
        <v>66</v>
      </c>
      <c r="R164" t="s">
        <v>67</v>
      </c>
      <c r="S164">
        <v>19064874</v>
      </c>
      <c r="T164">
        <v>305.11319809999998</v>
      </c>
      <c r="U164" t="s">
        <v>31</v>
      </c>
      <c r="V164" t="s">
        <v>372</v>
      </c>
      <c r="W164" t="s">
        <v>23</v>
      </c>
    </row>
    <row r="165" spans="1:23" x14ac:dyDescent="0.4">
      <c r="A165">
        <v>164</v>
      </c>
      <c r="B165">
        <v>1</v>
      </c>
      <c r="C165">
        <v>1</v>
      </c>
      <c r="D165">
        <v>1</v>
      </c>
      <c r="E165">
        <v>1</v>
      </c>
      <c r="F165">
        <v>0.80888300321515105</v>
      </c>
      <c r="G165">
        <v>-134.57088964606399</v>
      </c>
      <c r="H165" t="s">
        <v>23</v>
      </c>
      <c r="I165">
        <v>23.7448056351068</v>
      </c>
      <c r="J165" t="s">
        <v>61</v>
      </c>
      <c r="K165" t="s">
        <v>25</v>
      </c>
      <c r="L165" t="s">
        <v>62</v>
      </c>
      <c r="M165" t="s">
        <v>63</v>
      </c>
      <c r="N165" t="s">
        <v>64</v>
      </c>
      <c r="O165" t="s">
        <v>65</v>
      </c>
      <c r="P165">
        <v>0.85086435100000002</v>
      </c>
      <c r="Q165" t="s">
        <v>66</v>
      </c>
      <c r="R165" t="s">
        <v>67</v>
      </c>
      <c r="S165">
        <v>19064874</v>
      </c>
      <c r="T165">
        <v>305.11319809999998</v>
      </c>
      <c r="U165" t="s">
        <v>31</v>
      </c>
      <c r="V165" t="s">
        <v>373</v>
      </c>
      <c r="W165" t="s">
        <v>23</v>
      </c>
    </row>
    <row r="166" spans="1:23" x14ac:dyDescent="0.4">
      <c r="A166">
        <v>165</v>
      </c>
      <c r="B166">
        <v>1</v>
      </c>
      <c r="C166">
        <v>1</v>
      </c>
      <c r="D166">
        <v>1</v>
      </c>
      <c r="E166">
        <v>1</v>
      </c>
      <c r="F166">
        <v>0.806634056971826</v>
      </c>
      <c r="G166">
        <v>-34.232272002062302</v>
      </c>
      <c r="H166">
        <v>0.999999999999999</v>
      </c>
      <c r="I166">
        <v>44.093603961914503</v>
      </c>
      <c r="J166" t="s">
        <v>194</v>
      </c>
      <c r="K166" t="s">
        <v>25</v>
      </c>
      <c r="L166" t="s">
        <v>195</v>
      </c>
      <c r="M166" t="s">
        <v>196</v>
      </c>
      <c r="N166" t="s">
        <v>197</v>
      </c>
      <c r="O166" t="s">
        <v>198</v>
      </c>
      <c r="P166">
        <v>2.8890771900000001</v>
      </c>
      <c r="Q166" t="s">
        <v>199</v>
      </c>
      <c r="R166" t="s">
        <v>200</v>
      </c>
      <c r="S166">
        <v>120383870</v>
      </c>
      <c r="T166">
        <v>355.20161919999998</v>
      </c>
      <c r="U166" t="s">
        <v>31</v>
      </c>
      <c r="V166" t="s">
        <v>374</v>
      </c>
      <c r="W166" t="s">
        <v>23</v>
      </c>
    </row>
    <row r="167" spans="1:23" x14ac:dyDescent="0.4">
      <c r="A167">
        <v>166</v>
      </c>
      <c r="B167">
        <v>1</v>
      </c>
      <c r="C167">
        <v>1</v>
      </c>
      <c r="D167">
        <v>1</v>
      </c>
      <c r="E167">
        <v>1</v>
      </c>
      <c r="F167">
        <v>0.806634056971826</v>
      </c>
      <c r="G167">
        <v>-34.232272002062302</v>
      </c>
      <c r="H167" t="s">
        <v>23</v>
      </c>
      <c r="I167">
        <v>44.093603961914503</v>
      </c>
      <c r="J167" t="s">
        <v>194</v>
      </c>
      <c r="K167" t="s">
        <v>25</v>
      </c>
      <c r="L167" t="s">
        <v>195</v>
      </c>
      <c r="M167" t="s">
        <v>196</v>
      </c>
      <c r="N167" t="s">
        <v>197</v>
      </c>
      <c r="O167" t="s">
        <v>198</v>
      </c>
      <c r="P167">
        <v>2.8890771900000001</v>
      </c>
      <c r="Q167" t="s">
        <v>199</v>
      </c>
      <c r="R167" t="s">
        <v>200</v>
      </c>
      <c r="S167">
        <v>120383870</v>
      </c>
      <c r="T167">
        <v>355.20161919999998</v>
      </c>
      <c r="U167" t="s">
        <v>31</v>
      </c>
      <c r="V167" t="s">
        <v>375</v>
      </c>
      <c r="W167" t="s">
        <v>23</v>
      </c>
    </row>
    <row r="168" spans="1:23" x14ac:dyDescent="0.4">
      <c r="A168">
        <v>167</v>
      </c>
      <c r="B168">
        <v>1</v>
      </c>
      <c r="C168">
        <v>1</v>
      </c>
      <c r="D168">
        <v>1</v>
      </c>
      <c r="E168">
        <v>1</v>
      </c>
      <c r="F168">
        <v>0.80283658273765302</v>
      </c>
      <c r="G168">
        <v>-19.085207004354999</v>
      </c>
      <c r="H168" t="s">
        <v>23</v>
      </c>
      <c r="I168">
        <v>14.982714893644101</v>
      </c>
      <c r="J168" t="s">
        <v>338</v>
      </c>
      <c r="K168" t="s">
        <v>25</v>
      </c>
      <c r="L168" t="s">
        <v>339</v>
      </c>
      <c r="M168" t="s">
        <v>340</v>
      </c>
      <c r="N168" t="s">
        <v>341</v>
      </c>
      <c r="O168" t="s">
        <v>342</v>
      </c>
      <c r="P168">
        <v>0.69999998799999996</v>
      </c>
      <c r="Q168" t="s">
        <v>343</v>
      </c>
      <c r="R168" t="s">
        <v>344</v>
      </c>
      <c r="S168">
        <v>88074606</v>
      </c>
      <c r="T168">
        <v>194.0812</v>
      </c>
      <c r="U168" t="s">
        <v>31</v>
      </c>
      <c r="V168" t="s">
        <v>376</v>
      </c>
      <c r="W168" t="s">
        <v>23</v>
      </c>
    </row>
    <row r="169" spans="1:23" x14ac:dyDescent="0.4">
      <c r="A169">
        <v>168</v>
      </c>
      <c r="B169">
        <v>1</v>
      </c>
      <c r="C169">
        <v>1</v>
      </c>
      <c r="D169">
        <v>1</v>
      </c>
      <c r="E169">
        <v>1</v>
      </c>
      <c r="F169">
        <v>0.80283658273765302</v>
      </c>
      <c r="G169">
        <v>-19.085207004354999</v>
      </c>
      <c r="H169">
        <v>0.999999999999999</v>
      </c>
      <c r="I169">
        <v>14.982714893644101</v>
      </c>
      <c r="J169" t="s">
        <v>338</v>
      </c>
      <c r="K169" t="s">
        <v>25</v>
      </c>
      <c r="L169" t="s">
        <v>339</v>
      </c>
      <c r="M169" t="s">
        <v>340</v>
      </c>
      <c r="N169" t="s">
        <v>341</v>
      </c>
      <c r="O169" t="s">
        <v>342</v>
      </c>
      <c r="P169">
        <v>0.69999998799999996</v>
      </c>
      <c r="Q169" t="s">
        <v>343</v>
      </c>
      <c r="R169" t="s">
        <v>344</v>
      </c>
      <c r="S169">
        <v>88074606</v>
      </c>
      <c r="T169">
        <v>194.0812</v>
      </c>
      <c r="U169" t="s">
        <v>31</v>
      </c>
      <c r="V169" t="s">
        <v>377</v>
      </c>
      <c r="W169" t="s">
        <v>23</v>
      </c>
    </row>
    <row r="170" spans="1:23" x14ac:dyDescent="0.4">
      <c r="A170">
        <v>169</v>
      </c>
      <c r="B170">
        <v>1</v>
      </c>
      <c r="C170">
        <v>1</v>
      </c>
      <c r="D170">
        <v>1</v>
      </c>
      <c r="E170">
        <v>1</v>
      </c>
      <c r="F170">
        <v>0.80108873042255102</v>
      </c>
      <c r="G170">
        <v>-71.158159591652193</v>
      </c>
      <c r="H170" t="s">
        <v>23</v>
      </c>
      <c r="I170">
        <v>38.321277541373902</v>
      </c>
      <c r="J170" t="s">
        <v>275</v>
      </c>
      <c r="K170" t="s">
        <v>25</v>
      </c>
      <c r="L170" t="s">
        <v>276</v>
      </c>
      <c r="M170" t="s">
        <v>277</v>
      </c>
      <c r="N170" t="s">
        <v>278</v>
      </c>
      <c r="O170" t="s">
        <v>279</v>
      </c>
      <c r="P170">
        <v>0.71967107100000005</v>
      </c>
      <c r="Q170" t="s">
        <v>280</v>
      </c>
      <c r="R170" t="s">
        <v>281</v>
      </c>
      <c r="S170">
        <v>254798718</v>
      </c>
      <c r="T170">
        <v>205.0975</v>
      </c>
      <c r="U170" t="s">
        <v>31</v>
      </c>
      <c r="V170" t="s">
        <v>378</v>
      </c>
      <c r="W170" t="s">
        <v>23</v>
      </c>
    </row>
    <row r="171" spans="1:23" x14ac:dyDescent="0.4">
      <c r="A171">
        <v>170</v>
      </c>
      <c r="B171">
        <v>1</v>
      </c>
      <c r="C171">
        <v>1</v>
      </c>
      <c r="D171">
        <v>1</v>
      </c>
      <c r="E171">
        <v>1</v>
      </c>
      <c r="F171">
        <v>0.80108873042255102</v>
      </c>
      <c r="G171">
        <v>-71.158159591652193</v>
      </c>
      <c r="H171">
        <v>0.999999999999999</v>
      </c>
      <c r="I171">
        <v>38.321277541373902</v>
      </c>
      <c r="J171" t="s">
        <v>275</v>
      </c>
      <c r="K171" t="s">
        <v>25</v>
      </c>
      <c r="L171" t="s">
        <v>276</v>
      </c>
      <c r="M171" t="s">
        <v>277</v>
      </c>
      <c r="N171" t="s">
        <v>278</v>
      </c>
      <c r="O171" t="s">
        <v>279</v>
      </c>
      <c r="P171">
        <v>0.71967107100000005</v>
      </c>
      <c r="Q171" t="s">
        <v>280</v>
      </c>
      <c r="R171" t="s">
        <v>281</v>
      </c>
      <c r="S171">
        <v>254798718</v>
      </c>
      <c r="T171">
        <v>205.0975</v>
      </c>
      <c r="U171" t="s">
        <v>31</v>
      </c>
      <c r="V171" t="s">
        <v>379</v>
      </c>
      <c r="W171" t="s">
        <v>23</v>
      </c>
    </row>
    <row r="172" spans="1:23" x14ac:dyDescent="0.4">
      <c r="A172">
        <v>171</v>
      </c>
      <c r="B172">
        <v>1</v>
      </c>
      <c r="C172">
        <v>1</v>
      </c>
      <c r="D172">
        <v>1</v>
      </c>
      <c r="E172">
        <v>2</v>
      </c>
      <c r="F172">
        <v>0.80036717772337795</v>
      </c>
      <c r="G172">
        <v>-126.276864355366</v>
      </c>
      <c r="H172" t="s">
        <v>23</v>
      </c>
      <c r="I172">
        <v>23.136753432693599</v>
      </c>
      <c r="J172" t="s">
        <v>380</v>
      </c>
      <c r="K172" t="s">
        <v>25</v>
      </c>
      <c r="L172" t="s">
        <v>381</v>
      </c>
      <c r="M172" t="s">
        <v>382</v>
      </c>
      <c r="N172" t="s">
        <v>383</v>
      </c>
      <c r="O172" t="s">
        <v>384</v>
      </c>
      <c r="P172">
        <v>1.89999998</v>
      </c>
      <c r="Q172" t="s">
        <v>385</v>
      </c>
      <c r="R172" t="s">
        <v>386</v>
      </c>
      <c r="S172">
        <v>2146370</v>
      </c>
      <c r="T172">
        <v>323.17540439999999</v>
      </c>
      <c r="U172" t="s">
        <v>31</v>
      </c>
      <c r="V172" t="s">
        <v>387</v>
      </c>
      <c r="W172" t="s">
        <v>23</v>
      </c>
    </row>
    <row r="173" spans="1:23" x14ac:dyDescent="0.4">
      <c r="A173">
        <v>172</v>
      </c>
      <c r="B173">
        <v>1</v>
      </c>
      <c r="C173">
        <v>1</v>
      </c>
      <c r="D173">
        <v>1</v>
      </c>
      <c r="E173">
        <v>2</v>
      </c>
      <c r="F173">
        <v>0.80036717772337795</v>
      </c>
      <c r="G173">
        <v>-126.276864355366</v>
      </c>
      <c r="H173">
        <v>0.20502512562813999</v>
      </c>
      <c r="I173">
        <v>23.136753432693599</v>
      </c>
      <c r="J173" t="s">
        <v>380</v>
      </c>
      <c r="K173" t="s">
        <v>25</v>
      </c>
      <c r="L173" t="s">
        <v>381</v>
      </c>
      <c r="M173" t="s">
        <v>382</v>
      </c>
      <c r="N173" t="s">
        <v>383</v>
      </c>
      <c r="O173" t="s">
        <v>384</v>
      </c>
      <c r="P173">
        <v>1.89999998</v>
      </c>
      <c r="Q173" t="s">
        <v>385</v>
      </c>
      <c r="R173" t="s">
        <v>386</v>
      </c>
      <c r="S173">
        <v>2146370</v>
      </c>
      <c r="T173">
        <v>323.17540439999999</v>
      </c>
      <c r="U173" t="s">
        <v>31</v>
      </c>
      <c r="V173" t="s">
        <v>388</v>
      </c>
      <c r="W173" t="s">
        <v>23</v>
      </c>
    </row>
    <row r="174" spans="1:23" x14ac:dyDescent="0.4">
      <c r="A174">
        <v>173</v>
      </c>
      <c r="B174">
        <v>1</v>
      </c>
      <c r="C174">
        <v>2</v>
      </c>
      <c r="D174">
        <v>1</v>
      </c>
      <c r="E174">
        <v>1</v>
      </c>
      <c r="F174">
        <v>0.79272692245791898</v>
      </c>
      <c r="G174">
        <v>-149.77691788288701</v>
      </c>
      <c r="H174">
        <v>0.99899497487437094</v>
      </c>
      <c r="I174">
        <v>28.777020149547901</v>
      </c>
      <c r="J174" t="s">
        <v>288</v>
      </c>
      <c r="K174" t="s">
        <v>25</v>
      </c>
      <c r="L174" t="s">
        <v>289</v>
      </c>
      <c r="M174" t="s">
        <v>290</v>
      </c>
      <c r="N174" t="s">
        <v>291</v>
      </c>
      <c r="O174" t="s">
        <v>292</v>
      </c>
      <c r="P174">
        <v>4.5999999000000003</v>
      </c>
      <c r="Q174" t="s">
        <v>293</v>
      </c>
      <c r="R174" t="s">
        <v>294</v>
      </c>
      <c r="S174">
        <v>70008934</v>
      </c>
      <c r="T174">
        <v>667.28613659999996</v>
      </c>
      <c r="U174" t="s">
        <v>31</v>
      </c>
      <c r="V174" t="s">
        <v>389</v>
      </c>
      <c r="W174" t="s">
        <v>23</v>
      </c>
    </row>
    <row r="175" spans="1:23" x14ac:dyDescent="0.4">
      <c r="A175">
        <v>174</v>
      </c>
      <c r="B175">
        <v>1</v>
      </c>
      <c r="C175">
        <v>2</v>
      </c>
      <c r="D175">
        <v>1</v>
      </c>
      <c r="E175">
        <v>1</v>
      </c>
      <c r="F175">
        <v>0.79272692245791898</v>
      </c>
      <c r="G175">
        <v>-149.77691788288701</v>
      </c>
      <c r="H175" t="s">
        <v>23</v>
      </c>
      <c r="I175">
        <v>28.777020149547901</v>
      </c>
      <c r="J175" t="s">
        <v>288</v>
      </c>
      <c r="K175" t="s">
        <v>25</v>
      </c>
      <c r="L175" t="s">
        <v>289</v>
      </c>
      <c r="M175" t="s">
        <v>290</v>
      </c>
      <c r="N175" t="s">
        <v>291</v>
      </c>
      <c r="O175" t="s">
        <v>292</v>
      </c>
      <c r="P175">
        <v>4.5999999000000003</v>
      </c>
      <c r="Q175" t="s">
        <v>293</v>
      </c>
      <c r="R175" t="s">
        <v>294</v>
      </c>
      <c r="S175">
        <v>70008934</v>
      </c>
      <c r="T175">
        <v>667.28613659999996</v>
      </c>
      <c r="U175" t="s">
        <v>31</v>
      </c>
      <c r="V175" t="s">
        <v>390</v>
      </c>
      <c r="W175" t="s">
        <v>23</v>
      </c>
    </row>
    <row r="176" spans="1:23" x14ac:dyDescent="0.4">
      <c r="A176">
        <v>175</v>
      </c>
      <c r="B176">
        <v>1</v>
      </c>
      <c r="C176">
        <v>2</v>
      </c>
      <c r="D176">
        <v>1</v>
      </c>
      <c r="E176">
        <v>1</v>
      </c>
      <c r="F176">
        <v>0.79173540030239498</v>
      </c>
      <c r="G176">
        <v>-83.545565337133894</v>
      </c>
      <c r="H176" t="s">
        <v>23</v>
      </c>
      <c r="I176">
        <v>17.152927191907899</v>
      </c>
      <c r="J176" t="s">
        <v>253</v>
      </c>
      <c r="K176" t="s">
        <v>25</v>
      </c>
      <c r="L176" t="s">
        <v>254</v>
      </c>
      <c r="M176" t="s">
        <v>255</v>
      </c>
      <c r="N176" t="s">
        <v>256</v>
      </c>
      <c r="O176" t="s">
        <v>257</v>
      </c>
      <c r="P176">
        <v>1.93788731</v>
      </c>
      <c r="Q176" t="s">
        <v>258</v>
      </c>
      <c r="R176" t="s">
        <v>259</v>
      </c>
      <c r="S176">
        <v>2646118</v>
      </c>
      <c r="T176">
        <v>401.20709849999997</v>
      </c>
      <c r="U176" t="s">
        <v>31</v>
      </c>
      <c r="V176" t="s">
        <v>391</v>
      </c>
      <c r="W176" t="s">
        <v>23</v>
      </c>
    </row>
    <row r="177" spans="1:23" x14ac:dyDescent="0.4">
      <c r="A177">
        <v>176</v>
      </c>
      <c r="B177">
        <v>1</v>
      </c>
      <c r="C177">
        <v>2</v>
      </c>
      <c r="D177">
        <v>1</v>
      </c>
      <c r="E177">
        <v>1</v>
      </c>
      <c r="F177">
        <v>0.79173540030239498</v>
      </c>
      <c r="G177">
        <v>-83.545565337133894</v>
      </c>
      <c r="H177">
        <v>0.99698492462311505</v>
      </c>
      <c r="I177">
        <v>17.152927191907899</v>
      </c>
      <c r="J177" t="s">
        <v>253</v>
      </c>
      <c r="K177" t="s">
        <v>25</v>
      </c>
      <c r="L177" t="s">
        <v>254</v>
      </c>
      <c r="M177" t="s">
        <v>255</v>
      </c>
      <c r="N177" t="s">
        <v>256</v>
      </c>
      <c r="O177" t="s">
        <v>257</v>
      </c>
      <c r="P177">
        <v>1.93788731</v>
      </c>
      <c r="Q177" t="s">
        <v>258</v>
      </c>
      <c r="R177" t="s">
        <v>259</v>
      </c>
      <c r="S177">
        <v>2646118</v>
      </c>
      <c r="T177">
        <v>401.20709849999997</v>
      </c>
      <c r="U177" t="s">
        <v>31</v>
      </c>
      <c r="V177" t="s">
        <v>392</v>
      </c>
      <c r="W177" t="s">
        <v>23</v>
      </c>
    </row>
    <row r="178" spans="1:23" x14ac:dyDescent="0.4">
      <c r="A178">
        <v>177</v>
      </c>
      <c r="B178">
        <v>1</v>
      </c>
      <c r="C178">
        <v>2</v>
      </c>
      <c r="D178">
        <v>1</v>
      </c>
      <c r="E178">
        <v>1</v>
      </c>
      <c r="F178">
        <v>0.78780475619443202</v>
      </c>
      <c r="G178">
        <v>-159.30023186274801</v>
      </c>
      <c r="H178" t="s">
        <v>23</v>
      </c>
      <c r="I178">
        <v>26.248002769019099</v>
      </c>
      <c r="J178" t="s">
        <v>288</v>
      </c>
      <c r="K178" t="s">
        <v>25</v>
      </c>
      <c r="L178" t="s">
        <v>289</v>
      </c>
      <c r="M178" t="s">
        <v>290</v>
      </c>
      <c r="N178" t="s">
        <v>291</v>
      </c>
      <c r="O178" t="s">
        <v>292</v>
      </c>
      <c r="P178">
        <v>4.5999999000000003</v>
      </c>
      <c r="Q178" t="s">
        <v>293</v>
      </c>
      <c r="R178" t="s">
        <v>294</v>
      </c>
      <c r="S178">
        <v>70008934</v>
      </c>
      <c r="T178">
        <v>667.28613659999996</v>
      </c>
      <c r="U178" t="s">
        <v>31</v>
      </c>
      <c r="V178" t="s">
        <v>393</v>
      </c>
      <c r="W178" t="s">
        <v>23</v>
      </c>
    </row>
    <row r="179" spans="1:23" x14ac:dyDescent="0.4">
      <c r="A179">
        <v>178</v>
      </c>
      <c r="B179">
        <v>1</v>
      </c>
      <c r="C179">
        <v>2</v>
      </c>
      <c r="D179">
        <v>1</v>
      </c>
      <c r="E179">
        <v>1</v>
      </c>
      <c r="F179">
        <v>0.78780475619443202</v>
      </c>
      <c r="G179">
        <v>-159.30023186274801</v>
      </c>
      <c r="H179">
        <v>0.999999999999999</v>
      </c>
      <c r="I179">
        <v>26.248002769019099</v>
      </c>
      <c r="J179" t="s">
        <v>288</v>
      </c>
      <c r="K179" t="s">
        <v>25</v>
      </c>
      <c r="L179" t="s">
        <v>289</v>
      </c>
      <c r="M179" t="s">
        <v>290</v>
      </c>
      <c r="N179" t="s">
        <v>291</v>
      </c>
      <c r="O179" t="s">
        <v>292</v>
      </c>
      <c r="P179">
        <v>4.5999999000000003</v>
      </c>
      <c r="Q179" t="s">
        <v>293</v>
      </c>
      <c r="R179" t="s">
        <v>294</v>
      </c>
      <c r="S179">
        <v>70008934</v>
      </c>
      <c r="T179">
        <v>667.28613659999996</v>
      </c>
      <c r="U179" t="s">
        <v>31</v>
      </c>
      <c r="V179" t="s">
        <v>394</v>
      </c>
      <c r="W179" t="s">
        <v>23</v>
      </c>
    </row>
    <row r="180" spans="1:23" x14ac:dyDescent="0.4">
      <c r="A180">
        <v>179</v>
      </c>
      <c r="B180">
        <v>1</v>
      </c>
      <c r="C180">
        <v>1</v>
      </c>
      <c r="D180">
        <v>1</v>
      </c>
      <c r="E180">
        <v>1</v>
      </c>
      <c r="F180">
        <v>0.78107699802627895</v>
      </c>
      <c r="G180">
        <v>-106.35624086671</v>
      </c>
      <c r="H180">
        <v>0.999999999999999</v>
      </c>
      <c r="I180">
        <v>32.703548606620799</v>
      </c>
      <c r="J180" t="s">
        <v>288</v>
      </c>
      <c r="K180" t="s">
        <v>25</v>
      </c>
      <c r="L180" t="s">
        <v>289</v>
      </c>
      <c r="M180" t="s">
        <v>290</v>
      </c>
      <c r="N180" t="s">
        <v>291</v>
      </c>
      <c r="O180" t="s">
        <v>292</v>
      </c>
      <c r="P180">
        <v>4.5999999000000003</v>
      </c>
      <c r="Q180" t="s">
        <v>293</v>
      </c>
      <c r="R180" t="s">
        <v>294</v>
      </c>
      <c r="S180">
        <v>70008934</v>
      </c>
      <c r="T180">
        <v>667.28613659999996</v>
      </c>
      <c r="U180" t="s">
        <v>31</v>
      </c>
      <c r="V180" t="s">
        <v>395</v>
      </c>
      <c r="W180" t="s">
        <v>23</v>
      </c>
    </row>
    <row r="181" spans="1:23" x14ac:dyDescent="0.4">
      <c r="A181">
        <v>180</v>
      </c>
      <c r="B181">
        <v>1</v>
      </c>
      <c r="C181">
        <v>1</v>
      </c>
      <c r="D181">
        <v>1</v>
      </c>
      <c r="E181">
        <v>1</v>
      </c>
      <c r="F181">
        <v>0.78107699802627895</v>
      </c>
      <c r="G181">
        <v>-106.35624086671</v>
      </c>
      <c r="H181" t="s">
        <v>23</v>
      </c>
      <c r="I181">
        <v>32.703548606620799</v>
      </c>
      <c r="J181" t="s">
        <v>288</v>
      </c>
      <c r="K181" t="s">
        <v>25</v>
      </c>
      <c r="L181" t="s">
        <v>289</v>
      </c>
      <c r="M181" t="s">
        <v>290</v>
      </c>
      <c r="N181" t="s">
        <v>291</v>
      </c>
      <c r="O181" t="s">
        <v>292</v>
      </c>
      <c r="P181">
        <v>4.5999999000000003</v>
      </c>
      <c r="Q181" t="s">
        <v>293</v>
      </c>
      <c r="R181" t="s">
        <v>294</v>
      </c>
      <c r="S181">
        <v>70008934</v>
      </c>
      <c r="T181">
        <v>667.28613659999996</v>
      </c>
      <c r="U181" t="s">
        <v>31</v>
      </c>
      <c r="V181" t="s">
        <v>396</v>
      </c>
      <c r="W181" t="s">
        <v>23</v>
      </c>
    </row>
    <row r="182" spans="1:23" x14ac:dyDescent="0.4">
      <c r="A182">
        <v>181</v>
      </c>
      <c r="B182">
        <v>1</v>
      </c>
      <c r="C182">
        <v>2</v>
      </c>
      <c r="D182">
        <v>1</v>
      </c>
      <c r="E182">
        <v>2</v>
      </c>
      <c r="F182">
        <v>0.77262141683835694</v>
      </c>
      <c r="G182">
        <v>-28.015540343976198</v>
      </c>
      <c r="H182">
        <v>0.52261306532663299</v>
      </c>
      <c r="I182">
        <v>51.048390413447599</v>
      </c>
      <c r="J182" t="s">
        <v>351</v>
      </c>
      <c r="K182" t="s">
        <v>25</v>
      </c>
      <c r="L182" t="s">
        <v>352</v>
      </c>
      <c r="M182" t="s">
        <v>353</v>
      </c>
      <c r="N182" t="s">
        <v>354</v>
      </c>
      <c r="O182" t="s">
        <v>355</v>
      </c>
      <c r="P182">
        <v>3.0999998999999998</v>
      </c>
      <c r="Q182" t="s">
        <v>356</v>
      </c>
      <c r="R182" t="s">
        <v>357</v>
      </c>
      <c r="S182">
        <v>70050166</v>
      </c>
      <c r="T182">
        <v>304.1444386</v>
      </c>
      <c r="U182" t="s">
        <v>31</v>
      </c>
      <c r="V182" t="s">
        <v>397</v>
      </c>
      <c r="W182" t="s">
        <v>23</v>
      </c>
    </row>
    <row r="183" spans="1:23" x14ac:dyDescent="0.4">
      <c r="A183">
        <v>182</v>
      </c>
      <c r="B183">
        <v>1</v>
      </c>
      <c r="C183">
        <v>1</v>
      </c>
      <c r="D183">
        <v>1</v>
      </c>
      <c r="E183">
        <v>1</v>
      </c>
      <c r="F183">
        <v>0.763086308701447</v>
      </c>
      <c r="G183">
        <v>-48.037647992320501</v>
      </c>
      <c r="H183">
        <v>0.999999999999999</v>
      </c>
      <c r="I183">
        <v>18.667354896678901</v>
      </c>
      <c r="J183" t="s">
        <v>398</v>
      </c>
      <c r="K183" t="s">
        <v>25</v>
      </c>
      <c r="L183" t="s">
        <v>399</v>
      </c>
      <c r="M183" t="s">
        <v>400</v>
      </c>
      <c r="N183" t="s">
        <v>401</v>
      </c>
      <c r="O183" t="s">
        <v>402</v>
      </c>
      <c r="P183">
        <v>3.00934985E-2</v>
      </c>
      <c r="Q183" t="s">
        <v>403</v>
      </c>
      <c r="R183" t="s">
        <v>404</v>
      </c>
      <c r="S183">
        <v>20766830</v>
      </c>
      <c r="T183">
        <v>295.12950000000001</v>
      </c>
      <c r="U183" t="s">
        <v>31</v>
      </c>
      <c r="V183" t="s">
        <v>405</v>
      </c>
      <c r="W183" t="s">
        <v>23</v>
      </c>
    </row>
    <row r="184" spans="1:23" x14ac:dyDescent="0.4">
      <c r="A184">
        <v>183</v>
      </c>
      <c r="B184">
        <v>1</v>
      </c>
      <c r="C184">
        <v>1</v>
      </c>
      <c r="D184">
        <v>1</v>
      </c>
      <c r="E184">
        <v>1</v>
      </c>
      <c r="F184">
        <v>0.763086308701447</v>
      </c>
      <c r="G184">
        <v>-48.037647992320501</v>
      </c>
      <c r="H184" t="s">
        <v>23</v>
      </c>
      <c r="I184">
        <v>18.667354896678901</v>
      </c>
      <c r="J184" t="s">
        <v>398</v>
      </c>
      <c r="K184" t="s">
        <v>25</v>
      </c>
      <c r="L184" t="s">
        <v>399</v>
      </c>
      <c r="M184" t="s">
        <v>400</v>
      </c>
      <c r="N184" t="s">
        <v>401</v>
      </c>
      <c r="O184" t="s">
        <v>402</v>
      </c>
      <c r="P184">
        <v>3.00934985E-2</v>
      </c>
      <c r="Q184" t="s">
        <v>403</v>
      </c>
      <c r="R184" t="s">
        <v>404</v>
      </c>
      <c r="S184">
        <v>20766830</v>
      </c>
      <c r="T184">
        <v>295.12950000000001</v>
      </c>
      <c r="U184" t="s">
        <v>31</v>
      </c>
      <c r="V184" t="s">
        <v>406</v>
      </c>
      <c r="W184" t="s">
        <v>23</v>
      </c>
    </row>
    <row r="185" spans="1:23" x14ac:dyDescent="0.4">
      <c r="A185">
        <v>184</v>
      </c>
      <c r="B185">
        <v>1</v>
      </c>
      <c r="C185">
        <v>1</v>
      </c>
      <c r="D185">
        <v>1</v>
      </c>
      <c r="E185">
        <v>1</v>
      </c>
      <c r="F185">
        <v>0.76258844377100299</v>
      </c>
      <c r="G185">
        <v>-99.166897144174698</v>
      </c>
      <c r="H185" t="s">
        <v>23</v>
      </c>
      <c r="I185">
        <v>69.3962943817547</v>
      </c>
      <c r="J185" t="s">
        <v>175</v>
      </c>
      <c r="K185" t="s">
        <v>25</v>
      </c>
      <c r="L185" t="s">
        <v>176</v>
      </c>
      <c r="M185" t="s">
        <v>177</v>
      </c>
      <c r="N185" t="s">
        <v>178</v>
      </c>
      <c r="O185" t="s">
        <v>179</v>
      </c>
      <c r="P185">
        <v>0.89999997600000003</v>
      </c>
      <c r="Q185" t="s">
        <v>180</v>
      </c>
      <c r="R185" t="s">
        <v>181</v>
      </c>
      <c r="S185">
        <v>20506982</v>
      </c>
      <c r="T185">
        <v>214.10740000000001</v>
      </c>
      <c r="U185" t="s">
        <v>31</v>
      </c>
      <c r="V185" t="s">
        <v>407</v>
      </c>
      <c r="W185" t="s">
        <v>23</v>
      </c>
    </row>
    <row r="186" spans="1:23" x14ac:dyDescent="0.4">
      <c r="A186">
        <v>185</v>
      </c>
      <c r="B186">
        <v>1</v>
      </c>
      <c r="C186">
        <v>1</v>
      </c>
      <c r="D186">
        <v>1</v>
      </c>
      <c r="E186">
        <v>1</v>
      </c>
      <c r="F186">
        <v>0.76258844377100299</v>
      </c>
      <c r="G186">
        <v>-99.166897144174698</v>
      </c>
      <c r="H186">
        <v>0.999999999999999</v>
      </c>
      <c r="I186">
        <v>69.3962943817547</v>
      </c>
      <c r="J186" t="s">
        <v>175</v>
      </c>
      <c r="K186" t="s">
        <v>25</v>
      </c>
      <c r="L186" t="s">
        <v>176</v>
      </c>
      <c r="M186" t="s">
        <v>177</v>
      </c>
      <c r="N186" t="s">
        <v>178</v>
      </c>
      <c r="O186" t="s">
        <v>179</v>
      </c>
      <c r="P186">
        <v>0.89999997600000003</v>
      </c>
      <c r="Q186" t="s">
        <v>180</v>
      </c>
      <c r="R186" t="s">
        <v>181</v>
      </c>
      <c r="S186">
        <v>20506982</v>
      </c>
      <c r="T186">
        <v>214.10740000000001</v>
      </c>
      <c r="U186" t="s">
        <v>31</v>
      </c>
      <c r="V186" t="s">
        <v>408</v>
      </c>
      <c r="W186" t="s">
        <v>23</v>
      </c>
    </row>
    <row r="187" spans="1:23" x14ac:dyDescent="0.4">
      <c r="A187">
        <v>186</v>
      </c>
      <c r="B187">
        <v>1</v>
      </c>
      <c r="C187">
        <v>2</v>
      </c>
      <c r="D187">
        <v>1</v>
      </c>
      <c r="E187">
        <v>1</v>
      </c>
      <c r="F187">
        <v>0.75625464981127599</v>
      </c>
      <c r="G187">
        <v>-32.987845412567601</v>
      </c>
      <c r="H187" t="s">
        <v>23</v>
      </c>
      <c r="I187">
        <v>53.8952760642307</v>
      </c>
      <c r="J187" t="s">
        <v>351</v>
      </c>
      <c r="K187" t="s">
        <v>25</v>
      </c>
      <c r="L187" t="s">
        <v>352</v>
      </c>
      <c r="M187" t="s">
        <v>353</v>
      </c>
      <c r="N187" t="s">
        <v>354</v>
      </c>
      <c r="O187" t="s">
        <v>355</v>
      </c>
      <c r="P187">
        <v>3.0999998999999998</v>
      </c>
      <c r="Q187" t="s">
        <v>356</v>
      </c>
      <c r="R187" t="s">
        <v>357</v>
      </c>
      <c r="S187">
        <v>70050166</v>
      </c>
      <c r="T187">
        <v>304.1444386</v>
      </c>
      <c r="U187" t="s">
        <v>31</v>
      </c>
      <c r="V187" t="s">
        <v>409</v>
      </c>
      <c r="W187" t="s">
        <v>23</v>
      </c>
    </row>
    <row r="188" spans="1:23" x14ac:dyDescent="0.4">
      <c r="A188">
        <v>187</v>
      </c>
      <c r="B188">
        <v>1</v>
      </c>
      <c r="C188">
        <v>2</v>
      </c>
      <c r="D188">
        <v>1</v>
      </c>
      <c r="E188">
        <v>1</v>
      </c>
      <c r="F188">
        <v>0.75625464981127599</v>
      </c>
      <c r="G188">
        <v>-32.987845412567601</v>
      </c>
      <c r="H188">
        <v>0.99899497487437094</v>
      </c>
      <c r="I188">
        <v>53.8952760642307</v>
      </c>
      <c r="J188" t="s">
        <v>351</v>
      </c>
      <c r="K188" t="s">
        <v>25</v>
      </c>
      <c r="L188" t="s">
        <v>352</v>
      </c>
      <c r="M188" t="s">
        <v>353</v>
      </c>
      <c r="N188" t="s">
        <v>354</v>
      </c>
      <c r="O188" t="s">
        <v>355</v>
      </c>
      <c r="P188">
        <v>3.0999998999999998</v>
      </c>
      <c r="Q188" t="s">
        <v>356</v>
      </c>
      <c r="R188" t="s">
        <v>357</v>
      </c>
      <c r="S188">
        <v>70050166</v>
      </c>
      <c r="T188">
        <v>304.1444386</v>
      </c>
      <c r="U188" t="s">
        <v>31</v>
      </c>
      <c r="V188" t="s">
        <v>410</v>
      </c>
      <c r="W188" t="s">
        <v>23</v>
      </c>
    </row>
    <row r="189" spans="1:23" x14ac:dyDescent="0.4">
      <c r="A189">
        <v>188</v>
      </c>
      <c r="B189">
        <v>1</v>
      </c>
      <c r="C189">
        <v>1</v>
      </c>
      <c r="D189">
        <v>1</v>
      </c>
      <c r="E189">
        <v>1</v>
      </c>
      <c r="F189">
        <v>0.75617937718263495</v>
      </c>
      <c r="G189">
        <v>-37.473292401342498</v>
      </c>
      <c r="H189">
        <v>0.999999999999999</v>
      </c>
      <c r="I189">
        <v>25.202503785519099</v>
      </c>
      <c r="J189" t="s">
        <v>411</v>
      </c>
      <c r="K189" t="s">
        <v>25</v>
      </c>
      <c r="L189" t="s">
        <v>412</v>
      </c>
      <c r="M189" t="s">
        <v>413</v>
      </c>
      <c r="N189" t="s">
        <v>414</v>
      </c>
      <c r="O189" t="s">
        <v>415</v>
      </c>
      <c r="P189">
        <v>2.7000000499999999</v>
      </c>
      <c r="Q189" t="s">
        <v>416</v>
      </c>
      <c r="R189" t="s">
        <v>417</v>
      </c>
      <c r="S189">
        <v>120383862</v>
      </c>
      <c r="T189">
        <v>353.18596910000002</v>
      </c>
      <c r="U189" t="s">
        <v>31</v>
      </c>
      <c r="V189" t="s">
        <v>418</v>
      </c>
      <c r="W189" t="s">
        <v>23</v>
      </c>
    </row>
    <row r="190" spans="1:23" x14ac:dyDescent="0.4">
      <c r="A190">
        <v>189</v>
      </c>
      <c r="B190">
        <v>1</v>
      </c>
      <c r="C190">
        <v>1</v>
      </c>
      <c r="D190">
        <v>1</v>
      </c>
      <c r="E190">
        <v>1</v>
      </c>
      <c r="F190">
        <v>0.75617937718263495</v>
      </c>
      <c r="G190">
        <v>-37.473292401342498</v>
      </c>
      <c r="H190" t="s">
        <v>23</v>
      </c>
      <c r="I190">
        <v>25.202503785519099</v>
      </c>
      <c r="J190" t="s">
        <v>411</v>
      </c>
      <c r="K190" t="s">
        <v>25</v>
      </c>
      <c r="L190" t="s">
        <v>412</v>
      </c>
      <c r="M190" t="s">
        <v>413</v>
      </c>
      <c r="N190" t="s">
        <v>414</v>
      </c>
      <c r="O190" t="s">
        <v>415</v>
      </c>
      <c r="P190">
        <v>2.7000000499999999</v>
      </c>
      <c r="Q190" t="s">
        <v>416</v>
      </c>
      <c r="R190" t="s">
        <v>417</v>
      </c>
      <c r="S190">
        <v>120383862</v>
      </c>
      <c r="T190">
        <v>353.18596910000002</v>
      </c>
      <c r="U190" t="s">
        <v>31</v>
      </c>
      <c r="V190" t="s">
        <v>419</v>
      </c>
      <c r="W190" t="s">
        <v>23</v>
      </c>
    </row>
    <row r="191" spans="1:23" x14ac:dyDescent="0.4">
      <c r="A191">
        <v>190</v>
      </c>
      <c r="B191">
        <v>1</v>
      </c>
      <c r="C191">
        <v>2</v>
      </c>
      <c r="D191">
        <v>1</v>
      </c>
      <c r="E191">
        <v>1</v>
      </c>
      <c r="F191">
        <v>0.74878807920279</v>
      </c>
      <c r="G191">
        <v>-26.5786283121064</v>
      </c>
      <c r="H191" t="s">
        <v>23</v>
      </c>
      <c r="I191">
        <v>49.010996508785098</v>
      </c>
      <c r="J191" t="s">
        <v>351</v>
      </c>
      <c r="K191" t="s">
        <v>25</v>
      </c>
      <c r="L191" t="s">
        <v>352</v>
      </c>
      <c r="M191" t="s">
        <v>353</v>
      </c>
      <c r="N191" t="s">
        <v>354</v>
      </c>
      <c r="O191" t="s">
        <v>355</v>
      </c>
      <c r="P191">
        <v>3.0999998999999998</v>
      </c>
      <c r="Q191" t="s">
        <v>356</v>
      </c>
      <c r="R191" t="s">
        <v>357</v>
      </c>
      <c r="S191">
        <v>70050166</v>
      </c>
      <c r="T191">
        <v>304.1444386</v>
      </c>
      <c r="U191" t="s">
        <v>31</v>
      </c>
      <c r="V191" t="s">
        <v>420</v>
      </c>
      <c r="W191" t="s">
        <v>23</v>
      </c>
    </row>
    <row r="192" spans="1:23" x14ac:dyDescent="0.4">
      <c r="A192">
        <v>191</v>
      </c>
      <c r="B192">
        <v>1</v>
      </c>
      <c r="C192">
        <v>2</v>
      </c>
      <c r="D192">
        <v>1</v>
      </c>
      <c r="E192">
        <v>1</v>
      </c>
      <c r="F192">
        <v>0.74878807920279</v>
      </c>
      <c r="G192">
        <v>-26.5786283121064</v>
      </c>
      <c r="H192">
        <v>0.99698492462311505</v>
      </c>
      <c r="I192">
        <v>49.010996508785098</v>
      </c>
      <c r="J192" t="s">
        <v>351</v>
      </c>
      <c r="K192" t="s">
        <v>25</v>
      </c>
      <c r="L192" t="s">
        <v>352</v>
      </c>
      <c r="M192" t="s">
        <v>353</v>
      </c>
      <c r="N192" t="s">
        <v>354</v>
      </c>
      <c r="O192" t="s">
        <v>355</v>
      </c>
      <c r="P192">
        <v>3.0999998999999998</v>
      </c>
      <c r="Q192" t="s">
        <v>356</v>
      </c>
      <c r="R192" t="s">
        <v>357</v>
      </c>
      <c r="S192">
        <v>70050166</v>
      </c>
      <c r="T192">
        <v>304.1444386</v>
      </c>
      <c r="U192" t="s">
        <v>31</v>
      </c>
      <c r="V192" t="s">
        <v>421</v>
      </c>
      <c r="W192" t="s">
        <v>23</v>
      </c>
    </row>
    <row r="193" spans="1:23" x14ac:dyDescent="0.4">
      <c r="A193">
        <v>192</v>
      </c>
      <c r="B193">
        <v>1</v>
      </c>
      <c r="C193">
        <v>1</v>
      </c>
      <c r="D193">
        <v>1</v>
      </c>
      <c r="E193">
        <v>1</v>
      </c>
      <c r="F193">
        <v>0.74718847013332002</v>
      </c>
      <c r="G193">
        <v>-33.489742297673097</v>
      </c>
      <c r="H193">
        <v>0.999999999999999</v>
      </c>
      <c r="I193">
        <v>6.7477740671719699</v>
      </c>
      <c r="J193" t="s">
        <v>422</v>
      </c>
      <c r="K193" t="s">
        <v>25</v>
      </c>
      <c r="L193" t="s">
        <v>423</v>
      </c>
      <c r="M193" t="s">
        <v>424</v>
      </c>
      <c r="N193" t="s">
        <v>425</v>
      </c>
      <c r="O193" t="s">
        <v>426</v>
      </c>
      <c r="P193">
        <v>-3.2000000499999999</v>
      </c>
      <c r="Q193" t="s">
        <v>427</v>
      </c>
      <c r="R193" t="s">
        <v>428</v>
      </c>
      <c r="S193">
        <v>254798718</v>
      </c>
      <c r="T193">
        <v>156.07679999999999</v>
      </c>
      <c r="U193" t="s">
        <v>31</v>
      </c>
      <c r="V193" t="s">
        <v>429</v>
      </c>
      <c r="W193" t="s">
        <v>23</v>
      </c>
    </row>
    <row r="194" spans="1:23" x14ac:dyDescent="0.4">
      <c r="A194">
        <v>193</v>
      </c>
      <c r="B194">
        <v>1</v>
      </c>
      <c r="C194">
        <v>1</v>
      </c>
      <c r="D194">
        <v>1</v>
      </c>
      <c r="E194">
        <v>1</v>
      </c>
      <c r="F194">
        <v>0.74718847013332002</v>
      </c>
      <c r="G194">
        <v>-33.489742297673097</v>
      </c>
      <c r="H194" t="s">
        <v>23</v>
      </c>
      <c r="I194">
        <v>6.7477740671719699</v>
      </c>
      <c r="J194" t="s">
        <v>422</v>
      </c>
      <c r="K194" t="s">
        <v>25</v>
      </c>
      <c r="L194" t="s">
        <v>423</v>
      </c>
      <c r="M194" t="s">
        <v>424</v>
      </c>
      <c r="N194" t="s">
        <v>425</v>
      </c>
      <c r="O194" t="s">
        <v>426</v>
      </c>
      <c r="P194">
        <v>-3.2000000499999999</v>
      </c>
      <c r="Q194" t="s">
        <v>427</v>
      </c>
      <c r="R194" t="s">
        <v>428</v>
      </c>
      <c r="S194">
        <v>254798718</v>
      </c>
      <c r="T194">
        <v>156.07679999999999</v>
      </c>
      <c r="U194" t="s">
        <v>31</v>
      </c>
      <c r="V194" t="s">
        <v>430</v>
      </c>
      <c r="W194" t="s">
        <v>23</v>
      </c>
    </row>
    <row r="195" spans="1:23" x14ac:dyDescent="0.4">
      <c r="A195">
        <v>194</v>
      </c>
      <c r="B195">
        <v>1</v>
      </c>
      <c r="C195">
        <v>1</v>
      </c>
      <c r="D195">
        <v>1</v>
      </c>
      <c r="E195">
        <v>1</v>
      </c>
      <c r="F195">
        <v>0.74535718744553003</v>
      </c>
      <c r="G195">
        <v>-62.888844200554203</v>
      </c>
      <c r="H195">
        <v>0.999999999999999</v>
      </c>
      <c r="I195">
        <v>50.738058175020299</v>
      </c>
      <c r="J195" t="s">
        <v>431</v>
      </c>
      <c r="K195" t="s">
        <v>25</v>
      </c>
      <c r="L195" t="s">
        <v>432</v>
      </c>
      <c r="M195" t="s">
        <v>433</v>
      </c>
      <c r="N195" t="s">
        <v>434</v>
      </c>
      <c r="O195" t="s">
        <v>435</v>
      </c>
      <c r="P195">
        <v>0.64449578500000004</v>
      </c>
      <c r="Q195" t="s">
        <v>436</v>
      </c>
      <c r="R195" t="s">
        <v>437</v>
      </c>
      <c r="S195">
        <v>20089210</v>
      </c>
      <c r="T195">
        <v>251.1396</v>
      </c>
      <c r="U195" t="s">
        <v>31</v>
      </c>
      <c r="V195" t="s">
        <v>438</v>
      </c>
      <c r="W195" t="s">
        <v>23</v>
      </c>
    </row>
    <row r="196" spans="1:23" x14ac:dyDescent="0.4">
      <c r="A196">
        <v>195</v>
      </c>
      <c r="B196">
        <v>1</v>
      </c>
      <c r="C196">
        <v>1</v>
      </c>
      <c r="D196">
        <v>1</v>
      </c>
      <c r="E196">
        <v>1</v>
      </c>
      <c r="F196">
        <v>0.74535718744553003</v>
      </c>
      <c r="G196">
        <v>-62.888844200554203</v>
      </c>
      <c r="H196" t="s">
        <v>23</v>
      </c>
      <c r="I196">
        <v>50.738058175020299</v>
      </c>
      <c r="J196" t="s">
        <v>431</v>
      </c>
      <c r="K196" t="s">
        <v>25</v>
      </c>
      <c r="L196" t="s">
        <v>432</v>
      </c>
      <c r="M196" t="s">
        <v>433</v>
      </c>
      <c r="N196" t="s">
        <v>434</v>
      </c>
      <c r="O196" t="s">
        <v>435</v>
      </c>
      <c r="P196">
        <v>0.64449578500000004</v>
      </c>
      <c r="Q196" t="s">
        <v>436</v>
      </c>
      <c r="R196" t="s">
        <v>437</v>
      </c>
      <c r="S196">
        <v>20089210</v>
      </c>
      <c r="T196">
        <v>251.1396</v>
      </c>
      <c r="U196" t="s">
        <v>31</v>
      </c>
      <c r="V196" t="s">
        <v>439</v>
      </c>
      <c r="W196" t="s">
        <v>23</v>
      </c>
    </row>
    <row r="197" spans="1:23" x14ac:dyDescent="0.4">
      <c r="A197">
        <v>196</v>
      </c>
      <c r="B197">
        <v>1</v>
      </c>
      <c r="C197">
        <v>2</v>
      </c>
      <c r="D197">
        <v>1</v>
      </c>
      <c r="E197">
        <v>1</v>
      </c>
      <c r="F197">
        <v>0.74495012437136299</v>
      </c>
      <c r="G197">
        <v>-26.630297179384399</v>
      </c>
      <c r="H197" t="s">
        <v>23</v>
      </c>
      <c r="I197">
        <v>49.0091314248887</v>
      </c>
      <c r="J197" t="s">
        <v>351</v>
      </c>
      <c r="K197" t="s">
        <v>25</v>
      </c>
      <c r="L197" t="s">
        <v>352</v>
      </c>
      <c r="M197" t="s">
        <v>353</v>
      </c>
      <c r="N197" t="s">
        <v>354</v>
      </c>
      <c r="O197" t="s">
        <v>355</v>
      </c>
      <c r="P197">
        <v>3.0999998999999998</v>
      </c>
      <c r="Q197" t="s">
        <v>356</v>
      </c>
      <c r="R197" t="s">
        <v>357</v>
      </c>
      <c r="S197">
        <v>70050166</v>
      </c>
      <c r="T197">
        <v>304.14443999999997</v>
      </c>
      <c r="U197" t="s">
        <v>31</v>
      </c>
      <c r="V197" t="s">
        <v>440</v>
      </c>
      <c r="W197" t="s">
        <v>23</v>
      </c>
    </row>
    <row r="198" spans="1:23" x14ac:dyDescent="0.4">
      <c r="A198">
        <v>197</v>
      </c>
      <c r="B198">
        <v>1</v>
      </c>
      <c r="C198">
        <v>2</v>
      </c>
      <c r="D198">
        <v>1</v>
      </c>
      <c r="E198">
        <v>1</v>
      </c>
      <c r="F198">
        <v>0.74495012437136299</v>
      </c>
      <c r="G198">
        <v>-26.630297179384399</v>
      </c>
      <c r="H198">
        <v>0.99849246231155697</v>
      </c>
      <c r="I198">
        <v>49.0091314248887</v>
      </c>
      <c r="J198" t="s">
        <v>351</v>
      </c>
      <c r="K198" t="s">
        <v>25</v>
      </c>
      <c r="L198" t="s">
        <v>352</v>
      </c>
      <c r="M198" t="s">
        <v>353</v>
      </c>
      <c r="N198" t="s">
        <v>354</v>
      </c>
      <c r="O198" t="s">
        <v>355</v>
      </c>
      <c r="P198">
        <v>3.0999998999999998</v>
      </c>
      <c r="Q198" t="s">
        <v>356</v>
      </c>
      <c r="R198" t="s">
        <v>357</v>
      </c>
      <c r="S198">
        <v>70050166</v>
      </c>
      <c r="T198">
        <v>304.14443999999997</v>
      </c>
      <c r="U198" t="s">
        <v>31</v>
      </c>
      <c r="V198" t="s">
        <v>441</v>
      </c>
      <c r="W198" t="s">
        <v>23</v>
      </c>
    </row>
    <row r="199" spans="1:23" x14ac:dyDescent="0.4">
      <c r="A199">
        <v>198</v>
      </c>
      <c r="B199">
        <v>1</v>
      </c>
      <c r="C199">
        <v>1</v>
      </c>
      <c r="D199">
        <v>1</v>
      </c>
      <c r="E199">
        <v>1</v>
      </c>
      <c r="F199">
        <v>0.73695481994361201</v>
      </c>
      <c r="G199">
        <v>-14.9118169474513</v>
      </c>
      <c r="H199" t="s">
        <v>23</v>
      </c>
      <c r="I199">
        <v>9.6276191641534599</v>
      </c>
      <c r="J199" t="s">
        <v>442</v>
      </c>
      <c r="K199" t="s">
        <v>25</v>
      </c>
      <c r="L199" t="s">
        <v>443</v>
      </c>
      <c r="M199" t="s">
        <v>444</v>
      </c>
      <c r="N199" t="s">
        <v>445</v>
      </c>
      <c r="O199" t="s">
        <v>446</v>
      </c>
      <c r="P199">
        <v>-1.63495886</v>
      </c>
      <c r="Q199" t="s">
        <v>447</v>
      </c>
      <c r="R199" t="s">
        <v>448</v>
      </c>
      <c r="S199">
        <v>255847294</v>
      </c>
      <c r="T199">
        <v>175.11895999999999</v>
      </c>
      <c r="U199" t="s">
        <v>31</v>
      </c>
      <c r="V199" t="s">
        <v>449</v>
      </c>
      <c r="W199" t="s">
        <v>23</v>
      </c>
    </row>
    <row r="200" spans="1:23" x14ac:dyDescent="0.4">
      <c r="A200">
        <v>199</v>
      </c>
      <c r="B200">
        <v>1</v>
      </c>
      <c r="C200">
        <v>1</v>
      </c>
      <c r="D200">
        <v>1</v>
      </c>
      <c r="E200">
        <v>1</v>
      </c>
      <c r="F200">
        <v>0.73695481994361201</v>
      </c>
      <c r="G200">
        <v>-14.9118169474513</v>
      </c>
      <c r="H200">
        <v>0.999999999999999</v>
      </c>
      <c r="I200">
        <v>9.6276191641534599</v>
      </c>
      <c r="J200" t="s">
        <v>442</v>
      </c>
      <c r="K200" t="s">
        <v>25</v>
      </c>
      <c r="L200" t="s">
        <v>443</v>
      </c>
      <c r="M200" t="s">
        <v>444</v>
      </c>
      <c r="N200" t="s">
        <v>445</v>
      </c>
      <c r="O200" t="s">
        <v>446</v>
      </c>
      <c r="P200">
        <v>-1.63495886</v>
      </c>
      <c r="Q200" t="s">
        <v>447</v>
      </c>
      <c r="R200" t="s">
        <v>448</v>
      </c>
      <c r="S200">
        <v>255847294</v>
      </c>
      <c r="T200">
        <v>175.11895999999999</v>
      </c>
      <c r="U200" t="s">
        <v>31</v>
      </c>
      <c r="V200" t="s">
        <v>450</v>
      </c>
      <c r="W200" t="s">
        <v>23</v>
      </c>
    </row>
    <row r="201" spans="1:23" x14ac:dyDescent="0.4">
      <c r="A201">
        <v>200</v>
      </c>
      <c r="B201">
        <v>1</v>
      </c>
      <c r="C201">
        <v>1</v>
      </c>
      <c r="D201">
        <v>1</v>
      </c>
      <c r="E201">
        <v>1</v>
      </c>
      <c r="F201">
        <v>0.73687445636249604</v>
      </c>
      <c r="G201">
        <v>-49.535787086754503</v>
      </c>
      <c r="H201">
        <v>0.99748743718592903</v>
      </c>
      <c r="I201">
        <v>11.136509542540001</v>
      </c>
      <c r="J201" t="s">
        <v>194</v>
      </c>
      <c r="K201" t="s">
        <v>25</v>
      </c>
      <c r="L201" t="s">
        <v>195</v>
      </c>
      <c r="M201" t="s">
        <v>196</v>
      </c>
      <c r="N201" t="s">
        <v>197</v>
      </c>
      <c r="O201" t="s">
        <v>198</v>
      </c>
      <c r="P201">
        <v>2.8890771900000001</v>
      </c>
      <c r="Q201" t="s">
        <v>199</v>
      </c>
      <c r="R201" t="s">
        <v>200</v>
      </c>
      <c r="S201">
        <v>120383870</v>
      </c>
      <c r="T201">
        <v>355.20161919999998</v>
      </c>
      <c r="U201" t="s">
        <v>31</v>
      </c>
      <c r="V201" t="s">
        <v>451</v>
      </c>
      <c r="W201" t="s">
        <v>23</v>
      </c>
    </row>
    <row r="202" spans="1:23" x14ac:dyDescent="0.4">
      <c r="A202">
        <v>201</v>
      </c>
      <c r="B202">
        <v>1</v>
      </c>
      <c r="C202">
        <v>1</v>
      </c>
      <c r="D202">
        <v>1</v>
      </c>
      <c r="E202">
        <v>1</v>
      </c>
      <c r="F202">
        <v>0.73687445636249604</v>
      </c>
      <c r="G202">
        <v>-49.535787086754503</v>
      </c>
      <c r="H202" t="s">
        <v>23</v>
      </c>
      <c r="I202">
        <v>11.136509542540001</v>
      </c>
      <c r="J202" t="s">
        <v>194</v>
      </c>
      <c r="K202" t="s">
        <v>25</v>
      </c>
      <c r="L202" t="s">
        <v>195</v>
      </c>
      <c r="M202" t="s">
        <v>196</v>
      </c>
      <c r="N202" t="s">
        <v>197</v>
      </c>
      <c r="O202" t="s">
        <v>198</v>
      </c>
      <c r="P202">
        <v>2.8890771900000001</v>
      </c>
      <c r="Q202" t="s">
        <v>199</v>
      </c>
      <c r="R202" t="s">
        <v>200</v>
      </c>
      <c r="S202">
        <v>120383870</v>
      </c>
      <c r="T202">
        <v>355.20161919999998</v>
      </c>
      <c r="U202" t="s">
        <v>31</v>
      </c>
      <c r="V202" t="s">
        <v>452</v>
      </c>
      <c r="W202" t="s">
        <v>23</v>
      </c>
    </row>
    <row r="203" spans="1:23" x14ac:dyDescent="0.4">
      <c r="A203">
        <v>202</v>
      </c>
      <c r="B203">
        <v>1</v>
      </c>
      <c r="C203">
        <v>1</v>
      </c>
      <c r="D203">
        <v>1</v>
      </c>
      <c r="E203">
        <v>1</v>
      </c>
      <c r="F203">
        <v>0.73492277635353898</v>
      </c>
      <c r="G203">
        <v>-15.491760739560799</v>
      </c>
      <c r="H203">
        <v>0.999999999999999</v>
      </c>
      <c r="I203">
        <v>8.1263216272531498</v>
      </c>
      <c r="J203" t="s">
        <v>442</v>
      </c>
      <c r="K203" t="s">
        <v>25</v>
      </c>
      <c r="L203" t="s">
        <v>443</v>
      </c>
      <c r="M203" t="s">
        <v>444</v>
      </c>
      <c r="N203" t="s">
        <v>445</v>
      </c>
      <c r="O203" t="s">
        <v>446</v>
      </c>
      <c r="P203">
        <v>-1.63495886</v>
      </c>
      <c r="Q203" t="s">
        <v>447</v>
      </c>
      <c r="R203" t="s">
        <v>448</v>
      </c>
      <c r="S203">
        <v>255847294</v>
      </c>
      <c r="T203">
        <v>175.11895999999999</v>
      </c>
      <c r="U203" t="s">
        <v>31</v>
      </c>
      <c r="V203" t="s">
        <v>453</v>
      </c>
      <c r="W203" t="s">
        <v>23</v>
      </c>
    </row>
    <row r="204" spans="1:23" x14ac:dyDescent="0.4">
      <c r="A204">
        <v>203</v>
      </c>
      <c r="B204">
        <v>1</v>
      </c>
      <c r="C204">
        <v>1</v>
      </c>
      <c r="D204">
        <v>1</v>
      </c>
      <c r="E204">
        <v>1</v>
      </c>
      <c r="F204">
        <v>0.73492277635353898</v>
      </c>
      <c r="G204">
        <v>-15.491760739560799</v>
      </c>
      <c r="H204" t="s">
        <v>23</v>
      </c>
      <c r="I204">
        <v>8.1263216272531498</v>
      </c>
      <c r="J204" t="s">
        <v>442</v>
      </c>
      <c r="K204" t="s">
        <v>25</v>
      </c>
      <c r="L204" t="s">
        <v>443</v>
      </c>
      <c r="M204" t="s">
        <v>444</v>
      </c>
      <c r="N204" t="s">
        <v>445</v>
      </c>
      <c r="O204" t="s">
        <v>446</v>
      </c>
      <c r="P204">
        <v>-1.63495886</v>
      </c>
      <c r="Q204" t="s">
        <v>447</v>
      </c>
      <c r="R204" t="s">
        <v>448</v>
      </c>
      <c r="S204">
        <v>255847294</v>
      </c>
      <c r="T204">
        <v>175.11895999999999</v>
      </c>
      <c r="U204" t="s">
        <v>31</v>
      </c>
      <c r="V204" t="s">
        <v>454</v>
      </c>
      <c r="W204" t="s">
        <v>23</v>
      </c>
    </row>
    <row r="205" spans="1:23" x14ac:dyDescent="0.4">
      <c r="A205">
        <v>204</v>
      </c>
      <c r="B205">
        <v>1</v>
      </c>
      <c r="C205">
        <v>1</v>
      </c>
      <c r="D205">
        <v>1</v>
      </c>
      <c r="E205">
        <v>1</v>
      </c>
      <c r="F205">
        <v>0.73452307112759996</v>
      </c>
      <c r="G205">
        <v>-61.823070884353903</v>
      </c>
      <c r="H205">
        <v>0.999999999999999</v>
      </c>
      <c r="I205">
        <v>48.4694428445138</v>
      </c>
      <c r="J205" t="s">
        <v>194</v>
      </c>
      <c r="K205" t="s">
        <v>25</v>
      </c>
      <c r="L205" t="s">
        <v>195</v>
      </c>
      <c r="M205" t="s">
        <v>196</v>
      </c>
      <c r="N205" t="s">
        <v>197</v>
      </c>
      <c r="O205" t="s">
        <v>198</v>
      </c>
      <c r="P205">
        <v>2.8890771900000001</v>
      </c>
      <c r="Q205" t="s">
        <v>199</v>
      </c>
      <c r="R205" t="s">
        <v>200</v>
      </c>
      <c r="S205">
        <v>120383870</v>
      </c>
      <c r="T205">
        <v>355.20161919999998</v>
      </c>
      <c r="U205" t="s">
        <v>31</v>
      </c>
      <c r="V205" t="s">
        <v>455</v>
      </c>
      <c r="W205" t="s">
        <v>23</v>
      </c>
    </row>
    <row r="206" spans="1:23" x14ac:dyDescent="0.4">
      <c r="A206">
        <v>205</v>
      </c>
      <c r="B206">
        <v>1</v>
      </c>
      <c r="C206">
        <v>1</v>
      </c>
      <c r="D206">
        <v>1</v>
      </c>
      <c r="E206">
        <v>1</v>
      </c>
      <c r="F206">
        <v>0.73452307112759996</v>
      </c>
      <c r="G206">
        <v>-61.823070884353903</v>
      </c>
      <c r="H206" t="s">
        <v>23</v>
      </c>
      <c r="I206">
        <v>48.4694428445138</v>
      </c>
      <c r="J206" t="s">
        <v>194</v>
      </c>
      <c r="K206" t="s">
        <v>25</v>
      </c>
      <c r="L206" t="s">
        <v>195</v>
      </c>
      <c r="M206" t="s">
        <v>196</v>
      </c>
      <c r="N206" t="s">
        <v>197</v>
      </c>
      <c r="O206" t="s">
        <v>198</v>
      </c>
      <c r="P206">
        <v>2.8890771900000001</v>
      </c>
      <c r="Q206" t="s">
        <v>199</v>
      </c>
      <c r="R206" t="s">
        <v>200</v>
      </c>
      <c r="S206">
        <v>120383870</v>
      </c>
      <c r="T206">
        <v>355.20161919999998</v>
      </c>
      <c r="U206" t="s">
        <v>31</v>
      </c>
      <c r="V206" t="s">
        <v>456</v>
      </c>
      <c r="W206" t="s">
        <v>23</v>
      </c>
    </row>
    <row r="207" spans="1:23" x14ac:dyDescent="0.4">
      <c r="A207">
        <v>206</v>
      </c>
      <c r="B207">
        <v>1</v>
      </c>
      <c r="C207">
        <v>1</v>
      </c>
      <c r="D207">
        <v>1</v>
      </c>
      <c r="E207">
        <v>1</v>
      </c>
      <c r="F207">
        <v>0.73403709571138498</v>
      </c>
      <c r="G207">
        <v>-62.665713667295798</v>
      </c>
      <c r="H207">
        <v>0.999999999999999</v>
      </c>
      <c r="I207">
        <v>25.825984424003</v>
      </c>
      <c r="J207" t="s">
        <v>457</v>
      </c>
      <c r="K207" t="s">
        <v>25</v>
      </c>
      <c r="L207" t="s">
        <v>458</v>
      </c>
      <c r="M207" t="s">
        <v>459</v>
      </c>
      <c r="N207" t="s">
        <v>460</v>
      </c>
      <c r="O207" t="s">
        <v>461</v>
      </c>
      <c r="P207">
        <v>2.2999999500000001</v>
      </c>
      <c r="Q207" t="s">
        <v>462</v>
      </c>
      <c r="R207" t="s">
        <v>463</v>
      </c>
      <c r="S207">
        <v>70836598</v>
      </c>
      <c r="T207">
        <v>385.21218379999999</v>
      </c>
      <c r="U207" t="s">
        <v>31</v>
      </c>
      <c r="V207" t="s">
        <v>464</v>
      </c>
      <c r="W207" t="s">
        <v>23</v>
      </c>
    </row>
    <row r="208" spans="1:23" x14ac:dyDescent="0.4">
      <c r="A208">
        <v>207</v>
      </c>
      <c r="B208">
        <v>1</v>
      </c>
      <c r="C208">
        <v>1</v>
      </c>
      <c r="D208">
        <v>1</v>
      </c>
      <c r="E208">
        <v>1</v>
      </c>
      <c r="F208">
        <v>0.73403709571138498</v>
      </c>
      <c r="G208">
        <v>-62.665713667295798</v>
      </c>
      <c r="H208" t="s">
        <v>23</v>
      </c>
      <c r="I208">
        <v>25.825984424003</v>
      </c>
      <c r="J208" t="s">
        <v>457</v>
      </c>
      <c r="K208" t="s">
        <v>25</v>
      </c>
      <c r="L208" t="s">
        <v>458</v>
      </c>
      <c r="M208" t="s">
        <v>459</v>
      </c>
      <c r="N208" t="s">
        <v>460</v>
      </c>
      <c r="O208" t="s">
        <v>461</v>
      </c>
      <c r="P208">
        <v>2.2999999500000001</v>
      </c>
      <c r="Q208" t="s">
        <v>462</v>
      </c>
      <c r="R208" t="s">
        <v>463</v>
      </c>
      <c r="S208">
        <v>70836598</v>
      </c>
      <c r="T208">
        <v>385.21218379999999</v>
      </c>
      <c r="U208" t="s">
        <v>31</v>
      </c>
      <c r="V208" t="s">
        <v>465</v>
      </c>
      <c r="W208" t="s">
        <v>23</v>
      </c>
    </row>
    <row r="209" spans="1:23" x14ac:dyDescent="0.4">
      <c r="A209">
        <v>208</v>
      </c>
      <c r="B209">
        <v>1</v>
      </c>
      <c r="C209">
        <v>1</v>
      </c>
      <c r="D209">
        <v>1</v>
      </c>
      <c r="E209">
        <v>1</v>
      </c>
      <c r="F209">
        <v>0.73117584168430605</v>
      </c>
      <c r="G209">
        <v>-44.622798621747897</v>
      </c>
      <c r="H209" t="s">
        <v>23</v>
      </c>
      <c r="I209">
        <v>26.7206656370163</v>
      </c>
      <c r="J209" t="s">
        <v>466</v>
      </c>
      <c r="K209" t="s">
        <v>25</v>
      </c>
      <c r="L209" t="s">
        <v>467</v>
      </c>
      <c r="M209" t="s">
        <v>468</v>
      </c>
      <c r="N209" t="s">
        <v>469</v>
      </c>
      <c r="O209" t="s">
        <v>470</v>
      </c>
      <c r="P209">
        <v>-1.7731233799999999</v>
      </c>
      <c r="Q209" t="s">
        <v>471</v>
      </c>
      <c r="R209" t="s">
        <v>472</v>
      </c>
      <c r="S209">
        <v>255847294</v>
      </c>
      <c r="T209">
        <v>134.04480000000001</v>
      </c>
      <c r="U209" t="s">
        <v>31</v>
      </c>
      <c r="V209" t="s">
        <v>473</v>
      </c>
      <c r="W209" t="s">
        <v>23</v>
      </c>
    </row>
    <row r="210" spans="1:23" x14ac:dyDescent="0.4">
      <c r="A210">
        <v>209</v>
      </c>
      <c r="B210">
        <v>1</v>
      </c>
      <c r="C210">
        <v>1</v>
      </c>
      <c r="D210">
        <v>1</v>
      </c>
      <c r="E210">
        <v>1</v>
      </c>
      <c r="F210">
        <v>0.73117584168430605</v>
      </c>
      <c r="G210">
        <v>-44.622798621747897</v>
      </c>
      <c r="H210">
        <v>0.999999999999999</v>
      </c>
      <c r="I210">
        <v>26.7206656370163</v>
      </c>
      <c r="J210" t="s">
        <v>466</v>
      </c>
      <c r="K210" t="s">
        <v>25</v>
      </c>
      <c r="L210" t="s">
        <v>467</v>
      </c>
      <c r="M210" t="s">
        <v>468</v>
      </c>
      <c r="N210" t="s">
        <v>469</v>
      </c>
      <c r="O210" t="s">
        <v>470</v>
      </c>
      <c r="P210">
        <v>-1.7731233799999999</v>
      </c>
      <c r="Q210" t="s">
        <v>471</v>
      </c>
      <c r="R210" t="s">
        <v>472</v>
      </c>
      <c r="S210">
        <v>255847294</v>
      </c>
      <c r="T210">
        <v>134.04480000000001</v>
      </c>
      <c r="U210" t="s">
        <v>31</v>
      </c>
      <c r="V210" t="s">
        <v>474</v>
      </c>
      <c r="W210" t="s">
        <v>23</v>
      </c>
    </row>
    <row r="211" spans="1:23" x14ac:dyDescent="0.4">
      <c r="A211">
        <v>210</v>
      </c>
      <c r="B211">
        <v>1</v>
      </c>
      <c r="C211">
        <v>1</v>
      </c>
      <c r="D211">
        <v>1</v>
      </c>
      <c r="E211">
        <v>1</v>
      </c>
      <c r="F211">
        <v>0.72507914132113904</v>
      </c>
      <c r="G211">
        <v>-57.842580409170502</v>
      </c>
      <c r="H211" t="s">
        <v>23</v>
      </c>
      <c r="I211">
        <v>19.822936442016601</v>
      </c>
      <c r="J211" t="s">
        <v>475</v>
      </c>
      <c r="K211" t="s">
        <v>25</v>
      </c>
      <c r="L211" t="s">
        <v>476</v>
      </c>
      <c r="M211" t="s">
        <v>477</v>
      </c>
      <c r="N211" t="s">
        <v>478</v>
      </c>
      <c r="O211" t="s">
        <v>479</v>
      </c>
      <c r="P211">
        <v>-3</v>
      </c>
      <c r="Q211" t="s">
        <v>480</v>
      </c>
      <c r="R211" t="s">
        <v>481</v>
      </c>
      <c r="S211">
        <v>17588326</v>
      </c>
      <c r="T211">
        <v>246.1448</v>
      </c>
      <c r="U211" t="s">
        <v>31</v>
      </c>
      <c r="V211" t="s">
        <v>482</v>
      </c>
      <c r="W211" t="s">
        <v>23</v>
      </c>
    </row>
    <row r="212" spans="1:23" x14ac:dyDescent="0.4">
      <c r="A212">
        <v>211</v>
      </c>
      <c r="B212">
        <v>1</v>
      </c>
      <c r="C212">
        <v>1</v>
      </c>
      <c r="D212">
        <v>1</v>
      </c>
      <c r="E212">
        <v>1</v>
      </c>
      <c r="F212">
        <v>0.72507914132113904</v>
      </c>
      <c r="G212">
        <v>-57.842580409170502</v>
      </c>
      <c r="H212">
        <v>0.999999999999999</v>
      </c>
      <c r="I212">
        <v>19.822936442016601</v>
      </c>
      <c r="J212" t="s">
        <v>475</v>
      </c>
      <c r="K212" t="s">
        <v>25</v>
      </c>
      <c r="L212" t="s">
        <v>476</v>
      </c>
      <c r="M212" t="s">
        <v>477</v>
      </c>
      <c r="N212" t="s">
        <v>478</v>
      </c>
      <c r="O212" t="s">
        <v>479</v>
      </c>
      <c r="P212">
        <v>-3</v>
      </c>
      <c r="Q212" t="s">
        <v>480</v>
      </c>
      <c r="R212" t="s">
        <v>481</v>
      </c>
      <c r="S212">
        <v>17588326</v>
      </c>
      <c r="T212">
        <v>246.1448</v>
      </c>
      <c r="U212" t="s">
        <v>31</v>
      </c>
      <c r="V212" t="s">
        <v>483</v>
      </c>
      <c r="W212" t="s">
        <v>23</v>
      </c>
    </row>
    <row r="213" spans="1:23" x14ac:dyDescent="0.4">
      <c r="A213">
        <v>212</v>
      </c>
      <c r="B213">
        <v>1</v>
      </c>
      <c r="C213">
        <v>1</v>
      </c>
      <c r="D213">
        <v>1</v>
      </c>
      <c r="E213">
        <v>1</v>
      </c>
      <c r="F213">
        <v>0.72409163581027502</v>
      </c>
      <c r="G213">
        <v>-177.793061963002</v>
      </c>
      <c r="H213" t="s">
        <v>23</v>
      </c>
      <c r="I213">
        <v>32.798588039950097</v>
      </c>
      <c r="J213" t="s">
        <v>288</v>
      </c>
      <c r="K213" t="s">
        <v>25</v>
      </c>
      <c r="L213" t="s">
        <v>289</v>
      </c>
      <c r="M213" t="s">
        <v>290</v>
      </c>
      <c r="N213" t="s">
        <v>291</v>
      </c>
      <c r="O213" t="s">
        <v>292</v>
      </c>
      <c r="P213">
        <v>4.5999999000000003</v>
      </c>
      <c r="Q213" t="s">
        <v>293</v>
      </c>
      <c r="R213" t="s">
        <v>294</v>
      </c>
      <c r="S213">
        <v>70008934</v>
      </c>
      <c r="T213">
        <v>667.28613659999996</v>
      </c>
      <c r="U213" t="s">
        <v>31</v>
      </c>
      <c r="V213" t="s">
        <v>484</v>
      </c>
      <c r="W213" t="s">
        <v>23</v>
      </c>
    </row>
    <row r="214" spans="1:23" x14ac:dyDescent="0.4">
      <c r="A214">
        <v>213</v>
      </c>
      <c r="B214">
        <v>1</v>
      </c>
      <c r="C214">
        <v>1</v>
      </c>
      <c r="D214">
        <v>1</v>
      </c>
      <c r="E214">
        <v>1</v>
      </c>
      <c r="F214">
        <v>0.72409163581027502</v>
      </c>
      <c r="G214">
        <v>-177.793061963002</v>
      </c>
      <c r="H214">
        <v>0.999999999999999</v>
      </c>
      <c r="I214">
        <v>32.798588039950097</v>
      </c>
      <c r="J214" t="s">
        <v>288</v>
      </c>
      <c r="K214" t="s">
        <v>25</v>
      </c>
      <c r="L214" t="s">
        <v>289</v>
      </c>
      <c r="M214" t="s">
        <v>290</v>
      </c>
      <c r="N214" t="s">
        <v>291</v>
      </c>
      <c r="O214" t="s">
        <v>292</v>
      </c>
      <c r="P214">
        <v>4.5999999000000003</v>
      </c>
      <c r="Q214" t="s">
        <v>293</v>
      </c>
      <c r="R214" t="s">
        <v>294</v>
      </c>
      <c r="S214">
        <v>70008934</v>
      </c>
      <c r="T214">
        <v>667.28613659999996</v>
      </c>
      <c r="U214" t="s">
        <v>31</v>
      </c>
      <c r="V214" t="s">
        <v>485</v>
      </c>
      <c r="W214" t="s">
        <v>23</v>
      </c>
    </row>
    <row r="215" spans="1:23" x14ac:dyDescent="0.4">
      <c r="A215">
        <v>214</v>
      </c>
      <c r="B215">
        <v>1</v>
      </c>
      <c r="C215">
        <v>1</v>
      </c>
      <c r="D215">
        <v>1</v>
      </c>
      <c r="E215">
        <v>1</v>
      </c>
      <c r="F215">
        <v>0.72116083122221097</v>
      </c>
      <c r="G215">
        <v>-8.9732482293939704</v>
      </c>
      <c r="H215">
        <v>0.999999999999999</v>
      </c>
      <c r="I215">
        <v>39.900812205981197</v>
      </c>
      <c r="J215" t="s">
        <v>486</v>
      </c>
      <c r="K215" t="s">
        <v>25</v>
      </c>
      <c r="L215" t="s">
        <v>487</v>
      </c>
      <c r="M215" t="s">
        <v>488</v>
      </c>
      <c r="N215" t="s">
        <v>489</v>
      </c>
      <c r="O215" t="s">
        <v>490</v>
      </c>
      <c r="P215">
        <v>-2.2649436000000001</v>
      </c>
      <c r="Q215" t="s">
        <v>491</v>
      </c>
      <c r="R215" t="s">
        <v>492</v>
      </c>
      <c r="S215">
        <v>120580478</v>
      </c>
      <c r="T215">
        <v>245.07679999999999</v>
      </c>
      <c r="U215" t="s">
        <v>31</v>
      </c>
      <c r="V215" t="s">
        <v>493</v>
      </c>
      <c r="W215" t="s">
        <v>23</v>
      </c>
    </row>
    <row r="216" spans="1:23" x14ac:dyDescent="0.4">
      <c r="A216">
        <v>215</v>
      </c>
      <c r="B216">
        <v>1</v>
      </c>
      <c r="C216">
        <v>1</v>
      </c>
      <c r="D216">
        <v>1</v>
      </c>
      <c r="E216">
        <v>1</v>
      </c>
      <c r="F216">
        <v>0.72116083122221097</v>
      </c>
      <c r="G216">
        <v>-8.9732482293939704</v>
      </c>
      <c r="H216" t="s">
        <v>23</v>
      </c>
      <c r="I216">
        <v>39.900812205981197</v>
      </c>
      <c r="J216" t="s">
        <v>486</v>
      </c>
      <c r="K216" t="s">
        <v>25</v>
      </c>
      <c r="L216" t="s">
        <v>487</v>
      </c>
      <c r="M216" t="s">
        <v>488</v>
      </c>
      <c r="N216" t="s">
        <v>489</v>
      </c>
      <c r="O216" t="s">
        <v>490</v>
      </c>
      <c r="P216">
        <v>-2.2649436000000001</v>
      </c>
      <c r="Q216" t="s">
        <v>491</v>
      </c>
      <c r="R216" t="s">
        <v>492</v>
      </c>
      <c r="S216">
        <v>120580478</v>
      </c>
      <c r="T216">
        <v>245.07679999999999</v>
      </c>
      <c r="U216" t="s">
        <v>31</v>
      </c>
      <c r="V216" t="s">
        <v>494</v>
      </c>
      <c r="W216" t="s">
        <v>23</v>
      </c>
    </row>
    <row r="217" spans="1:23" x14ac:dyDescent="0.4">
      <c r="A217">
        <v>216</v>
      </c>
      <c r="B217">
        <v>1</v>
      </c>
      <c r="C217">
        <v>2</v>
      </c>
      <c r="D217">
        <v>1</v>
      </c>
      <c r="E217">
        <v>1</v>
      </c>
      <c r="F217">
        <v>0.72108778989191202</v>
      </c>
      <c r="G217">
        <v>-127.86462273749</v>
      </c>
      <c r="H217">
        <v>0.993969849246231</v>
      </c>
      <c r="I217">
        <v>13.211549195191299</v>
      </c>
      <c r="J217" t="s">
        <v>288</v>
      </c>
      <c r="K217" t="s">
        <v>25</v>
      </c>
      <c r="L217" t="s">
        <v>289</v>
      </c>
      <c r="M217" t="s">
        <v>290</v>
      </c>
      <c r="N217" t="s">
        <v>291</v>
      </c>
      <c r="O217" t="s">
        <v>292</v>
      </c>
      <c r="P217">
        <v>4.5999999000000003</v>
      </c>
      <c r="Q217" t="s">
        <v>293</v>
      </c>
      <c r="R217" t="s">
        <v>294</v>
      </c>
      <c r="S217">
        <v>70008934</v>
      </c>
      <c r="T217">
        <v>667.28613659999996</v>
      </c>
      <c r="U217" t="s">
        <v>31</v>
      </c>
      <c r="V217" t="s">
        <v>495</v>
      </c>
      <c r="W217" t="s">
        <v>23</v>
      </c>
    </row>
    <row r="218" spans="1:23" x14ac:dyDescent="0.4">
      <c r="A218">
        <v>217</v>
      </c>
      <c r="B218">
        <v>1</v>
      </c>
      <c r="C218">
        <v>2</v>
      </c>
      <c r="D218">
        <v>1</v>
      </c>
      <c r="E218">
        <v>1</v>
      </c>
      <c r="F218">
        <v>0.72108778989191202</v>
      </c>
      <c r="G218">
        <v>-127.86462273749</v>
      </c>
      <c r="H218" t="s">
        <v>23</v>
      </c>
      <c r="I218">
        <v>13.211549195191299</v>
      </c>
      <c r="J218" t="s">
        <v>288</v>
      </c>
      <c r="K218" t="s">
        <v>25</v>
      </c>
      <c r="L218" t="s">
        <v>289</v>
      </c>
      <c r="M218" t="s">
        <v>290</v>
      </c>
      <c r="N218" t="s">
        <v>291</v>
      </c>
      <c r="O218" t="s">
        <v>292</v>
      </c>
      <c r="P218">
        <v>4.5999999000000003</v>
      </c>
      <c r="Q218" t="s">
        <v>293</v>
      </c>
      <c r="R218" t="s">
        <v>294</v>
      </c>
      <c r="S218">
        <v>70008934</v>
      </c>
      <c r="T218">
        <v>667.28613659999996</v>
      </c>
      <c r="U218" t="s">
        <v>31</v>
      </c>
      <c r="V218" t="s">
        <v>496</v>
      </c>
      <c r="W218" t="s">
        <v>23</v>
      </c>
    </row>
    <row r="219" spans="1:23" x14ac:dyDescent="0.4">
      <c r="A219">
        <v>218</v>
      </c>
      <c r="B219">
        <v>1</v>
      </c>
      <c r="C219">
        <v>2</v>
      </c>
      <c r="D219">
        <v>1</v>
      </c>
      <c r="E219">
        <v>2</v>
      </c>
      <c r="F219">
        <v>0.71854623241326998</v>
      </c>
      <c r="G219">
        <v>-471.12203550362398</v>
      </c>
      <c r="H219">
        <v>8.1407035175879397E-2</v>
      </c>
      <c r="I219">
        <v>76.621232664086506</v>
      </c>
      <c r="J219" t="s">
        <v>497</v>
      </c>
      <c r="K219" t="s">
        <v>25</v>
      </c>
      <c r="L219" t="s">
        <v>498</v>
      </c>
      <c r="M219" t="s">
        <v>499</v>
      </c>
      <c r="N219" t="s">
        <v>28</v>
      </c>
      <c r="O219" t="s">
        <v>500</v>
      </c>
      <c r="P219">
        <v>0.89999997600000003</v>
      </c>
      <c r="Q219">
        <v>137348692</v>
      </c>
      <c r="R219" t="s">
        <v>501</v>
      </c>
      <c r="S219">
        <v>16777218</v>
      </c>
      <c r="T219">
        <v>565.15518199999997</v>
      </c>
      <c r="U219" t="s">
        <v>31</v>
      </c>
      <c r="V219" t="s">
        <v>502</v>
      </c>
      <c r="W219" t="s">
        <v>23</v>
      </c>
    </row>
    <row r="220" spans="1:23" x14ac:dyDescent="0.4">
      <c r="A220">
        <v>219</v>
      </c>
      <c r="B220">
        <v>1</v>
      </c>
      <c r="C220">
        <v>1</v>
      </c>
      <c r="D220">
        <v>1</v>
      </c>
      <c r="E220">
        <v>1</v>
      </c>
      <c r="F220">
        <v>0.71642290052111202</v>
      </c>
      <c r="G220">
        <v>-54.948858954737197</v>
      </c>
      <c r="H220">
        <v>0.999999999999999</v>
      </c>
      <c r="I220">
        <v>40.650563901925302</v>
      </c>
      <c r="J220" t="s">
        <v>503</v>
      </c>
      <c r="K220" t="s">
        <v>25</v>
      </c>
      <c r="L220" t="s">
        <v>504</v>
      </c>
      <c r="M220" t="s">
        <v>505</v>
      </c>
      <c r="N220" t="s">
        <v>506</v>
      </c>
      <c r="O220" t="s">
        <v>507</v>
      </c>
      <c r="P220">
        <v>1.92851174</v>
      </c>
      <c r="Q220" t="s">
        <v>508</v>
      </c>
      <c r="R220" t="s">
        <v>509</v>
      </c>
      <c r="S220">
        <v>19556450</v>
      </c>
      <c r="T220">
        <v>275.1390189</v>
      </c>
      <c r="U220" t="s">
        <v>31</v>
      </c>
      <c r="V220" t="s">
        <v>510</v>
      </c>
      <c r="W220" t="s">
        <v>23</v>
      </c>
    </row>
    <row r="221" spans="1:23" x14ac:dyDescent="0.4">
      <c r="A221">
        <v>220</v>
      </c>
      <c r="B221">
        <v>1</v>
      </c>
      <c r="C221">
        <v>1</v>
      </c>
      <c r="D221">
        <v>1</v>
      </c>
      <c r="E221">
        <v>1</v>
      </c>
      <c r="F221">
        <v>0.71642290052111202</v>
      </c>
      <c r="G221">
        <v>-54.948858954737197</v>
      </c>
      <c r="H221" t="s">
        <v>23</v>
      </c>
      <c r="I221">
        <v>40.650563901925302</v>
      </c>
      <c r="J221" t="s">
        <v>503</v>
      </c>
      <c r="K221" t="s">
        <v>25</v>
      </c>
      <c r="L221" t="s">
        <v>504</v>
      </c>
      <c r="M221" t="s">
        <v>505</v>
      </c>
      <c r="N221" t="s">
        <v>506</v>
      </c>
      <c r="O221" t="s">
        <v>507</v>
      </c>
      <c r="P221">
        <v>1.92851174</v>
      </c>
      <c r="Q221" t="s">
        <v>508</v>
      </c>
      <c r="R221" t="s">
        <v>509</v>
      </c>
      <c r="S221">
        <v>19556450</v>
      </c>
      <c r="T221">
        <v>275.1390189</v>
      </c>
      <c r="U221" t="s">
        <v>31</v>
      </c>
      <c r="V221" t="s">
        <v>511</v>
      </c>
      <c r="W221" t="s">
        <v>23</v>
      </c>
    </row>
    <row r="222" spans="1:23" x14ac:dyDescent="0.4">
      <c r="A222">
        <v>221</v>
      </c>
      <c r="B222">
        <v>1</v>
      </c>
      <c r="C222">
        <v>1</v>
      </c>
      <c r="D222">
        <v>1</v>
      </c>
      <c r="E222">
        <v>1</v>
      </c>
      <c r="F222">
        <v>0.71508186547764396</v>
      </c>
      <c r="G222">
        <v>-36.839152404927397</v>
      </c>
      <c r="H222">
        <v>0.999999999999999</v>
      </c>
      <c r="I222">
        <v>26.4335057044382</v>
      </c>
      <c r="J222" t="s">
        <v>512</v>
      </c>
      <c r="K222" t="s">
        <v>25</v>
      </c>
      <c r="L222" t="s">
        <v>513</v>
      </c>
      <c r="M222" t="s">
        <v>514</v>
      </c>
      <c r="N222" t="s">
        <v>515</v>
      </c>
      <c r="O222" t="s">
        <v>516</v>
      </c>
      <c r="P222">
        <v>1.2496581099999999</v>
      </c>
      <c r="Q222" t="s">
        <v>517</v>
      </c>
      <c r="R222" t="s">
        <v>518</v>
      </c>
      <c r="S222">
        <v>19556450</v>
      </c>
      <c r="T222">
        <v>247.10771879999999</v>
      </c>
      <c r="U222" t="s">
        <v>31</v>
      </c>
      <c r="V222" t="s">
        <v>519</v>
      </c>
      <c r="W222" t="s">
        <v>23</v>
      </c>
    </row>
    <row r="223" spans="1:23" x14ac:dyDescent="0.4">
      <c r="A223">
        <v>222</v>
      </c>
      <c r="B223">
        <v>1</v>
      </c>
      <c r="C223">
        <v>1</v>
      </c>
      <c r="D223">
        <v>1</v>
      </c>
      <c r="E223">
        <v>1</v>
      </c>
      <c r="F223">
        <v>0.71508186547764396</v>
      </c>
      <c r="G223">
        <v>-36.839152404927397</v>
      </c>
      <c r="H223" t="s">
        <v>23</v>
      </c>
      <c r="I223">
        <v>26.4335057044382</v>
      </c>
      <c r="J223" t="s">
        <v>512</v>
      </c>
      <c r="K223" t="s">
        <v>25</v>
      </c>
      <c r="L223" t="s">
        <v>513</v>
      </c>
      <c r="M223" t="s">
        <v>514</v>
      </c>
      <c r="N223" t="s">
        <v>515</v>
      </c>
      <c r="O223" t="s">
        <v>516</v>
      </c>
      <c r="P223">
        <v>1.2496581099999999</v>
      </c>
      <c r="Q223" t="s">
        <v>517</v>
      </c>
      <c r="R223" t="s">
        <v>518</v>
      </c>
      <c r="S223">
        <v>19556450</v>
      </c>
      <c r="T223">
        <v>247.10771879999999</v>
      </c>
      <c r="U223" t="s">
        <v>31</v>
      </c>
      <c r="V223" t="s">
        <v>520</v>
      </c>
      <c r="W223" t="s">
        <v>23</v>
      </c>
    </row>
    <row r="224" spans="1:23" x14ac:dyDescent="0.4">
      <c r="A224">
        <v>223</v>
      </c>
      <c r="B224">
        <v>1</v>
      </c>
      <c r="C224">
        <v>1</v>
      </c>
      <c r="D224">
        <v>1</v>
      </c>
      <c r="E224">
        <v>1</v>
      </c>
      <c r="F224">
        <v>0.70905610677168496</v>
      </c>
      <c r="G224">
        <v>-34.025364142235901</v>
      </c>
      <c r="H224" t="s">
        <v>23</v>
      </c>
      <c r="I224">
        <v>14.550925595955199</v>
      </c>
      <c r="J224" t="s">
        <v>466</v>
      </c>
      <c r="K224" t="s">
        <v>25</v>
      </c>
      <c r="L224" t="s">
        <v>467</v>
      </c>
      <c r="M224" t="s">
        <v>468</v>
      </c>
      <c r="N224" t="s">
        <v>469</v>
      </c>
      <c r="O224" t="s">
        <v>470</v>
      </c>
      <c r="P224">
        <v>-1.7731233799999999</v>
      </c>
      <c r="Q224" t="s">
        <v>471</v>
      </c>
      <c r="R224" t="s">
        <v>472</v>
      </c>
      <c r="S224">
        <v>255847294</v>
      </c>
      <c r="T224">
        <v>134.04480000000001</v>
      </c>
      <c r="U224" t="s">
        <v>31</v>
      </c>
      <c r="V224" t="s">
        <v>521</v>
      </c>
      <c r="W224" t="s">
        <v>23</v>
      </c>
    </row>
    <row r="225" spans="1:23" x14ac:dyDescent="0.4">
      <c r="A225">
        <v>224</v>
      </c>
      <c r="B225">
        <v>1</v>
      </c>
      <c r="C225">
        <v>1</v>
      </c>
      <c r="D225">
        <v>1</v>
      </c>
      <c r="E225">
        <v>1</v>
      </c>
      <c r="F225">
        <v>0.70905610677168496</v>
      </c>
      <c r="G225">
        <v>-34.025364142235901</v>
      </c>
      <c r="H225">
        <v>0.999999999999999</v>
      </c>
      <c r="I225">
        <v>14.550925595955199</v>
      </c>
      <c r="J225" t="s">
        <v>466</v>
      </c>
      <c r="K225" t="s">
        <v>25</v>
      </c>
      <c r="L225" t="s">
        <v>467</v>
      </c>
      <c r="M225" t="s">
        <v>468</v>
      </c>
      <c r="N225" t="s">
        <v>469</v>
      </c>
      <c r="O225" t="s">
        <v>470</v>
      </c>
      <c r="P225">
        <v>-1.7731233799999999</v>
      </c>
      <c r="Q225" t="s">
        <v>471</v>
      </c>
      <c r="R225" t="s">
        <v>472</v>
      </c>
      <c r="S225">
        <v>255847294</v>
      </c>
      <c r="T225">
        <v>134.04480000000001</v>
      </c>
      <c r="U225" t="s">
        <v>31</v>
      </c>
      <c r="V225" t="s">
        <v>522</v>
      </c>
      <c r="W225" t="s">
        <v>23</v>
      </c>
    </row>
    <row r="226" spans="1:23" x14ac:dyDescent="0.4">
      <c r="A226">
        <v>225</v>
      </c>
      <c r="B226">
        <v>1</v>
      </c>
      <c r="C226">
        <v>2</v>
      </c>
      <c r="D226">
        <v>1</v>
      </c>
      <c r="E226">
        <v>1</v>
      </c>
      <c r="F226">
        <v>0.70218728532807395</v>
      </c>
      <c r="G226">
        <v>-134.37679086238001</v>
      </c>
      <c r="H226">
        <v>0.999999999999999</v>
      </c>
      <c r="I226">
        <v>33.030005155862398</v>
      </c>
      <c r="J226" t="s">
        <v>94</v>
      </c>
      <c r="K226" t="s">
        <v>25</v>
      </c>
      <c r="L226" t="s">
        <v>95</v>
      </c>
      <c r="M226" t="s">
        <v>96</v>
      </c>
      <c r="N226" t="s">
        <v>97</v>
      </c>
      <c r="O226" t="s">
        <v>98</v>
      </c>
      <c r="P226">
        <v>2.89444613</v>
      </c>
      <c r="Q226" t="s">
        <v>99</v>
      </c>
      <c r="R226" t="s">
        <v>100</v>
      </c>
      <c r="S226">
        <v>2779202</v>
      </c>
      <c r="T226">
        <v>362.14991789999999</v>
      </c>
      <c r="U226" t="s">
        <v>31</v>
      </c>
      <c r="V226" t="s">
        <v>523</v>
      </c>
      <c r="W226" t="s">
        <v>23</v>
      </c>
    </row>
    <row r="227" spans="1:23" x14ac:dyDescent="0.4">
      <c r="A227">
        <v>226</v>
      </c>
      <c r="B227">
        <v>1</v>
      </c>
      <c r="C227">
        <v>2</v>
      </c>
      <c r="D227">
        <v>1</v>
      </c>
      <c r="E227">
        <v>1</v>
      </c>
      <c r="F227">
        <v>0.70218728532807395</v>
      </c>
      <c r="G227">
        <v>-134.37679086238001</v>
      </c>
      <c r="H227" t="s">
        <v>23</v>
      </c>
      <c r="I227">
        <v>33.030005155862398</v>
      </c>
      <c r="J227" t="s">
        <v>94</v>
      </c>
      <c r="K227" t="s">
        <v>25</v>
      </c>
      <c r="L227" t="s">
        <v>95</v>
      </c>
      <c r="M227" t="s">
        <v>96</v>
      </c>
      <c r="N227" t="s">
        <v>97</v>
      </c>
      <c r="O227" t="s">
        <v>98</v>
      </c>
      <c r="P227">
        <v>2.89444613</v>
      </c>
      <c r="Q227" t="s">
        <v>99</v>
      </c>
      <c r="R227" t="s">
        <v>100</v>
      </c>
      <c r="S227">
        <v>2779202</v>
      </c>
      <c r="T227">
        <v>362.14991789999999</v>
      </c>
      <c r="U227" t="s">
        <v>31</v>
      </c>
      <c r="V227" t="s">
        <v>524</v>
      </c>
      <c r="W227" t="s">
        <v>23</v>
      </c>
    </row>
    <row r="228" spans="1:23" x14ac:dyDescent="0.4">
      <c r="A228">
        <v>227</v>
      </c>
      <c r="B228">
        <v>1</v>
      </c>
      <c r="C228">
        <v>1</v>
      </c>
      <c r="D228">
        <v>1</v>
      </c>
      <c r="E228">
        <v>1</v>
      </c>
      <c r="F228">
        <v>0.70121268194267905</v>
      </c>
      <c r="G228">
        <v>-77.108007314362297</v>
      </c>
      <c r="H228" t="s">
        <v>23</v>
      </c>
      <c r="I228">
        <v>33.476749904423698</v>
      </c>
      <c r="J228" t="s">
        <v>194</v>
      </c>
      <c r="K228" t="s">
        <v>25</v>
      </c>
      <c r="L228" t="s">
        <v>195</v>
      </c>
      <c r="M228" t="s">
        <v>196</v>
      </c>
      <c r="N228" t="s">
        <v>197</v>
      </c>
      <c r="O228" t="s">
        <v>198</v>
      </c>
      <c r="P228">
        <v>2.8890771900000001</v>
      </c>
      <c r="Q228" t="s">
        <v>199</v>
      </c>
      <c r="R228" t="s">
        <v>200</v>
      </c>
      <c r="S228">
        <v>120383870</v>
      </c>
      <c r="T228">
        <v>355.20161919999998</v>
      </c>
      <c r="U228" t="s">
        <v>31</v>
      </c>
      <c r="V228" t="s">
        <v>525</v>
      </c>
      <c r="W228" t="s">
        <v>23</v>
      </c>
    </row>
    <row r="229" spans="1:23" x14ac:dyDescent="0.4">
      <c r="A229">
        <v>228</v>
      </c>
      <c r="B229">
        <v>1</v>
      </c>
      <c r="C229">
        <v>1</v>
      </c>
      <c r="D229">
        <v>1</v>
      </c>
      <c r="E229">
        <v>1</v>
      </c>
      <c r="F229">
        <v>0.70121268194267905</v>
      </c>
      <c r="G229">
        <v>-77.108007314362297</v>
      </c>
      <c r="H229">
        <v>0.999999999999999</v>
      </c>
      <c r="I229">
        <v>33.476749904423698</v>
      </c>
      <c r="J229" t="s">
        <v>194</v>
      </c>
      <c r="K229" t="s">
        <v>25</v>
      </c>
      <c r="L229" t="s">
        <v>195</v>
      </c>
      <c r="M229" t="s">
        <v>196</v>
      </c>
      <c r="N229" t="s">
        <v>197</v>
      </c>
      <c r="O229" t="s">
        <v>198</v>
      </c>
      <c r="P229">
        <v>2.8890771900000001</v>
      </c>
      <c r="Q229" t="s">
        <v>199</v>
      </c>
      <c r="R229" t="s">
        <v>200</v>
      </c>
      <c r="S229">
        <v>120383870</v>
      </c>
      <c r="T229">
        <v>355.20161919999998</v>
      </c>
      <c r="U229" t="s">
        <v>31</v>
      </c>
      <c r="V229" t="s">
        <v>526</v>
      </c>
      <c r="W229" t="s">
        <v>23</v>
      </c>
    </row>
    <row r="230" spans="1:23" x14ac:dyDescent="0.4">
      <c r="A230">
        <v>229</v>
      </c>
      <c r="B230">
        <v>1</v>
      </c>
      <c r="C230">
        <v>1</v>
      </c>
      <c r="D230">
        <v>1</v>
      </c>
      <c r="E230">
        <v>1</v>
      </c>
      <c r="F230">
        <v>0.69915744894015996</v>
      </c>
      <c r="G230">
        <v>-85.682834389961201</v>
      </c>
      <c r="H230">
        <v>0.999999999999999</v>
      </c>
      <c r="I230">
        <v>10.3089708485779</v>
      </c>
      <c r="J230" t="s">
        <v>275</v>
      </c>
      <c r="K230" t="s">
        <v>25</v>
      </c>
      <c r="L230" t="s">
        <v>276</v>
      </c>
      <c r="M230" t="s">
        <v>277</v>
      </c>
      <c r="N230" t="s">
        <v>278</v>
      </c>
      <c r="O230" t="s">
        <v>279</v>
      </c>
      <c r="P230">
        <v>0.71967107100000005</v>
      </c>
      <c r="Q230" t="s">
        <v>280</v>
      </c>
      <c r="R230" t="s">
        <v>281</v>
      </c>
      <c r="S230">
        <v>254798718</v>
      </c>
      <c r="T230">
        <v>205.09719999999999</v>
      </c>
      <c r="U230" t="s">
        <v>31</v>
      </c>
      <c r="V230" t="s">
        <v>527</v>
      </c>
      <c r="W230" t="s">
        <v>23</v>
      </c>
    </row>
    <row r="231" spans="1:23" x14ac:dyDescent="0.4">
      <c r="A231">
        <v>230</v>
      </c>
      <c r="B231">
        <v>1</v>
      </c>
      <c r="C231">
        <v>1</v>
      </c>
      <c r="D231">
        <v>1</v>
      </c>
      <c r="E231">
        <v>1</v>
      </c>
      <c r="F231">
        <v>0.69915744894015996</v>
      </c>
      <c r="G231">
        <v>-85.682834389961201</v>
      </c>
      <c r="H231" t="s">
        <v>23</v>
      </c>
      <c r="I231">
        <v>10.3089708485779</v>
      </c>
      <c r="J231" t="s">
        <v>275</v>
      </c>
      <c r="K231" t="s">
        <v>25</v>
      </c>
      <c r="L231" t="s">
        <v>276</v>
      </c>
      <c r="M231" t="s">
        <v>277</v>
      </c>
      <c r="N231" t="s">
        <v>278</v>
      </c>
      <c r="O231" t="s">
        <v>279</v>
      </c>
      <c r="P231">
        <v>0.71967107100000005</v>
      </c>
      <c r="Q231" t="s">
        <v>280</v>
      </c>
      <c r="R231" t="s">
        <v>281</v>
      </c>
      <c r="S231">
        <v>254798718</v>
      </c>
      <c r="T231">
        <v>205.09719999999999</v>
      </c>
      <c r="U231" t="s">
        <v>31</v>
      </c>
      <c r="V231" t="s">
        <v>528</v>
      </c>
      <c r="W231" t="s">
        <v>23</v>
      </c>
    </row>
    <row r="232" spans="1:23" x14ac:dyDescent="0.4">
      <c r="A232">
        <v>231</v>
      </c>
      <c r="B232">
        <v>1</v>
      </c>
      <c r="C232">
        <v>1</v>
      </c>
      <c r="D232">
        <v>1</v>
      </c>
      <c r="E232">
        <v>1</v>
      </c>
      <c r="F232">
        <v>0.69770911031980498</v>
      </c>
      <c r="G232">
        <v>-175.67591541985999</v>
      </c>
      <c r="H232">
        <v>0.999999999999999</v>
      </c>
      <c r="I232">
        <v>18.949566325188901</v>
      </c>
      <c r="J232" t="s">
        <v>61</v>
      </c>
      <c r="K232" t="s">
        <v>25</v>
      </c>
      <c r="L232" t="s">
        <v>62</v>
      </c>
      <c r="M232" t="s">
        <v>63</v>
      </c>
      <c r="N232" t="s">
        <v>64</v>
      </c>
      <c r="O232" t="s">
        <v>65</v>
      </c>
      <c r="P232">
        <v>0.85086435100000002</v>
      </c>
      <c r="Q232" t="s">
        <v>66</v>
      </c>
      <c r="R232" t="s">
        <v>67</v>
      </c>
      <c r="S232">
        <v>19064874</v>
      </c>
      <c r="T232">
        <v>305.11319809999998</v>
      </c>
      <c r="U232" t="s">
        <v>31</v>
      </c>
      <c r="V232" t="s">
        <v>529</v>
      </c>
      <c r="W232" t="s">
        <v>23</v>
      </c>
    </row>
    <row r="233" spans="1:23" x14ac:dyDescent="0.4">
      <c r="A233">
        <v>232</v>
      </c>
      <c r="B233">
        <v>1</v>
      </c>
      <c r="C233">
        <v>1</v>
      </c>
      <c r="D233">
        <v>1</v>
      </c>
      <c r="E233">
        <v>1</v>
      </c>
      <c r="F233">
        <v>0.69770911031980498</v>
      </c>
      <c r="G233">
        <v>-175.67591541985999</v>
      </c>
      <c r="H233" t="s">
        <v>23</v>
      </c>
      <c r="I233">
        <v>18.949566325188901</v>
      </c>
      <c r="J233" t="s">
        <v>61</v>
      </c>
      <c r="K233" t="s">
        <v>25</v>
      </c>
      <c r="L233" t="s">
        <v>62</v>
      </c>
      <c r="M233" t="s">
        <v>63</v>
      </c>
      <c r="N233" t="s">
        <v>64</v>
      </c>
      <c r="O233" t="s">
        <v>65</v>
      </c>
      <c r="P233">
        <v>0.85086435100000002</v>
      </c>
      <c r="Q233" t="s">
        <v>66</v>
      </c>
      <c r="R233" t="s">
        <v>67</v>
      </c>
      <c r="S233">
        <v>19064874</v>
      </c>
      <c r="T233">
        <v>305.11319809999998</v>
      </c>
      <c r="U233" t="s">
        <v>31</v>
      </c>
      <c r="V233" t="s">
        <v>530</v>
      </c>
      <c r="W233" t="s">
        <v>23</v>
      </c>
    </row>
    <row r="234" spans="1:23" x14ac:dyDescent="0.4">
      <c r="A234">
        <v>233</v>
      </c>
      <c r="B234">
        <v>1</v>
      </c>
      <c r="C234">
        <v>1</v>
      </c>
      <c r="D234">
        <v>1</v>
      </c>
      <c r="E234">
        <v>1</v>
      </c>
      <c r="F234">
        <v>0.69699761662520998</v>
      </c>
      <c r="G234">
        <v>-14.4396731233763</v>
      </c>
      <c r="H234">
        <v>0.999999999999999</v>
      </c>
      <c r="I234">
        <v>25.254393427298002</v>
      </c>
      <c r="J234" t="s">
        <v>442</v>
      </c>
      <c r="K234" t="s">
        <v>25</v>
      </c>
      <c r="L234" t="s">
        <v>443</v>
      </c>
      <c r="M234" t="s">
        <v>444</v>
      </c>
      <c r="N234" t="s">
        <v>445</v>
      </c>
      <c r="O234" t="s">
        <v>446</v>
      </c>
      <c r="P234">
        <v>-1.63495886</v>
      </c>
      <c r="Q234" t="s">
        <v>447</v>
      </c>
      <c r="R234" t="s">
        <v>448</v>
      </c>
      <c r="S234">
        <v>255847294</v>
      </c>
      <c r="T234">
        <v>175.11895999999999</v>
      </c>
      <c r="U234" t="s">
        <v>31</v>
      </c>
      <c r="V234" t="s">
        <v>531</v>
      </c>
      <c r="W234" t="s">
        <v>23</v>
      </c>
    </row>
    <row r="235" spans="1:23" x14ac:dyDescent="0.4">
      <c r="A235">
        <v>234</v>
      </c>
      <c r="B235">
        <v>1</v>
      </c>
      <c r="C235">
        <v>1</v>
      </c>
      <c r="D235">
        <v>1</v>
      </c>
      <c r="E235">
        <v>1</v>
      </c>
      <c r="F235">
        <v>0.69699761662520998</v>
      </c>
      <c r="G235">
        <v>-14.4396731233763</v>
      </c>
      <c r="H235" t="s">
        <v>23</v>
      </c>
      <c r="I235">
        <v>25.254393427298002</v>
      </c>
      <c r="J235" t="s">
        <v>442</v>
      </c>
      <c r="K235" t="s">
        <v>25</v>
      </c>
      <c r="L235" t="s">
        <v>443</v>
      </c>
      <c r="M235" t="s">
        <v>444</v>
      </c>
      <c r="N235" t="s">
        <v>445</v>
      </c>
      <c r="O235" t="s">
        <v>446</v>
      </c>
      <c r="P235">
        <v>-1.63495886</v>
      </c>
      <c r="Q235" t="s">
        <v>447</v>
      </c>
      <c r="R235" t="s">
        <v>448</v>
      </c>
      <c r="S235">
        <v>255847294</v>
      </c>
      <c r="T235">
        <v>175.11895999999999</v>
      </c>
      <c r="U235" t="s">
        <v>31</v>
      </c>
      <c r="V235" t="s">
        <v>532</v>
      </c>
      <c r="W235" t="s">
        <v>23</v>
      </c>
    </row>
    <row r="236" spans="1:23" x14ac:dyDescent="0.4">
      <c r="A236">
        <v>235</v>
      </c>
      <c r="B236">
        <v>1</v>
      </c>
      <c r="C236">
        <v>2</v>
      </c>
      <c r="D236">
        <v>1</v>
      </c>
      <c r="E236">
        <v>1</v>
      </c>
      <c r="F236">
        <v>0.69554194185624596</v>
      </c>
      <c r="G236">
        <v>-58.6826226819298</v>
      </c>
      <c r="H236">
        <v>0.999999999999999</v>
      </c>
      <c r="I236">
        <v>27.0376266334512</v>
      </c>
      <c r="J236" t="s">
        <v>411</v>
      </c>
      <c r="K236" t="s">
        <v>25</v>
      </c>
      <c r="L236" t="s">
        <v>412</v>
      </c>
      <c r="M236" t="s">
        <v>413</v>
      </c>
      <c r="N236" t="s">
        <v>414</v>
      </c>
      <c r="O236" t="s">
        <v>415</v>
      </c>
      <c r="P236">
        <v>2.7000000499999999</v>
      </c>
      <c r="Q236" t="s">
        <v>416</v>
      </c>
      <c r="R236" t="s">
        <v>417</v>
      </c>
      <c r="S236">
        <v>120383862</v>
      </c>
      <c r="T236">
        <v>353.18596910000002</v>
      </c>
      <c r="U236" t="s">
        <v>31</v>
      </c>
      <c r="V236" t="s">
        <v>533</v>
      </c>
      <c r="W236" t="s">
        <v>23</v>
      </c>
    </row>
    <row r="237" spans="1:23" x14ac:dyDescent="0.4">
      <c r="A237">
        <v>236</v>
      </c>
      <c r="B237">
        <v>1</v>
      </c>
      <c r="C237">
        <v>2</v>
      </c>
      <c r="D237">
        <v>1</v>
      </c>
      <c r="E237">
        <v>1</v>
      </c>
      <c r="F237">
        <v>0.69554194185624596</v>
      </c>
      <c r="G237">
        <v>-58.6826226819298</v>
      </c>
      <c r="H237" t="s">
        <v>23</v>
      </c>
      <c r="I237">
        <v>27.0376266334512</v>
      </c>
      <c r="J237" t="s">
        <v>411</v>
      </c>
      <c r="K237" t="s">
        <v>25</v>
      </c>
      <c r="L237" t="s">
        <v>412</v>
      </c>
      <c r="M237" t="s">
        <v>413</v>
      </c>
      <c r="N237" t="s">
        <v>414</v>
      </c>
      <c r="O237" t="s">
        <v>415</v>
      </c>
      <c r="P237">
        <v>2.7000000499999999</v>
      </c>
      <c r="Q237" t="s">
        <v>416</v>
      </c>
      <c r="R237" t="s">
        <v>417</v>
      </c>
      <c r="S237">
        <v>120383862</v>
      </c>
      <c r="T237">
        <v>353.18596910000002</v>
      </c>
      <c r="U237" t="s">
        <v>31</v>
      </c>
      <c r="V237" t="s">
        <v>534</v>
      </c>
      <c r="W237" t="s">
        <v>23</v>
      </c>
    </row>
    <row r="238" spans="1:23" x14ac:dyDescent="0.4">
      <c r="A238">
        <v>237</v>
      </c>
      <c r="B238">
        <v>1</v>
      </c>
      <c r="C238">
        <v>1</v>
      </c>
      <c r="D238">
        <v>1</v>
      </c>
      <c r="E238">
        <v>1</v>
      </c>
      <c r="F238">
        <v>0.69542446315310202</v>
      </c>
      <c r="G238">
        <v>-14.5168361009069</v>
      </c>
      <c r="H238" t="s">
        <v>23</v>
      </c>
      <c r="I238">
        <v>24.7058171161171</v>
      </c>
      <c r="J238" t="s">
        <v>442</v>
      </c>
      <c r="K238" t="s">
        <v>25</v>
      </c>
      <c r="L238" t="s">
        <v>443</v>
      </c>
      <c r="M238" t="s">
        <v>444</v>
      </c>
      <c r="N238" t="s">
        <v>445</v>
      </c>
      <c r="O238" t="s">
        <v>446</v>
      </c>
      <c r="P238">
        <v>-1.63495886</v>
      </c>
      <c r="Q238" t="s">
        <v>447</v>
      </c>
      <c r="R238" t="s">
        <v>448</v>
      </c>
      <c r="S238">
        <v>255847294</v>
      </c>
      <c r="T238">
        <v>175.11895999999999</v>
      </c>
      <c r="U238" t="s">
        <v>31</v>
      </c>
      <c r="V238" t="s">
        <v>535</v>
      </c>
      <c r="W238" t="s">
        <v>23</v>
      </c>
    </row>
    <row r="239" spans="1:23" x14ac:dyDescent="0.4">
      <c r="A239">
        <v>238</v>
      </c>
      <c r="B239">
        <v>1</v>
      </c>
      <c r="C239">
        <v>1</v>
      </c>
      <c r="D239">
        <v>1</v>
      </c>
      <c r="E239">
        <v>1</v>
      </c>
      <c r="F239">
        <v>0.69542446315310202</v>
      </c>
      <c r="G239">
        <v>-14.5168361009069</v>
      </c>
      <c r="H239">
        <v>0.999999999999999</v>
      </c>
      <c r="I239">
        <v>24.7058171161171</v>
      </c>
      <c r="J239" t="s">
        <v>442</v>
      </c>
      <c r="K239" t="s">
        <v>25</v>
      </c>
      <c r="L239" t="s">
        <v>443</v>
      </c>
      <c r="M239" t="s">
        <v>444</v>
      </c>
      <c r="N239" t="s">
        <v>445</v>
      </c>
      <c r="O239" t="s">
        <v>446</v>
      </c>
      <c r="P239">
        <v>-1.63495886</v>
      </c>
      <c r="Q239" t="s">
        <v>447</v>
      </c>
      <c r="R239" t="s">
        <v>448</v>
      </c>
      <c r="S239">
        <v>255847294</v>
      </c>
      <c r="T239">
        <v>175.11895999999999</v>
      </c>
      <c r="U239" t="s">
        <v>31</v>
      </c>
      <c r="V239" t="s">
        <v>536</v>
      </c>
      <c r="W239" t="s">
        <v>23</v>
      </c>
    </row>
    <row r="240" spans="1:23" x14ac:dyDescent="0.4">
      <c r="A240">
        <v>239</v>
      </c>
      <c r="B240">
        <v>1</v>
      </c>
      <c r="C240">
        <v>2</v>
      </c>
      <c r="D240">
        <v>1</v>
      </c>
      <c r="E240">
        <v>3</v>
      </c>
      <c r="F240">
        <v>0.69424856126755197</v>
      </c>
      <c r="G240">
        <v>-30.598051674148099</v>
      </c>
      <c r="H240">
        <v>0.29346733668341701</v>
      </c>
      <c r="I240">
        <v>17.580539004958698</v>
      </c>
      <c r="J240" t="s">
        <v>537</v>
      </c>
      <c r="K240" t="s">
        <v>25</v>
      </c>
      <c r="L240" t="s">
        <v>538</v>
      </c>
      <c r="M240" t="s">
        <v>539</v>
      </c>
      <c r="N240" t="s">
        <v>540</v>
      </c>
      <c r="O240" t="s">
        <v>541</v>
      </c>
      <c r="P240">
        <v>2.4000001000000002</v>
      </c>
      <c r="Q240" t="s">
        <v>542</v>
      </c>
      <c r="R240" t="s">
        <v>543</v>
      </c>
      <c r="S240">
        <v>8609679470</v>
      </c>
      <c r="T240">
        <v>454.2928</v>
      </c>
      <c r="U240" t="s">
        <v>31</v>
      </c>
      <c r="V240" t="s">
        <v>544</v>
      </c>
      <c r="W240" t="s">
        <v>23</v>
      </c>
    </row>
    <row r="241" spans="1:23" x14ac:dyDescent="0.4">
      <c r="A241">
        <v>240</v>
      </c>
      <c r="B241">
        <v>1</v>
      </c>
      <c r="C241">
        <v>1</v>
      </c>
      <c r="D241">
        <v>1</v>
      </c>
      <c r="E241">
        <v>1</v>
      </c>
      <c r="F241">
        <v>0.68991888162105697</v>
      </c>
      <c r="G241">
        <v>-178.938296195302</v>
      </c>
      <c r="H241">
        <v>0.999999999999999</v>
      </c>
      <c r="I241">
        <v>34.807771841000502</v>
      </c>
      <c r="J241" t="s">
        <v>545</v>
      </c>
      <c r="K241" t="s">
        <v>25</v>
      </c>
      <c r="L241" t="s">
        <v>546</v>
      </c>
      <c r="M241" t="s">
        <v>547</v>
      </c>
      <c r="N241" t="s">
        <v>548</v>
      </c>
      <c r="O241" t="s">
        <v>549</v>
      </c>
      <c r="P241">
        <v>3.7000000499999999</v>
      </c>
      <c r="Q241" t="s">
        <v>550</v>
      </c>
      <c r="R241" t="s">
        <v>551</v>
      </c>
      <c r="S241">
        <v>255708030</v>
      </c>
      <c r="T241">
        <v>823.41106239999999</v>
      </c>
      <c r="U241" t="s">
        <v>31</v>
      </c>
      <c r="V241" t="s">
        <v>552</v>
      </c>
      <c r="W241" t="s">
        <v>23</v>
      </c>
    </row>
    <row r="242" spans="1:23" x14ac:dyDescent="0.4">
      <c r="A242">
        <v>241</v>
      </c>
      <c r="B242">
        <v>1</v>
      </c>
      <c r="C242">
        <v>1</v>
      </c>
      <c r="D242">
        <v>1</v>
      </c>
      <c r="E242">
        <v>1</v>
      </c>
      <c r="F242">
        <v>0.68991888162105697</v>
      </c>
      <c r="G242">
        <v>-178.938296195302</v>
      </c>
      <c r="H242" t="s">
        <v>23</v>
      </c>
      <c r="I242">
        <v>34.807771841000502</v>
      </c>
      <c r="J242" t="s">
        <v>545</v>
      </c>
      <c r="K242" t="s">
        <v>25</v>
      </c>
      <c r="L242" t="s">
        <v>546</v>
      </c>
      <c r="M242" t="s">
        <v>547</v>
      </c>
      <c r="N242" t="s">
        <v>548</v>
      </c>
      <c r="O242" t="s">
        <v>549</v>
      </c>
      <c r="P242">
        <v>3.7000000499999999</v>
      </c>
      <c r="Q242" t="s">
        <v>550</v>
      </c>
      <c r="R242" t="s">
        <v>551</v>
      </c>
      <c r="S242">
        <v>255708030</v>
      </c>
      <c r="T242">
        <v>823.41106239999999</v>
      </c>
      <c r="U242" t="s">
        <v>31</v>
      </c>
      <c r="V242" t="s">
        <v>553</v>
      </c>
      <c r="W242" t="s">
        <v>23</v>
      </c>
    </row>
    <row r="243" spans="1:23" x14ac:dyDescent="0.4">
      <c r="A243">
        <v>242</v>
      </c>
      <c r="B243">
        <v>1</v>
      </c>
      <c r="C243">
        <v>1</v>
      </c>
      <c r="D243">
        <v>1</v>
      </c>
      <c r="E243">
        <v>1</v>
      </c>
      <c r="F243">
        <v>0.68729459031624995</v>
      </c>
      <c r="G243">
        <v>-10.448043534436501</v>
      </c>
      <c r="H243" t="s">
        <v>23</v>
      </c>
      <c r="I243">
        <v>31.400491221678301</v>
      </c>
      <c r="J243" t="s">
        <v>442</v>
      </c>
      <c r="K243" t="s">
        <v>25</v>
      </c>
      <c r="L243" t="s">
        <v>443</v>
      </c>
      <c r="M243" t="s">
        <v>444</v>
      </c>
      <c r="N243" t="s">
        <v>445</v>
      </c>
      <c r="O243" t="s">
        <v>446</v>
      </c>
      <c r="P243">
        <v>-1.63495886</v>
      </c>
      <c r="Q243" t="s">
        <v>447</v>
      </c>
      <c r="R243" t="s">
        <v>448</v>
      </c>
      <c r="S243">
        <v>255847294</v>
      </c>
      <c r="T243">
        <v>175.11895999999999</v>
      </c>
      <c r="U243" t="s">
        <v>31</v>
      </c>
      <c r="V243" t="s">
        <v>554</v>
      </c>
      <c r="W243" t="s">
        <v>23</v>
      </c>
    </row>
    <row r="244" spans="1:23" x14ac:dyDescent="0.4">
      <c r="A244">
        <v>243</v>
      </c>
      <c r="B244">
        <v>1</v>
      </c>
      <c r="C244">
        <v>1</v>
      </c>
      <c r="D244">
        <v>1</v>
      </c>
      <c r="E244">
        <v>1</v>
      </c>
      <c r="F244">
        <v>0.68729459031624995</v>
      </c>
      <c r="G244">
        <v>-10.448043534436501</v>
      </c>
      <c r="H244">
        <v>0.999999999999999</v>
      </c>
      <c r="I244">
        <v>31.400491221678301</v>
      </c>
      <c r="J244" t="s">
        <v>442</v>
      </c>
      <c r="K244" t="s">
        <v>25</v>
      </c>
      <c r="L244" t="s">
        <v>443</v>
      </c>
      <c r="M244" t="s">
        <v>444</v>
      </c>
      <c r="N244" t="s">
        <v>445</v>
      </c>
      <c r="O244" t="s">
        <v>446</v>
      </c>
      <c r="P244">
        <v>-1.63495886</v>
      </c>
      <c r="Q244" t="s">
        <v>447</v>
      </c>
      <c r="R244" t="s">
        <v>448</v>
      </c>
      <c r="S244">
        <v>255847294</v>
      </c>
      <c r="T244">
        <v>175.11895999999999</v>
      </c>
      <c r="U244" t="s">
        <v>31</v>
      </c>
      <c r="V244" t="s">
        <v>555</v>
      </c>
      <c r="W244" t="s">
        <v>23</v>
      </c>
    </row>
    <row r="245" spans="1:23" x14ac:dyDescent="0.4">
      <c r="A245">
        <v>244</v>
      </c>
      <c r="B245">
        <v>1</v>
      </c>
      <c r="C245">
        <v>1</v>
      </c>
      <c r="D245">
        <v>1</v>
      </c>
      <c r="E245">
        <v>1</v>
      </c>
      <c r="F245">
        <v>0.68323430458100898</v>
      </c>
      <c r="G245">
        <v>-208.640169247232</v>
      </c>
      <c r="H245">
        <v>0.999999999999999</v>
      </c>
      <c r="I245">
        <v>35.689155429070603</v>
      </c>
      <c r="J245" t="s">
        <v>61</v>
      </c>
      <c r="K245" t="s">
        <v>25</v>
      </c>
      <c r="L245" t="s">
        <v>62</v>
      </c>
      <c r="M245" t="s">
        <v>63</v>
      </c>
      <c r="N245" t="s">
        <v>64</v>
      </c>
      <c r="O245" t="s">
        <v>65</v>
      </c>
      <c r="P245">
        <v>0.85086435100000002</v>
      </c>
      <c r="Q245" t="s">
        <v>66</v>
      </c>
      <c r="R245" t="s">
        <v>67</v>
      </c>
      <c r="S245">
        <v>19064874</v>
      </c>
      <c r="T245">
        <v>305.11319809999998</v>
      </c>
      <c r="U245" t="s">
        <v>31</v>
      </c>
      <c r="V245" t="s">
        <v>556</v>
      </c>
      <c r="W245" t="s">
        <v>23</v>
      </c>
    </row>
    <row r="246" spans="1:23" x14ac:dyDescent="0.4">
      <c r="A246">
        <v>245</v>
      </c>
      <c r="B246">
        <v>1</v>
      </c>
      <c r="C246">
        <v>1</v>
      </c>
      <c r="D246">
        <v>1</v>
      </c>
      <c r="E246">
        <v>1</v>
      </c>
      <c r="F246">
        <v>0.68323430458100898</v>
      </c>
      <c r="G246">
        <v>-208.640169247232</v>
      </c>
      <c r="H246" t="s">
        <v>23</v>
      </c>
      <c r="I246">
        <v>35.689155429070603</v>
      </c>
      <c r="J246" t="s">
        <v>61</v>
      </c>
      <c r="K246" t="s">
        <v>25</v>
      </c>
      <c r="L246" t="s">
        <v>62</v>
      </c>
      <c r="M246" t="s">
        <v>63</v>
      </c>
      <c r="N246" t="s">
        <v>64</v>
      </c>
      <c r="O246" t="s">
        <v>65</v>
      </c>
      <c r="P246">
        <v>0.85086435100000002</v>
      </c>
      <c r="Q246" t="s">
        <v>66</v>
      </c>
      <c r="R246" t="s">
        <v>67</v>
      </c>
      <c r="S246">
        <v>19064874</v>
      </c>
      <c r="T246">
        <v>305.11319809999998</v>
      </c>
      <c r="U246" t="s">
        <v>31</v>
      </c>
      <c r="V246" t="s">
        <v>557</v>
      </c>
      <c r="W246" t="s">
        <v>23</v>
      </c>
    </row>
    <row r="247" spans="1:23" x14ac:dyDescent="0.4">
      <c r="A247">
        <v>246</v>
      </c>
      <c r="B247">
        <v>1</v>
      </c>
      <c r="C247">
        <v>1</v>
      </c>
      <c r="D247">
        <v>1</v>
      </c>
      <c r="E247">
        <v>1</v>
      </c>
      <c r="F247">
        <v>0.68119051293504695</v>
      </c>
      <c r="G247">
        <v>-17.338107115649901</v>
      </c>
      <c r="H247" t="s">
        <v>23</v>
      </c>
      <c r="I247">
        <v>25.000229746697698</v>
      </c>
      <c r="J247" t="s">
        <v>442</v>
      </c>
      <c r="K247" t="s">
        <v>25</v>
      </c>
      <c r="L247" t="s">
        <v>443</v>
      </c>
      <c r="M247" t="s">
        <v>444</v>
      </c>
      <c r="N247" t="s">
        <v>445</v>
      </c>
      <c r="O247" t="s">
        <v>446</v>
      </c>
      <c r="P247">
        <v>-1.63495886</v>
      </c>
      <c r="Q247" t="s">
        <v>447</v>
      </c>
      <c r="R247" t="s">
        <v>448</v>
      </c>
      <c r="S247">
        <v>255847294</v>
      </c>
      <c r="T247">
        <v>175.11895999999999</v>
      </c>
      <c r="U247" t="s">
        <v>31</v>
      </c>
      <c r="V247" t="s">
        <v>558</v>
      </c>
      <c r="W247" t="s">
        <v>23</v>
      </c>
    </row>
    <row r="248" spans="1:23" x14ac:dyDescent="0.4">
      <c r="A248">
        <v>247</v>
      </c>
      <c r="B248">
        <v>1</v>
      </c>
      <c r="C248">
        <v>1</v>
      </c>
      <c r="D248">
        <v>1</v>
      </c>
      <c r="E248">
        <v>1</v>
      </c>
      <c r="F248">
        <v>0.68119051293504695</v>
      </c>
      <c r="G248">
        <v>-17.338107115649901</v>
      </c>
      <c r="H248">
        <v>0.999999999999999</v>
      </c>
      <c r="I248">
        <v>25.000229746697698</v>
      </c>
      <c r="J248" t="s">
        <v>442</v>
      </c>
      <c r="K248" t="s">
        <v>25</v>
      </c>
      <c r="L248" t="s">
        <v>443</v>
      </c>
      <c r="M248" t="s">
        <v>444</v>
      </c>
      <c r="N248" t="s">
        <v>445</v>
      </c>
      <c r="O248" t="s">
        <v>446</v>
      </c>
      <c r="P248">
        <v>-1.63495886</v>
      </c>
      <c r="Q248" t="s">
        <v>447</v>
      </c>
      <c r="R248" t="s">
        <v>448</v>
      </c>
      <c r="S248">
        <v>255847294</v>
      </c>
      <c r="T248">
        <v>175.11895999999999</v>
      </c>
      <c r="U248" t="s">
        <v>31</v>
      </c>
      <c r="V248" t="s">
        <v>559</v>
      </c>
      <c r="W248" t="s">
        <v>23</v>
      </c>
    </row>
    <row r="249" spans="1:23" x14ac:dyDescent="0.4">
      <c r="A249">
        <v>248</v>
      </c>
      <c r="B249">
        <v>1</v>
      </c>
      <c r="C249">
        <v>1</v>
      </c>
      <c r="D249">
        <v>1</v>
      </c>
      <c r="E249">
        <v>1</v>
      </c>
      <c r="F249">
        <v>0.68097245111552696</v>
      </c>
      <c r="G249">
        <v>-17.303648876217402</v>
      </c>
      <c r="H249">
        <v>0.999999999999999</v>
      </c>
      <c r="I249">
        <v>25.3033990881497</v>
      </c>
      <c r="J249" t="s">
        <v>442</v>
      </c>
      <c r="K249" t="s">
        <v>25</v>
      </c>
      <c r="L249" t="s">
        <v>443</v>
      </c>
      <c r="M249" t="s">
        <v>444</v>
      </c>
      <c r="N249" t="s">
        <v>445</v>
      </c>
      <c r="O249" t="s">
        <v>446</v>
      </c>
      <c r="P249">
        <v>-1.63495886</v>
      </c>
      <c r="Q249" t="s">
        <v>447</v>
      </c>
      <c r="R249" t="s">
        <v>448</v>
      </c>
      <c r="S249">
        <v>255847294</v>
      </c>
      <c r="T249">
        <v>175.11895999999999</v>
      </c>
      <c r="U249" t="s">
        <v>31</v>
      </c>
      <c r="V249" t="s">
        <v>560</v>
      </c>
      <c r="W249" t="s">
        <v>23</v>
      </c>
    </row>
    <row r="250" spans="1:23" x14ac:dyDescent="0.4">
      <c r="A250">
        <v>249</v>
      </c>
      <c r="B250">
        <v>1</v>
      </c>
      <c r="C250">
        <v>1</v>
      </c>
      <c r="D250">
        <v>1</v>
      </c>
      <c r="E250">
        <v>1</v>
      </c>
      <c r="F250">
        <v>0.68097245111552696</v>
      </c>
      <c r="G250">
        <v>-17.303648876217402</v>
      </c>
      <c r="H250" t="s">
        <v>23</v>
      </c>
      <c r="I250">
        <v>25.3033990881497</v>
      </c>
      <c r="J250" t="s">
        <v>442</v>
      </c>
      <c r="K250" t="s">
        <v>25</v>
      </c>
      <c r="L250" t="s">
        <v>443</v>
      </c>
      <c r="M250" t="s">
        <v>444</v>
      </c>
      <c r="N250" t="s">
        <v>445</v>
      </c>
      <c r="O250" t="s">
        <v>446</v>
      </c>
      <c r="P250">
        <v>-1.63495886</v>
      </c>
      <c r="Q250" t="s">
        <v>447</v>
      </c>
      <c r="R250" t="s">
        <v>448</v>
      </c>
      <c r="S250">
        <v>255847294</v>
      </c>
      <c r="T250">
        <v>175.11895999999999</v>
      </c>
      <c r="U250" t="s">
        <v>31</v>
      </c>
      <c r="V250" t="s">
        <v>561</v>
      </c>
      <c r="W250" t="s">
        <v>23</v>
      </c>
    </row>
    <row r="251" spans="1:23" x14ac:dyDescent="0.4">
      <c r="A251">
        <v>250</v>
      </c>
      <c r="B251">
        <v>1</v>
      </c>
      <c r="C251">
        <v>1</v>
      </c>
      <c r="D251">
        <v>1</v>
      </c>
      <c r="E251">
        <v>1</v>
      </c>
      <c r="F251">
        <v>0.68083798298851805</v>
      </c>
      <c r="G251">
        <v>-156.04150241159999</v>
      </c>
      <c r="H251" t="s">
        <v>23</v>
      </c>
      <c r="I251">
        <v>20.566434526746001</v>
      </c>
      <c r="J251" t="s">
        <v>124</v>
      </c>
      <c r="K251" t="s">
        <v>25</v>
      </c>
      <c r="L251" t="s">
        <v>125</v>
      </c>
      <c r="M251" t="s">
        <v>126</v>
      </c>
      <c r="N251" t="s">
        <v>127</v>
      </c>
      <c r="O251" t="s">
        <v>128</v>
      </c>
      <c r="P251">
        <v>8.6000003800000009</v>
      </c>
      <c r="Q251" t="s">
        <v>129</v>
      </c>
      <c r="R251" t="s">
        <v>130</v>
      </c>
      <c r="S251">
        <v>16426</v>
      </c>
      <c r="T251">
        <v>430.33159999999998</v>
      </c>
      <c r="U251" t="s">
        <v>31</v>
      </c>
      <c r="V251" t="s">
        <v>562</v>
      </c>
      <c r="W251" t="s">
        <v>23</v>
      </c>
    </row>
    <row r="252" spans="1:23" x14ac:dyDescent="0.4">
      <c r="A252">
        <v>251</v>
      </c>
      <c r="B252">
        <v>1</v>
      </c>
      <c r="C252">
        <v>1</v>
      </c>
      <c r="D252">
        <v>1</v>
      </c>
      <c r="E252">
        <v>1</v>
      </c>
      <c r="F252">
        <v>0.68083798298851805</v>
      </c>
      <c r="G252">
        <v>-156.04150241159999</v>
      </c>
      <c r="H252">
        <v>0.999999999999999</v>
      </c>
      <c r="I252">
        <v>20.566434526746001</v>
      </c>
      <c r="J252" t="s">
        <v>124</v>
      </c>
      <c r="K252" t="s">
        <v>25</v>
      </c>
      <c r="L252" t="s">
        <v>125</v>
      </c>
      <c r="M252" t="s">
        <v>126</v>
      </c>
      <c r="N252" t="s">
        <v>127</v>
      </c>
      <c r="O252" t="s">
        <v>128</v>
      </c>
      <c r="P252">
        <v>8.6000003800000009</v>
      </c>
      <c r="Q252" t="s">
        <v>129</v>
      </c>
      <c r="R252" t="s">
        <v>130</v>
      </c>
      <c r="S252">
        <v>16426</v>
      </c>
      <c r="T252">
        <v>430.33159999999998</v>
      </c>
      <c r="U252" t="s">
        <v>31</v>
      </c>
      <c r="V252" t="s">
        <v>563</v>
      </c>
      <c r="W252" t="s">
        <v>23</v>
      </c>
    </row>
    <row r="253" spans="1:23" x14ac:dyDescent="0.4">
      <c r="A253">
        <v>252</v>
      </c>
      <c r="B253">
        <v>1</v>
      </c>
      <c r="C253">
        <v>1</v>
      </c>
      <c r="D253">
        <v>1</v>
      </c>
      <c r="E253">
        <v>1</v>
      </c>
      <c r="F253">
        <v>0.68083127132876398</v>
      </c>
      <c r="G253">
        <v>-14.4094437888235</v>
      </c>
      <c r="H253" t="s">
        <v>23</v>
      </c>
      <c r="I253">
        <v>13.4240678735417</v>
      </c>
      <c r="J253" t="s">
        <v>564</v>
      </c>
      <c r="K253" t="s">
        <v>25</v>
      </c>
      <c r="L253" t="s">
        <v>565</v>
      </c>
      <c r="M253" t="s">
        <v>566</v>
      </c>
      <c r="N253" t="s">
        <v>567</v>
      </c>
      <c r="O253" t="s">
        <v>568</v>
      </c>
      <c r="P253">
        <v>2.5</v>
      </c>
      <c r="Q253" t="s">
        <v>569</v>
      </c>
      <c r="R253" t="s">
        <v>570</v>
      </c>
      <c r="S253">
        <v>20638078</v>
      </c>
      <c r="T253">
        <v>595.14461730000005</v>
      </c>
      <c r="U253" t="s">
        <v>31</v>
      </c>
      <c r="V253" t="s">
        <v>571</v>
      </c>
      <c r="W253" t="s">
        <v>23</v>
      </c>
    </row>
    <row r="254" spans="1:23" x14ac:dyDescent="0.4">
      <c r="A254">
        <v>253</v>
      </c>
      <c r="B254">
        <v>1</v>
      </c>
      <c r="C254">
        <v>1</v>
      </c>
      <c r="D254">
        <v>1</v>
      </c>
      <c r="E254">
        <v>1</v>
      </c>
      <c r="F254">
        <v>0.68083127132876398</v>
      </c>
      <c r="G254">
        <v>-14.4094437888235</v>
      </c>
      <c r="H254">
        <v>0.999999999999999</v>
      </c>
      <c r="I254">
        <v>13.4240678735417</v>
      </c>
      <c r="J254" t="s">
        <v>564</v>
      </c>
      <c r="K254" t="s">
        <v>25</v>
      </c>
      <c r="L254" t="s">
        <v>565</v>
      </c>
      <c r="M254" t="s">
        <v>566</v>
      </c>
      <c r="N254" t="s">
        <v>567</v>
      </c>
      <c r="O254" t="s">
        <v>568</v>
      </c>
      <c r="P254">
        <v>2.5</v>
      </c>
      <c r="Q254" t="s">
        <v>569</v>
      </c>
      <c r="R254" t="s">
        <v>570</v>
      </c>
      <c r="S254">
        <v>20638078</v>
      </c>
      <c r="T254">
        <v>595.14461730000005</v>
      </c>
      <c r="U254" t="s">
        <v>31</v>
      </c>
      <c r="V254" t="s">
        <v>572</v>
      </c>
      <c r="W254" t="s">
        <v>23</v>
      </c>
    </row>
    <row r="255" spans="1:23" x14ac:dyDescent="0.4">
      <c r="A255">
        <v>254</v>
      </c>
      <c r="B255">
        <v>1</v>
      </c>
      <c r="C255">
        <v>1</v>
      </c>
      <c r="D255">
        <v>1</v>
      </c>
      <c r="E255">
        <v>1</v>
      </c>
      <c r="F255">
        <v>0.67921506728594505</v>
      </c>
      <c r="G255">
        <v>-12.860439996441899</v>
      </c>
      <c r="H255" t="s">
        <v>23</v>
      </c>
      <c r="I255">
        <v>30.567720016167499</v>
      </c>
      <c r="J255" t="s">
        <v>442</v>
      </c>
      <c r="K255" t="s">
        <v>25</v>
      </c>
      <c r="L255" t="s">
        <v>443</v>
      </c>
      <c r="M255" t="s">
        <v>444</v>
      </c>
      <c r="N255" t="s">
        <v>445</v>
      </c>
      <c r="O255" t="s">
        <v>446</v>
      </c>
      <c r="P255">
        <v>-1.63495886</v>
      </c>
      <c r="Q255" t="s">
        <v>447</v>
      </c>
      <c r="R255" t="s">
        <v>448</v>
      </c>
      <c r="S255">
        <v>255847294</v>
      </c>
      <c r="T255">
        <v>175.11895999999999</v>
      </c>
      <c r="U255" t="s">
        <v>31</v>
      </c>
      <c r="V255" t="s">
        <v>573</v>
      </c>
      <c r="W255" t="s">
        <v>23</v>
      </c>
    </row>
    <row r="256" spans="1:23" x14ac:dyDescent="0.4">
      <c r="A256">
        <v>255</v>
      </c>
      <c r="B256">
        <v>1</v>
      </c>
      <c r="C256">
        <v>1</v>
      </c>
      <c r="D256">
        <v>1</v>
      </c>
      <c r="E256">
        <v>1</v>
      </c>
      <c r="F256">
        <v>0.67921506728594505</v>
      </c>
      <c r="G256">
        <v>-12.860439996441899</v>
      </c>
      <c r="H256">
        <v>0.999999999999999</v>
      </c>
      <c r="I256">
        <v>30.567720016167499</v>
      </c>
      <c r="J256" t="s">
        <v>442</v>
      </c>
      <c r="K256" t="s">
        <v>25</v>
      </c>
      <c r="L256" t="s">
        <v>443</v>
      </c>
      <c r="M256" t="s">
        <v>444</v>
      </c>
      <c r="N256" t="s">
        <v>445</v>
      </c>
      <c r="O256" t="s">
        <v>446</v>
      </c>
      <c r="P256">
        <v>-1.63495886</v>
      </c>
      <c r="Q256" t="s">
        <v>447</v>
      </c>
      <c r="R256" t="s">
        <v>448</v>
      </c>
      <c r="S256">
        <v>255847294</v>
      </c>
      <c r="T256">
        <v>175.11895999999999</v>
      </c>
      <c r="U256" t="s">
        <v>31</v>
      </c>
      <c r="V256" t="s">
        <v>574</v>
      </c>
      <c r="W256" t="s">
        <v>23</v>
      </c>
    </row>
    <row r="257" spans="1:23" x14ac:dyDescent="0.4">
      <c r="A257">
        <v>256</v>
      </c>
      <c r="B257">
        <v>1</v>
      </c>
      <c r="C257">
        <v>1</v>
      </c>
      <c r="D257">
        <v>1</v>
      </c>
      <c r="E257">
        <v>1</v>
      </c>
      <c r="F257">
        <v>0.67891542328383403</v>
      </c>
      <c r="G257">
        <v>-59.865703619777697</v>
      </c>
      <c r="H257" t="s">
        <v>23</v>
      </c>
      <c r="I257">
        <v>49.429923692480401</v>
      </c>
      <c r="J257" t="s">
        <v>575</v>
      </c>
      <c r="K257" t="s">
        <v>25</v>
      </c>
      <c r="L257" t="s">
        <v>576</v>
      </c>
      <c r="M257" t="s">
        <v>577</v>
      </c>
      <c r="N257" t="s">
        <v>578</v>
      </c>
      <c r="O257" t="s">
        <v>579</v>
      </c>
      <c r="P257">
        <v>-1.10000002</v>
      </c>
      <c r="Q257" t="s">
        <v>580</v>
      </c>
      <c r="R257" t="s">
        <v>581</v>
      </c>
      <c r="S257">
        <v>255847294</v>
      </c>
      <c r="T257">
        <v>220.11789999999999</v>
      </c>
      <c r="U257" t="s">
        <v>31</v>
      </c>
      <c r="V257" t="s">
        <v>582</v>
      </c>
      <c r="W257" t="s">
        <v>23</v>
      </c>
    </row>
    <row r="258" spans="1:23" x14ac:dyDescent="0.4">
      <c r="A258">
        <v>257</v>
      </c>
      <c r="B258">
        <v>1</v>
      </c>
      <c r="C258">
        <v>1</v>
      </c>
      <c r="D258">
        <v>1</v>
      </c>
      <c r="E258">
        <v>1</v>
      </c>
      <c r="F258">
        <v>0.67891542328383403</v>
      </c>
      <c r="G258">
        <v>-59.865703619777697</v>
      </c>
      <c r="H258">
        <v>0.999999999999999</v>
      </c>
      <c r="I258">
        <v>49.429923692480401</v>
      </c>
      <c r="J258" t="s">
        <v>575</v>
      </c>
      <c r="K258" t="s">
        <v>25</v>
      </c>
      <c r="L258" t="s">
        <v>576</v>
      </c>
      <c r="M258" t="s">
        <v>577</v>
      </c>
      <c r="N258" t="s">
        <v>578</v>
      </c>
      <c r="O258" t="s">
        <v>579</v>
      </c>
      <c r="P258">
        <v>-1.10000002</v>
      </c>
      <c r="Q258" t="s">
        <v>580</v>
      </c>
      <c r="R258" t="s">
        <v>581</v>
      </c>
      <c r="S258">
        <v>255847294</v>
      </c>
      <c r="T258">
        <v>220.11789999999999</v>
      </c>
      <c r="U258" t="s">
        <v>31</v>
      </c>
      <c r="V258" t="s">
        <v>583</v>
      </c>
      <c r="W258" t="s">
        <v>23</v>
      </c>
    </row>
    <row r="259" spans="1:23" x14ac:dyDescent="0.4">
      <c r="A259">
        <v>258</v>
      </c>
      <c r="B259">
        <v>1</v>
      </c>
      <c r="C259">
        <v>2</v>
      </c>
      <c r="D259">
        <v>1</v>
      </c>
      <c r="E259">
        <v>1</v>
      </c>
      <c r="F259">
        <v>0.67879940702513697</v>
      </c>
      <c r="G259">
        <v>-184.95762110108501</v>
      </c>
      <c r="H259">
        <v>0.999999999999999</v>
      </c>
      <c r="I259">
        <v>11.609397752848301</v>
      </c>
      <c r="J259" t="s">
        <v>288</v>
      </c>
      <c r="K259" t="s">
        <v>25</v>
      </c>
      <c r="L259" t="s">
        <v>289</v>
      </c>
      <c r="M259" t="s">
        <v>290</v>
      </c>
      <c r="N259" t="s">
        <v>291</v>
      </c>
      <c r="O259" t="s">
        <v>292</v>
      </c>
      <c r="P259">
        <v>4.5999999000000003</v>
      </c>
      <c r="Q259" t="s">
        <v>293</v>
      </c>
      <c r="R259" t="s">
        <v>294</v>
      </c>
      <c r="S259">
        <v>70008934</v>
      </c>
      <c r="T259">
        <v>667.28613659999996</v>
      </c>
      <c r="U259" t="s">
        <v>31</v>
      </c>
      <c r="V259" t="s">
        <v>584</v>
      </c>
      <c r="W259" t="s">
        <v>23</v>
      </c>
    </row>
    <row r="260" spans="1:23" x14ac:dyDescent="0.4">
      <c r="A260">
        <v>259</v>
      </c>
      <c r="B260">
        <v>1</v>
      </c>
      <c r="C260">
        <v>2</v>
      </c>
      <c r="D260">
        <v>1</v>
      </c>
      <c r="E260">
        <v>1</v>
      </c>
      <c r="F260">
        <v>0.67879940702513697</v>
      </c>
      <c r="G260">
        <v>-184.95762110108501</v>
      </c>
      <c r="H260" t="s">
        <v>23</v>
      </c>
      <c r="I260">
        <v>11.609397752848301</v>
      </c>
      <c r="J260" t="s">
        <v>288</v>
      </c>
      <c r="K260" t="s">
        <v>25</v>
      </c>
      <c r="L260" t="s">
        <v>289</v>
      </c>
      <c r="M260" t="s">
        <v>290</v>
      </c>
      <c r="N260" t="s">
        <v>291</v>
      </c>
      <c r="O260" t="s">
        <v>292</v>
      </c>
      <c r="P260">
        <v>4.5999999000000003</v>
      </c>
      <c r="Q260" t="s">
        <v>293</v>
      </c>
      <c r="R260" t="s">
        <v>294</v>
      </c>
      <c r="S260">
        <v>70008934</v>
      </c>
      <c r="T260">
        <v>667.28613659999996</v>
      </c>
      <c r="U260" t="s">
        <v>31</v>
      </c>
      <c r="V260" t="s">
        <v>585</v>
      </c>
      <c r="W260" t="s">
        <v>23</v>
      </c>
    </row>
    <row r="261" spans="1:23" x14ac:dyDescent="0.4">
      <c r="A261">
        <v>260</v>
      </c>
      <c r="B261">
        <v>1</v>
      </c>
      <c r="C261">
        <v>1</v>
      </c>
      <c r="D261">
        <v>1</v>
      </c>
      <c r="E261">
        <v>1</v>
      </c>
      <c r="F261">
        <v>0.67461343319983103</v>
      </c>
      <c r="G261">
        <v>-8.0925561690871497</v>
      </c>
      <c r="H261" t="s">
        <v>23</v>
      </c>
      <c r="I261">
        <v>23.453782987156998</v>
      </c>
      <c r="J261" t="s">
        <v>486</v>
      </c>
      <c r="K261" t="s">
        <v>25</v>
      </c>
      <c r="L261" t="s">
        <v>487</v>
      </c>
      <c r="M261" t="s">
        <v>488</v>
      </c>
      <c r="N261" t="s">
        <v>489</v>
      </c>
      <c r="O261" t="s">
        <v>490</v>
      </c>
      <c r="P261">
        <v>-2.2649436000000001</v>
      </c>
      <c r="Q261" t="s">
        <v>491</v>
      </c>
      <c r="R261" t="s">
        <v>492</v>
      </c>
      <c r="S261">
        <v>120580478</v>
      </c>
      <c r="T261">
        <v>245.07810000000001</v>
      </c>
      <c r="U261" t="s">
        <v>31</v>
      </c>
      <c r="V261" t="s">
        <v>586</v>
      </c>
      <c r="W261" t="s">
        <v>23</v>
      </c>
    </row>
    <row r="262" spans="1:23" x14ac:dyDescent="0.4">
      <c r="A262">
        <v>261</v>
      </c>
      <c r="B262">
        <v>1</v>
      </c>
      <c r="C262">
        <v>1</v>
      </c>
      <c r="D262">
        <v>1</v>
      </c>
      <c r="E262">
        <v>1</v>
      </c>
      <c r="F262">
        <v>0.67461343319983103</v>
      </c>
      <c r="G262">
        <v>-8.0925561690871497</v>
      </c>
      <c r="H262">
        <v>0.999999999999999</v>
      </c>
      <c r="I262">
        <v>23.453782987156998</v>
      </c>
      <c r="J262" t="s">
        <v>486</v>
      </c>
      <c r="K262" t="s">
        <v>25</v>
      </c>
      <c r="L262" t="s">
        <v>487</v>
      </c>
      <c r="M262" t="s">
        <v>488</v>
      </c>
      <c r="N262" t="s">
        <v>489</v>
      </c>
      <c r="O262" t="s">
        <v>490</v>
      </c>
      <c r="P262">
        <v>-2.2649436000000001</v>
      </c>
      <c r="Q262" t="s">
        <v>491</v>
      </c>
      <c r="R262" t="s">
        <v>492</v>
      </c>
      <c r="S262">
        <v>120580478</v>
      </c>
      <c r="T262">
        <v>245.07810000000001</v>
      </c>
      <c r="U262" t="s">
        <v>31</v>
      </c>
      <c r="V262" t="s">
        <v>587</v>
      </c>
      <c r="W262" t="s">
        <v>23</v>
      </c>
    </row>
    <row r="263" spans="1:23" x14ac:dyDescent="0.4">
      <c r="A263">
        <v>262</v>
      </c>
      <c r="B263">
        <v>1</v>
      </c>
      <c r="C263">
        <v>1</v>
      </c>
      <c r="D263">
        <v>1</v>
      </c>
      <c r="E263">
        <v>1</v>
      </c>
      <c r="F263">
        <v>0.67368208289077103</v>
      </c>
      <c r="G263">
        <v>-16.159253701630401</v>
      </c>
      <c r="H263">
        <v>0.999999999999999</v>
      </c>
      <c r="I263">
        <v>16.451594491401401</v>
      </c>
      <c r="J263" t="s">
        <v>442</v>
      </c>
      <c r="K263" t="s">
        <v>25</v>
      </c>
      <c r="L263" t="s">
        <v>443</v>
      </c>
      <c r="M263" t="s">
        <v>444</v>
      </c>
      <c r="N263" t="s">
        <v>445</v>
      </c>
      <c r="O263" t="s">
        <v>446</v>
      </c>
      <c r="P263">
        <v>-1.63495886</v>
      </c>
      <c r="Q263" t="s">
        <v>447</v>
      </c>
      <c r="R263" t="s">
        <v>448</v>
      </c>
      <c r="S263">
        <v>255847294</v>
      </c>
      <c r="T263">
        <v>175.11894000000001</v>
      </c>
      <c r="U263" t="s">
        <v>31</v>
      </c>
      <c r="V263" t="s">
        <v>588</v>
      </c>
      <c r="W263" t="s">
        <v>23</v>
      </c>
    </row>
    <row r="264" spans="1:23" x14ac:dyDescent="0.4">
      <c r="A264">
        <v>263</v>
      </c>
      <c r="B264">
        <v>1</v>
      </c>
      <c r="C264">
        <v>1</v>
      </c>
      <c r="D264">
        <v>1</v>
      </c>
      <c r="E264">
        <v>1</v>
      </c>
      <c r="F264">
        <v>0.67368208289077103</v>
      </c>
      <c r="G264">
        <v>-16.159253701630401</v>
      </c>
      <c r="H264" t="s">
        <v>23</v>
      </c>
      <c r="I264">
        <v>16.451594491401401</v>
      </c>
      <c r="J264" t="s">
        <v>442</v>
      </c>
      <c r="K264" t="s">
        <v>25</v>
      </c>
      <c r="L264" t="s">
        <v>443</v>
      </c>
      <c r="M264" t="s">
        <v>444</v>
      </c>
      <c r="N264" t="s">
        <v>445</v>
      </c>
      <c r="O264" t="s">
        <v>446</v>
      </c>
      <c r="P264">
        <v>-1.63495886</v>
      </c>
      <c r="Q264" t="s">
        <v>447</v>
      </c>
      <c r="R264" t="s">
        <v>448</v>
      </c>
      <c r="S264">
        <v>255847294</v>
      </c>
      <c r="T264">
        <v>175.11894000000001</v>
      </c>
      <c r="U264" t="s">
        <v>31</v>
      </c>
      <c r="V264" t="s">
        <v>589</v>
      </c>
      <c r="W264" t="s">
        <v>23</v>
      </c>
    </row>
    <row r="265" spans="1:23" x14ac:dyDescent="0.4">
      <c r="A265">
        <v>264</v>
      </c>
      <c r="B265">
        <v>1</v>
      </c>
      <c r="C265">
        <v>1</v>
      </c>
      <c r="D265">
        <v>1</v>
      </c>
      <c r="E265">
        <v>1</v>
      </c>
      <c r="F265">
        <v>0.67363306836940295</v>
      </c>
      <c r="G265">
        <v>-16.090339968388601</v>
      </c>
      <c r="H265">
        <v>0.999999999999999</v>
      </c>
      <c r="I265">
        <v>16.3644302304216</v>
      </c>
      <c r="J265" t="s">
        <v>442</v>
      </c>
      <c r="K265" t="s">
        <v>25</v>
      </c>
      <c r="L265" t="s">
        <v>443</v>
      </c>
      <c r="M265" t="s">
        <v>444</v>
      </c>
      <c r="N265" t="s">
        <v>445</v>
      </c>
      <c r="O265" t="s">
        <v>446</v>
      </c>
      <c r="P265">
        <v>-1.63495886</v>
      </c>
      <c r="Q265" t="s">
        <v>447</v>
      </c>
      <c r="R265" t="s">
        <v>448</v>
      </c>
      <c r="S265">
        <v>255847294</v>
      </c>
      <c r="T265">
        <v>175.11894000000001</v>
      </c>
      <c r="U265" t="s">
        <v>31</v>
      </c>
      <c r="V265" t="s">
        <v>590</v>
      </c>
      <c r="W265" t="s">
        <v>23</v>
      </c>
    </row>
    <row r="266" spans="1:23" x14ac:dyDescent="0.4">
      <c r="A266">
        <v>265</v>
      </c>
      <c r="B266">
        <v>1</v>
      </c>
      <c r="C266">
        <v>1</v>
      </c>
      <c r="D266">
        <v>1</v>
      </c>
      <c r="E266">
        <v>1</v>
      </c>
      <c r="F266">
        <v>0.67363306836940295</v>
      </c>
      <c r="G266">
        <v>-16.090339968388601</v>
      </c>
      <c r="H266" t="s">
        <v>23</v>
      </c>
      <c r="I266">
        <v>16.3644302304216</v>
      </c>
      <c r="J266" t="s">
        <v>442</v>
      </c>
      <c r="K266" t="s">
        <v>25</v>
      </c>
      <c r="L266" t="s">
        <v>443</v>
      </c>
      <c r="M266" t="s">
        <v>444</v>
      </c>
      <c r="N266" t="s">
        <v>445</v>
      </c>
      <c r="O266" t="s">
        <v>446</v>
      </c>
      <c r="P266">
        <v>-1.63495886</v>
      </c>
      <c r="Q266" t="s">
        <v>447</v>
      </c>
      <c r="R266" t="s">
        <v>448</v>
      </c>
      <c r="S266">
        <v>255847294</v>
      </c>
      <c r="T266">
        <v>175.11894000000001</v>
      </c>
      <c r="U266" t="s">
        <v>31</v>
      </c>
      <c r="V266" t="s">
        <v>591</v>
      </c>
      <c r="W266" t="s">
        <v>23</v>
      </c>
    </row>
    <row r="267" spans="1:23" x14ac:dyDescent="0.4">
      <c r="A267">
        <v>266</v>
      </c>
      <c r="B267">
        <v>1</v>
      </c>
      <c r="C267">
        <v>1</v>
      </c>
      <c r="D267">
        <v>1</v>
      </c>
      <c r="E267">
        <v>1</v>
      </c>
      <c r="F267">
        <v>0.670255489270005</v>
      </c>
      <c r="G267">
        <v>-21.386890746657102</v>
      </c>
      <c r="H267" t="s">
        <v>23</v>
      </c>
      <c r="I267">
        <v>17.585257183111299</v>
      </c>
      <c r="J267" t="s">
        <v>442</v>
      </c>
      <c r="K267" t="s">
        <v>25</v>
      </c>
      <c r="L267" t="s">
        <v>443</v>
      </c>
      <c r="M267" t="s">
        <v>444</v>
      </c>
      <c r="N267" t="s">
        <v>445</v>
      </c>
      <c r="O267" t="s">
        <v>446</v>
      </c>
      <c r="P267">
        <v>-1.63495886</v>
      </c>
      <c r="Q267" t="s">
        <v>447</v>
      </c>
      <c r="R267" t="s">
        <v>448</v>
      </c>
      <c r="S267">
        <v>255847294</v>
      </c>
      <c r="T267">
        <v>175.11895999999999</v>
      </c>
      <c r="U267" t="s">
        <v>31</v>
      </c>
      <c r="V267" t="s">
        <v>592</v>
      </c>
      <c r="W267" t="s">
        <v>23</v>
      </c>
    </row>
    <row r="268" spans="1:23" x14ac:dyDescent="0.4">
      <c r="A268">
        <v>267</v>
      </c>
      <c r="B268">
        <v>1</v>
      </c>
      <c r="C268">
        <v>1</v>
      </c>
      <c r="D268">
        <v>1</v>
      </c>
      <c r="E268">
        <v>1</v>
      </c>
      <c r="F268">
        <v>0.670255489270005</v>
      </c>
      <c r="G268">
        <v>-21.386890746657102</v>
      </c>
      <c r="H268">
        <v>0.999999999999999</v>
      </c>
      <c r="I268">
        <v>17.585257183111299</v>
      </c>
      <c r="J268" t="s">
        <v>442</v>
      </c>
      <c r="K268" t="s">
        <v>25</v>
      </c>
      <c r="L268" t="s">
        <v>443</v>
      </c>
      <c r="M268" t="s">
        <v>444</v>
      </c>
      <c r="N268" t="s">
        <v>445</v>
      </c>
      <c r="O268" t="s">
        <v>446</v>
      </c>
      <c r="P268">
        <v>-1.63495886</v>
      </c>
      <c r="Q268" t="s">
        <v>447</v>
      </c>
      <c r="R268" t="s">
        <v>448</v>
      </c>
      <c r="S268">
        <v>255847294</v>
      </c>
      <c r="T268">
        <v>175.11895999999999</v>
      </c>
      <c r="U268" t="s">
        <v>31</v>
      </c>
      <c r="V268" t="s">
        <v>593</v>
      </c>
      <c r="W268" t="s">
        <v>23</v>
      </c>
    </row>
    <row r="269" spans="1:23" x14ac:dyDescent="0.4">
      <c r="A269">
        <v>268</v>
      </c>
      <c r="B269">
        <v>1</v>
      </c>
      <c r="C269">
        <v>1</v>
      </c>
      <c r="D269">
        <v>1</v>
      </c>
      <c r="E269">
        <v>1</v>
      </c>
      <c r="F269">
        <v>0.664737253540159</v>
      </c>
      <c r="G269">
        <v>-35.599565761226401</v>
      </c>
      <c r="H269">
        <v>0.999999999999999</v>
      </c>
      <c r="I269">
        <v>18.056410318103701</v>
      </c>
      <c r="J269" t="s">
        <v>442</v>
      </c>
      <c r="K269" t="s">
        <v>25</v>
      </c>
      <c r="L269" t="s">
        <v>443</v>
      </c>
      <c r="M269" t="s">
        <v>444</v>
      </c>
      <c r="N269" t="s">
        <v>445</v>
      </c>
      <c r="O269" t="s">
        <v>446</v>
      </c>
      <c r="P269">
        <v>-1.63495886</v>
      </c>
      <c r="Q269" t="s">
        <v>447</v>
      </c>
      <c r="R269" t="s">
        <v>448</v>
      </c>
      <c r="S269">
        <v>255847294</v>
      </c>
      <c r="T269">
        <v>175.11894000000001</v>
      </c>
      <c r="U269" t="s">
        <v>31</v>
      </c>
      <c r="V269" t="s">
        <v>594</v>
      </c>
      <c r="W269" t="s">
        <v>23</v>
      </c>
    </row>
    <row r="270" spans="1:23" x14ac:dyDescent="0.4">
      <c r="A270">
        <v>269</v>
      </c>
      <c r="B270">
        <v>1</v>
      </c>
      <c r="C270">
        <v>1</v>
      </c>
      <c r="D270">
        <v>1</v>
      </c>
      <c r="E270">
        <v>1</v>
      </c>
      <c r="F270">
        <v>0.664737253540159</v>
      </c>
      <c r="G270">
        <v>-35.599565761226401</v>
      </c>
      <c r="H270" t="s">
        <v>23</v>
      </c>
      <c r="I270">
        <v>18.056410318103701</v>
      </c>
      <c r="J270" t="s">
        <v>442</v>
      </c>
      <c r="K270" t="s">
        <v>25</v>
      </c>
      <c r="L270" t="s">
        <v>443</v>
      </c>
      <c r="M270" t="s">
        <v>444</v>
      </c>
      <c r="N270" t="s">
        <v>445</v>
      </c>
      <c r="O270" t="s">
        <v>446</v>
      </c>
      <c r="P270">
        <v>-1.63495886</v>
      </c>
      <c r="Q270" t="s">
        <v>447</v>
      </c>
      <c r="R270" t="s">
        <v>448</v>
      </c>
      <c r="S270">
        <v>255847294</v>
      </c>
      <c r="T270">
        <v>175.11894000000001</v>
      </c>
      <c r="U270" t="s">
        <v>31</v>
      </c>
      <c r="V270" t="s">
        <v>595</v>
      </c>
      <c r="W270" t="s">
        <v>23</v>
      </c>
    </row>
    <row r="271" spans="1:23" x14ac:dyDescent="0.4">
      <c r="A271">
        <v>270</v>
      </c>
      <c r="B271">
        <v>1</v>
      </c>
      <c r="C271">
        <v>1</v>
      </c>
      <c r="D271">
        <v>1</v>
      </c>
      <c r="E271">
        <v>1</v>
      </c>
      <c r="F271">
        <v>0.66350507708284501</v>
      </c>
      <c r="G271">
        <v>-16.788824102895699</v>
      </c>
      <c r="H271" t="s">
        <v>23</v>
      </c>
      <c r="I271">
        <v>10.695558820754201</v>
      </c>
      <c r="J271" t="s">
        <v>596</v>
      </c>
      <c r="K271" t="s">
        <v>25</v>
      </c>
      <c r="L271" t="s">
        <v>597</v>
      </c>
      <c r="M271" t="s">
        <v>598</v>
      </c>
      <c r="N271" t="s">
        <v>599</v>
      </c>
      <c r="O271" t="s">
        <v>600</v>
      </c>
      <c r="P271">
        <v>0.177492395</v>
      </c>
      <c r="Q271" t="s">
        <v>601</v>
      </c>
      <c r="R271" t="s">
        <v>602</v>
      </c>
      <c r="S271">
        <v>87941486</v>
      </c>
      <c r="T271">
        <v>196.06039999999999</v>
      </c>
      <c r="U271" t="s">
        <v>31</v>
      </c>
      <c r="V271" t="s">
        <v>603</v>
      </c>
      <c r="W271" t="s">
        <v>23</v>
      </c>
    </row>
    <row r="272" spans="1:23" x14ac:dyDescent="0.4">
      <c r="A272">
        <v>271</v>
      </c>
      <c r="B272">
        <v>1</v>
      </c>
      <c r="C272">
        <v>1</v>
      </c>
      <c r="D272">
        <v>1</v>
      </c>
      <c r="E272">
        <v>1</v>
      </c>
      <c r="F272">
        <v>0.66350507708284501</v>
      </c>
      <c r="G272">
        <v>-16.788824102895699</v>
      </c>
      <c r="H272">
        <v>0.999999999999999</v>
      </c>
      <c r="I272">
        <v>10.695558820754201</v>
      </c>
      <c r="J272" t="s">
        <v>596</v>
      </c>
      <c r="K272" t="s">
        <v>25</v>
      </c>
      <c r="L272" t="s">
        <v>597</v>
      </c>
      <c r="M272" t="s">
        <v>598</v>
      </c>
      <c r="N272" t="s">
        <v>599</v>
      </c>
      <c r="O272" t="s">
        <v>600</v>
      </c>
      <c r="P272">
        <v>0.177492395</v>
      </c>
      <c r="Q272" t="s">
        <v>601</v>
      </c>
      <c r="R272" t="s">
        <v>602</v>
      </c>
      <c r="S272">
        <v>87941486</v>
      </c>
      <c r="T272">
        <v>196.06039999999999</v>
      </c>
      <c r="U272" t="s">
        <v>31</v>
      </c>
      <c r="V272" t="s">
        <v>604</v>
      </c>
      <c r="W272" t="s">
        <v>23</v>
      </c>
    </row>
    <row r="273" spans="1:23" x14ac:dyDescent="0.4">
      <c r="A273">
        <v>272</v>
      </c>
      <c r="B273">
        <v>1</v>
      </c>
      <c r="C273">
        <v>1</v>
      </c>
      <c r="D273">
        <v>1</v>
      </c>
      <c r="E273">
        <v>1</v>
      </c>
      <c r="F273">
        <v>0.65883642329203995</v>
      </c>
      <c r="G273">
        <v>-85.358041988445905</v>
      </c>
      <c r="H273">
        <v>0.999999999999999</v>
      </c>
      <c r="I273">
        <v>23.096226323285901</v>
      </c>
      <c r="J273" t="s">
        <v>503</v>
      </c>
      <c r="K273" t="s">
        <v>25</v>
      </c>
      <c r="L273" t="s">
        <v>504</v>
      </c>
      <c r="M273" t="s">
        <v>505</v>
      </c>
      <c r="N273" t="s">
        <v>506</v>
      </c>
      <c r="O273" t="s">
        <v>507</v>
      </c>
      <c r="P273">
        <v>1.92851174</v>
      </c>
      <c r="Q273" t="s">
        <v>508</v>
      </c>
      <c r="R273" t="s">
        <v>509</v>
      </c>
      <c r="S273">
        <v>19556450</v>
      </c>
      <c r="T273">
        <v>275.13902000000002</v>
      </c>
      <c r="U273" t="s">
        <v>31</v>
      </c>
      <c r="V273" t="s">
        <v>605</v>
      </c>
      <c r="W273" t="s">
        <v>23</v>
      </c>
    </row>
    <row r="274" spans="1:23" x14ac:dyDescent="0.4">
      <c r="A274">
        <v>273</v>
      </c>
      <c r="B274">
        <v>1</v>
      </c>
      <c r="C274">
        <v>1</v>
      </c>
      <c r="D274">
        <v>1</v>
      </c>
      <c r="E274">
        <v>1</v>
      </c>
      <c r="F274">
        <v>0.65883642329203995</v>
      </c>
      <c r="G274">
        <v>-85.358041988445905</v>
      </c>
      <c r="H274" t="s">
        <v>23</v>
      </c>
      <c r="I274">
        <v>23.096226323285901</v>
      </c>
      <c r="J274" t="s">
        <v>503</v>
      </c>
      <c r="K274" t="s">
        <v>25</v>
      </c>
      <c r="L274" t="s">
        <v>504</v>
      </c>
      <c r="M274" t="s">
        <v>505</v>
      </c>
      <c r="N274" t="s">
        <v>506</v>
      </c>
      <c r="O274" t="s">
        <v>507</v>
      </c>
      <c r="P274">
        <v>1.92851174</v>
      </c>
      <c r="Q274" t="s">
        <v>508</v>
      </c>
      <c r="R274" t="s">
        <v>509</v>
      </c>
      <c r="S274">
        <v>19556450</v>
      </c>
      <c r="T274">
        <v>275.13902000000002</v>
      </c>
      <c r="U274" t="s">
        <v>31</v>
      </c>
      <c r="V274" t="s">
        <v>606</v>
      </c>
      <c r="W274" t="s">
        <v>23</v>
      </c>
    </row>
    <row r="275" spans="1:23" x14ac:dyDescent="0.4">
      <c r="A275">
        <v>274</v>
      </c>
      <c r="B275">
        <v>1</v>
      </c>
      <c r="C275">
        <v>2</v>
      </c>
      <c r="D275">
        <v>1</v>
      </c>
      <c r="E275">
        <v>2</v>
      </c>
      <c r="F275">
        <v>0.65670107892170304</v>
      </c>
      <c r="G275">
        <v>-120.59993128506601</v>
      </c>
      <c r="H275">
        <v>0.56281407035175801</v>
      </c>
      <c r="I275">
        <v>36.195158974964102</v>
      </c>
      <c r="J275" t="s">
        <v>50</v>
      </c>
      <c r="K275" t="s">
        <v>25</v>
      </c>
      <c r="L275" t="s">
        <v>51</v>
      </c>
      <c r="M275" t="s">
        <v>52</v>
      </c>
      <c r="N275" t="s">
        <v>53</v>
      </c>
      <c r="O275" t="s">
        <v>54</v>
      </c>
      <c r="P275">
        <v>2.4793486599999999</v>
      </c>
      <c r="Q275" t="s">
        <v>55</v>
      </c>
      <c r="R275" t="s">
        <v>56</v>
      </c>
      <c r="S275">
        <v>8659984502</v>
      </c>
      <c r="T275">
        <v>341.18596910000002</v>
      </c>
      <c r="U275" t="s">
        <v>31</v>
      </c>
      <c r="V275" t="s">
        <v>607</v>
      </c>
      <c r="W275" t="s">
        <v>23</v>
      </c>
    </row>
    <row r="276" spans="1:23" x14ac:dyDescent="0.4">
      <c r="A276">
        <v>275</v>
      </c>
      <c r="B276">
        <v>1</v>
      </c>
      <c r="C276">
        <v>1</v>
      </c>
      <c r="D276">
        <v>1</v>
      </c>
      <c r="E276">
        <v>1</v>
      </c>
      <c r="F276">
        <v>0.65367576736683097</v>
      </c>
      <c r="G276">
        <v>-21.068493562893199</v>
      </c>
      <c r="H276" t="s">
        <v>23</v>
      </c>
      <c r="I276">
        <v>23.271905467696499</v>
      </c>
      <c r="J276" t="s">
        <v>564</v>
      </c>
      <c r="K276" t="s">
        <v>25</v>
      </c>
      <c r="L276" t="s">
        <v>565</v>
      </c>
      <c r="M276" t="s">
        <v>566</v>
      </c>
      <c r="N276" t="s">
        <v>567</v>
      </c>
      <c r="O276" t="s">
        <v>568</v>
      </c>
      <c r="P276">
        <v>2.5</v>
      </c>
      <c r="Q276" t="s">
        <v>569</v>
      </c>
      <c r="R276" t="s">
        <v>570</v>
      </c>
      <c r="S276">
        <v>20638078</v>
      </c>
      <c r="T276">
        <v>595.14461730000005</v>
      </c>
      <c r="U276" t="s">
        <v>31</v>
      </c>
      <c r="V276" t="s">
        <v>608</v>
      </c>
      <c r="W276" t="s">
        <v>23</v>
      </c>
    </row>
    <row r="277" spans="1:23" x14ac:dyDescent="0.4">
      <c r="A277">
        <v>276</v>
      </c>
      <c r="B277">
        <v>1</v>
      </c>
      <c r="C277">
        <v>1</v>
      </c>
      <c r="D277">
        <v>1</v>
      </c>
      <c r="E277">
        <v>1</v>
      </c>
      <c r="F277">
        <v>0.65367576736683097</v>
      </c>
      <c r="G277">
        <v>-21.068493562893199</v>
      </c>
      <c r="H277">
        <v>0.999999999999999</v>
      </c>
      <c r="I277">
        <v>23.271905467696499</v>
      </c>
      <c r="J277" t="s">
        <v>564</v>
      </c>
      <c r="K277" t="s">
        <v>25</v>
      </c>
      <c r="L277" t="s">
        <v>565</v>
      </c>
      <c r="M277" t="s">
        <v>566</v>
      </c>
      <c r="N277" t="s">
        <v>567</v>
      </c>
      <c r="O277" t="s">
        <v>568</v>
      </c>
      <c r="P277">
        <v>2.5</v>
      </c>
      <c r="Q277" t="s">
        <v>569</v>
      </c>
      <c r="R277" t="s">
        <v>570</v>
      </c>
      <c r="S277">
        <v>20638078</v>
      </c>
      <c r="T277">
        <v>595.14461730000005</v>
      </c>
      <c r="U277" t="s">
        <v>31</v>
      </c>
      <c r="V277" t="s">
        <v>609</v>
      </c>
      <c r="W277" t="s">
        <v>23</v>
      </c>
    </row>
    <row r="278" spans="1:23" x14ac:dyDescent="0.4">
      <c r="A278">
        <v>277</v>
      </c>
      <c r="B278">
        <v>1</v>
      </c>
      <c r="C278">
        <v>1</v>
      </c>
      <c r="D278">
        <v>1</v>
      </c>
      <c r="E278">
        <v>1</v>
      </c>
      <c r="F278">
        <v>0.65275020789960103</v>
      </c>
      <c r="G278">
        <v>-71.363088796252995</v>
      </c>
      <c r="H278" t="s">
        <v>23</v>
      </c>
      <c r="I278">
        <v>32.573697590817098</v>
      </c>
      <c r="J278" t="s">
        <v>194</v>
      </c>
      <c r="K278" t="s">
        <v>25</v>
      </c>
      <c r="L278" t="s">
        <v>195</v>
      </c>
      <c r="M278" t="s">
        <v>196</v>
      </c>
      <c r="N278" t="s">
        <v>197</v>
      </c>
      <c r="O278" t="s">
        <v>198</v>
      </c>
      <c r="P278">
        <v>2.8890771900000001</v>
      </c>
      <c r="Q278" t="s">
        <v>199</v>
      </c>
      <c r="R278" t="s">
        <v>200</v>
      </c>
      <c r="S278">
        <v>120383870</v>
      </c>
      <c r="T278">
        <v>355.20161919999998</v>
      </c>
      <c r="U278" t="s">
        <v>31</v>
      </c>
      <c r="V278" t="s">
        <v>610</v>
      </c>
      <c r="W278" t="s">
        <v>23</v>
      </c>
    </row>
    <row r="279" spans="1:23" x14ac:dyDescent="0.4">
      <c r="A279">
        <v>278</v>
      </c>
      <c r="B279">
        <v>1</v>
      </c>
      <c r="C279">
        <v>1</v>
      </c>
      <c r="D279">
        <v>1</v>
      </c>
      <c r="E279">
        <v>1</v>
      </c>
      <c r="F279">
        <v>0.65275020789960103</v>
      </c>
      <c r="G279">
        <v>-71.363088796252995</v>
      </c>
      <c r="H279">
        <v>0.999999999999999</v>
      </c>
      <c r="I279">
        <v>32.573697590817098</v>
      </c>
      <c r="J279" t="s">
        <v>194</v>
      </c>
      <c r="K279" t="s">
        <v>25</v>
      </c>
      <c r="L279" t="s">
        <v>195</v>
      </c>
      <c r="M279" t="s">
        <v>196</v>
      </c>
      <c r="N279" t="s">
        <v>197</v>
      </c>
      <c r="O279" t="s">
        <v>198</v>
      </c>
      <c r="P279">
        <v>2.8890771900000001</v>
      </c>
      <c r="Q279" t="s">
        <v>199</v>
      </c>
      <c r="R279" t="s">
        <v>200</v>
      </c>
      <c r="S279">
        <v>120383870</v>
      </c>
      <c r="T279">
        <v>355.20161919999998</v>
      </c>
      <c r="U279" t="s">
        <v>31</v>
      </c>
      <c r="V279" t="s">
        <v>611</v>
      </c>
      <c r="W279" t="s">
        <v>23</v>
      </c>
    </row>
    <row r="280" spans="1:23" x14ac:dyDescent="0.4">
      <c r="A280">
        <v>279</v>
      </c>
      <c r="B280">
        <v>1</v>
      </c>
      <c r="C280">
        <v>3</v>
      </c>
      <c r="D280">
        <v>1</v>
      </c>
      <c r="E280">
        <v>3</v>
      </c>
      <c r="F280">
        <v>0.65223344830538499</v>
      </c>
      <c r="G280">
        <v>-57.700693072438497</v>
      </c>
      <c r="H280">
        <v>0.87135678391959703</v>
      </c>
      <c r="I280">
        <v>0.36980340836497599</v>
      </c>
      <c r="J280" t="s">
        <v>612</v>
      </c>
      <c r="K280" t="s">
        <v>25</v>
      </c>
      <c r="L280" t="s">
        <v>613</v>
      </c>
      <c r="M280" t="s">
        <v>614</v>
      </c>
      <c r="N280" t="s">
        <v>615</v>
      </c>
      <c r="O280" t="s">
        <v>616</v>
      </c>
      <c r="P280">
        <v>4.5999999000000003</v>
      </c>
      <c r="Q280" t="s">
        <v>617</v>
      </c>
      <c r="R280" t="s">
        <v>618</v>
      </c>
      <c r="S280">
        <v>20105570</v>
      </c>
      <c r="T280">
        <v>584.27949999999998</v>
      </c>
      <c r="U280" t="s">
        <v>31</v>
      </c>
      <c r="V280" t="s">
        <v>619</v>
      </c>
      <c r="W280" t="s">
        <v>23</v>
      </c>
    </row>
    <row r="281" spans="1:23" x14ac:dyDescent="0.4">
      <c r="A281">
        <v>280</v>
      </c>
      <c r="B281">
        <v>1</v>
      </c>
      <c r="C281">
        <v>1</v>
      </c>
      <c r="D281">
        <v>1</v>
      </c>
      <c r="E281">
        <v>1</v>
      </c>
      <c r="F281">
        <v>0.65029442264751003</v>
      </c>
      <c r="G281">
        <v>-28.441555089441898</v>
      </c>
      <c r="H281" t="s">
        <v>23</v>
      </c>
      <c r="I281">
        <v>38.166505471777903</v>
      </c>
      <c r="J281" t="s">
        <v>486</v>
      </c>
      <c r="K281" t="s">
        <v>25</v>
      </c>
      <c r="L281" t="s">
        <v>487</v>
      </c>
      <c r="M281" t="s">
        <v>488</v>
      </c>
      <c r="N281" t="s">
        <v>489</v>
      </c>
      <c r="O281" t="s">
        <v>490</v>
      </c>
      <c r="P281">
        <v>-2.2649436000000001</v>
      </c>
      <c r="Q281" t="s">
        <v>491</v>
      </c>
      <c r="R281" t="s">
        <v>492</v>
      </c>
      <c r="S281">
        <v>120580478</v>
      </c>
      <c r="T281">
        <v>245.07679999999999</v>
      </c>
      <c r="U281" t="s">
        <v>31</v>
      </c>
      <c r="V281" t="s">
        <v>620</v>
      </c>
      <c r="W281" t="s">
        <v>23</v>
      </c>
    </row>
    <row r="282" spans="1:23" x14ac:dyDescent="0.4">
      <c r="A282">
        <v>281</v>
      </c>
      <c r="B282">
        <v>1</v>
      </c>
      <c r="C282">
        <v>1</v>
      </c>
      <c r="D282">
        <v>1</v>
      </c>
      <c r="E282">
        <v>1</v>
      </c>
      <c r="F282">
        <v>0.65029442264751003</v>
      </c>
      <c r="G282">
        <v>-28.441555089441898</v>
      </c>
      <c r="H282">
        <v>0.999999999999999</v>
      </c>
      <c r="I282">
        <v>38.166505471777903</v>
      </c>
      <c r="J282" t="s">
        <v>486</v>
      </c>
      <c r="K282" t="s">
        <v>25</v>
      </c>
      <c r="L282" t="s">
        <v>487</v>
      </c>
      <c r="M282" t="s">
        <v>488</v>
      </c>
      <c r="N282" t="s">
        <v>489</v>
      </c>
      <c r="O282" t="s">
        <v>490</v>
      </c>
      <c r="P282">
        <v>-2.2649436000000001</v>
      </c>
      <c r="Q282" t="s">
        <v>491</v>
      </c>
      <c r="R282" t="s">
        <v>492</v>
      </c>
      <c r="S282">
        <v>120580478</v>
      </c>
      <c r="T282">
        <v>245.07679999999999</v>
      </c>
      <c r="U282" t="s">
        <v>31</v>
      </c>
      <c r="V282" t="s">
        <v>621</v>
      </c>
      <c r="W282" t="s">
        <v>23</v>
      </c>
    </row>
    <row r="283" spans="1:23" x14ac:dyDescent="0.4">
      <c r="A283">
        <v>282</v>
      </c>
      <c r="B283">
        <v>1</v>
      </c>
      <c r="C283">
        <v>1</v>
      </c>
      <c r="D283">
        <v>1</v>
      </c>
      <c r="E283">
        <v>1</v>
      </c>
      <c r="F283">
        <v>0.64585221674450799</v>
      </c>
      <c r="G283">
        <v>-28.357750672391301</v>
      </c>
      <c r="H283">
        <v>0.999999999999999</v>
      </c>
      <c r="I283">
        <v>18.572014367701801</v>
      </c>
      <c r="J283" t="s">
        <v>442</v>
      </c>
      <c r="K283" t="s">
        <v>25</v>
      </c>
      <c r="L283" t="s">
        <v>443</v>
      </c>
      <c r="M283" t="s">
        <v>444</v>
      </c>
      <c r="N283" t="s">
        <v>445</v>
      </c>
      <c r="O283" t="s">
        <v>446</v>
      </c>
      <c r="P283">
        <v>-1.63495886</v>
      </c>
      <c r="Q283" t="s">
        <v>447</v>
      </c>
      <c r="R283" t="s">
        <v>448</v>
      </c>
      <c r="S283">
        <v>255847294</v>
      </c>
      <c r="T283">
        <v>175.11895999999999</v>
      </c>
      <c r="U283" t="s">
        <v>31</v>
      </c>
      <c r="V283" t="s">
        <v>622</v>
      </c>
      <c r="W283" t="s">
        <v>23</v>
      </c>
    </row>
    <row r="284" spans="1:23" x14ac:dyDescent="0.4">
      <c r="A284">
        <v>283</v>
      </c>
      <c r="B284">
        <v>1</v>
      </c>
      <c r="C284">
        <v>1</v>
      </c>
      <c r="D284">
        <v>1</v>
      </c>
      <c r="E284">
        <v>1</v>
      </c>
      <c r="F284">
        <v>0.64585221674450799</v>
      </c>
      <c r="G284">
        <v>-28.357750672391301</v>
      </c>
      <c r="H284" t="s">
        <v>23</v>
      </c>
      <c r="I284">
        <v>18.572014367701801</v>
      </c>
      <c r="J284" t="s">
        <v>442</v>
      </c>
      <c r="K284" t="s">
        <v>25</v>
      </c>
      <c r="L284" t="s">
        <v>443</v>
      </c>
      <c r="M284" t="s">
        <v>444</v>
      </c>
      <c r="N284" t="s">
        <v>445</v>
      </c>
      <c r="O284" t="s">
        <v>446</v>
      </c>
      <c r="P284">
        <v>-1.63495886</v>
      </c>
      <c r="Q284" t="s">
        <v>447</v>
      </c>
      <c r="R284" t="s">
        <v>448</v>
      </c>
      <c r="S284">
        <v>255847294</v>
      </c>
      <c r="T284">
        <v>175.11895999999999</v>
      </c>
      <c r="U284" t="s">
        <v>31</v>
      </c>
      <c r="V284" t="s">
        <v>623</v>
      </c>
      <c r="W284" t="s">
        <v>23</v>
      </c>
    </row>
    <row r="285" spans="1:23" x14ac:dyDescent="0.4">
      <c r="A285">
        <v>284</v>
      </c>
      <c r="B285">
        <v>1</v>
      </c>
      <c r="C285">
        <v>1</v>
      </c>
      <c r="D285">
        <v>1</v>
      </c>
      <c r="E285">
        <v>1</v>
      </c>
      <c r="F285">
        <v>0.64443317105277198</v>
      </c>
      <c r="G285">
        <v>-37.240889917208499</v>
      </c>
      <c r="H285">
        <v>0.999999999999999</v>
      </c>
      <c r="I285">
        <v>22.268594386438298</v>
      </c>
      <c r="J285" t="s">
        <v>264</v>
      </c>
      <c r="K285" t="s">
        <v>25</v>
      </c>
      <c r="L285" t="s">
        <v>265</v>
      </c>
      <c r="M285" t="s">
        <v>266</v>
      </c>
      <c r="N285" t="s">
        <v>267</v>
      </c>
      <c r="O285" t="s">
        <v>268</v>
      </c>
      <c r="P285">
        <v>5.1999998099999996</v>
      </c>
      <c r="Q285" t="s">
        <v>269</v>
      </c>
      <c r="R285" t="s">
        <v>270</v>
      </c>
      <c r="S285">
        <v>86524002</v>
      </c>
      <c r="T285">
        <v>326.23259999999999</v>
      </c>
      <c r="U285" t="s">
        <v>31</v>
      </c>
      <c r="V285" t="s">
        <v>624</v>
      </c>
      <c r="W285" t="s">
        <v>23</v>
      </c>
    </row>
    <row r="286" spans="1:23" x14ac:dyDescent="0.4">
      <c r="A286">
        <v>285</v>
      </c>
      <c r="B286">
        <v>1</v>
      </c>
      <c r="C286">
        <v>1</v>
      </c>
      <c r="D286">
        <v>1</v>
      </c>
      <c r="E286">
        <v>1</v>
      </c>
      <c r="F286">
        <v>0.64443317105277198</v>
      </c>
      <c r="G286">
        <v>-37.240889917208499</v>
      </c>
      <c r="H286" t="s">
        <v>23</v>
      </c>
      <c r="I286">
        <v>22.268594386438298</v>
      </c>
      <c r="J286" t="s">
        <v>264</v>
      </c>
      <c r="K286" t="s">
        <v>25</v>
      </c>
      <c r="L286" t="s">
        <v>265</v>
      </c>
      <c r="M286" t="s">
        <v>266</v>
      </c>
      <c r="N286" t="s">
        <v>267</v>
      </c>
      <c r="O286" t="s">
        <v>268</v>
      </c>
      <c r="P286">
        <v>5.1999998099999996</v>
      </c>
      <c r="Q286" t="s">
        <v>269</v>
      </c>
      <c r="R286" t="s">
        <v>270</v>
      </c>
      <c r="S286">
        <v>86524002</v>
      </c>
      <c r="T286">
        <v>326.23259999999999</v>
      </c>
      <c r="U286" t="s">
        <v>31</v>
      </c>
      <c r="V286" t="s">
        <v>625</v>
      </c>
      <c r="W286" t="s">
        <v>23</v>
      </c>
    </row>
    <row r="287" spans="1:23" x14ac:dyDescent="0.4">
      <c r="A287">
        <v>286</v>
      </c>
      <c r="B287">
        <v>1</v>
      </c>
      <c r="C287">
        <v>1</v>
      </c>
      <c r="D287">
        <v>1</v>
      </c>
      <c r="E287">
        <v>1</v>
      </c>
      <c r="F287">
        <v>0.64281038732869999</v>
      </c>
      <c r="G287">
        <v>-387.08288143112401</v>
      </c>
      <c r="H287" t="s">
        <v>23</v>
      </c>
      <c r="I287">
        <v>32.225355969688501</v>
      </c>
      <c r="J287" t="s">
        <v>626</v>
      </c>
      <c r="K287" t="s">
        <v>25</v>
      </c>
      <c r="L287" t="s">
        <v>627</v>
      </c>
      <c r="M287" t="s">
        <v>628</v>
      </c>
      <c r="N287" t="s">
        <v>28</v>
      </c>
      <c r="O287" t="s">
        <v>629</v>
      </c>
      <c r="P287">
        <v>4.3000001900000004</v>
      </c>
      <c r="Q287" t="s">
        <v>630</v>
      </c>
      <c r="R287" t="s">
        <v>631</v>
      </c>
      <c r="S287">
        <v>2129922</v>
      </c>
      <c r="T287">
        <v>752.42156750000004</v>
      </c>
      <c r="U287" t="s">
        <v>31</v>
      </c>
      <c r="V287" t="s">
        <v>632</v>
      </c>
      <c r="W287" t="s">
        <v>23</v>
      </c>
    </row>
    <row r="288" spans="1:23" x14ac:dyDescent="0.4">
      <c r="A288">
        <v>287</v>
      </c>
      <c r="B288">
        <v>1</v>
      </c>
      <c r="C288">
        <v>1</v>
      </c>
      <c r="D288">
        <v>1</v>
      </c>
      <c r="E288">
        <v>1</v>
      </c>
      <c r="F288">
        <v>0.64281038732869999</v>
      </c>
      <c r="G288">
        <v>-387.08288143112401</v>
      </c>
      <c r="H288">
        <v>0.999999999999999</v>
      </c>
      <c r="I288">
        <v>32.225355969688501</v>
      </c>
      <c r="J288" t="s">
        <v>626</v>
      </c>
      <c r="K288" t="s">
        <v>25</v>
      </c>
      <c r="L288" t="s">
        <v>627</v>
      </c>
      <c r="M288" t="s">
        <v>628</v>
      </c>
      <c r="N288" t="s">
        <v>28</v>
      </c>
      <c r="O288" t="s">
        <v>629</v>
      </c>
      <c r="P288">
        <v>4.3000001900000004</v>
      </c>
      <c r="Q288" t="s">
        <v>630</v>
      </c>
      <c r="R288" t="s">
        <v>631</v>
      </c>
      <c r="S288">
        <v>2129922</v>
      </c>
      <c r="T288">
        <v>752.42156750000004</v>
      </c>
      <c r="U288" t="s">
        <v>31</v>
      </c>
      <c r="V288" t="s">
        <v>633</v>
      </c>
      <c r="W288" t="s">
        <v>23</v>
      </c>
    </row>
    <row r="289" spans="1:23" x14ac:dyDescent="0.4">
      <c r="A289">
        <v>288</v>
      </c>
      <c r="B289">
        <v>1</v>
      </c>
      <c r="C289">
        <v>1</v>
      </c>
      <c r="D289">
        <v>1</v>
      </c>
      <c r="E289">
        <v>1</v>
      </c>
      <c r="F289">
        <v>0.64262998884193201</v>
      </c>
      <c r="G289">
        <v>-161.112951177041</v>
      </c>
      <c r="H289" t="s">
        <v>23</v>
      </c>
      <c r="I289">
        <v>32.5701958135665</v>
      </c>
      <c r="J289" t="s">
        <v>94</v>
      </c>
      <c r="K289" t="s">
        <v>25</v>
      </c>
      <c r="L289" t="s">
        <v>95</v>
      </c>
      <c r="M289" t="s">
        <v>96</v>
      </c>
      <c r="N289" t="s">
        <v>97</v>
      </c>
      <c r="O289" t="s">
        <v>98</v>
      </c>
      <c r="P289">
        <v>2.89444613</v>
      </c>
      <c r="Q289" t="s">
        <v>99</v>
      </c>
      <c r="R289" t="s">
        <v>100</v>
      </c>
      <c r="S289">
        <v>2779202</v>
      </c>
      <c r="T289">
        <v>362.14991789999999</v>
      </c>
      <c r="U289" t="s">
        <v>31</v>
      </c>
      <c r="V289" t="s">
        <v>634</v>
      </c>
      <c r="W289" t="s">
        <v>23</v>
      </c>
    </row>
    <row r="290" spans="1:23" x14ac:dyDescent="0.4">
      <c r="A290">
        <v>289</v>
      </c>
      <c r="B290">
        <v>1</v>
      </c>
      <c r="C290">
        <v>1</v>
      </c>
      <c r="D290">
        <v>1</v>
      </c>
      <c r="E290">
        <v>1</v>
      </c>
      <c r="F290">
        <v>0.64262998884193201</v>
      </c>
      <c r="G290">
        <v>-161.112951177041</v>
      </c>
      <c r="H290">
        <v>0.999999999999999</v>
      </c>
      <c r="I290">
        <v>32.5701958135665</v>
      </c>
      <c r="J290" t="s">
        <v>94</v>
      </c>
      <c r="K290" t="s">
        <v>25</v>
      </c>
      <c r="L290" t="s">
        <v>95</v>
      </c>
      <c r="M290" t="s">
        <v>96</v>
      </c>
      <c r="N290" t="s">
        <v>97</v>
      </c>
      <c r="O290" t="s">
        <v>98</v>
      </c>
      <c r="P290">
        <v>2.89444613</v>
      </c>
      <c r="Q290" t="s">
        <v>99</v>
      </c>
      <c r="R290" t="s">
        <v>100</v>
      </c>
      <c r="S290">
        <v>2779202</v>
      </c>
      <c r="T290">
        <v>362.14991789999999</v>
      </c>
      <c r="U290" t="s">
        <v>31</v>
      </c>
      <c r="V290" t="s">
        <v>635</v>
      </c>
      <c r="W290" t="s">
        <v>23</v>
      </c>
    </row>
    <row r="291" spans="1:23" x14ac:dyDescent="0.4">
      <c r="A291">
        <v>290</v>
      </c>
      <c r="B291">
        <v>1</v>
      </c>
      <c r="C291">
        <v>1</v>
      </c>
      <c r="D291">
        <v>1</v>
      </c>
      <c r="E291">
        <v>1</v>
      </c>
      <c r="F291">
        <v>0.64203249878831403</v>
      </c>
      <c r="G291">
        <v>-109.967665047197</v>
      </c>
      <c r="H291" t="s">
        <v>23</v>
      </c>
      <c r="I291">
        <v>38.539920218752201</v>
      </c>
      <c r="J291" t="s">
        <v>115</v>
      </c>
      <c r="K291" t="s">
        <v>25</v>
      </c>
      <c r="L291" t="s">
        <v>116</v>
      </c>
      <c r="M291" t="s">
        <v>117</v>
      </c>
      <c r="N291" t="s">
        <v>118</v>
      </c>
      <c r="O291" t="s">
        <v>119</v>
      </c>
      <c r="P291">
        <v>1.89999998</v>
      </c>
      <c r="Q291" t="s">
        <v>120</v>
      </c>
      <c r="R291" t="s">
        <v>121</v>
      </c>
      <c r="S291">
        <v>20638022</v>
      </c>
      <c r="T291">
        <v>242.1387</v>
      </c>
      <c r="U291" t="s">
        <v>31</v>
      </c>
      <c r="V291" t="s">
        <v>636</v>
      </c>
      <c r="W291" t="s">
        <v>23</v>
      </c>
    </row>
    <row r="292" spans="1:23" x14ac:dyDescent="0.4">
      <c r="A292">
        <v>291</v>
      </c>
      <c r="B292">
        <v>1</v>
      </c>
      <c r="C292">
        <v>1</v>
      </c>
      <c r="D292">
        <v>1</v>
      </c>
      <c r="E292">
        <v>1</v>
      </c>
      <c r="F292">
        <v>0.64203249878831403</v>
      </c>
      <c r="G292">
        <v>-109.967665047197</v>
      </c>
      <c r="H292">
        <v>0.999999999999999</v>
      </c>
      <c r="I292">
        <v>38.539920218752201</v>
      </c>
      <c r="J292" t="s">
        <v>115</v>
      </c>
      <c r="K292" t="s">
        <v>25</v>
      </c>
      <c r="L292" t="s">
        <v>116</v>
      </c>
      <c r="M292" t="s">
        <v>117</v>
      </c>
      <c r="N292" t="s">
        <v>118</v>
      </c>
      <c r="O292" t="s">
        <v>119</v>
      </c>
      <c r="P292">
        <v>1.89999998</v>
      </c>
      <c r="Q292" t="s">
        <v>120</v>
      </c>
      <c r="R292" t="s">
        <v>121</v>
      </c>
      <c r="S292">
        <v>20638022</v>
      </c>
      <c r="T292">
        <v>242.1387</v>
      </c>
      <c r="U292" t="s">
        <v>31</v>
      </c>
      <c r="V292" t="s">
        <v>637</v>
      </c>
      <c r="W292" t="s">
        <v>23</v>
      </c>
    </row>
    <row r="293" spans="1:23" x14ac:dyDescent="0.4">
      <c r="A293">
        <v>292</v>
      </c>
      <c r="B293">
        <v>1</v>
      </c>
      <c r="C293">
        <v>2</v>
      </c>
      <c r="D293">
        <v>1</v>
      </c>
      <c r="E293">
        <v>2</v>
      </c>
      <c r="F293">
        <v>0.64076507747811495</v>
      </c>
      <c r="G293">
        <v>-246.89435537093701</v>
      </c>
      <c r="H293">
        <v>0.10050251256281401</v>
      </c>
      <c r="I293">
        <v>53.114311269775399</v>
      </c>
      <c r="J293" t="s">
        <v>638</v>
      </c>
      <c r="K293" t="s">
        <v>25</v>
      </c>
      <c r="L293" t="s">
        <v>639</v>
      </c>
      <c r="M293" t="s">
        <v>640</v>
      </c>
      <c r="N293" t="s">
        <v>641</v>
      </c>
      <c r="O293" t="s">
        <v>642</v>
      </c>
      <c r="P293">
        <v>-2.5736104700000002E-2</v>
      </c>
      <c r="Q293">
        <v>55456</v>
      </c>
      <c r="R293" t="s">
        <v>643</v>
      </c>
      <c r="S293">
        <v>100663366</v>
      </c>
      <c r="T293">
        <v>287.05501450000003</v>
      </c>
      <c r="U293" t="s">
        <v>31</v>
      </c>
      <c r="V293" t="s">
        <v>644</v>
      </c>
      <c r="W293" t="s">
        <v>23</v>
      </c>
    </row>
    <row r="294" spans="1:23" x14ac:dyDescent="0.4">
      <c r="A294">
        <v>293</v>
      </c>
      <c r="B294">
        <v>1</v>
      </c>
      <c r="C294">
        <v>1</v>
      </c>
      <c r="D294">
        <v>1</v>
      </c>
      <c r="E294">
        <v>1</v>
      </c>
      <c r="F294">
        <v>0.63919046841814697</v>
      </c>
      <c r="G294">
        <v>-151.848062848079</v>
      </c>
      <c r="H294">
        <v>0.999999999999999</v>
      </c>
      <c r="I294">
        <v>67.195543026050501</v>
      </c>
      <c r="J294" t="s">
        <v>155</v>
      </c>
      <c r="K294" t="s">
        <v>25</v>
      </c>
      <c r="L294" t="s">
        <v>156</v>
      </c>
      <c r="M294" t="s">
        <v>157</v>
      </c>
      <c r="N294" t="s">
        <v>158</v>
      </c>
      <c r="O294" t="s">
        <v>159</v>
      </c>
      <c r="P294">
        <v>3.4000001000000002</v>
      </c>
      <c r="Q294" t="s">
        <v>160</v>
      </c>
      <c r="R294" t="s">
        <v>161</v>
      </c>
      <c r="S294">
        <v>86827902</v>
      </c>
      <c r="T294">
        <v>399.22783390000001</v>
      </c>
      <c r="U294" t="s">
        <v>31</v>
      </c>
      <c r="V294" t="s">
        <v>645</v>
      </c>
      <c r="W294" t="s">
        <v>23</v>
      </c>
    </row>
    <row r="295" spans="1:23" x14ac:dyDescent="0.4">
      <c r="A295">
        <v>294</v>
      </c>
      <c r="B295">
        <v>1</v>
      </c>
      <c r="C295">
        <v>1</v>
      </c>
      <c r="D295">
        <v>1</v>
      </c>
      <c r="E295">
        <v>1</v>
      </c>
      <c r="F295">
        <v>0.63919046841814697</v>
      </c>
      <c r="G295">
        <v>-151.848062848079</v>
      </c>
      <c r="H295" t="s">
        <v>23</v>
      </c>
      <c r="I295">
        <v>67.195543026050501</v>
      </c>
      <c r="J295" t="s">
        <v>155</v>
      </c>
      <c r="K295" t="s">
        <v>25</v>
      </c>
      <c r="L295" t="s">
        <v>156</v>
      </c>
      <c r="M295" t="s">
        <v>157</v>
      </c>
      <c r="N295" t="s">
        <v>158</v>
      </c>
      <c r="O295" t="s">
        <v>159</v>
      </c>
      <c r="P295">
        <v>3.4000001000000002</v>
      </c>
      <c r="Q295" t="s">
        <v>160</v>
      </c>
      <c r="R295" t="s">
        <v>161</v>
      </c>
      <c r="S295">
        <v>86827902</v>
      </c>
      <c r="T295">
        <v>399.22783390000001</v>
      </c>
      <c r="U295" t="s">
        <v>31</v>
      </c>
      <c r="V295" t="s">
        <v>646</v>
      </c>
      <c r="W295" t="s">
        <v>23</v>
      </c>
    </row>
    <row r="296" spans="1:23" x14ac:dyDescent="0.4">
      <c r="A296">
        <v>295</v>
      </c>
      <c r="B296">
        <v>1</v>
      </c>
      <c r="C296">
        <v>1</v>
      </c>
      <c r="D296">
        <v>1</v>
      </c>
      <c r="E296">
        <v>1</v>
      </c>
      <c r="F296">
        <v>0.63777407713393097</v>
      </c>
      <c r="G296">
        <v>-19.3854867126534</v>
      </c>
      <c r="H296">
        <v>0.999999999999999</v>
      </c>
      <c r="I296">
        <v>12.165992064292601</v>
      </c>
      <c r="J296" t="s">
        <v>442</v>
      </c>
      <c r="K296" t="s">
        <v>25</v>
      </c>
      <c r="L296" t="s">
        <v>443</v>
      </c>
      <c r="M296" t="s">
        <v>444</v>
      </c>
      <c r="N296" t="s">
        <v>445</v>
      </c>
      <c r="O296" t="s">
        <v>446</v>
      </c>
      <c r="P296">
        <v>-1.63495886</v>
      </c>
      <c r="Q296" t="s">
        <v>447</v>
      </c>
      <c r="R296" t="s">
        <v>448</v>
      </c>
      <c r="S296">
        <v>255847294</v>
      </c>
      <c r="T296">
        <v>175.11894000000001</v>
      </c>
      <c r="U296" t="s">
        <v>31</v>
      </c>
      <c r="V296" t="s">
        <v>647</v>
      </c>
      <c r="W296" t="s">
        <v>23</v>
      </c>
    </row>
    <row r="297" spans="1:23" x14ac:dyDescent="0.4">
      <c r="A297">
        <v>296</v>
      </c>
      <c r="B297">
        <v>1</v>
      </c>
      <c r="C297">
        <v>1</v>
      </c>
      <c r="D297">
        <v>1</v>
      </c>
      <c r="E297">
        <v>1</v>
      </c>
      <c r="F297">
        <v>0.63777407713393097</v>
      </c>
      <c r="G297">
        <v>-19.3854867126534</v>
      </c>
      <c r="H297" t="s">
        <v>23</v>
      </c>
      <c r="I297">
        <v>12.165992064292601</v>
      </c>
      <c r="J297" t="s">
        <v>442</v>
      </c>
      <c r="K297" t="s">
        <v>25</v>
      </c>
      <c r="L297" t="s">
        <v>443</v>
      </c>
      <c r="M297" t="s">
        <v>444</v>
      </c>
      <c r="N297" t="s">
        <v>445</v>
      </c>
      <c r="O297" t="s">
        <v>446</v>
      </c>
      <c r="P297">
        <v>-1.63495886</v>
      </c>
      <c r="Q297" t="s">
        <v>447</v>
      </c>
      <c r="R297" t="s">
        <v>448</v>
      </c>
      <c r="S297">
        <v>255847294</v>
      </c>
      <c r="T297">
        <v>175.11894000000001</v>
      </c>
      <c r="U297" t="s">
        <v>31</v>
      </c>
      <c r="V297" t="s">
        <v>648</v>
      </c>
      <c r="W297" t="s">
        <v>23</v>
      </c>
    </row>
    <row r="298" spans="1:23" x14ac:dyDescent="0.4">
      <c r="A298">
        <v>297</v>
      </c>
      <c r="B298">
        <v>1</v>
      </c>
      <c r="C298">
        <v>1</v>
      </c>
      <c r="D298">
        <v>1</v>
      </c>
      <c r="E298">
        <v>1</v>
      </c>
      <c r="F298">
        <v>0.63592950866923204</v>
      </c>
      <c r="G298">
        <v>-60.110933090460797</v>
      </c>
      <c r="H298" t="s">
        <v>23</v>
      </c>
      <c r="I298">
        <v>18.243353372071098</v>
      </c>
      <c r="J298" t="s">
        <v>411</v>
      </c>
      <c r="K298" t="s">
        <v>25</v>
      </c>
      <c r="L298" t="s">
        <v>412</v>
      </c>
      <c r="M298" t="s">
        <v>413</v>
      </c>
      <c r="N298" t="s">
        <v>414</v>
      </c>
      <c r="O298" t="s">
        <v>415</v>
      </c>
      <c r="P298">
        <v>2.7000000499999999</v>
      </c>
      <c r="Q298" t="s">
        <v>416</v>
      </c>
      <c r="R298" t="s">
        <v>417</v>
      </c>
      <c r="S298">
        <v>120383862</v>
      </c>
      <c r="T298">
        <v>353.18596910000002</v>
      </c>
      <c r="U298" t="s">
        <v>31</v>
      </c>
      <c r="V298" t="s">
        <v>649</v>
      </c>
      <c r="W298" t="s">
        <v>23</v>
      </c>
    </row>
    <row r="299" spans="1:23" x14ac:dyDescent="0.4">
      <c r="A299">
        <v>298</v>
      </c>
      <c r="B299">
        <v>1</v>
      </c>
      <c r="C299">
        <v>1</v>
      </c>
      <c r="D299">
        <v>1</v>
      </c>
      <c r="E299">
        <v>1</v>
      </c>
      <c r="F299">
        <v>0.63592950866923204</v>
      </c>
      <c r="G299">
        <v>-60.110933090460797</v>
      </c>
      <c r="H299">
        <v>0.999999999999999</v>
      </c>
      <c r="I299">
        <v>18.243353372071098</v>
      </c>
      <c r="J299" t="s">
        <v>411</v>
      </c>
      <c r="K299" t="s">
        <v>25</v>
      </c>
      <c r="L299" t="s">
        <v>412</v>
      </c>
      <c r="M299" t="s">
        <v>413</v>
      </c>
      <c r="N299" t="s">
        <v>414</v>
      </c>
      <c r="O299" t="s">
        <v>415</v>
      </c>
      <c r="P299">
        <v>2.7000000499999999</v>
      </c>
      <c r="Q299" t="s">
        <v>416</v>
      </c>
      <c r="R299" t="s">
        <v>417</v>
      </c>
      <c r="S299">
        <v>120383862</v>
      </c>
      <c r="T299">
        <v>353.18596910000002</v>
      </c>
      <c r="U299" t="s">
        <v>31</v>
      </c>
      <c r="V299" t="s">
        <v>650</v>
      </c>
      <c r="W299" t="s">
        <v>23</v>
      </c>
    </row>
    <row r="300" spans="1:23" x14ac:dyDescent="0.4">
      <c r="A300">
        <v>299</v>
      </c>
      <c r="B300">
        <v>1</v>
      </c>
      <c r="C300">
        <v>1</v>
      </c>
      <c r="D300">
        <v>1</v>
      </c>
      <c r="E300">
        <v>1</v>
      </c>
      <c r="F300">
        <v>0.63548284737958505</v>
      </c>
      <c r="G300">
        <v>-72.965370081443695</v>
      </c>
      <c r="H300">
        <v>0.999999999999999</v>
      </c>
      <c r="I300">
        <v>49.334147475590498</v>
      </c>
      <c r="J300" t="s">
        <v>194</v>
      </c>
      <c r="K300" t="s">
        <v>25</v>
      </c>
      <c r="L300" t="s">
        <v>195</v>
      </c>
      <c r="M300" t="s">
        <v>196</v>
      </c>
      <c r="N300" t="s">
        <v>197</v>
      </c>
      <c r="O300" t="s">
        <v>198</v>
      </c>
      <c r="P300">
        <v>2.8890771900000001</v>
      </c>
      <c r="Q300" t="s">
        <v>199</v>
      </c>
      <c r="R300" t="s">
        <v>200</v>
      </c>
      <c r="S300">
        <v>120383870</v>
      </c>
      <c r="T300">
        <v>355.20161919999998</v>
      </c>
      <c r="U300" t="s">
        <v>31</v>
      </c>
      <c r="V300" t="s">
        <v>651</v>
      </c>
      <c r="W300" t="s">
        <v>23</v>
      </c>
    </row>
    <row r="301" spans="1:23" x14ac:dyDescent="0.4">
      <c r="A301">
        <v>300</v>
      </c>
      <c r="B301">
        <v>1</v>
      </c>
      <c r="C301">
        <v>1</v>
      </c>
      <c r="D301">
        <v>1</v>
      </c>
      <c r="E301">
        <v>1</v>
      </c>
      <c r="F301">
        <v>0.63548284737958505</v>
      </c>
      <c r="G301">
        <v>-72.965370081443695</v>
      </c>
      <c r="H301" t="s">
        <v>23</v>
      </c>
      <c r="I301">
        <v>49.334147475590498</v>
      </c>
      <c r="J301" t="s">
        <v>194</v>
      </c>
      <c r="K301" t="s">
        <v>25</v>
      </c>
      <c r="L301" t="s">
        <v>195</v>
      </c>
      <c r="M301" t="s">
        <v>196</v>
      </c>
      <c r="N301" t="s">
        <v>197</v>
      </c>
      <c r="O301" t="s">
        <v>198</v>
      </c>
      <c r="P301">
        <v>2.8890771900000001</v>
      </c>
      <c r="Q301" t="s">
        <v>199</v>
      </c>
      <c r="R301" t="s">
        <v>200</v>
      </c>
      <c r="S301">
        <v>120383870</v>
      </c>
      <c r="T301">
        <v>355.20161919999998</v>
      </c>
      <c r="U301" t="s">
        <v>31</v>
      </c>
      <c r="V301" t="s">
        <v>652</v>
      </c>
      <c r="W301" t="s">
        <v>23</v>
      </c>
    </row>
    <row r="302" spans="1:23" x14ac:dyDescent="0.4">
      <c r="A302">
        <v>301</v>
      </c>
      <c r="B302">
        <v>1</v>
      </c>
      <c r="C302">
        <v>1</v>
      </c>
      <c r="D302">
        <v>1</v>
      </c>
      <c r="E302">
        <v>1</v>
      </c>
      <c r="F302">
        <v>0.63537202185906105</v>
      </c>
      <c r="G302">
        <v>-107.72231181952399</v>
      </c>
      <c r="H302" t="s">
        <v>23</v>
      </c>
      <c r="I302">
        <v>21.4975999668026</v>
      </c>
      <c r="J302" t="s">
        <v>194</v>
      </c>
      <c r="K302" t="s">
        <v>25</v>
      </c>
      <c r="L302" t="s">
        <v>195</v>
      </c>
      <c r="M302" t="s">
        <v>196</v>
      </c>
      <c r="N302" t="s">
        <v>197</v>
      </c>
      <c r="O302" t="s">
        <v>198</v>
      </c>
      <c r="P302">
        <v>2.8890771900000001</v>
      </c>
      <c r="Q302" t="s">
        <v>199</v>
      </c>
      <c r="R302" t="s">
        <v>200</v>
      </c>
      <c r="S302">
        <v>120383870</v>
      </c>
      <c r="T302">
        <v>355.20161919999998</v>
      </c>
      <c r="U302" t="s">
        <v>31</v>
      </c>
      <c r="V302" t="s">
        <v>653</v>
      </c>
      <c r="W302" t="s">
        <v>23</v>
      </c>
    </row>
    <row r="303" spans="1:23" x14ac:dyDescent="0.4">
      <c r="A303">
        <v>302</v>
      </c>
      <c r="B303">
        <v>1</v>
      </c>
      <c r="C303">
        <v>1</v>
      </c>
      <c r="D303">
        <v>1</v>
      </c>
      <c r="E303">
        <v>1</v>
      </c>
      <c r="F303">
        <v>0.63537202185906105</v>
      </c>
      <c r="G303">
        <v>-107.72231181952399</v>
      </c>
      <c r="H303">
        <v>0.999999999999999</v>
      </c>
      <c r="I303">
        <v>21.4975999668026</v>
      </c>
      <c r="J303" t="s">
        <v>194</v>
      </c>
      <c r="K303" t="s">
        <v>25</v>
      </c>
      <c r="L303" t="s">
        <v>195</v>
      </c>
      <c r="M303" t="s">
        <v>196</v>
      </c>
      <c r="N303" t="s">
        <v>197</v>
      </c>
      <c r="O303" t="s">
        <v>198</v>
      </c>
      <c r="P303">
        <v>2.8890771900000001</v>
      </c>
      <c r="Q303" t="s">
        <v>199</v>
      </c>
      <c r="R303" t="s">
        <v>200</v>
      </c>
      <c r="S303">
        <v>120383870</v>
      </c>
      <c r="T303">
        <v>355.20161919999998</v>
      </c>
      <c r="U303" t="s">
        <v>31</v>
      </c>
      <c r="V303" t="s">
        <v>654</v>
      </c>
      <c r="W303" t="s">
        <v>23</v>
      </c>
    </row>
    <row r="304" spans="1:23" x14ac:dyDescent="0.4">
      <c r="A304">
        <v>303</v>
      </c>
      <c r="B304">
        <v>1</v>
      </c>
      <c r="C304">
        <v>1</v>
      </c>
      <c r="D304">
        <v>1</v>
      </c>
      <c r="E304">
        <v>1</v>
      </c>
      <c r="F304">
        <v>0.63527271424003795</v>
      </c>
      <c r="G304">
        <v>-21.293233894610999</v>
      </c>
      <c r="H304">
        <v>0.999999999999999</v>
      </c>
      <c r="I304">
        <v>9.8997583696040703</v>
      </c>
      <c r="J304" t="s">
        <v>655</v>
      </c>
      <c r="K304" t="s">
        <v>25</v>
      </c>
      <c r="L304" t="s">
        <v>656</v>
      </c>
      <c r="M304" t="s">
        <v>657</v>
      </c>
      <c r="N304" t="s">
        <v>658</v>
      </c>
      <c r="O304" t="s">
        <v>659</v>
      </c>
      <c r="P304">
        <v>-1.32391071</v>
      </c>
      <c r="Q304" t="s">
        <v>660</v>
      </c>
      <c r="R304" t="s">
        <v>661</v>
      </c>
      <c r="S304">
        <v>255847294</v>
      </c>
      <c r="T304">
        <v>148.06044</v>
      </c>
      <c r="U304" t="s">
        <v>31</v>
      </c>
      <c r="V304" t="s">
        <v>662</v>
      </c>
      <c r="W304" t="s">
        <v>23</v>
      </c>
    </row>
    <row r="305" spans="1:23" x14ac:dyDescent="0.4">
      <c r="A305">
        <v>304</v>
      </c>
      <c r="B305">
        <v>1</v>
      </c>
      <c r="C305">
        <v>1</v>
      </c>
      <c r="D305">
        <v>1</v>
      </c>
      <c r="E305">
        <v>1</v>
      </c>
      <c r="F305">
        <v>0.63527271424003795</v>
      </c>
      <c r="G305">
        <v>-21.293233894610999</v>
      </c>
      <c r="H305" t="s">
        <v>23</v>
      </c>
      <c r="I305">
        <v>9.8997583696040703</v>
      </c>
      <c r="J305" t="s">
        <v>655</v>
      </c>
      <c r="K305" t="s">
        <v>25</v>
      </c>
      <c r="L305" t="s">
        <v>656</v>
      </c>
      <c r="M305" t="s">
        <v>657</v>
      </c>
      <c r="N305" t="s">
        <v>658</v>
      </c>
      <c r="O305" t="s">
        <v>659</v>
      </c>
      <c r="P305">
        <v>-1.32391071</v>
      </c>
      <c r="Q305" t="s">
        <v>660</v>
      </c>
      <c r="R305" t="s">
        <v>661</v>
      </c>
      <c r="S305">
        <v>255847294</v>
      </c>
      <c r="T305">
        <v>148.06044</v>
      </c>
      <c r="U305" t="s">
        <v>31</v>
      </c>
      <c r="V305" t="s">
        <v>663</v>
      </c>
      <c r="W305" t="s">
        <v>23</v>
      </c>
    </row>
    <row r="306" spans="1:23" x14ac:dyDescent="0.4">
      <c r="A306">
        <v>305</v>
      </c>
      <c r="B306">
        <v>1</v>
      </c>
      <c r="C306">
        <v>1</v>
      </c>
      <c r="D306">
        <v>1</v>
      </c>
      <c r="E306">
        <v>1</v>
      </c>
      <c r="F306">
        <v>0.63241243742372</v>
      </c>
      <c r="G306">
        <v>-24.390457618983199</v>
      </c>
      <c r="H306">
        <v>0.999999999999999</v>
      </c>
      <c r="I306">
        <v>16.690769998214201</v>
      </c>
      <c r="J306" t="s">
        <v>442</v>
      </c>
      <c r="K306" t="s">
        <v>25</v>
      </c>
      <c r="L306" t="s">
        <v>443</v>
      </c>
      <c r="M306" t="s">
        <v>444</v>
      </c>
      <c r="N306" t="s">
        <v>445</v>
      </c>
      <c r="O306" t="s">
        <v>446</v>
      </c>
      <c r="P306">
        <v>-1.63495886</v>
      </c>
      <c r="Q306" t="s">
        <v>447</v>
      </c>
      <c r="R306" t="s">
        <v>448</v>
      </c>
      <c r="S306">
        <v>255847294</v>
      </c>
      <c r="T306">
        <v>175.11895999999999</v>
      </c>
      <c r="U306" t="s">
        <v>31</v>
      </c>
      <c r="V306" t="s">
        <v>664</v>
      </c>
      <c r="W306" t="s">
        <v>23</v>
      </c>
    </row>
    <row r="307" spans="1:23" x14ac:dyDescent="0.4">
      <c r="A307">
        <v>306</v>
      </c>
      <c r="B307">
        <v>1</v>
      </c>
      <c r="C307">
        <v>1</v>
      </c>
      <c r="D307">
        <v>1</v>
      </c>
      <c r="E307">
        <v>1</v>
      </c>
      <c r="F307">
        <v>0.63241243742372</v>
      </c>
      <c r="G307">
        <v>-24.390457618983199</v>
      </c>
      <c r="H307" t="s">
        <v>23</v>
      </c>
      <c r="I307">
        <v>16.690769998214201</v>
      </c>
      <c r="J307" t="s">
        <v>442</v>
      </c>
      <c r="K307" t="s">
        <v>25</v>
      </c>
      <c r="L307" t="s">
        <v>443</v>
      </c>
      <c r="M307" t="s">
        <v>444</v>
      </c>
      <c r="N307" t="s">
        <v>445</v>
      </c>
      <c r="O307" t="s">
        <v>446</v>
      </c>
      <c r="P307">
        <v>-1.63495886</v>
      </c>
      <c r="Q307" t="s">
        <v>447</v>
      </c>
      <c r="R307" t="s">
        <v>448</v>
      </c>
      <c r="S307">
        <v>255847294</v>
      </c>
      <c r="T307">
        <v>175.11895999999999</v>
      </c>
      <c r="U307" t="s">
        <v>31</v>
      </c>
      <c r="V307" t="s">
        <v>665</v>
      </c>
      <c r="W307" t="s">
        <v>23</v>
      </c>
    </row>
    <row r="308" spans="1:23" x14ac:dyDescent="0.4">
      <c r="A308">
        <v>307</v>
      </c>
      <c r="B308">
        <v>1</v>
      </c>
      <c r="C308">
        <v>1</v>
      </c>
      <c r="D308">
        <v>1</v>
      </c>
      <c r="E308">
        <v>1</v>
      </c>
      <c r="F308">
        <v>0.62906744301667095</v>
      </c>
      <c r="G308">
        <v>-27.654088288641901</v>
      </c>
      <c r="H308">
        <v>0.999999999999999</v>
      </c>
      <c r="I308">
        <v>4.1801141862454303</v>
      </c>
      <c r="J308" t="s">
        <v>442</v>
      </c>
      <c r="K308" t="s">
        <v>25</v>
      </c>
      <c r="L308" t="s">
        <v>443</v>
      </c>
      <c r="M308" t="s">
        <v>444</v>
      </c>
      <c r="N308" t="s">
        <v>445</v>
      </c>
      <c r="O308" t="s">
        <v>446</v>
      </c>
      <c r="P308">
        <v>-1.63495886</v>
      </c>
      <c r="Q308" t="s">
        <v>447</v>
      </c>
      <c r="R308" t="s">
        <v>448</v>
      </c>
      <c r="S308">
        <v>255847294</v>
      </c>
      <c r="T308">
        <v>175.11895999999999</v>
      </c>
      <c r="U308" t="s">
        <v>31</v>
      </c>
      <c r="V308" t="s">
        <v>666</v>
      </c>
      <c r="W308" t="s">
        <v>23</v>
      </c>
    </row>
    <row r="309" spans="1:23" x14ac:dyDescent="0.4">
      <c r="A309">
        <v>308</v>
      </c>
      <c r="B309">
        <v>1</v>
      </c>
      <c r="C309">
        <v>1</v>
      </c>
      <c r="D309">
        <v>1</v>
      </c>
      <c r="E309">
        <v>1</v>
      </c>
      <c r="F309">
        <v>0.62906744301667095</v>
      </c>
      <c r="G309">
        <v>-27.654088288641901</v>
      </c>
      <c r="H309" t="s">
        <v>23</v>
      </c>
      <c r="I309">
        <v>4.1801141862454303</v>
      </c>
      <c r="J309" t="s">
        <v>442</v>
      </c>
      <c r="K309" t="s">
        <v>25</v>
      </c>
      <c r="L309" t="s">
        <v>443</v>
      </c>
      <c r="M309" t="s">
        <v>444</v>
      </c>
      <c r="N309" t="s">
        <v>445</v>
      </c>
      <c r="O309" t="s">
        <v>446</v>
      </c>
      <c r="P309">
        <v>-1.63495886</v>
      </c>
      <c r="Q309" t="s">
        <v>447</v>
      </c>
      <c r="R309" t="s">
        <v>448</v>
      </c>
      <c r="S309">
        <v>255847294</v>
      </c>
      <c r="T309">
        <v>175.11895999999999</v>
      </c>
      <c r="U309" t="s">
        <v>31</v>
      </c>
      <c r="V309" t="s">
        <v>667</v>
      </c>
      <c r="W309" t="s">
        <v>23</v>
      </c>
    </row>
    <row r="310" spans="1:23" x14ac:dyDescent="0.4">
      <c r="A310">
        <v>309</v>
      </c>
      <c r="B310">
        <v>1</v>
      </c>
      <c r="C310">
        <v>1</v>
      </c>
      <c r="D310">
        <v>1</v>
      </c>
      <c r="E310">
        <v>1</v>
      </c>
      <c r="F310">
        <v>0.62870166295767305</v>
      </c>
      <c r="G310">
        <v>-145.43481338921001</v>
      </c>
      <c r="H310">
        <v>0.999999999999999</v>
      </c>
      <c r="I310">
        <v>51.115854833229001</v>
      </c>
      <c r="J310" t="s">
        <v>155</v>
      </c>
      <c r="K310" t="s">
        <v>25</v>
      </c>
      <c r="L310" t="s">
        <v>156</v>
      </c>
      <c r="M310" t="s">
        <v>157</v>
      </c>
      <c r="N310" t="s">
        <v>158</v>
      </c>
      <c r="O310" t="s">
        <v>159</v>
      </c>
      <c r="P310">
        <v>3.4000001000000002</v>
      </c>
      <c r="Q310" t="s">
        <v>160</v>
      </c>
      <c r="R310" t="s">
        <v>161</v>
      </c>
      <c r="S310">
        <v>86827902</v>
      </c>
      <c r="T310">
        <v>399.22783390000001</v>
      </c>
      <c r="U310" t="s">
        <v>31</v>
      </c>
      <c r="V310" t="s">
        <v>668</v>
      </c>
      <c r="W310" t="s">
        <v>23</v>
      </c>
    </row>
    <row r="311" spans="1:23" x14ac:dyDescent="0.4">
      <c r="A311">
        <v>310</v>
      </c>
      <c r="B311">
        <v>1</v>
      </c>
      <c r="C311">
        <v>1</v>
      </c>
      <c r="D311">
        <v>1</v>
      </c>
      <c r="E311">
        <v>1</v>
      </c>
      <c r="F311">
        <v>0.62870166295767305</v>
      </c>
      <c r="G311">
        <v>-145.43481338921001</v>
      </c>
      <c r="H311" t="s">
        <v>23</v>
      </c>
      <c r="I311">
        <v>51.115854833229001</v>
      </c>
      <c r="J311" t="s">
        <v>155</v>
      </c>
      <c r="K311" t="s">
        <v>25</v>
      </c>
      <c r="L311" t="s">
        <v>156</v>
      </c>
      <c r="M311" t="s">
        <v>157</v>
      </c>
      <c r="N311" t="s">
        <v>158</v>
      </c>
      <c r="O311" t="s">
        <v>159</v>
      </c>
      <c r="P311">
        <v>3.4000001000000002</v>
      </c>
      <c r="Q311" t="s">
        <v>160</v>
      </c>
      <c r="R311" t="s">
        <v>161</v>
      </c>
      <c r="S311">
        <v>86827902</v>
      </c>
      <c r="T311">
        <v>399.22783390000001</v>
      </c>
      <c r="U311" t="s">
        <v>31</v>
      </c>
      <c r="V311" t="s">
        <v>669</v>
      </c>
      <c r="W311" t="s">
        <v>23</v>
      </c>
    </row>
    <row r="312" spans="1:23" x14ac:dyDescent="0.4">
      <c r="A312">
        <v>311</v>
      </c>
      <c r="B312">
        <v>1</v>
      </c>
      <c r="C312">
        <v>1</v>
      </c>
      <c r="D312">
        <v>1</v>
      </c>
      <c r="E312">
        <v>1</v>
      </c>
      <c r="F312">
        <v>0.62858086708227401</v>
      </c>
      <c r="G312">
        <v>-66.858628859026197</v>
      </c>
      <c r="H312">
        <v>0.999999999999999</v>
      </c>
      <c r="I312">
        <v>23.838835270615601</v>
      </c>
      <c r="J312" t="s">
        <v>503</v>
      </c>
      <c r="K312" t="s">
        <v>25</v>
      </c>
      <c r="L312" t="s">
        <v>504</v>
      </c>
      <c r="M312" t="s">
        <v>505</v>
      </c>
      <c r="N312" t="s">
        <v>506</v>
      </c>
      <c r="O312" t="s">
        <v>507</v>
      </c>
      <c r="P312">
        <v>1.92851174</v>
      </c>
      <c r="Q312" t="s">
        <v>508</v>
      </c>
      <c r="R312" t="s">
        <v>509</v>
      </c>
      <c r="S312">
        <v>19556450</v>
      </c>
      <c r="T312">
        <v>275.1390189</v>
      </c>
      <c r="U312" t="s">
        <v>31</v>
      </c>
      <c r="V312" t="s">
        <v>670</v>
      </c>
      <c r="W312" t="s">
        <v>23</v>
      </c>
    </row>
    <row r="313" spans="1:23" x14ac:dyDescent="0.4">
      <c r="A313">
        <v>312</v>
      </c>
      <c r="B313">
        <v>1</v>
      </c>
      <c r="C313">
        <v>1</v>
      </c>
      <c r="D313">
        <v>1</v>
      </c>
      <c r="E313">
        <v>1</v>
      </c>
      <c r="F313">
        <v>0.62858086708227401</v>
      </c>
      <c r="G313">
        <v>-66.858628859026197</v>
      </c>
      <c r="H313" t="s">
        <v>23</v>
      </c>
      <c r="I313">
        <v>23.838835270615601</v>
      </c>
      <c r="J313" t="s">
        <v>503</v>
      </c>
      <c r="K313" t="s">
        <v>25</v>
      </c>
      <c r="L313" t="s">
        <v>504</v>
      </c>
      <c r="M313" t="s">
        <v>505</v>
      </c>
      <c r="N313" t="s">
        <v>506</v>
      </c>
      <c r="O313" t="s">
        <v>507</v>
      </c>
      <c r="P313">
        <v>1.92851174</v>
      </c>
      <c r="Q313" t="s">
        <v>508</v>
      </c>
      <c r="R313" t="s">
        <v>509</v>
      </c>
      <c r="S313">
        <v>19556450</v>
      </c>
      <c r="T313">
        <v>275.1390189</v>
      </c>
      <c r="U313" t="s">
        <v>31</v>
      </c>
      <c r="V313" t="s">
        <v>671</v>
      </c>
      <c r="W313" t="s">
        <v>23</v>
      </c>
    </row>
    <row r="314" spans="1:23" x14ac:dyDescent="0.4">
      <c r="A314">
        <v>313</v>
      </c>
      <c r="B314">
        <v>1</v>
      </c>
      <c r="C314">
        <v>1</v>
      </c>
      <c r="D314">
        <v>1</v>
      </c>
      <c r="E314">
        <v>1</v>
      </c>
      <c r="F314">
        <v>0.62816021267298106</v>
      </c>
      <c r="G314">
        <v>-73.029661492255499</v>
      </c>
      <c r="H314">
        <v>0.999999999999999</v>
      </c>
      <c r="I314">
        <v>30.709906247049499</v>
      </c>
      <c r="J314" t="s">
        <v>194</v>
      </c>
      <c r="K314" t="s">
        <v>25</v>
      </c>
      <c r="L314" t="s">
        <v>195</v>
      </c>
      <c r="M314" t="s">
        <v>196</v>
      </c>
      <c r="N314" t="s">
        <v>197</v>
      </c>
      <c r="O314" t="s">
        <v>198</v>
      </c>
      <c r="P314">
        <v>2.8890771900000001</v>
      </c>
      <c r="Q314" t="s">
        <v>199</v>
      </c>
      <c r="R314" t="s">
        <v>200</v>
      </c>
      <c r="S314">
        <v>120383870</v>
      </c>
      <c r="T314">
        <v>355.20161919999998</v>
      </c>
      <c r="U314" t="s">
        <v>31</v>
      </c>
      <c r="V314" t="s">
        <v>672</v>
      </c>
      <c r="W314" t="s">
        <v>23</v>
      </c>
    </row>
    <row r="315" spans="1:23" x14ac:dyDescent="0.4">
      <c r="A315">
        <v>314</v>
      </c>
      <c r="B315">
        <v>1</v>
      </c>
      <c r="C315">
        <v>1</v>
      </c>
      <c r="D315">
        <v>1</v>
      </c>
      <c r="E315">
        <v>1</v>
      </c>
      <c r="F315">
        <v>0.62816021267298106</v>
      </c>
      <c r="G315">
        <v>-73.029661492255499</v>
      </c>
      <c r="H315" t="s">
        <v>23</v>
      </c>
      <c r="I315">
        <v>30.709906247049499</v>
      </c>
      <c r="J315" t="s">
        <v>194</v>
      </c>
      <c r="K315" t="s">
        <v>25</v>
      </c>
      <c r="L315" t="s">
        <v>195</v>
      </c>
      <c r="M315" t="s">
        <v>196</v>
      </c>
      <c r="N315" t="s">
        <v>197</v>
      </c>
      <c r="O315" t="s">
        <v>198</v>
      </c>
      <c r="P315">
        <v>2.8890771900000001</v>
      </c>
      <c r="Q315" t="s">
        <v>199</v>
      </c>
      <c r="R315" t="s">
        <v>200</v>
      </c>
      <c r="S315">
        <v>120383870</v>
      </c>
      <c r="T315">
        <v>355.20161919999998</v>
      </c>
      <c r="U315" t="s">
        <v>31</v>
      </c>
      <c r="V315" t="s">
        <v>673</v>
      </c>
      <c r="W315" t="s">
        <v>23</v>
      </c>
    </row>
    <row r="316" spans="1:23" x14ac:dyDescent="0.4">
      <c r="A316">
        <v>315</v>
      </c>
      <c r="B316">
        <v>1</v>
      </c>
      <c r="C316">
        <v>1</v>
      </c>
      <c r="D316">
        <v>1</v>
      </c>
      <c r="E316">
        <v>2</v>
      </c>
      <c r="F316">
        <v>0.627665787504747</v>
      </c>
      <c r="G316">
        <v>-257.94506127850201</v>
      </c>
      <c r="H316">
        <v>0.84673366834170805</v>
      </c>
      <c r="I316">
        <v>101.245998869063</v>
      </c>
      <c r="J316" t="s">
        <v>638</v>
      </c>
      <c r="K316" t="s">
        <v>25</v>
      </c>
      <c r="L316" t="s">
        <v>639</v>
      </c>
      <c r="M316" t="s">
        <v>640</v>
      </c>
      <c r="N316" t="s">
        <v>641</v>
      </c>
      <c r="O316" t="s">
        <v>642</v>
      </c>
      <c r="P316">
        <v>-2.5736104700000002E-2</v>
      </c>
      <c r="Q316">
        <v>55456</v>
      </c>
      <c r="R316" t="s">
        <v>643</v>
      </c>
      <c r="S316">
        <v>100663366</v>
      </c>
      <c r="T316">
        <v>287.05501450000003</v>
      </c>
      <c r="U316" t="s">
        <v>31</v>
      </c>
      <c r="V316" t="s">
        <v>674</v>
      </c>
      <c r="W316" t="s">
        <v>23</v>
      </c>
    </row>
    <row r="317" spans="1:23" x14ac:dyDescent="0.4">
      <c r="A317">
        <v>316</v>
      </c>
      <c r="B317">
        <v>1</v>
      </c>
      <c r="C317">
        <v>1</v>
      </c>
      <c r="D317">
        <v>1</v>
      </c>
      <c r="E317">
        <v>2</v>
      </c>
      <c r="F317">
        <v>0.627665787504747</v>
      </c>
      <c r="G317">
        <v>-257.94506127850201</v>
      </c>
      <c r="H317" t="s">
        <v>23</v>
      </c>
      <c r="I317">
        <v>101.245998869063</v>
      </c>
      <c r="J317" t="s">
        <v>638</v>
      </c>
      <c r="K317" t="s">
        <v>25</v>
      </c>
      <c r="L317" t="s">
        <v>639</v>
      </c>
      <c r="M317" t="s">
        <v>640</v>
      </c>
      <c r="N317" t="s">
        <v>641</v>
      </c>
      <c r="O317" t="s">
        <v>642</v>
      </c>
      <c r="P317">
        <v>-2.5736104700000002E-2</v>
      </c>
      <c r="Q317">
        <v>55456</v>
      </c>
      <c r="R317" t="s">
        <v>643</v>
      </c>
      <c r="S317">
        <v>100663366</v>
      </c>
      <c r="T317">
        <v>287.05501450000003</v>
      </c>
      <c r="U317" t="s">
        <v>31</v>
      </c>
      <c r="V317" t="s">
        <v>675</v>
      </c>
      <c r="W317" t="s">
        <v>23</v>
      </c>
    </row>
    <row r="318" spans="1:23" x14ac:dyDescent="0.4">
      <c r="A318">
        <v>317</v>
      </c>
      <c r="B318">
        <v>1</v>
      </c>
      <c r="C318">
        <v>2</v>
      </c>
      <c r="D318">
        <v>1</v>
      </c>
      <c r="E318">
        <v>2</v>
      </c>
      <c r="F318">
        <v>0.62558729355182097</v>
      </c>
      <c r="G318">
        <v>-74.437957704672499</v>
      </c>
      <c r="H318">
        <v>0.65477386934673298</v>
      </c>
      <c r="I318">
        <v>7.9438233314370699</v>
      </c>
      <c r="J318" t="s">
        <v>612</v>
      </c>
      <c r="K318" t="s">
        <v>25</v>
      </c>
      <c r="L318" t="s">
        <v>613</v>
      </c>
      <c r="M318" t="s">
        <v>614</v>
      </c>
      <c r="N318" t="s">
        <v>615</v>
      </c>
      <c r="O318" t="s">
        <v>616</v>
      </c>
      <c r="P318">
        <v>4.5999999000000003</v>
      </c>
      <c r="Q318" t="s">
        <v>617</v>
      </c>
      <c r="R318" t="s">
        <v>618</v>
      </c>
      <c r="S318">
        <v>20105570</v>
      </c>
      <c r="T318">
        <v>584.27440000000001</v>
      </c>
      <c r="U318" t="s">
        <v>31</v>
      </c>
      <c r="V318" t="s">
        <v>676</v>
      </c>
      <c r="W318" t="s">
        <v>23</v>
      </c>
    </row>
    <row r="319" spans="1:23" x14ac:dyDescent="0.4">
      <c r="A319">
        <v>318</v>
      </c>
      <c r="B319">
        <v>1</v>
      </c>
      <c r="C319">
        <v>1</v>
      </c>
      <c r="D319">
        <v>1</v>
      </c>
      <c r="E319">
        <v>1</v>
      </c>
      <c r="F319">
        <v>0.62554027968380599</v>
      </c>
      <c r="G319">
        <v>-102.947263459837</v>
      </c>
      <c r="H319">
        <v>0.999999999999999</v>
      </c>
      <c r="I319">
        <v>35.035144750515698</v>
      </c>
      <c r="J319" t="s">
        <v>503</v>
      </c>
      <c r="K319" t="s">
        <v>25</v>
      </c>
      <c r="L319" t="s">
        <v>504</v>
      </c>
      <c r="M319" t="s">
        <v>505</v>
      </c>
      <c r="N319" t="s">
        <v>506</v>
      </c>
      <c r="O319" t="s">
        <v>507</v>
      </c>
      <c r="P319">
        <v>1.92851174</v>
      </c>
      <c r="Q319" t="s">
        <v>508</v>
      </c>
      <c r="R319" t="s">
        <v>509</v>
      </c>
      <c r="S319">
        <v>19556450</v>
      </c>
      <c r="T319">
        <v>275.1390189</v>
      </c>
      <c r="U319" t="s">
        <v>31</v>
      </c>
      <c r="V319" t="s">
        <v>677</v>
      </c>
      <c r="W319" t="s">
        <v>23</v>
      </c>
    </row>
    <row r="320" spans="1:23" x14ac:dyDescent="0.4">
      <c r="A320">
        <v>319</v>
      </c>
      <c r="B320">
        <v>1</v>
      </c>
      <c r="C320">
        <v>1</v>
      </c>
      <c r="D320">
        <v>1</v>
      </c>
      <c r="E320">
        <v>1</v>
      </c>
      <c r="F320">
        <v>0.62554027968380599</v>
      </c>
      <c r="G320">
        <v>-102.947263459837</v>
      </c>
      <c r="H320" t="s">
        <v>23</v>
      </c>
      <c r="I320">
        <v>35.035144750515698</v>
      </c>
      <c r="J320" t="s">
        <v>503</v>
      </c>
      <c r="K320" t="s">
        <v>25</v>
      </c>
      <c r="L320" t="s">
        <v>504</v>
      </c>
      <c r="M320" t="s">
        <v>505</v>
      </c>
      <c r="N320" t="s">
        <v>506</v>
      </c>
      <c r="O320" t="s">
        <v>507</v>
      </c>
      <c r="P320">
        <v>1.92851174</v>
      </c>
      <c r="Q320" t="s">
        <v>508</v>
      </c>
      <c r="R320" t="s">
        <v>509</v>
      </c>
      <c r="S320">
        <v>19556450</v>
      </c>
      <c r="T320">
        <v>275.1390189</v>
      </c>
      <c r="U320" t="s">
        <v>31</v>
      </c>
      <c r="V320" t="s">
        <v>678</v>
      </c>
      <c r="W320" t="s">
        <v>23</v>
      </c>
    </row>
    <row r="321" spans="1:23" x14ac:dyDescent="0.4">
      <c r="A321">
        <v>320</v>
      </c>
      <c r="B321">
        <v>1</v>
      </c>
      <c r="C321">
        <v>1</v>
      </c>
      <c r="D321">
        <v>1</v>
      </c>
      <c r="E321">
        <v>1</v>
      </c>
      <c r="F321">
        <v>0.62537699702542804</v>
      </c>
      <c r="G321">
        <v>-12.5829331294768</v>
      </c>
      <c r="H321" t="s">
        <v>23</v>
      </c>
      <c r="I321">
        <v>19.078992092400799</v>
      </c>
      <c r="J321" t="s">
        <v>442</v>
      </c>
      <c r="K321" t="s">
        <v>25</v>
      </c>
      <c r="L321" t="s">
        <v>443</v>
      </c>
      <c r="M321" t="s">
        <v>444</v>
      </c>
      <c r="N321" t="s">
        <v>445</v>
      </c>
      <c r="O321" t="s">
        <v>446</v>
      </c>
      <c r="P321">
        <v>-1.63495886</v>
      </c>
      <c r="Q321" t="s">
        <v>447</v>
      </c>
      <c r="R321" t="s">
        <v>448</v>
      </c>
      <c r="S321">
        <v>255847294</v>
      </c>
      <c r="T321">
        <v>175.119</v>
      </c>
      <c r="U321" t="s">
        <v>31</v>
      </c>
      <c r="V321" t="s">
        <v>679</v>
      </c>
      <c r="W321" t="s">
        <v>23</v>
      </c>
    </row>
    <row r="322" spans="1:23" x14ac:dyDescent="0.4">
      <c r="A322">
        <v>321</v>
      </c>
      <c r="B322">
        <v>1</v>
      </c>
      <c r="C322">
        <v>1</v>
      </c>
      <c r="D322">
        <v>1</v>
      </c>
      <c r="E322">
        <v>1</v>
      </c>
      <c r="F322">
        <v>0.62537699702542804</v>
      </c>
      <c r="G322">
        <v>-12.5829331294768</v>
      </c>
      <c r="H322">
        <v>0.999999999999999</v>
      </c>
      <c r="I322">
        <v>19.078992092400799</v>
      </c>
      <c r="J322" t="s">
        <v>442</v>
      </c>
      <c r="K322" t="s">
        <v>25</v>
      </c>
      <c r="L322" t="s">
        <v>443</v>
      </c>
      <c r="M322" t="s">
        <v>444</v>
      </c>
      <c r="N322" t="s">
        <v>445</v>
      </c>
      <c r="O322" t="s">
        <v>446</v>
      </c>
      <c r="P322">
        <v>-1.63495886</v>
      </c>
      <c r="Q322" t="s">
        <v>447</v>
      </c>
      <c r="R322" t="s">
        <v>448</v>
      </c>
      <c r="S322">
        <v>255847294</v>
      </c>
      <c r="T322">
        <v>175.119</v>
      </c>
      <c r="U322" t="s">
        <v>31</v>
      </c>
      <c r="V322" t="s">
        <v>680</v>
      </c>
      <c r="W322" t="s">
        <v>23</v>
      </c>
    </row>
    <row r="323" spans="1:23" x14ac:dyDescent="0.4">
      <c r="A323">
        <v>322</v>
      </c>
      <c r="B323">
        <v>1</v>
      </c>
      <c r="C323">
        <v>1</v>
      </c>
      <c r="D323">
        <v>1</v>
      </c>
      <c r="E323">
        <v>1</v>
      </c>
      <c r="F323">
        <v>0.61770598662298204</v>
      </c>
      <c r="G323">
        <v>-26.667410713950201</v>
      </c>
      <c r="H323" t="s">
        <v>23</v>
      </c>
      <c r="I323">
        <v>15.7732089143823</v>
      </c>
      <c r="J323" t="s">
        <v>442</v>
      </c>
      <c r="K323" t="s">
        <v>25</v>
      </c>
      <c r="L323" t="s">
        <v>443</v>
      </c>
      <c r="M323" t="s">
        <v>444</v>
      </c>
      <c r="N323" t="s">
        <v>445</v>
      </c>
      <c r="O323" t="s">
        <v>446</v>
      </c>
      <c r="P323">
        <v>-1.63495886</v>
      </c>
      <c r="Q323" t="s">
        <v>447</v>
      </c>
      <c r="R323" t="s">
        <v>448</v>
      </c>
      <c r="S323">
        <v>255847294</v>
      </c>
      <c r="T323">
        <v>175.11895999999999</v>
      </c>
      <c r="U323" t="s">
        <v>31</v>
      </c>
      <c r="V323" t="s">
        <v>681</v>
      </c>
      <c r="W323" t="s">
        <v>23</v>
      </c>
    </row>
    <row r="324" spans="1:23" x14ac:dyDescent="0.4">
      <c r="A324">
        <v>323</v>
      </c>
      <c r="B324">
        <v>1</v>
      </c>
      <c r="C324">
        <v>1</v>
      </c>
      <c r="D324">
        <v>1</v>
      </c>
      <c r="E324">
        <v>1</v>
      </c>
      <c r="F324">
        <v>0.61770598662298204</v>
      </c>
      <c r="G324">
        <v>-26.667410713950201</v>
      </c>
      <c r="H324">
        <v>0.999999999999999</v>
      </c>
      <c r="I324">
        <v>15.7732089143823</v>
      </c>
      <c r="J324" t="s">
        <v>442</v>
      </c>
      <c r="K324" t="s">
        <v>25</v>
      </c>
      <c r="L324" t="s">
        <v>443</v>
      </c>
      <c r="M324" t="s">
        <v>444</v>
      </c>
      <c r="N324" t="s">
        <v>445</v>
      </c>
      <c r="O324" t="s">
        <v>446</v>
      </c>
      <c r="P324">
        <v>-1.63495886</v>
      </c>
      <c r="Q324" t="s">
        <v>447</v>
      </c>
      <c r="R324" t="s">
        <v>448</v>
      </c>
      <c r="S324">
        <v>255847294</v>
      </c>
      <c r="T324">
        <v>175.11895999999999</v>
      </c>
      <c r="U324" t="s">
        <v>31</v>
      </c>
      <c r="V324" t="s">
        <v>682</v>
      </c>
      <c r="W324" t="s">
        <v>23</v>
      </c>
    </row>
    <row r="325" spans="1:23" x14ac:dyDescent="0.4">
      <c r="A325">
        <v>324</v>
      </c>
      <c r="B325">
        <v>1</v>
      </c>
      <c r="C325">
        <v>1</v>
      </c>
      <c r="D325">
        <v>1</v>
      </c>
      <c r="E325">
        <v>1</v>
      </c>
      <c r="F325">
        <v>0.61705175490068498</v>
      </c>
      <c r="G325">
        <v>-20.350512246795901</v>
      </c>
      <c r="H325" t="s">
        <v>23</v>
      </c>
      <c r="I325">
        <v>35.554883108811801</v>
      </c>
      <c r="J325" t="s">
        <v>683</v>
      </c>
      <c r="K325" t="s">
        <v>25</v>
      </c>
      <c r="L325" t="s">
        <v>684</v>
      </c>
      <c r="M325" t="s">
        <v>685</v>
      </c>
      <c r="N325" t="s">
        <v>686</v>
      </c>
      <c r="O325" t="s">
        <v>687</v>
      </c>
      <c r="P325">
        <v>-1.91061068</v>
      </c>
      <c r="Q325" t="s">
        <v>688</v>
      </c>
      <c r="R325" t="s">
        <v>689</v>
      </c>
      <c r="S325">
        <v>51626568046</v>
      </c>
      <c r="T325">
        <v>259.09249999999997</v>
      </c>
      <c r="U325" t="s">
        <v>31</v>
      </c>
      <c r="V325" t="s">
        <v>690</v>
      </c>
      <c r="W325" t="s">
        <v>23</v>
      </c>
    </row>
    <row r="326" spans="1:23" x14ac:dyDescent="0.4">
      <c r="A326">
        <v>325</v>
      </c>
      <c r="B326">
        <v>1</v>
      </c>
      <c r="C326">
        <v>1</v>
      </c>
      <c r="D326">
        <v>1</v>
      </c>
      <c r="E326">
        <v>1</v>
      </c>
      <c r="F326">
        <v>0.61705175490068498</v>
      </c>
      <c r="G326">
        <v>-20.350512246795901</v>
      </c>
      <c r="H326">
        <v>0.999999999999999</v>
      </c>
      <c r="I326">
        <v>35.554883108811801</v>
      </c>
      <c r="J326" t="s">
        <v>683</v>
      </c>
      <c r="K326" t="s">
        <v>25</v>
      </c>
      <c r="L326" t="s">
        <v>684</v>
      </c>
      <c r="M326" t="s">
        <v>685</v>
      </c>
      <c r="N326" t="s">
        <v>686</v>
      </c>
      <c r="O326" t="s">
        <v>687</v>
      </c>
      <c r="P326">
        <v>-1.91061068</v>
      </c>
      <c r="Q326" t="s">
        <v>688</v>
      </c>
      <c r="R326" t="s">
        <v>689</v>
      </c>
      <c r="S326">
        <v>51626568046</v>
      </c>
      <c r="T326">
        <v>259.09249999999997</v>
      </c>
      <c r="U326" t="s">
        <v>31</v>
      </c>
      <c r="V326" t="s">
        <v>691</v>
      </c>
      <c r="W326" t="s">
        <v>23</v>
      </c>
    </row>
    <row r="327" spans="1:23" x14ac:dyDescent="0.4">
      <c r="A327">
        <v>326</v>
      </c>
      <c r="B327">
        <v>1</v>
      </c>
      <c r="C327">
        <v>1</v>
      </c>
      <c r="D327">
        <v>1</v>
      </c>
      <c r="E327">
        <v>1</v>
      </c>
      <c r="F327">
        <v>0.61702372713269504</v>
      </c>
      <c r="G327">
        <v>-43.035664694557703</v>
      </c>
      <c r="H327">
        <v>0.995979899497487</v>
      </c>
      <c r="I327">
        <v>43.586733968984802</v>
      </c>
      <c r="J327" t="s">
        <v>486</v>
      </c>
      <c r="K327" t="s">
        <v>25</v>
      </c>
      <c r="L327" t="s">
        <v>487</v>
      </c>
      <c r="M327" t="s">
        <v>488</v>
      </c>
      <c r="N327" t="s">
        <v>489</v>
      </c>
      <c r="O327" t="s">
        <v>490</v>
      </c>
      <c r="P327">
        <v>-2.2649436000000001</v>
      </c>
      <c r="Q327" t="s">
        <v>491</v>
      </c>
      <c r="R327" t="s">
        <v>492</v>
      </c>
      <c r="S327">
        <v>120580478</v>
      </c>
      <c r="T327">
        <v>245.07679999999999</v>
      </c>
      <c r="U327" t="s">
        <v>31</v>
      </c>
      <c r="V327" t="s">
        <v>692</v>
      </c>
      <c r="W327" t="s">
        <v>23</v>
      </c>
    </row>
    <row r="328" spans="1:23" x14ac:dyDescent="0.4">
      <c r="A328">
        <v>327</v>
      </c>
      <c r="B328">
        <v>1</v>
      </c>
      <c r="C328">
        <v>1</v>
      </c>
      <c r="D328">
        <v>1</v>
      </c>
      <c r="E328">
        <v>1</v>
      </c>
      <c r="F328">
        <v>0.61702372713269504</v>
      </c>
      <c r="G328">
        <v>-43.035664694557703</v>
      </c>
      <c r="H328" t="s">
        <v>23</v>
      </c>
      <c r="I328">
        <v>43.586733968984802</v>
      </c>
      <c r="J328" t="s">
        <v>486</v>
      </c>
      <c r="K328" t="s">
        <v>25</v>
      </c>
      <c r="L328" t="s">
        <v>487</v>
      </c>
      <c r="M328" t="s">
        <v>488</v>
      </c>
      <c r="N328" t="s">
        <v>489</v>
      </c>
      <c r="O328" t="s">
        <v>490</v>
      </c>
      <c r="P328">
        <v>-2.2649436000000001</v>
      </c>
      <c r="Q328" t="s">
        <v>491</v>
      </c>
      <c r="R328" t="s">
        <v>492</v>
      </c>
      <c r="S328">
        <v>120580478</v>
      </c>
      <c r="T328">
        <v>245.07679999999999</v>
      </c>
      <c r="U328" t="s">
        <v>31</v>
      </c>
      <c r="V328" t="s">
        <v>693</v>
      </c>
      <c r="W328" t="s">
        <v>23</v>
      </c>
    </row>
    <row r="329" spans="1:23" x14ac:dyDescent="0.4">
      <c r="A329">
        <v>328</v>
      </c>
      <c r="B329">
        <v>1</v>
      </c>
      <c r="C329">
        <v>1</v>
      </c>
      <c r="D329">
        <v>1</v>
      </c>
      <c r="E329">
        <v>1</v>
      </c>
      <c r="F329">
        <v>0.61591182708778502</v>
      </c>
      <c r="G329">
        <v>-111.45098931038901</v>
      </c>
      <c r="H329" t="s">
        <v>23</v>
      </c>
      <c r="I329">
        <v>20.5555137082379</v>
      </c>
      <c r="J329" t="s">
        <v>694</v>
      </c>
      <c r="K329" t="s">
        <v>25</v>
      </c>
      <c r="L329" t="s">
        <v>695</v>
      </c>
      <c r="M329" t="s">
        <v>696</v>
      </c>
      <c r="N329" t="s">
        <v>697</v>
      </c>
      <c r="O329" t="s">
        <v>698</v>
      </c>
      <c r="P329">
        <v>1.60000002</v>
      </c>
      <c r="Q329" t="s">
        <v>699</v>
      </c>
      <c r="R329" t="s">
        <v>700</v>
      </c>
      <c r="S329">
        <v>71098742</v>
      </c>
      <c r="T329">
        <v>369.18088369999998</v>
      </c>
      <c r="U329" t="s">
        <v>31</v>
      </c>
      <c r="V329" t="s">
        <v>701</v>
      </c>
      <c r="W329" t="s">
        <v>23</v>
      </c>
    </row>
    <row r="330" spans="1:23" x14ac:dyDescent="0.4">
      <c r="A330">
        <v>329</v>
      </c>
      <c r="B330">
        <v>1</v>
      </c>
      <c r="C330">
        <v>1</v>
      </c>
      <c r="D330">
        <v>1</v>
      </c>
      <c r="E330">
        <v>1</v>
      </c>
      <c r="F330">
        <v>0.61591182708778502</v>
      </c>
      <c r="G330">
        <v>-111.45098931038901</v>
      </c>
      <c r="H330">
        <v>0.999999999999999</v>
      </c>
      <c r="I330">
        <v>20.5555137082379</v>
      </c>
      <c r="J330" t="s">
        <v>694</v>
      </c>
      <c r="K330" t="s">
        <v>25</v>
      </c>
      <c r="L330" t="s">
        <v>695</v>
      </c>
      <c r="M330" t="s">
        <v>696</v>
      </c>
      <c r="N330" t="s">
        <v>697</v>
      </c>
      <c r="O330" t="s">
        <v>698</v>
      </c>
      <c r="P330">
        <v>1.60000002</v>
      </c>
      <c r="Q330" t="s">
        <v>699</v>
      </c>
      <c r="R330" t="s">
        <v>700</v>
      </c>
      <c r="S330">
        <v>71098742</v>
      </c>
      <c r="T330">
        <v>369.18088369999998</v>
      </c>
      <c r="U330" t="s">
        <v>31</v>
      </c>
      <c r="V330" t="s">
        <v>702</v>
      </c>
      <c r="W330" t="s">
        <v>23</v>
      </c>
    </row>
    <row r="331" spans="1:23" x14ac:dyDescent="0.4">
      <c r="A331">
        <v>330</v>
      </c>
      <c r="B331">
        <v>1</v>
      </c>
      <c r="C331">
        <v>1</v>
      </c>
      <c r="D331">
        <v>1</v>
      </c>
      <c r="E331">
        <v>1</v>
      </c>
      <c r="F331">
        <v>0.61498309834966003</v>
      </c>
      <c r="G331">
        <v>-70.842528155885503</v>
      </c>
      <c r="H331" t="s">
        <v>23</v>
      </c>
      <c r="I331">
        <v>15.6853415697329</v>
      </c>
      <c r="J331" t="s">
        <v>411</v>
      </c>
      <c r="K331" t="s">
        <v>25</v>
      </c>
      <c r="L331" t="s">
        <v>412</v>
      </c>
      <c r="M331" t="s">
        <v>413</v>
      </c>
      <c r="N331" t="s">
        <v>414</v>
      </c>
      <c r="O331" t="s">
        <v>415</v>
      </c>
      <c r="P331">
        <v>2.7000000499999999</v>
      </c>
      <c r="Q331" t="s">
        <v>416</v>
      </c>
      <c r="R331" t="s">
        <v>417</v>
      </c>
      <c r="S331">
        <v>120383862</v>
      </c>
      <c r="T331">
        <v>353.18597</v>
      </c>
      <c r="U331" t="s">
        <v>31</v>
      </c>
      <c r="V331" t="s">
        <v>703</v>
      </c>
      <c r="W331" t="s">
        <v>23</v>
      </c>
    </row>
    <row r="332" spans="1:23" x14ac:dyDescent="0.4">
      <c r="A332">
        <v>331</v>
      </c>
      <c r="B332">
        <v>1</v>
      </c>
      <c r="C332">
        <v>1</v>
      </c>
      <c r="D332">
        <v>1</v>
      </c>
      <c r="E332">
        <v>1</v>
      </c>
      <c r="F332">
        <v>0.61498309834966003</v>
      </c>
      <c r="G332">
        <v>-70.842528155885503</v>
      </c>
      <c r="H332">
        <v>0.999999999999999</v>
      </c>
      <c r="I332">
        <v>15.6853415697329</v>
      </c>
      <c r="J332" t="s">
        <v>411</v>
      </c>
      <c r="K332" t="s">
        <v>25</v>
      </c>
      <c r="L332" t="s">
        <v>412</v>
      </c>
      <c r="M332" t="s">
        <v>413</v>
      </c>
      <c r="N332" t="s">
        <v>414</v>
      </c>
      <c r="O332" t="s">
        <v>415</v>
      </c>
      <c r="P332">
        <v>2.7000000499999999</v>
      </c>
      <c r="Q332" t="s">
        <v>416</v>
      </c>
      <c r="R332" t="s">
        <v>417</v>
      </c>
      <c r="S332">
        <v>120383862</v>
      </c>
      <c r="T332">
        <v>353.18597</v>
      </c>
      <c r="U332" t="s">
        <v>31</v>
      </c>
      <c r="V332" t="s">
        <v>704</v>
      </c>
      <c r="W332" t="s">
        <v>23</v>
      </c>
    </row>
    <row r="333" spans="1:23" x14ac:dyDescent="0.4">
      <c r="A333">
        <v>332</v>
      </c>
      <c r="B333">
        <v>1</v>
      </c>
      <c r="C333">
        <v>1</v>
      </c>
      <c r="D333">
        <v>1</v>
      </c>
      <c r="E333">
        <v>1</v>
      </c>
      <c r="F333">
        <v>0.61449571141502501</v>
      </c>
      <c r="G333">
        <v>-104.04480908759299</v>
      </c>
      <c r="H333" t="s">
        <v>23</v>
      </c>
      <c r="I333">
        <v>23.033164311635701</v>
      </c>
      <c r="J333" t="s">
        <v>694</v>
      </c>
      <c r="K333" t="s">
        <v>25</v>
      </c>
      <c r="L333" t="s">
        <v>695</v>
      </c>
      <c r="M333" t="s">
        <v>696</v>
      </c>
      <c r="N333" t="s">
        <v>697</v>
      </c>
      <c r="O333" t="s">
        <v>698</v>
      </c>
      <c r="P333">
        <v>1.60000002</v>
      </c>
      <c r="Q333" t="s">
        <v>699</v>
      </c>
      <c r="R333" t="s">
        <v>700</v>
      </c>
      <c r="S333">
        <v>71098742</v>
      </c>
      <c r="T333">
        <v>369.18088</v>
      </c>
      <c r="U333" t="s">
        <v>31</v>
      </c>
      <c r="V333" t="s">
        <v>705</v>
      </c>
      <c r="W333" t="s">
        <v>23</v>
      </c>
    </row>
    <row r="334" spans="1:23" x14ac:dyDescent="0.4">
      <c r="A334">
        <v>333</v>
      </c>
      <c r="B334">
        <v>1</v>
      </c>
      <c r="C334">
        <v>1</v>
      </c>
      <c r="D334">
        <v>1</v>
      </c>
      <c r="E334">
        <v>1</v>
      </c>
      <c r="F334">
        <v>0.61449571141502501</v>
      </c>
      <c r="G334">
        <v>-104.04480908759299</v>
      </c>
      <c r="H334">
        <v>0.999999999999999</v>
      </c>
      <c r="I334">
        <v>23.033164311635701</v>
      </c>
      <c r="J334" t="s">
        <v>694</v>
      </c>
      <c r="K334" t="s">
        <v>25</v>
      </c>
      <c r="L334" t="s">
        <v>695</v>
      </c>
      <c r="M334" t="s">
        <v>696</v>
      </c>
      <c r="N334" t="s">
        <v>697</v>
      </c>
      <c r="O334" t="s">
        <v>698</v>
      </c>
      <c r="P334">
        <v>1.60000002</v>
      </c>
      <c r="Q334" t="s">
        <v>699</v>
      </c>
      <c r="R334" t="s">
        <v>700</v>
      </c>
      <c r="S334">
        <v>71098742</v>
      </c>
      <c r="T334">
        <v>369.18088</v>
      </c>
      <c r="U334" t="s">
        <v>31</v>
      </c>
      <c r="V334" t="s">
        <v>706</v>
      </c>
      <c r="W334" t="s">
        <v>23</v>
      </c>
    </row>
    <row r="335" spans="1:23" x14ac:dyDescent="0.4">
      <c r="A335">
        <v>334</v>
      </c>
      <c r="B335">
        <v>1</v>
      </c>
      <c r="C335">
        <v>1</v>
      </c>
      <c r="D335">
        <v>1</v>
      </c>
      <c r="E335">
        <v>1</v>
      </c>
      <c r="F335">
        <v>0.61128807909181004</v>
      </c>
      <c r="G335">
        <v>-19.2740209340874</v>
      </c>
      <c r="H335">
        <v>0.999999999999999</v>
      </c>
      <c r="I335">
        <v>19.867892727725302</v>
      </c>
      <c r="J335" t="s">
        <v>707</v>
      </c>
      <c r="K335" t="s">
        <v>25</v>
      </c>
      <c r="L335" t="s">
        <v>708</v>
      </c>
      <c r="M335" t="s">
        <v>709</v>
      </c>
      <c r="N335" t="s">
        <v>710</v>
      </c>
      <c r="O335" t="s">
        <v>711</v>
      </c>
      <c r="P335">
        <v>0.40000000600000002</v>
      </c>
      <c r="Q335" t="s">
        <v>712</v>
      </c>
      <c r="R335" t="s">
        <v>713</v>
      </c>
      <c r="S335">
        <v>8610439258</v>
      </c>
      <c r="T335">
        <v>507.11331719999998</v>
      </c>
      <c r="U335" t="s">
        <v>31</v>
      </c>
      <c r="V335" t="s">
        <v>714</v>
      </c>
      <c r="W335" t="s">
        <v>23</v>
      </c>
    </row>
    <row r="336" spans="1:23" x14ac:dyDescent="0.4">
      <c r="A336">
        <v>335</v>
      </c>
      <c r="B336">
        <v>1</v>
      </c>
      <c r="C336">
        <v>1</v>
      </c>
      <c r="D336">
        <v>1</v>
      </c>
      <c r="E336">
        <v>1</v>
      </c>
      <c r="F336">
        <v>0.61128807909181004</v>
      </c>
      <c r="G336">
        <v>-19.2740209340874</v>
      </c>
      <c r="H336" t="s">
        <v>23</v>
      </c>
      <c r="I336">
        <v>19.867892727725302</v>
      </c>
      <c r="J336" t="s">
        <v>707</v>
      </c>
      <c r="K336" t="s">
        <v>25</v>
      </c>
      <c r="L336" t="s">
        <v>708</v>
      </c>
      <c r="M336" t="s">
        <v>709</v>
      </c>
      <c r="N336" t="s">
        <v>710</v>
      </c>
      <c r="O336" t="s">
        <v>711</v>
      </c>
      <c r="P336">
        <v>0.40000000600000002</v>
      </c>
      <c r="Q336" t="s">
        <v>712</v>
      </c>
      <c r="R336" t="s">
        <v>713</v>
      </c>
      <c r="S336">
        <v>8610439258</v>
      </c>
      <c r="T336">
        <v>507.11331719999998</v>
      </c>
      <c r="U336" t="s">
        <v>31</v>
      </c>
      <c r="V336" t="s">
        <v>715</v>
      </c>
      <c r="W336" t="s">
        <v>23</v>
      </c>
    </row>
    <row r="337" spans="1:23" x14ac:dyDescent="0.4">
      <c r="A337">
        <v>336</v>
      </c>
      <c r="B337">
        <v>1</v>
      </c>
      <c r="C337">
        <v>1</v>
      </c>
      <c r="D337">
        <v>1</v>
      </c>
      <c r="E337">
        <v>1</v>
      </c>
      <c r="F337">
        <v>0.61050887598399195</v>
      </c>
      <c r="G337">
        <v>-19.911706732129101</v>
      </c>
      <c r="H337">
        <v>0.999999999999999</v>
      </c>
      <c r="I337">
        <v>4.2509080944588797</v>
      </c>
      <c r="J337" t="s">
        <v>716</v>
      </c>
      <c r="K337" t="s">
        <v>25</v>
      </c>
      <c r="L337" t="s">
        <v>717</v>
      </c>
      <c r="M337" t="s">
        <v>718</v>
      </c>
      <c r="N337" t="s">
        <v>719</v>
      </c>
      <c r="O337" t="s">
        <v>720</v>
      </c>
      <c r="P337">
        <v>2.6983466100000002</v>
      </c>
      <c r="Q337" t="s">
        <v>721</v>
      </c>
      <c r="R337" t="s">
        <v>722</v>
      </c>
      <c r="S337">
        <v>86829438</v>
      </c>
      <c r="T337">
        <v>183.09167479999999</v>
      </c>
      <c r="U337" t="s">
        <v>31</v>
      </c>
      <c r="V337" t="s">
        <v>723</v>
      </c>
      <c r="W337" t="s">
        <v>23</v>
      </c>
    </row>
    <row r="338" spans="1:23" x14ac:dyDescent="0.4">
      <c r="A338">
        <v>337</v>
      </c>
      <c r="B338">
        <v>1</v>
      </c>
      <c r="C338">
        <v>1</v>
      </c>
      <c r="D338">
        <v>1</v>
      </c>
      <c r="E338">
        <v>1</v>
      </c>
      <c r="F338">
        <v>0.61050887598399195</v>
      </c>
      <c r="G338">
        <v>-19.911706732129101</v>
      </c>
      <c r="H338" t="s">
        <v>23</v>
      </c>
      <c r="I338">
        <v>4.2509080944588797</v>
      </c>
      <c r="J338" t="s">
        <v>716</v>
      </c>
      <c r="K338" t="s">
        <v>25</v>
      </c>
      <c r="L338" t="s">
        <v>717</v>
      </c>
      <c r="M338" t="s">
        <v>718</v>
      </c>
      <c r="N338" t="s">
        <v>719</v>
      </c>
      <c r="O338" t="s">
        <v>720</v>
      </c>
      <c r="P338">
        <v>2.6983466100000002</v>
      </c>
      <c r="Q338" t="s">
        <v>721</v>
      </c>
      <c r="R338" t="s">
        <v>722</v>
      </c>
      <c r="S338">
        <v>86829438</v>
      </c>
      <c r="T338">
        <v>183.09167479999999</v>
      </c>
      <c r="U338" t="s">
        <v>31</v>
      </c>
      <c r="V338" t="s">
        <v>724</v>
      </c>
      <c r="W338" t="s">
        <v>23</v>
      </c>
    </row>
    <row r="339" spans="1:23" x14ac:dyDescent="0.4">
      <c r="A339">
        <v>338</v>
      </c>
      <c r="B339">
        <v>1</v>
      </c>
      <c r="C339">
        <v>1</v>
      </c>
      <c r="D339">
        <v>1</v>
      </c>
      <c r="E339">
        <v>2</v>
      </c>
      <c r="F339">
        <v>0.59877121304445102</v>
      </c>
      <c r="G339">
        <v>-285.84866118301102</v>
      </c>
      <c r="H339">
        <v>0.98542713567839202</v>
      </c>
      <c r="I339">
        <v>90.224752298197103</v>
      </c>
      <c r="J339" t="s">
        <v>725</v>
      </c>
      <c r="K339" t="s">
        <v>25</v>
      </c>
      <c r="L339" t="s">
        <v>726</v>
      </c>
      <c r="M339" t="s">
        <v>727</v>
      </c>
      <c r="N339" t="s">
        <v>728</v>
      </c>
      <c r="O339" t="s">
        <v>729</v>
      </c>
      <c r="P339">
        <v>0.60000002399999997</v>
      </c>
      <c r="Q339">
        <v>11844493</v>
      </c>
      <c r="R339" t="s">
        <v>730</v>
      </c>
      <c r="S339">
        <v>2130002</v>
      </c>
      <c r="T339">
        <v>425.14422339999999</v>
      </c>
      <c r="U339" t="s">
        <v>31</v>
      </c>
      <c r="V339" t="s">
        <v>731</v>
      </c>
      <c r="W339" t="s">
        <v>23</v>
      </c>
    </row>
    <row r="340" spans="1:23" x14ac:dyDescent="0.4">
      <c r="A340">
        <v>339</v>
      </c>
      <c r="B340">
        <v>1</v>
      </c>
      <c r="C340">
        <v>1</v>
      </c>
      <c r="D340">
        <v>1</v>
      </c>
      <c r="E340">
        <v>2</v>
      </c>
      <c r="F340">
        <v>0.59877121304445102</v>
      </c>
      <c r="G340">
        <v>-285.84866118301102</v>
      </c>
      <c r="H340" t="s">
        <v>23</v>
      </c>
      <c r="I340">
        <v>90.224752298197103</v>
      </c>
      <c r="J340" t="s">
        <v>725</v>
      </c>
      <c r="K340" t="s">
        <v>25</v>
      </c>
      <c r="L340" t="s">
        <v>726</v>
      </c>
      <c r="M340" t="s">
        <v>727</v>
      </c>
      <c r="N340" t="s">
        <v>728</v>
      </c>
      <c r="O340" t="s">
        <v>729</v>
      </c>
      <c r="P340">
        <v>0.60000002399999997</v>
      </c>
      <c r="Q340">
        <v>11844493</v>
      </c>
      <c r="R340" t="s">
        <v>730</v>
      </c>
      <c r="S340">
        <v>2130002</v>
      </c>
      <c r="T340">
        <v>425.14422339999999</v>
      </c>
      <c r="U340" t="s">
        <v>31</v>
      </c>
      <c r="V340" t="s">
        <v>732</v>
      </c>
      <c r="W340" t="s">
        <v>23</v>
      </c>
    </row>
    <row r="341" spans="1:23" x14ac:dyDescent="0.4">
      <c r="A341">
        <v>340</v>
      </c>
      <c r="B341">
        <v>1</v>
      </c>
      <c r="C341">
        <v>1</v>
      </c>
      <c r="D341">
        <v>1</v>
      </c>
      <c r="E341">
        <v>1</v>
      </c>
      <c r="F341">
        <v>0.59843949743493496</v>
      </c>
      <c r="G341">
        <v>-47.460812188784203</v>
      </c>
      <c r="H341">
        <v>0.999999999999999</v>
      </c>
      <c r="I341">
        <v>15.4900987230839</v>
      </c>
      <c r="J341" t="s">
        <v>596</v>
      </c>
      <c r="K341" t="s">
        <v>25</v>
      </c>
      <c r="L341" t="s">
        <v>597</v>
      </c>
      <c r="M341" t="s">
        <v>598</v>
      </c>
      <c r="N341" t="s">
        <v>599</v>
      </c>
      <c r="O341" t="s">
        <v>600</v>
      </c>
      <c r="P341">
        <v>0.177492395</v>
      </c>
      <c r="Q341" t="s">
        <v>601</v>
      </c>
      <c r="R341" t="s">
        <v>602</v>
      </c>
      <c r="S341">
        <v>87941486</v>
      </c>
      <c r="T341">
        <v>196.06039999999999</v>
      </c>
      <c r="U341" t="s">
        <v>31</v>
      </c>
      <c r="V341" t="s">
        <v>733</v>
      </c>
      <c r="W341" t="s">
        <v>23</v>
      </c>
    </row>
    <row r="342" spans="1:23" x14ac:dyDescent="0.4">
      <c r="A342">
        <v>341</v>
      </c>
      <c r="B342">
        <v>1</v>
      </c>
      <c r="C342">
        <v>1</v>
      </c>
      <c r="D342">
        <v>1</v>
      </c>
      <c r="E342">
        <v>1</v>
      </c>
      <c r="F342">
        <v>0.59843949743493496</v>
      </c>
      <c r="G342">
        <v>-47.460812188784203</v>
      </c>
      <c r="H342" t="s">
        <v>23</v>
      </c>
      <c r="I342">
        <v>15.4900987230839</v>
      </c>
      <c r="J342" t="s">
        <v>596</v>
      </c>
      <c r="K342" t="s">
        <v>25</v>
      </c>
      <c r="L342" t="s">
        <v>597</v>
      </c>
      <c r="M342" t="s">
        <v>598</v>
      </c>
      <c r="N342" t="s">
        <v>599</v>
      </c>
      <c r="O342" t="s">
        <v>600</v>
      </c>
      <c r="P342">
        <v>0.177492395</v>
      </c>
      <c r="Q342" t="s">
        <v>601</v>
      </c>
      <c r="R342" t="s">
        <v>602</v>
      </c>
      <c r="S342">
        <v>87941486</v>
      </c>
      <c r="T342">
        <v>196.06039999999999</v>
      </c>
      <c r="U342" t="s">
        <v>31</v>
      </c>
      <c r="V342" t="s">
        <v>734</v>
      </c>
      <c r="W342" t="s">
        <v>23</v>
      </c>
    </row>
    <row r="343" spans="1:23" x14ac:dyDescent="0.4">
      <c r="A343">
        <v>342</v>
      </c>
      <c r="B343">
        <v>1</v>
      </c>
      <c r="C343">
        <v>1</v>
      </c>
      <c r="D343">
        <v>1</v>
      </c>
      <c r="E343">
        <v>1</v>
      </c>
      <c r="F343">
        <v>0.59642264027914604</v>
      </c>
      <c r="G343">
        <v>-79.508659561539105</v>
      </c>
      <c r="H343">
        <v>0.999999999999999</v>
      </c>
      <c r="I343">
        <v>30.465400981865901</v>
      </c>
      <c r="J343" t="s">
        <v>398</v>
      </c>
      <c r="K343" t="s">
        <v>25</v>
      </c>
      <c r="L343" t="s">
        <v>399</v>
      </c>
      <c r="M343" t="s">
        <v>400</v>
      </c>
      <c r="N343" t="s">
        <v>401</v>
      </c>
      <c r="O343" t="s">
        <v>402</v>
      </c>
      <c r="P343">
        <v>3.00934985E-2</v>
      </c>
      <c r="Q343" t="s">
        <v>403</v>
      </c>
      <c r="R343" t="s">
        <v>404</v>
      </c>
      <c r="S343">
        <v>20766830</v>
      </c>
      <c r="T343">
        <v>295.12950000000001</v>
      </c>
      <c r="U343" t="s">
        <v>31</v>
      </c>
      <c r="V343" t="s">
        <v>735</v>
      </c>
      <c r="W343" t="s">
        <v>23</v>
      </c>
    </row>
    <row r="344" spans="1:23" x14ac:dyDescent="0.4">
      <c r="A344">
        <v>343</v>
      </c>
      <c r="B344">
        <v>1</v>
      </c>
      <c r="C344">
        <v>1</v>
      </c>
      <c r="D344">
        <v>1</v>
      </c>
      <c r="E344">
        <v>1</v>
      </c>
      <c r="F344">
        <v>0.59642264027914604</v>
      </c>
      <c r="G344">
        <v>-79.508659561539105</v>
      </c>
      <c r="H344" t="s">
        <v>23</v>
      </c>
      <c r="I344">
        <v>30.465400981865901</v>
      </c>
      <c r="J344" t="s">
        <v>398</v>
      </c>
      <c r="K344" t="s">
        <v>25</v>
      </c>
      <c r="L344" t="s">
        <v>399</v>
      </c>
      <c r="M344" t="s">
        <v>400</v>
      </c>
      <c r="N344" t="s">
        <v>401</v>
      </c>
      <c r="O344" t="s">
        <v>402</v>
      </c>
      <c r="P344">
        <v>3.00934985E-2</v>
      </c>
      <c r="Q344" t="s">
        <v>403</v>
      </c>
      <c r="R344" t="s">
        <v>404</v>
      </c>
      <c r="S344">
        <v>20766830</v>
      </c>
      <c r="T344">
        <v>295.12950000000001</v>
      </c>
      <c r="U344" t="s">
        <v>31</v>
      </c>
      <c r="V344" t="s">
        <v>736</v>
      </c>
      <c r="W344" t="s">
        <v>23</v>
      </c>
    </row>
    <row r="345" spans="1:23" x14ac:dyDescent="0.4">
      <c r="A345">
        <v>344</v>
      </c>
      <c r="B345">
        <v>1</v>
      </c>
      <c r="C345">
        <v>1</v>
      </c>
      <c r="D345">
        <v>1</v>
      </c>
      <c r="E345">
        <v>1</v>
      </c>
      <c r="F345">
        <v>0.58630120608405001</v>
      </c>
      <c r="G345">
        <v>-69.336974921815894</v>
      </c>
      <c r="H345" t="s">
        <v>23</v>
      </c>
      <c r="I345">
        <v>17.218749588986601</v>
      </c>
      <c r="J345" t="s">
        <v>737</v>
      </c>
      <c r="K345" t="s">
        <v>25</v>
      </c>
      <c r="L345" t="s">
        <v>738</v>
      </c>
      <c r="M345" t="s">
        <v>739</v>
      </c>
      <c r="N345" t="s">
        <v>740</v>
      </c>
      <c r="O345" t="s">
        <v>741</v>
      </c>
      <c r="P345">
        <v>-1.10000002</v>
      </c>
      <c r="Q345" t="s">
        <v>742</v>
      </c>
      <c r="R345" t="s">
        <v>743</v>
      </c>
      <c r="S345">
        <v>254733182</v>
      </c>
      <c r="T345">
        <v>442.14699999999999</v>
      </c>
      <c r="U345" t="s">
        <v>31</v>
      </c>
      <c r="V345" t="s">
        <v>744</v>
      </c>
      <c r="W345" t="s">
        <v>23</v>
      </c>
    </row>
    <row r="346" spans="1:23" x14ac:dyDescent="0.4">
      <c r="A346">
        <v>345</v>
      </c>
      <c r="B346">
        <v>1</v>
      </c>
      <c r="C346">
        <v>1</v>
      </c>
      <c r="D346">
        <v>1</v>
      </c>
      <c r="E346">
        <v>1</v>
      </c>
      <c r="F346">
        <v>0.58630120608405001</v>
      </c>
      <c r="G346">
        <v>-69.336974921815894</v>
      </c>
      <c r="H346">
        <v>0.999999999999999</v>
      </c>
      <c r="I346">
        <v>17.218749588986601</v>
      </c>
      <c r="J346" t="s">
        <v>737</v>
      </c>
      <c r="K346" t="s">
        <v>25</v>
      </c>
      <c r="L346" t="s">
        <v>738</v>
      </c>
      <c r="M346" t="s">
        <v>739</v>
      </c>
      <c r="N346" t="s">
        <v>740</v>
      </c>
      <c r="O346" t="s">
        <v>741</v>
      </c>
      <c r="P346">
        <v>-1.10000002</v>
      </c>
      <c r="Q346" t="s">
        <v>742</v>
      </c>
      <c r="R346" t="s">
        <v>743</v>
      </c>
      <c r="S346">
        <v>254733182</v>
      </c>
      <c r="T346">
        <v>442.14699999999999</v>
      </c>
      <c r="U346" t="s">
        <v>31</v>
      </c>
      <c r="V346" t="s">
        <v>745</v>
      </c>
      <c r="W346" t="s">
        <v>23</v>
      </c>
    </row>
    <row r="347" spans="1:23" x14ac:dyDescent="0.4">
      <c r="A347">
        <v>346</v>
      </c>
      <c r="B347">
        <v>1</v>
      </c>
      <c r="C347">
        <v>1</v>
      </c>
      <c r="D347">
        <v>1</v>
      </c>
      <c r="E347">
        <v>1</v>
      </c>
      <c r="F347">
        <v>0.58275611172068598</v>
      </c>
      <c r="G347">
        <v>-101.04192613399699</v>
      </c>
      <c r="H347">
        <v>0.999999999999999</v>
      </c>
      <c r="I347">
        <v>41.373658724031401</v>
      </c>
      <c r="J347" t="s">
        <v>308</v>
      </c>
      <c r="K347" t="s">
        <v>25</v>
      </c>
      <c r="L347" t="s">
        <v>309</v>
      </c>
      <c r="M347" t="s">
        <v>310</v>
      </c>
      <c r="N347" t="s">
        <v>311</v>
      </c>
      <c r="O347" t="s">
        <v>312</v>
      </c>
      <c r="P347">
        <v>5.0999999000000003</v>
      </c>
      <c r="Q347" t="s">
        <v>313</v>
      </c>
      <c r="R347" t="s">
        <v>314</v>
      </c>
      <c r="S347">
        <v>67125314</v>
      </c>
      <c r="T347">
        <v>328.2482</v>
      </c>
      <c r="U347" t="s">
        <v>31</v>
      </c>
      <c r="V347" t="s">
        <v>746</v>
      </c>
      <c r="W347" t="s">
        <v>23</v>
      </c>
    </row>
    <row r="348" spans="1:23" x14ac:dyDescent="0.4">
      <c r="A348">
        <v>347</v>
      </c>
      <c r="B348">
        <v>1</v>
      </c>
      <c r="C348">
        <v>1</v>
      </c>
      <c r="D348">
        <v>1</v>
      </c>
      <c r="E348">
        <v>1</v>
      </c>
      <c r="F348">
        <v>0.58275611172068598</v>
      </c>
      <c r="G348">
        <v>-101.04192613399699</v>
      </c>
      <c r="H348" t="s">
        <v>23</v>
      </c>
      <c r="I348">
        <v>41.373658724031401</v>
      </c>
      <c r="J348" t="s">
        <v>308</v>
      </c>
      <c r="K348" t="s">
        <v>25</v>
      </c>
      <c r="L348" t="s">
        <v>309</v>
      </c>
      <c r="M348" t="s">
        <v>310</v>
      </c>
      <c r="N348" t="s">
        <v>311</v>
      </c>
      <c r="O348" t="s">
        <v>312</v>
      </c>
      <c r="P348">
        <v>5.0999999000000003</v>
      </c>
      <c r="Q348" t="s">
        <v>313</v>
      </c>
      <c r="R348" t="s">
        <v>314</v>
      </c>
      <c r="S348">
        <v>67125314</v>
      </c>
      <c r="T348">
        <v>328.2482</v>
      </c>
      <c r="U348" t="s">
        <v>31</v>
      </c>
      <c r="V348" t="s">
        <v>747</v>
      </c>
      <c r="W348" t="s">
        <v>23</v>
      </c>
    </row>
    <row r="349" spans="1:23" x14ac:dyDescent="0.4">
      <c r="A349">
        <v>348</v>
      </c>
      <c r="B349">
        <v>1</v>
      </c>
      <c r="C349">
        <v>1</v>
      </c>
      <c r="D349">
        <v>1</v>
      </c>
      <c r="E349">
        <v>1</v>
      </c>
      <c r="F349">
        <v>0.58244733938898696</v>
      </c>
      <c r="G349">
        <v>-153.04435688663401</v>
      </c>
      <c r="H349" t="s">
        <v>23</v>
      </c>
      <c r="I349">
        <v>81.636055532110802</v>
      </c>
      <c r="J349" t="s">
        <v>175</v>
      </c>
      <c r="K349" t="s">
        <v>25</v>
      </c>
      <c r="L349" t="s">
        <v>748</v>
      </c>
      <c r="M349" t="s">
        <v>749</v>
      </c>
      <c r="N349" t="s">
        <v>750</v>
      </c>
      <c r="O349" t="s">
        <v>751</v>
      </c>
      <c r="P349">
        <v>-1.7999999499999999</v>
      </c>
      <c r="Q349" t="s">
        <v>752</v>
      </c>
      <c r="R349" t="s">
        <v>753</v>
      </c>
      <c r="S349">
        <v>87613798</v>
      </c>
      <c r="T349">
        <v>214.1073844</v>
      </c>
      <c r="U349" t="s">
        <v>31</v>
      </c>
      <c r="V349" t="s">
        <v>754</v>
      </c>
      <c r="W349" t="s">
        <v>23</v>
      </c>
    </row>
    <row r="350" spans="1:23" x14ac:dyDescent="0.4">
      <c r="A350">
        <v>349</v>
      </c>
      <c r="B350">
        <v>1</v>
      </c>
      <c r="C350">
        <v>1</v>
      </c>
      <c r="D350">
        <v>1</v>
      </c>
      <c r="E350">
        <v>1</v>
      </c>
      <c r="F350">
        <v>0.58244733938898696</v>
      </c>
      <c r="G350">
        <v>-153.04435688663401</v>
      </c>
      <c r="H350">
        <v>0.999999999999999</v>
      </c>
      <c r="I350">
        <v>81.636055532110802</v>
      </c>
      <c r="J350" t="s">
        <v>175</v>
      </c>
      <c r="K350" t="s">
        <v>25</v>
      </c>
      <c r="L350" t="s">
        <v>748</v>
      </c>
      <c r="M350" t="s">
        <v>749</v>
      </c>
      <c r="N350" t="s">
        <v>750</v>
      </c>
      <c r="O350" t="s">
        <v>751</v>
      </c>
      <c r="P350">
        <v>-1.7999999499999999</v>
      </c>
      <c r="Q350" t="s">
        <v>752</v>
      </c>
      <c r="R350" t="s">
        <v>753</v>
      </c>
      <c r="S350">
        <v>87613798</v>
      </c>
      <c r="T350">
        <v>214.1073844</v>
      </c>
      <c r="U350" t="s">
        <v>31</v>
      </c>
      <c r="V350" t="s">
        <v>755</v>
      </c>
      <c r="W350" t="s">
        <v>23</v>
      </c>
    </row>
    <row r="351" spans="1:23" x14ac:dyDescent="0.4">
      <c r="A351">
        <v>350</v>
      </c>
      <c r="B351">
        <v>1</v>
      </c>
      <c r="C351">
        <v>1</v>
      </c>
      <c r="D351">
        <v>1</v>
      </c>
      <c r="E351">
        <v>1</v>
      </c>
      <c r="F351">
        <v>0.58170287859839098</v>
      </c>
      <c r="G351">
        <v>-102.14013829325</v>
      </c>
      <c r="H351">
        <v>0.999999999999999</v>
      </c>
      <c r="I351">
        <v>56.764363168281101</v>
      </c>
      <c r="J351" t="s">
        <v>457</v>
      </c>
      <c r="K351" t="s">
        <v>25</v>
      </c>
      <c r="L351" t="s">
        <v>458</v>
      </c>
      <c r="M351" t="s">
        <v>459</v>
      </c>
      <c r="N351" t="s">
        <v>460</v>
      </c>
      <c r="O351" t="s">
        <v>461</v>
      </c>
      <c r="P351">
        <v>2.2999999500000001</v>
      </c>
      <c r="Q351" t="s">
        <v>462</v>
      </c>
      <c r="R351" t="s">
        <v>463</v>
      </c>
      <c r="S351">
        <v>70836598</v>
      </c>
      <c r="T351">
        <v>385.21218379999999</v>
      </c>
      <c r="U351" t="s">
        <v>31</v>
      </c>
      <c r="V351" t="s">
        <v>756</v>
      </c>
      <c r="W351" t="s">
        <v>23</v>
      </c>
    </row>
    <row r="352" spans="1:23" x14ac:dyDescent="0.4">
      <c r="A352">
        <v>351</v>
      </c>
      <c r="B352">
        <v>1</v>
      </c>
      <c r="C352">
        <v>1</v>
      </c>
      <c r="D352">
        <v>1</v>
      </c>
      <c r="E352">
        <v>1</v>
      </c>
      <c r="F352">
        <v>0.58170287859839098</v>
      </c>
      <c r="G352">
        <v>-102.14013829325</v>
      </c>
      <c r="H352" t="s">
        <v>23</v>
      </c>
      <c r="I352">
        <v>56.764363168281101</v>
      </c>
      <c r="J352" t="s">
        <v>457</v>
      </c>
      <c r="K352" t="s">
        <v>25</v>
      </c>
      <c r="L352" t="s">
        <v>458</v>
      </c>
      <c r="M352" t="s">
        <v>459</v>
      </c>
      <c r="N352" t="s">
        <v>460</v>
      </c>
      <c r="O352" t="s">
        <v>461</v>
      </c>
      <c r="P352">
        <v>2.2999999500000001</v>
      </c>
      <c r="Q352" t="s">
        <v>462</v>
      </c>
      <c r="R352" t="s">
        <v>463</v>
      </c>
      <c r="S352">
        <v>70836598</v>
      </c>
      <c r="T352">
        <v>385.21218379999999</v>
      </c>
      <c r="U352" t="s">
        <v>31</v>
      </c>
      <c r="V352" t="s">
        <v>757</v>
      </c>
      <c r="W352" t="s">
        <v>23</v>
      </c>
    </row>
    <row r="353" spans="1:23" x14ac:dyDescent="0.4">
      <c r="A353">
        <v>352</v>
      </c>
      <c r="B353">
        <v>1</v>
      </c>
      <c r="C353">
        <v>1</v>
      </c>
      <c r="D353">
        <v>1</v>
      </c>
      <c r="E353">
        <v>1</v>
      </c>
      <c r="F353">
        <v>0.58116982114262195</v>
      </c>
      <c r="G353">
        <v>-33.665223335850399</v>
      </c>
      <c r="H353" t="s">
        <v>23</v>
      </c>
      <c r="I353">
        <v>55.6799282285576</v>
      </c>
      <c r="J353" t="s">
        <v>442</v>
      </c>
      <c r="K353" t="s">
        <v>25</v>
      </c>
      <c r="L353" t="s">
        <v>443</v>
      </c>
      <c r="M353" t="s">
        <v>444</v>
      </c>
      <c r="N353" t="s">
        <v>445</v>
      </c>
      <c r="O353" t="s">
        <v>446</v>
      </c>
      <c r="P353">
        <v>-1.63495886</v>
      </c>
      <c r="Q353" t="s">
        <v>447</v>
      </c>
      <c r="R353" t="s">
        <v>448</v>
      </c>
      <c r="S353">
        <v>255847294</v>
      </c>
      <c r="T353">
        <v>175.119</v>
      </c>
      <c r="U353" t="s">
        <v>31</v>
      </c>
      <c r="V353" t="s">
        <v>758</v>
      </c>
      <c r="W353" t="s">
        <v>23</v>
      </c>
    </row>
    <row r="354" spans="1:23" x14ac:dyDescent="0.4">
      <c r="A354">
        <v>353</v>
      </c>
      <c r="B354">
        <v>1</v>
      </c>
      <c r="C354">
        <v>1</v>
      </c>
      <c r="D354">
        <v>1</v>
      </c>
      <c r="E354">
        <v>1</v>
      </c>
      <c r="F354">
        <v>0.58116982114262195</v>
      </c>
      <c r="G354">
        <v>-33.665223335850399</v>
      </c>
      <c r="H354">
        <v>0.999999999999999</v>
      </c>
      <c r="I354">
        <v>55.6799282285576</v>
      </c>
      <c r="J354" t="s">
        <v>442</v>
      </c>
      <c r="K354" t="s">
        <v>25</v>
      </c>
      <c r="L354" t="s">
        <v>443</v>
      </c>
      <c r="M354" t="s">
        <v>444</v>
      </c>
      <c r="N354" t="s">
        <v>445</v>
      </c>
      <c r="O354" t="s">
        <v>446</v>
      </c>
      <c r="P354">
        <v>-1.63495886</v>
      </c>
      <c r="Q354" t="s">
        <v>447</v>
      </c>
      <c r="R354" t="s">
        <v>448</v>
      </c>
      <c r="S354">
        <v>255847294</v>
      </c>
      <c r="T354">
        <v>175.119</v>
      </c>
      <c r="U354" t="s">
        <v>31</v>
      </c>
      <c r="V354" t="s">
        <v>759</v>
      </c>
      <c r="W354" t="s">
        <v>23</v>
      </c>
    </row>
    <row r="355" spans="1:23" x14ac:dyDescent="0.4">
      <c r="A355">
        <v>354</v>
      </c>
      <c r="B355">
        <v>1</v>
      </c>
      <c r="C355">
        <v>1</v>
      </c>
      <c r="D355">
        <v>1</v>
      </c>
      <c r="E355">
        <v>1</v>
      </c>
      <c r="F355">
        <v>0.58018022551874704</v>
      </c>
      <c r="G355">
        <v>-160.44161803180799</v>
      </c>
      <c r="H355">
        <v>0.999999999999999</v>
      </c>
      <c r="I355">
        <v>54.397305265791097</v>
      </c>
      <c r="J355" t="s">
        <v>175</v>
      </c>
      <c r="K355" t="s">
        <v>25</v>
      </c>
      <c r="L355" t="s">
        <v>748</v>
      </c>
      <c r="M355" t="s">
        <v>749</v>
      </c>
      <c r="N355" t="s">
        <v>750</v>
      </c>
      <c r="O355" t="s">
        <v>751</v>
      </c>
      <c r="P355">
        <v>-1.7999999499999999</v>
      </c>
      <c r="Q355" t="s">
        <v>752</v>
      </c>
      <c r="R355" t="s">
        <v>753</v>
      </c>
      <c r="S355">
        <v>87613798</v>
      </c>
      <c r="T355">
        <v>214.1073844</v>
      </c>
      <c r="U355" t="s">
        <v>31</v>
      </c>
      <c r="V355" t="s">
        <v>760</v>
      </c>
      <c r="W355" t="s">
        <v>23</v>
      </c>
    </row>
    <row r="356" spans="1:23" x14ac:dyDescent="0.4">
      <c r="A356">
        <v>355</v>
      </c>
      <c r="B356">
        <v>1</v>
      </c>
      <c r="C356">
        <v>1</v>
      </c>
      <c r="D356">
        <v>1</v>
      </c>
      <c r="E356">
        <v>1</v>
      </c>
      <c r="F356">
        <v>0.58018022551874704</v>
      </c>
      <c r="G356">
        <v>-160.44161803180799</v>
      </c>
      <c r="H356" t="s">
        <v>23</v>
      </c>
      <c r="I356">
        <v>54.397305265791097</v>
      </c>
      <c r="J356" t="s">
        <v>175</v>
      </c>
      <c r="K356" t="s">
        <v>25</v>
      </c>
      <c r="L356" t="s">
        <v>748</v>
      </c>
      <c r="M356" t="s">
        <v>749</v>
      </c>
      <c r="N356" t="s">
        <v>750</v>
      </c>
      <c r="O356" t="s">
        <v>751</v>
      </c>
      <c r="P356">
        <v>-1.7999999499999999</v>
      </c>
      <c r="Q356" t="s">
        <v>752</v>
      </c>
      <c r="R356" t="s">
        <v>753</v>
      </c>
      <c r="S356">
        <v>87613798</v>
      </c>
      <c r="T356">
        <v>214.1073844</v>
      </c>
      <c r="U356" t="s">
        <v>31</v>
      </c>
      <c r="V356" t="s">
        <v>761</v>
      </c>
      <c r="W356" t="s">
        <v>23</v>
      </c>
    </row>
    <row r="357" spans="1:23" x14ac:dyDescent="0.4">
      <c r="A357">
        <v>356</v>
      </c>
      <c r="B357">
        <v>1</v>
      </c>
      <c r="C357">
        <v>1</v>
      </c>
      <c r="D357">
        <v>1</v>
      </c>
      <c r="E357">
        <v>1</v>
      </c>
      <c r="F357">
        <v>0.57946945240867898</v>
      </c>
      <c r="G357">
        <v>-52.677532133737998</v>
      </c>
      <c r="H357" t="s">
        <v>23</v>
      </c>
      <c r="I357">
        <v>6.3760415263040704</v>
      </c>
      <c r="J357" t="s">
        <v>737</v>
      </c>
      <c r="K357" t="s">
        <v>25</v>
      </c>
      <c r="L357" t="s">
        <v>738</v>
      </c>
      <c r="M357" t="s">
        <v>739</v>
      </c>
      <c r="N357" t="s">
        <v>740</v>
      </c>
      <c r="O357" t="s">
        <v>741</v>
      </c>
      <c r="P357">
        <v>-1.10000002</v>
      </c>
      <c r="Q357" t="s">
        <v>742</v>
      </c>
      <c r="R357" t="s">
        <v>743</v>
      </c>
      <c r="S357">
        <v>254733182</v>
      </c>
      <c r="T357">
        <v>442.14762000000002</v>
      </c>
      <c r="U357" t="s">
        <v>31</v>
      </c>
      <c r="V357" t="s">
        <v>762</v>
      </c>
      <c r="W357" t="s">
        <v>23</v>
      </c>
    </row>
    <row r="358" spans="1:23" x14ac:dyDescent="0.4">
      <c r="A358">
        <v>357</v>
      </c>
      <c r="B358">
        <v>1</v>
      </c>
      <c r="C358">
        <v>1</v>
      </c>
      <c r="D358">
        <v>1</v>
      </c>
      <c r="E358">
        <v>1</v>
      </c>
      <c r="F358">
        <v>0.57946945240867898</v>
      </c>
      <c r="G358">
        <v>-52.677532133737998</v>
      </c>
      <c r="H358">
        <v>0.999999999999999</v>
      </c>
      <c r="I358">
        <v>6.3760415263040704</v>
      </c>
      <c r="J358" t="s">
        <v>737</v>
      </c>
      <c r="K358" t="s">
        <v>25</v>
      </c>
      <c r="L358" t="s">
        <v>738</v>
      </c>
      <c r="M358" t="s">
        <v>739</v>
      </c>
      <c r="N358" t="s">
        <v>740</v>
      </c>
      <c r="O358" t="s">
        <v>741</v>
      </c>
      <c r="P358">
        <v>-1.10000002</v>
      </c>
      <c r="Q358" t="s">
        <v>742</v>
      </c>
      <c r="R358" t="s">
        <v>743</v>
      </c>
      <c r="S358">
        <v>254733182</v>
      </c>
      <c r="T358">
        <v>442.14762000000002</v>
      </c>
      <c r="U358" t="s">
        <v>31</v>
      </c>
      <c r="V358" t="s">
        <v>763</v>
      </c>
      <c r="W358" t="s">
        <v>23</v>
      </c>
    </row>
    <row r="359" spans="1:23" x14ac:dyDescent="0.4">
      <c r="A359">
        <v>358</v>
      </c>
      <c r="B359">
        <v>1</v>
      </c>
      <c r="C359">
        <v>1</v>
      </c>
      <c r="D359">
        <v>1</v>
      </c>
      <c r="E359">
        <v>1</v>
      </c>
      <c r="F359">
        <v>0.57857852873724602</v>
      </c>
      <c r="G359">
        <v>-18.802540681368502</v>
      </c>
      <c r="H359">
        <v>0.999999999999999</v>
      </c>
      <c r="I359">
        <v>8.4994392273741202</v>
      </c>
      <c r="J359" t="s">
        <v>716</v>
      </c>
      <c r="K359" t="s">
        <v>25</v>
      </c>
      <c r="L359" t="s">
        <v>717</v>
      </c>
      <c r="M359" t="s">
        <v>718</v>
      </c>
      <c r="N359" t="s">
        <v>719</v>
      </c>
      <c r="O359" t="s">
        <v>720</v>
      </c>
      <c r="P359">
        <v>2.6983466100000002</v>
      </c>
      <c r="Q359" t="s">
        <v>721</v>
      </c>
      <c r="R359" t="s">
        <v>722</v>
      </c>
      <c r="S359">
        <v>86829438</v>
      </c>
      <c r="T359">
        <v>183.09167479999999</v>
      </c>
      <c r="U359" t="s">
        <v>31</v>
      </c>
      <c r="V359" t="s">
        <v>764</v>
      </c>
      <c r="W359" t="s">
        <v>23</v>
      </c>
    </row>
    <row r="360" spans="1:23" x14ac:dyDescent="0.4">
      <c r="A360">
        <v>359</v>
      </c>
      <c r="B360">
        <v>1</v>
      </c>
      <c r="C360">
        <v>1</v>
      </c>
      <c r="D360">
        <v>1</v>
      </c>
      <c r="E360">
        <v>1</v>
      </c>
      <c r="F360">
        <v>0.57857852873724602</v>
      </c>
      <c r="G360">
        <v>-18.802540681368502</v>
      </c>
      <c r="H360" t="s">
        <v>23</v>
      </c>
      <c r="I360">
        <v>8.4994392273741202</v>
      </c>
      <c r="J360" t="s">
        <v>716</v>
      </c>
      <c r="K360" t="s">
        <v>25</v>
      </c>
      <c r="L360" t="s">
        <v>717</v>
      </c>
      <c r="M360" t="s">
        <v>718</v>
      </c>
      <c r="N360" t="s">
        <v>719</v>
      </c>
      <c r="O360" t="s">
        <v>720</v>
      </c>
      <c r="P360">
        <v>2.6983466100000002</v>
      </c>
      <c r="Q360" t="s">
        <v>721</v>
      </c>
      <c r="R360" t="s">
        <v>722</v>
      </c>
      <c r="S360">
        <v>86829438</v>
      </c>
      <c r="T360">
        <v>183.09167479999999</v>
      </c>
      <c r="U360" t="s">
        <v>31</v>
      </c>
      <c r="V360" t="s">
        <v>765</v>
      </c>
      <c r="W360" t="s">
        <v>23</v>
      </c>
    </row>
    <row r="361" spans="1:23" x14ac:dyDescent="0.4">
      <c r="A361">
        <v>360</v>
      </c>
      <c r="B361">
        <v>1</v>
      </c>
      <c r="C361">
        <v>1</v>
      </c>
      <c r="D361">
        <v>1</v>
      </c>
      <c r="E361">
        <v>1</v>
      </c>
      <c r="F361">
        <v>0.57795189469030195</v>
      </c>
      <c r="G361">
        <v>-55.592443029560101</v>
      </c>
      <c r="H361" t="s">
        <v>23</v>
      </c>
      <c r="I361">
        <v>24.598722222673501</v>
      </c>
      <c r="J361" t="s">
        <v>737</v>
      </c>
      <c r="K361" t="s">
        <v>25</v>
      </c>
      <c r="L361" t="s">
        <v>738</v>
      </c>
      <c r="M361" t="s">
        <v>739</v>
      </c>
      <c r="N361" t="s">
        <v>740</v>
      </c>
      <c r="O361" t="s">
        <v>741</v>
      </c>
      <c r="P361">
        <v>-1.10000002</v>
      </c>
      <c r="Q361" t="s">
        <v>742</v>
      </c>
      <c r="R361" t="s">
        <v>743</v>
      </c>
      <c r="S361">
        <v>254733182</v>
      </c>
      <c r="T361">
        <v>442.14699999999999</v>
      </c>
      <c r="U361" t="s">
        <v>31</v>
      </c>
      <c r="V361" t="s">
        <v>766</v>
      </c>
      <c r="W361" t="s">
        <v>23</v>
      </c>
    </row>
    <row r="362" spans="1:23" x14ac:dyDescent="0.4">
      <c r="A362">
        <v>361</v>
      </c>
      <c r="B362">
        <v>1</v>
      </c>
      <c r="C362">
        <v>1</v>
      </c>
      <c r="D362">
        <v>1</v>
      </c>
      <c r="E362">
        <v>1</v>
      </c>
      <c r="F362">
        <v>0.57795189469030195</v>
      </c>
      <c r="G362">
        <v>-55.592443029560101</v>
      </c>
      <c r="H362">
        <v>0.999999999999999</v>
      </c>
      <c r="I362">
        <v>24.598722222673501</v>
      </c>
      <c r="J362" t="s">
        <v>737</v>
      </c>
      <c r="K362" t="s">
        <v>25</v>
      </c>
      <c r="L362" t="s">
        <v>738</v>
      </c>
      <c r="M362" t="s">
        <v>739</v>
      </c>
      <c r="N362" t="s">
        <v>740</v>
      </c>
      <c r="O362" t="s">
        <v>741</v>
      </c>
      <c r="P362">
        <v>-1.10000002</v>
      </c>
      <c r="Q362" t="s">
        <v>742</v>
      </c>
      <c r="R362" t="s">
        <v>743</v>
      </c>
      <c r="S362">
        <v>254733182</v>
      </c>
      <c r="T362">
        <v>442.14699999999999</v>
      </c>
      <c r="U362" t="s">
        <v>31</v>
      </c>
      <c r="V362" t="s">
        <v>767</v>
      </c>
      <c r="W362" t="s">
        <v>23</v>
      </c>
    </row>
    <row r="363" spans="1:23" x14ac:dyDescent="0.4">
      <c r="A363">
        <v>362</v>
      </c>
      <c r="B363">
        <v>1</v>
      </c>
      <c r="C363">
        <v>1</v>
      </c>
      <c r="D363">
        <v>1</v>
      </c>
      <c r="E363">
        <v>1</v>
      </c>
      <c r="F363">
        <v>0.57768692850162895</v>
      </c>
      <c r="G363">
        <v>-18.3467637761422</v>
      </c>
      <c r="H363">
        <v>0.999999999999999</v>
      </c>
      <c r="I363">
        <v>7.4916084860755001</v>
      </c>
      <c r="J363" t="s">
        <v>716</v>
      </c>
      <c r="K363" t="s">
        <v>25</v>
      </c>
      <c r="L363" t="s">
        <v>717</v>
      </c>
      <c r="M363" t="s">
        <v>718</v>
      </c>
      <c r="N363" t="s">
        <v>719</v>
      </c>
      <c r="O363" t="s">
        <v>720</v>
      </c>
      <c r="P363">
        <v>2.6983466100000002</v>
      </c>
      <c r="Q363" t="s">
        <v>721</v>
      </c>
      <c r="R363" t="s">
        <v>722</v>
      </c>
      <c r="S363">
        <v>86829438</v>
      </c>
      <c r="T363">
        <v>183.09167479999999</v>
      </c>
      <c r="U363" t="s">
        <v>31</v>
      </c>
      <c r="V363" t="s">
        <v>768</v>
      </c>
      <c r="W363" t="s">
        <v>23</v>
      </c>
    </row>
    <row r="364" spans="1:23" x14ac:dyDescent="0.4">
      <c r="A364">
        <v>363</v>
      </c>
      <c r="B364">
        <v>1</v>
      </c>
      <c r="C364">
        <v>1</v>
      </c>
      <c r="D364">
        <v>1</v>
      </c>
      <c r="E364">
        <v>1</v>
      </c>
      <c r="F364">
        <v>0.57768692850162895</v>
      </c>
      <c r="G364">
        <v>-18.3467637761422</v>
      </c>
      <c r="H364" t="s">
        <v>23</v>
      </c>
      <c r="I364">
        <v>7.4916084860755001</v>
      </c>
      <c r="J364" t="s">
        <v>716</v>
      </c>
      <c r="K364" t="s">
        <v>25</v>
      </c>
      <c r="L364" t="s">
        <v>717</v>
      </c>
      <c r="M364" t="s">
        <v>718</v>
      </c>
      <c r="N364" t="s">
        <v>719</v>
      </c>
      <c r="O364" t="s">
        <v>720</v>
      </c>
      <c r="P364">
        <v>2.6983466100000002</v>
      </c>
      <c r="Q364" t="s">
        <v>721</v>
      </c>
      <c r="R364" t="s">
        <v>722</v>
      </c>
      <c r="S364">
        <v>86829438</v>
      </c>
      <c r="T364">
        <v>183.09167479999999</v>
      </c>
      <c r="U364" t="s">
        <v>31</v>
      </c>
      <c r="V364" t="s">
        <v>769</v>
      </c>
      <c r="W364" t="s">
        <v>23</v>
      </c>
    </row>
    <row r="365" spans="1:23" x14ac:dyDescent="0.4">
      <c r="A365">
        <v>364</v>
      </c>
      <c r="B365">
        <v>1</v>
      </c>
      <c r="C365">
        <v>1</v>
      </c>
      <c r="D365">
        <v>1</v>
      </c>
      <c r="E365">
        <v>1</v>
      </c>
      <c r="F365">
        <v>0.57565171068268695</v>
      </c>
      <c r="G365">
        <v>-18.142683778831401</v>
      </c>
      <c r="H365">
        <v>0.999999999999999</v>
      </c>
      <c r="I365">
        <v>6.6797709260739104</v>
      </c>
      <c r="J365" t="s">
        <v>716</v>
      </c>
      <c r="K365" t="s">
        <v>25</v>
      </c>
      <c r="L365" t="s">
        <v>717</v>
      </c>
      <c r="M365" t="s">
        <v>718</v>
      </c>
      <c r="N365" t="s">
        <v>719</v>
      </c>
      <c r="O365" t="s">
        <v>720</v>
      </c>
      <c r="P365">
        <v>2.6983466100000002</v>
      </c>
      <c r="Q365" t="s">
        <v>721</v>
      </c>
      <c r="R365" t="s">
        <v>722</v>
      </c>
      <c r="S365">
        <v>86829438</v>
      </c>
      <c r="T365">
        <v>183.09167479999999</v>
      </c>
      <c r="U365" t="s">
        <v>31</v>
      </c>
      <c r="V365" t="s">
        <v>770</v>
      </c>
      <c r="W365" t="s">
        <v>23</v>
      </c>
    </row>
    <row r="366" spans="1:23" x14ac:dyDescent="0.4">
      <c r="A366">
        <v>365</v>
      </c>
      <c r="B366">
        <v>1</v>
      </c>
      <c r="C366">
        <v>1</v>
      </c>
      <c r="D366">
        <v>1</v>
      </c>
      <c r="E366">
        <v>1</v>
      </c>
      <c r="F366">
        <v>0.57565171068268695</v>
      </c>
      <c r="G366">
        <v>-18.142683778831401</v>
      </c>
      <c r="H366" t="s">
        <v>23</v>
      </c>
      <c r="I366">
        <v>6.6797709260739104</v>
      </c>
      <c r="J366" t="s">
        <v>716</v>
      </c>
      <c r="K366" t="s">
        <v>25</v>
      </c>
      <c r="L366" t="s">
        <v>717</v>
      </c>
      <c r="M366" t="s">
        <v>718</v>
      </c>
      <c r="N366" t="s">
        <v>719</v>
      </c>
      <c r="O366" t="s">
        <v>720</v>
      </c>
      <c r="P366">
        <v>2.6983466100000002</v>
      </c>
      <c r="Q366" t="s">
        <v>721</v>
      </c>
      <c r="R366" t="s">
        <v>722</v>
      </c>
      <c r="S366">
        <v>86829438</v>
      </c>
      <c r="T366">
        <v>183.09167479999999</v>
      </c>
      <c r="U366" t="s">
        <v>31</v>
      </c>
      <c r="V366" t="s">
        <v>771</v>
      </c>
      <c r="W366" t="s">
        <v>23</v>
      </c>
    </row>
    <row r="367" spans="1:23" x14ac:dyDescent="0.4">
      <c r="A367">
        <v>366</v>
      </c>
      <c r="B367">
        <v>1</v>
      </c>
      <c r="C367">
        <v>1</v>
      </c>
      <c r="D367">
        <v>1</v>
      </c>
      <c r="E367">
        <v>1</v>
      </c>
      <c r="F367">
        <v>0.57385717573540096</v>
      </c>
      <c r="G367">
        <v>-50.523014993131099</v>
      </c>
      <c r="H367">
        <v>0.999999999999999</v>
      </c>
      <c r="I367">
        <v>5.9228193038757304</v>
      </c>
      <c r="J367" t="s">
        <v>737</v>
      </c>
      <c r="K367" t="s">
        <v>25</v>
      </c>
      <c r="L367" t="s">
        <v>738</v>
      </c>
      <c r="M367" t="s">
        <v>739</v>
      </c>
      <c r="N367" t="s">
        <v>740</v>
      </c>
      <c r="O367" t="s">
        <v>741</v>
      </c>
      <c r="P367">
        <v>-1.10000002</v>
      </c>
      <c r="Q367" t="s">
        <v>742</v>
      </c>
      <c r="R367" t="s">
        <v>743</v>
      </c>
      <c r="S367">
        <v>254733182</v>
      </c>
      <c r="T367">
        <v>442.14762000000002</v>
      </c>
      <c r="U367" t="s">
        <v>31</v>
      </c>
      <c r="V367" t="s">
        <v>772</v>
      </c>
      <c r="W367" t="s">
        <v>23</v>
      </c>
    </row>
    <row r="368" spans="1:23" x14ac:dyDescent="0.4">
      <c r="A368">
        <v>367</v>
      </c>
      <c r="B368">
        <v>1</v>
      </c>
      <c r="C368">
        <v>1</v>
      </c>
      <c r="D368">
        <v>1</v>
      </c>
      <c r="E368">
        <v>1</v>
      </c>
      <c r="F368">
        <v>0.57385717573540096</v>
      </c>
      <c r="G368">
        <v>-50.523014993131099</v>
      </c>
      <c r="H368" t="s">
        <v>23</v>
      </c>
      <c r="I368">
        <v>5.9228193038757304</v>
      </c>
      <c r="J368" t="s">
        <v>737</v>
      </c>
      <c r="K368" t="s">
        <v>25</v>
      </c>
      <c r="L368" t="s">
        <v>738</v>
      </c>
      <c r="M368" t="s">
        <v>739</v>
      </c>
      <c r="N368" t="s">
        <v>740</v>
      </c>
      <c r="O368" t="s">
        <v>741</v>
      </c>
      <c r="P368">
        <v>-1.10000002</v>
      </c>
      <c r="Q368" t="s">
        <v>742</v>
      </c>
      <c r="R368" t="s">
        <v>743</v>
      </c>
      <c r="S368">
        <v>254733182</v>
      </c>
      <c r="T368">
        <v>442.14762000000002</v>
      </c>
      <c r="U368" t="s">
        <v>31</v>
      </c>
      <c r="V368" t="s">
        <v>773</v>
      </c>
      <c r="W368" t="s">
        <v>23</v>
      </c>
    </row>
    <row r="369" spans="1:23" x14ac:dyDescent="0.4">
      <c r="A369">
        <v>368</v>
      </c>
      <c r="B369">
        <v>1</v>
      </c>
      <c r="C369">
        <v>1</v>
      </c>
      <c r="D369">
        <v>1</v>
      </c>
      <c r="E369">
        <v>1</v>
      </c>
      <c r="F369">
        <v>0.57326721360087196</v>
      </c>
      <c r="G369">
        <v>-373.53668916801001</v>
      </c>
      <c r="H369">
        <v>0.999999999999999</v>
      </c>
      <c r="I369">
        <v>14.460396555347399</v>
      </c>
      <c r="J369" t="s">
        <v>774</v>
      </c>
      <c r="K369" t="s">
        <v>25</v>
      </c>
      <c r="L369" t="s">
        <v>775</v>
      </c>
      <c r="M369" t="s">
        <v>776</v>
      </c>
      <c r="N369" t="s">
        <v>777</v>
      </c>
      <c r="O369" t="s">
        <v>778</v>
      </c>
      <c r="P369">
        <v>0.69999998799999996</v>
      </c>
      <c r="Q369">
        <v>5319017</v>
      </c>
      <c r="R369" t="s">
        <v>779</v>
      </c>
      <c r="S369">
        <v>3145730</v>
      </c>
      <c r="T369">
        <v>468.22280000000001</v>
      </c>
      <c r="U369" t="s">
        <v>31</v>
      </c>
      <c r="V369" t="s">
        <v>780</v>
      </c>
      <c r="W369" t="s">
        <v>23</v>
      </c>
    </row>
    <row r="370" spans="1:23" x14ac:dyDescent="0.4">
      <c r="A370">
        <v>369</v>
      </c>
      <c r="B370">
        <v>1</v>
      </c>
      <c r="C370">
        <v>1</v>
      </c>
      <c r="D370">
        <v>1</v>
      </c>
      <c r="E370">
        <v>1</v>
      </c>
      <c r="F370">
        <v>0.57326721360087196</v>
      </c>
      <c r="G370">
        <v>-373.53668916801001</v>
      </c>
      <c r="H370" t="s">
        <v>23</v>
      </c>
      <c r="I370">
        <v>14.460396555347399</v>
      </c>
      <c r="J370" t="s">
        <v>774</v>
      </c>
      <c r="K370" t="s">
        <v>25</v>
      </c>
      <c r="L370" t="s">
        <v>775</v>
      </c>
      <c r="M370" t="s">
        <v>776</v>
      </c>
      <c r="N370" t="s">
        <v>777</v>
      </c>
      <c r="O370" t="s">
        <v>778</v>
      </c>
      <c r="P370">
        <v>0.69999998799999996</v>
      </c>
      <c r="Q370">
        <v>5319017</v>
      </c>
      <c r="R370" t="s">
        <v>779</v>
      </c>
      <c r="S370">
        <v>3145730</v>
      </c>
      <c r="T370">
        <v>468.22280000000001</v>
      </c>
      <c r="U370" t="s">
        <v>31</v>
      </c>
      <c r="V370" t="s">
        <v>781</v>
      </c>
      <c r="W370" t="s">
        <v>23</v>
      </c>
    </row>
    <row r="371" spans="1:23" x14ac:dyDescent="0.4">
      <c r="A371">
        <v>370</v>
      </c>
      <c r="B371">
        <v>1</v>
      </c>
      <c r="C371">
        <v>1</v>
      </c>
      <c r="D371">
        <v>1</v>
      </c>
      <c r="E371">
        <v>1</v>
      </c>
      <c r="F371">
        <v>0.57149999256075101</v>
      </c>
      <c r="G371">
        <v>-205.74017728246901</v>
      </c>
      <c r="H371">
        <v>0.999999999999999</v>
      </c>
      <c r="I371">
        <v>35.1449552665635</v>
      </c>
      <c r="J371" t="s">
        <v>155</v>
      </c>
      <c r="K371" t="s">
        <v>25</v>
      </c>
      <c r="L371" t="s">
        <v>156</v>
      </c>
      <c r="M371" t="s">
        <v>157</v>
      </c>
      <c r="N371" t="s">
        <v>158</v>
      </c>
      <c r="O371" t="s">
        <v>159</v>
      </c>
      <c r="P371">
        <v>3.4000001000000002</v>
      </c>
      <c r="Q371" t="s">
        <v>160</v>
      </c>
      <c r="R371" t="s">
        <v>161</v>
      </c>
      <c r="S371">
        <v>86827902</v>
      </c>
      <c r="T371">
        <v>399.22783390000001</v>
      </c>
      <c r="U371" t="s">
        <v>31</v>
      </c>
      <c r="V371" t="s">
        <v>782</v>
      </c>
      <c r="W371" t="s">
        <v>23</v>
      </c>
    </row>
    <row r="372" spans="1:23" x14ac:dyDescent="0.4">
      <c r="A372">
        <v>371</v>
      </c>
      <c r="B372">
        <v>1</v>
      </c>
      <c r="C372">
        <v>1</v>
      </c>
      <c r="D372">
        <v>1</v>
      </c>
      <c r="E372">
        <v>1</v>
      </c>
      <c r="F372">
        <v>0.57149999256075101</v>
      </c>
      <c r="G372">
        <v>-205.74017728246901</v>
      </c>
      <c r="H372" t="s">
        <v>23</v>
      </c>
      <c r="I372">
        <v>35.1449552665635</v>
      </c>
      <c r="J372" t="s">
        <v>155</v>
      </c>
      <c r="K372" t="s">
        <v>25</v>
      </c>
      <c r="L372" t="s">
        <v>156</v>
      </c>
      <c r="M372" t="s">
        <v>157</v>
      </c>
      <c r="N372" t="s">
        <v>158</v>
      </c>
      <c r="O372" t="s">
        <v>159</v>
      </c>
      <c r="P372">
        <v>3.4000001000000002</v>
      </c>
      <c r="Q372" t="s">
        <v>160</v>
      </c>
      <c r="R372" t="s">
        <v>161</v>
      </c>
      <c r="S372">
        <v>86827902</v>
      </c>
      <c r="T372">
        <v>399.22783390000001</v>
      </c>
      <c r="U372" t="s">
        <v>31</v>
      </c>
      <c r="V372" t="s">
        <v>783</v>
      </c>
      <c r="W372" t="s">
        <v>23</v>
      </c>
    </row>
    <row r="373" spans="1:23" x14ac:dyDescent="0.4">
      <c r="A373">
        <v>372</v>
      </c>
      <c r="B373">
        <v>1</v>
      </c>
      <c r="C373">
        <v>1</v>
      </c>
      <c r="D373">
        <v>1</v>
      </c>
      <c r="E373">
        <v>1</v>
      </c>
      <c r="F373">
        <v>0.57102679251656496</v>
      </c>
      <c r="G373">
        <v>-108.725161458073</v>
      </c>
      <c r="H373" t="s">
        <v>23</v>
      </c>
      <c r="I373">
        <v>75.984134264378</v>
      </c>
      <c r="J373" t="s">
        <v>486</v>
      </c>
      <c r="K373" t="s">
        <v>25</v>
      </c>
      <c r="L373" t="s">
        <v>487</v>
      </c>
      <c r="M373" t="s">
        <v>488</v>
      </c>
      <c r="N373" t="s">
        <v>489</v>
      </c>
      <c r="O373" t="s">
        <v>490</v>
      </c>
      <c r="P373">
        <v>-2.2649436000000001</v>
      </c>
      <c r="Q373" t="s">
        <v>491</v>
      </c>
      <c r="R373" t="s">
        <v>492</v>
      </c>
      <c r="S373">
        <v>120580478</v>
      </c>
      <c r="T373">
        <v>245.07679999999999</v>
      </c>
      <c r="U373" t="s">
        <v>31</v>
      </c>
      <c r="V373" t="s">
        <v>784</v>
      </c>
      <c r="W373" t="s">
        <v>23</v>
      </c>
    </row>
    <row r="374" spans="1:23" x14ac:dyDescent="0.4">
      <c r="A374">
        <v>373</v>
      </c>
      <c r="B374">
        <v>1</v>
      </c>
      <c r="C374">
        <v>1</v>
      </c>
      <c r="D374">
        <v>1</v>
      </c>
      <c r="E374">
        <v>1</v>
      </c>
      <c r="F374">
        <v>0.57102679251656496</v>
      </c>
      <c r="G374">
        <v>-108.725161458073</v>
      </c>
      <c r="H374">
        <v>0.999999999999999</v>
      </c>
      <c r="I374">
        <v>75.984134264378</v>
      </c>
      <c r="J374" t="s">
        <v>486</v>
      </c>
      <c r="K374" t="s">
        <v>25</v>
      </c>
      <c r="L374" t="s">
        <v>487</v>
      </c>
      <c r="M374" t="s">
        <v>488</v>
      </c>
      <c r="N374" t="s">
        <v>489</v>
      </c>
      <c r="O374" t="s">
        <v>490</v>
      </c>
      <c r="P374">
        <v>-2.2649436000000001</v>
      </c>
      <c r="Q374" t="s">
        <v>491</v>
      </c>
      <c r="R374" t="s">
        <v>492</v>
      </c>
      <c r="S374">
        <v>120580478</v>
      </c>
      <c r="T374">
        <v>245.07679999999999</v>
      </c>
      <c r="U374" t="s">
        <v>31</v>
      </c>
      <c r="V374" t="s">
        <v>785</v>
      </c>
      <c r="W374" t="s">
        <v>23</v>
      </c>
    </row>
    <row r="375" spans="1:23" x14ac:dyDescent="0.4">
      <c r="A375">
        <v>374</v>
      </c>
      <c r="B375">
        <v>1</v>
      </c>
      <c r="C375">
        <v>1</v>
      </c>
      <c r="D375">
        <v>1</v>
      </c>
      <c r="E375">
        <v>1</v>
      </c>
      <c r="F375">
        <v>0.56975549354698796</v>
      </c>
      <c r="G375">
        <v>-161.044931464451</v>
      </c>
      <c r="H375" t="s">
        <v>23</v>
      </c>
      <c r="I375">
        <v>13.4118625840739</v>
      </c>
      <c r="J375" t="s">
        <v>299</v>
      </c>
      <c r="K375" t="s">
        <v>25</v>
      </c>
      <c r="L375" t="s">
        <v>300</v>
      </c>
      <c r="M375" t="s">
        <v>301</v>
      </c>
      <c r="N375" t="s">
        <v>302</v>
      </c>
      <c r="O375" t="s">
        <v>303</v>
      </c>
      <c r="P375">
        <v>2.1772727999999999</v>
      </c>
      <c r="Q375" t="s">
        <v>304</v>
      </c>
      <c r="R375" t="s">
        <v>305</v>
      </c>
      <c r="S375">
        <v>8593137746</v>
      </c>
      <c r="T375">
        <v>278.13868450000001</v>
      </c>
      <c r="U375" t="s">
        <v>31</v>
      </c>
      <c r="V375" t="s">
        <v>786</v>
      </c>
      <c r="W375" t="s">
        <v>23</v>
      </c>
    </row>
    <row r="376" spans="1:23" x14ac:dyDescent="0.4">
      <c r="A376">
        <v>375</v>
      </c>
      <c r="B376">
        <v>1</v>
      </c>
      <c r="C376">
        <v>1</v>
      </c>
      <c r="D376">
        <v>1</v>
      </c>
      <c r="E376">
        <v>1</v>
      </c>
      <c r="F376">
        <v>0.56975549354698796</v>
      </c>
      <c r="G376">
        <v>-161.044931464451</v>
      </c>
      <c r="H376">
        <v>0.999999999999999</v>
      </c>
      <c r="I376">
        <v>13.4118625840739</v>
      </c>
      <c r="J376" t="s">
        <v>299</v>
      </c>
      <c r="K376" t="s">
        <v>25</v>
      </c>
      <c r="L376" t="s">
        <v>300</v>
      </c>
      <c r="M376" t="s">
        <v>301</v>
      </c>
      <c r="N376" t="s">
        <v>302</v>
      </c>
      <c r="O376" t="s">
        <v>303</v>
      </c>
      <c r="P376">
        <v>2.1772727999999999</v>
      </c>
      <c r="Q376" t="s">
        <v>304</v>
      </c>
      <c r="R376" t="s">
        <v>305</v>
      </c>
      <c r="S376">
        <v>8593137746</v>
      </c>
      <c r="T376">
        <v>278.13868450000001</v>
      </c>
      <c r="U376" t="s">
        <v>31</v>
      </c>
      <c r="V376" t="s">
        <v>787</v>
      </c>
      <c r="W376" t="s">
        <v>23</v>
      </c>
    </row>
    <row r="377" spans="1:23" x14ac:dyDescent="0.4">
      <c r="A377">
        <v>376</v>
      </c>
      <c r="B377">
        <v>1</v>
      </c>
      <c r="C377">
        <v>1</v>
      </c>
      <c r="D377">
        <v>1</v>
      </c>
      <c r="E377">
        <v>1</v>
      </c>
      <c r="F377">
        <v>0.56971647830990901</v>
      </c>
      <c r="G377">
        <v>-106.161652273429</v>
      </c>
      <c r="H377">
        <v>0.99949748743718503</v>
      </c>
      <c r="I377">
        <v>23.129504455275999</v>
      </c>
      <c r="J377" t="s">
        <v>788</v>
      </c>
      <c r="K377" t="s">
        <v>25</v>
      </c>
      <c r="L377" t="s">
        <v>789</v>
      </c>
      <c r="M377" t="s">
        <v>790</v>
      </c>
      <c r="N377" t="s">
        <v>791</v>
      </c>
      <c r="O377" t="s">
        <v>792</v>
      </c>
      <c r="P377">
        <v>0.80000001200000004</v>
      </c>
      <c r="Q377" t="s">
        <v>793</v>
      </c>
      <c r="R377" t="s">
        <v>794</v>
      </c>
      <c r="S377">
        <v>3178514</v>
      </c>
      <c r="T377">
        <v>679.22299999999996</v>
      </c>
      <c r="U377" t="s">
        <v>31</v>
      </c>
      <c r="V377" t="s">
        <v>795</v>
      </c>
      <c r="W377" t="s">
        <v>23</v>
      </c>
    </row>
    <row r="378" spans="1:23" x14ac:dyDescent="0.4">
      <c r="A378">
        <v>377</v>
      </c>
      <c r="B378">
        <v>1</v>
      </c>
      <c r="C378">
        <v>1</v>
      </c>
      <c r="D378">
        <v>1</v>
      </c>
      <c r="E378">
        <v>1</v>
      </c>
      <c r="F378">
        <v>0.56971647830990901</v>
      </c>
      <c r="G378">
        <v>-106.161652273429</v>
      </c>
      <c r="H378" t="s">
        <v>23</v>
      </c>
      <c r="I378">
        <v>23.129504455275999</v>
      </c>
      <c r="J378" t="s">
        <v>788</v>
      </c>
      <c r="K378" t="s">
        <v>25</v>
      </c>
      <c r="L378" t="s">
        <v>789</v>
      </c>
      <c r="M378" t="s">
        <v>790</v>
      </c>
      <c r="N378" t="s">
        <v>791</v>
      </c>
      <c r="O378" t="s">
        <v>792</v>
      </c>
      <c r="P378">
        <v>0.80000001200000004</v>
      </c>
      <c r="Q378" t="s">
        <v>793</v>
      </c>
      <c r="R378" t="s">
        <v>794</v>
      </c>
      <c r="S378">
        <v>3178514</v>
      </c>
      <c r="T378">
        <v>679.22299999999996</v>
      </c>
      <c r="U378" t="s">
        <v>31</v>
      </c>
      <c r="V378" t="s">
        <v>796</v>
      </c>
      <c r="W378" t="s">
        <v>23</v>
      </c>
    </row>
    <row r="379" spans="1:23" x14ac:dyDescent="0.4">
      <c r="A379">
        <v>378</v>
      </c>
      <c r="B379">
        <v>1</v>
      </c>
      <c r="C379">
        <v>1</v>
      </c>
      <c r="D379">
        <v>1</v>
      </c>
      <c r="E379">
        <v>1</v>
      </c>
      <c r="F379">
        <v>0.56888020159419195</v>
      </c>
      <c r="G379">
        <v>-145.56189382558901</v>
      </c>
      <c r="H379">
        <v>0.999999999999999</v>
      </c>
      <c r="I379">
        <v>15.658096417197299</v>
      </c>
      <c r="J379" t="s">
        <v>797</v>
      </c>
      <c r="K379" t="s">
        <v>25</v>
      </c>
      <c r="L379" t="s">
        <v>798</v>
      </c>
      <c r="M379" t="s">
        <v>799</v>
      </c>
      <c r="N379" t="s">
        <v>800</v>
      </c>
      <c r="O379" t="s">
        <v>801</v>
      </c>
      <c r="P379">
        <v>1</v>
      </c>
      <c r="Q379" t="s">
        <v>802</v>
      </c>
      <c r="R379" t="s">
        <v>803</v>
      </c>
      <c r="S379">
        <v>3186690</v>
      </c>
      <c r="T379">
        <v>503.11799999999999</v>
      </c>
      <c r="U379" t="s">
        <v>31</v>
      </c>
      <c r="V379" t="s">
        <v>804</v>
      </c>
      <c r="W379" t="s">
        <v>23</v>
      </c>
    </row>
    <row r="380" spans="1:23" x14ac:dyDescent="0.4">
      <c r="A380">
        <v>379</v>
      </c>
      <c r="B380">
        <v>1</v>
      </c>
      <c r="C380">
        <v>1</v>
      </c>
      <c r="D380">
        <v>1</v>
      </c>
      <c r="E380">
        <v>1</v>
      </c>
      <c r="F380">
        <v>0.56888020159419195</v>
      </c>
      <c r="G380">
        <v>-145.56189382558901</v>
      </c>
      <c r="H380" t="s">
        <v>23</v>
      </c>
      <c r="I380">
        <v>15.658096417197299</v>
      </c>
      <c r="J380" t="s">
        <v>797</v>
      </c>
      <c r="K380" t="s">
        <v>25</v>
      </c>
      <c r="L380" t="s">
        <v>798</v>
      </c>
      <c r="M380" t="s">
        <v>799</v>
      </c>
      <c r="N380" t="s">
        <v>800</v>
      </c>
      <c r="O380" t="s">
        <v>801</v>
      </c>
      <c r="P380">
        <v>1</v>
      </c>
      <c r="Q380" t="s">
        <v>802</v>
      </c>
      <c r="R380" t="s">
        <v>803</v>
      </c>
      <c r="S380">
        <v>3186690</v>
      </c>
      <c r="T380">
        <v>503.11799999999999</v>
      </c>
      <c r="U380" t="s">
        <v>31</v>
      </c>
      <c r="V380" t="s">
        <v>805</v>
      </c>
      <c r="W380" t="s">
        <v>23</v>
      </c>
    </row>
    <row r="381" spans="1:23" x14ac:dyDescent="0.4">
      <c r="A381">
        <v>380</v>
      </c>
      <c r="B381">
        <v>1</v>
      </c>
      <c r="C381">
        <v>1</v>
      </c>
      <c r="D381">
        <v>1</v>
      </c>
      <c r="E381">
        <v>1</v>
      </c>
      <c r="F381">
        <v>0.56839257325404902</v>
      </c>
      <c r="G381">
        <v>-35.654599724179903</v>
      </c>
      <c r="H381">
        <v>0.999999999999999</v>
      </c>
      <c r="I381">
        <v>16.779834793550101</v>
      </c>
      <c r="J381" t="s">
        <v>806</v>
      </c>
      <c r="K381" t="s">
        <v>25</v>
      </c>
      <c r="L381" t="s">
        <v>807</v>
      </c>
      <c r="M381" t="s">
        <v>808</v>
      </c>
      <c r="N381" t="s">
        <v>809</v>
      </c>
      <c r="O381" t="s">
        <v>810</v>
      </c>
      <c r="P381">
        <v>-1.5523468300000001</v>
      </c>
      <c r="Q381" t="s">
        <v>811</v>
      </c>
      <c r="R381" t="s">
        <v>812</v>
      </c>
      <c r="S381">
        <v>121629054</v>
      </c>
      <c r="T381">
        <v>133.09715</v>
      </c>
      <c r="U381" t="s">
        <v>31</v>
      </c>
      <c r="V381" t="s">
        <v>813</v>
      </c>
      <c r="W381" t="s">
        <v>23</v>
      </c>
    </row>
    <row r="382" spans="1:23" x14ac:dyDescent="0.4">
      <c r="A382">
        <v>381</v>
      </c>
      <c r="B382">
        <v>1</v>
      </c>
      <c r="C382">
        <v>1</v>
      </c>
      <c r="D382">
        <v>1</v>
      </c>
      <c r="E382">
        <v>1</v>
      </c>
      <c r="F382">
        <v>0.56839257325404902</v>
      </c>
      <c r="G382">
        <v>-35.654599724179903</v>
      </c>
      <c r="H382" t="s">
        <v>23</v>
      </c>
      <c r="I382">
        <v>16.779834793550101</v>
      </c>
      <c r="J382" t="s">
        <v>806</v>
      </c>
      <c r="K382" t="s">
        <v>25</v>
      </c>
      <c r="L382" t="s">
        <v>807</v>
      </c>
      <c r="M382" t="s">
        <v>808</v>
      </c>
      <c r="N382" t="s">
        <v>809</v>
      </c>
      <c r="O382" t="s">
        <v>810</v>
      </c>
      <c r="P382">
        <v>-1.5523468300000001</v>
      </c>
      <c r="Q382" t="s">
        <v>811</v>
      </c>
      <c r="R382" t="s">
        <v>812</v>
      </c>
      <c r="S382">
        <v>121629054</v>
      </c>
      <c r="T382">
        <v>133.09715</v>
      </c>
      <c r="U382" t="s">
        <v>31</v>
      </c>
      <c r="V382" t="s">
        <v>814</v>
      </c>
      <c r="W382" t="s">
        <v>23</v>
      </c>
    </row>
    <row r="383" spans="1:23" x14ac:dyDescent="0.4">
      <c r="A383">
        <v>382</v>
      </c>
      <c r="B383">
        <v>1</v>
      </c>
      <c r="C383">
        <v>1</v>
      </c>
      <c r="D383">
        <v>1</v>
      </c>
      <c r="E383">
        <v>1</v>
      </c>
      <c r="F383">
        <v>0.56505465010135703</v>
      </c>
      <c r="G383">
        <v>-82.584354214131395</v>
      </c>
      <c r="H383">
        <v>0.999999999999999</v>
      </c>
      <c r="I383">
        <v>16.690500968866601</v>
      </c>
      <c r="J383" t="s">
        <v>806</v>
      </c>
      <c r="K383" t="s">
        <v>25</v>
      </c>
      <c r="L383" t="s">
        <v>815</v>
      </c>
      <c r="M383" t="s">
        <v>816</v>
      </c>
      <c r="N383" t="s">
        <v>817</v>
      </c>
      <c r="O383" t="s">
        <v>818</v>
      </c>
      <c r="P383">
        <v>-3.2999999500000001</v>
      </c>
      <c r="Q383" t="s">
        <v>819</v>
      </c>
      <c r="R383" t="s">
        <v>820</v>
      </c>
      <c r="S383">
        <v>8660248678</v>
      </c>
      <c r="T383">
        <v>133.09715</v>
      </c>
      <c r="U383" t="s">
        <v>31</v>
      </c>
      <c r="V383" t="s">
        <v>821</v>
      </c>
      <c r="W383" t="s">
        <v>23</v>
      </c>
    </row>
    <row r="384" spans="1:23" x14ac:dyDescent="0.4">
      <c r="A384">
        <v>383</v>
      </c>
      <c r="B384">
        <v>1</v>
      </c>
      <c r="C384">
        <v>1</v>
      </c>
      <c r="D384">
        <v>1</v>
      </c>
      <c r="E384">
        <v>1</v>
      </c>
      <c r="F384">
        <v>0.56505465010135703</v>
      </c>
      <c r="G384">
        <v>-82.584354214131395</v>
      </c>
      <c r="H384" t="s">
        <v>23</v>
      </c>
      <c r="I384">
        <v>16.690500968866601</v>
      </c>
      <c r="J384" t="s">
        <v>806</v>
      </c>
      <c r="K384" t="s">
        <v>25</v>
      </c>
      <c r="L384" t="s">
        <v>815</v>
      </c>
      <c r="M384" t="s">
        <v>816</v>
      </c>
      <c r="N384" t="s">
        <v>817</v>
      </c>
      <c r="O384" t="s">
        <v>818</v>
      </c>
      <c r="P384">
        <v>-3.2999999500000001</v>
      </c>
      <c r="Q384" t="s">
        <v>819</v>
      </c>
      <c r="R384" t="s">
        <v>820</v>
      </c>
      <c r="S384">
        <v>8660248678</v>
      </c>
      <c r="T384">
        <v>133.09715</v>
      </c>
      <c r="U384" t="s">
        <v>31</v>
      </c>
      <c r="V384" t="s">
        <v>822</v>
      </c>
      <c r="W384" t="s">
        <v>23</v>
      </c>
    </row>
    <row r="385" spans="1:23" x14ac:dyDescent="0.4">
      <c r="A385">
        <v>384</v>
      </c>
      <c r="B385">
        <v>1</v>
      </c>
      <c r="C385">
        <v>1</v>
      </c>
      <c r="D385">
        <v>1</v>
      </c>
      <c r="E385">
        <v>1</v>
      </c>
      <c r="F385">
        <v>0.56475657362148601</v>
      </c>
      <c r="G385">
        <v>-35.394529243120701</v>
      </c>
      <c r="H385">
        <v>0.999999999999999</v>
      </c>
      <c r="I385">
        <v>19.806829683992898</v>
      </c>
      <c r="J385" t="s">
        <v>823</v>
      </c>
      <c r="K385" t="s">
        <v>25</v>
      </c>
      <c r="L385" t="s">
        <v>824</v>
      </c>
      <c r="M385" t="s">
        <v>825</v>
      </c>
      <c r="N385" t="s">
        <v>826</v>
      </c>
      <c r="O385" t="s">
        <v>827</v>
      </c>
      <c r="P385">
        <v>-4.8000001900000004</v>
      </c>
      <c r="Q385" t="s">
        <v>828</v>
      </c>
      <c r="R385" t="s">
        <v>829</v>
      </c>
      <c r="S385">
        <v>54241662</v>
      </c>
      <c r="T385">
        <v>261.03699999999998</v>
      </c>
      <c r="U385" t="s">
        <v>31</v>
      </c>
      <c r="V385" t="s">
        <v>830</v>
      </c>
      <c r="W385" t="s">
        <v>23</v>
      </c>
    </row>
    <row r="386" spans="1:23" x14ac:dyDescent="0.4">
      <c r="A386">
        <v>385</v>
      </c>
      <c r="B386">
        <v>1</v>
      </c>
      <c r="C386">
        <v>1</v>
      </c>
      <c r="D386">
        <v>1</v>
      </c>
      <c r="E386">
        <v>1</v>
      </c>
      <c r="F386">
        <v>0.56475657362148601</v>
      </c>
      <c r="G386">
        <v>-35.394529243120701</v>
      </c>
      <c r="H386" t="s">
        <v>23</v>
      </c>
      <c r="I386">
        <v>19.806829683992898</v>
      </c>
      <c r="J386" t="s">
        <v>823</v>
      </c>
      <c r="K386" t="s">
        <v>25</v>
      </c>
      <c r="L386" t="s">
        <v>824</v>
      </c>
      <c r="M386" t="s">
        <v>825</v>
      </c>
      <c r="N386" t="s">
        <v>826</v>
      </c>
      <c r="O386" t="s">
        <v>827</v>
      </c>
      <c r="P386">
        <v>-4.8000001900000004</v>
      </c>
      <c r="Q386" t="s">
        <v>828</v>
      </c>
      <c r="R386" t="s">
        <v>829</v>
      </c>
      <c r="S386">
        <v>54241662</v>
      </c>
      <c r="T386">
        <v>261.03699999999998</v>
      </c>
      <c r="U386" t="s">
        <v>31</v>
      </c>
      <c r="V386" t="s">
        <v>831</v>
      </c>
      <c r="W386" t="s">
        <v>23</v>
      </c>
    </row>
    <row r="387" spans="1:23" x14ac:dyDescent="0.4">
      <c r="A387">
        <v>386</v>
      </c>
      <c r="B387">
        <v>1</v>
      </c>
      <c r="C387">
        <v>4</v>
      </c>
      <c r="D387">
        <v>1</v>
      </c>
      <c r="E387">
        <v>5</v>
      </c>
      <c r="F387">
        <v>0.56421396794103296</v>
      </c>
      <c r="G387">
        <v>-58.8559335605893</v>
      </c>
      <c r="H387">
        <v>1.9095477386934599E-2</v>
      </c>
      <c r="I387">
        <v>1.6699988032707</v>
      </c>
      <c r="J387" t="s">
        <v>832</v>
      </c>
      <c r="K387" t="s">
        <v>25</v>
      </c>
      <c r="L387" t="s">
        <v>833</v>
      </c>
      <c r="M387" t="s">
        <v>834</v>
      </c>
      <c r="N387" t="s">
        <v>835</v>
      </c>
      <c r="O387" t="s">
        <v>836</v>
      </c>
      <c r="P387">
        <v>1.7211496799999999</v>
      </c>
      <c r="Q387">
        <v>92037</v>
      </c>
      <c r="R387" t="s">
        <v>837</v>
      </c>
      <c r="S387">
        <v>262146</v>
      </c>
      <c r="T387">
        <v>289.07066459999999</v>
      </c>
      <c r="U387" t="s">
        <v>31</v>
      </c>
      <c r="V387" t="s">
        <v>838</v>
      </c>
      <c r="W387" t="s">
        <v>23</v>
      </c>
    </row>
    <row r="388" spans="1:23" x14ac:dyDescent="0.4">
      <c r="A388">
        <v>387</v>
      </c>
      <c r="B388">
        <v>1</v>
      </c>
      <c r="C388">
        <v>2</v>
      </c>
      <c r="D388">
        <v>1</v>
      </c>
      <c r="E388">
        <v>1</v>
      </c>
      <c r="F388">
        <v>0.56169608517341896</v>
      </c>
      <c r="G388">
        <v>-299.92829743835398</v>
      </c>
      <c r="H388">
        <v>0.999999999999999</v>
      </c>
      <c r="I388">
        <v>8.9266739704027902</v>
      </c>
      <c r="J388" t="s">
        <v>288</v>
      </c>
      <c r="K388" t="s">
        <v>25</v>
      </c>
      <c r="L388" t="s">
        <v>289</v>
      </c>
      <c r="M388" t="s">
        <v>290</v>
      </c>
      <c r="N388" t="s">
        <v>291</v>
      </c>
      <c r="O388" t="s">
        <v>292</v>
      </c>
      <c r="P388">
        <v>4.5999999000000003</v>
      </c>
      <c r="Q388" t="s">
        <v>293</v>
      </c>
      <c r="R388" t="s">
        <v>294</v>
      </c>
      <c r="S388">
        <v>70008934</v>
      </c>
      <c r="T388">
        <v>667.28614000000005</v>
      </c>
      <c r="U388" t="s">
        <v>31</v>
      </c>
      <c r="V388" t="s">
        <v>839</v>
      </c>
      <c r="W388" t="s">
        <v>23</v>
      </c>
    </row>
    <row r="389" spans="1:23" x14ac:dyDescent="0.4">
      <c r="A389">
        <v>388</v>
      </c>
      <c r="B389">
        <v>1</v>
      </c>
      <c r="C389">
        <v>2</v>
      </c>
      <c r="D389">
        <v>1</v>
      </c>
      <c r="E389">
        <v>1</v>
      </c>
      <c r="F389">
        <v>0.56169608517341896</v>
      </c>
      <c r="G389">
        <v>-299.92829743835398</v>
      </c>
      <c r="H389" t="s">
        <v>23</v>
      </c>
      <c r="I389">
        <v>8.9266739704027902</v>
      </c>
      <c r="J389" t="s">
        <v>288</v>
      </c>
      <c r="K389" t="s">
        <v>25</v>
      </c>
      <c r="L389" t="s">
        <v>289</v>
      </c>
      <c r="M389" t="s">
        <v>290</v>
      </c>
      <c r="N389" t="s">
        <v>291</v>
      </c>
      <c r="O389" t="s">
        <v>292</v>
      </c>
      <c r="P389">
        <v>4.5999999000000003</v>
      </c>
      <c r="Q389" t="s">
        <v>293</v>
      </c>
      <c r="R389" t="s">
        <v>294</v>
      </c>
      <c r="S389">
        <v>70008934</v>
      </c>
      <c r="T389">
        <v>667.28614000000005</v>
      </c>
      <c r="U389" t="s">
        <v>31</v>
      </c>
      <c r="V389" t="s">
        <v>840</v>
      </c>
      <c r="W389" t="s">
        <v>23</v>
      </c>
    </row>
    <row r="390" spans="1:23" x14ac:dyDescent="0.4">
      <c r="A390">
        <v>389</v>
      </c>
      <c r="B390">
        <v>1</v>
      </c>
      <c r="C390">
        <v>1</v>
      </c>
      <c r="D390">
        <v>1</v>
      </c>
      <c r="E390">
        <v>1</v>
      </c>
      <c r="F390">
        <v>0.56033924578097705</v>
      </c>
      <c r="G390">
        <v>-106.26792532220399</v>
      </c>
      <c r="H390" t="s">
        <v>23</v>
      </c>
      <c r="I390">
        <v>14.486533870804999</v>
      </c>
      <c r="J390" t="s">
        <v>841</v>
      </c>
      <c r="K390" t="s">
        <v>25</v>
      </c>
      <c r="L390" t="s">
        <v>842</v>
      </c>
      <c r="M390" t="s">
        <v>843</v>
      </c>
      <c r="N390" t="s">
        <v>844</v>
      </c>
      <c r="O390" t="s">
        <v>845</v>
      </c>
      <c r="P390">
        <v>-1.82103908</v>
      </c>
      <c r="Q390" t="s">
        <v>846</v>
      </c>
      <c r="R390" t="s">
        <v>847</v>
      </c>
      <c r="S390">
        <v>60150425710</v>
      </c>
      <c r="T390">
        <v>258.10840000000002</v>
      </c>
      <c r="U390" t="s">
        <v>31</v>
      </c>
      <c r="V390" t="s">
        <v>848</v>
      </c>
      <c r="W390" t="s">
        <v>23</v>
      </c>
    </row>
    <row r="391" spans="1:23" x14ac:dyDescent="0.4">
      <c r="A391">
        <v>390</v>
      </c>
      <c r="B391">
        <v>1</v>
      </c>
      <c r="C391">
        <v>1</v>
      </c>
      <c r="D391">
        <v>1</v>
      </c>
      <c r="E391">
        <v>1</v>
      </c>
      <c r="F391">
        <v>0.56033924578097705</v>
      </c>
      <c r="G391">
        <v>-106.26792532220399</v>
      </c>
      <c r="H391">
        <v>0.999999999999999</v>
      </c>
      <c r="I391">
        <v>14.486533870804999</v>
      </c>
      <c r="J391" t="s">
        <v>841</v>
      </c>
      <c r="K391" t="s">
        <v>25</v>
      </c>
      <c r="L391" t="s">
        <v>842</v>
      </c>
      <c r="M391" t="s">
        <v>843</v>
      </c>
      <c r="N391" t="s">
        <v>844</v>
      </c>
      <c r="O391" t="s">
        <v>845</v>
      </c>
      <c r="P391">
        <v>-1.82103908</v>
      </c>
      <c r="Q391" t="s">
        <v>846</v>
      </c>
      <c r="R391" t="s">
        <v>847</v>
      </c>
      <c r="S391">
        <v>60150425710</v>
      </c>
      <c r="T391">
        <v>258.10840000000002</v>
      </c>
      <c r="U391" t="s">
        <v>31</v>
      </c>
      <c r="V391" t="s">
        <v>849</v>
      </c>
      <c r="W391" t="s">
        <v>23</v>
      </c>
    </row>
    <row r="392" spans="1:23" x14ac:dyDescent="0.4">
      <c r="A392">
        <v>391</v>
      </c>
      <c r="B392">
        <v>1</v>
      </c>
      <c r="C392">
        <v>1</v>
      </c>
      <c r="D392">
        <v>1</v>
      </c>
      <c r="E392">
        <v>1</v>
      </c>
      <c r="F392">
        <v>0.56028023736708499</v>
      </c>
      <c r="G392">
        <v>-71.172237705819398</v>
      </c>
      <c r="H392" t="s">
        <v>23</v>
      </c>
      <c r="I392">
        <v>19.872073538014799</v>
      </c>
      <c r="J392" t="s">
        <v>737</v>
      </c>
      <c r="K392" t="s">
        <v>25</v>
      </c>
      <c r="L392" t="s">
        <v>738</v>
      </c>
      <c r="M392" t="s">
        <v>739</v>
      </c>
      <c r="N392" t="s">
        <v>740</v>
      </c>
      <c r="O392" t="s">
        <v>741</v>
      </c>
      <c r="P392">
        <v>-1.10000002</v>
      </c>
      <c r="Q392" t="s">
        <v>742</v>
      </c>
      <c r="R392" t="s">
        <v>743</v>
      </c>
      <c r="S392">
        <v>254733182</v>
      </c>
      <c r="T392">
        <v>442.14762000000002</v>
      </c>
      <c r="U392" t="s">
        <v>31</v>
      </c>
      <c r="V392" t="s">
        <v>850</v>
      </c>
      <c r="W392" t="s">
        <v>23</v>
      </c>
    </row>
    <row r="393" spans="1:23" x14ac:dyDescent="0.4">
      <c r="A393">
        <v>392</v>
      </c>
      <c r="B393">
        <v>1</v>
      </c>
      <c r="C393">
        <v>1</v>
      </c>
      <c r="D393">
        <v>1</v>
      </c>
      <c r="E393">
        <v>1</v>
      </c>
      <c r="F393">
        <v>0.56028023736708499</v>
      </c>
      <c r="G393">
        <v>-71.172237705819398</v>
      </c>
      <c r="H393">
        <v>0.999999999999999</v>
      </c>
      <c r="I393">
        <v>19.872073538014799</v>
      </c>
      <c r="J393" t="s">
        <v>737</v>
      </c>
      <c r="K393" t="s">
        <v>25</v>
      </c>
      <c r="L393" t="s">
        <v>738</v>
      </c>
      <c r="M393" t="s">
        <v>739</v>
      </c>
      <c r="N393" t="s">
        <v>740</v>
      </c>
      <c r="O393" t="s">
        <v>741</v>
      </c>
      <c r="P393">
        <v>-1.10000002</v>
      </c>
      <c r="Q393" t="s">
        <v>742</v>
      </c>
      <c r="R393" t="s">
        <v>743</v>
      </c>
      <c r="S393">
        <v>254733182</v>
      </c>
      <c r="T393">
        <v>442.14762000000002</v>
      </c>
      <c r="U393" t="s">
        <v>31</v>
      </c>
      <c r="V393" t="s">
        <v>851</v>
      </c>
      <c r="W393" t="s">
        <v>23</v>
      </c>
    </row>
    <row r="394" spans="1:23" x14ac:dyDescent="0.4">
      <c r="A394">
        <v>393</v>
      </c>
      <c r="B394">
        <v>1</v>
      </c>
      <c r="C394">
        <v>1</v>
      </c>
      <c r="D394">
        <v>1</v>
      </c>
      <c r="E394">
        <v>1</v>
      </c>
      <c r="F394">
        <v>0.55986054525612505</v>
      </c>
      <c r="G394">
        <v>-48.3210258389486</v>
      </c>
      <c r="H394" t="s">
        <v>23</v>
      </c>
      <c r="I394">
        <v>25.381259588391401</v>
      </c>
      <c r="J394" t="s">
        <v>442</v>
      </c>
      <c r="K394" t="s">
        <v>25</v>
      </c>
      <c r="L394" t="s">
        <v>443</v>
      </c>
      <c r="M394" t="s">
        <v>444</v>
      </c>
      <c r="N394" t="s">
        <v>445</v>
      </c>
      <c r="O394" t="s">
        <v>446</v>
      </c>
      <c r="P394">
        <v>-1.63495886</v>
      </c>
      <c r="Q394" t="s">
        <v>447</v>
      </c>
      <c r="R394" t="s">
        <v>448</v>
      </c>
      <c r="S394">
        <v>255847294</v>
      </c>
      <c r="T394">
        <v>175.11894000000001</v>
      </c>
      <c r="U394" t="s">
        <v>31</v>
      </c>
      <c r="V394" t="s">
        <v>852</v>
      </c>
      <c r="W394" t="s">
        <v>23</v>
      </c>
    </row>
    <row r="395" spans="1:23" x14ac:dyDescent="0.4">
      <c r="A395">
        <v>394</v>
      </c>
      <c r="B395">
        <v>1</v>
      </c>
      <c r="C395">
        <v>1</v>
      </c>
      <c r="D395">
        <v>1</v>
      </c>
      <c r="E395">
        <v>1</v>
      </c>
      <c r="F395">
        <v>0.55986054525612505</v>
      </c>
      <c r="G395">
        <v>-48.3210258389486</v>
      </c>
      <c r="H395">
        <v>0.999999999999999</v>
      </c>
      <c r="I395">
        <v>25.381259588391401</v>
      </c>
      <c r="J395" t="s">
        <v>442</v>
      </c>
      <c r="K395" t="s">
        <v>25</v>
      </c>
      <c r="L395" t="s">
        <v>443</v>
      </c>
      <c r="M395" t="s">
        <v>444</v>
      </c>
      <c r="N395" t="s">
        <v>445</v>
      </c>
      <c r="O395" t="s">
        <v>446</v>
      </c>
      <c r="P395">
        <v>-1.63495886</v>
      </c>
      <c r="Q395" t="s">
        <v>447</v>
      </c>
      <c r="R395" t="s">
        <v>448</v>
      </c>
      <c r="S395">
        <v>255847294</v>
      </c>
      <c r="T395">
        <v>175.11894000000001</v>
      </c>
      <c r="U395" t="s">
        <v>31</v>
      </c>
      <c r="V395" t="s">
        <v>853</v>
      </c>
      <c r="W395" t="s">
        <v>23</v>
      </c>
    </row>
    <row r="396" spans="1:23" x14ac:dyDescent="0.4">
      <c r="A396">
        <v>395</v>
      </c>
      <c r="B396">
        <v>1</v>
      </c>
      <c r="C396">
        <v>1</v>
      </c>
      <c r="D396">
        <v>1</v>
      </c>
      <c r="E396">
        <v>1</v>
      </c>
      <c r="F396">
        <v>0.55978256214793598</v>
      </c>
      <c r="G396">
        <v>-30.812651576941001</v>
      </c>
      <c r="H396" t="s">
        <v>23</v>
      </c>
      <c r="I396">
        <v>12.5503673719425</v>
      </c>
      <c r="J396" t="s">
        <v>854</v>
      </c>
      <c r="K396" t="s">
        <v>25</v>
      </c>
      <c r="L396" t="s">
        <v>855</v>
      </c>
      <c r="M396" t="s">
        <v>856</v>
      </c>
      <c r="N396" t="s">
        <v>857</v>
      </c>
      <c r="O396" t="s">
        <v>858</v>
      </c>
      <c r="P396">
        <v>1.5112214100000001</v>
      </c>
      <c r="Q396" t="s">
        <v>859</v>
      </c>
      <c r="R396" t="s">
        <v>860</v>
      </c>
      <c r="S396">
        <v>17300449662</v>
      </c>
      <c r="T396">
        <v>176.07060000000001</v>
      </c>
      <c r="U396" t="s">
        <v>31</v>
      </c>
      <c r="V396" t="s">
        <v>861</v>
      </c>
      <c r="W396" t="s">
        <v>23</v>
      </c>
    </row>
    <row r="397" spans="1:23" x14ac:dyDescent="0.4">
      <c r="A397">
        <v>396</v>
      </c>
      <c r="B397">
        <v>1</v>
      </c>
      <c r="C397">
        <v>1</v>
      </c>
      <c r="D397">
        <v>1</v>
      </c>
      <c r="E397">
        <v>1</v>
      </c>
      <c r="F397">
        <v>0.55978256214793598</v>
      </c>
      <c r="G397">
        <v>-30.812651576941001</v>
      </c>
      <c r="H397">
        <v>0.999999999999999</v>
      </c>
      <c r="I397">
        <v>12.5503673719425</v>
      </c>
      <c r="J397" t="s">
        <v>854</v>
      </c>
      <c r="K397" t="s">
        <v>25</v>
      </c>
      <c r="L397" t="s">
        <v>855</v>
      </c>
      <c r="M397" t="s">
        <v>856</v>
      </c>
      <c r="N397" t="s">
        <v>857</v>
      </c>
      <c r="O397" t="s">
        <v>858</v>
      </c>
      <c r="P397">
        <v>1.5112214100000001</v>
      </c>
      <c r="Q397" t="s">
        <v>859</v>
      </c>
      <c r="R397" t="s">
        <v>860</v>
      </c>
      <c r="S397">
        <v>17300449662</v>
      </c>
      <c r="T397">
        <v>176.07060000000001</v>
      </c>
      <c r="U397" t="s">
        <v>31</v>
      </c>
      <c r="V397" t="s">
        <v>862</v>
      </c>
      <c r="W397" t="s">
        <v>23</v>
      </c>
    </row>
    <row r="398" spans="1:23" x14ac:dyDescent="0.4">
      <c r="A398">
        <v>397</v>
      </c>
      <c r="B398">
        <v>1</v>
      </c>
      <c r="C398">
        <v>1</v>
      </c>
      <c r="D398">
        <v>1</v>
      </c>
      <c r="E398">
        <v>1</v>
      </c>
      <c r="F398">
        <v>0.55840421313785604</v>
      </c>
      <c r="G398">
        <v>-85.619639195229894</v>
      </c>
      <c r="H398">
        <v>0.999999999999999</v>
      </c>
      <c r="I398">
        <v>36.678832395618599</v>
      </c>
      <c r="J398" t="s">
        <v>457</v>
      </c>
      <c r="K398" t="s">
        <v>25</v>
      </c>
      <c r="L398" t="s">
        <v>458</v>
      </c>
      <c r="M398" t="s">
        <v>459</v>
      </c>
      <c r="N398" t="s">
        <v>460</v>
      </c>
      <c r="O398" t="s">
        <v>461</v>
      </c>
      <c r="P398">
        <v>2.2999999500000001</v>
      </c>
      <c r="Q398" t="s">
        <v>462</v>
      </c>
      <c r="R398" t="s">
        <v>463</v>
      </c>
      <c r="S398">
        <v>70836598</v>
      </c>
      <c r="T398">
        <v>385.21218379999999</v>
      </c>
      <c r="U398" t="s">
        <v>31</v>
      </c>
      <c r="V398" t="s">
        <v>863</v>
      </c>
      <c r="W398" t="s">
        <v>23</v>
      </c>
    </row>
    <row r="399" spans="1:23" x14ac:dyDescent="0.4">
      <c r="A399">
        <v>398</v>
      </c>
      <c r="B399">
        <v>1</v>
      </c>
      <c r="C399">
        <v>1</v>
      </c>
      <c r="D399">
        <v>1</v>
      </c>
      <c r="E399">
        <v>1</v>
      </c>
      <c r="F399">
        <v>0.55840421313785604</v>
      </c>
      <c r="G399">
        <v>-85.619639195229894</v>
      </c>
      <c r="H399" t="s">
        <v>23</v>
      </c>
      <c r="I399">
        <v>36.678832395618599</v>
      </c>
      <c r="J399" t="s">
        <v>457</v>
      </c>
      <c r="K399" t="s">
        <v>25</v>
      </c>
      <c r="L399" t="s">
        <v>458</v>
      </c>
      <c r="M399" t="s">
        <v>459</v>
      </c>
      <c r="N399" t="s">
        <v>460</v>
      </c>
      <c r="O399" t="s">
        <v>461</v>
      </c>
      <c r="P399">
        <v>2.2999999500000001</v>
      </c>
      <c r="Q399" t="s">
        <v>462</v>
      </c>
      <c r="R399" t="s">
        <v>463</v>
      </c>
      <c r="S399">
        <v>70836598</v>
      </c>
      <c r="T399">
        <v>385.21218379999999</v>
      </c>
      <c r="U399" t="s">
        <v>31</v>
      </c>
      <c r="V399" t="s">
        <v>864</v>
      </c>
      <c r="W399" t="s">
        <v>23</v>
      </c>
    </row>
    <row r="400" spans="1:23" x14ac:dyDescent="0.4">
      <c r="A400">
        <v>399</v>
      </c>
      <c r="B400">
        <v>1</v>
      </c>
      <c r="C400">
        <v>1</v>
      </c>
      <c r="D400">
        <v>1</v>
      </c>
      <c r="E400">
        <v>2</v>
      </c>
      <c r="F400">
        <v>0.55625207157563805</v>
      </c>
      <c r="G400">
        <v>-266.37991667397199</v>
      </c>
      <c r="H400">
        <v>0.910552763819095</v>
      </c>
      <c r="I400">
        <v>76.161747383568994</v>
      </c>
      <c r="J400" t="s">
        <v>865</v>
      </c>
      <c r="K400" t="s">
        <v>25</v>
      </c>
      <c r="L400" t="s">
        <v>866</v>
      </c>
      <c r="M400" t="s">
        <v>867</v>
      </c>
      <c r="N400" t="s">
        <v>868</v>
      </c>
      <c r="O400" t="s">
        <v>869</v>
      </c>
      <c r="P400">
        <v>2.9000001000000002</v>
      </c>
      <c r="Q400">
        <v>78347</v>
      </c>
      <c r="R400" t="s">
        <v>870</v>
      </c>
      <c r="S400">
        <v>262146</v>
      </c>
      <c r="T400">
        <v>449.10783789999999</v>
      </c>
      <c r="U400" t="s">
        <v>31</v>
      </c>
      <c r="V400" t="s">
        <v>871</v>
      </c>
      <c r="W400" t="s">
        <v>23</v>
      </c>
    </row>
    <row r="401" spans="1:23" x14ac:dyDescent="0.4">
      <c r="A401">
        <v>400</v>
      </c>
      <c r="B401">
        <v>1</v>
      </c>
      <c r="C401">
        <v>1</v>
      </c>
      <c r="D401">
        <v>1</v>
      </c>
      <c r="E401">
        <v>2</v>
      </c>
      <c r="F401">
        <v>0.55625207157563805</v>
      </c>
      <c r="G401">
        <v>-266.37991667397199</v>
      </c>
      <c r="H401" t="s">
        <v>23</v>
      </c>
      <c r="I401">
        <v>76.161747383568994</v>
      </c>
      <c r="J401" t="s">
        <v>865</v>
      </c>
      <c r="K401" t="s">
        <v>25</v>
      </c>
      <c r="L401" t="s">
        <v>866</v>
      </c>
      <c r="M401" t="s">
        <v>867</v>
      </c>
      <c r="N401" t="s">
        <v>868</v>
      </c>
      <c r="O401" t="s">
        <v>869</v>
      </c>
      <c r="P401">
        <v>2.9000001000000002</v>
      </c>
      <c r="Q401">
        <v>78347</v>
      </c>
      <c r="R401" t="s">
        <v>870</v>
      </c>
      <c r="S401">
        <v>262146</v>
      </c>
      <c r="T401">
        <v>449.10783789999999</v>
      </c>
      <c r="U401" t="s">
        <v>31</v>
      </c>
      <c r="V401" t="s">
        <v>872</v>
      </c>
      <c r="W401" t="s">
        <v>23</v>
      </c>
    </row>
    <row r="402" spans="1:23" x14ac:dyDescent="0.4">
      <c r="A402">
        <v>401</v>
      </c>
      <c r="B402">
        <v>1</v>
      </c>
      <c r="C402">
        <v>1</v>
      </c>
      <c r="D402">
        <v>1</v>
      </c>
      <c r="E402">
        <v>1</v>
      </c>
      <c r="F402">
        <v>0.55481782201843899</v>
      </c>
      <c r="G402">
        <v>-23.3461875756391</v>
      </c>
      <c r="H402">
        <v>0.999999999999999</v>
      </c>
      <c r="I402">
        <v>10.458155618893</v>
      </c>
      <c r="J402" t="s">
        <v>873</v>
      </c>
      <c r="K402" t="s">
        <v>25</v>
      </c>
      <c r="L402" t="s">
        <v>874</v>
      </c>
      <c r="M402" t="s">
        <v>875</v>
      </c>
      <c r="N402" t="s">
        <v>876</v>
      </c>
      <c r="O402" t="s">
        <v>877</v>
      </c>
      <c r="P402">
        <v>1.39999998</v>
      </c>
      <c r="Q402" t="s">
        <v>878</v>
      </c>
      <c r="R402" t="s">
        <v>879</v>
      </c>
      <c r="S402">
        <v>54061182</v>
      </c>
      <c r="T402">
        <v>178.03548280000001</v>
      </c>
      <c r="U402" t="s">
        <v>31</v>
      </c>
      <c r="V402" t="s">
        <v>880</v>
      </c>
      <c r="W402" t="s">
        <v>23</v>
      </c>
    </row>
    <row r="403" spans="1:23" x14ac:dyDescent="0.4">
      <c r="A403">
        <v>402</v>
      </c>
      <c r="B403">
        <v>1</v>
      </c>
      <c r="C403">
        <v>1</v>
      </c>
      <c r="D403">
        <v>1</v>
      </c>
      <c r="E403">
        <v>1</v>
      </c>
      <c r="F403">
        <v>0.55481782201843899</v>
      </c>
      <c r="G403">
        <v>-23.3461875756391</v>
      </c>
      <c r="H403" t="s">
        <v>23</v>
      </c>
      <c r="I403">
        <v>10.458155618893</v>
      </c>
      <c r="J403" t="s">
        <v>873</v>
      </c>
      <c r="K403" t="s">
        <v>25</v>
      </c>
      <c r="L403" t="s">
        <v>874</v>
      </c>
      <c r="M403" t="s">
        <v>875</v>
      </c>
      <c r="N403" t="s">
        <v>876</v>
      </c>
      <c r="O403" t="s">
        <v>877</v>
      </c>
      <c r="P403">
        <v>1.39999998</v>
      </c>
      <c r="Q403" t="s">
        <v>878</v>
      </c>
      <c r="R403" t="s">
        <v>879</v>
      </c>
      <c r="S403">
        <v>54061182</v>
      </c>
      <c r="T403">
        <v>178.03548280000001</v>
      </c>
      <c r="U403" t="s">
        <v>31</v>
      </c>
      <c r="V403" t="s">
        <v>881</v>
      </c>
      <c r="W403" t="s">
        <v>23</v>
      </c>
    </row>
    <row r="404" spans="1:23" x14ac:dyDescent="0.4">
      <c r="A404">
        <v>403</v>
      </c>
      <c r="B404">
        <v>1</v>
      </c>
      <c r="C404">
        <v>2</v>
      </c>
      <c r="D404">
        <v>1</v>
      </c>
      <c r="E404">
        <v>1</v>
      </c>
      <c r="F404">
        <v>0.55192554497764801</v>
      </c>
      <c r="G404">
        <v>-90.332487451472502</v>
      </c>
      <c r="H404">
        <v>0.999999999999999</v>
      </c>
      <c r="I404">
        <v>32.521228232528003</v>
      </c>
      <c r="J404" t="s">
        <v>486</v>
      </c>
      <c r="K404" t="s">
        <v>25</v>
      </c>
      <c r="L404" t="s">
        <v>487</v>
      </c>
      <c r="M404" t="s">
        <v>488</v>
      </c>
      <c r="N404" t="s">
        <v>489</v>
      </c>
      <c r="O404" t="s">
        <v>490</v>
      </c>
      <c r="P404">
        <v>-2.2649436000000001</v>
      </c>
      <c r="Q404" t="s">
        <v>491</v>
      </c>
      <c r="R404" t="s">
        <v>492</v>
      </c>
      <c r="S404">
        <v>120580478</v>
      </c>
      <c r="T404">
        <v>245.07679999999999</v>
      </c>
      <c r="U404" t="s">
        <v>31</v>
      </c>
      <c r="V404" t="s">
        <v>882</v>
      </c>
      <c r="W404" t="s">
        <v>23</v>
      </c>
    </row>
    <row r="405" spans="1:23" x14ac:dyDescent="0.4">
      <c r="A405">
        <v>404</v>
      </c>
      <c r="B405">
        <v>1</v>
      </c>
      <c r="C405">
        <v>2</v>
      </c>
      <c r="D405">
        <v>1</v>
      </c>
      <c r="E405">
        <v>1</v>
      </c>
      <c r="F405">
        <v>0.55192554497764801</v>
      </c>
      <c r="G405">
        <v>-90.332487451472502</v>
      </c>
      <c r="H405" t="s">
        <v>23</v>
      </c>
      <c r="I405">
        <v>32.521228232528003</v>
      </c>
      <c r="J405" t="s">
        <v>486</v>
      </c>
      <c r="K405" t="s">
        <v>25</v>
      </c>
      <c r="L405" t="s">
        <v>487</v>
      </c>
      <c r="M405" t="s">
        <v>488</v>
      </c>
      <c r="N405" t="s">
        <v>489</v>
      </c>
      <c r="O405" t="s">
        <v>490</v>
      </c>
      <c r="P405">
        <v>-2.2649436000000001</v>
      </c>
      <c r="Q405" t="s">
        <v>491</v>
      </c>
      <c r="R405" t="s">
        <v>492</v>
      </c>
      <c r="S405">
        <v>120580478</v>
      </c>
      <c r="T405">
        <v>245.07679999999999</v>
      </c>
      <c r="U405" t="s">
        <v>31</v>
      </c>
      <c r="V405" t="s">
        <v>883</v>
      </c>
      <c r="W405" t="s">
        <v>23</v>
      </c>
    </row>
    <row r="406" spans="1:23" x14ac:dyDescent="0.4">
      <c r="A406">
        <v>405</v>
      </c>
      <c r="B406">
        <v>1</v>
      </c>
      <c r="C406">
        <v>2</v>
      </c>
      <c r="D406">
        <v>1</v>
      </c>
      <c r="E406">
        <v>1</v>
      </c>
      <c r="F406">
        <v>0.55147229386382501</v>
      </c>
      <c r="G406">
        <v>-72.696559198931496</v>
      </c>
      <c r="H406" t="s">
        <v>23</v>
      </c>
      <c r="I406">
        <v>16.871083189944599</v>
      </c>
      <c r="J406" t="s">
        <v>884</v>
      </c>
      <c r="K406" t="s">
        <v>25</v>
      </c>
      <c r="L406" t="s">
        <v>885</v>
      </c>
      <c r="M406" t="s">
        <v>886</v>
      </c>
      <c r="N406" t="s">
        <v>887</v>
      </c>
      <c r="O406" t="s">
        <v>888</v>
      </c>
      <c r="P406">
        <v>3.2000000499999999</v>
      </c>
      <c r="Q406" t="s">
        <v>889</v>
      </c>
      <c r="R406" t="s">
        <v>890</v>
      </c>
      <c r="S406">
        <v>69779830</v>
      </c>
      <c r="T406">
        <v>367.20161919999998</v>
      </c>
      <c r="U406" t="s">
        <v>31</v>
      </c>
      <c r="V406" t="s">
        <v>891</v>
      </c>
      <c r="W406" t="s">
        <v>23</v>
      </c>
    </row>
    <row r="407" spans="1:23" x14ac:dyDescent="0.4">
      <c r="A407">
        <v>406</v>
      </c>
      <c r="B407">
        <v>1</v>
      </c>
      <c r="C407">
        <v>2</v>
      </c>
      <c r="D407">
        <v>1</v>
      </c>
      <c r="E407">
        <v>1</v>
      </c>
      <c r="F407">
        <v>0.55147229386382501</v>
      </c>
      <c r="G407">
        <v>-72.696559198931496</v>
      </c>
      <c r="H407">
        <v>0.99949748743718503</v>
      </c>
      <c r="I407">
        <v>16.871083189944599</v>
      </c>
      <c r="J407" t="s">
        <v>884</v>
      </c>
      <c r="K407" t="s">
        <v>25</v>
      </c>
      <c r="L407" t="s">
        <v>885</v>
      </c>
      <c r="M407" t="s">
        <v>886</v>
      </c>
      <c r="N407" t="s">
        <v>887</v>
      </c>
      <c r="O407" t="s">
        <v>888</v>
      </c>
      <c r="P407">
        <v>3.2000000499999999</v>
      </c>
      <c r="Q407" t="s">
        <v>889</v>
      </c>
      <c r="R407" t="s">
        <v>890</v>
      </c>
      <c r="S407">
        <v>69779830</v>
      </c>
      <c r="T407">
        <v>367.20161919999998</v>
      </c>
      <c r="U407" t="s">
        <v>31</v>
      </c>
      <c r="V407" t="s">
        <v>892</v>
      </c>
      <c r="W407" t="s">
        <v>23</v>
      </c>
    </row>
    <row r="408" spans="1:23" x14ac:dyDescent="0.4">
      <c r="A408">
        <v>407</v>
      </c>
      <c r="B408">
        <v>1</v>
      </c>
      <c r="C408">
        <v>1</v>
      </c>
      <c r="D408">
        <v>1</v>
      </c>
      <c r="E408">
        <v>1</v>
      </c>
      <c r="F408">
        <v>0.55066426343464203</v>
      </c>
      <c r="G408">
        <v>-24.258931100337598</v>
      </c>
      <c r="H408" t="s">
        <v>23</v>
      </c>
      <c r="I408">
        <v>7.3577193049963796</v>
      </c>
      <c r="J408" t="s">
        <v>716</v>
      </c>
      <c r="K408" t="s">
        <v>25</v>
      </c>
      <c r="L408" t="s">
        <v>717</v>
      </c>
      <c r="M408" t="s">
        <v>718</v>
      </c>
      <c r="N408" t="s">
        <v>719</v>
      </c>
      <c r="O408" t="s">
        <v>720</v>
      </c>
      <c r="P408">
        <v>2.6983466100000002</v>
      </c>
      <c r="Q408" t="s">
        <v>721</v>
      </c>
      <c r="R408" t="s">
        <v>722</v>
      </c>
      <c r="S408">
        <v>86829438</v>
      </c>
      <c r="T408">
        <v>183.09167479999999</v>
      </c>
      <c r="U408" t="s">
        <v>31</v>
      </c>
      <c r="V408" t="s">
        <v>893</v>
      </c>
      <c r="W408" t="s">
        <v>23</v>
      </c>
    </row>
    <row r="409" spans="1:23" x14ac:dyDescent="0.4">
      <c r="A409">
        <v>408</v>
      </c>
      <c r="B409">
        <v>1</v>
      </c>
      <c r="C409">
        <v>1</v>
      </c>
      <c r="D409">
        <v>1</v>
      </c>
      <c r="E409">
        <v>1</v>
      </c>
      <c r="F409">
        <v>0.55066426343464203</v>
      </c>
      <c r="G409">
        <v>-24.258931100337598</v>
      </c>
      <c r="H409">
        <v>0.999999999999999</v>
      </c>
      <c r="I409">
        <v>7.3577193049963796</v>
      </c>
      <c r="J409" t="s">
        <v>716</v>
      </c>
      <c r="K409" t="s">
        <v>25</v>
      </c>
      <c r="L409" t="s">
        <v>717</v>
      </c>
      <c r="M409" t="s">
        <v>718</v>
      </c>
      <c r="N409" t="s">
        <v>719</v>
      </c>
      <c r="O409" t="s">
        <v>720</v>
      </c>
      <c r="P409">
        <v>2.6983466100000002</v>
      </c>
      <c r="Q409" t="s">
        <v>721</v>
      </c>
      <c r="R409" t="s">
        <v>722</v>
      </c>
      <c r="S409">
        <v>86829438</v>
      </c>
      <c r="T409">
        <v>183.09167479999999</v>
      </c>
      <c r="U409" t="s">
        <v>31</v>
      </c>
      <c r="V409" t="s">
        <v>894</v>
      </c>
      <c r="W409" t="s">
        <v>23</v>
      </c>
    </row>
    <row r="410" spans="1:23" x14ac:dyDescent="0.4">
      <c r="A410">
        <v>409</v>
      </c>
      <c r="B410">
        <v>1</v>
      </c>
      <c r="C410">
        <v>1</v>
      </c>
      <c r="D410">
        <v>1</v>
      </c>
      <c r="E410">
        <v>1</v>
      </c>
      <c r="F410">
        <v>0.54843519103630001</v>
      </c>
      <c r="G410">
        <v>-102.38932301672</v>
      </c>
      <c r="H410" t="s">
        <v>23</v>
      </c>
      <c r="I410">
        <v>42.174040792773702</v>
      </c>
      <c r="J410" t="s">
        <v>503</v>
      </c>
      <c r="K410" t="s">
        <v>25</v>
      </c>
      <c r="L410" t="s">
        <v>504</v>
      </c>
      <c r="M410" t="s">
        <v>505</v>
      </c>
      <c r="N410" t="s">
        <v>506</v>
      </c>
      <c r="O410" t="s">
        <v>507</v>
      </c>
      <c r="P410">
        <v>1.92851174</v>
      </c>
      <c r="Q410" t="s">
        <v>508</v>
      </c>
      <c r="R410" t="s">
        <v>509</v>
      </c>
      <c r="S410">
        <v>19556450</v>
      </c>
      <c r="T410">
        <v>275.13902000000002</v>
      </c>
      <c r="U410" t="s">
        <v>31</v>
      </c>
      <c r="V410" t="s">
        <v>895</v>
      </c>
      <c r="W410" t="s">
        <v>23</v>
      </c>
    </row>
    <row r="411" spans="1:23" x14ac:dyDescent="0.4">
      <c r="A411">
        <v>410</v>
      </c>
      <c r="B411">
        <v>1</v>
      </c>
      <c r="C411">
        <v>1</v>
      </c>
      <c r="D411">
        <v>1</v>
      </c>
      <c r="E411">
        <v>1</v>
      </c>
      <c r="F411">
        <v>0.54843519103630001</v>
      </c>
      <c r="G411">
        <v>-102.38932301672</v>
      </c>
      <c r="H411">
        <v>0.999999999999999</v>
      </c>
      <c r="I411">
        <v>42.174040792773702</v>
      </c>
      <c r="J411" t="s">
        <v>503</v>
      </c>
      <c r="K411" t="s">
        <v>25</v>
      </c>
      <c r="L411" t="s">
        <v>504</v>
      </c>
      <c r="M411" t="s">
        <v>505</v>
      </c>
      <c r="N411" t="s">
        <v>506</v>
      </c>
      <c r="O411" t="s">
        <v>507</v>
      </c>
      <c r="P411">
        <v>1.92851174</v>
      </c>
      <c r="Q411" t="s">
        <v>508</v>
      </c>
      <c r="R411" t="s">
        <v>509</v>
      </c>
      <c r="S411">
        <v>19556450</v>
      </c>
      <c r="T411">
        <v>275.13902000000002</v>
      </c>
      <c r="U411" t="s">
        <v>31</v>
      </c>
      <c r="V411" t="s">
        <v>896</v>
      </c>
      <c r="W411" t="s">
        <v>23</v>
      </c>
    </row>
    <row r="412" spans="1:23" x14ac:dyDescent="0.4">
      <c r="A412">
        <v>411</v>
      </c>
      <c r="B412">
        <v>1</v>
      </c>
      <c r="C412">
        <v>3</v>
      </c>
      <c r="D412">
        <v>1</v>
      </c>
      <c r="E412">
        <v>1</v>
      </c>
      <c r="F412">
        <v>0.54837179951263204</v>
      </c>
      <c r="G412">
        <v>-103.025406524941</v>
      </c>
      <c r="H412">
        <v>0.999999999999999</v>
      </c>
      <c r="I412">
        <v>58.625131251897599</v>
      </c>
      <c r="J412" t="s">
        <v>897</v>
      </c>
      <c r="K412" t="s">
        <v>25</v>
      </c>
      <c r="L412" t="s">
        <v>898</v>
      </c>
      <c r="M412" t="s">
        <v>899</v>
      </c>
      <c r="N412" t="s">
        <v>28</v>
      </c>
      <c r="O412" t="s">
        <v>900</v>
      </c>
      <c r="P412">
        <v>4.34614849</v>
      </c>
      <c r="R412" t="s">
        <v>901</v>
      </c>
      <c r="S412">
        <v>2097152</v>
      </c>
      <c r="T412">
        <v>273.13862499999999</v>
      </c>
      <c r="U412" t="s">
        <v>31</v>
      </c>
      <c r="V412" t="s">
        <v>902</v>
      </c>
      <c r="W412" t="s">
        <v>23</v>
      </c>
    </row>
    <row r="413" spans="1:23" x14ac:dyDescent="0.4">
      <c r="A413">
        <v>412</v>
      </c>
      <c r="B413">
        <v>1</v>
      </c>
      <c r="C413">
        <v>3</v>
      </c>
      <c r="D413">
        <v>1</v>
      </c>
      <c r="E413">
        <v>1</v>
      </c>
      <c r="F413">
        <v>0.54837179951263204</v>
      </c>
      <c r="G413">
        <v>-103.025406524941</v>
      </c>
      <c r="H413" t="s">
        <v>23</v>
      </c>
      <c r="I413">
        <v>58.625131251897599</v>
      </c>
      <c r="J413" t="s">
        <v>897</v>
      </c>
      <c r="K413" t="s">
        <v>25</v>
      </c>
      <c r="L413" t="s">
        <v>898</v>
      </c>
      <c r="M413" t="s">
        <v>899</v>
      </c>
      <c r="N413" t="s">
        <v>28</v>
      </c>
      <c r="O413" t="s">
        <v>900</v>
      </c>
      <c r="P413">
        <v>4.34614849</v>
      </c>
      <c r="R413" t="s">
        <v>901</v>
      </c>
      <c r="S413">
        <v>2097152</v>
      </c>
      <c r="T413">
        <v>273.13862499999999</v>
      </c>
      <c r="U413" t="s">
        <v>31</v>
      </c>
      <c r="V413" t="s">
        <v>903</v>
      </c>
      <c r="W413" t="s">
        <v>23</v>
      </c>
    </row>
    <row r="414" spans="1:23" x14ac:dyDescent="0.4">
      <c r="A414">
        <v>413</v>
      </c>
      <c r="B414">
        <v>1</v>
      </c>
      <c r="C414">
        <v>1</v>
      </c>
      <c r="D414">
        <v>1</v>
      </c>
      <c r="E414">
        <v>1</v>
      </c>
      <c r="F414">
        <v>0.54618592842719205</v>
      </c>
      <c r="G414">
        <v>-177.66481750165201</v>
      </c>
      <c r="H414" t="s">
        <v>23</v>
      </c>
      <c r="I414">
        <v>4.6512760801919804</v>
      </c>
      <c r="J414" t="s">
        <v>288</v>
      </c>
      <c r="K414" t="s">
        <v>25</v>
      </c>
      <c r="L414" t="s">
        <v>289</v>
      </c>
      <c r="M414" t="s">
        <v>290</v>
      </c>
      <c r="N414" t="s">
        <v>291</v>
      </c>
      <c r="O414" t="s">
        <v>292</v>
      </c>
      <c r="P414">
        <v>4.5999999000000003</v>
      </c>
      <c r="Q414" t="s">
        <v>293</v>
      </c>
      <c r="R414" t="s">
        <v>294</v>
      </c>
      <c r="S414">
        <v>70008934</v>
      </c>
      <c r="T414">
        <v>667.28613659999996</v>
      </c>
      <c r="U414" t="s">
        <v>31</v>
      </c>
      <c r="V414" t="s">
        <v>904</v>
      </c>
      <c r="W414" t="s">
        <v>23</v>
      </c>
    </row>
    <row r="415" spans="1:23" x14ac:dyDescent="0.4">
      <c r="A415">
        <v>414</v>
      </c>
      <c r="B415">
        <v>1</v>
      </c>
      <c r="C415">
        <v>1</v>
      </c>
      <c r="D415">
        <v>1</v>
      </c>
      <c r="E415">
        <v>1</v>
      </c>
      <c r="F415">
        <v>0.54618592842719205</v>
      </c>
      <c r="G415">
        <v>-177.66481750165201</v>
      </c>
      <c r="H415">
        <v>0.999999999999999</v>
      </c>
      <c r="I415">
        <v>4.6512760801919804</v>
      </c>
      <c r="J415" t="s">
        <v>288</v>
      </c>
      <c r="K415" t="s">
        <v>25</v>
      </c>
      <c r="L415" t="s">
        <v>289</v>
      </c>
      <c r="M415" t="s">
        <v>290</v>
      </c>
      <c r="N415" t="s">
        <v>291</v>
      </c>
      <c r="O415" t="s">
        <v>292</v>
      </c>
      <c r="P415">
        <v>4.5999999000000003</v>
      </c>
      <c r="Q415" t="s">
        <v>293</v>
      </c>
      <c r="R415" t="s">
        <v>294</v>
      </c>
      <c r="S415">
        <v>70008934</v>
      </c>
      <c r="T415">
        <v>667.28613659999996</v>
      </c>
      <c r="U415" t="s">
        <v>31</v>
      </c>
      <c r="V415" t="s">
        <v>905</v>
      </c>
      <c r="W415" t="s">
        <v>23</v>
      </c>
    </row>
    <row r="416" spans="1:23" x14ac:dyDescent="0.4">
      <c r="A416">
        <v>415</v>
      </c>
      <c r="B416">
        <v>1</v>
      </c>
      <c r="C416">
        <v>1</v>
      </c>
      <c r="D416">
        <v>1</v>
      </c>
      <c r="E416">
        <v>1</v>
      </c>
      <c r="F416">
        <v>0.54406032107053803</v>
      </c>
      <c r="G416">
        <v>-24.3106920891097</v>
      </c>
      <c r="H416" t="s">
        <v>23</v>
      </c>
      <c r="I416">
        <v>17.546268718129699</v>
      </c>
      <c r="J416" t="s">
        <v>564</v>
      </c>
      <c r="K416" t="s">
        <v>25</v>
      </c>
      <c r="L416" t="s">
        <v>565</v>
      </c>
      <c r="M416" t="s">
        <v>566</v>
      </c>
      <c r="N416" t="s">
        <v>567</v>
      </c>
      <c r="O416" t="s">
        <v>568</v>
      </c>
      <c r="P416">
        <v>2.5</v>
      </c>
      <c r="Q416" t="s">
        <v>569</v>
      </c>
      <c r="R416" t="s">
        <v>570</v>
      </c>
      <c r="S416">
        <v>20638078</v>
      </c>
      <c r="T416">
        <v>595.14461730000005</v>
      </c>
      <c r="U416" t="s">
        <v>31</v>
      </c>
      <c r="V416" t="s">
        <v>906</v>
      </c>
      <c r="W416" t="s">
        <v>23</v>
      </c>
    </row>
    <row r="417" spans="1:23" x14ac:dyDescent="0.4">
      <c r="A417">
        <v>416</v>
      </c>
      <c r="B417">
        <v>1</v>
      </c>
      <c r="C417">
        <v>1</v>
      </c>
      <c r="D417">
        <v>1</v>
      </c>
      <c r="E417">
        <v>1</v>
      </c>
      <c r="F417">
        <v>0.54406032107053803</v>
      </c>
      <c r="G417">
        <v>-24.3106920891097</v>
      </c>
      <c r="H417">
        <v>0.999999999999999</v>
      </c>
      <c r="I417">
        <v>17.546268718129699</v>
      </c>
      <c r="J417" t="s">
        <v>564</v>
      </c>
      <c r="K417" t="s">
        <v>25</v>
      </c>
      <c r="L417" t="s">
        <v>565</v>
      </c>
      <c r="M417" t="s">
        <v>566</v>
      </c>
      <c r="N417" t="s">
        <v>567</v>
      </c>
      <c r="O417" t="s">
        <v>568</v>
      </c>
      <c r="P417">
        <v>2.5</v>
      </c>
      <c r="Q417" t="s">
        <v>569</v>
      </c>
      <c r="R417" t="s">
        <v>570</v>
      </c>
      <c r="S417">
        <v>20638078</v>
      </c>
      <c r="T417">
        <v>595.14461730000005</v>
      </c>
      <c r="U417" t="s">
        <v>31</v>
      </c>
      <c r="V417" t="s">
        <v>907</v>
      </c>
      <c r="W417" t="s">
        <v>23</v>
      </c>
    </row>
    <row r="418" spans="1:23" x14ac:dyDescent="0.4">
      <c r="A418">
        <v>417</v>
      </c>
      <c r="B418">
        <v>1</v>
      </c>
      <c r="C418">
        <v>2</v>
      </c>
      <c r="D418">
        <v>1</v>
      </c>
      <c r="E418">
        <v>1</v>
      </c>
      <c r="F418">
        <v>0.54329759660710797</v>
      </c>
      <c r="G418">
        <v>-31.4923124585276</v>
      </c>
      <c r="H418" t="s">
        <v>23</v>
      </c>
      <c r="I418">
        <v>8.8519697259796004</v>
      </c>
      <c r="J418" t="s">
        <v>908</v>
      </c>
      <c r="K418" t="s">
        <v>25</v>
      </c>
      <c r="L418" t="s">
        <v>909</v>
      </c>
      <c r="M418" t="s">
        <v>910</v>
      </c>
      <c r="N418" t="s">
        <v>911</v>
      </c>
      <c r="O418" t="s">
        <v>912</v>
      </c>
      <c r="P418">
        <v>0.40000000600000002</v>
      </c>
      <c r="Q418" t="s">
        <v>913</v>
      </c>
      <c r="R418" t="s">
        <v>914</v>
      </c>
      <c r="S418">
        <v>34615519614</v>
      </c>
      <c r="T418">
        <v>465.10275250000001</v>
      </c>
      <c r="U418" t="s">
        <v>31</v>
      </c>
      <c r="V418" t="s">
        <v>915</v>
      </c>
      <c r="W418" t="s">
        <v>23</v>
      </c>
    </row>
    <row r="419" spans="1:23" x14ac:dyDescent="0.4">
      <c r="A419">
        <v>418</v>
      </c>
      <c r="B419">
        <v>1</v>
      </c>
      <c r="C419">
        <v>2</v>
      </c>
      <c r="D419">
        <v>1</v>
      </c>
      <c r="E419">
        <v>1</v>
      </c>
      <c r="F419">
        <v>0.54329759660710797</v>
      </c>
      <c r="G419">
        <v>-31.4923124585276</v>
      </c>
      <c r="H419">
        <v>0.999999999999999</v>
      </c>
      <c r="I419">
        <v>8.8519697259796004</v>
      </c>
      <c r="J419" t="s">
        <v>908</v>
      </c>
      <c r="K419" t="s">
        <v>25</v>
      </c>
      <c r="L419" t="s">
        <v>909</v>
      </c>
      <c r="M419" t="s">
        <v>910</v>
      </c>
      <c r="N419" t="s">
        <v>911</v>
      </c>
      <c r="O419" t="s">
        <v>912</v>
      </c>
      <c r="P419">
        <v>0.40000000600000002</v>
      </c>
      <c r="Q419" t="s">
        <v>913</v>
      </c>
      <c r="R419" t="s">
        <v>914</v>
      </c>
      <c r="S419">
        <v>34615519614</v>
      </c>
      <c r="T419">
        <v>465.10275250000001</v>
      </c>
      <c r="U419" t="s">
        <v>31</v>
      </c>
      <c r="V419" t="s">
        <v>916</v>
      </c>
      <c r="W419" t="s">
        <v>23</v>
      </c>
    </row>
    <row r="420" spans="1:23" x14ac:dyDescent="0.4">
      <c r="A420">
        <v>419</v>
      </c>
      <c r="B420">
        <v>1</v>
      </c>
      <c r="C420">
        <v>2</v>
      </c>
      <c r="D420">
        <v>1</v>
      </c>
      <c r="E420">
        <v>1</v>
      </c>
      <c r="F420">
        <v>0.53994640507609704</v>
      </c>
      <c r="G420">
        <v>-65.834335321405803</v>
      </c>
      <c r="H420">
        <v>0.99899497487437094</v>
      </c>
      <c r="I420">
        <v>15.4967660629425</v>
      </c>
      <c r="J420" t="s">
        <v>884</v>
      </c>
      <c r="K420" t="s">
        <v>25</v>
      </c>
      <c r="L420" t="s">
        <v>885</v>
      </c>
      <c r="M420" t="s">
        <v>886</v>
      </c>
      <c r="N420" t="s">
        <v>887</v>
      </c>
      <c r="O420" t="s">
        <v>888</v>
      </c>
      <c r="P420">
        <v>3.2000000499999999</v>
      </c>
      <c r="Q420" t="s">
        <v>889</v>
      </c>
      <c r="R420" t="s">
        <v>890</v>
      </c>
      <c r="S420">
        <v>69779830</v>
      </c>
      <c r="T420">
        <v>367.20161919999998</v>
      </c>
      <c r="U420" t="s">
        <v>31</v>
      </c>
      <c r="V420" t="s">
        <v>917</v>
      </c>
      <c r="W420" t="s">
        <v>23</v>
      </c>
    </row>
    <row r="421" spans="1:23" x14ac:dyDescent="0.4">
      <c r="A421">
        <v>420</v>
      </c>
      <c r="B421">
        <v>1</v>
      </c>
      <c r="C421">
        <v>2</v>
      </c>
      <c r="D421">
        <v>1</v>
      </c>
      <c r="E421">
        <v>1</v>
      </c>
      <c r="F421">
        <v>0.53994640507609704</v>
      </c>
      <c r="G421">
        <v>-65.834335321405803</v>
      </c>
      <c r="H421" t="s">
        <v>23</v>
      </c>
      <c r="I421">
        <v>15.4967660629425</v>
      </c>
      <c r="J421" t="s">
        <v>884</v>
      </c>
      <c r="K421" t="s">
        <v>25</v>
      </c>
      <c r="L421" t="s">
        <v>885</v>
      </c>
      <c r="M421" t="s">
        <v>886</v>
      </c>
      <c r="N421" t="s">
        <v>887</v>
      </c>
      <c r="O421" t="s">
        <v>888</v>
      </c>
      <c r="P421">
        <v>3.2000000499999999</v>
      </c>
      <c r="Q421" t="s">
        <v>889</v>
      </c>
      <c r="R421" t="s">
        <v>890</v>
      </c>
      <c r="S421">
        <v>69779830</v>
      </c>
      <c r="T421">
        <v>367.20161919999998</v>
      </c>
      <c r="U421" t="s">
        <v>31</v>
      </c>
      <c r="V421" t="s">
        <v>918</v>
      </c>
      <c r="W421" t="s">
        <v>23</v>
      </c>
    </row>
    <row r="422" spans="1:23" x14ac:dyDescent="0.4">
      <c r="A422">
        <v>421</v>
      </c>
      <c r="B422">
        <v>1</v>
      </c>
      <c r="C422">
        <v>2</v>
      </c>
      <c r="D422">
        <v>1</v>
      </c>
      <c r="E422">
        <v>1</v>
      </c>
      <c r="F422">
        <v>0.538194140971752</v>
      </c>
      <c r="G422">
        <v>-24.0615444653743</v>
      </c>
      <c r="H422">
        <v>0.991959798994974</v>
      </c>
      <c r="I422">
        <v>17.542586281384899</v>
      </c>
      <c r="J422" t="s">
        <v>564</v>
      </c>
      <c r="K422" t="s">
        <v>25</v>
      </c>
      <c r="L422" t="s">
        <v>565</v>
      </c>
      <c r="M422" t="s">
        <v>566</v>
      </c>
      <c r="N422" t="s">
        <v>567</v>
      </c>
      <c r="O422" t="s">
        <v>568</v>
      </c>
      <c r="P422">
        <v>2.5</v>
      </c>
      <c r="Q422" t="s">
        <v>569</v>
      </c>
      <c r="R422" t="s">
        <v>570</v>
      </c>
      <c r="S422">
        <v>20638078</v>
      </c>
      <c r="T422">
        <v>595.14462000000003</v>
      </c>
      <c r="U422" t="s">
        <v>31</v>
      </c>
      <c r="V422" t="s">
        <v>919</v>
      </c>
      <c r="W422" t="s">
        <v>23</v>
      </c>
    </row>
    <row r="423" spans="1:23" x14ac:dyDescent="0.4">
      <c r="A423">
        <v>422</v>
      </c>
      <c r="B423">
        <v>1</v>
      </c>
      <c r="C423">
        <v>2</v>
      </c>
      <c r="D423">
        <v>1</v>
      </c>
      <c r="E423">
        <v>1</v>
      </c>
      <c r="F423">
        <v>0.538194140971752</v>
      </c>
      <c r="G423">
        <v>-24.0615444653743</v>
      </c>
      <c r="H423" t="s">
        <v>23</v>
      </c>
      <c r="I423">
        <v>17.542586281384899</v>
      </c>
      <c r="J423" t="s">
        <v>564</v>
      </c>
      <c r="K423" t="s">
        <v>25</v>
      </c>
      <c r="L423" t="s">
        <v>565</v>
      </c>
      <c r="M423" t="s">
        <v>566</v>
      </c>
      <c r="N423" t="s">
        <v>567</v>
      </c>
      <c r="O423" t="s">
        <v>568</v>
      </c>
      <c r="P423">
        <v>2.5</v>
      </c>
      <c r="Q423" t="s">
        <v>569</v>
      </c>
      <c r="R423" t="s">
        <v>570</v>
      </c>
      <c r="S423">
        <v>20638078</v>
      </c>
      <c r="T423">
        <v>595.14462000000003</v>
      </c>
      <c r="U423" t="s">
        <v>31</v>
      </c>
      <c r="V423" t="s">
        <v>920</v>
      </c>
      <c r="W423" t="s">
        <v>23</v>
      </c>
    </row>
    <row r="424" spans="1:23" x14ac:dyDescent="0.4">
      <c r="A424">
        <v>423</v>
      </c>
      <c r="B424">
        <v>1</v>
      </c>
      <c r="C424">
        <v>1</v>
      </c>
      <c r="D424">
        <v>1</v>
      </c>
      <c r="E424">
        <v>1</v>
      </c>
      <c r="F424">
        <v>0.53763943082848997</v>
      </c>
      <c r="G424">
        <v>-137.32846772140499</v>
      </c>
      <c r="H424" t="s">
        <v>23</v>
      </c>
      <c r="I424">
        <v>18.9045624896305</v>
      </c>
      <c r="J424" t="s">
        <v>921</v>
      </c>
      <c r="K424" t="s">
        <v>25</v>
      </c>
      <c r="L424" t="s">
        <v>922</v>
      </c>
      <c r="M424" t="s">
        <v>923</v>
      </c>
      <c r="N424" t="s">
        <v>924</v>
      </c>
      <c r="O424" t="s">
        <v>925</v>
      </c>
      <c r="P424">
        <v>0.20000000300000001</v>
      </c>
      <c r="Q424">
        <v>2784771</v>
      </c>
      <c r="R424" t="s">
        <v>926</v>
      </c>
      <c r="S424">
        <v>262146</v>
      </c>
      <c r="T424">
        <v>114.06618</v>
      </c>
      <c r="U424" t="s">
        <v>31</v>
      </c>
      <c r="V424" t="s">
        <v>927</v>
      </c>
      <c r="W424" t="s">
        <v>23</v>
      </c>
    </row>
    <row r="425" spans="1:23" x14ac:dyDescent="0.4">
      <c r="A425">
        <v>424</v>
      </c>
      <c r="B425">
        <v>1</v>
      </c>
      <c r="C425">
        <v>1</v>
      </c>
      <c r="D425">
        <v>1</v>
      </c>
      <c r="E425">
        <v>1</v>
      </c>
      <c r="F425">
        <v>0.53763943082848997</v>
      </c>
      <c r="G425">
        <v>-137.32846772140499</v>
      </c>
      <c r="H425">
        <v>0.999999999999999</v>
      </c>
      <c r="I425">
        <v>18.9045624896305</v>
      </c>
      <c r="J425" t="s">
        <v>921</v>
      </c>
      <c r="K425" t="s">
        <v>25</v>
      </c>
      <c r="L425" t="s">
        <v>922</v>
      </c>
      <c r="M425" t="s">
        <v>923</v>
      </c>
      <c r="N425" t="s">
        <v>924</v>
      </c>
      <c r="O425" t="s">
        <v>925</v>
      </c>
      <c r="P425">
        <v>0.20000000300000001</v>
      </c>
      <c r="Q425">
        <v>2784771</v>
      </c>
      <c r="R425" t="s">
        <v>926</v>
      </c>
      <c r="S425">
        <v>262146</v>
      </c>
      <c r="T425">
        <v>114.06618</v>
      </c>
      <c r="U425" t="s">
        <v>31</v>
      </c>
      <c r="V425" t="s">
        <v>928</v>
      </c>
      <c r="W425" t="s">
        <v>23</v>
      </c>
    </row>
    <row r="426" spans="1:23" x14ac:dyDescent="0.4">
      <c r="A426">
        <v>425</v>
      </c>
      <c r="B426">
        <v>1</v>
      </c>
      <c r="C426">
        <v>1</v>
      </c>
      <c r="D426">
        <v>1</v>
      </c>
      <c r="E426">
        <v>1</v>
      </c>
      <c r="F426">
        <v>0.53632340513125698</v>
      </c>
      <c r="G426">
        <v>-81.937098784191903</v>
      </c>
      <c r="H426">
        <v>0.999999999999999</v>
      </c>
      <c r="I426">
        <v>22.698843990951801</v>
      </c>
      <c r="J426" t="s">
        <v>806</v>
      </c>
      <c r="K426" t="s">
        <v>25</v>
      </c>
      <c r="L426" t="s">
        <v>815</v>
      </c>
      <c r="M426" t="s">
        <v>816</v>
      </c>
      <c r="N426" t="s">
        <v>817</v>
      </c>
      <c r="O426" t="s">
        <v>818</v>
      </c>
      <c r="P426">
        <v>-3.2999999500000001</v>
      </c>
      <c r="Q426" t="s">
        <v>819</v>
      </c>
      <c r="R426" t="s">
        <v>820</v>
      </c>
      <c r="S426">
        <v>8660248678</v>
      </c>
      <c r="T426">
        <v>133.09715</v>
      </c>
      <c r="U426" t="s">
        <v>31</v>
      </c>
      <c r="V426" t="s">
        <v>929</v>
      </c>
      <c r="W426" t="s">
        <v>23</v>
      </c>
    </row>
    <row r="427" spans="1:23" x14ac:dyDescent="0.4">
      <c r="A427">
        <v>426</v>
      </c>
      <c r="B427">
        <v>1</v>
      </c>
      <c r="C427">
        <v>1</v>
      </c>
      <c r="D427">
        <v>1</v>
      </c>
      <c r="E427">
        <v>1</v>
      </c>
      <c r="F427">
        <v>0.53632340513125698</v>
      </c>
      <c r="G427">
        <v>-81.937098784191903</v>
      </c>
      <c r="H427" t="s">
        <v>23</v>
      </c>
      <c r="I427">
        <v>22.698843990951801</v>
      </c>
      <c r="J427" t="s">
        <v>806</v>
      </c>
      <c r="K427" t="s">
        <v>25</v>
      </c>
      <c r="L427" t="s">
        <v>815</v>
      </c>
      <c r="M427" t="s">
        <v>816</v>
      </c>
      <c r="N427" t="s">
        <v>817</v>
      </c>
      <c r="O427" t="s">
        <v>818</v>
      </c>
      <c r="P427">
        <v>-3.2999999500000001</v>
      </c>
      <c r="Q427" t="s">
        <v>819</v>
      </c>
      <c r="R427" t="s">
        <v>820</v>
      </c>
      <c r="S427">
        <v>8660248678</v>
      </c>
      <c r="T427">
        <v>133.09715</v>
      </c>
      <c r="U427" t="s">
        <v>31</v>
      </c>
      <c r="V427" t="s">
        <v>930</v>
      </c>
      <c r="W427" t="s">
        <v>23</v>
      </c>
    </row>
    <row r="428" spans="1:23" x14ac:dyDescent="0.4">
      <c r="A428">
        <v>427</v>
      </c>
      <c r="B428">
        <v>1</v>
      </c>
      <c r="C428">
        <v>1</v>
      </c>
      <c r="D428">
        <v>1</v>
      </c>
      <c r="E428">
        <v>1</v>
      </c>
      <c r="F428">
        <v>0.53345147810745297</v>
      </c>
      <c r="G428">
        <v>-14.084846128779001</v>
      </c>
      <c r="H428">
        <v>0.999999999999999</v>
      </c>
      <c r="I428">
        <v>23.805852138776199</v>
      </c>
      <c r="J428" t="s">
        <v>931</v>
      </c>
      <c r="K428" t="s">
        <v>25</v>
      </c>
      <c r="L428" t="s">
        <v>932</v>
      </c>
      <c r="M428" t="s">
        <v>933</v>
      </c>
      <c r="N428" t="s">
        <v>934</v>
      </c>
      <c r="O428" t="s">
        <v>935</v>
      </c>
      <c r="P428">
        <v>-1.7000000500000001</v>
      </c>
      <c r="Q428" t="s">
        <v>936</v>
      </c>
      <c r="R428" t="s">
        <v>937</v>
      </c>
      <c r="S428">
        <v>20766846</v>
      </c>
      <c r="T428">
        <v>597.14501129999996</v>
      </c>
      <c r="U428" t="s">
        <v>31</v>
      </c>
      <c r="V428" t="s">
        <v>938</v>
      </c>
      <c r="W428" t="s">
        <v>23</v>
      </c>
    </row>
    <row r="429" spans="1:23" x14ac:dyDescent="0.4">
      <c r="A429">
        <v>428</v>
      </c>
      <c r="B429">
        <v>1</v>
      </c>
      <c r="C429">
        <v>1</v>
      </c>
      <c r="D429">
        <v>1</v>
      </c>
      <c r="E429">
        <v>1</v>
      </c>
      <c r="F429">
        <v>0.53345147810745297</v>
      </c>
      <c r="G429">
        <v>-14.084846128779001</v>
      </c>
      <c r="H429" t="s">
        <v>23</v>
      </c>
      <c r="I429">
        <v>23.805852138776199</v>
      </c>
      <c r="J429" t="s">
        <v>931</v>
      </c>
      <c r="K429" t="s">
        <v>25</v>
      </c>
      <c r="L429" t="s">
        <v>932</v>
      </c>
      <c r="M429" t="s">
        <v>933</v>
      </c>
      <c r="N429" t="s">
        <v>934</v>
      </c>
      <c r="O429" t="s">
        <v>935</v>
      </c>
      <c r="P429">
        <v>-1.7000000500000001</v>
      </c>
      <c r="Q429" t="s">
        <v>936</v>
      </c>
      <c r="R429" t="s">
        <v>937</v>
      </c>
      <c r="S429">
        <v>20766846</v>
      </c>
      <c r="T429">
        <v>597.14501129999996</v>
      </c>
      <c r="U429" t="s">
        <v>31</v>
      </c>
      <c r="V429" t="s">
        <v>939</v>
      </c>
      <c r="W429" t="s">
        <v>23</v>
      </c>
    </row>
    <row r="430" spans="1:23" x14ac:dyDescent="0.4">
      <c r="A430">
        <v>429</v>
      </c>
      <c r="B430">
        <v>1</v>
      </c>
      <c r="C430">
        <v>1</v>
      </c>
      <c r="D430">
        <v>1</v>
      </c>
      <c r="E430">
        <v>1</v>
      </c>
      <c r="F430">
        <v>0.53161852555076705</v>
      </c>
      <c r="G430">
        <v>-24.9221712991644</v>
      </c>
      <c r="H430">
        <v>0.999999999999999</v>
      </c>
      <c r="I430">
        <v>2.78516305617917</v>
      </c>
      <c r="J430" t="s">
        <v>716</v>
      </c>
      <c r="K430" t="s">
        <v>25</v>
      </c>
      <c r="L430" t="s">
        <v>717</v>
      </c>
      <c r="M430" t="s">
        <v>718</v>
      </c>
      <c r="N430" t="s">
        <v>719</v>
      </c>
      <c r="O430" t="s">
        <v>720</v>
      </c>
      <c r="P430">
        <v>2.6983466100000002</v>
      </c>
      <c r="Q430" t="s">
        <v>721</v>
      </c>
      <c r="R430" t="s">
        <v>722</v>
      </c>
      <c r="S430">
        <v>86829438</v>
      </c>
      <c r="T430">
        <v>183.09167479999999</v>
      </c>
      <c r="U430" t="s">
        <v>31</v>
      </c>
      <c r="V430" t="s">
        <v>940</v>
      </c>
      <c r="W430" t="s">
        <v>23</v>
      </c>
    </row>
    <row r="431" spans="1:23" x14ac:dyDescent="0.4">
      <c r="A431">
        <v>430</v>
      </c>
      <c r="B431">
        <v>1</v>
      </c>
      <c r="C431">
        <v>1</v>
      </c>
      <c r="D431">
        <v>1</v>
      </c>
      <c r="E431">
        <v>1</v>
      </c>
      <c r="F431">
        <v>0.53161852555076705</v>
      </c>
      <c r="G431">
        <v>-24.9221712991644</v>
      </c>
      <c r="H431" t="s">
        <v>23</v>
      </c>
      <c r="I431">
        <v>2.78516305617917</v>
      </c>
      <c r="J431" t="s">
        <v>716</v>
      </c>
      <c r="K431" t="s">
        <v>25</v>
      </c>
      <c r="L431" t="s">
        <v>717</v>
      </c>
      <c r="M431" t="s">
        <v>718</v>
      </c>
      <c r="N431" t="s">
        <v>719</v>
      </c>
      <c r="O431" t="s">
        <v>720</v>
      </c>
      <c r="P431">
        <v>2.6983466100000002</v>
      </c>
      <c r="Q431" t="s">
        <v>721</v>
      </c>
      <c r="R431" t="s">
        <v>722</v>
      </c>
      <c r="S431">
        <v>86829438</v>
      </c>
      <c r="T431">
        <v>183.09167479999999</v>
      </c>
      <c r="U431" t="s">
        <v>31</v>
      </c>
      <c r="V431" t="s">
        <v>941</v>
      </c>
      <c r="W431" t="s">
        <v>23</v>
      </c>
    </row>
    <row r="432" spans="1:23" x14ac:dyDescent="0.4">
      <c r="A432">
        <v>431</v>
      </c>
      <c r="B432">
        <v>1</v>
      </c>
      <c r="C432">
        <v>1</v>
      </c>
      <c r="D432">
        <v>1</v>
      </c>
      <c r="E432">
        <v>1</v>
      </c>
      <c r="F432">
        <v>0.52994665171066502</v>
      </c>
      <c r="G432">
        <v>-76.571448531521199</v>
      </c>
      <c r="H432">
        <v>0.999999999999999</v>
      </c>
      <c r="I432">
        <v>14.0891666272887</v>
      </c>
      <c r="J432" t="s">
        <v>503</v>
      </c>
      <c r="K432" t="s">
        <v>25</v>
      </c>
      <c r="L432" t="s">
        <v>504</v>
      </c>
      <c r="M432" t="s">
        <v>505</v>
      </c>
      <c r="N432" t="s">
        <v>506</v>
      </c>
      <c r="O432" t="s">
        <v>507</v>
      </c>
      <c r="P432">
        <v>1.92851174</v>
      </c>
      <c r="Q432" t="s">
        <v>508</v>
      </c>
      <c r="R432" t="s">
        <v>509</v>
      </c>
      <c r="S432">
        <v>19556450</v>
      </c>
      <c r="T432">
        <v>275.1390189</v>
      </c>
      <c r="U432" t="s">
        <v>31</v>
      </c>
      <c r="V432" t="s">
        <v>942</v>
      </c>
      <c r="W432" t="s">
        <v>23</v>
      </c>
    </row>
    <row r="433" spans="1:23" x14ac:dyDescent="0.4">
      <c r="A433">
        <v>432</v>
      </c>
      <c r="B433">
        <v>1</v>
      </c>
      <c r="C433">
        <v>1</v>
      </c>
      <c r="D433">
        <v>1</v>
      </c>
      <c r="E433">
        <v>1</v>
      </c>
      <c r="F433">
        <v>0.52994665171066502</v>
      </c>
      <c r="G433">
        <v>-76.571448531521199</v>
      </c>
      <c r="H433" t="s">
        <v>23</v>
      </c>
      <c r="I433">
        <v>14.0891666272887</v>
      </c>
      <c r="J433" t="s">
        <v>503</v>
      </c>
      <c r="K433" t="s">
        <v>25</v>
      </c>
      <c r="L433" t="s">
        <v>504</v>
      </c>
      <c r="M433" t="s">
        <v>505</v>
      </c>
      <c r="N433" t="s">
        <v>506</v>
      </c>
      <c r="O433" t="s">
        <v>507</v>
      </c>
      <c r="P433">
        <v>1.92851174</v>
      </c>
      <c r="Q433" t="s">
        <v>508</v>
      </c>
      <c r="R433" t="s">
        <v>509</v>
      </c>
      <c r="S433">
        <v>19556450</v>
      </c>
      <c r="T433">
        <v>275.1390189</v>
      </c>
      <c r="U433" t="s">
        <v>31</v>
      </c>
      <c r="V433" t="s">
        <v>943</v>
      </c>
      <c r="W433" t="s">
        <v>23</v>
      </c>
    </row>
    <row r="434" spans="1:23" x14ac:dyDescent="0.4">
      <c r="A434">
        <v>433</v>
      </c>
      <c r="B434">
        <v>1</v>
      </c>
      <c r="C434">
        <v>1</v>
      </c>
      <c r="D434">
        <v>1</v>
      </c>
      <c r="E434">
        <v>1</v>
      </c>
      <c r="F434">
        <v>0.52944146701372197</v>
      </c>
      <c r="G434">
        <v>-174.54306383628099</v>
      </c>
      <c r="H434" t="s">
        <v>23</v>
      </c>
      <c r="I434">
        <v>26.936011732544198</v>
      </c>
      <c r="J434" t="s">
        <v>944</v>
      </c>
      <c r="K434" t="s">
        <v>25</v>
      </c>
      <c r="L434" t="s">
        <v>945</v>
      </c>
      <c r="M434" t="s">
        <v>946</v>
      </c>
      <c r="N434" t="s">
        <v>947</v>
      </c>
      <c r="O434" t="s">
        <v>948</v>
      </c>
      <c r="P434">
        <v>4</v>
      </c>
      <c r="Q434" t="s">
        <v>949</v>
      </c>
      <c r="R434" t="s">
        <v>950</v>
      </c>
      <c r="S434">
        <v>120384382</v>
      </c>
      <c r="T434">
        <v>609.28066000000001</v>
      </c>
      <c r="U434" t="s">
        <v>31</v>
      </c>
      <c r="V434" t="s">
        <v>951</v>
      </c>
      <c r="W434" t="s">
        <v>23</v>
      </c>
    </row>
    <row r="435" spans="1:23" x14ac:dyDescent="0.4">
      <c r="A435">
        <v>434</v>
      </c>
      <c r="B435">
        <v>1</v>
      </c>
      <c r="C435">
        <v>1</v>
      </c>
      <c r="D435">
        <v>1</v>
      </c>
      <c r="E435">
        <v>1</v>
      </c>
      <c r="F435">
        <v>0.52944146701372197</v>
      </c>
      <c r="G435">
        <v>-174.54306383628099</v>
      </c>
      <c r="H435">
        <v>0.999999999999999</v>
      </c>
      <c r="I435">
        <v>26.936011732544198</v>
      </c>
      <c r="J435" t="s">
        <v>944</v>
      </c>
      <c r="K435" t="s">
        <v>25</v>
      </c>
      <c r="L435" t="s">
        <v>945</v>
      </c>
      <c r="M435" t="s">
        <v>946</v>
      </c>
      <c r="N435" t="s">
        <v>947</v>
      </c>
      <c r="O435" t="s">
        <v>948</v>
      </c>
      <c r="P435">
        <v>4</v>
      </c>
      <c r="Q435" t="s">
        <v>949</v>
      </c>
      <c r="R435" t="s">
        <v>950</v>
      </c>
      <c r="S435">
        <v>120384382</v>
      </c>
      <c r="T435">
        <v>609.28066000000001</v>
      </c>
      <c r="U435" t="s">
        <v>31</v>
      </c>
      <c r="V435" t="s">
        <v>952</v>
      </c>
      <c r="W435" t="s">
        <v>23</v>
      </c>
    </row>
    <row r="436" spans="1:23" x14ac:dyDescent="0.4">
      <c r="A436">
        <v>435</v>
      </c>
      <c r="B436">
        <v>1</v>
      </c>
      <c r="C436">
        <v>1</v>
      </c>
      <c r="D436">
        <v>1</v>
      </c>
      <c r="E436">
        <v>1</v>
      </c>
      <c r="F436">
        <v>0.52887926577133704</v>
      </c>
      <c r="G436">
        <v>-99.691566397027501</v>
      </c>
      <c r="H436">
        <v>0.999999999999999</v>
      </c>
      <c r="I436">
        <v>29.4580951771947</v>
      </c>
      <c r="J436" t="s">
        <v>457</v>
      </c>
      <c r="K436" t="s">
        <v>25</v>
      </c>
      <c r="L436" t="s">
        <v>458</v>
      </c>
      <c r="M436" t="s">
        <v>459</v>
      </c>
      <c r="N436" t="s">
        <v>460</v>
      </c>
      <c r="O436" t="s">
        <v>461</v>
      </c>
      <c r="P436">
        <v>2.2999999500000001</v>
      </c>
      <c r="Q436" t="s">
        <v>462</v>
      </c>
      <c r="R436" t="s">
        <v>463</v>
      </c>
      <c r="S436">
        <v>70836598</v>
      </c>
      <c r="T436">
        <v>385.21218379999999</v>
      </c>
      <c r="U436" t="s">
        <v>31</v>
      </c>
      <c r="V436" t="s">
        <v>953</v>
      </c>
      <c r="W436" t="s">
        <v>23</v>
      </c>
    </row>
    <row r="437" spans="1:23" x14ac:dyDescent="0.4">
      <c r="A437">
        <v>436</v>
      </c>
      <c r="B437">
        <v>1</v>
      </c>
      <c r="C437">
        <v>1</v>
      </c>
      <c r="D437">
        <v>1</v>
      </c>
      <c r="E437">
        <v>1</v>
      </c>
      <c r="F437">
        <v>0.52887926577133704</v>
      </c>
      <c r="G437">
        <v>-99.691566397027501</v>
      </c>
      <c r="H437" t="s">
        <v>23</v>
      </c>
      <c r="I437">
        <v>29.4580951771947</v>
      </c>
      <c r="J437" t="s">
        <v>457</v>
      </c>
      <c r="K437" t="s">
        <v>25</v>
      </c>
      <c r="L437" t="s">
        <v>458</v>
      </c>
      <c r="M437" t="s">
        <v>459</v>
      </c>
      <c r="N437" t="s">
        <v>460</v>
      </c>
      <c r="O437" t="s">
        <v>461</v>
      </c>
      <c r="P437">
        <v>2.2999999500000001</v>
      </c>
      <c r="Q437" t="s">
        <v>462</v>
      </c>
      <c r="R437" t="s">
        <v>463</v>
      </c>
      <c r="S437">
        <v>70836598</v>
      </c>
      <c r="T437">
        <v>385.21218379999999</v>
      </c>
      <c r="U437" t="s">
        <v>31</v>
      </c>
      <c r="V437" t="s">
        <v>954</v>
      </c>
      <c r="W437" t="s">
        <v>23</v>
      </c>
    </row>
    <row r="438" spans="1:23" x14ac:dyDescent="0.4">
      <c r="A438">
        <v>437</v>
      </c>
      <c r="B438">
        <v>1</v>
      </c>
      <c r="C438">
        <v>1</v>
      </c>
      <c r="D438">
        <v>1</v>
      </c>
      <c r="E438">
        <v>1</v>
      </c>
      <c r="F438">
        <v>0.52800479036081405</v>
      </c>
      <c r="G438">
        <v>-40.489477870637302</v>
      </c>
      <c r="H438" t="s">
        <v>23</v>
      </c>
      <c r="I438">
        <v>15.6393598969452</v>
      </c>
      <c r="J438" t="s">
        <v>737</v>
      </c>
      <c r="K438" t="s">
        <v>25</v>
      </c>
      <c r="L438" t="s">
        <v>738</v>
      </c>
      <c r="M438" t="s">
        <v>739</v>
      </c>
      <c r="N438" t="s">
        <v>740</v>
      </c>
      <c r="O438" t="s">
        <v>741</v>
      </c>
      <c r="P438">
        <v>-1.10000002</v>
      </c>
      <c r="Q438" t="s">
        <v>742</v>
      </c>
      <c r="R438" t="s">
        <v>743</v>
      </c>
      <c r="S438">
        <v>254733182</v>
      </c>
      <c r="T438">
        <v>442.14699999999999</v>
      </c>
      <c r="U438" t="s">
        <v>31</v>
      </c>
      <c r="V438" t="s">
        <v>955</v>
      </c>
      <c r="W438" t="s">
        <v>23</v>
      </c>
    </row>
    <row r="439" spans="1:23" x14ac:dyDescent="0.4">
      <c r="A439">
        <v>438</v>
      </c>
      <c r="B439">
        <v>1</v>
      </c>
      <c r="C439">
        <v>1</v>
      </c>
      <c r="D439">
        <v>1</v>
      </c>
      <c r="E439">
        <v>1</v>
      </c>
      <c r="F439">
        <v>0.52800479036081405</v>
      </c>
      <c r="G439">
        <v>-40.489477870637302</v>
      </c>
      <c r="H439">
        <v>0.999999999999999</v>
      </c>
      <c r="I439">
        <v>15.6393598969452</v>
      </c>
      <c r="J439" t="s">
        <v>737</v>
      </c>
      <c r="K439" t="s">
        <v>25</v>
      </c>
      <c r="L439" t="s">
        <v>738</v>
      </c>
      <c r="M439" t="s">
        <v>739</v>
      </c>
      <c r="N439" t="s">
        <v>740</v>
      </c>
      <c r="O439" t="s">
        <v>741</v>
      </c>
      <c r="P439">
        <v>-1.10000002</v>
      </c>
      <c r="Q439" t="s">
        <v>742</v>
      </c>
      <c r="R439" t="s">
        <v>743</v>
      </c>
      <c r="S439">
        <v>254733182</v>
      </c>
      <c r="T439">
        <v>442.14699999999999</v>
      </c>
      <c r="U439" t="s">
        <v>31</v>
      </c>
      <c r="V439" t="s">
        <v>956</v>
      </c>
      <c r="W439" t="s">
        <v>23</v>
      </c>
    </row>
    <row r="440" spans="1:23" x14ac:dyDescent="0.4">
      <c r="A440">
        <v>439</v>
      </c>
      <c r="B440">
        <v>1</v>
      </c>
      <c r="C440">
        <v>1</v>
      </c>
      <c r="D440">
        <v>1</v>
      </c>
      <c r="E440">
        <v>1</v>
      </c>
      <c r="F440">
        <v>0.52716934580711095</v>
      </c>
      <c r="G440">
        <v>-159.68275174923599</v>
      </c>
      <c r="H440" t="s">
        <v>23</v>
      </c>
      <c r="I440">
        <v>14.7206837702398</v>
      </c>
      <c r="J440" t="s">
        <v>797</v>
      </c>
      <c r="K440" t="s">
        <v>25</v>
      </c>
      <c r="L440" t="s">
        <v>798</v>
      </c>
      <c r="M440" t="s">
        <v>799</v>
      </c>
      <c r="N440" t="s">
        <v>800</v>
      </c>
      <c r="O440" t="s">
        <v>801</v>
      </c>
      <c r="P440">
        <v>1</v>
      </c>
      <c r="Q440" t="s">
        <v>802</v>
      </c>
      <c r="R440" t="s">
        <v>803</v>
      </c>
      <c r="S440">
        <v>3186690</v>
      </c>
      <c r="T440">
        <v>503.11840999999998</v>
      </c>
      <c r="U440" t="s">
        <v>31</v>
      </c>
      <c r="V440" t="s">
        <v>957</v>
      </c>
      <c r="W440" t="s">
        <v>23</v>
      </c>
    </row>
    <row r="441" spans="1:23" x14ac:dyDescent="0.4">
      <c r="A441">
        <v>440</v>
      </c>
      <c r="B441">
        <v>1</v>
      </c>
      <c r="C441">
        <v>1</v>
      </c>
      <c r="D441">
        <v>1</v>
      </c>
      <c r="E441">
        <v>1</v>
      </c>
      <c r="F441">
        <v>0.52716934580711095</v>
      </c>
      <c r="G441">
        <v>-159.68275174923599</v>
      </c>
      <c r="H441">
        <v>0.999999999999999</v>
      </c>
      <c r="I441">
        <v>14.7206837702398</v>
      </c>
      <c r="J441" t="s">
        <v>797</v>
      </c>
      <c r="K441" t="s">
        <v>25</v>
      </c>
      <c r="L441" t="s">
        <v>798</v>
      </c>
      <c r="M441" t="s">
        <v>799</v>
      </c>
      <c r="N441" t="s">
        <v>800</v>
      </c>
      <c r="O441" t="s">
        <v>801</v>
      </c>
      <c r="P441">
        <v>1</v>
      </c>
      <c r="Q441" t="s">
        <v>802</v>
      </c>
      <c r="R441" t="s">
        <v>803</v>
      </c>
      <c r="S441">
        <v>3186690</v>
      </c>
      <c r="T441">
        <v>503.11840999999998</v>
      </c>
      <c r="U441" t="s">
        <v>31</v>
      </c>
      <c r="V441" t="s">
        <v>958</v>
      </c>
      <c r="W441" t="s">
        <v>23</v>
      </c>
    </row>
    <row r="442" spans="1:23" x14ac:dyDescent="0.4">
      <c r="A442">
        <v>441</v>
      </c>
      <c r="B442">
        <v>1</v>
      </c>
      <c r="C442">
        <v>1</v>
      </c>
      <c r="D442">
        <v>1</v>
      </c>
      <c r="E442">
        <v>1</v>
      </c>
      <c r="F442">
        <v>0.52645956554209505</v>
      </c>
      <c r="G442">
        <v>-134.198447313484</v>
      </c>
      <c r="H442" t="s">
        <v>23</v>
      </c>
      <c r="I442">
        <v>28.594860621884902</v>
      </c>
      <c r="J442" t="s">
        <v>959</v>
      </c>
      <c r="K442" t="s">
        <v>25</v>
      </c>
      <c r="L442" t="s">
        <v>960</v>
      </c>
      <c r="M442" t="s">
        <v>961</v>
      </c>
      <c r="N442" t="s">
        <v>962</v>
      </c>
      <c r="O442" t="s">
        <v>963</v>
      </c>
      <c r="P442">
        <v>0.69999998799999996</v>
      </c>
      <c r="Q442" t="s">
        <v>964</v>
      </c>
      <c r="R442" t="s">
        <v>965</v>
      </c>
      <c r="S442">
        <v>8592048198</v>
      </c>
      <c r="T442">
        <v>216.12299999999999</v>
      </c>
      <c r="U442" t="s">
        <v>31</v>
      </c>
      <c r="V442" t="s">
        <v>966</v>
      </c>
      <c r="W442" t="s">
        <v>23</v>
      </c>
    </row>
    <row r="443" spans="1:23" x14ac:dyDescent="0.4">
      <c r="A443">
        <v>442</v>
      </c>
      <c r="B443">
        <v>1</v>
      </c>
      <c r="C443">
        <v>1</v>
      </c>
      <c r="D443">
        <v>1</v>
      </c>
      <c r="E443">
        <v>1</v>
      </c>
      <c r="F443">
        <v>0.52645956554209505</v>
      </c>
      <c r="G443">
        <v>-134.198447313484</v>
      </c>
      <c r="H443">
        <v>0.999999999999999</v>
      </c>
      <c r="I443">
        <v>28.594860621884902</v>
      </c>
      <c r="J443" t="s">
        <v>959</v>
      </c>
      <c r="K443" t="s">
        <v>25</v>
      </c>
      <c r="L443" t="s">
        <v>960</v>
      </c>
      <c r="M443" t="s">
        <v>961</v>
      </c>
      <c r="N443" t="s">
        <v>962</v>
      </c>
      <c r="O443" t="s">
        <v>963</v>
      </c>
      <c r="P443">
        <v>0.69999998799999996</v>
      </c>
      <c r="Q443" t="s">
        <v>964</v>
      </c>
      <c r="R443" t="s">
        <v>965</v>
      </c>
      <c r="S443">
        <v>8592048198</v>
      </c>
      <c r="T443">
        <v>216.12299999999999</v>
      </c>
      <c r="U443" t="s">
        <v>31</v>
      </c>
      <c r="V443" t="s">
        <v>967</v>
      </c>
      <c r="W443" t="s">
        <v>23</v>
      </c>
    </row>
    <row r="444" spans="1:23" x14ac:dyDescent="0.4">
      <c r="A444">
        <v>443</v>
      </c>
      <c r="B444">
        <v>1</v>
      </c>
      <c r="C444">
        <v>1</v>
      </c>
      <c r="D444">
        <v>1</v>
      </c>
      <c r="E444">
        <v>1</v>
      </c>
      <c r="F444">
        <v>0.52630537743386197</v>
      </c>
      <c r="G444">
        <v>-19.525510593068901</v>
      </c>
      <c r="H444" t="s">
        <v>23</v>
      </c>
      <c r="I444">
        <v>7.5349742970750997</v>
      </c>
      <c r="J444" t="s">
        <v>908</v>
      </c>
      <c r="K444" t="s">
        <v>25</v>
      </c>
      <c r="L444" t="s">
        <v>909</v>
      </c>
      <c r="M444" t="s">
        <v>910</v>
      </c>
      <c r="N444" t="s">
        <v>911</v>
      </c>
      <c r="O444" t="s">
        <v>912</v>
      </c>
      <c r="P444">
        <v>0.40000000600000002</v>
      </c>
      <c r="Q444" t="s">
        <v>913</v>
      </c>
      <c r="R444" t="s">
        <v>914</v>
      </c>
      <c r="S444">
        <v>34615519614</v>
      </c>
      <c r="T444">
        <v>465.1028</v>
      </c>
      <c r="U444" t="s">
        <v>31</v>
      </c>
      <c r="V444" t="s">
        <v>968</v>
      </c>
      <c r="W444" t="s">
        <v>23</v>
      </c>
    </row>
    <row r="445" spans="1:23" x14ac:dyDescent="0.4">
      <c r="A445">
        <v>444</v>
      </c>
      <c r="B445">
        <v>1</v>
      </c>
      <c r="C445">
        <v>1</v>
      </c>
      <c r="D445">
        <v>1</v>
      </c>
      <c r="E445">
        <v>1</v>
      </c>
      <c r="F445">
        <v>0.52630537743386197</v>
      </c>
      <c r="G445">
        <v>-19.525510593068901</v>
      </c>
      <c r="H445">
        <v>0.999999999999999</v>
      </c>
      <c r="I445">
        <v>7.5349742970750997</v>
      </c>
      <c r="J445" t="s">
        <v>908</v>
      </c>
      <c r="K445" t="s">
        <v>25</v>
      </c>
      <c r="L445" t="s">
        <v>909</v>
      </c>
      <c r="M445" t="s">
        <v>910</v>
      </c>
      <c r="N445" t="s">
        <v>911</v>
      </c>
      <c r="O445" t="s">
        <v>912</v>
      </c>
      <c r="P445">
        <v>0.40000000600000002</v>
      </c>
      <c r="Q445" t="s">
        <v>913</v>
      </c>
      <c r="R445" t="s">
        <v>914</v>
      </c>
      <c r="S445">
        <v>34615519614</v>
      </c>
      <c r="T445">
        <v>465.1028</v>
      </c>
      <c r="U445" t="s">
        <v>31</v>
      </c>
      <c r="V445" t="s">
        <v>969</v>
      </c>
      <c r="W445" t="s">
        <v>23</v>
      </c>
    </row>
    <row r="446" spans="1:23" x14ac:dyDescent="0.4">
      <c r="A446">
        <v>445</v>
      </c>
      <c r="B446">
        <v>1</v>
      </c>
      <c r="C446">
        <v>1</v>
      </c>
      <c r="D446">
        <v>1</v>
      </c>
      <c r="E446">
        <v>1</v>
      </c>
      <c r="F446">
        <v>0.52628718288669496</v>
      </c>
      <c r="G446">
        <v>-38.146268877530403</v>
      </c>
      <c r="H446" t="s">
        <v>23</v>
      </c>
      <c r="I446">
        <v>25.4210370734394</v>
      </c>
      <c r="J446" t="s">
        <v>970</v>
      </c>
      <c r="K446" t="s">
        <v>25</v>
      </c>
      <c r="L446" t="s">
        <v>971</v>
      </c>
      <c r="M446" t="s">
        <v>972</v>
      </c>
      <c r="N446" t="s">
        <v>973</v>
      </c>
      <c r="O446" t="s">
        <v>974</v>
      </c>
      <c r="P446">
        <v>-1.80237091</v>
      </c>
      <c r="Q446" t="s">
        <v>975</v>
      </c>
      <c r="R446" t="s">
        <v>976</v>
      </c>
      <c r="S446">
        <v>255847294</v>
      </c>
      <c r="T446">
        <v>147.07640000000001</v>
      </c>
      <c r="U446" t="s">
        <v>31</v>
      </c>
      <c r="V446" t="s">
        <v>977</v>
      </c>
      <c r="W446" t="s">
        <v>23</v>
      </c>
    </row>
    <row r="447" spans="1:23" x14ac:dyDescent="0.4">
      <c r="A447">
        <v>446</v>
      </c>
      <c r="B447">
        <v>1</v>
      </c>
      <c r="C447">
        <v>1</v>
      </c>
      <c r="D447">
        <v>1</v>
      </c>
      <c r="E447">
        <v>1</v>
      </c>
      <c r="F447">
        <v>0.52628718288669496</v>
      </c>
      <c r="G447">
        <v>-38.146268877530403</v>
      </c>
      <c r="H447">
        <v>0.999999999999999</v>
      </c>
      <c r="I447">
        <v>25.4210370734394</v>
      </c>
      <c r="J447" t="s">
        <v>970</v>
      </c>
      <c r="K447" t="s">
        <v>25</v>
      </c>
      <c r="L447" t="s">
        <v>971</v>
      </c>
      <c r="M447" t="s">
        <v>972</v>
      </c>
      <c r="N447" t="s">
        <v>973</v>
      </c>
      <c r="O447" t="s">
        <v>974</v>
      </c>
      <c r="P447">
        <v>-1.80237091</v>
      </c>
      <c r="Q447" t="s">
        <v>975</v>
      </c>
      <c r="R447" t="s">
        <v>976</v>
      </c>
      <c r="S447">
        <v>255847294</v>
      </c>
      <c r="T447">
        <v>147.07640000000001</v>
      </c>
      <c r="U447" t="s">
        <v>31</v>
      </c>
      <c r="V447" t="s">
        <v>978</v>
      </c>
      <c r="W447" t="s">
        <v>23</v>
      </c>
    </row>
    <row r="448" spans="1:23" x14ac:dyDescent="0.4">
      <c r="A448">
        <v>447</v>
      </c>
      <c r="B448">
        <v>1</v>
      </c>
      <c r="C448">
        <v>1</v>
      </c>
      <c r="D448">
        <v>1</v>
      </c>
      <c r="E448">
        <v>1</v>
      </c>
      <c r="F448">
        <v>0.52550195955565804</v>
      </c>
      <c r="G448">
        <v>-68.737013351983094</v>
      </c>
      <c r="H448">
        <v>0.999999999999999</v>
      </c>
      <c r="I448">
        <v>37.591068608279102</v>
      </c>
      <c r="J448" t="s">
        <v>707</v>
      </c>
      <c r="K448" t="s">
        <v>25</v>
      </c>
      <c r="L448" t="s">
        <v>708</v>
      </c>
      <c r="M448" t="s">
        <v>709</v>
      </c>
      <c r="N448" t="s">
        <v>710</v>
      </c>
      <c r="O448" t="s">
        <v>711</v>
      </c>
      <c r="P448">
        <v>0.40000000600000002</v>
      </c>
      <c r="Q448" t="s">
        <v>712</v>
      </c>
      <c r="R448" t="s">
        <v>713</v>
      </c>
      <c r="S448">
        <v>8610439258</v>
      </c>
      <c r="T448">
        <v>507.11331719999998</v>
      </c>
      <c r="U448" t="s">
        <v>31</v>
      </c>
      <c r="V448" t="s">
        <v>979</v>
      </c>
      <c r="W448" t="s">
        <v>23</v>
      </c>
    </row>
    <row r="449" spans="1:23" x14ac:dyDescent="0.4">
      <c r="A449">
        <v>448</v>
      </c>
      <c r="B449">
        <v>1</v>
      </c>
      <c r="C449">
        <v>1</v>
      </c>
      <c r="D449">
        <v>1</v>
      </c>
      <c r="E449">
        <v>1</v>
      </c>
      <c r="F449">
        <v>0.52550195955565804</v>
      </c>
      <c r="G449">
        <v>-68.737013351983094</v>
      </c>
      <c r="H449" t="s">
        <v>23</v>
      </c>
      <c r="I449">
        <v>37.591068608279102</v>
      </c>
      <c r="J449" t="s">
        <v>707</v>
      </c>
      <c r="K449" t="s">
        <v>25</v>
      </c>
      <c r="L449" t="s">
        <v>708</v>
      </c>
      <c r="M449" t="s">
        <v>709</v>
      </c>
      <c r="N449" t="s">
        <v>710</v>
      </c>
      <c r="O449" t="s">
        <v>711</v>
      </c>
      <c r="P449">
        <v>0.40000000600000002</v>
      </c>
      <c r="Q449" t="s">
        <v>712</v>
      </c>
      <c r="R449" t="s">
        <v>713</v>
      </c>
      <c r="S449">
        <v>8610439258</v>
      </c>
      <c r="T449">
        <v>507.11331719999998</v>
      </c>
      <c r="U449" t="s">
        <v>31</v>
      </c>
      <c r="V449" t="s">
        <v>980</v>
      </c>
      <c r="W449" t="s">
        <v>23</v>
      </c>
    </row>
    <row r="450" spans="1:23" x14ac:dyDescent="0.4">
      <c r="A450">
        <v>449</v>
      </c>
      <c r="B450">
        <v>1</v>
      </c>
      <c r="C450">
        <v>1</v>
      </c>
      <c r="D450">
        <v>1</v>
      </c>
      <c r="E450">
        <v>1</v>
      </c>
      <c r="F450">
        <v>0.52523508373996297</v>
      </c>
      <c r="G450">
        <v>-91.470821269953504</v>
      </c>
      <c r="H450" t="s">
        <v>23</v>
      </c>
      <c r="I450">
        <v>17.142315271029599</v>
      </c>
      <c r="J450" t="s">
        <v>981</v>
      </c>
      <c r="K450" t="s">
        <v>25</v>
      </c>
      <c r="L450" t="s">
        <v>982</v>
      </c>
      <c r="M450" t="s">
        <v>983</v>
      </c>
      <c r="N450" t="s">
        <v>984</v>
      </c>
      <c r="O450" t="s">
        <v>985</v>
      </c>
      <c r="P450">
        <v>-2.2515835800000001</v>
      </c>
      <c r="Q450" t="s">
        <v>986</v>
      </c>
      <c r="R450" t="s">
        <v>987</v>
      </c>
      <c r="S450">
        <v>255847294</v>
      </c>
      <c r="T450">
        <v>133.0608</v>
      </c>
      <c r="U450" t="s">
        <v>31</v>
      </c>
      <c r="V450" t="s">
        <v>988</v>
      </c>
      <c r="W450" t="s">
        <v>23</v>
      </c>
    </row>
    <row r="451" spans="1:23" x14ac:dyDescent="0.4">
      <c r="A451">
        <v>450</v>
      </c>
      <c r="B451">
        <v>1</v>
      </c>
      <c r="C451">
        <v>1</v>
      </c>
      <c r="D451">
        <v>1</v>
      </c>
      <c r="E451">
        <v>1</v>
      </c>
      <c r="F451">
        <v>0.52523508373996297</v>
      </c>
      <c r="G451">
        <v>-91.470821269953504</v>
      </c>
      <c r="H451">
        <v>0.999999999999999</v>
      </c>
      <c r="I451">
        <v>17.142315271029599</v>
      </c>
      <c r="J451" t="s">
        <v>981</v>
      </c>
      <c r="K451" t="s">
        <v>25</v>
      </c>
      <c r="L451" t="s">
        <v>982</v>
      </c>
      <c r="M451" t="s">
        <v>983</v>
      </c>
      <c r="N451" t="s">
        <v>984</v>
      </c>
      <c r="O451" t="s">
        <v>985</v>
      </c>
      <c r="P451">
        <v>-2.2515835800000001</v>
      </c>
      <c r="Q451" t="s">
        <v>986</v>
      </c>
      <c r="R451" t="s">
        <v>987</v>
      </c>
      <c r="S451">
        <v>255847294</v>
      </c>
      <c r="T451">
        <v>133.0608</v>
      </c>
      <c r="U451" t="s">
        <v>31</v>
      </c>
      <c r="V451" t="s">
        <v>989</v>
      </c>
      <c r="W451" t="s">
        <v>23</v>
      </c>
    </row>
    <row r="452" spans="1:23" x14ac:dyDescent="0.4">
      <c r="A452">
        <v>451</v>
      </c>
      <c r="B452">
        <v>1</v>
      </c>
      <c r="C452">
        <v>1</v>
      </c>
      <c r="D452">
        <v>1</v>
      </c>
      <c r="E452">
        <v>1</v>
      </c>
      <c r="F452">
        <v>0.52511524267863996</v>
      </c>
      <c r="G452">
        <v>-27.703493009008799</v>
      </c>
      <c r="H452">
        <v>0.999999999999999</v>
      </c>
      <c r="I452">
        <v>28.8697622605421</v>
      </c>
      <c r="J452" t="s">
        <v>990</v>
      </c>
      <c r="K452" t="s">
        <v>25</v>
      </c>
      <c r="L452" t="s">
        <v>991</v>
      </c>
      <c r="M452" t="s">
        <v>992</v>
      </c>
      <c r="N452" t="s">
        <v>993</v>
      </c>
      <c r="O452" t="s">
        <v>994</v>
      </c>
      <c r="P452">
        <v>1.72005439</v>
      </c>
      <c r="Q452" t="s">
        <v>995</v>
      </c>
      <c r="R452" t="s">
        <v>996</v>
      </c>
      <c r="S452">
        <v>34481301886</v>
      </c>
      <c r="T452">
        <v>459.09219999999999</v>
      </c>
      <c r="U452" t="s">
        <v>31</v>
      </c>
      <c r="V452" t="s">
        <v>997</v>
      </c>
      <c r="W452" t="s">
        <v>23</v>
      </c>
    </row>
    <row r="453" spans="1:23" x14ac:dyDescent="0.4">
      <c r="A453">
        <v>452</v>
      </c>
      <c r="B453">
        <v>1</v>
      </c>
      <c r="C453">
        <v>1</v>
      </c>
      <c r="D453">
        <v>1</v>
      </c>
      <c r="E453">
        <v>1</v>
      </c>
      <c r="F453">
        <v>0.52511524267863996</v>
      </c>
      <c r="G453">
        <v>-27.703493009008799</v>
      </c>
      <c r="H453" t="s">
        <v>23</v>
      </c>
      <c r="I453">
        <v>28.8697622605421</v>
      </c>
      <c r="J453" t="s">
        <v>990</v>
      </c>
      <c r="K453" t="s">
        <v>25</v>
      </c>
      <c r="L453" t="s">
        <v>991</v>
      </c>
      <c r="M453" t="s">
        <v>992</v>
      </c>
      <c r="N453" t="s">
        <v>993</v>
      </c>
      <c r="O453" t="s">
        <v>994</v>
      </c>
      <c r="P453">
        <v>1.72005439</v>
      </c>
      <c r="Q453" t="s">
        <v>995</v>
      </c>
      <c r="R453" t="s">
        <v>996</v>
      </c>
      <c r="S453">
        <v>34481301886</v>
      </c>
      <c r="T453">
        <v>459.09219999999999</v>
      </c>
      <c r="U453" t="s">
        <v>31</v>
      </c>
      <c r="V453" t="s">
        <v>998</v>
      </c>
      <c r="W453" t="s">
        <v>23</v>
      </c>
    </row>
    <row r="454" spans="1:23" x14ac:dyDescent="0.4">
      <c r="A454">
        <v>453</v>
      </c>
      <c r="B454">
        <v>1</v>
      </c>
      <c r="C454">
        <v>1</v>
      </c>
      <c r="D454">
        <v>1</v>
      </c>
      <c r="E454">
        <v>1</v>
      </c>
      <c r="F454">
        <v>0.52344697861404099</v>
      </c>
      <c r="G454">
        <v>-377.47586462059701</v>
      </c>
      <c r="H454">
        <v>0.999999999999999</v>
      </c>
      <c r="I454">
        <v>75.933088931884697</v>
      </c>
      <c r="J454" t="s">
        <v>999</v>
      </c>
      <c r="K454" t="s">
        <v>25</v>
      </c>
      <c r="L454" t="s">
        <v>1000</v>
      </c>
      <c r="M454" t="s">
        <v>1001</v>
      </c>
      <c r="N454" t="s">
        <v>1002</v>
      </c>
      <c r="O454" t="s">
        <v>1003</v>
      </c>
      <c r="P454">
        <v>1.1020009500000001</v>
      </c>
      <c r="Q454">
        <v>133488</v>
      </c>
      <c r="R454" t="s">
        <v>1004</v>
      </c>
      <c r="S454">
        <v>70</v>
      </c>
      <c r="T454">
        <v>309.15975429999997</v>
      </c>
      <c r="U454" t="s">
        <v>31</v>
      </c>
      <c r="V454" t="s">
        <v>1005</v>
      </c>
      <c r="W454" t="s">
        <v>23</v>
      </c>
    </row>
    <row r="455" spans="1:23" x14ac:dyDescent="0.4">
      <c r="A455">
        <v>454</v>
      </c>
      <c r="B455">
        <v>1</v>
      </c>
      <c r="C455">
        <v>1</v>
      </c>
      <c r="D455">
        <v>1</v>
      </c>
      <c r="E455">
        <v>1</v>
      </c>
      <c r="F455">
        <v>0.52344697861404099</v>
      </c>
      <c r="G455">
        <v>-377.47586462059701</v>
      </c>
      <c r="H455" t="s">
        <v>23</v>
      </c>
      <c r="I455">
        <v>75.933088931884697</v>
      </c>
      <c r="J455" t="s">
        <v>999</v>
      </c>
      <c r="K455" t="s">
        <v>25</v>
      </c>
      <c r="L455" t="s">
        <v>1000</v>
      </c>
      <c r="M455" t="s">
        <v>1001</v>
      </c>
      <c r="N455" t="s">
        <v>1002</v>
      </c>
      <c r="O455" t="s">
        <v>1003</v>
      </c>
      <c r="P455">
        <v>1.1020009500000001</v>
      </c>
      <c r="Q455">
        <v>133488</v>
      </c>
      <c r="R455" t="s">
        <v>1004</v>
      </c>
      <c r="S455">
        <v>70</v>
      </c>
      <c r="T455">
        <v>309.15975429999997</v>
      </c>
      <c r="U455" t="s">
        <v>31</v>
      </c>
      <c r="V455" t="s">
        <v>1006</v>
      </c>
      <c r="W455" t="s">
        <v>23</v>
      </c>
    </row>
    <row r="456" spans="1:23" x14ac:dyDescent="0.4">
      <c r="A456">
        <v>455</v>
      </c>
      <c r="B456">
        <v>1</v>
      </c>
      <c r="C456">
        <v>1</v>
      </c>
      <c r="D456">
        <v>1</v>
      </c>
      <c r="E456">
        <v>1</v>
      </c>
      <c r="F456">
        <v>0.52312995471754598</v>
      </c>
      <c r="G456">
        <v>-56.2098215053079</v>
      </c>
      <c r="H456">
        <v>0.999999999999999</v>
      </c>
      <c r="I456">
        <v>29.3994216132619</v>
      </c>
      <c r="J456" t="s">
        <v>512</v>
      </c>
      <c r="K456" t="s">
        <v>25</v>
      </c>
      <c r="L456" t="s">
        <v>513</v>
      </c>
      <c r="M456" t="s">
        <v>514</v>
      </c>
      <c r="N456" t="s">
        <v>515</v>
      </c>
      <c r="O456" t="s">
        <v>516</v>
      </c>
      <c r="P456">
        <v>1.2496581099999999</v>
      </c>
      <c r="Q456" t="s">
        <v>517</v>
      </c>
      <c r="R456" t="s">
        <v>518</v>
      </c>
      <c r="S456">
        <v>19556450</v>
      </c>
      <c r="T456">
        <v>247.10771879999999</v>
      </c>
      <c r="U456" t="s">
        <v>31</v>
      </c>
      <c r="V456" t="s">
        <v>1007</v>
      </c>
      <c r="W456" t="s">
        <v>23</v>
      </c>
    </row>
    <row r="457" spans="1:23" x14ac:dyDescent="0.4">
      <c r="A457">
        <v>456</v>
      </c>
      <c r="B457">
        <v>1</v>
      </c>
      <c r="C457">
        <v>1</v>
      </c>
      <c r="D457">
        <v>1</v>
      </c>
      <c r="E457">
        <v>1</v>
      </c>
      <c r="F457">
        <v>0.52312995471754598</v>
      </c>
      <c r="G457">
        <v>-56.2098215053079</v>
      </c>
      <c r="H457" t="s">
        <v>23</v>
      </c>
      <c r="I457">
        <v>29.3994216132619</v>
      </c>
      <c r="J457" t="s">
        <v>512</v>
      </c>
      <c r="K457" t="s">
        <v>25</v>
      </c>
      <c r="L457" t="s">
        <v>513</v>
      </c>
      <c r="M457" t="s">
        <v>514</v>
      </c>
      <c r="N457" t="s">
        <v>515</v>
      </c>
      <c r="O457" t="s">
        <v>516</v>
      </c>
      <c r="P457">
        <v>1.2496581099999999</v>
      </c>
      <c r="Q457" t="s">
        <v>517</v>
      </c>
      <c r="R457" t="s">
        <v>518</v>
      </c>
      <c r="S457">
        <v>19556450</v>
      </c>
      <c r="T457">
        <v>247.10771879999999</v>
      </c>
      <c r="U457" t="s">
        <v>31</v>
      </c>
      <c r="V457" t="s">
        <v>1008</v>
      </c>
      <c r="W457" t="s">
        <v>23</v>
      </c>
    </row>
    <row r="458" spans="1:23" x14ac:dyDescent="0.4">
      <c r="A458">
        <v>457</v>
      </c>
      <c r="B458">
        <v>1</v>
      </c>
      <c r="C458">
        <v>1</v>
      </c>
      <c r="D458">
        <v>1</v>
      </c>
      <c r="E458">
        <v>1</v>
      </c>
      <c r="F458">
        <v>0.52292040521890704</v>
      </c>
      <c r="G458">
        <v>-9.2807006855254208</v>
      </c>
      <c r="H458">
        <v>0.999999999999999</v>
      </c>
      <c r="I458">
        <v>12.853115806882499</v>
      </c>
      <c r="J458" t="s">
        <v>908</v>
      </c>
      <c r="K458" t="s">
        <v>25</v>
      </c>
      <c r="L458" t="s">
        <v>909</v>
      </c>
      <c r="M458" t="s">
        <v>910</v>
      </c>
      <c r="N458" t="s">
        <v>911</v>
      </c>
      <c r="O458" t="s">
        <v>912</v>
      </c>
      <c r="P458">
        <v>0.40000000600000002</v>
      </c>
      <c r="Q458" t="s">
        <v>913</v>
      </c>
      <c r="R458" t="s">
        <v>914</v>
      </c>
      <c r="S458">
        <v>34615519614</v>
      </c>
      <c r="T458">
        <v>465.10275250000001</v>
      </c>
      <c r="U458" t="s">
        <v>31</v>
      </c>
      <c r="V458" t="s">
        <v>1009</v>
      </c>
      <c r="W458" t="s">
        <v>23</v>
      </c>
    </row>
    <row r="459" spans="1:23" x14ac:dyDescent="0.4">
      <c r="A459">
        <v>458</v>
      </c>
      <c r="B459">
        <v>1</v>
      </c>
      <c r="C459">
        <v>1</v>
      </c>
      <c r="D459">
        <v>1</v>
      </c>
      <c r="E459">
        <v>1</v>
      </c>
      <c r="F459">
        <v>0.52292040521890704</v>
      </c>
      <c r="G459">
        <v>-9.2807006855254208</v>
      </c>
      <c r="H459" t="s">
        <v>23</v>
      </c>
      <c r="I459">
        <v>12.853115806882499</v>
      </c>
      <c r="J459" t="s">
        <v>908</v>
      </c>
      <c r="K459" t="s">
        <v>25</v>
      </c>
      <c r="L459" t="s">
        <v>909</v>
      </c>
      <c r="M459" t="s">
        <v>910</v>
      </c>
      <c r="N459" t="s">
        <v>911</v>
      </c>
      <c r="O459" t="s">
        <v>912</v>
      </c>
      <c r="P459">
        <v>0.40000000600000002</v>
      </c>
      <c r="Q459" t="s">
        <v>913</v>
      </c>
      <c r="R459" t="s">
        <v>914</v>
      </c>
      <c r="S459">
        <v>34615519614</v>
      </c>
      <c r="T459">
        <v>465.10275250000001</v>
      </c>
      <c r="U459" t="s">
        <v>31</v>
      </c>
      <c r="V459" t="s">
        <v>1010</v>
      </c>
      <c r="W459" t="s">
        <v>23</v>
      </c>
    </row>
    <row r="460" spans="1:23" x14ac:dyDescent="0.4">
      <c r="A460">
        <v>459</v>
      </c>
      <c r="B460">
        <v>1</v>
      </c>
      <c r="C460">
        <v>1</v>
      </c>
      <c r="D460">
        <v>1</v>
      </c>
      <c r="E460">
        <v>1</v>
      </c>
      <c r="F460">
        <v>0.52065357133239099</v>
      </c>
      <c r="G460">
        <v>-51.7621435332643</v>
      </c>
      <c r="H460" t="s">
        <v>23</v>
      </c>
      <c r="I460">
        <v>44.316011847350602</v>
      </c>
      <c r="J460" t="s">
        <v>596</v>
      </c>
      <c r="K460" t="s">
        <v>25</v>
      </c>
      <c r="L460" t="s">
        <v>597</v>
      </c>
      <c r="M460" t="s">
        <v>598</v>
      </c>
      <c r="N460" t="s">
        <v>599</v>
      </c>
      <c r="O460" t="s">
        <v>600</v>
      </c>
      <c r="P460">
        <v>0.177492395</v>
      </c>
      <c r="Q460" t="s">
        <v>601</v>
      </c>
      <c r="R460" t="s">
        <v>602</v>
      </c>
      <c r="S460">
        <v>87941486</v>
      </c>
      <c r="T460">
        <v>196.06039999999999</v>
      </c>
      <c r="U460" t="s">
        <v>31</v>
      </c>
      <c r="V460" t="s">
        <v>1011</v>
      </c>
      <c r="W460" t="s">
        <v>23</v>
      </c>
    </row>
    <row r="461" spans="1:23" x14ac:dyDescent="0.4">
      <c r="A461">
        <v>460</v>
      </c>
      <c r="B461">
        <v>1</v>
      </c>
      <c r="C461">
        <v>1</v>
      </c>
      <c r="D461">
        <v>1</v>
      </c>
      <c r="E461">
        <v>1</v>
      </c>
      <c r="F461">
        <v>0.52065357133239099</v>
      </c>
      <c r="G461">
        <v>-51.7621435332643</v>
      </c>
      <c r="H461">
        <v>0.999999999999999</v>
      </c>
      <c r="I461">
        <v>44.316011847350602</v>
      </c>
      <c r="J461" t="s">
        <v>596</v>
      </c>
      <c r="K461" t="s">
        <v>25</v>
      </c>
      <c r="L461" t="s">
        <v>597</v>
      </c>
      <c r="M461" t="s">
        <v>598</v>
      </c>
      <c r="N461" t="s">
        <v>599</v>
      </c>
      <c r="O461" t="s">
        <v>600</v>
      </c>
      <c r="P461">
        <v>0.177492395</v>
      </c>
      <c r="Q461" t="s">
        <v>601</v>
      </c>
      <c r="R461" t="s">
        <v>602</v>
      </c>
      <c r="S461">
        <v>87941486</v>
      </c>
      <c r="T461">
        <v>196.06039999999999</v>
      </c>
      <c r="U461" t="s">
        <v>31</v>
      </c>
      <c r="V461" t="s">
        <v>1012</v>
      </c>
      <c r="W461" t="s">
        <v>23</v>
      </c>
    </row>
    <row r="462" spans="1:23" x14ac:dyDescent="0.4">
      <c r="A462">
        <v>461</v>
      </c>
      <c r="B462">
        <v>1</v>
      </c>
      <c r="C462">
        <v>1</v>
      </c>
      <c r="D462">
        <v>1</v>
      </c>
      <c r="E462">
        <v>1</v>
      </c>
      <c r="F462">
        <v>0.51989668720995097</v>
      </c>
      <c r="G462">
        <v>-31.5605250660184</v>
      </c>
      <c r="H462">
        <v>0.999999999999999</v>
      </c>
      <c r="I462">
        <v>22.510021366421899</v>
      </c>
      <c r="J462" t="s">
        <v>655</v>
      </c>
      <c r="K462" t="s">
        <v>25</v>
      </c>
      <c r="L462" t="s">
        <v>656</v>
      </c>
      <c r="M462" t="s">
        <v>657</v>
      </c>
      <c r="N462" t="s">
        <v>658</v>
      </c>
      <c r="O462" t="s">
        <v>659</v>
      </c>
      <c r="P462">
        <v>-1.32391071</v>
      </c>
      <c r="Q462" t="s">
        <v>660</v>
      </c>
      <c r="R462" t="s">
        <v>661</v>
      </c>
      <c r="S462">
        <v>255847294</v>
      </c>
      <c r="T462">
        <v>148.06044</v>
      </c>
      <c r="U462" t="s">
        <v>31</v>
      </c>
      <c r="V462" t="s">
        <v>1013</v>
      </c>
      <c r="W462" t="s">
        <v>23</v>
      </c>
    </row>
    <row r="463" spans="1:23" x14ac:dyDescent="0.4">
      <c r="A463">
        <v>462</v>
      </c>
      <c r="B463">
        <v>1</v>
      </c>
      <c r="C463">
        <v>1</v>
      </c>
      <c r="D463">
        <v>1</v>
      </c>
      <c r="E463">
        <v>1</v>
      </c>
      <c r="F463">
        <v>0.51989668720995097</v>
      </c>
      <c r="G463">
        <v>-31.5605250660184</v>
      </c>
      <c r="H463" t="s">
        <v>23</v>
      </c>
      <c r="I463">
        <v>22.510021366421899</v>
      </c>
      <c r="J463" t="s">
        <v>655</v>
      </c>
      <c r="K463" t="s">
        <v>25</v>
      </c>
      <c r="L463" t="s">
        <v>656</v>
      </c>
      <c r="M463" t="s">
        <v>657</v>
      </c>
      <c r="N463" t="s">
        <v>658</v>
      </c>
      <c r="O463" t="s">
        <v>659</v>
      </c>
      <c r="P463">
        <v>-1.32391071</v>
      </c>
      <c r="Q463" t="s">
        <v>660</v>
      </c>
      <c r="R463" t="s">
        <v>661</v>
      </c>
      <c r="S463">
        <v>255847294</v>
      </c>
      <c r="T463">
        <v>148.06044</v>
      </c>
      <c r="U463" t="s">
        <v>31</v>
      </c>
      <c r="V463" t="s">
        <v>1014</v>
      </c>
      <c r="W463" t="s">
        <v>23</v>
      </c>
    </row>
    <row r="464" spans="1:23" x14ac:dyDescent="0.4">
      <c r="A464">
        <v>463</v>
      </c>
      <c r="B464">
        <v>1</v>
      </c>
      <c r="C464">
        <v>1</v>
      </c>
      <c r="D464">
        <v>1</v>
      </c>
      <c r="E464">
        <v>1</v>
      </c>
      <c r="F464">
        <v>0.51941185142712798</v>
      </c>
      <c r="G464">
        <v>-112.47806136812601</v>
      </c>
      <c r="H464">
        <v>0.999999999999999</v>
      </c>
      <c r="I464">
        <v>51.0507508982489</v>
      </c>
      <c r="J464" t="s">
        <v>683</v>
      </c>
      <c r="K464" t="s">
        <v>25</v>
      </c>
      <c r="L464" t="s">
        <v>684</v>
      </c>
      <c r="M464" t="s">
        <v>685</v>
      </c>
      <c r="N464" t="s">
        <v>686</v>
      </c>
      <c r="O464" t="s">
        <v>687</v>
      </c>
      <c r="P464">
        <v>-1.91061068</v>
      </c>
      <c r="Q464" t="s">
        <v>688</v>
      </c>
      <c r="R464" t="s">
        <v>689</v>
      </c>
      <c r="S464">
        <v>51626568046</v>
      </c>
      <c r="T464">
        <v>259.09249999999997</v>
      </c>
      <c r="U464" t="s">
        <v>31</v>
      </c>
      <c r="V464" t="s">
        <v>1015</v>
      </c>
      <c r="W464" t="s">
        <v>23</v>
      </c>
    </row>
    <row r="465" spans="1:23" x14ac:dyDescent="0.4">
      <c r="A465">
        <v>464</v>
      </c>
      <c r="B465">
        <v>1</v>
      </c>
      <c r="C465">
        <v>1</v>
      </c>
      <c r="D465">
        <v>1</v>
      </c>
      <c r="E465">
        <v>1</v>
      </c>
      <c r="F465">
        <v>0.51941185142712798</v>
      </c>
      <c r="G465">
        <v>-112.47806136812601</v>
      </c>
      <c r="H465" t="s">
        <v>23</v>
      </c>
      <c r="I465">
        <v>51.0507508982489</v>
      </c>
      <c r="J465" t="s">
        <v>683</v>
      </c>
      <c r="K465" t="s">
        <v>25</v>
      </c>
      <c r="L465" t="s">
        <v>684</v>
      </c>
      <c r="M465" t="s">
        <v>685</v>
      </c>
      <c r="N465" t="s">
        <v>686</v>
      </c>
      <c r="O465" t="s">
        <v>687</v>
      </c>
      <c r="P465">
        <v>-1.91061068</v>
      </c>
      <c r="Q465" t="s">
        <v>688</v>
      </c>
      <c r="R465" t="s">
        <v>689</v>
      </c>
      <c r="S465">
        <v>51626568046</v>
      </c>
      <c r="T465">
        <v>259.09249999999997</v>
      </c>
      <c r="U465" t="s">
        <v>31</v>
      </c>
      <c r="V465" t="s">
        <v>1016</v>
      </c>
      <c r="W465" t="s">
        <v>23</v>
      </c>
    </row>
    <row r="466" spans="1:23" x14ac:dyDescent="0.4">
      <c r="A466">
        <v>465</v>
      </c>
      <c r="B466">
        <v>1</v>
      </c>
      <c r="C466">
        <v>1</v>
      </c>
      <c r="D466">
        <v>1</v>
      </c>
      <c r="E466">
        <v>1</v>
      </c>
      <c r="F466">
        <v>0.51711766780589996</v>
      </c>
      <c r="G466">
        <v>-7.2223278872689303</v>
      </c>
      <c r="H466">
        <v>0.999999999999999</v>
      </c>
      <c r="I466">
        <v>20.024170688559099</v>
      </c>
      <c r="J466" t="s">
        <v>1017</v>
      </c>
      <c r="K466" t="s">
        <v>25</v>
      </c>
      <c r="L466" t="s">
        <v>1018</v>
      </c>
      <c r="M466" t="s">
        <v>1019</v>
      </c>
      <c r="N466" t="s">
        <v>1020</v>
      </c>
      <c r="O466" t="s">
        <v>1021</v>
      </c>
      <c r="P466">
        <v>0.89999997600000003</v>
      </c>
      <c r="Q466" t="s">
        <v>1022</v>
      </c>
      <c r="R466" t="s">
        <v>1023</v>
      </c>
      <c r="S466">
        <v>34447747966</v>
      </c>
      <c r="T466">
        <v>449.10783789999999</v>
      </c>
      <c r="U466" t="s">
        <v>31</v>
      </c>
      <c r="V466" t="s">
        <v>1024</v>
      </c>
      <c r="W466" t="s">
        <v>23</v>
      </c>
    </row>
    <row r="467" spans="1:23" x14ac:dyDescent="0.4">
      <c r="A467">
        <v>466</v>
      </c>
      <c r="B467">
        <v>1</v>
      </c>
      <c r="C467">
        <v>1</v>
      </c>
      <c r="D467">
        <v>1</v>
      </c>
      <c r="E467">
        <v>1</v>
      </c>
      <c r="F467">
        <v>0.51711766780589996</v>
      </c>
      <c r="G467">
        <v>-7.2223278872689303</v>
      </c>
      <c r="H467" t="s">
        <v>23</v>
      </c>
      <c r="I467">
        <v>20.024170688559099</v>
      </c>
      <c r="J467" t="s">
        <v>1017</v>
      </c>
      <c r="K467" t="s">
        <v>25</v>
      </c>
      <c r="L467" t="s">
        <v>1018</v>
      </c>
      <c r="M467" t="s">
        <v>1019</v>
      </c>
      <c r="N467" t="s">
        <v>1020</v>
      </c>
      <c r="O467" t="s">
        <v>1021</v>
      </c>
      <c r="P467">
        <v>0.89999997600000003</v>
      </c>
      <c r="Q467" t="s">
        <v>1022</v>
      </c>
      <c r="R467" t="s">
        <v>1023</v>
      </c>
      <c r="S467">
        <v>34447747966</v>
      </c>
      <c r="T467">
        <v>449.10783789999999</v>
      </c>
      <c r="U467" t="s">
        <v>31</v>
      </c>
      <c r="V467" t="s">
        <v>1025</v>
      </c>
      <c r="W467" t="s">
        <v>23</v>
      </c>
    </row>
    <row r="468" spans="1:23" x14ac:dyDescent="0.4">
      <c r="A468">
        <v>467</v>
      </c>
      <c r="B468">
        <v>1</v>
      </c>
      <c r="C468">
        <v>1</v>
      </c>
      <c r="D468">
        <v>1</v>
      </c>
      <c r="E468">
        <v>1</v>
      </c>
      <c r="F468">
        <v>0.51469204780974898</v>
      </c>
      <c r="G468">
        <v>-129.18481473237699</v>
      </c>
      <c r="H468">
        <v>0.999999999999999</v>
      </c>
      <c r="I468">
        <v>18.173308080255499</v>
      </c>
      <c r="J468" t="s">
        <v>503</v>
      </c>
      <c r="K468" t="s">
        <v>25</v>
      </c>
      <c r="L468" t="s">
        <v>504</v>
      </c>
      <c r="M468" t="s">
        <v>505</v>
      </c>
      <c r="N468" t="s">
        <v>506</v>
      </c>
      <c r="O468" t="s">
        <v>507</v>
      </c>
      <c r="P468">
        <v>1.92851174</v>
      </c>
      <c r="Q468" t="s">
        <v>508</v>
      </c>
      <c r="R468" t="s">
        <v>509</v>
      </c>
      <c r="S468">
        <v>19556450</v>
      </c>
      <c r="T468">
        <v>275.1390189</v>
      </c>
      <c r="U468" t="s">
        <v>31</v>
      </c>
      <c r="V468" t="s">
        <v>1026</v>
      </c>
      <c r="W468" t="s">
        <v>23</v>
      </c>
    </row>
    <row r="469" spans="1:23" x14ac:dyDescent="0.4">
      <c r="A469">
        <v>468</v>
      </c>
      <c r="B469">
        <v>1</v>
      </c>
      <c r="C469">
        <v>1</v>
      </c>
      <c r="D469">
        <v>1</v>
      </c>
      <c r="E469">
        <v>1</v>
      </c>
      <c r="F469">
        <v>0.51469204780974898</v>
      </c>
      <c r="G469">
        <v>-129.18481473237699</v>
      </c>
      <c r="H469" t="s">
        <v>23</v>
      </c>
      <c r="I469">
        <v>18.173308080255499</v>
      </c>
      <c r="J469" t="s">
        <v>503</v>
      </c>
      <c r="K469" t="s">
        <v>25</v>
      </c>
      <c r="L469" t="s">
        <v>504</v>
      </c>
      <c r="M469" t="s">
        <v>505</v>
      </c>
      <c r="N469" t="s">
        <v>506</v>
      </c>
      <c r="O469" t="s">
        <v>507</v>
      </c>
      <c r="P469">
        <v>1.92851174</v>
      </c>
      <c r="Q469" t="s">
        <v>508</v>
      </c>
      <c r="R469" t="s">
        <v>509</v>
      </c>
      <c r="S469">
        <v>19556450</v>
      </c>
      <c r="T469">
        <v>275.1390189</v>
      </c>
      <c r="U469" t="s">
        <v>31</v>
      </c>
      <c r="V469" t="s">
        <v>1027</v>
      </c>
      <c r="W469" t="s">
        <v>23</v>
      </c>
    </row>
    <row r="470" spans="1:23" x14ac:dyDescent="0.4">
      <c r="A470">
        <v>469</v>
      </c>
      <c r="B470">
        <v>1</v>
      </c>
      <c r="C470">
        <v>1</v>
      </c>
      <c r="D470">
        <v>1</v>
      </c>
      <c r="E470">
        <v>1</v>
      </c>
      <c r="F470">
        <v>0.51447428543788498</v>
      </c>
      <c r="G470">
        <v>-19.635216504118901</v>
      </c>
      <c r="H470" t="s">
        <v>23</v>
      </c>
      <c r="I470">
        <v>21.1418767430713</v>
      </c>
      <c r="J470" t="s">
        <v>873</v>
      </c>
      <c r="K470" t="s">
        <v>25</v>
      </c>
      <c r="L470" t="s">
        <v>874</v>
      </c>
      <c r="M470" t="s">
        <v>875</v>
      </c>
      <c r="N470" t="s">
        <v>876</v>
      </c>
      <c r="O470" t="s">
        <v>877</v>
      </c>
      <c r="P470">
        <v>1.39999998</v>
      </c>
      <c r="Q470" t="s">
        <v>878</v>
      </c>
      <c r="R470" t="s">
        <v>879</v>
      </c>
      <c r="S470">
        <v>54061182</v>
      </c>
      <c r="T470">
        <v>178.03548280000001</v>
      </c>
      <c r="U470" t="s">
        <v>31</v>
      </c>
      <c r="V470" t="s">
        <v>1028</v>
      </c>
      <c r="W470" t="s">
        <v>23</v>
      </c>
    </row>
    <row r="471" spans="1:23" x14ac:dyDescent="0.4">
      <c r="A471">
        <v>470</v>
      </c>
      <c r="B471">
        <v>1</v>
      </c>
      <c r="C471">
        <v>1</v>
      </c>
      <c r="D471">
        <v>1</v>
      </c>
      <c r="E471">
        <v>1</v>
      </c>
      <c r="F471">
        <v>0.51447428543788498</v>
      </c>
      <c r="G471">
        <v>-19.635216504118901</v>
      </c>
      <c r="H471">
        <v>0.999999999999999</v>
      </c>
      <c r="I471">
        <v>21.1418767430713</v>
      </c>
      <c r="J471" t="s">
        <v>873</v>
      </c>
      <c r="K471" t="s">
        <v>25</v>
      </c>
      <c r="L471" t="s">
        <v>874</v>
      </c>
      <c r="M471" t="s">
        <v>875</v>
      </c>
      <c r="N471" t="s">
        <v>876</v>
      </c>
      <c r="O471" t="s">
        <v>877</v>
      </c>
      <c r="P471">
        <v>1.39999998</v>
      </c>
      <c r="Q471" t="s">
        <v>878</v>
      </c>
      <c r="R471" t="s">
        <v>879</v>
      </c>
      <c r="S471">
        <v>54061182</v>
      </c>
      <c r="T471">
        <v>178.03548280000001</v>
      </c>
      <c r="U471" t="s">
        <v>31</v>
      </c>
      <c r="V471" t="s">
        <v>1029</v>
      </c>
      <c r="W471" t="s">
        <v>23</v>
      </c>
    </row>
    <row r="472" spans="1:23" x14ac:dyDescent="0.4">
      <c r="A472">
        <v>471</v>
      </c>
      <c r="B472">
        <v>1</v>
      </c>
      <c r="C472">
        <v>1</v>
      </c>
      <c r="D472">
        <v>1</v>
      </c>
      <c r="E472">
        <v>1</v>
      </c>
      <c r="F472">
        <v>0.51182006993919704</v>
      </c>
      <c r="G472">
        <v>-201.54433092341699</v>
      </c>
      <c r="H472" t="s">
        <v>23</v>
      </c>
      <c r="I472">
        <v>19.766893081229501</v>
      </c>
      <c r="J472" t="s">
        <v>944</v>
      </c>
      <c r="K472" t="s">
        <v>25</v>
      </c>
      <c r="L472" t="s">
        <v>945</v>
      </c>
      <c r="M472" t="s">
        <v>946</v>
      </c>
      <c r="N472" t="s">
        <v>947</v>
      </c>
      <c r="O472" t="s">
        <v>948</v>
      </c>
      <c r="P472">
        <v>4</v>
      </c>
      <c r="Q472" t="s">
        <v>949</v>
      </c>
      <c r="R472" t="s">
        <v>950</v>
      </c>
      <c r="S472">
        <v>120384382</v>
      </c>
      <c r="T472">
        <v>609.28066000000001</v>
      </c>
      <c r="U472" t="s">
        <v>31</v>
      </c>
      <c r="V472" t="s">
        <v>1030</v>
      </c>
      <c r="W472" t="s">
        <v>23</v>
      </c>
    </row>
    <row r="473" spans="1:23" x14ac:dyDescent="0.4">
      <c r="A473">
        <v>472</v>
      </c>
      <c r="B473">
        <v>1</v>
      </c>
      <c r="C473">
        <v>1</v>
      </c>
      <c r="D473">
        <v>1</v>
      </c>
      <c r="E473">
        <v>1</v>
      </c>
      <c r="F473">
        <v>0.51182006993919704</v>
      </c>
      <c r="G473">
        <v>-201.54433092341699</v>
      </c>
      <c r="H473">
        <v>0.999999999999999</v>
      </c>
      <c r="I473">
        <v>19.766893081229501</v>
      </c>
      <c r="J473" t="s">
        <v>944</v>
      </c>
      <c r="K473" t="s">
        <v>25</v>
      </c>
      <c r="L473" t="s">
        <v>945</v>
      </c>
      <c r="M473" t="s">
        <v>946</v>
      </c>
      <c r="N473" t="s">
        <v>947</v>
      </c>
      <c r="O473" t="s">
        <v>948</v>
      </c>
      <c r="P473">
        <v>4</v>
      </c>
      <c r="Q473" t="s">
        <v>949</v>
      </c>
      <c r="R473" t="s">
        <v>950</v>
      </c>
      <c r="S473">
        <v>120384382</v>
      </c>
      <c r="T473">
        <v>609.28066000000001</v>
      </c>
      <c r="U473" t="s">
        <v>31</v>
      </c>
      <c r="V473" t="s">
        <v>1031</v>
      </c>
      <c r="W473" t="s">
        <v>23</v>
      </c>
    </row>
    <row r="474" spans="1:23" x14ac:dyDescent="0.4">
      <c r="A474">
        <v>473</v>
      </c>
      <c r="B474">
        <v>1</v>
      </c>
      <c r="C474">
        <v>1</v>
      </c>
      <c r="D474">
        <v>1</v>
      </c>
      <c r="E474">
        <v>1</v>
      </c>
      <c r="F474">
        <v>0.51168252139859605</v>
      </c>
      <c r="G474">
        <v>-56.789855771577997</v>
      </c>
      <c r="H474">
        <v>0.999999999999999</v>
      </c>
      <c r="I474">
        <v>32.917597270626999</v>
      </c>
      <c r="J474" t="s">
        <v>457</v>
      </c>
      <c r="K474" t="s">
        <v>25</v>
      </c>
      <c r="L474" t="s">
        <v>1032</v>
      </c>
      <c r="M474" t="s">
        <v>1033</v>
      </c>
      <c r="N474" t="s">
        <v>1034</v>
      </c>
      <c r="O474" t="s">
        <v>1035</v>
      </c>
      <c r="P474">
        <v>2.4000001000000002</v>
      </c>
      <c r="Q474" t="s">
        <v>1036</v>
      </c>
      <c r="R474" t="s">
        <v>1037</v>
      </c>
      <c r="S474">
        <v>2146390</v>
      </c>
      <c r="T474">
        <v>385.21218379999999</v>
      </c>
      <c r="U474" t="s">
        <v>31</v>
      </c>
      <c r="V474" t="s">
        <v>1038</v>
      </c>
      <c r="W474" t="s">
        <v>23</v>
      </c>
    </row>
    <row r="475" spans="1:23" x14ac:dyDescent="0.4">
      <c r="A475">
        <v>474</v>
      </c>
      <c r="B475">
        <v>1</v>
      </c>
      <c r="C475">
        <v>1</v>
      </c>
      <c r="D475">
        <v>1</v>
      </c>
      <c r="E475">
        <v>1</v>
      </c>
      <c r="F475">
        <v>0.51168252139859605</v>
      </c>
      <c r="G475">
        <v>-56.789855771577997</v>
      </c>
      <c r="H475" t="s">
        <v>23</v>
      </c>
      <c r="I475">
        <v>32.917597270626999</v>
      </c>
      <c r="J475" t="s">
        <v>457</v>
      </c>
      <c r="K475" t="s">
        <v>25</v>
      </c>
      <c r="L475" t="s">
        <v>1032</v>
      </c>
      <c r="M475" t="s">
        <v>1033</v>
      </c>
      <c r="N475" t="s">
        <v>1034</v>
      </c>
      <c r="O475" t="s">
        <v>1035</v>
      </c>
      <c r="P475">
        <v>2.4000001000000002</v>
      </c>
      <c r="Q475" t="s">
        <v>1036</v>
      </c>
      <c r="R475" t="s">
        <v>1037</v>
      </c>
      <c r="S475">
        <v>2146390</v>
      </c>
      <c r="T475">
        <v>385.21218379999999</v>
      </c>
      <c r="U475" t="s">
        <v>31</v>
      </c>
      <c r="V475" t="s">
        <v>1039</v>
      </c>
      <c r="W475" t="s">
        <v>23</v>
      </c>
    </row>
    <row r="476" spans="1:23" x14ac:dyDescent="0.4">
      <c r="A476">
        <v>475</v>
      </c>
      <c r="B476">
        <v>1</v>
      </c>
      <c r="C476">
        <v>1</v>
      </c>
      <c r="D476">
        <v>1</v>
      </c>
      <c r="E476">
        <v>1</v>
      </c>
      <c r="F476">
        <v>0.51159205492483495</v>
      </c>
      <c r="G476">
        <v>-67.525262536224304</v>
      </c>
      <c r="H476" t="s">
        <v>23</v>
      </c>
      <c r="I476">
        <v>33.433966572976999</v>
      </c>
      <c r="J476" t="s">
        <v>1040</v>
      </c>
      <c r="K476" t="s">
        <v>25</v>
      </c>
      <c r="L476" t="s">
        <v>1041</v>
      </c>
      <c r="M476" t="s">
        <v>1042</v>
      </c>
      <c r="N476" t="s">
        <v>1043</v>
      </c>
      <c r="O476" t="s">
        <v>1044</v>
      </c>
      <c r="P476">
        <v>0.69999998799999996</v>
      </c>
      <c r="Q476">
        <v>68094</v>
      </c>
      <c r="R476" t="s">
        <v>1045</v>
      </c>
      <c r="S476">
        <v>19415142</v>
      </c>
      <c r="T476">
        <v>199.08658940000001</v>
      </c>
      <c r="U476" t="s">
        <v>31</v>
      </c>
      <c r="V476" t="s">
        <v>1046</v>
      </c>
      <c r="W476" t="s">
        <v>23</v>
      </c>
    </row>
    <row r="477" spans="1:23" x14ac:dyDescent="0.4">
      <c r="A477">
        <v>476</v>
      </c>
      <c r="B477">
        <v>1</v>
      </c>
      <c r="C477">
        <v>1</v>
      </c>
      <c r="D477">
        <v>1</v>
      </c>
      <c r="E477">
        <v>1</v>
      </c>
      <c r="F477">
        <v>0.51159205492483495</v>
      </c>
      <c r="G477">
        <v>-67.525262536224304</v>
      </c>
      <c r="H477">
        <v>0.999999999999999</v>
      </c>
      <c r="I477">
        <v>33.433966572976999</v>
      </c>
      <c r="J477" t="s">
        <v>1040</v>
      </c>
      <c r="K477" t="s">
        <v>25</v>
      </c>
      <c r="L477" t="s">
        <v>1041</v>
      </c>
      <c r="M477" t="s">
        <v>1042</v>
      </c>
      <c r="N477" t="s">
        <v>1043</v>
      </c>
      <c r="O477" t="s">
        <v>1044</v>
      </c>
      <c r="P477">
        <v>0.69999998799999996</v>
      </c>
      <c r="Q477">
        <v>68094</v>
      </c>
      <c r="R477" t="s">
        <v>1045</v>
      </c>
      <c r="S477">
        <v>19415142</v>
      </c>
      <c r="T477">
        <v>199.08658940000001</v>
      </c>
      <c r="U477" t="s">
        <v>31</v>
      </c>
      <c r="V477" t="s">
        <v>1047</v>
      </c>
      <c r="W477" t="s">
        <v>23</v>
      </c>
    </row>
    <row r="478" spans="1:23" x14ac:dyDescent="0.4">
      <c r="A478">
        <v>477</v>
      </c>
      <c r="B478">
        <v>1</v>
      </c>
      <c r="C478">
        <v>1</v>
      </c>
      <c r="D478">
        <v>1</v>
      </c>
      <c r="E478">
        <v>1</v>
      </c>
      <c r="F478">
        <v>0.51084788155721295</v>
      </c>
      <c r="G478">
        <v>-35.6253664613822</v>
      </c>
      <c r="H478">
        <v>0.999999999999999</v>
      </c>
      <c r="I478">
        <v>51.2920174693771</v>
      </c>
      <c r="J478" t="s">
        <v>990</v>
      </c>
      <c r="K478" t="s">
        <v>25</v>
      </c>
      <c r="L478" t="s">
        <v>991</v>
      </c>
      <c r="M478" t="s">
        <v>992</v>
      </c>
      <c r="N478" t="s">
        <v>993</v>
      </c>
      <c r="O478" t="s">
        <v>994</v>
      </c>
      <c r="P478">
        <v>1.72005439</v>
      </c>
      <c r="Q478" t="s">
        <v>995</v>
      </c>
      <c r="R478" t="s">
        <v>996</v>
      </c>
      <c r="S478">
        <v>34481301886</v>
      </c>
      <c r="T478">
        <v>459.09219999999999</v>
      </c>
      <c r="U478" t="s">
        <v>31</v>
      </c>
      <c r="V478" t="s">
        <v>1048</v>
      </c>
      <c r="W478" t="s">
        <v>23</v>
      </c>
    </row>
    <row r="479" spans="1:23" x14ac:dyDescent="0.4">
      <c r="A479">
        <v>478</v>
      </c>
      <c r="B479">
        <v>1</v>
      </c>
      <c r="C479">
        <v>1</v>
      </c>
      <c r="D479">
        <v>1</v>
      </c>
      <c r="E479">
        <v>1</v>
      </c>
      <c r="F479">
        <v>0.51084788155721295</v>
      </c>
      <c r="G479">
        <v>-35.6253664613822</v>
      </c>
      <c r="H479" t="s">
        <v>23</v>
      </c>
      <c r="I479">
        <v>51.2920174693771</v>
      </c>
      <c r="J479" t="s">
        <v>990</v>
      </c>
      <c r="K479" t="s">
        <v>25</v>
      </c>
      <c r="L479" t="s">
        <v>991</v>
      </c>
      <c r="M479" t="s">
        <v>992</v>
      </c>
      <c r="N479" t="s">
        <v>993</v>
      </c>
      <c r="O479" t="s">
        <v>994</v>
      </c>
      <c r="P479">
        <v>1.72005439</v>
      </c>
      <c r="Q479" t="s">
        <v>995</v>
      </c>
      <c r="R479" t="s">
        <v>996</v>
      </c>
      <c r="S479">
        <v>34481301886</v>
      </c>
      <c r="T479">
        <v>459.09219999999999</v>
      </c>
      <c r="U479" t="s">
        <v>31</v>
      </c>
      <c r="V479" t="s">
        <v>1049</v>
      </c>
      <c r="W479" t="s">
        <v>23</v>
      </c>
    </row>
    <row r="480" spans="1:23" x14ac:dyDescent="0.4">
      <c r="A480">
        <v>479</v>
      </c>
      <c r="B480">
        <v>1</v>
      </c>
      <c r="C480">
        <v>1</v>
      </c>
      <c r="D480">
        <v>1</v>
      </c>
      <c r="E480">
        <v>1</v>
      </c>
      <c r="F480">
        <v>0.51017515161524496</v>
      </c>
      <c r="G480">
        <v>-21.367082537313198</v>
      </c>
      <c r="H480" t="s">
        <v>23</v>
      </c>
      <c r="I480">
        <v>34.943607086625398</v>
      </c>
      <c r="J480" t="s">
        <v>1050</v>
      </c>
      <c r="K480" t="s">
        <v>25</v>
      </c>
      <c r="L480" t="s">
        <v>1051</v>
      </c>
      <c r="M480" t="s">
        <v>1052</v>
      </c>
      <c r="N480" t="s">
        <v>1053</v>
      </c>
      <c r="O480" t="s">
        <v>1054</v>
      </c>
      <c r="P480">
        <v>-2.26145554</v>
      </c>
      <c r="Q480" t="s">
        <v>1055</v>
      </c>
      <c r="R480" t="s">
        <v>1056</v>
      </c>
      <c r="S480">
        <v>20965758</v>
      </c>
      <c r="T480">
        <v>285.08300000000003</v>
      </c>
      <c r="U480" t="s">
        <v>31</v>
      </c>
      <c r="V480" t="s">
        <v>1057</v>
      </c>
      <c r="W480" t="s">
        <v>23</v>
      </c>
    </row>
    <row r="481" spans="1:23" x14ac:dyDescent="0.4">
      <c r="A481">
        <v>480</v>
      </c>
      <c r="B481">
        <v>1</v>
      </c>
      <c r="C481">
        <v>1</v>
      </c>
      <c r="D481">
        <v>1</v>
      </c>
      <c r="E481">
        <v>1</v>
      </c>
      <c r="F481">
        <v>0.51017515161524496</v>
      </c>
      <c r="G481">
        <v>-21.367082537313198</v>
      </c>
      <c r="H481">
        <v>0.999999999999999</v>
      </c>
      <c r="I481">
        <v>34.943607086625398</v>
      </c>
      <c r="J481" t="s">
        <v>1050</v>
      </c>
      <c r="K481" t="s">
        <v>25</v>
      </c>
      <c r="L481" t="s">
        <v>1051</v>
      </c>
      <c r="M481" t="s">
        <v>1052</v>
      </c>
      <c r="N481" t="s">
        <v>1053</v>
      </c>
      <c r="O481" t="s">
        <v>1054</v>
      </c>
      <c r="P481">
        <v>-2.26145554</v>
      </c>
      <c r="Q481" t="s">
        <v>1055</v>
      </c>
      <c r="R481" t="s">
        <v>1056</v>
      </c>
      <c r="S481">
        <v>20965758</v>
      </c>
      <c r="T481">
        <v>285.08300000000003</v>
      </c>
      <c r="U481" t="s">
        <v>31</v>
      </c>
      <c r="V481" t="s">
        <v>1058</v>
      </c>
      <c r="W481" t="s">
        <v>23</v>
      </c>
    </row>
    <row r="482" spans="1:23" x14ac:dyDescent="0.4">
      <c r="A482">
        <v>481</v>
      </c>
      <c r="B482">
        <v>1</v>
      </c>
      <c r="C482">
        <v>2</v>
      </c>
      <c r="D482">
        <v>1</v>
      </c>
      <c r="E482">
        <v>1</v>
      </c>
      <c r="F482">
        <v>0.51016646227559803</v>
      </c>
      <c r="G482">
        <v>-11.037039257568599</v>
      </c>
      <c r="H482" t="s">
        <v>23</v>
      </c>
      <c r="I482">
        <v>10.7521302919553</v>
      </c>
      <c r="J482" t="s">
        <v>1017</v>
      </c>
      <c r="K482" t="s">
        <v>25</v>
      </c>
      <c r="L482" t="s">
        <v>1018</v>
      </c>
      <c r="M482" t="s">
        <v>1019</v>
      </c>
      <c r="N482" t="s">
        <v>1020</v>
      </c>
      <c r="O482" t="s">
        <v>1021</v>
      </c>
      <c r="P482">
        <v>0.89999997600000003</v>
      </c>
      <c r="Q482" t="s">
        <v>1022</v>
      </c>
      <c r="R482" t="s">
        <v>1023</v>
      </c>
      <c r="S482">
        <v>34447747966</v>
      </c>
      <c r="T482">
        <v>449.10783789999999</v>
      </c>
      <c r="U482" t="s">
        <v>31</v>
      </c>
      <c r="V482" t="s">
        <v>1059</v>
      </c>
      <c r="W482" t="s">
        <v>23</v>
      </c>
    </row>
    <row r="483" spans="1:23" x14ac:dyDescent="0.4">
      <c r="A483">
        <v>482</v>
      </c>
      <c r="B483">
        <v>1</v>
      </c>
      <c r="C483">
        <v>2</v>
      </c>
      <c r="D483">
        <v>1</v>
      </c>
      <c r="E483">
        <v>1</v>
      </c>
      <c r="F483">
        <v>0.51016646227559803</v>
      </c>
      <c r="G483">
        <v>-11.037039257568599</v>
      </c>
      <c r="H483">
        <v>0.999999999999999</v>
      </c>
      <c r="I483">
        <v>10.7521302919553</v>
      </c>
      <c r="J483" t="s">
        <v>1017</v>
      </c>
      <c r="K483" t="s">
        <v>25</v>
      </c>
      <c r="L483" t="s">
        <v>1018</v>
      </c>
      <c r="M483" t="s">
        <v>1019</v>
      </c>
      <c r="N483" t="s">
        <v>1020</v>
      </c>
      <c r="O483" t="s">
        <v>1021</v>
      </c>
      <c r="P483">
        <v>0.89999997600000003</v>
      </c>
      <c r="Q483" t="s">
        <v>1022</v>
      </c>
      <c r="R483" t="s">
        <v>1023</v>
      </c>
      <c r="S483">
        <v>34447747966</v>
      </c>
      <c r="T483">
        <v>449.10783789999999</v>
      </c>
      <c r="U483" t="s">
        <v>31</v>
      </c>
      <c r="V483" t="s">
        <v>1060</v>
      </c>
      <c r="W483" t="s">
        <v>23</v>
      </c>
    </row>
    <row r="484" spans="1:23" x14ac:dyDescent="0.4">
      <c r="A484">
        <v>483</v>
      </c>
      <c r="B484">
        <v>1</v>
      </c>
      <c r="C484">
        <v>1</v>
      </c>
      <c r="D484">
        <v>1</v>
      </c>
      <c r="E484">
        <v>1</v>
      </c>
      <c r="F484">
        <v>0.50999342539765502</v>
      </c>
      <c r="G484">
        <v>-23.1918847160014</v>
      </c>
      <c r="H484" t="s">
        <v>23</v>
      </c>
      <c r="I484">
        <v>20.195779142634098</v>
      </c>
      <c r="J484" t="s">
        <v>908</v>
      </c>
      <c r="K484" t="s">
        <v>25</v>
      </c>
      <c r="L484" t="s">
        <v>909</v>
      </c>
      <c r="M484" t="s">
        <v>910</v>
      </c>
      <c r="N484" t="s">
        <v>911</v>
      </c>
      <c r="O484" t="s">
        <v>912</v>
      </c>
      <c r="P484">
        <v>0.40000000600000002</v>
      </c>
      <c r="Q484" t="s">
        <v>913</v>
      </c>
      <c r="R484" t="s">
        <v>914</v>
      </c>
      <c r="S484">
        <v>34615519614</v>
      </c>
      <c r="T484">
        <v>465.10275250000001</v>
      </c>
      <c r="U484" t="s">
        <v>31</v>
      </c>
      <c r="V484" t="s">
        <v>1061</v>
      </c>
      <c r="W484" t="s">
        <v>23</v>
      </c>
    </row>
    <row r="485" spans="1:23" x14ac:dyDescent="0.4">
      <c r="A485">
        <v>484</v>
      </c>
      <c r="B485">
        <v>1</v>
      </c>
      <c r="C485">
        <v>1</v>
      </c>
      <c r="D485">
        <v>1</v>
      </c>
      <c r="E485">
        <v>1</v>
      </c>
      <c r="F485">
        <v>0.50999342539765502</v>
      </c>
      <c r="G485">
        <v>-23.1918847160014</v>
      </c>
      <c r="H485">
        <v>0.99949748743718503</v>
      </c>
      <c r="I485">
        <v>20.195779142634098</v>
      </c>
      <c r="J485" t="s">
        <v>908</v>
      </c>
      <c r="K485" t="s">
        <v>25</v>
      </c>
      <c r="L485" t="s">
        <v>909</v>
      </c>
      <c r="M485" t="s">
        <v>910</v>
      </c>
      <c r="N485" t="s">
        <v>911</v>
      </c>
      <c r="O485" t="s">
        <v>912</v>
      </c>
      <c r="P485">
        <v>0.40000000600000002</v>
      </c>
      <c r="Q485" t="s">
        <v>913</v>
      </c>
      <c r="R485" t="s">
        <v>914</v>
      </c>
      <c r="S485">
        <v>34615519614</v>
      </c>
      <c r="T485">
        <v>465.10275250000001</v>
      </c>
      <c r="U485" t="s">
        <v>31</v>
      </c>
      <c r="V485" t="s">
        <v>1062</v>
      </c>
      <c r="W485" t="s">
        <v>23</v>
      </c>
    </row>
    <row r="486" spans="1:23" x14ac:dyDescent="0.4">
      <c r="A486">
        <v>485</v>
      </c>
      <c r="B486">
        <v>1</v>
      </c>
      <c r="C486">
        <v>1</v>
      </c>
      <c r="D486">
        <v>1</v>
      </c>
      <c r="E486">
        <v>1</v>
      </c>
      <c r="F486">
        <v>0.50960462593667499</v>
      </c>
      <c r="G486">
        <v>-155.66193787732601</v>
      </c>
      <c r="H486" t="s">
        <v>23</v>
      </c>
      <c r="I486">
        <v>35.861981801277899</v>
      </c>
      <c r="J486" t="s">
        <v>694</v>
      </c>
      <c r="K486" t="s">
        <v>25</v>
      </c>
      <c r="L486" t="s">
        <v>695</v>
      </c>
      <c r="M486" t="s">
        <v>696</v>
      </c>
      <c r="N486" t="s">
        <v>697</v>
      </c>
      <c r="O486" t="s">
        <v>698</v>
      </c>
      <c r="P486">
        <v>1.60000002</v>
      </c>
      <c r="Q486" t="s">
        <v>699</v>
      </c>
      <c r="R486" t="s">
        <v>700</v>
      </c>
      <c r="S486">
        <v>71098742</v>
      </c>
      <c r="T486">
        <v>369.18088</v>
      </c>
      <c r="U486" t="s">
        <v>31</v>
      </c>
      <c r="V486" t="s">
        <v>1063</v>
      </c>
      <c r="W486" t="s">
        <v>23</v>
      </c>
    </row>
    <row r="487" spans="1:23" x14ac:dyDescent="0.4">
      <c r="A487">
        <v>486</v>
      </c>
      <c r="B487">
        <v>1</v>
      </c>
      <c r="C487">
        <v>1</v>
      </c>
      <c r="D487">
        <v>1</v>
      </c>
      <c r="E487">
        <v>1</v>
      </c>
      <c r="F487">
        <v>0.50960462593667499</v>
      </c>
      <c r="G487">
        <v>-155.66193787732601</v>
      </c>
      <c r="H487">
        <v>0.999999999999999</v>
      </c>
      <c r="I487">
        <v>35.861981801277899</v>
      </c>
      <c r="J487" t="s">
        <v>694</v>
      </c>
      <c r="K487" t="s">
        <v>25</v>
      </c>
      <c r="L487" t="s">
        <v>695</v>
      </c>
      <c r="M487" t="s">
        <v>696</v>
      </c>
      <c r="N487" t="s">
        <v>697</v>
      </c>
      <c r="O487" t="s">
        <v>698</v>
      </c>
      <c r="P487">
        <v>1.60000002</v>
      </c>
      <c r="Q487" t="s">
        <v>699</v>
      </c>
      <c r="R487" t="s">
        <v>700</v>
      </c>
      <c r="S487">
        <v>71098742</v>
      </c>
      <c r="T487">
        <v>369.18088</v>
      </c>
      <c r="U487" t="s">
        <v>31</v>
      </c>
      <c r="V487" t="s">
        <v>1064</v>
      </c>
      <c r="W487" t="s">
        <v>23</v>
      </c>
    </row>
    <row r="488" spans="1:23" x14ac:dyDescent="0.4">
      <c r="A488">
        <v>487</v>
      </c>
      <c r="B488">
        <v>1</v>
      </c>
      <c r="C488">
        <v>2</v>
      </c>
      <c r="D488">
        <v>1</v>
      </c>
      <c r="E488">
        <v>2</v>
      </c>
      <c r="F488">
        <v>0.50923394619723406</v>
      </c>
      <c r="G488">
        <v>-149.94631613737499</v>
      </c>
      <c r="H488">
        <v>0.857788944723618</v>
      </c>
      <c r="I488">
        <v>41.497397713223002</v>
      </c>
      <c r="J488" t="s">
        <v>1065</v>
      </c>
      <c r="K488" t="s">
        <v>25</v>
      </c>
      <c r="L488" t="s">
        <v>1066</v>
      </c>
      <c r="M488" t="s">
        <v>1067</v>
      </c>
      <c r="N488" t="s">
        <v>28</v>
      </c>
      <c r="O488" t="s">
        <v>1068</v>
      </c>
      <c r="P488">
        <v>-0.89999997600000003</v>
      </c>
      <c r="Q488">
        <v>10232645</v>
      </c>
      <c r="R488" t="s">
        <v>1069</v>
      </c>
      <c r="S488">
        <v>2050</v>
      </c>
      <c r="T488">
        <v>613.21269689999997</v>
      </c>
      <c r="U488" t="s">
        <v>31</v>
      </c>
      <c r="V488" t="s">
        <v>1070</v>
      </c>
      <c r="W488" t="s">
        <v>23</v>
      </c>
    </row>
    <row r="489" spans="1:23" x14ac:dyDescent="0.4">
      <c r="A489">
        <v>488</v>
      </c>
      <c r="B489">
        <v>1</v>
      </c>
      <c r="C489">
        <v>5</v>
      </c>
      <c r="D489">
        <v>1</v>
      </c>
      <c r="E489">
        <v>4</v>
      </c>
      <c r="F489">
        <v>0.50859822753166894</v>
      </c>
      <c r="G489">
        <v>-13.5155090702462</v>
      </c>
      <c r="H489">
        <v>0.119597989949748</v>
      </c>
      <c r="I489">
        <v>12.817235617457699</v>
      </c>
      <c r="J489" t="s">
        <v>908</v>
      </c>
      <c r="K489" t="s">
        <v>25</v>
      </c>
      <c r="L489" t="s">
        <v>909</v>
      </c>
      <c r="M489" t="s">
        <v>910</v>
      </c>
      <c r="N489" t="s">
        <v>911</v>
      </c>
      <c r="O489" t="s">
        <v>912</v>
      </c>
      <c r="P489">
        <v>0.40000000600000002</v>
      </c>
      <c r="Q489" t="s">
        <v>913</v>
      </c>
      <c r="R489" t="s">
        <v>914</v>
      </c>
      <c r="S489">
        <v>34615519614</v>
      </c>
      <c r="T489">
        <v>465.10275250000001</v>
      </c>
      <c r="U489" t="s">
        <v>31</v>
      </c>
      <c r="V489" t="s">
        <v>1071</v>
      </c>
      <c r="W489" t="s">
        <v>23</v>
      </c>
    </row>
    <row r="490" spans="1:23" x14ac:dyDescent="0.4">
      <c r="A490">
        <v>489</v>
      </c>
      <c r="B490">
        <v>1</v>
      </c>
      <c r="C490">
        <v>1</v>
      </c>
      <c r="D490">
        <v>1</v>
      </c>
      <c r="E490">
        <v>1</v>
      </c>
      <c r="F490">
        <v>0.50835631513540602</v>
      </c>
      <c r="G490">
        <v>-73.946097148728498</v>
      </c>
      <c r="H490" t="s">
        <v>23</v>
      </c>
      <c r="I490">
        <v>19.170978136535801</v>
      </c>
      <c r="J490" t="s">
        <v>884</v>
      </c>
      <c r="K490" t="s">
        <v>25</v>
      </c>
      <c r="L490" t="s">
        <v>885</v>
      </c>
      <c r="M490" t="s">
        <v>886</v>
      </c>
      <c r="N490" t="s">
        <v>887</v>
      </c>
      <c r="O490" t="s">
        <v>888</v>
      </c>
      <c r="P490">
        <v>3.2000000499999999</v>
      </c>
      <c r="Q490" t="s">
        <v>889</v>
      </c>
      <c r="R490" t="s">
        <v>890</v>
      </c>
      <c r="S490">
        <v>69779830</v>
      </c>
      <c r="T490">
        <v>367.20161999999999</v>
      </c>
      <c r="U490" t="s">
        <v>31</v>
      </c>
      <c r="V490" t="s">
        <v>1072</v>
      </c>
      <c r="W490" t="s">
        <v>23</v>
      </c>
    </row>
    <row r="491" spans="1:23" x14ac:dyDescent="0.4">
      <c r="A491">
        <v>490</v>
      </c>
      <c r="B491">
        <v>1</v>
      </c>
      <c r="C491">
        <v>1</v>
      </c>
      <c r="D491">
        <v>1</v>
      </c>
      <c r="E491">
        <v>1</v>
      </c>
      <c r="F491">
        <v>0.50835631513540602</v>
      </c>
      <c r="G491">
        <v>-73.946097148728498</v>
      </c>
      <c r="H491">
        <v>0.999999999999999</v>
      </c>
      <c r="I491">
        <v>19.170978136535801</v>
      </c>
      <c r="J491" t="s">
        <v>884</v>
      </c>
      <c r="K491" t="s">
        <v>25</v>
      </c>
      <c r="L491" t="s">
        <v>885</v>
      </c>
      <c r="M491" t="s">
        <v>886</v>
      </c>
      <c r="N491" t="s">
        <v>887</v>
      </c>
      <c r="O491" t="s">
        <v>888</v>
      </c>
      <c r="P491">
        <v>3.2000000499999999</v>
      </c>
      <c r="Q491" t="s">
        <v>889</v>
      </c>
      <c r="R491" t="s">
        <v>890</v>
      </c>
      <c r="S491">
        <v>69779830</v>
      </c>
      <c r="T491">
        <v>367.20161999999999</v>
      </c>
      <c r="U491" t="s">
        <v>31</v>
      </c>
      <c r="V491" t="s">
        <v>1073</v>
      </c>
      <c r="W491" t="s">
        <v>23</v>
      </c>
    </row>
    <row r="492" spans="1:23" x14ac:dyDescent="0.4">
      <c r="A492">
        <v>491</v>
      </c>
      <c r="B492">
        <v>1</v>
      </c>
      <c r="C492">
        <v>1</v>
      </c>
      <c r="D492">
        <v>1</v>
      </c>
      <c r="E492">
        <v>1</v>
      </c>
      <c r="F492">
        <v>0.50739961869533401</v>
      </c>
      <c r="G492">
        <v>-5.5523519553913596</v>
      </c>
      <c r="H492" t="s">
        <v>23</v>
      </c>
      <c r="I492">
        <v>29.334174492663401</v>
      </c>
      <c r="J492" t="s">
        <v>1074</v>
      </c>
      <c r="K492" t="s">
        <v>25</v>
      </c>
      <c r="L492" t="s">
        <v>1075</v>
      </c>
      <c r="M492" t="s">
        <v>1076</v>
      </c>
      <c r="N492" t="s">
        <v>1077</v>
      </c>
      <c r="O492" t="s">
        <v>1078</v>
      </c>
      <c r="P492">
        <v>-1.2999999499999999</v>
      </c>
      <c r="Q492" t="s">
        <v>1079</v>
      </c>
      <c r="R492" t="s">
        <v>1080</v>
      </c>
      <c r="S492">
        <v>255781246</v>
      </c>
      <c r="T492">
        <v>611.16066130000002</v>
      </c>
      <c r="U492" t="s">
        <v>31</v>
      </c>
      <c r="V492" t="s">
        <v>1081</v>
      </c>
      <c r="W492" t="s">
        <v>23</v>
      </c>
    </row>
    <row r="493" spans="1:23" x14ac:dyDescent="0.4">
      <c r="A493">
        <v>492</v>
      </c>
      <c r="B493">
        <v>1</v>
      </c>
      <c r="C493">
        <v>1</v>
      </c>
      <c r="D493">
        <v>1</v>
      </c>
      <c r="E493">
        <v>1</v>
      </c>
      <c r="F493">
        <v>0.50739961869533401</v>
      </c>
      <c r="G493">
        <v>-5.5523519553913596</v>
      </c>
      <c r="H493">
        <v>0.993969849246231</v>
      </c>
      <c r="I493">
        <v>29.334174492663401</v>
      </c>
      <c r="J493" t="s">
        <v>1074</v>
      </c>
      <c r="K493" t="s">
        <v>25</v>
      </c>
      <c r="L493" t="s">
        <v>1075</v>
      </c>
      <c r="M493" t="s">
        <v>1076</v>
      </c>
      <c r="N493" t="s">
        <v>1077</v>
      </c>
      <c r="O493" t="s">
        <v>1078</v>
      </c>
      <c r="P493">
        <v>-1.2999999499999999</v>
      </c>
      <c r="Q493" t="s">
        <v>1079</v>
      </c>
      <c r="R493" t="s">
        <v>1080</v>
      </c>
      <c r="S493">
        <v>255781246</v>
      </c>
      <c r="T493">
        <v>611.16066130000002</v>
      </c>
      <c r="U493" t="s">
        <v>31</v>
      </c>
      <c r="V493" t="s">
        <v>1082</v>
      </c>
      <c r="W493" t="s">
        <v>23</v>
      </c>
    </row>
    <row r="494" spans="1:23" x14ac:dyDescent="0.4">
      <c r="A494">
        <v>493</v>
      </c>
      <c r="B494">
        <v>1</v>
      </c>
      <c r="C494">
        <v>1</v>
      </c>
      <c r="D494">
        <v>1</v>
      </c>
      <c r="E494">
        <v>1</v>
      </c>
      <c r="F494">
        <v>0.507077795644851</v>
      </c>
      <c r="G494">
        <v>-236.82822773519601</v>
      </c>
      <c r="H494" t="s">
        <v>23</v>
      </c>
      <c r="I494">
        <v>30.221841276815798</v>
      </c>
      <c r="J494" t="s">
        <v>944</v>
      </c>
      <c r="K494" t="s">
        <v>25</v>
      </c>
      <c r="L494" t="s">
        <v>945</v>
      </c>
      <c r="M494" t="s">
        <v>946</v>
      </c>
      <c r="N494" t="s">
        <v>947</v>
      </c>
      <c r="O494" t="s">
        <v>948</v>
      </c>
      <c r="P494">
        <v>4</v>
      </c>
      <c r="Q494" t="s">
        <v>949</v>
      </c>
      <c r="R494" t="s">
        <v>950</v>
      </c>
      <c r="S494">
        <v>120384382</v>
      </c>
      <c r="T494">
        <v>609.28066000000001</v>
      </c>
      <c r="U494" t="s">
        <v>31</v>
      </c>
      <c r="V494" t="s">
        <v>1083</v>
      </c>
      <c r="W494" t="s">
        <v>23</v>
      </c>
    </row>
    <row r="495" spans="1:23" x14ac:dyDescent="0.4">
      <c r="A495">
        <v>494</v>
      </c>
      <c r="B495">
        <v>1</v>
      </c>
      <c r="C495">
        <v>1</v>
      </c>
      <c r="D495">
        <v>1</v>
      </c>
      <c r="E495">
        <v>1</v>
      </c>
      <c r="F495">
        <v>0.507077795644851</v>
      </c>
      <c r="G495">
        <v>-236.82822773519601</v>
      </c>
      <c r="H495">
        <v>0.999999999999999</v>
      </c>
      <c r="I495">
        <v>30.221841276815798</v>
      </c>
      <c r="J495" t="s">
        <v>944</v>
      </c>
      <c r="K495" t="s">
        <v>25</v>
      </c>
      <c r="L495" t="s">
        <v>945</v>
      </c>
      <c r="M495" t="s">
        <v>946</v>
      </c>
      <c r="N495" t="s">
        <v>947</v>
      </c>
      <c r="O495" t="s">
        <v>948</v>
      </c>
      <c r="P495">
        <v>4</v>
      </c>
      <c r="Q495" t="s">
        <v>949</v>
      </c>
      <c r="R495" t="s">
        <v>950</v>
      </c>
      <c r="S495">
        <v>120384382</v>
      </c>
      <c r="T495">
        <v>609.28066000000001</v>
      </c>
      <c r="U495" t="s">
        <v>31</v>
      </c>
      <c r="V495" t="s">
        <v>1084</v>
      </c>
      <c r="W495" t="s">
        <v>23</v>
      </c>
    </row>
    <row r="496" spans="1:23" x14ac:dyDescent="0.4">
      <c r="A496">
        <v>495</v>
      </c>
      <c r="B496">
        <v>1</v>
      </c>
      <c r="C496">
        <v>1</v>
      </c>
      <c r="D496">
        <v>1</v>
      </c>
      <c r="E496">
        <v>1</v>
      </c>
      <c r="F496">
        <v>0.50633947290380599</v>
      </c>
      <c r="G496">
        <v>-88.993957853992697</v>
      </c>
      <c r="H496">
        <v>0.999999999999999</v>
      </c>
      <c r="I496">
        <v>47.623257577671097</v>
      </c>
      <c r="J496" t="s">
        <v>737</v>
      </c>
      <c r="K496" t="s">
        <v>25</v>
      </c>
      <c r="L496" t="s">
        <v>738</v>
      </c>
      <c r="M496" t="s">
        <v>739</v>
      </c>
      <c r="N496" t="s">
        <v>740</v>
      </c>
      <c r="O496" t="s">
        <v>741</v>
      </c>
      <c r="P496">
        <v>-1.10000002</v>
      </c>
      <c r="Q496" t="s">
        <v>742</v>
      </c>
      <c r="R496" t="s">
        <v>743</v>
      </c>
      <c r="S496">
        <v>254733182</v>
      </c>
      <c r="T496">
        <v>442.14762000000002</v>
      </c>
      <c r="U496" t="s">
        <v>31</v>
      </c>
      <c r="V496" t="s">
        <v>1085</v>
      </c>
      <c r="W496" t="s">
        <v>23</v>
      </c>
    </row>
    <row r="497" spans="1:23" x14ac:dyDescent="0.4">
      <c r="A497">
        <v>496</v>
      </c>
      <c r="B497">
        <v>1</v>
      </c>
      <c r="C497">
        <v>1</v>
      </c>
      <c r="D497">
        <v>1</v>
      </c>
      <c r="E497">
        <v>1</v>
      </c>
      <c r="F497">
        <v>0.50633947290380599</v>
      </c>
      <c r="G497">
        <v>-88.993957853992697</v>
      </c>
      <c r="H497" t="s">
        <v>23</v>
      </c>
      <c r="I497">
        <v>47.623257577671097</v>
      </c>
      <c r="J497" t="s">
        <v>737</v>
      </c>
      <c r="K497" t="s">
        <v>25</v>
      </c>
      <c r="L497" t="s">
        <v>738</v>
      </c>
      <c r="M497" t="s">
        <v>739</v>
      </c>
      <c r="N497" t="s">
        <v>740</v>
      </c>
      <c r="O497" t="s">
        <v>741</v>
      </c>
      <c r="P497">
        <v>-1.10000002</v>
      </c>
      <c r="Q497" t="s">
        <v>742</v>
      </c>
      <c r="R497" t="s">
        <v>743</v>
      </c>
      <c r="S497">
        <v>254733182</v>
      </c>
      <c r="T497">
        <v>442.14762000000002</v>
      </c>
      <c r="U497" t="s">
        <v>31</v>
      </c>
      <c r="V497" t="s">
        <v>1086</v>
      </c>
      <c r="W497" t="s">
        <v>23</v>
      </c>
    </row>
    <row r="498" spans="1:23" x14ac:dyDescent="0.4">
      <c r="A498">
        <v>497</v>
      </c>
      <c r="B498">
        <v>1</v>
      </c>
      <c r="C498">
        <v>1</v>
      </c>
      <c r="D498">
        <v>1</v>
      </c>
      <c r="E498">
        <v>1</v>
      </c>
      <c r="F498">
        <v>0.50632304667146799</v>
      </c>
      <c r="G498">
        <v>-7.8771991900595504</v>
      </c>
      <c r="H498" t="s">
        <v>23</v>
      </c>
      <c r="I498">
        <v>25.6754004380177</v>
      </c>
      <c r="J498" t="s">
        <v>1074</v>
      </c>
      <c r="K498" t="s">
        <v>25</v>
      </c>
      <c r="L498" t="s">
        <v>1075</v>
      </c>
      <c r="M498" t="s">
        <v>1076</v>
      </c>
      <c r="N498" t="s">
        <v>1077</v>
      </c>
      <c r="O498" t="s">
        <v>1078</v>
      </c>
      <c r="P498">
        <v>-1.2999999499999999</v>
      </c>
      <c r="Q498" t="s">
        <v>1079</v>
      </c>
      <c r="R498" t="s">
        <v>1080</v>
      </c>
      <c r="S498">
        <v>255781246</v>
      </c>
      <c r="T498">
        <v>611.16066130000002</v>
      </c>
      <c r="U498" t="s">
        <v>31</v>
      </c>
      <c r="V498" t="s">
        <v>1087</v>
      </c>
      <c r="W498" t="s">
        <v>23</v>
      </c>
    </row>
    <row r="499" spans="1:23" x14ac:dyDescent="0.4">
      <c r="A499">
        <v>498</v>
      </c>
      <c r="B499">
        <v>1</v>
      </c>
      <c r="C499">
        <v>1</v>
      </c>
      <c r="D499">
        <v>1</v>
      </c>
      <c r="E499">
        <v>1</v>
      </c>
      <c r="F499">
        <v>0.50632304667146799</v>
      </c>
      <c r="G499">
        <v>-7.8771991900595504</v>
      </c>
      <c r="H499">
        <v>0.999999999999999</v>
      </c>
      <c r="I499">
        <v>25.6754004380177</v>
      </c>
      <c r="J499" t="s">
        <v>1074</v>
      </c>
      <c r="K499" t="s">
        <v>25</v>
      </c>
      <c r="L499" t="s">
        <v>1075</v>
      </c>
      <c r="M499" t="s">
        <v>1076</v>
      </c>
      <c r="N499" t="s">
        <v>1077</v>
      </c>
      <c r="O499" t="s">
        <v>1078</v>
      </c>
      <c r="P499">
        <v>-1.2999999499999999</v>
      </c>
      <c r="Q499" t="s">
        <v>1079</v>
      </c>
      <c r="R499" t="s">
        <v>1080</v>
      </c>
      <c r="S499">
        <v>255781246</v>
      </c>
      <c r="T499">
        <v>611.16066130000002</v>
      </c>
      <c r="U499" t="s">
        <v>31</v>
      </c>
      <c r="V499" t="s">
        <v>1088</v>
      </c>
      <c r="W499" t="s">
        <v>23</v>
      </c>
    </row>
    <row r="500" spans="1:23" x14ac:dyDescent="0.4">
      <c r="A500">
        <v>499</v>
      </c>
      <c r="B500">
        <v>1</v>
      </c>
      <c r="C500">
        <v>1</v>
      </c>
      <c r="D500">
        <v>1</v>
      </c>
      <c r="E500">
        <v>1</v>
      </c>
      <c r="F500">
        <v>0.50537882541099299</v>
      </c>
      <c r="G500">
        <v>-28.303854699158599</v>
      </c>
      <c r="H500" t="s">
        <v>23</v>
      </c>
      <c r="I500">
        <v>25.954353376188699</v>
      </c>
      <c r="J500" t="s">
        <v>873</v>
      </c>
      <c r="K500" t="s">
        <v>25</v>
      </c>
      <c r="L500" t="s">
        <v>874</v>
      </c>
      <c r="M500" t="s">
        <v>875</v>
      </c>
      <c r="N500" t="s">
        <v>876</v>
      </c>
      <c r="O500" t="s">
        <v>877</v>
      </c>
      <c r="P500">
        <v>1.39999998</v>
      </c>
      <c r="Q500" t="s">
        <v>878</v>
      </c>
      <c r="R500" t="s">
        <v>879</v>
      </c>
      <c r="S500">
        <v>54061182</v>
      </c>
      <c r="T500">
        <v>178.03548280000001</v>
      </c>
      <c r="U500" t="s">
        <v>31</v>
      </c>
      <c r="V500" t="s">
        <v>1089</v>
      </c>
      <c r="W500" t="s">
        <v>23</v>
      </c>
    </row>
    <row r="501" spans="1:23" x14ac:dyDescent="0.4">
      <c r="A501">
        <v>500</v>
      </c>
      <c r="B501">
        <v>1</v>
      </c>
      <c r="C501">
        <v>1</v>
      </c>
      <c r="D501">
        <v>1</v>
      </c>
      <c r="E501">
        <v>1</v>
      </c>
      <c r="F501">
        <v>0.50537882541099299</v>
      </c>
      <c r="G501">
        <v>-28.303854699158599</v>
      </c>
      <c r="H501">
        <v>0.999999999999999</v>
      </c>
      <c r="I501">
        <v>25.954353376188699</v>
      </c>
      <c r="J501" t="s">
        <v>873</v>
      </c>
      <c r="K501" t="s">
        <v>25</v>
      </c>
      <c r="L501" t="s">
        <v>874</v>
      </c>
      <c r="M501" t="s">
        <v>875</v>
      </c>
      <c r="N501" t="s">
        <v>876</v>
      </c>
      <c r="O501" t="s">
        <v>877</v>
      </c>
      <c r="P501">
        <v>1.39999998</v>
      </c>
      <c r="Q501" t="s">
        <v>878</v>
      </c>
      <c r="R501" t="s">
        <v>879</v>
      </c>
      <c r="S501">
        <v>54061182</v>
      </c>
      <c r="T501">
        <v>178.03548280000001</v>
      </c>
      <c r="U501" t="s">
        <v>31</v>
      </c>
      <c r="V501" t="s">
        <v>1090</v>
      </c>
      <c r="W501" t="s">
        <v>23</v>
      </c>
    </row>
    <row r="502" spans="1:23" x14ac:dyDescent="0.4">
      <c r="A502">
        <v>501</v>
      </c>
      <c r="B502">
        <v>1</v>
      </c>
      <c r="C502">
        <v>1</v>
      </c>
      <c r="D502">
        <v>1</v>
      </c>
      <c r="E502">
        <v>2</v>
      </c>
      <c r="F502">
        <v>0.50522118923001003</v>
      </c>
      <c r="G502">
        <v>-113.330108839218</v>
      </c>
      <c r="H502" t="s">
        <v>23</v>
      </c>
      <c r="I502">
        <v>20.429073521563001</v>
      </c>
      <c r="J502" t="s">
        <v>1091</v>
      </c>
      <c r="K502" t="s">
        <v>25</v>
      </c>
      <c r="L502" t="s">
        <v>1092</v>
      </c>
      <c r="M502" t="s">
        <v>1093</v>
      </c>
      <c r="N502" t="s">
        <v>28</v>
      </c>
      <c r="O502" t="s">
        <v>1094</v>
      </c>
      <c r="P502">
        <v>-1.5873987700000001</v>
      </c>
      <c r="Q502" t="s">
        <v>1095</v>
      </c>
      <c r="R502" t="s">
        <v>1096</v>
      </c>
      <c r="S502">
        <v>17179871234</v>
      </c>
      <c r="T502">
        <v>312.1302</v>
      </c>
      <c r="U502" t="s">
        <v>31</v>
      </c>
      <c r="V502" t="s">
        <v>1097</v>
      </c>
      <c r="W502" t="s">
        <v>23</v>
      </c>
    </row>
    <row r="503" spans="1:23" x14ac:dyDescent="0.4">
      <c r="A503">
        <v>502</v>
      </c>
      <c r="B503">
        <v>1</v>
      </c>
      <c r="C503">
        <v>1</v>
      </c>
      <c r="D503">
        <v>1</v>
      </c>
      <c r="E503">
        <v>2</v>
      </c>
      <c r="F503">
        <v>0.50522118923001003</v>
      </c>
      <c r="G503">
        <v>-113.330108839218</v>
      </c>
      <c r="H503">
        <v>0.86884422110552695</v>
      </c>
      <c r="I503">
        <v>20.429073521563001</v>
      </c>
      <c r="J503" t="s">
        <v>1091</v>
      </c>
      <c r="K503" t="s">
        <v>25</v>
      </c>
      <c r="L503" t="s">
        <v>1092</v>
      </c>
      <c r="M503" t="s">
        <v>1093</v>
      </c>
      <c r="N503" t="s">
        <v>28</v>
      </c>
      <c r="O503" t="s">
        <v>1094</v>
      </c>
      <c r="P503">
        <v>-1.5873987700000001</v>
      </c>
      <c r="Q503" t="s">
        <v>1095</v>
      </c>
      <c r="R503" t="s">
        <v>1096</v>
      </c>
      <c r="S503">
        <v>17179871234</v>
      </c>
      <c r="T503">
        <v>312.1302</v>
      </c>
      <c r="U503" t="s">
        <v>31</v>
      </c>
      <c r="V503" t="s">
        <v>1098</v>
      </c>
      <c r="W503" t="s">
        <v>23</v>
      </c>
    </row>
    <row r="504" spans="1:23" x14ac:dyDescent="0.4">
      <c r="A504">
        <v>503</v>
      </c>
      <c r="B504">
        <v>1</v>
      </c>
      <c r="C504">
        <v>1</v>
      </c>
      <c r="D504">
        <v>1</v>
      </c>
      <c r="E504">
        <v>1</v>
      </c>
      <c r="F504">
        <v>0.50253206227003999</v>
      </c>
      <c r="G504">
        <v>-26.030691760846398</v>
      </c>
      <c r="H504">
        <v>0.999999999999999</v>
      </c>
      <c r="I504">
        <v>20.218684302432202</v>
      </c>
      <c r="J504" t="s">
        <v>716</v>
      </c>
      <c r="K504" t="s">
        <v>25</v>
      </c>
      <c r="L504" t="s">
        <v>717</v>
      </c>
      <c r="M504" t="s">
        <v>718</v>
      </c>
      <c r="N504" t="s">
        <v>719</v>
      </c>
      <c r="O504" t="s">
        <v>720</v>
      </c>
      <c r="P504">
        <v>2.6983466100000002</v>
      </c>
      <c r="Q504" t="s">
        <v>721</v>
      </c>
      <c r="R504" t="s">
        <v>722</v>
      </c>
      <c r="S504">
        <v>86829438</v>
      </c>
      <c r="T504">
        <v>183.09168</v>
      </c>
      <c r="U504" t="s">
        <v>31</v>
      </c>
      <c r="V504" t="s">
        <v>1099</v>
      </c>
      <c r="W504" t="s">
        <v>23</v>
      </c>
    </row>
    <row r="505" spans="1:23" x14ac:dyDescent="0.4">
      <c r="A505">
        <v>504</v>
      </c>
      <c r="B505">
        <v>1</v>
      </c>
      <c r="C505">
        <v>1</v>
      </c>
      <c r="D505">
        <v>1</v>
      </c>
      <c r="E505">
        <v>1</v>
      </c>
      <c r="F505">
        <v>0.50253206227003999</v>
      </c>
      <c r="G505">
        <v>-26.030691760846398</v>
      </c>
      <c r="H505" t="s">
        <v>23</v>
      </c>
      <c r="I505">
        <v>20.218684302432202</v>
      </c>
      <c r="J505" t="s">
        <v>716</v>
      </c>
      <c r="K505" t="s">
        <v>25</v>
      </c>
      <c r="L505" t="s">
        <v>717</v>
      </c>
      <c r="M505" t="s">
        <v>718</v>
      </c>
      <c r="N505" t="s">
        <v>719</v>
      </c>
      <c r="O505" t="s">
        <v>720</v>
      </c>
      <c r="P505">
        <v>2.6983466100000002</v>
      </c>
      <c r="Q505" t="s">
        <v>721</v>
      </c>
      <c r="R505" t="s">
        <v>722</v>
      </c>
      <c r="S505">
        <v>86829438</v>
      </c>
      <c r="T505">
        <v>183.09168</v>
      </c>
      <c r="U505" t="s">
        <v>31</v>
      </c>
      <c r="V505" t="s">
        <v>1100</v>
      </c>
      <c r="W505" t="s">
        <v>23</v>
      </c>
    </row>
    <row r="506" spans="1:23" x14ac:dyDescent="0.4">
      <c r="A506">
        <v>505</v>
      </c>
      <c r="B506">
        <v>1</v>
      </c>
      <c r="C506">
        <v>5</v>
      </c>
      <c r="D506">
        <v>1</v>
      </c>
      <c r="E506">
        <v>4</v>
      </c>
      <c r="F506">
        <v>0.50127226520094803</v>
      </c>
      <c r="G506">
        <v>-20.406930123606799</v>
      </c>
      <c r="H506">
        <v>0.70351758793969799</v>
      </c>
      <c r="I506">
        <v>13.729196762438701</v>
      </c>
      <c r="J506" t="s">
        <v>908</v>
      </c>
      <c r="K506" t="s">
        <v>25</v>
      </c>
      <c r="L506" t="s">
        <v>909</v>
      </c>
      <c r="M506" t="s">
        <v>910</v>
      </c>
      <c r="N506" t="s">
        <v>911</v>
      </c>
      <c r="O506" t="s">
        <v>912</v>
      </c>
      <c r="P506">
        <v>0.40000000600000002</v>
      </c>
      <c r="Q506" t="s">
        <v>913</v>
      </c>
      <c r="R506" t="s">
        <v>914</v>
      </c>
      <c r="S506">
        <v>34615519614</v>
      </c>
      <c r="T506">
        <v>465.10275250000001</v>
      </c>
      <c r="U506" t="s">
        <v>31</v>
      </c>
      <c r="V506" t="s">
        <v>1101</v>
      </c>
      <c r="W506" t="s">
        <v>23</v>
      </c>
    </row>
    <row r="507" spans="1:23" x14ac:dyDescent="0.4">
      <c r="A507">
        <v>506</v>
      </c>
      <c r="B507">
        <v>1</v>
      </c>
      <c r="C507">
        <v>1</v>
      </c>
      <c r="D507">
        <v>1</v>
      </c>
      <c r="E507">
        <v>1</v>
      </c>
      <c r="F507">
        <v>0.50081959338491699</v>
      </c>
      <c r="G507">
        <v>-14.992084369331099</v>
      </c>
      <c r="H507" t="s">
        <v>23</v>
      </c>
      <c r="I507">
        <v>13.5115026447149</v>
      </c>
      <c r="J507" t="s">
        <v>1102</v>
      </c>
      <c r="K507" t="s">
        <v>25</v>
      </c>
      <c r="L507" t="s">
        <v>1103</v>
      </c>
      <c r="M507" t="s">
        <v>1104</v>
      </c>
      <c r="N507" t="s">
        <v>1105</v>
      </c>
      <c r="O507" t="s">
        <v>1106</v>
      </c>
      <c r="P507">
        <v>3.0999998999999998</v>
      </c>
      <c r="Q507" t="s">
        <v>1107</v>
      </c>
      <c r="R507" t="s">
        <v>1108</v>
      </c>
      <c r="S507">
        <v>255847294</v>
      </c>
      <c r="T507">
        <v>229.0859207</v>
      </c>
      <c r="U507" t="s">
        <v>31</v>
      </c>
      <c r="V507" t="s">
        <v>1109</v>
      </c>
      <c r="W507" t="s">
        <v>23</v>
      </c>
    </row>
    <row r="508" spans="1:23" x14ac:dyDescent="0.4">
      <c r="A508">
        <v>507</v>
      </c>
      <c r="B508">
        <v>1</v>
      </c>
      <c r="C508">
        <v>1</v>
      </c>
      <c r="D508">
        <v>1</v>
      </c>
      <c r="E508">
        <v>1</v>
      </c>
      <c r="F508">
        <v>0.50081959338491699</v>
      </c>
      <c r="G508">
        <v>-14.992084369331099</v>
      </c>
      <c r="H508">
        <v>0.999999999999999</v>
      </c>
      <c r="I508">
        <v>13.5115026447149</v>
      </c>
      <c r="J508" t="s">
        <v>1102</v>
      </c>
      <c r="K508" t="s">
        <v>25</v>
      </c>
      <c r="L508" t="s">
        <v>1103</v>
      </c>
      <c r="M508" t="s">
        <v>1104</v>
      </c>
      <c r="N508" t="s">
        <v>1105</v>
      </c>
      <c r="O508" t="s">
        <v>1106</v>
      </c>
      <c r="P508">
        <v>3.0999998999999998</v>
      </c>
      <c r="Q508" t="s">
        <v>1107</v>
      </c>
      <c r="R508" t="s">
        <v>1108</v>
      </c>
      <c r="S508">
        <v>255847294</v>
      </c>
      <c r="T508">
        <v>229.0859207</v>
      </c>
      <c r="U508" t="s">
        <v>31</v>
      </c>
      <c r="V508" t="s">
        <v>1110</v>
      </c>
      <c r="W508" t="s">
        <v>23</v>
      </c>
    </row>
    <row r="509" spans="1:23" x14ac:dyDescent="0.4">
      <c r="A509">
        <v>508</v>
      </c>
      <c r="B509">
        <v>1</v>
      </c>
      <c r="C509">
        <v>1</v>
      </c>
      <c r="D509">
        <v>1</v>
      </c>
      <c r="E509">
        <v>1</v>
      </c>
      <c r="F509">
        <v>0.49984660615593901</v>
      </c>
      <c r="G509">
        <v>-78.178745818451901</v>
      </c>
      <c r="H509" t="s">
        <v>23</v>
      </c>
      <c r="I509">
        <v>23.381108589313801</v>
      </c>
      <c r="J509" t="s">
        <v>512</v>
      </c>
      <c r="K509" t="s">
        <v>25</v>
      </c>
      <c r="L509" t="s">
        <v>513</v>
      </c>
      <c r="M509" t="s">
        <v>514</v>
      </c>
      <c r="N509" t="s">
        <v>515</v>
      </c>
      <c r="O509" t="s">
        <v>516</v>
      </c>
      <c r="P509">
        <v>1.2496581099999999</v>
      </c>
      <c r="Q509" t="s">
        <v>517</v>
      </c>
      <c r="R509" t="s">
        <v>518</v>
      </c>
      <c r="S509">
        <v>19556450</v>
      </c>
      <c r="T509">
        <v>247.10771879999999</v>
      </c>
      <c r="U509" t="s">
        <v>31</v>
      </c>
      <c r="V509" t="s">
        <v>1111</v>
      </c>
      <c r="W509" t="s">
        <v>23</v>
      </c>
    </row>
    <row r="510" spans="1:23" x14ac:dyDescent="0.4">
      <c r="A510">
        <v>509</v>
      </c>
      <c r="B510">
        <v>1</v>
      </c>
      <c r="C510">
        <v>1</v>
      </c>
      <c r="D510">
        <v>1</v>
      </c>
      <c r="E510">
        <v>1</v>
      </c>
      <c r="F510">
        <v>0.49984660615593901</v>
      </c>
      <c r="G510">
        <v>-78.178745818451901</v>
      </c>
      <c r="H510">
        <v>0.999999999999999</v>
      </c>
      <c r="I510">
        <v>23.381108589313801</v>
      </c>
      <c r="J510" t="s">
        <v>512</v>
      </c>
      <c r="K510" t="s">
        <v>25</v>
      </c>
      <c r="L510" t="s">
        <v>513</v>
      </c>
      <c r="M510" t="s">
        <v>514</v>
      </c>
      <c r="N510" t="s">
        <v>515</v>
      </c>
      <c r="O510" t="s">
        <v>516</v>
      </c>
      <c r="P510">
        <v>1.2496581099999999</v>
      </c>
      <c r="Q510" t="s">
        <v>517</v>
      </c>
      <c r="R510" t="s">
        <v>518</v>
      </c>
      <c r="S510">
        <v>19556450</v>
      </c>
      <c r="T510">
        <v>247.10771879999999</v>
      </c>
      <c r="U510" t="s">
        <v>31</v>
      </c>
      <c r="V510" t="s">
        <v>1112</v>
      </c>
      <c r="W510" t="s">
        <v>23</v>
      </c>
    </row>
    <row r="511" spans="1:23" x14ac:dyDescent="0.4">
      <c r="A511">
        <v>510</v>
      </c>
      <c r="B511">
        <v>1</v>
      </c>
      <c r="C511">
        <v>1</v>
      </c>
      <c r="D511">
        <v>1</v>
      </c>
      <c r="E511">
        <v>1</v>
      </c>
      <c r="F511">
        <v>0.496659586424747</v>
      </c>
      <c r="G511">
        <v>-18.7613800263297</v>
      </c>
      <c r="H511" t="s">
        <v>23</v>
      </c>
      <c r="I511">
        <v>7.44624770657075</v>
      </c>
      <c r="J511" t="s">
        <v>716</v>
      </c>
      <c r="K511" t="s">
        <v>25</v>
      </c>
      <c r="L511" t="s">
        <v>717</v>
      </c>
      <c r="M511" t="s">
        <v>718</v>
      </c>
      <c r="N511" t="s">
        <v>719</v>
      </c>
      <c r="O511" t="s">
        <v>720</v>
      </c>
      <c r="P511">
        <v>2.6983466100000002</v>
      </c>
      <c r="Q511" t="s">
        <v>721</v>
      </c>
      <c r="R511" t="s">
        <v>722</v>
      </c>
      <c r="S511">
        <v>86829438</v>
      </c>
      <c r="T511">
        <v>183.09168</v>
      </c>
      <c r="U511" t="s">
        <v>31</v>
      </c>
      <c r="V511" t="s">
        <v>1113</v>
      </c>
      <c r="W511" t="s">
        <v>23</v>
      </c>
    </row>
    <row r="512" spans="1:23" x14ac:dyDescent="0.4">
      <c r="A512">
        <v>511</v>
      </c>
      <c r="B512">
        <v>1</v>
      </c>
      <c r="C512">
        <v>1</v>
      </c>
      <c r="D512">
        <v>1</v>
      </c>
      <c r="E512">
        <v>1</v>
      </c>
      <c r="F512">
        <v>0.496659586424747</v>
      </c>
      <c r="G512">
        <v>-18.7613800263297</v>
      </c>
      <c r="H512">
        <v>0.999999999999999</v>
      </c>
      <c r="I512">
        <v>7.44624770657075</v>
      </c>
      <c r="J512" t="s">
        <v>716</v>
      </c>
      <c r="K512" t="s">
        <v>25</v>
      </c>
      <c r="L512" t="s">
        <v>717</v>
      </c>
      <c r="M512" t="s">
        <v>718</v>
      </c>
      <c r="N512" t="s">
        <v>719</v>
      </c>
      <c r="O512" t="s">
        <v>720</v>
      </c>
      <c r="P512">
        <v>2.6983466100000002</v>
      </c>
      <c r="Q512" t="s">
        <v>721</v>
      </c>
      <c r="R512" t="s">
        <v>722</v>
      </c>
      <c r="S512">
        <v>86829438</v>
      </c>
      <c r="T512">
        <v>183.09168</v>
      </c>
      <c r="U512" t="s">
        <v>31</v>
      </c>
      <c r="V512" t="s">
        <v>1114</v>
      </c>
      <c r="W512" t="s">
        <v>23</v>
      </c>
    </row>
    <row r="513" spans="1:23" x14ac:dyDescent="0.4">
      <c r="A513">
        <v>512</v>
      </c>
      <c r="B513">
        <v>1</v>
      </c>
      <c r="C513">
        <v>1</v>
      </c>
      <c r="D513">
        <v>1</v>
      </c>
      <c r="E513">
        <v>1</v>
      </c>
      <c r="F513">
        <v>0.49615159847728102</v>
      </c>
      <c r="G513">
        <v>-149.94901810583201</v>
      </c>
      <c r="H513">
        <v>0.999999999999999</v>
      </c>
      <c r="I513">
        <v>31.512547443080798</v>
      </c>
      <c r="J513" t="s">
        <v>457</v>
      </c>
      <c r="K513" t="s">
        <v>25</v>
      </c>
      <c r="L513" t="s">
        <v>458</v>
      </c>
      <c r="M513" t="s">
        <v>459</v>
      </c>
      <c r="N513" t="s">
        <v>460</v>
      </c>
      <c r="O513" t="s">
        <v>461</v>
      </c>
      <c r="P513">
        <v>2.2999999500000001</v>
      </c>
      <c r="Q513" t="s">
        <v>462</v>
      </c>
      <c r="R513" t="s">
        <v>463</v>
      </c>
      <c r="S513">
        <v>70836598</v>
      </c>
      <c r="T513">
        <v>385.21218379999999</v>
      </c>
      <c r="U513" t="s">
        <v>31</v>
      </c>
      <c r="V513" t="s">
        <v>1115</v>
      </c>
      <c r="W513" t="s">
        <v>23</v>
      </c>
    </row>
    <row r="514" spans="1:23" x14ac:dyDescent="0.4">
      <c r="A514">
        <v>513</v>
      </c>
      <c r="B514">
        <v>1</v>
      </c>
      <c r="C514">
        <v>1</v>
      </c>
      <c r="D514">
        <v>1</v>
      </c>
      <c r="E514">
        <v>1</v>
      </c>
      <c r="F514">
        <v>0.49615159847728102</v>
      </c>
      <c r="G514">
        <v>-149.94901810583201</v>
      </c>
      <c r="H514" t="s">
        <v>23</v>
      </c>
      <c r="I514">
        <v>31.512547443080798</v>
      </c>
      <c r="J514" t="s">
        <v>457</v>
      </c>
      <c r="K514" t="s">
        <v>25</v>
      </c>
      <c r="L514" t="s">
        <v>458</v>
      </c>
      <c r="M514" t="s">
        <v>459</v>
      </c>
      <c r="N514" t="s">
        <v>460</v>
      </c>
      <c r="O514" t="s">
        <v>461</v>
      </c>
      <c r="P514">
        <v>2.2999999500000001</v>
      </c>
      <c r="Q514" t="s">
        <v>462</v>
      </c>
      <c r="R514" t="s">
        <v>463</v>
      </c>
      <c r="S514">
        <v>70836598</v>
      </c>
      <c r="T514">
        <v>385.21218379999999</v>
      </c>
      <c r="U514" t="s">
        <v>31</v>
      </c>
      <c r="V514" t="s">
        <v>1116</v>
      </c>
      <c r="W514" t="s">
        <v>23</v>
      </c>
    </row>
    <row r="515" spans="1:23" x14ac:dyDescent="0.4">
      <c r="A515">
        <v>514</v>
      </c>
      <c r="B515">
        <v>1</v>
      </c>
      <c r="C515">
        <v>1</v>
      </c>
      <c r="D515">
        <v>1</v>
      </c>
      <c r="E515">
        <v>1</v>
      </c>
      <c r="F515">
        <v>0.49592722684406798</v>
      </c>
      <c r="G515">
        <v>-37.135152230204497</v>
      </c>
      <c r="H515" t="s">
        <v>23</v>
      </c>
      <c r="I515">
        <v>32.902703024234597</v>
      </c>
      <c r="J515" t="s">
        <v>655</v>
      </c>
      <c r="K515" t="s">
        <v>25</v>
      </c>
      <c r="L515" t="s">
        <v>656</v>
      </c>
      <c r="M515" t="s">
        <v>657</v>
      </c>
      <c r="N515" t="s">
        <v>658</v>
      </c>
      <c r="O515" t="s">
        <v>659</v>
      </c>
      <c r="P515">
        <v>-1.32391071</v>
      </c>
      <c r="Q515" t="s">
        <v>660</v>
      </c>
      <c r="R515" t="s">
        <v>661</v>
      </c>
      <c r="S515">
        <v>255847294</v>
      </c>
      <c r="T515">
        <v>148.06044</v>
      </c>
      <c r="U515" t="s">
        <v>31</v>
      </c>
      <c r="V515" t="s">
        <v>1117</v>
      </c>
      <c r="W515" t="s">
        <v>23</v>
      </c>
    </row>
    <row r="516" spans="1:23" x14ac:dyDescent="0.4">
      <c r="A516">
        <v>515</v>
      </c>
      <c r="B516">
        <v>1</v>
      </c>
      <c r="C516">
        <v>1</v>
      </c>
      <c r="D516">
        <v>1</v>
      </c>
      <c r="E516">
        <v>1</v>
      </c>
      <c r="F516">
        <v>0.49592722684406798</v>
      </c>
      <c r="G516">
        <v>-37.135152230204497</v>
      </c>
      <c r="H516">
        <v>0.999999999999999</v>
      </c>
      <c r="I516">
        <v>32.902703024234597</v>
      </c>
      <c r="J516" t="s">
        <v>655</v>
      </c>
      <c r="K516" t="s">
        <v>25</v>
      </c>
      <c r="L516" t="s">
        <v>656</v>
      </c>
      <c r="M516" t="s">
        <v>657</v>
      </c>
      <c r="N516" t="s">
        <v>658</v>
      </c>
      <c r="O516" t="s">
        <v>659</v>
      </c>
      <c r="P516">
        <v>-1.32391071</v>
      </c>
      <c r="Q516" t="s">
        <v>660</v>
      </c>
      <c r="R516" t="s">
        <v>661</v>
      </c>
      <c r="S516">
        <v>255847294</v>
      </c>
      <c r="T516">
        <v>148.06044</v>
      </c>
      <c r="U516" t="s">
        <v>31</v>
      </c>
      <c r="V516" t="s">
        <v>1118</v>
      </c>
      <c r="W516" t="s">
        <v>23</v>
      </c>
    </row>
    <row r="517" spans="1:23" x14ac:dyDescent="0.4">
      <c r="A517">
        <v>516</v>
      </c>
      <c r="B517">
        <v>1</v>
      </c>
      <c r="C517">
        <v>1</v>
      </c>
      <c r="D517">
        <v>1</v>
      </c>
      <c r="E517">
        <v>1</v>
      </c>
      <c r="F517">
        <v>0.49573148387875599</v>
      </c>
      <c r="G517">
        <v>-53.098931985369703</v>
      </c>
      <c r="H517">
        <v>0.999999999999999</v>
      </c>
      <c r="I517">
        <v>25.6193871260027</v>
      </c>
      <c r="J517" t="s">
        <v>512</v>
      </c>
      <c r="K517" t="s">
        <v>25</v>
      </c>
      <c r="L517" t="s">
        <v>513</v>
      </c>
      <c r="M517" t="s">
        <v>514</v>
      </c>
      <c r="N517" t="s">
        <v>515</v>
      </c>
      <c r="O517" t="s">
        <v>516</v>
      </c>
      <c r="P517">
        <v>1.2496581099999999</v>
      </c>
      <c r="Q517" t="s">
        <v>517</v>
      </c>
      <c r="R517" t="s">
        <v>518</v>
      </c>
      <c r="S517">
        <v>19556450</v>
      </c>
      <c r="T517">
        <v>247.10772</v>
      </c>
      <c r="U517" t="s">
        <v>31</v>
      </c>
      <c r="V517" t="s">
        <v>1119</v>
      </c>
      <c r="W517" t="s">
        <v>23</v>
      </c>
    </row>
    <row r="518" spans="1:23" x14ac:dyDescent="0.4">
      <c r="A518">
        <v>517</v>
      </c>
      <c r="B518">
        <v>1</v>
      </c>
      <c r="C518">
        <v>1</v>
      </c>
      <c r="D518">
        <v>1</v>
      </c>
      <c r="E518">
        <v>1</v>
      </c>
      <c r="F518">
        <v>0.49573148387875599</v>
      </c>
      <c r="G518">
        <v>-53.098931985369703</v>
      </c>
      <c r="H518" t="s">
        <v>23</v>
      </c>
      <c r="I518">
        <v>25.6193871260027</v>
      </c>
      <c r="J518" t="s">
        <v>512</v>
      </c>
      <c r="K518" t="s">
        <v>25</v>
      </c>
      <c r="L518" t="s">
        <v>513</v>
      </c>
      <c r="M518" t="s">
        <v>514</v>
      </c>
      <c r="N518" t="s">
        <v>515</v>
      </c>
      <c r="O518" t="s">
        <v>516</v>
      </c>
      <c r="P518">
        <v>1.2496581099999999</v>
      </c>
      <c r="Q518" t="s">
        <v>517</v>
      </c>
      <c r="R518" t="s">
        <v>518</v>
      </c>
      <c r="S518">
        <v>19556450</v>
      </c>
      <c r="T518">
        <v>247.10772</v>
      </c>
      <c r="U518" t="s">
        <v>31</v>
      </c>
      <c r="V518" t="s">
        <v>1120</v>
      </c>
      <c r="W518" t="s">
        <v>23</v>
      </c>
    </row>
    <row r="519" spans="1:23" x14ac:dyDescent="0.4">
      <c r="A519">
        <v>518</v>
      </c>
      <c r="B519">
        <v>1</v>
      </c>
      <c r="C519">
        <v>1</v>
      </c>
      <c r="D519">
        <v>1</v>
      </c>
      <c r="E519">
        <v>2</v>
      </c>
      <c r="F519">
        <v>0.494067048558335</v>
      </c>
      <c r="G519">
        <v>-70.337279670089004</v>
      </c>
      <c r="H519" t="s">
        <v>23</v>
      </c>
      <c r="I519">
        <v>18.045895078329501</v>
      </c>
      <c r="J519" t="s">
        <v>1121</v>
      </c>
      <c r="K519" t="s">
        <v>25</v>
      </c>
      <c r="L519" t="s">
        <v>1122</v>
      </c>
      <c r="M519" t="s">
        <v>1123</v>
      </c>
      <c r="N519" t="s">
        <v>1124</v>
      </c>
      <c r="O519" t="s">
        <v>1125</v>
      </c>
      <c r="P519">
        <v>-0.30000001199999998</v>
      </c>
      <c r="Q519" t="s">
        <v>1126</v>
      </c>
      <c r="R519" t="s">
        <v>1127</v>
      </c>
      <c r="S519">
        <v>19972122</v>
      </c>
      <c r="T519">
        <v>593.15160000000003</v>
      </c>
      <c r="U519" t="s">
        <v>31</v>
      </c>
      <c r="V519" t="s">
        <v>1128</v>
      </c>
      <c r="W519" t="s">
        <v>23</v>
      </c>
    </row>
    <row r="520" spans="1:23" x14ac:dyDescent="0.4">
      <c r="A520">
        <v>519</v>
      </c>
      <c r="B520">
        <v>1</v>
      </c>
      <c r="C520">
        <v>1</v>
      </c>
      <c r="D520">
        <v>1</v>
      </c>
      <c r="E520">
        <v>2</v>
      </c>
      <c r="F520">
        <v>0.494067048558335</v>
      </c>
      <c r="G520">
        <v>-70.337279670089004</v>
      </c>
      <c r="H520">
        <v>0.87939698492462304</v>
      </c>
      <c r="I520">
        <v>18.045895078329501</v>
      </c>
      <c r="J520" t="s">
        <v>1121</v>
      </c>
      <c r="K520" t="s">
        <v>25</v>
      </c>
      <c r="L520" t="s">
        <v>1122</v>
      </c>
      <c r="M520" t="s">
        <v>1123</v>
      </c>
      <c r="N520" t="s">
        <v>1124</v>
      </c>
      <c r="O520" t="s">
        <v>1125</v>
      </c>
      <c r="P520">
        <v>-0.30000001199999998</v>
      </c>
      <c r="Q520" t="s">
        <v>1126</v>
      </c>
      <c r="R520" t="s">
        <v>1127</v>
      </c>
      <c r="S520">
        <v>19972122</v>
      </c>
      <c r="T520">
        <v>593.15160000000003</v>
      </c>
      <c r="U520" t="s">
        <v>31</v>
      </c>
      <c r="V520" t="s">
        <v>1129</v>
      </c>
      <c r="W520" t="s">
        <v>23</v>
      </c>
    </row>
    <row r="521" spans="1:23" x14ac:dyDescent="0.4">
      <c r="A521">
        <v>520</v>
      </c>
      <c r="B521">
        <v>1</v>
      </c>
      <c r="C521">
        <v>2</v>
      </c>
      <c r="D521">
        <v>1</v>
      </c>
      <c r="E521">
        <v>2</v>
      </c>
      <c r="F521">
        <v>0.49334929793181198</v>
      </c>
      <c r="G521">
        <v>-13.303170744016001</v>
      </c>
      <c r="H521">
        <v>0.97688442211055204</v>
      </c>
      <c r="I521">
        <v>22.5111061290804</v>
      </c>
      <c r="J521" t="s">
        <v>908</v>
      </c>
      <c r="K521" t="s">
        <v>25</v>
      </c>
      <c r="L521" t="s">
        <v>909</v>
      </c>
      <c r="M521" t="s">
        <v>910</v>
      </c>
      <c r="N521" t="s">
        <v>911</v>
      </c>
      <c r="O521" t="s">
        <v>912</v>
      </c>
      <c r="P521">
        <v>0.40000000600000002</v>
      </c>
      <c r="Q521" t="s">
        <v>913</v>
      </c>
      <c r="R521" t="s">
        <v>914</v>
      </c>
      <c r="S521">
        <v>34615519614</v>
      </c>
      <c r="T521">
        <v>465.10275250000001</v>
      </c>
      <c r="U521" t="s">
        <v>31</v>
      </c>
      <c r="V521" t="s">
        <v>1130</v>
      </c>
      <c r="W521" t="s">
        <v>23</v>
      </c>
    </row>
    <row r="522" spans="1:23" x14ac:dyDescent="0.4">
      <c r="A522">
        <v>521</v>
      </c>
      <c r="B522">
        <v>1</v>
      </c>
      <c r="C522">
        <v>3</v>
      </c>
      <c r="D522">
        <v>1</v>
      </c>
      <c r="E522">
        <v>3</v>
      </c>
      <c r="F522">
        <v>0.49259945797676102</v>
      </c>
      <c r="G522">
        <v>-181.78667067093201</v>
      </c>
      <c r="H522">
        <v>0.13467336683417</v>
      </c>
      <c r="I522">
        <v>37.287584299282003</v>
      </c>
      <c r="J522" t="s">
        <v>1131</v>
      </c>
      <c r="K522" t="s">
        <v>25</v>
      </c>
      <c r="L522" t="s">
        <v>1132</v>
      </c>
      <c r="M522" t="s">
        <v>1133</v>
      </c>
      <c r="N522" t="s">
        <v>1134</v>
      </c>
      <c r="O522" t="s">
        <v>1135</v>
      </c>
      <c r="P522">
        <v>-2.0999998999999998</v>
      </c>
      <c r="Q522" t="s">
        <v>1136</v>
      </c>
      <c r="R522" t="s">
        <v>1137</v>
      </c>
      <c r="S522">
        <v>2287698</v>
      </c>
      <c r="T522">
        <v>575.22353639999994</v>
      </c>
      <c r="U522" t="s">
        <v>31</v>
      </c>
      <c r="V522" t="s">
        <v>1138</v>
      </c>
      <c r="W522" t="s">
        <v>23</v>
      </c>
    </row>
    <row r="523" spans="1:23" x14ac:dyDescent="0.4">
      <c r="A523">
        <v>522</v>
      </c>
      <c r="B523">
        <v>1</v>
      </c>
      <c r="C523">
        <v>2</v>
      </c>
      <c r="D523">
        <v>1</v>
      </c>
      <c r="E523">
        <v>2</v>
      </c>
      <c r="F523">
        <v>0.49257164513027302</v>
      </c>
      <c r="G523">
        <v>-67.196122209032097</v>
      </c>
      <c r="H523">
        <v>0.62512562814070305</v>
      </c>
      <c r="I523">
        <v>22.354138711438999</v>
      </c>
      <c r="J523" t="s">
        <v>1139</v>
      </c>
      <c r="K523" t="s">
        <v>25</v>
      </c>
      <c r="L523" t="s">
        <v>1140</v>
      </c>
      <c r="M523" t="s">
        <v>1141</v>
      </c>
      <c r="N523" t="s">
        <v>1142</v>
      </c>
      <c r="O523" t="s">
        <v>1143</v>
      </c>
      <c r="P523">
        <v>0.30000001199999998</v>
      </c>
      <c r="Q523" t="s">
        <v>1144</v>
      </c>
      <c r="R523" t="s">
        <v>1145</v>
      </c>
      <c r="S523">
        <v>19955770</v>
      </c>
      <c r="T523">
        <v>801.22</v>
      </c>
      <c r="U523" t="s">
        <v>31</v>
      </c>
      <c r="V523" t="s">
        <v>1146</v>
      </c>
      <c r="W523" t="s">
        <v>23</v>
      </c>
    </row>
    <row r="524" spans="1:23" x14ac:dyDescent="0.4">
      <c r="A524">
        <v>523</v>
      </c>
      <c r="B524">
        <v>1</v>
      </c>
      <c r="C524">
        <v>1</v>
      </c>
      <c r="D524">
        <v>1</v>
      </c>
      <c r="E524">
        <v>2</v>
      </c>
      <c r="F524">
        <v>0.49111571516025498</v>
      </c>
      <c r="G524">
        <v>-129.01617860795</v>
      </c>
      <c r="H524">
        <v>0.85527638190954702</v>
      </c>
      <c r="I524">
        <v>73.001956315751002</v>
      </c>
      <c r="J524" t="s">
        <v>832</v>
      </c>
      <c r="K524" t="s">
        <v>25</v>
      </c>
      <c r="L524" t="s">
        <v>833</v>
      </c>
      <c r="M524" t="s">
        <v>834</v>
      </c>
      <c r="N524" t="s">
        <v>835</v>
      </c>
      <c r="O524" t="s">
        <v>836</v>
      </c>
      <c r="P524">
        <v>1.7211496799999999</v>
      </c>
      <c r="Q524">
        <v>92037</v>
      </c>
      <c r="R524" t="s">
        <v>837</v>
      </c>
      <c r="S524">
        <v>262146</v>
      </c>
      <c r="T524">
        <v>289.07066459999999</v>
      </c>
      <c r="U524" t="s">
        <v>31</v>
      </c>
      <c r="V524" t="s">
        <v>1147</v>
      </c>
      <c r="W524" t="s">
        <v>23</v>
      </c>
    </row>
    <row r="525" spans="1:23" x14ac:dyDescent="0.4">
      <c r="A525">
        <v>524</v>
      </c>
      <c r="B525">
        <v>1</v>
      </c>
      <c r="C525">
        <v>1</v>
      </c>
      <c r="D525">
        <v>1</v>
      </c>
      <c r="E525">
        <v>2</v>
      </c>
      <c r="F525">
        <v>0.49111571516025498</v>
      </c>
      <c r="G525">
        <v>-129.01617860795</v>
      </c>
      <c r="H525" t="s">
        <v>23</v>
      </c>
      <c r="I525">
        <v>73.001956315751002</v>
      </c>
      <c r="J525" t="s">
        <v>832</v>
      </c>
      <c r="K525" t="s">
        <v>25</v>
      </c>
      <c r="L525" t="s">
        <v>833</v>
      </c>
      <c r="M525" t="s">
        <v>834</v>
      </c>
      <c r="N525" t="s">
        <v>835</v>
      </c>
      <c r="O525" t="s">
        <v>836</v>
      </c>
      <c r="P525">
        <v>1.7211496799999999</v>
      </c>
      <c r="Q525">
        <v>92037</v>
      </c>
      <c r="R525" t="s">
        <v>837</v>
      </c>
      <c r="S525">
        <v>262146</v>
      </c>
      <c r="T525">
        <v>289.07066459999999</v>
      </c>
      <c r="U525" t="s">
        <v>31</v>
      </c>
      <c r="V525" t="s">
        <v>1148</v>
      </c>
      <c r="W525" t="s">
        <v>23</v>
      </c>
    </row>
    <row r="526" spans="1:23" x14ac:dyDescent="0.4">
      <c r="A526">
        <v>525</v>
      </c>
      <c r="B526">
        <v>1</v>
      </c>
      <c r="C526">
        <v>2</v>
      </c>
      <c r="D526">
        <v>1</v>
      </c>
      <c r="E526">
        <v>2</v>
      </c>
      <c r="F526">
        <v>0.49092778383839802</v>
      </c>
      <c r="G526">
        <v>-21.558306047907099</v>
      </c>
      <c r="H526">
        <v>0.93467336683417002</v>
      </c>
      <c r="I526">
        <v>27.947590228743302</v>
      </c>
      <c r="J526" t="s">
        <v>908</v>
      </c>
      <c r="K526" t="s">
        <v>25</v>
      </c>
      <c r="L526" t="s">
        <v>909</v>
      </c>
      <c r="M526" t="s">
        <v>910</v>
      </c>
      <c r="N526" t="s">
        <v>911</v>
      </c>
      <c r="O526" t="s">
        <v>912</v>
      </c>
      <c r="P526">
        <v>0.40000000600000002</v>
      </c>
      <c r="Q526" t="s">
        <v>913</v>
      </c>
      <c r="R526" t="s">
        <v>914</v>
      </c>
      <c r="S526">
        <v>34615519614</v>
      </c>
      <c r="T526">
        <v>465.10275250000001</v>
      </c>
      <c r="U526" t="s">
        <v>31</v>
      </c>
      <c r="V526" t="s">
        <v>1149</v>
      </c>
      <c r="W526" t="s">
        <v>23</v>
      </c>
    </row>
    <row r="527" spans="1:23" x14ac:dyDescent="0.4">
      <c r="A527">
        <v>526</v>
      </c>
      <c r="B527">
        <v>1</v>
      </c>
      <c r="C527">
        <v>1</v>
      </c>
      <c r="D527">
        <v>1</v>
      </c>
      <c r="E527">
        <v>1</v>
      </c>
      <c r="F527">
        <v>0.49065881891454299</v>
      </c>
      <c r="G527">
        <v>-54.5824080643646</v>
      </c>
      <c r="H527">
        <v>0.999999999999999</v>
      </c>
      <c r="I527">
        <v>1.6691633326097699</v>
      </c>
      <c r="J527" t="s">
        <v>1040</v>
      </c>
      <c r="K527" t="s">
        <v>25</v>
      </c>
      <c r="L527" t="s">
        <v>1041</v>
      </c>
      <c r="M527" t="s">
        <v>1042</v>
      </c>
      <c r="N527" t="s">
        <v>1043</v>
      </c>
      <c r="O527" t="s">
        <v>1044</v>
      </c>
      <c r="P527">
        <v>0.69999998799999996</v>
      </c>
      <c r="Q527">
        <v>68094</v>
      </c>
      <c r="R527" t="s">
        <v>1045</v>
      </c>
      <c r="S527">
        <v>19415142</v>
      </c>
      <c r="T527">
        <v>199.08658940000001</v>
      </c>
      <c r="U527" t="s">
        <v>31</v>
      </c>
      <c r="V527" t="s">
        <v>1150</v>
      </c>
      <c r="W527" t="s">
        <v>23</v>
      </c>
    </row>
    <row r="528" spans="1:23" x14ac:dyDescent="0.4">
      <c r="A528">
        <v>527</v>
      </c>
      <c r="B528">
        <v>1</v>
      </c>
      <c r="C528">
        <v>1</v>
      </c>
      <c r="D528">
        <v>1</v>
      </c>
      <c r="E528">
        <v>1</v>
      </c>
      <c r="F528">
        <v>0.49065881891454299</v>
      </c>
      <c r="G528">
        <v>-54.5824080643646</v>
      </c>
      <c r="H528" t="s">
        <v>23</v>
      </c>
      <c r="I528">
        <v>1.6691633326097699</v>
      </c>
      <c r="J528" t="s">
        <v>1040</v>
      </c>
      <c r="K528" t="s">
        <v>25</v>
      </c>
      <c r="L528" t="s">
        <v>1041</v>
      </c>
      <c r="M528" t="s">
        <v>1042</v>
      </c>
      <c r="N528" t="s">
        <v>1043</v>
      </c>
      <c r="O528" t="s">
        <v>1044</v>
      </c>
      <c r="P528">
        <v>0.69999998799999996</v>
      </c>
      <c r="Q528">
        <v>68094</v>
      </c>
      <c r="R528" t="s">
        <v>1045</v>
      </c>
      <c r="S528">
        <v>19415142</v>
      </c>
      <c r="T528">
        <v>199.08658940000001</v>
      </c>
      <c r="U528" t="s">
        <v>31</v>
      </c>
      <c r="V528" t="s">
        <v>1151</v>
      </c>
      <c r="W528" t="s">
        <v>23</v>
      </c>
    </row>
    <row r="529" spans="1:23" x14ac:dyDescent="0.4">
      <c r="A529">
        <v>528</v>
      </c>
      <c r="B529">
        <v>1</v>
      </c>
      <c r="C529">
        <v>1</v>
      </c>
      <c r="D529">
        <v>1</v>
      </c>
      <c r="E529">
        <v>1</v>
      </c>
      <c r="F529">
        <v>0.48879610696958298</v>
      </c>
      <c r="G529">
        <v>-37.846619698243401</v>
      </c>
      <c r="H529">
        <v>0.999999999999999</v>
      </c>
      <c r="I529">
        <v>23.416950024680901</v>
      </c>
      <c r="J529" t="s">
        <v>655</v>
      </c>
      <c r="K529" t="s">
        <v>25</v>
      </c>
      <c r="L529" t="s">
        <v>656</v>
      </c>
      <c r="M529" t="s">
        <v>657</v>
      </c>
      <c r="N529" t="s">
        <v>658</v>
      </c>
      <c r="O529" t="s">
        <v>659</v>
      </c>
      <c r="P529">
        <v>-1.32391071</v>
      </c>
      <c r="Q529" t="s">
        <v>660</v>
      </c>
      <c r="R529" t="s">
        <v>661</v>
      </c>
      <c r="S529">
        <v>255847294</v>
      </c>
      <c r="T529">
        <v>148.06039999999999</v>
      </c>
      <c r="U529" t="s">
        <v>31</v>
      </c>
      <c r="V529" t="s">
        <v>1152</v>
      </c>
      <c r="W529" t="s">
        <v>23</v>
      </c>
    </row>
    <row r="530" spans="1:23" x14ac:dyDescent="0.4">
      <c r="A530">
        <v>529</v>
      </c>
      <c r="B530">
        <v>1</v>
      </c>
      <c r="C530">
        <v>1</v>
      </c>
      <c r="D530">
        <v>1</v>
      </c>
      <c r="E530">
        <v>1</v>
      </c>
      <c r="F530">
        <v>0.48879610696958298</v>
      </c>
      <c r="G530">
        <v>-37.846619698243401</v>
      </c>
      <c r="H530" t="s">
        <v>23</v>
      </c>
      <c r="I530">
        <v>23.416950024680901</v>
      </c>
      <c r="J530" t="s">
        <v>655</v>
      </c>
      <c r="K530" t="s">
        <v>25</v>
      </c>
      <c r="L530" t="s">
        <v>656</v>
      </c>
      <c r="M530" t="s">
        <v>657</v>
      </c>
      <c r="N530" t="s">
        <v>658</v>
      </c>
      <c r="O530" t="s">
        <v>659</v>
      </c>
      <c r="P530">
        <v>-1.32391071</v>
      </c>
      <c r="Q530" t="s">
        <v>660</v>
      </c>
      <c r="R530" t="s">
        <v>661</v>
      </c>
      <c r="S530">
        <v>255847294</v>
      </c>
      <c r="T530">
        <v>148.06039999999999</v>
      </c>
      <c r="U530" t="s">
        <v>31</v>
      </c>
      <c r="V530" t="s">
        <v>1153</v>
      </c>
      <c r="W530" t="s">
        <v>23</v>
      </c>
    </row>
    <row r="531" spans="1:23" x14ac:dyDescent="0.4">
      <c r="A531">
        <v>530</v>
      </c>
      <c r="B531">
        <v>1</v>
      </c>
      <c r="C531">
        <v>2</v>
      </c>
      <c r="D531">
        <v>1</v>
      </c>
      <c r="E531">
        <v>1</v>
      </c>
      <c r="F531">
        <v>0.48799788798937599</v>
      </c>
      <c r="G531">
        <v>-156.94632004272799</v>
      </c>
      <c r="H531" t="s">
        <v>23</v>
      </c>
      <c r="I531">
        <v>44.933419582421699</v>
      </c>
      <c r="J531" t="s">
        <v>944</v>
      </c>
      <c r="K531" t="s">
        <v>25</v>
      </c>
      <c r="L531" t="s">
        <v>945</v>
      </c>
      <c r="M531" t="s">
        <v>946</v>
      </c>
      <c r="N531" t="s">
        <v>947</v>
      </c>
      <c r="O531" t="s">
        <v>948</v>
      </c>
      <c r="P531">
        <v>4</v>
      </c>
      <c r="Q531" t="s">
        <v>949</v>
      </c>
      <c r="R531" t="s">
        <v>950</v>
      </c>
      <c r="S531">
        <v>120384382</v>
      </c>
      <c r="T531">
        <v>609.28065730000003</v>
      </c>
      <c r="U531" t="s">
        <v>31</v>
      </c>
      <c r="V531" t="s">
        <v>1154</v>
      </c>
      <c r="W531" t="s">
        <v>23</v>
      </c>
    </row>
    <row r="532" spans="1:23" x14ac:dyDescent="0.4">
      <c r="A532">
        <v>531</v>
      </c>
      <c r="B532">
        <v>1</v>
      </c>
      <c r="C532">
        <v>2</v>
      </c>
      <c r="D532">
        <v>1</v>
      </c>
      <c r="E532">
        <v>1</v>
      </c>
      <c r="F532">
        <v>0.48799788798937599</v>
      </c>
      <c r="G532">
        <v>-156.94632004272799</v>
      </c>
      <c r="H532">
        <v>0.999999999999999</v>
      </c>
      <c r="I532">
        <v>44.933419582421699</v>
      </c>
      <c r="J532" t="s">
        <v>944</v>
      </c>
      <c r="K532" t="s">
        <v>25</v>
      </c>
      <c r="L532" t="s">
        <v>945</v>
      </c>
      <c r="M532" t="s">
        <v>946</v>
      </c>
      <c r="N532" t="s">
        <v>947</v>
      </c>
      <c r="O532" t="s">
        <v>948</v>
      </c>
      <c r="P532">
        <v>4</v>
      </c>
      <c r="Q532" t="s">
        <v>949</v>
      </c>
      <c r="R532" t="s">
        <v>950</v>
      </c>
      <c r="S532">
        <v>120384382</v>
      </c>
      <c r="T532">
        <v>609.28065730000003</v>
      </c>
      <c r="U532" t="s">
        <v>31</v>
      </c>
      <c r="V532" t="s">
        <v>1155</v>
      </c>
      <c r="W532" t="s">
        <v>23</v>
      </c>
    </row>
    <row r="533" spans="1:23" x14ac:dyDescent="0.4">
      <c r="A533">
        <v>532</v>
      </c>
      <c r="B533">
        <v>1</v>
      </c>
      <c r="C533">
        <v>1</v>
      </c>
      <c r="D533">
        <v>1</v>
      </c>
      <c r="E533">
        <v>1</v>
      </c>
      <c r="F533">
        <v>0.48793801770057399</v>
      </c>
      <c r="G533">
        <v>-12.9935738905137</v>
      </c>
      <c r="H533" t="s">
        <v>23</v>
      </c>
      <c r="I533">
        <v>15.628711030637399</v>
      </c>
      <c r="J533" t="s">
        <v>1156</v>
      </c>
      <c r="K533" t="s">
        <v>25</v>
      </c>
      <c r="L533" t="s">
        <v>1157</v>
      </c>
      <c r="M533" t="s">
        <v>1158</v>
      </c>
      <c r="N533" t="s">
        <v>1159</v>
      </c>
      <c r="O533" t="s">
        <v>1160</v>
      </c>
      <c r="P533">
        <v>0.40000000600000002</v>
      </c>
      <c r="Q533" t="s">
        <v>1161</v>
      </c>
      <c r="R533" t="s">
        <v>1162</v>
      </c>
      <c r="S533">
        <v>34363730038</v>
      </c>
      <c r="T533">
        <v>435.0921879</v>
      </c>
      <c r="U533" t="s">
        <v>31</v>
      </c>
      <c r="V533" t="s">
        <v>1163</v>
      </c>
      <c r="W533" t="s">
        <v>23</v>
      </c>
    </row>
    <row r="534" spans="1:23" x14ac:dyDescent="0.4">
      <c r="A534">
        <v>533</v>
      </c>
      <c r="B534">
        <v>1</v>
      </c>
      <c r="C534">
        <v>1</v>
      </c>
      <c r="D534">
        <v>1</v>
      </c>
      <c r="E534">
        <v>1</v>
      </c>
      <c r="F534">
        <v>0.48793801770057399</v>
      </c>
      <c r="G534">
        <v>-12.9935738905137</v>
      </c>
      <c r="H534">
        <v>0.999999999999999</v>
      </c>
      <c r="I534">
        <v>15.628711030637399</v>
      </c>
      <c r="J534" t="s">
        <v>1156</v>
      </c>
      <c r="K534" t="s">
        <v>25</v>
      </c>
      <c r="L534" t="s">
        <v>1157</v>
      </c>
      <c r="M534" t="s">
        <v>1158</v>
      </c>
      <c r="N534" t="s">
        <v>1159</v>
      </c>
      <c r="O534" t="s">
        <v>1160</v>
      </c>
      <c r="P534">
        <v>0.40000000600000002</v>
      </c>
      <c r="Q534" t="s">
        <v>1161</v>
      </c>
      <c r="R534" t="s">
        <v>1162</v>
      </c>
      <c r="S534">
        <v>34363730038</v>
      </c>
      <c r="T534">
        <v>435.0921879</v>
      </c>
      <c r="U534" t="s">
        <v>31</v>
      </c>
      <c r="V534" t="s">
        <v>1164</v>
      </c>
      <c r="W534" t="s">
        <v>23</v>
      </c>
    </row>
    <row r="535" spans="1:23" x14ac:dyDescent="0.4">
      <c r="A535">
        <v>534</v>
      </c>
      <c r="B535">
        <v>1</v>
      </c>
      <c r="C535">
        <v>1</v>
      </c>
      <c r="D535">
        <v>1</v>
      </c>
      <c r="E535">
        <v>2</v>
      </c>
      <c r="F535">
        <v>0.487844059733749</v>
      </c>
      <c r="G535">
        <v>-66.277018623268503</v>
      </c>
      <c r="H535">
        <v>0.93065326633165801</v>
      </c>
      <c r="I535">
        <v>13.9558440864377</v>
      </c>
      <c r="J535" t="s">
        <v>1165</v>
      </c>
      <c r="K535" t="s">
        <v>25</v>
      </c>
      <c r="L535" t="s">
        <v>1166</v>
      </c>
      <c r="M535" t="s">
        <v>1167</v>
      </c>
      <c r="N535" t="s">
        <v>1168</v>
      </c>
      <c r="O535" t="s">
        <v>1169</v>
      </c>
      <c r="P535">
        <v>-3.4000001000000002</v>
      </c>
      <c r="Q535" t="s">
        <v>1170</v>
      </c>
      <c r="R535" t="s">
        <v>1171</v>
      </c>
      <c r="S535">
        <v>18874478</v>
      </c>
      <c r="T535">
        <v>265.08580000000001</v>
      </c>
      <c r="U535" t="s">
        <v>31</v>
      </c>
      <c r="V535" t="s">
        <v>1172</v>
      </c>
      <c r="W535" t="s">
        <v>23</v>
      </c>
    </row>
    <row r="536" spans="1:23" x14ac:dyDescent="0.4">
      <c r="A536">
        <v>535</v>
      </c>
      <c r="B536">
        <v>1</v>
      </c>
      <c r="C536">
        <v>1</v>
      </c>
      <c r="D536">
        <v>1</v>
      </c>
      <c r="E536">
        <v>2</v>
      </c>
      <c r="F536">
        <v>0.487844059733749</v>
      </c>
      <c r="G536">
        <v>-66.277018623268503</v>
      </c>
      <c r="H536" t="s">
        <v>23</v>
      </c>
      <c r="I536">
        <v>13.9558440864377</v>
      </c>
      <c r="J536" t="s">
        <v>1165</v>
      </c>
      <c r="K536" t="s">
        <v>25</v>
      </c>
      <c r="L536" t="s">
        <v>1166</v>
      </c>
      <c r="M536" t="s">
        <v>1167</v>
      </c>
      <c r="N536" t="s">
        <v>1168</v>
      </c>
      <c r="O536" t="s">
        <v>1169</v>
      </c>
      <c r="P536">
        <v>-3.4000001000000002</v>
      </c>
      <c r="Q536" t="s">
        <v>1170</v>
      </c>
      <c r="R536" t="s">
        <v>1171</v>
      </c>
      <c r="S536">
        <v>18874478</v>
      </c>
      <c r="T536">
        <v>265.08580000000001</v>
      </c>
      <c r="U536" t="s">
        <v>31</v>
      </c>
      <c r="V536" t="s">
        <v>1173</v>
      </c>
      <c r="W536" t="s">
        <v>23</v>
      </c>
    </row>
    <row r="537" spans="1:23" x14ac:dyDescent="0.4">
      <c r="A537">
        <v>536</v>
      </c>
      <c r="B537">
        <v>1</v>
      </c>
      <c r="C537">
        <v>1</v>
      </c>
      <c r="D537">
        <v>1</v>
      </c>
      <c r="E537">
        <v>1</v>
      </c>
      <c r="F537">
        <v>0.48746563702086798</v>
      </c>
      <c r="G537">
        <v>-26.506768526719</v>
      </c>
      <c r="H537">
        <v>0.999999999999999</v>
      </c>
      <c r="I537">
        <v>63.185761433388599</v>
      </c>
      <c r="J537" t="s">
        <v>1174</v>
      </c>
      <c r="K537" t="s">
        <v>25</v>
      </c>
      <c r="L537" t="s">
        <v>1175</v>
      </c>
      <c r="M537" t="s">
        <v>1176</v>
      </c>
      <c r="N537" t="s">
        <v>1177</v>
      </c>
      <c r="O537" t="s">
        <v>1178</v>
      </c>
      <c r="P537">
        <v>3.5</v>
      </c>
      <c r="Q537">
        <v>23396613</v>
      </c>
      <c r="R537" t="s">
        <v>1179</v>
      </c>
      <c r="S537">
        <v>3178610</v>
      </c>
      <c r="T537">
        <v>231.10157079999999</v>
      </c>
      <c r="U537" t="s">
        <v>31</v>
      </c>
      <c r="V537" t="s">
        <v>1180</v>
      </c>
      <c r="W537" t="s">
        <v>23</v>
      </c>
    </row>
    <row r="538" spans="1:23" x14ac:dyDescent="0.4">
      <c r="A538">
        <v>537</v>
      </c>
      <c r="B538">
        <v>1</v>
      </c>
      <c r="C538">
        <v>1</v>
      </c>
      <c r="D538">
        <v>1</v>
      </c>
      <c r="E538">
        <v>1</v>
      </c>
      <c r="F538">
        <v>0.48746563702086798</v>
      </c>
      <c r="G538">
        <v>-26.506768526719</v>
      </c>
      <c r="H538" t="s">
        <v>23</v>
      </c>
      <c r="I538">
        <v>63.185761433388599</v>
      </c>
      <c r="J538" t="s">
        <v>1174</v>
      </c>
      <c r="K538" t="s">
        <v>25</v>
      </c>
      <c r="L538" t="s">
        <v>1175</v>
      </c>
      <c r="M538" t="s">
        <v>1176</v>
      </c>
      <c r="N538" t="s">
        <v>1177</v>
      </c>
      <c r="O538" t="s">
        <v>1178</v>
      </c>
      <c r="P538">
        <v>3.5</v>
      </c>
      <c r="Q538">
        <v>23396613</v>
      </c>
      <c r="R538" t="s">
        <v>1179</v>
      </c>
      <c r="S538">
        <v>3178610</v>
      </c>
      <c r="T538">
        <v>231.10157079999999</v>
      </c>
      <c r="U538" t="s">
        <v>31</v>
      </c>
      <c r="V538" t="s">
        <v>1181</v>
      </c>
      <c r="W538" t="s">
        <v>23</v>
      </c>
    </row>
    <row r="539" spans="1:23" x14ac:dyDescent="0.4">
      <c r="A539">
        <v>538</v>
      </c>
      <c r="B539">
        <v>1</v>
      </c>
      <c r="C539">
        <v>1</v>
      </c>
      <c r="D539">
        <v>1</v>
      </c>
      <c r="E539">
        <v>1</v>
      </c>
      <c r="F539">
        <v>0.48725519567766701</v>
      </c>
      <c r="G539">
        <v>-51.1242372016589</v>
      </c>
      <c r="H539" t="s">
        <v>23</v>
      </c>
      <c r="I539">
        <v>20.880731440539702</v>
      </c>
      <c r="J539" t="s">
        <v>854</v>
      </c>
      <c r="K539" t="s">
        <v>25</v>
      </c>
      <c r="L539" t="s">
        <v>855</v>
      </c>
      <c r="M539" t="s">
        <v>856</v>
      </c>
      <c r="N539" t="s">
        <v>857</v>
      </c>
      <c r="O539" t="s">
        <v>858</v>
      </c>
      <c r="P539">
        <v>1.5112214100000001</v>
      </c>
      <c r="Q539" t="s">
        <v>859</v>
      </c>
      <c r="R539" t="s">
        <v>860</v>
      </c>
      <c r="S539">
        <v>17300449662</v>
      </c>
      <c r="T539">
        <v>176.07060000000001</v>
      </c>
      <c r="U539" t="s">
        <v>31</v>
      </c>
      <c r="V539" t="s">
        <v>1182</v>
      </c>
      <c r="W539" t="s">
        <v>23</v>
      </c>
    </row>
    <row r="540" spans="1:23" x14ac:dyDescent="0.4">
      <c r="A540">
        <v>539</v>
      </c>
      <c r="B540">
        <v>1</v>
      </c>
      <c r="C540">
        <v>1</v>
      </c>
      <c r="D540">
        <v>1</v>
      </c>
      <c r="E540">
        <v>1</v>
      </c>
      <c r="F540">
        <v>0.48725519567766701</v>
      </c>
      <c r="G540">
        <v>-51.1242372016589</v>
      </c>
      <c r="H540">
        <v>0.999999999999999</v>
      </c>
      <c r="I540">
        <v>20.880731440539702</v>
      </c>
      <c r="J540" t="s">
        <v>854</v>
      </c>
      <c r="K540" t="s">
        <v>25</v>
      </c>
      <c r="L540" t="s">
        <v>855</v>
      </c>
      <c r="M540" t="s">
        <v>856</v>
      </c>
      <c r="N540" t="s">
        <v>857</v>
      </c>
      <c r="O540" t="s">
        <v>858</v>
      </c>
      <c r="P540">
        <v>1.5112214100000001</v>
      </c>
      <c r="Q540" t="s">
        <v>859</v>
      </c>
      <c r="R540" t="s">
        <v>860</v>
      </c>
      <c r="S540">
        <v>17300449662</v>
      </c>
      <c r="T540">
        <v>176.07060000000001</v>
      </c>
      <c r="U540" t="s">
        <v>31</v>
      </c>
      <c r="V540" t="s">
        <v>1183</v>
      </c>
      <c r="W540" t="s">
        <v>23</v>
      </c>
    </row>
    <row r="541" spans="1:23" x14ac:dyDescent="0.4">
      <c r="A541">
        <v>540</v>
      </c>
      <c r="B541">
        <v>1</v>
      </c>
      <c r="C541">
        <v>1</v>
      </c>
      <c r="D541">
        <v>1</v>
      </c>
      <c r="E541">
        <v>1</v>
      </c>
      <c r="F541">
        <v>0.48691310642243502</v>
      </c>
      <c r="G541">
        <v>-229.92873143569901</v>
      </c>
      <c r="H541">
        <v>0.999999999999999</v>
      </c>
      <c r="I541">
        <v>36.620139809351002</v>
      </c>
      <c r="J541" t="s">
        <v>944</v>
      </c>
      <c r="K541" t="s">
        <v>25</v>
      </c>
      <c r="L541" t="s">
        <v>945</v>
      </c>
      <c r="M541" t="s">
        <v>946</v>
      </c>
      <c r="N541" t="s">
        <v>947</v>
      </c>
      <c r="O541" t="s">
        <v>948</v>
      </c>
      <c r="P541">
        <v>4</v>
      </c>
      <c r="Q541" t="s">
        <v>949</v>
      </c>
      <c r="R541" t="s">
        <v>950</v>
      </c>
      <c r="S541">
        <v>120384382</v>
      </c>
      <c r="T541">
        <v>609.28066000000001</v>
      </c>
      <c r="U541" t="s">
        <v>31</v>
      </c>
      <c r="V541" t="s">
        <v>1184</v>
      </c>
      <c r="W541" t="s">
        <v>23</v>
      </c>
    </row>
    <row r="542" spans="1:23" x14ac:dyDescent="0.4">
      <c r="A542">
        <v>541</v>
      </c>
      <c r="B542">
        <v>1</v>
      </c>
      <c r="C542">
        <v>1</v>
      </c>
      <c r="D542">
        <v>1</v>
      </c>
      <c r="E542">
        <v>1</v>
      </c>
      <c r="F542">
        <v>0.48691310642243502</v>
      </c>
      <c r="G542">
        <v>-229.92873143569901</v>
      </c>
      <c r="H542" t="s">
        <v>23</v>
      </c>
      <c r="I542">
        <v>36.620139809351002</v>
      </c>
      <c r="J542" t="s">
        <v>944</v>
      </c>
      <c r="K542" t="s">
        <v>25</v>
      </c>
      <c r="L542" t="s">
        <v>945</v>
      </c>
      <c r="M542" t="s">
        <v>946</v>
      </c>
      <c r="N542" t="s">
        <v>947</v>
      </c>
      <c r="O542" t="s">
        <v>948</v>
      </c>
      <c r="P542">
        <v>4</v>
      </c>
      <c r="Q542" t="s">
        <v>949</v>
      </c>
      <c r="R542" t="s">
        <v>950</v>
      </c>
      <c r="S542">
        <v>120384382</v>
      </c>
      <c r="T542">
        <v>609.28066000000001</v>
      </c>
      <c r="U542" t="s">
        <v>31</v>
      </c>
      <c r="V542" t="s">
        <v>1185</v>
      </c>
      <c r="W542" t="s">
        <v>23</v>
      </c>
    </row>
    <row r="543" spans="1:23" x14ac:dyDescent="0.4">
      <c r="A543">
        <v>542</v>
      </c>
      <c r="B543">
        <v>1</v>
      </c>
      <c r="C543">
        <v>1</v>
      </c>
      <c r="D543">
        <v>1</v>
      </c>
      <c r="E543">
        <v>1</v>
      </c>
      <c r="F543">
        <v>0.48674835228195101</v>
      </c>
      <c r="G543">
        <v>-141.42426990372201</v>
      </c>
      <c r="H543" t="s">
        <v>23</v>
      </c>
      <c r="I543">
        <v>30.645864981655201</v>
      </c>
      <c r="J543" t="s">
        <v>944</v>
      </c>
      <c r="K543" t="s">
        <v>25</v>
      </c>
      <c r="L543" t="s">
        <v>945</v>
      </c>
      <c r="M543" t="s">
        <v>946</v>
      </c>
      <c r="N543" t="s">
        <v>947</v>
      </c>
      <c r="O543" t="s">
        <v>948</v>
      </c>
      <c r="P543">
        <v>4</v>
      </c>
      <c r="Q543" t="s">
        <v>949</v>
      </c>
      <c r="R543" t="s">
        <v>950</v>
      </c>
      <c r="S543">
        <v>120384382</v>
      </c>
      <c r="T543">
        <v>609.28065730000003</v>
      </c>
      <c r="U543" t="s">
        <v>31</v>
      </c>
      <c r="V543" t="s">
        <v>1186</v>
      </c>
      <c r="W543" t="s">
        <v>23</v>
      </c>
    </row>
    <row r="544" spans="1:23" x14ac:dyDescent="0.4">
      <c r="A544">
        <v>543</v>
      </c>
      <c r="B544">
        <v>1</v>
      </c>
      <c r="C544">
        <v>1</v>
      </c>
      <c r="D544">
        <v>1</v>
      </c>
      <c r="E544">
        <v>1</v>
      </c>
      <c r="F544">
        <v>0.48674835228195101</v>
      </c>
      <c r="G544">
        <v>-141.42426990372201</v>
      </c>
      <c r="H544">
        <v>0.999999999999999</v>
      </c>
      <c r="I544">
        <v>30.645864981655201</v>
      </c>
      <c r="J544" t="s">
        <v>944</v>
      </c>
      <c r="K544" t="s">
        <v>25</v>
      </c>
      <c r="L544" t="s">
        <v>945</v>
      </c>
      <c r="M544" t="s">
        <v>946</v>
      </c>
      <c r="N544" t="s">
        <v>947</v>
      </c>
      <c r="O544" t="s">
        <v>948</v>
      </c>
      <c r="P544">
        <v>4</v>
      </c>
      <c r="Q544" t="s">
        <v>949</v>
      </c>
      <c r="R544" t="s">
        <v>950</v>
      </c>
      <c r="S544">
        <v>120384382</v>
      </c>
      <c r="T544">
        <v>609.28065730000003</v>
      </c>
      <c r="U544" t="s">
        <v>31</v>
      </c>
      <c r="V544" t="s">
        <v>1187</v>
      </c>
      <c r="W544" t="s">
        <v>23</v>
      </c>
    </row>
    <row r="545" spans="1:23" x14ac:dyDescent="0.4">
      <c r="A545">
        <v>544</v>
      </c>
      <c r="B545">
        <v>1</v>
      </c>
      <c r="C545">
        <v>1</v>
      </c>
      <c r="D545">
        <v>1</v>
      </c>
      <c r="E545">
        <v>1</v>
      </c>
      <c r="F545">
        <v>0.48542819080017402</v>
      </c>
      <c r="G545">
        <v>-35.773030766345897</v>
      </c>
      <c r="H545" t="s">
        <v>23</v>
      </c>
      <c r="I545">
        <v>17.682340436130399</v>
      </c>
      <c r="J545" t="s">
        <v>823</v>
      </c>
      <c r="K545" t="s">
        <v>25</v>
      </c>
      <c r="L545" t="s">
        <v>824</v>
      </c>
      <c r="M545" t="s">
        <v>825</v>
      </c>
      <c r="N545" t="s">
        <v>826</v>
      </c>
      <c r="O545" t="s">
        <v>827</v>
      </c>
      <c r="P545">
        <v>-4.8000001900000004</v>
      </c>
      <c r="Q545" t="s">
        <v>828</v>
      </c>
      <c r="R545" t="s">
        <v>829</v>
      </c>
      <c r="S545">
        <v>54241662</v>
      </c>
      <c r="T545">
        <v>261.03699999999998</v>
      </c>
      <c r="U545" t="s">
        <v>31</v>
      </c>
      <c r="V545" t="s">
        <v>1188</v>
      </c>
      <c r="W545" t="s">
        <v>23</v>
      </c>
    </row>
    <row r="546" spans="1:23" x14ac:dyDescent="0.4">
      <c r="A546">
        <v>545</v>
      </c>
      <c r="B546">
        <v>1</v>
      </c>
      <c r="C546">
        <v>1</v>
      </c>
      <c r="D546">
        <v>1</v>
      </c>
      <c r="E546">
        <v>1</v>
      </c>
      <c r="F546">
        <v>0.48542819080017402</v>
      </c>
      <c r="G546">
        <v>-35.773030766345897</v>
      </c>
      <c r="H546">
        <v>0.999999999999999</v>
      </c>
      <c r="I546">
        <v>17.682340436130399</v>
      </c>
      <c r="J546" t="s">
        <v>823</v>
      </c>
      <c r="K546" t="s">
        <v>25</v>
      </c>
      <c r="L546" t="s">
        <v>824</v>
      </c>
      <c r="M546" t="s">
        <v>825</v>
      </c>
      <c r="N546" t="s">
        <v>826</v>
      </c>
      <c r="O546" t="s">
        <v>827</v>
      </c>
      <c r="P546">
        <v>-4.8000001900000004</v>
      </c>
      <c r="Q546" t="s">
        <v>828</v>
      </c>
      <c r="R546" t="s">
        <v>829</v>
      </c>
      <c r="S546">
        <v>54241662</v>
      </c>
      <c r="T546">
        <v>261.03699999999998</v>
      </c>
      <c r="U546" t="s">
        <v>31</v>
      </c>
      <c r="V546" t="s">
        <v>1189</v>
      </c>
      <c r="W546" t="s">
        <v>23</v>
      </c>
    </row>
    <row r="547" spans="1:23" x14ac:dyDescent="0.4">
      <c r="A547">
        <v>546</v>
      </c>
      <c r="B547">
        <v>1</v>
      </c>
      <c r="C547">
        <v>2</v>
      </c>
      <c r="D547">
        <v>1</v>
      </c>
      <c r="E547">
        <v>2</v>
      </c>
      <c r="F547">
        <v>0.48469420467191898</v>
      </c>
      <c r="G547">
        <v>-13.1843817119079</v>
      </c>
      <c r="H547">
        <v>0.96884422110552704</v>
      </c>
      <c r="I547">
        <v>27.539775122148999</v>
      </c>
      <c r="J547" t="s">
        <v>908</v>
      </c>
      <c r="K547" t="s">
        <v>25</v>
      </c>
      <c r="L547" t="s">
        <v>909</v>
      </c>
      <c r="M547" t="s">
        <v>910</v>
      </c>
      <c r="N547" t="s">
        <v>911</v>
      </c>
      <c r="O547" t="s">
        <v>912</v>
      </c>
      <c r="P547">
        <v>0.40000000600000002</v>
      </c>
      <c r="Q547" t="s">
        <v>913</v>
      </c>
      <c r="R547" t="s">
        <v>914</v>
      </c>
      <c r="S547">
        <v>34615519614</v>
      </c>
      <c r="T547">
        <v>465.10275250000001</v>
      </c>
      <c r="U547" t="s">
        <v>31</v>
      </c>
      <c r="V547" t="s">
        <v>1190</v>
      </c>
      <c r="W547" t="s">
        <v>23</v>
      </c>
    </row>
    <row r="548" spans="1:23" x14ac:dyDescent="0.4">
      <c r="A548">
        <v>547</v>
      </c>
      <c r="B548">
        <v>1</v>
      </c>
      <c r="C548">
        <v>1</v>
      </c>
      <c r="D548">
        <v>1</v>
      </c>
      <c r="E548">
        <v>1</v>
      </c>
      <c r="F548">
        <v>0.484388210426628</v>
      </c>
      <c r="G548">
        <v>-57.1670641613618</v>
      </c>
      <c r="H548">
        <v>0.99748743718592903</v>
      </c>
      <c r="I548">
        <v>53.4097803325961</v>
      </c>
      <c r="J548" t="s">
        <v>1050</v>
      </c>
      <c r="K548" t="s">
        <v>25</v>
      </c>
      <c r="L548" t="s">
        <v>1051</v>
      </c>
      <c r="M548" t="s">
        <v>1052</v>
      </c>
      <c r="N548" t="s">
        <v>1053</v>
      </c>
      <c r="O548" t="s">
        <v>1054</v>
      </c>
      <c r="P548">
        <v>-2.26145554</v>
      </c>
      <c r="Q548" t="s">
        <v>1055</v>
      </c>
      <c r="R548" t="s">
        <v>1056</v>
      </c>
      <c r="S548">
        <v>20965758</v>
      </c>
      <c r="T548">
        <v>285.08300000000003</v>
      </c>
      <c r="U548" t="s">
        <v>31</v>
      </c>
      <c r="V548" t="s">
        <v>1191</v>
      </c>
      <c r="W548" t="s">
        <v>23</v>
      </c>
    </row>
    <row r="549" spans="1:23" x14ac:dyDescent="0.4">
      <c r="A549">
        <v>548</v>
      </c>
      <c r="B549">
        <v>1</v>
      </c>
      <c r="C549">
        <v>1</v>
      </c>
      <c r="D549">
        <v>1</v>
      </c>
      <c r="E549">
        <v>1</v>
      </c>
      <c r="F549">
        <v>0.484388210426628</v>
      </c>
      <c r="G549">
        <v>-57.1670641613618</v>
      </c>
      <c r="H549" t="s">
        <v>23</v>
      </c>
      <c r="I549">
        <v>53.4097803325961</v>
      </c>
      <c r="J549" t="s">
        <v>1050</v>
      </c>
      <c r="K549" t="s">
        <v>25</v>
      </c>
      <c r="L549" t="s">
        <v>1051</v>
      </c>
      <c r="M549" t="s">
        <v>1052</v>
      </c>
      <c r="N549" t="s">
        <v>1053</v>
      </c>
      <c r="O549" t="s">
        <v>1054</v>
      </c>
      <c r="P549">
        <v>-2.26145554</v>
      </c>
      <c r="Q549" t="s">
        <v>1055</v>
      </c>
      <c r="R549" t="s">
        <v>1056</v>
      </c>
      <c r="S549">
        <v>20965758</v>
      </c>
      <c r="T549">
        <v>285.08300000000003</v>
      </c>
      <c r="U549" t="s">
        <v>31</v>
      </c>
      <c r="V549" t="s">
        <v>1192</v>
      </c>
      <c r="W549" t="s">
        <v>23</v>
      </c>
    </row>
    <row r="550" spans="1:23" x14ac:dyDescent="0.4">
      <c r="A550">
        <v>549</v>
      </c>
      <c r="B550">
        <v>1</v>
      </c>
      <c r="C550">
        <v>1</v>
      </c>
      <c r="D550">
        <v>1</v>
      </c>
      <c r="E550">
        <v>1</v>
      </c>
      <c r="F550">
        <v>0.48336162972593499</v>
      </c>
      <c r="G550">
        <v>-15.8068795940641</v>
      </c>
      <c r="H550">
        <v>0.999999999999999</v>
      </c>
      <c r="I550">
        <v>7.9336664170056297</v>
      </c>
      <c r="J550" t="s">
        <v>1102</v>
      </c>
      <c r="K550" t="s">
        <v>25</v>
      </c>
      <c r="L550" t="s">
        <v>1103</v>
      </c>
      <c r="M550" t="s">
        <v>1104</v>
      </c>
      <c r="N550" t="s">
        <v>1105</v>
      </c>
      <c r="O550" t="s">
        <v>1106</v>
      </c>
      <c r="P550">
        <v>3.0999998999999998</v>
      </c>
      <c r="Q550" t="s">
        <v>1107</v>
      </c>
      <c r="R550" t="s">
        <v>1108</v>
      </c>
      <c r="S550">
        <v>255847294</v>
      </c>
      <c r="T550">
        <v>229.0859207</v>
      </c>
      <c r="U550" t="s">
        <v>31</v>
      </c>
      <c r="V550" t="s">
        <v>1193</v>
      </c>
      <c r="W550" t="s">
        <v>23</v>
      </c>
    </row>
    <row r="551" spans="1:23" x14ac:dyDescent="0.4">
      <c r="A551">
        <v>550</v>
      </c>
      <c r="B551">
        <v>1</v>
      </c>
      <c r="C551">
        <v>1</v>
      </c>
      <c r="D551">
        <v>1</v>
      </c>
      <c r="E551">
        <v>1</v>
      </c>
      <c r="F551">
        <v>0.48336162972593499</v>
      </c>
      <c r="G551">
        <v>-15.8068795940641</v>
      </c>
      <c r="H551" t="s">
        <v>23</v>
      </c>
      <c r="I551">
        <v>7.9336664170056297</v>
      </c>
      <c r="J551" t="s">
        <v>1102</v>
      </c>
      <c r="K551" t="s">
        <v>25</v>
      </c>
      <c r="L551" t="s">
        <v>1103</v>
      </c>
      <c r="M551" t="s">
        <v>1104</v>
      </c>
      <c r="N551" t="s">
        <v>1105</v>
      </c>
      <c r="O551" t="s">
        <v>1106</v>
      </c>
      <c r="P551">
        <v>3.0999998999999998</v>
      </c>
      <c r="Q551" t="s">
        <v>1107</v>
      </c>
      <c r="R551" t="s">
        <v>1108</v>
      </c>
      <c r="S551">
        <v>255847294</v>
      </c>
      <c r="T551">
        <v>229.0859207</v>
      </c>
      <c r="U551" t="s">
        <v>31</v>
      </c>
      <c r="V551" t="s">
        <v>1194</v>
      </c>
      <c r="W551" t="s">
        <v>23</v>
      </c>
    </row>
    <row r="552" spans="1:23" x14ac:dyDescent="0.4">
      <c r="A552">
        <v>551</v>
      </c>
      <c r="B552">
        <v>1</v>
      </c>
      <c r="C552">
        <v>1</v>
      </c>
      <c r="D552">
        <v>1</v>
      </c>
      <c r="E552">
        <v>1</v>
      </c>
      <c r="F552">
        <v>0.48255827010577201</v>
      </c>
      <c r="G552">
        <v>-26.246368433034799</v>
      </c>
      <c r="H552" t="s">
        <v>23</v>
      </c>
      <c r="I552">
        <v>14.318248369990799</v>
      </c>
      <c r="J552" t="s">
        <v>873</v>
      </c>
      <c r="K552" t="s">
        <v>25</v>
      </c>
      <c r="L552" t="s">
        <v>874</v>
      </c>
      <c r="M552" t="s">
        <v>875</v>
      </c>
      <c r="N552" t="s">
        <v>876</v>
      </c>
      <c r="O552" t="s">
        <v>877</v>
      </c>
      <c r="P552">
        <v>1.39999998</v>
      </c>
      <c r="Q552" t="s">
        <v>878</v>
      </c>
      <c r="R552" t="s">
        <v>879</v>
      </c>
      <c r="S552">
        <v>54061182</v>
      </c>
      <c r="T552">
        <v>178.03548280000001</v>
      </c>
      <c r="U552" t="s">
        <v>31</v>
      </c>
      <c r="V552" t="s">
        <v>1195</v>
      </c>
      <c r="W552" t="s">
        <v>23</v>
      </c>
    </row>
    <row r="553" spans="1:23" x14ac:dyDescent="0.4">
      <c r="A553">
        <v>552</v>
      </c>
      <c r="B553">
        <v>1</v>
      </c>
      <c r="C553">
        <v>1</v>
      </c>
      <c r="D553">
        <v>1</v>
      </c>
      <c r="E553">
        <v>1</v>
      </c>
      <c r="F553">
        <v>0.48255827010577201</v>
      </c>
      <c r="G553">
        <v>-26.246368433034799</v>
      </c>
      <c r="H553">
        <v>0.999999999999999</v>
      </c>
      <c r="I553">
        <v>14.318248369990799</v>
      </c>
      <c r="J553" t="s">
        <v>873</v>
      </c>
      <c r="K553" t="s">
        <v>25</v>
      </c>
      <c r="L553" t="s">
        <v>874</v>
      </c>
      <c r="M553" t="s">
        <v>875</v>
      </c>
      <c r="N553" t="s">
        <v>876</v>
      </c>
      <c r="O553" t="s">
        <v>877</v>
      </c>
      <c r="P553">
        <v>1.39999998</v>
      </c>
      <c r="Q553" t="s">
        <v>878</v>
      </c>
      <c r="R553" t="s">
        <v>879</v>
      </c>
      <c r="S553">
        <v>54061182</v>
      </c>
      <c r="T553">
        <v>178.03548280000001</v>
      </c>
      <c r="U553" t="s">
        <v>31</v>
      </c>
      <c r="V553" t="s">
        <v>1196</v>
      </c>
      <c r="W553" t="s">
        <v>23</v>
      </c>
    </row>
    <row r="554" spans="1:23" x14ac:dyDescent="0.4">
      <c r="A554">
        <v>553</v>
      </c>
      <c r="B554">
        <v>1</v>
      </c>
      <c r="C554">
        <v>1</v>
      </c>
      <c r="D554">
        <v>1</v>
      </c>
      <c r="E554">
        <v>1</v>
      </c>
      <c r="F554">
        <v>0.47945533486265801</v>
      </c>
      <c r="G554">
        <v>-213.65301912931301</v>
      </c>
      <c r="H554">
        <v>0.99949748743718503</v>
      </c>
      <c r="I554">
        <v>72.047336147477395</v>
      </c>
      <c r="J554" t="s">
        <v>865</v>
      </c>
      <c r="K554" t="s">
        <v>25</v>
      </c>
      <c r="L554" t="s">
        <v>866</v>
      </c>
      <c r="M554" t="s">
        <v>867</v>
      </c>
      <c r="N554" t="s">
        <v>868</v>
      </c>
      <c r="O554" t="s">
        <v>869</v>
      </c>
      <c r="P554">
        <v>2.9000001000000002</v>
      </c>
      <c r="Q554">
        <v>78347</v>
      </c>
      <c r="R554" t="s">
        <v>870</v>
      </c>
      <c r="S554">
        <v>262146</v>
      </c>
      <c r="T554">
        <v>449.10783789999999</v>
      </c>
      <c r="U554" t="s">
        <v>31</v>
      </c>
      <c r="V554" t="s">
        <v>1197</v>
      </c>
      <c r="W554" t="s">
        <v>23</v>
      </c>
    </row>
    <row r="555" spans="1:23" x14ac:dyDescent="0.4">
      <c r="A555">
        <v>554</v>
      </c>
      <c r="B555">
        <v>1</v>
      </c>
      <c r="C555">
        <v>1</v>
      </c>
      <c r="D555">
        <v>1</v>
      </c>
      <c r="E555">
        <v>1</v>
      </c>
      <c r="F555">
        <v>0.47945533486265801</v>
      </c>
      <c r="G555">
        <v>-213.65301912931301</v>
      </c>
      <c r="H555" t="s">
        <v>23</v>
      </c>
      <c r="I555">
        <v>72.047336147477395</v>
      </c>
      <c r="J555" t="s">
        <v>865</v>
      </c>
      <c r="K555" t="s">
        <v>25</v>
      </c>
      <c r="L555" t="s">
        <v>866</v>
      </c>
      <c r="M555" t="s">
        <v>867</v>
      </c>
      <c r="N555" t="s">
        <v>868</v>
      </c>
      <c r="O555" t="s">
        <v>869</v>
      </c>
      <c r="P555">
        <v>2.9000001000000002</v>
      </c>
      <c r="Q555">
        <v>78347</v>
      </c>
      <c r="R555" t="s">
        <v>870</v>
      </c>
      <c r="S555">
        <v>262146</v>
      </c>
      <c r="T555">
        <v>449.10783789999999</v>
      </c>
      <c r="U555" t="s">
        <v>31</v>
      </c>
      <c r="V555" t="s">
        <v>1198</v>
      </c>
      <c r="W555" t="s">
        <v>23</v>
      </c>
    </row>
    <row r="556" spans="1:23" x14ac:dyDescent="0.4">
      <c r="A556">
        <v>555</v>
      </c>
      <c r="B556">
        <v>1</v>
      </c>
      <c r="C556">
        <v>1</v>
      </c>
      <c r="D556">
        <v>1</v>
      </c>
      <c r="E556">
        <v>1</v>
      </c>
      <c r="F556">
        <v>0.47900900469098401</v>
      </c>
      <c r="G556">
        <v>-38.084710859570301</v>
      </c>
      <c r="H556" t="s">
        <v>23</v>
      </c>
      <c r="I556">
        <v>31.831168008766799</v>
      </c>
      <c r="J556" t="s">
        <v>1199</v>
      </c>
      <c r="K556" t="s">
        <v>25</v>
      </c>
      <c r="L556" t="s">
        <v>1200</v>
      </c>
      <c r="M556" t="s">
        <v>1201</v>
      </c>
      <c r="N556" t="s">
        <v>1202</v>
      </c>
      <c r="O556" t="s">
        <v>1203</v>
      </c>
      <c r="P556">
        <v>-1.39999998</v>
      </c>
      <c r="Q556" t="s">
        <v>1204</v>
      </c>
      <c r="R556" t="s">
        <v>1205</v>
      </c>
      <c r="S556">
        <v>37544310</v>
      </c>
      <c r="T556">
        <v>597.18139680000002</v>
      </c>
      <c r="U556" t="s">
        <v>31</v>
      </c>
      <c r="V556" t="s">
        <v>1206</v>
      </c>
      <c r="W556" t="s">
        <v>23</v>
      </c>
    </row>
    <row r="557" spans="1:23" x14ac:dyDescent="0.4">
      <c r="A557">
        <v>556</v>
      </c>
      <c r="B557">
        <v>1</v>
      </c>
      <c r="C557">
        <v>1</v>
      </c>
      <c r="D557">
        <v>1</v>
      </c>
      <c r="E557">
        <v>1</v>
      </c>
      <c r="F557">
        <v>0.47900900469098401</v>
      </c>
      <c r="G557">
        <v>-38.084710859570301</v>
      </c>
      <c r="H557">
        <v>0.999999999999999</v>
      </c>
      <c r="I557">
        <v>31.831168008766799</v>
      </c>
      <c r="J557" t="s">
        <v>1199</v>
      </c>
      <c r="K557" t="s">
        <v>25</v>
      </c>
      <c r="L557" t="s">
        <v>1200</v>
      </c>
      <c r="M557" t="s">
        <v>1201</v>
      </c>
      <c r="N557" t="s">
        <v>1202</v>
      </c>
      <c r="O557" t="s">
        <v>1203</v>
      </c>
      <c r="P557">
        <v>-1.39999998</v>
      </c>
      <c r="Q557" t="s">
        <v>1204</v>
      </c>
      <c r="R557" t="s">
        <v>1205</v>
      </c>
      <c r="S557">
        <v>37544310</v>
      </c>
      <c r="T557">
        <v>597.18139680000002</v>
      </c>
      <c r="U557" t="s">
        <v>31</v>
      </c>
      <c r="V557" t="s">
        <v>1207</v>
      </c>
      <c r="W557" t="s">
        <v>23</v>
      </c>
    </row>
    <row r="558" spans="1:23" x14ac:dyDescent="0.4">
      <c r="A558">
        <v>557</v>
      </c>
      <c r="B558">
        <v>1</v>
      </c>
      <c r="C558">
        <v>1</v>
      </c>
      <c r="D558">
        <v>1</v>
      </c>
      <c r="E558">
        <v>1</v>
      </c>
      <c r="F558">
        <v>0.47688251702470003</v>
      </c>
      <c r="G558">
        <v>-49.3777298279959</v>
      </c>
      <c r="H558" t="s">
        <v>23</v>
      </c>
      <c r="I558">
        <v>10.627252629668501</v>
      </c>
      <c r="J558" t="s">
        <v>1040</v>
      </c>
      <c r="K558" t="s">
        <v>25</v>
      </c>
      <c r="L558" t="s">
        <v>1041</v>
      </c>
      <c r="M558" t="s">
        <v>1042</v>
      </c>
      <c r="N558" t="s">
        <v>1043</v>
      </c>
      <c r="O558" t="s">
        <v>1044</v>
      </c>
      <c r="P558">
        <v>0.69999998799999996</v>
      </c>
      <c r="Q558">
        <v>68094</v>
      </c>
      <c r="R558" t="s">
        <v>1045</v>
      </c>
      <c r="S558">
        <v>19415142</v>
      </c>
      <c r="T558">
        <v>199.08659</v>
      </c>
      <c r="U558" t="s">
        <v>31</v>
      </c>
      <c r="V558" t="s">
        <v>1208</v>
      </c>
      <c r="W558" t="s">
        <v>23</v>
      </c>
    </row>
    <row r="559" spans="1:23" x14ac:dyDescent="0.4">
      <c r="A559">
        <v>558</v>
      </c>
      <c r="B559">
        <v>1</v>
      </c>
      <c r="C559">
        <v>1</v>
      </c>
      <c r="D559">
        <v>1</v>
      </c>
      <c r="E559">
        <v>1</v>
      </c>
      <c r="F559">
        <v>0.47688251702470003</v>
      </c>
      <c r="G559">
        <v>-49.3777298279959</v>
      </c>
      <c r="H559">
        <v>0.999999999999999</v>
      </c>
      <c r="I559">
        <v>10.627252629668501</v>
      </c>
      <c r="J559" t="s">
        <v>1040</v>
      </c>
      <c r="K559" t="s">
        <v>25</v>
      </c>
      <c r="L559" t="s">
        <v>1041</v>
      </c>
      <c r="M559" t="s">
        <v>1042</v>
      </c>
      <c r="N559" t="s">
        <v>1043</v>
      </c>
      <c r="O559" t="s">
        <v>1044</v>
      </c>
      <c r="P559">
        <v>0.69999998799999996</v>
      </c>
      <c r="Q559">
        <v>68094</v>
      </c>
      <c r="R559" t="s">
        <v>1045</v>
      </c>
      <c r="S559">
        <v>19415142</v>
      </c>
      <c r="T559">
        <v>199.08659</v>
      </c>
      <c r="U559" t="s">
        <v>31</v>
      </c>
      <c r="V559" t="s">
        <v>1209</v>
      </c>
      <c r="W559" t="s">
        <v>23</v>
      </c>
    </row>
    <row r="560" spans="1:23" x14ac:dyDescent="0.4">
      <c r="A560">
        <v>559</v>
      </c>
      <c r="B560">
        <v>1</v>
      </c>
      <c r="C560">
        <v>1</v>
      </c>
      <c r="D560">
        <v>1</v>
      </c>
      <c r="E560">
        <v>1</v>
      </c>
      <c r="F560">
        <v>0.47647204183340103</v>
      </c>
      <c r="G560">
        <v>-80.340495161234799</v>
      </c>
      <c r="H560" t="s">
        <v>23</v>
      </c>
      <c r="I560">
        <v>22.6516030635551</v>
      </c>
      <c r="J560" t="s">
        <v>512</v>
      </c>
      <c r="K560" t="s">
        <v>25</v>
      </c>
      <c r="L560" t="s">
        <v>513</v>
      </c>
      <c r="M560" t="s">
        <v>514</v>
      </c>
      <c r="N560" t="s">
        <v>515</v>
      </c>
      <c r="O560" t="s">
        <v>516</v>
      </c>
      <c r="P560">
        <v>1.2496581099999999</v>
      </c>
      <c r="Q560" t="s">
        <v>517</v>
      </c>
      <c r="R560" t="s">
        <v>518</v>
      </c>
      <c r="S560">
        <v>19556450</v>
      </c>
      <c r="T560">
        <v>247.10771879999999</v>
      </c>
      <c r="U560" t="s">
        <v>31</v>
      </c>
      <c r="V560" t="s">
        <v>1210</v>
      </c>
      <c r="W560" t="s">
        <v>23</v>
      </c>
    </row>
    <row r="561" spans="1:23" x14ac:dyDescent="0.4">
      <c r="A561">
        <v>560</v>
      </c>
      <c r="B561">
        <v>1</v>
      </c>
      <c r="C561">
        <v>1</v>
      </c>
      <c r="D561">
        <v>1</v>
      </c>
      <c r="E561">
        <v>1</v>
      </c>
      <c r="F561">
        <v>0.47647204183340103</v>
      </c>
      <c r="G561">
        <v>-80.340495161234799</v>
      </c>
      <c r="H561">
        <v>0.999999999999999</v>
      </c>
      <c r="I561">
        <v>22.6516030635551</v>
      </c>
      <c r="J561" t="s">
        <v>512</v>
      </c>
      <c r="K561" t="s">
        <v>25</v>
      </c>
      <c r="L561" t="s">
        <v>513</v>
      </c>
      <c r="M561" t="s">
        <v>514</v>
      </c>
      <c r="N561" t="s">
        <v>515</v>
      </c>
      <c r="O561" t="s">
        <v>516</v>
      </c>
      <c r="P561">
        <v>1.2496581099999999</v>
      </c>
      <c r="Q561" t="s">
        <v>517</v>
      </c>
      <c r="R561" t="s">
        <v>518</v>
      </c>
      <c r="S561">
        <v>19556450</v>
      </c>
      <c r="T561">
        <v>247.10771879999999</v>
      </c>
      <c r="U561" t="s">
        <v>31</v>
      </c>
      <c r="V561" t="s">
        <v>1211</v>
      </c>
      <c r="W561" t="s">
        <v>23</v>
      </c>
    </row>
    <row r="562" spans="1:23" x14ac:dyDescent="0.4">
      <c r="A562">
        <v>561</v>
      </c>
      <c r="B562">
        <v>1</v>
      </c>
      <c r="C562">
        <v>1</v>
      </c>
      <c r="D562">
        <v>1</v>
      </c>
      <c r="E562">
        <v>1</v>
      </c>
      <c r="F562">
        <v>0.47595641170268799</v>
      </c>
      <c r="G562">
        <v>-28.5337680456282</v>
      </c>
      <c r="H562" t="s">
        <v>23</v>
      </c>
      <c r="I562">
        <v>12.025573810125699</v>
      </c>
      <c r="J562" t="s">
        <v>707</v>
      </c>
      <c r="K562" t="s">
        <v>25</v>
      </c>
      <c r="L562" t="s">
        <v>708</v>
      </c>
      <c r="M562" t="s">
        <v>709</v>
      </c>
      <c r="N562" t="s">
        <v>710</v>
      </c>
      <c r="O562" t="s">
        <v>711</v>
      </c>
      <c r="P562">
        <v>0.40000000600000002</v>
      </c>
      <c r="Q562" t="s">
        <v>712</v>
      </c>
      <c r="R562" t="s">
        <v>713</v>
      </c>
      <c r="S562">
        <v>8610439258</v>
      </c>
      <c r="T562">
        <v>507.11331719999998</v>
      </c>
      <c r="U562" t="s">
        <v>31</v>
      </c>
      <c r="V562" t="s">
        <v>1212</v>
      </c>
      <c r="W562" t="s">
        <v>23</v>
      </c>
    </row>
    <row r="563" spans="1:23" x14ac:dyDescent="0.4">
      <c r="A563">
        <v>562</v>
      </c>
      <c r="B563">
        <v>1</v>
      </c>
      <c r="C563">
        <v>1</v>
      </c>
      <c r="D563">
        <v>1</v>
      </c>
      <c r="E563">
        <v>1</v>
      </c>
      <c r="F563">
        <v>0.47595641170268799</v>
      </c>
      <c r="G563">
        <v>-28.5337680456282</v>
      </c>
      <c r="H563">
        <v>0.999999999999999</v>
      </c>
      <c r="I563">
        <v>12.025573810125699</v>
      </c>
      <c r="J563" t="s">
        <v>707</v>
      </c>
      <c r="K563" t="s">
        <v>25</v>
      </c>
      <c r="L563" t="s">
        <v>708</v>
      </c>
      <c r="M563" t="s">
        <v>709</v>
      </c>
      <c r="N563" t="s">
        <v>710</v>
      </c>
      <c r="O563" t="s">
        <v>711</v>
      </c>
      <c r="P563">
        <v>0.40000000600000002</v>
      </c>
      <c r="Q563" t="s">
        <v>712</v>
      </c>
      <c r="R563" t="s">
        <v>713</v>
      </c>
      <c r="S563">
        <v>8610439258</v>
      </c>
      <c r="T563">
        <v>507.11331719999998</v>
      </c>
      <c r="U563" t="s">
        <v>31</v>
      </c>
      <c r="V563" t="s">
        <v>1213</v>
      </c>
      <c r="W563" t="s">
        <v>23</v>
      </c>
    </row>
    <row r="564" spans="1:23" x14ac:dyDescent="0.4">
      <c r="A564">
        <v>563</v>
      </c>
      <c r="B564">
        <v>1</v>
      </c>
      <c r="C564">
        <v>1</v>
      </c>
      <c r="D564">
        <v>1</v>
      </c>
      <c r="E564">
        <v>1</v>
      </c>
      <c r="F564">
        <v>0.474747307928573</v>
      </c>
      <c r="G564">
        <v>-41.371816066988302</v>
      </c>
      <c r="H564">
        <v>0.999999999999999</v>
      </c>
      <c r="I564">
        <v>13.2390185658363</v>
      </c>
      <c r="J564" t="s">
        <v>908</v>
      </c>
      <c r="K564" t="s">
        <v>25</v>
      </c>
      <c r="L564" t="s">
        <v>909</v>
      </c>
      <c r="M564" t="s">
        <v>910</v>
      </c>
      <c r="N564" t="s">
        <v>911</v>
      </c>
      <c r="O564" t="s">
        <v>912</v>
      </c>
      <c r="P564">
        <v>0.40000000600000002</v>
      </c>
      <c r="Q564" t="s">
        <v>913</v>
      </c>
      <c r="R564" t="s">
        <v>914</v>
      </c>
      <c r="S564">
        <v>34615519614</v>
      </c>
      <c r="T564">
        <v>465.10275250000001</v>
      </c>
      <c r="U564" t="s">
        <v>31</v>
      </c>
      <c r="V564" t="s">
        <v>1214</v>
      </c>
      <c r="W564" t="s">
        <v>23</v>
      </c>
    </row>
    <row r="565" spans="1:23" x14ac:dyDescent="0.4">
      <c r="A565">
        <v>564</v>
      </c>
      <c r="B565">
        <v>1</v>
      </c>
      <c r="C565">
        <v>1</v>
      </c>
      <c r="D565">
        <v>1</v>
      </c>
      <c r="E565">
        <v>1</v>
      </c>
      <c r="F565">
        <v>0.474747307928573</v>
      </c>
      <c r="G565">
        <v>-41.371816066988302</v>
      </c>
      <c r="H565" t="s">
        <v>23</v>
      </c>
      <c r="I565">
        <v>13.2390185658363</v>
      </c>
      <c r="J565" t="s">
        <v>908</v>
      </c>
      <c r="K565" t="s">
        <v>25</v>
      </c>
      <c r="L565" t="s">
        <v>909</v>
      </c>
      <c r="M565" t="s">
        <v>910</v>
      </c>
      <c r="N565" t="s">
        <v>911</v>
      </c>
      <c r="O565" t="s">
        <v>912</v>
      </c>
      <c r="P565">
        <v>0.40000000600000002</v>
      </c>
      <c r="Q565" t="s">
        <v>913</v>
      </c>
      <c r="R565" t="s">
        <v>914</v>
      </c>
      <c r="S565">
        <v>34615519614</v>
      </c>
      <c r="T565">
        <v>465.10275250000001</v>
      </c>
      <c r="U565" t="s">
        <v>31</v>
      </c>
      <c r="V565" t="s">
        <v>1215</v>
      </c>
      <c r="W565" t="s">
        <v>23</v>
      </c>
    </row>
    <row r="566" spans="1:23" x14ac:dyDescent="0.4">
      <c r="A566">
        <v>565</v>
      </c>
      <c r="B566">
        <v>1</v>
      </c>
      <c r="C566">
        <v>4</v>
      </c>
      <c r="D566">
        <v>1</v>
      </c>
      <c r="E566">
        <v>4</v>
      </c>
      <c r="F566">
        <v>0.47298296073439899</v>
      </c>
      <c r="G566">
        <v>-20.444507307023098</v>
      </c>
      <c r="H566">
        <v>0.78190954773869303</v>
      </c>
      <c r="I566">
        <v>23.446906732315501</v>
      </c>
      <c r="J566" t="s">
        <v>908</v>
      </c>
      <c r="K566" t="s">
        <v>25</v>
      </c>
      <c r="L566" t="s">
        <v>909</v>
      </c>
      <c r="M566" t="s">
        <v>910</v>
      </c>
      <c r="N566" t="s">
        <v>911</v>
      </c>
      <c r="O566" t="s">
        <v>912</v>
      </c>
      <c r="P566">
        <v>0.40000000600000002</v>
      </c>
      <c r="Q566" t="s">
        <v>913</v>
      </c>
      <c r="R566" t="s">
        <v>914</v>
      </c>
      <c r="S566">
        <v>34615519614</v>
      </c>
      <c r="T566">
        <v>465.10275250000001</v>
      </c>
      <c r="U566" t="s">
        <v>31</v>
      </c>
      <c r="V566" t="s">
        <v>1216</v>
      </c>
      <c r="W566" t="s">
        <v>23</v>
      </c>
    </row>
    <row r="567" spans="1:23" x14ac:dyDescent="0.4">
      <c r="A567">
        <v>566</v>
      </c>
      <c r="B567">
        <v>1</v>
      </c>
      <c r="C567">
        <v>2</v>
      </c>
      <c r="D567">
        <v>1</v>
      </c>
      <c r="E567">
        <v>2</v>
      </c>
      <c r="F567">
        <v>0.47206338098907402</v>
      </c>
      <c r="G567">
        <v>-290.35760467429202</v>
      </c>
      <c r="H567">
        <v>1.6080402010050201E-2</v>
      </c>
      <c r="I567">
        <v>11.289183994490999</v>
      </c>
      <c r="J567" t="s">
        <v>1217</v>
      </c>
      <c r="K567" t="s">
        <v>25</v>
      </c>
      <c r="L567" t="s">
        <v>1218</v>
      </c>
      <c r="M567" t="s">
        <v>1219</v>
      </c>
      <c r="N567" t="s">
        <v>28</v>
      </c>
      <c r="O567" t="s">
        <v>1220</v>
      </c>
      <c r="P567">
        <v>-5.3000001900000004</v>
      </c>
      <c r="Q567">
        <v>134611690</v>
      </c>
      <c r="R567" t="s">
        <v>1221</v>
      </c>
      <c r="S567">
        <v>16777218</v>
      </c>
      <c r="T567">
        <v>823.41340000000002</v>
      </c>
      <c r="U567" t="s">
        <v>31</v>
      </c>
      <c r="V567" t="s">
        <v>1222</v>
      </c>
      <c r="W567" t="s">
        <v>23</v>
      </c>
    </row>
    <row r="568" spans="1:23" x14ac:dyDescent="0.4">
      <c r="A568">
        <v>567</v>
      </c>
      <c r="B568">
        <v>1</v>
      </c>
      <c r="C568">
        <v>1</v>
      </c>
      <c r="D568">
        <v>1</v>
      </c>
      <c r="E568">
        <v>1</v>
      </c>
      <c r="F568">
        <v>0.47202136123326</v>
      </c>
      <c r="G568">
        <v>-102.257890998855</v>
      </c>
      <c r="H568" t="s">
        <v>23</v>
      </c>
      <c r="I568">
        <v>22.0921675391427</v>
      </c>
      <c r="J568" t="s">
        <v>503</v>
      </c>
      <c r="K568" t="s">
        <v>25</v>
      </c>
      <c r="L568" t="s">
        <v>504</v>
      </c>
      <c r="M568" t="s">
        <v>505</v>
      </c>
      <c r="N568" t="s">
        <v>506</v>
      </c>
      <c r="O568" t="s">
        <v>507</v>
      </c>
      <c r="P568">
        <v>1.92851174</v>
      </c>
      <c r="Q568" t="s">
        <v>508</v>
      </c>
      <c r="R568" t="s">
        <v>509</v>
      </c>
      <c r="S568">
        <v>19556450</v>
      </c>
      <c r="T568">
        <v>275.1390189</v>
      </c>
      <c r="U568" t="s">
        <v>31</v>
      </c>
      <c r="V568" t="s">
        <v>1223</v>
      </c>
      <c r="W568" t="s">
        <v>23</v>
      </c>
    </row>
    <row r="569" spans="1:23" x14ac:dyDescent="0.4">
      <c r="A569">
        <v>568</v>
      </c>
      <c r="B569">
        <v>1</v>
      </c>
      <c r="C569">
        <v>1</v>
      </c>
      <c r="D569">
        <v>1</v>
      </c>
      <c r="E569">
        <v>1</v>
      </c>
      <c r="F569">
        <v>0.47202136123326</v>
      </c>
      <c r="G569">
        <v>-102.257890998855</v>
      </c>
      <c r="H569">
        <v>0.999999999999999</v>
      </c>
      <c r="I569">
        <v>22.0921675391427</v>
      </c>
      <c r="J569" t="s">
        <v>503</v>
      </c>
      <c r="K569" t="s">
        <v>25</v>
      </c>
      <c r="L569" t="s">
        <v>504</v>
      </c>
      <c r="M569" t="s">
        <v>505</v>
      </c>
      <c r="N569" t="s">
        <v>506</v>
      </c>
      <c r="O569" t="s">
        <v>507</v>
      </c>
      <c r="P569">
        <v>1.92851174</v>
      </c>
      <c r="Q569" t="s">
        <v>508</v>
      </c>
      <c r="R569" t="s">
        <v>509</v>
      </c>
      <c r="S569">
        <v>19556450</v>
      </c>
      <c r="T569">
        <v>275.1390189</v>
      </c>
      <c r="U569" t="s">
        <v>31</v>
      </c>
      <c r="V569" t="s">
        <v>1224</v>
      </c>
      <c r="W569" t="s">
        <v>23</v>
      </c>
    </row>
    <row r="570" spans="1:23" x14ac:dyDescent="0.4">
      <c r="A570">
        <v>569</v>
      </c>
      <c r="B570">
        <v>1</v>
      </c>
      <c r="C570">
        <v>1</v>
      </c>
      <c r="D570">
        <v>1</v>
      </c>
      <c r="E570">
        <v>2</v>
      </c>
      <c r="F570">
        <v>0.47183697662847501</v>
      </c>
      <c r="G570">
        <v>-15.7710858864261</v>
      </c>
      <c r="H570" t="s">
        <v>23</v>
      </c>
      <c r="I570">
        <v>12.844686592075901</v>
      </c>
      <c r="J570" t="s">
        <v>908</v>
      </c>
      <c r="K570" t="s">
        <v>25</v>
      </c>
      <c r="L570" t="s">
        <v>909</v>
      </c>
      <c r="M570" t="s">
        <v>910</v>
      </c>
      <c r="N570" t="s">
        <v>911</v>
      </c>
      <c r="O570" t="s">
        <v>912</v>
      </c>
      <c r="P570">
        <v>0.40000000600000002</v>
      </c>
      <c r="Q570" t="s">
        <v>913</v>
      </c>
      <c r="R570" t="s">
        <v>914</v>
      </c>
      <c r="S570">
        <v>34615519614</v>
      </c>
      <c r="T570">
        <v>465.10275250000001</v>
      </c>
      <c r="U570" t="s">
        <v>31</v>
      </c>
      <c r="V570" t="s">
        <v>1225</v>
      </c>
      <c r="W570" t="s">
        <v>23</v>
      </c>
    </row>
    <row r="571" spans="1:23" x14ac:dyDescent="0.4">
      <c r="A571">
        <v>570</v>
      </c>
      <c r="B571">
        <v>1</v>
      </c>
      <c r="C571">
        <v>1</v>
      </c>
      <c r="D571">
        <v>1</v>
      </c>
      <c r="E571">
        <v>2</v>
      </c>
      <c r="F571">
        <v>0.47183697662847501</v>
      </c>
      <c r="G571">
        <v>-15.7710858864261</v>
      </c>
      <c r="H571">
        <v>0.98040201005025096</v>
      </c>
      <c r="I571">
        <v>12.844686592075901</v>
      </c>
      <c r="J571" t="s">
        <v>908</v>
      </c>
      <c r="K571" t="s">
        <v>25</v>
      </c>
      <c r="L571" t="s">
        <v>909</v>
      </c>
      <c r="M571" t="s">
        <v>910</v>
      </c>
      <c r="N571" t="s">
        <v>911</v>
      </c>
      <c r="O571" t="s">
        <v>912</v>
      </c>
      <c r="P571">
        <v>0.40000000600000002</v>
      </c>
      <c r="Q571" t="s">
        <v>913</v>
      </c>
      <c r="R571" t="s">
        <v>914</v>
      </c>
      <c r="S571">
        <v>34615519614</v>
      </c>
      <c r="T571">
        <v>465.10275250000001</v>
      </c>
      <c r="U571" t="s">
        <v>31</v>
      </c>
      <c r="V571" t="s">
        <v>1226</v>
      </c>
      <c r="W571" t="s">
        <v>23</v>
      </c>
    </row>
    <row r="572" spans="1:23" x14ac:dyDescent="0.4">
      <c r="A572">
        <v>571</v>
      </c>
      <c r="B572">
        <v>1</v>
      </c>
      <c r="C572">
        <v>1</v>
      </c>
      <c r="D572">
        <v>1</v>
      </c>
      <c r="E572">
        <v>1</v>
      </c>
      <c r="F572">
        <v>0.47108669181077301</v>
      </c>
      <c r="G572">
        <v>-199.61179492287499</v>
      </c>
      <c r="H572">
        <v>0.999999999999999</v>
      </c>
      <c r="I572">
        <v>40.8762217103395</v>
      </c>
      <c r="J572" t="s">
        <v>1065</v>
      </c>
      <c r="K572" t="s">
        <v>25</v>
      </c>
      <c r="L572" t="s">
        <v>1066</v>
      </c>
      <c r="M572" t="s">
        <v>1067</v>
      </c>
      <c r="N572" t="s">
        <v>28</v>
      </c>
      <c r="O572" t="s">
        <v>1068</v>
      </c>
      <c r="P572">
        <v>-0.89999997600000003</v>
      </c>
      <c r="Q572">
        <v>10232645</v>
      </c>
      <c r="R572" t="s">
        <v>1069</v>
      </c>
      <c r="S572">
        <v>2050</v>
      </c>
      <c r="T572">
        <v>613.21269689999997</v>
      </c>
      <c r="U572" t="s">
        <v>31</v>
      </c>
      <c r="V572" t="s">
        <v>1227</v>
      </c>
      <c r="W572" t="s">
        <v>23</v>
      </c>
    </row>
    <row r="573" spans="1:23" x14ac:dyDescent="0.4">
      <c r="A573">
        <v>572</v>
      </c>
      <c r="B573">
        <v>1</v>
      </c>
      <c r="C573">
        <v>1</v>
      </c>
      <c r="D573">
        <v>1</v>
      </c>
      <c r="E573">
        <v>1</v>
      </c>
      <c r="F573">
        <v>0.47108669181077301</v>
      </c>
      <c r="G573">
        <v>-199.61179492287499</v>
      </c>
      <c r="H573" t="s">
        <v>23</v>
      </c>
      <c r="I573">
        <v>40.8762217103395</v>
      </c>
      <c r="J573" t="s">
        <v>1065</v>
      </c>
      <c r="K573" t="s">
        <v>25</v>
      </c>
      <c r="L573" t="s">
        <v>1066</v>
      </c>
      <c r="M573" t="s">
        <v>1067</v>
      </c>
      <c r="N573" t="s">
        <v>28</v>
      </c>
      <c r="O573" t="s">
        <v>1068</v>
      </c>
      <c r="P573">
        <v>-0.89999997600000003</v>
      </c>
      <c r="Q573">
        <v>10232645</v>
      </c>
      <c r="R573" t="s">
        <v>1069</v>
      </c>
      <c r="S573">
        <v>2050</v>
      </c>
      <c r="T573">
        <v>613.21269689999997</v>
      </c>
      <c r="U573" t="s">
        <v>31</v>
      </c>
      <c r="V573" t="s">
        <v>1228</v>
      </c>
      <c r="W573" t="s">
        <v>23</v>
      </c>
    </row>
    <row r="574" spans="1:23" x14ac:dyDescent="0.4">
      <c r="A574">
        <v>573</v>
      </c>
      <c r="B574">
        <v>1</v>
      </c>
      <c r="C574">
        <v>2</v>
      </c>
      <c r="D574">
        <v>1</v>
      </c>
      <c r="E574">
        <v>2</v>
      </c>
      <c r="F574">
        <v>0.47071676953132602</v>
      </c>
      <c r="G574">
        <v>-162.64566314796801</v>
      </c>
      <c r="H574">
        <v>0.91959798994974795</v>
      </c>
      <c r="I574">
        <v>24.066169691159899</v>
      </c>
      <c r="J574" t="s">
        <v>1065</v>
      </c>
      <c r="K574" t="s">
        <v>25</v>
      </c>
      <c r="L574" t="s">
        <v>1066</v>
      </c>
      <c r="M574" t="s">
        <v>1067</v>
      </c>
      <c r="N574" t="s">
        <v>28</v>
      </c>
      <c r="O574" t="s">
        <v>1068</v>
      </c>
      <c r="P574">
        <v>-0.89999997600000003</v>
      </c>
      <c r="Q574">
        <v>10232645</v>
      </c>
      <c r="R574" t="s">
        <v>1069</v>
      </c>
      <c r="S574">
        <v>2050</v>
      </c>
      <c r="T574">
        <v>613.21269689999997</v>
      </c>
      <c r="U574" t="s">
        <v>31</v>
      </c>
      <c r="V574" t="s">
        <v>1229</v>
      </c>
      <c r="W574" t="s">
        <v>23</v>
      </c>
    </row>
    <row r="575" spans="1:23" x14ac:dyDescent="0.4">
      <c r="A575">
        <v>574</v>
      </c>
      <c r="B575">
        <v>1</v>
      </c>
      <c r="C575">
        <v>1</v>
      </c>
      <c r="D575">
        <v>1</v>
      </c>
      <c r="E575">
        <v>1</v>
      </c>
      <c r="F575">
        <v>0.47006756239252001</v>
      </c>
      <c r="G575">
        <v>-411.04564091786102</v>
      </c>
      <c r="H575" t="s">
        <v>23</v>
      </c>
      <c r="I575">
        <v>17.7810215055346</v>
      </c>
      <c r="J575" t="s">
        <v>626</v>
      </c>
      <c r="K575" t="s">
        <v>25</v>
      </c>
      <c r="L575" t="s">
        <v>627</v>
      </c>
      <c r="M575" t="s">
        <v>628</v>
      </c>
      <c r="N575" t="s">
        <v>28</v>
      </c>
      <c r="O575" t="s">
        <v>629</v>
      </c>
      <c r="P575">
        <v>4.3000001900000004</v>
      </c>
      <c r="Q575" t="s">
        <v>630</v>
      </c>
      <c r="R575" t="s">
        <v>631</v>
      </c>
      <c r="S575">
        <v>2129922</v>
      </c>
      <c r="T575">
        <v>752.42156999999997</v>
      </c>
      <c r="U575" t="s">
        <v>31</v>
      </c>
      <c r="V575" t="s">
        <v>1230</v>
      </c>
      <c r="W575" t="s">
        <v>23</v>
      </c>
    </row>
    <row r="576" spans="1:23" x14ac:dyDescent="0.4">
      <c r="A576">
        <v>575</v>
      </c>
      <c r="B576">
        <v>1</v>
      </c>
      <c r="C576">
        <v>1</v>
      </c>
      <c r="D576">
        <v>1</v>
      </c>
      <c r="E576">
        <v>1</v>
      </c>
      <c r="F576">
        <v>0.47006756239252001</v>
      </c>
      <c r="G576">
        <v>-411.04564091786102</v>
      </c>
      <c r="H576">
        <v>0.999999999999999</v>
      </c>
      <c r="I576">
        <v>17.7810215055346</v>
      </c>
      <c r="J576" t="s">
        <v>626</v>
      </c>
      <c r="K576" t="s">
        <v>25</v>
      </c>
      <c r="L576" t="s">
        <v>627</v>
      </c>
      <c r="M576" t="s">
        <v>628</v>
      </c>
      <c r="N576" t="s">
        <v>28</v>
      </c>
      <c r="O576" t="s">
        <v>629</v>
      </c>
      <c r="P576">
        <v>4.3000001900000004</v>
      </c>
      <c r="Q576" t="s">
        <v>630</v>
      </c>
      <c r="R576" t="s">
        <v>631</v>
      </c>
      <c r="S576">
        <v>2129922</v>
      </c>
      <c r="T576">
        <v>752.42156999999997</v>
      </c>
      <c r="U576" t="s">
        <v>31</v>
      </c>
      <c r="V576" t="s">
        <v>1231</v>
      </c>
      <c r="W576" t="s">
        <v>23</v>
      </c>
    </row>
    <row r="577" spans="1:23" x14ac:dyDescent="0.4">
      <c r="A577">
        <v>576</v>
      </c>
      <c r="B577">
        <v>1</v>
      </c>
      <c r="C577">
        <v>1</v>
      </c>
      <c r="D577">
        <v>1</v>
      </c>
      <c r="E577">
        <v>1</v>
      </c>
      <c r="F577">
        <v>0.46978689370100801</v>
      </c>
      <c r="G577">
        <v>-44.8870728656794</v>
      </c>
      <c r="H577" t="s">
        <v>23</v>
      </c>
      <c r="I577">
        <v>24.561824637063498</v>
      </c>
      <c r="J577" t="s">
        <v>873</v>
      </c>
      <c r="K577" t="s">
        <v>25</v>
      </c>
      <c r="L577" t="s">
        <v>874</v>
      </c>
      <c r="M577" t="s">
        <v>875</v>
      </c>
      <c r="N577" t="s">
        <v>876</v>
      </c>
      <c r="O577" t="s">
        <v>877</v>
      </c>
      <c r="P577">
        <v>1.39999998</v>
      </c>
      <c r="Q577" t="s">
        <v>878</v>
      </c>
      <c r="R577" t="s">
        <v>879</v>
      </c>
      <c r="S577">
        <v>54061182</v>
      </c>
      <c r="T577">
        <v>178.03548280000001</v>
      </c>
      <c r="U577" t="s">
        <v>31</v>
      </c>
      <c r="V577" t="s">
        <v>1232</v>
      </c>
      <c r="W577" t="s">
        <v>23</v>
      </c>
    </row>
    <row r="578" spans="1:23" x14ac:dyDescent="0.4">
      <c r="A578">
        <v>577</v>
      </c>
      <c r="B578">
        <v>1</v>
      </c>
      <c r="C578">
        <v>1</v>
      </c>
      <c r="D578">
        <v>1</v>
      </c>
      <c r="E578">
        <v>1</v>
      </c>
      <c r="F578">
        <v>0.46978689370100801</v>
      </c>
      <c r="G578">
        <v>-44.8870728656794</v>
      </c>
      <c r="H578">
        <v>0.999999999999999</v>
      </c>
      <c r="I578">
        <v>24.561824637063498</v>
      </c>
      <c r="J578" t="s">
        <v>873</v>
      </c>
      <c r="K578" t="s">
        <v>25</v>
      </c>
      <c r="L578" t="s">
        <v>874</v>
      </c>
      <c r="M578" t="s">
        <v>875</v>
      </c>
      <c r="N578" t="s">
        <v>876</v>
      </c>
      <c r="O578" t="s">
        <v>877</v>
      </c>
      <c r="P578">
        <v>1.39999998</v>
      </c>
      <c r="Q578" t="s">
        <v>878</v>
      </c>
      <c r="R578" t="s">
        <v>879</v>
      </c>
      <c r="S578">
        <v>54061182</v>
      </c>
      <c r="T578">
        <v>178.03548280000001</v>
      </c>
      <c r="U578" t="s">
        <v>31</v>
      </c>
      <c r="V578" t="s">
        <v>1233</v>
      </c>
      <c r="W578" t="s">
        <v>23</v>
      </c>
    </row>
    <row r="579" spans="1:23" x14ac:dyDescent="0.4">
      <c r="A579">
        <v>578</v>
      </c>
      <c r="B579">
        <v>1</v>
      </c>
      <c r="C579">
        <v>1</v>
      </c>
      <c r="D579">
        <v>1</v>
      </c>
      <c r="E579">
        <v>1</v>
      </c>
      <c r="F579">
        <v>0.46965799004221198</v>
      </c>
      <c r="G579">
        <v>-6.6295045771863199</v>
      </c>
      <c r="H579" t="s">
        <v>23</v>
      </c>
      <c r="I579">
        <v>8.4850988833002194</v>
      </c>
      <c r="J579" t="s">
        <v>1234</v>
      </c>
      <c r="K579" t="s">
        <v>25</v>
      </c>
      <c r="L579" t="s">
        <v>1235</v>
      </c>
      <c r="M579" t="s">
        <v>1236</v>
      </c>
      <c r="N579" t="s">
        <v>1237</v>
      </c>
      <c r="O579" t="s">
        <v>1238</v>
      </c>
      <c r="P579">
        <v>1.81215119</v>
      </c>
      <c r="Q579" t="s">
        <v>1239</v>
      </c>
      <c r="R579" t="s">
        <v>1240</v>
      </c>
      <c r="S579">
        <v>121563518</v>
      </c>
      <c r="T579">
        <v>287.05501450000003</v>
      </c>
      <c r="U579" t="s">
        <v>31</v>
      </c>
      <c r="V579" t="s">
        <v>1241</v>
      </c>
      <c r="W579" t="s">
        <v>23</v>
      </c>
    </row>
    <row r="580" spans="1:23" x14ac:dyDescent="0.4">
      <c r="A580">
        <v>579</v>
      </c>
      <c r="B580">
        <v>1</v>
      </c>
      <c r="C580">
        <v>1</v>
      </c>
      <c r="D580">
        <v>1</v>
      </c>
      <c r="E580">
        <v>1</v>
      </c>
      <c r="F580">
        <v>0.46965799004221198</v>
      </c>
      <c r="G580">
        <v>-6.6295045771863199</v>
      </c>
      <c r="H580">
        <v>0.999999999999999</v>
      </c>
      <c r="I580">
        <v>8.4850988833002194</v>
      </c>
      <c r="J580" t="s">
        <v>1234</v>
      </c>
      <c r="K580" t="s">
        <v>25</v>
      </c>
      <c r="L580" t="s">
        <v>1235</v>
      </c>
      <c r="M580" t="s">
        <v>1236</v>
      </c>
      <c r="N580" t="s">
        <v>1237</v>
      </c>
      <c r="O580" t="s">
        <v>1238</v>
      </c>
      <c r="P580">
        <v>1.81215119</v>
      </c>
      <c r="Q580" t="s">
        <v>1239</v>
      </c>
      <c r="R580" t="s">
        <v>1240</v>
      </c>
      <c r="S580">
        <v>121563518</v>
      </c>
      <c r="T580">
        <v>287.05501450000003</v>
      </c>
      <c r="U580" t="s">
        <v>31</v>
      </c>
      <c r="V580" t="s">
        <v>1242</v>
      </c>
      <c r="W580" t="s">
        <v>23</v>
      </c>
    </row>
    <row r="581" spans="1:23" x14ac:dyDescent="0.4">
      <c r="A581">
        <v>580</v>
      </c>
      <c r="B581">
        <v>1</v>
      </c>
      <c r="C581">
        <v>1</v>
      </c>
      <c r="D581">
        <v>1</v>
      </c>
      <c r="E581">
        <v>1</v>
      </c>
      <c r="F581">
        <v>0.468166857691795</v>
      </c>
      <c r="G581">
        <v>-43.370563411339297</v>
      </c>
      <c r="H581">
        <v>0.999999999999999</v>
      </c>
      <c r="I581">
        <v>24.633952708182299</v>
      </c>
      <c r="J581" t="s">
        <v>1243</v>
      </c>
      <c r="K581" t="s">
        <v>25</v>
      </c>
      <c r="L581" t="s">
        <v>1244</v>
      </c>
      <c r="M581" t="s">
        <v>1245</v>
      </c>
      <c r="N581" t="s">
        <v>1246</v>
      </c>
      <c r="O581" t="s">
        <v>1247</v>
      </c>
      <c r="P581">
        <v>0.89756828499999997</v>
      </c>
      <c r="Q581" t="s">
        <v>1248</v>
      </c>
      <c r="R581" t="s">
        <v>1249</v>
      </c>
      <c r="S581">
        <v>255847294</v>
      </c>
      <c r="T581">
        <v>139.03899999999999</v>
      </c>
      <c r="U581" t="s">
        <v>31</v>
      </c>
      <c r="V581" t="s">
        <v>1250</v>
      </c>
      <c r="W581" t="s">
        <v>23</v>
      </c>
    </row>
    <row r="582" spans="1:23" x14ac:dyDescent="0.4">
      <c r="A582">
        <v>581</v>
      </c>
      <c r="B582">
        <v>1</v>
      </c>
      <c r="C582">
        <v>1</v>
      </c>
      <c r="D582">
        <v>1</v>
      </c>
      <c r="E582">
        <v>1</v>
      </c>
      <c r="F582">
        <v>0.468166857691795</v>
      </c>
      <c r="G582">
        <v>-43.370563411339297</v>
      </c>
      <c r="H582" t="s">
        <v>23</v>
      </c>
      <c r="I582">
        <v>24.633952708182299</v>
      </c>
      <c r="J582" t="s">
        <v>1243</v>
      </c>
      <c r="K582" t="s">
        <v>25</v>
      </c>
      <c r="L582" t="s">
        <v>1244</v>
      </c>
      <c r="M582" t="s">
        <v>1245</v>
      </c>
      <c r="N582" t="s">
        <v>1246</v>
      </c>
      <c r="O582" t="s">
        <v>1247</v>
      </c>
      <c r="P582">
        <v>0.89756828499999997</v>
      </c>
      <c r="Q582" t="s">
        <v>1248</v>
      </c>
      <c r="R582" t="s">
        <v>1249</v>
      </c>
      <c r="S582">
        <v>255847294</v>
      </c>
      <c r="T582">
        <v>139.03899999999999</v>
      </c>
      <c r="U582" t="s">
        <v>31</v>
      </c>
      <c r="V582" t="s">
        <v>1251</v>
      </c>
      <c r="W582" t="s">
        <v>23</v>
      </c>
    </row>
    <row r="583" spans="1:23" x14ac:dyDescent="0.4">
      <c r="A583">
        <v>582</v>
      </c>
      <c r="B583">
        <v>1</v>
      </c>
      <c r="C583">
        <v>1</v>
      </c>
      <c r="D583">
        <v>1</v>
      </c>
      <c r="E583">
        <v>1</v>
      </c>
      <c r="F583">
        <v>0.46804583112021803</v>
      </c>
      <c r="G583">
        <v>-54.738189677621698</v>
      </c>
      <c r="H583">
        <v>0.999999999999999</v>
      </c>
      <c r="I583">
        <v>41.165851071349799</v>
      </c>
      <c r="J583" t="s">
        <v>1252</v>
      </c>
      <c r="K583" t="s">
        <v>25</v>
      </c>
      <c r="L583" t="s">
        <v>1253</v>
      </c>
      <c r="M583" t="s">
        <v>1254</v>
      </c>
      <c r="N583" t="s">
        <v>1255</v>
      </c>
      <c r="O583" t="s">
        <v>1256</v>
      </c>
      <c r="P583">
        <v>1.5</v>
      </c>
      <c r="Q583" t="s">
        <v>1257</v>
      </c>
      <c r="R583" t="s">
        <v>1258</v>
      </c>
      <c r="S583">
        <v>87605326</v>
      </c>
      <c r="T583">
        <v>176.01983269999999</v>
      </c>
      <c r="U583" t="s">
        <v>31</v>
      </c>
      <c r="V583" t="s">
        <v>1259</v>
      </c>
      <c r="W583" t="s">
        <v>23</v>
      </c>
    </row>
    <row r="584" spans="1:23" x14ac:dyDescent="0.4">
      <c r="A584">
        <v>583</v>
      </c>
      <c r="B584">
        <v>1</v>
      </c>
      <c r="C584">
        <v>1</v>
      </c>
      <c r="D584">
        <v>1</v>
      </c>
      <c r="E584">
        <v>1</v>
      </c>
      <c r="F584">
        <v>0.46804583112021803</v>
      </c>
      <c r="G584">
        <v>-54.738189677621698</v>
      </c>
      <c r="H584" t="s">
        <v>23</v>
      </c>
      <c r="I584">
        <v>41.165851071349799</v>
      </c>
      <c r="J584" t="s">
        <v>1252</v>
      </c>
      <c r="K584" t="s">
        <v>25</v>
      </c>
      <c r="L584" t="s">
        <v>1253</v>
      </c>
      <c r="M584" t="s">
        <v>1254</v>
      </c>
      <c r="N584" t="s">
        <v>1255</v>
      </c>
      <c r="O584" t="s">
        <v>1256</v>
      </c>
      <c r="P584">
        <v>1.5</v>
      </c>
      <c r="Q584" t="s">
        <v>1257</v>
      </c>
      <c r="R584" t="s">
        <v>1258</v>
      </c>
      <c r="S584">
        <v>87605326</v>
      </c>
      <c r="T584">
        <v>176.01983269999999</v>
      </c>
      <c r="U584" t="s">
        <v>31</v>
      </c>
      <c r="V584" t="s">
        <v>1260</v>
      </c>
      <c r="W584" t="s">
        <v>23</v>
      </c>
    </row>
    <row r="585" spans="1:23" x14ac:dyDescent="0.4">
      <c r="A585">
        <v>584</v>
      </c>
      <c r="B585">
        <v>1</v>
      </c>
      <c r="C585">
        <v>2</v>
      </c>
      <c r="D585">
        <v>1</v>
      </c>
      <c r="E585">
        <v>1</v>
      </c>
      <c r="F585">
        <v>0.46705867131918199</v>
      </c>
      <c r="G585">
        <v>-189.899294112245</v>
      </c>
      <c r="H585">
        <v>0.999999999999999</v>
      </c>
      <c r="I585">
        <v>24.903124505757201</v>
      </c>
      <c r="J585" t="s">
        <v>944</v>
      </c>
      <c r="K585" t="s">
        <v>25</v>
      </c>
      <c r="L585" t="s">
        <v>945</v>
      </c>
      <c r="M585" t="s">
        <v>946</v>
      </c>
      <c r="N585" t="s">
        <v>947</v>
      </c>
      <c r="O585" t="s">
        <v>948</v>
      </c>
      <c r="P585">
        <v>4</v>
      </c>
      <c r="Q585" t="s">
        <v>949</v>
      </c>
      <c r="R585" t="s">
        <v>950</v>
      </c>
      <c r="S585">
        <v>120384382</v>
      </c>
      <c r="T585">
        <v>609.28065730000003</v>
      </c>
      <c r="U585" t="s">
        <v>31</v>
      </c>
      <c r="V585" t="s">
        <v>1261</v>
      </c>
      <c r="W585" t="s">
        <v>23</v>
      </c>
    </row>
    <row r="586" spans="1:23" x14ac:dyDescent="0.4">
      <c r="A586">
        <v>585</v>
      </c>
      <c r="B586">
        <v>1</v>
      </c>
      <c r="C586">
        <v>2</v>
      </c>
      <c r="D586">
        <v>1</v>
      </c>
      <c r="E586">
        <v>1</v>
      </c>
      <c r="F586">
        <v>0.46705867131918199</v>
      </c>
      <c r="G586">
        <v>-189.899294112245</v>
      </c>
      <c r="H586" t="s">
        <v>23</v>
      </c>
      <c r="I586">
        <v>24.903124505757201</v>
      </c>
      <c r="J586" t="s">
        <v>944</v>
      </c>
      <c r="K586" t="s">
        <v>25</v>
      </c>
      <c r="L586" t="s">
        <v>945</v>
      </c>
      <c r="M586" t="s">
        <v>946</v>
      </c>
      <c r="N586" t="s">
        <v>947</v>
      </c>
      <c r="O586" t="s">
        <v>948</v>
      </c>
      <c r="P586">
        <v>4</v>
      </c>
      <c r="Q586" t="s">
        <v>949</v>
      </c>
      <c r="R586" t="s">
        <v>950</v>
      </c>
      <c r="S586">
        <v>120384382</v>
      </c>
      <c r="T586">
        <v>609.28065730000003</v>
      </c>
      <c r="U586" t="s">
        <v>31</v>
      </c>
      <c r="V586" t="s">
        <v>1262</v>
      </c>
      <c r="W586" t="s">
        <v>23</v>
      </c>
    </row>
    <row r="587" spans="1:23" x14ac:dyDescent="0.4">
      <c r="A587">
        <v>586</v>
      </c>
      <c r="B587">
        <v>1</v>
      </c>
      <c r="C587">
        <v>1</v>
      </c>
      <c r="D587">
        <v>1</v>
      </c>
      <c r="E587">
        <v>1</v>
      </c>
      <c r="F587">
        <v>0.46664922800448</v>
      </c>
      <c r="G587">
        <v>-3.3017899452603201</v>
      </c>
      <c r="H587">
        <v>0.999999999999999</v>
      </c>
      <c r="I587">
        <v>19.378861067619901</v>
      </c>
      <c r="J587" t="s">
        <v>537</v>
      </c>
      <c r="K587" t="s">
        <v>25</v>
      </c>
      <c r="L587" t="s">
        <v>538</v>
      </c>
      <c r="M587" t="s">
        <v>539</v>
      </c>
      <c r="N587" t="s">
        <v>540</v>
      </c>
      <c r="O587" t="s">
        <v>541</v>
      </c>
      <c r="P587">
        <v>2.4000001000000002</v>
      </c>
      <c r="Q587" t="s">
        <v>542</v>
      </c>
      <c r="R587" t="s">
        <v>543</v>
      </c>
      <c r="S587">
        <v>8609679470</v>
      </c>
      <c r="T587">
        <v>454.2928</v>
      </c>
      <c r="U587" t="s">
        <v>31</v>
      </c>
      <c r="V587" t="s">
        <v>1263</v>
      </c>
      <c r="W587" t="s">
        <v>23</v>
      </c>
    </row>
    <row r="588" spans="1:23" x14ac:dyDescent="0.4">
      <c r="A588">
        <v>587</v>
      </c>
      <c r="B588">
        <v>1</v>
      </c>
      <c r="C588">
        <v>1</v>
      </c>
      <c r="D588">
        <v>1</v>
      </c>
      <c r="E588">
        <v>1</v>
      </c>
      <c r="F588">
        <v>0.46664922800448</v>
      </c>
      <c r="G588">
        <v>-3.3017899452603201</v>
      </c>
      <c r="H588" t="s">
        <v>23</v>
      </c>
      <c r="I588">
        <v>19.378861067619901</v>
      </c>
      <c r="J588" t="s">
        <v>537</v>
      </c>
      <c r="K588" t="s">
        <v>25</v>
      </c>
      <c r="L588" t="s">
        <v>538</v>
      </c>
      <c r="M588" t="s">
        <v>539</v>
      </c>
      <c r="N588" t="s">
        <v>540</v>
      </c>
      <c r="O588" t="s">
        <v>541</v>
      </c>
      <c r="P588">
        <v>2.4000001000000002</v>
      </c>
      <c r="Q588" t="s">
        <v>542</v>
      </c>
      <c r="R588" t="s">
        <v>543</v>
      </c>
      <c r="S588">
        <v>8609679470</v>
      </c>
      <c r="T588">
        <v>454.2928</v>
      </c>
      <c r="U588" t="s">
        <v>31</v>
      </c>
      <c r="V588" t="s">
        <v>1264</v>
      </c>
      <c r="W588" t="s">
        <v>23</v>
      </c>
    </row>
    <row r="589" spans="1:23" x14ac:dyDescent="0.4">
      <c r="A589">
        <v>588</v>
      </c>
      <c r="B589">
        <v>1</v>
      </c>
      <c r="C589">
        <v>1</v>
      </c>
      <c r="D589">
        <v>1</v>
      </c>
      <c r="E589">
        <v>1</v>
      </c>
      <c r="F589">
        <v>0.46637606455198699</v>
      </c>
      <c r="G589">
        <v>-32.215790927794501</v>
      </c>
      <c r="H589">
        <v>0.999999999999999</v>
      </c>
      <c r="I589">
        <v>15.378576482318699</v>
      </c>
      <c r="J589" t="s">
        <v>908</v>
      </c>
      <c r="K589" t="s">
        <v>25</v>
      </c>
      <c r="L589" t="s">
        <v>909</v>
      </c>
      <c r="M589" t="s">
        <v>910</v>
      </c>
      <c r="N589" t="s">
        <v>911</v>
      </c>
      <c r="O589" t="s">
        <v>912</v>
      </c>
      <c r="P589">
        <v>0.40000000600000002</v>
      </c>
      <c r="Q589" t="s">
        <v>913</v>
      </c>
      <c r="R589" t="s">
        <v>914</v>
      </c>
      <c r="S589">
        <v>34615519614</v>
      </c>
      <c r="T589">
        <v>465.10275250000001</v>
      </c>
      <c r="U589" t="s">
        <v>31</v>
      </c>
      <c r="V589" t="s">
        <v>1265</v>
      </c>
      <c r="W589" t="s">
        <v>23</v>
      </c>
    </row>
    <row r="590" spans="1:23" x14ac:dyDescent="0.4">
      <c r="A590">
        <v>589</v>
      </c>
      <c r="B590">
        <v>1</v>
      </c>
      <c r="C590">
        <v>1</v>
      </c>
      <c r="D590">
        <v>1</v>
      </c>
      <c r="E590">
        <v>1</v>
      </c>
      <c r="F590">
        <v>0.46637606455198699</v>
      </c>
      <c r="G590">
        <v>-32.215790927794501</v>
      </c>
      <c r="H590" t="s">
        <v>23</v>
      </c>
      <c r="I590">
        <v>15.378576482318699</v>
      </c>
      <c r="J590" t="s">
        <v>908</v>
      </c>
      <c r="K590" t="s">
        <v>25</v>
      </c>
      <c r="L590" t="s">
        <v>909</v>
      </c>
      <c r="M590" t="s">
        <v>910</v>
      </c>
      <c r="N590" t="s">
        <v>911</v>
      </c>
      <c r="O590" t="s">
        <v>912</v>
      </c>
      <c r="P590">
        <v>0.40000000600000002</v>
      </c>
      <c r="Q590" t="s">
        <v>913</v>
      </c>
      <c r="R590" t="s">
        <v>914</v>
      </c>
      <c r="S590">
        <v>34615519614</v>
      </c>
      <c r="T590">
        <v>465.10275250000001</v>
      </c>
      <c r="U590" t="s">
        <v>31</v>
      </c>
      <c r="V590" t="s">
        <v>1266</v>
      </c>
      <c r="W590" t="s">
        <v>23</v>
      </c>
    </row>
    <row r="591" spans="1:23" x14ac:dyDescent="0.4">
      <c r="A591">
        <v>590</v>
      </c>
      <c r="B591">
        <v>1</v>
      </c>
      <c r="C591">
        <v>1</v>
      </c>
      <c r="D591">
        <v>1</v>
      </c>
      <c r="E591">
        <v>1</v>
      </c>
      <c r="F591">
        <v>0.466007869500631</v>
      </c>
      <c r="G591">
        <v>-183.32986106796901</v>
      </c>
      <c r="H591">
        <v>0.98643216080401996</v>
      </c>
      <c r="I591">
        <v>10.7662350933506</v>
      </c>
      <c r="J591" t="s">
        <v>1267</v>
      </c>
      <c r="K591" t="s">
        <v>25</v>
      </c>
      <c r="L591" t="s">
        <v>1268</v>
      </c>
      <c r="M591" t="s">
        <v>1269</v>
      </c>
      <c r="N591" t="s">
        <v>28</v>
      </c>
      <c r="O591" t="s">
        <v>1270</v>
      </c>
      <c r="P591">
        <v>1</v>
      </c>
      <c r="Q591">
        <v>102081508</v>
      </c>
      <c r="R591" t="s">
        <v>1271</v>
      </c>
      <c r="S591">
        <v>3178498</v>
      </c>
      <c r="T591">
        <v>710.41100280000001</v>
      </c>
      <c r="U591" t="s">
        <v>31</v>
      </c>
      <c r="V591" t="s">
        <v>1272</v>
      </c>
      <c r="W591" t="s">
        <v>23</v>
      </c>
    </row>
    <row r="592" spans="1:23" x14ac:dyDescent="0.4">
      <c r="A592">
        <v>591</v>
      </c>
      <c r="B592">
        <v>1</v>
      </c>
      <c r="C592">
        <v>1</v>
      </c>
      <c r="D592">
        <v>1</v>
      </c>
      <c r="E592">
        <v>1</v>
      </c>
      <c r="F592">
        <v>0.46569917702091101</v>
      </c>
      <c r="G592">
        <v>-7.0017868226343998</v>
      </c>
      <c r="H592">
        <v>0.999999999999999</v>
      </c>
      <c r="I592">
        <v>24.604047385130901</v>
      </c>
      <c r="J592" t="s">
        <v>1074</v>
      </c>
      <c r="K592" t="s">
        <v>25</v>
      </c>
      <c r="L592" t="s">
        <v>1075</v>
      </c>
      <c r="M592" t="s">
        <v>1076</v>
      </c>
      <c r="N592" t="s">
        <v>1077</v>
      </c>
      <c r="O592" t="s">
        <v>1078</v>
      </c>
      <c r="P592">
        <v>-1.2999999499999999</v>
      </c>
      <c r="Q592" t="s">
        <v>1079</v>
      </c>
      <c r="R592" t="s">
        <v>1080</v>
      </c>
      <c r="S592">
        <v>255781246</v>
      </c>
      <c r="T592">
        <v>611.16066130000002</v>
      </c>
      <c r="U592" t="s">
        <v>31</v>
      </c>
      <c r="V592" t="s">
        <v>1273</v>
      </c>
      <c r="W592" t="s">
        <v>23</v>
      </c>
    </row>
    <row r="593" spans="1:23" x14ac:dyDescent="0.4">
      <c r="A593">
        <v>592</v>
      </c>
      <c r="B593">
        <v>1</v>
      </c>
      <c r="C593">
        <v>1</v>
      </c>
      <c r="D593">
        <v>1</v>
      </c>
      <c r="E593">
        <v>1</v>
      </c>
      <c r="F593">
        <v>0.46569917702091101</v>
      </c>
      <c r="G593">
        <v>-7.0017868226343998</v>
      </c>
      <c r="H593" t="s">
        <v>23</v>
      </c>
      <c r="I593">
        <v>24.604047385130901</v>
      </c>
      <c r="J593" t="s">
        <v>1074</v>
      </c>
      <c r="K593" t="s">
        <v>25</v>
      </c>
      <c r="L593" t="s">
        <v>1075</v>
      </c>
      <c r="M593" t="s">
        <v>1076</v>
      </c>
      <c r="N593" t="s">
        <v>1077</v>
      </c>
      <c r="O593" t="s">
        <v>1078</v>
      </c>
      <c r="P593">
        <v>-1.2999999499999999</v>
      </c>
      <c r="Q593" t="s">
        <v>1079</v>
      </c>
      <c r="R593" t="s">
        <v>1080</v>
      </c>
      <c r="S593">
        <v>255781246</v>
      </c>
      <c r="T593">
        <v>611.16066130000002</v>
      </c>
      <c r="U593" t="s">
        <v>31</v>
      </c>
      <c r="V593" t="s">
        <v>1274</v>
      </c>
      <c r="W593" t="s">
        <v>23</v>
      </c>
    </row>
    <row r="594" spans="1:23" x14ac:dyDescent="0.4">
      <c r="A594">
        <v>593</v>
      </c>
      <c r="B594">
        <v>1</v>
      </c>
      <c r="C594">
        <v>1</v>
      </c>
      <c r="D594">
        <v>1</v>
      </c>
      <c r="E594">
        <v>1</v>
      </c>
      <c r="F594">
        <v>0.46356591289890903</v>
      </c>
      <c r="G594">
        <v>-63.392140290817103</v>
      </c>
      <c r="H594" t="s">
        <v>23</v>
      </c>
      <c r="I594">
        <v>10.8377809331576</v>
      </c>
      <c r="J594" t="s">
        <v>442</v>
      </c>
      <c r="K594" t="s">
        <v>25</v>
      </c>
      <c r="L594" t="s">
        <v>443</v>
      </c>
      <c r="M594" t="s">
        <v>444</v>
      </c>
      <c r="N594" t="s">
        <v>445</v>
      </c>
      <c r="O594" t="s">
        <v>446</v>
      </c>
      <c r="P594">
        <v>-1.63495886</v>
      </c>
      <c r="Q594" t="s">
        <v>447</v>
      </c>
      <c r="R594" t="s">
        <v>448</v>
      </c>
      <c r="S594">
        <v>255847294</v>
      </c>
      <c r="T594">
        <v>175.119</v>
      </c>
      <c r="U594" t="s">
        <v>31</v>
      </c>
      <c r="V594" t="s">
        <v>1275</v>
      </c>
      <c r="W594" t="s">
        <v>23</v>
      </c>
    </row>
    <row r="595" spans="1:23" x14ac:dyDescent="0.4">
      <c r="A595">
        <v>594</v>
      </c>
      <c r="B595">
        <v>1</v>
      </c>
      <c r="C595">
        <v>1</v>
      </c>
      <c r="D595">
        <v>1</v>
      </c>
      <c r="E595">
        <v>1</v>
      </c>
      <c r="F595">
        <v>0.46356591289890903</v>
      </c>
      <c r="G595">
        <v>-63.392140290817103</v>
      </c>
      <c r="H595">
        <v>0.999999999999999</v>
      </c>
      <c r="I595">
        <v>10.8377809331576</v>
      </c>
      <c r="J595" t="s">
        <v>442</v>
      </c>
      <c r="K595" t="s">
        <v>25</v>
      </c>
      <c r="L595" t="s">
        <v>443</v>
      </c>
      <c r="M595" t="s">
        <v>444</v>
      </c>
      <c r="N595" t="s">
        <v>445</v>
      </c>
      <c r="O595" t="s">
        <v>446</v>
      </c>
      <c r="P595">
        <v>-1.63495886</v>
      </c>
      <c r="Q595" t="s">
        <v>447</v>
      </c>
      <c r="R595" t="s">
        <v>448</v>
      </c>
      <c r="S595">
        <v>255847294</v>
      </c>
      <c r="T595">
        <v>175.119</v>
      </c>
      <c r="U595" t="s">
        <v>31</v>
      </c>
      <c r="V595" t="s">
        <v>1276</v>
      </c>
      <c r="W595" t="s">
        <v>23</v>
      </c>
    </row>
    <row r="596" spans="1:23" x14ac:dyDescent="0.4">
      <c r="A596">
        <v>595</v>
      </c>
      <c r="B596">
        <v>1</v>
      </c>
      <c r="C596">
        <v>1</v>
      </c>
      <c r="D596">
        <v>1</v>
      </c>
      <c r="E596">
        <v>1</v>
      </c>
      <c r="F596">
        <v>0.463469528571755</v>
      </c>
      <c r="G596">
        <v>-55.233514696839499</v>
      </c>
      <c r="H596" t="s">
        <v>23</v>
      </c>
      <c r="I596">
        <v>46.971906565606098</v>
      </c>
      <c r="J596" t="s">
        <v>683</v>
      </c>
      <c r="K596" t="s">
        <v>25</v>
      </c>
      <c r="L596" t="s">
        <v>684</v>
      </c>
      <c r="M596" t="s">
        <v>685</v>
      </c>
      <c r="N596" t="s">
        <v>686</v>
      </c>
      <c r="O596" t="s">
        <v>687</v>
      </c>
      <c r="P596">
        <v>-1.91061068</v>
      </c>
      <c r="Q596" t="s">
        <v>688</v>
      </c>
      <c r="R596" t="s">
        <v>689</v>
      </c>
      <c r="S596">
        <v>51626568046</v>
      </c>
      <c r="T596">
        <v>259.09249999999997</v>
      </c>
      <c r="U596" t="s">
        <v>31</v>
      </c>
      <c r="V596" t="s">
        <v>1277</v>
      </c>
      <c r="W596" t="s">
        <v>23</v>
      </c>
    </row>
    <row r="597" spans="1:23" x14ac:dyDescent="0.4">
      <c r="A597">
        <v>596</v>
      </c>
      <c r="B597">
        <v>1</v>
      </c>
      <c r="C597">
        <v>1</v>
      </c>
      <c r="D597">
        <v>1</v>
      </c>
      <c r="E597">
        <v>1</v>
      </c>
      <c r="F597">
        <v>0.463469528571755</v>
      </c>
      <c r="G597">
        <v>-55.233514696839499</v>
      </c>
      <c r="H597">
        <v>0.999999999999999</v>
      </c>
      <c r="I597">
        <v>46.971906565606098</v>
      </c>
      <c r="J597" t="s">
        <v>683</v>
      </c>
      <c r="K597" t="s">
        <v>25</v>
      </c>
      <c r="L597" t="s">
        <v>684</v>
      </c>
      <c r="M597" t="s">
        <v>685</v>
      </c>
      <c r="N597" t="s">
        <v>686</v>
      </c>
      <c r="O597" t="s">
        <v>687</v>
      </c>
      <c r="P597">
        <v>-1.91061068</v>
      </c>
      <c r="Q597" t="s">
        <v>688</v>
      </c>
      <c r="R597" t="s">
        <v>689</v>
      </c>
      <c r="S597">
        <v>51626568046</v>
      </c>
      <c r="T597">
        <v>259.09249999999997</v>
      </c>
      <c r="U597" t="s">
        <v>31</v>
      </c>
      <c r="V597" t="s">
        <v>1278</v>
      </c>
      <c r="W597" t="s">
        <v>23</v>
      </c>
    </row>
    <row r="598" spans="1:23" x14ac:dyDescent="0.4">
      <c r="A598">
        <v>597</v>
      </c>
      <c r="B598">
        <v>1</v>
      </c>
      <c r="C598">
        <v>1</v>
      </c>
      <c r="D598">
        <v>1</v>
      </c>
      <c r="E598">
        <v>2</v>
      </c>
      <c r="F598">
        <v>0.46315049712637402</v>
      </c>
      <c r="G598">
        <v>-116.634057508589</v>
      </c>
      <c r="H598">
        <v>0.81155778894472297</v>
      </c>
      <c r="I598">
        <v>35.974676811221499</v>
      </c>
      <c r="J598" t="s">
        <v>1279</v>
      </c>
      <c r="K598" t="s">
        <v>25</v>
      </c>
      <c r="L598" t="s">
        <v>1280</v>
      </c>
      <c r="M598" t="s">
        <v>1281</v>
      </c>
      <c r="N598" t="s">
        <v>1282</v>
      </c>
      <c r="O598" t="s">
        <v>1283</v>
      </c>
      <c r="P598">
        <v>3</v>
      </c>
      <c r="Q598" t="s">
        <v>1284</v>
      </c>
      <c r="R598" t="s">
        <v>1285</v>
      </c>
      <c r="S598">
        <v>8609890398</v>
      </c>
      <c r="T598">
        <v>441.20240000000001</v>
      </c>
      <c r="U598" t="s">
        <v>31</v>
      </c>
      <c r="V598" t="s">
        <v>1286</v>
      </c>
      <c r="W598" t="s">
        <v>23</v>
      </c>
    </row>
    <row r="599" spans="1:23" x14ac:dyDescent="0.4">
      <c r="A599">
        <v>598</v>
      </c>
      <c r="B599">
        <v>1</v>
      </c>
      <c r="C599">
        <v>1</v>
      </c>
      <c r="D599">
        <v>1</v>
      </c>
      <c r="E599">
        <v>2</v>
      </c>
      <c r="F599">
        <v>0.46315049712637402</v>
      </c>
      <c r="G599">
        <v>-116.634057508589</v>
      </c>
      <c r="H599" t="s">
        <v>23</v>
      </c>
      <c r="I599">
        <v>35.974676811221499</v>
      </c>
      <c r="J599" t="s">
        <v>1279</v>
      </c>
      <c r="K599" t="s">
        <v>25</v>
      </c>
      <c r="L599" t="s">
        <v>1280</v>
      </c>
      <c r="M599" t="s">
        <v>1281</v>
      </c>
      <c r="N599" t="s">
        <v>1282</v>
      </c>
      <c r="O599" t="s">
        <v>1283</v>
      </c>
      <c r="P599">
        <v>3</v>
      </c>
      <c r="Q599" t="s">
        <v>1284</v>
      </c>
      <c r="R599" t="s">
        <v>1285</v>
      </c>
      <c r="S599">
        <v>8609890398</v>
      </c>
      <c r="T599">
        <v>441.20240000000001</v>
      </c>
      <c r="U599" t="s">
        <v>31</v>
      </c>
      <c r="V599" t="s">
        <v>1287</v>
      </c>
      <c r="W599" t="s">
        <v>23</v>
      </c>
    </row>
    <row r="600" spans="1:23" x14ac:dyDescent="0.4">
      <c r="A600">
        <v>599</v>
      </c>
      <c r="B600">
        <v>1</v>
      </c>
      <c r="C600">
        <v>1</v>
      </c>
      <c r="D600">
        <v>1</v>
      </c>
      <c r="E600">
        <v>1</v>
      </c>
      <c r="F600">
        <v>0.46305266885929702</v>
      </c>
      <c r="G600">
        <v>-73.876284499035705</v>
      </c>
      <c r="H600">
        <v>0.999999999999999</v>
      </c>
      <c r="I600">
        <v>60.221639320698799</v>
      </c>
      <c r="J600" t="s">
        <v>1288</v>
      </c>
      <c r="K600" t="s">
        <v>25</v>
      </c>
      <c r="L600" t="s">
        <v>1289</v>
      </c>
      <c r="M600" t="s">
        <v>1290</v>
      </c>
      <c r="N600" t="s">
        <v>1291</v>
      </c>
      <c r="O600" t="s">
        <v>1292</v>
      </c>
      <c r="P600">
        <v>-1.1661473499999999</v>
      </c>
      <c r="Q600" t="s">
        <v>1293</v>
      </c>
      <c r="R600" t="s">
        <v>1294</v>
      </c>
      <c r="S600">
        <v>8610023526</v>
      </c>
      <c r="T600">
        <v>175.10769999999999</v>
      </c>
      <c r="U600" t="s">
        <v>31</v>
      </c>
      <c r="V600" t="s">
        <v>1295</v>
      </c>
      <c r="W600" t="s">
        <v>23</v>
      </c>
    </row>
    <row r="601" spans="1:23" x14ac:dyDescent="0.4">
      <c r="A601">
        <v>600</v>
      </c>
      <c r="B601">
        <v>1</v>
      </c>
      <c r="C601">
        <v>1</v>
      </c>
      <c r="D601">
        <v>1</v>
      </c>
      <c r="E601">
        <v>1</v>
      </c>
      <c r="F601">
        <v>0.46305266885929702</v>
      </c>
      <c r="G601">
        <v>-73.876284499035705</v>
      </c>
      <c r="H601" t="s">
        <v>23</v>
      </c>
      <c r="I601">
        <v>60.221639320698799</v>
      </c>
      <c r="J601" t="s">
        <v>1288</v>
      </c>
      <c r="K601" t="s">
        <v>25</v>
      </c>
      <c r="L601" t="s">
        <v>1289</v>
      </c>
      <c r="M601" t="s">
        <v>1290</v>
      </c>
      <c r="N601" t="s">
        <v>1291</v>
      </c>
      <c r="O601" t="s">
        <v>1292</v>
      </c>
      <c r="P601">
        <v>-1.1661473499999999</v>
      </c>
      <c r="Q601" t="s">
        <v>1293</v>
      </c>
      <c r="R601" t="s">
        <v>1294</v>
      </c>
      <c r="S601">
        <v>8610023526</v>
      </c>
      <c r="T601">
        <v>175.10769999999999</v>
      </c>
      <c r="U601" t="s">
        <v>31</v>
      </c>
      <c r="V601" t="s">
        <v>1296</v>
      </c>
      <c r="W601" t="s">
        <v>23</v>
      </c>
    </row>
    <row r="602" spans="1:23" x14ac:dyDescent="0.4">
      <c r="A602">
        <v>601</v>
      </c>
      <c r="B602">
        <v>1</v>
      </c>
      <c r="C602">
        <v>1</v>
      </c>
      <c r="D602">
        <v>1</v>
      </c>
      <c r="E602">
        <v>1</v>
      </c>
      <c r="F602">
        <v>0.46289439094672802</v>
      </c>
      <c r="G602">
        <v>-38.487795698802003</v>
      </c>
      <c r="H602">
        <v>0.999999999999999</v>
      </c>
      <c r="I602">
        <v>3.9638715367969501</v>
      </c>
      <c r="J602" t="s">
        <v>1297</v>
      </c>
      <c r="K602" t="s">
        <v>25</v>
      </c>
      <c r="L602" t="s">
        <v>1298</v>
      </c>
      <c r="M602" t="s">
        <v>1299</v>
      </c>
      <c r="N602" t="s">
        <v>1300</v>
      </c>
      <c r="O602" t="s">
        <v>1301</v>
      </c>
      <c r="P602">
        <v>2.4000001000000002</v>
      </c>
      <c r="Q602" t="s">
        <v>1302</v>
      </c>
      <c r="R602" t="s">
        <v>1303</v>
      </c>
      <c r="S602">
        <v>255781246</v>
      </c>
      <c r="T602">
        <v>273.07574990000001</v>
      </c>
      <c r="U602" t="s">
        <v>31</v>
      </c>
      <c r="V602" t="s">
        <v>1304</v>
      </c>
      <c r="W602" t="s">
        <v>23</v>
      </c>
    </row>
    <row r="603" spans="1:23" x14ac:dyDescent="0.4">
      <c r="A603">
        <v>602</v>
      </c>
      <c r="B603">
        <v>1</v>
      </c>
      <c r="C603">
        <v>1</v>
      </c>
      <c r="D603">
        <v>1</v>
      </c>
      <c r="E603">
        <v>1</v>
      </c>
      <c r="F603">
        <v>0.46289439094672802</v>
      </c>
      <c r="G603">
        <v>-38.487795698802003</v>
      </c>
      <c r="H603" t="s">
        <v>23</v>
      </c>
      <c r="I603">
        <v>3.9638715367969501</v>
      </c>
      <c r="J603" t="s">
        <v>1297</v>
      </c>
      <c r="K603" t="s">
        <v>25</v>
      </c>
      <c r="L603" t="s">
        <v>1298</v>
      </c>
      <c r="M603" t="s">
        <v>1299</v>
      </c>
      <c r="N603" t="s">
        <v>1300</v>
      </c>
      <c r="O603" t="s">
        <v>1301</v>
      </c>
      <c r="P603">
        <v>2.4000001000000002</v>
      </c>
      <c r="Q603" t="s">
        <v>1302</v>
      </c>
      <c r="R603" t="s">
        <v>1303</v>
      </c>
      <c r="S603">
        <v>255781246</v>
      </c>
      <c r="T603">
        <v>273.07574990000001</v>
      </c>
      <c r="U603" t="s">
        <v>31</v>
      </c>
      <c r="V603" t="s">
        <v>1305</v>
      </c>
      <c r="W603" t="s">
        <v>23</v>
      </c>
    </row>
    <row r="604" spans="1:23" x14ac:dyDescent="0.4">
      <c r="A604">
        <v>603</v>
      </c>
      <c r="B604">
        <v>1</v>
      </c>
      <c r="C604">
        <v>1</v>
      </c>
      <c r="D604">
        <v>1</v>
      </c>
      <c r="E604">
        <v>1</v>
      </c>
      <c r="F604">
        <v>0.46287681911059902</v>
      </c>
      <c r="G604">
        <v>-41.506549507436603</v>
      </c>
      <c r="H604" t="s">
        <v>23</v>
      </c>
      <c r="I604">
        <v>24.871774833003201</v>
      </c>
      <c r="J604" t="s">
        <v>512</v>
      </c>
      <c r="K604" t="s">
        <v>25</v>
      </c>
      <c r="L604" t="s">
        <v>513</v>
      </c>
      <c r="M604" t="s">
        <v>514</v>
      </c>
      <c r="N604" t="s">
        <v>515</v>
      </c>
      <c r="O604" t="s">
        <v>516</v>
      </c>
      <c r="P604">
        <v>1.2496581099999999</v>
      </c>
      <c r="Q604" t="s">
        <v>517</v>
      </c>
      <c r="R604" t="s">
        <v>518</v>
      </c>
      <c r="S604">
        <v>19556450</v>
      </c>
      <c r="T604">
        <v>247.10771879999999</v>
      </c>
      <c r="U604" t="s">
        <v>31</v>
      </c>
      <c r="V604" t="s">
        <v>1306</v>
      </c>
      <c r="W604" t="s">
        <v>23</v>
      </c>
    </row>
    <row r="605" spans="1:23" x14ac:dyDescent="0.4">
      <c r="A605">
        <v>604</v>
      </c>
      <c r="B605">
        <v>1</v>
      </c>
      <c r="C605">
        <v>1</v>
      </c>
      <c r="D605">
        <v>1</v>
      </c>
      <c r="E605">
        <v>1</v>
      </c>
      <c r="F605">
        <v>0.46287681911059902</v>
      </c>
      <c r="G605">
        <v>-41.506549507436603</v>
      </c>
      <c r="H605">
        <v>0.999999999999999</v>
      </c>
      <c r="I605">
        <v>24.871774833003201</v>
      </c>
      <c r="J605" t="s">
        <v>512</v>
      </c>
      <c r="K605" t="s">
        <v>25</v>
      </c>
      <c r="L605" t="s">
        <v>513</v>
      </c>
      <c r="M605" t="s">
        <v>514</v>
      </c>
      <c r="N605" t="s">
        <v>515</v>
      </c>
      <c r="O605" t="s">
        <v>516</v>
      </c>
      <c r="P605">
        <v>1.2496581099999999</v>
      </c>
      <c r="Q605" t="s">
        <v>517</v>
      </c>
      <c r="R605" t="s">
        <v>518</v>
      </c>
      <c r="S605">
        <v>19556450</v>
      </c>
      <c r="T605">
        <v>247.10771879999999</v>
      </c>
      <c r="U605" t="s">
        <v>31</v>
      </c>
      <c r="V605" t="s">
        <v>1307</v>
      </c>
      <c r="W605" t="s">
        <v>23</v>
      </c>
    </row>
    <row r="606" spans="1:23" x14ac:dyDescent="0.4">
      <c r="A606">
        <v>605</v>
      </c>
      <c r="B606">
        <v>1</v>
      </c>
      <c r="C606">
        <v>1</v>
      </c>
      <c r="D606">
        <v>1</v>
      </c>
      <c r="E606">
        <v>1</v>
      </c>
      <c r="F606">
        <v>0.461928417640462</v>
      </c>
      <c r="G606">
        <v>-35.682626373516698</v>
      </c>
      <c r="H606">
        <v>0.999999999999999</v>
      </c>
      <c r="I606">
        <v>30.2057845866699</v>
      </c>
      <c r="J606" t="s">
        <v>564</v>
      </c>
      <c r="K606" t="s">
        <v>25</v>
      </c>
      <c r="L606" t="s">
        <v>565</v>
      </c>
      <c r="M606" t="s">
        <v>566</v>
      </c>
      <c r="N606" t="s">
        <v>567</v>
      </c>
      <c r="O606" t="s">
        <v>568</v>
      </c>
      <c r="P606">
        <v>2.5</v>
      </c>
      <c r="Q606" t="s">
        <v>569</v>
      </c>
      <c r="R606" t="s">
        <v>570</v>
      </c>
      <c r="S606">
        <v>20638078</v>
      </c>
      <c r="T606">
        <v>595.14461730000005</v>
      </c>
      <c r="U606" t="s">
        <v>31</v>
      </c>
      <c r="V606" t="s">
        <v>1308</v>
      </c>
      <c r="W606" t="s">
        <v>23</v>
      </c>
    </row>
    <row r="607" spans="1:23" x14ac:dyDescent="0.4">
      <c r="A607">
        <v>606</v>
      </c>
      <c r="B607">
        <v>1</v>
      </c>
      <c r="C607">
        <v>1</v>
      </c>
      <c r="D607">
        <v>1</v>
      </c>
      <c r="E607">
        <v>1</v>
      </c>
      <c r="F607">
        <v>0.461928417640462</v>
      </c>
      <c r="G607">
        <v>-35.682626373516698</v>
      </c>
      <c r="H607" t="s">
        <v>23</v>
      </c>
      <c r="I607">
        <v>30.2057845866699</v>
      </c>
      <c r="J607" t="s">
        <v>564</v>
      </c>
      <c r="K607" t="s">
        <v>25</v>
      </c>
      <c r="L607" t="s">
        <v>565</v>
      </c>
      <c r="M607" t="s">
        <v>566</v>
      </c>
      <c r="N607" t="s">
        <v>567</v>
      </c>
      <c r="O607" t="s">
        <v>568</v>
      </c>
      <c r="P607">
        <v>2.5</v>
      </c>
      <c r="Q607" t="s">
        <v>569</v>
      </c>
      <c r="R607" t="s">
        <v>570</v>
      </c>
      <c r="S607">
        <v>20638078</v>
      </c>
      <c r="T607">
        <v>595.14461730000005</v>
      </c>
      <c r="U607" t="s">
        <v>31</v>
      </c>
      <c r="V607" t="s">
        <v>1309</v>
      </c>
      <c r="W607" t="s">
        <v>23</v>
      </c>
    </row>
    <row r="608" spans="1:23" x14ac:dyDescent="0.4">
      <c r="A608">
        <v>607</v>
      </c>
      <c r="B608">
        <v>1</v>
      </c>
      <c r="C608">
        <v>1</v>
      </c>
      <c r="D608">
        <v>1</v>
      </c>
      <c r="E608">
        <v>1</v>
      </c>
      <c r="F608">
        <v>0.46173270474234301</v>
      </c>
      <c r="G608">
        <v>-23.629104970743398</v>
      </c>
      <c r="H608" t="s">
        <v>23</v>
      </c>
      <c r="I608">
        <v>15.239403577458299</v>
      </c>
      <c r="J608" t="s">
        <v>908</v>
      </c>
      <c r="K608" t="s">
        <v>25</v>
      </c>
      <c r="L608" t="s">
        <v>909</v>
      </c>
      <c r="M608" t="s">
        <v>910</v>
      </c>
      <c r="N608" t="s">
        <v>911</v>
      </c>
      <c r="O608" t="s">
        <v>912</v>
      </c>
      <c r="P608">
        <v>0.40000000600000002</v>
      </c>
      <c r="Q608" t="s">
        <v>913</v>
      </c>
      <c r="R608" t="s">
        <v>914</v>
      </c>
      <c r="S608">
        <v>34615519614</v>
      </c>
      <c r="T608">
        <v>465.1028</v>
      </c>
      <c r="U608" t="s">
        <v>31</v>
      </c>
      <c r="V608" t="s">
        <v>1310</v>
      </c>
      <c r="W608" t="s">
        <v>23</v>
      </c>
    </row>
    <row r="609" spans="1:23" x14ac:dyDescent="0.4">
      <c r="A609">
        <v>608</v>
      </c>
      <c r="B609">
        <v>1</v>
      </c>
      <c r="C609">
        <v>1</v>
      </c>
      <c r="D609">
        <v>1</v>
      </c>
      <c r="E609">
        <v>1</v>
      </c>
      <c r="F609">
        <v>0.46173270474234301</v>
      </c>
      <c r="G609">
        <v>-23.629104970743398</v>
      </c>
      <c r="H609">
        <v>0.999999999999999</v>
      </c>
      <c r="I609">
        <v>15.239403577458299</v>
      </c>
      <c r="J609" t="s">
        <v>908</v>
      </c>
      <c r="K609" t="s">
        <v>25</v>
      </c>
      <c r="L609" t="s">
        <v>909</v>
      </c>
      <c r="M609" t="s">
        <v>910</v>
      </c>
      <c r="N609" t="s">
        <v>911</v>
      </c>
      <c r="O609" t="s">
        <v>912</v>
      </c>
      <c r="P609">
        <v>0.40000000600000002</v>
      </c>
      <c r="Q609" t="s">
        <v>913</v>
      </c>
      <c r="R609" t="s">
        <v>914</v>
      </c>
      <c r="S609">
        <v>34615519614</v>
      </c>
      <c r="T609">
        <v>465.1028</v>
      </c>
      <c r="U609" t="s">
        <v>31</v>
      </c>
      <c r="V609" t="s">
        <v>1311</v>
      </c>
      <c r="W609" t="s">
        <v>23</v>
      </c>
    </row>
    <row r="610" spans="1:23" x14ac:dyDescent="0.4">
      <c r="A610">
        <v>609</v>
      </c>
      <c r="B610">
        <v>1</v>
      </c>
      <c r="C610">
        <v>1</v>
      </c>
      <c r="D610">
        <v>1</v>
      </c>
      <c r="E610">
        <v>1</v>
      </c>
      <c r="F610">
        <v>0.46149335066303998</v>
      </c>
      <c r="G610">
        <v>-37.513438636760803</v>
      </c>
      <c r="H610">
        <v>0.999999999999999</v>
      </c>
      <c r="I610">
        <v>22.668794452295501</v>
      </c>
      <c r="J610" t="s">
        <v>655</v>
      </c>
      <c r="K610" t="s">
        <v>25</v>
      </c>
      <c r="L610" t="s">
        <v>656</v>
      </c>
      <c r="M610" t="s">
        <v>657</v>
      </c>
      <c r="N610" t="s">
        <v>658</v>
      </c>
      <c r="O610" t="s">
        <v>659</v>
      </c>
      <c r="P610">
        <v>-1.32391071</v>
      </c>
      <c r="Q610" t="s">
        <v>660</v>
      </c>
      <c r="R610" t="s">
        <v>661</v>
      </c>
      <c r="S610">
        <v>255847294</v>
      </c>
      <c r="T610">
        <v>148.06039999999999</v>
      </c>
      <c r="U610" t="s">
        <v>31</v>
      </c>
      <c r="V610" t="s">
        <v>1312</v>
      </c>
      <c r="W610" t="s">
        <v>23</v>
      </c>
    </row>
    <row r="611" spans="1:23" x14ac:dyDescent="0.4">
      <c r="A611">
        <v>610</v>
      </c>
      <c r="B611">
        <v>1</v>
      </c>
      <c r="C611">
        <v>1</v>
      </c>
      <c r="D611">
        <v>1</v>
      </c>
      <c r="E611">
        <v>1</v>
      </c>
      <c r="F611">
        <v>0.46149335066303998</v>
      </c>
      <c r="G611">
        <v>-37.513438636760803</v>
      </c>
      <c r="H611" t="s">
        <v>23</v>
      </c>
      <c r="I611">
        <v>22.668794452295501</v>
      </c>
      <c r="J611" t="s">
        <v>655</v>
      </c>
      <c r="K611" t="s">
        <v>25</v>
      </c>
      <c r="L611" t="s">
        <v>656</v>
      </c>
      <c r="M611" t="s">
        <v>657</v>
      </c>
      <c r="N611" t="s">
        <v>658</v>
      </c>
      <c r="O611" t="s">
        <v>659</v>
      </c>
      <c r="P611">
        <v>-1.32391071</v>
      </c>
      <c r="Q611" t="s">
        <v>660</v>
      </c>
      <c r="R611" t="s">
        <v>661</v>
      </c>
      <c r="S611">
        <v>255847294</v>
      </c>
      <c r="T611">
        <v>148.06039999999999</v>
      </c>
      <c r="U611" t="s">
        <v>31</v>
      </c>
      <c r="V611" t="s">
        <v>1313</v>
      </c>
      <c r="W611" t="s">
        <v>23</v>
      </c>
    </row>
    <row r="612" spans="1:23" x14ac:dyDescent="0.4">
      <c r="A612">
        <v>611</v>
      </c>
      <c r="B612">
        <v>1</v>
      </c>
      <c r="C612">
        <v>1</v>
      </c>
      <c r="D612">
        <v>1</v>
      </c>
      <c r="E612">
        <v>1</v>
      </c>
      <c r="F612">
        <v>0.46048487739063898</v>
      </c>
      <c r="G612">
        <v>-149.21240504519801</v>
      </c>
      <c r="H612">
        <v>0.999999999999999</v>
      </c>
      <c r="I612">
        <v>22.4456444092725</v>
      </c>
      <c r="J612" t="s">
        <v>175</v>
      </c>
      <c r="K612" t="s">
        <v>25</v>
      </c>
      <c r="L612" t="s">
        <v>1314</v>
      </c>
      <c r="M612" t="s">
        <v>1315</v>
      </c>
      <c r="N612" t="s">
        <v>28</v>
      </c>
      <c r="O612" t="s">
        <v>1316</v>
      </c>
      <c r="P612">
        <v>-1.7000000500000001</v>
      </c>
      <c r="Q612">
        <v>131832015</v>
      </c>
      <c r="R612" t="s">
        <v>1317</v>
      </c>
      <c r="S612">
        <v>10</v>
      </c>
      <c r="T612">
        <v>214.1073844</v>
      </c>
      <c r="U612" t="s">
        <v>31</v>
      </c>
      <c r="V612" t="s">
        <v>1318</v>
      </c>
      <c r="W612" t="s">
        <v>23</v>
      </c>
    </row>
    <row r="613" spans="1:23" x14ac:dyDescent="0.4">
      <c r="A613">
        <v>612</v>
      </c>
      <c r="B613">
        <v>1</v>
      </c>
      <c r="C613">
        <v>1</v>
      </c>
      <c r="D613">
        <v>1</v>
      </c>
      <c r="E613">
        <v>1</v>
      </c>
      <c r="F613">
        <v>0.46048487739063898</v>
      </c>
      <c r="G613">
        <v>-149.21240504519801</v>
      </c>
      <c r="H613" t="s">
        <v>23</v>
      </c>
      <c r="I613">
        <v>22.4456444092725</v>
      </c>
      <c r="J613" t="s">
        <v>175</v>
      </c>
      <c r="K613" t="s">
        <v>25</v>
      </c>
      <c r="L613" t="s">
        <v>1314</v>
      </c>
      <c r="M613" t="s">
        <v>1315</v>
      </c>
      <c r="N613" t="s">
        <v>28</v>
      </c>
      <c r="O613" t="s">
        <v>1316</v>
      </c>
      <c r="P613">
        <v>-1.7000000500000001</v>
      </c>
      <c r="Q613">
        <v>131832015</v>
      </c>
      <c r="R613" t="s">
        <v>1317</v>
      </c>
      <c r="S613">
        <v>10</v>
      </c>
      <c r="T613">
        <v>214.1073844</v>
      </c>
      <c r="U613" t="s">
        <v>31</v>
      </c>
      <c r="V613" t="s">
        <v>1319</v>
      </c>
      <c r="W613" t="s">
        <v>23</v>
      </c>
    </row>
    <row r="614" spans="1:23" x14ac:dyDescent="0.4">
      <c r="A614">
        <v>613</v>
      </c>
      <c r="B614">
        <v>1</v>
      </c>
      <c r="C614">
        <v>1</v>
      </c>
      <c r="D614">
        <v>1</v>
      </c>
      <c r="E614">
        <v>1</v>
      </c>
      <c r="F614">
        <v>0.45911151764952102</v>
      </c>
      <c r="G614">
        <v>-14.638545471379601</v>
      </c>
      <c r="H614" t="s">
        <v>23</v>
      </c>
      <c r="I614">
        <v>22.185690589389399</v>
      </c>
      <c r="J614" t="s">
        <v>931</v>
      </c>
      <c r="K614" t="s">
        <v>25</v>
      </c>
      <c r="L614" t="s">
        <v>932</v>
      </c>
      <c r="M614" t="s">
        <v>933</v>
      </c>
      <c r="N614" t="s">
        <v>934</v>
      </c>
      <c r="O614" t="s">
        <v>935</v>
      </c>
      <c r="P614">
        <v>-1.7000000500000001</v>
      </c>
      <c r="Q614" t="s">
        <v>936</v>
      </c>
      <c r="R614" t="s">
        <v>937</v>
      </c>
      <c r="S614">
        <v>20766846</v>
      </c>
      <c r="T614">
        <v>597.14501129999996</v>
      </c>
      <c r="U614" t="s">
        <v>31</v>
      </c>
      <c r="V614" t="s">
        <v>1320</v>
      </c>
      <c r="W614" t="s">
        <v>23</v>
      </c>
    </row>
    <row r="615" spans="1:23" x14ac:dyDescent="0.4">
      <c r="A615">
        <v>614</v>
      </c>
      <c r="B615">
        <v>1</v>
      </c>
      <c r="C615">
        <v>1</v>
      </c>
      <c r="D615">
        <v>1</v>
      </c>
      <c r="E615">
        <v>1</v>
      </c>
      <c r="F615">
        <v>0.45911151764952102</v>
      </c>
      <c r="G615">
        <v>-14.638545471379601</v>
      </c>
      <c r="H615">
        <v>0.999999999999999</v>
      </c>
      <c r="I615">
        <v>22.185690589389399</v>
      </c>
      <c r="J615" t="s">
        <v>931</v>
      </c>
      <c r="K615" t="s">
        <v>25</v>
      </c>
      <c r="L615" t="s">
        <v>932</v>
      </c>
      <c r="M615" t="s">
        <v>933</v>
      </c>
      <c r="N615" t="s">
        <v>934</v>
      </c>
      <c r="O615" t="s">
        <v>935</v>
      </c>
      <c r="P615">
        <v>-1.7000000500000001</v>
      </c>
      <c r="Q615" t="s">
        <v>936</v>
      </c>
      <c r="R615" t="s">
        <v>937</v>
      </c>
      <c r="S615">
        <v>20766846</v>
      </c>
      <c r="T615">
        <v>597.14501129999996</v>
      </c>
      <c r="U615" t="s">
        <v>31</v>
      </c>
      <c r="V615" t="s">
        <v>1321</v>
      </c>
      <c r="W615" t="s">
        <v>23</v>
      </c>
    </row>
    <row r="616" spans="1:23" x14ac:dyDescent="0.4">
      <c r="A616">
        <v>615</v>
      </c>
      <c r="B616">
        <v>1</v>
      </c>
      <c r="C616">
        <v>1</v>
      </c>
      <c r="D616">
        <v>1</v>
      </c>
      <c r="E616">
        <v>1</v>
      </c>
      <c r="F616">
        <v>0.45692610102784798</v>
      </c>
      <c r="G616">
        <v>-65.993060248052203</v>
      </c>
      <c r="H616" t="s">
        <v>23</v>
      </c>
      <c r="I616">
        <v>25.3944716160429</v>
      </c>
      <c r="J616" t="s">
        <v>1252</v>
      </c>
      <c r="K616" t="s">
        <v>25</v>
      </c>
      <c r="L616" t="s">
        <v>1253</v>
      </c>
      <c r="M616" t="s">
        <v>1254</v>
      </c>
      <c r="N616" t="s">
        <v>1255</v>
      </c>
      <c r="O616" t="s">
        <v>1256</v>
      </c>
      <c r="P616">
        <v>1.5</v>
      </c>
      <c r="Q616" t="s">
        <v>1257</v>
      </c>
      <c r="R616" t="s">
        <v>1258</v>
      </c>
      <c r="S616">
        <v>87605326</v>
      </c>
      <c r="T616">
        <v>176.01983269999999</v>
      </c>
      <c r="U616" t="s">
        <v>31</v>
      </c>
      <c r="V616" t="s">
        <v>1322</v>
      </c>
      <c r="W616" t="s">
        <v>23</v>
      </c>
    </row>
    <row r="617" spans="1:23" x14ac:dyDescent="0.4">
      <c r="A617">
        <v>616</v>
      </c>
      <c r="B617">
        <v>1</v>
      </c>
      <c r="C617">
        <v>1</v>
      </c>
      <c r="D617">
        <v>1</v>
      </c>
      <c r="E617">
        <v>1</v>
      </c>
      <c r="F617">
        <v>0.45692610102784798</v>
      </c>
      <c r="G617">
        <v>-65.993060248052203</v>
      </c>
      <c r="H617">
        <v>0.999999999999999</v>
      </c>
      <c r="I617">
        <v>25.3944716160429</v>
      </c>
      <c r="J617" t="s">
        <v>1252</v>
      </c>
      <c r="K617" t="s">
        <v>25</v>
      </c>
      <c r="L617" t="s">
        <v>1253</v>
      </c>
      <c r="M617" t="s">
        <v>1254</v>
      </c>
      <c r="N617" t="s">
        <v>1255</v>
      </c>
      <c r="O617" t="s">
        <v>1256</v>
      </c>
      <c r="P617">
        <v>1.5</v>
      </c>
      <c r="Q617" t="s">
        <v>1257</v>
      </c>
      <c r="R617" t="s">
        <v>1258</v>
      </c>
      <c r="S617">
        <v>87605326</v>
      </c>
      <c r="T617">
        <v>176.01983269999999</v>
      </c>
      <c r="U617" t="s">
        <v>31</v>
      </c>
      <c r="V617" t="s">
        <v>1323</v>
      </c>
      <c r="W617" t="s">
        <v>23</v>
      </c>
    </row>
    <row r="618" spans="1:23" x14ac:dyDescent="0.4">
      <c r="A618">
        <v>617</v>
      </c>
      <c r="B618">
        <v>1</v>
      </c>
      <c r="C618">
        <v>1</v>
      </c>
      <c r="D618">
        <v>1</v>
      </c>
      <c r="E618">
        <v>1</v>
      </c>
      <c r="F618">
        <v>0.45600124174395701</v>
      </c>
      <c r="G618">
        <v>-8.9316187244699599</v>
      </c>
      <c r="H618" t="s">
        <v>23</v>
      </c>
      <c r="I618">
        <v>28.575653175839101</v>
      </c>
      <c r="J618" t="s">
        <v>1074</v>
      </c>
      <c r="K618" t="s">
        <v>25</v>
      </c>
      <c r="L618" t="s">
        <v>1075</v>
      </c>
      <c r="M618" t="s">
        <v>1076</v>
      </c>
      <c r="N618" t="s">
        <v>1077</v>
      </c>
      <c r="O618" t="s">
        <v>1078</v>
      </c>
      <c r="P618">
        <v>-1.2999999499999999</v>
      </c>
      <c r="Q618" t="s">
        <v>1079</v>
      </c>
      <c r="R618" t="s">
        <v>1080</v>
      </c>
      <c r="S618">
        <v>255781246</v>
      </c>
      <c r="T618">
        <v>611.16066130000002</v>
      </c>
      <c r="U618" t="s">
        <v>31</v>
      </c>
      <c r="V618" t="s">
        <v>1324</v>
      </c>
      <c r="W618" t="s">
        <v>23</v>
      </c>
    </row>
    <row r="619" spans="1:23" x14ac:dyDescent="0.4">
      <c r="A619">
        <v>618</v>
      </c>
      <c r="B619">
        <v>1</v>
      </c>
      <c r="C619">
        <v>1</v>
      </c>
      <c r="D619">
        <v>1</v>
      </c>
      <c r="E619">
        <v>1</v>
      </c>
      <c r="F619">
        <v>0.45600124174395701</v>
      </c>
      <c r="G619">
        <v>-8.9316187244699599</v>
      </c>
      <c r="H619">
        <v>0.999999999999999</v>
      </c>
      <c r="I619">
        <v>28.575653175839101</v>
      </c>
      <c r="J619" t="s">
        <v>1074</v>
      </c>
      <c r="K619" t="s">
        <v>25</v>
      </c>
      <c r="L619" t="s">
        <v>1075</v>
      </c>
      <c r="M619" t="s">
        <v>1076</v>
      </c>
      <c r="N619" t="s">
        <v>1077</v>
      </c>
      <c r="O619" t="s">
        <v>1078</v>
      </c>
      <c r="P619">
        <v>-1.2999999499999999</v>
      </c>
      <c r="Q619" t="s">
        <v>1079</v>
      </c>
      <c r="R619" t="s">
        <v>1080</v>
      </c>
      <c r="S619">
        <v>255781246</v>
      </c>
      <c r="T619">
        <v>611.16066130000002</v>
      </c>
      <c r="U619" t="s">
        <v>31</v>
      </c>
      <c r="V619" t="s">
        <v>1325</v>
      </c>
      <c r="W619" t="s">
        <v>23</v>
      </c>
    </row>
    <row r="620" spans="1:23" x14ac:dyDescent="0.4">
      <c r="A620">
        <v>619</v>
      </c>
      <c r="B620">
        <v>1</v>
      </c>
      <c r="C620">
        <v>1</v>
      </c>
      <c r="D620">
        <v>1</v>
      </c>
      <c r="E620">
        <v>1</v>
      </c>
      <c r="F620">
        <v>0.45579725291505502</v>
      </c>
      <c r="G620">
        <v>-50.079651550704</v>
      </c>
      <c r="H620">
        <v>0.999999999999999</v>
      </c>
      <c r="I620">
        <v>35.580147608414201</v>
      </c>
      <c r="J620" t="s">
        <v>655</v>
      </c>
      <c r="K620" t="s">
        <v>25</v>
      </c>
      <c r="L620" t="s">
        <v>656</v>
      </c>
      <c r="M620" t="s">
        <v>657</v>
      </c>
      <c r="N620" t="s">
        <v>658</v>
      </c>
      <c r="O620" t="s">
        <v>659</v>
      </c>
      <c r="P620">
        <v>-1.32391071</v>
      </c>
      <c r="Q620" t="s">
        <v>660</v>
      </c>
      <c r="R620" t="s">
        <v>661</v>
      </c>
      <c r="S620">
        <v>255847294</v>
      </c>
      <c r="T620">
        <v>148.06044</v>
      </c>
      <c r="U620" t="s">
        <v>31</v>
      </c>
      <c r="V620" t="s">
        <v>1326</v>
      </c>
      <c r="W620" t="s">
        <v>23</v>
      </c>
    </row>
    <row r="621" spans="1:23" x14ac:dyDescent="0.4">
      <c r="A621">
        <v>620</v>
      </c>
      <c r="B621">
        <v>1</v>
      </c>
      <c r="C621">
        <v>1</v>
      </c>
      <c r="D621">
        <v>1</v>
      </c>
      <c r="E621">
        <v>1</v>
      </c>
      <c r="F621">
        <v>0.45579725291505502</v>
      </c>
      <c r="G621">
        <v>-50.079651550704</v>
      </c>
      <c r="H621" t="s">
        <v>23</v>
      </c>
      <c r="I621">
        <v>35.580147608414201</v>
      </c>
      <c r="J621" t="s">
        <v>655</v>
      </c>
      <c r="K621" t="s">
        <v>25</v>
      </c>
      <c r="L621" t="s">
        <v>656</v>
      </c>
      <c r="M621" t="s">
        <v>657</v>
      </c>
      <c r="N621" t="s">
        <v>658</v>
      </c>
      <c r="O621" t="s">
        <v>659</v>
      </c>
      <c r="P621">
        <v>-1.32391071</v>
      </c>
      <c r="Q621" t="s">
        <v>660</v>
      </c>
      <c r="R621" t="s">
        <v>661</v>
      </c>
      <c r="S621">
        <v>255847294</v>
      </c>
      <c r="T621">
        <v>148.06044</v>
      </c>
      <c r="U621" t="s">
        <v>31</v>
      </c>
      <c r="V621" t="s">
        <v>1327</v>
      </c>
      <c r="W621" t="s">
        <v>23</v>
      </c>
    </row>
    <row r="622" spans="1:23" x14ac:dyDescent="0.4">
      <c r="A622">
        <v>621</v>
      </c>
      <c r="B622">
        <v>1</v>
      </c>
      <c r="C622">
        <v>1</v>
      </c>
      <c r="D622">
        <v>1</v>
      </c>
      <c r="E622">
        <v>2</v>
      </c>
      <c r="F622">
        <v>0.45512258431710101</v>
      </c>
      <c r="G622">
        <v>-86.7667081026228</v>
      </c>
      <c r="H622" t="s">
        <v>23</v>
      </c>
      <c r="I622">
        <v>1.9450090889966301</v>
      </c>
      <c r="J622" t="s">
        <v>1328</v>
      </c>
      <c r="K622" t="s">
        <v>25</v>
      </c>
      <c r="L622" t="s">
        <v>1329</v>
      </c>
      <c r="M622" t="s">
        <v>1330</v>
      </c>
      <c r="N622" t="s">
        <v>1331</v>
      </c>
      <c r="O622" t="s">
        <v>1332</v>
      </c>
      <c r="P622">
        <v>2.87361479</v>
      </c>
      <c r="Q622" t="s">
        <v>1333</v>
      </c>
      <c r="R622" t="s">
        <v>1334</v>
      </c>
      <c r="S622">
        <v>255781758</v>
      </c>
      <c r="T622">
        <v>325.19105450000001</v>
      </c>
      <c r="U622" t="s">
        <v>31</v>
      </c>
      <c r="V622" t="s">
        <v>1335</v>
      </c>
      <c r="W622" t="s">
        <v>23</v>
      </c>
    </row>
    <row r="623" spans="1:23" x14ac:dyDescent="0.4">
      <c r="A623">
        <v>622</v>
      </c>
      <c r="B623">
        <v>1</v>
      </c>
      <c r="C623">
        <v>1</v>
      </c>
      <c r="D623">
        <v>1</v>
      </c>
      <c r="E623">
        <v>2</v>
      </c>
      <c r="F623">
        <v>0.45512258431710101</v>
      </c>
      <c r="G623">
        <v>-86.7667081026228</v>
      </c>
      <c r="H623">
        <v>0.107035175879397</v>
      </c>
      <c r="I623">
        <v>1.9450090889966301</v>
      </c>
      <c r="J623" t="s">
        <v>1328</v>
      </c>
      <c r="K623" t="s">
        <v>25</v>
      </c>
      <c r="L623" t="s">
        <v>1329</v>
      </c>
      <c r="M623" t="s">
        <v>1330</v>
      </c>
      <c r="N623" t="s">
        <v>1331</v>
      </c>
      <c r="O623" t="s">
        <v>1332</v>
      </c>
      <c r="P623">
        <v>2.87361479</v>
      </c>
      <c r="Q623" t="s">
        <v>1333</v>
      </c>
      <c r="R623" t="s">
        <v>1334</v>
      </c>
      <c r="S623">
        <v>255781758</v>
      </c>
      <c r="T623">
        <v>325.19105450000001</v>
      </c>
      <c r="U623" t="s">
        <v>31</v>
      </c>
      <c r="V623" t="s">
        <v>1336</v>
      </c>
      <c r="W623" t="s">
        <v>23</v>
      </c>
    </row>
    <row r="624" spans="1:23" x14ac:dyDescent="0.4">
      <c r="A624">
        <v>623</v>
      </c>
      <c r="B624">
        <v>1</v>
      </c>
      <c r="C624">
        <v>1</v>
      </c>
      <c r="D624">
        <v>1</v>
      </c>
      <c r="E624">
        <v>1</v>
      </c>
      <c r="F624">
        <v>0.453723951998182</v>
      </c>
      <c r="G624">
        <v>-124.239003475443</v>
      </c>
      <c r="H624">
        <v>0.999999999999999</v>
      </c>
      <c r="I624">
        <v>16.7048280724816</v>
      </c>
      <c r="J624" t="s">
        <v>503</v>
      </c>
      <c r="K624" t="s">
        <v>25</v>
      </c>
      <c r="L624" t="s">
        <v>504</v>
      </c>
      <c r="M624" t="s">
        <v>505</v>
      </c>
      <c r="N624" t="s">
        <v>506</v>
      </c>
      <c r="O624" t="s">
        <v>507</v>
      </c>
      <c r="P624">
        <v>1.92851174</v>
      </c>
      <c r="Q624" t="s">
        <v>508</v>
      </c>
      <c r="R624" t="s">
        <v>509</v>
      </c>
      <c r="S624">
        <v>19556450</v>
      </c>
      <c r="T624">
        <v>275.13902000000002</v>
      </c>
      <c r="U624" t="s">
        <v>31</v>
      </c>
      <c r="V624" t="s">
        <v>1337</v>
      </c>
      <c r="W624" t="s">
        <v>23</v>
      </c>
    </row>
    <row r="625" spans="1:23" x14ac:dyDescent="0.4">
      <c r="A625">
        <v>624</v>
      </c>
      <c r="B625">
        <v>1</v>
      </c>
      <c r="C625">
        <v>1</v>
      </c>
      <c r="D625">
        <v>1</v>
      </c>
      <c r="E625">
        <v>1</v>
      </c>
      <c r="F625">
        <v>0.453723951998182</v>
      </c>
      <c r="G625">
        <v>-124.239003475443</v>
      </c>
      <c r="H625" t="s">
        <v>23</v>
      </c>
      <c r="I625">
        <v>16.7048280724816</v>
      </c>
      <c r="J625" t="s">
        <v>503</v>
      </c>
      <c r="K625" t="s">
        <v>25</v>
      </c>
      <c r="L625" t="s">
        <v>504</v>
      </c>
      <c r="M625" t="s">
        <v>505</v>
      </c>
      <c r="N625" t="s">
        <v>506</v>
      </c>
      <c r="O625" t="s">
        <v>507</v>
      </c>
      <c r="P625">
        <v>1.92851174</v>
      </c>
      <c r="Q625" t="s">
        <v>508</v>
      </c>
      <c r="R625" t="s">
        <v>509</v>
      </c>
      <c r="S625">
        <v>19556450</v>
      </c>
      <c r="T625">
        <v>275.13902000000002</v>
      </c>
      <c r="U625" t="s">
        <v>31</v>
      </c>
      <c r="V625" t="s">
        <v>1338</v>
      </c>
      <c r="W625" t="s">
        <v>23</v>
      </c>
    </row>
    <row r="626" spans="1:23" x14ac:dyDescent="0.4">
      <c r="A626">
        <v>625</v>
      </c>
      <c r="B626">
        <v>1</v>
      </c>
      <c r="C626">
        <v>1</v>
      </c>
      <c r="D626">
        <v>1</v>
      </c>
      <c r="E626">
        <v>1</v>
      </c>
      <c r="F626">
        <v>0.453579521943279</v>
      </c>
      <c r="G626">
        <v>-124.252499103231</v>
      </c>
      <c r="H626" t="s">
        <v>23</v>
      </c>
      <c r="I626">
        <v>16.766522779981401</v>
      </c>
      <c r="J626" t="s">
        <v>503</v>
      </c>
      <c r="K626" t="s">
        <v>25</v>
      </c>
      <c r="L626" t="s">
        <v>504</v>
      </c>
      <c r="M626" t="s">
        <v>505</v>
      </c>
      <c r="N626" t="s">
        <v>506</v>
      </c>
      <c r="O626" t="s">
        <v>507</v>
      </c>
      <c r="P626">
        <v>1.92851174</v>
      </c>
      <c r="Q626" t="s">
        <v>508</v>
      </c>
      <c r="R626" t="s">
        <v>509</v>
      </c>
      <c r="S626">
        <v>19556450</v>
      </c>
      <c r="T626">
        <v>275.13902000000002</v>
      </c>
      <c r="U626" t="s">
        <v>31</v>
      </c>
      <c r="V626" t="s">
        <v>1339</v>
      </c>
      <c r="W626" t="s">
        <v>23</v>
      </c>
    </row>
    <row r="627" spans="1:23" x14ac:dyDescent="0.4">
      <c r="A627">
        <v>626</v>
      </c>
      <c r="B627">
        <v>1</v>
      </c>
      <c r="C627">
        <v>1</v>
      </c>
      <c r="D627">
        <v>1</v>
      </c>
      <c r="E627">
        <v>1</v>
      </c>
      <c r="F627">
        <v>0.453579521943279</v>
      </c>
      <c r="G627">
        <v>-124.252499103231</v>
      </c>
      <c r="H627">
        <v>0.999999999999999</v>
      </c>
      <c r="I627">
        <v>16.766522779981401</v>
      </c>
      <c r="J627" t="s">
        <v>503</v>
      </c>
      <c r="K627" t="s">
        <v>25</v>
      </c>
      <c r="L627" t="s">
        <v>504</v>
      </c>
      <c r="M627" t="s">
        <v>505</v>
      </c>
      <c r="N627" t="s">
        <v>506</v>
      </c>
      <c r="O627" t="s">
        <v>507</v>
      </c>
      <c r="P627">
        <v>1.92851174</v>
      </c>
      <c r="Q627" t="s">
        <v>508</v>
      </c>
      <c r="R627" t="s">
        <v>509</v>
      </c>
      <c r="S627">
        <v>19556450</v>
      </c>
      <c r="T627">
        <v>275.13902000000002</v>
      </c>
      <c r="U627" t="s">
        <v>31</v>
      </c>
      <c r="V627" t="s">
        <v>1340</v>
      </c>
      <c r="W627" t="s">
        <v>23</v>
      </c>
    </row>
    <row r="628" spans="1:23" x14ac:dyDescent="0.4">
      <c r="A628">
        <v>627</v>
      </c>
      <c r="B628">
        <v>1</v>
      </c>
      <c r="C628">
        <v>1</v>
      </c>
      <c r="D628">
        <v>1</v>
      </c>
      <c r="E628">
        <v>1</v>
      </c>
      <c r="F628">
        <v>0.45347400469409299</v>
      </c>
      <c r="G628">
        <v>-66.065939575168997</v>
      </c>
      <c r="H628">
        <v>0.999999999999999</v>
      </c>
      <c r="I628">
        <v>49.218764970917299</v>
      </c>
      <c r="J628" t="s">
        <v>707</v>
      </c>
      <c r="K628" t="s">
        <v>25</v>
      </c>
      <c r="L628" t="s">
        <v>708</v>
      </c>
      <c r="M628" t="s">
        <v>709</v>
      </c>
      <c r="N628" t="s">
        <v>710</v>
      </c>
      <c r="O628" t="s">
        <v>711</v>
      </c>
      <c r="P628">
        <v>0.40000000600000002</v>
      </c>
      <c r="Q628" t="s">
        <v>712</v>
      </c>
      <c r="R628" t="s">
        <v>713</v>
      </c>
      <c r="S628">
        <v>8610439258</v>
      </c>
      <c r="T628">
        <v>507.11331719999998</v>
      </c>
      <c r="U628" t="s">
        <v>31</v>
      </c>
      <c r="V628" t="s">
        <v>1341</v>
      </c>
      <c r="W628" t="s">
        <v>23</v>
      </c>
    </row>
    <row r="629" spans="1:23" x14ac:dyDescent="0.4">
      <c r="A629">
        <v>628</v>
      </c>
      <c r="B629">
        <v>1</v>
      </c>
      <c r="C629">
        <v>1</v>
      </c>
      <c r="D629">
        <v>1</v>
      </c>
      <c r="E629">
        <v>1</v>
      </c>
      <c r="F629">
        <v>0.45347400469409299</v>
      </c>
      <c r="G629">
        <v>-66.065939575168997</v>
      </c>
      <c r="H629" t="s">
        <v>23</v>
      </c>
      <c r="I629">
        <v>49.218764970917299</v>
      </c>
      <c r="J629" t="s">
        <v>707</v>
      </c>
      <c r="K629" t="s">
        <v>25</v>
      </c>
      <c r="L629" t="s">
        <v>708</v>
      </c>
      <c r="M629" t="s">
        <v>709</v>
      </c>
      <c r="N629" t="s">
        <v>710</v>
      </c>
      <c r="O629" t="s">
        <v>711</v>
      </c>
      <c r="P629">
        <v>0.40000000600000002</v>
      </c>
      <c r="Q629" t="s">
        <v>712</v>
      </c>
      <c r="R629" t="s">
        <v>713</v>
      </c>
      <c r="S629">
        <v>8610439258</v>
      </c>
      <c r="T629">
        <v>507.11331719999998</v>
      </c>
      <c r="U629" t="s">
        <v>31</v>
      </c>
      <c r="V629" t="s">
        <v>1342</v>
      </c>
      <c r="W629" t="s">
        <v>23</v>
      </c>
    </row>
    <row r="630" spans="1:23" x14ac:dyDescent="0.4">
      <c r="A630">
        <v>629</v>
      </c>
      <c r="B630">
        <v>1</v>
      </c>
      <c r="C630">
        <v>3</v>
      </c>
      <c r="D630">
        <v>1</v>
      </c>
      <c r="E630">
        <v>5</v>
      </c>
      <c r="F630">
        <v>0.45246812939055597</v>
      </c>
      <c r="G630">
        <v>-188.13163161360299</v>
      </c>
      <c r="H630">
        <v>4.8241206030150703E-2</v>
      </c>
      <c r="I630">
        <v>10.2281656202926</v>
      </c>
      <c r="J630" t="s">
        <v>1343</v>
      </c>
      <c r="K630" t="s">
        <v>25</v>
      </c>
      <c r="L630" t="s">
        <v>1344</v>
      </c>
      <c r="M630" t="s">
        <v>1345</v>
      </c>
      <c r="N630" t="s">
        <v>1346</v>
      </c>
      <c r="O630" t="s">
        <v>1347</v>
      </c>
      <c r="P630">
        <v>0.46697968200000001</v>
      </c>
      <c r="Q630" t="s">
        <v>1348</v>
      </c>
      <c r="R630" t="s">
        <v>1349</v>
      </c>
      <c r="S630">
        <v>121399662</v>
      </c>
      <c r="T630">
        <v>463.08710250000001</v>
      </c>
      <c r="U630" t="s">
        <v>31</v>
      </c>
      <c r="V630" t="s">
        <v>1350</v>
      </c>
      <c r="W630" t="s">
        <v>23</v>
      </c>
    </row>
    <row r="631" spans="1:23" x14ac:dyDescent="0.4">
      <c r="A631">
        <v>630</v>
      </c>
      <c r="B631">
        <v>1</v>
      </c>
      <c r="C631">
        <v>1</v>
      </c>
      <c r="D631">
        <v>1</v>
      </c>
      <c r="E631">
        <v>1</v>
      </c>
      <c r="F631">
        <v>0.45135268871057399</v>
      </c>
      <c r="G631">
        <v>-198.02723855928599</v>
      </c>
      <c r="H631">
        <v>0.99949748743718503</v>
      </c>
      <c r="I631">
        <v>33.261104221664198</v>
      </c>
      <c r="J631" t="s">
        <v>1351</v>
      </c>
      <c r="K631" t="s">
        <v>25</v>
      </c>
      <c r="L631" t="s">
        <v>1352</v>
      </c>
      <c r="M631" t="s">
        <v>1353</v>
      </c>
      <c r="N631" t="s">
        <v>1354</v>
      </c>
      <c r="O631" t="s">
        <v>1355</v>
      </c>
      <c r="P631">
        <v>1.5</v>
      </c>
      <c r="Q631" t="s">
        <v>1356</v>
      </c>
      <c r="R631" t="s">
        <v>1357</v>
      </c>
      <c r="S631">
        <v>67108866</v>
      </c>
      <c r="T631">
        <v>309.14609999999999</v>
      </c>
      <c r="U631" t="s">
        <v>31</v>
      </c>
      <c r="V631" t="s">
        <v>1358</v>
      </c>
      <c r="W631" t="s">
        <v>23</v>
      </c>
    </row>
    <row r="632" spans="1:23" x14ac:dyDescent="0.4">
      <c r="A632">
        <v>631</v>
      </c>
      <c r="B632">
        <v>1</v>
      </c>
      <c r="C632">
        <v>1</v>
      </c>
      <c r="D632">
        <v>1</v>
      </c>
      <c r="E632">
        <v>1</v>
      </c>
      <c r="F632">
        <v>0.45135268871057399</v>
      </c>
      <c r="G632">
        <v>-198.02723855928599</v>
      </c>
      <c r="H632" t="s">
        <v>23</v>
      </c>
      <c r="I632">
        <v>33.261104221664198</v>
      </c>
      <c r="J632" t="s">
        <v>1351</v>
      </c>
      <c r="K632" t="s">
        <v>25</v>
      </c>
      <c r="L632" t="s">
        <v>1352</v>
      </c>
      <c r="M632" t="s">
        <v>1353</v>
      </c>
      <c r="N632" t="s">
        <v>1354</v>
      </c>
      <c r="O632" t="s">
        <v>1355</v>
      </c>
      <c r="P632">
        <v>1.5</v>
      </c>
      <c r="Q632" t="s">
        <v>1356</v>
      </c>
      <c r="R632" t="s">
        <v>1357</v>
      </c>
      <c r="S632">
        <v>67108866</v>
      </c>
      <c r="T632">
        <v>309.14609999999999</v>
      </c>
      <c r="U632" t="s">
        <v>31</v>
      </c>
      <c r="V632" t="s">
        <v>1359</v>
      </c>
      <c r="W632" t="s">
        <v>23</v>
      </c>
    </row>
    <row r="633" spans="1:23" x14ac:dyDescent="0.4">
      <c r="A633">
        <v>632</v>
      </c>
      <c r="B633">
        <v>1</v>
      </c>
      <c r="C633">
        <v>1</v>
      </c>
      <c r="D633">
        <v>1</v>
      </c>
      <c r="E633">
        <v>1</v>
      </c>
      <c r="F633">
        <v>0.45123100455884702</v>
      </c>
      <c r="G633">
        <v>-148.707014825198</v>
      </c>
      <c r="H633" t="s">
        <v>23</v>
      </c>
      <c r="I633">
        <v>15.746744979217199</v>
      </c>
      <c r="J633" t="s">
        <v>175</v>
      </c>
      <c r="K633" t="s">
        <v>25</v>
      </c>
      <c r="L633" t="s">
        <v>1314</v>
      </c>
      <c r="M633" t="s">
        <v>1315</v>
      </c>
      <c r="N633" t="s">
        <v>28</v>
      </c>
      <c r="O633" t="s">
        <v>1316</v>
      </c>
      <c r="P633">
        <v>-1.7000000500000001</v>
      </c>
      <c r="Q633">
        <v>131832015</v>
      </c>
      <c r="R633" t="s">
        <v>1317</v>
      </c>
      <c r="S633">
        <v>10</v>
      </c>
      <c r="T633">
        <v>214.1073844</v>
      </c>
      <c r="U633" t="s">
        <v>31</v>
      </c>
      <c r="V633" t="s">
        <v>1360</v>
      </c>
      <c r="W633" t="s">
        <v>23</v>
      </c>
    </row>
    <row r="634" spans="1:23" x14ac:dyDescent="0.4">
      <c r="A634">
        <v>633</v>
      </c>
      <c r="B634">
        <v>1</v>
      </c>
      <c r="C634">
        <v>1</v>
      </c>
      <c r="D634">
        <v>1</v>
      </c>
      <c r="E634">
        <v>1</v>
      </c>
      <c r="F634">
        <v>0.45123100455884702</v>
      </c>
      <c r="G634">
        <v>-148.707014825198</v>
      </c>
      <c r="H634">
        <v>0.999999999999999</v>
      </c>
      <c r="I634">
        <v>15.746744979217199</v>
      </c>
      <c r="J634" t="s">
        <v>175</v>
      </c>
      <c r="K634" t="s">
        <v>25</v>
      </c>
      <c r="L634" t="s">
        <v>1314</v>
      </c>
      <c r="M634" t="s">
        <v>1315</v>
      </c>
      <c r="N634" t="s">
        <v>28</v>
      </c>
      <c r="O634" t="s">
        <v>1316</v>
      </c>
      <c r="P634">
        <v>-1.7000000500000001</v>
      </c>
      <c r="Q634">
        <v>131832015</v>
      </c>
      <c r="R634" t="s">
        <v>1317</v>
      </c>
      <c r="S634">
        <v>10</v>
      </c>
      <c r="T634">
        <v>214.1073844</v>
      </c>
      <c r="U634" t="s">
        <v>31</v>
      </c>
      <c r="V634" t="s">
        <v>1361</v>
      </c>
      <c r="W634" t="s">
        <v>23</v>
      </c>
    </row>
    <row r="635" spans="1:23" x14ac:dyDescent="0.4">
      <c r="A635">
        <v>634</v>
      </c>
      <c r="B635">
        <v>1</v>
      </c>
      <c r="C635">
        <v>1</v>
      </c>
      <c r="D635">
        <v>1</v>
      </c>
      <c r="E635">
        <v>2</v>
      </c>
      <c r="F635">
        <v>0.45094910589543502</v>
      </c>
      <c r="G635">
        <v>-355.61761590678901</v>
      </c>
      <c r="H635">
        <v>0.95577889447236097</v>
      </c>
      <c r="I635">
        <v>44.646978438539598</v>
      </c>
      <c r="J635" t="s">
        <v>1362</v>
      </c>
      <c r="K635" t="s">
        <v>25</v>
      </c>
      <c r="L635" t="s">
        <v>1363</v>
      </c>
      <c r="M635" t="s">
        <v>1364</v>
      </c>
      <c r="N635" t="s">
        <v>28</v>
      </c>
      <c r="O635" t="s">
        <v>1365</v>
      </c>
      <c r="P635">
        <v>-4.8000001900000004</v>
      </c>
      <c r="Q635">
        <v>11987821</v>
      </c>
      <c r="R635" t="s">
        <v>1366</v>
      </c>
      <c r="S635">
        <v>16777218</v>
      </c>
      <c r="T635">
        <v>465.10275250000001</v>
      </c>
      <c r="U635" t="s">
        <v>31</v>
      </c>
      <c r="V635" t="s">
        <v>1367</v>
      </c>
      <c r="W635" t="s">
        <v>23</v>
      </c>
    </row>
    <row r="636" spans="1:23" x14ac:dyDescent="0.4">
      <c r="A636">
        <v>635</v>
      </c>
      <c r="B636">
        <v>1</v>
      </c>
      <c r="C636">
        <v>1</v>
      </c>
      <c r="D636">
        <v>1</v>
      </c>
      <c r="E636">
        <v>1</v>
      </c>
      <c r="F636">
        <v>0.449482776481191</v>
      </c>
      <c r="G636">
        <v>-122.839612352161</v>
      </c>
      <c r="H636" t="s">
        <v>23</v>
      </c>
      <c r="I636">
        <v>37.166960285221798</v>
      </c>
      <c r="J636" t="s">
        <v>457</v>
      </c>
      <c r="K636" t="s">
        <v>25</v>
      </c>
      <c r="L636" t="s">
        <v>1032</v>
      </c>
      <c r="M636" t="s">
        <v>1033</v>
      </c>
      <c r="N636" t="s">
        <v>1034</v>
      </c>
      <c r="O636" t="s">
        <v>1035</v>
      </c>
      <c r="P636">
        <v>2.4000001000000002</v>
      </c>
      <c r="Q636" t="s">
        <v>1036</v>
      </c>
      <c r="R636" t="s">
        <v>1037</v>
      </c>
      <c r="S636">
        <v>2146390</v>
      </c>
      <c r="T636">
        <v>385.21218379999999</v>
      </c>
      <c r="U636" t="s">
        <v>31</v>
      </c>
      <c r="V636" t="s">
        <v>1368</v>
      </c>
      <c r="W636" t="s">
        <v>23</v>
      </c>
    </row>
    <row r="637" spans="1:23" x14ac:dyDescent="0.4">
      <c r="A637">
        <v>636</v>
      </c>
      <c r="B637">
        <v>1</v>
      </c>
      <c r="C637">
        <v>1</v>
      </c>
      <c r="D637">
        <v>1</v>
      </c>
      <c r="E637">
        <v>1</v>
      </c>
      <c r="F637">
        <v>0.449482776481191</v>
      </c>
      <c r="G637">
        <v>-122.839612352161</v>
      </c>
      <c r="H637">
        <v>0.999999999999999</v>
      </c>
      <c r="I637">
        <v>37.166960285221798</v>
      </c>
      <c r="J637" t="s">
        <v>457</v>
      </c>
      <c r="K637" t="s">
        <v>25</v>
      </c>
      <c r="L637" t="s">
        <v>1032</v>
      </c>
      <c r="M637" t="s">
        <v>1033</v>
      </c>
      <c r="N637" t="s">
        <v>1034</v>
      </c>
      <c r="O637" t="s">
        <v>1035</v>
      </c>
      <c r="P637">
        <v>2.4000001000000002</v>
      </c>
      <c r="Q637" t="s">
        <v>1036</v>
      </c>
      <c r="R637" t="s">
        <v>1037</v>
      </c>
      <c r="S637">
        <v>2146390</v>
      </c>
      <c r="T637">
        <v>385.21218379999999</v>
      </c>
      <c r="U637" t="s">
        <v>31</v>
      </c>
      <c r="V637" t="s">
        <v>1369</v>
      </c>
      <c r="W637" t="s">
        <v>23</v>
      </c>
    </row>
    <row r="638" spans="1:23" x14ac:dyDescent="0.4">
      <c r="A638">
        <v>637</v>
      </c>
      <c r="B638">
        <v>1</v>
      </c>
      <c r="C638">
        <v>1</v>
      </c>
      <c r="D638">
        <v>1</v>
      </c>
      <c r="E638">
        <v>1</v>
      </c>
      <c r="F638">
        <v>0.44923113723160901</v>
      </c>
      <c r="G638">
        <v>-270.63845627654803</v>
      </c>
      <c r="H638">
        <v>0.999999999999999</v>
      </c>
      <c r="I638">
        <v>23.0822814220415</v>
      </c>
      <c r="J638" t="s">
        <v>61</v>
      </c>
      <c r="K638" t="s">
        <v>25</v>
      </c>
      <c r="L638" t="s">
        <v>62</v>
      </c>
      <c r="M638" t="s">
        <v>63</v>
      </c>
      <c r="N638" t="s">
        <v>64</v>
      </c>
      <c r="O638" t="s">
        <v>65</v>
      </c>
      <c r="P638">
        <v>0.85086435100000002</v>
      </c>
      <c r="Q638" t="s">
        <v>66</v>
      </c>
      <c r="R638" t="s">
        <v>67</v>
      </c>
      <c r="S638">
        <v>19064874</v>
      </c>
      <c r="T638">
        <v>305.11319809999998</v>
      </c>
      <c r="U638" t="s">
        <v>31</v>
      </c>
      <c r="V638" t="s">
        <v>1370</v>
      </c>
      <c r="W638" t="s">
        <v>23</v>
      </c>
    </row>
    <row r="639" spans="1:23" x14ac:dyDescent="0.4">
      <c r="A639">
        <v>638</v>
      </c>
      <c r="B639">
        <v>1</v>
      </c>
      <c r="C639">
        <v>1</v>
      </c>
      <c r="D639">
        <v>1</v>
      </c>
      <c r="E639">
        <v>1</v>
      </c>
      <c r="F639">
        <v>0.44923113723160901</v>
      </c>
      <c r="G639">
        <v>-270.63845627654803</v>
      </c>
      <c r="H639" t="s">
        <v>23</v>
      </c>
      <c r="I639">
        <v>23.0822814220415</v>
      </c>
      <c r="J639" t="s">
        <v>61</v>
      </c>
      <c r="K639" t="s">
        <v>25</v>
      </c>
      <c r="L639" t="s">
        <v>62</v>
      </c>
      <c r="M639" t="s">
        <v>63</v>
      </c>
      <c r="N639" t="s">
        <v>64</v>
      </c>
      <c r="O639" t="s">
        <v>65</v>
      </c>
      <c r="P639">
        <v>0.85086435100000002</v>
      </c>
      <c r="Q639" t="s">
        <v>66</v>
      </c>
      <c r="R639" t="s">
        <v>67</v>
      </c>
      <c r="S639">
        <v>19064874</v>
      </c>
      <c r="T639">
        <v>305.11319809999998</v>
      </c>
      <c r="U639" t="s">
        <v>31</v>
      </c>
      <c r="V639" t="s">
        <v>1371</v>
      </c>
      <c r="W639" t="s">
        <v>23</v>
      </c>
    </row>
    <row r="640" spans="1:23" x14ac:dyDescent="0.4">
      <c r="A640">
        <v>639</v>
      </c>
      <c r="B640">
        <v>1</v>
      </c>
      <c r="C640">
        <v>2</v>
      </c>
      <c r="D640">
        <v>1</v>
      </c>
      <c r="E640">
        <v>1</v>
      </c>
      <c r="F640">
        <v>0.44896117654552098</v>
      </c>
      <c r="G640">
        <v>-31.4910244004585</v>
      </c>
      <c r="H640" t="s">
        <v>23</v>
      </c>
      <c r="I640">
        <v>30.5097727720247</v>
      </c>
      <c r="J640" t="s">
        <v>716</v>
      </c>
      <c r="K640" t="s">
        <v>25</v>
      </c>
      <c r="L640" t="s">
        <v>717</v>
      </c>
      <c r="M640" t="s">
        <v>718</v>
      </c>
      <c r="N640" t="s">
        <v>719</v>
      </c>
      <c r="O640" t="s">
        <v>720</v>
      </c>
      <c r="P640">
        <v>2.6983466100000002</v>
      </c>
      <c r="Q640" t="s">
        <v>721</v>
      </c>
      <c r="R640" t="s">
        <v>722</v>
      </c>
      <c r="S640">
        <v>86829438</v>
      </c>
      <c r="T640">
        <v>183.09167479999999</v>
      </c>
      <c r="U640" t="s">
        <v>31</v>
      </c>
      <c r="V640" t="s">
        <v>1372</v>
      </c>
      <c r="W640" t="s">
        <v>23</v>
      </c>
    </row>
    <row r="641" spans="1:23" x14ac:dyDescent="0.4">
      <c r="A641">
        <v>640</v>
      </c>
      <c r="B641">
        <v>1</v>
      </c>
      <c r="C641">
        <v>2</v>
      </c>
      <c r="D641">
        <v>1</v>
      </c>
      <c r="E641">
        <v>1</v>
      </c>
      <c r="F641">
        <v>0.44896117654552098</v>
      </c>
      <c r="G641">
        <v>-31.4910244004585</v>
      </c>
      <c r="H641">
        <v>0.999999999999999</v>
      </c>
      <c r="I641">
        <v>30.5097727720247</v>
      </c>
      <c r="J641" t="s">
        <v>716</v>
      </c>
      <c r="K641" t="s">
        <v>25</v>
      </c>
      <c r="L641" t="s">
        <v>717</v>
      </c>
      <c r="M641" t="s">
        <v>718</v>
      </c>
      <c r="N641" t="s">
        <v>719</v>
      </c>
      <c r="O641" t="s">
        <v>720</v>
      </c>
      <c r="P641">
        <v>2.6983466100000002</v>
      </c>
      <c r="Q641" t="s">
        <v>721</v>
      </c>
      <c r="R641" t="s">
        <v>722</v>
      </c>
      <c r="S641">
        <v>86829438</v>
      </c>
      <c r="T641">
        <v>183.09167479999999</v>
      </c>
      <c r="U641" t="s">
        <v>31</v>
      </c>
      <c r="V641" t="s">
        <v>1373</v>
      </c>
      <c r="W641" t="s">
        <v>23</v>
      </c>
    </row>
    <row r="642" spans="1:23" x14ac:dyDescent="0.4">
      <c r="A642">
        <v>641</v>
      </c>
      <c r="B642">
        <v>1</v>
      </c>
      <c r="C642">
        <v>5</v>
      </c>
      <c r="D642">
        <v>1</v>
      </c>
      <c r="E642">
        <v>3</v>
      </c>
      <c r="F642">
        <v>0.44860157709911902</v>
      </c>
      <c r="G642">
        <v>-47.195535957462802</v>
      </c>
      <c r="H642">
        <v>0.71708542713567802</v>
      </c>
      <c r="I642">
        <v>15.6217588088303</v>
      </c>
      <c r="J642" t="s">
        <v>908</v>
      </c>
      <c r="K642" t="s">
        <v>25</v>
      </c>
      <c r="L642" t="s">
        <v>909</v>
      </c>
      <c r="M642" t="s">
        <v>910</v>
      </c>
      <c r="N642" t="s">
        <v>911</v>
      </c>
      <c r="O642" t="s">
        <v>912</v>
      </c>
      <c r="P642">
        <v>0.40000000600000002</v>
      </c>
      <c r="Q642" t="s">
        <v>913</v>
      </c>
      <c r="R642" t="s">
        <v>914</v>
      </c>
      <c r="S642">
        <v>34615519614</v>
      </c>
      <c r="T642">
        <v>465.10275000000001</v>
      </c>
      <c r="U642" t="s">
        <v>31</v>
      </c>
      <c r="V642" t="s">
        <v>1374</v>
      </c>
      <c r="W642" t="s">
        <v>23</v>
      </c>
    </row>
    <row r="643" spans="1:23" x14ac:dyDescent="0.4">
      <c r="A643">
        <v>642</v>
      </c>
      <c r="B643">
        <v>1</v>
      </c>
      <c r="C643">
        <v>1</v>
      </c>
      <c r="D643">
        <v>1</v>
      </c>
      <c r="E643">
        <v>1</v>
      </c>
      <c r="F643">
        <v>0.44846585040232201</v>
      </c>
      <c r="G643">
        <v>-16.936604416510502</v>
      </c>
      <c r="H643" t="s">
        <v>23</v>
      </c>
      <c r="I643">
        <v>20.465613422706799</v>
      </c>
      <c r="J643" t="s">
        <v>1074</v>
      </c>
      <c r="K643" t="s">
        <v>25</v>
      </c>
      <c r="L643" t="s">
        <v>1075</v>
      </c>
      <c r="M643" t="s">
        <v>1076</v>
      </c>
      <c r="N643" t="s">
        <v>1077</v>
      </c>
      <c r="O643" t="s">
        <v>1078</v>
      </c>
      <c r="P643">
        <v>-1.2999999499999999</v>
      </c>
      <c r="Q643" t="s">
        <v>1079</v>
      </c>
      <c r="R643" t="s">
        <v>1080</v>
      </c>
      <c r="S643">
        <v>255781246</v>
      </c>
      <c r="T643">
        <v>611.16066130000002</v>
      </c>
      <c r="U643" t="s">
        <v>31</v>
      </c>
      <c r="V643" t="s">
        <v>1375</v>
      </c>
      <c r="W643" t="s">
        <v>23</v>
      </c>
    </row>
    <row r="644" spans="1:23" x14ac:dyDescent="0.4">
      <c r="A644">
        <v>643</v>
      </c>
      <c r="B644">
        <v>1</v>
      </c>
      <c r="C644">
        <v>1</v>
      </c>
      <c r="D644">
        <v>1</v>
      </c>
      <c r="E644">
        <v>1</v>
      </c>
      <c r="F644">
        <v>0.44846585040232201</v>
      </c>
      <c r="G644">
        <v>-16.936604416510502</v>
      </c>
      <c r="H644">
        <v>0.999999999999999</v>
      </c>
      <c r="I644">
        <v>20.465613422706799</v>
      </c>
      <c r="J644" t="s">
        <v>1074</v>
      </c>
      <c r="K644" t="s">
        <v>25</v>
      </c>
      <c r="L644" t="s">
        <v>1075</v>
      </c>
      <c r="M644" t="s">
        <v>1076</v>
      </c>
      <c r="N644" t="s">
        <v>1077</v>
      </c>
      <c r="O644" t="s">
        <v>1078</v>
      </c>
      <c r="P644">
        <v>-1.2999999499999999</v>
      </c>
      <c r="Q644" t="s">
        <v>1079</v>
      </c>
      <c r="R644" t="s">
        <v>1080</v>
      </c>
      <c r="S644">
        <v>255781246</v>
      </c>
      <c r="T644">
        <v>611.16066130000002</v>
      </c>
      <c r="U644" t="s">
        <v>31</v>
      </c>
      <c r="V644" t="s">
        <v>1376</v>
      </c>
      <c r="W644" t="s">
        <v>23</v>
      </c>
    </row>
    <row r="645" spans="1:23" x14ac:dyDescent="0.4">
      <c r="A645">
        <v>644</v>
      </c>
      <c r="B645">
        <v>1</v>
      </c>
      <c r="C645">
        <v>1</v>
      </c>
      <c r="D645">
        <v>1</v>
      </c>
      <c r="E645">
        <v>1</v>
      </c>
      <c r="F645">
        <v>0.44800972273862899</v>
      </c>
      <c r="G645">
        <v>-44.868737732970303</v>
      </c>
      <c r="H645">
        <v>0.999999999999999</v>
      </c>
      <c r="I645">
        <v>32.554877048817097</v>
      </c>
      <c r="J645" t="s">
        <v>873</v>
      </c>
      <c r="K645" t="s">
        <v>25</v>
      </c>
      <c r="L645" t="s">
        <v>874</v>
      </c>
      <c r="M645" t="s">
        <v>875</v>
      </c>
      <c r="N645" t="s">
        <v>876</v>
      </c>
      <c r="O645" t="s">
        <v>877</v>
      </c>
      <c r="P645">
        <v>1.39999998</v>
      </c>
      <c r="Q645" t="s">
        <v>878</v>
      </c>
      <c r="R645" t="s">
        <v>879</v>
      </c>
      <c r="S645">
        <v>54061182</v>
      </c>
      <c r="T645">
        <v>178.03548000000001</v>
      </c>
      <c r="U645" t="s">
        <v>31</v>
      </c>
      <c r="V645" t="s">
        <v>1377</v>
      </c>
      <c r="W645" t="s">
        <v>23</v>
      </c>
    </row>
    <row r="646" spans="1:23" x14ac:dyDescent="0.4">
      <c r="A646">
        <v>645</v>
      </c>
      <c r="B646">
        <v>1</v>
      </c>
      <c r="C646">
        <v>1</v>
      </c>
      <c r="D646">
        <v>1</v>
      </c>
      <c r="E646">
        <v>1</v>
      </c>
      <c r="F646">
        <v>0.44800972273862899</v>
      </c>
      <c r="G646">
        <v>-44.868737732970303</v>
      </c>
      <c r="H646" t="s">
        <v>23</v>
      </c>
      <c r="I646">
        <v>32.554877048817097</v>
      </c>
      <c r="J646" t="s">
        <v>873</v>
      </c>
      <c r="K646" t="s">
        <v>25</v>
      </c>
      <c r="L646" t="s">
        <v>874</v>
      </c>
      <c r="M646" t="s">
        <v>875</v>
      </c>
      <c r="N646" t="s">
        <v>876</v>
      </c>
      <c r="O646" t="s">
        <v>877</v>
      </c>
      <c r="P646">
        <v>1.39999998</v>
      </c>
      <c r="Q646" t="s">
        <v>878</v>
      </c>
      <c r="R646" t="s">
        <v>879</v>
      </c>
      <c r="S646">
        <v>54061182</v>
      </c>
      <c r="T646">
        <v>178.03548000000001</v>
      </c>
      <c r="U646" t="s">
        <v>31</v>
      </c>
      <c r="V646" t="s">
        <v>1378</v>
      </c>
      <c r="W646" t="s">
        <v>23</v>
      </c>
    </row>
    <row r="647" spans="1:23" x14ac:dyDescent="0.4">
      <c r="A647">
        <v>646</v>
      </c>
      <c r="B647">
        <v>1</v>
      </c>
      <c r="C647">
        <v>1</v>
      </c>
      <c r="D647">
        <v>1</v>
      </c>
      <c r="E647">
        <v>1</v>
      </c>
      <c r="F647">
        <v>0.44783334695663601</v>
      </c>
      <c r="G647">
        <v>-44.898697171678101</v>
      </c>
      <c r="H647">
        <v>0.999999999999999</v>
      </c>
      <c r="I647">
        <v>32.553712287132498</v>
      </c>
      <c r="J647" t="s">
        <v>873</v>
      </c>
      <c r="K647" t="s">
        <v>25</v>
      </c>
      <c r="L647" t="s">
        <v>874</v>
      </c>
      <c r="M647" t="s">
        <v>875</v>
      </c>
      <c r="N647" t="s">
        <v>876</v>
      </c>
      <c r="O647" t="s">
        <v>877</v>
      </c>
      <c r="P647">
        <v>1.39999998</v>
      </c>
      <c r="Q647" t="s">
        <v>878</v>
      </c>
      <c r="R647" t="s">
        <v>879</v>
      </c>
      <c r="S647">
        <v>54061182</v>
      </c>
      <c r="T647">
        <v>178.03548280000001</v>
      </c>
      <c r="U647" t="s">
        <v>31</v>
      </c>
      <c r="V647" t="s">
        <v>1379</v>
      </c>
      <c r="W647" t="s">
        <v>23</v>
      </c>
    </row>
    <row r="648" spans="1:23" x14ac:dyDescent="0.4">
      <c r="A648">
        <v>647</v>
      </c>
      <c r="B648">
        <v>1</v>
      </c>
      <c r="C648">
        <v>1</v>
      </c>
      <c r="D648">
        <v>1</v>
      </c>
      <c r="E648">
        <v>1</v>
      </c>
      <c r="F648">
        <v>0.44783334695663601</v>
      </c>
      <c r="G648">
        <v>-44.898697171678101</v>
      </c>
      <c r="H648" t="s">
        <v>23</v>
      </c>
      <c r="I648">
        <v>32.553712287132498</v>
      </c>
      <c r="J648" t="s">
        <v>873</v>
      </c>
      <c r="K648" t="s">
        <v>25</v>
      </c>
      <c r="L648" t="s">
        <v>874</v>
      </c>
      <c r="M648" t="s">
        <v>875</v>
      </c>
      <c r="N648" t="s">
        <v>876</v>
      </c>
      <c r="O648" t="s">
        <v>877</v>
      </c>
      <c r="P648">
        <v>1.39999998</v>
      </c>
      <c r="Q648" t="s">
        <v>878</v>
      </c>
      <c r="R648" t="s">
        <v>879</v>
      </c>
      <c r="S648">
        <v>54061182</v>
      </c>
      <c r="T648">
        <v>178.03548280000001</v>
      </c>
      <c r="U648" t="s">
        <v>31</v>
      </c>
      <c r="V648" t="s">
        <v>1380</v>
      </c>
      <c r="W648" t="s">
        <v>23</v>
      </c>
    </row>
    <row r="649" spans="1:23" x14ac:dyDescent="0.4">
      <c r="A649">
        <v>648</v>
      </c>
      <c r="B649">
        <v>1</v>
      </c>
      <c r="C649">
        <v>1</v>
      </c>
      <c r="D649">
        <v>1</v>
      </c>
      <c r="E649">
        <v>1</v>
      </c>
      <c r="F649">
        <v>0.44728664459738399</v>
      </c>
      <c r="G649">
        <v>-45.785569054327901</v>
      </c>
      <c r="H649" t="s">
        <v>23</v>
      </c>
      <c r="I649">
        <v>31.767696856488701</v>
      </c>
      <c r="J649" t="s">
        <v>1381</v>
      </c>
      <c r="K649" t="s">
        <v>25</v>
      </c>
      <c r="L649" t="s">
        <v>1382</v>
      </c>
      <c r="M649" t="s">
        <v>1383</v>
      </c>
      <c r="N649" t="s">
        <v>1384</v>
      </c>
      <c r="O649" t="s">
        <v>1385</v>
      </c>
      <c r="P649">
        <v>-0.69999998799999996</v>
      </c>
      <c r="Q649" t="s">
        <v>1386</v>
      </c>
      <c r="R649" t="s">
        <v>1387</v>
      </c>
      <c r="S649">
        <v>8610701406</v>
      </c>
      <c r="T649">
        <v>595.20213220000005</v>
      </c>
      <c r="U649" t="s">
        <v>31</v>
      </c>
      <c r="V649" t="s">
        <v>1388</v>
      </c>
      <c r="W649" t="s">
        <v>23</v>
      </c>
    </row>
    <row r="650" spans="1:23" x14ac:dyDescent="0.4">
      <c r="A650">
        <v>649</v>
      </c>
      <c r="B650">
        <v>1</v>
      </c>
      <c r="C650">
        <v>1</v>
      </c>
      <c r="D650">
        <v>1</v>
      </c>
      <c r="E650">
        <v>1</v>
      </c>
      <c r="F650">
        <v>0.44728664459738399</v>
      </c>
      <c r="G650">
        <v>-45.785569054327901</v>
      </c>
      <c r="H650">
        <v>0.999999999999999</v>
      </c>
      <c r="I650">
        <v>31.767696856488701</v>
      </c>
      <c r="J650" t="s">
        <v>1381</v>
      </c>
      <c r="K650" t="s">
        <v>25</v>
      </c>
      <c r="L650" t="s">
        <v>1382</v>
      </c>
      <c r="M650" t="s">
        <v>1383</v>
      </c>
      <c r="N650" t="s">
        <v>1384</v>
      </c>
      <c r="O650" t="s">
        <v>1385</v>
      </c>
      <c r="P650">
        <v>-0.69999998799999996</v>
      </c>
      <c r="Q650" t="s">
        <v>1386</v>
      </c>
      <c r="R650" t="s">
        <v>1387</v>
      </c>
      <c r="S650">
        <v>8610701406</v>
      </c>
      <c r="T650">
        <v>595.20213220000005</v>
      </c>
      <c r="U650" t="s">
        <v>31</v>
      </c>
      <c r="V650" t="s">
        <v>1389</v>
      </c>
      <c r="W650" t="s">
        <v>23</v>
      </c>
    </row>
    <row r="651" spans="1:23" x14ac:dyDescent="0.4">
      <c r="A651">
        <v>650</v>
      </c>
      <c r="B651">
        <v>1</v>
      </c>
      <c r="C651">
        <v>1</v>
      </c>
      <c r="D651">
        <v>1</v>
      </c>
      <c r="E651">
        <v>2</v>
      </c>
      <c r="F651">
        <v>0.44685062995814701</v>
      </c>
      <c r="G651">
        <v>-261.49522410393701</v>
      </c>
      <c r="H651">
        <v>0.90351758793969805</v>
      </c>
      <c r="I651">
        <v>37.840557290611002</v>
      </c>
      <c r="J651" t="s">
        <v>1390</v>
      </c>
      <c r="K651" t="s">
        <v>25</v>
      </c>
      <c r="L651" t="s">
        <v>1391</v>
      </c>
      <c r="M651" t="s">
        <v>1392</v>
      </c>
      <c r="N651" t="s">
        <v>28</v>
      </c>
      <c r="O651" t="s">
        <v>1393</v>
      </c>
      <c r="P651">
        <v>-0.20000000300000001</v>
      </c>
      <c r="Q651">
        <v>11773210</v>
      </c>
      <c r="R651" t="s">
        <v>1394</v>
      </c>
      <c r="S651">
        <v>2097154</v>
      </c>
      <c r="T651">
        <v>375.12857339999999</v>
      </c>
      <c r="U651" t="s">
        <v>31</v>
      </c>
      <c r="V651" t="s">
        <v>1395</v>
      </c>
      <c r="W651" t="s">
        <v>23</v>
      </c>
    </row>
    <row r="652" spans="1:23" x14ac:dyDescent="0.4">
      <c r="A652">
        <v>651</v>
      </c>
      <c r="B652">
        <v>1</v>
      </c>
      <c r="C652">
        <v>1</v>
      </c>
      <c r="D652">
        <v>1</v>
      </c>
      <c r="E652">
        <v>2</v>
      </c>
      <c r="F652">
        <v>0.44685062995814701</v>
      </c>
      <c r="G652">
        <v>-261.49522410393701</v>
      </c>
      <c r="H652" t="s">
        <v>23</v>
      </c>
      <c r="I652">
        <v>37.840557290611002</v>
      </c>
      <c r="J652" t="s">
        <v>1390</v>
      </c>
      <c r="K652" t="s">
        <v>25</v>
      </c>
      <c r="L652" t="s">
        <v>1391</v>
      </c>
      <c r="M652" t="s">
        <v>1392</v>
      </c>
      <c r="N652" t="s">
        <v>28</v>
      </c>
      <c r="O652" t="s">
        <v>1393</v>
      </c>
      <c r="P652">
        <v>-0.20000000300000001</v>
      </c>
      <c r="Q652">
        <v>11773210</v>
      </c>
      <c r="R652" t="s">
        <v>1394</v>
      </c>
      <c r="S652">
        <v>2097154</v>
      </c>
      <c r="T652">
        <v>375.12857339999999</v>
      </c>
      <c r="U652" t="s">
        <v>31</v>
      </c>
      <c r="V652" t="s">
        <v>1396</v>
      </c>
      <c r="W652" t="s">
        <v>23</v>
      </c>
    </row>
    <row r="653" spans="1:23" x14ac:dyDescent="0.4">
      <c r="A653">
        <v>652</v>
      </c>
      <c r="B653">
        <v>1</v>
      </c>
      <c r="C653">
        <v>1</v>
      </c>
      <c r="D653">
        <v>1</v>
      </c>
      <c r="E653">
        <v>1</v>
      </c>
      <c r="F653">
        <v>0.44677415775055301</v>
      </c>
      <c r="G653">
        <v>-137.18246179041401</v>
      </c>
      <c r="H653" t="s">
        <v>23</v>
      </c>
      <c r="I653">
        <v>34.612403078956198</v>
      </c>
      <c r="J653" t="s">
        <v>194</v>
      </c>
      <c r="K653" t="s">
        <v>25</v>
      </c>
      <c r="L653" t="s">
        <v>1397</v>
      </c>
      <c r="M653" t="s">
        <v>1398</v>
      </c>
      <c r="N653" t="s">
        <v>28</v>
      </c>
      <c r="O653" t="s">
        <v>1399</v>
      </c>
      <c r="P653">
        <v>2.4000001000000002</v>
      </c>
      <c r="Q653" t="s">
        <v>1400</v>
      </c>
      <c r="R653" t="s">
        <v>1401</v>
      </c>
      <c r="S653">
        <v>3194898</v>
      </c>
      <c r="T653">
        <v>355.20161919999998</v>
      </c>
      <c r="U653" t="s">
        <v>31</v>
      </c>
      <c r="V653" t="s">
        <v>1402</v>
      </c>
      <c r="W653" t="s">
        <v>23</v>
      </c>
    </row>
    <row r="654" spans="1:23" x14ac:dyDescent="0.4">
      <c r="A654">
        <v>653</v>
      </c>
      <c r="B654">
        <v>1</v>
      </c>
      <c r="C654">
        <v>1</v>
      </c>
      <c r="D654">
        <v>1</v>
      </c>
      <c r="E654">
        <v>1</v>
      </c>
      <c r="F654">
        <v>0.44677415775055301</v>
      </c>
      <c r="G654">
        <v>-137.18246179041401</v>
      </c>
      <c r="H654">
        <v>0.999999999999999</v>
      </c>
      <c r="I654">
        <v>34.612403078956198</v>
      </c>
      <c r="J654" t="s">
        <v>194</v>
      </c>
      <c r="K654" t="s">
        <v>25</v>
      </c>
      <c r="L654" t="s">
        <v>1397</v>
      </c>
      <c r="M654" t="s">
        <v>1398</v>
      </c>
      <c r="N654" t="s">
        <v>28</v>
      </c>
      <c r="O654" t="s">
        <v>1399</v>
      </c>
      <c r="P654">
        <v>2.4000001000000002</v>
      </c>
      <c r="Q654" t="s">
        <v>1400</v>
      </c>
      <c r="R654" t="s">
        <v>1401</v>
      </c>
      <c r="S654">
        <v>3194898</v>
      </c>
      <c r="T654">
        <v>355.20161919999998</v>
      </c>
      <c r="U654" t="s">
        <v>31</v>
      </c>
      <c r="V654" t="s">
        <v>1403</v>
      </c>
      <c r="W654" t="s">
        <v>23</v>
      </c>
    </row>
    <row r="655" spans="1:23" x14ac:dyDescent="0.4">
      <c r="A655">
        <v>654</v>
      </c>
      <c r="B655">
        <v>1</v>
      </c>
      <c r="C655">
        <v>1</v>
      </c>
      <c r="D655">
        <v>1</v>
      </c>
      <c r="E655">
        <v>1</v>
      </c>
      <c r="F655">
        <v>0.44675280303360998</v>
      </c>
      <c r="G655">
        <v>-63.9436478770129</v>
      </c>
      <c r="H655" t="s">
        <v>23</v>
      </c>
      <c r="I655">
        <v>24.849083615933299</v>
      </c>
      <c r="J655" t="s">
        <v>707</v>
      </c>
      <c r="K655" t="s">
        <v>25</v>
      </c>
      <c r="L655" t="s">
        <v>708</v>
      </c>
      <c r="M655" t="s">
        <v>709</v>
      </c>
      <c r="N655" t="s">
        <v>710</v>
      </c>
      <c r="O655" t="s">
        <v>711</v>
      </c>
      <c r="P655">
        <v>0.40000000600000002</v>
      </c>
      <c r="Q655" t="s">
        <v>712</v>
      </c>
      <c r="R655" t="s">
        <v>713</v>
      </c>
      <c r="S655">
        <v>8610439258</v>
      </c>
      <c r="T655">
        <v>507.11331719999998</v>
      </c>
      <c r="U655" t="s">
        <v>31</v>
      </c>
      <c r="V655" t="s">
        <v>1404</v>
      </c>
      <c r="W655" t="s">
        <v>23</v>
      </c>
    </row>
    <row r="656" spans="1:23" x14ac:dyDescent="0.4">
      <c r="A656">
        <v>655</v>
      </c>
      <c r="B656">
        <v>1</v>
      </c>
      <c r="C656">
        <v>1</v>
      </c>
      <c r="D656">
        <v>1</v>
      </c>
      <c r="E656">
        <v>1</v>
      </c>
      <c r="F656">
        <v>0.44675280303360998</v>
      </c>
      <c r="G656">
        <v>-63.9436478770129</v>
      </c>
      <c r="H656">
        <v>0.999999999999999</v>
      </c>
      <c r="I656">
        <v>24.849083615933299</v>
      </c>
      <c r="J656" t="s">
        <v>707</v>
      </c>
      <c r="K656" t="s">
        <v>25</v>
      </c>
      <c r="L656" t="s">
        <v>708</v>
      </c>
      <c r="M656" t="s">
        <v>709</v>
      </c>
      <c r="N656" t="s">
        <v>710</v>
      </c>
      <c r="O656" t="s">
        <v>711</v>
      </c>
      <c r="P656">
        <v>0.40000000600000002</v>
      </c>
      <c r="Q656" t="s">
        <v>712</v>
      </c>
      <c r="R656" t="s">
        <v>713</v>
      </c>
      <c r="S656">
        <v>8610439258</v>
      </c>
      <c r="T656">
        <v>507.11331719999998</v>
      </c>
      <c r="U656" t="s">
        <v>31</v>
      </c>
      <c r="V656" t="s">
        <v>1405</v>
      </c>
      <c r="W656" t="s">
        <v>23</v>
      </c>
    </row>
    <row r="657" spans="1:23" x14ac:dyDescent="0.4">
      <c r="A657">
        <v>656</v>
      </c>
      <c r="B657">
        <v>1</v>
      </c>
      <c r="C657">
        <v>1</v>
      </c>
      <c r="D657">
        <v>1</v>
      </c>
      <c r="E657">
        <v>1</v>
      </c>
      <c r="F657">
        <v>0.44599471098212201</v>
      </c>
      <c r="G657">
        <v>-9.7651821059207808</v>
      </c>
      <c r="H657" t="s">
        <v>23</v>
      </c>
      <c r="I657">
        <v>11.597475768585101</v>
      </c>
      <c r="J657" t="s">
        <v>1074</v>
      </c>
      <c r="K657" t="s">
        <v>25</v>
      </c>
      <c r="L657" t="s">
        <v>1075</v>
      </c>
      <c r="M657" t="s">
        <v>1076</v>
      </c>
      <c r="N657" t="s">
        <v>1077</v>
      </c>
      <c r="O657" t="s">
        <v>1078</v>
      </c>
      <c r="P657">
        <v>-1.2999999499999999</v>
      </c>
      <c r="Q657" t="s">
        <v>1079</v>
      </c>
      <c r="R657" t="s">
        <v>1080</v>
      </c>
      <c r="S657">
        <v>255781246</v>
      </c>
      <c r="T657">
        <v>611.16066130000002</v>
      </c>
      <c r="U657" t="s">
        <v>31</v>
      </c>
      <c r="V657" t="s">
        <v>1406</v>
      </c>
      <c r="W657" t="s">
        <v>23</v>
      </c>
    </row>
    <row r="658" spans="1:23" x14ac:dyDescent="0.4">
      <c r="A658">
        <v>657</v>
      </c>
      <c r="B658">
        <v>1</v>
      </c>
      <c r="C658">
        <v>1</v>
      </c>
      <c r="D658">
        <v>1</v>
      </c>
      <c r="E658">
        <v>1</v>
      </c>
      <c r="F658">
        <v>0.44599471098212201</v>
      </c>
      <c r="G658">
        <v>-9.7651821059207808</v>
      </c>
      <c r="H658">
        <v>0.999999999999999</v>
      </c>
      <c r="I658">
        <v>11.597475768585101</v>
      </c>
      <c r="J658" t="s">
        <v>1074</v>
      </c>
      <c r="K658" t="s">
        <v>25</v>
      </c>
      <c r="L658" t="s">
        <v>1075</v>
      </c>
      <c r="M658" t="s">
        <v>1076</v>
      </c>
      <c r="N658" t="s">
        <v>1077</v>
      </c>
      <c r="O658" t="s">
        <v>1078</v>
      </c>
      <c r="P658">
        <v>-1.2999999499999999</v>
      </c>
      <c r="Q658" t="s">
        <v>1079</v>
      </c>
      <c r="R658" t="s">
        <v>1080</v>
      </c>
      <c r="S658">
        <v>255781246</v>
      </c>
      <c r="T658">
        <v>611.16066130000002</v>
      </c>
      <c r="U658" t="s">
        <v>31</v>
      </c>
      <c r="V658" t="s">
        <v>1407</v>
      </c>
      <c r="W658" t="s">
        <v>23</v>
      </c>
    </row>
    <row r="659" spans="1:23" x14ac:dyDescent="0.4">
      <c r="A659">
        <v>658</v>
      </c>
      <c r="B659">
        <v>1</v>
      </c>
      <c r="C659">
        <v>1</v>
      </c>
      <c r="D659">
        <v>1</v>
      </c>
      <c r="E659">
        <v>1</v>
      </c>
      <c r="F659">
        <v>0.44565664874949301</v>
      </c>
      <c r="G659">
        <v>-93.952962507032396</v>
      </c>
      <c r="H659">
        <v>0.999999999999999</v>
      </c>
      <c r="I659">
        <v>37.806762820416999</v>
      </c>
      <c r="J659" t="s">
        <v>1408</v>
      </c>
      <c r="K659" t="s">
        <v>25</v>
      </c>
      <c r="L659" t="s">
        <v>1409</v>
      </c>
      <c r="M659" t="s">
        <v>1410</v>
      </c>
      <c r="N659" t="s">
        <v>1411</v>
      </c>
      <c r="O659" t="s">
        <v>1412</v>
      </c>
      <c r="P659">
        <v>2.3777244099999999</v>
      </c>
      <c r="Q659" t="s">
        <v>1413</v>
      </c>
      <c r="R659" t="s">
        <v>1414</v>
      </c>
      <c r="S659">
        <v>2779202</v>
      </c>
      <c r="T659">
        <v>289.15466900000001</v>
      </c>
      <c r="U659" t="s">
        <v>31</v>
      </c>
      <c r="V659" t="s">
        <v>1415</v>
      </c>
      <c r="W659" t="s">
        <v>23</v>
      </c>
    </row>
    <row r="660" spans="1:23" x14ac:dyDescent="0.4">
      <c r="A660">
        <v>659</v>
      </c>
      <c r="B660">
        <v>1</v>
      </c>
      <c r="C660">
        <v>1</v>
      </c>
      <c r="D660">
        <v>1</v>
      </c>
      <c r="E660">
        <v>1</v>
      </c>
      <c r="F660">
        <v>0.44565664874949301</v>
      </c>
      <c r="G660">
        <v>-93.952962507032396</v>
      </c>
      <c r="H660" t="s">
        <v>23</v>
      </c>
      <c r="I660">
        <v>37.806762820416999</v>
      </c>
      <c r="J660" t="s">
        <v>1408</v>
      </c>
      <c r="K660" t="s">
        <v>25</v>
      </c>
      <c r="L660" t="s">
        <v>1409</v>
      </c>
      <c r="M660" t="s">
        <v>1410</v>
      </c>
      <c r="N660" t="s">
        <v>1411</v>
      </c>
      <c r="O660" t="s">
        <v>1412</v>
      </c>
      <c r="P660">
        <v>2.3777244099999999</v>
      </c>
      <c r="Q660" t="s">
        <v>1413</v>
      </c>
      <c r="R660" t="s">
        <v>1414</v>
      </c>
      <c r="S660">
        <v>2779202</v>
      </c>
      <c r="T660">
        <v>289.15466900000001</v>
      </c>
      <c r="U660" t="s">
        <v>31</v>
      </c>
      <c r="V660" t="s">
        <v>1416</v>
      </c>
      <c r="W660" t="s">
        <v>23</v>
      </c>
    </row>
    <row r="661" spans="1:23" x14ac:dyDescent="0.4">
      <c r="A661">
        <v>660</v>
      </c>
      <c r="B661">
        <v>1</v>
      </c>
      <c r="C661">
        <v>1</v>
      </c>
      <c r="D661">
        <v>1</v>
      </c>
      <c r="E661">
        <v>2</v>
      </c>
      <c r="F661">
        <v>0.44521175554650699</v>
      </c>
      <c r="G661">
        <v>-552.73167278409596</v>
      </c>
      <c r="H661" t="s">
        <v>23</v>
      </c>
      <c r="I661">
        <v>37.082661232659703</v>
      </c>
      <c r="J661" t="s">
        <v>1417</v>
      </c>
      <c r="K661" t="s">
        <v>25</v>
      </c>
      <c r="L661" t="s">
        <v>1418</v>
      </c>
      <c r="M661" t="s">
        <v>1419</v>
      </c>
      <c r="N661" t="s">
        <v>28</v>
      </c>
      <c r="O661" t="s">
        <v>1420</v>
      </c>
      <c r="P661">
        <v>-0.10000000100000001</v>
      </c>
      <c r="Q661" t="s">
        <v>1421</v>
      </c>
      <c r="R661" t="s">
        <v>1422</v>
      </c>
      <c r="S661">
        <v>35651654</v>
      </c>
      <c r="T661">
        <v>597.14501129999996</v>
      </c>
      <c r="U661" t="s">
        <v>31</v>
      </c>
      <c r="V661" t="s">
        <v>1423</v>
      </c>
      <c r="W661" t="s">
        <v>23</v>
      </c>
    </row>
    <row r="662" spans="1:23" x14ac:dyDescent="0.4">
      <c r="A662">
        <v>661</v>
      </c>
      <c r="B662">
        <v>1</v>
      </c>
      <c r="C662">
        <v>1</v>
      </c>
      <c r="D662">
        <v>1</v>
      </c>
      <c r="E662">
        <v>2</v>
      </c>
      <c r="F662">
        <v>0.44521175554650699</v>
      </c>
      <c r="G662">
        <v>-552.73167278409596</v>
      </c>
      <c r="H662">
        <v>0.97839195979899496</v>
      </c>
      <c r="I662">
        <v>37.082661232659703</v>
      </c>
      <c r="J662" t="s">
        <v>1417</v>
      </c>
      <c r="K662" t="s">
        <v>25</v>
      </c>
      <c r="L662" t="s">
        <v>1418</v>
      </c>
      <c r="M662" t="s">
        <v>1419</v>
      </c>
      <c r="N662" t="s">
        <v>28</v>
      </c>
      <c r="O662" t="s">
        <v>1420</v>
      </c>
      <c r="P662">
        <v>-0.10000000100000001</v>
      </c>
      <c r="Q662" t="s">
        <v>1421</v>
      </c>
      <c r="R662" t="s">
        <v>1422</v>
      </c>
      <c r="S662">
        <v>35651654</v>
      </c>
      <c r="T662">
        <v>597.14501129999996</v>
      </c>
      <c r="U662" t="s">
        <v>31</v>
      </c>
      <c r="V662" t="s">
        <v>1424</v>
      </c>
      <c r="W662" t="s">
        <v>23</v>
      </c>
    </row>
    <row r="663" spans="1:23" x14ac:dyDescent="0.4">
      <c r="A663">
        <v>662</v>
      </c>
      <c r="B663">
        <v>1</v>
      </c>
      <c r="C663">
        <v>1</v>
      </c>
      <c r="D663">
        <v>1</v>
      </c>
      <c r="E663">
        <v>1</v>
      </c>
      <c r="F663">
        <v>0.444769451056786</v>
      </c>
      <c r="G663">
        <v>-18.533741904771102</v>
      </c>
      <c r="H663" t="s">
        <v>23</v>
      </c>
      <c r="I663">
        <v>5.7359732155024101</v>
      </c>
      <c r="J663" t="s">
        <v>931</v>
      </c>
      <c r="K663" t="s">
        <v>25</v>
      </c>
      <c r="L663" t="s">
        <v>932</v>
      </c>
      <c r="M663" t="s">
        <v>933</v>
      </c>
      <c r="N663" t="s">
        <v>934</v>
      </c>
      <c r="O663" t="s">
        <v>935</v>
      </c>
      <c r="P663">
        <v>-1.7000000500000001</v>
      </c>
      <c r="Q663" t="s">
        <v>936</v>
      </c>
      <c r="R663" t="s">
        <v>937</v>
      </c>
      <c r="S663">
        <v>20766846</v>
      </c>
      <c r="T663">
        <v>597.14501129999996</v>
      </c>
      <c r="U663" t="s">
        <v>31</v>
      </c>
      <c r="V663" t="s">
        <v>1425</v>
      </c>
      <c r="W663" t="s">
        <v>23</v>
      </c>
    </row>
    <row r="664" spans="1:23" x14ac:dyDescent="0.4">
      <c r="A664">
        <v>663</v>
      </c>
      <c r="B664">
        <v>1</v>
      </c>
      <c r="C664">
        <v>1</v>
      </c>
      <c r="D664">
        <v>1</v>
      </c>
      <c r="E664">
        <v>1</v>
      </c>
      <c r="F664">
        <v>0.444769451056786</v>
      </c>
      <c r="G664">
        <v>-18.533741904771102</v>
      </c>
      <c r="H664">
        <v>0.999999999999999</v>
      </c>
      <c r="I664">
        <v>5.7359732155024101</v>
      </c>
      <c r="J664" t="s">
        <v>931</v>
      </c>
      <c r="K664" t="s">
        <v>25</v>
      </c>
      <c r="L664" t="s">
        <v>932</v>
      </c>
      <c r="M664" t="s">
        <v>933</v>
      </c>
      <c r="N664" t="s">
        <v>934</v>
      </c>
      <c r="O664" t="s">
        <v>935</v>
      </c>
      <c r="P664">
        <v>-1.7000000500000001</v>
      </c>
      <c r="Q664" t="s">
        <v>936</v>
      </c>
      <c r="R664" t="s">
        <v>937</v>
      </c>
      <c r="S664">
        <v>20766846</v>
      </c>
      <c r="T664">
        <v>597.14501129999996</v>
      </c>
      <c r="U664" t="s">
        <v>31</v>
      </c>
      <c r="V664" t="s">
        <v>1426</v>
      </c>
      <c r="W664" t="s">
        <v>23</v>
      </c>
    </row>
    <row r="665" spans="1:23" x14ac:dyDescent="0.4">
      <c r="A665">
        <v>664</v>
      </c>
      <c r="B665">
        <v>1</v>
      </c>
      <c r="C665">
        <v>1</v>
      </c>
      <c r="D665">
        <v>1</v>
      </c>
      <c r="E665">
        <v>1</v>
      </c>
      <c r="F665">
        <v>0.44472131579704099</v>
      </c>
      <c r="G665">
        <v>-50.105568117334897</v>
      </c>
      <c r="H665">
        <v>0.999999999999999</v>
      </c>
      <c r="I665">
        <v>29.266699239760602</v>
      </c>
      <c r="J665" t="s">
        <v>564</v>
      </c>
      <c r="K665" t="s">
        <v>25</v>
      </c>
      <c r="L665" t="s">
        <v>565</v>
      </c>
      <c r="M665" t="s">
        <v>566</v>
      </c>
      <c r="N665" t="s">
        <v>567</v>
      </c>
      <c r="O665" t="s">
        <v>568</v>
      </c>
      <c r="P665">
        <v>2.5</v>
      </c>
      <c r="Q665" t="s">
        <v>569</v>
      </c>
      <c r="R665" t="s">
        <v>570</v>
      </c>
      <c r="S665">
        <v>20638078</v>
      </c>
      <c r="T665">
        <v>595.14461730000005</v>
      </c>
      <c r="U665" t="s">
        <v>31</v>
      </c>
      <c r="V665" t="s">
        <v>1427</v>
      </c>
      <c r="W665" t="s">
        <v>23</v>
      </c>
    </row>
    <row r="666" spans="1:23" x14ac:dyDescent="0.4">
      <c r="A666">
        <v>665</v>
      </c>
      <c r="B666">
        <v>1</v>
      </c>
      <c r="C666">
        <v>1</v>
      </c>
      <c r="D666">
        <v>1</v>
      </c>
      <c r="E666">
        <v>1</v>
      </c>
      <c r="F666">
        <v>0.44472131579704099</v>
      </c>
      <c r="G666">
        <v>-50.105568117334897</v>
      </c>
      <c r="H666" t="s">
        <v>23</v>
      </c>
      <c r="I666">
        <v>29.266699239760602</v>
      </c>
      <c r="J666" t="s">
        <v>564</v>
      </c>
      <c r="K666" t="s">
        <v>25</v>
      </c>
      <c r="L666" t="s">
        <v>565</v>
      </c>
      <c r="M666" t="s">
        <v>566</v>
      </c>
      <c r="N666" t="s">
        <v>567</v>
      </c>
      <c r="O666" t="s">
        <v>568</v>
      </c>
      <c r="P666">
        <v>2.5</v>
      </c>
      <c r="Q666" t="s">
        <v>569</v>
      </c>
      <c r="R666" t="s">
        <v>570</v>
      </c>
      <c r="S666">
        <v>20638078</v>
      </c>
      <c r="T666">
        <v>595.14461730000005</v>
      </c>
      <c r="U666" t="s">
        <v>31</v>
      </c>
      <c r="V666" t="s">
        <v>1428</v>
      </c>
      <c r="W666" t="s">
        <v>23</v>
      </c>
    </row>
    <row r="667" spans="1:23" x14ac:dyDescent="0.4">
      <c r="A667">
        <v>666</v>
      </c>
      <c r="B667">
        <v>1</v>
      </c>
      <c r="C667">
        <v>1</v>
      </c>
      <c r="D667">
        <v>1</v>
      </c>
      <c r="E667">
        <v>1</v>
      </c>
      <c r="F667">
        <v>0.44419445439710797</v>
      </c>
      <c r="G667">
        <v>-62.196230766579802</v>
      </c>
      <c r="H667">
        <v>0.999999999999999</v>
      </c>
      <c r="I667">
        <v>50.809733323414598</v>
      </c>
      <c r="J667" t="s">
        <v>1252</v>
      </c>
      <c r="K667" t="s">
        <v>25</v>
      </c>
      <c r="L667" t="s">
        <v>1253</v>
      </c>
      <c r="M667" t="s">
        <v>1254</v>
      </c>
      <c r="N667" t="s">
        <v>1255</v>
      </c>
      <c r="O667" t="s">
        <v>1256</v>
      </c>
      <c r="P667">
        <v>1.5</v>
      </c>
      <c r="Q667" t="s">
        <v>1257</v>
      </c>
      <c r="R667" t="s">
        <v>1258</v>
      </c>
      <c r="S667">
        <v>87605326</v>
      </c>
      <c r="T667">
        <v>176.01983269999999</v>
      </c>
      <c r="U667" t="s">
        <v>31</v>
      </c>
      <c r="V667" t="s">
        <v>1429</v>
      </c>
      <c r="W667" t="s">
        <v>23</v>
      </c>
    </row>
    <row r="668" spans="1:23" x14ac:dyDescent="0.4">
      <c r="A668">
        <v>667</v>
      </c>
      <c r="B668">
        <v>1</v>
      </c>
      <c r="C668">
        <v>1</v>
      </c>
      <c r="D668">
        <v>1</v>
      </c>
      <c r="E668">
        <v>1</v>
      </c>
      <c r="F668">
        <v>0.44419445439710797</v>
      </c>
      <c r="G668">
        <v>-62.196230766579802</v>
      </c>
      <c r="H668" t="s">
        <v>23</v>
      </c>
      <c r="I668">
        <v>50.809733323414598</v>
      </c>
      <c r="J668" t="s">
        <v>1252</v>
      </c>
      <c r="K668" t="s">
        <v>25</v>
      </c>
      <c r="L668" t="s">
        <v>1253</v>
      </c>
      <c r="M668" t="s">
        <v>1254</v>
      </c>
      <c r="N668" t="s">
        <v>1255</v>
      </c>
      <c r="O668" t="s">
        <v>1256</v>
      </c>
      <c r="P668">
        <v>1.5</v>
      </c>
      <c r="Q668" t="s">
        <v>1257</v>
      </c>
      <c r="R668" t="s">
        <v>1258</v>
      </c>
      <c r="S668">
        <v>87605326</v>
      </c>
      <c r="T668">
        <v>176.01983269999999</v>
      </c>
      <c r="U668" t="s">
        <v>31</v>
      </c>
      <c r="V668" t="s">
        <v>1430</v>
      </c>
      <c r="W668" t="s">
        <v>23</v>
      </c>
    </row>
    <row r="669" spans="1:23" x14ac:dyDescent="0.4">
      <c r="A669">
        <v>668</v>
      </c>
      <c r="B669">
        <v>1</v>
      </c>
      <c r="C669">
        <v>1</v>
      </c>
      <c r="D669">
        <v>1</v>
      </c>
      <c r="E669">
        <v>1</v>
      </c>
      <c r="F669">
        <v>0.44399220421136598</v>
      </c>
      <c r="G669">
        <v>-123.78422083392699</v>
      </c>
      <c r="H669" t="s">
        <v>23</v>
      </c>
      <c r="I669">
        <v>16.549673174281999</v>
      </c>
      <c r="J669" t="s">
        <v>503</v>
      </c>
      <c r="K669" t="s">
        <v>25</v>
      </c>
      <c r="L669" t="s">
        <v>504</v>
      </c>
      <c r="M669" t="s">
        <v>505</v>
      </c>
      <c r="N669" t="s">
        <v>506</v>
      </c>
      <c r="O669" t="s">
        <v>507</v>
      </c>
      <c r="P669">
        <v>1.92851174</v>
      </c>
      <c r="Q669" t="s">
        <v>508</v>
      </c>
      <c r="R669" t="s">
        <v>509</v>
      </c>
      <c r="S669">
        <v>19556450</v>
      </c>
      <c r="T669">
        <v>275.13902000000002</v>
      </c>
      <c r="U669" t="s">
        <v>31</v>
      </c>
      <c r="V669" t="s">
        <v>1431</v>
      </c>
      <c r="W669" t="s">
        <v>23</v>
      </c>
    </row>
    <row r="670" spans="1:23" x14ac:dyDescent="0.4">
      <c r="A670">
        <v>669</v>
      </c>
      <c r="B670">
        <v>1</v>
      </c>
      <c r="C670">
        <v>1</v>
      </c>
      <c r="D670">
        <v>1</v>
      </c>
      <c r="E670">
        <v>1</v>
      </c>
      <c r="F670">
        <v>0.44399220421136598</v>
      </c>
      <c r="G670">
        <v>-123.78422083392699</v>
      </c>
      <c r="H670">
        <v>0.999999999999999</v>
      </c>
      <c r="I670">
        <v>16.549673174281999</v>
      </c>
      <c r="J670" t="s">
        <v>503</v>
      </c>
      <c r="K670" t="s">
        <v>25</v>
      </c>
      <c r="L670" t="s">
        <v>504</v>
      </c>
      <c r="M670" t="s">
        <v>505</v>
      </c>
      <c r="N670" t="s">
        <v>506</v>
      </c>
      <c r="O670" t="s">
        <v>507</v>
      </c>
      <c r="P670">
        <v>1.92851174</v>
      </c>
      <c r="Q670" t="s">
        <v>508</v>
      </c>
      <c r="R670" t="s">
        <v>509</v>
      </c>
      <c r="S670">
        <v>19556450</v>
      </c>
      <c r="T670">
        <v>275.13902000000002</v>
      </c>
      <c r="U670" t="s">
        <v>31</v>
      </c>
      <c r="V670" t="s">
        <v>1432</v>
      </c>
      <c r="W670" t="s">
        <v>23</v>
      </c>
    </row>
    <row r="671" spans="1:23" x14ac:dyDescent="0.4">
      <c r="A671">
        <v>670</v>
      </c>
      <c r="B671">
        <v>1</v>
      </c>
      <c r="C671">
        <v>2</v>
      </c>
      <c r="D671">
        <v>1</v>
      </c>
      <c r="E671">
        <v>1</v>
      </c>
      <c r="F671">
        <v>0.44386241780195701</v>
      </c>
      <c r="G671">
        <v>-143.74118886296301</v>
      </c>
      <c r="H671">
        <v>0.999999999999999</v>
      </c>
      <c r="I671">
        <v>44.914664862452298</v>
      </c>
      <c r="J671" t="s">
        <v>694</v>
      </c>
      <c r="K671" t="s">
        <v>25</v>
      </c>
      <c r="L671" t="s">
        <v>695</v>
      </c>
      <c r="M671" t="s">
        <v>696</v>
      </c>
      <c r="N671" t="s">
        <v>697</v>
      </c>
      <c r="O671" t="s">
        <v>698</v>
      </c>
      <c r="P671">
        <v>1.60000002</v>
      </c>
      <c r="Q671" t="s">
        <v>699</v>
      </c>
      <c r="R671" t="s">
        <v>700</v>
      </c>
      <c r="S671">
        <v>71098742</v>
      </c>
      <c r="T671">
        <v>369.18088369999998</v>
      </c>
      <c r="U671" t="s">
        <v>31</v>
      </c>
      <c r="V671" t="s">
        <v>1433</v>
      </c>
      <c r="W671" t="s">
        <v>23</v>
      </c>
    </row>
    <row r="672" spans="1:23" x14ac:dyDescent="0.4">
      <c r="A672">
        <v>671</v>
      </c>
      <c r="B672">
        <v>1</v>
      </c>
      <c r="C672">
        <v>2</v>
      </c>
      <c r="D672">
        <v>1</v>
      </c>
      <c r="E672">
        <v>1</v>
      </c>
      <c r="F672">
        <v>0.44386241780195701</v>
      </c>
      <c r="G672">
        <v>-143.74118886296301</v>
      </c>
      <c r="H672" t="s">
        <v>23</v>
      </c>
      <c r="I672">
        <v>44.914664862452298</v>
      </c>
      <c r="J672" t="s">
        <v>694</v>
      </c>
      <c r="K672" t="s">
        <v>25</v>
      </c>
      <c r="L672" t="s">
        <v>695</v>
      </c>
      <c r="M672" t="s">
        <v>696</v>
      </c>
      <c r="N672" t="s">
        <v>697</v>
      </c>
      <c r="O672" t="s">
        <v>698</v>
      </c>
      <c r="P672">
        <v>1.60000002</v>
      </c>
      <c r="Q672" t="s">
        <v>699</v>
      </c>
      <c r="R672" t="s">
        <v>700</v>
      </c>
      <c r="S672">
        <v>71098742</v>
      </c>
      <c r="T672">
        <v>369.18088369999998</v>
      </c>
      <c r="U672" t="s">
        <v>31</v>
      </c>
      <c r="V672" t="s">
        <v>1434</v>
      </c>
      <c r="W672" t="s">
        <v>23</v>
      </c>
    </row>
    <row r="673" spans="1:23" x14ac:dyDescent="0.4">
      <c r="A673">
        <v>672</v>
      </c>
      <c r="B673">
        <v>1</v>
      </c>
      <c r="C673">
        <v>1</v>
      </c>
      <c r="D673">
        <v>1</v>
      </c>
      <c r="E673">
        <v>1</v>
      </c>
      <c r="F673">
        <v>0.44380537750864701</v>
      </c>
      <c r="G673">
        <v>-172.64358109725001</v>
      </c>
      <c r="H673">
        <v>0.999999999999999</v>
      </c>
      <c r="I673">
        <v>27.154201044290001</v>
      </c>
      <c r="J673" t="s">
        <v>694</v>
      </c>
      <c r="K673" t="s">
        <v>25</v>
      </c>
      <c r="L673" t="s">
        <v>695</v>
      </c>
      <c r="M673" t="s">
        <v>696</v>
      </c>
      <c r="N673" t="s">
        <v>697</v>
      </c>
      <c r="O673" t="s">
        <v>698</v>
      </c>
      <c r="P673">
        <v>1.60000002</v>
      </c>
      <c r="Q673" t="s">
        <v>699</v>
      </c>
      <c r="R673" t="s">
        <v>700</v>
      </c>
      <c r="S673">
        <v>71098742</v>
      </c>
      <c r="T673">
        <v>369.18088369999998</v>
      </c>
      <c r="U673" t="s">
        <v>31</v>
      </c>
      <c r="V673" t="s">
        <v>1435</v>
      </c>
      <c r="W673" t="s">
        <v>23</v>
      </c>
    </row>
    <row r="674" spans="1:23" x14ac:dyDescent="0.4">
      <c r="A674">
        <v>673</v>
      </c>
      <c r="B674">
        <v>1</v>
      </c>
      <c r="C674">
        <v>1</v>
      </c>
      <c r="D674">
        <v>1</v>
      </c>
      <c r="E674">
        <v>1</v>
      </c>
      <c r="F674">
        <v>0.44380537750864701</v>
      </c>
      <c r="G674">
        <v>-172.64358109725001</v>
      </c>
      <c r="H674" t="s">
        <v>23</v>
      </c>
      <c r="I674">
        <v>27.154201044290001</v>
      </c>
      <c r="J674" t="s">
        <v>694</v>
      </c>
      <c r="K674" t="s">
        <v>25</v>
      </c>
      <c r="L674" t="s">
        <v>695</v>
      </c>
      <c r="M674" t="s">
        <v>696</v>
      </c>
      <c r="N674" t="s">
        <v>697</v>
      </c>
      <c r="O674" t="s">
        <v>698</v>
      </c>
      <c r="P674">
        <v>1.60000002</v>
      </c>
      <c r="Q674" t="s">
        <v>699</v>
      </c>
      <c r="R674" t="s">
        <v>700</v>
      </c>
      <c r="S674">
        <v>71098742</v>
      </c>
      <c r="T674">
        <v>369.18088369999998</v>
      </c>
      <c r="U674" t="s">
        <v>31</v>
      </c>
      <c r="V674" t="s">
        <v>1436</v>
      </c>
      <c r="W674" t="s">
        <v>23</v>
      </c>
    </row>
    <row r="675" spans="1:23" x14ac:dyDescent="0.4">
      <c r="A675">
        <v>674</v>
      </c>
      <c r="B675">
        <v>1</v>
      </c>
      <c r="C675">
        <v>1</v>
      </c>
      <c r="D675">
        <v>1</v>
      </c>
      <c r="E675">
        <v>1</v>
      </c>
      <c r="F675">
        <v>0.44372093447616001</v>
      </c>
      <c r="G675">
        <v>-15.587911543205401</v>
      </c>
      <c r="H675">
        <v>0.999999999999999</v>
      </c>
      <c r="I675">
        <v>3.5880035600876901</v>
      </c>
      <c r="J675" t="s">
        <v>1437</v>
      </c>
      <c r="K675" t="s">
        <v>25</v>
      </c>
      <c r="L675" t="s">
        <v>1438</v>
      </c>
      <c r="M675" t="s">
        <v>1439</v>
      </c>
      <c r="N675" t="s">
        <v>1440</v>
      </c>
      <c r="O675" t="s">
        <v>1441</v>
      </c>
      <c r="P675">
        <v>1.2000000500000001</v>
      </c>
      <c r="Q675" t="s">
        <v>1442</v>
      </c>
      <c r="R675" t="s">
        <v>1443</v>
      </c>
      <c r="S675">
        <v>34380376446</v>
      </c>
      <c r="T675">
        <v>433.11292329999998</v>
      </c>
      <c r="U675" t="s">
        <v>31</v>
      </c>
      <c r="V675" t="s">
        <v>1444</v>
      </c>
      <c r="W675" t="s">
        <v>23</v>
      </c>
    </row>
    <row r="676" spans="1:23" x14ac:dyDescent="0.4">
      <c r="A676">
        <v>675</v>
      </c>
      <c r="B676">
        <v>1</v>
      </c>
      <c r="C676">
        <v>1</v>
      </c>
      <c r="D676">
        <v>1</v>
      </c>
      <c r="E676">
        <v>1</v>
      </c>
      <c r="F676">
        <v>0.44372093447616001</v>
      </c>
      <c r="G676">
        <v>-15.587911543205401</v>
      </c>
      <c r="H676" t="s">
        <v>23</v>
      </c>
      <c r="I676">
        <v>3.5880035600876901</v>
      </c>
      <c r="J676" t="s">
        <v>1437</v>
      </c>
      <c r="K676" t="s">
        <v>25</v>
      </c>
      <c r="L676" t="s">
        <v>1438</v>
      </c>
      <c r="M676" t="s">
        <v>1439</v>
      </c>
      <c r="N676" t="s">
        <v>1440</v>
      </c>
      <c r="O676" t="s">
        <v>1441</v>
      </c>
      <c r="P676">
        <v>1.2000000500000001</v>
      </c>
      <c r="Q676" t="s">
        <v>1442</v>
      </c>
      <c r="R676" t="s">
        <v>1443</v>
      </c>
      <c r="S676">
        <v>34380376446</v>
      </c>
      <c r="T676">
        <v>433.11292329999998</v>
      </c>
      <c r="U676" t="s">
        <v>31</v>
      </c>
      <c r="V676" t="s">
        <v>1445</v>
      </c>
      <c r="W676" t="s">
        <v>23</v>
      </c>
    </row>
    <row r="677" spans="1:23" x14ac:dyDescent="0.4">
      <c r="A677">
        <v>676</v>
      </c>
      <c r="B677">
        <v>1</v>
      </c>
      <c r="C677">
        <v>1</v>
      </c>
      <c r="D677">
        <v>1</v>
      </c>
      <c r="E677">
        <v>1</v>
      </c>
      <c r="F677">
        <v>0.44296814996818001</v>
      </c>
      <c r="G677">
        <v>-54.298301748096399</v>
      </c>
      <c r="H677">
        <v>0.999999999999999</v>
      </c>
      <c r="I677">
        <v>37.522662852453102</v>
      </c>
      <c r="J677" t="s">
        <v>655</v>
      </c>
      <c r="K677" t="s">
        <v>25</v>
      </c>
      <c r="L677" t="s">
        <v>656</v>
      </c>
      <c r="M677" t="s">
        <v>657</v>
      </c>
      <c r="N677" t="s">
        <v>658</v>
      </c>
      <c r="O677" t="s">
        <v>659</v>
      </c>
      <c r="P677">
        <v>-1.32391071</v>
      </c>
      <c r="Q677" t="s">
        <v>660</v>
      </c>
      <c r="R677" t="s">
        <v>661</v>
      </c>
      <c r="S677">
        <v>255847294</v>
      </c>
      <c r="T677">
        <v>148.06044</v>
      </c>
      <c r="U677" t="s">
        <v>31</v>
      </c>
      <c r="V677" t="s">
        <v>1446</v>
      </c>
      <c r="W677" t="s">
        <v>23</v>
      </c>
    </row>
    <row r="678" spans="1:23" x14ac:dyDescent="0.4">
      <c r="A678">
        <v>677</v>
      </c>
      <c r="B678">
        <v>1</v>
      </c>
      <c r="C678">
        <v>1</v>
      </c>
      <c r="D678">
        <v>1</v>
      </c>
      <c r="E678">
        <v>1</v>
      </c>
      <c r="F678">
        <v>0.44296814996818001</v>
      </c>
      <c r="G678">
        <v>-54.298301748096399</v>
      </c>
      <c r="H678" t="s">
        <v>23</v>
      </c>
      <c r="I678">
        <v>37.522662852453102</v>
      </c>
      <c r="J678" t="s">
        <v>655</v>
      </c>
      <c r="K678" t="s">
        <v>25</v>
      </c>
      <c r="L678" t="s">
        <v>656</v>
      </c>
      <c r="M678" t="s">
        <v>657</v>
      </c>
      <c r="N678" t="s">
        <v>658</v>
      </c>
      <c r="O678" t="s">
        <v>659</v>
      </c>
      <c r="P678">
        <v>-1.32391071</v>
      </c>
      <c r="Q678" t="s">
        <v>660</v>
      </c>
      <c r="R678" t="s">
        <v>661</v>
      </c>
      <c r="S678">
        <v>255847294</v>
      </c>
      <c r="T678">
        <v>148.06044</v>
      </c>
      <c r="U678" t="s">
        <v>31</v>
      </c>
      <c r="V678" t="s">
        <v>1447</v>
      </c>
      <c r="W678" t="s">
        <v>23</v>
      </c>
    </row>
    <row r="679" spans="1:23" x14ac:dyDescent="0.4">
      <c r="A679">
        <v>678</v>
      </c>
      <c r="B679">
        <v>1</v>
      </c>
      <c r="C679">
        <v>1</v>
      </c>
      <c r="D679">
        <v>1</v>
      </c>
      <c r="E679">
        <v>1</v>
      </c>
      <c r="F679">
        <v>0.442340550053547</v>
      </c>
      <c r="G679">
        <v>-103.329943645309</v>
      </c>
      <c r="H679" t="s">
        <v>23</v>
      </c>
      <c r="I679">
        <v>14.079389851092101</v>
      </c>
      <c r="J679" t="s">
        <v>512</v>
      </c>
      <c r="K679" t="s">
        <v>25</v>
      </c>
      <c r="L679" t="s">
        <v>1448</v>
      </c>
      <c r="M679" t="s">
        <v>1449</v>
      </c>
      <c r="N679" t="s">
        <v>1450</v>
      </c>
      <c r="O679" t="s">
        <v>1451</v>
      </c>
      <c r="P679">
        <v>1.10587049</v>
      </c>
      <c r="Q679" t="s">
        <v>1452</v>
      </c>
      <c r="R679" t="s">
        <v>1453</v>
      </c>
      <c r="S679">
        <v>86894958</v>
      </c>
      <c r="T679">
        <v>247.10771879999999</v>
      </c>
      <c r="U679" t="s">
        <v>31</v>
      </c>
      <c r="V679" t="s">
        <v>1454</v>
      </c>
      <c r="W679" t="s">
        <v>23</v>
      </c>
    </row>
    <row r="680" spans="1:23" x14ac:dyDescent="0.4">
      <c r="A680">
        <v>679</v>
      </c>
      <c r="B680">
        <v>1</v>
      </c>
      <c r="C680">
        <v>1</v>
      </c>
      <c r="D680">
        <v>1</v>
      </c>
      <c r="E680">
        <v>1</v>
      </c>
      <c r="F680">
        <v>0.442340550053547</v>
      </c>
      <c r="G680">
        <v>-103.329943645309</v>
      </c>
      <c r="H680">
        <v>0.999999999999999</v>
      </c>
      <c r="I680">
        <v>14.079389851092101</v>
      </c>
      <c r="J680" t="s">
        <v>512</v>
      </c>
      <c r="K680" t="s">
        <v>25</v>
      </c>
      <c r="L680" t="s">
        <v>1448</v>
      </c>
      <c r="M680" t="s">
        <v>1449</v>
      </c>
      <c r="N680" t="s">
        <v>1450</v>
      </c>
      <c r="O680" t="s">
        <v>1451</v>
      </c>
      <c r="P680">
        <v>1.10587049</v>
      </c>
      <c r="Q680" t="s">
        <v>1452</v>
      </c>
      <c r="R680" t="s">
        <v>1453</v>
      </c>
      <c r="S680">
        <v>86894958</v>
      </c>
      <c r="T680">
        <v>247.10771879999999</v>
      </c>
      <c r="U680" t="s">
        <v>31</v>
      </c>
      <c r="V680" t="s">
        <v>1455</v>
      </c>
      <c r="W680" t="s">
        <v>23</v>
      </c>
    </row>
    <row r="681" spans="1:23" x14ac:dyDescent="0.4">
      <c r="A681">
        <v>680</v>
      </c>
      <c r="B681">
        <v>1</v>
      </c>
      <c r="C681">
        <v>1</v>
      </c>
      <c r="D681">
        <v>1</v>
      </c>
      <c r="E681">
        <v>1</v>
      </c>
      <c r="F681">
        <v>0.440942703729719</v>
      </c>
      <c r="G681">
        <v>-28.476799759760599</v>
      </c>
      <c r="H681">
        <v>0.999999999999999</v>
      </c>
      <c r="I681">
        <v>24.178331693261899</v>
      </c>
      <c r="J681" t="s">
        <v>931</v>
      </c>
      <c r="K681" t="s">
        <v>25</v>
      </c>
      <c r="L681" t="s">
        <v>932</v>
      </c>
      <c r="M681" t="s">
        <v>933</v>
      </c>
      <c r="N681" t="s">
        <v>934</v>
      </c>
      <c r="O681" t="s">
        <v>935</v>
      </c>
      <c r="P681">
        <v>-1.7000000500000001</v>
      </c>
      <c r="Q681" t="s">
        <v>936</v>
      </c>
      <c r="R681" t="s">
        <v>937</v>
      </c>
      <c r="S681">
        <v>20766846</v>
      </c>
      <c r="T681">
        <v>597.14501129999996</v>
      </c>
      <c r="U681" t="s">
        <v>31</v>
      </c>
      <c r="V681" t="s">
        <v>1456</v>
      </c>
      <c r="W681" t="s">
        <v>23</v>
      </c>
    </row>
    <row r="682" spans="1:23" x14ac:dyDescent="0.4">
      <c r="A682">
        <v>681</v>
      </c>
      <c r="B682">
        <v>1</v>
      </c>
      <c r="C682">
        <v>1</v>
      </c>
      <c r="D682">
        <v>1</v>
      </c>
      <c r="E682">
        <v>1</v>
      </c>
      <c r="F682">
        <v>0.440942703729719</v>
      </c>
      <c r="G682">
        <v>-28.476799759760599</v>
      </c>
      <c r="H682" t="s">
        <v>23</v>
      </c>
      <c r="I682">
        <v>24.178331693261899</v>
      </c>
      <c r="J682" t="s">
        <v>931</v>
      </c>
      <c r="K682" t="s">
        <v>25</v>
      </c>
      <c r="L682" t="s">
        <v>932</v>
      </c>
      <c r="M682" t="s">
        <v>933</v>
      </c>
      <c r="N682" t="s">
        <v>934</v>
      </c>
      <c r="O682" t="s">
        <v>935</v>
      </c>
      <c r="P682">
        <v>-1.7000000500000001</v>
      </c>
      <c r="Q682" t="s">
        <v>936</v>
      </c>
      <c r="R682" t="s">
        <v>937</v>
      </c>
      <c r="S682">
        <v>20766846</v>
      </c>
      <c r="T682">
        <v>597.14501129999996</v>
      </c>
      <c r="U682" t="s">
        <v>31</v>
      </c>
      <c r="V682" t="s">
        <v>1457</v>
      </c>
      <c r="W682" t="s">
        <v>23</v>
      </c>
    </row>
    <row r="683" spans="1:23" x14ac:dyDescent="0.4">
      <c r="A683">
        <v>682</v>
      </c>
      <c r="B683">
        <v>1</v>
      </c>
      <c r="C683">
        <v>2</v>
      </c>
      <c r="D683">
        <v>1</v>
      </c>
      <c r="E683">
        <v>1</v>
      </c>
      <c r="F683">
        <v>0.44062131103193097</v>
      </c>
      <c r="G683">
        <v>-29.5437967235823</v>
      </c>
      <c r="H683">
        <v>0.999999999999999</v>
      </c>
      <c r="I683">
        <v>19.625529823356299</v>
      </c>
      <c r="J683" t="s">
        <v>707</v>
      </c>
      <c r="K683" t="s">
        <v>25</v>
      </c>
      <c r="L683" t="s">
        <v>708</v>
      </c>
      <c r="M683" t="s">
        <v>709</v>
      </c>
      <c r="N683" t="s">
        <v>710</v>
      </c>
      <c r="O683" t="s">
        <v>711</v>
      </c>
      <c r="P683">
        <v>0.40000000600000002</v>
      </c>
      <c r="Q683" t="s">
        <v>712</v>
      </c>
      <c r="R683" t="s">
        <v>713</v>
      </c>
      <c r="S683">
        <v>8610439258</v>
      </c>
      <c r="T683">
        <v>507.11331719999998</v>
      </c>
      <c r="U683" t="s">
        <v>31</v>
      </c>
      <c r="V683" t="s">
        <v>1458</v>
      </c>
      <c r="W683" t="s">
        <v>23</v>
      </c>
    </row>
    <row r="684" spans="1:23" x14ac:dyDescent="0.4">
      <c r="A684">
        <v>683</v>
      </c>
      <c r="B684">
        <v>1</v>
      </c>
      <c r="C684">
        <v>2</v>
      </c>
      <c r="D684">
        <v>1</v>
      </c>
      <c r="E684">
        <v>1</v>
      </c>
      <c r="F684">
        <v>0.44062131103193097</v>
      </c>
      <c r="G684">
        <v>-29.5437967235823</v>
      </c>
      <c r="H684" t="s">
        <v>23</v>
      </c>
      <c r="I684">
        <v>19.625529823356299</v>
      </c>
      <c r="J684" t="s">
        <v>707</v>
      </c>
      <c r="K684" t="s">
        <v>25</v>
      </c>
      <c r="L684" t="s">
        <v>708</v>
      </c>
      <c r="M684" t="s">
        <v>709</v>
      </c>
      <c r="N684" t="s">
        <v>710</v>
      </c>
      <c r="O684" t="s">
        <v>711</v>
      </c>
      <c r="P684">
        <v>0.40000000600000002</v>
      </c>
      <c r="Q684" t="s">
        <v>712</v>
      </c>
      <c r="R684" t="s">
        <v>713</v>
      </c>
      <c r="S684">
        <v>8610439258</v>
      </c>
      <c r="T684">
        <v>507.11331719999998</v>
      </c>
      <c r="U684" t="s">
        <v>31</v>
      </c>
      <c r="V684" t="s">
        <v>1459</v>
      </c>
      <c r="W684" t="s">
        <v>23</v>
      </c>
    </row>
    <row r="685" spans="1:23" x14ac:dyDescent="0.4">
      <c r="A685">
        <v>684</v>
      </c>
      <c r="B685">
        <v>1</v>
      </c>
      <c r="C685">
        <v>1</v>
      </c>
      <c r="D685">
        <v>1</v>
      </c>
      <c r="E685">
        <v>1</v>
      </c>
      <c r="F685">
        <v>0.440475317150339</v>
      </c>
      <c r="G685">
        <v>-31.8604971773321</v>
      </c>
      <c r="H685" t="s">
        <v>23</v>
      </c>
      <c r="I685">
        <v>32.372450021115803</v>
      </c>
      <c r="J685" t="s">
        <v>873</v>
      </c>
      <c r="K685" t="s">
        <v>25</v>
      </c>
      <c r="L685" t="s">
        <v>874</v>
      </c>
      <c r="M685" t="s">
        <v>875</v>
      </c>
      <c r="N685" t="s">
        <v>876</v>
      </c>
      <c r="O685" t="s">
        <v>877</v>
      </c>
      <c r="P685">
        <v>1.39999998</v>
      </c>
      <c r="Q685" t="s">
        <v>878</v>
      </c>
      <c r="R685" t="s">
        <v>879</v>
      </c>
      <c r="S685">
        <v>54061182</v>
      </c>
      <c r="T685">
        <v>178.03548280000001</v>
      </c>
      <c r="U685" t="s">
        <v>31</v>
      </c>
      <c r="V685" t="s">
        <v>1460</v>
      </c>
      <c r="W685" t="s">
        <v>23</v>
      </c>
    </row>
    <row r="686" spans="1:23" x14ac:dyDescent="0.4">
      <c r="A686">
        <v>685</v>
      </c>
      <c r="B686">
        <v>1</v>
      </c>
      <c r="C686">
        <v>1</v>
      </c>
      <c r="D686">
        <v>1</v>
      </c>
      <c r="E686">
        <v>1</v>
      </c>
      <c r="F686">
        <v>0.440475317150339</v>
      </c>
      <c r="G686">
        <v>-31.8604971773321</v>
      </c>
      <c r="H686">
        <v>0.999999999999999</v>
      </c>
      <c r="I686">
        <v>32.372450021115803</v>
      </c>
      <c r="J686" t="s">
        <v>873</v>
      </c>
      <c r="K686" t="s">
        <v>25</v>
      </c>
      <c r="L686" t="s">
        <v>874</v>
      </c>
      <c r="M686" t="s">
        <v>875</v>
      </c>
      <c r="N686" t="s">
        <v>876</v>
      </c>
      <c r="O686" t="s">
        <v>877</v>
      </c>
      <c r="P686">
        <v>1.39999998</v>
      </c>
      <c r="Q686" t="s">
        <v>878</v>
      </c>
      <c r="R686" t="s">
        <v>879</v>
      </c>
      <c r="S686">
        <v>54061182</v>
      </c>
      <c r="T686">
        <v>178.03548280000001</v>
      </c>
      <c r="U686" t="s">
        <v>31</v>
      </c>
      <c r="V686" t="s">
        <v>1461</v>
      </c>
      <c r="W686" t="s">
        <v>23</v>
      </c>
    </row>
    <row r="687" spans="1:23" x14ac:dyDescent="0.4">
      <c r="A687">
        <v>686</v>
      </c>
      <c r="B687">
        <v>1</v>
      </c>
      <c r="C687">
        <v>1</v>
      </c>
      <c r="D687">
        <v>1</v>
      </c>
      <c r="E687">
        <v>1</v>
      </c>
      <c r="F687">
        <v>0.44037411282493699</v>
      </c>
      <c r="G687">
        <v>-148.68790656864101</v>
      </c>
      <c r="H687">
        <v>0.999999999999999</v>
      </c>
      <c r="I687">
        <v>135.23083866195699</v>
      </c>
      <c r="J687" t="s">
        <v>486</v>
      </c>
      <c r="K687" t="s">
        <v>25</v>
      </c>
      <c r="L687" t="s">
        <v>487</v>
      </c>
      <c r="M687" t="s">
        <v>488</v>
      </c>
      <c r="N687" t="s">
        <v>489</v>
      </c>
      <c r="O687" t="s">
        <v>490</v>
      </c>
      <c r="P687">
        <v>-2.2649436000000001</v>
      </c>
      <c r="Q687" t="s">
        <v>491</v>
      </c>
      <c r="R687" t="s">
        <v>492</v>
      </c>
      <c r="S687">
        <v>120580478</v>
      </c>
      <c r="T687">
        <v>245.07679999999999</v>
      </c>
      <c r="U687" t="s">
        <v>31</v>
      </c>
      <c r="V687" t="s">
        <v>1462</v>
      </c>
      <c r="W687" t="s">
        <v>23</v>
      </c>
    </row>
    <row r="688" spans="1:23" x14ac:dyDescent="0.4">
      <c r="A688">
        <v>687</v>
      </c>
      <c r="B688">
        <v>1</v>
      </c>
      <c r="C688">
        <v>1</v>
      </c>
      <c r="D688">
        <v>1</v>
      </c>
      <c r="E688">
        <v>1</v>
      </c>
      <c r="F688">
        <v>0.44037411282493699</v>
      </c>
      <c r="G688">
        <v>-148.68790656864101</v>
      </c>
      <c r="H688" t="s">
        <v>23</v>
      </c>
      <c r="I688">
        <v>135.23083866195699</v>
      </c>
      <c r="J688" t="s">
        <v>486</v>
      </c>
      <c r="K688" t="s">
        <v>25</v>
      </c>
      <c r="L688" t="s">
        <v>487</v>
      </c>
      <c r="M688" t="s">
        <v>488</v>
      </c>
      <c r="N688" t="s">
        <v>489</v>
      </c>
      <c r="O688" t="s">
        <v>490</v>
      </c>
      <c r="P688">
        <v>-2.2649436000000001</v>
      </c>
      <c r="Q688" t="s">
        <v>491</v>
      </c>
      <c r="R688" t="s">
        <v>492</v>
      </c>
      <c r="S688">
        <v>120580478</v>
      </c>
      <c r="T688">
        <v>245.07679999999999</v>
      </c>
      <c r="U688" t="s">
        <v>31</v>
      </c>
      <c r="V688" t="s">
        <v>1463</v>
      </c>
      <c r="W688" t="s">
        <v>23</v>
      </c>
    </row>
    <row r="689" spans="1:23" x14ac:dyDescent="0.4">
      <c r="A689">
        <v>688</v>
      </c>
      <c r="B689">
        <v>1</v>
      </c>
      <c r="C689">
        <v>1</v>
      </c>
      <c r="D689">
        <v>1</v>
      </c>
      <c r="E689">
        <v>1</v>
      </c>
      <c r="F689">
        <v>0.43970684349925099</v>
      </c>
      <c r="G689">
        <v>-50.834861150260899</v>
      </c>
      <c r="H689" t="s">
        <v>23</v>
      </c>
      <c r="I689">
        <v>19.543558629200199</v>
      </c>
      <c r="J689" t="s">
        <v>564</v>
      </c>
      <c r="K689" t="s">
        <v>25</v>
      </c>
      <c r="L689" t="s">
        <v>565</v>
      </c>
      <c r="M689" t="s">
        <v>566</v>
      </c>
      <c r="N689" t="s">
        <v>567</v>
      </c>
      <c r="O689" t="s">
        <v>568</v>
      </c>
      <c r="P689">
        <v>2.5</v>
      </c>
      <c r="Q689" t="s">
        <v>569</v>
      </c>
      <c r="R689" t="s">
        <v>570</v>
      </c>
      <c r="S689">
        <v>20638078</v>
      </c>
      <c r="T689">
        <v>595.14461730000005</v>
      </c>
      <c r="U689" t="s">
        <v>31</v>
      </c>
      <c r="V689" t="s">
        <v>1464</v>
      </c>
      <c r="W689" t="s">
        <v>23</v>
      </c>
    </row>
    <row r="690" spans="1:23" x14ac:dyDescent="0.4">
      <c r="A690">
        <v>689</v>
      </c>
      <c r="B690">
        <v>1</v>
      </c>
      <c r="C690">
        <v>1</v>
      </c>
      <c r="D690">
        <v>1</v>
      </c>
      <c r="E690">
        <v>1</v>
      </c>
      <c r="F690">
        <v>0.43970684349925099</v>
      </c>
      <c r="G690">
        <v>-50.834861150260899</v>
      </c>
      <c r="H690">
        <v>0.999999999999999</v>
      </c>
      <c r="I690">
        <v>19.543558629200199</v>
      </c>
      <c r="J690" t="s">
        <v>564</v>
      </c>
      <c r="K690" t="s">
        <v>25</v>
      </c>
      <c r="L690" t="s">
        <v>565</v>
      </c>
      <c r="M690" t="s">
        <v>566</v>
      </c>
      <c r="N690" t="s">
        <v>567</v>
      </c>
      <c r="O690" t="s">
        <v>568</v>
      </c>
      <c r="P690">
        <v>2.5</v>
      </c>
      <c r="Q690" t="s">
        <v>569</v>
      </c>
      <c r="R690" t="s">
        <v>570</v>
      </c>
      <c r="S690">
        <v>20638078</v>
      </c>
      <c r="T690">
        <v>595.14461730000005</v>
      </c>
      <c r="U690" t="s">
        <v>31</v>
      </c>
      <c r="V690" t="s">
        <v>1465</v>
      </c>
      <c r="W690" t="s">
        <v>23</v>
      </c>
    </row>
    <row r="691" spans="1:23" x14ac:dyDescent="0.4">
      <c r="A691">
        <v>690</v>
      </c>
      <c r="B691">
        <v>1</v>
      </c>
      <c r="C691">
        <v>1</v>
      </c>
      <c r="D691">
        <v>1</v>
      </c>
      <c r="E691">
        <v>1</v>
      </c>
      <c r="F691">
        <v>0.43962186688497301</v>
      </c>
      <c r="G691">
        <v>-57.133350556888303</v>
      </c>
      <c r="H691" t="s">
        <v>23</v>
      </c>
      <c r="I691">
        <v>35.932898465073798</v>
      </c>
      <c r="J691" t="s">
        <v>1466</v>
      </c>
      <c r="K691" t="s">
        <v>25</v>
      </c>
      <c r="L691" t="s">
        <v>1467</v>
      </c>
      <c r="M691" t="s">
        <v>1468</v>
      </c>
      <c r="N691" t="s">
        <v>1469</v>
      </c>
      <c r="O691" t="s">
        <v>1470</v>
      </c>
      <c r="P691">
        <v>3.1475594</v>
      </c>
      <c r="Q691">
        <v>5324325</v>
      </c>
      <c r="R691" t="s">
        <v>1471</v>
      </c>
      <c r="S691">
        <v>2670658</v>
      </c>
      <c r="T691">
        <v>197.10732479999999</v>
      </c>
      <c r="U691" t="s">
        <v>31</v>
      </c>
      <c r="V691" t="s">
        <v>1472</v>
      </c>
      <c r="W691" t="s">
        <v>23</v>
      </c>
    </row>
    <row r="692" spans="1:23" x14ac:dyDescent="0.4">
      <c r="A692">
        <v>691</v>
      </c>
      <c r="B692">
        <v>1</v>
      </c>
      <c r="C692">
        <v>1</v>
      </c>
      <c r="D692">
        <v>1</v>
      </c>
      <c r="E692">
        <v>1</v>
      </c>
      <c r="F692">
        <v>0.43962186688497301</v>
      </c>
      <c r="G692">
        <v>-57.133350556888303</v>
      </c>
      <c r="H692">
        <v>0.999999999999999</v>
      </c>
      <c r="I692">
        <v>35.932898465073798</v>
      </c>
      <c r="J692" t="s">
        <v>1466</v>
      </c>
      <c r="K692" t="s">
        <v>25</v>
      </c>
      <c r="L692" t="s">
        <v>1467</v>
      </c>
      <c r="M692" t="s">
        <v>1468</v>
      </c>
      <c r="N692" t="s">
        <v>1469</v>
      </c>
      <c r="O692" t="s">
        <v>1470</v>
      </c>
      <c r="P692">
        <v>3.1475594</v>
      </c>
      <c r="Q692">
        <v>5324325</v>
      </c>
      <c r="R692" t="s">
        <v>1471</v>
      </c>
      <c r="S692">
        <v>2670658</v>
      </c>
      <c r="T692">
        <v>197.10732479999999</v>
      </c>
      <c r="U692" t="s">
        <v>31</v>
      </c>
      <c r="V692" t="s">
        <v>1473</v>
      </c>
      <c r="W692" t="s">
        <v>23</v>
      </c>
    </row>
    <row r="693" spans="1:23" x14ac:dyDescent="0.4">
      <c r="A693">
        <v>692</v>
      </c>
      <c r="B693">
        <v>1</v>
      </c>
      <c r="C693">
        <v>1</v>
      </c>
      <c r="D693">
        <v>1</v>
      </c>
      <c r="E693">
        <v>1</v>
      </c>
      <c r="F693">
        <v>0.43913600612475701</v>
      </c>
      <c r="G693">
        <v>-149.02578323086701</v>
      </c>
      <c r="H693">
        <v>0.999999999999999</v>
      </c>
      <c r="I693">
        <v>55.679787793676702</v>
      </c>
      <c r="J693" t="s">
        <v>175</v>
      </c>
      <c r="K693" t="s">
        <v>25</v>
      </c>
      <c r="L693" t="s">
        <v>748</v>
      </c>
      <c r="M693" t="s">
        <v>749</v>
      </c>
      <c r="N693" t="s">
        <v>750</v>
      </c>
      <c r="O693" t="s">
        <v>751</v>
      </c>
      <c r="P693">
        <v>-1.7999999499999999</v>
      </c>
      <c r="Q693" t="s">
        <v>752</v>
      </c>
      <c r="R693" t="s">
        <v>753</v>
      </c>
      <c r="S693">
        <v>87613798</v>
      </c>
      <c r="T693">
        <v>214.1073844</v>
      </c>
      <c r="U693" t="s">
        <v>31</v>
      </c>
      <c r="V693" t="s">
        <v>1474</v>
      </c>
      <c r="W693" t="s">
        <v>23</v>
      </c>
    </row>
    <row r="694" spans="1:23" x14ac:dyDescent="0.4">
      <c r="A694">
        <v>693</v>
      </c>
      <c r="B694">
        <v>1</v>
      </c>
      <c r="C694">
        <v>1</v>
      </c>
      <c r="D694">
        <v>1</v>
      </c>
      <c r="E694">
        <v>1</v>
      </c>
      <c r="F694">
        <v>0.43913600612475701</v>
      </c>
      <c r="G694">
        <v>-149.02578323086701</v>
      </c>
      <c r="H694" t="s">
        <v>23</v>
      </c>
      <c r="I694">
        <v>55.679787793676702</v>
      </c>
      <c r="J694" t="s">
        <v>175</v>
      </c>
      <c r="K694" t="s">
        <v>25</v>
      </c>
      <c r="L694" t="s">
        <v>748</v>
      </c>
      <c r="M694" t="s">
        <v>749</v>
      </c>
      <c r="N694" t="s">
        <v>750</v>
      </c>
      <c r="O694" t="s">
        <v>751</v>
      </c>
      <c r="P694">
        <v>-1.7999999499999999</v>
      </c>
      <c r="Q694" t="s">
        <v>752</v>
      </c>
      <c r="R694" t="s">
        <v>753</v>
      </c>
      <c r="S694">
        <v>87613798</v>
      </c>
      <c r="T694">
        <v>214.1073844</v>
      </c>
      <c r="U694" t="s">
        <v>31</v>
      </c>
      <c r="V694" t="s">
        <v>1475</v>
      </c>
      <c r="W694" t="s">
        <v>23</v>
      </c>
    </row>
    <row r="695" spans="1:23" x14ac:dyDescent="0.4">
      <c r="A695">
        <v>694</v>
      </c>
      <c r="B695">
        <v>1</v>
      </c>
      <c r="C695">
        <v>2</v>
      </c>
      <c r="D695">
        <v>1</v>
      </c>
      <c r="E695">
        <v>2</v>
      </c>
      <c r="F695">
        <v>0.43873243147899199</v>
      </c>
      <c r="G695">
        <v>-231.54461231674</v>
      </c>
      <c r="H695">
        <v>0.98894472361809005</v>
      </c>
      <c r="I695">
        <v>46.321690227711699</v>
      </c>
      <c r="J695" t="s">
        <v>944</v>
      </c>
      <c r="K695" t="s">
        <v>25</v>
      </c>
      <c r="L695" t="s">
        <v>945</v>
      </c>
      <c r="M695" t="s">
        <v>946</v>
      </c>
      <c r="N695" t="s">
        <v>947</v>
      </c>
      <c r="O695" t="s">
        <v>948</v>
      </c>
      <c r="P695">
        <v>4</v>
      </c>
      <c r="Q695" t="s">
        <v>949</v>
      </c>
      <c r="R695" t="s">
        <v>950</v>
      </c>
      <c r="S695">
        <v>120384382</v>
      </c>
      <c r="T695">
        <v>609.28132000000005</v>
      </c>
      <c r="U695" t="s">
        <v>31</v>
      </c>
      <c r="V695" t="s">
        <v>1476</v>
      </c>
      <c r="W695" t="s">
        <v>23</v>
      </c>
    </row>
    <row r="696" spans="1:23" x14ac:dyDescent="0.4">
      <c r="A696">
        <v>695</v>
      </c>
      <c r="B696">
        <v>1</v>
      </c>
      <c r="C696">
        <v>2</v>
      </c>
      <c r="D696">
        <v>1</v>
      </c>
      <c r="E696">
        <v>1</v>
      </c>
      <c r="F696">
        <v>0.43869325949583798</v>
      </c>
      <c r="G696">
        <v>-31.6594764212076</v>
      </c>
      <c r="H696" t="s">
        <v>23</v>
      </c>
      <c r="I696">
        <v>40.294776609452398</v>
      </c>
      <c r="J696" t="s">
        <v>716</v>
      </c>
      <c r="K696" t="s">
        <v>25</v>
      </c>
      <c r="L696" t="s">
        <v>717</v>
      </c>
      <c r="M696" t="s">
        <v>718</v>
      </c>
      <c r="N696" t="s">
        <v>719</v>
      </c>
      <c r="O696" t="s">
        <v>720</v>
      </c>
      <c r="P696">
        <v>2.6983466100000002</v>
      </c>
      <c r="Q696" t="s">
        <v>721</v>
      </c>
      <c r="R696" t="s">
        <v>722</v>
      </c>
      <c r="S696">
        <v>86829438</v>
      </c>
      <c r="T696">
        <v>183.09167479999999</v>
      </c>
      <c r="U696" t="s">
        <v>31</v>
      </c>
      <c r="V696" t="s">
        <v>1477</v>
      </c>
      <c r="W696" t="s">
        <v>23</v>
      </c>
    </row>
    <row r="697" spans="1:23" x14ac:dyDescent="0.4">
      <c r="A697">
        <v>696</v>
      </c>
      <c r="B697">
        <v>1</v>
      </c>
      <c r="C697">
        <v>2</v>
      </c>
      <c r="D697">
        <v>1</v>
      </c>
      <c r="E697">
        <v>1</v>
      </c>
      <c r="F697">
        <v>0.43869325949583798</v>
      </c>
      <c r="G697">
        <v>-31.6594764212076</v>
      </c>
      <c r="H697">
        <v>0.999999999999999</v>
      </c>
      <c r="I697">
        <v>40.294776609452398</v>
      </c>
      <c r="J697" t="s">
        <v>716</v>
      </c>
      <c r="K697" t="s">
        <v>25</v>
      </c>
      <c r="L697" t="s">
        <v>717</v>
      </c>
      <c r="M697" t="s">
        <v>718</v>
      </c>
      <c r="N697" t="s">
        <v>719</v>
      </c>
      <c r="O697" t="s">
        <v>720</v>
      </c>
      <c r="P697">
        <v>2.6983466100000002</v>
      </c>
      <c r="Q697" t="s">
        <v>721</v>
      </c>
      <c r="R697" t="s">
        <v>722</v>
      </c>
      <c r="S697">
        <v>86829438</v>
      </c>
      <c r="T697">
        <v>183.09167479999999</v>
      </c>
      <c r="U697" t="s">
        <v>31</v>
      </c>
      <c r="V697" t="s">
        <v>1478</v>
      </c>
      <c r="W697" t="s">
        <v>23</v>
      </c>
    </row>
    <row r="698" spans="1:23" x14ac:dyDescent="0.4">
      <c r="A698">
        <v>697</v>
      </c>
      <c r="B698">
        <v>1</v>
      </c>
      <c r="C698">
        <v>1</v>
      </c>
      <c r="D698">
        <v>1</v>
      </c>
      <c r="E698">
        <v>1</v>
      </c>
      <c r="F698">
        <v>0.43835321095242902</v>
      </c>
      <c r="G698">
        <v>-53.899403049049901</v>
      </c>
      <c r="H698" t="s">
        <v>23</v>
      </c>
      <c r="I698">
        <v>39.269514120096702</v>
      </c>
      <c r="J698" t="s">
        <v>655</v>
      </c>
      <c r="K698" t="s">
        <v>25</v>
      </c>
      <c r="L698" t="s">
        <v>656</v>
      </c>
      <c r="M698" t="s">
        <v>657</v>
      </c>
      <c r="N698" t="s">
        <v>658</v>
      </c>
      <c r="O698" t="s">
        <v>659</v>
      </c>
      <c r="P698">
        <v>-1.32391071</v>
      </c>
      <c r="Q698" t="s">
        <v>660</v>
      </c>
      <c r="R698" t="s">
        <v>661</v>
      </c>
      <c r="S698">
        <v>255847294</v>
      </c>
      <c r="T698">
        <v>148.06044</v>
      </c>
      <c r="U698" t="s">
        <v>31</v>
      </c>
      <c r="V698" t="s">
        <v>1479</v>
      </c>
      <c r="W698" t="s">
        <v>23</v>
      </c>
    </row>
    <row r="699" spans="1:23" x14ac:dyDescent="0.4">
      <c r="A699">
        <v>698</v>
      </c>
      <c r="B699">
        <v>1</v>
      </c>
      <c r="C699">
        <v>1</v>
      </c>
      <c r="D699">
        <v>1</v>
      </c>
      <c r="E699">
        <v>1</v>
      </c>
      <c r="F699">
        <v>0.43835321095242902</v>
      </c>
      <c r="G699">
        <v>-53.899403049049901</v>
      </c>
      <c r="H699">
        <v>0.999999999999999</v>
      </c>
      <c r="I699">
        <v>39.269514120096702</v>
      </c>
      <c r="J699" t="s">
        <v>655</v>
      </c>
      <c r="K699" t="s">
        <v>25</v>
      </c>
      <c r="L699" t="s">
        <v>656</v>
      </c>
      <c r="M699" t="s">
        <v>657</v>
      </c>
      <c r="N699" t="s">
        <v>658</v>
      </c>
      <c r="O699" t="s">
        <v>659</v>
      </c>
      <c r="P699">
        <v>-1.32391071</v>
      </c>
      <c r="Q699" t="s">
        <v>660</v>
      </c>
      <c r="R699" t="s">
        <v>661</v>
      </c>
      <c r="S699">
        <v>255847294</v>
      </c>
      <c r="T699">
        <v>148.06044</v>
      </c>
      <c r="U699" t="s">
        <v>31</v>
      </c>
      <c r="V699" t="s">
        <v>1480</v>
      </c>
      <c r="W699" t="s">
        <v>23</v>
      </c>
    </row>
    <row r="700" spans="1:23" x14ac:dyDescent="0.4">
      <c r="A700">
        <v>699</v>
      </c>
      <c r="B700">
        <v>1</v>
      </c>
      <c r="C700">
        <v>1</v>
      </c>
      <c r="D700">
        <v>1</v>
      </c>
      <c r="E700">
        <v>1</v>
      </c>
      <c r="F700">
        <v>0.43822217266338498</v>
      </c>
      <c r="G700">
        <v>-10.834822463805599</v>
      </c>
      <c r="H700" t="s">
        <v>23</v>
      </c>
      <c r="I700">
        <v>36.184549390414602</v>
      </c>
      <c r="J700" t="s">
        <v>1074</v>
      </c>
      <c r="K700" t="s">
        <v>25</v>
      </c>
      <c r="L700" t="s">
        <v>1075</v>
      </c>
      <c r="M700" t="s">
        <v>1076</v>
      </c>
      <c r="N700" t="s">
        <v>1077</v>
      </c>
      <c r="O700" t="s">
        <v>1078</v>
      </c>
      <c r="P700">
        <v>-1.2999999499999999</v>
      </c>
      <c r="Q700" t="s">
        <v>1079</v>
      </c>
      <c r="R700" t="s">
        <v>1080</v>
      </c>
      <c r="S700">
        <v>255781246</v>
      </c>
      <c r="T700">
        <v>611.16066130000002</v>
      </c>
      <c r="U700" t="s">
        <v>31</v>
      </c>
      <c r="V700" t="s">
        <v>1481</v>
      </c>
      <c r="W700" t="s">
        <v>23</v>
      </c>
    </row>
    <row r="701" spans="1:23" x14ac:dyDescent="0.4">
      <c r="A701">
        <v>700</v>
      </c>
      <c r="B701">
        <v>1</v>
      </c>
      <c r="C701">
        <v>1</v>
      </c>
      <c r="D701">
        <v>1</v>
      </c>
      <c r="E701">
        <v>1</v>
      </c>
      <c r="F701">
        <v>0.43822217266338498</v>
      </c>
      <c r="G701">
        <v>-10.834822463805599</v>
      </c>
      <c r="H701">
        <v>0.999999999999999</v>
      </c>
      <c r="I701">
        <v>36.184549390414602</v>
      </c>
      <c r="J701" t="s">
        <v>1074</v>
      </c>
      <c r="K701" t="s">
        <v>25</v>
      </c>
      <c r="L701" t="s">
        <v>1075</v>
      </c>
      <c r="M701" t="s">
        <v>1076</v>
      </c>
      <c r="N701" t="s">
        <v>1077</v>
      </c>
      <c r="O701" t="s">
        <v>1078</v>
      </c>
      <c r="P701">
        <v>-1.2999999499999999</v>
      </c>
      <c r="Q701" t="s">
        <v>1079</v>
      </c>
      <c r="R701" t="s">
        <v>1080</v>
      </c>
      <c r="S701">
        <v>255781246</v>
      </c>
      <c r="T701">
        <v>611.16066130000002</v>
      </c>
      <c r="U701" t="s">
        <v>31</v>
      </c>
      <c r="V701" t="s">
        <v>1482</v>
      </c>
      <c r="W701" t="s">
        <v>23</v>
      </c>
    </row>
    <row r="702" spans="1:23" x14ac:dyDescent="0.4">
      <c r="A702">
        <v>701</v>
      </c>
      <c r="B702">
        <v>1</v>
      </c>
      <c r="C702">
        <v>2</v>
      </c>
      <c r="D702">
        <v>1</v>
      </c>
      <c r="E702">
        <v>2</v>
      </c>
      <c r="F702">
        <v>0.437845930055625</v>
      </c>
      <c r="G702">
        <v>-242.22580220789499</v>
      </c>
      <c r="H702">
        <v>1.3567839195979901E-2</v>
      </c>
      <c r="I702">
        <v>39.556716296427098</v>
      </c>
      <c r="J702" t="s">
        <v>1483</v>
      </c>
      <c r="K702" t="s">
        <v>25</v>
      </c>
      <c r="L702" t="s">
        <v>1484</v>
      </c>
      <c r="M702" t="s">
        <v>1485</v>
      </c>
      <c r="N702" t="s">
        <v>28</v>
      </c>
      <c r="O702" t="s">
        <v>1486</v>
      </c>
      <c r="P702">
        <v>3.5999998999999998</v>
      </c>
      <c r="Q702">
        <v>46179032</v>
      </c>
      <c r="R702" t="s">
        <v>1487</v>
      </c>
      <c r="S702">
        <v>16777282</v>
      </c>
      <c r="T702">
        <v>509.1289673</v>
      </c>
      <c r="U702" t="s">
        <v>31</v>
      </c>
      <c r="V702" t="s">
        <v>1488</v>
      </c>
      <c r="W702" t="s">
        <v>23</v>
      </c>
    </row>
    <row r="703" spans="1:23" x14ac:dyDescent="0.4">
      <c r="A703">
        <v>702</v>
      </c>
      <c r="B703">
        <v>1</v>
      </c>
      <c r="C703">
        <v>1</v>
      </c>
      <c r="D703">
        <v>1</v>
      </c>
      <c r="E703">
        <v>1</v>
      </c>
      <c r="F703">
        <v>0.43732959173730701</v>
      </c>
      <c r="G703">
        <v>-75.851277484960207</v>
      </c>
      <c r="H703" t="s">
        <v>23</v>
      </c>
      <c r="I703">
        <v>64.531345438898995</v>
      </c>
      <c r="J703" t="s">
        <v>457</v>
      </c>
      <c r="K703" t="s">
        <v>25</v>
      </c>
      <c r="L703" t="s">
        <v>1032</v>
      </c>
      <c r="M703" t="s">
        <v>1033</v>
      </c>
      <c r="N703" t="s">
        <v>1034</v>
      </c>
      <c r="O703" t="s">
        <v>1035</v>
      </c>
      <c r="P703">
        <v>2.4000001000000002</v>
      </c>
      <c r="Q703" t="s">
        <v>1036</v>
      </c>
      <c r="R703" t="s">
        <v>1037</v>
      </c>
      <c r="S703">
        <v>2146390</v>
      </c>
      <c r="T703">
        <v>385.21217999999999</v>
      </c>
      <c r="U703" t="s">
        <v>31</v>
      </c>
      <c r="V703" t="s">
        <v>1489</v>
      </c>
      <c r="W703" t="s">
        <v>23</v>
      </c>
    </row>
    <row r="704" spans="1:23" x14ac:dyDescent="0.4">
      <c r="A704">
        <v>703</v>
      </c>
      <c r="B704">
        <v>1</v>
      </c>
      <c r="C704">
        <v>1</v>
      </c>
      <c r="D704">
        <v>1</v>
      </c>
      <c r="E704">
        <v>1</v>
      </c>
      <c r="F704">
        <v>0.43732959173730701</v>
      </c>
      <c r="G704">
        <v>-75.851277484960207</v>
      </c>
      <c r="H704">
        <v>0.999999999999999</v>
      </c>
      <c r="I704">
        <v>64.531345438898995</v>
      </c>
      <c r="J704" t="s">
        <v>457</v>
      </c>
      <c r="K704" t="s">
        <v>25</v>
      </c>
      <c r="L704" t="s">
        <v>1032</v>
      </c>
      <c r="M704" t="s">
        <v>1033</v>
      </c>
      <c r="N704" t="s">
        <v>1034</v>
      </c>
      <c r="O704" t="s">
        <v>1035</v>
      </c>
      <c r="P704">
        <v>2.4000001000000002</v>
      </c>
      <c r="Q704" t="s">
        <v>1036</v>
      </c>
      <c r="R704" t="s">
        <v>1037</v>
      </c>
      <c r="S704">
        <v>2146390</v>
      </c>
      <c r="T704">
        <v>385.21217999999999</v>
      </c>
      <c r="U704" t="s">
        <v>31</v>
      </c>
      <c r="V704" t="s">
        <v>1490</v>
      </c>
      <c r="W704" t="s">
        <v>23</v>
      </c>
    </row>
    <row r="705" spans="1:23" x14ac:dyDescent="0.4">
      <c r="A705">
        <v>704</v>
      </c>
      <c r="B705">
        <v>1</v>
      </c>
      <c r="C705">
        <v>1</v>
      </c>
      <c r="D705">
        <v>1</v>
      </c>
      <c r="E705">
        <v>1</v>
      </c>
      <c r="F705">
        <v>0.43709809035925401</v>
      </c>
      <c r="G705">
        <v>-57.200501523182702</v>
      </c>
      <c r="H705" t="s">
        <v>23</v>
      </c>
      <c r="I705">
        <v>36.047983766225499</v>
      </c>
      <c r="J705" t="s">
        <v>655</v>
      </c>
      <c r="K705" t="s">
        <v>25</v>
      </c>
      <c r="L705" t="s">
        <v>656</v>
      </c>
      <c r="M705" t="s">
        <v>657</v>
      </c>
      <c r="N705" t="s">
        <v>658</v>
      </c>
      <c r="O705" t="s">
        <v>659</v>
      </c>
      <c r="P705">
        <v>-1.32391071</v>
      </c>
      <c r="Q705" t="s">
        <v>660</v>
      </c>
      <c r="R705" t="s">
        <v>661</v>
      </c>
      <c r="S705">
        <v>255847294</v>
      </c>
      <c r="T705">
        <v>148.06044</v>
      </c>
      <c r="U705" t="s">
        <v>31</v>
      </c>
      <c r="V705" t="s">
        <v>1491</v>
      </c>
      <c r="W705" t="s">
        <v>23</v>
      </c>
    </row>
    <row r="706" spans="1:23" x14ac:dyDescent="0.4">
      <c r="A706">
        <v>705</v>
      </c>
      <c r="B706">
        <v>1</v>
      </c>
      <c r="C706">
        <v>1</v>
      </c>
      <c r="D706">
        <v>1</v>
      </c>
      <c r="E706">
        <v>1</v>
      </c>
      <c r="F706">
        <v>0.43709809035925401</v>
      </c>
      <c r="G706">
        <v>-57.200501523182702</v>
      </c>
      <c r="H706">
        <v>0.999999999999999</v>
      </c>
      <c r="I706">
        <v>36.047983766225499</v>
      </c>
      <c r="J706" t="s">
        <v>655</v>
      </c>
      <c r="K706" t="s">
        <v>25</v>
      </c>
      <c r="L706" t="s">
        <v>656</v>
      </c>
      <c r="M706" t="s">
        <v>657</v>
      </c>
      <c r="N706" t="s">
        <v>658</v>
      </c>
      <c r="O706" t="s">
        <v>659</v>
      </c>
      <c r="P706">
        <v>-1.32391071</v>
      </c>
      <c r="Q706" t="s">
        <v>660</v>
      </c>
      <c r="R706" t="s">
        <v>661</v>
      </c>
      <c r="S706">
        <v>255847294</v>
      </c>
      <c r="T706">
        <v>148.06044</v>
      </c>
      <c r="U706" t="s">
        <v>31</v>
      </c>
      <c r="V706" t="s">
        <v>1492</v>
      </c>
      <c r="W706" t="s">
        <v>23</v>
      </c>
    </row>
    <row r="707" spans="1:23" x14ac:dyDescent="0.4">
      <c r="A707">
        <v>706</v>
      </c>
      <c r="B707">
        <v>1</v>
      </c>
      <c r="C707">
        <v>1</v>
      </c>
      <c r="D707">
        <v>1</v>
      </c>
      <c r="E707">
        <v>1</v>
      </c>
      <c r="F707">
        <v>0.43655072869394501</v>
      </c>
      <c r="G707">
        <v>-7.0583394712004601</v>
      </c>
      <c r="H707" t="s">
        <v>23</v>
      </c>
      <c r="I707">
        <v>17.7201109867942</v>
      </c>
      <c r="J707" t="s">
        <v>1234</v>
      </c>
      <c r="K707" t="s">
        <v>25</v>
      </c>
      <c r="L707" t="s">
        <v>1235</v>
      </c>
      <c r="M707" t="s">
        <v>1236</v>
      </c>
      <c r="N707" t="s">
        <v>1237</v>
      </c>
      <c r="O707" t="s">
        <v>1238</v>
      </c>
      <c r="P707">
        <v>1.81215119</v>
      </c>
      <c r="Q707" t="s">
        <v>1239</v>
      </c>
      <c r="R707" t="s">
        <v>1240</v>
      </c>
      <c r="S707">
        <v>121563518</v>
      </c>
      <c r="T707">
        <v>287.05501450000003</v>
      </c>
      <c r="U707" t="s">
        <v>31</v>
      </c>
      <c r="V707" t="s">
        <v>1493</v>
      </c>
      <c r="W707" t="s">
        <v>23</v>
      </c>
    </row>
    <row r="708" spans="1:23" x14ac:dyDescent="0.4">
      <c r="A708">
        <v>707</v>
      </c>
      <c r="B708">
        <v>1</v>
      </c>
      <c r="C708">
        <v>1</v>
      </c>
      <c r="D708">
        <v>1</v>
      </c>
      <c r="E708">
        <v>1</v>
      </c>
      <c r="F708">
        <v>0.43655072869394501</v>
      </c>
      <c r="G708">
        <v>-7.0583394712004601</v>
      </c>
      <c r="H708">
        <v>0.999999999999999</v>
      </c>
      <c r="I708">
        <v>17.7201109867942</v>
      </c>
      <c r="J708" t="s">
        <v>1234</v>
      </c>
      <c r="K708" t="s">
        <v>25</v>
      </c>
      <c r="L708" t="s">
        <v>1235</v>
      </c>
      <c r="M708" t="s">
        <v>1236</v>
      </c>
      <c r="N708" t="s">
        <v>1237</v>
      </c>
      <c r="O708" t="s">
        <v>1238</v>
      </c>
      <c r="P708">
        <v>1.81215119</v>
      </c>
      <c r="Q708" t="s">
        <v>1239</v>
      </c>
      <c r="R708" t="s">
        <v>1240</v>
      </c>
      <c r="S708">
        <v>121563518</v>
      </c>
      <c r="T708">
        <v>287.05501450000003</v>
      </c>
      <c r="U708" t="s">
        <v>31</v>
      </c>
      <c r="V708" t="s">
        <v>1494</v>
      </c>
      <c r="W708" t="s">
        <v>23</v>
      </c>
    </row>
    <row r="709" spans="1:23" x14ac:dyDescent="0.4">
      <c r="A709">
        <v>708</v>
      </c>
      <c r="B709">
        <v>1</v>
      </c>
      <c r="C709">
        <v>1</v>
      </c>
      <c r="D709">
        <v>1</v>
      </c>
      <c r="E709">
        <v>1</v>
      </c>
      <c r="F709">
        <v>0.43628549491339003</v>
      </c>
      <c r="G709">
        <v>-32.213624051399798</v>
      </c>
      <c r="H709">
        <v>0.999999999999999</v>
      </c>
      <c r="I709">
        <v>16.402660740201</v>
      </c>
      <c r="J709" t="s">
        <v>1466</v>
      </c>
      <c r="K709" t="s">
        <v>25</v>
      </c>
      <c r="L709" t="s">
        <v>1467</v>
      </c>
      <c r="M709" t="s">
        <v>1468</v>
      </c>
      <c r="N709" t="s">
        <v>1469</v>
      </c>
      <c r="O709" t="s">
        <v>1470</v>
      </c>
      <c r="P709">
        <v>3.1475594</v>
      </c>
      <c r="Q709">
        <v>5324325</v>
      </c>
      <c r="R709" t="s">
        <v>1471</v>
      </c>
      <c r="S709">
        <v>2670658</v>
      </c>
      <c r="T709">
        <v>197.10731999999999</v>
      </c>
      <c r="U709" t="s">
        <v>31</v>
      </c>
      <c r="V709" t="s">
        <v>1495</v>
      </c>
      <c r="W709" t="s">
        <v>23</v>
      </c>
    </row>
    <row r="710" spans="1:23" x14ac:dyDescent="0.4">
      <c r="A710">
        <v>709</v>
      </c>
      <c r="B710">
        <v>1</v>
      </c>
      <c r="C710">
        <v>1</v>
      </c>
      <c r="D710">
        <v>1</v>
      </c>
      <c r="E710">
        <v>1</v>
      </c>
      <c r="F710">
        <v>0.43628549491339003</v>
      </c>
      <c r="G710">
        <v>-32.213624051399798</v>
      </c>
      <c r="H710" t="s">
        <v>23</v>
      </c>
      <c r="I710">
        <v>16.402660740201</v>
      </c>
      <c r="J710" t="s">
        <v>1466</v>
      </c>
      <c r="K710" t="s">
        <v>25</v>
      </c>
      <c r="L710" t="s">
        <v>1467</v>
      </c>
      <c r="M710" t="s">
        <v>1468</v>
      </c>
      <c r="N710" t="s">
        <v>1469</v>
      </c>
      <c r="O710" t="s">
        <v>1470</v>
      </c>
      <c r="P710">
        <v>3.1475594</v>
      </c>
      <c r="Q710">
        <v>5324325</v>
      </c>
      <c r="R710" t="s">
        <v>1471</v>
      </c>
      <c r="S710">
        <v>2670658</v>
      </c>
      <c r="T710">
        <v>197.10731999999999</v>
      </c>
      <c r="U710" t="s">
        <v>31</v>
      </c>
      <c r="V710" t="s">
        <v>1496</v>
      </c>
      <c r="W710" t="s">
        <v>23</v>
      </c>
    </row>
    <row r="711" spans="1:23" x14ac:dyDescent="0.4">
      <c r="A711">
        <v>710</v>
      </c>
      <c r="B711">
        <v>1</v>
      </c>
      <c r="C711">
        <v>3</v>
      </c>
      <c r="D711">
        <v>1</v>
      </c>
      <c r="E711">
        <v>1</v>
      </c>
      <c r="F711">
        <v>0.436209827487126</v>
      </c>
      <c r="G711">
        <v>-20.5109179840797</v>
      </c>
      <c r="H711" t="s">
        <v>23</v>
      </c>
      <c r="I711">
        <v>12.674186470370101</v>
      </c>
      <c r="J711" t="s">
        <v>908</v>
      </c>
      <c r="K711" t="s">
        <v>25</v>
      </c>
      <c r="L711" t="s">
        <v>909</v>
      </c>
      <c r="M711" t="s">
        <v>910</v>
      </c>
      <c r="N711" t="s">
        <v>911</v>
      </c>
      <c r="O711" t="s">
        <v>912</v>
      </c>
      <c r="P711">
        <v>0.40000000600000002</v>
      </c>
      <c r="Q711" t="s">
        <v>913</v>
      </c>
      <c r="R711" t="s">
        <v>914</v>
      </c>
      <c r="S711">
        <v>34615519614</v>
      </c>
      <c r="T711">
        <v>465.10275250000001</v>
      </c>
      <c r="U711" t="s">
        <v>31</v>
      </c>
      <c r="V711" t="s">
        <v>1497</v>
      </c>
      <c r="W711" t="s">
        <v>23</v>
      </c>
    </row>
    <row r="712" spans="1:23" x14ac:dyDescent="0.4">
      <c r="A712">
        <v>711</v>
      </c>
      <c r="B712">
        <v>1</v>
      </c>
      <c r="C712">
        <v>1</v>
      </c>
      <c r="D712">
        <v>1</v>
      </c>
      <c r="E712">
        <v>1</v>
      </c>
      <c r="F712">
        <v>0.43548567551965101</v>
      </c>
      <c r="G712">
        <v>-41.338022102068898</v>
      </c>
      <c r="H712" t="s">
        <v>23</v>
      </c>
      <c r="I712">
        <v>32.645323425713698</v>
      </c>
      <c r="J712" t="s">
        <v>655</v>
      </c>
      <c r="K712" t="s">
        <v>25</v>
      </c>
      <c r="L712" t="s">
        <v>656</v>
      </c>
      <c r="M712" t="s">
        <v>657</v>
      </c>
      <c r="N712" t="s">
        <v>658</v>
      </c>
      <c r="O712" t="s">
        <v>659</v>
      </c>
      <c r="P712">
        <v>-1.32391071</v>
      </c>
      <c r="Q712" t="s">
        <v>660</v>
      </c>
      <c r="R712" t="s">
        <v>661</v>
      </c>
      <c r="S712">
        <v>255847294</v>
      </c>
      <c r="T712">
        <v>148.06044</v>
      </c>
      <c r="U712" t="s">
        <v>31</v>
      </c>
      <c r="V712" t="s">
        <v>1498</v>
      </c>
      <c r="W712" t="s">
        <v>23</v>
      </c>
    </row>
    <row r="713" spans="1:23" x14ac:dyDescent="0.4">
      <c r="A713">
        <v>712</v>
      </c>
      <c r="B713">
        <v>1</v>
      </c>
      <c r="C713">
        <v>1</v>
      </c>
      <c r="D713">
        <v>1</v>
      </c>
      <c r="E713">
        <v>1</v>
      </c>
      <c r="F713">
        <v>0.43548567551965101</v>
      </c>
      <c r="G713">
        <v>-41.338022102068898</v>
      </c>
      <c r="H713">
        <v>0.999999999999999</v>
      </c>
      <c r="I713">
        <v>32.645323425713698</v>
      </c>
      <c r="J713" t="s">
        <v>655</v>
      </c>
      <c r="K713" t="s">
        <v>25</v>
      </c>
      <c r="L713" t="s">
        <v>656</v>
      </c>
      <c r="M713" t="s">
        <v>657</v>
      </c>
      <c r="N713" t="s">
        <v>658</v>
      </c>
      <c r="O713" t="s">
        <v>659</v>
      </c>
      <c r="P713">
        <v>-1.32391071</v>
      </c>
      <c r="Q713" t="s">
        <v>660</v>
      </c>
      <c r="R713" t="s">
        <v>661</v>
      </c>
      <c r="S713">
        <v>255847294</v>
      </c>
      <c r="T713">
        <v>148.06044</v>
      </c>
      <c r="U713" t="s">
        <v>31</v>
      </c>
      <c r="V713" t="s">
        <v>1499</v>
      </c>
      <c r="W713" t="s">
        <v>23</v>
      </c>
    </row>
    <row r="714" spans="1:23" x14ac:dyDescent="0.4">
      <c r="A714">
        <v>713</v>
      </c>
      <c r="B714">
        <v>1</v>
      </c>
      <c r="C714">
        <v>1</v>
      </c>
      <c r="D714">
        <v>1</v>
      </c>
      <c r="E714">
        <v>1</v>
      </c>
      <c r="F714">
        <v>0.43510303111565701</v>
      </c>
      <c r="G714">
        <v>-149.80367723213899</v>
      </c>
      <c r="H714">
        <v>0.999999999999999</v>
      </c>
      <c r="I714">
        <v>28.959909904679598</v>
      </c>
      <c r="J714" t="s">
        <v>175</v>
      </c>
      <c r="K714" t="s">
        <v>25</v>
      </c>
      <c r="L714" t="s">
        <v>1314</v>
      </c>
      <c r="M714" t="s">
        <v>1315</v>
      </c>
      <c r="N714" t="s">
        <v>28</v>
      </c>
      <c r="O714" t="s">
        <v>1316</v>
      </c>
      <c r="P714">
        <v>-1.7000000500000001</v>
      </c>
      <c r="Q714">
        <v>131832015</v>
      </c>
      <c r="R714" t="s">
        <v>1317</v>
      </c>
      <c r="S714">
        <v>10</v>
      </c>
      <c r="T714">
        <v>214.1073844</v>
      </c>
      <c r="U714" t="s">
        <v>31</v>
      </c>
      <c r="V714" t="s">
        <v>1500</v>
      </c>
      <c r="W714" t="s">
        <v>23</v>
      </c>
    </row>
    <row r="715" spans="1:23" x14ac:dyDescent="0.4">
      <c r="A715">
        <v>714</v>
      </c>
      <c r="B715">
        <v>1</v>
      </c>
      <c r="C715">
        <v>1</v>
      </c>
      <c r="D715">
        <v>1</v>
      </c>
      <c r="E715">
        <v>1</v>
      </c>
      <c r="F715">
        <v>0.43510303111565701</v>
      </c>
      <c r="G715">
        <v>-149.80367723213899</v>
      </c>
      <c r="H715" t="s">
        <v>23</v>
      </c>
      <c r="I715">
        <v>28.959909904679598</v>
      </c>
      <c r="J715" t="s">
        <v>175</v>
      </c>
      <c r="K715" t="s">
        <v>25</v>
      </c>
      <c r="L715" t="s">
        <v>1314</v>
      </c>
      <c r="M715" t="s">
        <v>1315</v>
      </c>
      <c r="N715" t="s">
        <v>28</v>
      </c>
      <c r="O715" t="s">
        <v>1316</v>
      </c>
      <c r="P715">
        <v>-1.7000000500000001</v>
      </c>
      <c r="Q715">
        <v>131832015</v>
      </c>
      <c r="R715" t="s">
        <v>1317</v>
      </c>
      <c r="S715">
        <v>10</v>
      </c>
      <c r="T715">
        <v>214.1073844</v>
      </c>
      <c r="U715" t="s">
        <v>31</v>
      </c>
      <c r="V715" t="s">
        <v>1501</v>
      </c>
      <c r="W715" t="s">
        <v>23</v>
      </c>
    </row>
    <row r="716" spans="1:23" x14ac:dyDescent="0.4">
      <c r="A716">
        <v>715</v>
      </c>
      <c r="B716">
        <v>1</v>
      </c>
      <c r="C716">
        <v>1</v>
      </c>
      <c r="D716">
        <v>1</v>
      </c>
      <c r="E716">
        <v>1</v>
      </c>
      <c r="F716">
        <v>0.43446468788411702</v>
      </c>
      <c r="G716">
        <v>-24.291280844829299</v>
      </c>
      <c r="H716" t="s">
        <v>23</v>
      </c>
      <c r="I716">
        <v>10.4072836195205</v>
      </c>
      <c r="J716" t="s">
        <v>1502</v>
      </c>
      <c r="K716" t="s">
        <v>25</v>
      </c>
      <c r="L716" t="s">
        <v>1503</v>
      </c>
      <c r="M716" t="s">
        <v>1504</v>
      </c>
      <c r="N716" t="s">
        <v>1505</v>
      </c>
      <c r="O716" t="s">
        <v>1506</v>
      </c>
      <c r="P716">
        <v>1.65783072</v>
      </c>
      <c r="Q716" t="s">
        <v>1507</v>
      </c>
      <c r="R716" t="s">
        <v>1508</v>
      </c>
      <c r="S716">
        <v>86829414</v>
      </c>
      <c r="T716">
        <v>146.0600403</v>
      </c>
      <c r="U716" t="s">
        <v>31</v>
      </c>
      <c r="V716" t="s">
        <v>1509</v>
      </c>
      <c r="W716" t="s">
        <v>23</v>
      </c>
    </row>
    <row r="717" spans="1:23" x14ac:dyDescent="0.4">
      <c r="A717">
        <v>716</v>
      </c>
      <c r="B717">
        <v>1</v>
      </c>
      <c r="C717">
        <v>1</v>
      </c>
      <c r="D717">
        <v>1</v>
      </c>
      <c r="E717">
        <v>1</v>
      </c>
      <c r="F717">
        <v>0.43446468788411702</v>
      </c>
      <c r="G717">
        <v>-24.291280844829299</v>
      </c>
      <c r="H717">
        <v>0.999999999999999</v>
      </c>
      <c r="I717">
        <v>10.4072836195205</v>
      </c>
      <c r="J717" t="s">
        <v>1502</v>
      </c>
      <c r="K717" t="s">
        <v>25</v>
      </c>
      <c r="L717" t="s">
        <v>1503</v>
      </c>
      <c r="M717" t="s">
        <v>1504</v>
      </c>
      <c r="N717" t="s">
        <v>1505</v>
      </c>
      <c r="O717" t="s">
        <v>1506</v>
      </c>
      <c r="P717">
        <v>1.65783072</v>
      </c>
      <c r="Q717" t="s">
        <v>1507</v>
      </c>
      <c r="R717" t="s">
        <v>1508</v>
      </c>
      <c r="S717">
        <v>86829414</v>
      </c>
      <c r="T717">
        <v>146.0600403</v>
      </c>
      <c r="U717" t="s">
        <v>31</v>
      </c>
      <c r="V717" t="s">
        <v>1510</v>
      </c>
      <c r="W717" t="s">
        <v>23</v>
      </c>
    </row>
    <row r="718" spans="1:23" x14ac:dyDescent="0.4">
      <c r="A718">
        <v>717</v>
      </c>
      <c r="B718">
        <v>1</v>
      </c>
      <c r="C718">
        <v>1</v>
      </c>
      <c r="D718">
        <v>1</v>
      </c>
      <c r="E718">
        <v>1</v>
      </c>
      <c r="F718">
        <v>0.43368395196905701</v>
      </c>
      <c r="G718">
        <v>-41.442982316173897</v>
      </c>
      <c r="H718" t="s">
        <v>23</v>
      </c>
      <c r="I718">
        <v>20.9139306455757</v>
      </c>
      <c r="J718" t="s">
        <v>1511</v>
      </c>
      <c r="K718" t="s">
        <v>25</v>
      </c>
      <c r="L718" t="s">
        <v>1512</v>
      </c>
      <c r="M718" t="s">
        <v>1513</v>
      </c>
      <c r="N718" t="s">
        <v>1514</v>
      </c>
      <c r="O718" t="s">
        <v>1515</v>
      </c>
      <c r="P718">
        <v>1.0010401</v>
      </c>
      <c r="Q718" t="s">
        <v>1516</v>
      </c>
      <c r="R718" t="s">
        <v>1517</v>
      </c>
      <c r="S718">
        <v>34614971262</v>
      </c>
      <c r="T718">
        <v>111.0441</v>
      </c>
      <c r="U718" t="s">
        <v>31</v>
      </c>
      <c r="V718" t="s">
        <v>1518</v>
      </c>
      <c r="W718" t="s">
        <v>23</v>
      </c>
    </row>
    <row r="719" spans="1:23" x14ac:dyDescent="0.4">
      <c r="A719">
        <v>718</v>
      </c>
      <c r="B719">
        <v>1</v>
      </c>
      <c r="C719">
        <v>1</v>
      </c>
      <c r="D719">
        <v>1</v>
      </c>
      <c r="E719">
        <v>1</v>
      </c>
      <c r="F719">
        <v>0.43368395196905701</v>
      </c>
      <c r="G719">
        <v>-41.442982316173897</v>
      </c>
      <c r="H719">
        <v>0.999999999999999</v>
      </c>
      <c r="I719">
        <v>20.9139306455757</v>
      </c>
      <c r="J719" t="s">
        <v>1511</v>
      </c>
      <c r="K719" t="s">
        <v>25</v>
      </c>
      <c r="L719" t="s">
        <v>1512</v>
      </c>
      <c r="M719" t="s">
        <v>1513</v>
      </c>
      <c r="N719" t="s">
        <v>1514</v>
      </c>
      <c r="O719" t="s">
        <v>1515</v>
      </c>
      <c r="P719">
        <v>1.0010401</v>
      </c>
      <c r="Q719" t="s">
        <v>1516</v>
      </c>
      <c r="R719" t="s">
        <v>1517</v>
      </c>
      <c r="S719">
        <v>34614971262</v>
      </c>
      <c r="T719">
        <v>111.0441</v>
      </c>
      <c r="U719" t="s">
        <v>31</v>
      </c>
      <c r="V719" t="s">
        <v>1519</v>
      </c>
      <c r="W719" t="s">
        <v>23</v>
      </c>
    </row>
    <row r="720" spans="1:23" x14ac:dyDescent="0.4">
      <c r="A720">
        <v>719</v>
      </c>
      <c r="B720">
        <v>1</v>
      </c>
      <c r="C720">
        <v>3</v>
      </c>
      <c r="D720">
        <v>1</v>
      </c>
      <c r="E720">
        <v>2</v>
      </c>
      <c r="F720">
        <v>0.43345082180078598</v>
      </c>
      <c r="G720">
        <v>-20.5109179840797</v>
      </c>
      <c r="H720">
        <v>0.97989949748743699</v>
      </c>
      <c r="I720">
        <v>12.674186470370101</v>
      </c>
      <c r="J720" t="s">
        <v>908</v>
      </c>
      <c r="K720" t="s">
        <v>25</v>
      </c>
      <c r="L720" t="s">
        <v>909</v>
      </c>
      <c r="M720" t="s">
        <v>910</v>
      </c>
      <c r="N720" t="s">
        <v>911</v>
      </c>
      <c r="O720" t="s">
        <v>912</v>
      </c>
      <c r="P720">
        <v>0.40000000600000002</v>
      </c>
      <c r="Q720" t="s">
        <v>913</v>
      </c>
      <c r="R720" t="s">
        <v>914</v>
      </c>
      <c r="S720">
        <v>34615519614</v>
      </c>
      <c r="T720">
        <v>465.10275250000001</v>
      </c>
      <c r="U720" t="s">
        <v>31</v>
      </c>
      <c r="V720" t="s">
        <v>1520</v>
      </c>
      <c r="W720" t="s">
        <v>23</v>
      </c>
    </row>
    <row r="721" spans="1:23" x14ac:dyDescent="0.4">
      <c r="A721">
        <v>720</v>
      </c>
      <c r="B721">
        <v>1</v>
      </c>
      <c r="C721">
        <v>7</v>
      </c>
      <c r="D721">
        <v>1</v>
      </c>
      <c r="E721">
        <v>7</v>
      </c>
      <c r="F721">
        <v>0.43216539148738198</v>
      </c>
      <c r="G721">
        <v>-212.72383846256199</v>
      </c>
      <c r="H721">
        <v>1.75879396984924E-2</v>
      </c>
      <c r="I721">
        <v>17.937402553364802</v>
      </c>
      <c r="J721" t="s">
        <v>1521</v>
      </c>
      <c r="K721" t="s">
        <v>25</v>
      </c>
      <c r="L721" t="s">
        <v>1522</v>
      </c>
      <c r="M721" t="s">
        <v>1523</v>
      </c>
      <c r="N721" t="s">
        <v>1524</v>
      </c>
      <c r="O721" t="s">
        <v>1525</v>
      </c>
      <c r="P721">
        <v>3.2999999500000001</v>
      </c>
      <c r="Q721">
        <v>6610350</v>
      </c>
      <c r="R721" t="s">
        <v>1526</v>
      </c>
      <c r="S721">
        <v>548962</v>
      </c>
      <c r="T721">
        <v>394.10336169999999</v>
      </c>
      <c r="U721" t="s">
        <v>31</v>
      </c>
      <c r="V721" t="s">
        <v>1527</v>
      </c>
      <c r="W721" t="s">
        <v>23</v>
      </c>
    </row>
    <row r="722" spans="1:23" x14ac:dyDescent="0.4">
      <c r="A722">
        <v>721</v>
      </c>
      <c r="B722">
        <v>1</v>
      </c>
      <c r="C722">
        <v>1</v>
      </c>
      <c r="D722">
        <v>1</v>
      </c>
      <c r="E722">
        <v>1</v>
      </c>
      <c r="F722">
        <v>0.43168599868409802</v>
      </c>
      <c r="G722">
        <v>-9.3589094331378995</v>
      </c>
      <c r="H722">
        <v>0.999999999999999</v>
      </c>
      <c r="I722">
        <v>4.93946874173262</v>
      </c>
      <c r="J722" t="s">
        <v>537</v>
      </c>
      <c r="K722" t="s">
        <v>25</v>
      </c>
      <c r="L722" t="s">
        <v>538</v>
      </c>
      <c r="M722" t="s">
        <v>539</v>
      </c>
      <c r="N722" t="s">
        <v>540</v>
      </c>
      <c r="O722" t="s">
        <v>541</v>
      </c>
      <c r="P722">
        <v>2.4000001000000002</v>
      </c>
      <c r="Q722" t="s">
        <v>542</v>
      </c>
      <c r="R722" t="s">
        <v>543</v>
      </c>
      <c r="S722">
        <v>8609679470</v>
      </c>
      <c r="T722">
        <v>454.2928</v>
      </c>
      <c r="U722" t="s">
        <v>31</v>
      </c>
      <c r="V722" t="s">
        <v>1528</v>
      </c>
      <c r="W722" t="s">
        <v>23</v>
      </c>
    </row>
    <row r="723" spans="1:23" x14ac:dyDescent="0.4">
      <c r="A723">
        <v>722</v>
      </c>
      <c r="B723">
        <v>1</v>
      </c>
      <c r="C723">
        <v>1</v>
      </c>
      <c r="D723">
        <v>1</v>
      </c>
      <c r="E723">
        <v>1</v>
      </c>
      <c r="F723">
        <v>0.43168599868409802</v>
      </c>
      <c r="G723">
        <v>-9.3589094331378995</v>
      </c>
      <c r="H723" t="s">
        <v>23</v>
      </c>
      <c r="I723">
        <v>4.93946874173262</v>
      </c>
      <c r="J723" t="s">
        <v>537</v>
      </c>
      <c r="K723" t="s">
        <v>25</v>
      </c>
      <c r="L723" t="s">
        <v>538</v>
      </c>
      <c r="M723" t="s">
        <v>539</v>
      </c>
      <c r="N723" t="s">
        <v>540</v>
      </c>
      <c r="O723" t="s">
        <v>541</v>
      </c>
      <c r="P723">
        <v>2.4000001000000002</v>
      </c>
      <c r="Q723" t="s">
        <v>542</v>
      </c>
      <c r="R723" t="s">
        <v>543</v>
      </c>
      <c r="S723">
        <v>8609679470</v>
      </c>
      <c r="T723">
        <v>454.2928</v>
      </c>
      <c r="U723" t="s">
        <v>31</v>
      </c>
      <c r="V723" t="s">
        <v>1529</v>
      </c>
      <c r="W723" t="s">
        <v>23</v>
      </c>
    </row>
    <row r="724" spans="1:23" x14ac:dyDescent="0.4">
      <c r="A724">
        <v>723</v>
      </c>
      <c r="B724">
        <v>1</v>
      </c>
      <c r="C724">
        <v>1</v>
      </c>
      <c r="D724">
        <v>1</v>
      </c>
      <c r="E724">
        <v>1</v>
      </c>
      <c r="F724">
        <v>0.43001945254928697</v>
      </c>
      <c r="G724">
        <v>-114.500909422021</v>
      </c>
      <c r="H724" t="s">
        <v>23</v>
      </c>
      <c r="I724">
        <v>37.634266862380798</v>
      </c>
      <c r="J724" t="s">
        <v>457</v>
      </c>
      <c r="K724" t="s">
        <v>25</v>
      </c>
      <c r="L724" t="s">
        <v>458</v>
      </c>
      <c r="M724" t="s">
        <v>459</v>
      </c>
      <c r="N724" t="s">
        <v>460</v>
      </c>
      <c r="O724" t="s">
        <v>461</v>
      </c>
      <c r="P724">
        <v>2.2999999500000001</v>
      </c>
      <c r="Q724" t="s">
        <v>462</v>
      </c>
      <c r="R724" t="s">
        <v>463</v>
      </c>
      <c r="S724">
        <v>70836598</v>
      </c>
      <c r="T724">
        <v>385.21218379999999</v>
      </c>
      <c r="U724" t="s">
        <v>31</v>
      </c>
      <c r="V724" t="s">
        <v>1530</v>
      </c>
      <c r="W724" t="s">
        <v>23</v>
      </c>
    </row>
    <row r="725" spans="1:23" x14ac:dyDescent="0.4">
      <c r="A725">
        <v>724</v>
      </c>
      <c r="B725">
        <v>1</v>
      </c>
      <c r="C725">
        <v>1</v>
      </c>
      <c r="D725">
        <v>1</v>
      </c>
      <c r="E725">
        <v>1</v>
      </c>
      <c r="F725">
        <v>0.43001945254928697</v>
      </c>
      <c r="G725">
        <v>-114.500909422021</v>
      </c>
      <c r="H725">
        <v>0.999999999999999</v>
      </c>
      <c r="I725">
        <v>37.634266862380798</v>
      </c>
      <c r="J725" t="s">
        <v>457</v>
      </c>
      <c r="K725" t="s">
        <v>25</v>
      </c>
      <c r="L725" t="s">
        <v>458</v>
      </c>
      <c r="M725" t="s">
        <v>459</v>
      </c>
      <c r="N725" t="s">
        <v>460</v>
      </c>
      <c r="O725" t="s">
        <v>461</v>
      </c>
      <c r="P725">
        <v>2.2999999500000001</v>
      </c>
      <c r="Q725" t="s">
        <v>462</v>
      </c>
      <c r="R725" t="s">
        <v>463</v>
      </c>
      <c r="S725">
        <v>70836598</v>
      </c>
      <c r="T725">
        <v>385.21218379999999</v>
      </c>
      <c r="U725" t="s">
        <v>31</v>
      </c>
      <c r="V725" t="s">
        <v>1531</v>
      </c>
      <c r="W725" t="s">
        <v>23</v>
      </c>
    </row>
    <row r="726" spans="1:23" x14ac:dyDescent="0.4">
      <c r="A726">
        <v>725</v>
      </c>
      <c r="B726">
        <v>1</v>
      </c>
      <c r="C726">
        <v>1</v>
      </c>
      <c r="D726">
        <v>1</v>
      </c>
      <c r="E726">
        <v>1</v>
      </c>
      <c r="F726">
        <v>0.42976010193226999</v>
      </c>
      <c r="G726">
        <v>-51.1662231988632</v>
      </c>
      <c r="H726" t="s">
        <v>23</v>
      </c>
      <c r="I726">
        <v>17.2048816670445</v>
      </c>
      <c r="J726" t="s">
        <v>1532</v>
      </c>
      <c r="K726" t="s">
        <v>25</v>
      </c>
      <c r="L726" t="s">
        <v>1533</v>
      </c>
      <c r="M726" t="s">
        <v>1534</v>
      </c>
      <c r="N726" t="s">
        <v>1535</v>
      </c>
      <c r="O726" t="s">
        <v>1536</v>
      </c>
      <c r="P726">
        <v>1</v>
      </c>
      <c r="Q726" t="s">
        <v>1537</v>
      </c>
      <c r="R726" t="s">
        <v>1538</v>
      </c>
      <c r="S726">
        <v>2097234</v>
      </c>
      <c r="T726">
        <v>757.19744079999998</v>
      </c>
      <c r="U726" t="s">
        <v>31</v>
      </c>
      <c r="V726" t="s">
        <v>1539</v>
      </c>
      <c r="W726" t="s">
        <v>23</v>
      </c>
    </row>
    <row r="727" spans="1:23" x14ac:dyDescent="0.4">
      <c r="A727">
        <v>726</v>
      </c>
      <c r="B727">
        <v>1</v>
      </c>
      <c r="C727">
        <v>1</v>
      </c>
      <c r="D727">
        <v>1</v>
      </c>
      <c r="E727">
        <v>1</v>
      </c>
      <c r="F727">
        <v>0.42976010193226999</v>
      </c>
      <c r="G727">
        <v>-51.1662231988632</v>
      </c>
      <c r="H727">
        <v>0.999999999999999</v>
      </c>
      <c r="I727">
        <v>17.2048816670445</v>
      </c>
      <c r="J727" t="s">
        <v>1532</v>
      </c>
      <c r="K727" t="s">
        <v>25</v>
      </c>
      <c r="L727" t="s">
        <v>1533</v>
      </c>
      <c r="M727" t="s">
        <v>1534</v>
      </c>
      <c r="N727" t="s">
        <v>1535</v>
      </c>
      <c r="O727" t="s">
        <v>1536</v>
      </c>
      <c r="P727">
        <v>1</v>
      </c>
      <c r="Q727" t="s">
        <v>1537</v>
      </c>
      <c r="R727" t="s">
        <v>1538</v>
      </c>
      <c r="S727">
        <v>2097234</v>
      </c>
      <c r="T727">
        <v>757.19744079999998</v>
      </c>
      <c r="U727" t="s">
        <v>31</v>
      </c>
      <c r="V727" t="s">
        <v>1540</v>
      </c>
      <c r="W727" t="s">
        <v>23</v>
      </c>
    </row>
    <row r="728" spans="1:23" x14ac:dyDescent="0.4">
      <c r="A728">
        <v>727</v>
      </c>
      <c r="B728">
        <v>1</v>
      </c>
      <c r="C728">
        <v>1</v>
      </c>
      <c r="D728">
        <v>1</v>
      </c>
      <c r="E728">
        <v>1</v>
      </c>
      <c r="F728">
        <v>0.42881541819789099</v>
      </c>
      <c r="G728">
        <v>-134.57999648589001</v>
      </c>
      <c r="H728">
        <v>0.999999999999999</v>
      </c>
      <c r="I728">
        <v>24.5574194606627</v>
      </c>
      <c r="J728" t="s">
        <v>694</v>
      </c>
      <c r="K728" t="s">
        <v>25</v>
      </c>
      <c r="L728" t="s">
        <v>1541</v>
      </c>
      <c r="M728" t="s">
        <v>1542</v>
      </c>
      <c r="N728" t="s">
        <v>28</v>
      </c>
      <c r="O728" t="s">
        <v>1543</v>
      </c>
      <c r="P728">
        <v>2.2000000499999999</v>
      </c>
      <c r="Q728" t="s">
        <v>1544</v>
      </c>
      <c r="R728" t="s">
        <v>1545</v>
      </c>
      <c r="S728">
        <v>32786</v>
      </c>
      <c r="T728">
        <v>369.18088369999998</v>
      </c>
      <c r="U728" t="s">
        <v>31</v>
      </c>
      <c r="V728" t="s">
        <v>1546</v>
      </c>
      <c r="W728" t="s">
        <v>23</v>
      </c>
    </row>
    <row r="729" spans="1:23" x14ac:dyDescent="0.4">
      <c r="A729">
        <v>728</v>
      </c>
      <c r="B729">
        <v>1</v>
      </c>
      <c r="C729">
        <v>1</v>
      </c>
      <c r="D729">
        <v>1</v>
      </c>
      <c r="E729">
        <v>1</v>
      </c>
      <c r="F729">
        <v>0.42881541819789099</v>
      </c>
      <c r="G729">
        <v>-134.57999648589001</v>
      </c>
      <c r="H729" t="s">
        <v>23</v>
      </c>
      <c r="I729">
        <v>24.5574194606627</v>
      </c>
      <c r="J729" t="s">
        <v>694</v>
      </c>
      <c r="K729" t="s">
        <v>25</v>
      </c>
      <c r="L729" t="s">
        <v>1541</v>
      </c>
      <c r="M729" t="s">
        <v>1542</v>
      </c>
      <c r="N729" t="s">
        <v>28</v>
      </c>
      <c r="O729" t="s">
        <v>1543</v>
      </c>
      <c r="P729">
        <v>2.2000000499999999</v>
      </c>
      <c r="Q729" t="s">
        <v>1544</v>
      </c>
      <c r="R729" t="s">
        <v>1545</v>
      </c>
      <c r="S729">
        <v>32786</v>
      </c>
      <c r="T729">
        <v>369.18088369999998</v>
      </c>
      <c r="U729" t="s">
        <v>31</v>
      </c>
      <c r="V729" t="s">
        <v>1547</v>
      </c>
      <c r="W729" t="s">
        <v>23</v>
      </c>
    </row>
    <row r="730" spans="1:23" x14ac:dyDescent="0.4">
      <c r="A730">
        <v>729</v>
      </c>
      <c r="B730">
        <v>1</v>
      </c>
      <c r="C730">
        <v>1</v>
      </c>
      <c r="D730">
        <v>1</v>
      </c>
      <c r="E730">
        <v>1</v>
      </c>
      <c r="F730">
        <v>0.42841497637548798</v>
      </c>
      <c r="G730">
        <v>-154.47658670772299</v>
      </c>
      <c r="H730">
        <v>0.999999999999999</v>
      </c>
      <c r="I730">
        <v>27.5194841755117</v>
      </c>
      <c r="J730" t="s">
        <v>959</v>
      </c>
      <c r="K730" t="s">
        <v>25</v>
      </c>
      <c r="L730" t="s">
        <v>960</v>
      </c>
      <c r="M730" t="s">
        <v>961</v>
      </c>
      <c r="N730" t="s">
        <v>962</v>
      </c>
      <c r="O730" t="s">
        <v>963</v>
      </c>
      <c r="P730">
        <v>0.69999998799999996</v>
      </c>
      <c r="Q730" t="s">
        <v>964</v>
      </c>
      <c r="R730" t="s">
        <v>965</v>
      </c>
      <c r="S730">
        <v>8592048198</v>
      </c>
      <c r="T730">
        <v>216.12299999999999</v>
      </c>
      <c r="U730" t="s">
        <v>31</v>
      </c>
      <c r="V730" t="s">
        <v>1548</v>
      </c>
      <c r="W730" t="s">
        <v>23</v>
      </c>
    </row>
    <row r="731" spans="1:23" x14ac:dyDescent="0.4">
      <c r="A731">
        <v>730</v>
      </c>
      <c r="B731">
        <v>1</v>
      </c>
      <c r="C731">
        <v>1</v>
      </c>
      <c r="D731">
        <v>1</v>
      </c>
      <c r="E731">
        <v>1</v>
      </c>
      <c r="F731">
        <v>0.42841497637548798</v>
      </c>
      <c r="G731">
        <v>-154.47658670772299</v>
      </c>
      <c r="H731" t="s">
        <v>23</v>
      </c>
      <c r="I731">
        <v>27.5194841755117</v>
      </c>
      <c r="J731" t="s">
        <v>959</v>
      </c>
      <c r="K731" t="s">
        <v>25</v>
      </c>
      <c r="L731" t="s">
        <v>960</v>
      </c>
      <c r="M731" t="s">
        <v>961</v>
      </c>
      <c r="N731" t="s">
        <v>962</v>
      </c>
      <c r="O731" t="s">
        <v>963</v>
      </c>
      <c r="P731">
        <v>0.69999998799999996</v>
      </c>
      <c r="Q731" t="s">
        <v>964</v>
      </c>
      <c r="R731" t="s">
        <v>965</v>
      </c>
      <c r="S731">
        <v>8592048198</v>
      </c>
      <c r="T731">
        <v>216.12299999999999</v>
      </c>
      <c r="U731" t="s">
        <v>31</v>
      </c>
      <c r="V731" t="s">
        <v>1549</v>
      </c>
      <c r="W731" t="s">
        <v>23</v>
      </c>
    </row>
    <row r="732" spans="1:23" x14ac:dyDescent="0.4">
      <c r="A732">
        <v>731</v>
      </c>
      <c r="B732">
        <v>1</v>
      </c>
      <c r="C732">
        <v>2</v>
      </c>
      <c r="D732">
        <v>1</v>
      </c>
      <c r="E732">
        <v>2</v>
      </c>
      <c r="F732">
        <v>0.42765684865819797</v>
      </c>
      <c r="G732">
        <v>-143.68493744563099</v>
      </c>
      <c r="H732">
        <v>0.92160804020100495</v>
      </c>
      <c r="I732">
        <v>36.384621068050201</v>
      </c>
      <c r="J732" t="s">
        <v>1065</v>
      </c>
      <c r="K732" t="s">
        <v>25</v>
      </c>
      <c r="L732" t="s">
        <v>1066</v>
      </c>
      <c r="M732" t="s">
        <v>1067</v>
      </c>
      <c r="N732" t="s">
        <v>28</v>
      </c>
      <c r="O732" t="s">
        <v>1068</v>
      </c>
      <c r="P732">
        <v>-0.89999997600000003</v>
      </c>
      <c r="Q732">
        <v>10232645</v>
      </c>
      <c r="R732" t="s">
        <v>1069</v>
      </c>
      <c r="S732">
        <v>2050</v>
      </c>
      <c r="T732">
        <v>613.21269689999997</v>
      </c>
      <c r="U732" t="s">
        <v>31</v>
      </c>
      <c r="V732" t="s">
        <v>1550</v>
      </c>
      <c r="W732" t="s">
        <v>23</v>
      </c>
    </row>
    <row r="733" spans="1:23" x14ac:dyDescent="0.4">
      <c r="A733">
        <v>732</v>
      </c>
      <c r="B733">
        <v>1</v>
      </c>
      <c r="C733">
        <v>1</v>
      </c>
      <c r="D733">
        <v>1</v>
      </c>
      <c r="E733">
        <v>1</v>
      </c>
      <c r="F733">
        <v>0.42720069750818801</v>
      </c>
      <c r="G733">
        <v>-115.706028347935</v>
      </c>
      <c r="H733">
        <v>0.999999999999999</v>
      </c>
      <c r="I733">
        <v>32.434615476110302</v>
      </c>
      <c r="J733" t="s">
        <v>897</v>
      </c>
      <c r="K733" t="s">
        <v>25</v>
      </c>
      <c r="L733" t="s">
        <v>898</v>
      </c>
      <c r="M733" t="s">
        <v>899</v>
      </c>
      <c r="N733" t="s">
        <v>28</v>
      </c>
      <c r="O733" t="s">
        <v>900</v>
      </c>
      <c r="P733">
        <v>4.34614849</v>
      </c>
      <c r="R733" t="s">
        <v>901</v>
      </c>
      <c r="S733">
        <v>2097152</v>
      </c>
      <c r="T733">
        <v>273.13862499999999</v>
      </c>
      <c r="U733" t="s">
        <v>31</v>
      </c>
      <c r="V733" t="s">
        <v>1551</v>
      </c>
      <c r="W733" t="s">
        <v>23</v>
      </c>
    </row>
    <row r="734" spans="1:23" x14ac:dyDescent="0.4">
      <c r="A734">
        <v>733</v>
      </c>
      <c r="B734">
        <v>1</v>
      </c>
      <c r="C734">
        <v>1</v>
      </c>
      <c r="D734">
        <v>1</v>
      </c>
      <c r="E734">
        <v>1</v>
      </c>
      <c r="F734">
        <v>0.42720069750818801</v>
      </c>
      <c r="G734">
        <v>-115.706028347935</v>
      </c>
      <c r="H734" t="s">
        <v>23</v>
      </c>
      <c r="I734">
        <v>32.434615476110302</v>
      </c>
      <c r="J734" t="s">
        <v>897</v>
      </c>
      <c r="K734" t="s">
        <v>25</v>
      </c>
      <c r="L734" t="s">
        <v>898</v>
      </c>
      <c r="M734" t="s">
        <v>899</v>
      </c>
      <c r="N734" t="s">
        <v>28</v>
      </c>
      <c r="O734" t="s">
        <v>900</v>
      </c>
      <c r="P734">
        <v>4.34614849</v>
      </c>
      <c r="R734" t="s">
        <v>901</v>
      </c>
      <c r="S734">
        <v>2097152</v>
      </c>
      <c r="T734">
        <v>273.13862499999999</v>
      </c>
      <c r="U734" t="s">
        <v>31</v>
      </c>
      <c r="V734" t="s">
        <v>1552</v>
      </c>
      <c r="W734" t="s">
        <v>23</v>
      </c>
    </row>
    <row r="735" spans="1:23" x14ac:dyDescent="0.4">
      <c r="A735">
        <v>734</v>
      </c>
      <c r="B735">
        <v>1</v>
      </c>
      <c r="C735">
        <v>1</v>
      </c>
      <c r="D735">
        <v>1</v>
      </c>
      <c r="E735">
        <v>1</v>
      </c>
      <c r="F735">
        <v>0.42696370050876398</v>
      </c>
      <c r="G735">
        <v>-101.798058024253</v>
      </c>
      <c r="H735" t="s">
        <v>23</v>
      </c>
      <c r="I735">
        <v>23.9000653442253</v>
      </c>
      <c r="J735" t="s">
        <v>897</v>
      </c>
      <c r="K735" t="s">
        <v>25</v>
      </c>
      <c r="L735" t="s">
        <v>898</v>
      </c>
      <c r="M735" t="s">
        <v>899</v>
      </c>
      <c r="N735" t="s">
        <v>28</v>
      </c>
      <c r="O735" t="s">
        <v>900</v>
      </c>
      <c r="P735">
        <v>4.34614849</v>
      </c>
      <c r="R735" t="s">
        <v>901</v>
      </c>
      <c r="S735">
        <v>2097152</v>
      </c>
      <c r="T735">
        <v>273.13862499999999</v>
      </c>
      <c r="U735" t="s">
        <v>31</v>
      </c>
      <c r="V735" t="s">
        <v>1553</v>
      </c>
      <c r="W735" t="s">
        <v>23</v>
      </c>
    </row>
    <row r="736" spans="1:23" x14ac:dyDescent="0.4">
      <c r="A736">
        <v>735</v>
      </c>
      <c r="B736">
        <v>1</v>
      </c>
      <c r="C736">
        <v>1</v>
      </c>
      <c r="D736">
        <v>1</v>
      </c>
      <c r="E736">
        <v>1</v>
      </c>
      <c r="F736">
        <v>0.42696370050876398</v>
      </c>
      <c r="G736">
        <v>-101.798058024253</v>
      </c>
      <c r="H736">
        <v>0.999999999999999</v>
      </c>
      <c r="I736">
        <v>23.9000653442253</v>
      </c>
      <c r="J736" t="s">
        <v>897</v>
      </c>
      <c r="K736" t="s">
        <v>25</v>
      </c>
      <c r="L736" t="s">
        <v>898</v>
      </c>
      <c r="M736" t="s">
        <v>899</v>
      </c>
      <c r="N736" t="s">
        <v>28</v>
      </c>
      <c r="O736" t="s">
        <v>900</v>
      </c>
      <c r="P736">
        <v>4.34614849</v>
      </c>
      <c r="R736" t="s">
        <v>901</v>
      </c>
      <c r="S736">
        <v>2097152</v>
      </c>
      <c r="T736">
        <v>273.13862499999999</v>
      </c>
      <c r="U736" t="s">
        <v>31</v>
      </c>
      <c r="V736" t="s">
        <v>1554</v>
      </c>
      <c r="W736" t="s">
        <v>23</v>
      </c>
    </row>
    <row r="737" spans="1:23" x14ac:dyDescent="0.4">
      <c r="A737">
        <v>736</v>
      </c>
      <c r="B737">
        <v>1</v>
      </c>
      <c r="C737">
        <v>1</v>
      </c>
      <c r="D737">
        <v>1</v>
      </c>
      <c r="E737">
        <v>1</v>
      </c>
      <c r="F737">
        <v>0.42694663952089301</v>
      </c>
      <c r="G737">
        <v>-156.21576901825799</v>
      </c>
      <c r="H737" t="s">
        <v>23</v>
      </c>
      <c r="I737">
        <v>52.7122753247913</v>
      </c>
      <c r="J737" t="s">
        <v>1199</v>
      </c>
      <c r="K737" t="s">
        <v>25</v>
      </c>
      <c r="L737" t="s">
        <v>1555</v>
      </c>
      <c r="M737" t="s">
        <v>1556</v>
      </c>
      <c r="N737" t="s">
        <v>28</v>
      </c>
      <c r="O737" t="s">
        <v>1557</v>
      </c>
      <c r="P737">
        <v>-1</v>
      </c>
      <c r="Q737">
        <v>101023291</v>
      </c>
      <c r="R737" t="s">
        <v>1558</v>
      </c>
      <c r="S737">
        <v>3178514</v>
      </c>
      <c r="T737">
        <v>597.18139680000002</v>
      </c>
      <c r="U737" t="s">
        <v>31</v>
      </c>
      <c r="V737" t="s">
        <v>1559</v>
      </c>
      <c r="W737" t="s">
        <v>23</v>
      </c>
    </row>
    <row r="738" spans="1:23" x14ac:dyDescent="0.4">
      <c r="A738">
        <v>737</v>
      </c>
      <c r="B738">
        <v>1</v>
      </c>
      <c r="C738">
        <v>1</v>
      </c>
      <c r="D738">
        <v>1</v>
      </c>
      <c r="E738">
        <v>1</v>
      </c>
      <c r="F738">
        <v>0.42694663952089301</v>
      </c>
      <c r="G738">
        <v>-156.21576901825799</v>
      </c>
      <c r="H738">
        <v>0.999999999999999</v>
      </c>
      <c r="I738">
        <v>52.7122753247913</v>
      </c>
      <c r="J738" t="s">
        <v>1199</v>
      </c>
      <c r="K738" t="s">
        <v>25</v>
      </c>
      <c r="L738" t="s">
        <v>1555</v>
      </c>
      <c r="M738" t="s">
        <v>1556</v>
      </c>
      <c r="N738" t="s">
        <v>28</v>
      </c>
      <c r="O738" t="s">
        <v>1557</v>
      </c>
      <c r="P738">
        <v>-1</v>
      </c>
      <c r="Q738">
        <v>101023291</v>
      </c>
      <c r="R738" t="s">
        <v>1558</v>
      </c>
      <c r="S738">
        <v>3178514</v>
      </c>
      <c r="T738">
        <v>597.18139680000002</v>
      </c>
      <c r="U738" t="s">
        <v>31</v>
      </c>
      <c r="V738" t="s">
        <v>1560</v>
      </c>
      <c r="W738" t="s">
        <v>23</v>
      </c>
    </row>
    <row r="739" spans="1:23" x14ac:dyDescent="0.4">
      <c r="A739">
        <v>738</v>
      </c>
      <c r="B739">
        <v>1</v>
      </c>
      <c r="C739">
        <v>1</v>
      </c>
      <c r="D739">
        <v>1</v>
      </c>
      <c r="E739">
        <v>1</v>
      </c>
      <c r="F739">
        <v>0.42673600285455998</v>
      </c>
      <c r="G739">
        <v>-100.779347321248</v>
      </c>
      <c r="H739">
        <v>0.999999999999999</v>
      </c>
      <c r="I739">
        <v>31.897343774060701</v>
      </c>
      <c r="J739" t="s">
        <v>457</v>
      </c>
      <c r="K739" t="s">
        <v>25</v>
      </c>
      <c r="L739" t="s">
        <v>1561</v>
      </c>
      <c r="M739" t="s">
        <v>1562</v>
      </c>
      <c r="N739" t="s">
        <v>28</v>
      </c>
      <c r="O739" t="s">
        <v>1563</v>
      </c>
      <c r="P739">
        <v>3.0999998999999998</v>
      </c>
      <c r="Q739">
        <v>101630671</v>
      </c>
      <c r="R739" t="s">
        <v>1564</v>
      </c>
      <c r="S739">
        <v>8592064514</v>
      </c>
      <c r="T739">
        <v>385.21218379999999</v>
      </c>
      <c r="U739" t="s">
        <v>31</v>
      </c>
      <c r="V739" t="s">
        <v>1565</v>
      </c>
      <c r="W739" t="s">
        <v>23</v>
      </c>
    </row>
    <row r="740" spans="1:23" x14ac:dyDescent="0.4">
      <c r="A740">
        <v>739</v>
      </c>
      <c r="B740">
        <v>1</v>
      </c>
      <c r="C740">
        <v>1</v>
      </c>
      <c r="D740">
        <v>1</v>
      </c>
      <c r="E740">
        <v>1</v>
      </c>
      <c r="F740">
        <v>0.42673600285455998</v>
      </c>
      <c r="G740">
        <v>-100.779347321248</v>
      </c>
      <c r="H740" t="s">
        <v>23</v>
      </c>
      <c r="I740">
        <v>31.897343774060701</v>
      </c>
      <c r="J740" t="s">
        <v>457</v>
      </c>
      <c r="K740" t="s">
        <v>25</v>
      </c>
      <c r="L740" t="s">
        <v>1561</v>
      </c>
      <c r="M740" t="s">
        <v>1562</v>
      </c>
      <c r="N740" t="s">
        <v>28</v>
      </c>
      <c r="O740" t="s">
        <v>1563</v>
      </c>
      <c r="P740">
        <v>3.0999998999999998</v>
      </c>
      <c r="Q740">
        <v>101630671</v>
      </c>
      <c r="R740" t="s">
        <v>1564</v>
      </c>
      <c r="S740">
        <v>8592064514</v>
      </c>
      <c r="T740">
        <v>385.21218379999999</v>
      </c>
      <c r="U740" t="s">
        <v>31</v>
      </c>
      <c r="V740" t="s">
        <v>1566</v>
      </c>
      <c r="W740" t="s">
        <v>23</v>
      </c>
    </row>
    <row r="741" spans="1:23" x14ac:dyDescent="0.4">
      <c r="A741">
        <v>740</v>
      </c>
      <c r="B741">
        <v>1</v>
      </c>
      <c r="C741">
        <v>1</v>
      </c>
      <c r="D741">
        <v>1</v>
      </c>
      <c r="E741">
        <v>1</v>
      </c>
      <c r="F741">
        <v>0.42623022419794399</v>
      </c>
      <c r="G741">
        <v>-112.698270823599</v>
      </c>
      <c r="H741">
        <v>0.999999999999999</v>
      </c>
      <c r="I741">
        <v>21.778192401673799</v>
      </c>
      <c r="J741" t="s">
        <v>1567</v>
      </c>
      <c r="K741" t="s">
        <v>25</v>
      </c>
      <c r="L741" t="s">
        <v>1568</v>
      </c>
      <c r="M741" t="s">
        <v>1569</v>
      </c>
      <c r="N741" t="s">
        <v>1570</v>
      </c>
      <c r="O741" t="s">
        <v>1571</v>
      </c>
      <c r="P741">
        <v>-1.2000000500000001</v>
      </c>
      <c r="Q741" t="s">
        <v>1572</v>
      </c>
      <c r="R741" t="s">
        <v>1573</v>
      </c>
      <c r="S741">
        <v>67108930</v>
      </c>
      <c r="T741">
        <v>188.0917</v>
      </c>
      <c r="U741" t="s">
        <v>31</v>
      </c>
      <c r="V741" t="s">
        <v>1574</v>
      </c>
      <c r="W741" t="s">
        <v>23</v>
      </c>
    </row>
    <row r="742" spans="1:23" x14ac:dyDescent="0.4">
      <c r="A742">
        <v>741</v>
      </c>
      <c r="B742">
        <v>1</v>
      </c>
      <c r="C742">
        <v>1</v>
      </c>
      <c r="D742">
        <v>1</v>
      </c>
      <c r="E742">
        <v>1</v>
      </c>
      <c r="F742">
        <v>0.42623022419794399</v>
      </c>
      <c r="G742">
        <v>-112.698270823599</v>
      </c>
      <c r="H742" t="s">
        <v>23</v>
      </c>
      <c r="I742">
        <v>21.778192401673799</v>
      </c>
      <c r="J742" t="s">
        <v>1567</v>
      </c>
      <c r="K742" t="s">
        <v>25</v>
      </c>
      <c r="L742" t="s">
        <v>1568</v>
      </c>
      <c r="M742" t="s">
        <v>1569</v>
      </c>
      <c r="N742" t="s">
        <v>1570</v>
      </c>
      <c r="O742" t="s">
        <v>1571</v>
      </c>
      <c r="P742">
        <v>-1.2000000500000001</v>
      </c>
      <c r="Q742" t="s">
        <v>1572</v>
      </c>
      <c r="R742" t="s">
        <v>1573</v>
      </c>
      <c r="S742">
        <v>67108930</v>
      </c>
      <c r="T742">
        <v>188.0917</v>
      </c>
      <c r="U742" t="s">
        <v>31</v>
      </c>
      <c r="V742" t="s">
        <v>1575</v>
      </c>
      <c r="W742" t="s">
        <v>23</v>
      </c>
    </row>
    <row r="743" spans="1:23" x14ac:dyDescent="0.4">
      <c r="A743">
        <v>742</v>
      </c>
      <c r="B743">
        <v>1</v>
      </c>
      <c r="C743">
        <v>2</v>
      </c>
      <c r="D743">
        <v>1</v>
      </c>
      <c r="E743">
        <v>1</v>
      </c>
      <c r="F743">
        <v>0.42612339161634999</v>
      </c>
      <c r="G743">
        <v>-197.23180564971099</v>
      </c>
      <c r="H743">
        <v>0.99899497487437094</v>
      </c>
      <c r="I743">
        <v>53.182545488626801</v>
      </c>
      <c r="J743" t="s">
        <v>944</v>
      </c>
      <c r="K743" t="s">
        <v>25</v>
      </c>
      <c r="L743" t="s">
        <v>945</v>
      </c>
      <c r="M743" t="s">
        <v>946</v>
      </c>
      <c r="N743" t="s">
        <v>947</v>
      </c>
      <c r="O743" t="s">
        <v>948</v>
      </c>
      <c r="P743">
        <v>4</v>
      </c>
      <c r="Q743" t="s">
        <v>949</v>
      </c>
      <c r="R743" t="s">
        <v>950</v>
      </c>
      <c r="S743">
        <v>120384382</v>
      </c>
      <c r="T743">
        <v>609.28065730000003</v>
      </c>
      <c r="U743" t="s">
        <v>31</v>
      </c>
      <c r="V743" t="s">
        <v>1576</v>
      </c>
      <c r="W743" t="s">
        <v>23</v>
      </c>
    </row>
    <row r="744" spans="1:23" x14ac:dyDescent="0.4">
      <c r="A744">
        <v>743</v>
      </c>
      <c r="B744">
        <v>1</v>
      </c>
      <c r="C744">
        <v>2</v>
      </c>
      <c r="D744">
        <v>1</v>
      </c>
      <c r="E744">
        <v>1</v>
      </c>
      <c r="F744">
        <v>0.42612339161634999</v>
      </c>
      <c r="G744">
        <v>-197.23180564971099</v>
      </c>
      <c r="H744" t="s">
        <v>23</v>
      </c>
      <c r="I744">
        <v>53.182545488626801</v>
      </c>
      <c r="J744" t="s">
        <v>944</v>
      </c>
      <c r="K744" t="s">
        <v>25</v>
      </c>
      <c r="L744" t="s">
        <v>945</v>
      </c>
      <c r="M744" t="s">
        <v>946</v>
      </c>
      <c r="N744" t="s">
        <v>947</v>
      </c>
      <c r="O744" t="s">
        <v>948</v>
      </c>
      <c r="P744">
        <v>4</v>
      </c>
      <c r="Q744" t="s">
        <v>949</v>
      </c>
      <c r="R744" t="s">
        <v>950</v>
      </c>
      <c r="S744">
        <v>120384382</v>
      </c>
      <c r="T744">
        <v>609.28065730000003</v>
      </c>
      <c r="U744" t="s">
        <v>31</v>
      </c>
      <c r="V744" t="s">
        <v>1577</v>
      </c>
      <c r="W744" t="s">
        <v>23</v>
      </c>
    </row>
    <row r="745" spans="1:23" x14ac:dyDescent="0.4">
      <c r="A745">
        <v>744</v>
      </c>
      <c r="B745">
        <v>1</v>
      </c>
      <c r="C745">
        <v>1</v>
      </c>
      <c r="D745">
        <v>1</v>
      </c>
      <c r="E745">
        <v>1</v>
      </c>
      <c r="F745">
        <v>0.425564090037436</v>
      </c>
      <c r="G745">
        <v>-98.9245331773391</v>
      </c>
      <c r="H745">
        <v>0.999999999999999</v>
      </c>
      <c r="I745">
        <v>39.043809506089197</v>
      </c>
      <c r="J745" t="s">
        <v>1381</v>
      </c>
      <c r="K745" t="s">
        <v>25</v>
      </c>
      <c r="L745" t="s">
        <v>1382</v>
      </c>
      <c r="M745" t="s">
        <v>1383</v>
      </c>
      <c r="N745" t="s">
        <v>1384</v>
      </c>
      <c r="O745" t="s">
        <v>1385</v>
      </c>
      <c r="P745">
        <v>-0.69999998799999996</v>
      </c>
      <c r="Q745" t="s">
        <v>1386</v>
      </c>
      <c r="R745" t="s">
        <v>1387</v>
      </c>
      <c r="S745">
        <v>8610701406</v>
      </c>
      <c r="T745">
        <v>595.20213220000005</v>
      </c>
      <c r="U745" t="s">
        <v>31</v>
      </c>
      <c r="V745" t="s">
        <v>1578</v>
      </c>
      <c r="W745" t="s">
        <v>23</v>
      </c>
    </row>
    <row r="746" spans="1:23" x14ac:dyDescent="0.4">
      <c r="A746">
        <v>745</v>
      </c>
      <c r="B746">
        <v>1</v>
      </c>
      <c r="C746">
        <v>1</v>
      </c>
      <c r="D746">
        <v>1</v>
      </c>
      <c r="E746">
        <v>1</v>
      </c>
      <c r="F746">
        <v>0.425564090037436</v>
      </c>
      <c r="G746">
        <v>-98.9245331773391</v>
      </c>
      <c r="H746" t="s">
        <v>23</v>
      </c>
      <c r="I746">
        <v>39.043809506089197</v>
      </c>
      <c r="J746" t="s">
        <v>1381</v>
      </c>
      <c r="K746" t="s">
        <v>25</v>
      </c>
      <c r="L746" t="s">
        <v>1382</v>
      </c>
      <c r="M746" t="s">
        <v>1383</v>
      </c>
      <c r="N746" t="s">
        <v>1384</v>
      </c>
      <c r="O746" t="s">
        <v>1385</v>
      </c>
      <c r="P746">
        <v>-0.69999998799999996</v>
      </c>
      <c r="Q746" t="s">
        <v>1386</v>
      </c>
      <c r="R746" t="s">
        <v>1387</v>
      </c>
      <c r="S746">
        <v>8610701406</v>
      </c>
      <c r="T746">
        <v>595.20213220000005</v>
      </c>
      <c r="U746" t="s">
        <v>31</v>
      </c>
      <c r="V746" t="s">
        <v>1579</v>
      </c>
      <c r="W746" t="s">
        <v>23</v>
      </c>
    </row>
    <row r="747" spans="1:23" x14ac:dyDescent="0.4">
      <c r="A747">
        <v>746</v>
      </c>
      <c r="B747">
        <v>1</v>
      </c>
      <c r="C747">
        <v>1</v>
      </c>
      <c r="D747">
        <v>1</v>
      </c>
      <c r="E747">
        <v>1</v>
      </c>
      <c r="F747">
        <v>0.42459287926894601</v>
      </c>
      <c r="G747">
        <v>-55.490836332477102</v>
      </c>
      <c r="H747">
        <v>0.999999999999999</v>
      </c>
      <c r="I747">
        <v>36.524022497648197</v>
      </c>
      <c r="J747" t="s">
        <v>655</v>
      </c>
      <c r="K747" t="s">
        <v>25</v>
      </c>
      <c r="L747" t="s">
        <v>656</v>
      </c>
      <c r="M747" t="s">
        <v>657</v>
      </c>
      <c r="N747" t="s">
        <v>658</v>
      </c>
      <c r="O747" t="s">
        <v>659</v>
      </c>
      <c r="P747">
        <v>-1.32391071</v>
      </c>
      <c r="Q747" t="s">
        <v>660</v>
      </c>
      <c r="R747" t="s">
        <v>661</v>
      </c>
      <c r="S747">
        <v>255847294</v>
      </c>
      <c r="T747">
        <v>148.06044</v>
      </c>
      <c r="U747" t="s">
        <v>31</v>
      </c>
      <c r="V747" t="s">
        <v>1580</v>
      </c>
      <c r="W747" t="s">
        <v>23</v>
      </c>
    </row>
    <row r="748" spans="1:23" x14ac:dyDescent="0.4">
      <c r="A748">
        <v>747</v>
      </c>
      <c r="B748">
        <v>1</v>
      </c>
      <c r="C748">
        <v>1</v>
      </c>
      <c r="D748">
        <v>1</v>
      </c>
      <c r="E748">
        <v>1</v>
      </c>
      <c r="F748">
        <v>0.42459287926894601</v>
      </c>
      <c r="G748">
        <v>-55.490836332477102</v>
      </c>
      <c r="H748" t="s">
        <v>23</v>
      </c>
      <c r="I748">
        <v>36.524022497648197</v>
      </c>
      <c r="J748" t="s">
        <v>655</v>
      </c>
      <c r="K748" t="s">
        <v>25</v>
      </c>
      <c r="L748" t="s">
        <v>656</v>
      </c>
      <c r="M748" t="s">
        <v>657</v>
      </c>
      <c r="N748" t="s">
        <v>658</v>
      </c>
      <c r="O748" t="s">
        <v>659</v>
      </c>
      <c r="P748">
        <v>-1.32391071</v>
      </c>
      <c r="Q748" t="s">
        <v>660</v>
      </c>
      <c r="R748" t="s">
        <v>661</v>
      </c>
      <c r="S748">
        <v>255847294</v>
      </c>
      <c r="T748">
        <v>148.06044</v>
      </c>
      <c r="U748" t="s">
        <v>31</v>
      </c>
      <c r="V748" t="s">
        <v>1581</v>
      </c>
      <c r="W748" t="s">
        <v>23</v>
      </c>
    </row>
    <row r="749" spans="1:23" x14ac:dyDescent="0.4">
      <c r="A749">
        <v>748</v>
      </c>
      <c r="B749">
        <v>1</v>
      </c>
      <c r="C749">
        <v>1</v>
      </c>
      <c r="D749">
        <v>1</v>
      </c>
      <c r="E749">
        <v>1</v>
      </c>
      <c r="F749">
        <v>0.42334838059623903</v>
      </c>
      <c r="G749">
        <v>-58.3614216600701</v>
      </c>
      <c r="H749" t="s">
        <v>23</v>
      </c>
      <c r="I749">
        <v>9.5636978193162197</v>
      </c>
      <c r="J749" t="s">
        <v>503</v>
      </c>
      <c r="K749" t="s">
        <v>25</v>
      </c>
      <c r="L749" t="s">
        <v>504</v>
      </c>
      <c r="M749" t="s">
        <v>505</v>
      </c>
      <c r="N749" t="s">
        <v>506</v>
      </c>
      <c r="O749" t="s">
        <v>507</v>
      </c>
      <c r="P749">
        <v>1.92851174</v>
      </c>
      <c r="Q749" t="s">
        <v>508</v>
      </c>
      <c r="R749" t="s">
        <v>509</v>
      </c>
      <c r="S749">
        <v>19556450</v>
      </c>
      <c r="T749">
        <v>275.1390189</v>
      </c>
      <c r="U749" t="s">
        <v>31</v>
      </c>
      <c r="V749" t="s">
        <v>1582</v>
      </c>
      <c r="W749" t="s">
        <v>23</v>
      </c>
    </row>
    <row r="750" spans="1:23" x14ac:dyDescent="0.4">
      <c r="A750">
        <v>749</v>
      </c>
      <c r="B750">
        <v>1</v>
      </c>
      <c r="C750">
        <v>1</v>
      </c>
      <c r="D750">
        <v>1</v>
      </c>
      <c r="E750">
        <v>1</v>
      </c>
      <c r="F750">
        <v>0.42334838059623903</v>
      </c>
      <c r="G750">
        <v>-58.3614216600701</v>
      </c>
      <c r="H750">
        <v>0.999999999999999</v>
      </c>
      <c r="I750">
        <v>9.5636978193162197</v>
      </c>
      <c r="J750" t="s">
        <v>503</v>
      </c>
      <c r="K750" t="s">
        <v>25</v>
      </c>
      <c r="L750" t="s">
        <v>504</v>
      </c>
      <c r="M750" t="s">
        <v>505</v>
      </c>
      <c r="N750" t="s">
        <v>506</v>
      </c>
      <c r="O750" t="s">
        <v>507</v>
      </c>
      <c r="P750">
        <v>1.92851174</v>
      </c>
      <c r="Q750" t="s">
        <v>508</v>
      </c>
      <c r="R750" t="s">
        <v>509</v>
      </c>
      <c r="S750">
        <v>19556450</v>
      </c>
      <c r="T750">
        <v>275.1390189</v>
      </c>
      <c r="U750" t="s">
        <v>31</v>
      </c>
      <c r="V750" t="s">
        <v>1583</v>
      </c>
      <c r="W750" t="s">
        <v>23</v>
      </c>
    </row>
    <row r="751" spans="1:23" x14ac:dyDescent="0.4">
      <c r="A751">
        <v>750</v>
      </c>
      <c r="B751">
        <v>1</v>
      </c>
      <c r="C751">
        <v>1</v>
      </c>
      <c r="D751">
        <v>1</v>
      </c>
      <c r="E751">
        <v>1</v>
      </c>
      <c r="F751">
        <v>0.42283627526392598</v>
      </c>
      <c r="G751">
        <v>-105.315576784841</v>
      </c>
      <c r="H751">
        <v>0.99949748743718503</v>
      </c>
      <c r="I751">
        <v>18.442285822660299</v>
      </c>
      <c r="J751" t="s">
        <v>897</v>
      </c>
      <c r="K751" t="s">
        <v>25</v>
      </c>
      <c r="L751" t="s">
        <v>898</v>
      </c>
      <c r="M751" t="s">
        <v>899</v>
      </c>
      <c r="N751" t="s">
        <v>28</v>
      </c>
      <c r="O751" t="s">
        <v>900</v>
      </c>
      <c r="P751">
        <v>4.34614849</v>
      </c>
      <c r="R751" t="s">
        <v>901</v>
      </c>
      <c r="S751">
        <v>2097152</v>
      </c>
      <c r="T751">
        <v>273.13862499999999</v>
      </c>
      <c r="U751" t="s">
        <v>31</v>
      </c>
      <c r="V751" t="s">
        <v>1584</v>
      </c>
      <c r="W751" t="s">
        <v>23</v>
      </c>
    </row>
    <row r="752" spans="1:23" x14ac:dyDescent="0.4">
      <c r="A752">
        <v>751</v>
      </c>
      <c r="B752">
        <v>1</v>
      </c>
      <c r="C752">
        <v>1</v>
      </c>
      <c r="D752">
        <v>1</v>
      </c>
      <c r="E752">
        <v>1</v>
      </c>
      <c r="F752">
        <v>0.42283627526392598</v>
      </c>
      <c r="G752">
        <v>-105.315576784841</v>
      </c>
      <c r="H752" t="s">
        <v>23</v>
      </c>
      <c r="I752">
        <v>18.442285822660299</v>
      </c>
      <c r="J752" t="s">
        <v>897</v>
      </c>
      <c r="K752" t="s">
        <v>25</v>
      </c>
      <c r="L752" t="s">
        <v>898</v>
      </c>
      <c r="M752" t="s">
        <v>899</v>
      </c>
      <c r="N752" t="s">
        <v>28</v>
      </c>
      <c r="O752" t="s">
        <v>900</v>
      </c>
      <c r="P752">
        <v>4.34614849</v>
      </c>
      <c r="R752" t="s">
        <v>901</v>
      </c>
      <c r="S752">
        <v>2097152</v>
      </c>
      <c r="T752">
        <v>273.13862499999999</v>
      </c>
      <c r="U752" t="s">
        <v>31</v>
      </c>
      <c r="V752" t="s">
        <v>1585</v>
      </c>
      <c r="W752" t="s">
        <v>23</v>
      </c>
    </row>
    <row r="753" spans="1:23" x14ac:dyDescent="0.4">
      <c r="A753">
        <v>752</v>
      </c>
      <c r="B753">
        <v>1</v>
      </c>
      <c r="C753">
        <v>1</v>
      </c>
      <c r="D753">
        <v>1</v>
      </c>
      <c r="E753">
        <v>1</v>
      </c>
      <c r="F753">
        <v>0.42274736925270501</v>
      </c>
      <c r="G753">
        <v>-101.713299547158</v>
      </c>
      <c r="H753" t="s">
        <v>23</v>
      </c>
      <c r="I753">
        <v>68.475988742917593</v>
      </c>
      <c r="J753" t="s">
        <v>575</v>
      </c>
      <c r="K753" t="s">
        <v>25</v>
      </c>
      <c r="L753" t="s">
        <v>576</v>
      </c>
      <c r="M753" t="s">
        <v>577</v>
      </c>
      <c r="N753" t="s">
        <v>578</v>
      </c>
      <c r="O753" t="s">
        <v>579</v>
      </c>
      <c r="P753">
        <v>-1.10000002</v>
      </c>
      <c r="Q753" t="s">
        <v>580</v>
      </c>
      <c r="R753" t="s">
        <v>581</v>
      </c>
      <c r="S753">
        <v>255847294</v>
      </c>
      <c r="T753">
        <v>220.11789999999999</v>
      </c>
      <c r="U753" t="s">
        <v>31</v>
      </c>
      <c r="V753" t="s">
        <v>1586</v>
      </c>
      <c r="W753" t="s">
        <v>23</v>
      </c>
    </row>
    <row r="754" spans="1:23" x14ac:dyDescent="0.4">
      <c r="A754">
        <v>753</v>
      </c>
      <c r="B754">
        <v>1</v>
      </c>
      <c r="C754">
        <v>1</v>
      </c>
      <c r="D754">
        <v>1</v>
      </c>
      <c r="E754">
        <v>1</v>
      </c>
      <c r="F754">
        <v>0.42274736925270501</v>
      </c>
      <c r="G754">
        <v>-101.713299547158</v>
      </c>
      <c r="H754">
        <v>0.999999999999999</v>
      </c>
      <c r="I754">
        <v>68.475988742917593</v>
      </c>
      <c r="J754" t="s">
        <v>575</v>
      </c>
      <c r="K754" t="s">
        <v>25</v>
      </c>
      <c r="L754" t="s">
        <v>576</v>
      </c>
      <c r="M754" t="s">
        <v>577</v>
      </c>
      <c r="N754" t="s">
        <v>578</v>
      </c>
      <c r="O754" t="s">
        <v>579</v>
      </c>
      <c r="P754">
        <v>-1.10000002</v>
      </c>
      <c r="Q754" t="s">
        <v>580</v>
      </c>
      <c r="R754" t="s">
        <v>581</v>
      </c>
      <c r="S754">
        <v>255847294</v>
      </c>
      <c r="T754">
        <v>220.11789999999999</v>
      </c>
      <c r="U754" t="s">
        <v>31</v>
      </c>
      <c r="V754" t="s">
        <v>1587</v>
      </c>
      <c r="W754" t="s">
        <v>23</v>
      </c>
    </row>
    <row r="755" spans="1:23" x14ac:dyDescent="0.4">
      <c r="A755">
        <v>754</v>
      </c>
      <c r="B755">
        <v>1</v>
      </c>
      <c r="C755">
        <v>1</v>
      </c>
      <c r="D755">
        <v>1</v>
      </c>
      <c r="E755">
        <v>1</v>
      </c>
      <c r="F755">
        <v>0.422442712301273</v>
      </c>
      <c r="G755">
        <v>-104.35608911857</v>
      </c>
      <c r="H755">
        <v>0.999999999999999</v>
      </c>
      <c r="I755">
        <v>32.2541150568196</v>
      </c>
      <c r="J755" t="s">
        <v>1408</v>
      </c>
      <c r="K755" t="s">
        <v>25</v>
      </c>
      <c r="L755" t="s">
        <v>1409</v>
      </c>
      <c r="M755" t="s">
        <v>1410</v>
      </c>
      <c r="N755" t="s">
        <v>1411</v>
      </c>
      <c r="O755" t="s">
        <v>1412</v>
      </c>
      <c r="P755">
        <v>2.3777244099999999</v>
      </c>
      <c r="Q755" t="s">
        <v>1413</v>
      </c>
      <c r="R755" t="s">
        <v>1414</v>
      </c>
      <c r="S755">
        <v>2779202</v>
      </c>
      <c r="T755">
        <v>289.15467000000001</v>
      </c>
      <c r="U755" t="s">
        <v>31</v>
      </c>
      <c r="V755" t="s">
        <v>1588</v>
      </c>
      <c r="W755" t="s">
        <v>23</v>
      </c>
    </row>
    <row r="756" spans="1:23" x14ac:dyDescent="0.4">
      <c r="A756">
        <v>755</v>
      </c>
      <c r="B756">
        <v>1</v>
      </c>
      <c r="C756">
        <v>1</v>
      </c>
      <c r="D756">
        <v>1</v>
      </c>
      <c r="E756">
        <v>1</v>
      </c>
      <c r="F756">
        <v>0.422442712301273</v>
      </c>
      <c r="G756">
        <v>-104.35608911857</v>
      </c>
      <c r="H756" t="s">
        <v>23</v>
      </c>
      <c r="I756">
        <v>32.2541150568196</v>
      </c>
      <c r="J756" t="s">
        <v>1408</v>
      </c>
      <c r="K756" t="s">
        <v>25</v>
      </c>
      <c r="L756" t="s">
        <v>1409</v>
      </c>
      <c r="M756" t="s">
        <v>1410</v>
      </c>
      <c r="N756" t="s">
        <v>1411</v>
      </c>
      <c r="O756" t="s">
        <v>1412</v>
      </c>
      <c r="P756">
        <v>2.3777244099999999</v>
      </c>
      <c r="Q756" t="s">
        <v>1413</v>
      </c>
      <c r="R756" t="s">
        <v>1414</v>
      </c>
      <c r="S756">
        <v>2779202</v>
      </c>
      <c r="T756">
        <v>289.15467000000001</v>
      </c>
      <c r="U756" t="s">
        <v>31</v>
      </c>
      <c r="V756" t="s">
        <v>1589</v>
      </c>
      <c r="W756" t="s">
        <v>23</v>
      </c>
    </row>
    <row r="757" spans="1:23" x14ac:dyDescent="0.4">
      <c r="A757">
        <v>756</v>
      </c>
      <c r="B757">
        <v>1</v>
      </c>
      <c r="C757">
        <v>1</v>
      </c>
      <c r="D757">
        <v>1</v>
      </c>
      <c r="E757">
        <v>1</v>
      </c>
      <c r="F757">
        <v>0.422212754580026</v>
      </c>
      <c r="G757">
        <v>-10.5720818204965</v>
      </c>
      <c r="H757" t="s">
        <v>23</v>
      </c>
      <c r="I757">
        <v>13.442639155276201</v>
      </c>
      <c r="J757" t="s">
        <v>1074</v>
      </c>
      <c r="K757" t="s">
        <v>25</v>
      </c>
      <c r="L757" t="s">
        <v>1075</v>
      </c>
      <c r="M757" t="s">
        <v>1076</v>
      </c>
      <c r="N757" t="s">
        <v>1077</v>
      </c>
      <c r="O757" t="s">
        <v>1078</v>
      </c>
      <c r="P757">
        <v>-1.2999999499999999</v>
      </c>
      <c r="Q757" t="s">
        <v>1079</v>
      </c>
      <c r="R757" t="s">
        <v>1080</v>
      </c>
      <c r="S757">
        <v>255781246</v>
      </c>
      <c r="T757">
        <v>611.16066130000002</v>
      </c>
      <c r="U757" t="s">
        <v>31</v>
      </c>
      <c r="V757" t="s">
        <v>1590</v>
      </c>
      <c r="W757" t="s">
        <v>23</v>
      </c>
    </row>
    <row r="758" spans="1:23" x14ac:dyDescent="0.4">
      <c r="A758">
        <v>757</v>
      </c>
      <c r="B758">
        <v>1</v>
      </c>
      <c r="C758">
        <v>1</v>
      </c>
      <c r="D758">
        <v>1</v>
      </c>
      <c r="E758">
        <v>1</v>
      </c>
      <c r="F758">
        <v>0.422212754580026</v>
      </c>
      <c r="G758">
        <v>-10.5720818204965</v>
      </c>
      <c r="H758">
        <v>0.999999999999999</v>
      </c>
      <c r="I758">
        <v>13.442639155276201</v>
      </c>
      <c r="J758" t="s">
        <v>1074</v>
      </c>
      <c r="K758" t="s">
        <v>25</v>
      </c>
      <c r="L758" t="s">
        <v>1075</v>
      </c>
      <c r="M758" t="s">
        <v>1076</v>
      </c>
      <c r="N758" t="s">
        <v>1077</v>
      </c>
      <c r="O758" t="s">
        <v>1078</v>
      </c>
      <c r="P758">
        <v>-1.2999999499999999</v>
      </c>
      <c r="Q758" t="s">
        <v>1079</v>
      </c>
      <c r="R758" t="s">
        <v>1080</v>
      </c>
      <c r="S758">
        <v>255781246</v>
      </c>
      <c r="T758">
        <v>611.16066130000002</v>
      </c>
      <c r="U758" t="s">
        <v>31</v>
      </c>
      <c r="V758" t="s">
        <v>1591</v>
      </c>
      <c r="W758" t="s">
        <v>23</v>
      </c>
    </row>
    <row r="759" spans="1:23" x14ac:dyDescent="0.4">
      <c r="A759">
        <v>758</v>
      </c>
      <c r="B759">
        <v>1</v>
      </c>
      <c r="C759">
        <v>1</v>
      </c>
      <c r="D759">
        <v>1</v>
      </c>
      <c r="E759">
        <v>1</v>
      </c>
      <c r="F759">
        <v>0.422074152032405</v>
      </c>
      <c r="G759">
        <v>-162.40423643738001</v>
      </c>
      <c r="H759" t="s">
        <v>23</v>
      </c>
      <c r="I759">
        <v>34.041896623165101</v>
      </c>
      <c r="J759" t="s">
        <v>175</v>
      </c>
      <c r="K759" t="s">
        <v>25</v>
      </c>
      <c r="L759" t="s">
        <v>748</v>
      </c>
      <c r="M759" t="s">
        <v>749</v>
      </c>
      <c r="N759" t="s">
        <v>750</v>
      </c>
      <c r="O759" t="s">
        <v>751</v>
      </c>
      <c r="P759">
        <v>-1.7999999499999999</v>
      </c>
      <c r="Q759" t="s">
        <v>752</v>
      </c>
      <c r="R759" t="s">
        <v>753</v>
      </c>
      <c r="S759">
        <v>87613798</v>
      </c>
      <c r="T759">
        <v>214.1073844</v>
      </c>
      <c r="U759" t="s">
        <v>31</v>
      </c>
      <c r="V759" t="s">
        <v>1592</v>
      </c>
      <c r="W759" t="s">
        <v>23</v>
      </c>
    </row>
    <row r="760" spans="1:23" x14ac:dyDescent="0.4">
      <c r="A760">
        <v>759</v>
      </c>
      <c r="B760">
        <v>1</v>
      </c>
      <c r="C760">
        <v>1</v>
      </c>
      <c r="D760">
        <v>1</v>
      </c>
      <c r="E760">
        <v>1</v>
      </c>
      <c r="F760">
        <v>0.422074152032405</v>
      </c>
      <c r="G760">
        <v>-162.40423643738001</v>
      </c>
      <c r="H760">
        <v>0.999999999999999</v>
      </c>
      <c r="I760">
        <v>34.041896623165101</v>
      </c>
      <c r="J760" t="s">
        <v>175</v>
      </c>
      <c r="K760" t="s">
        <v>25</v>
      </c>
      <c r="L760" t="s">
        <v>748</v>
      </c>
      <c r="M760" t="s">
        <v>749</v>
      </c>
      <c r="N760" t="s">
        <v>750</v>
      </c>
      <c r="O760" t="s">
        <v>751</v>
      </c>
      <c r="P760">
        <v>-1.7999999499999999</v>
      </c>
      <c r="Q760" t="s">
        <v>752</v>
      </c>
      <c r="R760" t="s">
        <v>753</v>
      </c>
      <c r="S760">
        <v>87613798</v>
      </c>
      <c r="T760">
        <v>214.1073844</v>
      </c>
      <c r="U760" t="s">
        <v>31</v>
      </c>
      <c r="V760" t="s">
        <v>1593</v>
      </c>
      <c r="W760" t="s">
        <v>23</v>
      </c>
    </row>
    <row r="761" spans="1:23" x14ac:dyDescent="0.4">
      <c r="A761">
        <v>760</v>
      </c>
      <c r="B761">
        <v>1</v>
      </c>
      <c r="C761">
        <v>1</v>
      </c>
      <c r="D761">
        <v>1</v>
      </c>
      <c r="E761">
        <v>1</v>
      </c>
      <c r="F761">
        <v>0.42176803403616703</v>
      </c>
      <c r="G761">
        <v>-362.47345879215197</v>
      </c>
      <c r="H761" t="s">
        <v>23</v>
      </c>
      <c r="I761">
        <v>86.178274729005807</v>
      </c>
      <c r="J761" t="s">
        <v>1594</v>
      </c>
      <c r="K761" t="s">
        <v>25</v>
      </c>
      <c r="L761" t="s">
        <v>1595</v>
      </c>
      <c r="M761" t="s">
        <v>1596</v>
      </c>
      <c r="N761" t="s">
        <v>28</v>
      </c>
      <c r="O761" t="s">
        <v>1597</v>
      </c>
      <c r="P761">
        <v>3.5</v>
      </c>
      <c r="Q761">
        <v>138105937</v>
      </c>
      <c r="R761" t="s">
        <v>1598</v>
      </c>
      <c r="S761">
        <v>16777218</v>
      </c>
      <c r="T761">
        <v>609.18039999999996</v>
      </c>
      <c r="U761" t="s">
        <v>31</v>
      </c>
      <c r="V761" t="s">
        <v>1599</v>
      </c>
      <c r="W761" t="s">
        <v>23</v>
      </c>
    </row>
    <row r="762" spans="1:23" x14ac:dyDescent="0.4">
      <c r="A762">
        <v>761</v>
      </c>
      <c r="B762">
        <v>1</v>
      </c>
      <c r="C762">
        <v>1</v>
      </c>
      <c r="D762">
        <v>1</v>
      </c>
      <c r="E762">
        <v>1</v>
      </c>
      <c r="F762">
        <v>0.42176803403616703</v>
      </c>
      <c r="G762">
        <v>-362.47345879215197</v>
      </c>
      <c r="H762">
        <v>0.999999999999999</v>
      </c>
      <c r="I762">
        <v>86.178274729005807</v>
      </c>
      <c r="J762" t="s">
        <v>1594</v>
      </c>
      <c r="K762" t="s">
        <v>25</v>
      </c>
      <c r="L762" t="s">
        <v>1595</v>
      </c>
      <c r="M762" t="s">
        <v>1596</v>
      </c>
      <c r="N762" t="s">
        <v>28</v>
      </c>
      <c r="O762" t="s">
        <v>1597</v>
      </c>
      <c r="P762">
        <v>3.5</v>
      </c>
      <c r="Q762">
        <v>138105937</v>
      </c>
      <c r="R762" t="s">
        <v>1598</v>
      </c>
      <c r="S762">
        <v>16777218</v>
      </c>
      <c r="T762">
        <v>609.18039999999996</v>
      </c>
      <c r="U762" t="s">
        <v>31</v>
      </c>
      <c r="V762" t="s">
        <v>1600</v>
      </c>
      <c r="W762" t="s">
        <v>23</v>
      </c>
    </row>
    <row r="763" spans="1:23" x14ac:dyDescent="0.4">
      <c r="A763">
        <v>762</v>
      </c>
      <c r="B763">
        <v>1</v>
      </c>
      <c r="C763">
        <v>1</v>
      </c>
      <c r="D763">
        <v>1</v>
      </c>
      <c r="E763">
        <v>1</v>
      </c>
      <c r="F763">
        <v>0.42166322554083302</v>
      </c>
      <c r="G763">
        <v>-168.012026055099</v>
      </c>
      <c r="H763">
        <v>0.999999999999999</v>
      </c>
      <c r="I763">
        <v>46.760960698558897</v>
      </c>
      <c r="J763" t="s">
        <v>244</v>
      </c>
      <c r="K763" t="s">
        <v>25</v>
      </c>
      <c r="L763" t="s">
        <v>1601</v>
      </c>
      <c r="M763" t="s">
        <v>1602</v>
      </c>
      <c r="N763" t="s">
        <v>28</v>
      </c>
      <c r="O763" t="s">
        <v>1603</v>
      </c>
      <c r="P763">
        <v>1</v>
      </c>
      <c r="Q763" t="s">
        <v>1604</v>
      </c>
      <c r="R763" t="s">
        <v>1605</v>
      </c>
      <c r="S763">
        <v>3694594</v>
      </c>
      <c r="T763">
        <v>244.15430000000001</v>
      </c>
      <c r="U763" t="s">
        <v>31</v>
      </c>
      <c r="V763" t="s">
        <v>1606</v>
      </c>
      <c r="W763" t="s">
        <v>23</v>
      </c>
    </row>
    <row r="764" spans="1:23" x14ac:dyDescent="0.4">
      <c r="A764">
        <v>763</v>
      </c>
      <c r="B764">
        <v>1</v>
      </c>
      <c r="C764">
        <v>1</v>
      </c>
      <c r="D764">
        <v>1</v>
      </c>
      <c r="E764">
        <v>1</v>
      </c>
      <c r="F764">
        <v>0.42166322554083302</v>
      </c>
      <c r="G764">
        <v>-168.012026055099</v>
      </c>
      <c r="H764" t="s">
        <v>23</v>
      </c>
      <c r="I764">
        <v>46.760960698558897</v>
      </c>
      <c r="J764" t="s">
        <v>244</v>
      </c>
      <c r="K764" t="s">
        <v>25</v>
      </c>
      <c r="L764" t="s">
        <v>1601</v>
      </c>
      <c r="M764" t="s">
        <v>1602</v>
      </c>
      <c r="N764" t="s">
        <v>28</v>
      </c>
      <c r="O764" t="s">
        <v>1603</v>
      </c>
      <c r="P764">
        <v>1</v>
      </c>
      <c r="Q764" t="s">
        <v>1604</v>
      </c>
      <c r="R764" t="s">
        <v>1605</v>
      </c>
      <c r="S764">
        <v>3694594</v>
      </c>
      <c r="T764">
        <v>244.15430000000001</v>
      </c>
      <c r="U764" t="s">
        <v>31</v>
      </c>
      <c r="V764" t="s">
        <v>1607</v>
      </c>
      <c r="W764" t="s">
        <v>23</v>
      </c>
    </row>
    <row r="765" spans="1:23" x14ac:dyDescent="0.4">
      <c r="A765">
        <v>764</v>
      </c>
      <c r="B765">
        <v>1</v>
      </c>
      <c r="C765">
        <v>1</v>
      </c>
      <c r="D765">
        <v>1</v>
      </c>
      <c r="E765">
        <v>1</v>
      </c>
      <c r="F765">
        <v>0.41880098360766999</v>
      </c>
      <c r="G765">
        <v>-111.956819038916</v>
      </c>
      <c r="H765" t="s">
        <v>23</v>
      </c>
      <c r="I765">
        <v>0.88607413630305198</v>
      </c>
      <c r="J765" t="s">
        <v>194</v>
      </c>
      <c r="K765" t="s">
        <v>25</v>
      </c>
      <c r="L765" t="s">
        <v>1397</v>
      </c>
      <c r="M765" t="s">
        <v>1398</v>
      </c>
      <c r="N765" t="s">
        <v>28</v>
      </c>
      <c r="O765" t="s">
        <v>1399</v>
      </c>
      <c r="P765">
        <v>2.4000001000000002</v>
      </c>
      <c r="Q765" t="s">
        <v>1400</v>
      </c>
      <c r="R765" t="s">
        <v>1401</v>
      </c>
      <c r="S765">
        <v>3194898</v>
      </c>
      <c r="T765">
        <v>355.20161919999998</v>
      </c>
      <c r="U765" t="s">
        <v>31</v>
      </c>
      <c r="V765" t="s">
        <v>1608</v>
      </c>
      <c r="W765" t="s">
        <v>23</v>
      </c>
    </row>
    <row r="766" spans="1:23" x14ac:dyDescent="0.4">
      <c r="A766">
        <v>765</v>
      </c>
      <c r="B766">
        <v>1</v>
      </c>
      <c r="C766">
        <v>1</v>
      </c>
      <c r="D766">
        <v>1</v>
      </c>
      <c r="E766">
        <v>1</v>
      </c>
      <c r="F766">
        <v>0.41880098360766999</v>
      </c>
      <c r="G766">
        <v>-111.956819038916</v>
      </c>
      <c r="H766">
        <v>0.999999999999999</v>
      </c>
      <c r="I766">
        <v>0.88607413630305198</v>
      </c>
      <c r="J766" t="s">
        <v>194</v>
      </c>
      <c r="K766" t="s">
        <v>25</v>
      </c>
      <c r="L766" t="s">
        <v>1397</v>
      </c>
      <c r="M766" t="s">
        <v>1398</v>
      </c>
      <c r="N766" t="s">
        <v>28</v>
      </c>
      <c r="O766" t="s">
        <v>1399</v>
      </c>
      <c r="P766">
        <v>2.4000001000000002</v>
      </c>
      <c r="Q766" t="s">
        <v>1400</v>
      </c>
      <c r="R766" t="s">
        <v>1401</v>
      </c>
      <c r="S766">
        <v>3194898</v>
      </c>
      <c r="T766">
        <v>355.20161919999998</v>
      </c>
      <c r="U766" t="s">
        <v>31</v>
      </c>
      <c r="V766" t="s">
        <v>1609</v>
      </c>
      <c r="W766" t="s">
        <v>23</v>
      </c>
    </row>
    <row r="767" spans="1:23" x14ac:dyDescent="0.4">
      <c r="A767">
        <v>766</v>
      </c>
      <c r="B767">
        <v>1</v>
      </c>
      <c r="C767">
        <v>1</v>
      </c>
      <c r="D767">
        <v>1</v>
      </c>
      <c r="E767">
        <v>1</v>
      </c>
      <c r="F767">
        <v>0.41819906058607398</v>
      </c>
      <c r="G767">
        <v>-18.341239078001902</v>
      </c>
      <c r="H767" t="s">
        <v>23</v>
      </c>
      <c r="I767">
        <v>12.329622782664099</v>
      </c>
      <c r="J767" t="s">
        <v>1437</v>
      </c>
      <c r="K767" t="s">
        <v>25</v>
      </c>
      <c r="L767" t="s">
        <v>1438</v>
      </c>
      <c r="M767" t="s">
        <v>1439</v>
      </c>
      <c r="N767" t="s">
        <v>1440</v>
      </c>
      <c r="O767" t="s">
        <v>1441</v>
      </c>
      <c r="P767">
        <v>1.2000000500000001</v>
      </c>
      <c r="Q767" t="s">
        <v>1442</v>
      </c>
      <c r="R767" t="s">
        <v>1443</v>
      </c>
      <c r="S767">
        <v>34380376446</v>
      </c>
      <c r="T767">
        <v>433.11292329999998</v>
      </c>
      <c r="U767" t="s">
        <v>31</v>
      </c>
      <c r="V767" t="s">
        <v>1610</v>
      </c>
      <c r="W767" t="s">
        <v>23</v>
      </c>
    </row>
    <row r="768" spans="1:23" x14ac:dyDescent="0.4">
      <c r="A768">
        <v>767</v>
      </c>
      <c r="B768">
        <v>1</v>
      </c>
      <c r="C768">
        <v>1</v>
      </c>
      <c r="D768">
        <v>1</v>
      </c>
      <c r="E768">
        <v>1</v>
      </c>
      <c r="F768">
        <v>0.41819906058607398</v>
      </c>
      <c r="G768">
        <v>-18.341239078001902</v>
      </c>
      <c r="H768">
        <v>0.999999999999999</v>
      </c>
      <c r="I768">
        <v>12.329622782664099</v>
      </c>
      <c r="J768" t="s">
        <v>1437</v>
      </c>
      <c r="K768" t="s">
        <v>25</v>
      </c>
      <c r="L768" t="s">
        <v>1438</v>
      </c>
      <c r="M768" t="s">
        <v>1439</v>
      </c>
      <c r="N768" t="s">
        <v>1440</v>
      </c>
      <c r="O768" t="s">
        <v>1441</v>
      </c>
      <c r="P768">
        <v>1.2000000500000001</v>
      </c>
      <c r="Q768" t="s">
        <v>1442</v>
      </c>
      <c r="R768" t="s">
        <v>1443</v>
      </c>
      <c r="S768">
        <v>34380376446</v>
      </c>
      <c r="T768">
        <v>433.11292329999998</v>
      </c>
      <c r="U768" t="s">
        <v>31</v>
      </c>
      <c r="V768" t="s">
        <v>1611</v>
      </c>
      <c r="W768" t="s">
        <v>23</v>
      </c>
    </row>
    <row r="769" spans="1:23" x14ac:dyDescent="0.4">
      <c r="A769">
        <v>768</v>
      </c>
      <c r="B769">
        <v>1</v>
      </c>
      <c r="C769">
        <v>1</v>
      </c>
      <c r="D769">
        <v>1</v>
      </c>
      <c r="E769">
        <v>2</v>
      </c>
      <c r="F769">
        <v>0.41808645623847102</v>
      </c>
      <c r="G769">
        <v>-143.209568680573</v>
      </c>
      <c r="H769" t="s">
        <v>23</v>
      </c>
      <c r="I769">
        <v>15.3837836305058</v>
      </c>
      <c r="J769" t="s">
        <v>1612</v>
      </c>
      <c r="K769" t="s">
        <v>25</v>
      </c>
      <c r="L769" t="s">
        <v>1613</v>
      </c>
      <c r="M769" t="s">
        <v>1614</v>
      </c>
      <c r="N769" t="s">
        <v>1615</v>
      </c>
      <c r="O769" t="s">
        <v>1616</v>
      </c>
      <c r="P769">
        <v>-3.5</v>
      </c>
      <c r="Q769" t="s">
        <v>1617</v>
      </c>
      <c r="R769" t="s">
        <v>1618</v>
      </c>
      <c r="S769">
        <v>16777218</v>
      </c>
      <c r="T769">
        <v>382.11070000000001</v>
      </c>
      <c r="U769" t="s">
        <v>31</v>
      </c>
      <c r="V769" t="s">
        <v>1619</v>
      </c>
      <c r="W769" t="s">
        <v>23</v>
      </c>
    </row>
    <row r="770" spans="1:23" x14ac:dyDescent="0.4">
      <c r="A770">
        <v>769</v>
      </c>
      <c r="B770">
        <v>1</v>
      </c>
      <c r="C770">
        <v>1</v>
      </c>
      <c r="D770">
        <v>1</v>
      </c>
      <c r="E770">
        <v>2</v>
      </c>
      <c r="F770">
        <v>0.41808645623847102</v>
      </c>
      <c r="G770">
        <v>-143.209568680573</v>
      </c>
      <c r="H770">
        <v>0.85025125628140696</v>
      </c>
      <c r="I770">
        <v>15.3837836305058</v>
      </c>
      <c r="J770" t="s">
        <v>1612</v>
      </c>
      <c r="K770" t="s">
        <v>25</v>
      </c>
      <c r="L770" t="s">
        <v>1613</v>
      </c>
      <c r="M770" t="s">
        <v>1614</v>
      </c>
      <c r="N770" t="s">
        <v>1615</v>
      </c>
      <c r="O770" t="s">
        <v>1616</v>
      </c>
      <c r="P770">
        <v>-3.5</v>
      </c>
      <c r="Q770" t="s">
        <v>1617</v>
      </c>
      <c r="R770" t="s">
        <v>1618</v>
      </c>
      <c r="S770">
        <v>16777218</v>
      </c>
      <c r="T770">
        <v>382.11070000000001</v>
      </c>
      <c r="U770" t="s">
        <v>31</v>
      </c>
      <c r="V770" t="s">
        <v>1620</v>
      </c>
      <c r="W770" t="s">
        <v>23</v>
      </c>
    </row>
    <row r="771" spans="1:23" x14ac:dyDescent="0.4">
      <c r="A771">
        <v>770</v>
      </c>
      <c r="B771">
        <v>1</v>
      </c>
      <c r="C771">
        <v>1</v>
      </c>
      <c r="D771">
        <v>1</v>
      </c>
      <c r="E771">
        <v>2</v>
      </c>
      <c r="F771">
        <v>0.41790770099158198</v>
      </c>
      <c r="G771">
        <v>-33.555060183066203</v>
      </c>
      <c r="H771">
        <v>0.92361809045226095</v>
      </c>
      <c r="I771">
        <v>5.9392221518951098</v>
      </c>
      <c r="J771" t="s">
        <v>1621</v>
      </c>
      <c r="K771" t="s">
        <v>25</v>
      </c>
      <c r="L771" t="s">
        <v>1622</v>
      </c>
      <c r="M771" t="s">
        <v>1623</v>
      </c>
      <c r="N771" t="s">
        <v>1624</v>
      </c>
      <c r="O771" t="s">
        <v>1625</v>
      </c>
      <c r="P771">
        <v>0.69999998799999996</v>
      </c>
      <c r="Q771" t="s">
        <v>1626</v>
      </c>
      <c r="R771" t="s">
        <v>1627</v>
      </c>
      <c r="S771">
        <v>121563518</v>
      </c>
      <c r="T771">
        <v>417.11800870000002</v>
      </c>
      <c r="U771" t="s">
        <v>31</v>
      </c>
      <c r="V771" t="s">
        <v>1628</v>
      </c>
      <c r="W771" t="s">
        <v>23</v>
      </c>
    </row>
    <row r="772" spans="1:23" x14ac:dyDescent="0.4">
      <c r="A772">
        <v>771</v>
      </c>
      <c r="B772">
        <v>1</v>
      </c>
      <c r="C772">
        <v>1</v>
      </c>
      <c r="D772">
        <v>1</v>
      </c>
      <c r="E772">
        <v>2</v>
      </c>
      <c r="F772">
        <v>0.41790770099158198</v>
      </c>
      <c r="G772">
        <v>-33.555060183066203</v>
      </c>
      <c r="H772" t="s">
        <v>23</v>
      </c>
      <c r="I772">
        <v>5.9392221518951098</v>
      </c>
      <c r="J772" t="s">
        <v>1621</v>
      </c>
      <c r="K772" t="s">
        <v>25</v>
      </c>
      <c r="L772" t="s">
        <v>1622</v>
      </c>
      <c r="M772" t="s">
        <v>1623</v>
      </c>
      <c r="N772" t="s">
        <v>1624</v>
      </c>
      <c r="O772" t="s">
        <v>1625</v>
      </c>
      <c r="P772">
        <v>0.69999998799999996</v>
      </c>
      <c r="Q772" t="s">
        <v>1626</v>
      </c>
      <c r="R772" t="s">
        <v>1627</v>
      </c>
      <c r="S772">
        <v>121563518</v>
      </c>
      <c r="T772">
        <v>417.11800870000002</v>
      </c>
      <c r="U772" t="s">
        <v>31</v>
      </c>
      <c r="V772" t="s">
        <v>1629</v>
      </c>
      <c r="W772" t="s">
        <v>23</v>
      </c>
    </row>
    <row r="773" spans="1:23" x14ac:dyDescent="0.4">
      <c r="A773">
        <v>772</v>
      </c>
      <c r="B773">
        <v>1</v>
      </c>
      <c r="C773">
        <v>1</v>
      </c>
      <c r="D773">
        <v>1</v>
      </c>
      <c r="E773">
        <v>1</v>
      </c>
      <c r="F773">
        <v>0.41723432482425299</v>
      </c>
      <c r="G773">
        <v>-101.138132188463</v>
      </c>
      <c r="H773" t="s">
        <v>23</v>
      </c>
      <c r="I773">
        <v>17.7927751226444</v>
      </c>
      <c r="J773" t="s">
        <v>897</v>
      </c>
      <c r="K773" t="s">
        <v>25</v>
      </c>
      <c r="L773" t="s">
        <v>898</v>
      </c>
      <c r="M773" t="s">
        <v>899</v>
      </c>
      <c r="N773" t="s">
        <v>28</v>
      </c>
      <c r="O773" t="s">
        <v>900</v>
      </c>
      <c r="P773">
        <v>4.34614849</v>
      </c>
      <c r="R773" t="s">
        <v>901</v>
      </c>
      <c r="S773">
        <v>2097152</v>
      </c>
      <c r="T773">
        <v>273.13862499999999</v>
      </c>
      <c r="U773" t="s">
        <v>31</v>
      </c>
      <c r="V773" t="s">
        <v>1630</v>
      </c>
      <c r="W773" t="s">
        <v>23</v>
      </c>
    </row>
    <row r="774" spans="1:23" x14ac:dyDescent="0.4">
      <c r="A774">
        <v>773</v>
      </c>
      <c r="B774">
        <v>1</v>
      </c>
      <c r="C774">
        <v>1</v>
      </c>
      <c r="D774">
        <v>1</v>
      </c>
      <c r="E774">
        <v>1</v>
      </c>
      <c r="F774">
        <v>0.41723432482425299</v>
      </c>
      <c r="G774">
        <v>-101.138132188463</v>
      </c>
      <c r="H774">
        <v>0.999999999999999</v>
      </c>
      <c r="I774">
        <v>17.7927751226444</v>
      </c>
      <c r="J774" t="s">
        <v>897</v>
      </c>
      <c r="K774" t="s">
        <v>25</v>
      </c>
      <c r="L774" t="s">
        <v>898</v>
      </c>
      <c r="M774" t="s">
        <v>899</v>
      </c>
      <c r="N774" t="s">
        <v>28</v>
      </c>
      <c r="O774" t="s">
        <v>900</v>
      </c>
      <c r="P774">
        <v>4.34614849</v>
      </c>
      <c r="R774" t="s">
        <v>901</v>
      </c>
      <c r="S774">
        <v>2097152</v>
      </c>
      <c r="T774">
        <v>273.13862499999999</v>
      </c>
      <c r="U774" t="s">
        <v>31</v>
      </c>
      <c r="V774" t="s">
        <v>1631</v>
      </c>
      <c r="W774" t="s">
        <v>23</v>
      </c>
    </row>
    <row r="775" spans="1:23" x14ac:dyDescent="0.4">
      <c r="A775">
        <v>774</v>
      </c>
      <c r="B775">
        <v>1</v>
      </c>
      <c r="C775">
        <v>1</v>
      </c>
      <c r="D775">
        <v>1</v>
      </c>
      <c r="E775">
        <v>1</v>
      </c>
      <c r="F775">
        <v>0.41709209922136098</v>
      </c>
      <c r="G775">
        <v>-105.909196064805</v>
      </c>
      <c r="H775">
        <v>0.999999999999999</v>
      </c>
      <c r="I775">
        <v>28.777421739508799</v>
      </c>
      <c r="J775" t="s">
        <v>457</v>
      </c>
      <c r="K775" t="s">
        <v>25</v>
      </c>
      <c r="L775" t="s">
        <v>1032</v>
      </c>
      <c r="M775" t="s">
        <v>1033</v>
      </c>
      <c r="N775" t="s">
        <v>1034</v>
      </c>
      <c r="O775" t="s">
        <v>1035</v>
      </c>
      <c r="P775">
        <v>2.4000001000000002</v>
      </c>
      <c r="Q775" t="s">
        <v>1036</v>
      </c>
      <c r="R775" t="s">
        <v>1037</v>
      </c>
      <c r="S775">
        <v>2146390</v>
      </c>
      <c r="T775">
        <v>385.21218379999999</v>
      </c>
      <c r="U775" t="s">
        <v>31</v>
      </c>
      <c r="V775" t="s">
        <v>1632</v>
      </c>
      <c r="W775" t="s">
        <v>23</v>
      </c>
    </row>
    <row r="776" spans="1:23" x14ac:dyDescent="0.4">
      <c r="A776">
        <v>775</v>
      </c>
      <c r="B776">
        <v>1</v>
      </c>
      <c r="C776">
        <v>1</v>
      </c>
      <c r="D776">
        <v>1</v>
      </c>
      <c r="E776">
        <v>1</v>
      </c>
      <c r="F776">
        <v>0.41709209922136098</v>
      </c>
      <c r="G776">
        <v>-105.909196064805</v>
      </c>
      <c r="H776" t="s">
        <v>23</v>
      </c>
      <c r="I776">
        <v>28.777421739508799</v>
      </c>
      <c r="J776" t="s">
        <v>457</v>
      </c>
      <c r="K776" t="s">
        <v>25</v>
      </c>
      <c r="L776" t="s">
        <v>1032</v>
      </c>
      <c r="M776" t="s">
        <v>1033</v>
      </c>
      <c r="N776" t="s">
        <v>1034</v>
      </c>
      <c r="O776" t="s">
        <v>1035</v>
      </c>
      <c r="P776">
        <v>2.4000001000000002</v>
      </c>
      <c r="Q776" t="s">
        <v>1036</v>
      </c>
      <c r="R776" t="s">
        <v>1037</v>
      </c>
      <c r="S776">
        <v>2146390</v>
      </c>
      <c r="T776">
        <v>385.21218379999999</v>
      </c>
      <c r="U776" t="s">
        <v>31</v>
      </c>
      <c r="V776" t="s">
        <v>1633</v>
      </c>
      <c r="W776" t="s">
        <v>23</v>
      </c>
    </row>
    <row r="777" spans="1:23" x14ac:dyDescent="0.4">
      <c r="A777">
        <v>776</v>
      </c>
      <c r="B777">
        <v>1</v>
      </c>
      <c r="C777">
        <v>1</v>
      </c>
      <c r="D777">
        <v>1</v>
      </c>
      <c r="E777">
        <v>1</v>
      </c>
      <c r="F777">
        <v>0.41682978999235998</v>
      </c>
      <c r="G777">
        <v>-110.685420426379</v>
      </c>
      <c r="H777" t="s">
        <v>23</v>
      </c>
      <c r="I777">
        <v>25.451079238476598</v>
      </c>
      <c r="J777" t="s">
        <v>1408</v>
      </c>
      <c r="K777" t="s">
        <v>25</v>
      </c>
      <c r="L777" t="s">
        <v>1634</v>
      </c>
      <c r="M777" t="s">
        <v>1635</v>
      </c>
      <c r="N777" t="s">
        <v>1636</v>
      </c>
      <c r="O777" t="s">
        <v>1637</v>
      </c>
      <c r="P777">
        <v>2.3777244099999999</v>
      </c>
      <c r="Q777" t="s">
        <v>1638</v>
      </c>
      <c r="R777" t="s">
        <v>1639</v>
      </c>
      <c r="S777">
        <v>19540002</v>
      </c>
      <c r="T777">
        <v>289.15466900000001</v>
      </c>
      <c r="U777" t="s">
        <v>31</v>
      </c>
      <c r="V777" t="s">
        <v>1640</v>
      </c>
      <c r="W777" t="s">
        <v>23</v>
      </c>
    </row>
    <row r="778" spans="1:23" x14ac:dyDescent="0.4">
      <c r="A778">
        <v>777</v>
      </c>
      <c r="B778">
        <v>1</v>
      </c>
      <c r="C778">
        <v>1</v>
      </c>
      <c r="D778">
        <v>1</v>
      </c>
      <c r="E778">
        <v>1</v>
      </c>
      <c r="F778">
        <v>0.41682978999235998</v>
      </c>
      <c r="G778">
        <v>-110.685420426379</v>
      </c>
      <c r="H778">
        <v>0.999999999999999</v>
      </c>
      <c r="I778">
        <v>25.451079238476598</v>
      </c>
      <c r="J778" t="s">
        <v>1408</v>
      </c>
      <c r="K778" t="s">
        <v>25</v>
      </c>
      <c r="L778" t="s">
        <v>1634</v>
      </c>
      <c r="M778" t="s">
        <v>1635</v>
      </c>
      <c r="N778" t="s">
        <v>1636</v>
      </c>
      <c r="O778" t="s">
        <v>1637</v>
      </c>
      <c r="P778">
        <v>2.3777244099999999</v>
      </c>
      <c r="Q778" t="s">
        <v>1638</v>
      </c>
      <c r="R778" t="s">
        <v>1639</v>
      </c>
      <c r="S778">
        <v>19540002</v>
      </c>
      <c r="T778">
        <v>289.15466900000001</v>
      </c>
      <c r="U778" t="s">
        <v>31</v>
      </c>
      <c r="V778" t="s">
        <v>1641</v>
      </c>
      <c r="W778" t="s">
        <v>23</v>
      </c>
    </row>
    <row r="779" spans="1:23" x14ac:dyDescent="0.4">
      <c r="A779">
        <v>778</v>
      </c>
      <c r="B779">
        <v>1</v>
      </c>
      <c r="C779">
        <v>1</v>
      </c>
      <c r="D779">
        <v>1</v>
      </c>
      <c r="E779">
        <v>1</v>
      </c>
      <c r="F779">
        <v>0.416317144086156</v>
      </c>
      <c r="G779">
        <v>-106.289873408186</v>
      </c>
      <c r="H779">
        <v>0.999999999999999</v>
      </c>
      <c r="I779">
        <v>32.255452088772003</v>
      </c>
      <c r="J779" t="s">
        <v>1408</v>
      </c>
      <c r="K779" t="s">
        <v>25</v>
      </c>
      <c r="L779" t="s">
        <v>1409</v>
      </c>
      <c r="M779" t="s">
        <v>1410</v>
      </c>
      <c r="N779" t="s">
        <v>1411</v>
      </c>
      <c r="O779" t="s">
        <v>1412</v>
      </c>
      <c r="P779">
        <v>2.3777244099999999</v>
      </c>
      <c r="Q779" t="s">
        <v>1413</v>
      </c>
      <c r="R779" t="s">
        <v>1414</v>
      </c>
      <c r="S779">
        <v>2779202</v>
      </c>
      <c r="T779">
        <v>289.15466900000001</v>
      </c>
      <c r="U779" t="s">
        <v>31</v>
      </c>
      <c r="V779" t="s">
        <v>1642</v>
      </c>
      <c r="W779" t="s">
        <v>23</v>
      </c>
    </row>
    <row r="780" spans="1:23" x14ac:dyDescent="0.4">
      <c r="A780">
        <v>779</v>
      </c>
      <c r="B780">
        <v>1</v>
      </c>
      <c r="C780">
        <v>1</v>
      </c>
      <c r="D780">
        <v>1</v>
      </c>
      <c r="E780">
        <v>1</v>
      </c>
      <c r="F780">
        <v>0.416317144086156</v>
      </c>
      <c r="G780">
        <v>-106.289873408186</v>
      </c>
      <c r="H780" t="s">
        <v>23</v>
      </c>
      <c r="I780">
        <v>32.255452088772003</v>
      </c>
      <c r="J780" t="s">
        <v>1408</v>
      </c>
      <c r="K780" t="s">
        <v>25</v>
      </c>
      <c r="L780" t="s">
        <v>1409</v>
      </c>
      <c r="M780" t="s">
        <v>1410</v>
      </c>
      <c r="N780" t="s">
        <v>1411</v>
      </c>
      <c r="O780" t="s">
        <v>1412</v>
      </c>
      <c r="P780">
        <v>2.3777244099999999</v>
      </c>
      <c r="Q780" t="s">
        <v>1413</v>
      </c>
      <c r="R780" t="s">
        <v>1414</v>
      </c>
      <c r="S780">
        <v>2779202</v>
      </c>
      <c r="T780">
        <v>289.15466900000001</v>
      </c>
      <c r="U780" t="s">
        <v>31</v>
      </c>
      <c r="V780" t="s">
        <v>1643</v>
      </c>
      <c r="W780" t="s">
        <v>23</v>
      </c>
    </row>
    <row r="781" spans="1:23" x14ac:dyDescent="0.4">
      <c r="A781">
        <v>780</v>
      </c>
      <c r="B781">
        <v>1</v>
      </c>
      <c r="C781">
        <v>1</v>
      </c>
      <c r="D781">
        <v>1</v>
      </c>
      <c r="E781">
        <v>2</v>
      </c>
      <c r="F781">
        <v>0.41548233579728799</v>
      </c>
      <c r="G781">
        <v>-276.83062146581</v>
      </c>
      <c r="H781" t="s">
        <v>23</v>
      </c>
      <c r="I781">
        <v>88.088306080312407</v>
      </c>
      <c r="J781" t="s">
        <v>1644</v>
      </c>
      <c r="K781" t="s">
        <v>25</v>
      </c>
      <c r="L781" t="s">
        <v>1645</v>
      </c>
      <c r="M781" t="s">
        <v>1646</v>
      </c>
      <c r="N781" t="s">
        <v>28</v>
      </c>
      <c r="O781" t="s">
        <v>1647</v>
      </c>
      <c r="P781">
        <v>-1.39999998</v>
      </c>
      <c r="Q781" t="s">
        <v>1648</v>
      </c>
      <c r="R781" t="s">
        <v>1649</v>
      </c>
      <c r="S781">
        <v>133122</v>
      </c>
      <c r="T781">
        <v>575.22353639999994</v>
      </c>
      <c r="U781" t="s">
        <v>31</v>
      </c>
      <c r="V781" t="s">
        <v>1650</v>
      </c>
      <c r="W781" t="s">
        <v>23</v>
      </c>
    </row>
    <row r="782" spans="1:23" x14ac:dyDescent="0.4">
      <c r="A782">
        <v>781</v>
      </c>
      <c r="B782">
        <v>1</v>
      </c>
      <c r="C782">
        <v>1</v>
      </c>
      <c r="D782">
        <v>1</v>
      </c>
      <c r="E782">
        <v>2</v>
      </c>
      <c r="F782">
        <v>0.41548233579728799</v>
      </c>
      <c r="G782">
        <v>-276.83062146581</v>
      </c>
      <c r="H782">
        <v>0.63517587939698394</v>
      </c>
      <c r="I782">
        <v>88.088306080312407</v>
      </c>
      <c r="J782" t="s">
        <v>1644</v>
      </c>
      <c r="K782" t="s">
        <v>25</v>
      </c>
      <c r="L782" t="s">
        <v>1645</v>
      </c>
      <c r="M782" t="s">
        <v>1646</v>
      </c>
      <c r="N782" t="s">
        <v>28</v>
      </c>
      <c r="O782" t="s">
        <v>1647</v>
      </c>
      <c r="P782">
        <v>-1.39999998</v>
      </c>
      <c r="Q782" t="s">
        <v>1648</v>
      </c>
      <c r="R782" t="s">
        <v>1649</v>
      </c>
      <c r="S782">
        <v>133122</v>
      </c>
      <c r="T782">
        <v>575.22353639999994</v>
      </c>
      <c r="U782" t="s">
        <v>31</v>
      </c>
      <c r="V782" t="s">
        <v>1651</v>
      </c>
      <c r="W782" t="s">
        <v>23</v>
      </c>
    </row>
    <row r="783" spans="1:23" x14ac:dyDescent="0.4">
      <c r="A783">
        <v>782</v>
      </c>
      <c r="B783">
        <v>1</v>
      </c>
      <c r="C783">
        <v>1</v>
      </c>
      <c r="D783">
        <v>1</v>
      </c>
      <c r="E783">
        <v>1</v>
      </c>
      <c r="F783">
        <v>0.41502497176937703</v>
      </c>
      <c r="G783">
        <v>-654.28563346052499</v>
      </c>
      <c r="H783">
        <v>0.999999999999999</v>
      </c>
      <c r="I783">
        <v>98.381864392541402</v>
      </c>
      <c r="J783" t="s">
        <v>1652</v>
      </c>
      <c r="K783" t="s">
        <v>25</v>
      </c>
      <c r="L783" t="s">
        <v>1653</v>
      </c>
      <c r="M783" t="s">
        <v>1654</v>
      </c>
      <c r="N783" t="s">
        <v>28</v>
      </c>
      <c r="O783" t="s">
        <v>1655</v>
      </c>
      <c r="P783">
        <v>3.2999999500000001</v>
      </c>
      <c r="Q783" t="s">
        <v>1656</v>
      </c>
      <c r="R783" t="s">
        <v>1657</v>
      </c>
      <c r="S783">
        <v>16777286</v>
      </c>
      <c r="T783">
        <v>565.15518199999997</v>
      </c>
      <c r="U783" t="s">
        <v>31</v>
      </c>
      <c r="V783" t="s">
        <v>1658</v>
      </c>
      <c r="W783" t="s">
        <v>23</v>
      </c>
    </row>
    <row r="784" spans="1:23" x14ac:dyDescent="0.4">
      <c r="A784">
        <v>783</v>
      </c>
      <c r="B784">
        <v>1</v>
      </c>
      <c r="C784">
        <v>1</v>
      </c>
      <c r="D784">
        <v>1</v>
      </c>
      <c r="E784">
        <v>1</v>
      </c>
      <c r="F784">
        <v>0.41502497176937703</v>
      </c>
      <c r="G784">
        <v>-654.28563346052499</v>
      </c>
      <c r="H784" t="s">
        <v>23</v>
      </c>
      <c r="I784">
        <v>98.381864392541402</v>
      </c>
      <c r="J784" t="s">
        <v>1652</v>
      </c>
      <c r="K784" t="s">
        <v>25</v>
      </c>
      <c r="L784" t="s">
        <v>1653</v>
      </c>
      <c r="M784" t="s">
        <v>1654</v>
      </c>
      <c r="N784" t="s">
        <v>28</v>
      </c>
      <c r="O784" t="s">
        <v>1655</v>
      </c>
      <c r="P784">
        <v>3.2999999500000001</v>
      </c>
      <c r="Q784" t="s">
        <v>1656</v>
      </c>
      <c r="R784" t="s">
        <v>1657</v>
      </c>
      <c r="S784">
        <v>16777286</v>
      </c>
      <c r="T784">
        <v>565.15518199999997</v>
      </c>
      <c r="U784" t="s">
        <v>31</v>
      </c>
      <c r="V784" t="s">
        <v>1659</v>
      </c>
      <c r="W784" t="s">
        <v>23</v>
      </c>
    </row>
    <row r="785" spans="1:23" x14ac:dyDescent="0.4">
      <c r="A785">
        <v>784</v>
      </c>
      <c r="B785">
        <v>1</v>
      </c>
      <c r="C785">
        <v>1</v>
      </c>
      <c r="D785">
        <v>1</v>
      </c>
      <c r="E785">
        <v>1</v>
      </c>
      <c r="F785">
        <v>0.41456507128062597</v>
      </c>
      <c r="G785">
        <v>-15.004461880007</v>
      </c>
      <c r="H785">
        <v>0.999999999999999</v>
      </c>
      <c r="I785">
        <v>12.9997114531698</v>
      </c>
      <c r="J785" t="s">
        <v>1437</v>
      </c>
      <c r="K785" t="s">
        <v>25</v>
      </c>
      <c r="L785" t="s">
        <v>1438</v>
      </c>
      <c r="M785" t="s">
        <v>1439</v>
      </c>
      <c r="N785" t="s">
        <v>1440</v>
      </c>
      <c r="O785" t="s">
        <v>1441</v>
      </c>
      <c r="P785">
        <v>1.2000000500000001</v>
      </c>
      <c r="Q785" t="s">
        <v>1442</v>
      </c>
      <c r="R785" t="s">
        <v>1443</v>
      </c>
      <c r="S785">
        <v>34380376446</v>
      </c>
      <c r="T785">
        <v>433.11292329999998</v>
      </c>
      <c r="U785" t="s">
        <v>31</v>
      </c>
      <c r="V785" t="s">
        <v>1660</v>
      </c>
      <c r="W785" t="s">
        <v>23</v>
      </c>
    </row>
    <row r="786" spans="1:23" x14ac:dyDescent="0.4">
      <c r="A786">
        <v>785</v>
      </c>
      <c r="B786">
        <v>1</v>
      </c>
      <c r="C786">
        <v>1</v>
      </c>
      <c r="D786">
        <v>1</v>
      </c>
      <c r="E786">
        <v>1</v>
      </c>
      <c r="F786">
        <v>0.41456507128062597</v>
      </c>
      <c r="G786">
        <v>-15.004461880007</v>
      </c>
      <c r="H786" t="s">
        <v>23</v>
      </c>
      <c r="I786">
        <v>12.9997114531698</v>
      </c>
      <c r="J786" t="s">
        <v>1437</v>
      </c>
      <c r="K786" t="s">
        <v>25</v>
      </c>
      <c r="L786" t="s">
        <v>1438</v>
      </c>
      <c r="M786" t="s">
        <v>1439</v>
      </c>
      <c r="N786" t="s">
        <v>1440</v>
      </c>
      <c r="O786" t="s">
        <v>1441</v>
      </c>
      <c r="P786">
        <v>1.2000000500000001</v>
      </c>
      <c r="Q786" t="s">
        <v>1442</v>
      </c>
      <c r="R786" t="s">
        <v>1443</v>
      </c>
      <c r="S786">
        <v>34380376446</v>
      </c>
      <c r="T786">
        <v>433.11292329999998</v>
      </c>
      <c r="U786" t="s">
        <v>31</v>
      </c>
      <c r="V786" t="s">
        <v>1661</v>
      </c>
      <c r="W786" t="s">
        <v>23</v>
      </c>
    </row>
    <row r="787" spans="1:23" x14ac:dyDescent="0.4">
      <c r="A787">
        <v>786</v>
      </c>
      <c r="B787">
        <v>1</v>
      </c>
      <c r="C787">
        <v>2</v>
      </c>
      <c r="D787">
        <v>1</v>
      </c>
      <c r="E787">
        <v>1</v>
      </c>
      <c r="F787">
        <v>0.414345561031918</v>
      </c>
      <c r="G787">
        <v>-231.54461231674</v>
      </c>
      <c r="H787" t="s">
        <v>23</v>
      </c>
      <c r="I787">
        <v>46.321690227711699</v>
      </c>
      <c r="J787" t="s">
        <v>944</v>
      </c>
      <c r="K787" t="s">
        <v>25</v>
      </c>
      <c r="L787" t="s">
        <v>945</v>
      </c>
      <c r="M787" t="s">
        <v>946</v>
      </c>
      <c r="N787" t="s">
        <v>947</v>
      </c>
      <c r="O787" t="s">
        <v>948</v>
      </c>
      <c r="P787">
        <v>4</v>
      </c>
      <c r="Q787" t="s">
        <v>949</v>
      </c>
      <c r="R787" t="s">
        <v>950</v>
      </c>
      <c r="S787">
        <v>120384382</v>
      </c>
      <c r="T787">
        <v>609.28132000000005</v>
      </c>
      <c r="U787" t="s">
        <v>31</v>
      </c>
      <c r="V787" t="s">
        <v>1662</v>
      </c>
      <c r="W787" t="s">
        <v>23</v>
      </c>
    </row>
    <row r="788" spans="1:23" x14ac:dyDescent="0.4">
      <c r="A788">
        <v>787</v>
      </c>
      <c r="B788">
        <v>1</v>
      </c>
      <c r="C788">
        <v>1</v>
      </c>
      <c r="D788">
        <v>1</v>
      </c>
      <c r="E788">
        <v>1</v>
      </c>
      <c r="F788">
        <v>0.41391139810149302</v>
      </c>
      <c r="G788">
        <v>-178.295231489792</v>
      </c>
      <c r="H788" t="s">
        <v>23</v>
      </c>
      <c r="I788">
        <v>18.404424826155701</v>
      </c>
      <c r="J788" t="s">
        <v>253</v>
      </c>
      <c r="K788" t="s">
        <v>25</v>
      </c>
      <c r="L788" t="s">
        <v>254</v>
      </c>
      <c r="M788" t="s">
        <v>255</v>
      </c>
      <c r="N788" t="s">
        <v>256</v>
      </c>
      <c r="O788" t="s">
        <v>257</v>
      </c>
      <c r="P788">
        <v>1.93788731</v>
      </c>
      <c r="Q788" t="s">
        <v>258</v>
      </c>
      <c r="R788" t="s">
        <v>259</v>
      </c>
      <c r="S788">
        <v>2646118</v>
      </c>
      <c r="T788">
        <v>401.20709849999997</v>
      </c>
      <c r="U788" t="s">
        <v>31</v>
      </c>
      <c r="V788" t="s">
        <v>1663</v>
      </c>
      <c r="W788" t="s">
        <v>23</v>
      </c>
    </row>
    <row r="789" spans="1:23" x14ac:dyDescent="0.4">
      <c r="A789">
        <v>788</v>
      </c>
      <c r="B789">
        <v>1</v>
      </c>
      <c r="C789">
        <v>1</v>
      </c>
      <c r="D789">
        <v>1</v>
      </c>
      <c r="E789">
        <v>1</v>
      </c>
      <c r="F789">
        <v>0.41391139810149302</v>
      </c>
      <c r="G789">
        <v>-178.295231489792</v>
      </c>
      <c r="H789">
        <v>0.999999999999999</v>
      </c>
      <c r="I789">
        <v>18.404424826155701</v>
      </c>
      <c r="J789" t="s">
        <v>253</v>
      </c>
      <c r="K789" t="s">
        <v>25</v>
      </c>
      <c r="L789" t="s">
        <v>254</v>
      </c>
      <c r="M789" t="s">
        <v>255</v>
      </c>
      <c r="N789" t="s">
        <v>256</v>
      </c>
      <c r="O789" t="s">
        <v>257</v>
      </c>
      <c r="P789">
        <v>1.93788731</v>
      </c>
      <c r="Q789" t="s">
        <v>258</v>
      </c>
      <c r="R789" t="s">
        <v>259</v>
      </c>
      <c r="S789">
        <v>2646118</v>
      </c>
      <c r="T789">
        <v>401.20709849999997</v>
      </c>
      <c r="U789" t="s">
        <v>31</v>
      </c>
      <c r="V789" t="s">
        <v>1664</v>
      </c>
      <c r="W789" t="s">
        <v>23</v>
      </c>
    </row>
    <row r="790" spans="1:23" x14ac:dyDescent="0.4">
      <c r="A790">
        <v>789</v>
      </c>
      <c r="B790">
        <v>1</v>
      </c>
      <c r="C790">
        <v>1</v>
      </c>
      <c r="D790">
        <v>1</v>
      </c>
      <c r="E790">
        <v>1</v>
      </c>
      <c r="F790">
        <v>0.41389417512446203</v>
      </c>
      <c r="G790">
        <v>-79.257943289861203</v>
      </c>
      <c r="H790" t="s">
        <v>23</v>
      </c>
      <c r="I790">
        <v>27.6905543007585</v>
      </c>
      <c r="J790" t="s">
        <v>1665</v>
      </c>
      <c r="K790" t="s">
        <v>25</v>
      </c>
      <c r="L790" t="s">
        <v>1666</v>
      </c>
      <c r="M790" t="s">
        <v>1667</v>
      </c>
      <c r="N790" t="s">
        <v>1668</v>
      </c>
      <c r="O790" t="s">
        <v>1669</v>
      </c>
      <c r="P790">
        <v>2.8652255499999999</v>
      </c>
      <c r="Q790" t="s">
        <v>1670</v>
      </c>
      <c r="R790" t="s">
        <v>1671</v>
      </c>
      <c r="S790">
        <v>2129922</v>
      </c>
      <c r="T790">
        <v>323.1390189</v>
      </c>
      <c r="U790" t="s">
        <v>31</v>
      </c>
      <c r="V790" t="s">
        <v>1672</v>
      </c>
      <c r="W790" t="s">
        <v>23</v>
      </c>
    </row>
    <row r="791" spans="1:23" x14ac:dyDescent="0.4">
      <c r="A791">
        <v>790</v>
      </c>
      <c r="B791">
        <v>1</v>
      </c>
      <c r="C791">
        <v>1</v>
      </c>
      <c r="D791">
        <v>1</v>
      </c>
      <c r="E791">
        <v>1</v>
      </c>
      <c r="F791">
        <v>0.41389417512446203</v>
      </c>
      <c r="G791">
        <v>-79.257943289861203</v>
      </c>
      <c r="H791">
        <v>0.999999999999999</v>
      </c>
      <c r="I791">
        <v>27.6905543007585</v>
      </c>
      <c r="J791" t="s">
        <v>1665</v>
      </c>
      <c r="K791" t="s">
        <v>25</v>
      </c>
      <c r="L791" t="s">
        <v>1666</v>
      </c>
      <c r="M791" t="s">
        <v>1667</v>
      </c>
      <c r="N791" t="s">
        <v>1668</v>
      </c>
      <c r="O791" t="s">
        <v>1669</v>
      </c>
      <c r="P791">
        <v>2.8652255499999999</v>
      </c>
      <c r="Q791" t="s">
        <v>1670</v>
      </c>
      <c r="R791" t="s">
        <v>1671</v>
      </c>
      <c r="S791">
        <v>2129922</v>
      </c>
      <c r="T791">
        <v>323.1390189</v>
      </c>
      <c r="U791" t="s">
        <v>31</v>
      </c>
      <c r="V791" t="s">
        <v>1673</v>
      </c>
      <c r="W791" t="s">
        <v>23</v>
      </c>
    </row>
    <row r="792" spans="1:23" x14ac:dyDescent="0.4">
      <c r="A792">
        <v>791</v>
      </c>
      <c r="B792">
        <v>1</v>
      </c>
      <c r="C792">
        <v>1</v>
      </c>
      <c r="D792">
        <v>1</v>
      </c>
      <c r="E792">
        <v>2</v>
      </c>
      <c r="F792">
        <v>0.41366154644669101</v>
      </c>
      <c r="G792">
        <v>-154.49569164585401</v>
      </c>
      <c r="H792">
        <v>0.98944723618090402</v>
      </c>
      <c r="I792">
        <v>5.3766459271703404</v>
      </c>
      <c r="J792" t="s">
        <v>1674</v>
      </c>
      <c r="K792" t="s">
        <v>25</v>
      </c>
      <c r="L792" t="s">
        <v>1675</v>
      </c>
      <c r="M792" t="s">
        <v>1676</v>
      </c>
      <c r="N792" t="s">
        <v>28</v>
      </c>
      <c r="O792" t="s">
        <v>1677</v>
      </c>
      <c r="P792">
        <v>-1.70560384</v>
      </c>
      <c r="R792" t="s">
        <v>1678</v>
      </c>
      <c r="S792">
        <v>3178512</v>
      </c>
      <c r="T792">
        <v>609.28132000000005</v>
      </c>
      <c r="U792" t="s">
        <v>31</v>
      </c>
      <c r="V792" t="s">
        <v>1679</v>
      </c>
      <c r="W792" t="s">
        <v>23</v>
      </c>
    </row>
    <row r="793" spans="1:23" x14ac:dyDescent="0.4">
      <c r="A793">
        <v>792</v>
      </c>
      <c r="B793">
        <v>1</v>
      </c>
      <c r="C793">
        <v>1</v>
      </c>
      <c r="D793">
        <v>1</v>
      </c>
      <c r="E793">
        <v>2</v>
      </c>
      <c r="F793">
        <v>0.41366154644669101</v>
      </c>
      <c r="G793">
        <v>-154.49569164585401</v>
      </c>
      <c r="H793" t="s">
        <v>23</v>
      </c>
      <c r="I793">
        <v>5.3766459271703404</v>
      </c>
      <c r="J793" t="s">
        <v>1674</v>
      </c>
      <c r="K793" t="s">
        <v>25</v>
      </c>
      <c r="L793" t="s">
        <v>1675</v>
      </c>
      <c r="M793" t="s">
        <v>1676</v>
      </c>
      <c r="N793" t="s">
        <v>28</v>
      </c>
      <c r="O793" t="s">
        <v>1677</v>
      </c>
      <c r="P793">
        <v>-1.70560384</v>
      </c>
      <c r="R793" t="s">
        <v>1678</v>
      </c>
      <c r="S793">
        <v>3178512</v>
      </c>
      <c r="T793">
        <v>609.28132000000005</v>
      </c>
      <c r="U793" t="s">
        <v>31</v>
      </c>
      <c r="V793" t="s">
        <v>1680</v>
      </c>
      <c r="W793" t="s">
        <v>23</v>
      </c>
    </row>
    <row r="794" spans="1:23" x14ac:dyDescent="0.4">
      <c r="A794">
        <v>793</v>
      </c>
      <c r="B794">
        <v>1</v>
      </c>
      <c r="C794">
        <v>1</v>
      </c>
      <c r="D794">
        <v>1</v>
      </c>
      <c r="E794">
        <v>1</v>
      </c>
      <c r="F794">
        <v>0.41320974896134699</v>
      </c>
      <c r="G794">
        <v>-13.671138675687001</v>
      </c>
      <c r="H794" t="s">
        <v>23</v>
      </c>
      <c r="I794">
        <v>10.047892010694399</v>
      </c>
      <c r="J794" t="s">
        <v>1681</v>
      </c>
      <c r="K794" t="s">
        <v>25</v>
      </c>
      <c r="L794" t="s">
        <v>1682</v>
      </c>
      <c r="M794" t="s">
        <v>1683</v>
      </c>
      <c r="N794" t="s">
        <v>1684</v>
      </c>
      <c r="O794" t="s">
        <v>1685</v>
      </c>
      <c r="P794">
        <v>2.1225359400000001</v>
      </c>
      <c r="Q794" t="s">
        <v>1686</v>
      </c>
      <c r="R794" t="s">
        <v>1687</v>
      </c>
      <c r="S794">
        <v>86829438</v>
      </c>
      <c r="T794">
        <v>169.0760247</v>
      </c>
      <c r="U794" t="s">
        <v>31</v>
      </c>
      <c r="V794" t="s">
        <v>1688</v>
      </c>
      <c r="W794" t="s">
        <v>23</v>
      </c>
    </row>
    <row r="795" spans="1:23" x14ac:dyDescent="0.4">
      <c r="A795">
        <v>794</v>
      </c>
      <c r="B795">
        <v>1</v>
      </c>
      <c r="C795">
        <v>1</v>
      </c>
      <c r="D795">
        <v>1</v>
      </c>
      <c r="E795">
        <v>1</v>
      </c>
      <c r="F795">
        <v>0.41320974896134699</v>
      </c>
      <c r="G795">
        <v>-13.671138675687001</v>
      </c>
      <c r="H795">
        <v>0.999999999999999</v>
      </c>
      <c r="I795">
        <v>10.047892010694399</v>
      </c>
      <c r="J795" t="s">
        <v>1681</v>
      </c>
      <c r="K795" t="s">
        <v>25</v>
      </c>
      <c r="L795" t="s">
        <v>1682</v>
      </c>
      <c r="M795" t="s">
        <v>1683</v>
      </c>
      <c r="N795" t="s">
        <v>1684</v>
      </c>
      <c r="O795" t="s">
        <v>1685</v>
      </c>
      <c r="P795">
        <v>2.1225359400000001</v>
      </c>
      <c r="Q795" t="s">
        <v>1686</v>
      </c>
      <c r="R795" t="s">
        <v>1687</v>
      </c>
      <c r="S795">
        <v>86829438</v>
      </c>
      <c r="T795">
        <v>169.0760247</v>
      </c>
      <c r="U795" t="s">
        <v>31</v>
      </c>
      <c r="V795" t="s">
        <v>1689</v>
      </c>
      <c r="W795" t="s">
        <v>23</v>
      </c>
    </row>
    <row r="796" spans="1:23" x14ac:dyDescent="0.4">
      <c r="A796">
        <v>795</v>
      </c>
      <c r="B796">
        <v>1</v>
      </c>
      <c r="C796">
        <v>1</v>
      </c>
      <c r="D796">
        <v>1</v>
      </c>
      <c r="E796">
        <v>1</v>
      </c>
      <c r="F796">
        <v>0.41288401598261298</v>
      </c>
      <c r="G796">
        <v>-9.2984553558679099</v>
      </c>
      <c r="H796">
        <v>0.999999999999999</v>
      </c>
      <c r="I796">
        <v>19.694453781606999</v>
      </c>
      <c r="J796" t="s">
        <v>1690</v>
      </c>
      <c r="K796" t="s">
        <v>25</v>
      </c>
      <c r="L796" t="s">
        <v>1691</v>
      </c>
      <c r="M796" t="s">
        <v>1692</v>
      </c>
      <c r="N796" t="s">
        <v>1693</v>
      </c>
      <c r="O796" t="s">
        <v>1694</v>
      </c>
      <c r="P796">
        <v>-0.89999997600000003</v>
      </c>
      <c r="Q796" t="s">
        <v>1695</v>
      </c>
      <c r="R796" t="s">
        <v>1696</v>
      </c>
      <c r="S796">
        <v>8677533822</v>
      </c>
      <c r="T796">
        <v>595.1657467</v>
      </c>
      <c r="U796" t="s">
        <v>31</v>
      </c>
      <c r="V796" t="s">
        <v>1697</v>
      </c>
      <c r="W796" t="s">
        <v>23</v>
      </c>
    </row>
    <row r="797" spans="1:23" x14ac:dyDescent="0.4">
      <c r="A797">
        <v>796</v>
      </c>
      <c r="B797">
        <v>1</v>
      </c>
      <c r="C797">
        <v>1</v>
      </c>
      <c r="D797">
        <v>1</v>
      </c>
      <c r="E797">
        <v>1</v>
      </c>
      <c r="F797">
        <v>0.41288401598261298</v>
      </c>
      <c r="G797">
        <v>-9.2984553558679099</v>
      </c>
      <c r="H797" t="s">
        <v>23</v>
      </c>
      <c r="I797">
        <v>19.694453781606999</v>
      </c>
      <c r="J797" t="s">
        <v>1690</v>
      </c>
      <c r="K797" t="s">
        <v>25</v>
      </c>
      <c r="L797" t="s">
        <v>1691</v>
      </c>
      <c r="M797" t="s">
        <v>1692</v>
      </c>
      <c r="N797" t="s">
        <v>1693</v>
      </c>
      <c r="O797" t="s">
        <v>1694</v>
      </c>
      <c r="P797">
        <v>-0.89999997600000003</v>
      </c>
      <c r="Q797" t="s">
        <v>1695</v>
      </c>
      <c r="R797" t="s">
        <v>1696</v>
      </c>
      <c r="S797">
        <v>8677533822</v>
      </c>
      <c r="T797">
        <v>595.1657467</v>
      </c>
      <c r="U797" t="s">
        <v>31</v>
      </c>
      <c r="V797" t="s">
        <v>1698</v>
      </c>
      <c r="W797" t="s">
        <v>23</v>
      </c>
    </row>
    <row r="798" spans="1:23" x14ac:dyDescent="0.4">
      <c r="A798">
        <v>797</v>
      </c>
      <c r="B798">
        <v>1</v>
      </c>
      <c r="C798">
        <v>1</v>
      </c>
      <c r="D798">
        <v>1</v>
      </c>
      <c r="E798">
        <v>1</v>
      </c>
      <c r="F798">
        <v>0.412056980799198</v>
      </c>
      <c r="G798">
        <v>-29.918276148106699</v>
      </c>
      <c r="H798" t="s">
        <v>23</v>
      </c>
      <c r="I798">
        <v>32.760561802371697</v>
      </c>
      <c r="J798" t="s">
        <v>1699</v>
      </c>
      <c r="K798" t="s">
        <v>25</v>
      </c>
      <c r="L798" t="s">
        <v>1700</v>
      </c>
      <c r="M798" t="s">
        <v>1701</v>
      </c>
      <c r="N798" t="s">
        <v>1702</v>
      </c>
      <c r="O798" t="s">
        <v>1703</v>
      </c>
      <c r="P798">
        <v>0.10000000100000001</v>
      </c>
      <c r="Q798" t="s">
        <v>1704</v>
      </c>
      <c r="R798" t="s">
        <v>1705</v>
      </c>
      <c r="S798">
        <v>87615866</v>
      </c>
      <c r="T798">
        <v>551.10389999999995</v>
      </c>
      <c r="U798" t="s">
        <v>31</v>
      </c>
      <c r="V798" t="s">
        <v>1706</v>
      </c>
      <c r="W798" t="s">
        <v>23</v>
      </c>
    </row>
    <row r="799" spans="1:23" x14ac:dyDescent="0.4">
      <c r="A799">
        <v>798</v>
      </c>
      <c r="B799">
        <v>1</v>
      </c>
      <c r="C799">
        <v>1</v>
      </c>
      <c r="D799">
        <v>1</v>
      </c>
      <c r="E799">
        <v>1</v>
      </c>
      <c r="F799">
        <v>0.412056980799198</v>
      </c>
      <c r="G799">
        <v>-29.918276148106699</v>
      </c>
      <c r="H799">
        <v>0.999999999999999</v>
      </c>
      <c r="I799">
        <v>32.760561802371697</v>
      </c>
      <c r="J799" t="s">
        <v>1699</v>
      </c>
      <c r="K799" t="s">
        <v>25</v>
      </c>
      <c r="L799" t="s">
        <v>1700</v>
      </c>
      <c r="M799" t="s">
        <v>1701</v>
      </c>
      <c r="N799" t="s">
        <v>1702</v>
      </c>
      <c r="O799" t="s">
        <v>1703</v>
      </c>
      <c r="P799">
        <v>0.10000000100000001</v>
      </c>
      <c r="Q799" t="s">
        <v>1704</v>
      </c>
      <c r="R799" t="s">
        <v>1705</v>
      </c>
      <c r="S799">
        <v>87615866</v>
      </c>
      <c r="T799">
        <v>551.10389999999995</v>
      </c>
      <c r="U799" t="s">
        <v>31</v>
      </c>
      <c r="V799" t="s">
        <v>1707</v>
      </c>
      <c r="W799" t="s">
        <v>23</v>
      </c>
    </row>
    <row r="800" spans="1:23" x14ac:dyDescent="0.4">
      <c r="A800">
        <v>799</v>
      </c>
      <c r="B800">
        <v>1</v>
      </c>
      <c r="C800">
        <v>1</v>
      </c>
      <c r="D800">
        <v>1</v>
      </c>
      <c r="E800">
        <v>1</v>
      </c>
      <c r="F800">
        <v>0.41096271426672998</v>
      </c>
      <c r="G800">
        <v>-70.3997158690958</v>
      </c>
      <c r="H800">
        <v>0.999999999999999</v>
      </c>
      <c r="I800">
        <v>24.846094730484602</v>
      </c>
      <c r="J800" t="s">
        <v>707</v>
      </c>
      <c r="K800" t="s">
        <v>25</v>
      </c>
      <c r="L800" t="s">
        <v>708</v>
      </c>
      <c r="M800" t="s">
        <v>709</v>
      </c>
      <c r="N800" t="s">
        <v>710</v>
      </c>
      <c r="O800" t="s">
        <v>711</v>
      </c>
      <c r="P800">
        <v>0.40000000600000002</v>
      </c>
      <c r="Q800" t="s">
        <v>712</v>
      </c>
      <c r="R800" t="s">
        <v>713</v>
      </c>
      <c r="S800">
        <v>8610439258</v>
      </c>
      <c r="T800">
        <v>507.11331999999999</v>
      </c>
      <c r="U800" t="s">
        <v>31</v>
      </c>
      <c r="V800" t="s">
        <v>1708</v>
      </c>
      <c r="W800" t="s">
        <v>23</v>
      </c>
    </row>
    <row r="801" spans="1:23" x14ac:dyDescent="0.4">
      <c r="A801">
        <v>800</v>
      </c>
      <c r="B801">
        <v>1</v>
      </c>
      <c r="C801">
        <v>1</v>
      </c>
      <c r="D801">
        <v>1</v>
      </c>
      <c r="E801">
        <v>1</v>
      </c>
      <c r="F801">
        <v>0.41096271426672998</v>
      </c>
      <c r="G801">
        <v>-70.3997158690958</v>
      </c>
      <c r="H801" t="s">
        <v>23</v>
      </c>
      <c r="I801">
        <v>24.846094730484602</v>
      </c>
      <c r="J801" t="s">
        <v>707</v>
      </c>
      <c r="K801" t="s">
        <v>25</v>
      </c>
      <c r="L801" t="s">
        <v>708</v>
      </c>
      <c r="M801" t="s">
        <v>709</v>
      </c>
      <c r="N801" t="s">
        <v>710</v>
      </c>
      <c r="O801" t="s">
        <v>711</v>
      </c>
      <c r="P801">
        <v>0.40000000600000002</v>
      </c>
      <c r="Q801" t="s">
        <v>712</v>
      </c>
      <c r="R801" t="s">
        <v>713</v>
      </c>
      <c r="S801">
        <v>8610439258</v>
      </c>
      <c r="T801">
        <v>507.11331999999999</v>
      </c>
      <c r="U801" t="s">
        <v>31</v>
      </c>
      <c r="V801" t="s">
        <v>1709</v>
      </c>
      <c r="W801" t="s">
        <v>23</v>
      </c>
    </row>
    <row r="802" spans="1:23" x14ac:dyDescent="0.4">
      <c r="A802">
        <v>801</v>
      </c>
      <c r="B802">
        <v>1</v>
      </c>
      <c r="C802">
        <v>1</v>
      </c>
      <c r="D802">
        <v>1</v>
      </c>
      <c r="E802">
        <v>1</v>
      </c>
      <c r="F802">
        <v>0.41025706277963597</v>
      </c>
      <c r="G802">
        <v>-176.088116308906</v>
      </c>
      <c r="H802">
        <v>0.999999999999999</v>
      </c>
      <c r="I802">
        <v>46.097961814184998</v>
      </c>
      <c r="J802" t="s">
        <v>1710</v>
      </c>
      <c r="K802" t="s">
        <v>25</v>
      </c>
      <c r="L802" t="s">
        <v>1711</v>
      </c>
      <c r="M802" t="s">
        <v>1712</v>
      </c>
      <c r="N802" t="s">
        <v>1713</v>
      </c>
      <c r="O802" t="s">
        <v>1714</v>
      </c>
      <c r="P802">
        <v>-0.20000000300000001</v>
      </c>
      <c r="Q802">
        <v>5318285</v>
      </c>
      <c r="R802" t="s">
        <v>1715</v>
      </c>
      <c r="S802">
        <v>3178498</v>
      </c>
      <c r="T802">
        <v>357.11800870000002</v>
      </c>
      <c r="U802" t="s">
        <v>31</v>
      </c>
      <c r="V802" t="s">
        <v>1716</v>
      </c>
      <c r="W802" t="s">
        <v>23</v>
      </c>
    </row>
    <row r="803" spans="1:23" x14ac:dyDescent="0.4">
      <c r="A803">
        <v>802</v>
      </c>
      <c r="B803">
        <v>1</v>
      </c>
      <c r="C803">
        <v>1</v>
      </c>
      <c r="D803">
        <v>1</v>
      </c>
      <c r="E803">
        <v>1</v>
      </c>
      <c r="F803">
        <v>0.41025706277963597</v>
      </c>
      <c r="G803">
        <v>-176.088116308906</v>
      </c>
      <c r="H803" t="s">
        <v>23</v>
      </c>
      <c r="I803">
        <v>46.097961814184998</v>
      </c>
      <c r="J803" t="s">
        <v>1710</v>
      </c>
      <c r="K803" t="s">
        <v>25</v>
      </c>
      <c r="L803" t="s">
        <v>1711</v>
      </c>
      <c r="M803" t="s">
        <v>1712</v>
      </c>
      <c r="N803" t="s">
        <v>1713</v>
      </c>
      <c r="O803" t="s">
        <v>1714</v>
      </c>
      <c r="P803">
        <v>-0.20000000300000001</v>
      </c>
      <c r="Q803">
        <v>5318285</v>
      </c>
      <c r="R803" t="s">
        <v>1715</v>
      </c>
      <c r="S803">
        <v>3178498</v>
      </c>
      <c r="T803">
        <v>357.11800870000002</v>
      </c>
      <c r="U803" t="s">
        <v>31</v>
      </c>
      <c r="V803" t="s">
        <v>1717</v>
      </c>
      <c r="W803" t="s">
        <v>23</v>
      </c>
    </row>
    <row r="804" spans="1:23" x14ac:dyDescent="0.4">
      <c r="A804">
        <v>803</v>
      </c>
      <c r="B804">
        <v>1</v>
      </c>
      <c r="C804">
        <v>1</v>
      </c>
      <c r="D804">
        <v>1</v>
      </c>
      <c r="E804">
        <v>1</v>
      </c>
      <c r="F804">
        <v>0.40988213868660001</v>
      </c>
      <c r="G804">
        <v>-73.549491751477206</v>
      </c>
      <c r="H804">
        <v>0.999999999999999</v>
      </c>
      <c r="I804">
        <v>24.732976601068099</v>
      </c>
      <c r="J804" t="s">
        <v>1718</v>
      </c>
      <c r="K804" t="s">
        <v>25</v>
      </c>
      <c r="L804" t="s">
        <v>1719</v>
      </c>
      <c r="M804" t="s">
        <v>1720</v>
      </c>
      <c r="N804" t="s">
        <v>1721</v>
      </c>
      <c r="O804" t="s">
        <v>1722</v>
      </c>
      <c r="P804">
        <v>-1.7000000500000001</v>
      </c>
      <c r="Q804" t="s">
        <v>1723</v>
      </c>
      <c r="R804" t="s">
        <v>1724</v>
      </c>
      <c r="S804">
        <v>88075134</v>
      </c>
      <c r="T804">
        <v>175.06010000000001</v>
      </c>
      <c r="U804" t="s">
        <v>31</v>
      </c>
      <c r="V804" t="s">
        <v>1725</v>
      </c>
      <c r="W804" t="s">
        <v>23</v>
      </c>
    </row>
    <row r="805" spans="1:23" x14ac:dyDescent="0.4">
      <c r="A805">
        <v>804</v>
      </c>
      <c r="B805">
        <v>1</v>
      </c>
      <c r="C805">
        <v>1</v>
      </c>
      <c r="D805">
        <v>1</v>
      </c>
      <c r="E805">
        <v>1</v>
      </c>
      <c r="F805">
        <v>0.40988213868660001</v>
      </c>
      <c r="G805">
        <v>-73.549491751477206</v>
      </c>
      <c r="H805" t="s">
        <v>23</v>
      </c>
      <c r="I805">
        <v>24.732976601068099</v>
      </c>
      <c r="J805" t="s">
        <v>1718</v>
      </c>
      <c r="K805" t="s">
        <v>25</v>
      </c>
      <c r="L805" t="s">
        <v>1719</v>
      </c>
      <c r="M805" t="s">
        <v>1720</v>
      </c>
      <c r="N805" t="s">
        <v>1721</v>
      </c>
      <c r="O805" t="s">
        <v>1722</v>
      </c>
      <c r="P805">
        <v>-1.7000000500000001</v>
      </c>
      <c r="Q805" t="s">
        <v>1723</v>
      </c>
      <c r="R805" t="s">
        <v>1724</v>
      </c>
      <c r="S805">
        <v>88075134</v>
      </c>
      <c r="T805">
        <v>175.06010000000001</v>
      </c>
      <c r="U805" t="s">
        <v>31</v>
      </c>
      <c r="V805" t="s">
        <v>1726</v>
      </c>
      <c r="W805" t="s">
        <v>23</v>
      </c>
    </row>
    <row r="806" spans="1:23" x14ac:dyDescent="0.4">
      <c r="A806">
        <v>805</v>
      </c>
      <c r="B806">
        <v>1</v>
      </c>
      <c r="C806">
        <v>2</v>
      </c>
      <c r="D806">
        <v>1</v>
      </c>
      <c r="E806">
        <v>1</v>
      </c>
      <c r="F806">
        <v>0.40981002360673102</v>
      </c>
      <c r="G806">
        <v>-27.7457415080411</v>
      </c>
      <c r="H806">
        <v>0.999999999999999</v>
      </c>
      <c r="I806">
        <v>32.649591093055903</v>
      </c>
      <c r="J806" t="s">
        <v>716</v>
      </c>
      <c r="K806" t="s">
        <v>25</v>
      </c>
      <c r="L806" t="s">
        <v>717</v>
      </c>
      <c r="M806" t="s">
        <v>718</v>
      </c>
      <c r="N806" t="s">
        <v>719</v>
      </c>
      <c r="O806" t="s">
        <v>720</v>
      </c>
      <c r="P806">
        <v>2.6983466100000002</v>
      </c>
      <c r="Q806" t="s">
        <v>721</v>
      </c>
      <c r="R806" t="s">
        <v>722</v>
      </c>
      <c r="S806">
        <v>86829438</v>
      </c>
      <c r="T806">
        <v>183.09167479999999</v>
      </c>
      <c r="U806" t="s">
        <v>31</v>
      </c>
      <c r="V806" t="s">
        <v>1727</v>
      </c>
      <c r="W806" t="s">
        <v>23</v>
      </c>
    </row>
    <row r="807" spans="1:23" x14ac:dyDescent="0.4">
      <c r="A807">
        <v>806</v>
      </c>
      <c r="B807">
        <v>1</v>
      </c>
      <c r="C807">
        <v>2</v>
      </c>
      <c r="D807">
        <v>1</v>
      </c>
      <c r="E807">
        <v>1</v>
      </c>
      <c r="F807">
        <v>0.40981002360673102</v>
      </c>
      <c r="G807">
        <v>-27.7457415080411</v>
      </c>
      <c r="H807" t="s">
        <v>23</v>
      </c>
      <c r="I807">
        <v>32.649591093055903</v>
      </c>
      <c r="J807" t="s">
        <v>716</v>
      </c>
      <c r="K807" t="s">
        <v>25</v>
      </c>
      <c r="L807" t="s">
        <v>717</v>
      </c>
      <c r="M807" t="s">
        <v>718</v>
      </c>
      <c r="N807" t="s">
        <v>719</v>
      </c>
      <c r="O807" t="s">
        <v>720</v>
      </c>
      <c r="P807">
        <v>2.6983466100000002</v>
      </c>
      <c r="Q807" t="s">
        <v>721</v>
      </c>
      <c r="R807" t="s">
        <v>722</v>
      </c>
      <c r="S807">
        <v>86829438</v>
      </c>
      <c r="T807">
        <v>183.09167479999999</v>
      </c>
      <c r="U807" t="s">
        <v>31</v>
      </c>
      <c r="V807" t="s">
        <v>1728</v>
      </c>
      <c r="W807" t="s">
        <v>23</v>
      </c>
    </row>
    <row r="808" spans="1:23" x14ac:dyDescent="0.4">
      <c r="A808">
        <v>807</v>
      </c>
      <c r="B808">
        <v>1</v>
      </c>
      <c r="C808">
        <v>1</v>
      </c>
      <c r="D808">
        <v>1</v>
      </c>
      <c r="E808">
        <v>1</v>
      </c>
      <c r="F808">
        <v>0.40916899036259902</v>
      </c>
      <c r="G808">
        <v>-103.77585110656899</v>
      </c>
      <c r="H808">
        <v>0.999999999999999</v>
      </c>
      <c r="I808">
        <v>34.252251299231702</v>
      </c>
      <c r="J808" t="s">
        <v>1199</v>
      </c>
      <c r="K808" t="s">
        <v>25</v>
      </c>
      <c r="L808" t="s">
        <v>1200</v>
      </c>
      <c r="M808" t="s">
        <v>1201</v>
      </c>
      <c r="N808" t="s">
        <v>1202</v>
      </c>
      <c r="O808" t="s">
        <v>1203</v>
      </c>
      <c r="P808">
        <v>-1.39999998</v>
      </c>
      <c r="Q808" t="s">
        <v>1204</v>
      </c>
      <c r="R808" t="s">
        <v>1205</v>
      </c>
      <c r="S808">
        <v>37544310</v>
      </c>
      <c r="T808">
        <v>597.18139680000002</v>
      </c>
      <c r="U808" t="s">
        <v>31</v>
      </c>
      <c r="V808" t="s">
        <v>1729</v>
      </c>
      <c r="W808" t="s">
        <v>23</v>
      </c>
    </row>
    <row r="809" spans="1:23" x14ac:dyDescent="0.4">
      <c r="A809">
        <v>808</v>
      </c>
      <c r="B809">
        <v>1</v>
      </c>
      <c r="C809">
        <v>1</v>
      </c>
      <c r="D809">
        <v>1</v>
      </c>
      <c r="E809">
        <v>1</v>
      </c>
      <c r="F809">
        <v>0.40916899036259902</v>
      </c>
      <c r="G809">
        <v>-103.77585110656899</v>
      </c>
      <c r="H809" t="s">
        <v>23</v>
      </c>
      <c r="I809">
        <v>34.252251299231702</v>
      </c>
      <c r="J809" t="s">
        <v>1199</v>
      </c>
      <c r="K809" t="s">
        <v>25</v>
      </c>
      <c r="L809" t="s">
        <v>1200</v>
      </c>
      <c r="M809" t="s">
        <v>1201</v>
      </c>
      <c r="N809" t="s">
        <v>1202</v>
      </c>
      <c r="O809" t="s">
        <v>1203</v>
      </c>
      <c r="P809">
        <v>-1.39999998</v>
      </c>
      <c r="Q809" t="s">
        <v>1204</v>
      </c>
      <c r="R809" t="s">
        <v>1205</v>
      </c>
      <c r="S809">
        <v>37544310</v>
      </c>
      <c r="T809">
        <v>597.18139680000002</v>
      </c>
      <c r="U809" t="s">
        <v>31</v>
      </c>
      <c r="V809" t="s">
        <v>1730</v>
      </c>
      <c r="W809" t="s">
        <v>23</v>
      </c>
    </row>
    <row r="810" spans="1:23" x14ac:dyDescent="0.4">
      <c r="A810">
        <v>809</v>
      </c>
      <c r="B810">
        <v>1</v>
      </c>
      <c r="C810">
        <v>1</v>
      </c>
      <c r="D810">
        <v>1</v>
      </c>
      <c r="E810">
        <v>1</v>
      </c>
      <c r="F810">
        <v>0.40851499611959102</v>
      </c>
      <c r="G810">
        <v>-237.283346057655</v>
      </c>
      <c r="H810">
        <v>0.999999999999999</v>
      </c>
      <c r="I810">
        <v>15.0047091736186</v>
      </c>
      <c r="J810" t="s">
        <v>944</v>
      </c>
      <c r="K810" t="s">
        <v>25</v>
      </c>
      <c r="L810" t="s">
        <v>945</v>
      </c>
      <c r="M810" t="s">
        <v>946</v>
      </c>
      <c r="N810" t="s">
        <v>947</v>
      </c>
      <c r="O810" t="s">
        <v>948</v>
      </c>
      <c r="P810">
        <v>4</v>
      </c>
      <c r="Q810" t="s">
        <v>949</v>
      </c>
      <c r="R810" t="s">
        <v>950</v>
      </c>
      <c r="S810">
        <v>120384382</v>
      </c>
      <c r="T810">
        <v>609.28066000000001</v>
      </c>
      <c r="U810" t="s">
        <v>31</v>
      </c>
      <c r="V810" t="s">
        <v>1731</v>
      </c>
      <c r="W810" t="s">
        <v>23</v>
      </c>
    </row>
    <row r="811" spans="1:23" x14ac:dyDescent="0.4">
      <c r="A811">
        <v>810</v>
      </c>
      <c r="B811">
        <v>1</v>
      </c>
      <c r="C811">
        <v>1</v>
      </c>
      <c r="D811">
        <v>1</v>
      </c>
      <c r="E811">
        <v>1</v>
      </c>
      <c r="F811">
        <v>0.40851499611959102</v>
      </c>
      <c r="G811">
        <v>-237.283346057655</v>
      </c>
      <c r="H811" t="s">
        <v>23</v>
      </c>
      <c r="I811">
        <v>15.0047091736186</v>
      </c>
      <c r="J811" t="s">
        <v>944</v>
      </c>
      <c r="K811" t="s">
        <v>25</v>
      </c>
      <c r="L811" t="s">
        <v>945</v>
      </c>
      <c r="M811" t="s">
        <v>946</v>
      </c>
      <c r="N811" t="s">
        <v>947</v>
      </c>
      <c r="O811" t="s">
        <v>948</v>
      </c>
      <c r="P811">
        <v>4</v>
      </c>
      <c r="Q811" t="s">
        <v>949</v>
      </c>
      <c r="R811" t="s">
        <v>950</v>
      </c>
      <c r="S811">
        <v>120384382</v>
      </c>
      <c r="T811">
        <v>609.28066000000001</v>
      </c>
      <c r="U811" t="s">
        <v>31</v>
      </c>
      <c r="V811" t="s">
        <v>1732</v>
      </c>
      <c r="W811" t="s">
        <v>23</v>
      </c>
    </row>
    <row r="812" spans="1:23" x14ac:dyDescent="0.4">
      <c r="A812">
        <v>811</v>
      </c>
      <c r="B812">
        <v>1</v>
      </c>
      <c r="C812">
        <v>4</v>
      </c>
      <c r="D812">
        <v>1</v>
      </c>
      <c r="E812">
        <v>2</v>
      </c>
      <c r="F812">
        <v>0.40715740547153001</v>
      </c>
      <c r="G812">
        <v>-186.96807079985001</v>
      </c>
      <c r="H812">
        <v>0.68341708542713497</v>
      </c>
      <c r="I812">
        <v>42.6280277759532</v>
      </c>
      <c r="J812" t="s">
        <v>1065</v>
      </c>
      <c r="K812" t="s">
        <v>25</v>
      </c>
      <c r="L812" t="s">
        <v>1733</v>
      </c>
      <c r="M812" t="s">
        <v>1734</v>
      </c>
      <c r="N812" t="s">
        <v>28</v>
      </c>
      <c r="O812" t="s">
        <v>1735</v>
      </c>
      <c r="P812">
        <v>-2.0031053999999999</v>
      </c>
      <c r="R812" t="s">
        <v>1736</v>
      </c>
      <c r="S812">
        <v>3178496</v>
      </c>
      <c r="T812">
        <v>613.21270000000004</v>
      </c>
      <c r="U812" t="s">
        <v>31</v>
      </c>
      <c r="V812" t="s">
        <v>1737</v>
      </c>
      <c r="W812" t="s">
        <v>23</v>
      </c>
    </row>
    <row r="813" spans="1:23" x14ac:dyDescent="0.4">
      <c r="A813">
        <v>812</v>
      </c>
      <c r="B813">
        <v>1</v>
      </c>
      <c r="C813">
        <v>1</v>
      </c>
      <c r="D813">
        <v>1</v>
      </c>
      <c r="E813">
        <v>1</v>
      </c>
      <c r="F813">
        <v>0.40673616077306202</v>
      </c>
      <c r="G813">
        <v>-50.742659674335499</v>
      </c>
      <c r="H813" t="s">
        <v>23</v>
      </c>
      <c r="I813">
        <v>28.305990705977301</v>
      </c>
      <c r="J813" t="s">
        <v>1252</v>
      </c>
      <c r="K813" t="s">
        <v>25</v>
      </c>
      <c r="L813" t="s">
        <v>1253</v>
      </c>
      <c r="M813" t="s">
        <v>1254</v>
      </c>
      <c r="N813" t="s">
        <v>1255</v>
      </c>
      <c r="O813" t="s">
        <v>1256</v>
      </c>
      <c r="P813">
        <v>1.5</v>
      </c>
      <c r="Q813" t="s">
        <v>1257</v>
      </c>
      <c r="R813" t="s">
        <v>1258</v>
      </c>
      <c r="S813">
        <v>87605326</v>
      </c>
      <c r="T813">
        <v>176.01983269999999</v>
      </c>
      <c r="U813" t="s">
        <v>31</v>
      </c>
      <c r="V813" t="s">
        <v>1738</v>
      </c>
      <c r="W813" t="s">
        <v>23</v>
      </c>
    </row>
    <row r="814" spans="1:23" x14ac:dyDescent="0.4">
      <c r="A814">
        <v>813</v>
      </c>
      <c r="B814">
        <v>1</v>
      </c>
      <c r="C814">
        <v>1</v>
      </c>
      <c r="D814">
        <v>1</v>
      </c>
      <c r="E814">
        <v>1</v>
      </c>
      <c r="F814">
        <v>0.40673616077306202</v>
      </c>
      <c r="G814">
        <v>-50.742659674335499</v>
      </c>
      <c r="H814">
        <v>0.999999999999999</v>
      </c>
      <c r="I814">
        <v>28.305990705977301</v>
      </c>
      <c r="J814" t="s">
        <v>1252</v>
      </c>
      <c r="K814" t="s">
        <v>25</v>
      </c>
      <c r="L814" t="s">
        <v>1253</v>
      </c>
      <c r="M814" t="s">
        <v>1254</v>
      </c>
      <c r="N814" t="s">
        <v>1255</v>
      </c>
      <c r="O814" t="s">
        <v>1256</v>
      </c>
      <c r="P814">
        <v>1.5</v>
      </c>
      <c r="Q814" t="s">
        <v>1257</v>
      </c>
      <c r="R814" t="s">
        <v>1258</v>
      </c>
      <c r="S814">
        <v>87605326</v>
      </c>
      <c r="T814">
        <v>176.01983269999999</v>
      </c>
      <c r="U814" t="s">
        <v>31</v>
      </c>
      <c r="V814" t="s">
        <v>1739</v>
      </c>
      <c r="W814" t="s">
        <v>23</v>
      </c>
    </row>
    <row r="815" spans="1:23" x14ac:dyDescent="0.4">
      <c r="A815">
        <v>814</v>
      </c>
      <c r="B815">
        <v>1</v>
      </c>
      <c r="C815">
        <v>2</v>
      </c>
      <c r="D815">
        <v>1</v>
      </c>
      <c r="E815">
        <v>2</v>
      </c>
      <c r="F815">
        <v>0.40672672124332399</v>
      </c>
      <c r="G815">
        <v>-8.8747548924419295</v>
      </c>
      <c r="H815">
        <v>0.88592964824120601</v>
      </c>
      <c r="I815">
        <v>7.8488302155749903</v>
      </c>
      <c r="J815" t="s">
        <v>1074</v>
      </c>
      <c r="K815" t="s">
        <v>25</v>
      </c>
      <c r="L815" t="s">
        <v>1075</v>
      </c>
      <c r="M815" t="s">
        <v>1076</v>
      </c>
      <c r="N815" t="s">
        <v>1077</v>
      </c>
      <c r="O815" t="s">
        <v>1078</v>
      </c>
      <c r="P815">
        <v>-1.2999999499999999</v>
      </c>
      <c r="Q815" t="s">
        <v>1079</v>
      </c>
      <c r="R815" t="s">
        <v>1080</v>
      </c>
      <c r="S815">
        <v>255781246</v>
      </c>
      <c r="T815">
        <v>611.16066130000002</v>
      </c>
      <c r="U815" t="s">
        <v>31</v>
      </c>
      <c r="V815" t="s">
        <v>1740</v>
      </c>
      <c r="W815" t="s">
        <v>23</v>
      </c>
    </row>
    <row r="816" spans="1:23" x14ac:dyDescent="0.4">
      <c r="A816">
        <v>815</v>
      </c>
      <c r="B816">
        <v>1</v>
      </c>
      <c r="C816">
        <v>2</v>
      </c>
      <c r="D816">
        <v>1</v>
      </c>
      <c r="E816">
        <v>1</v>
      </c>
      <c r="F816">
        <v>0.40620178307804899</v>
      </c>
      <c r="G816">
        <v>-165.21126067674101</v>
      </c>
      <c r="H816">
        <v>0.999999999999999</v>
      </c>
      <c r="I816">
        <v>41.731216428281499</v>
      </c>
      <c r="J816" t="s">
        <v>694</v>
      </c>
      <c r="K816" t="s">
        <v>25</v>
      </c>
      <c r="L816" t="s">
        <v>1741</v>
      </c>
      <c r="M816" t="s">
        <v>1742</v>
      </c>
      <c r="N816" t="s">
        <v>28</v>
      </c>
      <c r="O816" t="s">
        <v>1743</v>
      </c>
      <c r="P816">
        <v>2.2999999500000001</v>
      </c>
      <c r="Q816" t="s">
        <v>1744</v>
      </c>
      <c r="R816" t="s">
        <v>1745</v>
      </c>
      <c r="S816">
        <v>2097154</v>
      </c>
      <c r="T816">
        <v>369.18088369999998</v>
      </c>
      <c r="U816" t="s">
        <v>31</v>
      </c>
      <c r="V816" t="s">
        <v>1746</v>
      </c>
      <c r="W816" t="s">
        <v>23</v>
      </c>
    </row>
    <row r="817" spans="1:23" x14ac:dyDescent="0.4">
      <c r="A817">
        <v>816</v>
      </c>
      <c r="B817">
        <v>1</v>
      </c>
      <c r="C817">
        <v>2</v>
      </c>
      <c r="D817">
        <v>1</v>
      </c>
      <c r="E817">
        <v>1</v>
      </c>
      <c r="F817">
        <v>0.40620178307804899</v>
      </c>
      <c r="G817">
        <v>-165.21126067674101</v>
      </c>
      <c r="H817" t="s">
        <v>23</v>
      </c>
      <c r="I817">
        <v>41.731216428281499</v>
      </c>
      <c r="J817" t="s">
        <v>694</v>
      </c>
      <c r="K817" t="s">
        <v>25</v>
      </c>
      <c r="L817" t="s">
        <v>1741</v>
      </c>
      <c r="M817" t="s">
        <v>1742</v>
      </c>
      <c r="N817" t="s">
        <v>28</v>
      </c>
      <c r="O817" t="s">
        <v>1743</v>
      </c>
      <c r="P817">
        <v>2.2999999500000001</v>
      </c>
      <c r="Q817" t="s">
        <v>1744</v>
      </c>
      <c r="R817" t="s">
        <v>1745</v>
      </c>
      <c r="S817">
        <v>2097154</v>
      </c>
      <c r="T817">
        <v>369.18088369999998</v>
      </c>
      <c r="U817" t="s">
        <v>31</v>
      </c>
      <c r="V817" t="s">
        <v>1747</v>
      </c>
      <c r="W817" t="s">
        <v>23</v>
      </c>
    </row>
    <row r="818" spans="1:23" x14ac:dyDescent="0.4">
      <c r="A818">
        <v>817</v>
      </c>
      <c r="B818">
        <v>1</v>
      </c>
      <c r="C818">
        <v>2</v>
      </c>
      <c r="D818">
        <v>1</v>
      </c>
      <c r="E818">
        <v>2</v>
      </c>
      <c r="F818">
        <v>0.40574365342686097</v>
      </c>
      <c r="G818">
        <v>-160.79713607309799</v>
      </c>
      <c r="H818">
        <v>0.14472361809045201</v>
      </c>
      <c r="I818">
        <v>37.785391452632503</v>
      </c>
      <c r="J818" t="s">
        <v>1748</v>
      </c>
      <c r="K818" t="s">
        <v>25</v>
      </c>
      <c r="L818" t="s">
        <v>1749</v>
      </c>
      <c r="M818" t="s">
        <v>1750</v>
      </c>
      <c r="N818" t="s">
        <v>1751</v>
      </c>
      <c r="O818" t="s">
        <v>1752</v>
      </c>
      <c r="P818">
        <v>1.7999999499999999</v>
      </c>
      <c r="Q818" t="s">
        <v>1753</v>
      </c>
      <c r="R818" t="s">
        <v>1754</v>
      </c>
      <c r="S818">
        <v>67108866</v>
      </c>
      <c r="T818">
        <v>325.1431</v>
      </c>
      <c r="U818" t="s">
        <v>31</v>
      </c>
      <c r="V818" t="s">
        <v>1755</v>
      </c>
      <c r="W818" t="s">
        <v>23</v>
      </c>
    </row>
    <row r="819" spans="1:23" x14ac:dyDescent="0.4">
      <c r="A819">
        <v>818</v>
      </c>
      <c r="B819">
        <v>1</v>
      </c>
      <c r="C819">
        <v>1</v>
      </c>
      <c r="D819">
        <v>1</v>
      </c>
      <c r="E819">
        <v>1</v>
      </c>
      <c r="F819">
        <v>0.40572768917944302</v>
      </c>
      <c r="G819">
        <v>-101.43815294891201</v>
      </c>
      <c r="H819">
        <v>0.999999999999999</v>
      </c>
      <c r="I819">
        <v>30.161813252614799</v>
      </c>
      <c r="J819" t="s">
        <v>457</v>
      </c>
      <c r="K819" t="s">
        <v>25</v>
      </c>
      <c r="L819" t="s">
        <v>458</v>
      </c>
      <c r="M819" t="s">
        <v>459</v>
      </c>
      <c r="N819" t="s">
        <v>460</v>
      </c>
      <c r="O819" t="s">
        <v>461</v>
      </c>
      <c r="P819">
        <v>2.2999999500000001</v>
      </c>
      <c r="Q819" t="s">
        <v>462</v>
      </c>
      <c r="R819" t="s">
        <v>463</v>
      </c>
      <c r="S819">
        <v>70836598</v>
      </c>
      <c r="T819">
        <v>385.21217999999999</v>
      </c>
      <c r="U819" t="s">
        <v>31</v>
      </c>
      <c r="V819" t="s">
        <v>1756</v>
      </c>
      <c r="W819" t="s">
        <v>23</v>
      </c>
    </row>
    <row r="820" spans="1:23" x14ac:dyDescent="0.4">
      <c r="A820">
        <v>819</v>
      </c>
      <c r="B820">
        <v>1</v>
      </c>
      <c r="C820">
        <v>1</v>
      </c>
      <c r="D820">
        <v>1</v>
      </c>
      <c r="E820">
        <v>1</v>
      </c>
      <c r="F820">
        <v>0.40572768917944302</v>
      </c>
      <c r="G820">
        <v>-101.43815294891201</v>
      </c>
      <c r="H820" t="s">
        <v>23</v>
      </c>
      <c r="I820">
        <v>30.161813252614799</v>
      </c>
      <c r="J820" t="s">
        <v>457</v>
      </c>
      <c r="K820" t="s">
        <v>25</v>
      </c>
      <c r="L820" t="s">
        <v>458</v>
      </c>
      <c r="M820" t="s">
        <v>459</v>
      </c>
      <c r="N820" t="s">
        <v>460</v>
      </c>
      <c r="O820" t="s">
        <v>461</v>
      </c>
      <c r="P820">
        <v>2.2999999500000001</v>
      </c>
      <c r="Q820" t="s">
        <v>462</v>
      </c>
      <c r="R820" t="s">
        <v>463</v>
      </c>
      <c r="S820">
        <v>70836598</v>
      </c>
      <c r="T820">
        <v>385.21217999999999</v>
      </c>
      <c r="U820" t="s">
        <v>31</v>
      </c>
      <c r="V820" t="s">
        <v>1757</v>
      </c>
      <c r="W820" t="s">
        <v>23</v>
      </c>
    </row>
    <row r="821" spans="1:23" x14ac:dyDescent="0.4">
      <c r="A821">
        <v>820</v>
      </c>
      <c r="B821">
        <v>1</v>
      </c>
      <c r="C821">
        <v>4</v>
      </c>
      <c r="D821">
        <v>1</v>
      </c>
      <c r="E821">
        <v>2</v>
      </c>
      <c r="F821">
        <v>0.40571501685714001</v>
      </c>
      <c r="G821">
        <v>-33.336256541714903</v>
      </c>
      <c r="H821">
        <v>0.80904522613065299</v>
      </c>
      <c r="I821">
        <v>31.301803594366302</v>
      </c>
      <c r="J821" t="s">
        <v>1297</v>
      </c>
      <c r="K821" t="s">
        <v>25</v>
      </c>
      <c r="L821" t="s">
        <v>1298</v>
      </c>
      <c r="M821" t="s">
        <v>1299</v>
      </c>
      <c r="N821" t="s">
        <v>1300</v>
      </c>
      <c r="O821" t="s">
        <v>1301</v>
      </c>
      <c r="P821">
        <v>2.4000001000000002</v>
      </c>
      <c r="Q821" t="s">
        <v>1302</v>
      </c>
      <c r="R821" t="s">
        <v>1303</v>
      </c>
      <c r="S821">
        <v>255781246</v>
      </c>
      <c r="T821">
        <v>273.07574990000001</v>
      </c>
      <c r="U821" t="s">
        <v>31</v>
      </c>
      <c r="V821" t="s">
        <v>1758</v>
      </c>
      <c r="W821" t="s">
        <v>23</v>
      </c>
    </row>
    <row r="822" spans="1:23" x14ac:dyDescent="0.4">
      <c r="A822">
        <v>821</v>
      </c>
      <c r="B822">
        <v>1</v>
      </c>
      <c r="C822">
        <v>1</v>
      </c>
      <c r="D822">
        <v>1</v>
      </c>
      <c r="E822">
        <v>1</v>
      </c>
      <c r="F822">
        <v>0.40540009007941902</v>
      </c>
      <c r="G822">
        <v>-746.59839886120903</v>
      </c>
      <c r="H822" t="s">
        <v>23</v>
      </c>
      <c r="I822">
        <v>63.310550224200099</v>
      </c>
      <c r="J822" t="s">
        <v>1759</v>
      </c>
      <c r="K822" t="s">
        <v>25</v>
      </c>
      <c r="L822" t="s">
        <v>1760</v>
      </c>
      <c r="M822" t="s">
        <v>1761</v>
      </c>
      <c r="N822" t="s">
        <v>28</v>
      </c>
      <c r="O822" t="s">
        <v>1762</v>
      </c>
      <c r="P822">
        <v>2.7999999500000001</v>
      </c>
      <c r="Q822">
        <v>139597537</v>
      </c>
      <c r="R822" t="s">
        <v>1763</v>
      </c>
      <c r="S822">
        <v>262146</v>
      </c>
      <c r="T822">
        <v>611.19704679999995</v>
      </c>
      <c r="U822" t="s">
        <v>31</v>
      </c>
      <c r="V822" t="s">
        <v>1764</v>
      </c>
      <c r="W822" t="s">
        <v>23</v>
      </c>
    </row>
    <row r="823" spans="1:23" x14ac:dyDescent="0.4">
      <c r="A823">
        <v>822</v>
      </c>
      <c r="B823">
        <v>1</v>
      </c>
      <c r="C823">
        <v>1</v>
      </c>
      <c r="D823">
        <v>1</v>
      </c>
      <c r="E823">
        <v>1</v>
      </c>
      <c r="F823">
        <v>0.40540009007941902</v>
      </c>
      <c r="G823">
        <v>-746.59839886120903</v>
      </c>
      <c r="H823">
        <v>0.999999999999999</v>
      </c>
      <c r="I823">
        <v>63.310550224200099</v>
      </c>
      <c r="J823" t="s">
        <v>1759</v>
      </c>
      <c r="K823" t="s">
        <v>25</v>
      </c>
      <c r="L823" t="s">
        <v>1760</v>
      </c>
      <c r="M823" t="s">
        <v>1761</v>
      </c>
      <c r="N823" t="s">
        <v>28</v>
      </c>
      <c r="O823" t="s">
        <v>1762</v>
      </c>
      <c r="P823">
        <v>2.7999999500000001</v>
      </c>
      <c r="Q823">
        <v>139597537</v>
      </c>
      <c r="R823" t="s">
        <v>1763</v>
      </c>
      <c r="S823">
        <v>262146</v>
      </c>
      <c r="T823">
        <v>611.19704679999995</v>
      </c>
      <c r="U823" t="s">
        <v>31</v>
      </c>
      <c r="V823" t="s">
        <v>1765</v>
      </c>
      <c r="W823" t="s">
        <v>23</v>
      </c>
    </row>
    <row r="824" spans="1:23" x14ac:dyDescent="0.4">
      <c r="A824">
        <v>823</v>
      </c>
      <c r="B824">
        <v>1</v>
      </c>
      <c r="C824">
        <v>2</v>
      </c>
      <c r="D824">
        <v>1</v>
      </c>
      <c r="E824">
        <v>1</v>
      </c>
      <c r="F824">
        <v>0.40525866575313801</v>
      </c>
      <c r="G824">
        <v>-10.7487950427866</v>
      </c>
      <c r="H824" t="s">
        <v>23</v>
      </c>
      <c r="I824">
        <v>44.464246812445303</v>
      </c>
      <c r="J824" t="s">
        <v>1074</v>
      </c>
      <c r="K824" t="s">
        <v>25</v>
      </c>
      <c r="L824" t="s">
        <v>1075</v>
      </c>
      <c r="M824" t="s">
        <v>1076</v>
      </c>
      <c r="N824" t="s">
        <v>1077</v>
      </c>
      <c r="O824" t="s">
        <v>1078</v>
      </c>
      <c r="P824">
        <v>-1.2999999499999999</v>
      </c>
      <c r="Q824" t="s">
        <v>1079</v>
      </c>
      <c r="R824" t="s">
        <v>1080</v>
      </c>
      <c r="S824">
        <v>255781246</v>
      </c>
      <c r="T824">
        <v>611.16066000000001</v>
      </c>
      <c r="U824" t="s">
        <v>31</v>
      </c>
      <c r="V824" t="s">
        <v>1766</v>
      </c>
      <c r="W824" t="s">
        <v>23</v>
      </c>
    </row>
    <row r="825" spans="1:23" x14ac:dyDescent="0.4">
      <c r="A825">
        <v>824</v>
      </c>
      <c r="B825">
        <v>1</v>
      </c>
      <c r="C825">
        <v>2</v>
      </c>
      <c r="D825">
        <v>1</v>
      </c>
      <c r="E825">
        <v>1</v>
      </c>
      <c r="F825">
        <v>0.40525866575313801</v>
      </c>
      <c r="G825">
        <v>-10.7487950427866</v>
      </c>
      <c r="H825">
        <v>0.999999999999999</v>
      </c>
      <c r="I825">
        <v>44.464246812445303</v>
      </c>
      <c r="J825" t="s">
        <v>1074</v>
      </c>
      <c r="K825" t="s">
        <v>25</v>
      </c>
      <c r="L825" t="s">
        <v>1075</v>
      </c>
      <c r="M825" t="s">
        <v>1076</v>
      </c>
      <c r="N825" t="s">
        <v>1077</v>
      </c>
      <c r="O825" t="s">
        <v>1078</v>
      </c>
      <c r="P825">
        <v>-1.2999999499999999</v>
      </c>
      <c r="Q825" t="s">
        <v>1079</v>
      </c>
      <c r="R825" t="s">
        <v>1080</v>
      </c>
      <c r="S825">
        <v>255781246</v>
      </c>
      <c r="T825">
        <v>611.16066000000001</v>
      </c>
      <c r="U825" t="s">
        <v>31</v>
      </c>
      <c r="V825" t="s">
        <v>1767</v>
      </c>
      <c r="W825" t="s">
        <v>23</v>
      </c>
    </row>
    <row r="826" spans="1:23" x14ac:dyDescent="0.4">
      <c r="A826">
        <v>825</v>
      </c>
      <c r="B826">
        <v>1</v>
      </c>
      <c r="C826">
        <v>2</v>
      </c>
      <c r="D826">
        <v>1</v>
      </c>
      <c r="E826">
        <v>1</v>
      </c>
      <c r="F826">
        <v>0.40512691617935698</v>
      </c>
      <c r="G826">
        <v>-10.7507672577796</v>
      </c>
      <c r="H826" t="s">
        <v>23</v>
      </c>
      <c r="I826">
        <v>44.460394953630903</v>
      </c>
      <c r="J826" t="s">
        <v>1074</v>
      </c>
      <c r="K826" t="s">
        <v>25</v>
      </c>
      <c r="L826" t="s">
        <v>1075</v>
      </c>
      <c r="M826" t="s">
        <v>1076</v>
      </c>
      <c r="N826" t="s">
        <v>1077</v>
      </c>
      <c r="O826" t="s">
        <v>1078</v>
      </c>
      <c r="P826">
        <v>-1.2999999499999999</v>
      </c>
      <c r="Q826" t="s">
        <v>1079</v>
      </c>
      <c r="R826" t="s">
        <v>1080</v>
      </c>
      <c r="S826">
        <v>255781246</v>
      </c>
      <c r="T826">
        <v>611.16066130000002</v>
      </c>
      <c r="U826" t="s">
        <v>31</v>
      </c>
      <c r="V826" t="s">
        <v>1768</v>
      </c>
      <c r="W826" t="s">
        <v>23</v>
      </c>
    </row>
    <row r="827" spans="1:23" x14ac:dyDescent="0.4">
      <c r="A827">
        <v>826</v>
      </c>
      <c r="B827">
        <v>1</v>
      </c>
      <c r="C827">
        <v>2</v>
      </c>
      <c r="D827">
        <v>1</v>
      </c>
      <c r="E827">
        <v>1</v>
      </c>
      <c r="F827">
        <v>0.40512691617935698</v>
      </c>
      <c r="G827">
        <v>-10.7507672577796</v>
      </c>
      <c r="H827">
        <v>0.999999999999999</v>
      </c>
      <c r="I827">
        <v>44.460394953630903</v>
      </c>
      <c r="J827" t="s">
        <v>1074</v>
      </c>
      <c r="K827" t="s">
        <v>25</v>
      </c>
      <c r="L827" t="s">
        <v>1075</v>
      </c>
      <c r="M827" t="s">
        <v>1076</v>
      </c>
      <c r="N827" t="s">
        <v>1077</v>
      </c>
      <c r="O827" t="s">
        <v>1078</v>
      </c>
      <c r="P827">
        <v>-1.2999999499999999</v>
      </c>
      <c r="Q827" t="s">
        <v>1079</v>
      </c>
      <c r="R827" t="s">
        <v>1080</v>
      </c>
      <c r="S827">
        <v>255781246</v>
      </c>
      <c r="T827">
        <v>611.16066130000002</v>
      </c>
      <c r="U827" t="s">
        <v>31</v>
      </c>
      <c r="V827" t="s">
        <v>1769</v>
      </c>
      <c r="W827" t="s">
        <v>23</v>
      </c>
    </row>
    <row r="828" spans="1:23" x14ac:dyDescent="0.4">
      <c r="A828">
        <v>827</v>
      </c>
      <c r="B828">
        <v>1</v>
      </c>
      <c r="C828">
        <v>2</v>
      </c>
      <c r="D828">
        <v>1</v>
      </c>
      <c r="E828">
        <v>1</v>
      </c>
      <c r="F828">
        <v>0.40489634356986698</v>
      </c>
      <c r="G828">
        <v>-213.41430924102099</v>
      </c>
      <c r="H828">
        <v>0.99949748743718503</v>
      </c>
      <c r="I828">
        <v>47.742960301791001</v>
      </c>
      <c r="J828" t="s">
        <v>253</v>
      </c>
      <c r="K828" t="s">
        <v>25</v>
      </c>
      <c r="L828" t="s">
        <v>254</v>
      </c>
      <c r="M828" t="s">
        <v>255</v>
      </c>
      <c r="N828" t="s">
        <v>256</v>
      </c>
      <c r="O828" t="s">
        <v>257</v>
      </c>
      <c r="P828">
        <v>1.93788731</v>
      </c>
      <c r="Q828" t="s">
        <v>258</v>
      </c>
      <c r="R828" t="s">
        <v>259</v>
      </c>
      <c r="S828">
        <v>2646118</v>
      </c>
      <c r="T828">
        <v>401.20709849999997</v>
      </c>
      <c r="U828" t="s">
        <v>31</v>
      </c>
      <c r="V828" t="s">
        <v>1770</v>
      </c>
      <c r="W828" t="s">
        <v>23</v>
      </c>
    </row>
    <row r="829" spans="1:23" x14ac:dyDescent="0.4">
      <c r="A829">
        <v>828</v>
      </c>
      <c r="B829">
        <v>1</v>
      </c>
      <c r="C829">
        <v>2</v>
      </c>
      <c r="D829">
        <v>1</v>
      </c>
      <c r="E829">
        <v>1</v>
      </c>
      <c r="F829">
        <v>0.40489634356986698</v>
      </c>
      <c r="G829">
        <v>-213.41430924102099</v>
      </c>
      <c r="H829" t="s">
        <v>23</v>
      </c>
      <c r="I829">
        <v>47.742960301791001</v>
      </c>
      <c r="J829" t="s">
        <v>253</v>
      </c>
      <c r="K829" t="s">
        <v>25</v>
      </c>
      <c r="L829" t="s">
        <v>254</v>
      </c>
      <c r="M829" t="s">
        <v>255</v>
      </c>
      <c r="N829" t="s">
        <v>256</v>
      </c>
      <c r="O829" t="s">
        <v>257</v>
      </c>
      <c r="P829">
        <v>1.93788731</v>
      </c>
      <c r="Q829" t="s">
        <v>258</v>
      </c>
      <c r="R829" t="s">
        <v>259</v>
      </c>
      <c r="S829">
        <v>2646118</v>
      </c>
      <c r="T829">
        <v>401.20709849999997</v>
      </c>
      <c r="U829" t="s">
        <v>31</v>
      </c>
      <c r="V829" t="s">
        <v>1771</v>
      </c>
      <c r="W829" t="s">
        <v>23</v>
      </c>
    </row>
    <row r="830" spans="1:23" x14ac:dyDescent="0.4">
      <c r="A830">
        <v>829</v>
      </c>
      <c r="B830">
        <v>1</v>
      </c>
      <c r="C830">
        <v>1</v>
      </c>
      <c r="D830">
        <v>1</v>
      </c>
      <c r="E830">
        <v>1</v>
      </c>
      <c r="F830">
        <v>0.40444251976673201</v>
      </c>
      <c r="G830">
        <v>-673.39930423504802</v>
      </c>
      <c r="H830">
        <v>0.99648241206030097</v>
      </c>
      <c r="I830">
        <v>92.008697025981107</v>
      </c>
      <c r="J830" t="s">
        <v>1652</v>
      </c>
      <c r="K830" t="s">
        <v>25</v>
      </c>
      <c r="L830" t="s">
        <v>1653</v>
      </c>
      <c r="M830" t="s">
        <v>1654</v>
      </c>
      <c r="N830" t="s">
        <v>28</v>
      </c>
      <c r="O830" t="s">
        <v>1655</v>
      </c>
      <c r="P830">
        <v>3.2999999500000001</v>
      </c>
      <c r="Q830" t="s">
        <v>1656</v>
      </c>
      <c r="R830" t="s">
        <v>1657</v>
      </c>
      <c r="S830">
        <v>16777286</v>
      </c>
      <c r="T830">
        <v>565.15518199999997</v>
      </c>
      <c r="U830" t="s">
        <v>31</v>
      </c>
      <c r="V830" t="s">
        <v>1772</v>
      </c>
      <c r="W830" t="s">
        <v>23</v>
      </c>
    </row>
    <row r="831" spans="1:23" x14ac:dyDescent="0.4">
      <c r="A831">
        <v>830</v>
      </c>
      <c r="B831">
        <v>1</v>
      </c>
      <c r="C831">
        <v>1</v>
      </c>
      <c r="D831">
        <v>1</v>
      </c>
      <c r="E831">
        <v>1</v>
      </c>
      <c r="F831">
        <v>0.40444251976673201</v>
      </c>
      <c r="G831">
        <v>-673.39930423504802</v>
      </c>
      <c r="H831" t="s">
        <v>23</v>
      </c>
      <c r="I831">
        <v>92.008697025981107</v>
      </c>
      <c r="J831" t="s">
        <v>1652</v>
      </c>
      <c r="K831" t="s">
        <v>25</v>
      </c>
      <c r="L831" t="s">
        <v>1653</v>
      </c>
      <c r="M831" t="s">
        <v>1654</v>
      </c>
      <c r="N831" t="s">
        <v>28</v>
      </c>
      <c r="O831" t="s">
        <v>1655</v>
      </c>
      <c r="P831">
        <v>3.2999999500000001</v>
      </c>
      <c r="Q831" t="s">
        <v>1656</v>
      </c>
      <c r="R831" t="s">
        <v>1657</v>
      </c>
      <c r="S831">
        <v>16777286</v>
      </c>
      <c r="T831">
        <v>565.15518199999997</v>
      </c>
      <c r="U831" t="s">
        <v>31</v>
      </c>
      <c r="V831" t="s">
        <v>1773</v>
      </c>
      <c r="W831" t="s">
        <v>23</v>
      </c>
    </row>
    <row r="832" spans="1:23" x14ac:dyDescent="0.4">
      <c r="A832">
        <v>831</v>
      </c>
      <c r="B832">
        <v>1</v>
      </c>
      <c r="C832">
        <v>1</v>
      </c>
      <c r="D832">
        <v>1</v>
      </c>
      <c r="E832">
        <v>1</v>
      </c>
      <c r="F832">
        <v>0.40442266397131998</v>
      </c>
      <c r="G832">
        <v>-266.92418841812599</v>
      </c>
      <c r="H832" t="s">
        <v>23</v>
      </c>
      <c r="I832">
        <v>20.251058210629001</v>
      </c>
      <c r="J832" t="s">
        <v>944</v>
      </c>
      <c r="K832" t="s">
        <v>25</v>
      </c>
      <c r="L832" t="s">
        <v>945</v>
      </c>
      <c r="M832" t="s">
        <v>946</v>
      </c>
      <c r="N832" t="s">
        <v>947</v>
      </c>
      <c r="O832" t="s">
        <v>948</v>
      </c>
      <c r="P832">
        <v>4</v>
      </c>
      <c r="Q832" t="s">
        <v>949</v>
      </c>
      <c r="R832" t="s">
        <v>950</v>
      </c>
      <c r="S832">
        <v>120384382</v>
      </c>
      <c r="T832">
        <v>609.28066000000001</v>
      </c>
      <c r="U832" t="s">
        <v>31</v>
      </c>
      <c r="V832" t="s">
        <v>1774</v>
      </c>
      <c r="W832" t="s">
        <v>23</v>
      </c>
    </row>
    <row r="833" spans="1:23" x14ac:dyDescent="0.4">
      <c r="A833">
        <v>832</v>
      </c>
      <c r="B833">
        <v>1</v>
      </c>
      <c r="C833">
        <v>1</v>
      </c>
      <c r="D833">
        <v>1</v>
      </c>
      <c r="E833">
        <v>1</v>
      </c>
      <c r="F833">
        <v>0.40442266397131998</v>
      </c>
      <c r="G833">
        <v>-266.92418841812599</v>
      </c>
      <c r="H833">
        <v>0.999999999999999</v>
      </c>
      <c r="I833">
        <v>20.251058210629001</v>
      </c>
      <c r="J833" t="s">
        <v>944</v>
      </c>
      <c r="K833" t="s">
        <v>25</v>
      </c>
      <c r="L833" t="s">
        <v>945</v>
      </c>
      <c r="M833" t="s">
        <v>946</v>
      </c>
      <c r="N833" t="s">
        <v>947</v>
      </c>
      <c r="O833" t="s">
        <v>948</v>
      </c>
      <c r="P833">
        <v>4</v>
      </c>
      <c r="Q833" t="s">
        <v>949</v>
      </c>
      <c r="R833" t="s">
        <v>950</v>
      </c>
      <c r="S833">
        <v>120384382</v>
      </c>
      <c r="T833">
        <v>609.28066000000001</v>
      </c>
      <c r="U833" t="s">
        <v>31</v>
      </c>
      <c r="V833" t="s">
        <v>1775</v>
      </c>
      <c r="W833" t="s">
        <v>23</v>
      </c>
    </row>
    <row r="834" spans="1:23" x14ac:dyDescent="0.4">
      <c r="A834">
        <v>833</v>
      </c>
      <c r="B834">
        <v>1</v>
      </c>
      <c r="C834">
        <v>2</v>
      </c>
      <c r="D834">
        <v>1</v>
      </c>
      <c r="E834">
        <v>2</v>
      </c>
      <c r="F834">
        <v>0.40432259901053902</v>
      </c>
      <c r="G834">
        <v>-90.441326162943199</v>
      </c>
      <c r="H834">
        <v>9.7487437185929601E-2</v>
      </c>
      <c r="I834">
        <v>50.8530650534938</v>
      </c>
      <c r="J834" t="s">
        <v>1776</v>
      </c>
      <c r="K834" t="s">
        <v>25</v>
      </c>
      <c r="L834" t="s">
        <v>1777</v>
      </c>
      <c r="M834" t="s">
        <v>1778</v>
      </c>
      <c r="N834" t="s">
        <v>1779</v>
      </c>
      <c r="O834" t="s">
        <v>1780</v>
      </c>
      <c r="P834">
        <v>-1.36164653</v>
      </c>
      <c r="Q834" t="s">
        <v>1781</v>
      </c>
      <c r="R834" t="s">
        <v>1782</v>
      </c>
      <c r="S834">
        <v>8606711810</v>
      </c>
      <c r="T834">
        <v>317.0655792</v>
      </c>
      <c r="U834" t="s">
        <v>31</v>
      </c>
      <c r="V834" t="s">
        <v>1783</v>
      </c>
      <c r="W834" t="s">
        <v>23</v>
      </c>
    </row>
    <row r="835" spans="1:23" x14ac:dyDescent="0.4">
      <c r="A835">
        <v>834</v>
      </c>
      <c r="B835">
        <v>1</v>
      </c>
      <c r="C835">
        <v>4</v>
      </c>
      <c r="D835">
        <v>1</v>
      </c>
      <c r="E835">
        <v>2</v>
      </c>
      <c r="F835">
        <v>0.40395277861121498</v>
      </c>
      <c r="G835">
        <v>-186.83308737801099</v>
      </c>
      <c r="H835">
        <v>0.68793969849246195</v>
      </c>
      <c r="I835">
        <v>42.641451292107298</v>
      </c>
      <c r="J835" t="s">
        <v>1065</v>
      </c>
      <c r="K835" t="s">
        <v>25</v>
      </c>
      <c r="L835" t="s">
        <v>1733</v>
      </c>
      <c r="M835" t="s">
        <v>1734</v>
      </c>
      <c r="N835" t="s">
        <v>28</v>
      </c>
      <c r="O835" t="s">
        <v>1735</v>
      </c>
      <c r="P835">
        <v>-2.0031053999999999</v>
      </c>
      <c r="R835" t="s">
        <v>1736</v>
      </c>
      <c r="S835">
        <v>3178496</v>
      </c>
      <c r="T835">
        <v>613.21269689999997</v>
      </c>
      <c r="U835" t="s">
        <v>31</v>
      </c>
      <c r="V835" t="s">
        <v>1784</v>
      </c>
      <c r="W835" t="s">
        <v>23</v>
      </c>
    </row>
    <row r="836" spans="1:23" x14ac:dyDescent="0.4">
      <c r="A836">
        <v>835</v>
      </c>
      <c r="B836">
        <v>1</v>
      </c>
      <c r="C836">
        <v>1</v>
      </c>
      <c r="D836">
        <v>1</v>
      </c>
      <c r="E836">
        <v>1</v>
      </c>
      <c r="F836">
        <v>0.40381197799824597</v>
      </c>
      <c r="G836">
        <v>-14.188098550434299</v>
      </c>
      <c r="H836">
        <v>0.999999999999999</v>
      </c>
      <c r="I836">
        <v>36.777904027391301</v>
      </c>
      <c r="J836" t="s">
        <v>1785</v>
      </c>
      <c r="K836" t="s">
        <v>25</v>
      </c>
      <c r="L836" t="s">
        <v>1786</v>
      </c>
      <c r="M836" t="s">
        <v>1787</v>
      </c>
      <c r="N836" t="s">
        <v>1788</v>
      </c>
      <c r="O836" t="s">
        <v>1789</v>
      </c>
      <c r="P836">
        <v>2.6577415499999999</v>
      </c>
      <c r="Q836" t="s">
        <v>1790</v>
      </c>
      <c r="R836" t="s">
        <v>1791</v>
      </c>
      <c r="S836">
        <v>20900222</v>
      </c>
      <c r="T836">
        <v>255.0651853</v>
      </c>
      <c r="U836" t="s">
        <v>31</v>
      </c>
      <c r="V836" t="s">
        <v>1792</v>
      </c>
      <c r="W836" t="s">
        <v>23</v>
      </c>
    </row>
    <row r="837" spans="1:23" x14ac:dyDescent="0.4">
      <c r="A837">
        <v>836</v>
      </c>
      <c r="B837">
        <v>1</v>
      </c>
      <c r="C837">
        <v>1</v>
      </c>
      <c r="D837">
        <v>1</v>
      </c>
      <c r="E837">
        <v>1</v>
      </c>
      <c r="F837">
        <v>0.40381197799824597</v>
      </c>
      <c r="G837">
        <v>-14.188098550434299</v>
      </c>
      <c r="H837" t="s">
        <v>23</v>
      </c>
      <c r="I837">
        <v>36.777904027391301</v>
      </c>
      <c r="J837" t="s">
        <v>1785</v>
      </c>
      <c r="K837" t="s">
        <v>25</v>
      </c>
      <c r="L837" t="s">
        <v>1786</v>
      </c>
      <c r="M837" t="s">
        <v>1787</v>
      </c>
      <c r="N837" t="s">
        <v>1788</v>
      </c>
      <c r="O837" t="s">
        <v>1789</v>
      </c>
      <c r="P837">
        <v>2.6577415499999999</v>
      </c>
      <c r="Q837" t="s">
        <v>1790</v>
      </c>
      <c r="R837" t="s">
        <v>1791</v>
      </c>
      <c r="S837">
        <v>20900222</v>
      </c>
      <c r="T837">
        <v>255.0651853</v>
      </c>
      <c r="U837" t="s">
        <v>31</v>
      </c>
      <c r="V837" t="s">
        <v>1793</v>
      </c>
      <c r="W837" t="s">
        <v>23</v>
      </c>
    </row>
    <row r="838" spans="1:23" x14ac:dyDescent="0.4">
      <c r="A838">
        <v>837</v>
      </c>
      <c r="B838">
        <v>1</v>
      </c>
      <c r="C838">
        <v>1</v>
      </c>
      <c r="D838">
        <v>1</v>
      </c>
      <c r="E838">
        <v>1</v>
      </c>
      <c r="F838">
        <v>0.40367436387505301</v>
      </c>
      <c r="G838">
        <v>-159.30807111688199</v>
      </c>
      <c r="H838" t="s">
        <v>23</v>
      </c>
      <c r="I838">
        <v>50.442448031998801</v>
      </c>
      <c r="J838" t="s">
        <v>1794</v>
      </c>
      <c r="K838" t="s">
        <v>25</v>
      </c>
      <c r="L838" t="s">
        <v>1795</v>
      </c>
      <c r="M838" t="s">
        <v>1796</v>
      </c>
      <c r="N838" t="s">
        <v>28</v>
      </c>
      <c r="O838" t="s">
        <v>1797</v>
      </c>
      <c r="P838">
        <v>1.26581812</v>
      </c>
      <c r="R838" t="s">
        <v>1798</v>
      </c>
      <c r="S838">
        <v>3178496</v>
      </c>
      <c r="T838">
        <v>331.2115</v>
      </c>
      <c r="U838" t="s">
        <v>31</v>
      </c>
      <c r="V838" t="s">
        <v>1799</v>
      </c>
      <c r="W838" t="s">
        <v>23</v>
      </c>
    </row>
    <row r="839" spans="1:23" x14ac:dyDescent="0.4">
      <c r="A839">
        <v>838</v>
      </c>
      <c r="B839">
        <v>1</v>
      </c>
      <c r="C839">
        <v>1</v>
      </c>
      <c r="D839">
        <v>1</v>
      </c>
      <c r="E839">
        <v>1</v>
      </c>
      <c r="F839">
        <v>0.40367436387505301</v>
      </c>
      <c r="G839">
        <v>-159.30807111688199</v>
      </c>
      <c r="H839">
        <v>0.999999999999999</v>
      </c>
      <c r="I839">
        <v>50.442448031998801</v>
      </c>
      <c r="J839" t="s">
        <v>1794</v>
      </c>
      <c r="K839" t="s">
        <v>25</v>
      </c>
      <c r="L839" t="s">
        <v>1795</v>
      </c>
      <c r="M839" t="s">
        <v>1796</v>
      </c>
      <c r="N839" t="s">
        <v>28</v>
      </c>
      <c r="O839" t="s">
        <v>1797</v>
      </c>
      <c r="P839">
        <v>1.26581812</v>
      </c>
      <c r="R839" t="s">
        <v>1798</v>
      </c>
      <c r="S839">
        <v>3178496</v>
      </c>
      <c r="T839">
        <v>331.2115</v>
      </c>
      <c r="U839" t="s">
        <v>31</v>
      </c>
      <c r="V839" t="s">
        <v>1800</v>
      </c>
      <c r="W839" t="s">
        <v>23</v>
      </c>
    </row>
    <row r="840" spans="1:23" x14ac:dyDescent="0.4">
      <c r="A840">
        <v>839</v>
      </c>
      <c r="B840">
        <v>1</v>
      </c>
      <c r="C840">
        <v>1</v>
      </c>
      <c r="D840">
        <v>1</v>
      </c>
      <c r="E840">
        <v>1</v>
      </c>
      <c r="F840">
        <v>0.40354831592076101</v>
      </c>
      <c r="G840">
        <v>-75.940590807139202</v>
      </c>
      <c r="H840">
        <v>0.999999999999999</v>
      </c>
      <c r="I840">
        <v>23.0886236344117</v>
      </c>
      <c r="J840" t="s">
        <v>1665</v>
      </c>
      <c r="K840" t="s">
        <v>25</v>
      </c>
      <c r="L840" t="s">
        <v>1666</v>
      </c>
      <c r="M840" t="s">
        <v>1667</v>
      </c>
      <c r="N840" t="s">
        <v>1668</v>
      </c>
      <c r="O840" t="s">
        <v>1669</v>
      </c>
      <c r="P840">
        <v>2.8652255499999999</v>
      </c>
      <c r="Q840" t="s">
        <v>1670</v>
      </c>
      <c r="R840" t="s">
        <v>1671</v>
      </c>
      <c r="S840">
        <v>2129922</v>
      </c>
      <c r="T840">
        <v>323.1390189</v>
      </c>
      <c r="U840" t="s">
        <v>31</v>
      </c>
      <c r="V840" t="s">
        <v>1801</v>
      </c>
      <c r="W840" t="s">
        <v>23</v>
      </c>
    </row>
    <row r="841" spans="1:23" x14ac:dyDescent="0.4">
      <c r="A841">
        <v>840</v>
      </c>
      <c r="B841">
        <v>1</v>
      </c>
      <c r="C841">
        <v>1</v>
      </c>
      <c r="D841">
        <v>1</v>
      </c>
      <c r="E841">
        <v>1</v>
      </c>
      <c r="F841">
        <v>0.40354831592076101</v>
      </c>
      <c r="G841">
        <v>-75.940590807139202</v>
      </c>
      <c r="H841" t="s">
        <v>23</v>
      </c>
      <c r="I841">
        <v>23.0886236344117</v>
      </c>
      <c r="J841" t="s">
        <v>1665</v>
      </c>
      <c r="K841" t="s">
        <v>25</v>
      </c>
      <c r="L841" t="s">
        <v>1666</v>
      </c>
      <c r="M841" t="s">
        <v>1667</v>
      </c>
      <c r="N841" t="s">
        <v>1668</v>
      </c>
      <c r="O841" t="s">
        <v>1669</v>
      </c>
      <c r="P841">
        <v>2.8652255499999999</v>
      </c>
      <c r="Q841" t="s">
        <v>1670</v>
      </c>
      <c r="R841" t="s">
        <v>1671</v>
      </c>
      <c r="S841">
        <v>2129922</v>
      </c>
      <c r="T841">
        <v>323.1390189</v>
      </c>
      <c r="U841" t="s">
        <v>31</v>
      </c>
      <c r="V841" t="s">
        <v>1802</v>
      </c>
      <c r="W841" t="s">
        <v>23</v>
      </c>
    </row>
    <row r="842" spans="1:23" x14ac:dyDescent="0.4">
      <c r="A842">
        <v>841</v>
      </c>
      <c r="B842">
        <v>1</v>
      </c>
      <c r="C842">
        <v>1</v>
      </c>
      <c r="D842">
        <v>1</v>
      </c>
      <c r="E842">
        <v>1</v>
      </c>
      <c r="F842">
        <v>0.40338108509033699</v>
      </c>
      <c r="G842">
        <v>-672.72712747987396</v>
      </c>
      <c r="H842" t="s">
        <v>23</v>
      </c>
      <c r="I842">
        <v>94.0295473409778</v>
      </c>
      <c r="J842" t="s">
        <v>1652</v>
      </c>
      <c r="K842" t="s">
        <v>25</v>
      </c>
      <c r="L842" t="s">
        <v>1653</v>
      </c>
      <c r="M842" t="s">
        <v>1654</v>
      </c>
      <c r="N842" t="s">
        <v>28</v>
      </c>
      <c r="O842" t="s">
        <v>1655</v>
      </c>
      <c r="P842">
        <v>3.2999999500000001</v>
      </c>
      <c r="Q842" t="s">
        <v>1656</v>
      </c>
      <c r="R842" t="s">
        <v>1657</v>
      </c>
      <c r="S842">
        <v>16777286</v>
      </c>
      <c r="T842">
        <v>565.15518199999997</v>
      </c>
      <c r="U842" t="s">
        <v>31</v>
      </c>
      <c r="V842" t="s">
        <v>1803</v>
      </c>
      <c r="W842" t="s">
        <v>23</v>
      </c>
    </row>
    <row r="843" spans="1:23" x14ac:dyDescent="0.4">
      <c r="A843">
        <v>842</v>
      </c>
      <c r="B843">
        <v>1</v>
      </c>
      <c r="C843">
        <v>1</v>
      </c>
      <c r="D843">
        <v>1</v>
      </c>
      <c r="E843">
        <v>1</v>
      </c>
      <c r="F843">
        <v>0.40338108509033699</v>
      </c>
      <c r="G843">
        <v>-672.72712747987396</v>
      </c>
      <c r="H843">
        <v>0.999999999999999</v>
      </c>
      <c r="I843">
        <v>94.0295473409778</v>
      </c>
      <c r="J843" t="s">
        <v>1652</v>
      </c>
      <c r="K843" t="s">
        <v>25</v>
      </c>
      <c r="L843" t="s">
        <v>1653</v>
      </c>
      <c r="M843" t="s">
        <v>1654</v>
      </c>
      <c r="N843" t="s">
        <v>28</v>
      </c>
      <c r="O843" t="s">
        <v>1655</v>
      </c>
      <c r="P843">
        <v>3.2999999500000001</v>
      </c>
      <c r="Q843" t="s">
        <v>1656</v>
      </c>
      <c r="R843" t="s">
        <v>1657</v>
      </c>
      <c r="S843">
        <v>16777286</v>
      </c>
      <c r="T843">
        <v>565.15518199999997</v>
      </c>
      <c r="U843" t="s">
        <v>31</v>
      </c>
      <c r="V843" t="s">
        <v>1804</v>
      </c>
      <c r="W843" t="s">
        <v>23</v>
      </c>
    </row>
    <row r="844" spans="1:23" x14ac:dyDescent="0.4">
      <c r="A844">
        <v>843</v>
      </c>
      <c r="B844">
        <v>1</v>
      </c>
      <c r="C844">
        <v>1</v>
      </c>
      <c r="D844">
        <v>1</v>
      </c>
      <c r="E844">
        <v>1</v>
      </c>
      <c r="F844">
        <v>0.40303188159231002</v>
      </c>
      <c r="G844">
        <v>-103.71713495944999</v>
      </c>
      <c r="H844">
        <v>0.999999999999999</v>
      </c>
      <c r="I844">
        <v>26.617933735619399</v>
      </c>
      <c r="J844" t="s">
        <v>897</v>
      </c>
      <c r="K844" t="s">
        <v>25</v>
      </c>
      <c r="L844" t="s">
        <v>898</v>
      </c>
      <c r="M844" t="s">
        <v>899</v>
      </c>
      <c r="N844" t="s">
        <v>28</v>
      </c>
      <c r="O844" t="s">
        <v>900</v>
      </c>
      <c r="P844">
        <v>4.34614849</v>
      </c>
      <c r="R844" t="s">
        <v>901</v>
      </c>
      <c r="S844">
        <v>2097152</v>
      </c>
      <c r="T844">
        <v>273.13862499999999</v>
      </c>
      <c r="U844" t="s">
        <v>31</v>
      </c>
      <c r="V844" t="s">
        <v>1805</v>
      </c>
      <c r="W844" t="s">
        <v>23</v>
      </c>
    </row>
    <row r="845" spans="1:23" x14ac:dyDescent="0.4">
      <c r="A845">
        <v>844</v>
      </c>
      <c r="B845">
        <v>1</v>
      </c>
      <c r="C845">
        <v>1</v>
      </c>
      <c r="D845">
        <v>1</v>
      </c>
      <c r="E845">
        <v>1</v>
      </c>
      <c r="F845">
        <v>0.40303188159231002</v>
      </c>
      <c r="G845">
        <v>-103.71713495944999</v>
      </c>
      <c r="H845" t="s">
        <v>23</v>
      </c>
      <c r="I845">
        <v>26.617933735619399</v>
      </c>
      <c r="J845" t="s">
        <v>897</v>
      </c>
      <c r="K845" t="s">
        <v>25</v>
      </c>
      <c r="L845" t="s">
        <v>898</v>
      </c>
      <c r="M845" t="s">
        <v>899</v>
      </c>
      <c r="N845" t="s">
        <v>28</v>
      </c>
      <c r="O845" t="s">
        <v>900</v>
      </c>
      <c r="P845">
        <v>4.34614849</v>
      </c>
      <c r="R845" t="s">
        <v>901</v>
      </c>
      <c r="S845">
        <v>2097152</v>
      </c>
      <c r="T845">
        <v>273.13862499999999</v>
      </c>
      <c r="U845" t="s">
        <v>31</v>
      </c>
      <c r="V845" t="s">
        <v>1806</v>
      </c>
      <c r="W845" t="s">
        <v>23</v>
      </c>
    </row>
    <row r="846" spans="1:23" x14ac:dyDescent="0.4">
      <c r="A846">
        <v>845</v>
      </c>
      <c r="B846">
        <v>1</v>
      </c>
      <c r="C846">
        <v>1</v>
      </c>
      <c r="D846">
        <v>1</v>
      </c>
      <c r="E846">
        <v>1</v>
      </c>
      <c r="F846">
        <v>0.40278584081857999</v>
      </c>
      <c r="G846">
        <v>-88.148620571703802</v>
      </c>
      <c r="H846">
        <v>0.999999999999999</v>
      </c>
      <c r="I846">
        <v>14.3126866930729</v>
      </c>
      <c r="J846" t="s">
        <v>1408</v>
      </c>
      <c r="K846" t="s">
        <v>25</v>
      </c>
      <c r="L846" t="s">
        <v>1634</v>
      </c>
      <c r="M846" t="s">
        <v>1635</v>
      </c>
      <c r="N846" t="s">
        <v>1636</v>
      </c>
      <c r="O846" t="s">
        <v>1637</v>
      </c>
      <c r="P846">
        <v>2.3777244099999999</v>
      </c>
      <c r="Q846" t="s">
        <v>1638</v>
      </c>
      <c r="R846" t="s">
        <v>1639</v>
      </c>
      <c r="S846">
        <v>19540002</v>
      </c>
      <c r="T846">
        <v>289.15466900000001</v>
      </c>
      <c r="U846" t="s">
        <v>31</v>
      </c>
      <c r="V846" t="s">
        <v>1807</v>
      </c>
      <c r="W846" t="s">
        <v>23</v>
      </c>
    </row>
    <row r="847" spans="1:23" x14ac:dyDescent="0.4">
      <c r="A847">
        <v>846</v>
      </c>
      <c r="B847">
        <v>1</v>
      </c>
      <c r="C847">
        <v>1</v>
      </c>
      <c r="D847">
        <v>1</v>
      </c>
      <c r="E847">
        <v>1</v>
      </c>
      <c r="F847">
        <v>0.40278584081857999</v>
      </c>
      <c r="G847">
        <v>-88.148620571703802</v>
      </c>
      <c r="H847" t="s">
        <v>23</v>
      </c>
      <c r="I847">
        <v>14.3126866930729</v>
      </c>
      <c r="J847" t="s">
        <v>1408</v>
      </c>
      <c r="K847" t="s">
        <v>25</v>
      </c>
      <c r="L847" t="s">
        <v>1634</v>
      </c>
      <c r="M847" t="s">
        <v>1635</v>
      </c>
      <c r="N847" t="s">
        <v>1636</v>
      </c>
      <c r="O847" t="s">
        <v>1637</v>
      </c>
      <c r="P847">
        <v>2.3777244099999999</v>
      </c>
      <c r="Q847" t="s">
        <v>1638</v>
      </c>
      <c r="R847" t="s">
        <v>1639</v>
      </c>
      <c r="S847">
        <v>19540002</v>
      </c>
      <c r="T847">
        <v>289.15466900000001</v>
      </c>
      <c r="U847" t="s">
        <v>31</v>
      </c>
      <c r="V847" t="s">
        <v>1808</v>
      </c>
      <c r="W847" t="s">
        <v>23</v>
      </c>
    </row>
    <row r="848" spans="1:23" x14ac:dyDescent="0.4">
      <c r="A848">
        <v>847</v>
      </c>
      <c r="B848">
        <v>1</v>
      </c>
      <c r="C848">
        <v>1</v>
      </c>
      <c r="D848">
        <v>1</v>
      </c>
      <c r="E848">
        <v>1</v>
      </c>
      <c r="F848">
        <v>0.402470987953021</v>
      </c>
      <c r="G848">
        <v>-259.02330216168798</v>
      </c>
      <c r="H848" t="s">
        <v>23</v>
      </c>
      <c r="I848">
        <v>39.436458286569</v>
      </c>
      <c r="J848" t="s">
        <v>944</v>
      </c>
      <c r="K848" t="s">
        <v>25</v>
      </c>
      <c r="L848" t="s">
        <v>945</v>
      </c>
      <c r="M848" t="s">
        <v>946</v>
      </c>
      <c r="N848" t="s">
        <v>947</v>
      </c>
      <c r="O848" t="s">
        <v>948</v>
      </c>
      <c r="P848">
        <v>4</v>
      </c>
      <c r="Q848" t="s">
        <v>949</v>
      </c>
      <c r="R848" t="s">
        <v>950</v>
      </c>
      <c r="S848">
        <v>120384382</v>
      </c>
      <c r="T848">
        <v>609.28066000000001</v>
      </c>
      <c r="U848" t="s">
        <v>31</v>
      </c>
      <c r="V848" t="s">
        <v>1809</v>
      </c>
      <c r="W848" t="s">
        <v>23</v>
      </c>
    </row>
    <row r="849" spans="1:23" x14ac:dyDescent="0.4">
      <c r="A849">
        <v>848</v>
      </c>
      <c r="B849">
        <v>1</v>
      </c>
      <c r="C849">
        <v>1</v>
      </c>
      <c r="D849">
        <v>1</v>
      </c>
      <c r="E849">
        <v>1</v>
      </c>
      <c r="F849">
        <v>0.402470987953021</v>
      </c>
      <c r="G849">
        <v>-259.02330216168798</v>
      </c>
      <c r="H849">
        <v>0.999999999999999</v>
      </c>
      <c r="I849">
        <v>39.436458286569</v>
      </c>
      <c r="J849" t="s">
        <v>944</v>
      </c>
      <c r="K849" t="s">
        <v>25</v>
      </c>
      <c r="L849" t="s">
        <v>945</v>
      </c>
      <c r="M849" t="s">
        <v>946</v>
      </c>
      <c r="N849" t="s">
        <v>947</v>
      </c>
      <c r="O849" t="s">
        <v>948</v>
      </c>
      <c r="P849">
        <v>4</v>
      </c>
      <c r="Q849" t="s">
        <v>949</v>
      </c>
      <c r="R849" t="s">
        <v>950</v>
      </c>
      <c r="S849">
        <v>120384382</v>
      </c>
      <c r="T849">
        <v>609.28066000000001</v>
      </c>
      <c r="U849" t="s">
        <v>31</v>
      </c>
      <c r="V849" t="s">
        <v>1810</v>
      </c>
      <c r="W849" t="s">
        <v>23</v>
      </c>
    </row>
    <row r="850" spans="1:23" x14ac:dyDescent="0.4">
      <c r="A850">
        <v>849</v>
      </c>
      <c r="B850">
        <v>1</v>
      </c>
      <c r="C850">
        <v>1</v>
      </c>
      <c r="D850">
        <v>1</v>
      </c>
      <c r="E850">
        <v>1</v>
      </c>
      <c r="F850">
        <v>0.40214004995199898</v>
      </c>
      <c r="G850">
        <v>-109.58813993781401</v>
      </c>
      <c r="H850" t="s">
        <v>23</v>
      </c>
      <c r="I850">
        <v>23.835007796281801</v>
      </c>
      <c r="J850" t="s">
        <v>1665</v>
      </c>
      <c r="K850" t="s">
        <v>25</v>
      </c>
      <c r="L850" t="s">
        <v>1666</v>
      </c>
      <c r="M850" t="s">
        <v>1667</v>
      </c>
      <c r="N850" t="s">
        <v>1668</v>
      </c>
      <c r="O850" t="s">
        <v>1669</v>
      </c>
      <c r="P850">
        <v>2.8652255499999999</v>
      </c>
      <c r="Q850" t="s">
        <v>1670</v>
      </c>
      <c r="R850" t="s">
        <v>1671</v>
      </c>
      <c r="S850">
        <v>2129922</v>
      </c>
      <c r="T850">
        <v>323.1390189</v>
      </c>
      <c r="U850" t="s">
        <v>31</v>
      </c>
      <c r="V850" t="s">
        <v>1811</v>
      </c>
      <c r="W850" t="s">
        <v>23</v>
      </c>
    </row>
    <row r="851" spans="1:23" x14ac:dyDescent="0.4">
      <c r="A851">
        <v>850</v>
      </c>
      <c r="B851">
        <v>1</v>
      </c>
      <c r="C851">
        <v>1</v>
      </c>
      <c r="D851">
        <v>1</v>
      </c>
      <c r="E851">
        <v>1</v>
      </c>
      <c r="F851">
        <v>0.40214004995199898</v>
      </c>
      <c r="G851">
        <v>-109.58813993781401</v>
      </c>
      <c r="H851">
        <v>0.999999999999999</v>
      </c>
      <c r="I851">
        <v>23.835007796281801</v>
      </c>
      <c r="J851" t="s">
        <v>1665</v>
      </c>
      <c r="K851" t="s">
        <v>25</v>
      </c>
      <c r="L851" t="s">
        <v>1666</v>
      </c>
      <c r="M851" t="s">
        <v>1667</v>
      </c>
      <c r="N851" t="s">
        <v>1668</v>
      </c>
      <c r="O851" t="s">
        <v>1669</v>
      </c>
      <c r="P851">
        <v>2.8652255499999999</v>
      </c>
      <c r="Q851" t="s">
        <v>1670</v>
      </c>
      <c r="R851" t="s">
        <v>1671</v>
      </c>
      <c r="S851">
        <v>2129922</v>
      </c>
      <c r="T851">
        <v>323.1390189</v>
      </c>
      <c r="U851" t="s">
        <v>31</v>
      </c>
      <c r="V851" t="s">
        <v>1812</v>
      </c>
      <c r="W851" t="s">
        <v>23</v>
      </c>
    </row>
    <row r="852" spans="1:23" x14ac:dyDescent="0.4">
      <c r="A852">
        <v>851</v>
      </c>
      <c r="B852">
        <v>1</v>
      </c>
      <c r="C852">
        <v>1</v>
      </c>
      <c r="D852">
        <v>1</v>
      </c>
      <c r="E852">
        <v>1</v>
      </c>
      <c r="F852">
        <v>0.40200158799073099</v>
      </c>
      <c r="G852">
        <v>-167.51683487118899</v>
      </c>
      <c r="H852" t="s">
        <v>23</v>
      </c>
      <c r="I852">
        <v>29.714837778106698</v>
      </c>
      <c r="J852" t="s">
        <v>1813</v>
      </c>
      <c r="K852" t="s">
        <v>25</v>
      </c>
      <c r="L852" t="s">
        <v>1814</v>
      </c>
      <c r="M852" t="s">
        <v>1815</v>
      </c>
      <c r="N852" t="s">
        <v>1816</v>
      </c>
      <c r="O852" t="s">
        <v>1817</v>
      </c>
      <c r="P852">
        <v>-1</v>
      </c>
      <c r="Q852" t="s">
        <v>1818</v>
      </c>
      <c r="R852" t="s">
        <v>1819</v>
      </c>
      <c r="S852">
        <v>67108930</v>
      </c>
      <c r="T852">
        <v>186.0761</v>
      </c>
      <c r="U852" t="s">
        <v>31</v>
      </c>
      <c r="V852" t="s">
        <v>1820</v>
      </c>
      <c r="W852" t="s">
        <v>23</v>
      </c>
    </row>
    <row r="853" spans="1:23" x14ac:dyDescent="0.4">
      <c r="A853">
        <v>852</v>
      </c>
      <c r="B853">
        <v>1</v>
      </c>
      <c r="C853">
        <v>1</v>
      </c>
      <c r="D853">
        <v>1</v>
      </c>
      <c r="E853">
        <v>1</v>
      </c>
      <c r="F853">
        <v>0.40200158799073099</v>
      </c>
      <c r="G853">
        <v>-167.51683487118899</v>
      </c>
      <c r="H853">
        <v>0.999999999999999</v>
      </c>
      <c r="I853">
        <v>29.714837778106698</v>
      </c>
      <c r="J853" t="s">
        <v>1813</v>
      </c>
      <c r="K853" t="s">
        <v>25</v>
      </c>
      <c r="L853" t="s">
        <v>1814</v>
      </c>
      <c r="M853" t="s">
        <v>1815</v>
      </c>
      <c r="N853" t="s">
        <v>1816</v>
      </c>
      <c r="O853" t="s">
        <v>1817</v>
      </c>
      <c r="P853">
        <v>-1</v>
      </c>
      <c r="Q853" t="s">
        <v>1818</v>
      </c>
      <c r="R853" t="s">
        <v>1819</v>
      </c>
      <c r="S853">
        <v>67108930</v>
      </c>
      <c r="T853">
        <v>186.0761</v>
      </c>
      <c r="U853" t="s">
        <v>31</v>
      </c>
      <c r="V853" t="s">
        <v>1821</v>
      </c>
      <c r="W853" t="s">
        <v>23</v>
      </c>
    </row>
    <row r="854" spans="1:23" x14ac:dyDescent="0.4">
      <c r="A854">
        <v>853</v>
      </c>
      <c r="B854">
        <v>1</v>
      </c>
      <c r="C854">
        <v>1</v>
      </c>
      <c r="D854">
        <v>1</v>
      </c>
      <c r="E854">
        <v>1</v>
      </c>
      <c r="F854">
        <v>0.40088449582837599</v>
      </c>
      <c r="G854">
        <v>-147.77229693566099</v>
      </c>
      <c r="H854" t="s">
        <v>23</v>
      </c>
      <c r="I854">
        <v>51.213397127184798</v>
      </c>
      <c r="J854" t="s">
        <v>457</v>
      </c>
      <c r="K854" t="s">
        <v>25</v>
      </c>
      <c r="L854" t="s">
        <v>458</v>
      </c>
      <c r="M854" t="s">
        <v>459</v>
      </c>
      <c r="N854" t="s">
        <v>460</v>
      </c>
      <c r="O854" t="s">
        <v>461</v>
      </c>
      <c r="P854">
        <v>2.2999999500000001</v>
      </c>
      <c r="Q854" t="s">
        <v>462</v>
      </c>
      <c r="R854" t="s">
        <v>463</v>
      </c>
      <c r="S854">
        <v>70836598</v>
      </c>
      <c r="T854">
        <v>385.21218379999999</v>
      </c>
      <c r="U854" t="s">
        <v>31</v>
      </c>
      <c r="V854" t="s">
        <v>1822</v>
      </c>
      <c r="W854" t="s">
        <v>23</v>
      </c>
    </row>
    <row r="855" spans="1:23" x14ac:dyDescent="0.4">
      <c r="A855">
        <v>854</v>
      </c>
      <c r="B855">
        <v>1</v>
      </c>
      <c r="C855">
        <v>1</v>
      </c>
      <c r="D855">
        <v>1</v>
      </c>
      <c r="E855">
        <v>1</v>
      </c>
      <c r="F855">
        <v>0.40088449582837599</v>
      </c>
      <c r="G855">
        <v>-147.77229693566099</v>
      </c>
      <c r="H855">
        <v>0.999999999999999</v>
      </c>
      <c r="I855">
        <v>51.213397127184798</v>
      </c>
      <c r="J855" t="s">
        <v>457</v>
      </c>
      <c r="K855" t="s">
        <v>25</v>
      </c>
      <c r="L855" t="s">
        <v>458</v>
      </c>
      <c r="M855" t="s">
        <v>459</v>
      </c>
      <c r="N855" t="s">
        <v>460</v>
      </c>
      <c r="O855" t="s">
        <v>461</v>
      </c>
      <c r="P855">
        <v>2.2999999500000001</v>
      </c>
      <c r="Q855" t="s">
        <v>462</v>
      </c>
      <c r="R855" t="s">
        <v>463</v>
      </c>
      <c r="S855">
        <v>70836598</v>
      </c>
      <c r="T855">
        <v>385.21218379999999</v>
      </c>
      <c r="U855" t="s">
        <v>31</v>
      </c>
      <c r="V855" t="s">
        <v>1823</v>
      </c>
      <c r="W855" t="s">
        <v>23</v>
      </c>
    </row>
    <row r="856" spans="1:23" x14ac:dyDescent="0.4">
      <c r="A856">
        <v>855</v>
      </c>
      <c r="B856">
        <v>1</v>
      </c>
      <c r="C856">
        <v>2</v>
      </c>
      <c r="D856">
        <v>1</v>
      </c>
      <c r="E856">
        <v>1</v>
      </c>
      <c r="F856">
        <v>0.40033622343494202</v>
      </c>
      <c r="G856">
        <v>-131.90420742959901</v>
      </c>
      <c r="H856">
        <v>0.99849246231155697</v>
      </c>
      <c r="I856">
        <v>33.804319289521302</v>
      </c>
      <c r="J856" t="s">
        <v>411</v>
      </c>
      <c r="K856" t="s">
        <v>25</v>
      </c>
      <c r="L856" t="s">
        <v>412</v>
      </c>
      <c r="M856" t="s">
        <v>413</v>
      </c>
      <c r="N856" t="s">
        <v>414</v>
      </c>
      <c r="O856" t="s">
        <v>415</v>
      </c>
      <c r="P856">
        <v>2.7000000499999999</v>
      </c>
      <c r="Q856" t="s">
        <v>416</v>
      </c>
      <c r="R856" t="s">
        <v>417</v>
      </c>
      <c r="S856">
        <v>120383862</v>
      </c>
      <c r="T856">
        <v>353.18596910000002</v>
      </c>
      <c r="U856" t="s">
        <v>31</v>
      </c>
      <c r="V856" t="s">
        <v>1824</v>
      </c>
      <c r="W856" t="s">
        <v>23</v>
      </c>
    </row>
    <row r="857" spans="1:23" x14ac:dyDescent="0.4">
      <c r="A857">
        <v>856</v>
      </c>
      <c r="B857">
        <v>1</v>
      </c>
      <c r="C857">
        <v>2</v>
      </c>
      <c r="D857">
        <v>1</v>
      </c>
      <c r="E857">
        <v>1</v>
      </c>
      <c r="F857">
        <v>0.40033622343494202</v>
      </c>
      <c r="G857">
        <v>-131.90420742959901</v>
      </c>
      <c r="H857" t="s">
        <v>23</v>
      </c>
      <c r="I857">
        <v>33.804319289521302</v>
      </c>
      <c r="J857" t="s">
        <v>411</v>
      </c>
      <c r="K857" t="s">
        <v>25</v>
      </c>
      <c r="L857" t="s">
        <v>412</v>
      </c>
      <c r="M857" t="s">
        <v>413</v>
      </c>
      <c r="N857" t="s">
        <v>414</v>
      </c>
      <c r="O857" t="s">
        <v>415</v>
      </c>
      <c r="P857">
        <v>2.7000000499999999</v>
      </c>
      <c r="Q857" t="s">
        <v>416</v>
      </c>
      <c r="R857" t="s">
        <v>417</v>
      </c>
      <c r="S857">
        <v>120383862</v>
      </c>
      <c r="T857">
        <v>353.18596910000002</v>
      </c>
      <c r="U857" t="s">
        <v>31</v>
      </c>
      <c r="V857" t="s">
        <v>1825</v>
      </c>
      <c r="W857" t="s">
        <v>23</v>
      </c>
    </row>
    <row r="858" spans="1:23" x14ac:dyDescent="0.4">
      <c r="A858">
        <v>857</v>
      </c>
      <c r="B858">
        <v>1</v>
      </c>
      <c r="C858">
        <v>1</v>
      </c>
      <c r="D858">
        <v>1</v>
      </c>
      <c r="E858">
        <v>1</v>
      </c>
      <c r="F858">
        <v>0.40033565906388502</v>
      </c>
      <c r="G858">
        <v>-67.141625832604305</v>
      </c>
      <c r="H858">
        <v>0.999999999999999</v>
      </c>
      <c r="I858">
        <v>44.925506405686598</v>
      </c>
      <c r="J858" t="s">
        <v>1199</v>
      </c>
      <c r="K858" t="s">
        <v>25</v>
      </c>
      <c r="L858" t="s">
        <v>1200</v>
      </c>
      <c r="M858" t="s">
        <v>1201</v>
      </c>
      <c r="N858" t="s">
        <v>1202</v>
      </c>
      <c r="O858" t="s">
        <v>1203</v>
      </c>
      <c r="P858">
        <v>-1.39999998</v>
      </c>
      <c r="Q858" t="s">
        <v>1204</v>
      </c>
      <c r="R858" t="s">
        <v>1205</v>
      </c>
      <c r="S858">
        <v>37544310</v>
      </c>
      <c r="T858">
        <v>597.18139680000002</v>
      </c>
      <c r="U858" t="s">
        <v>31</v>
      </c>
      <c r="V858" t="s">
        <v>1826</v>
      </c>
      <c r="W858" t="s">
        <v>23</v>
      </c>
    </row>
    <row r="859" spans="1:23" x14ac:dyDescent="0.4">
      <c r="A859">
        <v>858</v>
      </c>
      <c r="B859">
        <v>1</v>
      </c>
      <c r="C859">
        <v>1</v>
      </c>
      <c r="D859">
        <v>1</v>
      </c>
      <c r="E859">
        <v>1</v>
      </c>
      <c r="F859">
        <v>0.40033565906388502</v>
      </c>
      <c r="G859">
        <v>-67.141625832604305</v>
      </c>
      <c r="H859" t="s">
        <v>23</v>
      </c>
      <c r="I859">
        <v>44.925506405686598</v>
      </c>
      <c r="J859" t="s">
        <v>1199</v>
      </c>
      <c r="K859" t="s">
        <v>25</v>
      </c>
      <c r="L859" t="s">
        <v>1200</v>
      </c>
      <c r="M859" t="s">
        <v>1201</v>
      </c>
      <c r="N859" t="s">
        <v>1202</v>
      </c>
      <c r="O859" t="s">
        <v>1203</v>
      </c>
      <c r="P859">
        <v>-1.39999998</v>
      </c>
      <c r="Q859" t="s">
        <v>1204</v>
      </c>
      <c r="R859" t="s">
        <v>1205</v>
      </c>
      <c r="S859">
        <v>37544310</v>
      </c>
      <c r="T859">
        <v>597.18139680000002</v>
      </c>
      <c r="U859" t="s">
        <v>31</v>
      </c>
      <c r="V859" t="s">
        <v>1827</v>
      </c>
      <c r="W859" t="s">
        <v>23</v>
      </c>
    </row>
    <row r="860" spans="1:23" x14ac:dyDescent="0.4">
      <c r="A860">
        <v>859</v>
      </c>
      <c r="B860">
        <v>1</v>
      </c>
      <c r="C860">
        <v>1</v>
      </c>
      <c r="D860">
        <v>1</v>
      </c>
      <c r="E860">
        <v>1</v>
      </c>
      <c r="F860">
        <v>0.40028059632253499</v>
      </c>
      <c r="G860">
        <v>-67.0672076661928</v>
      </c>
      <c r="H860">
        <v>0.999999999999999</v>
      </c>
      <c r="I860">
        <v>44.916062185937399</v>
      </c>
      <c r="J860" t="s">
        <v>1199</v>
      </c>
      <c r="K860" t="s">
        <v>25</v>
      </c>
      <c r="L860" t="s">
        <v>1200</v>
      </c>
      <c r="M860" t="s">
        <v>1201</v>
      </c>
      <c r="N860" t="s">
        <v>1202</v>
      </c>
      <c r="O860" t="s">
        <v>1203</v>
      </c>
      <c r="P860">
        <v>-1.39999998</v>
      </c>
      <c r="Q860" t="s">
        <v>1204</v>
      </c>
      <c r="R860" t="s">
        <v>1205</v>
      </c>
      <c r="S860">
        <v>37544310</v>
      </c>
      <c r="T860">
        <v>597.18140000000005</v>
      </c>
      <c r="U860" t="s">
        <v>31</v>
      </c>
      <c r="V860" t="s">
        <v>1828</v>
      </c>
      <c r="W860" t="s">
        <v>23</v>
      </c>
    </row>
    <row r="861" spans="1:23" x14ac:dyDescent="0.4">
      <c r="A861">
        <v>860</v>
      </c>
      <c r="B861">
        <v>1</v>
      </c>
      <c r="C861">
        <v>1</v>
      </c>
      <c r="D861">
        <v>1</v>
      </c>
      <c r="E861">
        <v>1</v>
      </c>
      <c r="F861">
        <v>0.40028059632253499</v>
      </c>
      <c r="G861">
        <v>-67.0672076661928</v>
      </c>
      <c r="H861" t="s">
        <v>23</v>
      </c>
      <c r="I861">
        <v>44.916062185937399</v>
      </c>
      <c r="J861" t="s">
        <v>1199</v>
      </c>
      <c r="K861" t="s">
        <v>25</v>
      </c>
      <c r="L861" t="s">
        <v>1200</v>
      </c>
      <c r="M861" t="s">
        <v>1201</v>
      </c>
      <c r="N861" t="s">
        <v>1202</v>
      </c>
      <c r="O861" t="s">
        <v>1203</v>
      </c>
      <c r="P861">
        <v>-1.39999998</v>
      </c>
      <c r="Q861" t="s">
        <v>1204</v>
      </c>
      <c r="R861" t="s">
        <v>1205</v>
      </c>
      <c r="S861">
        <v>37544310</v>
      </c>
      <c r="T861">
        <v>597.18140000000005</v>
      </c>
      <c r="U861" t="s">
        <v>31</v>
      </c>
      <c r="V861" t="s">
        <v>1829</v>
      </c>
      <c r="W861" t="s">
        <v>23</v>
      </c>
    </row>
    <row r="862" spans="1:23" x14ac:dyDescent="0.4">
      <c r="A862">
        <v>861</v>
      </c>
      <c r="B862">
        <v>1</v>
      </c>
      <c r="C862">
        <v>1</v>
      </c>
      <c r="D862">
        <v>1</v>
      </c>
      <c r="E862">
        <v>1</v>
      </c>
      <c r="F862">
        <v>0.40019219101463799</v>
      </c>
      <c r="G862">
        <v>-14.899666050603701</v>
      </c>
      <c r="H862" t="s">
        <v>23</v>
      </c>
      <c r="I862">
        <v>4.84134166472976</v>
      </c>
      <c r="J862" t="s">
        <v>1102</v>
      </c>
      <c r="K862" t="s">
        <v>25</v>
      </c>
      <c r="L862" t="s">
        <v>1103</v>
      </c>
      <c r="M862" t="s">
        <v>1104</v>
      </c>
      <c r="N862" t="s">
        <v>1105</v>
      </c>
      <c r="O862" t="s">
        <v>1106</v>
      </c>
      <c r="P862">
        <v>3.0999998999999998</v>
      </c>
      <c r="Q862" t="s">
        <v>1107</v>
      </c>
      <c r="R862" t="s">
        <v>1108</v>
      </c>
      <c r="S862">
        <v>255847294</v>
      </c>
      <c r="T862">
        <v>229.0859207</v>
      </c>
      <c r="U862" t="s">
        <v>31</v>
      </c>
      <c r="V862" t="s">
        <v>1830</v>
      </c>
      <c r="W862" t="s">
        <v>23</v>
      </c>
    </row>
    <row r="863" spans="1:23" x14ac:dyDescent="0.4">
      <c r="A863">
        <v>862</v>
      </c>
      <c r="B863">
        <v>1</v>
      </c>
      <c r="C863">
        <v>1</v>
      </c>
      <c r="D863">
        <v>1</v>
      </c>
      <c r="E863">
        <v>1</v>
      </c>
      <c r="F863">
        <v>0.40019219101463799</v>
      </c>
      <c r="G863">
        <v>-14.899666050603701</v>
      </c>
      <c r="H863">
        <v>0.999999999999999</v>
      </c>
      <c r="I863">
        <v>4.84134166472976</v>
      </c>
      <c r="J863" t="s">
        <v>1102</v>
      </c>
      <c r="K863" t="s">
        <v>25</v>
      </c>
      <c r="L863" t="s">
        <v>1103</v>
      </c>
      <c r="M863" t="s">
        <v>1104</v>
      </c>
      <c r="N863" t="s">
        <v>1105</v>
      </c>
      <c r="O863" t="s">
        <v>1106</v>
      </c>
      <c r="P863">
        <v>3.0999998999999998</v>
      </c>
      <c r="Q863" t="s">
        <v>1107</v>
      </c>
      <c r="R863" t="s">
        <v>1108</v>
      </c>
      <c r="S863">
        <v>255847294</v>
      </c>
      <c r="T863">
        <v>229.0859207</v>
      </c>
      <c r="U863" t="s">
        <v>31</v>
      </c>
      <c r="V863" t="s">
        <v>1831</v>
      </c>
      <c r="W863" t="s">
        <v>23</v>
      </c>
    </row>
    <row r="864" spans="1:23" x14ac:dyDescent="0.4">
      <c r="A864">
        <v>863</v>
      </c>
      <c r="B864">
        <v>1</v>
      </c>
      <c r="C864">
        <v>1</v>
      </c>
      <c r="D864">
        <v>1</v>
      </c>
      <c r="E864">
        <v>1</v>
      </c>
      <c r="F864">
        <v>0.40005105693277698</v>
      </c>
      <c r="G864">
        <v>-22.160254249395301</v>
      </c>
      <c r="H864" t="s">
        <v>23</v>
      </c>
      <c r="I864">
        <v>45.421292274757803</v>
      </c>
      <c r="J864" t="s">
        <v>1832</v>
      </c>
      <c r="K864" t="s">
        <v>25</v>
      </c>
      <c r="L864" t="s">
        <v>1833</v>
      </c>
      <c r="M864" t="s">
        <v>1834</v>
      </c>
      <c r="N864" t="s">
        <v>1835</v>
      </c>
      <c r="O864" t="s">
        <v>1836</v>
      </c>
      <c r="P864">
        <v>-2.5999998999999998</v>
      </c>
      <c r="Q864" t="s">
        <v>1837</v>
      </c>
      <c r="R864" t="s">
        <v>1838</v>
      </c>
      <c r="S864">
        <v>121629054</v>
      </c>
      <c r="T864">
        <v>330.0598</v>
      </c>
      <c r="U864" t="s">
        <v>31</v>
      </c>
      <c r="V864" t="s">
        <v>1839</v>
      </c>
      <c r="W864" t="s">
        <v>23</v>
      </c>
    </row>
    <row r="865" spans="1:23" x14ac:dyDescent="0.4">
      <c r="A865">
        <v>864</v>
      </c>
      <c r="B865">
        <v>1</v>
      </c>
      <c r="C865">
        <v>1</v>
      </c>
      <c r="D865">
        <v>1</v>
      </c>
      <c r="E865">
        <v>1</v>
      </c>
      <c r="F865">
        <v>0.40005105693277698</v>
      </c>
      <c r="G865">
        <v>-22.160254249395301</v>
      </c>
      <c r="H865">
        <v>0.999999999999999</v>
      </c>
      <c r="I865">
        <v>45.421292274757803</v>
      </c>
      <c r="J865" t="s">
        <v>1832</v>
      </c>
      <c r="K865" t="s">
        <v>25</v>
      </c>
      <c r="L865" t="s">
        <v>1833</v>
      </c>
      <c r="M865" t="s">
        <v>1834</v>
      </c>
      <c r="N865" t="s">
        <v>1835</v>
      </c>
      <c r="O865" t="s">
        <v>1836</v>
      </c>
      <c r="P865">
        <v>-2.5999998999999998</v>
      </c>
      <c r="Q865" t="s">
        <v>1837</v>
      </c>
      <c r="R865" t="s">
        <v>1838</v>
      </c>
      <c r="S865">
        <v>121629054</v>
      </c>
      <c r="T865">
        <v>330.0598</v>
      </c>
      <c r="U865" t="s">
        <v>31</v>
      </c>
      <c r="V865" t="s">
        <v>1840</v>
      </c>
      <c r="W865" t="s">
        <v>23</v>
      </c>
    </row>
    <row r="866" spans="1:23" x14ac:dyDescent="0.4">
      <c r="A866">
        <v>865</v>
      </c>
      <c r="B866">
        <v>1</v>
      </c>
      <c r="C866">
        <v>2</v>
      </c>
      <c r="D866">
        <v>1</v>
      </c>
      <c r="E866">
        <v>2</v>
      </c>
      <c r="F866">
        <v>0.39996223242260298</v>
      </c>
      <c r="G866">
        <v>-492.82474306791499</v>
      </c>
      <c r="H866">
        <v>0.142211055276381</v>
      </c>
      <c r="I866">
        <v>33.218774336084202</v>
      </c>
      <c r="J866" t="s">
        <v>1841</v>
      </c>
      <c r="K866" t="s">
        <v>25</v>
      </c>
      <c r="L866" t="s">
        <v>1842</v>
      </c>
      <c r="M866" t="s">
        <v>1843</v>
      </c>
      <c r="N866" t="s">
        <v>1844</v>
      </c>
      <c r="O866" t="s">
        <v>1845</v>
      </c>
      <c r="P866">
        <v>3.2999999500000001</v>
      </c>
      <c r="Q866">
        <v>16409444</v>
      </c>
      <c r="R866" t="s">
        <v>1846</v>
      </c>
      <c r="S866">
        <v>3153922</v>
      </c>
      <c r="T866">
        <v>611.19704679999995</v>
      </c>
      <c r="U866" t="s">
        <v>31</v>
      </c>
      <c r="V866" t="s">
        <v>1847</v>
      </c>
      <c r="W866" t="s">
        <v>23</v>
      </c>
    </row>
    <row r="867" spans="1:23" x14ac:dyDescent="0.4">
      <c r="A867">
        <v>866</v>
      </c>
      <c r="B867">
        <v>1</v>
      </c>
      <c r="C867">
        <v>1</v>
      </c>
      <c r="D867">
        <v>1</v>
      </c>
      <c r="E867">
        <v>1</v>
      </c>
      <c r="F867">
        <v>0.39961697935077301</v>
      </c>
      <c r="G867">
        <v>-10.315696826363901</v>
      </c>
      <c r="H867">
        <v>0.999999999999999</v>
      </c>
      <c r="I867">
        <v>33.543347716419603</v>
      </c>
      <c r="J867" t="s">
        <v>1074</v>
      </c>
      <c r="K867" t="s">
        <v>25</v>
      </c>
      <c r="L867" t="s">
        <v>1075</v>
      </c>
      <c r="M867" t="s">
        <v>1076</v>
      </c>
      <c r="N867" t="s">
        <v>1077</v>
      </c>
      <c r="O867" t="s">
        <v>1078</v>
      </c>
      <c r="P867">
        <v>-1.2999999499999999</v>
      </c>
      <c r="Q867" t="s">
        <v>1079</v>
      </c>
      <c r="R867" t="s">
        <v>1080</v>
      </c>
      <c r="S867">
        <v>255781246</v>
      </c>
      <c r="T867">
        <v>611.16066130000002</v>
      </c>
      <c r="U867" t="s">
        <v>31</v>
      </c>
      <c r="V867" t="s">
        <v>1848</v>
      </c>
      <c r="W867" t="s">
        <v>23</v>
      </c>
    </row>
    <row r="868" spans="1:23" x14ac:dyDescent="0.4">
      <c r="A868">
        <v>867</v>
      </c>
      <c r="B868">
        <v>1</v>
      </c>
      <c r="C868">
        <v>1</v>
      </c>
      <c r="D868">
        <v>1</v>
      </c>
      <c r="E868">
        <v>1</v>
      </c>
      <c r="F868">
        <v>0.39961697935077301</v>
      </c>
      <c r="G868">
        <v>-10.315696826363901</v>
      </c>
      <c r="H868" t="s">
        <v>23</v>
      </c>
      <c r="I868">
        <v>33.543347716419603</v>
      </c>
      <c r="J868" t="s">
        <v>1074</v>
      </c>
      <c r="K868" t="s">
        <v>25</v>
      </c>
      <c r="L868" t="s">
        <v>1075</v>
      </c>
      <c r="M868" t="s">
        <v>1076</v>
      </c>
      <c r="N868" t="s">
        <v>1077</v>
      </c>
      <c r="O868" t="s">
        <v>1078</v>
      </c>
      <c r="P868">
        <v>-1.2999999499999999</v>
      </c>
      <c r="Q868" t="s">
        <v>1079</v>
      </c>
      <c r="R868" t="s">
        <v>1080</v>
      </c>
      <c r="S868">
        <v>255781246</v>
      </c>
      <c r="T868">
        <v>611.16066130000002</v>
      </c>
      <c r="U868" t="s">
        <v>31</v>
      </c>
      <c r="V868" t="s">
        <v>1849</v>
      </c>
      <c r="W868" t="s">
        <v>23</v>
      </c>
    </row>
    <row r="869" spans="1:23" x14ac:dyDescent="0.4">
      <c r="A869">
        <v>868</v>
      </c>
      <c r="B869">
        <v>1</v>
      </c>
      <c r="C869">
        <v>1</v>
      </c>
      <c r="D869">
        <v>1</v>
      </c>
      <c r="E869">
        <v>1</v>
      </c>
      <c r="F869">
        <v>0.39891312445684601</v>
      </c>
      <c r="G869">
        <v>-24.916770442715102</v>
      </c>
      <c r="H869" t="s">
        <v>23</v>
      </c>
      <c r="I869">
        <v>26.492242137895001</v>
      </c>
      <c r="J869" t="s">
        <v>908</v>
      </c>
      <c r="K869" t="s">
        <v>25</v>
      </c>
      <c r="L869" t="s">
        <v>909</v>
      </c>
      <c r="M869" t="s">
        <v>910</v>
      </c>
      <c r="N869" t="s">
        <v>911</v>
      </c>
      <c r="O869" t="s">
        <v>912</v>
      </c>
      <c r="P869">
        <v>0.40000000600000002</v>
      </c>
      <c r="Q869" t="s">
        <v>913</v>
      </c>
      <c r="R869" t="s">
        <v>914</v>
      </c>
      <c r="S869">
        <v>34615519614</v>
      </c>
      <c r="T869">
        <v>465.10275250000001</v>
      </c>
      <c r="U869" t="s">
        <v>31</v>
      </c>
      <c r="V869" t="s">
        <v>1850</v>
      </c>
      <c r="W869" t="s">
        <v>23</v>
      </c>
    </row>
    <row r="870" spans="1:23" x14ac:dyDescent="0.4">
      <c r="A870">
        <v>869</v>
      </c>
      <c r="B870">
        <v>1</v>
      </c>
      <c r="C870">
        <v>1</v>
      </c>
      <c r="D870">
        <v>1</v>
      </c>
      <c r="E870">
        <v>1</v>
      </c>
      <c r="F870">
        <v>0.39891312445684601</v>
      </c>
      <c r="G870">
        <v>-24.916770442715102</v>
      </c>
      <c r="H870">
        <v>0.99899497487437094</v>
      </c>
      <c r="I870">
        <v>26.492242137895001</v>
      </c>
      <c r="J870" t="s">
        <v>908</v>
      </c>
      <c r="K870" t="s">
        <v>25</v>
      </c>
      <c r="L870" t="s">
        <v>909</v>
      </c>
      <c r="M870" t="s">
        <v>910</v>
      </c>
      <c r="N870" t="s">
        <v>911</v>
      </c>
      <c r="O870" t="s">
        <v>912</v>
      </c>
      <c r="P870">
        <v>0.40000000600000002</v>
      </c>
      <c r="Q870" t="s">
        <v>913</v>
      </c>
      <c r="R870" t="s">
        <v>914</v>
      </c>
      <c r="S870">
        <v>34615519614</v>
      </c>
      <c r="T870">
        <v>465.10275250000001</v>
      </c>
      <c r="U870" t="s">
        <v>31</v>
      </c>
      <c r="V870" t="s">
        <v>1851</v>
      </c>
      <c r="W870" t="s">
        <v>23</v>
      </c>
    </row>
    <row r="871" spans="1:23" x14ac:dyDescent="0.4">
      <c r="A871">
        <v>870</v>
      </c>
      <c r="B871">
        <v>1</v>
      </c>
      <c r="C871">
        <v>1</v>
      </c>
      <c r="D871">
        <v>1</v>
      </c>
      <c r="E871">
        <v>1</v>
      </c>
      <c r="F871">
        <v>0.39880842519778098</v>
      </c>
      <c r="G871">
        <v>-13.173264901500501</v>
      </c>
      <c r="H871">
        <v>0.999999999999999</v>
      </c>
      <c r="I871">
        <v>14.167727784342199</v>
      </c>
      <c r="J871" t="s">
        <v>1690</v>
      </c>
      <c r="K871" t="s">
        <v>25</v>
      </c>
      <c r="L871" t="s">
        <v>1691</v>
      </c>
      <c r="M871" t="s">
        <v>1692</v>
      </c>
      <c r="N871" t="s">
        <v>1693</v>
      </c>
      <c r="O871" t="s">
        <v>1694</v>
      </c>
      <c r="P871">
        <v>-0.89999997600000003</v>
      </c>
      <c r="Q871" t="s">
        <v>1695</v>
      </c>
      <c r="R871" t="s">
        <v>1696</v>
      </c>
      <c r="S871">
        <v>8677533822</v>
      </c>
      <c r="T871">
        <v>595.16575</v>
      </c>
      <c r="U871" t="s">
        <v>31</v>
      </c>
      <c r="V871" t="s">
        <v>1852</v>
      </c>
      <c r="W871" t="s">
        <v>23</v>
      </c>
    </row>
    <row r="872" spans="1:23" x14ac:dyDescent="0.4">
      <c r="A872">
        <v>871</v>
      </c>
      <c r="B872">
        <v>1</v>
      </c>
      <c r="C872">
        <v>1</v>
      </c>
      <c r="D872">
        <v>1</v>
      </c>
      <c r="E872">
        <v>1</v>
      </c>
      <c r="F872">
        <v>0.39880842519778098</v>
      </c>
      <c r="G872">
        <v>-13.173264901500501</v>
      </c>
      <c r="H872" t="s">
        <v>23</v>
      </c>
      <c r="I872">
        <v>14.167727784342199</v>
      </c>
      <c r="J872" t="s">
        <v>1690</v>
      </c>
      <c r="K872" t="s">
        <v>25</v>
      </c>
      <c r="L872" t="s">
        <v>1691</v>
      </c>
      <c r="M872" t="s">
        <v>1692</v>
      </c>
      <c r="N872" t="s">
        <v>1693</v>
      </c>
      <c r="O872" t="s">
        <v>1694</v>
      </c>
      <c r="P872">
        <v>-0.89999997600000003</v>
      </c>
      <c r="Q872" t="s">
        <v>1695</v>
      </c>
      <c r="R872" t="s">
        <v>1696</v>
      </c>
      <c r="S872">
        <v>8677533822</v>
      </c>
      <c r="T872">
        <v>595.16575</v>
      </c>
      <c r="U872" t="s">
        <v>31</v>
      </c>
      <c r="V872" t="s">
        <v>1853</v>
      </c>
      <c r="W872" t="s">
        <v>23</v>
      </c>
    </row>
    <row r="873" spans="1:23" x14ac:dyDescent="0.4">
      <c r="A873">
        <v>872</v>
      </c>
      <c r="B873">
        <v>1</v>
      </c>
      <c r="C873">
        <v>1</v>
      </c>
      <c r="D873">
        <v>1</v>
      </c>
      <c r="E873">
        <v>1</v>
      </c>
      <c r="F873">
        <v>0.39871820627343302</v>
      </c>
      <c r="G873">
        <v>-709.40599055325299</v>
      </c>
      <c r="H873">
        <v>0.999999999999999</v>
      </c>
      <c r="I873">
        <v>108.34466077706</v>
      </c>
      <c r="J873" t="s">
        <v>1652</v>
      </c>
      <c r="K873" t="s">
        <v>25</v>
      </c>
      <c r="L873" t="s">
        <v>1653</v>
      </c>
      <c r="M873" t="s">
        <v>1654</v>
      </c>
      <c r="N873" t="s">
        <v>28</v>
      </c>
      <c r="O873" t="s">
        <v>1655</v>
      </c>
      <c r="P873">
        <v>3.2999999500000001</v>
      </c>
      <c r="Q873" t="s">
        <v>1656</v>
      </c>
      <c r="R873" t="s">
        <v>1657</v>
      </c>
      <c r="S873">
        <v>16777286</v>
      </c>
      <c r="T873">
        <v>565.15518199999997</v>
      </c>
      <c r="U873" t="s">
        <v>31</v>
      </c>
      <c r="V873" t="s">
        <v>1854</v>
      </c>
      <c r="W873" t="s">
        <v>23</v>
      </c>
    </row>
    <row r="874" spans="1:23" x14ac:dyDescent="0.4">
      <c r="A874">
        <v>873</v>
      </c>
      <c r="B874">
        <v>1</v>
      </c>
      <c r="C874">
        <v>1</v>
      </c>
      <c r="D874">
        <v>1</v>
      </c>
      <c r="E874">
        <v>1</v>
      </c>
      <c r="F874">
        <v>0.39871820627343302</v>
      </c>
      <c r="G874">
        <v>-709.40599055325299</v>
      </c>
      <c r="H874" t="s">
        <v>23</v>
      </c>
      <c r="I874">
        <v>108.34466077706</v>
      </c>
      <c r="J874" t="s">
        <v>1652</v>
      </c>
      <c r="K874" t="s">
        <v>25</v>
      </c>
      <c r="L874" t="s">
        <v>1653</v>
      </c>
      <c r="M874" t="s">
        <v>1654</v>
      </c>
      <c r="N874" t="s">
        <v>28</v>
      </c>
      <c r="O874" t="s">
        <v>1655</v>
      </c>
      <c r="P874">
        <v>3.2999999500000001</v>
      </c>
      <c r="Q874" t="s">
        <v>1656</v>
      </c>
      <c r="R874" t="s">
        <v>1657</v>
      </c>
      <c r="S874">
        <v>16777286</v>
      </c>
      <c r="T874">
        <v>565.15518199999997</v>
      </c>
      <c r="U874" t="s">
        <v>31</v>
      </c>
      <c r="V874" t="s">
        <v>1855</v>
      </c>
      <c r="W874" t="s">
        <v>23</v>
      </c>
    </row>
    <row r="875" spans="1:23" x14ac:dyDescent="0.4">
      <c r="A875">
        <v>874</v>
      </c>
      <c r="B875">
        <v>1</v>
      </c>
      <c r="C875">
        <v>1</v>
      </c>
      <c r="D875">
        <v>1</v>
      </c>
      <c r="E875">
        <v>1</v>
      </c>
      <c r="F875">
        <v>0.39870351054425801</v>
      </c>
      <c r="G875">
        <v>-165.59917309901499</v>
      </c>
      <c r="H875">
        <v>0.999999999999999</v>
      </c>
      <c r="I875">
        <v>40.726401836365099</v>
      </c>
      <c r="J875" t="s">
        <v>175</v>
      </c>
      <c r="K875" t="s">
        <v>25</v>
      </c>
      <c r="L875" t="s">
        <v>748</v>
      </c>
      <c r="M875" t="s">
        <v>749</v>
      </c>
      <c r="N875" t="s">
        <v>750</v>
      </c>
      <c r="O875" t="s">
        <v>751</v>
      </c>
      <c r="P875">
        <v>-1.7999999499999999</v>
      </c>
      <c r="Q875" t="s">
        <v>752</v>
      </c>
      <c r="R875" t="s">
        <v>753</v>
      </c>
      <c r="S875">
        <v>87613798</v>
      </c>
      <c r="T875">
        <v>214.1073844</v>
      </c>
      <c r="U875" t="s">
        <v>31</v>
      </c>
      <c r="V875" t="s">
        <v>1856</v>
      </c>
      <c r="W875" t="s">
        <v>23</v>
      </c>
    </row>
    <row r="876" spans="1:23" x14ac:dyDescent="0.4">
      <c r="A876">
        <v>875</v>
      </c>
      <c r="B876">
        <v>1</v>
      </c>
      <c r="C876">
        <v>1</v>
      </c>
      <c r="D876">
        <v>1</v>
      </c>
      <c r="E876">
        <v>1</v>
      </c>
      <c r="F876">
        <v>0.39870351054425801</v>
      </c>
      <c r="G876">
        <v>-165.59917309901499</v>
      </c>
      <c r="H876" t="s">
        <v>23</v>
      </c>
      <c r="I876">
        <v>40.726401836365099</v>
      </c>
      <c r="J876" t="s">
        <v>175</v>
      </c>
      <c r="K876" t="s">
        <v>25</v>
      </c>
      <c r="L876" t="s">
        <v>748</v>
      </c>
      <c r="M876" t="s">
        <v>749</v>
      </c>
      <c r="N876" t="s">
        <v>750</v>
      </c>
      <c r="O876" t="s">
        <v>751</v>
      </c>
      <c r="P876">
        <v>-1.7999999499999999</v>
      </c>
      <c r="Q876" t="s">
        <v>752</v>
      </c>
      <c r="R876" t="s">
        <v>753</v>
      </c>
      <c r="S876">
        <v>87613798</v>
      </c>
      <c r="T876">
        <v>214.1073844</v>
      </c>
      <c r="U876" t="s">
        <v>31</v>
      </c>
      <c r="V876" t="s">
        <v>1857</v>
      </c>
      <c r="W876" t="s">
        <v>23</v>
      </c>
    </row>
    <row r="877" spans="1:23" x14ac:dyDescent="0.4">
      <c r="A877">
        <v>876</v>
      </c>
      <c r="B877">
        <v>1</v>
      </c>
      <c r="C877">
        <v>1</v>
      </c>
      <c r="D877">
        <v>1</v>
      </c>
      <c r="E877">
        <v>1</v>
      </c>
      <c r="F877">
        <v>0.39862459054754901</v>
      </c>
      <c r="G877">
        <v>-24.9271930620727</v>
      </c>
      <c r="H877">
        <v>0.99849246231155697</v>
      </c>
      <c r="I877">
        <v>26.4928738707615</v>
      </c>
      <c r="J877" t="s">
        <v>908</v>
      </c>
      <c r="K877" t="s">
        <v>25</v>
      </c>
      <c r="L877" t="s">
        <v>909</v>
      </c>
      <c r="M877" t="s">
        <v>910</v>
      </c>
      <c r="N877" t="s">
        <v>911</v>
      </c>
      <c r="O877" t="s">
        <v>912</v>
      </c>
      <c r="P877">
        <v>0.40000000600000002</v>
      </c>
      <c r="Q877" t="s">
        <v>913</v>
      </c>
      <c r="R877" t="s">
        <v>914</v>
      </c>
      <c r="S877">
        <v>34615519614</v>
      </c>
      <c r="T877">
        <v>465.10275000000001</v>
      </c>
      <c r="U877" t="s">
        <v>31</v>
      </c>
      <c r="V877" t="s">
        <v>1858</v>
      </c>
      <c r="W877" t="s">
        <v>23</v>
      </c>
    </row>
    <row r="878" spans="1:23" x14ac:dyDescent="0.4">
      <c r="A878">
        <v>877</v>
      </c>
      <c r="B878">
        <v>1</v>
      </c>
      <c r="C878">
        <v>1</v>
      </c>
      <c r="D878">
        <v>1</v>
      </c>
      <c r="E878">
        <v>1</v>
      </c>
      <c r="F878">
        <v>0.39862459054754901</v>
      </c>
      <c r="G878">
        <v>-24.9271930620727</v>
      </c>
      <c r="H878" t="s">
        <v>23</v>
      </c>
      <c r="I878">
        <v>26.4928738707615</v>
      </c>
      <c r="J878" t="s">
        <v>908</v>
      </c>
      <c r="K878" t="s">
        <v>25</v>
      </c>
      <c r="L878" t="s">
        <v>909</v>
      </c>
      <c r="M878" t="s">
        <v>910</v>
      </c>
      <c r="N878" t="s">
        <v>911</v>
      </c>
      <c r="O878" t="s">
        <v>912</v>
      </c>
      <c r="P878">
        <v>0.40000000600000002</v>
      </c>
      <c r="Q878" t="s">
        <v>913</v>
      </c>
      <c r="R878" t="s">
        <v>914</v>
      </c>
      <c r="S878">
        <v>34615519614</v>
      </c>
      <c r="T878">
        <v>465.10275000000001</v>
      </c>
      <c r="U878" t="s">
        <v>31</v>
      </c>
      <c r="V878" t="s">
        <v>1859</v>
      </c>
      <c r="W878" t="s">
        <v>23</v>
      </c>
    </row>
    <row r="879" spans="1:23" x14ac:dyDescent="0.4">
      <c r="A879">
        <v>878</v>
      </c>
      <c r="B879">
        <v>1</v>
      </c>
      <c r="C879">
        <v>1</v>
      </c>
      <c r="D879">
        <v>1</v>
      </c>
      <c r="E879">
        <v>1</v>
      </c>
      <c r="F879">
        <v>0.39840589033398499</v>
      </c>
      <c r="G879">
        <v>-37.315330360389197</v>
      </c>
      <c r="H879">
        <v>0.99447236180904497</v>
      </c>
      <c r="I879">
        <v>16.135668804319</v>
      </c>
      <c r="J879" t="s">
        <v>1860</v>
      </c>
      <c r="K879" t="s">
        <v>25</v>
      </c>
      <c r="L879" t="s">
        <v>1861</v>
      </c>
      <c r="M879" t="s">
        <v>1862</v>
      </c>
      <c r="N879" t="s">
        <v>1863</v>
      </c>
      <c r="O879" t="s">
        <v>1864</v>
      </c>
      <c r="P879">
        <v>1</v>
      </c>
      <c r="Q879" t="s">
        <v>1865</v>
      </c>
      <c r="R879" t="s">
        <v>1866</v>
      </c>
      <c r="S879">
        <v>8677613694</v>
      </c>
      <c r="T879">
        <v>463.08710250000001</v>
      </c>
      <c r="U879" t="s">
        <v>31</v>
      </c>
      <c r="V879" t="s">
        <v>1867</v>
      </c>
      <c r="W879" t="s">
        <v>23</v>
      </c>
    </row>
    <row r="880" spans="1:23" x14ac:dyDescent="0.4">
      <c r="A880">
        <v>879</v>
      </c>
      <c r="B880">
        <v>1</v>
      </c>
      <c r="C880">
        <v>1</v>
      </c>
      <c r="D880">
        <v>1</v>
      </c>
      <c r="E880">
        <v>1</v>
      </c>
      <c r="F880">
        <v>0.39840589033398499</v>
      </c>
      <c r="G880">
        <v>-37.315330360389197</v>
      </c>
      <c r="H880" t="s">
        <v>23</v>
      </c>
      <c r="I880">
        <v>16.135668804319</v>
      </c>
      <c r="J880" t="s">
        <v>1860</v>
      </c>
      <c r="K880" t="s">
        <v>25</v>
      </c>
      <c r="L880" t="s">
        <v>1861</v>
      </c>
      <c r="M880" t="s">
        <v>1862</v>
      </c>
      <c r="N880" t="s">
        <v>1863</v>
      </c>
      <c r="O880" t="s">
        <v>1864</v>
      </c>
      <c r="P880">
        <v>1</v>
      </c>
      <c r="Q880" t="s">
        <v>1865</v>
      </c>
      <c r="R880" t="s">
        <v>1866</v>
      </c>
      <c r="S880">
        <v>8677613694</v>
      </c>
      <c r="T880">
        <v>463.08710250000001</v>
      </c>
      <c r="U880" t="s">
        <v>31</v>
      </c>
      <c r="V880" t="s">
        <v>1868</v>
      </c>
      <c r="W880" t="s">
        <v>23</v>
      </c>
    </row>
    <row r="881" spans="1:23" x14ac:dyDescent="0.4">
      <c r="A881">
        <v>880</v>
      </c>
      <c r="B881">
        <v>1</v>
      </c>
      <c r="C881">
        <v>1</v>
      </c>
      <c r="D881">
        <v>1</v>
      </c>
      <c r="E881">
        <v>1</v>
      </c>
      <c r="F881">
        <v>0.39835007603511302</v>
      </c>
      <c r="G881">
        <v>-31.431356904182199</v>
      </c>
      <c r="H881">
        <v>0.999999999999999</v>
      </c>
      <c r="I881">
        <v>6.7825701455180596</v>
      </c>
      <c r="J881" t="s">
        <v>1502</v>
      </c>
      <c r="K881" t="s">
        <v>25</v>
      </c>
      <c r="L881" t="s">
        <v>1503</v>
      </c>
      <c r="M881" t="s">
        <v>1504</v>
      </c>
      <c r="N881" t="s">
        <v>1505</v>
      </c>
      <c r="O881" t="s">
        <v>1506</v>
      </c>
      <c r="P881">
        <v>1.65783072</v>
      </c>
      <c r="Q881" t="s">
        <v>1507</v>
      </c>
      <c r="R881" t="s">
        <v>1508</v>
      </c>
      <c r="S881">
        <v>86829414</v>
      </c>
      <c r="T881">
        <v>146.0600403</v>
      </c>
      <c r="U881" t="s">
        <v>31</v>
      </c>
      <c r="V881" t="s">
        <v>1869</v>
      </c>
      <c r="W881" t="s">
        <v>23</v>
      </c>
    </row>
    <row r="882" spans="1:23" x14ac:dyDescent="0.4">
      <c r="A882">
        <v>881</v>
      </c>
      <c r="B882">
        <v>1</v>
      </c>
      <c r="C882">
        <v>1</v>
      </c>
      <c r="D882">
        <v>1</v>
      </c>
      <c r="E882">
        <v>1</v>
      </c>
      <c r="F882">
        <v>0.39835007603511302</v>
      </c>
      <c r="G882">
        <v>-31.431356904182199</v>
      </c>
      <c r="H882" t="s">
        <v>23</v>
      </c>
      <c r="I882">
        <v>6.7825701455180596</v>
      </c>
      <c r="J882" t="s">
        <v>1502</v>
      </c>
      <c r="K882" t="s">
        <v>25</v>
      </c>
      <c r="L882" t="s">
        <v>1503</v>
      </c>
      <c r="M882" t="s">
        <v>1504</v>
      </c>
      <c r="N882" t="s">
        <v>1505</v>
      </c>
      <c r="O882" t="s">
        <v>1506</v>
      </c>
      <c r="P882">
        <v>1.65783072</v>
      </c>
      <c r="Q882" t="s">
        <v>1507</v>
      </c>
      <c r="R882" t="s">
        <v>1508</v>
      </c>
      <c r="S882">
        <v>86829414</v>
      </c>
      <c r="T882">
        <v>146.0600403</v>
      </c>
      <c r="U882" t="s">
        <v>31</v>
      </c>
      <c r="V882" t="s">
        <v>1870</v>
      </c>
      <c r="W882" t="s">
        <v>23</v>
      </c>
    </row>
    <row r="883" spans="1:23" x14ac:dyDescent="0.4">
      <c r="A883">
        <v>882</v>
      </c>
      <c r="B883">
        <v>1</v>
      </c>
      <c r="C883">
        <v>1</v>
      </c>
      <c r="D883">
        <v>1</v>
      </c>
      <c r="E883">
        <v>1</v>
      </c>
      <c r="F883">
        <v>0.39819922186118301</v>
      </c>
      <c r="G883">
        <v>-132.08860405964299</v>
      </c>
      <c r="H883">
        <v>0.999999999999999</v>
      </c>
      <c r="I883">
        <v>32.606627216376701</v>
      </c>
      <c r="J883" t="s">
        <v>1665</v>
      </c>
      <c r="K883" t="s">
        <v>25</v>
      </c>
      <c r="L883" t="s">
        <v>1666</v>
      </c>
      <c r="M883" t="s">
        <v>1667</v>
      </c>
      <c r="N883" t="s">
        <v>1668</v>
      </c>
      <c r="O883" t="s">
        <v>1669</v>
      </c>
      <c r="P883">
        <v>2.8652255499999999</v>
      </c>
      <c r="Q883" t="s">
        <v>1670</v>
      </c>
      <c r="R883" t="s">
        <v>1671</v>
      </c>
      <c r="S883">
        <v>2129922</v>
      </c>
      <c r="T883">
        <v>323.1390189</v>
      </c>
      <c r="U883" t="s">
        <v>31</v>
      </c>
      <c r="V883" t="s">
        <v>1871</v>
      </c>
      <c r="W883" t="s">
        <v>23</v>
      </c>
    </row>
    <row r="884" spans="1:23" x14ac:dyDescent="0.4">
      <c r="A884">
        <v>883</v>
      </c>
      <c r="B884">
        <v>1</v>
      </c>
      <c r="C884">
        <v>1</v>
      </c>
      <c r="D884">
        <v>1</v>
      </c>
      <c r="E884">
        <v>1</v>
      </c>
      <c r="F884">
        <v>0.39819922186118301</v>
      </c>
      <c r="G884">
        <v>-132.08860405964299</v>
      </c>
      <c r="H884" t="s">
        <v>23</v>
      </c>
      <c r="I884">
        <v>32.606627216376701</v>
      </c>
      <c r="J884" t="s">
        <v>1665</v>
      </c>
      <c r="K884" t="s">
        <v>25</v>
      </c>
      <c r="L884" t="s">
        <v>1666</v>
      </c>
      <c r="M884" t="s">
        <v>1667</v>
      </c>
      <c r="N884" t="s">
        <v>1668</v>
      </c>
      <c r="O884" t="s">
        <v>1669</v>
      </c>
      <c r="P884">
        <v>2.8652255499999999</v>
      </c>
      <c r="Q884" t="s">
        <v>1670</v>
      </c>
      <c r="R884" t="s">
        <v>1671</v>
      </c>
      <c r="S884">
        <v>2129922</v>
      </c>
      <c r="T884">
        <v>323.1390189</v>
      </c>
      <c r="U884" t="s">
        <v>31</v>
      </c>
      <c r="V884" t="s">
        <v>1872</v>
      </c>
      <c r="W884" t="s">
        <v>23</v>
      </c>
    </row>
    <row r="885" spans="1:23" x14ac:dyDescent="0.4">
      <c r="A885">
        <v>884</v>
      </c>
      <c r="B885">
        <v>1</v>
      </c>
      <c r="C885">
        <v>1</v>
      </c>
      <c r="D885">
        <v>1</v>
      </c>
      <c r="E885">
        <v>1</v>
      </c>
      <c r="F885">
        <v>0.39793360538257699</v>
      </c>
      <c r="G885">
        <v>-22.426613875029599</v>
      </c>
      <c r="H885" t="s">
        <v>23</v>
      </c>
      <c r="I885">
        <v>25.007373646702501</v>
      </c>
      <c r="J885" t="s">
        <v>931</v>
      </c>
      <c r="K885" t="s">
        <v>25</v>
      </c>
      <c r="L885" t="s">
        <v>1873</v>
      </c>
      <c r="M885" t="s">
        <v>1874</v>
      </c>
      <c r="N885" t="s">
        <v>28</v>
      </c>
      <c r="O885" t="s">
        <v>1875</v>
      </c>
      <c r="P885">
        <v>-1.2000000500000001</v>
      </c>
      <c r="Q885" t="s">
        <v>1876</v>
      </c>
      <c r="R885" t="s">
        <v>1877</v>
      </c>
      <c r="S885">
        <v>2113538</v>
      </c>
      <c r="T885">
        <v>597.14501129999996</v>
      </c>
      <c r="U885" t="s">
        <v>31</v>
      </c>
      <c r="V885" t="s">
        <v>1878</v>
      </c>
      <c r="W885" t="s">
        <v>23</v>
      </c>
    </row>
    <row r="886" spans="1:23" x14ac:dyDescent="0.4">
      <c r="A886">
        <v>885</v>
      </c>
      <c r="B886">
        <v>1</v>
      </c>
      <c r="C886">
        <v>1</v>
      </c>
      <c r="D886">
        <v>1</v>
      </c>
      <c r="E886">
        <v>1</v>
      </c>
      <c r="F886">
        <v>0.39793360538257699</v>
      </c>
      <c r="G886">
        <v>-22.426613875029599</v>
      </c>
      <c r="H886">
        <v>0.999999999999999</v>
      </c>
      <c r="I886">
        <v>25.007373646702501</v>
      </c>
      <c r="J886" t="s">
        <v>931</v>
      </c>
      <c r="K886" t="s">
        <v>25</v>
      </c>
      <c r="L886" t="s">
        <v>1873</v>
      </c>
      <c r="M886" t="s">
        <v>1874</v>
      </c>
      <c r="N886" t="s">
        <v>28</v>
      </c>
      <c r="O886" t="s">
        <v>1875</v>
      </c>
      <c r="P886">
        <v>-1.2000000500000001</v>
      </c>
      <c r="Q886" t="s">
        <v>1876</v>
      </c>
      <c r="R886" t="s">
        <v>1877</v>
      </c>
      <c r="S886">
        <v>2113538</v>
      </c>
      <c r="T886">
        <v>597.14501129999996</v>
      </c>
      <c r="U886" t="s">
        <v>31</v>
      </c>
      <c r="V886" t="s">
        <v>1879</v>
      </c>
      <c r="W886" t="s">
        <v>23</v>
      </c>
    </row>
    <row r="887" spans="1:23" x14ac:dyDescent="0.4">
      <c r="A887">
        <v>886</v>
      </c>
      <c r="B887">
        <v>1</v>
      </c>
      <c r="C887">
        <v>1</v>
      </c>
      <c r="D887">
        <v>1</v>
      </c>
      <c r="E887">
        <v>2</v>
      </c>
      <c r="F887">
        <v>0.39781452826751101</v>
      </c>
      <c r="G887">
        <v>-43.6025190002252</v>
      </c>
      <c r="H887" t="s">
        <v>23</v>
      </c>
      <c r="I887">
        <v>22.751462800929001</v>
      </c>
      <c r="J887" t="s">
        <v>1880</v>
      </c>
      <c r="K887" t="s">
        <v>25</v>
      </c>
      <c r="L887" t="s">
        <v>1881</v>
      </c>
      <c r="M887" t="s">
        <v>1882</v>
      </c>
      <c r="N887" t="s">
        <v>1883</v>
      </c>
      <c r="O887" t="s">
        <v>1884</v>
      </c>
      <c r="P887">
        <v>-1.5198652699999999</v>
      </c>
      <c r="Q887" t="s">
        <v>1885</v>
      </c>
      <c r="R887" t="s">
        <v>1886</v>
      </c>
      <c r="S887">
        <v>25890152558</v>
      </c>
      <c r="T887">
        <v>298.1146</v>
      </c>
      <c r="U887" t="s">
        <v>31</v>
      </c>
      <c r="V887" t="s">
        <v>1887</v>
      </c>
      <c r="W887" t="s">
        <v>23</v>
      </c>
    </row>
    <row r="888" spans="1:23" x14ac:dyDescent="0.4">
      <c r="A888">
        <v>887</v>
      </c>
      <c r="B888">
        <v>1</v>
      </c>
      <c r="C888">
        <v>1</v>
      </c>
      <c r="D888">
        <v>1</v>
      </c>
      <c r="E888">
        <v>2</v>
      </c>
      <c r="F888">
        <v>0.39781452826751101</v>
      </c>
      <c r="G888">
        <v>-43.6025190002252</v>
      </c>
      <c r="H888">
        <v>0.143718592964824</v>
      </c>
      <c r="I888">
        <v>22.751462800929001</v>
      </c>
      <c r="J888" t="s">
        <v>1880</v>
      </c>
      <c r="K888" t="s">
        <v>25</v>
      </c>
      <c r="L888" t="s">
        <v>1881</v>
      </c>
      <c r="M888" t="s">
        <v>1882</v>
      </c>
      <c r="N888" t="s">
        <v>1883</v>
      </c>
      <c r="O888" t="s">
        <v>1884</v>
      </c>
      <c r="P888">
        <v>-1.5198652699999999</v>
      </c>
      <c r="Q888" t="s">
        <v>1885</v>
      </c>
      <c r="R888" t="s">
        <v>1886</v>
      </c>
      <c r="S888">
        <v>25890152558</v>
      </c>
      <c r="T888">
        <v>298.1146</v>
      </c>
      <c r="U888" t="s">
        <v>31</v>
      </c>
      <c r="V888" t="s">
        <v>1888</v>
      </c>
      <c r="W888" t="s">
        <v>23</v>
      </c>
    </row>
    <row r="889" spans="1:23" x14ac:dyDescent="0.4">
      <c r="A889">
        <v>888</v>
      </c>
      <c r="B889">
        <v>1</v>
      </c>
      <c r="C889">
        <v>1</v>
      </c>
      <c r="D889">
        <v>1</v>
      </c>
      <c r="E889">
        <v>1</v>
      </c>
      <c r="F889">
        <v>0.39773237162305802</v>
      </c>
      <c r="G889">
        <v>-129.42290080720201</v>
      </c>
      <c r="H889">
        <v>0.999999999999999</v>
      </c>
      <c r="I889">
        <v>21.452885002967601</v>
      </c>
      <c r="J889" t="s">
        <v>921</v>
      </c>
      <c r="K889" t="s">
        <v>25</v>
      </c>
      <c r="L889" t="s">
        <v>922</v>
      </c>
      <c r="M889" t="s">
        <v>923</v>
      </c>
      <c r="N889" t="s">
        <v>924</v>
      </c>
      <c r="O889" t="s">
        <v>925</v>
      </c>
      <c r="P889">
        <v>0.20000000300000001</v>
      </c>
      <c r="Q889">
        <v>2784771</v>
      </c>
      <c r="R889" t="s">
        <v>926</v>
      </c>
      <c r="S889">
        <v>262146</v>
      </c>
      <c r="T889">
        <v>114.06618</v>
      </c>
      <c r="U889" t="s">
        <v>31</v>
      </c>
      <c r="V889" t="s">
        <v>1889</v>
      </c>
      <c r="W889" t="s">
        <v>23</v>
      </c>
    </row>
    <row r="890" spans="1:23" x14ac:dyDescent="0.4">
      <c r="A890">
        <v>889</v>
      </c>
      <c r="B890">
        <v>1</v>
      </c>
      <c r="C890">
        <v>1</v>
      </c>
      <c r="D890">
        <v>1</v>
      </c>
      <c r="E890">
        <v>1</v>
      </c>
      <c r="F890">
        <v>0.39773237162305802</v>
      </c>
      <c r="G890">
        <v>-129.42290080720201</v>
      </c>
      <c r="H890" t="s">
        <v>23</v>
      </c>
      <c r="I890">
        <v>21.452885002967601</v>
      </c>
      <c r="J890" t="s">
        <v>921</v>
      </c>
      <c r="K890" t="s">
        <v>25</v>
      </c>
      <c r="L890" t="s">
        <v>922</v>
      </c>
      <c r="M890" t="s">
        <v>923</v>
      </c>
      <c r="N890" t="s">
        <v>924</v>
      </c>
      <c r="O890" t="s">
        <v>925</v>
      </c>
      <c r="P890">
        <v>0.20000000300000001</v>
      </c>
      <c r="Q890">
        <v>2784771</v>
      </c>
      <c r="R890" t="s">
        <v>926</v>
      </c>
      <c r="S890">
        <v>262146</v>
      </c>
      <c r="T890">
        <v>114.06618</v>
      </c>
      <c r="U890" t="s">
        <v>31</v>
      </c>
      <c r="V890" t="s">
        <v>1890</v>
      </c>
      <c r="W890" t="s">
        <v>23</v>
      </c>
    </row>
    <row r="891" spans="1:23" x14ac:dyDescent="0.4">
      <c r="A891">
        <v>890</v>
      </c>
      <c r="B891">
        <v>1</v>
      </c>
      <c r="C891">
        <v>1</v>
      </c>
      <c r="D891">
        <v>1</v>
      </c>
      <c r="E891">
        <v>1</v>
      </c>
      <c r="F891">
        <v>0.39732306343842999</v>
      </c>
      <c r="G891">
        <v>-11.987111008895701</v>
      </c>
      <c r="H891" t="s">
        <v>23</v>
      </c>
      <c r="I891">
        <v>4.3569210659968203</v>
      </c>
      <c r="J891" t="s">
        <v>1234</v>
      </c>
      <c r="K891" t="s">
        <v>25</v>
      </c>
      <c r="L891" t="s">
        <v>1235</v>
      </c>
      <c r="M891" t="s">
        <v>1236</v>
      </c>
      <c r="N891" t="s">
        <v>1237</v>
      </c>
      <c r="O891" t="s">
        <v>1238</v>
      </c>
      <c r="P891">
        <v>1.81215119</v>
      </c>
      <c r="Q891" t="s">
        <v>1239</v>
      </c>
      <c r="R891" t="s">
        <v>1240</v>
      </c>
      <c r="S891">
        <v>121563518</v>
      </c>
      <c r="T891">
        <v>287.05500000000001</v>
      </c>
      <c r="U891" t="s">
        <v>31</v>
      </c>
      <c r="V891" t="s">
        <v>1891</v>
      </c>
      <c r="W891" t="s">
        <v>23</v>
      </c>
    </row>
    <row r="892" spans="1:23" x14ac:dyDescent="0.4">
      <c r="A892">
        <v>891</v>
      </c>
      <c r="B892">
        <v>1</v>
      </c>
      <c r="C892">
        <v>1</v>
      </c>
      <c r="D892">
        <v>1</v>
      </c>
      <c r="E892">
        <v>1</v>
      </c>
      <c r="F892">
        <v>0.39732306343842999</v>
      </c>
      <c r="G892">
        <v>-11.987111008895701</v>
      </c>
      <c r="H892">
        <v>0.999999999999999</v>
      </c>
      <c r="I892">
        <v>4.3569210659968203</v>
      </c>
      <c r="J892" t="s">
        <v>1234</v>
      </c>
      <c r="K892" t="s">
        <v>25</v>
      </c>
      <c r="L892" t="s">
        <v>1235</v>
      </c>
      <c r="M892" t="s">
        <v>1236</v>
      </c>
      <c r="N892" t="s">
        <v>1237</v>
      </c>
      <c r="O892" t="s">
        <v>1238</v>
      </c>
      <c r="P892">
        <v>1.81215119</v>
      </c>
      <c r="Q892" t="s">
        <v>1239</v>
      </c>
      <c r="R892" t="s">
        <v>1240</v>
      </c>
      <c r="S892">
        <v>121563518</v>
      </c>
      <c r="T892">
        <v>287.05500000000001</v>
      </c>
      <c r="U892" t="s">
        <v>31</v>
      </c>
      <c r="V892" t="s">
        <v>1892</v>
      </c>
      <c r="W892" t="s">
        <v>23</v>
      </c>
    </row>
    <row r="893" spans="1:23" x14ac:dyDescent="0.4">
      <c r="A893">
        <v>892</v>
      </c>
      <c r="B893">
        <v>1</v>
      </c>
      <c r="C893">
        <v>5</v>
      </c>
      <c r="D893">
        <v>1</v>
      </c>
      <c r="E893">
        <v>4</v>
      </c>
      <c r="F893">
        <v>0.39581161337802101</v>
      </c>
      <c r="G893">
        <v>-12.068528454075601</v>
      </c>
      <c r="H893">
        <v>0.138190954773869</v>
      </c>
      <c r="I893">
        <v>25.496818172374201</v>
      </c>
      <c r="J893" t="s">
        <v>908</v>
      </c>
      <c r="K893" t="s">
        <v>25</v>
      </c>
      <c r="L893" t="s">
        <v>909</v>
      </c>
      <c r="M893" t="s">
        <v>910</v>
      </c>
      <c r="N893" t="s">
        <v>911</v>
      </c>
      <c r="O893" t="s">
        <v>912</v>
      </c>
      <c r="P893">
        <v>0.40000000600000002</v>
      </c>
      <c r="Q893" t="s">
        <v>913</v>
      </c>
      <c r="R893" t="s">
        <v>914</v>
      </c>
      <c r="S893">
        <v>34615519614</v>
      </c>
      <c r="T893">
        <v>465.10275250000001</v>
      </c>
      <c r="U893" t="s">
        <v>31</v>
      </c>
      <c r="V893" t="s">
        <v>1893</v>
      </c>
      <c r="W893" t="s">
        <v>23</v>
      </c>
    </row>
    <row r="894" spans="1:23" x14ac:dyDescent="0.4">
      <c r="A894">
        <v>893</v>
      </c>
      <c r="B894">
        <v>1</v>
      </c>
      <c r="C894">
        <v>3</v>
      </c>
      <c r="D894">
        <v>1</v>
      </c>
      <c r="E894">
        <v>3</v>
      </c>
      <c r="F894">
        <v>0.39527989667027202</v>
      </c>
      <c r="G894">
        <v>-37.346592693434502</v>
      </c>
      <c r="H894">
        <v>0.50301507537688395</v>
      </c>
      <c r="I894">
        <v>26.103264590920599</v>
      </c>
      <c r="J894" t="s">
        <v>1894</v>
      </c>
      <c r="K894" t="s">
        <v>25</v>
      </c>
      <c r="L894" t="s">
        <v>1895</v>
      </c>
      <c r="M894" t="s">
        <v>1896</v>
      </c>
      <c r="N894" t="s">
        <v>1897</v>
      </c>
      <c r="O894" t="s">
        <v>1898</v>
      </c>
      <c r="P894">
        <v>-1.10000002</v>
      </c>
      <c r="Q894" t="s">
        <v>1899</v>
      </c>
      <c r="R894" t="s">
        <v>1900</v>
      </c>
      <c r="S894">
        <v>20900222</v>
      </c>
      <c r="T894">
        <v>581.1864822</v>
      </c>
      <c r="U894" t="s">
        <v>31</v>
      </c>
      <c r="V894" t="s">
        <v>1901</v>
      </c>
      <c r="W894" t="s">
        <v>23</v>
      </c>
    </row>
    <row r="895" spans="1:23" x14ac:dyDescent="0.4">
      <c r="A895">
        <v>894</v>
      </c>
      <c r="B895">
        <v>1</v>
      </c>
      <c r="C895">
        <v>1</v>
      </c>
      <c r="D895">
        <v>1</v>
      </c>
      <c r="E895">
        <v>1</v>
      </c>
      <c r="F895">
        <v>0.39496065645978201</v>
      </c>
      <c r="G895">
        <v>-111.711074985466</v>
      </c>
      <c r="H895" t="s">
        <v>23</v>
      </c>
      <c r="I895">
        <v>1.6367508778769699</v>
      </c>
      <c r="J895" t="s">
        <v>194</v>
      </c>
      <c r="K895" t="s">
        <v>25</v>
      </c>
      <c r="L895" t="s">
        <v>1397</v>
      </c>
      <c r="M895" t="s">
        <v>1398</v>
      </c>
      <c r="N895" t="s">
        <v>28</v>
      </c>
      <c r="O895" t="s">
        <v>1399</v>
      </c>
      <c r="P895">
        <v>2.4000001000000002</v>
      </c>
      <c r="Q895" t="s">
        <v>1400</v>
      </c>
      <c r="R895" t="s">
        <v>1401</v>
      </c>
      <c r="S895">
        <v>3194898</v>
      </c>
      <c r="T895">
        <v>355.20161919999998</v>
      </c>
      <c r="U895" t="s">
        <v>31</v>
      </c>
      <c r="V895" t="s">
        <v>1902</v>
      </c>
      <c r="W895" t="s">
        <v>23</v>
      </c>
    </row>
    <row r="896" spans="1:23" x14ac:dyDescent="0.4">
      <c r="A896">
        <v>895</v>
      </c>
      <c r="B896">
        <v>1</v>
      </c>
      <c r="C896">
        <v>1</v>
      </c>
      <c r="D896">
        <v>1</v>
      </c>
      <c r="E896">
        <v>1</v>
      </c>
      <c r="F896">
        <v>0.39496065645978201</v>
      </c>
      <c r="G896">
        <v>-111.711074985466</v>
      </c>
      <c r="H896">
        <v>0.999999999999999</v>
      </c>
      <c r="I896">
        <v>1.6367508778769699</v>
      </c>
      <c r="J896" t="s">
        <v>194</v>
      </c>
      <c r="K896" t="s">
        <v>25</v>
      </c>
      <c r="L896" t="s">
        <v>1397</v>
      </c>
      <c r="M896" t="s">
        <v>1398</v>
      </c>
      <c r="N896" t="s">
        <v>28</v>
      </c>
      <c r="O896" t="s">
        <v>1399</v>
      </c>
      <c r="P896">
        <v>2.4000001000000002</v>
      </c>
      <c r="Q896" t="s">
        <v>1400</v>
      </c>
      <c r="R896" t="s">
        <v>1401</v>
      </c>
      <c r="S896">
        <v>3194898</v>
      </c>
      <c r="T896">
        <v>355.20161919999998</v>
      </c>
      <c r="U896" t="s">
        <v>31</v>
      </c>
      <c r="V896" t="s">
        <v>1903</v>
      </c>
      <c r="W896" t="s">
        <v>23</v>
      </c>
    </row>
    <row r="897" spans="1:23" x14ac:dyDescent="0.4">
      <c r="A897">
        <v>896</v>
      </c>
      <c r="B897">
        <v>1</v>
      </c>
      <c r="C897">
        <v>2</v>
      </c>
      <c r="D897">
        <v>1</v>
      </c>
      <c r="E897">
        <v>2</v>
      </c>
      <c r="F897">
        <v>0.39452654204527499</v>
      </c>
      <c r="G897">
        <v>-358.35419204092</v>
      </c>
      <c r="H897">
        <v>0.15075376884422101</v>
      </c>
      <c r="I897">
        <v>58.484238101787703</v>
      </c>
      <c r="J897" t="s">
        <v>1904</v>
      </c>
      <c r="K897" t="s">
        <v>25</v>
      </c>
      <c r="L897" t="s">
        <v>1905</v>
      </c>
      <c r="M897" t="s">
        <v>1906</v>
      </c>
      <c r="N897" t="s">
        <v>28</v>
      </c>
      <c r="O897" t="s">
        <v>1907</v>
      </c>
      <c r="P897">
        <v>1</v>
      </c>
      <c r="Q897">
        <v>75536635</v>
      </c>
      <c r="R897" t="s">
        <v>1908</v>
      </c>
      <c r="S897">
        <v>2097154</v>
      </c>
      <c r="T897">
        <v>339.17031900000001</v>
      </c>
      <c r="U897" t="s">
        <v>31</v>
      </c>
      <c r="V897" t="s">
        <v>1909</v>
      </c>
      <c r="W897" t="s">
        <v>23</v>
      </c>
    </row>
    <row r="898" spans="1:23" x14ac:dyDescent="0.4">
      <c r="A898">
        <v>897</v>
      </c>
      <c r="B898">
        <v>1</v>
      </c>
      <c r="C898">
        <v>1</v>
      </c>
      <c r="D898">
        <v>1</v>
      </c>
      <c r="E898">
        <v>1</v>
      </c>
      <c r="F898">
        <v>0.39410033779813802</v>
      </c>
      <c r="G898">
        <v>-167.689600501928</v>
      </c>
      <c r="H898" t="s">
        <v>23</v>
      </c>
      <c r="I898">
        <v>36.209335090331003</v>
      </c>
      <c r="J898" t="s">
        <v>1910</v>
      </c>
      <c r="K898" t="s">
        <v>25</v>
      </c>
      <c r="L898" t="s">
        <v>1911</v>
      </c>
      <c r="M898" t="s">
        <v>1912</v>
      </c>
      <c r="N898" t="s">
        <v>1913</v>
      </c>
      <c r="O898" t="s">
        <v>1914</v>
      </c>
      <c r="P898">
        <v>0.30000001199999998</v>
      </c>
      <c r="Q898">
        <v>135460974</v>
      </c>
      <c r="R898" t="s">
        <v>1915</v>
      </c>
      <c r="S898">
        <v>18874434</v>
      </c>
      <c r="T898">
        <v>273.07299999999998</v>
      </c>
      <c r="U898" t="s">
        <v>31</v>
      </c>
      <c r="V898" t="s">
        <v>1916</v>
      </c>
      <c r="W898" t="s">
        <v>23</v>
      </c>
    </row>
    <row r="899" spans="1:23" x14ac:dyDescent="0.4">
      <c r="A899">
        <v>898</v>
      </c>
      <c r="B899">
        <v>1</v>
      </c>
      <c r="C899">
        <v>1</v>
      </c>
      <c r="D899">
        <v>1</v>
      </c>
      <c r="E899">
        <v>1</v>
      </c>
      <c r="F899">
        <v>0.39410033779813802</v>
      </c>
      <c r="G899">
        <v>-167.689600501928</v>
      </c>
      <c r="H899">
        <v>0.999999999999999</v>
      </c>
      <c r="I899">
        <v>36.209335090331003</v>
      </c>
      <c r="J899" t="s">
        <v>1910</v>
      </c>
      <c r="K899" t="s">
        <v>25</v>
      </c>
      <c r="L899" t="s">
        <v>1911</v>
      </c>
      <c r="M899" t="s">
        <v>1912</v>
      </c>
      <c r="N899" t="s">
        <v>1913</v>
      </c>
      <c r="O899" t="s">
        <v>1914</v>
      </c>
      <c r="P899">
        <v>0.30000001199999998</v>
      </c>
      <c r="Q899">
        <v>135460974</v>
      </c>
      <c r="R899" t="s">
        <v>1915</v>
      </c>
      <c r="S899">
        <v>18874434</v>
      </c>
      <c r="T899">
        <v>273.07299999999998</v>
      </c>
      <c r="U899" t="s">
        <v>31</v>
      </c>
      <c r="V899" t="s">
        <v>1917</v>
      </c>
      <c r="W899" t="s">
        <v>23</v>
      </c>
    </row>
    <row r="900" spans="1:23" x14ac:dyDescent="0.4">
      <c r="A900">
        <v>899</v>
      </c>
      <c r="B900">
        <v>1</v>
      </c>
      <c r="C900">
        <v>1</v>
      </c>
      <c r="D900">
        <v>1</v>
      </c>
      <c r="E900">
        <v>3</v>
      </c>
      <c r="F900">
        <v>0.39390647666758699</v>
      </c>
      <c r="G900">
        <v>-60.8317858377373</v>
      </c>
      <c r="H900">
        <v>0.34020100502512501</v>
      </c>
      <c r="I900">
        <v>20.984355079796501</v>
      </c>
      <c r="J900" t="s">
        <v>1918</v>
      </c>
      <c r="K900" t="s">
        <v>25</v>
      </c>
      <c r="L900" t="s">
        <v>1919</v>
      </c>
      <c r="M900" t="s">
        <v>1920</v>
      </c>
      <c r="N900" t="s">
        <v>1921</v>
      </c>
      <c r="O900" t="s">
        <v>1922</v>
      </c>
      <c r="P900">
        <v>-2.2999999500000001</v>
      </c>
      <c r="Q900" t="s">
        <v>1923</v>
      </c>
      <c r="R900" t="s">
        <v>1924</v>
      </c>
      <c r="S900">
        <v>70836598</v>
      </c>
      <c r="T900">
        <v>389.14422339999999</v>
      </c>
      <c r="U900" t="s">
        <v>31</v>
      </c>
      <c r="V900" t="s">
        <v>1925</v>
      </c>
      <c r="W900" t="s">
        <v>23</v>
      </c>
    </row>
    <row r="901" spans="1:23" x14ac:dyDescent="0.4">
      <c r="A901">
        <v>900</v>
      </c>
      <c r="B901">
        <v>1</v>
      </c>
      <c r="C901">
        <v>1</v>
      </c>
      <c r="D901">
        <v>1</v>
      </c>
      <c r="E901">
        <v>3</v>
      </c>
      <c r="F901">
        <v>0.39390647666758699</v>
      </c>
      <c r="G901">
        <v>-60.8317858377373</v>
      </c>
      <c r="H901" t="s">
        <v>23</v>
      </c>
      <c r="I901">
        <v>20.984355079796501</v>
      </c>
      <c r="J901" t="s">
        <v>1918</v>
      </c>
      <c r="K901" t="s">
        <v>25</v>
      </c>
      <c r="L901" t="s">
        <v>1919</v>
      </c>
      <c r="M901" t="s">
        <v>1920</v>
      </c>
      <c r="N901" t="s">
        <v>1921</v>
      </c>
      <c r="O901" t="s">
        <v>1922</v>
      </c>
      <c r="P901">
        <v>-2.2999999500000001</v>
      </c>
      <c r="Q901" t="s">
        <v>1923</v>
      </c>
      <c r="R901" t="s">
        <v>1924</v>
      </c>
      <c r="S901">
        <v>70836598</v>
      </c>
      <c r="T901">
        <v>389.14422339999999</v>
      </c>
      <c r="U901" t="s">
        <v>31</v>
      </c>
      <c r="V901" t="s">
        <v>1926</v>
      </c>
      <c r="W901" t="s">
        <v>23</v>
      </c>
    </row>
    <row r="902" spans="1:23" x14ac:dyDescent="0.4">
      <c r="A902">
        <v>901</v>
      </c>
      <c r="B902">
        <v>1</v>
      </c>
      <c r="C902">
        <v>2</v>
      </c>
      <c r="D902">
        <v>1</v>
      </c>
      <c r="E902">
        <v>2</v>
      </c>
      <c r="F902">
        <v>0.39388672296262001</v>
      </c>
      <c r="G902">
        <v>-109.035043163278</v>
      </c>
      <c r="H902">
        <v>0.27386934673366797</v>
      </c>
      <c r="I902">
        <v>79.766970350031698</v>
      </c>
      <c r="J902" t="s">
        <v>1776</v>
      </c>
      <c r="K902" t="s">
        <v>25</v>
      </c>
      <c r="L902" t="s">
        <v>1777</v>
      </c>
      <c r="M902" t="s">
        <v>1778</v>
      </c>
      <c r="N902" t="s">
        <v>1779</v>
      </c>
      <c r="O902" t="s">
        <v>1780</v>
      </c>
      <c r="P902">
        <v>-1.36164653</v>
      </c>
      <c r="Q902" t="s">
        <v>1781</v>
      </c>
      <c r="R902" t="s">
        <v>1782</v>
      </c>
      <c r="S902">
        <v>8606711810</v>
      </c>
      <c r="T902">
        <v>317.0655792</v>
      </c>
      <c r="U902" t="s">
        <v>31</v>
      </c>
      <c r="V902" t="s">
        <v>1927</v>
      </c>
      <c r="W902" t="s">
        <v>23</v>
      </c>
    </row>
    <row r="903" spans="1:23" x14ac:dyDescent="0.4">
      <c r="A903">
        <v>902</v>
      </c>
      <c r="B903">
        <v>1</v>
      </c>
      <c r="C903">
        <v>1</v>
      </c>
      <c r="D903">
        <v>1</v>
      </c>
      <c r="E903">
        <v>1</v>
      </c>
      <c r="F903">
        <v>0.39378986277511402</v>
      </c>
      <c r="G903">
        <v>-109.03462996693</v>
      </c>
      <c r="H903" t="s">
        <v>23</v>
      </c>
      <c r="I903">
        <v>54.455874146315601</v>
      </c>
      <c r="J903" t="s">
        <v>797</v>
      </c>
      <c r="K903" t="s">
        <v>25</v>
      </c>
      <c r="L903" t="s">
        <v>1928</v>
      </c>
      <c r="M903" t="s">
        <v>1929</v>
      </c>
      <c r="N903" t="s">
        <v>28</v>
      </c>
      <c r="O903" t="s">
        <v>1930</v>
      </c>
      <c r="P903">
        <v>0.89999997600000003</v>
      </c>
      <c r="Q903">
        <v>101916477</v>
      </c>
      <c r="R903" t="s">
        <v>1931</v>
      </c>
      <c r="S903">
        <v>3178498</v>
      </c>
      <c r="T903">
        <v>503.11840999999998</v>
      </c>
      <c r="U903" t="s">
        <v>31</v>
      </c>
      <c r="V903" t="s">
        <v>1932</v>
      </c>
      <c r="W903" t="s">
        <v>23</v>
      </c>
    </row>
    <row r="904" spans="1:23" x14ac:dyDescent="0.4">
      <c r="A904">
        <v>903</v>
      </c>
      <c r="B904">
        <v>1</v>
      </c>
      <c r="C904">
        <v>1</v>
      </c>
      <c r="D904">
        <v>1</v>
      </c>
      <c r="E904">
        <v>1</v>
      </c>
      <c r="F904">
        <v>0.39378986277511402</v>
      </c>
      <c r="G904">
        <v>-109.03462996693</v>
      </c>
      <c r="H904">
        <v>0.999999999999999</v>
      </c>
      <c r="I904">
        <v>54.455874146315601</v>
      </c>
      <c r="J904" t="s">
        <v>797</v>
      </c>
      <c r="K904" t="s">
        <v>25</v>
      </c>
      <c r="L904" t="s">
        <v>1928</v>
      </c>
      <c r="M904" t="s">
        <v>1929</v>
      </c>
      <c r="N904" t="s">
        <v>28</v>
      </c>
      <c r="O904" t="s">
        <v>1930</v>
      </c>
      <c r="P904">
        <v>0.89999997600000003</v>
      </c>
      <c r="Q904">
        <v>101916477</v>
      </c>
      <c r="R904" t="s">
        <v>1931</v>
      </c>
      <c r="S904">
        <v>3178498</v>
      </c>
      <c r="T904">
        <v>503.11840999999998</v>
      </c>
      <c r="U904" t="s">
        <v>31</v>
      </c>
      <c r="V904" t="s">
        <v>1933</v>
      </c>
      <c r="W904" t="s">
        <v>23</v>
      </c>
    </row>
    <row r="905" spans="1:23" x14ac:dyDescent="0.4">
      <c r="A905">
        <v>904</v>
      </c>
      <c r="B905">
        <v>1</v>
      </c>
      <c r="C905">
        <v>1</v>
      </c>
      <c r="D905">
        <v>1</v>
      </c>
      <c r="E905">
        <v>1</v>
      </c>
      <c r="F905">
        <v>0.393020004271391</v>
      </c>
      <c r="G905">
        <v>-88.457296911928495</v>
      </c>
      <c r="H905">
        <v>0.999999999999999</v>
      </c>
      <c r="I905">
        <v>17.4194344335674</v>
      </c>
      <c r="J905" t="s">
        <v>1408</v>
      </c>
      <c r="K905" t="s">
        <v>25</v>
      </c>
      <c r="L905" t="s">
        <v>1634</v>
      </c>
      <c r="M905" t="s">
        <v>1635</v>
      </c>
      <c r="N905" t="s">
        <v>1636</v>
      </c>
      <c r="O905" t="s">
        <v>1637</v>
      </c>
      <c r="P905">
        <v>2.3777244099999999</v>
      </c>
      <c r="Q905" t="s">
        <v>1638</v>
      </c>
      <c r="R905" t="s">
        <v>1639</v>
      </c>
      <c r="S905">
        <v>19540002</v>
      </c>
      <c r="T905">
        <v>289.15466900000001</v>
      </c>
      <c r="U905" t="s">
        <v>31</v>
      </c>
      <c r="V905" t="s">
        <v>1934</v>
      </c>
      <c r="W905" t="s">
        <v>23</v>
      </c>
    </row>
    <row r="906" spans="1:23" x14ac:dyDescent="0.4">
      <c r="A906">
        <v>905</v>
      </c>
      <c r="B906">
        <v>1</v>
      </c>
      <c r="C906">
        <v>1</v>
      </c>
      <c r="D906">
        <v>1</v>
      </c>
      <c r="E906">
        <v>1</v>
      </c>
      <c r="F906">
        <v>0.393020004271391</v>
      </c>
      <c r="G906">
        <v>-88.457296911928495</v>
      </c>
      <c r="H906" t="s">
        <v>23</v>
      </c>
      <c r="I906">
        <v>17.4194344335674</v>
      </c>
      <c r="J906" t="s">
        <v>1408</v>
      </c>
      <c r="K906" t="s">
        <v>25</v>
      </c>
      <c r="L906" t="s">
        <v>1634</v>
      </c>
      <c r="M906" t="s">
        <v>1635</v>
      </c>
      <c r="N906" t="s">
        <v>1636</v>
      </c>
      <c r="O906" t="s">
        <v>1637</v>
      </c>
      <c r="P906">
        <v>2.3777244099999999</v>
      </c>
      <c r="Q906" t="s">
        <v>1638</v>
      </c>
      <c r="R906" t="s">
        <v>1639</v>
      </c>
      <c r="S906">
        <v>19540002</v>
      </c>
      <c r="T906">
        <v>289.15466900000001</v>
      </c>
      <c r="U906" t="s">
        <v>31</v>
      </c>
      <c r="V906" t="s">
        <v>1935</v>
      </c>
      <c r="W906" t="s">
        <v>23</v>
      </c>
    </row>
    <row r="907" spans="1:23" x14ac:dyDescent="0.4">
      <c r="A907">
        <v>906</v>
      </c>
      <c r="B907">
        <v>1</v>
      </c>
      <c r="C907">
        <v>1</v>
      </c>
      <c r="D907">
        <v>1</v>
      </c>
      <c r="E907">
        <v>1</v>
      </c>
      <c r="F907">
        <v>0.39287223162092999</v>
      </c>
      <c r="G907">
        <v>-47.935689191151802</v>
      </c>
      <c r="H907" t="s">
        <v>23</v>
      </c>
      <c r="I907">
        <v>52.174748039539402</v>
      </c>
      <c r="J907" t="s">
        <v>716</v>
      </c>
      <c r="K907" t="s">
        <v>25</v>
      </c>
      <c r="L907" t="s">
        <v>717</v>
      </c>
      <c r="M907" t="s">
        <v>718</v>
      </c>
      <c r="N907" t="s">
        <v>719</v>
      </c>
      <c r="O907" t="s">
        <v>720</v>
      </c>
      <c r="P907">
        <v>2.6983466100000002</v>
      </c>
      <c r="Q907" t="s">
        <v>721</v>
      </c>
      <c r="R907" t="s">
        <v>722</v>
      </c>
      <c r="S907">
        <v>86829438</v>
      </c>
      <c r="T907">
        <v>183.09167479999999</v>
      </c>
      <c r="U907" t="s">
        <v>31</v>
      </c>
      <c r="V907" t="s">
        <v>1936</v>
      </c>
      <c r="W907" t="s">
        <v>23</v>
      </c>
    </row>
    <row r="908" spans="1:23" x14ac:dyDescent="0.4">
      <c r="A908">
        <v>907</v>
      </c>
      <c r="B908">
        <v>1</v>
      </c>
      <c r="C908">
        <v>1</v>
      </c>
      <c r="D908">
        <v>1</v>
      </c>
      <c r="E908">
        <v>1</v>
      </c>
      <c r="F908">
        <v>0.39287223162092999</v>
      </c>
      <c r="G908">
        <v>-47.935689191151802</v>
      </c>
      <c r="H908">
        <v>0.999999999999999</v>
      </c>
      <c r="I908">
        <v>52.174748039539402</v>
      </c>
      <c r="J908" t="s">
        <v>716</v>
      </c>
      <c r="K908" t="s">
        <v>25</v>
      </c>
      <c r="L908" t="s">
        <v>717</v>
      </c>
      <c r="M908" t="s">
        <v>718</v>
      </c>
      <c r="N908" t="s">
        <v>719</v>
      </c>
      <c r="O908" t="s">
        <v>720</v>
      </c>
      <c r="P908">
        <v>2.6983466100000002</v>
      </c>
      <c r="Q908" t="s">
        <v>721</v>
      </c>
      <c r="R908" t="s">
        <v>722</v>
      </c>
      <c r="S908">
        <v>86829438</v>
      </c>
      <c r="T908">
        <v>183.09167479999999</v>
      </c>
      <c r="U908" t="s">
        <v>31</v>
      </c>
      <c r="V908" t="s">
        <v>1937</v>
      </c>
      <c r="W908" t="s">
        <v>23</v>
      </c>
    </row>
    <row r="909" spans="1:23" x14ac:dyDescent="0.4">
      <c r="A909">
        <v>908</v>
      </c>
      <c r="B909">
        <v>1</v>
      </c>
      <c r="C909">
        <v>1</v>
      </c>
      <c r="D909">
        <v>1</v>
      </c>
      <c r="E909">
        <v>1</v>
      </c>
      <c r="F909">
        <v>0.3927066665774</v>
      </c>
      <c r="G909">
        <v>-13.6833074060551</v>
      </c>
      <c r="H909" t="s">
        <v>23</v>
      </c>
      <c r="I909">
        <v>14.1630022705243</v>
      </c>
      <c r="J909" t="s">
        <v>1690</v>
      </c>
      <c r="K909" t="s">
        <v>25</v>
      </c>
      <c r="L909" t="s">
        <v>1691</v>
      </c>
      <c r="M909" t="s">
        <v>1692</v>
      </c>
      <c r="N909" t="s">
        <v>1693</v>
      </c>
      <c r="O909" t="s">
        <v>1694</v>
      </c>
      <c r="P909">
        <v>-0.89999997600000003</v>
      </c>
      <c r="Q909" t="s">
        <v>1695</v>
      </c>
      <c r="R909" t="s">
        <v>1696</v>
      </c>
      <c r="S909">
        <v>8677533822</v>
      </c>
      <c r="T909">
        <v>595.1657467</v>
      </c>
      <c r="U909" t="s">
        <v>31</v>
      </c>
      <c r="V909" t="s">
        <v>1938</v>
      </c>
      <c r="W909" t="s">
        <v>23</v>
      </c>
    </row>
    <row r="910" spans="1:23" x14ac:dyDescent="0.4">
      <c r="A910">
        <v>909</v>
      </c>
      <c r="B910">
        <v>1</v>
      </c>
      <c r="C910">
        <v>1</v>
      </c>
      <c r="D910">
        <v>1</v>
      </c>
      <c r="E910">
        <v>1</v>
      </c>
      <c r="F910">
        <v>0.3927066665774</v>
      </c>
      <c r="G910">
        <v>-13.6833074060551</v>
      </c>
      <c r="H910">
        <v>0.999999999999999</v>
      </c>
      <c r="I910">
        <v>14.1630022705243</v>
      </c>
      <c r="J910" t="s">
        <v>1690</v>
      </c>
      <c r="K910" t="s">
        <v>25</v>
      </c>
      <c r="L910" t="s">
        <v>1691</v>
      </c>
      <c r="M910" t="s">
        <v>1692</v>
      </c>
      <c r="N910" t="s">
        <v>1693</v>
      </c>
      <c r="O910" t="s">
        <v>1694</v>
      </c>
      <c r="P910">
        <v>-0.89999997600000003</v>
      </c>
      <c r="Q910" t="s">
        <v>1695</v>
      </c>
      <c r="R910" t="s">
        <v>1696</v>
      </c>
      <c r="S910">
        <v>8677533822</v>
      </c>
      <c r="T910">
        <v>595.1657467</v>
      </c>
      <c r="U910" t="s">
        <v>31</v>
      </c>
      <c r="V910" t="s">
        <v>1939</v>
      </c>
      <c r="W910" t="s">
        <v>23</v>
      </c>
    </row>
    <row r="911" spans="1:23" x14ac:dyDescent="0.4">
      <c r="A911">
        <v>910</v>
      </c>
      <c r="B911">
        <v>1</v>
      </c>
      <c r="C911">
        <v>1</v>
      </c>
      <c r="D911">
        <v>1</v>
      </c>
      <c r="E911">
        <v>1</v>
      </c>
      <c r="F911">
        <v>0.39239872192997</v>
      </c>
      <c r="G911">
        <v>-118.223443881908</v>
      </c>
      <c r="H911">
        <v>0.999999999999999</v>
      </c>
      <c r="I911">
        <v>27.212599099085701</v>
      </c>
      <c r="J911" t="s">
        <v>1665</v>
      </c>
      <c r="K911" t="s">
        <v>25</v>
      </c>
      <c r="L911" t="s">
        <v>1666</v>
      </c>
      <c r="M911" t="s">
        <v>1667</v>
      </c>
      <c r="N911" t="s">
        <v>1668</v>
      </c>
      <c r="O911" t="s">
        <v>1669</v>
      </c>
      <c r="P911">
        <v>2.8652255499999999</v>
      </c>
      <c r="Q911" t="s">
        <v>1670</v>
      </c>
      <c r="R911" t="s">
        <v>1671</v>
      </c>
      <c r="S911">
        <v>2129922</v>
      </c>
      <c r="T911">
        <v>323.1390189</v>
      </c>
      <c r="U911" t="s">
        <v>31</v>
      </c>
      <c r="V911" t="s">
        <v>1940</v>
      </c>
      <c r="W911" t="s">
        <v>23</v>
      </c>
    </row>
    <row r="912" spans="1:23" x14ac:dyDescent="0.4">
      <c r="A912">
        <v>911</v>
      </c>
      <c r="B912">
        <v>1</v>
      </c>
      <c r="C912">
        <v>1</v>
      </c>
      <c r="D912">
        <v>1</v>
      </c>
      <c r="E912">
        <v>1</v>
      </c>
      <c r="F912">
        <v>0.39239872192997</v>
      </c>
      <c r="G912">
        <v>-118.223443881908</v>
      </c>
      <c r="H912" t="s">
        <v>23</v>
      </c>
      <c r="I912">
        <v>27.212599099085701</v>
      </c>
      <c r="J912" t="s">
        <v>1665</v>
      </c>
      <c r="K912" t="s">
        <v>25</v>
      </c>
      <c r="L912" t="s">
        <v>1666</v>
      </c>
      <c r="M912" t="s">
        <v>1667</v>
      </c>
      <c r="N912" t="s">
        <v>1668</v>
      </c>
      <c r="O912" t="s">
        <v>1669</v>
      </c>
      <c r="P912">
        <v>2.8652255499999999</v>
      </c>
      <c r="Q912" t="s">
        <v>1670</v>
      </c>
      <c r="R912" t="s">
        <v>1671</v>
      </c>
      <c r="S912">
        <v>2129922</v>
      </c>
      <c r="T912">
        <v>323.1390189</v>
      </c>
      <c r="U912" t="s">
        <v>31</v>
      </c>
      <c r="V912" t="s">
        <v>1941</v>
      </c>
      <c r="W912" t="s">
        <v>23</v>
      </c>
    </row>
    <row r="913" spans="1:23" x14ac:dyDescent="0.4">
      <c r="A913">
        <v>912</v>
      </c>
      <c r="B913">
        <v>1</v>
      </c>
      <c r="C913">
        <v>1</v>
      </c>
      <c r="D913">
        <v>1</v>
      </c>
      <c r="E913">
        <v>1</v>
      </c>
      <c r="F913">
        <v>0.39216118418327101</v>
      </c>
      <c r="G913">
        <v>-128.06801687845601</v>
      </c>
      <c r="H913">
        <v>0.999999999999999</v>
      </c>
      <c r="I913">
        <v>16.938026427242299</v>
      </c>
      <c r="J913" t="s">
        <v>797</v>
      </c>
      <c r="K913" t="s">
        <v>25</v>
      </c>
      <c r="L913" t="s">
        <v>798</v>
      </c>
      <c r="M913" t="s">
        <v>799</v>
      </c>
      <c r="N913" t="s">
        <v>800</v>
      </c>
      <c r="O913" t="s">
        <v>801</v>
      </c>
      <c r="P913">
        <v>1</v>
      </c>
      <c r="Q913" t="s">
        <v>802</v>
      </c>
      <c r="R913" t="s">
        <v>803</v>
      </c>
      <c r="S913">
        <v>3186690</v>
      </c>
      <c r="T913">
        <v>503.11900000000003</v>
      </c>
      <c r="U913" t="s">
        <v>31</v>
      </c>
      <c r="V913" t="s">
        <v>1942</v>
      </c>
      <c r="W913" t="s">
        <v>23</v>
      </c>
    </row>
    <row r="914" spans="1:23" x14ac:dyDescent="0.4">
      <c r="A914">
        <v>913</v>
      </c>
      <c r="B914">
        <v>1</v>
      </c>
      <c r="C914">
        <v>1</v>
      </c>
      <c r="D914">
        <v>1</v>
      </c>
      <c r="E914">
        <v>1</v>
      </c>
      <c r="F914">
        <v>0.39216118418327101</v>
      </c>
      <c r="G914">
        <v>-128.06801687845601</v>
      </c>
      <c r="H914" t="s">
        <v>23</v>
      </c>
      <c r="I914">
        <v>16.938026427242299</v>
      </c>
      <c r="J914" t="s">
        <v>797</v>
      </c>
      <c r="K914" t="s">
        <v>25</v>
      </c>
      <c r="L914" t="s">
        <v>798</v>
      </c>
      <c r="M914" t="s">
        <v>799</v>
      </c>
      <c r="N914" t="s">
        <v>800</v>
      </c>
      <c r="O914" t="s">
        <v>801</v>
      </c>
      <c r="P914">
        <v>1</v>
      </c>
      <c r="Q914" t="s">
        <v>802</v>
      </c>
      <c r="R914" t="s">
        <v>803</v>
      </c>
      <c r="S914">
        <v>3186690</v>
      </c>
      <c r="T914">
        <v>503.11900000000003</v>
      </c>
      <c r="U914" t="s">
        <v>31</v>
      </c>
      <c r="V914" t="s">
        <v>1943</v>
      </c>
      <c r="W914" t="s">
        <v>23</v>
      </c>
    </row>
    <row r="915" spans="1:23" x14ac:dyDescent="0.4">
      <c r="A915">
        <v>914</v>
      </c>
      <c r="B915">
        <v>1</v>
      </c>
      <c r="C915">
        <v>1</v>
      </c>
      <c r="D915">
        <v>1</v>
      </c>
      <c r="E915">
        <v>1</v>
      </c>
      <c r="F915">
        <v>0.39171716293520198</v>
      </c>
      <c r="G915">
        <v>-39.7282467829476</v>
      </c>
      <c r="H915" t="s">
        <v>23</v>
      </c>
      <c r="I915">
        <v>69.617676061899701</v>
      </c>
      <c r="J915" t="s">
        <v>1174</v>
      </c>
      <c r="K915" t="s">
        <v>25</v>
      </c>
      <c r="L915" t="s">
        <v>1175</v>
      </c>
      <c r="M915" t="s">
        <v>1176</v>
      </c>
      <c r="N915" t="s">
        <v>1177</v>
      </c>
      <c r="O915" t="s">
        <v>1178</v>
      </c>
      <c r="P915">
        <v>3.5</v>
      </c>
      <c r="Q915">
        <v>23396613</v>
      </c>
      <c r="R915" t="s">
        <v>1179</v>
      </c>
      <c r="S915">
        <v>3178610</v>
      </c>
      <c r="T915">
        <v>231.10157079999999</v>
      </c>
      <c r="U915" t="s">
        <v>31</v>
      </c>
      <c r="V915" t="s">
        <v>1944</v>
      </c>
      <c r="W915" t="s">
        <v>23</v>
      </c>
    </row>
    <row r="916" spans="1:23" x14ac:dyDescent="0.4">
      <c r="A916">
        <v>915</v>
      </c>
      <c r="B916">
        <v>1</v>
      </c>
      <c r="C916">
        <v>1</v>
      </c>
      <c r="D916">
        <v>1</v>
      </c>
      <c r="E916">
        <v>1</v>
      </c>
      <c r="F916">
        <v>0.39171716293520198</v>
      </c>
      <c r="G916">
        <v>-39.7282467829476</v>
      </c>
      <c r="H916">
        <v>0.999999999999999</v>
      </c>
      <c r="I916">
        <v>69.617676061899701</v>
      </c>
      <c r="J916" t="s">
        <v>1174</v>
      </c>
      <c r="K916" t="s">
        <v>25</v>
      </c>
      <c r="L916" t="s">
        <v>1175</v>
      </c>
      <c r="M916" t="s">
        <v>1176</v>
      </c>
      <c r="N916" t="s">
        <v>1177</v>
      </c>
      <c r="O916" t="s">
        <v>1178</v>
      </c>
      <c r="P916">
        <v>3.5</v>
      </c>
      <c r="Q916">
        <v>23396613</v>
      </c>
      <c r="R916" t="s">
        <v>1179</v>
      </c>
      <c r="S916">
        <v>3178610</v>
      </c>
      <c r="T916">
        <v>231.10157079999999</v>
      </c>
      <c r="U916" t="s">
        <v>31</v>
      </c>
      <c r="V916" t="s">
        <v>1945</v>
      </c>
      <c r="W916" t="s">
        <v>23</v>
      </c>
    </row>
    <row r="917" spans="1:23" x14ac:dyDescent="0.4">
      <c r="A917">
        <v>916</v>
      </c>
      <c r="B917">
        <v>1</v>
      </c>
      <c r="C917">
        <v>1</v>
      </c>
      <c r="D917">
        <v>1</v>
      </c>
      <c r="E917">
        <v>1</v>
      </c>
      <c r="F917">
        <v>0.39163822479542598</v>
      </c>
      <c r="G917">
        <v>-39.733782588161198</v>
      </c>
      <c r="H917" t="s">
        <v>23</v>
      </c>
      <c r="I917">
        <v>69.616224059366303</v>
      </c>
      <c r="J917" t="s">
        <v>1174</v>
      </c>
      <c r="K917" t="s">
        <v>25</v>
      </c>
      <c r="L917" t="s">
        <v>1175</v>
      </c>
      <c r="M917" t="s">
        <v>1176</v>
      </c>
      <c r="N917" t="s">
        <v>1177</v>
      </c>
      <c r="O917" t="s">
        <v>1178</v>
      </c>
      <c r="P917">
        <v>3.5</v>
      </c>
      <c r="Q917">
        <v>23396613</v>
      </c>
      <c r="R917" t="s">
        <v>1179</v>
      </c>
      <c r="S917">
        <v>3178610</v>
      </c>
      <c r="T917">
        <v>231.10157000000001</v>
      </c>
      <c r="U917" t="s">
        <v>31</v>
      </c>
      <c r="V917" t="s">
        <v>1946</v>
      </c>
      <c r="W917" t="s">
        <v>23</v>
      </c>
    </row>
    <row r="918" spans="1:23" x14ac:dyDescent="0.4">
      <c r="A918">
        <v>917</v>
      </c>
      <c r="B918">
        <v>1</v>
      </c>
      <c r="C918">
        <v>1</v>
      </c>
      <c r="D918">
        <v>1</v>
      </c>
      <c r="E918">
        <v>1</v>
      </c>
      <c r="F918">
        <v>0.39163822479542598</v>
      </c>
      <c r="G918">
        <v>-39.733782588161198</v>
      </c>
      <c r="H918">
        <v>0.999999999999999</v>
      </c>
      <c r="I918">
        <v>69.616224059366303</v>
      </c>
      <c r="J918" t="s">
        <v>1174</v>
      </c>
      <c r="K918" t="s">
        <v>25</v>
      </c>
      <c r="L918" t="s">
        <v>1175</v>
      </c>
      <c r="M918" t="s">
        <v>1176</v>
      </c>
      <c r="N918" t="s">
        <v>1177</v>
      </c>
      <c r="O918" t="s">
        <v>1178</v>
      </c>
      <c r="P918">
        <v>3.5</v>
      </c>
      <c r="Q918">
        <v>23396613</v>
      </c>
      <c r="R918" t="s">
        <v>1179</v>
      </c>
      <c r="S918">
        <v>3178610</v>
      </c>
      <c r="T918">
        <v>231.10157000000001</v>
      </c>
      <c r="U918" t="s">
        <v>31</v>
      </c>
      <c r="V918" t="s">
        <v>1947</v>
      </c>
      <c r="W918" t="s">
        <v>23</v>
      </c>
    </row>
    <row r="919" spans="1:23" x14ac:dyDescent="0.4">
      <c r="A919">
        <v>918</v>
      </c>
      <c r="B919">
        <v>1</v>
      </c>
      <c r="C919">
        <v>1</v>
      </c>
      <c r="D919">
        <v>1</v>
      </c>
      <c r="E919">
        <v>1</v>
      </c>
      <c r="F919">
        <v>0.39154614589822501</v>
      </c>
      <c r="G919">
        <v>-13.700862052450599</v>
      </c>
      <c r="H919">
        <v>0.999999999999999</v>
      </c>
      <c r="I919">
        <v>18.928560785682599</v>
      </c>
      <c r="J919" t="s">
        <v>1017</v>
      </c>
      <c r="K919" t="s">
        <v>25</v>
      </c>
      <c r="L919" t="s">
        <v>1018</v>
      </c>
      <c r="M919" t="s">
        <v>1019</v>
      </c>
      <c r="N919" t="s">
        <v>1020</v>
      </c>
      <c r="O919" t="s">
        <v>1021</v>
      </c>
      <c r="P919">
        <v>0.89999997600000003</v>
      </c>
      <c r="Q919" t="s">
        <v>1022</v>
      </c>
      <c r="R919" t="s">
        <v>1023</v>
      </c>
      <c r="S919">
        <v>34447747966</v>
      </c>
      <c r="T919">
        <v>449.10784000000001</v>
      </c>
      <c r="U919" t="s">
        <v>31</v>
      </c>
      <c r="V919" t="s">
        <v>1948</v>
      </c>
      <c r="W919" t="s">
        <v>23</v>
      </c>
    </row>
    <row r="920" spans="1:23" x14ac:dyDescent="0.4">
      <c r="A920">
        <v>919</v>
      </c>
      <c r="B920">
        <v>1</v>
      </c>
      <c r="C920">
        <v>1</v>
      </c>
      <c r="D920">
        <v>1</v>
      </c>
      <c r="E920">
        <v>1</v>
      </c>
      <c r="F920">
        <v>0.39154614589822501</v>
      </c>
      <c r="G920">
        <v>-13.700862052450599</v>
      </c>
      <c r="H920" t="s">
        <v>23</v>
      </c>
      <c r="I920">
        <v>18.928560785682599</v>
      </c>
      <c r="J920" t="s">
        <v>1017</v>
      </c>
      <c r="K920" t="s">
        <v>25</v>
      </c>
      <c r="L920" t="s">
        <v>1018</v>
      </c>
      <c r="M920" t="s">
        <v>1019</v>
      </c>
      <c r="N920" t="s">
        <v>1020</v>
      </c>
      <c r="O920" t="s">
        <v>1021</v>
      </c>
      <c r="P920">
        <v>0.89999997600000003</v>
      </c>
      <c r="Q920" t="s">
        <v>1022</v>
      </c>
      <c r="R920" t="s">
        <v>1023</v>
      </c>
      <c r="S920">
        <v>34447747966</v>
      </c>
      <c r="T920">
        <v>449.10784000000001</v>
      </c>
      <c r="U920" t="s">
        <v>31</v>
      </c>
      <c r="V920" t="s">
        <v>1949</v>
      </c>
      <c r="W920" t="s">
        <v>23</v>
      </c>
    </row>
    <row r="921" spans="1:23" x14ac:dyDescent="0.4">
      <c r="A921">
        <v>920</v>
      </c>
      <c r="B921">
        <v>1</v>
      </c>
      <c r="C921">
        <v>1</v>
      </c>
      <c r="D921">
        <v>1</v>
      </c>
      <c r="E921">
        <v>1</v>
      </c>
      <c r="F921">
        <v>0.39150567177025097</v>
      </c>
      <c r="G921">
        <v>-13.7064716957942</v>
      </c>
      <c r="H921">
        <v>0.999999999999999</v>
      </c>
      <c r="I921">
        <v>18.9239088175189</v>
      </c>
      <c r="J921" t="s">
        <v>1017</v>
      </c>
      <c r="K921" t="s">
        <v>25</v>
      </c>
      <c r="L921" t="s">
        <v>1018</v>
      </c>
      <c r="M921" t="s">
        <v>1019</v>
      </c>
      <c r="N921" t="s">
        <v>1020</v>
      </c>
      <c r="O921" t="s">
        <v>1021</v>
      </c>
      <c r="P921">
        <v>0.89999997600000003</v>
      </c>
      <c r="Q921" t="s">
        <v>1022</v>
      </c>
      <c r="R921" t="s">
        <v>1023</v>
      </c>
      <c r="S921">
        <v>34447747966</v>
      </c>
      <c r="T921">
        <v>449.10783789999999</v>
      </c>
      <c r="U921" t="s">
        <v>31</v>
      </c>
      <c r="V921" t="s">
        <v>1950</v>
      </c>
      <c r="W921" t="s">
        <v>23</v>
      </c>
    </row>
    <row r="922" spans="1:23" x14ac:dyDescent="0.4">
      <c r="A922">
        <v>921</v>
      </c>
      <c r="B922">
        <v>1</v>
      </c>
      <c r="C922">
        <v>1</v>
      </c>
      <c r="D922">
        <v>1</v>
      </c>
      <c r="E922">
        <v>1</v>
      </c>
      <c r="F922">
        <v>0.39150567177025097</v>
      </c>
      <c r="G922">
        <v>-13.7064716957942</v>
      </c>
      <c r="H922" t="s">
        <v>23</v>
      </c>
      <c r="I922">
        <v>18.9239088175189</v>
      </c>
      <c r="J922" t="s">
        <v>1017</v>
      </c>
      <c r="K922" t="s">
        <v>25</v>
      </c>
      <c r="L922" t="s">
        <v>1018</v>
      </c>
      <c r="M922" t="s">
        <v>1019</v>
      </c>
      <c r="N922" t="s">
        <v>1020</v>
      </c>
      <c r="O922" t="s">
        <v>1021</v>
      </c>
      <c r="P922">
        <v>0.89999997600000003</v>
      </c>
      <c r="Q922" t="s">
        <v>1022</v>
      </c>
      <c r="R922" t="s">
        <v>1023</v>
      </c>
      <c r="S922">
        <v>34447747966</v>
      </c>
      <c r="T922">
        <v>449.10783789999999</v>
      </c>
      <c r="U922" t="s">
        <v>31</v>
      </c>
      <c r="V922" t="s">
        <v>1951</v>
      </c>
      <c r="W922" t="s">
        <v>23</v>
      </c>
    </row>
    <row r="923" spans="1:23" x14ac:dyDescent="0.4">
      <c r="A923">
        <v>922</v>
      </c>
      <c r="B923">
        <v>1</v>
      </c>
      <c r="C923">
        <v>1</v>
      </c>
      <c r="D923">
        <v>1</v>
      </c>
      <c r="E923">
        <v>4</v>
      </c>
      <c r="F923">
        <v>0.39114243399512799</v>
      </c>
      <c r="G923">
        <v>-162.80959773607</v>
      </c>
      <c r="H923" t="s">
        <v>23</v>
      </c>
      <c r="I923">
        <v>23.6888989990351</v>
      </c>
      <c r="J923" t="s">
        <v>1952</v>
      </c>
      <c r="K923" t="s">
        <v>25</v>
      </c>
      <c r="L923" t="s">
        <v>1953</v>
      </c>
      <c r="M923" t="s">
        <v>1954</v>
      </c>
      <c r="N923" t="s">
        <v>28</v>
      </c>
      <c r="O923" t="s">
        <v>1955</v>
      </c>
      <c r="P923">
        <v>5.5</v>
      </c>
      <c r="Q923" t="s">
        <v>1956</v>
      </c>
      <c r="R923" t="s">
        <v>1957</v>
      </c>
      <c r="S923">
        <v>8593137666</v>
      </c>
      <c r="T923">
        <v>623.27517799999998</v>
      </c>
      <c r="U923" t="s">
        <v>31</v>
      </c>
      <c r="V923" t="s">
        <v>1958</v>
      </c>
      <c r="W923" t="s">
        <v>23</v>
      </c>
    </row>
    <row r="924" spans="1:23" x14ac:dyDescent="0.4">
      <c r="A924">
        <v>923</v>
      </c>
      <c r="B924">
        <v>1</v>
      </c>
      <c r="C924">
        <v>1</v>
      </c>
      <c r="D924">
        <v>1</v>
      </c>
      <c r="E924">
        <v>4</v>
      </c>
      <c r="F924">
        <v>0.39114243399512799</v>
      </c>
      <c r="G924">
        <v>-162.80959773607</v>
      </c>
      <c r="H924">
        <v>0.34371859296482399</v>
      </c>
      <c r="I924">
        <v>23.6888989990351</v>
      </c>
      <c r="J924" t="s">
        <v>1952</v>
      </c>
      <c r="K924" t="s">
        <v>25</v>
      </c>
      <c r="L924" t="s">
        <v>1953</v>
      </c>
      <c r="M924" t="s">
        <v>1954</v>
      </c>
      <c r="N924" t="s">
        <v>28</v>
      </c>
      <c r="O924" t="s">
        <v>1955</v>
      </c>
      <c r="P924">
        <v>5.5</v>
      </c>
      <c r="Q924" t="s">
        <v>1956</v>
      </c>
      <c r="R924" t="s">
        <v>1957</v>
      </c>
      <c r="S924">
        <v>8593137666</v>
      </c>
      <c r="T924">
        <v>623.27517799999998</v>
      </c>
      <c r="U924" t="s">
        <v>31</v>
      </c>
      <c r="V924" t="s">
        <v>1959</v>
      </c>
      <c r="W924" t="s">
        <v>23</v>
      </c>
    </row>
    <row r="925" spans="1:23" x14ac:dyDescent="0.4">
      <c r="A925">
        <v>924</v>
      </c>
      <c r="B925">
        <v>1</v>
      </c>
      <c r="C925">
        <v>1</v>
      </c>
      <c r="D925">
        <v>1</v>
      </c>
      <c r="E925">
        <v>1</v>
      </c>
      <c r="F925">
        <v>0.391032787255289</v>
      </c>
      <c r="G925">
        <v>-14.386972384364601</v>
      </c>
      <c r="H925">
        <v>0.999999999999999</v>
      </c>
      <c r="I925">
        <v>16.439062202250199</v>
      </c>
      <c r="J925" t="s">
        <v>1690</v>
      </c>
      <c r="K925" t="s">
        <v>25</v>
      </c>
      <c r="L925" t="s">
        <v>1691</v>
      </c>
      <c r="M925" t="s">
        <v>1692</v>
      </c>
      <c r="N925" t="s">
        <v>1693</v>
      </c>
      <c r="O925" t="s">
        <v>1694</v>
      </c>
      <c r="P925">
        <v>-0.89999997600000003</v>
      </c>
      <c r="Q925" t="s">
        <v>1695</v>
      </c>
      <c r="R925" t="s">
        <v>1696</v>
      </c>
      <c r="S925">
        <v>8677533822</v>
      </c>
      <c r="T925">
        <v>595.1657467</v>
      </c>
      <c r="U925" t="s">
        <v>31</v>
      </c>
      <c r="V925" t="s">
        <v>1960</v>
      </c>
      <c r="W925" t="s">
        <v>23</v>
      </c>
    </row>
    <row r="926" spans="1:23" x14ac:dyDescent="0.4">
      <c r="A926">
        <v>925</v>
      </c>
      <c r="B926">
        <v>1</v>
      </c>
      <c r="C926">
        <v>1</v>
      </c>
      <c r="D926">
        <v>1</v>
      </c>
      <c r="E926">
        <v>1</v>
      </c>
      <c r="F926">
        <v>0.391032787255289</v>
      </c>
      <c r="G926">
        <v>-14.386972384364601</v>
      </c>
      <c r="H926" t="s">
        <v>23</v>
      </c>
      <c r="I926">
        <v>16.439062202250199</v>
      </c>
      <c r="J926" t="s">
        <v>1690</v>
      </c>
      <c r="K926" t="s">
        <v>25</v>
      </c>
      <c r="L926" t="s">
        <v>1691</v>
      </c>
      <c r="M926" t="s">
        <v>1692</v>
      </c>
      <c r="N926" t="s">
        <v>1693</v>
      </c>
      <c r="O926" t="s">
        <v>1694</v>
      </c>
      <c r="P926">
        <v>-0.89999997600000003</v>
      </c>
      <c r="Q926" t="s">
        <v>1695</v>
      </c>
      <c r="R926" t="s">
        <v>1696</v>
      </c>
      <c r="S926">
        <v>8677533822</v>
      </c>
      <c r="T926">
        <v>595.1657467</v>
      </c>
      <c r="U926" t="s">
        <v>31</v>
      </c>
      <c r="V926" t="s">
        <v>1961</v>
      </c>
      <c r="W926" t="s">
        <v>23</v>
      </c>
    </row>
    <row r="927" spans="1:23" x14ac:dyDescent="0.4">
      <c r="A927">
        <v>926</v>
      </c>
      <c r="B927">
        <v>1</v>
      </c>
      <c r="C927">
        <v>1</v>
      </c>
      <c r="D927">
        <v>1</v>
      </c>
      <c r="E927">
        <v>1</v>
      </c>
      <c r="F927">
        <v>0.390949628771809</v>
      </c>
      <c r="G927">
        <v>-454.13177193284503</v>
      </c>
      <c r="H927">
        <v>0.999999999999999</v>
      </c>
      <c r="I927">
        <v>43.488590204778497</v>
      </c>
      <c r="J927" t="s">
        <v>774</v>
      </c>
      <c r="K927" t="s">
        <v>25</v>
      </c>
      <c r="L927" t="s">
        <v>775</v>
      </c>
      <c r="M927" t="s">
        <v>776</v>
      </c>
      <c r="N927" t="s">
        <v>777</v>
      </c>
      <c r="O927" t="s">
        <v>778</v>
      </c>
      <c r="P927">
        <v>0.69999998799999996</v>
      </c>
      <c r="Q927">
        <v>5319017</v>
      </c>
      <c r="R927" t="s">
        <v>779</v>
      </c>
      <c r="S927">
        <v>3145730</v>
      </c>
      <c r="T927">
        <v>468.22280000000001</v>
      </c>
      <c r="U927" t="s">
        <v>31</v>
      </c>
      <c r="V927" t="s">
        <v>1962</v>
      </c>
      <c r="W927" t="s">
        <v>23</v>
      </c>
    </row>
    <row r="928" spans="1:23" x14ac:dyDescent="0.4">
      <c r="A928">
        <v>927</v>
      </c>
      <c r="B928">
        <v>1</v>
      </c>
      <c r="C928">
        <v>1</v>
      </c>
      <c r="D928">
        <v>1</v>
      </c>
      <c r="E928">
        <v>1</v>
      </c>
      <c r="F928">
        <v>0.390949628771809</v>
      </c>
      <c r="G928">
        <v>-454.13177193284503</v>
      </c>
      <c r="H928" t="s">
        <v>23</v>
      </c>
      <c r="I928">
        <v>43.488590204778497</v>
      </c>
      <c r="J928" t="s">
        <v>774</v>
      </c>
      <c r="K928" t="s">
        <v>25</v>
      </c>
      <c r="L928" t="s">
        <v>775</v>
      </c>
      <c r="M928" t="s">
        <v>776</v>
      </c>
      <c r="N928" t="s">
        <v>777</v>
      </c>
      <c r="O928" t="s">
        <v>778</v>
      </c>
      <c r="P928">
        <v>0.69999998799999996</v>
      </c>
      <c r="Q928">
        <v>5319017</v>
      </c>
      <c r="R928" t="s">
        <v>779</v>
      </c>
      <c r="S928">
        <v>3145730</v>
      </c>
      <c r="T928">
        <v>468.22280000000001</v>
      </c>
      <c r="U928" t="s">
        <v>31</v>
      </c>
      <c r="V928" t="s">
        <v>1963</v>
      </c>
      <c r="W928" t="s">
        <v>23</v>
      </c>
    </row>
    <row r="929" spans="1:23" x14ac:dyDescent="0.4">
      <c r="A929">
        <v>928</v>
      </c>
      <c r="B929">
        <v>1</v>
      </c>
      <c r="C929">
        <v>1</v>
      </c>
      <c r="D929">
        <v>1</v>
      </c>
      <c r="E929">
        <v>1</v>
      </c>
      <c r="F929">
        <v>0.39063451123196802</v>
      </c>
      <c r="G929">
        <v>-42.596649116107798</v>
      </c>
      <c r="H929" t="s">
        <v>23</v>
      </c>
      <c r="I929">
        <v>23.141265460285901</v>
      </c>
      <c r="J929" t="s">
        <v>1964</v>
      </c>
      <c r="K929" t="s">
        <v>25</v>
      </c>
      <c r="L929" t="s">
        <v>1965</v>
      </c>
      <c r="M929" t="s">
        <v>1966</v>
      </c>
      <c r="N929" t="s">
        <v>1967</v>
      </c>
      <c r="O929" t="s">
        <v>1968</v>
      </c>
      <c r="P929">
        <v>-0.5</v>
      </c>
      <c r="Q929" t="s">
        <v>1969</v>
      </c>
      <c r="R929" t="s">
        <v>1970</v>
      </c>
      <c r="S929">
        <v>3727378</v>
      </c>
      <c r="T929">
        <v>593.1864822</v>
      </c>
      <c r="U929" t="s">
        <v>31</v>
      </c>
      <c r="V929" t="s">
        <v>1971</v>
      </c>
      <c r="W929" t="s">
        <v>23</v>
      </c>
    </row>
    <row r="930" spans="1:23" x14ac:dyDescent="0.4">
      <c r="A930">
        <v>929</v>
      </c>
      <c r="B930">
        <v>1</v>
      </c>
      <c r="C930">
        <v>1</v>
      </c>
      <c r="D930">
        <v>1</v>
      </c>
      <c r="E930">
        <v>1</v>
      </c>
      <c r="F930">
        <v>0.39063451123196802</v>
      </c>
      <c r="G930">
        <v>-42.596649116107798</v>
      </c>
      <c r="H930">
        <v>0.999999999999999</v>
      </c>
      <c r="I930">
        <v>23.141265460285901</v>
      </c>
      <c r="J930" t="s">
        <v>1964</v>
      </c>
      <c r="K930" t="s">
        <v>25</v>
      </c>
      <c r="L930" t="s">
        <v>1965</v>
      </c>
      <c r="M930" t="s">
        <v>1966</v>
      </c>
      <c r="N930" t="s">
        <v>1967</v>
      </c>
      <c r="O930" t="s">
        <v>1968</v>
      </c>
      <c r="P930">
        <v>-0.5</v>
      </c>
      <c r="Q930" t="s">
        <v>1969</v>
      </c>
      <c r="R930" t="s">
        <v>1970</v>
      </c>
      <c r="S930">
        <v>3727378</v>
      </c>
      <c r="T930">
        <v>593.1864822</v>
      </c>
      <c r="U930" t="s">
        <v>31</v>
      </c>
      <c r="V930" t="s">
        <v>1972</v>
      </c>
      <c r="W930" t="s">
        <v>23</v>
      </c>
    </row>
    <row r="931" spans="1:23" x14ac:dyDescent="0.4">
      <c r="A931">
        <v>930</v>
      </c>
      <c r="B931">
        <v>1</v>
      </c>
      <c r="C931">
        <v>1</v>
      </c>
      <c r="D931">
        <v>1</v>
      </c>
      <c r="E931">
        <v>1</v>
      </c>
      <c r="F931">
        <v>0.39062856635175403</v>
      </c>
      <c r="G931">
        <v>-15.2217882329051</v>
      </c>
      <c r="H931" t="s">
        <v>23</v>
      </c>
      <c r="I931">
        <v>26.126630138276301</v>
      </c>
      <c r="J931" t="s">
        <v>1973</v>
      </c>
      <c r="K931" t="s">
        <v>25</v>
      </c>
      <c r="L931" t="s">
        <v>1974</v>
      </c>
      <c r="M931" t="s">
        <v>1975</v>
      </c>
      <c r="N931" t="s">
        <v>1976</v>
      </c>
      <c r="O931" t="s">
        <v>1977</v>
      </c>
      <c r="P931">
        <v>1.36698294</v>
      </c>
      <c r="Q931" t="s">
        <v>1978</v>
      </c>
      <c r="R931" t="s">
        <v>1979</v>
      </c>
      <c r="S931">
        <v>255847294</v>
      </c>
      <c r="T931">
        <v>303.04989999999998</v>
      </c>
      <c r="U931" t="s">
        <v>31</v>
      </c>
      <c r="V931" t="s">
        <v>1980</v>
      </c>
      <c r="W931" t="s">
        <v>23</v>
      </c>
    </row>
    <row r="932" spans="1:23" x14ac:dyDescent="0.4">
      <c r="A932">
        <v>931</v>
      </c>
      <c r="B932">
        <v>1</v>
      </c>
      <c r="C932">
        <v>1</v>
      </c>
      <c r="D932">
        <v>1</v>
      </c>
      <c r="E932">
        <v>1</v>
      </c>
      <c r="F932">
        <v>0.39062856635175403</v>
      </c>
      <c r="G932">
        <v>-15.2217882329051</v>
      </c>
      <c r="H932">
        <v>0.999999999999999</v>
      </c>
      <c r="I932">
        <v>26.126630138276301</v>
      </c>
      <c r="J932" t="s">
        <v>1973</v>
      </c>
      <c r="K932" t="s">
        <v>25</v>
      </c>
      <c r="L932" t="s">
        <v>1974</v>
      </c>
      <c r="M932" t="s">
        <v>1975</v>
      </c>
      <c r="N932" t="s">
        <v>1976</v>
      </c>
      <c r="O932" t="s">
        <v>1977</v>
      </c>
      <c r="P932">
        <v>1.36698294</v>
      </c>
      <c r="Q932" t="s">
        <v>1978</v>
      </c>
      <c r="R932" t="s">
        <v>1979</v>
      </c>
      <c r="S932">
        <v>255847294</v>
      </c>
      <c r="T932">
        <v>303.04989999999998</v>
      </c>
      <c r="U932" t="s">
        <v>31</v>
      </c>
      <c r="V932" t="s">
        <v>1981</v>
      </c>
      <c r="W932" t="s">
        <v>23</v>
      </c>
    </row>
    <row r="933" spans="1:23" x14ac:dyDescent="0.4">
      <c r="A933">
        <v>932</v>
      </c>
      <c r="B933">
        <v>1</v>
      </c>
      <c r="C933">
        <v>1</v>
      </c>
      <c r="D933">
        <v>1</v>
      </c>
      <c r="E933">
        <v>1</v>
      </c>
      <c r="F933">
        <v>0.39062275272254399</v>
      </c>
      <c r="G933">
        <v>-84.5838123105287</v>
      </c>
      <c r="H933">
        <v>0.999999999999999</v>
      </c>
      <c r="I933">
        <v>13.7832332087201</v>
      </c>
      <c r="J933" t="s">
        <v>1665</v>
      </c>
      <c r="K933" t="s">
        <v>25</v>
      </c>
      <c r="L933" t="s">
        <v>1982</v>
      </c>
      <c r="M933" t="s">
        <v>1983</v>
      </c>
      <c r="N933" t="s">
        <v>1984</v>
      </c>
      <c r="O933" t="s">
        <v>1985</v>
      </c>
      <c r="P933">
        <v>2.8652255499999999</v>
      </c>
      <c r="Q933" t="s">
        <v>1986</v>
      </c>
      <c r="R933" t="s">
        <v>1987</v>
      </c>
      <c r="S933">
        <v>19556450</v>
      </c>
      <c r="T933">
        <v>323.1390189</v>
      </c>
      <c r="U933" t="s">
        <v>31</v>
      </c>
      <c r="V933" t="s">
        <v>1988</v>
      </c>
      <c r="W933" t="s">
        <v>23</v>
      </c>
    </row>
    <row r="934" spans="1:23" x14ac:dyDescent="0.4">
      <c r="A934">
        <v>933</v>
      </c>
      <c r="B934">
        <v>1</v>
      </c>
      <c r="C934">
        <v>1</v>
      </c>
      <c r="D934">
        <v>1</v>
      </c>
      <c r="E934">
        <v>1</v>
      </c>
      <c r="F934">
        <v>0.39062275272254399</v>
      </c>
      <c r="G934">
        <v>-84.5838123105287</v>
      </c>
      <c r="H934" t="s">
        <v>23</v>
      </c>
      <c r="I934">
        <v>13.7832332087201</v>
      </c>
      <c r="J934" t="s">
        <v>1665</v>
      </c>
      <c r="K934" t="s">
        <v>25</v>
      </c>
      <c r="L934" t="s">
        <v>1982</v>
      </c>
      <c r="M934" t="s">
        <v>1983</v>
      </c>
      <c r="N934" t="s">
        <v>1984</v>
      </c>
      <c r="O934" t="s">
        <v>1985</v>
      </c>
      <c r="P934">
        <v>2.8652255499999999</v>
      </c>
      <c r="Q934" t="s">
        <v>1986</v>
      </c>
      <c r="R934" t="s">
        <v>1987</v>
      </c>
      <c r="S934">
        <v>19556450</v>
      </c>
      <c r="T934">
        <v>323.1390189</v>
      </c>
      <c r="U934" t="s">
        <v>31</v>
      </c>
      <c r="V934" t="s">
        <v>1989</v>
      </c>
      <c r="W934" t="s">
        <v>23</v>
      </c>
    </row>
    <row r="935" spans="1:23" x14ac:dyDescent="0.4">
      <c r="A935">
        <v>934</v>
      </c>
      <c r="B935">
        <v>1</v>
      </c>
      <c r="C935">
        <v>1</v>
      </c>
      <c r="D935">
        <v>1</v>
      </c>
      <c r="E935">
        <v>1</v>
      </c>
      <c r="F935">
        <v>0.39021307807148098</v>
      </c>
      <c r="G935">
        <v>-8.8075052030859702</v>
      </c>
      <c r="H935">
        <v>0.999999999999999</v>
      </c>
      <c r="I935">
        <v>14.9176762305853</v>
      </c>
      <c r="J935" t="s">
        <v>1690</v>
      </c>
      <c r="K935" t="s">
        <v>25</v>
      </c>
      <c r="L935" t="s">
        <v>1691</v>
      </c>
      <c r="M935" t="s">
        <v>1692</v>
      </c>
      <c r="N935" t="s">
        <v>1693</v>
      </c>
      <c r="O935" t="s">
        <v>1694</v>
      </c>
      <c r="P935">
        <v>-0.89999997600000003</v>
      </c>
      <c r="Q935" t="s">
        <v>1695</v>
      </c>
      <c r="R935" t="s">
        <v>1696</v>
      </c>
      <c r="S935">
        <v>8677533822</v>
      </c>
      <c r="T935">
        <v>595.1657467</v>
      </c>
      <c r="U935" t="s">
        <v>31</v>
      </c>
      <c r="V935" t="s">
        <v>1990</v>
      </c>
      <c r="W935" t="s">
        <v>23</v>
      </c>
    </row>
    <row r="936" spans="1:23" x14ac:dyDescent="0.4">
      <c r="A936">
        <v>935</v>
      </c>
      <c r="B936">
        <v>1</v>
      </c>
      <c r="C936">
        <v>1</v>
      </c>
      <c r="D936">
        <v>1</v>
      </c>
      <c r="E936">
        <v>1</v>
      </c>
      <c r="F936">
        <v>0.39021307807148098</v>
      </c>
      <c r="G936">
        <v>-8.8075052030859702</v>
      </c>
      <c r="H936" t="s">
        <v>23</v>
      </c>
      <c r="I936">
        <v>14.9176762305853</v>
      </c>
      <c r="J936" t="s">
        <v>1690</v>
      </c>
      <c r="K936" t="s">
        <v>25</v>
      </c>
      <c r="L936" t="s">
        <v>1691</v>
      </c>
      <c r="M936" t="s">
        <v>1692</v>
      </c>
      <c r="N936" t="s">
        <v>1693</v>
      </c>
      <c r="O936" t="s">
        <v>1694</v>
      </c>
      <c r="P936">
        <v>-0.89999997600000003</v>
      </c>
      <c r="Q936" t="s">
        <v>1695</v>
      </c>
      <c r="R936" t="s">
        <v>1696</v>
      </c>
      <c r="S936">
        <v>8677533822</v>
      </c>
      <c r="T936">
        <v>595.1657467</v>
      </c>
      <c r="U936" t="s">
        <v>31</v>
      </c>
      <c r="V936" t="s">
        <v>1991</v>
      </c>
      <c r="W936" t="s">
        <v>23</v>
      </c>
    </row>
    <row r="937" spans="1:23" x14ac:dyDescent="0.4">
      <c r="A937">
        <v>936</v>
      </c>
      <c r="B937">
        <v>1</v>
      </c>
      <c r="C937">
        <v>1</v>
      </c>
      <c r="D937">
        <v>1</v>
      </c>
      <c r="E937">
        <v>1</v>
      </c>
      <c r="F937">
        <v>0.38990882584620901</v>
      </c>
      <c r="G937">
        <v>-80.818618758044906</v>
      </c>
      <c r="H937" t="s">
        <v>23</v>
      </c>
      <c r="I937">
        <v>17.658557648160802</v>
      </c>
      <c r="J937" t="s">
        <v>1040</v>
      </c>
      <c r="K937" t="s">
        <v>25</v>
      </c>
      <c r="L937" t="s">
        <v>1041</v>
      </c>
      <c r="M937" t="s">
        <v>1042</v>
      </c>
      <c r="N937" t="s">
        <v>1043</v>
      </c>
      <c r="O937" t="s">
        <v>1044</v>
      </c>
      <c r="P937">
        <v>0.69999998799999996</v>
      </c>
      <c r="Q937">
        <v>68094</v>
      </c>
      <c r="R937" t="s">
        <v>1045</v>
      </c>
      <c r="S937">
        <v>19415142</v>
      </c>
      <c r="T937">
        <v>199.08658940000001</v>
      </c>
      <c r="U937" t="s">
        <v>31</v>
      </c>
      <c r="V937" t="s">
        <v>1992</v>
      </c>
      <c r="W937" t="s">
        <v>23</v>
      </c>
    </row>
    <row r="938" spans="1:23" x14ac:dyDescent="0.4">
      <c r="A938">
        <v>937</v>
      </c>
      <c r="B938">
        <v>1</v>
      </c>
      <c r="C938">
        <v>1</v>
      </c>
      <c r="D938">
        <v>1</v>
      </c>
      <c r="E938">
        <v>1</v>
      </c>
      <c r="F938">
        <v>0.38990882584620901</v>
      </c>
      <c r="G938">
        <v>-80.818618758044906</v>
      </c>
      <c r="H938">
        <v>0.999999999999999</v>
      </c>
      <c r="I938">
        <v>17.658557648160802</v>
      </c>
      <c r="J938" t="s">
        <v>1040</v>
      </c>
      <c r="K938" t="s">
        <v>25</v>
      </c>
      <c r="L938" t="s">
        <v>1041</v>
      </c>
      <c r="M938" t="s">
        <v>1042</v>
      </c>
      <c r="N938" t="s">
        <v>1043</v>
      </c>
      <c r="O938" t="s">
        <v>1044</v>
      </c>
      <c r="P938">
        <v>0.69999998799999996</v>
      </c>
      <c r="Q938">
        <v>68094</v>
      </c>
      <c r="R938" t="s">
        <v>1045</v>
      </c>
      <c r="S938">
        <v>19415142</v>
      </c>
      <c r="T938">
        <v>199.08658940000001</v>
      </c>
      <c r="U938" t="s">
        <v>31</v>
      </c>
      <c r="V938" t="s">
        <v>1993</v>
      </c>
      <c r="W938" t="s">
        <v>23</v>
      </c>
    </row>
    <row r="939" spans="1:23" x14ac:dyDescent="0.4">
      <c r="A939">
        <v>938</v>
      </c>
      <c r="B939">
        <v>1</v>
      </c>
      <c r="C939">
        <v>1</v>
      </c>
      <c r="D939">
        <v>1</v>
      </c>
      <c r="E939">
        <v>1</v>
      </c>
      <c r="F939">
        <v>0.38960285894204899</v>
      </c>
      <c r="G939">
        <v>-46.534483680104202</v>
      </c>
      <c r="H939">
        <v>0.999999999999999</v>
      </c>
      <c r="I939">
        <v>24.6460090113459</v>
      </c>
      <c r="J939" t="s">
        <v>655</v>
      </c>
      <c r="K939" t="s">
        <v>25</v>
      </c>
      <c r="L939" t="s">
        <v>1994</v>
      </c>
      <c r="M939" t="s">
        <v>1995</v>
      </c>
      <c r="N939" t="s">
        <v>1996</v>
      </c>
      <c r="O939" t="s">
        <v>1997</v>
      </c>
      <c r="P939">
        <v>-3.5</v>
      </c>
      <c r="Q939" t="s">
        <v>1998</v>
      </c>
      <c r="R939" t="s">
        <v>1999</v>
      </c>
      <c r="S939">
        <v>20916606</v>
      </c>
      <c r="T939">
        <v>148.06039999999999</v>
      </c>
      <c r="U939" t="s">
        <v>31</v>
      </c>
      <c r="V939" t="s">
        <v>2000</v>
      </c>
      <c r="W939" t="s">
        <v>23</v>
      </c>
    </row>
    <row r="940" spans="1:23" x14ac:dyDescent="0.4">
      <c r="A940">
        <v>939</v>
      </c>
      <c r="B940">
        <v>1</v>
      </c>
      <c r="C940">
        <v>1</v>
      </c>
      <c r="D940">
        <v>1</v>
      </c>
      <c r="E940">
        <v>1</v>
      </c>
      <c r="F940">
        <v>0.38960285894204899</v>
      </c>
      <c r="G940">
        <v>-46.534483680104202</v>
      </c>
      <c r="H940" t="s">
        <v>23</v>
      </c>
      <c r="I940">
        <v>24.6460090113459</v>
      </c>
      <c r="J940" t="s">
        <v>655</v>
      </c>
      <c r="K940" t="s">
        <v>25</v>
      </c>
      <c r="L940" t="s">
        <v>1994</v>
      </c>
      <c r="M940" t="s">
        <v>1995</v>
      </c>
      <c r="N940" t="s">
        <v>1996</v>
      </c>
      <c r="O940" t="s">
        <v>1997</v>
      </c>
      <c r="P940">
        <v>-3.5</v>
      </c>
      <c r="Q940" t="s">
        <v>1998</v>
      </c>
      <c r="R940" t="s">
        <v>1999</v>
      </c>
      <c r="S940">
        <v>20916606</v>
      </c>
      <c r="T940">
        <v>148.06039999999999</v>
      </c>
      <c r="U940" t="s">
        <v>31</v>
      </c>
      <c r="V940" t="s">
        <v>2001</v>
      </c>
      <c r="W940" t="s">
        <v>23</v>
      </c>
    </row>
    <row r="941" spans="1:23" x14ac:dyDescent="0.4">
      <c r="A941">
        <v>940</v>
      </c>
      <c r="B941">
        <v>1</v>
      </c>
      <c r="C941">
        <v>1</v>
      </c>
      <c r="D941">
        <v>1</v>
      </c>
      <c r="E941">
        <v>1</v>
      </c>
      <c r="F941">
        <v>0.38958170149934301</v>
      </c>
      <c r="G941">
        <v>-151.419966581729</v>
      </c>
      <c r="H941">
        <v>0.999999999999999</v>
      </c>
      <c r="I941">
        <v>45.806899566754197</v>
      </c>
      <c r="J941" t="s">
        <v>694</v>
      </c>
      <c r="K941" t="s">
        <v>25</v>
      </c>
      <c r="L941" t="s">
        <v>1541</v>
      </c>
      <c r="M941" t="s">
        <v>1542</v>
      </c>
      <c r="N941" t="s">
        <v>28</v>
      </c>
      <c r="O941" t="s">
        <v>1543</v>
      </c>
      <c r="P941">
        <v>2.2000000499999999</v>
      </c>
      <c r="Q941" t="s">
        <v>1544</v>
      </c>
      <c r="R941" t="s">
        <v>1545</v>
      </c>
      <c r="S941">
        <v>32786</v>
      </c>
      <c r="T941">
        <v>369.18088369999998</v>
      </c>
      <c r="U941" t="s">
        <v>31</v>
      </c>
      <c r="V941" t="s">
        <v>2002</v>
      </c>
      <c r="W941" t="s">
        <v>23</v>
      </c>
    </row>
    <row r="942" spans="1:23" x14ac:dyDescent="0.4">
      <c r="A942">
        <v>941</v>
      </c>
      <c r="B942">
        <v>1</v>
      </c>
      <c r="C942">
        <v>1</v>
      </c>
      <c r="D942">
        <v>1</v>
      </c>
      <c r="E942">
        <v>1</v>
      </c>
      <c r="F942">
        <v>0.38958170149934301</v>
      </c>
      <c r="G942">
        <v>-151.419966581729</v>
      </c>
      <c r="H942" t="s">
        <v>23</v>
      </c>
      <c r="I942">
        <v>45.806899566754197</v>
      </c>
      <c r="J942" t="s">
        <v>694</v>
      </c>
      <c r="K942" t="s">
        <v>25</v>
      </c>
      <c r="L942" t="s">
        <v>1541</v>
      </c>
      <c r="M942" t="s">
        <v>1542</v>
      </c>
      <c r="N942" t="s">
        <v>28</v>
      </c>
      <c r="O942" t="s">
        <v>1543</v>
      </c>
      <c r="P942">
        <v>2.2000000499999999</v>
      </c>
      <c r="Q942" t="s">
        <v>1544</v>
      </c>
      <c r="R942" t="s">
        <v>1545</v>
      </c>
      <c r="S942">
        <v>32786</v>
      </c>
      <c r="T942">
        <v>369.18088369999998</v>
      </c>
      <c r="U942" t="s">
        <v>31</v>
      </c>
      <c r="V942" t="s">
        <v>2003</v>
      </c>
      <c r="W942" t="s">
        <v>23</v>
      </c>
    </row>
    <row r="943" spans="1:23" x14ac:dyDescent="0.4">
      <c r="A943">
        <v>942</v>
      </c>
      <c r="B943">
        <v>1</v>
      </c>
      <c r="C943">
        <v>2</v>
      </c>
      <c r="D943">
        <v>1</v>
      </c>
      <c r="E943">
        <v>1</v>
      </c>
      <c r="F943">
        <v>0.38918850766249002</v>
      </c>
      <c r="G943">
        <v>-199.63287362635199</v>
      </c>
      <c r="H943" t="s">
        <v>23</v>
      </c>
      <c r="I943">
        <v>23.551112217509299</v>
      </c>
      <c r="J943" t="s">
        <v>694</v>
      </c>
      <c r="K943" t="s">
        <v>25</v>
      </c>
      <c r="L943" t="s">
        <v>695</v>
      </c>
      <c r="M943" t="s">
        <v>696</v>
      </c>
      <c r="N943" t="s">
        <v>697</v>
      </c>
      <c r="O943" t="s">
        <v>698</v>
      </c>
      <c r="P943">
        <v>1.60000002</v>
      </c>
      <c r="Q943" t="s">
        <v>699</v>
      </c>
      <c r="R943" t="s">
        <v>700</v>
      </c>
      <c r="S943">
        <v>71098742</v>
      </c>
      <c r="T943">
        <v>369.18088369999998</v>
      </c>
      <c r="U943" t="s">
        <v>31</v>
      </c>
      <c r="V943" t="s">
        <v>2004</v>
      </c>
      <c r="W943" t="s">
        <v>23</v>
      </c>
    </row>
    <row r="944" spans="1:23" x14ac:dyDescent="0.4">
      <c r="A944">
        <v>943</v>
      </c>
      <c r="B944">
        <v>1</v>
      </c>
      <c r="C944">
        <v>2</v>
      </c>
      <c r="D944">
        <v>1</v>
      </c>
      <c r="E944">
        <v>1</v>
      </c>
      <c r="F944">
        <v>0.38918850766249002</v>
      </c>
      <c r="G944">
        <v>-199.63287362635199</v>
      </c>
      <c r="H944">
        <v>0.999999999999999</v>
      </c>
      <c r="I944">
        <v>23.551112217509299</v>
      </c>
      <c r="J944" t="s">
        <v>694</v>
      </c>
      <c r="K944" t="s">
        <v>25</v>
      </c>
      <c r="L944" t="s">
        <v>695</v>
      </c>
      <c r="M944" t="s">
        <v>696</v>
      </c>
      <c r="N944" t="s">
        <v>697</v>
      </c>
      <c r="O944" t="s">
        <v>698</v>
      </c>
      <c r="P944">
        <v>1.60000002</v>
      </c>
      <c r="Q944" t="s">
        <v>699</v>
      </c>
      <c r="R944" t="s">
        <v>700</v>
      </c>
      <c r="S944">
        <v>71098742</v>
      </c>
      <c r="T944">
        <v>369.18088369999998</v>
      </c>
      <c r="U944" t="s">
        <v>31</v>
      </c>
      <c r="V944" t="s">
        <v>2005</v>
      </c>
      <c r="W944" t="s">
        <v>23</v>
      </c>
    </row>
    <row r="945" spans="1:23" x14ac:dyDescent="0.4">
      <c r="A945">
        <v>944</v>
      </c>
      <c r="B945">
        <v>1</v>
      </c>
      <c r="C945">
        <v>1</v>
      </c>
      <c r="D945">
        <v>1</v>
      </c>
      <c r="E945">
        <v>1</v>
      </c>
      <c r="F945">
        <v>0.388616619943565</v>
      </c>
      <c r="G945">
        <v>-21.438466308004799</v>
      </c>
      <c r="H945" t="s">
        <v>23</v>
      </c>
      <c r="I945">
        <v>7.1639361538971897</v>
      </c>
      <c r="J945" t="s">
        <v>1832</v>
      </c>
      <c r="K945" t="s">
        <v>25</v>
      </c>
      <c r="L945" t="s">
        <v>2006</v>
      </c>
      <c r="M945" t="s">
        <v>2007</v>
      </c>
      <c r="N945" t="s">
        <v>2008</v>
      </c>
      <c r="O945" t="s">
        <v>2009</v>
      </c>
      <c r="P945">
        <v>-2.5999998999999998</v>
      </c>
      <c r="Q945" t="s">
        <v>2010</v>
      </c>
      <c r="R945" t="s">
        <v>2011</v>
      </c>
      <c r="S945">
        <v>88074606</v>
      </c>
      <c r="T945">
        <v>330.0598</v>
      </c>
      <c r="U945" t="s">
        <v>31</v>
      </c>
      <c r="V945" t="s">
        <v>2012</v>
      </c>
      <c r="W945" t="s">
        <v>23</v>
      </c>
    </row>
    <row r="946" spans="1:23" x14ac:dyDescent="0.4">
      <c r="A946">
        <v>945</v>
      </c>
      <c r="B946">
        <v>1</v>
      </c>
      <c r="C946">
        <v>1</v>
      </c>
      <c r="D946">
        <v>1</v>
      </c>
      <c r="E946">
        <v>1</v>
      </c>
      <c r="F946">
        <v>0.388616619943565</v>
      </c>
      <c r="G946">
        <v>-21.438466308004799</v>
      </c>
      <c r="H946">
        <v>0.99547738693467303</v>
      </c>
      <c r="I946">
        <v>7.1639361538971897</v>
      </c>
      <c r="J946" t="s">
        <v>1832</v>
      </c>
      <c r="K946" t="s">
        <v>25</v>
      </c>
      <c r="L946" t="s">
        <v>2006</v>
      </c>
      <c r="M946" t="s">
        <v>2007</v>
      </c>
      <c r="N946" t="s">
        <v>2008</v>
      </c>
      <c r="O946" t="s">
        <v>2009</v>
      </c>
      <c r="P946">
        <v>-2.5999998999999998</v>
      </c>
      <c r="Q946" t="s">
        <v>2010</v>
      </c>
      <c r="R946" t="s">
        <v>2011</v>
      </c>
      <c r="S946">
        <v>88074606</v>
      </c>
      <c r="T946">
        <v>330.0598</v>
      </c>
      <c r="U946" t="s">
        <v>31</v>
      </c>
      <c r="V946" t="s">
        <v>2013</v>
      </c>
      <c r="W946" t="s">
        <v>23</v>
      </c>
    </row>
    <row r="947" spans="1:23" x14ac:dyDescent="0.4">
      <c r="A947">
        <v>946</v>
      </c>
      <c r="B947">
        <v>1</v>
      </c>
      <c r="C947">
        <v>1</v>
      </c>
      <c r="D947">
        <v>1</v>
      </c>
      <c r="E947">
        <v>1</v>
      </c>
      <c r="F947">
        <v>0.388582742533779</v>
      </c>
      <c r="G947">
        <v>-107.794574807326</v>
      </c>
      <c r="H947" t="s">
        <v>23</v>
      </c>
      <c r="I947">
        <v>21.810072350075401</v>
      </c>
      <c r="J947" t="s">
        <v>512</v>
      </c>
      <c r="K947" t="s">
        <v>25</v>
      </c>
      <c r="L947" t="s">
        <v>1448</v>
      </c>
      <c r="M947" t="s">
        <v>1449</v>
      </c>
      <c r="N947" t="s">
        <v>1450</v>
      </c>
      <c r="O947" t="s">
        <v>1451</v>
      </c>
      <c r="P947">
        <v>1.10587049</v>
      </c>
      <c r="Q947" t="s">
        <v>1452</v>
      </c>
      <c r="R947" t="s">
        <v>1453</v>
      </c>
      <c r="S947">
        <v>86894958</v>
      </c>
      <c r="T947">
        <v>247.10771879999999</v>
      </c>
      <c r="U947" t="s">
        <v>31</v>
      </c>
      <c r="V947" t="s">
        <v>2014</v>
      </c>
      <c r="W947" t="s">
        <v>23</v>
      </c>
    </row>
    <row r="948" spans="1:23" x14ac:dyDescent="0.4">
      <c r="A948">
        <v>947</v>
      </c>
      <c r="B948">
        <v>1</v>
      </c>
      <c r="C948">
        <v>1</v>
      </c>
      <c r="D948">
        <v>1</v>
      </c>
      <c r="E948">
        <v>1</v>
      </c>
      <c r="F948">
        <v>0.388582742533779</v>
      </c>
      <c r="G948">
        <v>-107.794574807326</v>
      </c>
      <c r="H948">
        <v>0.999999999999999</v>
      </c>
      <c r="I948">
        <v>21.810072350075401</v>
      </c>
      <c r="J948" t="s">
        <v>512</v>
      </c>
      <c r="K948" t="s">
        <v>25</v>
      </c>
      <c r="L948" t="s">
        <v>1448</v>
      </c>
      <c r="M948" t="s">
        <v>1449</v>
      </c>
      <c r="N948" t="s">
        <v>1450</v>
      </c>
      <c r="O948" t="s">
        <v>1451</v>
      </c>
      <c r="P948">
        <v>1.10587049</v>
      </c>
      <c r="Q948" t="s">
        <v>1452</v>
      </c>
      <c r="R948" t="s">
        <v>1453</v>
      </c>
      <c r="S948">
        <v>86894958</v>
      </c>
      <c r="T948">
        <v>247.10771879999999</v>
      </c>
      <c r="U948" t="s">
        <v>31</v>
      </c>
      <c r="V948" t="s">
        <v>2015</v>
      </c>
      <c r="W948" t="s">
        <v>23</v>
      </c>
    </row>
    <row r="949" spans="1:23" x14ac:dyDescent="0.4">
      <c r="A949">
        <v>948</v>
      </c>
      <c r="B949">
        <v>1</v>
      </c>
      <c r="C949">
        <v>1</v>
      </c>
      <c r="D949">
        <v>1</v>
      </c>
      <c r="E949">
        <v>1</v>
      </c>
      <c r="F949">
        <v>0.38856759022998399</v>
      </c>
      <c r="G949">
        <v>-51.446749734296603</v>
      </c>
      <c r="H949" t="s">
        <v>23</v>
      </c>
      <c r="I949">
        <v>38.7309185006877</v>
      </c>
      <c r="J949" t="s">
        <v>655</v>
      </c>
      <c r="K949" t="s">
        <v>25</v>
      </c>
      <c r="L949" t="s">
        <v>656</v>
      </c>
      <c r="M949" t="s">
        <v>657</v>
      </c>
      <c r="N949" t="s">
        <v>658</v>
      </c>
      <c r="O949" t="s">
        <v>659</v>
      </c>
      <c r="P949">
        <v>-1.32391071</v>
      </c>
      <c r="Q949" t="s">
        <v>660</v>
      </c>
      <c r="R949" t="s">
        <v>661</v>
      </c>
      <c r="S949">
        <v>255847294</v>
      </c>
      <c r="T949">
        <v>148.06044</v>
      </c>
      <c r="U949" t="s">
        <v>31</v>
      </c>
      <c r="V949" t="s">
        <v>2016</v>
      </c>
      <c r="W949" t="s">
        <v>23</v>
      </c>
    </row>
    <row r="950" spans="1:23" x14ac:dyDescent="0.4">
      <c r="A950">
        <v>949</v>
      </c>
      <c r="B950">
        <v>1</v>
      </c>
      <c r="C950">
        <v>1</v>
      </c>
      <c r="D950">
        <v>1</v>
      </c>
      <c r="E950">
        <v>1</v>
      </c>
      <c r="F950">
        <v>0.38856759022998399</v>
      </c>
      <c r="G950">
        <v>-51.446749734296603</v>
      </c>
      <c r="H950">
        <v>0.999999999999999</v>
      </c>
      <c r="I950">
        <v>38.7309185006877</v>
      </c>
      <c r="J950" t="s">
        <v>655</v>
      </c>
      <c r="K950" t="s">
        <v>25</v>
      </c>
      <c r="L950" t="s">
        <v>656</v>
      </c>
      <c r="M950" t="s">
        <v>657</v>
      </c>
      <c r="N950" t="s">
        <v>658</v>
      </c>
      <c r="O950" t="s">
        <v>659</v>
      </c>
      <c r="P950">
        <v>-1.32391071</v>
      </c>
      <c r="Q950" t="s">
        <v>660</v>
      </c>
      <c r="R950" t="s">
        <v>661</v>
      </c>
      <c r="S950">
        <v>255847294</v>
      </c>
      <c r="T950">
        <v>148.06044</v>
      </c>
      <c r="U950" t="s">
        <v>31</v>
      </c>
      <c r="V950" t="s">
        <v>2017</v>
      </c>
      <c r="W950" t="s">
        <v>23</v>
      </c>
    </row>
    <row r="951" spans="1:23" x14ac:dyDescent="0.4">
      <c r="A951">
        <v>950</v>
      </c>
      <c r="B951">
        <v>1</v>
      </c>
      <c r="C951">
        <v>1</v>
      </c>
      <c r="D951">
        <v>1</v>
      </c>
      <c r="E951">
        <v>1</v>
      </c>
      <c r="F951">
        <v>0.38849395124805702</v>
      </c>
      <c r="G951">
        <v>-112.918524639468</v>
      </c>
      <c r="H951" t="s">
        <v>23</v>
      </c>
      <c r="I951">
        <v>0.78910414890048797</v>
      </c>
      <c r="J951" t="s">
        <v>194</v>
      </c>
      <c r="K951" t="s">
        <v>25</v>
      </c>
      <c r="L951" t="s">
        <v>1397</v>
      </c>
      <c r="M951" t="s">
        <v>1398</v>
      </c>
      <c r="N951" t="s">
        <v>28</v>
      </c>
      <c r="O951" t="s">
        <v>1399</v>
      </c>
      <c r="P951">
        <v>2.4000001000000002</v>
      </c>
      <c r="Q951" t="s">
        <v>1400</v>
      </c>
      <c r="R951" t="s">
        <v>1401</v>
      </c>
      <c r="S951">
        <v>3194898</v>
      </c>
      <c r="T951">
        <v>355.20161919999998</v>
      </c>
      <c r="U951" t="s">
        <v>31</v>
      </c>
      <c r="V951" t="s">
        <v>2018</v>
      </c>
      <c r="W951" t="s">
        <v>23</v>
      </c>
    </row>
    <row r="952" spans="1:23" x14ac:dyDescent="0.4">
      <c r="A952">
        <v>951</v>
      </c>
      <c r="B952">
        <v>1</v>
      </c>
      <c r="C952">
        <v>1</v>
      </c>
      <c r="D952">
        <v>1</v>
      </c>
      <c r="E952">
        <v>1</v>
      </c>
      <c r="F952">
        <v>0.38849395124805702</v>
      </c>
      <c r="G952">
        <v>-112.918524639468</v>
      </c>
      <c r="H952">
        <v>0.999999999999999</v>
      </c>
      <c r="I952">
        <v>0.78910414890048797</v>
      </c>
      <c r="J952" t="s">
        <v>194</v>
      </c>
      <c r="K952" t="s">
        <v>25</v>
      </c>
      <c r="L952" t="s">
        <v>1397</v>
      </c>
      <c r="M952" t="s">
        <v>1398</v>
      </c>
      <c r="N952" t="s">
        <v>28</v>
      </c>
      <c r="O952" t="s">
        <v>1399</v>
      </c>
      <c r="P952">
        <v>2.4000001000000002</v>
      </c>
      <c r="Q952" t="s">
        <v>1400</v>
      </c>
      <c r="R952" t="s">
        <v>1401</v>
      </c>
      <c r="S952">
        <v>3194898</v>
      </c>
      <c r="T952">
        <v>355.20161919999998</v>
      </c>
      <c r="U952" t="s">
        <v>31</v>
      </c>
      <c r="V952" t="s">
        <v>2019</v>
      </c>
      <c r="W952" t="s">
        <v>23</v>
      </c>
    </row>
    <row r="953" spans="1:23" x14ac:dyDescent="0.4">
      <c r="A953">
        <v>952</v>
      </c>
      <c r="B953">
        <v>1</v>
      </c>
      <c r="C953">
        <v>1</v>
      </c>
      <c r="D953">
        <v>1</v>
      </c>
      <c r="E953">
        <v>1</v>
      </c>
      <c r="F953">
        <v>0.38632095159108998</v>
      </c>
      <c r="G953">
        <v>-12.409276308869901</v>
      </c>
      <c r="H953" t="s">
        <v>23</v>
      </c>
      <c r="I953">
        <v>46.639326333304098</v>
      </c>
      <c r="J953" t="s">
        <v>1234</v>
      </c>
      <c r="K953" t="s">
        <v>25</v>
      </c>
      <c r="L953" t="s">
        <v>1235</v>
      </c>
      <c r="M953" t="s">
        <v>1236</v>
      </c>
      <c r="N953" t="s">
        <v>1237</v>
      </c>
      <c r="O953" t="s">
        <v>1238</v>
      </c>
      <c r="P953">
        <v>1.81215119</v>
      </c>
      <c r="Q953" t="s">
        <v>1239</v>
      </c>
      <c r="R953" t="s">
        <v>1240</v>
      </c>
      <c r="S953">
        <v>121563518</v>
      </c>
      <c r="T953">
        <v>287.05500000000001</v>
      </c>
      <c r="U953" t="s">
        <v>31</v>
      </c>
      <c r="V953" t="s">
        <v>2020</v>
      </c>
      <c r="W953" t="s">
        <v>23</v>
      </c>
    </row>
    <row r="954" spans="1:23" x14ac:dyDescent="0.4">
      <c r="A954">
        <v>953</v>
      </c>
      <c r="B954">
        <v>1</v>
      </c>
      <c r="C954">
        <v>1</v>
      </c>
      <c r="D954">
        <v>1</v>
      </c>
      <c r="E954">
        <v>1</v>
      </c>
      <c r="F954">
        <v>0.38632095159108998</v>
      </c>
      <c r="G954">
        <v>-12.409276308869901</v>
      </c>
      <c r="H954">
        <v>0.999999999999999</v>
      </c>
      <c r="I954">
        <v>46.639326333304098</v>
      </c>
      <c r="J954" t="s">
        <v>1234</v>
      </c>
      <c r="K954" t="s">
        <v>25</v>
      </c>
      <c r="L954" t="s">
        <v>1235</v>
      </c>
      <c r="M954" t="s">
        <v>1236</v>
      </c>
      <c r="N954" t="s">
        <v>1237</v>
      </c>
      <c r="O954" t="s">
        <v>1238</v>
      </c>
      <c r="P954">
        <v>1.81215119</v>
      </c>
      <c r="Q954" t="s">
        <v>1239</v>
      </c>
      <c r="R954" t="s">
        <v>1240</v>
      </c>
      <c r="S954">
        <v>121563518</v>
      </c>
      <c r="T954">
        <v>287.05500000000001</v>
      </c>
      <c r="U954" t="s">
        <v>31</v>
      </c>
      <c r="V954" t="s">
        <v>2021</v>
      </c>
      <c r="W954" t="s">
        <v>23</v>
      </c>
    </row>
    <row r="955" spans="1:23" x14ac:dyDescent="0.4">
      <c r="A955">
        <v>954</v>
      </c>
      <c r="B955">
        <v>1</v>
      </c>
      <c r="C955">
        <v>1</v>
      </c>
      <c r="D955">
        <v>1</v>
      </c>
      <c r="E955">
        <v>1</v>
      </c>
      <c r="F955">
        <v>0.38627436103058699</v>
      </c>
      <c r="G955">
        <v>-149.06105723758199</v>
      </c>
      <c r="H955">
        <v>0.999999999999999</v>
      </c>
      <c r="I955">
        <v>36.171377616436502</v>
      </c>
      <c r="J955" t="s">
        <v>457</v>
      </c>
      <c r="K955" t="s">
        <v>25</v>
      </c>
      <c r="L955" t="s">
        <v>458</v>
      </c>
      <c r="M955" t="s">
        <v>459</v>
      </c>
      <c r="N955" t="s">
        <v>460</v>
      </c>
      <c r="O955" t="s">
        <v>461</v>
      </c>
      <c r="P955">
        <v>2.2999999500000001</v>
      </c>
      <c r="Q955" t="s">
        <v>462</v>
      </c>
      <c r="R955" t="s">
        <v>463</v>
      </c>
      <c r="S955">
        <v>70836598</v>
      </c>
      <c r="T955">
        <v>385.21218379999999</v>
      </c>
      <c r="U955" t="s">
        <v>31</v>
      </c>
      <c r="V955" t="s">
        <v>2022</v>
      </c>
      <c r="W955" t="s">
        <v>23</v>
      </c>
    </row>
    <row r="956" spans="1:23" x14ac:dyDescent="0.4">
      <c r="A956">
        <v>955</v>
      </c>
      <c r="B956">
        <v>1</v>
      </c>
      <c r="C956">
        <v>1</v>
      </c>
      <c r="D956">
        <v>1</v>
      </c>
      <c r="E956">
        <v>1</v>
      </c>
      <c r="F956">
        <v>0.38627436103058699</v>
      </c>
      <c r="G956">
        <v>-149.06105723758199</v>
      </c>
      <c r="H956" t="s">
        <v>23</v>
      </c>
      <c r="I956">
        <v>36.171377616436502</v>
      </c>
      <c r="J956" t="s">
        <v>457</v>
      </c>
      <c r="K956" t="s">
        <v>25</v>
      </c>
      <c r="L956" t="s">
        <v>458</v>
      </c>
      <c r="M956" t="s">
        <v>459</v>
      </c>
      <c r="N956" t="s">
        <v>460</v>
      </c>
      <c r="O956" t="s">
        <v>461</v>
      </c>
      <c r="P956">
        <v>2.2999999500000001</v>
      </c>
      <c r="Q956" t="s">
        <v>462</v>
      </c>
      <c r="R956" t="s">
        <v>463</v>
      </c>
      <c r="S956">
        <v>70836598</v>
      </c>
      <c r="T956">
        <v>385.21218379999999</v>
      </c>
      <c r="U956" t="s">
        <v>31</v>
      </c>
      <c r="V956" t="s">
        <v>2023</v>
      </c>
      <c r="W956" t="s">
        <v>23</v>
      </c>
    </row>
    <row r="957" spans="1:23" x14ac:dyDescent="0.4">
      <c r="A957">
        <v>956</v>
      </c>
      <c r="B957">
        <v>1</v>
      </c>
      <c r="C957">
        <v>1</v>
      </c>
      <c r="D957">
        <v>1</v>
      </c>
      <c r="E957">
        <v>1</v>
      </c>
      <c r="F957">
        <v>0.38534426434471097</v>
      </c>
      <c r="G957">
        <v>-47.257449205970801</v>
      </c>
      <c r="H957">
        <v>0.999999999999999</v>
      </c>
      <c r="I957">
        <v>3.5871251296261901</v>
      </c>
      <c r="J957" t="s">
        <v>1466</v>
      </c>
      <c r="K957" t="s">
        <v>25</v>
      </c>
      <c r="L957" t="s">
        <v>2024</v>
      </c>
      <c r="M957" t="s">
        <v>2025</v>
      </c>
      <c r="N957" t="s">
        <v>2026</v>
      </c>
      <c r="O957" t="s">
        <v>2027</v>
      </c>
      <c r="P957">
        <v>3.0999998999999998</v>
      </c>
      <c r="Q957" t="s">
        <v>2028</v>
      </c>
      <c r="R957" t="s">
        <v>2029</v>
      </c>
      <c r="S957">
        <v>2105414</v>
      </c>
      <c r="T957">
        <v>197.10732479999999</v>
      </c>
      <c r="U957" t="s">
        <v>31</v>
      </c>
      <c r="V957" t="s">
        <v>2030</v>
      </c>
      <c r="W957" t="s">
        <v>23</v>
      </c>
    </row>
    <row r="958" spans="1:23" x14ac:dyDescent="0.4">
      <c r="A958">
        <v>957</v>
      </c>
      <c r="B958">
        <v>1</v>
      </c>
      <c r="C958">
        <v>1</v>
      </c>
      <c r="D958">
        <v>1</v>
      </c>
      <c r="E958">
        <v>1</v>
      </c>
      <c r="F958">
        <v>0.38534426434471097</v>
      </c>
      <c r="G958">
        <v>-47.257449205970801</v>
      </c>
      <c r="H958" t="s">
        <v>23</v>
      </c>
      <c r="I958">
        <v>3.5871251296261901</v>
      </c>
      <c r="J958" t="s">
        <v>1466</v>
      </c>
      <c r="K958" t="s">
        <v>25</v>
      </c>
      <c r="L958" t="s">
        <v>2024</v>
      </c>
      <c r="M958" t="s">
        <v>2025</v>
      </c>
      <c r="N958" t="s">
        <v>2026</v>
      </c>
      <c r="O958" t="s">
        <v>2027</v>
      </c>
      <c r="P958">
        <v>3.0999998999999998</v>
      </c>
      <c r="Q958" t="s">
        <v>2028</v>
      </c>
      <c r="R958" t="s">
        <v>2029</v>
      </c>
      <c r="S958">
        <v>2105414</v>
      </c>
      <c r="T958">
        <v>197.10732479999999</v>
      </c>
      <c r="U958" t="s">
        <v>31</v>
      </c>
      <c r="V958" t="s">
        <v>2031</v>
      </c>
      <c r="W958" t="s">
        <v>23</v>
      </c>
    </row>
    <row r="959" spans="1:23" x14ac:dyDescent="0.4">
      <c r="A959">
        <v>958</v>
      </c>
      <c r="B959">
        <v>1</v>
      </c>
      <c r="C959">
        <v>1</v>
      </c>
      <c r="D959">
        <v>1</v>
      </c>
      <c r="E959">
        <v>1</v>
      </c>
      <c r="F959">
        <v>0.38408135104626101</v>
      </c>
      <c r="G959">
        <v>-42.138069931138098</v>
      </c>
      <c r="H959">
        <v>0.999999999999999</v>
      </c>
      <c r="I959">
        <v>11.658283526960201</v>
      </c>
      <c r="J959" t="s">
        <v>1102</v>
      </c>
      <c r="K959" t="s">
        <v>25</v>
      </c>
      <c r="L959" t="s">
        <v>1103</v>
      </c>
      <c r="M959" t="s">
        <v>1104</v>
      </c>
      <c r="N959" t="s">
        <v>1105</v>
      </c>
      <c r="O959" t="s">
        <v>1106</v>
      </c>
      <c r="P959">
        <v>3.0999998999999998</v>
      </c>
      <c r="Q959" t="s">
        <v>1107</v>
      </c>
      <c r="R959" t="s">
        <v>1108</v>
      </c>
      <c r="S959">
        <v>255847294</v>
      </c>
      <c r="T959">
        <v>229.0859207</v>
      </c>
      <c r="U959" t="s">
        <v>31</v>
      </c>
      <c r="V959" t="s">
        <v>2032</v>
      </c>
      <c r="W959" t="s">
        <v>23</v>
      </c>
    </row>
    <row r="960" spans="1:23" x14ac:dyDescent="0.4">
      <c r="A960">
        <v>959</v>
      </c>
      <c r="B960">
        <v>1</v>
      </c>
      <c r="C960">
        <v>1</v>
      </c>
      <c r="D960">
        <v>1</v>
      </c>
      <c r="E960">
        <v>1</v>
      </c>
      <c r="F960">
        <v>0.38408135104626101</v>
      </c>
      <c r="G960">
        <v>-42.138069931138098</v>
      </c>
      <c r="H960" t="s">
        <v>23</v>
      </c>
      <c r="I960">
        <v>11.658283526960201</v>
      </c>
      <c r="J960" t="s">
        <v>1102</v>
      </c>
      <c r="K960" t="s">
        <v>25</v>
      </c>
      <c r="L960" t="s">
        <v>1103</v>
      </c>
      <c r="M960" t="s">
        <v>1104</v>
      </c>
      <c r="N960" t="s">
        <v>1105</v>
      </c>
      <c r="O960" t="s">
        <v>1106</v>
      </c>
      <c r="P960">
        <v>3.0999998999999998</v>
      </c>
      <c r="Q960" t="s">
        <v>1107</v>
      </c>
      <c r="R960" t="s">
        <v>1108</v>
      </c>
      <c r="S960">
        <v>255847294</v>
      </c>
      <c r="T960">
        <v>229.0859207</v>
      </c>
      <c r="U960" t="s">
        <v>31</v>
      </c>
      <c r="V960" t="s">
        <v>2033</v>
      </c>
      <c r="W960" t="s">
        <v>23</v>
      </c>
    </row>
    <row r="961" spans="1:23" x14ac:dyDescent="0.4">
      <c r="A961">
        <v>960</v>
      </c>
      <c r="B961">
        <v>1</v>
      </c>
      <c r="C961">
        <v>1</v>
      </c>
      <c r="D961">
        <v>1</v>
      </c>
      <c r="E961">
        <v>1</v>
      </c>
      <c r="F961">
        <v>0.38394050684624698</v>
      </c>
      <c r="G961">
        <v>-21.9521249390171</v>
      </c>
      <c r="H961" t="s">
        <v>23</v>
      </c>
      <c r="I961">
        <v>19.7127336399945</v>
      </c>
      <c r="J961" t="s">
        <v>931</v>
      </c>
      <c r="K961" t="s">
        <v>25</v>
      </c>
      <c r="L961" t="s">
        <v>932</v>
      </c>
      <c r="M961" t="s">
        <v>933</v>
      </c>
      <c r="N961" t="s">
        <v>934</v>
      </c>
      <c r="O961" t="s">
        <v>935</v>
      </c>
      <c r="P961">
        <v>-1.7000000500000001</v>
      </c>
      <c r="Q961" t="s">
        <v>936</v>
      </c>
      <c r="R961" t="s">
        <v>937</v>
      </c>
      <c r="S961">
        <v>20766846</v>
      </c>
      <c r="T961">
        <v>597.14501129999996</v>
      </c>
      <c r="U961" t="s">
        <v>31</v>
      </c>
      <c r="V961" t="s">
        <v>2034</v>
      </c>
      <c r="W961" t="s">
        <v>23</v>
      </c>
    </row>
    <row r="962" spans="1:23" x14ac:dyDescent="0.4">
      <c r="A962">
        <v>961</v>
      </c>
      <c r="B962">
        <v>1</v>
      </c>
      <c r="C962">
        <v>1</v>
      </c>
      <c r="D962">
        <v>1</v>
      </c>
      <c r="E962">
        <v>1</v>
      </c>
      <c r="F962">
        <v>0.38394050684624698</v>
      </c>
      <c r="G962">
        <v>-21.9521249390171</v>
      </c>
      <c r="H962">
        <v>0.999999999999999</v>
      </c>
      <c r="I962">
        <v>19.7127336399945</v>
      </c>
      <c r="J962" t="s">
        <v>931</v>
      </c>
      <c r="K962" t="s">
        <v>25</v>
      </c>
      <c r="L962" t="s">
        <v>932</v>
      </c>
      <c r="M962" t="s">
        <v>933</v>
      </c>
      <c r="N962" t="s">
        <v>934</v>
      </c>
      <c r="O962" t="s">
        <v>935</v>
      </c>
      <c r="P962">
        <v>-1.7000000500000001</v>
      </c>
      <c r="Q962" t="s">
        <v>936</v>
      </c>
      <c r="R962" t="s">
        <v>937</v>
      </c>
      <c r="S962">
        <v>20766846</v>
      </c>
      <c r="T962">
        <v>597.14501129999996</v>
      </c>
      <c r="U962" t="s">
        <v>31</v>
      </c>
      <c r="V962" t="s">
        <v>2035</v>
      </c>
      <c r="W962" t="s">
        <v>23</v>
      </c>
    </row>
    <row r="963" spans="1:23" x14ac:dyDescent="0.4">
      <c r="A963">
        <v>962</v>
      </c>
      <c r="B963">
        <v>1</v>
      </c>
      <c r="C963">
        <v>1</v>
      </c>
      <c r="D963">
        <v>1</v>
      </c>
      <c r="E963">
        <v>1</v>
      </c>
      <c r="F963">
        <v>0.38374027230198299</v>
      </c>
      <c r="G963">
        <v>-176.636036753849</v>
      </c>
      <c r="H963">
        <v>0.999999999999999</v>
      </c>
      <c r="I963">
        <v>40.621347095588497</v>
      </c>
      <c r="J963" t="s">
        <v>244</v>
      </c>
      <c r="K963" t="s">
        <v>25</v>
      </c>
      <c r="L963" t="s">
        <v>2036</v>
      </c>
      <c r="M963" t="s">
        <v>2037</v>
      </c>
      <c r="N963" t="s">
        <v>2038</v>
      </c>
      <c r="O963" t="s">
        <v>2039</v>
      </c>
      <c r="P963">
        <v>2.5</v>
      </c>
      <c r="Q963" t="s">
        <v>2040</v>
      </c>
      <c r="R963" t="s">
        <v>2041</v>
      </c>
      <c r="S963">
        <v>2097154</v>
      </c>
      <c r="T963">
        <v>244.15430000000001</v>
      </c>
      <c r="U963" t="s">
        <v>31</v>
      </c>
      <c r="V963" t="s">
        <v>2042</v>
      </c>
      <c r="W963" t="s">
        <v>23</v>
      </c>
    </row>
    <row r="964" spans="1:23" x14ac:dyDescent="0.4">
      <c r="A964">
        <v>963</v>
      </c>
      <c r="B964">
        <v>1</v>
      </c>
      <c r="C964">
        <v>1</v>
      </c>
      <c r="D964">
        <v>1</v>
      </c>
      <c r="E964">
        <v>1</v>
      </c>
      <c r="F964">
        <v>0.38374027230198299</v>
      </c>
      <c r="G964">
        <v>-176.636036753849</v>
      </c>
      <c r="H964" t="s">
        <v>23</v>
      </c>
      <c r="I964">
        <v>40.621347095588497</v>
      </c>
      <c r="J964" t="s">
        <v>244</v>
      </c>
      <c r="K964" t="s">
        <v>25</v>
      </c>
      <c r="L964" t="s">
        <v>2036</v>
      </c>
      <c r="M964" t="s">
        <v>2037</v>
      </c>
      <c r="N964" t="s">
        <v>2038</v>
      </c>
      <c r="O964" t="s">
        <v>2039</v>
      </c>
      <c r="P964">
        <v>2.5</v>
      </c>
      <c r="Q964" t="s">
        <v>2040</v>
      </c>
      <c r="R964" t="s">
        <v>2041</v>
      </c>
      <c r="S964">
        <v>2097154</v>
      </c>
      <c r="T964">
        <v>244.15430000000001</v>
      </c>
      <c r="U964" t="s">
        <v>31</v>
      </c>
      <c r="V964" t="s">
        <v>2043</v>
      </c>
      <c r="W964" t="s">
        <v>23</v>
      </c>
    </row>
    <row r="965" spans="1:23" x14ac:dyDescent="0.4">
      <c r="A965">
        <v>964</v>
      </c>
      <c r="B965">
        <v>1</v>
      </c>
      <c r="C965">
        <v>1</v>
      </c>
      <c r="D965">
        <v>1</v>
      </c>
      <c r="E965">
        <v>1</v>
      </c>
      <c r="F965">
        <v>0.38360586588128898</v>
      </c>
      <c r="G965">
        <v>-24.095361937160799</v>
      </c>
      <c r="H965">
        <v>0.999999999999999</v>
      </c>
      <c r="I965">
        <v>18.376632722040899</v>
      </c>
      <c r="J965" t="s">
        <v>2044</v>
      </c>
      <c r="K965" t="s">
        <v>25</v>
      </c>
      <c r="L965" t="s">
        <v>2045</v>
      </c>
      <c r="M965" t="s">
        <v>2046</v>
      </c>
      <c r="N965" t="s">
        <v>2047</v>
      </c>
      <c r="O965" t="s">
        <v>2048</v>
      </c>
      <c r="P965">
        <v>0.10000000100000001</v>
      </c>
      <c r="Q965" t="s">
        <v>2049</v>
      </c>
      <c r="R965" t="s">
        <v>2050</v>
      </c>
      <c r="S965">
        <v>3178578</v>
      </c>
      <c r="T965">
        <v>579.17083209999998</v>
      </c>
      <c r="U965" t="s">
        <v>31</v>
      </c>
      <c r="V965" t="s">
        <v>2051</v>
      </c>
      <c r="W965" t="s">
        <v>23</v>
      </c>
    </row>
    <row r="966" spans="1:23" x14ac:dyDescent="0.4">
      <c r="A966">
        <v>965</v>
      </c>
      <c r="B966">
        <v>1</v>
      </c>
      <c r="C966">
        <v>1</v>
      </c>
      <c r="D966">
        <v>1</v>
      </c>
      <c r="E966">
        <v>1</v>
      </c>
      <c r="F966">
        <v>0.38360586588128898</v>
      </c>
      <c r="G966">
        <v>-24.095361937160799</v>
      </c>
      <c r="H966" t="s">
        <v>23</v>
      </c>
      <c r="I966">
        <v>18.376632722040899</v>
      </c>
      <c r="J966" t="s">
        <v>2044</v>
      </c>
      <c r="K966" t="s">
        <v>25</v>
      </c>
      <c r="L966" t="s">
        <v>2045</v>
      </c>
      <c r="M966" t="s">
        <v>2046</v>
      </c>
      <c r="N966" t="s">
        <v>2047</v>
      </c>
      <c r="O966" t="s">
        <v>2048</v>
      </c>
      <c r="P966">
        <v>0.10000000100000001</v>
      </c>
      <c r="Q966" t="s">
        <v>2049</v>
      </c>
      <c r="R966" t="s">
        <v>2050</v>
      </c>
      <c r="S966">
        <v>3178578</v>
      </c>
      <c r="T966">
        <v>579.17083209999998</v>
      </c>
      <c r="U966" t="s">
        <v>31</v>
      </c>
      <c r="V966" t="s">
        <v>2052</v>
      </c>
      <c r="W966" t="s">
        <v>23</v>
      </c>
    </row>
    <row r="967" spans="1:23" x14ac:dyDescent="0.4">
      <c r="A967">
        <v>966</v>
      </c>
      <c r="B967">
        <v>1</v>
      </c>
      <c r="C967">
        <v>2</v>
      </c>
      <c r="D967">
        <v>1</v>
      </c>
      <c r="E967">
        <v>1</v>
      </c>
      <c r="F967">
        <v>0.383167190995931</v>
      </c>
      <c r="G967">
        <v>-53.633703173354803</v>
      </c>
      <c r="H967">
        <v>0.999999999999999</v>
      </c>
      <c r="I967">
        <v>41.509985879427397</v>
      </c>
      <c r="J967" t="s">
        <v>716</v>
      </c>
      <c r="K967" t="s">
        <v>25</v>
      </c>
      <c r="L967" t="s">
        <v>717</v>
      </c>
      <c r="M967" t="s">
        <v>718</v>
      </c>
      <c r="N967" t="s">
        <v>719</v>
      </c>
      <c r="O967" t="s">
        <v>720</v>
      </c>
      <c r="P967">
        <v>2.6983466100000002</v>
      </c>
      <c r="Q967" t="s">
        <v>721</v>
      </c>
      <c r="R967" t="s">
        <v>722</v>
      </c>
      <c r="S967">
        <v>86829438</v>
      </c>
      <c r="T967">
        <v>183.09167479999999</v>
      </c>
      <c r="U967" t="s">
        <v>31</v>
      </c>
      <c r="V967" t="s">
        <v>2053</v>
      </c>
      <c r="W967" t="s">
        <v>23</v>
      </c>
    </row>
    <row r="968" spans="1:23" x14ac:dyDescent="0.4">
      <c r="A968">
        <v>967</v>
      </c>
      <c r="B968">
        <v>1</v>
      </c>
      <c r="C968">
        <v>2</v>
      </c>
      <c r="D968">
        <v>1</v>
      </c>
      <c r="E968">
        <v>1</v>
      </c>
      <c r="F968">
        <v>0.383167190995931</v>
      </c>
      <c r="G968">
        <v>-53.633703173354803</v>
      </c>
      <c r="H968" t="s">
        <v>23</v>
      </c>
      <c r="I968">
        <v>41.509985879427397</v>
      </c>
      <c r="J968" t="s">
        <v>716</v>
      </c>
      <c r="K968" t="s">
        <v>25</v>
      </c>
      <c r="L968" t="s">
        <v>717</v>
      </c>
      <c r="M968" t="s">
        <v>718</v>
      </c>
      <c r="N968" t="s">
        <v>719</v>
      </c>
      <c r="O968" t="s">
        <v>720</v>
      </c>
      <c r="P968">
        <v>2.6983466100000002</v>
      </c>
      <c r="Q968" t="s">
        <v>721</v>
      </c>
      <c r="R968" t="s">
        <v>722</v>
      </c>
      <c r="S968">
        <v>86829438</v>
      </c>
      <c r="T968">
        <v>183.09167479999999</v>
      </c>
      <c r="U968" t="s">
        <v>31</v>
      </c>
      <c r="V968" t="s">
        <v>2054</v>
      </c>
      <c r="W968" t="s">
        <v>23</v>
      </c>
    </row>
    <row r="969" spans="1:23" x14ac:dyDescent="0.4">
      <c r="A969">
        <v>968</v>
      </c>
      <c r="B969">
        <v>1</v>
      </c>
      <c r="C969">
        <v>1</v>
      </c>
      <c r="D969">
        <v>1</v>
      </c>
      <c r="E969">
        <v>1</v>
      </c>
      <c r="F969">
        <v>0.38310205559781702</v>
      </c>
      <c r="G969">
        <v>-12.381509483874501</v>
      </c>
      <c r="H969" t="s">
        <v>23</v>
      </c>
      <c r="I969">
        <v>18.316743809886699</v>
      </c>
      <c r="J969" t="s">
        <v>1690</v>
      </c>
      <c r="K969" t="s">
        <v>25</v>
      </c>
      <c r="L969" t="s">
        <v>1691</v>
      </c>
      <c r="M969" t="s">
        <v>1692</v>
      </c>
      <c r="N969" t="s">
        <v>1693</v>
      </c>
      <c r="O969" t="s">
        <v>1694</v>
      </c>
      <c r="P969">
        <v>-0.89999997600000003</v>
      </c>
      <c r="Q969" t="s">
        <v>1695</v>
      </c>
      <c r="R969" t="s">
        <v>1696</v>
      </c>
      <c r="S969">
        <v>8677533822</v>
      </c>
      <c r="T969">
        <v>595.1657467</v>
      </c>
      <c r="U969" t="s">
        <v>31</v>
      </c>
      <c r="V969" t="s">
        <v>2055</v>
      </c>
      <c r="W969" t="s">
        <v>23</v>
      </c>
    </row>
    <row r="970" spans="1:23" x14ac:dyDescent="0.4">
      <c r="A970">
        <v>969</v>
      </c>
      <c r="B970">
        <v>1</v>
      </c>
      <c r="C970">
        <v>1</v>
      </c>
      <c r="D970">
        <v>1</v>
      </c>
      <c r="E970">
        <v>1</v>
      </c>
      <c r="F970">
        <v>0.38310205559781702</v>
      </c>
      <c r="G970">
        <v>-12.381509483874501</v>
      </c>
      <c r="H970">
        <v>0.999999999999999</v>
      </c>
      <c r="I970">
        <v>18.316743809886699</v>
      </c>
      <c r="J970" t="s">
        <v>1690</v>
      </c>
      <c r="K970" t="s">
        <v>25</v>
      </c>
      <c r="L970" t="s">
        <v>1691</v>
      </c>
      <c r="M970" t="s">
        <v>1692</v>
      </c>
      <c r="N970" t="s">
        <v>1693</v>
      </c>
      <c r="O970" t="s">
        <v>1694</v>
      </c>
      <c r="P970">
        <v>-0.89999997600000003</v>
      </c>
      <c r="Q970" t="s">
        <v>1695</v>
      </c>
      <c r="R970" t="s">
        <v>1696</v>
      </c>
      <c r="S970">
        <v>8677533822</v>
      </c>
      <c r="T970">
        <v>595.1657467</v>
      </c>
      <c r="U970" t="s">
        <v>31</v>
      </c>
      <c r="V970" t="s">
        <v>2056</v>
      </c>
      <c r="W970" t="s">
        <v>23</v>
      </c>
    </row>
    <row r="971" spans="1:23" x14ac:dyDescent="0.4">
      <c r="A971">
        <v>970</v>
      </c>
      <c r="B971">
        <v>1</v>
      </c>
      <c r="C971">
        <v>2</v>
      </c>
      <c r="D971">
        <v>1</v>
      </c>
      <c r="E971">
        <v>2</v>
      </c>
      <c r="F971">
        <v>0.38255376567833799</v>
      </c>
      <c r="G971">
        <v>-33.6766280023325</v>
      </c>
      <c r="H971">
        <v>0.98040201005025096</v>
      </c>
      <c r="I971">
        <v>40.1284575325272</v>
      </c>
      <c r="J971" t="s">
        <v>1894</v>
      </c>
      <c r="K971" t="s">
        <v>25</v>
      </c>
      <c r="L971" t="s">
        <v>1895</v>
      </c>
      <c r="M971" t="s">
        <v>1896</v>
      </c>
      <c r="N971" t="s">
        <v>1897</v>
      </c>
      <c r="O971" t="s">
        <v>1898</v>
      </c>
      <c r="P971">
        <v>-1.10000002</v>
      </c>
      <c r="Q971" t="s">
        <v>1899</v>
      </c>
      <c r="R971" t="s">
        <v>1900</v>
      </c>
      <c r="S971">
        <v>20900222</v>
      </c>
      <c r="T971">
        <v>581.1864822</v>
      </c>
      <c r="U971" t="s">
        <v>31</v>
      </c>
      <c r="V971" t="s">
        <v>2057</v>
      </c>
      <c r="W971" t="s">
        <v>23</v>
      </c>
    </row>
    <row r="972" spans="1:23" x14ac:dyDescent="0.4">
      <c r="A972">
        <v>971</v>
      </c>
      <c r="B972">
        <v>1</v>
      </c>
      <c r="C972">
        <v>2</v>
      </c>
      <c r="D972">
        <v>1</v>
      </c>
      <c r="E972">
        <v>1</v>
      </c>
      <c r="F972">
        <v>0.38254547481802298</v>
      </c>
      <c r="G972">
        <v>-33.717529148134602</v>
      </c>
      <c r="H972" t="s">
        <v>23</v>
      </c>
      <c r="I972">
        <v>55.479628999732</v>
      </c>
      <c r="J972" t="s">
        <v>716</v>
      </c>
      <c r="K972" t="s">
        <v>25</v>
      </c>
      <c r="L972" t="s">
        <v>717</v>
      </c>
      <c r="M972" t="s">
        <v>718</v>
      </c>
      <c r="N972" t="s">
        <v>719</v>
      </c>
      <c r="O972" t="s">
        <v>720</v>
      </c>
      <c r="P972">
        <v>2.6983466100000002</v>
      </c>
      <c r="Q972" t="s">
        <v>721</v>
      </c>
      <c r="R972" t="s">
        <v>722</v>
      </c>
      <c r="S972">
        <v>86829438</v>
      </c>
      <c r="T972">
        <v>183.09167479999999</v>
      </c>
      <c r="U972" t="s">
        <v>31</v>
      </c>
      <c r="V972" t="s">
        <v>2058</v>
      </c>
      <c r="W972" t="s">
        <v>23</v>
      </c>
    </row>
    <row r="973" spans="1:23" x14ac:dyDescent="0.4">
      <c r="A973">
        <v>972</v>
      </c>
      <c r="B973">
        <v>1</v>
      </c>
      <c r="C973">
        <v>2</v>
      </c>
      <c r="D973">
        <v>1</v>
      </c>
      <c r="E973">
        <v>1</v>
      </c>
      <c r="F973">
        <v>0.38254547481802298</v>
      </c>
      <c r="G973">
        <v>-33.717529148134602</v>
      </c>
      <c r="H973">
        <v>0.999999999999999</v>
      </c>
      <c r="I973">
        <v>55.479628999732</v>
      </c>
      <c r="J973" t="s">
        <v>716</v>
      </c>
      <c r="K973" t="s">
        <v>25</v>
      </c>
      <c r="L973" t="s">
        <v>717</v>
      </c>
      <c r="M973" t="s">
        <v>718</v>
      </c>
      <c r="N973" t="s">
        <v>719</v>
      </c>
      <c r="O973" t="s">
        <v>720</v>
      </c>
      <c r="P973">
        <v>2.6983466100000002</v>
      </c>
      <c r="Q973" t="s">
        <v>721</v>
      </c>
      <c r="R973" t="s">
        <v>722</v>
      </c>
      <c r="S973">
        <v>86829438</v>
      </c>
      <c r="T973">
        <v>183.09167479999999</v>
      </c>
      <c r="U973" t="s">
        <v>31</v>
      </c>
      <c r="V973" t="s">
        <v>2059</v>
      </c>
      <c r="W973" t="s">
        <v>23</v>
      </c>
    </row>
    <row r="974" spans="1:23" x14ac:dyDescent="0.4">
      <c r="A974">
        <v>973</v>
      </c>
      <c r="B974">
        <v>1</v>
      </c>
      <c r="C974">
        <v>2</v>
      </c>
      <c r="D974">
        <v>1</v>
      </c>
      <c r="E974">
        <v>4</v>
      </c>
      <c r="F974">
        <v>0.38201236163642199</v>
      </c>
      <c r="G974">
        <v>-295.68198049508601</v>
      </c>
      <c r="H974">
        <v>0.127135678391959</v>
      </c>
      <c r="I974">
        <v>10.342671802454101</v>
      </c>
      <c r="J974" t="s">
        <v>2060</v>
      </c>
      <c r="K974" t="s">
        <v>25</v>
      </c>
      <c r="L974" t="s">
        <v>2061</v>
      </c>
      <c r="M974" t="s">
        <v>2062</v>
      </c>
      <c r="N974" t="s">
        <v>28</v>
      </c>
      <c r="O974" t="s">
        <v>2063</v>
      </c>
      <c r="P974">
        <v>-3.2999999500000001</v>
      </c>
      <c r="Q974" t="s">
        <v>2064</v>
      </c>
      <c r="R974" t="s">
        <v>2065</v>
      </c>
      <c r="S974">
        <v>18874370</v>
      </c>
      <c r="T974">
        <v>433.11290000000002</v>
      </c>
      <c r="U974" t="s">
        <v>31</v>
      </c>
      <c r="V974" t="s">
        <v>2066</v>
      </c>
      <c r="W974" t="s">
        <v>23</v>
      </c>
    </row>
    <row r="975" spans="1:23" x14ac:dyDescent="0.4">
      <c r="A975">
        <v>974</v>
      </c>
      <c r="B975">
        <v>1</v>
      </c>
      <c r="C975">
        <v>1</v>
      </c>
      <c r="D975">
        <v>1</v>
      </c>
      <c r="E975">
        <v>1</v>
      </c>
      <c r="F975">
        <v>0.381916837611047</v>
      </c>
      <c r="G975">
        <v>-742.43706047928595</v>
      </c>
      <c r="H975">
        <v>0.999999999999999</v>
      </c>
      <c r="I975">
        <v>105.286583614302</v>
      </c>
      <c r="J975" t="s">
        <v>1652</v>
      </c>
      <c r="K975" t="s">
        <v>25</v>
      </c>
      <c r="L975" t="s">
        <v>1653</v>
      </c>
      <c r="M975" t="s">
        <v>1654</v>
      </c>
      <c r="N975" t="s">
        <v>28</v>
      </c>
      <c r="O975" t="s">
        <v>1655</v>
      </c>
      <c r="P975">
        <v>3.2999999500000001</v>
      </c>
      <c r="Q975" t="s">
        <v>1656</v>
      </c>
      <c r="R975" t="s">
        <v>1657</v>
      </c>
      <c r="S975">
        <v>16777286</v>
      </c>
      <c r="T975">
        <v>565.15518199999997</v>
      </c>
      <c r="U975" t="s">
        <v>31</v>
      </c>
      <c r="V975" t="s">
        <v>2067</v>
      </c>
      <c r="W975" t="s">
        <v>23</v>
      </c>
    </row>
    <row r="976" spans="1:23" x14ac:dyDescent="0.4">
      <c r="A976">
        <v>975</v>
      </c>
      <c r="B976">
        <v>1</v>
      </c>
      <c r="C976">
        <v>1</v>
      </c>
      <c r="D976">
        <v>1</v>
      </c>
      <c r="E976">
        <v>1</v>
      </c>
      <c r="F976">
        <v>0.381916837611047</v>
      </c>
      <c r="G976">
        <v>-742.43706047928595</v>
      </c>
      <c r="H976" t="s">
        <v>23</v>
      </c>
      <c r="I976">
        <v>105.286583614302</v>
      </c>
      <c r="J976" t="s">
        <v>1652</v>
      </c>
      <c r="K976" t="s">
        <v>25</v>
      </c>
      <c r="L976" t="s">
        <v>1653</v>
      </c>
      <c r="M976" t="s">
        <v>1654</v>
      </c>
      <c r="N976" t="s">
        <v>28</v>
      </c>
      <c r="O976" t="s">
        <v>1655</v>
      </c>
      <c r="P976">
        <v>3.2999999500000001</v>
      </c>
      <c r="Q976" t="s">
        <v>1656</v>
      </c>
      <c r="R976" t="s">
        <v>1657</v>
      </c>
      <c r="S976">
        <v>16777286</v>
      </c>
      <c r="T976">
        <v>565.15518199999997</v>
      </c>
      <c r="U976" t="s">
        <v>31</v>
      </c>
      <c r="V976" t="s">
        <v>2068</v>
      </c>
      <c r="W976" t="s">
        <v>23</v>
      </c>
    </row>
    <row r="977" spans="1:23" x14ac:dyDescent="0.4">
      <c r="A977">
        <v>976</v>
      </c>
      <c r="B977">
        <v>1</v>
      </c>
      <c r="C977">
        <v>1</v>
      </c>
      <c r="D977">
        <v>1</v>
      </c>
      <c r="E977">
        <v>1</v>
      </c>
      <c r="F977">
        <v>0.38114531065684598</v>
      </c>
      <c r="G977">
        <v>-48.9977229003864</v>
      </c>
      <c r="H977" t="s">
        <v>23</v>
      </c>
      <c r="I977">
        <v>27.6550848750258</v>
      </c>
      <c r="J977" t="s">
        <v>1964</v>
      </c>
      <c r="K977" t="s">
        <v>25</v>
      </c>
      <c r="L977" t="s">
        <v>1965</v>
      </c>
      <c r="M977" t="s">
        <v>1966</v>
      </c>
      <c r="N977" t="s">
        <v>1967</v>
      </c>
      <c r="O977" t="s">
        <v>1968</v>
      </c>
      <c r="P977">
        <v>-0.5</v>
      </c>
      <c r="Q977" t="s">
        <v>1969</v>
      </c>
      <c r="R977" t="s">
        <v>1970</v>
      </c>
      <c r="S977">
        <v>3727378</v>
      </c>
      <c r="T977">
        <v>593.1864822</v>
      </c>
      <c r="U977" t="s">
        <v>31</v>
      </c>
      <c r="V977" t="s">
        <v>2069</v>
      </c>
      <c r="W977" t="s">
        <v>23</v>
      </c>
    </row>
    <row r="978" spans="1:23" x14ac:dyDescent="0.4">
      <c r="A978">
        <v>977</v>
      </c>
      <c r="B978">
        <v>1</v>
      </c>
      <c r="C978">
        <v>1</v>
      </c>
      <c r="D978">
        <v>1</v>
      </c>
      <c r="E978">
        <v>1</v>
      </c>
      <c r="F978">
        <v>0.38114531065684598</v>
      </c>
      <c r="G978">
        <v>-48.9977229003864</v>
      </c>
      <c r="H978">
        <v>0.99949748743718503</v>
      </c>
      <c r="I978">
        <v>27.6550848750258</v>
      </c>
      <c r="J978" t="s">
        <v>1964</v>
      </c>
      <c r="K978" t="s">
        <v>25</v>
      </c>
      <c r="L978" t="s">
        <v>1965</v>
      </c>
      <c r="M978" t="s">
        <v>1966</v>
      </c>
      <c r="N978" t="s">
        <v>1967</v>
      </c>
      <c r="O978" t="s">
        <v>1968</v>
      </c>
      <c r="P978">
        <v>-0.5</v>
      </c>
      <c r="Q978" t="s">
        <v>1969</v>
      </c>
      <c r="R978" t="s">
        <v>1970</v>
      </c>
      <c r="S978">
        <v>3727378</v>
      </c>
      <c r="T978">
        <v>593.1864822</v>
      </c>
      <c r="U978" t="s">
        <v>31</v>
      </c>
      <c r="V978" t="s">
        <v>2070</v>
      </c>
      <c r="W978" t="s">
        <v>23</v>
      </c>
    </row>
    <row r="979" spans="1:23" x14ac:dyDescent="0.4">
      <c r="A979">
        <v>978</v>
      </c>
      <c r="B979">
        <v>1</v>
      </c>
      <c r="C979">
        <v>1</v>
      </c>
      <c r="D979">
        <v>1</v>
      </c>
      <c r="E979">
        <v>1</v>
      </c>
      <c r="F979">
        <v>0.38099027659045398</v>
      </c>
      <c r="G979">
        <v>-41.9159188751023</v>
      </c>
      <c r="H979" t="s">
        <v>23</v>
      </c>
      <c r="I979">
        <v>25.262934012388701</v>
      </c>
      <c r="J979" t="s">
        <v>1297</v>
      </c>
      <c r="K979" t="s">
        <v>25</v>
      </c>
      <c r="L979" t="s">
        <v>1298</v>
      </c>
      <c r="M979" t="s">
        <v>1299</v>
      </c>
      <c r="N979" t="s">
        <v>1300</v>
      </c>
      <c r="O979" t="s">
        <v>1301</v>
      </c>
      <c r="P979">
        <v>2.4000001000000002</v>
      </c>
      <c r="Q979" t="s">
        <v>1302</v>
      </c>
      <c r="R979" t="s">
        <v>1303</v>
      </c>
      <c r="S979">
        <v>255781246</v>
      </c>
      <c r="T979">
        <v>273.07574990000001</v>
      </c>
      <c r="U979" t="s">
        <v>31</v>
      </c>
      <c r="V979" t="s">
        <v>2071</v>
      </c>
      <c r="W979" t="s">
        <v>23</v>
      </c>
    </row>
    <row r="980" spans="1:23" x14ac:dyDescent="0.4">
      <c r="A980">
        <v>979</v>
      </c>
      <c r="B980">
        <v>1</v>
      </c>
      <c r="C980">
        <v>1</v>
      </c>
      <c r="D980">
        <v>1</v>
      </c>
      <c r="E980">
        <v>1</v>
      </c>
      <c r="F980">
        <v>0.38099027659045398</v>
      </c>
      <c r="G980">
        <v>-41.9159188751023</v>
      </c>
      <c r="H980">
        <v>0.999999999999999</v>
      </c>
      <c r="I980">
        <v>25.262934012388701</v>
      </c>
      <c r="J980" t="s">
        <v>1297</v>
      </c>
      <c r="K980" t="s">
        <v>25</v>
      </c>
      <c r="L980" t="s">
        <v>1298</v>
      </c>
      <c r="M980" t="s">
        <v>1299</v>
      </c>
      <c r="N980" t="s">
        <v>1300</v>
      </c>
      <c r="O980" t="s">
        <v>1301</v>
      </c>
      <c r="P980">
        <v>2.4000001000000002</v>
      </c>
      <c r="Q980" t="s">
        <v>1302</v>
      </c>
      <c r="R980" t="s">
        <v>1303</v>
      </c>
      <c r="S980">
        <v>255781246</v>
      </c>
      <c r="T980">
        <v>273.07574990000001</v>
      </c>
      <c r="U980" t="s">
        <v>31</v>
      </c>
      <c r="V980" t="s">
        <v>2072</v>
      </c>
      <c r="W980" t="s">
        <v>23</v>
      </c>
    </row>
    <row r="981" spans="1:23" x14ac:dyDescent="0.4">
      <c r="A981">
        <v>980</v>
      </c>
      <c r="B981">
        <v>1</v>
      </c>
      <c r="C981">
        <v>2</v>
      </c>
      <c r="D981">
        <v>1</v>
      </c>
      <c r="E981">
        <v>1</v>
      </c>
      <c r="F981">
        <v>0.38094347486878</v>
      </c>
      <c r="G981">
        <v>-131.25920635105501</v>
      </c>
      <c r="H981" t="s">
        <v>23</v>
      </c>
      <c r="I981">
        <v>41.884619626364298</v>
      </c>
      <c r="J981" t="s">
        <v>694</v>
      </c>
      <c r="K981" t="s">
        <v>25</v>
      </c>
      <c r="L981" t="s">
        <v>695</v>
      </c>
      <c r="M981" t="s">
        <v>696</v>
      </c>
      <c r="N981" t="s">
        <v>697</v>
      </c>
      <c r="O981" t="s">
        <v>698</v>
      </c>
      <c r="P981">
        <v>1.60000002</v>
      </c>
      <c r="Q981" t="s">
        <v>699</v>
      </c>
      <c r="R981" t="s">
        <v>700</v>
      </c>
      <c r="S981">
        <v>71098742</v>
      </c>
      <c r="T981">
        <v>369.18088369999998</v>
      </c>
      <c r="U981" t="s">
        <v>31</v>
      </c>
      <c r="V981" t="s">
        <v>2073</v>
      </c>
      <c r="W981" t="s">
        <v>23</v>
      </c>
    </row>
    <row r="982" spans="1:23" x14ac:dyDescent="0.4">
      <c r="A982">
        <v>981</v>
      </c>
      <c r="B982">
        <v>1</v>
      </c>
      <c r="C982">
        <v>2</v>
      </c>
      <c r="D982">
        <v>1</v>
      </c>
      <c r="E982">
        <v>1</v>
      </c>
      <c r="F982">
        <v>0.38094347486878</v>
      </c>
      <c r="G982">
        <v>-131.25920635105501</v>
      </c>
      <c r="H982">
        <v>0.999999999999999</v>
      </c>
      <c r="I982">
        <v>41.884619626364298</v>
      </c>
      <c r="J982" t="s">
        <v>694</v>
      </c>
      <c r="K982" t="s">
        <v>25</v>
      </c>
      <c r="L982" t="s">
        <v>695</v>
      </c>
      <c r="M982" t="s">
        <v>696</v>
      </c>
      <c r="N982" t="s">
        <v>697</v>
      </c>
      <c r="O982" t="s">
        <v>698</v>
      </c>
      <c r="P982">
        <v>1.60000002</v>
      </c>
      <c r="Q982" t="s">
        <v>699</v>
      </c>
      <c r="R982" t="s">
        <v>700</v>
      </c>
      <c r="S982">
        <v>71098742</v>
      </c>
      <c r="T982">
        <v>369.18088369999998</v>
      </c>
      <c r="U982" t="s">
        <v>31</v>
      </c>
      <c r="V982" t="s">
        <v>2074</v>
      </c>
      <c r="W982" t="s">
        <v>23</v>
      </c>
    </row>
    <row r="983" spans="1:23" x14ac:dyDescent="0.4">
      <c r="A983">
        <v>982</v>
      </c>
      <c r="B983">
        <v>1</v>
      </c>
      <c r="C983">
        <v>1</v>
      </c>
      <c r="D983">
        <v>1</v>
      </c>
      <c r="E983">
        <v>1</v>
      </c>
      <c r="F983">
        <v>0.38025420045131902</v>
      </c>
      <c r="G983">
        <v>-275.05714279701198</v>
      </c>
      <c r="H983" t="s">
        <v>23</v>
      </c>
      <c r="I983">
        <v>90.440680855889994</v>
      </c>
      <c r="J983" t="s">
        <v>2075</v>
      </c>
      <c r="K983" t="s">
        <v>25</v>
      </c>
      <c r="L983" t="s">
        <v>2076</v>
      </c>
      <c r="M983" t="s">
        <v>2077</v>
      </c>
      <c r="N983" t="s">
        <v>28</v>
      </c>
      <c r="O983" t="s">
        <v>2078</v>
      </c>
      <c r="P983">
        <v>-0.10000000100000001</v>
      </c>
      <c r="Q983">
        <v>137333763</v>
      </c>
      <c r="R983" t="s">
        <v>2079</v>
      </c>
      <c r="S983">
        <v>34</v>
      </c>
      <c r="T983">
        <v>365.21699999999998</v>
      </c>
      <c r="U983" t="s">
        <v>31</v>
      </c>
      <c r="V983" t="s">
        <v>2080</v>
      </c>
      <c r="W983" t="s">
        <v>23</v>
      </c>
    </row>
    <row r="984" spans="1:23" x14ac:dyDescent="0.4">
      <c r="A984">
        <v>983</v>
      </c>
      <c r="B984">
        <v>1</v>
      </c>
      <c r="C984">
        <v>1</v>
      </c>
      <c r="D984">
        <v>1</v>
      </c>
      <c r="E984">
        <v>1</v>
      </c>
      <c r="F984">
        <v>0.38025420045131902</v>
      </c>
      <c r="G984">
        <v>-275.05714279701198</v>
      </c>
      <c r="H984">
        <v>0.999999999999999</v>
      </c>
      <c r="I984">
        <v>90.440680855889994</v>
      </c>
      <c r="J984" t="s">
        <v>2075</v>
      </c>
      <c r="K984" t="s">
        <v>25</v>
      </c>
      <c r="L984" t="s">
        <v>2076</v>
      </c>
      <c r="M984" t="s">
        <v>2077</v>
      </c>
      <c r="N984" t="s">
        <v>28</v>
      </c>
      <c r="O984" t="s">
        <v>2078</v>
      </c>
      <c r="P984">
        <v>-0.10000000100000001</v>
      </c>
      <c r="Q984">
        <v>137333763</v>
      </c>
      <c r="R984" t="s">
        <v>2079</v>
      </c>
      <c r="S984">
        <v>34</v>
      </c>
      <c r="T984">
        <v>365.21699999999998</v>
      </c>
      <c r="U984" t="s">
        <v>31</v>
      </c>
      <c r="V984" t="s">
        <v>2081</v>
      </c>
      <c r="W984" t="s">
        <v>23</v>
      </c>
    </row>
    <row r="985" spans="1:23" x14ac:dyDescent="0.4">
      <c r="A985">
        <v>984</v>
      </c>
      <c r="B985">
        <v>1</v>
      </c>
      <c r="C985">
        <v>1</v>
      </c>
      <c r="D985">
        <v>1</v>
      </c>
      <c r="E985">
        <v>1</v>
      </c>
      <c r="F985">
        <v>0.38016664467370898</v>
      </c>
      <c r="G985">
        <v>-66.8141891915419</v>
      </c>
      <c r="H985" t="s">
        <v>23</v>
      </c>
      <c r="I985">
        <v>29.481244363702601</v>
      </c>
      <c r="J985" t="s">
        <v>422</v>
      </c>
      <c r="K985" t="s">
        <v>25</v>
      </c>
      <c r="L985" t="s">
        <v>423</v>
      </c>
      <c r="M985" t="s">
        <v>424</v>
      </c>
      <c r="N985" t="s">
        <v>425</v>
      </c>
      <c r="O985" t="s">
        <v>426</v>
      </c>
      <c r="P985">
        <v>-3.2000000499999999</v>
      </c>
      <c r="Q985" t="s">
        <v>427</v>
      </c>
      <c r="R985" t="s">
        <v>428</v>
      </c>
      <c r="S985">
        <v>254798718</v>
      </c>
      <c r="T985">
        <v>156.07679999999999</v>
      </c>
      <c r="U985" t="s">
        <v>31</v>
      </c>
      <c r="V985" t="s">
        <v>2082</v>
      </c>
      <c r="W985" t="s">
        <v>23</v>
      </c>
    </row>
    <row r="986" spans="1:23" x14ac:dyDescent="0.4">
      <c r="A986">
        <v>985</v>
      </c>
      <c r="B986">
        <v>1</v>
      </c>
      <c r="C986">
        <v>1</v>
      </c>
      <c r="D986">
        <v>1</v>
      </c>
      <c r="E986">
        <v>1</v>
      </c>
      <c r="F986">
        <v>0.38016664467370898</v>
      </c>
      <c r="G986">
        <v>-66.8141891915419</v>
      </c>
      <c r="H986">
        <v>0.999999999999999</v>
      </c>
      <c r="I986">
        <v>29.481244363702601</v>
      </c>
      <c r="J986" t="s">
        <v>422</v>
      </c>
      <c r="K986" t="s">
        <v>25</v>
      </c>
      <c r="L986" t="s">
        <v>423</v>
      </c>
      <c r="M986" t="s">
        <v>424</v>
      </c>
      <c r="N986" t="s">
        <v>425</v>
      </c>
      <c r="O986" t="s">
        <v>426</v>
      </c>
      <c r="P986">
        <v>-3.2000000499999999</v>
      </c>
      <c r="Q986" t="s">
        <v>427</v>
      </c>
      <c r="R986" t="s">
        <v>428</v>
      </c>
      <c r="S986">
        <v>254798718</v>
      </c>
      <c r="T986">
        <v>156.07679999999999</v>
      </c>
      <c r="U986" t="s">
        <v>31</v>
      </c>
      <c r="V986" t="s">
        <v>2083</v>
      </c>
      <c r="W986" t="s">
        <v>23</v>
      </c>
    </row>
    <row r="987" spans="1:23" x14ac:dyDescent="0.4">
      <c r="A987">
        <v>986</v>
      </c>
      <c r="B987">
        <v>1</v>
      </c>
      <c r="C987">
        <v>1</v>
      </c>
      <c r="D987">
        <v>1</v>
      </c>
      <c r="E987">
        <v>2</v>
      </c>
      <c r="F987">
        <v>0.37948426835632099</v>
      </c>
      <c r="G987">
        <v>-549.82190091655502</v>
      </c>
      <c r="H987">
        <v>0.88040201005025098</v>
      </c>
      <c r="I987">
        <v>27.282669259116801</v>
      </c>
      <c r="J987" t="s">
        <v>2084</v>
      </c>
      <c r="K987" t="s">
        <v>25</v>
      </c>
      <c r="L987" t="s">
        <v>2085</v>
      </c>
      <c r="M987" t="s">
        <v>2086</v>
      </c>
      <c r="N987" t="s">
        <v>2087</v>
      </c>
      <c r="O987" t="s">
        <v>2088</v>
      </c>
      <c r="P987">
        <v>-3.2999999500000001</v>
      </c>
      <c r="Q987">
        <v>3036015</v>
      </c>
      <c r="R987" t="s">
        <v>2089</v>
      </c>
      <c r="S987">
        <v>70</v>
      </c>
      <c r="T987">
        <v>581.1864822</v>
      </c>
      <c r="U987" t="s">
        <v>31</v>
      </c>
      <c r="V987" t="s">
        <v>2090</v>
      </c>
      <c r="W987" t="s">
        <v>23</v>
      </c>
    </row>
    <row r="988" spans="1:23" x14ac:dyDescent="0.4">
      <c r="A988">
        <v>987</v>
      </c>
      <c r="B988">
        <v>1</v>
      </c>
      <c r="C988">
        <v>1</v>
      </c>
      <c r="D988">
        <v>1</v>
      </c>
      <c r="E988">
        <v>2</v>
      </c>
      <c r="F988">
        <v>0.37948426835632099</v>
      </c>
      <c r="G988">
        <v>-549.82190091655502</v>
      </c>
      <c r="H988" t="s">
        <v>23</v>
      </c>
      <c r="I988">
        <v>27.282669259116801</v>
      </c>
      <c r="J988" t="s">
        <v>2084</v>
      </c>
      <c r="K988" t="s">
        <v>25</v>
      </c>
      <c r="L988" t="s">
        <v>2085</v>
      </c>
      <c r="M988" t="s">
        <v>2086</v>
      </c>
      <c r="N988" t="s">
        <v>2087</v>
      </c>
      <c r="O988" t="s">
        <v>2088</v>
      </c>
      <c r="P988">
        <v>-3.2999999500000001</v>
      </c>
      <c r="Q988">
        <v>3036015</v>
      </c>
      <c r="R988" t="s">
        <v>2089</v>
      </c>
      <c r="S988">
        <v>70</v>
      </c>
      <c r="T988">
        <v>581.1864822</v>
      </c>
      <c r="U988" t="s">
        <v>31</v>
      </c>
      <c r="V988" t="s">
        <v>2091</v>
      </c>
      <c r="W988" t="s">
        <v>23</v>
      </c>
    </row>
    <row r="989" spans="1:23" x14ac:dyDescent="0.4">
      <c r="A989">
        <v>988</v>
      </c>
      <c r="B989">
        <v>1</v>
      </c>
      <c r="C989">
        <v>1</v>
      </c>
      <c r="D989">
        <v>1</v>
      </c>
      <c r="E989">
        <v>1</v>
      </c>
      <c r="F989">
        <v>0.37936433996212199</v>
      </c>
      <c r="G989">
        <v>-516.45888554927501</v>
      </c>
      <c r="H989">
        <v>0.997989949748743</v>
      </c>
      <c r="I989">
        <v>32.348236656328602</v>
      </c>
      <c r="J989" t="s">
        <v>34</v>
      </c>
      <c r="K989" t="s">
        <v>25</v>
      </c>
      <c r="L989" t="s">
        <v>35</v>
      </c>
      <c r="M989" t="s">
        <v>36</v>
      </c>
      <c r="N989" t="s">
        <v>28</v>
      </c>
      <c r="O989" t="s">
        <v>37</v>
      </c>
      <c r="P989">
        <v>0</v>
      </c>
      <c r="Q989" t="s">
        <v>38</v>
      </c>
      <c r="R989" t="s">
        <v>39</v>
      </c>
      <c r="S989">
        <v>16418</v>
      </c>
      <c r="T989">
        <v>484.21769999999998</v>
      </c>
      <c r="U989" t="s">
        <v>31</v>
      </c>
      <c r="V989" t="s">
        <v>2092</v>
      </c>
      <c r="W989" t="s">
        <v>23</v>
      </c>
    </row>
    <row r="990" spans="1:23" x14ac:dyDescent="0.4">
      <c r="A990">
        <v>989</v>
      </c>
      <c r="B990">
        <v>1</v>
      </c>
      <c r="C990">
        <v>1</v>
      </c>
      <c r="D990">
        <v>1</v>
      </c>
      <c r="E990">
        <v>1</v>
      </c>
      <c r="F990">
        <v>0.37936433996212199</v>
      </c>
      <c r="G990">
        <v>-516.45888554927501</v>
      </c>
      <c r="H990" t="s">
        <v>23</v>
      </c>
      <c r="I990">
        <v>32.348236656328602</v>
      </c>
      <c r="J990" t="s">
        <v>34</v>
      </c>
      <c r="K990" t="s">
        <v>25</v>
      </c>
      <c r="L990" t="s">
        <v>35</v>
      </c>
      <c r="M990" t="s">
        <v>36</v>
      </c>
      <c r="N990" t="s">
        <v>28</v>
      </c>
      <c r="O990" t="s">
        <v>37</v>
      </c>
      <c r="P990">
        <v>0</v>
      </c>
      <c r="Q990" t="s">
        <v>38</v>
      </c>
      <c r="R990" t="s">
        <v>39</v>
      </c>
      <c r="S990">
        <v>16418</v>
      </c>
      <c r="T990">
        <v>484.21769999999998</v>
      </c>
      <c r="U990" t="s">
        <v>31</v>
      </c>
      <c r="V990" t="s">
        <v>2093</v>
      </c>
      <c r="W990" t="s">
        <v>23</v>
      </c>
    </row>
    <row r="991" spans="1:23" x14ac:dyDescent="0.4">
      <c r="A991">
        <v>990</v>
      </c>
      <c r="B991">
        <v>1</v>
      </c>
      <c r="C991">
        <v>1</v>
      </c>
      <c r="D991">
        <v>1</v>
      </c>
      <c r="E991">
        <v>1</v>
      </c>
      <c r="F991">
        <v>0.37848359004853399</v>
      </c>
      <c r="G991">
        <v>-183.48635396040001</v>
      </c>
      <c r="H991">
        <v>0.999999999999999</v>
      </c>
      <c r="I991">
        <v>21.0307596621054</v>
      </c>
      <c r="J991" t="s">
        <v>299</v>
      </c>
      <c r="K991" t="s">
        <v>25</v>
      </c>
      <c r="L991" t="s">
        <v>300</v>
      </c>
      <c r="M991" t="s">
        <v>301</v>
      </c>
      <c r="N991" t="s">
        <v>302</v>
      </c>
      <c r="O991" t="s">
        <v>303</v>
      </c>
      <c r="P991">
        <v>2.1772727999999999</v>
      </c>
      <c r="Q991" t="s">
        <v>304</v>
      </c>
      <c r="R991" t="s">
        <v>305</v>
      </c>
      <c r="S991">
        <v>8593137746</v>
      </c>
      <c r="T991">
        <v>278.13868450000001</v>
      </c>
      <c r="U991" t="s">
        <v>31</v>
      </c>
      <c r="V991" t="s">
        <v>2094</v>
      </c>
      <c r="W991" t="s">
        <v>23</v>
      </c>
    </row>
    <row r="992" spans="1:23" x14ac:dyDescent="0.4">
      <c r="A992">
        <v>991</v>
      </c>
      <c r="B992">
        <v>1</v>
      </c>
      <c r="C992">
        <v>1</v>
      </c>
      <c r="D992">
        <v>1</v>
      </c>
      <c r="E992">
        <v>1</v>
      </c>
      <c r="F992">
        <v>0.37848359004853399</v>
      </c>
      <c r="G992">
        <v>-183.48635396040001</v>
      </c>
      <c r="H992" t="s">
        <v>23</v>
      </c>
      <c r="I992">
        <v>21.0307596621054</v>
      </c>
      <c r="J992" t="s">
        <v>299</v>
      </c>
      <c r="K992" t="s">
        <v>25</v>
      </c>
      <c r="L992" t="s">
        <v>300</v>
      </c>
      <c r="M992" t="s">
        <v>301</v>
      </c>
      <c r="N992" t="s">
        <v>302</v>
      </c>
      <c r="O992" t="s">
        <v>303</v>
      </c>
      <c r="P992">
        <v>2.1772727999999999</v>
      </c>
      <c r="Q992" t="s">
        <v>304</v>
      </c>
      <c r="R992" t="s">
        <v>305</v>
      </c>
      <c r="S992">
        <v>8593137746</v>
      </c>
      <c r="T992">
        <v>278.13868450000001</v>
      </c>
      <c r="U992" t="s">
        <v>31</v>
      </c>
      <c r="V992" t="s">
        <v>2095</v>
      </c>
      <c r="W992" t="s">
        <v>23</v>
      </c>
    </row>
    <row r="993" spans="1:23" x14ac:dyDescent="0.4">
      <c r="A993">
        <v>992</v>
      </c>
      <c r="B993">
        <v>1</v>
      </c>
      <c r="C993">
        <v>1</v>
      </c>
      <c r="D993">
        <v>1</v>
      </c>
      <c r="E993">
        <v>1</v>
      </c>
      <c r="F993">
        <v>0.37841994451990002</v>
      </c>
      <c r="G993">
        <v>-82.237107583389999</v>
      </c>
      <c r="H993" t="s">
        <v>23</v>
      </c>
      <c r="I993">
        <v>31.877792251244099</v>
      </c>
      <c r="J993" t="s">
        <v>2096</v>
      </c>
      <c r="K993" t="s">
        <v>25</v>
      </c>
      <c r="L993" t="s">
        <v>2097</v>
      </c>
      <c r="M993" t="s">
        <v>2098</v>
      </c>
      <c r="N993" t="s">
        <v>2099</v>
      </c>
      <c r="O993" t="s">
        <v>2100</v>
      </c>
      <c r="P993">
        <v>0.77951866400000003</v>
      </c>
      <c r="Q993">
        <v>5289480</v>
      </c>
      <c r="R993" t="s">
        <v>2101</v>
      </c>
      <c r="S993">
        <v>16777218</v>
      </c>
      <c r="T993">
        <v>179.03388509999999</v>
      </c>
      <c r="U993" t="s">
        <v>31</v>
      </c>
      <c r="V993" t="s">
        <v>2102</v>
      </c>
      <c r="W993" t="s">
        <v>23</v>
      </c>
    </row>
    <row r="994" spans="1:23" x14ac:dyDescent="0.4">
      <c r="A994">
        <v>993</v>
      </c>
      <c r="B994">
        <v>1</v>
      </c>
      <c r="C994">
        <v>1</v>
      </c>
      <c r="D994">
        <v>1</v>
      </c>
      <c r="E994">
        <v>1</v>
      </c>
      <c r="F994">
        <v>0.37841994451990002</v>
      </c>
      <c r="G994">
        <v>-82.237107583389999</v>
      </c>
      <c r="H994">
        <v>0.999999999999999</v>
      </c>
      <c r="I994">
        <v>31.877792251244099</v>
      </c>
      <c r="J994" t="s">
        <v>2096</v>
      </c>
      <c r="K994" t="s">
        <v>25</v>
      </c>
      <c r="L994" t="s">
        <v>2097</v>
      </c>
      <c r="M994" t="s">
        <v>2098</v>
      </c>
      <c r="N994" t="s">
        <v>2099</v>
      </c>
      <c r="O994" t="s">
        <v>2100</v>
      </c>
      <c r="P994">
        <v>0.77951866400000003</v>
      </c>
      <c r="Q994">
        <v>5289480</v>
      </c>
      <c r="R994" t="s">
        <v>2101</v>
      </c>
      <c r="S994">
        <v>16777218</v>
      </c>
      <c r="T994">
        <v>179.03388509999999</v>
      </c>
      <c r="U994" t="s">
        <v>31</v>
      </c>
      <c r="V994" t="s">
        <v>2103</v>
      </c>
      <c r="W994" t="s">
        <v>23</v>
      </c>
    </row>
    <row r="995" spans="1:23" x14ac:dyDescent="0.4">
      <c r="A995">
        <v>994</v>
      </c>
      <c r="B995">
        <v>1</v>
      </c>
      <c r="C995">
        <v>1</v>
      </c>
      <c r="D995">
        <v>1</v>
      </c>
      <c r="E995">
        <v>1</v>
      </c>
      <c r="F995">
        <v>0.37816270206412</v>
      </c>
      <c r="G995">
        <v>-641.11012097812295</v>
      </c>
      <c r="H995" t="s">
        <v>23</v>
      </c>
      <c r="I995">
        <v>65.5766969335574</v>
      </c>
      <c r="J995" t="s">
        <v>1652</v>
      </c>
      <c r="K995" t="s">
        <v>25</v>
      </c>
      <c r="L995" t="s">
        <v>1653</v>
      </c>
      <c r="M995" t="s">
        <v>1654</v>
      </c>
      <c r="N995" t="s">
        <v>28</v>
      </c>
      <c r="O995" t="s">
        <v>1655</v>
      </c>
      <c r="P995">
        <v>3.2999999500000001</v>
      </c>
      <c r="Q995" t="s">
        <v>1656</v>
      </c>
      <c r="R995" t="s">
        <v>1657</v>
      </c>
      <c r="S995">
        <v>16777286</v>
      </c>
      <c r="T995">
        <v>565.15518199999997</v>
      </c>
      <c r="U995" t="s">
        <v>31</v>
      </c>
      <c r="V995" t="s">
        <v>2104</v>
      </c>
      <c r="W995" t="s">
        <v>23</v>
      </c>
    </row>
    <row r="996" spans="1:23" x14ac:dyDescent="0.4">
      <c r="A996">
        <v>995</v>
      </c>
      <c r="B996">
        <v>1</v>
      </c>
      <c r="C996">
        <v>1</v>
      </c>
      <c r="D996">
        <v>1</v>
      </c>
      <c r="E996">
        <v>1</v>
      </c>
      <c r="F996">
        <v>0.37816270206412</v>
      </c>
      <c r="G996">
        <v>-641.11012097812295</v>
      </c>
      <c r="H996">
        <v>0.99899497487437094</v>
      </c>
      <c r="I996">
        <v>65.5766969335574</v>
      </c>
      <c r="J996" t="s">
        <v>1652</v>
      </c>
      <c r="K996" t="s">
        <v>25</v>
      </c>
      <c r="L996" t="s">
        <v>1653</v>
      </c>
      <c r="M996" t="s">
        <v>1654</v>
      </c>
      <c r="N996" t="s">
        <v>28</v>
      </c>
      <c r="O996" t="s">
        <v>1655</v>
      </c>
      <c r="P996">
        <v>3.2999999500000001</v>
      </c>
      <c r="Q996" t="s">
        <v>1656</v>
      </c>
      <c r="R996" t="s">
        <v>1657</v>
      </c>
      <c r="S996">
        <v>16777286</v>
      </c>
      <c r="T996">
        <v>565.15518199999997</v>
      </c>
      <c r="U996" t="s">
        <v>31</v>
      </c>
      <c r="V996" t="s">
        <v>2105</v>
      </c>
      <c r="W996" t="s">
        <v>23</v>
      </c>
    </row>
    <row r="997" spans="1:23" x14ac:dyDescent="0.4">
      <c r="A997">
        <v>996</v>
      </c>
      <c r="B997">
        <v>1</v>
      </c>
      <c r="C997">
        <v>1</v>
      </c>
      <c r="D997">
        <v>1</v>
      </c>
      <c r="E997">
        <v>1</v>
      </c>
      <c r="F997">
        <v>0.37799053231503199</v>
      </c>
      <c r="G997">
        <v>-14.6387665014144</v>
      </c>
      <c r="H997">
        <v>0.999999999999999</v>
      </c>
      <c r="I997">
        <v>1.22011890053711</v>
      </c>
      <c r="J997" t="s">
        <v>1681</v>
      </c>
      <c r="K997" t="s">
        <v>25</v>
      </c>
      <c r="L997" t="s">
        <v>1682</v>
      </c>
      <c r="M997" t="s">
        <v>1683</v>
      </c>
      <c r="N997" t="s">
        <v>1684</v>
      </c>
      <c r="O997" t="s">
        <v>1685</v>
      </c>
      <c r="P997">
        <v>2.1225359400000001</v>
      </c>
      <c r="Q997" t="s">
        <v>1686</v>
      </c>
      <c r="R997" t="s">
        <v>1687</v>
      </c>
      <c r="S997">
        <v>86829438</v>
      </c>
      <c r="T997">
        <v>169.0760247</v>
      </c>
      <c r="U997" t="s">
        <v>31</v>
      </c>
      <c r="V997" t="s">
        <v>2106</v>
      </c>
      <c r="W997" t="s">
        <v>23</v>
      </c>
    </row>
    <row r="998" spans="1:23" x14ac:dyDescent="0.4">
      <c r="A998">
        <v>997</v>
      </c>
      <c r="B998">
        <v>1</v>
      </c>
      <c r="C998">
        <v>1</v>
      </c>
      <c r="D998">
        <v>1</v>
      </c>
      <c r="E998">
        <v>1</v>
      </c>
      <c r="F998">
        <v>0.37799053231503199</v>
      </c>
      <c r="G998">
        <v>-14.6387665014144</v>
      </c>
      <c r="H998" t="s">
        <v>23</v>
      </c>
      <c r="I998">
        <v>1.22011890053711</v>
      </c>
      <c r="J998" t="s">
        <v>1681</v>
      </c>
      <c r="K998" t="s">
        <v>25</v>
      </c>
      <c r="L998" t="s">
        <v>1682</v>
      </c>
      <c r="M998" t="s">
        <v>1683</v>
      </c>
      <c r="N998" t="s">
        <v>1684</v>
      </c>
      <c r="O998" t="s">
        <v>1685</v>
      </c>
      <c r="P998">
        <v>2.1225359400000001</v>
      </c>
      <c r="Q998" t="s">
        <v>1686</v>
      </c>
      <c r="R998" t="s">
        <v>1687</v>
      </c>
      <c r="S998">
        <v>86829438</v>
      </c>
      <c r="T998">
        <v>169.0760247</v>
      </c>
      <c r="U998" t="s">
        <v>31</v>
      </c>
      <c r="V998" t="s">
        <v>2107</v>
      </c>
      <c r="W998" t="s">
        <v>23</v>
      </c>
    </row>
    <row r="999" spans="1:23" x14ac:dyDescent="0.4">
      <c r="A999">
        <v>998</v>
      </c>
      <c r="B999">
        <v>1</v>
      </c>
      <c r="C999">
        <v>1</v>
      </c>
      <c r="D999">
        <v>1</v>
      </c>
      <c r="E999">
        <v>1</v>
      </c>
      <c r="F999">
        <v>0.37758830556225698</v>
      </c>
      <c r="G999">
        <v>-131.77158489166601</v>
      </c>
      <c r="H999">
        <v>0.999999999999999</v>
      </c>
      <c r="I999">
        <v>20.794570873241501</v>
      </c>
      <c r="J999" t="s">
        <v>475</v>
      </c>
      <c r="K999" t="s">
        <v>25</v>
      </c>
      <c r="L999" t="s">
        <v>2108</v>
      </c>
      <c r="M999" t="s">
        <v>2109</v>
      </c>
      <c r="N999" t="s">
        <v>28</v>
      </c>
      <c r="O999" t="s">
        <v>2110</v>
      </c>
      <c r="P999">
        <v>-4.1999998099999996</v>
      </c>
      <c r="Q999">
        <v>133053974</v>
      </c>
      <c r="R999" t="s">
        <v>2111</v>
      </c>
      <c r="S999">
        <v>16777218</v>
      </c>
      <c r="T999">
        <v>246.1448</v>
      </c>
      <c r="U999" t="s">
        <v>31</v>
      </c>
      <c r="V999" t="s">
        <v>2112</v>
      </c>
      <c r="W999" t="s">
        <v>23</v>
      </c>
    </row>
    <row r="1000" spans="1:23" x14ac:dyDescent="0.4">
      <c r="A1000">
        <v>999</v>
      </c>
      <c r="B1000">
        <v>1</v>
      </c>
      <c r="C1000">
        <v>1</v>
      </c>
      <c r="D1000">
        <v>1</v>
      </c>
      <c r="E1000">
        <v>1</v>
      </c>
      <c r="F1000">
        <v>0.37758830556225698</v>
      </c>
      <c r="G1000">
        <v>-131.77158489166601</v>
      </c>
      <c r="H1000" t="s">
        <v>23</v>
      </c>
      <c r="I1000">
        <v>20.794570873241501</v>
      </c>
      <c r="J1000" t="s">
        <v>475</v>
      </c>
      <c r="K1000" t="s">
        <v>25</v>
      </c>
      <c r="L1000" t="s">
        <v>2108</v>
      </c>
      <c r="M1000" t="s">
        <v>2109</v>
      </c>
      <c r="N1000" t="s">
        <v>28</v>
      </c>
      <c r="O1000" t="s">
        <v>2110</v>
      </c>
      <c r="P1000">
        <v>-4.1999998099999996</v>
      </c>
      <c r="Q1000">
        <v>133053974</v>
      </c>
      <c r="R1000" t="s">
        <v>2111</v>
      </c>
      <c r="S1000">
        <v>16777218</v>
      </c>
      <c r="T1000">
        <v>246.1448</v>
      </c>
      <c r="U1000" t="s">
        <v>31</v>
      </c>
      <c r="V1000" t="s">
        <v>2113</v>
      </c>
      <c r="W1000" t="s">
        <v>23</v>
      </c>
    </row>
    <row r="1001" spans="1:23" x14ac:dyDescent="0.4">
      <c r="A1001">
        <v>1000</v>
      </c>
      <c r="B1001">
        <v>1</v>
      </c>
      <c r="C1001">
        <v>1</v>
      </c>
      <c r="D1001">
        <v>1</v>
      </c>
      <c r="E1001">
        <v>1</v>
      </c>
      <c r="F1001">
        <v>0.37740398018453097</v>
      </c>
      <c r="G1001">
        <v>-35.937173624472102</v>
      </c>
      <c r="H1001">
        <v>0.999999999999999</v>
      </c>
      <c r="I1001">
        <v>15.9549621194325</v>
      </c>
      <c r="J1001" t="s">
        <v>1156</v>
      </c>
      <c r="K1001" t="s">
        <v>25</v>
      </c>
      <c r="L1001" t="s">
        <v>1157</v>
      </c>
      <c r="M1001" t="s">
        <v>1158</v>
      </c>
      <c r="N1001" t="s">
        <v>1159</v>
      </c>
      <c r="O1001" t="s">
        <v>1160</v>
      </c>
      <c r="P1001">
        <v>0.40000000600000002</v>
      </c>
      <c r="Q1001" t="s">
        <v>1161</v>
      </c>
      <c r="R1001" t="s">
        <v>1162</v>
      </c>
      <c r="S1001">
        <v>34363730038</v>
      </c>
      <c r="T1001">
        <v>435.0921879</v>
      </c>
      <c r="U1001" t="s">
        <v>31</v>
      </c>
      <c r="V1001" t="s">
        <v>2114</v>
      </c>
      <c r="W1001" t="s">
        <v>23</v>
      </c>
    </row>
    <row r="1002" spans="1:23" x14ac:dyDescent="0.4">
      <c r="A1002">
        <v>1001</v>
      </c>
      <c r="B1002">
        <v>1</v>
      </c>
      <c r="C1002">
        <v>1</v>
      </c>
      <c r="D1002">
        <v>1</v>
      </c>
      <c r="E1002">
        <v>1</v>
      </c>
      <c r="F1002">
        <v>0.37740398018453097</v>
      </c>
      <c r="G1002">
        <v>-35.937173624472102</v>
      </c>
      <c r="H1002" t="s">
        <v>23</v>
      </c>
      <c r="I1002">
        <v>15.9549621194325</v>
      </c>
      <c r="J1002" t="s">
        <v>1156</v>
      </c>
      <c r="K1002" t="s">
        <v>25</v>
      </c>
      <c r="L1002" t="s">
        <v>1157</v>
      </c>
      <c r="M1002" t="s">
        <v>1158</v>
      </c>
      <c r="N1002" t="s">
        <v>1159</v>
      </c>
      <c r="O1002" t="s">
        <v>1160</v>
      </c>
      <c r="P1002">
        <v>0.40000000600000002</v>
      </c>
      <c r="Q1002" t="s">
        <v>1161</v>
      </c>
      <c r="R1002" t="s">
        <v>1162</v>
      </c>
      <c r="S1002">
        <v>34363730038</v>
      </c>
      <c r="T1002">
        <v>435.0921879</v>
      </c>
      <c r="U1002" t="s">
        <v>31</v>
      </c>
      <c r="V1002" t="s">
        <v>2115</v>
      </c>
      <c r="W1002" t="s">
        <v>23</v>
      </c>
    </row>
    <row r="1003" spans="1:23" x14ac:dyDescent="0.4">
      <c r="A1003">
        <v>1002</v>
      </c>
      <c r="B1003">
        <v>1</v>
      </c>
      <c r="C1003">
        <v>1</v>
      </c>
      <c r="D1003">
        <v>1</v>
      </c>
      <c r="E1003">
        <v>3</v>
      </c>
      <c r="F1003">
        <v>0.37717423256503002</v>
      </c>
      <c r="G1003">
        <v>-545.81453270582494</v>
      </c>
      <c r="H1003" t="s">
        <v>23</v>
      </c>
      <c r="I1003">
        <v>81.5630031572191</v>
      </c>
      <c r="J1003" t="s">
        <v>497</v>
      </c>
      <c r="K1003" t="s">
        <v>25</v>
      </c>
      <c r="L1003" t="s">
        <v>498</v>
      </c>
      <c r="M1003" t="s">
        <v>499</v>
      </c>
      <c r="N1003" t="s">
        <v>28</v>
      </c>
      <c r="O1003" t="s">
        <v>500</v>
      </c>
      <c r="P1003">
        <v>0.89999997600000003</v>
      </c>
      <c r="Q1003">
        <v>137348692</v>
      </c>
      <c r="R1003" t="s">
        <v>501</v>
      </c>
      <c r="S1003">
        <v>16777218</v>
      </c>
      <c r="T1003">
        <v>565.15518199999997</v>
      </c>
      <c r="U1003" t="s">
        <v>31</v>
      </c>
      <c r="V1003" t="s">
        <v>2116</v>
      </c>
      <c r="W1003" t="s">
        <v>23</v>
      </c>
    </row>
    <row r="1004" spans="1:23" x14ac:dyDescent="0.4">
      <c r="A1004">
        <v>1003</v>
      </c>
      <c r="B1004">
        <v>1</v>
      </c>
      <c r="C1004">
        <v>1</v>
      </c>
      <c r="D1004">
        <v>1</v>
      </c>
      <c r="E1004">
        <v>3</v>
      </c>
      <c r="F1004">
        <v>0.37717423256503002</v>
      </c>
      <c r="G1004">
        <v>-545.81453270582494</v>
      </c>
      <c r="H1004">
        <v>0.811055276381909</v>
      </c>
      <c r="I1004">
        <v>81.5630031572191</v>
      </c>
      <c r="J1004" t="s">
        <v>497</v>
      </c>
      <c r="K1004" t="s">
        <v>25</v>
      </c>
      <c r="L1004" t="s">
        <v>498</v>
      </c>
      <c r="M1004" t="s">
        <v>499</v>
      </c>
      <c r="N1004" t="s">
        <v>28</v>
      </c>
      <c r="O1004" t="s">
        <v>500</v>
      </c>
      <c r="P1004">
        <v>0.89999997600000003</v>
      </c>
      <c r="Q1004">
        <v>137348692</v>
      </c>
      <c r="R1004" t="s">
        <v>501</v>
      </c>
      <c r="S1004">
        <v>16777218</v>
      </c>
      <c r="T1004">
        <v>565.15518199999997</v>
      </c>
      <c r="U1004" t="s">
        <v>31</v>
      </c>
      <c r="V1004" t="s">
        <v>2117</v>
      </c>
      <c r="W1004" t="s">
        <v>23</v>
      </c>
    </row>
    <row r="1005" spans="1:23" x14ac:dyDescent="0.4">
      <c r="A1005">
        <v>1004</v>
      </c>
      <c r="B1005">
        <v>1</v>
      </c>
      <c r="C1005">
        <v>1</v>
      </c>
      <c r="D1005">
        <v>1</v>
      </c>
      <c r="E1005">
        <v>1</v>
      </c>
      <c r="F1005">
        <v>0.37611032637584901</v>
      </c>
      <c r="G1005">
        <v>-9.4040865967610596</v>
      </c>
      <c r="H1005" t="s">
        <v>23</v>
      </c>
      <c r="I1005">
        <v>12.3895825597483</v>
      </c>
      <c r="J1005" t="s">
        <v>1690</v>
      </c>
      <c r="K1005" t="s">
        <v>25</v>
      </c>
      <c r="L1005" t="s">
        <v>1691</v>
      </c>
      <c r="M1005" t="s">
        <v>1692</v>
      </c>
      <c r="N1005" t="s">
        <v>1693</v>
      </c>
      <c r="O1005" t="s">
        <v>1694</v>
      </c>
      <c r="P1005">
        <v>-0.89999997600000003</v>
      </c>
      <c r="Q1005" t="s">
        <v>1695</v>
      </c>
      <c r="R1005" t="s">
        <v>1696</v>
      </c>
      <c r="S1005">
        <v>8677533822</v>
      </c>
      <c r="T1005">
        <v>595.1657467</v>
      </c>
      <c r="U1005" t="s">
        <v>31</v>
      </c>
      <c r="V1005" t="s">
        <v>2118</v>
      </c>
      <c r="W1005" t="s">
        <v>23</v>
      </c>
    </row>
    <row r="1006" spans="1:23" x14ac:dyDescent="0.4">
      <c r="A1006">
        <v>1005</v>
      </c>
      <c r="B1006">
        <v>1</v>
      </c>
      <c r="C1006">
        <v>1</v>
      </c>
      <c r="D1006">
        <v>1</v>
      </c>
      <c r="E1006">
        <v>1</v>
      </c>
      <c r="F1006">
        <v>0.37611032637584901</v>
      </c>
      <c r="G1006">
        <v>-9.4040865967610596</v>
      </c>
      <c r="H1006">
        <v>0.999999999999999</v>
      </c>
      <c r="I1006">
        <v>12.3895825597483</v>
      </c>
      <c r="J1006" t="s">
        <v>1690</v>
      </c>
      <c r="K1006" t="s">
        <v>25</v>
      </c>
      <c r="L1006" t="s">
        <v>1691</v>
      </c>
      <c r="M1006" t="s">
        <v>1692</v>
      </c>
      <c r="N1006" t="s">
        <v>1693</v>
      </c>
      <c r="O1006" t="s">
        <v>1694</v>
      </c>
      <c r="P1006">
        <v>-0.89999997600000003</v>
      </c>
      <c r="Q1006" t="s">
        <v>1695</v>
      </c>
      <c r="R1006" t="s">
        <v>1696</v>
      </c>
      <c r="S1006">
        <v>8677533822</v>
      </c>
      <c r="T1006">
        <v>595.1657467</v>
      </c>
      <c r="U1006" t="s">
        <v>31</v>
      </c>
      <c r="V1006" t="s">
        <v>2119</v>
      </c>
      <c r="W1006" t="s">
        <v>23</v>
      </c>
    </row>
    <row r="1007" spans="1:23" x14ac:dyDescent="0.4">
      <c r="A1007">
        <v>1006</v>
      </c>
      <c r="B1007">
        <v>1</v>
      </c>
      <c r="C1007">
        <v>1</v>
      </c>
      <c r="D1007">
        <v>1</v>
      </c>
      <c r="E1007">
        <v>1</v>
      </c>
      <c r="F1007">
        <v>0.37592310801296003</v>
      </c>
      <c r="G1007">
        <v>-57.938758094742703</v>
      </c>
      <c r="H1007">
        <v>0.999999999999999</v>
      </c>
      <c r="I1007">
        <v>22.790129616167</v>
      </c>
      <c r="J1007" t="s">
        <v>2120</v>
      </c>
      <c r="K1007" t="s">
        <v>25</v>
      </c>
      <c r="L1007" t="s">
        <v>2121</v>
      </c>
      <c r="M1007" t="s">
        <v>2122</v>
      </c>
      <c r="N1007" t="s">
        <v>2123</v>
      </c>
      <c r="O1007" t="s">
        <v>2124</v>
      </c>
      <c r="P1007">
        <v>-6</v>
      </c>
      <c r="Q1007" t="s">
        <v>2125</v>
      </c>
      <c r="R1007" t="s">
        <v>2126</v>
      </c>
      <c r="S1007">
        <v>88074622</v>
      </c>
      <c r="T1007">
        <v>223.07470000000001</v>
      </c>
      <c r="U1007" t="s">
        <v>31</v>
      </c>
      <c r="V1007" t="s">
        <v>2127</v>
      </c>
      <c r="W1007" t="s">
        <v>23</v>
      </c>
    </row>
    <row r="1008" spans="1:23" x14ac:dyDescent="0.4">
      <c r="A1008">
        <v>1007</v>
      </c>
      <c r="B1008">
        <v>1</v>
      </c>
      <c r="C1008">
        <v>1</v>
      </c>
      <c r="D1008">
        <v>1</v>
      </c>
      <c r="E1008">
        <v>1</v>
      </c>
      <c r="F1008">
        <v>0.37592310801296003</v>
      </c>
      <c r="G1008">
        <v>-57.938758094742703</v>
      </c>
      <c r="H1008" t="s">
        <v>23</v>
      </c>
      <c r="I1008">
        <v>22.790129616167</v>
      </c>
      <c r="J1008" t="s">
        <v>2120</v>
      </c>
      <c r="K1008" t="s">
        <v>25</v>
      </c>
      <c r="L1008" t="s">
        <v>2121</v>
      </c>
      <c r="M1008" t="s">
        <v>2122</v>
      </c>
      <c r="N1008" t="s">
        <v>2123</v>
      </c>
      <c r="O1008" t="s">
        <v>2124</v>
      </c>
      <c r="P1008">
        <v>-6</v>
      </c>
      <c r="Q1008" t="s">
        <v>2125</v>
      </c>
      <c r="R1008" t="s">
        <v>2126</v>
      </c>
      <c r="S1008">
        <v>88074622</v>
      </c>
      <c r="T1008">
        <v>223.07470000000001</v>
      </c>
      <c r="U1008" t="s">
        <v>31</v>
      </c>
      <c r="V1008" t="s">
        <v>2128</v>
      </c>
      <c r="W1008" t="s">
        <v>23</v>
      </c>
    </row>
    <row r="1009" spans="1:23" x14ac:dyDescent="0.4">
      <c r="A1009">
        <v>1008</v>
      </c>
      <c r="B1009">
        <v>1</v>
      </c>
      <c r="C1009">
        <v>1</v>
      </c>
      <c r="D1009">
        <v>1</v>
      </c>
      <c r="E1009">
        <v>1</v>
      </c>
      <c r="F1009">
        <v>0.37525395479809498</v>
      </c>
      <c r="G1009">
        <v>-86.248583702011899</v>
      </c>
      <c r="H1009">
        <v>0.999999999999999</v>
      </c>
      <c r="I1009">
        <v>42.6282130070893</v>
      </c>
      <c r="J1009" t="s">
        <v>1040</v>
      </c>
      <c r="K1009" t="s">
        <v>25</v>
      </c>
      <c r="L1009" t="s">
        <v>1041</v>
      </c>
      <c r="M1009" t="s">
        <v>1042</v>
      </c>
      <c r="N1009" t="s">
        <v>1043</v>
      </c>
      <c r="O1009" t="s">
        <v>1044</v>
      </c>
      <c r="P1009">
        <v>0.69999998799999996</v>
      </c>
      <c r="Q1009">
        <v>68094</v>
      </c>
      <c r="R1009" t="s">
        <v>1045</v>
      </c>
      <c r="S1009">
        <v>19415142</v>
      </c>
      <c r="T1009">
        <v>199.08658940000001</v>
      </c>
      <c r="U1009" t="s">
        <v>31</v>
      </c>
      <c r="V1009" t="s">
        <v>2129</v>
      </c>
      <c r="W1009" t="s">
        <v>23</v>
      </c>
    </row>
    <row r="1010" spans="1:23" x14ac:dyDescent="0.4">
      <c r="A1010">
        <v>1009</v>
      </c>
      <c r="B1010">
        <v>1</v>
      </c>
      <c r="C1010">
        <v>1</v>
      </c>
      <c r="D1010">
        <v>1</v>
      </c>
      <c r="E1010">
        <v>1</v>
      </c>
      <c r="F1010">
        <v>0.37525395479809498</v>
      </c>
      <c r="G1010">
        <v>-86.248583702011899</v>
      </c>
      <c r="H1010" t="s">
        <v>23</v>
      </c>
      <c r="I1010">
        <v>42.6282130070893</v>
      </c>
      <c r="J1010" t="s">
        <v>1040</v>
      </c>
      <c r="K1010" t="s">
        <v>25</v>
      </c>
      <c r="L1010" t="s">
        <v>1041</v>
      </c>
      <c r="M1010" t="s">
        <v>1042</v>
      </c>
      <c r="N1010" t="s">
        <v>1043</v>
      </c>
      <c r="O1010" t="s">
        <v>1044</v>
      </c>
      <c r="P1010">
        <v>0.69999998799999996</v>
      </c>
      <c r="Q1010">
        <v>68094</v>
      </c>
      <c r="R1010" t="s">
        <v>1045</v>
      </c>
      <c r="S1010">
        <v>19415142</v>
      </c>
      <c r="T1010">
        <v>199.08658940000001</v>
      </c>
      <c r="U1010" t="s">
        <v>31</v>
      </c>
      <c r="V1010" t="s">
        <v>2130</v>
      </c>
      <c r="W1010" t="s">
        <v>23</v>
      </c>
    </row>
    <row r="1011" spans="1:23" x14ac:dyDescent="0.4">
      <c r="A1011">
        <v>1010</v>
      </c>
      <c r="B1011">
        <v>1</v>
      </c>
      <c r="C1011">
        <v>1</v>
      </c>
      <c r="D1011">
        <v>1</v>
      </c>
      <c r="E1011">
        <v>1</v>
      </c>
      <c r="F1011">
        <v>0.37506490304811801</v>
      </c>
      <c r="G1011">
        <v>-6.8561130293728398</v>
      </c>
      <c r="H1011" t="s">
        <v>23</v>
      </c>
      <c r="I1011">
        <v>25.545615363815401</v>
      </c>
      <c r="J1011" t="s">
        <v>1234</v>
      </c>
      <c r="K1011" t="s">
        <v>25</v>
      </c>
      <c r="L1011" t="s">
        <v>1235</v>
      </c>
      <c r="M1011" t="s">
        <v>1236</v>
      </c>
      <c r="N1011" t="s">
        <v>1237</v>
      </c>
      <c r="O1011" t="s">
        <v>1238</v>
      </c>
      <c r="P1011">
        <v>1.81215119</v>
      </c>
      <c r="Q1011" t="s">
        <v>1239</v>
      </c>
      <c r="R1011" t="s">
        <v>1240</v>
      </c>
      <c r="S1011">
        <v>121563518</v>
      </c>
      <c r="T1011">
        <v>287.05501450000003</v>
      </c>
      <c r="U1011" t="s">
        <v>31</v>
      </c>
      <c r="V1011" t="s">
        <v>2131</v>
      </c>
      <c r="W1011" t="s">
        <v>23</v>
      </c>
    </row>
    <row r="1012" spans="1:23" x14ac:dyDescent="0.4">
      <c r="A1012">
        <v>1011</v>
      </c>
      <c r="B1012">
        <v>1</v>
      </c>
      <c r="C1012">
        <v>1</v>
      </c>
      <c r="D1012">
        <v>1</v>
      </c>
      <c r="E1012">
        <v>1</v>
      </c>
      <c r="F1012">
        <v>0.37506490304811801</v>
      </c>
      <c r="G1012">
        <v>-6.8561130293728398</v>
      </c>
      <c r="H1012">
        <v>0.999999999999999</v>
      </c>
      <c r="I1012">
        <v>25.545615363815401</v>
      </c>
      <c r="J1012" t="s">
        <v>1234</v>
      </c>
      <c r="K1012" t="s">
        <v>25</v>
      </c>
      <c r="L1012" t="s">
        <v>1235</v>
      </c>
      <c r="M1012" t="s">
        <v>1236</v>
      </c>
      <c r="N1012" t="s">
        <v>1237</v>
      </c>
      <c r="O1012" t="s">
        <v>1238</v>
      </c>
      <c r="P1012">
        <v>1.81215119</v>
      </c>
      <c r="Q1012" t="s">
        <v>1239</v>
      </c>
      <c r="R1012" t="s">
        <v>1240</v>
      </c>
      <c r="S1012">
        <v>121563518</v>
      </c>
      <c r="T1012">
        <v>287.05501450000003</v>
      </c>
      <c r="U1012" t="s">
        <v>31</v>
      </c>
      <c r="V1012" t="s">
        <v>2132</v>
      </c>
      <c r="W1012" t="s">
        <v>23</v>
      </c>
    </row>
    <row r="1013" spans="1:23" x14ac:dyDescent="0.4">
      <c r="A1013">
        <v>1012</v>
      </c>
      <c r="B1013">
        <v>1</v>
      </c>
      <c r="C1013">
        <v>1</v>
      </c>
      <c r="D1013">
        <v>1</v>
      </c>
      <c r="E1013">
        <v>1</v>
      </c>
      <c r="F1013">
        <v>0.37483139034198898</v>
      </c>
      <c r="G1013">
        <v>-197.96848270330301</v>
      </c>
      <c r="H1013" t="s">
        <v>23</v>
      </c>
      <c r="I1013">
        <v>16.789409568495</v>
      </c>
      <c r="J1013" t="s">
        <v>694</v>
      </c>
      <c r="K1013" t="s">
        <v>25</v>
      </c>
      <c r="L1013" t="s">
        <v>695</v>
      </c>
      <c r="M1013" t="s">
        <v>696</v>
      </c>
      <c r="N1013" t="s">
        <v>697</v>
      </c>
      <c r="O1013" t="s">
        <v>698</v>
      </c>
      <c r="P1013">
        <v>1.60000002</v>
      </c>
      <c r="Q1013" t="s">
        <v>699</v>
      </c>
      <c r="R1013" t="s">
        <v>700</v>
      </c>
      <c r="S1013">
        <v>71098742</v>
      </c>
      <c r="T1013">
        <v>369.18088369999998</v>
      </c>
      <c r="U1013" t="s">
        <v>31</v>
      </c>
      <c r="V1013" t="s">
        <v>2133</v>
      </c>
      <c r="W1013" t="s">
        <v>23</v>
      </c>
    </row>
    <row r="1014" spans="1:23" x14ac:dyDescent="0.4">
      <c r="A1014">
        <v>1013</v>
      </c>
      <c r="B1014">
        <v>1</v>
      </c>
      <c r="C1014">
        <v>1</v>
      </c>
      <c r="D1014">
        <v>1</v>
      </c>
      <c r="E1014">
        <v>1</v>
      </c>
      <c r="F1014">
        <v>0.37483139034198898</v>
      </c>
      <c r="G1014">
        <v>-197.96848270330301</v>
      </c>
      <c r="H1014">
        <v>0.999999999999999</v>
      </c>
      <c r="I1014">
        <v>16.789409568495</v>
      </c>
      <c r="J1014" t="s">
        <v>694</v>
      </c>
      <c r="K1014" t="s">
        <v>25</v>
      </c>
      <c r="L1014" t="s">
        <v>695</v>
      </c>
      <c r="M1014" t="s">
        <v>696</v>
      </c>
      <c r="N1014" t="s">
        <v>697</v>
      </c>
      <c r="O1014" t="s">
        <v>698</v>
      </c>
      <c r="P1014">
        <v>1.60000002</v>
      </c>
      <c r="Q1014" t="s">
        <v>699</v>
      </c>
      <c r="R1014" t="s">
        <v>700</v>
      </c>
      <c r="S1014">
        <v>71098742</v>
      </c>
      <c r="T1014">
        <v>369.18088369999998</v>
      </c>
      <c r="U1014" t="s">
        <v>31</v>
      </c>
      <c r="V1014" t="s">
        <v>2134</v>
      </c>
      <c r="W1014" t="s">
        <v>23</v>
      </c>
    </row>
    <row r="1015" spans="1:23" x14ac:dyDescent="0.4">
      <c r="A1015">
        <v>1014</v>
      </c>
      <c r="B1015">
        <v>1</v>
      </c>
      <c r="C1015">
        <v>1</v>
      </c>
      <c r="D1015">
        <v>1</v>
      </c>
      <c r="E1015">
        <v>1</v>
      </c>
      <c r="F1015">
        <v>0.37449844801389798</v>
      </c>
      <c r="G1015">
        <v>-698.76042160332395</v>
      </c>
      <c r="H1015" t="s">
        <v>23</v>
      </c>
      <c r="I1015">
        <v>80.434611566787098</v>
      </c>
      <c r="J1015" t="s">
        <v>1652</v>
      </c>
      <c r="K1015" t="s">
        <v>25</v>
      </c>
      <c r="L1015" t="s">
        <v>1653</v>
      </c>
      <c r="M1015" t="s">
        <v>1654</v>
      </c>
      <c r="N1015" t="s">
        <v>28</v>
      </c>
      <c r="O1015" t="s">
        <v>1655</v>
      </c>
      <c r="P1015">
        <v>3.2999999500000001</v>
      </c>
      <c r="Q1015" t="s">
        <v>1656</v>
      </c>
      <c r="R1015" t="s">
        <v>1657</v>
      </c>
      <c r="S1015">
        <v>16777286</v>
      </c>
      <c r="T1015">
        <v>565.15518199999997</v>
      </c>
      <c r="U1015" t="s">
        <v>31</v>
      </c>
      <c r="V1015" t="s">
        <v>2135</v>
      </c>
      <c r="W1015" t="s">
        <v>23</v>
      </c>
    </row>
    <row r="1016" spans="1:23" x14ac:dyDescent="0.4">
      <c r="A1016">
        <v>1015</v>
      </c>
      <c r="B1016">
        <v>1</v>
      </c>
      <c r="C1016">
        <v>1</v>
      </c>
      <c r="D1016">
        <v>1</v>
      </c>
      <c r="E1016">
        <v>1</v>
      </c>
      <c r="F1016">
        <v>0.37449844801389798</v>
      </c>
      <c r="G1016">
        <v>-698.76042160332395</v>
      </c>
      <c r="H1016">
        <v>0.99748743718592903</v>
      </c>
      <c r="I1016">
        <v>80.434611566787098</v>
      </c>
      <c r="J1016" t="s">
        <v>1652</v>
      </c>
      <c r="K1016" t="s">
        <v>25</v>
      </c>
      <c r="L1016" t="s">
        <v>1653</v>
      </c>
      <c r="M1016" t="s">
        <v>1654</v>
      </c>
      <c r="N1016" t="s">
        <v>28</v>
      </c>
      <c r="O1016" t="s">
        <v>1655</v>
      </c>
      <c r="P1016">
        <v>3.2999999500000001</v>
      </c>
      <c r="Q1016" t="s">
        <v>1656</v>
      </c>
      <c r="R1016" t="s">
        <v>1657</v>
      </c>
      <c r="S1016">
        <v>16777286</v>
      </c>
      <c r="T1016">
        <v>565.15518199999997</v>
      </c>
      <c r="U1016" t="s">
        <v>31</v>
      </c>
      <c r="V1016" t="s">
        <v>2136</v>
      </c>
      <c r="W1016" t="s">
        <v>23</v>
      </c>
    </row>
    <row r="1017" spans="1:23" x14ac:dyDescent="0.4">
      <c r="A1017">
        <v>1016</v>
      </c>
      <c r="B1017">
        <v>1</v>
      </c>
      <c r="C1017">
        <v>1</v>
      </c>
      <c r="D1017">
        <v>1</v>
      </c>
      <c r="E1017">
        <v>1</v>
      </c>
      <c r="F1017">
        <v>0.37384720010935402</v>
      </c>
      <c r="G1017">
        <v>-34.097350812290003</v>
      </c>
      <c r="H1017">
        <v>0.99497487437185905</v>
      </c>
      <c r="I1017">
        <v>44.167535881598099</v>
      </c>
      <c r="J1017" t="s">
        <v>1894</v>
      </c>
      <c r="K1017" t="s">
        <v>25</v>
      </c>
      <c r="L1017" t="s">
        <v>1895</v>
      </c>
      <c r="M1017" t="s">
        <v>1896</v>
      </c>
      <c r="N1017" t="s">
        <v>1897</v>
      </c>
      <c r="O1017" t="s">
        <v>1898</v>
      </c>
      <c r="P1017">
        <v>-1.10000002</v>
      </c>
      <c r="Q1017" t="s">
        <v>1899</v>
      </c>
      <c r="R1017" t="s">
        <v>1900</v>
      </c>
      <c r="S1017">
        <v>20900222</v>
      </c>
      <c r="T1017">
        <v>581.1864822</v>
      </c>
      <c r="U1017" t="s">
        <v>31</v>
      </c>
      <c r="V1017" t="s">
        <v>2137</v>
      </c>
      <c r="W1017" t="s">
        <v>23</v>
      </c>
    </row>
    <row r="1018" spans="1:23" x14ac:dyDescent="0.4">
      <c r="A1018">
        <v>1017</v>
      </c>
      <c r="B1018">
        <v>1</v>
      </c>
      <c r="C1018">
        <v>1</v>
      </c>
      <c r="D1018">
        <v>1</v>
      </c>
      <c r="E1018">
        <v>1</v>
      </c>
      <c r="F1018">
        <v>0.37384720010935402</v>
      </c>
      <c r="G1018">
        <v>-34.097350812290003</v>
      </c>
      <c r="H1018" t="s">
        <v>23</v>
      </c>
      <c r="I1018">
        <v>44.167535881598099</v>
      </c>
      <c r="J1018" t="s">
        <v>1894</v>
      </c>
      <c r="K1018" t="s">
        <v>25</v>
      </c>
      <c r="L1018" t="s">
        <v>1895</v>
      </c>
      <c r="M1018" t="s">
        <v>1896</v>
      </c>
      <c r="N1018" t="s">
        <v>1897</v>
      </c>
      <c r="O1018" t="s">
        <v>1898</v>
      </c>
      <c r="P1018">
        <v>-1.10000002</v>
      </c>
      <c r="Q1018" t="s">
        <v>1899</v>
      </c>
      <c r="R1018" t="s">
        <v>1900</v>
      </c>
      <c r="S1018">
        <v>20900222</v>
      </c>
      <c r="T1018">
        <v>581.1864822</v>
      </c>
      <c r="U1018" t="s">
        <v>31</v>
      </c>
      <c r="V1018" t="s">
        <v>2138</v>
      </c>
      <c r="W1018" t="s">
        <v>23</v>
      </c>
    </row>
    <row r="1019" spans="1:23" x14ac:dyDescent="0.4">
      <c r="A1019">
        <v>1018</v>
      </c>
      <c r="B1019">
        <v>1</v>
      </c>
      <c r="C1019">
        <v>1</v>
      </c>
      <c r="D1019">
        <v>1</v>
      </c>
      <c r="E1019">
        <v>1</v>
      </c>
      <c r="F1019">
        <v>0.37357350595836902</v>
      </c>
      <c r="G1019">
        <v>-21.1262458145317</v>
      </c>
      <c r="H1019">
        <v>0.999999999999999</v>
      </c>
      <c r="I1019">
        <v>30.869548315884401</v>
      </c>
      <c r="J1019" t="s">
        <v>931</v>
      </c>
      <c r="K1019" t="s">
        <v>25</v>
      </c>
      <c r="L1019" t="s">
        <v>932</v>
      </c>
      <c r="M1019" t="s">
        <v>933</v>
      </c>
      <c r="N1019" t="s">
        <v>934</v>
      </c>
      <c r="O1019" t="s">
        <v>935</v>
      </c>
      <c r="P1019">
        <v>-1.7000000500000001</v>
      </c>
      <c r="Q1019" t="s">
        <v>936</v>
      </c>
      <c r="R1019" t="s">
        <v>937</v>
      </c>
      <c r="S1019">
        <v>20766846</v>
      </c>
      <c r="T1019">
        <v>597.14501129999996</v>
      </c>
      <c r="U1019" t="s">
        <v>31</v>
      </c>
      <c r="V1019" t="s">
        <v>2139</v>
      </c>
      <c r="W1019" t="s">
        <v>23</v>
      </c>
    </row>
    <row r="1020" spans="1:23" x14ac:dyDescent="0.4">
      <c r="A1020">
        <v>1019</v>
      </c>
      <c r="B1020">
        <v>1</v>
      </c>
      <c r="C1020">
        <v>1</v>
      </c>
      <c r="D1020">
        <v>1</v>
      </c>
      <c r="E1020">
        <v>1</v>
      </c>
      <c r="F1020">
        <v>0.37357350595836902</v>
      </c>
      <c r="G1020">
        <v>-21.1262458145317</v>
      </c>
      <c r="H1020" t="s">
        <v>23</v>
      </c>
      <c r="I1020">
        <v>30.869548315884401</v>
      </c>
      <c r="J1020" t="s">
        <v>931</v>
      </c>
      <c r="K1020" t="s">
        <v>25</v>
      </c>
      <c r="L1020" t="s">
        <v>932</v>
      </c>
      <c r="M1020" t="s">
        <v>933</v>
      </c>
      <c r="N1020" t="s">
        <v>934</v>
      </c>
      <c r="O1020" t="s">
        <v>935</v>
      </c>
      <c r="P1020">
        <v>-1.7000000500000001</v>
      </c>
      <c r="Q1020" t="s">
        <v>936</v>
      </c>
      <c r="R1020" t="s">
        <v>937</v>
      </c>
      <c r="S1020">
        <v>20766846</v>
      </c>
      <c r="T1020">
        <v>597.14501129999996</v>
      </c>
      <c r="U1020" t="s">
        <v>31</v>
      </c>
      <c r="V1020" t="s">
        <v>2140</v>
      </c>
      <c r="W1020" t="s">
        <v>23</v>
      </c>
    </row>
    <row r="1021" spans="1:23" x14ac:dyDescent="0.4">
      <c r="A1021">
        <v>1020</v>
      </c>
      <c r="B1021">
        <v>1</v>
      </c>
      <c r="C1021">
        <v>3</v>
      </c>
      <c r="D1021">
        <v>1</v>
      </c>
      <c r="E1021">
        <v>1</v>
      </c>
      <c r="F1021">
        <v>0.37307388660652702</v>
      </c>
      <c r="G1021">
        <v>-184.24333182733</v>
      </c>
      <c r="H1021">
        <v>0.999999999999999</v>
      </c>
      <c r="I1021">
        <v>46.284824481973601</v>
      </c>
      <c r="J1021" t="s">
        <v>694</v>
      </c>
      <c r="K1021" t="s">
        <v>25</v>
      </c>
      <c r="L1021" t="s">
        <v>2141</v>
      </c>
      <c r="M1021" t="s">
        <v>2142</v>
      </c>
      <c r="N1021" t="s">
        <v>28</v>
      </c>
      <c r="O1021" t="s">
        <v>2143</v>
      </c>
      <c r="P1021">
        <v>2.2000000499999999</v>
      </c>
      <c r="Q1021">
        <v>101695744</v>
      </c>
      <c r="R1021" t="s">
        <v>2144</v>
      </c>
      <c r="S1021">
        <v>8592064514</v>
      </c>
      <c r="T1021">
        <v>369.18088369999998</v>
      </c>
      <c r="U1021" t="s">
        <v>31</v>
      </c>
      <c r="V1021" t="s">
        <v>2145</v>
      </c>
      <c r="W1021" t="s">
        <v>23</v>
      </c>
    </row>
    <row r="1022" spans="1:23" x14ac:dyDescent="0.4">
      <c r="A1022">
        <v>1021</v>
      </c>
      <c r="B1022">
        <v>1</v>
      </c>
      <c r="C1022">
        <v>3</v>
      </c>
      <c r="D1022">
        <v>1</v>
      </c>
      <c r="E1022">
        <v>1</v>
      </c>
      <c r="F1022">
        <v>0.37307388660652702</v>
      </c>
      <c r="G1022">
        <v>-184.24333182733</v>
      </c>
      <c r="H1022" t="s">
        <v>23</v>
      </c>
      <c r="I1022">
        <v>46.284824481973601</v>
      </c>
      <c r="J1022" t="s">
        <v>694</v>
      </c>
      <c r="K1022" t="s">
        <v>25</v>
      </c>
      <c r="L1022" t="s">
        <v>2141</v>
      </c>
      <c r="M1022" t="s">
        <v>2142</v>
      </c>
      <c r="N1022" t="s">
        <v>28</v>
      </c>
      <c r="O1022" t="s">
        <v>2143</v>
      </c>
      <c r="P1022">
        <v>2.2000000499999999</v>
      </c>
      <c r="Q1022">
        <v>101695744</v>
      </c>
      <c r="R1022" t="s">
        <v>2144</v>
      </c>
      <c r="S1022">
        <v>8592064514</v>
      </c>
      <c r="T1022">
        <v>369.18088369999998</v>
      </c>
      <c r="U1022" t="s">
        <v>31</v>
      </c>
      <c r="V1022" t="s">
        <v>2146</v>
      </c>
      <c r="W1022" t="s">
        <v>23</v>
      </c>
    </row>
    <row r="1023" spans="1:23" x14ac:dyDescent="0.4">
      <c r="A1023">
        <v>1022</v>
      </c>
      <c r="B1023">
        <v>1</v>
      </c>
      <c r="C1023">
        <v>1</v>
      </c>
      <c r="D1023">
        <v>1</v>
      </c>
      <c r="E1023">
        <v>1</v>
      </c>
      <c r="F1023">
        <v>0.37258377200443299</v>
      </c>
      <c r="G1023">
        <v>-25.065815610234399</v>
      </c>
      <c r="H1023">
        <v>0.999999999999999</v>
      </c>
      <c r="I1023">
        <v>14.2812485597814</v>
      </c>
      <c r="J1023" t="s">
        <v>908</v>
      </c>
      <c r="K1023" t="s">
        <v>25</v>
      </c>
      <c r="L1023" t="s">
        <v>909</v>
      </c>
      <c r="M1023" t="s">
        <v>910</v>
      </c>
      <c r="N1023" t="s">
        <v>911</v>
      </c>
      <c r="O1023" t="s">
        <v>912</v>
      </c>
      <c r="P1023">
        <v>0.40000000600000002</v>
      </c>
      <c r="Q1023" t="s">
        <v>913</v>
      </c>
      <c r="R1023" t="s">
        <v>914</v>
      </c>
      <c r="S1023">
        <v>34615519614</v>
      </c>
      <c r="T1023">
        <v>465.10275250000001</v>
      </c>
      <c r="U1023" t="s">
        <v>31</v>
      </c>
      <c r="V1023" t="s">
        <v>2147</v>
      </c>
      <c r="W1023" t="s">
        <v>23</v>
      </c>
    </row>
    <row r="1024" spans="1:23" x14ac:dyDescent="0.4">
      <c r="A1024">
        <v>1023</v>
      </c>
      <c r="B1024">
        <v>1</v>
      </c>
      <c r="C1024">
        <v>1</v>
      </c>
      <c r="D1024">
        <v>1</v>
      </c>
      <c r="E1024">
        <v>1</v>
      </c>
      <c r="F1024">
        <v>0.37258377200443299</v>
      </c>
      <c r="G1024">
        <v>-25.065815610234399</v>
      </c>
      <c r="H1024" t="s">
        <v>23</v>
      </c>
      <c r="I1024">
        <v>14.2812485597814</v>
      </c>
      <c r="J1024" t="s">
        <v>908</v>
      </c>
      <c r="K1024" t="s">
        <v>25</v>
      </c>
      <c r="L1024" t="s">
        <v>909</v>
      </c>
      <c r="M1024" t="s">
        <v>910</v>
      </c>
      <c r="N1024" t="s">
        <v>911</v>
      </c>
      <c r="O1024" t="s">
        <v>912</v>
      </c>
      <c r="P1024">
        <v>0.40000000600000002</v>
      </c>
      <c r="Q1024" t="s">
        <v>913</v>
      </c>
      <c r="R1024" t="s">
        <v>914</v>
      </c>
      <c r="S1024">
        <v>34615519614</v>
      </c>
      <c r="T1024">
        <v>465.10275250000001</v>
      </c>
      <c r="U1024" t="s">
        <v>31</v>
      </c>
      <c r="V1024" t="s">
        <v>2148</v>
      </c>
      <c r="W1024" t="s">
        <v>23</v>
      </c>
    </row>
    <row r="1025" spans="1:23" x14ac:dyDescent="0.4">
      <c r="A1025">
        <v>1024</v>
      </c>
      <c r="B1025">
        <v>1</v>
      </c>
      <c r="C1025">
        <v>3</v>
      </c>
      <c r="D1025">
        <v>1</v>
      </c>
      <c r="E1025">
        <v>1</v>
      </c>
      <c r="F1025">
        <v>0.37164168322375701</v>
      </c>
      <c r="G1025">
        <v>-6.7254227656079504</v>
      </c>
      <c r="H1025" t="s">
        <v>23</v>
      </c>
      <c r="I1025">
        <v>16.6686173017337</v>
      </c>
      <c r="J1025" t="s">
        <v>1234</v>
      </c>
      <c r="K1025" t="s">
        <v>25</v>
      </c>
      <c r="L1025" t="s">
        <v>1235</v>
      </c>
      <c r="M1025" t="s">
        <v>1236</v>
      </c>
      <c r="N1025" t="s">
        <v>1237</v>
      </c>
      <c r="O1025" t="s">
        <v>1238</v>
      </c>
      <c r="P1025">
        <v>1.81215119</v>
      </c>
      <c r="Q1025" t="s">
        <v>1239</v>
      </c>
      <c r="R1025" t="s">
        <v>1240</v>
      </c>
      <c r="S1025">
        <v>121563518</v>
      </c>
      <c r="T1025">
        <v>287.05500999999998</v>
      </c>
      <c r="U1025" t="s">
        <v>31</v>
      </c>
      <c r="V1025" t="s">
        <v>2149</v>
      </c>
      <c r="W1025" t="s">
        <v>23</v>
      </c>
    </row>
    <row r="1026" spans="1:23" x14ac:dyDescent="0.4">
      <c r="A1026">
        <v>1025</v>
      </c>
      <c r="B1026">
        <v>1</v>
      </c>
      <c r="C1026">
        <v>3</v>
      </c>
      <c r="D1026">
        <v>1</v>
      </c>
      <c r="E1026">
        <v>1</v>
      </c>
      <c r="F1026">
        <v>0.37164168322375701</v>
      </c>
      <c r="G1026">
        <v>-6.7254227656079504</v>
      </c>
      <c r="H1026">
        <v>0.99849246231155697</v>
      </c>
      <c r="I1026">
        <v>16.6686173017337</v>
      </c>
      <c r="J1026" t="s">
        <v>1234</v>
      </c>
      <c r="K1026" t="s">
        <v>25</v>
      </c>
      <c r="L1026" t="s">
        <v>1235</v>
      </c>
      <c r="M1026" t="s">
        <v>1236</v>
      </c>
      <c r="N1026" t="s">
        <v>1237</v>
      </c>
      <c r="O1026" t="s">
        <v>1238</v>
      </c>
      <c r="P1026">
        <v>1.81215119</v>
      </c>
      <c r="Q1026" t="s">
        <v>1239</v>
      </c>
      <c r="R1026" t="s">
        <v>1240</v>
      </c>
      <c r="S1026">
        <v>121563518</v>
      </c>
      <c r="T1026">
        <v>287.05500999999998</v>
      </c>
      <c r="U1026" t="s">
        <v>31</v>
      </c>
      <c r="V1026" t="s">
        <v>2150</v>
      </c>
      <c r="W1026" t="s">
        <v>23</v>
      </c>
    </row>
    <row r="1027" spans="1:23" x14ac:dyDescent="0.4">
      <c r="A1027">
        <v>1026</v>
      </c>
      <c r="B1027">
        <v>1</v>
      </c>
      <c r="C1027">
        <v>1</v>
      </c>
      <c r="D1027">
        <v>1</v>
      </c>
      <c r="E1027">
        <v>2</v>
      </c>
      <c r="F1027">
        <v>0.37162650933547298</v>
      </c>
      <c r="G1027">
        <v>-214.67879193658899</v>
      </c>
      <c r="H1027" t="s">
        <v>23</v>
      </c>
      <c r="I1027">
        <v>28.7109899863277</v>
      </c>
      <c r="J1027" t="s">
        <v>944</v>
      </c>
      <c r="K1027" t="s">
        <v>25</v>
      </c>
      <c r="L1027" t="s">
        <v>945</v>
      </c>
      <c r="M1027" t="s">
        <v>946</v>
      </c>
      <c r="N1027" t="s">
        <v>947</v>
      </c>
      <c r="O1027" t="s">
        <v>948</v>
      </c>
      <c r="P1027">
        <v>4</v>
      </c>
      <c r="Q1027" t="s">
        <v>949</v>
      </c>
      <c r="R1027" t="s">
        <v>950</v>
      </c>
      <c r="S1027">
        <v>120384382</v>
      </c>
      <c r="T1027">
        <v>609.28065730000003</v>
      </c>
      <c r="U1027" t="s">
        <v>31</v>
      </c>
      <c r="V1027" t="s">
        <v>2151</v>
      </c>
      <c r="W1027" t="s">
        <v>23</v>
      </c>
    </row>
    <row r="1028" spans="1:23" x14ac:dyDescent="0.4">
      <c r="A1028">
        <v>1027</v>
      </c>
      <c r="B1028">
        <v>1</v>
      </c>
      <c r="C1028">
        <v>1</v>
      </c>
      <c r="D1028">
        <v>1</v>
      </c>
      <c r="E1028">
        <v>2</v>
      </c>
      <c r="F1028">
        <v>0.37162650933547298</v>
      </c>
      <c r="G1028">
        <v>-214.67879193658899</v>
      </c>
      <c r="H1028">
        <v>0.86180904522613</v>
      </c>
      <c r="I1028">
        <v>28.7109899863277</v>
      </c>
      <c r="J1028" t="s">
        <v>944</v>
      </c>
      <c r="K1028" t="s">
        <v>25</v>
      </c>
      <c r="L1028" t="s">
        <v>945</v>
      </c>
      <c r="M1028" t="s">
        <v>946</v>
      </c>
      <c r="N1028" t="s">
        <v>947</v>
      </c>
      <c r="O1028" t="s">
        <v>948</v>
      </c>
      <c r="P1028">
        <v>4</v>
      </c>
      <c r="Q1028" t="s">
        <v>949</v>
      </c>
      <c r="R1028" t="s">
        <v>950</v>
      </c>
      <c r="S1028">
        <v>120384382</v>
      </c>
      <c r="T1028">
        <v>609.28065730000003</v>
      </c>
      <c r="U1028" t="s">
        <v>31</v>
      </c>
      <c r="V1028" t="s">
        <v>2152</v>
      </c>
      <c r="W1028" t="s">
        <v>23</v>
      </c>
    </row>
    <row r="1029" spans="1:23" x14ac:dyDescent="0.4">
      <c r="A1029">
        <v>1028</v>
      </c>
      <c r="B1029">
        <v>1</v>
      </c>
      <c r="C1029">
        <v>1</v>
      </c>
      <c r="D1029">
        <v>1</v>
      </c>
      <c r="E1029">
        <v>1</v>
      </c>
      <c r="F1029">
        <v>0.37137844551050098</v>
      </c>
      <c r="G1029">
        <v>-26.675471362169901</v>
      </c>
      <c r="H1029">
        <v>0.999999999999999</v>
      </c>
      <c r="I1029">
        <v>10.779086996681499</v>
      </c>
      <c r="J1029" t="s">
        <v>1437</v>
      </c>
      <c r="K1029" t="s">
        <v>25</v>
      </c>
      <c r="L1029" t="s">
        <v>1438</v>
      </c>
      <c r="M1029" t="s">
        <v>1439</v>
      </c>
      <c r="N1029" t="s">
        <v>1440</v>
      </c>
      <c r="O1029" t="s">
        <v>1441</v>
      </c>
      <c r="P1029">
        <v>1.2000000500000001</v>
      </c>
      <c r="Q1029" t="s">
        <v>1442</v>
      </c>
      <c r="R1029" t="s">
        <v>1443</v>
      </c>
      <c r="S1029">
        <v>34380376446</v>
      </c>
      <c r="T1029">
        <v>433.11292329999998</v>
      </c>
      <c r="U1029" t="s">
        <v>31</v>
      </c>
      <c r="V1029" t="s">
        <v>2153</v>
      </c>
      <c r="W1029" t="s">
        <v>23</v>
      </c>
    </row>
    <row r="1030" spans="1:23" x14ac:dyDescent="0.4">
      <c r="A1030">
        <v>1029</v>
      </c>
      <c r="B1030">
        <v>1</v>
      </c>
      <c r="C1030">
        <v>1</v>
      </c>
      <c r="D1030">
        <v>1</v>
      </c>
      <c r="E1030">
        <v>1</v>
      </c>
      <c r="F1030">
        <v>0.37137844551050098</v>
      </c>
      <c r="G1030">
        <v>-26.675471362169901</v>
      </c>
      <c r="H1030" t="s">
        <v>23</v>
      </c>
      <c r="I1030">
        <v>10.779086996681499</v>
      </c>
      <c r="J1030" t="s">
        <v>1437</v>
      </c>
      <c r="K1030" t="s">
        <v>25</v>
      </c>
      <c r="L1030" t="s">
        <v>1438</v>
      </c>
      <c r="M1030" t="s">
        <v>1439</v>
      </c>
      <c r="N1030" t="s">
        <v>1440</v>
      </c>
      <c r="O1030" t="s">
        <v>1441</v>
      </c>
      <c r="P1030">
        <v>1.2000000500000001</v>
      </c>
      <c r="Q1030" t="s">
        <v>1442</v>
      </c>
      <c r="R1030" t="s">
        <v>1443</v>
      </c>
      <c r="S1030">
        <v>34380376446</v>
      </c>
      <c r="T1030">
        <v>433.11292329999998</v>
      </c>
      <c r="U1030" t="s">
        <v>31</v>
      </c>
      <c r="V1030" t="s">
        <v>2154</v>
      </c>
      <c r="W1030" t="s">
        <v>23</v>
      </c>
    </row>
    <row r="1031" spans="1:23" x14ac:dyDescent="0.4">
      <c r="A1031">
        <v>1030</v>
      </c>
      <c r="B1031">
        <v>1</v>
      </c>
      <c r="C1031">
        <v>1</v>
      </c>
      <c r="D1031">
        <v>1</v>
      </c>
      <c r="E1031">
        <v>1</v>
      </c>
      <c r="F1031">
        <v>0.37119955234580199</v>
      </c>
      <c r="G1031">
        <v>-24.129030052384699</v>
      </c>
      <c r="H1031">
        <v>0.999999999999999</v>
      </c>
      <c r="I1031">
        <v>28.0727732939324</v>
      </c>
      <c r="J1031" t="s">
        <v>931</v>
      </c>
      <c r="K1031" t="s">
        <v>25</v>
      </c>
      <c r="L1031" t="s">
        <v>932</v>
      </c>
      <c r="M1031" t="s">
        <v>933</v>
      </c>
      <c r="N1031" t="s">
        <v>934</v>
      </c>
      <c r="O1031" t="s">
        <v>935</v>
      </c>
      <c r="P1031">
        <v>-1.7000000500000001</v>
      </c>
      <c r="Q1031" t="s">
        <v>936</v>
      </c>
      <c r="R1031" t="s">
        <v>937</v>
      </c>
      <c r="S1031">
        <v>20766846</v>
      </c>
      <c r="T1031">
        <v>597.14500999999996</v>
      </c>
      <c r="U1031" t="s">
        <v>31</v>
      </c>
      <c r="V1031" t="s">
        <v>2155</v>
      </c>
      <c r="W1031" t="s">
        <v>23</v>
      </c>
    </row>
    <row r="1032" spans="1:23" x14ac:dyDescent="0.4">
      <c r="A1032">
        <v>1031</v>
      </c>
      <c r="B1032">
        <v>1</v>
      </c>
      <c r="C1032">
        <v>1</v>
      </c>
      <c r="D1032">
        <v>1</v>
      </c>
      <c r="E1032">
        <v>1</v>
      </c>
      <c r="F1032">
        <v>0.37119955234580199</v>
      </c>
      <c r="G1032">
        <v>-24.129030052384699</v>
      </c>
      <c r="H1032" t="s">
        <v>23</v>
      </c>
      <c r="I1032">
        <v>28.0727732939324</v>
      </c>
      <c r="J1032" t="s">
        <v>931</v>
      </c>
      <c r="K1032" t="s">
        <v>25</v>
      </c>
      <c r="L1032" t="s">
        <v>932</v>
      </c>
      <c r="M1032" t="s">
        <v>933</v>
      </c>
      <c r="N1032" t="s">
        <v>934</v>
      </c>
      <c r="O1032" t="s">
        <v>935</v>
      </c>
      <c r="P1032">
        <v>-1.7000000500000001</v>
      </c>
      <c r="Q1032" t="s">
        <v>936</v>
      </c>
      <c r="R1032" t="s">
        <v>937</v>
      </c>
      <c r="S1032">
        <v>20766846</v>
      </c>
      <c r="T1032">
        <v>597.14500999999996</v>
      </c>
      <c r="U1032" t="s">
        <v>31</v>
      </c>
      <c r="V1032" t="s">
        <v>2156</v>
      </c>
      <c r="W1032" t="s">
        <v>23</v>
      </c>
    </row>
    <row r="1033" spans="1:23" x14ac:dyDescent="0.4">
      <c r="A1033">
        <v>1032</v>
      </c>
      <c r="B1033">
        <v>1</v>
      </c>
      <c r="C1033">
        <v>1</v>
      </c>
      <c r="D1033">
        <v>1</v>
      </c>
      <c r="E1033">
        <v>2</v>
      </c>
      <c r="F1033">
        <v>0.37117988850626699</v>
      </c>
      <c r="G1033">
        <v>-83.209896638797304</v>
      </c>
      <c r="H1033" t="s">
        <v>23</v>
      </c>
      <c r="I1033">
        <v>39.9013760378825</v>
      </c>
      <c r="J1033" t="s">
        <v>1381</v>
      </c>
      <c r="K1033" t="s">
        <v>25</v>
      </c>
      <c r="L1033" t="s">
        <v>1382</v>
      </c>
      <c r="M1033" t="s">
        <v>1383</v>
      </c>
      <c r="N1033" t="s">
        <v>1384</v>
      </c>
      <c r="O1033" t="s">
        <v>1385</v>
      </c>
      <c r="P1033">
        <v>-0.69999998799999996</v>
      </c>
      <c r="Q1033" t="s">
        <v>1386</v>
      </c>
      <c r="R1033" t="s">
        <v>1387</v>
      </c>
      <c r="S1033">
        <v>8610701406</v>
      </c>
      <c r="T1033">
        <v>595.20213220000005</v>
      </c>
      <c r="U1033" t="s">
        <v>31</v>
      </c>
      <c r="V1033" t="s">
        <v>2157</v>
      </c>
      <c r="W1033" t="s">
        <v>23</v>
      </c>
    </row>
    <row r="1034" spans="1:23" x14ac:dyDescent="0.4">
      <c r="A1034">
        <v>1033</v>
      </c>
      <c r="B1034">
        <v>1</v>
      </c>
      <c r="C1034">
        <v>1</v>
      </c>
      <c r="D1034">
        <v>1</v>
      </c>
      <c r="E1034">
        <v>2</v>
      </c>
      <c r="F1034">
        <v>0.37117988850626699</v>
      </c>
      <c r="G1034">
        <v>-83.209896638797304</v>
      </c>
      <c r="H1034">
        <v>0.90301507537688397</v>
      </c>
      <c r="I1034">
        <v>39.9013760378825</v>
      </c>
      <c r="J1034" t="s">
        <v>1381</v>
      </c>
      <c r="K1034" t="s">
        <v>25</v>
      </c>
      <c r="L1034" t="s">
        <v>1382</v>
      </c>
      <c r="M1034" t="s">
        <v>1383</v>
      </c>
      <c r="N1034" t="s">
        <v>1384</v>
      </c>
      <c r="O1034" t="s">
        <v>1385</v>
      </c>
      <c r="P1034">
        <v>-0.69999998799999996</v>
      </c>
      <c r="Q1034" t="s">
        <v>1386</v>
      </c>
      <c r="R1034" t="s">
        <v>1387</v>
      </c>
      <c r="S1034">
        <v>8610701406</v>
      </c>
      <c r="T1034">
        <v>595.20213220000005</v>
      </c>
      <c r="U1034" t="s">
        <v>31</v>
      </c>
      <c r="V1034" t="s">
        <v>2158</v>
      </c>
      <c r="W1034" t="s">
        <v>23</v>
      </c>
    </row>
    <row r="1035" spans="1:23" x14ac:dyDescent="0.4">
      <c r="A1035">
        <v>1034</v>
      </c>
      <c r="B1035">
        <v>1</v>
      </c>
      <c r="C1035">
        <v>1</v>
      </c>
      <c r="D1035">
        <v>1</v>
      </c>
      <c r="E1035">
        <v>1</v>
      </c>
      <c r="F1035">
        <v>0.37094302261308598</v>
      </c>
      <c r="G1035">
        <v>-256.48545666271298</v>
      </c>
      <c r="H1035" t="s">
        <v>23</v>
      </c>
      <c r="I1035">
        <v>22.486169625008401</v>
      </c>
      <c r="J1035" t="s">
        <v>2159</v>
      </c>
      <c r="K1035" t="s">
        <v>25</v>
      </c>
      <c r="L1035" t="s">
        <v>2160</v>
      </c>
      <c r="M1035" t="s">
        <v>2161</v>
      </c>
      <c r="N1035" t="s">
        <v>2162</v>
      </c>
      <c r="O1035" t="s">
        <v>2163</v>
      </c>
      <c r="P1035">
        <v>-1.39999998</v>
      </c>
      <c r="Q1035">
        <v>21827835</v>
      </c>
      <c r="R1035" t="s">
        <v>2164</v>
      </c>
      <c r="S1035">
        <v>262146</v>
      </c>
      <c r="T1035">
        <v>301.06011710000001</v>
      </c>
      <c r="U1035" t="s">
        <v>31</v>
      </c>
      <c r="V1035" t="s">
        <v>2165</v>
      </c>
      <c r="W1035" t="s">
        <v>23</v>
      </c>
    </row>
    <row r="1036" spans="1:23" x14ac:dyDescent="0.4">
      <c r="A1036">
        <v>1035</v>
      </c>
      <c r="B1036">
        <v>1</v>
      </c>
      <c r="C1036">
        <v>1</v>
      </c>
      <c r="D1036">
        <v>1</v>
      </c>
      <c r="E1036">
        <v>1</v>
      </c>
      <c r="F1036">
        <v>0.37094302261308598</v>
      </c>
      <c r="G1036">
        <v>-256.48545666271298</v>
      </c>
      <c r="H1036">
        <v>0.99748743718592903</v>
      </c>
      <c r="I1036">
        <v>22.486169625008401</v>
      </c>
      <c r="J1036" t="s">
        <v>2159</v>
      </c>
      <c r="K1036" t="s">
        <v>25</v>
      </c>
      <c r="L1036" t="s">
        <v>2160</v>
      </c>
      <c r="M1036" t="s">
        <v>2161</v>
      </c>
      <c r="N1036" t="s">
        <v>2162</v>
      </c>
      <c r="O1036" t="s">
        <v>2163</v>
      </c>
      <c r="P1036">
        <v>-1.39999998</v>
      </c>
      <c r="Q1036">
        <v>21827835</v>
      </c>
      <c r="R1036" t="s">
        <v>2164</v>
      </c>
      <c r="S1036">
        <v>262146</v>
      </c>
      <c r="T1036">
        <v>301.06011710000001</v>
      </c>
      <c r="U1036" t="s">
        <v>31</v>
      </c>
      <c r="V1036" t="s">
        <v>2166</v>
      </c>
      <c r="W1036" t="s">
        <v>23</v>
      </c>
    </row>
    <row r="1037" spans="1:23" x14ac:dyDescent="0.4">
      <c r="A1037">
        <v>1036</v>
      </c>
      <c r="B1037">
        <v>1</v>
      </c>
      <c r="C1037">
        <v>1</v>
      </c>
      <c r="D1037">
        <v>1</v>
      </c>
      <c r="E1037">
        <v>1</v>
      </c>
      <c r="F1037">
        <v>0.370921202175097</v>
      </c>
      <c r="G1037">
        <v>-63.368415465934198</v>
      </c>
      <c r="H1037" t="s">
        <v>23</v>
      </c>
      <c r="I1037">
        <v>14.3356383671247</v>
      </c>
      <c r="J1037" t="s">
        <v>2167</v>
      </c>
      <c r="K1037" t="s">
        <v>25</v>
      </c>
      <c r="L1037" t="s">
        <v>2168</v>
      </c>
      <c r="M1037" t="s">
        <v>2169</v>
      </c>
      <c r="N1037" t="s">
        <v>2170</v>
      </c>
      <c r="O1037" t="s">
        <v>2171</v>
      </c>
      <c r="P1037">
        <v>3</v>
      </c>
      <c r="Q1037" t="s">
        <v>2172</v>
      </c>
      <c r="R1037" t="s">
        <v>2173</v>
      </c>
      <c r="S1037">
        <v>8609909098</v>
      </c>
      <c r="T1037">
        <v>438.2398</v>
      </c>
      <c r="U1037" t="s">
        <v>31</v>
      </c>
      <c r="V1037" t="s">
        <v>2174</v>
      </c>
      <c r="W1037" t="s">
        <v>23</v>
      </c>
    </row>
    <row r="1038" spans="1:23" x14ac:dyDescent="0.4">
      <c r="A1038">
        <v>1037</v>
      </c>
      <c r="B1038">
        <v>1</v>
      </c>
      <c r="C1038">
        <v>1</v>
      </c>
      <c r="D1038">
        <v>1</v>
      </c>
      <c r="E1038">
        <v>1</v>
      </c>
      <c r="F1038">
        <v>0.370921202175097</v>
      </c>
      <c r="G1038">
        <v>-63.368415465934198</v>
      </c>
      <c r="H1038">
        <v>0.98994974874371799</v>
      </c>
      <c r="I1038">
        <v>14.3356383671247</v>
      </c>
      <c r="J1038" t="s">
        <v>2167</v>
      </c>
      <c r="K1038" t="s">
        <v>25</v>
      </c>
      <c r="L1038" t="s">
        <v>2168</v>
      </c>
      <c r="M1038" t="s">
        <v>2169</v>
      </c>
      <c r="N1038" t="s">
        <v>2170</v>
      </c>
      <c r="O1038" t="s">
        <v>2171</v>
      </c>
      <c r="P1038">
        <v>3</v>
      </c>
      <c r="Q1038" t="s">
        <v>2172</v>
      </c>
      <c r="R1038" t="s">
        <v>2173</v>
      </c>
      <c r="S1038">
        <v>8609909098</v>
      </c>
      <c r="T1038">
        <v>438.2398</v>
      </c>
      <c r="U1038" t="s">
        <v>31</v>
      </c>
      <c r="V1038" t="s">
        <v>2175</v>
      </c>
      <c r="W1038" t="s">
        <v>23</v>
      </c>
    </row>
    <row r="1039" spans="1:23" x14ac:dyDescent="0.4">
      <c r="A1039">
        <v>1038</v>
      </c>
      <c r="B1039">
        <v>1</v>
      </c>
      <c r="C1039">
        <v>1</v>
      </c>
      <c r="D1039">
        <v>1</v>
      </c>
      <c r="E1039">
        <v>1</v>
      </c>
      <c r="F1039">
        <v>0.37041594128961303</v>
      </c>
      <c r="G1039">
        <v>-82.820156213120498</v>
      </c>
      <c r="H1039">
        <v>0.999999999999999</v>
      </c>
      <c r="I1039">
        <v>58.0608141354747</v>
      </c>
      <c r="J1039" t="s">
        <v>1252</v>
      </c>
      <c r="K1039" t="s">
        <v>25</v>
      </c>
      <c r="L1039" t="s">
        <v>1253</v>
      </c>
      <c r="M1039" t="s">
        <v>1254</v>
      </c>
      <c r="N1039" t="s">
        <v>1255</v>
      </c>
      <c r="O1039" t="s">
        <v>1256</v>
      </c>
      <c r="P1039">
        <v>1.5</v>
      </c>
      <c r="Q1039" t="s">
        <v>1257</v>
      </c>
      <c r="R1039" t="s">
        <v>1258</v>
      </c>
      <c r="S1039">
        <v>87605326</v>
      </c>
      <c r="T1039">
        <v>176.01983269999999</v>
      </c>
      <c r="U1039" t="s">
        <v>31</v>
      </c>
      <c r="V1039" t="s">
        <v>2176</v>
      </c>
      <c r="W1039" t="s">
        <v>23</v>
      </c>
    </row>
    <row r="1040" spans="1:23" x14ac:dyDescent="0.4">
      <c r="A1040">
        <v>1039</v>
      </c>
      <c r="B1040">
        <v>1</v>
      </c>
      <c r="C1040">
        <v>1</v>
      </c>
      <c r="D1040">
        <v>1</v>
      </c>
      <c r="E1040">
        <v>1</v>
      </c>
      <c r="F1040">
        <v>0.37041594128961303</v>
      </c>
      <c r="G1040">
        <v>-82.820156213120498</v>
      </c>
      <c r="H1040" t="s">
        <v>23</v>
      </c>
      <c r="I1040">
        <v>58.0608141354747</v>
      </c>
      <c r="J1040" t="s">
        <v>1252</v>
      </c>
      <c r="K1040" t="s">
        <v>25</v>
      </c>
      <c r="L1040" t="s">
        <v>1253</v>
      </c>
      <c r="M1040" t="s">
        <v>1254</v>
      </c>
      <c r="N1040" t="s">
        <v>1255</v>
      </c>
      <c r="O1040" t="s">
        <v>1256</v>
      </c>
      <c r="P1040">
        <v>1.5</v>
      </c>
      <c r="Q1040" t="s">
        <v>1257</v>
      </c>
      <c r="R1040" t="s">
        <v>1258</v>
      </c>
      <c r="S1040">
        <v>87605326</v>
      </c>
      <c r="T1040">
        <v>176.01983269999999</v>
      </c>
      <c r="U1040" t="s">
        <v>31</v>
      </c>
      <c r="V1040" t="s">
        <v>2177</v>
      </c>
      <c r="W1040" t="s">
        <v>23</v>
      </c>
    </row>
    <row r="1041" spans="1:23" x14ac:dyDescent="0.4">
      <c r="A1041">
        <v>1040</v>
      </c>
      <c r="B1041">
        <v>1</v>
      </c>
      <c r="C1041">
        <v>1</v>
      </c>
      <c r="D1041">
        <v>1</v>
      </c>
      <c r="E1041">
        <v>1</v>
      </c>
      <c r="F1041">
        <v>0.37026300533359202</v>
      </c>
      <c r="G1041">
        <v>-82.236029740324398</v>
      </c>
      <c r="H1041">
        <v>0.999999999999999</v>
      </c>
      <c r="I1041">
        <v>31.8721491203253</v>
      </c>
      <c r="J1041" t="s">
        <v>2096</v>
      </c>
      <c r="K1041" t="s">
        <v>25</v>
      </c>
      <c r="L1041" t="s">
        <v>2097</v>
      </c>
      <c r="M1041" t="s">
        <v>2098</v>
      </c>
      <c r="N1041" t="s">
        <v>2099</v>
      </c>
      <c r="O1041" t="s">
        <v>2100</v>
      </c>
      <c r="P1041">
        <v>0.77951866400000003</v>
      </c>
      <c r="Q1041">
        <v>5289480</v>
      </c>
      <c r="R1041" t="s">
        <v>2101</v>
      </c>
      <c r="S1041">
        <v>16777218</v>
      </c>
      <c r="T1041">
        <v>179.03389000000001</v>
      </c>
      <c r="U1041" t="s">
        <v>31</v>
      </c>
      <c r="V1041" t="s">
        <v>2178</v>
      </c>
      <c r="W1041" t="s">
        <v>23</v>
      </c>
    </row>
    <row r="1042" spans="1:23" x14ac:dyDescent="0.4">
      <c r="A1042">
        <v>1041</v>
      </c>
      <c r="B1042">
        <v>1</v>
      </c>
      <c r="C1042">
        <v>1</v>
      </c>
      <c r="D1042">
        <v>1</v>
      </c>
      <c r="E1042">
        <v>1</v>
      </c>
      <c r="F1042">
        <v>0.37026300533359202</v>
      </c>
      <c r="G1042">
        <v>-82.236029740324398</v>
      </c>
      <c r="H1042" t="s">
        <v>23</v>
      </c>
      <c r="I1042">
        <v>31.8721491203253</v>
      </c>
      <c r="J1042" t="s">
        <v>2096</v>
      </c>
      <c r="K1042" t="s">
        <v>25</v>
      </c>
      <c r="L1042" t="s">
        <v>2097</v>
      </c>
      <c r="M1042" t="s">
        <v>2098</v>
      </c>
      <c r="N1042" t="s">
        <v>2099</v>
      </c>
      <c r="O1042" t="s">
        <v>2100</v>
      </c>
      <c r="P1042">
        <v>0.77951866400000003</v>
      </c>
      <c r="Q1042">
        <v>5289480</v>
      </c>
      <c r="R1042" t="s">
        <v>2101</v>
      </c>
      <c r="S1042">
        <v>16777218</v>
      </c>
      <c r="T1042">
        <v>179.03389000000001</v>
      </c>
      <c r="U1042" t="s">
        <v>31</v>
      </c>
      <c r="V1042" t="s">
        <v>2179</v>
      </c>
      <c r="W1042" t="s">
        <v>23</v>
      </c>
    </row>
    <row r="1043" spans="1:23" x14ac:dyDescent="0.4">
      <c r="A1043">
        <v>1042</v>
      </c>
      <c r="B1043">
        <v>1</v>
      </c>
      <c r="C1043">
        <v>1</v>
      </c>
      <c r="D1043">
        <v>1</v>
      </c>
      <c r="E1043">
        <v>1</v>
      </c>
      <c r="F1043">
        <v>0.37018881575906398</v>
      </c>
      <c r="G1043">
        <v>-446.280043841745</v>
      </c>
      <c r="H1043" t="s">
        <v>23</v>
      </c>
      <c r="I1043">
        <v>41.065560719712401</v>
      </c>
      <c r="J1043" t="s">
        <v>2180</v>
      </c>
      <c r="K1043" t="s">
        <v>25</v>
      </c>
      <c r="L1043" t="s">
        <v>2181</v>
      </c>
      <c r="M1043" t="s">
        <v>2182</v>
      </c>
      <c r="N1043" t="s">
        <v>28</v>
      </c>
      <c r="O1043" t="s">
        <v>2183</v>
      </c>
      <c r="P1043">
        <v>-2.15272737</v>
      </c>
      <c r="Q1043" t="s">
        <v>2184</v>
      </c>
      <c r="R1043" t="s">
        <v>2185</v>
      </c>
      <c r="S1043">
        <v>16777218</v>
      </c>
      <c r="T1043">
        <v>717.36466170000006</v>
      </c>
      <c r="U1043" t="s">
        <v>31</v>
      </c>
      <c r="V1043" t="s">
        <v>2186</v>
      </c>
      <c r="W1043" t="s">
        <v>23</v>
      </c>
    </row>
    <row r="1044" spans="1:23" x14ac:dyDescent="0.4">
      <c r="A1044">
        <v>1043</v>
      </c>
      <c r="B1044">
        <v>1</v>
      </c>
      <c r="C1044">
        <v>1</v>
      </c>
      <c r="D1044">
        <v>1</v>
      </c>
      <c r="E1044">
        <v>1</v>
      </c>
      <c r="F1044">
        <v>0.37018881575906398</v>
      </c>
      <c r="G1044">
        <v>-446.280043841745</v>
      </c>
      <c r="H1044">
        <v>0.999999999999999</v>
      </c>
      <c r="I1044">
        <v>41.065560719712401</v>
      </c>
      <c r="J1044" t="s">
        <v>2180</v>
      </c>
      <c r="K1044" t="s">
        <v>25</v>
      </c>
      <c r="L1044" t="s">
        <v>2181</v>
      </c>
      <c r="M1044" t="s">
        <v>2182</v>
      </c>
      <c r="N1044" t="s">
        <v>28</v>
      </c>
      <c r="O1044" t="s">
        <v>2183</v>
      </c>
      <c r="P1044">
        <v>-2.15272737</v>
      </c>
      <c r="Q1044" t="s">
        <v>2184</v>
      </c>
      <c r="R1044" t="s">
        <v>2185</v>
      </c>
      <c r="S1044">
        <v>16777218</v>
      </c>
      <c r="T1044">
        <v>717.36466170000006</v>
      </c>
      <c r="U1044" t="s">
        <v>31</v>
      </c>
      <c r="V1044" t="s">
        <v>2187</v>
      </c>
      <c r="W1044" t="s">
        <v>23</v>
      </c>
    </row>
    <row r="1045" spans="1:23" x14ac:dyDescent="0.4">
      <c r="A1045">
        <v>1044</v>
      </c>
      <c r="B1045">
        <v>1</v>
      </c>
      <c r="C1045">
        <v>1</v>
      </c>
      <c r="D1045">
        <v>1</v>
      </c>
      <c r="E1045">
        <v>1</v>
      </c>
      <c r="F1045">
        <v>0.37015088110435401</v>
      </c>
      <c r="G1045">
        <v>-42.4403212283529</v>
      </c>
      <c r="H1045" t="s">
        <v>23</v>
      </c>
      <c r="I1045">
        <v>32.331065073354303</v>
      </c>
      <c r="J1045" t="s">
        <v>716</v>
      </c>
      <c r="K1045" t="s">
        <v>25</v>
      </c>
      <c r="L1045" t="s">
        <v>717</v>
      </c>
      <c r="M1045" t="s">
        <v>718</v>
      </c>
      <c r="N1045" t="s">
        <v>719</v>
      </c>
      <c r="O1045" t="s">
        <v>720</v>
      </c>
      <c r="P1045">
        <v>2.6983466100000002</v>
      </c>
      <c r="Q1045" t="s">
        <v>721</v>
      </c>
      <c r="R1045" t="s">
        <v>722</v>
      </c>
      <c r="S1045">
        <v>86829438</v>
      </c>
      <c r="T1045">
        <v>183.09167479999999</v>
      </c>
      <c r="U1045" t="s">
        <v>31</v>
      </c>
      <c r="V1045" t="s">
        <v>2188</v>
      </c>
      <c r="W1045" t="s">
        <v>23</v>
      </c>
    </row>
    <row r="1046" spans="1:23" x14ac:dyDescent="0.4">
      <c r="A1046">
        <v>1045</v>
      </c>
      <c r="B1046">
        <v>1</v>
      </c>
      <c r="C1046">
        <v>1</v>
      </c>
      <c r="D1046">
        <v>1</v>
      </c>
      <c r="E1046">
        <v>1</v>
      </c>
      <c r="F1046">
        <v>0.37015088110435401</v>
      </c>
      <c r="G1046">
        <v>-42.4403212283529</v>
      </c>
      <c r="H1046">
        <v>0.999999999999999</v>
      </c>
      <c r="I1046">
        <v>32.331065073354303</v>
      </c>
      <c r="J1046" t="s">
        <v>716</v>
      </c>
      <c r="K1046" t="s">
        <v>25</v>
      </c>
      <c r="L1046" t="s">
        <v>717</v>
      </c>
      <c r="M1046" t="s">
        <v>718</v>
      </c>
      <c r="N1046" t="s">
        <v>719</v>
      </c>
      <c r="O1046" t="s">
        <v>720</v>
      </c>
      <c r="P1046">
        <v>2.6983466100000002</v>
      </c>
      <c r="Q1046" t="s">
        <v>721</v>
      </c>
      <c r="R1046" t="s">
        <v>722</v>
      </c>
      <c r="S1046">
        <v>86829438</v>
      </c>
      <c r="T1046">
        <v>183.09167479999999</v>
      </c>
      <c r="U1046" t="s">
        <v>31</v>
      </c>
      <c r="V1046" t="s">
        <v>2189</v>
      </c>
      <c r="W1046" t="s">
        <v>23</v>
      </c>
    </row>
    <row r="1047" spans="1:23" x14ac:dyDescent="0.4">
      <c r="A1047">
        <v>1046</v>
      </c>
      <c r="B1047">
        <v>1</v>
      </c>
      <c r="C1047">
        <v>2</v>
      </c>
      <c r="D1047">
        <v>1</v>
      </c>
      <c r="E1047">
        <v>2</v>
      </c>
      <c r="F1047">
        <v>0.36993921807969199</v>
      </c>
      <c r="G1047">
        <v>-34.384355524106297</v>
      </c>
      <c r="H1047">
        <v>0.38693467336683401</v>
      </c>
      <c r="I1047">
        <v>47.051474689668503</v>
      </c>
      <c r="J1047" t="s">
        <v>1074</v>
      </c>
      <c r="K1047" t="s">
        <v>25</v>
      </c>
      <c r="L1047" t="s">
        <v>1075</v>
      </c>
      <c r="M1047" t="s">
        <v>1076</v>
      </c>
      <c r="N1047" t="s">
        <v>1077</v>
      </c>
      <c r="O1047" t="s">
        <v>1078</v>
      </c>
      <c r="P1047">
        <v>-1.2999999499999999</v>
      </c>
      <c r="Q1047" t="s">
        <v>1079</v>
      </c>
      <c r="R1047" t="s">
        <v>1080</v>
      </c>
      <c r="S1047">
        <v>255781246</v>
      </c>
      <c r="T1047">
        <v>611.16066130000002</v>
      </c>
      <c r="U1047" t="s">
        <v>31</v>
      </c>
      <c r="V1047" t="s">
        <v>2190</v>
      </c>
      <c r="W1047" t="s">
        <v>23</v>
      </c>
    </row>
    <row r="1048" spans="1:23" x14ac:dyDescent="0.4">
      <c r="A1048">
        <v>1047</v>
      </c>
      <c r="B1048">
        <v>1</v>
      </c>
      <c r="C1048">
        <v>1</v>
      </c>
      <c r="D1048">
        <v>1</v>
      </c>
      <c r="E1048">
        <v>1</v>
      </c>
      <c r="F1048">
        <v>0.36950991378298798</v>
      </c>
      <c r="G1048">
        <v>-11.4380967419887</v>
      </c>
      <c r="H1048" t="s">
        <v>23</v>
      </c>
      <c r="I1048">
        <v>8.0924130425723302</v>
      </c>
      <c r="J1048" t="s">
        <v>1681</v>
      </c>
      <c r="K1048" t="s">
        <v>25</v>
      </c>
      <c r="L1048" t="s">
        <v>1682</v>
      </c>
      <c r="M1048" t="s">
        <v>1683</v>
      </c>
      <c r="N1048" t="s">
        <v>1684</v>
      </c>
      <c r="O1048" t="s">
        <v>1685</v>
      </c>
      <c r="P1048">
        <v>2.1225359400000001</v>
      </c>
      <c r="Q1048" t="s">
        <v>1686</v>
      </c>
      <c r="R1048" t="s">
        <v>1687</v>
      </c>
      <c r="S1048">
        <v>86829438</v>
      </c>
      <c r="T1048">
        <v>169.0760247</v>
      </c>
      <c r="U1048" t="s">
        <v>31</v>
      </c>
      <c r="V1048" t="s">
        <v>2191</v>
      </c>
      <c r="W1048" t="s">
        <v>23</v>
      </c>
    </row>
    <row r="1049" spans="1:23" x14ac:dyDescent="0.4">
      <c r="A1049">
        <v>1048</v>
      </c>
      <c r="B1049">
        <v>1</v>
      </c>
      <c r="C1049">
        <v>1</v>
      </c>
      <c r="D1049">
        <v>1</v>
      </c>
      <c r="E1049">
        <v>1</v>
      </c>
      <c r="F1049">
        <v>0.36950991378298798</v>
      </c>
      <c r="G1049">
        <v>-11.4380967419887</v>
      </c>
      <c r="H1049">
        <v>0.999999999999999</v>
      </c>
      <c r="I1049">
        <v>8.0924130425723302</v>
      </c>
      <c r="J1049" t="s">
        <v>1681</v>
      </c>
      <c r="K1049" t="s">
        <v>25</v>
      </c>
      <c r="L1049" t="s">
        <v>1682</v>
      </c>
      <c r="M1049" t="s">
        <v>1683</v>
      </c>
      <c r="N1049" t="s">
        <v>1684</v>
      </c>
      <c r="O1049" t="s">
        <v>1685</v>
      </c>
      <c r="P1049">
        <v>2.1225359400000001</v>
      </c>
      <c r="Q1049" t="s">
        <v>1686</v>
      </c>
      <c r="R1049" t="s">
        <v>1687</v>
      </c>
      <c r="S1049">
        <v>86829438</v>
      </c>
      <c r="T1049">
        <v>169.0760247</v>
      </c>
      <c r="U1049" t="s">
        <v>31</v>
      </c>
      <c r="V1049" t="s">
        <v>2192</v>
      </c>
      <c r="W1049" t="s">
        <v>23</v>
      </c>
    </row>
    <row r="1050" spans="1:23" x14ac:dyDescent="0.4">
      <c r="A1050">
        <v>1049</v>
      </c>
      <c r="B1050">
        <v>1</v>
      </c>
      <c r="C1050">
        <v>1</v>
      </c>
      <c r="D1050">
        <v>1</v>
      </c>
      <c r="E1050">
        <v>2</v>
      </c>
      <c r="F1050">
        <v>0.36918521874393501</v>
      </c>
      <c r="G1050">
        <v>-94.327622696777098</v>
      </c>
      <c r="H1050">
        <v>0.95175879396984897</v>
      </c>
      <c r="I1050">
        <v>30.146394802604298</v>
      </c>
      <c r="J1050" t="s">
        <v>2193</v>
      </c>
      <c r="K1050" t="s">
        <v>25</v>
      </c>
      <c r="L1050" t="s">
        <v>2194</v>
      </c>
      <c r="M1050" t="s">
        <v>2195</v>
      </c>
      <c r="N1050" t="s">
        <v>2196</v>
      </c>
      <c r="O1050" t="s">
        <v>2197</v>
      </c>
      <c r="P1050">
        <v>-0.40000000600000002</v>
      </c>
      <c r="Q1050" t="s">
        <v>2198</v>
      </c>
      <c r="R1050" t="s">
        <v>2199</v>
      </c>
      <c r="S1050">
        <v>121563518</v>
      </c>
      <c r="T1050">
        <v>355.1028</v>
      </c>
      <c r="U1050" t="s">
        <v>31</v>
      </c>
      <c r="V1050" t="s">
        <v>2200</v>
      </c>
      <c r="W1050" t="s">
        <v>23</v>
      </c>
    </row>
    <row r="1051" spans="1:23" x14ac:dyDescent="0.4">
      <c r="A1051">
        <v>1050</v>
      </c>
      <c r="B1051">
        <v>1</v>
      </c>
      <c r="C1051">
        <v>1</v>
      </c>
      <c r="D1051">
        <v>1</v>
      </c>
      <c r="E1051">
        <v>2</v>
      </c>
      <c r="F1051">
        <v>0.36918521874393501</v>
      </c>
      <c r="G1051">
        <v>-94.327622696777098</v>
      </c>
      <c r="H1051" t="s">
        <v>23</v>
      </c>
      <c r="I1051">
        <v>30.146394802604298</v>
      </c>
      <c r="J1051" t="s">
        <v>2193</v>
      </c>
      <c r="K1051" t="s">
        <v>25</v>
      </c>
      <c r="L1051" t="s">
        <v>2194</v>
      </c>
      <c r="M1051" t="s">
        <v>2195</v>
      </c>
      <c r="N1051" t="s">
        <v>2196</v>
      </c>
      <c r="O1051" t="s">
        <v>2197</v>
      </c>
      <c r="P1051">
        <v>-0.40000000600000002</v>
      </c>
      <c r="Q1051" t="s">
        <v>2198</v>
      </c>
      <c r="R1051" t="s">
        <v>2199</v>
      </c>
      <c r="S1051">
        <v>121563518</v>
      </c>
      <c r="T1051">
        <v>355.1028</v>
      </c>
      <c r="U1051" t="s">
        <v>31</v>
      </c>
      <c r="V1051" t="s">
        <v>2201</v>
      </c>
      <c r="W1051" t="s">
        <v>23</v>
      </c>
    </row>
    <row r="1052" spans="1:23" x14ac:dyDescent="0.4">
      <c r="A1052">
        <v>1051</v>
      </c>
      <c r="B1052">
        <v>1</v>
      </c>
      <c r="C1052">
        <v>1</v>
      </c>
      <c r="D1052">
        <v>1</v>
      </c>
      <c r="E1052">
        <v>1</v>
      </c>
      <c r="F1052">
        <v>0.36913367822166199</v>
      </c>
      <c r="G1052">
        <v>-70.363847806659706</v>
      </c>
      <c r="H1052" t="s">
        <v>23</v>
      </c>
      <c r="I1052">
        <v>25.542236036269198</v>
      </c>
      <c r="J1052" t="s">
        <v>2202</v>
      </c>
      <c r="K1052" t="s">
        <v>25</v>
      </c>
      <c r="L1052" t="s">
        <v>2203</v>
      </c>
      <c r="M1052" t="s">
        <v>2204</v>
      </c>
      <c r="N1052" t="s">
        <v>2205</v>
      </c>
      <c r="O1052" t="s">
        <v>2206</v>
      </c>
      <c r="P1052">
        <v>0.40000000600000002</v>
      </c>
      <c r="Q1052" t="s">
        <v>2207</v>
      </c>
      <c r="R1052" t="s">
        <v>2208</v>
      </c>
      <c r="S1052">
        <v>19957882</v>
      </c>
      <c r="T1052">
        <v>535.10850000000005</v>
      </c>
      <c r="U1052" t="s">
        <v>31</v>
      </c>
      <c r="V1052" t="s">
        <v>2209</v>
      </c>
      <c r="W1052" t="s">
        <v>23</v>
      </c>
    </row>
    <row r="1053" spans="1:23" x14ac:dyDescent="0.4">
      <c r="A1053">
        <v>1052</v>
      </c>
      <c r="B1053">
        <v>1</v>
      </c>
      <c r="C1053">
        <v>1</v>
      </c>
      <c r="D1053">
        <v>1</v>
      </c>
      <c r="E1053">
        <v>1</v>
      </c>
      <c r="F1053">
        <v>0.36913367822166199</v>
      </c>
      <c r="G1053">
        <v>-70.363847806659706</v>
      </c>
      <c r="H1053">
        <v>0.99949748743718503</v>
      </c>
      <c r="I1053">
        <v>25.542236036269198</v>
      </c>
      <c r="J1053" t="s">
        <v>2202</v>
      </c>
      <c r="K1053" t="s">
        <v>25</v>
      </c>
      <c r="L1053" t="s">
        <v>2203</v>
      </c>
      <c r="M1053" t="s">
        <v>2204</v>
      </c>
      <c r="N1053" t="s">
        <v>2205</v>
      </c>
      <c r="O1053" t="s">
        <v>2206</v>
      </c>
      <c r="P1053">
        <v>0.40000000600000002</v>
      </c>
      <c r="Q1053" t="s">
        <v>2207</v>
      </c>
      <c r="R1053" t="s">
        <v>2208</v>
      </c>
      <c r="S1053">
        <v>19957882</v>
      </c>
      <c r="T1053">
        <v>535.10850000000005</v>
      </c>
      <c r="U1053" t="s">
        <v>31</v>
      </c>
      <c r="V1053" t="s">
        <v>2210</v>
      </c>
      <c r="W1053" t="s">
        <v>23</v>
      </c>
    </row>
    <row r="1054" spans="1:23" x14ac:dyDescent="0.4">
      <c r="A1054">
        <v>1053</v>
      </c>
      <c r="B1054">
        <v>1</v>
      </c>
      <c r="C1054">
        <v>1</v>
      </c>
      <c r="D1054">
        <v>1</v>
      </c>
      <c r="E1054">
        <v>1</v>
      </c>
      <c r="F1054">
        <v>0.36907603777717601</v>
      </c>
      <c r="G1054">
        <v>-50.912107138441499</v>
      </c>
      <c r="H1054">
        <v>0.999999999999999</v>
      </c>
      <c r="I1054">
        <v>32.837692162488203</v>
      </c>
      <c r="J1054" t="s">
        <v>1532</v>
      </c>
      <c r="K1054" t="s">
        <v>25</v>
      </c>
      <c r="L1054" t="s">
        <v>1533</v>
      </c>
      <c r="M1054" t="s">
        <v>1534</v>
      </c>
      <c r="N1054" t="s">
        <v>1535</v>
      </c>
      <c r="O1054" t="s">
        <v>1536</v>
      </c>
      <c r="P1054">
        <v>1</v>
      </c>
      <c r="Q1054" t="s">
        <v>1537</v>
      </c>
      <c r="R1054" t="s">
        <v>1538</v>
      </c>
      <c r="S1054">
        <v>2097234</v>
      </c>
      <c r="T1054">
        <v>757.19744079999998</v>
      </c>
      <c r="U1054" t="s">
        <v>31</v>
      </c>
      <c r="V1054" t="s">
        <v>2211</v>
      </c>
      <c r="W1054" t="s">
        <v>23</v>
      </c>
    </row>
    <row r="1055" spans="1:23" x14ac:dyDescent="0.4">
      <c r="A1055">
        <v>1054</v>
      </c>
      <c r="B1055">
        <v>1</v>
      </c>
      <c r="C1055">
        <v>1</v>
      </c>
      <c r="D1055">
        <v>1</v>
      </c>
      <c r="E1055">
        <v>1</v>
      </c>
      <c r="F1055">
        <v>0.36907603777717601</v>
      </c>
      <c r="G1055">
        <v>-50.912107138441499</v>
      </c>
      <c r="H1055" t="s">
        <v>23</v>
      </c>
      <c r="I1055">
        <v>32.837692162488203</v>
      </c>
      <c r="J1055" t="s">
        <v>1532</v>
      </c>
      <c r="K1055" t="s">
        <v>25</v>
      </c>
      <c r="L1055" t="s">
        <v>1533</v>
      </c>
      <c r="M1055" t="s">
        <v>1534</v>
      </c>
      <c r="N1055" t="s">
        <v>1535</v>
      </c>
      <c r="O1055" t="s">
        <v>1536</v>
      </c>
      <c r="P1055">
        <v>1</v>
      </c>
      <c r="Q1055" t="s">
        <v>1537</v>
      </c>
      <c r="R1055" t="s">
        <v>1538</v>
      </c>
      <c r="S1055">
        <v>2097234</v>
      </c>
      <c r="T1055">
        <v>757.19744079999998</v>
      </c>
      <c r="U1055" t="s">
        <v>31</v>
      </c>
      <c r="V1055" t="s">
        <v>2212</v>
      </c>
      <c r="W1055" t="s">
        <v>23</v>
      </c>
    </row>
    <row r="1056" spans="1:23" x14ac:dyDescent="0.4">
      <c r="A1056">
        <v>1055</v>
      </c>
      <c r="B1056">
        <v>1</v>
      </c>
      <c r="C1056">
        <v>1</v>
      </c>
      <c r="D1056">
        <v>1</v>
      </c>
      <c r="E1056">
        <v>1</v>
      </c>
      <c r="F1056">
        <v>0.36874830809643699</v>
      </c>
      <c r="G1056">
        <v>-365.57376969680098</v>
      </c>
      <c r="H1056" t="s">
        <v>23</v>
      </c>
      <c r="I1056">
        <v>38.067929361502401</v>
      </c>
      <c r="J1056" t="s">
        <v>774</v>
      </c>
      <c r="K1056" t="s">
        <v>25</v>
      </c>
      <c r="L1056" t="s">
        <v>775</v>
      </c>
      <c r="M1056" t="s">
        <v>776</v>
      </c>
      <c r="N1056" t="s">
        <v>777</v>
      </c>
      <c r="O1056" t="s">
        <v>778</v>
      </c>
      <c r="P1056">
        <v>0.69999998799999996</v>
      </c>
      <c r="Q1056">
        <v>5319017</v>
      </c>
      <c r="R1056" t="s">
        <v>779</v>
      </c>
      <c r="S1056">
        <v>3145730</v>
      </c>
      <c r="T1056">
        <v>468.22280000000001</v>
      </c>
      <c r="U1056" t="s">
        <v>31</v>
      </c>
      <c r="V1056" t="s">
        <v>2213</v>
      </c>
      <c r="W1056" t="s">
        <v>23</v>
      </c>
    </row>
    <row r="1057" spans="1:23" x14ac:dyDescent="0.4">
      <c r="A1057">
        <v>1056</v>
      </c>
      <c r="B1057">
        <v>1</v>
      </c>
      <c r="C1057">
        <v>1</v>
      </c>
      <c r="D1057">
        <v>1</v>
      </c>
      <c r="E1057">
        <v>1</v>
      </c>
      <c r="F1057">
        <v>0.36874830809643699</v>
      </c>
      <c r="G1057">
        <v>-365.57376969680098</v>
      </c>
      <c r="H1057">
        <v>0.999999999999999</v>
      </c>
      <c r="I1057">
        <v>38.067929361502401</v>
      </c>
      <c r="J1057" t="s">
        <v>774</v>
      </c>
      <c r="K1057" t="s">
        <v>25</v>
      </c>
      <c r="L1057" t="s">
        <v>775</v>
      </c>
      <c r="M1057" t="s">
        <v>776</v>
      </c>
      <c r="N1057" t="s">
        <v>777</v>
      </c>
      <c r="O1057" t="s">
        <v>778</v>
      </c>
      <c r="P1057">
        <v>0.69999998799999996</v>
      </c>
      <c r="Q1057">
        <v>5319017</v>
      </c>
      <c r="R1057" t="s">
        <v>779</v>
      </c>
      <c r="S1057">
        <v>3145730</v>
      </c>
      <c r="T1057">
        <v>468.22280000000001</v>
      </c>
      <c r="U1057" t="s">
        <v>31</v>
      </c>
      <c r="V1057" t="s">
        <v>2214</v>
      </c>
      <c r="W1057" t="s">
        <v>23</v>
      </c>
    </row>
    <row r="1058" spans="1:23" x14ac:dyDescent="0.4">
      <c r="A1058">
        <v>1057</v>
      </c>
      <c r="B1058">
        <v>1</v>
      </c>
      <c r="C1058">
        <v>2</v>
      </c>
      <c r="D1058">
        <v>1</v>
      </c>
      <c r="E1058">
        <v>2</v>
      </c>
      <c r="F1058">
        <v>0.36804802119423902</v>
      </c>
      <c r="G1058">
        <v>-431.83762882362902</v>
      </c>
      <c r="H1058">
        <v>0.98341708542713502</v>
      </c>
      <c r="I1058">
        <v>30.255063707551201</v>
      </c>
      <c r="J1058" t="s">
        <v>34</v>
      </c>
      <c r="K1058" t="s">
        <v>25</v>
      </c>
      <c r="L1058" t="s">
        <v>35</v>
      </c>
      <c r="M1058" t="s">
        <v>36</v>
      </c>
      <c r="N1058" t="s">
        <v>28</v>
      </c>
      <c r="O1058" t="s">
        <v>37</v>
      </c>
      <c r="P1058">
        <v>0</v>
      </c>
      <c r="Q1058" t="s">
        <v>38</v>
      </c>
      <c r="R1058" t="s">
        <v>39</v>
      </c>
      <c r="S1058">
        <v>16418</v>
      </c>
      <c r="T1058">
        <v>484.21769999999998</v>
      </c>
      <c r="U1058" t="s">
        <v>31</v>
      </c>
      <c r="V1058" t="s">
        <v>2215</v>
      </c>
      <c r="W1058" t="s">
        <v>23</v>
      </c>
    </row>
    <row r="1059" spans="1:23" x14ac:dyDescent="0.4">
      <c r="A1059">
        <v>1058</v>
      </c>
      <c r="B1059">
        <v>1</v>
      </c>
      <c r="C1059">
        <v>1</v>
      </c>
      <c r="D1059">
        <v>1</v>
      </c>
      <c r="E1059">
        <v>1</v>
      </c>
      <c r="F1059">
        <v>0.36744872577107801</v>
      </c>
      <c r="G1059">
        <v>-49.672480043633698</v>
      </c>
      <c r="H1059" t="s">
        <v>23</v>
      </c>
      <c r="I1059">
        <v>35.818267122811903</v>
      </c>
      <c r="J1059" t="s">
        <v>655</v>
      </c>
      <c r="K1059" t="s">
        <v>25</v>
      </c>
      <c r="L1059" t="s">
        <v>656</v>
      </c>
      <c r="M1059" t="s">
        <v>657</v>
      </c>
      <c r="N1059" t="s">
        <v>658</v>
      </c>
      <c r="O1059" t="s">
        <v>659</v>
      </c>
      <c r="P1059">
        <v>-1.32391071</v>
      </c>
      <c r="Q1059" t="s">
        <v>660</v>
      </c>
      <c r="R1059" t="s">
        <v>661</v>
      </c>
      <c r="S1059">
        <v>255847294</v>
      </c>
      <c r="T1059">
        <v>148.06044</v>
      </c>
      <c r="U1059" t="s">
        <v>31</v>
      </c>
      <c r="V1059" t="s">
        <v>2216</v>
      </c>
      <c r="W1059" t="s">
        <v>23</v>
      </c>
    </row>
    <row r="1060" spans="1:23" x14ac:dyDescent="0.4">
      <c r="A1060">
        <v>1059</v>
      </c>
      <c r="B1060">
        <v>1</v>
      </c>
      <c r="C1060">
        <v>1</v>
      </c>
      <c r="D1060">
        <v>1</v>
      </c>
      <c r="E1060">
        <v>1</v>
      </c>
      <c r="F1060">
        <v>0.36744872577107801</v>
      </c>
      <c r="G1060">
        <v>-49.672480043633698</v>
      </c>
      <c r="H1060">
        <v>0.999999999999999</v>
      </c>
      <c r="I1060">
        <v>35.818267122811903</v>
      </c>
      <c r="J1060" t="s">
        <v>655</v>
      </c>
      <c r="K1060" t="s">
        <v>25</v>
      </c>
      <c r="L1060" t="s">
        <v>656</v>
      </c>
      <c r="M1060" t="s">
        <v>657</v>
      </c>
      <c r="N1060" t="s">
        <v>658</v>
      </c>
      <c r="O1060" t="s">
        <v>659</v>
      </c>
      <c r="P1060">
        <v>-1.32391071</v>
      </c>
      <c r="Q1060" t="s">
        <v>660</v>
      </c>
      <c r="R1060" t="s">
        <v>661</v>
      </c>
      <c r="S1060">
        <v>255847294</v>
      </c>
      <c r="T1060">
        <v>148.06044</v>
      </c>
      <c r="U1060" t="s">
        <v>31</v>
      </c>
      <c r="V1060" t="s">
        <v>2217</v>
      </c>
      <c r="W1060" t="s">
        <v>23</v>
      </c>
    </row>
    <row r="1061" spans="1:23" x14ac:dyDescent="0.4">
      <c r="A1061">
        <v>1060</v>
      </c>
      <c r="B1061">
        <v>1</v>
      </c>
      <c r="C1061">
        <v>1</v>
      </c>
      <c r="D1061">
        <v>1</v>
      </c>
      <c r="E1061">
        <v>1</v>
      </c>
      <c r="F1061">
        <v>0.36715537547558802</v>
      </c>
      <c r="G1061">
        <v>-54.265980486379298</v>
      </c>
      <c r="H1061">
        <v>0.999999999999999</v>
      </c>
      <c r="I1061">
        <v>27.048653763582202</v>
      </c>
      <c r="J1061" t="s">
        <v>1894</v>
      </c>
      <c r="K1061" t="s">
        <v>25</v>
      </c>
      <c r="L1061" t="s">
        <v>1895</v>
      </c>
      <c r="M1061" t="s">
        <v>1896</v>
      </c>
      <c r="N1061" t="s">
        <v>1897</v>
      </c>
      <c r="O1061" t="s">
        <v>1898</v>
      </c>
      <c r="P1061">
        <v>-1.10000002</v>
      </c>
      <c r="Q1061" t="s">
        <v>1899</v>
      </c>
      <c r="R1061" t="s">
        <v>1900</v>
      </c>
      <c r="S1061">
        <v>20900222</v>
      </c>
      <c r="T1061">
        <v>581.1864822</v>
      </c>
      <c r="U1061" t="s">
        <v>31</v>
      </c>
      <c r="V1061" t="s">
        <v>2218</v>
      </c>
      <c r="W1061" t="s">
        <v>23</v>
      </c>
    </row>
    <row r="1062" spans="1:23" x14ac:dyDescent="0.4">
      <c r="A1062">
        <v>1061</v>
      </c>
      <c r="B1062">
        <v>1</v>
      </c>
      <c r="C1062">
        <v>1</v>
      </c>
      <c r="D1062">
        <v>1</v>
      </c>
      <c r="E1062">
        <v>1</v>
      </c>
      <c r="F1062">
        <v>0.36715537547558802</v>
      </c>
      <c r="G1062">
        <v>-54.265980486379298</v>
      </c>
      <c r="H1062" t="s">
        <v>23</v>
      </c>
      <c r="I1062">
        <v>27.048653763582202</v>
      </c>
      <c r="J1062" t="s">
        <v>1894</v>
      </c>
      <c r="K1062" t="s">
        <v>25</v>
      </c>
      <c r="L1062" t="s">
        <v>1895</v>
      </c>
      <c r="M1062" t="s">
        <v>1896</v>
      </c>
      <c r="N1062" t="s">
        <v>1897</v>
      </c>
      <c r="O1062" t="s">
        <v>1898</v>
      </c>
      <c r="P1062">
        <v>-1.10000002</v>
      </c>
      <c r="Q1062" t="s">
        <v>1899</v>
      </c>
      <c r="R1062" t="s">
        <v>1900</v>
      </c>
      <c r="S1062">
        <v>20900222</v>
      </c>
      <c r="T1062">
        <v>581.1864822</v>
      </c>
      <c r="U1062" t="s">
        <v>31</v>
      </c>
      <c r="V1062" t="s">
        <v>2219</v>
      </c>
      <c r="W1062" t="s">
        <v>23</v>
      </c>
    </row>
    <row r="1063" spans="1:23" x14ac:dyDescent="0.4">
      <c r="A1063">
        <v>1062</v>
      </c>
      <c r="B1063">
        <v>1</v>
      </c>
      <c r="C1063">
        <v>2</v>
      </c>
      <c r="D1063">
        <v>1</v>
      </c>
      <c r="E1063">
        <v>1</v>
      </c>
      <c r="F1063">
        <v>0.36698117320692802</v>
      </c>
      <c r="G1063">
        <v>-15.656411070980001</v>
      </c>
      <c r="H1063">
        <v>0.999999999999999</v>
      </c>
      <c r="I1063">
        <v>10.076105746643799</v>
      </c>
      <c r="J1063" t="s">
        <v>1017</v>
      </c>
      <c r="K1063" t="s">
        <v>25</v>
      </c>
      <c r="L1063" t="s">
        <v>2220</v>
      </c>
      <c r="M1063" t="s">
        <v>2221</v>
      </c>
      <c r="N1063" t="s">
        <v>2222</v>
      </c>
      <c r="O1063" t="s">
        <v>2223</v>
      </c>
      <c r="P1063">
        <v>0.69999998799999996</v>
      </c>
      <c r="Q1063" t="s">
        <v>2224</v>
      </c>
      <c r="R1063" t="s">
        <v>2225</v>
      </c>
      <c r="S1063">
        <v>34380376446</v>
      </c>
      <c r="T1063">
        <v>449.10783789999999</v>
      </c>
      <c r="U1063" t="s">
        <v>31</v>
      </c>
      <c r="V1063" t="s">
        <v>2226</v>
      </c>
      <c r="W1063" t="s">
        <v>23</v>
      </c>
    </row>
    <row r="1064" spans="1:23" x14ac:dyDescent="0.4">
      <c r="A1064">
        <v>1063</v>
      </c>
      <c r="B1064">
        <v>1</v>
      </c>
      <c r="C1064">
        <v>2</v>
      </c>
      <c r="D1064">
        <v>1</v>
      </c>
      <c r="E1064">
        <v>1</v>
      </c>
      <c r="F1064">
        <v>0.36698117320692802</v>
      </c>
      <c r="G1064">
        <v>-15.656411070980001</v>
      </c>
      <c r="H1064" t="s">
        <v>23</v>
      </c>
      <c r="I1064">
        <v>10.076105746643799</v>
      </c>
      <c r="J1064" t="s">
        <v>1017</v>
      </c>
      <c r="K1064" t="s">
        <v>25</v>
      </c>
      <c r="L1064" t="s">
        <v>2220</v>
      </c>
      <c r="M1064" t="s">
        <v>2221</v>
      </c>
      <c r="N1064" t="s">
        <v>2222</v>
      </c>
      <c r="O1064" t="s">
        <v>2223</v>
      </c>
      <c r="P1064">
        <v>0.69999998799999996</v>
      </c>
      <c r="Q1064" t="s">
        <v>2224</v>
      </c>
      <c r="R1064" t="s">
        <v>2225</v>
      </c>
      <c r="S1064">
        <v>34380376446</v>
      </c>
      <c r="T1064">
        <v>449.10783789999999</v>
      </c>
      <c r="U1064" t="s">
        <v>31</v>
      </c>
      <c r="V1064" t="s">
        <v>2227</v>
      </c>
      <c r="W1064" t="s">
        <v>23</v>
      </c>
    </row>
    <row r="1065" spans="1:23" x14ac:dyDescent="0.4">
      <c r="A1065">
        <v>1064</v>
      </c>
      <c r="B1065">
        <v>1</v>
      </c>
      <c r="C1065">
        <v>1</v>
      </c>
      <c r="D1065">
        <v>1</v>
      </c>
      <c r="E1065">
        <v>1</v>
      </c>
      <c r="F1065">
        <v>0.36667069527631602</v>
      </c>
      <c r="G1065">
        <v>-106.687680806356</v>
      </c>
      <c r="H1065" t="s">
        <v>23</v>
      </c>
      <c r="I1065">
        <v>33.986046997784797</v>
      </c>
      <c r="J1065" t="s">
        <v>411</v>
      </c>
      <c r="K1065" t="s">
        <v>25</v>
      </c>
      <c r="L1065" t="s">
        <v>412</v>
      </c>
      <c r="M1065" t="s">
        <v>413</v>
      </c>
      <c r="N1065" t="s">
        <v>414</v>
      </c>
      <c r="O1065" t="s">
        <v>415</v>
      </c>
      <c r="P1065">
        <v>2.7000000499999999</v>
      </c>
      <c r="Q1065" t="s">
        <v>416</v>
      </c>
      <c r="R1065" t="s">
        <v>417</v>
      </c>
      <c r="S1065">
        <v>120383862</v>
      </c>
      <c r="T1065">
        <v>353.18596910000002</v>
      </c>
      <c r="U1065" t="s">
        <v>31</v>
      </c>
      <c r="V1065" t="s">
        <v>2228</v>
      </c>
      <c r="W1065" t="s">
        <v>23</v>
      </c>
    </row>
    <row r="1066" spans="1:23" x14ac:dyDescent="0.4">
      <c r="A1066">
        <v>1065</v>
      </c>
      <c r="B1066">
        <v>1</v>
      </c>
      <c r="C1066">
        <v>1</v>
      </c>
      <c r="D1066">
        <v>1</v>
      </c>
      <c r="E1066">
        <v>1</v>
      </c>
      <c r="F1066">
        <v>0.36667069527631602</v>
      </c>
      <c r="G1066">
        <v>-106.687680806356</v>
      </c>
      <c r="H1066">
        <v>0.999999999999999</v>
      </c>
      <c r="I1066">
        <v>33.986046997784797</v>
      </c>
      <c r="J1066" t="s">
        <v>411</v>
      </c>
      <c r="K1066" t="s">
        <v>25</v>
      </c>
      <c r="L1066" t="s">
        <v>412</v>
      </c>
      <c r="M1066" t="s">
        <v>413</v>
      </c>
      <c r="N1066" t="s">
        <v>414</v>
      </c>
      <c r="O1066" t="s">
        <v>415</v>
      </c>
      <c r="P1066">
        <v>2.7000000499999999</v>
      </c>
      <c r="Q1066" t="s">
        <v>416</v>
      </c>
      <c r="R1066" t="s">
        <v>417</v>
      </c>
      <c r="S1066">
        <v>120383862</v>
      </c>
      <c r="T1066">
        <v>353.18596910000002</v>
      </c>
      <c r="U1066" t="s">
        <v>31</v>
      </c>
      <c r="V1066" t="s">
        <v>2229</v>
      </c>
      <c r="W1066" t="s">
        <v>23</v>
      </c>
    </row>
    <row r="1067" spans="1:23" x14ac:dyDescent="0.4">
      <c r="A1067">
        <v>1066</v>
      </c>
      <c r="B1067">
        <v>1</v>
      </c>
      <c r="C1067">
        <v>1</v>
      </c>
      <c r="D1067">
        <v>1</v>
      </c>
      <c r="E1067">
        <v>1</v>
      </c>
      <c r="F1067">
        <v>0.36644443363807</v>
      </c>
      <c r="G1067">
        <v>-109.974923252587</v>
      </c>
      <c r="H1067">
        <v>0.999999999999999</v>
      </c>
      <c r="I1067">
        <v>20.004576025498999</v>
      </c>
      <c r="J1067" t="s">
        <v>457</v>
      </c>
      <c r="K1067" t="s">
        <v>25</v>
      </c>
      <c r="L1067" t="s">
        <v>1561</v>
      </c>
      <c r="M1067" t="s">
        <v>1562</v>
      </c>
      <c r="N1067" t="s">
        <v>28</v>
      </c>
      <c r="O1067" t="s">
        <v>1563</v>
      </c>
      <c r="P1067">
        <v>3.0999998999999998</v>
      </c>
      <c r="Q1067">
        <v>101630671</v>
      </c>
      <c r="R1067" t="s">
        <v>1564</v>
      </c>
      <c r="S1067">
        <v>8592064514</v>
      </c>
      <c r="T1067">
        <v>385.21218379999999</v>
      </c>
      <c r="U1067" t="s">
        <v>31</v>
      </c>
      <c r="V1067" t="s">
        <v>2230</v>
      </c>
      <c r="W1067" t="s">
        <v>23</v>
      </c>
    </row>
    <row r="1068" spans="1:23" x14ac:dyDescent="0.4">
      <c r="A1068">
        <v>1067</v>
      </c>
      <c r="B1068">
        <v>1</v>
      </c>
      <c r="C1068">
        <v>1</v>
      </c>
      <c r="D1068">
        <v>1</v>
      </c>
      <c r="E1068">
        <v>1</v>
      </c>
      <c r="F1068">
        <v>0.36644443363807</v>
      </c>
      <c r="G1068">
        <v>-109.974923252587</v>
      </c>
      <c r="H1068" t="s">
        <v>23</v>
      </c>
      <c r="I1068">
        <v>20.004576025498999</v>
      </c>
      <c r="J1068" t="s">
        <v>457</v>
      </c>
      <c r="K1068" t="s">
        <v>25</v>
      </c>
      <c r="L1068" t="s">
        <v>1561</v>
      </c>
      <c r="M1068" t="s">
        <v>1562</v>
      </c>
      <c r="N1068" t="s">
        <v>28</v>
      </c>
      <c r="O1068" t="s">
        <v>1563</v>
      </c>
      <c r="P1068">
        <v>3.0999998999999998</v>
      </c>
      <c r="Q1068">
        <v>101630671</v>
      </c>
      <c r="R1068" t="s">
        <v>1564</v>
      </c>
      <c r="S1068">
        <v>8592064514</v>
      </c>
      <c r="T1068">
        <v>385.21218379999999</v>
      </c>
      <c r="U1068" t="s">
        <v>31</v>
      </c>
      <c r="V1068" t="s">
        <v>2231</v>
      </c>
      <c r="W1068" t="s">
        <v>23</v>
      </c>
    </row>
    <row r="1069" spans="1:23" x14ac:dyDescent="0.4">
      <c r="A1069">
        <v>1068</v>
      </c>
      <c r="B1069">
        <v>1</v>
      </c>
      <c r="C1069">
        <v>1</v>
      </c>
      <c r="D1069">
        <v>1</v>
      </c>
      <c r="E1069">
        <v>1</v>
      </c>
      <c r="F1069">
        <v>0.36639329148762101</v>
      </c>
      <c r="G1069">
        <v>-170.94985474669599</v>
      </c>
      <c r="H1069" t="s">
        <v>23</v>
      </c>
      <c r="I1069">
        <v>41.423662942114703</v>
      </c>
      <c r="J1069" t="s">
        <v>694</v>
      </c>
      <c r="K1069" t="s">
        <v>25</v>
      </c>
      <c r="L1069" t="s">
        <v>2141</v>
      </c>
      <c r="M1069" t="s">
        <v>2142</v>
      </c>
      <c r="N1069" t="s">
        <v>28</v>
      </c>
      <c r="O1069" t="s">
        <v>2143</v>
      </c>
      <c r="P1069">
        <v>2.2000000499999999</v>
      </c>
      <c r="Q1069">
        <v>101695744</v>
      </c>
      <c r="R1069" t="s">
        <v>2144</v>
      </c>
      <c r="S1069">
        <v>8592064514</v>
      </c>
      <c r="T1069">
        <v>369.18088369999998</v>
      </c>
      <c r="U1069" t="s">
        <v>31</v>
      </c>
      <c r="V1069" t="s">
        <v>2232</v>
      </c>
      <c r="W1069" t="s">
        <v>23</v>
      </c>
    </row>
    <row r="1070" spans="1:23" x14ac:dyDescent="0.4">
      <c r="A1070">
        <v>1069</v>
      </c>
      <c r="B1070">
        <v>1</v>
      </c>
      <c r="C1070">
        <v>1</v>
      </c>
      <c r="D1070">
        <v>1</v>
      </c>
      <c r="E1070">
        <v>1</v>
      </c>
      <c r="F1070">
        <v>0.36639329148762101</v>
      </c>
      <c r="G1070">
        <v>-170.94985474669599</v>
      </c>
      <c r="H1070">
        <v>0.999999999999999</v>
      </c>
      <c r="I1070">
        <v>41.423662942114703</v>
      </c>
      <c r="J1070" t="s">
        <v>694</v>
      </c>
      <c r="K1070" t="s">
        <v>25</v>
      </c>
      <c r="L1070" t="s">
        <v>2141</v>
      </c>
      <c r="M1070" t="s">
        <v>2142</v>
      </c>
      <c r="N1070" t="s">
        <v>28</v>
      </c>
      <c r="O1070" t="s">
        <v>2143</v>
      </c>
      <c r="P1070">
        <v>2.2000000499999999</v>
      </c>
      <c r="Q1070">
        <v>101695744</v>
      </c>
      <c r="R1070" t="s">
        <v>2144</v>
      </c>
      <c r="S1070">
        <v>8592064514</v>
      </c>
      <c r="T1070">
        <v>369.18088369999998</v>
      </c>
      <c r="U1070" t="s">
        <v>31</v>
      </c>
      <c r="V1070" t="s">
        <v>2233</v>
      </c>
      <c r="W1070" t="s">
        <v>23</v>
      </c>
    </row>
    <row r="1071" spans="1:23" x14ac:dyDescent="0.4">
      <c r="A1071">
        <v>1070</v>
      </c>
      <c r="B1071">
        <v>1</v>
      </c>
      <c r="C1071">
        <v>1</v>
      </c>
      <c r="D1071">
        <v>1</v>
      </c>
      <c r="E1071">
        <v>1</v>
      </c>
      <c r="F1071">
        <v>0.36637141449414801</v>
      </c>
      <c r="G1071">
        <v>-124.255569126995</v>
      </c>
      <c r="H1071">
        <v>0.999999999999999</v>
      </c>
      <c r="I1071">
        <v>30.050443901672399</v>
      </c>
      <c r="J1071" t="s">
        <v>981</v>
      </c>
      <c r="K1071" t="s">
        <v>25</v>
      </c>
      <c r="L1071" t="s">
        <v>982</v>
      </c>
      <c r="M1071" t="s">
        <v>983</v>
      </c>
      <c r="N1071" t="s">
        <v>984</v>
      </c>
      <c r="O1071" t="s">
        <v>985</v>
      </c>
      <c r="P1071">
        <v>-2.2515835800000001</v>
      </c>
      <c r="Q1071" t="s">
        <v>986</v>
      </c>
      <c r="R1071" t="s">
        <v>987</v>
      </c>
      <c r="S1071">
        <v>255847294</v>
      </c>
      <c r="T1071">
        <v>133.0608</v>
      </c>
      <c r="U1071" t="s">
        <v>31</v>
      </c>
      <c r="V1071" t="s">
        <v>2234</v>
      </c>
      <c r="W1071" t="s">
        <v>23</v>
      </c>
    </row>
    <row r="1072" spans="1:23" x14ac:dyDescent="0.4">
      <c r="A1072">
        <v>1071</v>
      </c>
      <c r="B1072">
        <v>1</v>
      </c>
      <c r="C1072">
        <v>1</v>
      </c>
      <c r="D1072">
        <v>1</v>
      </c>
      <c r="E1072">
        <v>1</v>
      </c>
      <c r="F1072">
        <v>0.36637141449414801</v>
      </c>
      <c r="G1072">
        <v>-124.255569126995</v>
      </c>
      <c r="H1072" t="s">
        <v>23</v>
      </c>
      <c r="I1072">
        <v>30.050443901672399</v>
      </c>
      <c r="J1072" t="s">
        <v>981</v>
      </c>
      <c r="K1072" t="s">
        <v>25</v>
      </c>
      <c r="L1072" t="s">
        <v>982</v>
      </c>
      <c r="M1072" t="s">
        <v>983</v>
      </c>
      <c r="N1072" t="s">
        <v>984</v>
      </c>
      <c r="O1072" t="s">
        <v>985</v>
      </c>
      <c r="P1072">
        <v>-2.2515835800000001</v>
      </c>
      <c r="Q1072" t="s">
        <v>986</v>
      </c>
      <c r="R1072" t="s">
        <v>987</v>
      </c>
      <c r="S1072">
        <v>255847294</v>
      </c>
      <c r="T1072">
        <v>133.0608</v>
      </c>
      <c r="U1072" t="s">
        <v>31</v>
      </c>
      <c r="V1072" t="s">
        <v>2235</v>
      </c>
      <c r="W1072" t="s">
        <v>23</v>
      </c>
    </row>
    <row r="1073" spans="1:23" x14ac:dyDescent="0.4">
      <c r="A1073">
        <v>1072</v>
      </c>
      <c r="B1073">
        <v>1</v>
      </c>
      <c r="C1073">
        <v>1</v>
      </c>
      <c r="D1073">
        <v>1</v>
      </c>
      <c r="E1073">
        <v>1</v>
      </c>
      <c r="F1073">
        <v>0.36615304611781901</v>
      </c>
      <c r="G1073">
        <v>-34.019171909810296</v>
      </c>
      <c r="H1073">
        <v>0.999999999999999</v>
      </c>
      <c r="I1073">
        <v>8.8430555261115593</v>
      </c>
      <c r="J1073" t="s">
        <v>1102</v>
      </c>
      <c r="K1073" t="s">
        <v>25</v>
      </c>
      <c r="L1073" t="s">
        <v>1103</v>
      </c>
      <c r="M1073" t="s">
        <v>1104</v>
      </c>
      <c r="N1073" t="s">
        <v>1105</v>
      </c>
      <c r="O1073" t="s">
        <v>1106</v>
      </c>
      <c r="P1073">
        <v>3.0999998999999998</v>
      </c>
      <c r="Q1073" t="s">
        <v>1107</v>
      </c>
      <c r="R1073" t="s">
        <v>1108</v>
      </c>
      <c r="S1073">
        <v>255847294</v>
      </c>
      <c r="T1073">
        <v>229.0859207</v>
      </c>
      <c r="U1073" t="s">
        <v>31</v>
      </c>
      <c r="V1073" t="s">
        <v>2236</v>
      </c>
      <c r="W1073" t="s">
        <v>23</v>
      </c>
    </row>
    <row r="1074" spans="1:23" x14ac:dyDescent="0.4">
      <c r="A1074">
        <v>1073</v>
      </c>
      <c r="B1074">
        <v>1</v>
      </c>
      <c r="C1074">
        <v>1</v>
      </c>
      <c r="D1074">
        <v>1</v>
      </c>
      <c r="E1074">
        <v>1</v>
      </c>
      <c r="F1074">
        <v>0.36615304611781901</v>
      </c>
      <c r="G1074">
        <v>-34.019171909810296</v>
      </c>
      <c r="H1074" t="s">
        <v>23</v>
      </c>
      <c r="I1074">
        <v>8.8430555261115593</v>
      </c>
      <c r="J1074" t="s">
        <v>1102</v>
      </c>
      <c r="K1074" t="s">
        <v>25</v>
      </c>
      <c r="L1074" t="s">
        <v>1103</v>
      </c>
      <c r="M1074" t="s">
        <v>1104</v>
      </c>
      <c r="N1074" t="s">
        <v>1105</v>
      </c>
      <c r="O1074" t="s">
        <v>1106</v>
      </c>
      <c r="P1074">
        <v>3.0999998999999998</v>
      </c>
      <c r="Q1074" t="s">
        <v>1107</v>
      </c>
      <c r="R1074" t="s">
        <v>1108</v>
      </c>
      <c r="S1074">
        <v>255847294</v>
      </c>
      <c r="T1074">
        <v>229.0859207</v>
      </c>
      <c r="U1074" t="s">
        <v>31</v>
      </c>
      <c r="V1074" t="s">
        <v>2237</v>
      </c>
      <c r="W1074" t="s">
        <v>23</v>
      </c>
    </row>
    <row r="1075" spans="1:23" x14ac:dyDescent="0.4">
      <c r="A1075">
        <v>1074</v>
      </c>
      <c r="B1075">
        <v>1</v>
      </c>
      <c r="C1075">
        <v>1</v>
      </c>
      <c r="D1075">
        <v>1</v>
      </c>
      <c r="E1075">
        <v>1</v>
      </c>
      <c r="F1075">
        <v>0.365922316036567</v>
      </c>
      <c r="G1075">
        <v>-11.6145727949087</v>
      </c>
      <c r="H1075">
        <v>0.999999999999999</v>
      </c>
      <c r="I1075">
        <v>24.301000352944602</v>
      </c>
      <c r="J1075" t="s">
        <v>2044</v>
      </c>
      <c r="K1075" t="s">
        <v>25</v>
      </c>
      <c r="L1075" t="s">
        <v>2238</v>
      </c>
      <c r="M1075" t="s">
        <v>2239</v>
      </c>
      <c r="N1075" t="s">
        <v>2240</v>
      </c>
      <c r="O1075" t="s">
        <v>2241</v>
      </c>
      <c r="P1075">
        <v>-0.10000000100000001</v>
      </c>
      <c r="Q1075" t="s">
        <v>2242</v>
      </c>
      <c r="R1075" t="s">
        <v>2243</v>
      </c>
      <c r="S1075">
        <v>88009086</v>
      </c>
      <c r="T1075">
        <v>579.17083209999998</v>
      </c>
      <c r="U1075" t="s">
        <v>31</v>
      </c>
      <c r="V1075" t="s">
        <v>2244</v>
      </c>
      <c r="W1075" t="s">
        <v>23</v>
      </c>
    </row>
    <row r="1076" spans="1:23" x14ac:dyDescent="0.4">
      <c r="A1076">
        <v>1075</v>
      </c>
      <c r="B1076">
        <v>1</v>
      </c>
      <c r="C1076">
        <v>1</v>
      </c>
      <c r="D1076">
        <v>1</v>
      </c>
      <c r="E1076">
        <v>1</v>
      </c>
      <c r="F1076">
        <v>0.365922316036567</v>
      </c>
      <c r="G1076">
        <v>-11.6145727949087</v>
      </c>
      <c r="H1076" t="s">
        <v>23</v>
      </c>
      <c r="I1076">
        <v>24.301000352944602</v>
      </c>
      <c r="J1076" t="s">
        <v>2044</v>
      </c>
      <c r="K1076" t="s">
        <v>25</v>
      </c>
      <c r="L1076" t="s">
        <v>2238</v>
      </c>
      <c r="M1076" t="s">
        <v>2239</v>
      </c>
      <c r="N1076" t="s">
        <v>2240</v>
      </c>
      <c r="O1076" t="s">
        <v>2241</v>
      </c>
      <c r="P1076">
        <v>-0.10000000100000001</v>
      </c>
      <c r="Q1076" t="s">
        <v>2242</v>
      </c>
      <c r="R1076" t="s">
        <v>2243</v>
      </c>
      <c r="S1076">
        <v>88009086</v>
      </c>
      <c r="T1076">
        <v>579.17083209999998</v>
      </c>
      <c r="U1076" t="s">
        <v>31</v>
      </c>
      <c r="V1076" t="s">
        <v>2245</v>
      </c>
      <c r="W1076" t="s">
        <v>23</v>
      </c>
    </row>
    <row r="1077" spans="1:23" x14ac:dyDescent="0.4">
      <c r="A1077">
        <v>1076</v>
      </c>
      <c r="B1077">
        <v>1</v>
      </c>
      <c r="C1077">
        <v>3</v>
      </c>
      <c r="D1077">
        <v>1</v>
      </c>
      <c r="E1077">
        <v>1</v>
      </c>
      <c r="F1077">
        <v>0.36558622669631502</v>
      </c>
      <c r="G1077">
        <v>-132.67953433239899</v>
      </c>
      <c r="H1077" t="s">
        <v>23</v>
      </c>
      <c r="I1077">
        <v>15.2852514454397</v>
      </c>
      <c r="J1077" t="s">
        <v>694</v>
      </c>
      <c r="K1077" t="s">
        <v>25</v>
      </c>
      <c r="L1077" t="s">
        <v>695</v>
      </c>
      <c r="M1077" t="s">
        <v>696</v>
      </c>
      <c r="N1077" t="s">
        <v>697</v>
      </c>
      <c r="O1077" t="s">
        <v>698</v>
      </c>
      <c r="P1077">
        <v>1.60000002</v>
      </c>
      <c r="Q1077" t="s">
        <v>699</v>
      </c>
      <c r="R1077" t="s">
        <v>700</v>
      </c>
      <c r="S1077">
        <v>71098742</v>
      </c>
      <c r="T1077">
        <v>369.18088369999998</v>
      </c>
      <c r="U1077" t="s">
        <v>31</v>
      </c>
      <c r="V1077" t="s">
        <v>2246</v>
      </c>
      <c r="W1077" t="s">
        <v>23</v>
      </c>
    </row>
    <row r="1078" spans="1:23" x14ac:dyDescent="0.4">
      <c r="A1078">
        <v>1077</v>
      </c>
      <c r="B1078">
        <v>1</v>
      </c>
      <c r="C1078">
        <v>3</v>
      </c>
      <c r="D1078">
        <v>1</v>
      </c>
      <c r="E1078">
        <v>1</v>
      </c>
      <c r="F1078">
        <v>0.36558622669631502</v>
      </c>
      <c r="G1078">
        <v>-132.67953433239899</v>
      </c>
      <c r="H1078">
        <v>0.999999999999999</v>
      </c>
      <c r="I1078">
        <v>15.2852514454397</v>
      </c>
      <c r="J1078" t="s">
        <v>694</v>
      </c>
      <c r="K1078" t="s">
        <v>25</v>
      </c>
      <c r="L1078" t="s">
        <v>695</v>
      </c>
      <c r="M1078" t="s">
        <v>696</v>
      </c>
      <c r="N1078" t="s">
        <v>697</v>
      </c>
      <c r="O1078" t="s">
        <v>698</v>
      </c>
      <c r="P1078">
        <v>1.60000002</v>
      </c>
      <c r="Q1078" t="s">
        <v>699</v>
      </c>
      <c r="R1078" t="s">
        <v>700</v>
      </c>
      <c r="S1078">
        <v>71098742</v>
      </c>
      <c r="T1078">
        <v>369.18088369999998</v>
      </c>
      <c r="U1078" t="s">
        <v>31</v>
      </c>
      <c r="V1078" t="s">
        <v>2247</v>
      </c>
      <c r="W1078" t="s">
        <v>23</v>
      </c>
    </row>
    <row r="1079" spans="1:23" x14ac:dyDescent="0.4">
      <c r="A1079">
        <v>1078</v>
      </c>
      <c r="B1079">
        <v>1</v>
      </c>
      <c r="C1079">
        <v>1</v>
      </c>
      <c r="D1079">
        <v>1</v>
      </c>
      <c r="E1079">
        <v>1</v>
      </c>
      <c r="F1079">
        <v>0.36558151624900098</v>
      </c>
      <c r="G1079">
        <v>-172.70661177068601</v>
      </c>
      <c r="H1079" t="s">
        <v>23</v>
      </c>
      <c r="I1079">
        <v>96.970335208818</v>
      </c>
      <c r="J1079" t="s">
        <v>194</v>
      </c>
      <c r="K1079" t="s">
        <v>25</v>
      </c>
      <c r="L1079" t="s">
        <v>2248</v>
      </c>
      <c r="M1079" t="s">
        <v>2249</v>
      </c>
      <c r="N1079" t="s">
        <v>2250</v>
      </c>
      <c r="O1079" t="s">
        <v>2251</v>
      </c>
      <c r="P1079">
        <v>2.5</v>
      </c>
      <c r="Q1079" t="s">
        <v>2252</v>
      </c>
      <c r="R1079" t="s">
        <v>2253</v>
      </c>
      <c r="S1079">
        <v>3194962</v>
      </c>
      <c r="T1079">
        <v>355.20161919999998</v>
      </c>
      <c r="U1079" t="s">
        <v>31</v>
      </c>
      <c r="V1079" t="s">
        <v>2254</v>
      </c>
      <c r="W1079" t="s">
        <v>23</v>
      </c>
    </row>
    <row r="1080" spans="1:23" x14ac:dyDescent="0.4">
      <c r="A1080">
        <v>1079</v>
      </c>
      <c r="B1080">
        <v>1</v>
      </c>
      <c r="C1080">
        <v>1</v>
      </c>
      <c r="D1080">
        <v>1</v>
      </c>
      <c r="E1080">
        <v>1</v>
      </c>
      <c r="F1080">
        <v>0.36558151624900098</v>
      </c>
      <c r="G1080">
        <v>-172.70661177068601</v>
      </c>
      <c r="H1080">
        <v>0.999999999999999</v>
      </c>
      <c r="I1080">
        <v>96.970335208818</v>
      </c>
      <c r="J1080" t="s">
        <v>194</v>
      </c>
      <c r="K1080" t="s">
        <v>25</v>
      </c>
      <c r="L1080" t="s">
        <v>2248</v>
      </c>
      <c r="M1080" t="s">
        <v>2249</v>
      </c>
      <c r="N1080" t="s">
        <v>2250</v>
      </c>
      <c r="O1080" t="s">
        <v>2251</v>
      </c>
      <c r="P1080">
        <v>2.5</v>
      </c>
      <c r="Q1080" t="s">
        <v>2252</v>
      </c>
      <c r="R1080" t="s">
        <v>2253</v>
      </c>
      <c r="S1080">
        <v>3194962</v>
      </c>
      <c r="T1080">
        <v>355.20161919999998</v>
      </c>
      <c r="U1080" t="s">
        <v>31</v>
      </c>
      <c r="V1080" t="s">
        <v>2255</v>
      </c>
      <c r="W1080" t="s">
        <v>23</v>
      </c>
    </row>
    <row r="1081" spans="1:23" x14ac:dyDescent="0.4">
      <c r="A1081">
        <v>1080</v>
      </c>
      <c r="B1081">
        <v>1</v>
      </c>
      <c r="C1081">
        <v>1</v>
      </c>
      <c r="D1081">
        <v>1</v>
      </c>
      <c r="E1081">
        <v>1</v>
      </c>
      <c r="F1081">
        <v>0.36556685542766998</v>
      </c>
      <c r="G1081">
        <v>-352.00850472389601</v>
      </c>
      <c r="H1081">
        <v>0.995979899497487</v>
      </c>
      <c r="I1081">
        <v>34.076081370728801</v>
      </c>
      <c r="J1081" t="s">
        <v>2180</v>
      </c>
      <c r="K1081" t="s">
        <v>25</v>
      </c>
      <c r="L1081" t="s">
        <v>2181</v>
      </c>
      <c r="M1081" t="s">
        <v>2182</v>
      </c>
      <c r="N1081" t="s">
        <v>28</v>
      </c>
      <c r="O1081" t="s">
        <v>2183</v>
      </c>
      <c r="P1081">
        <v>-2.15272737</v>
      </c>
      <c r="Q1081" t="s">
        <v>2184</v>
      </c>
      <c r="R1081" t="s">
        <v>2185</v>
      </c>
      <c r="S1081">
        <v>16777218</v>
      </c>
      <c r="T1081">
        <v>717.36466170000006</v>
      </c>
      <c r="U1081" t="s">
        <v>31</v>
      </c>
      <c r="V1081" t="s">
        <v>2256</v>
      </c>
      <c r="W1081" t="s">
        <v>23</v>
      </c>
    </row>
    <row r="1082" spans="1:23" x14ac:dyDescent="0.4">
      <c r="A1082">
        <v>1081</v>
      </c>
      <c r="B1082">
        <v>1</v>
      </c>
      <c r="C1082">
        <v>1</v>
      </c>
      <c r="D1082">
        <v>1</v>
      </c>
      <c r="E1082">
        <v>1</v>
      </c>
      <c r="F1082">
        <v>0.36556685542766998</v>
      </c>
      <c r="G1082">
        <v>-352.00850472389601</v>
      </c>
      <c r="H1082" t="s">
        <v>23</v>
      </c>
      <c r="I1082">
        <v>34.076081370728801</v>
      </c>
      <c r="J1082" t="s">
        <v>2180</v>
      </c>
      <c r="K1082" t="s">
        <v>25</v>
      </c>
      <c r="L1082" t="s">
        <v>2181</v>
      </c>
      <c r="M1082" t="s">
        <v>2182</v>
      </c>
      <c r="N1082" t="s">
        <v>28</v>
      </c>
      <c r="O1082" t="s">
        <v>2183</v>
      </c>
      <c r="P1082">
        <v>-2.15272737</v>
      </c>
      <c r="Q1082" t="s">
        <v>2184</v>
      </c>
      <c r="R1082" t="s">
        <v>2185</v>
      </c>
      <c r="S1082">
        <v>16777218</v>
      </c>
      <c r="T1082">
        <v>717.36466170000006</v>
      </c>
      <c r="U1082" t="s">
        <v>31</v>
      </c>
      <c r="V1082" t="s">
        <v>2257</v>
      </c>
      <c r="W1082" t="s">
        <v>23</v>
      </c>
    </row>
    <row r="1083" spans="1:23" x14ac:dyDescent="0.4">
      <c r="A1083">
        <v>1082</v>
      </c>
      <c r="B1083">
        <v>1</v>
      </c>
      <c r="C1083">
        <v>1</v>
      </c>
      <c r="D1083">
        <v>1</v>
      </c>
      <c r="E1083">
        <v>3</v>
      </c>
      <c r="F1083">
        <v>0.36535979106027899</v>
      </c>
      <c r="G1083">
        <v>-308.82406751795298</v>
      </c>
      <c r="H1083">
        <v>0.76532663316582905</v>
      </c>
      <c r="I1083">
        <v>77.896984747481994</v>
      </c>
      <c r="J1083" t="s">
        <v>2258</v>
      </c>
      <c r="K1083" t="s">
        <v>25</v>
      </c>
      <c r="L1083" t="s">
        <v>2259</v>
      </c>
      <c r="M1083" t="s">
        <v>2260</v>
      </c>
      <c r="N1083" t="s">
        <v>2261</v>
      </c>
      <c r="O1083" t="s">
        <v>2262</v>
      </c>
      <c r="P1083">
        <v>-1.99121916</v>
      </c>
      <c r="Q1083" t="s">
        <v>2263</v>
      </c>
      <c r="R1083" t="s">
        <v>2264</v>
      </c>
      <c r="S1083">
        <v>102</v>
      </c>
      <c r="T1083">
        <v>329.08670849999999</v>
      </c>
      <c r="U1083" t="s">
        <v>31</v>
      </c>
      <c r="V1083" t="s">
        <v>2265</v>
      </c>
      <c r="W1083" t="s">
        <v>23</v>
      </c>
    </row>
    <row r="1084" spans="1:23" x14ac:dyDescent="0.4">
      <c r="A1084">
        <v>1083</v>
      </c>
      <c r="B1084">
        <v>1</v>
      </c>
      <c r="C1084">
        <v>1</v>
      </c>
      <c r="D1084">
        <v>1</v>
      </c>
      <c r="E1084">
        <v>3</v>
      </c>
      <c r="F1084">
        <v>0.36535979106027899</v>
      </c>
      <c r="G1084">
        <v>-308.82406751795298</v>
      </c>
      <c r="H1084" t="s">
        <v>23</v>
      </c>
      <c r="I1084">
        <v>77.896984747481994</v>
      </c>
      <c r="J1084" t="s">
        <v>2258</v>
      </c>
      <c r="K1084" t="s">
        <v>25</v>
      </c>
      <c r="L1084" t="s">
        <v>2259</v>
      </c>
      <c r="M1084" t="s">
        <v>2260</v>
      </c>
      <c r="N1084" t="s">
        <v>2261</v>
      </c>
      <c r="O1084" t="s">
        <v>2262</v>
      </c>
      <c r="P1084">
        <v>-1.99121916</v>
      </c>
      <c r="Q1084" t="s">
        <v>2263</v>
      </c>
      <c r="R1084" t="s">
        <v>2264</v>
      </c>
      <c r="S1084">
        <v>102</v>
      </c>
      <c r="T1084">
        <v>329.08670849999999</v>
      </c>
      <c r="U1084" t="s">
        <v>31</v>
      </c>
      <c r="V1084" t="s">
        <v>2266</v>
      </c>
      <c r="W1084" t="s">
        <v>23</v>
      </c>
    </row>
    <row r="1085" spans="1:23" x14ac:dyDescent="0.4">
      <c r="A1085">
        <v>1084</v>
      </c>
      <c r="B1085">
        <v>1</v>
      </c>
      <c r="C1085">
        <v>1</v>
      </c>
      <c r="D1085">
        <v>1</v>
      </c>
      <c r="E1085">
        <v>1</v>
      </c>
      <c r="F1085">
        <v>0.36530076338388401</v>
      </c>
      <c r="G1085">
        <v>-44.569579821240303</v>
      </c>
      <c r="H1085" t="s">
        <v>23</v>
      </c>
      <c r="I1085">
        <v>20.666786891741602</v>
      </c>
      <c r="J1085" t="s">
        <v>2267</v>
      </c>
      <c r="K1085" t="s">
        <v>25</v>
      </c>
      <c r="L1085" t="s">
        <v>2268</v>
      </c>
      <c r="M1085" t="s">
        <v>2269</v>
      </c>
      <c r="N1085" t="s">
        <v>2270</v>
      </c>
      <c r="O1085" t="s">
        <v>2271</v>
      </c>
      <c r="P1085">
        <v>-1.4140274500000001</v>
      </c>
      <c r="Q1085" t="s">
        <v>2272</v>
      </c>
      <c r="R1085" t="s">
        <v>2273</v>
      </c>
      <c r="S1085">
        <v>255830910</v>
      </c>
      <c r="T1085">
        <v>120.0655</v>
      </c>
      <c r="U1085" t="s">
        <v>31</v>
      </c>
      <c r="V1085" t="s">
        <v>2274</v>
      </c>
      <c r="W1085" t="s">
        <v>23</v>
      </c>
    </row>
    <row r="1086" spans="1:23" x14ac:dyDescent="0.4">
      <c r="A1086">
        <v>1085</v>
      </c>
      <c r="B1086">
        <v>1</v>
      </c>
      <c r="C1086">
        <v>1</v>
      </c>
      <c r="D1086">
        <v>1</v>
      </c>
      <c r="E1086">
        <v>1</v>
      </c>
      <c r="F1086">
        <v>0.36530076338388401</v>
      </c>
      <c r="G1086">
        <v>-44.569579821240303</v>
      </c>
      <c r="H1086">
        <v>0.999999999999999</v>
      </c>
      <c r="I1086">
        <v>20.666786891741602</v>
      </c>
      <c r="J1086" t="s">
        <v>2267</v>
      </c>
      <c r="K1086" t="s">
        <v>25</v>
      </c>
      <c r="L1086" t="s">
        <v>2268</v>
      </c>
      <c r="M1086" t="s">
        <v>2269</v>
      </c>
      <c r="N1086" t="s">
        <v>2270</v>
      </c>
      <c r="O1086" t="s">
        <v>2271</v>
      </c>
      <c r="P1086">
        <v>-1.4140274500000001</v>
      </c>
      <c r="Q1086" t="s">
        <v>2272</v>
      </c>
      <c r="R1086" t="s">
        <v>2273</v>
      </c>
      <c r="S1086">
        <v>255830910</v>
      </c>
      <c r="T1086">
        <v>120.0655</v>
      </c>
      <c r="U1086" t="s">
        <v>31</v>
      </c>
      <c r="V1086" t="s">
        <v>2275</v>
      </c>
      <c r="W1086" t="s">
        <v>23</v>
      </c>
    </row>
    <row r="1087" spans="1:23" x14ac:dyDescent="0.4">
      <c r="A1087">
        <v>1086</v>
      </c>
      <c r="B1087">
        <v>1</v>
      </c>
      <c r="C1087">
        <v>3</v>
      </c>
      <c r="D1087">
        <v>1</v>
      </c>
      <c r="E1087">
        <v>3</v>
      </c>
      <c r="F1087">
        <v>0.36491071510357498</v>
      </c>
      <c r="G1087">
        <v>-17.7977240445774</v>
      </c>
      <c r="H1087">
        <v>0.113065326633165</v>
      </c>
      <c r="I1087">
        <v>50.526040233098797</v>
      </c>
      <c r="J1087" t="s">
        <v>2276</v>
      </c>
      <c r="K1087" t="s">
        <v>25</v>
      </c>
      <c r="L1087" t="s">
        <v>2277</v>
      </c>
      <c r="M1087" t="s">
        <v>2278</v>
      </c>
      <c r="N1087" t="s">
        <v>2279</v>
      </c>
      <c r="O1087" t="s">
        <v>2280</v>
      </c>
      <c r="P1087">
        <v>0.94418787999999998</v>
      </c>
      <c r="Q1087" t="s">
        <v>2281</v>
      </c>
      <c r="R1087" t="s">
        <v>2282</v>
      </c>
      <c r="S1087">
        <v>88075134</v>
      </c>
      <c r="T1087">
        <v>319.0448437</v>
      </c>
      <c r="U1087" t="s">
        <v>31</v>
      </c>
      <c r="V1087" t="s">
        <v>2283</v>
      </c>
      <c r="W1087" t="s">
        <v>23</v>
      </c>
    </row>
    <row r="1088" spans="1:23" x14ac:dyDescent="0.4">
      <c r="A1088">
        <v>1087</v>
      </c>
      <c r="B1088">
        <v>1</v>
      </c>
      <c r="C1088">
        <v>1</v>
      </c>
      <c r="D1088">
        <v>1</v>
      </c>
      <c r="E1088">
        <v>1</v>
      </c>
      <c r="F1088">
        <v>0.36452024957346402</v>
      </c>
      <c r="G1088">
        <v>-452.81094303645</v>
      </c>
      <c r="H1088">
        <v>0.999999999999999</v>
      </c>
      <c r="I1088">
        <v>32.269261984994898</v>
      </c>
      <c r="J1088" t="s">
        <v>2180</v>
      </c>
      <c r="K1088" t="s">
        <v>25</v>
      </c>
      <c r="L1088" t="s">
        <v>2181</v>
      </c>
      <c r="M1088" t="s">
        <v>2182</v>
      </c>
      <c r="N1088" t="s">
        <v>28</v>
      </c>
      <c r="O1088" t="s">
        <v>2183</v>
      </c>
      <c r="P1088">
        <v>-2.15272737</v>
      </c>
      <c r="Q1088" t="s">
        <v>2184</v>
      </c>
      <c r="R1088" t="s">
        <v>2185</v>
      </c>
      <c r="S1088">
        <v>16777218</v>
      </c>
      <c r="T1088">
        <v>717.36466170000006</v>
      </c>
      <c r="U1088" t="s">
        <v>31</v>
      </c>
      <c r="V1088" t="s">
        <v>2284</v>
      </c>
      <c r="W1088" t="s">
        <v>23</v>
      </c>
    </row>
    <row r="1089" spans="1:23" x14ac:dyDescent="0.4">
      <c r="A1089">
        <v>1088</v>
      </c>
      <c r="B1089">
        <v>1</v>
      </c>
      <c r="C1089">
        <v>1</v>
      </c>
      <c r="D1089">
        <v>1</v>
      </c>
      <c r="E1089">
        <v>1</v>
      </c>
      <c r="F1089">
        <v>0.36452024957346402</v>
      </c>
      <c r="G1089">
        <v>-452.81094303645</v>
      </c>
      <c r="H1089" t="s">
        <v>23</v>
      </c>
      <c r="I1089">
        <v>32.269261984994898</v>
      </c>
      <c r="J1089" t="s">
        <v>2180</v>
      </c>
      <c r="K1089" t="s">
        <v>25</v>
      </c>
      <c r="L1089" t="s">
        <v>2181</v>
      </c>
      <c r="M1089" t="s">
        <v>2182</v>
      </c>
      <c r="N1089" t="s">
        <v>28</v>
      </c>
      <c r="O1089" t="s">
        <v>2183</v>
      </c>
      <c r="P1089">
        <v>-2.15272737</v>
      </c>
      <c r="Q1089" t="s">
        <v>2184</v>
      </c>
      <c r="R1089" t="s">
        <v>2185</v>
      </c>
      <c r="S1089">
        <v>16777218</v>
      </c>
      <c r="T1089">
        <v>717.36466170000006</v>
      </c>
      <c r="U1089" t="s">
        <v>31</v>
      </c>
      <c r="V1089" t="s">
        <v>2285</v>
      </c>
      <c r="W1089" t="s">
        <v>23</v>
      </c>
    </row>
    <row r="1090" spans="1:23" x14ac:dyDescent="0.4">
      <c r="A1090">
        <v>1089</v>
      </c>
      <c r="B1090">
        <v>1</v>
      </c>
      <c r="C1090">
        <v>1</v>
      </c>
      <c r="D1090">
        <v>1</v>
      </c>
      <c r="E1090">
        <v>1</v>
      </c>
      <c r="F1090">
        <v>0.36360647809518798</v>
      </c>
      <c r="G1090">
        <v>-127.776484188637</v>
      </c>
      <c r="H1090">
        <v>0.999999999999999</v>
      </c>
      <c r="I1090">
        <v>13.098482072678999</v>
      </c>
      <c r="J1090" t="s">
        <v>2286</v>
      </c>
      <c r="K1090" t="s">
        <v>25</v>
      </c>
      <c r="L1090" t="s">
        <v>2287</v>
      </c>
      <c r="M1090" t="s">
        <v>2288</v>
      </c>
      <c r="N1090" t="s">
        <v>28</v>
      </c>
      <c r="O1090" t="s">
        <v>2289</v>
      </c>
      <c r="P1090">
        <v>1.60000002</v>
      </c>
      <c r="Q1090">
        <v>12478742</v>
      </c>
      <c r="R1090" t="s">
        <v>2290</v>
      </c>
      <c r="S1090">
        <v>16777218</v>
      </c>
      <c r="T1090">
        <v>201.1022395</v>
      </c>
      <c r="U1090" t="s">
        <v>31</v>
      </c>
      <c r="V1090" t="s">
        <v>2291</v>
      </c>
      <c r="W1090" t="s">
        <v>23</v>
      </c>
    </row>
    <row r="1091" spans="1:23" x14ac:dyDescent="0.4">
      <c r="A1091">
        <v>1090</v>
      </c>
      <c r="B1091">
        <v>1</v>
      </c>
      <c r="C1091">
        <v>1</v>
      </c>
      <c r="D1091">
        <v>1</v>
      </c>
      <c r="E1091">
        <v>1</v>
      </c>
      <c r="F1091">
        <v>0.36360647809518798</v>
      </c>
      <c r="G1091">
        <v>-127.776484188637</v>
      </c>
      <c r="H1091" t="s">
        <v>23</v>
      </c>
      <c r="I1091">
        <v>13.098482072678999</v>
      </c>
      <c r="J1091" t="s">
        <v>2286</v>
      </c>
      <c r="K1091" t="s">
        <v>25</v>
      </c>
      <c r="L1091" t="s">
        <v>2287</v>
      </c>
      <c r="M1091" t="s">
        <v>2288</v>
      </c>
      <c r="N1091" t="s">
        <v>28</v>
      </c>
      <c r="O1091" t="s">
        <v>2289</v>
      </c>
      <c r="P1091">
        <v>1.60000002</v>
      </c>
      <c r="Q1091">
        <v>12478742</v>
      </c>
      <c r="R1091" t="s">
        <v>2290</v>
      </c>
      <c r="S1091">
        <v>16777218</v>
      </c>
      <c r="T1091">
        <v>201.1022395</v>
      </c>
      <c r="U1091" t="s">
        <v>31</v>
      </c>
      <c r="V1091" t="s">
        <v>2292</v>
      </c>
      <c r="W1091" t="s">
        <v>23</v>
      </c>
    </row>
    <row r="1092" spans="1:23" x14ac:dyDescent="0.4">
      <c r="A1092">
        <v>1091</v>
      </c>
      <c r="B1092">
        <v>1</v>
      </c>
      <c r="C1092">
        <v>1</v>
      </c>
      <c r="D1092">
        <v>1</v>
      </c>
      <c r="E1092">
        <v>1</v>
      </c>
      <c r="F1092">
        <v>0.36329782939421101</v>
      </c>
      <c r="G1092">
        <v>-77.333692395342197</v>
      </c>
      <c r="H1092">
        <v>0.999999999999999</v>
      </c>
      <c r="I1092">
        <v>44.665248565269003</v>
      </c>
      <c r="J1092" t="s">
        <v>716</v>
      </c>
      <c r="K1092" t="s">
        <v>25</v>
      </c>
      <c r="L1092" t="s">
        <v>717</v>
      </c>
      <c r="M1092" t="s">
        <v>718</v>
      </c>
      <c r="N1092" t="s">
        <v>719</v>
      </c>
      <c r="O1092" t="s">
        <v>720</v>
      </c>
      <c r="P1092">
        <v>2.6983466100000002</v>
      </c>
      <c r="Q1092" t="s">
        <v>721</v>
      </c>
      <c r="R1092" t="s">
        <v>722</v>
      </c>
      <c r="S1092">
        <v>86829438</v>
      </c>
      <c r="T1092">
        <v>183.09167479999999</v>
      </c>
      <c r="U1092" t="s">
        <v>31</v>
      </c>
      <c r="V1092" t="s">
        <v>2293</v>
      </c>
      <c r="W1092" t="s">
        <v>23</v>
      </c>
    </row>
    <row r="1093" spans="1:23" x14ac:dyDescent="0.4">
      <c r="A1093">
        <v>1092</v>
      </c>
      <c r="B1093">
        <v>1</v>
      </c>
      <c r="C1093">
        <v>1</v>
      </c>
      <c r="D1093">
        <v>1</v>
      </c>
      <c r="E1093">
        <v>1</v>
      </c>
      <c r="F1093">
        <v>0.36329782939421101</v>
      </c>
      <c r="G1093">
        <v>-77.333692395342197</v>
      </c>
      <c r="H1093" t="s">
        <v>23</v>
      </c>
      <c r="I1093">
        <v>44.665248565269003</v>
      </c>
      <c r="J1093" t="s">
        <v>716</v>
      </c>
      <c r="K1093" t="s">
        <v>25</v>
      </c>
      <c r="L1093" t="s">
        <v>717</v>
      </c>
      <c r="M1093" t="s">
        <v>718</v>
      </c>
      <c r="N1093" t="s">
        <v>719</v>
      </c>
      <c r="O1093" t="s">
        <v>720</v>
      </c>
      <c r="P1093">
        <v>2.6983466100000002</v>
      </c>
      <c r="Q1093" t="s">
        <v>721</v>
      </c>
      <c r="R1093" t="s">
        <v>722</v>
      </c>
      <c r="S1093">
        <v>86829438</v>
      </c>
      <c r="T1093">
        <v>183.09167479999999</v>
      </c>
      <c r="U1093" t="s">
        <v>31</v>
      </c>
      <c r="V1093" t="s">
        <v>2294</v>
      </c>
      <c r="W1093" t="s">
        <v>23</v>
      </c>
    </row>
    <row r="1094" spans="1:23" x14ac:dyDescent="0.4">
      <c r="A1094">
        <v>1093</v>
      </c>
      <c r="B1094">
        <v>1</v>
      </c>
      <c r="C1094">
        <v>1</v>
      </c>
      <c r="D1094">
        <v>1</v>
      </c>
      <c r="E1094">
        <v>2</v>
      </c>
      <c r="F1094">
        <v>0.36326838732255001</v>
      </c>
      <c r="G1094">
        <v>-28.4373594362382</v>
      </c>
      <c r="H1094" t="s">
        <v>23</v>
      </c>
      <c r="I1094">
        <v>16.823966198616699</v>
      </c>
      <c r="J1094" t="s">
        <v>908</v>
      </c>
      <c r="K1094" t="s">
        <v>25</v>
      </c>
      <c r="L1094" t="s">
        <v>909</v>
      </c>
      <c r="M1094" t="s">
        <v>910</v>
      </c>
      <c r="N1094" t="s">
        <v>911</v>
      </c>
      <c r="O1094" t="s">
        <v>912</v>
      </c>
      <c r="P1094">
        <v>0.40000000600000002</v>
      </c>
      <c r="Q1094" t="s">
        <v>913</v>
      </c>
      <c r="R1094" t="s">
        <v>914</v>
      </c>
      <c r="S1094">
        <v>34615519614</v>
      </c>
      <c r="T1094">
        <v>465.10275250000001</v>
      </c>
      <c r="U1094" t="s">
        <v>31</v>
      </c>
      <c r="V1094" t="s">
        <v>2295</v>
      </c>
      <c r="W1094" t="s">
        <v>23</v>
      </c>
    </row>
    <row r="1095" spans="1:23" x14ac:dyDescent="0.4">
      <c r="A1095">
        <v>1094</v>
      </c>
      <c r="B1095">
        <v>1</v>
      </c>
      <c r="C1095">
        <v>2</v>
      </c>
      <c r="D1095">
        <v>1</v>
      </c>
      <c r="E1095">
        <v>1</v>
      </c>
      <c r="F1095">
        <v>0.36322574948929898</v>
      </c>
      <c r="G1095">
        <v>-62.629459952532002</v>
      </c>
      <c r="H1095" t="s">
        <v>23</v>
      </c>
      <c r="I1095">
        <v>22.1264686945925</v>
      </c>
      <c r="J1095" t="s">
        <v>1964</v>
      </c>
      <c r="K1095" t="s">
        <v>25</v>
      </c>
      <c r="L1095" t="s">
        <v>1965</v>
      </c>
      <c r="M1095" t="s">
        <v>1966</v>
      </c>
      <c r="N1095" t="s">
        <v>1967</v>
      </c>
      <c r="O1095" t="s">
        <v>1968</v>
      </c>
      <c r="P1095">
        <v>-0.5</v>
      </c>
      <c r="Q1095" t="s">
        <v>1969</v>
      </c>
      <c r="R1095" t="s">
        <v>1970</v>
      </c>
      <c r="S1095">
        <v>3727378</v>
      </c>
      <c r="T1095">
        <v>593.1864822</v>
      </c>
      <c r="U1095" t="s">
        <v>31</v>
      </c>
      <c r="V1095" t="s">
        <v>2296</v>
      </c>
      <c r="W1095" t="s">
        <v>23</v>
      </c>
    </row>
    <row r="1096" spans="1:23" x14ac:dyDescent="0.4">
      <c r="A1096">
        <v>1095</v>
      </c>
      <c r="B1096">
        <v>1</v>
      </c>
      <c r="C1096">
        <v>2</v>
      </c>
      <c r="D1096">
        <v>1</v>
      </c>
      <c r="E1096">
        <v>1</v>
      </c>
      <c r="F1096">
        <v>0.36322574948929898</v>
      </c>
      <c r="G1096">
        <v>-62.629459952532002</v>
      </c>
      <c r="H1096">
        <v>0.99547738693467303</v>
      </c>
      <c r="I1096">
        <v>22.1264686945925</v>
      </c>
      <c r="J1096" t="s">
        <v>1964</v>
      </c>
      <c r="K1096" t="s">
        <v>25</v>
      </c>
      <c r="L1096" t="s">
        <v>1965</v>
      </c>
      <c r="M1096" t="s">
        <v>1966</v>
      </c>
      <c r="N1096" t="s">
        <v>1967</v>
      </c>
      <c r="O1096" t="s">
        <v>1968</v>
      </c>
      <c r="P1096">
        <v>-0.5</v>
      </c>
      <c r="Q1096" t="s">
        <v>1969</v>
      </c>
      <c r="R1096" t="s">
        <v>1970</v>
      </c>
      <c r="S1096">
        <v>3727378</v>
      </c>
      <c r="T1096">
        <v>593.1864822</v>
      </c>
      <c r="U1096" t="s">
        <v>31</v>
      </c>
      <c r="V1096" t="s">
        <v>2297</v>
      </c>
      <c r="W1096" t="s">
        <v>23</v>
      </c>
    </row>
    <row r="1097" spans="1:23" x14ac:dyDescent="0.4">
      <c r="A1097">
        <v>1096</v>
      </c>
      <c r="B1097">
        <v>1</v>
      </c>
      <c r="C1097">
        <v>1</v>
      </c>
      <c r="D1097">
        <v>1</v>
      </c>
      <c r="E1097">
        <v>1</v>
      </c>
      <c r="F1097">
        <v>0.36318213658968901</v>
      </c>
      <c r="G1097">
        <v>-139.427572176778</v>
      </c>
      <c r="H1097">
        <v>0.999999999999999</v>
      </c>
      <c r="I1097">
        <v>69.453310292519603</v>
      </c>
      <c r="J1097" t="s">
        <v>707</v>
      </c>
      <c r="K1097" t="s">
        <v>25</v>
      </c>
      <c r="L1097" t="s">
        <v>2298</v>
      </c>
      <c r="M1097" t="s">
        <v>2299</v>
      </c>
      <c r="N1097" t="s">
        <v>2300</v>
      </c>
      <c r="O1097" t="s">
        <v>2301</v>
      </c>
      <c r="P1097">
        <v>1.10000002</v>
      </c>
      <c r="Q1097" t="s">
        <v>2302</v>
      </c>
      <c r="R1097" t="s">
        <v>2303</v>
      </c>
      <c r="S1097">
        <v>19955802</v>
      </c>
      <c r="T1097">
        <v>507.11331719999998</v>
      </c>
      <c r="U1097" t="s">
        <v>31</v>
      </c>
      <c r="V1097" t="s">
        <v>2304</v>
      </c>
      <c r="W1097" t="s">
        <v>23</v>
      </c>
    </row>
    <row r="1098" spans="1:23" x14ac:dyDescent="0.4">
      <c r="A1098">
        <v>1097</v>
      </c>
      <c r="B1098">
        <v>1</v>
      </c>
      <c r="C1098">
        <v>1</v>
      </c>
      <c r="D1098">
        <v>1</v>
      </c>
      <c r="E1098">
        <v>1</v>
      </c>
      <c r="F1098">
        <v>0.36318213658968901</v>
      </c>
      <c r="G1098">
        <v>-139.427572176778</v>
      </c>
      <c r="H1098" t="s">
        <v>23</v>
      </c>
      <c r="I1098">
        <v>69.453310292519603</v>
      </c>
      <c r="J1098" t="s">
        <v>707</v>
      </c>
      <c r="K1098" t="s">
        <v>25</v>
      </c>
      <c r="L1098" t="s">
        <v>2298</v>
      </c>
      <c r="M1098" t="s">
        <v>2299</v>
      </c>
      <c r="N1098" t="s">
        <v>2300</v>
      </c>
      <c r="O1098" t="s">
        <v>2301</v>
      </c>
      <c r="P1098">
        <v>1.10000002</v>
      </c>
      <c r="Q1098" t="s">
        <v>2302</v>
      </c>
      <c r="R1098" t="s">
        <v>2303</v>
      </c>
      <c r="S1098">
        <v>19955802</v>
      </c>
      <c r="T1098">
        <v>507.11331719999998</v>
      </c>
      <c r="U1098" t="s">
        <v>31</v>
      </c>
      <c r="V1098" t="s">
        <v>2305</v>
      </c>
      <c r="W1098" t="s">
        <v>23</v>
      </c>
    </row>
    <row r="1099" spans="1:23" x14ac:dyDescent="0.4">
      <c r="A1099">
        <v>1098</v>
      </c>
      <c r="B1099">
        <v>1</v>
      </c>
      <c r="C1099">
        <v>1</v>
      </c>
      <c r="D1099">
        <v>1</v>
      </c>
      <c r="E1099">
        <v>1</v>
      </c>
      <c r="F1099">
        <v>0.36236100731680998</v>
      </c>
      <c r="G1099">
        <v>-124.340241556614</v>
      </c>
      <c r="H1099">
        <v>0.999999999999999</v>
      </c>
      <c r="I1099">
        <v>35.116912775825497</v>
      </c>
      <c r="J1099" t="s">
        <v>1199</v>
      </c>
      <c r="K1099" t="s">
        <v>25</v>
      </c>
      <c r="L1099" t="s">
        <v>1200</v>
      </c>
      <c r="M1099" t="s">
        <v>1201</v>
      </c>
      <c r="N1099" t="s">
        <v>1202</v>
      </c>
      <c r="O1099" t="s">
        <v>1203</v>
      </c>
      <c r="P1099">
        <v>-1.39999998</v>
      </c>
      <c r="Q1099" t="s">
        <v>1204</v>
      </c>
      <c r="R1099" t="s">
        <v>1205</v>
      </c>
      <c r="S1099">
        <v>37544310</v>
      </c>
      <c r="T1099">
        <v>597.18139680000002</v>
      </c>
      <c r="U1099" t="s">
        <v>31</v>
      </c>
      <c r="V1099" t="s">
        <v>2306</v>
      </c>
      <c r="W1099" t="s">
        <v>23</v>
      </c>
    </row>
    <row r="1100" spans="1:23" x14ac:dyDescent="0.4">
      <c r="A1100">
        <v>1099</v>
      </c>
      <c r="B1100">
        <v>1</v>
      </c>
      <c r="C1100">
        <v>1</v>
      </c>
      <c r="D1100">
        <v>1</v>
      </c>
      <c r="E1100">
        <v>1</v>
      </c>
      <c r="F1100">
        <v>0.36236100731680998</v>
      </c>
      <c r="G1100">
        <v>-124.340241556614</v>
      </c>
      <c r="H1100" t="s">
        <v>23</v>
      </c>
      <c r="I1100">
        <v>35.116912775825497</v>
      </c>
      <c r="J1100" t="s">
        <v>1199</v>
      </c>
      <c r="K1100" t="s">
        <v>25</v>
      </c>
      <c r="L1100" t="s">
        <v>1200</v>
      </c>
      <c r="M1100" t="s">
        <v>1201</v>
      </c>
      <c r="N1100" t="s">
        <v>1202</v>
      </c>
      <c r="O1100" t="s">
        <v>1203</v>
      </c>
      <c r="P1100">
        <v>-1.39999998</v>
      </c>
      <c r="Q1100" t="s">
        <v>1204</v>
      </c>
      <c r="R1100" t="s">
        <v>1205</v>
      </c>
      <c r="S1100">
        <v>37544310</v>
      </c>
      <c r="T1100">
        <v>597.18139680000002</v>
      </c>
      <c r="U1100" t="s">
        <v>31</v>
      </c>
      <c r="V1100" t="s">
        <v>2307</v>
      </c>
      <c r="W1100" t="s">
        <v>23</v>
      </c>
    </row>
    <row r="1101" spans="1:23" x14ac:dyDescent="0.4">
      <c r="A1101">
        <v>1100</v>
      </c>
      <c r="B1101">
        <v>1</v>
      </c>
      <c r="C1101">
        <v>1</v>
      </c>
      <c r="D1101">
        <v>1</v>
      </c>
      <c r="E1101">
        <v>1</v>
      </c>
      <c r="F1101">
        <v>0.36227682830124303</v>
      </c>
      <c r="G1101">
        <v>-142.331843605047</v>
      </c>
      <c r="H1101" t="s">
        <v>23</v>
      </c>
      <c r="I1101">
        <v>39.576746484306398</v>
      </c>
      <c r="J1101" t="s">
        <v>1794</v>
      </c>
      <c r="K1101" t="s">
        <v>25</v>
      </c>
      <c r="L1101" t="s">
        <v>2308</v>
      </c>
      <c r="M1101" t="s">
        <v>2309</v>
      </c>
      <c r="N1101" t="s">
        <v>2310</v>
      </c>
      <c r="O1101" t="s">
        <v>2311</v>
      </c>
      <c r="P1101">
        <v>2.2999999500000001</v>
      </c>
      <c r="Q1101" t="s">
        <v>2312</v>
      </c>
      <c r="R1101" t="s">
        <v>2313</v>
      </c>
      <c r="S1101">
        <v>70262786</v>
      </c>
      <c r="T1101">
        <v>331.2115</v>
      </c>
      <c r="U1101" t="s">
        <v>31</v>
      </c>
      <c r="V1101" t="s">
        <v>2314</v>
      </c>
      <c r="W1101" t="s">
        <v>23</v>
      </c>
    </row>
    <row r="1102" spans="1:23" x14ac:dyDescent="0.4">
      <c r="A1102">
        <v>1101</v>
      </c>
      <c r="B1102">
        <v>1</v>
      </c>
      <c r="C1102">
        <v>1</v>
      </c>
      <c r="D1102">
        <v>1</v>
      </c>
      <c r="E1102">
        <v>1</v>
      </c>
      <c r="F1102">
        <v>0.36227682830124303</v>
      </c>
      <c r="G1102">
        <v>-142.331843605047</v>
      </c>
      <c r="H1102">
        <v>0.999999999999999</v>
      </c>
      <c r="I1102">
        <v>39.576746484306398</v>
      </c>
      <c r="J1102" t="s">
        <v>1794</v>
      </c>
      <c r="K1102" t="s">
        <v>25</v>
      </c>
      <c r="L1102" t="s">
        <v>2308</v>
      </c>
      <c r="M1102" t="s">
        <v>2309</v>
      </c>
      <c r="N1102" t="s">
        <v>2310</v>
      </c>
      <c r="O1102" t="s">
        <v>2311</v>
      </c>
      <c r="P1102">
        <v>2.2999999500000001</v>
      </c>
      <c r="Q1102" t="s">
        <v>2312</v>
      </c>
      <c r="R1102" t="s">
        <v>2313</v>
      </c>
      <c r="S1102">
        <v>70262786</v>
      </c>
      <c r="T1102">
        <v>331.2115</v>
      </c>
      <c r="U1102" t="s">
        <v>31</v>
      </c>
      <c r="V1102" t="s">
        <v>2315</v>
      </c>
      <c r="W1102" t="s">
        <v>23</v>
      </c>
    </row>
    <row r="1103" spans="1:23" x14ac:dyDescent="0.4">
      <c r="A1103">
        <v>1102</v>
      </c>
      <c r="B1103">
        <v>1</v>
      </c>
      <c r="C1103">
        <v>1</v>
      </c>
      <c r="D1103">
        <v>1</v>
      </c>
      <c r="E1103">
        <v>1</v>
      </c>
      <c r="F1103">
        <v>0.36196373881002702</v>
      </c>
      <c r="G1103">
        <v>-48.000042667070801</v>
      </c>
      <c r="H1103" t="s">
        <v>23</v>
      </c>
      <c r="I1103">
        <v>50.1009045611274</v>
      </c>
      <c r="J1103" t="s">
        <v>716</v>
      </c>
      <c r="K1103" t="s">
        <v>25</v>
      </c>
      <c r="L1103" t="s">
        <v>717</v>
      </c>
      <c r="M1103" t="s">
        <v>718</v>
      </c>
      <c r="N1103" t="s">
        <v>719</v>
      </c>
      <c r="O1103" t="s">
        <v>720</v>
      </c>
      <c r="P1103">
        <v>2.6983466100000002</v>
      </c>
      <c r="Q1103" t="s">
        <v>721</v>
      </c>
      <c r="R1103" t="s">
        <v>722</v>
      </c>
      <c r="S1103">
        <v>86829438</v>
      </c>
      <c r="T1103">
        <v>183.09167479999999</v>
      </c>
      <c r="U1103" t="s">
        <v>31</v>
      </c>
      <c r="V1103" t="s">
        <v>2316</v>
      </c>
      <c r="W1103" t="s">
        <v>23</v>
      </c>
    </row>
    <row r="1104" spans="1:23" x14ac:dyDescent="0.4">
      <c r="A1104">
        <v>1103</v>
      </c>
      <c r="B1104">
        <v>1</v>
      </c>
      <c r="C1104">
        <v>1</v>
      </c>
      <c r="D1104">
        <v>1</v>
      </c>
      <c r="E1104">
        <v>1</v>
      </c>
      <c r="F1104">
        <v>0.36196373881002702</v>
      </c>
      <c r="G1104">
        <v>-48.000042667070801</v>
      </c>
      <c r="H1104">
        <v>0.999999999999999</v>
      </c>
      <c r="I1104">
        <v>50.1009045611274</v>
      </c>
      <c r="J1104" t="s">
        <v>716</v>
      </c>
      <c r="K1104" t="s">
        <v>25</v>
      </c>
      <c r="L1104" t="s">
        <v>717</v>
      </c>
      <c r="M1104" t="s">
        <v>718</v>
      </c>
      <c r="N1104" t="s">
        <v>719</v>
      </c>
      <c r="O1104" t="s">
        <v>720</v>
      </c>
      <c r="P1104">
        <v>2.6983466100000002</v>
      </c>
      <c r="Q1104" t="s">
        <v>721</v>
      </c>
      <c r="R1104" t="s">
        <v>722</v>
      </c>
      <c r="S1104">
        <v>86829438</v>
      </c>
      <c r="T1104">
        <v>183.09167479999999</v>
      </c>
      <c r="U1104" t="s">
        <v>31</v>
      </c>
      <c r="V1104" t="s">
        <v>2317</v>
      </c>
      <c r="W1104" t="s">
        <v>23</v>
      </c>
    </row>
    <row r="1105" spans="1:23" x14ac:dyDescent="0.4">
      <c r="A1105">
        <v>1104</v>
      </c>
      <c r="B1105">
        <v>1</v>
      </c>
      <c r="C1105">
        <v>1</v>
      </c>
      <c r="D1105">
        <v>1</v>
      </c>
      <c r="E1105">
        <v>1</v>
      </c>
      <c r="F1105">
        <v>0.361830566041623</v>
      </c>
      <c r="G1105">
        <v>-50.5391981458544</v>
      </c>
      <c r="H1105" t="s">
        <v>23</v>
      </c>
      <c r="I1105">
        <v>19.558618947149402</v>
      </c>
      <c r="J1105" t="s">
        <v>2318</v>
      </c>
      <c r="K1105" t="s">
        <v>25</v>
      </c>
      <c r="L1105" t="s">
        <v>2319</v>
      </c>
      <c r="M1105" t="s">
        <v>2320</v>
      </c>
      <c r="N1105" t="s">
        <v>2321</v>
      </c>
      <c r="O1105" t="s">
        <v>2322</v>
      </c>
      <c r="P1105">
        <v>0</v>
      </c>
      <c r="Q1105" t="s">
        <v>2323</v>
      </c>
      <c r="R1105" t="s">
        <v>2324</v>
      </c>
      <c r="S1105">
        <v>8610637946</v>
      </c>
      <c r="T1105">
        <v>481.09800000000001</v>
      </c>
      <c r="U1105" t="s">
        <v>31</v>
      </c>
      <c r="V1105" t="s">
        <v>2325</v>
      </c>
      <c r="W1105" t="s">
        <v>23</v>
      </c>
    </row>
    <row r="1106" spans="1:23" x14ac:dyDescent="0.4">
      <c r="A1106">
        <v>1105</v>
      </c>
      <c r="B1106">
        <v>1</v>
      </c>
      <c r="C1106">
        <v>1</v>
      </c>
      <c r="D1106">
        <v>1</v>
      </c>
      <c r="E1106">
        <v>1</v>
      </c>
      <c r="F1106">
        <v>0.361830566041623</v>
      </c>
      <c r="G1106">
        <v>-50.5391981458544</v>
      </c>
      <c r="H1106">
        <v>0.99949748743718503</v>
      </c>
      <c r="I1106">
        <v>19.558618947149402</v>
      </c>
      <c r="J1106" t="s">
        <v>2318</v>
      </c>
      <c r="K1106" t="s">
        <v>25</v>
      </c>
      <c r="L1106" t="s">
        <v>2319</v>
      </c>
      <c r="M1106" t="s">
        <v>2320</v>
      </c>
      <c r="N1106" t="s">
        <v>2321</v>
      </c>
      <c r="O1106" t="s">
        <v>2322</v>
      </c>
      <c r="P1106">
        <v>0</v>
      </c>
      <c r="Q1106" t="s">
        <v>2323</v>
      </c>
      <c r="R1106" t="s">
        <v>2324</v>
      </c>
      <c r="S1106">
        <v>8610637946</v>
      </c>
      <c r="T1106">
        <v>481.09800000000001</v>
      </c>
      <c r="U1106" t="s">
        <v>31</v>
      </c>
      <c r="V1106" t="s">
        <v>2326</v>
      </c>
      <c r="W1106" t="s">
        <v>23</v>
      </c>
    </row>
    <row r="1107" spans="1:23" x14ac:dyDescent="0.4">
      <c r="A1107">
        <v>1106</v>
      </c>
      <c r="B1107">
        <v>1</v>
      </c>
      <c r="C1107">
        <v>1</v>
      </c>
      <c r="D1107">
        <v>1</v>
      </c>
      <c r="E1107">
        <v>1</v>
      </c>
      <c r="F1107">
        <v>0.36169906585873501</v>
      </c>
      <c r="G1107">
        <v>-167.96042612188299</v>
      </c>
      <c r="H1107" t="s">
        <v>23</v>
      </c>
      <c r="I1107">
        <v>16.370689736237299</v>
      </c>
      <c r="J1107" t="s">
        <v>694</v>
      </c>
      <c r="K1107" t="s">
        <v>25</v>
      </c>
      <c r="L1107" t="s">
        <v>695</v>
      </c>
      <c r="M1107" t="s">
        <v>696</v>
      </c>
      <c r="N1107" t="s">
        <v>697</v>
      </c>
      <c r="O1107" t="s">
        <v>698</v>
      </c>
      <c r="P1107">
        <v>1.60000002</v>
      </c>
      <c r="Q1107" t="s">
        <v>699</v>
      </c>
      <c r="R1107" t="s">
        <v>700</v>
      </c>
      <c r="S1107">
        <v>71098742</v>
      </c>
      <c r="T1107">
        <v>369.18088369999998</v>
      </c>
      <c r="U1107" t="s">
        <v>31</v>
      </c>
      <c r="V1107" t="s">
        <v>2327</v>
      </c>
      <c r="W1107" t="s">
        <v>23</v>
      </c>
    </row>
    <row r="1108" spans="1:23" x14ac:dyDescent="0.4">
      <c r="A1108">
        <v>1107</v>
      </c>
      <c r="B1108">
        <v>1</v>
      </c>
      <c r="C1108">
        <v>1</v>
      </c>
      <c r="D1108">
        <v>1</v>
      </c>
      <c r="E1108">
        <v>1</v>
      </c>
      <c r="F1108">
        <v>0.36169906585873501</v>
      </c>
      <c r="G1108">
        <v>-167.96042612188299</v>
      </c>
      <c r="H1108">
        <v>0.999999999999999</v>
      </c>
      <c r="I1108">
        <v>16.370689736237299</v>
      </c>
      <c r="J1108" t="s">
        <v>694</v>
      </c>
      <c r="K1108" t="s">
        <v>25</v>
      </c>
      <c r="L1108" t="s">
        <v>695</v>
      </c>
      <c r="M1108" t="s">
        <v>696</v>
      </c>
      <c r="N1108" t="s">
        <v>697</v>
      </c>
      <c r="O1108" t="s">
        <v>698</v>
      </c>
      <c r="P1108">
        <v>1.60000002</v>
      </c>
      <c r="Q1108" t="s">
        <v>699</v>
      </c>
      <c r="R1108" t="s">
        <v>700</v>
      </c>
      <c r="S1108">
        <v>71098742</v>
      </c>
      <c r="T1108">
        <v>369.18088369999998</v>
      </c>
      <c r="U1108" t="s">
        <v>31</v>
      </c>
      <c r="V1108" t="s">
        <v>2328</v>
      </c>
      <c r="W1108" t="s">
        <v>23</v>
      </c>
    </row>
    <row r="1109" spans="1:23" x14ac:dyDescent="0.4">
      <c r="A1109">
        <v>1108</v>
      </c>
      <c r="B1109">
        <v>1</v>
      </c>
      <c r="C1109">
        <v>1</v>
      </c>
      <c r="D1109">
        <v>1</v>
      </c>
      <c r="E1109">
        <v>1</v>
      </c>
      <c r="F1109">
        <v>0.36164382599450001</v>
      </c>
      <c r="G1109">
        <v>-700.58363333885598</v>
      </c>
      <c r="H1109" t="s">
        <v>23</v>
      </c>
      <c r="I1109">
        <v>108.46588203424299</v>
      </c>
      <c r="J1109" t="s">
        <v>1652</v>
      </c>
      <c r="K1109" t="s">
        <v>25</v>
      </c>
      <c r="L1109" t="s">
        <v>1653</v>
      </c>
      <c r="M1109" t="s">
        <v>1654</v>
      </c>
      <c r="N1109" t="s">
        <v>28</v>
      </c>
      <c r="O1109" t="s">
        <v>1655</v>
      </c>
      <c r="P1109">
        <v>3.2999999500000001</v>
      </c>
      <c r="Q1109" t="s">
        <v>1656</v>
      </c>
      <c r="R1109" t="s">
        <v>1657</v>
      </c>
      <c r="S1109">
        <v>16777286</v>
      </c>
      <c r="T1109">
        <v>565.15518199999997</v>
      </c>
      <c r="U1109" t="s">
        <v>31</v>
      </c>
      <c r="V1109" t="s">
        <v>2329</v>
      </c>
      <c r="W1109" t="s">
        <v>23</v>
      </c>
    </row>
    <row r="1110" spans="1:23" x14ac:dyDescent="0.4">
      <c r="A1110">
        <v>1109</v>
      </c>
      <c r="B1110">
        <v>1</v>
      </c>
      <c r="C1110">
        <v>1</v>
      </c>
      <c r="D1110">
        <v>1</v>
      </c>
      <c r="E1110">
        <v>1</v>
      </c>
      <c r="F1110">
        <v>0.36164382599450001</v>
      </c>
      <c r="G1110">
        <v>-700.58363333885598</v>
      </c>
      <c r="H1110">
        <v>0.999999999999999</v>
      </c>
      <c r="I1110">
        <v>108.46588203424299</v>
      </c>
      <c r="J1110" t="s">
        <v>1652</v>
      </c>
      <c r="K1110" t="s">
        <v>25</v>
      </c>
      <c r="L1110" t="s">
        <v>1653</v>
      </c>
      <c r="M1110" t="s">
        <v>1654</v>
      </c>
      <c r="N1110" t="s">
        <v>28</v>
      </c>
      <c r="O1110" t="s">
        <v>1655</v>
      </c>
      <c r="P1110">
        <v>3.2999999500000001</v>
      </c>
      <c r="Q1110" t="s">
        <v>1656</v>
      </c>
      <c r="R1110" t="s">
        <v>1657</v>
      </c>
      <c r="S1110">
        <v>16777286</v>
      </c>
      <c r="T1110">
        <v>565.15518199999997</v>
      </c>
      <c r="U1110" t="s">
        <v>31</v>
      </c>
      <c r="V1110" t="s">
        <v>2330</v>
      </c>
      <c r="W1110" t="s">
        <v>23</v>
      </c>
    </row>
    <row r="1111" spans="1:23" x14ac:dyDescent="0.4">
      <c r="A1111">
        <v>1110</v>
      </c>
      <c r="B1111">
        <v>1</v>
      </c>
      <c r="C1111">
        <v>1</v>
      </c>
      <c r="D1111">
        <v>1</v>
      </c>
      <c r="E1111">
        <v>1</v>
      </c>
      <c r="F1111">
        <v>0.361503421120354</v>
      </c>
      <c r="G1111">
        <v>-702.44159035965401</v>
      </c>
      <c r="H1111">
        <v>0.999999999999999</v>
      </c>
      <c r="I1111">
        <v>108.392441595606</v>
      </c>
      <c r="J1111" t="s">
        <v>1652</v>
      </c>
      <c r="K1111" t="s">
        <v>25</v>
      </c>
      <c r="L1111" t="s">
        <v>1653</v>
      </c>
      <c r="M1111" t="s">
        <v>1654</v>
      </c>
      <c r="N1111" t="s">
        <v>28</v>
      </c>
      <c r="O1111" t="s">
        <v>1655</v>
      </c>
      <c r="P1111">
        <v>3.2999999500000001</v>
      </c>
      <c r="Q1111" t="s">
        <v>1656</v>
      </c>
      <c r="R1111" t="s">
        <v>1657</v>
      </c>
      <c r="S1111">
        <v>16777286</v>
      </c>
      <c r="T1111">
        <v>565.15517999999997</v>
      </c>
      <c r="U1111" t="s">
        <v>31</v>
      </c>
      <c r="V1111" t="s">
        <v>2331</v>
      </c>
      <c r="W1111" t="s">
        <v>23</v>
      </c>
    </row>
    <row r="1112" spans="1:23" x14ac:dyDescent="0.4">
      <c r="A1112">
        <v>1111</v>
      </c>
      <c r="B1112">
        <v>1</v>
      </c>
      <c r="C1112">
        <v>1</v>
      </c>
      <c r="D1112">
        <v>1</v>
      </c>
      <c r="E1112">
        <v>1</v>
      </c>
      <c r="F1112">
        <v>0.361503421120354</v>
      </c>
      <c r="G1112">
        <v>-702.44159035965401</v>
      </c>
      <c r="H1112" t="s">
        <v>23</v>
      </c>
      <c r="I1112">
        <v>108.392441595606</v>
      </c>
      <c r="J1112" t="s">
        <v>1652</v>
      </c>
      <c r="K1112" t="s">
        <v>25</v>
      </c>
      <c r="L1112" t="s">
        <v>1653</v>
      </c>
      <c r="M1112" t="s">
        <v>1654</v>
      </c>
      <c r="N1112" t="s">
        <v>28</v>
      </c>
      <c r="O1112" t="s">
        <v>1655</v>
      </c>
      <c r="P1112">
        <v>3.2999999500000001</v>
      </c>
      <c r="Q1112" t="s">
        <v>1656</v>
      </c>
      <c r="R1112" t="s">
        <v>1657</v>
      </c>
      <c r="S1112">
        <v>16777286</v>
      </c>
      <c r="T1112">
        <v>565.15517999999997</v>
      </c>
      <c r="U1112" t="s">
        <v>31</v>
      </c>
      <c r="V1112" t="s">
        <v>2332</v>
      </c>
      <c r="W1112" t="s">
        <v>23</v>
      </c>
    </row>
    <row r="1113" spans="1:23" x14ac:dyDescent="0.4">
      <c r="A1113">
        <v>1112</v>
      </c>
      <c r="B1113">
        <v>1</v>
      </c>
      <c r="C1113">
        <v>2</v>
      </c>
      <c r="D1113">
        <v>1</v>
      </c>
      <c r="E1113">
        <v>1</v>
      </c>
      <c r="F1113">
        <v>0.36149684541147697</v>
      </c>
      <c r="G1113">
        <v>-111.85190365516701</v>
      </c>
      <c r="H1113" t="s">
        <v>23</v>
      </c>
      <c r="I1113">
        <v>9.4009044593729705</v>
      </c>
      <c r="J1113" t="s">
        <v>884</v>
      </c>
      <c r="K1113" t="s">
        <v>25</v>
      </c>
      <c r="L1113" t="s">
        <v>885</v>
      </c>
      <c r="M1113" t="s">
        <v>886</v>
      </c>
      <c r="N1113" t="s">
        <v>887</v>
      </c>
      <c r="O1113" t="s">
        <v>888</v>
      </c>
      <c r="P1113">
        <v>3.2000000499999999</v>
      </c>
      <c r="Q1113" t="s">
        <v>889</v>
      </c>
      <c r="R1113" t="s">
        <v>890</v>
      </c>
      <c r="S1113">
        <v>69779830</v>
      </c>
      <c r="T1113">
        <v>367.20161919999998</v>
      </c>
      <c r="U1113" t="s">
        <v>31</v>
      </c>
      <c r="V1113" t="s">
        <v>2333</v>
      </c>
      <c r="W1113" t="s">
        <v>23</v>
      </c>
    </row>
    <row r="1114" spans="1:23" x14ac:dyDescent="0.4">
      <c r="A1114">
        <v>1113</v>
      </c>
      <c r="B1114">
        <v>1</v>
      </c>
      <c r="C1114">
        <v>2</v>
      </c>
      <c r="D1114">
        <v>1</v>
      </c>
      <c r="E1114">
        <v>1</v>
      </c>
      <c r="F1114">
        <v>0.36149684541147697</v>
      </c>
      <c r="G1114">
        <v>-111.85190365516701</v>
      </c>
      <c r="H1114">
        <v>0.999999999999999</v>
      </c>
      <c r="I1114">
        <v>9.4009044593729705</v>
      </c>
      <c r="J1114" t="s">
        <v>884</v>
      </c>
      <c r="K1114" t="s">
        <v>25</v>
      </c>
      <c r="L1114" t="s">
        <v>885</v>
      </c>
      <c r="M1114" t="s">
        <v>886</v>
      </c>
      <c r="N1114" t="s">
        <v>887</v>
      </c>
      <c r="O1114" t="s">
        <v>888</v>
      </c>
      <c r="P1114">
        <v>3.2000000499999999</v>
      </c>
      <c r="Q1114" t="s">
        <v>889</v>
      </c>
      <c r="R1114" t="s">
        <v>890</v>
      </c>
      <c r="S1114">
        <v>69779830</v>
      </c>
      <c r="T1114">
        <v>367.20161919999998</v>
      </c>
      <c r="U1114" t="s">
        <v>31</v>
      </c>
      <c r="V1114" t="s">
        <v>2334</v>
      </c>
      <c r="W1114" t="s">
        <v>23</v>
      </c>
    </row>
    <row r="1115" spans="1:23" x14ac:dyDescent="0.4">
      <c r="A1115">
        <v>1114</v>
      </c>
      <c r="B1115">
        <v>1</v>
      </c>
      <c r="C1115">
        <v>1</v>
      </c>
      <c r="D1115">
        <v>1</v>
      </c>
      <c r="E1115">
        <v>1</v>
      </c>
      <c r="F1115">
        <v>0.36146011483523799</v>
      </c>
      <c r="G1115">
        <v>-178.92803547972599</v>
      </c>
      <c r="H1115" t="s">
        <v>23</v>
      </c>
      <c r="I1115">
        <v>35.580998967568597</v>
      </c>
      <c r="J1115" t="s">
        <v>50</v>
      </c>
      <c r="K1115" t="s">
        <v>25</v>
      </c>
      <c r="L1115" t="s">
        <v>51</v>
      </c>
      <c r="M1115" t="s">
        <v>52</v>
      </c>
      <c r="N1115" t="s">
        <v>53</v>
      </c>
      <c r="O1115" t="s">
        <v>54</v>
      </c>
      <c r="P1115">
        <v>2.4793486599999999</v>
      </c>
      <c r="Q1115" t="s">
        <v>55</v>
      </c>
      <c r="R1115" t="s">
        <v>56</v>
      </c>
      <c r="S1115">
        <v>8659984502</v>
      </c>
      <c r="T1115">
        <v>341.18596910000002</v>
      </c>
      <c r="U1115" t="s">
        <v>31</v>
      </c>
      <c r="V1115" t="s">
        <v>2335</v>
      </c>
      <c r="W1115" t="s">
        <v>23</v>
      </c>
    </row>
    <row r="1116" spans="1:23" x14ac:dyDescent="0.4">
      <c r="A1116">
        <v>1115</v>
      </c>
      <c r="B1116">
        <v>1</v>
      </c>
      <c r="C1116">
        <v>1</v>
      </c>
      <c r="D1116">
        <v>1</v>
      </c>
      <c r="E1116">
        <v>1</v>
      </c>
      <c r="F1116">
        <v>0.36146011483523799</v>
      </c>
      <c r="G1116">
        <v>-178.92803547972599</v>
      </c>
      <c r="H1116">
        <v>0.999999999999999</v>
      </c>
      <c r="I1116">
        <v>35.580998967568597</v>
      </c>
      <c r="J1116" t="s">
        <v>50</v>
      </c>
      <c r="K1116" t="s">
        <v>25</v>
      </c>
      <c r="L1116" t="s">
        <v>51</v>
      </c>
      <c r="M1116" t="s">
        <v>52</v>
      </c>
      <c r="N1116" t="s">
        <v>53</v>
      </c>
      <c r="O1116" t="s">
        <v>54</v>
      </c>
      <c r="P1116">
        <v>2.4793486599999999</v>
      </c>
      <c r="Q1116" t="s">
        <v>55</v>
      </c>
      <c r="R1116" t="s">
        <v>56</v>
      </c>
      <c r="S1116">
        <v>8659984502</v>
      </c>
      <c r="T1116">
        <v>341.18596910000002</v>
      </c>
      <c r="U1116" t="s">
        <v>31</v>
      </c>
      <c r="V1116" t="s">
        <v>2336</v>
      </c>
      <c r="W1116" t="s">
        <v>23</v>
      </c>
    </row>
    <row r="1117" spans="1:23" x14ac:dyDescent="0.4">
      <c r="A1117">
        <v>1116</v>
      </c>
      <c r="B1117">
        <v>1</v>
      </c>
      <c r="C1117">
        <v>1</v>
      </c>
      <c r="D1117">
        <v>1</v>
      </c>
      <c r="E1117">
        <v>1</v>
      </c>
      <c r="F1117">
        <v>0.36124607466269798</v>
      </c>
      <c r="G1117">
        <v>-165.806684989925</v>
      </c>
      <c r="H1117" t="s">
        <v>23</v>
      </c>
      <c r="I1117">
        <v>36.139335708482797</v>
      </c>
      <c r="J1117" t="s">
        <v>694</v>
      </c>
      <c r="K1117" t="s">
        <v>25</v>
      </c>
      <c r="L1117" t="s">
        <v>1541</v>
      </c>
      <c r="M1117" t="s">
        <v>1542</v>
      </c>
      <c r="N1117" t="s">
        <v>28</v>
      </c>
      <c r="O1117" t="s">
        <v>1543</v>
      </c>
      <c r="P1117">
        <v>2.2000000499999999</v>
      </c>
      <c r="Q1117" t="s">
        <v>1544</v>
      </c>
      <c r="R1117" t="s">
        <v>1545</v>
      </c>
      <c r="S1117">
        <v>32786</v>
      </c>
      <c r="T1117">
        <v>369.18088369999998</v>
      </c>
      <c r="U1117" t="s">
        <v>31</v>
      </c>
      <c r="V1117" t="s">
        <v>2337</v>
      </c>
      <c r="W1117" t="s">
        <v>23</v>
      </c>
    </row>
    <row r="1118" spans="1:23" x14ac:dyDescent="0.4">
      <c r="A1118">
        <v>1117</v>
      </c>
      <c r="B1118">
        <v>1</v>
      </c>
      <c r="C1118">
        <v>1</v>
      </c>
      <c r="D1118">
        <v>1</v>
      </c>
      <c r="E1118">
        <v>1</v>
      </c>
      <c r="F1118">
        <v>0.36124607466269798</v>
      </c>
      <c r="G1118">
        <v>-165.806684989925</v>
      </c>
      <c r="H1118">
        <v>0.999999999999999</v>
      </c>
      <c r="I1118">
        <v>36.139335708482797</v>
      </c>
      <c r="J1118" t="s">
        <v>694</v>
      </c>
      <c r="K1118" t="s">
        <v>25</v>
      </c>
      <c r="L1118" t="s">
        <v>1541</v>
      </c>
      <c r="M1118" t="s">
        <v>1542</v>
      </c>
      <c r="N1118" t="s">
        <v>28</v>
      </c>
      <c r="O1118" t="s">
        <v>1543</v>
      </c>
      <c r="P1118">
        <v>2.2000000499999999</v>
      </c>
      <c r="Q1118" t="s">
        <v>1544</v>
      </c>
      <c r="R1118" t="s">
        <v>1545</v>
      </c>
      <c r="S1118">
        <v>32786</v>
      </c>
      <c r="T1118">
        <v>369.18088369999998</v>
      </c>
      <c r="U1118" t="s">
        <v>31</v>
      </c>
      <c r="V1118" t="s">
        <v>2338</v>
      </c>
      <c r="W1118" t="s">
        <v>23</v>
      </c>
    </row>
    <row r="1119" spans="1:23" x14ac:dyDescent="0.4">
      <c r="A1119">
        <v>1118</v>
      </c>
      <c r="B1119">
        <v>1</v>
      </c>
      <c r="C1119">
        <v>2</v>
      </c>
      <c r="D1119">
        <v>1</v>
      </c>
      <c r="E1119">
        <v>1</v>
      </c>
      <c r="F1119">
        <v>0.361199174326649</v>
      </c>
      <c r="G1119">
        <v>-69.707608684046207</v>
      </c>
      <c r="H1119">
        <v>0.999999999999999</v>
      </c>
      <c r="I1119">
        <v>44.924307363025399</v>
      </c>
      <c r="J1119" t="s">
        <v>716</v>
      </c>
      <c r="K1119" t="s">
        <v>25</v>
      </c>
      <c r="L1119" t="s">
        <v>717</v>
      </c>
      <c r="M1119" t="s">
        <v>718</v>
      </c>
      <c r="N1119" t="s">
        <v>719</v>
      </c>
      <c r="O1119" t="s">
        <v>720</v>
      </c>
      <c r="P1119">
        <v>2.6983466100000002</v>
      </c>
      <c r="Q1119" t="s">
        <v>721</v>
      </c>
      <c r="R1119" t="s">
        <v>722</v>
      </c>
      <c r="S1119">
        <v>86829438</v>
      </c>
      <c r="T1119">
        <v>183.09167479999999</v>
      </c>
      <c r="U1119" t="s">
        <v>31</v>
      </c>
      <c r="V1119" t="s">
        <v>2339</v>
      </c>
      <c r="W1119" t="s">
        <v>23</v>
      </c>
    </row>
    <row r="1120" spans="1:23" x14ac:dyDescent="0.4">
      <c r="A1120">
        <v>1119</v>
      </c>
      <c r="B1120">
        <v>1</v>
      </c>
      <c r="C1120">
        <v>2</v>
      </c>
      <c r="D1120">
        <v>1</v>
      </c>
      <c r="E1120">
        <v>1</v>
      </c>
      <c r="F1120">
        <v>0.361199174326649</v>
      </c>
      <c r="G1120">
        <v>-69.707608684046207</v>
      </c>
      <c r="H1120" t="s">
        <v>23</v>
      </c>
      <c r="I1120">
        <v>44.924307363025399</v>
      </c>
      <c r="J1120" t="s">
        <v>716</v>
      </c>
      <c r="K1120" t="s">
        <v>25</v>
      </c>
      <c r="L1120" t="s">
        <v>717</v>
      </c>
      <c r="M1120" t="s">
        <v>718</v>
      </c>
      <c r="N1120" t="s">
        <v>719</v>
      </c>
      <c r="O1120" t="s">
        <v>720</v>
      </c>
      <c r="P1120">
        <v>2.6983466100000002</v>
      </c>
      <c r="Q1120" t="s">
        <v>721</v>
      </c>
      <c r="R1120" t="s">
        <v>722</v>
      </c>
      <c r="S1120">
        <v>86829438</v>
      </c>
      <c r="T1120">
        <v>183.09167479999999</v>
      </c>
      <c r="U1120" t="s">
        <v>31</v>
      </c>
      <c r="V1120" t="s">
        <v>2340</v>
      </c>
      <c r="W1120" t="s">
        <v>23</v>
      </c>
    </row>
    <row r="1121" spans="1:23" x14ac:dyDescent="0.4">
      <c r="A1121">
        <v>1120</v>
      </c>
      <c r="B1121">
        <v>1</v>
      </c>
      <c r="C1121">
        <v>1</v>
      </c>
      <c r="D1121">
        <v>1</v>
      </c>
      <c r="E1121">
        <v>1</v>
      </c>
      <c r="F1121">
        <v>0.361114785152092</v>
      </c>
      <c r="G1121">
        <v>-80.050422821746594</v>
      </c>
      <c r="H1121" t="s">
        <v>23</v>
      </c>
      <c r="I1121">
        <v>72.777378014850598</v>
      </c>
      <c r="J1121" t="s">
        <v>2341</v>
      </c>
      <c r="K1121" t="s">
        <v>25</v>
      </c>
      <c r="L1121" t="s">
        <v>2342</v>
      </c>
      <c r="M1121" t="s">
        <v>2343</v>
      </c>
      <c r="N1121" t="s">
        <v>2344</v>
      </c>
      <c r="O1121" t="s">
        <v>2345</v>
      </c>
      <c r="P1121">
        <v>0.26765546200000001</v>
      </c>
      <c r="Q1121" t="s">
        <v>2346</v>
      </c>
      <c r="R1121" t="s">
        <v>2347</v>
      </c>
      <c r="S1121">
        <v>255847294</v>
      </c>
      <c r="T1121">
        <v>182.0812</v>
      </c>
      <c r="U1121" t="s">
        <v>31</v>
      </c>
      <c r="V1121" t="s">
        <v>2348</v>
      </c>
      <c r="W1121" t="s">
        <v>23</v>
      </c>
    </row>
    <row r="1122" spans="1:23" x14ac:dyDescent="0.4">
      <c r="A1122">
        <v>1121</v>
      </c>
      <c r="B1122">
        <v>1</v>
      </c>
      <c r="C1122">
        <v>1</v>
      </c>
      <c r="D1122">
        <v>1</v>
      </c>
      <c r="E1122">
        <v>1</v>
      </c>
      <c r="F1122">
        <v>0.361114785152092</v>
      </c>
      <c r="G1122">
        <v>-80.050422821746594</v>
      </c>
      <c r="H1122">
        <v>0.999999999999999</v>
      </c>
      <c r="I1122">
        <v>72.777378014850598</v>
      </c>
      <c r="J1122" t="s">
        <v>2341</v>
      </c>
      <c r="K1122" t="s">
        <v>25</v>
      </c>
      <c r="L1122" t="s">
        <v>2342</v>
      </c>
      <c r="M1122" t="s">
        <v>2343</v>
      </c>
      <c r="N1122" t="s">
        <v>2344</v>
      </c>
      <c r="O1122" t="s">
        <v>2345</v>
      </c>
      <c r="P1122">
        <v>0.26765546200000001</v>
      </c>
      <c r="Q1122" t="s">
        <v>2346</v>
      </c>
      <c r="R1122" t="s">
        <v>2347</v>
      </c>
      <c r="S1122">
        <v>255847294</v>
      </c>
      <c r="T1122">
        <v>182.0812</v>
      </c>
      <c r="U1122" t="s">
        <v>31</v>
      </c>
      <c r="V1122" t="s">
        <v>2349</v>
      </c>
      <c r="W1122" t="s">
        <v>23</v>
      </c>
    </row>
    <row r="1123" spans="1:23" x14ac:dyDescent="0.4">
      <c r="A1123">
        <v>1122</v>
      </c>
      <c r="B1123">
        <v>1</v>
      </c>
      <c r="C1123">
        <v>1</v>
      </c>
      <c r="D1123">
        <v>1</v>
      </c>
      <c r="E1123">
        <v>1</v>
      </c>
      <c r="F1123">
        <v>0.360443719273492</v>
      </c>
      <c r="G1123">
        <v>-28.4373594362382</v>
      </c>
      <c r="H1123">
        <v>0.98592964824120599</v>
      </c>
      <c r="I1123">
        <v>16.823966198616699</v>
      </c>
      <c r="J1123" t="s">
        <v>908</v>
      </c>
      <c r="K1123" t="s">
        <v>25</v>
      </c>
      <c r="L1123" t="s">
        <v>909</v>
      </c>
      <c r="M1123" t="s">
        <v>910</v>
      </c>
      <c r="N1123" t="s">
        <v>911</v>
      </c>
      <c r="O1123" t="s">
        <v>912</v>
      </c>
      <c r="P1123">
        <v>0.40000000600000002</v>
      </c>
      <c r="Q1123" t="s">
        <v>913</v>
      </c>
      <c r="R1123" t="s">
        <v>914</v>
      </c>
      <c r="S1123">
        <v>34615519614</v>
      </c>
      <c r="T1123">
        <v>465.10275250000001</v>
      </c>
      <c r="U1123" t="s">
        <v>31</v>
      </c>
      <c r="V1123" t="s">
        <v>2350</v>
      </c>
      <c r="W1123" t="s">
        <v>23</v>
      </c>
    </row>
    <row r="1124" spans="1:23" x14ac:dyDescent="0.4">
      <c r="A1124">
        <v>1123</v>
      </c>
      <c r="B1124">
        <v>1</v>
      </c>
      <c r="C1124">
        <v>1</v>
      </c>
      <c r="D1124">
        <v>1</v>
      </c>
      <c r="E1124">
        <v>1</v>
      </c>
      <c r="F1124">
        <v>0.360330369839506</v>
      </c>
      <c r="G1124">
        <v>-40.740203084805202</v>
      </c>
      <c r="H1124" t="s">
        <v>23</v>
      </c>
      <c r="I1124">
        <v>7.5035926917973601</v>
      </c>
      <c r="J1124" t="s">
        <v>1466</v>
      </c>
      <c r="K1124" t="s">
        <v>25</v>
      </c>
      <c r="L1124" t="s">
        <v>1467</v>
      </c>
      <c r="M1124" t="s">
        <v>1468</v>
      </c>
      <c r="N1124" t="s">
        <v>1469</v>
      </c>
      <c r="O1124" t="s">
        <v>1470</v>
      </c>
      <c r="P1124">
        <v>3.1475594</v>
      </c>
      <c r="Q1124">
        <v>5324325</v>
      </c>
      <c r="R1124" t="s">
        <v>1471</v>
      </c>
      <c r="S1124">
        <v>2670658</v>
      </c>
      <c r="T1124">
        <v>197.10732479999999</v>
      </c>
      <c r="U1124" t="s">
        <v>31</v>
      </c>
      <c r="V1124" t="s">
        <v>2351</v>
      </c>
      <c r="W1124" t="s">
        <v>23</v>
      </c>
    </row>
    <row r="1125" spans="1:23" x14ac:dyDescent="0.4">
      <c r="A1125">
        <v>1124</v>
      </c>
      <c r="B1125">
        <v>1</v>
      </c>
      <c r="C1125">
        <v>1</v>
      </c>
      <c r="D1125">
        <v>1</v>
      </c>
      <c r="E1125">
        <v>1</v>
      </c>
      <c r="F1125">
        <v>0.360330369839506</v>
      </c>
      <c r="G1125">
        <v>-40.740203084805202</v>
      </c>
      <c r="H1125">
        <v>0.999999999999999</v>
      </c>
      <c r="I1125">
        <v>7.5035926917973601</v>
      </c>
      <c r="J1125" t="s">
        <v>1466</v>
      </c>
      <c r="K1125" t="s">
        <v>25</v>
      </c>
      <c r="L1125" t="s">
        <v>1467</v>
      </c>
      <c r="M1125" t="s">
        <v>1468</v>
      </c>
      <c r="N1125" t="s">
        <v>1469</v>
      </c>
      <c r="O1125" t="s">
        <v>1470</v>
      </c>
      <c r="P1125">
        <v>3.1475594</v>
      </c>
      <c r="Q1125">
        <v>5324325</v>
      </c>
      <c r="R1125" t="s">
        <v>1471</v>
      </c>
      <c r="S1125">
        <v>2670658</v>
      </c>
      <c r="T1125">
        <v>197.10732479999999</v>
      </c>
      <c r="U1125" t="s">
        <v>31</v>
      </c>
      <c r="V1125" t="s">
        <v>2352</v>
      </c>
      <c r="W1125" t="s">
        <v>23</v>
      </c>
    </row>
    <row r="1126" spans="1:23" x14ac:dyDescent="0.4">
      <c r="A1126">
        <v>1125</v>
      </c>
      <c r="B1126">
        <v>1</v>
      </c>
      <c r="C1126">
        <v>1</v>
      </c>
      <c r="D1126">
        <v>1</v>
      </c>
      <c r="E1126">
        <v>1</v>
      </c>
      <c r="F1126">
        <v>0.36010761910585298</v>
      </c>
      <c r="G1126">
        <v>-78.249497238147597</v>
      </c>
      <c r="H1126">
        <v>0.999999999999999</v>
      </c>
      <c r="I1126">
        <v>42.706324510679103</v>
      </c>
      <c r="J1126" t="s">
        <v>707</v>
      </c>
      <c r="K1126" t="s">
        <v>25</v>
      </c>
      <c r="L1126" t="s">
        <v>708</v>
      </c>
      <c r="M1126" t="s">
        <v>709</v>
      </c>
      <c r="N1126" t="s">
        <v>710</v>
      </c>
      <c r="O1126" t="s">
        <v>711</v>
      </c>
      <c r="P1126">
        <v>0.40000000600000002</v>
      </c>
      <c r="Q1126" t="s">
        <v>712</v>
      </c>
      <c r="R1126" t="s">
        <v>713</v>
      </c>
      <c r="S1126">
        <v>8610439258</v>
      </c>
      <c r="T1126">
        <v>507.11331719999998</v>
      </c>
      <c r="U1126" t="s">
        <v>31</v>
      </c>
      <c r="V1126" t="s">
        <v>2353</v>
      </c>
      <c r="W1126" t="s">
        <v>23</v>
      </c>
    </row>
    <row r="1127" spans="1:23" x14ac:dyDescent="0.4">
      <c r="A1127">
        <v>1126</v>
      </c>
      <c r="B1127">
        <v>1</v>
      </c>
      <c r="C1127">
        <v>1</v>
      </c>
      <c r="D1127">
        <v>1</v>
      </c>
      <c r="E1127">
        <v>1</v>
      </c>
      <c r="F1127">
        <v>0.36010761910585298</v>
      </c>
      <c r="G1127">
        <v>-78.249497238147597</v>
      </c>
      <c r="H1127" t="s">
        <v>23</v>
      </c>
      <c r="I1127">
        <v>42.706324510679103</v>
      </c>
      <c r="J1127" t="s">
        <v>707</v>
      </c>
      <c r="K1127" t="s">
        <v>25</v>
      </c>
      <c r="L1127" t="s">
        <v>708</v>
      </c>
      <c r="M1127" t="s">
        <v>709</v>
      </c>
      <c r="N1127" t="s">
        <v>710</v>
      </c>
      <c r="O1127" t="s">
        <v>711</v>
      </c>
      <c r="P1127">
        <v>0.40000000600000002</v>
      </c>
      <c r="Q1127" t="s">
        <v>712</v>
      </c>
      <c r="R1127" t="s">
        <v>713</v>
      </c>
      <c r="S1127">
        <v>8610439258</v>
      </c>
      <c r="T1127">
        <v>507.11331719999998</v>
      </c>
      <c r="U1127" t="s">
        <v>31</v>
      </c>
      <c r="V1127" t="s">
        <v>2354</v>
      </c>
      <c r="W1127" t="s">
        <v>23</v>
      </c>
    </row>
    <row r="1128" spans="1:23" x14ac:dyDescent="0.4">
      <c r="A1128">
        <v>1127</v>
      </c>
      <c r="B1128">
        <v>1</v>
      </c>
      <c r="C1128">
        <v>2</v>
      </c>
      <c r="D1128">
        <v>1</v>
      </c>
      <c r="E1128">
        <v>1</v>
      </c>
      <c r="F1128">
        <v>0.35979187567922699</v>
      </c>
      <c r="G1128">
        <v>-27.975085535075401</v>
      </c>
      <c r="H1128" t="s">
        <v>23</v>
      </c>
      <c r="I1128">
        <v>20.138973500580299</v>
      </c>
      <c r="J1128" t="s">
        <v>2355</v>
      </c>
      <c r="K1128" t="s">
        <v>25</v>
      </c>
      <c r="L1128" t="s">
        <v>2356</v>
      </c>
      <c r="M1128" t="s">
        <v>2357</v>
      </c>
      <c r="N1128" t="s">
        <v>2358</v>
      </c>
      <c r="O1128" t="s">
        <v>2359</v>
      </c>
      <c r="P1128">
        <v>2.7000000499999999</v>
      </c>
      <c r="Q1128" t="s">
        <v>2360</v>
      </c>
      <c r="R1128" t="s">
        <v>2361</v>
      </c>
      <c r="S1128">
        <v>20900222</v>
      </c>
      <c r="T1128">
        <v>287.09140000000002</v>
      </c>
      <c r="U1128" t="s">
        <v>31</v>
      </c>
      <c r="V1128" t="s">
        <v>2362</v>
      </c>
      <c r="W1128" t="s">
        <v>23</v>
      </c>
    </row>
    <row r="1129" spans="1:23" x14ac:dyDescent="0.4">
      <c r="A1129">
        <v>1128</v>
      </c>
      <c r="B1129">
        <v>1</v>
      </c>
      <c r="C1129">
        <v>2</v>
      </c>
      <c r="D1129">
        <v>1</v>
      </c>
      <c r="E1129">
        <v>1</v>
      </c>
      <c r="F1129">
        <v>0.35979187567922699</v>
      </c>
      <c r="G1129">
        <v>-27.975085535075401</v>
      </c>
      <c r="H1129">
        <v>0.99949748743718503</v>
      </c>
      <c r="I1129">
        <v>20.138973500580299</v>
      </c>
      <c r="J1129" t="s">
        <v>2355</v>
      </c>
      <c r="K1129" t="s">
        <v>25</v>
      </c>
      <c r="L1129" t="s">
        <v>2356</v>
      </c>
      <c r="M1129" t="s">
        <v>2357</v>
      </c>
      <c r="N1129" t="s">
        <v>2358</v>
      </c>
      <c r="O1129" t="s">
        <v>2359</v>
      </c>
      <c r="P1129">
        <v>2.7000000499999999</v>
      </c>
      <c r="Q1129" t="s">
        <v>2360</v>
      </c>
      <c r="R1129" t="s">
        <v>2361</v>
      </c>
      <c r="S1129">
        <v>20900222</v>
      </c>
      <c r="T1129">
        <v>287.09140000000002</v>
      </c>
      <c r="U1129" t="s">
        <v>31</v>
      </c>
      <c r="V1129" t="s">
        <v>2363</v>
      </c>
      <c r="W1129" t="s">
        <v>23</v>
      </c>
    </row>
    <row r="1130" spans="1:23" x14ac:dyDescent="0.4">
      <c r="A1130">
        <v>1129</v>
      </c>
      <c r="B1130">
        <v>1</v>
      </c>
      <c r="C1130">
        <v>1</v>
      </c>
      <c r="D1130">
        <v>1</v>
      </c>
      <c r="E1130">
        <v>1</v>
      </c>
      <c r="F1130">
        <v>0.35976144699298601</v>
      </c>
      <c r="G1130">
        <v>-28.417774103760198</v>
      </c>
      <c r="H1130">
        <v>0.999999999999999</v>
      </c>
      <c r="I1130">
        <v>35.366151194219199</v>
      </c>
      <c r="J1130" t="s">
        <v>2364</v>
      </c>
      <c r="K1130" t="s">
        <v>25</v>
      </c>
      <c r="L1130" t="s">
        <v>2365</v>
      </c>
      <c r="M1130" t="s">
        <v>2366</v>
      </c>
      <c r="N1130" t="s">
        <v>2367</v>
      </c>
      <c r="O1130" t="s">
        <v>2368</v>
      </c>
      <c r="P1130">
        <v>2.2349462500000001</v>
      </c>
      <c r="Q1130" t="s">
        <v>2369</v>
      </c>
      <c r="R1130" t="s">
        <v>2370</v>
      </c>
      <c r="S1130">
        <v>255781758</v>
      </c>
      <c r="T1130">
        <v>271.06009999999998</v>
      </c>
      <c r="U1130" t="s">
        <v>31</v>
      </c>
      <c r="V1130" t="s">
        <v>2371</v>
      </c>
      <c r="W1130" t="s">
        <v>23</v>
      </c>
    </row>
    <row r="1131" spans="1:23" x14ac:dyDescent="0.4">
      <c r="A1131">
        <v>1130</v>
      </c>
      <c r="B1131">
        <v>1</v>
      </c>
      <c r="C1131">
        <v>1</v>
      </c>
      <c r="D1131">
        <v>1</v>
      </c>
      <c r="E1131">
        <v>1</v>
      </c>
      <c r="F1131">
        <v>0.35976144699298601</v>
      </c>
      <c r="G1131">
        <v>-28.417774103760198</v>
      </c>
      <c r="H1131" t="s">
        <v>23</v>
      </c>
      <c r="I1131">
        <v>35.366151194219199</v>
      </c>
      <c r="J1131" t="s">
        <v>2364</v>
      </c>
      <c r="K1131" t="s">
        <v>25</v>
      </c>
      <c r="L1131" t="s">
        <v>2365</v>
      </c>
      <c r="M1131" t="s">
        <v>2366</v>
      </c>
      <c r="N1131" t="s">
        <v>2367</v>
      </c>
      <c r="O1131" t="s">
        <v>2368</v>
      </c>
      <c r="P1131">
        <v>2.2349462500000001</v>
      </c>
      <c r="Q1131" t="s">
        <v>2369</v>
      </c>
      <c r="R1131" t="s">
        <v>2370</v>
      </c>
      <c r="S1131">
        <v>255781758</v>
      </c>
      <c r="T1131">
        <v>271.06009999999998</v>
      </c>
      <c r="U1131" t="s">
        <v>31</v>
      </c>
      <c r="V1131" t="s">
        <v>2372</v>
      </c>
      <c r="W1131" t="s">
        <v>23</v>
      </c>
    </row>
    <row r="1132" spans="1:23" x14ac:dyDescent="0.4">
      <c r="A1132">
        <v>1131</v>
      </c>
      <c r="B1132">
        <v>1</v>
      </c>
      <c r="C1132">
        <v>1</v>
      </c>
      <c r="D1132">
        <v>1</v>
      </c>
      <c r="E1132">
        <v>1</v>
      </c>
      <c r="F1132">
        <v>0.35970949346980602</v>
      </c>
      <c r="G1132">
        <v>-124.51831140325299</v>
      </c>
      <c r="H1132" t="s">
        <v>23</v>
      </c>
      <c r="I1132">
        <v>15.5370082451036</v>
      </c>
      <c r="J1132" t="s">
        <v>564</v>
      </c>
      <c r="K1132" t="s">
        <v>25</v>
      </c>
      <c r="L1132" t="s">
        <v>2373</v>
      </c>
      <c r="M1132" t="s">
        <v>2374</v>
      </c>
      <c r="N1132" t="s">
        <v>2375</v>
      </c>
      <c r="O1132" t="s">
        <v>2376</v>
      </c>
      <c r="P1132">
        <v>2.2999999500000001</v>
      </c>
      <c r="Q1132" t="s">
        <v>2377</v>
      </c>
      <c r="R1132" t="s">
        <v>2378</v>
      </c>
      <c r="S1132">
        <v>3178514</v>
      </c>
      <c r="T1132">
        <v>595.14461730000005</v>
      </c>
      <c r="U1132" t="s">
        <v>31</v>
      </c>
      <c r="V1132" t="s">
        <v>2379</v>
      </c>
      <c r="W1132" t="s">
        <v>23</v>
      </c>
    </row>
    <row r="1133" spans="1:23" x14ac:dyDescent="0.4">
      <c r="A1133">
        <v>1132</v>
      </c>
      <c r="B1133">
        <v>1</v>
      </c>
      <c r="C1133">
        <v>1</v>
      </c>
      <c r="D1133">
        <v>1</v>
      </c>
      <c r="E1133">
        <v>1</v>
      </c>
      <c r="F1133">
        <v>0.35970949346980602</v>
      </c>
      <c r="G1133">
        <v>-124.51831140325299</v>
      </c>
      <c r="H1133">
        <v>0.999999999999999</v>
      </c>
      <c r="I1133">
        <v>15.5370082451036</v>
      </c>
      <c r="J1133" t="s">
        <v>564</v>
      </c>
      <c r="K1133" t="s">
        <v>25</v>
      </c>
      <c r="L1133" t="s">
        <v>2373</v>
      </c>
      <c r="M1133" t="s">
        <v>2374</v>
      </c>
      <c r="N1133" t="s">
        <v>2375</v>
      </c>
      <c r="O1133" t="s">
        <v>2376</v>
      </c>
      <c r="P1133">
        <v>2.2999999500000001</v>
      </c>
      <c r="Q1133" t="s">
        <v>2377</v>
      </c>
      <c r="R1133" t="s">
        <v>2378</v>
      </c>
      <c r="S1133">
        <v>3178514</v>
      </c>
      <c r="T1133">
        <v>595.14461730000005</v>
      </c>
      <c r="U1133" t="s">
        <v>31</v>
      </c>
      <c r="V1133" t="s">
        <v>2380</v>
      </c>
      <c r="W1133" t="s">
        <v>23</v>
      </c>
    </row>
    <row r="1134" spans="1:23" x14ac:dyDescent="0.4">
      <c r="A1134">
        <v>1133</v>
      </c>
      <c r="B1134">
        <v>1</v>
      </c>
      <c r="C1134">
        <v>1</v>
      </c>
      <c r="D1134">
        <v>1</v>
      </c>
      <c r="E1134">
        <v>1</v>
      </c>
      <c r="F1134">
        <v>0.35895262731629601</v>
      </c>
      <c r="G1134">
        <v>-58.502153705578699</v>
      </c>
      <c r="H1134" t="s">
        <v>23</v>
      </c>
      <c r="I1134">
        <v>36.783821643116902</v>
      </c>
      <c r="J1134" t="s">
        <v>908</v>
      </c>
      <c r="K1134" t="s">
        <v>25</v>
      </c>
      <c r="L1134" t="s">
        <v>909</v>
      </c>
      <c r="M1134" t="s">
        <v>910</v>
      </c>
      <c r="N1134" t="s">
        <v>911</v>
      </c>
      <c r="O1134" t="s">
        <v>912</v>
      </c>
      <c r="P1134">
        <v>0.40000000600000002</v>
      </c>
      <c r="Q1134" t="s">
        <v>913</v>
      </c>
      <c r="R1134" t="s">
        <v>914</v>
      </c>
      <c r="S1134">
        <v>34615519614</v>
      </c>
      <c r="T1134">
        <v>465.1028</v>
      </c>
      <c r="U1134" t="s">
        <v>31</v>
      </c>
      <c r="V1134" t="s">
        <v>2381</v>
      </c>
      <c r="W1134" t="s">
        <v>23</v>
      </c>
    </row>
    <row r="1135" spans="1:23" x14ac:dyDescent="0.4">
      <c r="A1135">
        <v>1134</v>
      </c>
      <c r="B1135">
        <v>1</v>
      </c>
      <c r="C1135">
        <v>1</v>
      </c>
      <c r="D1135">
        <v>1</v>
      </c>
      <c r="E1135">
        <v>1</v>
      </c>
      <c r="F1135">
        <v>0.35895262731629601</v>
      </c>
      <c r="G1135">
        <v>-58.502153705578699</v>
      </c>
      <c r="H1135">
        <v>0.999999999999999</v>
      </c>
      <c r="I1135">
        <v>36.783821643116902</v>
      </c>
      <c r="J1135" t="s">
        <v>908</v>
      </c>
      <c r="K1135" t="s">
        <v>25</v>
      </c>
      <c r="L1135" t="s">
        <v>909</v>
      </c>
      <c r="M1135" t="s">
        <v>910</v>
      </c>
      <c r="N1135" t="s">
        <v>911</v>
      </c>
      <c r="O1135" t="s">
        <v>912</v>
      </c>
      <c r="P1135">
        <v>0.40000000600000002</v>
      </c>
      <c r="Q1135" t="s">
        <v>913</v>
      </c>
      <c r="R1135" t="s">
        <v>914</v>
      </c>
      <c r="S1135">
        <v>34615519614</v>
      </c>
      <c r="T1135">
        <v>465.1028</v>
      </c>
      <c r="U1135" t="s">
        <v>31</v>
      </c>
      <c r="V1135" t="s">
        <v>2382</v>
      </c>
      <c r="W1135" t="s">
        <v>23</v>
      </c>
    </row>
    <row r="1136" spans="1:23" x14ac:dyDescent="0.4">
      <c r="A1136">
        <v>1135</v>
      </c>
      <c r="B1136">
        <v>1</v>
      </c>
      <c r="C1136">
        <v>1</v>
      </c>
      <c r="D1136">
        <v>1</v>
      </c>
      <c r="E1136">
        <v>1</v>
      </c>
      <c r="F1136">
        <v>0.358750650785153</v>
      </c>
      <c r="G1136">
        <v>-19.5534554932457</v>
      </c>
      <c r="H1136" t="s">
        <v>23</v>
      </c>
      <c r="I1136">
        <v>64.079282259213997</v>
      </c>
      <c r="J1136" t="s">
        <v>1102</v>
      </c>
      <c r="K1136" t="s">
        <v>25</v>
      </c>
      <c r="L1136" t="s">
        <v>1103</v>
      </c>
      <c r="M1136" t="s">
        <v>1104</v>
      </c>
      <c r="N1136" t="s">
        <v>1105</v>
      </c>
      <c r="O1136" t="s">
        <v>1106</v>
      </c>
      <c r="P1136">
        <v>3.0999998999999998</v>
      </c>
      <c r="Q1136" t="s">
        <v>1107</v>
      </c>
      <c r="R1136" t="s">
        <v>1108</v>
      </c>
      <c r="S1136">
        <v>255847294</v>
      </c>
      <c r="T1136">
        <v>229.08591999999999</v>
      </c>
      <c r="U1136" t="s">
        <v>31</v>
      </c>
      <c r="V1136" t="s">
        <v>2383</v>
      </c>
      <c r="W1136" t="s">
        <v>23</v>
      </c>
    </row>
    <row r="1137" spans="1:23" x14ac:dyDescent="0.4">
      <c r="A1137">
        <v>1136</v>
      </c>
      <c r="B1137">
        <v>1</v>
      </c>
      <c r="C1137">
        <v>1</v>
      </c>
      <c r="D1137">
        <v>1</v>
      </c>
      <c r="E1137">
        <v>1</v>
      </c>
      <c r="F1137">
        <v>0.358750650785153</v>
      </c>
      <c r="G1137">
        <v>-19.5534554932457</v>
      </c>
      <c r="H1137">
        <v>0.999999999999999</v>
      </c>
      <c r="I1137">
        <v>64.079282259213997</v>
      </c>
      <c r="J1137" t="s">
        <v>1102</v>
      </c>
      <c r="K1137" t="s">
        <v>25</v>
      </c>
      <c r="L1137" t="s">
        <v>1103</v>
      </c>
      <c r="M1137" t="s">
        <v>1104</v>
      </c>
      <c r="N1137" t="s">
        <v>1105</v>
      </c>
      <c r="O1137" t="s">
        <v>1106</v>
      </c>
      <c r="P1137">
        <v>3.0999998999999998</v>
      </c>
      <c r="Q1137" t="s">
        <v>1107</v>
      </c>
      <c r="R1137" t="s">
        <v>1108</v>
      </c>
      <c r="S1137">
        <v>255847294</v>
      </c>
      <c r="T1137">
        <v>229.08591999999999</v>
      </c>
      <c r="U1137" t="s">
        <v>31</v>
      </c>
      <c r="V1137" t="s">
        <v>2384</v>
      </c>
      <c r="W1137" t="s">
        <v>23</v>
      </c>
    </row>
    <row r="1138" spans="1:23" x14ac:dyDescent="0.4">
      <c r="A1138">
        <v>1137</v>
      </c>
      <c r="B1138">
        <v>1</v>
      </c>
      <c r="C1138">
        <v>1</v>
      </c>
      <c r="D1138">
        <v>1</v>
      </c>
      <c r="E1138">
        <v>1</v>
      </c>
      <c r="F1138">
        <v>0.35838754337739498</v>
      </c>
      <c r="G1138">
        <v>-757.01752024763698</v>
      </c>
      <c r="H1138" t="s">
        <v>23</v>
      </c>
      <c r="I1138">
        <v>54.8618661634627</v>
      </c>
      <c r="J1138" t="s">
        <v>1759</v>
      </c>
      <c r="K1138" t="s">
        <v>25</v>
      </c>
      <c r="L1138" t="s">
        <v>1760</v>
      </c>
      <c r="M1138" t="s">
        <v>1761</v>
      </c>
      <c r="N1138" t="s">
        <v>28</v>
      </c>
      <c r="O1138" t="s">
        <v>1762</v>
      </c>
      <c r="P1138">
        <v>2.7999999500000001</v>
      </c>
      <c r="Q1138">
        <v>139597537</v>
      </c>
      <c r="R1138" t="s">
        <v>1763</v>
      </c>
      <c r="S1138">
        <v>262146</v>
      </c>
      <c r="T1138">
        <v>611.19704679999995</v>
      </c>
      <c r="U1138" t="s">
        <v>31</v>
      </c>
      <c r="V1138" t="s">
        <v>2385</v>
      </c>
      <c r="W1138" t="s">
        <v>23</v>
      </c>
    </row>
    <row r="1139" spans="1:23" x14ac:dyDescent="0.4">
      <c r="A1139">
        <v>1138</v>
      </c>
      <c r="B1139">
        <v>1</v>
      </c>
      <c r="C1139">
        <v>1</v>
      </c>
      <c r="D1139">
        <v>1</v>
      </c>
      <c r="E1139">
        <v>1</v>
      </c>
      <c r="F1139">
        <v>0.35838754337739498</v>
      </c>
      <c r="G1139">
        <v>-757.01752024763698</v>
      </c>
      <c r="H1139">
        <v>0.999999999999999</v>
      </c>
      <c r="I1139">
        <v>54.8618661634627</v>
      </c>
      <c r="J1139" t="s">
        <v>1759</v>
      </c>
      <c r="K1139" t="s">
        <v>25</v>
      </c>
      <c r="L1139" t="s">
        <v>1760</v>
      </c>
      <c r="M1139" t="s">
        <v>1761</v>
      </c>
      <c r="N1139" t="s">
        <v>28</v>
      </c>
      <c r="O1139" t="s">
        <v>1762</v>
      </c>
      <c r="P1139">
        <v>2.7999999500000001</v>
      </c>
      <c r="Q1139">
        <v>139597537</v>
      </c>
      <c r="R1139" t="s">
        <v>1763</v>
      </c>
      <c r="S1139">
        <v>262146</v>
      </c>
      <c r="T1139">
        <v>611.19704679999995</v>
      </c>
      <c r="U1139" t="s">
        <v>31</v>
      </c>
      <c r="V1139" t="s">
        <v>2386</v>
      </c>
      <c r="W1139" t="s">
        <v>23</v>
      </c>
    </row>
    <row r="1140" spans="1:23" x14ac:dyDescent="0.4">
      <c r="A1140">
        <v>1139</v>
      </c>
      <c r="B1140">
        <v>1</v>
      </c>
      <c r="C1140">
        <v>1</v>
      </c>
      <c r="D1140">
        <v>1</v>
      </c>
      <c r="E1140">
        <v>1</v>
      </c>
      <c r="F1140">
        <v>0.35796354842255901</v>
      </c>
      <c r="G1140">
        <v>-111.91721738384101</v>
      </c>
      <c r="H1140" t="s">
        <v>23</v>
      </c>
      <c r="I1140">
        <v>52.0205625067466</v>
      </c>
      <c r="J1140" t="s">
        <v>2387</v>
      </c>
      <c r="K1140" t="s">
        <v>25</v>
      </c>
      <c r="L1140" t="s">
        <v>2388</v>
      </c>
      <c r="M1140" t="s">
        <v>2389</v>
      </c>
      <c r="N1140" t="s">
        <v>2390</v>
      </c>
      <c r="O1140" t="s">
        <v>2391</v>
      </c>
      <c r="P1140">
        <v>-1.60000002</v>
      </c>
      <c r="Q1140" t="s">
        <v>2392</v>
      </c>
      <c r="R1140" t="s">
        <v>2393</v>
      </c>
      <c r="S1140">
        <v>60198748162</v>
      </c>
      <c r="T1140">
        <v>132.1019</v>
      </c>
      <c r="U1140" t="s">
        <v>31</v>
      </c>
      <c r="V1140" t="s">
        <v>2394</v>
      </c>
      <c r="W1140" t="s">
        <v>23</v>
      </c>
    </row>
    <row r="1141" spans="1:23" x14ac:dyDescent="0.4">
      <c r="A1141">
        <v>1140</v>
      </c>
      <c r="B1141">
        <v>1</v>
      </c>
      <c r="C1141">
        <v>1</v>
      </c>
      <c r="D1141">
        <v>1</v>
      </c>
      <c r="E1141">
        <v>1</v>
      </c>
      <c r="F1141">
        <v>0.35796354842255901</v>
      </c>
      <c r="G1141">
        <v>-111.91721738384101</v>
      </c>
      <c r="H1141">
        <v>0.999999999999999</v>
      </c>
      <c r="I1141">
        <v>52.0205625067466</v>
      </c>
      <c r="J1141" t="s">
        <v>2387</v>
      </c>
      <c r="K1141" t="s">
        <v>25</v>
      </c>
      <c r="L1141" t="s">
        <v>2388</v>
      </c>
      <c r="M1141" t="s">
        <v>2389</v>
      </c>
      <c r="N1141" t="s">
        <v>2390</v>
      </c>
      <c r="O1141" t="s">
        <v>2391</v>
      </c>
      <c r="P1141">
        <v>-1.60000002</v>
      </c>
      <c r="Q1141" t="s">
        <v>2392</v>
      </c>
      <c r="R1141" t="s">
        <v>2393</v>
      </c>
      <c r="S1141">
        <v>60198748162</v>
      </c>
      <c r="T1141">
        <v>132.1019</v>
      </c>
      <c r="U1141" t="s">
        <v>31</v>
      </c>
      <c r="V1141" t="s">
        <v>2395</v>
      </c>
      <c r="W1141" t="s">
        <v>23</v>
      </c>
    </row>
    <row r="1142" spans="1:23" x14ac:dyDescent="0.4">
      <c r="A1142">
        <v>1141</v>
      </c>
      <c r="B1142">
        <v>1</v>
      </c>
      <c r="C1142">
        <v>1</v>
      </c>
      <c r="D1142">
        <v>1</v>
      </c>
      <c r="E1142">
        <v>1</v>
      </c>
      <c r="F1142">
        <v>0.35795347328392102</v>
      </c>
      <c r="G1142">
        <v>-26.7012463863222</v>
      </c>
      <c r="H1142">
        <v>0.999999999999999</v>
      </c>
      <c r="I1142">
        <v>25.367766238111098</v>
      </c>
      <c r="J1142" t="s">
        <v>2355</v>
      </c>
      <c r="K1142" t="s">
        <v>25</v>
      </c>
      <c r="L1142" t="s">
        <v>2356</v>
      </c>
      <c r="M1142" t="s">
        <v>2357</v>
      </c>
      <c r="N1142" t="s">
        <v>2358</v>
      </c>
      <c r="O1142" t="s">
        <v>2359</v>
      </c>
      <c r="P1142">
        <v>2.7000000499999999</v>
      </c>
      <c r="Q1142" t="s">
        <v>2360</v>
      </c>
      <c r="R1142" t="s">
        <v>2361</v>
      </c>
      <c r="S1142">
        <v>20900222</v>
      </c>
      <c r="T1142">
        <v>287.09140000000002</v>
      </c>
      <c r="U1142" t="s">
        <v>31</v>
      </c>
      <c r="V1142" t="s">
        <v>2396</v>
      </c>
      <c r="W1142" t="s">
        <v>23</v>
      </c>
    </row>
    <row r="1143" spans="1:23" x14ac:dyDescent="0.4">
      <c r="A1143">
        <v>1142</v>
      </c>
      <c r="B1143">
        <v>1</v>
      </c>
      <c r="C1143">
        <v>1</v>
      </c>
      <c r="D1143">
        <v>1</v>
      </c>
      <c r="E1143">
        <v>1</v>
      </c>
      <c r="F1143">
        <v>0.35795347328392102</v>
      </c>
      <c r="G1143">
        <v>-26.7012463863222</v>
      </c>
      <c r="H1143" t="s">
        <v>23</v>
      </c>
      <c r="I1143">
        <v>25.367766238111098</v>
      </c>
      <c r="J1143" t="s">
        <v>2355</v>
      </c>
      <c r="K1143" t="s">
        <v>25</v>
      </c>
      <c r="L1143" t="s">
        <v>2356</v>
      </c>
      <c r="M1143" t="s">
        <v>2357</v>
      </c>
      <c r="N1143" t="s">
        <v>2358</v>
      </c>
      <c r="O1143" t="s">
        <v>2359</v>
      </c>
      <c r="P1143">
        <v>2.7000000499999999</v>
      </c>
      <c r="Q1143" t="s">
        <v>2360</v>
      </c>
      <c r="R1143" t="s">
        <v>2361</v>
      </c>
      <c r="S1143">
        <v>20900222</v>
      </c>
      <c r="T1143">
        <v>287.09140000000002</v>
      </c>
      <c r="U1143" t="s">
        <v>31</v>
      </c>
      <c r="V1143" t="s">
        <v>2397</v>
      </c>
      <c r="W1143" t="s">
        <v>23</v>
      </c>
    </row>
    <row r="1144" spans="1:23" x14ac:dyDescent="0.4">
      <c r="A1144">
        <v>1143</v>
      </c>
      <c r="B1144">
        <v>1</v>
      </c>
      <c r="C1144">
        <v>1</v>
      </c>
      <c r="D1144">
        <v>1</v>
      </c>
      <c r="E1144">
        <v>1</v>
      </c>
      <c r="F1144">
        <v>0.35767975804663599</v>
      </c>
      <c r="G1144">
        <v>-156.948676509791</v>
      </c>
      <c r="H1144" t="s">
        <v>23</v>
      </c>
      <c r="I1144">
        <v>19.599641899044201</v>
      </c>
      <c r="J1144" t="s">
        <v>694</v>
      </c>
      <c r="K1144" t="s">
        <v>25</v>
      </c>
      <c r="L1144" t="s">
        <v>695</v>
      </c>
      <c r="M1144" t="s">
        <v>696</v>
      </c>
      <c r="N1144" t="s">
        <v>697</v>
      </c>
      <c r="O1144" t="s">
        <v>698</v>
      </c>
      <c r="P1144">
        <v>1.60000002</v>
      </c>
      <c r="Q1144" t="s">
        <v>699</v>
      </c>
      <c r="R1144" t="s">
        <v>700</v>
      </c>
      <c r="S1144">
        <v>71098742</v>
      </c>
      <c r="T1144">
        <v>369.18088</v>
      </c>
      <c r="U1144" t="s">
        <v>31</v>
      </c>
      <c r="V1144" t="s">
        <v>2398</v>
      </c>
      <c r="W1144" t="s">
        <v>23</v>
      </c>
    </row>
    <row r="1145" spans="1:23" x14ac:dyDescent="0.4">
      <c r="A1145">
        <v>1144</v>
      </c>
      <c r="B1145">
        <v>1</v>
      </c>
      <c r="C1145">
        <v>1</v>
      </c>
      <c r="D1145">
        <v>1</v>
      </c>
      <c r="E1145">
        <v>1</v>
      </c>
      <c r="F1145">
        <v>0.35767975804663599</v>
      </c>
      <c r="G1145">
        <v>-156.948676509791</v>
      </c>
      <c r="H1145">
        <v>0.999999999999999</v>
      </c>
      <c r="I1145">
        <v>19.599641899044201</v>
      </c>
      <c r="J1145" t="s">
        <v>694</v>
      </c>
      <c r="K1145" t="s">
        <v>25</v>
      </c>
      <c r="L1145" t="s">
        <v>695</v>
      </c>
      <c r="M1145" t="s">
        <v>696</v>
      </c>
      <c r="N1145" t="s">
        <v>697</v>
      </c>
      <c r="O1145" t="s">
        <v>698</v>
      </c>
      <c r="P1145">
        <v>1.60000002</v>
      </c>
      <c r="Q1145" t="s">
        <v>699</v>
      </c>
      <c r="R1145" t="s">
        <v>700</v>
      </c>
      <c r="S1145">
        <v>71098742</v>
      </c>
      <c r="T1145">
        <v>369.18088</v>
      </c>
      <c r="U1145" t="s">
        <v>31</v>
      </c>
      <c r="V1145" t="s">
        <v>2399</v>
      </c>
      <c r="W1145" t="s">
        <v>23</v>
      </c>
    </row>
    <row r="1146" spans="1:23" x14ac:dyDescent="0.4">
      <c r="A1146">
        <v>1145</v>
      </c>
      <c r="B1146">
        <v>1</v>
      </c>
      <c r="C1146">
        <v>1</v>
      </c>
      <c r="D1146">
        <v>1</v>
      </c>
      <c r="E1146">
        <v>3</v>
      </c>
      <c r="F1146">
        <v>0.35685635542454702</v>
      </c>
      <c r="G1146">
        <v>-305.26531746763698</v>
      </c>
      <c r="H1146" t="s">
        <v>23</v>
      </c>
      <c r="I1146">
        <v>54.372321582950697</v>
      </c>
      <c r="J1146" t="s">
        <v>1644</v>
      </c>
      <c r="K1146" t="s">
        <v>25</v>
      </c>
      <c r="L1146" t="s">
        <v>1645</v>
      </c>
      <c r="M1146" t="s">
        <v>1646</v>
      </c>
      <c r="N1146" t="s">
        <v>28</v>
      </c>
      <c r="O1146" t="s">
        <v>1647</v>
      </c>
      <c r="P1146">
        <v>-1.39999998</v>
      </c>
      <c r="Q1146" t="s">
        <v>1648</v>
      </c>
      <c r="R1146" t="s">
        <v>1649</v>
      </c>
      <c r="S1146">
        <v>133122</v>
      </c>
      <c r="T1146">
        <v>575.22353639999994</v>
      </c>
      <c r="U1146" t="s">
        <v>31</v>
      </c>
      <c r="V1146" t="s">
        <v>2400</v>
      </c>
      <c r="W1146" t="s">
        <v>23</v>
      </c>
    </row>
    <row r="1147" spans="1:23" x14ac:dyDescent="0.4">
      <c r="A1147">
        <v>1146</v>
      </c>
      <c r="B1147">
        <v>1</v>
      </c>
      <c r="C1147">
        <v>1</v>
      </c>
      <c r="D1147">
        <v>1</v>
      </c>
      <c r="E1147">
        <v>3</v>
      </c>
      <c r="F1147">
        <v>0.35685635542454702</v>
      </c>
      <c r="G1147">
        <v>-305.26531746763698</v>
      </c>
      <c r="H1147">
        <v>0.135678391959798</v>
      </c>
      <c r="I1147">
        <v>54.372321582950697</v>
      </c>
      <c r="J1147" t="s">
        <v>1644</v>
      </c>
      <c r="K1147" t="s">
        <v>25</v>
      </c>
      <c r="L1147" t="s">
        <v>1645</v>
      </c>
      <c r="M1147" t="s">
        <v>1646</v>
      </c>
      <c r="N1147" t="s">
        <v>28</v>
      </c>
      <c r="O1147" t="s">
        <v>1647</v>
      </c>
      <c r="P1147">
        <v>-1.39999998</v>
      </c>
      <c r="Q1147" t="s">
        <v>1648</v>
      </c>
      <c r="R1147" t="s">
        <v>1649</v>
      </c>
      <c r="S1147">
        <v>133122</v>
      </c>
      <c r="T1147">
        <v>575.22353639999994</v>
      </c>
      <c r="U1147" t="s">
        <v>31</v>
      </c>
      <c r="V1147" t="s">
        <v>2401</v>
      </c>
      <c r="W1147" t="s">
        <v>23</v>
      </c>
    </row>
    <row r="1148" spans="1:23" x14ac:dyDescent="0.4">
      <c r="A1148">
        <v>1147</v>
      </c>
      <c r="B1148">
        <v>1</v>
      </c>
      <c r="C1148">
        <v>1</v>
      </c>
      <c r="D1148">
        <v>1</v>
      </c>
      <c r="E1148">
        <v>1</v>
      </c>
      <c r="F1148">
        <v>0.35667454149787597</v>
      </c>
      <c r="G1148">
        <v>-83.705210089765799</v>
      </c>
      <c r="H1148" t="s">
        <v>23</v>
      </c>
      <c r="I1148">
        <v>27.199586276852699</v>
      </c>
      <c r="J1148" t="s">
        <v>1408</v>
      </c>
      <c r="K1148" t="s">
        <v>25</v>
      </c>
      <c r="L1148" t="s">
        <v>1409</v>
      </c>
      <c r="M1148" t="s">
        <v>1410</v>
      </c>
      <c r="N1148" t="s">
        <v>1411</v>
      </c>
      <c r="O1148" t="s">
        <v>1412</v>
      </c>
      <c r="P1148">
        <v>2.3777244099999999</v>
      </c>
      <c r="Q1148" t="s">
        <v>1413</v>
      </c>
      <c r="R1148" t="s">
        <v>1414</v>
      </c>
      <c r="S1148">
        <v>2779202</v>
      </c>
      <c r="T1148">
        <v>289.15466900000001</v>
      </c>
      <c r="U1148" t="s">
        <v>31</v>
      </c>
      <c r="V1148" t="s">
        <v>2402</v>
      </c>
      <c r="W1148" t="s">
        <v>23</v>
      </c>
    </row>
    <row r="1149" spans="1:23" x14ac:dyDescent="0.4">
      <c r="A1149">
        <v>1148</v>
      </c>
      <c r="B1149">
        <v>1</v>
      </c>
      <c r="C1149">
        <v>1</v>
      </c>
      <c r="D1149">
        <v>1</v>
      </c>
      <c r="E1149">
        <v>1</v>
      </c>
      <c r="F1149">
        <v>0.35667454149787597</v>
      </c>
      <c r="G1149">
        <v>-83.705210089765799</v>
      </c>
      <c r="H1149">
        <v>0.999999999999999</v>
      </c>
      <c r="I1149">
        <v>27.199586276852699</v>
      </c>
      <c r="J1149" t="s">
        <v>1408</v>
      </c>
      <c r="K1149" t="s">
        <v>25</v>
      </c>
      <c r="L1149" t="s">
        <v>1409</v>
      </c>
      <c r="M1149" t="s">
        <v>1410</v>
      </c>
      <c r="N1149" t="s">
        <v>1411</v>
      </c>
      <c r="O1149" t="s">
        <v>1412</v>
      </c>
      <c r="P1149">
        <v>2.3777244099999999</v>
      </c>
      <c r="Q1149" t="s">
        <v>1413</v>
      </c>
      <c r="R1149" t="s">
        <v>1414</v>
      </c>
      <c r="S1149">
        <v>2779202</v>
      </c>
      <c r="T1149">
        <v>289.15466900000001</v>
      </c>
      <c r="U1149" t="s">
        <v>31</v>
      </c>
      <c r="V1149" t="s">
        <v>2403</v>
      </c>
      <c r="W1149" t="s">
        <v>23</v>
      </c>
    </row>
    <row r="1150" spans="1:23" x14ac:dyDescent="0.4">
      <c r="A1150">
        <v>1149</v>
      </c>
      <c r="B1150">
        <v>1</v>
      </c>
      <c r="C1150">
        <v>1</v>
      </c>
      <c r="D1150">
        <v>1</v>
      </c>
      <c r="E1150">
        <v>1</v>
      </c>
      <c r="F1150">
        <v>0.35647741009698902</v>
      </c>
      <c r="G1150">
        <v>-111.646824682923</v>
      </c>
      <c r="H1150">
        <v>0.999999999999999</v>
      </c>
      <c r="I1150">
        <v>21.718555694415599</v>
      </c>
      <c r="J1150" t="s">
        <v>1408</v>
      </c>
      <c r="K1150" t="s">
        <v>25</v>
      </c>
      <c r="L1150" t="s">
        <v>1634</v>
      </c>
      <c r="M1150" t="s">
        <v>1635</v>
      </c>
      <c r="N1150" t="s">
        <v>1636</v>
      </c>
      <c r="O1150" t="s">
        <v>1637</v>
      </c>
      <c r="P1150">
        <v>2.3777244099999999</v>
      </c>
      <c r="Q1150" t="s">
        <v>1638</v>
      </c>
      <c r="R1150" t="s">
        <v>1639</v>
      </c>
      <c r="S1150">
        <v>19540002</v>
      </c>
      <c r="T1150">
        <v>289.15466900000001</v>
      </c>
      <c r="U1150" t="s">
        <v>31</v>
      </c>
      <c r="V1150" t="s">
        <v>2404</v>
      </c>
      <c r="W1150" t="s">
        <v>23</v>
      </c>
    </row>
    <row r="1151" spans="1:23" x14ac:dyDescent="0.4">
      <c r="A1151">
        <v>1150</v>
      </c>
      <c r="B1151">
        <v>1</v>
      </c>
      <c r="C1151">
        <v>1</v>
      </c>
      <c r="D1151">
        <v>1</v>
      </c>
      <c r="E1151">
        <v>1</v>
      </c>
      <c r="F1151">
        <v>0.35647741009698902</v>
      </c>
      <c r="G1151">
        <v>-111.646824682923</v>
      </c>
      <c r="H1151" t="s">
        <v>23</v>
      </c>
      <c r="I1151">
        <v>21.718555694415599</v>
      </c>
      <c r="J1151" t="s">
        <v>1408</v>
      </c>
      <c r="K1151" t="s">
        <v>25</v>
      </c>
      <c r="L1151" t="s">
        <v>1634</v>
      </c>
      <c r="M1151" t="s">
        <v>1635</v>
      </c>
      <c r="N1151" t="s">
        <v>1636</v>
      </c>
      <c r="O1151" t="s">
        <v>1637</v>
      </c>
      <c r="P1151">
        <v>2.3777244099999999</v>
      </c>
      <c r="Q1151" t="s">
        <v>1638</v>
      </c>
      <c r="R1151" t="s">
        <v>1639</v>
      </c>
      <c r="S1151">
        <v>19540002</v>
      </c>
      <c r="T1151">
        <v>289.15466900000001</v>
      </c>
      <c r="U1151" t="s">
        <v>31</v>
      </c>
      <c r="V1151" t="s">
        <v>2405</v>
      </c>
      <c r="W1151" t="s">
        <v>23</v>
      </c>
    </row>
    <row r="1152" spans="1:23" x14ac:dyDescent="0.4">
      <c r="A1152">
        <v>1151</v>
      </c>
      <c r="B1152">
        <v>1</v>
      </c>
      <c r="C1152">
        <v>1</v>
      </c>
      <c r="D1152">
        <v>1</v>
      </c>
      <c r="E1152">
        <v>1</v>
      </c>
      <c r="F1152">
        <v>0.35628313988427002</v>
      </c>
      <c r="G1152">
        <v>-99.312917104044402</v>
      </c>
      <c r="H1152" t="s">
        <v>23</v>
      </c>
      <c r="I1152">
        <v>47.3452401008294</v>
      </c>
      <c r="J1152" t="s">
        <v>2406</v>
      </c>
      <c r="K1152" t="s">
        <v>25</v>
      </c>
      <c r="L1152" t="s">
        <v>2407</v>
      </c>
      <c r="M1152" t="s">
        <v>2408</v>
      </c>
      <c r="N1152" t="s">
        <v>2409</v>
      </c>
      <c r="O1152" t="s">
        <v>2410</v>
      </c>
      <c r="P1152">
        <v>-2.17188406</v>
      </c>
      <c r="Q1152" t="s">
        <v>2411</v>
      </c>
      <c r="R1152" t="s">
        <v>2412</v>
      </c>
      <c r="S1152">
        <v>120580478</v>
      </c>
      <c r="T1152">
        <v>284.09890000000001</v>
      </c>
      <c r="U1152" t="s">
        <v>31</v>
      </c>
      <c r="V1152" t="s">
        <v>2413</v>
      </c>
      <c r="W1152" t="s">
        <v>23</v>
      </c>
    </row>
    <row r="1153" spans="1:23" x14ac:dyDescent="0.4">
      <c r="A1153">
        <v>1152</v>
      </c>
      <c r="B1153">
        <v>1</v>
      </c>
      <c r="C1153">
        <v>1</v>
      </c>
      <c r="D1153">
        <v>1</v>
      </c>
      <c r="E1153">
        <v>1</v>
      </c>
      <c r="F1153">
        <v>0.35628313988427002</v>
      </c>
      <c r="G1153">
        <v>-99.312917104044402</v>
      </c>
      <c r="H1153">
        <v>0.999999999999999</v>
      </c>
      <c r="I1153">
        <v>47.3452401008294</v>
      </c>
      <c r="J1153" t="s">
        <v>2406</v>
      </c>
      <c r="K1153" t="s">
        <v>25</v>
      </c>
      <c r="L1153" t="s">
        <v>2407</v>
      </c>
      <c r="M1153" t="s">
        <v>2408</v>
      </c>
      <c r="N1153" t="s">
        <v>2409</v>
      </c>
      <c r="O1153" t="s">
        <v>2410</v>
      </c>
      <c r="P1153">
        <v>-2.17188406</v>
      </c>
      <c r="Q1153" t="s">
        <v>2411</v>
      </c>
      <c r="R1153" t="s">
        <v>2412</v>
      </c>
      <c r="S1153">
        <v>120580478</v>
      </c>
      <c r="T1153">
        <v>284.09890000000001</v>
      </c>
      <c r="U1153" t="s">
        <v>31</v>
      </c>
      <c r="V1153" t="s">
        <v>2414</v>
      </c>
      <c r="W1153" t="s">
        <v>23</v>
      </c>
    </row>
    <row r="1154" spans="1:23" x14ac:dyDescent="0.4">
      <c r="A1154">
        <v>1153</v>
      </c>
      <c r="B1154">
        <v>1</v>
      </c>
      <c r="C1154">
        <v>1</v>
      </c>
      <c r="D1154">
        <v>1</v>
      </c>
      <c r="E1154">
        <v>1</v>
      </c>
      <c r="F1154">
        <v>0.355933721577601</v>
      </c>
      <c r="G1154">
        <v>-95.477077649751294</v>
      </c>
      <c r="H1154" t="s">
        <v>23</v>
      </c>
      <c r="I1154">
        <v>53.431689082803899</v>
      </c>
      <c r="J1154" t="s">
        <v>2415</v>
      </c>
      <c r="K1154" t="s">
        <v>25</v>
      </c>
      <c r="L1154" t="s">
        <v>2416</v>
      </c>
      <c r="M1154" t="s">
        <v>2417</v>
      </c>
      <c r="N1154" t="s">
        <v>2418</v>
      </c>
      <c r="O1154" t="s">
        <v>2419</v>
      </c>
      <c r="P1154">
        <v>5.5999999000000003</v>
      </c>
      <c r="Q1154" t="s">
        <v>2420</v>
      </c>
      <c r="R1154" t="s">
        <v>2421</v>
      </c>
      <c r="S1154">
        <v>87607398</v>
      </c>
      <c r="T1154">
        <v>623.45174540000005</v>
      </c>
      <c r="U1154" t="s">
        <v>31</v>
      </c>
      <c r="V1154" t="s">
        <v>2422</v>
      </c>
      <c r="W1154" t="s">
        <v>23</v>
      </c>
    </row>
    <row r="1155" spans="1:23" x14ac:dyDescent="0.4">
      <c r="A1155">
        <v>1154</v>
      </c>
      <c r="B1155">
        <v>1</v>
      </c>
      <c r="C1155">
        <v>1</v>
      </c>
      <c r="D1155">
        <v>1</v>
      </c>
      <c r="E1155">
        <v>1</v>
      </c>
      <c r="F1155">
        <v>0.355933721577601</v>
      </c>
      <c r="G1155">
        <v>-95.477077649751294</v>
      </c>
      <c r="H1155">
        <v>0.991959798994974</v>
      </c>
      <c r="I1155">
        <v>53.431689082803899</v>
      </c>
      <c r="J1155" t="s">
        <v>2415</v>
      </c>
      <c r="K1155" t="s">
        <v>25</v>
      </c>
      <c r="L1155" t="s">
        <v>2416</v>
      </c>
      <c r="M1155" t="s">
        <v>2417</v>
      </c>
      <c r="N1155" t="s">
        <v>2418</v>
      </c>
      <c r="O1155" t="s">
        <v>2419</v>
      </c>
      <c r="P1155">
        <v>5.5999999000000003</v>
      </c>
      <c r="Q1155" t="s">
        <v>2420</v>
      </c>
      <c r="R1155" t="s">
        <v>2421</v>
      </c>
      <c r="S1155">
        <v>87607398</v>
      </c>
      <c r="T1155">
        <v>623.45174540000005</v>
      </c>
      <c r="U1155" t="s">
        <v>31</v>
      </c>
      <c r="V1155" t="s">
        <v>2423</v>
      </c>
      <c r="W1155" t="s">
        <v>23</v>
      </c>
    </row>
    <row r="1156" spans="1:23" x14ac:dyDescent="0.4">
      <c r="A1156">
        <v>1155</v>
      </c>
      <c r="B1156">
        <v>1</v>
      </c>
      <c r="C1156">
        <v>1</v>
      </c>
      <c r="D1156">
        <v>1</v>
      </c>
      <c r="E1156">
        <v>1</v>
      </c>
      <c r="F1156">
        <v>0.35584878126528002</v>
      </c>
      <c r="G1156">
        <v>-106.67865827444299</v>
      </c>
      <c r="H1156" t="s">
        <v>23</v>
      </c>
      <c r="I1156">
        <v>64.870190106505305</v>
      </c>
      <c r="J1156" t="s">
        <v>1288</v>
      </c>
      <c r="K1156" t="s">
        <v>25</v>
      </c>
      <c r="L1156" t="s">
        <v>1289</v>
      </c>
      <c r="M1156" t="s">
        <v>1290</v>
      </c>
      <c r="N1156" t="s">
        <v>1291</v>
      </c>
      <c r="O1156" t="s">
        <v>1292</v>
      </c>
      <c r="P1156">
        <v>-1.1661473499999999</v>
      </c>
      <c r="Q1156" t="s">
        <v>1293</v>
      </c>
      <c r="R1156" t="s">
        <v>1294</v>
      </c>
      <c r="S1156">
        <v>8610023526</v>
      </c>
      <c r="T1156">
        <v>175.10769999999999</v>
      </c>
      <c r="U1156" t="s">
        <v>31</v>
      </c>
      <c r="V1156" t="s">
        <v>2424</v>
      </c>
      <c r="W1156" t="s">
        <v>23</v>
      </c>
    </row>
    <row r="1157" spans="1:23" x14ac:dyDescent="0.4">
      <c r="A1157">
        <v>1156</v>
      </c>
      <c r="B1157">
        <v>1</v>
      </c>
      <c r="C1157">
        <v>1</v>
      </c>
      <c r="D1157">
        <v>1</v>
      </c>
      <c r="E1157">
        <v>1</v>
      </c>
      <c r="F1157">
        <v>0.35584878126528002</v>
      </c>
      <c r="G1157">
        <v>-106.67865827444299</v>
      </c>
      <c r="H1157">
        <v>0.999999999999999</v>
      </c>
      <c r="I1157">
        <v>64.870190106505305</v>
      </c>
      <c r="J1157" t="s">
        <v>1288</v>
      </c>
      <c r="K1157" t="s">
        <v>25</v>
      </c>
      <c r="L1157" t="s">
        <v>1289</v>
      </c>
      <c r="M1157" t="s">
        <v>1290</v>
      </c>
      <c r="N1157" t="s">
        <v>1291</v>
      </c>
      <c r="O1157" t="s">
        <v>1292</v>
      </c>
      <c r="P1157">
        <v>-1.1661473499999999</v>
      </c>
      <c r="Q1157" t="s">
        <v>1293</v>
      </c>
      <c r="R1157" t="s">
        <v>1294</v>
      </c>
      <c r="S1157">
        <v>8610023526</v>
      </c>
      <c r="T1157">
        <v>175.10769999999999</v>
      </c>
      <c r="U1157" t="s">
        <v>31</v>
      </c>
      <c r="V1157" t="s">
        <v>2425</v>
      </c>
      <c r="W1157" t="s">
        <v>23</v>
      </c>
    </row>
    <row r="1158" spans="1:23" x14ac:dyDescent="0.4">
      <c r="A1158">
        <v>1157</v>
      </c>
      <c r="B1158">
        <v>1</v>
      </c>
      <c r="C1158">
        <v>1</v>
      </c>
      <c r="D1158">
        <v>1</v>
      </c>
      <c r="E1158">
        <v>1</v>
      </c>
      <c r="F1158">
        <v>0.35559174024738099</v>
      </c>
      <c r="G1158">
        <v>-63.763289431322598</v>
      </c>
      <c r="H1158" t="s">
        <v>23</v>
      </c>
      <c r="I1158">
        <v>13.3483190962089</v>
      </c>
      <c r="J1158" t="s">
        <v>2426</v>
      </c>
      <c r="K1158" t="s">
        <v>25</v>
      </c>
      <c r="L1158" t="s">
        <v>2427</v>
      </c>
      <c r="M1158" t="s">
        <v>2428</v>
      </c>
      <c r="N1158" t="s">
        <v>2429</v>
      </c>
      <c r="O1158" t="s">
        <v>2430</v>
      </c>
      <c r="P1158">
        <v>0.89999997600000003</v>
      </c>
      <c r="Q1158" t="s">
        <v>2431</v>
      </c>
      <c r="R1158" t="s">
        <v>2432</v>
      </c>
      <c r="S1158">
        <v>20613498</v>
      </c>
      <c r="T1158">
        <v>533.13099999999997</v>
      </c>
      <c r="U1158" t="s">
        <v>31</v>
      </c>
      <c r="V1158" t="s">
        <v>2433</v>
      </c>
      <c r="W1158" t="s">
        <v>23</v>
      </c>
    </row>
    <row r="1159" spans="1:23" x14ac:dyDescent="0.4">
      <c r="A1159">
        <v>1158</v>
      </c>
      <c r="B1159">
        <v>1</v>
      </c>
      <c r="C1159">
        <v>1</v>
      </c>
      <c r="D1159">
        <v>1</v>
      </c>
      <c r="E1159">
        <v>1</v>
      </c>
      <c r="F1159">
        <v>0.35559174024738099</v>
      </c>
      <c r="G1159">
        <v>-63.763289431322598</v>
      </c>
      <c r="H1159">
        <v>0.999999999999999</v>
      </c>
      <c r="I1159">
        <v>13.3483190962089</v>
      </c>
      <c r="J1159" t="s">
        <v>2426</v>
      </c>
      <c r="K1159" t="s">
        <v>25</v>
      </c>
      <c r="L1159" t="s">
        <v>2427</v>
      </c>
      <c r="M1159" t="s">
        <v>2428</v>
      </c>
      <c r="N1159" t="s">
        <v>2429</v>
      </c>
      <c r="O1159" t="s">
        <v>2430</v>
      </c>
      <c r="P1159">
        <v>0.89999997600000003</v>
      </c>
      <c r="Q1159" t="s">
        <v>2431</v>
      </c>
      <c r="R1159" t="s">
        <v>2432</v>
      </c>
      <c r="S1159">
        <v>20613498</v>
      </c>
      <c r="T1159">
        <v>533.13099999999997</v>
      </c>
      <c r="U1159" t="s">
        <v>31</v>
      </c>
      <c r="V1159" t="s">
        <v>2434</v>
      </c>
      <c r="W1159" t="s">
        <v>23</v>
      </c>
    </row>
    <row r="1160" spans="1:23" x14ac:dyDescent="0.4">
      <c r="A1160">
        <v>1159</v>
      </c>
      <c r="B1160">
        <v>1</v>
      </c>
      <c r="C1160">
        <v>1</v>
      </c>
      <c r="D1160">
        <v>1</v>
      </c>
      <c r="E1160">
        <v>1</v>
      </c>
      <c r="F1160">
        <v>0.35546570717634202</v>
      </c>
      <c r="G1160">
        <v>-107.171763763914</v>
      </c>
      <c r="H1160" t="s">
        <v>23</v>
      </c>
      <c r="I1160">
        <v>28.276901581585498</v>
      </c>
      <c r="J1160" t="s">
        <v>457</v>
      </c>
      <c r="K1160" t="s">
        <v>25</v>
      </c>
      <c r="L1160" t="s">
        <v>458</v>
      </c>
      <c r="M1160" t="s">
        <v>459</v>
      </c>
      <c r="N1160" t="s">
        <v>460</v>
      </c>
      <c r="O1160" t="s">
        <v>461</v>
      </c>
      <c r="P1160">
        <v>2.2999999500000001</v>
      </c>
      <c r="Q1160" t="s">
        <v>462</v>
      </c>
      <c r="R1160" t="s">
        <v>463</v>
      </c>
      <c r="S1160">
        <v>70836598</v>
      </c>
      <c r="T1160">
        <v>385.21217999999999</v>
      </c>
      <c r="U1160" t="s">
        <v>31</v>
      </c>
      <c r="V1160" t="s">
        <v>2435</v>
      </c>
      <c r="W1160" t="s">
        <v>23</v>
      </c>
    </row>
    <row r="1161" spans="1:23" x14ac:dyDescent="0.4">
      <c r="A1161">
        <v>1160</v>
      </c>
      <c r="B1161">
        <v>1</v>
      </c>
      <c r="C1161">
        <v>1</v>
      </c>
      <c r="D1161">
        <v>1</v>
      </c>
      <c r="E1161">
        <v>1</v>
      </c>
      <c r="F1161">
        <v>0.35546570717634202</v>
      </c>
      <c r="G1161">
        <v>-107.171763763914</v>
      </c>
      <c r="H1161">
        <v>0.999999999999999</v>
      </c>
      <c r="I1161">
        <v>28.276901581585498</v>
      </c>
      <c r="J1161" t="s">
        <v>457</v>
      </c>
      <c r="K1161" t="s">
        <v>25</v>
      </c>
      <c r="L1161" t="s">
        <v>458</v>
      </c>
      <c r="M1161" t="s">
        <v>459</v>
      </c>
      <c r="N1161" t="s">
        <v>460</v>
      </c>
      <c r="O1161" t="s">
        <v>461</v>
      </c>
      <c r="P1161">
        <v>2.2999999500000001</v>
      </c>
      <c r="Q1161" t="s">
        <v>462</v>
      </c>
      <c r="R1161" t="s">
        <v>463</v>
      </c>
      <c r="S1161">
        <v>70836598</v>
      </c>
      <c r="T1161">
        <v>385.21217999999999</v>
      </c>
      <c r="U1161" t="s">
        <v>31</v>
      </c>
      <c r="V1161" t="s">
        <v>2436</v>
      </c>
      <c r="W1161" t="s">
        <v>23</v>
      </c>
    </row>
    <row r="1162" spans="1:23" x14ac:dyDescent="0.4">
      <c r="A1162">
        <v>1161</v>
      </c>
      <c r="B1162">
        <v>1</v>
      </c>
      <c r="C1162">
        <v>1</v>
      </c>
      <c r="D1162">
        <v>1</v>
      </c>
      <c r="E1162">
        <v>2</v>
      </c>
      <c r="F1162">
        <v>0.35495820312841098</v>
      </c>
      <c r="G1162">
        <v>-279.01913813396101</v>
      </c>
      <c r="H1162" t="s">
        <v>23</v>
      </c>
      <c r="I1162">
        <v>80.428257430818604</v>
      </c>
      <c r="J1162" t="s">
        <v>2437</v>
      </c>
      <c r="K1162" t="s">
        <v>25</v>
      </c>
      <c r="L1162" t="s">
        <v>2438</v>
      </c>
      <c r="M1162" t="s">
        <v>2439</v>
      </c>
      <c r="N1162" t="s">
        <v>2440</v>
      </c>
      <c r="O1162" t="s">
        <v>2441</v>
      </c>
      <c r="P1162">
        <v>4.6999998099999996</v>
      </c>
      <c r="Q1162" t="s">
        <v>2442</v>
      </c>
      <c r="R1162" t="s">
        <v>2443</v>
      </c>
      <c r="S1162">
        <v>67649606</v>
      </c>
      <c r="T1162">
        <v>479.11840260000002</v>
      </c>
      <c r="U1162" t="s">
        <v>31</v>
      </c>
      <c r="V1162" t="s">
        <v>2444</v>
      </c>
      <c r="W1162" t="s">
        <v>23</v>
      </c>
    </row>
    <row r="1163" spans="1:23" x14ac:dyDescent="0.4">
      <c r="A1163">
        <v>1162</v>
      </c>
      <c r="B1163">
        <v>1</v>
      </c>
      <c r="C1163">
        <v>1</v>
      </c>
      <c r="D1163">
        <v>1</v>
      </c>
      <c r="E1163">
        <v>1</v>
      </c>
      <c r="F1163">
        <v>0.35486912199896498</v>
      </c>
      <c r="G1163">
        <v>-21.2343279657544</v>
      </c>
      <c r="H1163">
        <v>0.999999999999999</v>
      </c>
      <c r="I1163">
        <v>10.4301301579025</v>
      </c>
      <c r="J1163" t="s">
        <v>1017</v>
      </c>
      <c r="K1163" t="s">
        <v>25</v>
      </c>
      <c r="L1163" t="s">
        <v>2220</v>
      </c>
      <c r="M1163" t="s">
        <v>2221</v>
      </c>
      <c r="N1163" t="s">
        <v>2222</v>
      </c>
      <c r="O1163" t="s">
        <v>2223</v>
      </c>
      <c r="P1163">
        <v>0.69999998799999996</v>
      </c>
      <c r="Q1163" t="s">
        <v>2224</v>
      </c>
      <c r="R1163" t="s">
        <v>2225</v>
      </c>
      <c r="S1163">
        <v>34380376446</v>
      </c>
      <c r="T1163">
        <v>449.10784000000001</v>
      </c>
      <c r="U1163" t="s">
        <v>31</v>
      </c>
      <c r="V1163" t="s">
        <v>2445</v>
      </c>
      <c r="W1163" t="s">
        <v>23</v>
      </c>
    </row>
    <row r="1164" spans="1:23" x14ac:dyDescent="0.4">
      <c r="A1164">
        <v>1163</v>
      </c>
      <c r="B1164">
        <v>1</v>
      </c>
      <c r="C1164">
        <v>1</v>
      </c>
      <c r="D1164">
        <v>1</v>
      </c>
      <c r="E1164">
        <v>1</v>
      </c>
      <c r="F1164">
        <v>0.35486912199896498</v>
      </c>
      <c r="G1164">
        <v>-21.2343279657544</v>
      </c>
      <c r="H1164" t="s">
        <v>23</v>
      </c>
      <c r="I1164">
        <v>10.4301301579025</v>
      </c>
      <c r="J1164" t="s">
        <v>1017</v>
      </c>
      <c r="K1164" t="s">
        <v>25</v>
      </c>
      <c r="L1164" t="s">
        <v>2220</v>
      </c>
      <c r="M1164" t="s">
        <v>2221</v>
      </c>
      <c r="N1164" t="s">
        <v>2222</v>
      </c>
      <c r="O1164" t="s">
        <v>2223</v>
      </c>
      <c r="P1164">
        <v>0.69999998799999996</v>
      </c>
      <c r="Q1164" t="s">
        <v>2224</v>
      </c>
      <c r="R1164" t="s">
        <v>2225</v>
      </c>
      <c r="S1164">
        <v>34380376446</v>
      </c>
      <c r="T1164">
        <v>449.10784000000001</v>
      </c>
      <c r="U1164" t="s">
        <v>31</v>
      </c>
      <c r="V1164" t="s">
        <v>2446</v>
      </c>
      <c r="W1164" t="s">
        <v>23</v>
      </c>
    </row>
    <row r="1165" spans="1:23" x14ac:dyDescent="0.4">
      <c r="A1165">
        <v>1164</v>
      </c>
      <c r="B1165">
        <v>1</v>
      </c>
      <c r="C1165">
        <v>1</v>
      </c>
      <c r="D1165">
        <v>1</v>
      </c>
      <c r="E1165">
        <v>1</v>
      </c>
      <c r="F1165">
        <v>0.35464903552237598</v>
      </c>
      <c r="G1165">
        <v>-268.27159716093502</v>
      </c>
      <c r="H1165" t="s">
        <v>23</v>
      </c>
      <c r="I1165">
        <v>75.947768337983305</v>
      </c>
      <c r="J1165" t="s">
        <v>2447</v>
      </c>
      <c r="K1165" t="s">
        <v>25</v>
      </c>
      <c r="L1165" t="s">
        <v>2448</v>
      </c>
      <c r="M1165" t="s">
        <v>2449</v>
      </c>
      <c r="N1165" t="s">
        <v>28</v>
      </c>
      <c r="O1165" t="s">
        <v>2450</v>
      </c>
      <c r="P1165">
        <v>2.2999999500000001</v>
      </c>
      <c r="Q1165" t="s">
        <v>2451</v>
      </c>
      <c r="R1165" t="s">
        <v>2452</v>
      </c>
      <c r="S1165">
        <v>3178498</v>
      </c>
      <c r="T1165">
        <v>771.48891879999996</v>
      </c>
      <c r="U1165" t="s">
        <v>31</v>
      </c>
      <c r="V1165" t="s">
        <v>2453</v>
      </c>
      <c r="W1165" t="s">
        <v>23</v>
      </c>
    </row>
    <row r="1166" spans="1:23" x14ac:dyDescent="0.4">
      <c r="A1166">
        <v>1165</v>
      </c>
      <c r="B1166">
        <v>1</v>
      </c>
      <c r="C1166">
        <v>1</v>
      </c>
      <c r="D1166">
        <v>1</v>
      </c>
      <c r="E1166">
        <v>1</v>
      </c>
      <c r="F1166">
        <v>0.35464903552237598</v>
      </c>
      <c r="G1166">
        <v>-268.27159716093502</v>
      </c>
      <c r="H1166">
        <v>0.999999999999999</v>
      </c>
      <c r="I1166">
        <v>75.947768337983305</v>
      </c>
      <c r="J1166" t="s">
        <v>2447</v>
      </c>
      <c r="K1166" t="s">
        <v>25</v>
      </c>
      <c r="L1166" t="s">
        <v>2448</v>
      </c>
      <c r="M1166" t="s">
        <v>2449</v>
      </c>
      <c r="N1166" t="s">
        <v>28</v>
      </c>
      <c r="O1166" t="s">
        <v>2450</v>
      </c>
      <c r="P1166">
        <v>2.2999999500000001</v>
      </c>
      <c r="Q1166" t="s">
        <v>2451</v>
      </c>
      <c r="R1166" t="s">
        <v>2452</v>
      </c>
      <c r="S1166">
        <v>3178498</v>
      </c>
      <c r="T1166">
        <v>771.48891879999996</v>
      </c>
      <c r="U1166" t="s">
        <v>31</v>
      </c>
      <c r="V1166" t="s">
        <v>2454</v>
      </c>
      <c r="W1166" t="s">
        <v>23</v>
      </c>
    </row>
    <row r="1167" spans="1:23" x14ac:dyDescent="0.4">
      <c r="A1167">
        <v>1166</v>
      </c>
      <c r="B1167">
        <v>1</v>
      </c>
      <c r="C1167">
        <v>1</v>
      </c>
      <c r="D1167">
        <v>1</v>
      </c>
      <c r="E1167">
        <v>1</v>
      </c>
      <c r="F1167">
        <v>0.35414544403729797</v>
      </c>
      <c r="G1167">
        <v>-14.3520876884138</v>
      </c>
      <c r="H1167">
        <v>0.999999999999999</v>
      </c>
      <c r="I1167">
        <v>27.998239522072598</v>
      </c>
      <c r="J1167" t="s">
        <v>2455</v>
      </c>
      <c r="K1167" t="s">
        <v>25</v>
      </c>
      <c r="L1167" t="s">
        <v>2456</v>
      </c>
      <c r="M1167" t="s">
        <v>2457</v>
      </c>
      <c r="N1167" t="s">
        <v>2458</v>
      </c>
      <c r="O1167" t="s">
        <v>2459</v>
      </c>
      <c r="P1167">
        <v>-2</v>
      </c>
      <c r="Q1167" t="s">
        <v>2460</v>
      </c>
      <c r="R1167" t="s">
        <v>2461</v>
      </c>
      <c r="S1167">
        <v>3702802</v>
      </c>
      <c r="T1167">
        <v>741.22365549999995</v>
      </c>
      <c r="U1167" t="s">
        <v>31</v>
      </c>
      <c r="V1167" t="s">
        <v>2462</v>
      </c>
      <c r="W1167" t="s">
        <v>23</v>
      </c>
    </row>
    <row r="1168" spans="1:23" x14ac:dyDescent="0.4">
      <c r="A1168">
        <v>1167</v>
      </c>
      <c r="B1168">
        <v>1</v>
      </c>
      <c r="C1168">
        <v>1</v>
      </c>
      <c r="D1168">
        <v>1</v>
      </c>
      <c r="E1168">
        <v>1</v>
      </c>
      <c r="F1168">
        <v>0.35414544403729797</v>
      </c>
      <c r="G1168">
        <v>-14.3520876884138</v>
      </c>
      <c r="H1168" t="s">
        <v>23</v>
      </c>
      <c r="I1168">
        <v>27.998239522072598</v>
      </c>
      <c r="J1168" t="s">
        <v>2455</v>
      </c>
      <c r="K1168" t="s">
        <v>25</v>
      </c>
      <c r="L1168" t="s">
        <v>2456</v>
      </c>
      <c r="M1168" t="s">
        <v>2457</v>
      </c>
      <c r="N1168" t="s">
        <v>2458</v>
      </c>
      <c r="O1168" t="s">
        <v>2459</v>
      </c>
      <c r="P1168">
        <v>-2</v>
      </c>
      <c r="Q1168" t="s">
        <v>2460</v>
      </c>
      <c r="R1168" t="s">
        <v>2461</v>
      </c>
      <c r="S1168">
        <v>3702802</v>
      </c>
      <c r="T1168">
        <v>741.22365549999995</v>
      </c>
      <c r="U1168" t="s">
        <v>31</v>
      </c>
      <c r="V1168" t="s">
        <v>2463</v>
      </c>
      <c r="W1168" t="s">
        <v>23</v>
      </c>
    </row>
    <row r="1169" spans="1:23" x14ac:dyDescent="0.4">
      <c r="A1169">
        <v>1168</v>
      </c>
      <c r="B1169">
        <v>1</v>
      </c>
      <c r="C1169">
        <v>1</v>
      </c>
      <c r="D1169">
        <v>1</v>
      </c>
      <c r="E1169">
        <v>1</v>
      </c>
      <c r="F1169">
        <v>0.35402410700836101</v>
      </c>
      <c r="G1169">
        <v>-107.06128327493199</v>
      </c>
      <c r="H1169" t="s">
        <v>23</v>
      </c>
      <c r="I1169">
        <v>21.2044541320744</v>
      </c>
      <c r="J1169" t="s">
        <v>1665</v>
      </c>
      <c r="K1169" t="s">
        <v>25</v>
      </c>
      <c r="L1169" t="s">
        <v>1666</v>
      </c>
      <c r="M1169" t="s">
        <v>1667</v>
      </c>
      <c r="N1169" t="s">
        <v>1668</v>
      </c>
      <c r="O1169" t="s">
        <v>1669</v>
      </c>
      <c r="P1169">
        <v>2.8652255499999999</v>
      </c>
      <c r="Q1169" t="s">
        <v>1670</v>
      </c>
      <c r="R1169" t="s">
        <v>1671</v>
      </c>
      <c r="S1169">
        <v>2129922</v>
      </c>
      <c r="T1169">
        <v>323.1390189</v>
      </c>
      <c r="U1169" t="s">
        <v>31</v>
      </c>
      <c r="V1169" t="s">
        <v>2464</v>
      </c>
      <c r="W1169" t="s">
        <v>23</v>
      </c>
    </row>
    <row r="1170" spans="1:23" x14ac:dyDescent="0.4">
      <c r="A1170">
        <v>1169</v>
      </c>
      <c r="B1170">
        <v>1</v>
      </c>
      <c r="C1170">
        <v>1</v>
      </c>
      <c r="D1170">
        <v>1</v>
      </c>
      <c r="E1170">
        <v>1</v>
      </c>
      <c r="F1170">
        <v>0.35402410700836101</v>
      </c>
      <c r="G1170">
        <v>-107.06128327493199</v>
      </c>
      <c r="H1170">
        <v>0.999999999999999</v>
      </c>
      <c r="I1170">
        <v>21.2044541320744</v>
      </c>
      <c r="J1170" t="s">
        <v>1665</v>
      </c>
      <c r="K1170" t="s">
        <v>25</v>
      </c>
      <c r="L1170" t="s">
        <v>1666</v>
      </c>
      <c r="M1170" t="s">
        <v>1667</v>
      </c>
      <c r="N1170" t="s">
        <v>1668</v>
      </c>
      <c r="O1170" t="s">
        <v>1669</v>
      </c>
      <c r="P1170">
        <v>2.8652255499999999</v>
      </c>
      <c r="Q1170" t="s">
        <v>1670</v>
      </c>
      <c r="R1170" t="s">
        <v>1671</v>
      </c>
      <c r="S1170">
        <v>2129922</v>
      </c>
      <c r="T1170">
        <v>323.1390189</v>
      </c>
      <c r="U1170" t="s">
        <v>31</v>
      </c>
      <c r="V1170" t="s">
        <v>2465</v>
      </c>
      <c r="W1170" t="s">
        <v>23</v>
      </c>
    </row>
    <row r="1171" spans="1:23" x14ac:dyDescent="0.4">
      <c r="A1171">
        <v>1170</v>
      </c>
      <c r="B1171">
        <v>1</v>
      </c>
      <c r="C1171">
        <v>1</v>
      </c>
      <c r="D1171">
        <v>1</v>
      </c>
      <c r="E1171">
        <v>1</v>
      </c>
      <c r="F1171">
        <v>0.35397214479634997</v>
      </c>
      <c r="G1171">
        <v>-49.882167943995199</v>
      </c>
      <c r="H1171">
        <v>0.999999999999999</v>
      </c>
      <c r="I1171">
        <v>42.945084049657702</v>
      </c>
      <c r="J1171" t="s">
        <v>1297</v>
      </c>
      <c r="K1171" t="s">
        <v>25</v>
      </c>
      <c r="L1171" t="s">
        <v>1298</v>
      </c>
      <c r="M1171" t="s">
        <v>1299</v>
      </c>
      <c r="N1171" t="s">
        <v>1300</v>
      </c>
      <c r="O1171" t="s">
        <v>1301</v>
      </c>
      <c r="P1171">
        <v>2.4000001000000002</v>
      </c>
      <c r="Q1171" t="s">
        <v>1302</v>
      </c>
      <c r="R1171" t="s">
        <v>1303</v>
      </c>
      <c r="S1171">
        <v>255781246</v>
      </c>
      <c r="T1171">
        <v>273.07574990000001</v>
      </c>
      <c r="U1171" t="s">
        <v>31</v>
      </c>
      <c r="V1171" t="s">
        <v>2466</v>
      </c>
      <c r="W1171" t="s">
        <v>23</v>
      </c>
    </row>
    <row r="1172" spans="1:23" x14ac:dyDescent="0.4">
      <c r="A1172">
        <v>1171</v>
      </c>
      <c r="B1172">
        <v>1</v>
      </c>
      <c r="C1172">
        <v>1</v>
      </c>
      <c r="D1172">
        <v>1</v>
      </c>
      <c r="E1172">
        <v>1</v>
      </c>
      <c r="F1172">
        <v>0.35397214479634997</v>
      </c>
      <c r="G1172">
        <v>-49.882167943995199</v>
      </c>
      <c r="H1172" t="s">
        <v>23</v>
      </c>
      <c r="I1172">
        <v>42.945084049657702</v>
      </c>
      <c r="J1172" t="s">
        <v>1297</v>
      </c>
      <c r="K1172" t="s">
        <v>25</v>
      </c>
      <c r="L1172" t="s">
        <v>1298</v>
      </c>
      <c r="M1172" t="s">
        <v>1299</v>
      </c>
      <c r="N1172" t="s">
        <v>1300</v>
      </c>
      <c r="O1172" t="s">
        <v>1301</v>
      </c>
      <c r="P1172">
        <v>2.4000001000000002</v>
      </c>
      <c r="Q1172" t="s">
        <v>1302</v>
      </c>
      <c r="R1172" t="s">
        <v>1303</v>
      </c>
      <c r="S1172">
        <v>255781246</v>
      </c>
      <c r="T1172">
        <v>273.07574990000001</v>
      </c>
      <c r="U1172" t="s">
        <v>31</v>
      </c>
      <c r="V1172" t="s">
        <v>2467</v>
      </c>
      <c r="W1172" t="s">
        <v>23</v>
      </c>
    </row>
    <row r="1173" spans="1:23" x14ac:dyDescent="0.4">
      <c r="A1173">
        <v>1172</v>
      </c>
      <c r="B1173">
        <v>1</v>
      </c>
      <c r="C1173">
        <v>2</v>
      </c>
      <c r="D1173">
        <v>1</v>
      </c>
      <c r="E1173">
        <v>1</v>
      </c>
      <c r="F1173">
        <v>0.35379907988171599</v>
      </c>
      <c r="G1173">
        <v>-20.454119654387998</v>
      </c>
      <c r="H1173" t="s">
        <v>23</v>
      </c>
      <c r="I1173">
        <v>11.2507629064771</v>
      </c>
      <c r="J1173" t="s">
        <v>1234</v>
      </c>
      <c r="K1173" t="s">
        <v>25</v>
      </c>
      <c r="L1173" t="s">
        <v>1235</v>
      </c>
      <c r="M1173" t="s">
        <v>1236</v>
      </c>
      <c r="N1173" t="s">
        <v>1237</v>
      </c>
      <c r="O1173" t="s">
        <v>1238</v>
      </c>
      <c r="P1173">
        <v>1.81215119</v>
      </c>
      <c r="Q1173" t="s">
        <v>1239</v>
      </c>
      <c r="R1173" t="s">
        <v>1240</v>
      </c>
      <c r="S1173">
        <v>121563518</v>
      </c>
      <c r="T1173">
        <v>287.05501450000003</v>
      </c>
      <c r="U1173" t="s">
        <v>31</v>
      </c>
      <c r="V1173" t="s">
        <v>2468</v>
      </c>
      <c r="W1173" t="s">
        <v>23</v>
      </c>
    </row>
    <row r="1174" spans="1:23" x14ac:dyDescent="0.4">
      <c r="A1174">
        <v>1173</v>
      </c>
      <c r="B1174">
        <v>1</v>
      </c>
      <c r="C1174">
        <v>2</v>
      </c>
      <c r="D1174">
        <v>1</v>
      </c>
      <c r="E1174">
        <v>1</v>
      </c>
      <c r="F1174">
        <v>0.35379907988171599</v>
      </c>
      <c r="G1174">
        <v>-20.454119654387998</v>
      </c>
      <c r="H1174">
        <v>0.999999999999999</v>
      </c>
      <c r="I1174">
        <v>11.2507629064771</v>
      </c>
      <c r="J1174" t="s">
        <v>1234</v>
      </c>
      <c r="K1174" t="s">
        <v>25</v>
      </c>
      <c r="L1174" t="s">
        <v>1235</v>
      </c>
      <c r="M1174" t="s">
        <v>1236</v>
      </c>
      <c r="N1174" t="s">
        <v>1237</v>
      </c>
      <c r="O1174" t="s">
        <v>1238</v>
      </c>
      <c r="P1174">
        <v>1.81215119</v>
      </c>
      <c r="Q1174" t="s">
        <v>1239</v>
      </c>
      <c r="R1174" t="s">
        <v>1240</v>
      </c>
      <c r="S1174">
        <v>121563518</v>
      </c>
      <c r="T1174">
        <v>287.05501450000003</v>
      </c>
      <c r="U1174" t="s">
        <v>31</v>
      </c>
      <c r="V1174" t="s">
        <v>2469</v>
      </c>
      <c r="W1174" t="s">
        <v>23</v>
      </c>
    </row>
    <row r="1175" spans="1:23" x14ac:dyDescent="0.4">
      <c r="A1175">
        <v>1174</v>
      </c>
      <c r="B1175">
        <v>1</v>
      </c>
      <c r="C1175">
        <v>1</v>
      </c>
      <c r="D1175">
        <v>1</v>
      </c>
      <c r="E1175">
        <v>1</v>
      </c>
      <c r="F1175">
        <v>0.353688461268304</v>
      </c>
      <c r="G1175">
        <v>-81.392437051525903</v>
      </c>
      <c r="H1175">
        <v>0.999999999999999</v>
      </c>
      <c r="I1175">
        <v>48.610438368116803</v>
      </c>
      <c r="J1175" t="s">
        <v>2470</v>
      </c>
      <c r="K1175" t="s">
        <v>25</v>
      </c>
      <c r="L1175" t="s">
        <v>2471</v>
      </c>
      <c r="M1175" t="s">
        <v>2472</v>
      </c>
      <c r="N1175" t="s">
        <v>2473</v>
      </c>
      <c r="O1175" t="s">
        <v>2474</v>
      </c>
      <c r="P1175">
        <v>2</v>
      </c>
      <c r="Q1175" t="s">
        <v>2475</v>
      </c>
      <c r="R1175" t="s">
        <v>2476</v>
      </c>
      <c r="S1175">
        <v>67108930</v>
      </c>
      <c r="T1175">
        <v>166.08629999999999</v>
      </c>
      <c r="U1175" t="s">
        <v>31</v>
      </c>
      <c r="V1175" t="s">
        <v>2477</v>
      </c>
      <c r="W1175" t="s">
        <v>23</v>
      </c>
    </row>
    <row r="1176" spans="1:23" x14ac:dyDescent="0.4">
      <c r="A1176">
        <v>1175</v>
      </c>
      <c r="B1176">
        <v>1</v>
      </c>
      <c r="C1176">
        <v>1</v>
      </c>
      <c r="D1176">
        <v>1</v>
      </c>
      <c r="E1176">
        <v>1</v>
      </c>
      <c r="F1176">
        <v>0.353688461268304</v>
      </c>
      <c r="G1176">
        <v>-81.392437051525903</v>
      </c>
      <c r="H1176" t="s">
        <v>23</v>
      </c>
      <c r="I1176">
        <v>48.610438368116803</v>
      </c>
      <c r="J1176" t="s">
        <v>2470</v>
      </c>
      <c r="K1176" t="s">
        <v>25</v>
      </c>
      <c r="L1176" t="s">
        <v>2471</v>
      </c>
      <c r="M1176" t="s">
        <v>2472</v>
      </c>
      <c r="N1176" t="s">
        <v>2473</v>
      </c>
      <c r="O1176" t="s">
        <v>2474</v>
      </c>
      <c r="P1176">
        <v>2</v>
      </c>
      <c r="Q1176" t="s">
        <v>2475</v>
      </c>
      <c r="R1176" t="s">
        <v>2476</v>
      </c>
      <c r="S1176">
        <v>67108930</v>
      </c>
      <c r="T1176">
        <v>166.08629999999999</v>
      </c>
      <c r="U1176" t="s">
        <v>31</v>
      </c>
      <c r="V1176" t="s">
        <v>2478</v>
      </c>
      <c r="W1176" t="s">
        <v>23</v>
      </c>
    </row>
    <row r="1177" spans="1:23" x14ac:dyDescent="0.4">
      <c r="A1177">
        <v>1176</v>
      </c>
      <c r="B1177">
        <v>1</v>
      </c>
      <c r="C1177">
        <v>2</v>
      </c>
      <c r="D1177">
        <v>1</v>
      </c>
      <c r="E1177">
        <v>2</v>
      </c>
      <c r="F1177">
        <v>0.35368542125385599</v>
      </c>
      <c r="G1177">
        <v>-242.662264244688</v>
      </c>
      <c r="H1177">
        <v>0.92462311557788901</v>
      </c>
      <c r="I1177">
        <v>44.425937571674197</v>
      </c>
      <c r="J1177" t="s">
        <v>1065</v>
      </c>
      <c r="K1177" t="s">
        <v>25</v>
      </c>
      <c r="L1177" t="s">
        <v>2479</v>
      </c>
      <c r="M1177" t="s">
        <v>2480</v>
      </c>
      <c r="N1177" t="s">
        <v>2481</v>
      </c>
      <c r="O1177" t="s">
        <v>2482</v>
      </c>
      <c r="P1177">
        <v>-0.40000000600000002</v>
      </c>
      <c r="Q1177">
        <v>21579204</v>
      </c>
      <c r="R1177" t="s">
        <v>2483</v>
      </c>
      <c r="S1177">
        <v>3178498</v>
      </c>
      <c r="T1177">
        <v>613.21269689999997</v>
      </c>
      <c r="U1177" t="s">
        <v>31</v>
      </c>
      <c r="V1177" t="s">
        <v>2484</v>
      </c>
      <c r="W1177" t="s">
        <v>23</v>
      </c>
    </row>
    <row r="1178" spans="1:23" x14ac:dyDescent="0.4">
      <c r="A1178">
        <v>1177</v>
      </c>
      <c r="B1178">
        <v>1</v>
      </c>
      <c r="C1178">
        <v>1</v>
      </c>
      <c r="D1178">
        <v>1</v>
      </c>
      <c r="E1178">
        <v>1</v>
      </c>
      <c r="F1178">
        <v>0.353503677684124</v>
      </c>
      <c r="G1178">
        <v>-641.05767452293901</v>
      </c>
      <c r="H1178">
        <v>0.999999999999999</v>
      </c>
      <c r="I1178">
        <v>88.608992859700194</v>
      </c>
      <c r="J1178" t="s">
        <v>1652</v>
      </c>
      <c r="K1178" t="s">
        <v>25</v>
      </c>
      <c r="L1178" t="s">
        <v>1653</v>
      </c>
      <c r="M1178" t="s">
        <v>1654</v>
      </c>
      <c r="N1178" t="s">
        <v>28</v>
      </c>
      <c r="O1178" t="s">
        <v>1655</v>
      </c>
      <c r="P1178">
        <v>3.2999999500000001</v>
      </c>
      <c r="Q1178" t="s">
        <v>1656</v>
      </c>
      <c r="R1178" t="s">
        <v>1657</v>
      </c>
      <c r="S1178">
        <v>16777286</v>
      </c>
      <c r="T1178">
        <v>565.15518199999997</v>
      </c>
      <c r="U1178" t="s">
        <v>31</v>
      </c>
      <c r="V1178" t="s">
        <v>2485</v>
      </c>
      <c r="W1178" t="s">
        <v>23</v>
      </c>
    </row>
    <row r="1179" spans="1:23" x14ac:dyDescent="0.4">
      <c r="A1179">
        <v>1178</v>
      </c>
      <c r="B1179">
        <v>1</v>
      </c>
      <c r="C1179">
        <v>1</v>
      </c>
      <c r="D1179">
        <v>1</v>
      </c>
      <c r="E1179">
        <v>1</v>
      </c>
      <c r="F1179">
        <v>0.353169281107719</v>
      </c>
      <c r="G1179">
        <v>-617.26975120710097</v>
      </c>
      <c r="H1179" t="s">
        <v>23</v>
      </c>
      <c r="I1179">
        <v>72.809205971863506</v>
      </c>
      <c r="J1179" t="s">
        <v>2486</v>
      </c>
      <c r="K1179" t="s">
        <v>25</v>
      </c>
      <c r="L1179" t="s">
        <v>2487</v>
      </c>
      <c r="M1179" t="s">
        <v>2488</v>
      </c>
      <c r="N1179" t="s">
        <v>28</v>
      </c>
      <c r="O1179" t="s">
        <v>2489</v>
      </c>
      <c r="P1179">
        <v>0</v>
      </c>
      <c r="R1179" t="s">
        <v>2490</v>
      </c>
      <c r="S1179">
        <v>2097152</v>
      </c>
      <c r="T1179">
        <v>623.45174540000005</v>
      </c>
      <c r="U1179" t="s">
        <v>31</v>
      </c>
      <c r="V1179" t="s">
        <v>2491</v>
      </c>
      <c r="W1179" t="s">
        <v>23</v>
      </c>
    </row>
    <row r="1180" spans="1:23" x14ac:dyDescent="0.4">
      <c r="A1180">
        <v>1179</v>
      </c>
      <c r="B1180">
        <v>1</v>
      </c>
      <c r="C1180">
        <v>1</v>
      </c>
      <c r="D1180">
        <v>1</v>
      </c>
      <c r="E1180">
        <v>1</v>
      </c>
      <c r="F1180">
        <v>0.353169281107719</v>
      </c>
      <c r="G1180">
        <v>-617.26975120710097</v>
      </c>
      <c r="H1180">
        <v>0.999999999999999</v>
      </c>
      <c r="I1180">
        <v>72.809205971863506</v>
      </c>
      <c r="J1180" t="s">
        <v>2486</v>
      </c>
      <c r="K1180" t="s">
        <v>25</v>
      </c>
      <c r="L1180" t="s">
        <v>2487</v>
      </c>
      <c r="M1180" t="s">
        <v>2488</v>
      </c>
      <c r="N1180" t="s">
        <v>28</v>
      </c>
      <c r="O1180" t="s">
        <v>2489</v>
      </c>
      <c r="P1180">
        <v>0</v>
      </c>
      <c r="R1180" t="s">
        <v>2490</v>
      </c>
      <c r="S1180">
        <v>2097152</v>
      </c>
      <c r="T1180">
        <v>623.45174540000005</v>
      </c>
      <c r="U1180" t="s">
        <v>31</v>
      </c>
      <c r="V1180" t="s">
        <v>2492</v>
      </c>
      <c r="W1180" t="s">
        <v>23</v>
      </c>
    </row>
    <row r="1181" spans="1:23" x14ac:dyDescent="0.4">
      <c r="A1181">
        <v>1180</v>
      </c>
      <c r="B1181">
        <v>1</v>
      </c>
      <c r="C1181">
        <v>1</v>
      </c>
      <c r="D1181">
        <v>1</v>
      </c>
      <c r="E1181">
        <v>1</v>
      </c>
      <c r="F1181">
        <v>0.35299737689146599</v>
      </c>
      <c r="G1181">
        <v>-52.625397247505099</v>
      </c>
      <c r="H1181" t="s">
        <v>23</v>
      </c>
      <c r="I1181">
        <v>22.064100536423101</v>
      </c>
      <c r="J1181" t="s">
        <v>2267</v>
      </c>
      <c r="K1181" t="s">
        <v>25</v>
      </c>
      <c r="L1181" t="s">
        <v>2268</v>
      </c>
      <c r="M1181" t="s">
        <v>2269</v>
      </c>
      <c r="N1181" t="s">
        <v>2270</v>
      </c>
      <c r="O1181" t="s">
        <v>2271</v>
      </c>
      <c r="P1181">
        <v>-1.4140274500000001</v>
      </c>
      <c r="Q1181" t="s">
        <v>2272</v>
      </c>
      <c r="R1181" t="s">
        <v>2273</v>
      </c>
      <c r="S1181">
        <v>255830910</v>
      </c>
      <c r="T1181">
        <v>120.0655</v>
      </c>
      <c r="U1181" t="s">
        <v>31</v>
      </c>
      <c r="V1181" t="s">
        <v>2493</v>
      </c>
      <c r="W1181" t="s">
        <v>23</v>
      </c>
    </row>
    <row r="1182" spans="1:23" x14ac:dyDescent="0.4">
      <c r="A1182">
        <v>1181</v>
      </c>
      <c r="B1182">
        <v>1</v>
      </c>
      <c r="C1182">
        <v>1</v>
      </c>
      <c r="D1182">
        <v>1</v>
      </c>
      <c r="E1182">
        <v>1</v>
      </c>
      <c r="F1182">
        <v>0.35299737689146599</v>
      </c>
      <c r="G1182">
        <v>-52.625397247505099</v>
      </c>
      <c r="H1182">
        <v>0.999999999999999</v>
      </c>
      <c r="I1182">
        <v>22.064100536423101</v>
      </c>
      <c r="J1182" t="s">
        <v>2267</v>
      </c>
      <c r="K1182" t="s">
        <v>25</v>
      </c>
      <c r="L1182" t="s">
        <v>2268</v>
      </c>
      <c r="M1182" t="s">
        <v>2269</v>
      </c>
      <c r="N1182" t="s">
        <v>2270</v>
      </c>
      <c r="O1182" t="s">
        <v>2271</v>
      </c>
      <c r="P1182">
        <v>-1.4140274500000001</v>
      </c>
      <c r="Q1182" t="s">
        <v>2272</v>
      </c>
      <c r="R1182" t="s">
        <v>2273</v>
      </c>
      <c r="S1182">
        <v>255830910</v>
      </c>
      <c r="T1182">
        <v>120.0655</v>
      </c>
      <c r="U1182" t="s">
        <v>31</v>
      </c>
      <c r="V1182" t="s">
        <v>2494</v>
      </c>
      <c r="W1182" t="s">
        <v>23</v>
      </c>
    </row>
    <row r="1183" spans="1:23" x14ac:dyDescent="0.4">
      <c r="A1183">
        <v>1182</v>
      </c>
      <c r="B1183">
        <v>1</v>
      </c>
      <c r="C1183">
        <v>1</v>
      </c>
      <c r="D1183">
        <v>1</v>
      </c>
      <c r="E1183">
        <v>1</v>
      </c>
      <c r="F1183">
        <v>0.352754415524207</v>
      </c>
      <c r="G1183">
        <v>-110.27927560379401</v>
      </c>
      <c r="H1183">
        <v>0.999999999999999</v>
      </c>
      <c r="I1183">
        <v>18.660265216563602</v>
      </c>
      <c r="J1183" t="s">
        <v>512</v>
      </c>
      <c r="K1183" t="s">
        <v>25</v>
      </c>
      <c r="L1183" t="s">
        <v>1448</v>
      </c>
      <c r="M1183" t="s">
        <v>1449</v>
      </c>
      <c r="N1183" t="s">
        <v>1450</v>
      </c>
      <c r="O1183" t="s">
        <v>1451</v>
      </c>
      <c r="P1183">
        <v>1.10587049</v>
      </c>
      <c r="Q1183" t="s">
        <v>1452</v>
      </c>
      <c r="R1183" t="s">
        <v>1453</v>
      </c>
      <c r="S1183">
        <v>86894958</v>
      </c>
      <c r="T1183">
        <v>247.10771879999999</v>
      </c>
      <c r="U1183" t="s">
        <v>31</v>
      </c>
      <c r="V1183" t="s">
        <v>2495</v>
      </c>
      <c r="W1183" t="s">
        <v>23</v>
      </c>
    </row>
    <row r="1184" spans="1:23" x14ac:dyDescent="0.4">
      <c r="A1184">
        <v>1183</v>
      </c>
      <c r="B1184">
        <v>1</v>
      </c>
      <c r="C1184">
        <v>1</v>
      </c>
      <c r="D1184">
        <v>1</v>
      </c>
      <c r="E1184">
        <v>1</v>
      </c>
      <c r="F1184">
        <v>0.352754415524207</v>
      </c>
      <c r="G1184">
        <v>-110.27927560379401</v>
      </c>
      <c r="H1184" t="s">
        <v>23</v>
      </c>
      <c r="I1184">
        <v>18.660265216563602</v>
      </c>
      <c r="J1184" t="s">
        <v>512</v>
      </c>
      <c r="K1184" t="s">
        <v>25</v>
      </c>
      <c r="L1184" t="s">
        <v>1448</v>
      </c>
      <c r="M1184" t="s">
        <v>1449</v>
      </c>
      <c r="N1184" t="s">
        <v>1450</v>
      </c>
      <c r="O1184" t="s">
        <v>1451</v>
      </c>
      <c r="P1184">
        <v>1.10587049</v>
      </c>
      <c r="Q1184" t="s">
        <v>1452</v>
      </c>
      <c r="R1184" t="s">
        <v>1453</v>
      </c>
      <c r="S1184">
        <v>86894958</v>
      </c>
      <c r="T1184">
        <v>247.10771879999999</v>
      </c>
      <c r="U1184" t="s">
        <v>31</v>
      </c>
      <c r="V1184" t="s">
        <v>2496</v>
      </c>
      <c r="W1184" t="s">
        <v>23</v>
      </c>
    </row>
    <row r="1185" spans="1:23" x14ac:dyDescent="0.4">
      <c r="A1185">
        <v>1184</v>
      </c>
      <c r="B1185">
        <v>1</v>
      </c>
      <c r="C1185">
        <v>1</v>
      </c>
      <c r="D1185">
        <v>1</v>
      </c>
      <c r="E1185">
        <v>2</v>
      </c>
      <c r="F1185">
        <v>0.35254603079442898</v>
      </c>
      <c r="G1185">
        <v>-263.50129700764001</v>
      </c>
      <c r="H1185">
        <v>0.8</v>
      </c>
      <c r="I1185">
        <v>60.414711629638099</v>
      </c>
      <c r="J1185" t="s">
        <v>865</v>
      </c>
      <c r="K1185" t="s">
        <v>25</v>
      </c>
      <c r="L1185" t="s">
        <v>866</v>
      </c>
      <c r="M1185" t="s">
        <v>867</v>
      </c>
      <c r="N1185" t="s">
        <v>868</v>
      </c>
      <c r="O1185" t="s">
        <v>869</v>
      </c>
      <c r="P1185">
        <v>2.9000001000000002</v>
      </c>
      <c r="Q1185">
        <v>78347</v>
      </c>
      <c r="R1185" t="s">
        <v>870</v>
      </c>
      <c r="S1185">
        <v>262146</v>
      </c>
      <c r="T1185">
        <v>449.10783789999999</v>
      </c>
      <c r="U1185" t="s">
        <v>31</v>
      </c>
      <c r="V1185" t="s">
        <v>2497</v>
      </c>
      <c r="W1185" t="s">
        <v>23</v>
      </c>
    </row>
    <row r="1186" spans="1:23" x14ac:dyDescent="0.4">
      <c r="A1186">
        <v>1185</v>
      </c>
      <c r="B1186">
        <v>1</v>
      </c>
      <c r="C1186">
        <v>1</v>
      </c>
      <c r="D1186">
        <v>1</v>
      </c>
      <c r="E1186">
        <v>2</v>
      </c>
      <c r="F1186">
        <v>0.35254603079442898</v>
      </c>
      <c r="G1186">
        <v>-263.50129700764001</v>
      </c>
      <c r="H1186" t="s">
        <v>23</v>
      </c>
      <c r="I1186">
        <v>60.414711629638099</v>
      </c>
      <c r="J1186" t="s">
        <v>865</v>
      </c>
      <c r="K1186" t="s">
        <v>25</v>
      </c>
      <c r="L1186" t="s">
        <v>866</v>
      </c>
      <c r="M1186" t="s">
        <v>867</v>
      </c>
      <c r="N1186" t="s">
        <v>868</v>
      </c>
      <c r="O1186" t="s">
        <v>869</v>
      </c>
      <c r="P1186">
        <v>2.9000001000000002</v>
      </c>
      <c r="Q1186">
        <v>78347</v>
      </c>
      <c r="R1186" t="s">
        <v>870</v>
      </c>
      <c r="S1186">
        <v>262146</v>
      </c>
      <c r="T1186">
        <v>449.10783789999999</v>
      </c>
      <c r="U1186" t="s">
        <v>31</v>
      </c>
      <c r="V1186" t="s">
        <v>2498</v>
      </c>
      <c r="W1186" t="s">
        <v>23</v>
      </c>
    </row>
    <row r="1187" spans="1:23" x14ac:dyDescent="0.4">
      <c r="A1187">
        <v>1186</v>
      </c>
      <c r="B1187">
        <v>1</v>
      </c>
      <c r="C1187">
        <v>2</v>
      </c>
      <c r="D1187">
        <v>1</v>
      </c>
      <c r="E1187">
        <v>3</v>
      </c>
      <c r="F1187">
        <v>0.35222353133760798</v>
      </c>
      <c r="G1187">
        <v>-596.92745305458698</v>
      </c>
      <c r="H1187">
        <v>1.25628140703517E-2</v>
      </c>
      <c r="I1187">
        <v>34.603777900893498</v>
      </c>
      <c r="J1187" t="s">
        <v>1841</v>
      </c>
      <c r="K1187" t="s">
        <v>25</v>
      </c>
      <c r="L1187" t="s">
        <v>1842</v>
      </c>
      <c r="M1187" t="s">
        <v>1843</v>
      </c>
      <c r="N1187" t="s">
        <v>1844</v>
      </c>
      <c r="O1187" t="s">
        <v>1845</v>
      </c>
      <c r="P1187">
        <v>3.2999999500000001</v>
      </c>
      <c r="Q1187">
        <v>16409444</v>
      </c>
      <c r="R1187" t="s">
        <v>1846</v>
      </c>
      <c r="S1187">
        <v>3153922</v>
      </c>
      <c r="T1187">
        <v>611.19704679999995</v>
      </c>
      <c r="U1187" t="s">
        <v>31</v>
      </c>
      <c r="V1187" t="s">
        <v>2499</v>
      </c>
      <c r="W1187" t="s">
        <v>23</v>
      </c>
    </row>
    <row r="1188" spans="1:23" x14ac:dyDescent="0.4">
      <c r="A1188">
        <v>1187</v>
      </c>
      <c r="B1188">
        <v>1</v>
      </c>
      <c r="C1188">
        <v>1</v>
      </c>
      <c r="D1188">
        <v>1</v>
      </c>
      <c r="E1188">
        <v>1</v>
      </c>
      <c r="F1188">
        <v>0.35192835162799402</v>
      </c>
      <c r="G1188">
        <v>-21.168002292792</v>
      </c>
      <c r="H1188" t="s">
        <v>23</v>
      </c>
      <c r="I1188">
        <v>10.428491342503801</v>
      </c>
      <c r="J1188" t="s">
        <v>1017</v>
      </c>
      <c r="K1188" t="s">
        <v>25</v>
      </c>
      <c r="L1188" t="s">
        <v>2220</v>
      </c>
      <c r="M1188" t="s">
        <v>2221</v>
      </c>
      <c r="N1188" t="s">
        <v>2222</v>
      </c>
      <c r="O1188" t="s">
        <v>2223</v>
      </c>
      <c r="P1188">
        <v>0.69999998799999996</v>
      </c>
      <c r="Q1188" t="s">
        <v>2224</v>
      </c>
      <c r="R1188" t="s">
        <v>2225</v>
      </c>
      <c r="S1188">
        <v>34380376446</v>
      </c>
      <c r="T1188">
        <v>449.10783789999999</v>
      </c>
      <c r="U1188" t="s">
        <v>31</v>
      </c>
      <c r="V1188" t="s">
        <v>2500</v>
      </c>
      <c r="W1188" t="s">
        <v>23</v>
      </c>
    </row>
    <row r="1189" spans="1:23" x14ac:dyDescent="0.4">
      <c r="A1189">
        <v>1188</v>
      </c>
      <c r="B1189">
        <v>1</v>
      </c>
      <c r="C1189">
        <v>1</v>
      </c>
      <c r="D1189">
        <v>1</v>
      </c>
      <c r="E1189">
        <v>1</v>
      </c>
      <c r="F1189">
        <v>0.35192835162799402</v>
      </c>
      <c r="G1189">
        <v>-21.168002292792</v>
      </c>
      <c r="H1189">
        <v>0.999999999999999</v>
      </c>
      <c r="I1189">
        <v>10.428491342503801</v>
      </c>
      <c r="J1189" t="s">
        <v>1017</v>
      </c>
      <c r="K1189" t="s">
        <v>25</v>
      </c>
      <c r="L1189" t="s">
        <v>2220</v>
      </c>
      <c r="M1189" t="s">
        <v>2221</v>
      </c>
      <c r="N1189" t="s">
        <v>2222</v>
      </c>
      <c r="O1189" t="s">
        <v>2223</v>
      </c>
      <c r="P1189">
        <v>0.69999998799999996</v>
      </c>
      <c r="Q1189" t="s">
        <v>2224</v>
      </c>
      <c r="R1189" t="s">
        <v>2225</v>
      </c>
      <c r="S1189">
        <v>34380376446</v>
      </c>
      <c r="T1189">
        <v>449.10783789999999</v>
      </c>
      <c r="U1189" t="s">
        <v>31</v>
      </c>
      <c r="V1189" t="s">
        <v>2501</v>
      </c>
      <c r="W1189" t="s">
        <v>23</v>
      </c>
    </row>
    <row r="1190" spans="1:23" x14ac:dyDescent="0.4">
      <c r="A1190">
        <v>1189</v>
      </c>
      <c r="B1190">
        <v>1</v>
      </c>
      <c r="C1190">
        <v>1</v>
      </c>
      <c r="D1190">
        <v>1</v>
      </c>
      <c r="E1190">
        <v>1</v>
      </c>
      <c r="F1190">
        <v>0.35184456399096498</v>
      </c>
      <c r="G1190">
        <v>-30.403811459769901</v>
      </c>
      <c r="H1190">
        <v>0.999999999999999</v>
      </c>
      <c r="I1190">
        <v>14.278710179766099</v>
      </c>
      <c r="J1190" t="s">
        <v>2502</v>
      </c>
      <c r="K1190" t="s">
        <v>25</v>
      </c>
      <c r="L1190" t="s">
        <v>2503</v>
      </c>
      <c r="M1190" t="s">
        <v>2504</v>
      </c>
      <c r="N1190" t="s">
        <v>2505</v>
      </c>
      <c r="O1190" t="s">
        <v>2506</v>
      </c>
      <c r="P1190">
        <v>-0.60000002399999997</v>
      </c>
      <c r="Q1190" t="s">
        <v>2507</v>
      </c>
      <c r="R1190" t="s">
        <v>2508</v>
      </c>
      <c r="S1190">
        <v>3194898</v>
      </c>
      <c r="T1190">
        <v>609.18139680000002</v>
      </c>
      <c r="U1190" t="s">
        <v>31</v>
      </c>
      <c r="V1190" t="s">
        <v>2509</v>
      </c>
      <c r="W1190" t="s">
        <v>23</v>
      </c>
    </row>
    <row r="1191" spans="1:23" x14ac:dyDescent="0.4">
      <c r="A1191">
        <v>1190</v>
      </c>
      <c r="B1191">
        <v>1</v>
      </c>
      <c r="C1191">
        <v>1</v>
      </c>
      <c r="D1191">
        <v>1</v>
      </c>
      <c r="E1191">
        <v>1</v>
      </c>
      <c r="F1191">
        <v>0.35184456399096498</v>
      </c>
      <c r="G1191">
        <v>-30.403811459769901</v>
      </c>
      <c r="H1191" t="s">
        <v>23</v>
      </c>
      <c r="I1191">
        <v>14.278710179766099</v>
      </c>
      <c r="J1191" t="s">
        <v>2502</v>
      </c>
      <c r="K1191" t="s">
        <v>25</v>
      </c>
      <c r="L1191" t="s">
        <v>2503</v>
      </c>
      <c r="M1191" t="s">
        <v>2504</v>
      </c>
      <c r="N1191" t="s">
        <v>2505</v>
      </c>
      <c r="O1191" t="s">
        <v>2506</v>
      </c>
      <c r="P1191">
        <v>-0.60000002399999997</v>
      </c>
      <c r="Q1191" t="s">
        <v>2507</v>
      </c>
      <c r="R1191" t="s">
        <v>2508</v>
      </c>
      <c r="S1191">
        <v>3194898</v>
      </c>
      <c r="T1191">
        <v>609.18139680000002</v>
      </c>
      <c r="U1191" t="s">
        <v>31</v>
      </c>
      <c r="V1191" t="s">
        <v>2510</v>
      </c>
      <c r="W1191" t="s">
        <v>23</v>
      </c>
    </row>
    <row r="1192" spans="1:23" x14ac:dyDescent="0.4">
      <c r="A1192">
        <v>1191</v>
      </c>
      <c r="B1192">
        <v>1</v>
      </c>
      <c r="C1192">
        <v>1</v>
      </c>
      <c r="D1192">
        <v>1</v>
      </c>
      <c r="E1192">
        <v>1</v>
      </c>
      <c r="F1192">
        <v>0.35183912218821101</v>
      </c>
      <c r="G1192">
        <v>-30.197822654383302</v>
      </c>
      <c r="H1192">
        <v>0.999999999999999</v>
      </c>
      <c r="I1192">
        <v>14.479291013694301</v>
      </c>
      <c r="J1192" t="s">
        <v>1502</v>
      </c>
      <c r="K1192" t="s">
        <v>25</v>
      </c>
      <c r="L1192" t="s">
        <v>1503</v>
      </c>
      <c r="M1192" t="s">
        <v>1504</v>
      </c>
      <c r="N1192" t="s">
        <v>1505</v>
      </c>
      <c r="O1192" t="s">
        <v>1506</v>
      </c>
      <c r="P1192">
        <v>1.65783072</v>
      </c>
      <c r="Q1192" t="s">
        <v>1507</v>
      </c>
      <c r="R1192" t="s">
        <v>1508</v>
      </c>
      <c r="S1192">
        <v>86829414</v>
      </c>
      <c r="T1192">
        <v>146.0600403</v>
      </c>
      <c r="U1192" t="s">
        <v>31</v>
      </c>
      <c r="V1192" t="s">
        <v>2511</v>
      </c>
      <c r="W1192" t="s">
        <v>23</v>
      </c>
    </row>
    <row r="1193" spans="1:23" x14ac:dyDescent="0.4">
      <c r="A1193">
        <v>1192</v>
      </c>
      <c r="B1193">
        <v>1</v>
      </c>
      <c r="C1193">
        <v>1</v>
      </c>
      <c r="D1193">
        <v>1</v>
      </c>
      <c r="E1193">
        <v>1</v>
      </c>
      <c r="F1193">
        <v>0.35183912218821101</v>
      </c>
      <c r="G1193">
        <v>-30.197822654383302</v>
      </c>
      <c r="H1193" t="s">
        <v>23</v>
      </c>
      <c r="I1193">
        <v>14.479291013694301</v>
      </c>
      <c r="J1193" t="s">
        <v>1502</v>
      </c>
      <c r="K1193" t="s">
        <v>25</v>
      </c>
      <c r="L1193" t="s">
        <v>1503</v>
      </c>
      <c r="M1193" t="s">
        <v>1504</v>
      </c>
      <c r="N1193" t="s">
        <v>1505</v>
      </c>
      <c r="O1193" t="s">
        <v>1506</v>
      </c>
      <c r="P1193">
        <v>1.65783072</v>
      </c>
      <c r="Q1193" t="s">
        <v>1507</v>
      </c>
      <c r="R1193" t="s">
        <v>1508</v>
      </c>
      <c r="S1193">
        <v>86829414</v>
      </c>
      <c r="T1193">
        <v>146.0600403</v>
      </c>
      <c r="U1193" t="s">
        <v>31</v>
      </c>
      <c r="V1193" t="s">
        <v>2512</v>
      </c>
      <c r="W1193" t="s">
        <v>23</v>
      </c>
    </row>
    <row r="1194" spans="1:23" x14ac:dyDescent="0.4">
      <c r="A1194">
        <v>1193</v>
      </c>
      <c r="B1194">
        <v>1</v>
      </c>
      <c r="C1194">
        <v>1</v>
      </c>
      <c r="D1194">
        <v>1</v>
      </c>
      <c r="E1194">
        <v>1</v>
      </c>
      <c r="F1194">
        <v>0.35118290385386802</v>
      </c>
      <c r="G1194">
        <v>-103.99232896911001</v>
      </c>
      <c r="H1194" t="s">
        <v>23</v>
      </c>
      <c r="I1194">
        <v>38.695151188730698</v>
      </c>
      <c r="J1194" t="s">
        <v>503</v>
      </c>
      <c r="K1194" t="s">
        <v>25</v>
      </c>
      <c r="L1194" t="s">
        <v>504</v>
      </c>
      <c r="M1194" t="s">
        <v>505</v>
      </c>
      <c r="N1194" t="s">
        <v>506</v>
      </c>
      <c r="O1194" t="s">
        <v>507</v>
      </c>
      <c r="P1194">
        <v>1.92851174</v>
      </c>
      <c r="Q1194" t="s">
        <v>508</v>
      </c>
      <c r="R1194" t="s">
        <v>509</v>
      </c>
      <c r="S1194">
        <v>19556450</v>
      </c>
      <c r="T1194">
        <v>275.1390189</v>
      </c>
      <c r="U1194" t="s">
        <v>31</v>
      </c>
      <c r="V1194" t="s">
        <v>2513</v>
      </c>
      <c r="W1194" t="s">
        <v>23</v>
      </c>
    </row>
    <row r="1195" spans="1:23" x14ac:dyDescent="0.4">
      <c r="A1195">
        <v>1194</v>
      </c>
      <c r="B1195">
        <v>1</v>
      </c>
      <c r="C1195">
        <v>1</v>
      </c>
      <c r="D1195">
        <v>1</v>
      </c>
      <c r="E1195">
        <v>1</v>
      </c>
      <c r="F1195">
        <v>0.35118290385386802</v>
      </c>
      <c r="G1195">
        <v>-103.99232896911001</v>
      </c>
      <c r="H1195">
        <v>0.999999999999999</v>
      </c>
      <c r="I1195">
        <v>38.695151188730698</v>
      </c>
      <c r="J1195" t="s">
        <v>503</v>
      </c>
      <c r="K1195" t="s">
        <v>25</v>
      </c>
      <c r="L1195" t="s">
        <v>504</v>
      </c>
      <c r="M1195" t="s">
        <v>505</v>
      </c>
      <c r="N1195" t="s">
        <v>506</v>
      </c>
      <c r="O1195" t="s">
        <v>507</v>
      </c>
      <c r="P1195">
        <v>1.92851174</v>
      </c>
      <c r="Q1195" t="s">
        <v>508</v>
      </c>
      <c r="R1195" t="s">
        <v>509</v>
      </c>
      <c r="S1195">
        <v>19556450</v>
      </c>
      <c r="T1195">
        <v>275.1390189</v>
      </c>
      <c r="U1195" t="s">
        <v>31</v>
      </c>
      <c r="V1195" t="s">
        <v>2514</v>
      </c>
      <c r="W1195" t="s">
        <v>23</v>
      </c>
    </row>
    <row r="1196" spans="1:23" x14ac:dyDescent="0.4">
      <c r="A1196">
        <v>1195</v>
      </c>
      <c r="B1196">
        <v>1</v>
      </c>
      <c r="C1196">
        <v>1</v>
      </c>
      <c r="D1196">
        <v>1</v>
      </c>
      <c r="E1196">
        <v>1</v>
      </c>
      <c r="F1196">
        <v>0.35091572274836502</v>
      </c>
      <c r="G1196">
        <v>-36.134448290885302</v>
      </c>
      <c r="H1196">
        <v>0.999999999999999</v>
      </c>
      <c r="I1196">
        <v>6.6831022603711396</v>
      </c>
      <c r="J1196" t="s">
        <v>707</v>
      </c>
      <c r="K1196" t="s">
        <v>25</v>
      </c>
      <c r="L1196" t="s">
        <v>708</v>
      </c>
      <c r="M1196" t="s">
        <v>709</v>
      </c>
      <c r="N1196" t="s">
        <v>710</v>
      </c>
      <c r="O1196" t="s">
        <v>711</v>
      </c>
      <c r="P1196">
        <v>0.40000000600000002</v>
      </c>
      <c r="Q1196" t="s">
        <v>712</v>
      </c>
      <c r="R1196" t="s">
        <v>713</v>
      </c>
      <c r="S1196">
        <v>8610439258</v>
      </c>
      <c r="T1196">
        <v>507.11331719999998</v>
      </c>
      <c r="U1196" t="s">
        <v>31</v>
      </c>
      <c r="V1196" t="s">
        <v>2515</v>
      </c>
      <c r="W1196" t="s">
        <v>23</v>
      </c>
    </row>
    <row r="1197" spans="1:23" x14ac:dyDescent="0.4">
      <c r="A1197">
        <v>1196</v>
      </c>
      <c r="B1197">
        <v>1</v>
      </c>
      <c r="C1197">
        <v>1</v>
      </c>
      <c r="D1197">
        <v>1</v>
      </c>
      <c r="E1197">
        <v>1</v>
      </c>
      <c r="F1197">
        <v>0.35091572274836502</v>
      </c>
      <c r="G1197">
        <v>-36.134448290885302</v>
      </c>
      <c r="H1197" t="s">
        <v>23</v>
      </c>
      <c r="I1197">
        <v>6.6831022603711396</v>
      </c>
      <c r="J1197" t="s">
        <v>707</v>
      </c>
      <c r="K1197" t="s">
        <v>25</v>
      </c>
      <c r="L1197" t="s">
        <v>708</v>
      </c>
      <c r="M1197" t="s">
        <v>709</v>
      </c>
      <c r="N1197" t="s">
        <v>710</v>
      </c>
      <c r="O1197" t="s">
        <v>711</v>
      </c>
      <c r="P1197">
        <v>0.40000000600000002</v>
      </c>
      <c r="Q1197" t="s">
        <v>712</v>
      </c>
      <c r="R1197" t="s">
        <v>713</v>
      </c>
      <c r="S1197">
        <v>8610439258</v>
      </c>
      <c r="T1197">
        <v>507.11331719999998</v>
      </c>
      <c r="U1197" t="s">
        <v>31</v>
      </c>
      <c r="V1197" t="s">
        <v>2516</v>
      </c>
      <c r="W1197" t="s">
        <v>23</v>
      </c>
    </row>
    <row r="1198" spans="1:23" x14ac:dyDescent="0.4">
      <c r="A1198">
        <v>1197</v>
      </c>
      <c r="B1198">
        <v>1</v>
      </c>
      <c r="C1198">
        <v>2</v>
      </c>
      <c r="D1198">
        <v>1</v>
      </c>
      <c r="E1198">
        <v>1</v>
      </c>
      <c r="F1198">
        <v>0.35080431953557001</v>
      </c>
      <c r="G1198">
        <v>-377.109760578563</v>
      </c>
      <c r="H1198" t="s">
        <v>23</v>
      </c>
      <c r="I1198">
        <v>24.915393116507801</v>
      </c>
      <c r="J1198" t="s">
        <v>2180</v>
      </c>
      <c r="K1198" t="s">
        <v>25</v>
      </c>
      <c r="L1198" t="s">
        <v>2181</v>
      </c>
      <c r="M1198" t="s">
        <v>2182</v>
      </c>
      <c r="N1198" t="s">
        <v>28</v>
      </c>
      <c r="O1198" t="s">
        <v>2183</v>
      </c>
      <c r="P1198">
        <v>-2.15272737</v>
      </c>
      <c r="Q1198" t="s">
        <v>2184</v>
      </c>
      <c r="R1198" t="s">
        <v>2185</v>
      </c>
      <c r="S1198">
        <v>16777218</v>
      </c>
      <c r="T1198">
        <v>717.36466170000006</v>
      </c>
      <c r="U1198" t="s">
        <v>31</v>
      </c>
      <c r="V1198" t="s">
        <v>2517</v>
      </c>
      <c r="W1198" t="s">
        <v>23</v>
      </c>
    </row>
    <row r="1199" spans="1:23" x14ac:dyDescent="0.4">
      <c r="A1199">
        <v>1198</v>
      </c>
      <c r="B1199">
        <v>1</v>
      </c>
      <c r="C1199">
        <v>2</v>
      </c>
      <c r="D1199">
        <v>1</v>
      </c>
      <c r="E1199">
        <v>1</v>
      </c>
      <c r="F1199">
        <v>0.35080431953557001</v>
      </c>
      <c r="G1199">
        <v>-377.109760578563</v>
      </c>
      <c r="H1199">
        <v>0.999999999999999</v>
      </c>
      <c r="I1199">
        <v>24.915393116507801</v>
      </c>
      <c r="J1199" t="s">
        <v>2180</v>
      </c>
      <c r="K1199" t="s">
        <v>25</v>
      </c>
      <c r="L1199" t="s">
        <v>2181</v>
      </c>
      <c r="M1199" t="s">
        <v>2182</v>
      </c>
      <c r="N1199" t="s">
        <v>28</v>
      </c>
      <c r="O1199" t="s">
        <v>2183</v>
      </c>
      <c r="P1199">
        <v>-2.15272737</v>
      </c>
      <c r="Q1199" t="s">
        <v>2184</v>
      </c>
      <c r="R1199" t="s">
        <v>2185</v>
      </c>
      <c r="S1199">
        <v>16777218</v>
      </c>
      <c r="T1199">
        <v>717.36466170000006</v>
      </c>
      <c r="U1199" t="s">
        <v>31</v>
      </c>
      <c r="V1199" t="s">
        <v>2518</v>
      </c>
      <c r="W1199" t="s">
        <v>23</v>
      </c>
    </row>
    <row r="1200" spans="1:23" x14ac:dyDescent="0.4">
      <c r="A1200">
        <v>1199</v>
      </c>
      <c r="B1200">
        <v>1</v>
      </c>
      <c r="C1200">
        <v>1</v>
      </c>
      <c r="D1200">
        <v>1</v>
      </c>
      <c r="E1200">
        <v>1</v>
      </c>
      <c r="F1200">
        <v>0.35078510848038502</v>
      </c>
      <c r="G1200">
        <v>-92.748901065079195</v>
      </c>
      <c r="H1200" t="s">
        <v>23</v>
      </c>
      <c r="I1200">
        <v>23.993067702045</v>
      </c>
      <c r="J1200" t="s">
        <v>2519</v>
      </c>
      <c r="K1200" t="s">
        <v>25</v>
      </c>
      <c r="L1200" t="s">
        <v>2520</v>
      </c>
      <c r="M1200" t="s">
        <v>2521</v>
      </c>
      <c r="N1200" t="s">
        <v>2522</v>
      </c>
      <c r="O1200" t="s">
        <v>2523</v>
      </c>
      <c r="P1200">
        <v>0.89999997600000003</v>
      </c>
      <c r="Q1200" t="s">
        <v>2524</v>
      </c>
      <c r="R1200" t="s">
        <v>2525</v>
      </c>
      <c r="S1200">
        <v>8593113170</v>
      </c>
      <c r="T1200">
        <v>419.13365870000001</v>
      </c>
      <c r="U1200" t="s">
        <v>31</v>
      </c>
      <c r="V1200" t="s">
        <v>2526</v>
      </c>
      <c r="W1200" t="s">
        <v>23</v>
      </c>
    </row>
    <row r="1201" spans="1:23" x14ac:dyDescent="0.4">
      <c r="A1201">
        <v>1200</v>
      </c>
      <c r="B1201">
        <v>1</v>
      </c>
      <c r="C1201">
        <v>1</v>
      </c>
      <c r="D1201">
        <v>1</v>
      </c>
      <c r="E1201">
        <v>1</v>
      </c>
      <c r="F1201">
        <v>0.35078510848038502</v>
      </c>
      <c r="G1201">
        <v>-92.748901065079195</v>
      </c>
      <c r="H1201">
        <v>0.999999999999999</v>
      </c>
      <c r="I1201">
        <v>23.993067702045</v>
      </c>
      <c r="J1201" t="s">
        <v>2519</v>
      </c>
      <c r="K1201" t="s">
        <v>25</v>
      </c>
      <c r="L1201" t="s">
        <v>2520</v>
      </c>
      <c r="M1201" t="s">
        <v>2521</v>
      </c>
      <c r="N1201" t="s">
        <v>2522</v>
      </c>
      <c r="O1201" t="s">
        <v>2523</v>
      </c>
      <c r="P1201">
        <v>0.89999997600000003</v>
      </c>
      <c r="Q1201" t="s">
        <v>2524</v>
      </c>
      <c r="R1201" t="s">
        <v>2525</v>
      </c>
      <c r="S1201">
        <v>8593113170</v>
      </c>
      <c r="T1201">
        <v>419.13365870000001</v>
      </c>
      <c r="U1201" t="s">
        <v>31</v>
      </c>
      <c r="V1201" t="s">
        <v>2527</v>
      </c>
      <c r="W1201" t="s">
        <v>23</v>
      </c>
    </row>
    <row r="1202" spans="1:23" x14ac:dyDescent="0.4">
      <c r="A1202">
        <v>1201</v>
      </c>
      <c r="B1202">
        <v>1</v>
      </c>
      <c r="C1202">
        <v>1</v>
      </c>
      <c r="D1202">
        <v>1</v>
      </c>
      <c r="E1202">
        <v>1</v>
      </c>
      <c r="F1202">
        <v>0.350536351763853</v>
      </c>
      <c r="G1202">
        <v>-15.9300437889409</v>
      </c>
      <c r="H1202">
        <v>0.999999999999999</v>
      </c>
      <c r="I1202">
        <v>13.1930364583346</v>
      </c>
      <c r="J1202" t="s">
        <v>1017</v>
      </c>
      <c r="K1202" t="s">
        <v>25</v>
      </c>
      <c r="L1202" t="s">
        <v>2220</v>
      </c>
      <c r="M1202" t="s">
        <v>2221</v>
      </c>
      <c r="N1202" t="s">
        <v>2222</v>
      </c>
      <c r="O1202" t="s">
        <v>2223</v>
      </c>
      <c r="P1202">
        <v>0.69999998799999996</v>
      </c>
      <c r="Q1202" t="s">
        <v>2224</v>
      </c>
      <c r="R1202" t="s">
        <v>2225</v>
      </c>
      <c r="S1202">
        <v>34380376446</v>
      </c>
      <c r="T1202">
        <v>449.10783789999999</v>
      </c>
      <c r="U1202" t="s">
        <v>31</v>
      </c>
      <c r="V1202" t="s">
        <v>2528</v>
      </c>
      <c r="W1202" t="s">
        <v>23</v>
      </c>
    </row>
    <row r="1203" spans="1:23" x14ac:dyDescent="0.4">
      <c r="A1203">
        <v>1202</v>
      </c>
      <c r="B1203">
        <v>1</v>
      </c>
      <c r="C1203">
        <v>1</v>
      </c>
      <c r="D1203">
        <v>1</v>
      </c>
      <c r="E1203">
        <v>1</v>
      </c>
      <c r="F1203">
        <v>0.350536351763853</v>
      </c>
      <c r="G1203">
        <v>-15.9300437889409</v>
      </c>
      <c r="H1203" t="s">
        <v>23</v>
      </c>
      <c r="I1203">
        <v>13.1930364583346</v>
      </c>
      <c r="J1203" t="s">
        <v>1017</v>
      </c>
      <c r="K1203" t="s">
        <v>25</v>
      </c>
      <c r="L1203" t="s">
        <v>2220</v>
      </c>
      <c r="M1203" t="s">
        <v>2221</v>
      </c>
      <c r="N1203" t="s">
        <v>2222</v>
      </c>
      <c r="O1203" t="s">
        <v>2223</v>
      </c>
      <c r="P1203">
        <v>0.69999998799999996</v>
      </c>
      <c r="Q1203" t="s">
        <v>2224</v>
      </c>
      <c r="R1203" t="s">
        <v>2225</v>
      </c>
      <c r="S1203">
        <v>34380376446</v>
      </c>
      <c r="T1203">
        <v>449.10783789999999</v>
      </c>
      <c r="U1203" t="s">
        <v>31</v>
      </c>
      <c r="V1203" t="s">
        <v>2529</v>
      </c>
      <c r="W1203" t="s">
        <v>23</v>
      </c>
    </row>
    <row r="1204" spans="1:23" x14ac:dyDescent="0.4">
      <c r="A1204">
        <v>1203</v>
      </c>
      <c r="B1204">
        <v>1</v>
      </c>
      <c r="C1204">
        <v>2</v>
      </c>
      <c r="D1204">
        <v>1</v>
      </c>
      <c r="E1204">
        <v>2</v>
      </c>
      <c r="F1204">
        <v>0.35029472536617001</v>
      </c>
      <c r="G1204">
        <v>-205.39354345670401</v>
      </c>
      <c r="H1204">
        <v>1.5075376884422099E-2</v>
      </c>
      <c r="I1204">
        <v>7.1848445015098203</v>
      </c>
      <c r="J1204" t="s">
        <v>2530</v>
      </c>
      <c r="K1204" t="s">
        <v>25</v>
      </c>
      <c r="L1204" t="s">
        <v>2531</v>
      </c>
      <c r="M1204" t="s">
        <v>2532</v>
      </c>
      <c r="N1204" t="s">
        <v>2533</v>
      </c>
      <c r="O1204" t="s">
        <v>2534</v>
      </c>
      <c r="P1204">
        <v>5.8000001900000004</v>
      </c>
      <c r="Q1204" t="s">
        <v>2535</v>
      </c>
      <c r="R1204" t="s">
        <v>2536</v>
      </c>
      <c r="S1204">
        <v>3153922</v>
      </c>
      <c r="T1204">
        <v>451.12348800000001</v>
      </c>
      <c r="U1204" t="s">
        <v>31</v>
      </c>
      <c r="V1204" t="s">
        <v>2537</v>
      </c>
      <c r="W1204" t="s">
        <v>23</v>
      </c>
    </row>
    <row r="1205" spans="1:23" x14ac:dyDescent="0.4">
      <c r="A1205">
        <v>1204</v>
      </c>
      <c r="B1205">
        <v>1</v>
      </c>
      <c r="C1205">
        <v>1</v>
      </c>
      <c r="D1205">
        <v>1</v>
      </c>
      <c r="E1205">
        <v>1</v>
      </c>
      <c r="F1205">
        <v>0.34986374758708</v>
      </c>
      <c r="G1205">
        <v>-19.169224657933</v>
      </c>
      <c r="H1205" t="s">
        <v>23</v>
      </c>
      <c r="I1205">
        <v>28.0446907495242</v>
      </c>
      <c r="J1205" t="s">
        <v>931</v>
      </c>
      <c r="K1205" t="s">
        <v>25</v>
      </c>
      <c r="L1205" t="s">
        <v>932</v>
      </c>
      <c r="M1205" t="s">
        <v>933</v>
      </c>
      <c r="N1205" t="s">
        <v>934</v>
      </c>
      <c r="O1205" t="s">
        <v>935</v>
      </c>
      <c r="P1205">
        <v>-1.7000000500000001</v>
      </c>
      <c r="Q1205" t="s">
        <v>936</v>
      </c>
      <c r="R1205" t="s">
        <v>937</v>
      </c>
      <c r="S1205">
        <v>20766846</v>
      </c>
      <c r="T1205">
        <v>597.14501129999996</v>
      </c>
      <c r="U1205" t="s">
        <v>31</v>
      </c>
      <c r="V1205" t="s">
        <v>2538</v>
      </c>
      <c r="W1205" t="s">
        <v>23</v>
      </c>
    </row>
    <row r="1206" spans="1:23" x14ac:dyDescent="0.4">
      <c r="A1206">
        <v>1205</v>
      </c>
      <c r="B1206">
        <v>1</v>
      </c>
      <c r="C1206">
        <v>1</v>
      </c>
      <c r="D1206">
        <v>1</v>
      </c>
      <c r="E1206">
        <v>1</v>
      </c>
      <c r="F1206">
        <v>0.34986374758708</v>
      </c>
      <c r="G1206">
        <v>-19.169224657933</v>
      </c>
      <c r="H1206">
        <v>0.999999999999999</v>
      </c>
      <c r="I1206">
        <v>28.0446907495242</v>
      </c>
      <c r="J1206" t="s">
        <v>931</v>
      </c>
      <c r="K1206" t="s">
        <v>25</v>
      </c>
      <c r="L1206" t="s">
        <v>932</v>
      </c>
      <c r="M1206" t="s">
        <v>933</v>
      </c>
      <c r="N1206" t="s">
        <v>934</v>
      </c>
      <c r="O1206" t="s">
        <v>935</v>
      </c>
      <c r="P1206">
        <v>-1.7000000500000001</v>
      </c>
      <c r="Q1206" t="s">
        <v>936</v>
      </c>
      <c r="R1206" t="s">
        <v>937</v>
      </c>
      <c r="S1206">
        <v>20766846</v>
      </c>
      <c r="T1206">
        <v>597.14501129999996</v>
      </c>
      <c r="U1206" t="s">
        <v>31</v>
      </c>
      <c r="V1206" t="s">
        <v>2539</v>
      </c>
      <c r="W1206" t="s">
        <v>23</v>
      </c>
    </row>
    <row r="1207" spans="1:23" x14ac:dyDescent="0.4">
      <c r="A1207">
        <v>1206</v>
      </c>
      <c r="B1207">
        <v>1</v>
      </c>
      <c r="C1207">
        <v>1</v>
      </c>
      <c r="D1207">
        <v>1</v>
      </c>
      <c r="E1207">
        <v>1</v>
      </c>
      <c r="F1207">
        <v>0.34933676942005898</v>
      </c>
      <c r="G1207">
        <v>-550.65029262884605</v>
      </c>
      <c r="H1207">
        <v>0.99949748743718503</v>
      </c>
      <c r="I1207">
        <v>55.137065096389897</v>
      </c>
      <c r="J1207" t="s">
        <v>2540</v>
      </c>
      <c r="K1207" t="s">
        <v>25</v>
      </c>
      <c r="L1207" t="s">
        <v>2541</v>
      </c>
      <c r="M1207" t="s">
        <v>2542</v>
      </c>
      <c r="N1207" t="s">
        <v>28</v>
      </c>
      <c r="O1207" t="s">
        <v>2543</v>
      </c>
      <c r="P1207">
        <v>6.4000000999999997</v>
      </c>
      <c r="Q1207">
        <v>53388144</v>
      </c>
      <c r="R1207" t="s">
        <v>2544</v>
      </c>
      <c r="S1207">
        <v>67108934</v>
      </c>
      <c r="T1207">
        <v>627.155576</v>
      </c>
      <c r="U1207" t="s">
        <v>31</v>
      </c>
      <c r="V1207" t="s">
        <v>2545</v>
      </c>
      <c r="W1207" t="s">
        <v>23</v>
      </c>
    </row>
    <row r="1208" spans="1:23" x14ac:dyDescent="0.4">
      <c r="A1208">
        <v>1207</v>
      </c>
      <c r="B1208">
        <v>1</v>
      </c>
      <c r="C1208">
        <v>1</v>
      </c>
      <c r="D1208">
        <v>1</v>
      </c>
      <c r="E1208">
        <v>1</v>
      </c>
      <c r="F1208">
        <v>0.34933676942005898</v>
      </c>
      <c r="G1208">
        <v>-550.65029262884605</v>
      </c>
      <c r="H1208" t="s">
        <v>23</v>
      </c>
      <c r="I1208">
        <v>55.137065096389897</v>
      </c>
      <c r="J1208" t="s">
        <v>2540</v>
      </c>
      <c r="K1208" t="s">
        <v>25</v>
      </c>
      <c r="L1208" t="s">
        <v>2541</v>
      </c>
      <c r="M1208" t="s">
        <v>2542</v>
      </c>
      <c r="N1208" t="s">
        <v>28</v>
      </c>
      <c r="O1208" t="s">
        <v>2543</v>
      </c>
      <c r="P1208">
        <v>6.4000000999999997</v>
      </c>
      <c r="Q1208">
        <v>53388144</v>
      </c>
      <c r="R1208" t="s">
        <v>2544</v>
      </c>
      <c r="S1208">
        <v>67108934</v>
      </c>
      <c r="T1208">
        <v>627.155576</v>
      </c>
      <c r="U1208" t="s">
        <v>31</v>
      </c>
      <c r="V1208" t="s">
        <v>2546</v>
      </c>
      <c r="W1208" t="s">
        <v>23</v>
      </c>
    </row>
    <row r="1209" spans="1:23" x14ac:dyDescent="0.4">
      <c r="A1209">
        <v>1208</v>
      </c>
      <c r="B1209">
        <v>1</v>
      </c>
      <c r="C1209">
        <v>1</v>
      </c>
      <c r="D1209">
        <v>1</v>
      </c>
      <c r="E1209">
        <v>1</v>
      </c>
      <c r="F1209">
        <v>0.34928566439483799</v>
      </c>
      <c r="G1209">
        <v>-657.31542182453302</v>
      </c>
      <c r="H1209" t="s">
        <v>23</v>
      </c>
      <c r="I1209">
        <v>88.608992859700194</v>
      </c>
      <c r="J1209" t="s">
        <v>1652</v>
      </c>
      <c r="K1209" t="s">
        <v>25</v>
      </c>
      <c r="L1209" t="s">
        <v>1653</v>
      </c>
      <c r="M1209" t="s">
        <v>1654</v>
      </c>
      <c r="N1209" t="s">
        <v>28</v>
      </c>
      <c r="O1209" t="s">
        <v>1655</v>
      </c>
      <c r="P1209">
        <v>3.2999999500000001</v>
      </c>
      <c r="Q1209" t="s">
        <v>1656</v>
      </c>
      <c r="R1209" t="s">
        <v>1657</v>
      </c>
      <c r="S1209">
        <v>16777286</v>
      </c>
      <c r="T1209">
        <v>565.15518199999997</v>
      </c>
      <c r="U1209" t="s">
        <v>31</v>
      </c>
      <c r="V1209" t="s">
        <v>2547</v>
      </c>
      <c r="W1209" t="s">
        <v>23</v>
      </c>
    </row>
    <row r="1210" spans="1:23" x14ac:dyDescent="0.4">
      <c r="A1210">
        <v>1209</v>
      </c>
      <c r="B1210">
        <v>1</v>
      </c>
      <c r="C1210">
        <v>1</v>
      </c>
      <c r="D1210">
        <v>1</v>
      </c>
      <c r="E1210">
        <v>1</v>
      </c>
      <c r="F1210">
        <v>0.34902832474155798</v>
      </c>
      <c r="G1210">
        <v>-8.2706214262051194</v>
      </c>
      <c r="H1210" t="s">
        <v>23</v>
      </c>
      <c r="I1210">
        <v>34.153843733765498</v>
      </c>
      <c r="J1210" t="s">
        <v>1234</v>
      </c>
      <c r="K1210" t="s">
        <v>25</v>
      </c>
      <c r="L1210" t="s">
        <v>1235</v>
      </c>
      <c r="M1210" t="s">
        <v>1236</v>
      </c>
      <c r="N1210" t="s">
        <v>1237</v>
      </c>
      <c r="O1210" t="s">
        <v>1238</v>
      </c>
      <c r="P1210">
        <v>1.81215119</v>
      </c>
      <c r="Q1210" t="s">
        <v>1239</v>
      </c>
      <c r="R1210" t="s">
        <v>1240</v>
      </c>
      <c r="S1210">
        <v>121563518</v>
      </c>
      <c r="T1210">
        <v>287.05501450000003</v>
      </c>
      <c r="U1210" t="s">
        <v>31</v>
      </c>
      <c r="V1210" t="s">
        <v>2548</v>
      </c>
      <c r="W1210" t="s">
        <v>23</v>
      </c>
    </row>
    <row r="1211" spans="1:23" x14ac:dyDescent="0.4">
      <c r="A1211">
        <v>1210</v>
      </c>
      <c r="B1211">
        <v>1</v>
      </c>
      <c r="C1211">
        <v>1</v>
      </c>
      <c r="D1211">
        <v>1</v>
      </c>
      <c r="E1211">
        <v>1</v>
      </c>
      <c r="F1211">
        <v>0.34902832474155798</v>
      </c>
      <c r="G1211">
        <v>-8.2706214262051194</v>
      </c>
      <c r="H1211">
        <v>0.999999999999999</v>
      </c>
      <c r="I1211">
        <v>34.153843733765498</v>
      </c>
      <c r="J1211" t="s">
        <v>1234</v>
      </c>
      <c r="K1211" t="s">
        <v>25</v>
      </c>
      <c r="L1211" t="s">
        <v>1235</v>
      </c>
      <c r="M1211" t="s">
        <v>1236</v>
      </c>
      <c r="N1211" t="s">
        <v>1237</v>
      </c>
      <c r="O1211" t="s">
        <v>1238</v>
      </c>
      <c r="P1211">
        <v>1.81215119</v>
      </c>
      <c r="Q1211" t="s">
        <v>1239</v>
      </c>
      <c r="R1211" t="s">
        <v>1240</v>
      </c>
      <c r="S1211">
        <v>121563518</v>
      </c>
      <c r="T1211">
        <v>287.05501450000003</v>
      </c>
      <c r="U1211" t="s">
        <v>31</v>
      </c>
      <c r="V1211" t="s">
        <v>2549</v>
      </c>
      <c r="W1211" t="s">
        <v>23</v>
      </c>
    </row>
    <row r="1212" spans="1:23" x14ac:dyDescent="0.4">
      <c r="A1212">
        <v>1211</v>
      </c>
      <c r="B1212">
        <v>1</v>
      </c>
      <c r="C1212">
        <v>1</v>
      </c>
      <c r="D1212">
        <v>1</v>
      </c>
      <c r="E1212">
        <v>2</v>
      </c>
      <c r="F1212">
        <v>0.34874608972636301</v>
      </c>
      <c r="G1212">
        <v>-276.59276872430399</v>
      </c>
      <c r="H1212">
        <v>0.961306532663316</v>
      </c>
      <c r="I1212">
        <v>36.075657471380801</v>
      </c>
      <c r="J1212" t="s">
        <v>2550</v>
      </c>
      <c r="K1212" t="s">
        <v>25</v>
      </c>
      <c r="L1212" t="s">
        <v>2551</v>
      </c>
      <c r="M1212" t="s">
        <v>2552</v>
      </c>
      <c r="N1212" t="s">
        <v>28</v>
      </c>
      <c r="O1212" t="s">
        <v>2553</v>
      </c>
      <c r="P1212">
        <v>3.7999999500000001</v>
      </c>
      <c r="Q1212" t="s">
        <v>2554</v>
      </c>
      <c r="R1212" t="s">
        <v>2555</v>
      </c>
      <c r="S1212">
        <v>3180898</v>
      </c>
      <c r="T1212">
        <v>639.44665999999995</v>
      </c>
      <c r="U1212" t="s">
        <v>31</v>
      </c>
      <c r="V1212" t="s">
        <v>2556</v>
      </c>
      <c r="W1212" t="s">
        <v>23</v>
      </c>
    </row>
    <row r="1213" spans="1:23" x14ac:dyDescent="0.4">
      <c r="A1213">
        <v>1212</v>
      </c>
      <c r="B1213">
        <v>1</v>
      </c>
      <c r="C1213">
        <v>1</v>
      </c>
      <c r="D1213">
        <v>1</v>
      </c>
      <c r="E1213">
        <v>2</v>
      </c>
      <c r="F1213">
        <v>0.34874608972636301</v>
      </c>
      <c r="G1213">
        <v>-276.59276872430399</v>
      </c>
      <c r="H1213" t="s">
        <v>23</v>
      </c>
      <c r="I1213">
        <v>36.075657471380801</v>
      </c>
      <c r="J1213" t="s">
        <v>2550</v>
      </c>
      <c r="K1213" t="s">
        <v>25</v>
      </c>
      <c r="L1213" t="s">
        <v>2551</v>
      </c>
      <c r="M1213" t="s">
        <v>2552</v>
      </c>
      <c r="N1213" t="s">
        <v>28</v>
      </c>
      <c r="O1213" t="s">
        <v>2553</v>
      </c>
      <c r="P1213">
        <v>3.7999999500000001</v>
      </c>
      <c r="Q1213" t="s">
        <v>2554</v>
      </c>
      <c r="R1213" t="s">
        <v>2555</v>
      </c>
      <c r="S1213">
        <v>3180898</v>
      </c>
      <c r="T1213">
        <v>639.44665999999995</v>
      </c>
      <c r="U1213" t="s">
        <v>31</v>
      </c>
      <c r="V1213" t="s">
        <v>2557</v>
      </c>
      <c r="W1213" t="s">
        <v>23</v>
      </c>
    </row>
    <row r="1214" spans="1:23" x14ac:dyDescent="0.4">
      <c r="A1214">
        <v>1213</v>
      </c>
      <c r="B1214">
        <v>1</v>
      </c>
      <c r="C1214">
        <v>1</v>
      </c>
      <c r="D1214">
        <v>1</v>
      </c>
      <c r="E1214">
        <v>1</v>
      </c>
      <c r="F1214">
        <v>0.34796907125528798</v>
      </c>
      <c r="G1214">
        <v>-118.91465869583899</v>
      </c>
      <c r="H1214" t="s">
        <v>23</v>
      </c>
      <c r="I1214">
        <v>30.942316058047599</v>
      </c>
      <c r="J1214" t="s">
        <v>1408</v>
      </c>
      <c r="K1214" t="s">
        <v>25</v>
      </c>
      <c r="L1214" t="s">
        <v>1409</v>
      </c>
      <c r="M1214" t="s">
        <v>1410</v>
      </c>
      <c r="N1214" t="s">
        <v>1411</v>
      </c>
      <c r="O1214" t="s">
        <v>1412</v>
      </c>
      <c r="P1214">
        <v>2.3777244099999999</v>
      </c>
      <c r="Q1214" t="s">
        <v>1413</v>
      </c>
      <c r="R1214" t="s">
        <v>1414</v>
      </c>
      <c r="S1214">
        <v>2779202</v>
      </c>
      <c r="T1214">
        <v>289.15466900000001</v>
      </c>
      <c r="U1214" t="s">
        <v>31</v>
      </c>
      <c r="V1214" t="s">
        <v>2558</v>
      </c>
      <c r="W1214" t="s">
        <v>23</v>
      </c>
    </row>
    <row r="1215" spans="1:23" x14ac:dyDescent="0.4">
      <c r="A1215">
        <v>1214</v>
      </c>
      <c r="B1215">
        <v>1</v>
      </c>
      <c r="C1215">
        <v>1</v>
      </c>
      <c r="D1215">
        <v>1</v>
      </c>
      <c r="E1215">
        <v>1</v>
      </c>
      <c r="F1215">
        <v>0.34796907125528798</v>
      </c>
      <c r="G1215">
        <v>-118.91465869583899</v>
      </c>
      <c r="H1215">
        <v>0.999999999999999</v>
      </c>
      <c r="I1215">
        <v>30.942316058047599</v>
      </c>
      <c r="J1215" t="s">
        <v>1408</v>
      </c>
      <c r="K1215" t="s">
        <v>25</v>
      </c>
      <c r="L1215" t="s">
        <v>1409</v>
      </c>
      <c r="M1215" t="s">
        <v>1410</v>
      </c>
      <c r="N1215" t="s">
        <v>1411</v>
      </c>
      <c r="O1215" t="s">
        <v>1412</v>
      </c>
      <c r="P1215">
        <v>2.3777244099999999</v>
      </c>
      <c r="Q1215" t="s">
        <v>1413</v>
      </c>
      <c r="R1215" t="s">
        <v>1414</v>
      </c>
      <c r="S1215">
        <v>2779202</v>
      </c>
      <c r="T1215">
        <v>289.15466900000001</v>
      </c>
      <c r="U1215" t="s">
        <v>31</v>
      </c>
      <c r="V1215" t="s">
        <v>2559</v>
      </c>
      <c r="W1215" t="s">
        <v>23</v>
      </c>
    </row>
    <row r="1216" spans="1:23" x14ac:dyDescent="0.4">
      <c r="A1216">
        <v>1215</v>
      </c>
      <c r="B1216">
        <v>1</v>
      </c>
      <c r="C1216">
        <v>1</v>
      </c>
      <c r="D1216">
        <v>1</v>
      </c>
      <c r="E1216">
        <v>1</v>
      </c>
      <c r="F1216">
        <v>0.34765487955222002</v>
      </c>
      <c r="G1216">
        <v>-131.88897537119601</v>
      </c>
      <c r="H1216" t="s">
        <v>23</v>
      </c>
      <c r="I1216">
        <v>54.504626534013603</v>
      </c>
      <c r="J1216" t="s">
        <v>2286</v>
      </c>
      <c r="K1216" t="s">
        <v>25</v>
      </c>
      <c r="L1216" t="s">
        <v>2560</v>
      </c>
      <c r="M1216" t="s">
        <v>2561</v>
      </c>
      <c r="N1216" t="s">
        <v>2562</v>
      </c>
      <c r="O1216" t="s">
        <v>2563</v>
      </c>
      <c r="P1216">
        <v>1.7999999499999999</v>
      </c>
      <c r="Q1216">
        <v>169339</v>
      </c>
      <c r="R1216" t="s">
        <v>2564</v>
      </c>
      <c r="S1216">
        <v>70</v>
      </c>
      <c r="T1216">
        <v>201.1022395</v>
      </c>
      <c r="U1216" t="s">
        <v>31</v>
      </c>
      <c r="V1216" t="s">
        <v>2565</v>
      </c>
      <c r="W1216" t="s">
        <v>23</v>
      </c>
    </row>
    <row r="1217" spans="1:23" x14ac:dyDescent="0.4">
      <c r="A1217">
        <v>1216</v>
      </c>
      <c r="B1217">
        <v>1</v>
      </c>
      <c r="C1217">
        <v>1</v>
      </c>
      <c r="D1217">
        <v>1</v>
      </c>
      <c r="E1217">
        <v>1</v>
      </c>
      <c r="F1217">
        <v>0.34765487955222002</v>
      </c>
      <c r="G1217">
        <v>-131.88897537119601</v>
      </c>
      <c r="H1217">
        <v>0.999999999999999</v>
      </c>
      <c r="I1217">
        <v>54.504626534013603</v>
      </c>
      <c r="J1217" t="s">
        <v>2286</v>
      </c>
      <c r="K1217" t="s">
        <v>25</v>
      </c>
      <c r="L1217" t="s">
        <v>2560</v>
      </c>
      <c r="M1217" t="s">
        <v>2561</v>
      </c>
      <c r="N1217" t="s">
        <v>2562</v>
      </c>
      <c r="O1217" t="s">
        <v>2563</v>
      </c>
      <c r="P1217">
        <v>1.7999999499999999</v>
      </c>
      <c r="Q1217">
        <v>169339</v>
      </c>
      <c r="R1217" t="s">
        <v>2564</v>
      </c>
      <c r="S1217">
        <v>70</v>
      </c>
      <c r="T1217">
        <v>201.1022395</v>
      </c>
      <c r="U1217" t="s">
        <v>31</v>
      </c>
      <c r="V1217" t="s">
        <v>2566</v>
      </c>
      <c r="W1217" t="s">
        <v>23</v>
      </c>
    </row>
    <row r="1218" spans="1:23" x14ac:dyDescent="0.4">
      <c r="A1218">
        <v>1217</v>
      </c>
      <c r="B1218">
        <v>1</v>
      </c>
      <c r="C1218">
        <v>2</v>
      </c>
      <c r="D1218">
        <v>1</v>
      </c>
      <c r="E1218">
        <v>3</v>
      </c>
      <c r="F1218">
        <v>0.34713697050273101</v>
      </c>
      <c r="G1218">
        <v>-42.0259440998557</v>
      </c>
      <c r="H1218">
        <v>0.70804020100502496</v>
      </c>
      <c r="I1218">
        <v>33.447087965373598</v>
      </c>
      <c r="J1218" t="s">
        <v>1894</v>
      </c>
      <c r="K1218" t="s">
        <v>25</v>
      </c>
      <c r="L1218" t="s">
        <v>1895</v>
      </c>
      <c r="M1218" t="s">
        <v>1896</v>
      </c>
      <c r="N1218" t="s">
        <v>1897</v>
      </c>
      <c r="O1218" t="s">
        <v>1898</v>
      </c>
      <c r="P1218">
        <v>-1.10000002</v>
      </c>
      <c r="Q1218" t="s">
        <v>1899</v>
      </c>
      <c r="R1218" t="s">
        <v>1900</v>
      </c>
      <c r="S1218">
        <v>20900222</v>
      </c>
      <c r="T1218">
        <v>581.1864822</v>
      </c>
      <c r="U1218" t="s">
        <v>31</v>
      </c>
      <c r="V1218" t="s">
        <v>2567</v>
      </c>
      <c r="W1218" t="s">
        <v>23</v>
      </c>
    </row>
    <row r="1219" spans="1:23" x14ac:dyDescent="0.4">
      <c r="A1219">
        <v>1218</v>
      </c>
      <c r="B1219">
        <v>1</v>
      </c>
      <c r="C1219">
        <v>1</v>
      </c>
      <c r="D1219">
        <v>1</v>
      </c>
      <c r="E1219">
        <v>1</v>
      </c>
      <c r="F1219">
        <v>0.34708159566059699</v>
      </c>
      <c r="G1219">
        <v>-372.72056306794599</v>
      </c>
      <c r="H1219">
        <v>0.999999999999999</v>
      </c>
      <c r="I1219">
        <v>53.001145366582598</v>
      </c>
      <c r="J1219" t="s">
        <v>2568</v>
      </c>
      <c r="K1219" t="s">
        <v>25</v>
      </c>
      <c r="L1219" t="s">
        <v>2569</v>
      </c>
      <c r="M1219" t="s">
        <v>2570</v>
      </c>
      <c r="N1219" t="s">
        <v>2571</v>
      </c>
      <c r="O1219" t="s">
        <v>2572</v>
      </c>
      <c r="P1219">
        <v>2.8060767700000002</v>
      </c>
      <c r="Q1219">
        <v>3041626</v>
      </c>
      <c r="R1219" t="s">
        <v>2573</v>
      </c>
      <c r="S1219">
        <v>67108866</v>
      </c>
      <c r="T1219">
        <v>441.13914</v>
      </c>
      <c r="U1219" t="s">
        <v>31</v>
      </c>
      <c r="V1219" t="s">
        <v>2574</v>
      </c>
      <c r="W1219" t="s">
        <v>23</v>
      </c>
    </row>
    <row r="1220" spans="1:23" x14ac:dyDescent="0.4">
      <c r="A1220">
        <v>1219</v>
      </c>
      <c r="B1220">
        <v>1</v>
      </c>
      <c r="C1220">
        <v>1</v>
      </c>
      <c r="D1220">
        <v>1</v>
      </c>
      <c r="E1220">
        <v>1</v>
      </c>
      <c r="F1220">
        <v>0.34708159566059699</v>
      </c>
      <c r="G1220">
        <v>-372.72056306794599</v>
      </c>
      <c r="H1220" t="s">
        <v>23</v>
      </c>
      <c r="I1220">
        <v>53.001145366582598</v>
      </c>
      <c r="J1220" t="s">
        <v>2568</v>
      </c>
      <c r="K1220" t="s">
        <v>25</v>
      </c>
      <c r="L1220" t="s">
        <v>2569</v>
      </c>
      <c r="M1220" t="s">
        <v>2570</v>
      </c>
      <c r="N1220" t="s">
        <v>2571</v>
      </c>
      <c r="O1220" t="s">
        <v>2572</v>
      </c>
      <c r="P1220">
        <v>2.8060767700000002</v>
      </c>
      <c r="Q1220">
        <v>3041626</v>
      </c>
      <c r="R1220" t="s">
        <v>2573</v>
      </c>
      <c r="S1220">
        <v>67108866</v>
      </c>
      <c r="T1220">
        <v>441.13914</v>
      </c>
      <c r="U1220" t="s">
        <v>31</v>
      </c>
      <c r="V1220" t="s">
        <v>2575</v>
      </c>
      <c r="W1220" t="s">
        <v>23</v>
      </c>
    </row>
    <row r="1221" spans="1:23" x14ac:dyDescent="0.4">
      <c r="A1221">
        <v>1220</v>
      </c>
      <c r="B1221">
        <v>1</v>
      </c>
      <c r="C1221">
        <v>1</v>
      </c>
      <c r="D1221">
        <v>1</v>
      </c>
      <c r="E1221">
        <v>1</v>
      </c>
      <c r="F1221">
        <v>0.34671707920877698</v>
      </c>
      <c r="G1221">
        <v>-16.263366193908499</v>
      </c>
      <c r="H1221" t="s">
        <v>23</v>
      </c>
      <c r="I1221">
        <v>14.533662627638</v>
      </c>
      <c r="J1221" t="s">
        <v>1690</v>
      </c>
      <c r="K1221" t="s">
        <v>25</v>
      </c>
      <c r="L1221" t="s">
        <v>1691</v>
      </c>
      <c r="M1221" t="s">
        <v>1692</v>
      </c>
      <c r="N1221" t="s">
        <v>1693</v>
      </c>
      <c r="O1221" t="s">
        <v>1694</v>
      </c>
      <c r="P1221">
        <v>-0.89999997600000003</v>
      </c>
      <c r="Q1221" t="s">
        <v>1695</v>
      </c>
      <c r="R1221" t="s">
        <v>1696</v>
      </c>
      <c r="S1221">
        <v>8677533822</v>
      </c>
      <c r="T1221">
        <v>595.16700000000003</v>
      </c>
      <c r="U1221" t="s">
        <v>31</v>
      </c>
      <c r="V1221" t="s">
        <v>2576</v>
      </c>
      <c r="W1221" t="s">
        <v>23</v>
      </c>
    </row>
    <row r="1222" spans="1:23" x14ac:dyDescent="0.4">
      <c r="A1222">
        <v>1221</v>
      </c>
      <c r="B1222">
        <v>1</v>
      </c>
      <c r="C1222">
        <v>1</v>
      </c>
      <c r="D1222">
        <v>1</v>
      </c>
      <c r="E1222">
        <v>1</v>
      </c>
      <c r="F1222">
        <v>0.34671707920877698</v>
      </c>
      <c r="G1222">
        <v>-16.263366193908499</v>
      </c>
      <c r="H1222">
        <v>0.999999999999999</v>
      </c>
      <c r="I1222">
        <v>14.533662627638</v>
      </c>
      <c r="J1222" t="s">
        <v>1690</v>
      </c>
      <c r="K1222" t="s">
        <v>25</v>
      </c>
      <c r="L1222" t="s">
        <v>1691</v>
      </c>
      <c r="M1222" t="s">
        <v>1692</v>
      </c>
      <c r="N1222" t="s">
        <v>1693</v>
      </c>
      <c r="O1222" t="s">
        <v>1694</v>
      </c>
      <c r="P1222">
        <v>-0.89999997600000003</v>
      </c>
      <c r="Q1222" t="s">
        <v>1695</v>
      </c>
      <c r="R1222" t="s">
        <v>1696</v>
      </c>
      <c r="S1222">
        <v>8677533822</v>
      </c>
      <c r="T1222">
        <v>595.16700000000003</v>
      </c>
      <c r="U1222" t="s">
        <v>31</v>
      </c>
      <c r="V1222" t="s">
        <v>2577</v>
      </c>
      <c r="W1222" t="s">
        <v>23</v>
      </c>
    </row>
    <row r="1223" spans="1:23" x14ac:dyDescent="0.4">
      <c r="A1223">
        <v>1222</v>
      </c>
      <c r="B1223">
        <v>1</v>
      </c>
      <c r="C1223">
        <v>2</v>
      </c>
      <c r="D1223">
        <v>1</v>
      </c>
      <c r="E1223">
        <v>1</v>
      </c>
      <c r="F1223">
        <v>0.34639918013228399</v>
      </c>
      <c r="G1223">
        <v>-25.530089115640301</v>
      </c>
      <c r="H1223">
        <v>0.99949748743718503</v>
      </c>
      <c r="I1223">
        <v>37.949459616605502</v>
      </c>
      <c r="J1223" t="s">
        <v>2355</v>
      </c>
      <c r="K1223" t="s">
        <v>25</v>
      </c>
      <c r="L1223" t="s">
        <v>2356</v>
      </c>
      <c r="M1223" t="s">
        <v>2357</v>
      </c>
      <c r="N1223" t="s">
        <v>2358</v>
      </c>
      <c r="O1223" t="s">
        <v>2359</v>
      </c>
      <c r="P1223">
        <v>2.7000000499999999</v>
      </c>
      <c r="Q1223" t="s">
        <v>2360</v>
      </c>
      <c r="R1223" t="s">
        <v>2361</v>
      </c>
      <c r="S1223">
        <v>20900222</v>
      </c>
      <c r="T1223">
        <v>287.09140000000002</v>
      </c>
      <c r="U1223" t="s">
        <v>31</v>
      </c>
      <c r="V1223" t="s">
        <v>2578</v>
      </c>
      <c r="W1223" t="s">
        <v>23</v>
      </c>
    </row>
    <row r="1224" spans="1:23" x14ac:dyDescent="0.4">
      <c r="A1224">
        <v>1223</v>
      </c>
      <c r="B1224">
        <v>1</v>
      </c>
      <c r="C1224">
        <v>2</v>
      </c>
      <c r="D1224">
        <v>1</v>
      </c>
      <c r="E1224">
        <v>1</v>
      </c>
      <c r="F1224">
        <v>0.34639918013228399</v>
      </c>
      <c r="G1224">
        <v>-25.530089115640301</v>
      </c>
      <c r="H1224" t="s">
        <v>23</v>
      </c>
      <c r="I1224">
        <v>37.949459616605502</v>
      </c>
      <c r="J1224" t="s">
        <v>2355</v>
      </c>
      <c r="K1224" t="s">
        <v>25</v>
      </c>
      <c r="L1224" t="s">
        <v>2356</v>
      </c>
      <c r="M1224" t="s">
        <v>2357</v>
      </c>
      <c r="N1224" t="s">
        <v>2358</v>
      </c>
      <c r="O1224" t="s">
        <v>2359</v>
      </c>
      <c r="P1224">
        <v>2.7000000499999999</v>
      </c>
      <c r="Q1224" t="s">
        <v>2360</v>
      </c>
      <c r="R1224" t="s">
        <v>2361</v>
      </c>
      <c r="S1224">
        <v>20900222</v>
      </c>
      <c r="T1224">
        <v>287.09140000000002</v>
      </c>
      <c r="U1224" t="s">
        <v>31</v>
      </c>
      <c r="V1224" t="s">
        <v>2579</v>
      </c>
      <c r="W1224" t="s">
        <v>23</v>
      </c>
    </row>
    <row r="1225" spans="1:23" x14ac:dyDescent="0.4">
      <c r="A1225">
        <v>1224</v>
      </c>
      <c r="B1225">
        <v>1</v>
      </c>
      <c r="C1225">
        <v>1</v>
      </c>
      <c r="D1225">
        <v>1</v>
      </c>
      <c r="E1225">
        <v>2</v>
      </c>
      <c r="F1225">
        <v>0.34624907304852798</v>
      </c>
      <c r="G1225">
        <v>-87.315241958170304</v>
      </c>
      <c r="H1225" t="s">
        <v>23</v>
      </c>
      <c r="I1225">
        <v>40.467282314228797</v>
      </c>
      <c r="J1225" t="s">
        <v>2580</v>
      </c>
      <c r="K1225" t="s">
        <v>25</v>
      </c>
      <c r="L1225" t="s">
        <v>2581</v>
      </c>
      <c r="M1225" t="s">
        <v>2582</v>
      </c>
      <c r="N1225" t="s">
        <v>28</v>
      </c>
      <c r="O1225" t="s">
        <v>2583</v>
      </c>
      <c r="P1225">
        <v>4.1999998099999996</v>
      </c>
      <c r="Q1225" t="s">
        <v>2584</v>
      </c>
      <c r="R1225" t="s">
        <v>2585</v>
      </c>
      <c r="S1225">
        <v>3178498</v>
      </c>
      <c r="T1225">
        <v>781.47326869999995</v>
      </c>
      <c r="U1225" t="s">
        <v>31</v>
      </c>
      <c r="V1225" t="s">
        <v>2586</v>
      </c>
      <c r="W1225" t="s">
        <v>23</v>
      </c>
    </row>
    <row r="1226" spans="1:23" x14ac:dyDescent="0.4">
      <c r="A1226">
        <v>1225</v>
      </c>
      <c r="B1226">
        <v>1</v>
      </c>
      <c r="C1226">
        <v>1</v>
      </c>
      <c r="D1226">
        <v>1</v>
      </c>
      <c r="E1226">
        <v>2</v>
      </c>
      <c r="F1226">
        <v>0.34624907304852798</v>
      </c>
      <c r="G1226">
        <v>-87.315241958170304</v>
      </c>
      <c r="H1226">
        <v>0.85678391959799005</v>
      </c>
      <c r="I1226">
        <v>40.467282314228797</v>
      </c>
      <c r="J1226" t="s">
        <v>2580</v>
      </c>
      <c r="K1226" t="s">
        <v>25</v>
      </c>
      <c r="L1226" t="s">
        <v>2581</v>
      </c>
      <c r="M1226" t="s">
        <v>2582</v>
      </c>
      <c r="N1226" t="s">
        <v>28</v>
      </c>
      <c r="O1226" t="s">
        <v>2583</v>
      </c>
      <c r="P1226">
        <v>4.1999998099999996</v>
      </c>
      <c r="Q1226" t="s">
        <v>2584</v>
      </c>
      <c r="R1226" t="s">
        <v>2585</v>
      </c>
      <c r="S1226">
        <v>3178498</v>
      </c>
      <c r="T1226">
        <v>781.47326869999995</v>
      </c>
      <c r="U1226" t="s">
        <v>31</v>
      </c>
      <c r="V1226" t="s">
        <v>2587</v>
      </c>
      <c r="W1226" t="s">
        <v>23</v>
      </c>
    </row>
    <row r="1227" spans="1:23" x14ac:dyDescent="0.4">
      <c r="A1227">
        <v>1226</v>
      </c>
      <c r="B1227">
        <v>1</v>
      </c>
      <c r="C1227">
        <v>1</v>
      </c>
      <c r="D1227">
        <v>1</v>
      </c>
      <c r="E1227">
        <v>1</v>
      </c>
      <c r="F1227">
        <v>0.34612791412518001</v>
      </c>
      <c r="G1227">
        <v>-58.249072926064102</v>
      </c>
      <c r="H1227" t="s">
        <v>23</v>
      </c>
      <c r="I1227">
        <v>10.178383934335701</v>
      </c>
      <c r="J1227" t="s">
        <v>2318</v>
      </c>
      <c r="K1227" t="s">
        <v>25</v>
      </c>
      <c r="L1227" t="s">
        <v>2319</v>
      </c>
      <c r="M1227" t="s">
        <v>2320</v>
      </c>
      <c r="N1227" t="s">
        <v>2321</v>
      </c>
      <c r="O1227" t="s">
        <v>2322</v>
      </c>
      <c r="P1227">
        <v>0</v>
      </c>
      <c r="Q1227" t="s">
        <v>2323</v>
      </c>
      <c r="R1227" t="s">
        <v>2324</v>
      </c>
      <c r="S1227">
        <v>8610637946</v>
      </c>
      <c r="T1227">
        <v>481.09766719999999</v>
      </c>
      <c r="U1227" t="s">
        <v>31</v>
      </c>
      <c r="V1227" t="s">
        <v>2588</v>
      </c>
      <c r="W1227" t="s">
        <v>23</v>
      </c>
    </row>
    <row r="1228" spans="1:23" x14ac:dyDescent="0.4">
      <c r="A1228">
        <v>1227</v>
      </c>
      <c r="B1228">
        <v>1</v>
      </c>
      <c r="C1228">
        <v>1</v>
      </c>
      <c r="D1228">
        <v>1</v>
      </c>
      <c r="E1228">
        <v>1</v>
      </c>
      <c r="F1228">
        <v>0.34612791412518001</v>
      </c>
      <c r="G1228">
        <v>-58.249072926064102</v>
      </c>
      <c r="H1228">
        <v>0.999999999999999</v>
      </c>
      <c r="I1228">
        <v>10.178383934335701</v>
      </c>
      <c r="J1228" t="s">
        <v>2318</v>
      </c>
      <c r="K1228" t="s">
        <v>25</v>
      </c>
      <c r="L1228" t="s">
        <v>2319</v>
      </c>
      <c r="M1228" t="s">
        <v>2320</v>
      </c>
      <c r="N1228" t="s">
        <v>2321</v>
      </c>
      <c r="O1228" t="s">
        <v>2322</v>
      </c>
      <c r="P1228">
        <v>0</v>
      </c>
      <c r="Q1228" t="s">
        <v>2323</v>
      </c>
      <c r="R1228" t="s">
        <v>2324</v>
      </c>
      <c r="S1228">
        <v>8610637946</v>
      </c>
      <c r="T1228">
        <v>481.09766719999999</v>
      </c>
      <c r="U1228" t="s">
        <v>31</v>
      </c>
      <c r="V1228" t="s">
        <v>2589</v>
      </c>
      <c r="W1228" t="s">
        <v>23</v>
      </c>
    </row>
    <row r="1229" spans="1:23" x14ac:dyDescent="0.4">
      <c r="A1229">
        <v>1228</v>
      </c>
      <c r="B1229">
        <v>1</v>
      </c>
      <c r="C1229">
        <v>1</v>
      </c>
      <c r="D1229">
        <v>1</v>
      </c>
      <c r="E1229">
        <v>1</v>
      </c>
      <c r="F1229">
        <v>0.346061655502722</v>
      </c>
      <c r="G1229">
        <v>-792.47587050727896</v>
      </c>
      <c r="H1229">
        <v>0.99145728643216002</v>
      </c>
      <c r="I1229">
        <v>67.377296323661895</v>
      </c>
      <c r="J1229" t="s">
        <v>1759</v>
      </c>
      <c r="K1229" t="s">
        <v>25</v>
      </c>
      <c r="L1229" t="s">
        <v>1760</v>
      </c>
      <c r="M1229" t="s">
        <v>1761</v>
      </c>
      <c r="N1229" t="s">
        <v>28</v>
      </c>
      <c r="O1229" t="s">
        <v>1762</v>
      </c>
      <c r="P1229">
        <v>2.7999999500000001</v>
      </c>
      <c r="Q1229">
        <v>139597537</v>
      </c>
      <c r="R1229" t="s">
        <v>1763</v>
      </c>
      <c r="S1229">
        <v>262146</v>
      </c>
      <c r="T1229">
        <v>611.19704679999995</v>
      </c>
      <c r="U1229" t="s">
        <v>31</v>
      </c>
      <c r="V1229" t="s">
        <v>2590</v>
      </c>
      <c r="W1229" t="s">
        <v>23</v>
      </c>
    </row>
    <row r="1230" spans="1:23" x14ac:dyDescent="0.4">
      <c r="A1230">
        <v>1229</v>
      </c>
      <c r="B1230">
        <v>1</v>
      </c>
      <c r="C1230">
        <v>1</v>
      </c>
      <c r="D1230">
        <v>1</v>
      </c>
      <c r="E1230">
        <v>1</v>
      </c>
      <c r="F1230">
        <v>0.345974043485963</v>
      </c>
      <c r="G1230">
        <v>-56.967343387722799</v>
      </c>
      <c r="H1230" t="s">
        <v>23</v>
      </c>
      <c r="I1230">
        <v>19.292479920286301</v>
      </c>
      <c r="J1230" t="s">
        <v>970</v>
      </c>
      <c r="K1230" t="s">
        <v>25</v>
      </c>
      <c r="L1230" t="s">
        <v>2591</v>
      </c>
      <c r="M1230" t="s">
        <v>2592</v>
      </c>
      <c r="N1230" t="s">
        <v>2593</v>
      </c>
      <c r="O1230" t="s">
        <v>2594</v>
      </c>
      <c r="P1230">
        <v>-1.2000000500000001</v>
      </c>
      <c r="Q1230" t="s">
        <v>2595</v>
      </c>
      <c r="R1230" t="s">
        <v>2596</v>
      </c>
      <c r="S1230">
        <v>43019968578</v>
      </c>
      <c r="T1230">
        <v>147.07640000000001</v>
      </c>
      <c r="U1230" t="s">
        <v>31</v>
      </c>
      <c r="V1230" t="s">
        <v>2597</v>
      </c>
      <c r="W1230" t="s">
        <v>23</v>
      </c>
    </row>
    <row r="1231" spans="1:23" x14ac:dyDescent="0.4">
      <c r="A1231">
        <v>1230</v>
      </c>
      <c r="B1231">
        <v>1</v>
      </c>
      <c r="C1231">
        <v>1</v>
      </c>
      <c r="D1231">
        <v>1</v>
      </c>
      <c r="E1231">
        <v>1</v>
      </c>
      <c r="F1231">
        <v>0.345974043485963</v>
      </c>
      <c r="G1231">
        <v>-56.967343387722799</v>
      </c>
      <c r="H1231">
        <v>0.999999999999999</v>
      </c>
      <c r="I1231">
        <v>19.292479920286301</v>
      </c>
      <c r="J1231" t="s">
        <v>970</v>
      </c>
      <c r="K1231" t="s">
        <v>25</v>
      </c>
      <c r="L1231" t="s">
        <v>2591</v>
      </c>
      <c r="M1231" t="s">
        <v>2592</v>
      </c>
      <c r="N1231" t="s">
        <v>2593</v>
      </c>
      <c r="O1231" t="s">
        <v>2594</v>
      </c>
      <c r="P1231">
        <v>-1.2000000500000001</v>
      </c>
      <c r="Q1231" t="s">
        <v>2595</v>
      </c>
      <c r="R1231" t="s">
        <v>2596</v>
      </c>
      <c r="S1231">
        <v>43019968578</v>
      </c>
      <c r="T1231">
        <v>147.07640000000001</v>
      </c>
      <c r="U1231" t="s">
        <v>31</v>
      </c>
      <c r="V1231" t="s">
        <v>2598</v>
      </c>
      <c r="W1231" t="s">
        <v>23</v>
      </c>
    </row>
    <row r="1232" spans="1:23" x14ac:dyDescent="0.4">
      <c r="A1232">
        <v>1231</v>
      </c>
      <c r="B1232">
        <v>1</v>
      </c>
      <c r="C1232">
        <v>1</v>
      </c>
      <c r="D1232">
        <v>1</v>
      </c>
      <c r="E1232">
        <v>1</v>
      </c>
      <c r="F1232">
        <v>0.34546381524367098</v>
      </c>
      <c r="G1232">
        <v>-106.476188878488</v>
      </c>
      <c r="H1232">
        <v>0.999999999999999</v>
      </c>
      <c r="I1232">
        <v>43.822045865464098</v>
      </c>
      <c r="J1232" t="s">
        <v>854</v>
      </c>
      <c r="K1232" t="s">
        <v>25</v>
      </c>
      <c r="L1232" t="s">
        <v>855</v>
      </c>
      <c r="M1232" t="s">
        <v>856</v>
      </c>
      <c r="N1232" t="s">
        <v>857</v>
      </c>
      <c r="O1232" t="s">
        <v>858</v>
      </c>
      <c r="P1232">
        <v>1.5112214100000001</v>
      </c>
      <c r="Q1232" t="s">
        <v>859</v>
      </c>
      <c r="R1232" t="s">
        <v>860</v>
      </c>
      <c r="S1232">
        <v>17300449662</v>
      </c>
      <c r="T1232">
        <v>176.07060000000001</v>
      </c>
      <c r="U1232" t="s">
        <v>31</v>
      </c>
      <c r="V1232" t="s">
        <v>2599</v>
      </c>
      <c r="W1232" t="s">
        <v>23</v>
      </c>
    </row>
    <row r="1233" spans="1:23" x14ac:dyDescent="0.4">
      <c r="A1233">
        <v>1232</v>
      </c>
      <c r="B1233">
        <v>1</v>
      </c>
      <c r="C1233">
        <v>1</v>
      </c>
      <c r="D1233">
        <v>1</v>
      </c>
      <c r="E1233">
        <v>1</v>
      </c>
      <c r="F1233">
        <v>0.34546381524367098</v>
      </c>
      <c r="G1233">
        <v>-106.476188878488</v>
      </c>
      <c r="H1233" t="s">
        <v>23</v>
      </c>
      <c r="I1233">
        <v>43.822045865464098</v>
      </c>
      <c r="J1233" t="s">
        <v>854</v>
      </c>
      <c r="K1233" t="s">
        <v>25</v>
      </c>
      <c r="L1233" t="s">
        <v>855</v>
      </c>
      <c r="M1233" t="s">
        <v>856</v>
      </c>
      <c r="N1233" t="s">
        <v>857</v>
      </c>
      <c r="O1233" t="s">
        <v>858</v>
      </c>
      <c r="P1233">
        <v>1.5112214100000001</v>
      </c>
      <c r="Q1233" t="s">
        <v>859</v>
      </c>
      <c r="R1233" t="s">
        <v>860</v>
      </c>
      <c r="S1233">
        <v>17300449662</v>
      </c>
      <c r="T1233">
        <v>176.07060000000001</v>
      </c>
      <c r="U1233" t="s">
        <v>31</v>
      </c>
      <c r="V1233" t="s">
        <v>2600</v>
      </c>
      <c r="W1233" t="s">
        <v>23</v>
      </c>
    </row>
    <row r="1234" spans="1:23" x14ac:dyDescent="0.4">
      <c r="A1234">
        <v>1233</v>
      </c>
      <c r="B1234">
        <v>1</v>
      </c>
      <c r="C1234">
        <v>1</v>
      </c>
      <c r="D1234">
        <v>1</v>
      </c>
      <c r="E1234">
        <v>1</v>
      </c>
      <c r="F1234">
        <v>0.34519577304613802</v>
      </c>
      <c r="G1234">
        <v>-23.5251398053259</v>
      </c>
      <c r="H1234" t="s">
        <v>23</v>
      </c>
      <c r="I1234">
        <v>10.5608059240672</v>
      </c>
      <c r="J1234" t="s">
        <v>1017</v>
      </c>
      <c r="K1234" t="s">
        <v>25</v>
      </c>
      <c r="L1234" t="s">
        <v>2220</v>
      </c>
      <c r="M1234" t="s">
        <v>2221</v>
      </c>
      <c r="N1234" t="s">
        <v>2222</v>
      </c>
      <c r="O1234" t="s">
        <v>2223</v>
      </c>
      <c r="P1234">
        <v>0.69999998799999996</v>
      </c>
      <c r="Q1234" t="s">
        <v>2224</v>
      </c>
      <c r="R1234" t="s">
        <v>2225</v>
      </c>
      <c r="S1234">
        <v>34380376446</v>
      </c>
      <c r="T1234">
        <v>449.10783789999999</v>
      </c>
      <c r="U1234" t="s">
        <v>31</v>
      </c>
      <c r="V1234" t="s">
        <v>2601</v>
      </c>
      <c r="W1234" t="s">
        <v>23</v>
      </c>
    </row>
    <row r="1235" spans="1:23" x14ac:dyDescent="0.4">
      <c r="A1235">
        <v>1234</v>
      </c>
      <c r="B1235">
        <v>1</v>
      </c>
      <c r="C1235">
        <v>1</v>
      </c>
      <c r="D1235">
        <v>1</v>
      </c>
      <c r="E1235">
        <v>1</v>
      </c>
      <c r="F1235">
        <v>0.34519577304613802</v>
      </c>
      <c r="G1235">
        <v>-23.5251398053259</v>
      </c>
      <c r="H1235">
        <v>0.999999999999999</v>
      </c>
      <c r="I1235">
        <v>10.5608059240672</v>
      </c>
      <c r="J1235" t="s">
        <v>1017</v>
      </c>
      <c r="K1235" t="s">
        <v>25</v>
      </c>
      <c r="L1235" t="s">
        <v>2220</v>
      </c>
      <c r="M1235" t="s">
        <v>2221</v>
      </c>
      <c r="N1235" t="s">
        <v>2222</v>
      </c>
      <c r="O1235" t="s">
        <v>2223</v>
      </c>
      <c r="P1235">
        <v>0.69999998799999996</v>
      </c>
      <c r="Q1235" t="s">
        <v>2224</v>
      </c>
      <c r="R1235" t="s">
        <v>2225</v>
      </c>
      <c r="S1235">
        <v>34380376446</v>
      </c>
      <c r="T1235">
        <v>449.10783789999999</v>
      </c>
      <c r="U1235" t="s">
        <v>31</v>
      </c>
      <c r="V1235" t="s">
        <v>2602</v>
      </c>
      <c r="W1235" t="s">
        <v>23</v>
      </c>
    </row>
    <row r="1236" spans="1:23" x14ac:dyDescent="0.4">
      <c r="A1236">
        <v>1235</v>
      </c>
      <c r="B1236">
        <v>1</v>
      </c>
      <c r="C1236">
        <v>1</v>
      </c>
      <c r="D1236">
        <v>1</v>
      </c>
      <c r="E1236">
        <v>1</v>
      </c>
      <c r="F1236">
        <v>0.345030341269567</v>
      </c>
      <c r="G1236">
        <v>-33.05468451078</v>
      </c>
      <c r="H1236" t="s">
        <v>23</v>
      </c>
      <c r="I1236">
        <v>17.439784839107698</v>
      </c>
      <c r="J1236" t="s">
        <v>1690</v>
      </c>
      <c r="K1236" t="s">
        <v>25</v>
      </c>
      <c r="L1236" t="s">
        <v>1691</v>
      </c>
      <c r="M1236" t="s">
        <v>1692</v>
      </c>
      <c r="N1236" t="s">
        <v>1693</v>
      </c>
      <c r="O1236" t="s">
        <v>1694</v>
      </c>
      <c r="P1236">
        <v>-0.89999997600000003</v>
      </c>
      <c r="Q1236" t="s">
        <v>1695</v>
      </c>
      <c r="R1236" t="s">
        <v>1696</v>
      </c>
      <c r="S1236">
        <v>8677533822</v>
      </c>
      <c r="T1236">
        <v>595.1657467</v>
      </c>
      <c r="U1236" t="s">
        <v>31</v>
      </c>
      <c r="V1236" t="s">
        <v>2603</v>
      </c>
      <c r="W1236" t="s">
        <v>23</v>
      </c>
    </row>
    <row r="1237" spans="1:23" x14ac:dyDescent="0.4">
      <c r="A1237">
        <v>1236</v>
      </c>
      <c r="B1237">
        <v>1</v>
      </c>
      <c r="C1237">
        <v>1</v>
      </c>
      <c r="D1237">
        <v>1</v>
      </c>
      <c r="E1237">
        <v>1</v>
      </c>
      <c r="F1237">
        <v>0.345030341269567</v>
      </c>
      <c r="G1237">
        <v>-33.05468451078</v>
      </c>
      <c r="H1237">
        <v>0.999999999999999</v>
      </c>
      <c r="I1237">
        <v>17.439784839107698</v>
      </c>
      <c r="J1237" t="s">
        <v>1690</v>
      </c>
      <c r="K1237" t="s">
        <v>25</v>
      </c>
      <c r="L1237" t="s">
        <v>1691</v>
      </c>
      <c r="M1237" t="s">
        <v>1692</v>
      </c>
      <c r="N1237" t="s">
        <v>1693</v>
      </c>
      <c r="O1237" t="s">
        <v>1694</v>
      </c>
      <c r="P1237">
        <v>-0.89999997600000003</v>
      </c>
      <c r="Q1237" t="s">
        <v>1695</v>
      </c>
      <c r="R1237" t="s">
        <v>1696</v>
      </c>
      <c r="S1237">
        <v>8677533822</v>
      </c>
      <c r="T1237">
        <v>595.1657467</v>
      </c>
      <c r="U1237" t="s">
        <v>31</v>
      </c>
      <c r="V1237" t="s">
        <v>2604</v>
      </c>
      <c r="W1237" t="s">
        <v>23</v>
      </c>
    </row>
    <row r="1238" spans="1:23" x14ac:dyDescent="0.4">
      <c r="A1238">
        <v>1237</v>
      </c>
      <c r="B1238">
        <v>1</v>
      </c>
      <c r="C1238">
        <v>1</v>
      </c>
      <c r="D1238">
        <v>1</v>
      </c>
      <c r="E1238">
        <v>1</v>
      </c>
      <c r="F1238">
        <v>0.34495189204986998</v>
      </c>
      <c r="G1238">
        <v>-88.352812990547207</v>
      </c>
      <c r="H1238">
        <v>0.999999999999999</v>
      </c>
      <c r="I1238">
        <v>24.440013191407399</v>
      </c>
      <c r="J1238" t="s">
        <v>1408</v>
      </c>
      <c r="K1238" t="s">
        <v>25</v>
      </c>
      <c r="L1238" t="s">
        <v>1409</v>
      </c>
      <c r="M1238" t="s">
        <v>1410</v>
      </c>
      <c r="N1238" t="s">
        <v>1411</v>
      </c>
      <c r="O1238" t="s">
        <v>1412</v>
      </c>
      <c r="P1238">
        <v>2.3777244099999999</v>
      </c>
      <c r="Q1238" t="s">
        <v>1413</v>
      </c>
      <c r="R1238" t="s">
        <v>1414</v>
      </c>
      <c r="S1238">
        <v>2779202</v>
      </c>
      <c r="T1238">
        <v>289.15466900000001</v>
      </c>
      <c r="U1238" t="s">
        <v>31</v>
      </c>
      <c r="V1238" t="s">
        <v>2605</v>
      </c>
      <c r="W1238" t="s">
        <v>23</v>
      </c>
    </row>
    <row r="1239" spans="1:23" x14ac:dyDescent="0.4">
      <c r="A1239">
        <v>1238</v>
      </c>
      <c r="B1239">
        <v>1</v>
      </c>
      <c r="C1239">
        <v>1</v>
      </c>
      <c r="D1239">
        <v>1</v>
      </c>
      <c r="E1239">
        <v>1</v>
      </c>
      <c r="F1239">
        <v>0.34495189204986998</v>
      </c>
      <c r="G1239">
        <v>-88.352812990547207</v>
      </c>
      <c r="H1239" t="s">
        <v>23</v>
      </c>
      <c r="I1239">
        <v>24.440013191407399</v>
      </c>
      <c r="J1239" t="s">
        <v>1408</v>
      </c>
      <c r="K1239" t="s">
        <v>25</v>
      </c>
      <c r="L1239" t="s">
        <v>1409</v>
      </c>
      <c r="M1239" t="s">
        <v>1410</v>
      </c>
      <c r="N1239" t="s">
        <v>1411</v>
      </c>
      <c r="O1239" t="s">
        <v>1412</v>
      </c>
      <c r="P1239">
        <v>2.3777244099999999</v>
      </c>
      <c r="Q1239" t="s">
        <v>1413</v>
      </c>
      <c r="R1239" t="s">
        <v>1414</v>
      </c>
      <c r="S1239">
        <v>2779202</v>
      </c>
      <c r="T1239">
        <v>289.15466900000001</v>
      </c>
      <c r="U1239" t="s">
        <v>31</v>
      </c>
      <c r="V1239" t="s">
        <v>2606</v>
      </c>
      <c r="W1239" t="s">
        <v>23</v>
      </c>
    </row>
    <row r="1240" spans="1:23" x14ac:dyDescent="0.4">
      <c r="A1240">
        <v>1239</v>
      </c>
      <c r="B1240">
        <v>1</v>
      </c>
      <c r="C1240">
        <v>1</v>
      </c>
      <c r="D1240">
        <v>1</v>
      </c>
      <c r="E1240">
        <v>1</v>
      </c>
      <c r="F1240">
        <v>0.34453992536182898</v>
      </c>
      <c r="G1240">
        <v>-32.496919480090497</v>
      </c>
      <c r="H1240">
        <v>0.999999999999999</v>
      </c>
      <c r="I1240">
        <v>32.088672206158499</v>
      </c>
      <c r="J1240" t="s">
        <v>2355</v>
      </c>
      <c r="K1240" t="s">
        <v>25</v>
      </c>
      <c r="L1240" t="s">
        <v>2356</v>
      </c>
      <c r="M1240" t="s">
        <v>2357</v>
      </c>
      <c r="N1240" t="s">
        <v>2358</v>
      </c>
      <c r="O1240" t="s">
        <v>2359</v>
      </c>
      <c r="P1240">
        <v>2.7000000499999999</v>
      </c>
      <c r="Q1240" t="s">
        <v>2360</v>
      </c>
      <c r="R1240" t="s">
        <v>2361</v>
      </c>
      <c r="S1240">
        <v>20900222</v>
      </c>
      <c r="T1240">
        <v>287.09140000000002</v>
      </c>
      <c r="U1240" t="s">
        <v>31</v>
      </c>
      <c r="V1240" t="s">
        <v>2607</v>
      </c>
      <c r="W1240" t="s">
        <v>23</v>
      </c>
    </row>
    <row r="1241" spans="1:23" x14ac:dyDescent="0.4">
      <c r="A1241">
        <v>1240</v>
      </c>
      <c r="B1241">
        <v>1</v>
      </c>
      <c r="C1241">
        <v>1</v>
      </c>
      <c r="D1241">
        <v>1</v>
      </c>
      <c r="E1241">
        <v>1</v>
      </c>
      <c r="F1241">
        <v>0.34453992536182898</v>
      </c>
      <c r="G1241">
        <v>-32.496919480090497</v>
      </c>
      <c r="H1241" t="s">
        <v>23</v>
      </c>
      <c r="I1241">
        <v>32.088672206158499</v>
      </c>
      <c r="J1241" t="s">
        <v>2355</v>
      </c>
      <c r="K1241" t="s">
        <v>25</v>
      </c>
      <c r="L1241" t="s">
        <v>2356</v>
      </c>
      <c r="M1241" t="s">
        <v>2357</v>
      </c>
      <c r="N1241" t="s">
        <v>2358</v>
      </c>
      <c r="O1241" t="s">
        <v>2359</v>
      </c>
      <c r="P1241">
        <v>2.7000000499999999</v>
      </c>
      <c r="Q1241" t="s">
        <v>2360</v>
      </c>
      <c r="R1241" t="s">
        <v>2361</v>
      </c>
      <c r="S1241">
        <v>20900222</v>
      </c>
      <c r="T1241">
        <v>287.09140000000002</v>
      </c>
      <c r="U1241" t="s">
        <v>31</v>
      </c>
      <c r="V1241" t="s">
        <v>2608</v>
      </c>
      <c r="W1241" t="s">
        <v>23</v>
      </c>
    </row>
    <row r="1242" spans="1:23" x14ac:dyDescent="0.4">
      <c r="A1242">
        <v>1241</v>
      </c>
      <c r="B1242">
        <v>1</v>
      </c>
      <c r="C1242">
        <v>1</v>
      </c>
      <c r="D1242">
        <v>1</v>
      </c>
      <c r="E1242">
        <v>1</v>
      </c>
      <c r="F1242">
        <v>0.34391210415468698</v>
      </c>
      <c r="G1242">
        <v>-251.09882186909201</v>
      </c>
      <c r="H1242">
        <v>0.99899497487437094</v>
      </c>
      <c r="I1242">
        <v>31.068769551678798</v>
      </c>
      <c r="J1242" t="s">
        <v>865</v>
      </c>
      <c r="K1242" t="s">
        <v>25</v>
      </c>
      <c r="L1242" t="s">
        <v>866</v>
      </c>
      <c r="M1242" t="s">
        <v>867</v>
      </c>
      <c r="N1242" t="s">
        <v>868</v>
      </c>
      <c r="O1242" t="s">
        <v>869</v>
      </c>
      <c r="P1242">
        <v>2.9000001000000002</v>
      </c>
      <c r="Q1242">
        <v>78347</v>
      </c>
      <c r="R1242" t="s">
        <v>870</v>
      </c>
      <c r="S1242">
        <v>262146</v>
      </c>
      <c r="T1242">
        <v>449.10783789999999</v>
      </c>
      <c r="U1242" t="s">
        <v>31</v>
      </c>
      <c r="V1242" t="s">
        <v>2609</v>
      </c>
      <c r="W1242" t="s">
        <v>23</v>
      </c>
    </row>
    <row r="1243" spans="1:23" x14ac:dyDescent="0.4">
      <c r="A1243">
        <v>1242</v>
      </c>
      <c r="B1243">
        <v>1</v>
      </c>
      <c r="C1243">
        <v>1</v>
      </c>
      <c r="D1243">
        <v>1</v>
      </c>
      <c r="E1243">
        <v>1</v>
      </c>
      <c r="F1243">
        <v>0.34391210415468698</v>
      </c>
      <c r="G1243">
        <v>-251.09882186909201</v>
      </c>
      <c r="H1243" t="s">
        <v>23</v>
      </c>
      <c r="I1243">
        <v>31.068769551678798</v>
      </c>
      <c r="J1243" t="s">
        <v>865</v>
      </c>
      <c r="K1243" t="s">
        <v>25</v>
      </c>
      <c r="L1243" t="s">
        <v>866</v>
      </c>
      <c r="M1243" t="s">
        <v>867</v>
      </c>
      <c r="N1243" t="s">
        <v>868</v>
      </c>
      <c r="O1243" t="s">
        <v>869</v>
      </c>
      <c r="P1243">
        <v>2.9000001000000002</v>
      </c>
      <c r="Q1243">
        <v>78347</v>
      </c>
      <c r="R1243" t="s">
        <v>870</v>
      </c>
      <c r="S1243">
        <v>262146</v>
      </c>
      <c r="T1243">
        <v>449.10783789999999</v>
      </c>
      <c r="U1243" t="s">
        <v>31</v>
      </c>
      <c r="V1243" t="s">
        <v>2610</v>
      </c>
      <c r="W1243" t="s">
        <v>23</v>
      </c>
    </row>
    <row r="1244" spans="1:23" x14ac:dyDescent="0.4">
      <c r="A1244">
        <v>1243</v>
      </c>
      <c r="B1244">
        <v>1</v>
      </c>
      <c r="C1244">
        <v>1</v>
      </c>
      <c r="D1244">
        <v>1</v>
      </c>
      <c r="E1244">
        <v>1</v>
      </c>
      <c r="F1244">
        <v>0.343673014218627</v>
      </c>
      <c r="G1244">
        <v>-49.483336935872899</v>
      </c>
      <c r="H1244">
        <v>0.997989949748743</v>
      </c>
      <c r="I1244">
        <v>40.740776185829901</v>
      </c>
      <c r="J1244" t="s">
        <v>1894</v>
      </c>
      <c r="K1244" t="s">
        <v>25</v>
      </c>
      <c r="L1244" t="s">
        <v>1895</v>
      </c>
      <c r="M1244" t="s">
        <v>1896</v>
      </c>
      <c r="N1244" t="s">
        <v>1897</v>
      </c>
      <c r="O1244" t="s">
        <v>1898</v>
      </c>
      <c r="P1244">
        <v>-1.10000002</v>
      </c>
      <c r="Q1244" t="s">
        <v>1899</v>
      </c>
      <c r="R1244" t="s">
        <v>1900</v>
      </c>
      <c r="S1244">
        <v>20900222</v>
      </c>
      <c r="T1244">
        <v>581.1864822</v>
      </c>
      <c r="U1244" t="s">
        <v>31</v>
      </c>
      <c r="V1244" t="s">
        <v>2611</v>
      </c>
      <c r="W1244" t="s">
        <v>23</v>
      </c>
    </row>
    <row r="1245" spans="1:23" x14ac:dyDescent="0.4">
      <c r="A1245">
        <v>1244</v>
      </c>
      <c r="B1245">
        <v>1</v>
      </c>
      <c r="C1245">
        <v>1</v>
      </c>
      <c r="D1245">
        <v>1</v>
      </c>
      <c r="E1245">
        <v>1</v>
      </c>
      <c r="F1245">
        <v>0.343673014218627</v>
      </c>
      <c r="G1245">
        <v>-49.483336935872899</v>
      </c>
      <c r="H1245" t="s">
        <v>23</v>
      </c>
      <c r="I1245">
        <v>40.740776185829901</v>
      </c>
      <c r="J1245" t="s">
        <v>1894</v>
      </c>
      <c r="K1245" t="s">
        <v>25</v>
      </c>
      <c r="L1245" t="s">
        <v>1895</v>
      </c>
      <c r="M1245" t="s">
        <v>1896</v>
      </c>
      <c r="N1245" t="s">
        <v>1897</v>
      </c>
      <c r="O1245" t="s">
        <v>1898</v>
      </c>
      <c r="P1245">
        <v>-1.10000002</v>
      </c>
      <c r="Q1245" t="s">
        <v>1899</v>
      </c>
      <c r="R1245" t="s">
        <v>1900</v>
      </c>
      <c r="S1245">
        <v>20900222</v>
      </c>
      <c r="T1245">
        <v>581.1864822</v>
      </c>
      <c r="U1245" t="s">
        <v>31</v>
      </c>
      <c r="V1245" t="s">
        <v>2612</v>
      </c>
      <c r="W1245" t="s">
        <v>23</v>
      </c>
    </row>
    <row r="1246" spans="1:23" x14ac:dyDescent="0.4">
      <c r="A1246">
        <v>1245</v>
      </c>
      <c r="B1246">
        <v>1</v>
      </c>
      <c r="C1246">
        <v>1</v>
      </c>
      <c r="D1246">
        <v>1</v>
      </c>
      <c r="E1246">
        <v>2</v>
      </c>
      <c r="F1246">
        <v>0.34367270211217399</v>
      </c>
      <c r="G1246">
        <v>-80.237606558145799</v>
      </c>
      <c r="H1246">
        <v>0.96984924623115498</v>
      </c>
      <c r="I1246">
        <v>1.8657134932541599</v>
      </c>
      <c r="J1246" t="s">
        <v>2613</v>
      </c>
      <c r="K1246" t="s">
        <v>25</v>
      </c>
      <c r="L1246" t="s">
        <v>2614</v>
      </c>
      <c r="M1246" t="s">
        <v>2615</v>
      </c>
      <c r="N1246" t="s">
        <v>2616</v>
      </c>
      <c r="O1246" t="s">
        <v>2617</v>
      </c>
      <c r="P1246">
        <v>1.60000002</v>
      </c>
      <c r="Q1246">
        <v>9362</v>
      </c>
      <c r="R1246" t="s">
        <v>2618</v>
      </c>
      <c r="S1246">
        <v>67108866</v>
      </c>
      <c r="T1246">
        <v>197.07089999999999</v>
      </c>
      <c r="U1246" t="s">
        <v>31</v>
      </c>
      <c r="V1246" t="s">
        <v>2619</v>
      </c>
      <c r="W1246" t="s">
        <v>23</v>
      </c>
    </row>
    <row r="1247" spans="1:23" x14ac:dyDescent="0.4">
      <c r="A1247">
        <v>1246</v>
      </c>
      <c r="B1247">
        <v>1</v>
      </c>
      <c r="C1247">
        <v>1</v>
      </c>
      <c r="D1247">
        <v>1</v>
      </c>
      <c r="E1247">
        <v>1</v>
      </c>
      <c r="F1247">
        <v>0.34366979104599099</v>
      </c>
      <c r="G1247">
        <v>-241.31325731518001</v>
      </c>
      <c r="H1247" t="s">
        <v>23</v>
      </c>
      <c r="I1247">
        <v>52.876979865631</v>
      </c>
      <c r="J1247" t="s">
        <v>299</v>
      </c>
      <c r="K1247" t="s">
        <v>25</v>
      </c>
      <c r="L1247" t="s">
        <v>2620</v>
      </c>
      <c r="M1247" t="s">
        <v>2621</v>
      </c>
      <c r="N1247" t="s">
        <v>2622</v>
      </c>
      <c r="O1247" t="s">
        <v>2623</v>
      </c>
      <c r="P1247">
        <v>2.0999998999999998</v>
      </c>
      <c r="Q1247" t="s">
        <v>2624</v>
      </c>
      <c r="R1247" t="s">
        <v>2625</v>
      </c>
      <c r="S1247">
        <v>67108930</v>
      </c>
      <c r="T1247">
        <v>278.13868450000001</v>
      </c>
      <c r="U1247" t="s">
        <v>31</v>
      </c>
      <c r="V1247" t="s">
        <v>2626</v>
      </c>
      <c r="W1247" t="s">
        <v>23</v>
      </c>
    </row>
    <row r="1248" spans="1:23" x14ac:dyDescent="0.4">
      <c r="A1248">
        <v>1247</v>
      </c>
      <c r="B1248">
        <v>1</v>
      </c>
      <c r="C1248">
        <v>1</v>
      </c>
      <c r="D1248">
        <v>1</v>
      </c>
      <c r="E1248">
        <v>1</v>
      </c>
      <c r="F1248">
        <v>0.34366979104599099</v>
      </c>
      <c r="G1248">
        <v>-241.31325731518001</v>
      </c>
      <c r="H1248">
        <v>0.999999999999999</v>
      </c>
      <c r="I1248">
        <v>52.876979865631</v>
      </c>
      <c r="J1248" t="s">
        <v>299</v>
      </c>
      <c r="K1248" t="s">
        <v>25</v>
      </c>
      <c r="L1248" t="s">
        <v>2620</v>
      </c>
      <c r="M1248" t="s">
        <v>2621</v>
      </c>
      <c r="N1248" t="s">
        <v>2622</v>
      </c>
      <c r="O1248" t="s">
        <v>2623</v>
      </c>
      <c r="P1248">
        <v>2.0999998999999998</v>
      </c>
      <c r="Q1248" t="s">
        <v>2624</v>
      </c>
      <c r="R1248" t="s">
        <v>2625</v>
      </c>
      <c r="S1248">
        <v>67108930</v>
      </c>
      <c r="T1248">
        <v>278.13868450000001</v>
      </c>
      <c r="U1248" t="s">
        <v>31</v>
      </c>
      <c r="V1248" t="s">
        <v>2627</v>
      </c>
      <c r="W1248" t="s">
        <v>23</v>
      </c>
    </row>
    <row r="1249" spans="1:23" x14ac:dyDescent="0.4">
      <c r="A1249">
        <v>1248</v>
      </c>
      <c r="B1249">
        <v>1</v>
      </c>
      <c r="C1249">
        <v>2</v>
      </c>
      <c r="D1249">
        <v>1</v>
      </c>
      <c r="E1249">
        <v>2</v>
      </c>
      <c r="F1249">
        <v>0.343346630701995</v>
      </c>
      <c r="G1249">
        <v>-124.06401407923001</v>
      </c>
      <c r="H1249">
        <v>0.96783919597989898</v>
      </c>
      <c r="I1249">
        <v>70.276843577707496</v>
      </c>
      <c r="J1249" t="s">
        <v>2628</v>
      </c>
      <c r="K1249" t="s">
        <v>25</v>
      </c>
      <c r="L1249" t="s">
        <v>2629</v>
      </c>
      <c r="M1249" t="s">
        <v>2630</v>
      </c>
      <c r="N1249" t="s">
        <v>2631</v>
      </c>
      <c r="O1249" t="s">
        <v>2632</v>
      </c>
      <c r="P1249">
        <v>5.4000000999999997</v>
      </c>
      <c r="Q1249" t="s">
        <v>2633</v>
      </c>
      <c r="R1249" t="s">
        <v>2634</v>
      </c>
      <c r="S1249">
        <v>3178582</v>
      </c>
      <c r="T1249">
        <v>767.49400409999998</v>
      </c>
      <c r="U1249" t="s">
        <v>31</v>
      </c>
      <c r="V1249" t="s">
        <v>2635</v>
      </c>
      <c r="W1249" t="s">
        <v>23</v>
      </c>
    </row>
    <row r="1250" spans="1:23" x14ac:dyDescent="0.4">
      <c r="A1250">
        <v>1249</v>
      </c>
      <c r="B1250">
        <v>1</v>
      </c>
      <c r="C1250">
        <v>1</v>
      </c>
      <c r="D1250">
        <v>1</v>
      </c>
      <c r="E1250">
        <v>1</v>
      </c>
      <c r="F1250">
        <v>0.34300851543792998</v>
      </c>
      <c r="G1250">
        <v>-234.291370822662</v>
      </c>
      <c r="H1250">
        <v>0.999999999999999</v>
      </c>
      <c r="I1250">
        <v>48.380260041584101</v>
      </c>
      <c r="J1250" t="s">
        <v>299</v>
      </c>
      <c r="K1250" t="s">
        <v>25</v>
      </c>
      <c r="L1250" t="s">
        <v>300</v>
      </c>
      <c r="M1250" t="s">
        <v>301</v>
      </c>
      <c r="N1250" t="s">
        <v>302</v>
      </c>
      <c r="O1250" t="s">
        <v>303</v>
      </c>
      <c r="P1250">
        <v>2.1772727999999999</v>
      </c>
      <c r="Q1250" t="s">
        <v>304</v>
      </c>
      <c r="R1250" t="s">
        <v>305</v>
      </c>
      <c r="S1250">
        <v>8593137746</v>
      </c>
      <c r="T1250">
        <v>278.13868450000001</v>
      </c>
      <c r="U1250" t="s">
        <v>31</v>
      </c>
      <c r="V1250" t="s">
        <v>2636</v>
      </c>
      <c r="W1250" t="s">
        <v>23</v>
      </c>
    </row>
    <row r="1251" spans="1:23" x14ac:dyDescent="0.4">
      <c r="A1251">
        <v>1250</v>
      </c>
      <c r="B1251">
        <v>1</v>
      </c>
      <c r="C1251">
        <v>1</v>
      </c>
      <c r="D1251">
        <v>1</v>
      </c>
      <c r="E1251">
        <v>1</v>
      </c>
      <c r="F1251">
        <v>0.34300851543792998</v>
      </c>
      <c r="G1251">
        <v>-234.291370822662</v>
      </c>
      <c r="H1251" t="s">
        <v>23</v>
      </c>
      <c r="I1251">
        <v>48.380260041584101</v>
      </c>
      <c r="J1251" t="s">
        <v>299</v>
      </c>
      <c r="K1251" t="s">
        <v>25</v>
      </c>
      <c r="L1251" t="s">
        <v>300</v>
      </c>
      <c r="M1251" t="s">
        <v>301</v>
      </c>
      <c r="N1251" t="s">
        <v>302</v>
      </c>
      <c r="O1251" t="s">
        <v>303</v>
      </c>
      <c r="P1251">
        <v>2.1772727999999999</v>
      </c>
      <c r="Q1251" t="s">
        <v>304</v>
      </c>
      <c r="R1251" t="s">
        <v>305</v>
      </c>
      <c r="S1251">
        <v>8593137746</v>
      </c>
      <c r="T1251">
        <v>278.13868450000001</v>
      </c>
      <c r="U1251" t="s">
        <v>31</v>
      </c>
      <c r="V1251" t="s">
        <v>2637</v>
      </c>
      <c r="W1251" t="s">
        <v>23</v>
      </c>
    </row>
    <row r="1252" spans="1:23" x14ac:dyDescent="0.4">
      <c r="A1252">
        <v>1251</v>
      </c>
      <c r="B1252">
        <v>1</v>
      </c>
      <c r="C1252">
        <v>2</v>
      </c>
      <c r="D1252">
        <v>1</v>
      </c>
      <c r="E1252">
        <v>1</v>
      </c>
      <c r="F1252">
        <v>0.34299056552749801</v>
      </c>
      <c r="G1252">
        <v>-20.5387495114635</v>
      </c>
      <c r="H1252" t="s">
        <v>23</v>
      </c>
      <c r="I1252">
        <v>36.0990656094001</v>
      </c>
      <c r="J1252" t="s">
        <v>2355</v>
      </c>
      <c r="K1252" t="s">
        <v>25</v>
      </c>
      <c r="L1252" t="s">
        <v>2356</v>
      </c>
      <c r="M1252" t="s">
        <v>2357</v>
      </c>
      <c r="N1252" t="s">
        <v>2358</v>
      </c>
      <c r="O1252" t="s">
        <v>2359</v>
      </c>
      <c r="P1252">
        <v>2.7000000499999999</v>
      </c>
      <c r="Q1252" t="s">
        <v>2360</v>
      </c>
      <c r="R1252" t="s">
        <v>2361</v>
      </c>
      <c r="S1252">
        <v>20900222</v>
      </c>
      <c r="T1252">
        <v>287.09140000000002</v>
      </c>
      <c r="U1252" t="s">
        <v>31</v>
      </c>
      <c r="V1252" t="s">
        <v>2638</v>
      </c>
      <c r="W1252" t="s">
        <v>23</v>
      </c>
    </row>
    <row r="1253" spans="1:23" x14ac:dyDescent="0.4">
      <c r="A1253">
        <v>1252</v>
      </c>
      <c r="B1253">
        <v>1</v>
      </c>
      <c r="C1253">
        <v>2</v>
      </c>
      <c r="D1253">
        <v>1</v>
      </c>
      <c r="E1253">
        <v>1</v>
      </c>
      <c r="F1253">
        <v>0.34299056552749801</v>
      </c>
      <c r="G1253">
        <v>-20.5387495114635</v>
      </c>
      <c r="H1253">
        <v>0.997989949748743</v>
      </c>
      <c r="I1253">
        <v>36.0990656094001</v>
      </c>
      <c r="J1253" t="s">
        <v>2355</v>
      </c>
      <c r="K1253" t="s">
        <v>25</v>
      </c>
      <c r="L1253" t="s">
        <v>2356</v>
      </c>
      <c r="M1253" t="s">
        <v>2357</v>
      </c>
      <c r="N1253" t="s">
        <v>2358</v>
      </c>
      <c r="O1253" t="s">
        <v>2359</v>
      </c>
      <c r="P1253">
        <v>2.7000000499999999</v>
      </c>
      <c r="Q1253" t="s">
        <v>2360</v>
      </c>
      <c r="R1253" t="s">
        <v>2361</v>
      </c>
      <c r="S1253">
        <v>20900222</v>
      </c>
      <c r="T1253">
        <v>287.09140000000002</v>
      </c>
      <c r="U1253" t="s">
        <v>31</v>
      </c>
      <c r="V1253" t="s">
        <v>2639</v>
      </c>
      <c r="W1253" t="s">
        <v>23</v>
      </c>
    </row>
    <row r="1254" spans="1:23" x14ac:dyDescent="0.4">
      <c r="A1254">
        <v>1253</v>
      </c>
      <c r="B1254">
        <v>1</v>
      </c>
      <c r="C1254">
        <v>1</v>
      </c>
      <c r="D1254">
        <v>1</v>
      </c>
      <c r="E1254">
        <v>1</v>
      </c>
      <c r="F1254">
        <v>0.34160481638252899</v>
      </c>
      <c r="G1254">
        <v>-162.06526034949999</v>
      </c>
      <c r="H1254" t="s">
        <v>23</v>
      </c>
      <c r="I1254">
        <v>40.9845785157233</v>
      </c>
      <c r="J1254" t="s">
        <v>1050</v>
      </c>
      <c r="K1254" t="s">
        <v>25</v>
      </c>
      <c r="L1254" t="s">
        <v>1051</v>
      </c>
      <c r="M1254" t="s">
        <v>1052</v>
      </c>
      <c r="N1254" t="s">
        <v>1053</v>
      </c>
      <c r="O1254" t="s">
        <v>1054</v>
      </c>
      <c r="P1254">
        <v>-2.26145554</v>
      </c>
      <c r="Q1254" t="s">
        <v>1055</v>
      </c>
      <c r="R1254" t="s">
        <v>1056</v>
      </c>
      <c r="S1254">
        <v>20965758</v>
      </c>
      <c r="T1254">
        <v>285.08300000000003</v>
      </c>
      <c r="U1254" t="s">
        <v>31</v>
      </c>
      <c r="V1254" t="s">
        <v>2640</v>
      </c>
      <c r="W1254" t="s">
        <v>23</v>
      </c>
    </row>
    <row r="1255" spans="1:23" x14ac:dyDescent="0.4">
      <c r="A1255">
        <v>1254</v>
      </c>
      <c r="B1255">
        <v>1</v>
      </c>
      <c r="C1255">
        <v>1</v>
      </c>
      <c r="D1255">
        <v>1</v>
      </c>
      <c r="E1255">
        <v>1</v>
      </c>
      <c r="F1255">
        <v>0.34160481638252899</v>
      </c>
      <c r="G1255">
        <v>-162.06526034949999</v>
      </c>
      <c r="H1255">
        <v>0.999999999999999</v>
      </c>
      <c r="I1255">
        <v>40.9845785157233</v>
      </c>
      <c r="J1255" t="s">
        <v>1050</v>
      </c>
      <c r="K1255" t="s">
        <v>25</v>
      </c>
      <c r="L1255" t="s">
        <v>1051</v>
      </c>
      <c r="M1255" t="s">
        <v>1052</v>
      </c>
      <c r="N1255" t="s">
        <v>1053</v>
      </c>
      <c r="O1255" t="s">
        <v>1054</v>
      </c>
      <c r="P1255">
        <v>-2.26145554</v>
      </c>
      <c r="Q1255" t="s">
        <v>1055</v>
      </c>
      <c r="R1255" t="s">
        <v>1056</v>
      </c>
      <c r="S1255">
        <v>20965758</v>
      </c>
      <c r="T1255">
        <v>285.08300000000003</v>
      </c>
      <c r="U1255" t="s">
        <v>31</v>
      </c>
      <c r="V1255" t="s">
        <v>2641</v>
      </c>
      <c r="W1255" t="s">
        <v>23</v>
      </c>
    </row>
    <row r="1256" spans="1:23" x14ac:dyDescent="0.4">
      <c r="A1256">
        <v>1255</v>
      </c>
      <c r="B1256">
        <v>1</v>
      </c>
      <c r="C1256">
        <v>1</v>
      </c>
      <c r="D1256">
        <v>1</v>
      </c>
      <c r="E1256">
        <v>1</v>
      </c>
      <c r="F1256">
        <v>0.34103412251194198</v>
      </c>
      <c r="G1256">
        <v>-215.90329867819901</v>
      </c>
      <c r="H1256">
        <v>0.999999999999999</v>
      </c>
      <c r="I1256">
        <v>10.690970291090901</v>
      </c>
      <c r="J1256" t="s">
        <v>2159</v>
      </c>
      <c r="K1256" t="s">
        <v>25</v>
      </c>
      <c r="L1256" t="s">
        <v>2160</v>
      </c>
      <c r="M1256" t="s">
        <v>2161</v>
      </c>
      <c r="N1256" t="s">
        <v>2162</v>
      </c>
      <c r="O1256" t="s">
        <v>2163</v>
      </c>
      <c r="P1256">
        <v>-1.39999998</v>
      </c>
      <c r="Q1256">
        <v>21827835</v>
      </c>
      <c r="R1256" t="s">
        <v>2164</v>
      </c>
      <c r="S1256">
        <v>262146</v>
      </c>
      <c r="T1256">
        <v>301.06011710000001</v>
      </c>
      <c r="U1256" t="s">
        <v>31</v>
      </c>
      <c r="V1256" t="s">
        <v>2642</v>
      </c>
      <c r="W1256" t="s">
        <v>23</v>
      </c>
    </row>
    <row r="1257" spans="1:23" x14ac:dyDescent="0.4">
      <c r="A1257">
        <v>1256</v>
      </c>
      <c r="B1257">
        <v>1</v>
      </c>
      <c r="C1257">
        <v>1</v>
      </c>
      <c r="D1257">
        <v>1</v>
      </c>
      <c r="E1257">
        <v>1</v>
      </c>
      <c r="F1257">
        <v>0.34103412251194198</v>
      </c>
      <c r="G1257">
        <v>-215.90329867819901</v>
      </c>
      <c r="H1257" t="s">
        <v>23</v>
      </c>
      <c r="I1257">
        <v>10.690970291090901</v>
      </c>
      <c r="J1257" t="s">
        <v>2159</v>
      </c>
      <c r="K1257" t="s">
        <v>25</v>
      </c>
      <c r="L1257" t="s">
        <v>2160</v>
      </c>
      <c r="M1257" t="s">
        <v>2161</v>
      </c>
      <c r="N1257" t="s">
        <v>2162</v>
      </c>
      <c r="O1257" t="s">
        <v>2163</v>
      </c>
      <c r="P1257">
        <v>-1.39999998</v>
      </c>
      <c r="Q1257">
        <v>21827835</v>
      </c>
      <c r="R1257" t="s">
        <v>2164</v>
      </c>
      <c r="S1257">
        <v>262146</v>
      </c>
      <c r="T1257">
        <v>301.06011710000001</v>
      </c>
      <c r="U1257" t="s">
        <v>31</v>
      </c>
      <c r="V1257" t="s">
        <v>2643</v>
      </c>
      <c r="W1257" t="s">
        <v>23</v>
      </c>
    </row>
    <row r="1258" spans="1:23" x14ac:dyDescent="0.4">
      <c r="A1258">
        <v>1257</v>
      </c>
      <c r="B1258">
        <v>1</v>
      </c>
      <c r="C1258">
        <v>1</v>
      </c>
      <c r="D1258">
        <v>1</v>
      </c>
      <c r="E1258">
        <v>1</v>
      </c>
      <c r="F1258">
        <v>0.34050121755292301</v>
      </c>
      <c r="G1258">
        <v>-150.49283365463199</v>
      </c>
      <c r="H1258">
        <v>0.999999999999999</v>
      </c>
      <c r="I1258">
        <v>13.5830523321446</v>
      </c>
      <c r="J1258" t="s">
        <v>475</v>
      </c>
      <c r="K1258" t="s">
        <v>25</v>
      </c>
      <c r="L1258" t="s">
        <v>2108</v>
      </c>
      <c r="M1258" t="s">
        <v>2109</v>
      </c>
      <c r="N1258" t="s">
        <v>28</v>
      </c>
      <c r="O1258" t="s">
        <v>2110</v>
      </c>
      <c r="P1258">
        <v>-4.1999998099999996</v>
      </c>
      <c r="Q1258">
        <v>133053974</v>
      </c>
      <c r="R1258" t="s">
        <v>2111</v>
      </c>
      <c r="S1258">
        <v>16777218</v>
      </c>
      <c r="T1258">
        <v>246.1448</v>
      </c>
      <c r="U1258" t="s">
        <v>31</v>
      </c>
      <c r="V1258" t="s">
        <v>2644</v>
      </c>
      <c r="W1258" t="s">
        <v>23</v>
      </c>
    </row>
    <row r="1259" spans="1:23" x14ac:dyDescent="0.4">
      <c r="A1259">
        <v>1258</v>
      </c>
      <c r="B1259">
        <v>1</v>
      </c>
      <c r="C1259">
        <v>1</v>
      </c>
      <c r="D1259">
        <v>1</v>
      </c>
      <c r="E1259">
        <v>1</v>
      </c>
      <c r="F1259">
        <v>0.34050121755292301</v>
      </c>
      <c r="G1259">
        <v>-150.49283365463199</v>
      </c>
      <c r="H1259" t="s">
        <v>23</v>
      </c>
      <c r="I1259">
        <v>13.5830523321446</v>
      </c>
      <c r="J1259" t="s">
        <v>475</v>
      </c>
      <c r="K1259" t="s">
        <v>25</v>
      </c>
      <c r="L1259" t="s">
        <v>2108</v>
      </c>
      <c r="M1259" t="s">
        <v>2109</v>
      </c>
      <c r="N1259" t="s">
        <v>28</v>
      </c>
      <c r="O1259" t="s">
        <v>2110</v>
      </c>
      <c r="P1259">
        <v>-4.1999998099999996</v>
      </c>
      <c r="Q1259">
        <v>133053974</v>
      </c>
      <c r="R1259" t="s">
        <v>2111</v>
      </c>
      <c r="S1259">
        <v>16777218</v>
      </c>
      <c r="T1259">
        <v>246.1448</v>
      </c>
      <c r="U1259" t="s">
        <v>31</v>
      </c>
      <c r="V1259" t="s">
        <v>2645</v>
      </c>
      <c r="W1259" t="s">
        <v>23</v>
      </c>
    </row>
    <row r="1260" spans="1:23" x14ac:dyDescent="0.4">
      <c r="A1260">
        <v>1259</v>
      </c>
      <c r="B1260">
        <v>1</v>
      </c>
      <c r="C1260">
        <v>1</v>
      </c>
      <c r="D1260">
        <v>1</v>
      </c>
      <c r="E1260">
        <v>1</v>
      </c>
      <c r="F1260">
        <v>0.340445093159646</v>
      </c>
      <c r="G1260">
        <v>-101.41637166669901</v>
      </c>
      <c r="H1260">
        <v>0.999999999999999</v>
      </c>
      <c r="I1260">
        <v>22.330174468937201</v>
      </c>
      <c r="J1260" t="s">
        <v>1408</v>
      </c>
      <c r="K1260" t="s">
        <v>25</v>
      </c>
      <c r="L1260" t="s">
        <v>1634</v>
      </c>
      <c r="M1260" t="s">
        <v>1635</v>
      </c>
      <c r="N1260" t="s">
        <v>1636</v>
      </c>
      <c r="O1260" t="s">
        <v>1637</v>
      </c>
      <c r="P1260">
        <v>2.3777244099999999</v>
      </c>
      <c r="Q1260" t="s">
        <v>1638</v>
      </c>
      <c r="R1260" t="s">
        <v>1639</v>
      </c>
      <c r="S1260">
        <v>19540002</v>
      </c>
      <c r="T1260">
        <v>289.15466900000001</v>
      </c>
      <c r="U1260" t="s">
        <v>31</v>
      </c>
      <c r="V1260" t="s">
        <v>2646</v>
      </c>
      <c r="W1260" t="s">
        <v>23</v>
      </c>
    </row>
    <row r="1261" spans="1:23" x14ac:dyDescent="0.4">
      <c r="A1261">
        <v>1260</v>
      </c>
      <c r="B1261">
        <v>1</v>
      </c>
      <c r="C1261">
        <v>1</v>
      </c>
      <c r="D1261">
        <v>1</v>
      </c>
      <c r="E1261">
        <v>1</v>
      </c>
      <c r="F1261">
        <v>0.340445093159646</v>
      </c>
      <c r="G1261">
        <v>-101.41637166669901</v>
      </c>
      <c r="H1261" t="s">
        <v>23</v>
      </c>
      <c r="I1261">
        <v>22.330174468937201</v>
      </c>
      <c r="J1261" t="s">
        <v>1408</v>
      </c>
      <c r="K1261" t="s">
        <v>25</v>
      </c>
      <c r="L1261" t="s">
        <v>1634</v>
      </c>
      <c r="M1261" t="s">
        <v>1635</v>
      </c>
      <c r="N1261" t="s">
        <v>1636</v>
      </c>
      <c r="O1261" t="s">
        <v>1637</v>
      </c>
      <c r="P1261">
        <v>2.3777244099999999</v>
      </c>
      <c r="Q1261" t="s">
        <v>1638</v>
      </c>
      <c r="R1261" t="s">
        <v>1639</v>
      </c>
      <c r="S1261">
        <v>19540002</v>
      </c>
      <c r="T1261">
        <v>289.15466900000001</v>
      </c>
      <c r="U1261" t="s">
        <v>31</v>
      </c>
      <c r="V1261" t="s">
        <v>2647</v>
      </c>
      <c r="W1261" t="s">
        <v>23</v>
      </c>
    </row>
    <row r="1262" spans="1:23" x14ac:dyDescent="0.4">
      <c r="A1262">
        <v>1261</v>
      </c>
      <c r="B1262">
        <v>1</v>
      </c>
      <c r="C1262">
        <v>1</v>
      </c>
      <c r="D1262">
        <v>1</v>
      </c>
      <c r="E1262">
        <v>1</v>
      </c>
      <c r="F1262">
        <v>0.340291861067191</v>
      </c>
      <c r="G1262">
        <v>-109.647414271793</v>
      </c>
      <c r="H1262" t="s">
        <v>23</v>
      </c>
      <c r="I1262">
        <v>28.933538447900499</v>
      </c>
      <c r="J1262" t="s">
        <v>1880</v>
      </c>
      <c r="K1262" t="s">
        <v>25</v>
      </c>
      <c r="L1262" t="s">
        <v>2648</v>
      </c>
      <c r="M1262" t="s">
        <v>2649</v>
      </c>
      <c r="N1262" t="s">
        <v>2650</v>
      </c>
      <c r="O1262" t="s">
        <v>2651</v>
      </c>
      <c r="P1262">
        <v>-1.6907504799999999</v>
      </c>
      <c r="Q1262" t="s">
        <v>2652</v>
      </c>
      <c r="R1262" t="s">
        <v>2653</v>
      </c>
      <c r="S1262">
        <v>70</v>
      </c>
      <c r="T1262">
        <v>298.1146</v>
      </c>
      <c r="U1262" t="s">
        <v>31</v>
      </c>
      <c r="V1262" t="s">
        <v>2654</v>
      </c>
      <c r="W1262" t="s">
        <v>23</v>
      </c>
    </row>
    <row r="1263" spans="1:23" x14ac:dyDescent="0.4">
      <c r="A1263">
        <v>1262</v>
      </c>
      <c r="B1263">
        <v>1</v>
      </c>
      <c r="C1263">
        <v>1</v>
      </c>
      <c r="D1263">
        <v>1</v>
      </c>
      <c r="E1263">
        <v>1</v>
      </c>
      <c r="F1263">
        <v>0.340291861067191</v>
      </c>
      <c r="G1263">
        <v>-109.647414271793</v>
      </c>
      <c r="H1263">
        <v>0.999999999999999</v>
      </c>
      <c r="I1263">
        <v>28.933538447900499</v>
      </c>
      <c r="J1263" t="s">
        <v>1880</v>
      </c>
      <c r="K1263" t="s">
        <v>25</v>
      </c>
      <c r="L1263" t="s">
        <v>2648</v>
      </c>
      <c r="M1263" t="s">
        <v>2649</v>
      </c>
      <c r="N1263" t="s">
        <v>2650</v>
      </c>
      <c r="O1263" t="s">
        <v>2651</v>
      </c>
      <c r="P1263">
        <v>-1.6907504799999999</v>
      </c>
      <c r="Q1263" t="s">
        <v>2652</v>
      </c>
      <c r="R1263" t="s">
        <v>2653</v>
      </c>
      <c r="S1263">
        <v>70</v>
      </c>
      <c r="T1263">
        <v>298.1146</v>
      </c>
      <c r="U1263" t="s">
        <v>31</v>
      </c>
      <c r="V1263" t="s">
        <v>2655</v>
      </c>
      <c r="W1263" t="s">
        <v>23</v>
      </c>
    </row>
    <row r="1264" spans="1:23" x14ac:dyDescent="0.4">
      <c r="A1264">
        <v>1263</v>
      </c>
      <c r="B1264">
        <v>1</v>
      </c>
      <c r="C1264">
        <v>1</v>
      </c>
      <c r="D1264">
        <v>1</v>
      </c>
      <c r="E1264">
        <v>4</v>
      </c>
      <c r="F1264">
        <v>0.33987992639061998</v>
      </c>
      <c r="G1264">
        <v>-297.341885056374</v>
      </c>
      <c r="H1264" t="s">
        <v>23</v>
      </c>
      <c r="I1264">
        <v>61.593956811786903</v>
      </c>
      <c r="J1264" t="s">
        <v>2060</v>
      </c>
      <c r="K1264" t="s">
        <v>25</v>
      </c>
      <c r="L1264" t="s">
        <v>2061</v>
      </c>
      <c r="M1264" t="s">
        <v>2062</v>
      </c>
      <c r="N1264" t="s">
        <v>28</v>
      </c>
      <c r="O1264" t="s">
        <v>2063</v>
      </c>
      <c r="P1264">
        <v>-3.2999999500000001</v>
      </c>
      <c r="Q1264" t="s">
        <v>2064</v>
      </c>
      <c r="R1264" t="s">
        <v>2065</v>
      </c>
      <c r="S1264">
        <v>18874370</v>
      </c>
      <c r="T1264">
        <v>433.11292329999998</v>
      </c>
      <c r="U1264" t="s">
        <v>31</v>
      </c>
      <c r="V1264" t="s">
        <v>2656</v>
      </c>
      <c r="W1264" t="s">
        <v>23</v>
      </c>
    </row>
    <row r="1265" spans="1:23" x14ac:dyDescent="0.4">
      <c r="A1265">
        <v>1264</v>
      </c>
      <c r="B1265">
        <v>1</v>
      </c>
      <c r="C1265">
        <v>1</v>
      </c>
      <c r="D1265">
        <v>1</v>
      </c>
      <c r="E1265">
        <v>4</v>
      </c>
      <c r="F1265">
        <v>0.33987992639061998</v>
      </c>
      <c r="G1265">
        <v>-297.341885056374</v>
      </c>
      <c r="H1265">
        <v>0.67788944723618005</v>
      </c>
      <c r="I1265">
        <v>61.593956811786903</v>
      </c>
      <c r="J1265" t="s">
        <v>2060</v>
      </c>
      <c r="K1265" t="s">
        <v>25</v>
      </c>
      <c r="L1265" t="s">
        <v>2061</v>
      </c>
      <c r="M1265" t="s">
        <v>2062</v>
      </c>
      <c r="N1265" t="s">
        <v>28</v>
      </c>
      <c r="O1265" t="s">
        <v>2063</v>
      </c>
      <c r="P1265">
        <v>-3.2999999500000001</v>
      </c>
      <c r="Q1265" t="s">
        <v>2064</v>
      </c>
      <c r="R1265" t="s">
        <v>2065</v>
      </c>
      <c r="S1265">
        <v>18874370</v>
      </c>
      <c r="T1265">
        <v>433.11292329999998</v>
      </c>
      <c r="U1265" t="s">
        <v>31</v>
      </c>
      <c r="V1265" t="s">
        <v>2657</v>
      </c>
      <c r="W1265" t="s">
        <v>23</v>
      </c>
    </row>
    <row r="1266" spans="1:23" x14ac:dyDescent="0.4">
      <c r="A1266">
        <v>1265</v>
      </c>
      <c r="B1266">
        <v>1</v>
      </c>
      <c r="C1266">
        <v>1</v>
      </c>
      <c r="D1266">
        <v>1</v>
      </c>
      <c r="E1266">
        <v>1</v>
      </c>
      <c r="F1266">
        <v>0.33964414246316799</v>
      </c>
      <c r="G1266">
        <v>-35.605936738846303</v>
      </c>
      <c r="H1266">
        <v>0.999999999999999</v>
      </c>
      <c r="I1266">
        <v>23.712204277565299</v>
      </c>
      <c r="J1266" t="s">
        <v>1156</v>
      </c>
      <c r="K1266" t="s">
        <v>25</v>
      </c>
      <c r="L1266" t="s">
        <v>1157</v>
      </c>
      <c r="M1266" t="s">
        <v>1158</v>
      </c>
      <c r="N1266" t="s">
        <v>1159</v>
      </c>
      <c r="O1266" t="s">
        <v>1160</v>
      </c>
      <c r="P1266">
        <v>0.40000000600000002</v>
      </c>
      <c r="Q1266" t="s">
        <v>1161</v>
      </c>
      <c r="R1266" t="s">
        <v>1162</v>
      </c>
      <c r="S1266">
        <v>34363730038</v>
      </c>
      <c r="T1266">
        <v>435.0921879</v>
      </c>
      <c r="U1266" t="s">
        <v>31</v>
      </c>
      <c r="V1266" t="s">
        <v>2658</v>
      </c>
      <c r="W1266" t="s">
        <v>23</v>
      </c>
    </row>
    <row r="1267" spans="1:23" x14ac:dyDescent="0.4">
      <c r="A1267">
        <v>1266</v>
      </c>
      <c r="B1267">
        <v>1</v>
      </c>
      <c r="C1267">
        <v>1</v>
      </c>
      <c r="D1267">
        <v>1</v>
      </c>
      <c r="E1267">
        <v>1</v>
      </c>
      <c r="F1267">
        <v>0.33964414246316799</v>
      </c>
      <c r="G1267">
        <v>-35.605936738846303</v>
      </c>
      <c r="H1267" t="s">
        <v>23</v>
      </c>
      <c r="I1267">
        <v>23.712204277565299</v>
      </c>
      <c r="J1267" t="s">
        <v>1156</v>
      </c>
      <c r="K1267" t="s">
        <v>25</v>
      </c>
      <c r="L1267" t="s">
        <v>1157</v>
      </c>
      <c r="M1267" t="s">
        <v>1158</v>
      </c>
      <c r="N1267" t="s">
        <v>1159</v>
      </c>
      <c r="O1267" t="s">
        <v>1160</v>
      </c>
      <c r="P1267">
        <v>0.40000000600000002</v>
      </c>
      <c r="Q1267" t="s">
        <v>1161</v>
      </c>
      <c r="R1267" t="s">
        <v>1162</v>
      </c>
      <c r="S1267">
        <v>34363730038</v>
      </c>
      <c r="T1267">
        <v>435.0921879</v>
      </c>
      <c r="U1267" t="s">
        <v>31</v>
      </c>
      <c r="V1267" t="s">
        <v>2659</v>
      </c>
      <c r="W1267" t="s">
        <v>23</v>
      </c>
    </row>
    <row r="1268" spans="1:23" x14ac:dyDescent="0.4">
      <c r="A1268">
        <v>1267</v>
      </c>
      <c r="B1268">
        <v>1</v>
      </c>
      <c r="C1268">
        <v>1</v>
      </c>
      <c r="D1268">
        <v>1</v>
      </c>
      <c r="E1268">
        <v>1</v>
      </c>
      <c r="F1268">
        <v>0.33940876021148703</v>
      </c>
      <c r="G1268">
        <v>-47.331199778931001</v>
      </c>
      <c r="H1268" t="s">
        <v>23</v>
      </c>
      <c r="I1268">
        <v>14.7819565211315</v>
      </c>
      <c r="J1268" t="s">
        <v>1532</v>
      </c>
      <c r="K1268" t="s">
        <v>25</v>
      </c>
      <c r="L1268" t="s">
        <v>2660</v>
      </c>
      <c r="M1268" t="s">
        <v>2661</v>
      </c>
      <c r="N1268" t="s">
        <v>2662</v>
      </c>
      <c r="O1268" t="s">
        <v>2663</v>
      </c>
      <c r="P1268">
        <v>1</v>
      </c>
      <c r="Q1268" t="s">
        <v>2664</v>
      </c>
      <c r="R1268" t="s">
        <v>2665</v>
      </c>
      <c r="S1268">
        <v>20496442</v>
      </c>
      <c r="T1268">
        <v>757.19744079999998</v>
      </c>
      <c r="U1268" t="s">
        <v>31</v>
      </c>
      <c r="V1268" t="s">
        <v>2666</v>
      </c>
      <c r="W1268" t="s">
        <v>23</v>
      </c>
    </row>
    <row r="1269" spans="1:23" x14ac:dyDescent="0.4">
      <c r="A1269">
        <v>1268</v>
      </c>
      <c r="B1269">
        <v>1</v>
      </c>
      <c r="C1269">
        <v>1</v>
      </c>
      <c r="D1269">
        <v>1</v>
      </c>
      <c r="E1269">
        <v>1</v>
      </c>
      <c r="F1269">
        <v>0.33940876021148703</v>
      </c>
      <c r="G1269">
        <v>-47.331199778931001</v>
      </c>
      <c r="H1269">
        <v>0.999999999999999</v>
      </c>
      <c r="I1269">
        <v>14.7819565211315</v>
      </c>
      <c r="J1269" t="s">
        <v>1532</v>
      </c>
      <c r="K1269" t="s">
        <v>25</v>
      </c>
      <c r="L1269" t="s">
        <v>2660</v>
      </c>
      <c r="M1269" t="s">
        <v>2661</v>
      </c>
      <c r="N1269" t="s">
        <v>2662</v>
      </c>
      <c r="O1269" t="s">
        <v>2663</v>
      </c>
      <c r="P1269">
        <v>1</v>
      </c>
      <c r="Q1269" t="s">
        <v>2664</v>
      </c>
      <c r="R1269" t="s">
        <v>2665</v>
      </c>
      <c r="S1269">
        <v>20496442</v>
      </c>
      <c r="T1269">
        <v>757.19744079999998</v>
      </c>
      <c r="U1269" t="s">
        <v>31</v>
      </c>
      <c r="V1269" t="s">
        <v>2667</v>
      </c>
      <c r="W1269" t="s">
        <v>23</v>
      </c>
    </row>
    <row r="1270" spans="1:23" x14ac:dyDescent="0.4">
      <c r="A1270">
        <v>1269</v>
      </c>
      <c r="B1270">
        <v>1</v>
      </c>
      <c r="C1270">
        <v>2</v>
      </c>
      <c r="D1270">
        <v>1</v>
      </c>
      <c r="E1270">
        <v>2</v>
      </c>
      <c r="F1270">
        <v>0.33936341195178499</v>
      </c>
      <c r="G1270">
        <v>-276.682955881981</v>
      </c>
      <c r="H1270">
        <v>7.2864321608040197E-2</v>
      </c>
      <c r="I1270">
        <v>70.337200461818398</v>
      </c>
      <c r="J1270" t="s">
        <v>2668</v>
      </c>
      <c r="K1270" t="s">
        <v>25</v>
      </c>
      <c r="L1270" t="s">
        <v>2669</v>
      </c>
      <c r="M1270" t="s">
        <v>2670</v>
      </c>
      <c r="N1270" t="s">
        <v>2671</v>
      </c>
      <c r="O1270" t="s">
        <v>2672</v>
      </c>
      <c r="P1270">
        <v>-10.399999599999999</v>
      </c>
      <c r="Q1270" t="s">
        <v>2673</v>
      </c>
      <c r="R1270" t="s">
        <v>2674</v>
      </c>
      <c r="S1270">
        <v>16910690</v>
      </c>
      <c r="T1270">
        <v>611.19704679999995</v>
      </c>
      <c r="U1270" t="s">
        <v>31</v>
      </c>
      <c r="V1270" t="s">
        <v>2675</v>
      </c>
      <c r="W1270" t="s">
        <v>23</v>
      </c>
    </row>
    <row r="1271" spans="1:23" x14ac:dyDescent="0.4">
      <c r="A1271">
        <v>1270</v>
      </c>
      <c r="B1271">
        <v>1</v>
      </c>
      <c r="C1271">
        <v>1</v>
      </c>
      <c r="D1271">
        <v>1</v>
      </c>
      <c r="E1271">
        <v>1</v>
      </c>
      <c r="F1271">
        <v>0.33898128224277702</v>
      </c>
      <c r="G1271">
        <v>-74.262404316114996</v>
      </c>
      <c r="H1271">
        <v>0.999999999999999</v>
      </c>
      <c r="I1271">
        <v>22.727699448367702</v>
      </c>
      <c r="J1271" t="s">
        <v>1408</v>
      </c>
      <c r="K1271" t="s">
        <v>25</v>
      </c>
      <c r="L1271" t="s">
        <v>1634</v>
      </c>
      <c r="M1271" t="s">
        <v>1635</v>
      </c>
      <c r="N1271" t="s">
        <v>1636</v>
      </c>
      <c r="O1271" t="s">
        <v>1637</v>
      </c>
      <c r="P1271">
        <v>2.3777244099999999</v>
      </c>
      <c r="Q1271" t="s">
        <v>1638</v>
      </c>
      <c r="R1271" t="s">
        <v>1639</v>
      </c>
      <c r="S1271">
        <v>19540002</v>
      </c>
      <c r="T1271">
        <v>289.15466900000001</v>
      </c>
      <c r="U1271" t="s">
        <v>31</v>
      </c>
      <c r="V1271" t="s">
        <v>2676</v>
      </c>
      <c r="W1271" t="s">
        <v>23</v>
      </c>
    </row>
    <row r="1272" spans="1:23" x14ac:dyDescent="0.4">
      <c r="A1272">
        <v>1271</v>
      </c>
      <c r="B1272">
        <v>1</v>
      </c>
      <c r="C1272">
        <v>1</v>
      </c>
      <c r="D1272">
        <v>1</v>
      </c>
      <c r="E1272">
        <v>1</v>
      </c>
      <c r="F1272">
        <v>0.33898128224277702</v>
      </c>
      <c r="G1272">
        <v>-74.262404316114996</v>
      </c>
      <c r="H1272" t="s">
        <v>23</v>
      </c>
      <c r="I1272">
        <v>22.727699448367702</v>
      </c>
      <c r="J1272" t="s">
        <v>1408</v>
      </c>
      <c r="K1272" t="s">
        <v>25</v>
      </c>
      <c r="L1272" t="s">
        <v>1634</v>
      </c>
      <c r="M1272" t="s">
        <v>1635</v>
      </c>
      <c r="N1272" t="s">
        <v>1636</v>
      </c>
      <c r="O1272" t="s">
        <v>1637</v>
      </c>
      <c r="P1272">
        <v>2.3777244099999999</v>
      </c>
      <c r="Q1272" t="s">
        <v>1638</v>
      </c>
      <c r="R1272" t="s">
        <v>1639</v>
      </c>
      <c r="S1272">
        <v>19540002</v>
      </c>
      <c r="T1272">
        <v>289.15466900000001</v>
      </c>
      <c r="U1272" t="s">
        <v>31</v>
      </c>
      <c r="V1272" t="s">
        <v>2677</v>
      </c>
      <c r="W1272" t="s">
        <v>23</v>
      </c>
    </row>
    <row r="1273" spans="1:23" x14ac:dyDescent="0.4">
      <c r="A1273">
        <v>1272</v>
      </c>
      <c r="B1273">
        <v>1</v>
      </c>
      <c r="C1273">
        <v>1</v>
      </c>
      <c r="D1273">
        <v>1</v>
      </c>
      <c r="E1273">
        <v>1</v>
      </c>
      <c r="F1273">
        <v>0.33820280482700599</v>
      </c>
      <c r="G1273">
        <v>-15.8750280419455</v>
      </c>
      <c r="H1273" t="s">
        <v>23</v>
      </c>
      <c r="I1273">
        <v>21.2831029573974</v>
      </c>
      <c r="J1273" t="s">
        <v>1690</v>
      </c>
      <c r="K1273" t="s">
        <v>25</v>
      </c>
      <c r="L1273" t="s">
        <v>1691</v>
      </c>
      <c r="M1273" t="s">
        <v>1692</v>
      </c>
      <c r="N1273" t="s">
        <v>1693</v>
      </c>
      <c r="O1273" t="s">
        <v>1694</v>
      </c>
      <c r="P1273">
        <v>-0.89999997600000003</v>
      </c>
      <c r="Q1273" t="s">
        <v>1695</v>
      </c>
      <c r="R1273" t="s">
        <v>1696</v>
      </c>
      <c r="S1273">
        <v>8677533822</v>
      </c>
      <c r="T1273">
        <v>595.1657467</v>
      </c>
      <c r="U1273" t="s">
        <v>31</v>
      </c>
      <c r="V1273" t="s">
        <v>2678</v>
      </c>
      <c r="W1273" t="s">
        <v>23</v>
      </c>
    </row>
    <row r="1274" spans="1:23" x14ac:dyDescent="0.4">
      <c r="A1274">
        <v>1273</v>
      </c>
      <c r="B1274">
        <v>1</v>
      </c>
      <c r="C1274">
        <v>1</v>
      </c>
      <c r="D1274">
        <v>1</v>
      </c>
      <c r="E1274">
        <v>1</v>
      </c>
      <c r="F1274">
        <v>0.33820280482700599</v>
      </c>
      <c r="G1274">
        <v>-15.8750280419455</v>
      </c>
      <c r="H1274">
        <v>0.999999999999999</v>
      </c>
      <c r="I1274">
        <v>21.2831029573974</v>
      </c>
      <c r="J1274" t="s">
        <v>1690</v>
      </c>
      <c r="K1274" t="s">
        <v>25</v>
      </c>
      <c r="L1274" t="s">
        <v>1691</v>
      </c>
      <c r="M1274" t="s">
        <v>1692</v>
      </c>
      <c r="N1274" t="s">
        <v>1693</v>
      </c>
      <c r="O1274" t="s">
        <v>1694</v>
      </c>
      <c r="P1274">
        <v>-0.89999997600000003</v>
      </c>
      <c r="Q1274" t="s">
        <v>1695</v>
      </c>
      <c r="R1274" t="s">
        <v>1696</v>
      </c>
      <c r="S1274">
        <v>8677533822</v>
      </c>
      <c r="T1274">
        <v>595.1657467</v>
      </c>
      <c r="U1274" t="s">
        <v>31</v>
      </c>
      <c r="V1274" t="s">
        <v>2679</v>
      </c>
      <c r="W1274" t="s">
        <v>23</v>
      </c>
    </row>
    <row r="1275" spans="1:23" x14ac:dyDescent="0.4">
      <c r="A1275">
        <v>1274</v>
      </c>
      <c r="B1275">
        <v>1</v>
      </c>
      <c r="C1275">
        <v>2</v>
      </c>
      <c r="D1275">
        <v>1</v>
      </c>
      <c r="E1275">
        <v>1</v>
      </c>
      <c r="F1275">
        <v>0.33811853405575398</v>
      </c>
      <c r="G1275">
        <v>-22.0369026684061</v>
      </c>
      <c r="H1275" t="s">
        <v>23</v>
      </c>
      <c r="I1275">
        <v>9.8847090076563102</v>
      </c>
      <c r="J1275" t="s">
        <v>1017</v>
      </c>
      <c r="K1275" t="s">
        <v>25</v>
      </c>
      <c r="L1275" t="s">
        <v>2220</v>
      </c>
      <c r="M1275" t="s">
        <v>2221</v>
      </c>
      <c r="N1275" t="s">
        <v>2222</v>
      </c>
      <c r="O1275" t="s">
        <v>2223</v>
      </c>
      <c r="P1275">
        <v>0.69999998799999996</v>
      </c>
      <c r="Q1275" t="s">
        <v>2224</v>
      </c>
      <c r="R1275" t="s">
        <v>2225</v>
      </c>
      <c r="S1275">
        <v>34380376446</v>
      </c>
      <c r="T1275">
        <v>449.10783789999999</v>
      </c>
      <c r="U1275" t="s">
        <v>31</v>
      </c>
      <c r="V1275" t="s">
        <v>2680</v>
      </c>
      <c r="W1275" t="s">
        <v>23</v>
      </c>
    </row>
    <row r="1276" spans="1:23" x14ac:dyDescent="0.4">
      <c r="A1276">
        <v>1275</v>
      </c>
      <c r="B1276">
        <v>1</v>
      </c>
      <c r="C1276">
        <v>2</v>
      </c>
      <c r="D1276">
        <v>1</v>
      </c>
      <c r="E1276">
        <v>1</v>
      </c>
      <c r="F1276">
        <v>0.33811853405575398</v>
      </c>
      <c r="G1276">
        <v>-22.0369026684061</v>
      </c>
      <c r="H1276">
        <v>0.999999999999999</v>
      </c>
      <c r="I1276">
        <v>9.8847090076563102</v>
      </c>
      <c r="J1276" t="s">
        <v>1017</v>
      </c>
      <c r="K1276" t="s">
        <v>25</v>
      </c>
      <c r="L1276" t="s">
        <v>2220</v>
      </c>
      <c r="M1276" t="s">
        <v>2221</v>
      </c>
      <c r="N1276" t="s">
        <v>2222</v>
      </c>
      <c r="O1276" t="s">
        <v>2223</v>
      </c>
      <c r="P1276">
        <v>0.69999998799999996</v>
      </c>
      <c r="Q1276" t="s">
        <v>2224</v>
      </c>
      <c r="R1276" t="s">
        <v>2225</v>
      </c>
      <c r="S1276">
        <v>34380376446</v>
      </c>
      <c r="T1276">
        <v>449.10783789999999</v>
      </c>
      <c r="U1276" t="s">
        <v>31</v>
      </c>
      <c r="V1276" t="s">
        <v>2681</v>
      </c>
      <c r="W1276" t="s">
        <v>23</v>
      </c>
    </row>
    <row r="1277" spans="1:23" x14ac:dyDescent="0.4">
      <c r="A1277">
        <v>1276</v>
      </c>
      <c r="B1277">
        <v>1</v>
      </c>
      <c r="C1277">
        <v>1</v>
      </c>
      <c r="D1277">
        <v>1</v>
      </c>
      <c r="E1277">
        <v>1</v>
      </c>
      <c r="F1277">
        <v>0.33800313697309597</v>
      </c>
      <c r="G1277">
        <v>-35.676359657281303</v>
      </c>
      <c r="H1277">
        <v>0.999999999999999</v>
      </c>
      <c r="I1277">
        <v>33.059663977398401</v>
      </c>
      <c r="J1277" t="s">
        <v>2364</v>
      </c>
      <c r="K1277" t="s">
        <v>25</v>
      </c>
      <c r="L1277" t="s">
        <v>2365</v>
      </c>
      <c r="M1277" t="s">
        <v>2366</v>
      </c>
      <c r="N1277" t="s">
        <v>2367</v>
      </c>
      <c r="O1277" t="s">
        <v>2368</v>
      </c>
      <c r="P1277">
        <v>2.2349462500000001</v>
      </c>
      <c r="Q1277" t="s">
        <v>2369</v>
      </c>
      <c r="R1277" t="s">
        <v>2370</v>
      </c>
      <c r="S1277">
        <v>255781758</v>
      </c>
      <c r="T1277">
        <v>271.06009999999998</v>
      </c>
      <c r="U1277" t="s">
        <v>31</v>
      </c>
      <c r="V1277" t="s">
        <v>2682</v>
      </c>
      <c r="W1277" t="s">
        <v>23</v>
      </c>
    </row>
    <row r="1278" spans="1:23" x14ac:dyDescent="0.4">
      <c r="A1278">
        <v>1277</v>
      </c>
      <c r="B1278">
        <v>1</v>
      </c>
      <c r="C1278">
        <v>1</v>
      </c>
      <c r="D1278">
        <v>1</v>
      </c>
      <c r="E1278">
        <v>1</v>
      </c>
      <c r="F1278">
        <v>0.33800313697309597</v>
      </c>
      <c r="G1278">
        <v>-35.676359657281303</v>
      </c>
      <c r="H1278" t="s">
        <v>23</v>
      </c>
      <c r="I1278">
        <v>33.059663977398401</v>
      </c>
      <c r="J1278" t="s">
        <v>2364</v>
      </c>
      <c r="K1278" t="s">
        <v>25</v>
      </c>
      <c r="L1278" t="s">
        <v>2365</v>
      </c>
      <c r="M1278" t="s">
        <v>2366</v>
      </c>
      <c r="N1278" t="s">
        <v>2367</v>
      </c>
      <c r="O1278" t="s">
        <v>2368</v>
      </c>
      <c r="P1278">
        <v>2.2349462500000001</v>
      </c>
      <c r="Q1278" t="s">
        <v>2369</v>
      </c>
      <c r="R1278" t="s">
        <v>2370</v>
      </c>
      <c r="S1278">
        <v>255781758</v>
      </c>
      <c r="T1278">
        <v>271.06009999999998</v>
      </c>
      <c r="U1278" t="s">
        <v>31</v>
      </c>
      <c r="V1278" t="s">
        <v>2683</v>
      </c>
      <c r="W1278" t="s">
        <v>23</v>
      </c>
    </row>
    <row r="1279" spans="1:23" x14ac:dyDescent="0.4">
      <c r="A1279">
        <v>1278</v>
      </c>
      <c r="B1279">
        <v>1</v>
      </c>
      <c r="C1279">
        <v>1</v>
      </c>
      <c r="D1279">
        <v>1</v>
      </c>
      <c r="E1279">
        <v>1</v>
      </c>
      <c r="F1279">
        <v>0.33742693314674099</v>
      </c>
      <c r="G1279">
        <v>-94.711321221444905</v>
      </c>
      <c r="H1279" t="s">
        <v>23</v>
      </c>
      <c r="I1279">
        <v>71.170627735805098</v>
      </c>
      <c r="J1279" t="s">
        <v>897</v>
      </c>
      <c r="K1279" t="s">
        <v>25</v>
      </c>
      <c r="L1279" t="s">
        <v>898</v>
      </c>
      <c r="M1279" t="s">
        <v>899</v>
      </c>
      <c r="N1279" t="s">
        <v>28</v>
      </c>
      <c r="O1279" t="s">
        <v>900</v>
      </c>
      <c r="P1279">
        <v>4.34614849</v>
      </c>
      <c r="R1279" t="s">
        <v>901</v>
      </c>
      <c r="S1279">
        <v>2097152</v>
      </c>
      <c r="T1279">
        <v>273.13862499999999</v>
      </c>
      <c r="U1279" t="s">
        <v>31</v>
      </c>
      <c r="V1279" t="s">
        <v>2684</v>
      </c>
      <c r="W1279" t="s">
        <v>23</v>
      </c>
    </row>
    <row r="1280" spans="1:23" x14ac:dyDescent="0.4">
      <c r="A1280">
        <v>1279</v>
      </c>
      <c r="B1280">
        <v>1</v>
      </c>
      <c r="C1280">
        <v>1</v>
      </c>
      <c r="D1280">
        <v>1</v>
      </c>
      <c r="E1280">
        <v>1</v>
      </c>
      <c r="F1280">
        <v>0.33742693314674099</v>
      </c>
      <c r="G1280">
        <v>-94.711321221444905</v>
      </c>
      <c r="H1280">
        <v>0.999999999999999</v>
      </c>
      <c r="I1280">
        <v>71.170627735805098</v>
      </c>
      <c r="J1280" t="s">
        <v>897</v>
      </c>
      <c r="K1280" t="s">
        <v>25</v>
      </c>
      <c r="L1280" t="s">
        <v>898</v>
      </c>
      <c r="M1280" t="s">
        <v>899</v>
      </c>
      <c r="N1280" t="s">
        <v>28</v>
      </c>
      <c r="O1280" t="s">
        <v>900</v>
      </c>
      <c r="P1280">
        <v>4.34614849</v>
      </c>
      <c r="R1280" t="s">
        <v>901</v>
      </c>
      <c r="S1280">
        <v>2097152</v>
      </c>
      <c r="T1280">
        <v>273.13862499999999</v>
      </c>
      <c r="U1280" t="s">
        <v>31</v>
      </c>
      <c r="V1280" t="s">
        <v>2685</v>
      </c>
      <c r="W1280" t="s">
        <v>23</v>
      </c>
    </row>
    <row r="1281" spans="1:23" x14ac:dyDescent="0.4">
      <c r="A1281">
        <v>1280</v>
      </c>
      <c r="B1281">
        <v>1</v>
      </c>
      <c r="C1281">
        <v>1</v>
      </c>
      <c r="D1281">
        <v>1</v>
      </c>
      <c r="E1281">
        <v>1</v>
      </c>
      <c r="F1281">
        <v>0.33715572228257301</v>
      </c>
      <c r="G1281">
        <v>-16.0457256763362</v>
      </c>
      <c r="H1281">
        <v>0.999999999999999</v>
      </c>
      <c r="I1281">
        <v>16.313109849666699</v>
      </c>
      <c r="J1281" t="s">
        <v>1785</v>
      </c>
      <c r="K1281" t="s">
        <v>25</v>
      </c>
      <c r="L1281" t="s">
        <v>1786</v>
      </c>
      <c r="M1281" t="s">
        <v>1787</v>
      </c>
      <c r="N1281" t="s">
        <v>1788</v>
      </c>
      <c r="O1281" t="s">
        <v>1789</v>
      </c>
      <c r="P1281">
        <v>2.6577415499999999</v>
      </c>
      <c r="Q1281" t="s">
        <v>1790</v>
      </c>
      <c r="R1281" t="s">
        <v>1791</v>
      </c>
      <c r="S1281">
        <v>20900222</v>
      </c>
      <c r="T1281">
        <v>255.0651853</v>
      </c>
      <c r="U1281" t="s">
        <v>31</v>
      </c>
      <c r="V1281" t="s">
        <v>2686</v>
      </c>
      <c r="W1281" t="s">
        <v>23</v>
      </c>
    </row>
    <row r="1282" spans="1:23" x14ac:dyDescent="0.4">
      <c r="A1282">
        <v>1281</v>
      </c>
      <c r="B1282">
        <v>1</v>
      </c>
      <c r="C1282">
        <v>1</v>
      </c>
      <c r="D1282">
        <v>1</v>
      </c>
      <c r="E1282">
        <v>1</v>
      </c>
      <c r="F1282">
        <v>0.33715572228257301</v>
      </c>
      <c r="G1282">
        <v>-16.0457256763362</v>
      </c>
      <c r="H1282" t="s">
        <v>23</v>
      </c>
      <c r="I1282">
        <v>16.313109849666699</v>
      </c>
      <c r="J1282" t="s">
        <v>1785</v>
      </c>
      <c r="K1282" t="s">
        <v>25</v>
      </c>
      <c r="L1282" t="s">
        <v>1786</v>
      </c>
      <c r="M1282" t="s">
        <v>1787</v>
      </c>
      <c r="N1282" t="s">
        <v>1788</v>
      </c>
      <c r="O1282" t="s">
        <v>1789</v>
      </c>
      <c r="P1282">
        <v>2.6577415499999999</v>
      </c>
      <c r="Q1282" t="s">
        <v>1790</v>
      </c>
      <c r="R1282" t="s">
        <v>1791</v>
      </c>
      <c r="S1282">
        <v>20900222</v>
      </c>
      <c r="T1282">
        <v>255.0651853</v>
      </c>
      <c r="U1282" t="s">
        <v>31</v>
      </c>
      <c r="V1282" t="s">
        <v>2687</v>
      </c>
      <c r="W1282" t="s">
        <v>23</v>
      </c>
    </row>
    <row r="1283" spans="1:23" x14ac:dyDescent="0.4">
      <c r="A1283">
        <v>1282</v>
      </c>
      <c r="B1283">
        <v>1</v>
      </c>
      <c r="C1283">
        <v>3</v>
      </c>
      <c r="D1283">
        <v>1</v>
      </c>
      <c r="E1283">
        <v>3</v>
      </c>
      <c r="F1283">
        <v>0.33691109678659797</v>
      </c>
      <c r="G1283">
        <v>-85.144394695568906</v>
      </c>
      <c r="H1283">
        <v>0.229145728643216</v>
      </c>
      <c r="I1283">
        <v>30.974831521683299</v>
      </c>
      <c r="J1283" t="s">
        <v>2688</v>
      </c>
      <c r="K1283" t="s">
        <v>25</v>
      </c>
      <c r="L1283" t="s">
        <v>2689</v>
      </c>
      <c r="M1283" t="s">
        <v>2690</v>
      </c>
      <c r="N1283" t="s">
        <v>28</v>
      </c>
      <c r="O1283" t="s">
        <v>2691</v>
      </c>
      <c r="P1283">
        <v>1.12056136</v>
      </c>
      <c r="Q1283">
        <v>123965372</v>
      </c>
      <c r="R1283" t="s">
        <v>2692</v>
      </c>
      <c r="S1283">
        <v>2129986</v>
      </c>
      <c r="T1283">
        <v>391.1387441</v>
      </c>
      <c r="U1283" t="s">
        <v>31</v>
      </c>
      <c r="V1283" t="s">
        <v>2693</v>
      </c>
      <c r="W1283" t="s">
        <v>23</v>
      </c>
    </row>
    <row r="1284" spans="1:23" x14ac:dyDescent="0.4">
      <c r="A1284">
        <v>1283</v>
      </c>
      <c r="B1284">
        <v>1</v>
      </c>
      <c r="C1284">
        <v>1</v>
      </c>
      <c r="D1284">
        <v>1</v>
      </c>
      <c r="E1284">
        <v>1</v>
      </c>
      <c r="F1284">
        <v>0.33674312068347001</v>
      </c>
      <c r="G1284">
        <v>-375.56923165166302</v>
      </c>
      <c r="H1284">
        <v>0.999999999999999</v>
      </c>
      <c r="I1284">
        <v>53.010654763463897</v>
      </c>
      <c r="J1284" t="s">
        <v>2568</v>
      </c>
      <c r="K1284" t="s">
        <v>25</v>
      </c>
      <c r="L1284" t="s">
        <v>2569</v>
      </c>
      <c r="M1284" t="s">
        <v>2570</v>
      </c>
      <c r="N1284" t="s">
        <v>2571</v>
      </c>
      <c r="O1284" t="s">
        <v>2572</v>
      </c>
      <c r="P1284">
        <v>2.8060767700000002</v>
      </c>
      <c r="Q1284">
        <v>3041626</v>
      </c>
      <c r="R1284" t="s">
        <v>2573</v>
      </c>
      <c r="S1284">
        <v>67108866</v>
      </c>
      <c r="T1284">
        <v>441.139138</v>
      </c>
      <c r="U1284" t="s">
        <v>31</v>
      </c>
      <c r="V1284" t="s">
        <v>2694</v>
      </c>
      <c r="W1284" t="s">
        <v>23</v>
      </c>
    </row>
    <row r="1285" spans="1:23" x14ac:dyDescent="0.4">
      <c r="A1285">
        <v>1284</v>
      </c>
      <c r="B1285">
        <v>1</v>
      </c>
      <c r="C1285">
        <v>1</v>
      </c>
      <c r="D1285">
        <v>1</v>
      </c>
      <c r="E1285">
        <v>1</v>
      </c>
      <c r="F1285">
        <v>0.33674312068347001</v>
      </c>
      <c r="G1285">
        <v>-375.56923165166302</v>
      </c>
      <c r="H1285" t="s">
        <v>23</v>
      </c>
      <c r="I1285">
        <v>53.010654763463897</v>
      </c>
      <c r="J1285" t="s">
        <v>2568</v>
      </c>
      <c r="K1285" t="s">
        <v>25</v>
      </c>
      <c r="L1285" t="s">
        <v>2569</v>
      </c>
      <c r="M1285" t="s">
        <v>2570</v>
      </c>
      <c r="N1285" t="s">
        <v>2571</v>
      </c>
      <c r="O1285" t="s">
        <v>2572</v>
      </c>
      <c r="P1285">
        <v>2.8060767700000002</v>
      </c>
      <c r="Q1285">
        <v>3041626</v>
      </c>
      <c r="R1285" t="s">
        <v>2573</v>
      </c>
      <c r="S1285">
        <v>67108866</v>
      </c>
      <c r="T1285">
        <v>441.139138</v>
      </c>
      <c r="U1285" t="s">
        <v>31</v>
      </c>
      <c r="V1285" t="s">
        <v>2695</v>
      </c>
      <c r="W1285" t="s">
        <v>23</v>
      </c>
    </row>
    <row r="1286" spans="1:23" x14ac:dyDescent="0.4">
      <c r="A1286">
        <v>1285</v>
      </c>
      <c r="B1286">
        <v>1</v>
      </c>
      <c r="C1286">
        <v>1</v>
      </c>
      <c r="D1286">
        <v>1</v>
      </c>
      <c r="E1286">
        <v>1</v>
      </c>
      <c r="F1286">
        <v>0.33671153411720001</v>
      </c>
      <c r="G1286">
        <v>-16.055688369428101</v>
      </c>
      <c r="H1286">
        <v>0.999999999999999</v>
      </c>
      <c r="I1286">
        <v>12.728751009282</v>
      </c>
      <c r="J1286" t="s">
        <v>1785</v>
      </c>
      <c r="K1286" t="s">
        <v>25</v>
      </c>
      <c r="L1286" t="s">
        <v>1786</v>
      </c>
      <c r="M1286" t="s">
        <v>1787</v>
      </c>
      <c r="N1286" t="s">
        <v>1788</v>
      </c>
      <c r="O1286" t="s">
        <v>1789</v>
      </c>
      <c r="P1286">
        <v>2.6577415499999999</v>
      </c>
      <c r="Q1286" t="s">
        <v>1790</v>
      </c>
      <c r="R1286" t="s">
        <v>1791</v>
      </c>
      <c r="S1286">
        <v>20900222</v>
      </c>
      <c r="T1286">
        <v>255.0651853</v>
      </c>
      <c r="U1286" t="s">
        <v>31</v>
      </c>
      <c r="V1286" t="s">
        <v>2696</v>
      </c>
      <c r="W1286" t="s">
        <v>23</v>
      </c>
    </row>
    <row r="1287" spans="1:23" x14ac:dyDescent="0.4">
      <c r="A1287">
        <v>1286</v>
      </c>
      <c r="B1287">
        <v>1</v>
      </c>
      <c r="C1287">
        <v>1</v>
      </c>
      <c r="D1287">
        <v>1</v>
      </c>
      <c r="E1287">
        <v>1</v>
      </c>
      <c r="F1287">
        <v>0.33671153411720001</v>
      </c>
      <c r="G1287">
        <v>-16.055688369428101</v>
      </c>
      <c r="H1287" t="s">
        <v>23</v>
      </c>
      <c r="I1287">
        <v>12.728751009282</v>
      </c>
      <c r="J1287" t="s">
        <v>1785</v>
      </c>
      <c r="K1287" t="s">
        <v>25</v>
      </c>
      <c r="L1287" t="s">
        <v>1786</v>
      </c>
      <c r="M1287" t="s">
        <v>1787</v>
      </c>
      <c r="N1287" t="s">
        <v>1788</v>
      </c>
      <c r="O1287" t="s">
        <v>1789</v>
      </c>
      <c r="P1287">
        <v>2.6577415499999999</v>
      </c>
      <c r="Q1287" t="s">
        <v>1790</v>
      </c>
      <c r="R1287" t="s">
        <v>1791</v>
      </c>
      <c r="S1287">
        <v>20900222</v>
      </c>
      <c r="T1287">
        <v>255.0651853</v>
      </c>
      <c r="U1287" t="s">
        <v>31</v>
      </c>
      <c r="V1287" t="s">
        <v>2697</v>
      </c>
      <c r="W1287" t="s">
        <v>23</v>
      </c>
    </row>
    <row r="1288" spans="1:23" x14ac:dyDescent="0.4">
      <c r="A1288">
        <v>1287</v>
      </c>
      <c r="B1288">
        <v>1</v>
      </c>
      <c r="C1288">
        <v>1</v>
      </c>
      <c r="D1288">
        <v>1</v>
      </c>
      <c r="E1288">
        <v>1</v>
      </c>
      <c r="F1288">
        <v>0.33667651624130501</v>
      </c>
      <c r="G1288">
        <v>-80.237606558145799</v>
      </c>
      <c r="H1288" t="s">
        <v>23</v>
      </c>
      <c r="I1288">
        <v>1.8657134932541599</v>
      </c>
      <c r="J1288" t="s">
        <v>2613</v>
      </c>
      <c r="K1288" t="s">
        <v>25</v>
      </c>
      <c r="L1288" t="s">
        <v>2614</v>
      </c>
      <c r="M1288" t="s">
        <v>2615</v>
      </c>
      <c r="N1288" t="s">
        <v>2616</v>
      </c>
      <c r="O1288" t="s">
        <v>2617</v>
      </c>
      <c r="P1288">
        <v>1.60000002</v>
      </c>
      <c r="Q1288">
        <v>9362</v>
      </c>
      <c r="R1288" t="s">
        <v>2618</v>
      </c>
      <c r="S1288">
        <v>67108866</v>
      </c>
      <c r="T1288">
        <v>197.07089999999999</v>
      </c>
      <c r="U1288" t="s">
        <v>31</v>
      </c>
      <c r="V1288" t="s">
        <v>2698</v>
      </c>
      <c r="W1288" t="s">
        <v>23</v>
      </c>
    </row>
    <row r="1289" spans="1:23" x14ac:dyDescent="0.4">
      <c r="A1289">
        <v>1288</v>
      </c>
      <c r="B1289">
        <v>1</v>
      </c>
      <c r="C1289">
        <v>1</v>
      </c>
      <c r="D1289">
        <v>1</v>
      </c>
      <c r="E1289">
        <v>2</v>
      </c>
      <c r="F1289">
        <v>0.33664588103105397</v>
      </c>
      <c r="G1289">
        <v>-176.78225484340001</v>
      </c>
      <c r="H1289" t="s">
        <v>23</v>
      </c>
      <c r="I1289">
        <v>47.403518572012601</v>
      </c>
      <c r="J1289" t="s">
        <v>1710</v>
      </c>
      <c r="K1289" t="s">
        <v>25</v>
      </c>
      <c r="L1289" t="s">
        <v>2699</v>
      </c>
      <c r="M1289" t="s">
        <v>2700</v>
      </c>
      <c r="N1289" t="s">
        <v>2701</v>
      </c>
      <c r="O1289" t="s">
        <v>2702</v>
      </c>
      <c r="P1289">
        <v>-0.40422594499999998</v>
      </c>
      <c r="Q1289" t="s">
        <v>2703</v>
      </c>
      <c r="R1289" t="s">
        <v>2704</v>
      </c>
      <c r="S1289">
        <v>8593121394</v>
      </c>
      <c r="T1289">
        <v>357.11800870000002</v>
      </c>
      <c r="U1289" t="s">
        <v>31</v>
      </c>
      <c r="V1289" t="s">
        <v>2705</v>
      </c>
      <c r="W1289" t="s">
        <v>23</v>
      </c>
    </row>
    <row r="1290" spans="1:23" x14ac:dyDescent="0.4">
      <c r="A1290">
        <v>1289</v>
      </c>
      <c r="B1290">
        <v>1</v>
      </c>
      <c r="C1290">
        <v>1</v>
      </c>
      <c r="D1290">
        <v>1</v>
      </c>
      <c r="E1290">
        <v>2</v>
      </c>
      <c r="F1290">
        <v>0.33664588103105397</v>
      </c>
      <c r="G1290">
        <v>-176.78225484340001</v>
      </c>
      <c r="H1290">
        <v>1.75879396984924E-2</v>
      </c>
      <c r="I1290">
        <v>47.403518572012601</v>
      </c>
      <c r="J1290" t="s">
        <v>1710</v>
      </c>
      <c r="K1290" t="s">
        <v>25</v>
      </c>
      <c r="L1290" t="s">
        <v>2699</v>
      </c>
      <c r="M1290" t="s">
        <v>2700</v>
      </c>
      <c r="N1290" t="s">
        <v>2701</v>
      </c>
      <c r="O1290" t="s">
        <v>2702</v>
      </c>
      <c r="P1290">
        <v>-0.40422594499999998</v>
      </c>
      <c r="Q1290" t="s">
        <v>2703</v>
      </c>
      <c r="R1290" t="s">
        <v>2704</v>
      </c>
      <c r="S1290">
        <v>8593121394</v>
      </c>
      <c r="T1290">
        <v>357.11800870000002</v>
      </c>
      <c r="U1290" t="s">
        <v>31</v>
      </c>
      <c r="V1290" t="s">
        <v>2706</v>
      </c>
      <c r="W1290" t="s">
        <v>23</v>
      </c>
    </row>
    <row r="1291" spans="1:23" x14ac:dyDescent="0.4">
      <c r="A1291">
        <v>1290</v>
      </c>
      <c r="B1291">
        <v>1</v>
      </c>
      <c r="C1291">
        <v>1</v>
      </c>
      <c r="D1291">
        <v>1</v>
      </c>
      <c r="E1291">
        <v>1</v>
      </c>
      <c r="F1291">
        <v>0.33628867483325298</v>
      </c>
      <c r="G1291">
        <v>-89.238811589223602</v>
      </c>
      <c r="H1291" t="s">
        <v>23</v>
      </c>
      <c r="I1291">
        <v>43.699215220602703</v>
      </c>
      <c r="J1291" t="s">
        <v>2096</v>
      </c>
      <c r="K1291" t="s">
        <v>25</v>
      </c>
      <c r="L1291" t="s">
        <v>2097</v>
      </c>
      <c r="M1291" t="s">
        <v>2098</v>
      </c>
      <c r="N1291" t="s">
        <v>2099</v>
      </c>
      <c r="O1291" t="s">
        <v>2100</v>
      </c>
      <c r="P1291">
        <v>0.77951866400000003</v>
      </c>
      <c r="Q1291">
        <v>5289480</v>
      </c>
      <c r="R1291" t="s">
        <v>2101</v>
      </c>
      <c r="S1291">
        <v>16777218</v>
      </c>
      <c r="T1291">
        <v>179.03388509999999</v>
      </c>
      <c r="U1291" t="s">
        <v>31</v>
      </c>
      <c r="V1291" t="s">
        <v>2707</v>
      </c>
      <c r="W1291" t="s">
        <v>23</v>
      </c>
    </row>
    <row r="1292" spans="1:23" x14ac:dyDescent="0.4">
      <c r="A1292">
        <v>1291</v>
      </c>
      <c r="B1292">
        <v>1</v>
      </c>
      <c r="C1292">
        <v>1</v>
      </c>
      <c r="D1292">
        <v>1</v>
      </c>
      <c r="E1292">
        <v>1</v>
      </c>
      <c r="F1292">
        <v>0.33628867483325298</v>
      </c>
      <c r="G1292">
        <v>-89.238811589223602</v>
      </c>
      <c r="H1292">
        <v>0.999999999999999</v>
      </c>
      <c r="I1292">
        <v>43.699215220602703</v>
      </c>
      <c r="J1292" t="s">
        <v>2096</v>
      </c>
      <c r="K1292" t="s">
        <v>25</v>
      </c>
      <c r="L1292" t="s">
        <v>2097</v>
      </c>
      <c r="M1292" t="s">
        <v>2098</v>
      </c>
      <c r="N1292" t="s">
        <v>2099</v>
      </c>
      <c r="O1292" t="s">
        <v>2100</v>
      </c>
      <c r="P1292">
        <v>0.77951866400000003</v>
      </c>
      <c r="Q1292">
        <v>5289480</v>
      </c>
      <c r="R1292" t="s">
        <v>2101</v>
      </c>
      <c r="S1292">
        <v>16777218</v>
      </c>
      <c r="T1292">
        <v>179.03388509999999</v>
      </c>
      <c r="U1292" t="s">
        <v>31</v>
      </c>
      <c r="V1292" t="s">
        <v>2708</v>
      </c>
      <c r="W1292" t="s">
        <v>23</v>
      </c>
    </row>
    <row r="1293" spans="1:23" x14ac:dyDescent="0.4">
      <c r="A1293">
        <v>1292</v>
      </c>
      <c r="B1293">
        <v>1</v>
      </c>
      <c r="C1293">
        <v>1</v>
      </c>
      <c r="D1293">
        <v>1</v>
      </c>
      <c r="E1293">
        <v>1</v>
      </c>
      <c r="F1293">
        <v>0.33623796664046002</v>
      </c>
      <c r="G1293">
        <v>-124.00893207618699</v>
      </c>
      <c r="H1293">
        <v>0.999999999999999</v>
      </c>
      <c r="I1293">
        <v>22.419013426067099</v>
      </c>
      <c r="J1293" t="s">
        <v>2426</v>
      </c>
      <c r="K1293" t="s">
        <v>25</v>
      </c>
      <c r="L1293" t="s">
        <v>2709</v>
      </c>
      <c r="M1293" t="s">
        <v>2710</v>
      </c>
      <c r="N1293" t="s">
        <v>2711</v>
      </c>
      <c r="O1293" t="s">
        <v>2712</v>
      </c>
      <c r="P1293">
        <v>0.40000000600000002</v>
      </c>
      <c r="Q1293" t="s">
        <v>2713</v>
      </c>
      <c r="R1293" t="s">
        <v>2714</v>
      </c>
      <c r="S1293">
        <v>20506922</v>
      </c>
      <c r="T1293">
        <v>533.12896999999998</v>
      </c>
      <c r="U1293" t="s">
        <v>31</v>
      </c>
      <c r="V1293" t="s">
        <v>2715</v>
      </c>
      <c r="W1293" t="s">
        <v>23</v>
      </c>
    </row>
    <row r="1294" spans="1:23" x14ac:dyDescent="0.4">
      <c r="A1294">
        <v>1293</v>
      </c>
      <c r="B1294">
        <v>1</v>
      </c>
      <c r="C1294">
        <v>1</v>
      </c>
      <c r="D1294">
        <v>1</v>
      </c>
      <c r="E1294">
        <v>1</v>
      </c>
      <c r="F1294">
        <v>0.33623796664046002</v>
      </c>
      <c r="G1294">
        <v>-124.00893207618699</v>
      </c>
      <c r="H1294" t="s">
        <v>23</v>
      </c>
      <c r="I1294">
        <v>22.419013426067099</v>
      </c>
      <c r="J1294" t="s">
        <v>2426</v>
      </c>
      <c r="K1294" t="s">
        <v>25</v>
      </c>
      <c r="L1294" t="s">
        <v>2709</v>
      </c>
      <c r="M1294" t="s">
        <v>2710</v>
      </c>
      <c r="N1294" t="s">
        <v>2711</v>
      </c>
      <c r="O1294" t="s">
        <v>2712</v>
      </c>
      <c r="P1294">
        <v>0.40000000600000002</v>
      </c>
      <c r="Q1294" t="s">
        <v>2713</v>
      </c>
      <c r="R1294" t="s">
        <v>2714</v>
      </c>
      <c r="S1294">
        <v>20506922</v>
      </c>
      <c r="T1294">
        <v>533.12896999999998</v>
      </c>
      <c r="U1294" t="s">
        <v>31</v>
      </c>
      <c r="V1294" t="s">
        <v>2716</v>
      </c>
      <c r="W1294" t="s">
        <v>23</v>
      </c>
    </row>
    <row r="1295" spans="1:23" x14ac:dyDescent="0.4">
      <c r="A1295">
        <v>1294</v>
      </c>
      <c r="B1295">
        <v>1</v>
      </c>
      <c r="C1295">
        <v>1</v>
      </c>
      <c r="D1295">
        <v>1</v>
      </c>
      <c r="E1295">
        <v>1</v>
      </c>
      <c r="F1295">
        <v>0.33622419010013999</v>
      </c>
      <c r="G1295">
        <v>-128.931274038357</v>
      </c>
      <c r="H1295">
        <v>0.999999999999999</v>
      </c>
      <c r="I1295">
        <v>26.182338861920002</v>
      </c>
      <c r="J1295" t="s">
        <v>2341</v>
      </c>
      <c r="K1295" t="s">
        <v>25</v>
      </c>
      <c r="L1295" t="s">
        <v>2717</v>
      </c>
      <c r="M1295" t="s">
        <v>2718</v>
      </c>
      <c r="N1295" t="s">
        <v>2719</v>
      </c>
      <c r="O1295" t="s">
        <v>2720</v>
      </c>
      <c r="P1295">
        <v>1.12928009</v>
      </c>
      <c r="Q1295" t="s">
        <v>2721</v>
      </c>
      <c r="R1295" t="s">
        <v>2722</v>
      </c>
      <c r="S1295">
        <v>51559696738</v>
      </c>
      <c r="T1295">
        <v>182.08116999999999</v>
      </c>
      <c r="U1295" t="s">
        <v>31</v>
      </c>
      <c r="V1295" t="s">
        <v>2723</v>
      </c>
      <c r="W1295" t="s">
        <v>23</v>
      </c>
    </row>
    <row r="1296" spans="1:23" x14ac:dyDescent="0.4">
      <c r="A1296">
        <v>1295</v>
      </c>
      <c r="B1296">
        <v>1</v>
      </c>
      <c r="C1296">
        <v>1</v>
      </c>
      <c r="D1296">
        <v>1</v>
      </c>
      <c r="E1296">
        <v>1</v>
      </c>
      <c r="F1296">
        <v>0.33622419010013999</v>
      </c>
      <c r="G1296">
        <v>-128.931274038357</v>
      </c>
      <c r="H1296" t="s">
        <v>23</v>
      </c>
      <c r="I1296">
        <v>26.182338861920002</v>
      </c>
      <c r="J1296" t="s">
        <v>2341</v>
      </c>
      <c r="K1296" t="s">
        <v>25</v>
      </c>
      <c r="L1296" t="s">
        <v>2717</v>
      </c>
      <c r="M1296" t="s">
        <v>2718</v>
      </c>
      <c r="N1296" t="s">
        <v>2719</v>
      </c>
      <c r="O1296" t="s">
        <v>2720</v>
      </c>
      <c r="P1296">
        <v>1.12928009</v>
      </c>
      <c r="Q1296" t="s">
        <v>2721</v>
      </c>
      <c r="R1296" t="s">
        <v>2722</v>
      </c>
      <c r="S1296">
        <v>51559696738</v>
      </c>
      <c r="T1296">
        <v>182.08116999999999</v>
      </c>
      <c r="U1296" t="s">
        <v>31</v>
      </c>
      <c r="V1296" t="s">
        <v>2724</v>
      </c>
      <c r="W1296" t="s">
        <v>23</v>
      </c>
    </row>
    <row r="1297" spans="1:23" x14ac:dyDescent="0.4">
      <c r="A1297">
        <v>1296</v>
      </c>
      <c r="B1297">
        <v>1</v>
      </c>
      <c r="C1297">
        <v>1</v>
      </c>
      <c r="D1297">
        <v>1</v>
      </c>
      <c r="E1297">
        <v>1</v>
      </c>
      <c r="F1297">
        <v>0.33614887896601398</v>
      </c>
      <c r="G1297">
        <v>-14.8155868715778</v>
      </c>
      <c r="H1297" t="s">
        <v>23</v>
      </c>
      <c r="I1297">
        <v>18.625255448734301</v>
      </c>
      <c r="J1297" t="s">
        <v>1785</v>
      </c>
      <c r="K1297" t="s">
        <v>25</v>
      </c>
      <c r="L1297" t="s">
        <v>1786</v>
      </c>
      <c r="M1297" t="s">
        <v>1787</v>
      </c>
      <c r="N1297" t="s">
        <v>1788</v>
      </c>
      <c r="O1297" t="s">
        <v>1789</v>
      </c>
      <c r="P1297">
        <v>2.6577415499999999</v>
      </c>
      <c r="Q1297" t="s">
        <v>1790</v>
      </c>
      <c r="R1297" t="s">
        <v>1791</v>
      </c>
      <c r="S1297">
        <v>20900222</v>
      </c>
      <c r="T1297">
        <v>255.0651853</v>
      </c>
      <c r="U1297" t="s">
        <v>31</v>
      </c>
      <c r="V1297" t="s">
        <v>2725</v>
      </c>
      <c r="W1297" t="s">
        <v>23</v>
      </c>
    </row>
    <row r="1298" spans="1:23" x14ac:dyDescent="0.4">
      <c r="A1298">
        <v>1297</v>
      </c>
      <c r="B1298">
        <v>1</v>
      </c>
      <c r="C1298">
        <v>1</v>
      </c>
      <c r="D1298">
        <v>1</v>
      </c>
      <c r="E1298">
        <v>1</v>
      </c>
      <c r="F1298">
        <v>0.33614887896601398</v>
      </c>
      <c r="G1298">
        <v>-14.8155868715778</v>
      </c>
      <c r="H1298">
        <v>0.999999999999999</v>
      </c>
      <c r="I1298">
        <v>18.625255448734301</v>
      </c>
      <c r="J1298" t="s">
        <v>1785</v>
      </c>
      <c r="K1298" t="s">
        <v>25</v>
      </c>
      <c r="L1298" t="s">
        <v>1786</v>
      </c>
      <c r="M1298" t="s">
        <v>1787</v>
      </c>
      <c r="N1298" t="s">
        <v>1788</v>
      </c>
      <c r="O1298" t="s">
        <v>1789</v>
      </c>
      <c r="P1298">
        <v>2.6577415499999999</v>
      </c>
      <c r="Q1298" t="s">
        <v>1790</v>
      </c>
      <c r="R1298" t="s">
        <v>1791</v>
      </c>
      <c r="S1298">
        <v>20900222</v>
      </c>
      <c r="T1298">
        <v>255.0651853</v>
      </c>
      <c r="U1298" t="s">
        <v>31</v>
      </c>
      <c r="V1298" t="s">
        <v>2726</v>
      </c>
      <c r="W1298" t="s">
        <v>23</v>
      </c>
    </row>
    <row r="1299" spans="1:23" x14ac:dyDescent="0.4">
      <c r="A1299">
        <v>1298</v>
      </c>
      <c r="B1299">
        <v>1</v>
      </c>
      <c r="C1299">
        <v>1</v>
      </c>
      <c r="D1299">
        <v>1</v>
      </c>
      <c r="E1299">
        <v>1</v>
      </c>
      <c r="F1299">
        <v>0.33547997931262602</v>
      </c>
      <c r="G1299">
        <v>-21.256595657031099</v>
      </c>
      <c r="H1299">
        <v>0.999999999999999</v>
      </c>
      <c r="I1299">
        <v>40.4642106572133</v>
      </c>
      <c r="J1299" t="s">
        <v>2355</v>
      </c>
      <c r="K1299" t="s">
        <v>25</v>
      </c>
      <c r="L1299" t="s">
        <v>2356</v>
      </c>
      <c r="M1299" t="s">
        <v>2357</v>
      </c>
      <c r="N1299" t="s">
        <v>2358</v>
      </c>
      <c r="O1299" t="s">
        <v>2359</v>
      </c>
      <c r="P1299">
        <v>2.7000000499999999</v>
      </c>
      <c r="Q1299" t="s">
        <v>2360</v>
      </c>
      <c r="R1299" t="s">
        <v>2361</v>
      </c>
      <c r="S1299">
        <v>20900222</v>
      </c>
      <c r="T1299">
        <v>287.09140000000002</v>
      </c>
      <c r="U1299" t="s">
        <v>31</v>
      </c>
      <c r="V1299" t="s">
        <v>2727</v>
      </c>
      <c r="W1299" t="s">
        <v>23</v>
      </c>
    </row>
    <row r="1300" spans="1:23" x14ac:dyDescent="0.4">
      <c r="A1300">
        <v>1299</v>
      </c>
      <c r="B1300">
        <v>1</v>
      </c>
      <c r="C1300">
        <v>1</v>
      </c>
      <c r="D1300">
        <v>1</v>
      </c>
      <c r="E1300">
        <v>1</v>
      </c>
      <c r="F1300">
        <v>0.33547997931262602</v>
      </c>
      <c r="G1300">
        <v>-21.256595657031099</v>
      </c>
      <c r="H1300" t="s">
        <v>23</v>
      </c>
      <c r="I1300">
        <v>40.4642106572133</v>
      </c>
      <c r="J1300" t="s">
        <v>2355</v>
      </c>
      <c r="K1300" t="s">
        <v>25</v>
      </c>
      <c r="L1300" t="s">
        <v>2356</v>
      </c>
      <c r="M1300" t="s">
        <v>2357</v>
      </c>
      <c r="N1300" t="s">
        <v>2358</v>
      </c>
      <c r="O1300" t="s">
        <v>2359</v>
      </c>
      <c r="P1300">
        <v>2.7000000499999999</v>
      </c>
      <c r="Q1300" t="s">
        <v>2360</v>
      </c>
      <c r="R1300" t="s">
        <v>2361</v>
      </c>
      <c r="S1300">
        <v>20900222</v>
      </c>
      <c r="T1300">
        <v>287.09140000000002</v>
      </c>
      <c r="U1300" t="s">
        <v>31</v>
      </c>
      <c r="V1300" t="s">
        <v>2728</v>
      </c>
      <c r="W1300" t="s">
        <v>23</v>
      </c>
    </row>
    <row r="1301" spans="1:23" x14ac:dyDescent="0.4">
      <c r="A1301">
        <v>1300</v>
      </c>
      <c r="B1301">
        <v>1</v>
      </c>
      <c r="C1301">
        <v>1</v>
      </c>
      <c r="D1301">
        <v>1</v>
      </c>
      <c r="E1301">
        <v>1</v>
      </c>
      <c r="F1301">
        <v>0.33527920096188502</v>
      </c>
      <c r="G1301">
        <v>-235.671393087208</v>
      </c>
      <c r="H1301">
        <v>0.999999999999999</v>
      </c>
      <c r="I1301">
        <v>22.543051090568699</v>
      </c>
      <c r="J1301" t="s">
        <v>694</v>
      </c>
      <c r="K1301" t="s">
        <v>25</v>
      </c>
      <c r="L1301" t="s">
        <v>1541</v>
      </c>
      <c r="M1301" t="s">
        <v>1542</v>
      </c>
      <c r="N1301" t="s">
        <v>28</v>
      </c>
      <c r="O1301" t="s">
        <v>1543</v>
      </c>
      <c r="P1301">
        <v>2.2000000499999999</v>
      </c>
      <c r="Q1301" t="s">
        <v>1544</v>
      </c>
      <c r="R1301" t="s">
        <v>1545</v>
      </c>
      <c r="S1301">
        <v>32786</v>
      </c>
      <c r="T1301">
        <v>369.18088369999998</v>
      </c>
      <c r="U1301" t="s">
        <v>31</v>
      </c>
      <c r="V1301" t="s">
        <v>2729</v>
      </c>
      <c r="W1301" t="s">
        <v>23</v>
      </c>
    </row>
    <row r="1302" spans="1:23" x14ac:dyDescent="0.4">
      <c r="A1302">
        <v>1301</v>
      </c>
      <c r="B1302">
        <v>1</v>
      </c>
      <c r="C1302">
        <v>1</v>
      </c>
      <c r="D1302">
        <v>1</v>
      </c>
      <c r="E1302">
        <v>1</v>
      </c>
      <c r="F1302">
        <v>0.33527920096188502</v>
      </c>
      <c r="G1302">
        <v>-235.671393087208</v>
      </c>
      <c r="H1302" t="s">
        <v>23</v>
      </c>
      <c r="I1302">
        <v>22.543051090568699</v>
      </c>
      <c r="J1302" t="s">
        <v>694</v>
      </c>
      <c r="K1302" t="s">
        <v>25</v>
      </c>
      <c r="L1302" t="s">
        <v>1541</v>
      </c>
      <c r="M1302" t="s">
        <v>1542</v>
      </c>
      <c r="N1302" t="s">
        <v>28</v>
      </c>
      <c r="O1302" t="s">
        <v>1543</v>
      </c>
      <c r="P1302">
        <v>2.2000000499999999</v>
      </c>
      <c r="Q1302" t="s">
        <v>1544</v>
      </c>
      <c r="R1302" t="s">
        <v>1545</v>
      </c>
      <c r="S1302">
        <v>32786</v>
      </c>
      <c r="T1302">
        <v>369.18088369999998</v>
      </c>
      <c r="U1302" t="s">
        <v>31</v>
      </c>
      <c r="V1302" t="s">
        <v>2730</v>
      </c>
      <c r="W1302" t="s">
        <v>23</v>
      </c>
    </row>
    <row r="1303" spans="1:23" x14ac:dyDescent="0.4">
      <c r="A1303">
        <v>1302</v>
      </c>
      <c r="B1303">
        <v>1</v>
      </c>
      <c r="C1303">
        <v>1</v>
      </c>
      <c r="D1303">
        <v>1</v>
      </c>
      <c r="E1303">
        <v>2</v>
      </c>
      <c r="F1303">
        <v>0.33524841649953202</v>
      </c>
      <c r="G1303">
        <v>-114.745476393278</v>
      </c>
      <c r="H1303">
        <v>0.36834170854271298</v>
      </c>
      <c r="I1303">
        <v>74.262127291558798</v>
      </c>
      <c r="J1303" t="s">
        <v>1328</v>
      </c>
      <c r="K1303" t="s">
        <v>25</v>
      </c>
      <c r="L1303" t="s">
        <v>2731</v>
      </c>
      <c r="M1303" t="s">
        <v>2732</v>
      </c>
      <c r="N1303" t="s">
        <v>2733</v>
      </c>
      <c r="O1303" t="s">
        <v>2734</v>
      </c>
      <c r="P1303">
        <v>2.0999998999999998</v>
      </c>
      <c r="Q1303" t="s">
        <v>2735</v>
      </c>
      <c r="R1303" t="s">
        <v>2736</v>
      </c>
      <c r="S1303">
        <v>8659189830</v>
      </c>
      <c r="T1303">
        <v>325.19105450000001</v>
      </c>
      <c r="U1303" t="s">
        <v>31</v>
      </c>
      <c r="V1303" t="s">
        <v>2737</v>
      </c>
      <c r="W1303" t="s">
        <v>23</v>
      </c>
    </row>
    <row r="1304" spans="1:23" x14ac:dyDescent="0.4">
      <c r="A1304">
        <v>1303</v>
      </c>
      <c r="B1304">
        <v>1</v>
      </c>
      <c r="C1304">
        <v>1</v>
      </c>
      <c r="D1304">
        <v>1</v>
      </c>
      <c r="E1304">
        <v>2</v>
      </c>
      <c r="F1304">
        <v>0.33524841649953202</v>
      </c>
      <c r="G1304">
        <v>-114.745476393278</v>
      </c>
      <c r="H1304" t="s">
        <v>23</v>
      </c>
      <c r="I1304">
        <v>74.262127291558798</v>
      </c>
      <c r="J1304" t="s">
        <v>1328</v>
      </c>
      <c r="K1304" t="s">
        <v>25</v>
      </c>
      <c r="L1304" t="s">
        <v>2731</v>
      </c>
      <c r="M1304" t="s">
        <v>2732</v>
      </c>
      <c r="N1304" t="s">
        <v>2733</v>
      </c>
      <c r="O1304" t="s">
        <v>2734</v>
      </c>
      <c r="P1304">
        <v>2.0999998999999998</v>
      </c>
      <c r="Q1304" t="s">
        <v>2735</v>
      </c>
      <c r="R1304" t="s">
        <v>2736</v>
      </c>
      <c r="S1304">
        <v>8659189830</v>
      </c>
      <c r="T1304">
        <v>325.19105450000001</v>
      </c>
      <c r="U1304" t="s">
        <v>31</v>
      </c>
      <c r="V1304" t="s">
        <v>2738</v>
      </c>
      <c r="W1304" t="s">
        <v>23</v>
      </c>
    </row>
    <row r="1305" spans="1:23" x14ac:dyDescent="0.4">
      <c r="A1305">
        <v>1304</v>
      </c>
      <c r="B1305">
        <v>1</v>
      </c>
      <c r="C1305">
        <v>1</v>
      </c>
      <c r="D1305">
        <v>1</v>
      </c>
      <c r="E1305">
        <v>1</v>
      </c>
      <c r="F1305">
        <v>0.33518658261357698</v>
      </c>
      <c r="G1305">
        <v>-24.237307911568401</v>
      </c>
      <c r="H1305" t="s">
        <v>23</v>
      </c>
      <c r="I1305">
        <v>11.718429386682701</v>
      </c>
      <c r="J1305" t="s">
        <v>1017</v>
      </c>
      <c r="K1305" t="s">
        <v>25</v>
      </c>
      <c r="L1305" t="s">
        <v>2220</v>
      </c>
      <c r="M1305" t="s">
        <v>2221</v>
      </c>
      <c r="N1305" t="s">
        <v>2222</v>
      </c>
      <c r="O1305" t="s">
        <v>2223</v>
      </c>
      <c r="P1305">
        <v>0.69999998799999996</v>
      </c>
      <c r="Q1305" t="s">
        <v>2224</v>
      </c>
      <c r="R1305" t="s">
        <v>2225</v>
      </c>
      <c r="S1305">
        <v>34380376446</v>
      </c>
      <c r="T1305">
        <v>449.10783789999999</v>
      </c>
      <c r="U1305" t="s">
        <v>31</v>
      </c>
      <c r="V1305" t="s">
        <v>2739</v>
      </c>
      <c r="W1305" t="s">
        <v>23</v>
      </c>
    </row>
    <row r="1306" spans="1:23" x14ac:dyDescent="0.4">
      <c r="A1306">
        <v>1305</v>
      </c>
      <c r="B1306">
        <v>1</v>
      </c>
      <c r="C1306">
        <v>1</v>
      </c>
      <c r="D1306">
        <v>1</v>
      </c>
      <c r="E1306">
        <v>1</v>
      </c>
      <c r="F1306">
        <v>0.33518658261357698</v>
      </c>
      <c r="G1306">
        <v>-24.237307911568401</v>
      </c>
      <c r="H1306">
        <v>0.999999999999999</v>
      </c>
      <c r="I1306">
        <v>11.718429386682701</v>
      </c>
      <c r="J1306" t="s">
        <v>1017</v>
      </c>
      <c r="K1306" t="s">
        <v>25</v>
      </c>
      <c r="L1306" t="s">
        <v>2220</v>
      </c>
      <c r="M1306" t="s">
        <v>2221</v>
      </c>
      <c r="N1306" t="s">
        <v>2222</v>
      </c>
      <c r="O1306" t="s">
        <v>2223</v>
      </c>
      <c r="P1306">
        <v>0.69999998799999996</v>
      </c>
      <c r="Q1306" t="s">
        <v>2224</v>
      </c>
      <c r="R1306" t="s">
        <v>2225</v>
      </c>
      <c r="S1306">
        <v>34380376446</v>
      </c>
      <c r="T1306">
        <v>449.10783789999999</v>
      </c>
      <c r="U1306" t="s">
        <v>31</v>
      </c>
      <c r="V1306" t="s">
        <v>2740</v>
      </c>
      <c r="W1306" t="s">
        <v>23</v>
      </c>
    </row>
    <row r="1307" spans="1:23" x14ac:dyDescent="0.4">
      <c r="A1307">
        <v>1306</v>
      </c>
      <c r="B1307">
        <v>1</v>
      </c>
      <c r="C1307">
        <v>1</v>
      </c>
      <c r="D1307">
        <v>1</v>
      </c>
      <c r="E1307">
        <v>1</v>
      </c>
      <c r="F1307">
        <v>0.33514436278357002</v>
      </c>
      <c r="G1307">
        <v>-81.961747800579104</v>
      </c>
      <c r="H1307">
        <v>0.999999999999999</v>
      </c>
      <c r="I1307">
        <v>41.830057295372498</v>
      </c>
      <c r="J1307" t="s">
        <v>1532</v>
      </c>
      <c r="K1307" t="s">
        <v>25</v>
      </c>
      <c r="L1307" t="s">
        <v>1533</v>
      </c>
      <c r="M1307" t="s">
        <v>1534</v>
      </c>
      <c r="N1307" t="s">
        <v>1535</v>
      </c>
      <c r="O1307" t="s">
        <v>1536</v>
      </c>
      <c r="P1307">
        <v>1</v>
      </c>
      <c r="Q1307" t="s">
        <v>1537</v>
      </c>
      <c r="R1307" t="s">
        <v>1538</v>
      </c>
      <c r="S1307">
        <v>2097234</v>
      </c>
      <c r="T1307">
        <v>757.19744079999998</v>
      </c>
      <c r="U1307" t="s">
        <v>31</v>
      </c>
      <c r="V1307" t="s">
        <v>2741</v>
      </c>
      <c r="W1307" t="s">
        <v>23</v>
      </c>
    </row>
    <row r="1308" spans="1:23" x14ac:dyDescent="0.4">
      <c r="A1308">
        <v>1307</v>
      </c>
      <c r="B1308">
        <v>1</v>
      </c>
      <c r="C1308">
        <v>1</v>
      </c>
      <c r="D1308">
        <v>1</v>
      </c>
      <c r="E1308">
        <v>1</v>
      </c>
      <c r="F1308">
        <v>0.33514436278357002</v>
      </c>
      <c r="G1308">
        <v>-81.961747800579104</v>
      </c>
      <c r="H1308" t="s">
        <v>23</v>
      </c>
      <c r="I1308">
        <v>41.830057295372498</v>
      </c>
      <c r="J1308" t="s">
        <v>1532</v>
      </c>
      <c r="K1308" t="s">
        <v>25</v>
      </c>
      <c r="L1308" t="s">
        <v>1533</v>
      </c>
      <c r="M1308" t="s">
        <v>1534</v>
      </c>
      <c r="N1308" t="s">
        <v>1535</v>
      </c>
      <c r="O1308" t="s">
        <v>1536</v>
      </c>
      <c r="P1308">
        <v>1</v>
      </c>
      <c r="Q1308" t="s">
        <v>1537</v>
      </c>
      <c r="R1308" t="s">
        <v>1538</v>
      </c>
      <c r="S1308">
        <v>2097234</v>
      </c>
      <c r="T1308">
        <v>757.19744079999998</v>
      </c>
      <c r="U1308" t="s">
        <v>31</v>
      </c>
      <c r="V1308" t="s">
        <v>2742</v>
      </c>
      <c r="W1308" t="s">
        <v>23</v>
      </c>
    </row>
    <row r="1309" spans="1:23" x14ac:dyDescent="0.4">
      <c r="A1309">
        <v>1308</v>
      </c>
      <c r="B1309">
        <v>1</v>
      </c>
      <c r="C1309">
        <v>1</v>
      </c>
      <c r="D1309">
        <v>1</v>
      </c>
      <c r="E1309">
        <v>1</v>
      </c>
      <c r="F1309">
        <v>0.33490414673507402</v>
      </c>
      <c r="G1309">
        <v>-35.967240266453501</v>
      </c>
      <c r="H1309" t="s">
        <v>23</v>
      </c>
      <c r="I1309">
        <v>39.811256311760197</v>
      </c>
      <c r="J1309" t="s">
        <v>2743</v>
      </c>
      <c r="K1309" t="s">
        <v>25</v>
      </c>
      <c r="L1309" t="s">
        <v>2744</v>
      </c>
      <c r="M1309" t="s">
        <v>2745</v>
      </c>
      <c r="N1309" t="s">
        <v>2746</v>
      </c>
      <c r="O1309" t="s">
        <v>2747</v>
      </c>
      <c r="P1309">
        <v>1.4723249700000001</v>
      </c>
      <c r="Q1309" t="s">
        <v>2748</v>
      </c>
      <c r="R1309" t="s">
        <v>2749</v>
      </c>
      <c r="S1309">
        <v>121629054</v>
      </c>
      <c r="T1309">
        <v>291.08629999999999</v>
      </c>
      <c r="U1309" t="s">
        <v>31</v>
      </c>
      <c r="V1309" t="s">
        <v>2750</v>
      </c>
      <c r="W1309" t="s">
        <v>23</v>
      </c>
    </row>
    <row r="1310" spans="1:23" x14ac:dyDescent="0.4">
      <c r="A1310">
        <v>1309</v>
      </c>
      <c r="B1310">
        <v>1</v>
      </c>
      <c r="C1310">
        <v>1</v>
      </c>
      <c r="D1310">
        <v>1</v>
      </c>
      <c r="E1310">
        <v>1</v>
      </c>
      <c r="F1310">
        <v>0.33490414673507402</v>
      </c>
      <c r="G1310">
        <v>-35.967240266453501</v>
      </c>
      <c r="H1310">
        <v>0.999999999999999</v>
      </c>
      <c r="I1310">
        <v>39.811256311760197</v>
      </c>
      <c r="J1310" t="s">
        <v>2743</v>
      </c>
      <c r="K1310" t="s">
        <v>25</v>
      </c>
      <c r="L1310" t="s">
        <v>2744</v>
      </c>
      <c r="M1310" t="s">
        <v>2745</v>
      </c>
      <c r="N1310" t="s">
        <v>2746</v>
      </c>
      <c r="O1310" t="s">
        <v>2747</v>
      </c>
      <c r="P1310">
        <v>1.4723249700000001</v>
      </c>
      <c r="Q1310" t="s">
        <v>2748</v>
      </c>
      <c r="R1310" t="s">
        <v>2749</v>
      </c>
      <c r="S1310">
        <v>121629054</v>
      </c>
      <c r="T1310">
        <v>291.08629999999999</v>
      </c>
      <c r="U1310" t="s">
        <v>31</v>
      </c>
      <c r="V1310" t="s">
        <v>2751</v>
      </c>
      <c r="W1310" t="s">
        <v>23</v>
      </c>
    </row>
    <row r="1311" spans="1:23" x14ac:dyDescent="0.4">
      <c r="A1311">
        <v>1310</v>
      </c>
      <c r="B1311">
        <v>1</v>
      </c>
      <c r="C1311">
        <v>6</v>
      </c>
      <c r="D1311">
        <v>1</v>
      </c>
      <c r="E1311">
        <v>5</v>
      </c>
      <c r="F1311">
        <v>0.33487418475101999</v>
      </c>
      <c r="G1311">
        <v>-51.127583068258701</v>
      </c>
      <c r="H1311">
        <v>9.3467336683417099E-2</v>
      </c>
      <c r="I1311">
        <v>14.4523152504895</v>
      </c>
      <c r="J1311" t="s">
        <v>2752</v>
      </c>
      <c r="K1311" t="s">
        <v>25</v>
      </c>
      <c r="L1311" t="s">
        <v>2753</v>
      </c>
      <c r="M1311" t="s">
        <v>2754</v>
      </c>
      <c r="N1311" t="s">
        <v>28</v>
      </c>
      <c r="O1311" t="s">
        <v>2755</v>
      </c>
      <c r="P1311">
        <v>-0.27460563199999999</v>
      </c>
      <c r="R1311" t="s">
        <v>2756</v>
      </c>
      <c r="S1311">
        <v>3145728</v>
      </c>
      <c r="T1311">
        <v>451.08710250000001</v>
      </c>
      <c r="U1311" t="s">
        <v>31</v>
      </c>
      <c r="V1311" t="s">
        <v>2757</v>
      </c>
      <c r="W1311" t="s">
        <v>23</v>
      </c>
    </row>
    <row r="1312" spans="1:23" x14ac:dyDescent="0.4">
      <c r="A1312">
        <v>1311</v>
      </c>
      <c r="B1312">
        <v>1</v>
      </c>
      <c r="C1312">
        <v>2</v>
      </c>
      <c r="D1312">
        <v>1</v>
      </c>
      <c r="E1312">
        <v>2</v>
      </c>
      <c r="F1312">
        <v>0.334720081623752</v>
      </c>
      <c r="G1312">
        <v>-354.319235628542</v>
      </c>
      <c r="H1312">
        <v>0.46733668341708501</v>
      </c>
      <c r="I1312">
        <v>41.435463902733098</v>
      </c>
      <c r="J1312" t="s">
        <v>2758</v>
      </c>
      <c r="K1312" t="s">
        <v>25</v>
      </c>
      <c r="L1312" t="s">
        <v>2759</v>
      </c>
      <c r="M1312" t="s">
        <v>2760</v>
      </c>
      <c r="N1312" t="s">
        <v>2761</v>
      </c>
      <c r="O1312" t="s">
        <v>2762</v>
      </c>
      <c r="P1312">
        <v>1.42322612</v>
      </c>
      <c r="Q1312">
        <v>194098</v>
      </c>
      <c r="R1312" t="s">
        <v>2763</v>
      </c>
      <c r="S1312">
        <v>70</v>
      </c>
      <c r="T1312">
        <v>449.10783789999999</v>
      </c>
      <c r="U1312" t="s">
        <v>31</v>
      </c>
      <c r="V1312" t="s">
        <v>2764</v>
      </c>
      <c r="W1312" t="s">
        <v>23</v>
      </c>
    </row>
    <row r="1313" spans="1:23" x14ac:dyDescent="0.4">
      <c r="A1313">
        <v>1312</v>
      </c>
      <c r="B1313">
        <v>1</v>
      </c>
      <c r="C1313">
        <v>1</v>
      </c>
      <c r="D1313">
        <v>1</v>
      </c>
      <c r="E1313">
        <v>1</v>
      </c>
      <c r="F1313">
        <v>0.33439514770670697</v>
      </c>
      <c r="G1313">
        <v>-235.01217801123499</v>
      </c>
      <c r="H1313" t="s">
        <v>23</v>
      </c>
      <c r="I1313">
        <v>25.850522730555198</v>
      </c>
      <c r="J1313" t="s">
        <v>503</v>
      </c>
      <c r="K1313" t="s">
        <v>25</v>
      </c>
      <c r="L1313" t="s">
        <v>2765</v>
      </c>
      <c r="M1313" t="s">
        <v>2766</v>
      </c>
      <c r="N1313" t="s">
        <v>28</v>
      </c>
      <c r="O1313" t="s">
        <v>2767</v>
      </c>
      <c r="P1313">
        <v>2.2000000499999999</v>
      </c>
      <c r="Q1313">
        <v>71826102</v>
      </c>
      <c r="R1313" t="s">
        <v>2768</v>
      </c>
      <c r="S1313">
        <v>2097154</v>
      </c>
      <c r="T1313">
        <v>275.1390189</v>
      </c>
      <c r="U1313" t="s">
        <v>31</v>
      </c>
      <c r="V1313" t="s">
        <v>2769</v>
      </c>
      <c r="W1313" t="s">
        <v>23</v>
      </c>
    </row>
    <row r="1314" spans="1:23" x14ac:dyDescent="0.4">
      <c r="A1314">
        <v>1313</v>
      </c>
      <c r="B1314">
        <v>1</v>
      </c>
      <c r="C1314">
        <v>1</v>
      </c>
      <c r="D1314">
        <v>1</v>
      </c>
      <c r="E1314">
        <v>1</v>
      </c>
      <c r="F1314">
        <v>0.33439514770670697</v>
      </c>
      <c r="G1314">
        <v>-235.01217801123499</v>
      </c>
      <c r="H1314">
        <v>0.999999999999999</v>
      </c>
      <c r="I1314">
        <v>25.850522730555198</v>
      </c>
      <c r="J1314" t="s">
        <v>503</v>
      </c>
      <c r="K1314" t="s">
        <v>25</v>
      </c>
      <c r="L1314" t="s">
        <v>2765</v>
      </c>
      <c r="M1314" t="s">
        <v>2766</v>
      </c>
      <c r="N1314" t="s">
        <v>28</v>
      </c>
      <c r="O1314" t="s">
        <v>2767</v>
      </c>
      <c r="P1314">
        <v>2.2000000499999999</v>
      </c>
      <c r="Q1314">
        <v>71826102</v>
      </c>
      <c r="R1314" t="s">
        <v>2768</v>
      </c>
      <c r="S1314">
        <v>2097154</v>
      </c>
      <c r="T1314">
        <v>275.1390189</v>
      </c>
      <c r="U1314" t="s">
        <v>31</v>
      </c>
      <c r="V1314" t="s">
        <v>2770</v>
      </c>
      <c r="W1314" t="s">
        <v>23</v>
      </c>
    </row>
    <row r="1315" spans="1:23" x14ac:dyDescent="0.4">
      <c r="A1315">
        <v>1314</v>
      </c>
      <c r="B1315">
        <v>1</v>
      </c>
      <c r="C1315">
        <v>1</v>
      </c>
      <c r="D1315">
        <v>1</v>
      </c>
      <c r="E1315">
        <v>1</v>
      </c>
      <c r="F1315">
        <v>0.33423700166736803</v>
      </c>
      <c r="G1315">
        <v>-84.709956775869102</v>
      </c>
      <c r="H1315" t="s">
        <v>23</v>
      </c>
      <c r="I1315">
        <v>24.087681618264501</v>
      </c>
      <c r="J1315" t="s">
        <v>1408</v>
      </c>
      <c r="K1315" t="s">
        <v>25</v>
      </c>
      <c r="L1315" t="s">
        <v>1409</v>
      </c>
      <c r="M1315" t="s">
        <v>1410</v>
      </c>
      <c r="N1315" t="s">
        <v>1411</v>
      </c>
      <c r="O1315" t="s">
        <v>1412</v>
      </c>
      <c r="P1315">
        <v>2.3777244099999999</v>
      </c>
      <c r="Q1315" t="s">
        <v>1413</v>
      </c>
      <c r="R1315" t="s">
        <v>1414</v>
      </c>
      <c r="S1315">
        <v>2779202</v>
      </c>
      <c r="T1315">
        <v>289.15466900000001</v>
      </c>
      <c r="U1315" t="s">
        <v>31</v>
      </c>
      <c r="V1315" t="s">
        <v>2771</v>
      </c>
      <c r="W1315" t="s">
        <v>23</v>
      </c>
    </row>
    <row r="1316" spans="1:23" x14ac:dyDescent="0.4">
      <c r="A1316">
        <v>1315</v>
      </c>
      <c r="B1316">
        <v>1</v>
      </c>
      <c r="C1316">
        <v>1</v>
      </c>
      <c r="D1316">
        <v>1</v>
      </c>
      <c r="E1316">
        <v>1</v>
      </c>
      <c r="F1316">
        <v>0.33423700166736803</v>
      </c>
      <c r="G1316">
        <v>-84.709956775869102</v>
      </c>
      <c r="H1316">
        <v>0.999999999999999</v>
      </c>
      <c r="I1316">
        <v>24.087681618264501</v>
      </c>
      <c r="J1316" t="s">
        <v>1408</v>
      </c>
      <c r="K1316" t="s">
        <v>25</v>
      </c>
      <c r="L1316" t="s">
        <v>1409</v>
      </c>
      <c r="M1316" t="s">
        <v>1410</v>
      </c>
      <c r="N1316" t="s">
        <v>1411</v>
      </c>
      <c r="O1316" t="s">
        <v>1412</v>
      </c>
      <c r="P1316">
        <v>2.3777244099999999</v>
      </c>
      <c r="Q1316" t="s">
        <v>1413</v>
      </c>
      <c r="R1316" t="s">
        <v>1414</v>
      </c>
      <c r="S1316">
        <v>2779202</v>
      </c>
      <c r="T1316">
        <v>289.15466900000001</v>
      </c>
      <c r="U1316" t="s">
        <v>31</v>
      </c>
      <c r="V1316" t="s">
        <v>2772</v>
      </c>
      <c r="W1316" t="s">
        <v>23</v>
      </c>
    </row>
    <row r="1317" spans="1:23" x14ac:dyDescent="0.4">
      <c r="A1317">
        <v>1316</v>
      </c>
      <c r="B1317">
        <v>1</v>
      </c>
      <c r="C1317">
        <v>2</v>
      </c>
      <c r="D1317">
        <v>1</v>
      </c>
      <c r="E1317">
        <v>1</v>
      </c>
      <c r="F1317">
        <v>0.33393453892918801</v>
      </c>
      <c r="G1317">
        <v>-118.57387726671701</v>
      </c>
      <c r="H1317">
        <v>0.999999999999999</v>
      </c>
      <c r="I1317">
        <v>27.575213420112</v>
      </c>
      <c r="J1317" t="s">
        <v>897</v>
      </c>
      <c r="K1317" t="s">
        <v>25</v>
      </c>
      <c r="L1317" t="s">
        <v>898</v>
      </c>
      <c r="M1317" t="s">
        <v>899</v>
      </c>
      <c r="N1317" t="s">
        <v>28</v>
      </c>
      <c r="O1317" t="s">
        <v>900</v>
      </c>
      <c r="P1317">
        <v>4.34614849</v>
      </c>
      <c r="R1317" t="s">
        <v>901</v>
      </c>
      <c r="S1317">
        <v>2097152</v>
      </c>
      <c r="T1317">
        <v>273.13862</v>
      </c>
      <c r="U1317" t="s">
        <v>31</v>
      </c>
      <c r="V1317" t="s">
        <v>2773</v>
      </c>
      <c r="W1317" t="s">
        <v>23</v>
      </c>
    </row>
    <row r="1318" spans="1:23" x14ac:dyDescent="0.4">
      <c r="A1318">
        <v>1317</v>
      </c>
      <c r="B1318">
        <v>1</v>
      </c>
      <c r="C1318">
        <v>2</v>
      </c>
      <c r="D1318">
        <v>1</v>
      </c>
      <c r="E1318">
        <v>1</v>
      </c>
      <c r="F1318">
        <v>0.33393453892918801</v>
      </c>
      <c r="G1318">
        <v>-118.57387726671701</v>
      </c>
      <c r="H1318" t="s">
        <v>23</v>
      </c>
      <c r="I1318">
        <v>27.575213420112</v>
      </c>
      <c r="J1318" t="s">
        <v>897</v>
      </c>
      <c r="K1318" t="s">
        <v>25</v>
      </c>
      <c r="L1318" t="s">
        <v>898</v>
      </c>
      <c r="M1318" t="s">
        <v>899</v>
      </c>
      <c r="N1318" t="s">
        <v>28</v>
      </c>
      <c r="O1318" t="s">
        <v>900</v>
      </c>
      <c r="P1318">
        <v>4.34614849</v>
      </c>
      <c r="R1318" t="s">
        <v>901</v>
      </c>
      <c r="S1318">
        <v>2097152</v>
      </c>
      <c r="T1318">
        <v>273.13862</v>
      </c>
      <c r="U1318" t="s">
        <v>31</v>
      </c>
      <c r="V1318" t="s">
        <v>2774</v>
      </c>
      <c r="W1318" t="s">
        <v>23</v>
      </c>
    </row>
    <row r="1319" spans="1:23" x14ac:dyDescent="0.4">
      <c r="A1319">
        <v>1318</v>
      </c>
      <c r="B1319">
        <v>1</v>
      </c>
      <c r="C1319">
        <v>3</v>
      </c>
      <c r="D1319">
        <v>1</v>
      </c>
      <c r="E1319">
        <v>1</v>
      </c>
      <c r="F1319">
        <v>0.33380712362145798</v>
      </c>
      <c r="G1319">
        <v>-186.832658981522</v>
      </c>
      <c r="H1319">
        <v>0.999999999999999</v>
      </c>
      <c r="I1319">
        <v>43.295765068417197</v>
      </c>
      <c r="J1319" t="s">
        <v>694</v>
      </c>
      <c r="K1319" t="s">
        <v>25</v>
      </c>
      <c r="L1319" t="s">
        <v>695</v>
      </c>
      <c r="M1319" t="s">
        <v>696</v>
      </c>
      <c r="N1319" t="s">
        <v>697</v>
      </c>
      <c r="O1319" t="s">
        <v>698</v>
      </c>
      <c r="P1319">
        <v>1.60000002</v>
      </c>
      <c r="Q1319" t="s">
        <v>699</v>
      </c>
      <c r="R1319" t="s">
        <v>700</v>
      </c>
      <c r="S1319">
        <v>71098742</v>
      </c>
      <c r="T1319">
        <v>369.18088369999998</v>
      </c>
      <c r="U1319" t="s">
        <v>31</v>
      </c>
      <c r="V1319" t="s">
        <v>2775</v>
      </c>
      <c r="W1319" t="s">
        <v>23</v>
      </c>
    </row>
    <row r="1320" spans="1:23" x14ac:dyDescent="0.4">
      <c r="A1320">
        <v>1319</v>
      </c>
      <c r="B1320">
        <v>1</v>
      </c>
      <c r="C1320">
        <v>3</v>
      </c>
      <c r="D1320">
        <v>1</v>
      </c>
      <c r="E1320">
        <v>1</v>
      </c>
      <c r="F1320">
        <v>0.33380712362145798</v>
      </c>
      <c r="G1320">
        <v>-186.832658981522</v>
      </c>
      <c r="H1320" t="s">
        <v>23</v>
      </c>
      <c r="I1320">
        <v>43.295765068417197</v>
      </c>
      <c r="J1320" t="s">
        <v>694</v>
      </c>
      <c r="K1320" t="s">
        <v>25</v>
      </c>
      <c r="L1320" t="s">
        <v>695</v>
      </c>
      <c r="M1320" t="s">
        <v>696</v>
      </c>
      <c r="N1320" t="s">
        <v>697</v>
      </c>
      <c r="O1320" t="s">
        <v>698</v>
      </c>
      <c r="P1320">
        <v>1.60000002</v>
      </c>
      <c r="Q1320" t="s">
        <v>699</v>
      </c>
      <c r="R1320" t="s">
        <v>700</v>
      </c>
      <c r="S1320">
        <v>71098742</v>
      </c>
      <c r="T1320">
        <v>369.18088369999998</v>
      </c>
      <c r="U1320" t="s">
        <v>31</v>
      </c>
      <c r="V1320" t="s">
        <v>2776</v>
      </c>
      <c r="W1320" t="s">
        <v>23</v>
      </c>
    </row>
    <row r="1321" spans="1:23" x14ac:dyDescent="0.4">
      <c r="A1321">
        <v>1320</v>
      </c>
      <c r="B1321">
        <v>1</v>
      </c>
      <c r="C1321">
        <v>1</v>
      </c>
      <c r="D1321">
        <v>1</v>
      </c>
      <c r="E1321">
        <v>1</v>
      </c>
      <c r="F1321">
        <v>0.33380471021313302</v>
      </c>
      <c r="G1321">
        <v>-230.48180498902701</v>
      </c>
      <c r="H1321" t="s">
        <v>23</v>
      </c>
      <c r="I1321">
        <v>51.184499172256402</v>
      </c>
      <c r="J1321" t="s">
        <v>225</v>
      </c>
      <c r="K1321" t="s">
        <v>25</v>
      </c>
      <c r="L1321" t="s">
        <v>226</v>
      </c>
      <c r="M1321" t="s">
        <v>227</v>
      </c>
      <c r="N1321" t="s">
        <v>28</v>
      </c>
      <c r="O1321" t="s">
        <v>228</v>
      </c>
      <c r="P1321">
        <v>-3.7999999500000001</v>
      </c>
      <c r="Q1321">
        <v>136652224</v>
      </c>
      <c r="R1321" t="s">
        <v>229</v>
      </c>
      <c r="S1321">
        <v>70</v>
      </c>
      <c r="T1321">
        <v>389.14422339999999</v>
      </c>
      <c r="U1321" t="s">
        <v>31</v>
      </c>
      <c r="V1321" t="s">
        <v>2777</v>
      </c>
      <c r="W1321" t="s">
        <v>23</v>
      </c>
    </row>
    <row r="1322" spans="1:23" x14ac:dyDescent="0.4">
      <c r="A1322">
        <v>1321</v>
      </c>
      <c r="B1322">
        <v>1</v>
      </c>
      <c r="C1322">
        <v>1</v>
      </c>
      <c r="D1322">
        <v>1</v>
      </c>
      <c r="E1322">
        <v>1</v>
      </c>
      <c r="F1322">
        <v>0.33380471021313302</v>
      </c>
      <c r="G1322">
        <v>-230.48180498902701</v>
      </c>
      <c r="H1322">
        <v>0.999999999999999</v>
      </c>
      <c r="I1322">
        <v>51.184499172256402</v>
      </c>
      <c r="J1322" t="s">
        <v>225</v>
      </c>
      <c r="K1322" t="s">
        <v>25</v>
      </c>
      <c r="L1322" t="s">
        <v>226</v>
      </c>
      <c r="M1322" t="s">
        <v>227</v>
      </c>
      <c r="N1322" t="s">
        <v>28</v>
      </c>
      <c r="O1322" t="s">
        <v>228</v>
      </c>
      <c r="P1322">
        <v>-3.7999999500000001</v>
      </c>
      <c r="Q1322">
        <v>136652224</v>
      </c>
      <c r="R1322" t="s">
        <v>229</v>
      </c>
      <c r="S1322">
        <v>70</v>
      </c>
      <c r="T1322">
        <v>389.14422339999999</v>
      </c>
      <c r="U1322" t="s">
        <v>31</v>
      </c>
      <c r="V1322" t="s">
        <v>2778</v>
      </c>
      <c r="W1322" t="s">
        <v>23</v>
      </c>
    </row>
    <row r="1323" spans="1:23" x14ac:dyDescent="0.4">
      <c r="A1323">
        <v>1322</v>
      </c>
      <c r="B1323">
        <v>1</v>
      </c>
      <c r="C1323">
        <v>1</v>
      </c>
      <c r="D1323">
        <v>1</v>
      </c>
      <c r="E1323">
        <v>1</v>
      </c>
      <c r="F1323">
        <v>0.33352637943697999</v>
      </c>
      <c r="G1323">
        <v>-57.7944561210413</v>
      </c>
      <c r="H1323">
        <v>0.999999999999999</v>
      </c>
      <c r="I1323">
        <v>59.262364228446202</v>
      </c>
      <c r="J1323" t="s">
        <v>716</v>
      </c>
      <c r="K1323" t="s">
        <v>25</v>
      </c>
      <c r="L1323" t="s">
        <v>717</v>
      </c>
      <c r="M1323" t="s">
        <v>718</v>
      </c>
      <c r="N1323" t="s">
        <v>719</v>
      </c>
      <c r="O1323" t="s">
        <v>720</v>
      </c>
      <c r="P1323">
        <v>2.6983466100000002</v>
      </c>
      <c r="Q1323" t="s">
        <v>721</v>
      </c>
      <c r="R1323" t="s">
        <v>722</v>
      </c>
      <c r="S1323">
        <v>86829438</v>
      </c>
      <c r="T1323">
        <v>183.09167479999999</v>
      </c>
      <c r="U1323" t="s">
        <v>31</v>
      </c>
      <c r="V1323" t="s">
        <v>2779</v>
      </c>
      <c r="W1323" t="s">
        <v>23</v>
      </c>
    </row>
    <row r="1324" spans="1:23" x14ac:dyDescent="0.4">
      <c r="A1324">
        <v>1323</v>
      </c>
      <c r="B1324">
        <v>1</v>
      </c>
      <c r="C1324">
        <v>1</v>
      </c>
      <c r="D1324">
        <v>1</v>
      </c>
      <c r="E1324">
        <v>1</v>
      </c>
      <c r="F1324">
        <v>0.33352637943697999</v>
      </c>
      <c r="G1324">
        <v>-57.7944561210413</v>
      </c>
      <c r="H1324" t="s">
        <v>23</v>
      </c>
      <c r="I1324">
        <v>59.262364228446202</v>
      </c>
      <c r="J1324" t="s">
        <v>716</v>
      </c>
      <c r="K1324" t="s">
        <v>25</v>
      </c>
      <c r="L1324" t="s">
        <v>717</v>
      </c>
      <c r="M1324" t="s">
        <v>718</v>
      </c>
      <c r="N1324" t="s">
        <v>719</v>
      </c>
      <c r="O1324" t="s">
        <v>720</v>
      </c>
      <c r="P1324">
        <v>2.6983466100000002</v>
      </c>
      <c r="Q1324" t="s">
        <v>721</v>
      </c>
      <c r="R1324" t="s">
        <v>722</v>
      </c>
      <c r="S1324">
        <v>86829438</v>
      </c>
      <c r="T1324">
        <v>183.09167479999999</v>
      </c>
      <c r="U1324" t="s">
        <v>31</v>
      </c>
      <c r="V1324" t="s">
        <v>2780</v>
      </c>
      <c r="W1324" t="s">
        <v>23</v>
      </c>
    </row>
    <row r="1325" spans="1:23" x14ac:dyDescent="0.4">
      <c r="A1325">
        <v>1324</v>
      </c>
      <c r="B1325">
        <v>1</v>
      </c>
      <c r="C1325">
        <v>2</v>
      </c>
      <c r="D1325">
        <v>1</v>
      </c>
      <c r="E1325">
        <v>2</v>
      </c>
      <c r="F1325">
        <v>0.333511543898527</v>
      </c>
      <c r="G1325">
        <v>-404.14001795191098</v>
      </c>
      <c r="H1325">
        <v>1.55778894472361E-2</v>
      </c>
      <c r="I1325">
        <v>74.323670460280994</v>
      </c>
      <c r="J1325" t="s">
        <v>2781</v>
      </c>
      <c r="K1325" t="s">
        <v>25</v>
      </c>
      <c r="L1325" t="s">
        <v>2782</v>
      </c>
      <c r="M1325" t="s">
        <v>2783</v>
      </c>
      <c r="N1325" t="s">
        <v>28</v>
      </c>
      <c r="O1325" t="s">
        <v>2784</v>
      </c>
      <c r="P1325">
        <v>4.14774084</v>
      </c>
      <c r="Q1325">
        <v>15880723</v>
      </c>
      <c r="R1325" t="s">
        <v>2785</v>
      </c>
      <c r="S1325">
        <v>3153922</v>
      </c>
      <c r="T1325">
        <v>425.14422339999999</v>
      </c>
      <c r="U1325" t="s">
        <v>31</v>
      </c>
      <c r="V1325" t="s">
        <v>2786</v>
      </c>
      <c r="W1325" t="s">
        <v>23</v>
      </c>
    </row>
    <row r="1326" spans="1:23" x14ac:dyDescent="0.4">
      <c r="A1326">
        <v>1325</v>
      </c>
      <c r="B1326">
        <v>1</v>
      </c>
      <c r="C1326">
        <v>1</v>
      </c>
      <c r="D1326">
        <v>1</v>
      </c>
      <c r="E1326">
        <v>1</v>
      </c>
      <c r="F1326">
        <v>0.33309784106818402</v>
      </c>
      <c r="G1326">
        <v>-750.39097545028505</v>
      </c>
      <c r="H1326">
        <v>0.999999999999999</v>
      </c>
      <c r="I1326">
        <v>36.846727403211801</v>
      </c>
      <c r="J1326" t="s">
        <v>1759</v>
      </c>
      <c r="K1326" t="s">
        <v>25</v>
      </c>
      <c r="L1326" t="s">
        <v>1760</v>
      </c>
      <c r="M1326" t="s">
        <v>1761</v>
      </c>
      <c r="N1326" t="s">
        <v>28</v>
      </c>
      <c r="O1326" t="s">
        <v>1762</v>
      </c>
      <c r="P1326">
        <v>2.7999999500000001</v>
      </c>
      <c r="Q1326">
        <v>139597537</v>
      </c>
      <c r="R1326" t="s">
        <v>1763</v>
      </c>
      <c r="S1326">
        <v>262146</v>
      </c>
      <c r="T1326">
        <v>611.19704679999995</v>
      </c>
      <c r="U1326" t="s">
        <v>31</v>
      </c>
      <c r="V1326" t="s">
        <v>2787</v>
      </c>
      <c r="W1326" t="s">
        <v>23</v>
      </c>
    </row>
    <row r="1327" spans="1:23" x14ac:dyDescent="0.4">
      <c r="A1327">
        <v>1326</v>
      </c>
      <c r="B1327">
        <v>1</v>
      </c>
      <c r="C1327">
        <v>1</v>
      </c>
      <c r="D1327">
        <v>1</v>
      </c>
      <c r="E1327">
        <v>1</v>
      </c>
      <c r="F1327">
        <v>0.33309784106818402</v>
      </c>
      <c r="G1327">
        <v>-750.39097545028505</v>
      </c>
      <c r="H1327" t="s">
        <v>23</v>
      </c>
      <c r="I1327">
        <v>36.846727403211801</v>
      </c>
      <c r="J1327" t="s">
        <v>1759</v>
      </c>
      <c r="K1327" t="s">
        <v>25</v>
      </c>
      <c r="L1327" t="s">
        <v>1760</v>
      </c>
      <c r="M1327" t="s">
        <v>1761</v>
      </c>
      <c r="N1327" t="s">
        <v>28</v>
      </c>
      <c r="O1327" t="s">
        <v>1762</v>
      </c>
      <c r="P1327">
        <v>2.7999999500000001</v>
      </c>
      <c r="Q1327">
        <v>139597537</v>
      </c>
      <c r="R1327" t="s">
        <v>1763</v>
      </c>
      <c r="S1327">
        <v>262146</v>
      </c>
      <c r="T1327">
        <v>611.19704679999995</v>
      </c>
      <c r="U1327" t="s">
        <v>31</v>
      </c>
      <c r="V1327" t="s">
        <v>2788</v>
      </c>
      <c r="W1327" t="s">
        <v>23</v>
      </c>
    </row>
    <row r="1328" spans="1:23" x14ac:dyDescent="0.4">
      <c r="A1328">
        <v>1327</v>
      </c>
      <c r="B1328">
        <v>1</v>
      </c>
      <c r="C1328">
        <v>1</v>
      </c>
      <c r="D1328">
        <v>1</v>
      </c>
      <c r="E1328">
        <v>1</v>
      </c>
      <c r="F1328">
        <v>0.33306080423561202</v>
      </c>
      <c r="G1328">
        <v>-750.33616220323302</v>
      </c>
      <c r="H1328">
        <v>0.999999999999999</v>
      </c>
      <c r="I1328">
        <v>36.831092619075598</v>
      </c>
      <c r="J1328" t="s">
        <v>1759</v>
      </c>
      <c r="K1328" t="s">
        <v>25</v>
      </c>
      <c r="L1328" t="s">
        <v>1760</v>
      </c>
      <c r="M1328" t="s">
        <v>1761</v>
      </c>
      <c r="N1328" t="s">
        <v>28</v>
      </c>
      <c r="O1328" t="s">
        <v>1762</v>
      </c>
      <c r="P1328">
        <v>2.7999999500000001</v>
      </c>
      <c r="Q1328">
        <v>139597537</v>
      </c>
      <c r="R1328" t="s">
        <v>1763</v>
      </c>
      <c r="S1328">
        <v>262146</v>
      </c>
      <c r="T1328">
        <v>611.19704999999999</v>
      </c>
      <c r="U1328" t="s">
        <v>31</v>
      </c>
      <c r="V1328" t="s">
        <v>2789</v>
      </c>
      <c r="W1328" t="s">
        <v>23</v>
      </c>
    </row>
    <row r="1329" spans="1:23" x14ac:dyDescent="0.4">
      <c r="A1329">
        <v>1328</v>
      </c>
      <c r="B1329">
        <v>1</v>
      </c>
      <c r="C1329">
        <v>1</v>
      </c>
      <c r="D1329">
        <v>1</v>
      </c>
      <c r="E1329">
        <v>1</v>
      </c>
      <c r="F1329">
        <v>0.33306080423561202</v>
      </c>
      <c r="G1329">
        <v>-750.33616220323302</v>
      </c>
      <c r="H1329" t="s">
        <v>23</v>
      </c>
      <c r="I1329">
        <v>36.831092619075598</v>
      </c>
      <c r="J1329" t="s">
        <v>1759</v>
      </c>
      <c r="K1329" t="s">
        <v>25</v>
      </c>
      <c r="L1329" t="s">
        <v>1760</v>
      </c>
      <c r="M1329" t="s">
        <v>1761</v>
      </c>
      <c r="N1329" t="s">
        <v>28</v>
      </c>
      <c r="O1329" t="s">
        <v>1762</v>
      </c>
      <c r="P1329">
        <v>2.7999999500000001</v>
      </c>
      <c r="Q1329">
        <v>139597537</v>
      </c>
      <c r="R1329" t="s">
        <v>1763</v>
      </c>
      <c r="S1329">
        <v>262146</v>
      </c>
      <c r="T1329">
        <v>611.19704999999999</v>
      </c>
      <c r="U1329" t="s">
        <v>31</v>
      </c>
      <c r="V1329" t="s">
        <v>2790</v>
      </c>
      <c r="W1329" t="s">
        <v>23</v>
      </c>
    </row>
    <row r="1330" spans="1:23" x14ac:dyDescent="0.4">
      <c r="A1330">
        <v>1329</v>
      </c>
      <c r="B1330">
        <v>1</v>
      </c>
      <c r="C1330">
        <v>3</v>
      </c>
      <c r="D1330">
        <v>1</v>
      </c>
      <c r="E1330">
        <v>2</v>
      </c>
      <c r="F1330">
        <v>0.33280888140064702</v>
      </c>
      <c r="G1330">
        <v>-263.82572846591302</v>
      </c>
      <c r="H1330">
        <v>2.0603015075376801E-2</v>
      </c>
      <c r="I1330">
        <v>37.8193415239732</v>
      </c>
      <c r="J1330" t="s">
        <v>2791</v>
      </c>
      <c r="K1330" t="s">
        <v>25</v>
      </c>
      <c r="L1330" t="s">
        <v>2792</v>
      </c>
      <c r="M1330" t="s">
        <v>2793</v>
      </c>
      <c r="N1330" t="s">
        <v>2794</v>
      </c>
      <c r="O1330" t="s">
        <v>2795</v>
      </c>
      <c r="P1330">
        <v>4.5</v>
      </c>
      <c r="Q1330" t="s">
        <v>2796</v>
      </c>
      <c r="R1330" t="s">
        <v>2797</v>
      </c>
      <c r="S1330">
        <v>3195250</v>
      </c>
      <c r="T1330">
        <v>717.36466170000006</v>
      </c>
      <c r="U1330" t="s">
        <v>31</v>
      </c>
      <c r="V1330" t="s">
        <v>2798</v>
      </c>
      <c r="W1330" t="s">
        <v>23</v>
      </c>
    </row>
    <row r="1331" spans="1:23" x14ac:dyDescent="0.4">
      <c r="A1331">
        <v>1330</v>
      </c>
      <c r="B1331">
        <v>1</v>
      </c>
      <c r="C1331">
        <v>1</v>
      </c>
      <c r="D1331">
        <v>1</v>
      </c>
      <c r="E1331">
        <v>1</v>
      </c>
      <c r="F1331">
        <v>0.332782433805901</v>
      </c>
      <c r="G1331">
        <v>-15.2335918869491</v>
      </c>
      <c r="H1331" t="s">
        <v>23</v>
      </c>
      <c r="I1331">
        <v>23.191936225058999</v>
      </c>
      <c r="J1331" t="s">
        <v>1690</v>
      </c>
      <c r="K1331" t="s">
        <v>25</v>
      </c>
      <c r="L1331" t="s">
        <v>1691</v>
      </c>
      <c r="M1331" t="s">
        <v>1692</v>
      </c>
      <c r="N1331" t="s">
        <v>1693</v>
      </c>
      <c r="O1331" t="s">
        <v>1694</v>
      </c>
      <c r="P1331">
        <v>-0.89999997600000003</v>
      </c>
      <c r="Q1331" t="s">
        <v>1695</v>
      </c>
      <c r="R1331" t="s">
        <v>1696</v>
      </c>
      <c r="S1331">
        <v>8677533822</v>
      </c>
      <c r="T1331">
        <v>595.16575</v>
      </c>
      <c r="U1331" t="s">
        <v>31</v>
      </c>
      <c r="V1331" t="s">
        <v>2799</v>
      </c>
      <c r="W1331" t="s">
        <v>23</v>
      </c>
    </row>
    <row r="1332" spans="1:23" x14ac:dyDescent="0.4">
      <c r="A1332">
        <v>1331</v>
      </c>
      <c r="B1332">
        <v>1</v>
      </c>
      <c r="C1332">
        <v>1</v>
      </c>
      <c r="D1332">
        <v>1</v>
      </c>
      <c r="E1332">
        <v>1</v>
      </c>
      <c r="F1332">
        <v>0.332782433805901</v>
      </c>
      <c r="G1332">
        <v>-15.2335918869491</v>
      </c>
      <c r="H1332">
        <v>0.999999999999999</v>
      </c>
      <c r="I1332">
        <v>23.191936225058999</v>
      </c>
      <c r="J1332" t="s">
        <v>1690</v>
      </c>
      <c r="K1332" t="s">
        <v>25</v>
      </c>
      <c r="L1332" t="s">
        <v>1691</v>
      </c>
      <c r="M1332" t="s">
        <v>1692</v>
      </c>
      <c r="N1332" t="s">
        <v>1693</v>
      </c>
      <c r="O1332" t="s">
        <v>1694</v>
      </c>
      <c r="P1332">
        <v>-0.89999997600000003</v>
      </c>
      <c r="Q1332" t="s">
        <v>1695</v>
      </c>
      <c r="R1332" t="s">
        <v>1696</v>
      </c>
      <c r="S1332">
        <v>8677533822</v>
      </c>
      <c r="T1332">
        <v>595.16575</v>
      </c>
      <c r="U1332" t="s">
        <v>31</v>
      </c>
      <c r="V1332" t="s">
        <v>2800</v>
      </c>
      <c r="W1332" t="s">
        <v>23</v>
      </c>
    </row>
    <row r="1333" spans="1:23" x14ac:dyDescent="0.4">
      <c r="A1333">
        <v>1332</v>
      </c>
      <c r="B1333">
        <v>1</v>
      </c>
      <c r="C1333">
        <v>2</v>
      </c>
      <c r="D1333">
        <v>1</v>
      </c>
      <c r="E1333">
        <v>1</v>
      </c>
      <c r="F1333">
        <v>0.33227018029432098</v>
      </c>
      <c r="G1333">
        <v>-14.798250822912401</v>
      </c>
      <c r="H1333">
        <v>0.99949748743718503</v>
      </c>
      <c r="I1333">
        <v>23.648568680493</v>
      </c>
      <c r="J1333" t="s">
        <v>1234</v>
      </c>
      <c r="K1333" t="s">
        <v>25</v>
      </c>
      <c r="L1333" t="s">
        <v>1235</v>
      </c>
      <c r="M1333" t="s">
        <v>1236</v>
      </c>
      <c r="N1333" t="s">
        <v>1237</v>
      </c>
      <c r="O1333" t="s">
        <v>1238</v>
      </c>
      <c r="P1333">
        <v>1.81215119</v>
      </c>
      <c r="Q1333" t="s">
        <v>1239</v>
      </c>
      <c r="R1333" t="s">
        <v>1240</v>
      </c>
      <c r="S1333">
        <v>121563518</v>
      </c>
      <c r="T1333">
        <v>287.05501450000003</v>
      </c>
      <c r="U1333" t="s">
        <v>31</v>
      </c>
      <c r="V1333" t="s">
        <v>2801</v>
      </c>
      <c r="W1333" t="s">
        <v>23</v>
      </c>
    </row>
    <row r="1334" spans="1:23" x14ac:dyDescent="0.4">
      <c r="A1334">
        <v>1333</v>
      </c>
      <c r="B1334">
        <v>1</v>
      </c>
      <c r="C1334">
        <v>2</v>
      </c>
      <c r="D1334">
        <v>1</v>
      </c>
      <c r="E1334">
        <v>1</v>
      </c>
      <c r="F1334">
        <v>0.33227018029432098</v>
      </c>
      <c r="G1334">
        <v>-14.798250822912401</v>
      </c>
      <c r="H1334" t="s">
        <v>23</v>
      </c>
      <c r="I1334">
        <v>23.648568680493</v>
      </c>
      <c r="J1334" t="s">
        <v>1234</v>
      </c>
      <c r="K1334" t="s">
        <v>25</v>
      </c>
      <c r="L1334" t="s">
        <v>1235</v>
      </c>
      <c r="M1334" t="s">
        <v>1236</v>
      </c>
      <c r="N1334" t="s">
        <v>1237</v>
      </c>
      <c r="O1334" t="s">
        <v>1238</v>
      </c>
      <c r="P1334">
        <v>1.81215119</v>
      </c>
      <c r="Q1334" t="s">
        <v>1239</v>
      </c>
      <c r="R1334" t="s">
        <v>1240</v>
      </c>
      <c r="S1334">
        <v>121563518</v>
      </c>
      <c r="T1334">
        <v>287.05501450000003</v>
      </c>
      <c r="U1334" t="s">
        <v>31</v>
      </c>
      <c r="V1334" t="s">
        <v>2802</v>
      </c>
      <c r="W1334" t="s">
        <v>23</v>
      </c>
    </row>
    <row r="1335" spans="1:23" x14ac:dyDescent="0.4">
      <c r="A1335">
        <v>1334</v>
      </c>
      <c r="B1335">
        <v>1</v>
      </c>
      <c r="C1335">
        <v>1</v>
      </c>
      <c r="D1335">
        <v>1</v>
      </c>
      <c r="E1335">
        <v>1</v>
      </c>
      <c r="F1335">
        <v>0.33195511026375202</v>
      </c>
      <c r="G1335">
        <v>-17.895603754484799</v>
      </c>
      <c r="H1335">
        <v>0.999999999999999</v>
      </c>
      <c r="I1335">
        <v>36.174325335709803</v>
      </c>
      <c r="J1335" t="s">
        <v>1234</v>
      </c>
      <c r="K1335" t="s">
        <v>25</v>
      </c>
      <c r="L1335" t="s">
        <v>1235</v>
      </c>
      <c r="M1335" t="s">
        <v>1236</v>
      </c>
      <c r="N1335" t="s">
        <v>1237</v>
      </c>
      <c r="O1335" t="s">
        <v>1238</v>
      </c>
      <c r="P1335">
        <v>1.81215119</v>
      </c>
      <c r="Q1335" t="s">
        <v>1239</v>
      </c>
      <c r="R1335" t="s">
        <v>1240</v>
      </c>
      <c r="S1335">
        <v>121563518</v>
      </c>
      <c r="T1335">
        <v>287.05502000000001</v>
      </c>
      <c r="U1335" t="s">
        <v>31</v>
      </c>
      <c r="V1335" t="s">
        <v>2803</v>
      </c>
      <c r="W1335" t="s">
        <v>23</v>
      </c>
    </row>
    <row r="1336" spans="1:23" x14ac:dyDescent="0.4">
      <c r="A1336">
        <v>1335</v>
      </c>
      <c r="B1336">
        <v>1</v>
      </c>
      <c r="C1336">
        <v>1</v>
      </c>
      <c r="D1336">
        <v>1</v>
      </c>
      <c r="E1336">
        <v>1</v>
      </c>
      <c r="F1336">
        <v>0.33195511026375202</v>
      </c>
      <c r="G1336">
        <v>-17.895603754484799</v>
      </c>
      <c r="H1336" t="s">
        <v>23</v>
      </c>
      <c r="I1336">
        <v>36.174325335709803</v>
      </c>
      <c r="J1336" t="s">
        <v>1234</v>
      </c>
      <c r="K1336" t="s">
        <v>25</v>
      </c>
      <c r="L1336" t="s">
        <v>1235</v>
      </c>
      <c r="M1336" t="s">
        <v>1236</v>
      </c>
      <c r="N1336" t="s">
        <v>1237</v>
      </c>
      <c r="O1336" t="s">
        <v>1238</v>
      </c>
      <c r="P1336">
        <v>1.81215119</v>
      </c>
      <c r="Q1336" t="s">
        <v>1239</v>
      </c>
      <c r="R1336" t="s">
        <v>1240</v>
      </c>
      <c r="S1336">
        <v>121563518</v>
      </c>
      <c r="T1336">
        <v>287.05502000000001</v>
      </c>
      <c r="U1336" t="s">
        <v>31</v>
      </c>
      <c r="V1336" t="s">
        <v>2804</v>
      </c>
      <c r="W1336" t="s">
        <v>23</v>
      </c>
    </row>
    <row r="1337" spans="1:23" x14ac:dyDescent="0.4">
      <c r="A1337">
        <v>1336</v>
      </c>
      <c r="B1337">
        <v>1</v>
      </c>
      <c r="C1337">
        <v>1</v>
      </c>
      <c r="D1337">
        <v>1</v>
      </c>
      <c r="E1337">
        <v>1</v>
      </c>
      <c r="F1337">
        <v>0.33187889174532198</v>
      </c>
      <c r="G1337">
        <v>-152.409372276982</v>
      </c>
      <c r="H1337">
        <v>0.999999999999999</v>
      </c>
      <c r="I1337">
        <v>20.461172119716998</v>
      </c>
      <c r="J1337" t="s">
        <v>2805</v>
      </c>
      <c r="K1337" t="s">
        <v>25</v>
      </c>
      <c r="L1337" t="s">
        <v>2806</v>
      </c>
      <c r="M1337" t="s">
        <v>2807</v>
      </c>
      <c r="N1337" t="s">
        <v>2808</v>
      </c>
      <c r="O1337" t="s">
        <v>2809</v>
      </c>
      <c r="P1337">
        <v>-2.2000000499999999</v>
      </c>
      <c r="Q1337" t="s">
        <v>2810</v>
      </c>
      <c r="R1337" t="s">
        <v>2811</v>
      </c>
      <c r="S1337">
        <v>98</v>
      </c>
      <c r="T1337">
        <v>237.1234</v>
      </c>
      <c r="U1337" t="s">
        <v>31</v>
      </c>
      <c r="V1337" t="s">
        <v>2812</v>
      </c>
      <c r="W1337" t="s">
        <v>23</v>
      </c>
    </row>
    <row r="1338" spans="1:23" x14ac:dyDescent="0.4">
      <c r="A1338">
        <v>1337</v>
      </c>
      <c r="B1338">
        <v>1</v>
      </c>
      <c r="C1338">
        <v>1</v>
      </c>
      <c r="D1338">
        <v>1</v>
      </c>
      <c r="E1338">
        <v>1</v>
      </c>
      <c r="F1338">
        <v>0.33187889174532198</v>
      </c>
      <c r="G1338">
        <v>-152.409372276982</v>
      </c>
      <c r="H1338" t="s">
        <v>23</v>
      </c>
      <c r="I1338">
        <v>20.461172119716998</v>
      </c>
      <c r="J1338" t="s">
        <v>2805</v>
      </c>
      <c r="K1338" t="s">
        <v>25</v>
      </c>
      <c r="L1338" t="s">
        <v>2806</v>
      </c>
      <c r="M1338" t="s">
        <v>2807</v>
      </c>
      <c r="N1338" t="s">
        <v>2808</v>
      </c>
      <c r="O1338" t="s">
        <v>2809</v>
      </c>
      <c r="P1338">
        <v>-2.2000000499999999</v>
      </c>
      <c r="Q1338" t="s">
        <v>2810</v>
      </c>
      <c r="R1338" t="s">
        <v>2811</v>
      </c>
      <c r="S1338">
        <v>98</v>
      </c>
      <c r="T1338">
        <v>237.1234</v>
      </c>
      <c r="U1338" t="s">
        <v>31</v>
      </c>
      <c r="V1338" t="s">
        <v>2813</v>
      </c>
      <c r="W1338" t="s">
        <v>23</v>
      </c>
    </row>
    <row r="1339" spans="1:23" x14ac:dyDescent="0.4">
      <c r="A1339">
        <v>1338</v>
      </c>
      <c r="B1339">
        <v>1</v>
      </c>
      <c r="C1339">
        <v>2</v>
      </c>
      <c r="D1339">
        <v>1</v>
      </c>
      <c r="E1339">
        <v>2</v>
      </c>
      <c r="F1339">
        <v>0.33173801708409201</v>
      </c>
      <c r="G1339">
        <v>-274.70745430573101</v>
      </c>
      <c r="H1339">
        <v>1.00502512562814E-2</v>
      </c>
      <c r="I1339">
        <v>44.645481370483999</v>
      </c>
      <c r="J1339" t="s">
        <v>2060</v>
      </c>
      <c r="K1339" t="s">
        <v>25</v>
      </c>
      <c r="L1339" t="s">
        <v>2061</v>
      </c>
      <c r="M1339" t="s">
        <v>2062</v>
      </c>
      <c r="N1339" t="s">
        <v>28</v>
      </c>
      <c r="O1339" t="s">
        <v>2063</v>
      </c>
      <c r="P1339">
        <v>-3.2999999500000001</v>
      </c>
      <c r="Q1339" t="s">
        <v>2064</v>
      </c>
      <c r="R1339" t="s">
        <v>2065</v>
      </c>
      <c r="S1339">
        <v>18874370</v>
      </c>
      <c r="T1339">
        <v>433.11292329999998</v>
      </c>
      <c r="U1339" t="s">
        <v>31</v>
      </c>
      <c r="V1339" t="s">
        <v>2814</v>
      </c>
      <c r="W1339" t="s">
        <v>23</v>
      </c>
    </row>
    <row r="1340" spans="1:23" x14ac:dyDescent="0.4">
      <c r="A1340">
        <v>1339</v>
      </c>
      <c r="B1340">
        <v>1</v>
      </c>
      <c r="C1340">
        <v>2</v>
      </c>
      <c r="D1340">
        <v>1</v>
      </c>
      <c r="E1340">
        <v>3</v>
      </c>
      <c r="F1340">
        <v>0.33165645536247301</v>
      </c>
      <c r="G1340">
        <v>-107.95954893526201</v>
      </c>
      <c r="H1340">
        <v>0.63517587939698505</v>
      </c>
      <c r="I1340">
        <v>33.239053975063001</v>
      </c>
      <c r="J1340" t="s">
        <v>2815</v>
      </c>
      <c r="K1340" t="s">
        <v>25</v>
      </c>
      <c r="L1340" t="s">
        <v>2816</v>
      </c>
      <c r="M1340" t="s">
        <v>2817</v>
      </c>
      <c r="N1340" t="s">
        <v>2818</v>
      </c>
      <c r="O1340" t="s">
        <v>2819</v>
      </c>
      <c r="P1340">
        <v>-1.10000002</v>
      </c>
      <c r="Q1340" t="s">
        <v>2820</v>
      </c>
      <c r="R1340" t="s">
        <v>2821</v>
      </c>
      <c r="S1340">
        <v>255781246</v>
      </c>
      <c r="T1340">
        <v>611.19704679999995</v>
      </c>
      <c r="U1340" t="s">
        <v>31</v>
      </c>
      <c r="V1340" t="s">
        <v>2822</v>
      </c>
      <c r="W1340" t="s">
        <v>23</v>
      </c>
    </row>
    <row r="1341" spans="1:23" x14ac:dyDescent="0.4">
      <c r="A1341">
        <v>1340</v>
      </c>
      <c r="B1341">
        <v>1</v>
      </c>
      <c r="C1341">
        <v>2</v>
      </c>
      <c r="D1341">
        <v>1</v>
      </c>
      <c r="E1341">
        <v>1</v>
      </c>
      <c r="F1341">
        <v>0.33137640871999502</v>
      </c>
      <c r="G1341">
        <v>-224.700434888762</v>
      </c>
      <c r="H1341" t="s">
        <v>23</v>
      </c>
      <c r="I1341">
        <v>48.480144697560398</v>
      </c>
      <c r="J1341" t="s">
        <v>694</v>
      </c>
      <c r="K1341" t="s">
        <v>25</v>
      </c>
      <c r="L1341" t="s">
        <v>2823</v>
      </c>
      <c r="M1341" t="s">
        <v>2824</v>
      </c>
      <c r="N1341" t="s">
        <v>28</v>
      </c>
      <c r="O1341" t="s">
        <v>2825</v>
      </c>
      <c r="P1341">
        <v>1.89999998</v>
      </c>
      <c r="Q1341" t="s">
        <v>2826</v>
      </c>
      <c r="R1341" t="s">
        <v>2827</v>
      </c>
      <c r="S1341">
        <v>2670594</v>
      </c>
      <c r="T1341">
        <v>369.18088369999998</v>
      </c>
      <c r="U1341" t="s">
        <v>31</v>
      </c>
      <c r="V1341" t="s">
        <v>2828</v>
      </c>
      <c r="W1341" t="s">
        <v>23</v>
      </c>
    </row>
    <row r="1342" spans="1:23" x14ac:dyDescent="0.4">
      <c r="A1342">
        <v>1341</v>
      </c>
      <c r="B1342">
        <v>1</v>
      </c>
      <c r="C1342">
        <v>2</v>
      </c>
      <c r="D1342">
        <v>1</v>
      </c>
      <c r="E1342">
        <v>1</v>
      </c>
      <c r="F1342">
        <v>0.33137640871999502</v>
      </c>
      <c r="G1342">
        <v>-224.700434888762</v>
      </c>
      <c r="H1342">
        <v>0.999999999999999</v>
      </c>
      <c r="I1342">
        <v>48.480144697560398</v>
      </c>
      <c r="J1342" t="s">
        <v>694</v>
      </c>
      <c r="K1342" t="s">
        <v>25</v>
      </c>
      <c r="L1342" t="s">
        <v>2823</v>
      </c>
      <c r="M1342" t="s">
        <v>2824</v>
      </c>
      <c r="N1342" t="s">
        <v>28</v>
      </c>
      <c r="O1342" t="s">
        <v>2825</v>
      </c>
      <c r="P1342">
        <v>1.89999998</v>
      </c>
      <c r="Q1342" t="s">
        <v>2826</v>
      </c>
      <c r="R1342" t="s">
        <v>2827</v>
      </c>
      <c r="S1342">
        <v>2670594</v>
      </c>
      <c r="T1342">
        <v>369.18088369999998</v>
      </c>
      <c r="U1342" t="s">
        <v>31</v>
      </c>
      <c r="V1342" t="s">
        <v>2829</v>
      </c>
      <c r="W1342" t="s">
        <v>23</v>
      </c>
    </row>
    <row r="1343" spans="1:23" x14ac:dyDescent="0.4">
      <c r="A1343">
        <v>1342</v>
      </c>
      <c r="B1343">
        <v>1</v>
      </c>
      <c r="C1343">
        <v>1</v>
      </c>
      <c r="D1343">
        <v>1</v>
      </c>
      <c r="E1343">
        <v>1</v>
      </c>
      <c r="F1343">
        <v>0.33136723642173599</v>
      </c>
      <c r="G1343">
        <v>-14.8756690655048</v>
      </c>
      <c r="H1343">
        <v>0.999999999999999</v>
      </c>
      <c r="I1343">
        <v>23.190144035218999</v>
      </c>
      <c r="J1343" t="s">
        <v>1690</v>
      </c>
      <c r="K1343" t="s">
        <v>25</v>
      </c>
      <c r="L1343" t="s">
        <v>1691</v>
      </c>
      <c r="M1343" t="s">
        <v>1692</v>
      </c>
      <c r="N1343" t="s">
        <v>1693</v>
      </c>
      <c r="O1343" t="s">
        <v>1694</v>
      </c>
      <c r="P1343">
        <v>-0.89999997600000003</v>
      </c>
      <c r="Q1343" t="s">
        <v>1695</v>
      </c>
      <c r="R1343" t="s">
        <v>1696</v>
      </c>
      <c r="S1343">
        <v>8677533822</v>
      </c>
      <c r="T1343">
        <v>595.1657467</v>
      </c>
      <c r="U1343" t="s">
        <v>31</v>
      </c>
      <c r="V1343" t="s">
        <v>2830</v>
      </c>
      <c r="W1343" t="s">
        <v>23</v>
      </c>
    </row>
    <row r="1344" spans="1:23" x14ac:dyDescent="0.4">
      <c r="A1344">
        <v>1343</v>
      </c>
      <c r="B1344">
        <v>1</v>
      </c>
      <c r="C1344">
        <v>1</v>
      </c>
      <c r="D1344">
        <v>1</v>
      </c>
      <c r="E1344">
        <v>1</v>
      </c>
      <c r="F1344">
        <v>0.33136723642173599</v>
      </c>
      <c r="G1344">
        <v>-14.8756690655048</v>
      </c>
      <c r="H1344" t="s">
        <v>23</v>
      </c>
      <c r="I1344">
        <v>23.190144035218999</v>
      </c>
      <c r="J1344" t="s">
        <v>1690</v>
      </c>
      <c r="K1344" t="s">
        <v>25</v>
      </c>
      <c r="L1344" t="s">
        <v>1691</v>
      </c>
      <c r="M1344" t="s">
        <v>1692</v>
      </c>
      <c r="N1344" t="s">
        <v>1693</v>
      </c>
      <c r="O1344" t="s">
        <v>1694</v>
      </c>
      <c r="P1344">
        <v>-0.89999997600000003</v>
      </c>
      <c r="Q1344" t="s">
        <v>1695</v>
      </c>
      <c r="R1344" t="s">
        <v>1696</v>
      </c>
      <c r="S1344">
        <v>8677533822</v>
      </c>
      <c r="T1344">
        <v>595.1657467</v>
      </c>
      <c r="U1344" t="s">
        <v>31</v>
      </c>
      <c r="V1344" t="s">
        <v>2831</v>
      </c>
      <c r="W1344" t="s">
        <v>23</v>
      </c>
    </row>
    <row r="1345" spans="1:23" x14ac:dyDescent="0.4">
      <c r="A1345">
        <v>1344</v>
      </c>
      <c r="B1345">
        <v>1</v>
      </c>
      <c r="C1345">
        <v>1</v>
      </c>
      <c r="D1345">
        <v>1</v>
      </c>
      <c r="E1345">
        <v>1</v>
      </c>
      <c r="F1345">
        <v>0.33129878806308399</v>
      </c>
      <c r="G1345">
        <v>-92.347735917014603</v>
      </c>
      <c r="H1345" t="s">
        <v>23</v>
      </c>
      <c r="I1345">
        <v>18.378921209349901</v>
      </c>
      <c r="J1345" t="s">
        <v>2387</v>
      </c>
      <c r="K1345" t="s">
        <v>25</v>
      </c>
      <c r="L1345" t="s">
        <v>2832</v>
      </c>
      <c r="M1345" t="s">
        <v>2833</v>
      </c>
      <c r="N1345" t="s">
        <v>2834</v>
      </c>
      <c r="O1345" t="s">
        <v>2835</v>
      </c>
      <c r="P1345">
        <v>-2.2999999500000001</v>
      </c>
      <c r="Q1345" t="s">
        <v>2836</v>
      </c>
      <c r="R1345" t="s">
        <v>2837</v>
      </c>
      <c r="S1345">
        <v>25836912642</v>
      </c>
      <c r="T1345">
        <v>132.10191</v>
      </c>
      <c r="U1345" t="s">
        <v>31</v>
      </c>
      <c r="V1345" t="s">
        <v>2838</v>
      </c>
      <c r="W1345" t="s">
        <v>23</v>
      </c>
    </row>
    <row r="1346" spans="1:23" x14ac:dyDescent="0.4">
      <c r="A1346">
        <v>1345</v>
      </c>
      <c r="B1346">
        <v>1</v>
      </c>
      <c r="C1346">
        <v>1</v>
      </c>
      <c r="D1346">
        <v>1</v>
      </c>
      <c r="E1346">
        <v>1</v>
      </c>
      <c r="F1346">
        <v>0.33129878806308399</v>
      </c>
      <c r="G1346">
        <v>-92.347735917014603</v>
      </c>
      <c r="H1346">
        <v>0.999999999999999</v>
      </c>
      <c r="I1346">
        <v>18.378921209349901</v>
      </c>
      <c r="J1346" t="s">
        <v>2387</v>
      </c>
      <c r="K1346" t="s">
        <v>25</v>
      </c>
      <c r="L1346" t="s">
        <v>2832</v>
      </c>
      <c r="M1346" t="s">
        <v>2833</v>
      </c>
      <c r="N1346" t="s">
        <v>2834</v>
      </c>
      <c r="O1346" t="s">
        <v>2835</v>
      </c>
      <c r="P1346">
        <v>-2.2999999500000001</v>
      </c>
      <c r="Q1346" t="s">
        <v>2836</v>
      </c>
      <c r="R1346" t="s">
        <v>2837</v>
      </c>
      <c r="S1346">
        <v>25836912642</v>
      </c>
      <c r="T1346">
        <v>132.10191</v>
      </c>
      <c r="U1346" t="s">
        <v>31</v>
      </c>
      <c r="V1346" t="s">
        <v>2839</v>
      </c>
      <c r="W1346" t="s">
        <v>23</v>
      </c>
    </row>
    <row r="1347" spans="1:23" x14ac:dyDescent="0.4">
      <c r="A1347">
        <v>1346</v>
      </c>
      <c r="B1347">
        <v>1</v>
      </c>
      <c r="C1347">
        <v>1</v>
      </c>
      <c r="D1347">
        <v>1</v>
      </c>
      <c r="E1347">
        <v>1</v>
      </c>
      <c r="F1347">
        <v>0.33096996056420303</v>
      </c>
      <c r="G1347">
        <v>-51.898357450588001</v>
      </c>
      <c r="H1347">
        <v>0.999999999999999</v>
      </c>
      <c r="I1347">
        <v>50.866270354289803</v>
      </c>
      <c r="J1347" t="s">
        <v>1174</v>
      </c>
      <c r="K1347" t="s">
        <v>25</v>
      </c>
      <c r="L1347" t="s">
        <v>1175</v>
      </c>
      <c r="M1347" t="s">
        <v>1176</v>
      </c>
      <c r="N1347" t="s">
        <v>1177</v>
      </c>
      <c r="O1347" t="s">
        <v>1178</v>
      </c>
      <c r="P1347">
        <v>3.5</v>
      </c>
      <c r="Q1347">
        <v>23396613</v>
      </c>
      <c r="R1347" t="s">
        <v>1179</v>
      </c>
      <c r="S1347">
        <v>3178610</v>
      </c>
      <c r="T1347">
        <v>231.10157079999999</v>
      </c>
      <c r="U1347" t="s">
        <v>31</v>
      </c>
      <c r="V1347" t="s">
        <v>2840</v>
      </c>
      <c r="W1347" t="s">
        <v>23</v>
      </c>
    </row>
    <row r="1348" spans="1:23" x14ac:dyDescent="0.4">
      <c r="A1348">
        <v>1347</v>
      </c>
      <c r="B1348">
        <v>1</v>
      </c>
      <c r="C1348">
        <v>1</v>
      </c>
      <c r="D1348">
        <v>1</v>
      </c>
      <c r="E1348">
        <v>1</v>
      </c>
      <c r="F1348">
        <v>0.33096996056420303</v>
      </c>
      <c r="G1348">
        <v>-51.898357450588001</v>
      </c>
      <c r="H1348" t="s">
        <v>23</v>
      </c>
      <c r="I1348">
        <v>50.866270354289803</v>
      </c>
      <c r="J1348" t="s">
        <v>1174</v>
      </c>
      <c r="K1348" t="s">
        <v>25</v>
      </c>
      <c r="L1348" t="s">
        <v>1175</v>
      </c>
      <c r="M1348" t="s">
        <v>1176</v>
      </c>
      <c r="N1348" t="s">
        <v>1177</v>
      </c>
      <c r="O1348" t="s">
        <v>1178</v>
      </c>
      <c r="P1348">
        <v>3.5</v>
      </c>
      <c r="Q1348">
        <v>23396613</v>
      </c>
      <c r="R1348" t="s">
        <v>1179</v>
      </c>
      <c r="S1348">
        <v>3178610</v>
      </c>
      <c r="T1348">
        <v>231.10157079999999</v>
      </c>
      <c r="U1348" t="s">
        <v>31</v>
      </c>
      <c r="V1348" t="s">
        <v>2841</v>
      </c>
      <c r="W1348" t="s">
        <v>23</v>
      </c>
    </row>
    <row r="1349" spans="1:23" x14ac:dyDescent="0.4">
      <c r="A1349">
        <v>1348</v>
      </c>
      <c r="B1349">
        <v>1</v>
      </c>
      <c r="C1349">
        <v>1</v>
      </c>
      <c r="D1349">
        <v>1</v>
      </c>
      <c r="E1349">
        <v>1</v>
      </c>
      <c r="F1349">
        <v>0.330794934203472</v>
      </c>
      <c r="G1349">
        <v>-100.687191490552</v>
      </c>
      <c r="H1349">
        <v>0.999999999999999</v>
      </c>
      <c r="I1349">
        <v>28.354301147900699</v>
      </c>
      <c r="J1349" t="s">
        <v>2842</v>
      </c>
      <c r="K1349" t="s">
        <v>25</v>
      </c>
      <c r="L1349" t="s">
        <v>2843</v>
      </c>
      <c r="M1349" t="s">
        <v>2844</v>
      </c>
      <c r="N1349" t="s">
        <v>2845</v>
      </c>
      <c r="O1349" t="s">
        <v>2846</v>
      </c>
      <c r="P1349">
        <v>0.60836017099999995</v>
      </c>
      <c r="Q1349" t="s">
        <v>2847</v>
      </c>
      <c r="R1349" t="s">
        <v>2848</v>
      </c>
      <c r="S1349">
        <v>121383790</v>
      </c>
      <c r="T1349">
        <v>218.084541</v>
      </c>
      <c r="U1349" t="s">
        <v>31</v>
      </c>
      <c r="V1349" t="s">
        <v>2849</v>
      </c>
      <c r="W1349" t="s">
        <v>23</v>
      </c>
    </row>
    <row r="1350" spans="1:23" x14ac:dyDescent="0.4">
      <c r="A1350">
        <v>1349</v>
      </c>
      <c r="B1350">
        <v>1</v>
      </c>
      <c r="C1350">
        <v>1</v>
      </c>
      <c r="D1350">
        <v>1</v>
      </c>
      <c r="E1350">
        <v>1</v>
      </c>
      <c r="F1350">
        <v>0.330794934203472</v>
      </c>
      <c r="G1350">
        <v>-100.687191490552</v>
      </c>
      <c r="H1350" t="s">
        <v>23</v>
      </c>
      <c r="I1350">
        <v>28.354301147900699</v>
      </c>
      <c r="J1350" t="s">
        <v>2842</v>
      </c>
      <c r="K1350" t="s">
        <v>25</v>
      </c>
      <c r="L1350" t="s">
        <v>2843</v>
      </c>
      <c r="M1350" t="s">
        <v>2844</v>
      </c>
      <c r="N1350" t="s">
        <v>2845</v>
      </c>
      <c r="O1350" t="s">
        <v>2846</v>
      </c>
      <c r="P1350">
        <v>0.60836017099999995</v>
      </c>
      <c r="Q1350" t="s">
        <v>2847</v>
      </c>
      <c r="R1350" t="s">
        <v>2848</v>
      </c>
      <c r="S1350">
        <v>121383790</v>
      </c>
      <c r="T1350">
        <v>218.084541</v>
      </c>
      <c r="U1350" t="s">
        <v>31</v>
      </c>
      <c r="V1350" t="s">
        <v>2850</v>
      </c>
      <c r="W1350" t="s">
        <v>23</v>
      </c>
    </row>
    <row r="1351" spans="1:23" x14ac:dyDescent="0.4">
      <c r="A1351">
        <v>1350</v>
      </c>
      <c r="B1351">
        <v>1</v>
      </c>
      <c r="C1351">
        <v>1</v>
      </c>
      <c r="D1351">
        <v>1</v>
      </c>
      <c r="E1351">
        <v>1</v>
      </c>
      <c r="F1351">
        <v>0.330513212620962</v>
      </c>
      <c r="G1351">
        <v>-124.231733732621</v>
      </c>
      <c r="H1351">
        <v>0.999999999999999</v>
      </c>
      <c r="I1351">
        <v>47.175541355385398</v>
      </c>
      <c r="J1351" t="s">
        <v>1532</v>
      </c>
      <c r="K1351" t="s">
        <v>25</v>
      </c>
      <c r="L1351" t="s">
        <v>1533</v>
      </c>
      <c r="M1351" t="s">
        <v>1534</v>
      </c>
      <c r="N1351" t="s">
        <v>1535</v>
      </c>
      <c r="O1351" t="s">
        <v>1536</v>
      </c>
      <c r="P1351">
        <v>1</v>
      </c>
      <c r="Q1351" t="s">
        <v>1537</v>
      </c>
      <c r="R1351" t="s">
        <v>1538</v>
      </c>
      <c r="S1351">
        <v>2097234</v>
      </c>
      <c r="T1351">
        <v>757.19744079999998</v>
      </c>
      <c r="U1351" t="s">
        <v>31</v>
      </c>
      <c r="V1351" t="s">
        <v>2851</v>
      </c>
      <c r="W1351" t="s">
        <v>23</v>
      </c>
    </row>
    <row r="1352" spans="1:23" x14ac:dyDescent="0.4">
      <c r="A1352">
        <v>1351</v>
      </c>
      <c r="B1352">
        <v>1</v>
      </c>
      <c r="C1352">
        <v>1</v>
      </c>
      <c r="D1352">
        <v>1</v>
      </c>
      <c r="E1352">
        <v>1</v>
      </c>
      <c r="F1352">
        <v>0.330513212620962</v>
      </c>
      <c r="G1352">
        <v>-124.231733732621</v>
      </c>
      <c r="H1352" t="s">
        <v>23</v>
      </c>
      <c r="I1352">
        <v>47.175541355385398</v>
      </c>
      <c r="J1352" t="s">
        <v>1532</v>
      </c>
      <c r="K1352" t="s">
        <v>25</v>
      </c>
      <c r="L1352" t="s">
        <v>1533</v>
      </c>
      <c r="M1352" t="s">
        <v>1534</v>
      </c>
      <c r="N1352" t="s">
        <v>1535</v>
      </c>
      <c r="O1352" t="s">
        <v>1536</v>
      </c>
      <c r="P1352">
        <v>1</v>
      </c>
      <c r="Q1352" t="s">
        <v>1537</v>
      </c>
      <c r="R1352" t="s">
        <v>1538</v>
      </c>
      <c r="S1352">
        <v>2097234</v>
      </c>
      <c r="T1352">
        <v>757.19744079999998</v>
      </c>
      <c r="U1352" t="s">
        <v>31</v>
      </c>
      <c r="V1352" t="s">
        <v>2852</v>
      </c>
      <c r="W1352" t="s">
        <v>23</v>
      </c>
    </row>
    <row r="1353" spans="1:23" x14ac:dyDescent="0.4">
      <c r="A1353">
        <v>1352</v>
      </c>
      <c r="B1353">
        <v>1</v>
      </c>
      <c r="C1353">
        <v>1</v>
      </c>
      <c r="D1353">
        <v>1</v>
      </c>
      <c r="E1353">
        <v>1</v>
      </c>
      <c r="F1353">
        <v>0.33046263782447899</v>
      </c>
      <c r="G1353">
        <v>-42.220039448250098</v>
      </c>
      <c r="H1353" t="s">
        <v>23</v>
      </c>
      <c r="I1353">
        <v>10.2045502359283</v>
      </c>
      <c r="J1353" t="s">
        <v>2044</v>
      </c>
      <c r="K1353" t="s">
        <v>25</v>
      </c>
      <c r="L1353" t="s">
        <v>2238</v>
      </c>
      <c r="M1353" t="s">
        <v>2239</v>
      </c>
      <c r="N1353" t="s">
        <v>2240</v>
      </c>
      <c r="O1353" t="s">
        <v>2241</v>
      </c>
      <c r="P1353">
        <v>-0.10000000100000001</v>
      </c>
      <c r="Q1353" t="s">
        <v>2242</v>
      </c>
      <c r="R1353" t="s">
        <v>2243</v>
      </c>
      <c r="S1353">
        <v>88009086</v>
      </c>
      <c r="T1353">
        <v>579.17083209999998</v>
      </c>
      <c r="U1353" t="s">
        <v>31</v>
      </c>
      <c r="V1353" t="s">
        <v>2853</v>
      </c>
      <c r="W1353" t="s">
        <v>23</v>
      </c>
    </row>
    <row r="1354" spans="1:23" x14ac:dyDescent="0.4">
      <c r="A1354">
        <v>1353</v>
      </c>
      <c r="B1354">
        <v>1</v>
      </c>
      <c r="C1354">
        <v>1</v>
      </c>
      <c r="D1354">
        <v>1</v>
      </c>
      <c r="E1354">
        <v>1</v>
      </c>
      <c r="F1354">
        <v>0.33046263782447899</v>
      </c>
      <c r="G1354">
        <v>-42.220039448250098</v>
      </c>
      <c r="H1354">
        <v>0.999999999999999</v>
      </c>
      <c r="I1354">
        <v>10.2045502359283</v>
      </c>
      <c r="J1354" t="s">
        <v>2044</v>
      </c>
      <c r="K1354" t="s">
        <v>25</v>
      </c>
      <c r="L1354" t="s">
        <v>2238</v>
      </c>
      <c r="M1354" t="s">
        <v>2239</v>
      </c>
      <c r="N1354" t="s">
        <v>2240</v>
      </c>
      <c r="O1354" t="s">
        <v>2241</v>
      </c>
      <c r="P1354">
        <v>-0.10000000100000001</v>
      </c>
      <c r="Q1354" t="s">
        <v>2242</v>
      </c>
      <c r="R1354" t="s">
        <v>2243</v>
      </c>
      <c r="S1354">
        <v>88009086</v>
      </c>
      <c r="T1354">
        <v>579.17083209999998</v>
      </c>
      <c r="U1354" t="s">
        <v>31</v>
      </c>
      <c r="V1354" t="s">
        <v>2854</v>
      </c>
      <c r="W1354" t="s">
        <v>23</v>
      </c>
    </row>
    <row r="1355" spans="1:23" x14ac:dyDescent="0.4">
      <c r="A1355">
        <v>1354</v>
      </c>
      <c r="B1355">
        <v>1</v>
      </c>
      <c r="C1355">
        <v>1</v>
      </c>
      <c r="D1355">
        <v>1</v>
      </c>
      <c r="E1355">
        <v>1</v>
      </c>
      <c r="F1355">
        <v>0.33013579981825197</v>
      </c>
      <c r="G1355">
        <v>-47.731891661799096</v>
      </c>
      <c r="H1355">
        <v>0.999999999999999</v>
      </c>
      <c r="I1355">
        <v>41.0007841569509</v>
      </c>
      <c r="J1355" t="s">
        <v>1466</v>
      </c>
      <c r="K1355" t="s">
        <v>25</v>
      </c>
      <c r="L1355" t="s">
        <v>2024</v>
      </c>
      <c r="M1355" t="s">
        <v>2025</v>
      </c>
      <c r="N1355" t="s">
        <v>2026</v>
      </c>
      <c r="O1355" t="s">
        <v>2027</v>
      </c>
      <c r="P1355">
        <v>3.0999998999999998</v>
      </c>
      <c r="Q1355" t="s">
        <v>2028</v>
      </c>
      <c r="R1355" t="s">
        <v>2029</v>
      </c>
      <c r="S1355">
        <v>2105414</v>
      </c>
      <c r="T1355">
        <v>197.10732479999999</v>
      </c>
      <c r="U1355" t="s">
        <v>31</v>
      </c>
      <c r="V1355" t="s">
        <v>2855</v>
      </c>
      <c r="W1355" t="s">
        <v>23</v>
      </c>
    </row>
    <row r="1356" spans="1:23" x14ac:dyDescent="0.4">
      <c r="A1356">
        <v>1355</v>
      </c>
      <c r="B1356">
        <v>1</v>
      </c>
      <c r="C1356">
        <v>1</v>
      </c>
      <c r="D1356">
        <v>1</v>
      </c>
      <c r="E1356">
        <v>1</v>
      </c>
      <c r="F1356">
        <v>0.33013579981825197</v>
      </c>
      <c r="G1356">
        <v>-47.731891661799096</v>
      </c>
      <c r="H1356" t="s">
        <v>23</v>
      </c>
      <c r="I1356">
        <v>41.0007841569509</v>
      </c>
      <c r="J1356" t="s">
        <v>1466</v>
      </c>
      <c r="K1356" t="s">
        <v>25</v>
      </c>
      <c r="L1356" t="s">
        <v>2024</v>
      </c>
      <c r="M1356" t="s">
        <v>2025</v>
      </c>
      <c r="N1356" t="s">
        <v>2026</v>
      </c>
      <c r="O1356" t="s">
        <v>2027</v>
      </c>
      <c r="P1356">
        <v>3.0999998999999998</v>
      </c>
      <c r="Q1356" t="s">
        <v>2028</v>
      </c>
      <c r="R1356" t="s">
        <v>2029</v>
      </c>
      <c r="S1356">
        <v>2105414</v>
      </c>
      <c r="T1356">
        <v>197.10732479999999</v>
      </c>
      <c r="U1356" t="s">
        <v>31</v>
      </c>
      <c r="V1356" t="s">
        <v>2856</v>
      </c>
      <c r="W1356" t="s">
        <v>23</v>
      </c>
    </row>
    <row r="1357" spans="1:23" x14ac:dyDescent="0.4">
      <c r="A1357">
        <v>1356</v>
      </c>
      <c r="B1357">
        <v>1</v>
      </c>
      <c r="C1357">
        <v>1</v>
      </c>
      <c r="D1357">
        <v>1</v>
      </c>
      <c r="E1357">
        <v>1</v>
      </c>
      <c r="F1357">
        <v>0.32995110551922902</v>
      </c>
      <c r="G1357">
        <v>-128.854852891577</v>
      </c>
      <c r="H1357">
        <v>0.999999999999999</v>
      </c>
      <c r="I1357">
        <v>38.449416321957798</v>
      </c>
      <c r="J1357" t="s">
        <v>1813</v>
      </c>
      <c r="K1357" t="s">
        <v>25</v>
      </c>
      <c r="L1357" t="s">
        <v>1814</v>
      </c>
      <c r="M1357" t="s">
        <v>1815</v>
      </c>
      <c r="N1357" t="s">
        <v>1816</v>
      </c>
      <c r="O1357" t="s">
        <v>1817</v>
      </c>
      <c r="P1357">
        <v>-1</v>
      </c>
      <c r="Q1357" t="s">
        <v>1818</v>
      </c>
      <c r="R1357" t="s">
        <v>1819</v>
      </c>
      <c r="S1357">
        <v>67108930</v>
      </c>
      <c r="T1357">
        <v>186.0761</v>
      </c>
      <c r="U1357" t="s">
        <v>31</v>
      </c>
      <c r="V1357" t="s">
        <v>2857</v>
      </c>
      <c r="W1357" t="s">
        <v>23</v>
      </c>
    </row>
    <row r="1358" spans="1:23" x14ac:dyDescent="0.4">
      <c r="A1358">
        <v>1357</v>
      </c>
      <c r="B1358">
        <v>1</v>
      </c>
      <c r="C1358">
        <v>1</v>
      </c>
      <c r="D1358">
        <v>1</v>
      </c>
      <c r="E1358">
        <v>1</v>
      </c>
      <c r="F1358">
        <v>0.32995110551922902</v>
      </c>
      <c r="G1358">
        <v>-128.854852891577</v>
      </c>
      <c r="H1358" t="s">
        <v>23</v>
      </c>
      <c r="I1358">
        <v>38.449416321957798</v>
      </c>
      <c r="J1358" t="s">
        <v>1813</v>
      </c>
      <c r="K1358" t="s">
        <v>25</v>
      </c>
      <c r="L1358" t="s">
        <v>1814</v>
      </c>
      <c r="M1358" t="s">
        <v>1815</v>
      </c>
      <c r="N1358" t="s">
        <v>1816</v>
      </c>
      <c r="O1358" t="s">
        <v>1817</v>
      </c>
      <c r="P1358">
        <v>-1</v>
      </c>
      <c r="Q1358" t="s">
        <v>1818</v>
      </c>
      <c r="R1358" t="s">
        <v>1819</v>
      </c>
      <c r="S1358">
        <v>67108930</v>
      </c>
      <c r="T1358">
        <v>186.0761</v>
      </c>
      <c r="U1358" t="s">
        <v>31</v>
      </c>
      <c r="V1358" t="s">
        <v>2858</v>
      </c>
      <c r="W1358" t="s">
        <v>23</v>
      </c>
    </row>
    <row r="1359" spans="1:23" x14ac:dyDescent="0.4">
      <c r="A1359">
        <v>1358</v>
      </c>
      <c r="B1359">
        <v>1</v>
      </c>
      <c r="C1359">
        <v>1</v>
      </c>
      <c r="D1359">
        <v>1</v>
      </c>
      <c r="E1359">
        <v>1</v>
      </c>
      <c r="F1359">
        <v>0.32979167924361003</v>
      </c>
      <c r="G1359">
        <v>-221.68737844063301</v>
      </c>
      <c r="H1359">
        <v>0.999999999999999</v>
      </c>
      <c r="I1359">
        <v>36.615720577976298</v>
      </c>
      <c r="J1359" t="s">
        <v>2859</v>
      </c>
      <c r="K1359" t="s">
        <v>25</v>
      </c>
      <c r="L1359" t="s">
        <v>2860</v>
      </c>
      <c r="M1359" t="s">
        <v>2861</v>
      </c>
      <c r="N1359" t="s">
        <v>2862</v>
      </c>
      <c r="O1359" t="s">
        <v>2863</v>
      </c>
      <c r="P1359">
        <v>1.201738</v>
      </c>
      <c r="Q1359" t="s">
        <v>2864</v>
      </c>
      <c r="R1359" t="s">
        <v>2865</v>
      </c>
      <c r="S1359">
        <v>3178514</v>
      </c>
      <c r="T1359">
        <v>489.13914</v>
      </c>
      <c r="U1359" t="s">
        <v>31</v>
      </c>
      <c r="V1359" t="s">
        <v>2866</v>
      </c>
      <c r="W1359" t="s">
        <v>23</v>
      </c>
    </row>
    <row r="1360" spans="1:23" x14ac:dyDescent="0.4">
      <c r="A1360">
        <v>1359</v>
      </c>
      <c r="B1360">
        <v>1</v>
      </c>
      <c r="C1360">
        <v>1</v>
      </c>
      <c r="D1360">
        <v>1</v>
      </c>
      <c r="E1360">
        <v>1</v>
      </c>
      <c r="F1360">
        <v>0.32979167924361003</v>
      </c>
      <c r="G1360">
        <v>-221.68737844063301</v>
      </c>
      <c r="H1360" t="s">
        <v>23</v>
      </c>
      <c r="I1360">
        <v>36.615720577976298</v>
      </c>
      <c r="J1360" t="s">
        <v>2859</v>
      </c>
      <c r="K1360" t="s">
        <v>25</v>
      </c>
      <c r="L1360" t="s">
        <v>2860</v>
      </c>
      <c r="M1360" t="s">
        <v>2861</v>
      </c>
      <c r="N1360" t="s">
        <v>2862</v>
      </c>
      <c r="O1360" t="s">
        <v>2863</v>
      </c>
      <c r="P1360">
        <v>1.201738</v>
      </c>
      <c r="Q1360" t="s">
        <v>2864</v>
      </c>
      <c r="R1360" t="s">
        <v>2865</v>
      </c>
      <c r="S1360">
        <v>3178514</v>
      </c>
      <c r="T1360">
        <v>489.13914</v>
      </c>
      <c r="U1360" t="s">
        <v>31</v>
      </c>
      <c r="V1360" t="s">
        <v>2867</v>
      </c>
      <c r="W1360" t="s">
        <v>23</v>
      </c>
    </row>
    <row r="1361" spans="1:23" x14ac:dyDescent="0.4">
      <c r="A1361">
        <v>1360</v>
      </c>
      <c r="B1361">
        <v>1</v>
      </c>
      <c r="C1361">
        <v>3</v>
      </c>
      <c r="D1361">
        <v>1</v>
      </c>
      <c r="E1361">
        <v>3</v>
      </c>
      <c r="F1361">
        <v>0.32936225566981803</v>
      </c>
      <c r="G1361">
        <v>-101.363435787751</v>
      </c>
      <c r="H1361">
        <v>0.230653266331658</v>
      </c>
      <c r="I1361">
        <v>41.3358498629526</v>
      </c>
      <c r="J1361" t="s">
        <v>411</v>
      </c>
      <c r="K1361" t="s">
        <v>25</v>
      </c>
      <c r="L1361" t="s">
        <v>412</v>
      </c>
      <c r="M1361" t="s">
        <v>413</v>
      </c>
      <c r="N1361" t="s">
        <v>414</v>
      </c>
      <c r="O1361" t="s">
        <v>415</v>
      </c>
      <c r="P1361">
        <v>2.7000000499999999</v>
      </c>
      <c r="Q1361" t="s">
        <v>416</v>
      </c>
      <c r="R1361" t="s">
        <v>417</v>
      </c>
      <c r="S1361">
        <v>120383862</v>
      </c>
      <c r="T1361">
        <v>353.18596910000002</v>
      </c>
      <c r="U1361" t="s">
        <v>31</v>
      </c>
      <c r="V1361" t="s">
        <v>2868</v>
      </c>
      <c r="W1361" t="s">
        <v>23</v>
      </c>
    </row>
    <row r="1362" spans="1:23" x14ac:dyDescent="0.4">
      <c r="A1362">
        <v>1361</v>
      </c>
      <c r="B1362">
        <v>1</v>
      </c>
      <c r="C1362">
        <v>1</v>
      </c>
      <c r="D1362">
        <v>1</v>
      </c>
      <c r="E1362">
        <v>1</v>
      </c>
      <c r="F1362">
        <v>0.329185891743557</v>
      </c>
      <c r="G1362">
        <v>-47.171132406566201</v>
      </c>
      <c r="H1362">
        <v>0.999999999999999</v>
      </c>
      <c r="I1362">
        <v>9.8318417100010898</v>
      </c>
      <c r="J1362" t="s">
        <v>2869</v>
      </c>
      <c r="K1362" t="s">
        <v>25</v>
      </c>
      <c r="L1362" t="s">
        <v>2870</v>
      </c>
      <c r="M1362" t="s">
        <v>2871</v>
      </c>
      <c r="N1362" t="s">
        <v>2872</v>
      </c>
      <c r="O1362" t="s">
        <v>2873</v>
      </c>
      <c r="P1362">
        <v>-1.7000000500000001</v>
      </c>
      <c r="Q1362" t="s">
        <v>2874</v>
      </c>
      <c r="R1362" t="s">
        <v>2875</v>
      </c>
      <c r="S1362">
        <v>3178554</v>
      </c>
      <c r="T1362">
        <v>713.15750000000003</v>
      </c>
      <c r="U1362" t="s">
        <v>31</v>
      </c>
      <c r="V1362" t="s">
        <v>2876</v>
      </c>
      <c r="W1362" t="s">
        <v>23</v>
      </c>
    </row>
    <row r="1363" spans="1:23" x14ac:dyDescent="0.4">
      <c r="A1363">
        <v>1362</v>
      </c>
      <c r="B1363">
        <v>1</v>
      </c>
      <c r="C1363">
        <v>1</v>
      </c>
      <c r="D1363">
        <v>1</v>
      </c>
      <c r="E1363">
        <v>1</v>
      </c>
      <c r="F1363">
        <v>0.329185891743557</v>
      </c>
      <c r="G1363">
        <v>-47.171132406566201</v>
      </c>
      <c r="H1363" t="s">
        <v>23</v>
      </c>
      <c r="I1363">
        <v>9.8318417100010898</v>
      </c>
      <c r="J1363" t="s">
        <v>2869</v>
      </c>
      <c r="K1363" t="s">
        <v>25</v>
      </c>
      <c r="L1363" t="s">
        <v>2870</v>
      </c>
      <c r="M1363" t="s">
        <v>2871</v>
      </c>
      <c r="N1363" t="s">
        <v>2872</v>
      </c>
      <c r="O1363" t="s">
        <v>2873</v>
      </c>
      <c r="P1363">
        <v>-1.7000000500000001</v>
      </c>
      <c r="Q1363" t="s">
        <v>2874</v>
      </c>
      <c r="R1363" t="s">
        <v>2875</v>
      </c>
      <c r="S1363">
        <v>3178554</v>
      </c>
      <c r="T1363">
        <v>713.15750000000003</v>
      </c>
      <c r="U1363" t="s">
        <v>31</v>
      </c>
      <c r="V1363" t="s">
        <v>2877</v>
      </c>
      <c r="W1363" t="s">
        <v>23</v>
      </c>
    </row>
    <row r="1364" spans="1:23" x14ac:dyDescent="0.4">
      <c r="A1364">
        <v>1363</v>
      </c>
      <c r="B1364">
        <v>1</v>
      </c>
      <c r="C1364">
        <v>1</v>
      </c>
      <c r="D1364">
        <v>1</v>
      </c>
      <c r="E1364">
        <v>1</v>
      </c>
      <c r="F1364">
        <v>0.32868972386881701</v>
      </c>
      <c r="G1364">
        <v>-125.327893232869</v>
      </c>
      <c r="H1364" t="s">
        <v>23</v>
      </c>
      <c r="I1364">
        <v>27.6063016511341</v>
      </c>
      <c r="J1364" t="s">
        <v>1567</v>
      </c>
      <c r="K1364" t="s">
        <v>25</v>
      </c>
      <c r="L1364" t="s">
        <v>2878</v>
      </c>
      <c r="M1364" t="s">
        <v>2879</v>
      </c>
      <c r="N1364" t="s">
        <v>28</v>
      </c>
      <c r="O1364" t="s">
        <v>2880</v>
      </c>
      <c r="P1364">
        <v>-0.89999997600000003</v>
      </c>
      <c r="Q1364" t="s">
        <v>2881</v>
      </c>
      <c r="R1364" t="s">
        <v>2882</v>
      </c>
      <c r="S1364">
        <v>19415106</v>
      </c>
      <c r="T1364">
        <v>188.0917</v>
      </c>
      <c r="U1364" t="s">
        <v>31</v>
      </c>
      <c r="V1364" t="s">
        <v>2883</v>
      </c>
      <c r="W1364" t="s">
        <v>23</v>
      </c>
    </row>
    <row r="1365" spans="1:23" x14ac:dyDescent="0.4">
      <c r="A1365">
        <v>1364</v>
      </c>
      <c r="B1365">
        <v>1</v>
      </c>
      <c r="C1365">
        <v>1</v>
      </c>
      <c r="D1365">
        <v>1</v>
      </c>
      <c r="E1365">
        <v>1</v>
      </c>
      <c r="F1365">
        <v>0.32868972386881701</v>
      </c>
      <c r="G1365">
        <v>-125.327893232869</v>
      </c>
      <c r="H1365">
        <v>0.999999999999999</v>
      </c>
      <c r="I1365">
        <v>27.6063016511341</v>
      </c>
      <c r="J1365" t="s">
        <v>1567</v>
      </c>
      <c r="K1365" t="s">
        <v>25</v>
      </c>
      <c r="L1365" t="s">
        <v>2878</v>
      </c>
      <c r="M1365" t="s">
        <v>2879</v>
      </c>
      <c r="N1365" t="s">
        <v>28</v>
      </c>
      <c r="O1365" t="s">
        <v>2880</v>
      </c>
      <c r="P1365">
        <v>-0.89999997600000003</v>
      </c>
      <c r="Q1365" t="s">
        <v>2881</v>
      </c>
      <c r="R1365" t="s">
        <v>2882</v>
      </c>
      <c r="S1365">
        <v>19415106</v>
      </c>
      <c r="T1365">
        <v>188.0917</v>
      </c>
      <c r="U1365" t="s">
        <v>31</v>
      </c>
      <c r="V1365" t="s">
        <v>2884</v>
      </c>
      <c r="W1365" t="s">
        <v>23</v>
      </c>
    </row>
    <row r="1366" spans="1:23" x14ac:dyDescent="0.4">
      <c r="A1366">
        <v>1365</v>
      </c>
      <c r="B1366">
        <v>1</v>
      </c>
      <c r="C1366">
        <v>3</v>
      </c>
      <c r="D1366">
        <v>1</v>
      </c>
      <c r="E1366">
        <v>1</v>
      </c>
      <c r="F1366">
        <v>0.32854387220797099</v>
      </c>
      <c r="G1366">
        <v>-18.586437687636302</v>
      </c>
      <c r="H1366" t="s">
        <v>23</v>
      </c>
      <c r="I1366">
        <v>10.720425743914801</v>
      </c>
      <c r="J1366" t="s">
        <v>1017</v>
      </c>
      <c r="K1366" t="s">
        <v>25</v>
      </c>
      <c r="L1366" t="s">
        <v>2220</v>
      </c>
      <c r="M1366" t="s">
        <v>2221</v>
      </c>
      <c r="N1366" t="s">
        <v>2222</v>
      </c>
      <c r="O1366" t="s">
        <v>2223</v>
      </c>
      <c r="P1366">
        <v>0.69999998799999996</v>
      </c>
      <c r="Q1366" t="s">
        <v>2224</v>
      </c>
      <c r="R1366" t="s">
        <v>2225</v>
      </c>
      <c r="S1366">
        <v>34380376446</v>
      </c>
      <c r="T1366">
        <v>449.10783789999999</v>
      </c>
      <c r="U1366" t="s">
        <v>31</v>
      </c>
      <c r="V1366" t="s">
        <v>2885</v>
      </c>
      <c r="W1366" t="s">
        <v>23</v>
      </c>
    </row>
    <row r="1367" spans="1:23" x14ac:dyDescent="0.4">
      <c r="A1367">
        <v>1366</v>
      </c>
      <c r="B1367">
        <v>1</v>
      </c>
      <c r="C1367">
        <v>3</v>
      </c>
      <c r="D1367">
        <v>1</v>
      </c>
      <c r="E1367">
        <v>1</v>
      </c>
      <c r="F1367">
        <v>0.32854387220797099</v>
      </c>
      <c r="G1367">
        <v>-18.586437687636302</v>
      </c>
      <c r="H1367">
        <v>0.999999999999999</v>
      </c>
      <c r="I1367">
        <v>10.720425743914801</v>
      </c>
      <c r="J1367" t="s">
        <v>1017</v>
      </c>
      <c r="K1367" t="s">
        <v>25</v>
      </c>
      <c r="L1367" t="s">
        <v>2220</v>
      </c>
      <c r="M1367" t="s">
        <v>2221</v>
      </c>
      <c r="N1367" t="s">
        <v>2222</v>
      </c>
      <c r="O1367" t="s">
        <v>2223</v>
      </c>
      <c r="P1367">
        <v>0.69999998799999996</v>
      </c>
      <c r="Q1367" t="s">
        <v>2224</v>
      </c>
      <c r="R1367" t="s">
        <v>2225</v>
      </c>
      <c r="S1367">
        <v>34380376446</v>
      </c>
      <c r="T1367">
        <v>449.10783789999999</v>
      </c>
      <c r="U1367" t="s">
        <v>31</v>
      </c>
      <c r="V1367" t="s">
        <v>2886</v>
      </c>
      <c r="W1367" t="s">
        <v>23</v>
      </c>
    </row>
    <row r="1368" spans="1:23" x14ac:dyDescent="0.4">
      <c r="A1368">
        <v>1367</v>
      </c>
      <c r="B1368">
        <v>1</v>
      </c>
      <c r="C1368">
        <v>2</v>
      </c>
      <c r="D1368">
        <v>1</v>
      </c>
      <c r="E1368">
        <v>2</v>
      </c>
      <c r="F1368">
        <v>0.32848897883108502</v>
      </c>
      <c r="G1368">
        <v>-216.85335804619601</v>
      </c>
      <c r="H1368">
        <v>6.4824120603014998E-2</v>
      </c>
      <c r="I1368">
        <v>54.811888269347797</v>
      </c>
      <c r="J1368" t="s">
        <v>1156</v>
      </c>
      <c r="K1368" t="s">
        <v>25</v>
      </c>
      <c r="L1368" t="s">
        <v>1157</v>
      </c>
      <c r="M1368" t="s">
        <v>1158</v>
      </c>
      <c r="N1368" t="s">
        <v>1159</v>
      </c>
      <c r="O1368" t="s">
        <v>1160</v>
      </c>
      <c r="P1368">
        <v>0.40000000600000002</v>
      </c>
      <c r="Q1368" t="s">
        <v>1161</v>
      </c>
      <c r="R1368" t="s">
        <v>1162</v>
      </c>
      <c r="S1368">
        <v>34363730038</v>
      </c>
      <c r="T1368">
        <v>435.0921879</v>
      </c>
      <c r="U1368" t="s">
        <v>31</v>
      </c>
      <c r="V1368" t="s">
        <v>2887</v>
      </c>
      <c r="W1368" t="s">
        <v>23</v>
      </c>
    </row>
    <row r="1369" spans="1:23" x14ac:dyDescent="0.4">
      <c r="A1369">
        <v>1368</v>
      </c>
      <c r="B1369">
        <v>1</v>
      </c>
      <c r="C1369">
        <v>1</v>
      </c>
      <c r="D1369">
        <v>1</v>
      </c>
      <c r="E1369">
        <v>1</v>
      </c>
      <c r="F1369">
        <v>0.328482787288428</v>
      </c>
      <c r="G1369">
        <v>-10.976355668786001</v>
      </c>
      <c r="H1369" t="s">
        <v>23</v>
      </c>
      <c r="I1369">
        <v>18.6203567537632</v>
      </c>
      <c r="J1369" t="s">
        <v>1690</v>
      </c>
      <c r="K1369" t="s">
        <v>25</v>
      </c>
      <c r="L1369" t="s">
        <v>1691</v>
      </c>
      <c r="M1369" t="s">
        <v>1692</v>
      </c>
      <c r="N1369" t="s">
        <v>1693</v>
      </c>
      <c r="O1369" t="s">
        <v>1694</v>
      </c>
      <c r="P1369">
        <v>-0.89999997600000003</v>
      </c>
      <c r="Q1369" t="s">
        <v>1695</v>
      </c>
      <c r="R1369" t="s">
        <v>1696</v>
      </c>
      <c r="S1369">
        <v>8677533822</v>
      </c>
      <c r="T1369">
        <v>595.1657467</v>
      </c>
      <c r="U1369" t="s">
        <v>31</v>
      </c>
      <c r="V1369" t="s">
        <v>2888</v>
      </c>
      <c r="W1369" t="s">
        <v>23</v>
      </c>
    </row>
    <row r="1370" spans="1:23" x14ac:dyDescent="0.4">
      <c r="A1370">
        <v>1369</v>
      </c>
      <c r="B1370">
        <v>1</v>
      </c>
      <c r="C1370">
        <v>1</v>
      </c>
      <c r="D1370">
        <v>1</v>
      </c>
      <c r="E1370">
        <v>1</v>
      </c>
      <c r="F1370">
        <v>0.328482787288428</v>
      </c>
      <c r="G1370">
        <v>-10.976355668786001</v>
      </c>
      <c r="H1370">
        <v>0.999999999999999</v>
      </c>
      <c r="I1370">
        <v>18.6203567537632</v>
      </c>
      <c r="J1370" t="s">
        <v>1690</v>
      </c>
      <c r="K1370" t="s">
        <v>25</v>
      </c>
      <c r="L1370" t="s">
        <v>1691</v>
      </c>
      <c r="M1370" t="s">
        <v>1692</v>
      </c>
      <c r="N1370" t="s">
        <v>1693</v>
      </c>
      <c r="O1370" t="s">
        <v>1694</v>
      </c>
      <c r="P1370">
        <v>-0.89999997600000003</v>
      </c>
      <c r="Q1370" t="s">
        <v>1695</v>
      </c>
      <c r="R1370" t="s">
        <v>1696</v>
      </c>
      <c r="S1370">
        <v>8677533822</v>
      </c>
      <c r="T1370">
        <v>595.1657467</v>
      </c>
      <c r="U1370" t="s">
        <v>31</v>
      </c>
      <c r="V1370" t="s">
        <v>2889</v>
      </c>
      <c r="W1370" t="s">
        <v>23</v>
      </c>
    </row>
    <row r="1371" spans="1:23" x14ac:dyDescent="0.4">
      <c r="A1371">
        <v>1370</v>
      </c>
      <c r="B1371">
        <v>1</v>
      </c>
      <c r="C1371">
        <v>1</v>
      </c>
      <c r="D1371">
        <v>1</v>
      </c>
      <c r="E1371">
        <v>1</v>
      </c>
      <c r="F1371">
        <v>0.32815061433507797</v>
      </c>
      <c r="G1371">
        <v>-17.265183327909401</v>
      </c>
      <c r="H1371">
        <v>0.999999999999999</v>
      </c>
      <c r="I1371">
        <v>32.9626722385919</v>
      </c>
      <c r="J1371" t="s">
        <v>2455</v>
      </c>
      <c r="K1371" t="s">
        <v>25</v>
      </c>
      <c r="L1371" t="s">
        <v>2456</v>
      </c>
      <c r="M1371" t="s">
        <v>2457</v>
      </c>
      <c r="N1371" t="s">
        <v>2458</v>
      </c>
      <c r="O1371" t="s">
        <v>2459</v>
      </c>
      <c r="P1371">
        <v>-2</v>
      </c>
      <c r="Q1371" t="s">
        <v>2460</v>
      </c>
      <c r="R1371" t="s">
        <v>2461</v>
      </c>
      <c r="S1371">
        <v>3702802</v>
      </c>
      <c r="T1371">
        <v>741.22609999999997</v>
      </c>
      <c r="U1371" t="s">
        <v>31</v>
      </c>
      <c r="V1371" t="s">
        <v>2890</v>
      </c>
      <c r="W1371" t="s">
        <v>23</v>
      </c>
    </row>
    <row r="1372" spans="1:23" x14ac:dyDescent="0.4">
      <c r="A1372">
        <v>1371</v>
      </c>
      <c r="B1372">
        <v>1</v>
      </c>
      <c r="C1372">
        <v>1</v>
      </c>
      <c r="D1372">
        <v>1</v>
      </c>
      <c r="E1372">
        <v>1</v>
      </c>
      <c r="F1372">
        <v>0.32815061433507797</v>
      </c>
      <c r="G1372">
        <v>-17.265183327909401</v>
      </c>
      <c r="H1372" t="s">
        <v>23</v>
      </c>
      <c r="I1372">
        <v>32.9626722385919</v>
      </c>
      <c r="J1372" t="s">
        <v>2455</v>
      </c>
      <c r="K1372" t="s">
        <v>25</v>
      </c>
      <c r="L1372" t="s">
        <v>2456</v>
      </c>
      <c r="M1372" t="s">
        <v>2457</v>
      </c>
      <c r="N1372" t="s">
        <v>2458</v>
      </c>
      <c r="O1372" t="s">
        <v>2459</v>
      </c>
      <c r="P1372">
        <v>-2</v>
      </c>
      <c r="Q1372" t="s">
        <v>2460</v>
      </c>
      <c r="R1372" t="s">
        <v>2461</v>
      </c>
      <c r="S1372">
        <v>3702802</v>
      </c>
      <c r="T1372">
        <v>741.22609999999997</v>
      </c>
      <c r="U1372" t="s">
        <v>31</v>
      </c>
      <c r="V1372" t="s">
        <v>2891</v>
      </c>
      <c r="W1372" t="s">
        <v>23</v>
      </c>
    </row>
    <row r="1373" spans="1:23" x14ac:dyDescent="0.4">
      <c r="A1373">
        <v>1372</v>
      </c>
      <c r="B1373">
        <v>1</v>
      </c>
      <c r="C1373">
        <v>1</v>
      </c>
      <c r="D1373">
        <v>1</v>
      </c>
      <c r="E1373">
        <v>1</v>
      </c>
      <c r="F1373">
        <v>0.32787119523418301</v>
      </c>
      <c r="G1373">
        <v>-10.506327368355601</v>
      </c>
      <c r="H1373">
        <v>0.999999999999999</v>
      </c>
      <c r="I1373">
        <v>28.115262676256499</v>
      </c>
      <c r="J1373" t="s">
        <v>1234</v>
      </c>
      <c r="K1373" t="s">
        <v>25</v>
      </c>
      <c r="L1373" t="s">
        <v>1235</v>
      </c>
      <c r="M1373" t="s">
        <v>1236</v>
      </c>
      <c r="N1373" t="s">
        <v>1237</v>
      </c>
      <c r="O1373" t="s">
        <v>1238</v>
      </c>
      <c r="P1373">
        <v>1.81215119</v>
      </c>
      <c r="Q1373" t="s">
        <v>1239</v>
      </c>
      <c r="R1373" t="s">
        <v>1240</v>
      </c>
      <c r="S1373">
        <v>121563518</v>
      </c>
      <c r="T1373">
        <v>287.05501450000003</v>
      </c>
      <c r="U1373" t="s">
        <v>31</v>
      </c>
      <c r="V1373" t="s">
        <v>2892</v>
      </c>
      <c r="W1373" t="s">
        <v>23</v>
      </c>
    </row>
    <row r="1374" spans="1:23" x14ac:dyDescent="0.4">
      <c r="A1374">
        <v>1373</v>
      </c>
      <c r="B1374">
        <v>1</v>
      </c>
      <c r="C1374">
        <v>1</v>
      </c>
      <c r="D1374">
        <v>1</v>
      </c>
      <c r="E1374">
        <v>1</v>
      </c>
      <c r="F1374">
        <v>0.32787119523418301</v>
      </c>
      <c r="G1374">
        <v>-10.506327368355601</v>
      </c>
      <c r="H1374" t="s">
        <v>23</v>
      </c>
      <c r="I1374">
        <v>28.115262676256499</v>
      </c>
      <c r="J1374" t="s">
        <v>1234</v>
      </c>
      <c r="K1374" t="s">
        <v>25</v>
      </c>
      <c r="L1374" t="s">
        <v>1235</v>
      </c>
      <c r="M1374" t="s">
        <v>1236</v>
      </c>
      <c r="N1374" t="s">
        <v>1237</v>
      </c>
      <c r="O1374" t="s">
        <v>1238</v>
      </c>
      <c r="P1374">
        <v>1.81215119</v>
      </c>
      <c r="Q1374" t="s">
        <v>1239</v>
      </c>
      <c r="R1374" t="s">
        <v>1240</v>
      </c>
      <c r="S1374">
        <v>121563518</v>
      </c>
      <c r="T1374">
        <v>287.05501450000003</v>
      </c>
      <c r="U1374" t="s">
        <v>31</v>
      </c>
      <c r="V1374" t="s">
        <v>2893</v>
      </c>
      <c r="W1374" t="s">
        <v>23</v>
      </c>
    </row>
    <row r="1375" spans="1:23" x14ac:dyDescent="0.4">
      <c r="A1375">
        <v>1374</v>
      </c>
      <c r="B1375">
        <v>1</v>
      </c>
      <c r="C1375">
        <v>1</v>
      </c>
      <c r="D1375">
        <v>1</v>
      </c>
      <c r="E1375">
        <v>1</v>
      </c>
      <c r="F1375">
        <v>0.32765579878979401</v>
      </c>
      <c r="G1375">
        <v>-668.854675107719</v>
      </c>
      <c r="H1375" t="s">
        <v>23</v>
      </c>
      <c r="I1375">
        <v>99.162288472091902</v>
      </c>
      <c r="J1375" t="s">
        <v>1652</v>
      </c>
      <c r="K1375" t="s">
        <v>25</v>
      </c>
      <c r="L1375" t="s">
        <v>1653</v>
      </c>
      <c r="M1375" t="s">
        <v>1654</v>
      </c>
      <c r="N1375" t="s">
        <v>28</v>
      </c>
      <c r="O1375" t="s">
        <v>1655</v>
      </c>
      <c r="P1375">
        <v>3.2999999500000001</v>
      </c>
      <c r="Q1375" t="s">
        <v>1656</v>
      </c>
      <c r="R1375" t="s">
        <v>1657</v>
      </c>
      <c r="S1375">
        <v>16777286</v>
      </c>
      <c r="T1375">
        <v>565.15518199999997</v>
      </c>
      <c r="U1375" t="s">
        <v>31</v>
      </c>
      <c r="V1375" t="s">
        <v>2894</v>
      </c>
      <c r="W1375" t="s">
        <v>23</v>
      </c>
    </row>
    <row r="1376" spans="1:23" x14ac:dyDescent="0.4">
      <c r="A1376">
        <v>1375</v>
      </c>
      <c r="B1376">
        <v>1</v>
      </c>
      <c r="C1376">
        <v>1</v>
      </c>
      <c r="D1376">
        <v>1</v>
      </c>
      <c r="E1376">
        <v>1</v>
      </c>
      <c r="F1376">
        <v>0.32765579878979401</v>
      </c>
      <c r="G1376">
        <v>-668.854675107719</v>
      </c>
      <c r="H1376">
        <v>0.999999999999999</v>
      </c>
      <c r="I1376">
        <v>99.162288472091902</v>
      </c>
      <c r="J1376" t="s">
        <v>1652</v>
      </c>
      <c r="K1376" t="s">
        <v>25</v>
      </c>
      <c r="L1376" t="s">
        <v>1653</v>
      </c>
      <c r="M1376" t="s">
        <v>1654</v>
      </c>
      <c r="N1376" t="s">
        <v>28</v>
      </c>
      <c r="O1376" t="s">
        <v>1655</v>
      </c>
      <c r="P1376">
        <v>3.2999999500000001</v>
      </c>
      <c r="Q1376" t="s">
        <v>1656</v>
      </c>
      <c r="R1376" t="s">
        <v>1657</v>
      </c>
      <c r="S1376">
        <v>16777286</v>
      </c>
      <c r="T1376">
        <v>565.15518199999997</v>
      </c>
      <c r="U1376" t="s">
        <v>31</v>
      </c>
      <c r="V1376" t="s">
        <v>2895</v>
      </c>
      <c r="W1376" t="s">
        <v>23</v>
      </c>
    </row>
    <row r="1377" spans="1:23" x14ac:dyDescent="0.4">
      <c r="A1377">
        <v>1376</v>
      </c>
      <c r="B1377">
        <v>1</v>
      </c>
      <c r="C1377">
        <v>1</v>
      </c>
      <c r="D1377">
        <v>1</v>
      </c>
      <c r="E1377">
        <v>1</v>
      </c>
      <c r="F1377">
        <v>0.32764568867392801</v>
      </c>
      <c r="G1377">
        <v>-28.6036466567387</v>
      </c>
      <c r="H1377" t="s">
        <v>23</v>
      </c>
      <c r="I1377">
        <v>25.2200208188418</v>
      </c>
      <c r="J1377" t="s">
        <v>1690</v>
      </c>
      <c r="K1377" t="s">
        <v>25</v>
      </c>
      <c r="L1377" t="s">
        <v>1691</v>
      </c>
      <c r="M1377" t="s">
        <v>1692</v>
      </c>
      <c r="N1377" t="s">
        <v>1693</v>
      </c>
      <c r="O1377" t="s">
        <v>1694</v>
      </c>
      <c r="P1377">
        <v>-0.89999997600000003</v>
      </c>
      <c r="Q1377" t="s">
        <v>1695</v>
      </c>
      <c r="R1377" t="s">
        <v>1696</v>
      </c>
      <c r="S1377">
        <v>8677533822</v>
      </c>
      <c r="T1377">
        <v>595.1657467</v>
      </c>
      <c r="U1377" t="s">
        <v>31</v>
      </c>
      <c r="V1377" t="s">
        <v>2896</v>
      </c>
      <c r="W1377" t="s">
        <v>23</v>
      </c>
    </row>
    <row r="1378" spans="1:23" x14ac:dyDescent="0.4">
      <c r="A1378">
        <v>1377</v>
      </c>
      <c r="B1378">
        <v>1</v>
      </c>
      <c r="C1378">
        <v>1</v>
      </c>
      <c r="D1378">
        <v>1</v>
      </c>
      <c r="E1378">
        <v>1</v>
      </c>
      <c r="F1378">
        <v>0.32764568867392801</v>
      </c>
      <c r="G1378">
        <v>-28.6036466567387</v>
      </c>
      <c r="H1378">
        <v>0.999999999999999</v>
      </c>
      <c r="I1378">
        <v>25.2200208188418</v>
      </c>
      <c r="J1378" t="s">
        <v>1690</v>
      </c>
      <c r="K1378" t="s">
        <v>25</v>
      </c>
      <c r="L1378" t="s">
        <v>1691</v>
      </c>
      <c r="M1378" t="s">
        <v>1692</v>
      </c>
      <c r="N1378" t="s">
        <v>1693</v>
      </c>
      <c r="O1378" t="s">
        <v>1694</v>
      </c>
      <c r="P1378">
        <v>-0.89999997600000003</v>
      </c>
      <c r="Q1378" t="s">
        <v>1695</v>
      </c>
      <c r="R1378" t="s">
        <v>1696</v>
      </c>
      <c r="S1378">
        <v>8677533822</v>
      </c>
      <c r="T1378">
        <v>595.1657467</v>
      </c>
      <c r="U1378" t="s">
        <v>31</v>
      </c>
      <c r="V1378" t="s">
        <v>2897</v>
      </c>
      <c r="W1378" t="s">
        <v>23</v>
      </c>
    </row>
    <row r="1379" spans="1:23" x14ac:dyDescent="0.4">
      <c r="A1379">
        <v>1378</v>
      </c>
      <c r="B1379">
        <v>1</v>
      </c>
      <c r="C1379">
        <v>1</v>
      </c>
      <c r="D1379">
        <v>1</v>
      </c>
      <c r="E1379">
        <v>1</v>
      </c>
      <c r="F1379">
        <v>0.327515890090676</v>
      </c>
      <c r="G1379">
        <v>-132.985454025807</v>
      </c>
      <c r="H1379">
        <v>0.999999999999999</v>
      </c>
      <c r="I1379">
        <v>25.317548348999502</v>
      </c>
      <c r="J1379" t="s">
        <v>2341</v>
      </c>
      <c r="K1379" t="s">
        <v>25</v>
      </c>
      <c r="L1379" t="s">
        <v>2717</v>
      </c>
      <c r="M1379" t="s">
        <v>2718</v>
      </c>
      <c r="N1379" t="s">
        <v>2719</v>
      </c>
      <c r="O1379" t="s">
        <v>2720</v>
      </c>
      <c r="P1379">
        <v>1.12928009</v>
      </c>
      <c r="Q1379" t="s">
        <v>2721</v>
      </c>
      <c r="R1379" t="s">
        <v>2722</v>
      </c>
      <c r="S1379">
        <v>51559696738</v>
      </c>
      <c r="T1379">
        <v>182.08116999999999</v>
      </c>
      <c r="U1379" t="s">
        <v>31</v>
      </c>
      <c r="V1379" t="s">
        <v>2898</v>
      </c>
      <c r="W1379" t="s">
        <v>23</v>
      </c>
    </row>
    <row r="1380" spans="1:23" x14ac:dyDescent="0.4">
      <c r="A1380">
        <v>1379</v>
      </c>
      <c r="B1380">
        <v>1</v>
      </c>
      <c r="C1380">
        <v>1</v>
      </c>
      <c r="D1380">
        <v>1</v>
      </c>
      <c r="E1380">
        <v>1</v>
      </c>
      <c r="F1380">
        <v>0.327515890090676</v>
      </c>
      <c r="G1380">
        <v>-132.985454025807</v>
      </c>
      <c r="H1380" t="s">
        <v>23</v>
      </c>
      <c r="I1380">
        <v>25.317548348999502</v>
      </c>
      <c r="J1380" t="s">
        <v>2341</v>
      </c>
      <c r="K1380" t="s">
        <v>25</v>
      </c>
      <c r="L1380" t="s">
        <v>2717</v>
      </c>
      <c r="M1380" t="s">
        <v>2718</v>
      </c>
      <c r="N1380" t="s">
        <v>2719</v>
      </c>
      <c r="O1380" t="s">
        <v>2720</v>
      </c>
      <c r="P1380">
        <v>1.12928009</v>
      </c>
      <c r="Q1380" t="s">
        <v>2721</v>
      </c>
      <c r="R1380" t="s">
        <v>2722</v>
      </c>
      <c r="S1380">
        <v>51559696738</v>
      </c>
      <c r="T1380">
        <v>182.08116999999999</v>
      </c>
      <c r="U1380" t="s">
        <v>31</v>
      </c>
      <c r="V1380" t="s">
        <v>2899</v>
      </c>
      <c r="W1380" t="s">
        <v>23</v>
      </c>
    </row>
    <row r="1381" spans="1:23" x14ac:dyDescent="0.4">
      <c r="A1381">
        <v>1380</v>
      </c>
      <c r="B1381">
        <v>1</v>
      </c>
      <c r="C1381">
        <v>1</v>
      </c>
      <c r="D1381">
        <v>1</v>
      </c>
      <c r="E1381">
        <v>1</v>
      </c>
      <c r="F1381">
        <v>0.32740962365867399</v>
      </c>
      <c r="G1381">
        <v>-136.98458243693901</v>
      </c>
      <c r="H1381" t="s">
        <v>23</v>
      </c>
      <c r="I1381">
        <v>37.963237901672301</v>
      </c>
      <c r="J1381" t="s">
        <v>1199</v>
      </c>
      <c r="K1381" t="s">
        <v>25</v>
      </c>
      <c r="L1381" t="s">
        <v>1200</v>
      </c>
      <c r="M1381" t="s">
        <v>1201</v>
      </c>
      <c r="N1381" t="s">
        <v>1202</v>
      </c>
      <c r="O1381" t="s">
        <v>1203</v>
      </c>
      <c r="P1381">
        <v>-1.39999998</v>
      </c>
      <c r="Q1381" t="s">
        <v>1204</v>
      </c>
      <c r="R1381" t="s">
        <v>1205</v>
      </c>
      <c r="S1381">
        <v>37544310</v>
      </c>
      <c r="T1381">
        <v>597.18139680000002</v>
      </c>
      <c r="U1381" t="s">
        <v>31</v>
      </c>
      <c r="V1381" t="s">
        <v>2900</v>
      </c>
      <c r="W1381" t="s">
        <v>23</v>
      </c>
    </row>
    <row r="1382" spans="1:23" x14ac:dyDescent="0.4">
      <c r="A1382">
        <v>1381</v>
      </c>
      <c r="B1382">
        <v>1</v>
      </c>
      <c r="C1382">
        <v>1</v>
      </c>
      <c r="D1382">
        <v>1</v>
      </c>
      <c r="E1382">
        <v>1</v>
      </c>
      <c r="F1382">
        <v>0.32740962365867399</v>
      </c>
      <c r="G1382">
        <v>-136.98458243693901</v>
      </c>
      <c r="H1382">
        <v>0.999999999999999</v>
      </c>
      <c r="I1382">
        <v>37.963237901672301</v>
      </c>
      <c r="J1382" t="s">
        <v>1199</v>
      </c>
      <c r="K1382" t="s">
        <v>25</v>
      </c>
      <c r="L1382" t="s">
        <v>1200</v>
      </c>
      <c r="M1382" t="s">
        <v>1201</v>
      </c>
      <c r="N1382" t="s">
        <v>1202</v>
      </c>
      <c r="O1382" t="s">
        <v>1203</v>
      </c>
      <c r="P1382">
        <v>-1.39999998</v>
      </c>
      <c r="Q1382" t="s">
        <v>1204</v>
      </c>
      <c r="R1382" t="s">
        <v>1205</v>
      </c>
      <c r="S1382">
        <v>37544310</v>
      </c>
      <c r="T1382">
        <v>597.18139680000002</v>
      </c>
      <c r="U1382" t="s">
        <v>31</v>
      </c>
      <c r="V1382" t="s">
        <v>2901</v>
      </c>
      <c r="W1382" t="s">
        <v>23</v>
      </c>
    </row>
    <row r="1383" spans="1:23" x14ac:dyDescent="0.4">
      <c r="A1383">
        <v>1382</v>
      </c>
      <c r="B1383">
        <v>1</v>
      </c>
      <c r="C1383">
        <v>1</v>
      </c>
      <c r="D1383">
        <v>1</v>
      </c>
      <c r="E1383">
        <v>1</v>
      </c>
      <c r="F1383">
        <v>0.32735419418394102</v>
      </c>
      <c r="G1383">
        <v>-15.467329451308499</v>
      </c>
      <c r="H1383" t="s">
        <v>23</v>
      </c>
      <c r="I1383">
        <v>9.9887493091730892</v>
      </c>
      <c r="J1383" t="s">
        <v>1690</v>
      </c>
      <c r="K1383" t="s">
        <v>25</v>
      </c>
      <c r="L1383" t="s">
        <v>1691</v>
      </c>
      <c r="M1383" t="s">
        <v>1692</v>
      </c>
      <c r="N1383" t="s">
        <v>1693</v>
      </c>
      <c r="O1383" t="s">
        <v>1694</v>
      </c>
      <c r="P1383">
        <v>-0.89999997600000003</v>
      </c>
      <c r="Q1383" t="s">
        <v>1695</v>
      </c>
      <c r="R1383" t="s">
        <v>1696</v>
      </c>
      <c r="S1383">
        <v>8677533822</v>
      </c>
      <c r="T1383">
        <v>595.1657467</v>
      </c>
      <c r="U1383" t="s">
        <v>31</v>
      </c>
      <c r="V1383" t="s">
        <v>2902</v>
      </c>
      <c r="W1383" t="s">
        <v>23</v>
      </c>
    </row>
    <row r="1384" spans="1:23" x14ac:dyDescent="0.4">
      <c r="A1384">
        <v>1383</v>
      </c>
      <c r="B1384">
        <v>1</v>
      </c>
      <c r="C1384">
        <v>1</v>
      </c>
      <c r="D1384">
        <v>1</v>
      </c>
      <c r="E1384">
        <v>1</v>
      </c>
      <c r="F1384">
        <v>0.32735419418394102</v>
      </c>
      <c r="G1384">
        <v>-15.467329451308499</v>
      </c>
      <c r="H1384">
        <v>0.999999999999999</v>
      </c>
      <c r="I1384">
        <v>9.9887493091730892</v>
      </c>
      <c r="J1384" t="s">
        <v>1690</v>
      </c>
      <c r="K1384" t="s">
        <v>25</v>
      </c>
      <c r="L1384" t="s">
        <v>1691</v>
      </c>
      <c r="M1384" t="s">
        <v>1692</v>
      </c>
      <c r="N1384" t="s">
        <v>1693</v>
      </c>
      <c r="O1384" t="s">
        <v>1694</v>
      </c>
      <c r="P1384">
        <v>-0.89999997600000003</v>
      </c>
      <c r="Q1384" t="s">
        <v>1695</v>
      </c>
      <c r="R1384" t="s">
        <v>1696</v>
      </c>
      <c r="S1384">
        <v>8677533822</v>
      </c>
      <c r="T1384">
        <v>595.1657467</v>
      </c>
      <c r="U1384" t="s">
        <v>31</v>
      </c>
      <c r="V1384" t="s">
        <v>2903</v>
      </c>
      <c r="W1384" t="s">
        <v>23</v>
      </c>
    </row>
    <row r="1385" spans="1:23" x14ac:dyDescent="0.4">
      <c r="A1385">
        <v>1384</v>
      </c>
      <c r="B1385">
        <v>1</v>
      </c>
      <c r="C1385">
        <v>1</v>
      </c>
      <c r="D1385">
        <v>1</v>
      </c>
      <c r="E1385">
        <v>1</v>
      </c>
      <c r="F1385">
        <v>0.32604149960464401</v>
      </c>
      <c r="G1385">
        <v>-40.395414113671201</v>
      </c>
      <c r="H1385" t="s">
        <v>23</v>
      </c>
      <c r="I1385">
        <v>16.715069164909</v>
      </c>
      <c r="J1385" t="s">
        <v>1502</v>
      </c>
      <c r="K1385" t="s">
        <v>25</v>
      </c>
      <c r="L1385" t="s">
        <v>1503</v>
      </c>
      <c r="M1385" t="s">
        <v>1504</v>
      </c>
      <c r="N1385" t="s">
        <v>1505</v>
      </c>
      <c r="O1385" t="s">
        <v>1506</v>
      </c>
      <c r="P1385">
        <v>1.65783072</v>
      </c>
      <c r="Q1385" t="s">
        <v>1507</v>
      </c>
      <c r="R1385" t="s">
        <v>1508</v>
      </c>
      <c r="S1385">
        <v>86829414</v>
      </c>
      <c r="T1385">
        <v>146.0600403</v>
      </c>
      <c r="U1385" t="s">
        <v>31</v>
      </c>
      <c r="V1385" t="s">
        <v>2904</v>
      </c>
      <c r="W1385" t="s">
        <v>23</v>
      </c>
    </row>
    <row r="1386" spans="1:23" x14ac:dyDescent="0.4">
      <c r="A1386">
        <v>1385</v>
      </c>
      <c r="B1386">
        <v>1</v>
      </c>
      <c r="C1386">
        <v>1</v>
      </c>
      <c r="D1386">
        <v>1</v>
      </c>
      <c r="E1386">
        <v>1</v>
      </c>
      <c r="F1386">
        <v>0.32604149960464401</v>
      </c>
      <c r="G1386">
        <v>-40.395414113671201</v>
      </c>
      <c r="H1386">
        <v>0.999999999999999</v>
      </c>
      <c r="I1386">
        <v>16.715069164909</v>
      </c>
      <c r="J1386" t="s">
        <v>1502</v>
      </c>
      <c r="K1386" t="s">
        <v>25</v>
      </c>
      <c r="L1386" t="s">
        <v>1503</v>
      </c>
      <c r="M1386" t="s">
        <v>1504</v>
      </c>
      <c r="N1386" t="s">
        <v>1505</v>
      </c>
      <c r="O1386" t="s">
        <v>1506</v>
      </c>
      <c r="P1386">
        <v>1.65783072</v>
      </c>
      <c r="Q1386" t="s">
        <v>1507</v>
      </c>
      <c r="R1386" t="s">
        <v>1508</v>
      </c>
      <c r="S1386">
        <v>86829414</v>
      </c>
      <c r="T1386">
        <v>146.0600403</v>
      </c>
      <c r="U1386" t="s">
        <v>31</v>
      </c>
      <c r="V1386" t="s">
        <v>2905</v>
      </c>
      <c r="W1386" t="s">
        <v>23</v>
      </c>
    </row>
    <row r="1387" spans="1:23" x14ac:dyDescent="0.4">
      <c r="A1387">
        <v>1386</v>
      </c>
      <c r="B1387">
        <v>1</v>
      </c>
      <c r="C1387">
        <v>1</v>
      </c>
      <c r="D1387">
        <v>1</v>
      </c>
      <c r="E1387">
        <v>1</v>
      </c>
      <c r="F1387">
        <v>0.325735961447919</v>
      </c>
      <c r="G1387">
        <v>-29.523808263438099</v>
      </c>
      <c r="H1387" t="s">
        <v>23</v>
      </c>
      <c r="I1387">
        <v>12.072551973916401</v>
      </c>
      <c r="J1387" t="s">
        <v>1017</v>
      </c>
      <c r="K1387" t="s">
        <v>25</v>
      </c>
      <c r="L1387" t="s">
        <v>2220</v>
      </c>
      <c r="M1387" t="s">
        <v>2221</v>
      </c>
      <c r="N1387" t="s">
        <v>2222</v>
      </c>
      <c r="O1387" t="s">
        <v>2223</v>
      </c>
      <c r="P1387">
        <v>0.69999998799999996</v>
      </c>
      <c r="Q1387" t="s">
        <v>2224</v>
      </c>
      <c r="R1387" t="s">
        <v>2225</v>
      </c>
      <c r="S1387">
        <v>34380376446</v>
      </c>
      <c r="T1387">
        <v>449.10783789999999</v>
      </c>
      <c r="U1387" t="s">
        <v>31</v>
      </c>
      <c r="V1387" t="s">
        <v>2906</v>
      </c>
      <c r="W1387" t="s">
        <v>23</v>
      </c>
    </row>
    <row r="1388" spans="1:23" x14ac:dyDescent="0.4">
      <c r="A1388">
        <v>1387</v>
      </c>
      <c r="B1388">
        <v>1</v>
      </c>
      <c r="C1388">
        <v>1</v>
      </c>
      <c r="D1388">
        <v>1</v>
      </c>
      <c r="E1388">
        <v>1</v>
      </c>
      <c r="F1388">
        <v>0.325735961447919</v>
      </c>
      <c r="G1388">
        <v>-29.523808263438099</v>
      </c>
      <c r="H1388">
        <v>0.999999999999999</v>
      </c>
      <c r="I1388">
        <v>12.072551973916401</v>
      </c>
      <c r="J1388" t="s">
        <v>1017</v>
      </c>
      <c r="K1388" t="s">
        <v>25</v>
      </c>
      <c r="L1388" t="s">
        <v>2220</v>
      </c>
      <c r="M1388" t="s">
        <v>2221</v>
      </c>
      <c r="N1388" t="s">
        <v>2222</v>
      </c>
      <c r="O1388" t="s">
        <v>2223</v>
      </c>
      <c r="P1388">
        <v>0.69999998799999996</v>
      </c>
      <c r="Q1388" t="s">
        <v>2224</v>
      </c>
      <c r="R1388" t="s">
        <v>2225</v>
      </c>
      <c r="S1388">
        <v>34380376446</v>
      </c>
      <c r="T1388">
        <v>449.10783789999999</v>
      </c>
      <c r="U1388" t="s">
        <v>31</v>
      </c>
      <c r="V1388" t="s">
        <v>2907</v>
      </c>
      <c r="W1388" t="s">
        <v>23</v>
      </c>
    </row>
    <row r="1389" spans="1:23" x14ac:dyDescent="0.4">
      <c r="A1389">
        <v>1388</v>
      </c>
      <c r="B1389">
        <v>1</v>
      </c>
      <c r="C1389">
        <v>1</v>
      </c>
      <c r="D1389">
        <v>1</v>
      </c>
      <c r="E1389">
        <v>1</v>
      </c>
      <c r="F1389">
        <v>0.325549043055331</v>
      </c>
      <c r="G1389">
        <v>-61.411619800169703</v>
      </c>
      <c r="H1389">
        <v>0.999999999999999</v>
      </c>
      <c r="I1389">
        <v>38.716188019206101</v>
      </c>
      <c r="J1389" t="s">
        <v>1532</v>
      </c>
      <c r="K1389" t="s">
        <v>25</v>
      </c>
      <c r="L1389" t="s">
        <v>1533</v>
      </c>
      <c r="M1389" t="s">
        <v>1534</v>
      </c>
      <c r="N1389" t="s">
        <v>1535</v>
      </c>
      <c r="O1389" t="s">
        <v>1536</v>
      </c>
      <c r="P1389">
        <v>1</v>
      </c>
      <c r="Q1389" t="s">
        <v>1537</v>
      </c>
      <c r="R1389" t="s">
        <v>1538</v>
      </c>
      <c r="S1389">
        <v>2097234</v>
      </c>
      <c r="T1389">
        <v>757.19744079999998</v>
      </c>
      <c r="U1389" t="s">
        <v>31</v>
      </c>
      <c r="V1389" t="s">
        <v>2908</v>
      </c>
      <c r="W1389" t="s">
        <v>23</v>
      </c>
    </row>
    <row r="1390" spans="1:23" x14ac:dyDescent="0.4">
      <c r="A1390">
        <v>1389</v>
      </c>
      <c r="B1390">
        <v>1</v>
      </c>
      <c r="C1390">
        <v>1</v>
      </c>
      <c r="D1390">
        <v>1</v>
      </c>
      <c r="E1390">
        <v>1</v>
      </c>
      <c r="F1390">
        <v>0.325549043055331</v>
      </c>
      <c r="G1390">
        <v>-61.411619800169703</v>
      </c>
      <c r="H1390" t="s">
        <v>23</v>
      </c>
      <c r="I1390">
        <v>38.716188019206101</v>
      </c>
      <c r="J1390" t="s">
        <v>1532</v>
      </c>
      <c r="K1390" t="s">
        <v>25</v>
      </c>
      <c r="L1390" t="s">
        <v>1533</v>
      </c>
      <c r="M1390" t="s">
        <v>1534</v>
      </c>
      <c r="N1390" t="s">
        <v>1535</v>
      </c>
      <c r="O1390" t="s">
        <v>1536</v>
      </c>
      <c r="P1390">
        <v>1</v>
      </c>
      <c r="Q1390" t="s">
        <v>1537</v>
      </c>
      <c r="R1390" t="s">
        <v>1538</v>
      </c>
      <c r="S1390">
        <v>2097234</v>
      </c>
      <c r="T1390">
        <v>757.19744079999998</v>
      </c>
      <c r="U1390" t="s">
        <v>31</v>
      </c>
      <c r="V1390" t="s">
        <v>2909</v>
      </c>
      <c r="W1390" t="s">
        <v>23</v>
      </c>
    </row>
    <row r="1391" spans="1:23" x14ac:dyDescent="0.4">
      <c r="A1391">
        <v>1390</v>
      </c>
      <c r="B1391">
        <v>1</v>
      </c>
      <c r="C1391">
        <v>2</v>
      </c>
      <c r="D1391">
        <v>1</v>
      </c>
      <c r="E1391">
        <v>2</v>
      </c>
      <c r="F1391">
        <v>0.324955025167533</v>
      </c>
      <c r="G1391">
        <v>-390.87739511716899</v>
      </c>
      <c r="H1391">
        <v>0.98643216080401996</v>
      </c>
      <c r="I1391">
        <v>34.1190875737434</v>
      </c>
      <c r="J1391" t="s">
        <v>2910</v>
      </c>
      <c r="K1391" t="s">
        <v>25</v>
      </c>
      <c r="L1391" t="s">
        <v>2911</v>
      </c>
      <c r="M1391" t="s">
        <v>2912</v>
      </c>
      <c r="N1391" t="s">
        <v>28</v>
      </c>
      <c r="O1391" t="s">
        <v>2913</v>
      </c>
      <c r="P1391">
        <v>1.2000000500000001</v>
      </c>
      <c r="Q1391">
        <v>23426106</v>
      </c>
      <c r="R1391" t="s">
        <v>2914</v>
      </c>
      <c r="S1391">
        <v>3178498</v>
      </c>
      <c r="T1391">
        <v>513.18675689999998</v>
      </c>
      <c r="U1391" t="s">
        <v>31</v>
      </c>
      <c r="V1391" t="s">
        <v>2915</v>
      </c>
      <c r="W1391" t="s">
        <v>23</v>
      </c>
    </row>
    <row r="1392" spans="1:23" x14ac:dyDescent="0.4">
      <c r="A1392">
        <v>1391</v>
      </c>
      <c r="B1392">
        <v>1</v>
      </c>
      <c r="C1392">
        <v>1</v>
      </c>
      <c r="D1392">
        <v>1</v>
      </c>
      <c r="E1392">
        <v>2</v>
      </c>
      <c r="F1392">
        <v>0.32467059213468502</v>
      </c>
      <c r="G1392">
        <v>-154.26433451493301</v>
      </c>
      <c r="H1392" t="s">
        <v>23</v>
      </c>
      <c r="I1392">
        <v>31.987814150910399</v>
      </c>
      <c r="J1392" t="s">
        <v>1710</v>
      </c>
      <c r="K1392" t="s">
        <v>25</v>
      </c>
      <c r="L1392" t="s">
        <v>2916</v>
      </c>
      <c r="M1392" t="s">
        <v>2917</v>
      </c>
      <c r="N1392" t="s">
        <v>2918</v>
      </c>
      <c r="O1392" t="s">
        <v>2919</v>
      </c>
      <c r="P1392">
        <v>-0.30000001199999998</v>
      </c>
      <c r="Q1392" t="s">
        <v>2920</v>
      </c>
      <c r="R1392" t="s">
        <v>2921</v>
      </c>
      <c r="S1392">
        <v>20097402</v>
      </c>
      <c r="T1392">
        <v>357.11800870000002</v>
      </c>
      <c r="U1392" t="s">
        <v>31</v>
      </c>
      <c r="V1392" t="s">
        <v>2922</v>
      </c>
      <c r="W1392" t="s">
        <v>23</v>
      </c>
    </row>
    <row r="1393" spans="1:23" x14ac:dyDescent="0.4">
      <c r="A1393">
        <v>1392</v>
      </c>
      <c r="B1393">
        <v>1</v>
      </c>
      <c r="C1393">
        <v>1</v>
      </c>
      <c r="D1393">
        <v>1</v>
      </c>
      <c r="E1393">
        <v>2</v>
      </c>
      <c r="F1393">
        <v>0.32467059213468502</v>
      </c>
      <c r="G1393">
        <v>-154.26433451493301</v>
      </c>
      <c r="H1393">
        <v>1.8592964824120602E-2</v>
      </c>
      <c r="I1393">
        <v>31.987814150910399</v>
      </c>
      <c r="J1393" t="s">
        <v>1710</v>
      </c>
      <c r="K1393" t="s">
        <v>25</v>
      </c>
      <c r="L1393" t="s">
        <v>2916</v>
      </c>
      <c r="M1393" t="s">
        <v>2917</v>
      </c>
      <c r="N1393" t="s">
        <v>2918</v>
      </c>
      <c r="O1393" t="s">
        <v>2919</v>
      </c>
      <c r="P1393">
        <v>-0.30000001199999998</v>
      </c>
      <c r="Q1393" t="s">
        <v>2920</v>
      </c>
      <c r="R1393" t="s">
        <v>2921</v>
      </c>
      <c r="S1393">
        <v>20097402</v>
      </c>
      <c r="T1393">
        <v>357.11800870000002</v>
      </c>
      <c r="U1393" t="s">
        <v>31</v>
      </c>
      <c r="V1393" t="s">
        <v>2923</v>
      </c>
      <c r="W1393" t="s">
        <v>23</v>
      </c>
    </row>
    <row r="1394" spans="1:23" x14ac:dyDescent="0.4">
      <c r="A1394">
        <v>1393</v>
      </c>
      <c r="B1394">
        <v>1</v>
      </c>
      <c r="C1394">
        <v>2</v>
      </c>
      <c r="D1394">
        <v>1</v>
      </c>
      <c r="E1394">
        <v>2</v>
      </c>
      <c r="F1394">
        <v>0.32373658136356198</v>
      </c>
      <c r="G1394">
        <v>-119.15607564280199</v>
      </c>
      <c r="H1394">
        <v>0.89648241206030099</v>
      </c>
      <c r="I1394">
        <v>33.815392400494702</v>
      </c>
      <c r="J1394" t="s">
        <v>1894</v>
      </c>
      <c r="K1394" t="s">
        <v>25</v>
      </c>
      <c r="L1394" t="s">
        <v>1895</v>
      </c>
      <c r="M1394" t="s">
        <v>1896</v>
      </c>
      <c r="N1394" t="s">
        <v>1897</v>
      </c>
      <c r="O1394" t="s">
        <v>1898</v>
      </c>
      <c r="P1394">
        <v>-1.10000002</v>
      </c>
      <c r="Q1394" t="s">
        <v>1899</v>
      </c>
      <c r="R1394" t="s">
        <v>1900</v>
      </c>
      <c r="S1394">
        <v>20900222</v>
      </c>
      <c r="T1394">
        <v>581.1864822</v>
      </c>
      <c r="U1394" t="s">
        <v>31</v>
      </c>
      <c r="V1394" t="s">
        <v>2924</v>
      </c>
      <c r="W1394" t="s">
        <v>23</v>
      </c>
    </row>
    <row r="1395" spans="1:23" x14ac:dyDescent="0.4">
      <c r="A1395">
        <v>1394</v>
      </c>
      <c r="B1395">
        <v>1</v>
      </c>
      <c r="C1395">
        <v>1</v>
      </c>
      <c r="D1395">
        <v>1</v>
      </c>
      <c r="E1395">
        <v>1</v>
      </c>
      <c r="F1395">
        <v>0.32271939051621301</v>
      </c>
      <c r="G1395">
        <v>-167.01713996088699</v>
      </c>
      <c r="H1395" t="s">
        <v>23</v>
      </c>
      <c r="I1395">
        <v>29.556593096906401</v>
      </c>
      <c r="J1395" t="s">
        <v>694</v>
      </c>
      <c r="K1395" t="s">
        <v>25</v>
      </c>
      <c r="L1395" t="s">
        <v>695</v>
      </c>
      <c r="M1395" t="s">
        <v>696</v>
      </c>
      <c r="N1395" t="s">
        <v>697</v>
      </c>
      <c r="O1395" t="s">
        <v>698</v>
      </c>
      <c r="P1395">
        <v>1.60000002</v>
      </c>
      <c r="Q1395" t="s">
        <v>699</v>
      </c>
      <c r="R1395" t="s">
        <v>700</v>
      </c>
      <c r="S1395">
        <v>71098742</v>
      </c>
      <c r="T1395">
        <v>369.18088369999998</v>
      </c>
      <c r="U1395" t="s">
        <v>31</v>
      </c>
      <c r="V1395" t="s">
        <v>2925</v>
      </c>
      <c r="W1395" t="s">
        <v>23</v>
      </c>
    </row>
    <row r="1396" spans="1:23" x14ac:dyDescent="0.4">
      <c r="A1396">
        <v>1395</v>
      </c>
      <c r="B1396">
        <v>1</v>
      </c>
      <c r="C1396">
        <v>1</v>
      </c>
      <c r="D1396">
        <v>1</v>
      </c>
      <c r="E1396">
        <v>1</v>
      </c>
      <c r="F1396">
        <v>0.32271939051621301</v>
      </c>
      <c r="G1396">
        <v>-167.01713996088699</v>
      </c>
      <c r="H1396">
        <v>0.999999999999999</v>
      </c>
      <c r="I1396">
        <v>29.556593096906401</v>
      </c>
      <c r="J1396" t="s">
        <v>694</v>
      </c>
      <c r="K1396" t="s">
        <v>25</v>
      </c>
      <c r="L1396" t="s">
        <v>695</v>
      </c>
      <c r="M1396" t="s">
        <v>696</v>
      </c>
      <c r="N1396" t="s">
        <v>697</v>
      </c>
      <c r="O1396" t="s">
        <v>698</v>
      </c>
      <c r="P1396">
        <v>1.60000002</v>
      </c>
      <c r="Q1396" t="s">
        <v>699</v>
      </c>
      <c r="R1396" t="s">
        <v>700</v>
      </c>
      <c r="S1396">
        <v>71098742</v>
      </c>
      <c r="T1396">
        <v>369.18088369999998</v>
      </c>
      <c r="U1396" t="s">
        <v>31</v>
      </c>
      <c r="V1396" t="s">
        <v>2926</v>
      </c>
      <c r="W1396" t="s">
        <v>23</v>
      </c>
    </row>
    <row r="1397" spans="1:23" x14ac:dyDescent="0.4">
      <c r="A1397">
        <v>1396</v>
      </c>
      <c r="B1397">
        <v>1</v>
      </c>
      <c r="C1397">
        <v>1</v>
      </c>
      <c r="D1397">
        <v>1</v>
      </c>
      <c r="E1397">
        <v>1</v>
      </c>
      <c r="F1397">
        <v>0.32239344425958499</v>
      </c>
      <c r="G1397">
        <v>-50.521512236531301</v>
      </c>
      <c r="H1397">
        <v>0.999999999999999</v>
      </c>
      <c r="I1397">
        <v>31.5702773396604</v>
      </c>
      <c r="J1397" t="s">
        <v>2364</v>
      </c>
      <c r="K1397" t="s">
        <v>25</v>
      </c>
      <c r="L1397" t="s">
        <v>2365</v>
      </c>
      <c r="M1397" t="s">
        <v>2366</v>
      </c>
      <c r="N1397" t="s">
        <v>2367</v>
      </c>
      <c r="O1397" t="s">
        <v>2368</v>
      </c>
      <c r="P1397">
        <v>2.2349462500000001</v>
      </c>
      <c r="Q1397" t="s">
        <v>2369</v>
      </c>
      <c r="R1397" t="s">
        <v>2370</v>
      </c>
      <c r="S1397">
        <v>255781758</v>
      </c>
      <c r="T1397">
        <v>271.06009990000001</v>
      </c>
      <c r="U1397" t="s">
        <v>31</v>
      </c>
      <c r="V1397" t="s">
        <v>2927</v>
      </c>
      <c r="W1397" t="s">
        <v>23</v>
      </c>
    </row>
    <row r="1398" spans="1:23" x14ac:dyDescent="0.4">
      <c r="A1398">
        <v>1397</v>
      </c>
      <c r="B1398">
        <v>1</v>
      </c>
      <c r="C1398">
        <v>1</v>
      </c>
      <c r="D1398">
        <v>1</v>
      </c>
      <c r="E1398">
        <v>1</v>
      </c>
      <c r="F1398">
        <v>0.32239344425958499</v>
      </c>
      <c r="G1398">
        <v>-50.521512236531301</v>
      </c>
      <c r="H1398" t="s">
        <v>23</v>
      </c>
      <c r="I1398">
        <v>31.5702773396604</v>
      </c>
      <c r="J1398" t="s">
        <v>2364</v>
      </c>
      <c r="K1398" t="s">
        <v>25</v>
      </c>
      <c r="L1398" t="s">
        <v>2365</v>
      </c>
      <c r="M1398" t="s">
        <v>2366</v>
      </c>
      <c r="N1398" t="s">
        <v>2367</v>
      </c>
      <c r="O1398" t="s">
        <v>2368</v>
      </c>
      <c r="P1398">
        <v>2.2349462500000001</v>
      </c>
      <c r="Q1398" t="s">
        <v>2369</v>
      </c>
      <c r="R1398" t="s">
        <v>2370</v>
      </c>
      <c r="S1398">
        <v>255781758</v>
      </c>
      <c r="T1398">
        <v>271.06009990000001</v>
      </c>
      <c r="U1398" t="s">
        <v>31</v>
      </c>
      <c r="V1398" t="s">
        <v>2928</v>
      </c>
      <c r="W1398" t="s">
        <v>23</v>
      </c>
    </row>
    <row r="1399" spans="1:23" x14ac:dyDescent="0.4">
      <c r="A1399">
        <v>1398</v>
      </c>
      <c r="B1399">
        <v>1</v>
      </c>
      <c r="C1399">
        <v>1</v>
      </c>
      <c r="D1399">
        <v>1</v>
      </c>
      <c r="E1399">
        <v>1</v>
      </c>
      <c r="F1399">
        <v>0.322391371595456</v>
      </c>
      <c r="G1399">
        <v>-17.550491840385099</v>
      </c>
      <c r="H1399" t="s">
        <v>23</v>
      </c>
      <c r="I1399">
        <v>20.612552704723001</v>
      </c>
      <c r="J1399" t="s">
        <v>1690</v>
      </c>
      <c r="K1399" t="s">
        <v>25</v>
      </c>
      <c r="L1399" t="s">
        <v>1691</v>
      </c>
      <c r="M1399" t="s">
        <v>1692</v>
      </c>
      <c r="N1399" t="s">
        <v>1693</v>
      </c>
      <c r="O1399" t="s">
        <v>1694</v>
      </c>
      <c r="P1399">
        <v>-0.89999997600000003</v>
      </c>
      <c r="Q1399" t="s">
        <v>1695</v>
      </c>
      <c r="R1399" t="s">
        <v>1696</v>
      </c>
      <c r="S1399">
        <v>8677533822</v>
      </c>
      <c r="T1399">
        <v>595.1657467</v>
      </c>
      <c r="U1399" t="s">
        <v>31</v>
      </c>
      <c r="V1399" t="s">
        <v>2929</v>
      </c>
      <c r="W1399" t="s">
        <v>23</v>
      </c>
    </row>
    <row r="1400" spans="1:23" x14ac:dyDescent="0.4">
      <c r="A1400">
        <v>1399</v>
      </c>
      <c r="B1400">
        <v>1</v>
      </c>
      <c r="C1400">
        <v>1</v>
      </c>
      <c r="D1400">
        <v>1</v>
      </c>
      <c r="E1400">
        <v>1</v>
      </c>
      <c r="F1400">
        <v>0.322391371595456</v>
      </c>
      <c r="G1400">
        <v>-17.550491840385099</v>
      </c>
      <c r="H1400">
        <v>0.999999999999999</v>
      </c>
      <c r="I1400">
        <v>20.612552704723001</v>
      </c>
      <c r="J1400" t="s">
        <v>1690</v>
      </c>
      <c r="K1400" t="s">
        <v>25</v>
      </c>
      <c r="L1400" t="s">
        <v>1691</v>
      </c>
      <c r="M1400" t="s">
        <v>1692</v>
      </c>
      <c r="N1400" t="s">
        <v>1693</v>
      </c>
      <c r="O1400" t="s">
        <v>1694</v>
      </c>
      <c r="P1400">
        <v>-0.89999997600000003</v>
      </c>
      <c r="Q1400" t="s">
        <v>1695</v>
      </c>
      <c r="R1400" t="s">
        <v>1696</v>
      </c>
      <c r="S1400">
        <v>8677533822</v>
      </c>
      <c r="T1400">
        <v>595.1657467</v>
      </c>
      <c r="U1400" t="s">
        <v>31</v>
      </c>
      <c r="V1400" t="s">
        <v>2930</v>
      </c>
      <c r="W1400" t="s">
        <v>23</v>
      </c>
    </row>
    <row r="1401" spans="1:23" x14ac:dyDescent="0.4">
      <c r="A1401">
        <v>1400</v>
      </c>
      <c r="B1401">
        <v>1</v>
      </c>
      <c r="C1401">
        <v>1</v>
      </c>
      <c r="D1401">
        <v>1</v>
      </c>
      <c r="E1401">
        <v>1</v>
      </c>
      <c r="F1401">
        <v>0.32224430350336702</v>
      </c>
      <c r="G1401">
        <v>-15.946403067263899</v>
      </c>
      <c r="H1401" t="s">
        <v>23</v>
      </c>
      <c r="I1401">
        <v>20.3940851925549</v>
      </c>
      <c r="J1401" t="s">
        <v>2455</v>
      </c>
      <c r="K1401" t="s">
        <v>25</v>
      </c>
      <c r="L1401" t="s">
        <v>2456</v>
      </c>
      <c r="M1401" t="s">
        <v>2457</v>
      </c>
      <c r="N1401" t="s">
        <v>2458</v>
      </c>
      <c r="O1401" t="s">
        <v>2459</v>
      </c>
      <c r="P1401">
        <v>-2</v>
      </c>
      <c r="Q1401" t="s">
        <v>2460</v>
      </c>
      <c r="R1401" t="s">
        <v>2461</v>
      </c>
      <c r="S1401">
        <v>3702802</v>
      </c>
      <c r="T1401">
        <v>741.22365549999995</v>
      </c>
      <c r="U1401" t="s">
        <v>31</v>
      </c>
      <c r="V1401" t="s">
        <v>2931</v>
      </c>
      <c r="W1401" t="s">
        <v>23</v>
      </c>
    </row>
    <row r="1402" spans="1:23" x14ac:dyDescent="0.4">
      <c r="A1402">
        <v>1401</v>
      </c>
      <c r="B1402">
        <v>1</v>
      </c>
      <c r="C1402">
        <v>1</v>
      </c>
      <c r="D1402">
        <v>1</v>
      </c>
      <c r="E1402">
        <v>1</v>
      </c>
      <c r="F1402">
        <v>0.32224430350336702</v>
      </c>
      <c r="G1402">
        <v>-15.946403067263899</v>
      </c>
      <c r="H1402">
        <v>0.999999999999999</v>
      </c>
      <c r="I1402">
        <v>20.3940851925549</v>
      </c>
      <c r="J1402" t="s">
        <v>2455</v>
      </c>
      <c r="K1402" t="s">
        <v>25</v>
      </c>
      <c r="L1402" t="s">
        <v>2456</v>
      </c>
      <c r="M1402" t="s">
        <v>2457</v>
      </c>
      <c r="N1402" t="s">
        <v>2458</v>
      </c>
      <c r="O1402" t="s">
        <v>2459</v>
      </c>
      <c r="P1402">
        <v>-2</v>
      </c>
      <c r="Q1402" t="s">
        <v>2460</v>
      </c>
      <c r="R1402" t="s">
        <v>2461</v>
      </c>
      <c r="S1402">
        <v>3702802</v>
      </c>
      <c r="T1402">
        <v>741.22365549999995</v>
      </c>
      <c r="U1402" t="s">
        <v>31</v>
      </c>
      <c r="V1402" t="s">
        <v>2932</v>
      </c>
      <c r="W1402" t="s">
        <v>23</v>
      </c>
    </row>
    <row r="1403" spans="1:23" x14ac:dyDescent="0.4">
      <c r="A1403">
        <v>1402</v>
      </c>
      <c r="B1403">
        <v>1</v>
      </c>
      <c r="C1403">
        <v>1</v>
      </c>
      <c r="D1403">
        <v>1</v>
      </c>
      <c r="E1403">
        <v>1</v>
      </c>
      <c r="F1403">
        <v>0.32217317753945601</v>
      </c>
      <c r="G1403">
        <v>-154.78546387309501</v>
      </c>
      <c r="H1403" t="s">
        <v>23</v>
      </c>
      <c r="I1403">
        <v>31.061439549218299</v>
      </c>
      <c r="J1403" t="s">
        <v>1532</v>
      </c>
      <c r="K1403" t="s">
        <v>25</v>
      </c>
      <c r="L1403" t="s">
        <v>2933</v>
      </c>
      <c r="M1403" t="s">
        <v>2934</v>
      </c>
      <c r="N1403" t="s">
        <v>2935</v>
      </c>
      <c r="O1403" t="s">
        <v>2936</v>
      </c>
      <c r="P1403">
        <v>1</v>
      </c>
      <c r="Q1403">
        <v>21676295</v>
      </c>
      <c r="R1403" t="s">
        <v>2937</v>
      </c>
      <c r="S1403">
        <v>3178498</v>
      </c>
      <c r="T1403">
        <v>757.19744079999998</v>
      </c>
      <c r="U1403" t="s">
        <v>31</v>
      </c>
      <c r="V1403" t="s">
        <v>2938</v>
      </c>
      <c r="W1403" t="s">
        <v>23</v>
      </c>
    </row>
    <row r="1404" spans="1:23" x14ac:dyDescent="0.4">
      <c r="A1404">
        <v>1403</v>
      </c>
      <c r="B1404">
        <v>1</v>
      </c>
      <c r="C1404">
        <v>1</v>
      </c>
      <c r="D1404">
        <v>1</v>
      </c>
      <c r="E1404">
        <v>1</v>
      </c>
      <c r="F1404">
        <v>0.32217317753945601</v>
      </c>
      <c r="G1404">
        <v>-154.78546387309501</v>
      </c>
      <c r="H1404">
        <v>0.999999999999999</v>
      </c>
      <c r="I1404">
        <v>31.061439549218299</v>
      </c>
      <c r="J1404" t="s">
        <v>1532</v>
      </c>
      <c r="K1404" t="s">
        <v>25</v>
      </c>
      <c r="L1404" t="s">
        <v>2933</v>
      </c>
      <c r="M1404" t="s">
        <v>2934</v>
      </c>
      <c r="N1404" t="s">
        <v>2935</v>
      </c>
      <c r="O1404" t="s">
        <v>2936</v>
      </c>
      <c r="P1404">
        <v>1</v>
      </c>
      <c r="Q1404">
        <v>21676295</v>
      </c>
      <c r="R1404" t="s">
        <v>2937</v>
      </c>
      <c r="S1404">
        <v>3178498</v>
      </c>
      <c r="T1404">
        <v>757.19744079999998</v>
      </c>
      <c r="U1404" t="s">
        <v>31</v>
      </c>
      <c r="V1404" t="s">
        <v>2939</v>
      </c>
      <c r="W1404" t="s">
        <v>23</v>
      </c>
    </row>
    <row r="1405" spans="1:23" x14ac:dyDescent="0.4">
      <c r="A1405">
        <v>1404</v>
      </c>
      <c r="B1405">
        <v>1</v>
      </c>
      <c r="C1405">
        <v>3</v>
      </c>
      <c r="D1405">
        <v>1</v>
      </c>
      <c r="E1405">
        <v>3</v>
      </c>
      <c r="F1405">
        <v>0.322045027727204</v>
      </c>
      <c r="G1405">
        <v>-104.73302872055</v>
      </c>
      <c r="H1405">
        <v>3.6683417085427099E-2</v>
      </c>
      <c r="I1405">
        <v>17.318017917542601</v>
      </c>
      <c r="J1405" t="s">
        <v>2940</v>
      </c>
      <c r="K1405" t="s">
        <v>25</v>
      </c>
      <c r="L1405" t="s">
        <v>2941</v>
      </c>
      <c r="M1405" t="s">
        <v>2942</v>
      </c>
      <c r="N1405" t="s">
        <v>2943</v>
      </c>
      <c r="O1405" t="s">
        <v>2944</v>
      </c>
      <c r="P1405">
        <v>1.5</v>
      </c>
      <c r="Q1405" t="s">
        <v>2945</v>
      </c>
      <c r="R1405" t="s">
        <v>2946</v>
      </c>
      <c r="S1405">
        <v>20504958</v>
      </c>
      <c r="T1405">
        <v>517.13430000000005</v>
      </c>
      <c r="U1405" t="s">
        <v>31</v>
      </c>
      <c r="V1405" t="s">
        <v>2947</v>
      </c>
      <c r="W1405" t="s">
        <v>23</v>
      </c>
    </row>
    <row r="1406" spans="1:23" x14ac:dyDescent="0.4">
      <c r="A1406">
        <v>1405</v>
      </c>
      <c r="B1406">
        <v>1</v>
      </c>
      <c r="C1406">
        <v>1</v>
      </c>
      <c r="D1406">
        <v>1</v>
      </c>
      <c r="E1406">
        <v>1</v>
      </c>
      <c r="F1406">
        <v>0.322033119577884</v>
      </c>
      <c r="G1406">
        <v>-61.442864043016399</v>
      </c>
      <c r="H1406">
        <v>0.999999999999999</v>
      </c>
      <c r="I1406">
        <v>53.427317941216501</v>
      </c>
      <c r="J1406" t="s">
        <v>1174</v>
      </c>
      <c r="K1406" t="s">
        <v>25</v>
      </c>
      <c r="L1406" t="s">
        <v>2948</v>
      </c>
      <c r="M1406" t="s">
        <v>2949</v>
      </c>
      <c r="N1406" t="s">
        <v>28</v>
      </c>
      <c r="O1406" t="s">
        <v>2950</v>
      </c>
      <c r="P1406">
        <v>3.0999998999999998</v>
      </c>
      <c r="Q1406">
        <v>46879743</v>
      </c>
      <c r="R1406" t="s">
        <v>2951</v>
      </c>
      <c r="S1406">
        <v>3178562</v>
      </c>
      <c r="T1406">
        <v>231.10157079999999</v>
      </c>
      <c r="U1406" t="s">
        <v>31</v>
      </c>
      <c r="V1406" t="s">
        <v>2952</v>
      </c>
      <c r="W1406" t="s">
        <v>23</v>
      </c>
    </row>
    <row r="1407" spans="1:23" x14ac:dyDescent="0.4">
      <c r="A1407">
        <v>1406</v>
      </c>
      <c r="B1407">
        <v>1</v>
      </c>
      <c r="C1407">
        <v>1</v>
      </c>
      <c r="D1407">
        <v>1</v>
      </c>
      <c r="E1407">
        <v>1</v>
      </c>
      <c r="F1407">
        <v>0.322033119577884</v>
      </c>
      <c r="G1407">
        <v>-61.442864043016399</v>
      </c>
      <c r="H1407" t="s">
        <v>23</v>
      </c>
      <c r="I1407">
        <v>53.427317941216501</v>
      </c>
      <c r="J1407" t="s">
        <v>1174</v>
      </c>
      <c r="K1407" t="s">
        <v>25</v>
      </c>
      <c r="L1407" t="s">
        <v>2948</v>
      </c>
      <c r="M1407" t="s">
        <v>2949</v>
      </c>
      <c r="N1407" t="s">
        <v>28</v>
      </c>
      <c r="O1407" t="s">
        <v>2950</v>
      </c>
      <c r="P1407">
        <v>3.0999998999999998</v>
      </c>
      <c r="Q1407">
        <v>46879743</v>
      </c>
      <c r="R1407" t="s">
        <v>2951</v>
      </c>
      <c r="S1407">
        <v>3178562</v>
      </c>
      <c r="T1407">
        <v>231.10157079999999</v>
      </c>
      <c r="U1407" t="s">
        <v>31</v>
      </c>
      <c r="V1407" t="s">
        <v>2953</v>
      </c>
      <c r="W1407" t="s">
        <v>23</v>
      </c>
    </row>
    <row r="1408" spans="1:23" x14ac:dyDescent="0.4">
      <c r="A1408">
        <v>1407</v>
      </c>
      <c r="B1408">
        <v>1</v>
      </c>
      <c r="C1408">
        <v>1</v>
      </c>
      <c r="D1408">
        <v>1</v>
      </c>
      <c r="E1408">
        <v>1</v>
      </c>
      <c r="F1408">
        <v>0.32193467367265799</v>
      </c>
      <c r="G1408">
        <v>-100.692978459979</v>
      </c>
      <c r="H1408" t="s">
        <v>23</v>
      </c>
      <c r="I1408">
        <v>16.826859199182799</v>
      </c>
      <c r="J1408" t="s">
        <v>990</v>
      </c>
      <c r="K1408" t="s">
        <v>25</v>
      </c>
      <c r="L1408" t="s">
        <v>991</v>
      </c>
      <c r="M1408" t="s">
        <v>992</v>
      </c>
      <c r="N1408" t="s">
        <v>993</v>
      </c>
      <c r="O1408" t="s">
        <v>994</v>
      </c>
      <c r="P1408">
        <v>1.72005439</v>
      </c>
      <c r="Q1408" t="s">
        <v>995</v>
      </c>
      <c r="R1408" t="s">
        <v>996</v>
      </c>
      <c r="S1408">
        <v>34481301886</v>
      </c>
      <c r="T1408">
        <v>459.0921879</v>
      </c>
      <c r="U1408" t="s">
        <v>31</v>
      </c>
      <c r="V1408" t="s">
        <v>2954</v>
      </c>
      <c r="W1408" t="s">
        <v>23</v>
      </c>
    </row>
    <row r="1409" spans="1:23" x14ac:dyDescent="0.4">
      <c r="A1409">
        <v>1408</v>
      </c>
      <c r="B1409">
        <v>1</v>
      </c>
      <c r="C1409">
        <v>1</v>
      </c>
      <c r="D1409">
        <v>1</v>
      </c>
      <c r="E1409">
        <v>1</v>
      </c>
      <c r="F1409">
        <v>0.32193467367265799</v>
      </c>
      <c r="G1409">
        <v>-100.692978459979</v>
      </c>
      <c r="H1409">
        <v>0.999999999999999</v>
      </c>
      <c r="I1409">
        <v>16.826859199182799</v>
      </c>
      <c r="J1409" t="s">
        <v>990</v>
      </c>
      <c r="K1409" t="s">
        <v>25</v>
      </c>
      <c r="L1409" t="s">
        <v>991</v>
      </c>
      <c r="M1409" t="s">
        <v>992</v>
      </c>
      <c r="N1409" t="s">
        <v>993</v>
      </c>
      <c r="O1409" t="s">
        <v>994</v>
      </c>
      <c r="P1409">
        <v>1.72005439</v>
      </c>
      <c r="Q1409" t="s">
        <v>995</v>
      </c>
      <c r="R1409" t="s">
        <v>996</v>
      </c>
      <c r="S1409">
        <v>34481301886</v>
      </c>
      <c r="T1409">
        <v>459.0921879</v>
      </c>
      <c r="U1409" t="s">
        <v>31</v>
      </c>
      <c r="V1409" t="s">
        <v>2955</v>
      </c>
      <c r="W1409" t="s">
        <v>23</v>
      </c>
    </row>
    <row r="1410" spans="1:23" x14ac:dyDescent="0.4">
      <c r="A1410">
        <v>1409</v>
      </c>
      <c r="B1410">
        <v>1</v>
      </c>
      <c r="C1410">
        <v>1</v>
      </c>
      <c r="D1410">
        <v>1</v>
      </c>
      <c r="E1410">
        <v>1</v>
      </c>
      <c r="F1410">
        <v>0.32113789852846503</v>
      </c>
      <c r="G1410">
        <v>-262.18573715808299</v>
      </c>
      <c r="H1410" t="s">
        <v>23</v>
      </c>
      <c r="I1410">
        <v>157.454012901071</v>
      </c>
      <c r="J1410" t="s">
        <v>2956</v>
      </c>
      <c r="K1410" t="s">
        <v>25</v>
      </c>
      <c r="L1410" t="s">
        <v>2957</v>
      </c>
      <c r="M1410" t="s">
        <v>2958</v>
      </c>
      <c r="N1410" t="s">
        <v>2959</v>
      </c>
      <c r="O1410" t="s">
        <v>2960</v>
      </c>
      <c r="P1410">
        <v>1.5316435100000001</v>
      </c>
      <c r="Q1410" t="s">
        <v>2961</v>
      </c>
      <c r="R1410" t="s">
        <v>2962</v>
      </c>
      <c r="S1410">
        <v>50331718</v>
      </c>
      <c r="T1410">
        <v>303.04992909999999</v>
      </c>
      <c r="U1410" t="s">
        <v>31</v>
      </c>
      <c r="V1410" t="s">
        <v>2963</v>
      </c>
      <c r="W1410" t="s">
        <v>23</v>
      </c>
    </row>
    <row r="1411" spans="1:23" x14ac:dyDescent="0.4">
      <c r="A1411">
        <v>1410</v>
      </c>
      <c r="B1411">
        <v>1</v>
      </c>
      <c r="C1411">
        <v>1</v>
      </c>
      <c r="D1411">
        <v>1</v>
      </c>
      <c r="E1411">
        <v>1</v>
      </c>
      <c r="F1411">
        <v>0.32113789852846503</v>
      </c>
      <c r="G1411">
        <v>-262.18573715808299</v>
      </c>
      <c r="H1411">
        <v>0.999999999999999</v>
      </c>
      <c r="I1411">
        <v>157.454012901071</v>
      </c>
      <c r="J1411" t="s">
        <v>2956</v>
      </c>
      <c r="K1411" t="s">
        <v>25</v>
      </c>
      <c r="L1411" t="s">
        <v>2957</v>
      </c>
      <c r="M1411" t="s">
        <v>2958</v>
      </c>
      <c r="N1411" t="s">
        <v>2959</v>
      </c>
      <c r="O1411" t="s">
        <v>2960</v>
      </c>
      <c r="P1411">
        <v>1.5316435100000001</v>
      </c>
      <c r="Q1411" t="s">
        <v>2961</v>
      </c>
      <c r="R1411" t="s">
        <v>2962</v>
      </c>
      <c r="S1411">
        <v>50331718</v>
      </c>
      <c r="T1411">
        <v>303.04992909999999</v>
      </c>
      <c r="U1411" t="s">
        <v>31</v>
      </c>
      <c r="V1411" t="s">
        <v>2964</v>
      </c>
      <c r="W1411" t="s">
        <v>23</v>
      </c>
    </row>
    <row r="1412" spans="1:23" x14ac:dyDescent="0.4">
      <c r="A1412">
        <v>1411</v>
      </c>
      <c r="B1412">
        <v>1</v>
      </c>
      <c r="C1412">
        <v>1</v>
      </c>
      <c r="D1412">
        <v>1</v>
      </c>
      <c r="E1412">
        <v>1</v>
      </c>
      <c r="F1412">
        <v>0.32088439722489398</v>
      </c>
      <c r="G1412">
        <v>-10.5763494667485</v>
      </c>
      <c r="H1412" t="s">
        <v>23</v>
      </c>
      <c r="I1412">
        <v>14.1701579067084</v>
      </c>
      <c r="J1412" t="s">
        <v>1074</v>
      </c>
      <c r="K1412" t="s">
        <v>25</v>
      </c>
      <c r="L1412" t="s">
        <v>1075</v>
      </c>
      <c r="M1412" t="s">
        <v>1076</v>
      </c>
      <c r="N1412" t="s">
        <v>1077</v>
      </c>
      <c r="O1412" t="s">
        <v>1078</v>
      </c>
      <c r="P1412">
        <v>-1.2999999499999999</v>
      </c>
      <c r="Q1412" t="s">
        <v>1079</v>
      </c>
      <c r="R1412" t="s">
        <v>1080</v>
      </c>
      <c r="S1412">
        <v>255781246</v>
      </c>
      <c r="T1412">
        <v>611.16066130000002</v>
      </c>
      <c r="U1412" t="s">
        <v>31</v>
      </c>
      <c r="V1412" t="s">
        <v>2965</v>
      </c>
      <c r="W1412" t="s">
        <v>23</v>
      </c>
    </row>
    <row r="1413" spans="1:23" x14ac:dyDescent="0.4">
      <c r="A1413">
        <v>1412</v>
      </c>
      <c r="B1413">
        <v>1</v>
      </c>
      <c r="C1413">
        <v>1</v>
      </c>
      <c r="D1413">
        <v>1</v>
      </c>
      <c r="E1413">
        <v>1</v>
      </c>
      <c r="F1413">
        <v>0.32088439722489398</v>
      </c>
      <c r="G1413">
        <v>-10.5763494667485</v>
      </c>
      <c r="H1413">
        <v>0.999999999999999</v>
      </c>
      <c r="I1413">
        <v>14.1701579067084</v>
      </c>
      <c r="J1413" t="s">
        <v>1074</v>
      </c>
      <c r="K1413" t="s">
        <v>25</v>
      </c>
      <c r="L1413" t="s">
        <v>1075</v>
      </c>
      <c r="M1413" t="s">
        <v>1076</v>
      </c>
      <c r="N1413" t="s">
        <v>1077</v>
      </c>
      <c r="O1413" t="s">
        <v>1078</v>
      </c>
      <c r="P1413">
        <v>-1.2999999499999999</v>
      </c>
      <c r="Q1413" t="s">
        <v>1079</v>
      </c>
      <c r="R1413" t="s">
        <v>1080</v>
      </c>
      <c r="S1413">
        <v>255781246</v>
      </c>
      <c r="T1413">
        <v>611.16066130000002</v>
      </c>
      <c r="U1413" t="s">
        <v>31</v>
      </c>
      <c r="V1413" t="s">
        <v>2966</v>
      </c>
      <c r="W1413" t="s">
        <v>23</v>
      </c>
    </row>
    <row r="1414" spans="1:23" x14ac:dyDescent="0.4">
      <c r="A1414">
        <v>1413</v>
      </c>
      <c r="B1414">
        <v>1</v>
      </c>
      <c r="C1414">
        <v>1</v>
      </c>
      <c r="D1414">
        <v>1</v>
      </c>
      <c r="E1414">
        <v>1</v>
      </c>
      <c r="F1414">
        <v>0.31946046974388298</v>
      </c>
      <c r="G1414">
        <v>-695.215952316158</v>
      </c>
      <c r="H1414" t="s">
        <v>23</v>
      </c>
      <c r="I1414">
        <v>53.856482675215403</v>
      </c>
      <c r="J1414" t="s">
        <v>2084</v>
      </c>
      <c r="K1414" t="s">
        <v>25</v>
      </c>
      <c r="L1414" t="s">
        <v>2085</v>
      </c>
      <c r="M1414" t="s">
        <v>2086</v>
      </c>
      <c r="N1414" t="s">
        <v>2087</v>
      </c>
      <c r="O1414" t="s">
        <v>2088</v>
      </c>
      <c r="P1414">
        <v>-3.2999999500000001</v>
      </c>
      <c r="Q1414">
        <v>3036015</v>
      </c>
      <c r="R1414" t="s">
        <v>2089</v>
      </c>
      <c r="S1414">
        <v>70</v>
      </c>
      <c r="T1414">
        <v>581.1864822</v>
      </c>
      <c r="U1414" t="s">
        <v>31</v>
      </c>
      <c r="V1414" t="s">
        <v>2967</v>
      </c>
      <c r="W1414" t="s">
        <v>23</v>
      </c>
    </row>
    <row r="1415" spans="1:23" x14ac:dyDescent="0.4">
      <c r="A1415">
        <v>1414</v>
      </c>
      <c r="B1415">
        <v>1</v>
      </c>
      <c r="C1415">
        <v>1</v>
      </c>
      <c r="D1415">
        <v>1</v>
      </c>
      <c r="E1415">
        <v>1</v>
      </c>
      <c r="F1415">
        <v>0.31946046974388298</v>
      </c>
      <c r="G1415">
        <v>-695.215952316158</v>
      </c>
      <c r="H1415">
        <v>0.999999999999999</v>
      </c>
      <c r="I1415">
        <v>53.856482675215403</v>
      </c>
      <c r="J1415" t="s">
        <v>2084</v>
      </c>
      <c r="K1415" t="s">
        <v>25</v>
      </c>
      <c r="L1415" t="s">
        <v>2085</v>
      </c>
      <c r="M1415" t="s">
        <v>2086</v>
      </c>
      <c r="N1415" t="s">
        <v>2087</v>
      </c>
      <c r="O1415" t="s">
        <v>2088</v>
      </c>
      <c r="P1415">
        <v>-3.2999999500000001</v>
      </c>
      <c r="Q1415">
        <v>3036015</v>
      </c>
      <c r="R1415" t="s">
        <v>2089</v>
      </c>
      <c r="S1415">
        <v>70</v>
      </c>
      <c r="T1415">
        <v>581.1864822</v>
      </c>
      <c r="U1415" t="s">
        <v>31</v>
      </c>
      <c r="V1415" t="s">
        <v>2968</v>
      </c>
      <c r="W1415" t="s">
        <v>23</v>
      </c>
    </row>
    <row r="1416" spans="1:23" x14ac:dyDescent="0.4">
      <c r="A1416">
        <v>1415</v>
      </c>
      <c r="B1416">
        <v>1</v>
      </c>
      <c r="C1416">
        <v>1</v>
      </c>
      <c r="D1416">
        <v>1</v>
      </c>
      <c r="E1416">
        <v>1</v>
      </c>
      <c r="F1416">
        <v>0.319434908711969</v>
      </c>
      <c r="G1416">
        <v>-33.423230995820298</v>
      </c>
      <c r="H1416">
        <v>0.999999999999999</v>
      </c>
      <c r="I1416">
        <v>14.254547844063501</v>
      </c>
      <c r="J1416" t="s">
        <v>2318</v>
      </c>
      <c r="K1416" t="s">
        <v>25</v>
      </c>
      <c r="L1416" t="s">
        <v>2319</v>
      </c>
      <c r="M1416" t="s">
        <v>2320</v>
      </c>
      <c r="N1416" t="s">
        <v>2321</v>
      </c>
      <c r="O1416" t="s">
        <v>2322</v>
      </c>
      <c r="P1416">
        <v>0</v>
      </c>
      <c r="Q1416" t="s">
        <v>2323</v>
      </c>
      <c r="R1416" t="s">
        <v>2324</v>
      </c>
      <c r="S1416">
        <v>8610637946</v>
      </c>
      <c r="T1416">
        <v>481.09766719999999</v>
      </c>
      <c r="U1416" t="s">
        <v>31</v>
      </c>
      <c r="V1416" t="s">
        <v>2969</v>
      </c>
      <c r="W1416" t="s">
        <v>23</v>
      </c>
    </row>
    <row r="1417" spans="1:23" x14ac:dyDescent="0.4">
      <c r="A1417">
        <v>1416</v>
      </c>
      <c r="B1417">
        <v>1</v>
      </c>
      <c r="C1417">
        <v>1</v>
      </c>
      <c r="D1417">
        <v>1</v>
      </c>
      <c r="E1417">
        <v>1</v>
      </c>
      <c r="F1417">
        <v>0.319434908711969</v>
      </c>
      <c r="G1417">
        <v>-33.423230995820298</v>
      </c>
      <c r="H1417" t="s">
        <v>23</v>
      </c>
      <c r="I1417">
        <v>14.254547844063501</v>
      </c>
      <c r="J1417" t="s">
        <v>2318</v>
      </c>
      <c r="K1417" t="s">
        <v>25</v>
      </c>
      <c r="L1417" t="s">
        <v>2319</v>
      </c>
      <c r="M1417" t="s">
        <v>2320</v>
      </c>
      <c r="N1417" t="s">
        <v>2321</v>
      </c>
      <c r="O1417" t="s">
        <v>2322</v>
      </c>
      <c r="P1417">
        <v>0</v>
      </c>
      <c r="Q1417" t="s">
        <v>2323</v>
      </c>
      <c r="R1417" t="s">
        <v>2324</v>
      </c>
      <c r="S1417">
        <v>8610637946</v>
      </c>
      <c r="T1417">
        <v>481.09766719999999</v>
      </c>
      <c r="U1417" t="s">
        <v>31</v>
      </c>
      <c r="V1417" t="s">
        <v>2970</v>
      </c>
      <c r="W1417" t="s">
        <v>23</v>
      </c>
    </row>
    <row r="1418" spans="1:23" x14ac:dyDescent="0.4">
      <c r="A1418">
        <v>1417</v>
      </c>
      <c r="B1418">
        <v>1</v>
      </c>
      <c r="C1418">
        <v>1</v>
      </c>
      <c r="D1418">
        <v>1</v>
      </c>
      <c r="E1418">
        <v>2</v>
      </c>
      <c r="F1418">
        <v>0.31913131748045798</v>
      </c>
      <c r="G1418">
        <v>-125.91987527420901</v>
      </c>
      <c r="H1418">
        <v>0.94422110552763805</v>
      </c>
      <c r="I1418">
        <v>79.201508573657904</v>
      </c>
      <c r="J1418" t="s">
        <v>2613</v>
      </c>
      <c r="K1418" t="s">
        <v>25</v>
      </c>
      <c r="L1418" t="s">
        <v>2971</v>
      </c>
      <c r="M1418" t="s">
        <v>2972</v>
      </c>
      <c r="N1418" t="s">
        <v>2973</v>
      </c>
      <c r="O1418" t="s">
        <v>2974</v>
      </c>
      <c r="P1418">
        <v>1.7999999499999999</v>
      </c>
      <c r="Q1418">
        <v>260511</v>
      </c>
      <c r="R1418" t="s">
        <v>2975</v>
      </c>
      <c r="S1418">
        <v>67108930</v>
      </c>
      <c r="T1418">
        <v>197.07089999999999</v>
      </c>
      <c r="U1418" t="s">
        <v>31</v>
      </c>
      <c r="V1418" t="s">
        <v>2976</v>
      </c>
      <c r="W1418" t="s">
        <v>23</v>
      </c>
    </row>
    <row r="1419" spans="1:23" x14ac:dyDescent="0.4">
      <c r="A1419">
        <v>1418</v>
      </c>
      <c r="B1419">
        <v>1</v>
      </c>
      <c r="C1419">
        <v>1</v>
      </c>
      <c r="D1419">
        <v>1</v>
      </c>
      <c r="E1419">
        <v>2</v>
      </c>
      <c r="F1419">
        <v>0.31913131748045798</v>
      </c>
      <c r="G1419">
        <v>-125.91987527420901</v>
      </c>
      <c r="H1419" t="s">
        <v>23</v>
      </c>
      <c r="I1419">
        <v>79.201508573657904</v>
      </c>
      <c r="J1419" t="s">
        <v>2613</v>
      </c>
      <c r="K1419" t="s">
        <v>25</v>
      </c>
      <c r="L1419" t="s">
        <v>2971</v>
      </c>
      <c r="M1419" t="s">
        <v>2972</v>
      </c>
      <c r="N1419" t="s">
        <v>2973</v>
      </c>
      <c r="O1419" t="s">
        <v>2974</v>
      </c>
      <c r="P1419">
        <v>1.7999999499999999</v>
      </c>
      <c r="Q1419">
        <v>260511</v>
      </c>
      <c r="R1419" t="s">
        <v>2975</v>
      </c>
      <c r="S1419">
        <v>67108930</v>
      </c>
      <c r="T1419">
        <v>197.07089999999999</v>
      </c>
      <c r="U1419" t="s">
        <v>31</v>
      </c>
      <c r="V1419" t="s">
        <v>2977</v>
      </c>
      <c r="W1419" t="s">
        <v>23</v>
      </c>
    </row>
    <row r="1420" spans="1:23" x14ac:dyDescent="0.4">
      <c r="A1420">
        <v>1419</v>
      </c>
      <c r="B1420">
        <v>1</v>
      </c>
      <c r="C1420">
        <v>1</v>
      </c>
      <c r="D1420">
        <v>1</v>
      </c>
      <c r="E1420">
        <v>1</v>
      </c>
      <c r="F1420">
        <v>0.31884865468283702</v>
      </c>
      <c r="G1420">
        <v>-17.1440736362769</v>
      </c>
      <c r="H1420">
        <v>0.999999999999999</v>
      </c>
      <c r="I1420">
        <v>23.606843051141301</v>
      </c>
      <c r="J1420" t="s">
        <v>2455</v>
      </c>
      <c r="K1420" t="s">
        <v>25</v>
      </c>
      <c r="L1420" t="s">
        <v>2456</v>
      </c>
      <c r="M1420" t="s">
        <v>2457</v>
      </c>
      <c r="N1420" t="s">
        <v>2458</v>
      </c>
      <c r="O1420" t="s">
        <v>2459</v>
      </c>
      <c r="P1420">
        <v>-2</v>
      </c>
      <c r="Q1420" t="s">
        <v>2460</v>
      </c>
      <c r="R1420" t="s">
        <v>2461</v>
      </c>
      <c r="S1420">
        <v>3702802</v>
      </c>
      <c r="T1420">
        <v>741.22365549999995</v>
      </c>
      <c r="U1420" t="s">
        <v>31</v>
      </c>
      <c r="V1420" t="s">
        <v>2978</v>
      </c>
      <c r="W1420" t="s">
        <v>23</v>
      </c>
    </row>
    <row r="1421" spans="1:23" x14ac:dyDescent="0.4">
      <c r="A1421">
        <v>1420</v>
      </c>
      <c r="B1421">
        <v>1</v>
      </c>
      <c r="C1421">
        <v>1</v>
      </c>
      <c r="D1421">
        <v>1</v>
      </c>
      <c r="E1421">
        <v>1</v>
      </c>
      <c r="F1421">
        <v>0.31884865468283702</v>
      </c>
      <c r="G1421">
        <v>-17.1440736362769</v>
      </c>
      <c r="H1421" t="s">
        <v>23</v>
      </c>
      <c r="I1421">
        <v>23.606843051141301</v>
      </c>
      <c r="J1421" t="s">
        <v>2455</v>
      </c>
      <c r="K1421" t="s">
        <v>25</v>
      </c>
      <c r="L1421" t="s">
        <v>2456</v>
      </c>
      <c r="M1421" t="s">
        <v>2457</v>
      </c>
      <c r="N1421" t="s">
        <v>2458</v>
      </c>
      <c r="O1421" t="s">
        <v>2459</v>
      </c>
      <c r="P1421">
        <v>-2</v>
      </c>
      <c r="Q1421" t="s">
        <v>2460</v>
      </c>
      <c r="R1421" t="s">
        <v>2461</v>
      </c>
      <c r="S1421">
        <v>3702802</v>
      </c>
      <c r="T1421">
        <v>741.22365549999995</v>
      </c>
      <c r="U1421" t="s">
        <v>31</v>
      </c>
      <c r="V1421" t="s">
        <v>2979</v>
      </c>
      <c r="W1421" t="s">
        <v>23</v>
      </c>
    </row>
    <row r="1422" spans="1:23" x14ac:dyDescent="0.4">
      <c r="A1422">
        <v>1421</v>
      </c>
      <c r="B1422">
        <v>1</v>
      </c>
      <c r="C1422">
        <v>1</v>
      </c>
      <c r="D1422">
        <v>1</v>
      </c>
      <c r="E1422">
        <v>1</v>
      </c>
      <c r="F1422">
        <v>0.31876347423579199</v>
      </c>
      <c r="G1422">
        <v>-19.992494901451</v>
      </c>
      <c r="H1422" t="s">
        <v>23</v>
      </c>
      <c r="I1422">
        <v>23.971177102743798</v>
      </c>
      <c r="J1422" t="s">
        <v>1690</v>
      </c>
      <c r="K1422" t="s">
        <v>25</v>
      </c>
      <c r="L1422" t="s">
        <v>1691</v>
      </c>
      <c r="M1422" t="s">
        <v>1692</v>
      </c>
      <c r="N1422" t="s">
        <v>1693</v>
      </c>
      <c r="O1422" t="s">
        <v>1694</v>
      </c>
      <c r="P1422">
        <v>-0.89999997600000003</v>
      </c>
      <c r="Q1422" t="s">
        <v>1695</v>
      </c>
      <c r="R1422" t="s">
        <v>1696</v>
      </c>
      <c r="S1422">
        <v>8677533822</v>
      </c>
      <c r="T1422">
        <v>595.1657467</v>
      </c>
      <c r="U1422" t="s">
        <v>31</v>
      </c>
      <c r="V1422" t="s">
        <v>2980</v>
      </c>
      <c r="W1422" t="s">
        <v>23</v>
      </c>
    </row>
    <row r="1423" spans="1:23" x14ac:dyDescent="0.4">
      <c r="A1423">
        <v>1422</v>
      </c>
      <c r="B1423">
        <v>1</v>
      </c>
      <c r="C1423">
        <v>1</v>
      </c>
      <c r="D1423">
        <v>1</v>
      </c>
      <c r="E1423">
        <v>1</v>
      </c>
      <c r="F1423">
        <v>0.31876347423579199</v>
      </c>
      <c r="G1423">
        <v>-19.992494901451</v>
      </c>
      <c r="H1423">
        <v>0.999999999999999</v>
      </c>
      <c r="I1423">
        <v>23.971177102743798</v>
      </c>
      <c r="J1423" t="s">
        <v>1690</v>
      </c>
      <c r="K1423" t="s">
        <v>25</v>
      </c>
      <c r="L1423" t="s">
        <v>1691</v>
      </c>
      <c r="M1423" t="s">
        <v>1692</v>
      </c>
      <c r="N1423" t="s">
        <v>1693</v>
      </c>
      <c r="O1423" t="s">
        <v>1694</v>
      </c>
      <c r="P1423">
        <v>-0.89999997600000003</v>
      </c>
      <c r="Q1423" t="s">
        <v>1695</v>
      </c>
      <c r="R1423" t="s">
        <v>1696</v>
      </c>
      <c r="S1423">
        <v>8677533822</v>
      </c>
      <c r="T1423">
        <v>595.1657467</v>
      </c>
      <c r="U1423" t="s">
        <v>31</v>
      </c>
      <c r="V1423" t="s">
        <v>2981</v>
      </c>
      <c r="W1423" t="s">
        <v>23</v>
      </c>
    </row>
    <row r="1424" spans="1:23" x14ac:dyDescent="0.4">
      <c r="A1424">
        <v>1423</v>
      </c>
      <c r="B1424">
        <v>1</v>
      </c>
      <c r="C1424">
        <v>1</v>
      </c>
      <c r="D1424">
        <v>1</v>
      </c>
      <c r="E1424">
        <v>1</v>
      </c>
      <c r="F1424">
        <v>0.31851809304996798</v>
      </c>
      <c r="G1424">
        <v>-477.088231900241</v>
      </c>
      <c r="H1424">
        <v>0.999999999999999</v>
      </c>
      <c r="I1424">
        <v>186.04767905301199</v>
      </c>
      <c r="J1424" t="s">
        <v>2982</v>
      </c>
      <c r="K1424" t="s">
        <v>25</v>
      </c>
      <c r="L1424" t="s">
        <v>2983</v>
      </c>
      <c r="M1424" t="s">
        <v>2984</v>
      </c>
      <c r="N1424" t="s">
        <v>2985</v>
      </c>
      <c r="O1424" t="s">
        <v>2986</v>
      </c>
      <c r="P1424">
        <v>1.0126388099999999</v>
      </c>
      <c r="Q1424">
        <v>53301824</v>
      </c>
      <c r="R1424" t="s">
        <v>2987</v>
      </c>
      <c r="S1424">
        <v>16777218</v>
      </c>
      <c r="T1424">
        <v>257.11722079999998</v>
      </c>
      <c r="U1424" t="s">
        <v>31</v>
      </c>
      <c r="V1424" t="s">
        <v>2988</v>
      </c>
      <c r="W1424" t="s">
        <v>23</v>
      </c>
    </row>
    <row r="1425" spans="1:23" x14ac:dyDescent="0.4">
      <c r="A1425">
        <v>1424</v>
      </c>
      <c r="B1425">
        <v>1</v>
      </c>
      <c r="C1425">
        <v>1</v>
      </c>
      <c r="D1425">
        <v>1</v>
      </c>
      <c r="E1425">
        <v>1</v>
      </c>
      <c r="F1425">
        <v>0.31851809304996798</v>
      </c>
      <c r="G1425">
        <v>-477.088231900241</v>
      </c>
      <c r="H1425" t="s">
        <v>23</v>
      </c>
      <c r="I1425">
        <v>186.04767905301199</v>
      </c>
      <c r="J1425" t="s">
        <v>2982</v>
      </c>
      <c r="K1425" t="s">
        <v>25</v>
      </c>
      <c r="L1425" t="s">
        <v>2983</v>
      </c>
      <c r="M1425" t="s">
        <v>2984</v>
      </c>
      <c r="N1425" t="s">
        <v>2985</v>
      </c>
      <c r="O1425" t="s">
        <v>2986</v>
      </c>
      <c r="P1425">
        <v>1.0126388099999999</v>
      </c>
      <c r="Q1425">
        <v>53301824</v>
      </c>
      <c r="R1425" t="s">
        <v>2987</v>
      </c>
      <c r="S1425">
        <v>16777218</v>
      </c>
      <c r="T1425">
        <v>257.11722079999998</v>
      </c>
      <c r="U1425" t="s">
        <v>31</v>
      </c>
      <c r="V1425" t="s">
        <v>2989</v>
      </c>
      <c r="W1425" t="s">
        <v>23</v>
      </c>
    </row>
    <row r="1426" spans="1:23" x14ac:dyDescent="0.4">
      <c r="A1426">
        <v>1425</v>
      </c>
      <c r="B1426">
        <v>1</v>
      </c>
      <c r="C1426">
        <v>1</v>
      </c>
      <c r="D1426">
        <v>1</v>
      </c>
      <c r="E1426">
        <v>1</v>
      </c>
      <c r="F1426">
        <v>0.31845840748714599</v>
      </c>
      <c r="G1426">
        <v>-232.36632505861201</v>
      </c>
      <c r="H1426">
        <v>0.999999999999999</v>
      </c>
      <c r="I1426">
        <v>27.204443202697501</v>
      </c>
      <c r="J1426" t="s">
        <v>1408</v>
      </c>
      <c r="K1426" t="s">
        <v>25</v>
      </c>
      <c r="L1426" t="s">
        <v>1409</v>
      </c>
      <c r="M1426" t="s">
        <v>1410</v>
      </c>
      <c r="N1426" t="s">
        <v>1411</v>
      </c>
      <c r="O1426" t="s">
        <v>1412</v>
      </c>
      <c r="P1426">
        <v>2.3777244099999999</v>
      </c>
      <c r="Q1426" t="s">
        <v>1413</v>
      </c>
      <c r="R1426" t="s">
        <v>1414</v>
      </c>
      <c r="S1426">
        <v>2779202</v>
      </c>
      <c r="T1426">
        <v>289.15466900000001</v>
      </c>
      <c r="U1426" t="s">
        <v>31</v>
      </c>
      <c r="V1426" t="s">
        <v>2990</v>
      </c>
      <c r="W1426" t="s">
        <v>23</v>
      </c>
    </row>
    <row r="1427" spans="1:23" x14ac:dyDescent="0.4">
      <c r="A1427">
        <v>1426</v>
      </c>
      <c r="B1427">
        <v>1</v>
      </c>
      <c r="C1427">
        <v>1</v>
      </c>
      <c r="D1427">
        <v>1</v>
      </c>
      <c r="E1427">
        <v>1</v>
      </c>
      <c r="F1427">
        <v>0.31845840748714599</v>
      </c>
      <c r="G1427">
        <v>-232.36632505861201</v>
      </c>
      <c r="H1427" t="s">
        <v>23</v>
      </c>
      <c r="I1427">
        <v>27.204443202697501</v>
      </c>
      <c r="J1427" t="s">
        <v>1408</v>
      </c>
      <c r="K1427" t="s">
        <v>25</v>
      </c>
      <c r="L1427" t="s">
        <v>1409</v>
      </c>
      <c r="M1427" t="s">
        <v>1410</v>
      </c>
      <c r="N1427" t="s">
        <v>1411</v>
      </c>
      <c r="O1427" t="s">
        <v>1412</v>
      </c>
      <c r="P1427">
        <v>2.3777244099999999</v>
      </c>
      <c r="Q1427" t="s">
        <v>1413</v>
      </c>
      <c r="R1427" t="s">
        <v>1414</v>
      </c>
      <c r="S1427">
        <v>2779202</v>
      </c>
      <c r="T1427">
        <v>289.15466900000001</v>
      </c>
      <c r="U1427" t="s">
        <v>31</v>
      </c>
      <c r="V1427" t="s">
        <v>2991</v>
      </c>
      <c r="W1427" t="s">
        <v>23</v>
      </c>
    </row>
    <row r="1428" spans="1:23" x14ac:dyDescent="0.4">
      <c r="A1428">
        <v>1427</v>
      </c>
      <c r="B1428">
        <v>1</v>
      </c>
      <c r="C1428">
        <v>1</v>
      </c>
      <c r="D1428">
        <v>1</v>
      </c>
      <c r="E1428">
        <v>1</v>
      </c>
      <c r="F1428">
        <v>0.31835361648827898</v>
      </c>
      <c r="G1428">
        <v>-130.65625141422299</v>
      </c>
      <c r="H1428">
        <v>0.99899497487437094</v>
      </c>
      <c r="I1428">
        <v>34.120451883133398</v>
      </c>
      <c r="J1428" t="s">
        <v>411</v>
      </c>
      <c r="K1428" t="s">
        <v>25</v>
      </c>
      <c r="L1428" t="s">
        <v>412</v>
      </c>
      <c r="M1428" t="s">
        <v>413</v>
      </c>
      <c r="N1428" t="s">
        <v>414</v>
      </c>
      <c r="O1428" t="s">
        <v>415</v>
      </c>
      <c r="P1428">
        <v>2.7000000499999999</v>
      </c>
      <c r="Q1428" t="s">
        <v>416</v>
      </c>
      <c r="R1428" t="s">
        <v>417</v>
      </c>
      <c r="S1428">
        <v>120383862</v>
      </c>
      <c r="T1428">
        <v>353.18596910000002</v>
      </c>
      <c r="U1428" t="s">
        <v>31</v>
      </c>
      <c r="V1428" t="s">
        <v>2992</v>
      </c>
      <c r="W1428" t="s">
        <v>23</v>
      </c>
    </row>
    <row r="1429" spans="1:23" x14ac:dyDescent="0.4">
      <c r="A1429">
        <v>1428</v>
      </c>
      <c r="B1429">
        <v>1</v>
      </c>
      <c r="C1429">
        <v>1</v>
      </c>
      <c r="D1429">
        <v>1</v>
      </c>
      <c r="E1429">
        <v>1</v>
      </c>
      <c r="F1429">
        <v>0.31835361648827898</v>
      </c>
      <c r="G1429">
        <v>-130.65625141422299</v>
      </c>
      <c r="H1429" t="s">
        <v>23</v>
      </c>
      <c r="I1429">
        <v>34.120451883133398</v>
      </c>
      <c r="J1429" t="s">
        <v>411</v>
      </c>
      <c r="K1429" t="s">
        <v>25</v>
      </c>
      <c r="L1429" t="s">
        <v>412</v>
      </c>
      <c r="M1429" t="s">
        <v>413</v>
      </c>
      <c r="N1429" t="s">
        <v>414</v>
      </c>
      <c r="O1429" t="s">
        <v>415</v>
      </c>
      <c r="P1429">
        <v>2.7000000499999999</v>
      </c>
      <c r="Q1429" t="s">
        <v>416</v>
      </c>
      <c r="R1429" t="s">
        <v>417</v>
      </c>
      <c r="S1429">
        <v>120383862</v>
      </c>
      <c r="T1429">
        <v>353.18596910000002</v>
      </c>
      <c r="U1429" t="s">
        <v>31</v>
      </c>
      <c r="V1429" t="s">
        <v>2993</v>
      </c>
      <c r="W1429" t="s">
        <v>23</v>
      </c>
    </row>
    <row r="1430" spans="1:23" x14ac:dyDescent="0.4">
      <c r="A1430">
        <v>1429</v>
      </c>
      <c r="B1430">
        <v>1</v>
      </c>
      <c r="C1430">
        <v>1</v>
      </c>
      <c r="D1430">
        <v>1</v>
      </c>
      <c r="E1430">
        <v>1</v>
      </c>
      <c r="F1430">
        <v>0.31791915061187498</v>
      </c>
      <c r="G1430">
        <v>-261.65030605361699</v>
      </c>
      <c r="H1430">
        <v>0.99748743718592903</v>
      </c>
      <c r="I1430">
        <v>82.253918531653795</v>
      </c>
      <c r="J1430" t="s">
        <v>865</v>
      </c>
      <c r="K1430" t="s">
        <v>25</v>
      </c>
      <c r="L1430" t="s">
        <v>866</v>
      </c>
      <c r="M1430" t="s">
        <v>867</v>
      </c>
      <c r="N1430" t="s">
        <v>868</v>
      </c>
      <c r="O1430" t="s">
        <v>869</v>
      </c>
      <c r="P1430">
        <v>2.9000001000000002</v>
      </c>
      <c r="Q1430">
        <v>78347</v>
      </c>
      <c r="R1430" t="s">
        <v>870</v>
      </c>
      <c r="S1430">
        <v>262146</v>
      </c>
      <c r="T1430">
        <v>449.10783789999999</v>
      </c>
      <c r="U1430" t="s">
        <v>31</v>
      </c>
      <c r="V1430" t="s">
        <v>2994</v>
      </c>
      <c r="W1430" t="s">
        <v>23</v>
      </c>
    </row>
    <row r="1431" spans="1:23" x14ac:dyDescent="0.4">
      <c r="A1431">
        <v>1430</v>
      </c>
      <c r="B1431">
        <v>1</v>
      </c>
      <c r="C1431">
        <v>1</v>
      </c>
      <c r="D1431">
        <v>1</v>
      </c>
      <c r="E1431">
        <v>1</v>
      </c>
      <c r="F1431">
        <v>0.31791915061187498</v>
      </c>
      <c r="G1431">
        <v>-261.65030605361699</v>
      </c>
      <c r="H1431" t="s">
        <v>23</v>
      </c>
      <c r="I1431">
        <v>82.253918531653795</v>
      </c>
      <c r="J1431" t="s">
        <v>865</v>
      </c>
      <c r="K1431" t="s">
        <v>25</v>
      </c>
      <c r="L1431" t="s">
        <v>866</v>
      </c>
      <c r="M1431" t="s">
        <v>867</v>
      </c>
      <c r="N1431" t="s">
        <v>868</v>
      </c>
      <c r="O1431" t="s">
        <v>869</v>
      </c>
      <c r="P1431">
        <v>2.9000001000000002</v>
      </c>
      <c r="Q1431">
        <v>78347</v>
      </c>
      <c r="R1431" t="s">
        <v>870</v>
      </c>
      <c r="S1431">
        <v>262146</v>
      </c>
      <c r="T1431">
        <v>449.10783789999999</v>
      </c>
      <c r="U1431" t="s">
        <v>31</v>
      </c>
      <c r="V1431" t="s">
        <v>2995</v>
      </c>
      <c r="W1431" t="s">
        <v>23</v>
      </c>
    </row>
    <row r="1432" spans="1:23" x14ac:dyDescent="0.4">
      <c r="A1432">
        <v>1431</v>
      </c>
      <c r="B1432">
        <v>1</v>
      </c>
      <c r="C1432">
        <v>1</v>
      </c>
      <c r="D1432">
        <v>1</v>
      </c>
      <c r="E1432">
        <v>1</v>
      </c>
      <c r="F1432">
        <v>0.31782733836824201</v>
      </c>
      <c r="G1432">
        <v>-88.610966461926296</v>
      </c>
      <c r="H1432">
        <v>0.999999999999999</v>
      </c>
      <c r="I1432">
        <v>38.320580473463302</v>
      </c>
      <c r="J1432" t="s">
        <v>990</v>
      </c>
      <c r="K1432" t="s">
        <v>25</v>
      </c>
      <c r="L1432" t="s">
        <v>991</v>
      </c>
      <c r="M1432" t="s">
        <v>992</v>
      </c>
      <c r="N1432" t="s">
        <v>993</v>
      </c>
      <c r="O1432" t="s">
        <v>994</v>
      </c>
      <c r="P1432">
        <v>1.72005439</v>
      </c>
      <c r="Q1432" t="s">
        <v>995</v>
      </c>
      <c r="R1432" t="s">
        <v>996</v>
      </c>
      <c r="S1432">
        <v>34481301886</v>
      </c>
      <c r="T1432">
        <v>459.09219999999999</v>
      </c>
      <c r="U1432" t="s">
        <v>31</v>
      </c>
      <c r="V1432" t="s">
        <v>2996</v>
      </c>
      <c r="W1432" t="s">
        <v>23</v>
      </c>
    </row>
    <row r="1433" spans="1:23" x14ac:dyDescent="0.4">
      <c r="A1433">
        <v>1432</v>
      </c>
      <c r="B1433">
        <v>1</v>
      </c>
      <c r="C1433">
        <v>1</v>
      </c>
      <c r="D1433">
        <v>1</v>
      </c>
      <c r="E1433">
        <v>1</v>
      </c>
      <c r="F1433">
        <v>0.31782733836824201</v>
      </c>
      <c r="G1433">
        <v>-88.610966461926296</v>
      </c>
      <c r="H1433" t="s">
        <v>23</v>
      </c>
      <c r="I1433">
        <v>38.320580473463302</v>
      </c>
      <c r="J1433" t="s">
        <v>990</v>
      </c>
      <c r="K1433" t="s">
        <v>25</v>
      </c>
      <c r="L1433" t="s">
        <v>991</v>
      </c>
      <c r="M1433" t="s">
        <v>992</v>
      </c>
      <c r="N1433" t="s">
        <v>993</v>
      </c>
      <c r="O1433" t="s">
        <v>994</v>
      </c>
      <c r="P1433">
        <v>1.72005439</v>
      </c>
      <c r="Q1433" t="s">
        <v>995</v>
      </c>
      <c r="R1433" t="s">
        <v>996</v>
      </c>
      <c r="S1433">
        <v>34481301886</v>
      </c>
      <c r="T1433">
        <v>459.09219999999999</v>
      </c>
      <c r="U1433" t="s">
        <v>31</v>
      </c>
      <c r="V1433" t="s">
        <v>2997</v>
      </c>
      <c r="W1433" t="s">
        <v>23</v>
      </c>
    </row>
    <row r="1434" spans="1:23" x14ac:dyDescent="0.4">
      <c r="A1434">
        <v>1433</v>
      </c>
      <c r="B1434">
        <v>1</v>
      </c>
      <c r="C1434">
        <v>1</v>
      </c>
      <c r="D1434">
        <v>1</v>
      </c>
      <c r="E1434">
        <v>1</v>
      </c>
      <c r="F1434">
        <v>0.317694753943494</v>
      </c>
      <c r="G1434">
        <v>-37.449277789183597</v>
      </c>
      <c r="H1434" t="s">
        <v>23</v>
      </c>
      <c r="I1434">
        <v>14.820491155562999</v>
      </c>
      <c r="J1434" t="s">
        <v>1964</v>
      </c>
      <c r="K1434" t="s">
        <v>25</v>
      </c>
      <c r="L1434" t="s">
        <v>1965</v>
      </c>
      <c r="M1434" t="s">
        <v>1966</v>
      </c>
      <c r="N1434" t="s">
        <v>1967</v>
      </c>
      <c r="O1434" t="s">
        <v>1968</v>
      </c>
      <c r="P1434">
        <v>-0.5</v>
      </c>
      <c r="Q1434" t="s">
        <v>1969</v>
      </c>
      <c r="R1434" t="s">
        <v>1970</v>
      </c>
      <c r="S1434">
        <v>3727378</v>
      </c>
      <c r="T1434">
        <v>593.1864822</v>
      </c>
      <c r="U1434" t="s">
        <v>31</v>
      </c>
      <c r="V1434" t="s">
        <v>2998</v>
      </c>
      <c r="W1434" t="s">
        <v>23</v>
      </c>
    </row>
    <row r="1435" spans="1:23" x14ac:dyDescent="0.4">
      <c r="A1435">
        <v>1434</v>
      </c>
      <c r="B1435">
        <v>1</v>
      </c>
      <c r="C1435">
        <v>1</v>
      </c>
      <c r="D1435">
        <v>1</v>
      </c>
      <c r="E1435">
        <v>1</v>
      </c>
      <c r="F1435">
        <v>0.317694753943494</v>
      </c>
      <c r="G1435">
        <v>-37.449277789183597</v>
      </c>
      <c r="H1435">
        <v>0.999999999999999</v>
      </c>
      <c r="I1435">
        <v>14.820491155562999</v>
      </c>
      <c r="J1435" t="s">
        <v>1964</v>
      </c>
      <c r="K1435" t="s">
        <v>25</v>
      </c>
      <c r="L1435" t="s">
        <v>1965</v>
      </c>
      <c r="M1435" t="s">
        <v>1966</v>
      </c>
      <c r="N1435" t="s">
        <v>1967</v>
      </c>
      <c r="O1435" t="s">
        <v>1968</v>
      </c>
      <c r="P1435">
        <v>-0.5</v>
      </c>
      <c r="Q1435" t="s">
        <v>1969</v>
      </c>
      <c r="R1435" t="s">
        <v>1970</v>
      </c>
      <c r="S1435">
        <v>3727378</v>
      </c>
      <c r="T1435">
        <v>593.1864822</v>
      </c>
      <c r="U1435" t="s">
        <v>31</v>
      </c>
      <c r="V1435" t="s">
        <v>2999</v>
      </c>
      <c r="W1435" t="s">
        <v>23</v>
      </c>
    </row>
    <row r="1436" spans="1:23" x14ac:dyDescent="0.4">
      <c r="A1436">
        <v>1435</v>
      </c>
      <c r="B1436">
        <v>1</v>
      </c>
      <c r="C1436">
        <v>1</v>
      </c>
      <c r="D1436">
        <v>1</v>
      </c>
      <c r="E1436">
        <v>1</v>
      </c>
      <c r="F1436">
        <v>0.317064672938352</v>
      </c>
      <c r="G1436">
        <v>-17.2026864915853</v>
      </c>
      <c r="H1436" t="s">
        <v>23</v>
      </c>
      <c r="I1436">
        <v>75.754567684627901</v>
      </c>
      <c r="J1436" t="s">
        <v>1102</v>
      </c>
      <c r="K1436" t="s">
        <v>25</v>
      </c>
      <c r="L1436" t="s">
        <v>1103</v>
      </c>
      <c r="M1436" t="s">
        <v>1104</v>
      </c>
      <c r="N1436" t="s">
        <v>1105</v>
      </c>
      <c r="O1436" t="s">
        <v>1106</v>
      </c>
      <c r="P1436">
        <v>3.0999998999999998</v>
      </c>
      <c r="Q1436" t="s">
        <v>1107</v>
      </c>
      <c r="R1436" t="s">
        <v>1108</v>
      </c>
      <c r="S1436">
        <v>255847294</v>
      </c>
      <c r="T1436">
        <v>229.0859207</v>
      </c>
      <c r="U1436" t="s">
        <v>31</v>
      </c>
      <c r="V1436" t="s">
        <v>3000</v>
      </c>
      <c r="W1436" t="s">
        <v>23</v>
      </c>
    </row>
    <row r="1437" spans="1:23" x14ac:dyDescent="0.4">
      <c r="A1437">
        <v>1436</v>
      </c>
      <c r="B1437">
        <v>1</v>
      </c>
      <c r="C1437">
        <v>1</v>
      </c>
      <c r="D1437">
        <v>1</v>
      </c>
      <c r="E1437">
        <v>1</v>
      </c>
      <c r="F1437">
        <v>0.317064672938352</v>
      </c>
      <c r="G1437">
        <v>-17.2026864915853</v>
      </c>
      <c r="H1437">
        <v>0.999999999999999</v>
      </c>
      <c r="I1437">
        <v>75.754567684627901</v>
      </c>
      <c r="J1437" t="s">
        <v>1102</v>
      </c>
      <c r="K1437" t="s">
        <v>25</v>
      </c>
      <c r="L1437" t="s">
        <v>1103</v>
      </c>
      <c r="M1437" t="s">
        <v>1104</v>
      </c>
      <c r="N1437" t="s">
        <v>1105</v>
      </c>
      <c r="O1437" t="s">
        <v>1106</v>
      </c>
      <c r="P1437">
        <v>3.0999998999999998</v>
      </c>
      <c r="Q1437" t="s">
        <v>1107</v>
      </c>
      <c r="R1437" t="s">
        <v>1108</v>
      </c>
      <c r="S1437">
        <v>255847294</v>
      </c>
      <c r="T1437">
        <v>229.0859207</v>
      </c>
      <c r="U1437" t="s">
        <v>31</v>
      </c>
      <c r="V1437" t="s">
        <v>3001</v>
      </c>
      <c r="W1437" t="s">
        <v>23</v>
      </c>
    </row>
    <row r="1438" spans="1:23" x14ac:dyDescent="0.4">
      <c r="A1438">
        <v>1437</v>
      </c>
      <c r="B1438">
        <v>1</v>
      </c>
      <c r="C1438">
        <v>1</v>
      </c>
      <c r="D1438">
        <v>1</v>
      </c>
      <c r="E1438">
        <v>1</v>
      </c>
      <c r="F1438">
        <v>0.31698493792177801</v>
      </c>
      <c r="G1438">
        <v>-14.3090182207038</v>
      </c>
      <c r="H1438">
        <v>0.999999999999999</v>
      </c>
      <c r="I1438">
        <v>13.2727199418143</v>
      </c>
      <c r="J1438" t="s">
        <v>3002</v>
      </c>
      <c r="K1438" t="s">
        <v>25</v>
      </c>
      <c r="L1438" t="s">
        <v>3003</v>
      </c>
      <c r="M1438" t="s">
        <v>3004</v>
      </c>
      <c r="N1438" t="s">
        <v>3005</v>
      </c>
      <c r="O1438" t="s">
        <v>3006</v>
      </c>
      <c r="P1438">
        <v>-1.2000000500000001</v>
      </c>
      <c r="Q1438" t="s">
        <v>3007</v>
      </c>
      <c r="R1438" t="s">
        <v>3008</v>
      </c>
      <c r="S1438">
        <v>20089214</v>
      </c>
      <c r="T1438">
        <v>627.155576</v>
      </c>
      <c r="U1438" t="s">
        <v>31</v>
      </c>
      <c r="V1438" t="s">
        <v>3009</v>
      </c>
      <c r="W1438" t="s">
        <v>23</v>
      </c>
    </row>
    <row r="1439" spans="1:23" x14ac:dyDescent="0.4">
      <c r="A1439">
        <v>1438</v>
      </c>
      <c r="B1439">
        <v>1</v>
      </c>
      <c r="C1439">
        <v>1</v>
      </c>
      <c r="D1439">
        <v>1</v>
      </c>
      <c r="E1439">
        <v>1</v>
      </c>
      <c r="F1439">
        <v>0.31698493792177801</v>
      </c>
      <c r="G1439">
        <v>-14.3090182207038</v>
      </c>
      <c r="H1439" t="s">
        <v>23</v>
      </c>
      <c r="I1439">
        <v>13.2727199418143</v>
      </c>
      <c r="J1439" t="s">
        <v>3002</v>
      </c>
      <c r="K1439" t="s">
        <v>25</v>
      </c>
      <c r="L1439" t="s">
        <v>3003</v>
      </c>
      <c r="M1439" t="s">
        <v>3004</v>
      </c>
      <c r="N1439" t="s">
        <v>3005</v>
      </c>
      <c r="O1439" t="s">
        <v>3006</v>
      </c>
      <c r="P1439">
        <v>-1.2000000500000001</v>
      </c>
      <c r="Q1439" t="s">
        <v>3007</v>
      </c>
      <c r="R1439" t="s">
        <v>3008</v>
      </c>
      <c r="S1439">
        <v>20089214</v>
      </c>
      <c r="T1439">
        <v>627.155576</v>
      </c>
      <c r="U1439" t="s">
        <v>31</v>
      </c>
      <c r="V1439" t="s">
        <v>3010</v>
      </c>
      <c r="W1439" t="s">
        <v>23</v>
      </c>
    </row>
    <row r="1440" spans="1:23" x14ac:dyDescent="0.4">
      <c r="A1440">
        <v>1439</v>
      </c>
      <c r="B1440">
        <v>1</v>
      </c>
      <c r="C1440">
        <v>1</v>
      </c>
      <c r="D1440">
        <v>1</v>
      </c>
      <c r="E1440">
        <v>1</v>
      </c>
      <c r="F1440">
        <v>0.31697777236786401</v>
      </c>
      <c r="G1440">
        <v>-75.339143810824098</v>
      </c>
      <c r="H1440" t="s">
        <v>23</v>
      </c>
      <c r="I1440">
        <v>3.9581385685299999</v>
      </c>
      <c r="J1440" t="s">
        <v>2341</v>
      </c>
      <c r="K1440" t="s">
        <v>25</v>
      </c>
      <c r="L1440" t="s">
        <v>2342</v>
      </c>
      <c r="M1440" t="s">
        <v>2343</v>
      </c>
      <c r="N1440" t="s">
        <v>2344</v>
      </c>
      <c r="O1440" t="s">
        <v>2345</v>
      </c>
      <c r="P1440">
        <v>0.26765546200000001</v>
      </c>
      <c r="Q1440" t="s">
        <v>2346</v>
      </c>
      <c r="R1440" t="s">
        <v>2347</v>
      </c>
      <c r="S1440">
        <v>255847294</v>
      </c>
      <c r="T1440">
        <v>182.08116999999999</v>
      </c>
      <c r="U1440" t="s">
        <v>31</v>
      </c>
      <c r="V1440" t="s">
        <v>3011</v>
      </c>
      <c r="W1440" t="s">
        <v>23</v>
      </c>
    </row>
    <row r="1441" spans="1:23" x14ac:dyDescent="0.4">
      <c r="A1441">
        <v>1440</v>
      </c>
      <c r="B1441">
        <v>1</v>
      </c>
      <c r="C1441">
        <v>1</v>
      </c>
      <c r="D1441">
        <v>1</v>
      </c>
      <c r="E1441">
        <v>1</v>
      </c>
      <c r="F1441">
        <v>0.31697777236786401</v>
      </c>
      <c r="G1441">
        <v>-75.339143810824098</v>
      </c>
      <c r="H1441">
        <v>0.999999999999999</v>
      </c>
      <c r="I1441">
        <v>3.9581385685299999</v>
      </c>
      <c r="J1441" t="s">
        <v>2341</v>
      </c>
      <c r="K1441" t="s">
        <v>25</v>
      </c>
      <c r="L1441" t="s">
        <v>2342</v>
      </c>
      <c r="M1441" t="s">
        <v>2343</v>
      </c>
      <c r="N1441" t="s">
        <v>2344</v>
      </c>
      <c r="O1441" t="s">
        <v>2345</v>
      </c>
      <c r="P1441">
        <v>0.26765546200000001</v>
      </c>
      <c r="Q1441" t="s">
        <v>2346</v>
      </c>
      <c r="R1441" t="s">
        <v>2347</v>
      </c>
      <c r="S1441">
        <v>255847294</v>
      </c>
      <c r="T1441">
        <v>182.08116999999999</v>
      </c>
      <c r="U1441" t="s">
        <v>31</v>
      </c>
      <c r="V1441" t="s">
        <v>3012</v>
      </c>
      <c r="W1441" t="s">
        <v>23</v>
      </c>
    </row>
    <row r="1442" spans="1:23" x14ac:dyDescent="0.4">
      <c r="A1442">
        <v>1441</v>
      </c>
      <c r="B1442">
        <v>1</v>
      </c>
      <c r="C1442">
        <v>5</v>
      </c>
      <c r="D1442">
        <v>1</v>
      </c>
      <c r="E1442">
        <v>2</v>
      </c>
      <c r="F1442">
        <v>0.31670312151964303</v>
      </c>
      <c r="G1442">
        <v>-47.4542938892329</v>
      </c>
      <c r="H1442">
        <v>0.97638190954773796</v>
      </c>
      <c r="I1442">
        <v>30.6155851483805</v>
      </c>
      <c r="J1442" t="s">
        <v>2502</v>
      </c>
      <c r="K1442" t="s">
        <v>25</v>
      </c>
      <c r="L1442" t="s">
        <v>3013</v>
      </c>
      <c r="M1442" t="s">
        <v>3014</v>
      </c>
      <c r="N1442" t="s">
        <v>3015</v>
      </c>
      <c r="O1442" t="s">
        <v>3016</v>
      </c>
      <c r="P1442">
        <v>-0.80000001200000004</v>
      </c>
      <c r="Q1442" t="s">
        <v>3017</v>
      </c>
      <c r="R1442" t="s">
        <v>3018</v>
      </c>
      <c r="S1442">
        <v>19955738</v>
      </c>
      <c r="T1442">
        <v>609.18139680000002</v>
      </c>
      <c r="U1442" t="s">
        <v>31</v>
      </c>
      <c r="V1442" t="s">
        <v>3019</v>
      </c>
      <c r="W1442" t="s">
        <v>23</v>
      </c>
    </row>
    <row r="1443" spans="1:23" x14ac:dyDescent="0.4">
      <c r="A1443">
        <v>1442</v>
      </c>
      <c r="B1443">
        <v>1</v>
      </c>
      <c r="C1443">
        <v>1</v>
      </c>
      <c r="D1443">
        <v>1</v>
      </c>
      <c r="E1443">
        <v>1</v>
      </c>
      <c r="F1443">
        <v>0.31658125201470599</v>
      </c>
      <c r="G1443">
        <v>-294.95178463839602</v>
      </c>
      <c r="H1443">
        <v>0.99748743718592903</v>
      </c>
      <c r="I1443">
        <v>31.0040228085564</v>
      </c>
      <c r="J1443" t="s">
        <v>360</v>
      </c>
      <c r="K1443" t="s">
        <v>25</v>
      </c>
      <c r="L1443" t="s">
        <v>361</v>
      </c>
      <c r="M1443" t="s">
        <v>362</v>
      </c>
      <c r="N1443" t="s">
        <v>363</v>
      </c>
      <c r="O1443" t="s">
        <v>364</v>
      </c>
      <c r="P1443">
        <v>-0.46567451999999998</v>
      </c>
      <c r="Q1443" t="s">
        <v>365</v>
      </c>
      <c r="R1443" t="s">
        <v>366</v>
      </c>
      <c r="S1443">
        <v>254798718</v>
      </c>
      <c r="T1443">
        <v>377.1456</v>
      </c>
      <c r="U1443" t="s">
        <v>31</v>
      </c>
      <c r="V1443" t="s">
        <v>3020</v>
      </c>
      <c r="W1443" t="s">
        <v>23</v>
      </c>
    </row>
    <row r="1444" spans="1:23" x14ac:dyDescent="0.4">
      <c r="A1444">
        <v>1443</v>
      </c>
      <c r="B1444">
        <v>1</v>
      </c>
      <c r="C1444">
        <v>1</v>
      </c>
      <c r="D1444">
        <v>1</v>
      </c>
      <c r="E1444">
        <v>1</v>
      </c>
      <c r="F1444">
        <v>0.31658125201470599</v>
      </c>
      <c r="G1444">
        <v>-294.95178463839602</v>
      </c>
      <c r="H1444" t="s">
        <v>23</v>
      </c>
      <c r="I1444">
        <v>31.0040228085564</v>
      </c>
      <c r="J1444" t="s">
        <v>360</v>
      </c>
      <c r="K1444" t="s">
        <v>25</v>
      </c>
      <c r="L1444" t="s">
        <v>361</v>
      </c>
      <c r="M1444" t="s">
        <v>362</v>
      </c>
      <c r="N1444" t="s">
        <v>363</v>
      </c>
      <c r="O1444" t="s">
        <v>364</v>
      </c>
      <c r="P1444">
        <v>-0.46567451999999998</v>
      </c>
      <c r="Q1444" t="s">
        <v>365</v>
      </c>
      <c r="R1444" t="s">
        <v>366</v>
      </c>
      <c r="S1444">
        <v>254798718</v>
      </c>
      <c r="T1444">
        <v>377.1456</v>
      </c>
      <c r="U1444" t="s">
        <v>31</v>
      </c>
      <c r="V1444" t="s">
        <v>3021</v>
      </c>
      <c r="W1444" t="s">
        <v>23</v>
      </c>
    </row>
    <row r="1445" spans="1:23" x14ac:dyDescent="0.4">
      <c r="A1445">
        <v>1444</v>
      </c>
      <c r="B1445">
        <v>1</v>
      </c>
      <c r="C1445">
        <v>1</v>
      </c>
      <c r="D1445">
        <v>1</v>
      </c>
      <c r="E1445">
        <v>1</v>
      </c>
      <c r="F1445">
        <v>0.316456703901836</v>
      </c>
      <c r="G1445">
        <v>-268.978672762374</v>
      </c>
      <c r="H1445" t="s">
        <v>23</v>
      </c>
      <c r="I1445">
        <v>100.630076593583</v>
      </c>
      <c r="J1445" t="s">
        <v>3022</v>
      </c>
      <c r="K1445" t="s">
        <v>25</v>
      </c>
      <c r="L1445" t="s">
        <v>3023</v>
      </c>
      <c r="M1445" t="s">
        <v>3024</v>
      </c>
      <c r="N1445" t="s">
        <v>3025</v>
      </c>
      <c r="O1445" t="s">
        <v>3026</v>
      </c>
      <c r="P1445">
        <v>1.8374341700000001</v>
      </c>
      <c r="Q1445">
        <v>21980090</v>
      </c>
      <c r="R1445" t="s">
        <v>3027</v>
      </c>
      <c r="S1445">
        <v>67108866</v>
      </c>
      <c r="T1445">
        <v>193.04953520000001</v>
      </c>
      <c r="U1445" t="s">
        <v>31</v>
      </c>
      <c r="V1445" t="s">
        <v>3028</v>
      </c>
      <c r="W1445" t="s">
        <v>23</v>
      </c>
    </row>
    <row r="1446" spans="1:23" x14ac:dyDescent="0.4">
      <c r="A1446">
        <v>1445</v>
      </c>
      <c r="B1446">
        <v>1</v>
      </c>
      <c r="C1446">
        <v>1</v>
      </c>
      <c r="D1446">
        <v>1</v>
      </c>
      <c r="E1446">
        <v>1</v>
      </c>
      <c r="F1446">
        <v>0.316456703901836</v>
      </c>
      <c r="G1446">
        <v>-268.978672762374</v>
      </c>
      <c r="H1446">
        <v>0.999999999999999</v>
      </c>
      <c r="I1446">
        <v>100.630076593583</v>
      </c>
      <c r="J1446" t="s">
        <v>3022</v>
      </c>
      <c r="K1446" t="s">
        <v>25</v>
      </c>
      <c r="L1446" t="s">
        <v>3023</v>
      </c>
      <c r="M1446" t="s">
        <v>3024</v>
      </c>
      <c r="N1446" t="s">
        <v>3025</v>
      </c>
      <c r="O1446" t="s">
        <v>3026</v>
      </c>
      <c r="P1446">
        <v>1.8374341700000001</v>
      </c>
      <c r="Q1446">
        <v>21980090</v>
      </c>
      <c r="R1446" t="s">
        <v>3027</v>
      </c>
      <c r="S1446">
        <v>67108866</v>
      </c>
      <c r="T1446">
        <v>193.04953520000001</v>
      </c>
      <c r="U1446" t="s">
        <v>31</v>
      </c>
      <c r="V1446" t="s">
        <v>3029</v>
      </c>
      <c r="W1446" t="s">
        <v>23</v>
      </c>
    </row>
    <row r="1447" spans="1:23" x14ac:dyDescent="0.4">
      <c r="A1447">
        <v>1446</v>
      </c>
      <c r="B1447">
        <v>1</v>
      </c>
      <c r="C1447">
        <v>1</v>
      </c>
      <c r="D1447">
        <v>1</v>
      </c>
      <c r="E1447">
        <v>1</v>
      </c>
      <c r="F1447">
        <v>0.31628519461107701</v>
      </c>
      <c r="G1447">
        <v>-38.311186873445799</v>
      </c>
      <c r="H1447">
        <v>0.999999999999999</v>
      </c>
      <c r="I1447">
        <v>16.601947565004298</v>
      </c>
      <c r="J1447" t="s">
        <v>3030</v>
      </c>
      <c r="K1447" t="s">
        <v>25</v>
      </c>
      <c r="L1447" t="s">
        <v>3031</v>
      </c>
      <c r="M1447" t="s">
        <v>3032</v>
      </c>
      <c r="N1447" t="s">
        <v>3033</v>
      </c>
      <c r="O1447" t="s">
        <v>3034</v>
      </c>
      <c r="P1447">
        <v>-1</v>
      </c>
      <c r="Q1447" t="s">
        <v>3035</v>
      </c>
      <c r="R1447" t="s">
        <v>3036</v>
      </c>
      <c r="S1447">
        <v>8677548158</v>
      </c>
      <c r="T1447">
        <v>625.17631140000003</v>
      </c>
      <c r="U1447" t="s">
        <v>31</v>
      </c>
      <c r="V1447" t="s">
        <v>3037</v>
      </c>
      <c r="W1447" t="s">
        <v>23</v>
      </c>
    </row>
    <row r="1448" spans="1:23" x14ac:dyDescent="0.4">
      <c r="A1448">
        <v>1447</v>
      </c>
      <c r="B1448">
        <v>1</v>
      </c>
      <c r="C1448">
        <v>1</v>
      </c>
      <c r="D1448">
        <v>1</v>
      </c>
      <c r="E1448">
        <v>1</v>
      </c>
      <c r="F1448">
        <v>0.31628519461107701</v>
      </c>
      <c r="G1448">
        <v>-38.311186873445799</v>
      </c>
      <c r="H1448" t="s">
        <v>23</v>
      </c>
      <c r="I1448">
        <v>16.601947565004298</v>
      </c>
      <c r="J1448" t="s">
        <v>3030</v>
      </c>
      <c r="K1448" t="s">
        <v>25</v>
      </c>
      <c r="L1448" t="s">
        <v>3031</v>
      </c>
      <c r="M1448" t="s">
        <v>3032</v>
      </c>
      <c r="N1448" t="s">
        <v>3033</v>
      </c>
      <c r="O1448" t="s">
        <v>3034</v>
      </c>
      <c r="P1448">
        <v>-1</v>
      </c>
      <c r="Q1448" t="s">
        <v>3035</v>
      </c>
      <c r="R1448" t="s">
        <v>3036</v>
      </c>
      <c r="S1448">
        <v>8677548158</v>
      </c>
      <c r="T1448">
        <v>625.17631140000003</v>
      </c>
      <c r="U1448" t="s">
        <v>31</v>
      </c>
      <c r="V1448" t="s">
        <v>3038</v>
      </c>
      <c r="W1448" t="s">
        <v>23</v>
      </c>
    </row>
    <row r="1449" spans="1:23" x14ac:dyDescent="0.4">
      <c r="A1449">
        <v>1448</v>
      </c>
      <c r="B1449">
        <v>1</v>
      </c>
      <c r="C1449">
        <v>1</v>
      </c>
      <c r="D1449">
        <v>1</v>
      </c>
      <c r="E1449">
        <v>1</v>
      </c>
      <c r="F1449">
        <v>0.31544681493456</v>
      </c>
      <c r="G1449">
        <v>-114.754911754243</v>
      </c>
      <c r="H1449">
        <v>0.999999999999999</v>
      </c>
      <c r="I1449">
        <v>61.6175520693902</v>
      </c>
      <c r="J1449" t="s">
        <v>2286</v>
      </c>
      <c r="K1449" t="s">
        <v>25</v>
      </c>
      <c r="L1449" t="s">
        <v>3039</v>
      </c>
      <c r="M1449" t="s">
        <v>3040</v>
      </c>
      <c r="N1449" t="s">
        <v>3041</v>
      </c>
      <c r="O1449" t="s">
        <v>3042</v>
      </c>
      <c r="P1449">
        <v>1.2999999499999999</v>
      </c>
      <c r="Q1449">
        <v>523975</v>
      </c>
      <c r="R1449" t="s">
        <v>3043</v>
      </c>
      <c r="S1449">
        <v>3186758</v>
      </c>
      <c r="T1449">
        <v>201.1022395</v>
      </c>
      <c r="U1449" t="s">
        <v>31</v>
      </c>
      <c r="V1449" t="s">
        <v>3044</v>
      </c>
      <c r="W1449" t="s">
        <v>23</v>
      </c>
    </row>
    <row r="1450" spans="1:23" x14ac:dyDescent="0.4">
      <c r="A1450">
        <v>1449</v>
      </c>
      <c r="B1450">
        <v>1</v>
      </c>
      <c r="C1450">
        <v>1</v>
      </c>
      <c r="D1450">
        <v>1</v>
      </c>
      <c r="E1450">
        <v>1</v>
      </c>
      <c r="F1450">
        <v>0.31544681493456</v>
      </c>
      <c r="G1450">
        <v>-114.754911754243</v>
      </c>
      <c r="H1450" t="s">
        <v>23</v>
      </c>
      <c r="I1450">
        <v>61.6175520693902</v>
      </c>
      <c r="J1450" t="s">
        <v>2286</v>
      </c>
      <c r="K1450" t="s">
        <v>25</v>
      </c>
      <c r="L1450" t="s">
        <v>3039</v>
      </c>
      <c r="M1450" t="s">
        <v>3040</v>
      </c>
      <c r="N1450" t="s">
        <v>3041</v>
      </c>
      <c r="O1450" t="s">
        <v>3042</v>
      </c>
      <c r="P1450">
        <v>1.2999999499999999</v>
      </c>
      <c r="Q1450">
        <v>523975</v>
      </c>
      <c r="R1450" t="s">
        <v>3043</v>
      </c>
      <c r="S1450">
        <v>3186758</v>
      </c>
      <c r="T1450">
        <v>201.1022395</v>
      </c>
      <c r="U1450" t="s">
        <v>31</v>
      </c>
      <c r="V1450" t="s">
        <v>3045</v>
      </c>
      <c r="W1450" t="s">
        <v>23</v>
      </c>
    </row>
    <row r="1451" spans="1:23" x14ac:dyDescent="0.4">
      <c r="A1451">
        <v>1450</v>
      </c>
      <c r="B1451">
        <v>1</v>
      </c>
      <c r="C1451">
        <v>1</v>
      </c>
      <c r="D1451">
        <v>1</v>
      </c>
      <c r="E1451">
        <v>1</v>
      </c>
      <c r="F1451">
        <v>0.31543259726232098</v>
      </c>
      <c r="G1451">
        <v>-19.5597103619757</v>
      </c>
      <c r="H1451">
        <v>0.999999999999999</v>
      </c>
      <c r="I1451">
        <v>20.307482036594699</v>
      </c>
      <c r="J1451" t="s">
        <v>1690</v>
      </c>
      <c r="K1451" t="s">
        <v>25</v>
      </c>
      <c r="L1451" t="s">
        <v>1691</v>
      </c>
      <c r="M1451" t="s">
        <v>1692</v>
      </c>
      <c r="N1451" t="s">
        <v>1693</v>
      </c>
      <c r="O1451" t="s">
        <v>1694</v>
      </c>
      <c r="P1451">
        <v>-0.89999997600000003</v>
      </c>
      <c r="Q1451" t="s">
        <v>1695</v>
      </c>
      <c r="R1451" t="s">
        <v>1696</v>
      </c>
      <c r="S1451">
        <v>8677533822</v>
      </c>
      <c r="T1451">
        <v>595.1657467</v>
      </c>
      <c r="U1451" t="s">
        <v>31</v>
      </c>
      <c r="V1451" t="s">
        <v>3046</v>
      </c>
      <c r="W1451" t="s">
        <v>23</v>
      </c>
    </row>
    <row r="1452" spans="1:23" x14ac:dyDescent="0.4">
      <c r="A1452">
        <v>1451</v>
      </c>
      <c r="B1452">
        <v>1</v>
      </c>
      <c r="C1452">
        <v>1</v>
      </c>
      <c r="D1452">
        <v>1</v>
      </c>
      <c r="E1452">
        <v>1</v>
      </c>
      <c r="F1452">
        <v>0.31543259726232098</v>
      </c>
      <c r="G1452">
        <v>-19.5597103619757</v>
      </c>
      <c r="H1452" t="s">
        <v>23</v>
      </c>
      <c r="I1452">
        <v>20.307482036594699</v>
      </c>
      <c r="J1452" t="s">
        <v>1690</v>
      </c>
      <c r="K1452" t="s">
        <v>25</v>
      </c>
      <c r="L1452" t="s">
        <v>1691</v>
      </c>
      <c r="M1452" t="s">
        <v>1692</v>
      </c>
      <c r="N1452" t="s">
        <v>1693</v>
      </c>
      <c r="O1452" t="s">
        <v>1694</v>
      </c>
      <c r="P1452">
        <v>-0.89999997600000003</v>
      </c>
      <c r="Q1452" t="s">
        <v>1695</v>
      </c>
      <c r="R1452" t="s">
        <v>1696</v>
      </c>
      <c r="S1452">
        <v>8677533822</v>
      </c>
      <c r="T1452">
        <v>595.1657467</v>
      </c>
      <c r="U1452" t="s">
        <v>31</v>
      </c>
      <c r="V1452" t="s">
        <v>3047</v>
      </c>
      <c r="W1452" t="s">
        <v>23</v>
      </c>
    </row>
    <row r="1453" spans="1:23" x14ac:dyDescent="0.4">
      <c r="A1453">
        <v>1452</v>
      </c>
      <c r="B1453">
        <v>1</v>
      </c>
      <c r="C1453">
        <v>3</v>
      </c>
      <c r="D1453">
        <v>1</v>
      </c>
      <c r="E1453">
        <v>3</v>
      </c>
      <c r="F1453">
        <v>0.31504147194662702</v>
      </c>
      <c r="G1453">
        <v>-101.08473524066</v>
      </c>
      <c r="H1453">
        <v>0.138693467336683</v>
      </c>
      <c r="I1453">
        <v>45.526361273712801</v>
      </c>
      <c r="J1453" t="s">
        <v>411</v>
      </c>
      <c r="K1453" t="s">
        <v>25</v>
      </c>
      <c r="L1453" t="s">
        <v>412</v>
      </c>
      <c r="M1453" t="s">
        <v>413</v>
      </c>
      <c r="N1453" t="s">
        <v>414</v>
      </c>
      <c r="O1453" t="s">
        <v>415</v>
      </c>
      <c r="P1453">
        <v>2.7000000499999999</v>
      </c>
      <c r="Q1453" t="s">
        <v>416</v>
      </c>
      <c r="R1453" t="s">
        <v>417</v>
      </c>
      <c r="S1453">
        <v>120383862</v>
      </c>
      <c r="T1453">
        <v>353.18597</v>
      </c>
      <c r="U1453" t="s">
        <v>31</v>
      </c>
      <c r="V1453" t="s">
        <v>3048</v>
      </c>
      <c r="W1453" t="s">
        <v>23</v>
      </c>
    </row>
    <row r="1454" spans="1:23" x14ac:dyDescent="0.4">
      <c r="A1454">
        <v>1453</v>
      </c>
      <c r="B1454">
        <v>1</v>
      </c>
      <c r="C1454">
        <v>1</v>
      </c>
      <c r="D1454">
        <v>1</v>
      </c>
      <c r="E1454">
        <v>1</v>
      </c>
      <c r="F1454">
        <v>0.31481491881030299</v>
      </c>
      <c r="G1454">
        <v>-29.6806491050327</v>
      </c>
      <c r="H1454">
        <v>0.999999999999999</v>
      </c>
      <c r="I1454">
        <v>15.731995108926199</v>
      </c>
      <c r="J1454" t="s">
        <v>1017</v>
      </c>
      <c r="K1454" t="s">
        <v>25</v>
      </c>
      <c r="L1454" t="s">
        <v>2220</v>
      </c>
      <c r="M1454" t="s">
        <v>2221</v>
      </c>
      <c r="N1454" t="s">
        <v>2222</v>
      </c>
      <c r="O1454" t="s">
        <v>2223</v>
      </c>
      <c r="P1454">
        <v>0.69999998799999996</v>
      </c>
      <c r="Q1454" t="s">
        <v>2224</v>
      </c>
      <c r="R1454" t="s">
        <v>2225</v>
      </c>
      <c r="S1454">
        <v>34380376446</v>
      </c>
      <c r="T1454">
        <v>449.10783789999999</v>
      </c>
      <c r="U1454" t="s">
        <v>31</v>
      </c>
      <c r="V1454" t="s">
        <v>3049</v>
      </c>
      <c r="W1454" t="s">
        <v>23</v>
      </c>
    </row>
    <row r="1455" spans="1:23" x14ac:dyDescent="0.4">
      <c r="A1455">
        <v>1454</v>
      </c>
      <c r="B1455">
        <v>1</v>
      </c>
      <c r="C1455">
        <v>1</v>
      </c>
      <c r="D1455">
        <v>1</v>
      </c>
      <c r="E1455">
        <v>1</v>
      </c>
      <c r="F1455">
        <v>0.31481491881030299</v>
      </c>
      <c r="G1455">
        <v>-29.6806491050327</v>
      </c>
      <c r="H1455" t="s">
        <v>23</v>
      </c>
      <c r="I1455">
        <v>15.731995108926199</v>
      </c>
      <c r="J1455" t="s">
        <v>1017</v>
      </c>
      <c r="K1455" t="s">
        <v>25</v>
      </c>
      <c r="L1455" t="s">
        <v>2220</v>
      </c>
      <c r="M1455" t="s">
        <v>2221</v>
      </c>
      <c r="N1455" t="s">
        <v>2222</v>
      </c>
      <c r="O1455" t="s">
        <v>2223</v>
      </c>
      <c r="P1455">
        <v>0.69999998799999996</v>
      </c>
      <c r="Q1455" t="s">
        <v>2224</v>
      </c>
      <c r="R1455" t="s">
        <v>2225</v>
      </c>
      <c r="S1455">
        <v>34380376446</v>
      </c>
      <c r="T1455">
        <v>449.10783789999999</v>
      </c>
      <c r="U1455" t="s">
        <v>31</v>
      </c>
      <c r="V1455" t="s">
        <v>3050</v>
      </c>
      <c r="W1455" t="s">
        <v>23</v>
      </c>
    </row>
    <row r="1456" spans="1:23" x14ac:dyDescent="0.4">
      <c r="A1456">
        <v>1455</v>
      </c>
      <c r="B1456">
        <v>1</v>
      </c>
      <c r="C1456">
        <v>1</v>
      </c>
      <c r="D1456">
        <v>1</v>
      </c>
      <c r="E1456">
        <v>1</v>
      </c>
      <c r="F1456">
        <v>0.31454662152252799</v>
      </c>
      <c r="G1456">
        <v>-39.519025379902999</v>
      </c>
      <c r="H1456">
        <v>0.999999999999999</v>
      </c>
      <c r="I1456">
        <v>10.339080340266801</v>
      </c>
      <c r="J1456" t="s">
        <v>2628</v>
      </c>
      <c r="K1456" t="s">
        <v>25</v>
      </c>
      <c r="L1456" t="s">
        <v>3051</v>
      </c>
      <c r="M1456" t="s">
        <v>3052</v>
      </c>
      <c r="N1456" t="s">
        <v>3053</v>
      </c>
      <c r="O1456" t="s">
        <v>3054</v>
      </c>
      <c r="P1456">
        <v>5.4000000999999997</v>
      </c>
      <c r="Q1456" t="s">
        <v>3055</v>
      </c>
      <c r="R1456" t="s">
        <v>3056</v>
      </c>
      <c r="S1456">
        <v>19972222</v>
      </c>
      <c r="T1456">
        <v>767.49400409999998</v>
      </c>
      <c r="U1456" t="s">
        <v>31</v>
      </c>
      <c r="V1456" t="s">
        <v>3057</v>
      </c>
      <c r="W1456" t="s">
        <v>23</v>
      </c>
    </row>
    <row r="1457" spans="1:23" x14ac:dyDescent="0.4">
      <c r="A1457">
        <v>1456</v>
      </c>
      <c r="B1457">
        <v>1</v>
      </c>
      <c r="C1457">
        <v>1</v>
      </c>
      <c r="D1457">
        <v>1</v>
      </c>
      <c r="E1457">
        <v>1</v>
      </c>
      <c r="F1457">
        <v>0.31454662152252799</v>
      </c>
      <c r="G1457">
        <v>-39.519025379902999</v>
      </c>
      <c r="H1457" t="s">
        <v>23</v>
      </c>
      <c r="I1457">
        <v>10.339080340266801</v>
      </c>
      <c r="J1457" t="s">
        <v>2628</v>
      </c>
      <c r="K1457" t="s">
        <v>25</v>
      </c>
      <c r="L1457" t="s">
        <v>3051</v>
      </c>
      <c r="M1457" t="s">
        <v>3052</v>
      </c>
      <c r="N1457" t="s">
        <v>3053</v>
      </c>
      <c r="O1457" t="s">
        <v>3054</v>
      </c>
      <c r="P1457">
        <v>5.4000000999999997</v>
      </c>
      <c r="Q1457" t="s">
        <v>3055</v>
      </c>
      <c r="R1457" t="s">
        <v>3056</v>
      </c>
      <c r="S1457">
        <v>19972222</v>
      </c>
      <c r="T1457">
        <v>767.49400409999998</v>
      </c>
      <c r="U1457" t="s">
        <v>31</v>
      </c>
      <c r="V1457" t="s">
        <v>3058</v>
      </c>
      <c r="W1457" t="s">
        <v>23</v>
      </c>
    </row>
    <row r="1458" spans="1:23" x14ac:dyDescent="0.4">
      <c r="A1458">
        <v>1457</v>
      </c>
      <c r="B1458">
        <v>1</v>
      </c>
      <c r="C1458">
        <v>1</v>
      </c>
      <c r="D1458">
        <v>1</v>
      </c>
      <c r="E1458">
        <v>3</v>
      </c>
      <c r="F1458">
        <v>0.31453972262547503</v>
      </c>
      <c r="G1458">
        <v>-279.01913813396101</v>
      </c>
      <c r="H1458">
        <v>0.96331658291457301</v>
      </c>
      <c r="I1458">
        <v>80.428257430818604</v>
      </c>
      <c r="J1458" t="s">
        <v>2437</v>
      </c>
      <c r="K1458" t="s">
        <v>25</v>
      </c>
      <c r="L1458" t="s">
        <v>2438</v>
      </c>
      <c r="M1458" t="s">
        <v>2439</v>
      </c>
      <c r="N1458" t="s">
        <v>2440</v>
      </c>
      <c r="O1458" t="s">
        <v>2441</v>
      </c>
      <c r="P1458">
        <v>4.6999998099999996</v>
      </c>
      <c r="Q1458" t="s">
        <v>2442</v>
      </c>
      <c r="R1458" t="s">
        <v>2443</v>
      </c>
      <c r="S1458">
        <v>67649606</v>
      </c>
      <c r="T1458">
        <v>479.11840260000002</v>
      </c>
      <c r="U1458" t="s">
        <v>31</v>
      </c>
      <c r="V1458" t="s">
        <v>3059</v>
      </c>
      <c r="W1458" t="s">
        <v>23</v>
      </c>
    </row>
    <row r="1459" spans="1:23" x14ac:dyDescent="0.4">
      <c r="A1459">
        <v>1458</v>
      </c>
      <c r="B1459">
        <v>1</v>
      </c>
      <c r="C1459">
        <v>1</v>
      </c>
      <c r="D1459">
        <v>1</v>
      </c>
      <c r="E1459">
        <v>1</v>
      </c>
      <c r="F1459">
        <v>0.314349471171814</v>
      </c>
      <c r="G1459">
        <v>-25.595915006445601</v>
      </c>
      <c r="H1459" t="s">
        <v>23</v>
      </c>
      <c r="I1459">
        <v>32.031067173301601</v>
      </c>
      <c r="J1459" t="s">
        <v>1681</v>
      </c>
      <c r="K1459" t="s">
        <v>25</v>
      </c>
      <c r="L1459" t="s">
        <v>1682</v>
      </c>
      <c r="M1459" t="s">
        <v>1683</v>
      </c>
      <c r="N1459" t="s">
        <v>1684</v>
      </c>
      <c r="O1459" t="s">
        <v>1685</v>
      </c>
      <c r="P1459">
        <v>2.1225359400000001</v>
      </c>
      <c r="Q1459" t="s">
        <v>1686</v>
      </c>
      <c r="R1459" t="s">
        <v>1687</v>
      </c>
      <c r="S1459">
        <v>86829438</v>
      </c>
      <c r="T1459">
        <v>169.0760247</v>
      </c>
      <c r="U1459" t="s">
        <v>31</v>
      </c>
      <c r="V1459" t="s">
        <v>3060</v>
      </c>
      <c r="W1459" t="s">
        <v>23</v>
      </c>
    </row>
    <row r="1460" spans="1:23" x14ac:dyDescent="0.4">
      <c r="A1460">
        <v>1459</v>
      </c>
      <c r="B1460">
        <v>1</v>
      </c>
      <c r="C1460">
        <v>1</v>
      </c>
      <c r="D1460">
        <v>1</v>
      </c>
      <c r="E1460">
        <v>1</v>
      </c>
      <c r="F1460">
        <v>0.314349471171814</v>
      </c>
      <c r="G1460">
        <v>-25.595915006445601</v>
      </c>
      <c r="H1460">
        <v>0.99899497487437094</v>
      </c>
      <c r="I1460">
        <v>32.031067173301601</v>
      </c>
      <c r="J1460" t="s">
        <v>1681</v>
      </c>
      <c r="K1460" t="s">
        <v>25</v>
      </c>
      <c r="L1460" t="s">
        <v>1682</v>
      </c>
      <c r="M1460" t="s">
        <v>1683</v>
      </c>
      <c r="N1460" t="s">
        <v>1684</v>
      </c>
      <c r="O1460" t="s">
        <v>1685</v>
      </c>
      <c r="P1460">
        <v>2.1225359400000001</v>
      </c>
      <c r="Q1460" t="s">
        <v>1686</v>
      </c>
      <c r="R1460" t="s">
        <v>1687</v>
      </c>
      <c r="S1460">
        <v>86829438</v>
      </c>
      <c r="T1460">
        <v>169.0760247</v>
      </c>
      <c r="U1460" t="s">
        <v>31</v>
      </c>
      <c r="V1460" t="s">
        <v>3061</v>
      </c>
      <c r="W1460" t="s">
        <v>23</v>
      </c>
    </row>
    <row r="1461" spans="1:23" x14ac:dyDescent="0.4">
      <c r="A1461">
        <v>1460</v>
      </c>
      <c r="B1461">
        <v>1</v>
      </c>
      <c r="C1461">
        <v>1</v>
      </c>
      <c r="D1461">
        <v>1</v>
      </c>
      <c r="E1461">
        <v>1</v>
      </c>
      <c r="F1461">
        <v>0.31405405086170401</v>
      </c>
      <c r="G1461">
        <v>-581.28417595066696</v>
      </c>
      <c r="H1461">
        <v>0.999999999999999</v>
      </c>
      <c r="I1461">
        <v>41.617075350616801</v>
      </c>
      <c r="J1461" t="s">
        <v>2084</v>
      </c>
      <c r="K1461" t="s">
        <v>25</v>
      </c>
      <c r="L1461" t="s">
        <v>2085</v>
      </c>
      <c r="M1461" t="s">
        <v>2086</v>
      </c>
      <c r="N1461" t="s">
        <v>2087</v>
      </c>
      <c r="O1461" t="s">
        <v>2088</v>
      </c>
      <c r="P1461">
        <v>-3.2999999500000001</v>
      </c>
      <c r="Q1461">
        <v>3036015</v>
      </c>
      <c r="R1461" t="s">
        <v>2089</v>
      </c>
      <c r="S1461">
        <v>70</v>
      </c>
      <c r="T1461">
        <v>581.1864822</v>
      </c>
      <c r="U1461" t="s">
        <v>31</v>
      </c>
      <c r="V1461" t="s">
        <v>3062</v>
      </c>
      <c r="W1461" t="s">
        <v>23</v>
      </c>
    </row>
    <row r="1462" spans="1:23" x14ac:dyDescent="0.4">
      <c r="A1462">
        <v>1461</v>
      </c>
      <c r="B1462">
        <v>1</v>
      </c>
      <c r="C1462">
        <v>1</v>
      </c>
      <c r="D1462">
        <v>1</v>
      </c>
      <c r="E1462">
        <v>1</v>
      </c>
      <c r="F1462">
        <v>0.31405405086170401</v>
      </c>
      <c r="G1462">
        <v>-581.28417595066696</v>
      </c>
      <c r="H1462" t="s">
        <v>23</v>
      </c>
      <c r="I1462">
        <v>41.617075350616801</v>
      </c>
      <c r="J1462" t="s">
        <v>2084</v>
      </c>
      <c r="K1462" t="s">
        <v>25</v>
      </c>
      <c r="L1462" t="s">
        <v>2085</v>
      </c>
      <c r="M1462" t="s">
        <v>2086</v>
      </c>
      <c r="N1462" t="s">
        <v>2087</v>
      </c>
      <c r="O1462" t="s">
        <v>2088</v>
      </c>
      <c r="P1462">
        <v>-3.2999999500000001</v>
      </c>
      <c r="Q1462">
        <v>3036015</v>
      </c>
      <c r="R1462" t="s">
        <v>2089</v>
      </c>
      <c r="S1462">
        <v>70</v>
      </c>
      <c r="T1462">
        <v>581.1864822</v>
      </c>
      <c r="U1462" t="s">
        <v>31</v>
      </c>
      <c r="V1462" t="s">
        <v>3063</v>
      </c>
      <c r="W1462" t="s">
        <v>23</v>
      </c>
    </row>
    <row r="1463" spans="1:23" x14ac:dyDescent="0.4">
      <c r="A1463">
        <v>1462</v>
      </c>
      <c r="B1463">
        <v>1</v>
      </c>
      <c r="C1463">
        <v>3</v>
      </c>
      <c r="D1463">
        <v>1</v>
      </c>
      <c r="E1463">
        <v>3</v>
      </c>
      <c r="F1463">
        <v>0.31394506173798697</v>
      </c>
      <c r="G1463">
        <v>-157.32971591742299</v>
      </c>
      <c r="H1463">
        <v>0.21708542713567799</v>
      </c>
      <c r="I1463">
        <v>37.889780045329303</v>
      </c>
      <c r="J1463" t="s">
        <v>2815</v>
      </c>
      <c r="K1463" t="s">
        <v>25</v>
      </c>
      <c r="L1463" t="s">
        <v>2816</v>
      </c>
      <c r="M1463" t="s">
        <v>2817</v>
      </c>
      <c r="N1463" t="s">
        <v>2818</v>
      </c>
      <c r="O1463" t="s">
        <v>2819</v>
      </c>
      <c r="P1463">
        <v>-1.10000002</v>
      </c>
      <c r="Q1463" t="s">
        <v>2820</v>
      </c>
      <c r="R1463" t="s">
        <v>2821</v>
      </c>
      <c r="S1463">
        <v>255781246</v>
      </c>
      <c r="T1463">
        <v>611.19704679999995</v>
      </c>
      <c r="U1463" t="s">
        <v>31</v>
      </c>
      <c r="V1463" t="s">
        <v>3064</v>
      </c>
      <c r="W1463" t="s">
        <v>23</v>
      </c>
    </row>
    <row r="1464" spans="1:23" x14ac:dyDescent="0.4">
      <c r="A1464">
        <v>1463</v>
      </c>
      <c r="B1464">
        <v>1</v>
      </c>
      <c r="C1464">
        <v>2</v>
      </c>
      <c r="D1464">
        <v>1</v>
      </c>
      <c r="E1464">
        <v>4</v>
      </c>
      <c r="F1464">
        <v>0.31368668739202299</v>
      </c>
      <c r="G1464">
        <v>-233.52265556581301</v>
      </c>
      <c r="H1464">
        <v>0.106030150753768</v>
      </c>
      <c r="I1464">
        <v>32.860015874633902</v>
      </c>
      <c r="J1464" t="s">
        <v>2060</v>
      </c>
      <c r="K1464" t="s">
        <v>25</v>
      </c>
      <c r="L1464" t="s">
        <v>2061</v>
      </c>
      <c r="M1464" t="s">
        <v>2062</v>
      </c>
      <c r="N1464" t="s">
        <v>28</v>
      </c>
      <c r="O1464" t="s">
        <v>2063</v>
      </c>
      <c r="P1464">
        <v>-3.2999999500000001</v>
      </c>
      <c r="Q1464" t="s">
        <v>2064</v>
      </c>
      <c r="R1464" t="s">
        <v>2065</v>
      </c>
      <c r="S1464">
        <v>18874370</v>
      </c>
      <c r="T1464">
        <v>433.11292329999998</v>
      </c>
      <c r="U1464" t="s">
        <v>31</v>
      </c>
      <c r="V1464" t="s">
        <v>3065</v>
      </c>
      <c r="W1464" t="s">
        <v>23</v>
      </c>
    </row>
    <row r="1465" spans="1:23" x14ac:dyDescent="0.4">
      <c r="A1465">
        <v>1464</v>
      </c>
      <c r="B1465">
        <v>1</v>
      </c>
      <c r="C1465">
        <v>1</v>
      </c>
      <c r="D1465">
        <v>1</v>
      </c>
      <c r="E1465">
        <v>2</v>
      </c>
      <c r="F1465">
        <v>0.31362423239944998</v>
      </c>
      <c r="G1465">
        <v>-97.301810373847005</v>
      </c>
      <c r="H1465" t="s">
        <v>23</v>
      </c>
      <c r="I1465">
        <v>0.90091655041956997</v>
      </c>
      <c r="J1465" t="s">
        <v>411</v>
      </c>
      <c r="K1465" t="s">
        <v>25</v>
      </c>
      <c r="L1465" t="s">
        <v>3066</v>
      </c>
      <c r="M1465" t="s">
        <v>3067</v>
      </c>
      <c r="N1465" t="s">
        <v>28</v>
      </c>
      <c r="O1465" t="s">
        <v>3068</v>
      </c>
      <c r="P1465">
        <v>3.1104135500000001</v>
      </c>
      <c r="R1465" t="s">
        <v>3069</v>
      </c>
      <c r="S1465">
        <v>8592064512</v>
      </c>
      <c r="T1465">
        <v>353.18596910000002</v>
      </c>
      <c r="U1465" t="s">
        <v>31</v>
      </c>
      <c r="V1465" t="s">
        <v>3070</v>
      </c>
      <c r="W1465" t="s">
        <v>23</v>
      </c>
    </row>
    <row r="1466" spans="1:23" x14ac:dyDescent="0.4">
      <c r="A1466">
        <v>1465</v>
      </c>
      <c r="B1466">
        <v>1</v>
      </c>
      <c r="C1466">
        <v>1</v>
      </c>
      <c r="D1466">
        <v>1</v>
      </c>
      <c r="E1466">
        <v>2</v>
      </c>
      <c r="F1466">
        <v>0.31362423239944998</v>
      </c>
      <c r="G1466">
        <v>-97.301810373847005</v>
      </c>
      <c r="H1466">
        <v>0.70201005025125596</v>
      </c>
      <c r="I1466">
        <v>0.90091655041956997</v>
      </c>
      <c r="J1466" t="s">
        <v>411</v>
      </c>
      <c r="K1466" t="s">
        <v>25</v>
      </c>
      <c r="L1466" t="s">
        <v>3066</v>
      </c>
      <c r="M1466" t="s">
        <v>3067</v>
      </c>
      <c r="N1466" t="s">
        <v>28</v>
      </c>
      <c r="O1466" t="s">
        <v>3068</v>
      </c>
      <c r="P1466">
        <v>3.1104135500000001</v>
      </c>
      <c r="R1466" t="s">
        <v>3069</v>
      </c>
      <c r="S1466">
        <v>8592064512</v>
      </c>
      <c r="T1466">
        <v>353.18596910000002</v>
      </c>
      <c r="U1466" t="s">
        <v>31</v>
      </c>
      <c r="V1466" t="s">
        <v>3071</v>
      </c>
      <c r="W1466" t="s">
        <v>23</v>
      </c>
    </row>
    <row r="1467" spans="1:23" x14ac:dyDescent="0.4">
      <c r="A1467">
        <v>1466</v>
      </c>
      <c r="B1467">
        <v>1</v>
      </c>
      <c r="C1467">
        <v>1</v>
      </c>
      <c r="D1467">
        <v>1</v>
      </c>
      <c r="E1467">
        <v>1</v>
      </c>
      <c r="F1467">
        <v>0.31317022110864201</v>
      </c>
      <c r="G1467">
        <v>-638.33474559489605</v>
      </c>
      <c r="H1467" t="s">
        <v>23</v>
      </c>
      <c r="I1467">
        <v>29.269509218272098</v>
      </c>
      <c r="J1467" t="s">
        <v>3072</v>
      </c>
      <c r="K1467" t="s">
        <v>25</v>
      </c>
      <c r="L1467" t="s">
        <v>3073</v>
      </c>
      <c r="M1467" t="s">
        <v>3074</v>
      </c>
      <c r="N1467" t="s">
        <v>28</v>
      </c>
      <c r="O1467" t="s">
        <v>3075</v>
      </c>
      <c r="P1467">
        <v>4.6999998099999996</v>
      </c>
      <c r="Q1467">
        <v>71576419</v>
      </c>
      <c r="R1467" t="s">
        <v>3076</v>
      </c>
      <c r="S1467">
        <v>33554434</v>
      </c>
      <c r="T1467">
        <v>589.19156750000002</v>
      </c>
      <c r="U1467" t="s">
        <v>31</v>
      </c>
      <c r="V1467" t="s">
        <v>3077</v>
      </c>
      <c r="W1467" t="s">
        <v>23</v>
      </c>
    </row>
    <row r="1468" spans="1:23" x14ac:dyDescent="0.4">
      <c r="A1468">
        <v>1467</v>
      </c>
      <c r="B1468">
        <v>1</v>
      </c>
      <c r="C1468">
        <v>1</v>
      </c>
      <c r="D1468">
        <v>1</v>
      </c>
      <c r="E1468">
        <v>1</v>
      </c>
      <c r="F1468">
        <v>0.31317022110864201</v>
      </c>
      <c r="G1468">
        <v>-638.33474559489605</v>
      </c>
      <c r="H1468">
        <v>0.99497487437185905</v>
      </c>
      <c r="I1468">
        <v>29.269509218272098</v>
      </c>
      <c r="J1468" t="s">
        <v>3072</v>
      </c>
      <c r="K1468" t="s">
        <v>25</v>
      </c>
      <c r="L1468" t="s">
        <v>3073</v>
      </c>
      <c r="M1468" t="s">
        <v>3074</v>
      </c>
      <c r="N1468" t="s">
        <v>28</v>
      </c>
      <c r="O1468" t="s">
        <v>3075</v>
      </c>
      <c r="P1468">
        <v>4.6999998099999996</v>
      </c>
      <c r="Q1468">
        <v>71576419</v>
      </c>
      <c r="R1468" t="s">
        <v>3076</v>
      </c>
      <c r="S1468">
        <v>33554434</v>
      </c>
      <c r="T1468">
        <v>589.19156750000002</v>
      </c>
      <c r="U1468" t="s">
        <v>31</v>
      </c>
      <c r="V1468" t="s">
        <v>3078</v>
      </c>
      <c r="W1468" t="s">
        <v>23</v>
      </c>
    </row>
    <row r="1469" spans="1:23" x14ac:dyDescent="0.4">
      <c r="A1469">
        <v>1468</v>
      </c>
      <c r="B1469">
        <v>1</v>
      </c>
      <c r="C1469">
        <v>1</v>
      </c>
      <c r="D1469">
        <v>1</v>
      </c>
      <c r="E1469">
        <v>1</v>
      </c>
      <c r="F1469">
        <v>0.31304904208208001</v>
      </c>
      <c r="G1469">
        <v>-46.669499357376402</v>
      </c>
      <c r="H1469" t="s">
        <v>23</v>
      </c>
      <c r="I1469">
        <v>4.0424071307669296</v>
      </c>
      <c r="J1469" t="s">
        <v>2096</v>
      </c>
      <c r="K1469" t="s">
        <v>25</v>
      </c>
      <c r="L1469" t="s">
        <v>3079</v>
      </c>
      <c r="M1469" t="s">
        <v>3080</v>
      </c>
      <c r="N1469" t="s">
        <v>3081</v>
      </c>
      <c r="O1469" t="s">
        <v>3082</v>
      </c>
      <c r="P1469">
        <v>1.1435529</v>
      </c>
      <c r="Q1469" t="s">
        <v>3083</v>
      </c>
      <c r="R1469" t="s">
        <v>3084</v>
      </c>
      <c r="S1469">
        <v>8609890314</v>
      </c>
      <c r="T1469">
        <v>179.03388509999999</v>
      </c>
      <c r="U1469" t="s">
        <v>31</v>
      </c>
      <c r="V1469" t="s">
        <v>3085</v>
      </c>
      <c r="W1469" t="s">
        <v>23</v>
      </c>
    </row>
    <row r="1470" spans="1:23" x14ac:dyDescent="0.4">
      <c r="A1470">
        <v>1469</v>
      </c>
      <c r="B1470">
        <v>1</v>
      </c>
      <c r="C1470">
        <v>1</v>
      </c>
      <c r="D1470">
        <v>1</v>
      </c>
      <c r="E1470">
        <v>1</v>
      </c>
      <c r="F1470">
        <v>0.31304904208208001</v>
      </c>
      <c r="G1470">
        <v>-46.669499357376402</v>
      </c>
      <c r="H1470">
        <v>0.999999999999999</v>
      </c>
      <c r="I1470">
        <v>4.0424071307669296</v>
      </c>
      <c r="J1470" t="s">
        <v>2096</v>
      </c>
      <c r="K1470" t="s">
        <v>25</v>
      </c>
      <c r="L1470" t="s">
        <v>3079</v>
      </c>
      <c r="M1470" t="s">
        <v>3080</v>
      </c>
      <c r="N1470" t="s">
        <v>3081</v>
      </c>
      <c r="O1470" t="s">
        <v>3082</v>
      </c>
      <c r="P1470">
        <v>1.1435529</v>
      </c>
      <c r="Q1470" t="s">
        <v>3083</v>
      </c>
      <c r="R1470" t="s">
        <v>3084</v>
      </c>
      <c r="S1470">
        <v>8609890314</v>
      </c>
      <c r="T1470">
        <v>179.03388509999999</v>
      </c>
      <c r="U1470" t="s">
        <v>31</v>
      </c>
      <c r="V1470" t="s">
        <v>3086</v>
      </c>
      <c r="W1470" t="s">
        <v>23</v>
      </c>
    </row>
    <row r="1471" spans="1:23" x14ac:dyDescent="0.4">
      <c r="A1471">
        <v>1470</v>
      </c>
      <c r="B1471">
        <v>1</v>
      </c>
      <c r="C1471">
        <v>1</v>
      </c>
      <c r="D1471">
        <v>1</v>
      </c>
      <c r="E1471">
        <v>1</v>
      </c>
      <c r="F1471">
        <v>0.31288605508543299</v>
      </c>
      <c r="G1471">
        <v>-69.940954085815406</v>
      </c>
      <c r="H1471" t="s">
        <v>23</v>
      </c>
      <c r="I1471">
        <v>35.532998558330299</v>
      </c>
      <c r="J1471" t="s">
        <v>3087</v>
      </c>
      <c r="K1471" t="s">
        <v>25</v>
      </c>
      <c r="L1471" t="s">
        <v>3088</v>
      </c>
      <c r="M1471" t="s">
        <v>3089</v>
      </c>
      <c r="N1471" t="s">
        <v>3090</v>
      </c>
      <c r="O1471" t="s">
        <v>3091</v>
      </c>
      <c r="P1471">
        <v>2.5</v>
      </c>
      <c r="Q1471" t="s">
        <v>3092</v>
      </c>
      <c r="R1471" t="s">
        <v>3093</v>
      </c>
      <c r="S1471">
        <v>87597430</v>
      </c>
      <c r="T1471">
        <v>241.0859207</v>
      </c>
      <c r="U1471" t="s">
        <v>31</v>
      </c>
      <c r="V1471" t="s">
        <v>3094</v>
      </c>
      <c r="W1471" t="s">
        <v>23</v>
      </c>
    </row>
    <row r="1472" spans="1:23" x14ac:dyDescent="0.4">
      <c r="A1472">
        <v>1471</v>
      </c>
      <c r="B1472">
        <v>1</v>
      </c>
      <c r="C1472">
        <v>1</v>
      </c>
      <c r="D1472">
        <v>1</v>
      </c>
      <c r="E1472">
        <v>1</v>
      </c>
      <c r="F1472">
        <v>0.31288605508543299</v>
      </c>
      <c r="G1472">
        <v>-69.940954085815406</v>
      </c>
      <c r="H1472">
        <v>0.999999999999999</v>
      </c>
      <c r="I1472">
        <v>35.532998558330299</v>
      </c>
      <c r="J1472" t="s">
        <v>3087</v>
      </c>
      <c r="K1472" t="s">
        <v>25</v>
      </c>
      <c r="L1472" t="s">
        <v>3088</v>
      </c>
      <c r="M1472" t="s">
        <v>3089</v>
      </c>
      <c r="N1472" t="s">
        <v>3090</v>
      </c>
      <c r="O1472" t="s">
        <v>3091</v>
      </c>
      <c r="P1472">
        <v>2.5</v>
      </c>
      <c r="Q1472" t="s">
        <v>3092</v>
      </c>
      <c r="R1472" t="s">
        <v>3093</v>
      </c>
      <c r="S1472">
        <v>87597430</v>
      </c>
      <c r="T1472">
        <v>241.0859207</v>
      </c>
      <c r="U1472" t="s">
        <v>31</v>
      </c>
      <c r="V1472" t="s">
        <v>3095</v>
      </c>
      <c r="W1472" t="s">
        <v>23</v>
      </c>
    </row>
    <row r="1473" spans="1:23" x14ac:dyDescent="0.4">
      <c r="A1473">
        <v>1472</v>
      </c>
      <c r="B1473">
        <v>1</v>
      </c>
      <c r="C1473">
        <v>1</v>
      </c>
      <c r="D1473">
        <v>1</v>
      </c>
      <c r="E1473">
        <v>1</v>
      </c>
      <c r="F1473">
        <v>0.31260538967401003</v>
      </c>
      <c r="G1473">
        <v>-741.55354064977405</v>
      </c>
      <c r="H1473" t="s">
        <v>23</v>
      </c>
      <c r="I1473">
        <v>48.682517273229301</v>
      </c>
      <c r="J1473" t="s">
        <v>1652</v>
      </c>
      <c r="K1473" t="s">
        <v>25</v>
      </c>
      <c r="L1473" t="s">
        <v>1653</v>
      </c>
      <c r="M1473" t="s">
        <v>1654</v>
      </c>
      <c r="N1473" t="s">
        <v>28</v>
      </c>
      <c r="O1473" t="s">
        <v>1655</v>
      </c>
      <c r="P1473">
        <v>3.2999999500000001</v>
      </c>
      <c r="Q1473" t="s">
        <v>1656</v>
      </c>
      <c r="R1473" t="s">
        <v>1657</v>
      </c>
      <c r="S1473">
        <v>16777286</v>
      </c>
      <c r="T1473">
        <v>565.15518199999997</v>
      </c>
      <c r="U1473" t="s">
        <v>31</v>
      </c>
      <c r="V1473" t="s">
        <v>3096</v>
      </c>
      <c r="W1473" t="s">
        <v>23</v>
      </c>
    </row>
    <row r="1474" spans="1:23" x14ac:dyDescent="0.4">
      <c r="A1474">
        <v>1473</v>
      </c>
      <c r="B1474">
        <v>1</v>
      </c>
      <c r="C1474">
        <v>1</v>
      </c>
      <c r="D1474">
        <v>1</v>
      </c>
      <c r="E1474">
        <v>1</v>
      </c>
      <c r="F1474">
        <v>0.31260538967401003</v>
      </c>
      <c r="G1474">
        <v>-741.55354064977405</v>
      </c>
      <c r="H1474">
        <v>0.99698492462311505</v>
      </c>
      <c r="I1474">
        <v>48.682517273229301</v>
      </c>
      <c r="J1474" t="s">
        <v>1652</v>
      </c>
      <c r="K1474" t="s">
        <v>25</v>
      </c>
      <c r="L1474" t="s">
        <v>1653</v>
      </c>
      <c r="M1474" t="s">
        <v>1654</v>
      </c>
      <c r="N1474" t="s">
        <v>28</v>
      </c>
      <c r="O1474" t="s">
        <v>1655</v>
      </c>
      <c r="P1474">
        <v>3.2999999500000001</v>
      </c>
      <c r="Q1474" t="s">
        <v>1656</v>
      </c>
      <c r="R1474" t="s">
        <v>1657</v>
      </c>
      <c r="S1474">
        <v>16777286</v>
      </c>
      <c r="T1474">
        <v>565.15518199999997</v>
      </c>
      <c r="U1474" t="s">
        <v>31</v>
      </c>
      <c r="V1474" t="s">
        <v>3097</v>
      </c>
      <c r="W1474" t="s">
        <v>23</v>
      </c>
    </row>
    <row r="1475" spans="1:23" x14ac:dyDescent="0.4">
      <c r="A1475">
        <v>1474</v>
      </c>
      <c r="B1475">
        <v>1</v>
      </c>
      <c r="C1475">
        <v>1</v>
      </c>
      <c r="D1475">
        <v>1</v>
      </c>
      <c r="E1475">
        <v>1</v>
      </c>
      <c r="F1475">
        <v>0.312536608144588</v>
      </c>
      <c r="G1475">
        <v>-30.5832518507641</v>
      </c>
      <c r="H1475" t="s">
        <v>23</v>
      </c>
      <c r="I1475">
        <v>12.3973751757123</v>
      </c>
      <c r="J1475" t="s">
        <v>3098</v>
      </c>
      <c r="K1475" t="s">
        <v>25</v>
      </c>
      <c r="L1475" t="s">
        <v>3099</v>
      </c>
      <c r="M1475" t="s">
        <v>3100</v>
      </c>
      <c r="N1475" t="s">
        <v>3101</v>
      </c>
      <c r="O1475" t="s">
        <v>3102</v>
      </c>
      <c r="P1475">
        <v>0.60000002399999997</v>
      </c>
      <c r="Q1475" t="s">
        <v>3103</v>
      </c>
      <c r="R1475" t="s">
        <v>3104</v>
      </c>
      <c r="S1475">
        <v>88009086</v>
      </c>
      <c r="T1475">
        <v>435.12857339999999</v>
      </c>
      <c r="U1475" t="s">
        <v>31</v>
      </c>
      <c r="V1475" t="s">
        <v>3105</v>
      </c>
      <c r="W1475" t="s">
        <v>23</v>
      </c>
    </row>
    <row r="1476" spans="1:23" x14ac:dyDescent="0.4">
      <c r="A1476">
        <v>1475</v>
      </c>
      <c r="B1476">
        <v>1</v>
      </c>
      <c r="C1476">
        <v>1</v>
      </c>
      <c r="D1476">
        <v>1</v>
      </c>
      <c r="E1476">
        <v>1</v>
      </c>
      <c r="F1476">
        <v>0.312536608144588</v>
      </c>
      <c r="G1476">
        <v>-30.5832518507641</v>
      </c>
      <c r="H1476">
        <v>0.999999999999999</v>
      </c>
      <c r="I1476">
        <v>12.3973751757123</v>
      </c>
      <c r="J1476" t="s">
        <v>3098</v>
      </c>
      <c r="K1476" t="s">
        <v>25</v>
      </c>
      <c r="L1476" t="s">
        <v>3099</v>
      </c>
      <c r="M1476" t="s">
        <v>3100</v>
      </c>
      <c r="N1476" t="s">
        <v>3101</v>
      </c>
      <c r="O1476" t="s">
        <v>3102</v>
      </c>
      <c r="P1476">
        <v>0.60000002399999997</v>
      </c>
      <c r="Q1476" t="s">
        <v>3103</v>
      </c>
      <c r="R1476" t="s">
        <v>3104</v>
      </c>
      <c r="S1476">
        <v>88009086</v>
      </c>
      <c r="T1476">
        <v>435.12857339999999</v>
      </c>
      <c r="U1476" t="s">
        <v>31</v>
      </c>
      <c r="V1476" t="s">
        <v>3106</v>
      </c>
      <c r="W1476" t="s">
        <v>23</v>
      </c>
    </row>
    <row r="1477" spans="1:23" x14ac:dyDescent="0.4">
      <c r="A1477">
        <v>1476</v>
      </c>
      <c r="B1477">
        <v>1</v>
      </c>
      <c r="C1477">
        <v>2</v>
      </c>
      <c r="D1477">
        <v>1</v>
      </c>
      <c r="E1477">
        <v>1</v>
      </c>
      <c r="F1477">
        <v>0.31242426386399502</v>
      </c>
      <c r="G1477">
        <v>-205.587589292156</v>
      </c>
      <c r="H1477">
        <v>0.999999999999999</v>
      </c>
      <c r="I1477">
        <v>18.2146799095683</v>
      </c>
      <c r="J1477" t="s">
        <v>944</v>
      </c>
      <c r="K1477" t="s">
        <v>25</v>
      </c>
      <c r="L1477" t="s">
        <v>945</v>
      </c>
      <c r="M1477" t="s">
        <v>946</v>
      </c>
      <c r="N1477" t="s">
        <v>947</v>
      </c>
      <c r="O1477" t="s">
        <v>948</v>
      </c>
      <c r="P1477">
        <v>4</v>
      </c>
      <c r="Q1477" t="s">
        <v>949</v>
      </c>
      <c r="R1477" t="s">
        <v>950</v>
      </c>
      <c r="S1477">
        <v>120384382</v>
      </c>
      <c r="T1477">
        <v>609.28065730000003</v>
      </c>
      <c r="U1477" t="s">
        <v>31</v>
      </c>
      <c r="V1477" t="s">
        <v>3107</v>
      </c>
      <c r="W1477" t="s">
        <v>23</v>
      </c>
    </row>
    <row r="1478" spans="1:23" x14ac:dyDescent="0.4">
      <c r="A1478">
        <v>1477</v>
      </c>
      <c r="B1478">
        <v>1</v>
      </c>
      <c r="C1478">
        <v>2</v>
      </c>
      <c r="D1478">
        <v>1</v>
      </c>
      <c r="E1478">
        <v>1</v>
      </c>
      <c r="F1478">
        <v>0.31242426386399502</v>
      </c>
      <c r="G1478">
        <v>-205.587589292156</v>
      </c>
      <c r="H1478" t="s">
        <v>23</v>
      </c>
      <c r="I1478">
        <v>18.2146799095683</v>
      </c>
      <c r="J1478" t="s">
        <v>944</v>
      </c>
      <c r="K1478" t="s">
        <v>25</v>
      </c>
      <c r="L1478" t="s">
        <v>945</v>
      </c>
      <c r="M1478" t="s">
        <v>946</v>
      </c>
      <c r="N1478" t="s">
        <v>947</v>
      </c>
      <c r="O1478" t="s">
        <v>948</v>
      </c>
      <c r="P1478">
        <v>4</v>
      </c>
      <c r="Q1478" t="s">
        <v>949</v>
      </c>
      <c r="R1478" t="s">
        <v>950</v>
      </c>
      <c r="S1478">
        <v>120384382</v>
      </c>
      <c r="T1478">
        <v>609.28065730000003</v>
      </c>
      <c r="U1478" t="s">
        <v>31</v>
      </c>
      <c r="V1478" t="s">
        <v>3108</v>
      </c>
      <c r="W1478" t="s">
        <v>23</v>
      </c>
    </row>
    <row r="1479" spans="1:23" x14ac:dyDescent="0.4">
      <c r="A1479">
        <v>1478</v>
      </c>
      <c r="B1479">
        <v>1</v>
      </c>
      <c r="C1479">
        <v>1</v>
      </c>
      <c r="D1479">
        <v>1</v>
      </c>
      <c r="E1479">
        <v>1</v>
      </c>
      <c r="F1479">
        <v>0.31219129880104401</v>
      </c>
      <c r="G1479">
        <v>-174.843769554673</v>
      </c>
      <c r="H1479" t="s">
        <v>23</v>
      </c>
      <c r="I1479">
        <v>60.4497813444952</v>
      </c>
      <c r="J1479" t="s">
        <v>3109</v>
      </c>
      <c r="K1479" t="s">
        <v>25</v>
      </c>
      <c r="L1479" t="s">
        <v>3110</v>
      </c>
      <c r="M1479" t="s">
        <v>3111</v>
      </c>
      <c r="N1479" t="s">
        <v>3112</v>
      </c>
      <c r="O1479" t="s">
        <v>3113</v>
      </c>
      <c r="P1479">
        <v>-2.5999998999999998</v>
      </c>
      <c r="Q1479" t="s">
        <v>3114</v>
      </c>
      <c r="R1479" t="s">
        <v>3115</v>
      </c>
      <c r="S1479">
        <v>16777282</v>
      </c>
      <c r="T1479">
        <v>289.07066459999999</v>
      </c>
      <c r="U1479" t="s">
        <v>31</v>
      </c>
      <c r="V1479" t="s">
        <v>3116</v>
      </c>
      <c r="W1479" t="s">
        <v>23</v>
      </c>
    </row>
    <row r="1480" spans="1:23" x14ac:dyDescent="0.4">
      <c r="A1480">
        <v>1479</v>
      </c>
      <c r="B1480">
        <v>1</v>
      </c>
      <c r="C1480">
        <v>1</v>
      </c>
      <c r="D1480">
        <v>1</v>
      </c>
      <c r="E1480">
        <v>1</v>
      </c>
      <c r="F1480">
        <v>0.31219129880104401</v>
      </c>
      <c r="G1480">
        <v>-174.843769554673</v>
      </c>
      <c r="H1480">
        <v>0.999999999999999</v>
      </c>
      <c r="I1480">
        <v>60.4497813444952</v>
      </c>
      <c r="J1480" t="s">
        <v>3109</v>
      </c>
      <c r="K1480" t="s">
        <v>25</v>
      </c>
      <c r="L1480" t="s">
        <v>3110</v>
      </c>
      <c r="M1480" t="s">
        <v>3111</v>
      </c>
      <c r="N1480" t="s">
        <v>3112</v>
      </c>
      <c r="O1480" t="s">
        <v>3113</v>
      </c>
      <c r="P1480">
        <v>-2.5999998999999998</v>
      </c>
      <c r="Q1480" t="s">
        <v>3114</v>
      </c>
      <c r="R1480" t="s">
        <v>3115</v>
      </c>
      <c r="S1480">
        <v>16777282</v>
      </c>
      <c r="T1480">
        <v>289.07066459999999</v>
      </c>
      <c r="U1480" t="s">
        <v>31</v>
      </c>
      <c r="V1480" t="s">
        <v>3117</v>
      </c>
      <c r="W1480" t="s">
        <v>23</v>
      </c>
    </row>
    <row r="1481" spans="1:23" x14ac:dyDescent="0.4">
      <c r="A1481">
        <v>1480</v>
      </c>
      <c r="B1481">
        <v>1</v>
      </c>
      <c r="C1481">
        <v>1</v>
      </c>
      <c r="D1481">
        <v>1</v>
      </c>
      <c r="E1481">
        <v>1</v>
      </c>
      <c r="F1481">
        <v>0.31209368456071501</v>
      </c>
      <c r="G1481">
        <v>-940.65488576241398</v>
      </c>
      <c r="H1481">
        <v>0.99949748743718503</v>
      </c>
      <c r="I1481">
        <v>47.029553099276598</v>
      </c>
      <c r="J1481" t="s">
        <v>1759</v>
      </c>
      <c r="K1481" t="s">
        <v>25</v>
      </c>
      <c r="L1481" t="s">
        <v>1760</v>
      </c>
      <c r="M1481" t="s">
        <v>1761</v>
      </c>
      <c r="N1481" t="s">
        <v>28</v>
      </c>
      <c r="O1481" t="s">
        <v>1762</v>
      </c>
      <c r="P1481">
        <v>2.7999999500000001</v>
      </c>
      <c r="Q1481">
        <v>139597537</v>
      </c>
      <c r="R1481" t="s">
        <v>1763</v>
      </c>
      <c r="S1481">
        <v>262146</v>
      </c>
      <c r="T1481">
        <v>611.19704679999995</v>
      </c>
      <c r="U1481" t="s">
        <v>31</v>
      </c>
      <c r="V1481" t="s">
        <v>3118</v>
      </c>
      <c r="W1481" t="s">
        <v>23</v>
      </c>
    </row>
    <row r="1482" spans="1:23" x14ac:dyDescent="0.4">
      <c r="A1482">
        <v>1481</v>
      </c>
      <c r="B1482">
        <v>1</v>
      </c>
      <c r="C1482">
        <v>1</v>
      </c>
      <c r="D1482">
        <v>1</v>
      </c>
      <c r="E1482">
        <v>1</v>
      </c>
      <c r="F1482">
        <v>0.31209368456071501</v>
      </c>
      <c r="G1482">
        <v>-940.65488576241398</v>
      </c>
      <c r="H1482" t="s">
        <v>23</v>
      </c>
      <c r="I1482">
        <v>47.029553099276598</v>
      </c>
      <c r="J1482" t="s">
        <v>1759</v>
      </c>
      <c r="K1482" t="s">
        <v>25</v>
      </c>
      <c r="L1482" t="s">
        <v>1760</v>
      </c>
      <c r="M1482" t="s">
        <v>1761</v>
      </c>
      <c r="N1482" t="s">
        <v>28</v>
      </c>
      <c r="O1482" t="s">
        <v>1762</v>
      </c>
      <c r="P1482">
        <v>2.7999999500000001</v>
      </c>
      <c r="Q1482">
        <v>139597537</v>
      </c>
      <c r="R1482" t="s">
        <v>1763</v>
      </c>
      <c r="S1482">
        <v>262146</v>
      </c>
      <c r="T1482">
        <v>611.19704679999995</v>
      </c>
      <c r="U1482" t="s">
        <v>31</v>
      </c>
      <c r="V1482" t="s">
        <v>3119</v>
      </c>
      <c r="W1482" t="s">
        <v>23</v>
      </c>
    </row>
    <row r="1483" spans="1:23" x14ac:dyDescent="0.4">
      <c r="A1483">
        <v>1482</v>
      </c>
      <c r="B1483">
        <v>1</v>
      </c>
      <c r="C1483">
        <v>2</v>
      </c>
      <c r="D1483">
        <v>1</v>
      </c>
      <c r="E1483">
        <v>3</v>
      </c>
      <c r="F1483">
        <v>0.31185154516203101</v>
      </c>
      <c r="G1483">
        <v>-299.66031489351502</v>
      </c>
      <c r="H1483">
        <v>0.30351758793969802</v>
      </c>
      <c r="I1483">
        <v>17.436581394712999</v>
      </c>
      <c r="J1483" t="s">
        <v>3120</v>
      </c>
      <c r="K1483" t="s">
        <v>25</v>
      </c>
      <c r="L1483" t="s">
        <v>3121</v>
      </c>
      <c r="M1483" t="s">
        <v>3122</v>
      </c>
      <c r="N1483" t="s">
        <v>3123</v>
      </c>
      <c r="O1483" t="s">
        <v>3124</v>
      </c>
      <c r="P1483">
        <v>-2.2999999500000001</v>
      </c>
      <c r="Q1483" t="s">
        <v>3125</v>
      </c>
      <c r="R1483" t="s">
        <v>3126</v>
      </c>
      <c r="S1483">
        <v>8593113174</v>
      </c>
      <c r="T1483">
        <v>465.10275250000001</v>
      </c>
      <c r="U1483" t="s">
        <v>31</v>
      </c>
      <c r="V1483" t="s">
        <v>3127</v>
      </c>
      <c r="W1483" t="s">
        <v>23</v>
      </c>
    </row>
    <row r="1484" spans="1:23" x14ac:dyDescent="0.4">
      <c r="A1484">
        <v>1483</v>
      </c>
      <c r="B1484">
        <v>1</v>
      </c>
      <c r="C1484">
        <v>1</v>
      </c>
      <c r="D1484">
        <v>1</v>
      </c>
      <c r="E1484">
        <v>1</v>
      </c>
      <c r="F1484">
        <v>0.31184928721108301</v>
      </c>
      <c r="G1484">
        <v>-92.442409470470693</v>
      </c>
      <c r="H1484">
        <v>0.999999999999999</v>
      </c>
      <c r="I1484">
        <v>48.066885496303001</v>
      </c>
      <c r="J1484" t="s">
        <v>2096</v>
      </c>
      <c r="K1484" t="s">
        <v>25</v>
      </c>
      <c r="L1484" t="s">
        <v>2097</v>
      </c>
      <c r="M1484" t="s">
        <v>2098</v>
      </c>
      <c r="N1484" t="s">
        <v>2099</v>
      </c>
      <c r="O1484" t="s">
        <v>2100</v>
      </c>
      <c r="P1484">
        <v>0.77951866400000003</v>
      </c>
      <c r="Q1484">
        <v>5289480</v>
      </c>
      <c r="R1484" t="s">
        <v>2101</v>
      </c>
      <c r="S1484">
        <v>16777218</v>
      </c>
      <c r="T1484">
        <v>179.03388509999999</v>
      </c>
      <c r="U1484" t="s">
        <v>31</v>
      </c>
      <c r="V1484" t="s">
        <v>3128</v>
      </c>
      <c r="W1484" t="s">
        <v>23</v>
      </c>
    </row>
    <row r="1485" spans="1:23" x14ac:dyDescent="0.4">
      <c r="A1485">
        <v>1484</v>
      </c>
      <c r="B1485">
        <v>1</v>
      </c>
      <c r="C1485">
        <v>1</v>
      </c>
      <c r="D1485">
        <v>1</v>
      </c>
      <c r="E1485">
        <v>1</v>
      </c>
      <c r="F1485">
        <v>0.31184928721108301</v>
      </c>
      <c r="G1485">
        <v>-92.442409470470693</v>
      </c>
      <c r="H1485" t="s">
        <v>23</v>
      </c>
      <c r="I1485">
        <v>48.066885496303001</v>
      </c>
      <c r="J1485" t="s">
        <v>2096</v>
      </c>
      <c r="K1485" t="s">
        <v>25</v>
      </c>
      <c r="L1485" t="s">
        <v>2097</v>
      </c>
      <c r="M1485" t="s">
        <v>2098</v>
      </c>
      <c r="N1485" t="s">
        <v>2099</v>
      </c>
      <c r="O1485" t="s">
        <v>2100</v>
      </c>
      <c r="P1485">
        <v>0.77951866400000003</v>
      </c>
      <c r="Q1485">
        <v>5289480</v>
      </c>
      <c r="R1485" t="s">
        <v>2101</v>
      </c>
      <c r="S1485">
        <v>16777218</v>
      </c>
      <c r="T1485">
        <v>179.03388509999999</v>
      </c>
      <c r="U1485" t="s">
        <v>31</v>
      </c>
      <c r="V1485" t="s">
        <v>3129</v>
      </c>
      <c r="W1485" t="s">
        <v>23</v>
      </c>
    </row>
    <row r="1486" spans="1:23" x14ac:dyDescent="0.4">
      <c r="A1486">
        <v>1485</v>
      </c>
      <c r="B1486">
        <v>1</v>
      </c>
      <c r="C1486">
        <v>1</v>
      </c>
      <c r="D1486">
        <v>1</v>
      </c>
      <c r="E1486">
        <v>1</v>
      </c>
      <c r="F1486">
        <v>0.311339185123997</v>
      </c>
      <c r="G1486">
        <v>-202.66736509473</v>
      </c>
      <c r="H1486">
        <v>0.999999999999999</v>
      </c>
      <c r="I1486">
        <v>50.221297887511497</v>
      </c>
      <c r="J1486" t="s">
        <v>175</v>
      </c>
      <c r="K1486" t="s">
        <v>25</v>
      </c>
      <c r="L1486" t="s">
        <v>3130</v>
      </c>
      <c r="M1486" t="s">
        <v>3131</v>
      </c>
      <c r="N1486" t="s">
        <v>3132</v>
      </c>
      <c r="O1486" t="s">
        <v>3133</v>
      </c>
      <c r="P1486">
        <v>1</v>
      </c>
      <c r="Q1486">
        <v>87005</v>
      </c>
      <c r="R1486" t="s">
        <v>3134</v>
      </c>
      <c r="S1486">
        <v>67371010</v>
      </c>
      <c r="T1486">
        <v>214.1073844</v>
      </c>
      <c r="U1486" t="s">
        <v>31</v>
      </c>
      <c r="V1486" t="s">
        <v>3135</v>
      </c>
      <c r="W1486" t="s">
        <v>23</v>
      </c>
    </row>
    <row r="1487" spans="1:23" x14ac:dyDescent="0.4">
      <c r="A1487">
        <v>1486</v>
      </c>
      <c r="B1487">
        <v>1</v>
      </c>
      <c r="C1487">
        <v>1</v>
      </c>
      <c r="D1487">
        <v>1</v>
      </c>
      <c r="E1487">
        <v>1</v>
      </c>
      <c r="F1487">
        <v>0.311339185123997</v>
      </c>
      <c r="G1487">
        <v>-202.66736509473</v>
      </c>
      <c r="H1487" t="s">
        <v>23</v>
      </c>
      <c r="I1487">
        <v>50.221297887511497</v>
      </c>
      <c r="J1487" t="s">
        <v>175</v>
      </c>
      <c r="K1487" t="s">
        <v>25</v>
      </c>
      <c r="L1487" t="s">
        <v>3130</v>
      </c>
      <c r="M1487" t="s">
        <v>3131</v>
      </c>
      <c r="N1487" t="s">
        <v>3132</v>
      </c>
      <c r="O1487" t="s">
        <v>3133</v>
      </c>
      <c r="P1487">
        <v>1</v>
      </c>
      <c r="Q1487">
        <v>87005</v>
      </c>
      <c r="R1487" t="s">
        <v>3134</v>
      </c>
      <c r="S1487">
        <v>67371010</v>
      </c>
      <c r="T1487">
        <v>214.1073844</v>
      </c>
      <c r="U1487" t="s">
        <v>31</v>
      </c>
      <c r="V1487" t="s">
        <v>3136</v>
      </c>
      <c r="W1487" t="s">
        <v>23</v>
      </c>
    </row>
    <row r="1488" spans="1:23" x14ac:dyDescent="0.4">
      <c r="A1488">
        <v>1487</v>
      </c>
      <c r="B1488">
        <v>1</v>
      </c>
      <c r="C1488">
        <v>1</v>
      </c>
      <c r="D1488">
        <v>1</v>
      </c>
      <c r="E1488">
        <v>1</v>
      </c>
      <c r="F1488">
        <v>0.31112857492750601</v>
      </c>
      <c r="G1488">
        <v>-87.463267982876502</v>
      </c>
      <c r="H1488">
        <v>0.999999999999999</v>
      </c>
      <c r="I1488">
        <v>73.476604413575103</v>
      </c>
      <c r="J1488" t="s">
        <v>1040</v>
      </c>
      <c r="K1488" t="s">
        <v>25</v>
      </c>
      <c r="L1488" t="s">
        <v>1041</v>
      </c>
      <c r="M1488" t="s">
        <v>1042</v>
      </c>
      <c r="N1488" t="s">
        <v>1043</v>
      </c>
      <c r="O1488" t="s">
        <v>1044</v>
      </c>
      <c r="P1488">
        <v>0.69999998799999996</v>
      </c>
      <c r="Q1488">
        <v>68094</v>
      </c>
      <c r="R1488" t="s">
        <v>1045</v>
      </c>
      <c r="S1488">
        <v>19415142</v>
      </c>
      <c r="T1488">
        <v>199.08658940000001</v>
      </c>
      <c r="U1488" t="s">
        <v>31</v>
      </c>
      <c r="V1488" t="s">
        <v>3137</v>
      </c>
      <c r="W1488" t="s">
        <v>23</v>
      </c>
    </row>
    <row r="1489" spans="1:23" x14ac:dyDescent="0.4">
      <c r="A1489">
        <v>1488</v>
      </c>
      <c r="B1489">
        <v>1</v>
      </c>
      <c r="C1489">
        <v>1</v>
      </c>
      <c r="D1489">
        <v>1</v>
      </c>
      <c r="E1489">
        <v>1</v>
      </c>
      <c r="F1489">
        <v>0.31112857492750601</v>
      </c>
      <c r="G1489">
        <v>-87.463267982876502</v>
      </c>
      <c r="H1489" t="s">
        <v>23</v>
      </c>
      <c r="I1489">
        <v>73.476604413575103</v>
      </c>
      <c r="J1489" t="s">
        <v>1040</v>
      </c>
      <c r="K1489" t="s">
        <v>25</v>
      </c>
      <c r="L1489" t="s">
        <v>1041</v>
      </c>
      <c r="M1489" t="s">
        <v>1042</v>
      </c>
      <c r="N1489" t="s">
        <v>1043</v>
      </c>
      <c r="O1489" t="s">
        <v>1044</v>
      </c>
      <c r="P1489">
        <v>0.69999998799999996</v>
      </c>
      <c r="Q1489">
        <v>68094</v>
      </c>
      <c r="R1489" t="s">
        <v>1045</v>
      </c>
      <c r="S1489">
        <v>19415142</v>
      </c>
      <c r="T1489">
        <v>199.08658940000001</v>
      </c>
      <c r="U1489" t="s">
        <v>31</v>
      </c>
      <c r="V1489" t="s">
        <v>3138</v>
      </c>
      <c r="W1489" t="s">
        <v>23</v>
      </c>
    </row>
    <row r="1490" spans="1:23" x14ac:dyDescent="0.4">
      <c r="A1490">
        <v>1489</v>
      </c>
      <c r="B1490">
        <v>1</v>
      </c>
      <c r="C1490">
        <v>2</v>
      </c>
      <c r="D1490">
        <v>1</v>
      </c>
      <c r="E1490">
        <v>1</v>
      </c>
      <c r="F1490">
        <v>0.31105519120141401</v>
      </c>
      <c r="G1490">
        <v>-200.52011688858499</v>
      </c>
      <c r="H1490" t="s">
        <v>23</v>
      </c>
      <c r="I1490">
        <v>50.160838171845299</v>
      </c>
      <c r="J1490" t="s">
        <v>694</v>
      </c>
      <c r="K1490" t="s">
        <v>25</v>
      </c>
      <c r="L1490" t="s">
        <v>3139</v>
      </c>
      <c r="M1490" t="s">
        <v>3140</v>
      </c>
      <c r="N1490" t="s">
        <v>3141</v>
      </c>
      <c r="O1490" t="s">
        <v>3142</v>
      </c>
      <c r="P1490">
        <v>3.5999998999999998</v>
      </c>
      <c r="Q1490">
        <v>1046047</v>
      </c>
      <c r="R1490" t="s">
        <v>3143</v>
      </c>
      <c r="S1490">
        <v>2113538</v>
      </c>
      <c r="T1490">
        <v>369.18088369999998</v>
      </c>
      <c r="U1490" t="s">
        <v>31</v>
      </c>
      <c r="V1490" t="s">
        <v>3144</v>
      </c>
      <c r="W1490" t="s">
        <v>23</v>
      </c>
    </row>
    <row r="1491" spans="1:23" x14ac:dyDescent="0.4">
      <c r="A1491">
        <v>1490</v>
      </c>
      <c r="B1491">
        <v>1</v>
      </c>
      <c r="C1491">
        <v>2</v>
      </c>
      <c r="D1491">
        <v>1</v>
      </c>
      <c r="E1491">
        <v>1</v>
      </c>
      <c r="F1491">
        <v>0.31105519120141401</v>
      </c>
      <c r="G1491">
        <v>-200.52011688858499</v>
      </c>
      <c r="H1491">
        <v>0.999999999999999</v>
      </c>
      <c r="I1491">
        <v>50.160838171845299</v>
      </c>
      <c r="J1491" t="s">
        <v>694</v>
      </c>
      <c r="K1491" t="s">
        <v>25</v>
      </c>
      <c r="L1491" t="s">
        <v>3139</v>
      </c>
      <c r="M1491" t="s">
        <v>3140</v>
      </c>
      <c r="N1491" t="s">
        <v>3141</v>
      </c>
      <c r="O1491" t="s">
        <v>3142</v>
      </c>
      <c r="P1491">
        <v>3.5999998999999998</v>
      </c>
      <c r="Q1491">
        <v>1046047</v>
      </c>
      <c r="R1491" t="s">
        <v>3143</v>
      </c>
      <c r="S1491">
        <v>2113538</v>
      </c>
      <c r="T1491">
        <v>369.18088369999998</v>
      </c>
      <c r="U1491" t="s">
        <v>31</v>
      </c>
      <c r="V1491" t="s">
        <v>3145</v>
      </c>
      <c r="W1491" t="s">
        <v>23</v>
      </c>
    </row>
    <row r="1492" spans="1:23" x14ac:dyDescent="0.4">
      <c r="A1492">
        <v>1491</v>
      </c>
      <c r="B1492">
        <v>1</v>
      </c>
      <c r="C1492">
        <v>1</v>
      </c>
      <c r="D1492">
        <v>1</v>
      </c>
      <c r="E1492">
        <v>1</v>
      </c>
      <c r="F1492">
        <v>0.31096127008499802</v>
      </c>
      <c r="G1492">
        <v>-84.624231413579096</v>
      </c>
      <c r="H1492">
        <v>0.999999999999999</v>
      </c>
      <c r="I1492">
        <v>21.993485687879101</v>
      </c>
      <c r="J1492" t="s">
        <v>1408</v>
      </c>
      <c r="K1492" t="s">
        <v>25</v>
      </c>
      <c r="L1492" t="s">
        <v>1409</v>
      </c>
      <c r="M1492" t="s">
        <v>1410</v>
      </c>
      <c r="N1492" t="s">
        <v>1411</v>
      </c>
      <c r="O1492" t="s">
        <v>1412</v>
      </c>
      <c r="P1492">
        <v>2.3777244099999999</v>
      </c>
      <c r="Q1492" t="s">
        <v>1413</v>
      </c>
      <c r="R1492" t="s">
        <v>1414</v>
      </c>
      <c r="S1492">
        <v>2779202</v>
      </c>
      <c r="T1492">
        <v>289.15466900000001</v>
      </c>
      <c r="U1492" t="s">
        <v>31</v>
      </c>
      <c r="V1492" t="s">
        <v>3146</v>
      </c>
      <c r="W1492" t="s">
        <v>23</v>
      </c>
    </row>
    <row r="1493" spans="1:23" x14ac:dyDescent="0.4">
      <c r="A1493">
        <v>1492</v>
      </c>
      <c r="B1493">
        <v>1</v>
      </c>
      <c r="C1493">
        <v>1</v>
      </c>
      <c r="D1493">
        <v>1</v>
      </c>
      <c r="E1493">
        <v>1</v>
      </c>
      <c r="F1493">
        <v>0.31096127008499802</v>
      </c>
      <c r="G1493">
        <v>-84.624231413579096</v>
      </c>
      <c r="H1493" t="s">
        <v>23</v>
      </c>
      <c r="I1493">
        <v>21.993485687879101</v>
      </c>
      <c r="J1493" t="s">
        <v>1408</v>
      </c>
      <c r="K1493" t="s">
        <v>25</v>
      </c>
      <c r="L1493" t="s">
        <v>1409</v>
      </c>
      <c r="M1493" t="s">
        <v>1410</v>
      </c>
      <c r="N1493" t="s">
        <v>1411</v>
      </c>
      <c r="O1493" t="s">
        <v>1412</v>
      </c>
      <c r="P1493">
        <v>2.3777244099999999</v>
      </c>
      <c r="Q1493" t="s">
        <v>1413</v>
      </c>
      <c r="R1493" t="s">
        <v>1414</v>
      </c>
      <c r="S1493">
        <v>2779202</v>
      </c>
      <c r="T1493">
        <v>289.15466900000001</v>
      </c>
      <c r="U1493" t="s">
        <v>31</v>
      </c>
      <c r="V1493" t="s">
        <v>3147</v>
      </c>
      <c r="W1493" t="s">
        <v>23</v>
      </c>
    </row>
    <row r="1494" spans="1:23" x14ac:dyDescent="0.4">
      <c r="A1494">
        <v>1493</v>
      </c>
      <c r="B1494">
        <v>1</v>
      </c>
      <c r="C1494">
        <v>2</v>
      </c>
      <c r="D1494">
        <v>1</v>
      </c>
      <c r="E1494">
        <v>1</v>
      </c>
      <c r="F1494">
        <v>0.31090062856059397</v>
      </c>
      <c r="G1494">
        <v>-44.382649260964101</v>
      </c>
      <c r="H1494">
        <v>0.999999999999999</v>
      </c>
      <c r="I1494">
        <v>22.008175671207599</v>
      </c>
      <c r="J1494" t="s">
        <v>2502</v>
      </c>
      <c r="K1494" t="s">
        <v>25</v>
      </c>
      <c r="L1494" t="s">
        <v>3013</v>
      </c>
      <c r="M1494" t="s">
        <v>3014</v>
      </c>
      <c r="N1494" t="s">
        <v>3015</v>
      </c>
      <c r="O1494" t="s">
        <v>3016</v>
      </c>
      <c r="P1494">
        <v>-0.80000001200000004</v>
      </c>
      <c r="Q1494" t="s">
        <v>3017</v>
      </c>
      <c r="R1494" t="s">
        <v>3018</v>
      </c>
      <c r="S1494">
        <v>19955738</v>
      </c>
      <c r="T1494">
        <v>609.18139680000002</v>
      </c>
      <c r="U1494" t="s">
        <v>31</v>
      </c>
      <c r="V1494" t="s">
        <v>3148</v>
      </c>
      <c r="W1494" t="s">
        <v>23</v>
      </c>
    </row>
    <row r="1495" spans="1:23" x14ac:dyDescent="0.4">
      <c r="A1495">
        <v>1494</v>
      </c>
      <c r="B1495">
        <v>1</v>
      </c>
      <c r="C1495">
        <v>2</v>
      </c>
      <c r="D1495">
        <v>1</v>
      </c>
      <c r="E1495">
        <v>1</v>
      </c>
      <c r="F1495">
        <v>0.31090062856059397</v>
      </c>
      <c r="G1495">
        <v>-44.382649260964101</v>
      </c>
      <c r="H1495" t="s">
        <v>23</v>
      </c>
      <c r="I1495">
        <v>22.008175671207599</v>
      </c>
      <c r="J1495" t="s">
        <v>2502</v>
      </c>
      <c r="K1495" t="s">
        <v>25</v>
      </c>
      <c r="L1495" t="s">
        <v>3013</v>
      </c>
      <c r="M1495" t="s">
        <v>3014</v>
      </c>
      <c r="N1495" t="s">
        <v>3015</v>
      </c>
      <c r="O1495" t="s">
        <v>3016</v>
      </c>
      <c r="P1495">
        <v>-0.80000001200000004</v>
      </c>
      <c r="Q1495" t="s">
        <v>3017</v>
      </c>
      <c r="R1495" t="s">
        <v>3018</v>
      </c>
      <c r="S1495">
        <v>19955738</v>
      </c>
      <c r="T1495">
        <v>609.18139680000002</v>
      </c>
      <c r="U1495" t="s">
        <v>31</v>
      </c>
      <c r="V1495" t="s">
        <v>3149</v>
      </c>
      <c r="W1495" t="s">
        <v>23</v>
      </c>
    </row>
    <row r="1496" spans="1:23" x14ac:dyDescent="0.4">
      <c r="A1496">
        <v>1495</v>
      </c>
      <c r="B1496">
        <v>1</v>
      </c>
      <c r="C1496">
        <v>1</v>
      </c>
      <c r="D1496">
        <v>1</v>
      </c>
      <c r="E1496">
        <v>1</v>
      </c>
      <c r="F1496">
        <v>0.31082928127502502</v>
      </c>
      <c r="G1496">
        <v>-11.1046883072438</v>
      </c>
      <c r="H1496" t="s">
        <v>23</v>
      </c>
      <c r="I1496">
        <v>20.4229441563755</v>
      </c>
      <c r="J1496" t="s">
        <v>1690</v>
      </c>
      <c r="K1496" t="s">
        <v>25</v>
      </c>
      <c r="L1496" t="s">
        <v>1691</v>
      </c>
      <c r="M1496" t="s">
        <v>1692</v>
      </c>
      <c r="N1496" t="s">
        <v>1693</v>
      </c>
      <c r="O1496" t="s">
        <v>1694</v>
      </c>
      <c r="P1496">
        <v>-0.89999997600000003</v>
      </c>
      <c r="Q1496" t="s">
        <v>1695</v>
      </c>
      <c r="R1496" t="s">
        <v>1696</v>
      </c>
      <c r="S1496">
        <v>8677533822</v>
      </c>
      <c r="T1496">
        <v>595.1657467</v>
      </c>
      <c r="U1496" t="s">
        <v>31</v>
      </c>
      <c r="V1496" t="s">
        <v>3150</v>
      </c>
      <c r="W1496" t="s">
        <v>23</v>
      </c>
    </row>
    <row r="1497" spans="1:23" x14ac:dyDescent="0.4">
      <c r="A1497">
        <v>1496</v>
      </c>
      <c r="B1497">
        <v>1</v>
      </c>
      <c r="C1497">
        <v>1</v>
      </c>
      <c r="D1497">
        <v>1</v>
      </c>
      <c r="E1497">
        <v>1</v>
      </c>
      <c r="F1497">
        <v>0.31082928127502502</v>
      </c>
      <c r="G1497">
        <v>-11.1046883072438</v>
      </c>
      <c r="H1497">
        <v>0.999999999999999</v>
      </c>
      <c r="I1497">
        <v>20.4229441563755</v>
      </c>
      <c r="J1497" t="s">
        <v>1690</v>
      </c>
      <c r="K1497" t="s">
        <v>25</v>
      </c>
      <c r="L1497" t="s">
        <v>1691</v>
      </c>
      <c r="M1497" t="s">
        <v>1692</v>
      </c>
      <c r="N1497" t="s">
        <v>1693</v>
      </c>
      <c r="O1497" t="s">
        <v>1694</v>
      </c>
      <c r="P1497">
        <v>-0.89999997600000003</v>
      </c>
      <c r="Q1497" t="s">
        <v>1695</v>
      </c>
      <c r="R1497" t="s">
        <v>1696</v>
      </c>
      <c r="S1497">
        <v>8677533822</v>
      </c>
      <c r="T1497">
        <v>595.1657467</v>
      </c>
      <c r="U1497" t="s">
        <v>31</v>
      </c>
      <c r="V1497" t="s">
        <v>3151</v>
      </c>
      <c r="W1497" t="s">
        <v>23</v>
      </c>
    </row>
    <row r="1498" spans="1:23" x14ac:dyDescent="0.4">
      <c r="A1498">
        <v>1497</v>
      </c>
      <c r="B1498">
        <v>1</v>
      </c>
      <c r="C1498">
        <v>1</v>
      </c>
      <c r="D1498">
        <v>1</v>
      </c>
      <c r="E1498">
        <v>1</v>
      </c>
      <c r="F1498">
        <v>0.31071871249065403</v>
      </c>
      <c r="G1498">
        <v>-68.126243121052696</v>
      </c>
      <c r="H1498">
        <v>0.999999999999999</v>
      </c>
      <c r="I1498">
        <v>64.404182581394494</v>
      </c>
      <c r="J1498" t="s">
        <v>1174</v>
      </c>
      <c r="K1498" t="s">
        <v>25</v>
      </c>
      <c r="L1498" t="s">
        <v>2948</v>
      </c>
      <c r="M1498" t="s">
        <v>2949</v>
      </c>
      <c r="N1498" t="s">
        <v>28</v>
      </c>
      <c r="O1498" t="s">
        <v>2950</v>
      </c>
      <c r="P1498">
        <v>3.0999998999999998</v>
      </c>
      <c r="Q1498">
        <v>46879743</v>
      </c>
      <c r="R1498" t="s">
        <v>2951</v>
      </c>
      <c r="S1498">
        <v>3178562</v>
      </c>
      <c r="T1498">
        <v>231.10157079999999</v>
      </c>
      <c r="U1498" t="s">
        <v>31</v>
      </c>
      <c r="V1498" t="s">
        <v>3152</v>
      </c>
      <c r="W1498" t="s">
        <v>23</v>
      </c>
    </row>
    <row r="1499" spans="1:23" x14ac:dyDescent="0.4">
      <c r="A1499">
        <v>1498</v>
      </c>
      <c r="B1499">
        <v>1</v>
      </c>
      <c r="C1499">
        <v>1</v>
      </c>
      <c r="D1499">
        <v>1</v>
      </c>
      <c r="E1499">
        <v>1</v>
      </c>
      <c r="F1499">
        <v>0.31071871249065403</v>
      </c>
      <c r="G1499">
        <v>-68.126243121052696</v>
      </c>
      <c r="H1499" t="s">
        <v>23</v>
      </c>
      <c r="I1499">
        <v>64.404182581394494</v>
      </c>
      <c r="J1499" t="s">
        <v>1174</v>
      </c>
      <c r="K1499" t="s">
        <v>25</v>
      </c>
      <c r="L1499" t="s">
        <v>2948</v>
      </c>
      <c r="M1499" t="s">
        <v>2949</v>
      </c>
      <c r="N1499" t="s">
        <v>28</v>
      </c>
      <c r="O1499" t="s">
        <v>2950</v>
      </c>
      <c r="P1499">
        <v>3.0999998999999998</v>
      </c>
      <c r="Q1499">
        <v>46879743</v>
      </c>
      <c r="R1499" t="s">
        <v>2951</v>
      </c>
      <c r="S1499">
        <v>3178562</v>
      </c>
      <c r="T1499">
        <v>231.10157079999999</v>
      </c>
      <c r="U1499" t="s">
        <v>31</v>
      </c>
      <c r="V1499" t="s">
        <v>3153</v>
      </c>
      <c r="W1499" t="s">
        <v>23</v>
      </c>
    </row>
    <row r="1500" spans="1:23" x14ac:dyDescent="0.4">
      <c r="A1500">
        <v>1499</v>
      </c>
      <c r="B1500">
        <v>1</v>
      </c>
      <c r="C1500">
        <v>2</v>
      </c>
      <c r="D1500">
        <v>1</v>
      </c>
      <c r="E1500">
        <v>2</v>
      </c>
      <c r="F1500">
        <v>0.30986489301703002</v>
      </c>
      <c r="G1500">
        <v>-117.127292423928</v>
      </c>
      <c r="H1500">
        <v>2.3115577889447202E-2</v>
      </c>
      <c r="I1500">
        <v>67.211401403429505</v>
      </c>
      <c r="J1500" t="s">
        <v>1328</v>
      </c>
      <c r="K1500" t="s">
        <v>25</v>
      </c>
      <c r="L1500" t="s">
        <v>2731</v>
      </c>
      <c r="M1500" t="s">
        <v>2732</v>
      </c>
      <c r="N1500" t="s">
        <v>2733</v>
      </c>
      <c r="O1500" t="s">
        <v>2734</v>
      </c>
      <c r="P1500">
        <v>2.0999998999999998</v>
      </c>
      <c r="Q1500" t="s">
        <v>2735</v>
      </c>
      <c r="R1500" t="s">
        <v>2736</v>
      </c>
      <c r="S1500">
        <v>8659189830</v>
      </c>
      <c r="T1500">
        <v>325.19105450000001</v>
      </c>
      <c r="U1500" t="s">
        <v>31</v>
      </c>
      <c r="V1500" t="s">
        <v>3154</v>
      </c>
      <c r="W1500" t="s">
        <v>23</v>
      </c>
    </row>
    <row r="1501" spans="1:23" x14ac:dyDescent="0.4">
      <c r="A1501">
        <v>1500</v>
      </c>
      <c r="B1501">
        <v>1</v>
      </c>
      <c r="C1501">
        <v>1</v>
      </c>
      <c r="D1501">
        <v>1</v>
      </c>
      <c r="E1501">
        <v>1</v>
      </c>
      <c r="F1501">
        <v>0.30969872954713901</v>
      </c>
      <c r="G1501">
        <v>-17.899448048319599</v>
      </c>
      <c r="H1501">
        <v>0.999999999999999</v>
      </c>
      <c r="I1501">
        <v>17.8682365508208</v>
      </c>
      <c r="J1501" t="s">
        <v>1074</v>
      </c>
      <c r="K1501" t="s">
        <v>25</v>
      </c>
      <c r="L1501" t="s">
        <v>3155</v>
      </c>
      <c r="M1501" t="s">
        <v>3156</v>
      </c>
      <c r="N1501" t="s">
        <v>3157</v>
      </c>
      <c r="O1501" t="s">
        <v>3158</v>
      </c>
      <c r="P1501">
        <v>-1.39999998</v>
      </c>
      <c r="Q1501" t="s">
        <v>3159</v>
      </c>
      <c r="R1501" t="s">
        <v>3160</v>
      </c>
      <c r="S1501">
        <v>20629622</v>
      </c>
      <c r="T1501">
        <v>611.16066130000002</v>
      </c>
      <c r="U1501" t="s">
        <v>31</v>
      </c>
      <c r="V1501" t="s">
        <v>3161</v>
      </c>
      <c r="W1501" t="s">
        <v>23</v>
      </c>
    </row>
    <row r="1502" spans="1:23" x14ac:dyDescent="0.4">
      <c r="A1502">
        <v>1501</v>
      </c>
      <c r="B1502">
        <v>1</v>
      </c>
      <c r="C1502">
        <v>1</v>
      </c>
      <c r="D1502">
        <v>1</v>
      </c>
      <c r="E1502">
        <v>1</v>
      </c>
      <c r="F1502">
        <v>0.30969872954713901</v>
      </c>
      <c r="G1502">
        <v>-17.899448048319599</v>
      </c>
      <c r="H1502" t="s">
        <v>23</v>
      </c>
      <c r="I1502">
        <v>17.8682365508208</v>
      </c>
      <c r="J1502" t="s">
        <v>1074</v>
      </c>
      <c r="K1502" t="s">
        <v>25</v>
      </c>
      <c r="L1502" t="s">
        <v>3155</v>
      </c>
      <c r="M1502" t="s">
        <v>3156</v>
      </c>
      <c r="N1502" t="s">
        <v>3157</v>
      </c>
      <c r="O1502" t="s">
        <v>3158</v>
      </c>
      <c r="P1502">
        <v>-1.39999998</v>
      </c>
      <c r="Q1502" t="s">
        <v>3159</v>
      </c>
      <c r="R1502" t="s">
        <v>3160</v>
      </c>
      <c r="S1502">
        <v>20629622</v>
      </c>
      <c r="T1502">
        <v>611.16066130000002</v>
      </c>
      <c r="U1502" t="s">
        <v>31</v>
      </c>
      <c r="V1502" t="s">
        <v>3162</v>
      </c>
      <c r="W1502" t="s">
        <v>23</v>
      </c>
    </row>
    <row r="1503" spans="1:23" x14ac:dyDescent="0.4">
      <c r="A1503">
        <v>1502</v>
      </c>
      <c r="B1503">
        <v>1</v>
      </c>
      <c r="C1503">
        <v>1</v>
      </c>
      <c r="D1503">
        <v>1</v>
      </c>
      <c r="E1503">
        <v>1</v>
      </c>
      <c r="F1503">
        <v>0.30964789961299</v>
      </c>
      <c r="G1503">
        <v>-104.058991481852</v>
      </c>
      <c r="H1503" t="s">
        <v>23</v>
      </c>
      <c r="I1503">
        <v>23.780260818523502</v>
      </c>
      <c r="J1503" t="s">
        <v>1408</v>
      </c>
      <c r="K1503" t="s">
        <v>25</v>
      </c>
      <c r="L1503" t="s">
        <v>1409</v>
      </c>
      <c r="M1503" t="s">
        <v>1410</v>
      </c>
      <c r="N1503" t="s">
        <v>1411</v>
      </c>
      <c r="O1503" t="s">
        <v>1412</v>
      </c>
      <c r="P1503">
        <v>2.3777244099999999</v>
      </c>
      <c r="Q1503" t="s">
        <v>1413</v>
      </c>
      <c r="R1503" t="s">
        <v>1414</v>
      </c>
      <c r="S1503">
        <v>2779202</v>
      </c>
      <c r="T1503">
        <v>289.15466900000001</v>
      </c>
      <c r="U1503" t="s">
        <v>31</v>
      </c>
      <c r="V1503" t="s">
        <v>3163</v>
      </c>
      <c r="W1503" t="s">
        <v>23</v>
      </c>
    </row>
    <row r="1504" spans="1:23" x14ac:dyDescent="0.4">
      <c r="A1504">
        <v>1503</v>
      </c>
      <c r="B1504">
        <v>1</v>
      </c>
      <c r="C1504">
        <v>1</v>
      </c>
      <c r="D1504">
        <v>1</v>
      </c>
      <c r="E1504">
        <v>1</v>
      </c>
      <c r="F1504">
        <v>0.30964789961299</v>
      </c>
      <c r="G1504">
        <v>-104.058991481852</v>
      </c>
      <c r="H1504">
        <v>0.999999999999999</v>
      </c>
      <c r="I1504">
        <v>23.780260818523502</v>
      </c>
      <c r="J1504" t="s">
        <v>1408</v>
      </c>
      <c r="K1504" t="s">
        <v>25</v>
      </c>
      <c r="L1504" t="s">
        <v>1409</v>
      </c>
      <c r="M1504" t="s">
        <v>1410</v>
      </c>
      <c r="N1504" t="s">
        <v>1411</v>
      </c>
      <c r="O1504" t="s">
        <v>1412</v>
      </c>
      <c r="P1504">
        <v>2.3777244099999999</v>
      </c>
      <c r="Q1504" t="s">
        <v>1413</v>
      </c>
      <c r="R1504" t="s">
        <v>1414</v>
      </c>
      <c r="S1504">
        <v>2779202</v>
      </c>
      <c r="T1504">
        <v>289.15466900000001</v>
      </c>
      <c r="U1504" t="s">
        <v>31</v>
      </c>
      <c r="V1504" t="s">
        <v>3164</v>
      </c>
      <c r="W1504" t="s">
        <v>23</v>
      </c>
    </row>
    <row r="1505" spans="1:23" x14ac:dyDescent="0.4">
      <c r="A1505">
        <v>1504</v>
      </c>
      <c r="B1505">
        <v>1</v>
      </c>
      <c r="C1505">
        <v>1</v>
      </c>
      <c r="D1505">
        <v>1</v>
      </c>
      <c r="E1505">
        <v>1</v>
      </c>
      <c r="F1505">
        <v>0.30875319869039702</v>
      </c>
      <c r="G1505">
        <v>-22.1295239871008</v>
      </c>
      <c r="H1505" t="s">
        <v>23</v>
      </c>
      <c r="I1505">
        <v>59.1918486255638</v>
      </c>
      <c r="J1505" t="s">
        <v>1102</v>
      </c>
      <c r="K1505" t="s">
        <v>25</v>
      </c>
      <c r="L1505" t="s">
        <v>1103</v>
      </c>
      <c r="M1505" t="s">
        <v>1104</v>
      </c>
      <c r="N1505" t="s">
        <v>1105</v>
      </c>
      <c r="O1505" t="s">
        <v>1106</v>
      </c>
      <c r="P1505">
        <v>3.0999998999999998</v>
      </c>
      <c r="Q1505" t="s">
        <v>1107</v>
      </c>
      <c r="R1505" t="s">
        <v>1108</v>
      </c>
      <c r="S1505">
        <v>255847294</v>
      </c>
      <c r="T1505">
        <v>229.08591999999999</v>
      </c>
      <c r="U1505" t="s">
        <v>31</v>
      </c>
      <c r="V1505" t="s">
        <v>3165</v>
      </c>
      <c r="W1505" t="s">
        <v>23</v>
      </c>
    </row>
    <row r="1506" spans="1:23" x14ac:dyDescent="0.4">
      <c r="A1506">
        <v>1505</v>
      </c>
      <c r="B1506">
        <v>1</v>
      </c>
      <c r="C1506">
        <v>1</v>
      </c>
      <c r="D1506">
        <v>1</v>
      </c>
      <c r="E1506">
        <v>1</v>
      </c>
      <c r="F1506">
        <v>0.30875319869039702</v>
      </c>
      <c r="G1506">
        <v>-22.1295239871008</v>
      </c>
      <c r="H1506">
        <v>0.999999999999999</v>
      </c>
      <c r="I1506">
        <v>59.1918486255638</v>
      </c>
      <c r="J1506" t="s">
        <v>1102</v>
      </c>
      <c r="K1506" t="s">
        <v>25</v>
      </c>
      <c r="L1506" t="s">
        <v>1103</v>
      </c>
      <c r="M1506" t="s">
        <v>1104</v>
      </c>
      <c r="N1506" t="s">
        <v>1105</v>
      </c>
      <c r="O1506" t="s">
        <v>1106</v>
      </c>
      <c r="P1506">
        <v>3.0999998999999998</v>
      </c>
      <c r="Q1506" t="s">
        <v>1107</v>
      </c>
      <c r="R1506" t="s">
        <v>1108</v>
      </c>
      <c r="S1506">
        <v>255847294</v>
      </c>
      <c r="T1506">
        <v>229.08591999999999</v>
      </c>
      <c r="U1506" t="s">
        <v>31</v>
      </c>
      <c r="V1506" t="s">
        <v>3166</v>
      </c>
      <c r="W1506" t="s">
        <v>23</v>
      </c>
    </row>
    <row r="1507" spans="1:23" x14ac:dyDescent="0.4">
      <c r="A1507">
        <v>1506</v>
      </c>
      <c r="B1507">
        <v>1</v>
      </c>
      <c r="C1507">
        <v>1</v>
      </c>
      <c r="D1507">
        <v>1</v>
      </c>
      <c r="E1507">
        <v>2</v>
      </c>
      <c r="F1507">
        <v>0.30848588718208803</v>
      </c>
      <c r="G1507">
        <v>-205.636521342751</v>
      </c>
      <c r="H1507" t="s">
        <v>23</v>
      </c>
      <c r="I1507">
        <v>53.435371239509799</v>
      </c>
      <c r="J1507" t="s">
        <v>3167</v>
      </c>
      <c r="K1507" t="s">
        <v>25</v>
      </c>
      <c r="L1507" t="s">
        <v>3168</v>
      </c>
      <c r="M1507" t="s">
        <v>3169</v>
      </c>
      <c r="N1507" t="s">
        <v>3170</v>
      </c>
      <c r="O1507" t="s">
        <v>3171</v>
      </c>
      <c r="P1507">
        <v>-1.60000002</v>
      </c>
      <c r="Q1507" t="s">
        <v>3172</v>
      </c>
      <c r="R1507" t="s">
        <v>3173</v>
      </c>
      <c r="S1507">
        <v>20105598</v>
      </c>
      <c r="T1507">
        <v>374.10860000000002</v>
      </c>
      <c r="U1507" t="s">
        <v>31</v>
      </c>
      <c r="V1507" t="s">
        <v>3174</v>
      </c>
      <c r="W1507" t="s">
        <v>23</v>
      </c>
    </row>
    <row r="1508" spans="1:23" x14ac:dyDescent="0.4">
      <c r="A1508">
        <v>1507</v>
      </c>
      <c r="B1508">
        <v>1</v>
      </c>
      <c r="C1508">
        <v>1</v>
      </c>
      <c r="D1508">
        <v>1</v>
      </c>
      <c r="E1508">
        <v>2</v>
      </c>
      <c r="F1508">
        <v>0.30848588718208803</v>
      </c>
      <c r="G1508">
        <v>-205.636521342751</v>
      </c>
      <c r="H1508">
        <v>0.585427135678392</v>
      </c>
      <c r="I1508">
        <v>53.435371239509799</v>
      </c>
      <c r="J1508" t="s">
        <v>3167</v>
      </c>
      <c r="K1508" t="s">
        <v>25</v>
      </c>
      <c r="L1508" t="s">
        <v>3168</v>
      </c>
      <c r="M1508" t="s">
        <v>3169</v>
      </c>
      <c r="N1508" t="s">
        <v>3170</v>
      </c>
      <c r="O1508" t="s">
        <v>3171</v>
      </c>
      <c r="P1508">
        <v>-1.60000002</v>
      </c>
      <c r="Q1508" t="s">
        <v>3172</v>
      </c>
      <c r="R1508" t="s">
        <v>3173</v>
      </c>
      <c r="S1508">
        <v>20105598</v>
      </c>
      <c r="T1508">
        <v>374.10860000000002</v>
      </c>
      <c r="U1508" t="s">
        <v>31</v>
      </c>
      <c r="V1508" t="s">
        <v>3175</v>
      </c>
      <c r="W1508" t="s">
        <v>23</v>
      </c>
    </row>
    <row r="1509" spans="1:23" x14ac:dyDescent="0.4">
      <c r="A1509">
        <v>1508</v>
      </c>
      <c r="B1509">
        <v>1</v>
      </c>
      <c r="C1509">
        <v>1</v>
      </c>
      <c r="D1509">
        <v>1</v>
      </c>
      <c r="E1509">
        <v>1</v>
      </c>
      <c r="F1509">
        <v>0.30845574069165399</v>
      </c>
      <c r="G1509">
        <v>-97.388716364272398</v>
      </c>
      <c r="H1509">
        <v>0.999999999999999</v>
      </c>
      <c r="I1509">
        <v>75.348463700983601</v>
      </c>
      <c r="J1509" t="s">
        <v>2628</v>
      </c>
      <c r="K1509" t="s">
        <v>25</v>
      </c>
      <c r="L1509" t="s">
        <v>2629</v>
      </c>
      <c r="M1509" t="s">
        <v>2630</v>
      </c>
      <c r="N1509" t="s">
        <v>2631</v>
      </c>
      <c r="O1509" t="s">
        <v>2632</v>
      </c>
      <c r="P1509">
        <v>5.4000000999999997</v>
      </c>
      <c r="Q1509" t="s">
        <v>2633</v>
      </c>
      <c r="R1509" t="s">
        <v>2634</v>
      </c>
      <c r="S1509">
        <v>3178582</v>
      </c>
      <c r="T1509">
        <v>767.49400409999998</v>
      </c>
      <c r="U1509" t="s">
        <v>31</v>
      </c>
      <c r="V1509" t="s">
        <v>3176</v>
      </c>
      <c r="W1509" t="s">
        <v>23</v>
      </c>
    </row>
    <row r="1510" spans="1:23" x14ac:dyDescent="0.4">
      <c r="A1510">
        <v>1509</v>
      </c>
      <c r="B1510">
        <v>1</v>
      </c>
      <c r="C1510">
        <v>1</v>
      </c>
      <c r="D1510">
        <v>1</v>
      </c>
      <c r="E1510">
        <v>1</v>
      </c>
      <c r="F1510">
        <v>0.30845574069165399</v>
      </c>
      <c r="G1510">
        <v>-97.388716364272398</v>
      </c>
      <c r="H1510" t="s">
        <v>23</v>
      </c>
      <c r="I1510">
        <v>75.348463700983601</v>
      </c>
      <c r="J1510" t="s">
        <v>2628</v>
      </c>
      <c r="K1510" t="s">
        <v>25</v>
      </c>
      <c r="L1510" t="s">
        <v>2629</v>
      </c>
      <c r="M1510" t="s">
        <v>2630</v>
      </c>
      <c r="N1510" t="s">
        <v>2631</v>
      </c>
      <c r="O1510" t="s">
        <v>2632</v>
      </c>
      <c r="P1510">
        <v>5.4000000999999997</v>
      </c>
      <c r="Q1510" t="s">
        <v>2633</v>
      </c>
      <c r="R1510" t="s">
        <v>2634</v>
      </c>
      <c r="S1510">
        <v>3178582</v>
      </c>
      <c r="T1510">
        <v>767.49400409999998</v>
      </c>
      <c r="U1510" t="s">
        <v>31</v>
      </c>
      <c r="V1510" t="s">
        <v>3177</v>
      </c>
      <c r="W1510" t="s">
        <v>23</v>
      </c>
    </row>
    <row r="1511" spans="1:23" x14ac:dyDescent="0.4">
      <c r="A1511">
        <v>1510</v>
      </c>
      <c r="B1511">
        <v>1</v>
      </c>
      <c r="C1511">
        <v>4</v>
      </c>
      <c r="D1511">
        <v>1</v>
      </c>
      <c r="E1511">
        <v>3</v>
      </c>
      <c r="F1511">
        <v>0.30845299221700501</v>
      </c>
      <c r="G1511">
        <v>-288.35654817950598</v>
      </c>
      <c r="H1511">
        <v>0.91809045226130603</v>
      </c>
      <c r="I1511">
        <v>23.988682653673798</v>
      </c>
      <c r="J1511" t="s">
        <v>1065</v>
      </c>
      <c r="K1511" t="s">
        <v>25</v>
      </c>
      <c r="L1511" t="s">
        <v>1066</v>
      </c>
      <c r="M1511" t="s">
        <v>1067</v>
      </c>
      <c r="N1511" t="s">
        <v>28</v>
      </c>
      <c r="O1511" t="s">
        <v>1068</v>
      </c>
      <c r="P1511">
        <v>-0.89999997600000003</v>
      </c>
      <c r="Q1511">
        <v>10232645</v>
      </c>
      <c r="R1511" t="s">
        <v>1069</v>
      </c>
      <c r="S1511">
        <v>2050</v>
      </c>
      <c r="T1511">
        <v>613.21269689999997</v>
      </c>
      <c r="U1511" t="s">
        <v>31</v>
      </c>
      <c r="V1511" t="s">
        <v>3178</v>
      </c>
      <c r="W1511" t="s">
        <v>23</v>
      </c>
    </row>
    <row r="1512" spans="1:23" x14ac:dyDescent="0.4">
      <c r="A1512">
        <v>1511</v>
      </c>
      <c r="B1512">
        <v>1</v>
      </c>
      <c r="C1512">
        <v>1</v>
      </c>
      <c r="D1512">
        <v>1</v>
      </c>
      <c r="E1512">
        <v>1</v>
      </c>
      <c r="F1512">
        <v>0.30835611833297699</v>
      </c>
      <c r="G1512">
        <v>-137.85296341258601</v>
      </c>
      <c r="H1512" t="s">
        <v>23</v>
      </c>
      <c r="I1512">
        <v>33.848394688493599</v>
      </c>
      <c r="J1512" t="s">
        <v>3179</v>
      </c>
      <c r="K1512" t="s">
        <v>25</v>
      </c>
      <c r="L1512" t="s">
        <v>3180</v>
      </c>
      <c r="M1512" t="s">
        <v>3181</v>
      </c>
      <c r="N1512" t="s">
        <v>3182</v>
      </c>
      <c r="O1512" t="s">
        <v>3183</v>
      </c>
      <c r="P1512">
        <v>-2.5</v>
      </c>
      <c r="Q1512">
        <v>44258841</v>
      </c>
      <c r="R1512" t="s">
        <v>3184</v>
      </c>
      <c r="S1512">
        <v>3178514</v>
      </c>
      <c r="T1512">
        <v>771.19780000000003</v>
      </c>
      <c r="U1512" t="s">
        <v>31</v>
      </c>
      <c r="V1512" t="s">
        <v>3185</v>
      </c>
      <c r="W1512" t="s">
        <v>23</v>
      </c>
    </row>
    <row r="1513" spans="1:23" x14ac:dyDescent="0.4">
      <c r="A1513">
        <v>1512</v>
      </c>
      <c r="B1513">
        <v>1</v>
      </c>
      <c r="C1513">
        <v>1</v>
      </c>
      <c r="D1513">
        <v>1</v>
      </c>
      <c r="E1513">
        <v>1</v>
      </c>
      <c r="F1513">
        <v>0.30835611833297699</v>
      </c>
      <c r="G1513">
        <v>-137.85296341258601</v>
      </c>
      <c r="H1513">
        <v>0.999999999999999</v>
      </c>
      <c r="I1513">
        <v>33.848394688493599</v>
      </c>
      <c r="J1513" t="s">
        <v>3179</v>
      </c>
      <c r="K1513" t="s">
        <v>25</v>
      </c>
      <c r="L1513" t="s">
        <v>3180</v>
      </c>
      <c r="M1513" t="s">
        <v>3181</v>
      </c>
      <c r="N1513" t="s">
        <v>3182</v>
      </c>
      <c r="O1513" t="s">
        <v>3183</v>
      </c>
      <c r="P1513">
        <v>-2.5</v>
      </c>
      <c r="Q1513">
        <v>44258841</v>
      </c>
      <c r="R1513" t="s">
        <v>3184</v>
      </c>
      <c r="S1513">
        <v>3178514</v>
      </c>
      <c r="T1513">
        <v>771.19780000000003</v>
      </c>
      <c r="U1513" t="s">
        <v>31</v>
      </c>
      <c r="V1513" t="s">
        <v>3186</v>
      </c>
      <c r="W1513" t="s">
        <v>23</v>
      </c>
    </row>
    <row r="1514" spans="1:23" x14ac:dyDescent="0.4">
      <c r="A1514">
        <v>1513</v>
      </c>
      <c r="B1514">
        <v>1</v>
      </c>
      <c r="C1514">
        <v>1</v>
      </c>
      <c r="D1514">
        <v>1</v>
      </c>
      <c r="E1514">
        <v>2</v>
      </c>
      <c r="F1514">
        <v>0.30834040551657699</v>
      </c>
      <c r="G1514">
        <v>-201.08182100160499</v>
      </c>
      <c r="H1514">
        <v>0.75175879396984902</v>
      </c>
      <c r="I1514">
        <v>30.8111568146577</v>
      </c>
      <c r="J1514" t="s">
        <v>1918</v>
      </c>
      <c r="K1514" t="s">
        <v>25</v>
      </c>
      <c r="L1514" t="s">
        <v>3187</v>
      </c>
      <c r="M1514" t="s">
        <v>3188</v>
      </c>
      <c r="N1514" t="s">
        <v>3189</v>
      </c>
      <c r="O1514" t="s">
        <v>3190</v>
      </c>
      <c r="P1514">
        <v>-1.5</v>
      </c>
      <c r="Q1514" t="s">
        <v>3191</v>
      </c>
      <c r="R1514" t="s">
        <v>3192</v>
      </c>
      <c r="S1514">
        <v>8593113090</v>
      </c>
      <c r="T1514">
        <v>389.14422339999999</v>
      </c>
      <c r="U1514" t="s">
        <v>31</v>
      </c>
      <c r="V1514" t="s">
        <v>3193</v>
      </c>
      <c r="W1514" t="s">
        <v>23</v>
      </c>
    </row>
    <row r="1515" spans="1:23" x14ac:dyDescent="0.4">
      <c r="A1515">
        <v>1514</v>
      </c>
      <c r="B1515">
        <v>1</v>
      </c>
      <c r="C1515">
        <v>1</v>
      </c>
      <c r="D1515">
        <v>1</v>
      </c>
      <c r="E1515">
        <v>2</v>
      </c>
      <c r="F1515">
        <v>0.30834040551657699</v>
      </c>
      <c r="G1515">
        <v>-201.08182100160499</v>
      </c>
      <c r="H1515" t="s">
        <v>23</v>
      </c>
      <c r="I1515">
        <v>30.8111568146577</v>
      </c>
      <c r="J1515" t="s">
        <v>1918</v>
      </c>
      <c r="K1515" t="s">
        <v>25</v>
      </c>
      <c r="L1515" t="s">
        <v>3187</v>
      </c>
      <c r="M1515" t="s">
        <v>3188</v>
      </c>
      <c r="N1515" t="s">
        <v>3189</v>
      </c>
      <c r="O1515" t="s">
        <v>3190</v>
      </c>
      <c r="P1515">
        <v>-1.5</v>
      </c>
      <c r="Q1515" t="s">
        <v>3191</v>
      </c>
      <c r="R1515" t="s">
        <v>3192</v>
      </c>
      <c r="S1515">
        <v>8593113090</v>
      </c>
      <c r="T1515">
        <v>389.14422339999999</v>
      </c>
      <c r="U1515" t="s">
        <v>31</v>
      </c>
      <c r="V1515" t="s">
        <v>3194</v>
      </c>
      <c r="W1515" t="s">
        <v>23</v>
      </c>
    </row>
    <row r="1516" spans="1:23" x14ac:dyDescent="0.4">
      <c r="A1516">
        <v>1515</v>
      </c>
      <c r="B1516">
        <v>1</v>
      </c>
      <c r="C1516">
        <v>1</v>
      </c>
      <c r="D1516">
        <v>1</v>
      </c>
      <c r="E1516">
        <v>1</v>
      </c>
      <c r="F1516">
        <v>0.30822240577323201</v>
      </c>
      <c r="G1516">
        <v>-24.224493984115099</v>
      </c>
      <c r="H1516">
        <v>0.999999999999999</v>
      </c>
      <c r="I1516">
        <v>21.8081001571991</v>
      </c>
      <c r="J1516" t="s">
        <v>1017</v>
      </c>
      <c r="K1516" t="s">
        <v>25</v>
      </c>
      <c r="L1516" t="s">
        <v>2220</v>
      </c>
      <c r="M1516" t="s">
        <v>2221</v>
      </c>
      <c r="N1516" t="s">
        <v>2222</v>
      </c>
      <c r="O1516" t="s">
        <v>2223</v>
      </c>
      <c r="P1516">
        <v>0.69999998799999996</v>
      </c>
      <c r="Q1516" t="s">
        <v>2224</v>
      </c>
      <c r="R1516" t="s">
        <v>2225</v>
      </c>
      <c r="S1516">
        <v>34380376446</v>
      </c>
      <c r="T1516">
        <v>449.10783789999999</v>
      </c>
      <c r="U1516" t="s">
        <v>31</v>
      </c>
      <c r="V1516" t="s">
        <v>3195</v>
      </c>
      <c r="W1516" t="s">
        <v>23</v>
      </c>
    </row>
    <row r="1517" spans="1:23" x14ac:dyDescent="0.4">
      <c r="A1517">
        <v>1516</v>
      </c>
      <c r="B1517">
        <v>1</v>
      </c>
      <c r="C1517">
        <v>1</v>
      </c>
      <c r="D1517">
        <v>1</v>
      </c>
      <c r="E1517">
        <v>1</v>
      </c>
      <c r="F1517">
        <v>0.30822240577323201</v>
      </c>
      <c r="G1517">
        <v>-24.224493984115099</v>
      </c>
      <c r="H1517" t="s">
        <v>23</v>
      </c>
      <c r="I1517">
        <v>21.8081001571991</v>
      </c>
      <c r="J1517" t="s">
        <v>1017</v>
      </c>
      <c r="K1517" t="s">
        <v>25</v>
      </c>
      <c r="L1517" t="s">
        <v>2220</v>
      </c>
      <c r="M1517" t="s">
        <v>2221</v>
      </c>
      <c r="N1517" t="s">
        <v>2222</v>
      </c>
      <c r="O1517" t="s">
        <v>2223</v>
      </c>
      <c r="P1517">
        <v>0.69999998799999996</v>
      </c>
      <c r="Q1517" t="s">
        <v>2224</v>
      </c>
      <c r="R1517" t="s">
        <v>2225</v>
      </c>
      <c r="S1517">
        <v>34380376446</v>
      </c>
      <c r="T1517">
        <v>449.10783789999999</v>
      </c>
      <c r="U1517" t="s">
        <v>31</v>
      </c>
      <c r="V1517" t="s">
        <v>3196</v>
      </c>
      <c r="W1517" t="s">
        <v>23</v>
      </c>
    </row>
    <row r="1518" spans="1:23" x14ac:dyDescent="0.4">
      <c r="A1518">
        <v>1517</v>
      </c>
      <c r="B1518">
        <v>1</v>
      </c>
      <c r="C1518">
        <v>1</v>
      </c>
      <c r="D1518">
        <v>1</v>
      </c>
      <c r="E1518">
        <v>1</v>
      </c>
      <c r="F1518">
        <v>0.30814239998195098</v>
      </c>
      <c r="G1518">
        <v>-107.45569406061701</v>
      </c>
      <c r="H1518">
        <v>0.999999999999999</v>
      </c>
      <c r="I1518">
        <v>21.559865849000701</v>
      </c>
      <c r="J1518" t="s">
        <v>2286</v>
      </c>
      <c r="K1518" t="s">
        <v>25</v>
      </c>
      <c r="L1518" t="s">
        <v>2287</v>
      </c>
      <c r="M1518" t="s">
        <v>2288</v>
      </c>
      <c r="N1518" t="s">
        <v>28</v>
      </c>
      <c r="O1518" t="s">
        <v>2289</v>
      </c>
      <c r="P1518">
        <v>1.60000002</v>
      </c>
      <c r="Q1518">
        <v>12478742</v>
      </c>
      <c r="R1518" t="s">
        <v>2290</v>
      </c>
      <c r="S1518">
        <v>16777218</v>
      </c>
      <c r="T1518">
        <v>201.1022395</v>
      </c>
      <c r="U1518" t="s">
        <v>31</v>
      </c>
      <c r="V1518" t="s">
        <v>3197</v>
      </c>
      <c r="W1518" t="s">
        <v>23</v>
      </c>
    </row>
    <row r="1519" spans="1:23" x14ac:dyDescent="0.4">
      <c r="A1519">
        <v>1518</v>
      </c>
      <c r="B1519">
        <v>1</v>
      </c>
      <c r="C1519">
        <v>1</v>
      </c>
      <c r="D1519">
        <v>1</v>
      </c>
      <c r="E1519">
        <v>1</v>
      </c>
      <c r="F1519">
        <v>0.30814239998195098</v>
      </c>
      <c r="G1519">
        <v>-107.45569406061701</v>
      </c>
      <c r="H1519" t="s">
        <v>23</v>
      </c>
      <c r="I1519">
        <v>21.559865849000701</v>
      </c>
      <c r="J1519" t="s">
        <v>2286</v>
      </c>
      <c r="K1519" t="s">
        <v>25</v>
      </c>
      <c r="L1519" t="s">
        <v>2287</v>
      </c>
      <c r="M1519" t="s">
        <v>2288</v>
      </c>
      <c r="N1519" t="s">
        <v>28</v>
      </c>
      <c r="O1519" t="s">
        <v>2289</v>
      </c>
      <c r="P1519">
        <v>1.60000002</v>
      </c>
      <c r="Q1519">
        <v>12478742</v>
      </c>
      <c r="R1519" t="s">
        <v>2290</v>
      </c>
      <c r="S1519">
        <v>16777218</v>
      </c>
      <c r="T1519">
        <v>201.1022395</v>
      </c>
      <c r="U1519" t="s">
        <v>31</v>
      </c>
      <c r="V1519" t="s">
        <v>3198</v>
      </c>
      <c r="W1519" t="s">
        <v>23</v>
      </c>
    </row>
    <row r="1520" spans="1:23" x14ac:dyDescent="0.4">
      <c r="A1520">
        <v>1519</v>
      </c>
      <c r="B1520">
        <v>1</v>
      </c>
      <c r="C1520">
        <v>1</v>
      </c>
      <c r="D1520">
        <v>1</v>
      </c>
      <c r="E1520">
        <v>1</v>
      </c>
      <c r="F1520">
        <v>0.30810851878566298</v>
      </c>
      <c r="G1520">
        <v>-149.80387554155101</v>
      </c>
      <c r="H1520">
        <v>0.999999999999999</v>
      </c>
      <c r="I1520">
        <v>32.5557703841517</v>
      </c>
      <c r="J1520" t="s">
        <v>694</v>
      </c>
      <c r="K1520" t="s">
        <v>25</v>
      </c>
      <c r="L1520" t="s">
        <v>695</v>
      </c>
      <c r="M1520" t="s">
        <v>696</v>
      </c>
      <c r="N1520" t="s">
        <v>697</v>
      </c>
      <c r="O1520" t="s">
        <v>698</v>
      </c>
      <c r="P1520">
        <v>1.60000002</v>
      </c>
      <c r="Q1520" t="s">
        <v>699</v>
      </c>
      <c r="R1520" t="s">
        <v>700</v>
      </c>
      <c r="S1520">
        <v>71098742</v>
      </c>
      <c r="T1520">
        <v>369.18088369999998</v>
      </c>
      <c r="U1520" t="s">
        <v>31</v>
      </c>
      <c r="V1520" t="s">
        <v>3199</v>
      </c>
      <c r="W1520" t="s">
        <v>23</v>
      </c>
    </row>
    <row r="1521" spans="1:23" x14ac:dyDescent="0.4">
      <c r="A1521">
        <v>1520</v>
      </c>
      <c r="B1521">
        <v>1</v>
      </c>
      <c r="C1521">
        <v>1</v>
      </c>
      <c r="D1521">
        <v>1</v>
      </c>
      <c r="E1521">
        <v>1</v>
      </c>
      <c r="F1521">
        <v>0.30810851878566298</v>
      </c>
      <c r="G1521">
        <v>-149.80387554155101</v>
      </c>
      <c r="H1521" t="s">
        <v>23</v>
      </c>
      <c r="I1521">
        <v>32.5557703841517</v>
      </c>
      <c r="J1521" t="s">
        <v>694</v>
      </c>
      <c r="K1521" t="s">
        <v>25</v>
      </c>
      <c r="L1521" t="s">
        <v>695</v>
      </c>
      <c r="M1521" t="s">
        <v>696</v>
      </c>
      <c r="N1521" t="s">
        <v>697</v>
      </c>
      <c r="O1521" t="s">
        <v>698</v>
      </c>
      <c r="P1521">
        <v>1.60000002</v>
      </c>
      <c r="Q1521" t="s">
        <v>699</v>
      </c>
      <c r="R1521" t="s">
        <v>700</v>
      </c>
      <c r="S1521">
        <v>71098742</v>
      </c>
      <c r="T1521">
        <v>369.18088369999998</v>
      </c>
      <c r="U1521" t="s">
        <v>31</v>
      </c>
      <c r="V1521" t="s">
        <v>3200</v>
      </c>
      <c r="W1521" t="s">
        <v>23</v>
      </c>
    </row>
    <row r="1522" spans="1:23" x14ac:dyDescent="0.4">
      <c r="A1522">
        <v>1521</v>
      </c>
      <c r="B1522">
        <v>1</v>
      </c>
      <c r="C1522">
        <v>1</v>
      </c>
      <c r="D1522">
        <v>1</v>
      </c>
      <c r="E1522">
        <v>1</v>
      </c>
      <c r="F1522">
        <v>0.307562357636816</v>
      </c>
      <c r="G1522">
        <v>-19.225613279874601</v>
      </c>
      <c r="H1522" t="s">
        <v>23</v>
      </c>
      <c r="I1522">
        <v>11.4927079599824</v>
      </c>
      <c r="J1522" t="s">
        <v>1017</v>
      </c>
      <c r="K1522" t="s">
        <v>25</v>
      </c>
      <c r="L1522" t="s">
        <v>2220</v>
      </c>
      <c r="M1522" t="s">
        <v>2221</v>
      </c>
      <c r="N1522" t="s">
        <v>2222</v>
      </c>
      <c r="O1522" t="s">
        <v>2223</v>
      </c>
      <c r="P1522">
        <v>0.69999998799999996</v>
      </c>
      <c r="Q1522" t="s">
        <v>2224</v>
      </c>
      <c r="R1522" t="s">
        <v>2225</v>
      </c>
      <c r="S1522">
        <v>34380376446</v>
      </c>
      <c r="T1522">
        <v>449.10783789999999</v>
      </c>
      <c r="U1522" t="s">
        <v>31</v>
      </c>
      <c r="V1522" t="s">
        <v>3201</v>
      </c>
      <c r="W1522" t="s">
        <v>23</v>
      </c>
    </row>
    <row r="1523" spans="1:23" x14ac:dyDescent="0.4">
      <c r="A1523">
        <v>1522</v>
      </c>
      <c r="B1523">
        <v>1</v>
      </c>
      <c r="C1523">
        <v>1</v>
      </c>
      <c r="D1523">
        <v>1</v>
      </c>
      <c r="E1523">
        <v>1</v>
      </c>
      <c r="F1523">
        <v>0.307562357636816</v>
      </c>
      <c r="G1523">
        <v>-19.225613279874601</v>
      </c>
      <c r="H1523">
        <v>0.999999999999999</v>
      </c>
      <c r="I1523">
        <v>11.4927079599824</v>
      </c>
      <c r="J1523" t="s">
        <v>1017</v>
      </c>
      <c r="K1523" t="s">
        <v>25</v>
      </c>
      <c r="L1523" t="s">
        <v>2220</v>
      </c>
      <c r="M1523" t="s">
        <v>2221</v>
      </c>
      <c r="N1523" t="s">
        <v>2222</v>
      </c>
      <c r="O1523" t="s">
        <v>2223</v>
      </c>
      <c r="P1523">
        <v>0.69999998799999996</v>
      </c>
      <c r="Q1523" t="s">
        <v>2224</v>
      </c>
      <c r="R1523" t="s">
        <v>2225</v>
      </c>
      <c r="S1523">
        <v>34380376446</v>
      </c>
      <c r="T1523">
        <v>449.10783789999999</v>
      </c>
      <c r="U1523" t="s">
        <v>31</v>
      </c>
      <c r="V1523" t="s">
        <v>3202</v>
      </c>
      <c r="W1523" t="s">
        <v>23</v>
      </c>
    </row>
    <row r="1524" spans="1:23" x14ac:dyDescent="0.4">
      <c r="A1524">
        <v>1523</v>
      </c>
      <c r="B1524">
        <v>1</v>
      </c>
      <c r="C1524">
        <v>1</v>
      </c>
      <c r="D1524">
        <v>1</v>
      </c>
      <c r="E1524">
        <v>1</v>
      </c>
      <c r="F1524">
        <v>0.30713826884742701</v>
      </c>
      <c r="G1524">
        <v>-24.114234047979501</v>
      </c>
      <c r="H1524" t="s">
        <v>23</v>
      </c>
      <c r="I1524">
        <v>15.0406432828277</v>
      </c>
      <c r="J1524" t="s">
        <v>1017</v>
      </c>
      <c r="K1524" t="s">
        <v>25</v>
      </c>
      <c r="L1524" t="s">
        <v>2220</v>
      </c>
      <c r="M1524" t="s">
        <v>2221</v>
      </c>
      <c r="N1524" t="s">
        <v>2222</v>
      </c>
      <c r="O1524" t="s">
        <v>2223</v>
      </c>
      <c r="P1524">
        <v>0.69999998799999996</v>
      </c>
      <c r="Q1524" t="s">
        <v>2224</v>
      </c>
      <c r="R1524" t="s">
        <v>2225</v>
      </c>
      <c r="S1524">
        <v>34380376446</v>
      </c>
      <c r="T1524">
        <v>449.1078</v>
      </c>
      <c r="U1524" t="s">
        <v>31</v>
      </c>
      <c r="V1524" t="s">
        <v>3203</v>
      </c>
      <c r="W1524" t="s">
        <v>23</v>
      </c>
    </row>
    <row r="1525" spans="1:23" x14ac:dyDescent="0.4">
      <c r="A1525">
        <v>1524</v>
      </c>
      <c r="B1525">
        <v>1</v>
      </c>
      <c r="C1525">
        <v>1</v>
      </c>
      <c r="D1525">
        <v>1</v>
      </c>
      <c r="E1525">
        <v>1</v>
      </c>
      <c r="F1525">
        <v>0.30713826884742701</v>
      </c>
      <c r="G1525">
        <v>-24.114234047979501</v>
      </c>
      <c r="H1525">
        <v>0.999999999999999</v>
      </c>
      <c r="I1525">
        <v>15.0406432828277</v>
      </c>
      <c r="J1525" t="s">
        <v>1017</v>
      </c>
      <c r="K1525" t="s">
        <v>25</v>
      </c>
      <c r="L1525" t="s">
        <v>2220</v>
      </c>
      <c r="M1525" t="s">
        <v>2221</v>
      </c>
      <c r="N1525" t="s">
        <v>2222</v>
      </c>
      <c r="O1525" t="s">
        <v>2223</v>
      </c>
      <c r="P1525">
        <v>0.69999998799999996</v>
      </c>
      <c r="Q1525" t="s">
        <v>2224</v>
      </c>
      <c r="R1525" t="s">
        <v>2225</v>
      </c>
      <c r="S1525">
        <v>34380376446</v>
      </c>
      <c r="T1525">
        <v>449.1078</v>
      </c>
      <c r="U1525" t="s">
        <v>31</v>
      </c>
      <c r="V1525" t="s">
        <v>3204</v>
      </c>
      <c r="W1525" t="s">
        <v>23</v>
      </c>
    </row>
    <row r="1526" spans="1:23" x14ac:dyDescent="0.4">
      <c r="A1526">
        <v>1525</v>
      </c>
      <c r="B1526">
        <v>1</v>
      </c>
      <c r="C1526">
        <v>1</v>
      </c>
      <c r="D1526">
        <v>1</v>
      </c>
      <c r="E1526">
        <v>1</v>
      </c>
      <c r="F1526">
        <v>0.30698014848146399</v>
      </c>
      <c r="G1526">
        <v>-75.301014916465306</v>
      </c>
      <c r="H1526">
        <v>0.999999999999999</v>
      </c>
      <c r="I1526">
        <v>55.292618910759501</v>
      </c>
      <c r="J1526" t="s">
        <v>3205</v>
      </c>
      <c r="K1526" t="s">
        <v>25</v>
      </c>
      <c r="L1526" t="s">
        <v>3206</v>
      </c>
      <c r="M1526" t="s">
        <v>3207</v>
      </c>
      <c r="N1526" t="s">
        <v>3208</v>
      </c>
      <c r="O1526" t="s">
        <v>3209</v>
      </c>
      <c r="P1526">
        <v>0.81527781499999996</v>
      </c>
      <c r="Q1526" t="s">
        <v>3210</v>
      </c>
      <c r="R1526" t="s">
        <v>3211</v>
      </c>
      <c r="S1526">
        <v>34447747454</v>
      </c>
      <c r="T1526">
        <v>161.08080000000001</v>
      </c>
      <c r="U1526" t="s">
        <v>31</v>
      </c>
      <c r="V1526" t="s">
        <v>3212</v>
      </c>
      <c r="W1526" t="s">
        <v>23</v>
      </c>
    </row>
    <row r="1527" spans="1:23" x14ac:dyDescent="0.4">
      <c r="A1527">
        <v>1526</v>
      </c>
      <c r="B1527">
        <v>1</v>
      </c>
      <c r="C1527">
        <v>1</v>
      </c>
      <c r="D1527">
        <v>1</v>
      </c>
      <c r="E1527">
        <v>1</v>
      </c>
      <c r="F1527">
        <v>0.30698014848146399</v>
      </c>
      <c r="G1527">
        <v>-75.301014916465306</v>
      </c>
      <c r="H1527" t="s">
        <v>23</v>
      </c>
      <c r="I1527">
        <v>55.292618910759501</v>
      </c>
      <c r="J1527" t="s">
        <v>3205</v>
      </c>
      <c r="K1527" t="s">
        <v>25</v>
      </c>
      <c r="L1527" t="s">
        <v>3206</v>
      </c>
      <c r="M1527" t="s">
        <v>3207</v>
      </c>
      <c r="N1527" t="s">
        <v>3208</v>
      </c>
      <c r="O1527" t="s">
        <v>3209</v>
      </c>
      <c r="P1527">
        <v>0.81527781499999996</v>
      </c>
      <c r="Q1527" t="s">
        <v>3210</v>
      </c>
      <c r="R1527" t="s">
        <v>3211</v>
      </c>
      <c r="S1527">
        <v>34447747454</v>
      </c>
      <c r="T1527">
        <v>161.08080000000001</v>
      </c>
      <c r="U1527" t="s">
        <v>31</v>
      </c>
      <c r="V1527" t="s">
        <v>3213</v>
      </c>
      <c r="W1527" t="s">
        <v>23</v>
      </c>
    </row>
    <row r="1528" spans="1:23" x14ac:dyDescent="0.4">
      <c r="A1528">
        <v>1527</v>
      </c>
      <c r="B1528">
        <v>1</v>
      </c>
      <c r="C1528">
        <v>1</v>
      </c>
      <c r="D1528">
        <v>1</v>
      </c>
      <c r="E1528">
        <v>1</v>
      </c>
      <c r="F1528">
        <v>0.30661200025586499</v>
      </c>
      <c r="G1528">
        <v>-31.717953263657499</v>
      </c>
      <c r="H1528">
        <v>0.999999999999999</v>
      </c>
      <c r="I1528">
        <v>11.5756724321148</v>
      </c>
      <c r="J1528" t="s">
        <v>1017</v>
      </c>
      <c r="K1528" t="s">
        <v>25</v>
      </c>
      <c r="L1528" t="s">
        <v>2220</v>
      </c>
      <c r="M1528" t="s">
        <v>2221</v>
      </c>
      <c r="N1528" t="s">
        <v>2222</v>
      </c>
      <c r="O1528" t="s">
        <v>2223</v>
      </c>
      <c r="P1528">
        <v>0.69999998799999996</v>
      </c>
      <c r="Q1528" t="s">
        <v>2224</v>
      </c>
      <c r="R1528" t="s">
        <v>2225</v>
      </c>
      <c r="S1528">
        <v>34380376446</v>
      </c>
      <c r="T1528">
        <v>449.10783789999999</v>
      </c>
      <c r="U1528" t="s">
        <v>31</v>
      </c>
      <c r="V1528" t="s">
        <v>3214</v>
      </c>
      <c r="W1528" t="s">
        <v>23</v>
      </c>
    </row>
    <row r="1529" spans="1:23" x14ac:dyDescent="0.4">
      <c r="A1529">
        <v>1528</v>
      </c>
      <c r="B1529">
        <v>1</v>
      </c>
      <c r="C1529">
        <v>1</v>
      </c>
      <c r="D1529">
        <v>1</v>
      </c>
      <c r="E1529">
        <v>1</v>
      </c>
      <c r="F1529">
        <v>0.30661200025586499</v>
      </c>
      <c r="G1529">
        <v>-31.717953263657499</v>
      </c>
      <c r="H1529" t="s">
        <v>23</v>
      </c>
      <c r="I1529">
        <v>11.5756724321148</v>
      </c>
      <c r="J1529" t="s">
        <v>1017</v>
      </c>
      <c r="K1529" t="s">
        <v>25</v>
      </c>
      <c r="L1529" t="s">
        <v>2220</v>
      </c>
      <c r="M1529" t="s">
        <v>2221</v>
      </c>
      <c r="N1529" t="s">
        <v>2222</v>
      </c>
      <c r="O1529" t="s">
        <v>2223</v>
      </c>
      <c r="P1529">
        <v>0.69999998799999996</v>
      </c>
      <c r="Q1529" t="s">
        <v>2224</v>
      </c>
      <c r="R1529" t="s">
        <v>2225</v>
      </c>
      <c r="S1529">
        <v>34380376446</v>
      </c>
      <c r="T1529">
        <v>449.10783789999999</v>
      </c>
      <c r="U1529" t="s">
        <v>31</v>
      </c>
      <c r="V1529" t="s">
        <v>3215</v>
      </c>
      <c r="W1529" t="s">
        <v>23</v>
      </c>
    </row>
    <row r="1530" spans="1:23" x14ac:dyDescent="0.4">
      <c r="A1530">
        <v>1529</v>
      </c>
      <c r="B1530">
        <v>1</v>
      </c>
      <c r="C1530">
        <v>2</v>
      </c>
      <c r="D1530">
        <v>1</v>
      </c>
      <c r="E1530">
        <v>3</v>
      </c>
      <c r="F1530">
        <v>0.30652232676038099</v>
      </c>
      <c r="G1530">
        <v>-167.62341298823799</v>
      </c>
      <c r="H1530">
        <v>9.7487437185929601E-2</v>
      </c>
      <c r="I1530">
        <v>80.299463109275607</v>
      </c>
      <c r="J1530" t="s">
        <v>3216</v>
      </c>
      <c r="K1530" t="s">
        <v>25</v>
      </c>
      <c r="L1530" t="s">
        <v>3217</v>
      </c>
      <c r="M1530" t="s">
        <v>3218</v>
      </c>
      <c r="N1530" t="s">
        <v>28</v>
      </c>
      <c r="O1530" t="s">
        <v>3219</v>
      </c>
      <c r="P1530">
        <v>-0.10000000100000001</v>
      </c>
      <c r="Q1530">
        <v>131836621</v>
      </c>
      <c r="R1530" t="s">
        <v>3220</v>
      </c>
      <c r="S1530">
        <v>19955722</v>
      </c>
      <c r="T1530">
        <v>329.08670849999999</v>
      </c>
      <c r="U1530" t="s">
        <v>31</v>
      </c>
      <c r="V1530" t="s">
        <v>3221</v>
      </c>
      <c r="W1530" t="s">
        <v>23</v>
      </c>
    </row>
    <row r="1531" spans="1:23" x14ac:dyDescent="0.4">
      <c r="A1531">
        <v>1530</v>
      </c>
      <c r="B1531">
        <v>1</v>
      </c>
      <c r="C1531">
        <v>1</v>
      </c>
      <c r="D1531">
        <v>1</v>
      </c>
      <c r="E1531">
        <v>1</v>
      </c>
      <c r="F1531">
        <v>0.30648726098863599</v>
      </c>
      <c r="G1531">
        <v>-93.021292617803098</v>
      </c>
      <c r="H1531">
        <v>0.999999999999999</v>
      </c>
      <c r="I1531">
        <v>13.993125696602201</v>
      </c>
      <c r="J1531" t="s">
        <v>2387</v>
      </c>
      <c r="K1531" t="s">
        <v>25</v>
      </c>
      <c r="L1531" t="s">
        <v>2832</v>
      </c>
      <c r="M1531" t="s">
        <v>2833</v>
      </c>
      <c r="N1531" t="s">
        <v>2834</v>
      </c>
      <c r="O1531" t="s">
        <v>2835</v>
      </c>
      <c r="P1531">
        <v>-2.2999999500000001</v>
      </c>
      <c r="Q1531" t="s">
        <v>2836</v>
      </c>
      <c r="R1531" t="s">
        <v>2837</v>
      </c>
      <c r="S1531">
        <v>25836912642</v>
      </c>
      <c r="T1531">
        <v>132.1019</v>
      </c>
      <c r="U1531" t="s">
        <v>31</v>
      </c>
      <c r="V1531" t="s">
        <v>3222</v>
      </c>
      <c r="W1531" t="s">
        <v>23</v>
      </c>
    </row>
    <row r="1532" spans="1:23" x14ac:dyDescent="0.4">
      <c r="A1532">
        <v>1531</v>
      </c>
      <c r="B1532">
        <v>1</v>
      </c>
      <c r="C1532">
        <v>1</v>
      </c>
      <c r="D1532">
        <v>1</v>
      </c>
      <c r="E1532">
        <v>1</v>
      </c>
      <c r="F1532">
        <v>0.30648726098863599</v>
      </c>
      <c r="G1532">
        <v>-93.021292617803098</v>
      </c>
      <c r="H1532" t="s">
        <v>23</v>
      </c>
      <c r="I1532">
        <v>13.993125696602201</v>
      </c>
      <c r="J1532" t="s">
        <v>2387</v>
      </c>
      <c r="K1532" t="s">
        <v>25</v>
      </c>
      <c r="L1532" t="s">
        <v>2832</v>
      </c>
      <c r="M1532" t="s">
        <v>2833</v>
      </c>
      <c r="N1532" t="s">
        <v>2834</v>
      </c>
      <c r="O1532" t="s">
        <v>2835</v>
      </c>
      <c r="P1532">
        <v>-2.2999999500000001</v>
      </c>
      <c r="Q1532" t="s">
        <v>2836</v>
      </c>
      <c r="R1532" t="s">
        <v>2837</v>
      </c>
      <c r="S1532">
        <v>25836912642</v>
      </c>
      <c r="T1532">
        <v>132.1019</v>
      </c>
      <c r="U1532" t="s">
        <v>31</v>
      </c>
      <c r="V1532" t="s">
        <v>3223</v>
      </c>
      <c r="W1532" t="s">
        <v>23</v>
      </c>
    </row>
    <row r="1533" spans="1:23" x14ac:dyDescent="0.4">
      <c r="A1533">
        <v>1532</v>
      </c>
      <c r="B1533">
        <v>1</v>
      </c>
      <c r="C1533">
        <v>1</v>
      </c>
      <c r="D1533">
        <v>1</v>
      </c>
      <c r="E1533">
        <v>1</v>
      </c>
      <c r="F1533">
        <v>0.306460087647975</v>
      </c>
      <c r="G1533">
        <v>-22.191564707954701</v>
      </c>
      <c r="H1533" t="s">
        <v>23</v>
      </c>
      <c r="I1533">
        <v>16.236737330104599</v>
      </c>
      <c r="J1533" t="s">
        <v>2044</v>
      </c>
      <c r="K1533" t="s">
        <v>25</v>
      </c>
      <c r="L1533" t="s">
        <v>2238</v>
      </c>
      <c r="M1533" t="s">
        <v>2239</v>
      </c>
      <c r="N1533" t="s">
        <v>2240</v>
      </c>
      <c r="O1533" t="s">
        <v>2241</v>
      </c>
      <c r="P1533">
        <v>-0.10000000100000001</v>
      </c>
      <c r="Q1533" t="s">
        <v>2242</v>
      </c>
      <c r="R1533" t="s">
        <v>2243</v>
      </c>
      <c r="S1533">
        <v>88009086</v>
      </c>
      <c r="T1533">
        <v>579.17083209999998</v>
      </c>
      <c r="U1533" t="s">
        <v>31</v>
      </c>
      <c r="V1533" t="s">
        <v>3224</v>
      </c>
      <c r="W1533" t="s">
        <v>23</v>
      </c>
    </row>
    <row r="1534" spans="1:23" x14ac:dyDescent="0.4">
      <c r="A1534">
        <v>1533</v>
      </c>
      <c r="B1534">
        <v>1</v>
      </c>
      <c r="C1534">
        <v>1</v>
      </c>
      <c r="D1534">
        <v>1</v>
      </c>
      <c r="E1534">
        <v>1</v>
      </c>
      <c r="F1534">
        <v>0.306460087647975</v>
      </c>
      <c r="G1534">
        <v>-22.191564707954701</v>
      </c>
      <c r="H1534">
        <v>0.999999999999999</v>
      </c>
      <c r="I1534">
        <v>16.236737330104599</v>
      </c>
      <c r="J1534" t="s">
        <v>2044</v>
      </c>
      <c r="K1534" t="s">
        <v>25</v>
      </c>
      <c r="L1534" t="s">
        <v>2238</v>
      </c>
      <c r="M1534" t="s">
        <v>2239</v>
      </c>
      <c r="N1534" t="s">
        <v>2240</v>
      </c>
      <c r="O1534" t="s">
        <v>2241</v>
      </c>
      <c r="P1534">
        <v>-0.10000000100000001</v>
      </c>
      <c r="Q1534" t="s">
        <v>2242</v>
      </c>
      <c r="R1534" t="s">
        <v>2243</v>
      </c>
      <c r="S1534">
        <v>88009086</v>
      </c>
      <c r="T1534">
        <v>579.17083209999998</v>
      </c>
      <c r="U1534" t="s">
        <v>31</v>
      </c>
      <c r="V1534" t="s">
        <v>3225</v>
      </c>
      <c r="W1534" t="s">
        <v>23</v>
      </c>
    </row>
    <row r="1535" spans="1:23" x14ac:dyDescent="0.4">
      <c r="A1535">
        <v>1534</v>
      </c>
      <c r="B1535">
        <v>1</v>
      </c>
      <c r="C1535">
        <v>1</v>
      </c>
      <c r="D1535">
        <v>1</v>
      </c>
      <c r="E1535">
        <v>1</v>
      </c>
      <c r="F1535">
        <v>0.30638600688977602</v>
      </c>
      <c r="G1535">
        <v>-92.507548129887596</v>
      </c>
      <c r="H1535">
        <v>0.999999999999999</v>
      </c>
      <c r="I1535">
        <v>13.842085550769299</v>
      </c>
      <c r="J1535" t="s">
        <v>2387</v>
      </c>
      <c r="K1535" t="s">
        <v>25</v>
      </c>
      <c r="L1535" t="s">
        <v>2832</v>
      </c>
      <c r="M1535" t="s">
        <v>2833</v>
      </c>
      <c r="N1535" t="s">
        <v>2834</v>
      </c>
      <c r="O1535" t="s">
        <v>2835</v>
      </c>
      <c r="P1535">
        <v>-2.2999999500000001</v>
      </c>
      <c r="Q1535" t="s">
        <v>2836</v>
      </c>
      <c r="R1535" t="s">
        <v>2837</v>
      </c>
      <c r="S1535">
        <v>25836912642</v>
      </c>
      <c r="T1535">
        <v>132.10191</v>
      </c>
      <c r="U1535" t="s">
        <v>31</v>
      </c>
      <c r="V1535" t="s">
        <v>3226</v>
      </c>
      <c r="W1535" t="s">
        <v>23</v>
      </c>
    </row>
    <row r="1536" spans="1:23" x14ac:dyDescent="0.4">
      <c r="A1536">
        <v>1535</v>
      </c>
      <c r="B1536">
        <v>1</v>
      </c>
      <c r="C1536">
        <v>1</v>
      </c>
      <c r="D1536">
        <v>1</v>
      </c>
      <c r="E1536">
        <v>1</v>
      </c>
      <c r="F1536">
        <v>0.30638600688977602</v>
      </c>
      <c r="G1536">
        <v>-92.507548129887596</v>
      </c>
      <c r="H1536" t="s">
        <v>23</v>
      </c>
      <c r="I1536">
        <v>13.842085550769299</v>
      </c>
      <c r="J1536" t="s">
        <v>2387</v>
      </c>
      <c r="K1536" t="s">
        <v>25</v>
      </c>
      <c r="L1536" t="s">
        <v>2832</v>
      </c>
      <c r="M1536" t="s">
        <v>2833</v>
      </c>
      <c r="N1536" t="s">
        <v>2834</v>
      </c>
      <c r="O1536" t="s">
        <v>2835</v>
      </c>
      <c r="P1536">
        <v>-2.2999999500000001</v>
      </c>
      <c r="Q1536" t="s">
        <v>2836</v>
      </c>
      <c r="R1536" t="s">
        <v>2837</v>
      </c>
      <c r="S1536">
        <v>25836912642</v>
      </c>
      <c r="T1536">
        <v>132.10191</v>
      </c>
      <c r="U1536" t="s">
        <v>31</v>
      </c>
      <c r="V1536" t="s">
        <v>3227</v>
      </c>
      <c r="W1536" t="s">
        <v>23</v>
      </c>
    </row>
    <row r="1537" spans="1:23" x14ac:dyDescent="0.4">
      <c r="A1537">
        <v>1536</v>
      </c>
      <c r="B1537">
        <v>1</v>
      </c>
      <c r="C1537">
        <v>1</v>
      </c>
      <c r="D1537">
        <v>1</v>
      </c>
      <c r="E1537">
        <v>1</v>
      </c>
      <c r="F1537">
        <v>0.30636412980027999</v>
      </c>
      <c r="G1537">
        <v>-125.447044746746</v>
      </c>
      <c r="H1537" t="s">
        <v>23</v>
      </c>
      <c r="I1537">
        <v>21.791633925758799</v>
      </c>
      <c r="J1537" t="s">
        <v>2286</v>
      </c>
      <c r="K1537" t="s">
        <v>25</v>
      </c>
      <c r="L1537" t="s">
        <v>2287</v>
      </c>
      <c r="M1537" t="s">
        <v>2288</v>
      </c>
      <c r="N1537" t="s">
        <v>28</v>
      </c>
      <c r="O1537" t="s">
        <v>2289</v>
      </c>
      <c r="P1537">
        <v>1.60000002</v>
      </c>
      <c r="Q1537">
        <v>12478742</v>
      </c>
      <c r="R1537" t="s">
        <v>2290</v>
      </c>
      <c r="S1537">
        <v>16777218</v>
      </c>
      <c r="T1537">
        <v>201.10223999999999</v>
      </c>
      <c r="U1537" t="s">
        <v>31</v>
      </c>
      <c r="V1537" t="s">
        <v>3228</v>
      </c>
      <c r="W1537" t="s">
        <v>23</v>
      </c>
    </row>
    <row r="1538" spans="1:23" x14ac:dyDescent="0.4">
      <c r="A1538">
        <v>1537</v>
      </c>
      <c r="B1538">
        <v>1</v>
      </c>
      <c r="C1538">
        <v>1</v>
      </c>
      <c r="D1538">
        <v>1</v>
      </c>
      <c r="E1538">
        <v>1</v>
      </c>
      <c r="F1538">
        <v>0.30636412980027999</v>
      </c>
      <c r="G1538">
        <v>-125.447044746746</v>
      </c>
      <c r="H1538">
        <v>0.999999999999999</v>
      </c>
      <c r="I1538">
        <v>21.791633925758799</v>
      </c>
      <c r="J1538" t="s">
        <v>2286</v>
      </c>
      <c r="K1538" t="s">
        <v>25</v>
      </c>
      <c r="L1538" t="s">
        <v>2287</v>
      </c>
      <c r="M1538" t="s">
        <v>2288</v>
      </c>
      <c r="N1538" t="s">
        <v>28</v>
      </c>
      <c r="O1538" t="s">
        <v>2289</v>
      </c>
      <c r="P1538">
        <v>1.60000002</v>
      </c>
      <c r="Q1538">
        <v>12478742</v>
      </c>
      <c r="R1538" t="s">
        <v>2290</v>
      </c>
      <c r="S1538">
        <v>16777218</v>
      </c>
      <c r="T1538">
        <v>201.10223999999999</v>
      </c>
      <c r="U1538" t="s">
        <v>31</v>
      </c>
      <c r="V1538" t="s">
        <v>3229</v>
      </c>
      <c r="W1538" t="s">
        <v>23</v>
      </c>
    </row>
    <row r="1539" spans="1:23" x14ac:dyDescent="0.4">
      <c r="A1539">
        <v>1538</v>
      </c>
      <c r="B1539">
        <v>1</v>
      </c>
      <c r="C1539">
        <v>1</v>
      </c>
      <c r="D1539">
        <v>1</v>
      </c>
      <c r="E1539">
        <v>1</v>
      </c>
      <c r="F1539">
        <v>0.30627622264044002</v>
      </c>
      <c r="G1539">
        <v>-26.5256116881312</v>
      </c>
      <c r="H1539" t="s">
        <v>23</v>
      </c>
      <c r="I1539">
        <v>12.2778127951506</v>
      </c>
      <c r="J1539" t="s">
        <v>1017</v>
      </c>
      <c r="K1539" t="s">
        <v>25</v>
      </c>
      <c r="L1539" t="s">
        <v>2220</v>
      </c>
      <c r="M1539" t="s">
        <v>2221</v>
      </c>
      <c r="N1539" t="s">
        <v>2222</v>
      </c>
      <c r="O1539" t="s">
        <v>2223</v>
      </c>
      <c r="P1539">
        <v>0.69999998799999996</v>
      </c>
      <c r="Q1539" t="s">
        <v>2224</v>
      </c>
      <c r="R1539" t="s">
        <v>2225</v>
      </c>
      <c r="S1539">
        <v>34380376446</v>
      </c>
      <c r="T1539">
        <v>449.10783789999999</v>
      </c>
      <c r="U1539" t="s">
        <v>31</v>
      </c>
      <c r="V1539" t="s">
        <v>3230</v>
      </c>
      <c r="W1539" t="s">
        <v>23</v>
      </c>
    </row>
    <row r="1540" spans="1:23" x14ac:dyDescent="0.4">
      <c r="A1540">
        <v>1539</v>
      </c>
      <c r="B1540">
        <v>1</v>
      </c>
      <c r="C1540">
        <v>1</v>
      </c>
      <c r="D1540">
        <v>1</v>
      </c>
      <c r="E1540">
        <v>1</v>
      </c>
      <c r="F1540">
        <v>0.30627622264044002</v>
      </c>
      <c r="G1540">
        <v>-26.5256116881312</v>
      </c>
      <c r="H1540">
        <v>0.999999999999999</v>
      </c>
      <c r="I1540">
        <v>12.2778127951506</v>
      </c>
      <c r="J1540" t="s">
        <v>1017</v>
      </c>
      <c r="K1540" t="s">
        <v>25</v>
      </c>
      <c r="L1540" t="s">
        <v>2220</v>
      </c>
      <c r="M1540" t="s">
        <v>2221</v>
      </c>
      <c r="N1540" t="s">
        <v>2222</v>
      </c>
      <c r="O1540" t="s">
        <v>2223</v>
      </c>
      <c r="P1540">
        <v>0.69999998799999996</v>
      </c>
      <c r="Q1540" t="s">
        <v>2224</v>
      </c>
      <c r="R1540" t="s">
        <v>2225</v>
      </c>
      <c r="S1540">
        <v>34380376446</v>
      </c>
      <c r="T1540">
        <v>449.10783789999999</v>
      </c>
      <c r="U1540" t="s">
        <v>31</v>
      </c>
      <c r="V1540" t="s">
        <v>3231</v>
      </c>
      <c r="W1540" t="s">
        <v>23</v>
      </c>
    </row>
    <row r="1541" spans="1:23" x14ac:dyDescent="0.4">
      <c r="A1541">
        <v>1540</v>
      </c>
      <c r="B1541">
        <v>1</v>
      </c>
      <c r="C1541">
        <v>1</v>
      </c>
      <c r="D1541">
        <v>1</v>
      </c>
      <c r="E1541">
        <v>2</v>
      </c>
      <c r="F1541">
        <v>0.30497550790586597</v>
      </c>
      <c r="G1541">
        <v>-40.358688714823799</v>
      </c>
      <c r="H1541">
        <v>0.89798994974874302</v>
      </c>
      <c r="I1541">
        <v>49.054555461298797</v>
      </c>
      <c r="J1541" t="s">
        <v>3232</v>
      </c>
      <c r="K1541" t="s">
        <v>25</v>
      </c>
      <c r="L1541" t="s">
        <v>3233</v>
      </c>
      <c r="M1541" t="s">
        <v>3234</v>
      </c>
      <c r="N1541" t="s">
        <v>3235</v>
      </c>
      <c r="O1541" t="s">
        <v>3236</v>
      </c>
      <c r="P1541">
        <v>0.39887905099999998</v>
      </c>
      <c r="Q1541" t="s">
        <v>3237</v>
      </c>
      <c r="R1541" t="s">
        <v>3238</v>
      </c>
      <c r="S1541">
        <v>88009086</v>
      </c>
      <c r="T1541">
        <v>437.14422999999999</v>
      </c>
      <c r="U1541" t="s">
        <v>31</v>
      </c>
      <c r="V1541" t="s">
        <v>3239</v>
      </c>
      <c r="W1541" t="s">
        <v>23</v>
      </c>
    </row>
    <row r="1542" spans="1:23" x14ac:dyDescent="0.4">
      <c r="A1542">
        <v>1541</v>
      </c>
      <c r="B1542">
        <v>1</v>
      </c>
      <c r="C1542">
        <v>1</v>
      </c>
      <c r="D1542">
        <v>1</v>
      </c>
      <c r="E1542">
        <v>1</v>
      </c>
      <c r="F1542">
        <v>0.30479604422465101</v>
      </c>
      <c r="G1542">
        <v>-91.411628155964493</v>
      </c>
      <c r="H1542">
        <v>0.999999999999999</v>
      </c>
      <c r="I1542">
        <v>40.251005053888697</v>
      </c>
      <c r="J1542" t="s">
        <v>1665</v>
      </c>
      <c r="K1542" t="s">
        <v>25</v>
      </c>
      <c r="L1542" t="s">
        <v>1666</v>
      </c>
      <c r="M1542" t="s">
        <v>1667</v>
      </c>
      <c r="N1542" t="s">
        <v>1668</v>
      </c>
      <c r="O1542" t="s">
        <v>1669</v>
      </c>
      <c r="P1542">
        <v>2.8652255499999999</v>
      </c>
      <c r="Q1542" t="s">
        <v>1670</v>
      </c>
      <c r="R1542" t="s">
        <v>1671</v>
      </c>
      <c r="S1542">
        <v>2129922</v>
      </c>
      <c r="T1542">
        <v>323.1390189</v>
      </c>
      <c r="U1542" t="s">
        <v>31</v>
      </c>
      <c r="V1542" t="s">
        <v>3240</v>
      </c>
      <c r="W1542" t="s">
        <v>23</v>
      </c>
    </row>
    <row r="1543" spans="1:23" x14ac:dyDescent="0.4">
      <c r="A1543">
        <v>1542</v>
      </c>
      <c r="B1543">
        <v>1</v>
      </c>
      <c r="C1543">
        <v>1</v>
      </c>
      <c r="D1543">
        <v>1</v>
      </c>
      <c r="E1543">
        <v>1</v>
      </c>
      <c r="F1543">
        <v>0.30479604422465101</v>
      </c>
      <c r="G1543">
        <v>-91.411628155964493</v>
      </c>
      <c r="H1543" t="s">
        <v>23</v>
      </c>
      <c r="I1543">
        <v>40.251005053888697</v>
      </c>
      <c r="J1543" t="s">
        <v>1665</v>
      </c>
      <c r="K1543" t="s">
        <v>25</v>
      </c>
      <c r="L1543" t="s">
        <v>1666</v>
      </c>
      <c r="M1543" t="s">
        <v>1667</v>
      </c>
      <c r="N1543" t="s">
        <v>1668</v>
      </c>
      <c r="O1543" t="s">
        <v>1669</v>
      </c>
      <c r="P1543">
        <v>2.8652255499999999</v>
      </c>
      <c r="Q1543" t="s">
        <v>1670</v>
      </c>
      <c r="R1543" t="s">
        <v>1671</v>
      </c>
      <c r="S1543">
        <v>2129922</v>
      </c>
      <c r="T1543">
        <v>323.1390189</v>
      </c>
      <c r="U1543" t="s">
        <v>31</v>
      </c>
      <c r="V1543" t="s">
        <v>3241</v>
      </c>
      <c r="W1543" t="s">
        <v>23</v>
      </c>
    </row>
    <row r="1544" spans="1:23" x14ac:dyDescent="0.4">
      <c r="A1544">
        <v>1543</v>
      </c>
      <c r="B1544">
        <v>1</v>
      </c>
      <c r="C1544">
        <v>1</v>
      </c>
      <c r="D1544">
        <v>1</v>
      </c>
      <c r="E1544">
        <v>1</v>
      </c>
      <c r="F1544">
        <v>0.30457521869763399</v>
      </c>
      <c r="G1544">
        <v>-39.860141385066903</v>
      </c>
      <c r="H1544">
        <v>0.999999999999999</v>
      </c>
      <c r="I1544">
        <v>34.671573395129798</v>
      </c>
      <c r="J1544" t="s">
        <v>3242</v>
      </c>
      <c r="K1544" t="s">
        <v>25</v>
      </c>
      <c r="L1544" t="s">
        <v>3243</v>
      </c>
      <c r="M1544" t="s">
        <v>3244</v>
      </c>
      <c r="N1544" t="s">
        <v>3245</v>
      </c>
      <c r="O1544" t="s">
        <v>3246</v>
      </c>
      <c r="P1544">
        <v>2</v>
      </c>
      <c r="Q1544" t="s">
        <v>3247</v>
      </c>
      <c r="R1544" t="s">
        <v>3248</v>
      </c>
      <c r="S1544">
        <v>222226814</v>
      </c>
      <c r="T1544">
        <v>289.07066459999999</v>
      </c>
      <c r="U1544" t="s">
        <v>31</v>
      </c>
      <c r="V1544" t="s">
        <v>3249</v>
      </c>
      <c r="W1544" t="s">
        <v>23</v>
      </c>
    </row>
    <row r="1545" spans="1:23" x14ac:dyDescent="0.4">
      <c r="A1545">
        <v>1544</v>
      </c>
      <c r="B1545">
        <v>1</v>
      </c>
      <c r="C1545">
        <v>1</v>
      </c>
      <c r="D1545">
        <v>1</v>
      </c>
      <c r="E1545">
        <v>1</v>
      </c>
      <c r="F1545">
        <v>0.30457521869763399</v>
      </c>
      <c r="G1545">
        <v>-39.860141385066903</v>
      </c>
      <c r="H1545" t="s">
        <v>23</v>
      </c>
      <c r="I1545">
        <v>34.671573395129798</v>
      </c>
      <c r="J1545" t="s">
        <v>3242</v>
      </c>
      <c r="K1545" t="s">
        <v>25</v>
      </c>
      <c r="L1545" t="s">
        <v>3243</v>
      </c>
      <c r="M1545" t="s">
        <v>3244</v>
      </c>
      <c r="N1545" t="s">
        <v>3245</v>
      </c>
      <c r="O1545" t="s">
        <v>3246</v>
      </c>
      <c r="P1545">
        <v>2</v>
      </c>
      <c r="Q1545" t="s">
        <v>3247</v>
      </c>
      <c r="R1545" t="s">
        <v>3248</v>
      </c>
      <c r="S1545">
        <v>222226814</v>
      </c>
      <c r="T1545">
        <v>289.07066459999999</v>
      </c>
      <c r="U1545" t="s">
        <v>31</v>
      </c>
      <c r="V1545" t="s">
        <v>3250</v>
      </c>
      <c r="W1545" t="s">
        <v>23</v>
      </c>
    </row>
    <row r="1546" spans="1:23" x14ac:dyDescent="0.4">
      <c r="A1546">
        <v>1545</v>
      </c>
      <c r="B1546">
        <v>1</v>
      </c>
      <c r="C1546">
        <v>1</v>
      </c>
      <c r="D1546">
        <v>1</v>
      </c>
      <c r="E1546">
        <v>1</v>
      </c>
      <c r="F1546">
        <v>0.30455688205999099</v>
      </c>
      <c r="G1546">
        <v>-23.240397794647102</v>
      </c>
      <c r="H1546">
        <v>0.999999999999999</v>
      </c>
      <c r="I1546">
        <v>15.230715647561301</v>
      </c>
      <c r="J1546" t="s">
        <v>1690</v>
      </c>
      <c r="K1546" t="s">
        <v>25</v>
      </c>
      <c r="L1546" t="s">
        <v>1691</v>
      </c>
      <c r="M1546" t="s">
        <v>1692</v>
      </c>
      <c r="N1546" t="s">
        <v>1693</v>
      </c>
      <c r="O1546" t="s">
        <v>1694</v>
      </c>
      <c r="P1546">
        <v>-0.89999997600000003</v>
      </c>
      <c r="Q1546" t="s">
        <v>1695</v>
      </c>
      <c r="R1546" t="s">
        <v>1696</v>
      </c>
      <c r="S1546">
        <v>8677533822</v>
      </c>
      <c r="T1546">
        <v>595.1657467</v>
      </c>
      <c r="U1546" t="s">
        <v>31</v>
      </c>
      <c r="V1546" t="s">
        <v>3251</v>
      </c>
      <c r="W1546" t="s">
        <v>23</v>
      </c>
    </row>
    <row r="1547" spans="1:23" x14ac:dyDescent="0.4">
      <c r="A1547">
        <v>1546</v>
      </c>
      <c r="B1547">
        <v>1</v>
      </c>
      <c r="C1547">
        <v>1</v>
      </c>
      <c r="D1547">
        <v>1</v>
      </c>
      <c r="E1547">
        <v>1</v>
      </c>
      <c r="F1547">
        <v>0.30455688205999099</v>
      </c>
      <c r="G1547">
        <v>-23.240397794647102</v>
      </c>
      <c r="H1547" t="s">
        <v>23</v>
      </c>
      <c r="I1547">
        <v>15.230715647561301</v>
      </c>
      <c r="J1547" t="s">
        <v>1690</v>
      </c>
      <c r="K1547" t="s">
        <v>25</v>
      </c>
      <c r="L1547" t="s">
        <v>1691</v>
      </c>
      <c r="M1547" t="s">
        <v>1692</v>
      </c>
      <c r="N1547" t="s">
        <v>1693</v>
      </c>
      <c r="O1547" t="s">
        <v>1694</v>
      </c>
      <c r="P1547">
        <v>-0.89999997600000003</v>
      </c>
      <c r="Q1547" t="s">
        <v>1695</v>
      </c>
      <c r="R1547" t="s">
        <v>1696</v>
      </c>
      <c r="S1547">
        <v>8677533822</v>
      </c>
      <c r="T1547">
        <v>595.1657467</v>
      </c>
      <c r="U1547" t="s">
        <v>31</v>
      </c>
      <c r="V1547" t="s">
        <v>3252</v>
      </c>
      <c r="W1547" t="s">
        <v>23</v>
      </c>
    </row>
    <row r="1548" spans="1:23" x14ac:dyDescent="0.4">
      <c r="A1548">
        <v>1547</v>
      </c>
      <c r="B1548">
        <v>1</v>
      </c>
      <c r="C1548">
        <v>1</v>
      </c>
      <c r="D1548">
        <v>1</v>
      </c>
      <c r="E1548">
        <v>1</v>
      </c>
      <c r="F1548">
        <v>0.30450392439399798</v>
      </c>
      <c r="G1548">
        <v>-9.51546572576415</v>
      </c>
      <c r="H1548" t="s">
        <v>23</v>
      </c>
      <c r="I1548">
        <v>9.5836594445199896</v>
      </c>
      <c r="J1548" t="s">
        <v>1690</v>
      </c>
      <c r="K1548" t="s">
        <v>25</v>
      </c>
      <c r="L1548" t="s">
        <v>1691</v>
      </c>
      <c r="M1548" t="s">
        <v>1692</v>
      </c>
      <c r="N1548" t="s">
        <v>1693</v>
      </c>
      <c r="O1548" t="s">
        <v>1694</v>
      </c>
      <c r="P1548">
        <v>-0.89999997600000003</v>
      </c>
      <c r="Q1548" t="s">
        <v>1695</v>
      </c>
      <c r="R1548" t="s">
        <v>1696</v>
      </c>
      <c r="S1548">
        <v>8677533822</v>
      </c>
      <c r="T1548">
        <v>595.1657467</v>
      </c>
      <c r="U1548" t="s">
        <v>31</v>
      </c>
      <c r="V1548" t="s">
        <v>3253</v>
      </c>
      <c r="W1548" t="s">
        <v>23</v>
      </c>
    </row>
    <row r="1549" spans="1:23" x14ac:dyDescent="0.4">
      <c r="A1549">
        <v>1548</v>
      </c>
      <c r="B1549">
        <v>1</v>
      </c>
      <c r="C1549">
        <v>1</v>
      </c>
      <c r="D1549">
        <v>1</v>
      </c>
      <c r="E1549">
        <v>1</v>
      </c>
      <c r="F1549">
        <v>0.30450392439399798</v>
      </c>
      <c r="G1549">
        <v>-9.51546572576415</v>
      </c>
      <c r="H1549">
        <v>0.999999999999999</v>
      </c>
      <c r="I1549">
        <v>9.5836594445199896</v>
      </c>
      <c r="J1549" t="s">
        <v>1690</v>
      </c>
      <c r="K1549" t="s">
        <v>25</v>
      </c>
      <c r="L1549" t="s">
        <v>1691</v>
      </c>
      <c r="M1549" t="s">
        <v>1692</v>
      </c>
      <c r="N1549" t="s">
        <v>1693</v>
      </c>
      <c r="O1549" t="s">
        <v>1694</v>
      </c>
      <c r="P1549">
        <v>-0.89999997600000003</v>
      </c>
      <c r="Q1549" t="s">
        <v>1695</v>
      </c>
      <c r="R1549" t="s">
        <v>1696</v>
      </c>
      <c r="S1549">
        <v>8677533822</v>
      </c>
      <c r="T1549">
        <v>595.1657467</v>
      </c>
      <c r="U1549" t="s">
        <v>31</v>
      </c>
      <c r="V1549" t="s">
        <v>3254</v>
      </c>
      <c r="W1549" t="s">
        <v>23</v>
      </c>
    </row>
    <row r="1550" spans="1:23" x14ac:dyDescent="0.4">
      <c r="A1550">
        <v>1549</v>
      </c>
      <c r="B1550">
        <v>1</v>
      </c>
      <c r="C1550">
        <v>1</v>
      </c>
      <c r="D1550">
        <v>1</v>
      </c>
      <c r="E1550">
        <v>2</v>
      </c>
      <c r="F1550">
        <v>0.30423164581079598</v>
      </c>
      <c r="G1550">
        <v>-199.20151104822099</v>
      </c>
      <c r="H1550">
        <v>1.3567839195979901E-2</v>
      </c>
      <c r="I1550">
        <v>36.897116770007997</v>
      </c>
      <c r="J1550" t="s">
        <v>1710</v>
      </c>
      <c r="K1550" t="s">
        <v>25</v>
      </c>
      <c r="L1550" t="s">
        <v>2916</v>
      </c>
      <c r="M1550" t="s">
        <v>2917</v>
      </c>
      <c r="N1550" t="s">
        <v>2918</v>
      </c>
      <c r="O1550" t="s">
        <v>2919</v>
      </c>
      <c r="P1550">
        <v>-0.30000001199999998</v>
      </c>
      <c r="Q1550" t="s">
        <v>2920</v>
      </c>
      <c r="R1550" t="s">
        <v>2921</v>
      </c>
      <c r="S1550">
        <v>20097402</v>
      </c>
      <c r="T1550">
        <v>357.11800870000002</v>
      </c>
      <c r="U1550" t="s">
        <v>31</v>
      </c>
      <c r="V1550" t="s">
        <v>3255</v>
      </c>
      <c r="W1550" t="s">
        <v>23</v>
      </c>
    </row>
    <row r="1551" spans="1:23" x14ac:dyDescent="0.4">
      <c r="A1551">
        <v>1550</v>
      </c>
      <c r="B1551">
        <v>1</v>
      </c>
      <c r="C1551">
        <v>1</v>
      </c>
      <c r="D1551">
        <v>1</v>
      </c>
      <c r="E1551">
        <v>2</v>
      </c>
      <c r="F1551">
        <v>0.30423164581079598</v>
      </c>
      <c r="G1551">
        <v>-199.20151104822099</v>
      </c>
      <c r="H1551" t="s">
        <v>23</v>
      </c>
      <c r="I1551">
        <v>36.897116770007997</v>
      </c>
      <c r="J1551" t="s">
        <v>1710</v>
      </c>
      <c r="K1551" t="s">
        <v>25</v>
      </c>
      <c r="L1551" t="s">
        <v>2916</v>
      </c>
      <c r="M1551" t="s">
        <v>2917</v>
      </c>
      <c r="N1551" t="s">
        <v>2918</v>
      </c>
      <c r="O1551" t="s">
        <v>2919</v>
      </c>
      <c r="P1551">
        <v>-0.30000001199999998</v>
      </c>
      <c r="Q1551" t="s">
        <v>2920</v>
      </c>
      <c r="R1551" t="s">
        <v>2921</v>
      </c>
      <c r="S1551">
        <v>20097402</v>
      </c>
      <c r="T1551">
        <v>357.11800870000002</v>
      </c>
      <c r="U1551" t="s">
        <v>31</v>
      </c>
      <c r="V1551" t="s">
        <v>3256</v>
      </c>
      <c r="W1551" t="s">
        <v>23</v>
      </c>
    </row>
    <row r="1552" spans="1:23" x14ac:dyDescent="0.4">
      <c r="A1552">
        <v>1551</v>
      </c>
      <c r="B1552">
        <v>1</v>
      </c>
      <c r="C1552">
        <v>1</v>
      </c>
      <c r="D1552">
        <v>1</v>
      </c>
      <c r="E1552">
        <v>1</v>
      </c>
      <c r="F1552">
        <v>0.30370998314561698</v>
      </c>
      <c r="G1552">
        <v>-94.173824698313993</v>
      </c>
      <c r="H1552" t="s">
        <v>23</v>
      </c>
      <c r="I1552">
        <v>53.510968040203998</v>
      </c>
      <c r="J1552" t="s">
        <v>2447</v>
      </c>
      <c r="K1552" t="s">
        <v>25</v>
      </c>
      <c r="L1552" t="s">
        <v>3257</v>
      </c>
      <c r="M1552" t="s">
        <v>3258</v>
      </c>
      <c r="N1552" t="s">
        <v>3259</v>
      </c>
      <c r="O1552" t="s">
        <v>3260</v>
      </c>
      <c r="P1552">
        <v>2.9000001000000002</v>
      </c>
      <c r="Q1552" t="s">
        <v>3261</v>
      </c>
      <c r="R1552" t="s">
        <v>3262</v>
      </c>
      <c r="S1552">
        <v>3178498</v>
      </c>
      <c r="T1552">
        <v>771.48891879999996</v>
      </c>
      <c r="U1552" t="s">
        <v>31</v>
      </c>
      <c r="V1552" t="s">
        <v>3263</v>
      </c>
      <c r="W1552" t="s">
        <v>23</v>
      </c>
    </row>
    <row r="1553" spans="1:23" x14ac:dyDescent="0.4">
      <c r="A1553">
        <v>1552</v>
      </c>
      <c r="B1553">
        <v>1</v>
      </c>
      <c r="C1553">
        <v>1</v>
      </c>
      <c r="D1553">
        <v>1</v>
      </c>
      <c r="E1553">
        <v>1</v>
      </c>
      <c r="F1553">
        <v>0.30370998314561698</v>
      </c>
      <c r="G1553">
        <v>-94.173824698313993</v>
      </c>
      <c r="H1553">
        <v>0.999999999999999</v>
      </c>
      <c r="I1553">
        <v>53.510968040203998</v>
      </c>
      <c r="J1553" t="s">
        <v>2447</v>
      </c>
      <c r="K1553" t="s">
        <v>25</v>
      </c>
      <c r="L1553" t="s">
        <v>3257</v>
      </c>
      <c r="M1553" t="s">
        <v>3258</v>
      </c>
      <c r="N1553" t="s">
        <v>3259</v>
      </c>
      <c r="O1553" t="s">
        <v>3260</v>
      </c>
      <c r="P1553">
        <v>2.9000001000000002</v>
      </c>
      <c r="Q1553" t="s">
        <v>3261</v>
      </c>
      <c r="R1553" t="s">
        <v>3262</v>
      </c>
      <c r="S1553">
        <v>3178498</v>
      </c>
      <c r="T1553">
        <v>771.48891879999996</v>
      </c>
      <c r="U1553" t="s">
        <v>31</v>
      </c>
      <c r="V1553" t="s">
        <v>3264</v>
      </c>
      <c r="W1553" t="s">
        <v>23</v>
      </c>
    </row>
    <row r="1554" spans="1:23" x14ac:dyDescent="0.4">
      <c r="A1554">
        <v>1553</v>
      </c>
      <c r="B1554">
        <v>1</v>
      </c>
      <c r="C1554">
        <v>1</v>
      </c>
      <c r="D1554">
        <v>1</v>
      </c>
      <c r="E1554">
        <v>1</v>
      </c>
      <c r="F1554">
        <v>0.303690370366337</v>
      </c>
      <c r="G1554">
        <v>-106.11476790837401</v>
      </c>
      <c r="H1554">
        <v>0.999999999999999</v>
      </c>
      <c r="I1554">
        <v>36.346743884782398</v>
      </c>
      <c r="J1554" t="s">
        <v>3265</v>
      </c>
      <c r="K1554" t="s">
        <v>25</v>
      </c>
      <c r="L1554" t="s">
        <v>3266</v>
      </c>
      <c r="M1554" t="s">
        <v>3267</v>
      </c>
      <c r="N1554" t="s">
        <v>3268</v>
      </c>
      <c r="O1554" t="s">
        <v>3269</v>
      </c>
      <c r="P1554">
        <v>1.1539546300000001</v>
      </c>
      <c r="Q1554" t="s">
        <v>3270</v>
      </c>
      <c r="R1554" t="s">
        <v>3271</v>
      </c>
      <c r="S1554">
        <v>25836912642</v>
      </c>
      <c r="T1554">
        <v>193.04954000000001</v>
      </c>
      <c r="U1554" t="s">
        <v>31</v>
      </c>
      <c r="V1554" t="s">
        <v>3272</v>
      </c>
      <c r="W1554" t="s">
        <v>23</v>
      </c>
    </row>
    <row r="1555" spans="1:23" x14ac:dyDescent="0.4">
      <c r="A1555">
        <v>1554</v>
      </c>
      <c r="B1555">
        <v>1</v>
      </c>
      <c r="C1555">
        <v>1</v>
      </c>
      <c r="D1555">
        <v>1</v>
      </c>
      <c r="E1555">
        <v>1</v>
      </c>
      <c r="F1555">
        <v>0.303690370366337</v>
      </c>
      <c r="G1555">
        <v>-106.11476790837401</v>
      </c>
      <c r="H1555" t="s">
        <v>23</v>
      </c>
      <c r="I1555">
        <v>36.346743884782398</v>
      </c>
      <c r="J1555" t="s">
        <v>3265</v>
      </c>
      <c r="K1555" t="s">
        <v>25</v>
      </c>
      <c r="L1555" t="s">
        <v>3266</v>
      </c>
      <c r="M1555" t="s">
        <v>3267</v>
      </c>
      <c r="N1555" t="s">
        <v>3268</v>
      </c>
      <c r="O1555" t="s">
        <v>3269</v>
      </c>
      <c r="P1555">
        <v>1.1539546300000001</v>
      </c>
      <c r="Q1555" t="s">
        <v>3270</v>
      </c>
      <c r="R1555" t="s">
        <v>3271</v>
      </c>
      <c r="S1555">
        <v>25836912642</v>
      </c>
      <c r="T1555">
        <v>193.04954000000001</v>
      </c>
      <c r="U1555" t="s">
        <v>31</v>
      </c>
      <c r="V1555" t="s">
        <v>3273</v>
      </c>
      <c r="W1555" t="s">
        <v>23</v>
      </c>
    </row>
    <row r="1556" spans="1:23" x14ac:dyDescent="0.4">
      <c r="A1556">
        <v>1555</v>
      </c>
      <c r="B1556">
        <v>1</v>
      </c>
      <c r="C1556">
        <v>1</v>
      </c>
      <c r="D1556">
        <v>1</v>
      </c>
      <c r="E1556">
        <v>3</v>
      </c>
      <c r="F1556">
        <v>0.30329986324831998</v>
      </c>
      <c r="G1556">
        <v>-40.358688714823799</v>
      </c>
      <c r="H1556" t="s">
        <v>23</v>
      </c>
      <c r="I1556">
        <v>49.054555461298797</v>
      </c>
      <c r="J1556" t="s">
        <v>3232</v>
      </c>
      <c r="K1556" t="s">
        <v>25</v>
      </c>
      <c r="L1556" t="s">
        <v>3233</v>
      </c>
      <c r="M1556" t="s">
        <v>3234</v>
      </c>
      <c r="N1556" t="s">
        <v>3235</v>
      </c>
      <c r="O1556" t="s">
        <v>3236</v>
      </c>
      <c r="P1556">
        <v>0.39887905099999998</v>
      </c>
      <c r="Q1556" t="s">
        <v>3237</v>
      </c>
      <c r="R1556" t="s">
        <v>3238</v>
      </c>
      <c r="S1556">
        <v>88009086</v>
      </c>
      <c r="T1556">
        <v>437.14422999999999</v>
      </c>
      <c r="U1556" t="s">
        <v>31</v>
      </c>
      <c r="V1556" t="s">
        <v>3274</v>
      </c>
      <c r="W1556" t="s">
        <v>23</v>
      </c>
    </row>
    <row r="1557" spans="1:23" x14ac:dyDescent="0.4">
      <c r="A1557">
        <v>1556</v>
      </c>
      <c r="B1557">
        <v>1</v>
      </c>
      <c r="C1557">
        <v>1</v>
      </c>
      <c r="D1557">
        <v>1</v>
      </c>
      <c r="E1557">
        <v>1</v>
      </c>
      <c r="F1557">
        <v>0.30304076991941797</v>
      </c>
      <c r="G1557">
        <v>-42.3443099893436</v>
      </c>
      <c r="H1557">
        <v>0.999999999999999</v>
      </c>
      <c r="I1557">
        <v>15.256401299922899</v>
      </c>
      <c r="J1557" t="s">
        <v>2502</v>
      </c>
      <c r="K1557" t="s">
        <v>25</v>
      </c>
      <c r="L1557" t="s">
        <v>2503</v>
      </c>
      <c r="M1557" t="s">
        <v>2504</v>
      </c>
      <c r="N1557" t="s">
        <v>2505</v>
      </c>
      <c r="O1557" t="s">
        <v>2506</v>
      </c>
      <c r="P1557">
        <v>-0.60000002399999997</v>
      </c>
      <c r="Q1557" t="s">
        <v>2507</v>
      </c>
      <c r="R1557" t="s">
        <v>2508</v>
      </c>
      <c r="S1557">
        <v>3194898</v>
      </c>
      <c r="T1557">
        <v>609.18139680000002</v>
      </c>
      <c r="U1557" t="s">
        <v>31</v>
      </c>
      <c r="V1557" t="s">
        <v>3275</v>
      </c>
      <c r="W1557" t="s">
        <v>23</v>
      </c>
    </row>
    <row r="1558" spans="1:23" x14ac:dyDescent="0.4">
      <c r="A1558">
        <v>1557</v>
      </c>
      <c r="B1558">
        <v>1</v>
      </c>
      <c r="C1558">
        <v>1</v>
      </c>
      <c r="D1558">
        <v>1</v>
      </c>
      <c r="E1558">
        <v>1</v>
      </c>
      <c r="F1558">
        <v>0.30304076991941797</v>
      </c>
      <c r="G1558">
        <v>-42.3443099893436</v>
      </c>
      <c r="H1558" t="s">
        <v>23</v>
      </c>
      <c r="I1558">
        <v>15.256401299922899</v>
      </c>
      <c r="J1558" t="s">
        <v>2502</v>
      </c>
      <c r="K1558" t="s">
        <v>25</v>
      </c>
      <c r="L1558" t="s">
        <v>2503</v>
      </c>
      <c r="M1558" t="s">
        <v>2504</v>
      </c>
      <c r="N1558" t="s">
        <v>2505</v>
      </c>
      <c r="O1558" t="s">
        <v>2506</v>
      </c>
      <c r="P1558">
        <v>-0.60000002399999997</v>
      </c>
      <c r="Q1558" t="s">
        <v>2507</v>
      </c>
      <c r="R1558" t="s">
        <v>2508</v>
      </c>
      <c r="S1558">
        <v>3194898</v>
      </c>
      <c r="T1558">
        <v>609.18139680000002</v>
      </c>
      <c r="U1558" t="s">
        <v>31</v>
      </c>
      <c r="V1558" t="s">
        <v>3276</v>
      </c>
      <c r="W1558" t="s">
        <v>23</v>
      </c>
    </row>
    <row r="1559" spans="1:23" x14ac:dyDescent="0.4">
      <c r="A1559">
        <v>1558</v>
      </c>
      <c r="B1559">
        <v>1</v>
      </c>
      <c r="C1559">
        <v>1</v>
      </c>
      <c r="D1559">
        <v>1</v>
      </c>
      <c r="E1559">
        <v>1</v>
      </c>
      <c r="F1559">
        <v>0.30240834142069001</v>
      </c>
      <c r="G1559">
        <v>-12.224635125763299</v>
      </c>
      <c r="H1559" t="s">
        <v>23</v>
      </c>
      <c r="I1559">
        <v>42.322933921972997</v>
      </c>
      <c r="J1559" t="s">
        <v>1234</v>
      </c>
      <c r="K1559" t="s">
        <v>25</v>
      </c>
      <c r="L1559" t="s">
        <v>1235</v>
      </c>
      <c r="M1559" t="s">
        <v>1236</v>
      </c>
      <c r="N1559" t="s">
        <v>1237</v>
      </c>
      <c r="O1559" t="s">
        <v>1238</v>
      </c>
      <c r="P1559">
        <v>1.81215119</v>
      </c>
      <c r="Q1559" t="s">
        <v>1239</v>
      </c>
      <c r="R1559" t="s">
        <v>1240</v>
      </c>
      <c r="S1559">
        <v>121563518</v>
      </c>
      <c r="T1559">
        <v>287.05501450000003</v>
      </c>
      <c r="U1559" t="s">
        <v>31</v>
      </c>
      <c r="V1559" t="s">
        <v>3277</v>
      </c>
      <c r="W1559" t="s">
        <v>23</v>
      </c>
    </row>
    <row r="1560" spans="1:23" x14ac:dyDescent="0.4">
      <c r="A1560">
        <v>1559</v>
      </c>
      <c r="B1560">
        <v>1</v>
      </c>
      <c r="C1560">
        <v>1</v>
      </c>
      <c r="D1560">
        <v>1</v>
      </c>
      <c r="E1560">
        <v>1</v>
      </c>
      <c r="F1560">
        <v>0.30240834142069001</v>
      </c>
      <c r="G1560">
        <v>-12.224635125763299</v>
      </c>
      <c r="H1560">
        <v>0.999999999999999</v>
      </c>
      <c r="I1560">
        <v>42.322933921972997</v>
      </c>
      <c r="J1560" t="s">
        <v>1234</v>
      </c>
      <c r="K1560" t="s">
        <v>25</v>
      </c>
      <c r="L1560" t="s">
        <v>1235</v>
      </c>
      <c r="M1560" t="s">
        <v>1236</v>
      </c>
      <c r="N1560" t="s">
        <v>1237</v>
      </c>
      <c r="O1560" t="s">
        <v>1238</v>
      </c>
      <c r="P1560">
        <v>1.81215119</v>
      </c>
      <c r="Q1560" t="s">
        <v>1239</v>
      </c>
      <c r="R1560" t="s">
        <v>1240</v>
      </c>
      <c r="S1560">
        <v>121563518</v>
      </c>
      <c r="T1560">
        <v>287.05501450000003</v>
      </c>
      <c r="U1560" t="s">
        <v>31</v>
      </c>
      <c r="V1560" t="s">
        <v>3278</v>
      </c>
      <c r="W1560" t="s">
        <v>23</v>
      </c>
    </row>
    <row r="1561" spans="1:23" x14ac:dyDescent="0.4">
      <c r="A1561">
        <v>1560</v>
      </c>
      <c r="B1561">
        <v>1</v>
      </c>
      <c r="C1561">
        <v>1</v>
      </c>
      <c r="D1561">
        <v>1</v>
      </c>
      <c r="E1561">
        <v>1</v>
      </c>
      <c r="F1561">
        <v>0.30230714649832802</v>
      </c>
      <c r="G1561">
        <v>-29.015180548893099</v>
      </c>
      <c r="H1561" t="s">
        <v>23</v>
      </c>
      <c r="I1561">
        <v>12.7076693000612</v>
      </c>
      <c r="J1561" t="s">
        <v>3098</v>
      </c>
      <c r="K1561" t="s">
        <v>25</v>
      </c>
      <c r="L1561" t="s">
        <v>3099</v>
      </c>
      <c r="M1561" t="s">
        <v>3100</v>
      </c>
      <c r="N1561" t="s">
        <v>3101</v>
      </c>
      <c r="O1561" t="s">
        <v>3102</v>
      </c>
      <c r="P1561">
        <v>0.60000002399999997</v>
      </c>
      <c r="Q1561" t="s">
        <v>3103</v>
      </c>
      <c r="R1561" t="s">
        <v>3104</v>
      </c>
      <c r="S1561">
        <v>88009086</v>
      </c>
      <c r="T1561">
        <v>435.12857339999999</v>
      </c>
      <c r="U1561" t="s">
        <v>31</v>
      </c>
      <c r="V1561" t="s">
        <v>3279</v>
      </c>
      <c r="W1561" t="s">
        <v>23</v>
      </c>
    </row>
    <row r="1562" spans="1:23" x14ac:dyDescent="0.4">
      <c r="A1562">
        <v>1561</v>
      </c>
      <c r="B1562">
        <v>1</v>
      </c>
      <c r="C1562">
        <v>1</v>
      </c>
      <c r="D1562">
        <v>1</v>
      </c>
      <c r="E1562">
        <v>1</v>
      </c>
      <c r="F1562">
        <v>0.30230714649832802</v>
      </c>
      <c r="G1562">
        <v>-29.015180548893099</v>
      </c>
      <c r="H1562">
        <v>0.999999999999999</v>
      </c>
      <c r="I1562">
        <v>12.7076693000612</v>
      </c>
      <c r="J1562" t="s">
        <v>3098</v>
      </c>
      <c r="K1562" t="s">
        <v>25</v>
      </c>
      <c r="L1562" t="s">
        <v>3099</v>
      </c>
      <c r="M1562" t="s">
        <v>3100</v>
      </c>
      <c r="N1562" t="s">
        <v>3101</v>
      </c>
      <c r="O1562" t="s">
        <v>3102</v>
      </c>
      <c r="P1562">
        <v>0.60000002399999997</v>
      </c>
      <c r="Q1562" t="s">
        <v>3103</v>
      </c>
      <c r="R1562" t="s">
        <v>3104</v>
      </c>
      <c r="S1562">
        <v>88009086</v>
      </c>
      <c r="T1562">
        <v>435.12857339999999</v>
      </c>
      <c r="U1562" t="s">
        <v>31</v>
      </c>
      <c r="V1562" t="s">
        <v>3280</v>
      </c>
      <c r="W1562" t="s">
        <v>23</v>
      </c>
    </row>
    <row r="1563" spans="1:23" x14ac:dyDescent="0.4">
      <c r="A1563">
        <v>1562</v>
      </c>
      <c r="B1563">
        <v>1</v>
      </c>
      <c r="C1563">
        <v>1</v>
      </c>
      <c r="D1563">
        <v>1</v>
      </c>
      <c r="E1563">
        <v>2</v>
      </c>
      <c r="F1563">
        <v>0.30191548440926003</v>
      </c>
      <c r="G1563">
        <v>-71.348578845604706</v>
      </c>
      <c r="H1563">
        <v>0.75276381909547696</v>
      </c>
      <c r="I1563">
        <v>10.798639907610699</v>
      </c>
      <c r="J1563" t="s">
        <v>2502</v>
      </c>
      <c r="K1563" t="s">
        <v>25</v>
      </c>
      <c r="L1563" t="s">
        <v>3281</v>
      </c>
      <c r="M1563" t="s">
        <v>3282</v>
      </c>
      <c r="N1563" t="s">
        <v>3283</v>
      </c>
      <c r="O1563" t="s">
        <v>3284</v>
      </c>
      <c r="P1563">
        <v>-1</v>
      </c>
      <c r="Q1563" t="s">
        <v>3285</v>
      </c>
      <c r="R1563" t="s">
        <v>3286</v>
      </c>
      <c r="S1563">
        <v>3178514</v>
      </c>
      <c r="T1563">
        <v>609.18399999999997</v>
      </c>
      <c r="U1563" t="s">
        <v>31</v>
      </c>
      <c r="V1563" t="s">
        <v>3287</v>
      </c>
      <c r="W1563" t="s">
        <v>23</v>
      </c>
    </row>
    <row r="1564" spans="1:23" x14ac:dyDescent="0.4">
      <c r="A1564">
        <v>1563</v>
      </c>
      <c r="B1564">
        <v>1</v>
      </c>
      <c r="C1564">
        <v>1</v>
      </c>
      <c r="D1564">
        <v>1</v>
      </c>
      <c r="E1564">
        <v>2</v>
      </c>
      <c r="F1564">
        <v>0.30191548440926003</v>
      </c>
      <c r="G1564">
        <v>-71.348578845604706</v>
      </c>
      <c r="H1564" t="s">
        <v>23</v>
      </c>
      <c r="I1564">
        <v>10.798639907610699</v>
      </c>
      <c r="J1564" t="s">
        <v>2502</v>
      </c>
      <c r="K1564" t="s">
        <v>25</v>
      </c>
      <c r="L1564" t="s">
        <v>3281</v>
      </c>
      <c r="M1564" t="s">
        <v>3282</v>
      </c>
      <c r="N1564" t="s">
        <v>3283</v>
      </c>
      <c r="O1564" t="s">
        <v>3284</v>
      </c>
      <c r="P1564">
        <v>-1</v>
      </c>
      <c r="Q1564" t="s">
        <v>3285</v>
      </c>
      <c r="R1564" t="s">
        <v>3286</v>
      </c>
      <c r="S1564">
        <v>3178514</v>
      </c>
      <c r="T1564">
        <v>609.18399999999997</v>
      </c>
      <c r="U1564" t="s">
        <v>31</v>
      </c>
      <c r="V1564" t="s">
        <v>3288</v>
      </c>
      <c r="W1564" t="s">
        <v>23</v>
      </c>
    </row>
    <row r="1565" spans="1:23" x14ac:dyDescent="0.4">
      <c r="A1565">
        <v>1564</v>
      </c>
      <c r="B1565">
        <v>1</v>
      </c>
      <c r="C1565">
        <v>1</v>
      </c>
      <c r="D1565">
        <v>1</v>
      </c>
      <c r="E1565">
        <v>1</v>
      </c>
      <c r="F1565">
        <v>0.30188969550704198</v>
      </c>
      <c r="G1565">
        <v>-126.179396085175</v>
      </c>
      <c r="H1565" t="s">
        <v>23</v>
      </c>
      <c r="I1565">
        <v>98.446252195398003</v>
      </c>
      <c r="J1565" t="s">
        <v>2628</v>
      </c>
      <c r="K1565" t="s">
        <v>25</v>
      </c>
      <c r="L1565" t="s">
        <v>3051</v>
      </c>
      <c r="M1565" t="s">
        <v>3052</v>
      </c>
      <c r="N1565" t="s">
        <v>3053</v>
      </c>
      <c r="O1565" t="s">
        <v>3054</v>
      </c>
      <c r="P1565">
        <v>5.4000000999999997</v>
      </c>
      <c r="Q1565" t="s">
        <v>3055</v>
      </c>
      <c r="R1565" t="s">
        <v>3056</v>
      </c>
      <c r="S1565">
        <v>19972222</v>
      </c>
      <c r="T1565">
        <v>767.49400409999998</v>
      </c>
      <c r="U1565" t="s">
        <v>31</v>
      </c>
      <c r="V1565" t="s">
        <v>3289</v>
      </c>
      <c r="W1565" t="s">
        <v>23</v>
      </c>
    </row>
    <row r="1566" spans="1:23" x14ac:dyDescent="0.4">
      <c r="A1566">
        <v>1565</v>
      </c>
      <c r="B1566">
        <v>1</v>
      </c>
      <c r="C1566">
        <v>1</v>
      </c>
      <c r="D1566">
        <v>1</v>
      </c>
      <c r="E1566">
        <v>1</v>
      </c>
      <c r="F1566">
        <v>0.30188969550704198</v>
      </c>
      <c r="G1566">
        <v>-126.179396085175</v>
      </c>
      <c r="H1566">
        <v>0.999999999999999</v>
      </c>
      <c r="I1566">
        <v>98.446252195398003</v>
      </c>
      <c r="J1566" t="s">
        <v>2628</v>
      </c>
      <c r="K1566" t="s">
        <v>25</v>
      </c>
      <c r="L1566" t="s">
        <v>3051</v>
      </c>
      <c r="M1566" t="s">
        <v>3052</v>
      </c>
      <c r="N1566" t="s">
        <v>3053</v>
      </c>
      <c r="O1566" t="s">
        <v>3054</v>
      </c>
      <c r="P1566">
        <v>5.4000000999999997</v>
      </c>
      <c r="Q1566" t="s">
        <v>3055</v>
      </c>
      <c r="R1566" t="s">
        <v>3056</v>
      </c>
      <c r="S1566">
        <v>19972222</v>
      </c>
      <c r="T1566">
        <v>767.49400409999998</v>
      </c>
      <c r="U1566" t="s">
        <v>31</v>
      </c>
      <c r="V1566" t="s">
        <v>3290</v>
      </c>
      <c r="W1566" t="s">
        <v>23</v>
      </c>
    </row>
    <row r="1567" spans="1:23" x14ac:dyDescent="0.4">
      <c r="A1567">
        <v>1566</v>
      </c>
      <c r="B1567">
        <v>1</v>
      </c>
      <c r="C1567">
        <v>2</v>
      </c>
      <c r="D1567">
        <v>1</v>
      </c>
      <c r="E1567">
        <v>1</v>
      </c>
      <c r="F1567">
        <v>0.30184580490899998</v>
      </c>
      <c r="G1567">
        <v>-206.281700448544</v>
      </c>
      <c r="H1567">
        <v>0.999999999999999</v>
      </c>
      <c r="I1567">
        <v>43.244732653545903</v>
      </c>
      <c r="J1567" t="s">
        <v>694</v>
      </c>
      <c r="K1567" t="s">
        <v>25</v>
      </c>
      <c r="L1567" t="s">
        <v>3291</v>
      </c>
      <c r="M1567" t="s">
        <v>3292</v>
      </c>
      <c r="N1567" t="s">
        <v>3293</v>
      </c>
      <c r="O1567" t="s">
        <v>3294</v>
      </c>
      <c r="P1567">
        <v>3.5999998999999998</v>
      </c>
      <c r="Q1567">
        <v>1272686</v>
      </c>
      <c r="R1567" t="s">
        <v>3295</v>
      </c>
      <c r="S1567">
        <v>2113538</v>
      </c>
      <c r="T1567">
        <v>369.18088369999998</v>
      </c>
      <c r="U1567" t="s">
        <v>31</v>
      </c>
      <c r="V1567" t="s">
        <v>3296</v>
      </c>
      <c r="W1567" t="s">
        <v>23</v>
      </c>
    </row>
    <row r="1568" spans="1:23" x14ac:dyDescent="0.4">
      <c r="A1568">
        <v>1567</v>
      </c>
      <c r="B1568">
        <v>1</v>
      </c>
      <c r="C1568">
        <v>2</v>
      </c>
      <c r="D1568">
        <v>1</v>
      </c>
      <c r="E1568">
        <v>1</v>
      </c>
      <c r="F1568">
        <v>0.30184580490899998</v>
      </c>
      <c r="G1568">
        <v>-206.281700448544</v>
      </c>
      <c r="H1568" t="s">
        <v>23</v>
      </c>
      <c r="I1568">
        <v>43.244732653545903</v>
      </c>
      <c r="J1568" t="s">
        <v>694</v>
      </c>
      <c r="K1568" t="s">
        <v>25</v>
      </c>
      <c r="L1568" t="s">
        <v>3291</v>
      </c>
      <c r="M1568" t="s">
        <v>3292</v>
      </c>
      <c r="N1568" t="s">
        <v>3293</v>
      </c>
      <c r="O1568" t="s">
        <v>3294</v>
      </c>
      <c r="P1568">
        <v>3.5999998999999998</v>
      </c>
      <c r="Q1568">
        <v>1272686</v>
      </c>
      <c r="R1568" t="s">
        <v>3295</v>
      </c>
      <c r="S1568">
        <v>2113538</v>
      </c>
      <c r="T1568">
        <v>369.18088369999998</v>
      </c>
      <c r="U1568" t="s">
        <v>31</v>
      </c>
      <c r="V1568" t="s">
        <v>3297</v>
      </c>
      <c r="W1568" t="s">
        <v>23</v>
      </c>
    </row>
    <row r="1569" spans="1:23" x14ac:dyDescent="0.4">
      <c r="A1569">
        <v>1568</v>
      </c>
      <c r="B1569">
        <v>1</v>
      </c>
      <c r="C1569">
        <v>1</v>
      </c>
      <c r="D1569">
        <v>1</v>
      </c>
      <c r="E1569">
        <v>1</v>
      </c>
      <c r="F1569">
        <v>0.30172745404023599</v>
      </c>
      <c r="G1569">
        <v>-331.11792523940198</v>
      </c>
      <c r="H1569" t="s">
        <v>23</v>
      </c>
      <c r="I1569">
        <v>7.5216748396670603</v>
      </c>
      <c r="J1569" t="s">
        <v>3298</v>
      </c>
      <c r="K1569" t="s">
        <v>25</v>
      </c>
      <c r="L1569" t="s">
        <v>3299</v>
      </c>
      <c r="M1569" t="s">
        <v>3300</v>
      </c>
      <c r="N1569" t="s">
        <v>28</v>
      </c>
      <c r="O1569" t="s">
        <v>3301</v>
      </c>
      <c r="P1569">
        <v>4</v>
      </c>
      <c r="Q1569" t="s">
        <v>3302</v>
      </c>
      <c r="R1569" t="s">
        <v>3303</v>
      </c>
      <c r="S1569">
        <v>3145730</v>
      </c>
      <c r="T1569">
        <v>435.09219000000002</v>
      </c>
      <c r="U1569" t="s">
        <v>31</v>
      </c>
      <c r="V1569" t="s">
        <v>3304</v>
      </c>
      <c r="W1569" t="s">
        <v>23</v>
      </c>
    </row>
    <row r="1570" spans="1:23" x14ac:dyDescent="0.4">
      <c r="A1570">
        <v>1569</v>
      </c>
      <c r="B1570">
        <v>1</v>
      </c>
      <c r="C1570">
        <v>1</v>
      </c>
      <c r="D1570">
        <v>1</v>
      </c>
      <c r="E1570">
        <v>1</v>
      </c>
      <c r="F1570">
        <v>0.30172745404023599</v>
      </c>
      <c r="G1570">
        <v>-331.11792523940198</v>
      </c>
      <c r="H1570">
        <v>0.999999999999999</v>
      </c>
      <c r="I1570">
        <v>7.5216748396670603</v>
      </c>
      <c r="J1570" t="s">
        <v>3298</v>
      </c>
      <c r="K1570" t="s">
        <v>25</v>
      </c>
      <c r="L1570" t="s">
        <v>3299</v>
      </c>
      <c r="M1570" t="s">
        <v>3300</v>
      </c>
      <c r="N1570" t="s">
        <v>28</v>
      </c>
      <c r="O1570" t="s">
        <v>3301</v>
      </c>
      <c r="P1570">
        <v>4</v>
      </c>
      <c r="Q1570" t="s">
        <v>3302</v>
      </c>
      <c r="R1570" t="s">
        <v>3303</v>
      </c>
      <c r="S1570">
        <v>3145730</v>
      </c>
      <c r="T1570">
        <v>435.09219000000002</v>
      </c>
      <c r="U1570" t="s">
        <v>31</v>
      </c>
      <c r="V1570" t="s">
        <v>3305</v>
      </c>
      <c r="W1570" t="s">
        <v>23</v>
      </c>
    </row>
    <row r="1571" spans="1:23" x14ac:dyDescent="0.4">
      <c r="A1571">
        <v>1570</v>
      </c>
      <c r="B1571">
        <v>1</v>
      </c>
      <c r="C1571">
        <v>1</v>
      </c>
      <c r="D1571">
        <v>1</v>
      </c>
      <c r="E1571">
        <v>1</v>
      </c>
      <c r="F1571">
        <v>0.30168986483598498</v>
      </c>
      <c r="G1571">
        <v>-160.600361313505</v>
      </c>
      <c r="H1571">
        <v>0.999999999999999</v>
      </c>
      <c r="I1571">
        <v>55.738587831940002</v>
      </c>
      <c r="J1571" t="s">
        <v>841</v>
      </c>
      <c r="K1571" t="s">
        <v>25</v>
      </c>
      <c r="L1571" t="s">
        <v>3306</v>
      </c>
      <c r="M1571" t="s">
        <v>3307</v>
      </c>
      <c r="N1571" t="s">
        <v>3308</v>
      </c>
      <c r="O1571" t="s">
        <v>3309</v>
      </c>
      <c r="P1571">
        <v>-2.2000000499999999</v>
      </c>
      <c r="Q1571" t="s">
        <v>3310</v>
      </c>
      <c r="R1571" t="s">
        <v>3311</v>
      </c>
      <c r="S1571">
        <v>19966058</v>
      </c>
      <c r="T1571">
        <v>258.10840000000002</v>
      </c>
      <c r="U1571" t="s">
        <v>31</v>
      </c>
      <c r="V1571" t="s">
        <v>3312</v>
      </c>
      <c r="W1571" t="s">
        <v>23</v>
      </c>
    </row>
    <row r="1572" spans="1:23" x14ac:dyDescent="0.4">
      <c r="A1572">
        <v>1571</v>
      </c>
      <c r="B1572">
        <v>1</v>
      </c>
      <c r="C1572">
        <v>1</v>
      </c>
      <c r="D1572">
        <v>1</v>
      </c>
      <c r="E1572">
        <v>1</v>
      </c>
      <c r="F1572">
        <v>0.30168986483598498</v>
      </c>
      <c r="G1572">
        <v>-160.600361313505</v>
      </c>
      <c r="H1572" t="s">
        <v>23</v>
      </c>
      <c r="I1572">
        <v>55.738587831940002</v>
      </c>
      <c r="J1572" t="s">
        <v>841</v>
      </c>
      <c r="K1572" t="s">
        <v>25</v>
      </c>
      <c r="L1572" t="s">
        <v>3306</v>
      </c>
      <c r="M1572" t="s">
        <v>3307</v>
      </c>
      <c r="N1572" t="s">
        <v>3308</v>
      </c>
      <c r="O1572" t="s">
        <v>3309</v>
      </c>
      <c r="P1572">
        <v>-2.2000000499999999</v>
      </c>
      <c r="Q1572" t="s">
        <v>3310</v>
      </c>
      <c r="R1572" t="s">
        <v>3311</v>
      </c>
      <c r="S1572">
        <v>19966058</v>
      </c>
      <c r="T1572">
        <v>258.10840000000002</v>
      </c>
      <c r="U1572" t="s">
        <v>31</v>
      </c>
      <c r="V1572" t="s">
        <v>3313</v>
      </c>
      <c r="W1572" t="s">
        <v>23</v>
      </c>
    </row>
    <row r="1573" spans="1:23" x14ac:dyDescent="0.4">
      <c r="A1573">
        <v>1572</v>
      </c>
      <c r="B1573">
        <v>1</v>
      </c>
      <c r="C1573">
        <v>1</v>
      </c>
      <c r="D1573">
        <v>1</v>
      </c>
      <c r="E1573">
        <v>2</v>
      </c>
      <c r="F1573">
        <v>0.30154653535062997</v>
      </c>
      <c r="G1573">
        <v>-36.172498090591503</v>
      </c>
      <c r="H1573">
        <v>0.95276381909547703</v>
      </c>
      <c r="I1573">
        <v>48.1859452632035</v>
      </c>
      <c r="J1573" t="s">
        <v>3232</v>
      </c>
      <c r="K1573" t="s">
        <v>25</v>
      </c>
      <c r="L1573" t="s">
        <v>3233</v>
      </c>
      <c r="M1573" t="s">
        <v>3234</v>
      </c>
      <c r="N1573" t="s">
        <v>3235</v>
      </c>
      <c r="O1573" t="s">
        <v>3236</v>
      </c>
      <c r="P1573">
        <v>0.39887905099999998</v>
      </c>
      <c r="Q1573" t="s">
        <v>3237</v>
      </c>
      <c r="R1573" t="s">
        <v>3238</v>
      </c>
      <c r="S1573">
        <v>88009086</v>
      </c>
      <c r="T1573">
        <v>437.14422999999999</v>
      </c>
      <c r="U1573" t="s">
        <v>31</v>
      </c>
      <c r="V1573" t="s">
        <v>3314</v>
      </c>
      <c r="W1573" t="s">
        <v>23</v>
      </c>
    </row>
    <row r="1574" spans="1:23" x14ac:dyDescent="0.4">
      <c r="A1574">
        <v>1573</v>
      </c>
      <c r="B1574">
        <v>1</v>
      </c>
      <c r="C1574">
        <v>1</v>
      </c>
      <c r="D1574">
        <v>1</v>
      </c>
      <c r="E1574">
        <v>2</v>
      </c>
      <c r="F1574">
        <v>0.30154653535062997</v>
      </c>
      <c r="G1574">
        <v>-36.172498090591503</v>
      </c>
      <c r="H1574" t="s">
        <v>23</v>
      </c>
      <c r="I1574">
        <v>48.1859452632035</v>
      </c>
      <c r="J1574" t="s">
        <v>3232</v>
      </c>
      <c r="K1574" t="s">
        <v>25</v>
      </c>
      <c r="L1574" t="s">
        <v>3233</v>
      </c>
      <c r="M1574" t="s">
        <v>3234</v>
      </c>
      <c r="N1574" t="s">
        <v>3235</v>
      </c>
      <c r="O1574" t="s">
        <v>3236</v>
      </c>
      <c r="P1574">
        <v>0.39887905099999998</v>
      </c>
      <c r="Q1574" t="s">
        <v>3237</v>
      </c>
      <c r="R1574" t="s">
        <v>3238</v>
      </c>
      <c r="S1574">
        <v>88009086</v>
      </c>
      <c r="T1574">
        <v>437.14422999999999</v>
      </c>
      <c r="U1574" t="s">
        <v>31</v>
      </c>
      <c r="V1574" t="s">
        <v>3315</v>
      </c>
      <c r="W1574" t="s">
        <v>23</v>
      </c>
    </row>
    <row r="1575" spans="1:23" x14ac:dyDescent="0.4">
      <c r="A1575">
        <v>1574</v>
      </c>
      <c r="B1575">
        <v>1</v>
      </c>
      <c r="C1575">
        <v>1</v>
      </c>
      <c r="D1575">
        <v>1</v>
      </c>
      <c r="E1575">
        <v>1</v>
      </c>
      <c r="F1575">
        <v>0.30122119671272002</v>
      </c>
      <c r="G1575">
        <v>-35.775783208173102</v>
      </c>
      <c r="H1575" t="s">
        <v>23</v>
      </c>
      <c r="I1575">
        <v>16.8534665745984</v>
      </c>
      <c r="J1575" t="s">
        <v>1690</v>
      </c>
      <c r="K1575" t="s">
        <v>25</v>
      </c>
      <c r="L1575" t="s">
        <v>1691</v>
      </c>
      <c r="M1575" t="s">
        <v>1692</v>
      </c>
      <c r="N1575" t="s">
        <v>1693</v>
      </c>
      <c r="O1575" t="s">
        <v>1694</v>
      </c>
      <c r="P1575">
        <v>-0.89999997600000003</v>
      </c>
      <c r="Q1575" t="s">
        <v>1695</v>
      </c>
      <c r="R1575" t="s">
        <v>1696</v>
      </c>
      <c r="S1575">
        <v>8677533822</v>
      </c>
      <c r="T1575">
        <v>595.1657467</v>
      </c>
      <c r="U1575" t="s">
        <v>31</v>
      </c>
      <c r="V1575" t="s">
        <v>3316</v>
      </c>
      <c r="W1575" t="s">
        <v>23</v>
      </c>
    </row>
    <row r="1576" spans="1:23" x14ac:dyDescent="0.4">
      <c r="A1576">
        <v>1575</v>
      </c>
      <c r="B1576">
        <v>1</v>
      </c>
      <c r="C1576">
        <v>1</v>
      </c>
      <c r="D1576">
        <v>1</v>
      </c>
      <c r="E1576">
        <v>1</v>
      </c>
      <c r="F1576">
        <v>0.30122119671272002</v>
      </c>
      <c r="G1576">
        <v>-35.775783208173102</v>
      </c>
      <c r="H1576">
        <v>0.999999999999999</v>
      </c>
      <c r="I1576">
        <v>16.8534665745984</v>
      </c>
      <c r="J1576" t="s">
        <v>1690</v>
      </c>
      <c r="K1576" t="s">
        <v>25</v>
      </c>
      <c r="L1576" t="s">
        <v>1691</v>
      </c>
      <c r="M1576" t="s">
        <v>1692</v>
      </c>
      <c r="N1576" t="s">
        <v>1693</v>
      </c>
      <c r="O1576" t="s">
        <v>1694</v>
      </c>
      <c r="P1576">
        <v>-0.89999997600000003</v>
      </c>
      <c r="Q1576" t="s">
        <v>1695</v>
      </c>
      <c r="R1576" t="s">
        <v>1696</v>
      </c>
      <c r="S1576">
        <v>8677533822</v>
      </c>
      <c r="T1576">
        <v>595.1657467</v>
      </c>
      <c r="U1576" t="s">
        <v>31</v>
      </c>
      <c r="V1576" t="s">
        <v>3317</v>
      </c>
      <c r="W1576" t="s">
        <v>23</v>
      </c>
    </row>
    <row r="1577" spans="1:23" x14ac:dyDescent="0.4">
      <c r="A1577">
        <v>1576</v>
      </c>
      <c r="B1577">
        <v>1</v>
      </c>
      <c r="C1577">
        <v>1</v>
      </c>
      <c r="D1577">
        <v>1</v>
      </c>
      <c r="E1577">
        <v>1</v>
      </c>
      <c r="F1577">
        <v>0.30089511988809903</v>
      </c>
      <c r="G1577">
        <v>-257.73171942749002</v>
      </c>
      <c r="H1577" t="s">
        <v>23</v>
      </c>
      <c r="I1577">
        <v>12.400605765212701</v>
      </c>
      <c r="J1577" t="s">
        <v>2075</v>
      </c>
      <c r="K1577" t="s">
        <v>25</v>
      </c>
      <c r="L1577" t="s">
        <v>2076</v>
      </c>
      <c r="M1577" t="s">
        <v>2077</v>
      </c>
      <c r="N1577" t="s">
        <v>28</v>
      </c>
      <c r="O1577" t="s">
        <v>2078</v>
      </c>
      <c r="P1577">
        <v>-0.10000000100000001</v>
      </c>
      <c r="Q1577">
        <v>137333763</v>
      </c>
      <c r="R1577" t="s">
        <v>2079</v>
      </c>
      <c r="S1577">
        <v>34</v>
      </c>
      <c r="T1577">
        <v>365.21699999999998</v>
      </c>
      <c r="U1577" t="s">
        <v>31</v>
      </c>
      <c r="V1577" t="s">
        <v>3318</v>
      </c>
      <c r="W1577" t="s">
        <v>23</v>
      </c>
    </row>
    <row r="1578" spans="1:23" x14ac:dyDescent="0.4">
      <c r="A1578">
        <v>1577</v>
      </c>
      <c r="B1578">
        <v>1</v>
      </c>
      <c r="C1578">
        <v>1</v>
      </c>
      <c r="D1578">
        <v>1</v>
      </c>
      <c r="E1578">
        <v>1</v>
      </c>
      <c r="F1578">
        <v>0.30089511988809903</v>
      </c>
      <c r="G1578">
        <v>-257.73171942749002</v>
      </c>
      <c r="H1578">
        <v>0.999999999999999</v>
      </c>
      <c r="I1578">
        <v>12.400605765212701</v>
      </c>
      <c r="J1578" t="s">
        <v>2075</v>
      </c>
      <c r="K1578" t="s">
        <v>25</v>
      </c>
      <c r="L1578" t="s">
        <v>2076</v>
      </c>
      <c r="M1578" t="s">
        <v>2077</v>
      </c>
      <c r="N1578" t="s">
        <v>28</v>
      </c>
      <c r="O1578" t="s">
        <v>2078</v>
      </c>
      <c r="P1578">
        <v>-0.10000000100000001</v>
      </c>
      <c r="Q1578">
        <v>137333763</v>
      </c>
      <c r="R1578" t="s">
        <v>2079</v>
      </c>
      <c r="S1578">
        <v>34</v>
      </c>
      <c r="T1578">
        <v>365.21699999999998</v>
      </c>
      <c r="U1578" t="s">
        <v>31</v>
      </c>
      <c r="V1578" t="s">
        <v>3319</v>
      </c>
      <c r="W1578" t="s">
        <v>23</v>
      </c>
    </row>
    <row r="1579" spans="1:23" x14ac:dyDescent="0.4">
      <c r="A1579">
        <v>1578</v>
      </c>
      <c r="B1579">
        <v>1</v>
      </c>
      <c r="C1579">
        <v>1</v>
      </c>
      <c r="D1579">
        <v>1</v>
      </c>
      <c r="E1579">
        <v>1</v>
      </c>
      <c r="F1579">
        <v>0.300641571784241</v>
      </c>
      <c r="G1579">
        <v>-58.0857085924834</v>
      </c>
      <c r="H1579">
        <v>0.999999999999999</v>
      </c>
      <c r="I1579">
        <v>30.127023387624899</v>
      </c>
      <c r="J1579" t="s">
        <v>1511</v>
      </c>
      <c r="K1579" t="s">
        <v>25</v>
      </c>
      <c r="L1579" t="s">
        <v>1512</v>
      </c>
      <c r="M1579" t="s">
        <v>1513</v>
      </c>
      <c r="N1579" t="s">
        <v>1514</v>
      </c>
      <c r="O1579" t="s">
        <v>1515</v>
      </c>
      <c r="P1579">
        <v>1.0010401</v>
      </c>
      <c r="Q1579" t="s">
        <v>1516</v>
      </c>
      <c r="R1579" t="s">
        <v>1517</v>
      </c>
      <c r="S1579">
        <v>34614971262</v>
      </c>
      <c r="T1579">
        <v>111.0441</v>
      </c>
      <c r="U1579" t="s">
        <v>31</v>
      </c>
      <c r="V1579" t="s">
        <v>3320</v>
      </c>
      <c r="W1579" t="s">
        <v>23</v>
      </c>
    </row>
    <row r="1580" spans="1:23" x14ac:dyDescent="0.4">
      <c r="A1580">
        <v>1579</v>
      </c>
      <c r="B1580">
        <v>1</v>
      </c>
      <c r="C1580">
        <v>1</v>
      </c>
      <c r="D1580">
        <v>1</v>
      </c>
      <c r="E1580">
        <v>1</v>
      </c>
      <c r="F1580">
        <v>0.300641571784241</v>
      </c>
      <c r="G1580">
        <v>-58.0857085924834</v>
      </c>
      <c r="H1580" t="s">
        <v>23</v>
      </c>
      <c r="I1580">
        <v>30.127023387624899</v>
      </c>
      <c r="J1580" t="s">
        <v>1511</v>
      </c>
      <c r="K1580" t="s">
        <v>25</v>
      </c>
      <c r="L1580" t="s">
        <v>1512</v>
      </c>
      <c r="M1580" t="s">
        <v>1513</v>
      </c>
      <c r="N1580" t="s">
        <v>1514</v>
      </c>
      <c r="O1580" t="s">
        <v>1515</v>
      </c>
      <c r="P1580">
        <v>1.0010401</v>
      </c>
      <c r="Q1580" t="s">
        <v>1516</v>
      </c>
      <c r="R1580" t="s">
        <v>1517</v>
      </c>
      <c r="S1580">
        <v>34614971262</v>
      </c>
      <c r="T1580">
        <v>111.0441</v>
      </c>
      <c r="U1580" t="s">
        <v>31</v>
      </c>
      <c r="V1580" t="s">
        <v>3321</v>
      </c>
      <c r="W1580" t="s">
        <v>23</v>
      </c>
    </row>
    <row r="1581" spans="1:23" x14ac:dyDescent="0.4">
      <c r="A1581">
        <v>1580</v>
      </c>
      <c r="B1581">
        <v>1</v>
      </c>
      <c r="C1581">
        <v>1</v>
      </c>
      <c r="D1581">
        <v>1</v>
      </c>
      <c r="E1581">
        <v>2</v>
      </c>
      <c r="F1581">
        <v>0.30063917825512698</v>
      </c>
      <c r="G1581">
        <v>-73.191879947926097</v>
      </c>
      <c r="H1581" t="s">
        <v>23</v>
      </c>
      <c r="I1581">
        <v>27.295338836996901</v>
      </c>
      <c r="J1581" t="s">
        <v>3322</v>
      </c>
      <c r="K1581" t="s">
        <v>25</v>
      </c>
      <c r="L1581" t="s">
        <v>3323</v>
      </c>
      <c r="M1581" t="s">
        <v>3324</v>
      </c>
      <c r="N1581" t="s">
        <v>3325</v>
      </c>
      <c r="O1581" t="s">
        <v>3326</v>
      </c>
      <c r="P1581">
        <v>2.6852800800000001</v>
      </c>
      <c r="Q1581" t="s">
        <v>3327</v>
      </c>
      <c r="R1581" t="s">
        <v>3328</v>
      </c>
      <c r="S1581">
        <v>17266829694</v>
      </c>
      <c r="T1581">
        <v>213.10223999999999</v>
      </c>
      <c r="U1581" t="s">
        <v>31</v>
      </c>
      <c r="V1581" t="s">
        <v>3329</v>
      </c>
      <c r="W1581" t="s">
        <v>23</v>
      </c>
    </row>
    <row r="1582" spans="1:23" x14ac:dyDescent="0.4">
      <c r="A1582">
        <v>1581</v>
      </c>
      <c r="B1582">
        <v>1</v>
      </c>
      <c r="C1582">
        <v>1</v>
      </c>
      <c r="D1582">
        <v>1</v>
      </c>
      <c r="E1582">
        <v>2</v>
      </c>
      <c r="F1582">
        <v>0.30063917825512698</v>
      </c>
      <c r="G1582">
        <v>-73.191879947926097</v>
      </c>
      <c r="H1582">
        <v>0.1</v>
      </c>
      <c r="I1582">
        <v>27.295338836996901</v>
      </c>
      <c r="J1582" t="s">
        <v>3322</v>
      </c>
      <c r="K1582" t="s">
        <v>25</v>
      </c>
      <c r="L1582" t="s">
        <v>3323</v>
      </c>
      <c r="M1582" t="s">
        <v>3324</v>
      </c>
      <c r="N1582" t="s">
        <v>3325</v>
      </c>
      <c r="O1582" t="s">
        <v>3326</v>
      </c>
      <c r="P1582">
        <v>2.6852800800000001</v>
      </c>
      <c r="Q1582" t="s">
        <v>3327</v>
      </c>
      <c r="R1582" t="s">
        <v>3328</v>
      </c>
      <c r="S1582">
        <v>17266829694</v>
      </c>
      <c r="T1582">
        <v>213.10223999999999</v>
      </c>
      <c r="U1582" t="s">
        <v>31</v>
      </c>
      <c r="V1582" t="s">
        <v>3330</v>
      </c>
      <c r="W1582" t="s">
        <v>23</v>
      </c>
    </row>
    <row r="1583" spans="1:23" x14ac:dyDescent="0.4">
      <c r="A1583">
        <v>1582</v>
      </c>
      <c r="B1583">
        <v>1</v>
      </c>
      <c r="C1583">
        <v>1</v>
      </c>
      <c r="D1583">
        <v>1</v>
      </c>
      <c r="E1583">
        <v>1</v>
      </c>
      <c r="F1583">
        <v>0.30029461253849798</v>
      </c>
      <c r="G1583">
        <v>-22.864963221831498</v>
      </c>
      <c r="H1583">
        <v>0.999999999999999</v>
      </c>
      <c r="I1583">
        <v>3.53615774602505</v>
      </c>
      <c r="J1583" t="s">
        <v>2355</v>
      </c>
      <c r="K1583" t="s">
        <v>25</v>
      </c>
      <c r="L1583" t="s">
        <v>2356</v>
      </c>
      <c r="M1583" t="s">
        <v>2357</v>
      </c>
      <c r="N1583" t="s">
        <v>2358</v>
      </c>
      <c r="O1583" t="s">
        <v>2359</v>
      </c>
      <c r="P1583">
        <v>2.7000000499999999</v>
      </c>
      <c r="Q1583" t="s">
        <v>2360</v>
      </c>
      <c r="R1583" t="s">
        <v>2361</v>
      </c>
      <c r="S1583">
        <v>20900222</v>
      </c>
      <c r="T1583">
        <v>287.09140000000002</v>
      </c>
      <c r="U1583" t="s">
        <v>31</v>
      </c>
      <c r="V1583" t="s">
        <v>3331</v>
      </c>
      <c r="W1583" t="s">
        <v>23</v>
      </c>
    </row>
    <row r="1584" spans="1:23" x14ac:dyDescent="0.4">
      <c r="A1584">
        <v>1583</v>
      </c>
      <c r="B1584">
        <v>1</v>
      </c>
      <c r="C1584">
        <v>1</v>
      </c>
      <c r="D1584">
        <v>1</v>
      </c>
      <c r="E1584">
        <v>1</v>
      </c>
      <c r="F1584">
        <v>0.30029461253849798</v>
      </c>
      <c r="G1584">
        <v>-22.864963221831498</v>
      </c>
      <c r="H1584" t="s">
        <v>23</v>
      </c>
      <c r="I1584">
        <v>3.53615774602505</v>
      </c>
      <c r="J1584" t="s">
        <v>2355</v>
      </c>
      <c r="K1584" t="s">
        <v>25</v>
      </c>
      <c r="L1584" t="s">
        <v>2356</v>
      </c>
      <c r="M1584" t="s">
        <v>2357</v>
      </c>
      <c r="N1584" t="s">
        <v>2358</v>
      </c>
      <c r="O1584" t="s">
        <v>2359</v>
      </c>
      <c r="P1584">
        <v>2.7000000499999999</v>
      </c>
      <c r="Q1584" t="s">
        <v>2360</v>
      </c>
      <c r="R1584" t="s">
        <v>2361</v>
      </c>
      <c r="S1584">
        <v>20900222</v>
      </c>
      <c r="T1584">
        <v>287.09140000000002</v>
      </c>
      <c r="U1584" t="s">
        <v>31</v>
      </c>
      <c r="V1584" t="s">
        <v>3332</v>
      </c>
      <c r="W1584" t="s">
        <v>23</v>
      </c>
    </row>
    <row r="1585" spans="1:23" x14ac:dyDescent="0.4">
      <c r="A1585">
        <v>1584</v>
      </c>
      <c r="B1585">
        <v>1</v>
      </c>
      <c r="C1585">
        <v>1</v>
      </c>
      <c r="D1585">
        <v>1</v>
      </c>
      <c r="E1585">
        <v>1</v>
      </c>
      <c r="F1585">
        <v>0.30020048392987903</v>
      </c>
      <c r="G1585">
        <v>-158.23228206578599</v>
      </c>
      <c r="H1585" t="s">
        <v>23</v>
      </c>
      <c r="I1585">
        <v>12.379420269153799</v>
      </c>
      <c r="J1585" t="s">
        <v>694</v>
      </c>
      <c r="K1585" t="s">
        <v>25</v>
      </c>
      <c r="L1585" t="s">
        <v>695</v>
      </c>
      <c r="M1585" t="s">
        <v>696</v>
      </c>
      <c r="N1585" t="s">
        <v>697</v>
      </c>
      <c r="O1585" t="s">
        <v>698</v>
      </c>
      <c r="P1585">
        <v>1.60000002</v>
      </c>
      <c r="Q1585" t="s">
        <v>699</v>
      </c>
      <c r="R1585" t="s">
        <v>700</v>
      </c>
      <c r="S1585">
        <v>71098742</v>
      </c>
      <c r="T1585">
        <v>369.18088369999998</v>
      </c>
      <c r="U1585" t="s">
        <v>31</v>
      </c>
      <c r="V1585" t="s">
        <v>3333</v>
      </c>
      <c r="W1585" t="s">
        <v>23</v>
      </c>
    </row>
    <row r="1586" spans="1:23" x14ac:dyDescent="0.4">
      <c r="A1586">
        <v>1585</v>
      </c>
      <c r="B1586">
        <v>1</v>
      </c>
      <c r="C1586">
        <v>1</v>
      </c>
      <c r="D1586">
        <v>1</v>
      </c>
      <c r="E1586">
        <v>1</v>
      </c>
      <c r="F1586">
        <v>0.30020048392987903</v>
      </c>
      <c r="G1586">
        <v>-158.23228206578599</v>
      </c>
      <c r="H1586">
        <v>0.999999999999999</v>
      </c>
      <c r="I1586">
        <v>12.379420269153799</v>
      </c>
      <c r="J1586" t="s">
        <v>694</v>
      </c>
      <c r="K1586" t="s">
        <v>25</v>
      </c>
      <c r="L1586" t="s">
        <v>695</v>
      </c>
      <c r="M1586" t="s">
        <v>696</v>
      </c>
      <c r="N1586" t="s">
        <v>697</v>
      </c>
      <c r="O1586" t="s">
        <v>698</v>
      </c>
      <c r="P1586">
        <v>1.60000002</v>
      </c>
      <c r="Q1586" t="s">
        <v>699</v>
      </c>
      <c r="R1586" t="s">
        <v>700</v>
      </c>
      <c r="S1586">
        <v>71098742</v>
      </c>
      <c r="T1586">
        <v>369.18088369999998</v>
      </c>
      <c r="U1586" t="s">
        <v>31</v>
      </c>
      <c r="V1586" t="s">
        <v>3334</v>
      </c>
      <c r="W1586" t="s">
        <v>23</v>
      </c>
    </row>
    <row r="1587" spans="1:23" x14ac:dyDescent="0.4">
      <c r="A1587">
        <v>1586</v>
      </c>
      <c r="B1587">
        <v>1</v>
      </c>
      <c r="C1587">
        <v>1</v>
      </c>
      <c r="D1587">
        <v>1</v>
      </c>
      <c r="E1587">
        <v>1</v>
      </c>
      <c r="F1587">
        <v>0.29974810269694302</v>
      </c>
      <c r="G1587">
        <v>-109.665429521043</v>
      </c>
      <c r="H1587" t="s">
        <v>23</v>
      </c>
      <c r="I1587">
        <v>21.7384219186848</v>
      </c>
      <c r="J1587" t="s">
        <v>3335</v>
      </c>
      <c r="K1587" t="s">
        <v>25</v>
      </c>
      <c r="L1587" t="s">
        <v>3336</v>
      </c>
      <c r="M1587" t="s">
        <v>3337</v>
      </c>
      <c r="N1587" t="s">
        <v>3338</v>
      </c>
      <c r="O1587" t="s">
        <v>3339</v>
      </c>
      <c r="P1587">
        <v>8.3000001900000004</v>
      </c>
      <c r="Q1587" t="s">
        <v>3340</v>
      </c>
      <c r="R1587" t="s">
        <v>3341</v>
      </c>
      <c r="S1587">
        <v>16418</v>
      </c>
      <c r="T1587">
        <v>396.34719999999999</v>
      </c>
      <c r="U1587" t="s">
        <v>31</v>
      </c>
      <c r="V1587" t="s">
        <v>3342</v>
      </c>
      <c r="W1587" t="s">
        <v>23</v>
      </c>
    </row>
    <row r="1588" spans="1:23" x14ac:dyDescent="0.4">
      <c r="A1588">
        <v>1587</v>
      </c>
      <c r="B1588">
        <v>1</v>
      </c>
      <c r="C1588">
        <v>1</v>
      </c>
      <c r="D1588">
        <v>1</v>
      </c>
      <c r="E1588">
        <v>1</v>
      </c>
      <c r="F1588">
        <v>0.29974810269694302</v>
      </c>
      <c r="G1588">
        <v>-109.665429521043</v>
      </c>
      <c r="H1588">
        <v>0.999999999999999</v>
      </c>
      <c r="I1588">
        <v>21.7384219186848</v>
      </c>
      <c r="J1588" t="s">
        <v>3335</v>
      </c>
      <c r="K1588" t="s">
        <v>25</v>
      </c>
      <c r="L1588" t="s">
        <v>3336</v>
      </c>
      <c r="M1588" t="s">
        <v>3337</v>
      </c>
      <c r="N1588" t="s">
        <v>3338</v>
      </c>
      <c r="O1588" t="s">
        <v>3339</v>
      </c>
      <c r="P1588">
        <v>8.3000001900000004</v>
      </c>
      <c r="Q1588" t="s">
        <v>3340</v>
      </c>
      <c r="R1588" t="s">
        <v>3341</v>
      </c>
      <c r="S1588">
        <v>16418</v>
      </c>
      <c r="T1588">
        <v>396.34719999999999</v>
      </c>
      <c r="U1588" t="s">
        <v>31</v>
      </c>
      <c r="V1588" t="s">
        <v>3343</v>
      </c>
      <c r="W1588" t="s">
        <v>23</v>
      </c>
    </row>
    <row r="1589" spans="1:23" x14ac:dyDescent="0.4">
      <c r="A1589">
        <v>1588</v>
      </c>
      <c r="B1589">
        <v>1</v>
      </c>
      <c r="C1589">
        <v>1</v>
      </c>
      <c r="D1589">
        <v>1</v>
      </c>
      <c r="E1589">
        <v>1</v>
      </c>
      <c r="F1589">
        <v>0.29970462627240702</v>
      </c>
      <c r="G1589">
        <v>-186.55441954018599</v>
      </c>
      <c r="H1589">
        <v>0.999999999999999</v>
      </c>
      <c r="I1589">
        <v>48.053043617692403</v>
      </c>
      <c r="J1589" t="s">
        <v>3344</v>
      </c>
      <c r="K1589" t="s">
        <v>25</v>
      </c>
      <c r="L1589" t="s">
        <v>3345</v>
      </c>
      <c r="M1589" t="s">
        <v>3346</v>
      </c>
      <c r="N1589" t="s">
        <v>28</v>
      </c>
      <c r="O1589" t="s">
        <v>3347</v>
      </c>
      <c r="P1589">
        <v>-3.83455491</v>
      </c>
      <c r="R1589" t="s">
        <v>3348</v>
      </c>
      <c r="S1589">
        <v>2129920</v>
      </c>
      <c r="T1589">
        <v>357.11800870000002</v>
      </c>
      <c r="U1589" t="s">
        <v>31</v>
      </c>
      <c r="V1589" t="s">
        <v>3349</v>
      </c>
      <c r="W1589" t="s">
        <v>23</v>
      </c>
    </row>
    <row r="1590" spans="1:23" x14ac:dyDescent="0.4">
      <c r="A1590">
        <v>1589</v>
      </c>
      <c r="B1590">
        <v>1</v>
      </c>
      <c r="C1590">
        <v>1</v>
      </c>
      <c r="D1590">
        <v>1</v>
      </c>
      <c r="E1590">
        <v>1</v>
      </c>
      <c r="F1590">
        <v>0.29970462627240702</v>
      </c>
      <c r="G1590">
        <v>-186.55441954018599</v>
      </c>
      <c r="H1590" t="s">
        <v>23</v>
      </c>
      <c r="I1590">
        <v>48.053043617692403</v>
      </c>
      <c r="J1590" t="s">
        <v>3344</v>
      </c>
      <c r="K1590" t="s">
        <v>25</v>
      </c>
      <c r="L1590" t="s">
        <v>3345</v>
      </c>
      <c r="M1590" t="s">
        <v>3346</v>
      </c>
      <c r="N1590" t="s">
        <v>28</v>
      </c>
      <c r="O1590" t="s">
        <v>3347</v>
      </c>
      <c r="P1590">
        <v>-3.83455491</v>
      </c>
      <c r="R1590" t="s">
        <v>3348</v>
      </c>
      <c r="S1590">
        <v>2129920</v>
      </c>
      <c r="T1590">
        <v>357.11800870000002</v>
      </c>
      <c r="U1590" t="s">
        <v>31</v>
      </c>
      <c r="V1590" t="s">
        <v>3350</v>
      </c>
      <c r="W1590" t="s">
        <v>23</v>
      </c>
    </row>
    <row r="1591" spans="1:23" x14ac:dyDescent="0.4">
      <c r="A1591">
        <v>1590</v>
      </c>
      <c r="B1591">
        <v>1</v>
      </c>
      <c r="C1591">
        <v>1</v>
      </c>
      <c r="D1591">
        <v>1</v>
      </c>
      <c r="E1591">
        <v>1</v>
      </c>
      <c r="F1591">
        <v>0.29962687915750302</v>
      </c>
      <c r="G1591">
        <v>-331.23763694836401</v>
      </c>
      <c r="H1591" t="s">
        <v>23</v>
      </c>
      <c r="I1591">
        <v>7.5219616537851497</v>
      </c>
      <c r="J1591" t="s">
        <v>3298</v>
      </c>
      <c r="K1591" t="s">
        <v>25</v>
      </c>
      <c r="L1591" t="s">
        <v>3299</v>
      </c>
      <c r="M1591" t="s">
        <v>3300</v>
      </c>
      <c r="N1591" t="s">
        <v>28</v>
      </c>
      <c r="O1591" t="s">
        <v>3301</v>
      </c>
      <c r="P1591">
        <v>4</v>
      </c>
      <c r="Q1591" t="s">
        <v>3302</v>
      </c>
      <c r="R1591" t="s">
        <v>3303</v>
      </c>
      <c r="S1591">
        <v>3145730</v>
      </c>
      <c r="T1591">
        <v>435.0921879</v>
      </c>
      <c r="U1591" t="s">
        <v>31</v>
      </c>
      <c r="V1591" t="s">
        <v>3351</v>
      </c>
      <c r="W1591" t="s">
        <v>23</v>
      </c>
    </row>
    <row r="1592" spans="1:23" x14ac:dyDescent="0.4">
      <c r="A1592">
        <v>1591</v>
      </c>
      <c r="B1592">
        <v>1</v>
      </c>
      <c r="C1592">
        <v>1</v>
      </c>
      <c r="D1592">
        <v>1</v>
      </c>
      <c r="E1592">
        <v>1</v>
      </c>
      <c r="F1592">
        <v>0.29962687915750302</v>
      </c>
      <c r="G1592">
        <v>-331.23763694836401</v>
      </c>
      <c r="H1592">
        <v>0.999999999999999</v>
      </c>
      <c r="I1592">
        <v>7.5219616537851497</v>
      </c>
      <c r="J1592" t="s">
        <v>3298</v>
      </c>
      <c r="K1592" t="s">
        <v>25</v>
      </c>
      <c r="L1592" t="s">
        <v>3299</v>
      </c>
      <c r="M1592" t="s">
        <v>3300</v>
      </c>
      <c r="N1592" t="s">
        <v>28</v>
      </c>
      <c r="O1592" t="s">
        <v>3301</v>
      </c>
      <c r="P1592">
        <v>4</v>
      </c>
      <c r="Q1592" t="s">
        <v>3302</v>
      </c>
      <c r="R1592" t="s">
        <v>3303</v>
      </c>
      <c r="S1592">
        <v>3145730</v>
      </c>
      <c r="T1592">
        <v>435.0921879</v>
      </c>
      <c r="U1592" t="s">
        <v>31</v>
      </c>
      <c r="V1592" t="s">
        <v>3352</v>
      </c>
      <c r="W1592" t="s">
        <v>23</v>
      </c>
    </row>
    <row r="1593" spans="1:23" x14ac:dyDescent="0.4">
      <c r="A1593">
        <v>1592</v>
      </c>
      <c r="B1593">
        <v>1</v>
      </c>
      <c r="C1593">
        <v>1</v>
      </c>
      <c r="D1593">
        <v>1</v>
      </c>
      <c r="E1593">
        <v>1</v>
      </c>
      <c r="F1593">
        <v>0.29958954602644899</v>
      </c>
      <c r="G1593">
        <v>-229.442604490354</v>
      </c>
      <c r="H1593">
        <v>0.999999999999999</v>
      </c>
      <c r="I1593">
        <v>43.563143641982599</v>
      </c>
      <c r="J1593" t="s">
        <v>3022</v>
      </c>
      <c r="K1593" t="s">
        <v>25</v>
      </c>
      <c r="L1593" t="s">
        <v>3023</v>
      </c>
      <c r="M1593" t="s">
        <v>3024</v>
      </c>
      <c r="N1593" t="s">
        <v>3025</v>
      </c>
      <c r="O1593" t="s">
        <v>3026</v>
      </c>
      <c r="P1593">
        <v>1.8374341700000001</v>
      </c>
      <c r="Q1593">
        <v>21980090</v>
      </c>
      <c r="R1593" t="s">
        <v>3027</v>
      </c>
      <c r="S1593">
        <v>67108866</v>
      </c>
      <c r="T1593">
        <v>193.04953520000001</v>
      </c>
      <c r="U1593" t="s">
        <v>31</v>
      </c>
      <c r="V1593" t="s">
        <v>3353</v>
      </c>
      <c r="W1593" t="s">
        <v>23</v>
      </c>
    </row>
    <row r="1594" spans="1:23" x14ac:dyDescent="0.4">
      <c r="A1594">
        <v>1593</v>
      </c>
      <c r="B1594">
        <v>1</v>
      </c>
      <c r="C1594">
        <v>1</v>
      </c>
      <c r="D1594">
        <v>1</v>
      </c>
      <c r="E1594">
        <v>1</v>
      </c>
      <c r="F1594">
        <v>0.29958954602644899</v>
      </c>
      <c r="G1594">
        <v>-229.442604490354</v>
      </c>
      <c r="H1594" t="s">
        <v>23</v>
      </c>
      <c r="I1594">
        <v>43.563143641982599</v>
      </c>
      <c r="J1594" t="s">
        <v>3022</v>
      </c>
      <c r="K1594" t="s">
        <v>25</v>
      </c>
      <c r="L1594" t="s">
        <v>3023</v>
      </c>
      <c r="M1594" t="s">
        <v>3024</v>
      </c>
      <c r="N1594" t="s">
        <v>3025</v>
      </c>
      <c r="O1594" t="s">
        <v>3026</v>
      </c>
      <c r="P1594">
        <v>1.8374341700000001</v>
      </c>
      <c r="Q1594">
        <v>21980090</v>
      </c>
      <c r="R1594" t="s">
        <v>3027</v>
      </c>
      <c r="S1594">
        <v>67108866</v>
      </c>
      <c r="T1594">
        <v>193.04953520000001</v>
      </c>
      <c r="U1594" t="s">
        <v>31</v>
      </c>
      <c r="V1594" t="s">
        <v>3354</v>
      </c>
      <c r="W1594" t="s">
        <v>23</v>
      </c>
    </row>
    <row r="1595" spans="1:23" x14ac:dyDescent="0.4">
      <c r="A1595">
        <v>1594</v>
      </c>
      <c r="B1595">
        <v>1</v>
      </c>
      <c r="C1595">
        <v>1</v>
      </c>
      <c r="D1595">
        <v>1</v>
      </c>
      <c r="E1595">
        <v>1</v>
      </c>
      <c r="F1595">
        <v>0.299551694546555</v>
      </c>
      <c r="G1595">
        <v>-32.231153747593702</v>
      </c>
      <c r="H1595">
        <v>0.999999999999999</v>
      </c>
      <c r="I1595">
        <v>34.208479339278703</v>
      </c>
      <c r="J1595" t="s">
        <v>3355</v>
      </c>
      <c r="K1595" t="s">
        <v>25</v>
      </c>
      <c r="L1595" t="s">
        <v>3356</v>
      </c>
      <c r="M1595" t="s">
        <v>3357</v>
      </c>
      <c r="N1595" t="s">
        <v>3358</v>
      </c>
      <c r="O1595" t="s">
        <v>3359</v>
      </c>
      <c r="P1595">
        <v>2.5</v>
      </c>
      <c r="Q1595" t="s">
        <v>3360</v>
      </c>
      <c r="R1595" t="s">
        <v>3361</v>
      </c>
      <c r="S1595">
        <v>42969645130</v>
      </c>
      <c r="T1595">
        <v>839.40597700000001</v>
      </c>
      <c r="U1595" t="s">
        <v>31</v>
      </c>
      <c r="V1595" t="s">
        <v>3362</v>
      </c>
      <c r="W1595" t="s">
        <v>23</v>
      </c>
    </row>
    <row r="1596" spans="1:23" x14ac:dyDescent="0.4">
      <c r="A1596">
        <v>1595</v>
      </c>
      <c r="B1596">
        <v>1</v>
      </c>
      <c r="C1596">
        <v>1</v>
      </c>
      <c r="D1596">
        <v>1</v>
      </c>
      <c r="E1596">
        <v>1</v>
      </c>
      <c r="F1596">
        <v>0.299551694546555</v>
      </c>
      <c r="G1596">
        <v>-32.231153747593702</v>
      </c>
      <c r="H1596" t="s">
        <v>23</v>
      </c>
      <c r="I1596">
        <v>34.208479339278703</v>
      </c>
      <c r="J1596" t="s">
        <v>3355</v>
      </c>
      <c r="K1596" t="s">
        <v>25</v>
      </c>
      <c r="L1596" t="s">
        <v>3356</v>
      </c>
      <c r="M1596" t="s">
        <v>3357</v>
      </c>
      <c r="N1596" t="s">
        <v>3358</v>
      </c>
      <c r="O1596" t="s">
        <v>3359</v>
      </c>
      <c r="P1596">
        <v>2.5</v>
      </c>
      <c r="Q1596" t="s">
        <v>3360</v>
      </c>
      <c r="R1596" t="s">
        <v>3361</v>
      </c>
      <c r="S1596">
        <v>42969645130</v>
      </c>
      <c r="T1596">
        <v>839.40597700000001</v>
      </c>
      <c r="U1596" t="s">
        <v>31</v>
      </c>
      <c r="V1596" t="s">
        <v>3363</v>
      </c>
      <c r="W1596" t="s">
        <v>23</v>
      </c>
    </row>
    <row r="1597" spans="1:23" x14ac:dyDescent="0.4">
      <c r="A1597">
        <v>1596</v>
      </c>
      <c r="B1597">
        <v>1</v>
      </c>
      <c r="C1597">
        <v>2</v>
      </c>
      <c r="D1597">
        <v>1</v>
      </c>
      <c r="E1597">
        <v>1</v>
      </c>
      <c r="F1597">
        <v>0.29940563105254597</v>
      </c>
      <c r="G1597">
        <v>-51.991865412889901</v>
      </c>
      <c r="H1597" t="s">
        <v>23</v>
      </c>
      <c r="I1597">
        <v>27.285152034312201</v>
      </c>
      <c r="J1597" t="s">
        <v>2743</v>
      </c>
      <c r="K1597" t="s">
        <v>25</v>
      </c>
      <c r="L1597" t="s">
        <v>2744</v>
      </c>
      <c r="M1597" t="s">
        <v>2745</v>
      </c>
      <c r="N1597" t="s">
        <v>2746</v>
      </c>
      <c r="O1597" t="s">
        <v>2747</v>
      </c>
      <c r="P1597">
        <v>1.4723249700000001</v>
      </c>
      <c r="Q1597" t="s">
        <v>2748</v>
      </c>
      <c r="R1597" t="s">
        <v>2749</v>
      </c>
      <c r="S1597">
        <v>121629054</v>
      </c>
      <c r="T1597">
        <v>291.08631459999998</v>
      </c>
      <c r="U1597" t="s">
        <v>31</v>
      </c>
      <c r="V1597" t="s">
        <v>3364</v>
      </c>
      <c r="W1597" t="s">
        <v>23</v>
      </c>
    </row>
    <row r="1598" spans="1:23" x14ac:dyDescent="0.4">
      <c r="A1598">
        <v>1597</v>
      </c>
      <c r="B1598">
        <v>1</v>
      </c>
      <c r="C1598">
        <v>2</v>
      </c>
      <c r="D1598">
        <v>1</v>
      </c>
      <c r="E1598">
        <v>1</v>
      </c>
      <c r="F1598">
        <v>0.29940563105254597</v>
      </c>
      <c r="G1598">
        <v>-51.991865412889901</v>
      </c>
      <c r="H1598">
        <v>0.999999999999999</v>
      </c>
      <c r="I1598">
        <v>27.285152034312201</v>
      </c>
      <c r="J1598" t="s">
        <v>2743</v>
      </c>
      <c r="K1598" t="s">
        <v>25</v>
      </c>
      <c r="L1598" t="s">
        <v>2744</v>
      </c>
      <c r="M1598" t="s">
        <v>2745</v>
      </c>
      <c r="N1598" t="s">
        <v>2746</v>
      </c>
      <c r="O1598" t="s">
        <v>2747</v>
      </c>
      <c r="P1598">
        <v>1.4723249700000001</v>
      </c>
      <c r="Q1598" t="s">
        <v>2748</v>
      </c>
      <c r="R1598" t="s">
        <v>2749</v>
      </c>
      <c r="S1598">
        <v>121629054</v>
      </c>
      <c r="T1598">
        <v>291.08631459999998</v>
      </c>
      <c r="U1598" t="s">
        <v>31</v>
      </c>
      <c r="V1598" t="s">
        <v>3365</v>
      </c>
      <c r="W1598" t="s">
        <v>23</v>
      </c>
    </row>
    <row r="1599" spans="1:23" x14ac:dyDescent="0.4">
      <c r="A1599">
        <v>1598</v>
      </c>
      <c r="B1599">
        <v>1</v>
      </c>
      <c r="C1599">
        <v>1</v>
      </c>
      <c r="D1599">
        <v>1</v>
      </c>
      <c r="E1599">
        <v>1</v>
      </c>
      <c r="F1599">
        <v>0.29938808367807901</v>
      </c>
      <c r="G1599">
        <v>-758.26108277495598</v>
      </c>
      <c r="H1599">
        <v>0.999999999999999</v>
      </c>
      <c r="I1599">
        <v>83.083619003777997</v>
      </c>
      <c r="J1599" t="s">
        <v>2084</v>
      </c>
      <c r="K1599" t="s">
        <v>25</v>
      </c>
      <c r="L1599" t="s">
        <v>2085</v>
      </c>
      <c r="M1599" t="s">
        <v>2086</v>
      </c>
      <c r="N1599" t="s">
        <v>2087</v>
      </c>
      <c r="O1599" t="s">
        <v>2088</v>
      </c>
      <c r="P1599">
        <v>-3.2999999500000001</v>
      </c>
      <c r="Q1599">
        <v>3036015</v>
      </c>
      <c r="R1599" t="s">
        <v>2089</v>
      </c>
      <c r="S1599">
        <v>70</v>
      </c>
      <c r="T1599">
        <v>581.1864822</v>
      </c>
      <c r="U1599" t="s">
        <v>31</v>
      </c>
      <c r="V1599" t="s">
        <v>3366</v>
      </c>
      <c r="W1599" t="s">
        <v>23</v>
      </c>
    </row>
    <row r="1600" spans="1:23" x14ac:dyDescent="0.4">
      <c r="A1600">
        <v>1599</v>
      </c>
      <c r="B1600">
        <v>1</v>
      </c>
      <c r="C1600">
        <v>1</v>
      </c>
      <c r="D1600">
        <v>1</v>
      </c>
      <c r="E1600">
        <v>1</v>
      </c>
      <c r="F1600">
        <v>0.29938808367807901</v>
      </c>
      <c r="G1600">
        <v>-758.26108277495598</v>
      </c>
      <c r="H1600" t="s">
        <v>23</v>
      </c>
      <c r="I1600">
        <v>83.083619003777997</v>
      </c>
      <c r="J1600" t="s">
        <v>2084</v>
      </c>
      <c r="K1600" t="s">
        <v>25</v>
      </c>
      <c r="L1600" t="s">
        <v>2085</v>
      </c>
      <c r="M1600" t="s">
        <v>2086</v>
      </c>
      <c r="N1600" t="s">
        <v>2087</v>
      </c>
      <c r="O1600" t="s">
        <v>2088</v>
      </c>
      <c r="P1600">
        <v>-3.2999999500000001</v>
      </c>
      <c r="Q1600">
        <v>3036015</v>
      </c>
      <c r="R1600" t="s">
        <v>2089</v>
      </c>
      <c r="S1600">
        <v>70</v>
      </c>
      <c r="T1600">
        <v>581.1864822</v>
      </c>
      <c r="U1600" t="s">
        <v>31</v>
      </c>
      <c r="V1600" t="s">
        <v>3367</v>
      </c>
      <c r="W1600" t="s">
        <v>23</v>
      </c>
    </row>
    <row r="1601" spans="1:23" x14ac:dyDescent="0.4">
      <c r="A1601">
        <v>1600</v>
      </c>
      <c r="B1601">
        <v>1</v>
      </c>
      <c r="C1601">
        <v>2</v>
      </c>
      <c r="D1601">
        <v>1</v>
      </c>
      <c r="E1601">
        <v>1</v>
      </c>
      <c r="F1601">
        <v>0.29927515489114398</v>
      </c>
      <c r="G1601">
        <v>-96.276793333121205</v>
      </c>
      <c r="H1601" t="s">
        <v>23</v>
      </c>
      <c r="I1601">
        <v>32.495231755940701</v>
      </c>
      <c r="J1601" t="s">
        <v>2519</v>
      </c>
      <c r="K1601" t="s">
        <v>25</v>
      </c>
      <c r="L1601" t="s">
        <v>3368</v>
      </c>
      <c r="M1601" t="s">
        <v>3369</v>
      </c>
      <c r="N1601" t="s">
        <v>3370</v>
      </c>
      <c r="O1601" t="s">
        <v>3371</v>
      </c>
      <c r="P1601">
        <v>0.40000000600000002</v>
      </c>
      <c r="Q1601" t="s">
        <v>3372</v>
      </c>
      <c r="R1601" t="s">
        <v>3373</v>
      </c>
      <c r="S1601">
        <v>8610439194</v>
      </c>
      <c r="T1601">
        <v>419.13365870000001</v>
      </c>
      <c r="U1601" t="s">
        <v>31</v>
      </c>
      <c r="V1601" t="s">
        <v>3374</v>
      </c>
      <c r="W1601" t="s">
        <v>23</v>
      </c>
    </row>
    <row r="1602" spans="1:23" x14ac:dyDescent="0.4">
      <c r="A1602">
        <v>1601</v>
      </c>
      <c r="B1602">
        <v>1</v>
      </c>
      <c r="C1602">
        <v>2</v>
      </c>
      <c r="D1602">
        <v>1</v>
      </c>
      <c r="E1602">
        <v>1</v>
      </c>
      <c r="F1602">
        <v>0.29927515489114398</v>
      </c>
      <c r="G1602">
        <v>-96.276793333121205</v>
      </c>
      <c r="H1602">
        <v>0.999999999999999</v>
      </c>
      <c r="I1602">
        <v>32.495231755940701</v>
      </c>
      <c r="J1602" t="s">
        <v>2519</v>
      </c>
      <c r="K1602" t="s">
        <v>25</v>
      </c>
      <c r="L1602" t="s">
        <v>3368</v>
      </c>
      <c r="M1602" t="s">
        <v>3369</v>
      </c>
      <c r="N1602" t="s">
        <v>3370</v>
      </c>
      <c r="O1602" t="s">
        <v>3371</v>
      </c>
      <c r="P1602">
        <v>0.40000000600000002</v>
      </c>
      <c r="Q1602" t="s">
        <v>3372</v>
      </c>
      <c r="R1602" t="s">
        <v>3373</v>
      </c>
      <c r="S1602">
        <v>8610439194</v>
      </c>
      <c r="T1602">
        <v>419.13365870000001</v>
      </c>
      <c r="U1602" t="s">
        <v>31</v>
      </c>
      <c r="V1602" t="s">
        <v>3375</v>
      </c>
      <c r="W1602" t="s">
        <v>23</v>
      </c>
    </row>
    <row r="1603" spans="1:23" x14ac:dyDescent="0.4">
      <c r="A1603">
        <v>1602</v>
      </c>
      <c r="B1603">
        <v>1</v>
      </c>
      <c r="C1603">
        <v>2</v>
      </c>
      <c r="D1603">
        <v>1</v>
      </c>
      <c r="E1603">
        <v>1</v>
      </c>
      <c r="F1603">
        <v>0.298585907556015</v>
      </c>
      <c r="G1603">
        <v>-173.39989650347101</v>
      </c>
      <c r="H1603" t="s">
        <v>23</v>
      </c>
      <c r="I1603">
        <v>43.205851361010403</v>
      </c>
      <c r="J1603" t="s">
        <v>694</v>
      </c>
      <c r="K1603" t="s">
        <v>25</v>
      </c>
      <c r="L1603" t="s">
        <v>3291</v>
      </c>
      <c r="M1603" t="s">
        <v>3292</v>
      </c>
      <c r="N1603" t="s">
        <v>3293</v>
      </c>
      <c r="O1603" t="s">
        <v>3294</v>
      </c>
      <c r="P1603">
        <v>3.5999998999999998</v>
      </c>
      <c r="Q1603">
        <v>1272686</v>
      </c>
      <c r="R1603" t="s">
        <v>3295</v>
      </c>
      <c r="S1603">
        <v>2113538</v>
      </c>
      <c r="T1603">
        <v>369.18088369999998</v>
      </c>
      <c r="U1603" t="s">
        <v>31</v>
      </c>
      <c r="V1603" t="s">
        <v>3376</v>
      </c>
      <c r="W1603" t="s">
        <v>23</v>
      </c>
    </row>
    <row r="1604" spans="1:23" x14ac:dyDescent="0.4">
      <c r="A1604">
        <v>1603</v>
      </c>
      <c r="B1604">
        <v>1</v>
      </c>
      <c r="C1604">
        <v>2</v>
      </c>
      <c r="D1604">
        <v>1</v>
      </c>
      <c r="E1604">
        <v>1</v>
      </c>
      <c r="F1604">
        <v>0.298585907556015</v>
      </c>
      <c r="G1604">
        <v>-173.39989650347101</v>
      </c>
      <c r="H1604">
        <v>0.999999999999999</v>
      </c>
      <c r="I1604">
        <v>43.205851361010403</v>
      </c>
      <c r="J1604" t="s">
        <v>694</v>
      </c>
      <c r="K1604" t="s">
        <v>25</v>
      </c>
      <c r="L1604" t="s">
        <v>3291</v>
      </c>
      <c r="M1604" t="s">
        <v>3292</v>
      </c>
      <c r="N1604" t="s">
        <v>3293</v>
      </c>
      <c r="O1604" t="s">
        <v>3294</v>
      </c>
      <c r="P1604">
        <v>3.5999998999999998</v>
      </c>
      <c r="Q1604">
        <v>1272686</v>
      </c>
      <c r="R1604" t="s">
        <v>3295</v>
      </c>
      <c r="S1604">
        <v>2113538</v>
      </c>
      <c r="T1604">
        <v>369.18088369999998</v>
      </c>
      <c r="U1604" t="s">
        <v>31</v>
      </c>
      <c r="V1604" t="s">
        <v>3377</v>
      </c>
      <c r="W1604" t="s">
        <v>23</v>
      </c>
    </row>
    <row r="1605" spans="1:23" x14ac:dyDescent="0.4">
      <c r="A1605">
        <v>1604</v>
      </c>
      <c r="B1605">
        <v>1</v>
      </c>
      <c r="C1605">
        <v>1</v>
      </c>
      <c r="D1605">
        <v>1</v>
      </c>
      <c r="E1605">
        <v>1</v>
      </c>
      <c r="F1605">
        <v>0.29850511092241599</v>
      </c>
      <c r="G1605">
        <v>-85.0895686054088</v>
      </c>
      <c r="H1605" t="s">
        <v>23</v>
      </c>
      <c r="I1605">
        <v>29.655462840030001</v>
      </c>
      <c r="J1605" t="s">
        <v>2096</v>
      </c>
      <c r="K1605" t="s">
        <v>25</v>
      </c>
      <c r="L1605" t="s">
        <v>2097</v>
      </c>
      <c r="M1605" t="s">
        <v>2098</v>
      </c>
      <c r="N1605" t="s">
        <v>2099</v>
      </c>
      <c r="O1605" t="s">
        <v>2100</v>
      </c>
      <c r="P1605">
        <v>0.77951866400000003</v>
      </c>
      <c r="Q1605">
        <v>5289480</v>
      </c>
      <c r="R1605" t="s">
        <v>2101</v>
      </c>
      <c r="S1605">
        <v>16777218</v>
      </c>
      <c r="T1605">
        <v>179.03388509999999</v>
      </c>
      <c r="U1605" t="s">
        <v>31</v>
      </c>
      <c r="V1605" t="s">
        <v>3378</v>
      </c>
      <c r="W1605" t="s">
        <v>23</v>
      </c>
    </row>
    <row r="1606" spans="1:23" x14ac:dyDescent="0.4">
      <c r="A1606">
        <v>1605</v>
      </c>
      <c r="B1606">
        <v>1</v>
      </c>
      <c r="C1606">
        <v>1</v>
      </c>
      <c r="D1606">
        <v>1</v>
      </c>
      <c r="E1606">
        <v>1</v>
      </c>
      <c r="F1606">
        <v>0.29850511092241599</v>
      </c>
      <c r="G1606">
        <v>-85.0895686054088</v>
      </c>
      <c r="H1606">
        <v>0.999999999999999</v>
      </c>
      <c r="I1606">
        <v>29.655462840030001</v>
      </c>
      <c r="J1606" t="s">
        <v>2096</v>
      </c>
      <c r="K1606" t="s">
        <v>25</v>
      </c>
      <c r="L1606" t="s">
        <v>2097</v>
      </c>
      <c r="M1606" t="s">
        <v>2098</v>
      </c>
      <c r="N1606" t="s">
        <v>2099</v>
      </c>
      <c r="O1606" t="s">
        <v>2100</v>
      </c>
      <c r="P1606">
        <v>0.77951866400000003</v>
      </c>
      <c r="Q1606">
        <v>5289480</v>
      </c>
      <c r="R1606" t="s">
        <v>2101</v>
      </c>
      <c r="S1606">
        <v>16777218</v>
      </c>
      <c r="T1606">
        <v>179.03388509999999</v>
      </c>
      <c r="U1606" t="s">
        <v>31</v>
      </c>
      <c r="V1606" t="s">
        <v>3379</v>
      </c>
      <c r="W1606" t="s">
        <v>23</v>
      </c>
    </row>
    <row r="1607" spans="1:23" x14ac:dyDescent="0.4">
      <c r="A1607">
        <v>1606</v>
      </c>
      <c r="B1607">
        <v>1</v>
      </c>
      <c r="C1607">
        <v>1</v>
      </c>
      <c r="D1607">
        <v>1</v>
      </c>
      <c r="E1607">
        <v>1</v>
      </c>
      <c r="F1607">
        <v>0.29848293848770002</v>
      </c>
      <c r="G1607">
        <v>-218.06913582080099</v>
      </c>
      <c r="H1607">
        <v>0.999999999999999</v>
      </c>
      <c r="I1607">
        <v>71.256952583642999</v>
      </c>
      <c r="J1607" t="s">
        <v>865</v>
      </c>
      <c r="K1607" t="s">
        <v>25</v>
      </c>
      <c r="L1607" t="s">
        <v>866</v>
      </c>
      <c r="M1607" t="s">
        <v>867</v>
      </c>
      <c r="N1607" t="s">
        <v>868</v>
      </c>
      <c r="O1607" t="s">
        <v>869</v>
      </c>
      <c r="P1607">
        <v>2.9000001000000002</v>
      </c>
      <c r="Q1607">
        <v>78347</v>
      </c>
      <c r="R1607" t="s">
        <v>870</v>
      </c>
      <c r="S1607">
        <v>262146</v>
      </c>
      <c r="T1607">
        <v>449.10783789999999</v>
      </c>
      <c r="U1607" t="s">
        <v>31</v>
      </c>
      <c r="V1607" t="s">
        <v>3380</v>
      </c>
      <c r="W1607" t="s">
        <v>23</v>
      </c>
    </row>
    <row r="1608" spans="1:23" x14ac:dyDescent="0.4">
      <c r="A1608">
        <v>1607</v>
      </c>
      <c r="B1608">
        <v>1</v>
      </c>
      <c r="C1608">
        <v>1</v>
      </c>
      <c r="D1608">
        <v>1</v>
      </c>
      <c r="E1608">
        <v>1</v>
      </c>
      <c r="F1608">
        <v>0.29848293848770002</v>
      </c>
      <c r="G1608">
        <v>-218.06913582080099</v>
      </c>
      <c r="H1608" t="s">
        <v>23</v>
      </c>
      <c r="I1608">
        <v>71.256952583642999</v>
      </c>
      <c r="J1608" t="s">
        <v>865</v>
      </c>
      <c r="K1608" t="s">
        <v>25</v>
      </c>
      <c r="L1608" t="s">
        <v>866</v>
      </c>
      <c r="M1608" t="s">
        <v>867</v>
      </c>
      <c r="N1608" t="s">
        <v>868</v>
      </c>
      <c r="O1608" t="s">
        <v>869</v>
      </c>
      <c r="P1608">
        <v>2.9000001000000002</v>
      </c>
      <c r="Q1608">
        <v>78347</v>
      </c>
      <c r="R1608" t="s">
        <v>870</v>
      </c>
      <c r="S1608">
        <v>262146</v>
      </c>
      <c r="T1608">
        <v>449.10783789999999</v>
      </c>
      <c r="U1608" t="s">
        <v>31</v>
      </c>
      <c r="V1608" t="s">
        <v>3381</v>
      </c>
      <c r="W1608" t="s">
        <v>23</v>
      </c>
    </row>
    <row r="1609" spans="1:23" x14ac:dyDescent="0.4">
      <c r="A1609">
        <v>1608</v>
      </c>
      <c r="B1609">
        <v>1</v>
      </c>
      <c r="C1609">
        <v>1</v>
      </c>
      <c r="D1609">
        <v>1</v>
      </c>
      <c r="E1609">
        <v>2</v>
      </c>
      <c r="F1609">
        <v>0.29822303411214102</v>
      </c>
      <c r="G1609">
        <v>-67.403812611501394</v>
      </c>
      <c r="H1609" t="s">
        <v>23</v>
      </c>
      <c r="I1609">
        <v>28.913661446657699</v>
      </c>
      <c r="J1609" t="s">
        <v>3322</v>
      </c>
      <c r="K1609" t="s">
        <v>25</v>
      </c>
      <c r="L1609" t="s">
        <v>3382</v>
      </c>
      <c r="M1609" t="s">
        <v>3383</v>
      </c>
      <c r="N1609" t="s">
        <v>3384</v>
      </c>
      <c r="O1609" t="s">
        <v>3385</v>
      </c>
      <c r="P1609">
        <v>2.6852800800000001</v>
      </c>
      <c r="Q1609" t="s">
        <v>3386</v>
      </c>
      <c r="R1609" t="s">
        <v>3387</v>
      </c>
      <c r="S1609">
        <v>69247058</v>
      </c>
      <c r="T1609">
        <v>213.1022395</v>
      </c>
      <c r="U1609" t="s">
        <v>31</v>
      </c>
      <c r="V1609" t="s">
        <v>3388</v>
      </c>
      <c r="W1609" t="s">
        <v>23</v>
      </c>
    </row>
    <row r="1610" spans="1:23" x14ac:dyDescent="0.4">
      <c r="A1610">
        <v>1609</v>
      </c>
      <c r="B1610">
        <v>1</v>
      </c>
      <c r="C1610">
        <v>5</v>
      </c>
      <c r="D1610">
        <v>1</v>
      </c>
      <c r="E1610">
        <v>1</v>
      </c>
      <c r="F1610">
        <v>0.29778150415410798</v>
      </c>
      <c r="G1610">
        <v>-19.956411701197201</v>
      </c>
      <c r="H1610" t="s">
        <v>23</v>
      </c>
      <c r="I1610">
        <v>15.489594977606499</v>
      </c>
      <c r="J1610" t="s">
        <v>3098</v>
      </c>
      <c r="K1610" t="s">
        <v>25</v>
      </c>
      <c r="L1610" t="s">
        <v>3099</v>
      </c>
      <c r="M1610" t="s">
        <v>3100</v>
      </c>
      <c r="N1610" t="s">
        <v>3101</v>
      </c>
      <c r="O1610" t="s">
        <v>3102</v>
      </c>
      <c r="P1610">
        <v>0.60000002399999997</v>
      </c>
      <c r="Q1610" t="s">
        <v>3103</v>
      </c>
      <c r="R1610" t="s">
        <v>3104</v>
      </c>
      <c r="S1610">
        <v>88009086</v>
      </c>
      <c r="T1610">
        <v>435.12857339999999</v>
      </c>
      <c r="U1610" t="s">
        <v>31</v>
      </c>
      <c r="V1610" t="s">
        <v>3389</v>
      </c>
      <c r="W1610" t="s">
        <v>23</v>
      </c>
    </row>
    <row r="1611" spans="1:23" x14ac:dyDescent="0.4">
      <c r="A1611">
        <v>1610</v>
      </c>
      <c r="B1611">
        <v>1</v>
      </c>
      <c r="C1611">
        <v>5</v>
      </c>
      <c r="D1611">
        <v>1</v>
      </c>
      <c r="E1611">
        <v>1</v>
      </c>
      <c r="F1611">
        <v>0.29778150415410798</v>
      </c>
      <c r="G1611">
        <v>-19.956411701197201</v>
      </c>
      <c r="H1611">
        <v>0.99698492462311505</v>
      </c>
      <c r="I1611">
        <v>15.489594977606499</v>
      </c>
      <c r="J1611" t="s">
        <v>3098</v>
      </c>
      <c r="K1611" t="s">
        <v>25</v>
      </c>
      <c r="L1611" t="s">
        <v>3099</v>
      </c>
      <c r="M1611" t="s">
        <v>3100</v>
      </c>
      <c r="N1611" t="s">
        <v>3101</v>
      </c>
      <c r="O1611" t="s">
        <v>3102</v>
      </c>
      <c r="P1611">
        <v>0.60000002399999997</v>
      </c>
      <c r="Q1611" t="s">
        <v>3103</v>
      </c>
      <c r="R1611" t="s">
        <v>3104</v>
      </c>
      <c r="S1611">
        <v>88009086</v>
      </c>
      <c r="T1611">
        <v>435.12857339999999</v>
      </c>
      <c r="U1611" t="s">
        <v>31</v>
      </c>
      <c r="V1611" t="s">
        <v>3390</v>
      </c>
      <c r="W1611" t="s">
        <v>23</v>
      </c>
    </row>
    <row r="1612" spans="1:23" x14ac:dyDescent="0.4">
      <c r="A1612">
        <v>1611</v>
      </c>
      <c r="B1612">
        <v>1</v>
      </c>
      <c r="C1612">
        <v>1</v>
      </c>
      <c r="D1612">
        <v>1</v>
      </c>
      <c r="E1612">
        <v>1</v>
      </c>
      <c r="F1612">
        <v>0.29760703269118399</v>
      </c>
      <c r="G1612">
        <v>-103.650797163929</v>
      </c>
      <c r="H1612">
        <v>0.999999999999999</v>
      </c>
      <c r="I1612">
        <v>33.233658079798701</v>
      </c>
      <c r="J1612" t="s">
        <v>2519</v>
      </c>
      <c r="K1612" t="s">
        <v>25</v>
      </c>
      <c r="L1612" t="s">
        <v>2520</v>
      </c>
      <c r="M1612" t="s">
        <v>2521</v>
      </c>
      <c r="N1612" t="s">
        <v>2522</v>
      </c>
      <c r="O1612" t="s">
        <v>2523</v>
      </c>
      <c r="P1612">
        <v>0.89999997600000003</v>
      </c>
      <c r="Q1612" t="s">
        <v>2524</v>
      </c>
      <c r="R1612" t="s">
        <v>2525</v>
      </c>
      <c r="S1612">
        <v>8593113170</v>
      </c>
      <c r="T1612">
        <v>419.13365870000001</v>
      </c>
      <c r="U1612" t="s">
        <v>31</v>
      </c>
      <c r="V1612" t="s">
        <v>3391</v>
      </c>
      <c r="W1612" t="s">
        <v>23</v>
      </c>
    </row>
    <row r="1613" spans="1:23" x14ac:dyDescent="0.4">
      <c r="A1613">
        <v>1612</v>
      </c>
      <c r="B1613">
        <v>1</v>
      </c>
      <c r="C1613">
        <v>1</v>
      </c>
      <c r="D1613">
        <v>1</v>
      </c>
      <c r="E1613">
        <v>1</v>
      </c>
      <c r="F1613">
        <v>0.29760703269118399</v>
      </c>
      <c r="G1613">
        <v>-103.650797163929</v>
      </c>
      <c r="H1613" t="s">
        <v>23</v>
      </c>
      <c r="I1613">
        <v>33.233658079798701</v>
      </c>
      <c r="J1613" t="s">
        <v>2519</v>
      </c>
      <c r="K1613" t="s">
        <v>25</v>
      </c>
      <c r="L1613" t="s">
        <v>2520</v>
      </c>
      <c r="M1613" t="s">
        <v>2521</v>
      </c>
      <c r="N1613" t="s">
        <v>2522</v>
      </c>
      <c r="O1613" t="s">
        <v>2523</v>
      </c>
      <c r="P1613">
        <v>0.89999997600000003</v>
      </c>
      <c r="Q1613" t="s">
        <v>2524</v>
      </c>
      <c r="R1613" t="s">
        <v>2525</v>
      </c>
      <c r="S1613">
        <v>8593113170</v>
      </c>
      <c r="T1613">
        <v>419.13365870000001</v>
      </c>
      <c r="U1613" t="s">
        <v>31</v>
      </c>
      <c r="V1613" t="s">
        <v>3392</v>
      </c>
      <c r="W1613" t="s">
        <v>23</v>
      </c>
    </row>
    <row r="1614" spans="1:23" x14ac:dyDescent="0.4">
      <c r="A1614">
        <v>1613</v>
      </c>
      <c r="B1614">
        <v>1</v>
      </c>
      <c r="C1614">
        <v>1</v>
      </c>
      <c r="D1614">
        <v>1</v>
      </c>
      <c r="E1614">
        <v>1</v>
      </c>
      <c r="F1614">
        <v>0.29760319254980699</v>
      </c>
      <c r="G1614">
        <v>-155.866412744733</v>
      </c>
      <c r="H1614" t="s">
        <v>23</v>
      </c>
      <c r="I1614">
        <v>37.928068787767103</v>
      </c>
      <c r="J1614" t="s">
        <v>194</v>
      </c>
      <c r="K1614" t="s">
        <v>25</v>
      </c>
      <c r="L1614" t="s">
        <v>1397</v>
      </c>
      <c r="M1614" t="s">
        <v>1398</v>
      </c>
      <c r="N1614" t="s">
        <v>28</v>
      </c>
      <c r="O1614" t="s">
        <v>1399</v>
      </c>
      <c r="P1614">
        <v>2.4000001000000002</v>
      </c>
      <c r="Q1614" t="s">
        <v>1400</v>
      </c>
      <c r="R1614" t="s">
        <v>1401</v>
      </c>
      <c r="S1614">
        <v>3194898</v>
      </c>
      <c r="T1614">
        <v>355.20161999999999</v>
      </c>
      <c r="U1614" t="s">
        <v>31</v>
      </c>
      <c r="V1614" t="s">
        <v>3393</v>
      </c>
      <c r="W1614" t="s">
        <v>23</v>
      </c>
    </row>
    <row r="1615" spans="1:23" x14ac:dyDescent="0.4">
      <c r="A1615">
        <v>1614</v>
      </c>
      <c r="B1615">
        <v>1</v>
      </c>
      <c r="C1615">
        <v>1</v>
      </c>
      <c r="D1615">
        <v>1</v>
      </c>
      <c r="E1615">
        <v>1</v>
      </c>
      <c r="F1615">
        <v>0.29760319254980699</v>
      </c>
      <c r="G1615">
        <v>-155.866412744733</v>
      </c>
      <c r="H1615">
        <v>0.999999999999999</v>
      </c>
      <c r="I1615">
        <v>37.928068787767103</v>
      </c>
      <c r="J1615" t="s">
        <v>194</v>
      </c>
      <c r="K1615" t="s">
        <v>25</v>
      </c>
      <c r="L1615" t="s">
        <v>1397</v>
      </c>
      <c r="M1615" t="s">
        <v>1398</v>
      </c>
      <c r="N1615" t="s">
        <v>28</v>
      </c>
      <c r="O1615" t="s">
        <v>1399</v>
      </c>
      <c r="P1615">
        <v>2.4000001000000002</v>
      </c>
      <c r="Q1615" t="s">
        <v>1400</v>
      </c>
      <c r="R1615" t="s">
        <v>1401</v>
      </c>
      <c r="S1615">
        <v>3194898</v>
      </c>
      <c r="T1615">
        <v>355.20161999999999</v>
      </c>
      <c r="U1615" t="s">
        <v>31</v>
      </c>
      <c r="V1615" t="s">
        <v>3394</v>
      </c>
      <c r="W1615" t="s">
        <v>23</v>
      </c>
    </row>
    <row r="1616" spans="1:23" x14ac:dyDescent="0.4">
      <c r="A1616">
        <v>1615</v>
      </c>
      <c r="B1616">
        <v>1</v>
      </c>
      <c r="C1616">
        <v>1</v>
      </c>
      <c r="D1616">
        <v>1</v>
      </c>
      <c r="E1616">
        <v>1</v>
      </c>
      <c r="F1616">
        <v>0.29759955546553102</v>
      </c>
      <c r="G1616">
        <v>-19.410063947556399</v>
      </c>
      <c r="H1616" t="s">
        <v>23</v>
      </c>
      <c r="I1616">
        <v>22.2802774151038</v>
      </c>
      <c r="J1616" t="s">
        <v>1690</v>
      </c>
      <c r="K1616" t="s">
        <v>25</v>
      </c>
      <c r="L1616" t="s">
        <v>1691</v>
      </c>
      <c r="M1616" t="s">
        <v>1692</v>
      </c>
      <c r="N1616" t="s">
        <v>1693</v>
      </c>
      <c r="O1616" t="s">
        <v>1694</v>
      </c>
      <c r="P1616">
        <v>-0.89999997600000003</v>
      </c>
      <c r="Q1616" t="s">
        <v>1695</v>
      </c>
      <c r="R1616" t="s">
        <v>1696</v>
      </c>
      <c r="S1616">
        <v>8677533822</v>
      </c>
      <c r="T1616">
        <v>595.1657467</v>
      </c>
      <c r="U1616" t="s">
        <v>31</v>
      </c>
      <c r="V1616" t="s">
        <v>3395</v>
      </c>
      <c r="W1616" t="s">
        <v>23</v>
      </c>
    </row>
    <row r="1617" spans="1:23" x14ac:dyDescent="0.4">
      <c r="A1617">
        <v>1616</v>
      </c>
      <c r="B1617">
        <v>1</v>
      </c>
      <c r="C1617">
        <v>1</v>
      </c>
      <c r="D1617">
        <v>1</v>
      </c>
      <c r="E1617">
        <v>1</v>
      </c>
      <c r="F1617">
        <v>0.29759955546553102</v>
      </c>
      <c r="G1617">
        <v>-19.410063947556399</v>
      </c>
      <c r="H1617">
        <v>0.999999999999999</v>
      </c>
      <c r="I1617">
        <v>22.2802774151038</v>
      </c>
      <c r="J1617" t="s">
        <v>1690</v>
      </c>
      <c r="K1617" t="s">
        <v>25</v>
      </c>
      <c r="L1617" t="s">
        <v>1691</v>
      </c>
      <c r="M1617" t="s">
        <v>1692</v>
      </c>
      <c r="N1617" t="s">
        <v>1693</v>
      </c>
      <c r="O1617" t="s">
        <v>1694</v>
      </c>
      <c r="P1617">
        <v>-0.89999997600000003</v>
      </c>
      <c r="Q1617" t="s">
        <v>1695</v>
      </c>
      <c r="R1617" t="s">
        <v>1696</v>
      </c>
      <c r="S1617">
        <v>8677533822</v>
      </c>
      <c r="T1617">
        <v>595.1657467</v>
      </c>
      <c r="U1617" t="s">
        <v>31</v>
      </c>
      <c r="V1617" t="s">
        <v>3396</v>
      </c>
      <c r="W1617" t="s">
        <v>23</v>
      </c>
    </row>
    <row r="1618" spans="1:23" x14ac:dyDescent="0.4">
      <c r="A1618">
        <v>1617</v>
      </c>
      <c r="B1618">
        <v>1</v>
      </c>
      <c r="C1618">
        <v>1</v>
      </c>
      <c r="D1618">
        <v>1</v>
      </c>
      <c r="E1618">
        <v>1</v>
      </c>
      <c r="F1618">
        <v>0.29740255865252002</v>
      </c>
      <c r="G1618">
        <v>-90.724376853431096</v>
      </c>
      <c r="H1618">
        <v>0.999999999999999</v>
      </c>
      <c r="I1618">
        <v>32.456982778019999</v>
      </c>
      <c r="J1618" t="s">
        <v>351</v>
      </c>
      <c r="K1618" t="s">
        <v>25</v>
      </c>
      <c r="L1618" t="s">
        <v>3397</v>
      </c>
      <c r="M1618" t="s">
        <v>3398</v>
      </c>
      <c r="N1618" t="s">
        <v>28</v>
      </c>
      <c r="O1618" t="s">
        <v>3399</v>
      </c>
      <c r="P1618">
        <v>3.2000000499999999</v>
      </c>
      <c r="Q1618">
        <v>56723804</v>
      </c>
      <c r="R1618" t="s">
        <v>3400</v>
      </c>
      <c r="S1618">
        <v>3153922</v>
      </c>
      <c r="T1618">
        <v>304.1444386</v>
      </c>
      <c r="U1618" t="s">
        <v>31</v>
      </c>
      <c r="V1618" t="s">
        <v>3401</v>
      </c>
      <c r="W1618" t="s">
        <v>23</v>
      </c>
    </row>
    <row r="1619" spans="1:23" x14ac:dyDescent="0.4">
      <c r="A1619">
        <v>1618</v>
      </c>
      <c r="B1619">
        <v>1</v>
      </c>
      <c r="C1619">
        <v>1</v>
      </c>
      <c r="D1619">
        <v>1</v>
      </c>
      <c r="E1619">
        <v>1</v>
      </c>
      <c r="F1619">
        <v>0.29740255865252002</v>
      </c>
      <c r="G1619">
        <v>-90.724376853431096</v>
      </c>
      <c r="H1619" t="s">
        <v>23</v>
      </c>
      <c r="I1619">
        <v>32.456982778019999</v>
      </c>
      <c r="J1619" t="s">
        <v>351</v>
      </c>
      <c r="K1619" t="s">
        <v>25</v>
      </c>
      <c r="L1619" t="s">
        <v>3397</v>
      </c>
      <c r="M1619" t="s">
        <v>3398</v>
      </c>
      <c r="N1619" t="s">
        <v>28</v>
      </c>
      <c r="O1619" t="s">
        <v>3399</v>
      </c>
      <c r="P1619">
        <v>3.2000000499999999</v>
      </c>
      <c r="Q1619">
        <v>56723804</v>
      </c>
      <c r="R1619" t="s">
        <v>3400</v>
      </c>
      <c r="S1619">
        <v>3153922</v>
      </c>
      <c r="T1619">
        <v>304.1444386</v>
      </c>
      <c r="U1619" t="s">
        <v>31</v>
      </c>
      <c r="V1619" t="s">
        <v>3402</v>
      </c>
      <c r="W1619" t="s">
        <v>23</v>
      </c>
    </row>
    <row r="1620" spans="1:23" x14ac:dyDescent="0.4">
      <c r="A1620">
        <v>1619</v>
      </c>
      <c r="B1620">
        <v>1</v>
      </c>
      <c r="C1620">
        <v>1</v>
      </c>
      <c r="D1620">
        <v>1</v>
      </c>
      <c r="E1620">
        <v>1</v>
      </c>
      <c r="F1620">
        <v>0.297144702405018</v>
      </c>
      <c r="G1620">
        <v>-12.6990589230828</v>
      </c>
      <c r="H1620" t="s">
        <v>23</v>
      </c>
      <c r="I1620">
        <v>39.718425644417103</v>
      </c>
      <c r="J1620" t="s">
        <v>1102</v>
      </c>
      <c r="K1620" t="s">
        <v>25</v>
      </c>
      <c r="L1620" t="s">
        <v>1103</v>
      </c>
      <c r="M1620" t="s">
        <v>1104</v>
      </c>
      <c r="N1620" t="s">
        <v>1105</v>
      </c>
      <c r="O1620" t="s">
        <v>1106</v>
      </c>
      <c r="P1620">
        <v>3.0999998999999998</v>
      </c>
      <c r="Q1620" t="s">
        <v>1107</v>
      </c>
      <c r="R1620" t="s">
        <v>1108</v>
      </c>
      <c r="S1620">
        <v>255847294</v>
      </c>
      <c r="T1620">
        <v>229.0859207</v>
      </c>
      <c r="U1620" t="s">
        <v>31</v>
      </c>
      <c r="V1620" t="s">
        <v>3403</v>
      </c>
      <c r="W1620" t="s">
        <v>23</v>
      </c>
    </row>
    <row r="1621" spans="1:23" x14ac:dyDescent="0.4">
      <c r="A1621">
        <v>1620</v>
      </c>
      <c r="B1621">
        <v>1</v>
      </c>
      <c r="C1621">
        <v>1</v>
      </c>
      <c r="D1621">
        <v>1</v>
      </c>
      <c r="E1621">
        <v>1</v>
      </c>
      <c r="F1621">
        <v>0.297144702405018</v>
      </c>
      <c r="G1621">
        <v>-12.6990589230828</v>
      </c>
      <c r="H1621">
        <v>0.999999999999999</v>
      </c>
      <c r="I1621">
        <v>39.718425644417103</v>
      </c>
      <c r="J1621" t="s">
        <v>1102</v>
      </c>
      <c r="K1621" t="s">
        <v>25</v>
      </c>
      <c r="L1621" t="s">
        <v>1103</v>
      </c>
      <c r="M1621" t="s">
        <v>1104</v>
      </c>
      <c r="N1621" t="s">
        <v>1105</v>
      </c>
      <c r="O1621" t="s">
        <v>1106</v>
      </c>
      <c r="P1621">
        <v>3.0999998999999998</v>
      </c>
      <c r="Q1621" t="s">
        <v>1107</v>
      </c>
      <c r="R1621" t="s">
        <v>1108</v>
      </c>
      <c r="S1621">
        <v>255847294</v>
      </c>
      <c r="T1621">
        <v>229.0859207</v>
      </c>
      <c r="U1621" t="s">
        <v>31</v>
      </c>
      <c r="V1621" t="s">
        <v>3404</v>
      </c>
      <c r="W1621" t="s">
        <v>23</v>
      </c>
    </row>
    <row r="1622" spans="1:23" x14ac:dyDescent="0.4">
      <c r="A1622">
        <v>1621</v>
      </c>
      <c r="B1622">
        <v>1</v>
      </c>
      <c r="C1622">
        <v>1</v>
      </c>
      <c r="D1622">
        <v>1</v>
      </c>
      <c r="E1622">
        <v>1</v>
      </c>
      <c r="F1622">
        <v>0.297120480652659</v>
      </c>
      <c r="G1622">
        <v>-18.318829974977898</v>
      </c>
      <c r="H1622" t="s">
        <v>23</v>
      </c>
      <c r="I1622">
        <v>20.317210008233602</v>
      </c>
      <c r="J1622" t="s">
        <v>1681</v>
      </c>
      <c r="K1622" t="s">
        <v>25</v>
      </c>
      <c r="L1622" t="s">
        <v>1682</v>
      </c>
      <c r="M1622" t="s">
        <v>1683</v>
      </c>
      <c r="N1622" t="s">
        <v>1684</v>
      </c>
      <c r="O1622" t="s">
        <v>1685</v>
      </c>
      <c r="P1622">
        <v>2.1225359400000001</v>
      </c>
      <c r="Q1622" t="s">
        <v>1686</v>
      </c>
      <c r="R1622" t="s">
        <v>1687</v>
      </c>
      <c r="S1622">
        <v>86829438</v>
      </c>
      <c r="T1622">
        <v>169.0760247</v>
      </c>
      <c r="U1622" t="s">
        <v>31</v>
      </c>
      <c r="V1622" t="s">
        <v>3405</v>
      </c>
      <c r="W1622" t="s">
        <v>23</v>
      </c>
    </row>
    <row r="1623" spans="1:23" x14ac:dyDescent="0.4">
      <c r="A1623">
        <v>1622</v>
      </c>
      <c r="B1623">
        <v>1</v>
      </c>
      <c r="C1623">
        <v>1</v>
      </c>
      <c r="D1623">
        <v>1</v>
      </c>
      <c r="E1623">
        <v>1</v>
      </c>
      <c r="F1623">
        <v>0.297120480652659</v>
      </c>
      <c r="G1623">
        <v>-18.318829974977898</v>
      </c>
      <c r="H1623">
        <v>0.999999999999999</v>
      </c>
      <c r="I1623">
        <v>20.317210008233602</v>
      </c>
      <c r="J1623" t="s">
        <v>1681</v>
      </c>
      <c r="K1623" t="s">
        <v>25</v>
      </c>
      <c r="L1623" t="s">
        <v>1682</v>
      </c>
      <c r="M1623" t="s">
        <v>1683</v>
      </c>
      <c r="N1623" t="s">
        <v>1684</v>
      </c>
      <c r="O1623" t="s">
        <v>1685</v>
      </c>
      <c r="P1623">
        <v>2.1225359400000001</v>
      </c>
      <c r="Q1623" t="s">
        <v>1686</v>
      </c>
      <c r="R1623" t="s">
        <v>1687</v>
      </c>
      <c r="S1623">
        <v>86829438</v>
      </c>
      <c r="T1623">
        <v>169.0760247</v>
      </c>
      <c r="U1623" t="s">
        <v>31</v>
      </c>
      <c r="V1623" t="s">
        <v>3406</v>
      </c>
      <c r="W1623" t="s">
        <v>23</v>
      </c>
    </row>
    <row r="1624" spans="1:23" x14ac:dyDescent="0.4">
      <c r="A1624">
        <v>1623</v>
      </c>
      <c r="B1624">
        <v>1</v>
      </c>
      <c r="C1624">
        <v>1</v>
      </c>
      <c r="D1624">
        <v>1</v>
      </c>
      <c r="E1624">
        <v>1</v>
      </c>
      <c r="F1624">
        <v>0.29703589891302701</v>
      </c>
      <c r="G1624">
        <v>-12.703850890440201</v>
      </c>
      <c r="H1624">
        <v>0.999999999999999</v>
      </c>
      <c r="I1624">
        <v>39.703528061358597</v>
      </c>
      <c r="J1624" t="s">
        <v>1102</v>
      </c>
      <c r="K1624" t="s">
        <v>25</v>
      </c>
      <c r="L1624" t="s">
        <v>1103</v>
      </c>
      <c r="M1624" t="s">
        <v>1104</v>
      </c>
      <c r="N1624" t="s">
        <v>1105</v>
      </c>
      <c r="O1624" t="s">
        <v>1106</v>
      </c>
      <c r="P1624">
        <v>3.0999998999999998</v>
      </c>
      <c r="Q1624" t="s">
        <v>1107</v>
      </c>
      <c r="R1624" t="s">
        <v>1108</v>
      </c>
      <c r="S1624">
        <v>255847294</v>
      </c>
      <c r="T1624">
        <v>229.08591999999999</v>
      </c>
      <c r="U1624" t="s">
        <v>31</v>
      </c>
      <c r="V1624" t="s">
        <v>3407</v>
      </c>
      <c r="W1624" t="s">
        <v>23</v>
      </c>
    </row>
    <row r="1625" spans="1:23" x14ac:dyDescent="0.4">
      <c r="A1625">
        <v>1624</v>
      </c>
      <c r="B1625">
        <v>1</v>
      </c>
      <c r="C1625">
        <v>1</v>
      </c>
      <c r="D1625">
        <v>1</v>
      </c>
      <c r="E1625">
        <v>1</v>
      </c>
      <c r="F1625">
        <v>0.29703589891302701</v>
      </c>
      <c r="G1625">
        <v>-12.703850890440201</v>
      </c>
      <c r="H1625" t="s">
        <v>23</v>
      </c>
      <c r="I1625">
        <v>39.703528061358597</v>
      </c>
      <c r="J1625" t="s">
        <v>1102</v>
      </c>
      <c r="K1625" t="s">
        <v>25</v>
      </c>
      <c r="L1625" t="s">
        <v>1103</v>
      </c>
      <c r="M1625" t="s">
        <v>1104</v>
      </c>
      <c r="N1625" t="s">
        <v>1105</v>
      </c>
      <c r="O1625" t="s">
        <v>1106</v>
      </c>
      <c r="P1625">
        <v>3.0999998999999998</v>
      </c>
      <c r="Q1625" t="s">
        <v>1107</v>
      </c>
      <c r="R1625" t="s">
        <v>1108</v>
      </c>
      <c r="S1625">
        <v>255847294</v>
      </c>
      <c r="T1625">
        <v>229.08591999999999</v>
      </c>
      <c r="U1625" t="s">
        <v>31</v>
      </c>
      <c r="V1625" t="s">
        <v>3408</v>
      </c>
      <c r="W1625" t="s">
        <v>23</v>
      </c>
    </row>
    <row r="1626" spans="1:23" x14ac:dyDescent="0.4">
      <c r="A1626">
        <v>1625</v>
      </c>
      <c r="B1626">
        <v>1</v>
      </c>
      <c r="C1626">
        <v>1</v>
      </c>
      <c r="D1626">
        <v>1</v>
      </c>
      <c r="E1626">
        <v>1</v>
      </c>
      <c r="F1626">
        <v>0.29697066870060401</v>
      </c>
      <c r="G1626">
        <v>-94.608668786460498</v>
      </c>
      <c r="H1626">
        <v>0.999999999999999</v>
      </c>
      <c r="I1626">
        <v>42.933960643013897</v>
      </c>
      <c r="J1626" t="s">
        <v>2842</v>
      </c>
      <c r="K1626" t="s">
        <v>25</v>
      </c>
      <c r="L1626" t="s">
        <v>2843</v>
      </c>
      <c r="M1626" t="s">
        <v>2844</v>
      </c>
      <c r="N1626" t="s">
        <v>2845</v>
      </c>
      <c r="O1626" t="s">
        <v>2846</v>
      </c>
      <c r="P1626">
        <v>0.60836017099999995</v>
      </c>
      <c r="Q1626" t="s">
        <v>2847</v>
      </c>
      <c r="R1626" t="s">
        <v>2848</v>
      </c>
      <c r="S1626">
        <v>121383790</v>
      </c>
      <c r="T1626">
        <v>218.08454</v>
      </c>
      <c r="U1626" t="s">
        <v>31</v>
      </c>
      <c r="V1626" t="s">
        <v>3409</v>
      </c>
      <c r="W1626" t="s">
        <v>23</v>
      </c>
    </row>
    <row r="1627" spans="1:23" x14ac:dyDescent="0.4">
      <c r="A1627">
        <v>1626</v>
      </c>
      <c r="B1627">
        <v>1</v>
      </c>
      <c r="C1627">
        <v>1</v>
      </c>
      <c r="D1627">
        <v>1</v>
      </c>
      <c r="E1627">
        <v>1</v>
      </c>
      <c r="F1627">
        <v>0.29697066870060401</v>
      </c>
      <c r="G1627">
        <v>-94.608668786460498</v>
      </c>
      <c r="H1627" t="s">
        <v>23</v>
      </c>
      <c r="I1627">
        <v>42.933960643013897</v>
      </c>
      <c r="J1627" t="s">
        <v>2842</v>
      </c>
      <c r="K1627" t="s">
        <v>25</v>
      </c>
      <c r="L1627" t="s">
        <v>2843</v>
      </c>
      <c r="M1627" t="s">
        <v>2844</v>
      </c>
      <c r="N1627" t="s">
        <v>2845</v>
      </c>
      <c r="O1627" t="s">
        <v>2846</v>
      </c>
      <c r="P1627">
        <v>0.60836017099999995</v>
      </c>
      <c r="Q1627" t="s">
        <v>2847</v>
      </c>
      <c r="R1627" t="s">
        <v>2848</v>
      </c>
      <c r="S1627">
        <v>121383790</v>
      </c>
      <c r="T1627">
        <v>218.08454</v>
      </c>
      <c r="U1627" t="s">
        <v>31</v>
      </c>
      <c r="V1627" t="s">
        <v>3410</v>
      </c>
      <c r="W1627" t="s">
        <v>23</v>
      </c>
    </row>
    <row r="1628" spans="1:23" x14ac:dyDescent="0.4">
      <c r="A1628">
        <v>1627</v>
      </c>
      <c r="B1628">
        <v>1</v>
      </c>
      <c r="C1628">
        <v>1</v>
      </c>
      <c r="D1628">
        <v>1</v>
      </c>
      <c r="E1628">
        <v>1</v>
      </c>
      <c r="F1628">
        <v>0.296832197080517</v>
      </c>
      <c r="G1628">
        <v>-65.752950443242</v>
      </c>
      <c r="H1628" t="s">
        <v>23</v>
      </c>
      <c r="I1628">
        <v>27.4931414505748</v>
      </c>
      <c r="J1628" t="s">
        <v>1243</v>
      </c>
      <c r="K1628" t="s">
        <v>25</v>
      </c>
      <c r="L1628" t="s">
        <v>3411</v>
      </c>
      <c r="M1628" t="s">
        <v>3412</v>
      </c>
      <c r="N1628" t="s">
        <v>3413</v>
      </c>
      <c r="O1628" t="s">
        <v>3414</v>
      </c>
      <c r="P1628">
        <v>0.73061776199999995</v>
      </c>
      <c r="Q1628" t="s">
        <v>3415</v>
      </c>
      <c r="R1628" t="s">
        <v>3416</v>
      </c>
      <c r="S1628">
        <v>25840361594</v>
      </c>
      <c r="T1628">
        <v>139.03899999999999</v>
      </c>
      <c r="U1628" t="s">
        <v>31</v>
      </c>
      <c r="V1628" t="s">
        <v>3417</v>
      </c>
      <c r="W1628" t="s">
        <v>23</v>
      </c>
    </row>
    <row r="1629" spans="1:23" x14ac:dyDescent="0.4">
      <c r="A1629">
        <v>1628</v>
      </c>
      <c r="B1629">
        <v>1</v>
      </c>
      <c r="C1629">
        <v>1</v>
      </c>
      <c r="D1629">
        <v>1</v>
      </c>
      <c r="E1629">
        <v>1</v>
      </c>
      <c r="F1629">
        <v>0.296832197080517</v>
      </c>
      <c r="G1629">
        <v>-65.752950443242</v>
      </c>
      <c r="H1629">
        <v>0.999999999999999</v>
      </c>
      <c r="I1629">
        <v>27.4931414505748</v>
      </c>
      <c r="J1629" t="s">
        <v>1243</v>
      </c>
      <c r="K1629" t="s">
        <v>25</v>
      </c>
      <c r="L1629" t="s">
        <v>3411</v>
      </c>
      <c r="M1629" t="s">
        <v>3412</v>
      </c>
      <c r="N1629" t="s">
        <v>3413</v>
      </c>
      <c r="O1629" t="s">
        <v>3414</v>
      </c>
      <c r="P1629">
        <v>0.73061776199999995</v>
      </c>
      <c r="Q1629" t="s">
        <v>3415</v>
      </c>
      <c r="R1629" t="s">
        <v>3416</v>
      </c>
      <c r="S1629">
        <v>25840361594</v>
      </c>
      <c r="T1629">
        <v>139.03899999999999</v>
      </c>
      <c r="U1629" t="s">
        <v>31</v>
      </c>
      <c r="V1629" t="s">
        <v>3418</v>
      </c>
      <c r="W1629" t="s">
        <v>23</v>
      </c>
    </row>
    <row r="1630" spans="1:23" x14ac:dyDescent="0.4">
      <c r="A1630">
        <v>1629</v>
      </c>
      <c r="B1630">
        <v>1</v>
      </c>
      <c r="C1630">
        <v>1</v>
      </c>
      <c r="D1630">
        <v>1</v>
      </c>
      <c r="E1630">
        <v>1</v>
      </c>
      <c r="F1630">
        <v>0.29659018226161799</v>
      </c>
      <c r="G1630">
        <v>-87.064557036251799</v>
      </c>
      <c r="H1630" t="s">
        <v>23</v>
      </c>
      <c r="I1630">
        <v>40.925014267926898</v>
      </c>
      <c r="J1630" t="s">
        <v>1880</v>
      </c>
      <c r="K1630" t="s">
        <v>25</v>
      </c>
      <c r="L1630" t="s">
        <v>3419</v>
      </c>
      <c r="M1630" t="s">
        <v>3420</v>
      </c>
      <c r="N1630" t="s">
        <v>3421</v>
      </c>
      <c r="O1630" t="s">
        <v>3422</v>
      </c>
      <c r="P1630">
        <v>-1.9971272900000001</v>
      </c>
      <c r="Q1630" t="s">
        <v>3423</v>
      </c>
      <c r="R1630" t="s">
        <v>3424</v>
      </c>
      <c r="S1630">
        <v>43036207214</v>
      </c>
      <c r="T1630">
        <v>298.1146</v>
      </c>
      <c r="U1630" t="s">
        <v>31</v>
      </c>
      <c r="V1630" t="s">
        <v>3425</v>
      </c>
      <c r="W1630" t="s">
        <v>23</v>
      </c>
    </row>
    <row r="1631" spans="1:23" x14ac:dyDescent="0.4">
      <c r="A1631">
        <v>1630</v>
      </c>
      <c r="B1631">
        <v>1</v>
      </c>
      <c r="C1631">
        <v>1</v>
      </c>
      <c r="D1631">
        <v>1</v>
      </c>
      <c r="E1631">
        <v>1</v>
      </c>
      <c r="F1631">
        <v>0.29659018226161799</v>
      </c>
      <c r="G1631">
        <v>-87.064557036251799</v>
      </c>
      <c r="H1631">
        <v>0.999999999999999</v>
      </c>
      <c r="I1631">
        <v>40.925014267926898</v>
      </c>
      <c r="J1631" t="s">
        <v>1880</v>
      </c>
      <c r="K1631" t="s">
        <v>25</v>
      </c>
      <c r="L1631" t="s">
        <v>3419</v>
      </c>
      <c r="M1631" t="s">
        <v>3420</v>
      </c>
      <c r="N1631" t="s">
        <v>3421</v>
      </c>
      <c r="O1631" t="s">
        <v>3422</v>
      </c>
      <c r="P1631">
        <v>-1.9971272900000001</v>
      </c>
      <c r="Q1631" t="s">
        <v>3423</v>
      </c>
      <c r="R1631" t="s">
        <v>3424</v>
      </c>
      <c r="S1631">
        <v>43036207214</v>
      </c>
      <c r="T1631">
        <v>298.1146</v>
      </c>
      <c r="U1631" t="s">
        <v>31</v>
      </c>
      <c r="V1631" t="s">
        <v>3426</v>
      </c>
      <c r="W1631" t="s">
        <v>23</v>
      </c>
    </row>
    <row r="1632" spans="1:23" x14ac:dyDescent="0.4">
      <c r="A1632">
        <v>1631</v>
      </c>
      <c r="B1632">
        <v>1</v>
      </c>
      <c r="C1632">
        <v>1</v>
      </c>
      <c r="D1632">
        <v>1</v>
      </c>
      <c r="E1632">
        <v>2</v>
      </c>
      <c r="F1632">
        <v>0.29629953290897898</v>
      </c>
      <c r="G1632">
        <v>-220.89525865096101</v>
      </c>
      <c r="H1632" t="s">
        <v>23</v>
      </c>
      <c r="I1632">
        <v>45.789714459436802</v>
      </c>
      <c r="J1632" t="s">
        <v>3427</v>
      </c>
      <c r="K1632" t="s">
        <v>25</v>
      </c>
      <c r="L1632" t="s">
        <v>3428</v>
      </c>
      <c r="M1632" t="s">
        <v>3429</v>
      </c>
      <c r="N1632" t="s">
        <v>28</v>
      </c>
      <c r="O1632" t="s">
        <v>3430</v>
      </c>
      <c r="P1632">
        <v>-1.39999998</v>
      </c>
      <c r="Q1632" t="s">
        <v>3431</v>
      </c>
      <c r="R1632" t="s">
        <v>3432</v>
      </c>
      <c r="S1632">
        <v>8593113090</v>
      </c>
      <c r="T1632">
        <v>375.12857339999999</v>
      </c>
      <c r="U1632" t="s">
        <v>31</v>
      </c>
      <c r="V1632" t="s">
        <v>3433</v>
      </c>
      <c r="W1632" t="s">
        <v>23</v>
      </c>
    </row>
    <row r="1633" spans="1:23" x14ac:dyDescent="0.4">
      <c r="A1633">
        <v>1632</v>
      </c>
      <c r="B1633">
        <v>1</v>
      </c>
      <c r="C1633">
        <v>1</v>
      </c>
      <c r="D1633">
        <v>1</v>
      </c>
      <c r="E1633">
        <v>2</v>
      </c>
      <c r="F1633">
        <v>0.29629953290897898</v>
      </c>
      <c r="G1633">
        <v>-220.89525865096101</v>
      </c>
      <c r="H1633">
        <v>8.9447236180904499E-2</v>
      </c>
      <c r="I1633">
        <v>45.789714459436802</v>
      </c>
      <c r="J1633" t="s">
        <v>3427</v>
      </c>
      <c r="K1633" t="s">
        <v>25</v>
      </c>
      <c r="L1633" t="s">
        <v>3428</v>
      </c>
      <c r="M1633" t="s">
        <v>3429</v>
      </c>
      <c r="N1633" t="s">
        <v>28</v>
      </c>
      <c r="O1633" t="s">
        <v>3430</v>
      </c>
      <c r="P1633">
        <v>-1.39999998</v>
      </c>
      <c r="Q1633" t="s">
        <v>3431</v>
      </c>
      <c r="R1633" t="s">
        <v>3432</v>
      </c>
      <c r="S1633">
        <v>8593113090</v>
      </c>
      <c r="T1633">
        <v>375.12857339999999</v>
      </c>
      <c r="U1633" t="s">
        <v>31</v>
      </c>
      <c r="V1633" t="s">
        <v>3434</v>
      </c>
      <c r="W1633" t="s">
        <v>23</v>
      </c>
    </row>
    <row r="1634" spans="1:23" x14ac:dyDescent="0.4">
      <c r="A1634">
        <v>1633</v>
      </c>
      <c r="B1634">
        <v>1</v>
      </c>
      <c r="C1634">
        <v>1</v>
      </c>
      <c r="D1634">
        <v>1</v>
      </c>
      <c r="E1634">
        <v>1</v>
      </c>
      <c r="F1634">
        <v>0.29608293044844902</v>
      </c>
      <c r="G1634">
        <v>-94.666927137968898</v>
      </c>
      <c r="H1634">
        <v>0.999999999999999</v>
      </c>
      <c r="I1634">
        <v>42.935429494810201</v>
      </c>
      <c r="J1634" t="s">
        <v>2842</v>
      </c>
      <c r="K1634" t="s">
        <v>25</v>
      </c>
      <c r="L1634" t="s">
        <v>2843</v>
      </c>
      <c r="M1634" t="s">
        <v>2844</v>
      </c>
      <c r="N1634" t="s">
        <v>2845</v>
      </c>
      <c r="O1634" t="s">
        <v>2846</v>
      </c>
      <c r="P1634">
        <v>0.60836017099999995</v>
      </c>
      <c r="Q1634" t="s">
        <v>2847</v>
      </c>
      <c r="R1634" t="s">
        <v>2848</v>
      </c>
      <c r="S1634">
        <v>121383790</v>
      </c>
      <c r="T1634">
        <v>218.084541</v>
      </c>
      <c r="U1634" t="s">
        <v>31</v>
      </c>
      <c r="V1634" t="s">
        <v>3435</v>
      </c>
      <c r="W1634" t="s">
        <v>23</v>
      </c>
    </row>
    <row r="1635" spans="1:23" x14ac:dyDescent="0.4">
      <c r="A1635">
        <v>1634</v>
      </c>
      <c r="B1635">
        <v>1</v>
      </c>
      <c r="C1635">
        <v>1</v>
      </c>
      <c r="D1635">
        <v>1</v>
      </c>
      <c r="E1635">
        <v>1</v>
      </c>
      <c r="F1635">
        <v>0.29608293044844902</v>
      </c>
      <c r="G1635">
        <v>-94.666927137968898</v>
      </c>
      <c r="H1635" t="s">
        <v>23</v>
      </c>
      <c r="I1635">
        <v>42.935429494810201</v>
      </c>
      <c r="J1635" t="s">
        <v>2842</v>
      </c>
      <c r="K1635" t="s">
        <v>25</v>
      </c>
      <c r="L1635" t="s">
        <v>2843</v>
      </c>
      <c r="M1635" t="s">
        <v>2844</v>
      </c>
      <c r="N1635" t="s">
        <v>2845</v>
      </c>
      <c r="O1635" t="s">
        <v>2846</v>
      </c>
      <c r="P1635">
        <v>0.60836017099999995</v>
      </c>
      <c r="Q1635" t="s">
        <v>2847</v>
      </c>
      <c r="R1635" t="s">
        <v>2848</v>
      </c>
      <c r="S1635">
        <v>121383790</v>
      </c>
      <c r="T1635">
        <v>218.084541</v>
      </c>
      <c r="U1635" t="s">
        <v>31</v>
      </c>
      <c r="V1635" t="s">
        <v>3436</v>
      </c>
      <c r="W1635" t="s">
        <v>23</v>
      </c>
    </row>
    <row r="1636" spans="1:23" x14ac:dyDescent="0.4">
      <c r="A1636">
        <v>1635</v>
      </c>
      <c r="B1636">
        <v>1</v>
      </c>
      <c r="C1636">
        <v>1</v>
      </c>
      <c r="D1636">
        <v>1</v>
      </c>
      <c r="E1636">
        <v>1</v>
      </c>
      <c r="F1636">
        <v>0.295969499655026</v>
      </c>
      <c r="G1636">
        <v>-178.311795847691</v>
      </c>
      <c r="H1636" t="s">
        <v>23</v>
      </c>
      <c r="I1636">
        <v>24.208954791840601</v>
      </c>
      <c r="J1636" t="s">
        <v>990</v>
      </c>
      <c r="K1636" t="s">
        <v>25</v>
      </c>
      <c r="L1636" t="s">
        <v>991</v>
      </c>
      <c r="M1636" t="s">
        <v>992</v>
      </c>
      <c r="N1636" t="s">
        <v>993</v>
      </c>
      <c r="O1636" t="s">
        <v>994</v>
      </c>
      <c r="P1636">
        <v>1.72005439</v>
      </c>
      <c r="Q1636" t="s">
        <v>995</v>
      </c>
      <c r="R1636" t="s">
        <v>996</v>
      </c>
      <c r="S1636">
        <v>34481301886</v>
      </c>
      <c r="T1636">
        <v>459.0921879</v>
      </c>
      <c r="U1636" t="s">
        <v>31</v>
      </c>
      <c r="V1636" t="s">
        <v>3437</v>
      </c>
      <c r="W1636" t="s">
        <v>23</v>
      </c>
    </row>
    <row r="1637" spans="1:23" x14ac:dyDescent="0.4">
      <c r="A1637">
        <v>1636</v>
      </c>
      <c r="B1637">
        <v>1</v>
      </c>
      <c r="C1637">
        <v>1</v>
      </c>
      <c r="D1637">
        <v>1</v>
      </c>
      <c r="E1637">
        <v>1</v>
      </c>
      <c r="F1637">
        <v>0.295969499655026</v>
      </c>
      <c r="G1637">
        <v>-178.311795847691</v>
      </c>
      <c r="H1637">
        <v>0.999999999999999</v>
      </c>
      <c r="I1637">
        <v>24.208954791840601</v>
      </c>
      <c r="J1637" t="s">
        <v>990</v>
      </c>
      <c r="K1637" t="s">
        <v>25</v>
      </c>
      <c r="L1637" t="s">
        <v>991</v>
      </c>
      <c r="M1637" t="s">
        <v>992</v>
      </c>
      <c r="N1637" t="s">
        <v>993</v>
      </c>
      <c r="O1637" t="s">
        <v>994</v>
      </c>
      <c r="P1637">
        <v>1.72005439</v>
      </c>
      <c r="Q1637" t="s">
        <v>995</v>
      </c>
      <c r="R1637" t="s">
        <v>996</v>
      </c>
      <c r="S1637">
        <v>34481301886</v>
      </c>
      <c r="T1637">
        <v>459.0921879</v>
      </c>
      <c r="U1637" t="s">
        <v>31</v>
      </c>
      <c r="V1637" t="s">
        <v>3438</v>
      </c>
      <c r="W1637" t="s">
        <v>23</v>
      </c>
    </row>
    <row r="1638" spans="1:23" x14ac:dyDescent="0.4">
      <c r="A1638">
        <v>1637</v>
      </c>
      <c r="B1638">
        <v>1</v>
      </c>
      <c r="C1638">
        <v>2</v>
      </c>
      <c r="D1638">
        <v>1</v>
      </c>
      <c r="E1638">
        <v>2</v>
      </c>
      <c r="F1638">
        <v>0.29591515180614703</v>
      </c>
      <c r="G1638">
        <v>-46.437470523869202</v>
      </c>
      <c r="H1638">
        <v>0.72261306532663305</v>
      </c>
      <c r="I1638">
        <v>73.827678801023296</v>
      </c>
      <c r="J1638" t="s">
        <v>1785</v>
      </c>
      <c r="K1638" t="s">
        <v>25</v>
      </c>
      <c r="L1638" t="s">
        <v>1786</v>
      </c>
      <c r="M1638" t="s">
        <v>1787</v>
      </c>
      <c r="N1638" t="s">
        <v>1788</v>
      </c>
      <c r="O1638" t="s">
        <v>1789</v>
      </c>
      <c r="P1638">
        <v>2.6577415499999999</v>
      </c>
      <c r="Q1638" t="s">
        <v>1790</v>
      </c>
      <c r="R1638" t="s">
        <v>1791</v>
      </c>
      <c r="S1638">
        <v>20900222</v>
      </c>
      <c r="T1638">
        <v>255.0651853</v>
      </c>
      <c r="U1638" t="s">
        <v>31</v>
      </c>
      <c r="V1638" t="s">
        <v>3439</v>
      </c>
      <c r="W1638" t="s">
        <v>23</v>
      </c>
    </row>
    <row r="1639" spans="1:23" x14ac:dyDescent="0.4">
      <c r="A1639">
        <v>1638</v>
      </c>
      <c r="B1639">
        <v>1</v>
      </c>
      <c r="C1639">
        <v>1</v>
      </c>
      <c r="D1639">
        <v>1</v>
      </c>
      <c r="E1639">
        <v>1</v>
      </c>
      <c r="F1639">
        <v>0.29586622983903699</v>
      </c>
      <c r="G1639">
        <v>-504.10767814973798</v>
      </c>
      <c r="H1639" t="s">
        <v>23</v>
      </c>
      <c r="I1639">
        <v>176.594968325493</v>
      </c>
      <c r="J1639" t="s">
        <v>999</v>
      </c>
      <c r="K1639" t="s">
        <v>25</v>
      </c>
      <c r="L1639" t="s">
        <v>1000</v>
      </c>
      <c r="M1639" t="s">
        <v>1001</v>
      </c>
      <c r="N1639" t="s">
        <v>1002</v>
      </c>
      <c r="O1639" t="s">
        <v>1003</v>
      </c>
      <c r="P1639">
        <v>1.1020009500000001</v>
      </c>
      <c r="Q1639">
        <v>133488</v>
      </c>
      <c r="R1639" t="s">
        <v>1004</v>
      </c>
      <c r="S1639">
        <v>70</v>
      </c>
      <c r="T1639">
        <v>309.15975429999997</v>
      </c>
      <c r="U1639" t="s">
        <v>31</v>
      </c>
      <c r="V1639" t="s">
        <v>3440</v>
      </c>
      <c r="W1639" t="s">
        <v>23</v>
      </c>
    </row>
    <row r="1640" spans="1:23" x14ac:dyDescent="0.4">
      <c r="A1640">
        <v>1639</v>
      </c>
      <c r="B1640">
        <v>1</v>
      </c>
      <c r="C1640">
        <v>1</v>
      </c>
      <c r="D1640">
        <v>1</v>
      </c>
      <c r="E1640">
        <v>1</v>
      </c>
      <c r="F1640">
        <v>0.29586622983903699</v>
      </c>
      <c r="G1640">
        <v>-504.10767814973798</v>
      </c>
      <c r="H1640">
        <v>0.999999999999999</v>
      </c>
      <c r="I1640">
        <v>176.594968325493</v>
      </c>
      <c r="J1640" t="s">
        <v>999</v>
      </c>
      <c r="K1640" t="s">
        <v>25</v>
      </c>
      <c r="L1640" t="s">
        <v>1000</v>
      </c>
      <c r="M1640" t="s">
        <v>1001</v>
      </c>
      <c r="N1640" t="s">
        <v>1002</v>
      </c>
      <c r="O1640" t="s">
        <v>1003</v>
      </c>
      <c r="P1640">
        <v>1.1020009500000001</v>
      </c>
      <c r="Q1640">
        <v>133488</v>
      </c>
      <c r="R1640" t="s">
        <v>1004</v>
      </c>
      <c r="S1640">
        <v>70</v>
      </c>
      <c r="T1640">
        <v>309.15975429999997</v>
      </c>
      <c r="U1640" t="s">
        <v>31</v>
      </c>
      <c r="V1640" t="s">
        <v>3441</v>
      </c>
      <c r="W1640" t="s">
        <v>23</v>
      </c>
    </row>
    <row r="1641" spans="1:23" x14ac:dyDescent="0.4">
      <c r="A1641">
        <v>1640</v>
      </c>
      <c r="B1641">
        <v>1</v>
      </c>
      <c r="C1641">
        <v>1</v>
      </c>
      <c r="D1641">
        <v>1</v>
      </c>
      <c r="E1641">
        <v>1</v>
      </c>
      <c r="F1641">
        <v>0.29573897501499802</v>
      </c>
      <c r="G1641">
        <v>-93.920389862777995</v>
      </c>
      <c r="H1641" t="s">
        <v>23</v>
      </c>
      <c r="I1641">
        <v>31.143163472378401</v>
      </c>
      <c r="J1641" t="s">
        <v>1665</v>
      </c>
      <c r="K1641" t="s">
        <v>25</v>
      </c>
      <c r="L1641" t="s">
        <v>1666</v>
      </c>
      <c r="M1641" t="s">
        <v>1667</v>
      </c>
      <c r="N1641" t="s">
        <v>1668</v>
      </c>
      <c r="O1641" t="s">
        <v>1669</v>
      </c>
      <c r="P1641">
        <v>2.8652255499999999</v>
      </c>
      <c r="Q1641" t="s">
        <v>1670</v>
      </c>
      <c r="R1641" t="s">
        <v>1671</v>
      </c>
      <c r="S1641">
        <v>2129922</v>
      </c>
      <c r="T1641">
        <v>323.1390189</v>
      </c>
      <c r="U1641" t="s">
        <v>31</v>
      </c>
      <c r="V1641" t="s">
        <v>3442</v>
      </c>
      <c r="W1641" t="s">
        <v>23</v>
      </c>
    </row>
    <row r="1642" spans="1:23" x14ac:dyDescent="0.4">
      <c r="A1642">
        <v>1641</v>
      </c>
      <c r="B1642">
        <v>1</v>
      </c>
      <c r="C1642">
        <v>1</v>
      </c>
      <c r="D1642">
        <v>1</v>
      </c>
      <c r="E1642">
        <v>1</v>
      </c>
      <c r="F1642">
        <v>0.29573897501499802</v>
      </c>
      <c r="G1642">
        <v>-93.920389862777995</v>
      </c>
      <c r="H1642">
        <v>0.999999999999999</v>
      </c>
      <c r="I1642">
        <v>31.143163472378401</v>
      </c>
      <c r="J1642" t="s">
        <v>1665</v>
      </c>
      <c r="K1642" t="s">
        <v>25</v>
      </c>
      <c r="L1642" t="s">
        <v>1666</v>
      </c>
      <c r="M1642" t="s">
        <v>1667</v>
      </c>
      <c r="N1642" t="s">
        <v>1668</v>
      </c>
      <c r="O1642" t="s">
        <v>1669</v>
      </c>
      <c r="P1642">
        <v>2.8652255499999999</v>
      </c>
      <c r="Q1642" t="s">
        <v>1670</v>
      </c>
      <c r="R1642" t="s">
        <v>1671</v>
      </c>
      <c r="S1642">
        <v>2129922</v>
      </c>
      <c r="T1642">
        <v>323.1390189</v>
      </c>
      <c r="U1642" t="s">
        <v>31</v>
      </c>
      <c r="V1642" t="s">
        <v>3443</v>
      </c>
      <c r="W1642" t="s">
        <v>23</v>
      </c>
    </row>
    <row r="1643" spans="1:23" x14ac:dyDescent="0.4">
      <c r="A1643">
        <v>1642</v>
      </c>
      <c r="B1643">
        <v>1</v>
      </c>
      <c r="C1643">
        <v>1</v>
      </c>
      <c r="D1643">
        <v>1</v>
      </c>
      <c r="E1643">
        <v>1</v>
      </c>
      <c r="F1643">
        <v>0.29561694302410502</v>
      </c>
      <c r="G1643">
        <v>-83.3117775298917</v>
      </c>
      <c r="H1643" t="s">
        <v>23</v>
      </c>
      <c r="I1643">
        <v>17.526595022011801</v>
      </c>
      <c r="J1643" t="s">
        <v>1252</v>
      </c>
      <c r="K1643" t="s">
        <v>25</v>
      </c>
      <c r="L1643" t="s">
        <v>1253</v>
      </c>
      <c r="M1643" t="s">
        <v>1254</v>
      </c>
      <c r="N1643" t="s">
        <v>1255</v>
      </c>
      <c r="O1643" t="s">
        <v>1256</v>
      </c>
      <c r="P1643">
        <v>1.5</v>
      </c>
      <c r="Q1643" t="s">
        <v>1257</v>
      </c>
      <c r="R1643" t="s">
        <v>1258</v>
      </c>
      <c r="S1643">
        <v>87605326</v>
      </c>
      <c r="T1643">
        <v>176.01983269999999</v>
      </c>
      <c r="U1643" t="s">
        <v>31</v>
      </c>
      <c r="V1643" t="s">
        <v>3444</v>
      </c>
      <c r="W1643" t="s">
        <v>23</v>
      </c>
    </row>
    <row r="1644" spans="1:23" x14ac:dyDescent="0.4">
      <c r="A1644">
        <v>1643</v>
      </c>
      <c r="B1644">
        <v>1</v>
      </c>
      <c r="C1644">
        <v>1</v>
      </c>
      <c r="D1644">
        <v>1</v>
      </c>
      <c r="E1644">
        <v>1</v>
      </c>
      <c r="F1644">
        <v>0.29561694302410502</v>
      </c>
      <c r="G1644">
        <v>-83.3117775298917</v>
      </c>
      <c r="H1644">
        <v>0.999999999999999</v>
      </c>
      <c r="I1644">
        <v>17.526595022011801</v>
      </c>
      <c r="J1644" t="s">
        <v>1252</v>
      </c>
      <c r="K1644" t="s">
        <v>25</v>
      </c>
      <c r="L1644" t="s">
        <v>1253</v>
      </c>
      <c r="M1644" t="s">
        <v>1254</v>
      </c>
      <c r="N1644" t="s">
        <v>1255</v>
      </c>
      <c r="O1644" t="s">
        <v>1256</v>
      </c>
      <c r="P1644">
        <v>1.5</v>
      </c>
      <c r="Q1644" t="s">
        <v>1257</v>
      </c>
      <c r="R1644" t="s">
        <v>1258</v>
      </c>
      <c r="S1644">
        <v>87605326</v>
      </c>
      <c r="T1644">
        <v>176.01983269999999</v>
      </c>
      <c r="U1644" t="s">
        <v>31</v>
      </c>
      <c r="V1644" t="s">
        <v>3445</v>
      </c>
      <c r="W1644" t="s">
        <v>23</v>
      </c>
    </row>
    <row r="1645" spans="1:23" x14ac:dyDescent="0.4">
      <c r="A1645">
        <v>1644</v>
      </c>
      <c r="B1645">
        <v>1</v>
      </c>
      <c r="C1645">
        <v>1</v>
      </c>
      <c r="D1645">
        <v>1</v>
      </c>
      <c r="E1645">
        <v>1</v>
      </c>
      <c r="F1645">
        <v>0.29555124342665801</v>
      </c>
      <c r="G1645">
        <v>-95.680931431141502</v>
      </c>
      <c r="H1645" t="s">
        <v>23</v>
      </c>
      <c r="I1645">
        <v>72.559057685130497</v>
      </c>
      <c r="J1645" t="s">
        <v>3446</v>
      </c>
      <c r="K1645" t="s">
        <v>25</v>
      </c>
      <c r="L1645" t="s">
        <v>3447</v>
      </c>
      <c r="M1645" t="s">
        <v>3448</v>
      </c>
      <c r="N1645" t="s">
        <v>28</v>
      </c>
      <c r="O1645" t="s">
        <v>3449</v>
      </c>
      <c r="P1645">
        <v>4.1999998099999996</v>
      </c>
      <c r="Q1645" t="s">
        <v>3450</v>
      </c>
      <c r="R1645" t="s">
        <v>3451</v>
      </c>
      <c r="S1645">
        <v>8609890314</v>
      </c>
      <c r="T1645">
        <v>751.46270400000003</v>
      </c>
      <c r="U1645" t="s">
        <v>31</v>
      </c>
      <c r="V1645" t="s">
        <v>3452</v>
      </c>
      <c r="W1645" t="s">
        <v>23</v>
      </c>
    </row>
    <row r="1646" spans="1:23" x14ac:dyDescent="0.4">
      <c r="A1646">
        <v>1645</v>
      </c>
      <c r="B1646">
        <v>1</v>
      </c>
      <c r="C1646">
        <v>1</v>
      </c>
      <c r="D1646">
        <v>1</v>
      </c>
      <c r="E1646">
        <v>1</v>
      </c>
      <c r="F1646">
        <v>0.29555124342665801</v>
      </c>
      <c r="G1646">
        <v>-95.680931431141502</v>
      </c>
      <c r="H1646">
        <v>0.999999999999999</v>
      </c>
      <c r="I1646">
        <v>72.559057685130497</v>
      </c>
      <c r="J1646" t="s">
        <v>3446</v>
      </c>
      <c r="K1646" t="s">
        <v>25</v>
      </c>
      <c r="L1646" t="s">
        <v>3447</v>
      </c>
      <c r="M1646" t="s">
        <v>3448</v>
      </c>
      <c r="N1646" t="s">
        <v>28</v>
      </c>
      <c r="O1646" t="s">
        <v>3449</v>
      </c>
      <c r="P1646">
        <v>4.1999998099999996</v>
      </c>
      <c r="Q1646" t="s">
        <v>3450</v>
      </c>
      <c r="R1646" t="s">
        <v>3451</v>
      </c>
      <c r="S1646">
        <v>8609890314</v>
      </c>
      <c r="T1646">
        <v>751.46270400000003</v>
      </c>
      <c r="U1646" t="s">
        <v>31</v>
      </c>
      <c r="V1646" t="s">
        <v>3453</v>
      </c>
      <c r="W1646" t="s">
        <v>23</v>
      </c>
    </row>
    <row r="1647" spans="1:23" x14ac:dyDescent="0.4">
      <c r="A1647">
        <v>1646</v>
      </c>
      <c r="B1647">
        <v>1</v>
      </c>
      <c r="C1647">
        <v>1</v>
      </c>
      <c r="D1647">
        <v>1</v>
      </c>
      <c r="E1647">
        <v>1</v>
      </c>
      <c r="F1647">
        <v>0.29530329119431298</v>
      </c>
      <c r="G1647">
        <v>-169.557832080103</v>
      </c>
      <c r="H1647" t="s">
        <v>23</v>
      </c>
      <c r="I1647">
        <v>51.771466069206902</v>
      </c>
      <c r="J1647" t="s">
        <v>216</v>
      </c>
      <c r="K1647" t="s">
        <v>25</v>
      </c>
      <c r="L1647" t="s">
        <v>3454</v>
      </c>
      <c r="M1647" t="s">
        <v>3455</v>
      </c>
      <c r="N1647" t="s">
        <v>28</v>
      </c>
      <c r="O1647" t="s">
        <v>3456</v>
      </c>
      <c r="P1647">
        <v>2.0999998999999998</v>
      </c>
      <c r="Q1647" t="s">
        <v>3457</v>
      </c>
      <c r="R1647" t="s">
        <v>3458</v>
      </c>
      <c r="S1647">
        <v>3694594</v>
      </c>
      <c r="T1647">
        <v>272.18560000000002</v>
      </c>
      <c r="U1647" t="s">
        <v>31</v>
      </c>
      <c r="V1647" t="s">
        <v>3459</v>
      </c>
      <c r="W1647" t="s">
        <v>23</v>
      </c>
    </row>
    <row r="1648" spans="1:23" x14ac:dyDescent="0.4">
      <c r="A1648">
        <v>1647</v>
      </c>
      <c r="B1648">
        <v>1</v>
      </c>
      <c r="C1648">
        <v>1</v>
      </c>
      <c r="D1648">
        <v>1</v>
      </c>
      <c r="E1648">
        <v>1</v>
      </c>
      <c r="F1648">
        <v>0.29530329119431298</v>
      </c>
      <c r="G1648">
        <v>-169.557832080103</v>
      </c>
      <c r="H1648">
        <v>0.999999999999999</v>
      </c>
      <c r="I1648">
        <v>51.771466069206902</v>
      </c>
      <c r="J1648" t="s">
        <v>216</v>
      </c>
      <c r="K1648" t="s">
        <v>25</v>
      </c>
      <c r="L1648" t="s">
        <v>3454</v>
      </c>
      <c r="M1648" t="s">
        <v>3455</v>
      </c>
      <c r="N1648" t="s">
        <v>28</v>
      </c>
      <c r="O1648" t="s">
        <v>3456</v>
      </c>
      <c r="P1648">
        <v>2.0999998999999998</v>
      </c>
      <c r="Q1648" t="s">
        <v>3457</v>
      </c>
      <c r="R1648" t="s">
        <v>3458</v>
      </c>
      <c r="S1648">
        <v>3694594</v>
      </c>
      <c r="T1648">
        <v>272.18560000000002</v>
      </c>
      <c r="U1648" t="s">
        <v>31</v>
      </c>
      <c r="V1648" t="s">
        <v>3460</v>
      </c>
      <c r="W1648" t="s">
        <v>23</v>
      </c>
    </row>
    <row r="1649" spans="1:23" x14ac:dyDescent="0.4">
      <c r="A1649">
        <v>1648</v>
      </c>
      <c r="B1649">
        <v>1</v>
      </c>
      <c r="C1649">
        <v>1</v>
      </c>
      <c r="D1649">
        <v>1</v>
      </c>
      <c r="E1649">
        <v>1</v>
      </c>
      <c r="F1649">
        <v>0.29486151611949002</v>
      </c>
      <c r="G1649">
        <v>-45.883508201913003</v>
      </c>
      <c r="H1649" t="s">
        <v>23</v>
      </c>
      <c r="I1649">
        <v>24.5022712234992</v>
      </c>
      <c r="J1649" t="s">
        <v>1017</v>
      </c>
      <c r="K1649" t="s">
        <v>25</v>
      </c>
      <c r="L1649" t="s">
        <v>3461</v>
      </c>
      <c r="M1649" t="s">
        <v>3462</v>
      </c>
      <c r="N1649" t="s">
        <v>3463</v>
      </c>
      <c r="O1649" t="s">
        <v>3464</v>
      </c>
      <c r="P1649">
        <v>0.5</v>
      </c>
      <c r="Q1649" t="s">
        <v>3465</v>
      </c>
      <c r="R1649" t="s">
        <v>3466</v>
      </c>
      <c r="S1649">
        <v>20900222</v>
      </c>
      <c r="T1649">
        <v>449.10783789999999</v>
      </c>
      <c r="U1649" t="s">
        <v>31</v>
      </c>
      <c r="V1649" t="s">
        <v>3467</v>
      </c>
      <c r="W1649" t="s">
        <v>23</v>
      </c>
    </row>
    <row r="1650" spans="1:23" x14ac:dyDescent="0.4">
      <c r="A1650">
        <v>1649</v>
      </c>
      <c r="B1650">
        <v>1</v>
      </c>
      <c r="C1650">
        <v>1</v>
      </c>
      <c r="D1650">
        <v>1</v>
      </c>
      <c r="E1650">
        <v>1</v>
      </c>
      <c r="F1650">
        <v>0.29486151611949002</v>
      </c>
      <c r="G1650">
        <v>-45.883508201913003</v>
      </c>
      <c r="H1650">
        <v>0.999999999999999</v>
      </c>
      <c r="I1650">
        <v>24.5022712234992</v>
      </c>
      <c r="J1650" t="s">
        <v>1017</v>
      </c>
      <c r="K1650" t="s">
        <v>25</v>
      </c>
      <c r="L1650" t="s">
        <v>3461</v>
      </c>
      <c r="M1650" t="s">
        <v>3462</v>
      </c>
      <c r="N1650" t="s">
        <v>3463</v>
      </c>
      <c r="O1650" t="s">
        <v>3464</v>
      </c>
      <c r="P1650">
        <v>0.5</v>
      </c>
      <c r="Q1650" t="s">
        <v>3465</v>
      </c>
      <c r="R1650" t="s">
        <v>3466</v>
      </c>
      <c r="S1650">
        <v>20900222</v>
      </c>
      <c r="T1650">
        <v>449.10783789999999</v>
      </c>
      <c r="U1650" t="s">
        <v>31</v>
      </c>
      <c r="V1650" t="s">
        <v>3468</v>
      </c>
      <c r="W1650" t="s">
        <v>23</v>
      </c>
    </row>
    <row r="1651" spans="1:23" x14ac:dyDescent="0.4">
      <c r="A1651">
        <v>1650</v>
      </c>
      <c r="B1651">
        <v>1</v>
      </c>
      <c r="C1651">
        <v>1</v>
      </c>
      <c r="D1651">
        <v>1</v>
      </c>
      <c r="E1651">
        <v>1</v>
      </c>
      <c r="F1651">
        <v>0.29482703837964702</v>
      </c>
      <c r="G1651">
        <v>-112.47875169394899</v>
      </c>
      <c r="H1651" t="s">
        <v>23</v>
      </c>
      <c r="I1651">
        <v>30.729545196910699</v>
      </c>
      <c r="J1651" t="s">
        <v>2341</v>
      </c>
      <c r="K1651" t="s">
        <v>25</v>
      </c>
      <c r="L1651" t="s">
        <v>3469</v>
      </c>
      <c r="M1651" t="s">
        <v>3470</v>
      </c>
      <c r="N1651" t="s">
        <v>3471</v>
      </c>
      <c r="O1651" t="s">
        <v>3472</v>
      </c>
      <c r="P1651">
        <v>0.257687628</v>
      </c>
      <c r="Q1651">
        <v>90407</v>
      </c>
      <c r="R1651" t="s">
        <v>3473</v>
      </c>
      <c r="S1651">
        <v>67371074</v>
      </c>
      <c r="T1651">
        <v>182.08116999999999</v>
      </c>
      <c r="U1651" t="s">
        <v>31</v>
      </c>
      <c r="V1651" t="s">
        <v>3474</v>
      </c>
      <c r="W1651" t="s">
        <v>23</v>
      </c>
    </row>
    <row r="1652" spans="1:23" x14ac:dyDescent="0.4">
      <c r="A1652">
        <v>1651</v>
      </c>
      <c r="B1652">
        <v>1</v>
      </c>
      <c r="C1652">
        <v>1</v>
      </c>
      <c r="D1652">
        <v>1</v>
      </c>
      <c r="E1652">
        <v>1</v>
      </c>
      <c r="F1652">
        <v>0.29482703837964702</v>
      </c>
      <c r="G1652">
        <v>-112.47875169394899</v>
      </c>
      <c r="H1652">
        <v>0.999999999999999</v>
      </c>
      <c r="I1652">
        <v>30.729545196910699</v>
      </c>
      <c r="J1652" t="s">
        <v>2341</v>
      </c>
      <c r="K1652" t="s">
        <v>25</v>
      </c>
      <c r="L1652" t="s">
        <v>3469</v>
      </c>
      <c r="M1652" t="s">
        <v>3470</v>
      </c>
      <c r="N1652" t="s">
        <v>3471</v>
      </c>
      <c r="O1652" t="s">
        <v>3472</v>
      </c>
      <c r="P1652">
        <v>0.257687628</v>
      </c>
      <c r="Q1652">
        <v>90407</v>
      </c>
      <c r="R1652" t="s">
        <v>3473</v>
      </c>
      <c r="S1652">
        <v>67371074</v>
      </c>
      <c r="T1652">
        <v>182.08116999999999</v>
      </c>
      <c r="U1652" t="s">
        <v>31</v>
      </c>
      <c r="V1652" t="s">
        <v>3475</v>
      </c>
      <c r="W1652" t="s">
        <v>23</v>
      </c>
    </row>
    <row r="1653" spans="1:23" x14ac:dyDescent="0.4">
      <c r="A1653">
        <v>1652</v>
      </c>
      <c r="B1653">
        <v>1</v>
      </c>
      <c r="C1653">
        <v>1</v>
      </c>
      <c r="D1653">
        <v>1</v>
      </c>
      <c r="E1653">
        <v>1</v>
      </c>
      <c r="F1653">
        <v>0.294748855212981</v>
      </c>
      <c r="G1653">
        <v>-466.23686562632997</v>
      </c>
      <c r="H1653" t="s">
        <v>23</v>
      </c>
      <c r="I1653">
        <v>192.75067288051301</v>
      </c>
      <c r="J1653" t="s">
        <v>999</v>
      </c>
      <c r="K1653" t="s">
        <v>25</v>
      </c>
      <c r="L1653" t="s">
        <v>1000</v>
      </c>
      <c r="M1653" t="s">
        <v>1001</v>
      </c>
      <c r="N1653" t="s">
        <v>1002</v>
      </c>
      <c r="O1653" t="s">
        <v>1003</v>
      </c>
      <c r="P1653">
        <v>1.1020009500000001</v>
      </c>
      <c r="Q1653">
        <v>133488</v>
      </c>
      <c r="R1653" t="s">
        <v>1004</v>
      </c>
      <c r="S1653">
        <v>70</v>
      </c>
      <c r="T1653">
        <v>309.15975429999997</v>
      </c>
      <c r="U1653" t="s">
        <v>31</v>
      </c>
      <c r="V1653" t="s">
        <v>3476</v>
      </c>
      <c r="W1653" t="s">
        <v>23</v>
      </c>
    </row>
    <row r="1654" spans="1:23" x14ac:dyDescent="0.4">
      <c r="A1654">
        <v>1653</v>
      </c>
      <c r="B1654">
        <v>1</v>
      </c>
      <c r="C1654">
        <v>1</v>
      </c>
      <c r="D1654">
        <v>1</v>
      </c>
      <c r="E1654">
        <v>1</v>
      </c>
      <c r="F1654">
        <v>0.294748855212981</v>
      </c>
      <c r="G1654">
        <v>-466.23686562632997</v>
      </c>
      <c r="H1654">
        <v>0.999999999999999</v>
      </c>
      <c r="I1654">
        <v>192.75067288051301</v>
      </c>
      <c r="J1654" t="s">
        <v>999</v>
      </c>
      <c r="K1654" t="s">
        <v>25</v>
      </c>
      <c r="L1654" t="s">
        <v>1000</v>
      </c>
      <c r="M1654" t="s">
        <v>1001</v>
      </c>
      <c r="N1654" t="s">
        <v>1002</v>
      </c>
      <c r="O1654" t="s">
        <v>1003</v>
      </c>
      <c r="P1654">
        <v>1.1020009500000001</v>
      </c>
      <c r="Q1654">
        <v>133488</v>
      </c>
      <c r="R1654" t="s">
        <v>1004</v>
      </c>
      <c r="S1654">
        <v>70</v>
      </c>
      <c r="T1654">
        <v>309.15975429999997</v>
      </c>
      <c r="U1654" t="s">
        <v>31</v>
      </c>
      <c r="V1654" t="s">
        <v>3477</v>
      </c>
      <c r="W1654" t="s">
        <v>23</v>
      </c>
    </row>
    <row r="1655" spans="1:23" x14ac:dyDescent="0.4">
      <c r="A1655">
        <v>1654</v>
      </c>
      <c r="B1655">
        <v>1</v>
      </c>
      <c r="C1655">
        <v>1</v>
      </c>
      <c r="D1655">
        <v>1</v>
      </c>
      <c r="E1655">
        <v>2</v>
      </c>
      <c r="F1655">
        <v>0.29464934495820899</v>
      </c>
      <c r="G1655">
        <v>-120.58912534255001</v>
      </c>
      <c r="H1655" t="s">
        <v>23</v>
      </c>
      <c r="I1655">
        <v>15.4776291627237</v>
      </c>
      <c r="J1655" t="s">
        <v>3478</v>
      </c>
      <c r="K1655" t="s">
        <v>25</v>
      </c>
      <c r="L1655" t="s">
        <v>3479</v>
      </c>
      <c r="M1655" t="s">
        <v>3480</v>
      </c>
      <c r="N1655" t="s">
        <v>3481</v>
      </c>
      <c r="O1655" t="s">
        <v>3482</v>
      </c>
      <c r="P1655">
        <v>1</v>
      </c>
      <c r="Q1655" t="s">
        <v>3483</v>
      </c>
      <c r="R1655" t="s">
        <v>3484</v>
      </c>
      <c r="S1655">
        <v>20638078</v>
      </c>
      <c r="T1655">
        <v>431.13365870000001</v>
      </c>
      <c r="U1655" t="s">
        <v>31</v>
      </c>
      <c r="V1655" t="s">
        <v>3485</v>
      </c>
      <c r="W1655" t="s">
        <v>23</v>
      </c>
    </row>
    <row r="1656" spans="1:23" x14ac:dyDescent="0.4">
      <c r="A1656">
        <v>1655</v>
      </c>
      <c r="B1656">
        <v>1</v>
      </c>
      <c r="C1656">
        <v>1</v>
      </c>
      <c r="D1656">
        <v>1</v>
      </c>
      <c r="E1656">
        <v>2</v>
      </c>
      <c r="F1656">
        <v>0.29464934495820899</v>
      </c>
      <c r="G1656">
        <v>-120.58912534255001</v>
      </c>
      <c r="H1656">
        <v>0.97085427135678304</v>
      </c>
      <c r="I1656">
        <v>15.4776291627237</v>
      </c>
      <c r="J1656" t="s">
        <v>3478</v>
      </c>
      <c r="K1656" t="s">
        <v>25</v>
      </c>
      <c r="L1656" t="s">
        <v>3479</v>
      </c>
      <c r="M1656" t="s">
        <v>3480</v>
      </c>
      <c r="N1656" t="s">
        <v>3481</v>
      </c>
      <c r="O1656" t="s">
        <v>3482</v>
      </c>
      <c r="P1656">
        <v>1</v>
      </c>
      <c r="Q1656" t="s">
        <v>3483</v>
      </c>
      <c r="R1656" t="s">
        <v>3484</v>
      </c>
      <c r="S1656">
        <v>20638078</v>
      </c>
      <c r="T1656">
        <v>431.13365870000001</v>
      </c>
      <c r="U1656" t="s">
        <v>31</v>
      </c>
      <c r="V1656" t="s">
        <v>3486</v>
      </c>
      <c r="W1656" t="s">
        <v>23</v>
      </c>
    </row>
    <row r="1657" spans="1:23" x14ac:dyDescent="0.4">
      <c r="A1657">
        <v>1656</v>
      </c>
      <c r="B1657">
        <v>1</v>
      </c>
      <c r="C1657">
        <v>1</v>
      </c>
      <c r="D1657">
        <v>1</v>
      </c>
      <c r="E1657">
        <v>1</v>
      </c>
      <c r="F1657">
        <v>0.29419880545230997</v>
      </c>
      <c r="G1657">
        <v>-83.223436988117001</v>
      </c>
      <c r="H1657">
        <v>0.999999999999999</v>
      </c>
      <c r="I1657">
        <v>23.073404845584299</v>
      </c>
      <c r="J1657" t="s">
        <v>2341</v>
      </c>
      <c r="K1657" t="s">
        <v>25</v>
      </c>
      <c r="L1657" t="s">
        <v>2342</v>
      </c>
      <c r="M1657" t="s">
        <v>2343</v>
      </c>
      <c r="N1657" t="s">
        <v>2344</v>
      </c>
      <c r="O1657" t="s">
        <v>2345</v>
      </c>
      <c r="P1657">
        <v>0.26765546200000001</v>
      </c>
      <c r="Q1657" t="s">
        <v>2346</v>
      </c>
      <c r="R1657" t="s">
        <v>2347</v>
      </c>
      <c r="S1657">
        <v>255847294</v>
      </c>
      <c r="T1657">
        <v>182.08116999999999</v>
      </c>
      <c r="U1657" t="s">
        <v>31</v>
      </c>
      <c r="V1657" t="s">
        <v>3487</v>
      </c>
      <c r="W1657" t="s">
        <v>23</v>
      </c>
    </row>
    <row r="1658" spans="1:23" x14ac:dyDescent="0.4">
      <c r="A1658">
        <v>1657</v>
      </c>
      <c r="B1658">
        <v>1</v>
      </c>
      <c r="C1658">
        <v>1</v>
      </c>
      <c r="D1658">
        <v>1</v>
      </c>
      <c r="E1658">
        <v>1</v>
      </c>
      <c r="F1658">
        <v>0.29419880545230997</v>
      </c>
      <c r="G1658">
        <v>-83.223436988117001</v>
      </c>
      <c r="H1658" t="s">
        <v>23</v>
      </c>
      <c r="I1658">
        <v>23.073404845584299</v>
      </c>
      <c r="J1658" t="s">
        <v>2341</v>
      </c>
      <c r="K1658" t="s">
        <v>25</v>
      </c>
      <c r="L1658" t="s">
        <v>2342</v>
      </c>
      <c r="M1658" t="s">
        <v>2343</v>
      </c>
      <c r="N1658" t="s">
        <v>2344</v>
      </c>
      <c r="O1658" t="s">
        <v>2345</v>
      </c>
      <c r="P1658">
        <v>0.26765546200000001</v>
      </c>
      <c r="Q1658" t="s">
        <v>2346</v>
      </c>
      <c r="R1658" t="s">
        <v>2347</v>
      </c>
      <c r="S1658">
        <v>255847294</v>
      </c>
      <c r="T1658">
        <v>182.08116999999999</v>
      </c>
      <c r="U1658" t="s">
        <v>31</v>
      </c>
      <c r="V1658" t="s">
        <v>3488</v>
      </c>
      <c r="W1658" t="s">
        <v>23</v>
      </c>
    </row>
    <row r="1659" spans="1:23" x14ac:dyDescent="0.4">
      <c r="A1659">
        <v>1658</v>
      </c>
      <c r="B1659">
        <v>1</v>
      </c>
      <c r="C1659">
        <v>1</v>
      </c>
      <c r="D1659">
        <v>1</v>
      </c>
      <c r="E1659">
        <v>2</v>
      </c>
      <c r="F1659">
        <v>0.294186874708875</v>
      </c>
      <c r="G1659">
        <v>-78.877566176586299</v>
      </c>
      <c r="H1659" t="s">
        <v>23</v>
      </c>
      <c r="I1659">
        <v>15.1044524283932</v>
      </c>
      <c r="J1659" t="s">
        <v>707</v>
      </c>
      <c r="K1659" t="s">
        <v>25</v>
      </c>
      <c r="L1659" t="s">
        <v>708</v>
      </c>
      <c r="M1659" t="s">
        <v>709</v>
      </c>
      <c r="N1659" t="s">
        <v>710</v>
      </c>
      <c r="O1659" t="s">
        <v>711</v>
      </c>
      <c r="P1659">
        <v>0.40000000600000002</v>
      </c>
      <c r="Q1659" t="s">
        <v>712</v>
      </c>
      <c r="R1659" t="s">
        <v>713</v>
      </c>
      <c r="S1659">
        <v>8610439258</v>
      </c>
      <c r="T1659">
        <v>507.11329999999998</v>
      </c>
      <c r="U1659" t="s">
        <v>31</v>
      </c>
      <c r="V1659" t="s">
        <v>3489</v>
      </c>
      <c r="W1659" t="s">
        <v>23</v>
      </c>
    </row>
    <row r="1660" spans="1:23" x14ac:dyDescent="0.4">
      <c r="A1660">
        <v>1659</v>
      </c>
      <c r="B1660">
        <v>1</v>
      </c>
      <c r="C1660">
        <v>1</v>
      </c>
      <c r="D1660">
        <v>1</v>
      </c>
      <c r="E1660">
        <v>2</v>
      </c>
      <c r="F1660">
        <v>0.294186874708875</v>
      </c>
      <c r="G1660">
        <v>-78.877566176586299</v>
      </c>
      <c r="H1660">
        <v>0.77135678391959706</v>
      </c>
      <c r="I1660">
        <v>15.1044524283932</v>
      </c>
      <c r="J1660" t="s">
        <v>707</v>
      </c>
      <c r="K1660" t="s">
        <v>25</v>
      </c>
      <c r="L1660" t="s">
        <v>708</v>
      </c>
      <c r="M1660" t="s">
        <v>709</v>
      </c>
      <c r="N1660" t="s">
        <v>710</v>
      </c>
      <c r="O1660" t="s">
        <v>711</v>
      </c>
      <c r="P1660">
        <v>0.40000000600000002</v>
      </c>
      <c r="Q1660" t="s">
        <v>712</v>
      </c>
      <c r="R1660" t="s">
        <v>713</v>
      </c>
      <c r="S1660">
        <v>8610439258</v>
      </c>
      <c r="T1660">
        <v>507.11329999999998</v>
      </c>
      <c r="U1660" t="s">
        <v>31</v>
      </c>
      <c r="V1660" t="s">
        <v>3490</v>
      </c>
      <c r="W1660" t="s">
        <v>23</v>
      </c>
    </row>
    <row r="1661" spans="1:23" x14ac:dyDescent="0.4">
      <c r="A1661">
        <v>1660</v>
      </c>
      <c r="B1661">
        <v>1</v>
      </c>
      <c r="C1661">
        <v>1</v>
      </c>
      <c r="D1661">
        <v>1</v>
      </c>
      <c r="E1661">
        <v>1</v>
      </c>
      <c r="F1661">
        <v>0.29400507036345302</v>
      </c>
      <c r="G1661">
        <v>-218.88754921382699</v>
      </c>
      <c r="H1661">
        <v>0.99648241206030097</v>
      </c>
      <c r="I1661">
        <v>22.851120518762901</v>
      </c>
      <c r="J1661" t="s">
        <v>3344</v>
      </c>
      <c r="K1661" t="s">
        <v>25</v>
      </c>
      <c r="L1661" t="s">
        <v>3345</v>
      </c>
      <c r="M1661" t="s">
        <v>3346</v>
      </c>
      <c r="N1661" t="s">
        <v>28</v>
      </c>
      <c r="O1661" t="s">
        <v>3347</v>
      </c>
      <c r="P1661">
        <v>-3.83455491</v>
      </c>
      <c r="R1661" t="s">
        <v>3348</v>
      </c>
      <c r="S1661">
        <v>2129920</v>
      </c>
      <c r="T1661">
        <v>357.11800870000002</v>
      </c>
      <c r="U1661" t="s">
        <v>31</v>
      </c>
      <c r="V1661" t="s">
        <v>3491</v>
      </c>
      <c r="W1661" t="s">
        <v>23</v>
      </c>
    </row>
    <row r="1662" spans="1:23" x14ac:dyDescent="0.4">
      <c r="A1662">
        <v>1661</v>
      </c>
      <c r="B1662">
        <v>1</v>
      </c>
      <c r="C1662">
        <v>1</v>
      </c>
      <c r="D1662">
        <v>1</v>
      </c>
      <c r="E1662">
        <v>1</v>
      </c>
      <c r="F1662">
        <v>0.29400507036345302</v>
      </c>
      <c r="G1662">
        <v>-218.88754921382699</v>
      </c>
      <c r="H1662" t="s">
        <v>23</v>
      </c>
      <c r="I1662">
        <v>22.851120518762901</v>
      </c>
      <c r="J1662" t="s">
        <v>3344</v>
      </c>
      <c r="K1662" t="s">
        <v>25</v>
      </c>
      <c r="L1662" t="s">
        <v>3345</v>
      </c>
      <c r="M1662" t="s">
        <v>3346</v>
      </c>
      <c r="N1662" t="s">
        <v>28</v>
      </c>
      <c r="O1662" t="s">
        <v>3347</v>
      </c>
      <c r="P1662">
        <v>-3.83455491</v>
      </c>
      <c r="R1662" t="s">
        <v>3348</v>
      </c>
      <c r="S1662">
        <v>2129920</v>
      </c>
      <c r="T1662">
        <v>357.11800870000002</v>
      </c>
      <c r="U1662" t="s">
        <v>31</v>
      </c>
      <c r="V1662" t="s">
        <v>3492</v>
      </c>
      <c r="W1662" t="s">
        <v>23</v>
      </c>
    </row>
    <row r="1663" spans="1:23" x14ac:dyDescent="0.4">
      <c r="A1663">
        <v>1662</v>
      </c>
      <c r="B1663">
        <v>1</v>
      </c>
      <c r="C1663">
        <v>1</v>
      </c>
      <c r="D1663">
        <v>1</v>
      </c>
      <c r="E1663">
        <v>2</v>
      </c>
      <c r="F1663">
        <v>0.29356540025276001</v>
      </c>
      <c r="G1663">
        <v>-120.547797333332</v>
      </c>
      <c r="H1663">
        <v>0.96633165829145695</v>
      </c>
      <c r="I1663">
        <v>15.478390828152699</v>
      </c>
      <c r="J1663" t="s">
        <v>3478</v>
      </c>
      <c r="K1663" t="s">
        <v>25</v>
      </c>
      <c r="L1663" t="s">
        <v>3479</v>
      </c>
      <c r="M1663" t="s">
        <v>3480</v>
      </c>
      <c r="N1663" t="s">
        <v>3481</v>
      </c>
      <c r="O1663" t="s">
        <v>3482</v>
      </c>
      <c r="P1663">
        <v>1</v>
      </c>
      <c r="Q1663" t="s">
        <v>3483</v>
      </c>
      <c r="R1663" t="s">
        <v>3484</v>
      </c>
      <c r="S1663">
        <v>20638078</v>
      </c>
      <c r="T1663">
        <v>431.13366000000002</v>
      </c>
      <c r="U1663" t="s">
        <v>31</v>
      </c>
      <c r="V1663" t="s">
        <v>3493</v>
      </c>
      <c r="W1663" t="s">
        <v>23</v>
      </c>
    </row>
    <row r="1664" spans="1:23" x14ac:dyDescent="0.4">
      <c r="A1664">
        <v>1663</v>
      </c>
      <c r="B1664">
        <v>1</v>
      </c>
      <c r="C1664">
        <v>1</v>
      </c>
      <c r="D1664">
        <v>1</v>
      </c>
      <c r="E1664">
        <v>2</v>
      </c>
      <c r="F1664">
        <v>0.29356540025276001</v>
      </c>
      <c r="G1664">
        <v>-120.547797333332</v>
      </c>
      <c r="H1664" t="s">
        <v>23</v>
      </c>
      <c r="I1664">
        <v>15.478390828152699</v>
      </c>
      <c r="J1664" t="s">
        <v>3478</v>
      </c>
      <c r="K1664" t="s">
        <v>25</v>
      </c>
      <c r="L1664" t="s">
        <v>3479</v>
      </c>
      <c r="M1664" t="s">
        <v>3480</v>
      </c>
      <c r="N1664" t="s">
        <v>3481</v>
      </c>
      <c r="O1664" t="s">
        <v>3482</v>
      </c>
      <c r="P1664">
        <v>1</v>
      </c>
      <c r="Q1664" t="s">
        <v>3483</v>
      </c>
      <c r="R1664" t="s">
        <v>3484</v>
      </c>
      <c r="S1664">
        <v>20638078</v>
      </c>
      <c r="T1664">
        <v>431.13366000000002</v>
      </c>
      <c r="U1664" t="s">
        <v>31</v>
      </c>
      <c r="V1664" t="s">
        <v>3494</v>
      </c>
      <c r="W1664" t="s">
        <v>23</v>
      </c>
    </row>
    <row r="1665" spans="1:23" x14ac:dyDescent="0.4">
      <c r="A1665">
        <v>1664</v>
      </c>
      <c r="B1665">
        <v>1</v>
      </c>
      <c r="C1665">
        <v>2</v>
      </c>
      <c r="D1665">
        <v>1</v>
      </c>
      <c r="E1665">
        <v>3</v>
      </c>
      <c r="F1665">
        <v>0.29350561294709898</v>
      </c>
      <c r="G1665">
        <v>-128.63840371210199</v>
      </c>
      <c r="H1665">
        <v>0.76582914572864302</v>
      </c>
      <c r="I1665">
        <v>24.625248144404299</v>
      </c>
      <c r="J1665" t="s">
        <v>2743</v>
      </c>
      <c r="K1665" t="s">
        <v>25</v>
      </c>
      <c r="L1665" t="s">
        <v>3495</v>
      </c>
      <c r="M1665" t="s">
        <v>3496</v>
      </c>
      <c r="N1665" t="s">
        <v>3497</v>
      </c>
      <c r="O1665" t="s">
        <v>3498</v>
      </c>
      <c r="P1665">
        <v>0.69999998799999996</v>
      </c>
      <c r="Q1665" t="s">
        <v>3499</v>
      </c>
      <c r="R1665" t="s">
        <v>3500</v>
      </c>
      <c r="S1665">
        <v>20097402</v>
      </c>
      <c r="T1665">
        <v>291.08631459999998</v>
      </c>
      <c r="U1665" t="s">
        <v>31</v>
      </c>
      <c r="V1665" t="s">
        <v>3501</v>
      </c>
      <c r="W1665" t="s">
        <v>23</v>
      </c>
    </row>
    <row r="1666" spans="1:23" x14ac:dyDescent="0.4">
      <c r="A1666">
        <v>1665</v>
      </c>
      <c r="B1666">
        <v>1</v>
      </c>
      <c r="C1666">
        <v>1</v>
      </c>
      <c r="D1666">
        <v>1</v>
      </c>
      <c r="E1666">
        <v>1</v>
      </c>
      <c r="F1666">
        <v>0.29340730246333901</v>
      </c>
      <c r="G1666">
        <v>-130.54100391141799</v>
      </c>
      <c r="H1666">
        <v>0.99949748743718503</v>
      </c>
      <c r="I1666">
        <v>8.9883268257471602</v>
      </c>
      <c r="J1666" t="s">
        <v>2120</v>
      </c>
      <c r="K1666" t="s">
        <v>25</v>
      </c>
      <c r="L1666" t="s">
        <v>2121</v>
      </c>
      <c r="M1666" t="s">
        <v>2122</v>
      </c>
      <c r="N1666" t="s">
        <v>2123</v>
      </c>
      <c r="O1666" t="s">
        <v>2124</v>
      </c>
      <c r="P1666">
        <v>-6</v>
      </c>
      <c r="Q1666" t="s">
        <v>2125</v>
      </c>
      <c r="R1666" t="s">
        <v>2126</v>
      </c>
      <c r="S1666">
        <v>88074622</v>
      </c>
      <c r="T1666">
        <v>223.07470000000001</v>
      </c>
      <c r="U1666" t="s">
        <v>31</v>
      </c>
      <c r="V1666" t="s">
        <v>3502</v>
      </c>
      <c r="W1666" t="s">
        <v>23</v>
      </c>
    </row>
    <row r="1667" spans="1:23" x14ac:dyDescent="0.4">
      <c r="A1667">
        <v>1666</v>
      </c>
      <c r="B1667">
        <v>1</v>
      </c>
      <c r="C1667">
        <v>1</v>
      </c>
      <c r="D1667">
        <v>1</v>
      </c>
      <c r="E1667">
        <v>1</v>
      </c>
      <c r="F1667">
        <v>0.29340730246333901</v>
      </c>
      <c r="G1667">
        <v>-130.54100391141799</v>
      </c>
      <c r="H1667" t="s">
        <v>23</v>
      </c>
      <c r="I1667">
        <v>8.9883268257471602</v>
      </c>
      <c r="J1667" t="s">
        <v>2120</v>
      </c>
      <c r="K1667" t="s">
        <v>25</v>
      </c>
      <c r="L1667" t="s">
        <v>2121</v>
      </c>
      <c r="M1667" t="s">
        <v>2122</v>
      </c>
      <c r="N1667" t="s">
        <v>2123</v>
      </c>
      <c r="O1667" t="s">
        <v>2124</v>
      </c>
      <c r="P1667">
        <v>-6</v>
      </c>
      <c r="Q1667" t="s">
        <v>2125</v>
      </c>
      <c r="R1667" t="s">
        <v>2126</v>
      </c>
      <c r="S1667">
        <v>88074622</v>
      </c>
      <c r="T1667">
        <v>223.07470000000001</v>
      </c>
      <c r="U1667" t="s">
        <v>31</v>
      </c>
      <c r="V1667" t="s">
        <v>3503</v>
      </c>
      <c r="W1667" t="s">
        <v>23</v>
      </c>
    </row>
    <row r="1668" spans="1:23" x14ac:dyDescent="0.4">
      <c r="A1668">
        <v>1667</v>
      </c>
      <c r="B1668">
        <v>1</v>
      </c>
      <c r="C1668">
        <v>2</v>
      </c>
      <c r="D1668">
        <v>1</v>
      </c>
      <c r="E1668">
        <v>2</v>
      </c>
      <c r="F1668">
        <v>0.29320895463737301</v>
      </c>
      <c r="G1668">
        <v>-27.210857294463398</v>
      </c>
      <c r="H1668">
        <v>0.28140703517587901</v>
      </c>
      <c r="I1668">
        <v>25.6510124021015</v>
      </c>
      <c r="J1668" t="s">
        <v>1894</v>
      </c>
      <c r="K1668" t="s">
        <v>25</v>
      </c>
      <c r="L1668" t="s">
        <v>1895</v>
      </c>
      <c r="M1668" t="s">
        <v>1896</v>
      </c>
      <c r="N1668" t="s">
        <v>1897</v>
      </c>
      <c r="O1668" t="s">
        <v>1898</v>
      </c>
      <c r="P1668">
        <v>-1.10000002</v>
      </c>
      <c r="Q1668" t="s">
        <v>1899</v>
      </c>
      <c r="R1668" t="s">
        <v>1900</v>
      </c>
      <c r="S1668">
        <v>20900222</v>
      </c>
      <c r="T1668">
        <v>581.1864822</v>
      </c>
      <c r="U1668" t="s">
        <v>31</v>
      </c>
      <c r="V1668" t="s">
        <v>3504</v>
      </c>
      <c r="W1668" t="s">
        <v>23</v>
      </c>
    </row>
    <row r="1669" spans="1:23" x14ac:dyDescent="0.4">
      <c r="A1669">
        <v>1668</v>
      </c>
      <c r="B1669">
        <v>1</v>
      </c>
      <c r="C1669">
        <v>1</v>
      </c>
      <c r="D1669">
        <v>1</v>
      </c>
      <c r="E1669">
        <v>1</v>
      </c>
      <c r="F1669">
        <v>0.293114715884635</v>
      </c>
      <c r="G1669">
        <v>-564.42755379715197</v>
      </c>
      <c r="H1669">
        <v>0.999999999999999</v>
      </c>
      <c r="I1669">
        <v>47.362164161133798</v>
      </c>
      <c r="J1669" t="s">
        <v>3505</v>
      </c>
      <c r="K1669" t="s">
        <v>25</v>
      </c>
      <c r="L1669" t="s">
        <v>3506</v>
      </c>
      <c r="M1669" t="s">
        <v>3507</v>
      </c>
      <c r="N1669" t="s">
        <v>3508</v>
      </c>
      <c r="O1669" t="s">
        <v>3509</v>
      </c>
      <c r="P1669">
        <v>6.1999998099999996</v>
      </c>
      <c r="Q1669" t="s">
        <v>3510</v>
      </c>
      <c r="R1669" t="s">
        <v>3511</v>
      </c>
      <c r="S1669">
        <v>70</v>
      </c>
      <c r="T1669">
        <v>751.39850000000001</v>
      </c>
      <c r="U1669" t="s">
        <v>31</v>
      </c>
      <c r="V1669" t="s">
        <v>3512</v>
      </c>
      <c r="W1669" t="s">
        <v>23</v>
      </c>
    </row>
    <row r="1670" spans="1:23" x14ac:dyDescent="0.4">
      <c r="A1670">
        <v>1669</v>
      </c>
      <c r="B1670">
        <v>1</v>
      </c>
      <c r="C1670">
        <v>1</v>
      </c>
      <c r="D1670">
        <v>1</v>
      </c>
      <c r="E1670">
        <v>1</v>
      </c>
      <c r="F1670">
        <v>0.293114715884635</v>
      </c>
      <c r="G1670">
        <v>-564.42755379715197</v>
      </c>
      <c r="H1670" t="s">
        <v>23</v>
      </c>
      <c r="I1670">
        <v>47.362164161133798</v>
      </c>
      <c r="J1670" t="s">
        <v>3505</v>
      </c>
      <c r="K1670" t="s">
        <v>25</v>
      </c>
      <c r="L1670" t="s">
        <v>3506</v>
      </c>
      <c r="M1670" t="s">
        <v>3507</v>
      </c>
      <c r="N1670" t="s">
        <v>3508</v>
      </c>
      <c r="O1670" t="s">
        <v>3509</v>
      </c>
      <c r="P1670">
        <v>6.1999998099999996</v>
      </c>
      <c r="Q1670" t="s">
        <v>3510</v>
      </c>
      <c r="R1670" t="s">
        <v>3511</v>
      </c>
      <c r="S1670">
        <v>70</v>
      </c>
      <c r="T1670">
        <v>751.39850000000001</v>
      </c>
      <c r="U1670" t="s">
        <v>31</v>
      </c>
      <c r="V1670" t="s">
        <v>3513</v>
      </c>
      <c r="W1670" t="s">
        <v>23</v>
      </c>
    </row>
    <row r="1671" spans="1:23" x14ac:dyDescent="0.4">
      <c r="A1671">
        <v>1670</v>
      </c>
      <c r="B1671">
        <v>1</v>
      </c>
      <c r="C1671">
        <v>1</v>
      </c>
      <c r="D1671">
        <v>1</v>
      </c>
      <c r="E1671">
        <v>1</v>
      </c>
      <c r="F1671">
        <v>0.29307934727634499</v>
      </c>
      <c r="G1671">
        <v>-31.220025800923199</v>
      </c>
      <c r="H1671">
        <v>0.997989949748743</v>
      </c>
      <c r="I1671">
        <v>18.211856117191701</v>
      </c>
      <c r="J1671" t="s">
        <v>1017</v>
      </c>
      <c r="K1671" t="s">
        <v>25</v>
      </c>
      <c r="L1671" t="s">
        <v>1018</v>
      </c>
      <c r="M1671" t="s">
        <v>1019</v>
      </c>
      <c r="N1671" t="s">
        <v>1020</v>
      </c>
      <c r="O1671" t="s">
        <v>1021</v>
      </c>
      <c r="P1671">
        <v>0.89999997600000003</v>
      </c>
      <c r="Q1671" t="s">
        <v>1022</v>
      </c>
      <c r="R1671" t="s">
        <v>1023</v>
      </c>
      <c r="S1671">
        <v>34447747966</v>
      </c>
      <c r="T1671">
        <v>449.10783789999999</v>
      </c>
      <c r="U1671" t="s">
        <v>31</v>
      </c>
      <c r="V1671" t="s">
        <v>3514</v>
      </c>
      <c r="W1671" t="s">
        <v>23</v>
      </c>
    </row>
    <row r="1672" spans="1:23" x14ac:dyDescent="0.4">
      <c r="A1672">
        <v>1671</v>
      </c>
      <c r="B1672">
        <v>1</v>
      </c>
      <c r="C1672">
        <v>1</v>
      </c>
      <c r="D1672">
        <v>1</v>
      </c>
      <c r="E1672">
        <v>1</v>
      </c>
      <c r="F1672">
        <v>0.29307934727634499</v>
      </c>
      <c r="G1672">
        <v>-31.220025800923199</v>
      </c>
      <c r="H1672" t="s">
        <v>23</v>
      </c>
      <c r="I1672">
        <v>18.211856117191701</v>
      </c>
      <c r="J1672" t="s">
        <v>1017</v>
      </c>
      <c r="K1672" t="s">
        <v>25</v>
      </c>
      <c r="L1672" t="s">
        <v>1018</v>
      </c>
      <c r="M1672" t="s">
        <v>1019</v>
      </c>
      <c r="N1672" t="s">
        <v>1020</v>
      </c>
      <c r="O1672" t="s">
        <v>1021</v>
      </c>
      <c r="P1672">
        <v>0.89999997600000003</v>
      </c>
      <c r="Q1672" t="s">
        <v>1022</v>
      </c>
      <c r="R1672" t="s">
        <v>1023</v>
      </c>
      <c r="S1672">
        <v>34447747966</v>
      </c>
      <c r="T1672">
        <v>449.10783789999999</v>
      </c>
      <c r="U1672" t="s">
        <v>31</v>
      </c>
      <c r="V1672" t="s">
        <v>3515</v>
      </c>
      <c r="W1672" t="s">
        <v>23</v>
      </c>
    </row>
    <row r="1673" spans="1:23" x14ac:dyDescent="0.4">
      <c r="A1673">
        <v>1672</v>
      </c>
      <c r="B1673">
        <v>1</v>
      </c>
      <c r="C1673">
        <v>1</v>
      </c>
      <c r="D1673">
        <v>1</v>
      </c>
      <c r="E1673">
        <v>1</v>
      </c>
      <c r="F1673">
        <v>0.292998575872015</v>
      </c>
      <c r="G1673">
        <v>-43.175312685658803</v>
      </c>
      <c r="H1673">
        <v>0.999999999999999</v>
      </c>
      <c r="I1673">
        <v>30.1463488553829</v>
      </c>
      <c r="J1673" t="s">
        <v>1532</v>
      </c>
      <c r="K1673" t="s">
        <v>25</v>
      </c>
      <c r="L1673" t="s">
        <v>1533</v>
      </c>
      <c r="M1673" t="s">
        <v>1534</v>
      </c>
      <c r="N1673" t="s">
        <v>1535</v>
      </c>
      <c r="O1673" t="s">
        <v>1536</v>
      </c>
      <c r="P1673">
        <v>1</v>
      </c>
      <c r="Q1673" t="s">
        <v>1537</v>
      </c>
      <c r="R1673" t="s">
        <v>1538</v>
      </c>
      <c r="S1673">
        <v>2097234</v>
      </c>
      <c r="T1673">
        <v>757.19744079999998</v>
      </c>
      <c r="U1673" t="s">
        <v>31</v>
      </c>
      <c r="V1673" t="s">
        <v>3516</v>
      </c>
      <c r="W1673" t="s">
        <v>23</v>
      </c>
    </row>
    <row r="1674" spans="1:23" x14ac:dyDescent="0.4">
      <c r="A1674">
        <v>1673</v>
      </c>
      <c r="B1674">
        <v>1</v>
      </c>
      <c r="C1674">
        <v>1</v>
      </c>
      <c r="D1674">
        <v>1</v>
      </c>
      <c r="E1674">
        <v>1</v>
      </c>
      <c r="F1674">
        <v>0.292998575872015</v>
      </c>
      <c r="G1674">
        <v>-43.175312685658803</v>
      </c>
      <c r="H1674" t="s">
        <v>23</v>
      </c>
      <c r="I1674">
        <v>30.1463488553829</v>
      </c>
      <c r="J1674" t="s">
        <v>1532</v>
      </c>
      <c r="K1674" t="s">
        <v>25</v>
      </c>
      <c r="L1674" t="s">
        <v>1533</v>
      </c>
      <c r="M1674" t="s">
        <v>1534</v>
      </c>
      <c r="N1674" t="s">
        <v>1535</v>
      </c>
      <c r="O1674" t="s">
        <v>1536</v>
      </c>
      <c r="P1674">
        <v>1</v>
      </c>
      <c r="Q1674" t="s">
        <v>1537</v>
      </c>
      <c r="R1674" t="s">
        <v>1538</v>
      </c>
      <c r="S1674">
        <v>2097234</v>
      </c>
      <c r="T1674">
        <v>757.19744079999998</v>
      </c>
      <c r="U1674" t="s">
        <v>31</v>
      </c>
      <c r="V1674" t="s">
        <v>3517</v>
      </c>
      <c r="W1674" t="s">
        <v>23</v>
      </c>
    </row>
    <row r="1675" spans="1:23" x14ac:dyDescent="0.4">
      <c r="A1675">
        <v>1674</v>
      </c>
      <c r="B1675">
        <v>1</v>
      </c>
      <c r="C1675">
        <v>1</v>
      </c>
      <c r="D1675">
        <v>1</v>
      </c>
      <c r="E1675">
        <v>1</v>
      </c>
      <c r="F1675">
        <v>0.29298231718992102</v>
      </c>
      <c r="G1675">
        <v>-115.53056826148701</v>
      </c>
      <c r="H1675">
        <v>0.999999999999999</v>
      </c>
      <c r="I1675">
        <v>37.073736259338297</v>
      </c>
      <c r="J1675" t="s">
        <v>1408</v>
      </c>
      <c r="K1675" t="s">
        <v>25</v>
      </c>
      <c r="L1675" t="s">
        <v>1409</v>
      </c>
      <c r="M1675" t="s">
        <v>1410</v>
      </c>
      <c r="N1675" t="s">
        <v>1411</v>
      </c>
      <c r="O1675" t="s">
        <v>1412</v>
      </c>
      <c r="P1675">
        <v>2.3777244099999999</v>
      </c>
      <c r="Q1675" t="s">
        <v>1413</v>
      </c>
      <c r="R1675" t="s">
        <v>1414</v>
      </c>
      <c r="S1675">
        <v>2779202</v>
      </c>
      <c r="T1675">
        <v>289.15466900000001</v>
      </c>
      <c r="U1675" t="s">
        <v>31</v>
      </c>
      <c r="V1675" t="s">
        <v>3518</v>
      </c>
      <c r="W1675" t="s">
        <v>23</v>
      </c>
    </row>
    <row r="1676" spans="1:23" x14ac:dyDescent="0.4">
      <c r="A1676">
        <v>1675</v>
      </c>
      <c r="B1676">
        <v>1</v>
      </c>
      <c r="C1676">
        <v>1</v>
      </c>
      <c r="D1676">
        <v>1</v>
      </c>
      <c r="E1676">
        <v>1</v>
      </c>
      <c r="F1676">
        <v>0.29298231718992102</v>
      </c>
      <c r="G1676">
        <v>-115.53056826148701</v>
      </c>
      <c r="H1676" t="s">
        <v>23</v>
      </c>
      <c r="I1676">
        <v>37.073736259338297</v>
      </c>
      <c r="J1676" t="s">
        <v>1408</v>
      </c>
      <c r="K1676" t="s">
        <v>25</v>
      </c>
      <c r="L1676" t="s">
        <v>1409</v>
      </c>
      <c r="M1676" t="s">
        <v>1410</v>
      </c>
      <c r="N1676" t="s">
        <v>1411</v>
      </c>
      <c r="O1676" t="s">
        <v>1412</v>
      </c>
      <c r="P1676">
        <v>2.3777244099999999</v>
      </c>
      <c r="Q1676" t="s">
        <v>1413</v>
      </c>
      <c r="R1676" t="s">
        <v>1414</v>
      </c>
      <c r="S1676">
        <v>2779202</v>
      </c>
      <c r="T1676">
        <v>289.15466900000001</v>
      </c>
      <c r="U1676" t="s">
        <v>31</v>
      </c>
      <c r="V1676" t="s">
        <v>3519</v>
      </c>
      <c r="W1676" t="s">
        <v>23</v>
      </c>
    </row>
    <row r="1677" spans="1:23" x14ac:dyDescent="0.4">
      <c r="A1677">
        <v>1676</v>
      </c>
      <c r="B1677">
        <v>1</v>
      </c>
      <c r="C1677">
        <v>1</v>
      </c>
      <c r="D1677">
        <v>1</v>
      </c>
      <c r="E1677">
        <v>1</v>
      </c>
      <c r="F1677">
        <v>0.292908767378107</v>
      </c>
      <c r="G1677">
        <v>-80.709741971383096</v>
      </c>
      <c r="H1677">
        <v>0.999999999999999</v>
      </c>
      <c r="I1677">
        <v>21.940960673040301</v>
      </c>
      <c r="J1677" t="s">
        <v>545</v>
      </c>
      <c r="K1677" t="s">
        <v>25</v>
      </c>
      <c r="L1677" t="s">
        <v>546</v>
      </c>
      <c r="M1677" t="s">
        <v>547</v>
      </c>
      <c r="N1677" t="s">
        <v>548</v>
      </c>
      <c r="O1677" t="s">
        <v>549</v>
      </c>
      <c r="P1677">
        <v>3.7000000499999999</v>
      </c>
      <c r="Q1677" t="s">
        <v>550</v>
      </c>
      <c r="R1677" t="s">
        <v>551</v>
      </c>
      <c r="S1677">
        <v>255708030</v>
      </c>
      <c r="T1677">
        <v>823.41106239999999</v>
      </c>
      <c r="U1677" t="s">
        <v>31</v>
      </c>
      <c r="V1677" t="s">
        <v>3520</v>
      </c>
      <c r="W1677" t="s">
        <v>23</v>
      </c>
    </row>
    <row r="1678" spans="1:23" x14ac:dyDescent="0.4">
      <c r="A1678">
        <v>1677</v>
      </c>
      <c r="B1678">
        <v>1</v>
      </c>
      <c r="C1678">
        <v>1</v>
      </c>
      <c r="D1678">
        <v>1</v>
      </c>
      <c r="E1678">
        <v>1</v>
      </c>
      <c r="F1678">
        <v>0.292908767378107</v>
      </c>
      <c r="G1678">
        <v>-80.709741971383096</v>
      </c>
      <c r="H1678" t="s">
        <v>23</v>
      </c>
      <c r="I1678">
        <v>21.940960673040301</v>
      </c>
      <c r="J1678" t="s">
        <v>545</v>
      </c>
      <c r="K1678" t="s">
        <v>25</v>
      </c>
      <c r="L1678" t="s">
        <v>546</v>
      </c>
      <c r="M1678" t="s">
        <v>547</v>
      </c>
      <c r="N1678" t="s">
        <v>548</v>
      </c>
      <c r="O1678" t="s">
        <v>549</v>
      </c>
      <c r="P1678">
        <v>3.7000000499999999</v>
      </c>
      <c r="Q1678" t="s">
        <v>550</v>
      </c>
      <c r="R1678" t="s">
        <v>551</v>
      </c>
      <c r="S1678">
        <v>255708030</v>
      </c>
      <c r="T1678">
        <v>823.41106239999999</v>
      </c>
      <c r="U1678" t="s">
        <v>31</v>
      </c>
      <c r="V1678" t="s">
        <v>3521</v>
      </c>
      <c r="W1678" t="s">
        <v>23</v>
      </c>
    </row>
    <row r="1679" spans="1:23" x14ac:dyDescent="0.4">
      <c r="A1679">
        <v>1678</v>
      </c>
      <c r="B1679">
        <v>1</v>
      </c>
      <c r="C1679">
        <v>1</v>
      </c>
      <c r="D1679">
        <v>1</v>
      </c>
      <c r="E1679">
        <v>2</v>
      </c>
      <c r="F1679">
        <v>0.29277958723717101</v>
      </c>
      <c r="G1679">
        <v>-71.928832203089001</v>
      </c>
      <c r="H1679" t="s">
        <v>23</v>
      </c>
      <c r="I1679">
        <v>38.917713982228598</v>
      </c>
      <c r="J1679" t="s">
        <v>2688</v>
      </c>
      <c r="K1679" t="s">
        <v>25</v>
      </c>
      <c r="L1679" t="s">
        <v>3522</v>
      </c>
      <c r="M1679" t="s">
        <v>3523</v>
      </c>
      <c r="N1679" t="s">
        <v>3524</v>
      </c>
      <c r="O1679" t="s">
        <v>3525</v>
      </c>
      <c r="P1679">
        <v>0.94524073600000003</v>
      </c>
      <c r="Q1679" t="s">
        <v>3526</v>
      </c>
      <c r="R1679" t="s">
        <v>3527</v>
      </c>
      <c r="S1679">
        <v>87615870</v>
      </c>
      <c r="T1679">
        <v>391.13873999999998</v>
      </c>
      <c r="U1679" t="s">
        <v>31</v>
      </c>
      <c r="V1679" t="s">
        <v>3528</v>
      </c>
      <c r="W1679" t="s">
        <v>23</v>
      </c>
    </row>
    <row r="1680" spans="1:23" x14ac:dyDescent="0.4">
      <c r="A1680">
        <v>1679</v>
      </c>
      <c r="B1680">
        <v>1</v>
      </c>
      <c r="C1680">
        <v>1</v>
      </c>
      <c r="D1680">
        <v>1</v>
      </c>
      <c r="E1680">
        <v>2</v>
      </c>
      <c r="F1680">
        <v>0.29277958723717101</v>
      </c>
      <c r="G1680">
        <v>-71.928832203089001</v>
      </c>
      <c r="H1680">
        <v>0.91608040201005003</v>
      </c>
      <c r="I1680">
        <v>38.917713982228598</v>
      </c>
      <c r="J1680" t="s">
        <v>2688</v>
      </c>
      <c r="K1680" t="s">
        <v>25</v>
      </c>
      <c r="L1680" t="s">
        <v>3522</v>
      </c>
      <c r="M1680" t="s">
        <v>3523</v>
      </c>
      <c r="N1680" t="s">
        <v>3524</v>
      </c>
      <c r="O1680" t="s">
        <v>3525</v>
      </c>
      <c r="P1680">
        <v>0.94524073600000003</v>
      </c>
      <c r="Q1680" t="s">
        <v>3526</v>
      </c>
      <c r="R1680" t="s">
        <v>3527</v>
      </c>
      <c r="S1680">
        <v>87615870</v>
      </c>
      <c r="T1680">
        <v>391.13873999999998</v>
      </c>
      <c r="U1680" t="s">
        <v>31</v>
      </c>
      <c r="V1680" t="s">
        <v>3529</v>
      </c>
      <c r="W1680" t="s">
        <v>23</v>
      </c>
    </row>
    <row r="1681" spans="1:23" x14ac:dyDescent="0.4">
      <c r="A1681">
        <v>1680</v>
      </c>
      <c r="B1681">
        <v>1</v>
      </c>
      <c r="C1681">
        <v>1</v>
      </c>
      <c r="D1681">
        <v>1</v>
      </c>
      <c r="E1681">
        <v>2</v>
      </c>
      <c r="F1681">
        <v>0.29267438637206</v>
      </c>
      <c r="G1681">
        <v>-71.912467473510105</v>
      </c>
      <c r="H1681">
        <v>0.916582914572864</v>
      </c>
      <c r="I1681">
        <v>38.929099148917899</v>
      </c>
      <c r="J1681" t="s">
        <v>2688</v>
      </c>
      <c r="K1681" t="s">
        <v>25</v>
      </c>
      <c r="L1681" t="s">
        <v>3522</v>
      </c>
      <c r="M1681" t="s">
        <v>3523</v>
      </c>
      <c r="N1681" t="s">
        <v>3524</v>
      </c>
      <c r="O1681" t="s">
        <v>3525</v>
      </c>
      <c r="P1681">
        <v>0.94524073600000003</v>
      </c>
      <c r="Q1681" t="s">
        <v>3526</v>
      </c>
      <c r="R1681" t="s">
        <v>3527</v>
      </c>
      <c r="S1681">
        <v>87615870</v>
      </c>
      <c r="T1681">
        <v>391.1387441</v>
      </c>
      <c r="U1681" t="s">
        <v>31</v>
      </c>
      <c r="V1681" t="s">
        <v>3530</v>
      </c>
      <c r="W1681" t="s">
        <v>23</v>
      </c>
    </row>
    <row r="1682" spans="1:23" x14ac:dyDescent="0.4">
      <c r="A1682">
        <v>1681</v>
      </c>
      <c r="B1682">
        <v>1</v>
      </c>
      <c r="C1682">
        <v>1</v>
      </c>
      <c r="D1682">
        <v>1</v>
      </c>
      <c r="E1682">
        <v>2</v>
      </c>
      <c r="F1682">
        <v>0.29267438637206</v>
      </c>
      <c r="G1682">
        <v>-71.912467473510105</v>
      </c>
      <c r="H1682" t="s">
        <v>23</v>
      </c>
      <c r="I1682">
        <v>38.929099148917899</v>
      </c>
      <c r="J1682" t="s">
        <v>2688</v>
      </c>
      <c r="K1682" t="s">
        <v>25</v>
      </c>
      <c r="L1682" t="s">
        <v>3522</v>
      </c>
      <c r="M1682" t="s">
        <v>3523</v>
      </c>
      <c r="N1682" t="s">
        <v>3524</v>
      </c>
      <c r="O1682" t="s">
        <v>3525</v>
      </c>
      <c r="P1682">
        <v>0.94524073600000003</v>
      </c>
      <c r="Q1682" t="s">
        <v>3526</v>
      </c>
      <c r="R1682" t="s">
        <v>3527</v>
      </c>
      <c r="S1682">
        <v>87615870</v>
      </c>
      <c r="T1682">
        <v>391.1387441</v>
      </c>
      <c r="U1682" t="s">
        <v>31</v>
      </c>
      <c r="V1682" t="s">
        <v>3531</v>
      </c>
      <c r="W1682" t="s">
        <v>23</v>
      </c>
    </row>
    <row r="1683" spans="1:23" x14ac:dyDescent="0.4">
      <c r="A1683">
        <v>1682</v>
      </c>
      <c r="B1683">
        <v>1</v>
      </c>
      <c r="C1683">
        <v>1</v>
      </c>
      <c r="D1683">
        <v>1</v>
      </c>
      <c r="E1683">
        <v>2</v>
      </c>
      <c r="F1683">
        <v>0.29258915722613899</v>
      </c>
      <c r="G1683">
        <v>-96.021434788126498</v>
      </c>
      <c r="H1683">
        <v>5.8793969849246203E-2</v>
      </c>
      <c r="I1683">
        <v>32.901896308330997</v>
      </c>
      <c r="J1683" t="s">
        <v>3532</v>
      </c>
      <c r="K1683" t="s">
        <v>25</v>
      </c>
      <c r="L1683" t="s">
        <v>3533</v>
      </c>
      <c r="M1683" t="s">
        <v>3534</v>
      </c>
      <c r="N1683" t="s">
        <v>3535</v>
      </c>
      <c r="O1683" t="s">
        <v>3536</v>
      </c>
      <c r="P1683">
        <v>3.5999998999999998</v>
      </c>
      <c r="Q1683">
        <v>212931</v>
      </c>
      <c r="R1683" t="s">
        <v>3537</v>
      </c>
      <c r="S1683">
        <v>67108866</v>
      </c>
      <c r="T1683">
        <v>269.0557</v>
      </c>
      <c r="U1683" t="s">
        <v>31</v>
      </c>
      <c r="V1683" t="s">
        <v>3538</v>
      </c>
      <c r="W1683" t="s">
        <v>23</v>
      </c>
    </row>
    <row r="1684" spans="1:23" x14ac:dyDescent="0.4">
      <c r="A1684">
        <v>1683</v>
      </c>
      <c r="B1684">
        <v>1</v>
      </c>
      <c r="C1684">
        <v>1</v>
      </c>
      <c r="D1684">
        <v>1</v>
      </c>
      <c r="E1684">
        <v>2</v>
      </c>
      <c r="F1684">
        <v>0.29258915722613899</v>
      </c>
      <c r="G1684">
        <v>-96.021434788126498</v>
      </c>
      <c r="H1684" t="s">
        <v>23</v>
      </c>
      <c r="I1684">
        <v>32.901896308330997</v>
      </c>
      <c r="J1684" t="s">
        <v>3532</v>
      </c>
      <c r="K1684" t="s">
        <v>25</v>
      </c>
      <c r="L1684" t="s">
        <v>3533</v>
      </c>
      <c r="M1684" t="s">
        <v>3534</v>
      </c>
      <c r="N1684" t="s">
        <v>3535</v>
      </c>
      <c r="O1684" t="s">
        <v>3536</v>
      </c>
      <c r="P1684">
        <v>3.5999998999999998</v>
      </c>
      <c r="Q1684">
        <v>212931</v>
      </c>
      <c r="R1684" t="s">
        <v>3537</v>
      </c>
      <c r="S1684">
        <v>67108866</v>
      </c>
      <c r="T1684">
        <v>269.0557</v>
      </c>
      <c r="U1684" t="s">
        <v>31</v>
      </c>
      <c r="V1684" t="s">
        <v>3539</v>
      </c>
      <c r="W1684" t="s">
        <v>23</v>
      </c>
    </row>
    <row r="1685" spans="1:23" x14ac:dyDescent="0.4">
      <c r="A1685">
        <v>1684</v>
      </c>
      <c r="B1685">
        <v>1</v>
      </c>
      <c r="C1685">
        <v>2</v>
      </c>
      <c r="D1685">
        <v>1</v>
      </c>
      <c r="E1685">
        <v>2</v>
      </c>
      <c r="F1685">
        <v>0.29247440087690302</v>
      </c>
      <c r="G1685">
        <v>-535.07959442333299</v>
      </c>
      <c r="H1685">
        <v>1.8592964824120602E-2</v>
      </c>
      <c r="I1685">
        <v>14.479554715470799</v>
      </c>
      <c r="J1685" t="s">
        <v>3540</v>
      </c>
      <c r="K1685" t="s">
        <v>25</v>
      </c>
      <c r="L1685" t="s">
        <v>3541</v>
      </c>
      <c r="M1685" t="s">
        <v>3542</v>
      </c>
      <c r="N1685" t="s">
        <v>28</v>
      </c>
      <c r="O1685" t="s">
        <v>3543</v>
      </c>
      <c r="P1685">
        <v>5.5999999000000003</v>
      </c>
      <c r="Q1685" t="s">
        <v>3544</v>
      </c>
      <c r="R1685" t="s">
        <v>3545</v>
      </c>
      <c r="S1685">
        <v>3178562</v>
      </c>
      <c r="T1685">
        <v>741.22365549999995</v>
      </c>
      <c r="U1685" t="s">
        <v>31</v>
      </c>
      <c r="V1685" t="s">
        <v>3546</v>
      </c>
      <c r="W1685" t="s">
        <v>23</v>
      </c>
    </row>
    <row r="1686" spans="1:23" x14ac:dyDescent="0.4">
      <c r="A1686">
        <v>1685</v>
      </c>
      <c r="B1686">
        <v>1</v>
      </c>
      <c r="C1686">
        <v>1</v>
      </c>
      <c r="D1686">
        <v>1</v>
      </c>
      <c r="E1686">
        <v>1</v>
      </c>
      <c r="F1686">
        <v>0.29189740331393299</v>
      </c>
      <c r="G1686">
        <v>-46.321697917829802</v>
      </c>
      <c r="H1686">
        <v>0.999999999999999</v>
      </c>
      <c r="I1686">
        <v>84.412914463459998</v>
      </c>
      <c r="J1686" t="s">
        <v>1102</v>
      </c>
      <c r="K1686" t="s">
        <v>25</v>
      </c>
      <c r="L1686" t="s">
        <v>3547</v>
      </c>
      <c r="M1686" t="s">
        <v>3548</v>
      </c>
      <c r="N1686" t="s">
        <v>3549</v>
      </c>
      <c r="O1686" t="s">
        <v>3550</v>
      </c>
      <c r="P1686">
        <v>3.0999998999999998</v>
      </c>
      <c r="Q1686" t="s">
        <v>3551</v>
      </c>
      <c r="R1686" t="s">
        <v>3552</v>
      </c>
      <c r="S1686">
        <v>8593113154</v>
      </c>
      <c r="T1686">
        <v>229.0859207</v>
      </c>
      <c r="U1686" t="s">
        <v>31</v>
      </c>
      <c r="V1686" t="s">
        <v>3553</v>
      </c>
      <c r="W1686" t="s">
        <v>23</v>
      </c>
    </row>
    <row r="1687" spans="1:23" x14ac:dyDescent="0.4">
      <c r="A1687">
        <v>1686</v>
      </c>
      <c r="B1687">
        <v>1</v>
      </c>
      <c r="C1687">
        <v>1</v>
      </c>
      <c r="D1687">
        <v>1</v>
      </c>
      <c r="E1687">
        <v>1</v>
      </c>
      <c r="F1687">
        <v>0.29189740331393299</v>
      </c>
      <c r="G1687">
        <v>-46.321697917829802</v>
      </c>
      <c r="H1687" t="s">
        <v>23</v>
      </c>
      <c r="I1687">
        <v>84.412914463459998</v>
      </c>
      <c r="J1687" t="s">
        <v>1102</v>
      </c>
      <c r="K1687" t="s">
        <v>25</v>
      </c>
      <c r="L1687" t="s">
        <v>3547</v>
      </c>
      <c r="M1687" t="s">
        <v>3548</v>
      </c>
      <c r="N1687" t="s">
        <v>3549</v>
      </c>
      <c r="O1687" t="s">
        <v>3550</v>
      </c>
      <c r="P1687">
        <v>3.0999998999999998</v>
      </c>
      <c r="Q1687" t="s">
        <v>3551</v>
      </c>
      <c r="R1687" t="s">
        <v>3552</v>
      </c>
      <c r="S1687">
        <v>8593113154</v>
      </c>
      <c r="T1687">
        <v>229.0859207</v>
      </c>
      <c r="U1687" t="s">
        <v>31</v>
      </c>
      <c r="V1687" t="s">
        <v>3554</v>
      </c>
      <c r="W1687" t="s">
        <v>23</v>
      </c>
    </row>
    <row r="1688" spans="1:23" x14ac:dyDescent="0.4">
      <c r="A1688">
        <v>1687</v>
      </c>
      <c r="B1688">
        <v>1</v>
      </c>
      <c r="C1688">
        <v>2</v>
      </c>
      <c r="D1688">
        <v>1</v>
      </c>
      <c r="E1688">
        <v>1</v>
      </c>
      <c r="F1688">
        <v>0.29188200091704802</v>
      </c>
      <c r="G1688">
        <v>-38.062056971722598</v>
      </c>
      <c r="H1688">
        <v>0.99899497487437094</v>
      </c>
      <c r="I1688">
        <v>13.658384966731701</v>
      </c>
      <c r="J1688" t="s">
        <v>1964</v>
      </c>
      <c r="K1688" t="s">
        <v>25</v>
      </c>
      <c r="L1688" t="s">
        <v>3555</v>
      </c>
      <c r="M1688" t="s">
        <v>3556</v>
      </c>
      <c r="N1688" t="s">
        <v>3557</v>
      </c>
      <c r="O1688" t="s">
        <v>3558</v>
      </c>
      <c r="P1688">
        <v>-0.5</v>
      </c>
      <c r="Q1688" t="s">
        <v>3559</v>
      </c>
      <c r="R1688" t="s">
        <v>3560</v>
      </c>
      <c r="S1688">
        <v>3989622</v>
      </c>
      <c r="T1688">
        <v>593.1864822</v>
      </c>
      <c r="U1688" t="s">
        <v>31</v>
      </c>
      <c r="V1688" t="s">
        <v>3561</v>
      </c>
      <c r="W1688" t="s">
        <v>23</v>
      </c>
    </row>
    <row r="1689" spans="1:23" x14ac:dyDescent="0.4">
      <c r="A1689">
        <v>1688</v>
      </c>
      <c r="B1689">
        <v>1</v>
      </c>
      <c r="C1689">
        <v>2</v>
      </c>
      <c r="D1689">
        <v>1</v>
      </c>
      <c r="E1689">
        <v>1</v>
      </c>
      <c r="F1689">
        <v>0.29188200091704802</v>
      </c>
      <c r="G1689">
        <v>-38.062056971722598</v>
      </c>
      <c r="H1689" t="s">
        <v>23</v>
      </c>
      <c r="I1689">
        <v>13.658384966731701</v>
      </c>
      <c r="J1689" t="s">
        <v>1964</v>
      </c>
      <c r="K1689" t="s">
        <v>25</v>
      </c>
      <c r="L1689" t="s">
        <v>3555</v>
      </c>
      <c r="M1689" t="s">
        <v>3556</v>
      </c>
      <c r="N1689" t="s">
        <v>3557</v>
      </c>
      <c r="O1689" t="s">
        <v>3558</v>
      </c>
      <c r="P1689">
        <v>-0.5</v>
      </c>
      <c r="Q1689" t="s">
        <v>3559</v>
      </c>
      <c r="R1689" t="s">
        <v>3560</v>
      </c>
      <c r="S1689">
        <v>3989622</v>
      </c>
      <c r="T1689">
        <v>593.1864822</v>
      </c>
      <c r="U1689" t="s">
        <v>31</v>
      </c>
      <c r="V1689" t="s">
        <v>3562</v>
      </c>
      <c r="W1689" t="s">
        <v>23</v>
      </c>
    </row>
    <row r="1690" spans="1:23" x14ac:dyDescent="0.4">
      <c r="A1690">
        <v>1689</v>
      </c>
      <c r="B1690">
        <v>1</v>
      </c>
      <c r="C1690">
        <v>1</v>
      </c>
      <c r="D1690">
        <v>1</v>
      </c>
      <c r="E1690">
        <v>1</v>
      </c>
      <c r="F1690">
        <v>0.29182669173456199</v>
      </c>
      <c r="G1690">
        <v>-41.3568910567381</v>
      </c>
      <c r="H1690">
        <v>0.99949748743718503</v>
      </c>
      <c r="I1690">
        <v>17.461676328557299</v>
      </c>
      <c r="J1690" t="s">
        <v>1964</v>
      </c>
      <c r="K1690" t="s">
        <v>25</v>
      </c>
      <c r="L1690" t="s">
        <v>3563</v>
      </c>
      <c r="M1690" t="s">
        <v>3564</v>
      </c>
      <c r="N1690" t="s">
        <v>3565</v>
      </c>
      <c r="O1690" t="s">
        <v>3566</v>
      </c>
      <c r="P1690">
        <v>0.10000000100000001</v>
      </c>
      <c r="Q1690" t="s">
        <v>3567</v>
      </c>
      <c r="R1690" t="s">
        <v>3568</v>
      </c>
      <c r="S1690">
        <v>8593653830</v>
      </c>
      <c r="T1690">
        <v>593.1864822</v>
      </c>
      <c r="U1690" t="s">
        <v>31</v>
      </c>
      <c r="V1690" t="s">
        <v>3569</v>
      </c>
      <c r="W1690" t="s">
        <v>23</v>
      </c>
    </row>
    <row r="1691" spans="1:23" x14ac:dyDescent="0.4">
      <c r="A1691">
        <v>1690</v>
      </c>
      <c r="B1691">
        <v>1</v>
      </c>
      <c r="C1691">
        <v>1</v>
      </c>
      <c r="D1691">
        <v>1</v>
      </c>
      <c r="E1691">
        <v>1</v>
      </c>
      <c r="F1691">
        <v>0.29182669173456199</v>
      </c>
      <c r="G1691">
        <v>-41.3568910567381</v>
      </c>
      <c r="H1691" t="s">
        <v>23</v>
      </c>
      <c r="I1691">
        <v>17.461676328557299</v>
      </c>
      <c r="J1691" t="s">
        <v>1964</v>
      </c>
      <c r="K1691" t="s">
        <v>25</v>
      </c>
      <c r="L1691" t="s">
        <v>3563</v>
      </c>
      <c r="M1691" t="s">
        <v>3564</v>
      </c>
      <c r="N1691" t="s">
        <v>3565</v>
      </c>
      <c r="O1691" t="s">
        <v>3566</v>
      </c>
      <c r="P1691">
        <v>0.10000000100000001</v>
      </c>
      <c r="Q1691" t="s">
        <v>3567</v>
      </c>
      <c r="R1691" t="s">
        <v>3568</v>
      </c>
      <c r="S1691">
        <v>8593653830</v>
      </c>
      <c r="T1691">
        <v>593.1864822</v>
      </c>
      <c r="U1691" t="s">
        <v>31</v>
      </c>
      <c r="V1691" t="s">
        <v>3570</v>
      </c>
      <c r="W1691" t="s">
        <v>23</v>
      </c>
    </row>
    <row r="1692" spans="1:23" x14ac:dyDescent="0.4">
      <c r="A1692">
        <v>1691</v>
      </c>
      <c r="B1692">
        <v>1</v>
      </c>
      <c r="C1692">
        <v>1</v>
      </c>
      <c r="D1692">
        <v>1</v>
      </c>
      <c r="E1692">
        <v>2</v>
      </c>
      <c r="F1692">
        <v>0.29165951055432299</v>
      </c>
      <c r="G1692">
        <v>-198.163837010013</v>
      </c>
      <c r="H1692" t="s">
        <v>23</v>
      </c>
      <c r="I1692">
        <v>56.835537726721903</v>
      </c>
      <c r="J1692" t="s">
        <v>3571</v>
      </c>
      <c r="K1692" t="s">
        <v>25</v>
      </c>
      <c r="L1692" t="s">
        <v>3572</v>
      </c>
      <c r="M1692" t="s">
        <v>3573</v>
      </c>
      <c r="N1692" t="s">
        <v>3574</v>
      </c>
      <c r="O1692" t="s">
        <v>3575</v>
      </c>
      <c r="P1692">
        <v>0.40000000600000002</v>
      </c>
      <c r="Q1692">
        <v>135456320</v>
      </c>
      <c r="R1692" t="s">
        <v>3576</v>
      </c>
      <c r="S1692">
        <v>3153922</v>
      </c>
      <c r="T1692">
        <v>301.07066459999999</v>
      </c>
      <c r="U1692" t="s">
        <v>31</v>
      </c>
      <c r="V1692" t="s">
        <v>3577</v>
      </c>
      <c r="W1692" t="s">
        <v>23</v>
      </c>
    </row>
    <row r="1693" spans="1:23" x14ac:dyDescent="0.4">
      <c r="A1693">
        <v>1692</v>
      </c>
      <c r="B1693">
        <v>1</v>
      </c>
      <c r="C1693">
        <v>1</v>
      </c>
      <c r="D1693">
        <v>1</v>
      </c>
      <c r="E1693">
        <v>2</v>
      </c>
      <c r="F1693">
        <v>0.29165951055432299</v>
      </c>
      <c r="G1693">
        <v>-198.163837010013</v>
      </c>
      <c r="H1693">
        <v>0.97989949748743699</v>
      </c>
      <c r="I1693">
        <v>56.835537726721903</v>
      </c>
      <c r="J1693" t="s">
        <v>3571</v>
      </c>
      <c r="K1693" t="s">
        <v>25</v>
      </c>
      <c r="L1693" t="s">
        <v>3572</v>
      </c>
      <c r="M1693" t="s">
        <v>3573</v>
      </c>
      <c r="N1693" t="s">
        <v>3574</v>
      </c>
      <c r="O1693" t="s">
        <v>3575</v>
      </c>
      <c r="P1693">
        <v>0.40000000600000002</v>
      </c>
      <c r="Q1693">
        <v>135456320</v>
      </c>
      <c r="R1693" t="s">
        <v>3576</v>
      </c>
      <c r="S1693">
        <v>3153922</v>
      </c>
      <c r="T1693">
        <v>301.07066459999999</v>
      </c>
      <c r="U1693" t="s">
        <v>31</v>
      </c>
      <c r="V1693" t="s">
        <v>3578</v>
      </c>
      <c r="W1693" t="s">
        <v>23</v>
      </c>
    </row>
    <row r="1694" spans="1:23" x14ac:dyDescent="0.4">
      <c r="A1694">
        <v>1693</v>
      </c>
      <c r="B1694">
        <v>1</v>
      </c>
      <c r="C1694">
        <v>1</v>
      </c>
      <c r="D1694">
        <v>1</v>
      </c>
      <c r="E1694">
        <v>2</v>
      </c>
      <c r="F1694">
        <v>0.29165357365804701</v>
      </c>
      <c r="G1694">
        <v>-518.31714994869003</v>
      </c>
      <c r="H1694" t="s">
        <v>23</v>
      </c>
      <c r="I1694">
        <v>13.978382662310599</v>
      </c>
      <c r="J1694" t="s">
        <v>3540</v>
      </c>
      <c r="K1694" t="s">
        <v>25</v>
      </c>
      <c r="L1694" t="s">
        <v>3541</v>
      </c>
      <c r="M1694" t="s">
        <v>3542</v>
      </c>
      <c r="N1694" t="s">
        <v>28</v>
      </c>
      <c r="O1694" t="s">
        <v>3543</v>
      </c>
      <c r="P1694">
        <v>5.5999999000000003</v>
      </c>
      <c r="Q1694" t="s">
        <v>3544</v>
      </c>
      <c r="R1694" t="s">
        <v>3545</v>
      </c>
      <c r="S1694">
        <v>3178562</v>
      </c>
      <c r="T1694">
        <v>741.22365549999995</v>
      </c>
      <c r="U1694" t="s">
        <v>31</v>
      </c>
      <c r="V1694" t="s">
        <v>3579</v>
      </c>
      <c r="W1694" t="s">
        <v>23</v>
      </c>
    </row>
    <row r="1695" spans="1:23" x14ac:dyDescent="0.4">
      <c r="A1695">
        <v>1694</v>
      </c>
      <c r="B1695">
        <v>1</v>
      </c>
      <c r="C1695">
        <v>1</v>
      </c>
      <c r="D1695">
        <v>1</v>
      </c>
      <c r="E1695">
        <v>2</v>
      </c>
      <c r="F1695">
        <v>0.29165357365804701</v>
      </c>
      <c r="G1695">
        <v>-518.31714994869003</v>
      </c>
      <c r="H1695">
        <v>0.44824120603015</v>
      </c>
      <c r="I1695">
        <v>13.978382662310599</v>
      </c>
      <c r="J1695" t="s">
        <v>3540</v>
      </c>
      <c r="K1695" t="s">
        <v>25</v>
      </c>
      <c r="L1695" t="s">
        <v>3541</v>
      </c>
      <c r="M1695" t="s">
        <v>3542</v>
      </c>
      <c r="N1695" t="s">
        <v>28</v>
      </c>
      <c r="O1695" t="s">
        <v>3543</v>
      </c>
      <c r="P1695">
        <v>5.5999999000000003</v>
      </c>
      <c r="Q1695" t="s">
        <v>3544</v>
      </c>
      <c r="R1695" t="s">
        <v>3545</v>
      </c>
      <c r="S1695">
        <v>3178562</v>
      </c>
      <c r="T1695">
        <v>741.22365549999995</v>
      </c>
      <c r="U1695" t="s">
        <v>31</v>
      </c>
      <c r="V1695" t="s">
        <v>3580</v>
      </c>
      <c r="W1695" t="s">
        <v>23</v>
      </c>
    </row>
    <row r="1696" spans="1:23" x14ac:dyDescent="0.4">
      <c r="A1696">
        <v>1695</v>
      </c>
      <c r="B1696">
        <v>1</v>
      </c>
      <c r="C1696">
        <v>1</v>
      </c>
      <c r="D1696">
        <v>1</v>
      </c>
      <c r="E1696">
        <v>1</v>
      </c>
      <c r="F1696">
        <v>0.29135288647875601</v>
      </c>
      <c r="G1696">
        <v>-28.328589772439301</v>
      </c>
      <c r="H1696" t="s">
        <v>23</v>
      </c>
      <c r="I1696">
        <v>9.6773493093865</v>
      </c>
      <c r="J1696" t="s">
        <v>1017</v>
      </c>
      <c r="K1696" t="s">
        <v>25</v>
      </c>
      <c r="L1696" t="s">
        <v>2220</v>
      </c>
      <c r="M1696" t="s">
        <v>2221</v>
      </c>
      <c r="N1696" t="s">
        <v>2222</v>
      </c>
      <c r="O1696" t="s">
        <v>2223</v>
      </c>
      <c r="P1696">
        <v>0.69999998799999996</v>
      </c>
      <c r="Q1696" t="s">
        <v>2224</v>
      </c>
      <c r="R1696" t="s">
        <v>2225</v>
      </c>
      <c r="S1696">
        <v>34380376446</v>
      </c>
      <c r="T1696">
        <v>449.10783789999999</v>
      </c>
      <c r="U1696" t="s">
        <v>31</v>
      </c>
      <c r="V1696" t="s">
        <v>3581</v>
      </c>
      <c r="W1696" t="s">
        <v>23</v>
      </c>
    </row>
    <row r="1697" spans="1:23" x14ac:dyDescent="0.4">
      <c r="A1697">
        <v>1696</v>
      </c>
      <c r="B1697">
        <v>1</v>
      </c>
      <c r="C1697">
        <v>1</v>
      </c>
      <c r="D1697">
        <v>1</v>
      </c>
      <c r="E1697">
        <v>1</v>
      </c>
      <c r="F1697">
        <v>0.29135288647875601</v>
      </c>
      <c r="G1697">
        <v>-28.328589772439301</v>
      </c>
      <c r="H1697">
        <v>0.999999999999999</v>
      </c>
      <c r="I1697">
        <v>9.6773493093865</v>
      </c>
      <c r="J1697" t="s">
        <v>1017</v>
      </c>
      <c r="K1697" t="s">
        <v>25</v>
      </c>
      <c r="L1697" t="s">
        <v>2220</v>
      </c>
      <c r="M1697" t="s">
        <v>2221</v>
      </c>
      <c r="N1697" t="s">
        <v>2222</v>
      </c>
      <c r="O1697" t="s">
        <v>2223</v>
      </c>
      <c r="P1697">
        <v>0.69999998799999996</v>
      </c>
      <c r="Q1697" t="s">
        <v>2224</v>
      </c>
      <c r="R1697" t="s">
        <v>2225</v>
      </c>
      <c r="S1697">
        <v>34380376446</v>
      </c>
      <c r="T1697">
        <v>449.10783789999999</v>
      </c>
      <c r="U1697" t="s">
        <v>31</v>
      </c>
      <c r="V1697" t="s">
        <v>3582</v>
      </c>
      <c r="W1697" t="s">
        <v>23</v>
      </c>
    </row>
    <row r="1698" spans="1:23" x14ac:dyDescent="0.4">
      <c r="A1698">
        <v>1697</v>
      </c>
      <c r="B1698">
        <v>1</v>
      </c>
      <c r="C1698">
        <v>1</v>
      </c>
      <c r="D1698">
        <v>1</v>
      </c>
      <c r="E1698">
        <v>1</v>
      </c>
      <c r="F1698">
        <v>0.29127044007628899</v>
      </c>
      <c r="G1698">
        <v>-20.9998222645876</v>
      </c>
      <c r="H1698" t="s">
        <v>23</v>
      </c>
      <c r="I1698">
        <v>13.374549131986299</v>
      </c>
      <c r="J1698" t="s">
        <v>1017</v>
      </c>
      <c r="K1698" t="s">
        <v>25</v>
      </c>
      <c r="L1698" t="s">
        <v>2220</v>
      </c>
      <c r="M1698" t="s">
        <v>2221</v>
      </c>
      <c r="N1698" t="s">
        <v>2222</v>
      </c>
      <c r="O1698" t="s">
        <v>2223</v>
      </c>
      <c r="P1698">
        <v>0.69999998799999996</v>
      </c>
      <c r="Q1698" t="s">
        <v>2224</v>
      </c>
      <c r="R1698" t="s">
        <v>2225</v>
      </c>
      <c r="S1698">
        <v>34380376446</v>
      </c>
      <c r="T1698">
        <v>449.10783789999999</v>
      </c>
      <c r="U1698" t="s">
        <v>31</v>
      </c>
      <c r="V1698" t="s">
        <v>3583</v>
      </c>
      <c r="W1698" t="s">
        <v>23</v>
      </c>
    </row>
    <row r="1699" spans="1:23" x14ac:dyDescent="0.4">
      <c r="A1699">
        <v>1698</v>
      </c>
      <c r="B1699">
        <v>1</v>
      </c>
      <c r="C1699">
        <v>1</v>
      </c>
      <c r="D1699">
        <v>1</v>
      </c>
      <c r="E1699">
        <v>1</v>
      </c>
      <c r="F1699">
        <v>0.29127044007628899</v>
      </c>
      <c r="G1699">
        <v>-20.9998222645876</v>
      </c>
      <c r="H1699">
        <v>0.999999999999999</v>
      </c>
      <c r="I1699">
        <v>13.374549131986299</v>
      </c>
      <c r="J1699" t="s">
        <v>1017</v>
      </c>
      <c r="K1699" t="s">
        <v>25</v>
      </c>
      <c r="L1699" t="s">
        <v>2220</v>
      </c>
      <c r="M1699" t="s">
        <v>2221</v>
      </c>
      <c r="N1699" t="s">
        <v>2222</v>
      </c>
      <c r="O1699" t="s">
        <v>2223</v>
      </c>
      <c r="P1699">
        <v>0.69999998799999996</v>
      </c>
      <c r="Q1699" t="s">
        <v>2224</v>
      </c>
      <c r="R1699" t="s">
        <v>2225</v>
      </c>
      <c r="S1699">
        <v>34380376446</v>
      </c>
      <c r="T1699">
        <v>449.10783789999999</v>
      </c>
      <c r="U1699" t="s">
        <v>31</v>
      </c>
      <c r="V1699" t="s">
        <v>3584</v>
      </c>
      <c r="W1699" t="s">
        <v>23</v>
      </c>
    </row>
    <row r="1700" spans="1:23" x14ac:dyDescent="0.4">
      <c r="A1700">
        <v>1699</v>
      </c>
      <c r="B1700">
        <v>1</v>
      </c>
      <c r="C1700">
        <v>1</v>
      </c>
      <c r="D1700">
        <v>1</v>
      </c>
      <c r="E1700">
        <v>1</v>
      </c>
      <c r="F1700">
        <v>0.29117540009145698</v>
      </c>
      <c r="G1700">
        <v>-15.719972352474899</v>
      </c>
      <c r="H1700">
        <v>0.999999999999999</v>
      </c>
      <c r="I1700">
        <v>5.8434156998386602</v>
      </c>
      <c r="J1700" t="s">
        <v>2364</v>
      </c>
      <c r="K1700" t="s">
        <v>25</v>
      </c>
      <c r="L1700" t="s">
        <v>2365</v>
      </c>
      <c r="M1700" t="s">
        <v>2366</v>
      </c>
      <c r="N1700" t="s">
        <v>2367</v>
      </c>
      <c r="O1700" t="s">
        <v>2368</v>
      </c>
      <c r="P1700">
        <v>2.2349462500000001</v>
      </c>
      <c r="Q1700" t="s">
        <v>2369</v>
      </c>
      <c r="R1700" t="s">
        <v>2370</v>
      </c>
      <c r="S1700">
        <v>255781758</v>
      </c>
      <c r="T1700">
        <v>271.06009990000001</v>
      </c>
      <c r="U1700" t="s">
        <v>31</v>
      </c>
      <c r="V1700" t="s">
        <v>3585</v>
      </c>
      <c r="W1700" t="s">
        <v>23</v>
      </c>
    </row>
    <row r="1701" spans="1:23" x14ac:dyDescent="0.4">
      <c r="A1701">
        <v>1700</v>
      </c>
      <c r="B1701">
        <v>1</v>
      </c>
      <c r="C1701">
        <v>1</v>
      </c>
      <c r="D1701">
        <v>1</v>
      </c>
      <c r="E1701">
        <v>1</v>
      </c>
      <c r="F1701">
        <v>0.29117540009145698</v>
      </c>
      <c r="G1701">
        <v>-15.719972352474899</v>
      </c>
      <c r="H1701" t="s">
        <v>23</v>
      </c>
      <c r="I1701">
        <v>5.8434156998386602</v>
      </c>
      <c r="J1701" t="s">
        <v>2364</v>
      </c>
      <c r="K1701" t="s">
        <v>25</v>
      </c>
      <c r="L1701" t="s">
        <v>2365</v>
      </c>
      <c r="M1701" t="s">
        <v>2366</v>
      </c>
      <c r="N1701" t="s">
        <v>2367</v>
      </c>
      <c r="O1701" t="s">
        <v>2368</v>
      </c>
      <c r="P1701">
        <v>2.2349462500000001</v>
      </c>
      <c r="Q1701" t="s">
        <v>2369</v>
      </c>
      <c r="R1701" t="s">
        <v>2370</v>
      </c>
      <c r="S1701">
        <v>255781758</v>
      </c>
      <c r="T1701">
        <v>271.06009990000001</v>
      </c>
      <c r="U1701" t="s">
        <v>31</v>
      </c>
      <c r="V1701" t="s">
        <v>3586</v>
      </c>
      <c r="W1701" t="s">
        <v>23</v>
      </c>
    </row>
    <row r="1702" spans="1:23" x14ac:dyDescent="0.4">
      <c r="A1702">
        <v>1701</v>
      </c>
      <c r="B1702">
        <v>1</v>
      </c>
      <c r="C1702">
        <v>1</v>
      </c>
      <c r="D1702">
        <v>1</v>
      </c>
      <c r="E1702">
        <v>1</v>
      </c>
      <c r="F1702">
        <v>0.29101148556701101</v>
      </c>
      <c r="G1702">
        <v>-56.863380480104702</v>
      </c>
      <c r="H1702" t="s">
        <v>23</v>
      </c>
      <c r="I1702">
        <v>43.0637604709081</v>
      </c>
      <c r="J1702" t="s">
        <v>3587</v>
      </c>
      <c r="K1702" t="s">
        <v>25</v>
      </c>
      <c r="L1702" t="s">
        <v>3588</v>
      </c>
      <c r="M1702" t="s">
        <v>3589</v>
      </c>
      <c r="N1702" t="s">
        <v>3590</v>
      </c>
      <c r="O1702" t="s">
        <v>3591</v>
      </c>
      <c r="P1702">
        <v>3.2000000499999999</v>
      </c>
      <c r="Q1702" t="s">
        <v>3592</v>
      </c>
      <c r="R1702" t="s">
        <v>3593</v>
      </c>
      <c r="S1702">
        <v>3186754</v>
      </c>
      <c r="T1702">
        <v>299.12778550000002</v>
      </c>
      <c r="U1702" t="s">
        <v>31</v>
      </c>
      <c r="V1702" t="s">
        <v>3594</v>
      </c>
      <c r="W1702" t="s">
        <v>23</v>
      </c>
    </row>
    <row r="1703" spans="1:23" x14ac:dyDescent="0.4">
      <c r="A1703">
        <v>1702</v>
      </c>
      <c r="B1703">
        <v>1</v>
      </c>
      <c r="C1703">
        <v>1</v>
      </c>
      <c r="D1703">
        <v>1</v>
      </c>
      <c r="E1703">
        <v>1</v>
      </c>
      <c r="F1703">
        <v>0.29101148556701101</v>
      </c>
      <c r="G1703">
        <v>-56.863380480104702</v>
      </c>
      <c r="H1703">
        <v>0.99949748743718503</v>
      </c>
      <c r="I1703">
        <v>43.0637604709081</v>
      </c>
      <c r="J1703" t="s">
        <v>3587</v>
      </c>
      <c r="K1703" t="s">
        <v>25</v>
      </c>
      <c r="L1703" t="s">
        <v>3588</v>
      </c>
      <c r="M1703" t="s">
        <v>3589</v>
      </c>
      <c r="N1703" t="s">
        <v>3590</v>
      </c>
      <c r="O1703" t="s">
        <v>3591</v>
      </c>
      <c r="P1703">
        <v>3.2000000499999999</v>
      </c>
      <c r="Q1703" t="s">
        <v>3592</v>
      </c>
      <c r="R1703" t="s">
        <v>3593</v>
      </c>
      <c r="S1703">
        <v>3186754</v>
      </c>
      <c r="T1703">
        <v>299.12778550000002</v>
      </c>
      <c r="U1703" t="s">
        <v>31</v>
      </c>
      <c r="V1703" t="s">
        <v>3595</v>
      </c>
      <c r="W1703" t="s">
        <v>23</v>
      </c>
    </row>
    <row r="1704" spans="1:23" x14ac:dyDescent="0.4">
      <c r="A1704">
        <v>1703</v>
      </c>
      <c r="B1704">
        <v>1</v>
      </c>
      <c r="C1704">
        <v>2</v>
      </c>
      <c r="D1704">
        <v>1</v>
      </c>
      <c r="E1704">
        <v>1</v>
      </c>
      <c r="F1704">
        <v>0.29082828695324803</v>
      </c>
      <c r="G1704">
        <v>-327.50862033436601</v>
      </c>
      <c r="H1704">
        <v>0.99648241206030097</v>
      </c>
      <c r="I1704">
        <v>40.596992479082203</v>
      </c>
      <c r="J1704" t="s">
        <v>253</v>
      </c>
      <c r="K1704" t="s">
        <v>25</v>
      </c>
      <c r="L1704" t="s">
        <v>3596</v>
      </c>
      <c r="M1704" t="s">
        <v>3597</v>
      </c>
      <c r="N1704" t="s">
        <v>28</v>
      </c>
      <c r="O1704" t="s">
        <v>3598</v>
      </c>
      <c r="P1704">
        <v>2.2999999500000001</v>
      </c>
      <c r="Q1704">
        <v>12444713</v>
      </c>
      <c r="R1704" t="s">
        <v>3599</v>
      </c>
      <c r="S1704">
        <v>32786</v>
      </c>
      <c r="T1704">
        <v>401.20709849999997</v>
      </c>
      <c r="U1704" t="s">
        <v>31</v>
      </c>
      <c r="V1704" t="s">
        <v>3600</v>
      </c>
      <c r="W1704" t="s">
        <v>23</v>
      </c>
    </row>
    <row r="1705" spans="1:23" x14ac:dyDescent="0.4">
      <c r="A1705">
        <v>1704</v>
      </c>
      <c r="B1705">
        <v>1</v>
      </c>
      <c r="C1705">
        <v>2</v>
      </c>
      <c r="D1705">
        <v>1</v>
      </c>
      <c r="E1705">
        <v>1</v>
      </c>
      <c r="F1705">
        <v>0.29082828695324803</v>
      </c>
      <c r="G1705">
        <v>-327.50862033436601</v>
      </c>
      <c r="H1705" t="s">
        <v>23</v>
      </c>
      <c r="I1705">
        <v>40.596992479082203</v>
      </c>
      <c r="J1705" t="s">
        <v>253</v>
      </c>
      <c r="K1705" t="s">
        <v>25</v>
      </c>
      <c r="L1705" t="s">
        <v>3596</v>
      </c>
      <c r="M1705" t="s">
        <v>3597</v>
      </c>
      <c r="N1705" t="s">
        <v>28</v>
      </c>
      <c r="O1705" t="s">
        <v>3598</v>
      </c>
      <c r="P1705">
        <v>2.2999999500000001</v>
      </c>
      <c r="Q1705">
        <v>12444713</v>
      </c>
      <c r="R1705" t="s">
        <v>3599</v>
      </c>
      <c r="S1705">
        <v>32786</v>
      </c>
      <c r="T1705">
        <v>401.20709849999997</v>
      </c>
      <c r="U1705" t="s">
        <v>31</v>
      </c>
      <c r="V1705" t="s">
        <v>3601</v>
      </c>
      <c r="W1705" t="s">
        <v>23</v>
      </c>
    </row>
    <row r="1706" spans="1:23" x14ac:dyDescent="0.4">
      <c r="A1706">
        <v>1705</v>
      </c>
      <c r="B1706">
        <v>1</v>
      </c>
      <c r="C1706">
        <v>1</v>
      </c>
      <c r="D1706">
        <v>1</v>
      </c>
      <c r="E1706">
        <v>1</v>
      </c>
      <c r="F1706">
        <v>0.29056154556858599</v>
      </c>
      <c r="G1706">
        <v>-82.095553967308902</v>
      </c>
      <c r="H1706" t="s">
        <v>23</v>
      </c>
      <c r="I1706">
        <v>16.396118220103599</v>
      </c>
      <c r="J1706" t="s">
        <v>970</v>
      </c>
      <c r="K1706" t="s">
        <v>25</v>
      </c>
      <c r="L1706" t="s">
        <v>3602</v>
      </c>
      <c r="M1706" t="s">
        <v>3603</v>
      </c>
      <c r="N1706" t="s">
        <v>3604</v>
      </c>
      <c r="O1706" t="s">
        <v>3605</v>
      </c>
      <c r="P1706">
        <v>-1.90261149</v>
      </c>
      <c r="Q1706" t="s">
        <v>3606</v>
      </c>
      <c r="R1706" t="s">
        <v>3607</v>
      </c>
      <c r="S1706">
        <v>43033583718</v>
      </c>
      <c r="T1706">
        <v>147.07640000000001</v>
      </c>
      <c r="U1706" t="s">
        <v>31</v>
      </c>
      <c r="V1706" t="s">
        <v>3608</v>
      </c>
      <c r="W1706" t="s">
        <v>23</v>
      </c>
    </row>
    <row r="1707" spans="1:23" x14ac:dyDescent="0.4">
      <c r="A1707">
        <v>1706</v>
      </c>
      <c r="B1707">
        <v>1</v>
      </c>
      <c r="C1707">
        <v>1</v>
      </c>
      <c r="D1707">
        <v>1</v>
      </c>
      <c r="E1707">
        <v>1</v>
      </c>
      <c r="F1707">
        <v>0.29056154556858599</v>
      </c>
      <c r="G1707">
        <v>-82.095553967308902</v>
      </c>
      <c r="H1707">
        <v>0.999999999999999</v>
      </c>
      <c r="I1707">
        <v>16.396118220103599</v>
      </c>
      <c r="J1707" t="s">
        <v>970</v>
      </c>
      <c r="K1707" t="s">
        <v>25</v>
      </c>
      <c r="L1707" t="s">
        <v>3602</v>
      </c>
      <c r="M1707" t="s">
        <v>3603</v>
      </c>
      <c r="N1707" t="s">
        <v>3604</v>
      </c>
      <c r="O1707" t="s">
        <v>3605</v>
      </c>
      <c r="P1707">
        <v>-1.90261149</v>
      </c>
      <c r="Q1707" t="s">
        <v>3606</v>
      </c>
      <c r="R1707" t="s">
        <v>3607</v>
      </c>
      <c r="S1707">
        <v>43033583718</v>
      </c>
      <c r="T1707">
        <v>147.07640000000001</v>
      </c>
      <c r="U1707" t="s">
        <v>31</v>
      </c>
      <c r="V1707" t="s">
        <v>3609</v>
      </c>
      <c r="W1707" t="s">
        <v>23</v>
      </c>
    </row>
    <row r="1708" spans="1:23" x14ac:dyDescent="0.4">
      <c r="A1708">
        <v>1707</v>
      </c>
      <c r="B1708">
        <v>1</v>
      </c>
      <c r="C1708">
        <v>1</v>
      </c>
      <c r="D1708">
        <v>1</v>
      </c>
      <c r="E1708">
        <v>1</v>
      </c>
      <c r="F1708">
        <v>0.29053172898907997</v>
      </c>
      <c r="G1708">
        <v>-171.87394777328899</v>
      </c>
      <c r="H1708">
        <v>0.999999999999999</v>
      </c>
      <c r="I1708">
        <v>28.350383284370899</v>
      </c>
      <c r="J1708" t="s">
        <v>1894</v>
      </c>
      <c r="K1708" t="s">
        <v>25</v>
      </c>
      <c r="L1708" t="s">
        <v>3610</v>
      </c>
      <c r="M1708" t="s">
        <v>3611</v>
      </c>
      <c r="N1708" t="s">
        <v>3612</v>
      </c>
      <c r="O1708" t="s">
        <v>3613</v>
      </c>
      <c r="P1708">
        <v>-0.5</v>
      </c>
      <c r="Q1708" t="s">
        <v>3614</v>
      </c>
      <c r="R1708" t="s">
        <v>3615</v>
      </c>
      <c r="S1708">
        <v>255781246</v>
      </c>
      <c r="T1708">
        <v>581.1864822</v>
      </c>
      <c r="U1708" t="s">
        <v>31</v>
      </c>
      <c r="V1708" t="s">
        <v>3616</v>
      </c>
      <c r="W1708" t="s">
        <v>23</v>
      </c>
    </row>
    <row r="1709" spans="1:23" x14ac:dyDescent="0.4">
      <c r="A1709">
        <v>1708</v>
      </c>
      <c r="B1709">
        <v>1</v>
      </c>
      <c r="C1709">
        <v>1</v>
      </c>
      <c r="D1709">
        <v>1</v>
      </c>
      <c r="E1709">
        <v>1</v>
      </c>
      <c r="F1709">
        <v>0.29053172898907997</v>
      </c>
      <c r="G1709">
        <v>-171.87394777328899</v>
      </c>
      <c r="H1709" t="s">
        <v>23</v>
      </c>
      <c r="I1709">
        <v>28.350383284370899</v>
      </c>
      <c r="J1709" t="s">
        <v>1894</v>
      </c>
      <c r="K1709" t="s">
        <v>25</v>
      </c>
      <c r="L1709" t="s">
        <v>3610</v>
      </c>
      <c r="M1709" t="s">
        <v>3611</v>
      </c>
      <c r="N1709" t="s">
        <v>3612</v>
      </c>
      <c r="O1709" t="s">
        <v>3613</v>
      </c>
      <c r="P1709">
        <v>-0.5</v>
      </c>
      <c r="Q1709" t="s">
        <v>3614</v>
      </c>
      <c r="R1709" t="s">
        <v>3615</v>
      </c>
      <c r="S1709">
        <v>255781246</v>
      </c>
      <c r="T1709">
        <v>581.1864822</v>
      </c>
      <c r="U1709" t="s">
        <v>31</v>
      </c>
      <c r="V1709" t="s">
        <v>3617</v>
      </c>
      <c r="W1709" t="s">
        <v>23</v>
      </c>
    </row>
    <row r="1710" spans="1:23" x14ac:dyDescent="0.4">
      <c r="A1710">
        <v>1709</v>
      </c>
      <c r="B1710">
        <v>1</v>
      </c>
      <c r="C1710">
        <v>1</v>
      </c>
      <c r="D1710">
        <v>1</v>
      </c>
      <c r="E1710">
        <v>1</v>
      </c>
      <c r="F1710">
        <v>0.29045910012438397</v>
      </c>
      <c r="G1710">
        <v>-14.2747907681591</v>
      </c>
      <c r="H1710">
        <v>0.999999999999999</v>
      </c>
      <c r="I1710">
        <v>32.255981140655997</v>
      </c>
      <c r="J1710" t="s">
        <v>1785</v>
      </c>
      <c r="K1710" t="s">
        <v>25</v>
      </c>
      <c r="L1710" t="s">
        <v>1786</v>
      </c>
      <c r="M1710" t="s">
        <v>1787</v>
      </c>
      <c r="N1710" t="s">
        <v>1788</v>
      </c>
      <c r="O1710" t="s">
        <v>1789</v>
      </c>
      <c r="P1710">
        <v>2.6577415499999999</v>
      </c>
      <c r="Q1710" t="s">
        <v>1790</v>
      </c>
      <c r="R1710" t="s">
        <v>1791</v>
      </c>
      <c r="S1710">
        <v>20900222</v>
      </c>
      <c r="T1710">
        <v>255.06519</v>
      </c>
      <c r="U1710" t="s">
        <v>31</v>
      </c>
      <c r="V1710" t="s">
        <v>3618</v>
      </c>
      <c r="W1710" t="s">
        <v>23</v>
      </c>
    </row>
    <row r="1711" spans="1:23" x14ac:dyDescent="0.4">
      <c r="A1711">
        <v>1710</v>
      </c>
      <c r="B1711">
        <v>1</v>
      </c>
      <c r="C1711">
        <v>1</v>
      </c>
      <c r="D1711">
        <v>1</v>
      </c>
      <c r="E1711">
        <v>1</v>
      </c>
      <c r="F1711">
        <v>0.29045910012438397</v>
      </c>
      <c r="G1711">
        <v>-14.2747907681591</v>
      </c>
      <c r="H1711" t="s">
        <v>23</v>
      </c>
      <c r="I1711">
        <v>32.255981140655997</v>
      </c>
      <c r="J1711" t="s">
        <v>1785</v>
      </c>
      <c r="K1711" t="s">
        <v>25</v>
      </c>
      <c r="L1711" t="s">
        <v>1786</v>
      </c>
      <c r="M1711" t="s">
        <v>1787</v>
      </c>
      <c r="N1711" t="s">
        <v>1788</v>
      </c>
      <c r="O1711" t="s">
        <v>1789</v>
      </c>
      <c r="P1711">
        <v>2.6577415499999999</v>
      </c>
      <c r="Q1711" t="s">
        <v>1790</v>
      </c>
      <c r="R1711" t="s">
        <v>1791</v>
      </c>
      <c r="S1711">
        <v>20900222</v>
      </c>
      <c r="T1711">
        <v>255.06519</v>
      </c>
      <c r="U1711" t="s">
        <v>31</v>
      </c>
      <c r="V1711" t="s">
        <v>3619</v>
      </c>
      <c r="W1711" t="s">
        <v>23</v>
      </c>
    </row>
    <row r="1712" spans="1:23" x14ac:dyDescent="0.4">
      <c r="A1712">
        <v>1711</v>
      </c>
      <c r="B1712">
        <v>1</v>
      </c>
      <c r="C1712">
        <v>1</v>
      </c>
      <c r="D1712">
        <v>1</v>
      </c>
      <c r="E1712">
        <v>1</v>
      </c>
      <c r="F1712">
        <v>0.29015204517318699</v>
      </c>
      <c r="G1712">
        <v>-117.375819487206</v>
      </c>
      <c r="H1712">
        <v>0.999999999999999</v>
      </c>
      <c r="I1712">
        <v>37.819021841839799</v>
      </c>
      <c r="J1712" t="s">
        <v>1408</v>
      </c>
      <c r="K1712" t="s">
        <v>25</v>
      </c>
      <c r="L1712" t="s">
        <v>1409</v>
      </c>
      <c r="M1712" t="s">
        <v>1410</v>
      </c>
      <c r="N1712" t="s">
        <v>1411</v>
      </c>
      <c r="O1712" t="s">
        <v>1412</v>
      </c>
      <c r="P1712">
        <v>2.3777244099999999</v>
      </c>
      <c r="Q1712" t="s">
        <v>1413</v>
      </c>
      <c r="R1712" t="s">
        <v>1414</v>
      </c>
      <c r="S1712">
        <v>2779202</v>
      </c>
      <c r="T1712">
        <v>289.15466900000001</v>
      </c>
      <c r="U1712" t="s">
        <v>31</v>
      </c>
      <c r="V1712" t="s">
        <v>3620</v>
      </c>
      <c r="W1712" t="s">
        <v>23</v>
      </c>
    </row>
    <row r="1713" spans="1:23" x14ac:dyDescent="0.4">
      <c r="A1713">
        <v>1712</v>
      </c>
      <c r="B1713">
        <v>1</v>
      </c>
      <c r="C1713">
        <v>1</v>
      </c>
      <c r="D1713">
        <v>1</v>
      </c>
      <c r="E1713">
        <v>1</v>
      </c>
      <c r="F1713">
        <v>0.29015204517318699</v>
      </c>
      <c r="G1713">
        <v>-117.375819487206</v>
      </c>
      <c r="H1713" t="s">
        <v>23</v>
      </c>
      <c r="I1713">
        <v>37.819021841839799</v>
      </c>
      <c r="J1713" t="s">
        <v>1408</v>
      </c>
      <c r="K1713" t="s">
        <v>25</v>
      </c>
      <c r="L1713" t="s">
        <v>1409</v>
      </c>
      <c r="M1713" t="s">
        <v>1410</v>
      </c>
      <c r="N1713" t="s">
        <v>1411</v>
      </c>
      <c r="O1713" t="s">
        <v>1412</v>
      </c>
      <c r="P1713">
        <v>2.3777244099999999</v>
      </c>
      <c r="Q1713" t="s">
        <v>1413</v>
      </c>
      <c r="R1713" t="s">
        <v>1414</v>
      </c>
      <c r="S1713">
        <v>2779202</v>
      </c>
      <c r="T1713">
        <v>289.15466900000001</v>
      </c>
      <c r="U1713" t="s">
        <v>31</v>
      </c>
      <c r="V1713" t="s">
        <v>3621</v>
      </c>
      <c r="W1713" t="s">
        <v>23</v>
      </c>
    </row>
    <row r="1714" spans="1:23" x14ac:dyDescent="0.4">
      <c r="A1714">
        <v>1713</v>
      </c>
      <c r="B1714">
        <v>1</v>
      </c>
      <c r="C1714">
        <v>1</v>
      </c>
      <c r="D1714">
        <v>1</v>
      </c>
      <c r="E1714">
        <v>1</v>
      </c>
      <c r="F1714">
        <v>0.290075597398323</v>
      </c>
      <c r="G1714">
        <v>-556.42380596240798</v>
      </c>
      <c r="H1714">
        <v>0.98743718592964802</v>
      </c>
      <c r="I1714">
        <v>16.6780178590645</v>
      </c>
      <c r="J1714" t="s">
        <v>3622</v>
      </c>
      <c r="K1714" t="s">
        <v>25</v>
      </c>
      <c r="L1714" t="s">
        <v>3623</v>
      </c>
      <c r="M1714" t="s">
        <v>3624</v>
      </c>
      <c r="N1714" t="s">
        <v>3625</v>
      </c>
      <c r="O1714" t="s">
        <v>3626</v>
      </c>
      <c r="P1714">
        <v>1.60000002</v>
      </c>
      <c r="Q1714">
        <v>17571858</v>
      </c>
      <c r="R1714" t="s">
        <v>3627</v>
      </c>
      <c r="S1714">
        <v>3153922</v>
      </c>
      <c r="T1714">
        <v>555.12869999999998</v>
      </c>
      <c r="U1714" t="s">
        <v>31</v>
      </c>
      <c r="V1714" t="s">
        <v>3628</v>
      </c>
      <c r="W1714" t="s">
        <v>23</v>
      </c>
    </row>
    <row r="1715" spans="1:23" x14ac:dyDescent="0.4">
      <c r="A1715">
        <v>1714</v>
      </c>
      <c r="B1715">
        <v>1</v>
      </c>
      <c r="C1715">
        <v>1</v>
      </c>
      <c r="D1715">
        <v>1</v>
      </c>
      <c r="E1715">
        <v>1</v>
      </c>
      <c r="F1715">
        <v>0.290075597398323</v>
      </c>
      <c r="G1715">
        <v>-556.42380596240798</v>
      </c>
      <c r="H1715" t="s">
        <v>23</v>
      </c>
      <c r="I1715">
        <v>16.6780178590645</v>
      </c>
      <c r="J1715" t="s">
        <v>3622</v>
      </c>
      <c r="K1715" t="s">
        <v>25</v>
      </c>
      <c r="L1715" t="s">
        <v>3623</v>
      </c>
      <c r="M1715" t="s">
        <v>3624</v>
      </c>
      <c r="N1715" t="s">
        <v>3625</v>
      </c>
      <c r="O1715" t="s">
        <v>3626</v>
      </c>
      <c r="P1715">
        <v>1.60000002</v>
      </c>
      <c r="Q1715">
        <v>17571858</v>
      </c>
      <c r="R1715" t="s">
        <v>3627</v>
      </c>
      <c r="S1715">
        <v>3153922</v>
      </c>
      <c r="T1715">
        <v>555.12869999999998</v>
      </c>
      <c r="U1715" t="s">
        <v>31</v>
      </c>
      <c r="V1715" t="s">
        <v>3629</v>
      </c>
      <c r="W1715" t="s">
        <v>23</v>
      </c>
    </row>
    <row r="1716" spans="1:23" x14ac:dyDescent="0.4">
      <c r="A1716">
        <v>1715</v>
      </c>
      <c r="B1716">
        <v>1</v>
      </c>
      <c r="C1716">
        <v>1</v>
      </c>
      <c r="D1716">
        <v>1</v>
      </c>
      <c r="E1716">
        <v>2</v>
      </c>
      <c r="F1716">
        <v>0.29004289682669798</v>
      </c>
      <c r="G1716">
        <v>-513.82749290582001</v>
      </c>
      <c r="H1716" t="s">
        <v>23</v>
      </c>
      <c r="I1716">
        <v>13.978005904619099</v>
      </c>
      <c r="J1716" t="s">
        <v>3540</v>
      </c>
      <c r="K1716" t="s">
        <v>25</v>
      </c>
      <c r="L1716" t="s">
        <v>3541</v>
      </c>
      <c r="M1716" t="s">
        <v>3542</v>
      </c>
      <c r="N1716" t="s">
        <v>28</v>
      </c>
      <c r="O1716" t="s">
        <v>3543</v>
      </c>
      <c r="P1716">
        <v>5.5999999000000003</v>
      </c>
      <c r="Q1716" t="s">
        <v>3544</v>
      </c>
      <c r="R1716" t="s">
        <v>3545</v>
      </c>
      <c r="S1716">
        <v>3178562</v>
      </c>
      <c r="T1716">
        <v>741.22366</v>
      </c>
      <c r="U1716" t="s">
        <v>31</v>
      </c>
      <c r="V1716" t="s">
        <v>3630</v>
      </c>
      <c r="W1716" t="s">
        <v>23</v>
      </c>
    </row>
    <row r="1717" spans="1:23" x14ac:dyDescent="0.4">
      <c r="A1717">
        <v>1716</v>
      </c>
      <c r="B1717">
        <v>1</v>
      </c>
      <c r="C1717">
        <v>1</v>
      </c>
      <c r="D1717">
        <v>1</v>
      </c>
      <c r="E1717">
        <v>2</v>
      </c>
      <c r="F1717">
        <v>0.29004289682669798</v>
      </c>
      <c r="G1717">
        <v>-513.82749290582001</v>
      </c>
      <c r="H1717">
        <v>0.43366834170854202</v>
      </c>
      <c r="I1717">
        <v>13.978005904619099</v>
      </c>
      <c r="J1717" t="s">
        <v>3540</v>
      </c>
      <c r="K1717" t="s">
        <v>25</v>
      </c>
      <c r="L1717" t="s">
        <v>3541</v>
      </c>
      <c r="M1717" t="s">
        <v>3542</v>
      </c>
      <c r="N1717" t="s">
        <v>28</v>
      </c>
      <c r="O1717" t="s">
        <v>3543</v>
      </c>
      <c r="P1717">
        <v>5.5999999000000003</v>
      </c>
      <c r="Q1717" t="s">
        <v>3544</v>
      </c>
      <c r="R1717" t="s">
        <v>3545</v>
      </c>
      <c r="S1717">
        <v>3178562</v>
      </c>
      <c r="T1717">
        <v>741.22366</v>
      </c>
      <c r="U1717" t="s">
        <v>31</v>
      </c>
      <c r="V1717" t="s">
        <v>3631</v>
      </c>
      <c r="W1717" t="s">
        <v>23</v>
      </c>
    </row>
    <row r="1718" spans="1:23" x14ac:dyDescent="0.4">
      <c r="A1718">
        <v>1717</v>
      </c>
      <c r="B1718">
        <v>1</v>
      </c>
      <c r="C1718">
        <v>1</v>
      </c>
      <c r="D1718">
        <v>1</v>
      </c>
      <c r="E1718">
        <v>1</v>
      </c>
      <c r="F1718">
        <v>0.28997792126192601</v>
      </c>
      <c r="G1718">
        <v>-40.055559707977103</v>
      </c>
      <c r="H1718">
        <v>0.999999999999999</v>
      </c>
      <c r="I1718">
        <v>26.526003184568701</v>
      </c>
      <c r="J1718" t="s">
        <v>3242</v>
      </c>
      <c r="K1718" t="s">
        <v>25</v>
      </c>
      <c r="L1718" t="s">
        <v>3243</v>
      </c>
      <c r="M1718" t="s">
        <v>3244</v>
      </c>
      <c r="N1718" t="s">
        <v>3245</v>
      </c>
      <c r="O1718" t="s">
        <v>3246</v>
      </c>
      <c r="P1718">
        <v>2</v>
      </c>
      <c r="Q1718" t="s">
        <v>3247</v>
      </c>
      <c r="R1718" t="s">
        <v>3248</v>
      </c>
      <c r="S1718">
        <v>222226814</v>
      </c>
      <c r="T1718">
        <v>289.07066459999999</v>
      </c>
      <c r="U1718" t="s">
        <v>31</v>
      </c>
      <c r="V1718" t="s">
        <v>3632</v>
      </c>
      <c r="W1718" t="s">
        <v>23</v>
      </c>
    </row>
    <row r="1719" spans="1:23" x14ac:dyDescent="0.4">
      <c r="A1719">
        <v>1718</v>
      </c>
      <c r="B1719">
        <v>1</v>
      </c>
      <c r="C1719">
        <v>1</v>
      </c>
      <c r="D1719">
        <v>1</v>
      </c>
      <c r="E1719">
        <v>1</v>
      </c>
      <c r="F1719">
        <v>0.28997792126192601</v>
      </c>
      <c r="G1719">
        <v>-40.055559707977103</v>
      </c>
      <c r="H1719" t="s">
        <v>23</v>
      </c>
      <c r="I1719">
        <v>26.526003184568701</v>
      </c>
      <c r="J1719" t="s">
        <v>3242</v>
      </c>
      <c r="K1719" t="s">
        <v>25</v>
      </c>
      <c r="L1719" t="s">
        <v>3243</v>
      </c>
      <c r="M1719" t="s">
        <v>3244</v>
      </c>
      <c r="N1719" t="s">
        <v>3245</v>
      </c>
      <c r="O1719" t="s">
        <v>3246</v>
      </c>
      <c r="P1719">
        <v>2</v>
      </c>
      <c r="Q1719" t="s">
        <v>3247</v>
      </c>
      <c r="R1719" t="s">
        <v>3248</v>
      </c>
      <c r="S1719">
        <v>222226814</v>
      </c>
      <c r="T1719">
        <v>289.07066459999999</v>
      </c>
      <c r="U1719" t="s">
        <v>31</v>
      </c>
      <c r="V1719" t="s">
        <v>3633</v>
      </c>
      <c r="W1719" t="s">
        <v>23</v>
      </c>
    </row>
    <row r="1720" spans="1:23" x14ac:dyDescent="0.4">
      <c r="A1720">
        <v>1719</v>
      </c>
      <c r="B1720">
        <v>1</v>
      </c>
      <c r="C1720">
        <v>2</v>
      </c>
      <c r="D1720">
        <v>1</v>
      </c>
      <c r="E1720">
        <v>2</v>
      </c>
      <c r="F1720">
        <v>0.28966632317998398</v>
      </c>
      <c r="G1720">
        <v>-340.31656870930101</v>
      </c>
      <c r="H1720">
        <v>0.75075376884422096</v>
      </c>
      <c r="I1720">
        <v>70.379424515072103</v>
      </c>
      <c r="J1720" t="s">
        <v>1131</v>
      </c>
      <c r="K1720" t="s">
        <v>25</v>
      </c>
      <c r="L1720" t="s">
        <v>1132</v>
      </c>
      <c r="M1720" t="s">
        <v>1133</v>
      </c>
      <c r="N1720" t="s">
        <v>1134</v>
      </c>
      <c r="O1720" t="s">
        <v>1135</v>
      </c>
      <c r="P1720">
        <v>-2.0999998999999998</v>
      </c>
      <c r="Q1720" t="s">
        <v>1136</v>
      </c>
      <c r="R1720" t="s">
        <v>1137</v>
      </c>
      <c r="S1720">
        <v>2287698</v>
      </c>
      <c r="T1720">
        <v>575.22353639999994</v>
      </c>
      <c r="U1720" t="s">
        <v>31</v>
      </c>
      <c r="V1720" t="s">
        <v>3634</v>
      </c>
      <c r="W1720" t="s">
        <v>23</v>
      </c>
    </row>
    <row r="1721" spans="1:23" x14ac:dyDescent="0.4">
      <c r="A1721">
        <v>1720</v>
      </c>
      <c r="B1721">
        <v>1</v>
      </c>
      <c r="C1721">
        <v>1</v>
      </c>
      <c r="D1721">
        <v>1</v>
      </c>
      <c r="E1721">
        <v>1</v>
      </c>
      <c r="F1721">
        <v>0.28946547992989602</v>
      </c>
      <c r="G1721">
        <v>-33.457446742425297</v>
      </c>
      <c r="H1721" t="s">
        <v>23</v>
      </c>
      <c r="I1721">
        <v>13.283145088930199</v>
      </c>
      <c r="J1721" t="s">
        <v>1437</v>
      </c>
      <c r="K1721" t="s">
        <v>25</v>
      </c>
      <c r="L1721" t="s">
        <v>1438</v>
      </c>
      <c r="M1721" t="s">
        <v>1439</v>
      </c>
      <c r="N1721" t="s">
        <v>1440</v>
      </c>
      <c r="O1721" t="s">
        <v>1441</v>
      </c>
      <c r="P1721">
        <v>1.2000000500000001</v>
      </c>
      <c r="Q1721" t="s">
        <v>1442</v>
      </c>
      <c r="R1721" t="s">
        <v>1443</v>
      </c>
      <c r="S1721">
        <v>34380376446</v>
      </c>
      <c r="T1721">
        <v>433.11292329999998</v>
      </c>
      <c r="U1721" t="s">
        <v>31</v>
      </c>
      <c r="V1721" t="s">
        <v>3635</v>
      </c>
      <c r="W1721" t="s">
        <v>23</v>
      </c>
    </row>
    <row r="1722" spans="1:23" x14ac:dyDescent="0.4">
      <c r="A1722">
        <v>1721</v>
      </c>
      <c r="B1722">
        <v>1</v>
      </c>
      <c r="C1722">
        <v>1</v>
      </c>
      <c r="D1722">
        <v>1</v>
      </c>
      <c r="E1722">
        <v>1</v>
      </c>
      <c r="F1722">
        <v>0.28946547992989602</v>
      </c>
      <c r="G1722">
        <v>-33.457446742425297</v>
      </c>
      <c r="H1722">
        <v>0.999999999999999</v>
      </c>
      <c r="I1722">
        <v>13.283145088930199</v>
      </c>
      <c r="J1722" t="s">
        <v>1437</v>
      </c>
      <c r="K1722" t="s">
        <v>25</v>
      </c>
      <c r="L1722" t="s">
        <v>1438</v>
      </c>
      <c r="M1722" t="s">
        <v>1439</v>
      </c>
      <c r="N1722" t="s">
        <v>1440</v>
      </c>
      <c r="O1722" t="s">
        <v>1441</v>
      </c>
      <c r="P1722">
        <v>1.2000000500000001</v>
      </c>
      <c r="Q1722" t="s">
        <v>1442</v>
      </c>
      <c r="R1722" t="s">
        <v>1443</v>
      </c>
      <c r="S1722">
        <v>34380376446</v>
      </c>
      <c r="T1722">
        <v>433.11292329999998</v>
      </c>
      <c r="U1722" t="s">
        <v>31</v>
      </c>
      <c r="V1722" t="s">
        <v>3636</v>
      </c>
      <c r="W1722" t="s">
        <v>23</v>
      </c>
    </row>
    <row r="1723" spans="1:23" x14ac:dyDescent="0.4">
      <c r="A1723">
        <v>1722</v>
      </c>
      <c r="B1723">
        <v>1</v>
      </c>
      <c r="C1723">
        <v>2</v>
      </c>
      <c r="D1723">
        <v>1</v>
      </c>
      <c r="E1723">
        <v>1</v>
      </c>
      <c r="F1723">
        <v>0.289298155181129</v>
      </c>
      <c r="G1723">
        <v>-28.206708250078201</v>
      </c>
      <c r="H1723" t="s">
        <v>23</v>
      </c>
      <c r="I1723">
        <v>12.291319028227701</v>
      </c>
      <c r="J1723" t="s">
        <v>2502</v>
      </c>
      <c r="K1723" t="s">
        <v>25</v>
      </c>
      <c r="L1723" t="s">
        <v>3013</v>
      </c>
      <c r="M1723" t="s">
        <v>3014</v>
      </c>
      <c r="N1723" t="s">
        <v>3015</v>
      </c>
      <c r="O1723" t="s">
        <v>3016</v>
      </c>
      <c r="P1723">
        <v>-0.80000001200000004</v>
      </c>
      <c r="Q1723" t="s">
        <v>3017</v>
      </c>
      <c r="R1723" t="s">
        <v>3018</v>
      </c>
      <c r="S1723">
        <v>19955738</v>
      </c>
      <c r="T1723">
        <v>609.18140000000005</v>
      </c>
      <c r="U1723" t="s">
        <v>31</v>
      </c>
      <c r="V1723" t="s">
        <v>3637</v>
      </c>
      <c r="W1723" t="s">
        <v>23</v>
      </c>
    </row>
    <row r="1724" spans="1:23" x14ac:dyDescent="0.4">
      <c r="A1724">
        <v>1723</v>
      </c>
      <c r="B1724">
        <v>1</v>
      </c>
      <c r="C1724">
        <v>2</v>
      </c>
      <c r="D1724">
        <v>1</v>
      </c>
      <c r="E1724">
        <v>1</v>
      </c>
      <c r="F1724">
        <v>0.289298155181129</v>
      </c>
      <c r="G1724">
        <v>-28.206708250078201</v>
      </c>
      <c r="H1724">
        <v>0.999999999999999</v>
      </c>
      <c r="I1724">
        <v>12.291319028227701</v>
      </c>
      <c r="J1724" t="s">
        <v>2502</v>
      </c>
      <c r="K1724" t="s">
        <v>25</v>
      </c>
      <c r="L1724" t="s">
        <v>3013</v>
      </c>
      <c r="M1724" t="s">
        <v>3014</v>
      </c>
      <c r="N1724" t="s">
        <v>3015</v>
      </c>
      <c r="O1724" t="s">
        <v>3016</v>
      </c>
      <c r="P1724">
        <v>-0.80000001200000004</v>
      </c>
      <c r="Q1724" t="s">
        <v>3017</v>
      </c>
      <c r="R1724" t="s">
        <v>3018</v>
      </c>
      <c r="S1724">
        <v>19955738</v>
      </c>
      <c r="T1724">
        <v>609.18140000000005</v>
      </c>
      <c r="U1724" t="s">
        <v>31</v>
      </c>
      <c r="V1724" t="s">
        <v>3638</v>
      </c>
      <c r="W1724" t="s">
        <v>23</v>
      </c>
    </row>
    <row r="1725" spans="1:23" x14ac:dyDescent="0.4">
      <c r="A1725">
        <v>1724</v>
      </c>
      <c r="B1725">
        <v>1</v>
      </c>
      <c r="C1725">
        <v>2</v>
      </c>
      <c r="D1725">
        <v>1</v>
      </c>
      <c r="E1725">
        <v>2</v>
      </c>
      <c r="F1725">
        <v>0.289128686362709</v>
      </c>
      <c r="G1725">
        <v>-638.18632243069203</v>
      </c>
      <c r="H1725">
        <v>4.8241206030150703E-2</v>
      </c>
      <c r="I1725">
        <v>75.597649138370599</v>
      </c>
      <c r="J1725" t="s">
        <v>1652</v>
      </c>
      <c r="K1725" t="s">
        <v>25</v>
      </c>
      <c r="L1725" t="s">
        <v>1653</v>
      </c>
      <c r="M1725" t="s">
        <v>1654</v>
      </c>
      <c r="N1725" t="s">
        <v>28</v>
      </c>
      <c r="O1725" t="s">
        <v>1655</v>
      </c>
      <c r="P1725">
        <v>3.2999999500000001</v>
      </c>
      <c r="Q1725" t="s">
        <v>1656</v>
      </c>
      <c r="R1725" t="s">
        <v>1657</v>
      </c>
      <c r="S1725">
        <v>16777286</v>
      </c>
      <c r="T1725">
        <v>565.15518199999997</v>
      </c>
      <c r="U1725" t="s">
        <v>31</v>
      </c>
      <c r="V1725" t="s">
        <v>3639</v>
      </c>
      <c r="W1725" t="s">
        <v>23</v>
      </c>
    </row>
    <row r="1726" spans="1:23" x14ac:dyDescent="0.4">
      <c r="A1726">
        <v>1725</v>
      </c>
      <c r="B1726">
        <v>1</v>
      </c>
      <c r="C1726">
        <v>2</v>
      </c>
      <c r="D1726">
        <v>1</v>
      </c>
      <c r="E1726">
        <v>2</v>
      </c>
      <c r="F1726">
        <v>0.28900119342599501</v>
      </c>
      <c r="G1726">
        <v>-12.938946242490699</v>
      </c>
      <c r="H1726">
        <v>0.229145728643216</v>
      </c>
      <c r="I1726">
        <v>33.208235108879997</v>
      </c>
      <c r="J1726" t="s">
        <v>1074</v>
      </c>
      <c r="K1726" t="s">
        <v>25</v>
      </c>
      <c r="L1726" t="s">
        <v>1075</v>
      </c>
      <c r="M1726" t="s">
        <v>1076</v>
      </c>
      <c r="N1726" t="s">
        <v>1077</v>
      </c>
      <c r="O1726" t="s">
        <v>1078</v>
      </c>
      <c r="P1726">
        <v>-1.2999999499999999</v>
      </c>
      <c r="Q1726" t="s">
        <v>1079</v>
      </c>
      <c r="R1726" t="s">
        <v>1080</v>
      </c>
      <c r="S1726">
        <v>255781246</v>
      </c>
      <c r="T1726">
        <v>611.16066130000002</v>
      </c>
      <c r="U1726" t="s">
        <v>31</v>
      </c>
      <c r="V1726" t="s">
        <v>3640</v>
      </c>
      <c r="W1726" t="s">
        <v>23</v>
      </c>
    </row>
    <row r="1727" spans="1:23" x14ac:dyDescent="0.4">
      <c r="A1727">
        <v>1726</v>
      </c>
      <c r="B1727">
        <v>1</v>
      </c>
      <c r="C1727">
        <v>1</v>
      </c>
      <c r="D1727">
        <v>1</v>
      </c>
      <c r="E1727">
        <v>1</v>
      </c>
      <c r="F1727">
        <v>0.28898506475897001</v>
      </c>
      <c r="G1727">
        <v>-106.493279094644</v>
      </c>
      <c r="H1727">
        <v>0.999999999999999</v>
      </c>
      <c r="I1727">
        <v>22.8405551260451</v>
      </c>
      <c r="J1727" t="s">
        <v>2341</v>
      </c>
      <c r="K1727" t="s">
        <v>25</v>
      </c>
      <c r="L1727" t="s">
        <v>2342</v>
      </c>
      <c r="M1727" t="s">
        <v>2343</v>
      </c>
      <c r="N1727" t="s">
        <v>2344</v>
      </c>
      <c r="O1727" t="s">
        <v>2345</v>
      </c>
      <c r="P1727">
        <v>0.26765546200000001</v>
      </c>
      <c r="Q1727" t="s">
        <v>2346</v>
      </c>
      <c r="R1727" t="s">
        <v>2347</v>
      </c>
      <c r="S1727">
        <v>255847294</v>
      </c>
      <c r="T1727">
        <v>182.08116999999999</v>
      </c>
      <c r="U1727" t="s">
        <v>31</v>
      </c>
      <c r="V1727" t="s">
        <v>3641</v>
      </c>
      <c r="W1727" t="s">
        <v>23</v>
      </c>
    </row>
    <row r="1728" spans="1:23" x14ac:dyDescent="0.4">
      <c r="A1728">
        <v>1727</v>
      </c>
      <c r="B1728">
        <v>1</v>
      </c>
      <c r="C1728">
        <v>1</v>
      </c>
      <c r="D1728">
        <v>1</v>
      </c>
      <c r="E1728">
        <v>1</v>
      </c>
      <c r="F1728">
        <v>0.28898506475897001</v>
      </c>
      <c r="G1728">
        <v>-106.493279094644</v>
      </c>
      <c r="H1728" t="s">
        <v>23</v>
      </c>
      <c r="I1728">
        <v>22.8405551260451</v>
      </c>
      <c r="J1728" t="s">
        <v>2341</v>
      </c>
      <c r="K1728" t="s">
        <v>25</v>
      </c>
      <c r="L1728" t="s">
        <v>2342</v>
      </c>
      <c r="M1728" t="s">
        <v>2343</v>
      </c>
      <c r="N1728" t="s">
        <v>2344</v>
      </c>
      <c r="O1728" t="s">
        <v>2345</v>
      </c>
      <c r="P1728">
        <v>0.26765546200000001</v>
      </c>
      <c r="Q1728" t="s">
        <v>2346</v>
      </c>
      <c r="R1728" t="s">
        <v>2347</v>
      </c>
      <c r="S1728">
        <v>255847294</v>
      </c>
      <c r="T1728">
        <v>182.08116999999999</v>
      </c>
      <c r="U1728" t="s">
        <v>31</v>
      </c>
      <c r="V1728" t="s">
        <v>3642</v>
      </c>
      <c r="W1728" t="s">
        <v>23</v>
      </c>
    </row>
    <row r="1729" spans="1:23" x14ac:dyDescent="0.4">
      <c r="A1729">
        <v>1728</v>
      </c>
      <c r="B1729">
        <v>1</v>
      </c>
      <c r="C1729">
        <v>1</v>
      </c>
      <c r="D1729">
        <v>1</v>
      </c>
      <c r="E1729">
        <v>1</v>
      </c>
      <c r="F1729">
        <v>0.28891487304468999</v>
      </c>
      <c r="G1729">
        <v>-165.198608605679</v>
      </c>
      <c r="H1729" t="s">
        <v>23</v>
      </c>
      <c r="I1729">
        <v>41.305444402085399</v>
      </c>
      <c r="J1729" t="s">
        <v>1199</v>
      </c>
      <c r="K1729" t="s">
        <v>25</v>
      </c>
      <c r="L1729" t="s">
        <v>1200</v>
      </c>
      <c r="M1729" t="s">
        <v>1201</v>
      </c>
      <c r="N1729" t="s">
        <v>1202</v>
      </c>
      <c r="O1729" t="s">
        <v>1203</v>
      </c>
      <c r="P1729">
        <v>-1.39999998</v>
      </c>
      <c r="Q1729" t="s">
        <v>1204</v>
      </c>
      <c r="R1729" t="s">
        <v>1205</v>
      </c>
      <c r="S1729">
        <v>37544310</v>
      </c>
      <c r="T1729">
        <v>597.18139680000002</v>
      </c>
      <c r="U1729" t="s">
        <v>31</v>
      </c>
      <c r="V1729" t="s">
        <v>3643</v>
      </c>
      <c r="W1729" t="s">
        <v>23</v>
      </c>
    </row>
    <row r="1730" spans="1:23" x14ac:dyDescent="0.4">
      <c r="A1730">
        <v>1729</v>
      </c>
      <c r="B1730">
        <v>1</v>
      </c>
      <c r="C1730">
        <v>1</v>
      </c>
      <c r="D1730">
        <v>1</v>
      </c>
      <c r="E1730">
        <v>1</v>
      </c>
      <c r="F1730">
        <v>0.28891487304468999</v>
      </c>
      <c r="G1730">
        <v>-165.198608605679</v>
      </c>
      <c r="H1730">
        <v>0.999999999999999</v>
      </c>
      <c r="I1730">
        <v>41.305444402085399</v>
      </c>
      <c r="J1730" t="s">
        <v>1199</v>
      </c>
      <c r="K1730" t="s">
        <v>25</v>
      </c>
      <c r="L1730" t="s">
        <v>1200</v>
      </c>
      <c r="M1730" t="s">
        <v>1201</v>
      </c>
      <c r="N1730" t="s">
        <v>1202</v>
      </c>
      <c r="O1730" t="s">
        <v>1203</v>
      </c>
      <c r="P1730">
        <v>-1.39999998</v>
      </c>
      <c r="Q1730" t="s">
        <v>1204</v>
      </c>
      <c r="R1730" t="s">
        <v>1205</v>
      </c>
      <c r="S1730">
        <v>37544310</v>
      </c>
      <c r="T1730">
        <v>597.18139680000002</v>
      </c>
      <c r="U1730" t="s">
        <v>31</v>
      </c>
      <c r="V1730" t="s">
        <v>3644</v>
      </c>
      <c r="W1730" t="s">
        <v>23</v>
      </c>
    </row>
    <row r="1731" spans="1:23" x14ac:dyDescent="0.4">
      <c r="A1731">
        <v>1730</v>
      </c>
      <c r="B1731">
        <v>1</v>
      </c>
      <c r="C1731">
        <v>2</v>
      </c>
      <c r="D1731">
        <v>1</v>
      </c>
      <c r="E1731">
        <v>1</v>
      </c>
      <c r="F1731">
        <v>0.288736423396599</v>
      </c>
      <c r="G1731">
        <v>-28.1971026115468</v>
      </c>
      <c r="H1731">
        <v>0.999999999999999</v>
      </c>
      <c r="I1731">
        <v>12.289759863596201</v>
      </c>
      <c r="J1731" t="s">
        <v>2502</v>
      </c>
      <c r="K1731" t="s">
        <v>25</v>
      </c>
      <c r="L1731" t="s">
        <v>3013</v>
      </c>
      <c r="M1731" t="s">
        <v>3014</v>
      </c>
      <c r="N1731" t="s">
        <v>3015</v>
      </c>
      <c r="O1731" t="s">
        <v>3016</v>
      </c>
      <c r="P1731">
        <v>-0.80000001200000004</v>
      </c>
      <c r="Q1731" t="s">
        <v>3017</v>
      </c>
      <c r="R1731" t="s">
        <v>3018</v>
      </c>
      <c r="S1731">
        <v>19955738</v>
      </c>
      <c r="T1731">
        <v>609.18139680000002</v>
      </c>
      <c r="U1731" t="s">
        <v>31</v>
      </c>
      <c r="V1731" t="s">
        <v>3645</v>
      </c>
      <c r="W1731" t="s">
        <v>23</v>
      </c>
    </row>
    <row r="1732" spans="1:23" x14ac:dyDescent="0.4">
      <c r="A1732">
        <v>1731</v>
      </c>
      <c r="B1732">
        <v>1</v>
      </c>
      <c r="C1732">
        <v>2</v>
      </c>
      <c r="D1732">
        <v>1</v>
      </c>
      <c r="E1732">
        <v>1</v>
      </c>
      <c r="F1732">
        <v>0.288736423396599</v>
      </c>
      <c r="G1732">
        <v>-28.1971026115468</v>
      </c>
      <c r="H1732" t="s">
        <v>23</v>
      </c>
      <c r="I1732">
        <v>12.289759863596201</v>
      </c>
      <c r="J1732" t="s">
        <v>2502</v>
      </c>
      <c r="K1732" t="s">
        <v>25</v>
      </c>
      <c r="L1732" t="s">
        <v>3013</v>
      </c>
      <c r="M1732" t="s">
        <v>3014</v>
      </c>
      <c r="N1732" t="s">
        <v>3015</v>
      </c>
      <c r="O1732" t="s">
        <v>3016</v>
      </c>
      <c r="P1732">
        <v>-0.80000001200000004</v>
      </c>
      <c r="Q1732" t="s">
        <v>3017</v>
      </c>
      <c r="R1732" t="s">
        <v>3018</v>
      </c>
      <c r="S1732">
        <v>19955738</v>
      </c>
      <c r="T1732">
        <v>609.18139680000002</v>
      </c>
      <c r="U1732" t="s">
        <v>31</v>
      </c>
      <c r="V1732" t="s">
        <v>3646</v>
      </c>
      <c r="W1732" t="s">
        <v>23</v>
      </c>
    </row>
    <row r="1733" spans="1:23" x14ac:dyDescent="0.4">
      <c r="A1733">
        <v>1732</v>
      </c>
      <c r="B1733">
        <v>1</v>
      </c>
      <c r="C1733">
        <v>2</v>
      </c>
      <c r="D1733">
        <v>1</v>
      </c>
      <c r="E1733">
        <v>2</v>
      </c>
      <c r="F1733">
        <v>0.28868741883906102</v>
      </c>
      <c r="G1733">
        <v>-179.09468612026001</v>
      </c>
      <c r="H1733">
        <v>0.96180904522612998</v>
      </c>
      <c r="I1733">
        <v>50.093245707174198</v>
      </c>
      <c r="J1733" t="s">
        <v>1894</v>
      </c>
      <c r="K1733" t="s">
        <v>25</v>
      </c>
      <c r="L1733" t="s">
        <v>1895</v>
      </c>
      <c r="M1733" t="s">
        <v>1896</v>
      </c>
      <c r="N1733" t="s">
        <v>1897</v>
      </c>
      <c r="O1733" t="s">
        <v>1898</v>
      </c>
      <c r="P1733">
        <v>-1.10000002</v>
      </c>
      <c r="Q1733" t="s">
        <v>1899</v>
      </c>
      <c r="R1733" t="s">
        <v>1900</v>
      </c>
      <c r="S1733">
        <v>20900222</v>
      </c>
      <c r="T1733">
        <v>581.1864822</v>
      </c>
      <c r="U1733" t="s">
        <v>31</v>
      </c>
      <c r="V1733" t="s">
        <v>3647</v>
      </c>
      <c r="W1733" t="s">
        <v>23</v>
      </c>
    </row>
    <row r="1734" spans="1:23" x14ac:dyDescent="0.4">
      <c r="A1734">
        <v>1733</v>
      </c>
      <c r="B1734">
        <v>1</v>
      </c>
      <c r="C1734">
        <v>2</v>
      </c>
      <c r="D1734">
        <v>1</v>
      </c>
      <c r="E1734">
        <v>2</v>
      </c>
      <c r="F1734">
        <v>0.28856717547622202</v>
      </c>
      <c r="G1734">
        <v>-21.9986603962397</v>
      </c>
      <c r="H1734">
        <v>0.94974874371859297</v>
      </c>
      <c r="I1734">
        <v>35.462427945546303</v>
      </c>
      <c r="J1734" t="s">
        <v>3002</v>
      </c>
      <c r="K1734" t="s">
        <v>25</v>
      </c>
      <c r="L1734" t="s">
        <v>3648</v>
      </c>
      <c r="M1734" t="s">
        <v>3649</v>
      </c>
      <c r="N1734" t="s">
        <v>3650</v>
      </c>
      <c r="O1734" t="s">
        <v>3651</v>
      </c>
      <c r="P1734">
        <v>-1.7999999499999999</v>
      </c>
      <c r="Q1734" t="s">
        <v>3652</v>
      </c>
      <c r="R1734" t="s">
        <v>3653</v>
      </c>
      <c r="S1734">
        <v>8610023542</v>
      </c>
      <c r="T1734">
        <v>627.155576</v>
      </c>
      <c r="U1734" t="s">
        <v>31</v>
      </c>
      <c r="V1734" t="s">
        <v>3654</v>
      </c>
      <c r="W1734" t="s">
        <v>23</v>
      </c>
    </row>
    <row r="1735" spans="1:23" x14ac:dyDescent="0.4">
      <c r="A1735">
        <v>1734</v>
      </c>
      <c r="B1735">
        <v>1</v>
      </c>
      <c r="C1735">
        <v>6</v>
      </c>
      <c r="D1735">
        <v>1</v>
      </c>
      <c r="E1735">
        <v>2</v>
      </c>
      <c r="F1735">
        <v>0.28851795770149302</v>
      </c>
      <c r="G1735">
        <v>-46.9603747129281</v>
      </c>
      <c r="H1735">
        <v>0.97537688442211001</v>
      </c>
      <c r="I1735">
        <v>25.4642326605702</v>
      </c>
      <c r="J1735" t="s">
        <v>2502</v>
      </c>
      <c r="K1735" t="s">
        <v>25</v>
      </c>
      <c r="L1735" t="s">
        <v>3013</v>
      </c>
      <c r="M1735" t="s">
        <v>3014</v>
      </c>
      <c r="N1735" t="s">
        <v>3015</v>
      </c>
      <c r="O1735" t="s">
        <v>3016</v>
      </c>
      <c r="P1735">
        <v>-0.80000001200000004</v>
      </c>
      <c r="Q1735" t="s">
        <v>3017</v>
      </c>
      <c r="R1735" t="s">
        <v>3018</v>
      </c>
      <c r="S1735">
        <v>19955738</v>
      </c>
      <c r="T1735">
        <v>609.18139680000002</v>
      </c>
      <c r="U1735" t="s">
        <v>31</v>
      </c>
      <c r="V1735" t="s">
        <v>3655</v>
      </c>
      <c r="W1735" t="s">
        <v>23</v>
      </c>
    </row>
    <row r="1736" spans="1:23" x14ac:dyDescent="0.4">
      <c r="A1736">
        <v>1735</v>
      </c>
      <c r="B1736">
        <v>1</v>
      </c>
      <c r="C1736">
        <v>1</v>
      </c>
      <c r="D1736">
        <v>1</v>
      </c>
      <c r="E1736">
        <v>1</v>
      </c>
      <c r="F1736">
        <v>0.28846648407563202</v>
      </c>
      <c r="G1736">
        <v>-227.91967197369601</v>
      </c>
      <c r="H1736">
        <v>0.999999999999999</v>
      </c>
      <c r="I1736">
        <v>37.182014199454301</v>
      </c>
      <c r="J1736" t="s">
        <v>457</v>
      </c>
      <c r="K1736" t="s">
        <v>25</v>
      </c>
      <c r="L1736" t="s">
        <v>3656</v>
      </c>
      <c r="M1736" t="s">
        <v>3657</v>
      </c>
      <c r="N1736" t="s">
        <v>3658</v>
      </c>
      <c r="O1736" t="s">
        <v>3659</v>
      </c>
      <c r="P1736">
        <v>2.3606824899999999</v>
      </c>
      <c r="Q1736" t="s">
        <v>3660</v>
      </c>
      <c r="R1736" t="s">
        <v>3661</v>
      </c>
      <c r="S1736">
        <v>8592064514</v>
      </c>
      <c r="T1736">
        <v>385.21218379999999</v>
      </c>
      <c r="U1736" t="s">
        <v>31</v>
      </c>
      <c r="V1736" t="s">
        <v>3662</v>
      </c>
      <c r="W1736" t="s">
        <v>23</v>
      </c>
    </row>
    <row r="1737" spans="1:23" x14ac:dyDescent="0.4">
      <c r="A1737">
        <v>1736</v>
      </c>
      <c r="B1737">
        <v>1</v>
      </c>
      <c r="C1737">
        <v>1</v>
      </c>
      <c r="D1737">
        <v>1</v>
      </c>
      <c r="E1737">
        <v>1</v>
      </c>
      <c r="F1737">
        <v>0.28846648407563202</v>
      </c>
      <c r="G1737">
        <v>-227.91967197369601</v>
      </c>
      <c r="H1737" t="s">
        <v>23</v>
      </c>
      <c r="I1737">
        <v>37.182014199454301</v>
      </c>
      <c r="J1737" t="s">
        <v>457</v>
      </c>
      <c r="K1737" t="s">
        <v>25</v>
      </c>
      <c r="L1737" t="s">
        <v>3656</v>
      </c>
      <c r="M1737" t="s">
        <v>3657</v>
      </c>
      <c r="N1737" t="s">
        <v>3658</v>
      </c>
      <c r="O1737" t="s">
        <v>3659</v>
      </c>
      <c r="P1737">
        <v>2.3606824899999999</v>
      </c>
      <c r="Q1737" t="s">
        <v>3660</v>
      </c>
      <c r="R1737" t="s">
        <v>3661</v>
      </c>
      <c r="S1737">
        <v>8592064514</v>
      </c>
      <c r="T1737">
        <v>385.21218379999999</v>
      </c>
      <c r="U1737" t="s">
        <v>31</v>
      </c>
      <c r="V1737" t="s">
        <v>3663</v>
      </c>
      <c r="W1737" t="s">
        <v>23</v>
      </c>
    </row>
    <row r="1738" spans="1:23" x14ac:dyDescent="0.4">
      <c r="A1738">
        <v>1737</v>
      </c>
      <c r="B1738">
        <v>1</v>
      </c>
      <c r="C1738">
        <v>1</v>
      </c>
      <c r="D1738">
        <v>1</v>
      </c>
      <c r="E1738">
        <v>1</v>
      </c>
      <c r="F1738">
        <v>0.28807651191084599</v>
      </c>
      <c r="G1738">
        <v>-164.67450949936099</v>
      </c>
      <c r="H1738" t="s">
        <v>23</v>
      </c>
      <c r="I1738">
        <v>28.999456968348699</v>
      </c>
      <c r="J1738" t="s">
        <v>1894</v>
      </c>
      <c r="K1738" t="s">
        <v>25</v>
      </c>
      <c r="L1738" t="s">
        <v>3610</v>
      </c>
      <c r="M1738" t="s">
        <v>3611</v>
      </c>
      <c r="N1738" t="s">
        <v>3612</v>
      </c>
      <c r="O1738" t="s">
        <v>3613</v>
      </c>
      <c r="P1738">
        <v>-0.5</v>
      </c>
      <c r="Q1738" t="s">
        <v>3614</v>
      </c>
      <c r="R1738" t="s">
        <v>3615</v>
      </c>
      <c r="S1738">
        <v>255781246</v>
      </c>
      <c r="T1738">
        <v>581.1864822</v>
      </c>
      <c r="U1738" t="s">
        <v>31</v>
      </c>
      <c r="V1738" t="s">
        <v>3664</v>
      </c>
      <c r="W1738" t="s">
        <v>23</v>
      </c>
    </row>
    <row r="1739" spans="1:23" x14ac:dyDescent="0.4">
      <c r="A1739">
        <v>1738</v>
      </c>
      <c r="B1739">
        <v>1</v>
      </c>
      <c r="C1739">
        <v>1</v>
      </c>
      <c r="D1739">
        <v>1</v>
      </c>
      <c r="E1739">
        <v>1</v>
      </c>
      <c r="F1739">
        <v>0.28807651191084599</v>
      </c>
      <c r="G1739">
        <v>-164.67450949936099</v>
      </c>
      <c r="H1739">
        <v>0.999999999999999</v>
      </c>
      <c r="I1739">
        <v>28.999456968348699</v>
      </c>
      <c r="J1739" t="s">
        <v>1894</v>
      </c>
      <c r="K1739" t="s">
        <v>25</v>
      </c>
      <c r="L1739" t="s">
        <v>3610</v>
      </c>
      <c r="M1739" t="s">
        <v>3611</v>
      </c>
      <c r="N1739" t="s">
        <v>3612</v>
      </c>
      <c r="O1739" t="s">
        <v>3613</v>
      </c>
      <c r="P1739">
        <v>-0.5</v>
      </c>
      <c r="Q1739" t="s">
        <v>3614</v>
      </c>
      <c r="R1739" t="s">
        <v>3615</v>
      </c>
      <c r="S1739">
        <v>255781246</v>
      </c>
      <c r="T1739">
        <v>581.1864822</v>
      </c>
      <c r="U1739" t="s">
        <v>31</v>
      </c>
      <c r="V1739" t="s">
        <v>3665</v>
      </c>
      <c r="W1739" t="s">
        <v>23</v>
      </c>
    </row>
    <row r="1740" spans="1:23" x14ac:dyDescent="0.4">
      <c r="A1740">
        <v>1739</v>
      </c>
      <c r="B1740">
        <v>1</v>
      </c>
      <c r="C1740">
        <v>2</v>
      </c>
      <c r="D1740">
        <v>1</v>
      </c>
      <c r="E1740">
        <v>1</v>
      </c>
      <c r="F1740">
        <v>0.28779241861653898</v>
      </c>
      <c r="G1740">
        <v>-58.0396551455623</v>
      </c>
      <c r="H1740" t="s">
        <v>23</v>
      </c>
      <c r="I1740">
        <v>59.7800311152901</v>
      </c>
      <c r="J1740" t="s">
        <v>2341</v>
      </c>
      <c r="K1740" t="s">
        <v>25</v>
      </c>
      <c r="L1740" t="s">
        <v>3666</v>
      </c>
      <c r="M1740" t="s">
        <v>3667</v>
      </c>
      <c r="N1740" t="s">
        <v>3668</v>
      </c>
      <c r="O1740" t="s">
        <v>3669</v>
      </c>
      <c r="P1740">
        <v>0.89999997600000003</v>
      </c>
      <c r="Q1740" t="s">
        <v>3670</v>
      </c>
      <c r="R1740" t="s">
        <v>3671</v>
      </c>
      <c r="S1740">
        <v>102</v>
      </c>
      <c r="T1740">
        <v>182.08109999999999</v>
      </c>
      <c r="U1740" t="s">
        <v>31</v>
      </c>
      <c r="V1740" t="s">
        <v>3672</v>
      </c>
      <c r="W1740" t="s">
        <v>23</v>
      </c>
    </row>
    <row r="1741" spans="1:23" x14ac:dyDescent="0.4">
      <c r="A1741">
        <v>1740</v>
      </c>
      <c r="B1741">
        <v>1</v>
      </c>
      <c r="C1741">
        <v>2</v>
      </c>
      <c r="D1741">
        <v>1</v>
      </c>
      <c r="E1741">
        <v>1</v>
      </c>
      <c r="F1741">
        <v>0.28779241861653898</v>
      </c>
      <c r="G1741">
        <v>-58.0396551455623</v>
      </c>
      <c r="H1741">
        <v>0.999999999999999</v>
      </c>
      <c r="I1741">
        <v>59.7800311152901</v>
      </c>
      <c r="J1741" t="s">
        <v>2341</v>
      </c>
      <c r="K1741" t="s">
        <v>25</v>
      </c>
      <c r="L1741" t="s">
        <v>3666</v>
      </c>
      <c r="M1741" t="s">
        <v>3667</v>
      </c>
      <c r="N1741" t="s">
        <v>3668</v>
      </c>
      <c r="O1741" t="s">
        <v>3669</v>
      </c>
      <c r="P1741">
        <v>0.89999997600000003</v>
      </c>
      <c r="Q1741" t="s">
        <v>3670</v>
      </c>
      <c r="R1741" t="s">
        <v>3671</v>
      </c>
      <c r="S1741">
        <v>102</v>
      </c>
      <c r="T1741">
        <v>182.08109999999999</v>
      </c>
      <c r="U1741" t="s">
        <v>31</v>
      </c>
      <c r="V1741" t="s">
        <v>3673</v>
      </c>
      <c r="W1741" t="s">
        <v>23</v>
      </c>
    </row>
    <row r="1742" spans="1:23" x14ac:dyDescent="0.4">
      <c r="A1742">
        <v>1741</v>
      </c>
      <c r="B1742">
        <v>1</v>
      </c>
      <c r="C1742">
        <v>1</v>
      </c>
      <c r="D1742">
        <v>1</v>
      </c>
      <c r="E1742">
        <v>1</v>
      </c>
      <c r="F1742">
        <v>0.287569121834786</v>
      </c>
      <c r="G1742">
        <v>-27.566658560052701</v>
      </c>
      <c r="H1742" t="s">
        <v>23</v>
      </c>
      <c r="I1742">
        <v>66.491063133745897</v>
      </c>
      <c r="J1742" t="s">
        <v>2364</v>
      </c>
      <c r="K1742" t="s">
        <v>25</v>
      </c>
      <c r="L1742" t="s">
        <v>2365</v>
      </c>
      <c r="M1742" t="s">
        <v>2366</v>
      </c>
      <c r="N1742" t="s">
        <v>2367</v>
      </c>
      <c r="O1742" t="s">
        <v>2368</v>
      </c>
      <c r="P1742">
        <v>2.2349462500000001</v>
      </c>
      <c r="Q1742" t="s">
        <v>2369</v>
      </c>
      <c r="R1742" t="s">
        <v>2370</v>
      </c>
      <c r="S1742">
        <v>255781758</v>
      </c>
      <c r="T1742">
        <v>271.06009999999998</v>
      </c>
      <c r="U1742" t="s">
        <v>31</v>
      </c>
      <c r="V1742" t="s">
        <v>3674</v>
      </c>
      <c r="W1742" t="s">
        <v>23</v>
      </c>
    </row>
    <row r="1743" spans="1:23" x14ac:dyDescent="0.4">
      <c r="A1743">
        <v>1742</v>
      </c>
      <c r="B1743">
        <v>1</v>
      </c>
      <c r="C1743">
        <v>1</v>
      </c>
      <c r="D1743">
        <v>1</v>
      </c>
      <c r="E1743">
        <v>1</v>
      </c>
      <c r="F1743">
        <v>0.287569121834786</v>
      </c>
      <c r="G1743">
        <v>-27.566658560052701</v>
      </c>
      <c r="H1743">
        <v>0.999999999999999</v>
      </c>
      <c r="I1743">
        <v>66.491063133745897</v>
      </c>
      <c r="J1743" t="s">
        <v>2364</v>
      </c>
      <c r="K1743" t="s">
        <v>25</v>
      </c>
      <c r="L1743" t="s">
        <v>2365</v>
      </c>
      <c r="M1743" t="s">
        <v>2366</v>
      </c>
      <c r="N1743" t="s">
        <v>2367</v>
      </c>
      <c r="O1743" t="s">
        <v>2368</v>
      </c>
      <c r="P1743">
        <v>2.2349462500000001</v>
      </c>
      <c r="Q1743" t="s">
        <v>2369</v>
      </c>
      <c r="R1743" t="s">
        <v>2370</v>
      </c>
      <c r="S1743">
        <v>255781758</v>
      </c>
      <c r="T1743">
        <v>271.06009999999998</v>
      </c>
      <c r="U1743" t="s">
        <v>31</v>
      </c>
      <c r="V1743" t="s">
        <v>3675</v>
      </c>
      <c r="W1743" t="s">
        <v>23</v>
      </c>
    </row>
    <row r="1744" spans="1:23" x14ac:dyDescent="0.4">
      <c r="A1744">
        <v>1743</v>
      </c>
      <c r="B1744">
        <v>1</v>
      </c>
      <c r="C1744">
        <v>2</v>
      </c>
      <c r="D1744">
        <v>1</v>
      </c>
      <c r="E1744">
        <v>1</v>
      </c>
      <c r="F1744">
        <v>0.28706548547618099</v>
      </c>
      <c r="G1744">
        <v>-249.489079251812</v>
      </c>
      <c r="H1744" t="s">
        <v>23</v>
      </c>
      <c r="I1744">
        <v>11.059868402587201</v>
      </c>
      <c r="J1744" t="s">
        <v>944</v>
      </c>
      <c r="K1744" t="s">
        <v>25</v>
      </c>
      <c r="L1744" t="s">
        <v>945</v>
      </c>
      <c r="M1744" t="s">
        <v>946</v>
      </c>
      <c r="N1744" t="s">
        <v>947</v>
      </c>
      <c r="O1744" t="s">
        <v>948</v>
      </c>
      <c r="P1744">
        <v>4</v>
      </c>
      <c r="Q1744" t="s">
        <v>949</v>
      </c>
      <c r="R1744" t="s">
        <v>950</v>
      </c>
      <c r="S1744">
        <v>120384382</v>
      </c>
      <c r="T1744">
        <v>609.28065730000003</v>
      </c>
      <c r="U1744" t="s">
        <v>31</v>
      </c>
      <c r="V1744" t="s">
        <v>3676</v>
      </c>
      <c r="W1744" t="s">
        <v>23</v>
      </c>
    </row>
    <row r="1745" spans="1:23" x14ac:dyDescent="0.4">
      <c r="A1745">
        <v>1744</v>
      </c>
      <c r="B1745">
        <v>1</v>
      </c>
      <c r="C1745">
        <v>2</v>
      </c>
      <c r="D1745">
        <v>1</v>
      </c>
      <c r="E1745">
        <v>1</v>
      </c>
      <c r="F1745">
        <v>0.28706548547618099</v>
      </c>
      <c r="G1745">
        <v>-249.489079251812</v>
      </c>
      <c r="H1745">
        <v>0.999999999999999</v>
      </c>
      <c r="I1745">
        <v>11.059868402587201</v>
      </c>
      <c r="J1745" t="s">
        <v>944</v>
      </c>
      <c r="K1745" t="s">
        <v>25</v>
      </c>
      <c r="L1745" t="s">
        <v>945</v>
      </c>
      <c r="M1745" t="s">
        <v>946</v>
      </c>
      <c r="N1745" t="s">
        <v>947</v>
      </c>
      <c r="O1745" t="s">
        <v>948</v>
      </c>
      <c r="P1745">
        <v>4</v>
      </c>
      <c r="Q1745" t="s">
        <v>949</v>
      </c>
      <c r="R1745" t="s">
        <v>950</v>
      </c>
      <c r="S1745">
        <v>120384382</v>
      </c>
      <c r="T1745">
        <v>609.28065730000003</v>
      </c>
      <c r="U1745" t="s">
        <v>31</v>
      </c>
      <c r="V1745" t="s">
        <v>3677</v>
      </c>
      <c r="W1745" t="s">
        <v>23</v>
      </c>
    </row>
    <row r="1746" spans="1:23" x14ac:dyDescent="0.4">
      <c r="A1746">
        <v>1745</v>
      </c>
      <c r="B1746">
        <v>1</v>
      </c>
      <c r="C1746">
        <v>1</v>
      </c>
      <c r="D1746">
        <v>1</v>
      </c>
      <c r="E1746">
        <v>1</v>
      </c>
      <c r="F1746">
        <v>0.28694432296698502</v>
      </c>
      <c r="G1746">
        <v>-30.204929050748198</v>
      </c>
      <c r="H1746" t="s">
        <v>23</v>
      </c>
      <c r="I1746">
        <v>16.943484603952001</v>
      </c>
      <c r="J1746" t="s">
        <v>1017</v>
      </c>
      <c r="K1746" t="s">
        <v>25</v>
      </c>
      <c r="L1746" t="s">
        <v>2220</v>
      </c>
      <c r="M1746" t="s">
        <v>2221</v>
      </c>
      <c r="N1746" t="s">
        <v>2222</v>
      </c>
      <c r="O1746" t="s">
        <v>2223</v>
      </c>
      <c r="P1746">
        <v>0.69999998799999996</v>
      </c>
      <c r="Q1746" t="s">
        <v>2224</v>
      </c>
      <c r="R1746" t="s">
        <v>2225</v>
      </c>
      <c r="S1746">
        <v>34380376446</v>
      </c>
      <c r="T1746">
        <v>449.1078</v>
      </c>
      <c r="U1746" t="s">
        <v>31</v>
      </c>
      <c r="V1746" t="s">
        <v>3678</v>
      </c>
      <c r="W1746" t="s">
        <v>23</v>
      </c>
    </row>
    <row r="1747" spans="1:23" x14ac:dyDescent="0.4">
      <c r="A1747">
        <v>1746</v>
      </c>
      <c r="B1747">
        <v>1</v>
      </c>
      <c r="C1747">
        <v>1</v>
      </c>
      <c r="D1747">
        <v>1</v>
      </c>
      <c r="E1747">
        <v>1</v>
      </c>
      <c r="F1747">
        <v>0.28694432296698502</v>
      </c>
      <c r="G1747">
        <v>-30.204929050748198</v>
      </c>
      <c r="H1747">
        <v>0.999999999999999</v>
      </c>
      <c r="I1747">
        <v>16.943484603952001</v>
      </c>
      <c r="J1747" t="s">
        <v>1017</v>
      </c>
      <c r="K1747" t="s">
        <v>25</v>
      </c>
      <c r="L1747" t="s">
        <v>2220</v>
      </c>
      <c r="M1747" t="s">
        <v>2221</v>
      </c>
      <c r="N1747" t="s">
        <v>2222</v>
      </c>
      <c r="O1747" t="s">
        <v>2223</v>
      </c>
      <c r="P1747">
        <v>0.69999998799999996</v>
      </c>
      <c r="Q1747" t="s">
        <v>2224</v>
      </c>
      <c r="R1747" t="s">
        <v>2225</v>
      </c>
      <c r="S1747">
        <v>34380376446</v>
      </c>
      <c r="T1747">
        <v>449.1078</v>
      </c>
      <c r="U1747" t="s">
        <v>31</v>
      </c>
      <c r="V1747" t="s">
        <v>3679</v>
      </c>
      <c r="W1747" t="s">
        <v>23</v>
      </c>
    </row>
    <row r="1748" spans="1:23" x14ac:dyDescent="0.4">
      <c r="A1748">
        <v>1747</v>
      </c>
      <c r="B1748">
        <v>1</v>
      </c>
      <c r="C1748">
        <v>1</v>
      </c>
      <c r="D1748">
        <v>1</v>
      </c>
      <c r="E1748">
        <v>1</v>
      </c>
      <c r="F1748">
        <v>0.28671415945872902</v>
      </c>
      <c r="G1748">
        <v>-387.74256882726598</v>
      </c>
      <c r="H1748" t="s">
        <v>23</v>
      </c>
      <c r="I1748">
        <v>116.40285000606001</v>
      </c>
      <c r="J1748" t="s">
        <v>3680</v>
      </c>
      <c r="K1748" t="s">
        <v>25</v>
      </c>
      <c r="L1748" t="s">
        <v>3681</v>
      </c>
      <c r="M1748" t="s">
        <v>3682</v>
      </c>
      <c r="N1748" t="s">
        <v>28</v>
      </c>
      <c r="O1748" t="s">
        <v>3683</v>
      </c>
      <c r="P1748">
        <v>0</v>
      </c>
      <c r="Q1748">
        <v>42626897</v>
      </c>
      <c r="R1748" t="s">
        <v>3684</v>
      </c>
      <c r="S1748">
        <v>16777218</v>
      </c>
      <c r="T1748">
        <v>285.07574990000001</v>
      </c>
      <c r="U1748" t="s">
        <v>31</v>
      </c>
      <c r="V1748" t="s">
        <v>3685</v>
      </c>
      <c r="W1748" t="s">
        <v>23</v>
      </c>
    </row>
    <row r="1749" spans="1:23" x14ac:dyDescent="0.4">
      <c r="A1749">
        <v>1748</v>
      </c>
      <c r="B1749">
        <v>1</v>
      </c>
      <c r="C1749">
        <v>1</v>
      </c>
      <c r="D1749">
        <v>1</v>
      </c>
      <c r="E1749">
        <v>1</v>
      </c>
      <c r="F1749">
        <v>0.28671415945872902</v>
      </c>
      <c r="G1749">
        <v>-387.74256882726598</v>
      </c>
      <c r="H1749">
        <v>0.999999999999999</v>
      </c>
      <c r="I1749">
        <v>116.40285000606001</v>
      </c>
      <c r="J1749" t="s">
        <v>3680</v>
      </c>
      <c r="K1749" t="s">
        <v>25</v>
      </c>
      <c r="L1749" t="s">
        <v>3681</v>
      </c>
      <c r="M1749" t="s">
        <v>3682</v>
      </c>
      <c r="N1749" t="s">
        <v>28</v>
      </c>
      <c r="O1749" t="s">
        <v>3683</v>
      </c>
      <c r="P1749">
        <v>0</v>
      </c>
      <c r="Q1749">
        <v>42626897</v>
      </c>
      <c r="R1749" t="s">
        <v>3684</v>
      </c>
      <c r="S1749">
        <v>16777218</v>
      </c>
      <c r="T1749">
        <v>285.07574990000001</v>
      </c>
      <c r="U1749" t="s">
        <v>31</v>
      </c>
      <c r="V1749" t="s">
        <v>3686</v>
      </c>
      <c r="W1749" t="s">
        <v>23</v>
      </c>
    </row>
    <row r="1750" spans="1:23" x14ac:dyDescent="0.4">
      <c r="A1750">
        <v>1749</v>
      </c>
      <c r="B1750">
        <v>1</v>
      </c>
      <c r="C1750">
        <v>1</v>
      </c>
      <c r="D1750">
        <v>1</v>
      </c>
      <c r="E1750">
        <v>1</v>
      </c>
      <c r="F1750">
        <v>0.28638982333846802</v>
      </c>
      <c r="G1750">
        <v>-404.74594422186198</v>
      </c>
      <c r="H1750">
        <v>0.99547738693467303</v>
      </c>
      <c r="I1750">
        <v>40.317842710460802</v>
      </c>
      <c r="J1750" t="s">
        <v>3687</v>
      </c>
      <c r="K1750" t="s">
        <v>25</v>
      </c>
      <c r="L1750" t="s">
        <v>3688</v>
      </c>
      <c r="M1750" t="s">
        <v>3689</v>
      </c>
      <c r="N1750" t="s">
        <v>28</v>
      </c>
      <c r="O1750" t="s">
        <v>3690</v>
      </c>
      <c r="P1750">
        <v>2.2000000499999999</v>
      </c>
      <c r="Q1750">
        <v>46908418</v>
      </c>
      <c r="R1750" t="s">
        <v>3691</v>
      </c>
      <c r="S1750">
        <v>16777282</v>
      </c>
      <c r="T1750">
        <v>625.25319999999999</v>
      </c>
      <c r="U1750" t="s">
        <v>31</v>
      </c>
      <c r="V1750" t="s">
        <v>3692</v>
      </c>
      <c r="W1750" t="s">
        <v>23</v>
      </c>
    </row>
    <row r="1751" spans="1:23" x14ac:dyDescent="0.4">
      <c r="A1751">
        <v>1750</v>
      </c>
      <c r="B1751">
        <v>1</v>
      </c>
      <c r="C1751">
        <v>1</v>
      </c>
      <c r="D1751">
        <v>1</v>
      </c>
      <c r="E1751">
        <v>1</v>
      </c>
      <c r="F1751">
        <v>0.28638982333846802</v>
      </c>
      <c r="G1751">
        <v>-404.74594422186198</v>
      </c>
      <c r="H1751" t="s">
        <v>23</v>
      </c>
      <c r="I1751">
        <v>40.317842710460802</v>
      </c>
      <c r="J1751" t="s">
        <v>3687</v>
      </c>
      <c r="K1751" t="s">
        <v>25</v>
      </c>
      <c r="L1751" t="s">
        <v>3688</v>
      </c>
      <c r="M1751" t="s">
        <v>3689</v>
      </c>
      <c r="N1751" t="s">
        <v>28</v>
      </c>
      <c r="O1751" t="s">
        <v>3690</v>
      </c>
      <c r="P1751">
        <v>2.2000000499999999</v>
      </c>
      <c r="Q1751">
        <v>46908418</v>
      </c>
      <c r="R1751" t="s">
        <v>3691</v>
      </c>
      <c r="S1751">
        <v>16777282</v>
      </c>
      <c r="T1751">
        <v>625.25319999999999</v>
      </c>
      <c r="U1751" t="s">
        <v>31</v>
      </c>
      <c r="V1751" t="s">
        <v>3693</v>
      </c>
      <c r="W1751" t="s">
        <v>23</v>
      </c>
    </row>
    <row r="1752" spans="1:23" x14ac:dyDescent="0.4">
      <c r="A1752">
        <v>1751</v>
      </c>
      <c r="B1752">
        <v>1</v>
      </c>
      <c r="C1752">
        <v>2</v>
      </c>
      <c r="D1752">
        <v>1</v>
      </c>
      <c r="E1752">
        <v>1</v>
      </c>
      <c r="F1752">
        <v>0.28636654407968898</v>
      </c>
      <c r="G1752">
        <v>-109.22970812029401</v>
      </c>
      <c r="H1752" t="s">
        <v>23</v>
      </c>
      <c r="I1752">
        <v>42.764173802597497</v>
      </c>
      <c r="J1752" t="s">
        <v>884</v>
      </c>
      <c r="K1752" t="s">
        <v>25</v>
      </c>
      <c r="L1752" t="s">
        <v>3694</v>
      </c>
      <c r="M1752" t="s">
        <v>3695</v>
      </c>
      <c r="N1752" t="s">
        <v>3696</v>
      </c>
      <c r="O1752" t="s">
        <v>3697</v>
      </c>
      <c r="P1752">
        <v>2.7000000499999999</v>
      </c>
      <c r="Q1752" t="s">
        <v>3698</v>
      </c>
      <c r="R1752" t="s">
        <v>3699</v>
      </c>
      <c r="S1752">
        <v>2129986</v>
      </c>
      <c r="T1752">
        <v>367.20161919999998</v>
      </c>
      <c r="U1752" t="s">
        <v>31</v>
      </c>
      <c r="V1752" t="s">
        <v>3700</v>
      </c>
      <c r="W1752" t="s">
        <v>23</v>
      </c>
    </row>
    <row r="1753" spans="1:23" x14ac:dyDescent="0.4">
      <c r="A1753">
        <v>1752</v>
      </c>
      <c r="B1753">
        <v>1</v>
      </c>
      <c r="C1753">
        <v>2</v>
      </c>
      <c r="D1753">
        <v>1</v>
      </c>
      <c r="E1753">
        <v>1</v>
      </c>
      <c r="F1753">
        <v>0.28636654407968898</v>
      </c>
      <c r="G1753">
        <v>-109.22970812029401</v>
      </c>
      <c r="H1753">
        <v>0.999999999999999</v>
      </c>
      <c r="I1753">
        <v>42.764173802597497</v>
      </c>
      <c r="J1753" t="s">
        <v>884</v>
      </c>
      <c r="K1753" t="s">
        <v>25</v>
      </c>
      <c r="L1753" t="s">
        <v>3694</v>
      </c>
      <c r="M1753" t="s">
        <v>3695</v>
      </c>
      <c r="N1753" t="s">
        <v>3696</v>
      </c>
      <c r="O1753" t="s">
        <v>3697</v>
      </c>
      <c r="P1753">
        <v>2.7000000499999999</v>
      </c>
      <c r="Q1753" t="s">
        <v>3698</v>
      </c>
      <c r="R1753" t="s">
        <v>3699</v>
      </c>
      <c r="S1753">
        <v>2129986</v>
      </c>
      <c r="T1753">
        <v>367.20161919999998</v>
      </c>
      <c r="U1753" t="s">
        <v>31</v>
      </c>
      <c r="V1753" t="s">
        <v>3701</v>
      </c>
      <c r="W1753" t="s">
        <v>23</v>
      </c>
    </row>
    <row r="1754" spans="1:23" x14ac:dyDescent="0.4">
      <c r="A1754">
        <v>1753</v>
      </c>
      <c r="B1754">
        <v>1</v>
      </c>
      <c r="C1754">
        <v>1</v>
      </c>
      <c r="D1754">
        <v>1</v>
      </c>
      <c r="E1754">
        <v>1</v>
      </c>
      <c r="F1754">
        <v>0.286159710385335</v>
      </c>
      <c r="G1754">
        <v>-30.695898026697702</v>
      </c>
      <c r="H1754" t="s">
        <v>23</v>
      </c>
      <c r="I1754">
        <v>15.6500834151704</v>
      </c>
      <c r="J1754" t="s">
        <v>2044</v>
      </c>
      <c r="K1754" t="s">
        <v>25</v>
      </c>
      <c r="L1754" t="s">
        <v>2045</v>
      </c>
      <c r="M1754" t="s">
        <v>2046</v>
      </c>
      <c r="N1754" t="s">
        <v>2047</v>
      </c>
      <c r="O1754" t="s">
        <v>2048</v>
      </c>
      <c r="P1754">
        <v>0.10000000100000001</v>
      </c>
      <c r="Q1754" t="s">
        <v>2049</v>
      </c>
      <c r="R1754" t="s">
        <v>2050</v>
      </c>
      <c r="S1754">
        <v>3178578</v>
      </c>
      <c r="T1754">
        <v>579.17083209999998</v>
      </c>
      <c r="U1754" t="s">
        <v>31</v>
      </c>
      <c r="V1754" t="s">
        <v>3702</v>
      </c>
      <c r="W1754" t="s">
        <v>23</v>
      </c>
    </row>
    <row r="1755" spans="1:23" x14ac:dyDescent="0.4">
      <c r="A1755">
        <v>1754</v>
      </c>
      <c r="B1755">
        <v>1</v>
      </c>
      <c r="C1755">
        <v>1</v>
      </c>
      <c r="D1755">
        <v>1</v>
      </c>
      <c r="E1755">
        <v>1</v>
      </c>
      <c r="F1755">
        <v>0.286159710385335</v>
      </c>
      <c r="G1755">
        <v>-30.695898026697702</v>
      </c>
      <c r="H1755">
        <v>0.999999999999999</v>
      </c>
      <c r="I1755">
        <v>15.6500834151704</v>
      </c>
      <c r="J1755" t="s">
        <v>2044</v>
      </c>
      <c r="K1755" t="s">
        <v>25</v>
      </c>
      <c r="L1755" t="s">
        <v>2045</v>
      </c>
      <c r="M1755" t="s">
        <v>2046</v>
      </c>
      <c r="N1755" t="s">
        <v>2047</v>
      </c>
      <c r="O1755" t="s">
        <v>2048</v>
      </c>
      <c r="P1755">
        <v>0.10000000100000001</v>
      </c>
      <c r="Q1755" t="s">
        <v>2049</v>
      </c>
      <c r="R1755" t="s">
        <v>2050</v>
      </c>
      <c r="S1755">
        <v>3178578</v>
      </c>
      <c r="T1755">
        <v>579.17083209999998</v>
      </c>
      <c r="U1755" t="s">
        <v>31</v>
      </c>
      <c r="V1755" t="s">
        <v>3703</v>
      </c>
      <c r="W1755" t="s">
        <v>23</v>
      </c>
    </row>
    <row r="1756" spans="1:23" x14ac:dyDescent="0.4">
      <c r="A1756">
        <v>1755</v>
      </c>
      <c r="B1756">
        <v>1</v>
      </c>
      <c r="C1756">
        <v>1</v>
      </c>
      <c r="D1756">
        <v>1</v>
      </c>
      <c r="E1756">
        <v>1</v>
      </c>
      <c r="F1756">
        <v>0.28590121993069401</v>
      </c>
      <c r="G1756">
        <v>-99.090042100383101</v>
      </c>
      <c r="H1756">
        <v>0.999999999999999</v>
      </c>
      <c r="I1756">
        <v>65.719261123441299</v>
      </c>
      <c r="J1756" t="s">
        <v>2628</v>
      </c>
      <c r="K1756" t="s">
        <v>25</v>
      </c>
      <c r="L1756" t="s">
        <v>3704</v>
      </c>
      <c r="M1756" t="s">
        <v>3705</v>
      </c>
      <c r="N1756" t="s">
        <v>28</v>
      </c>
      <c r="O1756" t="s">
        <v>3706</v>
      </c>
      <c r="P1756">
        <v>4.5999999000000003</v>
      </c>
      <c r="Q1756" t="s">
        <v>3707</v>
      </c>
      <c r="R1756" t="s">
        <v>3708</v>
      </c>
      <c r="S1756">
        <v>19955806</v>
      </c>
      <c r="T1756">
        <v>767.49400409999998</v>
      </c>
      <c r="U1756" t="s">
        <v>31</v>
      </c>
      <c r="V1756" t="s">
        <v>3709</v>
      </c>
      <c r="W1756" t="s">
        <v>23</v>
      </c>
    </row>
    <row r="1757" spans="1:23" x14ac:dyDescent="0.4">
      <c r="A1757">
        <v>1756</v>
      </c>
      <c r="B1757">
        <v>1</v>
      </c>
      <c r="C1757">
        <v>1</v>
      </c>
      <c r="D1757">
        <v>1</v>
      </c>
      <c r="E1757">
        <v>1</v>
      </c>
      <c r="F1757">
        <v>0.28590121993069401</v>
      </c>
      <c r="G1757">
        <v>-99.090042100383101</v>
      </c>
      <c r="H1757" t="s">
        <v>23</v>
      </c>
      <c r="I1757">
        <v>65.719261123441299</v>
      </c>
      <c r="J1757" t="s">
        <v>2628</v>
      </c>
      <c r="K1757" t="s">
        <v>25</v>
      </c>
      <c r="L1757" t="s">
        <v>3704</v>
      </c>
      <c r="M1757" t="s">
        <v>3705</v>
      </c>
      <c r="N1757" t="s">
        <v>28</v>
      </c>
      <c r="O1757" t="s">
        <v>3706</v>
      </c>
      <c r="P1757">
        <v>4.5999999000000003</v>
      </c>
      <c r="Q1757" t="s">
        <v>3707</v>
      </c>
      <c r="R1757" t="s">
        <v>3708</v>
      </c>
      <c r="S1757">
        <v>19955806</v>
      </c>
      <c r="T1757">
        <v>767.49400409999998</v>
      </c>
      <c r="U1757" t="s">
        <v>31</v>
      </c>
      <c r="V1757" t="s">
        <v>3710</v>
      </c>
      <c r="W1757" t="s">
        <v>23</v>
      </c>
    </row>
    <row r="1758" spans="1:23" x14ac:dyDescent="0.4">
      <c r="A1758">
        <v>1757</v>
      </c>
      <c r="B1758">
        <v>1</v>
      </c>
      <c r="C1758">
        <v>2</v>
      </c>
      <c r="D1758">
        <v>1</v>
      </c>
      <c r="E1758">
        <v>1</v>
      </c>
      <c r="F1758">
        <v>0.28509104256746098</v>
      </c>
      <c r="G1758">
        <v>-105.668222713188</v>
      </c>
      <c r="H1758">
        <v>0.999999999999999</v>
      </c>
      <c r="I1758">
        <v>45.354194836772699</v>
      </c>
      <c r="J1758" t="s">
        <v>411</v>
      </c>
      <c r="K1758" t="s">
        <v>25</v>
      </c>
      <c r="L1758" t="s">
        <v>3066</v>
      </c>
      <c r="M1758" t="s">
        <v>3067</v>
      </c>
      <c r="N1758" t="s">
        <v>28</v>
      </c>
      <c r="O1758" t="s">
        <v>3068</v>
      </c>
      <c r="P1758">
        <v>3.1104135500000001</v>
      </c>
      <c r="R1758" t="s">
        <v>3069</v>
      </c>
      <c r="S1758">
        <v>8592064512</v>
      </c>
      <c r="T1758">
        <v>353.18596910000002</v>
      </c>
      <c r="U1758" t="s">
        <v>31</v>
      </c>
      <c r="V1758" t="s">
        <v>3711</v>
      </c>
      <c r="W1758" t="s">
        <v>23</v>
      </c>
    </row>
    <row r="1759" spans="1:23" x14ac:dyDescent="0.4">
      <c r="A1759">
        <v>1758</v>
      </c>
      <c r="B1759">
        <v>1</v>
      </c>
      <c r="C1759">
        <v>2</v>
      </c>
      <c r="D1759">
        <v>1</v>
      </c>
      <c r="E1759">
        <v>1</v>
      </c>
      <c r="F1759">
        <v>0.28509104256746098</v>
      </c>
      <c r="G1759">
        <v>-105.668222713188</v>
      </c>
      <c r="H1759" t="s">
        <v>23</v>
      </c>
      <c r="I1759">
        <v>45.354194836772699</v>
      </c>
      <c r="J1759" t="s">
        <v>411</v>
      </c>
      <c r="K1759" t="s">
        <v>25</v>
      </c>
      <c r="L1759" t="s">
        <v>3066</v>
      </c>
      <c r="M1759" t="s">
        <v>3067</v>
      </c>
      <c r="N1759" t="s">
        <v>28</v>
      </c>
      <c r="O1759" t="s">
        <v>3068</v>
      </c>
      <c r="P1759">
        <v>3.1104135500000001</v>
      </c>
      <c r="R1759" t="s">
        <v>3069</v>
      </c>
      <c r="S1759">
        <v>8592064512</v>
      </c>
      <c r="T1759">
        <v>353.18596910000002</v>
      </c>
      <c r="U1759" t="s">
        <v>31</v>
      </c>
      <c r="V1759" t="s">
        <v>3712</v>
      </c>
      <c r="W1759" t="s">
        <v>23</v>
      </c>
    </row>
    <row r="1760" spans="1:23" x14ac:dyDescent="0.4">
      <c r="A1760">
        <v>1759</v>
      </c>
      <c r="B1760">
        <v>1</v>
      </c>
      <c r="C1760">
        <v>1</v>
      </c>
      <c r="D1760">
        <v>1</v>
      </c>
      <c r="E1760">
        <v>1</v>
      </c>
      <c r="F1760">
        <v>0.28507634544911897</v>
      </c>
      <c r="G1760">
        <v>-29.9185624369149</v>
      </c>
      <c r="H1760" t="s">
        <v>23</v>
      </c>
      <c r="I1760">
        <v>31.328801660477801</v>
      </c>
      <c r="J1760" t="s">
        <v>3355</v>
      </c>
      <c r="K1760" t="s">
        <v>25</v>
      </c>
      <c r="L1760" t="s">
        <v>3356</v>
      </c>
      <c r="M1760" t="s">
        <v>3357</v>
      </c>
      <c r="N1760" t="s">
        <v>3358</v>
      </c>
      <c r="O1760" t="s">
        <v>3359</v>
      </c>
      <c r="P1760">
        <v>2.5</v>
      </c>
      <c r="Q1760" t="s">
        <v>3360</v>
      </c>
      <c r="R1760" t="s">
        <v>3361</v>
      </c>
      <c r="S1760">
        <v>42969645130</v>
      </c>
      <c r="T1760">
        <v>839.40597700000001</v>
      </c>
      <c r="U1760" t="s">
        <v>31</v>
      </c>
      <c r="V1760" t="s">
        <v>3713</v>
      </c>
      <c r="W1760" t="s">
        <v>23</v>
      </c>
    </row>
    <row r="1761" spans="1:23" x14ac:dyDescent="0.4">
      <c r="A1761">
        <v>1760</v>
      </c>
      <c r="B1761">
        <v>1</v>
      </c>
      <c r="C1761">
        <v>1</v>
      </c>
      <c r="D1761">
        <v>1</v>
      </c>
      <c r="E1761">
        <v>1</v>
      </c>
      <c r="F1761">
        <v>0.28507634544911897</v>
      </c>
      <c r="G1761">
        <v>-29.9185624369149</v>
      </c>
      <c r="H1761">
        <v>0.999999999999999</v>
      </c>
      <c r="I1761">
        <v>31.328801660477801</v>
      </c>
      <c r="J1761" t="s">
        <v>3355</v>
      </c>
      <c r="K1761" t="s">
        <v>25</v>
      </c>
      <c r="L1761" t="s">
        <v>3356</v>
      </c>
      <c r="M1761" t="s">
        <v>3357</v>
      </c>
      <c r="N1761" t="s">
        <v>3358</v>
      </c>
      <c r="O1761" t="s">
        <v>3359</v>
      </c>
      <c r="P1761">
        <v>2.5</v>
      </c>
      <c r="Q1761" t="s">
        <v>3360</v>
      </c>
      <c r="R1761" t="s">
        <v>3361</v>
      </c>
      <c r="S1761">
        <v>42969645130</v>
      </c>
      <c r="T1761">
        <v>839.40597700000001</v>
      </c>
      <c r="U1761" t="s">
        <v>31</v>
      </c>
      <c r="V1761" t="s">
        <v>3714</v>
      </c>
      <c r="W1761" t="s">
        <v>23</v>
      </c>
    </row>
    <row r="1762" spans="1:23" x14ac:dyDescent="0.4">
      <c r="A1762">
        <v>1761</v>
      </c>
      <c r="B1762">
        <v>1</v>
      </c>
      <c r="C1762">
        <v>1</v>
      </c>
      <c r="D1762">
        <v>1</v>
      </c>
      <c r="E1762">
        <v>1</v>
      </c>
      <c r="F1762">
        <v>0.284968271747224</v>
      </c>
      <c r="G1762">
        <v>-31.0898995594635</v>
      </c>
      <c r="H1762" t="s">
        <v>23</v>
      </c>
      <c r="I1762">
        <v>62.3576818011149</v>
      </c>
      <c r="J1762" t="s">
        <v>1102</v>
      </c>
      <c r="K1762" t="s">
        <v>25</v>
      </c>
      <c r="L1762" t="s">
        <v>1103</v>
      </c>
      <c r="M1762" t="s">
        <v>1104</v>
      </c>
      <c r="N1762" t="s">
        <v>1105</v>
      </c>
      <c r="O1762" t="s">
        <v>1106</v>
      </c>
      <c r="P1762">
        <v>3.0999998999999998</v>
      </c>
      <c r="Q1762" t="s">
        <v>1107</v>
      </c>
      <c r="R1762" t="s">
        <v>1108</v>
      </c>
      <c r="S1762">
        <v>255847294</v>
      </c>
      <c r="T1762">
        <v>229.08591999999999</v>
      </c>
      <c r="U1762" t="s">
        <v>31</v>
      </c>
      <c r="V1762" t="s">
        <v>3715</v>
      </c>
      <c r="W1762" t="s">
        <v>23</v>
      </c>
    </row>
    <row r="1763" spans="1:23" x14ac:dyDescent="0.4">
      <c r="A1763">
        <v>1762</v>
      </c>
      <c r="B1763">
        <v>1</v>
      </c>
      <c r="C1763">
        <v>1</v>
      </c>
      <c r="D1763">
        <v>1</v>
      </c>
      <c r="E1763">
        <v>1</v>
      </c>
      <c r="F1763">
        <v>0.284968271747224</v>
      </c>
      <c r="G1763">
        <v>-31.0898995594635</v>
      </c>
      <c r="H1763">
        <v>0.999999999999999</v>
      </c>
      <c r="I1763">
        <v>62.3576818011149</v>
      </c>
      <c r="J1763" t="s">
        <v>1102</v>
      </c>
      <c r="K1763" t="s">
        <v>25</v>
      </c>
      <c r="L1763" t="s">
        <v>1103</v>
      </c>
      <c r="M1763" t="s">
        <v>1104</v>
      </c>
      <c r="N1763" t="s">
        <v>1105</v>
      </c>
      <c r="O1763" t="s">
        <v>1106</v>
      </c>
      <c r="P1763">
        <v>3.0999998999999998</v>
      </c>
      <c r="Q1763" t="s">
        <v>1107</v>
      </c>
      <c r="R1763" t="s">
        <v>1108</v>
      </c>
      <c r="S1763">
        <v>255847294</v>
      </c>
      <c r="T1763">
        <v>229.08591999999999</v>
      </c>
      <c r="U1763" t="s">
        <v>31</v>
      </c>
      <c r="V1763" t="s">
        <v>3716</v>
      </c>
      <c r="W1763" t="s">
        <v>23</v>
      </c>
    </row>
    <row r="1764" spans="1:23" x14ac:dyDescent="0.4">
      <c r="A1764">
        <v>1763</v>
      </c>
      <c r="B1764">
        <v>1</v>
      </c>
      <c r="C1764">
        <v>1</v>
      </c>
      <c r="D1764">
        <v>1</v>
      </c>
      <c r="E1764">
        <v>1</v>
      </c>
      <c r="F1764">
        <v>0.28496418228555698</v>
      </c>
      <c r="G1764">
        <v>-38.274967677927897</v>
      </c>
      <c r="H1764">
        <v>0.999999999999999</v>
      </c>
      <c r="I1764">
        <v>14.116680975591599</v>
      </c>
      <c r="J1764" t="s">
        <v>2502</v>
      </c>
      <c r="K1764" t="s">
        <v>25</v>
      </c>
      <c r="L1764" t="s">
        <v>3013</v>
      </c>
      <c r="M1764" t="s">
        <v>3014</v>
      </c>
      <c r="N1764" t="s">
        <v>3015</v>
      </c>
      <c r="O1764" t="s">
        <v>3016</v>
      </c>
      <c r="P1764">
        <v>-0.80000001200000004</v>
      </c>
      <c r="Q1764" t="s">
        <v>3017</v>
      </c>
      <c r="R1764" t="s">
        <v>3018</v>
      </c>
      <c r="S1764">
        <v>19955738</v>
      </c>
      <c r="T1764">
        <v>609.18139680000002</v>
      </c>
      <c r="U1764" t="s">
        <v>31</v>
      </c>
      <c r="V1764" t="s">
        <v>3717</v>
      </c>
      <c r="W1764" t="s">
        <v>23</v>
      </c>
    </row>
    <row r="1765" spans="1:23" x14ac:dyDescent="0.4">
      <c r="A1765">
        <v>1764</v>
      </c>
      <c r="B1765">
        <v>1</v>
      </c>
      <c r="C1765">
        <v>1</v>
      </c>
      <c r="D1765">
        <v>1</v>
      </c>
      <c r="E1765">
        <v>1</v>
      </c>
      <c r="F1765">
        <v>0.28496418228555698</v>
      </c>
      <c r="G1765">
        <v>-38.274967677927897</v>
      </c>
      <c r="H1765" t="s">
        <v>23</v>
      </c>
      <c r="I1765">
        <v>14.116680975591599</v>
      </c>
      <c r="J1765" t="s">
        <v>2502</v>
      </c>
      <c r="K1765" t="s">
        <v>25</v>
      </c>
      <c r="L1765" t="s">
        <v>3013</v>
      </c>
      <c r="M1765" t="s">
        <v>3014</v>
      </c>
      <c r="N1765" t="s">
        <v>3015</v>
      </c>
      <c r="O1765" t="s">
        <v>3016</v>
      </c>
      <c r="P1765">
        <v>-0.80000001200000004</v>
      </c>
      <c r="Q1765" t="s">
        <v>3017</v>
      </c>
      <c r="R1765" t="s">
        <v>3018</v>
      </c>
      <c r="S1765">
        <v>19955738</v>
      </c>
      <c r="T1765">
        <v>609.18139680000002</v>
      </c>
      <c r="U1765" t="s">
        <v>31</v>
      </c>
      <c r="V1765" t="s">
        <v>3718</v>
      </c>
      <c r="W1765" t="s">
        <v>23</v>
      </c>
    </row>
    <row r="1766" spans="1:23" x14ac:dyDescent="0.4">
      <c r="A1766">
        <v>1765</v>
      </c>
      <c r="B1766">
        <v>1</v>
      </c>
      <c r="C1766">
        <v>1</v>
      </c>
      <c r="D1766">
        <v>1</v>
      </c>
      <c r="E1766">
        <v>1</v>
      </c>
      <c r="F1766">
        <v>0.28485791611012901</v>
      </c>
      <c r="G1766">
        <v>-276.06436801386002</v>
      </c>
      <c r="H1766" t="s">
        <v>23</v>
      </c>
      <c r="I1766">
        <v>23.726766291741399</v>
      </c>
      <c r="J1766" t="s">
        <v>944</v>
      </c>
      <c r="K1766" t="s">
        <v>25</v>
      </c>
      <c r="L1766" t="s">
        <v>945</v>
      </c>
      <c r="M1766" t="s">
        <v>946</v>
      </c>
      <c r="N1766" t="s">
        <v>947</v>
      </c>
      <c r="O1766" t="s">
        <v>948</v>
      </c>
      <c r="P1766">
        <v>4</v>
      </c>
      <c r="Q1766" t="s">
        <v>949</v>
      </c>
      <c r="R1766" t="s">
        <v>950</v>
      </c>
      <c r="S1766">
        <v>120384382</v>
      </c>
      <c r="T1766">
        <v>609.28065730000003</v>
      </c>
      <c r="U1766" t="s">
        <v>31</v>
      </c>
      <c r="V1766" t="s">
        <v>3719</v>
      </c>
      <c r="W1766" t="s">
        <v>23</v>
      </c>
    </row>
    <row r="1767" spans="1:23" x14ac:dyDescent="0.4">
      <c r="A1767">
        <v>1766</v>
      </c>
      <c r="B1767">
        <v>1</v>
      </c>
      <c r="C1767">
        <v>1</v>
      </c>
      <c r="D1767">
        <v>1</v>
      </c>
      <c r="E1767">
        <v>1</v>
      </c>
      <c r="F1767">
        <v>0.28485791611012901</v>
      </c>
      <c r="G1767">
        <v>-276.06436801386002</v>
      </c>
      <c r="H1767">
        <v>0.999999999999999</v>
      </c>
      <c r="I1767">
        <v>23.726766291741399</v>
      </c>
      <c r="J1767" t="s">
        <v>944</v>
      </c>
      <c r="K1767" t="s">
        <v>25</v>
      </c>
      <c r="L1767" t="s">
        <v>945</v>
      </c>
      <c r="M1767" t="s">
        <v>946</v>
      </c>
      <c r="N1767" t="s">
        <v>947</v>
      </c>
      <c r="O1767" t="s">
        <v>948</v>
      </c>
      <c r="P1767">
        <v>4</v>
      </c>
      <c r="Q1767" t="s">
        <v>949</v>
      </c>
      <c r="R1767" t="s">
        <v>950</v>
      </c>
      <c r="S1767">
        <v>120384382</v>
      </c>
      <c r="T1767">
        <v>609.28065730000003</v>
      </c>
      <c r="U1767" t="s">
        <v>31</v>
      </c>
      <c r="V1767" t="s">
        <v>3720</v>
      </c>
      <c r="W1767" t="s">
        <v>23</v>
      </c>
    </row>
    <row r="1768" spans="1:23" x14ac:dyDescent="0.4">
      <c r="A1768">
        <v>1767</v>
      </c>
      <c r="B1768">
        <v>1</v>
      </c>
      <c r="C1768">
        <v>2</v>
      </c>
      <c r="D1768">
        <v>1</v>
      </c>
      <c r="E1768">
        <v>2</v>
      </c>
      <c r="F1768">
        <v>0.28485399735314798</v>
      </c>
      <c r="G1768">
        <v>-17.388554907715498</v>
      </c>
      <c r="H1768">
        <v>3.4170854271356702E-2</v>
      </c>
      <c r="I1768">
        <v>26.071403800683601</v>
      </c>
      <c r="J1768" t="s">
        <v>1234</v>
      </c>
      <c r="K1768" t="s">
        <v>25</v>
      </c>
      <c r="L1768" t="s">
        <v>1235</v>
      </c>
      <c r="M1768" t="s">
        <v>1236</v>
      </c>
      <c r="N1768" t="s">
        <v>1237</v>
      </c>
      <c r="O1768" t="s">
        <v>1238</v>
      </c>
      <c r="P1768">
        <v>1.81215119</v>
      </c>
      <c r="Q1768" t="s">
        <v>1239</v>
      </c>
      <c r="R1768" t="s">
        <v>1240</v>
      </c>
      <c r="S1768">
        <v>121563518</v>
      </c>
      <c r="T1768">
        <v>287.05500999999998</v>
      </c>
      <c r="U1768" t="s">
        <v>31</v>
      </c>
      <c r="V1768" t="s">
        <v>3721</v>
      </c>
      <c r="W1768" t="s">
        <v>23</v>
      </c>
    </row>
    <row r="1769" spans="1:23" x14ac:dyDescent="0.4">
      <c r="A1769">
        <v>1768</v>
      </c>
      <c r="B1769">
        <v>1</v>
      </c>
      <c r="C1769">
        <v>1</v>
      </c>
      <c r="D1769">
        <v>1</v>
      </c>
      <c r="E1769">
        <v>1</v>
      </c>
      <c r="F1769">
        <v>0.28468501831823201</v>
      </c>
      <c r="G1769">
        <v>-12.009230818238599</v>
      </c>
      <c r="H1769" t="s">
        <v>23</v>
      </c>
      <c r="I1769">
        <v>5.0010729361153698</v>
      </c>
      <c r="J1769" t="s">
        <v>2455</v>
      </c>
      <c r="K1769" t="s">
        <v>25</v>
      </c>
      <c r="L1769" t="s">
        <v>3722</v>
      </c>
      <c r="M1769" t="s">
        <v>3723</v>
      </c>
      <c r="N1769" t="s">
        <v>3724</v>
      </c>
      <c r="O1769" t="s">
        <v>3725</v>
      </c>
      <c r="P1769">
        <v>-2.2000000499999999</v>
      </c>
      <c r="Q1769" t="s">
        <v>3726</v>
      </c>
      <c r="R1769" t="s">
        <v>3727</v>
      </c>
      <c r="S1769">
        <v>3981686</v>
      </c>
      <c r="T1769">
        <v>741.22365549999995</v>
      </c>
      <c r="U1769" t="s">
        <v>31</v>
      </c>
      <c r="V1769" t="s">
        <v>3728</v>
      </c>
      <c r="W1769" t="s">
        <v>23</v>
      </c>
    </row>
    <row r="1770" spans="1:23" x14ac:dyDescent="0.4">
      <c r="A1770">
        <v>1769</v>
      </c>
      <c r="B1770">
        <v>1</v>
      </c>
      <c r="C1770">
        <v>1</v>
      </c>
      <c r="D1770">
        <v>1</v>
      </c>
      <c r="E1770">
        <v>1</v>
      </c>
      <c r="F1770">
        <v>0.28468501831823201</v>
      </c>
      <c r="G1770">
        <v>-12.009230818238599</v>
      </c>
      <c r="H1770">
        <v>0.999999999999999</v>
      </c>
      <c r="I1770">
        <v>5.0010729361153698</v>
      </c>
      <c r="J1770" t="s">
        <v>2455</v>
      </c>
      <c r="K1770" t="s">
        <v>25</v>
      </c>
      <c r="L1770" t="s">
        <v>3722</v>
      </c>
      <c r="M1770" t="s">
        <v>3723</v>
      </c>
      <c r="N1770" t="s">
        <v>3724</v>
      </c>
      <c r="O1770" t="s">
        <v>3725</v>
      </c>
      <c r="P1770">
        <v>-2.2000000499999999</v>
      </c>
      <c r="Q1770" t="s">
        <v>3726</v>
      </c>
      <c r="R1770" t="s">
        <v>3727</v>
      </c>
      <c r="S1770">
        <v>3981686</v>
      </c>
      <c r="T1770">
        <v>741.22365549999995</v>
      </c>
      <c r="U1770" t="s">
        <v>31</v>
      </c>
      <c r="V1770" t="s">
        <v>3729</v>
      </c>
      <c r="W1770" t="s">
        <v>23</v>
      </c>
    </row>
    <row r="1771" spans="1:23" x14ac:dyDescent="0.4">
      <c r="A1771">
        <v>1770</v>
      </c>
      <c r="B1771">
        <v>1</v>
      </c>
      <c r="C1771">
        <v>1</v>
      </c>
      <c r="D1771">
        <v>1</v>
      </c>
      <c r="E1771">
        <v>1</v>
      </c>
      <c r="F1771">
        <v>0.28466592849905598</v>
      </c>
      <c r="G1771">
        <v>-170.29663703573601</v>
      </c>
      <c r="H1771" t="s">
        <v>23</v>
      </c>
      <c r="I1771">
        <v>65.305085814596396</v>
      </c>
      <c r="J1771" t="s">
        <v>3478</v>
      </c>
      <c r="K1771" t="s">
        <v>25</v>
      </c>
      <c r="L1771" t="s">
        <v>3730</v>
      </c>
      <c r="M1771" t="s">
        <v>3731</v>
      </c>
      <c r="N1771" t="s">
        <v>28</v>
      </c>
      <c r="O1771" t="s">
        <v>3732</v>
      </c>
      <c r="P1771">
        <v>1.61543858</v>
      </c>
      <c r="R1771" t="s">
        <v>3733</v>
      </c>
      <c r="S1771">
        <v>3178496</v>
      </c>
      <c r="T1771">
        <v>431.13365870000001</v>
      </c>
      <c r="U1771" t="s">
        <v>31</v>
      </c>
      <c r="V1771" t="s">
        <v>3734</v>
      </c>
      <c r="W1771" t="s">
        <v>23</v>
      </c>
    </row>
    <row r="1772" spans="1:23" x14ac:dyDescent="0.4">
      <c r="A1772">
        <v>1771</v>
      </c>
      <c r="B1772">
        <v>1</v>
      </c>
      <c r="C1772">
        <v>1</v>
      </c>
      <c r="D1772">
        <v>1</v>
      </c>
      <c r="E1772">
        <v>1</v>
      </c>
      <c r="F1772">
        <v>0.28466592849905598</v>
      </c>
      <c r="G1772">
        <v>-170.29663703573601</v>
      </c>
      <c r="H1772">
        <v>0.999999999999999</v>
      </c>
      <c r="I1772">
        <v>65.305085814596396</v>
      </c>
      <c r="J1772" t="s">
        <v>3478</v>
      </c>
      <c r="K1772" t="s">
        <v>25</v>
      </c>
      <c r="L1772" t="s">
        <v>3730</v>
      </c>
      <c r="M1772" t="s">
        <v>3731</v>
      </c>
      <c r="N1772" t="s">
        <v>28</v>
      </c>
      <c r="O1772" t="s">
        <v>3732</v>
      </c>
      <c r="P1772">
        <v>1.61543858</v>
      </c>
      <c r="R1772" t="s">
        <v>3733</v>
      </c>
      <c r="S1772">
        <v>3178496</v>
      </c>
      <c r="T1772">
        <v>431.13365870000001</v>
      </c>
      <c r="U1772" t="s">
        <v>31</v>
      </c>
      <c r="V1772" t="s">
        <v>3735</v>
      </c>
      <c r="W1772" t="s">
        <v>23</v>
      </c>
    </row>
    <row r="1773" spans="1:23" x14ac:dyDescent="0.4">
      <c r="A1773">
        <v>1772</v>
      </c>
      <c r="B1773">
        <v>1</v>
      </c>
      <c r="C1773">
        <v>2</v>
      </c>
      <c r="D1773">
        <v>1</v>
      </c>
      <c r="E1773">
        <v>1</v>
      </c>
      <c r="F1773">
        <v>0.28465672771178802</v>
      </c>
      <c r="G1773">
        <v>-40.301400075920903</v>
      </c>
      <c r="H1773">
        <v>0.999999999999999</v>
      </c>
      <c r="I1773">
        <v>0.238294561175528</v>
      </c>
      <c r="J1773" t="s">
        <v>1466</v>
      </c>
      <c r="K1773" t="s">
        <v>25</v>
      </c>
      <c r="L1773" t="s">
        <v>1467</v>
      </c>
      <c r="M1773" t="s">
        <v>1468</v>
      </c>
      <c r="N1773" t="s">
        <v>1469</v>
      </c>
      <c r="O1773" t="s">
        <v>1470</v>
      </c>
      <c r="P1773">
        <v>3.1475594</v>
      </c>
      <c r="Q1773">
        <v>5324325</v>
      </c>
      <c r="R1773" t="s">
        <v>1471</v>
      </c>
      <c r="S1773">
        <v>2670658</v>
      </c>
      <c r="T1773">
        <v>197.10732479999999</v>
      </c>
      <c r="U1773" t="s">
        <v>31</v>
      </c>
      <c r="V1773" t="s">
        <v>3736</v>
      </c>
      <c r="W1773" t="s">
        <v>23</v>
      </c>
    </row>
    <row r="1774" spans="1:23" x14ac:dyDescent="0.4">
      <c r="A1774">
        <v>1773</v>
      </c>
      <c r="B1774">
        <v>1</v>
      </c>
      <c r="C1774">
        <v>2</v>
      </c>
      <c r="D1774">
        <v>1</v>
      </c>
      <c r="E1774">
        <v>1</v>
      </c>
      <c r="F1774">
        <v>0.28465672771178802</v>
      </c>
      <c r="G1774">
        <v>-40.301400075920903</v>
      </c>
      <c r="H1774" t="s">
        <v>23</v>
      </c>
      <c r="I1774">
        <v>0.238294561175528</v>
      </c>
      <c r="J1774" t="s">
        <v>1466</v>
      </c>
      <c r="K1774" t="s">
        <v>25</v>
      </c>
      <c r="L1774" t="s">
        <v>1467</v>
      </c>
      <c r="M1774" t="s">
        <v>1468</v>
      </c>
      <c r="N1774" t="s">
        <v>1469</v>
      </c>
      <c r="O1774" t="s">
        <v>1470</v>
      </c>
      <c r="P1774">
        <v>3.1475594</v>
      </c>
      <c r="Q1774">
        <v>5324325</v>
      </c>
      <c r="R1774" t="s">
        <v>1471</v>
      </c>
      <c r="S1774">
        <v>2670658</v>
      </c>
      <c r="T1774">
        <v>197.10732479999999</v>
      </c>
      <c r="U1774" t="s">
        <v>31</v>
      </c>
      <c r="V1774" t="s">
        <v>3737</v>
      </c>
      <c r="W1774" t="s">
        <v>23</v>
      </c>
    </row>
    <row r="1775" spans="1:23" x14ac:dyDescent="0.4">
      <c r="A1775">
        <v>1774</v>
      </c>
      <c r="B1775">
        <v>1</v>
      </c>
      <c r="C1775">
        <v>1</v>
      </c>
      <c r="D1775">
        <v>1</v>
      </c>
      <c r="E1775">
        <v>1</v>
      </c>
      <c r="F1775">
        <v>0.28444633451465601</v>
      </c>
      <c r="G1775">
        <v>-733.42563314903896</v>
      </c>
      <c r="H1775">
        <v>0.999999999999999</v>
      </c>
      <c r="I1775">
        <v>67.875966520156794</v>
      </c>
      <c r="J1775" t="s">
        <v>2084</v>
      </c>
      <c r="K1775" t="s">
        <v>25</v>
      </c>
      <c r="L1775" t="s">
        <v>2085</v>
      </c>
      <c r="M1775" t="s">
        <v>2086</v>
      </c>
      <c r="N1775" t="s">
        <v>2087</v>
      </c>
      <c r="O1775" t="s">
        <v>2088</v>
      </c>
      <c r="P1775">
        <v>-3.2999999500000001</v>
      </c>
      <c r="Q1775">
        <v>3036015</v>
      </c>
      <c r="R1775" t="s">
        <v>2089</v>
      </c>
      <c r="S1775">
        <v>70</v>
      </c>
      <c r="T1775">
        <v>581.18647999999996</v>
      </c>
      <c r="U1775" t="s">
        <v>31</v>
      </c>
      <c r="V1775" t="s">
        <v>3738</v>
      </c>
      <c r="W1775" t="s">
        <v>23</v>
      </c>
    </row>
    <row r="1776" spans="1:23" x14ac:dyDescent="0.4">
      <c r="A1776">
        <v>1775</v>
      </c>
      <c r="B1776">
        <v>1</v>
      </c>
      <c r="C1776">
        <v>1</v>
      </c>
      <c r="D1776">
        <v>1</v>
      </c>
      <c r="E1776">
        <v>1</v>
      </c>
      <c r="F1776">
        <v>0.28444633451465601</v>
      </c>
      <c r="G1776">
        <v>-733.42563314903896</v>
      </c>
      <c r="H1776" t="s">
        <v>23</v>
      </c>
      <c r="I1776">
        <v>67.875966520156794</v>
      </c>
      <c r="J1776" t="s">
        <v>2084</v>
      </c>
      <c r="K1776" t="s">
        <v>25</v>
      </c>
      <c r="L1776" t="s">
        <v>2085</v>
      </c>
      <c r="M1776" t="s">
        <v>2086</v>
      </c>
      <c r="N1776" t="s">
        <v>2087</v>
      </c>
      <c r="O1776" t="s">
        <v>2088</v>
      </c>
      <c r="P1776">
        <v>-3.2999999500000001</v>
      </c>
      <c r="Q1776">
        <v>3036015</v>
      </c>
      <c r="R1776" t="s">
        <v>2089</v>
      </c>
      <c r="S1776">
        <v>70</v>
      </c>
      <c r="T1776">
        <v>581.18647999999996</v>
      </c>
      <c r="U1776" t="s">
        <v>31</v>
      </c>
      <c r="V1776" t="s">
        <v>3739</v>
      </c>
      <c r="W1776" t="s">
        <v>23</v>
      </c>
    </row>
    <row r="1777" spans="1:23" x14ac:dyDescent="0.4">
      <c r="A1777">
        <v>1776</v>
      </c>
      <c r="B1777">
        <v>1</v>
      </c>
      <c r="C1777">
        <v>2</v>
      </c>
      <c r="D1777">
        <v>1</v>
      </c>
      <c r="E1777">
        <v>2</v>
      </c>
      <c r="F1777">
        <v>0.28428475535188902</v>
      </c>
      <c r="G1777">
        <v>-84.119680702435303</v>
      </c>
      <c r="H1777">
        <v>0.108542713567839</v>
      </c>
      <c r="I1777">
        <v>28.056459220739399</v>
      </c>
      <c r="J1777" t="s">
        <v>3740</v>
      </c>
      <c r="K1777" t="s">
        <v>25</v>
      </c>
      <c r="L1777" t="s">
        <v>3741</v>
      </c>
      <c r="M1777" t="s">
        <v>3742</v>
      </c>
      <c r="N1777" t="s">
        <v>3743</v>
      </c>
      <c r="O1777" t="s">
        <v>3744</v>
      </c>
      <c r="P1777">
        <v>-2.7000000499999999</v>
      </c>
      <c r="Q1777" t="s">
        <v>3745</v>
      </c>
      <c r="R1777" t="s">
        <v>3746</v>
      </c>
      <c r="S1777">
        <v>120515454</v>
      </c>
      <c r="T1777">
        <v>458.16568710000001</v>
      </c>
      <c r="U1777" t="s">
        <v>31</v>
      </c>
      <c r="V1777" t="s">
        <v>3747</v>
      </c>
      <c r="W1777" t="s">
        <v>23</v>
      </c>
    </row>
    <row r="1778" spans="1:23" x14ac:dyDescent="0.4">
      <c r="A1778">
        <v>1777</v>
      </c>
      <c r="B1778">
        <v>1</v>
      </c>
      <c r="C1778">
        <v>1</v>
      </c>
      <c r="D1778">
        <v>1</v>
      </c>
      <c r="E1778">
        <v>1</v>
      </c>
      <c r="F1778">
        <v>0.28418831663877903</v>
      </c>
      <c r="G1778">
        <v>-615.33168314833495</v>
      </c>
      <c r="H1778">
        <v>0.999999999999999</v>
      </c>
      <c r="I1778">
        <v>28.9323743423884</v>
      </c>
      <c r="J1778" t="s">
        <v>3748</v>
      </c>
      <c r="K1778" t="s">
        <v>25</v>
      </c>
      <c r="L1778" t="s">
        <v>3749</v>
      </c>
      <c r="M1778" t="s">
        <v>3750</v>
      </c>
      <c r="N1778" t="s">
        <v>28</v>
      </c>
      <c r="O1778" t="s">
        <v>3751</v>
      </c>
      <c r="P1778">
        <v>10.3522034</v>
      </c>
      <c r="R1778" t="s">
        <v>3752</v>
      </c>
      <c r="S1778">
        <v>3145728</v>
      </c>
      <c r="T1778">
        <v>771.48891879999996</v>
      </c>
      <c r="U1778" t="s">
        <v>31</v>
      </c>
      <c r="V1778" t="s">
        <v>3753</v>
      </c>
      <c r="W1778" t="s">
        <v>23</v>
      </c>
    </row>
    <row r="1779" spans="1:23" x14ac:dyDescent="0.4">
      <c r="A1779">
        <v>1778</v>
      </c>
      <c r="B1779">
        <v>1</v>
      </c>
      <c r="C1779">
        <v>1</v>
      </c>
      <c r="D1779">
        <v>1</v>
      </c>
      <c r="E1779">
        <v>1</v>
      </c>
      <c r="F1779">
        <v>0.28418831663877903</v>
      </c>
      <c r="G1779">
        <v>-615.33168314833495</v>
      </c>
      <c r="H1779" t="s">
        <v>23</v>
      </c>
      <c r="I1779">
        <v>28.9323743423884</v>
      </c>
      <c r="J1779" t="s">
        <v>3748</v>
      </c>
      <c r="K1779" t="s">
        <v>25</v>
      </c>
      <c r="L1779" t="s">
        <v>3749</v>
      </c>
      <c r="M1779" t="s">
        <v>3750</v>
      </c>
      <c r="N1779" t="s">
        <v>28</v>
      </c>
      <c r="O1779" t="s">
        <v>3751</v>
      </c>
      <c r="P1779">
        <v>10.3522034</v>
      </c>
      <c r="R1779" t="s">
        <v>3752</v>
      </c>
      <c r="S1779">
        <v>3145728</v>
      </c>
      <c r="T1779">
        <v>771.48891879999996</v>
      </c>
      <c r="U1779" t="s">
        <v>31</v>
      </c>
      <c r="V1779" t="s">
        <v>3754</v>
      </c>
      <c r="W1779" t="s">
        <v>23</v>
      </c>
    </row>
    <row r="1780" spans="1:23" x14ac:dyDescent="0.4">
      <c r="A1780">
        <v>1779</v>
      </c>
      <c r="B1780">
        <v>1</v>
      </c>
      <c r="C1780">
        <v>2</v>
      </c>
      <c r="D1780">
        <v>1</v>
      </c>
      <c r="E1780">
        <v>1</v>
      </c>
      <c r="F1780">
        <v>0.28404819198068298</v>
      </c>
      <c r="G1780">
        <v>-31.1072956494035</v>
      </c>
      <c r="H1780">
        <v>0.99296482412060205</v>
      </c>
      <c r="I1780">
        <v>22.854478423689901</v>
      </c>
      <c r="J1780" t="s">
        <v>1681</v>
      </c>
      <c r="K1780" t="s">
        <v>25</v>
      </c>
      <c r="L1780" t="s">
        <v>1682</v>
      </c>
      <c r="M1780" t="s">
        <v>1683</v>
      </c>
      <c r="N1780" t="s">
        <v>1684</v>
      </c>
      <c r="O1780" t="s">
        <v>1685</v>
      </c>
      <c r="P1780">
        <v>2.1225359400000001</v>
      </c>
      <c r="Q1780" t="s">
        <v>1686</v>
      </c>
      <c r="R1780" t="s">
        <v>1687</v>
      </c>
      <c r="S1780">
        <v>86829438</v>
      </c>
      <c r="T1780">
        <v>169.0760247</v>
      </c>
      <c r="U1780" t="s">
        <v>31</v>
      </c>
      <c r="V1780" t="s">
        <v>3755</v>
      </c>
      <c r="W1780" t="s">
        <v>23</v>
      </c>
    </row>
    <row r="1781" spans="1:23" x14ac:dyDescent="0.4">
      <c r="A1781">
        <v>1780</v>
      </c>
      <c r="B1781">
        <v>1</v>
      </c>
      <c r="C1781">
        <v>1</v>
      </c>
      <c r="D1781">
        <v>1</v>
      </c>
      <c r="E1781">
        <v>1</v>
      </c>
      <c r="F1781">
        <v>0.28395773990519102</v>
      </c>
      <c r="G1781">
        <v>-194.421995666566</v>
      </c>
      <c r="H1781">
        <v>0.999999999999999</v>
      </c>
      <c r="I1781">
        <v>45.538030219246998</v>
      </c>
      <c r="J1781" t="s">
        <v>175</v>
      </c>
      <c r="K1781" t="s">
        <v>25</v>
      </c>
      <c r="L1781" t="s">
        <v>3756</v>
      </c>
      <c r="M1781" t="s">
        <v>3757</v>
      </c>
      <c r="N1781" t="s">
        <v>3758</v>
      </c>
      <c r="O1781" t="s">
        <v>3759</v>
      </c>
      <c r="P1781">
        <v>0.182255372</v>
      </c>
      <c r="Q1781">
        <v>5094622</v>
      </c>
      <c r="R1781" t="s">
        <v>3760</v>
      </c>
      <c r="S1781">
        <v>3153922</v>
      </c>
      <c r="T1781">
        <v>214.1073844</v>
      </c>
      <c r="U1781" t="s">
        <v>31</v>
      </c>
      <c r="V1781" t="s">
        <v>3761</v>
      </c>
      <c r="W1781" t="s">
        <v>23</v>
      </c>
    </row>
    <row r="1782" spans="1:23" x14ac:dyDescent="0.4">
      <c r="A1782">
        <v>1781</v>
      </c>
      <c r="B1782">
        <v>1</v>
      </c>
      <c r="C1782">
        <v>1</v>
      </c>
      <c r="D1782">
        <v>1</v>
      </c>
      <c r="E1782">
        <v>1</v>
      </c>
      <c r="F1782">
        <v>0.28395773990519102</v>
      </c>
      <c r="G1782">
        <v>-194.421995666566</v>
      </c>
      <c r="H1782" t="s">
        <v>23</v>
      </c>
      <c r="I1782">
        <v>45.538030219246998</v>
      </c>
      <c r="J1782" t="s">
        <v>175</v>
      </c>
      <c r="K1782" t="s">
        <v>25</v>
      </c>
      <c r="L1782" t="s">
        <v>3756</v>
      </c>
      <c r="M1782" t="s">
        <v>3757</v>
      </c>
      <c r="N1782" t="s">
        <v>3758</v>
      </c>
      <c r="O1782" t="s">
        <v>3759</v>
      </c>
      <c r="P1782">
        <v>0.182255372</v>
      </c>
      <c r="Q1782">
        <v>5094622</v>
      </c>
      <c r="R1782" t="s">
        <v>3760</v>
      </c>
      <c r="S1782">
        <v>3153922</v>
      </c>
      <c r="T1782">
        <v>214.1073844</v>
      </c>
      <c r="U1782" t="s">
        <v>31</v>
      </c>
      <c r="V1782" t="s">
        <v>3762</v>
      </c>
      <c r="W1782" t="s">
        <v>23</v>
      </c>
    </row>
    <row r="1783" spans="1:23" x14ac:dyDescent="0.4">
      <c r="A1783">
        <v>1782</v>
      </c>
      <c r="B1783">
        <v>1</v>
      </c>
      <c r="C1783">
        <v>1</v>
      </c>
      <c r="D1783">
        <v>1</v>
      </c>
      <c r="E1783">
        <v>1</v>
      </c>
      <c r="F1783">
        <v>0.283719692662184</v>
      </c>
      <c r="G1783">
        <v>-283.74521257697103</v>
      </c>
      <c r="H1783">
        <v>0.999999999999999</v>
      </c>
      <c r="I1783">
        <v>43.100292642184399</v>
      </c>
      <c r="J1783" t="s">
        <v>865</v>
      </c>
      <c r="K1783" t="s">
        <v>25</v>
      </c>
      <c r="L1783" t="s">
        <v>866</v>
      </c>
      <c r="M1783" t="s">
        <v>867</v>
      </c>
      <c r="N1783" t="s">
        <v>868</v>
      </c>
      <c r="O1783" t="s">
        <v>869</v>
      </c>
      <c r="P1783">
        <v>2.9000001000000002</v>
      </c>
      <c r="Q1783">
        <v>78347</v>
      </c>
      <c r="R1783" t="s">
        <v>870</v>
      </c>
      <c r="S1783">
        <v>262146</v>
      </c>
      <c r="T1783">
        <v>449.10783789999999</v>
      </c>
      <c r="U1783" t="s">
        <v>31</v>
      </c>
      <c r="V1783" t="s">
        <v>3763</v>
      </c>
      <c r="W1783" t="s">
        <v>23</v>
      </c>
    </row>
    <row r="1784" spans="1:23" x14ac:dyDescent="0.4">
      <c r="A1784">
        <v>1783</v>
      </c>
      <c r="B1784">
        <v>1</v>
      </c>
      <c r="C1784">
        <v>1</v>
      </c>
      <c r="D1784">
        <v>1</v>
      </c>
      <c r="E1784">
        <v>1</v>
      </c>
      <c r="F1784">
        <v>0.283719692662184</v>
      </c>
      <c r="G1784">
        <v>-283.74521257697103</v>
      </c>
      <c r="H1784" t="s">
        <v>23</v>
      </c>
      <c r="I1784">
        <v>43.100292642184399</v>
      </c>
      <c r="J1784" t="s">
        <v>865</v>
      </c>
      <c r="K1784" t="s">
        <v>25</v>
      </c>
      <c r="L1784" t="s">
        <v>866</v>
      </c>
      <c r="M1784" t="s">
        <v>867</v>
      </c>
      <c r="N1784" t="s">
        <v>868</v>
      </c>
      <c r="O1784" t="s">
        <v>869</v>
      </c>
      <c r="P1784">
        <v>2.9000001000000002</v>
      </c>
      <c r="Q1784">
        <v>78347</v>
      </c>
      <c r="R1784" t="s">
        <v>870</v>
      </c>
      <c r="S1784">
        <v>262146</v>
      </c>
      <c r="T1784">
        <v>449.10783789999999</v>
      </c>
      <c r="U1784" t="s">
        <v>31</v>
      </c>
      <c r="V1784" t="s">
        <v>3764</v>
      </c>
      <c r="W1784" t="s">
        <v>23</v>
      </c>
    </row>
    <row r="1785" spans="1:23" x14ac:dyDescent="0.4">
      <c r="A1785">
        <v>1784</v>
      </c>
      <c r="B1785">
        <v>1</v>
      </c>
      <c r="C1785">
        <v>1</v>
      </c>
      <c r="D1785">
        <v>1</v>
      </c>
      <c r="E1785">
        <v>1</v>
      </c>
      <c r="F1785">
        <v>0.28328185369574399</v>
      </c>
      <c r="G1785">
        <v>-28.927361967716202</v>
      </c>
      <c r="H1785" t="s">
        <v>23</v>
      </c>
      <c r="I1785">
        <v>10.051800074518599</v>
      </c>
      <c r="J1785" t="s">
        <v>2502</v>
      </c>
      <c r="K1785" t="s">
        <v>25</v>
      </c>
      <c r="L1785" t="s">
        <v>3013</v>
      </c>
      <c r="M1785" t="s">
        <v>3014</v>
      </c>
      <c r="N1785" t="s">
        <v>3015</v>
      </c>
      <c r="O1785" t="s">
        <v>3016</v>
      </c>
      <c r="P1785">
        <v>-0.80000001200000004</v>
      </c>
      <c r="Q1785" t="s">
        <v>3017</v>
      </c>
      <c r="R1785" t="s">
        <v>3018</v>
      </c>
      <c r="S1785">
        <v>19955738</v>
      </c>
      <c r="T1785">
        <v>609.18139680000002</v>
      </c>
      <c r="U1785" t="s">
        <v>31</v>
      </c>
      <c r="V1785" t="s">
        <v>3765</v>
      </c>
      <c r="W1785" t="s">
        <v>23</v>
      </c>
    </row>
    <row r="1786" spans="1:23" x14ac:dyDescent="0.4">
      <c r="A1786">
        <v>1785</v>
      </c>
      <c r="B1786">
        <v>1</v>
      </c>
      <c r="C1786">
        <v>1</v>
      </c>
      <c r="D1786">
        <v>1</v>
      </c>
      <c r="E1786">
        <v>1</v>
      </c>
      <c r="F1786">
        <v>0.28328185369574399</v>
      </c>
      <c r="G1786">
        <v>-28.927361967716202</v>
      </c>
      <c r="H1786">
        <v>0.999999999999999</v>
      </c>
      <c r="I1786">
        <v>10.051800074518599</v>
      </c>
      <c r="J1786" t="s">
        <v>2502</v>
      </c>
      <c r="K1786" t="s">
        <v>25</v>
      </c>
      <c r="L1786" t="s">
        <v>3013</v>
      </c>
      <c r="M1786" t="s">
        <v>3014</v>
      </c>
      <c r="N1786" t="s">
        <v>3015</v>
      </c>
      <c r="O1786" t="s">
        <v>3016</v>
      </c>
      <c r="P1786">
        <v>-0.80000001200000004</v>
      </c>
      <c r="Q1786" t="s">
        <v>3017</v>
      </c>
      <c r="R1786" t="s">
        <v>3018</v>
      </c>
      <c r="S1786">
        <v>19955738</v>
      </c>
      <c r="T1786">
        <v>609.18139680000002</v>
      </c>
      <c r="U1786" t="s">
        <v>31</v>
      </c>
      <c r="V1786" t="s">
        <v>3766</v>
      </c>
      <c r="W1786" t="s">
        <v>23</v>
      </c>
    </row>
    <row r="1787" spans="1:23" x14ac:dyDescent="0.4">
      <c r="A1787">
        <v>1786</v>
      </c>
      <c r="B1787">
        <v>1</v>
      </c>
      <c r="C1787">
        <v>1</v>
      </c>
      <c r="D1787">
        <v>1</v>
      </c>
      <c r="E1787">
        <v>1</v>
      </c>
      <c r="F1787">
        <v>0.28323901295822002</v>
      </c>
      <c r="G1787">
        <v>-134.80647137924501</v>
      </c>
      <c r="H1787">
        <v>0.999999999999999</v>
      </c>
      <c r="I1787">
        <v>50.317481725061299</v>
      </c>
      <c r="J1787" t="s">
        <v>3767</v>
      </c>
      <c r="K1787" t="s">
        <v>25</v>
      </c>
      <c r="L1787" t="s">
        <v>3768</v>
      </c>
      <c r="M1787" t="s">
        <v>3769</v>
      </c>
      <c r="N1787" t="s">
        <v>3770</v>
      </c>
      <c r="O1787" t="s">
        <v>3771</v>
      </c>
      <c r="P1787">
        <v>2.7999999500000001</v>
      </c>
      <c r="Q1787" t="s">
        <v>3772</v>
      </c>
      <c r="R1787" t="s">
        <v>3773</v>
      </c>
      <c r="S1787">
        <v>3727426</v>
      </c>
      <c r="T1787">
        <v>330.16998469999999</v>
      </c>
      <c r="U1787" t="s">
        <v>31</v>
      </c>
      <c r="V1787" t="s">
        <v>3774</v>
      </c>
      <c r="W1787" t="s">
        <v>23</v>
      </c>
    </row>
    <row r="1788" spans="1:23" x14ac:dyDescent="0.4">
      <c r="A1788">
        <v>1787</v>
      </c>
      <c r="B1788">
        <v>1</v>
      </c>
      <c r="C1788">
        <v>1</v>
      </c>
      <c r="D1788">
        <v>1</v>
      </c>
      <c r="E1788">
        <v>1</v>
      </c>
      <c r="F1788">
        <v>0.28323901295822002</v>
      </c>
      <c r="G1788">
        <v>-134.80647137924501</v>
      </c>
      <c r="H1788" t="s">
        <v>23</v>
      </c>
      <c r="I1788">
        <v>50.317481725061299</v>
      </c>
      <c r="J1788" t="s">
        <v>3767</v>
      </c>
      <c r="K1788" t="s">
        <v>25</v>
      </c>
      <c r="L1788" t="s">
        <v>3768</v>
      </c>
      <c r="M1788" t="s">
        <v>3769</v>
      </c>
      <c r="N1788" t="s">
        <v>3770</v>
      </c>
      <c r="O1788" t="s">
        <v>3771</v>
      </c>
      <c r="P1788">
        <v>2.7999999500000001</v>
      </c>
      <c r="Q1788" t="s">
        <v>3772</v>
      </c>
      <c r="R1788" t="s">
        <v>3773</v>
      </c>
      <c r="S1788">
        <v>3727426</v>
      </c>
      <c r="T1788">
        <v>330.16998469999999</v>
      </c>
      <c r="U1788" t="s">
        <v>31</v>
      </c>
      <c r="V1788" t="s">
        <v>3775</v>
      </c>
      <c r="W1788" t="s">
        <v>23</v>
      </c>
    </row>
    <row r="1789" spans="1:23" x14ac:dyDescent="0.4">
      <c r="A1789">
        <v>1788</v>
      </c>
      <c r="B1789">
        <v>1</v>
      </c>
      <c r="C1789">
        <v>1</v>
      </c>
      <c r="D1789">
        <v>1</v>
      </c>
      <c r="E1789">
        <v>1</v>
      </c>
      <c r="F1789">
        <v>0.28307174349507302</v>
      </c>
      <c r="G1789">
        <v>-60.306865871955402</v>
      </c>
      <c r="H1789">
        <v>0.999999999999999</v>
      </c>
      <c r="I1789">
        <v>42.072081452280003</v>
      </c>
      <c r="J1789" t="s">
        <v>3587</v>
      </c>
      <c r="K1789" t="s">
        <v>25</v>
      </c>
      <c r="L1789" t="s">
        <v>3776</v>
      </c>
      <c r="M1789" t="s">
        <v>3777</v>
      </c>
      <c r="N1789" t="s">
        <v>3778</v>
      </c>
      <c r="O1789" t="s">
        <v>3779</v>
      </c>
      <c r="P1789">
        <v>3.5999998999999998</v>
      </c>
      <c r="Q1789" t="s">
        <v>3780</v>
      </c>
      <c r="R1789" t="s">
        <v>3781</v>
      </c>
      <c r="S1789">
        <v>3727426</v>
      </c>
      <c r="T1789">
        <v>299.12779</v>
      </c>
      <c r="U1789" t="s">
        <v>31</v>
      </c>
      <c r="V1789" t="s">
        <v>3782</v>
      </c>
      <c r="W1789" t="s">
        <v>23</v>
      </c>
    </row>
    <row r="1790" spans="1:23" x14ac:dyDescent="0.4">
      <c r="A1790">
        <v>1789</v>
      </c>
      <c r="B1790">
        <v>1</v>
      </c>
      <c r="C1790">
        <v>1</v>
      </c>
      <c r="D1790">
        <v>1</v>
      </c>
      <c r="E1790">
        <v>1</v>
      </c>
      <c r="F1790">
        <v>0.28307174349507302</v>
      </c>
      <c r="G1790">
        <v>-60.306865871955402</v>
      </c>
      <c r="H1790" t="s">
        <v>23</v>
      </c>
      <c r="I1790">
        <v>42.072081452280003</v>
      </c>
      <c r="J1790" t="s">
        <v>3587</v>
      </c>
      <c r="K1790" t="s">
        <v>25</v>
      </c>
      <c r="L1790" t="s">
        <v>3776</v>
      </c>
      <c r="M1790" t="s">
        <v>3777</v>
      </c>
      <c r="N1790" t="s">
        <v>3778</v>
      </c>
      <c r="O1790" t="s">
        <v>3779</v>
      </c>
      <c r="P1790">
        <v>3.5999998999999998</v>
      </c>
      <c r="Q1790" t="s">
        <v>3780</v>
      </c>
      <c r="R1790" t="s">
        <v>3781</v>
      </c>
      <c r="S1790">
        <v>3727426</v>
      </c>
      <c r="T1790">
        <v>299.12779</v>
      </c>
      <c r="U1790" t="s">
        <v>31</v>
      </c>
      <c r="V1790" t="s">
        <v>3783</v>
      </c>
      <c r="W1790" t="s">
        <v>23</v>
      </c>
    </row>
    <row r="1791" spans="1:23" x14ac:dyDescent="0.4">
      <c r="A1791">
        <v>1790</v>
      </c>
      <c r="B1791">
        <v>1</v>
      </c>
      <c r="C1791">
        <v>1</v>
      </c>
      <c r="D1791">
        <v>1</v>
      </c>
      <c r="E1791">
        <v>1</v>
      </c>
      <c r="F1791">
        <v>0.28293158636251697</v>
      </c>
      <c r="G1791">
        <v>-12.967155953682299</v>
      </c>
      <c r="H1791" t="s">
        <v>23</v>
      </c>
      <c r="I1791">
        <v>7.9029916418533404</v>
      </c>
      <c r="J1791" t="s">
        <v>1690</v>
      </c>
      <c r="K1791" t="s">
        <v>25</v>
      </c>
      <c r="L1791" t="s">
        <v>1691</v>
      </c>
      <c r="M1791" t="s">
        <v>1692</v>
      </c>
      <c r="N1791" t="s">
        <v>1693</v>
      </c>
      <c r="O1791" t="s">
        <v>1694</v>
      </c>
      <c r="P1791">
        <v>-0.89999997600000003</v>
      </c>
      <c r="Q1791" t="s">
        <v>1695</v>
      </c>
      <c r="R1791" t="s">
        <v>1696</v>
      </c>
      <c r="S1791">
        <v>8677533822</v>
      </c>
      <c r="T1791">
        <v>595.1657467</v>
      </c>
      <c r="U1791" t="s">
        <v>31</v>
      </c>
      <c r="V1791" t="s">
        <v>3784</v>
      </c>
      <c r="W1791" t="s">
        <v>23</v>
      </c>
    </row>
    <row r="1792" spans="1:23" x14ac:dyDescent="0.4">
      <c r="A1792">
        <v>1791</v>
      </c>
      <c r="B1792">
        <v>1</v>
      </c>
      <c r="C1792">
        <v>1</v>
      </c>
      <c r="D1792">
        <v>1</v>
      </c>
      <c r="E1792">
        <v>1</v>
      </c>
      <c r="F1792">
        <v>0.28293158636251697</v>
      </c>
      <c r="G1792">
        <v>-12.967155953682299</v>
      </c>
      <c r="H1792">
        <v>0.999999999999999</v>
      </c>
      <c r="I1792">
        <v>7.9029916418533404</v>
      </c>
      <c r="J1792" t="s">
        <v>1690</v>
      </c>
      <c r="K1792" t="s">
        <v>25</v>
      </c>
      <c r="L1792" t="s">
        <v>1691</v>
      </c>
      <c r="M1792" t="s">
        <v>1692</v>
      </c>
      <c r="N1792" t="s">
        <v>1693</v>
      </c>
      <c r="O1792" t="s">
        <v>1694</v>
      </c>
      <c r="P1792">
        <v>-0.89999997600000003</v>
      </c>
      <c r="Q1792" t="s">
        <v>1695</v>
      </c>
      <c r="R1792" t="s">
        <v>1696</v>
      </c>
      <c r="S1792">
        <v>8677533822</v>
      </c>
      <c r="T1792">
        <v>595.1657467</v>
      </c>
      <c r="U1792" t="s">
        <v>31</v>
      </c>
      <c r="V1792" t="s">
        <v>3785</v>
      </c>
      <c r="W1792" t="s">
        <v>23</v>
      </c>
    </row>
    <row r="1793" spans="1:23" x14ac:dyDescent="0.4">
      <c r="A1793">
        <v>1792</v>
      </c>
      <c r="B1793">
        <v>1</v>
      </c>
      <c r="C1793">
        <v>4</v>
      </c>
      <c r="D1793">
        <v>1</v>
      </c>
      <c r="E1793">
        <v>3</v>
      </c>
      <c r="F1793">
        <v>0.28287790517132699</v>
      </c>
      <c r="G1793">
        <v>-61.436181239117097</v>
      </c>
      <c r="H1793">
        <v>0.69447236180904504</v>
      </c>
      <c r="I1793">
        <v>27.586505138513399</v>
      </c>
      <c r="J1793" t="s">
        <v>1894</v>
      </c>
      <c r="K1793" t="s">
        <v>25</v>
      </c>
      <c r="L1793" t="s">
        <v>3610</v>
      </c>
      <c r="M1793" t="s">
        <v>3611</v>
      </c>
      <c r="N1793" t="s">
        <v>3612</v>
      </c>
      <c r="O1793" t="s">
        <v>3613</v>
      </c>
      <c r="P1793">
        <v>-0.5</v>
      </c>
      <c r="Q1793" t="s">
        <v>3614</v>
      </c>
      <c r="R1793" t="s">
        <v>3615</v>
      </c>
      <c r="S1793">
        <v>255781246</v>
      </c>
      <c r="T1793">
        <v>581.18647999999996</v>
      </c>
      <c r="U1793" t="s">
        <v>31</v>
      </c>
      <c r="V1793" t="s">
        <v>3786</v>
      </c>
      <c r="W1793" t="s">
        <v>23</v>
      </c>
    </row>
    <row r="1794" spans="1:23" x14ac:dyDescent="0.4">
      <c r="A1794">
        <v>1793</v>
      </c>
      <c r="B1794">
        <v>1</v>
      </c>
      <c r="C1794">
        <v>1</v>
      </c>
      <c r="D1794">
        <v>1</v>
      </c>
      <c r="E1794">
        <v>1</v>
      </c>
      <c r="F1794">
        <v>0.28285957440228199</v>
      </c>
      <c r="G1794">
        <v>-54.5936567735396</v>
      </c>
      <c r="H1794" t="s">
        <v>23</v>
      </c>
      <c r="I1794">
        <v>10.9572473289904</v>
      </c>
      <c r="J1794" t="s">
        <v>1174</v>
      </c>
      <c r="K1794" t="s">
        <v>25</v>
      </c>
      <c r="L1794" t="s">
        <v>3787</v>
      </c>
      <c r="M1794" t="s">
        <v>3788</v>
      </c>
      <c r="N1794" t="s">
        <v>3789</v>
      </c>
      <c r="O1794" t="s">
        <v>3790</v>
      </c>
      <c r="P1794">
        <v>3.0999998999999998</v>
      </c>
      <c r="Q1794">
        <v>185914</v>
      </c>
      <c r="R1794" t="s">
        <v>3791</v>
      </c>
      <c r="S1794">
        <v>51559580022</v>
      </c>
      <c r="T1794">
        <v>231.10157079999999</v>
      </c>
      <c r="U1794" t="s">
        <v>31</v>
      </c>
      <c r="V1794" t="s">
        <v>3792</v>
      </c>
      <c r="W1794" t="s">
        <v>23</v>
      </c>
    </row>
    <row r="1795" spans="1:23" x14ac:dyDescent="0.4">
      <c r="A1795">
        <v>1794</v>
      </c>
      <c r="B1795">
        <v>1</v>
      </c>
      <c r="C1795">
        <v>1</v>
      </c>
      <c r="D1795">
        <v>1</v>
      </c>
      <c r="E1795">
        <v>1</v>
      </c>
      <c r="F1795">
        <v>0.28285957440228199</v>
      </c>
      <c r="G1795">
        <v>-54.5936567735396</v>
      </c>
      <c r="H1795">
        <v>0.999999999999999</v>
      </c>
      <c r="I1795">
        <v>10.9572473289904</v>
      </c>
      <c r="J1795" t="s">
        <v>1174</v>
      </c>
      <c r="K1795" t="s">
        <v>25</v>
      </c>
      <c r="L1795" t="s">
        <v>3787</v>
      </c>
      <c r="M1795" t="s">
        <v>3788</v>
      </c>
      <c r="N1795" t="s">
        <v>3789</v>
      </c>
      <c r="O1795" t="s">
        <v>3790</v>
      </c>
      <c r="P1795">
        <v>3.0999998999999998</v>
      </c>
      <c r="Q1795">
        <v>185914</v>
      </c>
      <c r="R1795" t="s">
        <v>3791</v>
      </c>
      <c r="S1795">
        <v>51559580022</v>
      </c>
      <c r="T1795">
        <v>231.10157079999999</v>
      </c>
      <c r="U1795" t="s">
        <v>31</v>
      </c>
      <c r="V1795" t="s">
        <v>3793</v>
      </c>
      <c r="W1795" t="s">
        <v>23</v>
      </c>
    </row>
    <row r="1796" spans="1:23" x14ac:dyDescent="0.4">
      <c r="A1796">
        <v>1795</v>
      </c>
      <c r="B1796">
        <v>1</v>
      </c>
      <c r="C1796">
        <v>1</v>
      </c>
      <c r="D1796">
        <v>1</v>
      </c>
      <c r="E1796">
        <v>1</v>
      </c>
      <c r="F1796">
        <v>0.28269195532790198</v>
      </c>
      <c r="G1796">
        <v>-60.314473323168301</v>
      </c>
      <c r="H1796">
        <v>0.999999999999999</v>
      </c>
      <c r="I1796">
        <v>42.073906386450503</v>
      </c>
      <c r="J1796" t="s">
        <v>3587</v>
      </c>
      <c r="K1796" t="s">
        <v>25</v>
      </c>
      <c r="L1796" t="s">
        <v>3776</v>
      </c>
      <c r="M1796" t="s">
        <v>3777</v>
      </c>
      <c r="N1796" t="s">
        <v>3778</v>
      </c>
      <c r="O1796" t="s">
        <v>3779</v>
      </c>
      <c r="P1796">
        <v>3.5999998999999998</v>
      </c>
      <c r="Q1796" t="s">
        <v>3780</v>
      </c>
      <c r="R1796" t="s">
        <v>3781</v>
      </c>
      <c r="S1796">
        <v>3727426</v>
      </c>
      <c r="T1796">
        <v>299.12778550000002</v>
      </c>
      <c r="U1796" t="s">
        <v>31</v>
      </c>
      <c r="V1796" t="s">
        <v>3794</v>
      </c>
      <c r="W1796" t="s">
        <v>23</v>
      </c>
    </row>
    <row r="1797" spans="1:23" x14ac:dyDescent="0.4">
      <c r="A1797">
        <v>1796</v>
      </c>
      <c r="B1797">
        <v>1</v>
      </c>
      <c r="C1797">
        <v>1</v>
      </c>
      <c r="D1797">
        <v>1</v>
      </c>
      <c r="E1797">
        <v>1</v>
      </c>
      <c r="F1797">
        <v>0.28269195532790198</v>
      </c>
      <c r="G1797">
        <v>-60.314473323168301</v>
      </c>
      <c r="H1797" t="s">
        <v>23</v>
      </c>
      <c r="I1797">
        <v>42.073906386450503</v>
      </c>
      <c r="J1797" t="s">
        <v>3587</v>
      </c>
      <c r="K1797" t="s">
        <v>25</v>
      </c>
      <c r="L1797" t="s">
        <v>3776</v>
      </c>
      <c r="M1797" t="s">
        <v>3777</v>
      </c>
      <c r="N1797" t="s">
        <v>3778</v>
      </c>
      <c r="O1797" t="s">
        <v>3779</v>
      </c>
      <c r="P1797">
        <v>3.5999998999999998</v>
      </c>
      <c r="Q1797" t="s">
        <v>3780</v>
      </c>
      <c r="R1797" t="s">
        <v>3781</v>
      </c>
      <c r="S1797">
        <v>3727426</v>
      </c>
      <c r="T1797">
        <v>299.12778550000002</v>
      </c>
      <c r="U1797" t="s">
        <v>31</v>
      </c>
      <c r="V1797" t="s">
        <v>3795</v>
      </c>
      <c r="W1797" t="s">
        <v>23</v>
      </c>
    </row>
    <row r="1798" spans="1:23" x14ac:dyDescent="0.4">
      <c r="A1798">
        <v>1797</v>
      </c>
      <c r="B1798">
        <v>1</v>
      </c>
      <c r="C1798">
        <v>1</v>
      </c>
      <c r="D1798">
        <v>1</v>
      </c>
      <c r="E1798">
        <v>1</v>
      </c>
      <c r="F1798">
        <v>0.28260914107269702</v>
      </c>
      <c r="G1798">
        <v>-197.716906473335</v>
      </c>
      <c r="H1798">
        <v>0.999999999999999</v>
      </c>
      <c r="I1798">
        <v>36.769520378964799</v>
      </c>
      <c r="J1798" t="s">
        <v>1199</v>
      </c>
      <c r="K1798" t="s">
        <v>25</v>
      </c>
      <c r="L1798" t="s">
        <v>1200</v>
      </c>
      <c r="M1798" t="s">
        <v>1201</v>
      </c>
      <c r="N1798" t="s">
        <v>1202</v>
      </c>
      <c r="O1798" t="s">
        <v>1203</v>
      </c>
      <c r="P1798">
        <v>-1.39999998</v>
      </c>
      <c r="Q1798" t="s">
        <v>1204</v>
      </c>
      <c r="R1798" t="s">
        <v>1205</v>
      </c>
      <c r="S1798">
        <v>37544310</v>
      </c>
      <c r="T1798">
        <v>597.18139680000002</v>
      </c>
      <c r="U1798" t="s">
        <v>31</v>
      </c>
      <c r="V1798" t="s">
        <v>3796</v>
      </c>
      <c r="W1798" t="s">
        <v>23</v>
      </c>
    </row>
    <row r="1799" spans="1:23" x14ac:dyDescent="0.4">
      <c r="A1799">
        <v>1798</v>
      </c>
      <c r="B1799">
        <v>1</v>
      </c>
      <c r="C1799">
        <v>1</v>
      </c>
      <c r="D1799">
        <v>1</v>
      </c>
      <c r="E1799">
        <v>1</v>
      </c>
      <c r="F1799">
        <v>0.28260914107269702</v>
      </c>
      <c r="G1799">
        <v>-197.716906473335</v>
      </c>
      <c r="H1799" t="s">
        <v>23</v>
      </c>
      <c r="I1799">
        <v>36.769520378964799</v>
      </c>
      <c r="J1799" t="s">
        <v>1199</v>
      </c>
      <c r="K1799" t="s">
        <v>25</v>
      </c>
      <c r="L1799" t="s">
        <v>1200</v>
      </c>
      <c r="M1799" t="s">
        <v>1201</v>
      </c>
      <c r="N1799" t="s">
        <v>1202</v>
      </c>
      <c r="O1799" t="s">
        <v>1203</v>
      </c>
      <c r="P1799">
        <v>-1.39999998</v>
      </c>
      <c r="Q1799" t="s">
        <v>1204</v>
      </c>
      <c r="R1799" t="s">
        <v>1205</v>
      </c>
      <c r="S1799">
        <v>37544310</v>
      </c>
      <c r="T1799">
        <v>597.18139680000002</v>
      </c>
      <c r="U1799" t="s">
        <v>31</v>
      </c>
      <c r="V1799" t="s">
        <v>3797</v>
      </c>
      <c r="W1799" t="s">
        <v>23</v>
      </c>
    </row>
    <row r="1800" spans="1:23" x14ac:dyDescent="0.4">
      <c r="A1800">
        <v>1799</v>
      </c>
      <c r="B1800">
        <v>1</v>
      </c>
      <c r="C1800">
        <v>1</v>
      </c>
      <c r="D1800">
        <v>1</v>
      </c>
      <c r="E1800">
        <v>1</v>
      </c>
      <c r="F1800">
        <v>0.282578439661895</v>
      </c>
      <c r="G1800">
        <v>-57.534631637917499</v>
      </c>
      <c r="H1800" t="s">
        <v>23</v>
      </c>
      <c r="I1800">
        <v>40.660133329027602</v>
      </c>
      <c r="J1800" t="s">
        <v>3205</v>
      </c>
      <c r="K1800" t="s">
        <v>25</v>
      </c>
      <c r="L1800" t="s">
        <v>3798</v>
      </c>
      <c r="M1800" t="s">
        <v>3799</v>
      </c>
      <c r="N1800" t="s">
        <v>3800</v>
      </c>
      <c r="O1800" t="s">
        <v>3801</v>
      </c>
      <c r="P1800">
        <v>0.30000001199999998</v>
      </c>
      <c r="Q1800" t="s">
        <v>3802</v>
      </c>
      <c r="R1800" t="s">
        <v>3803</v>
      </c>
      <c r="S1800">
        <v>67379202</v>
      </c>
      <c r="T1800">
        <v>161.08080000000001</v>
      </c>
      <c r="U1800" t="s">
        <v>31</v>
      </c>
      <c r="V1800" t="s">
        <v>3804</v>
      </c>
      <c r="W1800" t="s">
        <v>23</v>
      </c>
    </row>
    <row r="1801" spans="1:23" x14ac:dyDescent="0.4">
      <c r="A1801">
        <v>1800</v>
      </c>
      <c r="B1801">
        <v>1</v>
      </c>
      <c r="C1801">
        <v>1</v>
      </c>
      <c r="D1801">
        <v>1</v>
      </c>
      <c r="E1801">
        <v>1</v>
      </c>
      <c r="F1801">
        <v>0.282578439661895</v>
      </c>
      <c r="G1801">
        <v>-57.534631637917499</v>
      </c>
      <c r="H1801">
        <v>0.999999999999999</v>
      </c>
      <c r="I1801">
        <v>40.660133329027602</v>
      </c>
      <c r="J1801" t="s">
        <v>3205</v>
      </c>
      <c r="K1801" t="s">
        <v>25</v>
      </c>
      <c r="L1801" t="s">
        <v>3798</v>
      </c>
      <c r="M1801" t="s">
        <v>3799</v>
      </c>
      <c r="N1801" t="s">
        <v>3800</v>
      </c>
      <c r="O1801" t="s">
        <v>3801</v>
      </c>
      <c r="P1801">
        <v>0.30000001199999998</v>
      </c>
      <c r="Q1801" t="s">
        <v>3802</v>
      </c>
      <c r="R1801" t="s">
        <v>3803</v>
      </c>
      <c r="S1801">
        <v>67379202</v>
      </c>
      <c r="T1801">
        <v>161.08080000000001</v>
      </c>
      <c r="U1801" t="s">
        <v>31</v>
      </c>
      <c r="V1801" t="s">
        <v>3805</v>
      </c>
      <c r="W1801" t="s">
        <v>23</v>
      </c>
    </row>
    <row r="1802" spans="1:23" x14ac:dyDescent="0.4">
      <c r="A1802">
        <v>1801</v>
      </c>
      <c r="B1802">
        <v>1</v>
      </c>
      <c r="C1802">
        <v>1</v>
      </c>
      <c r="D1802">
        <v>1</v>
      </c>
      <c r="E1802">
        <v>1</v>
      </c>
      <c r="F1802">
        <v>0.28222776772628599</v>
      </c>
      <c r="G1802">
        <v>-23.544857622875998</v>
      </c>
      <c r="H1802" t="s">
        <v>23</v>
      </c>
      <c r="I1802">
        <v>66.450146988556497</v>
      </c>
      <c r="J1802" t="s">
        <v>1234</v>
      </c>
      <c r="K1802" t="s">
        <v>25</v>
      </c>
      <c r="L1802" t="s">
        <v>1235</v>
      </c>
      <c r="M1802" t="s">
        <v>1236</v>
      </c>
      <c r="N1802" t="s">
        <v>1237</v>
      </c>
      <c r="O1802" t="s">
        <v>1238</v>
      </c>
      <c r="P1802">
        <v>1.81215119</v>
      </c>
      <c r="Q1802" t="s">
        <v>1239</v>
      </c>
      <c r="R1802" t="s">
        <v>1240</v>
      </c>
      <c r="S1802">
        <v>121563518</v>
      </c>
      <c r="T1802">
        <v>287.05500000000001</v>
      </c>
      <c r="U1802" t="s">
        <v>31</v>
      </c>
      <c r="V1802" t="s">
        <v>3806</v>
      </c>
      <c r="W1802" t="s">
        <v>23</v>
      </c>
    </row>
    <row r="1803" spans="1:23" x14ac:dyDescent="0.4">
      <c r="A1803">
        <v>1802</v>
      </c>
      <c r="B1803">
        <v>1</v>
      </c>
      <c r="C1803">
        <v>1</v>
      </c>
      <c r="D1803">
        <v>1</v>
      </c>
      <c r="E1803">
        <v>1</v>
      </c>
      <c r="F1803">
        <v>0.28222776772628599</v>
      </c>
      <c r="G1803">
        <v>-23.544857622875998</v>
      </c>
      <c r="H1803">
        <v>0.999999999999999</v>
      </c>
      <c r="I1803">
        <v>66.450146988556497</v>
      </c>
      <c r="J1803" t="s">
        <v>1234</v>
      </c>
      <c r="K1803" t="s">
        <v>25</v>
      </c>
      <c r="L1803" t="s">
        <v>1235</v>
      </c>
      <c r="M1803" t="s">
        <v>1236</v>
      </c>
      <c r="N1803" t="s">
        <v>1237</v>
      </c>
      <c r="O1803" t="s">
        <v>1238</v>
      </c>
      <c r="P1803">
        <v>1.81215119</v>
      </c>
      <c r="Q1803" t="s">
        <v>1239</v>
      </c>
      <c r="R1803" t="s">
        <v>1240</v>
      </c>
      <c r="S1803">
        <v>121563518</v>
      </c>
      <c r="T1803">
        <v>287.05500000000001</v>
      </c>
      <c r="U1803" t="s">
        <v>31</v>
      </c>
      <c r="V1803" t="s">
        <v>3807</v>
      </c>
      <c r="W1803" t="s">
        <v>23</v>
      </c>
    </row>
    <row r="1804" spans="1:23" x14ac:dyDescent="0.4">
      <c r="A1804">
        <v>1803</v>
      </c>
      <c r="B1804">
        <v>1</v>
      </c>
      <c r="C1804">
        <v>4</v>
      </c>
      <c r="D1804">
        <v>1</v>
      </c>
      <c r="E1804">
        <v>4</v>
      </c>
      <c r="F1804">
        <v>0.28211824970028798</v>
      </c>
      <c r="G1804">
        <v>-70.506554824027106</v>
      </c>
      <c r="H1804">
        <v>0.223115577889447</v>
      </c>
      <c r="I1804">
        <v>35.794263661381898</v>
      </c>
      <c r="J1804" t="s">
        <v>1894</v>
      </c>
      <c r="K1804" t="s">
        <v>25</v>
      </c>
      <c r="L1804" t="s">
        <v>1895</v>
      </c>
      <c r="M1804" t="s">
        <v>1896</v>
      </c>
      <c r="N1804" t="s">
        <v>1897</v>
      </c>
      <c r="O1804" t="s">
        <v>1898</v>
      </c>
      <c r="P1804">
        <v>-1.10000002</v>
      </c>
      <c r="Q1804" t="s">
        <v>1899</v>
      </c>
      <c r="R1804" t="s">
        <v>1900</v>
      </c>
      <c r="S1804">
        <v>20900222</v>
      </c>
      <c r="T1804">
        <v>581.1864822</v>
      </c>
      <c r="U1804" t="s">
        <v>31</v>
      </c>
      <c r="V1804" t="s">
        <v>3808</v>
      </c>
      <c r="W1804" t="s">
        <v>23</v>
      </c>
    </row>
    <row r="1805" spans="1:23" x14ac:dyDescent="0.4">
      <c r="A1805">
        <v>1804</v>
      </c>
      <c r="B1805">
        <v>1</v>
      </c>
      <c r="C1805">
        <v>4</v>
      </c>
      <c r="D1805">
        <v>1</v>
      </c>
      <c r="E1805">
        <v>3</v>
      </c>
      <c r="F1805">
        <v>0.28188252698698901</v>
      </c>
      <c r="G1805">
        <v>-61.547096776988703</v>
      </c>
      <c r="H1805">
        <v>0.69396984924623095</v>
      </c>
      <c r="I1805">
        <v>27.590420368358</v>
      </c>
      <c r="J1805" t="s">
        <v>1894</v>
      </c>
      <c r="K1805" t="s">
        <v>25</v>
      </c>
      <c r="L1805" t="s">
        <v>3610</v>
      </c>
      <c r="M1805" t="s">
        <v>3611</v>
      </c>
      <c r="N1805" t="s">
        <v>3612</v>
      </c>
      <c r="O1805" t="s">
        <v>3613</v>
      </c>
      <c r="P1805">
        <v>-0.5</v>
      </c>
      <c r="Q1805" t="s">
        <v>3614</v>
      </c>
      <c r="R1805" t="s">
        <v>3615</v>
      </c>
      <c r="S1805">
        <v>255781246</v>
      </c>
      <c r="T1805">
        <v>581.1864822</v>
      </c>
      <c r="U1805" t="s">
        <v>31</v>
      </c>
      <c r="V1805" t="s">
        <v>3809</v>
      </c>
      <c r="W1805" t="s">
        <v>23</v>
      </c>
    </row>
    <row r="1806" spans="1:23" x14ac:dyDescent="0.4">
      <c r="A1806">
        <v>1805</v>
      </c>
      <c r="B1806">
        <v>1</v>
      </c>
      <c r="C1806">
        <v>1</v>
      </c>
      <c r="D1806">
        <v>1</v>
      </c>
      <c r="E1806">
        <v>3</v>
      </c>
      <c r="F1806">
        <v>0.28181781343074203</v>
      </c>
      <c r="G1806">
        <v>-355.61761590678901</v>
      </c>
      <c r="H1806" t="s">
        <v>23</v>
      </c>
      <c r="I1806">
        <v>44.646978438539598</v>
      </c>
      <c r="J1806" t="s">
        <v>1362</v>
      </c>
      <c r="K1806" t="s">
        <v>25</v>
      </c>
      <c r="L1806" t="s">
        <v>1363</v>
      </c>
      <c r="M1806" t="s">
        <v>1364</v>
      </c>
      <c r="N1806" t="s">
        <v>28</v>
      </c>
      <c r="O1806" t="s">
        <v>1365</v>
      </c>
      <c r="P1806">
        <v>-4.8000001900000004</v>
      </c>
      <c r="Q1806">
        <v>11987821</v>
      </c>
      <c r="R1806" t="s">
        <v>1366</v>
      </c>
      <c r="S1806">
        <v>16777218</v>
      </c>
      <c r="T1806">
        <v>465.10275250000001</v>
      </c>
      <c r="U1806" t="s">
        <v>31</v>
      </c>
      <c r="V1806" t="s">
        <v>3810</v>
      </c>
      <c r="W1806" t="s">
        <v>23</v>
      </c>
    </row>
    <row r="1807" spans="1:23" x14ac:dyDescent="0.4">
      <c r="A1807">
        <v>1806</v>
      </c>
      <c r="B1807">
        <v>1</v>
      </c>
      <c r="C1807">
        <v>1</v>
      </c>
      <c r="D1807">
        <v>1</v>
      </c>
      <c r="E1807">
        <v>1</v>
      </c>
      <c r="F1807">
        <v>0.28172240347298699</v>
      </c>
      <c r="G1807">
        <v>-70.659194652730093</v>
      </c>
      <c r="H1807" t="s">
        <v>23</v>
      </c>
      <c r="I1807">
        <v>32.816369967582403</v>
      </c>
      <c r="J1807" t="s">
        <v>1532</v>
      </c>
      <c r="K1807" t="s">
        <v>25</v>
      </c>
      <c r="L1807" t="s">
        <v>3811</v>
      </c>
      <c r="M1807" t="s">
        <v>3812</v>
      </c>
      <c r="N1807" t="s">
        <v>28</v>
      </c>
      <c r="O1807" t="s">
        <v>3813</v>
      </c>
      <c r="P1807">
        <v>1</v>
      </c>
      <c r="Q1807">
        <v>10123183</v>
      </c>
      <c r="R1807" t="s">
        <v>3814</v>
      </c>
      <c r="S1807">
        <v>3178498</v>
      </c>
      <c r="T1807">
        <v>757.19744079999998</v>
      </c>
      <c r="U1807" t="s">
        <v>31</v>
      </c>
      <c r="V1807" t="s">
        <v>3815</v>
      </c>
      <c r="W1807" t="s">
        <v>23</v>
      </c>
    </row>
    <row r="1808" spans="1:23" x14ac:dyDescent="0.4">
      <c r="A1808">
        <v>1807</v>
      </c>
      <c r="B1808">
        <v>1</v>
      </c>
      <c r="C1808">
        <v>1</v>
      </c>
      <c r="D1808">
        <v>1</v>
      </c>
      <c r="E1808">
        <v>1</v>
      </c>
      <c r="F1808">
        <v>0.28172240347298699</v>
      </c>
      <c r="G1808">
        <v>-70.659194652730093</v>
      </c>
      <c r="H1808">
        <v>0.999999999999999</v>
      </c>
      <c r="I1808">
        <v>32.816369967582403</v>
      </c>
      <c r="J1808" t="s">
        <v>1532</v>
      </c>
      <c r="K1808" t="s">
        <v>25</v>
      </c>
      <c r="L1808" t="s">
        <v>3811</v>
      </c>
      <c r="M1808" t="s">
        <v>3812</v>
      </c>
      <c r="N1808" t="s">
        <v>28</v>
      </c>
      <c r="O1808" t="s">
        <v>3813</v>
      </c>
      <c r="P1808">
        <v>1</v>
      </c>
      <c r="Q1808">
        <v>10123183</v>
      </c>
      <c r="R1808" t="s">
        <v>3814</v>
      </c>
      <c r="S1808">
        <v>3178498</v>
      </c>
      <c r="T1808">
        <v>757.19744079999998</v>
      </c>
      <c r="U1808" t="s">
        <v>31</v>
      </c>
      <c r="V1808" t="s">
        <v>3816</v>
      </c>
      <c r="W1808" t="s">
        <v>23</v>
      </c>
    </row>
    <row r="1809" spans="1:23" x14ac:dyDescent="0.4">
      <c r="A1809">
        <v>1808</v>
      </c>
      <c r="B1809">
        <v>1</v>
      </c>
      <c r="C1809">
        <v>1</v>
      </c>
      <c r="D1809">
        <v>1</v>
      </c>
      <c r="E1809">
        <v>1</v>
      </c>
      <c r="F1809">
        <v>0.28164557927010098</v>
      </c>
      <c r="G1809">
        <v>-444.888161588456</v>
      </c>
      <c r="H1809" t="s">
        <v>23</v>
      </c>
      <c r="I1809">
        <v>121.393626334735</v>
      </c>
      <c r="J1809" t="s">
        <v>3817</v>
      </c>
      <c r="K1809" t="s">
        <v>25</v>
      </c>
      <c r="L1809" t="s">
        <v>3818</v>
      </c>
      <c r="M1809" t="s">
        <v>3819</v>
      </c>
      <c r="N1809" t="s">
        <v>28</v>
      </c>
      <c r="O1809" t="s">
        <v>3820</v>
      </c>
      <c r="P1809">
        <v>2.7236823999999999</v>
      </c>
      <c r="Q1809">
        <v>138455173</v>
      </c>
      <c r="R1809" t="s">
        <v>3821</v>
      </c>
      <c r="S1809">
        <v>16777218</v>
      </c>
      <c r="T1809">
        <v>287.09140000000002</v>
      </c>
      <c r="U1809" t="s">
        <v>31</v>
      </c>
      <c r="V1809" t="s">
        <v>3822</v>
      </c>
      <c r="W1809" t="s">
        <v>23</v>
      </c>
    </row>
    <row r="1810" spans="1:23" x14ac:dyDescent="0.4">
      <c r="A1810">
        <v>1809</v>
      </c>
      <c r="B1810">
        <v>1</v>
      </c>
      <c r="C1810">
        <v>1</v>
      </c>
      <c r="D1810">
        <v>1</v>
      </c>
      <c r="E1810">
        <v>1</v>
      </c>
      <c r="F1810">
        <v>0.28164557927010098</v>
      </c>
      <c r="G1810">
        <v>-444.888161588456</v>
      </c>
      <c r="H1810">
        <v>0.99949748743718503</v>
      </c>
      <c r="I1810">
        <v>121.393626334735</v>
      </c>
      <c r="J1810" t="s">
        <v>3817</v>
      </c>
      <c r="K1810" t="s">
        <v>25</v>
      </c>
      <c r="L1810" t="s">
        <v>3818</v>
      </c>
      <c r="M1810" t="s">
        <v>3819</v>
      </c>
      <c r="N1810" t="s">
        <v>28</v>
      </c>
      <c r="O1810" t="s">
        <v>3820</v>
      </c>
      <c r="P1810">
        <v>2.7236823999999999</v>
      </c>
      <c r="Q1810">
        <v>138455173</v>
      </c>
      <c r="R1810" t="s">
        <v>3821</v>
      </c>
      <c r="S1810">
        <v>16777218</v>
      </c>
      <c r="T1810">
        <v>287.09140000000002</v>
      </c>
      <c r="U1810" t="s">
        <v>31</v>
      </c>
      <c r="V1810" t="s">
        <v>3823</v>
      </c>
      <c r="W1810" t="s">
        <v>23</v>
      </c>
    </row>
    <row r="1811" spans="1:23" x14ac:dyDescent="0.4">
      <c r="A1811">
        <v>1810</v>
      </c>
      <c r="B1811">
        <v>1</v>
      </c>
      <c r="C1811">
        <v>1</v>
      </c>
      <c r="D1811">
        <v>1</v>
      </c>
      <c r="E1811">
        <v>1</v>
      </c>
      <c r="F1811">
        <v>0.28159934431345102</v>
      </c>
      <c r="G1811">
        <v>-138.18374638182101</v>
      </c>
      <c r="H1811" t="s">
        <v>23</v>
      </c>
      <c r="I1811">
        <v>23.550028889871101</v>
      </c>
      <c r="J1811" t="s">
        <v>981</v>
      </c>
      <c r="K1811" t="s">
        <v>25</v>
      </c>
      <c r="L1811" t="s">
        <v>3824</v>
      </c>
      <c r="M1811" t="s">
        <v>3825</v>
      </c>
      <c r="N1811" t="s">
        <v>3826</v>
      </c>
      <c r="O1811" t="s">
        <v>3827</v>
      </c>
      <c r="P1811">
        <v>-2.1037054099999999</v>
      </c>
      <c r="Q1811" t="s">
        <v>3828</v>
      </c>
      <c r="R1811" t="s">
        <v>3829</v>
      </c>
      <c r="S1811">
        <v>17266698606</v>
      </c>
      <c r="T1811">
        <v>133.0608</v>
      </c>
      <c r="U1811" t="s">
        <v>31</v>
      </c>
      <c r="V1811" t="s">
        <v>3830</v>
      </c>
      <c r="W1811" t="s">
        <v>23</v>
      </c>
    </row>
    <row r="1812" spans="1:23" x14ac:dyDescent="0.4">
      <c r="A1812">
        <v>1811</v>
      </c>
      <c r="B1812">
        <v>1</v>
      </c>
      <c r="C1812">
        <v>1</v>
      </c>
      <c r="D1812">
        <v>1</v>
      </c>
      <c r="E1812">
        <v>1</v>
      </c>
      <c r="F1812">
        <v>0.28159934431345102</v>
      </c>
      <c r="G1812">
        <v>-138.18374638182101</v>
      </c>
      <c r="H1812">
        <v>0.999999999999999</v>
      </c>
      <c r="I1812">
        <v>23.550028889871101</v>
      </c>
      <c r="J1812" t="s">
        <v>981</v>
      </c>
      <c r="K1812" t="s">
        <v>25</v>
      </c>
      <c r="L1812" t="s">
        <v>3824</v>
      </c>
      <c r="M1812" t="s">
        <v>3825</v>
      </c>
      <c r="N1812" t="s">
        <v>3826</v>
      </c>
      <c r="O1812" t="s">
        <v>3827</v>
      </c>
      <c r="P1812">
        <v>-2.1037054099999999</v>
      </c>
      <c r="Q1812" t="s">
        <v>3828</v>
      </c>
      <c r="R1812" t="s">
        <v>3829</v>
      </c>
      <c r="S1812">
        <v>17266698606</v>
      </c>
      <c r="T1812">
        <v>133.0608</v>
      </c>
      <c r="U1812" t="s">
        <v>31</v>
      </c>
      <c r="V1812" t="s">
        <v>3831</v>
      </c>
      <c r="W1812" t="s">
        <v>23</v>
      </c>
    </row>
    <row r="1813" spans="1:23" x14ac:dyDescent="0.4">
      <c r="A1813">
        <v>1812</v>
      </c>
      <c r="B1813">
        <v>1</v>
      </c>
      <c r="C1813">
        <v>1</v>
      </c>
      <c r="D1813">
        <v>1</v>
      </c>
      <c r="E1813">
        <v>2</v>
      </c>
      <c r="F1813">
        <v>0.28157179730073101</v>
      </c>
      <c r="G1813">
        <v>-120.62202340939101</v>
      </c>
      <c r="H1813">
        <v>0.94472361809045202</v>
      </c>
      <c r="I1813">
        <v>67.173391070137399</v>
      </c>
      <c r="J1813" t="s">
        <v>3832</v>
      </c>
      <c r="K1813" t="s">
        <v>25</v>
      </c>
      <c r="L1813" t="s">
        <v>3833</v>
      </c>
      <c r="M1813" t="s">
        <v>3834</v>
      </c>
      <c r="N1813" t="s">
        <v>3835</v>
      </c>
      <c r="O1813" t="s">
        <v>3836</v>
      </c>
      <c r="P1813">
        <v>2.5</v>
      </c>
      <c r="Q1813" t="s">
        <v>3837</v>
      </c>
      <c r="R1813" t="s">
        <v>3838</v>
      </c>
      <c r="S1813">
        <v>19955738</v>
      </c>
      <c r="T1813">
        <v>579.14970270000003</v>
      </c>
      <c r="U1813" t="s">
        <v>31</v>
      </c>
      <c r="V1813" t="s">
        <v>3839</v>
      </c>
      <c r="W1813" t="s">
        <v>23</v>
      </c>
    </row>
    <row r="1814" spans="1:23" x14ac:dyDescent="0.4">
      <c r="A1814">
        <v>1813</v>
      </c>
      <c r="B1814">
        <v>1</v>
      </c>
      <c r="C1814">
        <v>1</v>
      </c>
      <c r="D1814">
        <v>1</v>
      </c>
      <c r="E1814">
        <v>2</v>
      </c>
      <c r="F1814">
        <v>0.28157179730073101</v>
      </c>
      <c r="G1814">
        <v>-120.62202340939101</v>
      </c>
      <c r="H1814" t="s">
        <v>23</v>
      </c>
      <c r="I1814">
        <v>67.173391070137399</v>
      </c>
      <c r="J1814" t="s">
        <v>3832</v>
      </c>
      <c r="K1814" t="s">
        <v>25</v>
      </c>
      <c r="L1814" t="s">
        <v>3833</v>
      </c>
      <c r="M1814" t="s">
        <v>3834</v>
      </c>
      <c r="N1814" t="s">
        <v>3835</v>
      </c>
      <c r="O1814" t="s">
        <v>3836</v>
      </c>
      <c r="P1814">
        <v>2.5</v>
      </c>
      <c r="Q1814" t="s">
        <v>3837</v>
      </c>
      <c r="R1814" t="s">
        <v>3838</v>
      </c>
      <c r="S1814">
        <v>19955738</v>
      </c>
      <c r="T1814">
        <v>579.14970270000003</v>
      </c>
      <c r="U1814" t="s">
        <v>31</v>
      </c>
      <c r="V1814" t="s">
        <v>3840</v>
      </c>
      <c r="W1814" t="s">
        <v>23</v>
      </c>
    </row>
    <row r="1815" spans="1:23" x14ac:dyDescent="0.4">
      <c r="A1815">
        <v>1814</v>
      </c>
      <c r="B1815">
        <v>1</v>
      </c>
      <c r="C1815">
        <v>1</v>
      </c>
      <c r="D1815">
        <v>1</v>
      </c>
      <c r="E1815">
        <v>1</v>
      </c>
      <c r="F1815">
        <v>0.28124100829903598</v>
      </c>
      <c r="G1815">
        <v>-141.18560296157099</v>
      </c>
      <c r="H1815" t="s">
        <v>23</v>
      </c>
      <c r="I1815">
        <v>11.0558054620889</v>
      </c>
      <c r="J1815" t="s">
        <v>2859</v>
      </c>
      <c r="K1815" t="s">
        <v>25</v>
      </c>
      <c r="L1815" t="s">
        <v>3841</v>
      </c>
      <c r="M1815" t="s">
        <v>3842</v>
      </c>
      <c r="N1815" t="s">
        <v>3843</v>
      </c>
      <c r="O1815" t="s">
        <v>3844</v>
      </c>
      <c r="P1815">
        <v>0.69999998799999996</v>
      </c>
      <c r="Q1815" t="s">
        <v>3845</v>
      </c>
      <c r="R1815" t="s">
        <v>3846</v>
      </c>
      <c r="S1815">
        <v>8610431034</v>
      </c>
      <c r="T1815">
        <v>489.13914</v>
      </c>
      <c r="U1815" t="s">
        <v>31</v>
      </c>
      <c r="V1815" t="s">
        <v>3847</v>
      </c>
      <c r="W1815" t="s">
        <v>23</v>
      </c>
    </row>
    <row r="1816" spans="1:23" x14ac:dyDescent="0.4">
      <c r="A1816">
        <v>1815</v>
      </c>
      <c r="B1816">
        <v>1</v>
      </c>
      <c r="C1816">
        <v>1</v>
      </c>
      <c r="D1816">
        <v>1</v>
      </c>
      <c r="E1816">
        <v>1</v>
      </c>
      <c r="F1816">
        <v>0.28124100829903598</v>
      </c>
      <c r="G1816">
        <v>-141.18560296157099</v>
      </c>
      <c r="H1816">
        <v>0.999999999999999</v>
      </c>
      <c r="I1816">
        <v>11.0558054620889</v>
      </c>
      <c r="J1816" t="s">
        <v>2859</v>
      </c>
      <c r="K1816" t="s">
        <v>25</v>
      </c>
      <c r="L1816" t="s">
        <v>3841</v>
      </c>
      <c r="M1816" t="s">
        <v>3842</v>
      </c>
      <c r="N1816" t="s">
        <v>3843</v>
      </c>
      <c r="O1816" t="s">
        <v>3844</v>
      </c>
      <c r="P1816">
        <v>0.69999998799999996</v>
      </c>
      <c r="Q1816" t="s">
        <v>3845</v>
      </c>
      <c r="R1816" t="s">
        <v>3846</v>
      </c>
      <c r="S1816">
        <v>8610431034</v>
      </c>
      <c r="T1816">
        <v>489.13914</v>
      </c>
      <c r="U1816" t="s">
        <v>31</v>
      </c>
      <c r="V1816" t="s">
        <v>3848</v>
      </c>
      <c r="W1816" t="s">
        <v>23</v>
      </c>
    </row>
    <row r="1817" spans="1:23" x14ac:dyDescent="0.4">
      <c r="A1817">
        <v>1816</v>
      </c>
      <c r="B1817">
        <v>1</v>
      </c>
      <c r="C1817">
        <v>1</v>
      </c>
      <c r="D1817">
        <v>1</v>
      </c>
      <c r="E1817">
        <v>1</v>
      </c>
      <c r="F1817">
        <v>0.28120242877281598</v>
      </c>
      <c r="G1817">
        <v>-162.21810510257399</v>
      </c>
      <c r="H1817">
        <v>0.999999999999999</v>
      </c>
      <c r="I1817">
        <v>15.710631171299999</v>
      </c>
      <c r="J1817" t="s">
        <v>2805</v>
      </c>
      <c r="K1817" t="s">
        <v>25</v>
      </c>
      <c r="L1817" t="s">
        <v>3849</v>
      </c>
      <c r="M1817" t="s">
        <v>3850</v>
      </c>
      <c r="N1817" t="s">
        <v>3851</v>
      </c>
      <c r="O1817" t="s">
        <v>3852</v>
      </c>
      <c r="P1817">
        <v>0.72716677200000002</v>
      </c>
      <c r="Q1817">
        <v>199585</v>
      </c>
      <c r="R1817" t="s">
        <v>3853</v>
      </c>
      <c r="S1817">
        <v>67108866</v>
      </c>
      <c r="T1817">
        <v>237.1234</v>
      </c>
      <c r="U1817" t="s">
        <v>31</v>
      </c>
      <c r="V1817" t="s">
        <v>3854</v>
      </c>
      <c r="W1817" t="s">
        <v>23</v>
      </c>
    </row>
    <row r="1818" spans="1:23" x14ac:dyDescent="0.4">
      <c r="A1818">
        <v>1817</v>
      </c>
      <c r="B1818">
        <v>1</v>
      </c>
      <c r="C1818">
        <v>1</v>
      </c>
      <c r="D1818">
        <v>1</v>
      </c>
      <c r="E1818">
        <v>1</v>
      </c>
      <c r="F1818">
        <v>0.28120242877281598</v>
      </c>
      <c r="G1818">
        <v>-162.21810510257399</v>
      </c>
      <c r="H1818" t="s">
        <v>23</v>
      </c>
      <c r="I1818">
        <v>15.710631171299999</v>
      </c>
      <c r="J1818" t="s">
        <v>2805</v>
      </c>
      <c r="K1818" t="s">
        <v>25</v>
      </c>
      <c r="L1818" t="s">
        <v>3849</v>
      </c>
      <c r="M1818" t="s">
        <v>3850</v>
      </c>
      <c r="N1818" t="s">
        <v>3851</v>
      </c>
      <c r="O1818" t="s">
        <v>3852</v>
      </c>
      <c r="P1818">
        <v>0.72716677200000002</v>
      </c>
      <c r="Q1818">
        <v>199585</v>
      </c>
      <c r="R1818" t="s">
        <v>3853</v>
      </c>
      <c r="S1818">
        <v>67108866</v>
      </c>
      <c r="T1818">
        <v>237.1234</v>
      </c>
      <c r="U1818" t="s">
        <v>31</v>
      </c>
      <c r="V1818" t="s">
        <v>3855</v>
      </c>
      <c r="W1818" t="s">
        <v>23</v>
      </c>
    </row>
    <row r="1819" spans="1:23" x14ac:dyDescent="0.4">
      <c r="A1819">
        <v>1818</v>
      </c>
      <c r="B1819">
        <v>1</v>
      </c>
      <c r="C1819">
        <v>1</v>
      </c>
      <c r="D1819">
        <v>1</v>
      </c>
      <c r="E1819">
        <v>1</v>
      </c>
      <c r="F1819">
        <v>0.28081624032875402</v>
      </c>
      <c r="G1819">
        <v>-588.704686268464</v>
      </c>
      <c r="H1819" t="s">
        <v>23</v>
      </c>
      <c r="I1819">
        <v>35.941659213963099</v>
      </c>
      <c r="J1819" t="s">
        <v>3856</v>
      </c>
      <c r="K1819" t="s">
        <v>25</v>
      </c>
      <c r="L1819" t="s">
        <v>3857</v>
      </c>
      <c r="M1819" t="s">
        <v>3858</v>
      </c>
      <c r="N1819" t="s">
        <v>3859</v>
      </c>
      <c r="O1819" t="s">
        <v>3860</v>
      </c>
      <c r="P1819">
        <v>-0.42519390600000001</v>
      </c>
      <c r="Q1819" t="s">
        <v>3861</v>
      </c>
      <c r="R1819" t="s">
        <v>3862</v>
      </c>
      <c r="S1819">
        <v>3178566</v>
      </c>
      <c r="T1819">
        <v>509.12896999999998</v>
      </c>
      <c r="U1819" t="s">
        <v>31</v>
      </c>
      <c r="V1819" t="s">
        <v>3863</v>
      </c>
      <c r="W1819" t="s">
        <v>23</v>
      </c>
    </row>
    <row r="1820" spans="1:23" x14ac:dyDescent="0.4">
      <c r="A1820">
        <v>1819</v>
      </c>
      <c r="B1820">
        <v>1</v>
      </c>
      <c r="C1820">
        <v>1</v>
      </c>
      <c r="D1820">
        <v>1</v>
      </c>
      <c r="E1820">
        <v>1</v>
      </c>
      <c r="F1820">
        <v>0.28081624032875402</v>
      </c>
      <c r="G1820">
        <v>-588.704686268464</v>
      </c>
      <c r="H1820">
        <v>0.99899497487437094</v>
      </c>
      <c r="I1820">
        <v>35.941659213963099</v>
      </c>
      <c r="J1820" t="s">
        <v>3856</v>
      </c>
      <c r="K1820" t="s">
        <v>25</v>
      </c>
      <c r="L1820" t="s">
        <v>3857</v>
      </c>
      <c r="M1820" t="s">
        <v>3858</v>
      </c>
      <c r="N1820" t="s">
        <v>3859</v>
      </c>
      <c r="O1820" t="s">
        <v>3860</v>
      </c>
      <c r="P1820">
        <v>-0.42519390600000001</v>
      </c>
      <c r="Q1820" t="s">
        <v>3861</v>
      </c>
      <c r="R1820" t="s">
        <v>3862</v>
      </c>
      <c r="S1820">
        <v>3178566</v>
      </c>
      <c r="T1820">
        <v>509.12896999999998</v>
      </c>
      <c r="U1820" t="s">
        <v>31</v>
      </c>
      <c r="V1820" t="s">
        <v>3864</v>
      </c>
      <c r="W1820" t="s">
        <v>23</v>
      </c>
    </row>
    <row r="1821" spans="1:23" x14ac:dyDescent="0.4">
      <c r="A1821">
        <v>1820</v>
      </c>
      <c r="B1821">
        <v>1</v>
      </c>
      <c r="C1821">
        <v>1</v>
      </c>
      <c r="D1821">
        <v>1</v>
      </c>
      <c r="E1821">
        <v>1</v>
      </c>
      <c r="F1821">
        <v>0.28058639777959399</v>
      </c>
      <c r="G1821">
        <v>-80.197428573596198</v>
      </c>
      <c r="H1821" t="s">
        <v>23</v>
      </c>
      <c r="I1821">
        <v>19.034018928095701</v>
      </c>
      <c r="J1821" t="s">
        <v>3865</v>
      </c>
      <c r="K1821" t="s">
        <v>25</v>
      </c>
      <c r="L1821" t="s">
        <v>3866</v>
      </c>
      <c r="M1821" t="s">
        <v>3867</v>
      </c>
      <c r="N1821" t="s">
        <v>3868</v>
      </c>
      <c r="O1821" t="s">
        <v>3869</v>
      </c>
      <c r="P1821">
        <v>5.6999998099999996</v>
      </c>
      <c r="Q1821" t="s">
        <v>3870</v>
      </c>
      <c r="R1821" t="s">
        <v>3871</v>
      </c>
      <c r="S1821">
        <v>87878006</v>
      </c>
      <c r="T1821">
        <v>415.32069999999999</v>
      </c>
      <c r="U1821" t="s">
        <v>31</v>
      </c>
      <c r="V1821" t="s">
        <v>3872</v>
      </c>
      <c r="W1821" t="s">
        <v>23</v>
      </c>
    </row>
    <row r="1822" spans="1:23" x14ac:dyDescent="0.4">
      <c r="A1822">
        <v>1821</v>
      </c>
      <c r="B1822">
        <v>1</v>
      </c>
      <c r="C1822">
        <v>1</v>
      </c>
      <c r="D1822">
        <v>1</v>
      </c>
      <c r="E1822">
        <v>1</v>
      </c>
      <c r="F1822">
        <v>0.28058639777959399</v>
      </c>
      <c r="G1822">
        <v>-80.197428573596198</v>
      </c>
      <c r="H1822">
        <v>0.999999999999999</v>
      </c>
      <c r="I1822">
        <v>19.034018928095701</v>
      </c>
      <c r="J1822" t="s">
        <v>3865</v>
      </c>
      <c r="K1822" t="s">
        <v>25</v>
      </c>
      <c r="L1822" t="s">
        <v>3866</v>
      </c>
      <c r="M1822" t="s">
        <v>3867</v>
      </c>
      <c r="N1822" t="s">
        <v>3868</v>
      </c>
      <c r="O1822" t="s">
        <v>3869</v>
      </c>
      <c r="P1822">
        <v>5.6999998099999996</v>
      </c>
      <c r="Q1822" t="s">
        <v>3870</v>
      </c>
      <c r="R1822" t="s">
        <v>3871</v>
      </c>
      <c r="S1822">
        <v>87878006</v>
      </c>
      <c r="T1822">
        <v>415.32069999999999</v>
      </c>
      <c r="U1822" t="s">
        <v>31</v>
      </c>
      <c r="V1822" t="s">
        <v>3873</v>
      </c>
      <c r="W1822" t="s">
        <v>23</v>
      </c>
    </row>
    <row r="1823" spans="1:23" x14ac:dyDescent="0.4">
      <c r="A1823">
        <v>1822</v>
      </c>
      <c r="B1823">
        <v>1</v>
      </c>
      <c r="C1823">
        <v>1</v>
      </c>
      <c r="D1823">
        <v>1</v>
      </c>
      <c r="E1823">
        <v>1</v>
      </c>
      <c r="F1823">
        <v>0.28047364748082299</v>
      </c>
      <c r="G1823">
        <v>-14.614387545081399</v>
      </c>
      <c r="H1823" t="s">
        <v>23</v>
      </c>
      <c r="I1823">
        <v>25.031142545619101</v>
      </c>
      <c r="J1823" t="s">
        <v>2044</v>
      </c>
      <c r="K1823" t="s">
        <v>25</v>
      </c>
      <c r="L1823" t="s">
        <v>2238</v>
      </c>
      <c r="M1823" t="s">
        <v>2239</v>
      </c>
      <c r="N1823" t="s">
        <v>2240</v>
      </c>
      <c r="O1823" t="s">
        <v>2241</v>
      </c>
      <c r="P1823">
        <v>-0.10000000100000001</v>
      </c>
      <c r="Q1823" t="s">
        <v>2242</v>
      </c>
      <c r="R1823" t="s">
        <v>2243</v>
      </c>
      <c r="S1823">
        <v>88009086</v>
      </c>
      <c r="T1823">
        <v>579.17083000000002</v>
      </c>
      <c r="U1823" t="s">
        <v>31</v>
      </c>
      <c r="V1823" t="s">
        <v>3874</v>
      </c>
      <c r="W1823" t="s">
        <v>23</v>
      </c>
    </row>
    <row r="1824" spans="1:23" x14ac:dyDescent="0.4">
      <c r="A1824">
        <v>1823</v>
      </c>
      <c r="B1824">
        <v>1</v>
      </c>
      <c r="C1824">
        <v>1</v>
      </c>
      <c r="D1824">
        <v>1</v>
      </c>
      <c r="E1824">
        <v>1</v>
      </c>
      <c r="F1824">
        <v>0.28047364748082299</v>
      </c>
      <c r="G1824">
        <v>-14.614387545081399</v>
      </c>
      <c r="H1824">
        <v>0.999999999999999</v>
      </c>
      <c r="I1824">
        <v>25.031142545619101</v>
      </c>
      <c r="J1824" t="s">
        <v>2044</v>
      </c>
      <c r="K1824" t="s">
        <v>25</v>
      </c>
      <c r="L1824" t="s">
        <v>2238</v>
      </c>
      <c r="M1824" t="s">
        <v>2239</v>
      </c>
      <c r="N1824" t="s">
        <v>2240</v>
      </c>
      <c r="O1824" t="s">
        <v>2241</v>
      </c>
      <c r="P1824">
        <v>-0.10000000100000001</v>
      </c>
      <c r="Q1824" t="s">
        <v>2242</v>
      </c>
      <c r="R1824" t="s">
        <v>2243</v>
      </c>
      <c r="S1824">
        <v>88009086</v>
      </c>
      <c r="T1824">
        <v>579.17083000000002</v>
      </c>
      <c r="U1824" t="s">
        <v>31</v>
      </c>
      <c r="V1824" t="s">
        <v>3875</v>
      </c>
      <c r="W1824" t="s">
        <v>23</v>
      </c>
    </row>
    <row r="1825" spans="1:23" x14ac:dyDescent="0.4">
      <c r="A1825">
        <v>1824</v>
      </c>
      <c r="B1825">
        <v>1</v>
      </c>
      <c r="C1825">
        <v>1</v>
      </c>
      <c r="D1825">
        <v>1</v>
      </c>
      <c r="E1825">
        <v>1</v>
      </c>
      <c r="F1825">
        <v>0.28027963719779397</v>
      </c>
      <c r="G1825">
        <v>-602.34841024503999</v>
      </c>
      <c r="H1825" t="s">
        <v>23</v>
      </c>
      <c r="I1825">
        <v>34.883626467966401</v>
      </c>
      <c r="J1825" t="s">
        <v>3856</v>
      </c>
      <c r="K1825" t="s">
        <v>25</v>
      </c>
      <c r="L1825" t="s">
        <v>3857</v>
      </c>
      <c r="M1825" t="s">
        <v>3858</v>
      </c>
      <c r="N1825" t="s">
        <v>3859</v>
      </c>
      <c r="O1825" t="s">
        <v>3860</v>
      </c>
      <c r="P1825">
        <v>-0.42519390600000001</v>
      </c>
      <c r="Q1825" t="s">
        <v>3861</v>
      </c>
      <c r="R1825" t="s">
        <v>3862</v>
      </c>
      <c r="S1825">
        <v>3178566</v>
      </c>
      <c r="T1825">
        <v>509.1289673</v>
      </c>
      <c r="U1825" t="s">
        <v>31</v>
      </c>
      <c r="V1825" t="s">
        <v>3876</v>
      </c>
      <c r="W1825" t="s">
        <v>23</v>
      </c>
    </row>
    <row r="1826" spans="1:23" x14ac:dyDescent="0.4">
      <c r="A1826">
        <v>1825</v>
      </c>
      <c r="B1826">
        <v>1</v>
      </c>
      <c r="C1826">
        <v>1</v>
      </c>
      <c r="D1826">
        <v>1</v>
      </c>
      <c r="E1826">
        <v>1</v>
      </c>
      <c r="F1826">
        <v>0.28027963719779397</v>
      </c>
      <c r="G1826">
        <v>-602.34841024503999</v>
      </c>
      <c r="H1826">
        <v>0.99949748743718503</v>
      </c>
      <c r="I1826">
        <v>34.883626467966401</v>
      </c>
      <c r="J1826" t="s">
        <v>3856</v>
      </c>
      <c r="K1826" t="s">
        <v>25</v>
      </c>
      <c r="L1826" t="s">
        <v>3857</v>
      </c>
      <c r="M1826" t="s">
        <v>3858</v>
      </c>
      <c r="N1826" t="s">
        <v>3859</v>
      </c>
      <c r="O1826" t="s">
        <v>3860</v>
      </c>
      <c r="P1826">
        <v>-0.42519390600000001</v>
      </c>
      <c r="Q1826" t="s">
        <v>3861</v>
      </c>
      <c r="R1826" t="s">
        <v>3862</v>
      </c>
      <c r="S1826">
        <v>3178566</v>
      </c>
      <c r="T1826">
        <v>509.1289673</v>
      </c>
      <c r="U1826" t="s">
        <v>31</v>
      </c>
      <c r="V1826" t="s">
        <v>3877</v>
      </c>
      <c r="W1826" t="s">
        <v>23</v>
      </c>
    </row>
    <row r="1827" spans="1:23" x14ac:dyDescent="0.4">
      <c r="A1827">
        <v>1826</v>
      </c>
      <c r="B1827">
        <v>1</v>
      </c>
      <c r="C1827">
        <v>1</v>
      </c>
      <c r="D1827">
        <v>1</v>
      </c>
      <c r="E1827">
        <v>1</v>
      </c>
      <c r="F1827">
        <v>0.28006637472462997</v>
      </c>
      <c r="G1827">
        <v>-38.616324352008697</v>
      </c>
      <c r="H1827" t="s">
        <v>23</v>
      </c>
      <c r="I1827">
        <v>18.9569340087344</v>
      </c>
      <c r="J1827" t="s">
        <v>1690</v>
      </c>
      <c r="K1827" t="s">
        <v>25</v>
      </c>
      <c r="L1827" t="s">
        <v>1691</v>
      </c>
      <c r="M1827" t="s">
        <v>1692</v>
      </c>
      <c r="N1827" t="s">
        <v>1693</v>
      </c>
      <c r="O1827" t="s">
        <v>1694</v>
      </c>
      <c r="P1827">
        <v>-0.89999997600000003</v>
      </c>
      <c r="Q1827" t="s">
        <v>1695</v>
      </c>
      <c r="R1827" t="s">
        <v>1696</v>
      </c>
      <c r="S1827">
        <v>8677533822</v>
      </c>
      <c r="T1827">
        <v>595.1657467</v>
      </c>
      <c r="U1827" t="s">
        <v>31</v>
      </c>
      <c r="V1827" t="s">
        <v>3878</v>
      </c>
      <c r="W1827" t="s">
        <v>23</v>
      </c>
    </row>
    <row r="1828" spans="1:23" x14ac:dyDescent="0.4">
      <c r="A1828">
        <v>1827</v>
      </c>
      <c r="B1828">
        <v>1</v>
      </c>
      <c r="C1828">
        <v>1</v>
      </c>
      <c r="D1828">
        <v>1</v>
      </c>
      <c r="E1828">
        <v>1</v>
      </c>
      <c r="F1828">
        <v>0.28006637472462997</v>
      </c>
      <c r="G1828">
        <v>-38.616324352008697</v>
      </c>
      <c r="H1828">
        <v>0.999999999999999</v>
      </c>
      <c r="I1828">
        <v>18.9569340087344</v>
      </c>
      <c r="J1828" t="s">
        <v>1690</v>
      </c>
      <c r="K1828" t="s">
        <v>25</v>
      </c>
      <c r="L1828" t="s">
        <v>1691</v>
      </c>
      <c r="M1828" t="s">
        <v>1692</v>
      </c>
      <c r="N1828" t="s">
        <v>1693</v>
      </c>
      <c r="O1828" t="s">
        <v>1694</v>
      </c>
      <c r="P1828">
        <v>-0.89999997600000003</v>
      </c>
      <c r="Q1828" t="s">
        <v>1695</v>
      </c>
      <c r="R1828" t="s">
        <v>1696</v>
      </c>
      <c r="S1828">
        <v>8677533822</v>
      </c>
      <c r="T1828">
        <v>595.1657467</v>
      </c>
      <c r="U1828" t="s">
        <v>31</v>
      </c>
      <c r="V1828" t="s">
        <v>3879</v>
      </c>
      <c r="W1828" t="s">
        <v>23</v>
      </c>
    </row>
    <row r="1829" spans="1:23" x14ac:dyDescent="0.4">
      <c r="A1829">
        <v>1828</v>
      </c>
      <c r="B1829">
        <v>1</v>
      </c>
      <c r="C1829">
        <v>1</v>
      </c>
      <c r="D1829">
        <v>1</v>
      </c>
      <c r="E1829">
        <v>2</v>
      </c>
      <c r="F1829">
        <v>0.28000610679537602</v>
      </c>
      <c r="G1829">
        <v>-309.97357441275398</v>
      </c>
      <c r="H1829">
        <v>0.81005025125628105</v>
      </c>
      <c r="I1829">
        <v>57.878944939146898</v>
      </c>
      <c r="J1829" t="s">
        <v>1644</v>
      </c>
      <c r="K1829" t="s">
        <v>25</v>
      </c>
      <c r="L1829" t="s">
        <v>1645</v>
      </c>
      <c r="M1829" t="s">
        <v>1646</v>
      </c>
      <c r="N1829" t="s">
        <v>28</v>
      </c>
      <c r="O1829" t="s">
        <v>1647</v>
      </c>
      <c r="P1829">
        <v>-1.39999998</v>
      </c>
      <c r="Q1829" t="s">
        <v>1648</v>
      </c>
      <c r="R1829" t="s">
        <v>1649</v>
      </c>
      <c r="S1829">
        <v>133122</v>
      </c>
      <c r="T1829">
        <v>575.22353639999994</v>
      </c>
      <c r="U1829" t="s">
        <v>31</v>
      </c>
      <c r="V1829" t="s">
        <v>3880</v>
      </c>
      <c r="W1829" t="s">
        <v>23</v>
      </c>
    </row>
    <row r="1830" spans="1:23" x14ac:dyDescent="0.4">
      <c r="A1830">
        <v>1829</v>
      </c>
      <c r="B1830">
        <v>1</v>
      </c>
      <c r="C1830">
        <v>1</v>
      </c>
      <c r="D1830">
        <v>1</v>
      </c>
      <c r="E1830">
        <v>2</v>
      </c>
      <c r="F1830">
        <v>0.28000610679537602</v>
      </c>
      <c r="G1830">
        <v>-309.97357441275398</v>
      </c>
      <c r="H1830" t="s">
        <v>23</v>
      </c>
      <c r="I1830">
        <v>57.878944939146898</v>
      </c>
      <c r="J1830" t="s">
        <v>1644</v>
      </c>
      <c r="K1830" t="s">
        <v>25</v>
      </c>
      <c r="L1830" t="s">
        <v>1645</v>
      </c>
      <c r="M1830" t="s">
        <v>1646</v>
      </c>
      <c r="N1830" t="s">
        <v>28</v>
      </c>
      <c r="O1830" t="s">
        <v>1647</v>
      </c>
      <c r="P1830">
        <v>-1.39999998</v>
      </c>
      <c r="Q1830" t="s">
        <v>1648</v>
      </c>
      <c r="R1830" t="s">
        <v>1649</v>
      </c>
      <c r="S1830">
        <v>133122</v>
      </c>
      <c r="T1830">
        <v>575.22353639999994</v>
      </c>
      <c r="U1830" t="s">
        <v>31</v>
      </c>
      <c r="V1830" t="s">
        <v>3881</v>
      </c>
      <c r="W1830" t="s">
        <v>23</v>
      </c>
    </row>
    <row r="1831" spans="1:23" x14ac:dyDescent="0.4">
      <c r="A1831">
        <v>1830</v>
      </c>
      <c r="B1831">
        <v>1</v>
      </c>
      <c r="C1831">
        <v>1</v>
      </c>
      <c r="D1831">
        <v>1</v>
      </c>
      <c r="E1831">
        <v>1</v>
      </c>
      <c r="F1831">
        <v>0.27988510614012402</v>
      </c>
      <c r="G1831">
        <v>-14.6070521299941</v>
      </c>
      <c r="H1831" t="s">
        <v>23</v>
      </c>
      <c r="I1831">
        <v>25.037303668103299</v>
      </c>
      <c r="J1831" t="s">
        <v>2044</v>
      </c>
      <c r="K1831" t="s">
        <v>25</v>
      </c>
      <c r="L1831" t="s">
        <v>2238</v>
      </c>
      <c r="M1831" t="s">
        <v>2239</v>
      </c>
      <c r="N1831" t="s">
        <v>2240</v>
      </c>
      <c r="O1831" t="s">
        <v>2241</v>
      </c>
      <c r="P1831">
        <v>-0.10000000100000001</v>
      </c>
      <c r="Q1831" t="s">
        <v>2242</v>
      </c>
      <c r="R1831" t="s">
        <v>2243</v>
      </c>
      <c r="S1831">
        <v>88009086</v>
      </c>
      <c r="T1831">
        <v>579.17083209999998</v>
      </c>
      <c r="U1831" t="s">
        <v>31</v>
      </c>
      <c r="V1831" t="s">
        <v>3882</v>
      </c>
      <c r="W1831" t="s">
        <v>23</v>
      </c>
    </row>
    <row r="1832" spans="1:23" x14ac:dyDescent="0.4">
      <c r="A1832">
        <v>1831</v>
      </c>
      <c r="B1832">
        <v>1</v>
      </c>
      <c r="C1832">
        <v>1</v>
      </c>
      <c r="D1832">
        <v>1</v>
      </c>
      <c r="E1832">
        <v>1</v>
      </c>
      <c r="F1832">
        <v>0.27988510614012402</v>
      </c>
      <c r="G1832">
        <v>-14.6070521299941</v>
      </c>
      <c r="H1832">
        <v>0.999999999999999</v>
      </c>
      <c r="I1832">
        <v>25.037303668103299</v>
      </c>
      <c r="J1832" t="s">
        <v>2044</v>
      </c>
      <c r="K1832" t="s">
        <v>25</v>
      </c>
      <c r="L1832" t="s">
        <v>2238</v>
      </c>
      <c r="M1832" t="s">
        <v>2239</v>
      </c>
      <c r="N1832" t="s">
        <v>2240</v>
      </c>
      <c r="O1832" t="s">
        <v>2241</v>
      </c>
      <c r="P1832">
        <v>-0.10000000100000001</v>
      </c>
      <c r="Q1832" t="s">
        <v>2242</v>
      </c>
      <c r="R1832" t="s">
        <v>2243</v>
      </c>
      <c r="S1832">
        <v>88009086</v>
      </c>
      <c r="T1832">
        <v>579.17083209999998</v>
      </c>
      <c r="U1832" t="s">
        <v>31</v>
      </c>
      <c r="V1832" t="s">
        <v>3883</v>
      </c>
      <c r="W1832" t="s">
        <v>23</v>
      </c>
    </row>
    <row r="1833" spans="1:23" x14ac:dyDescent="0.4">
      <c r="A1833">
        <v>1832</v>
      </c>
      <c r="B1833">
        <v>1</v>
      </c>
      <c r="C1833">
        <v>1</v>
      </c>
      <c r="D1833">
        <v>1</v>
      </c>
      <c r="E1833">
        <v>1</v>
      </c>
      <c r="F1833">
        <v>0.27968033438519002</v>
      </c>
      <c r="G1833">
        <v>-85.971254936948995</v>
      </c>
      <c r="H1833">
        <v>0.999999999999999</v>
      </c>
      <c r="I1833">
        <v>16.013151892813699</v>
      </c>
      <c r="J1833" t="s">
        <v>3884</v>
      </c>
      <c r="K1833" t="s">
        <v>25</v>
      </c>
      <c r="L1833" t="s">
        <v>3885</v>
      </c>
      <c r="M1833" t="s">
        <v>3886</v>
      </c>
      <c r="N1833" t="s">
        <v>3887</v>
      </c>
      <c r="O1833" t="s">
        <v>3888</v>
      </c>
      <c r="P1833">
        <v>4.1149358700000001</v>
      </c>
      <c r="Q1833" t="s">
        <v>3889</v>
      </c>
      <c r="R1833" t="s">
        <v>3890</v>
      </c>
      <c r="S1833">
        <v>255781742</v>
      </c>
      <c r="T1833">
        <v>273.18490000000003</v>
      </c>
      <c r="U1833" t="s">
        <v>31</v>
      </c>
      <c r="V1833" t="s">
        <v>3891</v>
      </c>
      <c r="W1833" t="s">
        <v>23</v>
      </c>
    </row>
    <row r="1834" spans="1:23" x14ac:dyDescent="0.4">
      <c r="A1834">
        <v>1833</v>
      </c>
      <c r="B1834">
        <v>1</v>
      </c>
      <c r="C1834">
        <v>1</v>
      </c>
      <c r="D1834">
        <v>1</v>
      </c>
      <c r="E1834">
        <v>1</v>
      </c>
      <c r="F1834">
        <v>0.27968033438519002</v>
      </c>
      <c r="G1834">
        <v>-85.971254936948995</v>
      </c>
      <c r="H1834" t="s">
        <v>23</v>
      </c>
      <c r="I1834">
        <v>16.013151892813699</v>
      </c>
      <c r="J1834" t="s">
        <v>3884</v>
      </c>
      <c r="K1834" t="s">
        <v>25</v>
      </c>
      <c r="L1834" t="s">
        <v>3885</v>
      </c>
      <c r="M1834" t="s">
        <v>3886</v>
      </c>
      <c r="N1834" t="s">
        <v>3887</v>
      </c>
      <c r="O1834" t="s">
        <v>3888</v>
      </c>
      <c r="P1834">
        <v>4.1149358700000001</v>
      </c>
      <c r="Q1834" t="s">
        <v>3889</v>
      </c>
      <c r="R1834" t="s">
        <v>3890</v>
      </c>
      <c r="S1834">
        <v>255781742</v>
      </c>
      <c r="T1834">
        <v>273.18490000000003</v>
      </c>
      <c r="U1834" t="s">
        <v>31</v>
      </c>
      <c r="V1834" t="s">
        <v>3892</v>
      </c>
      <c r="W1834" t="s">
        <v>23</v>
      </c>
    </row>
    <row r="1835" spans="1:23" x14ac:dyDescent="0.4">
      <c r="A1835">
        <v>1834</v>
      </c>
      <c r="B1835">
        <v>1</v>
      </c>
      <c r="C1835">
        <v>1</v>
      </c>
      <c r="D1835">
        <v>1</v>
      </c>
      <c r="E1835">
        <v>1</v>
      </c>
      <c r="F1835">
        <v>0.279532948372961</v>
      </c>
      <c r="G1835">
        <v>-122.082922212041</v>
      </c>
      <c r="H1835" t="s">
        <v>23</v>
      </c>
      <c r="I1835">
        <v>52.396638412717103</v>
      </c>
      <c r="J1835" t="s">
        <v>3884</v>
      </c>
      <c r="K1835" t="s">
        <v>25</v>
      </c>
      <c r="L1835" t="s">
        <v>3893</v>
      </c>
      <c r="M1835" t="s">
        <v>3894</v>
      </c>
      <c r="N1835" t="s">
        <v>3895</v>
      </c>
      <c r="O1835" t="s">
        <v>3896</v>
      </c>
      <c r="P1835">
        <v>5.5247526200000001</v>
      </c>
      <c r="Q1835">
        <v>10468473</v>
      </c>
      <c r="R1835" t="s">
        <v>3897</v>
      </c>
      <c r="S1835">
        <v>2130002</v>
      </c>
      <c r="T1835">
        <v>273.18490000000003</v>
      </c>
      <c r="U1835" t="s">
        <v>31</v>
      </c>
      <c r="V1835" t="s">
        <v>3898</v>
      </c>
      <c r="W1835" t="s">
        <v>23</v>
      </c>
    </row>
    <row r="1836" spans="1:23" x14ac:dyDescent="0.4">
      <c r="A1836">
        <v>1835</v>
      </c>
      <c r="B1836">
        <v>1</v>
      </c>
      <c r="C1836">
        <v>1</v>
      </c>
      <c r="D1836">
        <v>1</v>
      </c>
      <c r="E1836">
        <v>1</v>
      </c>
      <c r="F1836">
        <v>0.279532948372961</v>
      </c>
      <c r="G1836">
        <v>-122.082922212041</v>
      </c>
      <c r="H1836">
        <v>0.999999999999999</v>
      </c>
      <c r="I1836">
        <v>52.396638412717103</v>
      </c>
      <c r="J1836" t="s">
        <v>3884</v>
      </c>
      <c r="K1836" t="s">
        <v>25</v>
      </c>
      <c r="L1836" t="s">
        <v>3893</v>
      </c>
      <c r="M1836" t="s">
        <v>3894</v>
      </c>
      <c r="N1836" t="s">
        <v>3895</v>
      </c>
      <c r="O1836" t="s">
        <v>3896</v>
      </c>
      <c r="P1836">
        <v>5.5247526200000001</v>
      </c>
      <c r="Q1836">
        <v>10468473</v>
      </c>
      <c r="R1836" t="s">
        <v>3897</v>
      </c>
      <c r="S1836">
        <v>2130002</v>
      </c>
      <c r="T1836">
        <v>273.18490000000003</v>
      </c>
      <c r="U1836" t="s">
        <v>31</v>
      </c>
      <c r="V1836" t="s">
        <v>3899</v>
      </c>
      <c r="W1836" t="s">
        <v>23</v>
      </c>
    </row>
    <row r="1837" spans="1:23" x14ac:dyDescent="0.4">
      <c r="A1837">
        <v>1836</v>
      </c>
      <c r="B1837">
        <v>1</v>
      </c>
      <c r="C1837">
        <v>1</v>
      </c>
      <c r="D1837">
        <v>1</v>
      </c>
      <c r="E1837">
        <v>1</v>
      </c>
      <c r="F1837">
        <v>0.27928842041603602</v>
      </c>
      <c r="G1837">
        <v>-141.50582335544499</v>
      </c>
      <c r="H1837" t="s">
        <v>23</v>
      </c>
      <c r="I1837">
        <v>139.58752701542701</v>
      </c>
      <c r="J1837" t="s">
        <v>3767</v>
      </c>
      <c r="K1837" t="s">
        <v>25</v>
      </c>
      <c r="L1837" t="s">
        <v>3900</v>
      </c>
      <c r="M1837" t="s">
        <v>3901</v>
      </c>
      <c r="N1837" t="s">
        <v>3902</v>
      </c>
      <c r="O1837" t="s">
        <v>3903</v>
      </c>
      <c r="P1837">
        <v>3.5</v>
      </c>
      <c r="Q1837">
        <v>674912</v>
      </c>
      <c r="R1837" t="s">
        <v>3904</v>
      </c>
      <c r="S1837">
        <v>2113538</v>
      </c>
      <c r="T1837">
        <v>330.16998469999999</v>
      </c>
      <c r="U1837" t="s">
        <v>31</v>
      </c>
      <c r="V1837" t="s">
        <v>3905</v>
      </c>
      <c r="W1837" t="s">
        <v>23</v>
      </c>
    </row>
    <row r="1838" spans="1:23" x14ac:dyDescent="0.4">
      <c r="A1838">
        <v>1837</v>
      </c>
      <c r="B1838">
        <v>1</v>
      </c>
      <c r="C1838">
        <v>1</v>
      </c>
      <c r="D1838">
        <v>1</v>
      </c>
      <c r="E1838">
        <v>1</v>
      </c>
      <c r="F1838">
        <v>0.27928842041603602</v>
      </c>
      <c r="G1838">
        <v>-141.50582335544499</v>
      </c>
      <c r="H1838">
        <v>0.999999999999999</v>
      </c>
      <c r="I1838">
        <v>139.58752701542701</v>
      </c>
      <c r="J1838" t="s">
        <v>3767</v>
      </c>
      <c r="K1838" t="s">
        <v>25</v>
      </c>
      <c r="L1838" t="s">
        <v>3900</v>
      </c>
      <c r="M1838" t="s">
        <v>3901</v>
      </c>
      <c r="N1838" t="s">
        <v>3902</v>
      </c>
      <c r="O1838" t="s">
        <v>3903</v>
      </c>
      <c r="P1838">
        <v>3.5</v>
      </c>
      <c r="Q1838">
        <v>674912</v>
      </c>
      <c r="R1838" t="s">
        <v>3904</v>
      </c>
      <c r="S1838">
        <v>2113538</v>
      </c>
      <c r="T1838">
        <v>330.16998469999999</v>
      </c>
      <c r="U1838" t="s">
        <v>31</v>
      </c>
      <c r="V1838" t="s">
        <v>3906</v>
      </c>
      <c r="W1838" t="s">
        <v>23</v>
      </c>
    </row>
    <row r="1839" spans="1:23" x14ac:dyDescent="0.4">
      <c r="A1839">
        <v>1838</v>
      </c>
      <c r="B1839">
        <v>1</v>
      </c>
      <c r="C1839">
        <v>1</v>
      </c>
      <c r="D1839">
        <v>1</v>
      </c>
      <c r="E1839">
        <v>1</v>
      </c>
      <c r="F1839">
        <v>0.27925315534867901</v>
      </c>
      <c r="G1839">
        <v>-709.88113530402097</v>
      </c>
      <c r="H1839">
        <v>0.999999999999999</v>
      </c>
      <c r="I1839">
        <v>70.153086372143406</v>
      </c>
      <c r="J1839" t="s">
        <v>2084</v>
      </c>
      <c r="K1839" t="s">
        <v>25</v>
      </c>
      <c r="L1839" t="s">
        <v>2085</v>
      </c>
      <c r="M1839" t="s">
        <v>2086</v>
      </c>
      <c r="N1839" t="s">
        <v>2087</v>
      </c>
      <c r="O1839" t="s">
        <v>2088</v>
      </c>
      <c r="P1839">
        <v>-3.2999999500000001</v>
      </c>
      <c r="Q1839">
        <v>3036015</v>
      </c>
      <c r="R1839" t="s">
        <v>2089</v>
      </c>
      <c r="S1839">
        <v>70</v>
      </c>
      <c r="T1839">
        <v>581.1864822</v>
      </c>
      <c r="U1839" t="s">
        <v>31</v>
      </c>
      <c r="V1839" t="s">
        <v>3907</v>
      </c>
      <c r="W1839" t="s">
        <v>23</v>
      </c>
    </row>
    <row r="1840" spans="1:23" x14ac:dyDescent="0.4">
      <c r="A1840">
        <v>1839</v>
      </c>
      <c r="B1840">
        <v>1</v>
      </c>
      <c r="C1840">
        <v>1</v>
      </c>
      <c r="D1840">
        <v>1</v>
      </c>
      <c r="E1840">
        <v>1</v>
      </c>
      <c r="F1840">
        <v>0.27925315534867901</v>
      </c>
      <c r="G1840">
        <v>-709.88113530402097</v>
      </c>
      <c r="H1840" t="s">
        <v>23</v>
      </c>
      <c r="I1840">
        <v>70.153086372143406</v>
      </c>
      <c r="J1840" t="s">
        <v>2084</v>
      </c>
      <c r="K1840" t="s">
        <v>25</v>
      </c>
      <c r="L1840" t="s">
        <v>2085</v>
      </c>
      <c r="M1840" t="s">
        <v>2086</v>
      </c>
      <c r="N1840" t="s">
        <v>2087</v>
      </c>
      <c r="O1840" t="s">
        <v>2088</v>
      </c>
      <c r="P1840">
        <v>-3.2999999500000001</v>
      </c>
      <c r="Q1840">
        <v>3036015</v>
      </c>
      <c r="R1840" t="s">
        <v>2089</v>
      </c>
      <c r="S1840">
        <v>70</v>
      </c>
      <c r="T1840">
        <v>581.1864822</v>
      </c>
      <c r="U1840" t="s">
        <v>31</v>
      </c>
      <c r="V1840" t="s">
        <v>3908</v>
      </c>
      <c r="W1840" t="s">
        <v>23</v>
      </c>
    </row>
    <row r="1841" spans="1:23" x14ac:dyDescent="0.4">
      <c r="A1841">
        <v>1840</v>
      </c>
      <c r="B1841">
        <v>1</v>
      </c>
      <c r="C1841">
        <v>2</v>
      </c>
      <c r="D1841">
        <v>1</v>
      </c>
      <c r="E1841">
        <v>2</v>
      </c>
      <c r="F1841">
        <v>0.27877897150996001</v>
      </c>
      <c r="G1841">
        <v>-36.6099634970831</v>
      </c>
      <c r="H1841">
        <v>0.95427135678391894</v>
      </c>
      <c r="I1841">
        <v>11.480508964163301</v>
      </c>
      <c r="J1841" t="s">
        <v>3030</v>
      </c>
      <c r="K1841" t="s">
        <v>25</v>
      </c>
      <c r="L1841" t="s">
        <v>3909</v>
      </c>
      <c r="M1841" t="s">
        <v>3910</v>
      </c>
      <c r="N1841" t="s">
        <v>3911</v>
      </c>
      <c r="O1841" t="s">
        <v>3912</v>
      </c>
      <c r="P1841">
        <v>-0.40000000600000002</v>
      </c>
      <c r="Q1841" t="s">
        <v>3913</v>
      </c>
      <c r="R1841" t="s">
        <v>3914</v>
      </c>
      <c r="S1841">
        <v>20496478</v>
      </c>
      <c r="T1841">
        <v>625.17631140000003</v>
      </c>
      <c r="U1841" t="s">
        <v>31</v>
      </c>
      <c r="V1841" t="s">
        <v>3915</v>
      </c>
      <c r="W1841" t="s">
        <v>23</v>
      </c>
    </row>
    <row r="1842" spans="1:23" x14ac:dyDescent="0.4">
      <c r="A1842">
        <v>1841</v>
      </c>
      <c r="B1842">
        <v>1</v>
      </c>
      <c r="C1842">
        <v>1</v>
      </c>
      <c r="D1842">
        <v>1</v>
      </c>
      <c r="E1842">
        <v>1</v>
      </c>
      <c r="F1842">
        <v>0.278484007519466</v>
      </c>
      <c r="G1842">
        <v>-54.736698471803301</v>
      </c>
      <c r="H1842" t="s">
        <v>23</v>
      </c>
      <c r="I1842">
        <v>45.3960540122509</v>
      </c>
      <c r="J1842" t="s">
        <v>3916</v>
      </c>
      <c r="K1842" t="s">
        <v>25</v>
      </c>
      <c r="L1842" t="s">
        <v>3917</v>
      </c>
      <c r="M1842" t="s">
        <v>3918</v>
      </c>
      <c r="N1842" t="s">
        <v>3919</v>
      </c>
      <c r="O1842" t="s">
        <v>3920</v>
      </c>
      <c r="P1842">
        <v>1.5</v>
      </c>
      <c r="Q1842" t="s">
        <v>3921</v>
      </c>
      <c r="R1842" t="s">
        <v>3922</v>
      </c>
      <c r="S1842">
        <v>43036745802</v>
      </c>
      <c r="T1842">
        <v>149.05970600000001</v>
      </c>
      <c r="U1842" t="s">
        <v>31</v>
      </c>
      <c r="V1842" t="s">
        <v>3923</v>
      </c>
      <c r="W1842" t="s">
        <v>23</v>
      </c>
    </row>
    <row r="1843" spans="1:23" x14ac:dyDescent="0.4">
      <c r="A1843">
        <v>1842</v>
      </c>
      <c r="B1843">
        <v>1</v>
      </c>
      <c r="C1843">
        <v>1</v>
      </c>
      <c r="D1843">
        <v>1</v>
      </c>
      <c r="E1843">
        <v>1</v>
      </c>
      <c r="F1843">
        <v>0.278484007519466</v>
      </c>
      <c r="G1843">
        <v>-54.736698471803301</v>
      </c>
      <c r="H1843">
        <v>0.999999999999999</v>
      </c>
      <c r="I1843">
        <v>45.3960540122509</v>
      </c>
      <c r="J1843" t="s">
        <v>3916</v>
      </c>
      <c r="K1843" t="s">
        <v>25</v>
      </c>
      <c r="L1843" t="s">
        <v>3917</v>
      </c>
      <c r="M1843" t="s">
        <v>3918</v>
      </c>
      <c r="N1843" t="s">
        <v>3919</v>
      </c>
      <c r="O1843" t="s">
        <v>3920</v>
      </c>
      <c r="P1843">
        <v>1.5</v>
      </c>
      <c r="Q1843" t="s">
        <v>3921</v>
      </c>
      <c r="R1843" t="s">
        <v>3922</v>
      </c>
      <c r="S1843">
        <v>43036745802</v>
      </c>
      <c r="T1843">
        <v>149.05970600000001</v>
      </c>
      <c r="U1843" t="s">
        <v>31</v>
      </c>
      <c r="V1843" t="s">
        <v>3924</v>
      </c>
      <c r="W1843" t="s">
        <v>23</v>
      </c>
    </row>
    <row r="1844" spans="1:23" x14ac:dyDescent="0.4">
      <c r="A1844">
        <v>1843</v>
      </c>
      <c r="B1844">
        <v>1</v>
      </c>
      <c r="C1844">
        <v>2</v>
      </c>
      <c r="D1844">
        <v>1</v>
      </c>
      <c r="E1844">
        <v>2</v>
      </c>
      <c r="F1844">
        <v>0.27814239512966399</v>
      </c>
      <c r="G1844">
        <v>-87.058291775841198</v>
      </c>
      <c r="H1844">
        <v>0.71457286432160705</v>
      </c>
      <c r="I1844">
        <v>32.877377876494201</v>
      </c>
      <c r="J1844" t="s">
        <v>2415</v>
      </c>
      <c r="K1844" t="s">
        <v>25</v>
      </c>
      <c r="L1844" t="s">
        <v>2416</v>
      </c>
      <c r="M1844" t="s">
        <v>2417</v>
      </c>
      <c r="N1844" t="s">
        <v>2418</v>
      </c>
      <c r="O1844" t="s">
        <v>2419</v>
      </c>
      <c r="P1844">
        <v>5.5999999000000003</v>
      </c>
      <c r="Q1844" t="s">
        <v>2420</v>
      </c>
      <c r="R1844" t="s">
        <v>2421</v>
      </c>
      <c r="S1844">
        <v>87607398</v>
      </c>
      <c r="T1844">
        <v>623.45174540000005</v>
      </c>
      <c r="U1844" t="s">
        <v>31</v>
      </c>
      <c r="V1844" t="s">
        <v>3925</v>
      </c>
      <c r="W1844" t="s">
        <v>23</v>
      </c>
    </row>
    <row r="1845" spans="1:23" x14ac:dyDescent="0.4">
      <c r="A1845">
        <v>1844</v>
      </c>
      <c r="B1845">
        <v>1</v>
      </c>
      <c r="C1845">
        <v>5</v>
      </c>
      <c r="D1845">
        <v>1</v>
      </c>
      <c r="E1845">
        <v>5</v>
      </c>
      <c r="F1845">
        <v>0.27808298395624897</v>
      </c>
      <c r="G1845">
        <v>-90.6292397232653</v>
      </c>
      <c r="H1845">
        <v>9.5477386934673295E-2</v>
      </c>
      <c r="I1845">
        <v>25.326933745085199</v>
      </c>
      <c r="J1845" t="s">
        <v>2815</v>
      </c>
      <c r="K1845" t="s">
        <v>25</v>
      </c>
      <c r="L1845" t="s">
        <v>2816</v>
      </c>
      <c r="M1845" t="s">
        <v>2817</v>
      </c>
      <c r="N1845" t="s">
        <v>2818</v>
      </c>
      <c r="O1845" t="s">
        <v>2819</v>
      </c>
      <c r="P1845">
        <v>-1.10000002</v>
      </c>
      <c r="Q1845" t="s">
        <v>2820</v>
      </c>
      <c r="R1845" t="s">
        <v>2821</v>
      </c>
      <c r="S1845">
        <v>255781246</v>
      </c>
      <c r="T1845">
        <v>611.19704679999995</v>
      </c>
      <c r="U1845" t="s">
        <v>31</v>
      </c>
      <c r="V1845" t="s">
        <v>3926</v>
      </c>
      <c r="W1845" t="s">
        <v>23</v>
      </c>
    </row>
    <row r="1846" spans="1:23" x14ac:dyDescent="0.4">
      <c r="A1846">
        <v>1845</v>
      </c>
      <c r="B1846">
        <v>1</v>
      </c>
      <c r="C1846">
        <v>1</v>
      </c>
      <c r="D1846">
        <v>1</v>
      </c>
      <c r="E1846">
        <v>1</v>
      </c>
      <c r="F1846">
        <v>0.27780424371117302</v>
      </c>
      <c r="G1846">
        <v>-39.629047640991203</v>
      </c>
      <c r="H1846" t="s">
        <v>23</v>
      </c>
      <c r="I1846">
        <v>13.5310936072219</v>
      </c>
      <c r="J1846" t="s">
        <v>2455</v>
      </c>
      <c r="K1846" t="s">
        <v>25</v>
      </c>
      <c r="L1846" t="s">
        <v>3927</v>
      </c>
      <c r="M1846" t="s">
        <v>3928</v>
      </c>
      <c r="N1846" t="s">
        <v>3929</v>
      </c>
      <c r="O1846" t="s">
        <v>3930</v>
      </c>
      <c r="P1846">
        <v>-2</v>
      </c>
      <c r="Q1846" t="s">
        <v>3931</v>
      </c>
      <c r="R1846" t="s">
        <v>3932</v>
      </c>
      <c r="S1846">
        <v>20496478</v>
      </c>
      <c r="T1846">
        <v>741.22365549999995</v>
      </c>
      <c r="U1846" t="s">
        <v>31</v>
      </c>
      <c r="V1846" t="s">
        <v>3933</v>
      </c>
      <c r="W1846" t="s">
        <v>23</v>
      </c>
    </row>
    <row r="1847" spans="1:23" x14ac:dyDescent="0.4">
      <c r="A1847">
        <v>1846</v>
      </c>
      <c r="B1847">
        <v>1</v>
      </c>
      <c r="C1847">
        <v>1</v>
      </c>
      <c r="D1847">
        <v>1</v>
      </c>
      <c r="E1847">
        <v>1</v>
      </c>
      <c r="F1847">
        <v>0.27780424371117302</v>
      </c>
      <c r="G1847">
        <v>-39.629047640991203</v>
      </c>
      <c r="H1847">
        <v>0.999999999999999</v>
      </c>
      <c r="I1847">
        <v>13.5310936072219</v>
      </c>
      <c r="J1847" t="s">
        <v>2455</v>
      </c>
      <c r="K1847" t="s">
        <v>25</v>
      </c>
      <c r="L1847" t="s">
        <v>3927</v>
      </c>
      <c r="M1847" t="s">
        <v>3928</v>
      </c>
      <c r="N1847" t="s">
        <v>3929</v>
      </c>
      <c r="O1847" t="s">
        <v>3930</v>
      </c>
      <c r="P1847">
        <v>-2</v>
      </c>
      <c r="Q1847" t="s">
        <v>3931</v>
      </c>
      <c r="R1847" t="s">
        <v>3932</v>
      </c>
      <c r="S1847">
        <v>20496478</v>
      </c>
      <c r="T1847">
        <v>741.22365549999995</v>
      </c>
      <c r="U1847" t="s">
        <v>31</v>
      </c>
      <c r="V1847" t="s">
        <v>3934</v>
      </c>
      <c r="W1847" t="s">
        <v>23</v>
      </c>
    </row>
    <row r="1848" spans="1:23" x14ac:dyDescent="0.4">
      <c r="A1848">
        <v>1847</v>
      </c>
      <c r="B1848">
        <v>1</v>
      </c>
      <c r="C1848">
        <v>1</v>
      </c>
      <c r="D1848">
        <v>1</v>
      </c>
      <c r="E1848">
        <v>1</v>
      </c>
      <c r="F1848">
        <v>0.27769655269141302</v>
      </c>
      <c r="G1848">
        <v>-32.228998029566498</v>
      </c>
      <c r="H1848">
        <v>0.999999999999999</v>
      </c>
      <c r="I1848">
        <v>5.7556481988385704</v>
      </c>
      <c r="J1848" t="s">
        <v>3446</v>
      </c>
      <c r="K1848" t="s">
        <v>25</v>
      </c>
      <c r="L1848" t="s">
        <v>3935</v>
      </c>
      <c r="M1848" t="s">
        <v>3936</v>
      </c>
      <c r="N1848" t="s">
        <v>3937</v>
      </c>
      <c r="O1848" t="s">
        <v>3938</v>
      </c>
      <c r="P1848">
        <v>3.5999998999999998</v>
      </c>
      <c r="Q1848" t="s">
        <v>3939</v>
      </c>
      <c r="R1848" t="s">
        <v>3940</v>
      </c>
      <c r="S1848">
        <v>71090550</v>
      </c>
      <c r="T1848">
        <v>751.46270400000003</v>
      </c>
      <c r="U1848" t="s">
        <v>31</v>
      </c>
      <c r="V1848" t="s">
        <v>3941</v>
      </c>
      <c r="W1848" t="s">
        <v>23</v>
      </c>
    </row>
    <row r="1849" spans="1:23" x14ac:dyDescent="0.4">
      <c r="A1849">
        <v>1848</v>
      </c>
      <c r="B1849">
        <v>1</v>
      </c>
      <c r="C1849">
        <v>1</v>
      </c>
      <c r="D1849">
        <v>1</v>
      </c>
      <c r="E1849">
        <v>1</v>
      </c>
      <c r="F1849">
        <v>0.27769655269141302</v>
      </c>
      <c r="G1849">
        <v>-32.228998029566498</v>
      </c>
      <c r="H1849" t="s">
        <v>23</v>
      </c>
      <c r="I1849">
        <v>5.7556481988385704</v>
      </c>
      <c r="J1849" t="s">
        <v>3446</v>
      </c>
      <c r="K1849" t="s">
        <v>25</v>
      </c>
      <c r="L1849" t="s">
        <v>3935</v>
      </c>
      <c r="M1849" t="s">
        <v>3936</v>
      </c>
      <c r="N1849" t="s">
        <v>3937</v>
      </c>
      <c r="O1849" t="s">
        <v>3938</v>
      </c>
      <c r="P1849">
        <v>3.5999998999999998</v>
      </c>
      <c r="Q1849" t="s">
        <v>3939</v>
      </c>
      <c r="R1849" t="s">
        <v>3940</v>
      </c>
      <c r="S1849">
        <v>71090550</v>
      </c>
      <c r="T1849">
        <v>751.46270400000003</v>
      </c>
      <c r="U1849" t="s">
        <v>31</v>
      </c>
      <c r="V1849" t="s">
        <v>3942</v>
      </c>
      <c r="W1849" t="s">
        <v>23</v>
      </c>
    </row>
    <row r="1850" spans="1:23" x14ac:dyDescent="0.4">
      <c r="A1850">
        <v>1849</v>
      </c>
      <c r="B1850">
        <v>1</v>
      </c>
      <c r="C1850">
        <v>2</v>
      </c>
      <c r="D1850">
        <v>1</v>
      </c>
      <c r="E1850">
        <v>2</v>
      </c>
      <c r="F1850">
        <v>0.27757089960502801</v>
      </c>
      <c r="G1850">
        <v>-52.332197198287403</v>
      </c>
      <c r="H1850">
        <v>0.61809045226130599</v>
      </c>
      <c r="I1850">
        <v>97.9094991155944</v>
      </c>
      <c r="J1850" t="s">
        <v>2276</v>
      </c>
      <c r="K1850" t="s">
        <v>25</v>
      </c>
      <c r="L1850" t="s">
        <v>3943</v>
      </c>
      <c r="M1850" t="s">
        <v>3944</v>
      </c>
      <c r="N1850" t="s">
        <v>3945</v>
      </c>
      <c r="O1850" t="s">
        <v>3946</v>
      </c>
      <c r="P1850">
        <v>1.7999999499999999</v>
      </c>
      <c r="Q1850" t="s">
        <v>3947</v>
      </c>
      <c r="R1850" t="s">
        <v>3948</v>
      </c>
      <c r="S1850">
        <v>34380376438</v>
      </c>
      <c r="T1850">
        <v>319.0448437</v>
      </c>
      <c r="U1850" t="s">
        <v>31</v>
      </c>
      <c r="V1850" t="s">
        <v>3949</v>
      </c>
      <c r="W1850" t="s">
        <v>23</v>
      </c>
    </row>
    <row r="1851" spans="1:23" x14ac:dyDescent="0.4">
      <c r="A1851">
        <v>1850</v>
      </c>
      <c r="B1851">
        <v>1</v>
      </c>
      <c r="C1851">
        <v>1</v>
      </c>
      <c r="D1851">
        <v>1</v>
      </c>
      <c r="E1851">
        <v>1</v>
      </c>
      <c r="F1851">
        <v>0.27752654828939199</v>
      </c>
      <c r="G1851">
        <v>-156.89626350221499</v>
      </c>
      <c r="H1851" t="s">
        <v>23</v>
      </c>
      <c r="I1851">
        <v>22.302918496550198</v>
      </c>
      <c r="J1851" t="s">
        <v>694</v>
      </c>
      <c r="K1851" t="s">
        <v>25</v>
      </c>
      <c r="L1851" t="s">
        <v>695</v>
      </c>
      <c r="M1851" t="s">
        <v>696</v>
      </c>
      <c r="N1851" t="s">
        <v>697</v>
      </c>
      <c r="O1851" t="s">
        <v>698</v>
      </c>
      <c r="P1851">
        <v>1.60000002</v>
      </c>
      <c r="Q1851" t="s">
        <v>699</v>
      </c>
      <c r="R1851" t="s">
        <v>700</v>
      </c>
      <c r="S1851">
        <v>71098742</v>
      </c>
      <c r="T1851">
        <v>369.18088</v>
      </c>
      <c r="U1851" t="s">
        <v>31</v>
      </c>
      <c r="V1851" t="s">
        <v>3950</v>
      </c>
      <c r="W1851" t="s">
        <v>23</v>
      </c>
    </row>
    <row r="1852" spans="1:23" x14ac:dyDescent="0.4">
      <c r="A1852">
        <v>1851</v>
      </c>
      <c r="B1852">
        <v>1</v>
      </c>
      <c r="C1852">
        <v>1</v>
      </c>
      <c r="D1852">
        <v>1</v>
      </c>
      <c r="E1852">
        <v>1</v>
      </c>
      <c r="F1852">
        <v>0.27752654828939199</v>
      </c>
      <c r="G1852">
        <v>-156.89626350221499</v>
      </c>
      <c r="H1852">
        <v>0.999999999999999</v>
      </c>
      <c r="I1852">
        <v>22.302918496550198</v>
      </c>
      <c r="J1852" t="s">
        <v>694</v>
      </c>
      <c r="K1852" t="s">
        <v>25</v>
      </c>
      <c r="L1852" t="s">
        <v>695</v>
      </c>
      <c r="M1852" t="s">
        <v>696</v>
      </c>
      <c r="N1852" t="s">
        <v>697</v>
      </c>
      <c r="O1852" t="s">
        <v>698</v>
      </c>
      <c r="P1852">
        <v>1.60000002</v>
      </c>
      <c r="Q1852" t="s">
        <v>699</v>
      </c>
      <c r="R1852" t="s">
        <v>700</v>
      </c>
      <c r="S1852">
        <v>71098742</v>
      </c>
      <c r="T1852">
        <v>369.18088</v>
      </c>
      <c r="U1852" t="s">
        <v>31</v>
      </c>
      <c r="V1852" t="s">
        <v>3951</v>
      </c>
      <c r="W1852" t="s">
        <v>23</v>
      </c>
    </row>
    <row r="1853" spans="1:23" x14ac:dyDescent="0.4">
      <c r="A1853">
        <v>1852</v>
      </c>
      <c r="B1853">
        <v>1</v>
      </c>
      <c r="C1853">
        <v>1</v>
      </c>
      <c r="D1853">
        <v>1</v>
      </c>
      <c r="E1853">
        <v>1</v>
      </c>
      <c r="F1853">
        <v>0.27736824230263502</v>
      </c>
      <c r="G1853">
        <v>-184.39965150175399</v>
      </c>
      <c r="H1853">
        <v>0.999999999999999</v>
      </c>
      <c r="I1853">
        <v>20.649582033493601</v>
      </c>
      <c r="J1853" t="s">
        <v>299</v>
      </c>
      <c r="K1853" t="s">
        <v>25</v>
      </c>
      <c r="L1853" t="s">
        <v>3952</v>
      </c>
      <c r="M1853" t="s">
        <v>3953</v>
      </c>
      <c r="N1853" t="s">
        <v>3954</v>
      </c>
      <c r="O1853" t="s">
        <v>3955</v>
      </c>
      <c r="P1853">
        <v>3</v>
      </c>
      <c r="Q1853" t="s">
        <v>3956</v>
      </c>
      <c r="R1853" t="s">
        <v>3957</v>
      </c>
      <c r="S1853">
        <v>2097154</v>
      </c>
      <c r="T1853">
        <v>278.13868450000001</v>
      </c>
      <c r="U1853" t="s">
        <v>31</v>
      </c>
      <c r="V1853" t="s">
        <v>3958</v>
      </c>
      <c r="W1853" t="s">
        <v>23</v>
      </c>
    </row>
    <row r="1854" spans="1:23" x14ac:dyDescent="0.4">
      <c r="A1854">
        <v>1853</v>
      </c>
      <c r="B1854">
        <v>1</v>
      </c>
      <c r="C1854">
        <v>1</v>
      </c>
      <c r="D1854">
        <v>1</v>
      </c>
      <c r="E1854">
        <v>1</v>
      </c>
      <c r="F1854">
        <v>0.27736824230263502</v>
      </c>
      <c r="G1854">
        <v>-184.39965150175399</v>
      </c>
      <c r="H1854" t="s">
        <v>23</v>
      </c>
      <c r="I1854">
        <v>20.649582033493601</v>
      </c>
      <c r="J1854" t="s">
        <v>299</v>
      </c>
      <c r="K1854" t="s">
        <v>25</v>
      </c>
      <c r="L1854" t="s">
        <v>3952</v>
      </c>
      <c r="M1854" t="s">
        <v>3953</v>
      </c>
      <c r="N1854" t="s">
        <v>3954</v>
      </c>
      <c r="O1854" t="s">
        <v>3955</v>
      </c>
      <c r="P1854">
        <v>3</v>
      </c>
      <c r="Q1854" t="s">
        <v>3956</v>
      </c>
      <c r="R1854" t="s">
        <v>3957</v>
      </c>
      <c r="S1854">
        <v>2097154</v>
      </c>
      <c r="T1854">
        <v>278.13868450000001</v>
      </c>
      <c r="U1854" t="s">
        <v>31</v>
      </c>
      <c r="V1854" t="s">
        <v>3959</v>
      </c>
      <c r="W1854" t="s">
        <v>23</v>
      </c>
    </row>
    <row r="1855" spans="1:23" x14ac:dyDescent="0.4">
      <c r="A1855">
        <v>1854</v>
      </c>
      <c r="B1855">
        <v>1</v>
      </c>
      <c r="C1855">
        <v>2</v>
      </c>
      <c r="D1855">
        <v>1</v>
      </c>
      <c r="E1855">
        <v>2</v>
      </c>
      <c r="F1855">
        <v>0.27712833112738799</v>
      </c>
      <c r="G1855">
        <v>-108.974335166732</v>
      </c>
      <c r="H1855">
        <v>1.6582914572864298E-2</v>
      </c>
      <c r="I1855">
        <v>61.687024323877999</v>
      </c>
      <c r="J1855" t="s">
        <v>1328</v>
      </c>
      <c r="K1855" t="s">
        <v>25</v>
      </c>
      <c r="L1855" t="s">
        <v>2731</v>
      </c>
      <c r="M1855" t="s">
        <v>2732</v>
      </c>
      <c r="N1855" t="s">
        <v>2733</v>
      </c>
      <c r="O1855" t="s">
        <v>2734</v>
      </c>
      <c r="P1855">
        <v>2.0999998999999998</v>
      </c>
      <c r="Q1855" t="s">
        <v>2735</v>
      </c>
      <c r="R1855" t="s">
        <v>2736</v>
      </c>
      <c r="S1855">
        <v>8659189830</v>
      </c>
      <c r="T1855">
        <v>325.19105450000001</v>
      </c>
      <c r="U1855" t="s">
        <v>31</v>
      </c>
      <c r="V1855" t="s">
        <v>3960</v>
      </c>
      <c r="W1855" t="s">
        <v>23</v>
      </c>
    </row>
    <row r="1856" spans="1:23" x14ac:dyDescent="0.4">
      <c r="A1856">
        <v>1855</v>
      </c>
      <c r="B1856">
        <v>1</v>
      </c>
      <c r="C1856">
        <v>2</v>
      </c>
      <c r="D1856">
        <v>1</v>
      </c>
      <c r="E1856">
        <v>1</v>
      </c>
      <c r="F1856">
        <v>0.277121283239044</v>
      </c>
      <c r="G1856">
        <v>-45.057126012200101</v>
      </c>
      <c r="H1856">
        <v>0.99346733668341702</v>
      </c>
      <c r="I1856">
        <v>8.7067690101421498</v>
      </c>
      <c r="J1856" t="s">
        <v>2455</v>
      </c>
      <c r="K1856" t="s">
        <v>25</v>
      </c>
      <c r="L1856" t="s">
        <v>3927</v>
      </c>
      <c r="M1856" t="s">
        <v>3928</v>
      </c>
      <c r="N1856" t="s">
        <v>3929</v>
      </c>
      <c r="O1856" t="s">
        <v>3930</v>
      </c>
      <c r="P1856">
        <v>-2</v>
      </c>
      <c r="Q1856" t="s">
        <v>3931</v>
      </c>
      <c r="R1856" t="s">
        <v>3932</v>
      </c>
      <c r="S1856">
        <v>20496478</v>
      </c>
      <c r="T1856">
        <v>741.22365549999995</v>
      </c>
      <c r="U1856" t="s">
        <v>31</v>
      </c>
      <c r="V1856" t="s">
        <v>3961</v>
      </c>
      <c r="W1856" t="s">
        <v>23</v>
      </c>
    </row>
    <row r="1857" spans="1:23" x14ac:dyDescent="0.4">
      <c r="A1857">
        <v>1856</v>
      </c>
      <c r="B1857">
        <v>1</v>
      </c>
      <c r="C1857">
        <v>2</v>
      </c>
      <c r="D1857">
        <v>1</v>
      </c>
      <c r="E1857">
        <v>1</v>
      </c>
      <c r="F1857">
        <v>0.277121283239044</v>
      </c>
      <c r="G1857">
        <v>-45.057126012200101</v>
      </c>
      <c r="H1857" t="s">
        <v>23</v>
      </c>
      <c r="I1857">
        <v>8.7067690101421498</v>
      </c>
      <c r="J1857" t="s">
        <v>2455</v>
      </c>
      <c r="K1857" t="s">
        <v>25</v>
      </c>
      <c r="L1857" t="s">
        <v>3927</v>
      </c>
      <c r="M1857" t="s">
        <v>3928</v>
      </c>
      <c r="N1857" t="s">
        <v>3929</v>
      </c>
      <c r="O1857" t="s">
        <v>3930</v>
      </c>
      <c r="P1857">
        <v>-2</v>
      </c>
      <c r="Q1857" t="s">
        <v>3931</v>
      </c>
      <c r="R1857" t="s">
        <v>3932</v>
      </c>
      <c r="S1857">
        <v>20496478</v>
      </c>
      <c r="T1857">
        <v>741.22365549999995</v>
      </c>
      <c r="U1857" t="s">
        <v>31</v>
      </c>
      <c r="V1857" t="s">
        <v>3962</v>
      </c>
      <c r="W1857" t="s">
        <v>23</v>
      </c>
    </row>
    <row r="1858" spans="1:23" x14ac:dyDescent="0.4">
      <c r="A1858">
        <v>1857</v>
      </c>
      <c r="B1858">
        <v>1</v>
      </c>
      <c r="C1858">
        <v>1</v>
      </c>
      <c r="D1858">
        <v>1</v>
      </c>
      <c r="E1858">
        <v>1</v>
      </c>
      <c r="F1858">
        <v>0.27707935826101199</v>
      </c>
      <c r="G1858">
        <v>-34.562849420228503</v>
      </c>
      <c r="H1858">
        <v>0.999999999999999</v>
      </c>
      <c r="I1858">
        <v>31.2051144224178</v>
      </c>
      <c r="J1858" t="s">
        <v>1690</v>
      </c>
      <c r="K1858" t="s">
        <v>25</v>
      </c>
      <c r="L1858" t="s">
        <v>1691</v>
      </c>
      <c r="M1858" t="s">
        <v>1692</v>
      </c>
      <c r="N1858" t="s">
        <v>1693</v>
      </c>
      <c r="O1858" t="s">
        <v>1694</v>
      </c>
      <c r="P1858">
        <v>-0.89999997600000003</v>
      </c>
      <c r="Q1858" t="s">
        <v>1695</v>
      </c>
      <c r="R1858" t="s">
        <v>1696</v>
      </c>
      <c r="S1858">
        <v>8677533822</v>
      </c>
      <c r="T1858">
        <v>595.1657467</v>
      </c>
      <c r="U1858" t="s">
        <v>31</v>
      </c>
      <c r="V1858" t="s">
        <v>3963</v>
      </c>
      <c r="W1858" t="s">
        <v>23</v>
      </c>
    </row>
    <row r="1859" spans="1:23" x14ac:dyDescent="0.4">
      <c r="A1859">
        <v>1858</v>
      </c>
      <c r="B1859">
        <v>1</v>
      </c>
      <c r="C1859">
        <v>1</v>
      </c>
      <c r="D1859">
        <v>1</v>
      </c>
      <c r="E1859">
        <v>1</v>
      </c>
      <c r="F1859">
        <v>0.27707935826101199</v>
      </c>
      <c r="G1859">
        <v>-34.562849420228503</v>
      </c>
      <c r="H1859" t="s">
        <v>23</v>
      </c>
      <c r="I1859">
        <v>31.2051144224178</v>
      </c>
      <c r="J1859" t="s">
        <v>1690</v>
      </c>
      <c r="K1859" t="s">
        <v>25</v>
      </c>
      <c r="L1859" t="s">
        <v>1691</v>
      </c>
      <c r="M1859" t="s">
        <v>1692</v>
      </c>
      <c r="N1859" t="s">
        <v>1693</v>
      </c>
      <c r="O1859" t="s">
        <v>1694</v>
      </c>
      <c r="P1859">
        <v>-0.89999997600000003</v>
      </c>
      <c r="Q1859" t="s">
        <v>1695</v>
      </c>
      <c r="R1859" t="s">
        <v>1696</v>
      </c>
      <c r="S1859">
        <v>8677533822</v>
      </c>
      <c r="T1859">
        <v>595.1657467</v>
      </c>
      <c r="U1859" t="s">
        <v>31</v>
      </c>
      <c r="V1859" t="s">
        <v>3964</v>
      </c>
      <c r="W1859" t="s">
        <v>23</v>
      </c>
    </row>
    <row r="1860" spans="1:23" x14ac:dyDescent="0.4">
      <c r="A1860">
        <v>1859</v>
      </c>
      <c r="B1860">
        <v>1</v>
      </c>
      <c r="C1860">
        <v>1</v>
      </c>
      <c r="D1860">
        <v>1</v>
      </c>
      <c r="E1860">
        <v>1</v>
      </c>
      <c r="F1860">
        <v>0.27701220740141103</v>
      </c>
      <c r="G1860">
        <v>-49.162738537147398</v>
      </c>
      <c r="H1860">
        <v>0.999999999999999</v>
      </c>
      <c r="I1860">
        <v>3.6900231899603702</v>
      </c>
      <c r="J1860" t="s">
        <v>2096</v>
      </c>
      <c r="K1860" t="s">
        <v>25</v>
      </c>
      <c r="L1860" t="s">
        <v>3965</v>
      </c>
      <c r="M1860" t="s">
        <v>3966</v>
      </c>
      <c r="N1860" t="s">
        <v>3967</v>
      </c>
      <c r="O1860" t="s">
        <v>3968</v>
      </c>
      <c r="P1860">
        <v>1.2000000500000001</v>
      </c>
      <c r="Q1860">
        <v>5280569</v>
      </c>
      <c r="R1860" t="s">
        <v>3969</v>
      </c>
      <c r="S1860">
        <v>88009086</v>
      </c>
      <c r="T1860">
        <v>179.03388509999999</v>
      </c>
      <c r="U1860" t="s">
        <v>31</v>
      </c>
      <c r="V1860" t="s">
        <v>3970</v>
      </c>
      <c r="W1860" t="s">
        <v>23</v>
      </c>
    </row>
    <row r="1861" spans="1:23" x14ac:dyDescent="0.4">
      <c r="A1861">
        <v>1860</v>
      </c>
      <c r="B1861">
        <v>1</v>
      </c>
      <c r="C1861">
        <v>1</v>
      </c>
      <c r="D1861">
        <v>1</v>
      </c>
      <c r="E1861">
        <v>1</v>
      </c>
      <c r="F1861">
        <v>0.27701220740141103</v>
      </c>
      <c r="G1861">
        <v>-49.162738537147398</v>
      </c>
      <c r="H1861" t="s">
        <v>23</v>
      </c>
      <c r="I1861">
        <v>3.6900231899603702</v>
      </c>
      <c r="J1861" t="s">
        <v>2096</v>
      </c>
      <c r="K1861" t="s">
        <v>25</v>
      </c>
      <c r="L1861" t="s">
        <v>3965</v>
      </c>
      <c r="M1861" t="s">
        <v>3966</v>
      </c>
      <c r="N1861" t="s">
        <v>3967</v>
      </c>
      <c r="O1861" t="s">
        <v>3968</v>
      </c>
      <c r="P1861">
        <v>1.2000000500000001</v>
      </c>
      <c r="Q1861">
        <v>5280569</v>
      </c>
      <c r="R1861" t="s">
        <v>3969</v>
      </c>
      <c r="S1861">
        <v>88009086</v>
      </c>
      <c r="T1861">
        <v>179.03388509999999</v>
      </c>
      <c r="U1861" t="s">
        <v>31</v>
      </c>
      <c r="V1861" t="s">
        <v>3971</v>
      </c>
      <c r="W1861" t="s">
        <v>23</v>
      </c>
    </row>
    <row r="1862" spans="1:23" x14ac:dyDescent="0.4">
      <c r="A1862">
        <v>1861</v>
      </c>
      <c r="B1862">
        <v>1</v>
      </c>
      <c r="C1862">
        <v>1</v>
      </c>
      <c r="D1862">
        <v>1</v>
      </c>
      <c r="E1862">
        <v>1</v>
      </c>
      <c r="F1862">
        <v>0.276934904239312</v>
      </c>
      <c r="G1862">
        <v>-203.672249201624</v>
      </c>
      <c r="H1862" t="s">
        <v>23</v>
      </c>
      <c r="I1862">
        <v>105.031431939632</v>
      </c>
      <c r="J1862" t="s">
        <v>3109</v>
      </c>
      <c r="K1862" t="s">
        <v>25</v>
      </c>
      <c r="L1862" t="s">
        <v>3110</v>
      </c>
      <c r="M1862" t="s">
        <v>3111</v>
      </c>
      <c r="N1862" t="s">
        <v>3112</v>
      </c>
      <c r="O1862" t="s">
        <v>3113</v>
      </c>
      <c r="P1862">
        <v>-2.5999998999999998</v>
      </c>
      <c r="Q1862" t="s">
        <v>3114</v>
      </c>
      <c r="R1862" t="s">
        <v>3115</v>
      </c>
      <c r="S1862">
        <v>16777282</v>
      </c>
      <c r="T1862">
        <v>289.07066459999999</v>
      </c>
      <c r="U1862" t="s">
        <v>31</v>
      </c>
      <c r="V1862" t="s">
        <v>3972</v>
      </c>
      <c r="W1862" t="s">
        <v>23</v>
      </c>
    </row>
    <row r="1863" spans="1:23" x14ac:dyDescent="0.4">
      <c r="A1863">
        <v>1862</v>
      </c>
      <c r="B1863">
        <v>1</v>
      </c>
      <c r="C1863">
        <v>1</v>
      </c>
      <c r="D1863">
        <v>1</v>
      </c>
      <c r="E1863">
        <v>1</v>
      </c>
      <c r="F1863">
        <v>0.276934904239312</v>
      </c>
      <c r="G1863">
        <v>-203.672249201624</v>
      </c>
      <c r="H1863">
        <v>0.999999999999999</v>
      </c>
      <c r="I1863">
        <v>105.031431939632</v>
      </c>
      <c r="J1863" t="s">
        <v>3109</v>
      </c>
      <c r="K1863" t="s">
        <v>25</v>
      </c>
      <c r="L1863" t="s">
        <v>3110</v>
      </c>
      <c r="M1863" t="s">
        <v>3111</v>
      </c>
      <c r="N1863" t="s">
        <v>3112</v>
      </c>
      <c r="O1863" t="s">
        <v>3113</v>
      </c>
      <c r="P1863">
        <v>-2.5999998999999998</v>
      </c>
      <c r="Q1863" t="s">
        <v>3114</v>
      </c>
      <c r="R1863" t="s">
        <v>3115</v>
      </c>
      <c r="S1863">
        <v>16777282</v>
      </c>
      <c r="T1863">
        <v>289.07066459999999</v>
      </c>
      <c r="U1863" t="s">
        <v>31</v>
      </c>
      <c r="V1863" t="s">
        <v>3973</v>
      </c>
      <c r="W1863" t="s">
        <v>23</v>
      </c>
    </row>
    <row r="1864" spans="1:23" x14ac:dyDescent="0.4">
      <c r="A1864">
        <v>1863</v>
      </c>
      <c r="B1864">
        <v>1</v>
      </c>
      <c r="C1864">
        <v>1</v>
      </c>
      <c r="D1864">
        <v>1</v>
      </c>
      <c r="E1864">
        <v>1</v>
      </c>
      <c r="F1864">
        <v>0.27690325291347301</v>
      </c>
      <c r="G1864">
        <v>-154.76400656123101</v>
      </c>
      <c r="H1864">
        <v>0.999999999999999</v>
      </c>
      <c r="I1864">
        <v>8.7823589002989895</v>
      </c>
      <c r="J1864" t="s">
        <v>797</v>
      </c>
      <c r="K1864" t="s">
        <v>25</v>
      </c>
      <c r="L1864" t="s">
        <v>1928</v>
      </c>
      <c r="M1864" t="s">
        <v>1929</v>
      </c>
      <c r="N1864" t="s">
        <v>28</v>
      </c>
      <c r="O1864" t="s">
        <v>1930</v>
      </c>
      <c r="P1864">
        <v>0.89999997600000003</v>
      </c>
      <c r="Q1864">
        <v>101916477</v>
      </c>
      <c r="R1864" t="s">
        <v>1931</v>
      </c>
      <c r="S1864">
        <v>3178498</v>
      </c>
      <c r="T1864">
        <v>503.11840999999998</v>
      </c>
      <c r="U1864" t="s">
        <v>31</v>
      </c>
      <c r="V1864" t="s">
        <v>3974</v>
      </c>
      <c r="W1864" t="s">
        <v>23</v>
      </c>
    </row>
    <row r="1865" spans="1:23" x14ac:dyDescent="0.4">
      <c r="A1865">
        <v>1864</v>
      </c>
      <c r="B1865">
        <v>1</v>
      </c>
      <c r="C1865">
        <v>1</v>
      </c>
      <c r="D1865">
        <v>1</v>
      </c>
      <c r="E1865">
        <v>1</v>
      </c>
      <c r="F1865">
        <v>0.27690325291347301</v>
      </c>
      <c r="G1865">
        <v>-154.76400656123101</v>
      </c>
      <c r="H1865" t="s">
        <v>23</v>
      </c>
      <c r="I1865">
        <v>8.7823589002989895</v>
      </c>
      <c r="J1865" t="s">
        <v>797</v>
      </c>
      <c r="K1865" t="s">
        <v>25</v>
      </c>
      <c r="L1865" t="s">
        <v>1928</v>
      </c>
      <c r="M1865" t="s">
        <v>1929</v>
      </c>
      <c r="N1865" t="s">
        <v>28</v>
      </c>
      <c r="O1865" t="s">
        <v>1930</v>
      </c>
      <c r="P1865">
        <v>0.89999997600000003</v>
      </c>
      <c r="Q1865">
        <v>101916477</v>
      </c>
      <c r="R1865" t="s">
        <v>1931</v>
      </c>
      <c r="S1865">
        <v>3178498</v>
      </c>
      <c r="T1865">
        <v>503.11840999999998</v>
      </c>
      <c r="U1865" t="s">
        <v>31</v>
      </c>
      <c r="V1865" t="s">
        <v>3975</v>
      </c>
      <c r="W1865" t="s">
        <v>23</v>
      </c>
    </row>
    <row r="1866" spans="1:23" x14ac:dyDescent="0.4">
      <c r="A1866">
        <v>1865</v>
      </c>
      <c r="B1866">
        <v>1</v>
      </c>
      <c r="C1866">
        <v>1</v>
      </c>
      <c r="D1866">
        <v>1</v>
      </c>
      <c r="E1866">
        <v>1</v>
      </c>
      <c r="F1866">
        <v>0.27687740514343201</v>
      </c>
      <c r="G1866">
        <v>-105.55551323724499</v>
      </c>
      <c r="H1866">
        <v>0.999999999999999</v>
      </c>
      <c r="I1866">
        <v>13.0248931995056</v>
      </c>
      <c r="J1866" t="s">
        <v>2842</v>
      </c>
      <c r="K1866" t="s">
        <v>25</v>
      </c>
      <c r="L1866" t="s">
        <v>2843</v>
      </c>
      <c r="M1866" t="s">
        <v>2844</v>
      </c>
      <c r="N1866" t="s">
        <v>2845</v>
      </c>
      <c r="O1866" t="s">
        <v>2846</v>
      </c>
      <c r="P1866">
        <v>0.60836017099999995</v>
      </c>
      <c r="Q1866" t="s">
        <v>2847</v>
      </c>
      <c r="R1866" t="s">
        <v>2848</v>
      </c>
      <c r="S1866">
        <v>121383790</v>
      </c>
      <c r="T1866">
        <v>218.084541</v>
      </c>
      <c r="U1866" t="s">
        <v>31</v>
      </c>
      <c r="V1866" t="s">
        <v>3976</v>
      </c>
      <c r="W1866" t="s">
        <v>23</v>
      </c>
    </row>
    <row r="1867" spans="1:23" x14ac:dyDescent="0.4">
      <c r="A1867">
        <v>1866</v>
      </c>
      <c r="B1867">
        <v>1</v>
      </c>
      <c r="C1867">
        <v>1</v>
      </c>
      <c r="D1867">
        <v>1</v>
      </c>
      <c r="E1867">
        <v>1</v>
      </c>
      <c r="F1867">
        <v>0.27687740514343201</v>
      </c>
      <c r="G1867">
        <v>-105.55551323724499</v>
      </c>
      <c r="H1867" t="s">
        <v>23</v>
      </c>
      <c r="I1867">
        <v>13.0248931995056</v>
      </c>
      <c r="J1867" t="s">
        <v>2842</v>
      </c>
      <c r="K1867" t="s">
        <v>25</v>
      </c>
      <c r="L1867" t="s">
        <v>2843</v>
      </c>
      <c r="M1867" t="s">
        <v>2844</v>
      </c>
      <c r="N1867" t="s">
        <v>2845</v>
      </c>
      <c r="O1867" t="s">
        <v>2846</v>
      </c>
      <c r="P1867">
        <v>0.60836017099999995</v>
      </c>
      <c r="Q1867" t="s">
        <v>2847</v>
      </c>
      <c r="R1867" t="s">
        <v>2848</v>
      </c>
      <c r="S1867">
        <v>121383790</v>
      </c>
      <c r="T1867">
        <v>218.084541</v>
      </c>
      <c r="U1867" t="s">
        <v>31</v>
      </c>
      <c r="V1867" t="s">
        <v>3977</v>
      </c>
      <c r="W1867" t="s">
        <v>23</v>
      </c>
    </row>
    <row r="1868" spans="1:23" x14ac:dyDescent="0.4">
      <c r="A1868">
        <v>1867</v>
      </c>
      <c r="B1868">
        <v>1</v>
      </c>
      <c r="C1868">
        <v>1</v>
      </c>
      <c r="D1868">
        <v>1</v>
      </c>
      <c r="E1868">
        <v>2</v>
      </c>
      <c r="F1868">
        <v>0.27646733397221301</v>
      </c>
      <c r="G1868">
        <v>-84.927855054376593</v>
      </c>
      <c r="H1868" t="s">
        <v>23</v>
      </c>
      <c r="I1868">
        <v>38.413315133501399</v>
      </c>
      <c r="J1868" t="s">
        <v>3978</v>
      </c>
      <c r="K1868" t="s">
        <v>25</v>
      </c>
      <c r="L1868" t="s">
        <v>3979</v>
      </c>
      <c r="M1868" t="s">
        <v>3980</v>
      </c>
      <c r="N1868" t="s">
        <v>3981</v>
      </c>
      <c r="O1868" t="s">
        <v>3982</v>
      </c>
      <c r="P1868">
        <v>0.69999998799999996</v>
      </c>
      <c r="Q1868" t="s">
        <v>3983</v>
      </c>
      <c r="R1868" t="s">
        <v>3984</v>
      </c>
      <c r="S1868">
        <v>3727446</v>
      </c>
      <c r="T1868">
        <v>509.1289673</v>
      </c>
      <c r="U1868" t="s">
        <v>31</v>
      </c>
      <c r="V1868" t="s">
        <v>3985</v>
      </c>
      <c r="W1868" t="s">
        <v>23</v>
      </c>
    </row>
    <row r="1869" spans="1:23" x14ac:dyDescent="0.4">
      <c r="A1869">
        <v>1868</v>
      </c>
      <c r="B1869">
        <v>1</v>
      </c>
      <c r="C1869">
        <v>1</v>
      </c>
      <c r="D1869">
        <v>1</v>
      </c>
      <c r="E1869">
        <v>2</v>
      </c>
      <c r="F1869">
        <v>0.27646733397221301</v>
      </c>
      <c r="G1869">
        <v>-84.927855054376593</v>
      </c>
      <c r="H1869">
        <v>0.96733668341708501</v>
      </c>
      <c r="I1869">
        <v>38.413315133501399</v>
      </c>
      <c r="J1869" t="s">
        <v>3978</v>
      </c>
      <c r="K1869" t="s">
        <v>25</v>
      </c>
      <c r="L1869" t="s">
        <v>3979</v>
      </c>
      <c r="M1869" t="s">
        <v>3980</v>
      </c>
      <c r="N1869" t="s">
        <v>3981</v>
      </c>
      <c r="O1869" t="s">
        <v>3982</v>
      </c>
      <c r="P1869">
        <v>0.69999998799999996</v>
      </c>
      <c r="Q1869" t="s">
        <v>3983</v>
      </c>
      <c r="R1869" t="s">
        <v>3984</v>
      </c>
      <c r="S1869">
        <v>3727446</v>
      </c>
      <c r="T1869">
        <v>509.1289673</v>
      </c>
      <c r="U1869" t="s">
        <v>31</v>
      </c>
      <c r="V1869" t="s">
        <v>3986</v>
      </c>
      <c r="W1869" t="s">
        <v>23</v>
      </c>
    </row>
    <row r="1870" spans="1:23" x14ac:dyDescent="0.4">
      <c r="A1870">
        <v>1869</v>
      </c>
      <c r="B1870">
        <v>1</v>
      </c>
      <c r="C1870">
        <v>1</v>
      </c>
      <c r="D1870">
        <v>1</v>
      </c>
      <c r="E1870">
        <v>1</v>
      </c>
      <c r="F1870">
        <v>0.276381829478209</v>
      </c>
      <c r="G1870">
        <v>-15.9642044888539</v>
      </c>
      <c r="H1870" t="s">
        <v>23</v>
      </c>
      <c r="I1870">
        <v>31.016917748920601</v>
      </c>
      <c r="J1870" t="s">
        <v>2455</v>
      </c>
      <c r="K1870" t="s">
        <v>25</v>
      </c>
      <c r="L1870" t="s">
        <v>3722</v>
      </c>
      <c r="M1870" t="s">
        <v>3723</v>
      </c>
      <c r="N1870" t="s">
        <v>3724</v>
      </c>
      <c r="O1870" t="s">
        <v>3725</v>
      </c>
      <c r="P1870">
        <v>-2.2000000499999999</v>
      </c>
      <c r="Q1870" t="s">
        <v>3726</v>
      </c>
      <c r="R1870" t="s">
        <v>3727</v>
      </c>
      <c r="S1870">
        <v>3981686</v>
      </c>
      <c r="T1870">
        <v>741.22365549999995</v>
      </c>
      <c r="U1870" t="s">
        <v>31</v>
      </c>
      <c r="V1870" t="s">
        <v>3987</v>
      </c>
      <c r="W1870" t="s">
        <v>23</v>
      </c>
    </row>
    <row r="1871" spans="1:23" x14ac:dyDescent="0.4">
      <c r="A1871">
        <v>1870</v>
      </c>
      <c r="B1871">
        <v>1</v>
      </c>
      <c r="C1871">
        <v>1</v>
      </c>
      <c r="D1871">
        <v>1</v>
      </c>
      <c r="E1871">
        <v>1</v>
      </c>
      <c r="F1871">
        <v>0.276381829478209</v>
      </c>
      <c r="G1871">
        <v>-15.9642044888539</v>
      </c>
      <c r="H1871">
        <v>0.999999999999999</v>
      </c>
      <c r="I1871">
        <v>31.016917748920601</v>
      </c>
      <c r="J1871" t="s">
        <v>2455</v>
      </c>
      <c r="K1871" t="s">
        <v>25</v>
      </c>
      <c r="L1871" t="s">
        <v>3722</v>
      </c>
      <c r="M1871" t="s">
        <v>3723</v>
      </c>
      <c r="N1871" t="s">
        <v>3724</v>
      </c>
      <c r="O1871" t="s">
        <v>3725</v>
      </c>
      <c r="P1871">
        <v>-2.2000000499999999</v>
      </c>
      <c r="Q1871" t="s">
        <v>3726</v>
      </c>
      <c r="R1871" t="s">
        <v>3727</v>
      </c>
      <c r="S1871">
        <v>3981686</v>
      </c>
      <c r="T1871">
        <v>741.22365549999995</v>
      </c>
      <c r="U1871" t="s">
        <v>31</v>
      </c>
      <c r="V1871" t="s">
        <v>3988</v>
      </c>
      <c r="W1871" t="s">
        <v>23</v>
      </c>
    </row>
    <row r="1872" spans="1:23" x14ac:dyDescent="0.4">
      <c r="A1872">
        <v>1871</v>
      </c>
      <c r="B1872">
        <v>1</v>
      </c>
      <c r="C1872">
        <v>1</v>
      </c>
      <c r="D1872">
        <v>1</v>
      </c>
      <c r="E1872">
        <v>1</v>
      </c>
      <c r="F1872">
        <v>0.27621076160693597</v>
      </c>
      <c r="G1872">
        <v>-27.382809482698701</v>
      </c>
      <c r="H1872">
        <v>0.999999999999999</v>
      </c>
      <c r="I1872">
        <v>15.0160589102088</v>
      </c>
      <c r="J1872" t="s">
        <v>1437</v>
      </c>
      <c r="K1872" t="s">
        <v>25</v>
      </c>
      <c r="L1872" t="s">
        <v>1438</v>
      </c>
      <c r="M1872" t="s">
        <v>1439</v>
      </c>
      <c r="N1872" t="s">
        <v>1440</v>
      </c>
      <c r="O1872" t="s">
        <v>1441</v>
      </c>
      <c r="P1872">
        <v>1.2000000500000001</v>
      </c>
      <c r="Q1872" t="s">
        <v>1442</v>
      </c>
      <c r="R1872" t="s">
        <v>1443</v>
      </c>
      <c r="S1872">
        <v>34380376446</v>
      </c>
      <c r="T1872">
        <v>433.11292329999998</v>
      </c>
      <c r="U1872" t="s">
        <v>31</v>
      </c>
      <c r="V1872" t="s">
        <v>3989</v>
      </c>
      <c r="W1872" t="s">
        <v>23</v>
      </c>
    </row>
    <row r="1873" spans="1:23" x14ac:dyDescent="0.4">
      <c r="A1873">
        <v>1872</v>
      </c>
      <c r="B1873">
        <v>1</v>
      </c>
      <c r="C1873">
        <v>1</v>
      </c>
      <c r="D1873">
        <v>1</v>
      </c>
      <c r="E1873">
        <v>1</v>
      </c>
      <c r="F1873">
        <v>0.27621076160693597</v>
      </c>
      <c r="G1873">
        <v>-27.382809482698701</v>
      </c>
      <c r="H1873" t="s">
        <v>23</v>
      </c>
      <c r="I1873">
        <v>15.0160589102088</v>
      </c>
      <c r="J1873" t="s">
        <v>1437</v>
      </c>
      <c r="K1873" t="s">
        <v>25</v>
      </c>
      <c r="L1873" t="s">
        <v>1438</v>
      </c>
      <c r="M1873" t="s">
        <v>1439</v>
      </c>
      <c r="N1873" t="s">
        <v>1440</v>
      </c>
      <c r="O1873" t="s">
        <v>1441</v>
      </c>
      <c r="P1873">
        <v>1.2000000500000001</v>
      </c>
      <c r="Q1873" t="s">
        <v>1442</v>
      </c>
      <c r="R1873" t="s">
        <v>1443</v>
      </c>
      <c r="S1873">
        <v>34380376446</v>
      </c>
      <c r="T1873">
        <v>433.11292329999998</v>
      </c>
      <c r="U1873" t="s">
        <v>31</v>
      </c>
      <c r="V1873" t="s">
        <v>3990</v>
      </c>
      <c r="W1873" t="s">
        <v>23</v>
      </c>
    </row>
    <row r="1874" spans="1:23" x14ac:dyDescent="0.4">
      <c r="A1874">
        <v>1873</v>
      </c>
      <c r="B1874">
        <v>1</v>
      </c>
      <c r="C1874">
        <v>1</v>
      </c>
      <c r="D1874">
        <v>1</v>
      </c>
      <c r="E1874">
        <v>1</v>
      </c>
      <c r="F1874">
        <v>0.27584986623334901</v>
      </c>
      <c r="G1874">
        <v>-118.418227428802</v>
      </c>
      <c r="H1874">
        <v>0.999999999999999</v>
      </c>
      <c r="I1874">
        <v>63.587268166150899</v>
      </c>
      <c r="J1874" t="s">
        <v>2628</v>
      </c>
      <c r="K1874" t="s">
        <v>25</v>
      </c>
      <c r="L1874" t="s">
        <v>3991</v>
      </c>
      <c r="M1874" t="s">
        <v>3992</v>
      </c>
      <c r="N1874" t="s">
        <v>3993</v>
      </c>
      <c r="O1874" t="s">
        <v>3994</v>
      </c>
      <c r="P1874">
        <v>4.4000000999999997</v>
      </c>
      <c r="Q1874">
        <v>21626591</v>
      </c>
      <c r="R1874" t="s">
        <v>3995</v>
      </c>
      <c r="S1874">
        <v>3178498</v>
      </c>
      <c r="T1874">
        <v>767.49400409999998</v>
      </c>
      <c r="U1874" t="s">
        <v>31</v>
      </c>
      <c r="V1874" t="s">
        <v>3996</v>
      </c>
      <c r="W1874" t="s">
        <v>23</v>
      </c>
    </row>
    <row r="1875" spans="1:23" x14ac:dyDescent="0.4">
      <c r="A1875">
        <v>1874</v>
      </c>
      <c r="B1875">
        <v>1</v>
      </c>
      <c r="C1875">
        <v>1</v>
      </c>
      <c r="D1875">
        <v>1</v>
      </c>
      <c r="E1875">
        <v>1</v>
      </c>
      <c r="F1875">
        <v>0.27584986623334901</v>
      </c>
      <c r="G1875">
        <v>-118.418227428802</v>
      </c>
      <c r="H1875" t="s">
        <v>23</v>
      </c>
      <c r="I1875">
        <v>63.587268166150899</v>
      </c>
      <c r="J1875" t="s">
        <v>2628</v>
      </c>
      <c r="K1875" t="s">
        <v>25</v>
      </c>
      <c r="L1875" t="s">
        <v>3991</v>
      </c>
      <c r="M1875" t="s">
        <v>3992</v>
      </c>
      <c r="N1875" t="s">
        <v>3993</v>
      </c>
      <c r="O1875" t="s">
        <v>3994</v>
      </c>
      <c r="P1875">
        <v>4.4000000999999997</v>
      </c>
      <c r="Q1875">
        <v>21626591</v>
      </c>
      <c r="R1875" t="s">
        <v>3995</v>
      </c>
      <c r="S1875">
        <v>3178498</v>
      </c>
      <c r="T1875">
        <v>767.49400409999998</v>
      </c>
      <c r="U1875" t="s">
        <v>31</v>
      </c>
      <c r="V1875" t="s">
        <v>3997</v>
      </c>
      <c r="W1875" t="s">
        <v>23</v>
      </c>
    </row>
    <row r="1876" spans="1:23" x14ac:dyDescent="0.4">
      <c r="A1876">
        <v>1875</v>
      </c>
      <c r="B1876">
        <v>1</v>
      </c>
      <c r="C1876">
        <v>1</v>
      </c>
      <c r="D1876">
        <v>1</v>
      </c>
      <c r="E1876">
        <v>1</v>
      </c>
      <c r="F1876">
        <v>0.27576512532123199</v>
      </c>
      <c r="G1876">
        <v>-59.0864181558211</v>
      </c>
      <c r="H1876">
        <v>0.999999999999999</v>
      </c>
      <c r="I1876">
        <v>31.092000484018101</v>
      </c>
      <c r="J1876" t="s">
        <v>1156</v>
      </c>
      <c r="K1876" t="s">
        <v>25</v>
      </c>
      <c r="L1876" t="s">
        <v>1157</v>
      </c>
      <c r="M1876" t="s">
        <v>1158</v>
      </c>
      <c r="N1876" t="s">
        <v>1159</v>
      </c>
      <c r="O1876" t="s">
        <v>1160</v>
      </c>
      <c r="P1876">
        <v>0.40000000600000002</v>
      </c>
      <c r="Q1876" t="s">
        <v>1161</v>
      </c>
      <c r="R1876" t="s">
        <v>1162</v>
      </c>
      <c r="S1876">
        <v>34363730038</v>
      </c>
      <c r="T1876">
        <v>435.0921879</v>
      </c>
      <c r="U1876" t="s">
        <v>31</v>
      </c>
      <c r="V1876" t="s">
        <v>3998</v>
      </c>
      <c r="W1876" t="s">
        <v>23</v>
      </c>
    </row>
    <row r="1877" spans="1:23" x14ac:dyDescent="0.4">
      <c r="A1877">
        <v>1876</v>
      </c>
      <c r="B1877">
        <v>1</v>
      </c>
      <c r="C1877">
        <v>1</v>
      </c>
      <c r="D1877">
        <v>1</v>
      </c>
      <c r="E1877">
        <v>1</v>
      </c>
      <c r="F1877">
        <v>0.27576512532123199</v>
      </c>
      <c r="G1877">
        <v>-59.0864181558211</v>
      </c>
      <c r="H1877" t="s">
        <v>23</v>
      </c>
      <c r="I1877">
        <v>31.092000484018101</v>
      </c>
      <c r="J1877" t="s">
        <v>1156</v>
      </c>
      <c r="K1877" t="s">
        <v>25</v>
      </c>
      <c r="L1877" t="s">
        <v>1157</v>
      </c>
      <c r="M1877" t="s">
        <v>1158</v>
      </c>
      <c r="N1877" t="s">
        <v>1159</v>
      </c>
      <c r="O1877" t="s">
        <v>1160</v>
      </c>
      <c r="P1877">
        <v>0.40000000600000002</v>
      </c>
      <c r="Q1877" t="s">
        <v>1161</v>
      </c>
      <c r="R1877" t="s">
        <v>1162</v>
      </c>
      <c r="S1877">
        <v>34363730038</v>
      </c>
      <c r="T1877">
        <v>435.0921879</v>
      </c>
      <c r="U1877" t="s">
        <v>31</v>
      </c>
      <c r="V1877" t="s">
        <v>3999</v>
      </c>
      <c r="W1877" t="s">
        <v>23</v>
      </c>
    </row>
    <row r="1878" spans="1:23" x14ac:dyDescent="0.4">
      <c r="A1878">
        <v>1877</v>
      </c>
      <c r="B1878">
        <v>1</v>
      </c>
      <c r="C1878">
        <v>1</v>
      </c>
      <c r="D1878">
        <v>1</v>
      </c>
      <c r="E1878">
        <v>1</v>
      </c>
      <c r="F1878">
        <v>0.275636698684874</v>
      </c>
      <c r="G1878">
        <v>-99.195325357260998</v>
      </c>
      <c r="H1878" t="s">
        <v>23</v>
      </c>
      <c r="I1878">
        <v>17.8535718885793</v>
      </c>
      <c r="J1878" t="s">
        <v>1665</v>
      </c>
      <c r="K1878" t="s">
        <v>25</v>
      </c>
      <c r="L1878" t="s">
        <v>1982</v>
      </c>
      <c r="M1878" t="s">
        <v>1983</v>
      </c>
      <c r="N1878" t="s">
        <v>1984</v>
      </c>
      <c r="O1878" t="s">
        <v>1985</v>
      </c>
      <c r="P1878">
        <v>2.8652255499999999</v>
      </c>
      <c r="Q1878" t="s">
        <v>1986</v>
      </c>
      <c r="R1878" t="s">
        <v>1987</v>
      </c>
      <c r="S1878">
        <v>19556450</v>
      </c>
      <c r="T1878">
        <v>323.1390189</v>
      </c>
      <c r="U1878" t="s">
        <v>31</v>
      </c>
      <c r="V1878" t="s">
        <v>4000</v>
      </c>
      <c r="W1878" t="s">
        <v>23</v>
      </c>
    </row>
    <row r="1879" spans="1:23" x14ac:dyDescent="0.4">
      <c r="A1879">
        <v>1878</v>
      </c>
      <c r="B1879">
        <v>1</v>
      </c>
      <c r="C1879">
        <v>1</v>
      </c>
      <c r="D1879">
        <v>1</v>
      </c>
      <c r="E1879">
        <v>1</v>
      </c>
      <c r="F1879">
        <v>0.275636698684874</v>
      </c>
      <c r="G1879">
        <v>-99.195325357260998</v>
      </c>
      <c r="H1879">
        <v>0.999999999999999</v>
      </c>
      <c r="I1879">
        <v>17.8535718885793</v>
      </c>
      <c r="J1879" t="s">
        <v>1665</v>
      </c>
      <c r="K1879" t="s">
        <v>25</v>
      </c>
      <c r="L1879" t="s">
        <v>1982</v>
      </c>
      <c r="M1879" t="s">
        <v>1983</v>
      </c>
      <c r="N1879" t="s">
        <v>1984</v>
      </c>
      <c r="O1879" t="s">
        <v>1985</v>
      </c>
      <c r="P1879">
        <v>2.8652255499999999</v>
      </c>
      <c r="Q1879" t="s">
        <v>1986</v>
      </c>
      <c r="R1879" t="s">
        <v>1987</v>
      </c>
      <c r="S1879">
        <v>19556450</v>
      </c>
      <c r="T1879">
        <v>323.1390189</v>
      </c>
      <c r="U1879" t="s">
        <v>31</v>
      </c>
      <c r="V1879" t="s">
        <v>4001</v>
      </c>
      <c r="W1879" t="s">
        <v>23</v>
      </c>
    </row>
    <row r="1880" spans="1:23" x14ac:dyDescent="0.4">
      <c r="A1880">
        <v>1879</v>
      </c>
      <c r="B1880">
        <v>1</v>
      </c>
      <c r="C1880">
        <v>1</v>
      </c>
      <c r="D1880">
        <v>1</v>
      </c>
      <c r="E1880">
        <v>1</v>
      </c>
      <c r="F1880">
        <v>0.27554923069371001</v>
      </c>
      <c r="G1880">
        <v>-38.387692196063398</v>
      </c>
      <c r="H1880" t="s">
        <v>23</v>
      </c>
      <c r="I1880">
        <v>20.092564462069301</v>
      </c>
      <c r="J1880" t="s">
        <v>2502</v>
      </c>
      <c r="K1880" t="s">
        <v>25</v>
      </c>
      <c r="L1880" t="s">
        <v>3013</v>
      </c>
      <c r="M1880" t="s">
        <v>3014</v>
      </c>
      <c r="N1880" t="s">
        <v>3015</v>
      </c>
      <c r="O1880" t="s">
        <v>3016</v>
      </c>
      <c r="P1880">
        <v>-0.80000001200000004</v>
      </c>
      <c r="Q1880" t="s">
        <v>3017</v>
      </c>
      <c r="R1880" t="s">
        <v>3018</v>
      </c>
      <c r="S1880">
        <v>19955738</v>
      </c>
      <c r="T1880">
        <v>609.18139680000002</v>
      </c>
      <c r="U1880" t="s">
        <v>31</v>
      </c>
      <c r="V1880" t="s">
        <v>4002</v>
      </c>
      <c r="W1880" t="s">
        <v>23</v>
      </c>
    </row>
    <row r="1881" spans="1:23" x14ac:dyDescent="0.4">
      <c r="A1881">
        <v>1880</v>
      </c>
      <c r="B1881">
        <v>1</v>
      </c>
      <c r="C1881">
        <v>1</v>
      </c>
      <c r="D1881">
        <v>1</v>
      </c>
      <c r="E1881">
        <v>1</v>
      </c>
      <c r="F1881">
        <v>0.27554923069371001</v>
      </c>
      <c r="G1881">
        <v>-38.387692196063398</v>
      </c>
      <c r="H1881">
        <v>0.999999999999999</v>
      </c>
      <c r="I1881">
        <v>20.092564462069301</v>
      </c>
      <c r="J1881" t="s">
        <v>2502</v>
      </c>
      <c r="K1881" t="s">
        <v>25</v>
      </c>
      <c r="L1881" t="s">
        <v>3013</v>
      </c>
      <c r="M1881" t="s">
        <v>3014</v>
      </c>
      <c r="N1881" t="s">
        <v>3015</v>
      </c>
      <c r="O1881" t="s">
        <v>3016</v>
      </c>
      <c r="P1881">
        <v>-0.80000001200000004</v>
      </c>
      <c r="Q1881" t="s">
        <v>3017</v>
      </c>
      <c r="R1881" t="s">
        <v>3018</v>
      </c>
      <c r="S1881">
        <v>19955738</v>
      </c>
      <c r="T1881">
        <v>609.18139680000002</v>
      </c>
      <c r="U1881" t="s">
        <v>31</v>
      </c>
      <c r="V1881" t="s">
        <v>4003</v>
      </c>
      <c r="W1881" t="s">
        <v>23</v>
      </c>
    </row>
    <row r="1882" spans="1:23" x14ac:dyDescent="0.4">
      <c r="A1882">
        <v>1881</v>
      </c>
      <c r="B1882">
        <v>1</v>
      </c>
      <c r="C1882">
        <v>1</v>
      </c>
      <c r="D1882">
        <v>1</v>
      </c>
      <c r="E1882">
        <v>1</v>
      </c>
      <c r="F1882">
        <v>0.27501520600600499</v>
      </c>
      <c r="G1882">
        <v>-21.1348138573622</v>
      </c>
      <c r="H1882">
        <v>0.999999999999999</v>
      </c>
      <c r="I1882">
        <v>56.708483131096699</v>
      </c>
      <c r="J1882" t="s">
        <v>2364</v>
      </c>
      <c r="K1882" t="s">
        <v>25</v>
      </c>
      <c r="L1882" t="s">
        <v>2365</v>
      </c>
      <c r="M1882" t="s">
        <v>2366</v>
      </c>
      <c r="N1882" t="s">
        <v>2367</v>
      </c>
      <c r="O1882" t="s">
        <v>2368</v>
      </c>
      <c r="P1882">
        <v>2.2349462500000001</v>
      </c>
      <c r="Q1882" t="s">
        <v>2369</v>
      </c>
      <c r="R1882" t="s">
        <v>2370</v>
      </c>
      <c r="S1882">
        <v>255781758</v>
      </c>
      <c r="T1882">
        <v>271.06009999999998</v>
      </c>
      <c r="U1882" t="s">
        <v>31</v>
      </c>
      <c r="V1882" t="s">
        <v>4004</v>
      </c>
      <c r="W1882" t="s">
        <v>23</v>
      </c>
    </row>
    <row r="1883" spans="1:23" x14ac:dyDescent="0.4">
      <c r="A1883">
        <v>1882</v>
      </c>
      <c r="B1883">
        <v>1</v>
      </c>
      <c r="C1883">
        <v>1</v>
      </c>
      <c r="D1883">
        <v>1</v>
      </c>
      <c r="E1883">
        <v>1</v>
      </c>
      <c r="F1883">
        <v>0.27501520600600499</v>
      </c>
      <c r="G1883">
        <v>-21.1348138573622</v>
      </c>
      <c r="H1883" t="s">
        <v>23</v>
      </c>
      <c r="I1883">
        <v>56.708483131096699</v>
      </c>
      <c r="J1883" t="s">
        <v>2364</v>
      </c>
      <c r="K1883" t="s">
        <v>25</v>
      </c>
      <c r="L1883" t="s">
        <v>2365</v>
      </c>
      <c r="M1883" t="s">
        <v>2366</v>
      </c>
      <c r="N1883" t="s">
        <v>2367</v>
      </c>
      <c r="O1883" t="s">
        <v>2368</v>
      </c>
      <c r="P1883">
        <v>2.2349462500000001</v>
      </c>
      <c r="Q1883" t="s">
        <v>2369</v>
      </c>
      <c r="R1883" t="s">
        <v>2370</v>
      </c>
      <c r="S1883">
        <v>255781758</v>
      </c>
      <c r="T1883">
        <v>271.06009999999998</v>
      </c>
      <c r="U1883" t="s">
        <v>31</v>
      </c>
      <c r="V1883" t="s">
        <v>4005</v>
      </c>
      <c r="W1883" t="s">
        <v>23</v>
      </c>
    </row>
    <row r="1884" spans="1:23" x14ac:dyDescent="0.4">
      <c r="A1884">
        <v>1883</v>
      </c>
      <c r="B1884">
        <v>1</v>
      </c>
      <c r="C1884">
        <v>1</v>
      </c>
      <c r="D1884">
        <v>1</v>
      </c>
      <c r="E1884">
        <v>1</v>
      </c>
      <c r="F1884">
        <v>0.27463811936388899</v>
      </c>
      <c r="G1884">
        <v>-131.52244951883199</v>
      </c>
      <c r="H1884">
        <v>0.999999999999999</v>
      </c>
      <c r="I1884">
        <v>34.822689353614898</v>
      </c>
      <c r="J1884" t="s">
        <v>694</v>
      </c>
      <c r="K1884" t="s">
        <v>25</v>
      </c>
      <c r="L1884" t="s">
        <v>695</v>
      </c>
      <c r="M1884" t="s">
        <v>696</v>
      </c>
      <c r="N1884" t="s">
        <v>697</v>
      </c>
      <c r="O1884" t="s">
        <v>698</v>
      </c>
      <c r="P1884">
        <v>1.60000002</v>
      </c>
      <c r="Q1884" t="s">
        <v>699</v>
      </c>
      <c r="R1884" t="s">
        <v>700</v>
      </c>
      <c r="S1884">
        <v>71098742</v>
      </c>
      <c r="T1884">
        <v>369.18088369999998</v>
      </c>
      <c r="U1884" t="s">
        <v>31</v>
      </c>
      <c r="V1884" t="s">
        <v>4006</v>
      </c>
      <c r="W1884" t="s">
        <v>23</v>
      </c>
    </row>
    <row r="1885" spans="1:23" x14ac:dyDescent="0.4">
      <c r="A1885">
        <v>1884</v>
      </c>
      <c r="B1885">
        <v>1</v>
      </c>
      <c r="C1885">
        <v>1</v>
      </c>
      <c r="D1885">
        <v>1</v>
      </c>
      <c r="E1885">
        <v>1</v>
      </c>
      <c r="F1885">
        <v>0.27463811936388899</v>
      </c>
      <c r="G1885">
        <v>-131.52244951883199</v>
      </c>
      <c r="H1885" t="s">
        <v>23</v>
      </c>
      <c r="I1885">
        <v>34.822689353614898</v>
      </c>
      <c r="J1885" t="s">
        <v>694</v>
      </c>
      <c r="K1885" t="s">
        <v>25</v>
      </c>
      <c r="L1885" t="s">
        <v>695</v>
      </c>
      <c r="M1885" t="s">
        <v>696</v>
      </c>
      <c r="N1885" t="s">
        <v>697</v>
      </c>
      <c r="O1885" t="s">
        <v>698</v>
      </c>
      <c r="P1885">
        <v>1.60000002</v>
      </c>
      <c r="Q1885" t="s">
        <v>699</v>
      </c>
      <c r="R1885" t="s">
        <v>700</v>
      </c>
      <c r="S1885">
        <v>71098742</v>
      </c>
      <c r="T1885">
        <v>369.18088369999998</v>
      </c>
      <c r="U1885" t="s">
        <v>31</v>
      </c>
      <c r="V1885" t="s">
        <v>4007</v>
      </c>
      <c r="W1885" t="s">
        <v>23</v>
      </c>
    </row>
    <row r="1886" spans="1:23" x14ac:dyDescent="0.4">
      <c r="A1886">
        <v>1885</v>
      </c>
      <c r="B1886">
        <v>1</v>
      </c>
      <c r="C1886">
        <v>1</v>
      </c>
      <c r="D1886">
        <v>1</v>
      </c>
      <c r="E1886">
        <v>1</v>
      </c>
      <c r="F1886">
        <v>0.27442999453401801</v>
      </c>
      <c r="G1886">
        <v>-304.92309770432399</v>
      </c>
      <c r="H1886" t="s">
        <v>23</v>
      </c>
      <c r="I1886">
        <v>42.884433235873999</v>
      </c>
      <c r="J1886" t="s">
        <v>865</v>
      </c>
      <c r="K1886" t="s">
        <v>25</v>
      </c>
      <c r="L1886" t="s">
        <v>866</v>
      </c>
      <c r="M1886" t="s">
        <v>867</v>
      </c>
      <c r="N1886" t="s">
        <v>868</v>
      </c>
      <c r="O1886" t="s">
        <v>869</v>
      </c>
      <c r="P1886">
        <v>2.9000001000000002</v>
      </c>
      <c r="Q1886">
        <v>78347</v>
      </c>
      <c r="R1886" t="s">
        <v>870</v>
      </c>
      <c r="S1886">
        <v>262146</v>
      </c>
      <c r="T1886">
        <v>449.10783789999999</v>
      </c>
      <c r="U1886" t="s">
        <v>31</v>
      </c>
      <c r="V1886" t="s">
        <v>4008</v>
      </c>
      <c r="W1886" t="s">
        <v>23</v>
      </c>
    </row>
    <row r="1887" spans="1:23" x14ac:dyDescent="0.4">
      <c r="A1887">
        <v>1886</v>
      </c>
      <c r="B1887">
        <v>1</v>
      </c>
      <c r="C1887">
        <v>1</v>
      </c>
      <c r="D1887">
        <v>1</v>
      </c>
      <c r="E1887">
        <v>1</v>
      </c>
      <c r="F1887">
        <v>0.27442999453401801</v>
      </c>
      <c r="G1887">
        <v>-304.92309770432399</v>
      </c>
      <c r="H1887">
        <v>0.997989949748743</v>
      </c>
      <c r="I1887">
        <v>42.884433235873999</v>
      </c>
      <c r="J1887" t="s">
        <v>865</v>
      </c>
      <c r="K1887" t="s">
        <v>25</v>
      </c>
      <c r="L1887" t="s">
        <v>866</v>
      </c>
      <c r="M1887" t="s">
        <v>867</v>
      </c>
      <c r="N1887" t="s">
        <v>868</v>
      </c>
      <c r="O1887" t="s">
        <v>869</v>
      </c>
      <c r="P1887">
        <v>2.9000001000000002</v>
      </c>
      <c r="Q1887">
        <v>78347</v>
      </c>
      <c r="R1887" t="s">
        <v>870</v>
      </c>
      <c r="S1887">
        <v>262146</v>
      </c>
      <c r="T1887">
        <v>449.10783789999999</v>
      </c>
      <c r="U1887" t="s">
        <v>31</v>
      </c>
      <c r="V1887" t="s">
        <v>4009</v>
      </c>
      <c r="W1887" t="s">
        <v>23</v>
      </c>
    </row>
    <row r="1888" spans="1:23" x14ac:dyDescent="0.4">
      <c r="A1888">
        <v>1887</v>
      </c>
      <c r="B1888">
        <v>1</v>
      </c>
      <c r="C1888">
        <v>3</v>
      </c>
      <c r="D1888">
        <v>1</v>
      </c>
      <c r="E1888">
        <v>3</v>
      </c>
      <c r="F1888">
        <v>0.27431818636427002</v>
      </c>
      <c r="G1888">
        <v>-37.642322153699901</v>
      </c>
      <c r="H1888">
        <v>9.1457286432160806E-2</v>
      </c>
      <c r="I1888">
        <v>39.021559310996501</v>
      </c>
      <c r="J1888" t="s">
        <v>4010</v>
      </c>
      <c r="K1888" t="s">
        <v>25</v>
      </c>
      <c r="L1888" t="s">
        <v>4011</v>
      </c>
      <c r="M1888" t="s">
        <v>4012</v>
      </c>
      <c r="N1888" t="s">
        <v>4013</v>
      </c>
      <c r="O1888" t="s">
        <v>4014</v>
      </c>
      <c r="P1888">
        <v>0.20000000300000001</v>
      </c>
      <c r="Q1888" t="s">
        <v>4015</v>
      </c>
      <c r="R1888" t="s">
        <v>4016</v>
      </c>
      <c r="S1888">
        <v>8610701434</v>
      </c>
      <c r="T1888">
        <v>451.12348800000001</v>
      </c>
      <c r="U1888" t="s">
        <v>31</v>
      </c>
      <c r="V1888" t="s">
        <v>4017</v>
      </c>
      <c r="W1888" t="s">
        <v>23</v>
      </c>
    </row>
    <row r="1889" spans="1:23" x14ac:dyDescent="0.4">
      <c r="A1889">
        <v>1888</v>
      </c>
      <c r="B1889">
        <v>1</v>
      </c>
      <c r="C1889">
        <v>1</v>
      </c>
      <c r="D1889">
        <v>1</v>
      </c>
      <c r="E1889">
        <v>2</v>
      </c>
      <c r="F1889">
        <v>0.27362472475780403</v>
      </c>
      <c r="G1889">
        <v>-80.459708662086598</v>
      </c>
      <c r="H1889">
        <v>1.75879396984924E-2</v>
      </c>
      <c r="I1889">
        <v>66.162463414122499</v>
      </c>
      <c r="J1889" t="s">
        <v>3322</v>
      </c>
      <c r="K1889" t="s">
        <v>25</v>
      </c>
      <c r="L1889" t="s">
        <v>3323</v>
      </c>
      <c r="M1889" t="s">
        <v>3324</v>
      </c>
      <c r="N1889" t="s">
        <v>3325</v>
      </c>
      <c r="O1889" t="s">
        <v>3326</v>
      </c>
      <c r="P1889">
        <v>2.6852800800000001</v>
      </c>
      <c r="Q1889" t="s">
        <v>3327</v>
      </c>
      <c r="R1889" t="s">
        <v>3328</v>
      </c>
      <c r="S1889">
        <v>17266829694</v>
      </c>
      <c r="T1889">
        <v>213.1022395</v>
      </c>
      <c r="U1889" t="s">
        <v>31</v>
      </c>
      <c r="V1889" t="s">
        <v>4018</v>
      </c>
      <c r="W1889" t="s">
        <v>23</v>
      </c>
    </row>
    <row r="1890" spans="1:23" x14ac:dyDescent="0.4">
      <c r="A1890">
        <v>1889</v>
      </c>
      <c r="B1890">
        <v>1</v>
      </c>
      <c r="C1890">
        <v>1</v>
      </c>
      <c r="D1890">
        <v>1</v>
      </c>
      <c r="E1890">
        <v>2</v>
      </c>
      <c r="F1890">
        <v>0.27362472475780403</v>
      </c>
      <c r="G1890">
        <v>-80.459708662086598</v>
      </c>
      <c r="H1890" t="s">
        <v>23</v>
      </c>
      <c r="I1890">
        <v>66.162463414122499</v>
      </c>
      <c r="J1890" t="s">
        <v>3322</v>
      </c>
      <c r="K1890" t="s">
        <v>25</v>
      </c>
      <c r="L1890" t="s">
        <v>3323</v>
      </c>
      <c r="M1890" t="s">
        <v>3324</v>
      </c>
      <c r="N1890" t="s">
        <v>3325</v>
      </c>
      <c r="O1890" t="s">
        <v>3326</v>
      </c>
      <c r="P1890">
        <v>2.6852800800000001</v>
      </c>
      <c r="Q1890" t="s">
        <v>3327</v>
      </c>
      <c r="R1890" t="s">
        <v>3328</v>
      </c>
      <c r="S1890">
        <v>17266829694</v>
      </c>
      <c r="T1890">
        <v>213.1022395</v>
      </c>
      <c r="U1890" t="s">
        <v>31</v>
      </c>
      <c r="V1890" t="s">
        <v>4019</v>
      </c>
      <c r="W1890" t="s">
        <v>23</v>
      </c>
    </row>
    <row r="1891" spans="1:23" x14ac:dyDescent="0.4">
      <c r="A1891">
        <v>1890</v>
      </c>
      <c r="B1891">
        <v>1</v>
      </c>
      <c r="C1891">
        <v>1</v>
      </c>
      <c r="D1891">
        <v>1</v>
      </c>
      <c r="E1891">
        <v>1</v>
      </c>
      <c r="F1891">
        <v>0.27351440992606801</v>
      </c>
      <c r="G1891">
        <v>-250.05402104040999</v>
      </c>
      <c r="H1891" t="s">
        <v>23</v>
      </c>
      <c r="I1891">
        <v>62.743880837269501</v>
      </c>
      <c r="J1891" t="s">
        <v>2075</v>
      </c>
      <c r="K1891" t="s">
        <v>25</v>
      </c>
      <c r="L1891" t="s">
        <v>4020</v>
      </c>
      <c r="M1891" t="s">
        <v>4021</v>
      </c>
      <c r="N1891" t="s">
        <v>4022</v>
      </c>
      <c r="O1891" t="s">
        <v>4023</v>
      </c>
      <c r="P1891">
        <v>-1.06932782E-2</v>
      </c>
      <c r="Q1891" t="s">
        <v>4024</v>
      </c>
      <c r="R1891" t="s">
        <v>4025</v>
      </c>
      <c r="S1891">
        <v>70</v>
      </c>
      <c r="T1891">
        <v>365.21699999999998</v>
      </c>
      <c r="U1891" t="s">
        <v>31</v>
      </c>
      <c r="V1891" t="s">
        <v>4026</v>
      </c>
      <c r="W1891" t="s">
        <v>23</v>
      </c>
    </row>
    <row r="1892" spans="1:23" x14ac:dyDescent="0.4">
      <c r="A1892">
        <v>1891</v>
      </c>
      <c r="B1892">
        <v>1</v>
      </c>
      <c r="C1892">
        <v>1</v>
      </c>
      <c r="D1892">
        <v>1</v>
      </c>
      <c r="E1892">
        <v>1</v>
      </c>
      <c r="F1892">
        <v>0.27351440992606801</v>
      </c>
      <c r="G1892">
        <v>-250.05402104040999</v>
      </c>
      <c r="H1892">
        <v>0.999999999999999</v>
      </c>
      <c r="I1892">
        <v>62.743880837269501</v>
      </c>
      <c r="J1892" t="s">
        <v>2075</v>
      </c>
      <c r="K1892" t="s">
        <v>25</v>
      </c>
      <c r="L1892" t="s">
        <v>4020</v>
      </c>
      <c r="M1892" t="s">
        <v>4021</v>
      </c>
      <c r="N1892" t="s">
        <v>4022</v>
      </c>
      <c r="O1892" t="s">
        <v>4023</v>
      </c>
      <c r="P1892">
        <v>-1.06932782E-2</v>
      </c>
      <c r="Q1892" t="s">
        <v>4024</v>
      </c>
      <c r="R1892" t="s">
        <v>4025</v>
      </c>
      <c r="S1892">
        <v>70</v>
      </c>
      <c r="T1892">
        <v>365.21699999999998</v>
      </c>
      <c r="U1892" t="s">
        <v>31</v>
      </c>
      <c r="V1892" t="s">
        <v>4027</v>
      </c>
      <c r="W1892" t="s">
        <v>23</v>
      </c>
    </row>
    <row r="1893" spans="1:23" x14ac:dyDescent="0.4">
      <c r="A1893">
        <v>1892</v>
      </c>
      <c r="B1893">
        <v>1</v>
      </c>
      <c r="C1893">
        <v>1</v>
      </c>
      <c r="D1893">
        <v>1</v>
      </c>
      <c r="E1893">
        <v>1</v>
      </c>
      <c r="F1893">
        <v>0.273482965494876</v>
      </c>
      <c r="G1893">
        <v>-78.405518884665099</v>
      </c>
      <c r="H1893" t="s">
        <v>23</v>
      </c>
      <c r="I1893">
        <v>17.2078725359823</v>
      </c>
      <c r="J1893" t="s">
        <v>1174</v>
      </c>
      <c r="K1893" t="s">
        <v>25</v>
      </c>
      <c r="L1893" t="s">
        <v>1175</v>
      </c>
      <c r="M1893" t="s">
        <v>1176</v>
      </c>
      <c r="N1893" t="s">
        <v>1177</v>
      </c>
      <c r="O1893" t="s">
        <v>1178</v>
      </c>
      <c r="P1893">
        <v>3.5</v>
      </c>
      <c r="Q1893">
        <v>23396613</v>
      </c>
      <c r="R1893" t="s">
        <v>1179</v>
      </c>
      <c r="S1893">
        <v>3178610</v>
      </c>
      <c r="T1893">
        <v>231.10157079999999</v>
      </c>
      <c r="U1893" t="s">
        <v>31</v>
      </c>
      <c r="V1893" t="s">
        <v>4028</v>
      </c>
      <c r="W1893" t="s">
        <v>23</v>
      </c>
    </row>
    <row r="1894" spans="1:23" x14ac:dyDescent="0.4">
      <c r="A1894">
        <v>1893</v>
      </c>
      <c r="B1894">
        <v>1</v>
      </c>
      <c r="C1894">
        <v>1</v>
      </c>
      <c r="D1894">
        <v>1</v>
      </c>
      <c r="E1894">
        <v>1</v>
      </c>
      <c r="F1894">
        <v>0.273482965494876</v>
      </c>
      <c r="G1894">
        <v>-78.405518884665099</v>
      </c>
      <c r="H1894">
        <v>0.999999999999999</v>
      </c>
      <c r="I1894">
        <v>17.2078725359823</v>
      </c>
      <c r="J1894" t="s">
        <v>1174</v>
      </c>
      <c r="K1894" t="s">
        <v>25</v>
      </c>
      <c r="L1894" t="s">
        <v>1175</v>
      </c>
      <c r="M1894" t="s">
        <v>1176</v>
      </c>
      <c r="N1894" t="s">
        <v>1177</v>
      </c>
      <c r="O1894" t="s">
        <v>1178</v>
      </c>
      <c r="P1894">
        <v>3.5</v>
      </c>
      <c r="Q1894">
        <v>23396613</v>
      </c>
      <c r="R1894" t="s">
        <v>1179</v>
      </c>
      <c r="S1894">
        <v>3178610</v>
      </c>
      <c r="T1894">
        <v>231.10157079999999</v>
      </c>
      <c r="U1894" t="s">
        <v>31</v>
      </c>
      <c r="V1894" t="s">
        <v>4029</v>
      </c>
      <c r="W1894" t="s">
        <v>23</v>
      </c>
    </row>
    <row r="1895" spans="1:23" x14ac:dyDescent="0.4">
      <c r="A1895">
        <v>1894</v>
      </c>
      <c r="B1895">
        <v>1</v>
      </c>
      <c r="C1895">
        <v>3</v>
      </c>
      <c r="D1895">
        <v>1</v>
      </c>
      <c r="E1895">
        <v>4</v>
      </c>
      <c r="F1895">
        <v>0.27295176116508502</v>
      </c>
      <c r="G1895">
        <v>-126.335578517356</v>
      </c>
      <c r="H1895">
        <v>0.219597989949748</v>
      </c>
      <c r="I1895">
        <v>41.404619590661603</v>
      </c>
      <c r="J1895" t="s">
        <v>2815</v>
      </c>
      <c r="K1895" t="s">
        <v>25</v>
      </c>
      <c r="L1895" t="s">
        <v>2816</v>
      </c>
      <c r="M1895" t="s">
        <v>2817</v>
      </c>
      <c r="N1895" t="s">
        <v>2818</v>
      </c>
      <c r="O1895" t="s">
        <v>2819</v>
      </c>
      <c r="P1895">
        <v>-1.10000002</v>
      </c>
      <c r="Q1895" t="s">
        <v>2820</v>
      </c>
      <c r="R1895" t="s">
        <v>2821</v>
      </c>
      <c r="S1895">
        <v>255781246</v>
      </c>
      <c r="T1895">
        <v>611.19704679999995</v>
      </c>
      <c r="U1895" t="s">
        <v>31</v>
      </c>
      <c r="V1895" t="s">
        <v>4030</v>
      </c>
      <c r="W1895" t="s">
        <v>23</v>
      </c>
    </row>
    <row r="1896" spans="1:23" x14ac:dyDescent="0.4">
      <c r="A1896">
        <v>1895</v>
      </c>
      <c r="B1896">
        <v>1</v>
      </c>
      <c r="C1896">
        <v>1</v>
      </c>
      <c r="D1896">
        <v>1</v>
      </c>
      <c r="E1896">
        <v>1</v>
      </c>
      <c r="F1896">
        <v>0.27250348583120798</v>
      </c>
      <c r="G1896">
        <v>-50.374798383394598</v>
      </c>
      <c r="H1896">
        <v>0.999999999999999</v>
      </c>
      <c r="I1896">
        <v>13.57756824949</v>
      </c>
      <c r="J1896" t="s">
        <v>2519</v>
      </c>
      <c r="K1896" t="s">
        <v>25</v>
      </c>
      <c r="L1896" t="s">
        <v>2520</v>
      </c>
      <c r="M1896" t="s">
        <v>2521</v>
      </c>
      <c r="N1896" t="s">
        <v>2522</v>
      </c>
      <c r="O1896" t="s">
        <v>2523</v>
      </c>
      <c r="P1896">
        <v>0.89999997600000003</v>
      </c>
      <c r="Q1896" t="s">
        <v>2524</v>
      </c>
      <c r="R1896" t="s">
        <v>2525</v>
      </c>
      <c r="S1896">
        <v>8593113170</v>
      </c>
      <c r="T1896">
        <v>419.13365870000001</v>
      </c>
      <c r="U1896" t="s">
        <v>31</v>
      </c>
      <c r="V1896" t="s">
        <v>4031</v>
      </c>
      <c r="W1896" t="s">
        <v>23</v>
      </c>
    </row>
    <row r="1897" spans="1:23" x14ac:dyDescent="0.4">
      <c r="A1897">
        <v>1896</v>
      </c>
      <c r="B1897">
        <v>1</v>
      </c>
      <c r="C1897">
        <v>1</v>
      </c>
      <c r="D1897">
        <v>1</v>
      </c>
      <c r="E1897">
        <v>1</v>
      </c>
      <c r="F1897">
        <v>0.27250348583120798</v>
      </c>
      <c r="G1897">
        <v>-50.374798383394598</v>
      </c>
      <c r="H1897" t="s">
        <v>23</v>
      </c>
      <c r="I1897">
        <v>13.57756824949</v>
      </c>
      <c r="J1897" t="s">
        <v>2519</v>
      </c>
      <c r="K1897" t="s">
        <v>25</v>
      </c>
      <c r="L1897" t="s">
        <v>2520</v>
      </c>
      <c r="M1897" t="s">
        <v>2521</v>
      </c>
      <c r="N1897" t="s">
        <v>2522</v>
      </c>
      <c r="O1897" t="s">
        <v>2523</v>
      </c>
      <c r="P1897">
        <v>0.89999997600000003</v>
      </c>
      <c r="Q1897" t="s">
        <v>2524</v>
      </c>
      <c r="R1897" t="s">
        <v>2525</v>
      </c>
      <c r="S1897">
        <v>8593113170</v>
      </c>
      <c r="T1897">
        <v>419.13365870000001</v>
      </c>
      <c r="U1897" t="s">
        <v>31</v>
      </c>
      <c r="V1897" t="s">
        <v>4032</v>
      </c>
      <c r="W1897" t="s">
        <v>23</v>
      </c>
    </row>
    <row r="1898" spans="1:23" x14ac:dyDescent="0.4">
      <c r="A1898">
        <v>1897</v>
      </c>
      <c r="B1898">
        <v>1</v>
      </c>
      <c r="C1898">
        <v>4</v>
      </c>
      <c r="D1898">
        <v>1</v>
      </c>
      <c r="E1898">
        <v>1</v>
      </c>
      <c r="F1898">
        <v>0.27250213100516102</v>
      </c>
      <c r="G1898">
        <v>-35.433863078944597</v>
      </c>
      <c r="H1898" t="s">
        <v>23</v>
      </c>
      <c r="I1898">
        <v>23.266952951128701</v>
      </c>
      <c r="J1898" t="s">
        <v>3098</v>
      </c>
      <c r="K1898" t="s">
        <v>25</v>
      </c>
      <c r="L1898" t="s">
        <v>3099</v>
      </c>
      <c r="M1898" t="s">
        <v>3100</v>
      </c>
      <c r="N1898" t="s">
        <v>3101</v>
      </c>
      <c r="O1898" t="s">
        <v>3102</v>
      </c>
      <c r="P1898">
        <v>0.60000002399999997</v>
      </c>
      <c r="Q1898" t="s">
        <v>3103</v>
      </c>
      <c r="R1898" t="s">
        <v>3104</v>
      </c>
      <c r="S1898">
        <v>88009086</v>
      </c>
      <c r="T1898">
        <v>435.12857339999999</v>
      </c>
      <c r="U1898" t="s">
        <v>31</v>
      </c>
      <c r="V1898" t="s">
        <v>4033</v>
      </c>
      <c r="W1898" t="s">
        <v>23</v>
      </c>
    </row>
    <row r="1899" spans="1:23" x14ac:dyDescent="0.4">
      <c r="A1899">
        <v>1898</v>
      </c>
      <c r="B1899">
        <v>1</v>
      </c>
      <c r="C1899">
        <v>4</v>
      </c>
      <c r="D1899">
        <v>1</v>
      </c>
      <c r="E1899">
        <v>1</v>
      </c>
      <c r="F1899">
        <v>0.27250213100516102</v>
      </c>
      <c r="G1899">
        <v>-35.433863078944597</v>
      </c>
      <c r="H1899">
        <v>0.995979899497487</v>
      </c>
      <c r="I1899">
        <v>23.266952951128701</v>
      </c>
      <c r="J1899" t="s">
        <v>3098</v>
      </c>
      <c r="K1899" t="s">
        <v>25</v>
      </c>
      <c r="L1899" t="s">
        <v>3099</v>
      </c>
      <c r="M1899" t="s">
        <v>3100</v>
      </c>
      <c r="N1899" t="s">
        <v>3101</v>
      </c>
      <c r="O1899" t="s">
        <v>3102</v>
      </c>
      <c r="P1899">
        <v>0.60000002399999997</v>
      </c>
      <c r="Q1899" t="s">
        <v>3103</v>
      </c>
      <c r="R1899" t="s">
        <v>3104</v>
      </c>
      <c r="S1899">
        <v>88009086</v>
      </c>
      <c r="T1899">
        <v>435.12857339999999</v>
      </c>
      <c r="U1899" t="s">
        <v>31</v>
      </c>
      <c r="V1899" t="s">
        <v>4034</v>
      </c>
      <c r="W1899" t="s">
        <v>23</v>
      </c>
    </row>
    <row r="1900" spans="1:23" x14ac:dyDescent="0.4">
      <c r="A1900">
        <v>1899</v>
      </c>
      <c r="B1900">
        <v>1</v>
      </c>
      <c r="C1900">
        <v>1</v>
      </c>
      <c r="D1900">
        <v>1</v>
      </c>
      <c r="E1900">
        <v>1</v>
      </c>
      <c r="F1900">
        <v>0.27193971818993301</v>
      </c>
      <c r="G1900">
        <v>-106.102548893052</v>
      </c>
      <c r="H1900" t="s">
        <v>23</v>
      </c>
      <c r="I1900">
        <v>62.7628326906569</v>
      </c>
      <c r="J1900" t="s">
        <v>1973</v>
      </c>
      <c r="K1900" t="s">
        <v>25</v>
      </c>
      <c r="L1900" t="s">
        <v>4035</v>
      </c>
      <c r="M1900" t="s">
        <v>4036</v>
      </c>
      <c r="N1900" t="s">
        <v>4037</v>
      </c>
      <c r="O1900" t="s">
        <v>4038</v>
      </c>
      <c r="P1900">
        <v>2.4000001000000002</v>
      </c>
      <c r="Q1900" t="s">
        <v>4039</v>
      </c>
      <c r="R1900" t="s">
        <v>4040</v>
      </c>
      <c r="S1900">
        <v>3828018</v>
      </c>
      <c r="T1900">
        <v>303.04992909999999</v>
      </c>
      <c r="U1900" t="s">
        <v>31</v>
      </c>
      <c r="V1900" t="s">
        <v>4041</v>
      </c>
      <c r="W1900" t="s">
        <v>23</v>
      </c>
    </row>
    <row r="1901" spans="1:23" x14ac:dyDescent="0.4">
      <c r="A1901">
        <v>1900</v>
      </c>
      <c r="B1901">
        <v>1</v>
      </c>
      <c r="C1901">
        <v>1</v>
      </c>
      <c r="D1901">
        <v>1</v>
      </c>
      <c r="E1901">
        <v>1</v>
      </c>
      <c r="F1901">
        <v>0.27193971818993301</v>
      </c>
      <c r="G1901">
        <v>-106.102548893052</v>
      </c>
      <c r="H1901">
        <v>0.999999999999999</v>
      </c>
      <c r="I1901">
        <v>62.7628326906569</v>
      </c>
      <c r="J1901" t="s">
        <v>1973</v>
      </c>
      <c r="K1901" t="s">
        <v>25</v>
      </c>
      <c r="L1901" t="s">
        <v>4035</v>
      </c>
      <c r="M1901" t="s">
        <v>4036</v>
      </c>
      <c r="N1901" t="s">
        <v>4037</v>
      </c>
      <c r="O1901" t="s">
        <v>4038</v>
      </c>
      <c r="P1901">
        <v>2.4000001000000002</v>
      </c>
      <c r="Q1901" t="s">
        <v>4039</v>
      </c>
      <c r="R1901" t="s">
        <v>4040</v>
      </c>
      <c r="S1901">
        <v>3828018</v>
      </c>
      <c r="T1901">
        <v>303.04992909999999</v>
      </c>
      <c r="U1901" t="s">
        <v>31</v>
      </c>
      <c r="V1901" t="s">
        <v>4042</v>
      </c>
      <c r="W1901" t="s">
        <v>23</v>
      </c>
    </row>
    <row r="1902" spans="1:23" x14ac:dyDescent="0.4">
      <c r="A1902">
        <v>1901</v>
      </c>
      <c r="B1902">
        <v>1</v>
      </c>
      <c r="C1902">
        <v>3</v>
      </c>
      <c r="D1902">
        <v>1</v>
      </c>
      <c r="E1902">
        <v>3</v>
      </c>
      <c r="F1902">
        <v>0.271918080890379</v>
      </c>
      <c r="G1902">
        <v>-64.614884823412496</v>
      </c>
      <c r="H1902">
        <v>0.27185929648241203</v>
      </c>
      <c r="I1902">
        <v>42.3764177241722</v>
      </c>
      <c r="J1902" t="s">
        <v>1785</v>
      </c>
      <c r="K1902" t="s">
        <v>25</v>
      </c>
      <c r="L1902" t="s">
        <v>1786</v>
      </c>
      <c r="M1902" t="s">
        <v>1787</v>
      </c>
      <c r="N1902" t="s">
        <v>1788</v>
      </c>
      <c r="O1902" t="s">
        <v>1789</v>
      </c>
      <c r="P1902">
        <v>2.6577415499999999</v>
      </c>
      <c r="Q1902" t="s">
        <v>1790</v>
      </c>
      <c r="R1902" t="s">
        <v>1791</v>
      </c>
      <c r="S1902">
        <v>20900222</v>
      </c>
      <c r="T1902">
        <v>255.0651853</v>
      </c>
      <c r="U1902" t="s">
        <v>31</v>
      </c>
      <c r="V1902" t="s">
        <v>4043</v>
      </c>
      <c r="W1902" t="s">
        <v>23</v>
      </c>
    </row>
    <row r="1903" spans="1:23" x14ac:dyDescent="0.4">
      <c r="A1903">
        <v>1902</v>
      </c>
      <c r="B1903">
        <v>1</v>
      </c>
      <c r="C1903">
        <v>1</v>
      </c>
      <c r="D1903">
        <v>1</v>
      </c>
      <c r="E1903">
        <v>1</v>
      </c>
      <c r="F1903">
        <v>0.271482745106363</v>
      </c>
      <c r="G1903">
        <v>-202.57462633494299</v>
      </c>
      <c r="H1903" t="s">
        <v>23</v>
      </c>
      <c r="I1903">
        <v>40.001360946446503</v>
      </c>
      <c r="J1903" t="s">
        <v>694</v>
      </c>
      <c r="K1903" t="s">
        <v>25</v>
      </c>
      <c r="L1903" t="s">
        <v>1741</v>
      </c>
      <c r="M1903" t="s">
        <v>1742</v>
      </c>
      <c r="N1903" t="s">
        <v>28</v>
      </c>
      <c r="O1903" t="s">
        <v>1743</v>
      </c>
      <c r="P1903">
        <v>2.2999999500000001</v>
      </c>
      <c r="Q1903" t="s">
        <v>1744</v>
      </c>
      <c r="R1903" t="s">
        <v>1745</v>
      </c>
      <c r="S1903">
        <v>2097154</v>
      </c>
      <c r="T1903">
        <v>369.18088369999998</v>
      </c>
      <c r="U1903" t="s">
        <v>31</v>
      </c>
      <c r="V1903" t="s">
        <v>4044</v>
      </c>
      <c r="W1903" t="s">
        <v>23</v>
      </c>
    </row>
    <row r="1904" spans="1:23" x14ac:dyDescent="0.4">
      <c r="A1904">
        <v>1903</v>
      </c>
      <c r="B1904">
        <v>1</v>
      </c>
      <c r="C1904">
        <v>1</v>
      </c>
      <c r="D1904">
        <v>1</v>
      </c>
      <c r="E1904">
        <v>1</v>
      </c>
      <c r="F1904">
        <v>0.271482745106363</v>
      </c>
      <c r="G1904">
        <v>-202.57462633494299</v>
      </c>
      <c r="H1904">
        <v>0.999999999999999</v>
      </c>
      <c r="I1904">
        <v>40.001360946446503</v>
      </c>
      <c r="J1904" t="s">
        <v>694</v>
      </c>
      <c r="K1904" t="s">
        <v>25</v>
      </c>
      <c r="L1904" t="s">
        <v>1741</v>
      </c>
      <c r="M1904" t="s">
        <v>1742</v>
      </c>
      <c r="N1904" t="s">
        <v>28</v>
      </c>
      <c r="O1904" t="s">
        <v>1743</v>
      </c>
      <c r="P1904">
        <v>2.2999999500000001</v>
      </c>
      <c r="Q1904" t="s">
        <v>1744</v>
      </c>
      <c r="R1904" t="s">
        <v>1745</v>
      </c>
      <c r="S1904">
        <v>2097154</v>
      </c>
      <c r="T1904">
        <v>369.18088369999998</v>
      </c>
      <c r="U1904" t="s">
        <v>31</v>
      </c>
      <c r="V1904" t="s">
        <v>4045</v>
      </c>
      <c r="W1904" t="s">
        <v>23</v>
      </c>
    </row>
    <row r="1905" spans="1:23" x14ac:dyDescent="0.4">
      <c r="A1905">
        <v>1904</v>
      </c>
      <c r="B1905">
        <v>1</v>
      </c>
      <c r="C1905">
        <v>1</v>
      </c>
      <c r="D1905">
        <v>1</v>
      </c>
      <c r="E1905">
        <v>1</v>
      </c>
      <c r="F1905">
        <v>0.27148267384043601</v>
      </c>
      <c r="G1905">
        <v>-234.51769442355999</v>
      </c>
      <c r="H1905" t="s">
        <v>23</v>
      </c>
      <c r="I1905">
        <v>45.100964801874099</v>
      </c>
      <c r="J1905" t="s">
        <v>3109</v>
      </c>
      <c r="K1905" t="s">
        <v>25</v>
      </c>
      <c r="L1905" t="s">
        <v>3110</v>
      </c>
      <c r="M1905" t="s">
        <v>3111</v>
      </c>
      <c r="N1905" t="s">
        <v>3112</v>
      </c>
      <c r="O1905" t="s">
        <v>3113</v>
      </c>
      <c r="P1905">
        <v>-2.5999998999999998</v>
      </c>
      <c r="Q1905" t="s">
        <v>3114</v>
      </c>
      <c r="R1905" t="s">
        <v>3115</v>
      </c>
      <c r="S1905">
        <v>16777282</v>
      </c>
      <c r="T1905">
        <v>289.07066459999999</v>
      </c>
      <c r="U1905" t="s">
        <v>31</v>
      </c>
      <c r="V1905" t="s">
        <v>4046</v>
      </c>
      <c r="W1905" t="s">
        <v>23</v>
      </c>
    </row>
    <row r="1906" spans="1:23" x14ac:dyDescent="0.4">
      <c r="A1906">
        <v>1905</v>
      </c>
      <c r="B1906">
        <v>1</v>
      </c>
      <c r="C1906">
        <v>1</v>
      </c>
      <c r="D1906">
        <v>1</v>
      </c>
      <c r="E1906">
        <v>1</v>
      </c>
      <c r="F1906">
        <v>0.27148267384043601</v>
      </c>
      <c r="G1906">
        <v>-234.51769442355999</v>
      </c>
      <c r="H1906">
        <v>0.999999999999999</v>
      </c>
      <c r="I1906">
        <v>45.100964801874099</v>
      </c>
      <c r="J1906" t="s">
        <v>3109</v>
      </c>
      <c r="K1906" t="s">
        <v>25</v>
      </c>
      <c r="L1906" t="s">
        <v>3110</v>
      </c>
      <c r="M1906" t="s">
        <v>3111</v>
      </c>
      <c r="N1906" t="s">
        <v>3112</v>
      </c>
      <c r="O1906" t="s">
        <v>3113</v>
      </c>
      <c r="P1906">
        <v>-2.5999998999999998</v>
      </c>
      <c r="Q1906" t="s">
        <v>3114</v>
      </c>
      <c r="R1906" t="s">
        <v>3115</v>
      </c>
      <c r="S1906">
        <v>16777282</v>
      </c>
      <c r="T1906">
        <v>289.07066459999999</v>
      </c>
      <c r="U1906" t="s">
        <v>31</v>
      </c>
      <c r="V1906" t="s">
        <v>4047</v>
      </c>
      <c r="W1906" t="s">
        <v>23</v>
      </c>
    </row>
    <row r="1907" spans="1:23" x14ac:dyDescent="0.4">
      <c r="A1907">
        <v>1906</v>
      </c>
      <c r="B1907">
        <v>1</v>
      </c>
      <c r="C1907">
        <v>3</v>
      </c>
      <c r="D1907">
        <v>1</v>
      </c>
      <c r="E1907">
        <v>2</v>
      </c>
      <c r="F1907">
        <v>0.27122720450978999</v>
      </c>
      <c r="G1907">
        <v>-61.620082719513803</v>
      </c>
      <c r="H1907">
        <v>4.1206030150753699E-2</v>
      </c>
      <c r="I1907">
        <v>6.2426009276790602</v>
      </c>
      <c r="J1907" t="s">
        <v>1381</v>
      </c>
      <c r="K1907" t="s">
        <v>25</v>
      </c>
      <c r="L1907" t="s">
        <v>1382</v>
      </c>
      <c r="M1907" t="s">
        <v>1383</v>
      </c>
      <c r="N1907" t="s">
        <v>1384</v>
      </c>
      <c r="O1907" t="s">
        <v>1385</v>
      </c>
      <c r="P1907">
        <v>-0.69999998799999996</v>
      </c>
      <c r="Q1907" t="s">
        <v>1386</v>
      </c>
      <c r="R1907" t="s">
        <v>1387</v>
      </c>
      <c r="S1907">
        <v>8610701406</v>
      </c>
      <c r="T1907">
        <v>595.20213220000005</v>
      </c>
      <c r="U1907" t="s">
        <v>31</v>
      </c>
      <c r="V1907" t="s">
        <v>4048</v>
      </c>
      <c r="W1907" t="s">
        <v>23</v>
      </c>
    </row>
    <row r="1908" spans="1:23" x14ac:dyDescent="0.4">
      <c r="A1908">
        <v>1907</v>
      </c>
      <c r="B1908">
        <v>1</v>
      </c>
      <c r="C1908">
        <v>1</v>
      </c>
      <c r="D1908">
        <v>1</v>
      </c>
      <c r="E1908">
        <v>1</v>
      </c>
      <c r="F1908">
        <v>0.27120180905019098</v>
      </c>
      <c r="G1908">
        <v>-122.0460984641</v>
      </c>
      <c r="H1908" t="s">
        <v>23</v>
      </c>
      <c r="I1908">
        <v>25.167532011450501</v>
      </c>
      <c r="J1908" t="s">
        <v>694</v>
      </c>
      <c r="K1908" t="s">
        <v>25</v>
      </c>
      <c r="L1908" t="s">
        <v>695</v>
      </c>
      <c r="M1908" t="s">
        <v>696</v>
      </c>
      <c r="N1908" t="s">
        <v>697</v>
      </c>
      <c r="O1908" t="s">
        <v>698</v>
      </c>
      <c r="P1908">
        <v>1.60000002</v>
      </c>
      <c r="Q1908" t="s">
        <v>699</v>
      </c>
      <c r="R1908" t="s">
        <v>700</v>
      </c>
      <c r="S1908">
        <v>71098742</v>
      </c>
      <c r="T1908">
        <v>369.18088</v>
      </c>
      <c r="U1908" t="s">
        <v>31</v>
      </c>
      <c r="V1908" t="s">
        <v>4049</v>
      </c>
      <c r="W1908" t="s">
        <v>23</v>
      </c>
    </row>
    <row r="1909" spans="1:23" x14ac:dyDescent="0.4">
      <c r="A1909">
        <v>1908</v>
      </c>
      <c r="B1909">
        <v>1</v>
      </c>
      <c r="C1909">
        <v>1</v>
      </c>
      <c r="D1909">
        <v>1</v>
      </c>
      <c r="E1909">
        <v>1</v>
      </c>
      <c r="F1909">
        <v>0.27120180905019098</v>
      </c>
      <c r="G1909">
        <v>-122.0460984641</v>
      </c>
      <c r="H1909">
        <v>0.999999999999999</v>
      </c>
      <c r="I1909">
        <v>25.167532011450501</v>
      </c>
      <c r="J1909" t="s">
        <v>694</v>
      </c>
      <c r="K1909" t="s">
        <v>25</v>
      </c>
      <c r="L1909" t="s">
        <v>695</v>
      </c>
      <c r="M1909" t="s">
        <v>696</v>
      </c>
      <c r="N1909" t="s">
        <v>697</v>
      </c>
      <c r="O1909" t="s">
        <v>698</v>
      </c>
      <c r="P1909">
        <v>1.60000002</v>
      </c>
      <c r="Q1909" t="s">
        <v>699</v>
      </c>
      <c r="R1909" t="s">
        <v>700</v>
      </c>
      <c r="S1909">
        <v>71098742</v>
      </c>
      <c r="T1909">
        <v>369.18088</v>
      </c>
      <c r="U1909" t="s">
        <v>31</v>
      </c>
      <c r="V1909" t="s">
        <v>4050</v>
      </c>
      <c r="W1909" t="s">
        <v>23</v>
      </c>
    </row>
    <row r="1910" spans="1:23" x14ac:dyDescent="0.4">
      <c r="A1910">
        <v>1909</v>
      </c>
      <c r="B1910">
        <v>1</v>
      </c>
      <c r="C1910">
        <v>5</v>
      </c>
      <c r="D1910">
        <v>1</v>
      </c>
      <c r="E1910">
        <v>4</v>
      </c>
      <c r="F1910">
        <v>0.27115294397811301</v>
      </c>
      <c r="G1910">
        <v>-34.253365883317898</v>
      </c>
      <c r="H1910">
        <v>0.79145728643215996</v>
      </c>
      <c r="I1910">
        <v>17.247925029190299</v>
      </c>
      <c r="J1910" t="s">
        <v>2502</v>
      </c>
      <c r="K1910" t="s">
        <v>25</v>
      </c>
      <c r="L1910" t="s">
        <v>3013</v>
      </c>
      <c r="M1910" t="s">
        <v>3014</v>
      </c>
      <c r="N1910" t="s">
        <v>3015</v>
      </c>
      <c r="O1910" t="s">
        <v>3016</v>
      </c>
      <c r="P1910">
        <v>-0.80000001200000004</v>
      </c>
      <c r="Q1910" t="s">
        <v>3017</v>
      </c>
      <c r="R1910" t="s">
        <v>3018</v>
      </c>
      <c r="S1910">
        <v>19955738</v>
      </c>
      <c r="T1910">
        <v>609.18139680000002</v>
      </c>
      <c r="U1910" t="s">
        <v>31</v>
      </c>
      <c r="V1910" t="s">
        <v>4051</v>
      </c>
      <c r="W1910" t="s">
        <v>23</v>
      </c>
    </row>
    <row r="1911" spans="1:23" x14ac:dyDescent="0.4">
      <c r="A1911">
        <v>1910</v>
      </c>
      <c r="B1911">
        <v>1</v>
      </c>
      <c r="C1911">
        <v>1</v>
      </c>
      <c r="D1911">
        <v>1</v>
      </c>
      <c r="E1911">
        <v>1</v>
      </c>
      <c r="F1911">
        <v>0.27108867487750099</v>
      </c>
      <c r="G1911">
        <v>-75.792540846159497</v>
      </c>
      <c r="H1911">
        <v>0.999999999999999</v>
      </c>
      <c r="I1911">
        <v>50.1435140552422</v>
      </c>
      <c r="J1911" t="s">
        <v>1466</v>
      </c>
      <c r="K1911" t="s">
        <v>25</v>
      </c>
      <c r="L1911" t="s">
        <v>2024</v>
      </c>
      <c r="M1911" t="s">
        <v>2025</v>
      </c>
      <c r="N1911" t="s">
        <v>2026</v>
      </c>
      <c r="O1911" t="s">
        <v>2027</v>
      </c>
      <c r="P1911">
        <v>3.0999998999999998</v>
      </c>
      <c r="Q1911" t="s">
        <v>2028</v>
      </c>
      <c r="R1911" t="s">
        <v>2029</v>
      </c>
      <c r="S1911">
        <v>2105414</v>
      </c>
      <c r="T1911">
        <v>197.10732479999999</v>
      </c>
      <c r="U1911" t="s">
        <v>31</v>
      </c>
      <c r="V1911" t="s">
        <v>4052</v>
      </c>
      <c r="W1911" t="s">
        <v>23</v>
      </c>
    </row>
    <row r="1912" spans="1:23" x14ac:dyDescent="0.4">
      <c r="A1912">
        <v>1911</v>
      </c>
      <c r="B1912">
        <v>1</v>
      </c>
      <c r="C1912">
        <v>1</v>
      </c>
      <c r="D1912">
        <v>1</v>
      </c>
      <c r="E1912">
        <v>1</v>
      </c>
      <c r="F1912">
        <v>0.27108867487750099</v>
      </c>
      <c r="G1912">
        <v>-75.792540846159497</v>
      </c>
      <c r="H1912" t="s">
        <v>23</v>
      </c>
      <c r="I1912">
        <v>50.1435140552422</v>
      </c>
      <c r="J1912" t="s">
        <v>1466</v>
      </c>
      <c r="K1912" t="s">
        <v>25</v>
      </c>
      <c r="L1912" t="s">
        <v>2024</v>
      </c>
      <c r="M1912" t="s">
        <v>2025</v>
      </c>
      <c r="N1912" t="s">
        <v>2026</v>
      </c>
      <c r="O1912" t="s">
        <v>2027</v>
      </c>
      <c r="P1912">
        <v>3.0999998999999998</v>
      </c>
      <c r="Q1912" t="s">
        <v>2028</v>
      </c>
      <c r="R1912" t="s">
        <v>2029</v>
      </c>
      <c r="S1912">
        <v>2105414</v>
      </c>
      <c r="T1912">
        <v>197.10732479999999</v>
      </c>
      <c r="U1912" t="s">
        <v>31</v>
      </c>
      <c r="V1912" t="s">
        <v>4053</v>
      </c>
      <c r="W1912" t="s">
        <v>23</v>
      </c>
    </row>
    <row r="1913" spans="1:23" x14ac:dyDescent="0.4">
      <c r="A1913">
        <v>1912</v>
      </c>
      <c r="B1913">
        <v>1</v>
      </c>
      <c r="C1913">
        <v>1</v>
      </c>
      <c r="D1913">
        <v>1</v>
      </c>
      <c r="E1913">
        <v>1</v>
      </c>
      <c r="F1913">
        <v>0.27098496970129499</v>
      </c>
      <c r="G1913">
        <v>-220.101526421659</v>
      </c>
      <c r="H1913">
        <v>0.999999999999999</v>
      </c>
      <c r="I1913">
        <v>32.741798551309401</v>
      </c>
      <c r="J1913" t="s">
        <v>94</v>
      </c>
      <c r="K1913" t="s">
        <v>25</v>
      </c>
      <c r="L1913" t="s">
        <v>4054</v>
      </c>
      <c r="M1913" t="s">
        <v>4055</v>
      </c>
      <c r="N1913" t="s">
        <v>28</v>
      </c>
      <c r="O1913" t="s">
        <v>4056</v>
      </c>
      <c r="P1913">
        <v>2.4000001000000002</v>
      </c>
      <c r="Q1913">
        <v>71753548</v>
      </c>
      <c r="R1913" t="s">
        <v>4057</v>
      </c>
      <c r="S1913">
        <v>2105346</v>
      </c>
      <c r="T1913">
        <v>362.14991789999999</v>
      </c>
      <c r="U1913" t="s">
        <v>31</v>
      </c>
      <c r="V1913" t="s">
        <v>4058</v>
      </c>
      <c r="W1913" t="s">
        <v>23</v>
      </c>
    </row>
    <row r="1914" spans="1:23" x14ac:dyDescent="0.4">
      <c r="A1914">
        <v>1913</v>
      </c>
      <c r="B1914">
        <v>1</v>
      </c>
      <c r="C1914">
        <v>1</v>
      </c>
      <c r="D1914">
        <v>1</v>
      </c>
      <c r="E1914">
        <v>1</v>
      </c>
      <c r="F1914">
        <v>0.27098496970129499</v>
      </c>
      <c r="G1914">
        <v>-220.101526421659</v>
      </c>
      <c r="H1914" t="s">
        <v>23</v>
      </c>
      <c r="I1914">
        <v>32.741798551309401</v>
      </c>
      <c r="J1914" t="s">
        <v>94</v>
      </c>
      <c r="K1914" t="s">
        <v>25</v>
      </c>
      <c r="L1914" t="s">
        <v>4054</v>
      </c>
      <c r="M1914" t="s">
        <v>4055</v>
      </c>
      <c r="N1914" t="s">
        <v>28</v>
      </c>
      <c r="O1914" t="s">
        <v>4056</v>
      </c>
      <c r="P1914">
        <v>2.4000001000000002</v>
      </c>
      <c r="Q1914">
        <v>71753548</v>
      </c>
      <c r="R1914" t="s">
        <v>4057</v>
      </c>
      <c r="S1914">
        <v>2105346</v>
      </c>
      <c r="T1914">
        <v>362.14991789999999</v>
      </c>
      <c r="U1914" t="s">
        <v>31</v>
      </c>
      <c r="V1914" t="s">
        <v>4059</v>
      </c>
      <c r="W1914" t="s">
        <v>23</v>
      </c>
    </row>
    <row r="1915" spans="1:23" x14ac:dyDescent="0.4">
      <c r="A1915">
        <v>1914</v>
      </c>
      <c r="B1915">
        <v>1</v>
      </c>
      <c r="C1915">
        <v>2</v>
      </c>
      <c r="D1915">
        <v>1</v>
      </c>
      <c r="E1915">
        <v>1</v>
      </c>
      <c r="F1915">
        <v>0.27093830039613698</v>
      </c>
      <c r="G1915">
        <v>-479.55020390450301</v>
      </c>
      <c r="H1915">
        <v>0.999999999999999</v>
      </c>
      <c r="I1915">
        <v>9.0128759839798303</v>
      </c>
      <c r="J1915" t="s">
        <v>2180</v>
      </c>
      <c r="K1915" t="s">
        <v>25</v>
      </c>
      <c r="L1915" t="s">
        <v>2181</v>
      </c>
      <c r="M1915" t="s">
        <v>2182</v>
      </c>
      <c r="N1915" t="s">
        <v>28</v>
      </c>
      <c r="O1915" t="s">
        <v>2183</v>
      </c>
      <c r="P1915">
        <v>-2.15272737</v>
      </c>
      <c r="Q1915" t="s">
        <v>2184</v>
      </c>
      <c r="R1915" t="s">
        <v>2185</v>
      </c>
      <c r="S1915">
        <v>16777218</v>
      </c>
      <c r="T1915">
        <v>717.36466170000006</v>
      </c>
      <c r="U1915" t="s">
        <v>31</v>
      </c>
      <c r="V1915" t="s">
        <v>4060</v>
      </c>
      <c r="W1915" t="s">
        <v>23</v>
      </c>
    </row>
    <row r="1916" spans="1:23" x14ac:dyDescent="0.4">
      <c r="A1916">
        <v>1915</v>
      </c>
      <c r="B1916">
        <v>1</v>
      </c>
      <c r="C1916">
        <v>2</v>
      </c>
      <c r="D1916">
        <v>1</v>
      </c>
      <c r="E1916">
        <v>1</v>
      </c>
      <c r="F1916">
        <v>0.27093830039613698</v>
      </c>
      <c r="G1916">
        <v>-479.55020390450301</v>
      </c>
      <c r="H1916" t="s">
        <v>23</v>
      </c>
      <c r="I1916">
        <v>9.0128759839798303</v>
      </c>
      <c r="J1916" t="s">
        <v>2180</v>
      </c>
      <c r="K1916" t="s">
        <v>25</v>
      </c>
      <c r="L1916" t="s">
        <v>2181</v>
      </c>
      <c r="M1916" t="s">
        <v>2182</v>
      </c>
      <c r="N1916" t="s">
        <v>28</v>
      </c>
      <c r="O1916" t="s">
        <v>2183</v>
      </c>
      <c r="P1916">
        <v>-2.15272737</v>
      </c>
      <c r="Q1916" t="s">
        <v>2184</v>
      </c>
      <c r="R1916" t="s">
        <v>2185</v>
      </c>
      <c r="S1916">
        <v>16777218</v>
      </c>
      <c r="T1916">
        <v>717.36466170000006</v>
      </c>
      <c r="U1916" t="s">
        <v>31</v>
      </c>
      <c r="V1916" t="s">
        <v>4061</v>
      </c>
      <c r="W1916" t="s">
        <v>23</v>
      </c>
    </row>
    <row r="1917" spans="1:23" x14ac:dyDescent="0.4">
      <c r="A1917">
        <v>1916</v>
      </c>
      <c r="B1917">
        <v>1</v>
      </c>
      <c r="C1917">
        <v>1</v>
      </c>
      <c r="D1917">
        <v>1</v>
      </c>
      <c r="E1917">
        <v>1</v>
      </c>
      <c r="F1917">
        <v>0.27084131512864901</v>
      </c>
      <c r="G1917">
        <v>-52.215825333115802</v>
      </c>
      <c r="H1917" t="s">
        <v>23</v>
      </c>
      <c r="I1917">
        <v>20.113991345518201</v>
      </c>
      <c r="J1917" t="s">
        <v>3087</v>
      </c>
      <c r="K1917" t="s">
        <v>25</v>
      </c>
      <c r="L1917" t="s">
        <v>4062</v>
      </c>
      <c r="M1917" t="s">
        <v>4063</v>
      </c>
      <c r="N1917" t="s">
        <v>4064</v>
      </c>
      <c r="O1917" t="s">
        <v>4065</v>
      </c>
      <c r="P1917">
        <v>2.7090218099999999</v>
      </c>
      <c r="Q1917" t="s">
        <v>4066</v>
      </c>
      <c r="R1917" t="s">
        <v>4067</v>
      </c>
      <c r="S1917">
        <v>70803810</v>
      </c>
      <c r="T1917">
        <v>241.0859207</v>
      </c>
      <c r="U1917" t="s">
        <v>31</v>
      </c>
      <c r="V1917" t="s">
        <v>4068</v>
      </c>
      <c r="W1917" t="s">
        <v>23</v>
      </c>
    </row>
    <row r="1918" spans="1:23" x14ac:dyDescent="0.4">
      <c r="A1918">
        <v>1917</v>
      </c>
      <c r="B1918">
        <v>1</v>
      </c>
      <c r="C1918">
        <v>1</v>
      </c>
      <c r="D1918">
        <v>1</v>
      </c>
      <c r="E1918">
        <v>1</v>
      </c>
      <c r="F1918">
        <v>0.27084131512864901</v>
      </c>
      <c r="G1918">
        <v>-52.215825333115802</v>
      </c>
      <c r="H1918">
        <v>0.999999999999999</v>
      </c>
      <c r="I1918">
        <v>20.113991345518201</v>
      </c>
      <c r="J1918" t="s">
        <v>3087</v>
      </c>
      <c r="K1918" t="s">
        <v>25</v>
      </c>
      <c r="L1918" t="s">
        <v>4062</v>
      </c>
      <c r="M1918" t="s">
        <v>4063</v>
      </c>
      <c r="N1918" t="s">
        <v>4064</v>
      </c>
      <c r="O1918" t="s">
        <v>4065</v>
      </c>
      <c r="P1918">
        <v>2.7090218099999999</v>
      </c>
      <c r="Q1918" t="s">
        <v>4066</v>
      </c>
      <c r="R1918" t="s">
        <v>4067</v>
      </c>
      <c r="S1918">
        <v>70803810</v>
      </c>
      <c r="T1918">
        <v>241.0859207</v>
      </c>
      <c r="U1918" t="s">
        <v>31</v>
      </c>
      <c r="V1918" t="s">
        <v>4069</v>
      </c>
      <c r="W1918" t="s">
        <v>23</v>
      </c>
    </row>
    <row r="1919" spans="1:23" x14ac:dyDescent="0.4">
      <c r="A1919">
        <v>1918</v>
      </c>
      <c r="B1919">
        <v>1</v>
      </c>
      <c r="C1919">
        <v>2</v>
      </c>
      <c r="D1919">
        <v>1</v>
      </c>
      <c r="E1919">
        <v>1</v>
      </c>
      <c r="F1919">
        <v>0.27081852278287599</v>
      </c>
      <c r="G1919">
        <v>-17.786492981801199</v>
      </c>
      <c r="H1919" t="s">
        <v>23</v>
      </c>
      <c r="I1919">
        <v>56.490849718781597</v>
      </c>
      <c r="J1919" t="s">
        <v>1785</v>
      </c>
      <c r="K1919" t="s">
        <v>25</v>
      </c>
      <c r="L1919" t="s">
        <v>1786</v>
      </c>
      <c r="M1919" t="s">
        <v>1787</v>
      </c>
      <c r="N1919" t="s">
        <v>1788</v>
      </c>
      <c r="O1919" t="s">
        <v>1789</v>
      </c>
      <c r="P1919">
        <v>2.6577415499999999</v>
      </c>
      <c r="Q1919" t="s">
        <v>1790</v>
      </c>
      <c r="R1919" t="s">
        <v>1791</v>
      </c>
      <c r="S1919">
        <v>20900222</v>
      </c>
      <c r="T1919">
        <v>255.0651853</v>
      </c>
      <c r="U1919" t="s">
        <v>31</v>
      </c>
      <c r="V1919" t="s">
        <v>4070</v>
      </c>
      <c r="W1919" t="s">
        <v>23</v>
      </c>
    </row>
    <row r="1920" spans="1:23" x14ac:dyDescent="0.4">
      <c r="A1920">
        <v>1919</v>
      </c>
      <c r="B1920">
        <v>1</v>
      </c>
      <c r="C1920">
        <v>2</v>
      </c>
      <c r="D1920">
        <v>1</v>
      </c>
      <c r="E1920">
        <v>1</v>
      </c>
      <c r="F1920">
        <v>0.27081852278287599</v>
      </c>
      <c r="G1920">
        <v>-17.786492981801199</v>
      </c>
      <c r="H1920">
        <v>0.999999999999999</v>
      </c>
      <c r="I1920">
        <v>56.490849718781597</v>
      </c>
      <c r="J1920" t="s">
        <v>1785</v>
      </c>
      <c r="K1920" t="s">
        <v>25</v>
      </c>
      <c r="L1920" t="s">
        <v>1786</v>
      </c>
      <c r="M1920" t="s">
        <v>1787</v>
      </c>
      <c r="N1920" t="s">
        <v>1788</v>
      </c>
      <c r="O1920" t="s">
        <v>1789</v>
      </c>
      <c r="P1920">
        <v>2.6577415499999999</v>
      </c>
      <c r="Q1920" t="s">
        <v>1790</v>
      </c>
      <c r="R1920" t="s">
        <v>1791</v>
      </c>
      <c r="S1920">
        <v>20900222</v>
      </c>
      <c r="T1920">
        <v>255.0651853</v>
      </c>
      <c r="U1920" t="s">
        <v>31</v>
      </c>
      <c r="V1920" t="s">
        <v>4071</v>
      </c>
      <c r="W1920" t="s">
        <v>23</v>
      </c>
    </row>
    <row r="1921" spans="1:23" x14ac:dyDescent="0.4">
      <c r="A1921">
        <v>1920</v>
      </c>
      <c r="B1921">
        <v>1</v>
      </c>
      <c r="C1921">
        <v>1</v>
      </c>
      <c r="D1921">
        <v>1</v>
      </c>
      <c r="E1921">
        <v>2</v>
      </c>
      <c r="F1921">
        <v>0.270796199838922</v>
      </c>
      <c r="G1921">
        <v>-180.329596392089</v>
      </c>
      <c r="H1921">
        <v>0.65376884422110504</v>
      </c>
      <c r="I1921">
        <v>64.430497443770307</v>
      </c>
      <c r="J1921" t="s">
        <v>380</v>
      </c>
      <c r="K1921" t="s">
        <v>25</v>
      </c>
      <c r="L1921" t="s">
        <v>4072</v>
      </c>
      <c r="M1921" t="s">
        <v>4073</v>
      </c>
      <c r="N1921" t="s">
        <v>4074</v>
      </c>
      <c r="O1921" t="s">
        <v>4075</v>
      </c>
      <c r="P1921">
        <v>3.4000001000000002</v>
      </c>
      <c r="Q1921" t="s">
        <v>4076</v>
      </c>
      <c r="R1921" t="s">
        <v>4077</v>
      </c>
      <c r="S1921">
        <v>67108930</v>
      </c>
      <c r="T1921">
        <v>323.17540439999999</v>
      </c>
      <c r="U1921" t="s">
        <v>31</v>
      </c>
      <c r="V1921" t="s">
        <v>4078</v>
      </c>
      <c r="W1921" t="s">
        <v>23</v>
      </c>
    </row>
    <row r="1922" spans="1:23" x14ac:dyDescent="0.4">
      <c r="A1922">
        <v>1921</v>
      </c>
      <c r="B1922">
        <v>1</v>
      </c>
      <c r="C1922">
        <v>1</v>
      </c>
      <c r="D1922">
        <v>1</v>
      </c>
      <c r="E1922">
        <v>2</v>
      </c>
      <c r="F1922">
        <v>0.270796199838922</v>
      </c>
      <c r="G1922">
        <v>-180.329596392089</v>
      </c>
      <c r="H1922" t="s">
        <v>23</v>
      </c>
      <c r="I1922">
        <v>64.430497443770307</v>
      </c>
      <c r="J1922" t="s">
        <v>380</v>
      </c>
      <c r="K1922" t="s">
        <v>25</v>
      </c>
      <c r="L1922" t="s">
        <v>4072</v>
      </c>
      <c r="M1922" t="s">
        <v>4073</v>
      </c>
      <c r="N1922" t="s">
        <v>4074</v>
      </c>
      <c r="O1922" t="s">
        <v>4075</v>
      </c>
      <c r="P1922">
        <v>3.4000001000000002</v>
      </c>
      <c r="Q1922" t="s">
        <v>4076</v>
      </c>
      <c r="R1922" t="s">
        <v>4077</v>
      </c>
      <c r="S1922">
        <v>67108930</v>
      </c>
      <c r="T1922">
        <v>323.17540439999999</v>
      </c>
      <c r="U1922" t="s">
        <v>31</v>
      </c>
      <c r="V1922" t="s">
        <v>4079</v>
      </c>
      <c r="W1922" t="s">
        <v>23</v>
      </c>
    </row>
    <row r="1923" spans="1:23" x14ac:dyDescent="0.4">
      <c r="A1923">
        <v>1922</v>
      </c>
      <c r="B1923">
        <v>1</v>
      </c>
      <c r="C1923">
        <v>1</v>
      </c>
      <c r="D1923">
        <v>1</v>
      </c>
      <c r="E1923">
        <v>1</v>
      </c>
      <c r="F1923">
        <v>0.27018326142320598</v>
      </c>
      <c r="G1923">
        <v>-102.960489079006</v>
      </c>
      <c r="H1923" t="s">
        <v>23</v>
      </c>
      <c r="I1923">
        <v>23.205088069182001</v>
      </c>
      <c r="J1923" t="s">
        <v>4080</v>
      </c>
      <c r="K1923" t="s">
        <v>25</v>
      </c>
      <c r="L1923" t="s">
        <v>4081</v>
      </c>
      <c r="M1923" t="s">
        <v>4082</v>
      </c>
      <c r="N1923" t="s">
        <v>28</v>
      </c>
      <c r="O1923" t="s">
        <v>4083</v>
      </c>
      <c r="P1923">
        <v>0.60000002399999997</v>
      </c>
      <c r="Q1923">
        <v>83816179</v>
      </c>
      <c r="R1923" t="s">
        <v>4084</v>
      </c>
      <c r="S1923">
        <v>16777218</v>
      </c>
      <c r="T1923">
        <v>171.02879970000001</v>
      </c>
      <c r="U1923" t="s">
        <v>31</v>
      </c>
      <c r="V1923" t="s">
        <v>4085</v>
      </c>
      <c r="W1923" t="s">
        <v>23</v>
      </c>
    </row>
    <row r="1924" spans="1:23" x14ac:dyDescent="0.4">
      <c r="A1924">
        <v>1923</v>
      </c>
      <c r="B1924">
        <v>1</v>
      </c>
      <c r="C1924">
        <v>1</v>
      </c>
      <c r="D1924">
        <v>1</v>
      </c>
      <c r="E1924">
        <v>1</v>
      </c>
      <c r="F1924">
        <v>0.27018326142320598</v>
      </c>
      <c r="G1924">
        <v>-102.960489079006</v>
      </c>
      <c r="H1924">
        <v>0.999999999999999</v>
      </c>
      <c r="I1924">
        <v>23.205088069182001</v>
      </c>
      <c r="J1924" t="s">
        <v>4080</v>
      </c>
      <c r="K1924" t="s">
        <v>25</v>
      </c>
      <c r="L1924" t="s">
        <v>4081</v>
      </c>
      <c r="M1924" t="s">
        <v>4082</v>
      </c>
      <c r="N1924" t="s">
        <v>28</v>
      </c>
      <c r="O1924" t="s">
        <v>4083</v>
      </c>
      <c r="P1924">
        <v>0.60000002399999997</v>
      </c>
      <c r="Q1924">
        <v>83816179</v>
      </c>
      <c r="R1924" t="s">
        <v>4084</v>
      </c>
      <c r="S1924">
        <v>16777218</v>
      </c>
      <c r="T1924">
        <v>171.02879970000001</v>
      </c>
      <c r="U1924" t="s">
        <v>31</v>
      </c>
      <c r="V1924" t="s">
        <v>4086</v>
      </c>
      <c r="W1924" t="s">
        <v>23</v>
      </c>
    </row>
    <row r="1925" spans="1:23" x14ac:dyDescent="0.4">
      <c r="A1925">
        <v>1924</v>
      </c>
      <c r="B1925">
        <v>1</v>
      </c>
      <c r="C1925">
        <v>1</v>
      </c>
      <c r="D1925">
        <v>1</v>
      </c>
      <c r="E1925">
        <v>1</v>
      </c>
      <c r="F1925">
        <v>0.27004330133579801</v>
      </c>
      <c r="G1925">
        <v>-592.06283319455201</v>
      </c>
      <c r="H1925" t="s">
        <v>23</v>
      </c>
      <c r="I1925">
        <v>46.680728964051198</v>
      </c>
      <c r="J1925" t="s">
        <v>2084</v>
      </c>
      <c r="K1925" t="s">
        <v>25</v>
      </c>
      <c r="L1925" t="s">
        <v>2085</v>
      </c>
      <c r="M1925" t="s">
        <v>2086</v>
      </c>
      <c r="N1925" t="s">
        <v>2087</v>
      </c>
      <c r="O1925" t="s">
        <v>2088</v>
      </c>
      <c r="P1925">
        <v>-3.2999999500000001</v>
      </c>
      <c r="Q1925">
        <v>3036015</v>
      </c>
      <c r="R1925" t="s">
        <v>2089</v>
      </c>
      <c r="S1925">
        <v>70</v>
      </c>
      <c r="T1925">
        <v>581.1864822</v>
      </c>
      <c r="U1925" t="s">
        <v>31</v>
      </c>
      <c r="V1925" t="s">
        <v>4087</v>
      </c>
      <c r="W1925" t="s">
        <v>23</v>
      </c>
    </row>
    <row r="1926" spans="1:23" x14ac:dyDescent="0.4">
      <c r="A1926">
        <v>1925</v>
      </c>
      <c r="B1926">
        <v>1</v>
      </c>
      <c r="C1926">
        <v>1</v>
      </c>
      <c r="D1926">
        <v>1</v>
      </c>
      <c r="E1926">
        <v>1</v>
      </c>
      <c r="F1926">
        <v>0.27004330133579801</v>
      </c>
      <c r="G1926">
        <v>-592.06283319455201</v>
      </c>
      <c r="H1926">
        <v>0.999999999999999</v>
      </c>
      <c r="I1926">
        <v>46.680728964051198</v>
      </c>
      <c r="J1926" t="s">
        <v>2084</v>
      </c>
      <c r="K1926" t="s">
        <v>25</v>
      </c>
      <c r="L1926" t="s">
        <v>2085</v>
      </c>
      <c r="M1926" t="s">
        <v>2086</v>
      </c>
      <c r="N1926" t="s">
        <v>2087</v>
      </c>
      <c r="O1926" t="s">
        <v>2088</v>
      </c>
      <c r="P1926">
        <v>-3.2999999500000001</v>
      </c>
      <c r="Q1926">
        <v>3036015</v>
      </c>
      <c r="R1926" t="s">
        <v>2089</v>
      </c>
      <c r="S1926">
        <v>70</v>
      </c>
      <c r="T1926">
        <v>581.1864822</v>
      </c>
      <c r="U1926" t="s">
        <v>31</v>
      </c>
      <c r="V1926" t="s">
        <v>4088</v>
      </c>
      <c r="W1926" t="s">
        <v>23</v>
      </c>
    </row>
    <row r="1927" spans="1:23" x14ac:dyDescent="0.4">
      <c r="A1927">
        <v>1926</v>
      </c>
      <c r="B1927">
        <v>1</v>
      </c>
      <c r="C1927">
        <v>1</v>
      </c>
      <c r="D1927">
        <v>1</v>
      </c>
      <c r="E1927">
        <v>1</v>
      </c>
      <c r="F1927">
        <v>0.26995220490153499</v>
      </c>
      <c r="G1927">
        <v>-183.19277457763999</v>
      </c>
      <c r="H1927">
        <v>0.999999999999999</v>
      </c>
      <c r="I1927">
        <v>20.632381431799601</v>
      </c>
      <c r="J1927" t="s">
        <v>299</v>
      </c>
      <c r="K1927" t="s">
        <v>25</v>
      </c>
      <c r="L1927" t="s">
        <v>3952</v>
      </c>
      <c r="M1927" t="s">
        <v>3953</v>
      </c>
      <c r="N1927" t="s">
        <v>3954</v>
      </c>
      <c r="O1927" t="s">
        <v>3955</v>
      </c>
      <c r="P1927">
        <v>3</v>
      </c>
      <c r="Q1927" t="s">
        <v>3956</v>
      </c>
      <c r="R1927" t="s">
        <v>3957</v>
      </c>
      <c r="S1927">
        <v>2097154</v>
      </c>
      <c r="T1927">
        <v>278.13868000000002</v>
      </c>
      <c r="U1927" t="s">
        <v>31</v>
      </c>
      <c r="V1927" t="s">
        <v>4089</v>
      </c>
      <c r="W1927" t="s">
        <v>23</v>
      </c>
    </row>
    <row r="1928" spans="1:23" x14ac:dyDescent="0.4">
      <c r="A1928">
        <v>1927</v>
      </c>
      <c r="B1928">
        <v>1</v>
      </c>
      <c r="C1928">
        <v>1</v>
      </c>
      <c r="D1928">
        <v>1</v>
      </c>
      <c r="E1928">
        <v>1</v>
      </c>
      <c r="F1928">
        <v>0.26995220490153499</v>
      </c>
      <c r="G1928">
        <v>-183.19277457763999</v>
      </c>
      <c r="H1928" t="s">
        <v>23</v>
      </c>
      <c r="I1928">
        <v>20.632381431799601</v>
      </c>
      <c r="J1928" t="s">
        <v>299</v>
      </c>
      <c r="K1928" t="s">
        <v>25</v>
      </c>
      <c r="L1928" t="s">
        <v>3952</v>
      </c>
      <c r="M1928" t="s">
        <v>3953</v>
      </c>
      <c r="N1928" t="s">
        <v>3954</v>
      </c>
      <c r="O1928" t="s">
        <v>3955</v>
      </c>
      <c r="P1928">
        <v>3</v>
      </c>
      <c r="Q1928" t="s">
        <v>3956</v>
      </c>
      <c r="R1928" t="s">
        <v>3957</v>
      </c>
      <c r="S1928">
        <v>2097154</v>
      </c>
      <c r="T1928">
        <v>278.13868000000002</v>
      </c>
      <c r="U1928" t="s">
        <v>31</v>
      </c>
      <c r="V1928" t="s">
        <v>4090</v>
      </c>
      <c r="W1928" t="s">
        <v>23</v>
      </c>
    </row>
    <row r="1929" spans="1:23" x14ac:dyDescent="0.4">
      <c r="A1929">
        <v>1928</v>
      </c>
      <c r="B1929">
        <v>1</v>
      </c>
      <c r="C1929">
        <v>1</v>
      </c>
      <c r="D1929">
        <v>1</v>
      </c>
      <c r="E1929">
        <v>1</v>
      </c>
      <c r="F1929">
        <v>0.26973801897210198</v>
      </c>
      <c r="G1929">
        <v>-327.08165811424101</v>
      </c>
      <c r="H1929" t="s">
        <v>23</v>
      </c>
      <c r="I1929">
        <v>43.035408673963403</v>
      </c>
      <c r="J1929" t="s">
        <v>1644</v>
      </c>
      <c r="K1929" t="s">
        <v>25</v>
      </c>
      <c r="L1929" t="s">
        <v>1645</v>
      </c>
      <c r="M1929" t="s">
        <v>1646</v>
      </c>
      <c r="N1929" t="s">
        <v>28</v>
      </c>
      <c r="O1929" t="s">
        <v>1647</v>
      </c>
      <c r="P1929">
        <v>-1.39999998</v>
      </c>
      <c r="Q1929" t="s">
        <v>1648</v>
      </c>
      <c r="R1929" t="s">
        <v>1649</v>
      </c>
      <c r="S1929">
        <v>133122</v>
      </c>
      <c r="T1929">
        <v>575.22353999999996</v>
      </c>
      <c r="U1929" t="s">
        <v>31</v>
      </c>
      <c r="V1929" t="s">
        <v>4091</v>
      </c>
      <c r="W1929" t="s">
        <v>23</v>
      </c>
    </row>
    <row r="1930" spans="1:23" x14ac:dyDescent="0.4">
      <c r="A1930">
        <v>1929</v>
      </c>
      <c r="B1930">
        <v>1</v>
      </c>
      <c r="C1930">
        <v>1</v>
      </c>
      <c r="D1930">
        <v>1</v>
      </c>
      <c r="E1930">
        <v>1</v>
      </c>
      <c r="F1930">
        <v>0.26973801897210198</v>
      </c>
      <c r="G1930">
        <v>-327.08165811424101</v>
      </c>
      <c r="H1930">
        <v>0.999999999999999</v>
      </c>
      <c r="I1930">
        <v>43.035408673963403</v>
      </c>
      <c r="J1930" t="s">
        <v>1644</v>
      </c>
      <c r="K1930" t="s">
        <v>25</v>
      </c>
      <c r="L1930" t="s">
        <v>1645</v>
      </c>
      <c r="M1930" t="s">
        <v>1646</v>
      </c>
      <c r="N1930" t="s">
        <v>28</v>
      </c>
      <c r="O1930" t="s">
        <v>1647</v>
      </c>
      <c r="P1930">
        <v>-1.39999998</v>
      </c>
      <c r="Q1930" t="s">
        <v>1648</v>
      </c>
      <c r="R1930" t="s">
        <v>1649</v>
      </c>
      <c r="S1930">
        <v>133122</v>
      </c>
      <c r="T1930">
        <v>575.22353999999996</v>
      </c>
      <c r="U1930" t="s">
        <v>31</v>
      </c>
      <c r="V1930" t="s">
        <v>4092</v>
      </c>
      <c r="W1930" t="s">
        <v>23</v>
      </c>
    </row>
    <row r="1931" spans="1:23" x14ac:dyDescent="0.4">
      <c r="A1931">
        <v>1930</v>
      </c>
      <c r="B1931">
        <v>1</v>
      </c>
      <c r="C1931">
        <v>1</v>
      </c>
      <c r="D1931">
        <v>1</v>
      </c>
      <c r="E1931">
        <v>1</v>
      </c>
      <c r="F1931">
        <v>0.26950833942289798</v>
      </c>
      <c r="G1931">
        <v>-191.80928210131401</v>
      </c>
      <c r="H1931">
        <v>0.999999999999999</v>
      </c>
      <c r="I1931">
        <v>68.075934514085404</v>
      </c>
      <c r="J1931" t="s">
        <v>3767</v>
      </c>
      <c r="K1931" t="s">
        <v>25</v>
      </c>
      <c r="L1931" t="s">
        <v>3768</v>
      </c>
      <c r="M1931" t="s">
        <v>3769</v>
      </c>
      <c r="N1931" t="s">
        <v>3770</v>
      </c>
      <c r="O1931" t="s">
        <v>3771</v>
      </c>
      <c r="P1931">
        <v>2.7999999500000001</v>
      </c>
      <c r="Q1931" t="s">
        <v>3772</v>
      </c>
      <c r="R1931" t="s">
        <v>3773</v>
      </c>
      <c r="S1931">
        <v>3727426</v>
      </c>
      <c r="T1931">
        <v>330.16998469999999</v>
      </c>
      <c r="U1931" t="s">
        <v>31</v>
      </c>
      <c r="V1931" t="s">
        <v>4093</v>
      </c>
      <c r="W1931" t="s">
        <v>23</v>
      </c>
    </row>
    <row r="1932" spans="1:23" x14ac:dyDescent="0.4">
      <c r="A1932">
        <v>1931</v>
      </c>
      <c r="B1932">
        <v>1</v>
      </c>
      <c r="C1932">
        <v>1</v>
      </c>
      <c r="D1932">
        <v>1</v>
      </c>
      <c r="E1932">
        <v>1</v>
      </c>
      <c r="F1932">
        <v>0.26950833942289798</v>
      </c>
      <c r="G1932">
        <v>-191.80928210131401</v>
      </c>
      <c r="H1932" t="s">
        <v>23</v>
      </c>
      <c r="I1932">
        <v>68.075934514085404</v>
      </c>
      <c r="J1932" t="s">
        <v>3767</v>
      </c>
      <c r="K1932" t="s">
        <v>25</v>
      </c>
      <c r="L1932" t="s">
        <v>3768</v>
      </c>
      <c r="M1932" t="s">
        <v>3769</v>
      </c>
      <c r="N1932" t="s">
        <v>3770</v>
      </c>
      <c r="O1932" t="s">
        <v>3771</v>
      </c>
      <c r="P1932">
        <v>2.7999999500000001</v>
      </c>
      <c r="Q1932" t="s">
        <v>3772</v>
      </c>
      <c r="R1932" t="s">
        <v>3773</v>
      </c>
      <c r="S1932">
        <v>3727426</v>
      </c>
      <c r="T1932">
        <v>330.16998469999999</v>
      </c>
      <c r="U1932" t="s">
        <v>31</v>
      </c>
      <c r="V1932" t="s">
        <v>4094</v>
      </c>
      <c r="W1932" t="s">
        <v>23</v>
      </c>
    </row>
    <row r="1933" spans="1:23" x14ac:dyDescent="0.4">
      <c r="A1933">
        <v>1932</v>
      </c>
      <c r="B1933">
        <v>1</v>
      </c>
      <c r="C1933">
        <v>1</v>
      </c>
      <c r="D1933">
        <v>1</v>
      </c>
      <c r="E1933">
        <v>1</v>
      </c>
      <c r="F1933">
        <v>0.269500859617471</v>
      </c>
      <c r="G1933">
        <v>-110.015389662644</v>
      </c>
      <c r="H1933" t="s">
        <v>23</v>
      </c>
      <c r="I1933">
        <v>17.106624836890099</v>
      </c>
      <c r="J1933" t="s">
        <v>1252</v>
      </c>
      <c r="K1933" t="s">
        <v>25</v>
      </c>
      <c r="L1933" t="s">
        <v>1253</v>
      </c>
      <c r="M1933" t="s">
        <v>1254</v>
      </c>
      <c r="N1933" t="s">
        <v>1255</v>
      </c>
      <c r="O1933" t="s">
        <v>1256</v>
      </c>
      <c r="P1933">
        <v>1.5</v>
      </c>
      <c r="Q1933" t="s">
        <v>1257</v>
      </c>
      <c r="R1933" t="s">
        <v>1258</v>
      </c>
      <c r="S1933">
        <v>87605326</v>
      </c>
      <c r="T1933">
        <v>176.01983000000001</v>
      </c>
      <c r="U1933" t="s">
        <v>31</v>
      </c>
      <c r="V1933" t="s">
        <v>4095</v>
      </c>
      <c r="W1933" t="s">
        <v>23</v>
      </c>
    </row>
    <row r="1934" spans="1:23" x14ac:dyDescent="0.4">
      <c r="A1934">
        <v>1933</v>
      </c>
      <c r="B1934">
        <v>1</v>
      </c>
      <c r="C1934">
        <v>1</v>
      </c>
      <c r="D1934">
        <v>1</v>
      </c>
      <c r="E1934">
        <v>1</v>
      </c>
      <c r="F1934">
        <v>0.269500859617471</v>
      </c>
      <c r="G1934">
        <v>-110.015389662644</v>
      </c>
      <c r="H1934">
        <v>0.999999999999999</v>
      </c>
      <c r="I1934">
        <v>17.106624836890099</v>
      </c>
      <c r="J1934" t="s">
        <v>1252</v>
      </c>
      <c r="K1934" t="s">
        <v>25</v>
      </c>
      <c r="L1934" t="s">
        <v>1253</v>
      </c>
      <c r="M1934" t="s">
        <v>1254</v>
      </c>
      <c r="N1934" t="s">
        <v>1255</v>
      </c>
      <c r="O1934" t="s">
        <v>1256</v>
      </c>
      <c r="P1934">
        <v>1.5</v>
      </c>
      <c r="Q1934" t="s">
        <v>1257</v>
      </c>
      <c r="R1934" t="s">
        <v>1258</v>
      </c>
      <c r="S1934">
        <v>87605326</v>
      </c>
      <c r="T1934">
        <v>176.01983000000001</v>
      </c>
      <c r="U1934" t="s">
        <v>31</v>
      </c>
      <c r="V1934" t="s">
        <v>4096</v>
      </c>
      <c r="W1934" t="s">
        <v>23</v>
      </c>
    </row>
    <row r="1935" spans="1:23" x14ac:dyDescent="0.4">
      <c r="A1935">
        <v>1934</v>
      </c>
      <c r="B1935">
        <v>1</v>
      </c>
      <c r="C1935">
        <v>1</v>
      </c>
      <c r="D1935">
        <v>1</v>
      </c>
      <c r="E1935">
        <v>1</v>
      </c>
      <c r="F1935">
        <v>0.26943712936042402</v>
      </c>
      <c r="G1935">
        <v>-114.653758986244</v>
      </c>
      <c r="H1935">
        <v>0.999999999999999</v>
      </c>
      <c r="I1935">
        <v>27.1435228942359</v>
      </c>
      <c r="J1935" t="s">
        <v>2341</v>
      </c>
      <c r="K1935" t="s">
        <v>25</v>
      </c>
      <c r="L1935" t="s">
        <v>2717</v>
      </c>
      <c r="M1935" t="s">
        <v>2718</v>
      </c>
      <c r="N1935" t="s">
        <v>2719</v>
      </c>
      <c r="O1935" t="s">
        <v>2720</v>
      </c>
      <c r="P1935">
        <v>1.12928009</v>
      </c>
      <c r="Q1935" t="s">
        <v>2721</v>
      </c>
      <c r="R1935" t="s">
        <v>2722</v>
      </c>
      <c r="S1935">
        <v>51559696738</v>
      </c>
      <c r="T1935">
        <v>182.08116999999999</v>
      </c>
      <c r="U1935" t="s">
        <v>31</v>
      </c>
      <c r="V1935" t="s">
        <v>4097</v>
      </c>
      <c r="W1935" t="s">
        <v>23</v>
      </c>
    </row>
    <row r="1936" spans="1:23" x14ac:dyDescent="0.4">
      <c r="A1936">
        <v>1935</v>
      </c>
      <c r="B1936">
        <v>1</v>
      </c>
      <c r="C1936">
        <v>1</v>
      </c>
      <c r="D1936">
        <v>1</v>
      </c>
      <c r="E1936">
        <v>1</v>
      </c>
      <c r="F1936">
        <v>0.26943712936042402</v>
      </c>
      <c r="G1936">
        <v>-114.653758986244</v>
      </c>
      <c r="H1936" t="s">
        <v>23</v>
      </c>
      <c r="I1936">
        <v>27.1435228942359</v>
      </c>
      <c r="J1936" t="s">
        <v>2341</v>
      </c>
      <c r="K1936" t="s">
        <v>25</v>
      </c>
      <c r="L1936" t="s">
        <v>2717</v>
      </c>
      <c r="M1936" t="s">
        <v>2718</v>
      </c>
      <c r="N1936" t="s">
        <v>2719</v>
      </c>
      <c r="O1936" t="s">
        <v>2720</v>
      </c>
      <c r="P1936">
        <v>1.12928009</v>
      </c>
      <c r="Q1936" t="s">
        <v>2721</v>
      </c>
      <c r="R1936" t="s">
        <v>2722</v>
      </c>
      <c r="S1936">
        <v>51559696738</v>
      </c>
      <c r="T1936">
        <v>182.08116999999999</v>
      </c>
      <c r="U1936" t="s">
        <v>31</v>
      </c>
      <c r="V1936" t="s">
        <v>4098</v>
      </c>
      <c r="W1936" t="s">
        <v>23</v>
      </c>
    </row>
    <row r="1937" spans="1:23" x14ac:dyDescent="0.4">
      <c r="A1937">
        <v>1936</v>
      </c>
      <c r="B1937">
        <v>1</v>
      </c>
      <c r="C1937">
        <v>1</v>
      </c>
      <c r="D1937">
        <v>1</v>
      </c>
      <c r="E1937">
        <v>1</v>
      </c>
      <c r="F1937">
        <v>0.26941463301551599</v>
      </c>
      <c r="G1937">
        <v>-110.039514077755</v>
      </c>
      <c r="H1937">
        <v>0.999999999999999</v>
      </c>
      <c r="I1937">
        <v>17.115022249986701</v>
      </c>
      <c r="J1937" t="s">
        <v>1252</v>
      </c>
      <c r="K1937" t="s">
        <v>25</v>
      </c>
      <c r="L1937" t="s">
        <v>1253</v>
      </c>
      <c r="M1937" t="s">
        <v>1254</v>
      </c>
      <c r="N1937" t="s">
        <v>1255</v>
      </c>
      <c r="O1937" t="s">
        <v>1256</v>
      </c>
      <c r="P1937">
        <v>1.5</v>
      </c>
      <c r="Q1937" t="s">
        <v>1257</v>
      </c>
      <c r="R1937" t="s">
        <v>1258</v>
      </c>
      <c r="S1937">
        <v>87605326</v>
      </c>
      <c r="T1937">
        <v>176.01983269999999</v>
      </c>
      <c r="U1937" t="s">
        <v>31</v>
      </c>
      <c r="V1937" t="s">
        <v>4099</v>
      </c>
      <c r="W1937" t="s">
        <v>23</v>
      </c>
    </row>
    <row r="1938" spans="1:23" x14ac:dyDescent="0.4">
      <c r="A1938">
        <v>1937</v>
      </c>
      <c r="B1938">
        <v>1</v>
      </c>
      <c r="C1938">
        <v>1</v>
      </c>
      <c r="D1938">
        <v>1</v>
      </c>
      <c r="E1938">
        <v>1</v>
      </c>
      <c r="F1938">
        <v>0.26941463301551599</v>
      </c>
      <c r="G1938">
        <v>-110.039514077755</v>
      </c>
      <c r="H1938" t="s">
        <v>23</v>
      </c>
      <c r="I1938">
        <v>17.115022249986701</v>
      </c>
      <c r="J1938" t="s">
        <v>1252</v>
      </c>
      <c r="K1938" t="s">
        <v>25</v>
      </c>
      <c r="L1938" t="s">
        <v>1253</v>
      </c>
      <c r="M1938" t="s">
        <v>1254</v>
      </c>
      <c r="N1938" t="s">
        <v>1255</v>
      </c>
      <c r="O1938" t="s">
        <v>1256</v>
      </c>
      <c r="P1938">
        <v>1.5</v>
      </c>
      <c r="Q1938" t="s">
        <v>1257</v>
      </c>
      <c r="R1938" t="s">
        <v>1258</v>
      </c>
      <c r="S1938">
        <v>87605326</v>
      </c>
      <c r="T1938">
        <v>176.01983269999999</v>
      </c>
      <c r="U1938" t="s">
        <v>31</v>
      </c>
      <c r="V1938" t="s">
        <v>4100</v>
      </c>
      <c r="W1938" t="s">
        <v>23</v>
      </c>
    </row>
    <row r="1939" spans="1:23" x14ac:dyDescent="0.4">
      <c r="A1939">
        <v>1938</v>
      </c>
      <c r="B1939">
        <v>1</v>
      </c>
      <c r="C1939">
        <v>1</v>
      </c>
      <c r="D1939">
        <v>1</v>
      </c>
      <c r="E1939">
        <v>1</v>
      </c>
      <c r="F1939">
        <v>0.26934120015597601</v>
      </c>
      <c r="G1939">
        <v>-149.28471393136499</v>
      </c>
      <c r="H1939">
        <v>0.99547738693467303</v>
      </c>
      <c r="I1939">
        <v>58.765542108267297</v>
      </c>
      <c r="J1939" t="s">
        <v>2580</v>
      </c>
      <c r="K1939" t="s">
        <v>25</v>
      </c>
      <c r="L1939" t="s">
        <v>2581</v>
      </c>
      <c r="M1939" t="s">
        <v>2582</v>
      </c>
      <c r="N1939" t="s">
        <v>28</v>
      </c>
      <c r="O1939" t="s">
        <v>2583</v>
      </c>
      <c r="P1939">
        <v>4.1999998099999996</v>
      </c>
      <c r="Q1939" t="s">
        <v>2584</v>
      </c>
      <c r="R1939" t="s">
        <v>2585</v>
      </c>
      <c r="S1939">
        <v>3178498</v>
      </c>
      <c r="T1939">
        <v>781.47326869999995</v>
      </c>
      <c r="U1939" t="s">
        <v>31</v>
      </c>
      <c r="V1939" t="s">
        <v>4101</v>
      </c>
      <c r="W1939" t="s">
        <v>23</v>
      </c>
    </row>
    <row r="1940" spans="1:23" x14ac:dyDescent="0.4">
      <c r="A1940">
        <v>1939</v>
      </c>
      <c r="B1940">
        <v>1</v>
      </c>
      <c r="C1940">
        <v>1</v>
      </c>
      <c r="D1940">
        <v>1</v>
      </c>
      <c r="E1940">
        <v>1</v>
      </c>
      <c r="F1940">
        <v>0.26934120015597601</v>
      </c>
      <c r="G1940">
        <v>-149.28471393136499</v>
      </c>
      <c r="H1940" t="s">
        <v>23</v>
      </c>
      <c r="I1940">
        <v>58.765542108267297</v>
      </c>
      <c r="J1940" t="s">
        <v>2580</v>
      </c>
      <c r="K1940" t="s">
        <v>25</v>
      </c>
      <c r="L1940" t="s">
        <v>2581</v>
      </c>
      <c r="M1940" t="s">
        <v>2582</v>
      </c>
      <c r="N1940" t="s">
        <v>28</v>
      </c>
      <c r="O1940" t="s">
        <v>2583</v>
      </c>
      <c r="P1940">
        <v>4.1999998099999996</v>
      </c>
      <c r="Q1940" t="s">
        <v>2584</v>
      </c>
      <c r="R1940" t="s">
        <v>2585</v>
      </c>
      <c r="S1940">
        <v>3178498</v>
      </c>
      <c r="T1940">
        <v>781.47326869999995</v>
      </c>
      <c r="U1940" t="s">
        <v>31</v>
      </c>
      <c r="V1940" t="s">
        <v>4102</v>
      </c>
      <c r="W1940" t="s">
        <v>23</v>
      </c>
    </row>
    <row r="1941" spans="1:23" x14ac:dyDescent="0.4">
      <c r="A1941">
        <v>1940</v>
      </c>
      <c r="B1941">
        <v>1</v>
      </c>
      <c r="C1941">
        <v>2</v>
      </c>
      <c r="D1941">
        <v>1</v>
      </c>
      <c r="E1941">
        <v>1</v>
      </c>
      <c r="F1941">
        <v>0.26910495064763901</v>
      </c>
      <c r="G1941">
        <v>-50.710025264124702</v>
      </c>
      <c r="H1941" t="s">
        <v>23</v>
      </c>
      <c r="I1941">
        <v>42.117102943338701</v>
      </c>
      <c r="J1941" t="s">
        <v>2455</v>
      </c>
      <c r="K1941" t="s">
        <v>25</v>
      </c>
      <c r="L1941" t="s">
        <v>4103</v>
      </c>
      <c r="M1941" t="s">
        <v>4104</v>
      </c>
      <c r="N1941" t="s">
        <v>4105</v>
      </c>
      <c r="O1941" t="s">
        <v>4106</v>
      </c>
      <c r="P1941">
        <v>-1.89999998</v>
      </c>
      <c r="Q1941">
        <v>44258847</v>
      </c>
      <c r="R1941" t="s">
        <v>4107</v>
      </c>
      <c r="S1941">
        <v>3178514</v>
      </c>
      <c r="T1941">
        <v>741.22365549999995</v>
      </c>
      <c r="U1941" t="s">
        <v>31</v>
      </c>
      <c r="V1941" t="s">
        <v>4108</v>
      </c>
      <c r="W1941" t="s">
        <v>23</v>
      </c>
    </row>
    <row r="1942" spans="1:23" x14ac:dyDescent="0.4">
      <c r="A1942">
        <v>1941</v>
      </c>
      <c r="B1942">
        <v>1</v>
      </c>
      <c r="C1942">
        <v>2</v>
      </c>
      <c r="D1942">
        <v>1</v>
      </c>
      <c r="E1942">
        <v>1</v>
      </c>
      <c r="F1942">
        <v>0.26910495064763901</v>
      </c>
      <c r="G1942">
        <v>-50.710025264124702</v>
      </c>
      <c r="H1942">
        <v>0.999999999999999</v>
      </c>
      <c r="I1942">
        <v>42.117102943338701</v>
      </c>
      <c r="J1942" t="s">
        <v>2455</v>
      </c>
      <c r="K1942" t="s">
        <v>25</v>
      </c>
      <c r="L1942" t="s">
        <v>4103</v>
      </c>
      <c r="M1942" t="s">
        <v>4104</v>
      </c>
      <c r="N1942" t="s">
        <v>4105</v>
      </c>
      <c r="O1942" t="s">
        <v>4106</v>
      </c>
      <c r="P1942">
        <v>-1.89999998</v>
      </c>
      <c r="Q1942">
        <v>44258847</v>
      </c>
      <c r="R1942" t="s">
        <v>4107</v>
      </c>
      <c r="S1942">
        <v>3178514</v>
      </c>
      <c r="T1942">
        <v>741.22365549999995</v>
      </c>
      <c r="U1942" t="s">
        <v>31</v>
      </c>
      <c r="V1942" t="s">
        <v>4109</v>
      </c>
      <c r="W1942" t="s">
        <v>23</v>
      </c>
    </row>
    <row r="1943" spans="1:23" x14ac:dyDescent="0.4">
      <c r="A1943">
        <v>1942</v>
      </c>
      <c r="B1943">
        <v>1</v>
      </c>
      <c r="C1943">
        <v>2</v>
      </c>
      <c r="D1943">
        <v>1</v>
      </c>
      <c r="E1943">
        <v>3</v>
      </c>
      <c r="F1943">
        <v>0.26907286167897898</v>
      </c>
      <c r="G1943">
        <v>-101.07854203247599</v>
      </c>
      <c r="H1943">
        <v>0.357788944723618</v>
      </c>
      <c r="I1943">
        <v>95.220313485021407</v>
      </c>
      <c r="J1943" t="s">
        <v>1776</v>
      </c>
      <c r="K1943" t="s">
        <v>25</v>
      </c>
      <c r="L1943" t="s">
        <v>1777</v>
      </c>
      <c r="M1943" t="s">
        <v>1778</v>
      </c>
      <c r="N1943" t="s">
        <v>1779</v>
      </c>
      <c r="O1943" t="s">
        <v>1780</v>
      </c>
      <c r="P1943">
        <v>-1.36164653</v>
      </c>
      <c r="Q1943" t="s">
        <v>1781</v>
      </c>
      <c r="R1943" t="s">
        <v>1782</v>
      </c>
      <c r="S1943">
        <v>8606711810</v>
      </c>
      <c r="T1943">
        <v>317.0655792</v>
      </c>
      <c r="U1943" t="s">
        <v>31</v>
      </c>
      <c r="V1943" t="s">
        <v>4110</v>
      </c>
      <c r="W1943" t="s">
        <v>23</v>
      </c>
    </row>
    <row r="1944" spans="1:23" x14ac:dyDescent="0.4">
      <c r="A1944">
        <v>1943</v>
      </c>
      <c r="B1944">
        <v>1</v>
      </c>
      <c r="C1944">
        <v>2</v>
      </c>
      <c r="D1944">
        <v>1</v>
      </c>
      <c r="E1944">
        <v>1</v>
      </c>
      <c r="F1944">
        <v>0.26884613342727998</v>
      </c>
      <c r="G1944">
        <v>-60.539355615129203</v>
      </c>
      <c r="H1944">
        <v>0.999999999999999</v>
      </c>
      <c r="I1944">
        <v>32.342197921194703</v>
      </c>
      <c r="J1944" t="s">
        <v>2364</v>
      </c>
      <c r="K1944" t="s">
        <v>25</v>
      </c>
      <c r="L1944" t="s">
        <v>2365</v>
      </c>
      <c r="M1944" t="s">
        <v>2366</v>
      </c>
      <c r="N1944" t="s">
        <v>2367</v>
      </c>
      <c r="O1944" t="s">
        <v>2368</v>
      </c>
      <c r="P1944">
        <v>2.2349462500000001</v>
      </c>
      <c r="Q1944" t="s">
        <v>2369</v>
      </c>
      <c r="R1944" t="s">
        <v>2370</v>
      </c>
      <c r="S1944">
        <v>255781758</v>
      </c>
      <c r="T1944">
        <v>271.06009990000001</v>
      </c>
      <c r="U1944" t="s">
        <v>31</v>
      </c>
      <c r="V1944" t="s">
        <v>4111</v>
      </c>
      <c r="W1944" t="s">
        <v>23</v>
      </c>
    </row>
    <row r="1945" spans="1:23" x14ac:dyDescent="0.4">
      <c r="A1945">
        <v>1944</v>
      </c>
      <c r="B1945">
        <v>1</v>
      </c>
      <c r="C1945">
        <v>2</v>
      </c>
      <c r="D1945">
        <v>1</v>
      </c>
      <c r="E1945">
        <v>1</v>
      </c>
      <c r="F1945">
        <v>0.26884613342727998</v>
      </c>
      <c r="G1945">
        <v>-60.539355615129203</v>
      </c>
      <c r="H1945" t="s">
        <v>23</v>
      </c>
      <c r="I1945">
        <v>32.342197921194703</v>
      </c>
      <c r="J1945" t="s">
        <v>2364</v>
      </c>
      <c r="K1945" t="s">
        <v>25</v>
      </c>
      <c r="L1945" t="s">
        <v>2365</v>
      </c>
      <c r="M1945" t="s">
        <v>2366</v>
      </c>
      <c r="N1945" t="s">
        <v>2367</v>
      </c>
      <c r="O1945" t="s">
        <v>2368</v>
      </c>
      <c r="P1945">
        <v>2.2349462500000001</v>
      </c>
      <c r="Q1945" t="s">
        <v>2369</v>
      </c>
      <c r="R1945" t="s">
        <v>2370</v>
      </c>
      <c r="S1945">
        <v>255781758</v>
      </c>
      <c r="T1945">
        <v>271.06009990000001</v>
      </c>
      <c r="U1945" t="s">
        <v>31</v>
      </c>
      <c r="V1945" t="s">
        <v>4112</v>
      </c>
      <c r="W1945" t="s">
        <v>23</v>
      </c>
    </row>
    <row r="1946" spans="1:23" x14ac:dyDescent="0.4">
      <c r="A1946">
        <v>1945</v>
      </c>
      <c r="B1946">
        <v>1</v>
      </c>
      <c r="C1946">
        <v>1</v>
      </c>
      <c r="D1946">
        <v>1</v>
      </c>
      <c r="E1946">
        <v>1</v>
      </c>
      <c r="F1946">
        <v>0.26883935566914902</v>
      </c>
      <c r="G1946">
        <v>-29.6391991704837</v>
      </c>
      <c r="H1946">
        <v>0.999999999999999</v>
      </c>
      <c r="I1946">
        <v>69.941088547271605</v>
      </c>
      <c r="J1946" t="s">
        <v>2364</v>
      </c>
      <c r="K1946" t="s">
        <v>25</v>
      </c>
      <c r="L1946" t="s">
        <v>2365</v>
      </c>
      <c r="M1946" t="s">
        <v>2366</v>
      </c>
      <c r="N1946" t="s">
        <v>2367</v>
      </c>
      <c r="O1946" t="s">
        <v>2368</v>
      </c>
      <c r="P1946">
        <v>2.2349462500000001</v>
      </c>
      <c r="Q1946" t="s">
        <v>2369</v>
      </c>
      <c r="R1946" t="s">
        <v>2370</v>
      </c>
      <c r="S1946">
        <v>255781758</v>
      </c>
      <c r="T1946">
        <v>271.06009999999998</v>
      </c>
      <c r="U1946" t="s">
        <v>31</v>
      </c>
      <c r="V1946" t="s">
        <v>4113</v>
      </c>
      <c r="W1946" t="s">
        <v>23</v>
      </c>
    </row>
    <row r="1947" spans="1:23" x14ac:dyDescent="0.4">
      <c r="A1947">
        <v>1946</v>
      </c>
      <c r="B1947">
        <v>1</v>
      </c>
      <c r="C1947">
        <v>1</v>
      </c>
      <c r="D1947">
        <v>1</v>
      </c>
      <c r="E1947">
        <v>1</v>
      </c>
      <c r="F1947">
        <v>0.26883935566914902</v>
      </c>
      <c r="G1947">
        <v>-29.6391991704837</v>
      </c>
      <c r="H1947" t="s">
        <v>23</v>
      </c>
      <c r="I1947">
        <v>69.941088547271605</v>
      </c>
      <c r="J1947" t="s">
        <v>2364</v>
      </c>
      <c r="K1947" t="s">
        <v>25</v>
      </c>
      <c r="L1947" t="s">
        <v>2365</v>
      </c>
      <c r="M1947" t="s">
        <v>2366</v>
      </c>
      <c r="N1947" t="s">
        <v>2367</v>
      </c>
      <c r="O1947" t="s">
        <v>2368</v>
      </c>
      <c r="P1947">
        <v>2.2349462500000001</v>
      </c>
      <c r="Q1947" t="s">
        <v>2369</v>
      </c>
      <c r="R1947" t="s">
        <v>2370</v>
      </c>
      <c r="S1947">
        <v>255781758</v>
      </c>
      <c r="T1947">
        <v>271.06009999999998</v>
      </c>
      <c r="U1947" t="s">
        <v>31</v>
      </c>
      <c r="V1947" t="s">
        <v>4114</v>
      </c>
      <c r="W1947" t="s">
        <v>23</v>
      </c>
    </row>
    <row r="1948" spans="1:23" x14ac:dyDescent="0.4">
      <c r="A1948">
        <v>1947</v>
      </c>
      <c r="B1948">
        <v>1</v>
      </c>
      <c r="C1948">
        <v>1</v>
      </c>
      <c r="D1948">
        <v>1</v>
      </c>
      <c r="E1948">
        <v>1</v>
      </c>
      <c r="F1948">
        <v>0.268774254570259</v>
      </c>
      <c r="G1948">
        <v>-27.098386280716401</v>
      </c>
      <c r="H1948" t="s">
        <v>23</v>
      </c>
      <c r="I1948">
        <v>115.48841094048301</v>
      </c>
      <c r="J1948" t="s">
        <v>2364</v>
      </c>
      <c r="K1948" t="s">
        <v>25</v>
      </c>
      <c r="L1948" t="s">
        <v>2365</v>
      </c>
      <c r="M1948" t="s">
        <v>2366</v>
      </c>
      <c r="N1948" t="s">
        <v>2367</v>
      </c>
      <c r="O1948" t="s">
        <v>2368</v>
      </c>
      <c r="P1948">
        <v>2.2349462500000001</v>
      </c>
      <c r="Q1948" t="s">
        <v>2369</v>
      </c>
      <c r="R1948" t="s">
        <v>2370</v>
      </c>
      <c r="S1948">
        <v>255781758</v>
      </c>
      <c r="T1948">
        <v>271.06009999999998</v>
      </c>
      <c r="U1948" t="s">
        <v>31</v>
      </c>
      <c r="V1948" t="s">
        <v>4115</v>
      </c>
      <c r="W1948" t="s">
        <v>23</v>
      </c>
    </row>
    <row r="1949" spans="1:23" x14ac:dyDescent="0.4">
      <c r="A1949">
        <v>1948</v>
      </c>
      <c r="B1949">
        <v>1</v>
      </c>
      <c r="C1949">
        <v>1</v>
      </c>
      <c r="D1949">
        <v>1</v>
      </c>
      <c r="E1949">
        <v>1</v>
      </c>
      <c r="F1949">
        <v>0.268774254570259</v>
      </c>
      <c r="G1949">
        <v>-27.098386280716401</v>
      </c>
      <c r="H1949">
        <v>0.999999999999999</v>
      </c>
      <c r="I1949">
        <v>115.48841094048301</v>
      </c>
      <c r="J1949" t="s">
        <v>2364</v>
      </c>
      <c r="K1949" t="s">
        <v>25</v>
      </c>
      <c r="L1949" t="s">
        <v>2365</v>
      </c>
      <c r="M1949" t="s">
        <v>2366</v>
      </c>
      <c r="N1949" t="s">
        <v>2367</v>
      </c>
      <c r="O1949" t="s">
        <v>2368</v>
      </c>
      <c r="P1949">
        <v>2.2349462500000001</v>
      </c>
      <c r="Q1949" t="s">
        <v>2369</v>
      </c>
      <c r="R1949" t="s">
        <v>2370</v>
      </c>
      <c r="S1949">
        <v>255781758</v>
      </c>
      <c r="T1949">
        <v>271.06009999999998</v>
      </c>
      <c r="U1949" t="s">
        <v>31</v>
      </c>
      <c r="V1949" t="s">
        <v>4116</v>
      </c>
      <c r="W1949" t="s">
        <v>23</v>
      </c>
    </row>
    <row r="1950" spans="1:23" x14ac:dyDescent="0.4">
      <c r="A1950">
        <v>1949</v>
      </c>
      <c r="B1950">
        <v>1</v>
      </c>
      <c r="C1950">
        <v>1</v>
      </c>
      <c r="D1950">
        <v>1</v>
      </c>
      <c r="E1950">
        <v>1</v>
      </c>
      <c r="F1950">
        <v>0.268505470639817</v>
      </c>
      <c r="G1950">
        <v>-42.369226519481998</v>
      </c>
      <c r="H1950" t="s">
        <v>23</v>
      </c>
      <c r="I1950">
        <v>11.3438515826338</v>
      </c>
      <c r="J1950" t="s">
        <v>545</v>
      </c>
      <c r="K1950" t="s">
        <v>25</v>
      </c>
      <c r="L1950" t="s">
        <v>546</v>
      </c>
      <c r="M1950" t="s">
        <v>547</v>
      </c>
      <c r="N1950" t="s">
        <v>548</v>
      </c>
      <c r="O1950" t="s">
        <v>549</v>
      </c>
      <c r="P1950">
        <v>3.7000000499999999</v>
      </c>
      <c r="Q1950" t="s">
        <v>550</v>
      </c>
      <c r="R1950" t="s">
        <v>551</v>
      </c>
      <c r="S1950">
        <v>255708030</v>
      </c>
      <c r="T1950">
        <v>823.41106239999999</v>
      </c>
      <c r="U1950" t="s">
        <v>31</v>
      </c>
      <c r="V1950" t="s">
        <v>4117</v>
      </c>
      <c r="W1950" t="s">
        <v>23</v>
      </c>
    </row>
    <row r="1951" spans="1:23" x14ac:dyDescent="0.4">
      <c r="A1951">
        <v>1950</v>
      </c>
      <c r="B1951">
        <v>1</v>
      </c>
      <c r="C1951">
        <v>1</v>
      </c>
      <c r="D1951">
        <v>1</v>
      </c>
      <c r="E1951">
        <v>1</v>
      </c>
      <c r="F1951">
        <v>0.268505470639817</v>
      </c>
      <c r="G1951">
        <v>-42.369226519481998</v>
      </c>
      <c r="H1951">
        <v>0.999999999999999</v>
      </c>
      <c r="I1951">
        <v>11.3438515826338</v>
      </c>
      <c r="J1951" t="s">
        <v>545</v>
      </c>
      <c r="K1951" t="s">
        <v>25</v>
      </c>
      <c r="L1951" t="s">
        <v>546</v>
      </c>
      <c r="M1951" t="s">
        <v>547</v>
      </c>
      <c r="N1951" t="s">
        <v>548</v>
      </c>
      <c r="O1951" t="s">
        <v>549</v>
      </c>
      <c r="P1951">
        <v>3.7000000499999999</v>
      </c>
      <c r="Q1951" t="s">
        <v>550</v>
      </c>
      <c r="R1951" t="s">
        <v>551</v>
      </c>
      <c r="S1951">
        <v>255708030</v>
      </c>
      <c r="T1951">
        <v>823.41106239999999</v>
      </c>
      <c r="U1951" t="s">
        <v>31</v>
      </c>
      <c r="V1951" t="s">
        <v>4118</v>
      </c>
      <c r="W1951" t="s">
        <v>23</v>
      </c>
    </row>
    <row r="1952" spans="1:23" x14ac:dyDescent="0.4">
      <c r="A1952">
        <v>1951</v>
      </c>
      <c r="B1952">
        <v>1</v>
      </c>
      <c r="C1952">
        <v>1</v>
      </c>
      <c r="D1952">
        <v>1</v>
      </c>
      <c r="E1952">
        <v>1</v>
      </c>
      <c r="F1952">
        <v>0.26845035801439399</v>
      </c>
      <c r="G1952">
        <v>-318.12903849408701</v>
      </c>
      <c r="H1952" t="s">
        <v>23</v>
      </c>
      <c r="I1952">
        <v>56.155195192991101</v>
      </c>
      <c r="J1952" t="s">
        <v>4119</v>
      </c>
      <c r="K1952" t="s">
        <v>25</v>
      </c>
      <c r="L1952" t="s">
        <v>4120</v>
      </c>
      <c r="M1952" t="s">
        <v>4121</v>
      </c>
      <c r="N1952" t="s">
        <v>28</v>
      </c>
      <c r="O1952" t="s">
        <v>4122</v>
      </c>
      <c r="P1952">
        <v>1.3106519000000001</v>
      </c>
      <c r="Q1952" t="s">
        <v>4123</v>
      </c>
      <c r="R1952" t="s">
        <v>4124</v>
      </c>
      <c r="S1952">
        <v>16777218</v>
      </c>
      <c r="T1952">
        <v>271.09719999999999</v>
      </c>
      <c r="U1952" t="s">
        <v>31</v>
      </c>
      <c r="V1952" t="s">
        <v>4125</v>
      </c>
      <c r="W1952" t="s">
        <v>23</v>
      </c>
    </row>
    <row r="1953" spans="1:23" x14ac:dyDescent="0.4">
      <c r="A1953">
        <v>1952</v>
      </c>
      <c r="B1953">
        <v>1</v>
      </c>
      <c r="C1953">
        <v>1</v>
      </c>
      <c r="D1953">
        <v>1</v>
      </c>
      <c r="E1953">
        <v>1</v>
      </c>
      <c r="F1953">
        <v>0.26845035801439399</v>
      </c>
      <c r="G1953">
        <v>-318.12903849408701</v>
      </c>
      <c r="H1953">
        <v>0.999999999999999</v>
      </c>
      <c r="I1953">
        <v>56.155195192991101</v>
      </c>
      <c r="J1953" t="s">
        <v>4119</v>
      </c>
      <c r="K1953" t="s">
        <v>25</v>
      </c>
      <c r="L1953" t="s">
        <v>4120</v>
      </c>
      <c r="M1953" t="s">
        <v>4121</v>
      </c>
      <c r="N1953" t="s">
        <v>28</v>
      </c>
      <c r="O1953" t="s">
        <v>4122</v>
      </c>
      <c r="P1953">
        <v>1.3106519000000001</v>
      </c>
      <c r="Q1953" t="s">
        <v>4123</v>
      </c>
      <c r="R1953" t="s">
        <v>4124</v>
      </c>
      <c r="S1953">
        <v>16777218</v>
      </c>
      <c r="T1953">
        <v>271.09719999999999</v>
      </c>
      <c r="U1953" t="s">
        <v>31</v>
      </c>
      <c r="V1953" t="s">
        <v>4126</v>
      </c>
      <c r="W1953" t="s">
        <v>23</v>
      </c>
    </row>
    <row r="1954" spans="1:23" x14ac:dyDescent="0.4">
      <c r="A1954">
        <v>1953</v>
      </c>
      <c r="B1954">
        <v>1</v>
      </c>
      <c r="C1954">
        <v>1</v>
      </c>
      <c r="D1954">
        <v>1</v>
      </c>
      <c r="E1954">
        <v>1</v>
      </c>
      <c r="F1954">
        <v>0.26834134264230602</v>
      </c>
      <c r="G1954">
        <v>-57.641462730465101</v>
      </c>
      <c r="H1954">
        <v>0.999999999999999</v>
      </c>
      <c r="I1954">
        <v>18.340588166499298</v>
      </c>
      <c r="J1954" t="s">
        <v>3087</v>
      </c>
      <c r="K1954" t="s">
        <v>25</v>
      </c>
      <c r="L1954" t="s">
        <v>4127</v>
      </c>
      <c r="M1954" t="s">
        <v>4128</v>
      </c>
      <c r="N1954" t="s">
        <v>4129</v>
      </c>
      <c r="O1954" t="s">
        <v>4130</v>
      </c>
      <c r="P1954">
        <v>3.5</v>
      </c>
      <c r="Q1954" t="s">
        <v>4131</v>
      </c>
      <c r="R1954" t="s">
        <v>4132</v>
      </c>
      <c r="S1954">
        <v>8660738118</v>
      </c>
      <c r="T1954">
        <v>241.0859207</v>
      </c>
      <c r="U1954" t="s">
        <v>31</v>
      </c>
      <c r="V1954" t="s">
        <v>4133</v>
      </c>
      <c r="W1954" t="s">
        <v>23</v>
      </c>
    </row>
    <row r="1955" spans="1:23" x14ac:dyDescent="0.4">
      <c r="A1955">
        <v>1954</v>
      </c>
      <c r="B1955">
        <v>1</v>
      </c>
      <c r="C1955">
        <v>1</v>
      </c>
      <c r="D1955">
        <v>1</v>
      </c>
      <c r="E1955">
        <v>1</v>
      </c>
      <c r="F1955">
        <v>0.26834134264230602</v>
      </c>
      <c r="G1955">
        <v>-57.641462730465101</v>
      </c>
      <c r="H1955" t="s">
        <v>23</v>
      </c>
      <c r="I1955">
        <v>18.340588166499298</v>
      </c>
      <c r="J1955" t="s">
        <v>3087</v>
      </c>
      <c r="K1955" t="s">
        <v>25</v>
      </c>
      <c r="L1955" t="s">
        <v>4127</v>
      </c>
      <c r="M1955" t="s">
        <v>4128</v>
      </c>
      <c r="N1955" t="s">
        <v>4129</v>
      </c>
      <c r="O1955" t="s">
        <v>4130</v>
      </c>
      <c r="P1955">
        <v>3.5</v>
      </c>
      <c r="Q1955" t="s">
        <v>4131</v>
      </c>
      <c r="R1955" t="s">
        <v>4132</v>
      </c>
      <c r="S1955">
        <v>8660738118</v>
      </c>
      <c r="T1955">
        <v>241.0859207</v>
      </c>
      <c r="U1955" t="s">
        <v>31</v>
      </c>
      <c r="V1955" t="s">
        <v>4134</v>
      </c>
      <c r="W1955" t="s">
        <v>23</v>
      </c>
    </row>
    <row r="1956" spans="1:23" x14ac:dyDescent="0.4">
      <c r="A1956">
        <v>1955</v>
      </c>
      <c r="B1956">
        <v>1</v>
      </c>
      <c r="C1956">
        <v>1</v>
      </c>
      <c r="D1956">
        <v>1</v>
      </c>
      <c r="E1956">
        <v>1</v>
      </c>
      <c r="F1956">
        <v>0.268320191068461</v>
      </c>
      <c r="G1956">
        <v>-68.170200724401198</v>
      </c>
      <c r="H1956" t="s">
        <v>23</v>
      </c>
      <c r="I1956">
        <v>5.21307014369855</v>
      </c>
      <c r="J1956" t="s">
        <v>4135</v>
      </c>
      <c r="K1956" t="s">
        <v>25</v>
      </c>
      <c r="L1956" t="s">
        <v>4136</v>
      </c>
      <c r="M1956" t="s">
        <v>4137</v>
      </c>
      <c r="N1956" t="s">
        <v>4138</v>
      </c>
      <c r="O1956" t="s">
        <v>4139</v>
      </c>
      <c r="P1956">
        <v>4.1234784099999997</v>
      </c>
      <c r="Q1956" t="s">
        <v>4140</v>
      </c>
      <c r="R1956" t="s">
        <v>4141</v>
      </c>
      <c r="S1956">
        <v>86960502</v>
      </c>
      <c r="T1956">
        <v>247.1229749</v>
      </c>
      <c r="U1956" t="s">
        <v>31</v>
      </c>
      <c r="V1956" t="s">
        <v>4142</v>
      </c>
      <c r="W1956" t="s">
        <v>23</v>
      </c>
    </row>
    <row r="1957" spans="1:23" x14ac:dyDescent="0.4">
      <c r="A1957">
        <v>1956</v>
      </c>
      <c r="B1957">
        <v>1</v>
      </c>
      <c r="C1957">
        <v>1</v>
      </c>
      <c r="D1957">
        <v>1</v>
      </c>
      <c r="E1957">
        <v>1</v>
      </c>
      <c r="F1957">
        <v>0.268320191068461</v>
      </c>
      <c r="G1957">
        <v>-68.170200724401198</v>
      </c>
      <c r="H1957">
        <v>0.999999999999999</v>
      </c>
      <c r="I1957">
        <v>5.21307014369855</v>
      </c>
      <c r="J1957" t="s">
        <v>4135</v>
      </c>
      <c r="K1957" t="s">
        <v>25</v>
      </c>
      <c r="L1957" t="s">
        <v>4136</v>
      </c>
      <c r="M1957" t="s">
        <v>4137</v>
      </c>
      <c r="N1957" t="s">
        <v>4138</v>
      </c>
      <c r="O1957" t="s">
        <v>4139</v>
      </c>
      <c r="P1957">
        <v>4.1234784099999997</v>
      </c>
      <c r="Q1957" t="s">
        <v>4140</v>
      </c>
      <c r="R1957" t="s">
        <v>4141</v>
      </c>
      <c r="S1957">
        <v>86960502</v>
      </c>
      <c r="T1957">
        <v>247.1229749</v>
      </c>
      <c r="U1957" t="s">
        <v>31</v>
      </c>
      <c r="V1957" t="s">
        <v>4143</v>
      </c>
      <c r="W1957" t="s">
        <v>23</v>
      </c>
    </row>
    <row r="1958" spans="1:23" x14ac:dyDescent="0.4">
      <c r="A1958">
        <v>1957</v>
      </c>
      <c r="B1958">
        <v>1</v>
      </c>
      <c r="C1958">
        <v>2</v>
      </c>
      <c r="D1958">
        <v>1</v>
      </c>
      <c r="E1958">
        <v>1</v>
      </c>
      <c r="F1958">
        <v>0.26809704112691302</v>
      </c>
      <c r="G1958">
        <v>-25.174896396337399</v>
      </c>
      <c r="H1958">
        <v>0.999999999999999</v>
      </c>
      <c r="I1958">
        <v>15.3158583162265</v>
      </c>
      <c r="J1958" t="s">
        <v>3355</v>
      </c>
      <c r="K1958" t="s">
        <v>25</v>
      </c>
      <c r="L1958" t="s">
        <v>3356</v>
      </c>
      <c r="M1958" t="s">
        <v>3357</v>
      </c>
      <c r="N1958" t="s">
        <v>3358</v>
      </c>
      <c r="O1958" t="s">
        <v>3359</v>
      </c>
      <c r="P1958">
        <v>2.5</v>
      </c>
      <c r="Q1958" t="s">
        <v>3360</v>
      </c>
      <c r="R1958" t="s">
        <v>3361</v>
      </c>
      <c r="S1958">
        <v>42969645130</v>
      </c>
      <c r="T1958">
        <v>839.40597700000001</v>
      </c>
      <c r="U1958" t="s">
        <v>31</v>
      </c>
      <c r="V1958" t="s">
        <v>4144</v>
      </c>
      <c r="W1958" t="s">
        <v>23</v>
      </c>
    </row>
    <row r="1959" spans="1:23" x14ac:dyDescent="0.4">
      <c r="A1959">
        <v>1958</v>
      </c>
      <c r="B1959">
        <v>1</v>
      </c>
      <c r="C1959">
        <v>2</v>
      </c>
      <c r="D1959">
        <v>1</v>
      </c>
      <c r="E1959">
        <v>1</v>
      </c>
      <c r="F1959">
        <v>0.26809704112691302</v>
      </c>
      <c r="G1959">
        <v>-25.174896396337399</v>
      </c>
      <c r="H1959" t="s">
        <v>23</v>
      </c>
      <c r="I1959">
        <v>15.3158583162265</v>
      </c>
      <c r="J1959" t="s">
        <v>3355</v>
      </c>
      <c r="K1959" t="s">
        <v>25</v>
      </c>
      <c r="L1959" t="s">
        <v>3356</v>
      </c>
      <c r="M1959" t="s">
        <v>3357</v>
      </c>
      <c r="N1959" t="s">
        <v>3358</v>
      </c>
      <c r="O1959" t="s">
        <v>3359</v>
      </c>
      <c r="P1959">
        <v>2.5</v>
      </c>
      <c r="Q1959" t="s">
        <v>3360</v>
      </c>
      <c r="R1959" t="s">
        <v>3361</v>
      </c>
      <c r="S1959">
        <v>42969645130</v>
      </c>
      <c r="T1959">
        <v>839.40597700000001</v>
      </c>
      <c r="U1959" t="s">
        <v>31</v>
      </c>
      <c r="V1959" t="s">
        <v>4145</v>
      </c>
      <c r="W1959" t="s">
        <v>23</v>
      </c>
    </row>
    <row r="1960" spans="1:23" x14ac:dyDescent="0.4">
      <c r="A1960">
        <v>1959</v>
      </c>
      <c r="B1960">
        <v>1</v>
      </c>
      <c r="C1960">
        <v>1</v>
      </c>
      <c r="D1960">
        <v>1</v>
      </c>
      <c r="E1960">
        <v>1</v>
      </c>
      <c r="F1960">
        <v>0.26761622557619602</v>
      </c>
      <c r="G1960">
        <v>-76.8841657632139</v>
      </c>
      <c r="H1960">
        <v>0.999999999999999</v>
      </c>
      <c r="I1960">
        <v>25.307738070954201</v>
      </c>
      <c r="J1960" t="s">
        <v>2743</v>
      </c>
      <c r="K1960" t="s">
        <v>25</v>
      </c>
      <c r="L1960" t="s">
        <v>2744</v>
      </c>
      <c r="M1960" t="s">
        <v>2745</v>
      </c>
      <c r="N1960" t="s">
        <v>2746</v>
      </c>
      <c r="O1960" t="s">
        <v>2747</v>
      </c>
      <c r="P1960">
        <v>1.4723249700000001</v>
      </c>
      <c r="Q1960" t="s">
        <v>2748</v>
      </c>
      <c r="R1960" t="s">
        <v>2749</v>
      </c>
      <c r="S1960">
        <v>121629054</v>
      </c>
      <c r="T1960">
        <v>291.08631459999998</v>
      </c>
      <c r="U1960" t="s">
        <v>31</v>
      </c>
      <c r="V1960" t="s">
        <v>4146</v>
      </c>
      <c r="W1960" t="s">
        <v>23</v>
      </c>
    </row>
    <row r="1961" spans="1:23" x14ac:dyDescent="0.4">
      <c r="A1961">
        <v>1960</v>
      </c>
      <c r="B1961">
        <v>1</v>
      </c>
      <c r="C1961">
        <v>1</v>
      </c>
      <c r="D1961">
        <v>1</v>
      </c>
      <c r="E1961">
        <v>1</v>
      </c>
      <c r="F1961">
        <v>0.26761622557619602</v>
      </c>
      <c r="G1961">
        <v>-76.8841657632139</v>
      </c>
      <c r="H1961" t="s">
        <v>23</v>
      </c>
      <c r="I1961">
        <v>25.307738070954201</v>
      </c>
      <c r="J1961" t="s">
        <v>2743</v>
      </c>
      <c r="K1961" t="s">
        <v>25</v>
      </c>
      <c r="L1961" t="s">
        <v>2744</v>
      </c>
      <c r="M1961" t="s">
        <v>2745</v>
      </c>
      <c r="N1961" t="s">
        <v>2746</v>
      </c>
      <c r="O1961" t="s">
        <v>2747</v>
      </c>
      <c r="P1961">
        <v>1.4723249700000001</v>
      </c>
      <c r="Q1961" t="s">
        <v>2748</v>
      </c>
      <c r="R1961" t="s">
        <v>2749</v>
      </c>
      <c r="S1961">
        <v>121629054</v>
      </c>
      <c r="T1961">
        <v>291.08631459999998</v>
      </c>
      <c r="U1961" t="s">
        <v>31</v>
      </c>
      <c r="V1961" t="s">
        <v>4147</v>
      </c>
      <c r="W1961" t="s">
        <v>23</v>
      </c>
    </row>
    <row r="1962" spans="1:23" x14ac:dyDescent="0.4">
      <c r="A1962">
        <v>1961</v>
      </c>
      <c r="B1962">
        <v>1</v>
      </c>
      <c r="C1962">
        <v>1</v>
      </c>
      <c r="D1962">
        <v>1</v>
      </c>
      <c r="E1962">
        <v>2</v>
      </c>
      <c r="F1962">
        <v>0.26731674205361</v>
      </c>
      <c r="G1962">
        <v>-158.72776041988101</v>
      </c>
      <c r="H1962">
        <v>0.95829145728643195</v>
      </c>
      <c r="I1962">
        <v>27.179743748341501</v>
      </c>
      <c r="J1962" t="s">
        <v>2815</v>
      </c>
      <c r="K1962" t="s">
        <v>25</v>
      </c>
      <c r="L1962" t="s">
        <v>2816</v>
      </c>
      <c r="M1962" t="s">
        <v>2817</v>
      </c>
      <c r="N1962" t="s">
        <v>2818</v>
      </c>
      <c r="O1962" t="s">
        <v>2819</v>
      </c>
      <c r="P1962">
        <v>-1.10000002</v>
      </c>
      <c r="Q1962" t="s">
        <v>2820</v>
      </c>
      <c r="R1962" t="s">
        <v>2821</v>
      </c>
      <c r="S1962">
        <v>255781246</v>
      </c>
      <c r="T1962">
        <v>611.19704679999995</v>
      </c>
      <c r="U1962" t="s">
        <v>31</v>
      </c>
      <c r="V1962" t="s">
        <v>4148</v>
      </c>
      <c r="W1962" t="s">
        <v>23</v>
      </c>
    </row>
    <row r="1963" spans="1:23" x14ac:dyDescent="0.4">
      <c r="A1963">
        <v>1962</v>
      </c>
      <c r="B1963">
        <v>1</v>
      </c>
      <c r="C1963">
        <v>1</v>
      </c>
      <c r="D1963">
        <v>1</v>
      </c>
      <c r="E1963">
        <v>1</v>
      </c>
      <c r="F1963">
        <v>0.266931524064635</v>
      </c>
      <c r="G1963">
        <v>-122.549184776346</v>
      </c>
      <c r="H1963" t="s">
        <v>23</v>
      </c>
      <c r="I1963">
        <v>12.5626693634755</v>
      </c>
      <c r="J1963" t="s">
        <v>1199</v>
      </c>
      <c r="K1963" t="s">
        <v>25</v>
      </c>
      <c r="L1963" t="s">
        <v>1200</v>
      </c>
      <c r="M1963" t="s">
        <v>1201</v>
      </c>
      <c r="N1963" t="s">
        <v>1202</v>
      </c>
      <c r="O1963" t="s">
        <v>1203</v>
      </c>
      <c r="P1963">
        <v>-1.39999998</v>
      </c>
      <c r="Q1963" t="s">
        <v>1204</v>
      </c>
      <c r="R1963" t="s">
        <v>1205</v>
      </c>
      <c r="S1963">
        <v>37544310</v>
      </c>
      <c r="T1963">
        <v>597.18139680000002</v>
      </c>
      <c r="U1963" t="s">
        <v>31</v>
      </c>
      <c r="V1963" t="s">
        <v>4149</v>
      </c>
      <c r="W1963" t="s">
        <v>23</v>
      </c>
    </row>
    <row r="1964" spans="1:23" x14ac:dyDescent="0.4">
      <c r="A1964">
        <v>1963</v>
      </c>
      <c r="B1964">
        <v>1</v>
      </c>
      <c r="C1964">
        <v>1</v>
      </c>
      <c r="D1964">
        <v>1</v>
      </c>
      <c r="E1964">
        <v>1</v>
      </c>
      <c r="F1964">
        <v>0.266931524064635</v>
      </c>
      <c r="G1964">
        <v>-122.549184776346</v>
      </c>
      <c r="H1964">
        <v>0.999999999999999</v>
      </c>
      <c r="I1964">
        <v>12.5626693634755</v>
      </c>
      <c r="J1964" t="s">
        <v>1199</v>
      </c>
      <c r="K1964" t="s">
        <v>25</v>
      </c>
      <c r="L1964" t="s">
        <v>1200</v>
      </c>
      <c r="M1964" t="s">
        <v>1201</v>
      </c>
      <c r="N1964" t="s">
        <v>1202</v>
      </c>
      <c r="O1964" t="s">
        <v>1203</v>
      </c>
      <c r="P1964">
        <v>-1.39999998</v>
      </c>
      <c r="Q1964" t="s">
        <v>1204</v>
      </c>
      <c r="R1964" t="s">
        <v>1205</v>
      </c>
      <c r="S1964">
        <v>37544310</v>
      </c>
      <c r="T1964">
        <v>597.18139680000002</v>
      </c>
      <c r="U1964" t="s">
        <v>31</v>
      </c>
      <c r="V1964" t="s">
        <v>4150</v>
      </c>
      <c r="W1964" t="s">
        <v>23</v>
      </c>
    </row>
    <row r="1965" spans="1:23" x14ac:dyDescent="0.4">
      <c r="A1965">
        <v>1964</v>
      </c>
      <c r="B1965">
        <v>1</v>
      </c>
      <c r="C1965">
        <v>1</v>
      </c>
      <c r="D1965">
        <v>1</v>
      </c>
      <c r="E1965">
        <v>3</v>
      </c>
      <c r="F1965">
        <v>0.266230716018651</v>
      </c>
      <c r="G1965">
        <v>-265.26106735662103</v>
      </c>
      <c r="H1965">
        <v>0.50854271356783898</v>
      </c>
      <c r="I1965">
        <v>30.453017864822399</v>
      </c>
      <c r="J1965" t="s">
        <v>4151</v>
      </c>
      <c r="K1965" t="s">
        <v>25</v>
      </c>
      <c r="L1965" t="s">
        <v>4152</v>
      </c>
      <c r="M1965" t="s">
        <v>4153</v>
      </c>
      <c r="N1965" t="s">
        <v>4154</v>
      </c>
      <c r="O1965" t="s">
        <v>4155</v>
      </c>
      <c r="P1965">
        <v>0.30000001199999998</v>
      </c>
      <c r="Q1965" t="s">
        <v>4156</v>
      </c>
      <c r="R1965" t="s">
        <v>4157</v>
      </c>
      <c r="S1965">
        <v>255847294</v>
      </c>
      <c r="T1965">
        <v>245.09540000000001</v>
      </c>
      <c r="U1965" t="s">
        <v>31</v>
      </c>
      <c r="V1965" t="s">
        <v>4158</v>
      </c>
      <c r="W1965" t="s">
        <v>23</v>
      </c>
    </row>
    <row r="1966" spans="1:23" x14ac:dyDescent="0.4">
      <c r="A1966">
        <v>1965</v>
      </c>
      <c r="B1966">
        <v>1</v>
      </c>
      <c r="C1966">
        <v>1</v>
      </c>
      <c r="D1966">
        <v>1</v>
      </c>
      <c r="E1966">
        <v>3</v>
      </c>
      <c r="F1966">
        <v>0.266230716018651</v>
      </c>
      <c r="G1966">
        <v>-265.26106735662103</v>
      </c>
      <c r="H1966" t="s">
        <v>23</v>
      </c>
      <c r="I1966">
        <v>30.453017864822399</v>
      </c>
      <c r="J1966" t="s">
        <v>4151</v>
      </c>
      <c r="K1966" t="s">
        <v>25</v>
      </c>
      <c r="L1966" t="s">
        <v>4152</v>
      </c>
      <c r="M1966" t="s">
        <v>4153</v>
      </c>
      <c r="N1966" t="s">
        <v>4154</v>
      </c>
      <c r="O1966" t="s">
        <v>4155</v>
      </c>
      <c r="P1966">
        <v>0.30000001199999998</v>
      </c>
      <c r="Q1966" t="s">
        <v>4156</v>
      </c>
      <c r="R1966" t="s">
        <v>4157</v>
      </c>
      <c r="S1966">
        <v>255847294</v>
      </c>
      <c r="T1966">
        <v>245.09540000000001</v>
      </c>
      <c r="U1966" t="s">
        <v>31</v>
      </c>
      <c r="V1966" t="s">
        <v>4159</v>
      </c>
      <c r="W1966" t="s">
        <v>23</v>
      </c>
    </row>
    <row r="1967" spans="1:23" x14ac:dyDescent="0.4">
      <c r="A1967">
        <v>1966</v>
      </c>
      <c r="B1967">
        <v>1</v>
      </c>
      <c r="C1967">
        <v>1</v>
      </c>
      <c r="D1967">
        <v>1</v>
      </c>
      <c r="E1967">
        <v>1</v>
      </c>
      <c r="F1967">
        <v>0.26622430979869699</v>
      </c>
      <c r="G1967">
        <v>-637.76361565127399</v>
      </c>
      <c r="H1967">
        <v>0.995979899497487</v>
      </c>
      <c r="I1967">
        <v>62.816520313896497</v>
      </c>
      <c r="J1967" t="s">
        <v>4160</v>
      </c>
      <c r="K1967" t="s">
        <v>25</v>
      </c>
      <c r="L1967" t="s">
        <v>4161</v>
      </c>
      <c r="M1967" t="s">
        <v>4162</v>
      </c>
      <c r="N1967" t="s">
        <v>28</v>
      </c>
      <c r="O1967" t="s">
        <v>4163</v>
      </c>
      <c r="P1967">
        <v>1.2000000500000001</v>
      </c>
      <c r="Q1967" t="s">
        <v>4164</v>
      </c>
      <c r="R1967" t="s">
        <v>4165</v>
      </c>
      <c r="S1967">
        <v>16777282</v>
      </c>
      <c r="T1967">
        <v>535.10900000000004</v>
      </c>
      <c r="U1967" t="s">
        <v>31</v>
      </c>
      <c r="V1967" t="s">
        <v>4166</v>
      </c>
      <c r="W1967" t="s">
        <v>23</v>
      </c>
    </row>
    <row r="1968" spans="1:23" x14ac:dyDescent="0.4">
      <c r="A1968">
        <v>1967</v>
      </c>
      <c r="B1968">
        <v>1</v>
      </c>
      <c r="C1968">
        <v>1</v>
      </c>
      <c r="D1968">
        <v>1</v>
      </c>
      <c r="E1968">
        <v>1</v>
      </c>
      <c r="F1968">
        <v>0.26622430979869699</v>
      </c>
      <c r="G1968">
        <v>-637.76361565127399</v>
      </c>
      <c r="H1968" t="s">
        <v>23</v>
      </c>
      <c r="I1968">
        <v>62.816520313896497</v>
      </c>
      <c r="J1968" t="s">
        <v>4160</v>
      </c>
      <c r="K1968" t="s">
        <v>25</v>
      </c>
      <c r="L1968" t="s">
        <v>4161</v>
      </c>
      <c r="M1968" t="s">
        <v>4162</v>
      </c>
      <c r="N1968" t="s">
        <v>28</v>
      </c>
      <c r="O1968" t="s">
        <v>4163</v>
      </c>
      <c r="P1968">
        <v>1.2000000500000001</v>
      </c>
      <c r="Q1968" t="s">
        <v>4164</v>
      </c>
      <c r="R1968" t="s">
        <v>4165</v>
      </c>
      <c r="S1968">
        <v>16777282</v>
      </c>
      <c r="T1968">
        <v>535.10900000000004</v>
      </c>
      <c r="U1968" t="s">
        <v>31</v>
      </c>
      <c r="V1968" t="s">
        <v>4167</v>
      </c>
      <c r="W1968" t="s">
        <v>23</v>
      </c>
    </row>
    <row r="1969" spans="1:23" x14ac:dyDescent="0.4">
      <c r="A1969">
        <v>1968</v>
      </c>
      <c r="B1969">
        <v>1</v>
      </c>
      <c r="C1969">
        <v>1</v>
      </c>
      <c r="D1969">
        <v>1</v>
      </c>
      <c r="E1969">
        <v>1</v>
      </c>
      <c r="F1969">
        <v>0.26535907422397997</v>
      </c>
      <c r="G1969">
        <v>-213.56071857179899</v>
      </c>
      <c r="H1969" t="s">
        <v>23</v>
      </c>
      <c r="I1969">
        <v>39.436052354233198</v>
      </c>
      <c r="J1969" t="s">
        <v>2550</v>
      </c>
      <c r="K1969" t="s">
        <v>25</v>
      </c>
      <c r="L1969" t="s">
        <v>2551</v>
      </c>
      <c r="M1969" t="s">
        <v>2552</v>
      </c>
      <c r="N1969" t="s">
        <v>28</v>
      </c>
      <c r="O1969" t="s">
        <v>2553</v>
      </c>
      <c r="P1969">
        <v>3.7999999500000001</v>
      </c>
      <c r="Q1969" t="s">
        <v>2554</v>
      </c>
      <c r="R1969" t="s">
        <v>2555</v>
      </c>
      <c r="S1969">
        <v>3180898</v>
      </c>
      <c r="T1969">
        <v>639.44665999999995</v>
      </c>
      <c r="U1969" t="s">
        <v>31</v>
      </c>
      <c r="V1969" t="s">
        <v>4168</v>
      </c>
      <c r="W1969" t="s">
        <v>23</v>
      </c>
    </row>
    <row r="1970" spans="1:23" x14ac:dyDescent="0.4">
      <c r="A1970">
        <v>1969</v>
      </c>
      <c r="B1970">
        <v>1</v>
      </c>
      <c r="C1970">
        <v>1</v>
      </c>
      <c r="D1970">
        <v>1</v>
      </c>
      <c r="E1970">
        <v>1</v>
      </c>
      <c r="F1970">
        <v>0.26532295330751998</v>
      </c>
      <c r="G1970">
        <v>-99.369227800675802</v>
      </c>
      <c r="H1970">
        <v>0.999999999999999</v>
      </c>
      <c r="I1970">
        <v>18.374269063567901</v>
      </c>
      <c r="J1970" t="s">
        <v>4080</v>
      </c>
      <c r="K1970" t="s">
        <v>25</v>
      </c>
      <c r="L1970" t="s">
        <v>4169</v>
      </c>
      <c r="M1970" t="s">
        <v>4170</v>
      </c>
      <c r="N1970" t="s">
        <v>4171</v>
      </c>
      <c r="O1970" t="s">
        <v>4172</v>
      </c>
      <c r="P1970">
        <v>-1.10000002</v>
      </c>
      <c r="Q1970" t="s">
        <v>4173</v>
      </c>
      <c r="R1970" t="s">
        <v>4174</v>
      </c>
      <c r="S1970">
        <v>60146452482</v>
      </c>
      <c r="T1970">
        <v>171.02879970000001</v>
      </c>
      <c r="U1970" t="s">
        <v>31</v>
      </c>
      <c r="V1970" t="s">
        <v>4175</v>
      </c>
      <c r="W1970" t="s">
        <v>23</v>
      </c>
    </row>
    <row r="1971" spans="1:23" x14ac:dyDescent="0.4">
      <c r="A1971">
        <v>1970</v>
      </c>
      <c r="B1971">
        <v>1</v>
      </c>
      <c r="C1971">
        <v>1</v>
      </c>
      <c r="D1971">
        <v>1</v>
      </c>
      <c r="E1971">
        <v>1</v>
      </c>
      <c r="F1971">
        <v>0.26532295330751998</v>
      </c>
      <c r="G1971">
        <v>-99.369227800675802</v>
      </c>
      <c r="H1971" t="s">
        <v>23</v>
      </c>
      <c r="I1971">
        <v>18.374269063567901</v>
      </c>
      <c r="J1971" t="s">
        <v>4080</v>
      </c>
      <c r="K1971" t="s">
        <v>25</v>
      </c>
      <c r="L1971" t="s">
        <v>4169</v>
      </c>
      <c r="M1971" t="s">
        <v>4170</v>
      </c>
      <c r="N1971" t="s">
        <v>4171</v>
      </c>
      <c r="O1971" t="s">
        <v>4172</v>
      </c>
      <c r="P1971">
        <v>-1.10000002</v>
      </c>
      <c r="Q1971" t="s">
        <v>4173</v>
      </c>
      <c r="R1971" t="s">
        <v>4174</v>
      </c>
      <c r="S1971">
        <v>60146452482</v>
      </c>
      <c r="T1971">
        <v>171.02879970000001</v>
      </c>
      <c r="U1971" t="s">
        <v>31</v>
      </c>
      <c r="V1971" t="s">
        <v>4176</v>
      </c>
      <c r="W1971" t="s">
        <v>23</v>
      </c>
    </row>
    <row r="1972" spans="1:23" x14ac:dyDescent="0.4">
      <c r="A1972">
        <v>1971</v>
      </c>
      <c r="B1972">
        <v>1</v>
      </c>
      <c r="C1972">
        <v>1</v>
      </c>
      <c r="D1972">
        <v>1</v>
      </c>
      <c r="E1972">
        <v>1</v>
      </c>
      <c r="F1972">
        <v>0.26527780928072497</v>
      </c>
      <c r="G1972">
        <v>-45.693868053328401</v>
      </c>
      <c r="H1972">
        <v>0.999999999999999</v>
      </c>
      <c r="I1972">
        <v>17.013460246842801</v>
      </c>
      <c r="J1972" t="s">
        <v>2364</v>
      </c>
      <c r="K1972" t="s">
        <v>25</v>
      </c>
      <c r="L1972" t="s">
        <v>2365</v>
      </c>
      <c r="M1972" t="s">
        <v>2366</v>
      </c>
      <c r="N1972" t="s">
        <v>2367</v>
      </c>
      <c r="O1972" t="s">
        <v>2368</v>
      </c>
      <c r="P1972">
        <v>2.2349462500000001</v>
      </c>
      <c r="Q1972" t="s">
        <v>2369</v>
      </c>
      <c r="R1972" t="s">
        <v>2370</v>
      </c>
      <c r="S1972">
        <v>255781758</v>
      </c>
      <c r="T1972">
        <v>271.06009999999998</v>
      </c>
      <c r="U1972" t="s">
        <v>31</v>
      </c>
      <c r="V1972" t="s">
        <v>4177</v>
      </c>
      <c r="W1972" t="s">
        <v>23</v>
      </c>
    </row>
    <row r="1973" spans="1:23" x14ac:dyDescent="0.4">
      <c r="A1973">
        <v>1972</v>
      </c>
      <c r="B1973">
        <v>1</v>
      </c>
      <c r="C1973">
        <v>1</v>
      </c>
      <c r="D1973">
        <v>1</v>
      </c>
      <c r="E1973">
        <v>1</v>
      </c>
      <c r="F1973">
        <v>0.26527780928072497</v>
      </c>
      <c r="G1973">
        <v>-45.693868053328401</v>
      </c>
      <c r="H1973" t="s">
        <v>23</v>
      </c>
      <c r="I1973">
        <v>17.013460246842801</v>
      </c>
      <c r="J1973" t="s">
        <v>2364</v>
      </c>
      <c r="K1973" t="s">
        <v>25</v>
      </c>
      <c r="L1973" t="s">
        <v>2365</v>
      </c>
      <c r="M1973" t="s">
        <v>2366</v>
      </c>
      <c r="N1973" t="s">
        <v>2367</v>
      </c>
      <c r="O1973" t="s">
        <v>2368</v>
      </c>
      <c r="P1973">
        <v>2.2349462500000001</v>
      </c>
      <c r="Q1973" t="s">
        <v>2369</v>
      </c>
      <c r="R1973" t="s">
        <v>2370</v>
      </c>
      <c r="S1973">
        <v>255781758</v>
      </c>
      <c r="T1973">
        <v>271.06009999999998</v>
      </c>
      <c r="U1973" t="s">
        <v>31</v>
      </c>
      <c r="V1973" t="s">
        <v>4178</v>
      </c>
      <c r="W1973" t="s">
        <v>23</v>
      </c>
    </row>
    <row r="1974" spans="1:23" x14ac:dyDescent="0.4">
      <c r="A1974">
        <v>1973</v>
      </c>
      <c r="B1974">
        <v>1</v>
      </c>
      <c r="C1974">
        <v>1</v>
      </c>
      <c r="D1974">
        <v>1</v>
      </c>
      <c r="E1974">
        <v>1</v>
      </c>
      <c r="F1974">
        <v>0.26519546882584399</v>
      </c>
      <c r="G1974">
        <v>-38.1682828455154</v>
      </c>
      <c r="H1974">
        <v>0.999999999999999</v>
      </c>
      <c r="I1974">
        <v>74.691598124942004</v>
      </c>
      <c r="J1974" t="s">
        <v>1234</v>
      </c>
      <c r="K1974" t="s">
        <v>25</v>
      </c>
      <c r="L1974" t="s">
        <v>1235</v>
      </c>
      <c r="M1974" t="s">
        <v>1236</v>
      </c>
      <c r="N1974" t="s">
        <v>1237</v>
      </c>
      <c r="O1974" t="s">
        <v>1238</v>
      </c>
      <c r="P1974">
        <v>1.81215119</v>
      </c>
      <c r="Q1974" t="s">
        <v>1239</v>
      </c>
      <c r="R1974" t="s">
        <v>1240</v>
      </c>
      <c r="S1974">
        <v>121563518</v>
      </c>
      <c r="T1974">
        <v>287.05501450000003</v>
      </c>
      <c r="U1974" t="s">
        <v>31</v>
      </c>
      <c r="V1974" t="s">
        <v>4179</v>
      </c>
      <c r="W1974" t="s">
        <v>23</v>
      </c>
    </row>
    <row r="1975" spans="1:23" x14ac:dyDescent="0.4">
      <c r="A1975">
        <v>1974</v>
      </c>
      <c r="B1975">
        <v>1</v>
      </c>
      <c r="C1975">
        <v>1</v>
      </c>
      <c r="D1975">
        <v>1</v>
      </c>
      <c r="E1975">
        <v>1</v>
      </c>
      <c r="F1975">
        <v>0.26519546882584399</v>
      </c>
      <c r="G1975">
        <v>-38.1682828455154</v>
      </c>
      <c r="H1975" t="s">
        <v>23</v>
      </c>
      <c r="I1975">
        <v>74.691598124942004</v>
      </c>
      <c r="J1975" t="s">
        <v>1234</v>
      </c>
      <c r="K1975" t="s">
        <v>25</v>
      </c>
      <c r="L1975" t="s">
        <v>1235</v>
      </c>
      <c r="M1975" t="s">
        <v>1236</v>
      </c>
      <c r="N1975" t="s">
        <v>1237</v>
      </c>
      <c r="O1975" t="s">
        <v>1238</v>
      </c>
      <c r="P1975">
        <v>1.81215119</v>
      </c>
      <c r="Q1975" t="s">
        <v>1239</v>
      </c>
      <c r="R1975" t="s">
        <v>1240</v>
      </c>
      <c r="S1975">
        <v>121563518</v>
      </c>
      <c r="T1975">
        <v>287.05501450000003</v>
      </c>
      <c r="U1975" t="s">
        <v>31</v>
      </c>
      <c r="V1975" t="s">
        <v>4180</v>
      </c>
      <c r="W1975" t="s">
        <v>23</v>
      </c>
    </row>
    <row r="1976" spans="1:23" x14ac:dyDescent="0.4">
      <c r="A1976">
        <v>1975</v>
      </c>
      <c r="B1976">
        <v>1</v>
      </c>
      <c r="C1976">
        <v>2</v>
      </c>
      <c r="D1976">
        <v>1</v>
      </c>
      <c r="E1976">
        <v>2</v>
      </c>
      <c r="F1976">
        <v>0.26484755716187502</v>
      </c>
      <c r="G1976">
        <v>-162.11414755586699</v>
      </c>
      <c r="H1976">
        <v>0.97386934673366798</v>
      </c>
      <c r="I1976">
        <v>15.1904274746443</v>
      </c>
      <c r="J1976" t="s">
        <v>3478</v>
      </c>
      <c r="K1976" t="s">
        <v>25</v>
      </c>
      <c r="L1976" t="s">
        <v>4181</v>
      </c>
      <c r="M1976" t="s">
        <v>4182</v>
      </c>
      <c r="N1976" t="s">
        <v>4183</v>
      </c>
      <c r="O1976" t="s">
        <v>4184</v>
      </c>
      <c r="P1976">
        <v>1.3062217199999999</v>
      </c>
      <c r="Q1976" t="s">
        <v>4185</v>
      </c>
      <c r="R1976" t="s">
        <v>4186</v>
      </c>
      <c r="S1976">
        <v>3153922</v>
      </c>
      <c r="T1976">
        <v>431.13365870000001</v>
      </c>
      <c r="U1976" t="s">
        <v>31</v>
      </c>
      <c r="V1976" t="s">
        <v>4187</v>
      </c>
      <c r="W1976" t="s">
        <v>23</v>
      </c>
    </row>
    <row r="1977" spans="1:23" x14ac:dyDescent="0.4">
      <c r="A1977">
        <v>1976</v>
      </c>
      <c r="B1977">
        <v>1</v>
      </c>
      <c r="C1977">
        <v>2</v>
      </c>
      <c r="D1977">
        <v>1</v>
      </c>
      <c r="E1977">
        <v>2</v>
      </c>
      <c r="F1977">
        <v>0.26484755716187502</v>
      </c>
      <c r="G1977">
        <v>-162.11414755586699</v>
      </c>
      <c r="H1977" t="s">
        <v>23</v>
      </c>
      <c r="I1977">
        <v>15.1904274746443</v>
      </c>
      <c r="J1977" t="s">
        <v>3478</v>
      </c>
      <c r="K1977" t="s">
        <v>25</v>
      </c>
      <c r="L1977" t="s">
        <v>4181</v>
      </c>
      <c r="M1977" t="s">
        <v>4182</v>
      </c>
      <c r="N1977" t="s">
        <v>4183</v>
      </c>
      <c r="O1977" t="s">
        <v>4184</v>
      </c>
      <c r="P1977">
        <v>1.3062217199999999</v>
      </c>
      <c r="Q1977" t="s">
        <v>4185</v>
      </c>
      <c r="R1977" t="s">
        <v>4186</v>
      </c>
      <c r="S1977">
        <v>3153922</v>
      </c>
      <c r="T1977">
        <v>431.13365870000001</v>
      </c>
      <c r="U1977" t="s">
        <v>31</v>
      </c>
      <c r="V1977" t="s">
        <v>4188</v>
      </c>
      <c r="W1977" t="s">
        <v>23</v>
      </c>
    </row>
    <row r="1978" spans="1:23" x14ac:dyDescent="0.4">
      <c r="A1978">
        <v>1977</v>
      </c>
      <c r="B1978">
        <v>1</v>
      </c>
      <c r="C1978">
        <v>1</v>
      </c>
      <c r="D1978">
        <v>1</v>
      </c>
      <c r="E1978">
        <v>1</v>
      </c>
      <c r="F1978">
        <v>0.264499840894515</v>
      </c>
      <c r="G1978">
        <v>-264.11657367061798</v>
      </c>
      <c r="H1978">
        <v>0.999999999999999</v>
      </c>
      <c r="I1978">
        <v>39.693891890162902</v>
      </c>
      <c r="J1978" t="s">
        <v>4189</v>
      </c>
      <c r="K1978" t="s">
        <v>25</v>
      </c>
      <c r="L1978" t="s">
        <v>4190</v>
      </c>
      <c r="M1978" t="s">
        <v>4191</v>
      </c>
      <c r="N1978" t="s">
        <v>4192</v>
      </c>
      <c r="O1978" t="s">
        <v>4193</v>
      </c>
      <c r="P1978">
        <v>2.7000000499999999</v>
      </c>
      <c r="Q1978">
        <v>211959</v>
      </c>
      <c r="R1978" t="s">
        <v>4194</v>
      </c>
      <c r="S1978">
        <v>67108866</v>
      </c>
      <c r="T1978">
        <v>429.20201309999999</v>
      </c>
      <c r="U1978" t="s">
        <v>31</v>
      </c>
      <c r="V1978" t="s">
        <v>4195</v>
      </c>
      <c r="W1978" t="s">
        <v>23</v>
      </c>
    </row>
    <row r="1979" spans="1:23" x14ac:dyDescent="0.4">
      <c r="A1979">
        <v>1978</v>
      </c>
      <c r="B1979">
        <v>1</v>
      </c>
      <c r="C1979">
        <v>1</v>
      </c>
      <c r="D1979">
        <v>1</v>
      </c>
      <c r="E1979">
        <v>1</v>
      </c>
      <c r="F1979">
        <v>0.264499840894515</v>
      </c>
      <c r="G1979">
        <v>-264.11657367061798</v>
      </c>
      <c r="H1979" t="s">
        <v>23</v>
      </c>
      <c r="I1979">
        <v>39.693891890162902</v>
      </c>
      <c r="J1979" t="s">
        <v>4189</v>
      </c>
      <c r="K1979" t="s">
        <v>25</v>
      </c>
      <c r="L1979" t="s">
        <v>4190</v>
      </c>
      <c r="M1979" t="s">
        <v>4191</v>
      </c>
      <c r="N1979" t="s">
        <v>4192</v>
      </c>
      <c r="O1979" t="s">
        <v>4193</v>
      </c>
      <c r="P1979">
        <v>2.7000000499999999</v>
      </c>
      <c r="Q1979">
        <v>211959</v>
      </c>
      <c r="R1979" t="s">
        <v>4194</v>
      </c>
      <c r="S1979">
        <v>67108866</v>
      </c>
      <c r="T1979">
        <v>429.20201309999999</v>
      </c>
      <c r="U1979" t="s">
        <v>31</v>
      </c>
      <c r="V1979" t="s">
        <v>4196</v>
      </c>
      <c r="W1979" t="s">
        <v>23</v>
      </c>
    </row>
    <row r="1980" spans="1:23" x14ac:dyDescent="0.4">
      <c r="A1980">
        <v>1979</v>
      </c>
      <c r="B1980">
        <v>1</v>
      </c>
      <c r="C1980">
        <v>1</v>
      </c>
      <c r="D1980">
        <v>1</v>
      </c>
      <c r="E1980">
        <v>1</v>
      </c>
      <c r="F1980">
        <v>0.26445794162539099</v>
      </c>
      <c r="G1980">
        <v>-92.585502832262804</v>
      </c>
      <c r="H1980">
        <v>0.999999999999999</v>
      </c>
      <c r="I1980">
        <v>41.263598549168201</v>
      </c>
      <c r="J1980" t="s">
        <v>1040</v>
      </c>
      <c r="K1980" t="s">
        <v>25</v>
      </c>
      <c r="L1980" t="s">
        <v>1041</v>
      </c>
      <c r="M1980" t="s">
        <v>1042</v>
      </c>
      <c r="N1980" t="s">
        <v>1043</v>
      </c>
      <c r="O1980" t="s">
        <v>1044</v>
      </c>
      <c r="P1980">
        <v>0.69999998799999996</v>
      </c>
      <c r="Q1980">
        <v>68094</v>
      </c>
      <c r="R1980" t="s">
        <v>1045</v>
      </c>
      <c r="S1980">
        <v>19415142</v>
      </c>
      <c r="T1980">
        <v>199.08658940000001</v>
      </c>
      <c r="U1980" t="s">
        <v>31</v>
      </c>
      <c r="V1980" t="s">
        <v>4197</v>
      </c>
      <c r="W1980" t="s">
        <v>23</v>
      </c>
    </row>
    <row r="1981" spans="1:23" x14ac:dyDescent="0.4">
      <c r="A1981">
        <v>1980</v>
      </c>
      <c r="B1981">
        <v>1</v>
      </c>
      <c r="C1981">
        <v>1</v>
      </c>
      <c r="D1981">
        <v>1</v>
      </c>
      <c r="E1981">
        <v>1</v>
      </c>
      <c r="F1981">
        <v>0.26445794162539099</v>
      </c>
      <c r="G1981">
        <v>-92.585502832262804</v>
      </c>
      <c r="H1981" t="s">
        <v>23</v>
      </c>
      <c r="I1981">
        <v>41.263598549168201</v>
      </c>
      <c r="J1981" t="s">
        <v>1040</v>
      </c>
      <c r="K1981" t="s">
        <v>25</v>
      </c>
      <c r="L1981" t="s">
        <v>1041</v>
      </c>
      <c r="M1981" t="s">
        <v>1042</v>
      </c>
      <c r="N1981" t="s">
        <v>1043</v>
      </c>
      <c r="O1981" t="s">
        <v>1044</v>
      </c>
      <c r="P1981">
        <v>0.69999998799999996</v>
      </c>
      <c r="Q1981">
        <v>68094</v>
      </c>
      <c r="R1981" t="s">
        <v>1045</v>
      </c>
      <c r="S1981">
        <v>19415142</v>
      </c>
      <c r="T1981">
        <v>199.08658940000001</v>
      </c>
      <c r="U1981" t="s">
        <v>31</v>
      </c>
      <c r="V1981" t="s">
        <v>4198</v>
      </c>
      <c r="W1981" t="s">
        <v>23</v>
      </c>
    </row>
    <row r="1982" spans="1:23" x14ac:dyDescent="0.4">
      <c r="A1982">
        <v>1981</v>
      </c>
      <c r="B1982">
        <v>1</v>
      </c>
      <c r="C1982">
        <v>1</v>
      </c>
      <c r="D1982">
        <v>1</v>
      </c>
      <c r="E1982">
        <v>1</v>
      </c>
      <c r="F1982">
        <v>0.26432023410947603</v>
      </c>
      <c r="G1982">
        <v>-44.748942062304103</v>
      </c>
      <c r="H1982" t="s">
        <v>23</v>
      </c>
      <c r="I1982">
        <v>15.4404560646308</v>
      </c>
      <c r="J1982" t="s">
        <v>1690</v>
      </c>
      <c r="K1982" t="s">
        <v>25</v>
      </c>
      <c r="L1982" t="s">
        <v>1691</v>
      </c>
      <c r="M1982" t="s">
        <v>1692</v>
      </c>
      <c r="N1982" t="s">
        <v>1693</v>
      </c>
      <c r="O1982" t="s">
        <v>1694</v>
      </c>
      <c r="P1982">
        <v>-0.89999997600000003</v>
      </c>
      <c r="Q1982" t="s">
        <v>1695</v>
      </c>
      <c r="R1982" t="s">
        <v>1696</v>
      </c>
      <c r="S1982">
        <v>8677533822</v>
      </c>
      <c r="T1982">
        <v>595.1657467</v>
      </c>
      <c r="U1982" t="s">
        <v>31</v>
      </c>
      <c r="V1982" t="s">
        <v>4199</v>
      </c>
      <c r="W1982" t="s">
        <v>23</v>
      </c>
    </row>
    <row r="1983" spans="1:23" x14ac:dyDescent="0.4">
      <c r="A1983">
        <v>1982</v>
      </c>
      <c r="B1983">
        <v>1</v>
      </c>
      <c r="C1983">
        <v>1</v>
      </c>
      <c r="D1983">
        <v>1</v>
      </c>
      <c r="E1983">
        <v>1</v>
      </c>
      <c r="F1983">
        <v>0.26432023410947603</v>
      </c>
      <c r="G1983">
        <v>-44.748942062304103</v>
      </c>
      <c r="H1983">
        <v>0.999999999999999</v>
      </c>
      <c r="I1983">
        <v>15.4404560646308</v>
      </c>
      <c r="J1983" t="s">
        <v>1690</v>
      </c>
      <c r="K1983" t="s">
        <v>25</v>
      </c>
      <c r="L1983" t="s">
        <v>1691</v>
      </c>
      <c r="M1983" t="s">
        <v>1692</v>
      </c>
      <c r="N1983" t="s">
        <v>1693</v>
      </c>
      <c r="O1983" t="s">
        <v>1694</v>
      </c>
      <c r="P1983">
        <v>-0.89999997600000003</v>
      </c>
      <c r="Q1983" t="s">
        <v>1695</v>
      </c>
      <c r="R1983" t="s">
        <v>1696</v>
      </c>
      <c r="S1983">
        <v>8677533822</v>
      </c>
      <c r="T1983">
        <v>595.1657467</v>
      </c>
      <c r="U1983" t="s">
        <v>31</v>
      </c>
      <c r="V1983" t="s">
        <v>4200</v>
      </c>
      <c r="W1983" t="s">
        <v>23</v>
      </c>
    </row>
    <row r="1984" spans="1:23" x14ac:dyDescent="0.4">
      <c r="A1984">
        <v>1983</v>
      </c>
      <c r="B1984">
        <v>1</v>
      </c>
      <c r="C1984">
        <v>1</v>
      </c>
      <c r="D1984">
        <v>1</v>
      </c>
      <c r="E1984">
        <v>1</v>
      </c>
      <c r="F1984">
        <v>0.264070691397704</v>
      </c>
      <c r="G1984">
        <v>-111.05298458754</v>
      </c>
      <c r="H1984" t="s">
        <v>23</v>
      </c>
      <c r="I1984">
        <v>24.454293155010902</v>
      </c>
      <c r="J1984" t="s">
        <v>1408</v>
      </c>
      <c r="K1984" t="s">
        <v>25</v>
      </c>
      <c r="L1984" t="s">
        <v>1409</v>
      </c>
      <c r="M1984" t="s">
        <v>1410</v>
      </c>
      <c r="N1984" t="s">
        <v>1411</v>
      </c>
      <c r="O1984" t="s">
        <v>1412</v>
      </c>
      <c r="P1984">
        <v>2.3777244099999999</v>
      </c>
      <c r="Q1984" t="s">
        <v>1413</v>
      </c>
      <c r="R1984" t="s">
        <v>1414</v>
      </c>
      <c r="S1984">
        <v>2779202</v>
      </c>
      <c r="T1984">
        <v>289.15466900000001</v>
      </c>
      <c r="U1984" t="s">
        <v>31</v>
      </c>
      <c r="V1984" t="s">
        <v>4201</v>
      </c>
      <c r="W1984" t="s">
        <v>23</v>
      </c>
    </row>
    <row r="1985" spans="1:23" x14ac:dyDescent="0.4">
      <c r="A1985">
        <v>1984</v>
      </c>
      <c r="B1985">
        <v>1</v>
      </c>
      <c r="C1985">
        <v>1</v>
      </c>
      <c r="D1985">
        <v>1</v>
      </c>
      <c r="E1985">
        <v>1</v>
      </c>
      <c r="F1985">
        <v>0.264070691397704</v>
      </c>
      <c r="G1985">
        <v>-111.05298458754</v>
      </c>
      <c r="H1985">
        <v>0.999999999999999</v>
      </c>
      <c r="I1985">
        <v>24.454293155010902</v>
      </c>
      <c r="J1985" t="s">
        <v>1408</v>
      </c>
      <c r="K1985" t="s">
        <v>25</v>
      </c>
      <c r="L1985" t="s">
        <v>1409</v>
      </c>
      <c r="M1985" t="s">
        <v>1410</v>
      </c>
      <c r="N1985" t="s">
        <v>1411</v>
      </c>
      <c r="O1985" t="s">
        <v>1412</v>
      </c>
      <c r="P1985">
        <v>2.3777244099999999</v>
      </c>
      <c r="Q1985" t="s">
        <v>1413</v>
      </c>
      <c r="R1985" t="s">
        <v>1414</v>
      </c>
      <c r="S1985">
        <v>2779202</v>
      </c>
      <c r="T1985">
        <v>289.15466900000001</v>
      </c>
      <c r="U1985" t="s">
        <v>31</v>
      </c>
      <c r="V1985" t="s">
        <v>4202</v>
      </c>
      <c r="W1985" t="s">
        <v>23</v>
      </c>
    </row>
    <row r="1986" spans="1:23" x14ac:dyDescent="0.4">
      <c r="A1986">
        <v>1985</v>
      </c>
      <c r="B1986">
        <v>1</v>
      </c>
      <c r="C1986">
        <v>5</v>
      </c>
      <c r="D1986">
        <v>1</v>
      </c>
      <c r="E1986">
        <v>1</v>
      </c>
      <c r="F1986">
        <v>0.263920512615196</v>
      </c>
      <c r="G1986">
        <v>-38.229531344109603</v>
      </c>
      <c r="H1986" t="s">
        <v>23</v>
      </c>
      <c r="I1986">
        <v>14.9976983547553</v>
      </c>
      <c r="J1986" t="s">
        <v>1437</v>
      </c>
      <c r="K1986" t="s">
        <v>25</v>
      </c>
      <c r="L1986" t="s">
        <v>1438</v>
      </c>
      <c r="M1986" t="s">
        <v>1439</v>
      </c>
      <c r="N1986" t="s">
        <v>1440</v>
      </c>
      <c r="O1986" t="s">
        <v>1441</v>
      </c>
      <c r="P1986">
        <v>1.2000000500000001</v>
      </c>
      <c r="Q1986" t="s">
        <v>1442</v>
      </c>
      <c r="R1986" t="s">
        <v>1443</v>
      </c>
      <c r="S1986">
        <v>34380376446</v>
      </c>
      <c r="T1986">
        <v>433.11292329999998</v>
      </c>
      <c r="U1986" t="s">
        <v>31</v>
      </c>
      <c r="V1986" t="s">
        <v>4203</v>
      </c>
      <c r="W1986" t="s">
        <v>23</v>
      </c>
    </row>
    <row r="1987" spans="1:23" x14ac:dyDescent="0.4">
      <c r="A1987">
        <v>1986</v>
      </c>
      <c r="B1987">
        <v>1</v>
      </c>
      <c r="C1987">
        <v>5</v>
      </c>
      <c r="D1987">
        <v>1</v>
      </c>
      <c r="E1987">
        <v>1</v>
      </c>
      <c r="F1987">
        <v>0.263920512615196</v>
      </c>
      <c r="G1987">
        <v>-38.229531344109603</v>
      </c>
      <c r="H1987">
        <v>0.999999999999999</v>
      </c>
      <c r="I1987">
        <v>14.9976983547553</v>
      </c>
      <c r="J1987" t="s">
        <v>1437</v>
      </c>
      <c r="K1987" t="s">
        <v>25</v>
      </c>
      <c r="L1987" t="s">
        <v>1438</v>
      </c>
      <c r="M1987" t="s">
        <v>1439</v>
      </c>
      <c r="N1987" t="s">
        <v>1440</v>
      </c>
      <c r="O1987" t="s">
        <v>1441</v>
      </c>
      <c r="P1987">
        <v>1.2000000500000001</v>
      </c>
      <c r="Q1987" t="s">
        <v>1442</v>
      </c>
      <c r="R1987" t="s">
        <v>1443</v>
      </c>
      <c r="S1987">
        <v>34380376446</v>
      </c>
      <c r="T1987">
        <v>433.11292329999998</v>
      </c>
      <c r="U1987" t="s">
        <v>31</v>
      </c>
      <c r="V1987" t="s">
        <v>4204</v>
      </c>
      <c r="W1987" t="s">
        <v>23</v>
      </c>
    </row>
    <row r="1988" spans="1:23" x14ac:dyDescent="0.4">
      <c r="A1988">
        <v>1987</v>
      </c>
      <c r="B1988">
        <v>1</v>
      </c>
      <c r="C1988">
        <v>1</v>
      </c>
      <c r="D1988">
        <v>1</v>
      </c>
      <c r="E1988">
        <v>1</v>
      </c>
      <c r="F1988">
        <v>0.26387454629535101</v>
      </c>
      <c r="G1988">
        <v>-82.302097836057499</v>
      </c>
      <c r="H1988" t="s">
        <v>23</v>
      </c>
      <c r="I1988">
        <v>16.097901299742698</v>
      </c>
      <c r="J1988" t="s">
        <v>2096</v>
      </c>
      <c r="K1988" t="s">
        <v>25</v>
      </c>
      <c r="L1988" t="s">
        <v>2097</v>
      </c>
      <c r="M1988" t="s">
        <v>2098</v>
      </c>
      <c r="N1988" t="s">
        <v>2099</v>
      </c>
      <c r="O1988" t="s">
        <v>2100</v>
      </c>
      <c r="P1988">
        <v>0.77951866400000003</v>
      </c>
      <c r="Q1988">
        <v>5289480</v>
      </c>
      <c r="R1988" t="s">
        <v>2101</v>
      </c>
      <c r="S1988">
        <v>16777218</v>
      </c>
      <c r="T1988">
        <v>179.03388509999999</v>
      </c>
      <c r="U1988" t="s">
        <v>31</v>
      </c>
      <c r="V1988" t="s">
        <v>4205</v>
      </c>
      <c r="W1988" t="s">
        <v>23</v>
      </c>
    </row>
    <row r="1989" spans="1:23" x14ac:dyDescent="0.4">
      <c r="A1989">
        <v>1988</v>
      </c>
      <c r="B1989">
        <v>1</v>
      </c>
      <c r="C1989">
        <v>1</v>
      </c>
      <c r="D1989">
        <v>1</v>
      </c>
      <c r="E1989">
        <v>1</v>
      </c>
      <c r="F1989">
        <v>0.26387454629535101</v>
      </c>
      <c r="G1989">
        <v>-82.302097836057499</v>
      </c>
      <c r="H1989">
        <v>0.999999999999999</v>
      </c>
      <c r="I1989">
        <v>16.097901299742698</v>
      </c>
      <c r="J1989" t="s">
        <v>2096</v>
      </c>
      <c r="K1989" t="s">
        <v>25</v>
      </c>
      <c r="L1989" t="s">
        <v>2097</v>
      </c>
      <c r="M1989" t="s">
        <v>2098</v>
      </c>
      <c r="N1989" t="s">
        <v>2099</v>
      </c>
      <c r="O1989" t="s">
        <v>2100</v>
      </c>
      <c r="P1989">
        <v>0.77951866400000003</v>
      </c>
      <c r="Q1989">
        <v>5289480</v>
      </c>
      <c r="R1989" t="s">
        <v>2101</v>
      </c>
      <c r="S1989">
        <v>16777218</v>
      </c>
      <c r="T1989">
        <v>179.03388509999999</v>
      </c>
      <c r="U1989" t="s">
        <v>31</v>
      </c>
      <c r="V1989" t="s">
        <v>4206</v>
      </c>
      <c r="W1989" t="s">
        <v>23</v>
      </c>
    </row>
    <row r="1990" spans="1:23" x14ac:dyDescent="0.4">
      <c r="A1990">
        <v>1989</v>
      </c>
      <c r="B1990">
        <v>1</v>
      </c>
      <c r="C1990">
        <v>1</v>
      </c>
      <c r="D1990">
        <v>1</v>
      </c>
      <c r="E1990">
        <v>1</v>
      </c>
      <c r="F1990">
        <v>0.26375731441997802</v>
      </c>
      <c r="G1990">
        <v>-38.8627781440996</v>
      </c>
      <c r="H1990">
        <v>0.999999999999999</v>
      </c>
      <c r="I1990">
        <v>7.0420611889424896</v>
      </c>
      <c r="J1990" t="s">
        <v>2096</v>
      </c>
      <c r="K1990" t="s">
        <v>25</v>
      </c>
      <c r="L1990" t="s">
        <v>3079</v>
      </c>
      <c r="M1990" t="s">
        <v>3080</v>
      </c>
      <c r="N1990" t="s">
        <v>3081</v>
      </c>
      <c r="O1990" t="s">
        <v>3082</v>
      </c>
      <c r="P1990">
        <v>1.1435529</v>
      </c>
      <c r="Q1990" t="s">
        <v>3083</v>
      </c>
      <c r="R1990" t="s">
        <v>3084</v>
      </c>
      <c r="S1990">
        <v>8609890314</v>
      </c>
      <c r="T1990">
        <v>179.03388509999999</v>
      </c>
      <c r="U1990" t="s">
        <v>31</v>
      </c>
      <c r="V1990" t="s">
        <v>4207</v>
      </c>
      <c r="W1990" t="s">
        <v>23</v>
      </c>
    </row>
    <row r="1991" spans="1:23" x14ac:dyDescent="0.4">
      <c r="A1991">
        <v>1990</v>
      </c>
      <c r="B1991">
        <v>1</v>
      </c>
      <c r="C1991">
        <v>1</v>
      </c>
      <c r="D1991">
        <v>1</v>
      </c>
      <c r="E1991">
        <v>1</v>
      </c>
      <c r="F1991">
        <v>0.26375731441997802</v>
      </c>
      <c r="G1991">
        <v>-38.8627781440996</v>
      </c>
      <c r="H1991" t="s">
        <v>23</v>
      </c>
      <c r="I1991">
        <v>7.0420611889424896</v>
      </c>
      <c r="J1991" t="s">
        <v>2096</v>
      </c>
      <c r="K1991" t="s">
        <v>25</v>
      </c>
      <c r="L1991" t="s">
        <v>3079</v>
      </c>
      <c r="M1991" t="s">
        <v>3080</v>
      </c>
      <c r="N1991" t="s">
        <v>3081</v>
      </c>
      <c r="O1991" t="s">
        <v>3082</v>
      </c>
      <c r="P1991">
        <v>1.1435529</v>
      </c>
      <c r="Q1991" t="s">
        <v>3083</v>
      </c>
      <c r="R1991" t="s">
        <v>3084</v>
      </c>
      <c r="S1991">
        <v>8609890314</v>
      </c>
      <c r="T1991">
        <v>179.03388509999999</v>
      </c>
      <c r="U1991" t="s">
        <v>31</v>
      </c>
      <c r="V1991" t="s">
        <v>4208</v>
      </c>
      <c r="W1991" t="s">
        <v>23</v>
      </c>
    </row>
    <row r="1992" spans="1:23" x14ac:dyDescent="0.4">
      <c r="A1992">
        <v>1991</v>
      </c>
      <c r="B1992">
        <v>1</v>
      </c>
      <c r="C1992">
        <v>1</v>
      </c>
      <c r="D1992">
        <v>1</v>
      </c>
      <c r="E1992">
        <v>1</v>
      </c>
      <c r="F1992">
        <v>0.26347589288312001</v>
      </c>
      <c r="G1992">
        <v>-489.17786051432302</v>
      </c>
      <c r="H1992" t="s">
        <v>23</v>
      </c>
      <c r="I1992">
        <v>203.39654512195099</v>
      </c>
      <c r="J1992" t="s">
        <v>999</v>
      </c>
      <c r="K1992" t="s">
        <v>25</v>
      </c>
      <c r="L1992" t="s">
        <v>1000</v>
      </c>
      <c r="M1992" t="s">
        <v>1001</v>
      </c>
      <c r="N1992" t="s">
        <v>1002</v>
      </c>
      <c r="O1992" t="s">
        <v>1003</v>
      </c>
      <c r="P1992">
        <v>1.1020009500000001</v>
      </c>
      <c r="Q1992">
        <v>133488</v>
      </c>
      <c r="R1992" t="s">
        <v>1004</v>
      </c>
      <c r="S1992">
        <v>70</v>
      </c>
      <c r="T1992">
        <v>309.15975429999997</v>
      </c>
      <c r="U1992" t="s">
        <v>31</v>
      </c>
      <c r="V1992" t="s">
        <v>4209</v>
      </c>
      <c r="W1992" t="s">
        <v>23</v>
      </c>
    </row>
    <row r="1993" spans="1:23" x14ac:dyDescent="0.4">
      <c r="A1993">
        <v>1992</v>
      </c>
      <c r="B1993">
        <v>1</v>
      </c>
      <c r="C1993">
        <v>1</v>
      </c>
      <c r="D1993">
        <v>1</v>
      </c>
      <c r="E1993">
        <v>1</v>
      </c>
      <c r="F1993">
        <v>0.26347589288312001</v>
      </c>
      <c r="G1993">
        <v>-489.17786051432302</v>
      </c>
      <c r="H1993">
        <v>0.999999999999999</v>
      </c>
      <c r="I1993">
        <v>203.39654512195099</v>
      </c>
      <c r="J1993" t="s">
        <v>999</v>
      </c>
      <c r="K1993" t="s">
        <v>25</v>
      </c>
      <c r="L1993" t="s">
        <v>1000</v>
      </c>
      <c r="M1993" t="s">
        <v>1001</v>
      </c>
      <c r="N1993" t="s">
        <v>1002</v>
      </c>
      <c r="O1993" t="s">
        <v>1003</v>
      </c>
      <c r="P1993">
        <v>1.1020009500000001</v>
      </c>
      <c r="Q1993">
        <v>133488</v>
      </c>
      <c r="R1993" t="s">
        <v>1004</v>
      </c>
      <c r="S1993">
        <v>70</v>
      </c>
      <c r="T1993">
        <v>309.15975429999997</v>
      </c>
      <c r="U1993" t="s">
        <v>31</v>
      </c>
      <c r="V1993" t="s">
        <v>4210</v>
      </c>
      <c r="W1993" t="s">
        <v>23</v>
      </c>
    </row>
    <row r="1994" spans="1:23" x14ac:dyDescent="0.4">
      <c r="A1994">
        <v>1993</v>
      </c>
      <c r="B1994">
        <v>1</v>
      </c>
      <c r="C1994">
        <v>1</v>
      </c>
      <c r="D1994">
        <v>1</v>
      </c>
      <c r="E1994">
        <v>2</v>
      </c>
      <c r="F1994">
        <v>0.26335461251959702</v>
      </c>
      <c r="G1994">
        <v>-560.010281201407</v>
      </c>
      <c r="H1994">
        <v>0.98241206030150696</v>
      </c>
      <c r="I1994">
        <v>34.786597706731698</v>
      </c>
      <c r="J1994" t="s">
        <v>4211</v>
      </c>
      <c r="K1994" t="s">
        <v>25</v>
      </c>
      <c r="L1994" t="s">
        <v>4212</v>
      </c>
      <c r="M1994" t="s">
        <v>4213</v>
      </c>
      <c r="N1994" t="s">
        <v>4214</v>
      </c>
      <c r="O1994" t="s">
        <v>4215</v>
      </c>
      <c r="P1994">
        <v>0.5</v>
      </c>
      <c r="Q1994" t="s">
        <v>4216</v>
      </c>
      <c r="R1994" t="s">
        <v>4217</v>
      </c>
      <c r="S1994">
        <v>3153922</v>
      </c>
      <c r="T1994">
        <v>499.2072</v>
      </c>
      <c r="U1994" t="s">
        <v>31</v>
      </c>
      <c r="V1994" t="s">
        <v>4218</v>
      </c>
      <c r="W1994" t="s">
        <v>23</v>
      </c>
    </row>
    <row r="1995" spans="1:23" x14ac:dyDescent="0.4">
      <c r="A1995">
        <v>1994</v>
      </c>
      <c r="B1995">
        <v>1</v>
      </c>
      <c r="C1995">
        <v>1</v>
      </c>
      <c r="D1995">
        <v>1</v>
      </c>
      <c r="E1995">
        <v>2</v>
      </c>
      <c r="F1995">
        <v>0.26335461251959702</v>
      </c>
      <c r="G1995">
        <v>-560.010281201407</v>
      </c>
      <c r="H1995" t="s">
        <v>23</v>
      </c>
      <c r="I1995">
        <v>34.786597706731698</v>
      </c>
      <c r="J1995" t="s">
        <v>4211</v>
      </c>
      <c r="K1995" t="s">
        <v>25</v>
      </c>
      <c r="L1995" t="s">
        <v>4212</v>
      </c>
      <c r="M1995" t="s">
        <v>4213</v>
      </c>
      <c r="N1995" t="s">
        <v>4214</v>
      </c>
      <c r="O1995" t="s">
        <v>4215</v>
      </c>
      <c r="P1995">
        <v>0.5</v>
      </c>
      <c r="Q1995" t="s">
        <v>4216</v>
      </c>
      <c r="R1995" t="s">
        <v>4217</v>
      </c>
      <c r="S1995">
        <v>3153922</v>
      </c>
      <c r="T1995">
        <v>499.2072</v>
      </c>
      <c r="U1995" t="s">
        <v>31</v>
      </c>
      <c r="V1995" t="s">
        <v>4219</v>
      </c>
      <c r="W1995" t="s">
        <v>23</v>
      </c>
    </row>
    <row r="1996" spans="1:23" x14ac:dyDescent="0.4">
      <c r="A1996">
        <v>1995</v>
      </c>
      <c r="B1996">
        <v>1</v>
      </c>
      <c r="C1996">
        <v>1</v>
      </c>
      <c r="D1996">
        <v>1</v>
      </c>
      <c r="E1996">
        <v>1</v>
      </c>
      <c r="F1996">
        <v>0.26316214725637399</v>
      </c>
      <c r="G1996">
        <v>-154.091175742475</v>
      </c>
      <c r="H1996" t="s">
        <v>23</v>
      </c>
      <c r="I1996">
        <v>24.983689174762201</v>
      </c>
      <c r="J1996" t="s">
        <v>1408</v>
      </c>
      <c r="K1996" t="s">
        <v>25</v>
      </c>
      <c r="L1996" t="s">
        <v>1634</v>
      </c>
      <c r="M1996" t="s">
        <v>1635</v>
      </c>
      <c r="N1996" t="s">
        <v>1636</v>
      </c>
      <c r="O1996" t="s">
        <v>1637</v>
      </c>
      <c r="P1996">
        <v>2.3777244099999999</v>
      </c>
      <c r="Q1996" t="s">
        <v>1638</v>
      </c>
      <c r="R1996" t="s">
        <v>1639</v>
      </c>
      <c r="S1996">
        <v>19540002</v>
      </c>
      <c r="T1996">
        <v>289.15466900000001</v>
      </c>
      <c r="U1996" t="s">
        <v>31</v>
      </c>
      <c r="V1996" t="s">
        <v>4220</v>
      </c>
      <c r="W1996" t="s">
        <v>23</v>
      </c>
    </row>
    <row r="1997" spans="1:23" x14ac:dyDescent="0.4">
      <c r="A1997">
        <v>1996</v>
      </c>
      <c r="B1997">
        <v>1</v>
      </c>
      <c r="C1997">
        <v>1</v>
      </c>
      <c r="D1997">
        <v>1</v>
      </c>
      <c r="E1997">
        <v>1</v>
      </c>
      <c r="F1997">
        <v>0.26316214725637399</v>
      </c>
      <c r="G1997">
        <v>-154.091175742475</v>
      </c>
      <c r="H1997">
        <v>0.999999999999999</v>
      </c>
      <c r="I1997">
        <v>24.983689174762201</v>
      </c>
      <c r="J1997" t="s">
        <v>1408</v>
      </c>
      <c r="K1997" t="s">
        <v>25</v>
      </c>
      <c r="L1997" t="s">
        <v>1634</v>
      </c>
      <c r="M1997" t="s">
        <v>1635</v>
      </c>
      <c r="N1997" t="s">
        <v>1636</v>
      </c>
      <c r="O1997" t="s">
        <v>1637</v>
      </c>
      <c r="P1997">
        <v>2.3777244099999999</v>
      </c>
      <c r="Q1997" t="s">
        <v>1638</v>
      </c>
      <c r="R1997" t="s">
        <v>1639</v>
      </c>
      <c r="S1997">
        <v>19540002</v>
      </c>
      <c r="T1997">
        <v>289.15466900000001</v>
      </c>
      <c r="U1997" t="s">
        <v>31</v>
      </c>
      <c r="V1997" t="s">
        <v>4221</v>
      </c>
      <c r="W1997" t="s">
        <v>23</v>
      </c>
    </row>
    <row r="1998" spans="1:23" x14ac:dyDescent="0.4">
      <c r="A1998">
        <v>1997</v>
      </c>
      <c r="B1998">
        <v>1</v>
      </c>
      <c r="C1998">
        <v>1</v>
      </c>
      <c r="D1998">
        <v>1</v>
      </c>
      <c r="E1998">
        <v>1</v>
      </c>
      <c r="F1998">
        <v>0.26300580430509501</v>
      </c>
      <c r="G1998">
        <v>-14.4638981535483</v>
      </c>
      <c r="H1998">
        <v>0.999999999999999</v>
      </c>
      <c r="I1998">
        <v>5.5292434814437597</v>
      </c>
      <c r="J1998" t="s">
        <v>1690</v>
      </c>
      <c r="K1998" t="s">
        <v>25</v>
      </c>
      <c r="L1998" t="s">
        <v>1691</v>
      </c>
      <c r="M1998" t="s">
        <v>1692</v>
      </c>
      <c r="N1998" t="s">
        <v>1693</v>
      </c>
      <c r="O1998" t="s">
        <v>1694</v>
      </c>
      <c r="P1998">
        <v>-0.89999997600000003</v>
      </c>
      <c r="Q1998" t="s">
        <v>1695</v>
      </c>
      <c r="R1998" t="s">
        <v>1696</v>
      </c>
      <c r="S1998">
        <v>8677533822</v>
      </c>
      <c r="T1998">
        <v>595.1657467</v>
      </c>
      <c r="U1998" t="s">
        <v>31</v>
      </c>
      <c r="V1998" t="s">
        <v>4222</v>
      </c>
      <c r="W1998" t="s">
        <v>23</v>
      </c>
    </row>
    <row r="1999" spans="1:23" x14ac:dyDescent="0.4">
      <c r="A1999">
        <v>1998</v>
      </c>
      <c r="B1999">
        <v>1</v>
      </c>
      <c r="C1999">
        <v>1</v>
      </c>
      <c r="D1999">
        <v>1</v>
      </c>
      <c r="E1999">
        <v>1</v>
      </c>
      <c r="F1999">
        <v>0.26300580430509501</v>
      </c>
      <c r="G1999">
        <v>-14.4638981535483</v>
      </c>
      <c r="H1999" t="s">
        <v>23</v>
      </c>
      <c r="I1999">
        <v>5.5292434814437597</v>
      </c>
      <c r="J1999" t="s">
        <v>1690</v>
      </c>
      <c r="K1999" t="s">
        <v>25</v>
      </c>
      <c r="L1999" t="s">
        <v>1691</v>
      </c>
      <c r="M1999" t="s">
        <v>1692</v>
      </c>
      <c r="N1999" t="s">
        <v>1693</v>
      </c>
      <c r="O1999" t="s">
        <v>1694</v>
      </c>
      <c r="P1999">
        <v>-0.89999997600000003</v>
      </c>
      <c r="Q1999" t="s">
        <v>1695</v>
      </c>
      <c r="R1999" t="s">
        <v>1696</v>
      </c>
      <c r="S1999">
        <v>8677533822</v>
      </c>
      <c r="T1999">
        <v>595.1657467</v>
      </c>
      <c r="U1999" t="s">
        <v>31</v>
      </c>
      <c r="V1999" t="s">
        <v>4223</v>
      </c>
      <c r="W1999" t="s">
        <v>23</v>
      </c>
    </row>
    <row r="2000" spans="1:23" x14ac:dyDescent="0.4">
      <c r="A2000">
        <v>1999</v>
      </c>
      <c r="B2000">
        <v>1</v>
      </c>
      <c r="C2000">
        <v>1</v>
      </c>
      <c r="D2000">
        <v>1</v>
      </c>
      <c r="E2000">
        <v>1</v>
      </c>
      <c r="F2000">
        <v>0.26278287321034499</v>
      </c>
      <c r="G2000">
        <v>-202.26662856900199</v>
      </c>
      <c r="H2000" t="s">
        <v>23</v>
      </c>
      <c r="I2000">
        <v>31.830233224527198</v>
      </c>
      <c r="J2000" t="s">
        <v>1381</v>
      </c>
      <c r="K2000" t="s">
        <v>25</v>
      </c>
      <c r="L2000" t="s">
        <v>4224</v>
      </c>
      <c r="M2000" t="s">
        <v>4225</v>
      </c>
      <c r="N2000" t="s">
        <v>28</v>
      </c>
      <c r="O2000" t="s">
        <v>4226</v>
      </c>
      <c r="P2000">
        <v>-0.35366678200000001</v>
      </c>
      <c r="R2000" t="s">
        <v>4227</v>
      </c>
      <c r="S2000">
        <v>3178496</v>
      </c>
      <c r="T2000">
        <v>595.20213220000005</v>
      </c>
      <c r="U2000" t="s">
        <v>31</v>
      </c>
      <c r="V2000" t="s">
        <v>4228</v>
      </c>
      <c r="W2000" t="s">
        <v>23</v>
      </c>
    </row>
    <row r="2001" spans="1:23" x14ac:dyDescent="0.4">
      <c r="A2001">
        <v>2000</v>
      </c>
      <c r="B2001">
        <v>1</v>
      </c>
      <c r="C2001">
        <v>1</v>
      </c>
      <c r="D2001">
        <v>1</v>
      </c>
      <c r="E2001">
        <v>1</v>
      </c>
      <c r="F2001">
        <v>0.26278287321034499</v>
      </c>
      <c r="G2001">
        <v>-202.26662856900199</v>
      </c>
      <c r="H2001">
        <v>0.99949748743718503</v>
      </c>
      <c r="I2001">
        <v>31.830233224527198</v>
      </c>
      <c r="J2001" t="s">
        <v>1381</v>
      </c>
      <c r="K2001" t="s">
        <v>25</v>
      </c>
      <c r="L2001" t="s">
        <v>4224</v>
      </c>
      <c r="M2001" t="s">
        <v>4225</v>
      </c>
      <c r="N2001" t="s">
        <v>28</v>
      </c>
      <c r="O2001" t="s">
        <v>4226</v>
      </c>
      <c r="P2001">
        <v>-0.35366678200000001</v>
      </c>
      <c r="R2001" t="s">
        <v>4227</v>
      </c>
      <c r="S2001">
        <v>3178496</v>
      </c>
      <c r="T2001">
        <v>595.20213220000005</v>
      </c>
      <c r="U2001" t="s">
        <v>31</v>
      </c>
      <c r="V2001" t="s">
        <v>4229</v>
      </c>
      <c r="W2001" t="s">
        <v>23</v>
      </c>
    </row>
    <row r="2002" spans="1:23" x14ac:dyDescent="0.4">
      <c r="A2002">
        <v>2001</v>
      </c>
      <c r="B2002">
        <v>1</v>
      </c>
      <c r="C2002">
        <v>1</v>
      </c>
      <c r="D2002">
        <v>1</v>
      </c>
      <c r="E2002">
        <v>1</v>
      </c>
      <c r="F2002">
        <v>0.26263546184456099</v>
      </c>
      <c r="G2002">
        <v>-39.342032995762899</v>
      </c>
      <c r="H2002" t="s">
        <v>23</v>
      </c>
      <c r="I2002">
        <v>18.836623087766402</v>
      </c>
      <c r="J2002" t="s">
        <v>3030</v>
      </c>
      <c r="K2002" t="s">
        <v>25</v>
      </c>
      <c r="L2002" t="s">
        <v>3031</v>
      </c>
      <c r="M2002" t="s">
        <v>3032</v>
      </c>
      <c r="N2002" t="s">
        <v>3033</v>
      </c>
      <c r="O2002" t="s">
        <v>3034</v>
      </c>
      <c r="P2002">
        <v>-1</v>
      </c>
      <c r="Q2002" t="s">
        <v>3035</v>
      </c>
      <c r="R2002" t="s">
        <v>3036</v>
      </c>
      <c r="S2002">
        <v>8677548158</v>
      </c>
      <c r="T2002">
        <v>625.17631140000003</v>
      </c>
      <c r="U2002" t="s">
        <v>31</v>
      </c>
      <c r="V2002" t="s">
        <v>4230</v>
      </c>
      <c r="W2002" t="s">
        <v>23</v>
      </c>
    </row>
    <row r="2003" spans="1:23" x14ac:dyDescent="0.4">
      <c r="A2003">
        <v>2002</v>
      </c>
      <c r="B2003">
        <v>1</v>
      </c>
      <c r="C2003">
        <v>1</v>
      </c>
      <c r="D2003">
        <v>1</v>
      </c>
      <c r="E2003">
        <v>1</v>
      </c>
      <c r="F2003">
        <v>0.26263546184456099</v>
      </c>
      <c r="G2003">
        <v>-39.342032995762899</v>
      </c>
      <c r="H2003">
        <v>0.999999999999999</v>
      </c>
      <c r="I2003">
        <v>18.836623087766402</v>
      </c>
      <c r="J2003" t="s">
        <v>3030</v>
      </c>
      <c r="K2003" t="s">
        <v>25</v>
      </c>
      <c r="L2003" t="s">
        <v>3031</v>
      </c>
      <c r="M2003" t="s">
        <v>3032</v>
      </c>
      <c r="N2003" t="s">
        <v>3033</v>
      </c>
      <c r="O2003" t="s">
        <v>3034</v>
      </c>
      <c r="P2003">
        <v>-1</v>
      </c>
      <c r="Q2003" t="s">
        <v>3035</v>
      </c>
      <c r="R2003" t="s">
        <v>3036</v>
      </c>
      <c r="S2003">
        <v>8677548158</v>
      </c>
      <c r="T2003">
        <v>625.17631140000003</v>
      </c>
      <c r="U2003" t="s">
        <v>31</v>
      </c>
      <c r="V2003" t="s">
        <v>4231</v>
      </c>
      <c r="W2003" t="s">
        <v>23</v>
      </c>
    </row>
    <row r="2004" spans="1:23" x14ac:dyDescent="0.4">
      <c r="A2004">
        <v>2003</v>
      </c>
      <c r="B2004">
        <v>1</v>
      </c>
      <c r="C2004">
        <v>1</v>
      </c>
      <c r="D2004">
        <v>1</v>
      </c>
      <c r="E2004">
        <v>1</v>
      </c>
      <c r="F2004">
        <v>0.26263029795447601</v>
      </c>
      <c r="G2004">
        <v>-573.63391559673198</v>
      </c>
      <c r="H2004" t="s">
        <v>23</v>
      </c>
      <c r="I2004">
        <v>115.902925601132</v>
      </c>
      <c r="J2004" t="s">
        <v>2982</v>
      </c>
      <c r="K2004" t="s">
        <v>25</v>
      </c>
      <c r="L2004" t="s">
        <v>2983</v>
      </c>
      <c r="M2004" t="s">
        <v>2984</v>
      </c>
      <c r="N2004" t="s">
        <v>2985</v>
      </c>
      <c r="O2004" t="s">
        <v>2986</v>
      </c>
      <c r="P2004">
        <v>1.0126388099999999</v>
      </c>
      <c r="Q2004">
        <v>53301824</v>
      </c>
      <c r="R2004" t="s">
        <v>2987</v>
      </c>
      <c r="S2004">
        <v>16777218</v>
      </c>
      <c r="T2004">
        <v>257.11722079999998</v>
      </c>
      <c r="U2004" t="s">
        <v>31</v>
      </c>
      <c r="V2004" t="s">
        <v>4232</v>
      </c>
      <c r="W2004" t="s">
        <v>23</v>
      </c>
    </row>
    <row r="2005" spans="1:23" x14ac:dyDescent="0.4">
      <c r="A2005">
        <v>2004</v>
      </c>
      <c r="B2005">
        <v>1</v>
      </c>
      <c r="C2005">
        <v>1</v>
      </c>
      <c r="D2005">
        <v>1</v>
      </c>
      <c r="E2005">
        <v>1</v>
      </c>
      <c r="F2005">
        <v>0.26263029795447601</v>
      </c>
      <c r="G2005">
        <v>-573.63391559673198</v>
      </c>
      <c r="H2005">
        <v>0.999999999999999</v>
      </c>
      <c r="I2005">
        <v>115.902925601132</v>
      </c>
      <c r="J2005" t="s">
        <v>2982</v>
      </c>
      <c r="K2005" t="s">
        <v>25</v>
      </c>
      <c r="L2005" t="s">
        <v>2983</v>
      </c>
      <c r="M2005" t="s">
        <v>2984</v>
      </c>
      <c r="N2005" t="s">
        <v>2985</v>
      </c>
      <c r="O2005" t="s">
        <v>2986</v>
      </c>
      <c r="P2005">
        <v>1.0126388099999999</v>
      </c>
      <c r="Q2005">
        <v>53301824</v>
      </c>
      <c r="R2005" t="s">
        <v>2987</v>
      </c>
      <c r="S2005">
        <v>16777218</v>
      </c>
      <c r="T2005">
        <v>257.11722079999998</v>
      </c>
      <c r="U2005" t="s">
        <v>31</v>
      </c>
      <c r="V2005" t="s">
        <v>4233</v>
      </c>
      <c r="W2005" t="s">
        <v>23</v>
      </c>
    </row>
    <row r="2006" spans="1:23" x14ac:dyDescent="0.4">
      <c r="A2006">
        <v>2005</v>
      </c>
      <c r="B2006">
        <v>1</v>
      </c>
      <c r="C2006">
        <v>1</v>
      </c>
      <c r="D2006">
        <v>1</v>
      </c>
      <c r="E2006">
        <v>1</v>
      </c>
      <c r="F2006">
        <v>0.26261884339293201</v>
      </c>
      <c r="G2006">
        <v>-18.388332780978601</v>
      </c>
      <c r="H2006">
        <v>0.999999999999999</v>
      </c>
      <c r="I2006">
        <v>13.8313543137546</v>
      </c>
      <c r="J2006" t="s">
        <v>1074</v>
      </c>
      <c r="K2006" t="s">
        <v>25</v>
      </c>
      <c r="L2006" t="s">
        <v>1075</v>
      </c>
      <c r="M2006" t="s">
        <v>1076</v>
      </c>
      <c r="N2006" t="s">
        <v>1077</v>
      </c>
      <c r="O2006" t="s">
        <v>1078</v>
      </c>
      <c r="P2006">
        <v>-1.2999999499999999</v>
      </c>
      <c r="Q2006" t="s">
        <v>1079</v>
      </c>
      <c r="R2006" t="s">
        <v>1080</v>
      </c>
      <c r="S2006">
        <v>255781246</v>
      </c>
      <c r="T2006">
        <v>611.16066000000001</v>
      </c>
      <c r="U2006" t="s">
        <v>31</v>
      </c>
      <c r="V2006" t="s">
        <v>4234</v>
      </c>
      <c r="W2006" t="s">
        <v>23</v>
      </c>
    </row>
    <row r="2007" spans="1:23" x14ac:dyDescent="0.4">
      <c r="A2007">
        <v>2006</v>
      </c>
      <c r="B2007">
        <v>1</v>
      </c>
      <c r="C2007">
        <v>1</v>
      </c>
      <c r="D2007">
        <v>1</v>
      </c>
      <c r="E2007">
        <v>1</v>
      </c>
      <c r="F2007">
        <v>0.26261884339293201</v>
      </c>
      <c r="G2007">
        <v>-18.388332780978601</v>
      </c>
      <c r="H2007" t="s">
        <v>23</v>
      </c>
      <c r="I2007">
        <v>13.8313543137546</v>
      </c>
      <c r="J2007" t="s">
        <v>1074</v>
      </c>
      <c r="K2007" t="s">
        <v>25</v>
      </c>
      <c r="L2007" t="s">
        <v>1075</v>
      </c>
      <c r="M2007" t="s">
        <v>1076</v>
      </c>
      <c r="N2007" t="s">
        <v>1077</v>
      </c>
      <c r="O2007" t="s">
        <v>1078</v>
      </c>
      <c r="P2007">
        <v>-1.2999999499999999</v>
      </c>
      <c r="Q2007" t="s">
        <v>1079</v>
      </c>
      <c r="R2007" t="s">
        <v>1080</v>
      </c>
      <c r="S2007">
        <v>255781246</v>
      </c>
      <c r="T2007">
        <v>611.16066000000001</v>
      </c>
      <c r="U2007" t="s">
        <v>31</v>
      </c>
      <c r="V2007" t="s">
        <v>4235</v>
      </c>
      <c r="W2007" t="s">
        <v>23</v>
      </c>
    </row>
    <row r="2008" spans="1:23" x14ac:dyDescent="0.4">
      <c r="A2008">
        <v>2007</v>
      </c>
      <c r="B2008">
        <v>1</v>
      </c>
      <c r="C2008">
        <v>1</v>
      </c>
      <c r="D2008">
        <v>1</v>
      </c>
      <c r="E2008">
        <v>1</v>
      </c>
      <c r="F2008">
        <v>0.26254416666605201</v>
      </c>
      <c r="G2008">
        <v>-13.931912816217499</v>
      </c>
      <c r="H2008" t="s">
        <v>23</v>
      </c>
      <c r="I2008">
        <v>16.0767075071557</v>
      </c>
      <c r="J2008" t="s">
        <v>1690</v>
      </c>
      <c r="K2008" t="s">
        <v>25</v>
      </c>
      <c r="L2008" t="s">
        <v>1691</v>
      </c>
      <c r="M2008" t="s">
        <v>1692</v>
      </c>
      <c r="N2008" t="s">
        <v>1693</v>
      </c>
      <c r="O2008" t="s">
        <v>1694</v>
      </c>
      <c r="P2008">
        <v>-0.89999997600000003</v>
      </c>
      <c r="Q2008" t="s">
        <v>1695</v>
      </c>
      <c r="R2008" t="s">
        <v>1696</v>
      </c>
      <c r="S2008">
        <v>8677533822</v>
      </c>
      <c r="T2008">
        <v>595.1657467</v>
      </c>
      <c r="U2008" t="s">
        <v>31</v>
      </c>
      <c r="V2008" t="s">
        <v>4236</v>
      </c>
      <c r="W2008" t="s">
        <v>23</v>
      </c>
    </row>
    <row r="2009" spans="1:23" x14ac:dyDescent="0.4">
      <c r="A2009">
        <v>2008</v>
      </c>
      <c r="B2009">
        <v>1</v>
      </c>
      <c r="C2009">
        <v>1</v>
      </c>
      <c r="D2009">
        <v>1</v>
      </c>
      <c r="E2009">
        <v>1</v>
      </c>
      <c r="F2009">
        <v>0.26254416666605201</v>
      </c>
      <c r="G2009">
        <v>-13.931912816217499</v>
      </c>
      <c r="H2009">
        <v>0.999999999999999</v>
      </c>
      <c r="I2009">
        <v>16.0767075071557</v>
      </c>
      <c r="J2009" t="s">
        <v>1690</v>
      </c>
      <c r="K2009" t="s">
        <v>25</v>
      </c>
      <c r="L2009" t="s">
        <v>1691</v>
      </c>
      <c r="M2009" t="s">
        <v>1692</v>
      </c>
      <c r="N2009" t="s">
        <v>1693</v>
      </c>
      <c r="O2009" t="s">
        <v>1694</v>
      </c>
      <c r="P2009">
        <v>-0.89999997600000003</v>
      </c>
      <c r="Q2009" t="s">
        <v>1695</v>
      </c>
      <c r="R2009" t="s">
        <v>1696</v>
      </c>
      <c r="S2009">
        <v>8677533822</v>
      </c>
      <c r="T2009">
        <v>595.1657467</v>
      </c>
      <c r="U2009" t="s">
        <v>31</v>
      </c>
      <c r="V2009" t="s">
        <v>4237</v>
      </c>
      <c r="W2009" t="s">
        <v>23</v>
      </c>
    </row>
    <row r="2010" spans="1:23" x14ac:dyDescent="0.4">
      <c r="A2010">
        <v>2009</v>
      </c>
      <c r="B2010">
        <v>1</v>
      </c>
      <c r="C2010">
        <v>1</v>
      </c>
      <c r="D2010">
        <v>1</v>
      </c>
      <c r="E2010">
        <v>1</v>
      </c>
      <c r="F2010">
        <v>0.26232120164379102</v>
      </c>
      <c r="G2010">
        <v>-71.976315612944106</v>
      </c>
      <c r="H2010" t="s">
        <v>23</v>
      </c>
      <c r="I2010">
        <v>23.354111703904199</v>
      </c>
      <c r="J2010" t="s">
        <v>1880</v>
      </c>
      <c r="K2010" t="s">
        <v>25</v>
      </c>
      <c r="L2010" t="s">
        <v>1881</v>
      </c>
      <c r="M2010" t="s">
        <v>1882</v>
      </c>
      <c r="N2010" t="s">
        <v>1883</v>
      </c>
      <c r="O2010" t="s">
        <v>1884</v>
      </c>
      <c r="P2010">
        <v>-1.5198652699999999</v>
      </c>
      <c r="Q2010" t="s">
        <v>1885</v>
      </c>
      <c r="R2010" t="s">
        <v>1886</v>
      </c>
      <c r="S2010">
        <v>25890152558</v>
      </c>
      <c r="T2010">
        <v>298.1146</v>
      </c>
      <c r="U2010" t="s">
        <v>31</v>
      </c>
      <c r="V2010" t="s">
        <v>4238</v>
      </c>
      <c r="W2010" t="s">
        <v>23</v>
      </c>
    </row>
    <row r="2011" spans="1:23" x14ac:dyDescent="0.4">
      <c r="A2011">
        <v>2010</v>
      </c>
      <c r="B2011">
        <v>1</v>
      </c>
      <c r="C2011">
        <v>1</v>
      </c>
      <c r="D2011">
        <v>1</v>
      </c>
      <c r="E2011">
        <v>1</v>
      </c>
      <c r="F2011">
        <v>0.26232120164379102</v>
      </c>
      <c r="G2011">
        <v>-71.976315612944106</v>
      </c>
      <c r="H2011">
        <v>0.999999999999999</v>
      </c>
      <c r="I2011">
        <v>23.354111703904199</v>
      </c>
      <c r="J2011" t="s">
        <v>1880</v>
      </c>
      <c r="K2011" t="s">
        <v>25</v>
      </c>
      <c r="L2011" t="s">
        <v>1881</v>
      </c>
      <c r="M2011" t="s">
        <v>1882</v>
      </c>
      <c r="N2011" t="s">
        <v>1883</v>
      </c>
      <c r="O2011" t="s">
        <v>1884</v>
      </c>
      <c r="P2011">
        <v>-1.5198652699999999</v>
      </c>
      <c r="Q2011" t="s">
        <v>1885</v>
      </c>
      <c r="R2011" t="s">
        <v>1886</v>
      </c>
      <c r="S2011">
        <v>25890152558</v>
      </c>
      <c r="T2011">
        <v>298.1146</v>
      </c>
      <c r="U2011" t="s">
        <v>31</v>
      </c>
      <c r="V2011" t="s">
        <v>4239</v>
      </c>
      <c r="W2011" t="s">
        <v>23</v>
      </c>
    </row>
    <row r="2012" spans="1:23" x14ac:dyDescent="0.4">
      <c r="A2012">
        <v>2011</v>
      </c>
      <c r="B2012">
        <v>1</v>
      </c>
      <c r="C2012">
        <v>2</v>
      </c>
      <c r="D2012">
        <v>1</v>
      </c>
      <c r="E2012">
        <v>2</v>
      </c>
      <c r="F2012">
        <v>0.26216272114836597</v>
      </c>
      <c r="G2012">
        <v>-301.565047518298</v>
      </c>
      <c r="H2012">
        <v>0.95678391959798903</v>
      </c>
      <c r="I2012">
        <v>36.729803217581598</v>
      </c>
      <c r="J2012" t="s">
        <v>253</v>
      </c>
      <c r="K2012" t="s">
        <v>25</v>
      </c>
      <c r="L2012" t="s">
        <v>254</v>
      </c>
      <c r="M2012" t="s">
        <v>255</v>
      </c>
      <c r="N2012" t="s">
        <v>256</v>
      </c>
      <c r="O2012" t="s">
        <v>257</v>
      </c>
      <c r="P2012">
        <v>1.93788731</v>
      </c>
      <c r="Q2012" t="s">
        <v>258</v>
      </c>
      <c r="R2012" t="s">
        <v>259</v>
      </c>
      <c r="S2012">
        <v>2646118</v>
      </c>
      <c r="T2012">
        <v>401.20709849999997</v>
      </c>
      <c r="U2012" t="s">
        <v>31</v>
      </c>
      <c r="V2012" t="s">
        <v>4240</v>
      </c>
      <c r="W2012" t="s">
        <v>23</v>
      </c>
    </row>
    <row r="2013" spans="1:23" x14ac:dyDescent="0.4">
      <c r="A2013">
        <v>2012</v>
      </c>
      <c r="B2013">
        <v>1</v>
      </c>
      <c r="C2013">
        <v>1</v>
      </c>
      <c r="D2013">
        <v>1</v>
      </c>
      <c r="E2013">
        <v>1</v>
      </c>
      <c r="F2013">
        <v>0.26208617056682398</v>
      </c>
      <c r="G2013">
        <v>-79.405415915420804</v>
      </c>
      <c r="H2013" t="s">
        <v>23</v>
      </c>
      <c r="I2013">
        <v>8.9870605196412399</v>
      </c>
      <c r="J2013" t="s">
        <v>545</v>
      </c>
      <c r="K2013" t="s">
        <v>25</v>
      </c>
      <c r="L2013" t="s">
        <v>546</v>
      </c>
      <c r="M2013" t="s">
        <v>547</v>
      </c>
      <c r="N2013" t="s">
        <v>548</v>
      </c>
      <c r="O2013" t="s">
        <v>549</v>
      </c>
      <c r="P2013">
        <v>3.7000000499999999</v>
      </c>
      <c r="Q2013" t="s">
        <v>550</v>
      </c>
      <c r="R2013" t="s">
        <v>551</v>
      </c>
      <c r="S2013">
        <v>255708030</v>
      </c>
      <c r="T2013">
        <v>823.41106239999999</v>
      </c>
      <c r="U2013" t="s">
        <v>31</v>
      </c>
      <c r="V2013" t="s">
        <v>4241</v>
      </c>
      <c r="W2013" t="s">
        <v>23</v>
      </c>
    </row>
    <row r="2014" spans="1:23" x14ac:dyDescent="0.4">
      <c r="A2014">
        <v>2013</v>
      </c>
      <c r="B2014">
        <v>1</v>
      </c>
      <c r="C2014">
        <v>1</v>
      </c>
      <c r="D2014">
        <v>1</v>
      </c>
      <c r="E2014">
        <v>1</v>
      </c>
      <c r="F2014">
        <v>0.26208617056682398</v>
      </c>
      <c r="G2014">
        <v>-79.405415915420804</v>
      </c>
      <c r="H2014">
        <v>0.999999999999999</v>
      </c>
      <c r="I2014">
        <v>8.9870605196412399</v>
      </c>
      <c r="J2014" t="s">
        <v>545</v>
      </c>
      <c r="K2014" t="s">
        <v>25</v>
      </c>
      <c r="L2014" t="s">
        <v>546</v>
      </c>
      <c r="M2014" t="s">
        <v>547</v>
      </c>
      <c r="N2014" t="s">
        <v>548</v>
      </c>
      <c r="O2014" t="s">
        <v>549</v>
      </c>
      <c r="P2014">
        <v>3.7000000499999999</v>
      </c>
      <c r="Q2014" t="s">
        <v>550</v>
      </c>
      <c r="R2014" t="s">
        <v>551</v>
      </c>
      <c r="S2014">
        <v>255708030</v>
      </c>
      <c r="T2014">
        <v>823.41106239999999</v>
      </c>
      <c r="U2014" t="s">
        <v>31</v>
      </c>
      <c r="V2014" t="s">
        <v>4242</v>
      </c>
      <c r="W2014" t="s">
        <v>23</v>
      </c>
    </row>
    <row r="2015" spans="1:23" x14ac:dyDescent="0.4">
      <c r="A2015">
        <v>2014</v>
      </c>
      <c r="B2015">
        <v>1</v>
      </c>
      <c r="C2015">
        <v>1</v>
      </c>
      <c r="D2015">
        <v>1</v>
      </c>
      <c r="E2015">
        <v>1</v>
      </c>
      <c r="F2015">
        <v>0.26187060145258201</v>
      </c>
      <c r="G2015">
        <v>-378.46532376483998</v>
      </c>
      <c r="H2015" t="s">
        <v>23</v>
      </c>
      <c r="I2015">
        <v>56.857301930105102</v>
      </c>
      <c r="J2015" t="s">
        <v>4243</v>
      </c>
      <c r="K2015" t="s">
        <v>25</v>
      </c>
      <c r="L2015" t="s">
        <v>4244</v>
      </c>
      <c r="M2015" t="s">
        <v>4245</v>
      </c>
      <c r="N2015" t="s">
        <v>4246</v>
      </c>
      <c r="O2015" t="s">
        <v>4247</v>
      </c>
      <c r="P2015">
        <v>7.0999999000000003</v>
      </c>
      <c r="Q2015">
        <v>1901232</v>
      </c>
      <c r="R2015" t="s">
        <v>4248</v>
      </c>
      <c r="S2015">
        <v>67108866</v>
      </c>
      <c r="T2015">
        <v>509.1289673</v>
      </c>
      <c r="U2015" t="s">
        <v>31</v>
      </c>
      <c r="V2015" t="s">
        <v>4249</v>
      </c>
      <c r="W2015" t="s">
        <v>23</v>
      </c>
    </row>
    <row r="2016" spans="1:23" x14ac:dyDescent="0.4">
      <c r="A2016">
        <v>2015</v>
      </c>
      <c r="B2016">
        <v>1</v>
      </c>
      <c r="C2016">
        <v>1</v>
      </c>
      <c r="D2016">
        <v>1</v>
      </c>
      <c r="E2016">
        <v>1</v>
      </c>
      <c r="F2016">
        <v>0.26187060145258201</v>
      </c>
      <c r="G2016">
        <v>-378.46532376483998</v>
      </c>
      <c r="H2016">
        <v>0.999999999999999</v>
      </c>
      <c r="I2016">
        <v>56.857301930105102</v>
      </c>
      <c r="J2016" t="s">
        <v>4243</v>
      </c>
      <c r="K2016" t="s">
        <v>25</v>
      </c>
      <c r="L2016" t="s">
        <v>4244</v>
      </c>
      <c r="M2016" t="s">
        <v>4245</v>
      </c>
      <c r="N2016" t="s">
        <v>4246</v>
      </c>
      <c r="O2016" t="s">
        <v>4247</v>
      </c>
      <c r="P2016">
        <v>7.0999999000000003</v>
      </c>
      <c r="Q2016">
        <v>1901232</v>
      </c>
      <c r="R2016" t="s">
        <v>4248</v>
      </c>
      <c r="S2016">
        <v>67108866</v>
      </c>
      <c r="T2016">
        <v>509.1289673</v>
      </c>
      <c r="U2016" t="s">
        <v>31</v>
      </c>
      <c r="V2016" t="s">
        <v>4250</v>
      </c>
      <c r="W2016" t="s">
        <v>23</v>
      </c>
    </row>
    <row r="2017" spans="1:23" x14ac:dyDescent="0.4">
      <c r="A2017">
        <v>2016</v>
      </c>
      <c r="B2017">
        <v>1</v>
      </c>
      <c r="C2017">
        <v>2</v>
      </c>
      <c r="D2017">
        <v>1</v>
      </c>
      <c r="E2017">
        <v>2</v>
      </c>
      <c r="F2017">
        <v>0.26175411097669199</v>
      </c>
      <c r="G2017">
        <v>-50.2241751133433</v>
      </c>
      <c r="H2017">
        <v>2.7638190954773802E-2</v>
      </c>
      <c r="I2017">
        <v>53.550414236078701</v>
      </c>
      <c r="J2017" t="s">
        <v>4251</v>
      </c>
      <c r="K2017" t="s">
        <v>25</v>
      </c>
      <c r="L2017" t="s">
        <v>4252</v>
      </c>
      <c r="M2017" t="s">
        <v>4253</v>
      </c>
      <c r="N2017" t="s">
        <v>4254</v>
      </c>
      <c r="O2017" t="s">
        <v>4255</v>
      </c>
      <c r="P2017">
        <v>2.4000001000000002</v>
      </c>
      <c r="Q2017" t="s">
        <v>4256</v>
      </c>
      <c r="R2017" t="s">
        <v>4257</v>
      </c>
      <c r="S2017">
        <v>255781246</v>
      </c>
      <c r="T2017">
        <v>303.08631459999998</v>
      </c>
      <c r="U2017" t="s">
        <v>31</v>
      </c>
      <c r="V2017" t="s">
        <v>4258</v>
      </c>
      <c r="W2017" t="s">
        <v>23</v>
      </c>
    </row>
    <row r="2018" spans="1:23" x14ac:dyDescent="0.4">
      <c r="A2018">
        <v>2017</v>
      </c>
      <c r="B2018">
        <v>1</v>
      </c>
      <c r="C2018">
        <v>1</v>
      </c>
      <c r="D2018">
        <v>1</v>
      </c>
      <c r="E2018">
        <v>2</v>
      </c>
      <c r="F2018">
        <v>0.26169368434847101</v>
      </c>
      <c r="G2018">
        <v>-75.623721123841406</v>
      </c>
      <c r="H2018" t="s">
        <v>23</v>
      </c>
      <c r="I2018">
        <v>15.0216440716839</v>
      </c>
      <c r="J2018" t="s">
        <v>4259</v>
      </c>
      <c r="K2018" t="s">
        <v>25</v>
      </c>
      <c r="L2018" t="s">
        <v>4260</v>
      </c>
      <c r="M2018" t="s">
        <v>4261</v>
      </c>
      <c r="N2018" t="s">
        <v>4262</v>
      </c>
      <c r="O2018" t="s">
        <v>4263</v>
      </c>
      <c r="P2018">
        <v>0.60000002399999997</v>
      </c>
      <c r="Q2018" t="s">
        <v>4264</v>
      </c>
      <c r="R2018" t="s">
        <v>4265</v>
      </c>
      <c r="S2018">
        <v>8593113170</v>
      </c>
      <c r="T2018">
        <v>447.12857339999999</v>
      </c>
      <c r="U2018" t="s">
        <v>31</v>
      </c>
      <c r="V2018" t="s">
        <v>4266</v>
      </c>
      <c r="W2018" t="s">
        <v>23</v>
      </c>
    </row>
    <row r="2019" spans="1:23" x14ac:dyDescent="0.4">
      <c r="A2019">
        <v>2018</v>
      </c>
      <c r="B2019">
        <v>1</v>
      </c>
      <c r="C2019">
        <v>1</v>
      </c>
      <c r="D2019">
        <v>1</v>
      </c>
      <c r="E2019">
        <v>2</v>
      </c>
      <c r="F2019">
        <v>0.26169368434847101</v>
      </c>
      <c r="G2019">
        <v>-75.623721123841406</v>
      </c>
      <c r="H2019">
        <v>0.60050251256281395</v>
      </c>
      <c r="I2019">
        <v>15.0216440716839</v>
      </c>
      <c r="J2019" t="s">
        <v>4259</v>
      </c>
      <c r="K2019" t="s">
        <v>25</v>
      </c>
      <c r="L2019" t="s">
        <v>4260</v>
      </c>
      <c r="M2019" t="s">
        <v>4261</v>
      </c>
      <c r="N2019" t="s">
        <v>4262</v>
      </c>
      <c r="O2019" t="s">
        <v>4263</v>
      </c>
      <c r="P2019">
        <v>0.60000002399999997</v>
      </c>
      <c r="Q2019" t="s">
        <v>4264</v>
      </c>
      <c r="R2019" t="s">
        <v>4265</v>
      </c>
      <c r="S2019">
        <v>8593113170</v>
      </c>
      <c r="T2019">
        <v>447.12857339999999</v>
      </c>
      <c r="U2019" t="s">
        <v>31</v>
      </c>
      <c r="V2019" t="s">
        <v>4267</v>
      </c>
      <c r="W2019" t="s">
        <v>23</v>
      </c>
    </row>
    <row r="2020" spans="1:23" x14ac:dyDescent="0.4">
      <c r="A2020">
        <v>2019</v>
      </c>
      <c r="B2020">
        <v>1</v>
      </c>
      <c r="C2020">
        <v>1</v>
      </c>
      <c r="D2020">
        <v>1</v>
      </c>
      <c r="E2020">
        <v>1</v>
      </c>
      <c r="F2020">
        <v>0.26140212527412199</v>
      </c>
      <c r="G2020">
        <v>-114.090732198072</v>
      </c>
      <c r="H2020">
        <v>0.999999999999999</v>
      </c>
      <c r="I2020">
        <v>47.931371024001798</v>
      </c>
      <c r="J2020" t="s">
        <v>4268</v>
      </c>
      <c r="K2020" t="s">
        <v>25</v>
      </c>
      <c r="L2020" t="s">
        <v>4269</v>
      </c>
      <c r="M2020" t="s">
        <v>4270</v>
      </c>
      <c r="N2020" t="s">
        <v>28</v>
      </c>
      <c r="O2020" t="s">
        <v>4271</v>
      </c>
      <c r="P2020">
        <v>4.8000001900000004</v>
      </c>
      <c r="Q2020">
        <v>44483355</v>
      </c>
      <c r="R2020" t="s">
        <v>4272</v>
      </c>
      <c r="S2020">
        <v>34</v>
      </c>
      <c r="T2020">
        <v>295.19105000000002</v>
      </c>
      <c r="U2020" t="s">
        <v>31</v>
      </c>
      <c r="V2020" t="s">
        <v>4273</v>
      </c>
      <c r="W2020" t="s">
        <v>23</v>
      </c>
    </row>
    <row r="2021" spans="1:23" x14ac:dyDescent="0.4">
      <c r="A2021">
        <v>2020</v>
      </c>
      <c r="B2021">
        <v>1</v>
      </c>
      <c r="C2021">
        <v>1</v>
      </c>
      <c r="D2021">
        <v>1</v>
      </c>
      <c r="E2021">
        <v>1</v>
      </c>
      <c r="F2021">
        <v>0.26140212527412199</v>
      </c>
      <c r="G2021">
        <v>-114.090732198072</v>
      </c>
      <c r="H2021" t="s">
        <v>23</v>
      </c>
      <c r="I2021">
        <v>47.931371024001798</v>
      </c>
      <c r="J2021" t="s">
        <v>4268</v>
      </c>
      <c r="K2021" t="s">
        <v>25</v>
      </c>
      <c r="L2021" t="s">
        <v>4269</v>
      </c>
      <c r="M2021" t="s">
        <v>4270</v>
      </c>
      <c r="N2021" t="s">
        <v>28</v>
      </c>
      <c r="O2021" t="s">
        <v>4271</v>
      </c>
      <c r="P2021">
        <v>4.8000001900000004</v>
      </c>
      <c r="Q2021">
        <v>44483355</v>
      </c>
      <c r="R2021" t="s">
        <v>4272</v>
      </c>
      <c r="S2021">
        <v>34</v>
      </c>
      <c r="T2021">
        <v>295.19105000000002</v>
      </c>
      <c r="U2021" t="s">
        <v>31</v>
      </c>
      <c r="V2021" t="s">
        <v>4274</v>
      </c>
      <c r="W2021" t="s">
        <v>23</v>
      </c>
    </row>
    <row r="2022" spans="1:23" x14ac:dyDescent="0.4">
      <c r="A2022">
        <v>2021</v>
      </c>
      <c r="B2022">
        <v>1</v>
      </c>
      <c r="C2022">
        <v>1</v>
      </c>
      <c r="D2022">
        <v>1</v>
      </c>
      <c r="E2022">
        <v>1</v>
      </c>
      <c r="F2022">
        <v>0.26131483902379798</v>
      </c>
      <c r="G2022">
        <v>-308.806608199001</v>
      </c>
      <c r="H2022">
        <v>0.999999999999999</v>
      </c>
      <c r="I2022">
        <v>153.41734574078399</v>
      </c>
      <c r="J2022" t="s">
        <v>2956</v>
      </c>
      <c r="K2022" t="s">
        <v>25</v>
      </c>
      <c r="L2022" t="s">
        <v>2957</v>
      </c>
      <c r="M2022" t="s">
        <v>2958</v>
      </c>
      <c r="N2022" t="s">
        <v>2959</v>
      </c>
      <c r="O2022" t="s">
        <v>2960</v>
      </c>
      <c r="P2022">
        <v>1.5316435100000001</v>
      </c>
      <c r="Q2022" t="s">
        <v>2961</v>
      </c>
      <c r="R2022" t="s">
        <v>2962</v>
      </c>
      <c r="S2022">
        <v>50331718</v>
      </c>
      <c r="T2022">
        <v>303.04992909999999</v>
      </c>
      <c r="U2022" t="s">
        <v>31</v>
      </c>
      <c r="V2022" t="s">
        <v>4275</v>
      </c>
      <c r="W2022" t="s">
        <v>23</v>
      </c>
    </row>
    <row r="2023" spans="1:23" x14ac:dyDescent="0.4">
      <c r="A2023">
        <v>2022</v>
      </c>
      <c r="B2023">
        <v>1</v>
      </c>
      <c r="C2023">
        <v>1</v>
      </c>
      <c r="D2023">
        <v>1</v>
      </c>
      <c r="E2023">
        <v>1</v>
      </c>
      <c r="F2023">
        <v>0.26131483902379798</v>
      </c>
      <c r="G2023">
        <v>-308.806608199001</v>
      </c>
      <c r="H2023" t="s">
        <v>23</v>
      </c>
      <c r="I2023">
        <v>153.41734574078399</v>
      </c>
      <c r="J2023" t="s">
        <v>2956</v>
      </c>
      <c r="K2023" t="s">
        <v>25</v>
      </c>
      <c r="L2023" t="s">
        <v>2957</v>
      </c>
      <c r="M2023" t="s">
        <v>2958</v>
      </c>
      <c r="N2023" t="s">
        <v>2959</v>
      </c>
      <c r="O2023" t="s">
        <v>2960</v>
      </c>
      <c r="P2023">
        <v>1.5316435100000001</v>
      </c>
      <c r="Q2023" t="s">
        <v>2961</v>
      </c>
      <c r="R2023" t="s">
        <v>2962</v>
      </c>
      <c r="S2023">
        <v>50331718</v>
      </c>
      <c r="T2023">
        <v>303.04992909999999</v>
      </c>
      <c r="U2023" t="s">
        <v>31</v>
      </c>
      <c r="V2023" t="s">
        <v>4276</v>
      </c>
      <c r="W2023" t="s">
        <v>23</v>
      </c>
    </row>
    <row r="2024" spans="1:23" x14ac:dyDescent="0.4">
      <c r="A2024">
        <v>2023</v>
      </c>
      <c r="B2024">
        <v>1</v>
      </c>
      <c r="C2024">
        <v>1</v>
      </c>
      <c r="D2024">
        <v>1</v>
      </c>
      <c r="E2024">
        <v>2</v>
      </c>
      <c r="F2024">
        <v>0.26107656678779501</v>
      </c>
      <c r="G2024">
        <v>-246.649444556573</v>
      </c>
      <c r="H2024">
        <v>0.92060301507537601</v>
      </c>
      <c r="I2024">
        <v>72.227410436057895</v>
      </c>
      <c r="J2024" t="s">
        <v>4277</v>
      </c>
      <c r="K2024" t="s">
        <v>25</v>
      </c>
      <c r="L2024" t="s">
        <v>4278</v>
      </c>
      <c r="M2024" t="s">
        <v>4279</v>
      </c>
      <c r="N2024" t="s">
        <v>4280</v>
      </c>
      <c r="O2024" t="s">
        <v>4281</v>
      </c>
      <c r="P2024">
        <v>3.5999998999999998</v>
      </c>
      <c r="Q2024" t="s">
        <v>4282</v>
      </c>
      <c r="R2024" t="s">
        <v>4283</v>
      </c>
      <c r="S2024">
        <v>120340582</v>
      </c>
      <c r="T2024">
        <v>465.10275250000001</v>
      </c>
      <c r="U2024" t="s">
        <v>31</v>
      </c>
      <c r="V2024" t="s">
        <v>4284</v>
      </c>
      <c r="W2024" t="s">
        <v>23</v>
      </c>
    </row>
    <row r="2025" spans="1:23" x14ac:dyDescent="0.4">
      <c r="A2025">
        <v>2024</v>
      </c>
      <c r="B2025">
        <v>1</v>
      </c>
      <c r="C2025">
        <v>1</v>
      </c>
      <c r="D2025">
        <v>1</v>
      </c>
      <c r="E2025">
        <v>1</v>
      </c>
      <c r="F2025">
        <v>0.26077565906688699</v>
      </c>
      <c r="G2025">
        <v>-353.04699717351298</v>
      </c>
      <c r="H2025">
        <v>0.99497487437185905</v>
      </c>
      <c r="I2025">
        <v>81.329613717168101</v>
      </c>
      <c r="J2025" t="s">
        <v>4285</v>
      </c>
      <c r="K2025" t="s">
        <v>25</v>
      </c>
      <c r="L2025" t="s">
        <v>4286</v>
      </c>
      <c r="M2025" t="s">
        <v>4287</v>
      </c>
      <c r="N2025" t="s">
        <v>4288</v>
      </c>
      <c r="O2025" t="s">
        <v>4289</v>
      </c>
      <c r="P2025">
        <v>-0.80000001200000004</v>
      </c>
      <c r="Q2025" t="s">
        <v>4290</v>
      </c>
      <c r="R2025" t="s">
        <v>4291</v>
      </c>
      <c r="S2025">
        <v>70</v>
      </c>
      <c r="T2025">
        <v>287.09140000000002</v>
      </c>
      <c r="U2025" t="s">
        <v>31</v>
      </c>
      <c r="V2025" t="s">
        <v>4292</v>
      </c>
      <c r="W2025" t="s">
        <v>23</v>
      </c>
    </row>
    <row r="2026" spans="1:23" x14ac:dyDescent="0.4">
      <c r="A2026">
        <v>2025</v>
      </c>
      <c r="B2026">
        <v>1</v>
      </c>
      <c r="C2026">
        <v>1</v>
      </c>
      <c r="D2026">
        <v>1</v>
      </c>
      <c r="E2026">
        <v>1</v>
      </c>
      <c r="F2026">
        <v>0.26077565906688699</v>
      </c>
      <c r="G2026">
        <v>-353.04699717351298</v>
      </c>
      <c r="H2026" t="s">
        <v>23</v>
      </c>
      <c r="I2026">
        <v>81.329613717168101</v>
      </c>
      <c r="J2026" t="s">
        <v>4285</v>
      </c>
      <c r="K2026" t="s">
        <v>25</v>
      </c>
      <c r="L2026" t="s">
        <v>4286</v>
      </c>
      <c r="M2026" t="s">
        <v>4287</v>
      </c>
      <c r="N2026" t="s">
        <v>4288</v>
      </c>
      <c r="O2026" t="s">
        <v>4289</v>
      </c>
      <c r="P2026">
        <v>-0.80000001200000004</v>
      </c>
      <c r="Q2026" t="s">
        <v>4290</v>
      </c>
      <c r="R2026" t="s">
        <v>4291</v>
      </c>
      <c r="S2026">
        <v>70</v>
      </c>
      <c r="T2026">
        <v>287.09140000000002</v>
      </c>
      <c r="U2026" t="s">
        <v>31</v>
      </c>
      <c r="V2026" t="s">
        <v>4293</v>
      </c>
      <c r="W2026" t="s">
        <v>23</v>
      </c>
    </row>
    <row r="2027" spans="1:23" x14ac:dyDescent="0.4">
      <c r="A2027">
        <v>2026</v>
      </c>
      <c r="B2027">
        <v>1</v>
      </c>
      <c r="C2027">
        <v>2</v>
      </c>
      <c r="D2027">
        <v>1</v>
      </c>
      <c r="E2027">
        <v>1</v>
      </c>
      <c r="F2027">
        <v>0.26064382125885899</v>
      </c>
      <c r="G2027">
        <v>-126.374060367585</v>
      </c>
      <c r="H2027">
        <v>0.99748743718592903</v>
      </c>
      <c r="I2027">
        <v>33.164781534400198</v>
      </c>
      <c r="J2027" t="s">
        <v>2519</v>
      </c>
      <c r="K2027" t="s">
        <v>25</v>
      </c>
      <c r="L2027" t="s">
        <v>2520</v>
      </c>
      <c r="M2027" t="s">
        <v>2521</v>
      </c>
      <c r="N2027" t="s">
        <v>2522</v>
      </c>
      <c r="O2027" t="s">
        <v>2523</v>
      </c>
      <c r="P2027">
        <v>0.89999997600000003</v>
      </c>
      <c r="Q2027" t="s">
        <v>2524</v>
      </c>
      <c r="R2027" t="s">
        <v>2525</v>
      </c>
      <c r="S2027">
        <v>8593113170</v>
      </c>
      <c r="T2027">
        <v>419.13365870000001</v>
      </c>
      <c r="U2027" t="s">
        <v>31</v>
      </c>
      <c r="V2027" t="s">
        <v>4294</v>
      </c>
      <c r="W2027" t="s">
        <v>23</v>
      </c>
    </row>
    <row r="2028" spans="1:23" x14ac:dyDescent="0.4">
      <c r="A2028">
        <v>2027</v>
      </c>
      <c r="B2028">
        <v>1</v>
      </c>
      <c r="C2028">
        <v>2</v>
      </c>
      <c r="D2028">
        <v>1</v>
      </c>
      <c r="E2028">
        <v>1</v>
      </c>
      <c r="F2028">
        <v>0.26064382125885899</v>
      </c>
      <c r="G2028">
        <v>-126.374060367585</v>
      </c>
      <c r="H2028" t="s">
        <v>23</v>
      </c>
      <c r="I2028">
        <v>33.164781534400198</v>
      </c>
      <c r="J2028" t="s">
        <v>2519</v>
      </c>
      <c r="K2028" t="s">
        <v>25</v>
      </c>
      <c r="L2028" t="s">
        <v>2520</v>
      </c>
      <c r="M2028" t="s">
        <v>2521</v>
      </c>
      <c r="N2028" t="s">
        <v>2522</v>
      </c>
      <c r="O2028" t="s">
        <v>2523</v>
      </c>
      <c r="P2028">
        <v>0.89999997600000003</v>
      </c>
      <c r="Q2028" t="s">
        <v>2524</v>
      </c>
      <c r="R2028" t="s">
        <v>2525</v>
      </c>
      <c r="S2028">
        <v>8593113170</v>
      </c>
      <c r="T2028">
        <v>419.13365870000001</v>
      </c>
      <c r="U2028" t="s">
        <v>31</v>
      </c>
      <c r="V2028" t="s">
        <v>4295</v>
      </c>
      <c r="W2028" t="s">
        <v>23</v>
      </c>
    </row>
    <row r="2029" spans="1:23" x14ac:dyDescent="0.4">
      <c r="A2029">
        <v>2028</v>
      </c>
      <c r="B2029">
        <v>1</v>
      </c>
      <c r="C2029">
        <v>2</v>
      </c>
      <c r="D2029">
        <v>1</v>
      </c>
      <c r="E2029">
        <v>1</v>
      </c>
      <c r="F2029">
        <v>0.26061722770873202</v>
      </c>
      <c r="G2029">
        <v>-26.944530527461399</v>
      </c>
      <c r="H2029">
        <v>0.999999999999999</v>
      </c>
      <c r="I2029">
        <v>17.898292417091199</v>
      </c>
      <c r="J2029" t="s">
        <v>3355</v>
      </c>
      <c r="K2029" t="s">
        <v>25</v>
      </c>
      <c r="L2029" t="s">
        <v>3356</v>
      </c>
      <c r="M2029" t="s">
        <v>3357</v>
      </c>
      <c r="N2029" t="s">
        <v>3358</v>
      </c>
      <c r="O2029" t="s">
        <v>3359</v>
      </c>
      <c r="P2029">
        <v>2.5</v>
      </c>
      <c r="Q2029" t="s">
        <v>3360</v>
      </c>
      <c r="R2029" t="s">
        <v>3361</v>
      </c>
      <c r="S2029">
        <v>42969645130</v>
      </c>
      <c r="T2029">
        <v>839.40598</v>
      </c>
      <c r="U2029" t="s">
        <v>31</v>
      </c>
      <c r="V2029" t="s">
        <v>4296</v>
      </c>
      <c r="W2029" t="s">
        <v>23</v>
      </c>
    </row>
    <row r="2030" spans="1:23" x14ac:dyDescent="0.4">
      <c r="A2030">
        <v>2029</v>
      </c>
      <c r="B2030">
        <v>1</v>
      </c>
      <c r="C2030">
        <v>2</v>
      </c>
      <c r="D2030">
        <v>1</v>
      </c>
      <c r="E2030">
        <v>1</v>
      </c>
      <c r="F2030">
        <v>0.26061722770873202</v>
      </c>
      <c r="G2030">
        <v>-26.944530527461399</v>
      </c>
      <c r="H2030" t="s">
        <v>23</v>
      </c>
      <c r="I2030">
        <v>17.898292417091199</v>
      </c>
      <c r="J2030" t="s">
        <v>3355</v>
      </c>
      <c r="K2030" t="s">
        <v>25</v>
      </c>
      <c r="L2030" t="s">
        <v>3356</v>
      </c>
      <c r="M2030" t="s">
        <v>3357</v>
      </c>
      <c r="N2030" t="s">
        <v>3358</v>
      </c>
      <c r="O2030" t="s">
        <v>3359</v>
      </c>
      <c r="P2030">
        <v>2.5</v>
      </c>
      <c r="Q2030" t="s">
        <v>3360</v>
      </c>
      <c r="R2030" t="s">
        <v>3361</v>
      </c>
      <c r="S2030">
        <v>42969645130</v>
      </c>
      <c r="T2030">
        <v>839.40598</v>
      </c>
      <c r="U2030" t="s">
        <v>31</v>
      </c>
      <c r="V2030" t="s">
        <v>4297</v>
      </c>
      <c r="W2030" t="s">
        <v>23</v>
      </c>
    </row>
    <row r="2031" spans="1:23" x14ac:dyDescent="0.4">
      <c r="A2031">
        <v>2030</v>
      </c>
      <c r="B2031">
        <v>1</v>
      </c>
      <c r="C2031">
        <v>2</v>
      </c>
      <c r="D2031">
        <v>1</v>
      </c>
      <c r="E2031">
        <v>1</v>
      </c>
      <c r="F2031">
        <v>0.26041893066710198</v>
      </c>
      <c r="G2031">
        <v>-16.694941001017199</v>
      </c>
      <c r="H2031" t="s">
        <v>23</v>
      </c>
      <c r="I2031">
        <v>33.1568684549053</v>
      </c>
      <c r="J2031" t="s">
        <v>1785</v>
      </c>
      <c r="K2031" t="s">
        <v>25</v>
      </c>
      <c r="L2031" t="s">
        <v>1786</v>
      </c>
      <c r="M2031" t="s">
        <v>1787</v>
      </c>
      <c r="N2031" t="s">
        <v>1788</v>
      </c>
      <c r="O2031" t="s">
        <v>1789</v>
      </c>
      <c r="P2031">
        <v>2.6577415499999999</v>
      </c>
      <c r="Q2031" t="s">
        <v>1790</v>
      </c>
      <c r="R2031" t="s">
        <v>1791</v>
      </c>
      <c r="S2031">
        <v>20900222</v>
      </c>
      <c r="T2031">
        <v>255.0651853</v>
      </c>
      <c r="U2031" t="s">
        <v>31</v>
      </c>
      <c r="V2031" t="s">
        <v>4298</v>
      </c>
      <c r="W2031" t="s">
        <v>23</v>
      </c>
    </row>
    <row r="2032" spans="1:23" x14ac:dyDescent="0.4">
      <c r="A2032">
        <v>2031</v>
      </c>
      <c r="B2032">
        <v>1</v>
      </c>
      <c r="C2032">
        <v>2</v>
      </c>
      <c r="D2032">
        <v>1</v>
      </c>
      <c r="E2032">
        <v>1</v>
      </c>
      <c r="F2032">
        <v>0.26041893066710198</v>
      </c>
      <c r="G2032">
        <v>-16.694941001017199</v>
      </c>
      <c r="H2032">
        <v>0.999999999999999</v>
      </c>
      <c r="I2032">
        <v>33.1568684549053</v>
      </c>
      <c r="J2032" t="s">
        <v>1785</v>
      </c>
      <c r="K2032" t="s">
        <v>25</v>
      </c>
      <c r="L2032" t="s">
        <v>1786</v>
      </c>
      <c r="M2032" t="s">
        <v>1787</v>
      </c>
      <c r="N2032" t="s">
        <v>1788</v>
      </c>
      <c r="O2032" t="s">
        <v>1789</v>
      </c>
      <c r="P2032">
        <v>2.6577415499999999</v>
      </c>
      <c r="Q2032" t="s">
        <v>1790</v>
      </c>
      <c r="R2032" t="s">
        <v>1791</v>
      </c>
      <c r="S2032">
        <v>20900222</v>
      </c>
      <c r="T2032">
        <v>255.0651853</v>
      </c>
      <c r="U2032" t="s">
        <v>31</v>
      </c>
      <c r="V2032" t="s">
        <v>4299</v>
      </c>
      <c r="W2032" t="s">
        <v>23</v>
      </c>
    </row>
    <row r="2033" spans="1:23" x14ac:dyDescent="0.4">
      <c r="A2033">
        <v>2032</v>
      </c>
      <c r="B2033">
        <v>1</v>
      </c>
      <c r="C2033">
        <v>1</v>
      </c>
      <c r="D2033">
        <v>1</v>
      </c>
      <c r="E2033">
        <v>1</v>
      </c>
      <c r="F2033">
        <v>0.26021278776837098</v>
      </c>
      <c r="G2033">
        <v>-18.268019829104301</v>
      </c>
      <c r="H2033">
        <v>0.999999999999999</v>
      </c>
      <c r="I2033">
        <v>42.687215615414402</v>
      </c>
      <c r="J2033" t="s">
        <v>2364</v>
      </c>
      <c r="K2033" t="s">
        <v>25</v>
      </c>
      <c r="L2033" t="s">
        <v>2365</v>
      </c>
      <c r="M2033" t="s">
        <v>2366</v>
      </c>
      <c r="N2033" t="s">
        <v>2367</v>
      </c>
      <c r="O2033" t="s">
        <v>2368</v>
      </c>
      <c r="P2033">
        <v>2.2349462500000001</v>
      </c>
      <c r="Q2033" t="s">
        <v>2369</v>
      </c>
      <c r="R2033" t="s">
        <v>2370</v>
      </c>
      <c r="S2033">
        <v>255781758</v>
      </c>
      <c r="T2033">
        <v>271.06009999999998</v>
      </c>
      <c r="U2033" t="s">
        <v>31</v>
      </c>
      <c r="V2033" t="s">
        <v>4300</v>
      </c>
      <c r="W2033" t="s">
        <v>23</v>
      </c>
    </row>
    <row r="2034" spans="1:23" x14ac:dyDescent="0.4">
      <c r="A2034">
        <v>2033</v>
      </c>
      <c r="B2034">
        <v>1</v>
      </c>
      <c r="C2034">
        <v>1</v>
      </c>
      <c r="D2034">
        <v>1</v>
      </c>
      <c r="E2034">
        <v>1</v>
      </c>
      <c r="F2034">
        <v>0.26021278776837098</v>
      </c>
      <c r="G2034">
        <v>-18.268019829104301</v>
      </c>
      <c r="H2034" t="s">
        <v>23</v>
      </c>
      <c r="I2034">
        <v>42.687215615414402</v>
      </c>
      <c r="J2034" t="s">
        <v>2364</v>
      </c>
      <c r="K2034" t="s">
        <v>25</v>
      </c>
      <c r="L2034" t="s">
        <v>2365</v>
      </c>
      <c r="M2034" t="s">
        <v>2366</v>
      </c>
      <c r="N2034" t="s">
        <v>2367</v>
      </c>
      <c r="O2034" t="s">
        <v>2368</v>
      </c>
      <c r="P2034">
        <v>2.2349462500000001</v>
      </c>
      <c r="Q2034" t="s">
        <v>2369</v>
      </c>
      <c r="R2034" t="s">
        <v>2370</v>
      </c>
      <c r="S2034">
        <v>255781758</v>
      </c>
      <c r="T2034">
        <v>271.06009999999998</v>
      </c>
      <c r="U2034" t="s">
        <v>31</v>
      </c>
      <c r="V2034" t="s">
        <v>4301</v>
      </c>
      <c r="W2034" t="s">
        <v>23</v>
      </c>
    </row>
    <row r="2035" spans="1:23" x14ac:dyDescent="0.4">
      <c r="A2035">
        <v>2034</v>
      </c>
      <c r="B2035">
        <v>1</v>
      </c>
      <c r="C2035">
        <v>1</v>
      </c>
      <c r="D2035">
        <v>1</v>
      </c>
      <c r="E2035">
        <v>2</v>
      </c>
      <c r="F2035">
        <v>0.26020738683064298</v>
      </c>
      <c r="G2035">
        <v>-172.14014490531599</v>
      </c>
      <c r="H2035" t="s">
        <v>23</v>
      </c>
      <c r="I2035">
        <v>50.045559796147003</v>
      </c>
      <c r="J2035" t="s">
        <v>380</v>
      </c>
      <c r="K2035" t="s">
        <v>25</v>
      </c>
      <c r="L2035" t="s">
        <v>4302</v>
      </c>
      <c r="M2035" t="s">
        <v>4303</v>
      </c>
      <c r="N2035" t="s">
        <v>4304</v>
      </c>
      <c r="O2035" t="s">
        <v>4305</v>
      </c>
      <c r="P2035">
        <v>3.5999998999999998</v>
      </c>
      <c r="Q2035">
        <v>129776</v>
      </c>
      <c r="R2035" t="s">
        <v>4306</v>
      </c>
      <c r="S2035">
        <v>16777286</v>
      </c>
      <c r="T2035">
        <v>323.17540439999999</v>
      </c>
      <c r="U2035" t="s">
        <v>31</v>
      </c>
      <c r="V2035" t="s">
        <v>4307</v>
      </c>
      <c r="W2035" t="s">
        <v>23</v>
      </c>
    </row>
    <row r="2036" spans="1:23" x14ac:dyDescent="0.4">
      <c r="A2036">
        <v>2035</v>
      </c>
      <c r="B2036">
        <v>1</v>
      </c>
      <c r="C2036">
        <v>1</v>
      </c>
      <c r="D2036">
        <v>1</v>
      </c>
      <c r="E2036">
        <v>2</v>
      </c>
      <c r="F2036">
        <v>0.26020738683064298</v>
      </c>
      <c r="G2036">
        <v>-172.14014490531599</v>
      </c>
      <c r="H2036">
        <v>8.4422110552763802E-2</v>
      </c>
      <c r="I2036">
        <v>50.045559796147003</v>
      </c>
      <c r="J2036" t="s">
        <v>380</v>
      </c>
      <c r="K2036" t="s">
        <v>25</v>
      </c>
      <c r="L2036" t="s">
        <v>4302</v>
      </c>
      <c r="M2036" t="s">
        <v>4303</v>
      </c>
      <c r="N2036" t="s">
        <v>4304</v>
      </c>
      <c r="O2036" t="s">
        <v>4305</v>
      </c>
      <c r="P2036">
        <v>3.5999998999999998</v>
      </c>
      <c r="Q2036">
        <v>129776</v>
      </c>
      <c r="R2036" t="s">
        <v>4306</v>
      </c>
      <c r="S2036">
        <v>16777286</v>
      </c>
      <c r="T2036">
        <v>323.17540439999999</v>
      </c>
      <c r="U2036" t="s">
        <v>31</v>
      </c>
      <c r="V2036" t="s">
        <v>4308</v>
      </c>
      <c r="W2036" t="s">
        <v>23</v>
      </c>
    </row>
    <row r="2037" spans="1:23" x14ac:dyDescent="0.4">
      <c r="A2037">
        <v>2036</v>
      </c>
      <c r="B2037">
        <v>1</v>
      </c>
      <c r="C2037">
        <v>1</v>
      </c>
      <c r="D2037">
        <v>1</v>
      </c>
      <c r="E2037">
        <v>1</v>
      </c>
      <c r="F2037">
        <v>0.260082215470894</v>
      </c>
      <c r="G2037">
        <v>-398.411477955132</v>
      </c>
      <c r="H2037" t="s">
        <v>23</v>
      </c>
      <c r="I2037">
        <v>85.9429722692838</v>
      </c>
      <c r="J2037" t="s">
        <v>4309</v>
      </c>
      <c r="K2037" t="s">
        <v>25</v>
      </c>
      <c r="L2037" t="s">
        <v>4310</v>
      </c>
      <c r="M2037" t="s">
        <v>4311</v>
      </c>
      <c r="N2037" t="s">
        <v>28</v>
      </c>
      <c r="O2037" t="s">
        <v>4312</v>
      </c>
      <c r="P2037">
        <v>1.56971419</v>
      </c>
      <c r="Q2037">
        <v>137797036</v>
      </c>
      <c r="R2037" t="s">
        <v>4313</v>
      </c>
      <c r="S2037">
        <v>16777218</v>
      </c>
      <c r="T2037">
        <v>225.07574990000001</v>
      </c>
      <c r="U2037" t="s">
        <v>31</v>
      </c>
      <c r="V2037" t="s">
        <v>4314</v>
      </c>
      <c r="W2037" t="s">
        <v>23</v>
      </c>
    </row>
    <row r="2038" spans="1:23" x14ac:dyDescent="0.4">
      <c r="A2038">
        <v>2037</v>
      </c>
      <c r="B2038">
        <v>1</v>
      </c>
      <c r="C2038">
        <v>1</v>
      </c>
      <c r="D2038">
        <v>1</v>
      </c>
      <c r="E2038">
        <v>1</v>
      </c>
      <c r="F2038">
        <v>0.260082215470894</v>
      </c>
      <c r="G2038">
        <v>-398.411477955132</v>
      </c>
      <c r="H2038">
        <v>0.999999999999999</v>
      </c>
      <c r="I2038">
        <v>85.9429722692838</v>
      </c>
      <c r="J2038" t="s">
        <v>4309</v>
      </c>
      <c r="K2038" t="s">
        <v>25</v>
      </c>
      <c r="L2038" t="s">
        <v>4310</v>
      </c>
      <c r="M2038" t="s">
        <v>4311</v>
      </c>
      <c r="N2038" t="s">
        <v>28</v>
      </c>
      <c r="O2038" t="s">
        <v>4312</v>
      </c>
      <c r="P2038">
        <v>1.56971419</v>
      </c>
      <c r="Q2038">
        <v>137797036</v>
      </c>
      <c r="R2038" t="s">
        <v>4313</v>
      </c>
      <c r="S2038">
        <v>16777218</v>
      </c>
      <c r="T2038">
        <v>225.07574990000001</v>
      </c>
      <c r="U2038" t="s">
        <v>31</v>
      </c>
      <c r="V2038" t="s">
        <v>4315</v>
      </c>
      <c r="W2038" t="s">
        <v>23</v>
      </c>
    </row>
    <row r="2039" spans="1:23" x14ac:dyDescent="0.4">
      <c r="A2039">
        <v>2038</v>
      </c>
      <c r="B2039">
        <v>1</v>
      </c>
      <c r="C2039">
        <v>2</v>
      </c>
      <c r="D2039">
        <v>1</v>
      </c>
      <c r="E2039">
        <v>1</v>
      </c>
      <c r="F2039">
        <v>0.26006400483722603</v>
      </c>
      <c r="G2039">
        <v>-62.080214381757102</v>
      </c>
      <c r="H2039" t="s">
        <v>23</v>
      </c>
      <c r="I2039">
        <v>53.993039490200204</v>
      </c>
      <c r="J2039" t="s">
        <v>4316</v>
      </c>
      <c r="K2039" t="s">
        <v>25</v>
      </c>
      <c r="L2039" t="s">
        <v>4317</v>
      </c>
      <c r="M2039" t="s">
        <v>4318</v>
      </c>
      <c r="N2039" t="s">
        <v>4319</v>
      </c>
      <c r="O2039" t="s">
        <v>4320</v>
      </c>
      <c r="P2039">
        <v>3.2000000499999999</v>
      </c>
      <c r="Q2039" t="s">
        <v>4321</v>
      </c>
      <c r="R2039" t="s">
        <v>4322</v>
      </c>
      <c r="S2039">
        <v>88009086</v>
      </c>
      <c r="T2039">
        <v>257.08083529999999</v>
      </c>
      <c r="U2039" t="s">
        <v>31</v>
      </c>
      <c r="V2039" t="s">
        <v>4323</v>
      </c>
      <c r="W2039" t="s">
        <v>23</v>
      </c>
    </row>
    <row r="2040" spans="1:23" x14ac:dyDescent="0.4">
      <c r="A2040">
        <v>2039</v>
      </c>
      <c r="B2040">
        <v>1</v>
      </c>
      <c r="C2040">
        <v>2</v>
      </c>
      <c r="D2040">
        <v>1</v>
      </c>
      <c r="E2040">
        <v>1</v>
      </c>
      <c r="F2040">
        <v>0.26006400483722603</v>
      </c>
      <c r="G2040">
        <v>-62.080214381757102</v>
      </c>
      <c r="H2040">
        <v>0.999999999999999</v>
      </c>
      <c r="I2040">
        <v>53.993039490200204</v>
      </c>
      <c r="J2040" t="s">
        <v>4316</v>
      </c>
      <c r="K2040" t="s">
        <v>25</v>
      </c>
      <c r="L2040" t="s">
        <v>4317</v>
      </c>
      <c r="M2040" t="s">
        <v>4318</v>
      </c>
      <c r="N2040" t="s">
        <v>4319</v>
      </c>
      <c r="O2040" t="s">
        <v>4320</v>
      </c>
      <c r="P2040">
        <v>3.2000000499999999</v>
      </c>
      <c r="Q2040" t="s">
        <v>4321</v>
      </c>
      <c r="R2040" t="s">
        <v>4322</v>
      </c>
      <c r="S2040">
        <v>88009086</v>
      </c>
      <c r="T2040">
        <v>257.08083529999999</v>
      </c>
      <c r="U2040" t="s">
        <v>31</v>
      </c>
      <c r="V2040" t="s">
        <v>4324</v>
      </c>
      <c r="W2040" t="s">
        <v>23</v>
      </c>
    </row>
    <row r="2041" spans="1:23" x14ac:dyDescent="0.4">
      <c r="A2041">
        <v>2040</v>
      </c>
      <c r="B2041">
        <v>1</v>
      </c>
      <c r="C2041">
        <v>1</v>
      </c>
      <c r="D2041">
        <v>1</v>
      </c>
      <c r="E2041">
        <v>1</v>
      </c>
      <c r="F2041">
        <v>0.26003105429025197</v>
      </c>
      <c r="G2041">
        <v>-120.353239855632</v>
      </c>
      <c r="H2041" t="s">
        <v>23</v>
      </c>
      <c r="I2041">
        <v>61.195138077852398</v>
      </c>
      <c r="J2041" t="s">
        <v>2286</v>
      </c>
      <c r="K2041" t="s">
        <v>25</v>
      </c>
      <c r="L2041" t="s">
        <v>2287</v>
      </c>
      <c r="M2041" t="s">
        <v>2288</v>
      </c>
      <c r="N2041" t="s">
        <v>28</v>
      </c>
      <c r="O2041" t="s">
        <v>2289</v>
      </c>
      <c r="P2041">
        <v>1.60000002</v>
      </c>
      <c r="Q2041">
        <v>12478742</v>
      </c>
      <c r="R2041" t="s">
        <v>2290</v>
      </c>
      <c r="S2041">
        <v>16777218</v>
      </c>
      <c r="T2041">
        <v>201.1022395</v>
      </c>
      <c r="U2041" t="s">
        <v>31</v>
      </c>
      <c r="V2041" t="s">
        <v>4325</v>
      </c>
      <c r="W2041" t="s">
        <v>23</v>
      </c>
    </row>
    <row r="2042" spans="1:23" x14ac:dyDescent="0.4">
      <c r="A2042">
        <v>2041</v>
      </c>
      <c r="B2042">
        <v>1</v>
      </c>
      <c r="C2042">
        <v>1</v>
      </c>
      <c r="D2042">
        <v>1</v>
      </c>
      <c r="E2042">
        <v>1</v>
      </c>
      <c r="F2042">
        <v>0.26003105429025197</v>
      </c>
      <c r="G2042">
        <v>-120.353239855632</v>
      </c>
      <c r="H2042">
        <v>0.999999999999999</v>
      </c>
      <c r="I2042">
        <v>61.195138077852398</v>
      </c>
      <c r="J2042" t="s">
        <v>2286</v>
      </c>
      <c r="K2042" t="s">
        <v>25</v>
      </c>
      <c r="L2042" t="s">
        <v>2287</v>
      </c>
      <c r="M2042" t="s">
        <v>2288</v>
      </c>
      <c r="N2042" t="s">
        <v>28</v>
      </c>
      <c r="O2042" t="s">
        <v>2289</v>
      </c>
      <c r="P2042">
        <v>1.60000002</v>
      </c>
      <c r="Q2042">
        <v>12478742</v>
      </c>
      <c r="R2042" t="s">
        <v>2290</v>
      </c>
      <c r="S2042">
        <v>16777218</v>
      </c>
      <c r="T2042">
        <v>201.1022395</v>
      </c>
      <c r="U2042" t="s">
        <v>31</v>
      </c>
      <c r="V2042" t="s">
        <v>4326</v>
      </c>
      <c r="W2042" t="s">
        <v>23</v>
      </c>
    </row>
    <row r="2043" spans="1:23" x14ac:dyDescent="0.4">
      <c r="A2043">
        <v>2042</v>
      </c>
      <c r="B2043">
        <v>1</v>
      </c>
      <c r="C2043">
        <v>2</v>
      </c>
      <c r="D2043">
        <v>1</v>
      </c>
      <c r="E2043">
        <v>1</v>
      </c>
      <c r="F2043">
        <v>0.25986859485826203</v>
      </c>
      <c r="G2043">
        <v>-117.95115070416399</v>
      </c>
      <c r="H2043" t="s">
        <v>23</v>
      </c>
      <c r="I2043">
        <v>62.4012955830678</v>
      </c>
      <c r="J2043" t="s">
        <v>2447</v>
      </c>
      <c r="K2043" t="s">
        <v>25</v>
      </c>
      <c r="L2043" t="s">
        <v>3257</v>
      </c>
      <c r="M2043" t="s">
        <v>3258</v>
      </c>
      <c r="N2043" t="s">
        <v>3259</v>
      </c>
      <c r="O2043" t="s">
        <v>3260</v>
      </c>
      <c r="P2043">
        <v>2.9000001000000002</v>
      </c>
      <c r="Q2043" t="s">
        <v>3261</v>
      </c>
      <c r="R2043" t="s">
        <v>3262</v>
      </c>
      <c r="S2043">
        <v>3178498</v>
      </c>
      <c r="T2043">
        <v>771.48891879999996</v>
      </c>
      <c r="U2043" t="s">
        <v>31</v>
      </c>
      <c r="V2043" t="s">
        <v>4327</v>
      </c>
      <c r="W2043" t="s">
        <v>23</v>
      </c>
    </row>
    <row r="2044" spans="1:23" x14ac:dyDescent="0.4">
      <c r="A2044">
        <v>2043</v>
      </c>
      <c r="B2044">
        <v>1</v>
      </c>
      <c r="C2044">
        <v>2</v>
      </c>
      <c r="D2044">
        <v>1</v>
      </c>
      <c r="E2044">
        <v>1</v>
      </c>
      <c r="F2044">
        <v>0.25986859485826203</v>
      </c>
      <c r="G2044">
        <v>-117.95115070416399</v>
      </c>
      <c r="H2044">
        <v>0.99547738693467303</v>
      </c>
      <c r="I2044">
        <v>62.4012955830678</v>
      </c>
      <c r="J2044" t="s">
        <v>2447</v>
      </c>
      <c r="K2044" t="s">
        <v>25</v>
      </c>
      <c r="L2044" t="s">
        <v>3257</v>
      </c>
      <c r="M2044" t="s">
        <v>3258</v>
      </c>
      <c r="N2044" t="s">
        <v>3259</v>
      </c>
      <c r="O2044" t="s">
        <v>3260</v>
      </c>
      <c r="P2044">
        <v>2.9000001000000002</v>
      </c>
      <c r="Q2044" t="s">
        <v>3261</v>
      </c>
      <c r="R2044" t="s">
        <v>3262</v>
      </c>
      <c r="S2044">
        <v>3178498</v>
      </c>
      <c r="T2044">
        <v>771.48891879999996</v>
      </c>
      <c r="U2044" t="s">
        <v>31</v>
      </c>
      <c r="V2044" t="s">
        <v>4328</v>
      </c>
      <c r="W2044" t="s">
        <v>23</v>
      </c>
    </row>
    <row r="2045" spans="1:23" x14ac:dyDescent="0.4">
      <c r="A2045">
        <v>2044</v>
      </c>
      <c r="B2045">
        <v>1</v>
      </c>
      <c r="C2045">
        <v>2</v>
      </c>
      <c r="D2045">
        <v>1</v>
      </c>
      <c r="E2045">
        <v>2</v>
      </c>
      <c r="F2045">
        <v>0.25923575921469</v>
      </c>
      <c r="G2045">
        <v>-270.59096343626499</v>
      </c>
      <c r="H2045">
        <v>0.30552763819095402</v>
      </c>
      <c r="I2045">
        <v>36.5227180192717</v>
      </c>
      <c r="J2045" t="s">
        <v>4329</v>
      </c>
      <c r="K2045" t="s">
        <v>25</v>
      </c>
      <c r="L2045" t="s">
        <v>4330</v>
      </c>
      <c r="M2045" t="s">
        <v>4331</v>
      </c>
      <c r="N2045" t="s">
        <v>4332</v>
      </c>
      <c r="O2045" t="s">
        <v>4333</v>
      </c>
      <c r="P2045">
        <v>2.4000001000000002</v>
      </c>
      <c r="Q2045">
        <v>3244838</v>
      </c>
      <c r="R2045" t="s">
        <v>4334</v>
      </c>
      <c r="S2045">
        <v>98</v>
      </c>
      <c r="T2045">
        <v>391.1387441</v>
      </c>
      <c r="U2045" t="s">
        <v>31</v>
      </c>
      <c r="V2045" t="s">
        <v>4335</v>
      </c>
      <c r="W2045" t="s">
        <v>23</v>
      </c>
    </row>
    <row r="2046" spans="1:23" x14ac:dyDescent="0.4">
      <c r="A2046">
        <v>2045</v>
      </c>
      <c r="B2046">
        <v>1</v>
      </c>
      <c r="C2046">
        <v>1</v>
      </c>
      <c r="D2046">
        <v>1</v>
      </c>
      <c r="E2046">
        <v>2</v>
      </c>
      <c r="F2046">
        <v>0.258898111185835</v>
      </c>
      <c r="G2046">
        <v>-198.15481607587401</v>
      </c>
      <c r="H2046">
        <v>0.96432160804020095</v>
      </c>
      <c r="I2046">
        <v>57.763749066948698</v>
      </c>
      <c r="J2046" t="s">
        <v>4336</v>
      </c>
      <c r="K2046" t="s">
        <v>25</v>
      </c>
      <c r="L2046" t="s">
        <v>4337</v>
      </c>
      <c r="M2046" t="s">
        <v>4338</v>
      </c>
      <c r="N2046" t="s">
        <v>4339</v>
      </c>
      <c r="O2046" t="s">
        <v>4340</v>
      </c>
      <c r="P2046">
        <v>-0.30000001199999998</v>
      </c>
      <c r="Q2046" t="s">
        <v>4341</v>
      </c>
      <c r="R2046" t="s">
        <v>4342</v>
      </c>
      <c r="S2046">
        <v>18874370</v>
      </c>
      <c r="T2046">
        <v>285.07574990000001</v>
      </c>
      <c r="U2046" t="s">
        <v>31</v>
      </c>
      <c r="V2046" t="s">
        <v>4343</v>
      </c>
      <c r="W2046" t="s">
        <v>23</v>
      </c>
    </row>
    <row r="2047" spans="1:23" x14ac:dyDescent="0.4">
      <c r="A2047">
        <v>2046</v>
      </c>
      <c r="B2047">
        <v>1</v>
      </c>
      <c r="C2047">
        <v>1</v>
      </c>
      <c r="D2047">
        <v>1</v>
      </c>
      <c r="E2047">
        <v>2</v>
      </c>
      <c r="F2047">
        <v>0.258898111185835</v>
      </c>
      <c r="G2047">
        <v>-198.15481607587401</v>
      </c>
      <c r="H2047" t="s">
        <v>23</v>
      </c>
      <c r="I2047">
        <v>57.763749066948698</v>
      </c>
      <c r="J2047" t="s">
        <v>4336</v>
      </c>
      <c r="K2047" t="s">
        <v>25</v>
      </c>
      <c r="L2047" t="s">
        <v>4337</v>
      </c>
      <c r="M2047" t="s">
        <v>4338</v>
      </c>
      <c r="N2047" t="s">
        <v>4339</v>
      </c>
      <c r="O2047" t="s">
        <v>4340</v>
      </c>
      <c r="P2047">
        <v>-0.30000001199999998</v>
      </c>
      <c r="Q2047" t="s">
        <v>4341</v>
      </c>
      <c r="R2047" t="s">
        <v>4342</v>
      </c>
      <c r="S2047">
        <v>18874370</v>
      </c>
      <c r="T2047">
        <v>285.07574990000001</v>
      </c>
      <c r="U2047" t="s">
        <v>31</v>
      </c>
      <c r="V2047" t="s">
        <v>4344</v>
      </c>
      <c r="W2047" t="s">
        <v>23</v>
      </c>
    </row>
    <row r="2048" spans="1:23" x14ac:dyDescent="0.4">
      <c r="A2048">
        <v>2047</v>
      </c>
      <c r="B2048">
        <v>1</v>
      </c>
      <c r="C2048">
        <v>1</v>
      </c>
      <c r="D2048">
        <v>1</v>
      </c>
      <c r="E2048">
        <v>1</v>
      </c>
      <c r="F2048">
        <v>0.258733347599922</v>
      </c>
      <c r="G2048">
        <v>-64.227944661303695</v>
      </c>
      <c r="H2048">
        <v>0.999999999999999</v>
      </c>
      <c r="I2048">
        <v>29.811642302283399</v>
      </c>
      <c r="J2048" t="s">
        <v>3205</v>
      </c>
      <c r="K2048" t="s">
        <v>25</v>
      </c>
      <c r="L2048" t="s">
        <v>4345</v>
      </c>
      <c r="M2048" t="s">
        <v>4346</v>
      </c>
      <c r="N2048" t="s">
        <v>4347</v>
      </c>
      <c r="O2048" t="s">
        <v>4348</v>
      </c>
      <c r="P2048">
        <v>0.40000000600000002</v>
      </c>
      <c r="Q2048">
        <v>69409</v>
      </c>
      <c r="R2048" t="s">
        <v>4349</v>
      </c>
      <c r="S2048">
        <v>8226</v>
      </c>
      <c r="T2048">
        <v>161.08080000000001</v>
      </c>
      <c r="U2048" t="s">
        <v>31</v>
      </c>
      <c r="V2048" t="s">
        <v>4350</v>
      </c>
      <c r="W2048" t="s">
        <v>23</v>
      </c>
    </row>
    <row r="2049" spans="1:23" x14ac:dyDescent="0.4">
      <c r="A2049">
        <v>2048</v>
      </c>
      <c r="B2049">
        <v>1</v>
      </c>
      <c r="C2049">
        <v>1</v>
      </c>
      <c r="D2049">
        <v>1</v>
      </c>
      <c r="E2049">
        <v>1</v>
      </c>
      <c r="F2049">
        <v>0.258733347599922</v>
      </c>
      <c r="G2049">
        <v>-64.227944661303695</v>
      </c>
      <c r="H2049" t="s">
        <v>23</v>
      </c>
      <c r="I2049">
        <v>29.811642302283399</v>
      </c>
      <c r="J2049" t="s">
        <v>3205</v>
      </c>
      <c r="K2049" t="s">
        <v>25</v>
      </c>
      <c r="L2049" t="s">
        <v>4345</v>
      </c>
      <c r="M2049" t="s">
        <v>4346</v>
      </c>
      <c r="N2049" t="s">
        <v>4347</v>
      </c>
      <c r="O2049" t="s">
        <v>4348</v>
      </c>
      <c r="P2049">
        <v>0.40000000600000002</v>
      </c>
      <c r="Q2049">
        <v>69409</v>
      </c>
      <c r="R2049" t="s">
        <v>4349</v>
      </c>
      <c r="S2049">
        <v>8226</v>
      </c>
      <c r="T2049">
        <v>161.08080000000001</v>
      </c>
      <c r="U2049" t="s">
        <v>31</v>
      </c>
      <c r="V2049" t="s">
        <v>4351</v>
      </c>
      <c r="W2049" t="s">
        <v>23</v>
      </c>
    </row>
    <row r="2050" spans="1:23" x14ac:dyDescent="0.4">
      <c r="A2050">
        <v>2049</v>
      </c>
      <c r="B2050">
        <v>1</v>
      </c>
      <c r="C2050">
        <v>1</v>
      </c>
      <c r="D2050">
        <v>1</v>
      </c>
      <c r="E2050">
        <v>1</v>
      </c>
      <c r="F2050">
        <v>0.25871939767236901</v>
      </c>
      <c r="G2050">
        <v>-146.14684582669</v>
      </c>
      <c r="H2050" t="s">
        <v>23</v>
      </c>
      <c r="I2050">
        <v>36.848001695708803</v>
      </c>
      <c r="J2050" t="s">
        <v>2519</v>
      </c>
      <c r="K2050" t="s">
        <v>25</v>
      </c>
      <c r="L2050" t="s">
        <v>3368</v>
      </c>
      <c r="M2050" t="s">
        <v>3369</v>
      </c>
      <c r="N2050" t="s">
        <v>3370</v>
      </c>
      <c r="O2050" t="s">
        <v>3371</v>
      </c>
      <c r="P2050">
        <v>0.40000000600000002</v>
      </c>
      <c r="Q2050" t="s">
        <v>3372</v>
      </c>
      <c r="R2050" t="s">
        <v>3373</v>
      </c>
      <c r="S2050">
        <v>8610439194</v>
      </c>
      <c r="T2050">
        <v>419.13365870000001</v>
      </c>
      <c r="U2050" t="s">
        <v>31</v>
      </c>
      <c r="V2050" t="s">
        <v>4352</v>
      </c>
      <c r="W2050" t="s">
        <v>23</v>
      </c>
    </row>
    <row r="2051" spans="1:23" x14ac:dyDescent="0.4">
      <c r="A2051">
        <v>2050</v>
      </c>
      <c r="B2051">
        <v>1</v>
      </c>
      <c r="C2051">
        <v>1</v>
      </c>
      <c r="D2051">
        <v>1</v>
      </c>
      <c r="E2051">
        <v>1</v>
      </c>
      <c r="F2051">
        <v>0.25871939767236901</v>
      </c>
      <c r="G2051">
        <v>-146.14684582669</v>
      </c>
      <c r="H2051">
        <v>0.999999999999999</v>
      </c>
      <c r="I2051">
        <v>36.848001695708803</v>
      </c>
      <c r="J2051" t="s">
        <v>2519</v>
      </c>
      <c r="K2051" t="s">
        <v>25</v>
      </c>
      <c r="L2051" t="s">
        <v>3368</v>
      </c>
      <c r="M2051" t="s">
        <v>3369</v>
      </c>
      <c r="N2051" t="s">
        <v>3370</v>
      </c>
      <c r="O2051" t="s">
        <v>3371</v>
      </c>
      <c r="P2051">
        <v>0.40000000600000002</v>
      </c>
      <c r="Q2051" t="s">
        <v>3372</v>
      </c>
      <c r="R2051" t="s">
        <v>3373</v>
      </c>
      <c r="S2051">
        <v>8610439194</v>
      </c>
      <c r="T2051">
        <v>419.13365870000001</v>
      </c>
      <c r="U2051" t="s">
        <v>31</v>
      </c>
      <c r="V2051" t="s">
        <v>4353</v>
      </c>
      <c r="W2051" t="s">
        <v>23</v>
      </c>
    </row>
    <row r="2052" spans="1:23" x14ac:dyDescent="0.4">
      <c r="A2052">
        <v>2051</v>
      </c>
      <c r="B2052">
        <v>1</v>
      </c>
      <c r="C2052">
        <v>3</v>
      </c>
      <c r="D2052">
        <v>1</v>
      </c>
      <c r="E2052">
        <v>2</v>
      </c>
      <c r="F2052">
        <v>0.25860356217710001</v>
      </c>
      <c r="G2052">
        <v>-49.050524551985099</v>
      </c>
      <c r="H2052">
        <v>0.906532663316582</v>
      </c>
      <c r="I2052">
        <v>29.191249039197199</v>
      </c>
      <c r="J2052" t="s">
        <v>1437</v>
      </c>
      <c r="K2052" t="s">
        <v>25</v>
      </c>
      <c r="L2052" t="s">
        <v>4354</v>
      </c>
      <c r="M2052" t="s">
        <v>4355</v>
      </c>
      <c r="N2052" t="s">
        <v>4356</v>
      </c>
      <c r="O2052" t="s">
        <v>4357</v>
      </c>
      <c r="P2052">
        <v>0.45081716799999999</v>
      </c>
      <c r="Q2052" t="s">
        <v>4358</v>
      </c>
      <c r="R2052" t="s">
        <v>4359</v>
      </c>
      <c r="S2052">
        <v>20900222</v>
      </c>
      <c r="T2052">
        <v>433.11292329999998</v>
      </c>
      <c r="U2052" t="s">
        <v>31</v>
      </c>
      <c r="V2052" t="s">
        <v>4360</v>
      </c>
      <c r="W2052" t="s">
        <v>23</v>
      </c>
    </row>
    <row r="2053" spans="1:23" x14ac:dyDescent="0.4">
      <c r="A2053">
        <v>2052</v>
      </c>
      <c r="B2053">
        <v>1</v>
      </c>
      <c r="C2053">
        <v>2</v>
      </c>
      <c r="D2053">
        <v>1</v>
      </c>
      <c r="E2053">
        <v>1</v>
      </c>
      <c r="F2053">
        <v>0.25849953668136599</v>
      </c>
      <c r="G2053">
        <v>-86.669642505263397</v>
      </c>
      <c r="H2053" t="s">
        <v>23</v>
      </c>
      <c r="I2053">
        <v>23.3650567248161</v>
      </c>
      <c r="J2053" t="s">
        <v>2519</v>
      </c>
      <c r="K2053" t="s">
        <v>25</v>
      </c>
      <c r="L2053" t="s">
        <v>3368</v>
      </c>
      <c r="M2053" t="s">
        <v>3369</v>
      </c>
      <c r="N2053" t="s">
        <v>3370</v>
      </c>
      <c r="O2053" t="s">
        <v>3371</v>
      </c>
      <c r="P2053">
        <v>0.40000000600000002</v>
      </c>
      <c r="Q2053" t="s">
        <v>3372</v>
      </c>
      <c r="R2053" t="s">
        <v>3373</v>
      </c>
      <c r="S2053">
        <v>8610439194</v>
      </c>
      <c r="T2053">
        <v>419.13366000000002</v>
      </c>
      <c r="U2053" t="s">
        <v>31</v>
      </c>
      <c r="V2053" t="s">
        <v>4361</v>
      </c>
      <c r="W2053" t="s">
        <v>23</v>
      </c>
    </row>
    <row r="2054" spans="1:23" x14ac:dyDescent="0.4">
      <c r="A2054">
        <v>2053</v>
      </c>
      <c r="B2054">
        <v>1</v>
      </c>
      <c r="C2054">
        <v>2</v>
      </c>
      <c r="D2054">
        <v>1</v>
      </c>
      <c r="E2054">
        <v>1</v>
      </c>
      <c r="F2054">
        <v>0.25849953668136599</v>
      </c>
      <c r="G2054">
        <v>-86.669642505263397</v>
      </c>
      <c r="H2054">
        <v>0.999999999999999</v>
      </c>
      <c r="I2054">
        <v>23.3650567248161</v>
      </c>
      <c r="J2054" t="s">
        <v>2519</v>
      </c>
      <c r="K2054" t="s">
        <v>25</v>
      </c>
      <c r="L2054" t="s">
        <v>3368</v>
      </c>
      <c r="M2054" t="s">
        <v>3369</v>
      </c>
      <c r="N2054" t="s">
        <v>3370</v>
      </c>
      <c r="O2054" t="s">
        <v>3371</v>
      </c>
      <c r="P2054">
        <v>0.40000000600000002</v>
      </c>
      <c r="Q2054" t="s">
        <v>3372</v>
      </c>
      <c r="R2054" t="s">
        <v>3373</v>
      </c>
      <c r="S2054">
        <v>8610439194</v>
      </c>
      <c r="T2054">
        <v>419.13366000000002</v>
      </c>
      <c r="U2054" t="s">
        <v>31</v>
      </c>
      <c r="V2054" t="s">
        <v>4362</v>
      </c>
      <c r="W2054" t="s">
        <v>23</v>
      </c>
    </row>
    <row r="2055" spans="1:23" x14ac:dyDescent="0.4">
      <c r="A2055">
        <v>2054</v>
      </c>
      <c r="B2055">
        <v>1</v>
      </c>
      <c r="C2055">
        <v>2</v>
      </c>
      <c r="D2055">
        <v>1</v>
      </c>
      <c r="E2055">
        <v>1</v>
      </c>
      <c r="F2055">
        <v>0.25849953668126402</v>
      </c>
      <c r="G2055">
        <v>-86.669642505263397</v>
      </c>
      <c r="H2055">
        <v>0.999999999999999</v>
      </c>
      <c r="I2055">
        <v>23.3647216821524</v>
      </c>
      <c r="J2055" t="s">
        <v>2519</v>
      </c>
      <c r="K2055" t="s">
        <v>25</v>
      </c>
      <c r="L2055" t="s">
        <v>3368</v>
      </c>
      <c r="M2055" t="s">
        <v>3369</v>
      </c>
      <c r="N2055" t="s">
        <v>3370</v>
      </c>
      <c r="O2055" t="s">
        <v>3371</v>
      </c>
      <c r="P2055">
        <v>0.40000000600000002</v>
      </c>
      <c r="Q2055" t="s">
        <v>3372</v>
      </c>
      <c r="R2055" t="s">
        <v>3373</v>
      </c>
      <c r="S2055">
        <v>8610439194</v>
      </c>
      <c r="T2055">
        <v>419.13365870000001</v>
      </c>
      <c r="U2055" t="s">
        <v>31</v>
      </c>
      <c r="V2055" t="s">
        <v>4363</v>
      </c>
      <c r="W2055" t="s">
        <v>23</v>
      </c>
    </row>
    <row r="2056" spans="1:23" x14ac:dyDescent="0.4">
      <c r="A2056">
        <v>2055</v>
      </c>
      <c r="B2056">
        <v>1</v>
      </c>
      <c r="C2056">
        <v>2</v>
      </c>
      <c r="D2056">
        <v>1</v>
      </c>
      <c r="E2056">
        <v>1</v>
      </c>
      <c r="F2056">
        <v>0.25849953668126402</v>
      </c>
      <c r="G2056">
        <v>-86.669642505263397</v>
      </c>
      <c r="H2056" t="s">
        <v>23</v>
      </c>
      <c r="I2056">
        <v>23.3647216821524</v>
      </c>
      <c r="J2056" t="s">
        <v>2519</v>
      </c>
      <c r="K2056" t="s">
        <v>25</v>
      </c>
      <c r="L2056" t="s">
        <v>3368</v>
      </c>
      <c r="M2056" t="s">
        <v>3369</v>
      </c>
      <c r="N2056" t="s">
        <v>3370</v>
      </c>
      <c r="O2056" t="s">
        <v>3371</v>
      </c>
      <c r="P2056">
        <v>0.40000000600000002</v>
      </c>
      <c r="Q2056" t="s">
        <v>3372</v>
      </c>
      <c r="R2056" t="s">
        <v>3373</v>
      </c>
      <c r="S2056">
        <v>8610439194</v>
      </c>
      <c r="T2056">
        <v>419.13365870000001</v>
      </c>
      <c r="U2056" t="s">
        <v>31</v>
      </c>
      <c r="V2056" t="s">
        <v>4364</v>
      </c>
      <c r="W2056" t="s">
        <v>23</v>
      </c>
    </row>
    <row r="2057" spans="1:23" x14ac:dyDescent="0.4">
      <c r="A2057">
        <v>2056</v>
      </c>
      <c r="B2057">
        <v>1</v>
      </c>
      <c r="C2057">
        <v>1</v>
      </c>
      <c r="D2057">
        <v>1</v>
      </c>
      <c r="E2057">
        <v>1</v>
      </c>
      <c r="F2057">
        <v>0.25846749932416402</v>
      </c>
      <c r="G2057">
        <v>-556.54150623796897</v>
      </c>
      <c r="H2057" t="s">
        <v>23</v>
      </c>
      <c r="I2057">
        <v>67.484068228656994</v>
      </c>
      <c r="J2057" t="s">
        <v>2982</v>
      </c>
      <c r="K2057" t="s">
        <v>25</v>
      </c>
      <c r="L2057" t="s">
        <v>2983</v>
      </c>
      <c r="M2057" t="s">
        <v>2984</v>
      </c>
      <c r="N2057" t="s">
        <v>2985</v>
      </c>
      <c r="O2057" t="s">
        <v>2986</v>
      </c>
      <c r="P2057">
        <v>1.0126388099999999</v>
      </c>
      <c r="Q2057">
        <v>53301824</v>
      </c>
      <c r="R2057" t="s">
        <v>2987</v>
      </c>
      <c r="S2057">
        <v>16777218</v>
      </c>
      <c r="T2057">
        <v>257.11722079999998</v>
      </c>
      <c r="U2057" t="s">
        <v>31</v>
      </c>
      <c r="V2057" t="s">
        <v>4365</v>
      </c>
      <c r="W2057" t="s">
        <v>23</v>
      </c>
    </row>
    <row r="2058" spans="1:23" x14ac:dyDescent="0.4">
      <c r="A2058">
        <v>2057</v>
      </c>
      <c r="B2058">
        <v>1</v>
      </c>
      <c r="C2058">
        <v>1</v>
      </c>
      <c r="D2058">
        <v>1</v>
      </c>
      <c r="E2058">
        <v>1</v>
      </c>
      <c r="F2058">
        <v>0.25846749932416402</v>
      </c>
      <c r="G2058">
        <v>-556.54150623796897</v>
      </c>
      <c r="H2058">
        <v>0.99648241206030097</v>
      </c>
      <c r="I2058">
        <v>67.484068228656994</v>
      </c>
      <c r="J2058" t="s">
        <v>2982</v>
      </c>
      <c r="K2058" t="s">
        <v>25</v>
      </c>
      <c r="L2058" t="s">
        <v>2983</v>
      </c>
      <c r="M2058" t="s">
        <v>2984</v>
      </c>
      <c r="N2058" t="s">
        <v>2985</v>
      </c>
      <c r="O2058" t="s">
        <v>2986</v>
      </c>
      <c r="P2058">
        <v>1.0126388099999999</v>
      </c>
      <c r="Q2058">
        <v>53301824</v>
      </c>
      <c r="R2058" t="s">
        <v>2987</v>
      </c>
      <c r="S2058">
        <v>16777218</v>
      </c>
      <c r="T2058">
        <v>257.11722079999998</v>
      </c>
      <c r="U2058" t="s">
        <v>31</v>
      </c>
      <c r="V2058" t="s">
        <v>4366</v>
      </c>
      <c r="W2058" t="s">
        <v>23</v>
      </c>
    </row>
    <row r="2059" spans="1:23" x14ac:dyDescent="0.4">
      <c r="A2059">
        <v>2058</v>
      </c>
      <c r="B2059">
        <v>1</v>
      </c>
      <c r="C2059">
        <v>1</v>
      </c>
      <c r="D2059">
        <v>1</v>
      </c>
      <c r="E2059">
        <v>1</v>
      </c>
      <c r="F2059">
        <v>0.258361174588918</v>
      </c>
      <c r="G2059">
        <v>-146.765570518358</v>
      </c>
      <c r="H2059">
        <v>0.999999999999999</v>
      </c>
      <c r="I2059">
        <v>36.830233719420796</v>
      </c>
      <c r="J2059" t="s">
        <v>2628</v>
      </c>
      <c r="K2059" t="s">
        <v>25</v>
      </c>
      <c r="L2059" t="s">
        <v>3991</v>
      </c>
      <c r="M2059" t="s">
        <v>3992</v>
      </c>
      <c r="N2059" t="s">
        <v>3993</v>
      </c>
      <c r="O2059" t="s">
        <v>3994</v>
      </c>
      <c r="P2059">
        <v>4.4000000999999997</v>
      </c>
      <c r="Q2059">
        <v>21626591</v>
      </c>
      <c r="R2059" t="s">
        <v>3995</v>
      </c>
      <c r="S2059">
        <v>3178498</v>
      </c>
      <c r="T2059">
        <v>767.49400409999998</v>
      </c>
      <c r="U2059" t="s">
        <v>31</v>
      </c>
      <c r="V2059" t="s">
        <v>4367</v>
      </c>
      <c r="W2059" t="s">
        <v>23</v>
      </c>
    </row>
    <row r="2060" spans="1:23" x14ac:dyDescent="0.4">
      <c r="A2060">
        <v>2059</v>
      </c>
      <c r="B2060">
        <v>1</v>
      </c>
      <c r="C2060">
        <v>1</v>
      </c>
      <c r="D2060">
        <v>1</v>
      </c>
      <c r="E2060">
        <v>1</v>
      </c>
      <c r="F2060">
        <v>0.258361174588918</v>
      </c>
      <c r="G2060">
        <v>-146.765570518358</v>
      </c>
      <c r="H2060" t="s">
        <v>23</v>
      </c>
      <c r="I2060">
        <v>36.830233719420796</v>
      </c>
      <c r="J2060" t="s">
        <v>2628</v>
      </c>
      <c r="K2060" t="s">
        <v>25</v>
      </c>
      <c r="L2060" t="s">
        <v>3991</v>
      </c>
      <c r="M2060" t="s">
        <v>3992</v>
      </c>
      <c r="N2060" t="s">
        <v>3993</v>
      </c>
      <c r="O2060" t="s">
        <v>3994</v>
      </c>
      <c r="P2060">
        <v>4.4000000999999997</v>
      </c>
      <c r="Q2060">
        <v>21626591</v>
      </c>
      <c r="R2060" t="s">
        <v>3995</v>
      </c>
      <c r="S2060">
        <v>3178498</v>
      </c>
      <c r="T2060">
        <v>767.49400409999998</v>
      </c>
      <c r="U2060" t="s">
        <v>31</v>
      </c>
      <c r="V2060" t="s">
        <v>4368</v>
      </c>
      <c r="W2060" t="s">
        <v>23</v>
      </c>
    </row>
    <row r="2061" spans="1:23" x14ac:dyDescent="0.4">
      <c r="A2061">
        <v>2060</v>
      </c>
      <c r="B2061">
        <v>1</v>
      </c>
      <c r="C2061">
        <v>1</v>
      </c>
      <c r="D2061">
        <v>1</v>
      </c>
      <c r="E2061">
        <v>3</v>
      </c>
      <c r="F2061">
        <v>0.25829521881015999</v>
      </c>
      <c r="G2061">
        <v>-158.72776041988101</v>
      </c>
      <c r="H2061" t="s">
        <v>23</v>
      </c>
      <c r="I2061">
        <v>27.179743748341501</v>
      </c>
      <c r="J2061" t="s">
        <v>2815</v>
      </c>
      <c r="K2061" t="s">
        <v>25</v>
      </c>
      <c r="L2061" t="s">
        <v>2816</v>
      </c>
      <c r="M2061" t="s">
        <v>2817</v>
      </c>
      <c r="N2061" t="s">
        <v>2818</v>
      </c>
      <c r="O2061" t="s">
        <v>2819</v>
      </c>
      <c r="P2061">
        <v>-1.10000002</v>
      </c>
      <c r="Q2061" t="s">
        <v>2820</v>
      </c>
      <c r="R2061" t="s">
        <v>2821</v>
      </c>
      <c r="S2061">
        <v>255781246</v>
      </c>
      <c r="T2061">
        <v>611.19704679999995</v>
      </c>
      <c r="U2061" t="s">
        <v>31</v>
      </c>
      <c r="V2061" t="s">
        <v>4369</v>
      </c>
      <c r="W2061" t="s">
        <v>23</v>
      </c>
    </row>
    <row r="2062" spans="1:23" x14ac:dyDescent="0.4">
      <c r="A2062">
        <v>2061</v>
      </c>
      <c r="B2062">
        <v>1</v>
      </c>
      <c r="C2062">
        <v>1</v>
      </c>
      <c r="D2062">
        <v>1</v>
      </c>
      <c r="E2062">
        <v>1</v>
      </c>
      <c r="F2062">
        <v>0.25800207776735301</v>
      </c>
      <c r="G2062">
        <v>-31.505443595524699</v>
      </c>
      <c r="H2062">
        <v>0.999999999999999</v>
      </c>
      <c r="I2062">
        <v>24.523401162141901</v>
      </c>
      <c r="J2062" t="s">
        <v>1681</v>
      </c>
      <c r="K2062" t="s">
        <v>25</v>
      </c>
      <c r="L2062" t="s">
        <v>1682</v>
      </c>
      <c r="M2062" t="s">
        <v>1683</v>
      </c>
      <c r="N2062" t="s">
        <v>1684</v>
      </c>
      <c r="O2062" t="s">
        <v>1685</v>
      </c>
      <c r="P2062">
        <v>2.1225359400000001</v>
      </c>
      <c r="Q2062" t="s">
        <v>1686</v>
      </c>
      <c r="R2062" t="s">
        <v>1687</v>
      </c>
      <c r="S2062">
        <v>86829438</v>
      </c>
      <c r="T2062">
        <v>169.0760247</v>
      </c>
      <c r="U2062" t="s">
        <v>31</v>
      </c>
      <c r="V2062" t="s">
        <v>4370</v>
      </c>
      <c r="W2062" t="s">
        <v>23</v>
      </c>
    </row>
    <row r="2063" spans="1:23" x14ac:dyDescent="0.4">
      <c r="A2063">
        <v>2062</v>
      </c>
      <c r="B2063">
        <v>1</v>
      </c>
      <c r="C2063">
        <v>1</v>
      </c>
      <c r="D2063">
        <v>1</v>
      </c>
      <c r="E2063">
        <v>1</v>
      </c>
      <c r="F2063">
        <v>0.25800207776735301</v>
      </c>
      <c r="G2063">
        <v>-31.505443595524699</v>
      </c>
      <c r="H2063" t="s">
        <v>23</v>
      </c>
      <c r="I2063">
        <v>24.523401162141901</v>
      </c>
      <c r="J2063" t="s">
        <v>1681</v>
      </c>
      <c r="K2063" t="s">
        <v>25</v>
      </c>
      <c r="L2063" t="s">
        <v>1682</v>
      </c>
      <c r="M2063" t="s">
        <v>1683</v>
      </c>
      <c r="N2063" t="s">
        <v>1684</v>
      </c>
      <c r="O2063" t="s">
        <v>1685</v>
      </c>
      <c r="P2063">
        <v>2.1225359400000001</v>
      </c>
      <c r="Q2063" t="s">
        <v>1686</v>
      </c>
      <c r="R2063" t="s">
        <v>1687</v>
      </c>
      <c r="S2063">
        <v>86829438</v>
      </c>
      <c r="T2063">
        <v>169.0760247</v>
      </c>
      <c r="U2063" t="s">
        <v>31</v>
      </c>
      <c r="V2063" t="s">
        <v>4371</v>
      </c>
      <c r="W2063" t="s">
        <v>23</v>
      </c>
    </row>
    <row r="2064" spans="1:23" x14ac:dyDescent="0.4">
      <c r="A2064">
        <v>2063</v>
      </c>
      <c r="B2064">
        <v>1</v>
      </c>
      <c r="C2064">
        <v>1</v>
      </c>
      <c r="D2064">
        <v>1</v>
      </c>
      <c r="E2064">
        <v>1</v>
      </c>
      <c r="F2064">
        <v>0.25792322497577602</v>
      </c>
      <c r="G2064">
        <v>-153.825591915583</v>
      </c>
      <c r="H2064" t="s">
        <v>23</v>
      </c>
      <c r="I2064">
        <v>37.928068787767103</v>
      </c>
      <c r="J2064" t="s">
        <v>194</v>
      </c>
      <c r="K2064" t="s">
        <v>25</v>
      </c>
      <c r="L2064" t="s">
        <v>1397</v>
      </c>
      <c r="M2064" t="s">
        <v>1398</v>
      </c>
      <c r="N2064" t="s">
        <v>28</v>
      </c>
      <c r="O2064" t="s">
        <v>1399</v>
      </c>
      <c r="P2064">
        <v>2.4000001000000002</v>
      </c>
      <c r="Q2064" t="s">
        <v>1400</v>
      </c>
      <c r="R2064" t="s">
        <v>1401</v>
      </c>
      <c r="S2064">
        <v>3194898</v>
      </c>
      <c r="T2064">
        <v>355.20161919999998</v>
      </c>
      <c r="U2064" t="s">
        <v>31</v>
      </c>
      <c r="V2064" t="s">
        <v>4372</v>
      </c>
      <c r="W2064" t="s">
        <v>23</v>
      </c>
    </row>
    <row r="2065" spans="1:23" x14ac:dyDescent="0.4">
      <c r="A2065">
        <v>2064</v>
      </c>
      <c r="B2065">
        <v>1</v>
      </c>
      <c r="C2065">
        <v>1</v>
      </c>
      <c r="D2065">
        <v>1</v>
      </c>
      <c r="E2065">
        <v>1</v>
      </c>
      <c r="F2065">
        <v>0.25792322497577602</v>
      </c>
      <c r="G2065">
        <v>-153.825591915583</v>
      </c>
      <c r="H2065">
        <v>0.999999999999999</v>
      </c>
      <c r="I2065">
        <v>37.928068787767103</v>
      </c>
      <c r="J2065" t="s">
        <v>194</v>
      </c>
      <c r="K2065" t="s">
        <v>25</v>
      </c>
      <c r="L2065" t="s">
        <v>1397</v>
      </c>
      <c r="M2065" t="s">
        <v>1398</v>
      </c>
      <c r="N2065" t="s">
        <v>28</v>
      </c>
      <c r="O2065" t="s">
        <v>1399</v>
      </c>
      <c r="P2065">
        <v>2.4000001000000002</v>
      </c>
      <c r="Q2065" t="s">
        <v>1400</v>
      </c>
      <c r="R2065" t="s">
        <v>1401</v>
      </c>
      <c r="S2065">
        <v>3194898</v>
      </c>
      <c r="T2065">
        <v>355.20161919999998</v>
      </c>
      <c r="U2065" t="s">
        <v>31</v>
      </c>
      <c r="V2065" t="s">
        <v>4373</v>
      </c>
      <c r="W2065" t="s">
        <v>23</v>
      </c>
    </row>
    <row r="2066" spans="1:23" x14ac:dyDescent="0.4">
      <c r="A2066">
        <v>2065</v>
      </c>
      <c r="B2066">
        <v>1</v>
      </c>
      <c r="C2066">
        <v>1</v>
      </c>
      <c r="D2066">
        <v>1</v>
      </c>
      <c r="E2066">
        <v>1</v>
      </c>
      <c r="F2066">
        <v>0.257756175569537</v>
      </c>
      <c r="G2066">
        <v>-685.80061014997102</v>
      </c>
      <c r="H2066">
        <v>0.99648241206030097</v>
      </c>
      <c r="I2066">
        <v>38.972467722749698</v>
      </c>
      <c r="J2066" t="s">
        <v>2084</v>
      </c>
      <c r="K2066" t="s">
        <v>25</v>
      </c>
      <c r="L2066" t="s">
        <v>2085</v>
      </c>
      <c r="M2066" t="s">
        <v>2086</v>
      </c>
      <c r="N2066" t="s">
        <v>2087</v>
      </c>
      <c r="O2066" t="s">
        <v>2088</v>
      </c>
      <c r="P2066">
        <v>-3.2999999500000001</v>
      </c>
      <c r="Q2066">
        <v>3036015</v>
      </c>
      <c r="R2066" t="s">
        <v>2089</v>
      </c>
      <c r="S2066">
        <v>70</v>
      </c>
      <c r="T2066">
        <v>581.1864822</v>
      </c>
      <c r="U2066" t="s">
        <v>31</v>
      </c>
      <c r="V2066" t="s">
        <v>4374</v>
      </c>
      <c r="W2066" t="s">
        <v>23</v>
      </c>
    </row>
    <row r="2067" spans="1:23" x14ac:dyDescent="0.4">
      <c r="A2067">
        <v>2066</v>
      </c>
      <c r="B2067">
        <v>1</v>
      </c>
      <c r="C2067">
        <v>1</v>
      </c>
      <c r="D2067">
        <v>1</v>
      </c>
      <c r="E2067">
        <v>1</v>
      </c>
      <c r="F2067">
        <v>0.257756175569537</v>
      </c>
      <c r="G2067">
        <v>-685.80061014997102</v>
      </c>
      <c r="H2067" t="s">
        <v>23</v>
      </c>
      <c r="I2067">
        <v>38.972467722749698</v>
      </c>
      <c r="J2067" t="s">
        <v>2084</v>
      </c>
      <c r="K2067" t="s">
        <v>25</v>
      </c>
      <c r="L2067" t="s">
        <v>2085</v>
      </c>
      <c r="M2067" t="s">
        <v>2086</v>
      </c>
      <c r="N2067" t="s">
        <v>2087</v>
      </c>
      <c r="O2067" t="s">
        <v>2088</v>
      </c>
      <c r="P2067">
        <v>-3.2999999500000001</v>
      </c>
      <c r="Q2067">
        <v>3036015</v>
      </c>
      <c r="R2067" t="s">
        <v>2089</v>
      </c>
      <c r="S2067">
        <v>70</v>
      </c>
      <c r="T2067">
        <v>581.1864822</v>
      </c>
      <c r="U2067" t="s">
        <v>31</v>
      </c>
      <c r="V2067" t="s">
        <v>4375</v>
      </c>
      <c r="W2067" t="s">
        <v>23</v>
      </c>
    </row>
    <row r="2068" spans="1:23" x14ac:dyDescent="0.4">
      <c r="A2068">
        <v>2067</v>
      </c>
      <c r="B2068">
        <v>1</v>
      </c>
      <c r="C2068">
        <v>1</v>
      </c>
      <c r="D2068">
        <v>1</v>
      </c>
      <c r="E2068">
        <v>1</v>
      </c>
      <c r="F2068">
        <v>0.257607509312473</v>
      </c>
      <c r="G2068">
        <v>-182.92148659211199</v>
      </c>
      <c r="H2068" t="s">
        <v>23</v>
      </c>
      <c r="I2068">
        <v>44.456032655634097</v>
      </c>
      <c r="J2068" t="s">
        <v>3109</v>
      </c>
      <c r="K2068" t="s">
        <v>25</v>
      </c>
      <c r="L2068" t="s">
        <v>3110</v>
      </c>
      <c r="M2068" t="s">
        <v>3111</v>
      </c>
      <c r="N2068" t="s">
        <v>3112</v>
      </c>
      <c r="O2068" t="s">
        <v>3113</v>
      </c>
      <c r="P2068">
        <v>-2.5999998999999998</v>
      </c>
      <c r="Q2068" t="s">
        <v>3114</v>
      </c>
      <c r="R2068" t="s">
        <v>3115</v>
      </c>
      <c r="S2068">
        <v>16777282</v>
      </c>
      <c r="T2068">
        <v>289.07066459999999</v>
      </c>
      <c r="U2068" t="s">
        <v>31</v>
      </c>
      <c r="V2068" t="s">
        <v>4376</v>
      </c>
      <c r="W2068" t="s">
        <v>23</v>
      </c>
    </row>
    <row r="2069" spans="1:23" x14ac:dyDescent="0.4">
      <c r="A2069">
        <v>2068</v>
      </c>
      <c r="B2069">
        <v>1</v>
      </c>
      <c r="C2069">
        <v>1</v>
      </c>
      <c r="D2069">
        <v>1</v>
      </c>
      <c r="E2069">
        <v>1</v>
      </c>
      <c r="F2069">
        <v>0.257607509312473</v>
      </c>
      <c r="G2069">
        <v>-182.92148659211199</v>
      </c>
      <c r="H2069">
        <v>0.999999999999999</v>
      </c>
      <c r="I2069">
        <v>44.456032655634097</v>
      </c>
      <c r="J2069" t="s">
        <v>3109</v>
      </c>
      <c r="K2069" t="s">
        <v>25</v>
      </c>
      <c r="L2069" t="s">
        <v>3110</v>
      </c>
      <c r="M2069" t="s">
        <v>3111</v>
      </c>
      <c r="N2069" t="s">
        <v>3112</v>
      </c>
      <c r="O2069" t="s">
        <v>3113</v>
      </c>
      <c r="P2069">
        <v>-2.5999998999999998</v>
      </c>
      <c r="Q2069" t="s">
        <v>3114</v>
      </c>
      <c r="R2069" t="s">
        <v>3115</v>
      </c>
      <c r="S2069">
        <v>16777282</v>
      </c>
      <c r="T2069">
        <v>289.07066459999999</v>
      </c>
      <c r="U2069" t="s">
        <v>31</v>
      </c>
      <c r="V2069" t="s">
        <v>4377</v>
      </c>
      <c r="W2069" t="s">
        <v>23</v>
      </c>
    </row>
    <row r="2070" spans="1:23" x14ac:dyDescent="0.4">
      <c r="A2070">
        <v>2069</v>
      </c>
      <c r="B2070">
        <v>1</v>
      </c>
      <c r="C2070">
        <v>1</v>
      </c>
      <c r="D2070">
        <v>1</v>
      </c>
      <c r="E2070">
        <v>1</v>
      </c>
      <c r="F2070">
        <v>0.25738956455381201</v>
      </c>
      <c r="G2070">
        <v>-38.4732767037003</v>
      </c>
      <c r="H2070" t="s">
        <v>23</v>
      </c>
      <c r="I2070">
        <v>15.800217265468101</v>
      </c>
      <c r="J2070" t="s">
        <v>1437</v>
      </c>
      <c r="K2070" t="s">
        <v>25</v>
      </c>
      <c r="L2070" t="s">
        <v>1438</v>
      </c>
      <c r="M2070" t="s">
        <v>1439</v>
      </c>
      <c r="N2070" t="s">
        <v>1440</v>
      </c>
      <c r="O2070" t="s">
        <v>1441</v>
      </c>
      <c r="P2070">
        <v>1.2000000500000001</v>
      </c>
      <c r="Q2070" t="s">
        <v>1442</v>
      </c>
      <c r="R2070" t="s">
        <v>1443</v>
      </c>
      <c r="S2070">
        <v>34380376446</v>
      </c>
      <c r="T2070">
        <v>433.11292329999998</v>
      </c>
      <c r="U2070" t="s">
        <v>31</v>
      </c>
      <c r="V2070" t="s">
        <v>4378</v>
      </c>
      <c r="W2070" t="s">
        <v>23</v>
      </c>
    </row>
    <row r="2071" spans="1:23" x14ac:dyDescent="0.4">
      <c r="A2071">
        <v>2070</v>
      </c>
      <c r="B2071">
        <v>1</v>
      </c>
      <c r="C2071">
        <v>1</v>
      </c>
      <c r="D2071">
        <v>1</v>
      </c>
      <c r="E2071">
        <v>1</v>
      </c>
      <c r="F2071">
        <v>0.25738956455381201</v>
      </c>
      <c r="G2071">
        <v>-38.4732767037003</v>
      </c>
      <c r="H2071">
        <v>0.999999999999999</v>
      </c>
      <c r="I2071">
        <v>15.800217265468101</v>
      </c>
      <c r="J2071" t="s">
        <v>1437</v>
      </c>
      <c r="K2071" t="s">
        <v>25</v>
      </c>
      <c r="L2071" t="s">
        <v>1438</v>
      </c>
      <c r="M2071" t="s">
        <v>1439</v>
      </c>
      <c r="N2071" t="s">
        <v>1440</v>
      </c>
      <c r="O2071" t="s">
        <v>1441</v>
      </c>
      <c r="P2071">
        <v>1.2000000500000001</v>
      </c>
      <c r="Q2071" t="s">
        <v>1442</v>
      </c>
      <c r="R2071" t="s">
        <v>1443</v>
      </c>
      <c r="S2071">
        <v>34380376446</v>
      </c>
      <c r="T2071">
        <v>433.11292329999998</v>
      </c>
      <c r="U2071" t="s">
        <v>31</v>
      </c>
      <c r="V2071" t="s">
        <v>4379</v>
      </c>
      <c r="W2071" t="s">
        <v>23</v>
      </c>
    </row>
    <row r="2072" spans="1:23" x14ac:dyDescent="0.4">
      <c r="A2072">
        <v>2071</v>
      </c>
      <c r="B2072">
        <v>1</v>
      </c>
      <c r="C2072">
        <v>2</v>
      </c>
      <c r="D2072">
        <v>1</v>
      </c>
      <c r="E2072">
        <v>1</v>
      </c>
      <c r="F2072">
        <v>0.25735745523086401</v>
      </c>
      <c r="G2072">
        <v>-61.556303274910199</v>
      </c>
      <c r="H2072" t="s">
        <v>23</v>
      </c>
      <c r="I2072">
        <v>25.397229214167599</v>
      </c>
      <c r="J2072" t="s">
        <v>3087</v>
      </c>
      <c r="K2072" t="s">
        <v>25</v>
      </c>
      <c r="L2072" t="s">
        <v>4380</v>
      </c>
      <c r="M2072" t="s">
        <v>4381</v>
      </c>
      <c r="N2072" t="s">
        <v>4382</v>
      </c>
      <c r="O2072" t="s">
        <v>4383</v>
      </c>
      <c r="P2072">
        <v>2.5</v>
      </c>
      <c r="Q2072" t="s">
        <v>4384</v>
      </c>
      <c r="R2072" t="s">
        <v>4385</v>
      </c>
      <c r="S2072">
        <v>8593121350</v>
      </c>
      <c r="T2072">
        <v>241.0859207</v>
      </c>
      <c r="U2072" t="s">
        <v>31</v>
      </c>
      <c r="V2072" t="s">
        <v>4386</v>
      </c>
      <c r="W2072" t="s">
        <v>23</v>
      </c>
    </row>
    <row r="2073" spans="1:23" x14ac:dyDescent="0.4">
      <c r="A2073">
        <v>2072</v>
      </c>
      <c r="B2073">
        <v>1</v>
      </c>
      <c r="C2073">
        <v>2</v>
      </c>
      <c r="D2073">
        <v>1</v>
      </c>
      <c r="E2073">
        <v>1</v>
      </c>
      <c r="F2073">
        <v>0.25735745523086401</v>
      </c>
      <c r="G2073">
        <v>-61.556303274910199</v>
      </c>
      <c r="H2073">
        <v>0.999999999999999</v>
      </c>
      <c r="I2073">
        <v>25.397229214167599</v>
      </c>
      <c r="J2073" t="s">
        <v>3087</v>
      </c>
      <c r="K2073" t="s">
        <v>25</v>
      </c>
      <c r="L2073" t="s">
        <v>4380</v>
      </c>
      <c r="M2073" t="s">
        <v>4381</v>
      </c>
      <c r="N2073" t="s">
        <v>4382</v>
      </c>
      <c r="O2073" t="s">
        <v>4383</v>
      </c>
      <c r="P2073">
        <v>2.5</v>
      </c>
      <c r="Q2073" t="s">
        <v>4384</v>
      </c>
      <c r="R2073" t="s">
        <v>4385</v>
      </c>
      <c r="S2073">
        <v>8593121350</v>
      </c>
      <c r="T2073">
        <v>241.0859207</v>
      </c>
      <c r="U2073" t="s">
        <v>31</v>
      </c>
      <c r="V2073" t="s">
        <v>4387</v>
      </c>
      <c r="W2073" t="s">
        <v>23</v>
      </c>
    </row>
    <row r="2074" spans="1:23" x14ac:dyDescent="0.4">
      <c r="A2074">
        <v>2073</v>
      </c>
      <c r="B2074">
        <v>1</v>
      </c>
      <c r="C2074">
        <v>1</v>
      </c>
      <c r="D2074">
        <v>1</v>
      </c>
      <c r="E2074">
        <v>1</v>
      </c>
      <c r="F2074">
        <v>0.25733411920673899</v>
      </c>
      <c r="G2074">
        <v>-466.34490135905497</v>
      </c>
      <c r="H2074" t="s">
        <v>23</v>
      </c>
      <c r="I2074">
        <v>95.751596622413302</v>
      </c>
      <c r="J2074" t="s">
        <v>4388</v>
      </c>
      <c r="K2074" t="s">
        <v>25</v>
      </c>
      <c r="L2074" t="s">
        <v>4389</v>
      </c>
      <c r="M2074" t="s">
        <v>4390</v>
      </c>
      <c r="N2074" t="s">
        <v>28</v>
      </c>
      <c r="O2074" t="s">
        <v>4391</v>
      </c>
      <c r="P2074">
        <v>1.60877895</v>
      </c>
      <c r="Q2074">
        <v>139592455</v>
      </c>
      <c r="R2074" t="s">
        <v>4392</v>
      </c>
      <c r="S2074">
        <v>16777218</v>
      </c>
      <c r="T2074">
        <v>267.13795629999998</v>
      </c>
      <c r="U2074" t="s">
        <v>31</v>
      </c>
      <c r="V2074" t="s">
        <v>4393</v>
      </c>
      <c r="W2074" t="s">
        <v>23</v>
      </c>
    </row>
    <row r="2075" spans="1:23" x14ac:dyDescent="0.4">
      <c r="A2075">
        <v>2074</v>
      </c>
      <c r="B2075">
        <v>1</v>
      </c>
      <c r="C2075">
        <v>1</v>
      </c>
      <c r="D2075">
        <v>1</v>
      </c>
      <c r="E2075">
        <v>1</v>
      </c>
      <c r="F2075">
        <v>0.25733411920673899</v>
      </c>
      <c r="G2075">
        <v>-466.34490135905497</v>
      </c>
      <c r="H2075">
        <v>0.999999999999999</v>
      </c>
      <c r="I2075">
        <v>95.751596622413302</v>
      </c>
      <c r="J2075" t="s">
        <v>4388</v>
      </c>
      <c r="K2075" t="s">
        <v>25</v>
      </c>
      <c r="L2075" t="s">
        <v>4389</v>
      </c>
      <c r="M2075" t="s">
        <v>4390</v>
      </c>
      <c r="N2075" t="s">
        <v>28</v>
      </c>
      <c r="O2075" t="s">
        <v>4391</v>
      </c>
      <c r="P2075">
        <v>1.60877895</v>
      </c>
      <c r="Q2075">
        <v>139592455</v>
      </c>
      <c r="R2075" t="s">
        <v>4392</v>
      </c>
      <c r="S2075">
        <v>16777218</v>
      </c>
      <c r="T2075">
        <v>267.13795629999998</v>
      </c>
      <c r="U2075" t="s">
        <v>31</v>
      </c>
      <c r="V2075" t="s">
        <v>4394</v>
      </c>
      <c r="W2075" t="s">
        <v>23</v>
      </c>
    </row>
    <row r="2076" spans="1:23" x14ac:dyDescent="0.4">
      <c r="A2076">
        <v>2075</v>
      </c>
      <c r="B2076">
        <v>1</v>
      </c>
      <c r="C2076">
        <v>1</v>
      </c>
      <c r="D2076">
        <v>1</v>
      </c>
      <c r="E2076">
        <v>1</v>
      </c>
      <c r="F2076">
        <v>0.257087913773553</v>
      </c>
      <c r="G2076">
        <v>-135.19145531437499</v>
      </c>
      <c r="H2076">
        <v>0.999999999999999</v>
      </c>
      <c r="I2076">
        <v>41.663889526294</v>
      </c>
      <c r="J2076" t="s">
        <v>4268</v>
      </c>
      <c r="K2076" t="s">
        <v>25</v>
      </c>
      <c r="L2076" t="s">
        <v>4395</v>
      </c>
      <c r="M2076" t="s">
        <v>4396</v>
      </c>
      <c r="N2076" t="s">
        <v>4397</v>
      </c>
      <c r="O2076" t="s">
        <v>4398</v>
      </c>
      <c r="P2076">
        <v>3.7415502100000002</v>
      </c>
      <c r="Q2076" t="s">
        <v>4399</v>
      </c>
      <c r="R2076" t="s">
        <v>4400</v>
      </c>
      <c r="S2076">
        <v>88009070</v>
      </c>
      <c r="T2076">
        <v>295.19105000000002</v>
      </c>
      <c r="U2076" t="s">
        <v>31</v>
      </c>
      <c r="V2076" t="s">
        <v>4401</v>
      </c>
      <c r="W2076" t="s">
        <v>23</v>
      </c>
    </row>
    <row r="2077" spans="1:23" x14ac:dyDescent="0.4">
      <c r="A2077">
        <v>2076</v>
      </c>
      <c r="B2077">
        <v>1</v>
      </c>
      <c r="C2077">
        <v>1</v>
      </c>
      <c r="D2077">
        <v>1</v>
      </c>
      <c r="E2077">
        <v>1</v>
      </c>
      <c r="F2077">
        <v>0.257087913773553</v>
      </c>
      <c r="G2077">
        <v>-135.19145531437499</v>
      </c>
      <c r="H2077" t="s">
        <v>23</v>
      </c>
      <c r="I2077">
        <v>41.663889526294</v>
      </c>
      <c r="J2077" t="s">
        <v>4268</v>
      </c>
      <c r="K2077" t="s">
        <v>25</v>
      </c>
      <c r="L2077" t="s">
        <v>4395</v>
      </c>
      <c r="M2077" t="s">
        <v>4396</v>
      </c>
      <c r="N2077" t="s">
        <v>4397</v>
      </c>
      <c r="O2077" t="s">
        <v>4398</v>
      </c>
      <c r="P2077">
        <v>3.7415502100000002</v>
      </c>
      <c r="Q2077" t="s">
        <v>4399</v>
      </c>
      <c r="R2077" t="s">
        <v>4400</v>
      </c>
      <c r="S2077">
        <v>88009070</v>
      </c>
      <c r="T2077">
        <v>295.19105000000002</v>
      </c>
      <c r="U2077" t="s">
        <v>31</v>
      </c>
      <c r="V2077" t="s">
        <v>4402</v>
      </c>
      <c r="W2077" t="s">
        <v>23</v>
      </c>
    </row>
    <row r="2078" spans="1:23" x14ac:dyDescent="0.4">
      <c r="A2078">
        <v>2077</v>
      </c>
      <c r="B2078">
        <v>1</v>
      </c>
      <c r="C2078">
        <v>2</v>
      </c>
      <c r="D2078">
        <v>1</v>
      </c>
      <c r="E2078">
        <v>5</v>
      </c>
      <c r="F2078">
        <v>0.25681098820695097</v>
      </c>
      <c r="G2078">
        <v>-239.104706000151</v>
      </c>
      <c r="H2078">
        <v>0.79447236180904501</v>
      </c>
      <c r="I2078">
        <v>62.250978721754599</v>
      </c>
      <c r="J2078" t="s">
        <v>3978</v>
      </c>
      <c r="K2078" t="s">
        <v>25</v>
      </c>
      <c r="L2078" t="s">
        <v>4403</v>
      </c>
      <c r="M2078" t="s">
        <v>4404</v>
      </c>
      <c r="N2078" t="s">
        <v>28</v>
      </c>
      <c r="O2078" t="s">
        <v>4405</v>
      </c>
      <c r="P2078">
        <v>-0.10000000100000001</v>
      </c>
      <c r="Q2078">
        <v>24868364</v>
      </c>
      <c r="R2078" t="s">
        <v>4406</v>
      </c>
      <c r="S2078">
        <v>3178498</v>
      </c>
      <c r="T2078">
        <v>509.1289673</v>
      </c>
      <c r="U2078" t="s">
        <v>31</v>
      </c>
      <c r="V2078" t="s">
        <v>4407</v>
      </c>
      <c r="W2078" t="s">
        <v>23</v>
      </c>
    </row>
    <row r="2079" spans="1:23" x14ac:dyDescent="0.4">
      <c r="A2079">
        <v>2078</v>
      </c>
      <c r="B2079">
        <v>1</v>
      </c>
      <c r="C2079">
        <v>1</v>
      </c>
      <c r="D2079">
        <v>1</v>
      </c>
      <c r="E2079">
        <v>1</v>
      </c>
      <c r="F2079">
        <v>0.25677934365662602</v>
      </c>
      <c r="G2079">
        <v>-48.605798625558897</v>
      </c>
      <c r="H2079" t="s">
        <v>23</v>
      </c>
      <c r="I2079">
        <v>21.034459897149102</v>
      </c>
      <c r="J2079" t="s">
        <v>2044</v>
      </c>
      <c r="K2079" t="s">
        <v>25</v>
      </c>
      <c r="L2079" t="s">
        <v>4408</v>
      </c>
      <c r="M2079" t="s">
        <v>4409</v>
      </c>
      <c r="N2079" t="s">
        <v>4410</v>
      </c>
      <c r="O2079" t="s">
        <v>4411</v>
      </c>
      <c r="P2079">
        <v>-0.80000001200000004</v>
      </c>
      <c r="Q2079" t="s">
        <v>4412</v>
      </c>
      <c r="R2079" t="s">
        <v>4413</v>
      </c>
      <c r="S2079">
        <v>8610693214</v>
      </c>
      <c r="T2079">
        <v>579.17083209999998</v>
      </c>
      <c r="U2079" t="s">
        <v>31</v>
      </c>
      <c r="V2079" t="s">
        <v>4414</v>
      </c>
      <c r="W2079" t="s">
        <v>23</v>
      </c>
    </row>
    <row r="2080" spans="1:23" x14ac:dyDescent="0.4">
      <c r="A2080">
        <v>2079</v>
      </c>
      <c r="B2080">
        <v>1</v>
      </c>
      <c r="C2080">
        <v>1</v>
      </c>
      <c r="D2080">
        <v>1</v>
      </c>
      <c r="E2080">
        <v>1</v>
      </c>
      <c r="F2080">
        <v>0.25677934365662602</v>
      </c>
      <c r="G2080">
        <v>-48.605798625558897</v>
      </c>
      <c r="H2080">
        <v>0.999999999999999</v>
      </c>
      <c r="I2080">
        <v>21.034459897149102</v>
      </c>
      <c r="J2080" t="s">
        <v>2044</v>
      </c>
      <c r="K2080" t="s">
        <v>25</v>
      </c>
      <c r="L2080" t="s">
        <v>4408</v>
      </c>
      <c r="M2080" t="s">
        <v>4409</v>
      </c>
      <c r="N2080" t="s">
        <v>4410</v>
      </c>
      <c r="O2080" t="s">
        <v>4411</v>
      </c>
      <c r="P2080">
        <v>-0.80000001200000004</v>
      </c>
      <c r="Q2080" t="s">
        <v>4412</v>
      </c>
      <c r="R2080" t="s">
        <v>4413</v>
      </c>
      <c r="S2080">
        <v>8610693214</v>
      </c>
      <c r="T2080">
        <v>579.17083209999998</v>
      </c>
      <c r="U2080" t="s">
        <v>31</v>
      </c>
      <c r="V2080" t="s">
        <v>4415</v>
      </c>
      <c r="W2080" t="s">
        <v>23</v>
      </c>
    </row>
    <row r="2081" spans="1:23" x14ac:dyDescent="0.4">
      <c r="A2081">
        <v>2080</v>
      </c>
      <c r="B2081">
        <v>1</v>
      </c>
      <c r="C2081">
        <v>1</v>
      </c>
      <c r="D2081">
        <v>1</v>
      </c>
      <c r="E2081">
        <v>1</v>
      </c>
      <c r="F2081">
        <v>0.25611897611038298</v>
      </c>
      <c r="G2081">
        <v>-475.88596805994302</v>
      </c>
      <c r="H2081">
        <v>0.999999999999999</v>
      </c>
      <c r="I2081">
        <v>163.99593511235099</v>
      </c>
      <c r="J2081" t="s">
        <v>999</v>
      </c>
      <c r="K2081" t="s">
        <v>25</v>
      </c>
      <c r="L2081" t="s">
        <v>1000</v>
      </c>
      <c r="M2081" t="s">
        <v>1001</v>
      </c>
      <c r="N2081" t="s">
        <v>1002</v>
      </c>
      <c r="O2081" t="s">
        <v>1003</v>
      </c>
      <c r="P2081">
        <v>1.1020009500000001</v>
      </c>
      <c r="Q2081">
        <v>133488</v>
      </c>
      <c r="R2081" t="s">
        <v>1004</v>
      </c>
      <c r="S2081">
        <v>70</v>
      </c>
      <c r="T2081">
        <v>309.15975429999997</v>
      </c>
      <c r="U2081" t="s">
        <v>31</v>
      </c>
      <c r="V2081" t="s">
        <v>4416</v>
      </c>
      <c r="W2081" t="s">
        <v>23</v>
      </c>
    </row>
    <row r="2082" spans="1:23" x14ac:dyDescent="0.4">
      <c r="A2082">
        <v>2081</v>
      </c>
      <c r="B2082">
        <v>1</v>
      </c>
      <c r="C2082">
        <v>1</v>
      </c>
      <c r="D2082">
        <v>1</v>
      </c>
      <c r="E2082">
        <v>1</v>
      </c>
      <c r="F2082">
        <v>0.25611897611038298</v>
      </c>
      <c r="G2082">
        <v>-475.88596805994302</v>
      </c>
      <c r="H2082" t="s">
        <v>23</v>
      </c>
      <c r="I2082">
        <v>163.99593511235099</v>
      </c>
      <c r="J2082" t="s">
        <v>999</v>
      </c>
      <c r="K2082" t="s">
        <v>25</v>
      </c>
      <c r="L2082" t="s">
        <v>1000</v>
      </c>
      <c r="M2082" t="s">
        <v>1001</v>
      </c>
      <c r="N2082" t="s">
        <v>1002</v>
      </c>
      <c r="O2082" t="s">
        <v>1003</v>
      </c>
      <c r="P2082">
        <v>1.1020009500000001</v>
      </c>
      <c r="Q2082">
        <v>133488</v>
      </c>
      <c r="R2082" t="s">
        <v>1004</v>
      </c>
      <c r="S2082">
        <v>70</v>
      </c>
      <c r="T2082">
        <v>309.15975429999997</v>
      </c>
      <c r="U2082" t="s">
        <v>31</v>
      </c>
      <c r="V2082" t="s">
        <v>4417</v>
      </c>
      <c r="W2082" t="s">
        <v>23</v>
      </c>
    </row>
    <row r="2083" spans="1:23" x14ac:dyDescent="0.4">
      <c r="A2083">
        <v>2082</v>
      </c>
      <c r="B2083">
        <v>1</v>
      </c>
      <c r="C2083">
        <v>1</v>
      </c>
      <c r="D2083">
        <v>1</v>
      </c>
      <c r="E2083">
        <v>1</v>
      </c>
      <c r="F2083">
        <v>0.25604738853929998</v>
      </c>
      <c r="G2083">
        <v>-110.865447812677</v>
      </c>
      <c r="H2083">
        <v>0.999999999999999</v>
      </c>
      <c r="I2083">
        <v>24.1988020087277</v>
      </c>
      <c r="J2083" t="s">
        <v>512</v>
      </c>
      <c r="K2083" t="s">
        <v>25</v>
      </c>
      <c r="L2083" t="s">
        <v>513</v>
      </c>
      <c r="M2083" t="s">
        <v>514</v>
      </c>
      <c r="N2083" t="s">
        <v>515</v>
      </c>
      <c r="O2083" t="s">
        <v>516</v>
      </c>
      <c r="P2083">
        <v>1.2496581099999999</v>
      </c>
      <c r="Q2083" t="s">
        <v>517</v>
      </c>
      <c r="R2083" t="s">
        <v>518</v>
      </c>
      <c r="S2083">
        <v>19556450</v>
      </c>
      <c r="T2083">
        <v>247.10771879999999</v>
      </c>
      <c r="U2083" t="s">
        <v>31</v>
      </c>
      <c r="V2083" t="s">
        <v>4418</v>
      </c>
      <c r="W2083" t="s">
        <v>23</v>
      </c>
    </row>
    <row r="2084" spans="1:23" x14ac:dyDescent="0.4">
      <c r="A2084">
        <v>2083</v>
      </c>
      <c r="B2084">
        <v>1</v>
      </c>
      <c r="C2084">
        <v>1</v>
      </c>
      <c r="D2084">
        <v>1</v>
      </c>
      <c r="E2084">
        <v>1</v>
      </c>
      <c r="F2084">
        <v>0.25604738853929998</v>
      </c>
      <c r="G2084">
        <v>-110.865447812677</v>
      </c>
      <c r="H2084" t="s">
        <v>23</v>
      </c>
      <c r="I2084">
        <v>24.1988020087277</v>
      </c>
      <c r="J2084" t="s">
        <v>512</v>
      </c>
      <c r="K2084" t="s">
        <v>25</v>
      </c>
      <c r="L2084" t="s">
        <v>513</v>
      </c>
      <c r="M2084" t="s">
        <v>514</v>
      </c>
      <c r="N2084" t="s">
        <v>515</v>
      </c>
      <c r="O2084" t="s">
        <v>516</v>
      </c>
      <c r="P2084">
        <v>1.2496581099999999</v>
      </c>
      <c r="Q2084" t="s">
        <v>517</v>
      </c>
      <c r="R2084" t="s">
        <v>518</v>
      </c>
      <c r="S2084">
        <v>19556450</v>
      </c>
      <c r="T2084">
        <v>247.10771879999999</v>
      </c>
      <c r="U2084" t="s">
        <v>31</v>
      </c>
      <c r="V2084" t="s">
        <v>4419</v>
      </c>
      <c r="W2084" t="s">
        <v>23</v>
      </c>
    </row>
    <row r="2085" spans="1:23" x14ac:dyDescent="0.4">
      <c r="A2085">
        <v>2084</v>
      </c>
      <c r="B2085">
        <v>1</v>
      </c>
      <c r="C2085">
        <v>1</v>
      </c>
      <c r="D2085">
        <v>1</v>
      </c>
      <c r="E2085">
        <v>1</v>
      </c>
      <c r="F2085">
        <v>0.25604487958996303</v>
      </c>
      <c r="G2085">
        <v>-54.503287082979902</v>
      </c>
      <c r="H2085">
        <v>0.999999999999999</v>
      </c>
      <c r="I2085">
        <v>29.926543962077002</v>
      </c>
      <c r="J2085" t="s">
        <v>4080</v>
      </c>
      <c r="K2085" t="s">
        <v>25</v>
      </c>
      <c r="L2085" t="s">
        <v>4420</v>
      </c>
      <c r="M2085" t="s">
        <v>4421</v>
      </c>
      <c r="N2085" t="s">
        <v>4422</v>
      </c>
      <c r="O2085" t="s">
        <v>4423</v>
      </c>
      <c r="P2085">
        <v>5.1978029299999999E-2</v>
      </c>
      <c r="Q2085" t="s">
        <v>4424</v>
      </c>
      <c r="R2085" t="s">
        <v>4425</v>
      </c>
      <c r="S2085">
        <v>255847294</v>
      </c>
      <c r="T2085">
        <v>171.02879970000001</v>
      </c>
      <c r="U2085" t="s">
        <v>31</v>
      </c>
      <c r="V2085" t="s">
        <v>4426</v>
      </c>
      <c r="W2085" t="s">
        <v>23</v>
      </c>
    </row>
    <row r="2086" spans="1:23" x14ac:dyDescent="0.4">
      <c r="A2086">
        <v>2085</v>
      </c>
      <c r="B2086">
        <v>1</v>
      </c>
      <c r="C2086">
        <v>1</v>
      </c>
      <c r="D2086">
        <v>1</v>
      </c>
      <c r="E2086">
        <v>1</v>
      </c>
      <c r="F2086">
        <v>0.25604487958996303</v>
      </c>
      <c r="G2086">
        <v>-54.503287082979902</v>
      </c>
      <c r="H2086" t="s">
        <v>23</v>
      </c>
      <c r="I2086">
        <v>29.926543962077002</v>
      </c>
      <c r="J2086" t="s">
        <v>4080</v>
      </c>
      <c r="K2086" t="s">
        <v>25</v>
      </c>
      <c r="L2086" t="s">
        <v>4420</v>
      </c>
      <c r="M2086" t="s">
        <v>4421</v>
      </c>
      <c r="N2086" t="s">
        <v>4422</v>
      </c>
      <c r="O2086" t="s">
        <v>4423</v>
      </c>
      <c r="P2086">
        <v>5.1978029299999999E-2</v>
      </c>
      <c r="Q2086" t="s">
        <v>4424</v>
      </c>
      <c r="R2086" t="s">
        <v>4425</v>
      </c>
      <c r="S2086">
        <v>255847294</v>
      </c>
      <c r="T2086">
        <v>171.02879970000001</v>
      </c>
      <c r="U2086" t="s">
        <v>31</v>
      </c>
      <c r="V2086" t="s">
        <v>4427</v>
      </c>
      <c r="W2086" t="s">
        <v>23</v>
      </c>
    </row>
    <row r="2087" spans="1:23" x14ac:dyDescent="0.4">
      <c r="A2087">
        <v>2086</v>
      </c>
      <c r="B2087">
        <v>1</v>
      </c>
      <c r="C2087">
        <v>1</v>
      </c>
      <c r="D2087">
        <v>1</v>
      </c>
      <c r="E2087">
        <v>1</v>
      </c>
      <c r="F2087">
        <v>0.256013921301743</v>
      </c>
      <c r="G2087">
        <v>-12.625529797729101</v>
      </c>
      <c r="H2087">
        <v>0.999999999999999</v>
      </c>
      <c r="I2087">
        <v>12.330715056022401</v>
      </c>
      <c r="J2087" t="s">
        <v>2364</v>
      </c>
      <c r="K2087" t="s">
        <v>25</v>
      </c>
      <c r="L2087" t="s">
        <v>2365</v>
      </c>
      <c r="M2087" t="s">
        <v>2366</v>
      </c>
      <c r="N2087" t="s">
        <v>2367</v>
      </c>
      <c r="O2087" t="s">
        <v>2368</v>
      </c>
      <c r="P2087">
        <v>2.2349462500000001</v>
      </c>
      <c r="Q2087" t="s">
        <v>2369</v>
      </c>
      <c r="R2087" t="s">
        <v>2370</v>
      </c>
      <c r="S2087">
        <v>255781758</v>
      </c>
      <c r="T2087">
        <v>271.06009990000001</v>
      </c>
      <c r="U2087" t="s">
        <v>31</v>
      </c>
      <c r="V2087" t="s">
        <v>4428</v>
      </c>
      <c r="W2087" t="s">
        <v>23</v>
      </c>
    </row>
    <row r="2088" spans="1:23" x14ac:dyDescent="0.4">
      <c r="A2088">
        <v>2087</v>
      </c>
      <c r="B2088">
        <v>1</v>
      </c>
      <c r="C2088">
        <v>1</v>
      </c>
      <c r="D2088">
        <v>1</v>
      </c>
      <c r="E2088">
        <v>1</v>
      </c>
      <c r="F2088">
        <v>0.256013921301743</v>
      </c>
      <c r="G2088">
        <v>-12.625529797729101</v>
      </c>
      <c r="H2088" t="s">
        <v>23</v>
      </c>
      <c r="I2088">
        <v>12.330715056022401</v>
      </c>
      <c r="J2088" t="s">
        <v>2364</v>
      </c>
      <c r="K2088" t="s">
        <v>25</v>
      </c>
      <c r="L2088" t="s">
        <v>2365</v>
      </c>
      <c r="M2088" t="s">
        <v>2366</v>
      </c>
      <c r="N2088" t="s">
        <v>2367</v>
      </c>
      <c r="O2088" t="s">
        <v>2368</v>
      </c>
      <c r="P2088">
        <v>2.2349462500000001</v>
      </c>
      <c r="Q2088" t="s">
        <v>2369</v>
      </c>
      <c r="R2088" t="s">
        <v>2370</v>
      </c>
      <c r="S2088">
        <v>255781758</v>
      </c>
      <c r="T2088">
        <v>271.06009990000001</v>
      </c>
      <c r="U2088" t="s">
        <v>31</v>
      </c>
      <c r="V2088" t="s">
        <v>4429</v>
      </c>
      <c r="W2088" t="s">
        <v>23</v>
      </c>
    </row>
    <row r="2089" spans="1:23" x14ac:dyDescent="0.4">
      <c r="A2089">
        <v>2088</v>
      </c>
      <c r="B2089">
        <v>1</v>
      </c>
      <c r="C2089">
        <v>1</v>
      </c>
      <c r="D2089">
        <v>1</v>
      </c>
      <c r="E2089">
        <v>1</v>
      </c>
      <c r="F2089">
        <v>0.25599886743355799</v>
      </c>
      <c r="G2089">
        <v>-30.7239506966826</v>
      </c>
      <c r="H2089" t="s">
        <v>23</v>
      </c>
      <c r="I2089">
        <v>12.9863294397983</v>
      </c>
      <c r="J2089" t="s">
        <v>3030</v>
      </c>
      <c r="K2089" t="s">
        <v>25</v>
      </c>
      <c r="L2089" t="s">
        <v>4430</v>
      </c>
      <c r="M2089" t="s">
        <v>4431</v>
      </c>
      <c r="N2089" t="s">
        <v>4432</v>
      </c>
      <c r="O2089" t="s">
        <v>4433</v>
      </c>
      <c r="P2089">
        <v>-0.60000002399999997</v>
      </c>
      <c r="Q2089" t="s">
        <v>4434</v>
      </c>
      <c r="R2089" t="s">
        <v>4435</v>
      </c>
      <c r="S2089">
        <v>8593661970</v>
      </c>
      <c r="T2089">
        <v>625.17600000000004</v>
      </c>
      <c r="U2089" t="s">
        <v>31</v>
      </c>
      <c r="V2089" t="s">
        <v>4436</v>
      </c>
      <c r="W2089" t="s">
        <v>23</v>
      </c>
    </row>
    <row r="2090" spans="1:23" x14ac:dyDescent="0.4">
      <c r="A2090">
        <v>2089</v>
      </c>
      <c r="B2090">
        <v>1</v>
      </c>
      <c r="C2090">
        <v>1</v>
      </c>
      <c r="D2090">
        <v>1</v>
      </c>
      <c r="E2090">
        <v>1</v>
      </c>
      <c r="F2090">
        <v>0.25599886743355799</v>
      </c>
      <c r="G2090">
        <v>-30.7239506966826</v>
      </c>
      <c r="H2090">
        <v>0.999999999999999</v>
      </c>
      <c r="I2090">
        <v>12.9863294397983</v>
      </c>
      <c r="J2090" t="s">
        <v>3030</v>
      </c>
      <c r="K2090" t="s">
        <v>25</v>
      </c>
      <c r="L2090" t="s">
        <v>4430</v>
      </c>
      <c r="M2090" t="s">
        <v>4431</v>
      </c>
      <c r="N2090" t="s">
        <v>4432</v>
      </c>
      <c r="O2090" t="s">
        <v>4433</v>
      </c>
      <c r="P2090">
        <v>-0.60000002399999997</v>
      </c>
      <c r="Q2090" t="s">
        <v>4434</v>
      </c>
      <c r="R2090" t="s">
        <v>4435</v>
      </c>
      <c r="S2090">
        <v>8593661970</v>
      </c>
      <c r="T2090">
        <v>625.17600000000004</v>
      </c>
      <c r="U2090" t="s">
        <v>31</v>
      </c>
      <c r="V2090" t="s">
        <v>4437</v>
      </c>
      <c r="W2090" t="s">
        <v>23</v>
      </c>
    </row>
    <row r="2091" spans="1:23" x14ac:dyDescent="0.4">
      <c r="A2091">
        <v>2090</v>
      </c>
      <c r="B2091">
        <v>1</v>
      </c>
      <c r="C2091">
        <v>2</v>
      </c>
      <c r="D2091">
        <v>1</v>
      </c>
      <c r="E2091">
        <v>2</v>
      </c>
      <c r="F2091">
        <v>0.25594306338190798</v>
      </c>
      <c r="G2091">
        <v>-86.912290360004206</v>
      </c>
      <c r="H2091">
        <v>3.0150753768844199E-2</v>
      </c>
      <c r="I2091">
        <v>28.888052033675098</v>
      </c>
      <c r="J2091" t="s">
        <v>1381</v>
      </c>
      <c r="K2091" t="s">
        <v>25</v>
      </c>
      <c r="L2091" t="s">
        <v>1382</v>
      </c>
      <c r="M2091" t="s">
        <v>1383</v>
      </c>
      <c r="N2091" t="s">
        <v>1384</v>
      </c>
      <c r="O2091" t="s">
        <v>1385</v>
      </c>
      <c r="P2091">
        <v>-0.69999998799999996</v>
      </c>
      <c r="Q2091" t="s">
        <v>1386</v>
      </c>
      <c r="R2091" t="s">
        <v>1387</v>
      </c>
      <c r="S2091">
        <v>8610701406</v>
      </c>
      <c r="T2091">
        <v>595.20213220000005</v>
      </c>
      <c r="U2091" t="s">
        <v>31</v>
      </c>
      <c r="V2091" t="s">
        <v>4438</v>
      </c>
      <c r="W2091" t="s">
        <v>23</v>
      </c>
    </row>
    <row r="2092" spans="1:23" x14ac:dyDescent="0.4">
      <c r="A2092">
        <v>2091</v>
      </c>
      <c r="B2092">
        <v>1</v>
      </c>
      <c r="C2092">
        <v>1</v>
      </c>
      <c r="D2092">
        <v>1</v>
      </c>
      <c r="E2092">
        <v>1</v>
      </c>
      <c r="F2092">
        <v>0.25577448048295998</v>
      </c>
      <c r="G2092">
        <v>-61.090048409493001</v>
      </c>
      <c r="H2092">
        <v>0.999999999999999</v>
      </c>
      <c r="I2092">
        <v>19.5663498506254</v>
      </c>
      <c r="J2092" t="s">
        <v>4439</v>
      </c>
      <c r="K2092" t="s">
        <v>25</v>
      </c>
      <c r="L2092" t="s">
        <v>4440</v>
      </c>
      <c r="M2092" t="s">
        <v>4441</v>
      </c>
      <c r="N2092" t="s">
        <v>4442</v>
      </c>
      <c r="O2092" t="s">
        <v>4443</v>
      </c>
      <c r="P2092">
        <v>1.1403462900000001</v>
      </c>
      <c r="Q2092">
        <v>69600</v>
      </c>
      <c r="R2092" t="s">
        <v>4444</v>
      </c>
      <c r="S2092">
        <v>8795250774</v>
      </c>
      <c r="T2092">
        <v>153.05459999999999</v>
      </c>
      <c r="U2092" t="s">
        <v>31</v>
      </c>
      <c r="V2092" t="s">
        <v>4445</v>
      </c>
      <c r="W2092" t="s">
        <v>23</v>
      </c>
    </row>
    <row r="2093" spans="1:23" x14ac:dyDescent="0.4">
      <c r="A2093">
        <v>2092</v>
      </c>
      <c r="B2093">
        <v>1</v>
      </c>
      <c r="C2093">
        <v>1</v>
      </c>
      <c r="D2093">
        <v>1</v>
      </c>
      <c r="E2093">
        <v>1</v>
      </c>
      <c r="F2093">
        <v>0.25577448048295998</v>
      </c>
      <c r="G2093">
        <v>-61.090048409493001</v>
      </c>
      <c r="H2093" t="s">
        <v>23</v>
      </c>
      <c r="I2093">
        <v>19.5663498506254</v>
      </c>
      <c r="J2093" t="s">
        <v>4439</v>
      </c>
      <c r="K2093" t="s">
        <v>25</v>
      </c>
      <c r="L2093" t="s">
        <v>4440</v>
      </c>
      <c r="M2093" t="s">
        <v>4441</v>
      </c>
      <c r="N2093" t="s">
        <v>4442</v>
      </c>
      <c r="O2093" t="s">
        <v>4443</v>
      </c>
      <c r="P2093">
        <v>1.1403462900000001</v>
      </c>
      <c r="Q2093">
        <v>69600</v>
      </c>
      <c r="R2093" t="s">
        <v>4444</v>
      </c>
      <c r="S2093">
        <v>8795250774</v>
      </c>
      <c r="T2093">
        <v>153.05459999999999</v>
      </c>
      <c r="U2093" t="s">
        <v>31</v>
      </c>
      <c r="V2093" t="s">
        <v>4446</v>
      </c>
      <c r="W2093" t="s">
        <v>23</v>
      </c>
    </row>
    <row r="2094" spans="1:23" x14ac:dyDescent="0.4">
      <c r="A2094">
        <v>2093</v>
      </c>
      <c r="B2094">
        <v>1</v>
      </c>
      <c r="C2094">
        <v>1</v>
      </c>
      <c r="D2094">
        <v>1</v>
      </c>
      <c r="E2094">
        <v>1</v>
      </c>
      <c r="F2094">
        <v>0.255749211194916</v>
      </c>
      <c r="G2094">
        <v>-66.415572252404402</v>
      </c>
      <c r="H2094" t="s">
        <v>23</v>
      </c>
      <c r="I2094">
        <v>29.2825157029073</v>
      </c>
      <c r="J2094" t="s">
        <v>2267</v>
      </c>
      <c r="K2094" t="s">
        <v>25</v>
      </c>
      <c r="L2094" t="s">
        <v>2268</v>
      </c>
      <c r="M2094" t="s">
        <v>2269</v>
      </c>
      <c r="N2094" t="s">
        <v>2270</v>
      </c>
      <c r="O2094" t="s">
        <v>2271</v>
      </c>
      <c r="P2094">
        <v>-1.4140274500000001</v>
      </c>
      <c r="Q2094" t="s">
        <v>2272</v>
      </c>
      <c r="R2094" t="s">
        <v>2273</v>
      </c>
      <c r="S2094">
        <v>255830910</v>
      </c>
      <c r="T2094">
        <v>120.0655</v>
      </c>
      <c r="U2094" t="s">
        <v>31</v>
      </c>
      <c r="V2094" t="s">
        <v>4447</v>
      </c>
      <c r="W2094" t="s">
        <v>23</v>
      </c>
    </row>
    <row r="2095" spans="1:23" x14ac:dyDescent="0.4">
      <c r="A2095">
        <v>2094</v>
      </c>
      <c r="B2095">
        <v>1</v>
      </c>
      <c r="C2095">
        <v>1</v>
      </c>
      <c r="D2095">
        <v>1</v>
      </c>
      <c r="E2095">
        <v>1</v>
      </c>
      <c r="F2095">
        <v>0.255749211194916</v>
      </c>
      <c r="G2095">
        <v>-66.415572252404402</v>
      </c>
      <c r="H2095">
        <v>0.999999999999999</v>
      </c>
      <c r="I2095">
        <v>29.2825157029073</v>
      </c>
      <c r="J2095" t="s">
        <v>2267</v>
      </c>
      <c r="K2095" t="s">
        <v>25</v>
      </c>
      <c r="L2095" t="s">
        <v>2268</v>
      </c>
      <c r="M2095" t="s">
        <v>2269</v>
      </c>
      <c r="N2095" t="s">
        <v>2270</v>
      </c>
      <c r="O2095" t="s">
        <v>2271</v>
      </c>
      <c r="P2095">
        <v>-1.4140274500000001</v>
      </c>
      <c r="Q2095" t="s">
        <v>2272</v>
      </c>
      <c r="R2095" t="s">
        <v>2273</v>
      </c>
      <c r="S2095">
        <v>255830910</v>
      </c>
      <c r="T2095">
        <v>120.0655</v>
      </c>
      <c r="U2095" t="s">
        <v>31</v>
      </c>
      <c r="V2095" t="s">
        <v>4448</v>
      </c>
      <c r="W2095" t="s">
        <v>23</v>
      </c>
    </row>
    <row r="2096" spans="1:23" x14ac:dyDescent="0.4">
      <c r="A2096">
        <v>2095</v>
      </c>
      <c r="B2096">
        <v>1</v>
      </c>
      <c r="C2096">
        <v>1</v>
      </c>
      <c r="D2096">
        <v>1</v>
      </c>
      <c r="E2096">
        <v>4</v>
      </c>
      <c r="F2096">
        <v>0.25570338465596998</v>
      </c>
      <c r="G2096">
        <v>-141.61394377598</v>
      </c>
      <c r="H2096" t="s">
        <v>23</v>
      </c>
      <c r="I2096">
        <v>4.7481863099014001</v>
      </c>
      <c r="J2096" t="s">
        <v>4449</v>
      </c>
      <c r="K2096" t="s">
        <v>25</v>
      </c>
      <c r="L2096" t="s">
        <v>4450</v>
      </c>
      <c r="M2096" t="s">
        <v>4451</v>
      </c>
      <c r="N2096" t="s">
        <v>4452</v>
      </c>
      <c r="O2096" t="s">
        <v>4453</v>
      </c>
      <c r="P2096">
        <v>4</v>
      </c>
      <c r="Q2096">
        <v>1305914</v>
      </c>
      <c r="R2096" t="s">
        <v>4454</v>
      </c>
      <c r="S2096">
        <v>3153922</v>
      </c>
      <c r="T2096">
        <v>355.11689999999999</v>
      </c>
      <c r="U2096" t="s">
        <v>31</v>
      </c>
      <c r="V2096" t="s">
        <v>4455</v>
      </c>
      <c r="W2096" t="s">
        <v>23</v>
      </c>
    </row>
    <row r="2097" spans="1:23" x14ac:dyDescent="0.4">
      <c r="A2097">
        <v>2096</v>
      </c>
      <c r="B2097">
        <v>1</v>
      </c>
      <c r="C2097">
        <v>1</v>
      </c>
      <c r="D2097">
        <v>1</v>
      </c>
      <c r="E2097">
        <v>4</v>
      </c>
      <c r="F2097">
        <v>0.25570338465596998</v>
      </c>
      <c r="G2097">
        <v>-141.61394377598</v>
      </c>
      <c r="H2097">
        <v>0.93618090452261304</v>
      </c>
      <c r="I2097">
        <v>4.7481863099014001</v>
      </c>
      <c r="J2097" t="s">
        <v>4449</v>
      </c>
      <c r="K2097" t="s">
        <v>25</v>
      </c>
      <c r="L2097" t="s">
        <v>4450</v>
      </c>
      <c r="M2097" t="s">
        <v>4451</v>
      </c>
      <c r="N2097" t="s">
        <v>4452</v>
      </c>
      <c r="O2097" t="s">
        <v>4453</v>
      </c>
      <c r="P2097">
        <v>4</v>
      </c>
      <c r="Q2097">
        <v>1305914</v>
      </c>
      <c r="R2097" t="s">
        <v>4454</v>
      </c>
      <c r="S2097">
        <v>3153922</v>
      </c>
      <c r="T2097">
        <v>355.11689999999999</v>
      </c>
      <c r="U2097" t="s">
        <v>31</v>
      </c>
      <c r="V2097" t="s">
        <v>4456</v>
      </c>
      <c r="W2097" t="s">
        <v>23</v>
      </c>
    </row>
    <row r="2098" spans="1:23" x14ac:dyDescent="0.4">
      <c r="A2098">
        <v>2097</v>
      </c>
      <c r="B2098">
        <v>1</v>
      </c>
      <c r="C2098">
        <v>1</v>
      </c>
      <c r="D2098">
        <v>1</v>
      </c>
      <c r="E2098">
        <v>1</v>
      </c>
      <c r="F2098">
        <v>0.25545041966055398</v>
      </c>
      <c r="G2098">
        <v>-121.63003020304301</v>
      </c>
      <c r="H2098">
        <v>0.999999999999999</v>
      </c>
      <c r="I2098">
        <v>81.980878312620206</v>
      </c>
      <c r="J2098" t="s">
        <v>3767</v>
      </c>
      <c r="K2098" t="s">
        <v>25</v>
      </c>
      <c r="L2098" t="s">
        <v>3768</v>
      </c>
      <c r="M2098" t="s">
        <v>3769</v>
      </c>
      <c r="N2098" t="s">
        <v>3770</v>
      </c>
      <c r="O2098" t="s">
        <v>3771</v>
      </c>
      <c r="P2098">
        <v>2.7999999500000001</v>
      </c>
      <c r="Q2098" t="s">
        <v>3772</v>
      </c>
      <c r="R2098" t="s">
        <v>3773</v>
      </c>
      <c r="S2098">
        <v>3727426</v>
      </c>
      <c r="T2098">
        <v>330.16998000000001</v>
      </c>
      <c r="U2098" t="s">
        <v>31</v>
      </c>
      <c r="V2098" t="s">
        <v>4457</v>
      </c>
      <c r="W2098" t="s">
        <v>23</v>
      </c>
    </row>
    <row r="2099" spans="1:23" x14ac:dyDescent="0.4">
      <c r="A2099">
        <v>2098</v>
      </c>
      <c r="B2099">
        <v>1</v>
      </c>
      <c r="C2099">
        <v>1</v>
      </c>
      <c r="D2099">
        <v>1</v>
      </c>
      <c r="E2099">
        <v>1</v>
      </c>
      <c r="F2099">
        <v>0.25545041966055398</v>
      </c>
      <c r="G2099">
        <v>-121.63003020304301</v>
      </c>
      <c r="H2099" t="s">
        <v>23</v>
      </c>
      <c r="I2099">
        <v>81.980878312620206</v>
      </c>
      <c r="J2099" t="s">
        <v>3767</v>
      </c>
      <c r="K2099" t="s">
        <v>25</v>
      </c>
      <c r="L2099" t="s">
        <v>3768</v>
      </c>
      <c r="M2099" t="s">
        <v>3769</v>
      </c>
      <c r="N2099" t="s">
        <v>3770</v>
      </c>
      <c r="O2099" t="s">
        <v>3771</v>
      </c>
      <c r="P2099">
        <v>2.7999999500000001</v>
      </c>
      <c r="Q2099" t="s">
        <v>3772</v>
      </c>
      <c r="R2099" t="s">
        <v>3773</v>
      </c>
      <c r="S2099">
        <v>3727426</v>
      </c>
      <c r="T2099">
        <v>330.16998000000001</v>
      </c>
      <c r="U2099" t="s">
        <v>31</v>
      </c>
      <c r="V2099" t="s">
        <v>4458</v>
      </c>
      <c r="W2099" t="s">
        <v>23</v>
      </c>
    </row>
    <row r="2100" spans="1:23" x14ac:dyDescent="0.4">
      <c r="A2100">
        <v>2099</v>
      </c>
      <c r="B2100">
        <v>1</v>
      </c>
      <c r="C2100">
        <v>1</v>
      </c>
      <c r="D2100">
        <v>1</v>
      </c>
      <c r="E2100">
        <v>3</v>
      </c>
      <c r="F2100">
        <v>0.25536800959852601</v>
      </c>
      <c r="G2100">
        <v>-286.84310594175901</v>
      </c>
      <c r="H2100" t="s">
        <v>23</v>
      </c>
      <c r="I2100">
        <v>9.1355995826377008</v>
      </c>
      <c r="J2100" t="s">
        <v>4459</v>
      </c>
      <c r="K2100" t="s">
        <v>25</v>
      </c>
      <c r="L2100" t="s">
        <v>4460</v>
      </c>
      <c r="M2100" t="s">
        <v>4461</v>
      </c>
      <c r="N2100" t="s">
        <v>28</v>
      </c>
      <c r="O2100" t="s">
        <v>4462</v>
      </c>
      <c r="P2100">
        <v>3.7999999500000001</v>
      </c>
      <c r="Q2100">
        <v>11146574</v>
      </c>
      <c r="R2100" t="s">
        <v>4463</v>
      </c>
      <c r="S2100">
        <v>19955714</v>
      </c>
      <c r="T2100">
        <v>625.25459999999998</v>
      </c>
      <c r="U2100" t="s">
        <v>31</v>
      </c>
      <c r="V2100" t="s">
        <v>4464</v>
      </c>
      <c r="W2100" t="s">
        <v>23</v>
      </c>
    </row>
    <row r="2101" spans="1:23" x14ac:dyDescent="0.4">
      <c r="A2101">
        <v>2100</v>
      </c>
      <c r="B2101">
        <v>1</v>
      </c>
      <c r="C2101">
        <v>1</v>
      </c>
      <c r="D2101">
        <v>1</v>
      </c>
      <c r="E2101">
        <v>3</v>
      </c>
      <c r="F2101">
        <v>0.25536800959852601</v>
      </c>
      <c r="G2101">
        <v>-286.84310594175901</v>
      </c>
      <c r="H2101">
        <v>0.91306532663316498</v>
      </c>
      <c r="I2101">
        <v>9.1355995826377008</v>
      </c>
      <c r="J2101" t="s">
        <v>4459</v>
      </c>
      <c r="K2101" t="s">
        <v>25</v>
      </c>
      <c r="L2101" t="s">
        <v>4460</v>
      </c>
      <c r="M2101" t="s">
        <v>4461</v>
      </c>
      <c r="N2101" t="s">
        <v>28</v>
      </c>
      <c r="O2101" t="s">
        <v>4462</v>
      </c>
      <c r="P2101">
        <v>3.7999999500000001</v>
      </c>
      <c r="Q2101">
        <v>11146574</v>
      </c>
      <c r="R2101" t="s">
        <v>4463</v>
      </c>
      <c r="S2101">
        <v>19955714</v>
      </c>
      <c r="T2101">
        <v>625.25459999999998</v>
      </c>
      <c r="U2101" t="s">
        <v>31</v>
      </c>
      <c r="V2101" t="s">
        <v>4465</v>
      </c>
      <c r="W2101" t="s">
        <v>23</v>
      </c>
    </row>
    <row r="2102" spans="1:23" x14ac:dyDescent="0.4">
      <c r="A2102">
        <v>2101</v>
      </c>
      <c r="B2102">
        <v>1</v>
      </c>
      <c r="C2102">
        <v>1</v>
      </c>
      <c r="D2102">
        <v>1</v>
      </c>
      <c r="E2102">
        <v>1</v>
      </c>
      <c r="F2102">
        <v>0.25503819588033499</v>
      </c>
      <c r="G2102">
        <v>-86.976486708661</v>
      </c>
      <c r="H2102">
        <v>0.999999999999999</v>
      </c>
      <c r="I2102">
        <v>1.5335819910706101</v>
      </c>
      <c r="J2102" t="s">
        <v>4466</v>
      </c>
      <c r="K2102" t="s">
        <v>25</v>
      </c>
      <c r="L2102" t="s">
        <v>4467</v>
      </c>
      <c r="M2102" t="s">
        <v>4468</v>
      </c>
      <c r="N2102" t="s">
        <v>4469</v>
      </c>
      <c r="O2102" t="s">
        <v>4470</v>
      </c>
      <c r="P2102">
        <v>3.0042231099999999</v>
      </c>
      <c r="Q2102" t="s">
        <v>4471</v>
      </c>
      <c r="R2102" t="s">
        <v>4472</v>
      </c>
      <c r="S2102">
        <v>8593113106</v>
      </c>
      <c r="T2102">
        <v>328.15433460000003</v>
      </c>
      <c r="U2102" t="s">
        <v>31</v>
      </c>
      <c r="V2102" t="s">
        <v>4473</v>
      </c>
      <c r="W2102" t="s">
        <v>23</v>
      </c>
    </row>
    <row r="2103" spans="1:23" x14ac:dyDescent="0.4">
      <c r="A2103">
        <v>2102</v>
      </c>
      <c r="B2103">
        <v>1</v>
      </c>
      <c r="C2103">
        <v>1</v>
      </c>
      <c r="D2103">
        <v>1</v>
      </c>
      <c r="E2103">
        <v>1</v>
      </c>
      <c r="F2103">
        <v>0.25503819588033499</v>
      </c>
      <c r="G2103">
        <v>-86.976486708661</v>
      </c>
      <c r="H2103" t="s">
        <v>23</v>
      </c>
      <c r="I2103">
        <v>1.5335819910706101</v>
      </c>
      <c r="J2103" t="s">
        <v>4466</v>
      </c>
      <c r="K2103" t="s">
        <v>25</v>
      </c>
      <c r="L2103" t="s">
        <v>4467</v>
      </c>
      <c r="M2103" t="s">
        <v>4468</v>
      </c>
      <c r="N2103" t="s">
        <v>4469</v>
      </c>
      <c r="O2103" t="s">
        <v>4470</v>
      </c>
      <c r="P2103">
        <v>3.0042231099999999</v>
      </c>
      <c r="Q2103" t="s">
        <v>4471</v>
      </c>
      <c r="R2103" t="s">
        <v>4472</v>
      </c>
      <c r="S2103">
        <v>8593113106</v>
      </c>
      <c r="T2103">
        <v>328.15433460000003</v>
      </c>
      <c r="U2103" t="s">
        <v>31</v>
      </c>
      <c r="V2103" t="s">
        <v>4474</v>
      </c>
      <c r="W2103" t="s">
        <v>23</v>
      </c>
    </row>
    <row r="2104" spans="1:23" x14ac:dyDescent="0.4">
      <c r="A2104">
        <v>2103</v>
      </c>
      <c r="B2104">
        <v>1</v>
      </c>
      <c r="C2104">
        <v>1</v>
      </c>
      <c r="D2104">
        <v>1</v>
      </c>
      <c r="E2104">
        <v>1</v>
      </c>
      <c r="F2104">
        <v>0.25490270974665602</v>
      </c>
      <c r="G2104">
        <v>-55.4573194492135</v>
      </c>
      <c r="H2104">
        <v>0.999999999999999</v>
      </c>
      <c r="I2104">
        <v>18.802973320035601</v>
      </c>
      <c r="J2104" t="s">
        <v>564</v>
      </c>
      <c r="K2104" t="s">
        <v>25</v>
      </c>
      <c r="L2104" t="s">
        <v>2373</v>
      </c>
      <c r="M2104" t="s">
        <v>2374</v>
      </c>
      <c r="N2104" t="s">
        <v>2375</v>
      </c>
      <c r="O2104" t="s">
        <v>2376</v>
      </c>
      <c r="P2104">
        <v>2.2999999500000001</v>
      </c>
      <c r="Q2104" t="s">
        <v>2377</v>
      </c>
      <c r="R2104" t="s">
        <v>2378</v>
      </c>
      <c r="S2104">
        <v>3178514</v>
      </c>
      <c r="T2104">
        <v>595.14461730000005</v>
      </c>
      <c r="U2104" t="s">
        <v>31</v>
      </c>
      <c r="V2104" t="s">
        <v>4475</v>
      </c>
      <c r="W2104" t="s">
        <v>23</v>
      </c>
    </row>
    <row r="2105" spans="1:23" x14ac:dyDescent="0.4">
      <c r="A2105">
        <v>2104</v>
      </c>
      <c r="B2105">
        <v>1</v>
      </c>
      <c r="C2105">
        <v>1</v>
      </c>
      <c r="D2105">
        <v>1</v>
      </c>
      <c r="E2105">
        <v>1</v>
      </c>
      <c r="F2105">
        <v>0.25490270974665602</v>
      </c>
      <c r="G2105">
        <v>-55.4573194492135</v>
      </c>
      <c r="H2105" t="s">
        <v>23</v>
      </c>
      <c r="I2105">
        <v>18.802973320035601</v>
      </c>
      <c r="J2105" t="s">
        <v>564</v>
      </c>
      <c r="K2105" t="s">
        <v>25</v>
      </c>
      <c r="L2105" t="s">
        <v>2373</v>
      </c>
      <c r="M2105" t="s">
        <v>2374</v>
      </c>
      <c r="N2105" t="s">
        <v>2375</v>
      </c>
      <c r="O2105" t="s">
        <v>2376</v>
      </c>
      <c r="P2105">
        <v>2.2999999500000001</v>
      </c>
      <c r="Q2105" t="s">
        <v>2377</v>
      </c>
      <c r="R2105" t="s">
        <v>2378</v>
      </c>
      <c r="S2105">
        <v>3178514</v>
      </c>
      <c r="T2105">
        <v>595.14461730000005</v>
      </c>
      <c r="U2105" t="s">
        <v>31</v>
      </c>
      <c r="V2105" t="s">
        <v>4476</v>
      </c>
      <c r="W2105" t="s">
        <v>23</v>
      </c>
    </row>
    <row r="2106" spans="1:23" x14ac:dyDescent="0.4">
      <c r="A2106">
        <v>2105</v>
      </c>
      <c r="B2106">
        <v>1</v>
      </c>
      <c r="C2106">
        <v>1</v>
      </c>
      <c r="D2106">
        <v>1</v>
      </c>
      <c r="E2106">
        <v>1</v>
      </c>
      <c r="F2106">
        <v>0.254759532279768</v>
      </c>
      <c r="G2106">
        <v>-31.818394909750001</v>
      </c>
      <c r="H2106" t="s">
        <v>23</v>
      </c>
      <c r="I2106">
        <v>6.7714059851206896</v>
      </c>
      <c r="J2106" t="s">
        <v>3242</v>
      </c>
      <c r="K2106" t="s">
        <v>25</v>
      </c>
      <c r="L2106" t="s">
        <v>3243</v>
      </c>
      <c r="M2106" t="s">
        <v>3244</v>
      </c>
      <c r="N2106" t="s">
        <v>3245</v>
      </c>
      <c r="O2106" t="s">
        <v>3246</v>
      </c>
      <c r="P2106">
        <v>2</v>
      </c>
      <c r="Q2106" t="s">
        <v>3247</v>
      </c>
      <c r="R2106" t="s">
        <v>3248</v>
      </c>
      <c r="S2106">
        <v>222226814</v>
      </c>
      <c r="T2106">
        <v>289.07066459999999</v>
      </c>
      <c r="U2106" t="s">
        <v>31</v>
      </c>
      <c r="V2106" t="s">
        <v>4477</v>
      </c>
      <c r="W2106" t="s">
        <v>23</v>
      </c>
    </row>
    <row r="2107" spans="1:23" x14ac:dyDescent="0.4">
      <c r="A2107">
        <v>2106</v>
      </c>
      <c r="B2107">
        <v>1</v>
      </c>
      <c r="C2107">
        <v>1</v>
      </c>
      <c r="D2107">
        <v>1</v>
      </c>
      <c r="E2107">
        <v>1</v>
      </c>
      <c r="F2107">
        <v>0.254759532279768</v>
      </c>
      <c r="G2107">
        <v>-31.818394909750001</v>
      </c>
      <c r="H2107">
        <v>0.999999999999999</v>
      </c>
      <c r="I2107">
        <v>6.7714059851206896</v>
      </c>
      <c r="J2107" t="s">
        <v>3242</v>
      </c>
      <c r="K2107" t="s">
        <v>25</v>
      </c>
      <c r="L2107" t="s">
        <v>3243</v>
      </c>
      <c r="M2107" t="s">
        <v>3244</v>
      </c>
      <c r="N2107" t="s">
        <v>3245</v>
      </c>
      <c r="O2107" t="s">
        <v>3246</v>
      </c>
      <c r="P2107">
        <v>2</v>
      </c>
      <c r="Q2107" t="s">
        <v>3247</v>
      </c>
      <c r="R2107" t="s">
        <v>3248</v>
      </c>
      <c r="S2107">
        <v>222226814</v>
      </c>
      <c r="T2107">
        <v>289.07066459999999</v>
      </c>
      <c r="U2107" t="s">
        <v>31</v>
      </c>
      <c r="V2107" t="s">
        <v>4478</v>
      </c>
      <c r="W2107" t="s">
        <v>23</v>
      </c>
    </row>
    <row r="2108" spans="1:23" x14ac:dyDescent="0.4">
      <c r="A2108">
        <v>2107</v>
      </c>
      <c r="B2108">
        <v>1</v>
      </c>
      <c r="C2108">
        <v>2</v>
      </c>
      <c r="D2108">
        <v>1</v>
      </c>
      <c r="E2108">
        <v>1</v>
      </c>
      <c r="F2108">
        <v>0.254672689092245</v>
      </c>
      <c r="G2108">
        <v>-490.80575920824498</v>
      </c>
      <c r="H2108" t="s">
        <v>23</v>
      </c>
      <c r="I2108">
        <v>13.3889476015868</v>
      </c>
      <c r="J2108" t="s">
        <v>2180</v>
      </c>
      <c r="K2108" t="s">
        <v>25</v>
      </c>
      <c r="L2108" t="s">
        <v>2181</v>
      </c>
      <c r="M2108" t="s">
        <v>2182</v>
      </c>
      <c r="N2108" t="s">
        <v>28</v>
      </c>
      <c r="O2108" t="s">
        <v>2183</v>
      </c>
      <c r="P2108">
        <v>-2.15272737</v>
      </c>
      <c r="Q2108" t="s">
        <v>2184</v>
      </c>
      <c r="R2108" t="s">
        <v>2185</v>
      </c>
      <c r="S2108">
        <v>16777218</v>
      </c>
      <c r="T2108">
        <v>717.36465999999996</v>
      </c>
      <c r="U2108" t="s">
        <v>31</v>
      </c>
      <c r="V2108" t="s">
        <v>4479</v>
      </c>
      <c r="W2108" t="s">
        <v>23</v>
      </c>
    </row>
    <row r="2109" spans="1:23" x14ac:dyDescent="0.4">
      <c r="A2109">
        <v>2108</v>
      </c>
      <c r="B2109">
        <v>1</v>
      </c>
      <c r="C2109">
        <v>2</v>
      </c>
      <c r="D2109">
        <v>1</v>
      </c>
      <c r="E2109">
        <v>1</v>
      </c>
      <c r="F2109">
        <v>0.254672689092245</v>
      </c>
      <c r="G2109">
        <v>-490.80575920824498</v>
      </c>
      <c r="H2109">
        <v>0.999999999999999</v>
      </c>
      <c r="I2109">
        <v>13.3889476015868</v>
      </c>
      <c r="J2109" t="s">
        <v>2180</v>
      </c>
      <c r="K2109" t="s">
        <v>25</v>
      </c>
      <c r="L2109" t="s">
        <v>2181</v>
      </c>
      <c r="M2109" t="s">
        <v>2182</v>
      </c>
      <c r="N2109" t="s">
        <v>28</v>
      </c>
      <c r="O2109" t="s">
        <v>2183</v>
      </c>
      <c r="P2109">
        <v>-2.15272737</v>
      </c>
      <c r="Q2109" t="s">
        <v>2184</v>
      </c>
      <c r="R2109" t="s">
        <v>2185</v>
      </c>
      <c r="S2109">
        <v>16777218</v>
      </c>
      <c r="T2109">
        <v>717.36465999999996</v>
      </c>
      <c r="U2109" t="s">
        <v>31</v>
      </c>
      <c r="V2109" t="s">
        <v>4480</v>
      </c>
      <c r="W2109" t="s">
        <v>23</v>
      </c>
    </row>
    <row r="2110" spans="1:23" x14ac:dyDescent="0.4">
      <c r="A2110">
        <v>2109</v>
      </c>
      <c r="B2110">
        <v>1</v>
      </c>
      <c r="C2110">
        <v>2</v>
      </c>
      <c r="D2110">
        <v>1</v>
      </c>
      <c r="E2110">
        <v>1</v>
      </c>
      <c r="F2110">
        <v>0.25459675770512602</v>
      </c>
      <c r="G2110">
        <v>-17.254108851393902</v>
      </c>
      <c r="H2110" t="s">
        <v>23</v>
      </c>
      <c r="I2110">
        <v>43.1626663951617</v>
      </c>
      <c r="J2110" t="s">
        <v>1973</v>
      </c>
      <c r="K2110" t="s">
        <v>25</v>
      </c>
      <c r="L2110" t="s">
        <v>4481</v>
      </c>
      <c r="M2110" t="s">
        <v>4482</v>
      </c>
      <c r="N2110" t="s">
        <v>4483</v>
      </c>
      <c r="O2110" t="s">
        <v>4484</v>
      </c>
      <c r="P2110">
        <v>1.36698294</v>
      </c>
      <c r="Q2110" t="s">
        <v>4485</v>
      </c>
      <c r="R2110" t="s">
        <v>4486</v>
      </c>
      <c r="S2110">
        <v>34447616382</v>
      </c>
      <c r="T2110">
        <v>303.04992909999999</v>
      </c>
      <c r="U2110" t="s">
        <v>31</v>
      </c>
      <c r="V2110" t="s">
        <v>4487</v>
      </c>
      <c r="W2110" t="s">
        <v>23</v>
      </c>
    </row>
    <row r="2111" spans="1:23" x14ac:dyDescent="0.4">
      <c r="A2111">
        <v>2110</v>
      </c>
      <c r="B2111">
        <v>1</v>
      </c>
      <c r="C2111">
        <v>2</v>
      </c>
      <c r="D2111">
        <v>1</v>
      </c>
      <c r="E2111">
        <v>1</v>
      </c>
      <c r="F2111">
        <v>0.25459675770512602</v>
      </c>
      <c r="G2111">
        <v>-17.254108851393902</v>
      </c>
      <c r="H2111">
        <v>0.999999999999999</v>
      </c>
      <c r="I2111">
        <v>43.1626663951617</v>
      </c>
      <c r="J2111" t="s">
        <v>1973</v>
      </c>
      <c r="K2111" t="s">
        <v>25</v>
      </c>
      <c r="L2111" t="s">
        <v>4481</v>
      </c>
      <c r="M2111" t="s">
        <v>4482</v>
      </c>
      <c r="N2111" t="s">
        <v>4483</v>
      </c>
      <c r="O2111" t="s">
        <v>4484</v>
      </c>
      <c r="P2111">
        <v>1.36698294</v>
      </c>
      <c r="Q2111" t="s">
        <v>4485</v>
      </c>
      <c r="R2111" t="s">
        <v>4486</v>
      </c>
      <c r="S2111">
        <v>34447616382</v>
      </c>
      <c r="T2111">
        <v>303.04992909999999</v>
      </c>
      <c r="U2111" t="s">
        <v>31</v>
      </c>
      <c r="V2111" t="s">
        <v>4488</v>
      </c>
      <c r="W2111" t="s">
        <v>23</v>
      </c>
    </row>
    <row r="2112" spans="1:23" x14ac:dyDescent="0.4">
      <c r="A2112">
        <v>2111</v>
      </c>
      <c r="B2112">
        <v>1</v>
      </c>
      <c r="C2112">
        <v>1</v>
      </c>
      <c r="D2112">
        <v>1</v>
      </c>
      <c r="E2112">
        <v>1</v>
      </c>
      <c r="F2112">
        <v>0.254499750588839</v>
      </c>
      <c r="G2112">
        <v>-16.2247297232528</v>
      </c>
      <c r="H2112">
        <v>0.999999999999999</v>
      </c>
      <c r="I2112">
        <v>18.9709654877568</v>
      </c>
      <c r="J2112" t="s">
        <v>1690</v>
      </c>
      <c r="K2112" t="s">
        <v>25</v>
      </c>
      <c r="L2112" t="s">
        <v>1691</v>
      </c>
      <c r="M2112" t="s">
        <v>1692</v>
      </c>
      <c r="N2112" t="s">
        <v>1693</v>
      </c>
      <c r="O2112" t="s">
        <v>1694</v>
      </c>
      <c r="P2112">
        <v>-0.89999997600000003</v>
      </c>
      <c r="Q2112" t="s">
        <v>1695</v>
      </c>
      <c r="R2112" t="s">
        <v>1696</v>
      </c>
      <c r="S2112">
        <v>8677533822</v>
      </c>
      <c r="T2112">
        <v>595.1657467</v>
      </c>
      <c r="U2112" t="s">
        <v>31</v>
      </c>
      <c r="V2112" t="s">
        <v>4489</v>
      </c>
      <c r="W2112" t="s">
        <v>23</v>
      </c>
    </row>
    <row r="2113" spans="1:23" x14ac:dyDescent="0.4">
      <c r="A2113">
        <v>2112</v>
      </c>
      <c r="B2113">
        <v>1</v>
      </c>
      <c r="C2113">
        <v>1</v>
      </c>
      <c r="D2113">
        <v>1</v>
      </c>
      <c r="E2113">
        <v>1</v>
      </c>
      <c r="F2113">
        <v>0.254499750588839</v>
      </c>
      <c r="G2113">
        <v>-16.2247297232528</v>
      </c>
      <c r="H2113" t="s">
        <v>23</v>
      </c>
      <c r="I2113">
        <v>18.9709654877568</v>
      </c>
      <c r="J2113" t="s">
        <v>1690</v>
      </c>
      <c r="K2113" t="s">
        <v>25</v>
      </c>
      <c r="L2113" t="s">
        <v>1691</v>
      </c>
      <c r="M2113" t="s">
        <v>1692</v>
      </c>
      <c r="N2113" t="s">
        <v>1693</v>
      </c>
      <c r="O2113" t="s">
        <v>1694</v>
      </c>
      <c r="P2113">
        <v>-0.89999997600000003</v>
      </c>
      <c r="Q2113" t="s">
        <v>1695</v>
      </c>
      <c r="R2113" t="s">
        <v>1696</v>
      </c>
      <c r="S2113">
        <v>8677533822</v>
      </c>
      <c r="T2113">
        <v>595.1657467</v>
      </c>
      <c r="U2113" t="s">
        <v>31</v>
      </c>
      <c r="V2113" t="s">
        <v>4490</v>
      </c>
      <c r="W2113" t="s">
        <v>23</v>
      </c>
    </row>
    <row r="2114" spans="1:23" x14ac:dyDescent="0.4">
      <c r="A2114">
        <v>2113</v>
      </c>
      <c r="B2114">
        <v>1</v>
      </c>
      <c r="C2114">
        <v>1</v>
      </c>
      <c r="D2114">
        <v>1</v>
      </c>
      <c r="E2114">
        <v>1</v>
      </c>
      <c r="F2114">
        <v>0.25439217459908198</v>
      </c>
      <c r="G2114">
        <v>-304.43743442578301</v>
      </c>
      <c r="H2114" t="s">
        <v>23</v>
      </c>
      <c r="I2114">
        <v>73.9961929409926</v>
      </c>
      <c r="J2114" t="s">
        <v>865</v>
      </c>
      <c r="K2114" t="s">
        <v>25</v>
      </c>
      <c r="L2114" t="s">
        <v>866</v>
      </c>
      <c r="M2114" t="s">
        <v>867</v>
      </c>
      <c r="N2114" t="s">
        <v>868</v>
      </c>
      <c r="O2114" t="s">
        <v>869</v>
      </c>
      <c r="P2114">
        <v>2.9000001000000002</v>
      </c>
      <c r="Q2114">
        <v>78347</v>
      </c>
      <c r="R2114" t="s">
        <v>870</v>
      </c>
      <c r="S2114">
        <v>262146</v>
      </c>
      <c r="T2114">
        <v>449.10783789999999</v>
      </c>
      <c r="U2114" t="s">
        <v>31</v>
      </c>
      <c r="V2114" t="s">
        <v>4491</v>
      </c>
      <c r="W2114" t="s">
        <v>23</v>
      </c>
    </row>
    <row r="2115" spans="1:23" x14ac:dyDescent="0.4">
      <c r="A2115">
        <v>2114</v>
      </c>
      <c r="B2115">
        <v>1</v>
      </c>
      <c r="C2115">
        <v>1</v>
      </c>
      <c r="D2115">
        <v>1</v>
      </c>
      <c r="E2115">
        <v>1</v>
      </c>
      <c r="F2115">
        <v>0.25439217459908198</v>
      </c>
      <c r="G2115">
        <v>-304.43743442578301</v>
      </c>
      <c r="H2115">
        <v>0.999999999999999</v>
      </c>
      <c r="I2115">
        <v>73.9961929409926</v>
      </c>
      <c r="J2115" t="s">
        <v>865</v>
      </c>
      <c r="K2115" t="s">
        <v>25</v>
      </c>
      <c r="L2115" t="s">
        <v>866</v>
      </c>
      <c r="M2115" t="s">
        <v>867</v>
      </c>
      <c r="N2115" t="s">
        <v>868</v>
      </c>
      <c r="O2115" t="s">
        <v>869</v>
      </c>
      <c r="P2115">
        <v>2.9000001000000002</v>
      </c>
      <c r="Q2115">
        <v>78347</v>
      </c>
      <c r="R2115" t="s">
        <v>870</v>
      </c>
      <c r="S2115">
        <v>262146</v>
      </c>
      <c r="T2115">
        <v>449.10783789999999</v>
      </c>
      <c r="U2115" t="s">
        <v>31</v>
      </c>
      <c r="V2115" t="s">
        <v>4492</v>
      </c>
      <c r="W2115" t="s">
        <v>23</v>
      </c>
    </row>
    <row r="2116" spans="1:23" x14ac:dyDescent="0.4">
      <c r="A2116">
        <v>2115</v>
      </c>
      <c r="B2116">
        <v>1</v>
      </c>
      <c r="C2116">
        <v>1</v>
      </c>
      <c r="D2116">
        <v>1</v>
      </c>
      <c r="E2116">
        <v>1</v>
      </c>
      <c r="F2116">
        <v>0.254119902576672</v>
      </c>
      <c r="G2116">
        <v>-37.417038873110798</v>
      </c>
      <c r="H2116" t="s">
        <v>23</v>
      </c>
      <c r="I2116">
        <v>13.365961393593601</v>
      </c>
      <c r="J2116" t="s">
        <v>2502</v>
      </c>
      <c r="K2116" t="s">
        <v>25</v>
      </c>
      <c r="L2116" t="s">
        <v>4493</v>
      </c>
      <c r="M2116" t="s">
        <v>4494</v>
      </c>
      <c r="N2116" t="s">
        <v>4495</v>
      </c>
      <c r="O2116" t="s">
        <v>4496</v>
      </c>
      <c r="P2116">
        <v>-0.10000000100000001</v>
      </c>
      <c r="Q2116" t="s">
        <v>4497</v>
      </c>
      <c r="R2116" t="s">
        <v>4498</v>
      </c>
      <c r="S2116">
        <v>3178578</v>
      </c>
      <c r="T2116">
        <v>609.18139680000002</v>
      </c>
      <c r="U2116" t="s">
        <v>31</v>
      </c>
      <c r="V2116" t="s">
        <v>4499</v>
      </c>
      <c r="W2116" t="s">
        <v>23</v>
      </c>
    </row>
    <row r="2117" spans="1:23" x14ac:dyDescent="0.4">
      <c r="A2117">
        <v>2116</v>
      </c>
      <c r="B2117">
        <v>1</v>
      </c>
      <c r="C2117">
        <v>1</v>
      </c>
      <c r="D2117">
        <v>1</v>
      </c>
      <c r="E2117">
        <v>1</v>
      </c>
      <c r="F2117">
        <v>0.254119902576672</v>
      </c>
      <c r="G2117">
        <v>-37.417038873110798</v>
      </c>
      <c r="H2117">
        <v>0.999999999999999</v>
      </c>
      <c r="I2117">
        <v>13.365961393593601</v>
      </c>
      <c r="J2117" t="s">
        <v>2502</v>
      </c>
      <c r="K2117" t="s">
        <v>25</v>
      </c>
      <c r="L2117" t="s">
        <v>4493</v>
      </c>
      <c r="M2117" t="s">
        <v>4494</v>
      </c>
      <c r="N2117" t="s">
        <v>4495</v>
      </c>
      <c r="O2117" t="s">
        <v>4496</v>
      </c>
      <c r="P2117">
        <v>-0.10000000100000001</v>
      </c>
      <c r="Q2117" t="s">
        <v>4497</v>
      </c>
      <c r="R2117" t="s">
        <v>4498</v>
      </c>
      <c r="S2117">
        <v>3178578</v>
      </c>
      <c r="T2117">
        <v>609.18139680000002</v>
      </c>
      <c r="U2117" t="s">
        <v>31</v>
      </c>
      <c r="V2117" t="s">
        <v>4500</v>
      </c>
      <c r="W2117" t="s">
        <v>23</v>
      </c>
    </row>
    <row r="2118" spans="1:23" x14ac:dyDescent="0.4">
      <c r="A2118">
        <v>2117</v>
      </c>
      <c r="B2118">
        <v>1</v>
      </c>
      <c r="C2118">
        <v>1</v>
      </c>
      <c r="D2118">
        <v>1</v>
      </c>
      <c r="E2118">
        <v>1</v>
      </c>
      <c r="F2118">
        <v>0.254005598030214</v>
      </c>
      <c r="G2118">
        <v>-34.789711290443996</v>
      </c>
      <c r="H2118">
        <v>0.999999999999999</v>
      </c>
      <c r="I2118">
        <v>18.845980156310102</v>
      </c>
      <c r="J2118" t="s">
        <v>1074</v>
      </c>
      <c r="K2118" t="s">
        <v>25</v>
      </c>
      <c r="L2118" t="s">
        <v>3155</v>
      </c>
      <c r="M2118" t="s">
        <v>3156</v>
      </c>
      <c r="N2118" t="s">
        <v>3157</v>
      </c>
      <c r="O2118" t="s">
        <v>3158</v>
      </c>
      <c r="P2118">
        <v>-1.39999998</v>
      </c>
      <c r="Q2118" t="s">
        <v>3159</v>
      </c>
      <c r="R2118" t="s">
        <v>3160</v>
      </c>
      <c r="S2118">
        <v>20629622</v>
      </c>
      <c r="T2118">
        <v>611.16066130000002</v>
      </c>
      <c r="U2118" t="s">
        <v>31</v>
      </c>
      <c r="V2118" t="s">
        <v>4501</v>
      </c>
      <c r="W2118" t="s">
        <v>23</v>
      </c>
    </row>
    <row r="2119" spans="1:23" x14ac:dyDescent="0.4">
      <c r="A2119">
        <v>2118</v>
      </c>
      <c r="B2119">
        <v>1</v>
      </c>
      <c r="C2119">
        <v>1</v>
      </c>
      <c r="D2119">
        <v>1</v>
      </c>
      <c r="E2119">
        <v>1</v>
      </c>
      <c r="F2119">
        <v>0.254005598030214</v>
      </c>
      <c r="G2119">
        <v>-34.789711290443996</v>
      </c>
      <c r="H2119" t="s">
        <v>23</v>
      </c>
      <c r="I2119">
        <v>18.845980156310102</v>
      </c>
      <c r="J2119" t="s">
        <v>1074</v>
      </c>
      <c r="K2119" t="s">
        <v>25</v>
      </c>
      <c r="L2119" t="s">
        <v>3155</v>
      </c>
      <c r="M2119" t="s">
        <v>3156</v>
      </c>
      <c r="N2119" t="s">
        <v>3157</v>
      </c>
      <c r="O2119" t="s">
        <v>3158</v>
      </c>
      <c r="P2119">
        <v>-1.39999998</v>
      </c>
      <c r="Q2119" t="s">
        <v>3159</v>
      </c>
      <c r="R2119" t="s">
        <v>3160</v>
      </c>
      <c r="S2119">
        <v>20629622</v>
      </c>
      <c r="T2119">
        <v>611.16066130000002</v>
      </c>
      <c r="U2119" t="s">
        <v>31</v>
      </c>
      <c r="V2119" t="s">
        <v>4502</v>
      </c>
      <c r="W2119" t="s">
        <v>23</v>
      </c>
    </row>
    <row r="2120" spans="1:23" x14ac:dyDescent="0.4">
      <c r="A2120">
        <v>2119</v>
      </c>
      <c r="B2120">
        <v>1</v>
      </c>
      <c r="C2120">
        <v>1</v>
      </c>
      <c r="D2120">
        <v>1</v>
      </c>
      <c r="E2120">
        <v>1</v>
      </c>
      <c r="F2120">
        <v>0.25385171423728098</v>
      </c>
      <c r="G2120">
        <v>-18.5408901995585</v>
      </c>
      <c r="H2120" t="s">
        <v>23</v>
      </c>
      <c r="I2120">
        <v>4.2753687479087503</v>
      </c>
      <c r="J2120" t="s">
        <v>1690</v>
      </c>
      <c r="K2120" t="s">
        <v>25</v>
      </c>
      <c r="L2120" t="s">
        <v>4503</v>
      </c>
      <c r="M2120" t="s">
        <v>4504</v>
      </c>
      <c r="N2120" t="s">
        <v>4505</v>
      </c>
      <c r="O2120" t="s">
        <v>4506</v>
      </c>
      <c r="P2120">
        <v>-0.40000000600000002</v>
      </c>
      <c r="Q2120" t="s">
        <v>4507</v>
      </c>
      <c r="R2120" t="s">
        <v>4508</v>
      </c>
      <c r="S2120">
        <v>19980382</v>
      </c>
      <c r="T2120">
        <v>595.1657467</v>
      </c>
      <c r="U2120" t="s">
        <v>31</v>
      </c>
      <c r="V2120" t="s">
        <v>4509</v>
      </c>
      <c r="W2120" t="s">
        <v>23</v>
      </c>
    </row>
    <row r="2121" spans="1:23" x14ac:dyDescent="0.4">
      <c r="A2121">
        <v>2120</v>
      </c>
      <c r="B2121">
        <v>1</v>
      </c>
      <c r="C2121">
        <v>1</v>
      </c>
      <c r="D2121">
        <v>1</v>
      </c>
      <c r="E2121">
        <v>1</v>
      </c>
      <c r="F2121">
        <v>0.25385171423728098</v>
      </c>
      <c r="G2121">
        <v>-18.5408901995585</v>
      </c>
      <c r="H2121">
        <v>0.999999999999999</v>
      </c>
      <c r="I2121">
        <v>4.2753687479087503</v>
      </c>
      <c r="J2121" t="s">
        <v>1690</v>
      </c>
      <c r="K2121" t="s">
        <v>25</v>
      </c>
      <c r="L2121" t="s">
        <v>4503</v>
      </c>
      <c r="M2121" t="s">
        <v>4504</v>
      </c>
      <c r="N2121" t="s">
        <v>4505</v>
      </c>
      <c r="O2121" t="s">
        <v>4506</v>
      </c>
      <c r="P2121">
        <v>-0.40000000600000002</v>
      </c>
      <c r="Q2121" t="s">
        <v>4507</v>
      </c>
      <c r="R2121" t="s">
        <v>4508</v>
      </c>
      <c r="S2121">
        <v>19980382</v>
      </c>
      <c r="T2121">
        <v>595.1657467</v>
      </c>
      <c r="U2121" t="s">
        <v>31</v>
      </c>
      <c r="V2121" t="s">
        <v>4510</v>
      </c>
      <c r="W2121" t="s">
        <v>23</v>
      </c>
    </row>
    <row r="2122" spans="1:23" x14ac:dyDescent="0.4">
      <c r="A2122">
        <v>2121</v>
      </c>
      <c r="B2122">
        <v>1</v>
      </c>
      <c r="C2122">
        <v>1</v>
      </c>
      <c r="D2122">
        <v>1</v>
      </c>
      <c r="E2122">
        <v>2</v>
      </c>
      <c r="F2122">
        <v>0.25379050044502799</v>
      </c>
      <c r="G2122">
        <v>-107.715671224346</v>
      </c>
      <c r="H2122" t="s">
        <v>23</v>
      </c>
      <c r="I2122">
        <v>30.614763170238799</v>
      </c>
      <c r="J2122" t="s">
        <v>3322</v>
      </c>
      <c r="K2122" t="s">
        <v>25</v>
      </c>
      <c r="L2122" t="s">
        <v>3323</v>
      </c>
      <c r="M2122" t="s">
        <v>3324</v>
      </c>
      <c r="N2122" t="s">
        <v>3325</v>
      </c>
      <c r="O2122" t="s">
        <v>3326</v>
      </c>
      <c r="P2122">
        <v>2.6852800800000001</v>
      </c>
      <c r="Q2122" t="s">
        <v>3327</v>
      </c>
      <c r="R2122" t="s">
        <v>3328</v>
      </c>
      <c r="S2122">
        <v>17266829694</v>
      </c>
      <c r="T2122">
        <v>213.1022395</v>
      </c>
      <c r="U2122" t="s">
        <v>31</v>
      </c>
      <c r="V2122" t="s">
        <v>4511</v>
      </c>
      <c r="W2122" t="s">
        <v>23</v>
      </c>
    </row>
    <row r="2123" spans="1:23" x14ac:dyDescent="0.4">
      <c r="A2123">
        <v>2122</v>
      </c>
      <c r="B2123">
        <v>1</v>
      </c>
      <c r="C2123">
        <v>1</v>
      </c>
      <c r="D2123">
        <v>1</v>
      </c>
      <c r="E2123">
        <v>2</v>
      </c>
      <c r="F2123">
        <v>0.25379050044502799</v>
      </c>
      <c r="G2123">
        <v>-107.715671224346</v>
      </c>
      <c r="H2123">
        <v>0.10050251256281401</v>
      </c>
      <c r="I2123">
        <v>30.614763170238799</v>
      </c>
      <c r="J2123" t="s">
        <v>3322</v>
      </c>
      <c r="K2123" t="s">
        <v>25</v>
      </c>
      <c r="L2123" t="s">
        <v>3323</v>
      </c>
      <c r="M2123" t="s">
        <v>3324</v>
      </c>
      <c r="N2123" t="s">
        <v>3325</v>
      </c>
      <c r="O2123" t="s">
        <v>3326</v>
      </c>
      <c r="P2123">
        <v>2.6852800800000001</v>
      </c>
      <c r="Q2123" t="s">
        <v>3327</v>
      </c>
      <c r="R2123" t="s">
        <v>3328</v>
      </c>
      <c r="S2123">
        <v>17266829694</v>
      </c>
      <c r="T2123">
        <v>213.1022395</v>
      </c>
      <c r="U2123" t="s">
        <v>31</v>
      </c>
      <c r="V2123" t="s">
        <v>4512</v>
      </c>
      <c r="W2123" t="s">
        <v>23</v>
      </c>
    </row>
    <row r="2124" spans="1:23" x14ac:dyDescent="0.4">
      <c r="A2124">
        <v>2123</v>
      </c>
      <c r="B2124">
        <v>1</v>
      </c>
      <c r="C2124">
        <v>1</v>
      </c>
      <c r="D2124">
        <v>1</v>
      </c>
      <c r="E2124">
        <v>1</v>
      </c>
      <c r="F2124">
        <v>0.25363540340951801</v>
      </c>
      <c r="G2124">
        <v>-103.39980732582301</v>
      </c>
      <c r="H2124" t="s">
        <v>23</v>
      </c>
      <c r="I2124">
        <v>24.799594944448302</v>
      </c>
      <c r="J2124" t="s">
        <v>2842</v>
      </c>
      <c r="K2124" t="s">
        <v>25</v>
      </c>
      <c r="L2124" t="s">
        <v>2843</v>
      </c>
      <c r="M2124" t="s">
        <v>2844</v>
      </c>
      <c r="N2124" t="s">
        <v>2845</v>
      </c>
      <c r="O2124" t="s">
        <v>2846</v>
      </c>
      <c r="P2124">
        <v>0.60836017099999995</v>
      </c>
      <c r="Q2124" t="s">
        <v>2847</v>
      </c>
      <c r="R2124" t="s">
        <v>2848</v>
      </c>
      <c r="S2124">
        <v>121383790</v>
      </c>
      <c r="T2124">
        <v>218.084541</v>
      </c>
      <c r="U2124" t="s">
        <v>31</v>
      </c>
      <c r="V2124" t="s">
        <v>4513</v>
      </c>
      <c r="W2124" t="s">
        <v>23</v>
      </c>
    </row>
    <row r="2125" spans="1:23" x14ac:dyDescent="0.4">
      <c r="A2125">
        <v>2124</v>
      </c>
      <c r="B2125">
        <v>1</v>
      </c>
      <c r="C2125">
        <v>1</v>
      </c>
      <c r="D2125">
        <v>1</v>
      </c>
      <c r="E2125">
        <v>1</v>
      </c>
      <c r="F2125">
        <v>0.25363540340951801</v>
      </c>
      <c r="G2125">
        <v>-103.39980732582301</v>
      </c>
      <c r="H2125">
        <v>0.999999999999999</v>
      </c>
      <c r="I2125">
        <v>24.799594944448302</v>
      </c>
      <c r="J2125" t="s">
        <v>2842</v>
      </c>
      <c r="K2125" t="s">
        <v>25</v>
      </c>
      <c r="L2125" t="s">
        <v>2843</v>
      </c>
      <c r="M2125" t="s">
        <v>2844</v>
      </c>
      <c r="N2125" t="s">
        <v>2845</v>
      </c>
      <c r="O2125" t="s">
        <v>2846</v>
      </c>
      <c r="P2125">
        <v>0.60836017099999995</v>
      </c>
      <c r="Q2125" t="s">
        <v>2847</v>
      </c>
      <c r="R2125" t="s">
        <v>2848</v>
      </c>
      <c r="S2125">
        <v>121383790</v>
      </c>
      <c r="T2125">
        <v>218.084541</v>
      </c>
      <c r="U2125" t="s">
        <v>31</v>
      </c>
      <c r="V2125" t="s">
        <v>4514</v>
      </c>
      <c r="W2125" t="s">
        <v>23</v>
      </c>
    </row>
    <row r="2126" spans="1:23" x14ac:dyDescent="0.4">
      <c r="A2126">
        <v>2125</v>
      </c>
      <c r="B2126">
        <v>1</v>
      </c>
      <c r="C2126">
        <v>1</v>
      </c>
      <c r="D2126">
        <v>1</v>
      </c>
      <c r="E2126">
        <v>1</v>
      </c>
      <c r="F2126">
        <v>0.25302789357241101</v>
      </c>
      <c r="G2126">
        <v>-102.798372531083</v>
      </c>
      <c r="H2126" t="s">
        <v>23</v>
      </c>
      <c r="I2126">
        <v>30.9678077106412</v>
      </c>
      <c r="J2126" t="s">
        <v>2341</v>
      </c>
      <c r="K2126" t="s">
        <v>25</v>
      </c>
      <c r="L2126" t="s">
        <v>2717</v>
      </c>
      <c r="M2126" t="s">
        <v>2718</v>
      </c>
      <c r="N2126" t="s">
        <v>2719</v>
      </c>
      <c r="O2126" t="s">
        <v>2720</v>
      </c>
      <c r="P2126">
        <v>1.12928009</v>
      </c>
      <c r="Q2126" t="s">
        <v>2721</v>
      </c>
      <c r="R2126" t="s">
        <v>2722</v>
      </c>
      <c r="S2126">
        <v>51559696738</v>
      </c>
      <c r="T2126">
        <v>182.08116999999999</v>
      </c>
      <c r="U2126" t="s">
        <v>31</v>
      </c>
      <c r="V2126" t="s">
        <v>4515</v>
      </c>
      <c r="W2126" t="s">
        <v>23</v>
      </c>
    </row>
    <row r="2127" spans="1:23" x14ac:dyDescent="0.4">
      <c r="A2127">
        <v>2126</v>
      </c>
      <c r="B2127">
        <v>1</v>
      </c>
      <c r="C2127">
        <v>1</v>
      </c>
      <c r="D2127">
        <v>1</v>
      </c>
      <c r="E2127">
        <v>1</v>
      </c>
      <c r="F2127">
        <v>0.25302789357241101</v>
      </c>
      <c r="G2127">
        <v>-102.798372531083</v>
      </c>
      <c r="H2127">
        <v>0.999999999999999</v>
      </c>
      <c r="I2127">
        <v>30.9678077106412</v>
      </c>
      <c r="J2127" t="s">
        <v>2341</v>
      </c>
      <c r="K2127" t="s">
        <v>25</v>
      </c>
      <c r="L2127" t="s">
        <v>2717</v>
      </c>
      <c r="M2127" t="s">
        <v>2718</v>
      </c>
      <c r="N2127" t="s">
        <v>2719</v>
      </c>
      <c r="O2127" t="s">
        <v>2720</v>
      </c>
      <c r="P2127">
        <v>1.12928009</v>
      </c>
      <c r="Q2127" t="s">
        <v>2721</v>
      </c>
      <c r="R2127" t="s">
        <v>2722</v>
      </c>
      <c r="S2127">
        <v>51559696738</v>
      </c>
      <c r="T2127">
        <v>182.08116999999999</v>
      </c>
      <c r="U2127" t="s">
        <v>31</v>
      </c>
      <c r="V2127" t="s">
        <v>4516</v>
      </c>
      <c r="W2127" t="s">
        <v>23</v>
      </c>
    </row>
    <row r="2128" spans="1:23" x14ac:dyDescent="0.4">
      <c r="A2128">
        <v>2127</v>
      </c>
      <c r="B2128">
        <v>1</v>
      </c>
      <c r="C2128">
        <v>1</v>
      </c>
      <c r="D2128">
        <v>1</v>
      </c>
      <c r="E2128">
        <v>1</v>
      </c>
      <c r="F2128">
        <v>0.25298726566864699</v>
      </c>
      <c r="G2128">
        <v>-332.51266964706298</v>
      </c>
      <c r="H2128" t="s">
        <v>23</v>
      </c>
      <c r="I2128">
        <v>112.45106025353699</v>
      </c>
      <c r="J2128" t="s">
        <v>4517</v>
      </c>
      <c r="K2128" t="s">
        <v>25</v>
      </c>
      <c r="L2128" t="s">
        <v>4518</v>
      </c>
      <c r="M2128" t="s">
        <v>4519</v>
      </c>
      <c r="N2128" t="s">
        <v>4520</v>
      </c>
      <c r="O2128" t="s">
        <v>4521</v>
      </c>
      <c r="P2128">
        <v>2.2999999500000001</v>
      </c>
      <c r="Q2128" t="s">
        <v>4522</v>
      </c>
      <c r="R2128" t="s">
        <v>4523</v>
      </c>
      <c r="S2128">
        <v>262210</v>
      </c>
      <c r="T2128">
        <v>478.2224142</v>
      </c>
      <c r="U2128" t="s">
        <v>31</v>
      </c>
      <c r="V2128" t="s">
        <v>4524</v>
      </c>
      <c r="W2128" t="s">
        <v>23</v>
      </c>
    </row>
    <row r="2129" spans="1:23" x14ac:dyDescent="0.4">
      <c r="A2129">
        <v>2128</v>
      </c>
      <c r="B2129">
        <v>1</v>
      </c>
      <c r="C2129">
        <v>1</v>
      </c>
      <c r="D2129">
        <v>1</v>
      </c>
      <c r="E2129">
        <v>1</v>
      </c>
      <c r="F2129">
        <v>0.25298726566864699</v>
      </c>
      <c r="G2129">
        <v>-332.51266964706298</v>
      </c>
      <c r="H2129">
        <v>0.99899497487437094</v>
      </c>
      <c r="I2129">
        <v>112.45106025353699</v>
      </c>
      <c r="J2129" t="s">
        <v>4517</v>
      </c>
      <c r="K2129" t="s">
        <v>25</v>
      </c>
      <c r="L2129" t="s">
        <v>4518</v>
      </c>
      <c r="M2129" t="s">
        <v>4519</v>
      </c>
      <c r="N2129" t="s">
        <v>4520</v>
      </c>
      <c r="O2129" t="s">
        <v>4521</v>
      </c>
      <c r="P2129">
        <v>2.2999999500000001</v>
      </c>
      <c r="Q2129" t="s">
        <v>4522</v>
      </c>
      <c r="R2129" t="s">
        <v>4523</v>
      </c>
      <c r="S2129">
        <v>262210</v>
      </c>
      <c r="T2129">
        <v>478.2224142</v>
      </c>
      <c r="U2129" t="s">
        <v>31</v>
      </c>
      <c r="V2129" t="s">
        <v>4525</v>
      </c>
      <c r="W2129" t="s">
        <v>23</v>
      </c>
    </row>
    <row r="2130" spans="1:23" x14ac:dyDescent="0.4">
      <c r="A2130">
        <v>2129</v>
      </c>
      <c r="B2130">
        <v>1</v>
      </c>
      <c r="C2130">
        <v>1</v>
      </c>
      <c r="D2130">
        <v>1</v>
      </c>
      <c r="E2130">
        <v>1</v>
      </c>
      <c r="F2130">
        <v>0.25295713085475702</v>
      </c>
      <c r="G2130">
        <v>-39.717886544878702</v>
      </c>
      <c r="H2130" t="s">
        <v>23</v>
      </c>
      <c r="I2130">
        <v>26.441444116673502</v>
      </c>
      <c r="J2130" t="s">
        <v>1681</v>
      </c>
      <c r="K2130" t="s">
        <v>25</v>
      </c>
      <c r="L2130" t="s">
        <v>1682</v>
      </c>
      <c r="M2130" t="s">
        <v>1683</v>
      </c>
      <c r="N2130" t="s">
        <v>1684</v>
      </c>
      <c r="O2130" t="s">
        <v>1685</v>
      </c>
      <c r="P2130">
        <v>2.1225359400000001</v>
      </c>
      <c r="Q2130" t="s">
        <v>1686</v>
      </c>
      <c r="R2130" t="s">
        <v>1687</v>
      </c>
      <c r="S2130">
        <v>86829438</v>
      </c>
      <c r="T2130">
        <v>169.07602</v>
      </c>
      <c r="U2130" t="s">
        <v>31</v>
      </c>
      <c r="V2130" t="s">
        <v>4526</v>
      </c>
      <c r="W2130" t="s">
        <v>23</v>
      </c>
    </row>
    <row r="2131" spans="1:23" x14ac:dyDescent="0.4">
      <c r="A2131">
        <v>2130</v>
      </c>
      <c r="B2131">
        <v>1</v>
      </c>
      <c r="C2131">
        <v>1</v>
      </c>
      <c r="D2131">
        <v>1</v>
      </c>
      <c r="E2131">
        <v>1</v>
      </c>
      <c r="F2131">
        <v>0.25295713085475702</v>
      </c>
      <c r="G2131">
        <v>-39.717886544878702</v>
      </c>
      <c r="H2131">
        <v>0.999999999999999</v>
      </c>
      <c r="I2131">
        <v>26.441444116673502</v>
      </c>
      <c r="J2131" t="s">
        <v>1681</v>
      </c>
      <c r="K2131" t="s">
        <v>25</v>
      </c>
      <c r="L2131" t="s">
        <v>1682</v>
      </c>
      <c r="M2131" t="s">
        <v>1683</v>
      </c>
      <c r="N2131" t="s">
        <v>1684</v>
      </c>
      <c r="O2131" t="s">
        <v>1685</v>
      </c>
      <c r="P2131">
        <v>2.1225359400000001</v>
      </c>
      <c r="Q2131" t="s">
        <v>1686</v>
      </c>
      <c r="R2131" t="s">
        <v>1687</v>
      </c>
      <c r="S2131">
        <v>86829438</v>
      </c>
      <c r="T2131">
        <v>169.07602</v>
      </c>
      <c r="U2131" t="s">
        <v>31</v>
      </c>
      <c r="V2131" t="s">
        <v>4527</v>
      </c>
      <c r="W2131" t="s">
        <v>23</v>
      </c>
    </row>
    <row r="2132" spans="1:23" x14ac:dyDescent="0.4">
      <c r="A2132">
        <v>2131</v>
      </c>
      <c r="B2132">
        <v>1</v>
      </c>
      <c r="C2132">
        <v>1</v>
      </c>
      <c r="D2132">
        <v>1</v>
      </c>
      <c r="E2132">
        <v>1</v>
      </c>
      <c r="F2132">
        <v>0.25278194549986699</v>
      </c>
      <c r="G2132">
        <v>-107.03407340272599</v>
      </c>
      <c r="H2132" t="s">
        <v>23</v>
      </c>
      <c r="I2132">
        <v>11.6249579845705</v>
      </c>
      <c r="J2132" t="s">
        <v>2842</v>
      </c>
      <c r="K2132" t="s">
        <v>25</v>
      </c>
      <c r="L2132" t="s">
        <v>2843</v>
      </c>
      <c r="M2132" t="s">
        <v>2844</v>
      </c>
      <c r="N2132" t="s">
        <v>2845</v>
      </c>
      <c r="O2132" t="s">
        <v>2846</v>
      </c>
      <c r="P2132">
        <v>0.60836017099999995</v>
      </c>
      <c r="Q2132" t="s">
        <v>2847</v>
      </c>
      <c r="R2132" t="s">
        <v>2848</v>
      </c>
      <c r="S2132">
        <v>121383790</v>
      </c>
      <c r="T2132">
        <v>218.084541</v>
      </c>
      <c r="U2132" t="s">
        <v>31</v>
      </c>
      <c r="V2132" t="s">
        <v>4528</v>
      </c>
      <c r="W2132" t="s">
        <v>23</v>
      </c>
    </row>
    <row r="2133" spans="1:23" x14ac:dyDescent="0.4">
      <c r="A2133">
        <v>2132</v>
      </c>
      <c r="B2133">
        <v>1</v>
      </c>
      <c r="C2133">
        <v>1</v>
      </c>
      <c r="D2133">
        <v>1</v>
      </c>
      <c r="E2133">
        <v>1</v>
      </c>
      <c r="F2133">
        <v>0.25278194549986699</v>
      </c>
      <c r="G2133">
        <v>-107.03407340272599</v>
      </c>
      <c r="H2133">
        <v>0.999999999999999</v>
      </c>
      <c r="I2133">
        <v>11.6249579845705</v>
      </c>
      <c r="J2133" t="s">
        <v>2842</v>
      </c>
      <c r="K2133" t="s">
        <v>25</v>
      </c>
      <c r="L2133" t="s">
        <v>2843</v>
      </c>
      <c r="M2133" t="s">
        <v>2844</v>
      </c>
      <c r="N2133" t="s">
        <v>2845</v>
      </c>
      <c r="O2133" t="s">
        <v>2846</v>
      </c>
      <c r="P2133">
        <v>0.60836017099999995</v>
      </c>
      <c r="Q2133" t="s">
        <v>2847</v>
      </c>
      <c r="R2133" t="s">
        <v>2848</v>
      </c>
      <c r="S2133">
        <v>121383790</v>
      </c>
      <c r="T2133">
        <v>218.084541</v>
      </c>
      <c r="U2133" t="s">
        <v>31</v>
      </c>
      <c r="V2133" t="s">
        <v>4529</v>
      </c>
      <c r="W2133" t="s">
        <v>23</v>
      </c>
    </row>
    <row r="2134" spans="1:23" x14ac:dyDescent="0.4">
      <c r="A2134">
        <v>2133</v>
      </c>
      <c r="B2134">
        <v>1</v>
      </c>
      <c r="C2134">
        <v>1</v>
      </c>
      <c r="D2134">
        <v>1</v>
      </c>
      <c r="E2134">
        <v>1</v>
      </c>
      <c r="F2134">
        <v>0.25271257158642002</v>
      </c>
      <c r="G2134">
        <v>-266.27192757781802</v>
      </c>
      <c r="H2134">
        <v>0.99849246231155697</v>
      </c>
      <c r="I2134">
        <v>55.393629853079098</v>
      </c>
      <c r="J2134" t="s">
        <v>865</v>
      </c>
      <c r="K2134" t="s">
        <v>25</v>
      </c>
      <c r="L2134" t="s">
        <v>866</v>
      </c>
      <c r="M2134" t="s">
        <v>867</v>
      </c>
      <c r="N2134" t="s">
        <v>868</v>
      </c>
      <c r="O2134" t="s">
        <v>869</v>
      </c>
      <c r="P2134">
        <v>2.9000001000000002</v>
      </c>
      <c r="Q2134">
        <v>78347</v>
      </c>
      <c r="R2134" t="s">
        <v>870</v>
      </c>
      <c r="S2134">
        <v>262146</v>
      </c>
      <c r="T2134">
        <v>449.10783789999999</v>
      </c>
      <c r="U2134" t="s">
        <v>31</v>
      </c>
      <c r="V2134" t="s">
        <v>4530</v>
      </c>
      <c r="W2134" t="s">
        <v>23</v>
      </c>
    </row>
    <row r="2135" spans="1:23" x14ac:dyDescent="0.4">
      <c r="A2135">
        <v>2134</v>
      </c>
      <c r="B2135">
        <v>1</v>
      </c>
      <c r="C2135">
        <v>1</v>
      </c>
      <c r="D2135">
        <v>1</v>
      </c>
      <c r="E2135">
        <v>1</v>
      </c>
      <c r="F2135">
        <v>0.25271257158642002</v>
      </c>
      <c r="G2135">
        <v>-266.27192757781802</v>
      </c>
      <c r="H2135" t="s">
        <v>23</v>
      </c>
      <c r="I2135">
        <v>55.393629853079098</v>
      </c>
      <c r="J2135" t="s">
        <v>865</v>
      </c>
      <c r="K2135" t="s">
        <v>25</v>
      </c>
      <c r="L2135" t="s">
        <v>866</v>
      </c>
      <c r="M2135" t="s">
        <v>867</v>
      </c>
      <c r="N2135" t="s">
        <v>868</v>
      </c>
      <c r="O2135" t="s">
        <v>869</v>
      </c>
      <c r="P2135">
        <v>2.9000001000000002</v>
      </c>
      <c r="Q2135">
        <v>78347</v>
      </c>
      <c r="R2135" t="s">
        <v>870</v>
      </c>
      <c r="S2135">
        <v>262146</v>
      </c>
      <c r="T2135">
        <v>449.10783789999999</v>
      </c>
      <c r="U2135" t="s">
        <v>31</v>
      </c>
      <c r="V2135" t="s">
        <v>4531</v>
      </c>
      <c r="W2135" t="s">
        <v>23</v>
      </c>
    </row>
    <row r="2136" spans="1:23" x14ac:dyDescent="0.4">
      <c r="A2136">
        <v>2135</v>
      </c>
      <c r="B2136">
        <v>1</v>
      </c>
      <c r="C2136">
        <v>2</v>
      </c>
      <c r="D2136">
        <v>1</v>
      </c>
      <c r="E2136">
        <v>2</v>
      </c>
      <c r="F2136">
        <v>0.252485825712012</v>
      </c>
      <c r="G2136">
        <v>-198.23900860760301</v>
      </c>
      <c r="H2136">
        <v>1.30653266331658E-2</v>
      </c>
      <c r="I2136">
        <v>11.8017628905395</v>
      </c>
      <c r="J2136" t="s">
        <v>4532</v>
      </c>
      <c r="K2136" t="s">
        <v>25</v>
      </c>
      <c r="L2136" t="s">
        <v>4533</v>
      </c>
      <c r="M2136" t="s">
        <v>4534</v>
      </c>
      <c r="N2136" t="s">
        <v>28</v>
      </c>
      <c r="O2136" t="s">
        <v>4535</v>
      </c>
      <c r="P2136">
        <v>0.68909364900000003</v>
      </c>
      <c r="R2136" t="s">
        <v>4536</v>
      </c>
      <c r="S2136">
        <v>2129920</v>
      </c>
      <c r="T2136">
        <v>493.13459999999998</v>
      </c>
      <c r="U2136" t="s">
        <v>31</v>
      </c>
      <c r="V2136" t="s">
        <v>4537</v>
      </c>
      <c r="W2136" t="s">
        <v>23</v>
      </c>
    </row>
    <row r="2137" spans="1:23" x14ac:dyDescent="0.4">
      <c r="A2137">
        <v>2136</v>
      </c>
      <c r="B2137">
        <v>1</v>
      </c>
      <c r="C2137">
        <v>1</v>
      </c>
      <c r="D2137">
        <v>1</v>
      </c>
      <c r="E2137">
        <v>1</v>
      </c>
      <c r="F2137">
        <v>0.25235417685144301</v>
      </c>
      <c r="G2137">
        <v>-121.861159160478</v>
      </c>
      <c r="H2137" t="s">
        <v>23</v>
      </c>
      <c r="I2137">
        <v>6.8461689819425802</v>
      </c>
      <c r="J2137" t="s">
        <v>1252</v>
      </c>
      <c r="K2137" t="s">
        <v>25</v>
      </c>
      <c r="L2137" t="s">
        <v>1253</v>
      </c>
      <c r="M2137" t="s">
        <v>1254</v>
      </c>
      <c r="N2137" t="s">
        <v>1255</v>
      </c>
      <c r="O2137" t="s">
        <v>1256</v>
      </c>
      <c r="P2137">
        <v>1.5</v>
      </c>
      <c r="Q2137" t="s">
        <v>1257</v>
      </c>
      <c r="R2137" t="s">
        <v>1258</v>
      </c>
      <c r="S2137">
        <v>87605326</v>
      </c>
      <c r="T2137">
        <v>176.01983269999999</v>
      </c>
      <c r="U2137" t="s">
        <v>31</v>
      </c>
      <c r="V2137" t="s">
        <v>4538</v>
      </c>
      <c r="W2137" t="s">
        <v>23</v>
      </c>
    </row>
    <row r="2138" spans="1:23" x14ac:dyDescent="0.4">
      <c r="A2138">
        <v>2137</v>
      </c>
      <c r="B2138">
        <v>1</v>
      </c>
      <c r="C2138">
        <v>1</v>
      </c>
      <c r="D2138">
        <v>1</v>
      </c>
      <c r="E2138">
        <v>1</v>
      </c>
      <c r="F2138">
        <v>0.25235417685144301</v>
      </c>
      <c r="G2138">
        <v>-121.861159160478</v>
      </c>
      <c r="H2138">
        <v>0.999999999999999</v>
      </c>
      <c r="I2138">
        <v>6.8461689819425802</v>
      </c>
      <c r="J2138" t="s">
        <v>1252</v>
      </c>
      <c r="K2138" t="s">
        <v>25</v>
      </c>
      <c r="L2138" t="s">
        <v>1253</v>
      </c>
      <c r="M2138" t="s">
        <v>1254</v>
      </c>
      <c r="N2138" t="s">
        <v>1255</v>
      </c>
      <c r="O2138" t="s">
        <v>1256</v>
      </c>
      <c r="P2138">
        <v>1.5</v>
      </c>
      <c r="Q2138" t="s">
        <v>1257</v>
      </c>
      <c r="R2138" t="s">
        <v>1258</v>
      </c>
      <c r="S2138">
        <v>87605326</v>
      </c>
      <c r="T2138">
        <v>176.01983269999999</v>
      </c>
      <c r="U2138" t="s">
        <v>31</v>
      </c>
      <c r="V2138" t="s">
        <v>4539</v>
      </c>
      <c r="W2138" t="s">
        <v>23</v>
      </c>
    </row>
    <row r="2139" spans="1:23" x14ac:dyDescent="0.4">
      <c r="A2139">
        <v>2138</v>
      </c>
      <c r="B2139">
        <v>1</v>
      </c>
      <c r="C2139">
        <v>3</v>
      </c>
      <c r="D2139">
        <v>1</v>
      </c>
      <c r="E2139">
        <v>2</v>
      </c>
      <c r="F2139">
        <v>0.25231550298508298</v>
      </c>
      <c r="G2139">
        <v>-34.440149405082799</v>
      </c>
      <c r="H2139">
        <v>0.95427135678391894</v>
      </c>
      <c r="I2139">
        <v>23.0424417941665</v>
      </c>
      <c r="J2139" t="s">
        <v>2455</v>
      </c>
      <c r="K2139" t="s">
        <v>25</v>
      </c>
      <c r="L2139" t="s">
        <v>2456</v>
      </c>
      <c r="M2139" t="s">
        <v>2457</v>
      </c>
      <c r="N2139" t="s">
        <v>2458</v>
      </c>
      <c r="O2139" t="s">
        <v>2459</v>
      </c>
      <c r="P2139">
        <v>-2</v>
      </c>
      <c r="Q2139" t="s">
        <v>2460</v>
      </c>
      <c r="R2139" t="s">
        <v>2461</v>
      </c>
      <c r="S2139">
        <v>3702802</v>
      </c>
      <c r="T2139">
        <v>741.22366</v>
      </c>
      <c r="U2139" t="s">
        <v>31</v>
      </c>
      <c r="V2139" t="s">
        <v>4540</v>
      </c>
      <c r="W2139" t="s">
        <v>23</v>
      </c>
    </row>
    <row r="2140" spans="1:23" x14ac:dyDescent="0.4">
      <c r="A2140">
        <v>2139</v>
      </c>
      <c r="B2140">
        <v>1</v>
      </c>
      <c r="C2140">
        <v>1</v>
      </c>
      <c r="D2140">
        <v>1</v>
      </c>
      <c r="E2140">
        <v>1</v>
      </c>
      <c r="F2140">
        <v>0.25215870476229402</v>
      </c>
      <c r="G2140">
        <v>-73.572519866140098</v>
      </c>
      <c r="H2140">
        <v>0.999999999999999</v>
      </c>
      <c r="I2140">
        <v>11.833290889729099</v>
      </c>
      <c r="J2140" t="s">
        <v>4135</v>
      </c>
      <c r="K2140" t="s">
        <v>25</v>
      </c>
      <c r="L2140" t="s">
        <v>4136</v>
      </c>
      <c r="M2140" t="s">
        <v>4137</v>
      </c>
      <c r="N2140" t="s">
        <v>4138</v>
      </c>
      <c r="O2140" t="s">
        <v>4139</v>
      </c>
      <c r="P2140">
        <v>4.1234784099999997</v>
      </c>
      <c r="Q2140" t="s">
        <v>4140</v>
      </c>
      <c r="R2140" t="s">
        <v>4141</v>
      </c>
      <c r="S2140">
        <v>86960502</v>
      </c>
      <c r="T2140">
        <v>247.1229749</v>
      </c>
      <c r="U2140" t="s">
        <v>31</v>
      </c>
      <c r="V2140" t="s">
        <v>4541</v>
      </c>
      <c r="W2140" t="s">
        <v>23</v>
      </c>
    </row>
    <row r="2141" spans="1:23" x14ac:dyDescent="0.4">
      <c r="A2141">
        <v>2140</v>
      </c>
      <c r="B2141">
        <v>1</v>
      </c>
      <c r="C2141">
        <v>1</v>
      </c>
      <c r="D2141">
        <v>1</v>
      </c>
      <c r="E2141">
        <v>1</v>
      </c>
      <c r="F2141">
        <v>0.25215870476229402</v>
      </c>
      <c r="G2141">
        <v>-73.572519866140098</v>
      </c>
      <c r="H2141" t="s">
        <v>23</v>
      </c>
      <c r="I2141">
        <v>11.833290889729099</v>
      </c>
      <c r="J2141" t="s">
        <v>4135</v>
      </c>
      <c r="K2141" t="s">
        <v>25</v>
      </c>
      <c r="L2141" t="s">
        <v>4136</v>
      </c>
      <c r="M2141" t="s">
        <v>4137</v>
      </c>
      <c r="N2141" t="s">
        <v>4138</v>
      </c>
      <c r="O2141" t="s">
        <v>4139</v>
      </c>
      <c r="P2141">
        <v>4.1234784099999997</v>
      </c>
      <c r="Q2141" t="s">
        <v>4140</v>
      </c>
      <c r="R2141" t="s">
        <v>4141</v>
      </c>
      <c r="S2141">
        <v>86960502</v>
      </c>
      <c r="T2141">
        <v>247.1229749</v>
      </c>
      <c r="U2141" t="s">
        <v>31</v>
      </c>
      <c r="V2141" t="s">
        <v>4542</v>
      </c>
      <c r="W2141" t="s">
        <v>23</v>
      </c>
    </row>
    <row r="2142" spans="1:23" x14ac:dyDescent="0.4">
      <c r="A2142">
        <v>2141</v>
      </c>
      <c r="B2142">
        <v>1</v>
      </c>
      <c r="C2142">
        <v>3</v>
      </c>
      <c r="D2142">
        <v>1</v>
      </c>
      <c r="E2142">
        <v>1</v>
      </c>
      <c r="F2142">
        <v>0.25206518629194902</v>
      </c>
      <c r="G2142">
        <v>-487.90784948135502</v>
      </c>
      <c r="H2142" t="s">
        <v>23</v>
      </c>
      <c r="I2142">
        <v>8.9703363899666595</v>
      </c>
      <c r="J2142" t="s">
        <v>2180</v>
      </c>
      <c r="K2142" t="s">
        <v>25</v>
      </c>
      <c r="L2142" t="s">
        <v>2181</v>
      </c>
      <c r="M2142" t="s">
        <v>2182</v>
      </c>
      <c r="N2142" t="s">
        <v>28</v>
      </c>
      <c r="O2142" t="s">
        <v>2183</v>
      </c>
      <c r="P2142">
        <v>-2.15272737</v>
      </c>
      <c r="Q2142" t="s">
        <v>2184</v>
      </c>
      <c r="R2142" t="s">
        <v>2185</v>
      </c>
      <c r="S2142">
        <v>16777218</v>
      </c>
      <c r="T2142">
        <v>717.36466170000006</v>
      </c>
      <c r="U2142" t="s">
        <v>31</v>
      </c>
      <c r="V2142" t="s">
        <v>4543</v>
      </c>
      <c r="W2142" t="s">
        <v>23</v>
      </c>
    </row>
    <row r="2143" spans="1:23" x14ac:dyDescent="0.4">
      <c r="A2143">
        <v>2142</v>
      </c>
      <c r="B2143">
        <v>1</v>
      </c>
      <c r="C2143">
        <v>3</v>
      </c>
      <c r="D2143">
        <v>1</v>
      </c>
      <c r="E2143">
        <v>1</v>
      </c>
      <c r="F2143">
        <v>0.25206518629194902</v>
      </c>
      <c r="G2143">
        <v>-487.90784948135502</v>
      </c>
      <c r="H2143">
        <v>0.999999999999999</v>
      </c>
      <c r="I2143">
        <v>8.9703363899666595</v>
      </c>
      <c r="J2143" t="s">
        <v>2180</v>
      </c>
      <c r="K2143" t="s">
        <v>25</v>
      </c>
      <c r="L2143" t="s">
        <v>2181</v>
      </c>
      <c r="M2143" t="s">
        <v>2182</v>
      </c>
      <c r="N2143" t="s">
        <v>28</v>
      </c>
      <c r="O2143" t="s">
        <v>2183</v>
      </c>
      <c r="P2143">
        <v>-2.15272737</v>
      </c>
      <c r="Q2143" t="s">
        <v>2184</v>
      </c>
      <c r="R2143" t="s">
        <v>2185</v>
      </c>
      <c r="S2143">
        <v>16777218</v>
      </c>
      <c r="T2143">
        <v>717.36466170000006</v>
      </c>
      <c r="U2143" t="s">
        <v>31</v>
      </c>
      <c r="V2143" t="s">
        <v>4544</v>
      </c>
      <c r="W2143" t="s">
        <v>23</v>
      </c>
    </row>
    <row r="2144" spans="1:23" x14ac:dyDescent="0.4">
      <c r="A2144">
        <v>2143</v>
      </c>
      <c r="B2144">
        <v>1</v>
      </c>
      <c r="C2144">
        <v>1</v>
      </c>
      <c r="D2144">
        <v>1</v>
      </c>
      <c r="E2144">
        <v>1</v>
      </c>
      <c r="F2144">
        <v>0.25194033427731199</v>
      </c>
      <c r="G2144">
        <v>-116.485163576518</v>
      </c>
      <c r="H2144" t="s">
        <v>23</v>
      </c>
      <c r="I2144">
        <v>45.878404668623503</v>
      </c>
      <c r="J2144" t="s">
        <v>4545</v>
      </c>
      <c r="K2144" t="s">
        <v>25</v>
      </c>
      <c r="L2144" t="s">
        <v>4546</v>
      </c>
      <c r="M2144" t="s">
        <v>4547</v>
      </c>
      <c r="N2144" t="s">
        <v>4548</v>
      </c>
      <c r="O2144" t="s">
        <v>4549</v>
      </c>
      <c r="P2144">
        <v>4.8673243499999996</v>
      </c>
      <c r="Q2144" t="s">
        <v>4550</v>
      </c>
      <c r="R2144" t="s">
        <v>4551</v>
      </c>
      <c r="S2144">
        <v>262210</v>
      </c>
      <c r="T2144">
        <v>329.2475</v>
      </c>
      <c r="U2144" t="s">
        <v>31</v>
      </c>
      <c r="V2144" t="s">
        <v>4552</v>
      </c>
      <c r="W2144" t="s">
        <v>23</v>
      </c>
    </row>
    <row r="2145" spans="1:23" x14ac:dyDescent="0.4">
      <c r="A2145">
        <v>2144</v>
      </c>
      <c r="B2145">
        <v>1</v>
      </c>
      <c r="C2145">
        <v>1</v>
      </c>
      <c r="D2145">
        <v>1</v>
      </c>
      <c r="E2145">
        <v>1</v>
      </c>
      <c r="F2145">
        <v>0.25194033427731199</v>
      </c>
      <c r="G2145">
        <v>-116.485163576518</v>
      </c>
      <c r="H2145">
        <v>0.999999999999999</v>
      </c>
      <c r="I2145">
        <v>45.878404668623503</v>
      </c>
      <c r="J2145" t="s">
        <v>4545</v>
      </c>
      <c r="K2145" t="s">
        <v>25</v>
      </c>
      <c r="L2145" t="s">
        <v>4546</v>
      </c>
      <c r="M2145" t="s">
        <v>4547</v>
      </c>
      <c r="N2145" t="s">
        <v>4548</v>
      </c>
      <c r="O2145" t="s">
        <v>4549</v>
      </c>
      <c r="P2145">
        <v>4.8673243499999996</v>
      </c>
      <c r="Q2145" t="s">
        <v>4550</v>
      </c>
      <c r="R2145" t="s">
        <v>4551</v>
      </c>
      <c r="S2145">
        <v>262210</v>
      </c>
      <c r="T2145">
        <v>329.2475</v>
      </c>
      <c r="U2145" t="s">
        <v>31</v>
      </c>
      <c r="V2145" t="s">
        <v>4553</v>
      </c>
      <c r="W2145" t="s">
        <v>23</v>
      </c>
    </row>
    <row r="2146" spans="1:23" x14ac:dyDescent="0.4">
      <c r="A2146">
        <v>2145</v>
      </c>
      <c r="B2146">
        <v>1</v>
      </c>
      <c r="C2146">
        <v>1</v>
      </c>
      <c r="D2146">
        <v>1</v>
      </c>
      <c r="E2146">
        <v>1</v>
      </c>
      <c r="F2146">
        <v>0.25188082759788499</v>
      </c>
      <c r="G2146">
        <v>-23.7099754498092</v>
      </c>
      <c r="H2146">
        <v>0.999999999999999</v>
      </c>
      <c r="I2146">
        <v>14.692561636162001</v>
      </c>
      <c r="J2146" t="s">
        <v>1074</v>
      </c>
      <c r="K2146" t="s">
        <v>25</v>
      </c>
      <c r="L2146" t="s">
        <v>3155</v>
      </c>
      <c r="M2146" t="s">
        <v>3156</v>
      </c>
      <c r="N2146" t="s">
        <v>3157</v>
      </c>
      <c r="O2146" t="s">
        <v>3158</v>
      </c>
      <c r="P2146">
        <v>-1.39999998</v>
      </c>
      <c r="Q2146" t="s">
        <v>3159</v>
      </c>
      <c r="R2146" t="s">
        <v>3160</v>
      </c>
      <c r="S2146">
        <v>20629622</v>
      </c>
      <c r="T2146">
        <v>611.16066130000002</v>
      </c>
      <c r="U2146" t="s">
        <v>31</v>
      </c>
      <c r="V2146" t="s">
        <v>4554</v>
      </c>
      <c r="W2146" t="s">
        <v>23</v>
      </c>
    </row>
    <row r="2147" spans="1:23" x14ac:dyDescent="0.4">
      <c r="A2147">
        <v>2146</v>
      </c>
      <c r="B2147">
        <v>1</v>
      </c>
      <c r="C2147">
        <v>1</v>
      </c>
      <c r="D2147">
        <v>1</v>
      </c>
      <c r="E2147">
        <v>1</v>
      </c>
      <c r="F2147">
        <v>0.25188082759788499</v>
      </c>
      <c r="G2147">
        <v>-23.7099754498092</v>
      </c>
      <c r="H2147" t="s">
        <v>23</v>
      </c>
      <c r="I2147">
        <v>14.692561636162001</v>
      </c>
      <c r="J2147" t="s">
        <v>1074</v>
      </c>
      <c r="K2147" t="s">
        <v>25</v>
      </c>
      <c r="L2147" t="s">
        <v>3155</v>
      </c>
      <c r="M2147" t="s">
        <v>3156</v>
      </c>
      <c r="N2147" t="s">
        <v>3157</v>
      </c>
      <c r="O2147" t="s">
        <v>3158</v>
      </c>
      <c r="P2147">
        <v>-1.39999998</v>
      </c>
      <c r="Q2147" t="s">
        <v>3159</v>
      </c>
      <c r="R2147" t="s">
        <v>3160</v>
      </c>
      <c r="S2147">
        <v>20629622</v>
      </c>
      <c r="T2147">
        <v>611.16066130000002</v>
      </c>
      <c r="U2147" t="s">
        <v>31</v>
      </c>
      <c r="V2147" t="s">
        <v>4555</v>
      </c>
      <c r="W2147" t="s">
        <v>23</v>
      </c>
    </row>
    <row r="2148" spans="1:23" x14ac:dyDescent="0.4">
      <c r="A2148">
        <v>2147</v>
      </c>
      <c r="B2148">
        <v>1</v>
      </c>
      <c r="C2148">
        <v>1</v>
      </c>
      <c r="D2148">
        <v>1</v>
      </c>
      <c r="E2148">
        <v>1</v>
      </c>
      <c r="F2148">
        <v>0.25163746241839702</v>
      </c>
      <c r="G2148">
        <v>-54.785116352810299</v>
      </c>
      <c r="H2148">
        <v>0.999999999999999</v>
      </c>
      <c r="I2148">
        <v>6.6816706230573804</v>
      </c>
      <c r="J2148" t="s">
        <v>2364</v>
      </c>
      <c r="K2148" t="s">
        <v>25</v>
      </c>
      <c r="L2148" t="s">
        <v>2365</v>
      </c>
      <c r="M2148" t="s">
        <v>2366</v>
      </c>
      <c r="N2148" t="s">
        <v>2367</v>
      </c>
      <c r="O2148" t="s">
        <v>2368</v>
      </c>
      <c r="P2148">
        <v>2.2349462500000001</v>
      </c>
      <c r="Q2148" t="s">
        <v>2369</v>
      </c>
      <c r="R2148" t="s">
        <v>2370</v>
      </c>
      <c r="S2148">
        <v>255781758</v>
      </c>
      <c r="T2148">
        <v>271.06009990000001</v>
      </c>
      <c r="U2148" t="s">
        <v>31</v>
      </c>
      <c r="V2148" t="s">
        <v>4556</v>
      </c>
      <c r="W2148" t="s">
        <v>23</v>
      </c>
    </row>
    <row r="2149" spans="1:23" x14ac:dyDescent="0.4">
      <c r="A2149">
        <v>2148</v>
      </c>
      <c r="B2149">
        <v>1</v>
      </c>
      <c r="C2149">
        <v>1</v>
      </c>
      <c r="D2149">
        <v>1</v>
      </c>
      <c r="E2149">
        <v>1</v>
      </c>
      <c r="F2149">
        <v>0.25163746241839702</v>
      </c>
      <c r="G2149">
        <v>-54.785116352810299</v>
      </c>
      <c r="H2149" t="s">
        <v>23</v>
      </c>
      <c r="I2149">
        <v>6.6816706230573804</v>
      </c>
      <c r="J2149" t="s">
        <v>2364</v>
      </c>
      <c r="K2149" t="s">
        <v>25</v>
      </c>
      <c r="L2149" t="s">
        <v>2365</v>
      </c>
      <c r="M2149" t="s">
        <v>2366</v>
      </c>
      <c r="N2149" t="s">
        <v>2367</v>
      </c>
      <c r="O2149" t="s">
        <v>2368</v>
      </c>
      <c r="P2149">
        <v>2.2349462500000001</v>
      </c>
      <c r="Q2149" t="s">
        <v>2369</v>
      </c>
      <c r="R2149" t="s">
        <v>2370</v>
      </c>
      <c r="S2149">
        <v>255781758</v>
      </c>
      <c r="T2149">
        <v>271.06009990000001</v>
      </c>
      <c r="U2149" t="s">
        <v>31</v>
      </c>
      <c r="V2149" t="s">
        <v>4557</v>
      </c>
      <c r="W2149" t="s">
        <v>23</v>
      </c>
    </row>
    <row r="2150" spans="1:23" x14ac:dyDescent="0.4">
      <c r="A2150">
        <v>2149</v>
      </c>
      <c r="B2150">
        <v>1</v>
      </c>
      <c r="C2150">
        <v>1</v>
      </c>
      <c r="D2150">
        <v>1</v>
      </c>
      <c r="E2150">
        <v>1</v>
      </c>
      <c r="F2150">
        <v>0.251392414275242</v>
      </c>
      <c r="G2150">
        <v>-61.916379858767002</v>
      </c>
      <c r="H2150" t="s">
        <v>23</v>
      </c>
      <c r="I2150">
        <v>23.673658311689401</v>
      </c>
      <c r="J2150" t="s">
        <v>1297</v>
      </c>
      <c r="K2150" t="s">
        <v>25</v>
      </c>
      <c r="L2150" t="s">
        <v>4558</v>
      </c>
      <c r="M2150" t="s">
        <v>4559</v>
      </c>
      <c r="N2150" t="s">
        <v>4560</v>
      </c>
      <c r="O2150" t="s">
        <v>4561</v>
      </c>
      <c r="P2150">
        <v>2.7999999500000001</v>
      </c>
      <c r="Q2150" t="s">
        <v>4562</v>
      </c>
      <c r="R2150" t="s">
        <v>4563</v>
      </c>
      <c r="S2150">
        <v>20900222</v>
      </c>
      <c r="T2150">
        <v>273.07574990000001</v>
      </c>
      <c r="U2150" t="s">
        <v>31</v>
      </c>
      <c r="V2150" t="s">
        <v>4564</v>
      </c>
      <c r="W2150" t="s">
        <v>23</v>
      </c>
    </row>
    <row r="2151" spans="1:23" x14ac:dyDescent="0.4">
      <c r="A2151">
        <v>2150</v>
      </c>
      <c r="B2151">
        <v>1</v>
      </c>
      <c r="C2151">
        <v>1</v>
      </c>
      <c r="D2151">
        <v>1</v>
      </c>
      <c r="E2151">
        <v>1</v>
      </c>
      <c r="F2151">
        <v>0.251392414275242</v>
      </c>
      <c r="G2151">
        <v>-61.916379858767002</v>
      </c>
      <c r="H2151">
        <v>0.999999999999999</v>
      </c>
      <c r="I2151">
        <v>23.673658311689401</v>
      </c>
      <c r="J2151" t="s">
        <v>1297</v>
      </c>
      <c r="K2151" t="s">
        <v>25</v>
      </c>
      <c r="L2151" t="s">
        <v>4558</v>
      </c>
      <c r="M2151" t="s">
        <v>4559</v>
      </c>
      <c r="N2151" t="s">
        <v>4560</v>
      </c>
      <c r="O2151" t="s">
        <v>4561</v>
      </c>
      <c r="P2151">
        <v>2.7999999500000001</v>
      </c>
      <c r="Q2151" t="s">
        <v>4562</v>
      </c>
      <c r="R2151" t="s">
        <v>4563</v>
      </c>
      <c r="S2151">
        <v>20900222</v>
      </c>
      <c r="T2151">
        <v>273.07574990000001</v>
      </c>
      <c r="U2151" t="s">
        <v>31</v>
      </c>
      <c r="V2151" t="s">
        <v>4565</v>
      </c>
      <c r="W2151" t="s">
        <v>23</v>
      </c>
    </row>
    <row r="2152" spans="1:23" x14ac:dyDescent="0.4">
      <c r="A2152">
        <v>2151</v>
      </c>
      <c r="B2152">
        <v>1</v>
      </c>
      <c r="C2152">
        <v>2</v>
      </c>
      <c r="D2152">
        <v>1</v>
      </c>
      <c r="E2152">
        <v>2</v>
      </c>
      <c r="F2152">
        <v>0.250737819655524</v>
      </c>
      <c r="G2152">
        <v>-353.62605482395401</v>
      </c>
      <c r="H2152" t="s">
        <v>23</v>
      </c>
      <c r="I2152">
        <v>5.5803325474143097</v>
      </c>
      <c r="J2152" t="s">
        <v>4243</v>
      </c>
      <c r="K2152" t="s">
        <v>25</v>
      </c>
      <c r="L2152" t="s">
        <v>4244</v>
      </c>
      <c r="M2152" t="s">
        <v>4245</v>
      </c>
      <c r="N2152" t="s">
        <v>4246</v>
      </c>
      <c r="O2152" t="s">
        <v>4247</v>
      </c>
      <c r="P2152">
        <v>7.0999999000000003</v>
      </c>
      <c r="Q2152">
        <v>1901232</v>
      </c>
      <c r="R2152" t="s">
        <v>4248</v>
      </c>
      <c r="S2152">
        <v>67108866</v>
      </c>
      <c r="T2152">
        <v>509.1289673</v>
      </c>
      <c r="U2152" t="s">
        <v>31</v>
      </c>
      <c r="V2152" t="s">
        <v>4566</v>
      </c>
      <c r="W2152" t="s">
        <v>23</v>
      </c>
    </row>
    <row r="2153" spans="1:23" x14ac:dyDescent="0.4">
      <c r="A2153">
        <v>2152</v>
      </c>
      <c r="B2153">
        <v>1</v>
      </c>
      <c r="C2153">
        <v>2</v>
      </c>
      <c r="D2153">
        <v>1</v>
      </c>
      <c r="E2153">
        <v>2</v>
      </c>
      <c r="F2153">
        <v>0.250737819655524</v>
      </c>
      <c r="G2153">
        <v>-353.62605482395401</v>
      </c>
      <c r="H2153">
        <v>1.55778894472361E-2</v>
      </c>
      <c r="I2153">
        <v>5.5803325474143097</v>
      </c>
      <c r="J2153" t="s">
        <v>4243</v>
      </c>
      <c r="K2153" t="s">
        <v>25</v>
      </c>
      <c r="L2153" t="s">
        <v>4244</v>
      </c>
      <c r="M2153" t="s">
        <v>4245</v>
      </c>
      <c r="N2153" t="s">
        <v>4246</v>
      </c>
      <c r="O2153" t="s">
        <v>4247</v>
      </c>
      <c r="P2153">
        <v>7.0999999000000003</v>
      </c>
      <c r="Q2153">
        <v>1901232</v>
      </c>
      <c r="R2153" t="s">
        <v>4248</v>
      </c>
      <c r="S2153">
        <v>67108866</v>
      </c>
      <c r="T2153">
        <v>509.1289673</v>
      </c>
      <c r="U2153" t="s">
        <v>31</v>
      </c>
      <c r="V2153" t="s">
        <v>4567</v>
      </c>
      <c r="W2153" t="s">
        <v>23</v>
      </c>
    </row>
    <row r="2154" spans="1:23" x14ac:dyDescent="0.4">
      <c r="A2154">
        <v>2153</v>
      </c>
      <c r="B2154">
        <v>1</v>
      </c>
      <c r="C2154">
        <v>1</v>
      </c>
      <c r="D2154">
        <v>1</v>
      </c>
      <c r="E2154">
        <v>1</v>
      </c>
      <c r="F2154">
        <v>0.250701344048881</v>
      </c>
      <c r="G2154">
        <v>-115.274513469114</v>
      </c>
      <c r="H2154" t="s">
        <v>23</v>
      </c>
      <c r="I2154">
        <v>31.371090895497399</v>
      </c>
      <c r="J2154" t="s">
        <v>194</v>
      </c>
      <c r="K2154" t="s">
        <v>25</v>
      </c>
      <c r="L2154" t="s">
        <v>1397</v>
      </c>
      <c r="M2154" t="s">
        <v>1398</v>
      </c>
      <c r="N2154" t="s">
        <v>28</v>
      </c>
      <c r="O2154" t="s">
        <v>1399</v>
      </c>
      <c r="P2154">
        <v>2.4000001000000002</v>
      </c>
      <c r="Q2154" t="s">
        <v>1400</v>
      </c>
      <c r="R2154" t="s">
        <v>1401</v>
      </c>
      <c r="S2154">
        <v>3194898</v>
      </c>
      <c r="T2154">
        <v>355.20161919999998</v>
      </c>
      <c r="U2154" t="s">
        <v>31</v>
      </c>
      <c r="V2154" t="s">
        <v>4568</v>
      </c>
      <c r="W2154" t="s">
        <v>23</v>
      </c>
    </row>
    <row r="2155" spans="1:23" x14ac:dyDescent="0.4">
      <c r="A2155">
        <v>2154</v>
      </c>
      <c r="B2155">
        <v>1</v>
      </c>
      <c r="C2155">
        <v>1</v>
      </c>
      <c r="D2155">
        <v>1</v>
      </c>
      <c r="E2155">
        <v>1</v>
      </c>
      <c r="F2155">
        <v>0.250701344048881</v>
      </c>
      <c r="G2155">
        <v>-115.274513469114</v>
      </c>
      <c r="H2155">
        <v>0.999999999999999</v>
      </c>
      <c r="I2155">
        <v>31.371090895497399</v>
      </c>
      <c r="J2155" t="s">
        <v>194</v>
      </c>
      <c r="K2155" t="s">
        <v>25</v>
      </c>
      <c r="L2155" t="s">
        <v>1397</v>
      </c>
      <c r="M2155" t="s">
        <v>1398</v>
      </c>
      <c r="N2155" t="s">
        <v>28</v>
      </c>
      <c r="O2155" t="s">
        <v>1399</v>
      </c>
      <c r="P2155">
        <v>2.4000001000000002</v>
      </c>
      <c r="Q2155" t="s">
        <v>1400</v>
      </c>
      <c r="R2155" t="s">
        <v>1401</v>
      </c>
      <c r="S2155">
        <v>3194898</v>
      </c>
      <c r="T2155">
        <v>355.20161919999998</v>
      </c>
      <c r="U2155" t="s">
        <v>31</v>
      </c>
      <c r="V2155" t="s">
        <v>4569</v>
      </c>
      <c r="W2155" t="s">
        <v>23</v>
      </c>
    </row>
    <row r="2156" spans="1:23" x14ac:dyDescent="0.4">
      <c r="A2156">
        <v>2155</v>
      </c>
      <c r="B2156">
        <v>1</v>
      </c>
      <c r="C2156">
        <v>1</v>
      </c>
      <c r="D2156">
        <v>1</v>
      </c>
      <c r="E2156">
        <v>1</v>
      </c>
      <c r="F2156">
        <v>0.25057083514735701</v>
      </c>
      <c r="G2156">
        <v>-75.898717260289601</v>
      </c>
      <c r="H2156" t="s">
        <v>23</v>
      </c>
      <c r="I2156">
        <v>31.651967200870899</v>
      </c>
      <c r="J2156" t="s">
        <v>2628</v>
      </c>
      <c r="K2156" t="s">
        <v>25</v>
      </c>
      <c r="L2156" t="s">
        <v>3051</v>
      </c>
      <c r="M2156" t="s">
        <v>3052</v>
      </c>
      <c r="N2156" t="s">
        <v>3053</v>
      </c>
      <c r="O2156" t="s">
        <v>3054</v>
      </c>
      <c r="P2156">
        <v>5.4000000999999997</v>
      </c>
      <c r="Q2156" t="s">
        <v>3055</v>
      </c>
      <c r="R2156" t="s">
        <v>3056</v>
      </c>
      <c r="S2156">
        <v>19972222</v>
      </c>
      <c r="T2156">
        <v>767.49400409999998</v>
      </c>
      <c r="U2156" t="s">
        <v>31</v>
      </c>
      <c r="V2156" t="s">
        <v>4570</v>
      </c>
      <c r="W2156" t="s">
        <v>23</v>
      </c>
    </row>
    <row r="2157" spans="1:23" x14ac:dyDescent="0.4">
      <c r="A2157">
        <v>2156</v>
      </c>
      <c r="B2157">
        <v>1</v>
      </c>
      <c r="C2157">
        <v>1</v>
      </c>
      <c r="D2157">
        <v>1</v>
      </c>
      <c r="E2157">
        <v>1</v>
      </c>
      <c r="F2157">
        <v>0.25057083514735701</v>
      </c>
      <c r="G2157">
        <v>-75.898717260289601</v>
      </c>
      <c r="H2157">
        <v>0.99346733668341702</v>
      </c>
      <c r="I2157">
        <v>31.651967200870899</v>
      </c>
      <c r="J2157" t="s">
        <v>2628</v>
      </c>
      <c r="K2157" t="s">
        <v>25</v>
      </c>
      <c r="L2157" t="s">
        <v>3051</v>
      </c>
      <c r="M2157" t="s">
        <v>3052</v>
      </c>
      <c r="N2157" t="s">
        <v>3053</v>
      </c>
      <c r="O2157" t="s">
        <v>3054</v>
      </c>
      <c r="P2157">
        <v>5.4000000999999997</v>
      </c>
      <c r="Q2157" t="s">
        <v>3055</v>
      </c>
      <c r="R2157" t="s">
        <v>3056</v>
      </c>
      <c r="S2157">
        <v>19972222</v>
      </c>
      <c r="T2157">
        <v>767.49400409999998</v>
      </c>
      <c r="U2157" t="s">
        <v>31</v>
      </c>
      <c r="V2157" t="s">
        <v>4571</v>
      </c>
      <c r="W2157" t="s">
        <v>23</v>
      </c>
    </row>
    <row r="2158" spans="1:23" x14ac:dyDescent="0.4">
      <c r="A2158">
        <v>2157</v>
      </c>
      <c r="B2158">
        <v>1</v>
      </c>
      <c r="C2158">
        <v>1</v>
      </c>
      <c r="D2158">
        <v>1</v>
      </c>
      <c r="E2158">
        <v>1</v>
      </c>
      <c r="F2158">
        <v>0.25018292412686299</v>
      </c>
      <c r="G2158">
        <v>-124.68159348603</v>
      </c>
      <c r="H2158" t="s">
        <v>23</v>
      </c>
      <c r="I2158">
        <v>35.2942218285351</v>
      </c>
      <c r="J2158" t="s">
        <v>457</v>
      </c>
      <c r="K2158" t="s">
        <v>25</v>
      </c>
      <c r="L2158" t="s">
        <v>458</v>
      </c>
      <c r="M2158" t="s">
        <v>459</v>
      </c>
      <c r="N2158" t="s">
        <v>460</v>
      </c>
      <c r="O2158" t="s">
        <v>461</v>
      </c>
      <c r="P2158">
        <v>2.2999999500000001</v>
      </c>
      <c r="Q2158" t="s">
        <v>462</v>
      </c>
      <c r="R2158" t="s">
        <v>463</v>
      </c>
      <c r="S2158">
        <v>70836598</v>
      </c>
      <c r="T2158">
        <v>385.21218379999999</v>
      </c>
      <c r="U2158" t="s">
        <v>31</v>
      </c>
      <c r="V2158" t="s">
        <v>4572</v>
      </c>
      <c r="W2158" t="s">
        <v>23</v>
      </c>
    </row>
    <row r="2159" spans="1:23" x14ac:dyDescent="0.4">
      <c r="A2159">
        <v>2158</v>
      </c>
      <c r="B2159">
        <v>1</v>
      </c>
      <c r="C2159">
        <v>1</v>
      </c>
      <c r="D2159">
        <v>1</v>
      </c>
      <c r="E2159">
        <v>1</v>
      </c>
      <c r="F2159">
        <v>0.25018292412686299</v>
      </c>
      <c r="G2159">
        <v>-124.68159348603</v>
      </c>
      <c r="H2159">
        <v>0.999999999999999</v>
      </c>
      <c r="I2159">
        <v>35.2942218285351</v>
      </c>
      <c r="J2159" t="s">
        <v>457</v>
      </c>
      <c r="K2159" t="s">
        <v>25</v>
      </c>
      <c r="L2159" t="s">
        <v>458</v>
      </c>
      <c r="M2159" t="s">
        <v>459</v>
      </c>
      <c r="N2159" t="s">
        <v>460</v>
      </c>
      <c r="O2159" t="s">
        <v>461</v>
      </c>
      <c r="P2159">
        <v>2.2999999500000001</v>
      </c>
      <c r="Q2159" t="s">
        <v>462</v>
      </c>
      <c r="R2159" t="s">
        <v>463</v>
      </c>
      <c r="S2159">
        <v>70836598</v>
      </c>
      <c r="T2159">
        <v>385.21218379999999</v>
      </c>
      <c r="U2159" t="s">
        <v>31</v>
      </c>
      <c r="V2159" t="s">
        <v>4573</v>
      </c>
      <c r="W2159" t="s">
        <v>23</v>
      </c>
    </row>
    <row r="2160" spans="1:23" x14ac:dyDescent="0.4">
      <c r="A2160">
        <v>2159</v>
      </c>
      <c r="B2160">
        <v>1</v>
      </c>
      <c r="C2160">
        <v>1</v>
      </c>
      <c r="D2160">
        <v>1</v>
      </c>
      <c r="E2160">
        <v>1</v>
      </c>
      <c r="F2160">
        <v>0.25017368327332801</v>
      </c>
      <c r="G2160">
        <v>-23.856889518190599</v>
      </c>
      <c r="H2160" t="s">
        <v>23</v>
      </c>
      <c r="I2160">
        <v>17.582605017227099</v>
      </c>
      <c r="J2160" t="s">
        <v>1690</v>
      </c>
      <c r="K2160" t="s">
        <v>25</v>
      </c>
      <c r="L2160" t="s">
        <v>1691</v>
      </c>
      <c r="M2160" t="s">
        <v>1692</v>
      </c>
      <c r="N2160" t="s">
        <v>1693</v>
      </c>
      <c r="O2160" t="s">
        <v>1694</v>
      </c>
      <c r="P2160">
        <v>-0.89999997600000003</v>
      </c>
      <c r="Q2160" t="s">
        <v>1695</v>
      </c>
      <c r="R2160" t="s">
        <v>1696</v>
      </c>
      <c r="S2160">
        <v>8677533822</v>
      </c>
      <c r="T2160">
        <v>595.1657467</v>
      </c>
      <c r="U2160" t="s">
        <v>31</v>
      </c>
      <c r="V2160" t="s">
        <v>4574</v>
      </c>
      <c r="W2160" t="s">
        <v>23</v>
      </c>
    </row>
    <row r="2161" spans="1:23" x14ac:dyDescent="0.4">
      <c r="A2161">
        <v>2160</v>
      </c>
      <c r="B2161">
        <v>1</v>
      </c>
      <c r="C2161">
        <v>1</v>
      </c>
      <c r="D2161">
        <v>1</v>
      </c>
      <c r="E2161">
        <v>1</v>
      </c>
      <c r="F2161">
        <v>0.25017368327332801</v>
      </c>
      <c r="G2161">
        <v>-23.856889518190599</v>
      </c>
      <c r="H2161">
        <v>0.999999999999999</v>
      </c>
      <c r="I2161">
        <v>17.582605017227099</v>
      </c>
      <c r="J2161" t="s">
        <v>1690</v>
      </c>
      <c r="K2161" t="s">
        <v>25</v>
      </c>
      <c r="L2161" t="s">
        <v>1691</v>
      </c>
      <c r="M2161" t="s">
        <v>1692</v>
      </c>
      <c r="N2161" t="s">
        <v>1693</v>
      </c>
      <c r="O2161" t="s">
        <v>1694</v>
      </c>
      <c r="P2161">
        <v>-0.89999997600000003</v>
      </c>
      <c r="Q2161" t="s">
        <v>1695</v>
      </c>
      <c r="R2161" t="s">
        <v>1696</v>
      </c>
      <c r="S2161">
        <v>8677533822</v>
      </c>
      <c r="T2161">
        <v>595.1657467</v>
      </c>
      <c r="U2161" t="s">
        <v>31</v>
      </c>
      <c r="V2161" t="s">
        <v>4575</v>
      </c>
      <c r="W2161" t="s">
        <v>23</v>
      </c>
    </row>
    <row r="2162" spans="1:23" x14ac:dyDescent="0.4">
      <c r="A2162">
        <v>2161</v>
      </c>
      <c r="B2162">
        <v>1</v>
      </c>
      <c r="C2162">
        <v>1</v>
      </c>
      <c r="D2162">
        <v>1</v>
      </c>
      <c r="E2162">
        <v>1</v>
      </c>
      <c r="F2162">
        <v>0.25017286216015699</v>
      </c>
      <c r="G2162">
        <v>-37.511265987950303</v>
      </c>
      <c r="H2162" t="s">
        <v>23</v>
      </c>
      <c r="I2162">
        <v>13.6314509158943</v>
      </c>
      <c r="J2162" t="s">
        <v>2455</v>
      </c>
      <c r="K2162" t="s">
        <v>25</v>
      </c>
      <c r="L2162" t="s">
        <v>3927</v>
      </c>
      <c r="M2162" t="s">
        <v>3928</v>
      </c>
      <c r="N2162" t="s">
        <v>3929</v>
      </c>
      <c r="O2162" t="s">
        <v>3930</v>
      </c>
      <c r="P2162">
        <v>-2</v>
      </c>
      <c r="Q2162" t="s">
        <v>3931</v>
      </c>
      <c r="R2162" t="s">
        <v>3932</v>
      </c>
      <c r="S2162">
        <v>20496478</v>
      </c>
      <c r="T2162">
        <v>741.22365549999995</v>
      </c>
      <c r="U2162" t="s">
        <v>31</v>
      </c>
      <c r="V2162" t="s">
        <v>4576</v>
      </c>
      <c r="W2162" t="s">
        <v>23</v>
      </c>
    </row>
    <row r="2163" spans="1:23" x14ac:dyDescent="0.4">
      <c r="A2163">
        <v>2162</v>
      </c>
      <c r="B2163">
        <v>1</v>
      </c>
      <c r="C2163">
        <v>1</v>
      </c>
      <c r="D2163">
        <v>1</v>
      </c>
      <c r="E2163">
        <v>1</v>
      </c>
      <c r="F2163">
        <v>0.25017286216015699</v>
      </c>
      <c r="G2163">
        <v>-37.511265987950303</v>
      </c>
      <c r="H2163">
        <v>0.999999999999999</v>
      </c>
      <c r="I2163">
        <v>13.6314509158943</v>
      </c>
      <c r="J2163" t="s">
        <v>2455</v>
      </c>
      <c r="K2163" t="s">
        <v>25</v>
      </c>
      <c r="L2163" t="s">
        <v>3927</v>
      </c>
      <c r="M2163" t="s">
        <v>3928</v>
      </c>
      <c r="N2163" t="s">
        <v>3929</v>
      </c>
      <c r="O2163" t="s">
        <v>3930</v>
      </c>
      <c r="P2163">
        <v>-2</v>
      </c>
      <c r="Q2163" t="s">
        <v>3931</v>
      </c>
      <c r="R2163" t="s">
        <v>3932</v>
      </c>
      <c r="S2163">
        <v>20496478</v>
      </c>
      <c r="T2163">
        <v>741.22365549999995</v>
      </c>
      <c r="U2163" t="s">
        <v>31</v>
      </c>
      <c r="V2163" t="s">
        <v>4577</v>
      </c>
      <c r="W2163" t="s">
        <v>23</v>
      </c>
    </row>
    <row r="2164" spans="1:23" x14ac:dyDescent="0.4">
      <c r="A2164">
        <v>2163</v>
      </c>
      <c r="B2164">
        <v>1</v>
      </c>
      <c r="C2164">
        <v>1</v>
      </c>
      <c r="D2164">
        <v>1</v>
      </c>
      <c r="E2164">
        <v>1</v>
      </c>
      <c r="F2164">
        <v>0.25007252552368398</v>
      </c>
      <c r="G2164">
        <v>-190.47281317183001</v>
      </c>
      <c r="H2164" t="s">
        <v>23</v>
      </c>
      <c r="I2164">
        <v>41.220126405223702</v>
      </c>
      <c r="J2164" t="s">
        <v>694</v>
      </c>
      <c r="K2164" t="s">
        <v>25</v>
      </c>
      <c r="L2164" t="s">
        <v>2141</v>
      </c>
      <c r="M2164" t="s">
        <v>2142</v>
      </c>
      <c r="N2164" t="s">
        <v>28</v>
      </c>
      <c r="O2164" t="s">
        <v>2143</v>
      </c>
      <c r="P2164">
        <v>2.2000000499999999</v>
      </c>
      <c r="Q2164">
        <v>101695744</v>
      </c>
      <c r="R2164" t="s">
        <v>2144</v>
      </c>
      <c r="S2164">
        <v>8592064514</v>
      </c>
      <c r="T2164">
        <v>369.18088369999998</v>
      </c>
      <c r="U2164" t="s">
        <v>31</v>
      </c>
      <c r="V2164" t="s">
        <v>4578</v>
      </c>
      <c r="W2164" t="s">
        <v>23</v>
      </c>
    </row>
    <row r="2165" spans="1:23" x14ac:dyDescent="0.4">
      <c r="A2165">
        <v>2164</v>
      </c>
      <c r="B2165">
        <v>1</v>
      </c>
      <c r="C2165">
        <v>1</v>
      </c>
      <c r="D2165">
        <v>1</v>
      </c>
      <c r="E2165">
        <v>1</v>
      </c>
      <c r="F2165">
        <v>0.25007252552368398</v>
      </c>
      <c r="G2165">
        <v>-190.47281317183001</v>
      </c>
      <c r="H2165">
        <v>0.999999999999999</v>
      </c>
      <c r="I2165">
        <v>41.220126405223702</v>
      </c>
      <c r="J2165" t="s">
        <v>694</v>
      </c>
      <c r="K2165" t="s">
        <v>25</v>
      </c>
      <c r="L2165" t="s">
        <v>2141</v>
      </c>
      <c r="M2165" t="s">
        <v>2142</v>
      </c>
      <c r="N2165" t="s">
        <v>28</v>
      </c>
      <c r="O2165" t="s">
        <v>2143</v>
      </c>
      <c r="P2165">
        <v>2.2000000499999999</v>
      </c>
      <c r="Q2165">
        <v>101695744</v>
      </c>
      <c r="R2165" t="s">
        <v>2144</v>
      </c>
      <c r="S2165">
        <v>8592064514</v>
      </c>
      <c r="T2165">
        <v>369.18088369999998</v>
      </c>
      <c r="U2165" t="s">
        <v>31</v>
      </c>
      <c r="V2165" t="s">
        <v>4579</v>
      </c>
      <c r="W2165" t="s">
        <v>23</v>
      </c>
    </row>
    <row r="2166" spans="1:23" x14ac:dyDescent="0.4">
      <c r="A2166">
        <v>2165</v>
      </c>
      <c r="B2166">
        <v>1</v>
      </c>
      <c r="C2166">
        <v>2</v>
      </c>
      <c r="D2166">
        <v>1</v>
      </c>
      <c r="E2166">
        <v>4</v>
      </c>
      <c r="F2166">
        <v>0.25007143419091699</v>
      </c>
      <c r="G2166">
        <v>-182.13557618609599</v>
      </c>
      <c r="H2166">
        <v>0.76482412060301497</v>
      </c>
      <c r="I2166">
        <v>24.168144499183501</v>
      </c>
      <c r="J2166" t="s">
        <v>2318</v>
      </c>
      <c r="K2166" t="s">
        <v>25</v>
      </c>
      <c r="L2166" t="s">
        <v>4580</v>
      </c>
      <c r="M2166" t="s">
        <v>4581</v>
      </c>
      <c r="N2166" t="s">
        <v>4582</v>
      </c>
      <c r="O2166" t="s">
        <v>4583</v>
      </c>
      <c r="P2166">
        <v>0</v>
      </c>
      <c r="Q2166" t="s">
        <v>4584</v>
      </c>
      <c r="R2166" t="s">
        <v>4585</v>
      </c>
      <c r="S2166">
        <v>71098742</v>
      </c>
      <c r="T2166">
        <v>481.09766719999999</v>
      </c>
      <c r="U2166" t="s">
        <v>31</v>
      </c>
      <c r="V2166" t="s">
        <v>4586</v>
      </c>
      <c r="W2166" t="s">
        <v>23</v>
      </c>
    </row>
    <row r="2167" spans="1:23" x14ac:dyDescent="0.4">
      <c r="A2167">
        <v>2166</v>
      </c>
      <c r="B2167">
        <v>1</v>
      </c>
      <c r="C2167">
        <v>1</v>
      </c>
      <c r="D2167">
        <v>1</v>
      </c>
      <c r="E2167">
        <v>1</v>
      </c>
      <c r="F2167">
        <v>0.25003585151232499</v>
      </c>
      <c r="G2167">
        <v>-157.16627793248799</v>
      </c>
      <c r="H2167">
        <v>0.999999999999999</v>
      </c>
      <c r="I2167">
        <v>67.244738507395297</v>
      </c>
      <c r="J2167" t="s">
        <v>1813</v>
      </c>
      <c r="K2167" t="s">
        <v>25</v>
      </c>
      <c r="L2167" t="s">
        <v>1814</v>
      </c>
      <c r="M2167" t="s">
        <v>1815</v>
      </c>
      <c r="N2167" t="s">
        <v>1816</v>
      </c>
      <c r="O2167" t="s">
        <v>1817</v>
      </c>
      <c r="P2167">
        <v>-1</v>
      </c>
      <c r="Q2167" t="s">
        <v>1818</v>
      </c>
      <c r="R2167" t="s">
        <v>1819</v>
      </c>
      <c r="S2167">
        <v>67108930</v>
      </c>
      <c r="T2167">
        <v>186.0761</v>
      </c>
      <c r="U2167" t="s">
        <v>31</v>
      </c>
      <c r="V2167" t="s">
        <v>4587</v>
      </c>
      <c r="W2167" t="s">
        <v>23</v>
      </c>
    </row>
    <row r="2168" spans="1:23" x14ac:dyDescent="0.4">
      <c r="A2168">
        <v>2167</v>
      </c>
      <c r="B2168">
        <v>1</v>
      </c>
      <c r="C2168">
        <v>1</v>
      </c>
      <c r="D2168">
        <v>1</v>
      </c>
      <c r="E2168">
        <v>1</v>
      </c>
      <c r="F2168">
        <v>0.25003585151232499</v>
      </c>
      <c r="G2168">
        <v>-157.16627793248799</v>
      </c>
      <c r="H2168" t="s">
        <v>23</v>
      </c>
      <c r="I2168">
        <v>67.244738507395297</v>
      </c>
      <c r="J2168" t="s">
        <v>1813</v>
      </c>
      <c r="K2168" t="s">
        <v>25</v>
      </c>
      <c r="L2168" t="s">
        <v>1814</v>
      </c>
      <c r="M2168" t="s">
        <v>1815</v>
      </c>
      <c r="N2168" t="s">
        <v>1816</v>
      </c>
      <c r="O2168" t="s">
        <v>1817</v>
      </c>
      <c r="P2168">
        <v>-1</v>
      </c>
      <c r="Q2168" t="s">
        <v>1818</v>
      </c>
      <c r="R2168" t="s">
        <v>1819</v>
      </c>
      <c r="S2168">
        <v>67108930</v>
      </c>
      <c r="T2168">
        <v>186.0761</v>
      </c>
      <c r="U2168" t="s">
        <v>31</v>
      </c>
      <c r="V2168" t="s">
        <v>4588</v>
      </c>
      <c r="W2168" t="s">
        <v>23</v>
      </c>
    </row>
    <row r="2169" spans="1:23" x14ac:dyDescent="0.4">
      <c r="A2169">
        <v>2168</v>
      </c>
      <c r="B2169">
        <v>1</v>
      </c>
      <c r="C2169">
        <v>1</v>
      </c>
      <c r="D2169">
        <v>1</v>
      </c>
      <c r="E2169">
        <v>1</v>
      </c>
      <c r="F2169">
        <v>0.24990712356451</v>
      </c>
      <c r="G2169">
        <v>-35.677936156673297</v>
      </c>
      <c r="H2169">
        <v>0.999999999999999</v>
      </c>
      <c r="I2169">
        <v>30.115240134639102</v>
      </c>
      <c r="J2169" t="s">
        <v>2455</v>
      </c>
      <c r="K2169" t="s">
        <v>25</v>
      </c>
      <c r="L2169" t="s">
        <v>2456</v>
      </c>
      <c r="M2169" t="s">
        <v>2457</v>
      </c>
      <c r="N2169" t="s">
        <v>2458</v>
      </c>
      <c r="O2169" t="s">
        <v>2459</v>
      </c>
      <c r="P2169">
        <v>-2</v>
      </c>
      <c r="Q2169" t="s">
        <v>2460</v>
      </c>
      <c r="R2169" t="s">
        <v>2461</v>
      </c>
      <c r="S2169">
        <v>3702802</v>
      </c>
      <c r="T2169">
        <v>741.22365549999995</v>
      </c>
      <c r="U2169" t="s">
        <v>31</v>
      </c>
      <c r="V2169" t="s">
        <v>4589</v>
      </c>
      <c r="W2169" t="s">
        <v>23</v>
      </c>
    </row>
    <row r="2170" spans="1:23" x14ac:dyDescent="0.4">
      <c r="A2170">
        <v>2169</v>
      </c>
      <c r="B2170">
        <v>1</v>
      </c>
      <c r="C2170">
        <v>1</v>
      </c>
      <c r="D2170">
        <v>1</v>
      </c>
      <c r="E2170">
        <v>1</v>
      </c>
      <c r="F2170">
        <v>0.24990712356451</v>
      </c>
      <c r="G2170">
        <v>-35.677936156673297</v>
      </c>
      <c r="H2170" t="s">
        <v>23</v>
      </c>
      <c r="I2170">
        <v>30.115240134639102</v>
      </c>
      <c r="J2170" t="s">
        <v>2455</v>
      </c>
      <c r="K2170" t="s">
        <v>25</v>
      </c>
      <c r="L2170" t="s">
        <v>2456</v>
      </c>
      <c r="M2170" t="s">
        <v>2457</v>
      </c>
      <c r="N2170" t="s">
        <v>2458</v>
      </c>
      <c r="O2170" t="s">
        <v>2459</v>
      </c>
      <c r="P2170">
        <v>-2</v>
      </c>
      <c r="Q2170" t="s">
        <v>2460</v>
      </c>
      <c r="R2170" t="s">
        <v>2461</v>
      </c>
      <c r="S2170">
        <v>3702802</v>
      </c>
      <c r="T2170">
        <v>741.22365549999995</v>
      </c>
      <c r="U2170" t="s">
        <v>31</v>
      </c>
      <c r="V2170" t="s">
        <v>4590</v>
      </c>
      <c r="W2170" t="s">
        <v>23</v>
      </c>
    </row>
    <row r="2171" spans="1:23" x14ac:dyDescent="0.4">
      <c r="A2171">
        <v>2170</v>
      </c>
      <c r="B2171">
        <v>1</v>
      </c>
      <c r="C2171">
        <v>1</v>
      </c>
      <c r="D2171">
        <v>1</v>
      </c>
      <c r="E2171">
        <v>1</v>
      </c>
      <c r="F2171">
        <v>0.24984526541680799</v>
      </c>
      <c r="G2171">
        <v>-83.585285406129799</v>
      </c>
      <c r="H2171" t="s">
        <v>23</v>
      </c>
      <c r="I2171">
        <v>92.296905920063907</v>
      </c>
      <c r="J2171" t="s">
        <v>4591</v>
      </c>
      <c r="K2171" t="s">
        <v>25</v>
      </c>
      <c r="L2171" t="s">
        <v>4592</v>
      </c>
      <c r="M2171" t="s">
        <v>4593</v>
      </c>
      <c r="N2171" t="s">
        <v>4594</v>
      </c>
      <c r="O2171" t="s">
        <v>4595</v>
      </c>
      <c r="P2171">
        <v>2.5892791700000002</v>
      </c>
      <c r="Q2171">
        <v>15661821</v>
      </c>
      <c r="R2171" t="s">
        <v>4596</v>
      </c>
      <c r="S2171">
        <v>8593113090</v>
      </c>
      <c r="T2171">
        <v>285.07576</v>
      </c>
      <c r="U2171" t="s">
        <v>31</v>
      </c>
      <c r="V2171" t="s">
        <v>4597</v>
      </c>
      <c r="W2171" t="s">
        <v>23</v>
      </c>
    </row>
    <row r="2172" spans="1:23" x14ac:dyDescent="0.4">
      <c r="A2172">
        <v>2171</v>
      </c>
      <c r="B2172">
        <v>1</v>
      </c>
      <c r="C2172">
        <v>1</v>
      </c>
      <c r="D2172">
        <v>1</v>
      </c>
      <c r="E2172">
        <v>1</v>
      </c>
      <c r="F2172">
        <v>0.24984526541680799</v>
      </c>
      <c r="G2172">
        <v>-83.585285406129799</v>
      </c>
      <c r="H2172">
        <v>0.999999999999999</v>
      </c>
      <c r="I2172">
        <v>92.296905920063907</v>
      </c>
      <c r="J2172" t="s">
        <v>4591</v>
      </c>
      <c r="K2172" t="s">
        <v>25</v>
      </c>
      <c r="L2172" t="s">
        <v>4592</v>
      </c>
      <c r="M2172" t="s">
        <v>4593</v>
      </c>
      <c r="N2172" t="s">
        <v>4594</v>
      </c>
      <c r="O2172" t="s">
        <v>4595</v>
      </c>
      <c r="P2172">
        <v>2.5892791700000002</v>
      </c>
      <c r="Q2172">
        <v>15661821</v>
      </c>
      <c r="R2172" t="s">
        <v>4596</v>
      </c>
      <c r="S2172">
        <v>8593113090</v>
      </c>
      <c r="T2172">
        <v>285.07576</v>
      </c>
      <c r="U2172" t="s">
        <v>31</v>
      </c>
      <c r="V2172" t="s">
        <v>4598</v>
      </c>
      <c r="W2172" t="s">
        <v>23</v>
      </c>
    </row>
    <row r="2173" spans="1:23" x14ac:dyDescent="0.4">
      <c r="A2173">
        <v>2172</v>
      </c>
      <c r="B2173">
        <v>1</v>
      </c>
      <c r="C2173">
        <v>1</v>
      </c>
      <c r="D2173">
        <v>1</v>
      </c>
      <c r="E2173">
        <v>1</v>
      </c>
      <c r="F2173">
        <v>0.24973724745255299</v>
      </c>
      <c r="G2173">
        <v>-31.6813702698248</v>
      </c>
      <c r="H2173">
        <v>0.999999999999999</v>
      </c>
      <c r="I2173">
        <v>23.374304620202199</v>
      </c>
      <c r="J2173" t="s">
        <v>1690</v>
      </c>
      <c r="K2173" t="s">
        <v>25</v>
      </c>
      <c r="L2173" t="s">
        <v>1691</v>
      </c>
      <c r="M2173" t="s">
        <v>1692</v>
      </c>
      <c r="N2173" t="s">
        <v>1693</v>
      </c>
      <c r="O2173" t="s">
        <v>1694</v>
      </c>
      <c r="P2173">
        <v>-0.89999997600000003</v>
      </c>
      <c r="Q2173" t="s">
        <v>1695</v>
      </c>
      <c r="R2173" t="s">
        <v>1696</v>
      </c>
      <c r="S2173">
        <v>8677533822</v>
      </c>
      <c r="T2173">
        <v>595.1657467</v>
      </c>
      <c r="U2173" t="s">
        <v>31</v>
      </c>
      <c r="V2173" t="s">
        <v>4599</v>
      </c>
      <c r="W2173" t="s">
        <v>23</v>
      </c>
    </row>
    <row r="2174" spans="1:23" x14ac:dyDescent="0.4">
      <c r="A2174">
        <v>2173</v>
      </c>
      <c r="B2174">
        <v>1</v>
      </c>
      <c r="C2174">
        <v>1</v>
      </c>
      <c r="D2174">
        <v>1</v>
      </c>
      <c r="E2174">
        <v>1</v>
      </c>
      <c r="F2174">
        <v>0.24973724745255299</v>
      </c>
      <c r="G2174">
        <v>-31.6813702698248</v>
      </c>
      <c r="H2174" t="s">
        <v>23</v>
      </c>
      <c r="I2174">
        <v>23.374304620202199</v>
      </c>
      <c r="J2174" t="s">
        <v>1690</v>
      </c>
      <c r="K2174" t="s">
        <v>25</v>
      </c>
      <c r="L2174" t="s">
        <v>1691</v>
      </c>
      <c r="M2174" t="s">
        <v>1692</v>
      </c>
      <c r="N2174" t="s">
        <v>1693</v>
      </c>
      <c r="O2174" t="s">
        <v>1694</v>
      </c>
      <c r="P2174">
        <v>-0.89999997600000003</v>
      </c>
      <c r="Q2174" t="s">
        <v>1695</v>
      </c>
      <c r="R2174" t="s">
        <v>1696</v>
      </c>
      <c r="S2174">
        <v>8677533822</v>
      </c>
      <c r="T2174">
        <v>595.1657467</v>
      </c>
      <c r="U2174" t="s">
        <v>31</v>
      </c>
      <c r="V2174" t="s">
        <v>4600</v>
      </c>
      <c r="W2174" t="s">
        <v>23</v>
      </c>
    </row>
    <row r="2175" spans="1:23" x14ac:dyDescent="0.4">
      <c r="A2175">
        <v>2174</v>
      </c>
      <c r="B2175">
        <v>1</v>
      </c>
      <c r="C2175">
        <v>1</v>
      </c>
      <c r="D2175">
        <v>1</v>
      </c>
      <c r="E2175">
        <v>1</v>
      </c>
      <c r="F2175">
        <v>0.249643891364739</v>
      </c>
      <c r="G2175">
        <v>-336.33703166978597</v>
      </c>
      <c r="H2175" t="s">
        <v>23</v>
      </c>
      <c r="I2175">
        <v>24.566074593306201</v>
      </c>
      <c r="J2175" t="s">
        <v>4601</v>
      </c>
      <c r="K2175" t="s">
        <v>25</v>
      </c>
      <c r="L2175" t="s">
        <v>4602</v>
      </c>
      <c r="M2175" t="s">
        <v>4603</v>
      </c>
      <c r="N2175" t="s">
        <v>4604</v>
      </c>
      <c r="O2175" t="s">
        <v>4605</v>
      </c>
      <c r="P2175">
        <v>1</v>
      </c>
      <c r="Q2175" t="s">
        <v>4606</v>
      </c>
      <c r="R2175" t="s">
        <v>4607</v>
      </c>
      <c r="S2175">
        <v>2154514</v>
      </c>
      <c r="T2175">
        <v>513.18675689999998</v>
      </c>
      <c r="U2175" t="s">
        <v>31</v>
      </c>
      <c r="V2175" t="s">
        <v>4608</v>
      </c>
      <c r="W2175" t="s">
        <v>23</v>
      </c>
    </row>
    <row r="2176" spans="1:23" x14ac:dyDescent="0.4">
      <c r="A2176">
        <v>2175</v>
      </c>
      <c r="B2176">
        <v>1</v>
      </c>
      <c r="C2176">
        <v>1</v>
      </c>
      <c r="D2176">
        <v>1</v>
      </c>
      <c r="E2176">
        <v>1</v>
      </c>
      <c r="F2176">
        <v>0.249643891364739</v>
      </c>
      <c r="G2176">
        <v>-336.33703166978597</v>
      </c>
      <c r="H2176">
        <v>0.999999999999999</v>
      </c>
      <c r="I2176">
        <v>24.566074593306201</v>
      </c>
      <c r="J2176" t="s">
        <v>4601</v>
      </c>
      <c r="K2176" t="s">
        <v>25</v>
      </c>
      <c r="L2176" t="s">
        <v>4602</v>
      </c>
      <c r="M2176" t="s">
        <v>4603</v>
      </c>
      <c r="N2176" t="s">
        <v>4604</v>
      </c>
      <c r="O2176" t="s">
        <v>4605</v>
      </c>
      <c r="P2176">
        <v>1</v>
      </c>
      <c r="Q2176" t="s">
        <v>4606</v>
      </c>
      <c r="R2176" t="s">
        <v>4607</v>
      </c>
      <c r="S2176">
        <v>2154514</v>
      </c>
      <c r="T2176">
        <v>513.18675689999998</v>
      </c>
      <c r="U2176" t="s">
        <v>31</v>
      </c>
      <c r="V2176" t="s">
        <v>4609</v>
      </c>
      <c r="W2176" t="s">
        <v>23</v>
      </c>
    </row>
    <row r="2177" spans="1:23" x14ac:dyDescent="0.4">
      <c r="A2177">
        <v>2176</v>
      </c>
      <c r="B2177">
        <v>1</v>
      </c>
      <c r="C2177">
        <v>2</v>
      </c>
      <c r="D2177">
        <v>1</v>
      </c>
      <c r="E2177">
        <v>1</v>
      </c>
      <c r="F2177">
        <v>0.24960454425965301</v>
      </c>
      <c r="G2177">
        <v>-227.24730926075</v>
      </c>
      <c r="H2177">
        <v>0.99648241206030097</v>
      </c>
      <c r="I2177">
        <v>32.123294646780202</v>
      </c>
      <c r="J2177" t="s">
        <v>1381</v>
      </c>
      <c r="K2177" t="s">
        <v>25</v>
      </c>
      <c r="L2177" t="s">
        <v>1382</v>
      </c>
      <c r="M2177" t="s">
        <v>1383</v>
      </c>
      <c r="N2177" t="s">
        <v>1384</v>
      </c>
      <c r="O2177" t="s">
        <v>1385</v>
      </c>
      <c r="P2177">
        <v>-0.69999998799999996</v>
      </c>
      <c r="Q2177" t="s">
        <v>1386</v>
      </c>
      <c r="R2177" t="s">
        <v>1387</v>
      </c>
      <c r="S2177">
        <v>8610701406</v>
      </c>
      <c r="T2177">
        <v>595.20213220000005</v>
      </c>
      <c r="U2177" t="s">
        <v>31</v>
      </c>
      <c r="V2177" t="s">
        <v>4610</v>
      </c>
      <c r="W2177" t="s">
        <v>23</v>
      </c>
    </row>
    <row r="2178" spans="1:23" x14ac:dyDescent="0.4">
      <c r="A2178">
        <v>2177</v>
      </c>
      <c r="B2178">
        <v>1</v>
      </c>
      <c r="C2178">
        <v>2</v>
      </c>
      <c r="D2178">
        <v>1</v>
      </c>
      <c r="E2178">
        <v>1</v>
      </c>
      <c r="F2178">
        <v>0.24960454425965301</v>
      </c>
      <c r="G2178">
        <v>-227.24730926075</v>
      </c>
      <c r="H2178" t="s">
        <v>23</v>
      </c>
      <c r="I2178">
        <v>32.123294646780202</v>
      </c>
      <c r="J2178" t="s">
        <v>1381</v>
      </c>
      <c r="K2178" t="s">
        <v>25</v>
      </c>
      <c r="L2178" t="s">
        <v>1382</v>
      </c>
      <c r="M2178" t="s">
        <v>1383</v>
      </c>
      <c r="N2178" t="s">
        <v>1384</v>
      </c>
      <c r="O2178" t="s">
        <v>1385</v>
      </c>
      <c r="P2178">
        <v>-0.69999998799999996</v>
      </c>
      <c r="Q2178" t="s">
        <v>1386</v>
      </c>
      <c r="R2178" t="s">
        <v>1387</v>
      </c>
      <c r="S2178">
        <v>8610701406</v>
      </c>
      <c r="T2178">
        <v>595.20213220000005</v>
      </c>
      <c r="U2178" t="s">
        <v>31</v>
      </c>
      <c r="V2178" t="s">
        <v>4611</v>
      </c>
      <c r="W2178" t="s">
        <v>23</v>
      </c>
    </row>
    <row r="2179" spans="1:23" x14ac:dyDescent="0.4">
      <c r="A2179">
        <v>2178</v>
      </c>
      <c r="B2179">
        <v>1</v>
      </c>
      <c r="C2179">
        <v>1</v>
      </c>
      <c r="D2179">
        <v>1</v>
      </c>
      <c r="E2179">
        <v>1</v>
      </c>
      <c r="F2179">
        <v>0.24945372911422201</v>
      </c>
      <c r="G2179">
        <v>-54.507309416751397</v>
      </c>
      <c r="H2179">
        <v>0.999999999999999</v>
      </c>
      <c r="I2179">
        <v>13.096926261858</v>
      </c>
      <c r="J2179" t="s">
        <v>1437</v>
      </c>
      <c r="K2179" t="s">
        <v>25</v>
      </c>
      <c r="L2179" t="s">
        <v>4354</v>
      </c>
      <c r="M2179" t="s">
        <v>4355</v>
      </c>
      <c r="N2179" t="s">
        <v>4356</v>
      </c>
      <c r="O2179" t="s">
        <v>4357</v>
      </c>
      <c r="P2179">
        <v>0.45081716799999999</v>
      </c>
      <c r="Q2179" t="s">
        <v>4358</v>
      </c>
      <c r="R2179" t="s">
        <v>4359</v>
      </c>
      <c r="S2179">
        <v>20900222</v>
      </c>
      <c r="T2179">
        <v>433.11292329999998</v>
      </c>
      <c r="U2179" t="s">
        <v>31</v>
      </c>
      <c r="V2179" t="s">
        <v>4612</v>
      </c>
      <c r="W2179" t="s">
        <v>23</v>
      </c>
    </row>
    <row r="2180" spans="1:23" x14ac:dyDescent="0.4">
      <c r="A2180">
        <v>2179</v>
      </c>
      <c r="B2180">
        <v>1</v>
      </c>
      <c r="C2180">
        <v>1</v>
      </c>
      <c r="D2180">
        <v>1</v>
      </c>
      <c r="E2180">
        <v>1</v>
      </c>
      <c r="F2180">
        <v>0.24945372911422201</v>
      </c>
      <c r="G2180">
        <v>-54.507309416751397</v>
      </c>
      <c r="H2180" t="s">
        <v>23</v>
      </c>
      <c r="I2180">
        <v>13.096926261858</v>
      </c>
      <c r="J2180" t="s">
        <v>1437</v>
      </c>
      <c r="K2180" t="s">
        <v>25</v>
      </c>
      <c r="L2180" t="s">
        <v>4354</v>
      </c>
      <c r="M2180" t="s">
        <v>4355</v>
      </c>
      <c r="N2180" t="s">
        <v>4356</v>
      </c>
      <c r="O2180" t="s">
        <v>4357</v>
      </c>
      <c r="P2180">
        <v>0.45081716799999999</v>
      </c>
      <c r="Q2180" t="s">
        <v>4358</v>
      </c>
      <c r="R2180" t="s">
        <v>4359</v>
      </c>
      <c r="S2180">
        <v>20900222</v>
      </c>
      <c r="T2180">
        <v>433.11292329999998</v>
      </c>
      <c r="U2180" t="s">
        <v>31</v>
      </c>
      <c r="V2180" t="s">
        <v>4613</v>
      </c>
      <c r="W2180" t="s">
        <v>23</v>
      </c>
    </row>
    <row r="2181" spans="1:23" x14ac:dyDescent="0.4">
      <c r="A2181">
        <v>2180</v>
      </c>
      <c r="B2181">
        <v>1</v>
      </c>
      <c r="C2181">
        <v>1</v>
      </c>
      <c r="D2181">
        <v>1</v>
      </c>
      <c r="E2181">
        <v>1</v>
      </c>
      <c r="F2181">
        <v>0.24931385421945701</v>
      </c>
      <c r="G2181">
        <v>-23.264355302476002</v>
      </c>
      <c r="H2181" t="s">
        <v>23</v>
      </c>
      <c r="I2181">
        <v>14.8803680755305</v>
      </c>
      <c r="J2181" t="s">
        <v>3002</v>
      </c>
      <c r="K2181" t="s">
        <v>25</v>
      </c>
      <c r="L2181" t="s">
        <v>4614</v>
      </c>
      <c r="M2181" t="s">
        <v>4615</v>
      </c>
      <c r="N2181" t="s">
        <v>4616</v>
      </c>
      <c r="O2181" t="s">
        <v>4617</v>
      </c>
      <c r="P2181">
        <v>-1.39999998</v>
      </c>
      <c r="Q2181" t="s">
        <v>4618</v>
      </c>
      <c r="R2181" t="s">
        <v>4619</v>
      </c>
      <c r="S2181">
        <v>20637822</v>
      </c>
      <c r="T2181">
        <v>627.155576</v>
      </c>
      <c r="U2181" t="s">
        <v>31</v>
      </c>
      <c r="V2181" t="s">
        <v>4620</v>
      </c>
      <c r="W2181" t="s">
        <v>23</v>
      </c>
    </row>
    <row r="2182" spans="1:23" x14ac:dyDescent="0.4">
      <c r="A2182">
        <v>2181</v>
      </c>
      <c r="B2182">
        <v>1</v>
      </c>
      <c r="C2182">
        <v>1</v>
      </c>
      <c r="D2182">
        <v>1</v>
      </c>
      <c r="E2182">
        <v>1</v>
      </c>
      <c r="F2182">
        <v>0.24931385421945701</v>
      </c>
      <c r="G2182">
        <v>-23.264355302476002</v>
      </c>
      <c r="H2182">
        <v>0.999999999999999</v>
      </c>
      <c r="I2182">
        <v>14.8803680755305</v>
      </c>
      <c r="J2182" t="s">
        <v>3002</v>
      </c>
      <c r="K2182" t="s">
        <v>25</v>
      </c>
      <c r="L2182" t="s">
        <v>4614</v>
      </c>
      <c r="M2182" t="s">
        <v>4615</v>
      </c>
      <c r="N2182" t="s">
        <v>4616</v>
      </c>
      <c r="O2182" t="s">
        <v>4617</v>
      </c>
      <c r="P2182">
        <v>-1.39999998</v>
      </c>
      <c r="Q2182" t="s">
        <v>4618</v>
      </c>
      <c r="R2182" t="s">
        <v>4619</v>
      </c>
      <c r="S2182">
        <v>20637822</v>
      </c>
      <c r="T2182">
        <v>627.155576</v>
      </c>
      <c r="U2182" t="s">
        <v>31</v>
      </c>
      <c r="V2182" t="s">
        <v>4621</v>
      </c>
      <c r="W2182" t="s">
        <v>23</v>
      </c>
    </row>
    <row r="2183" spans="1:23" x14ac:dyDescent="0.4">
      <c r="A2183">
        <v>2182</v>
      </c>
      <c r="B2183">
        <v>1</v>
      </c>
      <c r="C2183">
        <v>1</v>
      </c>
      <c r="D2183">
        <v>1</v>
      </c>
      <c r="E2183">
        <v>1</v>
      </c>
      <c r="F2183">
        <v>0.24904294684450201</v>
      </c>
      <c r="G2183">
        <v>-434.590582699859</v>
      </c>
      <c r="H2183">
        <v>0.99346733668341702</v>
      </c>
      <c r="I2183">
        <v>67.222607610085802</v>
      </c>
      <c r="J2183" t="s">
        <v>1131</v>
      </c>
      <c r="K2183" t="s">
        <v>25</v>
      </c>
      <c r="L2183" t="s">
        <v>1132</v>
      </c>
      <c r="M2183" t="s">
        <v>1133</v>
      </c>
      <c r="N2183" t="s">
        <v>1134</v>
      </c>
      <c r="O2183" t="s">
        <v>1135</v>
      </c>
      <c r="P2183">
        <v>-2.0999998999999998</v>
      </c>
      <c r="Q2183" t="s">
        <v>1136</v>
      </c>
      <c r="R2183" t="s">
        <v>1137</v>
      </c>
      <c r="S2183">
        <v>2287698</v>
      </c>
      <c r="T2183">
        <v>575.22353639999994</v>
      </c>
      <c r="U2183" t="s">
        <v>31</v>
      </c>
      <c r="V2183" t="s">
        <v>4622</v>
      </c>
      <c r="W2183" t="s">
        <v>23</v>
      </c>
    </row>
    <row r="2184" spans="1:23" x14ac:dyDescent="0.4">
      <c r="A2184">
        <v>2183</v>
      </c>
      <c r="B2184">
        <v>1</v>
      </c>
      <c r="C2184">
        <v>1</v>
      </c>
      <c r="D2184">
        <v>1</v>
      </c>
      <c r="E2184">
        <v>1</v>
      </c>
      <c r="F2184">
        <v>0.24904294684450201</v>
      </c>
      <c r="G2184">
        <v>-434.590582699859</v>
      </c>
      <c r="H2184" t="s">
        <v>23</v>
      </c>
      <c r="I2184">
        <v>67.222607610085802</v>
      </c>
      <c r="J2184" t="s">
        <v>1131</v>
      </c>
      <c r="K2184" t="s">
        <v>25</v>
      </c>
      <c r="L2184" t="s">
        <v>1132</v>
      </c>
      <c r="M2184" t="s">
        <v>1133</v>
      </c>
      <c r="N2184" t="s">
        <v>1134</v>
      </c>
      <c r="O2184" t="s">
        <v>1135</v>
      </c>
      <c r="P2184">
        <v>-2.0999998999999998</v>
      </c>
      <c r="Q2184" t="s">
        <v>1136</v>
      </c>
      <c r="R2184" t="s">
        <v>1137</v>
      </c>
      <c r="S2184">
        <v>2287698</v>
      </c>
      <c r="T2184">
        <v>575.22353639999994</v>
      </c>
      <c r="U2184" t="s">
        <v>31</v>
      </c>
      <c r="V2184" t="s">
        <v>4623</v>
      </c>
      <c r="W2184" t="s">
        <v>23</v>
      </c>
    </row>
    <row r="2185" spans="1:23" x14ac:dyDescent="0.4">
      <c r="A2185">
        <v>2184</v>
      </c>
      <c r="B2185">
        <v>1</v>
      </c>
      <c r="C2185">
        <v>1</v>
      </c>
      <c r="D2185">
        <v>1</v>
      </c>
      <c r="E2185">
        <v>1</v>
      </c>
      <c r="F2185">
        <v>0.248940950011006</v>
      </c>
      <c r="G2185">
        <v>-21.103455673493599</v>
      </c>
      <c r="H2185" t="s">
        <v>23</v>
      </c>
      <c r="I2185">
        <v>40.203724342903499</v>
      </c>
      <c r="J2185" t="s">
        <v>1785</v>
      </c>
      <c r="K2185" t="s">
        <v>25</v>
      </c>
      <c r="L2185" t="s">
        <v>4624</v>
      </c>
      <c r="M2185" t="s">
        <v>4625</v>
      </c>
      <c r="N2185" t="s">
        <v>4626</v>
      </c>
      <c r="O2185" t="s">
        <v>4627</v>
      </c>
      <c r="P2185">
        <v>2.6577415499999999</v>
      </c>
      <c r="Q2185" t="s">
        <v>4628</v>
      </c>
      <c r="R2185" t="s">
        <v>4629</v>
      </c>
      <c r="S2185">
        <v>3678274</v>
      </c>
      <c r="T2185">
        <v>255.0651853</v>
      </c>
      <c r="U2185" t="s">
        <v>31</v>
      </c>
      <c r="V2185" t="s">
        <v>4630</v>
      </c>
      <c r="W2185" t="s">
        <v>23</v>
      </c>
    </row>
    <row r="2186" spans="1:23" x14ac:dyDescent="0.4">
      <c r="A2186">
        <v>2185</v>
      </c>
      <c r="B2186">
        <v>1</v>
      </c>
      <c r="C2186">
        <v>1</v>
      </c>
      <c r="D2186">
        <v>1</v>
      </c>
      <c r="E2186">
        <v>1</v>
      </c>
      <c r="F2186">
        <v>0.248940950011006</v>
      </c>
      <c r="G2186">
        <v>-21.103455673493599</v>
      </c>
      <c r="H2186">
        <v>0.999999999999999</v>
      </c>
      <c r="I2186">
        <v>40.203724342903499</v>
      </c>
      <c r="J2186" t="s">
        <v>1785</v>
      </c>
      <c r="K2186" t="s">
        <v>25</v>
      </c>
      <c r="L2186" t="s">
        <v>4624</v>
      </c>
      <c r="M2186" t="s">
        <v>4625</v>
      </c>
      <c r="N2186" t="s">
        <v>4626</v>
      </c>
      <c r="O2186" t="s">
        <v>4627</v>
      </c>
      <c r="P2186">
        <v>2.6577415499999999</v>
      </c>
      <c r="Q2186" t="s">
        <v>4628</v>
      </c>
      <c r="R2186" t="s">
        <v>4629</v>
      </c>
      <c r="S2186">
        <v>3678274</v>
      </c>
      <c r="T2186">
        <v>255.0651853</v>
      </c>
      <c r="U2186" t="s">
        <v>31</v>
      </c>
      <c r="V2186" t="s">
        <v>4631</v>
      </c>
      <c r="W2186" t="s">
        <v>23</v>
      </c>
    </row>
    <row r="2187" spans="1:23" x14ac:dyDescent="0.4">
      <c r="A2187">
        <v>2186</v>
      </c>
      <c r="B2187">
        <v>1</v>
      </c>
      <c r="C2187">
        <v>3</v>
      </c>
      <c r="D2187">
        <v>1</v>
      </c>
      <c r="E2187">
        <v>2</v>
      </c>
      <c r="F2187">
        <v>0.24889419874416299</v>
      </c>
      <c r="G2187">
        <v>-34.404838688408802</v>
      </c>
      <c r="H2187">
        <v>0.98442211055276396</v>
      </c>
      <c r="I2187">
        <v>21.1176262098287</v>
      </c>
      <c r="J2187" t="s">
        <v>2044</v>
      </c>
      <c r="K2187" t="s">
        <v>25</v>
      </c>
      <c r="L2187" t="s">
        <v>2238</v>
      </c>
      <c r="M2187" t="s">
        <v>2239</v>
      </c>
      <c r="N2187" t="s">
        <v>2240</v>
      </c>
      <c r="O2187" t="s">
        <v>2241</v>
      </c>
      <c r="P2187">
        <v>-0.10000000100000001</v>
      </c>
      <c r="Q2187" t="s">
        <v>2242</v>
      </c>
      <c r="R2187" t="s">
        <v>2243</v>
      </c>
      <c r="S2187">
        <v>88009086</v>
      </c>
      <c r="T2187">
        <v>579.17083209999998</v>
      </c>
      <c r="U2187" t="s">
        <v>31</v>
      </c>
      <c r="V2187" t="s">
        <v>4632</v>
      </c>
      <c r="W2187" t="s">
        <v>23</v>
      </c>
    </row>
    <row r="2188" spans="1:23" x14ac:dyDescent="0.4">
      <c r="A2188">
        <v>2187</v>
      </c>
      <c r="B2188">
        <v>1</v>
      </c>
      <c r="C2188">
        <v>1</v>
      </c>
      <c r="D2188">
        <v>1</v>
      </c>
      <c r="E2188">
        <v>1</v>
      </c>
      <c r="F2188">
        <v>0.248878995890779</v>
      </c>
      <c r="G2188">
        <v>-49.753713916810298</v>
      </c>
      <c r="H2188">
        <v>0.999999999999999</v>
      </c>
      <c r="I2188">
        <v>1.79734751290835</v>
      </c>
      <c r="J2188" t="s">
        <v>1502</v>
      </c>
      <c r="K2188" t="s">
        <v>25</v>
      </c>
      <c r="L2188" t="s">
        <v>4633</v>
      </c>
      <c r="M2188" t="s">
        <v>4634</v>
      </c>
      <c r="N2188" t="s">
        <v>4635</v>
      </c>
      <c r="O2188" t="s">
        <v>4636</v>
      </c>
      <c r="P2188">
        <v>1.6054284599999999</v>
      </c>
      <c r="Q2188" t="s">
        <v>4637</v>
      </c>
      <c r="R2188" t="s">
        <v>4638</v>
      </c>
      <c r="S2188">
        <v>86960510</v>
      </c>
      <c r="T2188">
        <v>146.0600403</v>
      </c>
      <c r="U2188" t="s">
        <v>31</v>
      </c>
      <c r="V2188" t="s">
        <v>4639</v>
      </c>
      <c r="W2188" t="s">
        <v>23</v>
      </c>
    </row>
    <row r="2189" spans="1:23" x14ac:dyDescent="0.4">
      <c r="A2189">
        <v>2188</v>
      </c>
      <c r="B2189">
        <v>1</v>
      </c>
      <c r="C2189">
        <v>1</v>
      </c>
      <c r="D2189">
        <v>1</v>
      </c>
      <c r="E2189">
        <v>1</v>
      </c>
      <c r="F2189">
        <v>0.248878995890779</v>
      </c>
      <c r="G2189">
        <v>-49.753713916810298</v>
      </c>
      <c r="H2189" t="s">
        <v>23</v>
      </c>
      <c r="I2189">
        <v>1.79734751290835</v>
      </c>
      <c r="J2189" t="s">
        <v>1502</v>
      </c>
      <c r="K2189" t="s">
        <v>25</v>
      </c>
      <c r="L2189" t="s">
        <v>4633</v>
      </c>
      <c r="M2189" t="s">
        <v>4634</v>
      </c>
      <c r="N2189" t="s">
        <v>4635</v>
      </c>
      <c r="O2189" t="s">
        <v>4636</v>
      </c>
      <c r="P2189">
        <v>1.6054284599999999</v>
      </c>
      <c r="Q2189" t="s">
        <v>4637</v>
      </c>
      <c r="R2189" t="s">
        <v>4638</v>
      </c>
      <c r="S2189">
        <v>86960510</v>
      </c>
      <c r="T2189">
        <v>146.0600403</v>
      </c>
      <c r="U2189" t="s">
        <v>31</v>
      </c>
      <c r="V2189" t="s">
        <v>4640</v>
      </c>
      <c r="W2189" t="s">
        <v>23</v>
      </c>
    </row>
    <row r="2190" spans="1:23" x14ac:dyDescent="0.4">
      <c r="A2190">
        <v>2189</v>
      </c>
      <c r="B2190">
        <v>1</v>
      </c>
      <c r="C2190">
        <v>1</v>
      </c>
      <c r="D2190">
        <v>1</v>
      </c>
      <c r="E2190">
        <v>1</v>
      </c>
      <c r="F2190">
        <v>0.24883601604986</v>
      </c>
      <c r="G2190">
        <v>-58.141622802609803</v>
      </c>
      <c r="H2190">
        <v>0.999999999999999</v>
      </c>
      <c r="I2190">
        <v>29.186420933020901</v>
      </c>
      <c r="J2190" t="s">
        <v>1297</v>
      </c>
      <c r="K2190" t="s">
        <v>25</v>
      </c>
      <c r="L2190" t="s">
        <v>1298</v>
      </c>
      <c r="M2190" t="s">
        <v>1299</v>
      </c>
      <c r="N2190" t="s">
        <v>1300</v>
      </c>
      <c r="O2190" t="s">
        <v>1301</v>
      </c>
      <c r="P2190">
        <v>2.4000001000000002</v>
      </c>
      <c r="Q2190" t="s">
        <v>1302</v>
      </c>
      <c r="R2190" t="s">
        <v>1303</v>
      </c>
      <c r="S2190">
        <v>255781246</v>
      </c>
      <c r="T2190">
        <v>273.07575000000003</v>
      </c>
      <c r="U2190" t="s">
        <v>31</v>
      </c>
      <c r="V2190" t="s">
        <v>4641</v>
      </c>
      <c r="W2190" t="s">
        <v>23</v>
      </c>
    </row>
    <row r="2191" spans="1:23" x14ac:dyDescent="0.4">
      <c r="A2191">
        <v>2190</v>
      </c>
      <c r="B2191">
        <v>1</v>
      </c>
      <c r="C2191">
        <v>1</v>
      </c>
      <c r="D2191">
        <v>1</v>
      </c>
      <c r="E2191">
        <v>1</v>
      </c>
      <c r="F2191">
        <v>0.24883601604986</v>
      </c>
      <c r="G2191">
        <v>-58.141622802609803</v>
      </c>
      <c r="H2191" t="s">
        <v>23</v>
      </c>
      <c r="I2191">
        <v>29.186420933020901</v>
      </c>
      <c r="J2191" t="s">
        <v>1297</v>
      </c>
      <c r="K2191" t="s">
        <v>25</v>
      </c>
      <c r="L2191" t="s">
        <v>1298</v>
      </c>
      <c r="M2191" t="s">
        <v>1299</v>
      </c>
      <c r="N2191" t="s">
        <v>1300</v>
      </c>
      <c r="O2191" t="s">
        <v>1301</v>
      </c>
      <c r="P2191">
        <v>2.4000001000000002</v>
      </c>
      <c r="Q2191" t="s">
        <v>1302</v>
      </c>
      <c r="R2191" t="s">
        <v>1303</v>
      </c>
      <c r="S2191">
        <v>255781246</v>
      </c>
      <c r="T2191">
        <v>273.07575000000003</v>
      </c>
      <c r="U2191" t="s">
        <v>31</v>
      </c>
      <c r="V2191" t="s">
        <v>4642</v>
      </c>
      <c r="W2191" t="s">
        <v>23</v>
      </c>
    </row>
    <row r="2192" spans="1:23" x14ac:dyDescent="0.4">
      <c r="A2192">
        <v>2191</v>
      </c>
      <c r="B2192">
        <v>1</v>
      </c>
      <c r="C2192">
        <v>2</v>
      </c>
      <c r="D2192">
        <v>1</v>
      </c>
      <c r="E2192">
        <v>2</v>
      </c>
      <c r="F2192">
        <v>0.248830076089399</v>
      </c>
      <c r="G2192">
        <v>-188.525722386968</v>
      </c>
      <c r="H2192">
        <v>0.176884422110552</v>
      </c>
      <c r="I2192">
        <v>72.312204093043505</v>
      </c>
      <c r="J2192" t="s">
        <v>411</v>
      </c>
      <c r="K2192" t="s">
        <v>25</v>
      </c>
      <c r="L2192" t="s">
        <v>4643</v>
      </c>
      <c r="M2192" t="s">
        <v>4644</v>
      </c>
      <c r="N2192" t="s">
        <v>28</v>
      </c>
      <c r="O2192" t="s">
        <v>4645</v>
      </c>
      <c r="P2192">
        <v>2.5792868100000002</v>
      </c>
      <c r="R2192" t="s">
        <v>4646</v>
      </c>
      <c r="S2192">
        <v>3178496</v>
      </c>
      <c r="T2192">
        <v>353.18596910000002</v>
      </c>
      <c r="U2192" t="s">
        <v>31</v>
      </c>
      <c r="V2192" t="s">
        <v>4647</v>
      </c>
      <c r="W2192" t="s">
        <v>23</v>
      </c>
    </row>
    <row r="2193" spans="1:23" x14ac:dyDescent="0.4">
      <c r="A2193">
        <v>2192</v>
      </c>
      <c r="B2193">
        <v>1</v>
      </c>
      <c r="C2193">
        <v>1</v>
      </c>
      <c r="D2193">
        <v>1</v>
      </c>
      <c r="E2193">
        <v>1</v>
      </c>
      <c r="F2193">
        <v>0.24880265949708999</v>
      </c>
      <c r="G2193">
        <v>-85.669089806776299</v>
      </c>
      <c r="H2193">
        <v>0.999999999999999</v>
      </c>
      <c r="I2193">
        <v>59.875434586997898</v>
      </c>
      <c r="J2193" t="s">
        <v>1288</v>
      </c>
      <c r="K2193" t="s">
        <v>25</v>
      </c>
      <c r="L2193" t="s">
        <v>1289</v>
      </c>
      <c r="M2193" t="s">
        <v>1290</v>
      </c>
      <c r="N2193" t="s">
        <v>1291</v>
      </c>
      <c r="O2193" t="s">
        <v>1292</v>
      </c>
      <c r="P2193">
        <v>-1.1661473499999999</v>
      </c>
      <c r="Q2193" t="s">
        <v>1293</v>
      </c>
      <c r="R2193" t="s">
        <v>1294</v>
      </c>
      <c r="S2193">
        <v>8610023526</v>
      </c>
      <c r="T2193">
        <v>175.10769999999999</v>
      </c>
      <c r="U2193" t="s">
        <v>31</v>
      </c>
      <c r="V2193" t="s">
        <v>4648</v>
      </c>
      <c r="W2193" t="s">
        <v>23</v>
      </c>
    </row>
    <row r="2194" spans="1:23" x14ac:dyDescent="0.4">
      <c r="A2194">
        <v>2193</v>
      </c>
      <c r="B2194">
        <v>1</v>
      </c>
      <c r="C2194">
        <v>1</v>
      </c>
      <c r="D2194">
        <v>1</v>
      </c>
      <c r="E2194">
        <v>1</v>
      </c>
      <c r="F2194">
        <v>0.24880265949708999</v>
      </c>
      <c r="G2194">
        <v>-85.669089806776299</v>
      </c>
      <c r="H2194" t="s">
        <v>23</v>
      </c>
      <c r="I2194">
        <v>59.875434586997898</v>
      </c>
      <c r="J2194" t="s">
        <v>1288</v>
      </c>
      <c r="K2194" t="s">
        <v>25</v>
      </c>
      <c r="L2194" t="s">
        <v>1289</v>
      </c>
      <c r="M2194" t="s">
        <v>1290</v>
      </c>
      <c r="N2194" t="s">
        <v>1291</v>
      </c>
      <c r="O2194" t="s">
        <v>1292</v>
      </c>
      <c r="P2194">
        <v>-1.1661473499999999</v>
      </c>
      <c r="Q2194" t="s">
        <v>1293</v>
      </c>
      <c r="R2194" t="s">
        <v>1294</v>
      </c>
      <c r="S2194">
        <v>8610023526</v>
      </c>
      <c r="T2194">
        <v>175.10769999999999</v>
      </c>
      <c r="U2194" t="s">
        <v>31</v>
      </c>
      <c r="V2194" t="s">
        <v>4649</v>
      </c>
      <c r="W2194" t="s">
        <v>23</v>
      </c>
    </row>
    <row r="2195" spans="1:23" x14ac:dyDescent="0.4">
      <c r="A2195">
        <v>2194</v>
      </c>
      <c r="B2195">
        <v>1</v>
      </c>
      <c r="C2195">
        <v>1</v>
      </c>
      <c r="D2195">
        <v>1</v>
      </c>
      <c r="E2195">
        <v>1</v>
      </c>
      <c r="F2195">
        <v>0.24867317883870299</v>
      </c>
      <c r="G2195">
        <v>-167.44461018574199</v>
      </c>
      <c r="H2195" t="s">
        <v>23</v>
      </c>
      <c r="I2195">
        <v>65.860184928914606</v>
      </c>
      <c r="J2195" t="s">
        <v>457</v>
      </c>
      <c r="K2195" t="s">
        <v>25</v>
      </c>
      <c r="L2195" t="s">
        <v>4650</v>
      </c>
      <c r="M2195" t="s">
        <v>4651</v>
      </c>
      <c r="N2195" t="s">
        <v>4652</v>
      </c>
      <c r="O2195" t="s">
        <v>4653</v>
      </c>
      <c r="P2195">
        <v>3.5</v>
      </c>
      <c r="Q2195">
        <v>3736759</v>
      </c>
      <c r="R2195" t="s">
        <v>4654</v>
      </c>
      <c r="S2195">
        <v>3153986</v>
      </c>
      <c r="T2195">
        <v>385.21218379999999</v>
      </c>
      <c r="U2195" t="s">
        <v>31</v>
      </c>
      <c r="V2195" t="s">
        <v>4655</v>
      </c>
      <c r="W2195" t="s">
        <v>23</v>
      </c>
    </row>
    <row r="2196" spans="1:23" x14ac:dyDescent="0.4">
      <c r="A2196">
        <v>2195</v>
      </c>
      <c r="B2196">
        <v>1</v>
      </c>
      <c r="C2196">
        <v>1</v>
      </c>
      <c r="D2196">
        <v>1</v>
      </c>
      <c r="E2196">
        <v>1</v>
      </c>
      <c r="F2196">
        <v>0.24867317883870299</v>
      </c>
      <c r="G2196">
        <v>-167.44461018574199</v>
      </c>
      <c r="H2196">
        <v>0.999999999999999</v>
      </c>
      <c r="I2196">
        <v>65.860184928914606</v>
      </c>
      <c r="J2196" t="s">
        <v>457</v>
      </c>
      <c r="K2196" t="s">
        <v>25</v>
      </c>
      <c r="L2196" t="s">
        <v>4650</v>
      </c>
      <c r="M2196" t="s">
        <v>4651</v>
      </c>
      <c r="N2196" t="s">
        <v>4652</v>
      </c>
      <c r="O2196" t="s">
        <v>4653</v>
      </c>
      <c r="P2196">
        <v>3.5</v>
      </c>
      <c r="Q2196">
        <v>3736759</v>
      </c>
      <c r="R2196" t="s">
        <v>4654</v>
      </c>
      <c r="S2196">
        <v>3153986</v>
      </c>
      <c r="T2196">
        <v>385.21218379999999</v>
      </c>
      <c r="U2196" t="s">
        <v>31</v>
      </c>
      <c r="V2196" t="s">
        <v>4656</v>
      </c>
      <c r="W2196" t="s">
        <v>23</v>
      </c>
    </row>
    <row r="2197" spans="1:23" x14ac:dyDescent="0.4">
      <c r="A2197">
        <v>2196</v>
      </c>
      <c r="B2197">
        <v>1</v>
      </c>
      <c r="C2197">
        <v>1</v>
      </c>
      <c r="D2197">
        <v>1</v>
      </c>
      <c r="E2197">
        <v>1</v>
      </c>
      <c r="F2197">
        <v>0.24821490725659601</v>
      </c>
      <c r="G2197">
        <v>-192.04059242476501</v>
      </c>
      <c r="H2197">
        <v>0.999999999999999</v>
      </c>
      <c r="I2197">
        <v>29.658865113651402</v>
      </c>
      <c r="J2197" t="s">
        <v>194</v>
      </c>
      <c r="K2197" t="s">
        <v>25</v>
      </c>
      <c r="L2197" t="s">
        <v>4657</v>
      </c>
      <c r="M2197" t="s">
        <v>4658</v>
      </c>
      <c r="N2197" t="s">
        <v>4659</v>
      </c>
      <c r="O2197" t="s">
        <v>4660</v>
      </c>
      <c r="P2197">
        <v>2.7999999500000001</v>
      </c>
      <c r="Q2197" t="s">
        <v>4661</v>
      </c>
      <c r="R2197" t="s">
        <v>4662</v>
      </c>
      <c r="S2197">
        <v>3153922</v>
      </c>
      <c r="T2197">
        <v>355.20161919999998</v>
      </c>
      <c r="U2197" t="s">
        <v>31</v>
      </c>
      <c r="V2197" t="s">
        <v>4663</v>
      </c>
      <c r="W2197" t="s">
        <v>23</v>
      </c>
    </row>
    <row r="2198" spans="1:23" x14ac:dyDescent="0.4">
      <c r="A2198">
        <v>2197</v>
      </c>
      <c r="B2198">
        <v>1</v>
      </c>
      <c r="C2198">
        <v>1</v>
      </c>
      <c r="D2198">
        <v>1</v>
      </c>
      <c r="E2198">
        <v>1</v>
      </c>
      <c r="F2198">
        <v>0.24821490725659601</v>
      </c>
      <c r="G2198">
        <v>-192.04059242476501</v>
      </c>
      <c r="H2198" t="s">
        <v>23</v>
      </c>
      <c r="I2198">
        <v>29.658865113651402</v>
      </c>
      <c r="J2198" t="s">
        <v>194</v>
      </c>
      <c r="K2198" t="s">
        <v>25</v>
      </c>
      <c r="L2198" t="s">
        <v>4657</v>
      </c>
      <c r="M2198" t="s">
        <v>4658</v>
      </c>
      <c r="N2198" t="s">
        <v>4659</v>
      </c>
      <c r="O2198" t="s">
        <v>4660</v>
      </c>
      <c r="P2198">
        <v>2.7999999500000001</v>
      </c>
      <c r="Q2198" t="s">
        <v>4661</v>
      </c>
      <c r="R2198" t="s">
        <v>4662</v>
      </c>
      <c r="S2198">
        <v>3153922</v>
      </c>
      <c r="T2198">
        <v>355.20161919999998</v>
      </c>
      <c r="U2198" t="s">
        <v>31</v>
      </c>
      <c r="V2198" t="s">
        <v>4664</v>
      </c>
      <c r="W2198" t="s">
        <v>23</v>
      </c>
    </row>
    <row r="2199" spans="1:23" x14ac:dyDescent="0.4">
      <c r="A2199">
        <v>2198</v>
      </c>
      <c r="B2199">
        <v>1</v>
      </c>
      <c r="C2199">
        <v>1</v>
      </c>
      <c r="D2199">
        <v>1</v>
      </c>
      <c r="E2199">
        <v>1</v>
      </c>
      <c r="F2199">
        <v>0.24806342775769499</v>
      </c>
      <c r="G2199">
        <v>-194.01599848734801</v>
      </c>
      <c r="H2199">
        <v>0.999999999999999</v>
      </c>
      <c r="I2199">
        <v>38.212232680204103</v>
      </c>
      <c r="J2199" t="s">
        <v>694</v>
      </c>
      <c r="K2199" t="s">
        <v>25</v>
      </c>
      <c r="L2199" t="s">
        <v>3291</v>
      </c>
      <c r="M2199" t="s">
        <v>3292</v>
      </c>
      <c r="N2199" t="s">
        <v>3293</v>
      </c>
      <c r="O2199" t="s">
        <v>3294</v>
      </c>
      <c r="P2199">
        <v>3.5999998999999998</v>
      </c>
      <c r="Q2199">
        <v>1272686</v>
      </c>
      <c r="R2199" t="s">
        <v>3295</v>
      </c>
      <c r="S2199">
        <v>2113538</v>
      </c>
      <c r="T2199">
        <v>369.18088369999998</v>
      </c>
      <c r="U2199" t="s">
        <v>31</v>
      </c>
      <c r="V2199" t="s">
        <v>4665</v>
      </c>
      <c r="W2199" t="s">
        <v>23</v>
      </c>
    </row>
    <row r="2200" spans="1:23" x14ac:dyDescent="0.4">
      <c r="A2200">
        <v>2199</v>
      </c>
      <c r="B2200">
        <v>1</v>
      </c>
      <c r="C2200">
        <v>1</v>
      </c>
      <c r="D2200">
        <v>1</v>
      </c>
      <c r="E2200">
        <v>1</v>
      </c>
      <c r="F2200">
        <v>0.24806342775769499</v>
      </c>
      <c r="G2200">
        <v>-194.01599848734801</v>
      </c>
      <c r="H2200" t="s">
        <v>23</v>
      </c>
      <c r="I2200">
        <v>38.212232680204103</v>
      </c>
      <c r="J2200" t="s">
        <v>694</v>
      </c>
      <c r="K2200" t="s">
        <v>25</v>
      </c>
      <c r="L2200" t="s">
        <v>3291</v>
      </c>
      <c r="M2200" t="s">
        <v>3292</v>
      </c>
      <c r="N2200" t="s">
        <v>3293</v>
      </c>
      <c r="O2200" t="s">
        <v>3294</v>
      </c>
      <c r="P2200">
        <v>3.5999998999999998</v>
      </c>
      <c r="Q2200">
        <v>1272686</v>
      </c>
      <c r="R2200" t="s">
        <v>3295</v>
      </c>
      <c r="S2200">
        <v>2113538</v>
      </c>
      <c r="T2200">
        <v>369.18088369999998</v>
      </c>
      <c r="U2200" t="s">
        <v>31</v>
      </c>
      <c r="V2200" t="s">
        <v>4666</v>
      </c>
      <c r="W2200" t="s">
        <v>23</v>
      </c>
    </row>
    <row r="2201" spans="1:23" x14ac:dyDescent="0.4">
      <c r="A2201">
        <v>2200</v>
      </c>
      <c r="B2201">
        <v>1</v>
      </c>
      <c r="C2201">
        <v>1</v>
      </c>
      <c r="D2201">
        <v>1</v>
      </c>
      <c r="E2201">
        <v>1</v>
      </c>
      <c r="F2201">
        <v>0.24737511210313301</v>
      </c>
      <c r="G2201">
        <v>-45.948571077178599</v>
      </c>
      <c r="H2201">
        <v>0.999999999999999</v>
      </c>
      <c r="I2201">
        <v>13.208443992566499</v>
      </c>
      <c r="J2201" t="s">
        <v>2044</v>
      </c>
      <c r="K2201" t="s">
        <v>25</v>
      </c>
      <c r="L2201" t="s">
        <v>4408</v>
      </c>
      <c r="M2201" t="s">
        <v>4409</v>
      </c>
      <c r="N2201" t="s">
        <v>4410</v>
      </c>
      <c r="O2201" t="s">
        <v>4411</v>
      </c>
      <c r="P2201">
        <v>-0.80000001200000004</v>
      </c>
      <c r="Q2201" t="s">
        <v>4412</v>
      </c>
      <c r="R2201" t="s">
        <v>4413</v>
      </c>
      <c r="S2201">
        <v>8610693214</v>
      </c>
      <c r="T2201">
        <v>579.17083209999998</v>
      </c>
      <c r="U2201" t="s">
        <v>31</v>
      </c>
      <c r="V2201" t="s">
        <v>4667</v>
      </c>
      <c r="W2201" t="s">
        <v>23</v>
      </c>
    </row>
    <row r="2202" spans="1:23" x14ac:dyDescent="0.4">
      <c r="A2202">
        <v>2201</v>
      </c>
      <c r="B2202">
        <v>1</v>
      </c>
      <c r="C2202">
        <v>1</v>
      </c>
      <c r="D2202">
        <v>1</v>
      </c>
      <c r="E2202">
        <v>1</v>
      </c>
      <c r="F2202">
        <v>0.24737511210313301</v>
      </c>
      <c r="G2202">
        <v>-45.948571077178599</v>
      </c>
      <c r="H2202" t="s">
        <v>23</v>
      </c>
      <c r="I2202">
        <v>13.208443992566499</v>
      </c>
      <c r="J2202" t="s">
        <v>2044</v>
      </c>
      <c r="K2202" t="s">
        <v>25</v>
      </c>
      <c r="L2202" t="s">
        <v>4408</v>
      </c>
      <c r="M2202" t="s">
        <v>4409</v>
      </c>
      <c r="N2202" t="s">
        <v>4410</v>
      </c>
      <c r="O2202" t="s">
        <v>4411</v>
      </c>
      <c r="P2202">
        <v>-0.80000001200000004</v>
      </c>
      <c r="Q2202" t="s">
        <v>4412</v>
      </c>
      <c r="R2202" t="s">
        <v>4413</v>
      </c>
      <c r="S2202">
        <v>8610693214</v>
      </c>
      <c r="T2202">
        <v>579.17083209999998</v>
      </c>
      <c r="U2202" t="s">
        <v>31</v>
      </c>
      <c r="V2202" t="s">
        <v>4668</v>
      </c>
      <c r="W2202" t="s">
        <v>23</v>
      </c>
    </row>
    <row r="2203" spans="1:23" x14ac:dyDescent="0.4">
      <c r="A2203">
        <v>2202</v>
      </c>
      <c r="B2203">
        <v>1</v>
      </c>
      <c r="C2203">
        <v>1</v>
      </c>
      <c r="D2203">
        <v>1</v>
      </c>
      <c r="E2203">
        <v>1</v>
      </c>
      <c r="F2203">
        <v>0.247361589018669</v>
      </c>
      <c r="G2203">
        <v>-13.9904280031017</v>
      </c>
      <c r="H2203" t="s">
        <v>23</v>
      </c>
      <c r="I2203">
        <v>15.8485594590296</v>
      </c>
      <c r="J2203" t="s">
        <v>1690</v>
      </c>
      <c r="K2203" t="s">
        <v>25</v>
      </c>
      <c r="L2203" t="s">
        <v>1691</v>
      </c>
      <c r="M2203" t="s">
        <v>1692</v>
      </c>
      <c r="N2203" t="s">
        <v>1693</v>
      </c>
      <c r="O2203" t="s">
        <v>1694</v>
      </c>
      <c r="P2203">
        <v>-0.89999997600000003</v>
      </c>
      <c r="Q2203" t="s">
        <v>1695</v>
      </c>
      <c r="R2203" t="s">
        <v>1696</v>
      </c>
      <c r="S2203">
        <v>8677533822</v>
      </c>
      <c r="T2203">
        <v>595.1657467</v>
      </c>
      <c r="U2203" t="s">
        <v>31</v>
      </c>
      <c r="V2203" t="s">
        <v>4669</v>
      </c>
      <c r="W2203" t="s">
        <v>23</v>
      </c>
    </row>
    <row r="2204" spans="1:23" x14ac:dyDescent="0.4">
      <c r="A2204">
        <v>2203</v>
      </c>
      <c r="B2204">
        <v>1</v>
      </c>
      <c r="C2204">
        <v>1</v>
      </c>
      <c r="D2204">
        <v>1</v>
      </c>
      <c r="E2204">
        <v>1</v>
      </c>
      <c r="F2204">
        <v>0.247361589018669</v>
      </c>
      <c r="G2204">
        <v>-13.9904280031017</v>
      </c>
      <c r="H2204">
        <v>0.999999999999999</v>
      </c>
      <c r="I2204">
        <v>15.8485594590296</v>
      </c>
      <c r="J2204" t="s">
        <v>1690</v>
      </c>
      <c r="K2204" t="s">
        <v>25</v>
      </c>
      <c r="L2204" t="s">
        <v>1691</v>
      </c>
      <c r="M2204" t="s">
        <v>1692</v>
      </c>
      <c r="N2204" t="s">
        <v>1693</v>
      </c>
      <c r="O2204" t="s">
        <v>1694</v>
      </c>
      <c r="P2204">
        <v>-0.89999997600000003</v>
      </c>
      <c r="Q2204" t="s">
        <v>1695</v>
      </c>
      <c r="R2204" t="s">
        <v>1696</v>
      </c>
      <c r="S2204">
        <v>8677533822</v>
      </c>
      <c r="T2204">
        <v>595.1657467</v>
      </c>
      <c r="U2204" t="s">
        <v>31</v>
      </c>
      <c r="V2204" t="s">
        <v>4670</v>
      </c>
      <c r="W2204" t="s">
        <v>23</v>
      </c>
    </row>
    <row r="2205" spans="1:23" x14ac:dyDescent="0.4">
      <c r="A2205">
        <v>2204</v>
      </c>
      <c r="B2205">
        <v>1</v>
      </c>
      <c r="C2205">
        <v>1</v>
      </c>
      <c r="D2205">
        <v>1</v>
      </c>
      <c r="E2205">
        <v>1</v>
      </c>
      <c r="F2205">
        <v>0.24728023073033401</v>
      </c>
      <c r="G2205">
        <v>-35.920934178236998</v>
      </c>
      <c r="H2205" t="s">
        <v>23</v>
      </c>
      <c r="I2205">
        <v>34.189096280962097</v>
      </c>
      <c r="J2205" t="s">
        <v>1690</v>
      </c>
      <c r="K2205" t="s">
        <v>25</v>
      </c>
      <c r="L2205" t="s">
        <v>1691</v>
      </c>
      <c r="M2205" t="s">
        <v>1692</v>
      </c>
      <c r="N2205" t="s">
        <v>1693</v>
      </c>
      <c r="O2205" t="s">
        <v>1694</v>
      </c>
      <c r="P2205">
        <v>-0.89999997600000003</v>
      </c>
      <c r="Q2205" t="s">
        <v>1695</v>
      </c>
      <c r="R2205" t="s">
        <v>1696</v>
      </c>
      <c r="S2205">
        <v>8677533822</v>
      </c>
      <c r="T2205">
        <v>595.1657467</v>
      </c>
      <c r="U2205" t="s">
        <v>31</v>
      </c>
      <c r="V2205" t="s">
        <v>4671</v>
      </c>
      <c r="W2205" t="s">
        <v>23</v>
      </c>
    </row>
    <row r="2206" spans="1:23" x14ac:dyDescent="0.4">
      <c r="A2206">
        <v>2205</v>
      </c>
      <c r="B2206">
        <v>1</v>
      </c>
      <c r="C2206">
        <v>1</v>
      </c>
      <c r="D2206">
        <v>1</v>
      </c>
      <c r="E2206">
        <v>1</v>
      </c>
      <c r="F2206">
        <v>0.24728023073033401</v>
      </c>
      <c r="G2206">
        <v>-35.920934178236998</v>
      </c>
      <c r="H2206">
        <v>0.999999999999999</v>
      </c>
      <c r="I2206">
        <v>34.189096280962097</v>
      </c>
      <c r="J2206" t="s">
        <v>1690</v>
      </c>
      <c r="K2206" t="s">
        <v>25</v>
      </c>
      <c r="L2206" t="s">
        <v>1691</v>
      </c>
      <c r="M2206" t="s">
        <v>1692</v>
      </c>
      <c r="N2206" t="s">
        <v>1693</v>
      </c>
      <c r="O2206" t="s">
        <v>1694</v>
      </c>
      <c r="P2206">
        <v>-0.89999997600000003</v>
      </c>
      <c r="Q2206" t="s">
        <v>1695</v>
      </c>
      <c r="R2206" t="s">
        <v>1696</v>
      </c>
      <c r="S2206">
        <v>8677533822</v>
      </c>
      <c r="T2206">
        <v>595.1657467</v>
      </c>
      <c r="U2206" t="s">
        <v>31</v>
      </c>
      <c r="V2206" t="s">
        <v>4672</v>
      </c>
      <c r="W2206" t="s">
        <v>23</v>
      </c>
    </row>
    <row r="2207" spans="1:23" x14ac:dyDescent="0.4">
      <c r="A2207">
        <v>2206</v>
      </c>
      <c r="B2207">
        <v>1</v>
      </c>
      <c r="C2207">
        <v>1</v>
      </c>
      <c r="D2207">
        <v>1</v>
      </c>
      <c r="E2207">
        <v>1</v>
      </c>
      <c r="F2207">
        <v>0.24712762312387099</v>
      </c>
      <c r="G2207">
        <v>-133.76333388091999</v>
      </c>
      <c r="H2207">
        <v>0.999999999999999</v>
      </c>
      <c r="I2207">
        <v>74.720905106471506</v>
      </c>
      <c r="J2207" t="s">
        <v>2743</v>
      </c>
      <c r="K2207" t="s">
        <v>25</v>
      </c>
      <c r="L2207" t="s">
        <v>3495</v>
      </c>
      <c r="M2207" t="s">
        <v>3496</v>
      </c>
      <c r="N2207" t="s">
        <v>3497</v>
      </c>
      <c r="O2207" t="s">
        <v>3498</v>
      </c>
      <c r="P2207">
        <v>0.69999998799999996</v>
      </c>
      <c r="Q2207" t="s">
        <v>3499</v>
      </c>
      <c r="R2207" t="s">
        <v>3500</v>
      </c>
      <c r="S2207">
        <v>20097402</v>
      </c>
      <c r="T2207">
        <v>291.08629999999999</v>
      </c>
      <c r="U2207" t="s">
        <v>31</v>
      </c>
      <c r="V2207" t="s">
        <v>4673</v>
      </c>
      <c r="W2207" t="s">
        <v>23</v>
      </c>
    </row>
    <row r="2208" spans="1:23" x14ac:dyDescent="0.4">
      <c r="A2208">
        <v>2207</v>
      </c>
      <c r="B2208">
        <v>1</v>
      </c>
      <c r="C2208">
        <v>1</v>
      </c>
      <c r="D2208">
        <v>1</v>
      </c>
      <c r="E2208">
        <v>1</v>
      </c>
      <c r="F2208">
        <v>0.24712762312387099</v>
      </c>
      <c r="G2208">
        <v>-133.76333388091999</v>
      </c>
      <c r="H2208" t="s">
        <v>23</v>
      </c>
      <c r="I2208">
        <v>74.720905106471506</v>
      </c>
      <c r="J2208" t="s">
        <v>2743</v>
      </c>
      <c r="K2208" t="s">
        <v>25</v>
      </c>
      <c r="L2208" t="s">
        <v>3495</v>
      </c>
      <c r="M2208" t="s">
        <v>3496</v>
      </c>
      <c r="N2208" t="s">
        <v>3497</v>
      </c>
      <c r="O2208" t="s">
        <v>3498</v>
      </c>
      <c r="P2208">
        <v>0.69999998799999996</v>
      </c>
      <c r="Q2208" t="s">
        <v>3499</v>
      </c>
      <c r="R2208" t="s">
        <v>3500</v>
      </c>
      <c r="S2208">
        <v>20097402</v>
      </c>
      <c r="T2208">
        <v>291.08629999999999</v>
      </c>
      <c r="U2208" t="s">
        <v>31</v>
      </c>
      <c r="V2208" t="s">
        <v>4674</v>
      </c>
      <c r="W2208" t="s">
        <v>23</v>
      </c>
    </row>
    <row r="2209" spans="1:23" x14ac:dyDescent="0.4">
      <c r="A2209">
        <v>2208</v>
      </c>
      <c r="B2209">
        <v>1</v>
      </c>
      <c r="C2209">
        <v>1</v>
      </c>
      <c r="D2209">
        <v>1</v>
      </c>
      <c r="E2209">
        <v>3</v>
      </c>
      <c r="F2209">
        <v>0.24674690456064399</v>
      </c>
      <c r="G2209">
        <v>-123.594534269988</v>
      </c>
      <c r="H2209" t="s">
        <v>23</v>
      </c>
      <c r="I2209">
        <v>8.8382955681174202</v>
      </c>
      <c r="J2209" t="s">
        <v>4675</v>
      </c>
      <c r="K2209" t="s">
        <v>25</v>
      </c>
      <c r="L2209" t="s">
        <v>4676</v>
      </c>
      <c r="M2209" t="s">
        <v>4677</v>
      </c>
      <c r="N2209" t="s">
        <v>4678</v>
      </c>
      <c r="O2209" t="s">
        <v>4679</v>
      </c>
      <c r="P2209">
        <v>-0.39446905300000001</v>
      </c>
      <c r="Q2209">
        <v>217940</v>
      </c>
      <c r="R2209" t="s">
        <v>4680</v>
      </c>
      <c r="S2209">
        <v>67108930</v>
      </c>
      <c r="T2209">
        <v>220.08340000000001</v>
      </c>
      <c r="U2209" t="s">
        <v>31</v>
      </c>
      <c r="V2209" t="s">
        <v>4681</v>
      </c>
      <c r="W2209" t="s">
        <v>23</v>
      </c>
    </row>
    <row r="2210" spans="1:23" x14ac:dyDescent="0.4">
      <c r="A2210">
        <v>2209</v>
      </c>
      <c r="B2210">
        <v>1</v>
      </c>
      <c r="C2210">
        <v>1</v>
      </c>
      <c r="D2210">
        <v>1</v>
      </c>
      <c r="E2210">
        <v>3</v>
      </c>
      <c r="F2210">
        <v>0.24674690456064399</v>
      </c>
      <c r="G2210">
        <v>-123.594534269988</v>
      </c>
      <c r="H2210">
        <v>0.92864321608040201</v>
      </c>
      <c r="I2210">
        <v>8.8382955681174202</v>
      </c>
      <c r="J2210" t="s">
        <v>4675</v>
      </c>
      <c r="K2210" t="s">
        <v>25</v>
      </c>
      <c r="L2210" t="s">
        <v>4676</v>
      </c>
      <c r="M2210" t="s">
        <v>4677</v>
      </c>
      <c r="N2210" t="s">
        <v>4678</v>
      </c>
      <c r="O2210" t="s">
        <v>4679</v>
      </c>
      <c r="P2210">
        <v>-0.39446905300000001</v>
      </c>
      <c r="Q2210">
        <v>217940</v>
      </c>
      <c r="R2210" t="s">
        <v>4680</v>
      </c>
      <c r="S2210">
        <v>67108930</v>
      </c>
      <c r="T2210">
        <v>220.08340000000001</v>
      </c>
      <c r="U2210" t="s">
        <v>31</v>
      </c>
      <c r="V2210" t="s">
        <v>4682</v>
      </c>
      <c r="W2210" t="s">
        <v>23</v>
      </c>
    </row>
    <row r="2211" spans="1:23" x14ac:dyDescent="0.4">
      <c r="A2211">
        <v>2210</v>
      </c>
      <c r="B2211">
        <v>1</v>
      </c>
      <c r="C2211">
        <v>1</v>
      </c>
      <c r="D2211">
        <v>1</v>
      </c>
      <c r="E2211">
        <v>1</v>
      </c>
      <c r="F2211">
        <v>0.24672601369500699</v>
      </c>
      <c r="G2211">
        <v>-110.396585408471</v>
      </c>
      <c r="H2211">
        <v>0.999999999999999</v>
      </c>
      <c r="I2211">
        <v>52.899281617104897</v>
      </c>
      <c r="J2211" t="s">
        <v>2286</v>
      </c>
      <c r="K2211" t="s">
        <v>25</v>
      </c>
      <c r="L2211" t="s">
        <v>4683</v>
      </c>
      <c r="M2211" t="s">
        <v>4684</v>
      </c>
      <c r="N2211" t="s">
        <v>4685</v>
      </c>
      <c r="O2211" t="s">
        <v>4686</v>
      </c>
      <c r="P2211">
        <v>2.2313036899999998</v>
      </c>
      <c r="Q2211" t="s">
        <v>4687</v>
      </c>
      <c r="R2211" t="s">
        <v>4688</v>
      </c>
      <c r="S2211">
        <v>71066470</v>
      </c>
      <c r="T2211">
        <v>201.1022395</v>
      </c>
      <c r="U2211" t="s">
        <v>31</v>
      </c>
      <c r="V2211" t="s">
        <v>4689</v>
      </c>
      <c r="W2211" t="s">
        <v>23</v>
      </c>
    </row>
    <row r="2212" spans="1:23" x14ac:dyDescent="0.4">
      <c r="A2212">
        <v>2211</v>
      </c>
      <c r="B2212">
        <v>1</v>
      </c>
      <c r="C2212">
        <v>1</v>
      </c>
      <c r="D2212">
        <v>1</v>
      </c>
      <c r="E2212">
        <v>1</v>
      </c>
      <c r="F2212">
        <v>0.24672601369500699</v>
      </c>
      <c r="G2212">
        <v>-110.396585408471</v>
      </c>
      <c r="H2212" t="s">
        <v>23</v>
      </c>
      <c r="I2212">
        <v>52.899281617104897</v>
      </c>
      <c r="J2212" t="s">
        <v>2286</v>
      </c>
      <c r="K2212" t="s">
        <v>25</v>
      </c>
      <c r="L2212" t="s">
        <v>4683</v>
      </c>
      <c r="M2212" t="s">
        <v>4684</v>
      </c>
      <c r="N2212" t="s">
        <v>4685</v>
      </c>
      <c r="O2212" t="s">
        <v>4686</v>
      </c>
      <c r="P2212">
        <v>2.2313036899999998</v>
      </c>
      <c r="Q2212" t="s">
        <v>4687</v>
      </c>
      <c r="R2212" t="s">
        <v>4688</v>
      </c>
      <c r="S2212">
        <v>71066470</v>
      </c>
      <c r="T2212">
        <v>201.1022395</v>
      </c>
      <c r="U2212" t="s">
        <v>31</v>
      </c>
      <c r="V2212" t="s">
        <v>4690</v>
      </c>
      <c r="W2212" t="s">
        <v>23</v>
      </c>
    </row>
    <row r="2213" spans="1:23" x14ac:dyDescent="0.4">
      <c r="A2213">
        <v>2212</v>
      </c>
      <c r="B2213">
        <v>1</v>
      </c>
      <c r="C2213">
        <v>1</v>
      </c>
      <c r="D2213">
        <v>1</v>
      </c>
      <c r="E2213">
        <v>1</v>
      </c>
      <c r="F2213">
        <v>0.246446282018489</v>
      </c>
      <c r="G2213">
        <v>-18.7790014602143</v>
      </c>
      <c r="H2213">
        <v>0.999999999999999</v>
      </c>
      <c r="I2213">
        <v>4.0031439051014504</v>
      </c>
      <c r="J2213" t="s">
        <v>1690</v>
      </c>
      <c r="K2213" t="s">
        <v>25</v>
      </c>
      <c r="L2213" t="s">
        <v>4503</v>
      </c>
      <c r="M2213" t="s">
        <v>4504</v>
      </c>
      <c r="N2213" t="s">
        <v>4505</v>
      </c>
      <c r="O2213" t="s">
        <v>4506</v>
      </c>
      <c r="P2213">
        <v>-0.40000000600000002</v>
      </c>
      <c r="Q2213" t="s">
        <v>4507</v>
      </c>
      <c r="R2213" t="s">
        <v>4508</v>
      </c>
      <c r="S2213">
        <v>19980382</v>
      </c>
      <c r="T2213">
        <v>595.1657467</v>
      </c>
      <c r="U2213" t="s">
        <v>31</v>
      </c>
      <c r="V2213" t="s">
        <v>4691</v>
      </c>
      <c r="W2213" t="s">
        <v>23</v>
      </c>
    </row>
    <row r="2214" spans="1:23" x14ac:dyDescent="0.4">
      <c r="A2214">
        <v>2213</v>
      </c>
      <c r="B2214">
        <v>1</v>
      </c>
      <c r="C2214">
        <v>1</v>
      </c>
      <c r="D2214">
        <v>1</v>
      </c>
      <c r="E2214">
        <v>1</v>
      </c>
      <c r="F2214">
        <v>0.246446282018489</v>
      </c>
      <c r="G2214">
        <v>-18.7790014602143</v>
      </c>
      <c r="H2214" t="s">
        <v>23</v>
      </c>
      <c r="I2214">
        <v>4.0031439051014504</v>
      </c>
      <c r="J2214" t="s">
        <v>1690</v>
      </c>
      <c r="K2214" t="s">
        <v>25</v>
      </c>
      <c r="L2214" t="s">
        <v>4503</v>
      </c>
      <c r="M2214" t="s">
        <v>4504</v>
      </c>
      <c r="N2214" t="s">
        <v>4505</v>
      </c>
      <c r="O2214" t="s">
        <v>4506</v>
      </c>
      <c r="P2214">
        <v>-0.40000000600000002</v>
      </c>
      <c r="Q2214" t="s">
        <v>4507</v>
      </c>
      <c r="R2214" t="s">
        <v>4508</v>
      </c>
      <c r="S2214">
        <v>19980382</v>
      </c>
      <c r="T2214">
        <v>595.1657467</v>
      </c>
      <c r="U2214" t="s">
        <v>31</v>
      </c>
      <c r="V2214" t="s">
        <v>4692</v>
      </c>
      <c r="W2214" t="s">
        <v>23</v>
      </c>
    </row>
    <row r="2215" spans="1:23" x14ac:dyDescent="0.4">
      <c r="A2215">
        <v>2214</v>
      </c>
      <c r="B2215">
        <v>1</v>
      </c>
      <c r="C2215">
        <v>1</v>
      </c>
      <c r="D2215">
        <v>1</v>
      </c>
      <c r="E2215">
        <v>1</v>
      </c>
      <c r="F2215">
        <v>0.24643710863823601</v>
      </c>
      <c r="G2215">
        <v>-88.013027760805997</v>
      </c>
      <c r="H2215" t="s">
        <v>23</v>
      </c>
      <c r="I2215">
        <v>55.979785145063502</v>
      </c>
      <c r="J2215" t="s">
        <v>1074</v>
      </c>
      <c r="K2215" t="s">
        <v>25</v>
      </c>
      <c r="L2215" t="s">
        <v>1075</v>
      </c>
      <c r="M2215" t="s">
        <v>1076</v>
      </c>
      <c r="N2215" t="s">
        <v>1077</v>
      </c>
      <c r="O2215" t="s">
        <v>1078</v>
      </c>
      <c r="P2215">
        <v>-1.2999999499999999</v>
      </c>
      <c r="Q2215" t="s">
        <v>1079</v>
      </c>
      <c r="R2215" t="s">
        <v>1080</v>
      </c>
      <c r="S2215">
        <v>255781246</v>
      </c>
      <c r="T2215">
        <v>611.16066130000002</v>
      </c>
      <c r="U2215" t="s">
        <v>31</v>
      </c>
      <c r="V2215" t="s">
        <v>4693</v>
      </c>
      <c r="W2215" t="s">
        <v>23</v>
      </c>
    </row>
    <row r="2216" spans="1:23" x14ac:dyDescent="0.4">
      <c r="A2216">
        <v>2215</v>
      </c>
      <c r="B2216">
        <v>1</v>
      </c>
      <c r="C2216">
        <v>1</v>
      </c>
      <c r="D2216">
        <v>1</v>
      </c>
      <c r="E2216">
        <v>1</v>
      </c>
      <c r="F2216">
        <v>0.24643710863823601</v>
      </c>
      <c r="G2216">
        <v>-88.013027760805997</v>
      </c>
      <c r="H2216">
        <v>0.99748743718592903</v>
      </c>
      <c r="I2216">
        <v>55.979785145063502</v>
      </c>
      <c r="J2216" t="s">
        <v>1074</v>
      </c>
      <c r="K2216" t="s">
        <v>25</v>
      </c>
      <c r="L2216" t="s">
        <v>1075</v>
      </c>
      <c r="M2216" t="s">
        <v>1076</v>
      </c>
      <c r="N2216" t="s">
        <v>1077</v>
      </c>
      <c r="O2216" t="s">
        <v>1078</v>
      </c>
      <c r="P2216">
        <v>-1.2999999499999999</v>
      </c>
      <c r="Q2216" t="s">
        <v>1079</v>
      </c>
      <c r="R2216" t="s">
        <v>1080</v>
      </c>
      <c r="S2216">
        <v>255781246</v>
      </c>
      <c r="T2216">
        <v>611.16066130000002</v>
      </c>
      <c r="U2216" t="s">
        <v>31</v>
      </c>
      <c r="V2216" t="s">
        <v>4694</v>
      </c>
      <c r="W2216" t="s">
        <v>23</v>
      </c>
    </row>
    <row r="2217" spans="1:23" x14ac:dyDescent="0.4">
      <c r="A2217">
        <v>2216</v>
      </c>
      <c r="B2217">
        <v>1</v>
      </c>
      <c r="C2217">
        <v>1</v>
      </c>
      <c r="D2217">
        <v>1</v>
      </c>
      <c r="E2217">
        <v>1</v>
      </c>
      <c r="F2217">
        <v>0.24642110121296401</v>
      </c>
      <c r="G2217">
        <v>-83.169508558702702</v>
      </c>
      <c r="H2217" t="s">
        <v>23</v>
      </c>
      <c r="I2217">
        <v>36.288829784466003</v>
      </c>
      <c r="J2217" t="s">
        <v>3242</v>
      </c>
      <c r="K2217" t="s">
        <v>25</v>
      </c>
      <c r="L2217" t="s">
        <v>4695</v>
      </c>
      <c r="M2217" t="s">
        <v>4696</v>
      </c>
      <c r="N2217" t="s">
        <v>4697</v>
      </c>
      <c r="O2217" t="s">
        <v>4698</v>
      </c>
      <c r="P2217">
        <v>2.2000000499999999</v>
      </c>
      <c r="Q2217" t="s">
        <v>4699</v>
      </c>
      <c r="R2217" t="s">
        <v>4700</v>
      </c>
      <c r="S2217">
        <v>8606845026</v>
      </c>
      <c r="T2217">
        <v>289.07066459999999</v>
      </c>
      <c r="U2217" t="s">
        <v>31</v>
      </c>
      <c r="V2217" t="s">
        <v>4701</v>
      </c>
      <c r="W2217" t="s">
        <v>23</v>
      </c>
    </row>
    <row r="2218" spans="1:23" x14ac:dyDescent="0.4">
      <c r="A2218">
        <v>2217</v>
      </c>
      <c r="B2218">
        <v>1</v>
      </c>
      <c r="C2218">
        <v>1</v>
      </c>
      <c r="D2218">
        <v>1</v>
      </c>
      <c r="E2218">
        <v>1</v>
      </c>
      <c r="F2218">
        <v>0.24642110121296401</v>
      </c>
      <c r="G2218">
        <v>-83.169508558702702</v>
      </c>
      <c r="H2218">
        <v>0.999999999999999</v>
      </c>
      <c r="I2218">
        <v>36.288829784466003</v>
      </c>
      <c r="J2218" t="s">
        <v>3242</v>
      </c>
      <c r="K2218" t="s">
        <v>25</v>
      </c>
      <c r="L2218" t="s">
        <v>4695</v>
      </c>
      <c r="M2218" t="s">
        <v>4696</v>
      </c>
      <c r="N2218" t="s">
        <v>4697</v>
      </c>
      <c r="O2218" t="s">
        <v>4698</v>
      </c>
      <c r="P2218">
        <v>2.2000000499999999</v>
      </c>
      <c r="Q2218" t="s">
        <v>4699</v>
      </c>
      <c r="R2218" t="s">
        <v>4700</v>
      </c>
      <c r="S2218">
        <v>8606845026</v>
      </c>
      <c r="T2218">
        <v>289.07066459999999</v>
      </c>
      <c r="U2218" t="s">
        <v>31</v>
      </c>
      <c r="V2218" t="s">
        <v>4702</v>
      </c>
      <c r="W2218" t="s">
        <v>23</v>
      </c>
    </row>
    <row r="2219" spans="1:23" x14ac:dyDescent="0.4">
      <c r="A2219">
        <v>2218</v>
      </c>
      <c r="B2219">
        <v>1</v>
      </c>
      <c r="C2219">
        <v>1</v>
      </c>
      <c r="D2219">
        <v>1</v>
      </c>
      <c r="E2219">
        <v>1</v>
      </c>
      <c r="F2219">
        <v>0.24630287852037</v>
      </c>
      <c r="G2219">
        <v>-70.780340568254204</v>
      </c>
      <c r="H2219">
        <v>0.999999999999999</v>
      </c>
      <c r="I2219">
        <v>14.4131654827661</v>
      </c>
      <c r="J2219" t="s">
        <v>4439</v>
      </c>
      <c r="K2219" t="s">
        <v>25</v>
      </c>
      <c r="L2219" t="s">
        <v>4703</v>
      </c>
      <c r="M2219" t="s">
        <v>4704</v>
      </c>
      <c r="N2219" t="s">
        <v>4705</v>
      </c>
      <c r="O2219" t="s">
        <v>4706</v>
      </c>
      <c r="P2219">
        <v>0.82003062999999998</v>
      </c>
      <c r="Q2219" t="s">
        <v>4707</v>
      </c>
      <c r="R2219" t="s">
        <v>4708</v>
      </c>
      <c r="S2219">
        <v>87875966</v>
      </c>
      <c r="T2219">
        <v>153.05459999999999</v>
      </c>
      <c r="U2219" t="s">
        <v>31</v>
      </c>
      <c r="V2219" t="s">
        <v>4709</v>
      </c>
      <c r="W2219" t="s">
        <v>23</v>
      </c>
    </row>
    <row r="2220" spans="1:23" x14ac:dyDescent="0.4">
      <c r="A2220">
        <v>2219</v>
      </c>
      <c r="B2220">
        <v>1</v>
      </c>
      <c r="C2220">
        <v>1</v>
      </c>
      <c r="D2220">
        <v>1</v>
      </c>
      <c r="E2220">
        <v>1</v>
      </c>
      <c r="F2220">
        <v>0.24630287852037</v>
      </c>
      <c r="G2220">
        <v>-70.780340568254204</v>
      </c>
      <c r="H2220" t="s">
        <v>23</v>
      </c>
      <c r="I2220">
        <v>14.4131654827661</v>
      </c>
      <c r="J2220" t="s">
        <v>4439</v>
      </c>
      <c r="K2220" t="s">
        <v>25</v>
      </c>
      <c r="L2220" t="s">
        <v>4703</v>
      </c>
      <c r="M2220" t="s">
        <v>4704</v>
      </c>
      <c r="N2220" t="s">
        <v>4705</v>
      </c>
      <c r="O2220" t="s">
        <v>4706</v>
      </c>
      <c r="P2220">
        <v>0.82003062999999998</v>
      </c>
      <c r="Q2220" t="s">
        <v>4707</v>
      </c>
      <c r="R2220" t="s">
        <v>4708</v>
      </c>
      <c r="S2220">
        <v>87875966</v>
      </c>
      <c r="T2220">
        <v>153.05459999999999</v>
      </c>
      <c r="U2220" t="s">
        <v>31</v>
      </c>
      <c r="V2220" t="s">
        <v>4710</v>
      </c>
      <c r="W2220" t="s">
        <v>23</v>
      </c>
    </row>
    <row r="2221" spans="1:23" x14ac:dyDescent="0.4">
      <c r="A2221">
        <v>2220</v>
      </c>
      <c r="B2221">
        <v>1</v>
      </c>
      <c r="C2221">
        <v>1</v>
      </c>
      <c r="D2221">
        <v>1</v>
      </c>
      <c r="E2221">
        <v>1</v>
      </c>
      <c r="F2221">
        <v>0.24624794087985399</v>
      </c>
      <c r="G2221">
        <v>-29.877216796232201</v>
      </c>
      <c r="H2221">
        <v>0.999999999999999</v>
      </c>
      <c r="I2221">
        <v>16.2724265548806</v>
      </c>
      <c r="J2221" t="s">
        <v>2502</v>
      </c>
      <c r="K2221" t="s">
        <v>25</v>
      </c>
      <c r="L2221" t="s">
        <v>3013</v>
      </c>
      <c r="M2221" t="s">
        <v>3014</v>
      </c>
      <c r="N2221" t="s">
        <v>3015</v>
      </c>
      <c r="O2221" t="s">
        <v>3016</v>
      </c>
      <c r="P2221">
        <v>-0.80000001200000004</v>
      </c>
      <c r="Q2221" t="s">
        <v>3017</v>
      </c>
      <c r="R2221" t="s">
        <v>3018</v>
      </c>
      <c r="S2221">
        <v>19955738</v>
      </c>
      <c r="T2221">
        <v>609.18139680000002</v>
      </c>
      <c r="U2221" t="s">
        <v>31</v>
      </c>
      <c r="V2221" t="s">
        <v>4711</v>
      </c>
      <c r="W2221" t="s">
        <v>23</v>
      </c>
    </row>
    <row r="2222" spans="1:23" x14ac:dyDescent="0.4">
      <c r="A2222">
        <v>2221</v>
      </c>
      <c r="B2222">
        <v>1</v>
      </c>
      <c r="C2222">
        <v>1</v>
      </c>
      <c r="D2222">
        <v>1</v>
      </c>
      <c r="E2222">
        <v>1</v>
      </c>
      <c r="F2222">
        <v>0.24624794087985399</v>
      </c>
      <c r="G2222">
        <v>-29.877216796232201</v>
      </c>
      <c r="H2222" t="s">
        <v>23</v>
      </c>
      <c r="I2222">
        <v>16.2724265548806</v>
      </c>
      <c r="J2222" t="s">
        <v>2502</v>
      </c>
      <c r="K2222" t="s">
        <v>25</v>
      </c>
      <c r="L2222" t="s">
        <v>3013</v>
      </c>
      <c r="M2222" t="s">
        <v>3014</v>
      </c>
      <c r="N2222" t="s">
        <v>3015</v>
      </c>
      <c r="O2222" t="s">
        <v>3016</v>
      </c>
      <c r="P2222">
        <v>-0.80000001200000004</v>
      </c>
      <c r="Q2222" t="s">
        <v>3017</v>
      </c>
      <c r="R2222" t="s">
        <v>3018</v>
      </c>
      <c r="S2222">
        <v>19955738</v>
      </c>
      <c r="T2222">
        <v>609.18139680000002</v>
      </c>
      <c r="U2222" t="s">
        <v>31</v>
      </c>
      <c r="V2222" t="s">
        <v>4712</v>
      </c>
      <c r="W2222" t="s">
        <v>23</v>
      </c>
    </row>
    <row r="2223" spans="1:23" x14ac:dyDescent="0.4">
      <c r="A2223">
        <v>2222</v>
      </c>
      <c r="B2223">
        <v>1</v>
      </c>
      <c r="C2223">
        <v>1</v>
      </c>
      <c r="D2223">
        <v>1</v>
      </c>
      <c r="E2223">
        <v>1</v>
      </c>
      <c r="F2223">
        <v>0.24603227792090701</v>
      </c>
      <c r="G2223">
        <v>-245.19530638847101</v>
      </c>
      <c r="H2223" t="s">
        <v>23</v>
      </c>
      <c r="I2223">
        <v>81.317288644601604</v>
      </c>
      <c r="J2223" t="s">
        <v>865</v>
      </c>
      <c r="K2223" t="s">
        <v>25</v>
      </c>
      <c r="L2223" t="s">
        <v>866</v>
      </c>
      <c r="M2223" t="s">
        <v>867</v>
      </c>
      <c r="N2223" t="s">
        <v>868</v>
      </c>
      <c r="O2223" t="s">
        <v>869</v>
      </c>
      <c r="P2223">
        <v>2.9000001000000002</v>
      </c>
      <c r="Q2223">
        <v>78347</v>
      </c>
      <c r="R2223" t="s">
        <v>870</v>
      </c>
      <c r="S2223">
        <v>262146</v>
      </c>
      <c r="T2223">
        <v>449.10783789999999</v>
      </c>
      <c r="U2223" t="s">
        <v>31</v>
      </c>
      <c r="V2223" t="s">
        <v>4713</v>
      </c>
      <c r="W2223" t="s">
        <v>23</v>
      </c>
    </row>
    <row r="2224" spans="1:23" x14ac:dyDescent="0.4">
      <c r="A2224">
        <v>2223</v>
      </c>
      <c r="B2224">
        <v>1</v>
      </c>
      <c r="C2224">
        <v>1</v>
      </c>
      <c r="D2224">
        <v>1</v>
      </c>
      <c r="E2224">
        <v>1</v>
      </c>
      <c r="F2224">
        <v>0.24603227792090701</v>
      </c>
      <c r="G2224">
        <v>-245.19530638847101</v>
      </c>
      <c r="H2224">
        <v>0.999999999999999</v>
      </c>
      <c r="I2224">
        <v>81.317288644601604</v>
      </c>
      <c r="J2224" t="s">
        <v>865</v>
      </c>
      <c r="K2224" t="s">
        <v>25</v>
      </c>
      <c r="L2224" t="s">
        <v>866</v>
      </c>
      <c r="M2224" t="s">
        <v>867</v>
      </c>
      <c r="N2224" t="s">
        <v>868</v>
      </c>
      <c r="O2224" t="s">
        <v>869</v>
      </c>
      <c r="P2224">
        <v>2.9000001000000002</v>
      </c>
      <c r="Q2224">
        <v>78347</v>
      </c>
      <c r="R2224" t="s">
        <v>870</v>
      </c>
      <c r="S2224">
        <v>262146</v>
      </c>
      <c r="T2224">
        <v>449.10783789999999</v>
      </c>
      <c r="U2224" t="s">
        <v>31</v>
      </c>
      <c r="V2224" t="s">
        <v>4714</v>
      </c>
      <c r="W2224" t="s">
        <v>23</v>
      </c>
    </row>
    <row r="2225" spans="1:23" x14ac:dyDescent="0.4">
      <c r="A2225">
        <v>2224</v>
      </c>
      <c r="B2225">
        <v>1</v>
      </c>
      <c r="C2225">
        <v>1</v>
      </c>
      <c r="D2225">
        <v>1</v>
      </c>
      <c r="E2225">
        <v>2</v>
      </c>
      <c r="F2225">
        <v>0.24589531059374001</v>
      </c>
      <c r="G2225">
        <v>-328.73134500659501</v>
      </c>
      <c r="H2225" t="s">
        <v>23</v>
      </c>
      <c r="I2225">
        <v>64.864407712001594</v>
      </c>
      <c r="J2225" t="s">
        <v>2437</v>
      </c>
      <c r="K2225" t="s">
        <v>25</v>
      </c>
      <c r="L2225" t="s">
        <v>2438</v>
      </c>
      <c r="M2225" t="s">
        <v>2439</v>
      </c>
      <c r="N2225" t="s">
        <v>2440</v>
      </c>
      <c r="O2225" t="s">
        <v>2441</v>
      </c>
      <c r="P2225">
        <v>4.6999998099999996</v>
      </c>
      <c r="Q2225" t="s">
        <v>2442</v>
      </c>
      <c r="R2225" t="s">
        <v>2443</v>
      </c>
      <c r="S2225">
        <v>67649606</v>
      </c>
      <c r="T2225">
        <v>479.11840260000002</v>
      </c>
      <c r="U2225" t="s">
        <v>31</v>
      </c>
      <c r="V2225" t="s">
        <v>4715</v>
      </c>
      <c r="W2225" t="s">
        <v>23</v>
      </c>
    </row>
    <row r="2226" spans="1:23" x14ac:dyDescent="0.4">
      <c r="A2226">
        <v>2225</v>
      </c>
      <c r="B2226">
        <v>1</v>
      </c>
      <c r="C2226">
        <v>1</v>
      </c>
      <c r="D2226">
        <v>1</v>
      </c>
      <c r="E2226">
        <v>2</v>
      </c>
      <c r="F2226">
        <v>0.24589531059374001</v>
      </c>
      <c r="G2226">
        <v>-328.73134500659501</v>
      </c>
      <c r="H2226">
        <v>0.96180904522612998</v>
      </c>
      <c r="I2226">
        <v>64.864407712001594</v>
      </c>
      <c r="J2226" t="s">
        <v>2437</v>
      </c>
      <c r="K2226" t="s">
        <v>25</v>
      </c>
      <c r="L2226" t="s">
        <v>2438</v>
      </c>
      <c r="M2226" t="s">
        <v>2439</v>
      </c>
      <c r="N2226" t="s">
        <v>2440</v>
      </c>
      <c r="O2226" t="s">
        <v>2441</v>
      </c>
      <c r="P2226">
        <v>4.6999998099999996</v>
      </c>
      <c r="Q2226" t="s">
        <v>2442</v>
      </c>
      <c r="R2226" t="s">
        <v>2443</v>
      </c>
      <c r="S2226">
        <v>67649606</v>
      </c>
      <c r="T2226">
        <v>479.11840260000002</v>
      </c>
      <c r="U2226" t="s">
        <v>31</v>
      </c>
      <c r="V2226" t="s">
        <v>4716</v>
      </c>
      <c r="W2226" t="s">
        <v>23</v>
      </c>
    </row>
    <row r="2227" spans="1:23" x14ac:dyDescent="0.4">
      <c r="A2227">
        <v>2226</v>
      </c>
      <c r="B2227">
        <v>1</v>
      </c>
      <c r="C2227">
        <v>1</v>
      </c>
      <c r="D2227">
        <v>1</v>
      </c>
      <c r="E2227">
        <v>1</v>
      </c>
      <c r="F2227">
        <v>0.245878613035175</v>
      </c>
      <c r="G2227">
        <v>-56.149953168823103</v>
      </c>
      <c r="H2227" t="s">
        <v>23</v>
      </c>
      <c r="I2227">
        <v>44.536476158901998</v>
      </c>
      <c r="J2227" t="s">
        <v>1102</v>
      </c>
      <c r="K2227" t="s">
        <v>25</v>
      </c>
      <c r="L2227" t="s">
        <v>3547</v>
      </c>
      <c r="M2227" t="s">
        <v>3548</v>
      </c>
      <c r="N2227" t="s">
        <v>3549</v>
      </c>
      <c r="O2227" t="s">
        <v>3550</v>
      </c>
      <c r="P2227">
        <v>3.0999998999999998</v>
      </c>
      <c r="Q2227" t="s">
        <v>3551</v>
      </c>
      <c r="R2227" t="s">
        <v>3552</v>
      </c>
      <c r="S2227">
        <v>8593113154</v>
      </c>
      <c r="T2227">
        <v>229.0859207</v>
      </c>
      <c r="U2227" t="s">
        <v>31</v>
      </c>
      <c r="V2227" t="s">
        <v>4717</v>
      </c>
      <c r="W2227" t="s">
        <v>23</v>
      </c>
    </row>
    <row r="2228" spans="1:23" x14ac:dyDescent="0.4">
      <c r="A2228">
        <v>2227</v>
      </c>
      <c r="B2228">
        <v>1</v>
      </c>
      <c r="C2228">
        <v>1</v>
      </c>
      <c r="D2228">
        <v>1</v>
      </c>
      <c r="E2228">
        <v>1</v>
      </c>
      <c r="F2228">
        <v>0.245878613035175</v>
      </c>
      <c r="G2228">
        <v>-56.149953168823103</v>
      </c>
      <c r="H2228">
        <v>0.999999999999999</v>
      </c>
      <c r="I2228">
        <v>44.536476158901998</v>
      </c>
      <c r="J2228" t="s">
        <v>1102</v>
      </c>
      <c r="K2228" t="s">
        <v>25</v>
      </c>
      <c r="L2228" t="s">
        <v>3547</v>
      </c>
      <c r="M2228" t="s">
        <v>3548</v>
      </c>
      <c r="N2228" t="s">
        <v>3549</v>
      </c>
      <c r="O2228" t="s">
        <v>3550</v>
      </c>
      <c r="P2228">
        <v>3.0999998999999998</v>
      </c>
      <c r="Q2228" t="s">
        <v>3551</v>
      </c>
      <c r="R2228" t="s">
        <v>3552</v>
      </c>
      <c r="S2228">
        <v>8593113154</v>
      </c>
      <c r="T2228">
        <v>229.0859207</v>
      </c>
      <c r="U2228" t="s">
        <v>31</v>
      </c>
      <c r="V2228" t="s">
        <v>4718</v>
      </c>
      <c r="W2228" t="s">
        <v>23</v>
      </c>
    </row>
    <row r="2229" spans="1:23" x14ac:dyDescent="0.4">
      <c r="A2229">
        <v>2228</v>
      </c>
      <c r="B2229">
        <v>1</v>
      </c>
      <c r="C2229">
        <v>1</v>
      </c>
      <c r="D2229">
        <v>1</v>
      </c>
      <c r="E2229">
        <v>1</v>
      </c>
      <c r="F2229">
        <v>0.24582033872093301</v>
      </c>
      <c r="G2229">
        <v>-98.913990246248204</v>
      </c>
      <c r="H2229">
        <v>0.999999999999999</v>
      </c>
      <c r="I2229">
        <v>27.926220653507201</v>
      </c>
      <c r="J2229" t="s">
        <v>564</v>
      </c>
      <c r="K2229" t="s">
        <v>25</v>
      </c>
      <c r="L2229" t="s">
        <v>2373</v>
      </c>
      <c r="M2229" t="s">
        <v>2374</v>
      </c>
      <c r="N2229" t="s">
        <v>2375</v>
      </c>
      <c r="O2229" t="s">
        <v>2376</v>
      </c>
      <c r="P2229">
        <v>2.2999999500000001</v>
      </c>
      <c r="Q2229" t="s">
        <v>2377</v>
      </c>
      <c r="R2229" t="s">
        <v>2378</v>
      </c>
      <c r="S2229">
        <v>3178514</v>
      </c>
      <c r="T2229">
        <v>595.14461730000005</v>
      </c>
      <c r="U2229" t="s">
        <v>31</v>
      </c>
      <c r="V2229" t="s">
        <v>4719</v>
      </c>
      <c r="W2229" t="s">
        <v>23</v>
      </c>
    </row>
    <row r="2230" spans="1:23" x14ac:dyDescent="0.4">
      <c r="A2230">
        <v>2229</v>
      </c>
      <c r="B2230">
        <v>1</v>
      </c>
      <c r="C2230">
        <v>1</v>
      </c>
      <c r="D2230">
        <v>1</v>
      </c>
      <c r="E2230">
        <v>1</v>
      </c>
      <c r="F2230">
        <v>0.24582033872093301</v>
      </c>
      <c r="G2230">
        <v>-98.913990246248204</v>
      </c>
      <c r="H2230" t="s">
        <v>23</v>
      </c>
      <c r="I2230">
        <v>27.926220653507201</v>
      </c>
      <c r="J2230" t="s">
        <v>564</v>
      </c>
      <c r="K2230" t="s">
        <v>25</v>
      </c>
      <c r="L2230" t="s">
        <v>2373</v>
      </c>
      <c r="M2230" t="s">
        <v>2374</v>
      </c>
      <c r="N2230" t="s">
        <v>2375</v>
      </c>
      <c r="O2230" t="s">
        <v>2376</v>
      </c>
      <c r="P2230">
        <v>2.2999999500000001</v>
      </c>
      <c r="Q2230" t="s">
        <v>2377</v>
      </c>
      <c r="R2230" t="s">
        <v>2378</v>
      </c>
      <c r="S2230">
        <v>3178514</v>
      </c>
      <c r="T2230">
        <v>595.14461730000005</v>
      </c>
      <c r="U2230" t="s">
        <v>31</v>
      </c>
      <c r="V2230" t="s">
        <v>4720</v>
      </c>
      <c r="W2230" t="s">
        <v>23</v>
      </c>
    </row>
    <row r="2231" spans="1:23" x14ac:dyDescent="0.4">
      <c r="A2231">
        <v>2230</v>
      </c>
      <c r="B2231">
        <v>1</v>
      </c>
      <c r="C2231">
        <v>4</v>
      </c>
      <c r="D2231">
        <v>1</v>
      </c>
      <c r="E2231">
        <v>4</v>
      </c>
      <c r="F2231">
        <v>0.245694345127494</v>
      </c>
      <c r="G2231">
        <v>-219.795394294337</v>
      </c>
      <c r="H2231">
        <v>0.908542713567839</v>
      </c>
      <c r="I2231">
        <v>56.936365801390302</v>
      </c>
      <c r="J2231" t="s">
        <v>3478</v>
      </c>
      <c r="K2231" t="s">
        <v>25</v>
      </c>
      <c r="L2231" t="s">
        <v>3730</v>
      </c>
      <c r="M2231" t="s">
        <v>3731</v>
      </c>
      <c r="N2231" t="s">
        <v>28</v>
      </c>
      <c r="O2231" t="s">
        <v>3732</v>
      </c>
      <c r="P2231">
        <v>1.61543858</v>
      </c>
      <c r="R2231" t="s">
        <v>3733</v>
      </c>
      <c r="S2231">
        <v>3178496</v>
      </c>
      <c r="T2231">
        <v>431.13365870000001</v>
      </c>
      <c r="U2231" t="s">
        <v>31</v>
      </c>
      <c r="V2231" t="s">
        <v>4721</v>
      </c>
      <c r="W2231" t="s">
        <v>23</v>
      </c>
    </row>
    <row r="2232" spans="1:23" x14ac:dyDescent="0.4">
      <c r="A2232">
        <v>2231</v>
      </c>
      <c r="B2232">
        <v>1</v>
      </c>
      <c r="C2232">
        <v>2</v>
      </c>
      <c r="D2232">
        <v>1</v>
      </c>
      <c r="E2232">
        <v>2</v>
      </c>
      <c r="F2232">
        <v>0.245637311656385</v>
      </c>
      <c r="G2232">
        <v>-36.937207611420199</v>
      </c>
      <c r="H2232">
        <v>0.96331658291457301</v>
      </c>
      <c r="I2232">
        <v>22.908892334023299</v>
      </c>
      <c r="J2232" t="s">
        <v>2455</v>
      </c>
      <c r="K2232" t="s">
        <v>25</v>
      </c>
      <c r="L2232" t="s">
        <v>3927</v>
      </c>
      <c r="M2232" t="s">
        <v>3928</v>
      </c>
      <c r="N2232" t="s">
        <v>3929</v>
      </c>
      <c r="O2232" t="s">
        <v>3930</v>
      </c>
      <c r="P2232">
        <v>-2</v>
      </c>
      <c r="Q2232" t="s">
        <v>3931</v>
      </c>
      <c r="R2232" t="s">
        <v>3932</v>
      </c>
      <c r="S2232">
        <v>20496478</v>
      </c>
      <c r="T2232">
        <v>741.22365549999995</v>
      </c>
      <c r="U2232" t="s">
        <v>31</v>
      </c>
      <c r="V2232" t="s">
        <v>4722</v>
      </c>
      <c r="W2232" t="s">
        <v>23</v>
      </c>
    </row>
    <row r="2233" spans="1:23" x14ac:dyDescent="0.4">
      <c r="A2233">
        <v>2232</v>
      </c>
      <c r="B2233">
        <v>1</v>
      </c>
      <c r="C2233">
        <v>1</v>
      </c>
      <c r="D2233">
        <v>1</v>
      </c>
      <c r="E2233">
        <v>1</v>
      </c>
      <c r="F2233">
        <v>0.24536340161539499</v>
      </c>
      <c r="G2233">
        <v>-35.870539740436001</v>
      </c>
      <c r="H2233" t="s">
        <v>23</v>
      </c>
      <c r="I2233">
        <v>10.2903592249551</v>
      </c>
      <c r="J2233" t="s">
        <v>1532</v>
      </c>
      <c r="K2233" t="s">
        <v>25</v>
      </c>
      <c r="L2233" t="s">
        <v>2660</v>
      </c>
      <c r="M2233" t="s">
        <v>2661</v>
      </c>
      <c r="N2233" t="s">
        <v>2662</v>
      </c>
      <c r="O2233" t="s">
        <v>2663</v>
      </c>
      <c r="P2233">
        <v>1</v>
      </c>
      <c r="Q2233" t="s">
        <v>2664</v>
      </c>
      <c r="R2233" t="s">
        <v>2665</v>
      </c>
      <c r="S2233">
        <v>20496442</v>
      </c>
      <c r="T2233">
        <v>757.19744079999998</v>
      </c>
      <c r="U2233" t="s">
        <v>31</v>
      </c>
      <c r="V2233" t="s">
        <v>4723</v>
      </c>
      <c r="W2233" t="s">
        <v>23</v>
      </c>
    </row>
    <row r="2234" spans="1:23" x14ac:dyDescent="0.4">
      <c r="A2234">
        <v>2233</v>
      </c>
      <c r="B2234">
        <v>1</v>
      </c>
      <c r="C2234">
        <v>1</v>
      </c>
      <c r="D2234">
        <v>1</v>
      </c>
      <c r="E2234">
        <v>1</v>
      </c>
      <c r="F2234">
        <v>0.24536340161539499</v>
      </c>
      <c r="G2234">
        <v>-35.870539740436001</v>
      </c>
      <c r="H2234">
        <v>0.999999999999999</v>
      </c>
      <c r="I2234">
        <v>10.2903592249551</v>
      </c>
      <c r="J2234" t="s">
        <v>1532</v>
      </c>
      <c r="K2234" t="s">
        <v>25</v>
      </c>
      <c r="L2234" t="s">
        <v>2660</v>
      </c>
      <c r="M2234" t="s">
        <v>2661</v>
      </c>
      <c r="N2234" t="s">
        <v>2662</v>
      </c>
      <c r="O2234" t="s">
        <v>2663</v>
      </c>
      <c r="P2234">
        <v>1</v>
      </c>
      <c r="Q2234" t="s">
        <v>2664</v>
      </c>
      <c r="R2234" t="s">
        <v>2665</v>
      </c>
      <c r="S2234">
        <v>20496442</v>
      </c>
      <c r="T2234">
        <v>757.19744079999998</v>
      </c>
      <c r="U2234" t="s">
        <v>31</v>
      </c>
      <c r="V2234" t="s">
        <v>4724</v>
      </c>
      <c r="W2234" t="s">
        <v>23</v>
      </c>
    </row>
    <row r="2235" spans="1:23" x14ac:dyDescent="0.4">
      <c r="A2235">
        <v>2234</v>
      </c>
      <c r="B2235">
        <v>1</v>
      </c>
      <c r="C2235">
        <v>1</v>
      </c>
      <c r="D2235">
        <v>1</v>
      </c>
      <c r="E2235">
        <v>1</v>
      </c>
      <c r="F2235">
        <v>0.24524971862549599</v>
      </c>
      <c r="G2235">
        <v>-89.568889383086002</v>
      </c>
      <c r="H2235">
        <v>0.999999999999999</v>
      </c>
      <c r="I2235">
        <v>72.185158316090707</v>
      </c>
      <c r="J2235" t="s">
        <v>1040</v>
      </c>
      <c r="K2235" t="s">
        <v>25</v>
      </c>
      <c r="L2235" t="s">
        <v>1041</v>
      </c>
      <c r="M2235" t="s">
        <v>1042</v>
      </c>
      <c r="N2235" t="s">
        <v>1043</v>
      </c>
      <c r="O2235" t="s">
        <v>1044</v>
      </c>
      <c r="P2235">
        <v>0.69999998799999996</v>
      </c>
      <c r="Q2235">
        <v>68094</v>
      </c>
      <c r="R2235" t="s">
        <v>1045</v>
      </c>
      <c r="S2235">
        <v>19415142</v>
      </c>
      <c r="T2235">
        <v>199.08658940000001</v>
      </c>
      <c r="U2235" t="s">
        <v>31</v>
      </c>
      <c r="V2235" t="s">
        <v>4725</v>
      </c>
      <c r="W2235" t="s">
        <v>23</v>
      </c>
    </row>
    <row r="2236" spans="1:23" x14ac:dyDescent="0.4">
      <c r="A2236">
        <v>2235</v>
      </c>
      <c r="B2236">
        <v>1</v>
      </c>
      <c r="C2236">
        <v>1</v>
      </c>
      <c r="D2236">
        <v>1</v>
      </c>
      <c r="E2236">
        <v>1</v>
      </c>
      <c r="F2236">
        <v>0.24524971862549599</v>
      </c>
      <c r="G2236">
        <v>-89.568889383086002</v>
      </c>
      <c r="H2236" t="s">
        <v>23</v>
      </c>
      <c r="I2236">
        <v>72.185158316090707</v>
      </c>
      <c r="J2236" t="s">
        <v>1040</v>
      </c>
      <c r="K2236" t="s">
        <v>25</v>
      </c>
      <c r="L2236" t="s">
        <v>1041</v>
      </c>
      <c r="M2236" t="s">
        <v>1042</v>
      </c>
      <c r="N2236" t="s">
        <v>1043</v>
      </c>
      <c r="O2236" t="s">
        <v>1044</v>
      </c>
      <c r="P2236">
        <v>0.69999998799999996</v>
      </c>
      <c r="Q2236">
        <v>68094</v>
      </c>
      <c r="R2236" t="s">
        <v>1045</v>
      </c>
      <c r="S2236">
        <v>19415142</v>
      </c>
      <c r="T2236">
        <v>199.08658940000001</v>
      </c>
      <c r="U2236" t="s">
        <v>31</v>
      </c>
      <c r="V2236" t="s">
        <v>4726</v>
      </c>
      <c r="W2236" t="s">
        <v>23</v>
      </c>
    </row>
    <row r="2237" spans="1:23" x14ac:dyDescent="0.4">
      <c r="A2237">
        <v>2236</v>
      </c>
      <c r="B2237">
        <v>1</v>
      </c>
      <c r="C2237">
        <v>1</v>
      </c>
      <c r="D2237">
        <v>1</v>
      </c>
      <c r="E2237">
        <v>1</v>
      </c>
      <c r="F2237">
        <v>0.24524410179248601</v>
      </c>
      <c r="G2237">
        <v>-30.428659862897501</v>
      </c>
      <c r="H2237" t="s">
        <v>23</v>
      </c>
      <c r="I2237">
        <v>20.994383872702301</v>
      </c>
      <c r="J2237" t="s">
        <v>1017</v>
      </c>
      <c r="K2237" t="s">
        <v>25</v>
      </c>
      <c r="L2237" t="s">
        <v>2220</v>
      </c>
      <c r="M2237" t="s">
        <v>2221</v>
      </c>
      <c r="N2237" t="s">
        <v>2222</v>
      </c>
      <c r="O2237" t="s">
        <v>2223</v>
      </c>
      <c r="P2237">
        <v>0.69999998799999996</v>
      </c>
      <c r="Q2237" t="s">
        <v>2224</v>
      </c>
      <c r="R2237" t="s">
        <v>2225</v>
      </c>
      <c r="S2237">
        <v>34380376446</v>
      </c>
      <c r="T2237">
        <v>449.10783789999999</v>
      </c>
      <c r="U2237" t="s">
        <v>31</v>
      </c>
      <c r="V2237" t="s">
        <v>4727</v>
      </c>
      <c r="W2237" t="s">
        <v>23</v>
      </c>
    </row>
    <row r="2238" spans="1:23" x14ac:dyDescent="0.4">
      <c r="A2238">
        <v>2237</v>
      </c>
      <c r="B2238">
        <v>1</v>
      </c>
      <c r="C2238">
        <v>1</v>
      </c>
      <c r="D2238">
        <v>1</v>
      </c>
      <c r="E2238">
        <v>1</v>
      </c>
      <c r="F2238">
        <v>0.24524410179248601</v>
      </c>
      <c r="G2238">
        <v>-30.428659862897501</v>
      </c>
      <c r="H2238">
        <v>0.999999999999999</v>
      </c>
      <c r="I2238">
        <v>20.994383872702301</v>
      </c>
      <c r="J2238" t="s">
        <v>1017</v>
      </c>
      <c r="K2238" t="s">
        <v>25</v>
      </c>
      <c r="L2238" t="s">
        <v>2220</v>
      </c>
      <c r="M2238" t="s">
        <v>2221</v>
      </c>
      <c r="N2238" t="s">
        <v>2222</v>
      </c>
      <c r="O2238" t="s">
        <v>2223</v>
      </c>
      <c r="P2238">
        <v>0.69999998799999996</v>
      </c>
      <c r="Q2238" t="s">
        <v>2224</v>
      </c>
      <c r="R2238" t="s">
        <v>2225</v>
      </c>
      <c r="S2238">
        <v>34380376446</v>
      </c>
      <c r="T2238">
        <v>449.10783789999999</v>
      </c>
      <c r="U2238" t="s">
        <v>31</v>
      </c>
      <c r="V2238" t="s">
        <v>4728</v>
      </c>
      <c r="W2238" t="s">
        <v>23</v>
      </c>
    </row>
    <row r="2239" spans="1:23" x14ac:dyDescent="0.4">
      <c r="A2239">
        <v>2238</v>
      </c>
      <c r="B2239">
        <v>1</v>
      </c>
      <c r="C2239">
        <v>2</v>
      </c>
      <c r="D2239">
        <v>1</v>
      </c>
      <c r="E2239">
        <v>1</v>
      </c>
      <c r="F2239">
        <v>0.24523377250424599</v>
      </c>
      <c r="G2239">
        <v>-181.87585214755899</v>
      </c>
      <c r="H2239" t="s">
        <v>23</v>
      </c>
      <c r="I2239">
        <v>31.6093265050078</v>
      </c>
      <c r="J2239" t="s">
        <v>694</v>
      </c>
      <c r="K2239" t="s">
        <v>25</v>
      </c>
      <c r="L2239" t="s">
        <v>4729</v>
      </c>
      <c r="M2239" t="s">
        <v>4730</v>
      </c>
      <c r="N2239" t="s">
        <v>4731</v>
      </c>
      <c r="O2239" t="s">
        <v>4732</v>
      </c>
      <c r="P2239">
        <v>3.0999998999999998</v>
      </c>
      <c r="Q2239" t="s">
        <v>4733</v>
      </c>
      <c r="R2239" t="s">
        <v>4734</v>
      </c>
      <c r="S2239">
        <v>2105346</v>
      </c>
      <c r="T2239">
        <v>369.18088369999998</v>
      </c>
      <c r="U2239" t="s">
        <v>31</v>
      </c>
      <c r="V2239" t="s">
        <v>4735</v>
      </c>
      <c r="W2239" t="s">
        <v>23</v>
      </c>
    </row>
    <row r="2240" spans="1:23" x14ac:dyDescent="0.4">
      <c r="A2240">
        <v>2239</v>
      </c>
      <c r="B2240">
        <v>1</v>
      </c>
      <c r="C2240">
        <v>2</v>
      </c>
      <c r="D2240">
        <v>1</v>
      </c>
      <c r="E2240">
        <v>1</v>
      </c>
      <c r="F2240">
        <v>0.24523377250424599</v>
      </c>
      <c r="G2240">
        <v>-181.87585214755899</v>
      </c>
      <c r="H2240">
        <v>0.999999999999999</v>
      </c>
      <c r="I2240">
        <v>31.6093265050078</v>
      </c>
      <c r="J2240" t="s">
        <v>694</v>
      </c>
      <c r="K2240" t="s">
        <v>25</v>
      </c>
      <c r="L2240" t="s">
        <v>4729</v>
      </c>
      <c r="M2240" t="s">
        <v>4730</v>
      </c>
      <c r="N2240" t="s">
        <v>4731</v>
      </c>
      <c r="O2240" t="s">
        <v>4732</v>
      </c>
      <c r="P2240">
        <v>3.0999998999999998</v>
      </c>
      <c r="Q2240" t="s">
        <v>4733</v>
      </c>
      <c r="R2240" t="s">
        <v>4734</v>
      </c>
      <c r="S2240">
        <v>2105346</v>
      </c>
      <c r="T2240">
        <v>369.18088369999998</v>
      </c>
      <c r="U2240" t="s">
        <v>31</v>
      </c>
      <c r="V2240" t="s">
        <v>4736</v>
      </c>
      <c r="W2240" t="s">
        <v>23</v>
      </c>
    </row>
    <row r="2241" spans="1:23" x14ac:dyDescent="0.4">
      <c r="A2241">
        <v>2240</v>
      </c>
      <c r="B2241">
        <v>1</v>
      </c>
      <c r="C2241">
        <v>1</v>
      </c>
      <c r="D2241">
        <v>1</v>
      </c>
      <c r="E2241">
        <v>1</v>
      </c>
      <c r="F2241">
        <v>0.24522728545377201</v>
      </c>
      <c r="G2241">
        <v>-134.25170509152099</v>
      </c>
      <c r="H2241" t="s">
        <v>23</v>
      </c>
      <c r="I2241">
        <v>62.797654197010402</v>
      </c>
      <c r="J2241" t="s">
        <v>4737</v>
      </c>
      <c r="K2241" t="s">
        <v>25</v>
      </c>
      <c r="L2241" t="s">
        <v>4738</v>
      </c>
      <c r="M2241" t="s">
        <v>4739</v>
      </c>
      <c r="N2241" t="s">
        <v>28</v>
      </c>
      <c r="O2241" t="s">
        <v>4740</v>
      </c>
      <c r="P2241">
        <v>0.89999997600000003</v>
      </c>
      <c r="Q2241">
        <v>129661761</v>
      </c>
      <c r="R2241" t="s">
        <v>4741</v>
      </c>
      <c r="S2241">
        <v>8606711818</v>
      </c>
      <c r="T2241">
        <v>225.07570000000001</v>
      </c>
      <c r="U2241" t="s">
        <v>31</v>
      </c>
      <c r="V2241" t="s">
        <v>4742</v>
      </c>
      <c r="W2241" t="s">
        <v>23</v>
      </c>
    </row>
    <row r="2242" spans="1:23" x14ac:dyDescent="0.4">
      <c r="A2242">
        <v>2241</v>
      </c>
      <c r="B2242">
        <v>1</v>
      </c>
      <c r="C2242">
        <v>1</v>
      </c>
      <c r="D2242">
        <v>1</v>
      </c>
      <c r="E2242">
        <v>1</v>
      </c>
      <c r="F2242">
        <v>0.24522728545377201</v>
      </c>
      <c r="G2242">
        <v>-134.25170509152099</v>
      </c>
      <c r="H2242">
        <v>0.999999999999999</v>
      </c>
      <c r="I2242">
        <v>62.797654197010402</v>
      </c>
      <c r="J2242" t="s">
        <v>4737</v>
      </c>
      <c r="K2242" t="s">
        <v>25</v>
      </c>
      <c r="L2242" t="s">
        <v>4738</v>
      </c>
      <c r="M2242" t="s">
        <v>4739</v>
      </c>
      <c r="N2242" t="s">
        <v>28</v>
      </c>
      <c r="O2242" t="s">
        <v>4740</v>
      </c>
      <c r="P2242">
        <v>0.89999997600000003</v>
      </c>
      <c r="Q2242">
        <v>129661761</v>
      </c>
      <c r="R2242" t="s">
        <v>4741</v>
      </c>
      <c r="S2242">
        <v>8606711818</v>
      </c>
      <c r="T2242">
        <v>225.07570000000001</v>
      </c>
      <c r="U2242" t="s">
        <v>31</v>
      </c>
      <c r="V2242" t="s">
        <v>4743</v>
      </c>
      <c r="W2242" t="s">
        <v>23</v>
      </c>
    </row>
    <row r="2243" spans="1:23" x14ac:dyDescent="0.4">
      <c r="A2243">
        <v>2242</v>
      </c>
      <c r="B2243">
        <v>1</v>
      </c>
      <c r="C2243">
        <v>1</v>
      </c>
      <c r="D2243">
        <v>1</v>
      </c>
      <c r="E2243">
        <v>1</v>
      </c>
      <c r="F2243">
        <v>0.24516010078051001</v>
      </c>
      <c r="G2243">
        <v>-33.504199059191201</v>
      </c>
      <c r="H2243" t="s">
        <v>23</v>
      </c>
      <c r="I2243">
        <v>25.648584463531499</v>
      </c>
      <c r="J2243" t="s">
        <v>2455</v>
      </c>
      <c r="K2243" t="s">
        <v>25</v>
      </c>
      <c r="L2243" t="s">
        <v>3927</v>
      </c>
      <c r="M2243" t="s">
        <v>3928</v>
      </c>
      <c r="N2243" t="s">
        <v>3929</v>
      </c>
      <c r="O2243" t="s">
        <v>3930</v>
      </c>
      <c r="P2243">
        <v>-2</v>
      </c>
      <c r="Q2243" t="s">
        <v>3931</v>
      </c>
      <c r="R2243" t="s">
        <v>3932</v>
      </c>
      <c r="S2243">
        <v>20496478</v>
      </c>
      <c r="T2243">
        <v>741.22365549999995</v>
      </c>
      <c r="U2243" t="s">
        <v>31</v>
      </c>
      <c r="V2243" t="s">
        <v>4744</v>
      </c>
      <c r="W2243" t="s">
        <v>23</v>
      </c>
    </row>
    <row r="2244" spans="1:23" x14ac:dyDescent="0.4">
      <c r="A2244">
        <v>2243</v>
      </c>
      <c r="B2244">
        <v>1</v>
      </c>
      <c r="C2244">
        <v>1</v>
      </c>
      <c r="D2244">
        <v>1</v>
      </c>
      <c r="E2244">
        <v>1</v>
      </c>
      <c r="F2244">
        <v>0.24516010078051001</v>
      </c>
      <c r="G2244">
        <v>-33.504199059191201</v>
      </c>
      <c r="H2244">
        <v>0.999999999999999</v>
      </c>
      <c r="I2244">
        <v>25.648584463531499</v>
      </c>
      <c r="J2244" t="s">
        <v>2455</v>
      </c>
      <c r="K2244" t="s">
        <v>25</v>
      </c>
      <c r="L2244" t="s">
        <v>3927</v>
      </c>
      <c r="M2244" t="s">
        <v>3928</v>
      </c>
      <c r="N2244" t="s">
        <v>3929</v>
      </c>
      <c r="O2244" t="s">
        <v>3930</v>
      </c>
      <c r="P2244">
        <v>-2</v>
      </c>
      <c r="Q2244" t="s">
        <v>3931</v>
      </c>
      <c r="R2244" t="s">
        <v>3932</v>
      </c>
      <c r="S2244">
        <v>20496478</v>
      </c>
      <c r="T2244">
        <v>741.22365549999995</v>
      </c>
      <c r="U2244" t="s">
        <v>31</v>
      </c>
      <c r="V2244" t="s">
        <v>4745</v>
      </c>
      <c r="W2244" t="s">
        <v>23</v>
      </c>
    </row>
    <row r="2245" spans="1:23" x14ac:dyDescent="0.4">
      <c r="A2245">
        <v>2244</v>
      </c>
      <c r="B2245">
        <v>1</v>
      </c>
      <c r="C2245">
        <v>1</v>
      </c>
      <c r="D2245">
        <v>1</v>
      </c>
      <c r="E2245">
        <v>1</v>
      </c>
      <c r="F2245">
        <v>0.24449062559550799</v>
      </c>
      <c r="G2245">
        <v>-24.683377610456201</v>
      </c>
      <c r="H2245">
        <v>0.999999999999999</v>
      </c>
      <c r="I2245">
        <v>23.822512355004999</v>
      </c>
      <c r="J2245" t="s">
        <v>1690</v>
      </c>
      <c r="K2245" t="s">
        <v>25</v>
      </c>
      <c r="L2245" t="s">
        <v>1691</v>
      </c>
      <c r="M2245" t="s">
        <v>1692</v>
      </c>
      <c r="N2245" t="s">
        <v>1693</v>
      </c>
      <c r="O2245" t="s">
        <v>1694</v>
      </c>
      <c r="P2245">
        <v>-0.89999997600000003</v>
      </c>
      <c r="Q2245" t="s">
        <v>1695</v>
      </c>
      <c r="R2245" t="s">
        <v>1696</v>
      </c>
      <c r="S2245">
        <v>8677533822</v>
      </c>
      <c r="T2245">
        <v>595.1657467</v>
      </c>
      <c r="U2245" t="s">
        <v>31</v>
      </c>
      <c r="V2245" t="s">
        <v>4746</v>
      </c>
      <c r="W2245" t="s">
        <v>23</v>
      </c>
    </row>
    <row r="2246" spans="1:23" x14ac:dyDescent="0.4">
      <c r="A2246">
        <v>2245</v>
      </c>
      <c r="B2246">
        <v>1</v>
      </c>
      <c r="C2246">
        <v>1</v>
      </c>
      <c r="D2246">
        <v>1</v>
      </c>
      <c r="E2246">
        <v>1</v>
      </c>
      <c r="F2246">
        <v>0.24449062559550799</v>
      </c>
      <c r="G2246">
        <v>-24.683377610456201</v>
      </c>
      <c r="H2246" t="s">
        <v>23</v>
      </c>
      <c r="I2246">
        <v>23.822512355004999</v>
      </c>
      <c r="J2246" t="s">
        <v>1690</v>
      </c>
      <c r="K2246" t="s">
        <v>25</v>
      </c>
      <c r="L2246" t="s">
        <v>1691</v>
      </c>
      <c r="M2246" t="s">
        <v>1692</v>
      </c>
      <c r="N2246" t="s">
        <v>1693</v>
      </c>
      <c r="O2246" t="s">
        <v>1694</v>
      </c>
      <c r="P2246">
        <v>-0.89999997600000003</v>
      </c>
      <c r="Q2246" t="s">
        <v>1695</v>
      </c>
      <c r="R2246" t="s">
        <v>1696</v>
      </c>
      <c r="S2246">
        <v>8677533822</v>
      </c>
      <c r="T2246">
        <v>595.1657467</v>
      </c>
      <c r="U2246" t="s">
        <v>31</v>
      </c>
      <c r="V2246" t="s">
        <v>4747</v>
      </c>
      <c r="W2246" t="s">
        <v>23</v>
      </c>
    </row>
    <row r="2247" spans="1:23" x14ac:dyDescent="0.4">
      <c r="A2247">
        <v>2246</v>
      </c>
      <c r="B2247">
        <v>1</v>
      </c>
      <c r="C2247">
        <v>1</v>
      </c>
      <c r="D2247">
        <v>1</v>
      </c>
      <c r="E2247">
        <v>1</v>
      </c>
      <c r="F2247">
        <v>0.24405192903137801</v>
      </c>
      <c r="G2247">
        <v>-16.114188726319501</v>
      </c>
      <c r="H2247">
        <v>0.999999999999999</v>
      </c>
      <c r="I2247">
        <v>15.3461164435599</v>
      </c>
      <c r="J2247" t="s">
        <v>1690</v>
      </c>
      <c r="K2247" t="s">
        <v>25</v>
      </c>
      <c r="L2247" t="s">
        <v>1691</v>
      </c>
      <c r="M2247" t="s">
        <v>1692</v>
      </c>
      <c r="N2247" t="s">
        <v>1693</v>
      </c>
      <c r="O2247" t="s">
        <v>1694</v>
      </c>
      <c r="P2247">
        <v>-0.89999997600000003</v>
      </c>
      <c r="Q2247" t="s">
        <v>1695</v>
      </c>
      <c r="R2247" t="s">
        <v>1696</v>
      </c>
      <c r="S2247">
        <v>8677533822</v>
      </c>
      <c r="T2247">
        <v>595.1657467</v>
      </c>
      <c r="U2247" t="s">
        <v>31</v>
      </c>
      <c r="V2247" t="s">
        <v>4748</v>
      </c>
      <c r="W2247" t="s">
        <v>23</v>
      </c>
    </row>
    <row r="2248" spans="1:23" x14ac:dyDescent="0.4">
      <c r="A2248">
        <v>2247</v>
      </c>
      <c r="B2248">
        <v>1</v>
      </c>
      <c r="C2248">
        <v>1</v>
      </c>
      <c r="D2248">
        <v>1</v>
      </c>
      <c r="E2248">
        <v>1</v>
      </c>
      <c r="F2248">
        <v>0.24405192903137801</v>
      </c>
      <c r="G2248">
        <v>-16.114188726319501</v>
      </c>
      <c r="H2248" t="s">
        <v>23</v>
      </c>
      <c r="I2248">
        <v>15.3461164435599</v>
      </c>
      <c r="J2248" t="s">
        <v>1690</v>
      </c>
      <c r="K2248" t="s">
        <v>25</v>
      </c>
      <c r="L2248" t="s">
        <v>1691</v>
      </c>
      <c r="M2248" t="s">
        <v>1692</v>
      </c>
      <c r="N2248" t="s">
        <v>1693</v>
      </c>
      <c r="O2248" t="s">
        <v>1694</v>
      </c>
      <c r="P2248">
        <v>-0.89999997600000003</v>
      </c>
      <c r="Q2248" t="s">
        <v>1695</v>
      </c>
      <c r="R2248" t="s">
        <v>1696</v>
      </c>
      <c r="S2248">
        <v>8677533822</v>
      </c>
      <c r="T2248">
        <v>595.1657467</v>
      </c>
      <c r="U2248" t="s">
        <v>31</v>
      </c>
      <c r="V2248" t="s">
        <v>4749</v>
      </c>
      <c r="W2248" t="s">
        <v>23</v>
      </c>
    </row>
    <row r="2249" spans="1:23" x14ac:dyDescent="0.4">
      <c r="A2249">
        <v>2248</v>
      </c>
      <c r="B2249">
        <v>1</v>
      </c>
      <c r="C2249">
        <v>1</v>
      </c>
      <c r="D2249">
        <v>1</v>
      </c>
      <c r="E2249">
        <v>1</v>
      </c>
      <c r="F2249">
        <v>0.243971530574528</v>
      </c>
      <c r="G2249">
        <v>-191.41517237785601</v>
      </c>
      <c r="H2249" t="s">
        <v>23</v>
      </c>
      <c r="I2249">
        <v>49.350359456276003</v>
      </c>
      <c r="J2249" t="s">
        <v>175</v>
      </c>
      <c r="K2249" t="s">
        <v>25</v>
      </c>
      <c r="L2249" t="s">
        <v>748</v>
      </c>
      <c r="M2249" t="s">
        <v>749</v>
      </c>
      <c r="N2249" t="s">
        <v>750</v>
      </c>
      <c r="O2249" t="s">
        <v>751</v>
      </c>
      <c r="P2249">
        <v>-1.7999999499999999</v>
      </c>
      <c r="Q2249" t="s">
        <v>752</v>
      </c>
      <c r="R2249" t="s">
        <v>753</v>
      </c>
      <c r="S2249">
        <v>87613798</v>
      </c>
      <c r="T2249">
        <v>214.10738000000001</v>
      </c>
      <c r="U2249" t="s">
        <v>31</v>
      </c>
      <c r="V2249" t="s">
        <v>4750</v>
      </c>
      <c r="W2249" t="s">
        <v>23</v>
      </c>
    </row>
    <row r="2250" spans="1:23" x14ac:dyDescent="0.4">
      <c r="A2250">
        <v>2249</v>
      </c>
      <c r="B2250">
        <v>1</v>
      </c>
      <c r="C2250">
        <v>1</v>
      </c>
      <c r="D2250">
        <v>1</v>
      </c>
      <c r="E2250">
        <v>1</v>
      </c>
      <c r="F2250">
        <v>0.243971530574528</v>
      </c>
      <c r="G2250">
        <v>-191.41517237785601</v>
      </c>
      <c r="H2250">
        <v>0.999999999999999</v>
      </c>
      <c r="I2250">
        <v>49.350359456276003</v>
      </c>
      <c r="J2250" t="s">
        <v>175</v>
      </c>
      <c r="K2250" t="s">
        <v>25</v>
      </c>
      <c r="L2250" t="s">
        <v>748</v>
      </c>
      <c r="M2250" t="s">
        <v>749</v>
      </c>
      <c r="N2250" t="s">
        <v>750</v>
      </c>
      <c r="O2250" t="s">
        <v>751</v>
      </c>
      <c r="P2250">
        <v>-1.7999999499999999</v>
      </c>
      <c r="Q2250" t="s">
        <v>752</v>
      </c>
      <c r="R2250" t="s">
        <v>753</v>
      </c>
      <c r="S2250">
        <v>87613798</v>
      </c>
      <c r="T2250">
        <v>214.10738000000001</v>
      </c>
      <c r="U2250" t="s">
        <v>31</v>
      </c>
      <c r="V2250" t="s">
        <v>4751</v>
      </c>
      <c r="W2250" t="s">
        <v>23</v>
      </c>
    </row>
    <row r="2251" spans="1:23" x14ac:dyDescent="0.4">
      <c r="A2251">
        <v>2250</v>
      </c>
      <c r="B2251">
        <v>1</v>
      </c>
      <c r="C2251">
        <v>3</v>
      </c>
      <c r="D2251">
        <v>1</v>
      </c>
      <c r="E2251">
        <v>3</v>
      </c>
      <c r="F2251">
        <v>0.24386122247810599</v>
      </c>
      <c r="G2251">
        <v>-26.327630963466198</v>
      </c>
      <c r="H2251">
        <v>0.129145728643216</v>
      </c>
      <c r="I2251">
        <v>13.114738829681</v>
      </c>
      <c r="J2251" t="s">
        <v>1017</v>
      </c>
      <c r="K2251" t="s">
        <v>25</v>
      </c>
      <c r="L2251" t="s">
        <v>2220</v>
      </c>
      <c r="M2251" t="s">
        <v>2221</v>
      </c>
      <c r="N2251" t="s">
        <v>2222</v>
      </c>
      <c r="O2251" t="s">
        <v>2223</v>
      </c>
      <c r="P2251">
        <v>0.69999998799999996</v>
      </c>
      <c r="Q2251" t="s">
        <v>2224</v>
      </c>
      <c r="R2251" t="s">
        <v>2225</v>
      </c>
      <c r="S2251">
        <v>34380376446</v>
      </c>
      <c r="T2251">
        <v>449.10783789999999</v>
      </c>
      <c r="U2251" t="s">
        <v>31</v>
      </c>
      <c r="V2251" t="s">
        <v>4752</v>
      </c>
      <c r="W2251" t="s">
        <v>23</v>
      </c>
    </row>
    <row r="2252" spans="1:23" x14ac:dyDescent="0.4">
      <c r="A2252">
        <v>2251</v>
      </c>
      <c r="B2252">
        <v>1</v>
      </c>
      <c r="C2252">
        <v>1</v>
      </c>
      <c r="D2252">
        <v>1</v>
      </c>
      <c r="E2252">
        <v>1</v>
      </c>
      <c r="F2252">
        <v>0.24382508872744199</v>
      </c>
      <c r="G2252">
        <v>-94.856408479325097</v>
      </c>
      <c r="H2252" t="s">
        <v>23</v>
      </c>
      <c r="I2252">
        <v>21.155937409829701</v>
      </c>
      <c r="J2252" t="s">
        <v>4753</v>
      </c>
      <c r="K2252" t="s">
        <v>25</v>
      </c>
      <c r="L2252" t="s">
        <v>4754</v>
      </c>
      <c r="M2252" t="s">
        <v>4755</v>
      </c>
      <c r="N2252" t="s">
        <v>4756</v>
      </c>
      <c r="O2252" t="s">
        <v>4757</v>
      </c>
      <c r="P2252">
        <v>1.0856235000000001</v>
      </c>
      <c r="Q2252" t="s">
        <v>4758</v>
      </c>
      <c r="R2252" t="s">
        <v>4759</v>
      </c>
      <c r="S2252">
        <v>25789767758</v>
      </c>
      <c r="T2252">
        <v>183.0652</v>
      </c>
      <c r="U2252" t="s">
        <v>31</v>
      </c>
      <c r="V2252" t="s">
        <v>4760</v>
      </c>
      <c r="W2252" t="s">
        <v>23</v>
      </c>
    </row>
    <row r="2253" spans="1:23" x14ac:dyDescent="0.4">
      <c r="A2253">
        <v>2252</v>
      </c>
      <c r="B2253">
        <v>1</v>
      </c>
      <c r="C2253">
        <v>1</v>
      </c>
      <c r="D2253">
        <v>1</v>
      </c>
      <c r="E2253">
        <v>1</v>
      </c>
      <c r="F2253">
        <v>0.24382508872744199</v>
      </c>
      <c r="G2253">
        <v>-94.856408479325097</v>
      </c>
      <c r="H2253">
        <v>0.999999999999999</v>
      </c>
      <c r="I2253">
        <v>21.155937409829701</v>
      </c>
      <c r="J2253" t="s">
        <v>4753</v>
      </c>
      <c r="K2253" t="s">
        <v>25</v>
      </c>
      <c r="L2253" t="s">
        <v>4754</v>
      </c>
      <c r="M2253" t="s">
        <v>4755</v>
      </c>
      <c r="N2253" t="s">
        <v>4756</v>
      </c>
      <c r="O2253" t="s">
        <v>4757</v>
      </c>
      <c r="P2253">
        <v>1.0856235000000001</v>
      </c>
      <c r="Q2253" t="s">
        <v>4758</v>
      </c>
      <c r="R2253" t="s">
        <v>4759</v>
      </c>
      <c r="S2253">
        <v>25789767758</v>
      </c>
      <c r="T2253">
        <v>183.0652</v>
      </c>
      <c r="U2253" t="s">
        <v>31</v>
      </c>
      <c r="V2253" t="s">
        <v>4761</v>
      </c>
      <c r="W2253" t="s">
        <v>23</v>
      </c>
    </row>
    <row r="2254" spans="1:23" x14ac:dyDescent="0.4">
      <c r="A2254">
        <v>2253</v>
      </c>
      <c r="B2254">
        <v>1</v>
      </c>
      <c r="C2254">
        <v>1</v>
      </c>
      <c r="D2254">
        <v>1</v>
      </c>
      <c r="E2254">
        <v>1</v>
      </c>
      <c r="F2254">
        <v>0.24367995688268099</v>
      </c>
      <c r="G2254">
        <v>-36.699189986582802</v>
      </c>
      <c r="H2254">
        <v>0.999999999999999</v>
      </c>
      <c r="I2254">
        <v>4.1438059049026004</v>
      </c>
      <c r="J2254" t="s">
        <v>1502</v>
      </c>
      <c r="K2254" t="s">
        <v>25</v>
      </c>
      <c r="L2254" t="s">
        <v>1503</v>
      </c>
      <c r="M2254" t="s">
        <v>1504</v>
      </c>
      <c r="N2254" t="s">
        <v>1505</v>
      </c>
      <c r="O2254" t="s">
        <v>1506</v>
      </c>
      <c r="P2254">
        <v>1.65783072</v>
      </c>
      <c r="Q2254" t="s">
        <v>1507</v>
      </c>
      <c r="R2254" t="s">
        <v>1508</v>
      </c>
      <c r="S2254">
        <v>86829414</v>
      </c>
      <c r="T2254">
        <v>146.06003999999999</v>
      </c>
      <c r="U2254" t="s">
        <v>31</v>
      </c>
      <c r="V2254" t="s">
        <v>4762</v>
      </c>
      <c r="W2254" t="s">
        <v>23</v>
      </c>
    </row>
    <row r="2255" spans="1:23" x14ac:dyDescent="0.4">
      <c r="A2255">
        <v>2254</v>
      </c>
      <c r="B2255">
        <v>1</v>
      </c>
      <c r="C2255">
        <v>1</v>
      </c>
      <c r="D2255">
        <v>1</v>
      </c>
      <c r="E2255">
        <v>1</v>
      </c>
      <c r="F2255">
        <v>0.24367995688268099</v>
      </c>
      <c r="G2255">
        <v>-36.699189986582802</v>
      </c>
      <c r="H2255" t="s">
        <v>23</v>
      </c>
      <c r="I2255">
        <v>4.1438059049026004</v>
      </c>
      <c r="J2255" t="s">
        <v>1502</v>
      </c>
      <c r="K2255" t="s">
        <v>25</v>
      </c>
      <c r="L2255" t="s">
        <v>1503</v>
      </c>
      <c r="M2255" t="s">
        <v>1504</v>
      </c>
      <c r="N2255" t="s">
        <v>1505</v>
      </c>
      <c r="O2255" t="s">
        <v>1506</v>
      </c>
      <c r="P2255">
        <v>1.65783072</v>
      </c>
      <c r="Q2255" t="s">
        <v>1507</v>
      </c>
      <c r="R2255" t="s">
        <v>1508</v>
      </c>
      <c r="S2255">
        <v>86829414</v>
      </c>
      <c r="T2255">
        <v>146.06003999999999</v>
      </c>
      <c r="U2255" t="s">
        <v>31</v>
      </c>
      <c r="V2255" t="s">
        <v>4763</v>
      </c>
      <c r="W2255" t="s">
        <v>23</v>
      </c>
    </row>
    <row r="2256" spans="1:23" x14ac:dyDescent="0.4">
      <c r="A2256">
        <v>2255</v>
      </c>
      <c r="B2256">
        <v>1</v>
      </c>
      <c r="C2256">
        <v>2</v>
      </c>
      <c r="D2256">
        <v>1</v>
      </c>
      <c r="E2256">
        <v>2</v>
      </c>
      <c r="F2256">
        <v>0.24363430467841399</v>
      </c>
      <c r="G2256">
        <v>-31.7212813328618</v>
      </c>
      <c r="H2256">
        <v>0.96934673366834101</v>
      </c>
      <c r="I2256">
        <v>21.931523308089901</v>
      </c>
      <c r="J2256" t="s">
        <v>1017</v>
      </c>
      <c r="K2256" t="s">
        <v>25</v>
      </c>
      <c r="L2256" t="s">
        <v>2220</v>
      </c>
      <c r="M2256" t="s">
        <v>2221</v>
      </c>
      <c r="N2256" t="s">
        <v>2222</v>
      </c>
      <c r="O2256" t="s">
        <v>2223</v>
      </c>
      <c r="P2256">
        <v>0.69999998799999996</v>
      </c>
      <c r="Q2256" t="s">
        <v>2224</v>
      </c>
      <c r="R2256" t="s">
        <v>2225</v>
      </c>
      <c r="S2256">
        <v>34380376446</v>
      </c>
      <c r="T2256">
        <v>449.10783789999999</v>
      </c>
      <c r="U2256" t="s">
        <v>31</v>
      </c>
      <c r="V2256" t="s">
        <v>4764</v>
      </c>
      <c r="W2256" t="s">
        <v>23</v>
      </c>
    </row>
    <row r="2257" spans="1:23" x14ac:dyDescent="0.4">
      <c r="A2257">
        <v>2256</v>
      </c>
      <c r="B2257">
        <v>1</v>
      </c>
      <c r="C2257">
        <v>1</v>
      </c>
      <c r="D2257">
        <v>1</v>
      </c>
      <c r="E2257">
        <v>2</v>
      </c>
      <c r="F2257">
        <v>0.24358703386946201</v>
      </c>
      <c r="G2257">
        <v>-288.34359181304097</v>
      </c>
      <c r="H2257" t="s">
        <v>23</v>
      </c>
      <c r="I2257">
        <v>38.0786556292882</v>
      </c>
      <c r="J2257" t="s">
        <v>865</v>
      </c>
      <c r="K2257" t="s">
        <v>25</v>
      </c>
      <c r="L2257" t="s">
        <v>866</v>
      </c>
      <c r="M2257" t="s">
        <v>867</v>
      </c>
      <c r="N2257" t="s">
        <v>868</v>
      </c>
      <c r="O2257" t="s">
        <v>869</v>
      </c>
      <c r="P2257">
        <v>2.9000001000000002</v>
      </c>
      <c r="Q2257">
        <v>78347</v>
      </c>
      <c r="R2257" t="s">
        <v>870</v>
      </c>
      <c r="S2257">
        <v>262146</v>
      </c>
      <c r="T2257">
        <v>449.10783789999999</v>
      </c>
      <c r="U2257" t="s">
        <v>31</v>
      </c>
      <c r="V2257" t="s">
        <v>4765</v>
      </c>
      <c r="W2257" t="s">
        <v>23</v>
      </c>
    </row>
    <row r="2258" spans="1:23" x14ac:dyDescent="0.4">
      <c r="A2258">
        <v>2257</v>
      </c>
      <c r="B2258">
        <v>1</v>
      </c>
      <c r="C2258">
        <v>1</v>
      </c>
      <c r="D2258">
        <v>1</v>
      </c>
      <c r="E2258">
        <v>1</v>
      </c>
      <c r="F2258">
        <v>0.243453629310494</v>
      </c>
      <c r="G2258">
        <v>-271.24764557844998</v>
      </c>
      <c r="H2258">
        <v>0.999999999999999</v>
      </c>
      <c r="I2258">
        <v>36.703914864910999</v>
      </c>
      <c r="J2258" t="s">
        <v>865</v>
      </c>
      <c r="K2258" t="s">
        <v>25</v>
      </c>
      <c r="L2258" t="s">
        <v>866</v>
      </c>
      <c r="M2258" t="s">
        <v>867</v>
      </c>
      <c r="N2258" t="s">
        <v>868</v>
      </c>
      <c r="O2258" t="s">
        <v>869</v>
      </c>
      <c r="P2258">
        <v>2.9000001000000002</v>
      </c>
      <c r="Q2258">
        <v>78347</v>
      </c>
      <c r="R2258" t="s">
        <v>870</v>
      </c>
      <c r="S2258">
        <v>262146</v>
      </c>
      <c r="T2258">
        <v>449.10783789999999</v>
      </c>
      <c r="U2258" t="s">
        <v>31</v>
      </c>
      <c r="V2258" t="s">
        <v>4766</v>
      </c>
      <c r="W2258" t="s">
        <v>23</v>
      </c>
    </row>
    <row r="2259" spans="1:23" x14ac:dyDescent="0.4">
      <c r="A2259">
        <v>2258</v>
      </c>
      <c r="B2259">
        <v>1</v>
      </c>
      <c r="C2259">
        <v>1</v>
      </c>
      <c r="D2259">
        <v>1</v>
      </c>
      <c r="E2259">
        <v>1</v>
      </c>
      <c r="F2259">
        <v>0.243453629310494</v>
      </c>
      <c r="G2259">
        <v>-271.24764557844998</v>
      </c>
      <c r="H2259" t="s">
        <v>23</v>
      </c>
      <c r="I2259">
        <v>36.703914864910999</v>
      </c>
      <c r="J2259" t="s">
        <v>865</v>
      </c>
      <c r="K2259" t="s">
        <v>25</v>
      </c>
      <c r="L2259" t="s">
        <v>866</v>
      </c>
      <c r="M2259" t="s">
        <v>867</v>
      </c>
      <c r="N2259" t="s">
        <v>868</v>
      </c>
      <c r="O2259" t="s">
        <v>869</v>
      </c>
      <c r="P2259">
        <v>2.9000001000000002</v>
      </c>
      <c r="Q2259">
        <v>78347</v>
      </c>
      <c r="R2259" t="s">
        <v>870</v>
      </c>
      <c r="S2259">
        <v>262146</v>
      </c>
      <c r="T2259">
        <v>449.10783789999999</v>
      </c>
      <c r="U2259" t="s">
        <v>31</v>
      </c>
      <c r="V2259" t="s">
        <v>4767</v>
      </c>
      <c r="W2259" t="s">
        <v>23</v>
      </c>
    </row>
    <row r="2260" spans="1:23" x14ac:dyDescent="0.4">
      <c r="A2260">
        <v>2259</v>
      </c>
      <c r="B2260">
        <v>1</v>
      </c>
      <c r="C2260">
        <v>1</v>
      </c>
      <c r="D2260">
        <v>1</v>
      </c>
      <c r="E2260">
        <v>1</v>
      </c>
      <c r="F2260">
        <v>0.243439691371647</v>
      </c>
      <c r="G2260">
        <v>-522.87565662136205</v>
      </c>
      <c r="H2260" t="s">
        <v>23</v>
      </c>
      <c r="I2260">
        <v>95.307808815634601</v>
      </c>
      <c r="J2260" t="s">
        <v>999</v>
      </c>
      <c r="K2260" t="s">
        <v>25</v>
      </c>
      <c r="L2260" t="s">
        <v>1000</v>
      </c>
      <c r="M2260" t="s">
        <v>1001</v>
      </c>
      <c r="N2260" t="s">
        <v>1002</v>
      </c>
      <c r="O2260" t="s">
        <v>1003</v>
      </c>
      <c r="P2260">
        <v>1.1020009500000001</v>
      </c>
      <c r="Q2260">
        <v>133488</v>
      </c>
      <c r="R2260" t="s">
        <v>1004</v>
      </c>
      <c r="S2260">
        <v>70</v>
      </c>
      <c r="T2260">
        <v>309.15975429999997</v>
      </c>
      <c r="U2260" t="s">
        <v>31</v>
      </c>
      <c r="V2260" t="s">
        <v>4768</v>
      </c>
      <c r="W2260" t="s">
        <v>23</v>
      </c>
    </row>
    <row r="2261" spans="1:23" x14ac:dyDescent="0.4">
      <c r="A2261">
        <v>2260</v>
      </c>
      <c r="B2261">
        <v>1</v>
      </c>
      <c r="C2261">
        <v>1</v>
      </c>
      <c r="D2261">
        <v>1</v>
      </c>
      <c r="E2261">
        <v>1</v>
      </c>
      <c r="F2261">
        <v>0.243439691371647</v>
      </c>
      <c r="G2261">
        <v>-522.87565662136205</v>
      </c>
      <c r="H2261">
        <v>0.999999999999999</v>
      </c>
      <c r="I2261">
        <v>95.307808815634601</v>
      </c>
      <c r="J2261" t="s">
        <v>999</v>
      </c>
      <c r="K2261" t="s">
        <v>25</v>
      </c>
      <c r="L2261" t="s">
        <v>1000</v>
      </c>
      <c r="M2261" t="s">
        <v>1001</v>
      </c>
      <c r="N2261" t="s">
        <v>1002</v>
      </c>
      <c r="O2261" t="s">
        <v>1003</v>
      </c>
      <c r="P2261">
        <v>1.1020009500000001</v>
      </c>
      <c r="Q2261">
        <v>133488</v>
      </c>
      <c r="R2261" t="s">
        <v>1004</v>
      </c>
      <c r="S2261">
        <v>70</v>
      </c>
      <c r="T2261">
        <v>309.15975429999997</v>
      </c>
      <c r="U2261" t="s">
        <v>31</v>
      </c>
      <c r="V2261" t="s">
        <v>4769</v>
      </c>
      <c r="W2261" t="s">
        <v>23</v>
      </c>
    </row>
    <row r="2262" spans="1:23" x14ac:dyDescent="0.4">
      <c r="A2262">
        <v>2261</v>
      </c>
      <c r="B2262">
        <v>1</v>
      </c>
      <c r="C2262">
        <v>1</v>
      </c>
      <c r="D2262">
        <v>1</v>
      </c>
      <c r="E2262">
        <v>1</v>
      </c>
      <c r="F2262">
        <v>0.24323132074113499</v>
      </c>
      <c r="G2262">
        <v>-67.852354371653107</v>
      </c>
      <c r="H2262" t="s">
        <v>23</v>
      </c>
      <c r="I2262">
        <v>105.592930784166</v>
      </c>
      <c r="J2262" t="s">
        <v>4770</v>
      </c>
      <c r="K2262" t="s">
        <v>25</v>
      </c>
      <c r="L2262" t="s">
        <v>4771</v>
      </c>
      <c r="M2262" t="s">
        <v>4772</v>
      </c>
      <c r="N2262" t="s">
        <v>4773</v>
      </c>
      <c r="O2262" t="s">
        <v>4774</v>
      </c>
      <c r="P2262">
        <v>1.39999998</v>
      </c>
      <c r="Q2262" t="s">
        <v>4775</v>
      </c>
      <c r="R2262" t="s">
        <v>4776</v>
      </c>
      <c r="S2262">
        <v>34378647914</v>
      </c>
      <c r="T2262">
        <v>181.04949999999999</v>
      </c>
      <c r="U2262" t="s">
        <v>31</v>
      </c>
      <c r="V2262" t="s">
        <v>4777</v>
      </c>
      <c r="W2262" t="s">
        <v>23</v>
      </c>
    </row>
    <row r="2263" spans="1:23" x14ac:dyDescent="0.4">
      <c r="A2263">
        <v>2262</v>
      </c>
      <c r="B2263">
        <v>1</v>
      </c>
      <c r="C2263">
        <v>1</v>
      </c>
      <c r="D2263">
        <v>1</v>
      </c>
      <c r="E2263">
        <v>1</v>
      </c>
      <c r="F2263">
        <v>0.243070239225847</v>
      </c>
      <c r="G2263">
        <v>-88.928941110196604</v>
      </c>
      <c r="H2263">
        <v>0.999999999999999</v>
      </c>
      <c r="I2263">
        <v>89.306259298595407</v>
      </c>
      <c r="J2263" t="s">
        <v>4591</v>
      </c>
      <c r="K2263" t="s">
        <v>25</v>
      </c>
      <c r="L2263" t="s">
        <v>4592</v>
      </c>
      <c r="M2263" t="s">
        <v>4593</v>
      </c>
      <c r="N2263" t="s">
        <v>4594</v>
      </c>
      <c r="O2263" t="s">
        <v>4595</v>
      </c>
      <c r="P2263">
        <v>2.5892791700000002</v>
      </c>
      <c r="Q2263">
        <v>15661821</v>
      </c>
      <c r="R2263" t="s">
        <v>4596</v>
      </c>
      <c r="S2263">
        <v>8593113090</v>
      </c>
      <c r="T2263">
        <v>285.07576</v>
      </c>
      <c r="U2263" t="s">
        <v>31</v>
      </c>
      <c r="V2263" t="s">
        <v>4778</v>
      </c>
      <c r="W2263" t="s">
        <v>23</v>
      </c>
    </row>
    <row r="2264" spans="1:23" x14ac:dyDescent="0.4">
      <c r="A2264">
        <v>2263</v>
      </c>
      <c r="B2264">
        <v>1</v>
      </c>
      <c r="C2264">
        <v>1</v>
      </c>
      <c r="D2264">
        <v>1</v>
      </c>
      <c r="E2264">
        <v>1</v>
      </c>
      <c r="F2264">
        <v>0.243070239225847</v>
      </c>
      <c r="G2264">
        <v>-88.928941110196604</v>
      </c>
      <c r="H2264" t="s">
        <v>23</v>
      </c>
      <c r="I2264">
        <v>89.306259298595407</v>
      </c>
      <c r="J2264" t="s">
        <v>4591</v>
      </c>
      <c r="K2264" t="s">
        <v>25</v>
      </c>
      <c r="L2264" t="s">
        <v>4592</v>
      </c>
      <c r="M2264" t="s">
        <v>4593</v>
      </c>
      <c r="N2264" t="s">
        <v>4594</v>
      </c>
      <c r="O2264" t="s">
        <v>4595</v>
      </c>
      <c r="P2264">
        <v>2.5892791700000002</v>
      </c>
      <c r="Q2264">
        <v>15661821</v>
      </c>
      <c r="R2264" t="s">
        <v>4596</v>
      </c>
      <c r="S2264">
        <v>8593113090</v>
      </c>
      <c r="T2264">
        <v>285.07576</v>
      </c>
      <c r="U2264" t="s">
        <v>31</v>
      </c>
      <c r="V2264" t="s">
        <v>4779</v>
      </c>
      <c r="W2264" t="s">
        <v>23</v>
      </c>
    </row>
    <row r="2265" spans="1:23" x14ac:dyDescent="0.4">
      <c r="A2265">
        <v>2264</v>
      </c>
      <c r="B2265">
        <v>1</v>
      </c>
      <c r="C2265">
        <v>1</v>
      </c>
      <c r="D2265">
        <v>1</v>
      </c>
      <c r="E2265">
        <v>1</v>
      </c>
      <c r="F2265">
        <v>0.242782636182101</v>
      </c>
      <c r="G2265">
        <v>-71.885503887142306</v>
      </c>
      <c r="H2265" t="s">
        <v>23</v>
      </c>
      <c r="I2265">
        <v>5.7809848092858296</v>
      </c>
      <c r="J2265" t="s">
        <v>4780</v>
      </c>
      <c r="K2265" t="s">
        <v>25</v>
      </c>
      <c r="L2265" t="s">
        <v>4781</v>
      </c>
      <c r="M2265" t="s">
        <v>4782</v>
      </c>
      <c r="N2265" t="s">
        <v>4783</v>
      </c>
      <c r="O2265" t="s">
        <v>4784</v>
      </c>
      <c r="P2265">
        <v>-0.69999998799999996</v>
      </c>
      <c r="Q2265" t="s">
        <v>4785</v>
      </c>
      <c r="R2265" t="s">
        <v>4786</v>
      </c>
      <c r="S2265">
        <v>3178514</v>
      </c>
      <c r="T2265">
        <v>681.16800000000001</v>
      </c>
      <c r="U2265" t="s">
        <v>31</v>
      </c>
      <c r="V2265" t="s">
        <v>4787</v>
      </c>
      <c r="W2265" t="s">
        <v>23</v>
      </c>
    </row>
    <row r="2266" spans="1:23" x14ac:dyDescent="0.4">
      <c r="A2266">
        <v>2265</v>
      </c>
      <c r="B2266">
        <v>1</v>
      </c>
      <c r="C2266">
        <v>1</v>
      </c>
      <c r="D2266">
        <v>1</v>
      </c>
      <c r="E2266">
        <v>1</v>
      </c>
      <c r="F2266">
        <v>0.242782636182101</v>
      </c>
      <c r="G2266">
        <v>-71.885503887142306</v>
      </c>
      <c r="H2266">
        <v>0.999999999999999</v>
      </c>
      <c r="I2266">
        <v>5.7809848092858296</v>
      </c>
      <c r="J2266" t="s">
        <v>4780</v>
      </c>
      <c r="K2266" t="s">
        <v>25</v>
      </c>
      <c r="L2266" t="s">
        <v>4781</v>
      </c>
      <c r="M2266" t="s">
        <v>4782</v>
      </c>
      <c r="N2266" t="s">
        <v>4783</v>
      </c>
      <c r="O2266" t="s">
        <v>4784</v>
      </c>
      <c r="P2266">
        <v>-0.69999998799999996</v>
      </c>
      <c r="Q2266" t="s">
        <v>4785</v>
      </c>
      <c r="R2266" t="s">
        <v>4786</v>
      </c>
      <c r="S2266">
        <v>3178514</v>
      </c>
      <c r="T2266">
        <v>681.16800000000001</v>
      </c>
      <c r="U2266" t="s">
        <v>31</v>
      </c>
      <c r="V2266" t="s">
        <v>4788</v>
      </c>
      <c r="W2266" t="s">
        <v>23</v>
      </c>
    </row>
    <row r="2267" spans="1:23" x14ac:dyDescent="0.4">
      <c r="A2267">
        <v>2266</v>
      </c>
      <c r="B2267">
        <v>1</v>
      </c>
      <c r="C2267">
        <v>1</v>
      </c>
      <c r="D2267">
        <v>1</v>
      </c>
      <c r="E2267">
        <v>1</v>
      </c>
      <c r="F2267">
        <v>0.24272921313037399</v>
      </c>
      <c r="G2267">
        <v>-202.77373147934301</v>
      </c>
      <c r="H2267" t="s">
        <v>23</v>
      </c>
      <c r="I2267">
        <v>55.8224915802978</v>
      </c>
      <c r="J2267" t="s">
        <v>457</v>
      </c>
      <c r="K2267" t="s">
        <v>25</v>
      </c>
      <c r="L2267" t="s">
        <v>1032</v>
      </c>
      <c r="M2267" t="s">
        <v>1033</v>
      </c>
      <c r="N2267" t="s">
        <v>1034</v>
      </c>
      <c r="O2267" t="s">
        <v>1035</v>
      </c>
      <c r="P2267">
        <v>2.4000001000000002</v>
      </c>
      <c r="Q2267" t="s">
        <v>1036</v>
      </c>
      <c r="R2267" t="s">
        <v>1037</v>
      </c>
      <c r="S2267">
        <v>2146390</v>
      </c>
      <c r="T2267">
        <v>385.21218379999999</v>
      </c>
      <c r="U2267" t="s">
        <v>31</v>
      </c>
      <c r="V2267" t="s">
        <v>4789</v>
      </c>
      <c r="W2267" t="s">
        <v>23</v>
      </c>
    </row>
    <row r="2268" spans="1:23" x14ac:dyDescent="0.4">
      <c r="A2268">
        <v>2267</v>
      </c>
      <c r="B2268">
        <v>1</v>
      </c>
      <c r="C2268">
        <v>1</v>
      </c>
      <c r="D2268">
        <v>1</v>
      </c>
      <c r="E2268">
        <v>1</v>
      </c>
      <c r="F2268">
        <v>0.24272921313037399</v>
      </c>
      <c r="G2268">
        <v>-202.77373147934301</v>
      </c>
      <c r="H2268">
        <v>0.999999999999999</v>
      </c>
      <c r="I2268">
        <v>55.8224915802978</v>
      </c>
      <c r="J2268" t="s">
        <v>457</v>
      </c>
      <c r="K2268" t="s">
        <v>25</v>
      </c>
      <c r="L2268" t="s">
        <v>1032</v>
      </c>
      <c r="M2268" t="s">
        <v>1033</v>
      </c>
      <c r="N2268" t="s">
        <v>1034</v>
      </c>
      <c r="O2268" t="s">
        <v>1035</v>
      </c>
      <c r="P2268">
        <v>2.4000001000000002</v>
      </c>
      <c r="Q2268" t="s">
        <v>1036</v>
      </c>
      <c r="R2268" t="s">
        <v>1037</v>
      </c>
      <c r="S2268">
        <v>2146390</v>
      </c>
      <c r="T2268">
        <v>385.21218379999999</v>
      </c>
      <c r="U2268" t="s">
        <v>31</v>
      </c>
      <c r="V2268" t="s">
        <v>4790</v>
      </c>
      <c r="W2268" t="s">
        <v>23</v>
      </c>
    </row>
    <row r="2269" spans="1:23" x14ac:dyDescent="0.4">
      <c r="A2269">
        <v>2268</v>
      </c>
      <c r="B2269">
        <v>1</v>
      </c>
      <c r="C2269">
        <v>1</v>
      </c>
      <c r="D2269">
        <v>1</v>
      </c>
      <c r="E2269">
        <v>1</v>
      </c>
      <c r="F2269">
        <v>0.24271410359128201</v>
      </c>
      <c r="G2269">
        <v>-31.709625587094699</v>
      </c>
      <c r="H2269" t="s">
        <v>23</v>
      </c>
      <c r="I2269">
        <v>85.982231132080003</v>
      </c>
      <c r="J2269" t="s">
        <v>1785</v>
      </c>
      <c r="K2269" t="s">
        <v>25</v>
      </c>
      <c r="L2269" t="s">
        <v>4624</v>
      </c>
      <c r="M2269" t="s">
        <v>4625</v>
      </c>
      <c r="N2269" t="s">
        <v>4626</v>
      </c>
      <c r="O2269" t="s">
        <v>4627</v>
      </c>
      <c r="P2269">
        <v>2.6577415499999999</v>
      </c>
      <c r="Q2269" t="s">
        <v>4628</v>
      </c>
      <c r="R2269" t="s">
        <v>4629</v>
      </c>
      <c r="S2269">
        <v>3678274</v>
      </c>
      <c r="T2269">
        <v>255.0652</v>
      </c>
      <c r="U2269" t="s">
        <v>31</v>
      </c>
      <c r="V2269" t="s">
        <v>4791</v>
      </c>
      <c r="W2269" t="s">
        <v>23</v>
      </c>
    </row>
    <row r="2270" spans="1:23" x14ac:dyDescent="0.4">
      <c r="A2270">
        <v>2269</v>
      </c>
      <c r="B2270">
        <v>1</v>
      </c>
      <c r="C2270">
        <v>1</v>
      </c>
      <c r="D2270">
        <v>1</v>
      </c>
      <c r="E2270">
        <v>1</v>
      </c>
      <c r="F2270">
        <v>0.24271410359128201</v>
      </c>
      <c r="G2270">
        <v>-31.709625587094699</v>
      </c>
      <c r="H2270">
        <v>0.999999999999999</v>
      </c>
      <c r="I2270">
        <v>85.982231132080003</v>
      </c>
      <c r="J2270" t="s">
        <v>1785</v>
      </c>
      <c r="K2270" t="s">
        <v>25</v>
      </c>
      <c r="L2270" t="s">
        <v>4624</v>
      </c>
      <c r="M2270" t="s">
        <v>4625</v>
      </c>
      <c r="N2270" t="s">
        <v>4626</v>
      </c>
      <c r="O2270" t="s">
        <v>4627</v>
      </c>
      <c r="P2270">
        <v>2.6577415499999999</v>
      </c>
      <c r="Q2270" t="s">
        <v>4628</v>
      </c>
      <c r="R2270" t="s">
        <v>4629</v>
      </c>
      <c r="S2270">
        <v>3678274</v>
      </c>
      <c r="T2270">
        <v>255.0652</v>
      </c>
      <c r="U2270" t="s">
        <v>31</v>
      </c>
      <c r="V2270" t="s">
        <v>4792</v>
      </c>
      <c r="W2270" t="s">
        <v>23</v>
      </c>
    </row>
    <row r="2271" spans="1:23" x14ac:dyDescent="0.4">
      <c r="A2271">
        <v>2270</v>
      </c>
      <c r="B2271">
        <v>1</v>
      </c>
      <c r="C2271">
        <v>1</v>
      </c>
      <c r="D2271">
        <v>1</v>
      </c>
      <c r="E2271">
        <v>1</v>
      </c>
      <c r="F2271">
        <v>0.24270129117620001</v>
      </c>
      <c r="G2271">
        <v>-398.52693083084301</v>
      </c>
      <c r="H2271" t="s">
        <v>23</v>
      </c>
      <c r="I2271">
        <v>50.286717819317502</v>
      </c>
      <c r="J2271" t="s">
        <v>4793</v>
      </c>
      <c r="K2271" t="s">
        <v>25</v>
      </c>
      <c r="L2271" t="s">
        <v>4794</v>
      </c>
      <c r="M2271" t="s">
        <v>4795</v>
      </c>
      <c r="N2271" t="s">
        <v>28</v>
      </c>
      <c r="O2271" t="s">
        <v>4796</v>
      </c>
      <c r="P2271">
        <v>1.2999999499999999</v>
      </c>
      <c r="Q2271">
        <v>28962097</v>
      </c>
      <c r="R2271" t="s">
        <v>4797</v>
      </c>
      <c r="S2271">
        <v>3153922</v>
      </c>
      <c r="T2271">
        <v>353.18596910000002</v>
      </c>
      <c r="U2271" t="s">
        <v>31</v>
      </c>
      <c r="V2271" t="s">
        <v>4798</v>
      </c>
      <c r="W2271" t="s">
        <v>23</v>
      </c>
    </row>
    <row r="2272" spans="1:23" x14ac:dyDescent="0.4">
      <c r="A2272">
        <v>2271</v>
      </c>
      <c r="B2272">
        <v>1</v>
      </c>
      <c r="C2272">
        <v>1</v>
      </c>
      <c r="D2272">
        <v>1</v>
      </c>
      <c r="E2272">
        <v>1</v>
      </c>
      <c r="F2272">
        <v>0.24270129117620001</v>
      </c>
      <c r="G2272">
        <v>-398.52693083084301</v>
      </c>
      <c r="H2272">
        <v>0.99698492462311505</v>
      </c>
      <c r="I2272">
        <v>50.286717819317502</v>
      </c>
      <c r="J2272" t="s">
        <v>4793</v>
      </c>
      <c r="K2272" t="s">
        <v>25</v>
      </c>
      <c r="L2272" t="s">
        <v>4794</v>
      </c>
      <c r="M2272" t="s">
        <v>4795</v>
      </c>
      <c r="N2272" t="s">
        <v>28</v>
      </c>
      <c r="O2272" t="s">
        <v>4796</v>
      </c>
      <c r="P2272">
        <v>1.2999999499999999</v>
      </c>
      <c r="Q2272">
        <v>28962097</v>
      </c>
      <c r="R2272" t="s">
        <v>4797</v>
      </c>
      <c r="S2272">
        <v>3153922</v>
      </c>
      <c r="T2272">
        <v>353.18596910000002</v>
      </c>
      <c r="U2272" t="s">
        <v>31</v>
      </c>
      <c r="V2272" t="s">
        <v>4799</v>
      </c>
      <c r="W2272" t="s">
        <v>23</v>
      </c>
    </row>
    <row r="2273" spans="1:23" x14ac:dyDescent="0.4">
      <c r="A2273">
        <v>2272</v>
      </c>
      <c r="B2273">
        <v>1</v>
      </c>
      <c r="C2273">
        <v>1</v>
      </c>
      <c r="D2273">
        <v>1</v>
      </c>
      <c r="E2273">
        <v>1</v>
      </c>
      <c r="F2273">
        <v>0.242650799695348</v>
      </c>
      <c r="G2273">
        <v>-56.968873735763303</v>
      </c>
      <c r="H2273">
        <v>0.999999999999999</v>
      </c>
      <c r="I2273">
        <v>47.950937702459299</v>
      </c>
      <c r="J2273" t="s">
        <v>1174</v>
      </c>
      <c r="K2273" t="s">
        <v>25</v>
      </c>
      <c r="L2273" t="s">
        <v>1175</v>
      </c>
      <c r="M2273" t="s">
        <v>1176</v>
      </c>
      <c r="N2273" t="s">
        <v>1177</v>
      </c>
      <c r="O2273" t="s">
        <v>1178</v>
      </c>
      <c r="P2273">
        <v>3.5</v>
      </c>
      <c r="Q2273">
        <v>23396613</v>
      </c>
      <c r="R2273" t="s">
        <v>1179</v>
      </c>
      <c r="S2273">
        <v>3178610</v>
      </c>
      <c r="T2273">
        <v>231.10157079999999</v>
      </c>
      <c r="U2273" t="s">
        <v>31</v>
      </c>
      <c r="V2273" t="s">
        <v>4800</v>
      </c>
      <c r="W2273" t="s">
        <v>23</v>
      </c>
    </row>
    <row r="2274" spans="1:23" x14ac:dyDescent="0.4">
      <c r="A2274">
        <v>2273</v>
      </c>
      <c r="B2274">
        <v>1</v>
      </c>
      <c r="C2274">
        <v>1</v>
      </c>
      <c r="D2274">
        <v>1</v>
      </c>
      <c r="E2274">
        <v>1</v>
      </c>
      <c r="F2274">
        <v>0.242650799695348</v>
      </c>
      <c r="G2274">
        <v>-56.968873735763303</v>
      </c>
      <c r="H2274" t="s">
        <v>23</v>
      </c>
      <c r="I2274">
        <v>47.950937702459299</v>
      </c>
      <c r="J2274" t="s">
        <v>1174</v>
      </c>
      <c r="K2274" t="s">
        <v>25</v>
      </c>
      <c r="L2274" t="s">
        <v>1175</v>
      </c>
      <c r="M2274" t="s">
        <v>1176</v>
      </c>
      <c r="N2274" t="s">
        <v>1177</v>
      </c>
      <c r="O2274" t="s">
        <v>1178</v>
      </c>
      <c r="P2274">
        <v>3.5</v>
      </c>
      <c r="Q2274">
        <v>23396613</v>
      </c>
      <c r="R2274" t="s">
        <v>1179</v>
      </c>
      <c r="S2274">
        <v>3178610</v>
      </c>
      <c r="T2274">
        <v>231.10157079999999</v>
      </c>
      <c r="U2274" t="s">
        <v>31</v>
      </c>
      <c r="V2274" t="s">
        <v>4801</v>
      </c>
      <c r="W2274" t="s">
        <v>23</v>
      </c>
    </row>
    <row r="2275" spans="1:23" x14ac:dyDescent="0.4">
      <c r="A2275">
        <v>2274</v>
      </c>
      <c r="B2275">
        <v>1</v>
      </c>
      <c r="C2275">
        <v>1</v>
      </c>
      <c r="D2275">
        <v>1</v>
      </c>
      <c r="E2275">
        <v>1</v>
      </c>
      <c r="F2275">
        <v>0.24236108601025999</v>
      </c>
      <c r="G2275">
        <v>-45.712664683681901</v>
      </c>
      <c r="H2275" t="s">
        <v>23</v>
      </c>
      <c r="I2275">
        <v>18.4196513823861</v>
      </c>
      <c r="J2275" t="s">
        <v>2096</v>
      </c>
      <c r="K2275" t="s">
        <v>25</v>
      </c>
      <c r="L2275" t="s">
        <v>4802</v>
      </c>
      <c r="M2275" t="s">
        <v>4803</v>
      </c>
      <c r="N2275" t="s">
        <v>4804</v>
      </c>
      <c r="O2275" t="s">
        <v>4805</v>
      </c>
      <c r="P2275">
        <v>0.89999997600000003</v>
      </c>
      <c r="Q2275">
        <v>54679630</v>
      </c>
      <c r="R2275" t="s">
        <v>4806</v>
      </c>
      <c r="S2275">
        <v>8677515338</v>
      </c>
      <c r="T2275">
        <v>179.03388509999999</v>
      </c>
      <c r="U2275" t="s">
        <v>31</v>
      </c>
      <c r="V2275" t="s">
        <v>4807</v>
      </c>
      <c r="W2275" t="s">
        <v>23</v>
      </c>
    </row>
    <row r="2276" spans="1:23" x14ac:dyDescent="0.4">
      <c r="A2276">
        <v>2275</v>
      </c>
      <c r="B2276">
        <v>1</v>
      </c>
      <c r="C2276">
        <v>1</v>
      </c>
      <c r="D2276">
        <v>1</v>
      </c>
      <c r="E2276">
        <v>1</v>
      </c>
      <c r="F2276">
        <v>0.24236108601025999</v>
      </c>
      <c r="G2276">
        <v>-45.712664683681901</v>
      </c>
      <c r="H2276">
        <v>0.999999999999999</v>
      </c>
      <c r="I2276">
        <v>18.4196513823861</v>
      </c>
      <c r="J2276" t="s">
        <v>2096</v>
      </c>
      <c r="K2276" t="s">
        <v>25</v>
      </c>
      <c r="L2276" t="s">
        <v>4802</v>
      </c>
      <c r="M2276" t="s">
        <v>4803</v>
      </c>
      <c r="N2276" t="s">
        <v>4804</v>
      </c>
      <c r="O2276" t="s">
        <v>4805</v>
      </c>
      <c r="P2276">
        <v>0.89999997600000003</v>
      </c>
      <c r="Q2276">
        <v>54679630</v>
      </c>
      <c r="R2276" t="s">
        <v>4806</v>
      </c>
      <c r="S2276">
        <v>8677515338</v>
      </c>
      <c r="T2276">
        <v>179.03388509999999</v>
      </c>
      <c r="U2276" t="s">
        <v>31</v>
      </c>
      <c r="V2276" t="s">
        <v>4808</v>
      </c>
      <c r="W2276" t="s">
        <v>23</v>
      </c>
    </row>
    <row r="2277" spans="1:23" x14ac:dyDescent="0.4">
      <c r="A2277">
        <v>2276</v>
      </c>
      <c r="B2277">
        <v>1</v>
      </c>
      <c r="C2277">
        <v>2</v>
      </c>
      <c r="D2277">
        <v>1</v>
      </c>
      <c r="E2277">
        <v>2</v>
      </c>
      <c r="F2277">
        <v>0.24221707746145699</v>
      </c>
      <c r="G2277">
        <v>-182.334986630739</v>
      </c>
      <c r="H2277">
        <v>4.0201005025125601E-2</v>
      </c>
      <c r="I2277">
        <v>33.584314398796998</v>
      </c>
      <c r="J2277" t="s">
        <v>1199</v>
      </c>
      <c r="K2277" t="s">
        <v>25</v>
      </c>
      <c r="L2277" t="s">
        <v>1555</v>
      </c>
      <c r="M2277" t="s">
        <v>1556</v>
      </c>
      <c r="N2277" t="s">
        <v>28</v>
      </c>
      <c r="O2277" t="s">
        <v>1557</v>
      </c>
      <c r="P2277">
        <v>-1</v>
      </c>
      <c r="Q2277">
        <v>101023291</v>
      </c>
      <c r="R2277" t="s">
        <v>1558</v>
      </c>
      <c r="S2277">
        <v>3178514</v>
      </c>
      <c r="T2277">
        <v>597.18139680000002</v>
      </c>
      <c r="U2277" t="s">
        <v>31</v>
      </c>
      <c r="V2277" t="s">
        <v>4809</v>
      </c>
      <c r="W2277" t="s">
        <v>23</v>
      </c>
    </row>
    <row r="2278" spans="1:23" x14ac:dyDescent="0.4">
      <c r="A2278">
        <v>2277</v>
      </c>
      <c r="B2278">
        <v>1</v>
      </c>
      <c r="C2278">
        <v>1</v>
      </c>
      <c r="D2278">
        <v>1</v>
      </c>
      <c r="E2278">
        <v>2</v>
      </c>
      <c r="F2278">
        <v>0.24211239278213301</v>
      </c>
      <c r="G2278">
        <v>-117.099228541147</v>
      </c>
      <c r="H2278" t="s">
        <v>23</v>
      </c>
      <c r="I2278">
        <v>49.445073890811202</v>
      </c>
      <c r="J2278" t="s">
        <v>3322</v>
      </c>
      <c r="K2278" t="s">
        <v>25</v>
      </c>
      <c r="L2278" t="s">
        <v>3323</v>
      </c>
      <c r="M2278" t="s">
        <v>3324</v>
      </c>
      <c r="N2278" t="s">
        <v>3325</v>
      </c>
      <c r="O2278" t="s">
        <v>3326</v>
      </c>
      <c r="P2278">
        <v>2.6852800800000001</v>
      </c>
      <c r="Q2278" t="s">
        <v>3327</v>
      </c>
      <c r="R2278" t="s">
        <v>3328</v>
      </c>
      <c r="S2278">
        <v>17266829694</v>
      </c>
      <c r="T2278">
        <v>213.1022395</v>
      </c>
      <c r="U2278" t="s">
        <v>31</v>
      </c>
      <c r="V2278" t="s">
        <v>4810</v>
      </c>
      <c r="W2278" t="s">
        <v>23</v>
      </c>
    </row>
    <row r="2279" spans="1:23" x14ac:dyDescent="0.4">
      <c r="A2279">
        <v>2278</v>
      </c>
      <c r="B2279">
        <v>1</v>
      </c>
      <c r="C2279">
        <v>2</v>
      </c>
      <c r="D2279">
        <v>1</v>
      </c>
      <c r="E2279">
        <v>1</v>
      </c>
      <c r="F2279">
        <v>0.24203583212518001</v>
      </c>
      <c r="G2279">
        <v>-58.026347026745398</v>
      </c>
      <c r="H2279" t="s">
        <v>23</v>
      </c>
      <c r="I2279">
        <v>23.011899850052998</v>
      </c>
      <c r="J2279" t="s">
        <v>3916</v>
      </c>
      <c r="K2279" t="s">
        <v>25</v>
      </c>
      <c r="L2279" t="s">
        <v>3917</v>
      </c>
      <c r="M2279" t="s">
        <v>3918</v>
      </c>
      <c r="N2279" t="s">
        <v>3919</v>
      </c>
      <c r="O2279" t="s">
        <v>3920</v>
      </c>
      <c r="P2279">
        <v>1.5</v>
      </c>
      <c r="Q2279" t="s">
        <v>3921</v>
      </c>
      <c r="R2279" t="s">
        <v>3922</v>
      </c>
      <c r="S2279">
        <v>43036745802</v>
      </c>
      <c r="T2279">
        <v>149.05970600000001</v>
      </c>
      <c r="U2279" t="s">
        <v>31</v>
      </c>
      <c r="V2279" t="s">
        <v>4811</v>
      </c>
      <c r="W2279" t="s">
        <v>23</v>
      </c>
    </row>
    <row r="2280" spans="1:23" x14ac:dyDescent="0.4">
      <c r="A2280">
        <v>2279</v>
      </c>
      <c r="B2280">
        <v>1</v>
      </c>
      <c r="C2280">
        <v>2</v>
      </c>
      <c r="D2280">
        <v>1</v>
      </c>
      <c r="E2280">
        <v>1</v>
      </c>
      <c r="F2280">
        <v>0.24203583212518001</v>
      </c>
      <c r="G2280">
        <v>-58.026347026745398</v>
      </c>
      <c r="H2280">
        <v>0.999999999999999</v>
      </c>
      <c r="I2280">
        <v>23.011899850052998</v>
      </c>
      <c r="J2280" t="s">
        <v>3916</v>
      </c>
      <c r="K2280" t="s">
        <v>25</v>
      </c>
      <c r="L2280" t="s">
        <v>3917</v>
      </c>
      <c r="M2280" t="s">
        <v>3918</v>
      </c>
      <c r="N2280" t="s">
        <v>3919</v>
      </c>
      <c r="O2280" t="s">
        <v>3920</v>
      </c>
      <c r="P2280">
        <v>1.5</v>
      </c>
      <c r="Q2280" t="s">
        <v>3921</v>
      </c>
      <c r="R2280" t="s">
        <v>3922</v>
      </c>
      <c r="S2280">
        <v>43036745802</v>
      </c>
      <c r="T2280">
        <v>149.05970600000001</v>
      </c>
      <c r="U2280" t="s">
        <v>31</v>
      </c>
      <c r="V2280" t="s">
        <v>4812</v>
      </c>
      <c r="W2280" t="s">
        <v>23</v>
      </c>
    </row>
    <row r="2281" spans="1:23" x14ac:dyDescent="0.4">
      <c r="A2281">
        <v>2280</v>
      </c>
      <c r="B2281">
        <v>1</v>
      </c>
      <c r="C2281">
        <v>1</v>
      </c>
      <c r="D2281">
        <v>1</v>
      </c>
      <c r="E2281">
        <v>1</v>
      </c>
      <c r="F2281">
        <v>0.241872994325258</v>
      </c>
      <c r="G2281">
        <v>-34.871835437536802</v>
      </c>
      <c r="H2281">
        <v>0.99698492462311505</v>
      </c>
      <c r="I2281">
        <v>51.411956953653998</v>
      </c>
      <c r="J2281" t="s">
        <v>3232</v>
      </c>
      <c r="K2281" t="s">
        <v>25</v>
      </c>
      <c r="L2281" t="s">
        <v>3233</v>
      </c>
      <c r="M2281" t="s">
        <v>3234</v>
      </c>
      <c r="N2281" t="s">
        <v>3235</v>
      </c>
      <c r="O2281" t="s">
        <v>3236</v>
      </c>
      <c r="P2281">
        <v>0.39887905099999998</v>
      </c>
      <c r="Q2281" t="s">
        <v>3237</v>
      </c>
      <c r="R2281" t="s">
        <v>3238</v>
      </c>
      <c r="S2281">
        <v>88009086</v>
      </c>
      <c r="T2281">
        <v>437.14422999999999</v>
      </c>
      <c r="U2281" t="s">
        <v>31</v>
      </c>
      <c r="V2281" t="s">
        <v>4813</v>
      </c>
      <c r="W2281" t="s">
        <v>23</v>
      </c>
    </row>
    <row r="2282" spans="1:23" x14ac:dyDescent="0.4">
      <c r="A2282">
        <v>2281</v>
      </c>
      <c r="B2282">
        <v>1</v>
      </c>
      <c r="C2282">
        <v>1</v>
      </c>
      <c r="D2282">
        <v>1</v>
      </c>
      <c r="E2282">
        <v>1</v>
      </c>
      <c r="F2282">
        <v>0.241872994325258</v>
      </c>
      <c r="G2282">
        <v>-34.871835437536802</v>
      </c>
      <c r="H2282" t="s">
        <v>23</v>
      </c>
      <c r="I2282">
        <v>51.411956953653998</v>
      </c>
      <c r="J2282" t="s">
        <v>3232</v>
      </c>
      <c r="K2282" t="s">
        <v>25</v>
      </c>
      <c r="L2282" t="s">
        <v>3233</v>
      </c>
      <c r="M2282" t="s">
        <v>3234</v>
      </c>
      <c r="N2282" t="s">
        <v>3235</v>
      </c>
      <c r="O2282" t="s">
        <v>3236</v>
      </c>
      <c r="P2282">
        <v>0.39887905099999998</v>
      </c>
      <c r="Q2282" t="s">
        <v>3237</v>
      </c>
      <c r="R2282" t="s">
        <v>3238</v>
      </c>
      <c r="S2282">
        <v>88009086</v>
      </c>
      <c r="T2282">
        <v>437.14422999999999</v>
      </c>
      <c r="U2282" t="s">
        <v>31</v>
      </c>
      <c r="V2282" t="s">
        <v>4814</v>
      </c>
      <c r="W2282" t="s">
        <v>23</v>
      </c>
    </row>
    <row r="2283" spans="1:23" x14ac:dyDescent="0.4">
      <c r="A2283">
        <v>2282</v>
      </c>
      <c r="B2283">
        <v>1</v>
      </c>
      <c r="C2283">
        <v>1</v>
      </c>
      <c r="D2283">
        <v>1</v>
      </c>
      <c r="E2283">
        <v>1</v>
      </c>
      <c r="F2283">
        <v>0.24176583149085101</v>
      </c>
      <c r="G2283">
        <v>-14.489500297496599</v>
      </c>
      <c r="H2283" t="s">
        <v>23</v>
      </c>
      <c r="I2283">
        <v>26.803207629740498</v>
      </c>
      <c r="J2283" t="s">
        <v>2364</v>
      </c>
      <c r="K2283" t="s">
        <v>25</v>
      </c>
      <c r="L2283" t="s">
        <v>2365</v>
      </c>
      <c r="M2283" t="s">
        <v>2366</v>
      </c>
      <c r="N2283" t="s">
        <v>2367</v>
      </c>
      <c r="O2283" t="s">
        <v>2368</v>
      </c>
      <c r="P2283">
        <v>2.2349462500000001</v>
      </c>
      <c r="Q2283" t="s">
        <v>2369</v>
      </c>
      <c r="R2283" t="s">
        <v>2370</v>
      </c>
      <c r="S2283">
        <v>255781758</v>
      </c>
      <c r="T2283">
        <v>271.06009990000001</v>
      </c>
      <c r="U2283" t="s">
        <v>31</v>
      </c>
      <c r="V2283" t="s">
        <v>4815</v>
      </c>
      <c r="W2283" t="s">
        <v>23</v>
      </c>
    </row>
    <row r="2284" spans="1:23" x14ac:dyDescent="0.4">
      <c r="A2284">
        <v>2283</v>
      </c>
      <c r="B2284">
        <v>1</v>
      </c>
      <c r="C2284">
        <v>1</v>
      </c>
      <c r="D2284">
        <v>1</v>
      </c>
      <c r="E2284">
        <v>1</v>
      </c>
      <c r="F2284">
        <v>0.24176583149085101</v>
      </c>
      <c r="G2284">
        <v>-14.489500297496599</v>
      </c>
      <c r="H2284">
        <v>0.999999999999999</v>
      </c>
      <c r="I2284">
        <v>26.803207629740498</v>
      </c>
      <c r="J2284" t="s">
        <v>2364</v>
      </c>
      <c r="K2284" t="s">
        <v>25</v>
      </c>
      <c r="L2284" t="s">
        <v>2365</v>
      </c>
      <c r="M2284" t="s">
        <v>2366</v>
      </c>
      <c r="N2284" t="s">
        <v>2367</v>
      </c>
      <c r="O2284" t="s">
        <v>2368</v>
      </c>
      <c r="P2284">
        <v>2.2349462500000001</v>
      </c>
      <c r="Q2284" t="s">
        <v>2369</v>
      </c>
      <c r="R2284" t="s">
        <v>2370</v>
      </c>
      <c r="S2284">
        <v>255781758</v>
      </c>
      <c r="T2284">
        <v>271.06009990000001</v>
      </c>
      <c r="U2284" t="s">
        <v>31</v>
      </c>
      <c r="V2284" t="s">
        <v>4816</v>
      </c>
      <c r="W2284" t="s">
        <v>23</v>
      </c>
    </row>
    <row r="2285" spans="1:23" x14ac:dyDescent="0.4">
      <c r="A2285">
        <v>2284</v>
      </c>
      <c r="B2285">
        <v>1</v>
      </c>
      <c r="C2285">
        <v>1</v>
      </c>
      <c r="D2285">
        <v>1</v>
      </c>
      <c r="E2285">
        <v>1</v>
      </c>
      <c r="F2285">
        <v>0.24161613100318599</v>
      </c>
      <c r="G2285">
        <v>-167.499568644129</v>
      </c>
      <c r="H2285">
        <v>0.999999999999999</v>
      </c>
      <c r="I2285">
        <v>38.589956733502198</v>
      </c>
      <c r="J2285" t="s">
        <v>1199</v>
      </c>
      <c r="K2285" t="s">
        <v>25</v>
      </c>
      <c r="L2285" t="s">
        <v>1555</v>
      </c>
      <c r="M2285" t="s">
        <v>1556</v>
      </c>
      <c r="N2285" t="s">
        <v>28</v>
      </c>
      <c r="O2285" t="s">
        <v>1557</v>
      </c>
      <c r="P2285">
        <v>-1</v>
      </c>
      <c r="Q2285">
        <v>101023291</v>
      </c>
      <c r="R2285" t="s">
        <v>1558</v>
      </c>
      <c r="S2285">
        <v>3178514</v>
      </c>
      <c r="T2285">
        <v>597.18139680000002</v>
      </c>
      <c r="U2285" t="s">
        <v>31</v>
      </c>
      <c r="V2285" t="s">
        <v>4817</v>
      </c>
      <c r="W2285" t="s">
        <v>23</v>
      </c>
    </row>
    <row r="2286" spans="1:23" x14ac:dyDescent="0.4">
      <c r="A2286">
        <v>2285</v>
      </c>
      <c r="B2286">
        <v>1</v>
      </c>
      <c r="C2286">
        <v>1</v>
      </c>
      <c r="D2286">
        <v>1</v>
      </c>
      <c r="E2286">
        <v>1</v>
      </c>
      <c r="F2286">
        <v>0.24161613100318599</v>
      </c>
      <c r="G2286">
        <v>-167.499568644129</v>
      </c>
      <c r="H2286" t="s">
        <v>23</v>
      </c>
      <c r="I2286">
        <v>38.589956733502198</v>
      </c>
      <c r="J2286" t="s">
        <v>1199</v>
      </c>
      <c r="K2286" t="s">
        <v>25</v>
      </c>
      <c r="L2286" t="s">
        <v>1555</v>
      </c>
      <c r="M2286" t="s">
        <v>1556</v>
      </c>
      <c r="N2286" t="s">
        <v>28</v>
      </c>
      <c r="O2286" t="s">
        <v>1557</v>
      </c>
      <c r="P2286">
        <v>-1</v>
      </c>
      <c r="Q2286">
        <v>101023291</v>
      </c>
      <c r="R2286" t="s">
        <v>1558</v>
      </c>
      <c r="S2286">
        <v>3178514</v>
      </c>
      <c r="T2286">
        <v>597.18139680000002</v>
      </c>
      <c r="U2286" t="s">
        <v>31</v>
      </c>
      <c r="V2286" t="s">
        <v>4818</v>
      </c>
      <c r="W2286" t="s">
        <v>23</v>
      </c>
    </row>
    <row r="2287" spans="1:23" x14ac:dyDescent="0.4">
      <c r="A2287">
        <v>2286</v>
      </c>
      <c r="B2287">
        <v>1</v>
      </c>
      <c r="C2287">
        <v>1</v>
      </c>
      <c r="D2287">
        <v>1</v>
      </c>
      <c r="E2287">
        <v>1</v>
      </c>
      <c r="F2287">
        <v>0.24132123414353901</v>
      </c>
      <c r="G2287">
        <v>-187.48707596964101</v>
      </c>
      <c r="H2287" t="s">
        <v>23</v>
      </c>
      <c r="I2287">
        <v>30.071676114389799</v>
      </c>
      <c r="J2287" t="s">
        <v>990</v>
      </c>
      <c r="K2287" t="s">
        <v>25</v>
      </c>
      <c r="L2287" t="s">
        <v>991</v>
      </c>
      <c r="M2287" t="s">
        <v>992</v>
      </c>
      <c r="N2287" t="s">
        <v>993</v>
      </c>
      <c r="O2287" t="s">
        <v>994</v>
      </c>
      <c r="P2287">
        <v>1.72005439</v>
      </c>
      <c r="Q2287" t="s">
        <v>995</v>
      </c>
      <c r="R2287" t="s">
        <v>996</v>
      </c>
      <c r="S2287">
        <v>34481301886</v>
      </c>
      <c r="T2287">
        <v>459.0921879</v>
      </c>
      <c r="U2287" t="s">
        <v>31</v>
      </c>
      <c r="V2287" t="s">
        <v>4819</v>
      </c>
      <c r="W2287" t="s">
        <v>23</v>
      </c>
    </row>
    <row r="2288" spans="1:23" x14ac:dyDescent="0.4">
      <c r="A2288">
        <v>2287</v>
      </c>
      <c r="B2288">
        <v>1</v>
      </c>
      <c r="C2288">
        <v>1</v>
      </c>
      <c r="D2288">
        <v>1</v>
      </c>
      <c r="E2288">
        <v>1</v>
      </c>
      <c r="F2288">
        <v>0.24132123414353901</v>
      </c>
      <c r="G2288">
        <v>-187.48707596964101</v>
      </c>
      <c r="H2288">
        <v>0.99949748743718503</v>
      </c>
      <c r="I2288">
        <v>30.071676114389799</v>
      </c>
      <c r="J2288" t="s">
        <v>990</v>
      </c>
      <c r="K2288" t="s">
        <v>25</v>
      </c>
      <c r="L2288" t="s">
        <v>991</v>
      </c>
      <c r="M2288" t="s">
        <v>992</v>
      </c>
      <c r="N2288" t="s">
        <v>993</v>
      </c>
      <c r="O2288" t="s">
        <v>994</v>
      </c>
      <c r="P2288">
        <v>1.72005439</v>
      </c>
      <c r="Q2288" t="s">
        <v>995</v>
      </c>
      <c r="R2288" t="s">
        <v>996</v>
      </c>
      <c r="S2288">
        <v>34481301886</v>
      </c>
      <c r="T2288">
        <v>459.0921879</v>
      </c>
      <c r="U2288" t="s">
        <v>31</v>
      </c>
      <c r="V2288" t="s">
        <v>4820</v>
      </c>
      <c r="W2288" t="s">
        <v>23</v>
      </c>
    </row>
    <row r="2289" spans="1:23" x14ac:dyDescent="0.4">
      <c r="A2289">
        <v>2288</v>
      </c>
      <c r="B2289">
        <v>1</v>
      </c>
      <c r="C2289">
        <v>1</v>
      </c>
      <c r="D2289">
        <v>1</v>
      </c>
      <c r="E2289">
        <v>1</v>
      </c>
      <c r="F2289">
        <v>0.241243402552655</v>
      </c>
      <c r="G2289">
        <v>-371.86130888365</v>
      </c>
      <c r="H2289" t="s">
        <v>23</v>
      </c>
      <c r="I2289">
        <v>43.415695593755601</v>
      </c>
      <c r="J2289" t="s">
        <v>4243</v>
      </c>
      <c r="K2289" t="s">
        <v>25</v>
      </c>
      <c r="L2289" t="s">
        <v>4244</v>
      </c>
      <c r="M2289" t="s">
        <v>4245</v>
      </c>
      <c r="N2289" t="s">
        <v>4246</v>
      </c>
      <c r="O2289" t="s">
        <v>4247</v>
      </c>
      <c r="P2289">
        <v>7.0999999000000003</v>
      </c>
      <c r="Q2289">
        <v>1901232</v>
      </c>
      <c r="R2289" t="s">
        <v>4248</v>
      </c>
      <c r="S2289">
        <v>67108866</v>
      </c>
      <c r="T2289">
        <v>509.1289673</v>
      </c>
      <c r="U2289" t="s">
        <v>31</v>
      </c>
      <c r="V2289" t="s">
        <v>4821</v>
      </c>
      <c r="W2289" t="s">
        <v>23</v>
      </c>
    </row>
    <row r="2290" spans="1:23" x14ac:dyDescent="0.4">
      <c r="A2290">
        <v>2289</v>
      </c>
      <c r="B2290">
        <v>1</v>
      </c>
      <c r="C2290">
        <v>1</v>
      </c>
      <c r="D2290">
        <v>1</v>
      </c>
      <c r="E2290">
        <v>1</v>
      </c>
      <c r="F2290">
        <v>0.24066750552931701</v>
      </c>
      <c r="G2290">
        <v>-123.915011513954</v>
      </c>
      <c r="H2290">
        <v>0.99949748743718503</v>
      </c>
      <c r="I2290">
        <v>34.032495140595898</v>
      </c>
      <c r="J2290" t="s">
        <v>897</v>
      </c>
      <c r="K2290" t="s">
        <v>25</v>
      </c>
      <c r="L2290" t="s">
        <v>898</v>
      </c>
      <c r="M2290" t="s">
        <v>899</v>
      </c>
      <c r="N2290" t="s">
        <v>28</v>
      </c>
      <c r="O2290" t="s">
        <v>900</v>
      </c>
      <c r="P2290">
        <v>4.34614849</v>
      </c>
      <c r="R2290" t="s">
        <v>901</v>
      </c>
      <c r="S2290">
        <v>2097152</v>
      </c>
      <c r="T2290">
        <v>273.13862499999999</v>
      </c>
      <c r="U2290" t="s">
        <v>31</v>
      </c>
      <c r="V2290" t="s">
        <v>4822</v>
      </c>
      <c r="W2290" t="s">
        <v>23</v>
      </c>
    </row>
    <row r="2291" spans="1:23" x14ac:dyDescent="0.4">
      <c r="A2291">
        <v>2290</v>
      </c>
      <c r="B2291">
        <v>1</v>
      </c>
      <c r="C2291">
        <v>1</v>
      </c>
      <c r="D2291">
        <v>1</v>
      </c>
      <c r="E2291">
        <v>1</v>
      </c>
      <c r="F2291">
        <v>0.24066750552931701</v>
      </c>
      <c r="G2291">
        <v>-123.915011513954</v>
      </c>
      <c r="H2291" t="s">
        <v>23</v>
      </c>
      <c r="I2291">
        <v>34.032495140595898</v>
      </c>
      <c r="J2291" t="s">
        <v>897</v>
      </c>
      <c r="K2291" t="s">
        <v>25</v>
      </c>
      <c r="L2291" t="s">
        <v>898</v>
      </c>
      <c r="M2291" t="s">
        <v>899</v>
      </c>
      <c r="N2291" t="s">
        <v>28</v>
      </c>
      <c r="O2291" t="s">
        <v>900</v>
      </c>
      <c r="P2291">
        <v>4.34614849</v>
      </c>
      <c r="R2291" t="s">
        <v>901</v>
      </c>
      <c r="S2291">
        <v>2097152</v>
      </c>
      <c r="T2291">
        <v>273.13862499999999</v>
      </c>
      <c r="U2291" t="s">
        <v>31</v>
      </c>
      <c r="V2291" t="s">
        <v>4823</v>
      </c>
      <c r="W2291" t="s">
        <v>23</v>
      </c>
    </row>
    <row r="2292" spans="1:23" x14ac:dyDescent="0.4">
      <c r="A2292">
        <v>2291</v>
      </c>
      <c r="B2292">
        <v>1</v>
      </c>
      <c r="C2292">
        <v>1</v>
      </c>
      <c r="D2292">
        <v>1</v>
      </c>
      <c r="E2292">
        <v>1</v>
      </c>
      <c r="F2292">
        <v>0.24052457962639201</v>
      </c>
      <c r="G2292">
        <v>-170.34368131207</v>
      </c>
      <c r="H2292">
        <v>0.999999999999999</v>
      </c>
      <c r="I2292">
        <v>114.07991058034099</v>
      </c>
      <c r="J2292" t="s">
        <v>4824</v>
      </c>
      <c r="K2292" t="s">
        <v>25</v>
      </c>
      <c r="L2292" t="s">
        <v>4825</v>
      </c>
      <c r="M2292" t="s">
        <v>4826</v>
      </c>
      <c r="N2292" t="s">
        <v>28</v>
      </c>
      <c r="O2292" t="s">
        <v>4827</v>
      </c>
      <c r="P2292">
        <v>3.4050626799999999</v>
      </c>
      <c r="R2292" t="s">
        <v>4828</v>
      </c>
      <c r="S2292">
        <v>3145728</v>
      </c>
      <c r="T2292">
        <v>323.17540439999999</v>
      </c>
      <c r="U2292" t="s">
        <v>31</v>
      </c>
      <c r="V2292" t="s">
        <v>4829</v>
      </c>
      <c r="W2292" t="s">
        <v>23</v>
      </c>
    </row>
    <row r="2293" spans="1:23" x14ac:dyDescent="0.4">
      <c r="A2293">
        <v>2292</v>
      </c>
      <c r="B2293">
        <v>1</v>
      </c>
      <c r="C2293">
        <v>1</v>
      </c>
      <c r="D2293">
        <v>1</v>
      </c>
      <c r="E2293">
        <v>1</v>
      </c>
      <c r="F2293">
        <v>0.24052457962639201</v>
      </c>
      <c r="G2293">
        <v>-170.34368131207</v>
      </c>
      <c r="H2293" t="s">
        <v>23</v>
      </c>
      <c r="I2293">
        <v>114.07991058034099</v>
      </c>
      <c r="J2293" t="s">
        <v>4824</v>
      </c>
      <c r="K2293" t="s">
        <v>25</v>
      </c>
      <c r="L2293" t="s">
        <v>4825</v>
      </c>
      <c r="M2293" t="s">
        <v>4826</v>
      </c>
      <c r="N2293" t="s">
        <v>28</v>
      </c>
      <c r="O2293" t="s">
        <v>4827</v>
      </c>
      <c r="P2293">
        <v>3.4050626799999999</v>
      </c>
      <c r="R2293" t="s">
        <v>4828</v>
      </c>
      <c r="S2293">
        <v>3145728</v>
      </c>
      <c r="T2293">
        <v>323.17540439999999</v>
      </c>
      <c r="U2293" t="s">
        <v>31</v>
      </c>
      <c r="V2293" t="s">
        <v>4830</v>
      </c>
      <c r="W2293" t="s">
        <v>23</v>
      </c>
    </row>
    <row r="2294" spans="1:23" x14ac:dyDescent="0.4">
      <c r="A2294">
        <v>2293</v>
      </c>
      <c r="B2294">
        <v>1</v>
      </c>
      <c r="C2294">
        <v>3</v>
      </c>
      <c r="D2294">
        <v>1</v>
      </c>
      <c r="E2294">
        <v>1</v>
      </c>
      <c r="F2294">
        <v>0.24032521756551101</v>
      </c>
      <c r="G2294">
        <v>-112.07242029850001</v>
      </c>
      <c r="H2294" t="s">
        <v>23</v>
      </c>
      <c r="I2294">
        <v>60.2510835599468</v>
      </c>
      <c r="J2294" t="s">
        <v>897</v>
      </c>
      <c r="K2294" t="s">
        <v>25</v>
      </c>
      <c r="L2294" t="s">
        <v>4831</v>
      </c>
      <c r="M2294" t="s">
        <v>4832</v>
      </c>
      <c r="N2294" t="s">
        <v>4833</v>
      </c>
      <c r="O2294" t="s">
        <v>4834</v>
      </c>
      <c r="P2294">
        <v>5.1999998099999996</v>
      </c>
      <c r="Q2294">
        <v>216986</v>
      </c>
      <c r="R2294" t="s">
        <v>4835</v>
      </c>
      <c r="S2294">
        <v>67108866</v>
      </c>
      <c r="T2294">
        <v>273.13862499999999</v>
      </c>
      <c r="U2294" t="s">
        <v>31</v>
      </c>
      <c r="V2294" t="s">
        <v>4836</v>
      </c>
      <c r="W2294" t="s">
        <v>23</v>
      </c>
    </row>
    <row r="2295" spans="1:23" x14ac:dyDescent="0.4">
      <c r="A2295">
        <v>2294</v>
      </c>
      <c r="B2295">
        <v>1</v>
      </c>
      <c r="C2295">
        <v>3</v>
      </c>
      <c r="D2295">
        <v>1</v>
      </c>
      <c r="E2295">
        <v>1</v>
      </c>
      <c r="F2295">
        <v>0.24032521756551101</v>
      </c>
      <c r="G2295">
        <v>-112.07242029850001</v>
      </c>
      <c r="H2295">
        <v>0.999999999999999</v>
      </c>
      <c r="I2295">
        <v>60.2510835599468</v>
      </c>
      <c r="J2295" t="s">
        <v>897</v>
      </c>
      <c r="K2295" t="s">
        <v>25</v>
      </c>
      <c r="L2295" t="s">
        <v>4831</v>
      </c>
      <c r="M2295" t="s">
        <v>4832</v>
      </c>
      <c r="N2295" t="s">
        <v>4833</v>
      </c>
      <c r="O2295" t="s">
        <v>4834</v>
      </c>
      <c r="P2295">
        <v>5.1999998099999996</v>
      </c>
      <c r="Q2295">
        <v>216986</v>
      </c>
      <c r="R2295" t="s">
        <v>4835</v>
      </c>
      <c r="S2295">
        <v>67108866</v>
      </c>
      <c r="T2295">
        <v>273.13862499999999</v>
      </c>
      <c r="U2295" t="s">
        <v>31</v>
      </c>
      <c r="V2295" t="s">
        <v>4837</v>
      </c>
      <c r="W2295" t="s">
        <v>23</v>
      </c>
    </row>
    <row r="2296" spans="1:23" x14ac:dyDescent="0.4">
      <c r="A2296">
        <v>2295</v>
      </c>
      <c r="B2296">
        <v>1</v>
      </c>
      <c r="C2296">
        <v>1</v>
      </c>
      <c r="D2296">
        <v>1</v>
      </c>
      <c r="E2296">
        <v>1</v>
      </c>
      <c r="F2296">
        <v>0.240289416011744</v>
      </c>
      <c r="G2296">
        <v>-203.54780638651499</v>
      </c>
      <c r="H2296">
        <v>0.999999999999999</v>
      </c>
      <c r="I2296">
        <v>43.5249085198732</v>
      </c>
      <c r="J2296" t="s">
        <v>299</v>
      </c>
      <c r="K2296" t="s">
        <v>25</v>
      </c>
      <c r="L2296" t="s">
        <v>4838</v>
      </c>
      <c r="M2296" t="s">
        <v>4839</v>
      </c>
      <c r="N2296" t="s">
        <v>4840</v>
      </c>
      <c r="O2296" t="s">
        <v>4841</v>
      </c>
      <c r="P2296">
        <v>1.10000002</v>
      </c>
      <c r="Q2296" t="s">
        <v>4842</v>
      </c>
      <c r="R2296" t="s">
        <v>4843</v>
      </c>
      <c r="S2296">
        <v>67371078</v>
      </c>
      <c r="T2296">
        <v>278.13868450000001</v>
      </c>
      <c r="U2296" t="s">
        <v>31</v>
      </c>
      <c r="V2296" t="s">
        <v>4844</v>
      </c>
      <c r="W2296" t="s">
        <v>23</v>
      </c>
    </row>
    <row r="2297" spans="1:23" x14ac:dyDescent="0.4">
      <c r="A2297">
        <v>2296</v>
      </c>
      <c r="B2297">
        <v>1</v>
      </c>
      <c r="C2297">
        <v>1</v>
      </c>
      <c r="D2297">
        <v>1</v>
      </c>
      <c r="E2297">
        <v>1</v>
      </c>
      <c r="F2297">
        <v>0.240289416011744</v>
      </c>
      <c r="G2297">
        <v>-203.54780638651499</v>
      </c>
      <c r="H2297" t="s">
        <v>23</v>
      </c>
      <c r="I2297">
        <v>43.5249085198732</v>
      </c>
      <c r="J2297" t="s">
        <v>299</v>
      </c>
      <c r="K2297" t="s">
        <v>25</v>
      </c>
      <c r="L2297" t="s">
        <v>4838</v>
      </c>
      <c r="M2297" t="s">
        <v>4839</v>
      </c>
      <c r="N2297" t="s">
        <v>4840</v>
      </c>
      <c r="O2297" t="s">
        <v>4841</v>
      </c>
      <c r="P2297">
        <v>1.10000002</v>
      </c>
      <c r="Q2297" t="s">
        <v>4842</v>
      </c>
      <c r="R2297" t="s">
        <v>4843</v>
      </c>
      <c r="S2297">
        <v>67371078</v>
      </c>
      <c r="T2297">
        <v>278.13868450000001</v>
      </c>
      <c r="U2297" t="s">
        <v>31</v>
      </c>
      <c r="V2297" t="s">
        <v>4845</v>
      </c>
      <c r="W2297" t="s">
        <v>23</v>
      </c>
    </row>
    <row r="2298" spans="1:23" x14ac:dyDescent="0.4">
      <c r="A2298">
        <v>2297</v>
      </c>
      <c r="B2298">
        <v>1</v>
      </c>
      <c r="C2298">
        <v>1</v>
      </c>
      <c r="D2298">
        <v>1</v>
      </c>
      <c r="E2298">
        <v>1</v>
      </c>
      <c r="F2298">
        <v>0.24019629580754101</v>
      </c>
      <c r="G2298">
        <v>-21.085686818455301</v>
      </c>
      <c r="H2298" t="s">
        <v>23</v>
      </c>
      <c r="I2298">
        <v>24.017250270277199</v>
      </c>
      <c r="J2298" t="s">
        <v>2364</v>
      </c>
      <c r="K2298" t="s">
        <v>25</v>
      </c>
      <c r="L2298" t="s">
        <v>2365</v>
      </c>
      <c r="M2298" t="s">
        <v>2366</v>
      </c>
      <c r="N2298" t="s">
        <v>2367</v>
      </c>
      <c r="O2298" t="s">
        <v>2368</v>
      </c>
      <c r="P2298">
        <v>2.2349462500000001</v>
      </c>
      <c r="Q2298" t="s">
        <v>2369</v>
      </c>
      <c r="R2298" t="s">
        <v>2370</v>
      </c>
      <c r="S2298">
        <v>255781758</v>
      </c>
      <c r="T2298">
        <v>271.06009990000001</v>
      </c>
      <c r="U2298" t="s">
        <v>31</v>
      </c>
      <c r="V2298" t="s">
        <v>4846</v>
      </c>
      <c r="W2298" t="s">
        <v>23</v>
      </c>
    </row>
    <row r="2299" spans="1:23" x14ac:dyDescent="0.4">
      <c r="A2299">
        <v>2298</v>
      </c>
      <c r="B2299">
        <v>1</v>
      </c>
      <c r="C2299">
        <v>1</v>
      </c>
      <c r="D2299">
        <v>1</v>
      </c>
      <c r="E2299">
        <v>1</v>
      </c>
      <c r="F2299">
        <v>0.24019629580754101</v>
      </c>
      <c r="G2299">
        <v>-21.085686818455301</v>
      </c>
      <c r="H2299">
        <v>0.999999999999999</v>
      </c>
      <c r="I2299">
        <v>24.017250270277199</v>
      </c>
      <c r="J2299" t="s">
        <v>2364</v>
      </c>
      <c r="K2299" t="s">
        <v>25</v>
      </c>
      <c r="L2299" t="s">
        <v>2365</v>
      </c>
      <c r="M2299" t="s">
        <v>2366</v>
      </c>
      <c r="N2299" t="s">
        <v>2367</v>
      </c>
      <c r="O2299" t="s">
        <v>2368</v>
      </c>
      <c r="P2299">
        <v>2.2349462500000001</v>
      </c>
      <c r="Q2299" t="s">
        <v>2369</v>
      </c>
      <c r="R2299" t="s">
        <v>2370</v>
      </c>
      <c r="S2299">
        <v>255781758</v>
      </c>
      <c r="T2299">
        <v>271.06009990000001</v>
      </c>
      <c r="U2299" t="s">
        <v>31</v>
      </c>
      <c r="V2299" t="s">
        <v>4847</v>
      </c>
      <c r="W2299" t="s">
        <v>23</v>
      </c>
    </row>
    <row r="2300" spans="1:23" x14ac:dyDescent="0.4">
      <c r="A2300">
        <v>2299</v>
      </c>
      <c r="B2300">
        <v>1</v>
      </c>
      <c r="C2300">
        <v>1</v>
      </c>
      <c r="D2300">
        <v>1</v>
      </c>
      <c r="E2300">
        <v>1</v>
      </c>
      <c r="F2300">
        <v>0.240160938659086</v>
      </c>
      <c r="G2300">
        <v>-323.01501728665397</v>
      </c>
      <c r="H2300">
        <v>0.999999999999999</v>
      </c>
      <c r="I2300">
        <v>43.040268731186998</v>
      </c>
      <c r="J2300" t="s">
        <v>1644</v>
      </c>
      <c r="K2300" t="s">
        <v>25</v>
      </c>
      <c r="L2300" t="s">
        <v>1645</v>
      </c>
      <c r="M2300" t="s">
        <v>1646</v>
      </c>
      <c r="N2300" t="s">
        <v>28</v>
      </c>
      <c r="O2300" t="s">
        <v>1647</v>
      </c>
      <c r="P2300">
        <v>-1.39999998</v>
      </c>
      <c r="Q2300" t="s">
        <v>1648</v>
      </c>
      <c r="R2300" t="s">
        <v>1649</v>
      </c>
      <c r="S2300">
        <v>133122</v>
      </c>
      <c r="T2300">
        <v>575.22353639999994</v>
      </c>
      <c r="U2300" t="s">
        <v>31</v>
      </c>
      <c r="V2300" t="s">
        <v>4848</v>
      </c>
      <c r="W2300" t="s">
        <v>23</v>
      </c>
    </row>
    <row r="2301" spans="1:23" x14ac:dyDescent="0.4">
      <c r="A2301">
        <v>2300</v>
      </c>
      <c r="B2301">
        <v>1</v>
      </c>
      <c r="C2301">
        <v>1</v>
      </c>
      <c r="D2301">
        <v>1</v>
      </c>
      <c r="E2301">
        <v>1</v>
      </c>
      <c r="F2301">
        <v>0.240160938659086</v>
      </c>
      <c r="G2301">
        <v>-323.01501728665397</v>
      </c>
      <c r="H2301" t="s">
        <v>23</v>
      </c>
      <c r="I2301">
        <v>43.040268731186998</v>
      </c>
      <c r="J2301" t="s">
        <v>1644</v>
      </c>
      <c r="K2301" t="s">
        <v>25</v>
      </c>
      <c r="L2301" t="s">
        <v>1645</v>
      </c>
      <c r="M2301" t="s">
        <v>1646</v>
      </c>
      <c r="N2301" t="s">
        <v>28</v>
      </c>
      <c r="O2301" t="s">
        <v>1647</v>
      </c>
      <c r="P2301">
        <v>-1.39999998</v>
      </c>
      <c r="Q2301" t="s">
        <v>1648</v>
      </c>
      <c r="R2301" t="s">
        <v>1649</v>
      </c>
      <c r="S2301">
        <v>133122</v>
      </c>
      <c r="T2301">
        <v>575.22353639999994</v>
      </c>
      <c r="U2301" t="s">
        <v>31</v>
      </c>
      <c r="V2301" t="s">
        <v>4849</v>
      </c>
      <c r="W2301" t="s">
        <v>23</v>
      </c>
    </row>
    <row r="2302" spans="1:23" x14ac:dyDescent="0.4">
      <c r="A2302">
        <v>2301</v>
      </c>
      <c r="B2302">
        <v>1</v>
      </c>
      <c r="C2302">
        <v>1</v>
      </c>
      <c r="D2302">
        <v>1</v>
      </c>
      <c r="E2302">
        <v>1</v>
      </c>
      <c r="F2302">
        <v>0.24008059023491199</v>
      </c>
      <c r="G2302">
        <v>-165.20355058061199</v>
      </c>
      <c r="H2302">
        <v>0.999999999999999</v>
      </c>
      <c r="I2302">
        <v>31.661579764699599</v>
      </c>
      <c r="J2302" t="s">
        <v>431</v>
      </c>
      <c r="K2302" t="s">
        <v>25</v>
      </c>
      <c r="L2302" t="s">
        <v>4850</v>
      </c>
      <c r="M2302" t="s">
        <v>4851</v>
      </c>
      <c r="N2302" t="s">
        <v>28</v>
      </c>
      <c r="O2302" t="s">
        <v>4852</v>
      </c>
      <c r="P2302">
        <v>0.5</v>
      </c>
      <c r="Q2302">
        <v>72734543</v>
      </c>
      <c r="R2302" t="s">
        <v>4853</v>
      </c>
      <c r="S2302">
        <v>2097218</v>
      </c>
      <c r="T2302">
        <v>251.14070000000001</v>
      </c>
      <c r="U2302" t="s">
        <v>31</v>
      </c>
      <c r="V2302" t="s">
        <v>4854</v>
      </c>
      <c r="W2302" t="s">
        <v>23</v>
      </c>
    </row>
    <row r="2303" spans="1:23" x14ac:dyDescent="0.4">
      <c r="A2303">
        <v>2302</v>
      </c>
      <c r="B2303">
        <v>1</v>
      </c>
      <c r="C2303">
        <v>1</v>
      </c>
      <c r="D2303">
        <v>1</v>
      </c>
      <c r="E2303">
        <v>1</v>
      </c>
      <c r="F2303">
        <v>0.24008059023491199</v>
      </c>
      <c r="G2303">
        <v>-165.20355058061199</v>
      </c>
      <c r="H2303" t="s">
        <v>23</v>
      </c>
      <c r="I2303">
        <v>31.661579764699599</v>
      </c>
      <c r="J2303" t="s">
        <v>431</v>
      </c>
      <c r="K2303" t="s">
        <v>25</v>
      </c>
      <c r="L2303" t="s">
        <v>4850</v>
      </c>
      <c r="M2303" t="s">
        <v>4851</v>
      </c>
      <c r="N2303" t="s">
        <v>28</v>
      </c>
      <c r="O2303" t="s">
        <v>4852</v>
      </c>
      <c r="P2303">
        <v>0.5</v>
      </c>
      <c r="Q2303">
        <v>72734543</v>
      </c>
      <c r="R2303" t="s">
        <v>4853</v>
      </c>
      <c r="S2303">
        <v>2097218</v>
      </c>
      <c r="T2303">
        <v>251.14070000000001</v>
      </c>
      <c r="U2303" t="s">
        <v>31</v>
      </c>
      <c r="V2303" t="s">
        <v>4855</v>
      </c>
      <c r="W2303" t="s">
        <v>23</v>
      </c>
    </row>
    <row r="2304" spans="1:23" x14ac:dyDescent="0.4">
      <c r="A2304">
        <v>2303</v>
      </c>
      <c r="B2304">
        <v>1</v>
      </c>
      <c r="C2304">
        <v>1</v>
      </c>
      <c r="D2304">
        <v>1</v>
      </c>
      <c r="E2304">
        <v>2</v>
      </c>
      <c r="F2304">
        <v>0.24001001064410499</v>
      </c>
      <c r="G2304">
        <v>-213.56071857179899</v>
      </c>
      <c r="H2304">
        <v>0.98793969849246199</v>
      </c>
      <c r="I2304">
        <v>39.436052354233198</v>
      </c>
      <c r="J2304" t="s">
        <v>2550</v>
      </c>
      <c r="K2304" t="s">
        <v>25</v>
      </c>
      <c r="L2304" t="s">
        <v>2551</v>
      </c>
      <c r="M2304" t="s">
        <v>2552</v>
      </c>
      <c r="N2304" t="s">
        <v>28</v>
      </c>
      <c r="O2304" t="s">
        <v>2553</v>
      </c>
      <c r="P2304">
        <v>3.7999999500000001</v>
      </c>
      <c r="Q2304" t="s">
        <v>2554</v>
      </c>
      <c r="R2304" t="s">
        <v>2555</v>
      </c>
      <c r="S2304">
        <v>3180898</v>
      </c>
      <c r="T2304">
        <v>639.44665999999995</v>
      </c>
      <c r="U2304" t="s">
        <v>31</v>
      </c>
      <c r="V2304" t="s">
        <v>4856</v>
      </c>
      <c r="W2304" t="s">
        <v>23</v>
      </c>
    </row>
    <row r="2305" spans="1:23" x14ac:dyDescent="0.4">
      <c r="A2305">
        <v>2304</v>
      </c>
      <c r="B2305">
        <v>1</v>
      </c>
      <c r="C2305">
        <v>1</v>
      </c>
      <c r="D2305">
        <v>1</v>
      </c>
      <c r="E2305">
        <v>1</v>
      </c>
      <c r="F2305">
        <v>0.23993359207835999</v>
      </c>
      <c r="G2305">
        <v>-40.907279280809703</v>
      </c>
      <c r="H2305" t="s">
        <v>23</v>
      </c>
      <c r="I2305">
        <v>89.383469760154696</v>
      </c>
      <c r="J2305" t="s">
        <v>1973</v>
      </c>
      <c r="K2305" t="s">
        <v>25</v>
      </c>
      <c r="L2305" t="s">
        <v>1974</v>
      </c>
      <c r="M2305" t="s">
        <v>1975</v>
      </c>
      <c r="N2305" t="s">
        <v>1976</v>
      </c>
      <c r="O2305" t="s">
        <v>1977</v>
      </c>
      <c r="P2305">
        <v>1.36698294</v>
      </c>
      <c r="Q2305" t="s">
        <v>1978</v>
      </c>
      <c r="R2305" t="s">
        <v>1979</v>
      </c>
      <c r="S2305">
        <v>255847294</v>
      </c>
      <c r="T2305">
        <v>303.04993000000002</v>
      </c>
      <c r="U2305" t="s">
        <v>31</v>
      </c>
      <c r="V2305" t="s">
        <v>4857</v>
      </c>
      <c r="W2305" t="s">
        <v>23</v>
      </c>
    </row>
    <row r="2306" spans="1:23" x14ac:dyDescent="0.4">
      <c r="A2306">
        <v>2305</v>
      </c>
      <c r="B2306">
        <v>1</v>
      </c>
      <c r="C2306">
        <v>1</v>
      </c>
      <c r="D2306">
        <v>1</v>
      </c>
      <c r="E2306">
        <v>1</v>
      </c>
      <c r="F2306">
        <v>0.23993359207835999</v>
      </c>
      <c r="G2306">
        <v>-40.907279280809703</v>
      </c>
      <c r="H2306">
        <v>0.999999999999999</v>
      </c>
      <c r="I2306">
        <v>89.383469760154696</v>
      </c>
      <c r="J2306" t="s">
        <v>1973</v>
      </c>
      <c r="K2306" t="s">
        <v>25</v>
      </c>
      <c r="L2306" t="s">
        <v>1974</v>
      </c>
      <c r="M2306" t="s">
        <v>1975</v>
      </c>
      <c r="N2306" t="s">
        <v>1976</v>
      </c>
      <c r="O2306" t="s">
        <v>1977</v>
      </c>
      <c r="P2306">
        <v>1.36698294</v>
      </c>
      <c r="Q2306" t="s">
        <v>1978</v>
      </c>
      <c r="R2306" t="s">
        <v>1979</v>
      </c>
      <c r="S2306">
        <v>255847294</v>
      </c>
      <c r="T2306">
        <v>303.04993000000002</v>
      </c>
      <c r="U2306" t="s">
        <v>31</v>
      </c>
      <c r="V2306" t="s">
        <v>4858</v>
      </c>
      <c r="W2306" t="s">
        <v>23</v>
      </c>
    </row>
    <row r="2307" spans="1:23" x14ac:dyDescent="0.4">
      <c r="A2307">
        <v>2306</v>
      </c>
      <c r="B2307">
        <v>1</v>
      </c>
      <c r="C2307">
        <v>1</v>
      </c>
      <c r="D2307">
        <v>1</v>
      </c>
      <c r="E2307">
        <v>1</v>
      </c>
      <c r="F2307">
        <v>0.23977433517434499</v>
      </c>
      <c r="G2307">
        <v>-38.821298159856497</v>
      </c>
      <c r="H2307">
        <v>0.999999999999999</v>
      </c>
      <c r="I2307">
        <v>25.731339824657901</v>
      </c>
      <c r="J2307" t="s">
        <v>1681</v>
      </c>
      <c r="K2307" t="s">
        <v>25</v>
      </c>
      <c r="L2307" t="s">
        <v>1682</v>
      </c>
      <c r="M2307" t="s">
        <v>1683</v>
      </c>
      <c r="N2307" t="s">
        <v>1684</v>
      </c>
      <c r="O2307" t="s">
        <v>1685</v>
      </c>
      <c r="P2307">
        <v>2.1225359400000001</v>
      </c>
      <c r="Q2307" t="s">
        <v>1686</v>
      </c>
      <c r="R2307" t="s">
        <v>1687</v>
      </c>
      <c r="S2307">
        <v>86829438</v>
      </c>
      <c r="T2307">
        <v>169.0760247</v>
      </c>
      <c r="U2307" t="s">
        <v>31</v>
      </c>
      <c r="V2307" t="s">
        <v>4859</v>
      </c>
      <c r="W2307" t="s">
        <v>23</v>
      </c>
    </row>
    <row r="2308" spans="1:23" x14ac:dyDescent="0.4">
      <c r="A2308">
        <v>2307</v>
      </c>
      <c r="B2308">
        <v>1</v>
      </c>
      <c r="C2308">
        <v>1</v>
      </c>
      <c r="D2308">
        <v>1</v>
      </c>
      <c r="E2308">
        <v>1</v>
      </c>
      <c r="F2308">
        <v>0.23977433517434499</v>
      </c>
      <c r="G2308">
        <v>-38.821298159856497</v>
      </c>
      <c r="H2308" t="s">
        <v>23</v>
      </c>
      <c r="I2308">
        <v>25.731339824657901</v>
      </c>
      <c r="J2308" t="s">
        <v>1681</v>
      </c>
      <c r="K2308" t="s">
        <v>25</v>
      </c>
      <c r="L2308" t="s">
        <v>1682</v>
      </c>
      <c r="M2308" t="s">
        <v>1683</v>
      </c>
      <c r="N2308" t="s">
        <v>1684</v>
      </c>
      <c r="O2308" t="s">
        <v>1685</v>
      </c>
      <c r="P2308">
        <v>2.1225359400000001</v>
      </c>
      <c r="Q2308" t="s">
        <v>1686</v>
      </c>
      <c r="R2308" t="s">
        <v>1687</v>
      </c>
      <c r="S2308">
        <v>86829438</v>
      </c>
      <c r="T2308">
        <v>169.0760247</v>
      </c>
      <c r="U2308" t="s">
        <v>31</v>
      </c>
      <c r="V2308" t="s">
        <v>4860</v>
      </c>
      <c r="W2308" t="s">
        <v>23</v>
      </c>
    </row>
    <row r="2309" spans="1:23" x14ac:dyDescent="0.4">
      <c r="A2309">
        <v>2308</v>
      </c>
      <c r="B2309">
        <v>1</v>
      </c>
      <c r="C2309">
        <v>1</v>
      </c>
      <c r="D2309">
        <v>1</v>
      </c>
      <c r="E2309">
        <v>1</v>
      </c>
      <c r="F2309">
        <v>0.23960114957027601</v>
      </c>
      <c r="G2309">
        <v>-33.073250560381297</v>
      </c>
      <c r="H2309">
        <v>0.999999999999999</v>
      </c>
      <c r="I2309">
        <v>13.629072775624101</v>
      </c>
      <c r="J2309" t="s">
        <v>1437</v>
      </c>
      <c r="K2309" t="s">
        <v>25</v>
      </c>
      <c r="L2309" t="s">
        <v>1438</v>
      </c>
      <c r="M2309" t="s">
        <v>1439</v>
      </c>
      <c r="N2309" t="s">
        <v>1440</v>
      </c>
      <c r="O2309" t="s">
        <v>1441</v>
      </c>
      <c r="P2309">
        <v>1.2000000500000001</v>
      </c>
      <c r="Q2309" t="s">
        <v>1442</v>
      </c>
      <c r="R2309" t="s">
        <v>1443</v>
      </c>
      <c r="S2309">
        <v>34380376446</v>
      </c>
      <c r="T2309">
        <v>433.11292329999998</v>
      </c>
      <c r="U2309" t="s">
        <v>31</v>
      </c>
      <c r="V2309" t="s">
        <v>4861</v>
      </c>
      <c r="W2309" t="s">
        <v>23</v>
      </c>
    </row>
    <row r="2310" spans="1:23" x14ac:dyDescent="0.4">
      <c r="A2310">
        <v>2309</v>
      </c>
      <c r="B2310">
        <v>1</v>
      </c>
      <c r="C2310">
        <v>1</v>
      </c>
      <c r="D2310">
        <v>1</v>
      </c>
      <c r="E2310">
        <v>1</v>
      </c>
      <c r="F2310">
        <v>0.23960114957027601</v>
      </c>
      <c r="G2310">
        <v>-33.073250560381297</v>
      </c>
      <c r="H2310" t="s">
        <v>23</v>
      </c>
      <c r="I2310">
        <v>13.629072775624101</v>
      </c>
      <c r="J2310" t="s">
        <v>1437</v>
      </c>
      <c r="K2310" t="s">
        <v>25</v>
      </c>
      <c r="L2310" t="s">
        <v>1438</v>
      </c>
      <c r="M2310" t="s">
        <v>1439</v>
      </c>
      <c r="N2310" t="s">
        <v>1440</v>
      </c>
      <c r="O2310" t="s">
        <v>1441</v>
      </c>
      <c r="P2310">
        <v>1.2000000500000001</v>
      </c>
      <c r="Q2310" t="s">
        <v>1442</v>
      </c>
      <c r="R2310" t="s">
        <v>1443</v>
      </c>
      <c r="S2310">
        <v>34380376446</v>
      </c>
      <c r="T2310">
        <v>433.11292329999998</v>
      </c>
      <c r="U2310" t="s">
        <v>31</v>
      </c>
      <c r="V2310" t="s">
        <v>4862</v>
      </c>
      <c r="W2310" t="s">
        <v>23</v>
      </c>
    </row>
    <row r="2311" spans="1:23" x14ac:dyDescent="0.4">
      <c r="A2311">
        <v>2310</v>
      </c>
      <c r="B2311">
        <v>1</v>
      </c>
      <c r="C2311">
        <v>1</v>
      </c>
      <c r="D2311">
        <v>1</v>
      </c>
      <c r="E2311">
        <v>1</v>
      </c>
      <c r="F2311">
        <v>0.239493518541887</v>
      </c>
      <c r="G2311">
        <v>-78.673573767940397</v>
      </c>
      <c r="H2311">
        <v>0.999999999999999</v>
      </c>
      <c r="I2311">
        <v>19.4602236689134</v>
      </c>
      <c r="J2311" t="s">
        <v>4863</v>
      </c>
      <c r="K2311" t="s">
        <v>25</v>
      </c>
      <c r="L2311" t="s">
        <v>4864</v>
      </c>
      <c r="M2311" t="s">
        <v>4865</v>
      </c>
      <c r="N2311" t="s">
        <v>4866</v>
      </c>
      <c r="O2311" t="s">
        <v>4867</v>
      </c>
      <c r="P2311">
        <v>1.41061473</v>
      </c>
      <c r="Q2311" t="s">
        <v>4868</v>
      </c>
      <c r="R2311" t="s">
        <v>4869</v>
      </c>
      <c r="S2311">
        <v>25840328806</v>
      </c>
      <c r="T2311">
        <v>179.07027059999999</v>
      </c>
      <c r="U2311" t="s">
        <v>31</v>
      </c>
      <c r="V2311" t="s">
        <v>4870</v>
      </c>
      <c r="W2311" t="s">
        <v>23</v>
      </c>
    </row>
    <row r="2312" spans="1:23" x14ac:dyDescent="0.4">
      <c r="A2312">
        <v>2311</v>
      </c>
      <c r="B2312">
        <v>1</v>
      </c>
      <c r="C2312">
        <v>1</v>
      </c>
      <c r="D2312">
        <v>1</v>
      </c>
      <c r="E2312">
        <v>1</v>
      </c>
      <c r="F2312">
        <v>0.239493518541887</v>
      </c>
      <c r="G2312">
        <v>-78.673573767940397</v>
      </c>
      <c r="H2312" t="s">
        <v>23</v>
      </c>
      <c r="I2312">
        <v>19.4602236689134</v>
      </c>
      <c r="J2312" t="s">
        <v>4863</v>
      </c>
      <c r="K2312" t="s">
        <v>25</v>
      </c>
      <c r="L2312" t="s">
        <v>4864</v>
      </c>
      <c r="M2312" t="s">
        <v>4865</v>
      </c>
      <c r="N2312" t="s">
        <v>4866</v>
      </c>
      <c r="O2312" t="s">
        <v>4867</v>
      </c>
      <c r="P2312">
        <v>1.41061473</v>
      </c>
      <c r="Q2312" t="s">
        <v>4868</v>
      </c>
      <c r="R2312" t="s">
        <v>4869</v>
      </c>
      <c r="S2312">
        <v>25840328806</v>
      </c>
      <c r="T2312">
        <v>179.07027059999999</v>
      </c>
      <c r="U2312" t="s">
        <v>31</v>
      </c>
      <c r="V2312" t="s">
        <v>4871</v>
      </c>
      <c r="W2312" t="s">
        <v>23</v>
      </c>
    </row>
    <row r="2313" spans="1:23" x14ac:dyDescent="0.4">
      <c r="A2313">
        <v>2312</v>
      </c>
      <c r="B2313">
        <v>1</v>
      </c>
      <c r="C2313">
        <v>2</v>
      </c>
      <c r="D2313">
        <v>1</v>
      </c>
      <c r="E2313">
        <v>1</v>
      </c>
      <c r="F2313">
        <v>0.239418649972932</v>
      </c>
      <c r="G2313">
        <v>-138.44913855183299</v>
      </c>
      <c r="H2313" t="s">
        <v>23</v>
      </c>
      <c r="I2313">
        <v>49.836861156899602</v>
      </c>
      <c r="J2313" t="s">
        <v>694</v>
      </c>
      <c r="K2313" t="s">
        <v>25</v>
      </c>
      <c r="L2313" t="s">
        <v>3291</v>
      </c>
      <c r="M2313" t="s">
        <v>3292</v>
      </c>
      <c r="N2313" t="s">
        <v>3293</v>
      </c>
      <c r="O2313" t="s">
        <v>3294</v>
      </c>
      <c r="P2313">
        <v>3.5999998999999998</v>
      </c>
      <c r="Q2313">
        <v>1272686</v>
      </c>
      <c r="R2313" t="s">
        <v>3295</v>
      </c>
      <c r="S2313">
        <v>2113538</v>
      </c>
      <c r="T2313">
        <v>369.18088369999998</v>
      </c>
      <c r="U2313" t="s">
        <v>31</v>
      </c>
      <c r="V2313" t="s">
        <v>4872</v>
      </c>
      <c r="W2313" t="s">
        <v>23</v>
      </c>
    </row>
    <row r="2314" spans="1:23" x14ac:dyDescent="0.4">
      <c r="A2314">
        <v>2313</v>
      </c>
      <c r="B2314">
        <v>1</v>
      </c>
      <c r="C2314">
        <v>2</v>
      </c>
      <c r="D2314">
        <v>1</v>
      </c>
      <c r="E2314">
        <v>1</v>
      </c>
      <c r="F2314">
        <v>0.239418649972932</v>
      </c>
      <c r="G2314">
        <v>-138.44913855183299</v>
      </c>
      <c r="H2314">
        <v>0.999999999999999</v>
      </c>
      <c r="I2314">
        <v>49.836861156899602</v>
      </c>
      <c r="J2314" t="s">
        <v>694</v>
      </c>
      <c r="K2314" t="s">
        <v>25</v>
      </c>
      <c r="L2314" t="s">
        <v>3291</v>
      </c>
      <c r="M2314" t="s">
        <v>3292</v>
      </c>
      <c r="N2314" t="s">
        <v>3293</v>
      </c>
      <c r="O2314" t="s">
        <v>3294</v>
      </c>
      <c r="P2314">
        <v>3.5999998999999998</v>
      </c>
      <c r="Q2314">
        <v>1272686</v>
      </c>
      <c r="R2314" t="s">
        <v>3295</v>
      </c>
      <c r="S2314">
        <v>2113538</v>
      </c>
      <c r="T2314">
        <v>369.18088369999998</v>
      </c>
      <c r="U2314" t="s">
        <v>31</v>
      </c>
      <c r="V2314" t="s">
        <v>4873</v>
      </c>
      <c r="W2314" t="s">
        <v>23</v>
      </c>
    </row>
    <row r="2315" spans="1:23" x14ac:dyDescent="0.4">
      <c r="A2315">
        <v>2314</v>
      </c>
      <c r="B2315">
        <v>1</v>
      </c>
      <c r="C2315">
        <v>1</v>
      </c>
      <c r="D2315">
        <v>1</v>
      </c>
      <c r="E2315">
        <v>2</v>
      </c>
      <c r="F2315">
        <v>0.23923904624748099</v>
      </c>
      <c r="G2315">
        <v>-119.717766946922</v>
      </c>
      <c r="H2315" t="s">
        <v>23</v>
      </c>
      <c r="I2315">
        <v>25.086101806541901</v>
      </c>
      <c r="J2315" t="s">
        <v>3322</v>
      </c>
      <c r="K2315" t="s">
        <v>25</v>
      </c>
      <c r="L2315" t="s">
        <v>4874</v>
      </c>
      <c r="M2315" t="s">
        <v>4875</v>
      </c>
      <c r="N2315" t="s">
        <v>28</v>
      </c>
      <c r="O2315" t="s">
        <v>4876</v>
      </c>
      <c r="P2315">
        <v>2.6852800800000001</v>
      </c>
      <c r="R2315" t="s">
        <v>4877</v>
      </c>
      <c r="S2315">
        <v>2129920</v>
      </c>
      <c r="T2315">
        <v>213.1022395</v>
      </c>
      <c r="U2315" t="s">
        <v>31</v>
      </c>
      <c r="V2315" t="s">
        <v>4878</v>
      </c>
      <c r="W2315" t="s">
        <v>23</v>
      </c>
    </row>
    <row r="2316" spans="1:23" x14ac:dyDescent="0.4">
      <c r="A2316">
        <v>2315</v>
      </c>
      <c r="B2316">
        <v>1</v>
      </c>
      <c r="C2316">
        <v>1</v>
      </c>
      <c r="D2316">
        <v>1</v>
      </c>
      <c r="E2316">
        <v>1</v>
      </c>
      <c r="F2316">
        <v>0.239186344475603</v>
      </c>
      <c r="G2316">
        <v>-535.68086619529299</v>
      </c>
      <c r="H2316">
        <v>0.999999999999999</v>
      </c>
      <c r="I2316">
        <v>152.15141436541501</v>
      </c>
      <c r="J2316" t="s">
        <v>999</v>
      </c>
      <c r="K2316" t="s">
        <v>25</v>
      </c>
      <c r="L2316" t="s">
        <v>1000</v>
      </c>
      <c r="M2316" t="s">
        <v>1001</v>
      </c>
      <c r="N2316" t="s">
        <v>1002</v>
      </c>
      <c r="O2316" t="s">
        <v>1003</v>
      </c>
      <c r="P2316">
        <v>1.1020009500000001</v>
      </c>
      <c r="Q2316">
        <v>133488</v>
      </c>
      <c r="R2316" t="s">
        <v>1004</v>
      </c>
      <c r="S2316">
        <v>70</v>
      </c>
      <c r="T2316">
        <v>309.15975429999997</v>
      </c>
      <c r="U2316" t="s">
        <v>31</v>
      </c>
      <c r="V2316" t="s">
        <v>4879</v>
      </c>
      <c r="W2316" t="s">
        <v>23</v>
      </c>
    </row>
    <row r="2317" spans="1:23" x14ac:dyDescent="0.4">
      <c r="A2317">
        <v>2316</v>
      </c>
      <c r="B2317">
        <v>1</v>
      </c>
      <c r="C2317">
        <v>1</v>
      </c>
      <c r="D2317">
        <v>1</v>
      </c>
      <c r="E2317">
        <v>1</v>
      </c>
      <c r="F2317">
        <v>0.239186344475603</v>
      </c>
      <c r="G2317">
        <v>-535.68086619529299</v>
      </c>
      <c r="H2317" t="s">
        <v>23</v>
      </c>
      <c r="I2317">
        <v>152.15141436541501</v>
      </c>
      <c r="J2317" t="s">
        <v>999</v>
      </c>
      <c r="K2317" t="s">
        <v>25</v>
      </c>
      <c r="L2317" t="s">
        <v>1000</v>
      </c>
      <c r="M2317" t="s">
        <v>1001</v>
      </c>
      <c r="N2317" t="s">
        <v>1002</v>
      </c>
      <c r="O2317" t="s">
        <v>1003</v>
      </c>
      <c r="P2317">
        <v>1.1020009500000001</v>
      </c>
      <c r="Q2317">
        <v>133488</v>
      </c>
      <c r="R2317" t="s">
        <v>1004</v>
      </c>
      <c r="S2317">
        <v>70</v>
      </c>
      <c r="T2317">
        <v>309.15975429999997</v>
      </c>
      <c r="U2317" t="s">
        <v>31</v>
      </c>
      <c r="V2317" t="s">
        <v>4880</v>
      </c>
      <c r="W2317" t="s">
        <v>23</v>
      </c>
    </row>
    <row r="2318" spans="1:23" x14ac:dyDescent="0.4">
      <c r="A2318">
        <v>2317</v>
      </c>
      <c r="B2318">
        <v>1</v>
      </c>
      <c r="C2318">
        <v>1</v>
      </c>
      <c r="D2318">
        <v>1</v>
      </c>
      <c r="E2318">
        <v>1</v>
      </c>
      <c r="F2318">
        <v>0.23907456994043899</v>
      </c>
      <c r="G2318">
        <v>-108.696436089515</v>
      </c>
      <c r="H2318" t="s">
        <v>23</v>
      </c>
      <c r="I2318">
        <v>52.269838294594003</v>
      </c>
      <c r="J2318" t="s">
        <v>4881</v>
      </c>
      <c r="K2318" t="s">
        <v>25</v>
      </c>
      <c r="L2318" t="s">
        <v>4882</v>
      </c>
      <c r="M2318" t="s">
        <v>4883</v>
      </c>
      <c r="N2318" t="s">
        <v>4884</v>
      </c>
      <c r="O2318" t="s">
        <v>4885</v>
      </c>
      <c r="P2318">
        <v>2.5</v>
      </c>
      <c r="Q2318" t="s">
        <v>4886</v>
      </c>
      <c r="R2318" t="s">
        <v>4887</v>
      </c>
      <c r="S2318">
        <v>34447485302</v>
      </c>
      <c r="T2318">
        <v>317.0655792</v>
      </c>
      <c r="U2318" t="s">
        <v>31</v>
      </c>
      <c r="V2318" t="s">
        <v>4888</v>
      </c>
      <c r="W2318" t="s">
        <v>23</v>
      </c>
    </row>
    <row r="2319" spans="1:23" x14ac:dyDescent="0.4">
      <c r="A2319">
        <v>2318</v>
      </c>
      <c r="B2319">
        <v>1</v>
      </c>
      <c r="C2319">
        <v>1</v>
      </c>
      <c r="D2319">
        <v>1</v>
      </c>
      <c r="E2319">
        <v>1</v>
      </c>
      <c r="F2319">
        <v>0.23907456994043899</v>
      </c>
      <c r="G2319">
        <v>-108.696436089515</v>
      </c>
      <c r="H2319">
        <v>0.99497487437185905</v>
      </c>
      <c r="I2319">
        <v>52.269838294594003</v>
      </c>
      <c r="J2319" t="s">
        <v>4881</v>
      </c>
      <c r="K2319" t="s">
        <v>25</v>
      </c>
      <c r="L2319" t="s">
        <v>4882</v>
      </c>
      <c r="M2319" t="s">
        <v>4883</v>
      </c>
      <c r="N2319" t="s">
        <v>4884</v>
      </c>
      <c r="O2319" t="s">
        <v>4885</v>
      </c>
      <c r="P2319">
        <v>2.5</v>
      </c>
      <c r="Q2319" t="s">
        <v>4886</v>
      </c>
      <c r="R2319" t="s">
        <v>4887</v>
      </c>
      <c r="S2319">
        <v>34447485302</v>
      </c>
      <c r="T2319">
        <v>317.0655792</v>
      </c>
      <c r="U2319" t="s">
        <v>31</v>
      </c>
      <c r="V2319" t="s">
        <v>4889</v>
      </c>
      <c r="W2319" t="s">
        <v>23</v>
      </c>
    </row>
    <row r="2320" spans="1:23" x14ac:dyDescent="0.4">
      <c r="A2320">
        <v>2319</v>
      </c>
      <c r="B2320">
        <v>1</v>
      </c>
      <c r="C2320">
        <v>1</v>
      </c>
      <c r="D2320">
        <v>1</v>
      </c>
      <c r="E2320">
        <v>1</v>
      </c>
      <c r="F2320">
        <v>0.23897730475604601</v>
      </c>
      <c r="G2320">
        <v>-69.353739811077304</v>
      </c>
      <c r="H2320" t="s">
        <v>23</v>
      </c>
      <c r="I2320">
        <v>34.633016975479798</v>
      </c>
      <c r="J2320" t="s">
        <v>4080</v>
      </c>
      <c r="K2320" t="s">
        <v>25</v>
      </c>
      <c r="L2320" t="s">
        <v>4420</v>
      </c>
      <c r="M2320" t="s">
        <v>4421</v>
      </c>
      <c r="N2320" t="s">
        <v>4422</v>
      </c>
      <c r="O2320" t="s">
        <v>4423</v>
      </c>
      <c r="P2320">
        <v>5.1978029299999999E-2</v>
      </c>
      <c r="Q2320" t="s">
        <v>4424</v>
      </c>
      <c r="R2320" t="s">
        <v>4425</v>
      </c>
      <c r="S2320">
        <v>255847294</v>
      </c>
      <c r="T2320">
        <v>171.02879970000001</v>
      </c>
      <c r="U2320" t="s">
        <v>31</v>
      </c>
      <c r="V2320" t="s">
        <v>4890</v>
      </c>
      <c r="W2320" t="s">
        <v>23</v>
      </c>
    </row>
    <row r="2321" spans="1:23" x14ac:dyDescent="0.4">
      <c r="A2321">
        <v>2320</v>
      </c>
      <c r="B2321">
        <v>1</v>
      </c>
      <c r="C2321">
        <v>1</v>
      </c>
      <c r="D2321">
        <v>1</v>
      </c>
      <c r="E2321">
        <v>1</v>
      </c>
      <c r="F2321">
        <v>0.23897730475604601</v>
      </c>
      <c r="G2321">
        <v>-69.353739811077304</v>
      </c>
      <c r="H2321">
        <v>0.999999999999999</v>
      </c>
      <c r="I2321">
        <v>34.633016975479798</v>
      </c>
      <c r="J2321" t="s">
        <v>4080</v>
      </c>
      <c r="K2321" t="s">
        <v>25</v>
      </c>
      <c r="L2321" t="s">
        <v>4420</v>
      </c>
      <c r="M2321" t="s">
        <v>4421</v>
      </c>
      <c r="N2321" t="s">
        <v>4422</v>
      </c>
      <c r="O2321" t="s">
        <v>4423</v>
      </c>
      <c r="P2321">
        <v>5.1978029299999999E-2</v>
      </c>
      <c r="Q2321" t="s">
        <v>4424</v>
      </c>
      <c r="R2321" t="s">
        <v>4425</v>
      </c>
      <c r="S2321">
        <v>255847294</v>
      </c>
      <c r="T2321">
        <v>171.02879970000001</v>
      </c>
      <c r="U2321" t="s">
        <v>31</v>
      </c>
      <c r="V2321" t="s">
        <v>4891</v>
      </c>
      <c r="W2321" t="s">
        <v>23</v>
      </c>
    </row>
    <row r="2322" spans="1:23" x14ac:dyDescent="0.4">
      <c r="A2322">
        <v>2321</v>
      </c>
      <c r="B2322">
        <v>1</v>
      </c>
      <c r="C2322">
        <v>3</v>
      </c>
      <c r="D2322">
        <v>1</v>
      </c>
      <c r="E2322">
        <v>2</v>
      </c>
      <c r="F2322">
        <v>0.23869957240822101</v>
      </c>
      <c r="G2322">
        <v>-281.09073393158002</v>
      </c>
      <c r="H2322">
        <v>0.71608040201004997</v>
      </c>
      <c r="I2322">
        <v>78.073946664656305</v>
      </c>
      <c r="J2322" t="s">
        <v>4517</v>
      </c>
      <c r="K2322" t="s">
        <v>25</v>
      </c>
      <c r="L2322" t="s">
        <v>4518</v>
      </c>
      <c r="M2322" t="s">
        <v>4519</v>
      </c>
      <c r="N2322" t="s">
        <v>4520</v>
      </c>
      <c r="O2322" t="s">
        <v>4521</v>
      </c>
      <c r="P2322">
        <v>2.2999999500000001</v>
      </c>
      <c r="Q2322" t="s">
        <v>4522</v>
      </c>
      <c r="R2322" t="s">
        <v>4523</v>
      </c>
      <c r="S2322">
        <v>262210</v>
      </c>
      <c r="T2322">
        <v>478.2224142</v>
      </c>
      <c r="U2322" t="s">
        <v>31</v>
      </c>
      <c r="V2322" t="s">
        <v>4892</v>
      </c>
      <c r="W2322" t="s">
        <v>23</v>
      </c>
    </row>
    <row r="2323" spans="1:23" x14ac:dyDescent="0.4">
      <c r="A2323">
        <v>2322</v>
      </c>
      <c r="B2323">
        <v>1</v>
      </c>
      <c r="C2323">
        <v>1</v>
      </c>
      <c r="D2323">
        <v>1</v>
      </c>
      <c r="E2323">
        <v>1</v>
      </c>
      <c r="F2323">
        <v>0.23862970626803201</v>
      </c>
      <c r="G2323">
        <v>-22.505670556323</v>
      </c>
      <c r="H2323" t="s">
        <v>23</v>
      </c>
      <c r="I2323">
        <v>3.2811402343572098</v>
      </c>
      <c r="J2323" t="s">
        <v>1234</v>
      </c>
      <c r="K2323" t="s">
        <v>25</v>
      </c>
      <c r="L2323" t="s">
        <v>1235</v>
      </c>
      <c r="M2323" t="s">
        <v>1236</v>
      </c>
      <c r="N2323" t="s">
        <v>1237</v>
      </c>
      <c r="O2323" t="s">
        <v>1238</v>
      </c>
      <c r="P2323">
        <v>1.81215119</v>
      </c>
      <c r="Q2323" t="s">
        <v>1239</v>
      </c>
      <c r="R2323" t="s">
        <v>1240</v>
      </c>
      <c r="S2323">
        <v>121563518</v>
      </c>
      <c r="T2323">
        <v>287.05500000000001</v>
      </c>
      <c r="U2323" t="s">
        <v>31</v>
      </c>
      <c r="V2323" t="s">
        <v>4893</v>
      </c>
      <c r="W2323" t="s">
        <v>23</v>
      </c>
    </row>
    <row r="2324" spans="1:23" x14ac:dyDescent="0.4">
      <c r="A2324">
        <v>2323</v>
      </c>
      <c r="B2324">
        <v>1</v>
      </c>
      <c r="C2324">
        <v>1</v>
      </c>
      <c r="D2324">
        <v>1</v>
      </c>
      <c r="E2324">
        <v>1</v>
      </c>
      <c r="F2324">
        <v>0.23862970626803201</v>
      </c>
      <c r="G2324">
        <v>-22.505670556323</v>
      </c>
      <c r="H2324">
        <v>0.999999999999999</v>
      </c>
      <c r="I2324">
        <v>3.2811402343572098</v>
      </c>
      <c r="J2324" t="s">
        <v>1234</v>
      </c>
      <c r="K2324" t="s">
        <v>25</v>
      </c>
      <c r="L2324" t="s">
        <v>1235</v>
      </c>
      <c r="M2324" t="s">
        <v>1236</v>
      </c>
      <c r="N2324" t="s">
        <v>1237</v>
      </c>
      <c r="O2324" t="s">
        <v>1238</v>
      </c>
      <c r="P2324">
        <v>1.81215119</v>
      </c>
      <c r="Q2324" t="s">
        <v>1239</v>
      </c>
      <c r="R2324" t="s">
        <v>1240</v>
      </c>
      <c r="S2324">
        <v>121563518</v>
      </c>
      <c r="T2324">
        <v>287.05500000000001</v>
      </c>
      <c r="U2324" t="s">
        <v>31</v>
      </c>
      <c r="V2324" t="s">
        <v>4894</v>
      </c>
      <c r="W2324" t="s">
        <v>23</v>
      </c>
    </row>
    <row r="2325" spans="1:23" x14ac:dyDescent="0.4">
      <c r="A2325">
        <v>2324</v>
      </c>
      <c r="B2325">
        <v>1</v>
      </c>
      <c r="C2325">
        <v>1</v>
      </c>
      <c r="D2325">
        <v>1</v>
      </c>
      <c r="E2325">
        <v>1</v>
      </c>
      <c r="F2325">
        <v>0.238583065913511</v>
      </c>
      <c r="G2325">
        <v>-65.003908233905307</v>
      </c>
      <c r="H2325" t="s">
        <v>23</v>
      </c>
      <c r="I2325">
        <v>28.565981951128101</v>
      </c>
      <c r="J2325" t="s">
        <v>4770</v>
      </c>
      <c r="K2325" t="s">
        <v>25</v>
      </c>
      <c r="L2325" t="s">
        <v>4895</v>
      </c>
      <c r="M2325" t="s">
        <v>4896</v>
      </c>
      <c r="N2325" t="s">
        <v>4897</v>
      </c>
      <c r="O2325" t="s">
        <v>4898</v>
      </c>
      <c r="P2325">
        <v>0.89999997600000003</v>
      </c>
      <c r="Q2325" t="s">
        <v>4899</v>
      </c>
      <c r="R2325" t="s">
        <v>4900</v>
      </c>
      <c r="S2325">
        <v>88074606</v>
      </c>
      <c r="T2325">
        <v>181.04949999999999</v>
      </c>
      <c r="U2325" t="s">
        <v>31</v>
      </c>
      <c r="V2325" t="s">
        <v>4901</v>
      </c>
      <c r="W2325" t="s">
        <v>23</v>
      </c>
    </row>
    <row r="2326" spans="1:23" x14ac:dyDescent="0.4">
      <c r="A2326">
        <v>2325</v>
      </c>
      <c r="B2326">
        <v>1</v>
      </c>
      <c r="C2326">
        <v>1</v>
      </c>
      <c r="D2326">
        <v>1</v>
      </c>
      <c r="E2326">
        <v>1</v>
      </c>
      <c r="F2326">
        <v>0.238583065913511</v>
      </c>
      <c r="G2326">
        <v>-65.003908233905307</v>
      </c>
      <c r="H2326">
        <v>0.999999999999999</v>
      </c>
      <c r="I2326">
        <v>28.565981951128101</v>
      </c>
      <c r="J2326" t="s">
        <v>4770</v>
      </c>
      <c r="K2326" t="s">
        <v>25</v>
      </c>
      <c r="L2326" t="s">
        <v>4895</v>
      </c>
      <c r="M2326" t="s">
        <v>4896</v>
      </c>
      <c r="N2326" t="s">
        <v>4897</v>
      </c>
      <c r="O2326" t="s">
        <v>4898</v>
      </c>
      <c r="P2326">
        <v>0.89999997600000003</v>
      </c>
      <c r="Q2326" t="s">
        <v>4899</v>
      </c>
      <c r="R2326" t="s">
        <v>4900</v>
      </c>
      <c r="S2326">
        <v>88074606</v>
      </c>
      <c r="T2326">
        <v>181.04949999999999</v>
      </c>
      <c r="U2326" t="s">
        <v>31</v>
      </c>
      <c r="V2326" t="s">
        <v>4902</v>
      </c>
      <c r="W2326" t="s">
        <v>23</v>
      </c>
    </row>
    <row r="2327" spans="1:23" x14ac:dyDescent="0.4">
      <c r="A2327">
        <v>2326</v>
      </c>
      <c r="B2327">
        <v>1</v>
      </c>
      <c r="C2327">
        <v>1</v>
      </c>
      <c r="D2327">
        <v>1</v>
      </c>
      <c r="E2327">
        <v>1</v>
      </c>
      <c r="F2327">
        <v>0.23845525209923499</v>
      </c>
      <c r="G2327">
        <v>-157.41850102012799</v>
      </c>
      <c r="H2327">
        <v>0.999999999999999</v>
      </c>
      <c r="I2327">
        <v>111.474097558304</v>
      </c>
      <c r="J2327" t="s">
        <v>3767</v>
      </c>
      <c r="K2327" t="s">
        <v>25</v>
      </c>
      <c r="L2327" t="s">
        <v>3900</v>
      </c>
      <c r="M2327" t="s">
        <v>3901</v>
      </c>
      <c r="N2327" t="s">
        <v>3902</v>
      </c>
      <c r="O2327" t="s">
        <v>3903</v>
      </c>
      <c r="P2327">
        <v>3.5</v>
      </c>
      <c r="Q2327">
        <v>674912</v>
      </c>
      <c r="R2327" t="s">
        <v>3904</v>
      </c>
      <c r="S2327">
        <v>2113538</v>
      </c>
      <c r="T2327">
        <v>330.16998469999999</v>
      </c>
      <c r="U2327" t="s">
        <v>31</v>
      </c>
      <c r="V2327" t="s">
        <v>4903</v>
      </c>
      <c r="W2327" t="s">
        <v>23</v>
      </c>
    </row>
    <row r="2328" spans="1:23" x14ac:dyDescent="0.4">
      <c r="A2328">
        <v>2327</v>
      </c>
      <c r="B2328">
        <v>1</v>
      </c>
      <c r="C2328">
        <v>1</v>
      </c>
      <c r="D2328">
        <v>1</v>
      </c>
      <c r="E2328">
        <v>1</v>
      </c>
      <c r="F2328">
        <v>0.23845525209923499</v>
      </c>
      <c r="G2328">
        <v>-157.41850102012799</v>
      </c>
      <c r="H2328" t="s">
        <v>23</v>
      </c>
      <c r="I2328">
        <v>111.474097558304</v>
      </c>
      <c r="J2328" t="s">
        <v>3767</v>
      </c>
      <c r="K2328" t="s">
        <v>25</v>
      </c>
      <c r="L2328" t="s">
        <v>3900</v>
      </c>
      <c r="M2328" t="s">
        <v>3901</v>
      </c>
      <c r="N2328" t="s">
        <v>3902</v>
      </c>
      <c r="O2328" t="s">
        <v>3903</v>
      </c>
      <c r="P2328">
        <v>3.5</v>
      </c>
      <c r="Q2328">
        <v>674912</v>
      </c>
      <c r="R2328" t="s">
        <v>3904</v>
      </c>
      <c r="S2328">
        <v>2113538</v>
      </c>
      <c r="T2328">
        <v>330.16998469999999</v>
      </c>
      <c r="U2328" t="s">
        <v>31</v>
      </c>
      <c r="V2328" t="s">
        <v>4904</v>
      </c>
      <c r="W2328" t="s">
        <v>23</v>
      </c>
    </row>
    <row r="2329" spans="1:23" x14ac:dyDescent="0.4">
      <c r="A2329">
        <v>2328</v>
      </c>
      <c r="B2329">
        <v>1</v>
      </c>
      <c r="C2329">
        <v>1</v>
      </c>
      <c r="D2329">
        <v>1</v>
      </c>
      <c r="E2329">
        <v>1</v>
      </c>
      <c r="F2329">
        <v>0.238090507846313</v>
      </c>
      <c r="G2329">
        <v>-72.877466659313995</v>
      </c>
      <c r="H2329" t="s">
        <v>23</v>
      </c>
      <c r="I2329">
        <v>41.878731863260697</v>
      </c>
      <c r="J2329" t="s">
        <v>1665</v>
      </c>
      <c r="K2329" t="s">
        <v>25</v>
      </c>
      <c r="L2329" t="s">
        <v>1982</v>
      </c>
      <c r="M2329" t="s">
        <v>1983</v>
      </c>
      <c r="N2329" t="s">
        <v>1984</v>
      </c>
      <c r="O2329" t="s">
        <v>1985</v>
      </c>
      <c r="P2329">
        <v>2.8652255499999999</v>
      </c>
      <c r="Q2329" t="s">
        <v>1986</v>
      </c>
      <c r="R2329" t="s">
        <v>1987</v>
      </c>
      <c r="S2329">
        <v>19556450</v>
      </c>
      <c r="T2329">
        <v>323.13902000000002</v>
      </c>
      <c r="U2329" t="s">
        <v>31</v>
      </c>
      <c r="V2329" t="s">
        <v>4905</v>
      </c>
      <c r="W2329" t="s">
        <v>23</v>
      </c>
    </row>
    <row r="2330" spans="1:23" x14ac:dyDescent="0.4">
      <c r="A2330">
        <v>2329</v>
      </c>
      <c r="B2330">
        <v>1</v>
      </c>
      <c r="C2330">
        <v>1</v>
      </c>
      <c r="D2330">
        <v>1</v>
      </c>
      <c r="E2330">
        <v>1</v>
      </c>
      <c r="F2330">
        <v>0.238090507846313</v>
      </c>
      <c r="G2330">
        <v>-72.877466659313995</v>
      </c>
      <c r="H2330">
        <v>0.999999999999999</v>
      </c>
      <c r="I2330">
        <v>41.878731863260697</v>
      </c>
      <c r="J2330" t="s">
        <v>1665</v>
      </c>
      <c r="K2330" t="s">
        <v>25</v>
      </c>
      <c r="L2330" t="s">
        <v>1982</v>
      </c>
      <c r="M2330" t="s">
        <v>1983</v>
      </c>
      <c r="N2330" t="s">
        <v>1984</v>
      </c>
      <c r="O2330" t="s">
        <v>1985</v>
      </c>
      <c r="P2330">
        <v>2.8652255499999999</v>
      </c>
      <c r="Q2330" t="s">
        <v>1986</v>
      </c>
      <c r="R2330" t="s">
        <v>1987</v>
      </c>
      <c r="S2330">
        <v>19556450</v>
      </c>
      <c r="T2330">
        <v>323.13902000000002</v>
      </c>
      <c r="U2330" t="s">
        <v>31</v>
      </c>
      <c r="V2330" t="s">
        <v>4906</v>
      </c>
      <c r="W2330" t="s">
        <v>23</v>
      </c>
    </row>
    <row r="2331" spans="1:23" x14ac:dyDescent="0.4">
      <c r="A2331">
        <v>2330</v>
      </c>
      <c r="B2331">
        <v>1</v>
      </c>
      <c r="C2331">
        <v>1</v>
      </c>
      <c r="D2331">
        <v>1</v>
      </c>
      <c r="E2331">
        <v>2</v>
      </c>
      <c r="F2331">
        <v>0.23798480815160999</v>
      </c>
      <c r="G2331">
        <v>-185.97021786668401</v>
      </c>
      <c r="H2331" t="s">
        <v>23</v>
      </c>
      <c r="I2331">
        <v>47.398578670863301</v>
      </c>
      <c r="J2331" t="s">
        <v>1918</v>
      </c>
      <c r="K2331" t="s">
        <v>25</v>
      </c>
      <c r="L2331" t="s">
        <v>3187</v>
      </c>
      <c r="M2331" t="s">
        <v>3188</v>
      </c>
      <c r="N2331" t="s">
        <v>3189</v>
      </c>
      <c r="O2331" t="s">
        <v>3190</v>
      </c>
      <c r="P2331">
        <v>-1.5</v>
      </c>
      <c r="Q2331" t="s">
        <v>3191</v>
      </c>
      <c r="R2331" t="s">
        <v>3192</v>
      </c>
      <c r="S2331">
        <v>8593113090</v>
      </c>
      <c r="T2331">
        <v>389.14422339999999</v>
      </c>
      <c r="U2331" t="s">
        <v>31</v>
      </c>
      <c r="V2331" t="s">
        <v>4907</v>
      </c>
      <c r="W2331" t="s">
        <v>23</v>
      </c>
    </row>
    <row r="2332" spans="1:23" x14ac:dyDescent="0.4">
      <c r="A2332">
        <v>2331</v>
      </c>
      <c r="B2332">
        <v>1</v>
      </c>
      <c r="C2332">
        <v>1</v>
      </c>
      <c r="D2332">
        <v>1</v>
      </c>
      <c r="E2332">
        <v>2</v>
      </c>
      <c r="F2332">
        <v>0.23798480815160999</v>
      </c>
      <c r="G2332">
        <v>-185.97021786668401</v>
      </c>
      <c r="H2332">
        <v>0.91507537688442198</v>
      </c>
      <c r="I2332">
        <v>47.398578670863301</v>
      </c>
      <c r="J2332" t="s">
        <v>1918</v>
      </c>
      <c r="K2332" t="s">
        <v>25</v>
      </c>
      <c r="L2332" t="s">
        <v>3187</v>
      </c>
      <c r="M2332" t="s">
        <v>3188</v>
      </c>
      <c r="N2332" t="s">
        <v>3189</v>
      </c>
      <c r="O2332" t="s">
        <v>3190</v>
      </c>
      <c r="P2332">
        <v>-1.5</v>
      </c>
      <c r="Q2332" t="s">
        <v>3191</v>
      </c>
      <c r="R2332" t="s">
        <v>3192</v>
      </c>
      <c r="S2332">
        <v>8593113090</v>
      </c>
      <c r="T2332">
        <v>389.14422339999999</v>
      </c>
      <c r="U2332" t="s">
        <v>31</v>
      </c>
      <c r="V2332" t="s">
        <v>4908</v>
      </c>
      <c r="W2332" t="s">
        <v>23</v>
      </c>
    </row>
    <row r="2333" spans="1:23" x14ac:dyDescent="0.4">
      <c r="A2333">
        <v>2332</v>
      </c>
      <c r="B2333">
        <v>1</v>
      </c>
      <c r="C2333">
        <v>1</v>
      </c>
      <c r="D2333">
        <v>1</v>
      </c>
      <c r="E2333">
        <v>1</v>
      </c>
      <c r="F2333">
        <v>0.23789553458555801</v>
      </c>
      <c r="G2333">
        <v>-118.22840516394</v>
      </c>
      <c r="H2333" t="s">
        <v>23</v>
      </c>
      <c r="I2333">
        <v>40.1676333134223</v>
      </c>
      <c r="J2333" t="s">
        <v>884</v>
      </c>
      <c r="K2333" t="s">
        <v>25</v>
      </c>
      <c r="L2333" t="s">
        <v>885</v>
      </c>
      <c r="M2333" t="s">
        <v>886</v>
      </c>
      <c r="N2333" t="s">
        <v>887</v>
      </c>
      <c r="O2333" t="s">
        <v>888</v>
      </c>
      <c r="P2333">
        <v>3.2000000499999999</v>
      </c>
      <c r="Q2333" t="s">
        <v>889</v>
      </c>
      <c r="R2333" t="s">
        <v>890</v>
      </c>
      <c r="S2333">
        <v>69779830</v>
      </c>
      <c r="T2333">
        <v>367.20161919999998</v>
      </c>
      <c r="U2333" t="s">
        <v>31</v>
      </c>
      <c r="V2333" t="s">
        <v>4909</v>
      </c>
      <c r="W2333" t="s">
        <v>23</v>
      </c>
    </row>
    <row r="2334" spans="1:23" x14ac:dyDescent="0.4">
      <c r="A2334">
        <v>2333</v>
      </c>
      <c r="B2334">
        <v>1</v>
      </c>
      <c r="C2334">
        <v>1</v>
      </c>
      <c r="D2334">
        <v>1</v>
      </c>
      <c r="E2334">
        <v>1</v>
      </c>
      <c r="F2334">
        <v>0.23789553458555801</v>
      </c>
      <c r="G2334">
        <v>-118.22840516394</v>
      </c>
      <c r="H2334">
        <v>0.999999999999999</v>
      </c>
      <c r="I2334">
        <v>40.1676333134223</v>
      </c>
      <c r="J2334" t="s">
        <v>884</v>
      </c>
      <c r="K2334" t="s">
        <v>25</v>
      </c>
      <c r="L2334" t="s">
        <v>885</v>
      </c>
      <c r="M2334" t="s">
        <v>886</v>
      </c>
      <c r="N2334" t="s">
        <v>887</v>
      </c>
      <c r="O2334" t="s">
        <v>888</v>
      </c>
      <c r="P2334">
        <v>3.2000000499999999</v>
      </c>
      <c r="Q2334" t="s">
        <v>889</v>
      </c>
      <c r="R2334" t="s">
        <v>890</v>
      </c>
      <c r="S2334">
        <v>69779830</v>
      </c>
      <c r="T2334">
        <v>367.20161919999998</v>
      </c>
      <c r="U2334" t="s">
        <v>31</v>
      </c>
      <c r="V2334" t="s">
        <v>4910</v>
      </c>
      <c r="W2334" t="s">
        <v>23</v>
      </c>
    </row>
    <row r="2335" spans="1:23" x14ac:dyDescent="0.4">
      <c r="A2335">
        <v>2334</v>
      </c>
      <c r="B2335">
        <v>1</v>
      </c>
      <c r="C2335">
        <v>1</v>
      </c>
      <c r="D2335">
        <v>1</v>
      </c>
      <c r="E2335">
        <v>2</v>
      </c>
      <c r="F2335">
        <v>0.23778973954079999</v>
      </c>
      <c r="G2335">
        <v>-469.59455721903697</v>
      </c>
      <c r="H2335" t="s">
        <v>23</v>
      </c>
      <c r="I2335">
        <v>51.211368300828902</v>
      </c>
      <c r="J2335" t="s">
        <v>2568</v>
      </c>
      <c r="K2335" t="s">
        <v>25</v>
      </c>
      <c r="L2335" t="s">
        <v>2569</v>
      </c>
      <c r="M2335" t="s">
        <v>2570</v>
      </c>
      <c r="N2335" t="s">
        <v>2571</v>
      </c>
      <c r="O2335" t="s">
        <v>2572</v>
      </c>
      <c r="P2335">
        <v>2.8060767700000002</v>
      </c>
      <c r="Q2335">
        <v>3041626</v>
      </c>
      <c r="R2335" t="s">
        <v>2573</v>
      </c>
      <c r="S2335">
        <v>67108866</v>
      </c>
      <c r="T2335">
        <v>441.139138</v>
      </c>
      <c r="U2335" t="s">
        <v>31</v>
      </c>
      <c r="V2335" t="s">
        <v>4911</v>
      </c>
      <c r="W2335" t="s">
        <v>23</v>
      </c>
    </row>
    <row r="2336" spans="1:23" x14ac:dyDescent="0.4">
      <c r="A2336">
        <v>2335</v>
      </c>
      <c r="B2336">
        <v>1</v>
      </c>
      <c r="C2336">
        <v>1</v>
      </c>
      <c r="D2336">
        <v>1</v>
      </c>
      <c r="E2336">
        <v>2</v>
      </c>
      <c r="F2336">
        <v>0.23778973954079999</v>
      </c>
      <c r="G2336">
        <v>-469.59455721903697</v>
      </c>
      <c r="H2336">
        <v>0.91306532663316597</v>
      </c>
      <c r="I2336">
        <v>51.211368300828902</v>
      </c>
      <c r="J2336" t="s">
        <v>2568</v>
      </c>
      <c r="K2336" t="s">
        <v>25</v>
      </c>
      <c r="L2336" t="s">
        <v>2569</v>
      </c>
      <c r="M2336" t="s">
        <v>2570</v>
      </c>
      <c r="N2336" t="s">
        <v>2571</v>
      </c>
      <c r="O2336" t="s">
        <v>2572</v>
      </c>
      <c r="P2336">
        <v>2.8060767700000002</v>
      </c>
      <c r="Q2336">
        <v>3041626</v>
      </c>
      <c r="R2336" t="s">
        <v>2573</v>
      </c>
      <c r="S2336">
        <v>67108866</v>
      </c>
      <c r="T2336">
        <v>441.139138</v>
      </c>
      <c r="U2336" t="s">
        <v>31</v>
      </c>
      <c r="V2336" t="s">
        <v>4912</v>
      </c>
      <c r="W2336" t="s">
        <v>23</v>
      </c>
    </row>
    <row r="2337" spans="1:23" x14ac:dyDescent="0.4">
      <c r="A2337">
        <v>2336</v>
      </c>
      <c r="B2337">
        <v>1</v>
      </c>
      <c r="C2337">
        <v>1</v>
      </c>
      <c r="D2337">
        <v>1</v>
      </c>
      <c r="E2337">
        <v>1</v>
      </c>
      <c r="F2337">
        <v>0.23765773171604801</v>
      </c>
      <c r="G2337">
        <v>-32.193977833811701</v>
      </c>
      <c r="H2337" t="s">
        <v>23</v>
      </c>
      <c r="I2337">
        <v>38.757782907020498</v>
      </c>
      <c r="J2337" t="s">
        <v>3355</v>
      </c>
      <c r="K2337" t="s">
        <v>25</v>
      </c>
      <c r="L2337" t="s">
        <v>3356</v>
      </c>
      <c r="M2337" t="s">
        <v>3357</v>
      </c>
      <c r="N2337" t="s">
        <v>3358</v>
      </c>
      <c r="O2337" t="s">
        <v>3359</v>
      </c>
      <c r="P2337">
        <v>2.5</v>
      </c>
      <c r="Q2337" t="s">
        <v>3360</v>
      </c>
      <c r="R2337" t="s">
        <v>3361</v>
      </c>
      <c r="S2337">
        <v>42969645130</v>
      </c>
      <c r="T2337">
        <v>839.40597700000001</v>
      </c>
      <c r="U2337" t="s">
        <v>31</v>
      </c>
      <c r="V2337" t="s">
        <v>4913</v>
      </c>
      <c r="W2337" t="s">
        <v>23</v>
      </c>
    </row>
    <row r="2338" spans="1:23" x14ac:dyDescent="0.4">
      <c r="A2338">
        <v>2337</v>
      </c>
      <c r="B2338">
        <v>1</v>
      </c>
      <c r="C2338">
        <v>1</v>
      </c>
      <c r="D2338">
        <v>1</v>
      </c>
      <c r="E2338">
        <v>1</v>
      </c>
      <c r="F2338">
        <v>0.23765773171604801</v>
      </c>
      <c r="G2338">
        <v>-32.193977833811701</v>
      </c>
      <c r="H2338">
        <v>0.999999999999999</v>
      </c>
      <c r="I2338">
        <v>38.757782907020498</v>
      </c>
      <c r="J2338" t="s">
        <v>3355</v>
      </c>
      <c r="K2338" t="s">
        <v>25</v>
      </c>
      <c r="L2338" t="s">
        <v>3356</v>
      </c>
      <c r="M2338" t="s">
        <v>3357</v>
      </c>
      <c r="N2338" t="s">
        <v>3358</v>
      </c>
      <c r="O2338" t="s">
        <v>3359</v>
      </c>
      <c r="P2338">
        <v>2.5</v>
      </c>
      <c r="Q2338" t="s">
        <v>3360</v>
      </c>
      <c r="R2338" t="s">
        <v>3361</v>
      </c>
      <c r="S2338">
        <v>42969645130</v>
      </c>
      <c r="T2338">
        <v>839.40597700000001</v>
      </c>
      <c r="U2338" t="s">
        <v>31</v>
      </c>
      <c r="V2338" t="s">
        <v>4914</v>
      </c>
      <c r="W2338" t="s">
        <v>23</v>
      </c>
    </row>
    <row r="2339" spans="1:23" x14ac:dyDescent="0.4">
      <c r="A2339">
        <v>2338</v>
      </c>
      <c r="B2339">
        <v>1</v>
      </c>
      <c r="C2339">
        <v>1</v>
      </c>
      <c r="D2339">
        <v>1</v>
      </c>
      <c r="E2339">
        <v>1</v>
      </c>
      <c r="F2339">
        <v>0.23737824430166099</v>
      </c>
      <c r="G2339">
        <v>-267.238220548448</v>
      </c>
      <c r="H2339" t="s">
        <v>23</v>
      </c>
      <c r="I2339">
        <v>22.723252421045501</v>
      </c>
      <c r="J2339" t="s">
        <v>4329</v>
      </c>
      <c r="K2339" t="s">
        <v>25</v>
      </c>
      <c r="L2339" t="s">
        <v>4330</v>
      </c>
      <c r="M2339" t="s">
        <v>4331</v>
      </c>
      <c r="N2339" t="s">
        <v>4332</v>
      </c>
      <c r="O2339" t="s">
        <v>4333</v>
      </c>
      <c r="P2339">
        <v>2.4000001000000002</v>
      </c>
      <c r="Q2339">
        <v>3244838</v>
      </c>
      <c r="R2339" t="s">
        <v>4334</v>
      </c>
      <c r="S2339">
        <v>98</v>
      </c>
      <c r="T2339">
        <v>391.1387441</v>
      </c>
      <c r="U2339" t="s">
        <v>31</v>
      </c>
      <c r="V2339" t="s">
        <v>4915</v>
      </c>
      <c r="W2339" t="s">
        <v>23</v>
      </c>
    </row>
    <row r="2340" spans="1:23" x14ac:dyDescent="0.4">
      <c r="A2340">
        <v>2339</v>
      </c>
      <c r="B2340">
        <v>1</v>
      </c>
      <c r="C2340">
        <v>1</v>
      </c>
      <c r="D2340">
        <v>1</v>
      </c>
      <c r="E2340">
        <v>1</v>
      </c>
      <c r="F2340">
        <v>0.23737824430166099</v>
      </c>
      <c r="G2340">
        <v>-267.238220548448</v>
      </c>
      <c r="H2340">
        <v>0.999999999999999</v>
      </c>
      <c r="I2340">
        <v>22.723252421045501</v>
      </c>
      <c r="J2340" t="s">
        <v>4329</v>
      </c>
      <c r="K2340" t="s">
        <v>25</v>
      </c>
      <c r="L2340" t="s">
        <v>4330</v>
      </c>
      <c r="M2340" t="s">
        <v>4331</v>
      </c>
      <c r="N2340" t="s">
        <v>4332</v>
      </c>
      <c r="O2340" t="s">
        <v>4333</v>
      </c>
      <c r="P2340">
        <v>2.4000001000000002</v>
      </c>
      <c r="Q2340">
        <v>3244838</v>
      </c>
      <c r="R2340" t="s">
        <v>4334</v>
      </c>
      <c r="S2340">
        <v>98</v>
      </c>
      <c r="T2340">
        <v>391.1387441</v>
      </c>
      <c r="U2340" t="s">
        <v>31</v>
      </c>
      <c r="V2340" t="s">
        <v>4916</v>
      </c>
      <c r="W2340" t="s">
        <v>23</v>
      </c>
    </row>
    <row r="2341" spans="1:23" x14ac:dyDescent="0.4">
      <c r="A2341">
        <v>2340</v>
      </c>
      <c r="B2341">
        <v>1</v>
      </c>
      <c r="C2341">
        <v>1</v>
      </c>
      <c r="D2341">
        <v>1</v>
      </c>
      <c r="E2341">
        <v>1</v>
      </c>
      <c r="F2341">
        <v>0.23732462511772301</v>
      </c>
      <c r="G2341">
        <v>-207.14788214306</v>
      </c>
      <c r="H2341" t="s">
        <v>23</v>
      </c>
      <c r="I2341">
        <v>40.5069630667155</v>
      </c>
      <c r="J2341" t="s">
        <v>694</v>
      </c>
      <c r="K2341" t="s">
        <v>25</v>
      </c>
      <c r="L2341" t="s">
        <v>1741</v>
      </c>
      <c r="M2341" t="s">
        <v>1742</v>
      </c>
      <c r="N2341" t="s">
        <v>28</v>
      </c>
      <c r="O2341" t="s">
        <v>1743</v>
      </c>
      <c r="P2341">
        <v>2.2999999500000001</v>
      </c>
      <c r="Q2341" t="s">
        <v>1744</v>
      </c>
      <c r="R2341" t="s">
        <v>1745</v>
      </c>
      <c r="S2341">
        <v>2097154</v>
      </c>
      <c r="T2341">
        <v>369.18088369999998</v>
      </c>
      <c r="U2341" t="s">
        <v>31</v>
      </c>
      <c r="V2341" t="s">
        <v>4917</v>
      </c>
      <c r="W2341" t="s">
        <v>23</v>
      </c>
    </row>
    <row r="2342" spans="1:23" x14ac:dyDescent="0.4">
      <c r="A2342">
        <v>2341</v>
      </c>
      <c r="B2342">
        <v>1</v>
      </c>
      <c r="C2342">
        <v>1</v>
      </c>
      <c r="D2342">
        <v>1</v>
      </c>
      <c r="E2342">
        <v>1</v>
      </c>
      <c r="F2342">
        <v>0.23732462511772301</v>
      </c>
      <c r="G2342">
        <v>-207.14788214306</v>
      </c>
      <c r="H2342">
        <v>0.999999999999999</v>
      </c>
      <c r="I2342">
        <v>40.5069630667155</v>
      </c>
      <c r="J2342" t="s">
        <v>694</v>
      </c>
      <c r="K2342" t="s">
        <v>25</v>
      </c>
      <c r="L2342" t="s">
        <v>1741</v>
      </c>
      <c r="M2342" t="s">
        <v>1742</v>
      </c>
      <c r="N2342" t="s">
        <v>28</v>
      </c>
      <c r="O2342" t="s">
        <v>1743</v>
      </c>
      <c r="P2342">
        <v>2.2999999500000001</v>
      </c>
      <c r="Q2342" t="s">
        <v>1744</v>
      </c>
      <c r="R2342" t="s">
        <v>1745</v>
      </c>
      <c r="S2342">
        <v>2097154</v>
      </c>
      <c r="T2342">
        <v>369.18088369999998</v>
      </c>
      <c r="U2342" t="s">
        <v>31</v>
      </c>
      <c r="V2342" t="s">
        <v>4918</v>
      </c>
      <c r="W2342" t="s">
        <v>23</v>
      </c>
    </row>
    <row r="2343" spans="1:23" x14ac:dyDescent="0.4">
      <c r="A2343">
        <v>2342</v>
      </c>
      <c r="B2343">
        <v>1</v>
      </c>
      <c r="C2343">
        <v>2</v>
      </c>
      <c r="D2343">
        <v>1</v>
      </c>
      <c r="E2343">
        <v>1</v>
      </c>
      <c r="F2343">
        <v>0.23720137828662299</v>
      </c>
      <c r="G2343">
        <v>-47.1206843041643</v>
      </c>
      <c r="H2343">
        <v>0.999999999999999</v>
      </c>
      <c r="I2343">
        <v>21.832776302933699</v>
      </c>
      <c r="J2343" t="s">
        <v>2502</v>
      </c>
      <c r="K2343" t="s">
        <v>25</v>
      </c>
      <c r="L2343" t="s">
        <v>2503</v>
      </c>
      <c r="M2343" t="s">
        <v>2504</v>
      </c>
      <c r="N2343" t="s">
        <v>2505</v>
      </c>
      <c r="O2343" t="s">
        <v>2506</v>
      </c>
      <c r="P2343">
        <v>-0.60000002399999997</v>
      </c>
      <c r="Q2343" t="s">
        <v>2507</v>
      </c>
      <c r="R2343" t="s">
        <v>2508</v>
      </c>
      <c r="S2343">
        <v>3194898</v>
      </c>
      <c r="T2343">
        <v>609.18139680000002</v>
      </c>
      <c r="U2343" t="s">
        <v>31</v>
      </c>
      <c r="V2343" t="s">
        <v>4919</v>
      </c>
      <c r="W2343" t="s">
        <v>23</v>
      </c>
    </row>
    <row r="2344" spans="1:23" x14ac:dyDescent="0.4">
      <c r="A2344">
        <v>2343</v>
      </c>
      <c r="B2344">
        <v>1</v>
      </c>
      <c r="C2344">
        <v>2</v>
      </c>
      <c r="D2344">
        <v>1</v>
      </c>
      <c r="E2344">
        <v>1</v>
      </c>
      <c r="F2344">
        <v>0.23720137828662299</v>
      </c>
      <c r="G2344">
        <v>-47.1206843041643</v>
      </c>
      <c r="H2344" t="s">
        <v>23</v>
      </c>
      <c r="I2344">
        <v>21.832776302933699</v>
      </c>
      <c r="J2344" t="s">
        <v>2502</v>
      </c>
      <c r="K2344" t="s">
        <v>25</v>
      </c>
      <c r="L2344" t="s">
        <v>2503</v>
      </c>
      <c r="M2344" t="s">
        <v>2504</v>
      </c>
      <c r="N2344" t="s">
        <v>2505</v>
      </c>
      <c r="O2344" t="s">
        <v>2506</v>
      </c>
      <c r="P2344">
        <v>-0.60000002399999997</v>
      </c>
      <c r="Q2344" t="s">
        <v>2507</v>
      </c>
      <c r="R2344" t="s">
        <v>2508</v>
      </c>
      <c r="S2344">
        <v>3194898</v>
      </c>
      <c r="T2344">
        <v>609.18139680000002</v>
      </c>
      <c r="U2344" t="s">
        <v>31</v>
      </c>
      <c r="V2344" t="s">
        <v>4920</v>
      </c>
      <c r="W2344" t="s">
        <v>23</v>
      </c>
    </row>
    <row r="2345" spans="1:23" x14ac:dyDescent="0.4">
      <c r="A2345">
        <v>2344</v>
      </c>
      <c r="B2345">
        <v>1</v>
      </c>
      <c r="C2345">
        <v>1</v>
      </c>
      <c r="D2345">
        <v>1</v>
      </c>
      <c r="E2345">
        <v>1</v>
      </c>
      <c r="F2345">
        <v>0.236977496898227</v>
      </c>
      <c r="G2345">
        <v>-57.832494799905099</v>
      </c>
      <c r="H2345" t="s">
        <v>23</v>
      </c>
      <c r="I2345">
        <v>26.103493094556001</v>
      </c>
      <c r="J2345" t="s">
        <v>1297</v>
      </c>
      <c r="K2345" t="s">
        <v>25</v>
      </c>
      <c r="L2345" t="s">
        <v>1298</v>
      </c>
      <c r="M2345" t="s">
        <v>1299</v>
      </c>
      <c r="N2345" t="s">
        <v>1300</v>
      </c>
      <c r="O2345" t="s">
        <v>1301</v>
      </c>
      <c r="P2345">
        <v>2.4000001000000002</v>
      </c>
      <c r="Q2345" t="s">
        <v>1302</v>
      </c>
      <c r="R2345" t="s">
        <v>1303</v>
      </c>
      <c r="S2345">
        <v>255781246</v>
      </c>
      <c r="T2345">
        <v>273.07574990000001</v>
      </c>
      <c r="U2345" t="s">
        <v>31</v>
      </c>
      <c r="V2345" t="s">
        <v>4921</v>
      </c>
      <c r="W2345" t="s">
        <v>23</v>
      </c>
    </row>
    <row r="2346" spans="1:23" x14ac:dyDescent="0.4">
      <c r="A2346">
        <v>2345</v>
      </c>
      <c r="B2346">
        <v>1</v>
      </c>
      <c r="C2346">
        <v>1</v>
      </c>
      <c r="D2346">
        <v>1</v>
      </c>
      <c r="E2346">
        <v>1</v>
      </c>
      <c r="F2346">
        <v>0.236977496898227</v>
      </c>
      <c r="G2346">
        <v>-57.832494799905099</v>
      </c>
      <c r="H2346">
        <v>0.999999999999999</v>
      </c>
      <c r="I2346">
        <v>26.103493094556001</v>
      </c>
      <c r="J2346" t="s">
        <v>1297</v>
      </c>
      <c r="K2346" t="s">
        <v>25</v>
      </c>
      <c r="L2346" t="s">
        <v>1298</v>
      </c>
      <c r="M2346" t="s">
        <v>1299</v>
      </c>
      <c r="N2346" t="s">
        <v>1300</v>
      </c>
      <c r="O2346" t="s">
        <v>1301</v>
      </c>
      <c r="P2346">
        <v>2.4000001000000002</v>
      </c>
      <c r="Q2346" t="s">
        <v>1302</v>
      </c>
      <c r="R2346" t="s">
        <v>1303</v>
      </c>
      <c r="S2346">
        <v>255781246</v>
      </c>
      <c r="T2346">
        <v>273.07574990000001</v>
      </c>
      <c r="U2346" t="s">
        <v>31</v>
      </c>
      <c r="V2346" t="s">
        <v>4922</v>
      </c>
      <c r="W2346" t="s">
        <v>23</v>
      </c>
    </row>
    <row r="2347" spans="1:23" x14ac:dyDescent="0.4">
      <c r="A2347">
        <v>2346</v>
      </c>
      <c r="B2347">
        <v>1</v>
      </c>
      <c r="C2347">
        <v>1</v>
      </c>
      <c r="D2347">
        <v>1</v>
      </c>
      <c r="E2347">
        <v>1</v>
      </c>
      <c r="F2347">
        <v>0.236947252079654</v>
      </c>
      <c r="G2347">
        <v>-60.517782648170098</v>
      </c>
      <c r="H2347">
        <v>0.999999999999999</v>
      </c>
      <c r="I2347">
        <v>9.9033933494907505</v>
      </c>
      <c r="J2347" t="s">
        <v>1102</v>
      </c>
      <c r="K2347" t="s">
        <v>25</v>
      </c>
      <c r="L2347" t="s">
        <v>1103</v>
      </c>
      <c r="M2347" t="s">
        <v>1104</v>
      </c>
      <c r="N2347" t="s">
        <v>1105</v>
      </c>
      <c r="O2347" t="s">
        <v>1106</v>
      </c>
      <c r="P2347">
        <v>3.0999998999999998</v>
      </c>
      <c r="Q2347" t="s">
        <v>1107</v>
      </c>
      <c r="R2347" t="s">
        <v>1108</v>
      </c>
      <c r="S2347">
        <v>255847294</v>
      </c>
      <c r="T2347">
        <v>229.0859207</v>
      </c>
      <c r="U2347" t="s">
        <v>31</v>
      </c>
      <c r="V2347" t="s">
        <v>4923</v>
      </c>
      <c r="W2347" t="s">
        <v>23</v>
      </c>
    </row>
    <row r="2348" spans="1:23" x14ac:dyDescent="0.4">
      <c r="A2348">
        <v>2347</v>
      </c>
      <c r="B2348">
        <v>1</v>
      </c>
      <c r="C2348">
        <v>1</v>
      </c>
      <c r="D2348">
        <v>1</v>
      </c>
      <c r="E2348">
        <v>1</v>
      </c>
      <c r="F2348">
        <v>0.236947252079654</v>
      </c>
      <c r="G2348">
        <v>-60.517782648170098</v>
      </c>
      <c r="H2348" t="s">
        <v>23</v>
      </c>
      <c r="I2348">
        <v>9.9033933494907505</v>
      </c>
      <c r="J2348" t="s">
        <v>1102</v>
      </c>
      <c r="K2348" t="s">
        <v>25</v>
      </c>
      <c r="L2348" t="s">
        <v>1103</v>
      </c>
      <c r="M2348" t="s">
        <v>1104</v>
      </c>
      <c r="N2348" t="s">
        <v>1105</v>
      </c>
      <c r="O2348" t="s">
        <v>1106</v>
      </c>
      <c r="P2348">
        <v>3.0999998999999998</v>
      </c>
      <c r="Q2348" t="s">
        <v>1107</v>
      </c>
      <c r="R2348" t="s">
        <v>1108</v>
      </c>
      <c r="S2348">
        <v>255847294</v>
      </c>
      <c r="T2348">
        <v>229.0859207</v>
      </c>
      <c r="U2348" t="s">
        <v>31</v>
      </c>
      <c r="V2348" t="s">
        <v>4924</v>
      </c>
      <c r="W2348" t="s">
        <v>23</v>
      </c>
    </row>
    <row r="2349" spans="1:23" x14ac:dyDescent="0.4">
      <c r="A2349">
        <v>2348</v>
      </c>
      <c r="B2349">
        <v>1</v>
      </c>
      <c r="C2349">
        <v>1</v>
      </c>
      <c r="D2349">
        <v>1</v>
      </c>
      <c r="E2349">
        <v>2</v>
      </c>
      <c r="F2349">
        <v>0.236799208391513</v>
      </c>
      <c r="G2349">
        <v>-196.921522026194</v>
      </c>
      <c r="H2349" t="s">
        <v>23</v>
      </c>
      <c r="I2349">
        <v>97.178054688633907</v>
      </c>
      <c r="J2349" t="s">
        <v>3109</v>
      </c>
      <c r="K2349" t="s">
        <v>25</v>
      </c>
      <c r="L2349" t="s">
        <v>3110</v>
      </c>
      <c r="M2349" t="s">
        <v>3111</v>
      </c>
      <c r="N2349" t="s">
        <v>3112</v>
      </c>
      <c r="O2349" t="s">
        <v>3113</v>
      </c>
      <c r="P2349">
        <v>-2.5999998999999998</v>
      </c>
      <c r="Q2349" t="s">
        <v>3114</v>
      </c>
      <c r="R2349" t="s">
        <v>3115</v>
      </c>
      <c r="S2349">
        <v>16777282</v>
      </c>
      <c r="T2349">
        <v>289.07066459999999</v>
      </c>
      <c r="U2349" t="s">
        <v>31</v>
      </c>
      <c r="V2349" t="s">
        <v>4925</v>
      </c>
      <c r="W2349" t="s">
        <v>23</v>
      </c>
    </row>
    <row r="2350" spans="1:23" x14ac:dyDescent="0.4">
      <c r="A2350">
        <v>2349</v>
      </c>
      <c r="B2350">
        <v>1</v>
      </c>
      <c r="C2350">
        <v>1</v>
      </c>
      <c r="D2350">
        <v>1</v>
      </c>
      <c r="E2350">
        <v>2</v>
      </c>
      <c r="F2350">
        <v>0.236799208391513</v>
      </c>
      <c r="G2350">
        <v>-196.921522026194</v>
      </c>
      <c r="H2350">
        <v>0.953266331658291</v>
      </c>
      <c r="I2350">
        <v>97.178054688633907</v>
      </c>
      <c r="J2350" t="s">
        <v>3109</v>
      </c>
      <c r="K2350" t="s">
        <v>25</v>
      </c>
      <c r="L2350" t="s">
        <v>3110</v>
      </c>
      <c r="M2350" t="s">
        <v>3111</v>
      </c>
      <c r="N2350" t="s">
        <v>3112</v>
      </c>
      <c r="O2350" t="s">
        <v>3113</v>
      </c>
      <c r="P2350">
        <v>-2.5999998999999998</v>
      </c>
      <c r="Q2350" t="s">
        <v>3114</v>
      </c>
      <c r="R2350" t="s">
        <v>3115</v>
      </c>
      <c r="S2350">
        <v>16777282</v>
      </c>
      <c r="T2350">
        <v>289.07066459999999</v>
      </c>
      <c r="U2350" t="s">
        <v>31</v>
      </c>
      <c r="V2350" t="s">
        <v>4926</v>
      </c>
      <c r="W2350" t="s">
        <v>23</v>
      </c>
    </row>
    <row r="2351" spans="1:23" x14ac:dyDescent="0.4">
      <c r="A2351">
        <v>2350</v>
      </c>
      <c r="B2351">
        <v>1</v>
      </c>
      <c r="C2351">
        <v>1</v>
      </c>
      <c r="D2351">
        <v>1</v>
      </c>
      <c r="E2351">
        <v>1</v>
      </c>
      <c r="F2351">
        <v>0.236751979145779</v>
      </c>
      <c r="G2351">
        <v>-191.13677627208401</v>
      </c>
      <c r="H2351" t="s">
        <v>23</v>
      </c>
      <c r="I2351">
        <v>29.659270348025998</v>
      </c>
      <c r="J2351" t="s">
        <v>694</v>
      </c>
      <c r="K2351" t="s">
        <v>25</v>
      </c>
      <c r="L2351" t="s">
        <v>695</v>
      </c>
      <c r="M2351" t="s">
        <v>696</v>
      </c>
      <c r="N2351" t="s">
        <v>697</v>
      </c>
      <c r="O2351" t="s">
        <v>698</v>
      </c>
      <c r="P2351">
        <v>1.60000002</v>
      </c>
      <c r="Q2351" t="s">
        <v>699</v>
      </c>
      <c r="R2351" t="s">
        <v>700</v>
      </c>
      <c r="S2351">
        <v>71098742</v>
      </c>
      <c r="T2351">
        <v>369.18088369999998</v>
      </c>
      <c r="U2351" t="s">
        <v>31</v>
      </c>
      <c r="V2351" t="s">
        <v>4927</v>
      </c>
      <c r="W2351" t="s">
        <v>23</v>
      </c>
    </row>
    <row r="2352" spans="1:23" x14ac:dyDescent="0.4">
      <c r="A2352">
        <v>2351</v>
      </c>
      <c r="B2352">
        <v>1</v>
      </c>
      <c r="C2352">
        <v>1</v>
      </c>
      <c r="D2352">
        <v>1</v>
      </c>
      <c r="E2352">
        <v>1</v>
      </c>
      <c r="F2352">
        <v>0.236751979145779</v>
      </c>
      <c r="G2352">
        <v>-191.13677627208401</v>
      </c>
      <c r="H2352">
        <v>0.999999999999999</v>
      </c>
      <c r="I2352">
        <v>29.659270348025998</v>
      </c>
      <c r="J2352" t="s">
        <v>694</v>
      </c>
      <c r="K2352" t="s">
        <v>25</v>
      </c>
      <c r="L2352" t="s">
        <v>695</v>
      </c>
      <c r="M2352" t="s">
        <v>696</v>
      </c>
      <c r="N2352" t="s">
        <v>697</v>
      </c>
      <c r="O2352" t="s">
        <v>698</v>
      </c>
      <c r="P2352">
        <v>1.60000002</v>
      </c>
      <c r="Q2352" t="s">
        <v>699</v>
      </c>
      <c r="R2352" t="s">
        <v>700</v>
      </c>
      <c r="S2352">
        <v>71098742</v>
      </c>
      <c r="T2352">
        <v>369.18088369999998</v>
      </c>
      <c r="U2352" t="s">
        <v>31</v>
      </c>
      <c r="V2352" t="s">
        <v>4928</v>
      </c>
      <c r="W2352" t="s">
        <v>23</v>
      </c>
    </row>
    <row r="2353" spans="1:23" x14ac:dyDescent="0.4">
      <c r="A2353">
        <v>2352</v>
      </c>
      <c r="B2353">
        <v>1</v>
      </c>
      <c r="C2353">
        <v>1</v>
      </c>
      <c r="D2353">
        <v>1</v>
      </c>
      <c r="E2353">
        <v>1</v>
      </c>
      <c r="F2353">
        <v>0.23674317015246299</v>
      </c>
      <c r="G2353">
        <v>-32.483037295552201</v>
      </c>
      <c r="H2353">
        <v>0.999999999999999</v>
      </c>
      <c r="I2353">
        <v>22.048857738669899</v>
      </c>
      <c r="J2353" t="s">
        <v>1074</v>
      </c>
      <c r="K2353" t="s">
        <v>25</v>
      </c>
      <c r="L2353" t="s">
        <v>3155</v>
      </c>
      <c r="M2353" t="s">
        <v>3156</v>
      </c>
      <c r="N2353" t="s">
        <v>3157</v>
      </c>
      <c r="O2353" t="s">
        <v>3158</v>
      </c>
      <c r="P2353">
        <v>-1.39999998</v>
      </c>
      <c r="Q2353" t="s">
        <v>3159</v>
      </c>
      <c r="R2353" t="s">
        <v>3160</v>
      </c>
      <c r="S2353">
        <v>20629622</v>
      </c>
      <c r="T2353">
        <v>611.16066130000002</v>
      </c>
      <c r="U2353" t="s">
        <v>31</v>
      </c>
      <c r="V2353" t="s">
        <v>4929</v>
      </c>
      <c r="W2353" t="s">
        <v>23</v>
      </c>
    </row>
    <row r="2354" spans="1:23" x14ac:dyDescent="0.4">
      <c r="A2354">
        <v>2353</v>
      </c>
      <c r="B2354">
        <v>1</v>
      </c>
      <c r="C2354">
        <v>1</v>
      </c>
      <c r="D2354">
        <v>1</v>
      </c>
      <c r="E2354">
        <v>1</v>
      </c>
      <c r="F2354">
        <v>0.23674317015246299</v>
      </c>
      <c r="G2354">
        <v>-32.483037295552201</v>
      </c>
      <c r="H2354" t="s">
        <v>23</v>
      </c>
      <c r="I2354">
        <v>22.048857738669899</v>
      </c>
      <c r="J2354" t="s">
        <v>1074</v>
      </c>
      <c r="K2354" t="s">
        <v>25</v>
      </c>
      <c r="L2354" t="s">
        <v>3155</v>
      </c>
      <c r="M2354" t="s">
        <v>3156</v>
      </c>
      <c r="N2354" t="s">
        <v>3157</v>
      </c>
      <c r="O2354" t="s">
        <v>3158</v>
      </c>
      <c r="P2354">
        <v>-1.39999998</v>
      </c>
      <c r="Q2354" t="s">
        <v>3159</v>
      </c>
      <c r="R2354" t="s">
        <v>3160</v>
      </c>
      <c r="S2354">
        <v>20629622</v>
      </c>
      <c r="T2354">
        <v>611.16066130000002</v>
      </c>
      <c r="U2354" t="s">
        <v>31</v>
      </c>
      <c r="V2354" t="s">
        <v>4930</v>
      </c>
      <c r="W2354" t="s">
        <v>23</v>
      </c>
    </row>
    <row r="2355" spans="1:23" x14ac:dyDescent="0.4">
      <c r="A2355">
        <v>2354</v>
      </c>
      <c r="B2355">
        <v>1</v>
      </c>
      <c r="C2355">
        <v>1</v>
      </c>
      <c r="D2355">
        <v>1</v>
      </c>
      <c r="E2355">
        <v>1</v>
      </c>
      <c r="F2355">
        <v>0.236479949151472</v>
      </c>
      <c r="G2355">
        <v>-767.02619904011897</v>
      </c>
      <c r="H2355">
        <v>0.997989949748743</v>
      </c>
      <c r="I2355">
        <v>58.797144796363199</v>
      </c>
      <c r="J2355" t="s">
        <v>4931</v>
      </c>
      <c r="K2355" t="s">
        <v>25</v>
      </c>
      <c r="L2355" t="s">
        <v>4932</v>
      </c>
      <c r="M2355" t="s">
        <v>4933</v>
      </c>
      <c r="N2355" t="s">
        <v>4934</v>
      </c>
      <c r="O2355" t="s">
        <v>4935</v>
      </c>
      <c r="P2355">
        <v>-3.7999999500000001</v>
      </c>
      <c r="Q2355" t="s">
        <v>4936</v>
      </c>
      <c r="R2355" t="s">
        <v>4937</v>
      </c>
      <c r="S2355">
        <v>70</v>
      </c>
      <c r="T2355">
        <v>595.20213220000005</v>
      </c>
      <c r="U2355" t="s">
        <v>31</v>
      </c>
      <c r="V2355" t="s">
        <v>4938</v>
      </c>
      <c r="W2355" t="s">
        <v>23</v>
      </c>
    </row>
    <row r="2356" spans="1:23" x14ac:dyDescent="0.4">
      <c r="A2356">
        <v>2355</v>
      </c>
      <c r="B2356">
        <v>1</v>
      </c>
      <c r="C2356">
        <v>1</v>
      </c>
      <c r="D2356">
        <v>1</v>
      </c>
      <c r="E2356">
        <v>1</v>
      </c>
      <c r="F2356">
        <v>0.236479949151472</v>
      </c>
      <c r="G2356">
        <v>-767.02619904011897</v>
      </c>
      <c r="H2356" t="s">
        <v>23</v>
      </c>
      <c r="I2356">
        <v>58.797144796363199</v>
      </c>
      <c r="J2356" t="s">
        <v>4931</v>
      </c>
      <c r="K2356" t="s">
        <v>25</v>
      </c>
      <c r="L2356" t="s">
        <v>4932</v>
      </c>
      <c r="M2356" t="s">
        <v>4933</v>
      </c>
      <c r="N2356" t="s">
        <v>4934</v>
      </c>
      <c r="O2356" t="s">
        <v>4935</v>
      </c>
      <c r="P2356">
        <v>-3.7999999500000001</v>
      </c>
      <c r="Q2356" t="s">
        <v>4936</v>
      </c>
      <c r="R2356" t="s">
        <v>4937</v>
      </c>
      <c r="S2356">
        <v>70</v>
      </c>
      <c r="T2356">
        <v>595.20213220000005</v>
      </c>
      <c r="U2356" t="s">
        <v>31</v>
      </c>
      <c r="V2356" t="s">
        <v>4939</v>
      </c>
      <c r="W2356" t="s">
        <v>23</v>
      </c>
    </row>
    <row r="2357" spans="1:23" x14ac:dyDescent="0.4">
      <c r="A2357">
        <v>2356</v>
      </c>
      <c r="B2357">
        <v>1</v>
      </c>
      <c r="C2357">
        <v>1</v>
      </c>
      <c r="D2357">
        <v>1</v>
      </c>
      <c r="E2357">
        <v>1</v>
      </c>
      <c r="F2357">
        <v>0.23632095503754</v>
      </c>
      <c r="G2357">
        <v>-86.423778306930103</v>
      </c>
      <c r="H2357" t="s">
        <v>23</v>
      </c>
      <c r="I2357">
        <v>30.2661307724767</v>
      </c>
      <c r="J2357" t="s">
        <v>4863</v>
      </c>
      <c r="K2357" t="s">
        <v>25</v>
      </c>
      <c r="L2357" t="s">
        <v>4940</v>
      </c>
      <c r="M2357" t="s">
        <v>4941</v>
      </c>
      <c r="N2357" t="s">
        <v>4942</v>
      </c>
      <c r="O2357" t="s">
        <v>4943</v>
      </c>
      <c r="P2357">
        <v>2.0830767200000002</v>
      </c>
      <c r="Q2357">
        <v>95682</v>
      </c>
      <c r="R2357" t="s">
        <v>4944</v>
      </c>
      <c r="S2357">
        <v>70574146</v>
      </c>
      <c r="T2357">
        <v>179.07027059999999</v>
      </c>
      <c r="U2357" t="s">
        <v>31</v>
      </c>
      <c r="V2357" t="s">
        <v>4945</v>
      </c>
      <c r="W2357" t="s">
        <v>23</v>
      </c>
    </row>
    <row r="2358" spans="1:23" x14ac:dyDescent="0.4">
      <c r="A2358">
        <v>2357</v>
      </c>
      <c r="B2358">
        <v>1</v>
      </c>
      <c r="C2358">
        <v>1</v>
      </c>
      <c r="D2358">
        <v>1</v>
      </c>
      <c r="E2358">
        <v>1</v>
      </c>
      <c r="F2358">
        <v>0.23632095503754</v>
      </c>
      <c r="G2358">
        <v>-86.423778306930103</v>
      </c>
      <c r="H2358">
        <v>0.999999999999999</v>
      </c>
      <c r="I2358">
        <v>30.2661307724767</v>
      </c>
      <c r="J2358" t="s">
        <v>4863</v>
      </c>
      <c r="K2358" t="s">
        <v>25</v>
      </c>
      <c r="L2358" t="s">
        <v>4940</v>
      </c>
      <c r="M2358" t="s">
        <v>4941</v>
      </c>
      <c r="N2358" t="s">
        <v>4942</v>
      </c>
      <c r="O2358" t="s">
        <v>4943</v>
      </c>
      <c r="P2358">
        <v>2.0830767200000002</v>
      </c>
      <c r="Q2358">
        <v>95682</v>
      </c>
      <c r="R2358" t="s">
        <v>4944</v>
      </c>
      <c r="S2358">
        <v>70574146</v>
      </c>
      <c r="T2358">
        <v>179.07027059999999</v>
      </c>
      <c r="U2358" t="s">
        <v>31</v>
      </c>
      <c r="V2358" t="s">
        <v>4946</v>
      </c>
      <c r="W2358" t="s">
        <v>23</v>
      </c>
    </row>
    <row r="2359" spans="1:23" x14ac:dyDescent="0.4">
      <c r="A2359">
        <v>2358</v>
      </c>
      <c r="B2359">
        <v>1</v>
      </c>
      <c r="C2359">
        <v>1</v>
      </c>
      <c r="D2359">
        <v>1</v>
      </c>
      <c r="E2359">
        <v>1</v>
      </c>
      <c r="F2359">
        <v>0.23626551017536199</v>
      </c>
      <c r="G2359">
        <v>-305.36066844089203</v>
      </c>
      <c r="H2359" t="s">
        <v>23</v>
      </c>
      <c r="I2359">
        <v>74.116489552299598</v>
      </c>
      <c r="J2359" t="s">
        <v>865</v>
      </c>
      <c r="K2359" t="s">
        <v>25</v>
      </c>
      <c r="L2359" t="s">
        <v>866</v>
      </c>
      <c r="M2359" t="s">
        <v>867</v>
      </c>
      <c r="N2359" t="s">
        <v>868</v>
      </c>
      <c r="O2359" t="s">
        <v>869</v>
      </c>
      <c r="P2359">
        <v>2.9000001000000002</v>
      </c>
      <c r="Q2359">
        <v>78347</v>
      </c>
      <c r="R2359" t="s">
        <v>870</v>
      </c>
      <c r="S2359">
        <v>262146</v>
      </c>
      <c r="T2359">
        <v>449.10783789999999</v>
      </c>
      <c r="U2359" t="s">
        <v>31</v>
      </c>
      <c r="V2359" t="s">
        <v>4947</v>
      </c>
      <c r="W2359" t="s">
        <v>23</v>
      </c>
    </row>
    <row r="2360" spans="1:23" x14ac:dyDescent="0.4">
      <c r="A2360">
        <v>2359</v>
      </c>
      <c r="B2360">
        <v>1</v>
      </c>
      <c r="C2360">
        <v>1</v>
      </c>
      <c r="D2360">
        <v>1</v>
      </c>
      <c r="E2360">
        <v>1</v>
      </c>
      <c r="F2360">
        <v>0.23626551017536199</v>
      </c>
      <c r="G2360">
        <v>-305.36066844089203</v>
      </c>
      <c r="H2360">
        <v>0.999999999999999</v>
      </c>
      <c r="I2360">
        <v>74.116489552299598</v>
      </c>
      <c r="J2360" t="s">
        <v>865</v>
      </c>
      <c r="K2360" t="s">
        <v>25</v>
      </c>
      <c r="L2360" t="s">
        <v>866</v>
      </c>
      <c r="M2360" t="s">
        <v>867</v>
      </c>
      <c r="N2360" t="s">
        <v>868</v>
      </c>
      <c r="O2360" t="s">
        <v>869</v>
      </c>
      <c r="P2360">
        <v>2.9000001000000002</v>
      </c>
      <c r="Q2360">
        <v>78347</v>
      </c>
      <c r="R2360" t="s">
        <v>870</v>
      </c>
      <c r="S2360">
        <v>262146</v>
      </c>
      <c r="T2360">
        <v>449.10783789999999</v>
      </c>
      <c r="U2360" t="s">
        <v>31</v>
      </c>
      <c r="V2360" t="s">
        <v>4948</v>
      </c>
      <c r="W2360" t="s">
        <v>23</v>
      </c>
    </row>
    <row r="2361" spans="1:23" x14ac:dyDescent="0.4">
      <c r="A2361">
        <v>2360</v>
      </c>
      <c r="B2361">
        <v>1</v>
      </c>
      <c r="C2361">
        <v>1</v>
      </c>
      <c r="D2361">
        <v>1</v>
      </c>
      <c r="E2361">
        <v>1</v>
      </c>
      <c r="F2361">
        <v>0.23620164521838599</v>
      </c>
      <c r="G2361">
        <v>-26.338321207152799</v>
      </c>
      <c r="H2361">
        <v>0.99949748743718503</v>
      </c>
      <c r="I2361">
        <v>20.011303370593499</v>
      </c>
      <c r="J2361" t="s">
        <v>3002</v>
      </c>
      <c r="K2361" t="s">
        <v>25</v>
      </c>
      <c r="L2361" t="s">
        <v>3648</v>
      </c>
      <c r="M2361" t="s">
        <v>3649</v>
      </c>
      <c r="N2361" t="s">
        <v>3650</v>
      </c>
      <c r="O2361" t="s">
        <v>3651</v>
      </c>
      <c r="P2361">
        <v>-1.7999999499999999</v>
      </c>
      <c r="Q2361" t="s">
        <v>3652</v>
      </c>
      <c r="R2361" t="s">
        <v>3653</v>
      </c>
      <c r="S2361">
        <v>8610023542</v>
      </c>
      <c r="T2361">
        <v>627.155576</v>
      </c>
      <c r="U2361" t="s">
        <v>31</v>
      </c>
      <c r="V2361" t="s">
        <v>4949</v>
      </c>
      <c r="W2361" t="s">
        <v>23</v>
      </c>
    </row>
    <row r="2362" spans="1:23" x14ac:dyDescent="0.4">
      <c r="A2362">
        <v>2361</v>
      </c>
      <c r="B2362">
        <v>1</v>
      </c>
      <c r="C2362">
        <v>1</v>
      </c>
      <c r="D2362">
        <v>1</v>
      </c>
      <c r="E2362">
        <v>1</v>
      </c>
      <c r="F2362">
        <v>0.23620164521838599</v>
      </c>
      <c r="G2362">
        <v>-26.338321207152799</v>
      </c>
      <c r="H2362" t="s">
        <v>23</v>
      </c>
      <c r="I2362">
        <v>20.011303370593499</v>
      </c>
      <c r="J2362" t="s">
        <v>3002</v>
      </c>
      <c r="K2362" t="s">
        <v>25</v>
      </c>
      <c r="L2362" t="s">
        <v>3648</v>
      </c>
      <c r="M2362" t="s">
        <v>3649</v>
      </c>
      <c r="N2362" t="s">
        <v>3650</v>
      </c>
      <c r="O2362" t="s">
        <v>3651</v>
      </c>
      <c r="P2362">
        <v>-1.7999999499999999</v>
      </c>
      <c r="Q2362" t="s">
        <v>3652</v>
      </c>
      <c r="R2362" t="s">
        <v>3653</v>
      </c>
      <c r="S2362">
        <v>8610023542</v>
      </c>
      <c r="T2362">
        <v>627.155576</v>
      </c>
      <c r="U2362" t="s">
        <v>31</v>
      </c>
      <c r="V2362" t="s">
        <v>4950</v>
      </c>
      <c r="W2362" t="s">
        <v>23</v>
      </c>
    </row>
    <row r="2363" spans="1:23" x14ac:dyDescent="0.4">
      <c r="A2363">
        <v>2362</v>
      </c>
      <c r="B2363">
        <v>1</v>
      </c>
      <c r="C2363">
        <v>1</v>
      </c>
      <c r="D2363">
        <v>1</v>
      </c>
      <c r="E2363">
        <v>1</v>
      </c>
      <c r="F2363">
        <v>0.23574588541135899</v>
      </c>
      <c r="G2363">
        <v>-124.0421549351</v>
      </c>
      <c r="H2363" t="s">
        <v>23</v>
      </c>
      <c r="I2363">
        <v>67.381514357224603</v>
      </c>
      <c r="J2363" t="s">
        <v>3446</v>
      </c>
      <c r="K2363" t="s">
        <v>25</v>
      </c>
      <c r="L2363" t="s">
        <v>3935</v>
      </c>
      <c r="M2363" t="s">
        <v>3936</v>
      </c>
      <c r="N2363" t="s">
        <v>3937</v>
      </c>
      <c r="O2363" t="s">
        <v>3938</v>
      </c>
      <c r="P2363">
        <v>3.5999998999999998</v>
      </c>
      <c r="Q2363" t="s">
        <v>3939</v>
      </c>
      <c r="R2363" t="s">
        <v>3940</v>
      </c>
      <c r="S2363">
        <v>71090550</v>
      </c>
      <c r="T2363">
        <v>751.46270400000003</v>
      </c>
      <c r="U2363" t="s">
        <v>31</v>
      </c>
      <c r="V2363" t="s">
        <v>4951</v>
      </c>
      <c r="W2363" t="s">
        <v>23</v>
      </c>
    </row>
    <row r="2364" spans="1:23" x14ac:dyDescent="0.4">
      <c r="A2364">
        <v>2363</v>
      </c>
      <c r="B2364">
        <v>1</v>
      </c>
      <c r="C2364">
        <v>1</v>
      </c>
      <c r="D2364">
        <v>1</v>
      </c>
      <c r="E2364">
        <v>1</v>
      </c>
      <c r="F2364">
        <v>0.23574588541135899</v>
      </c>
      <c r="G2364">
        <v>-124.0421549351</v>
      </c>
      <c r="H2364">
        <v>0.999999999999999</v>
      </c>
      <c r="I2364">
        <v>67.381514357224603</v>
      </c>
      <c r="J2364" t="s">
        <v>3446</v>
      </c>
      <c r="K2364" t="s">
        <v>25</v>
      </c>
      <c r="L2364" t="s">
        <v>3935</v>
      </c>
      <c r="M2364" t="s">
        <v>3936</v>
      </c>
      <c r="N2364" t="s">
        <v>3937</v>
      </c>
      <c r="O2364" t="s">
        <v>3938</v>
      </c>
      <c r="P2364">
        <v>3.5999998999999998</v>
      </c>
      <c r="Q2364" t="s">
        <v>3939</v>
      </c>
      <c r="R2364" t="s">
        <v>3940</v>
      </c>
      <c r="S2364">
        <v>71090550</v>
      </c>
      <c r="T2364">
        <v>751.46270400000003</v>
      </c>
      <c r="U2364" t="s">
        <v>31</v>
      </c>
      <c r="V2364" t="s">
        <v>4952</v>
      </c>
      <c r="W2364" t="s">
        <v>23</v>
      </c>
    </row>
    <row r="2365" spans="1:23" x14ac:dyDescent="0.4">
      <c r="A2365">
        <v>2364</v>
      </c>
      <c r="B2365">
        <v>1</v>
      </c>
      <c r="C2365">
        <v>1</v>
      </c>
      <c r="D2365">
        <v>1</v>
      </c>
      <c r="E2365">
        <v>2</v>
      </c>
      <c r="F2365">
        <v>0.23556573738350001</v>
      </c>
      <c r="G2365">
        <v>-202.335051421222</v>
      </c>
      <c r="H2365">
        <v>0.97185929648241198</v>
      </c>
      <c r="I2365">
        <v>50.940979415205902</v>
      </c>
      <c r="J2365" t="s">
        <v>4953</v>
      </c>
      <c r="K2365" t="s">
        <v>25</v>
      </c>
      <c r="L2365" t="s">
        <v>4954</v>
      </c>
      <c r="M2365" t="s">
        <v>4955</v>
      </c>
      <c r="N2365" t="s">
        <v>4956</v>
      </c>
      <c r="O2365" t="s">
        <v>4957</v>
      </c>
      <c r="P2365">
        <v>-4.9000000999999997</v>
      </c>
      <c r="Q2365" t="s">
        <v>4958</v>
      </c>
      <c r="R2365" t="s">
        <v>4959</v>
      </c>
      <c r="S2365">
        <v>87073134</v>
      </c>
      <c r="T2365">
        <v>255.0651853</v>
      </c>
      <c r="U2365" t="s">
        <v>31</v>
      </c>
      <c r="V2365" t="s">
        <v>4960</v>
      </c>
      <c r="W2365" t="s">
        <v>23</v>
      </c>
    </row>
    <row r="2366" spans="1:23" x14ac:dyDescent="0.4">
      <c r="A2366">
        <v>2365</v>
      </c>
      <c r="B2366">
        <v>1</v>
      </c>
      <c r="C2366">
        <v>1</v>
      </c>
      <c r="D2366">
        <v>1</v>
      </c>
      <c r="E2366">
        <v>2</v>
      </c>
      <c r="F2366">
        <v>0.23556573738350001</v>
      </c>
      <c r="G2366">
        <v>-202.335051421222</v>
      </c>
      <c r="H2366" t="s">
        <v>23</v>
      </c>
      <c r="I2366">
        <v>50.940979415205902</v>
      </c>
      <c r="J2366" t="s">
        <v>4953</v>
      </c>
      <c r="K2366" t="s">
        <v>25</v>
      </c>
      <c r="L2366" t="s">
        <v>4954</v>
      </c>
      <c r="M2366" t="s">
        <v>4955</v>
      </c>
      <c r="N2366" t="s">
        <v>4956</v>
      </c>
      <c r="O2366" t="s">
        <v>4957</v>
      </c>
      <c r="P2366">
        <v>-4.9000000999999997</v>
      </c>
      <c r="Q2366" t="s">
        <v>4958</v>
      </c>
      <c r="R2366" t="s">
        <v>4959</v>
      </c>
      <c r="S2366">
        <v>87073134</v>
      </c>
      <c r="T2366">
        <v>255.0651853</v>
      </c>
      <c r="U2366" t="s">
        <v>31</v>
      </c>
      <c r="V2366" t="s">
        <v>4961</v>
      </c>
      <c r="W2366" t="s">
        <v>23</v>
      </c>
    </row>
    <row r="2367" spans="1:23" x14ac:dyDescent="0.4">
      <c r="A2367">
        <v>2366</v>
      </c>
      <c r="B2367">
        <v>1</v>
      </c>
      <c r="C2367">
        <v>2</v>
      </c>
      <c r="D2367">
        <v>1</v>
      </c>
      <c r="E2367">
        <v>2</v>
      </c>
      <c r="F2367">
        <v>0.235501548690042</v>
      </c>
      <c r="G2367">
        <v>-83.322702594833601</v>
      </c>
      <c r="H2367">
        <v>0.42964824120603001</v>
      </c>
      <c r="I2367">
        <v>120.66241571864001</v>
      </c>
      <c r="J2367" t="s">
        <v>4962</v>
      </c>
      <c r="K2367" t="s">
        <v>25</v>
      </c>
      <c r="L2367" t="s">
        <v>4963</v>
      </c>
      <c r="M2367" t="s">
        <v>4964</v>
      </c>
      <c r="N2367" t="s">
        <v>28</v>
      </c>
      <c r="O2367" t="s">
        <v>4965</v>
      </c>
      <c r="P2367">
        <v>2</v>
      </c>
      <c r="Q2367">
        <v>57509395</v>
      </c>
      <c r="R2367" t="s">
        <v>4966</v>
      </c>
      <c r="S2367">
        <v>3153922</v>
      </c>
      <c r="T2367">
        <v>223.06009990000001</v>
      </c>
      <c r="U2367" t="s">
        <v>31</v>
      </c>
      <c r="V2367" t="s">
        <v>4967</v>
      </c>
      <c r="W2367" t="s">
        <v>23</v>
      </c>
    </row>
    <row r="2368" spans="1:23" x14ac:dyDescent="0.4">
      <c r="A2368">
        <v>2367</v>
      </c>
      <c r="B2368">
        <v>1</v>
      </c>
      <c r="C2368">
        <v>1</v>
      </c>
      <c r="D2368">
        <v>1</v>
      </c>
      <c r="E2368">
        <v>1</v>
      </c>
      <c r="F2368">
        <v>0.23528647357150101</v>
      </c>
      <c r="G2368">
        <v>-186.02870007895299</v>
      </c>
      <c r="H2368">
        <v>0.999999999999999</v>
      </c>
      <c r="I2368">
        <v>27.465372381976401</v>
      </c>
      <c r="J2368" t="s">
        <v>1408</v>
      </c>
      <c r="K2368" t="s">
        <v>25</v>
      </c>
      <c r="L2368" t="s">
        <v>1409</v>
      </c>
      <c r="M2368" t="s">
        <v>1410</v>
      </c>
      <c r="N2368" t="s">
        <v>1411</v>
      </c>
      <c r="O2368" t="s">
        <v>1412</v>
      </c>
      <c r="P2368">
        <v>2.3777244099999999</v>
      </c>
      <c r="Q2368" t="s">
        <v>1413</v>
      </c>
      <c r="R2368" t="s">
        <v>1414</v>
      </c>
      <c r="S2368">
        <v>2779202</v>
      </c>
      <c r="T2368">
        <v>289.15466900000001</v>
      </c>
      <c r="U2368" t="s">
        <v>31</v>
      </c>
      <c r="V2368" t="s">
        <v>4968</v>
      </c>
      <c r="W2368" t="s">
        <v>23</v>
      </c>
    </row>
    <row r="2369" spans="1:23" x14ac:dyDescent="0.4">
      <c r="A2369">
        <v>2368</v>
      </c>
      <c r="B2369">
        <v>1</v>
      </c>
      <c r="C2369">
        <v>1</v>
      </c>
      <c r="D2369">
        <v>1</v>
      </c>
      <c r="E2369">
        <v>1</v>
      </c>
      <c r="F2369">
        <v>0.23528647357150101</v>
      </c>
      <c r="G2369">
        <v>-186.02870007895299</v>
      </c>
      <c r="H2369" t="s">
        <v>23</v>
      </c>
      <c r="I2369">
        <v>27.465372381976401</v>
      </c>
      <c r="J2369" t="s">
        <v>1408</v>
      </c>
      <c r="K2369" t="s">
        <v>25</v>
      </c>
      <c r="L2369" t="s">
        <v>1409</v>
      </c>
      <c r="M2369" t="s">
        <v>1410</v>
      </c>
      <c r="N2369" t="s">
        <v>1411</v>
      </c>
      <c r="O2369" t="s">
        <v>1412</v>
      </c>
      <c r="P2369">
        <v>2.3777244099999999</v>
      </c>
      <c r="Q2369" t="s">
        <v>1413</v>
      </c>
      <c r="R2369" t="s">
        <v>1414</v>
      </c>
      <c r="S2369">
        <v>2779202</v>
      </c>
      <c r="T2369">
        <v>289.15466900000001</v>
      </c>
      <c r="U2369" t="s">
        <v>31</v>
      </c>
      <c r="V2369" t="s">
        <v>4969</v>
      </c>
      <c r="W2369" t="s">
        <v>23</v>
      </c>
    </row>
    <row r="2370" spans="1:23" x14ac:dyDescent="0.4">
      <c r="A2370">
        <v>2369</v>
      </c>
      <c r="B2370">
        <v>1</v>
      </c>
      <c r="C2370">
        <v>2</v>
      </c>
      <c r="D2370">
        <v>1</v>
      </c>
      <c r="E2370">
        <v>2</v>
      </c>
      <c r="F2370">
        <v>0.234976286981846</v>
      </c>
      <c r="G2370">
        <v>-71.021552382272702</v>
      </c>
      <c r="H2370">
        <v>4.7738693467336599E-2</v>
      </c>
      <c r="I2370">
        <v>44.058511665324602</v>
      </c>
      <c r="J2370" t="s">
        <v>4010</v>
      </c>
      <c r="K2370" t="s">
        <v>25</v>
      </c>
      <c r="L2370" t="s">
        <v>4011</v>
      </c>
      <c r="M2370" t="s">
        <v>4012</v>
      </c>
      <c r="N2370" t="s">
        <v>4013</v>
      </c>
      <c r="O2370" t="s">
        <v>4014</v>
      </c>
      <c r="P2370">
        <v>0.20000000300000001</v>
      </c>
      <c r="Q2370" t="s">
        <v>4015</v>
      </c>
      <c r="R2370" t="s">
        <v>4016</v>
      </c>
      <c r="S2370">
        <v>8610701434</v>
      </c>
      <c r="T2370">
        <v>451.12348800000001</v>
      </c>
      <c r="U2370" t="s">
        <v>31</v>
      </c>
      <c r="V2370" t="s">
        <v>4970</v>
      </c>
      <c r="W2370" t="s">
        <v>23</v>
      </c>
    </row>
    <row r="2371" spans="1:23" x14ac:dyDescent="0.4">
      <c r="A2371">
        <v>2370</v>
      </c>
      <c r="B2371">
        <v>1</v>
      </c>
      <c r="C2371">
        <v>1</v>
      </c>
      <c r="D2371">
        <v>1</v>
      </c>
      <c r="E2371">
        <v>1</v>
      </c>
      <c r="F2371">
        <v>0.234808295408832</v>
      </c>
      <c r="G2371">
        <v>-45.294993366798401</v>
      </c>
      <c r="H2371" t="s">
        <v>23</v>
      </c>
      <c r="I2371">
        <v>22.893907711918999</v>
      </c>
      <c r="J2371" t="s">
        <v>545</v>
      </c>
      <c r="K2371" t="s">
        <v>25</v>
      </c>
      <c r="L2371" t="s">
        <v>546</v>
      </c>
      <c r="M2371" t="s">
        <v>547</v>
      </c>
      <c r="N2371" t="s">
        <v>548</v>
      </c>
      <c r="O2371" t="s">
        <v>549</v>
      </c>
      <c r="P2371">
        <v>3.7000000499999999</v>
      </c>
      <c r="Q2371" t="s">
        <v>550</v>
      </c>
      <c r="R2371" t="s">
        <v>551</v>
      </c>
      <c r="S2371">
        <v>255708030</v>
      </c>
      <c r="T2371">
        <v>823.41106239999999</v>
      </c>
      <c r="U2371" t="s">
        <v>31</v>
      </c>
      <c r="V2371" t="s">
        <v>4971</v>
      </c>
      <c r="W2371" t="s">
        <v>23</v>
      </c>
    </row>
    <row r="2372" spans="1:23" x14ac:dyDescent="0.4">
      <c r="A2372">
        <v>2371</v>
      </c>
      <c r="B2372">
        <v>1</v>
      </c>
      <c r="C2372">
        <v>1</v>
      </c>
      <c r="D2372">
        <v>1</v>
      </c>
      <c r="E2372">
        <v>1</v>
      </c>
      <c r="F2372">
        <v>0.234808295408832</v>
      </c>
      <c r="G2372">
        <v>-45.294993366798401</v>
      </c>
      <c r="H2372">
        <v>0.999999999999999</v>
      </c>
      <c r="I2372">
        <v>22.893907711918999</v>
      </c>
      <c r="J2372" t="s">
        <v>545</v>
      </c>
      <c r="K2372" t="s">
        <v>25</v>
      </c>
      <c r="L2372" t="s">
        <v>546</v>
      </c>
      <c r="M2372" t="s">
        <v>547</v>
      </c>
      <c r="N2372" t="s">
        <v>548</v>
      </c>
      <c r="O2372" t="s">
        <v>549</v>
      </c>
      <c r="P2372">
        <v>3.7000000499999999</v>
      </c>
      <c r="Q2372" t="s">
        <v>550</v>
      </c>
      <c r="R2372" t="s">
        <v>551</v>
      </c>
      <c r="S2372">
        <v>255708030</v>
      </c>
      <c r="T2372">
        <v>823.41106239999999</v>
      </c>
      <c r="U2372" t="s">
        <v>31</v>
      </c>
      <c r="V2372" t="s">
        <v>4972</v>
      </c>
      <c r="W2372" t="s">
        <v>23</v>
      </c>
    </row>
    <row r="2373" spans="1:23" x14ac:dyDescent="0.4">
      <c r="A2373">
        <v>2372</v>
      </c>
      <c r="B2373">
        <v>1</v>
      </c>
      <c r="C2373">
        <v>1</v>
      </c>
      <c r="D2373">
        <v>1</v>
      </c>
      <c r="E2373">
        <v>1</v>
      </c>
      <c r="F2373">
        <v>0.23462896362198499</v>
      </c>
      <c r="G2373">
        <v>-69.065203326574405</v>
      </c>
      <c r="H2373" t="s">
        <v>23</v>
      </c>
      <c r="I2373">
        <v>22.300669849547301</v>
      </c>
      <c r="J2373" t="s">
        <v>2364</v>
      </c>
      <c r="K2373" t="s">
        <v>25</v>
      </c>
      <c r="L2373" t="s">
        <v>2365</v>
      </c>
      <c r="M2373" t="s">
        <v>2366</v>
      </c>
      <c r="N2373" t="s">
        <v>2367</v>
      </c>
      <c r="O2373" t="s">
        <v>2368</v>
      </c>
      <c r="P2373">
        <v>2.2349462500000001</v>
      </c>
      <c r="Q2373" t="s">
        <v>2369</v>
      </c>
      <c r="R2373" t="s">
        <v>2370</v>
      </c>
      <c r="S2373">
        <v>255781758</v>
      </c>
      <c r="T2373">
        <v>271.06009990000001</v>
      </c>
      <c r="U2373" t="s">
        <v>31</v>
      </c>
      <c r="V2373" t="s">
        <v>4973</v>
      </c>
      <c r="W2373" t="s">
        <v>23</v>
      </c>
    </row>
    <row r="2374" spans="1:23" x14ac:dyDescent="0.4">
      <c r="A2374">
        <v>2373</v>
      </c>
      <c r="B2374">
        <v>1</v>
      </c>
      <c r="C2374">
        <v>1</v>
      </c>
      <c r="D2374">
        <v>1</v>
      </c>
      <c r="E2374">
        <v>1</v>
      </c>
      <c r="F2374">
        <v>0.23462896362198499</v>
      </c>
      <c r="G2374">
        <v>-69.065203326574405</v>
      </c>
      <c r="H2374">
        <v>0.999999999999999</v>
      </c>
      <c r="I2374">
        <v>22.300669849547301</v>
      </c>
      <c r="J2374" t="s">
        <v>2364</v>
      </c>
      <c r="K2374" t="s">
        <v>25</v>
      </c>
      <c r="L2374" t="s">
        <v>2365</v>
      </c>
      <c r="M2374" t="s">
        <v>2366</v>
      </c>
      <c r="N2374" t="s">
        <v>2367</v>
      </c>
      <c r="O2374" t="s">
        <v>2368</v>
      </c>
      <c r="P2374">
        <v>2.2349462500000001</v>
      </c>
      <c r="Q2374" t="s">
        <v>2369</v>
      </c>
      <c r="R2374" t="s">
        <v>2370</v>
      </c>
      <c r="S2374">
        <v>255781758</v>
      </c>
      <c r="T2374">
        <v>271.06009990000001</v>
      </c>
      <c r="U2374" t="s">
        <v>31</v>
      </c>
      <c r="V2374" t="s">
        <v>4974</v>
      </c>
      <c r="W2374" t="s">
        <v>23</v>
      </c>
    </row>
    <row r="2375" spans="1:23" x14ac:dyDescent="0.4">
      <c r="A2375">
        <v>2374</v>
      </c>
      <c r="B2375">
        <v>1</v>
      </c>
      <c r="C2375">
        <v>1</v>
      </c>
      <c r="D2375">
        <v>1</v>
      </c>
      <c r="E2375">
        <v>1</v>
      </c>
      <c r="F2375">
        <v>0.23461885489128401</v>
      </c>
      <c r="G2375">
        <v>-57.852684517652399</v>
      </c>
      <c r="H2375" t="s">
        <v>23</v>
      </c>
      <c r="I2375">
        <v>20.915161607556499</v>
      </c>
      <c r="J2375" t="s">
        <v>3916</v>
      </c>
      <c r="K2375" t="s">
        <v>25</v>
      </c>
      <c r="L2375" t="s">
        <v>4975</v>
      </c>
      <c r="M2375" t="s">
        <v>4976</v>
      </c>
      <c r="N2375" t="s">
        <v>4977</v>
      </c>
      <c r="O2375" t="s">
        <v>4978</v>
      </c>
      <c r="P2375">
        <v>1.4325970400000001</v>
      </c>
      <c r="Q2375" t="s">
        <v>4979</v>
      </c>
      <c r="R2375" t="s">
        <v>4980</v>
      </c>
      <c r="S2375">
        <v>17401555310</v>
      </c>
      <c r="T2375">
        <v>149.05969999999999</v>
      </c>
      <c r="U2375" t="s">
        <v>31</v>
      </c>
      <c r="V2375" t="s">
        <v>4981</v>
      </c>
      <c r="W2375" t="s">
        <v>23</v>
      </c>
    </row>
    <row r="2376" spans="1:23" x14ac:dyDescent="0.4">
      <c r="A2376">
        <v>2375</v>
      </c>
      <c r="B2376">
        <v>1</v>
      </c>
      <c r="C2376">
        <v>1</v>
      </c>
      <c r="D2376">
        <v>1</v>
      </c>
      <c r="E2376">
        <v>1</v>
      </c>
      <c r="F2376">
        <v>0.23461885489128401</v>
      </c>
      <c r="G2376">
        <v>-57.852684517652399</v>
      </c>
      <c r="H2376">
        <v>0.999999999999999</v>
      </c>
      <c r="I2376">
        <v>20.915161607556499</v>
      </c>
      <c r="J2376" t="s">
        <v>3916</v>
      </c>
      <c r="K2376" t="s">
        <v>25</v>
      </c>
      <c r="L2376" t="s">
        <v>4975</v>
      </c>
      <c r="M2376" t="s">
        <v>4976</v>
      </c>
      <c r="N2376" t="s">
        <v>4977</v>
      </c>
      <c r="O2376" t="s">
        <v>4978</v>
      </c>
      <c r="P2376">
        <v>1.4325970400000001</v>
      </c>
      <c r="Q2376" t="s">
        <v>4979</v>
      </c>
      <c r="R2376" t="s">
        <v>4980</v>
      </c>
      <c r="S2376">
        <v>17401555310</v>
      </c>
      <c r="T2376">
        <v>149.05969999999999</v>
      </c>
      <c r="U2376" t="s">
        <v>31</v>
      </c>
      <c r="V2376" t="s">
        <v>4982</v>
      </c>
      <c r="W2376" t="s">
        <v>23</v>
      </c>
    </row>
    <row r="2377" spans="1:23" x14ac:dyDescent="0.4">
      <c r="A2377">
        <v>2376</v>
      </c>
      <c r="B2377">
        <v>1</v>
      </c>
      <c r="C2377">
        <v>1</v>
      </c>
      <c r="D2377">
        <v>1</v>
      </c>
      <c r="E2377">
        <v>1</v>
      </c>
      <c r="F2377">
        <v>0.23442347011640499</v>
      </c>
      <c r="G2377">
        <v>-161.65249732146901</v>
      </c>
      <c r="H2377" t="s">
        <v>23</v>
      </c>
      <c r="I2377">
        <v>14.8511905284509</v>
      </c>
      <c r="J2377" t="s">
        <v>944</v>
      </c>
      <c r="K2377" t="s">
        <v>25</v>
      </c>
      <c r="L2377" t="s">
        <v>945</v>
      </c>
      <c r="M2377" t="s">
        <v>946</v>
      </c>
      <c r="N2377" t="s">
        <v>947</v>
      </c>
      <c r="O2377" t="s">
        <v>948</v>
      </c>
      <c r="P2377">
        <v>4</v>
      </c>
      <c r="Q2377" t="s">
        <v>949</v>
      </c>
      <c r="R2377" t="s">
        <v>950</v>
      </c>
      <c r="S2377">
        <v>120384382</v>
      </c>
      <c r="T2377">
        <v>609.28065730000003</v>
      </c>
      <c r="U2377" t="s">
        <v>31</v>
      </c>
      <c r="V2377" t="s">
        <v>4983</v>
      </c>
      <c r="W2377" t="s">
        <v>23</v>
      </c>
    </row>
    <row r="2378" spans="1:23" x14ac:dyDescent="0.4">
      <c r="A2378">
        <v>2377</v>
      </c>
      <c r="B2378">
        <v>1</v>
      </c>
      <c r="C2378">
        <v>1</v>
      </c>
      <c r="D2378">
        <v>1</v>
      </c>
      <c r="E2378">
        <v>1</v>
      </c>
      <c r="F2378">
        <v>0.23442347011640499</v>
      </c>
      <c r="G2378">
        <v>-161.65249732146901</v>
      </c>
      <c r="H2378">
        <v>0.999999999999999</v>
      </c>
      <c r="I2378">
        <v>14.8511905284509</v>
      </c>
      <c r="J2378" t="s">
        <v>944</v>
      </c>
      <c r="K2378" t="s">
        <v>25</v>
      </c>
      <c r="L2378" t="s">
        <v>945</v>
      </c>
      <c r="M2378" t="s">
        <v>946</v>
      </c>
      <c r="N2378" t="s">
        <v>947</v>
      </c>
      <c r="O2378" t="s">
        <v>948</v>
      </c>
      <c r="P2378">
        <v>4</v>
      </c>
      <c r="Q2378" t="s">
        <v>949</v>
      </c>
      <c r="R2378" t="s">
        <v>950</v>
      </c>
      <c r="S2378">
        <v>120384382</v>
      </c>
      <c r="T2378">
        <v>609.28065730000003</v>
      </c>
      <c r="U2378" t="s">
        <v>31</v>
      </c>
      <c r="V2378" t="s">
        <v>4984</v>
      </c>
      <c r="W2378" t="s">
        <v>23</v>
      </c>
    </row>
    <row r="2379" spans="1:23" x14ac:dyDescent="0.4">
      <c r="A2379">
        <v>2378</v>
      </c>
      <c r="B2379">
        <v>1</v>
      </c>
      <c r="C2379">
        <v>1</v>
      </c>
      <c r="D2379">
        <v>1</v>
      </c>
      <c r="E2379">
        <v>1</v>
      </c>
      <c r="F2379">
        <v>0.234317503537948</v>
      </c>
      <c r="G2379">
        <v>-19.975147997880701</v>
      </c>
      <c r="H2379">
        <v>0.999999999999999</v>
      </c>
      <c r="I2379">
        <v>44.840938402375798</v>
      </c>
      <c r="J2379" t="s">
        <v>823</v>
      </c>
      <c r="K2379" t="s">
        <v>25</v>
      </c>
      <c r="L2379" t="s">
        <v>4985</v>
      </c>
      <c r="M2379" t="s">
        <v>4986</v>
      </c>
      <c r="N2379" t="s">
        <v>4987</v>
      </c>
      <c r="O2379" t="s">
        <v>4988</v>
      </c>
      <c r="P2379">
        <v>-4.1999998099999996</v>
      </c>
      <c r="Q2379" t="s">
        <v>4989</v>
      </c>
      <c r="R2379" t="s">
        <v>4990</v>
      </c>
      <c r="S2379">
        <v>20965758</v>
      </c>
      <c r="T2379">
        <v>261.03699999999998</v>
      </c>
      <c r="U2379" t="s">
        <v>31</v>
      </c>
      <c r="V2379" t="s">
        <v>4991</v>
      </c>
      <c r="W2379" t="s">
        <v>23</v>
      </c>
    </row>
    <row r="2380" spans="1:23" x14ac:dyDescent="0.4">
      <c r="A2380">
        <v>2379</v>
      </c>
      <c r="B2380">
        <v>1</v>
      </c>
      <c r="C2380">
        <v>1</v>
      </c>
      <c r="D2380">
        <v>1</v>
      </c>
      <c r="E2380">
        <v>1</v>
      </c>
      <c r="F2380">
        <v>0.234317503537948</v>
      </c>
      <c r="G2380">
        <v>-19.975147997880701</v>
      </c>
      <c r="H2380" t="s">
        <v>23</v>
      </c>
      <c r="I2380">
        <v>44.840938402375798</v>
      </c>
      <c r="J2380" t="s">
        <v>823</v>
      </c>
      <c r="K2380" t="s">
        <v>25</v>
      </c>
      <c r="L2380" t="s">
        <v>4985</v>
      </c>
      <c r="M2380" t="s">
        <v>4986</v>
      </c>
      <c r="N2380" t="s">
        <v>4987</v>
      </c>
      <c r="O2380" t="s">
        <v>4988</v>
      </c>
      <c r="P2380">
        <v>-4.1999998099999996</v>
      </c>
      <c r="Q2380" t="s">
        <v>4989</v>
      </c>
      <c r="R2380" t="s">
        <v>4990</v>
      </c>
      <c r="S2380">
        <v>20965758</v>
      </c>
      <c r="T2380">
        <v>261.03699999999998</v>
      </c>
      <c r="U2380" t="s">
        <v>31</v>
      </c>
      <c r="V2380" t="s">
        <v>4992</v>
      </c>
      <c r="W2380" t="s">
        <v>23</v>
      </c>
    </row>
    <row r="2381" spans="1:23" x14ac:dyDescent="0.4">
      <c r="A2381">
        <v>2380</v>
      </c>
      <c r="B2381">
        <v>1</v>
      </c>
      <c r="C2381">
        <v>3</v>
      </c>
      <c r="D2381">
        <v>1</v>
      </c>
      <c r="E2381">
        <v>1</v>
      </c>
      <c r="F2381">
        <v>0.23412910373856499</v>
      </c>
      <c r="G2381">
        <v>-52.2935437154024</v>
      </c>
      <c r="H2381">
        <v>0.99648241206030097</v>
      </c>
      <c r="I2381">
        <v>41.541321091605901</v>
      </c>
      <c r="J2381" t="s">
        <v>3087</v>
      </c>
      <c r="K2381" t="s">
        <v>25</v>
      </c>
      <c r="L2381" t="s">
        <v>4127</v>
      </c>
      <c r="M2381" t="s">
        <v>4128</v>
      </c>
      <c r="N2381" t="s">
        <v>4129</v>
      </c>
      <c r="O2381" t="s">
        <v>4130</v>
      </c>
      <c r="P2381">
        <v>3.5</v>
      </c>
      <c r="Q2381" t="s">
        <v>4131</v>
      </c>
      <c r="R2381" t="s">
        <v>4132</v>
      </c>
      <c r="S2381">
        <v>8660738118</v>
      </c>
      <c r="T2381">
        <v>241.0859207</v>
      </c>
      <c r="U2381" t="s">
        <v>31</v>
      </c>
      <c r="V2381" t="s">
        <v>4993</v>
      </c>
      <c r="W2381" t="s">
        <v>23</v>
      </c>
    </row>
    <row r="2382" spans="1:23" x14ac:dyDescent="0.4">
      <c r="A2382">
        <v>2381</v>
      </c>
      <c r="B2382">
        <v>1</v>
      </c>
      <c r="C2382">
        <v>3</v>
      </c>
      <c r="D2382">
        <v>1</v>
      </c>
      <c r="E2382">
        <v>1</v>
      </c>
      <c r="F2382">
        <v>0.23412910373856499</v>
      </c>
      <c r="G2382">
        <v>-52.2935437154024</v>
      </c>
      <c r="H2382" t="s">
        <v>23</v>
      </c>
      <c r="I2382">
        <v>41.541321091605901</v>
      </c>
      <c r="J2382" t="s">
        <v>3087</v>
      </c>
      <c r="K2382" t="s">
        <v>25</v>
      </c>
      <c r="L2382" t="s">
        <v>4127</v>
      </c>
      <c r="M2382" t="s">
        <v>4128</v>
      </c>
      <c r="N2382" t="s">
        <v>4129</v>
      </c>
      <c r="O2382" t="s">
        <v>4130</v>
      </c>
      <c r="P2382">
        <v>3.5</v>
      </c>
      <c r="Q2382" t="s">
        <v>4131</v>
      </c>
      <c r="R2382" t="s">
        <v>4132</v>
      </c>
      <c r="S2382">
        <v>8660738118</v>
      </c>
      <c r="T2382">
        <v>241.0859207</v>
      </c>
      <c r="U2382" t="s">
        <v>31</v>
      </c>
      <c r="V2382" t="s">
        <v>4994</v>
      </c>
      <c r="W2382" t="s">
        <v>23</v>
      </c>
    </row>
    <row r="2383" spans="1:23" x14ac:dyDescent="0.4">
      <c r="A2383">
        <v>2382</v>
      </c>
      <c r="B2383">
        <v>1</v>
      </c>
      <c r="C2383">
        <v>1</v>
      </c>
      <c r="D2383">
        <v>1</v>
      </c>
      <c r="E2383">
        <v>3</v>
      </c>
      <c r="F2383">
        <v>0.23409239734637599</v>
      </c>
      <c r="G2383">
        <v>-67.360932396116198</v>
      </c>
      <c r="H2383" t="s">
        <v>23</v>
      </c>
      <c r="I2383">
        <v>37.947111371928202</v>
      </c>
      <c r="J2383" t="s">
        <v>1621</v>
      </c>
      <c r="K2383" t="s">
        <v>25</v>
      </c>
      <c r="L2383" t="s">
        <v>1622</v>
      </c>
      <c r="M2383" t="s">
        <v>1623</v>
      </c>
      <c r="N2383" t="s">
        <v>1624</v>
      </c>
      <c r="O2383" t="s">
        <v>1625</v>
      </c>
      <c r="P2383">
        <v>0.69999998799999996</v>
      </c>
      <c r="Q2383" t="s">
        <v>1626</v>
      </c>
      <c r="R2383" t="s">
        <v>1627</v>
      </c>
      <c r="S2383">
        <v>121563518</v>
      </c>
      <c r="T2383">
        <v>417.11800870000002</v>
      </c>
      <c r="U2383" t="s">
        <v>31</v>
      </c>
      <c r="V2383" t="s">
        <v>4995</v>
      </c>
      <c r="W2383" t="s">
        <v>23</v>
      </c>
    </row>
    <row r="2384" spans="1:23" x14ac:dyDescent="0.4">
      <c r="A2384">
        <v>2383</v>
      </c>
      <c r="B2384">
        <v>1</v>
      </c>
      <c r="C2384">
        <v>1</v>
      </c>
      <c r="D2384">
        <v>1</v>
      </c>
      <c r="E2384">
        <v>3</v>
      </c>
      <c r="F2384">
        <v>0.23409239734637599</v>
      </c>
      <c r="G2384">
        <v>-67.360932396116198</v>
      </c>
      <c r="H2384">
        <v>0.78743718592964795</v>
      </c>
      <c r="I2384">
        <v>37.947111371928202</v>
      </c>
      <c r="J2384" t="s">
        <v>1621</v>
      </c>
      <c r="K2384" t="s">
        <v>25</v>
      </c>
      <c r="L2384" t="s">
        <v>1622</v>
      </c>
      <c r="M2384" t="s">
        <v>1623</v>
      </c>
      <c r="N2384" t="s">
        <v>1624</v>
      </c>
      <c r="O2384" t="s">
        <v>1625</v>
      </c>
      <c r="P2384">
        <v>0.69999998799999996</v>
      </c>
      <c r="Q2384" t="s">
        <v>1626</v>
      </c>
      <c r="R2384" t="s">
        <v>1627</v>
      </c>
      <c r="S2384">
        <v>121563518</v>
      </c>
      <c r="T2384">
        <v>417.11800870000002</v>
      </c>
      <c r="U2384" t="s">
        <v>31</v>
      </c>
      <c r="V2384" t="s">
        <v>4996</v>
      </c>
      <c r="W2384" t="s">
        <v>23</v>
      </c>
    </row>
    <row r="2385" spans="1:23" x14ac:dyDescent="0.4">
      <c r="A2385">
        <v>2384</v>
      </c>
      <c r="B2385">
        <v>1</v>
      </c>
      <c r="C2385">
        <v>1</v>
      </c>
      <c r="D2385">
        <v>1</v>
      </c>
      <c r="E2385">
        <v>1</v>
      </c>
      <c r="F2385">
        <v>0.23365106059457899</v>
      </c>
      <c r="G2385">
        <v>-72.546923816203602</v>
      </c>
      <c r="H2385" t="s">
        <v>23</v>
      </c>
      <c r="I2385">
        <v>15.386110799124801</v>
      </c>
      <c r="J2385" t="s">
        <v>2044</v>
      </c>
      <c r="K2385" t="s">
        <v>25</v>
      </c>
      <c r="L2385" t="s">
        <v>4408</v>
      </c>
      <c r="M2385" t="s">
        <v>4409</v>
      </c>
      <c r="N2385" t="s">
        <v>4410</v>
      </c>
      <c r="O2385" t="s">
        <v>4411</v>
      </c>
      <c r="P2385">
        <v>-0.80000001200000004</v>
      </c>
      <c r="Q2385" t="s">
        <v>4412</v>
      </c>
      <c r="R2385" t="s">
        <v>4413</v>
      </c>
      <c r="S2385">
        <v>8610693214</v>
      </c>
      <c r="T2385">
        <v>579.17083209999998</v>
      </c>
      <c r="U2385" t="s">
        <v>31</v>
      </c>
      <c r="V2385" t="s">
        <v>4997</v>
      </c>
      <c r="W2385" t="s">
        <v>23</v>
      </c>
    </row>
    <row r="2386" spans="1:23" x14ac:dyDescent="0.4">
      <c r="A2386">
        <v>2385</v>
      </c>
      <c r="B2386">
        <v>1</v>
      </c>
      <c r="C2386">
        <v>1</v>
      </c>
      <c r="D2386">
        <v>1</v>
      </c>
      <c r="E2386">
        <v>1</v>
      </c>
      <c r="F2386">
        <v>0.23365106059457899</v>
      </c>
      <c r="G2386">
        <v>-72.546923816203602</v>
      </c>
      <c r="H2386">
        <v>0.999999999999999</v>
      </c>
      <c r="I2386">
        <v>15.386110799124801</v>
      </c>
      <c r="J2386" t="s">
        <v>2044</v>
      </c>
      <c r="K2386" t="s">
        <v>25</v>
      </c>
      <c r="L2386" t="s">
        <v>4408</v>
      </c>
      <c r="M2386" t="s">
        <v>4409</v>
      </c>
      <c r="N2386" t="s">
        <v>4410</v>
      </c>
      <c r="O2386" t="s">
        <v>4411</v>
      </c>
      <c r="P2386">
        <v>-0.80000001200000004</v>
      </c>
      <c r="Q2386" t="s">
        <v>4412</v>
      </c>
      <c r="R2386" t="s">
        <v>4413</v>
      </c>
      <c r="S2386">
        <v>8610693214</v>
      </c>
      <c r="T2386">
        <v>579.17083209999998</v>
      </c>
      <c r="U2386" t="s">
        <v>31</v>
      </c>
      <c r="V2386" t="s">
        <v>4998</v>
      </c>
      <c r="W2386" t="s">
        <v>23</v>
      </c>
    </row>
    <row r="2387" spans="1:23" x14ac:dyDescent="0.4">
      <c r="A2387">
        <v>2386</v>
      </c>
      <c r="B2387">
        <v>1</v>
      </c>
      <c r="C2387">
        <v>1</v>
      </c>
      <c r="D2387">
        <v>1</v>
      </c>
      <c r="E2387">
        <v>1</v>
      </c>
      <c r="F2387">
        <v>0.23357515032595999</v>
      </c>
      <c r="G2387">
        <v>-765.40957317754999</v>
      </c>
      <c r="H2387" t="s">
        <v>23</v>
      </c>
      <c r="I2387">
        <v>67.835508582134594</v>
      </c>
      <c r="J2387" t="s">
        <v>4931</v>
      </c>
      <c r="K2387" t="s">
        <v>25</v>
      </c>
      <c r="L2387" t="s">
        <v>4932</v>
      </c>
      <c r="M2387" t="s">
        <v>4933</v>
      </c>
      <c r="N2387" t="s">
        <v>4934</v>
      </c>
      <c r="O2387" t="s">
        <v>4935</v>
      </c>
      <c r="P2387">
        <v>-3.7999999500000001</v>
      </c>
      <c r="Q2387" t="s">
        <v>4936</v>
      </c>
      <c r="R2387" t="s">
        <v>4937</v>
      </c>
      <c r="S2387">
        <v>70</v>
      </c>
      <c r="T2387">
        <v>595.20213220000005</v>
      </c>
      <c r="U2387" t="s">
        <v>31</v>
      </c>
      <c r="V2387" t="s">
        <v>4999</v>
      </c>
      <c r="W2387" t="s">
        <v>23</v>
      </c>
    </row>
    <row r="2388" spans="1:23" x14ac:dyDescent="0.4">
      <c r="A2388">
        <v>2387</v>
      </c>
      <c r="B2388">
        <v>1</v>
      </c>
      <c r="C2388">
        <v>1</v>
      </c>
      <c r="D2388">
        <v>1</v>
      </c>
      <c r="E2388">
        <v>1</v>
      </c>
      <c r="F2388">
        <v>0.23357515032595999</v>
      </c>
      <c r="G2388">
        <v>-765.40957317754999</v>
      </c>
      <c r="H2388">
        <v>0.999999999999999</v>
      </c>
      <c r="I2388">
        <v>67.835508582134594</v>
      </c>
      <c r="J2388" t="s">
        <v>4931</v>
      </c>
      <c r="K2388" t="s">
        <v>25</v>
      </c>
      <c r="L2388" t="s">
        <v>4932</v>
      </c>
      <c r="M2388" t="s">
        <v>4933</v>
      </c>
      <c r="N2388" t="s">
        <v>4934</v>
      </c>
      <c r="O2388" t="s">
        <v>4935</v>
      </c>
      <c r="P2388">
        <v>-3.7999999500000001</v>
      </c>
      <c r="Q2388" t="s">
        <v>4936</v>
      </c>
      <c r="R2388" t="s">
        <v>4937</v>
      </c>
      <c r="S2388">
        <v>70</v>
      </c>
      <c r="T2388">
        <v>595.20213220000005</v>
      </c>
      <c r="U2388" t="s">
        <v>31</v>
      </c>
      <c r="V2388" t="s">
        <v>5000</v>
      </c>
      <c r="W2388" t="s">
        <v>23</v>
      </c>
    </row>
    <row r="2389" spans="1:23" x14ac:dyDescent="0.4">
      <c r="A2389">
        <v>2388</v>
      </c>
      <c r="B2389">
        <v>1</v>
      </c>
      <c r="C2389">
        <v>1</v>
      </c>
      <c r="D2389">
        <v>1</v>
      </c>
      <c r="E2389">
        <v>5</v>
      </c>
      <c r="F2389">
        <v>0.23352429035408401</v>
      </c>
      <c r="G2389">
        <v>-142.035612468415</v>
      </c>
      <c r="H2389">
        <v>0.55678391959799001</v>
      </c>
      <c r="I2389">
        <v>16.316393238466102</v>
      </c>
      <c r="J2389" t="s">
        <v>5001</v>
      </c>
      <c r="K2389" t="s">
        <v>25</v>
      </c>
      <c r="L2389" t="s">
        <v>5002</v>
      </c>
      <c r="M2389" t="s">
        <v>5003</v>
      </c>
      <c r="N2389" t="s">
        <v>28</v>
      </c>
      <c r="O2389" t="s">
        <v>5004</v>
      </c>
      <c r="P2389">
        <v>2.5</v>
      </c>
      <c r="Q2389">
        <v>26636560</v>
      </c>
      <c r="R2389" t="s">
        <v>5005</v>
      </c>
      <c r="S2389">
        <v>3153922</v>
      </c>
      <c r="T2389">
        <v>369.13350000000003</v>
      </c>
      <c r="U2389" t="s">
        <v>31</v>
      </c>
      <c r="V2389" t="s">
        <v>5006</v>
      </c>
      <c r="W2389" t="s">
        <v>23</v>
      </c>
    </row>
    <row r="2390" spans="1:23" x14ac:dyDescent="0.4">
      <c r="A2390">
        <v>2389</v>
      </c>
      <c r="B2390">
        <v>1</v>
      </c>
      <c r="C2390">
        <v>1</v>
      </c>
      <c r="D2390">
        <v>1</v>
      </c>
      <c r="E2390">
        <v>5</v>
      </c>
      <c r="F2390">
        <v>0.23352429035408401</v>
      </c>
      <c r="G2390">
        <v>-142.035612468415</v>
      </c>
      <c r="H2390" t="s">
        <v>23</v>
      </c>
      <c r="I2390">
        <v>16.316393238466102</v>
      </c>
      <c r="J2390" t="s">
        <v>5001</v>
      </c>
      <c r="K2390" t="s">
        <v>25</v>
      </c>
      <c r="L2390" t="s">
        <v>5002</v>
      </c>
      <c r="M2390" t="s">
        <v>5003</v>
      </c>
      <c r="N2390" t="s">
        <v>28</v>
      </c>
      <c r="O2390" t="s">
        <v>5004</v>
      </c>
      <c r="P2390">
        <v>2.5</v>
      </c>
      <c r="Q2390">
        <v>26636560</v>
      </c>
      <c r="R2390" t="s">
        <v>5005</v>
      </c>
      <c r="S2390">
        <v>3153922</v>
      </c>
      <c r="T2390">
        <v>369.13350000000003</v>
      </c>
      <c r="U2390" t="s">
        <v>31</v>
      </c>
      <c r="V2390" t="s">
        <v>5007</v>
      </c>
      <c r="W2390" t="s">
        <v>23</v>
      </c>
    </row>
    <row r="2391" spans="1:23" x14ac:dyDescent="0.4">
      <c r="A2391">
        <v>2390</v>
      </c>
      <c r="B2391">
        <v>1</v>
      </c>
      <c r="C2391">
        <v>1</v>
      </c>
      <c r="D2391">
        <v>1</v>
      </c>
      <c r="E2391">
        <v>1</v>
      </c>
      <c r="F2391">
        <v>0.23343205044284501</v>
      </c>
      <c r="G2391">
        <v>-55.181294244187697</v>
      </c>
      <c r="H2391">
        <v>0.999999999999999</v>
      </c>
      <c r="I2391">
        <v>21.656269464403799</v>
      </c>
      <c r="J2391" t="s">
        <v>422</v>
      </c>
      <c r="K2391" t="s">
        <v>25</v>
      </c>
      <c r="L2391" t="s">
        <v>5008</v>
      </c>
      <c r="M2391" t="s">
        <v>5009</v>
      </c>
      <c r="N2391" t="s">
        <v>5010</v>
      </c>
      <c r="O2391" t="s">
        <v>5011</v>
      </c>
      <c r="P2391">
        <v>-3.4000001000000002</v>
      </c>
      <c r="Q2391" t="s">
        <v>5012</v>
      </c>
      <c r="R2391" t="s">
        <v>5013</v>
      </c>
      <c r="S2391">
        <v>20900222</v>
      </c>
      <c r="T2391">
        <v>156.07679999999999</v>
      </c>
      <c r="U2391" t="s">
        <v>31</v>
      </c>
      <c r="V2391" t="s">
        <v>5014</v>
      </c>
      <c r="W2391" t="s">
        <v>23</v>
      </c>
    </row>
    <row r="2392" spans="1:23" x14ac:dyDescent="0.4">
      <c r="A2392">
        <v>2391</v>
      </c>
      <c r="B2392">
        <v>1</v>
      </c>
      <c r="C2392">
        <v>1</v>
      </c>
      <c r="D2392">
        <v>1</v>
      </c>
      <c r="E2392">
        <v>1</v>
      </c>
      <c r="F2392">
        <v>0.23343205044284501</v>
      </c>
      <c r="G2392">
        <v>-55.181294244187697</v>
      </c>
      <c r="H2392" t="s">
        <v>23</v>
      </c>
      <c r="I2392">
        <v>21.656269464403799</v>
      </c>
      <c r="J2392" t="s">
        <v>422</v>
      </c>
      <c r="K2392" t="s">
        <v>25</v>
      </c>
      <c r="L2392" t="s">
        <v>5008</v>
      </c>
      <c r="M2392" t="s">
        <v>5009</v>
      </c>
      <c r="N2392" t="s">
        <v>5010</v>
      </c>
      <c r="O2392" t="s">
        <v>5011</v>
      </c>
      <c r="P2392">
        <v>-3.4000001000000002</v>
      </c>
      <c r="Q2392" t="s">
        <v>5012</v>
      </c>
      <c r="R2392" t="s">
        <v>5013</v>
      </c>
      <c r="S2392">
        <v>20900222</v>
      </c>
      <c r="T2392">
        <v>156.07679999999999</v>
      </c>
      <c r="U2392" t="s">
        <v>31</v>
      </c>
      <c r="V2392" t="s">
        <v>5015</v>
      </c>
      <c r="W2392" t="s">
        <v>23</v>
      </c>
    </row>
    <row r="2393" spans="1:23" x14ac:dyDescent="0.4">
      <c r="A2393">
        <v>2392</v>
      </c>
      <c r="B2393">
        <v>1</v>
      </c>
      <c r="C2393">
        <v>1</v>
      </c>
      <c r="D2393">
        <v>1</v>
      </c>
      <c r="E2393">
        <v>1</v>
      </c>
      <c r="F2393">
        <v>0.233003354247689</v>
      </c>
      <c r="G2393">
        <v>-99.294132845104301</v>
      </c>
      <c r="H2393">
        <v>0.999999999999999</v>
      </c>
      <c r="I2393">
        <v>3.9103335214679902</v>
      </c>
      <c r="J2393" t="s">
        <v>5016</v>
      </c>
      <c r="K2393" t="s">
        <v>25</v>
      </c>
      <c r="L2393" t="s">
        <v>5017</v>
      </c>
      <c r="M2393" t="s">
        <v>5018</v>
      </c>
      <c r="N2393" t="s">
        <v>5019</v>
      </c>
      <c r="O2393" t="s">
        <v>5020</v>
      </c>
      <c r="P2393">
        <v>3.5999998999999998</v>
      </c>
      <c r="Q2393">
        <v>40569</v>
      </c>
      <c r="R2393" t="s">
        <v>5021</v>
      </c>
      <c r="S2393">
        <v>67108866</v>
      </c>
      <c r="T2393">
        <v>257.11722079999998</v>
      </c>
      <c r="U2393" t="s">
        <v>31</v>
      </c>
      <c r="V2393" t="s">
        <v>5022</v>
      </c>
      <c r="W2393" t="s">
        <v>23</v>
      </c>
    </row>
    <row r="2394" spans="1:23" x14ac:dyDescent="0.4">
      <c r="A2394">
        <v>2393</v>
      </c>
      <c r="B2394">
        <v>1</v>
      </c>
      <c r="C2394">
        <v>1</v>
      </c>
      <c r="D2394">
        <v>1</v>
      </c>
      <c r="E2394">
        <v>1</v>
      </c>
      <c r="F2394">
        <v>0.233003354247689</v>
      </c>
      <c r="G2394">
        <v>-99.294132845104301</v>
      </c>
      <c r="H2394" t="s">
        <v>23</v>
      </c>
      <c r="I2394">
        <v>3.9103335214679902</v>
      </c>
      <c r="J2394" t="s">
        <v>5016</v>
      </c>
      <c r="K2394" t="s">
        <v>25</v>
      </c>
      <c r="L2394" t="s">
        <v>5017</v>
      </c>
      <c r="M2394" t="s">
        <v>5018</v>
      </c>
      <c r="N2394" t="s">
        <v>5019</v>
      </c>
      <c r="O2394" t="s">
        <v>5020</v>
      </c>
      <c r="P2394">
        <v>3.5999998999999998</v>
      </c>
      <c r="Q2394">
        <v>40569</v>
      </c>
      <c r="R2394" t="s">
        <v>5021</v>
      </c>
      <c r="S2394">
        <v>67108866</v>
      </c>
      <c r="T2394">
        <v>257.11722079999998</v>
      </c>
      <c r="U2394" t="s">
        <v>31</v>
      </c>
      <c r="V2394" t="s">
        <v>5023</v>
      </c>
      <c r="W2394" t="s">
        <v>23</v>
      </c>
    </row>
    <row r="2395" spans="1:23" x14ac:dyDescent="0.4">
      <c r="A2395">
        <v>2394</v>
      </c>
      <c r="B2395">
        <v>1</v>
      </c>
      <c r="C2395">
        <v>1</v>
      </c>
      <c r="D2395">
        <v>1</v>
      </c>
      <c r="E2395">
        <v>1</v>
      </c>
      <c r="F2395">
        <v>0.23289839385542499</v>
      </c>
      <c r="G2395">
        <v>-290.86308603669698</v>
      </c>
      <c r="H2395">
        <v>0.999999999999999</v>
      </c>
      <c r="I2395">
        <v>8.3739702989492102</v>
      </c>
      <c r="J2395" t="s">
        <v>865</v>
      </c>
      <c r="K2395" t="s">
        <v>25</v>
      </c>
      <c r="L2395" t="s">
        <v>866</v>
      </c>
      <c r="M2395" t="s">
        <v>867</v>
      </c>
      <c r="N2395" t="s">
        <v>868</v>
      </c>
      <c r="O2395" t="s">
        <v>869</v>
      </c>
      <c r="P2395">
        <v>2.9000001000000002</v>
      </c>
      <c r="Q2395">
        <v>78347</v>
      </c>
      <c r="R2395" t="s">
        <v>870</v>
      </c>
      <c r="S2395">
        <v>262146</v>
      </c>
      <c r="T2395">
        <v>449.10783789999999</v>
      </c>
      <c r="U2395" t="s">
        <v>31</v>
      </c>
      <c r="V2395" t="s">
        <v>5024</v>
      </c>
      <c r="W2395" t="s">
        <v>23</v>
      </c>
    </row>
    <row r="2396" spans="1:23" x14ac:dyDescent="0.4">
      <c r="A2396">
        <v>2395</v>
      </c>
      <c r="B2396">
        <v>1</v>
      </c>
      <c r="C2396">
        <v>1</v>
      </c>
      <c r="D2396">
        <v>1</v>
      </c>
      <c r="E2396">
        <v>1</v>
      </c>
      <c r="F2396">
        <v>0.23289839385542499</v>
      </c>
      <c r="G2396">
        <v>-290.86308603669698</v>
      </c>
      <c r="H2396" t="s">
        <v>23</v>
      </c>
      <c r="I2396">
        <v>8.3739702989492102</v>
      </c>
      <c r="J2396" t="s">
        <v>865</v>
      </c>
      <c r="K2396" t="s">
        <v>25</v>
      </c>
      <c r="L2396" t="s">
        <v>866</v>
      </c>
      <c r="M2396" t="s">
        <v>867</v>
      </c>
      <c r="N2396" t="s">
        <v>868</v>
      </c>
      <c r="O2396" t="s">
        <v>869</v>
      </c>
      <c r="P2396">
        <v>2.9000001000000002</v>
      </c>
      <c r="Q2396">
        <v>78347</v>
      </c>
      <c r="R2396" t="s">
        <v>870</v>
      </c>
      <c r="S2396">
        <v>262146</v>
      </c>
      <c r="T2396">
        <v>449.10783789999999</v>
      </c>
      <c r="U2396" t="s">
        <v>31</v>
      </c>
      <c r="V2396" t="s">
        <v>5025</v>
      </c>
      <c r="W2396" t="s">
        <v>23</v>
      </c>
    </row>
    <row r="2397" spans="1:23" x14ac:dyDescent="0.4">
      <c r="A2397">
        <v>2396</v>
      </c>
      <c r="B2397">
        <v>1</v>
      </c>
      <c r="C2397">
        <v>1</v>
      </c>
      <c r="D2397">
        <v>1</v>
      </c>
      <c r="E2397">
        <v>1</v>
      </c>
      <c r="F2397">
        <v>0.23289349916179899</v>
      </c>
      <c r="G2397">
        <v>-29.918016929506301</v>
      </c>
      <c r="H2397" t="s">
        <v>23</v>
      </c>
      <c r="I2397">
        <v>20.001042955686501</v>
      </c>
      <c r="J2397" t="s">
        <v>1690</v>
      </c>
      <c r="K2397" t="s">
        <v>25</v>
      </c>
      <c r="L2397" t="s">
        <v>1691</v>
      </c>
      <c r="M2397" t="s">
        <v>1692</v>
      </c>
      <c r="N2397" t="s">
        <v>1693</v>
      </c>
      <c r="O2397" t="s">
        <v>1694</v>
      </c>
      <c r="P2397">
        <v>-0.89999997600000003</v>
      </c>
      <c r="Q2397" t="s">
        <v>1695</v>
      </c>
      <c r="R2397" t="s">
        <v>1696</v>
      </c>
      <c r="S2397">
        <v>8677533822</v>
      </c>
      <c r="T2397">
        <v>595.1657467</v>
      </c>
      <c r="U2397" t="s">
        <v>31</v>
      </c>
      <c r="V2397" t="s">
        <v>5026</v>
      </c>
      <c r="W2397" t="s">
        <v>23</v>
      </c>
    </row>
    <row r="2398" spans="1:23" x14ac:dyDescent="0.4">
      <c r="A2398">
        <v>2397</v>
      </c>
      <c r="B2398">
        <v>1</v>
      </c>
      <c r="C2398">
        <v>1</v>
      </c>
      <c r="D2398">
        <v>1</v>
      </c>
      <c r="E2398">
        <v>1</v>
      </c>
      <c r="F2398">
        <v>0.23289349916179899</v>
      </c>
      <c r="G2398">
        <v>-29.918016929506301</v>
      </c>
      <c r="H2398">
        <v>0.999999999999999</v>
      </c>
      <c r="I2398">
        <v>20.001042955686501</v>
      </c>
      <c r="J2398" t="s">
        <v>1690</v>
      </c>
      <c r="K2398" t="s">
        <v>25</v>
      </c>
      <c r="L2398" t="s">
        <v>1691</v>
      </c>
      <c r="M2398" t="s">
        <v>1692</v>
      </c>
      <c r="N2398" t="s">
        <v>1693</v>
      </c>
      <c r="O2398" t="s">
        <v>1694</v>
      </c>
      <c r="P2398">
        <v>-0.89999997600000003</v>
      </c>
      <c r="Q2398" t="s">
        <v>1695</v>
      </c>
      <c r="R2398" t="s">
        <v>1696</v>
      </c>
      <c r="S2398">
        <v>8677533822</v>
      </c>
      <c r="T2398">
        <v>595.1657467</v>
      </c>
      <c r="U2398" t="s">
        <v>31</v>
      </c>
      <c r="V2398" t="s">
        <v>5027</v>
      </c>
      <c r="W2398" t="s">
        <v>23</v>
      </c>
    </row>
    <row r="2399" spans="1:23" x14ac:dyDescent="0.4">
      <c r="A2399">
        <v>2398</v>
      </c>
      <c r="B2399">
        <v>1</v>
      </c>
      <c r="C2399">
        <v>2</v>
      </c>
      <c r="D2399">
        <v>1</v>
      </c>
      <c r="E2399">
        <v>1</v>
      </c>
      <c r="F2399">
        <v>0.23265132346175799</v>
      </c>
      <c r="G2399">
        <v>-47.090546818439002</v>
      </c>
      <c r="H2399">
        <v>0.999999999999999</v>
      </c>
      <c r="I2399">
        <v>32.212830986298897</v>
      </c>
      <c r="J2399" t="s">
        <v>2455</v>
      </c>
      <c r="K2399" t="s">
        <v>25</v>
      </c>
      <c r="L2399" t="s">
        <v>4103</v>
      </c>
      <c r="M2399" t="s">
        <v>4104</v>
      </c>
      <c r="N2399" t="s">
        <v>4105</v>
      </c>
      <c r="O2399" t="s">
        <v>4106</v>
      </c>
      <c r="P2399">
        <v>-1.89999998</v>
      </c>
      <c r="Q2399">
        <v>44258847</v>
      </c>
      <c r="R2399" t="s">
        <v>4107</v>
      </c>
      <c r="S2399">
        <v>3178514</v>
      </c>
      <c r="T2399">
        <v>741.22365549999995</v>
      </c>
      <c r="U2399" t="s">
        <v>31</v>
      </c>
      <c r="V2399" t="s">
        <v>5028</v>
      </c>
      <c r="W2399" t="s">
        <v>23</v>
      </c>
    </row>
    <row r="2400" spans="1:23" x14ac:dyDescent="0.4">
      <c r="A2400">
        <v>2399</v>
      </c>
      <c r="B2400">
        <v>1</v>
      </c>
      <c r="C2400">
        <v>2</v>
      </c>
      <c r="D2400">
        <v>1</v>
      </c>
      <c r="E2400">
        <v>1</v>
      </c>
      <c r="F2400">
        <v>0.23265132346175799</v>
      </c>
      <c r="G2400">
        <v>-47.090546818439002</v>
      </c>
      <c r="H2400" t="s">
        <v>23</v>
      </c>
      <c r="I2400">
        <v>32.212830986298897</v>
      </c>
      <c r="J2400" t="s">
        <v>2455</v>
      </c>
      <c r="K2400" t="s">
        <v>25</v>
      </c>
      <c r="L2400" t="s">
        <v>4103</v>
      </c>
      <c r="M2400" t="s">
        <v>4104</v>
      </c>
      <c r="N2400" t="s">
        <v>4105</v>
      </c>
      <c r="O2400" t="s">
        <v>4106</v>
      </c>
      <c r="P2400">
        <v>-1.89999998</v>
      </c>
      <c r="Q2400">
        <v>44258847</v>
      </c>
      <c r="R2400" t="s">
        <v>4107</v>
      </c>
      <c r="S2400">
        <v>3178514</v>
      </c>
      <c r="T2400">
        <v>741.22365549999995</v>
      </c>
      <c r="U2400" t="s">
        <v>31</v>
      </c>
      <c r="V2400" t="s">
        <v>5029</v>
      </c>
      <c r="W2400" t="s">
        <v>23</v>
      </c>
    </row>
    <row r="2401" spans="1:23" x14ac:dyDescent="0.4">
      <c r="A2401">
        <v>2400</v>
      </c>
      <c r="B2401">
        <v>1</v>
      </c>
      <c r="C2401">
        <v>1</v>
      </c>
      <c r="D2401">
        <v>1</v>
      </c>
      <c r="E2401">
        <v>2</v>
      </c>
      <c r="F2401">
        <v>0.23192413535200801</v>
      </c>
      <c r="G2401">
        <v>-28.554656763593101</v>
      </c>
      <c r="H2401" t="s">
        <v>23</v>
      </c>
      <c r="I2401">
        <v>14.519460558706699</v>
      </c>
      <c r="J2401" t="s">
        <v>3740</v>
      </c>
      <c r="K2401" t="s">
        <v>25</v>
      </c>
      <c r="L2401" t="s">
        <v>3741</v>
      </c>
      <c r="M2401" t="s">
        <v>3742</v>
      </c>
      <c r="N2401" t="s">
        <v>3743</v>
      </c>
      <c r="O2401" t="s">
        <v>3744</v>
      </c>
      <c r="P2401">
        <v>-2.7000000499999999</v>
      </c>
      <c r="Q2401" t="s">
        <v>3745</v>
      </c>
      <c r="R2401" t="s">
        <v>3746</v>
      </c>
      <c r="S2401">
        <v>120515454</v>
      </c>
      <c r="T2401">
        <v>458.16568710000001</v>
      </c>
      <c r="U2401" t="s">
        <v>31</v>
      </c>
      <c r="V2401" t="s">
        <v>5030</v>
      </c>
      <c r="W2401" t="s">
        <v>23</v>
      </c>
    </row>
    <row r="2402" spans="1:23" x14ac:dyDescent="0.4">
      <c r="A2402">
        <v>2401</v>
      </c>
      <c r="B2402">
        <v>1</v>
      </c>
      <c r="C2402">
        <v>1</v>
      </c>
      <c r="D2402">
        <v>1</v>
      </c>
      <c r="E2402">
        <v>2</v>
      </c>
      <c r="F2402">
        <v>0.23192413535200801</v>
      </c>
      <c r="G2402">
        <v>-28.554656763593101</v>
      </c>
      <c r="H2402">
        <v>0.66180904522613004</v>
      </c>
      <c r="I2402">
        <v>14.519460558706699</v>
      </c>
      <c r="J2402" t="s">
        <v>3740</v>
      </c>
      <c r="K2402" t="s">
        <v>25</v>
      </c>
      <c r="L2402" t="s">
        <v>3741</v>
      </c>
      <c r="M2402" t="s">
        <v>3742</v>
      </c>
      <c r="N2402" t="s">
        <v>3743</v>
      </c>
      <c r="O2402" t="s">
        <v>3744</v>
      </c>
      <c r="P2402">
        <v>-2.7000000499999999</v>
      </c>
      <c r="Q2402" t="s">
        <v>3745</v>
      </c>
      <c r="R2402" t="s">
        <v>3746</v>
      </c>
      <c r="S2402">
        <v>120515454</v>
      </c>
      <c r="T2402">
        <v>458.16568710000001</v>
      </c>
      <c r="U2402" t="s">
        <v>31</v>
      </c>
      <c r="V2402" t="s">
        <v>5031</v>
      </c>
      <c r="W2402" t="s">
        <v>23</v>
      </c>
    </row>
    <row r="2403" spans="1:23" x14ac:dyDescent="0.4">
      <c r="A2403">
        <v>2402</v>
      </c>
      <c r="B2403">
        <v>1</v>
      </c>
      <c r="C2403">
        <v>2</v>
      </c>
      <c r="D2403">
        <v>1</v>
      </c>
      <c r="E2403">
        <v>2</v>
      </c>
      <c r="F2403">
        <v>0.231557236848872</v>
      </c>
      <c r="G2403">
        <v>-29.2418598477648</v>
      </c>
      <c r="H2403">
        <v>0.70251256281407004</v>
      </c>
      <c r="I2403">
        <v>56.916144358171302</v>
      </c>
      <c r="J2403" t="s">
        <v>1785</v>
      </c>
      <c r="K2403" t="s">
        <v>25</v>
      </c>
      <c r="L2403" t="s">
        <v>1786</v>
      </c>
      <c r="M2403" t="s">
        <v>1787</v>
      </c>
      <c r="N2403" t="s">
        <v>1788</v>
      </c>
      <c r="O2403" t="s">
        <v>1789</v>
      </c>
      <c r="P2403">
        <v>2.6577415499999999</v>
      </c>
      <c r="Q2403" t="s">
        <v>1790</v>
      </c>
      <c r="R2403" t="s">
        <v>1791</v>
      </c>
      <c r="S2403">
        <v>20900222</v>
      </c>
      <c r="T2403">
        <v>255.0651853</v>
      </c>
      <c r="U2403" t="s">
        <v>31</v>
      </c>
      <c r="V2403" t="s">
        <v>5032</v>
      </c>
      <c r="W2403" t="s">
        <v>23</v>
      </c>
    </row>
    <row r="2404" spans="1:23" x14ac:dyDescent="0.4">
      <c r="A2404">
        <v>2403</v>
      </c>
      <c r="B2404">
        <v>1</v>
      </c>
      <c r="C2404">
        <v>1</v>
      </c>
      <c r="D2404">
        <v>1</v>
      </c>
      <c r="E2404">
        <v>1</v>
      </c>
      <c r="F2404">
        <v>0.23150108883985801</v>
      </c>
      <c r="G2404">
        <v>-563.35158896639302</v>
      </c>
      <c r="H2404">
        <v>0.999999999999999</v>
      </c>
      <c r="I2404">
        <v>33.914320570068298</v>
      </c>
      <c r="J2404" t="s">
        <v>4601</v>
      </c>
      <c r="K2404" t="s">
        <v>25</v>
      </c>
      <c r="L2404" t="s">
        <v>5033</v>
      </c>
      <c r="M2404" t="s">
        <v>5034</v>
      </c>
      <c r="N2404" t="s">
        <v>28</v>
      </c>
      <c r="O2404" t="s">
        <v>5035</v>
      </c>
      <c r="P2404">
        <v>-0.60000002399999997</v>
      </c>
      <c r="Q2404" t="s">
        <v>5036</v>
      </c>
      <c r="R2404" t="s">
        <v>5037</v>
      </c>
      <c r="S2404">
        <v>19589410</v>
      </c>
      <c r="T2404">
        <v>513.18675689999998</v>
      </c>
      <c r="U2404" t="s">
        <v>31</v>
      </c>
      <c r="V2404" t="s">
        <v>5038</v>
      </c>
      <c r="W2404" t="s">
        <v>23</v>
      </c>
    </row>
    <row r="2405" spans="1:23" x14ac:dyDescent="0.4">
      <c r="A2405">
        <v>2404</v>
      </c>
      <c r="B2405">
        <v>1</v>
      </c>
      <c r="C2405">
        <v>1</v>
      </c>
      <c r="D2405">
        <v>1</v>
      </c>
      <c r="E2405">
        <v>1</v>
      </c>
      <c r="F2405">
        <v>0.23150108883985801</v>
      </c>
      <c r="G2405">
        <v>-563.35158896639302</v>
      </c>
      <c r="H2405" t="s">
        <v>23</v>
      </c>
      <c r="I2405">
        <v>33.914320570068298</v>
      </c>
      <c r="J2405" t="s">
        <v>4601</v>
      </c>
      <c r="K2405" t="s">
        <v>25</v>
      </c>
      <c r="L2405" t="s">
        <v>5033</v>
      </c>
      <c r="M2405" t="s">
        <v>5034</v>
      </c>
      <c r="N2405" t="s">
        <v>28</v>
      </c>
      <c r="O2405" t="s">
        <v>5035</v>
      </c>
      <c r="P2405">
        <v>-0.60000002399999997</v>
      </c>
      <c r="Q2405" t="s">
        <v>5036</v>
      </c>
      <c r="R2405" t="s">
        <v>5037</v>
      </c>
      <c r="S2405">
        <v>19589410</v>
      </c>
      <c r="T2405">
        <v>513.18675689999998</v>
      </c>
      <c r="U2405" t="s">
        <v>31</v>
      </c>
      <c r="V2405" t="s">
        <v>5039</v>
      </c>
      <c r="W2405" t="s">
        <v>23</v>
      </c>
    </row>
    <row r="2406" spans="1:23" x14ac:dyDescent="0.4">
      <c r="A2406">
        <v>2405</v>
      </c>
      <c r="B2406">
        <v>1</v>
      </c>
      <c r="C2406">
        <v>1</v>
      </c>
      <c r="D2406">
        <v>1</v>
      </c>
      <c r="E2406">
        <v>1</v>
      </c>
      <c r="F2406">
        <v>0.231427156637866</v>
      </c>
      <c r="G2406">
        <v>-23.424603714528601</v>
      </c>
      <c r="H2406">
        <v>0.999999999999999</v>
      </c>
      <c r="I2406">
        <v>12.1396362970045</v>
      </c>
      <c r="J2406" t="s">
        <v>3030</v>
      </c>
      <c r="K2406" t="s">
        <v>25</v>
      </c>
      <c r="L2406" t="s">
        <v>3031</v>
      </c>
      <c r="M2406" t="s">
        <v>3032</v>
      </c>
      <c r="N2406" t="s">
        <v>3033</v>
      </c>
      <c r="O2406" t="s">
        <v>3034</v>
      </c>
      <c r="P2406">
        <v>-1</v>
      </c>
      <c r="Q2406" t="s">
        <v>3035</v>
      </c>
      <c r="R2406" t="s">
        <v>3036</v>
      </c>
      <c r="S2406">
        <v>8677548158</v>
      </c>
      <c r="T2406">
        <v>625.17631140000003</v>
      </c>
      <c r="U2406" t="s">
        <v>31</v>
      </c>
      <c r="V2406" t="s">
        <v>5040</v>
      </c>
      <c r="W2406" t="s">
        <v>23</v>
      </c>
    </row>
    <row r="2407" spans="1:23" x14ac:dyDescent="0.4">
      <c r="A2407">
        <v>2406</v>
      </c>
      <c r="B2407">
        <v>1</v>
      </c>
      <c r="C2407">
        <v>1</v>
      </c>
      <c r="D2407">
        <v>1</v>
      </c>
      <c r="E2407">
        <v>1</v>
      </c>
      <c r="F2407">
        <v>0.231427156637866</v>
      </c>
      <c r="G2407">
        <v>-23.424603714528601</v>
      </c>
      <c r="H2407" t="s">
        <v>23</v>
      </c>
      <c r="I2407">
        <v>12.1396362970045</v>
      </c>
      <c r="J2407" t="s">
        <v>3030</v>
      </c>
      <c r="K2407" t="s">
        <v>25</v>
      </c>
      <c r="L2407" t="s">
        <v>3031</v>
      </c>
      <c r="M2407" t="s">
        <v>3032</v>
      </c>
      <c r="N2407" t="s">
        <v>3033</v>
      </c>
      <c r="O2407" t="s">
        <v>3034</v>
      </c>
      <c r="P2407">
        <v>-1</v>
      </c>
      <c r="Q2407" t="s">
        <v>3035</v>
      </c>
      <c r="R2407" t="s">
        <v>3036</v>
      </c>
      <c r="S2407">
        <v>8677548158</v>
      </c>
      <c r="T2407">
        <v>625.17631140000003</v>
      </c>
      <c r="U2407" t="s">
        <v>31</v>
      </c>
      <c r="V2407" t="s">
        <v>5041</v>
      </c>
      <c r="W2407" t="s">
        <v>23</v>
      </c>
    </row>
    <row r="2408" spans="1:23" x14ac:dyDescent="0.4">
      <c r="A2408">
        <v>2407</v>
      </c>
      <c r="B2408">
        <v>1</v>
      </c>
      <c r="C2408">
        <v>1</v>
      </c>
      <c r="D2408">
        <v>1</v>
      </c>
      <c r="E2408">
        <v>1</v>
      </c>
      <c r="F2408">
        <v>0.23125461364571001</v>
      </c>
      <c r="G2408">
        <v>-31.2640162474394</v>
      </c>
      <c r="H2408">
        <v>0.999999999999999</v>
      </c>
      <c r="I2408">
        <v>59.352288634839297</v>
      </c>
      <c r="J2408" t="s">
        <v>1785</v>
      </c>
      <c r="K2408" t="s">
        <v>25</v>
      </c>
      <c r="L2408" t="s">
        <v>1786</v>
      </c>
      <c r="M2408" t="s">
        <v>1787</v>
      </c>
      <c r="N2408" t="s">
        <v>1788</v>
      </c>
      <c r="O2408" t="s">
        <v>1789</v>
      </c>
      <c r="P2408">
        <v>2.6577415499999999</v>
      </c>
      <c r="Q2408" t="s">
        <v>1790</v>
      </c>
      <c r="R2408" t="s">
        <v>1791</v>
      </c>
      <c r="S2408">
        <v>20900222</v>
      </c>
      <c r="T2408">
        <v>255.0651853</v>
      </c>
      <c r="U2408" t="s">
        <v>31</v>
      </c>
      <c r="V2408" t="s">
        <v>5042</v>
      </c>
      <c r="W2408" t="s">
        <v>23</v>
      </c>
    </row>
    <row r="2409" spans="1:23" x14ac:dyDescent="0.4">
      <c r="A2409">
        <v>2408</v>
      </c>
      <c r="B2409">
        <v>1</v>
      </c>
      <c r="C2409">
        <v>1</v>
      </c>
      <c r="D2409">
        <v>1</v>
      </c>
      <c r="E2409">
        <v>1</v>
      </c>
      <c r="F2409">
        <v>0.23125461364571001</v>
      </c>
      <c r="G2409">
        <v>-31.2640162474394</v>
      </c>
      <c r="H2409" t="s">
        <v>23</v>
      </c>
      <c r="I2409">
        <v>59.352288634839297</v>
      </c>
      <c r="J2409" t="s">
        <v>1785</v>
      </c>
      <c r="K2409" t="s">
        <v>25</v>
      </c>
      <c r="L2409" t="s">
        <v>1786</v>
      </c>
      <c r="M2409" t="s">
        <v>1787</v>
      </c>
      <c r="N2409" t="s">
        <v>1788</v>
      </c>
      <c r="O2409" t="s">
        <v>1789</v>
      </c>
      <c r="P2409">
        <v>2.6577415499999999</v>
      </c>
      <c r="Q2409" t="s">
        <v>1790</v>
      </c>
      <c r="R2409" t="s">
        <v>1791</v>
      </c>
      <c r="S2409">
        <v>20900222</v>
      </c>
      <c r="T2409">
        <v>255.0651853</v>
      </c>
      <c r="U2409" t="s">
        <v>31</v>
      </c>
      <c r="V2409" t="s">
        <v>5043</v>
      </c>
      <c r="W2409" t="s">
        <v>23</v>
      </c>
    </row>
    <row r="2410" spans="1:23" x14ac:dyDescent="0.4">
      <c r="A2410">
        <v>2409</v>
      </c>
      <c r="B2410">
        <v>1</v>
      </c>
      <c r="C2410">
        <v>2</v>
      </c>
      <c r="D2410">
        <v>1</v>
      </c>
      <c r="E2410">
        <v>2</v>
      </c>
      <c r="F2410">
        <v>0.23123633248949399</v>
      </c>
      <c r="G2410">
        <v>-138.14833659876399</v>
      </c>
      <c r="H2410">
        <v>0.97839195979899496</v>
      </c>
      <c r="I2410">
        <v>55.571872547885803</v>
      </c>
      <c r="J2410" t="s">
        <v>1381</v>
      </c>
      <c r="K2410" t="s">
        <v>25</v>
      </c>
      <c r="L2410" t="s">
        <v>4224</v>
      </c>
      <c r="M2410" t="s">
        <v>4225</v>
      </c>
      <c r="N2410" t="s">
        <v>28</v>
      </c>
      <c r="O2410" t="s">
        <v>4226</v>
      </c>
      <c r="P2410">
        <v>-0.35366678200000001</v>
      </c>
      <c r="R2410" t="s">
        <v>4227</v>
      </c>
      <c r="S2410">
        <v>3178496</v>
      </c>
      <c r="T2410">
        <v>595.20213220000005</v>
      </c>
      <c r="U2410" t="s">
        <v>31</v>
      </c>
      <c r="V2410" t="s">
        <v>5044</v>
      </c>
      <c r="W2410" t="s">
        <v>23</v>
      </c>
    </row>
    <row r="2411" spans="1:23" x14ac:dyDescent="0.4">
      <c r="A2411">
        <v>2410</v>
      </c>
      <c r="B2411">
        <v>1</v>
      </c>
      <c r="C2411">
        <v>1</v>
      </c>
      <c r="D2411">
        <v>1</v>
      </c>
      <c r="E2411">
        <v>1</v>
      </c>
      <c r="F2411">
        <v>0.23105579525542</v>
      </c>
      <c r="G2411">
        <v>-135.31780564105901</v>
      </c>
      <c r="H2411" t="s">
        <v>23</v>
      </c>
      <c r="I2411">
        <v>34.498694153181802</v>
      </c>
      <c r="J2411" t="s">
        <v>2341</v>
      </c>
      <c r="K2411" t="s">
        <v>25</v>
      </c>
      <c r="L2411" t="s">
        <v>2717</v>
      </c>
      <c r="M2411" t="s">
        <v>2718</v>
      </c>
      <c r="N2411" t="s">
        <v>2719</v>
      </c>
      <c r="O2411" t="s">
        <v>2720</v>
      </c>
      <c r="P2411">
        <v>1.12928009</v>
      </c>
      <c r="Q2411" t="s">
        <v>2721</v>
      </c>
      <c r="R2411" t="s">
        <v>2722</v>
      </c>
      <c r="S2411">
        <v>51559696738</v>
      </c>
      <c r="T2411">
        <v>182.08116999999999</v>
      </c>
      <c r="U2411" t="s">
        <v>31</v>
      </c>
      <c r="V2411" t="s">
        <v>5045</v>
      </c>
      <c r="W2411" t="s">
        <v>23</v>
      </c>
    </row>
    <row r="2412" spans="1:23" x14ac:dyDescent="0.4">
      <c r="A2412">
        <v>2411</v>
      </c>
      <c r="B2412">
        <v>1</v>
      </c>
      <c r="C2412">
        <v>1</v>
      </c>
      <c r="D2412">
        <v>1</v>
      </c>
      <c r="E2412">
        <v>1</v>
      </c>
      <c r="F2412">
        <v>0.23105579525542</v>
      </c>
      <c r="G2412">
        <v>-135.31780564105901</v>
      </c>
      <c r="H2412">
        <v>0.999999999999999</v>
      </c>
      <c r="I2412">
        <v>34.498694153181802</v>
      </c>
      <c r="J2412" t="s">
        <v>2341</v>
      </c>
      <c r="K2412" t="s">
        <v>25</v>
      </c>
      <c r="L2412" t="s">
        <v>2717</v>
      </c>
      <c r="M2412" t="s">
        <v>2718</v>
      </c>
      <c r="N2412" t="s">
        <v>2719</v>
      </c>
      <c r="O2412" t="s">
        <v>2720</v>
      </c>
      <c r="P2412">
        <v>1.12928009</v>
      </c>
      <c r="Q2412" t="s">
        <v>2721</v>
      </c>
      <c r="R2412" t="s">
        <v>2722</v>
      </c>
      <c r="S2412">
        <v>51559696738</v>
      </c>
      <c r="T2412">
        <v>182.08116999999999</v>
      </c>
      <c r="U2412" t="s">
        <v>31</v>
      </c>
      <c r="V2412" t="s">
        <v>5046</v>
      </c>
      <c r="W2412" t="s">
        <v>23</v>
      </c>
    </row>
    <row r="2413" spans="1:23" x14ac:dyDescent="0.4">
      <c r="A2413">
        <v>2412</v>
      </c>
      <c r="B2413">
        <v>1</v>
      </c>
      <c r="C2413">
        <v>1</v>
      </c>
      <c r="D2413">
        <v>1</v>
      </c>
      <c r="E2413">
        <v>1</v>
      </c>
      <c r="F2413">
        <v>0.23097509972514599</v>
      </c>
      <c r="G2413">
        <v>-18.381624577155101</v>
      </c>
      <c r="H2413" t="s">
        <v>23</v>
      </c>
      <c r="I2413">
        <v>14.267512779400199</v>
      </c>
      <c r="J2413" t="s">
        <v>1690</v>
      </c>
      <c r="K2413" t="s">
        <v>25</v>
      </c>
      <c r="L2413" t="s">
        <v>4503</v>
      </c>
      <c r="M2413" t="s">
        <v>4504</v>
      </c>
      <c r="N2413" t="s">
        <v>4505</v>
      </c>
      <c r="O2413" t="s">
        <v>4506</v>
      </c>
      <c r="P2413">
        <v>-0.40000000600000002</v>
      </c>
      <c r="Q2413" t="s">
        <v>4507</v>
      </c>
      <c r="R2413" t="s">
        <v>4508</v>
      </c>
      <c r="S2413">
        <v>19980382</v>
      </c>
      <c r="T2413">
        <v>595.1657467</v>
      </c>
      <c r="U2413" t="s">
        <v>31</v>
      </c>
      <c r="V2413" t="s">
        <v>5047</v>
      </c>
      <c r="W2413" t="s">
        <v>23</v>
      </c>
    </row>
    <row r="2414" spans="1:23" x14ac:dyDescent="0.4">
      <c r="A2414">
        <v>2413</v>
      </c>
      <c r="B2414">
        <v>1</v>
      </c>
      <c r="C2414">
        <v>1</v>
      </c>
      <c r="D2414">
        <v>1</v>
      </c>
      <c r="E2414">
        <v>1</v>
      </c>
      <c r="F2414">
        <v>0.23097509972514599</v>
      </c>
      <c r="G2414">
        <v>-18.381624577155101</v>
      </c>
      <c r="H2414">
        <v>0.999999999999999</v>
      </c>
      <c r="I2414">
        <v>14.267512779400199</v>
      </c>
      <c r="J2414" t="s">
        <v>1690</v>
      </c>
      <c r="K2414" t="s">
        <v>25</v>
      </c>
      <c r="L2414" t="s">
        <v>4503</v>
      </c>
      <c r="M2414" t="s">
        <v>4504</v>
      </c>
      <c r="N2414" t="s">
        <v>4505</v>
      </c>
      <c r="O2414" t="s">
        <v>4506</v>
      </c>
      <c r="P2414">
        <v>-0.40000000600000002</v>
      </c>
      <c r="Q2414" t="s">
        <v>4507</v>
      </c>
      <c r="R2414" t="s">
        <v>4508</v>
      </c>
      <c r="S2414">
        <v>19980382</v>
      </c>
      <c r="T2414">
        <v>595.1657467</v>
      </c>
      <c r="U2414" t="s">
        <v>31</v>
      </c>
      <c r="V2414" t="s">
        <v>5048</v>
      </c>
      <c r="W2414" t="s">
        <v>23</v>
      </c>
    </row>
    <row r="2415" spans="1:23" x14ac:dyDescent="0.4">
      <c r="A2415">
        <v>2414</v>
      </c>
      <c r="B2415">
        <v>1</v>
      </c>
      <c r="C2415">
        <v>1</v>
      </c>
      <c r="D2415">
        <v>1</v>
      </c>
      <c r="E2415">
        <v>1</v>
      </c>
      <c r="F2415">
        <v>0.23072213543037301</v>
      </c>
      <c r="G2415">
        <v>-73.187177093798994</v>
      </c>
      <c r="H2415" t="s">
        <v>23</v>
      </c>
      <c r="I2415">
        <v>22.3162443473013</v>
      </c>
      <c r="J2415" t="s">
        <v>2096</v>
      </c>
      <c r="K2415" t="s">
        <v>25</v>
      </c>
      <c r="L2415" t="s">
        <v>2097</v>
      </c>
      <c r="M2415" t="s">
        <v>2098</v>
      </c>
      <c r="N2415" t="s">
        <v>2099</v>
      </c>
      <c r="O2415" t="s">
        <v>2100</v>
      </c>
      <c r="P2415">
        <v>0.77951866400000003</v>
      </c>
      <c r="Q2415">
        <v>5289480</v>
      </c>
      <c r="R2415" t="s">
        <v>2101</v>
      </c>
      <c r="S2415">
        <v>16777218</v>
      </c>
      <c r="T2415">
        <v>179.03388509999999</v>
      </c>
      <c r="U2415" t="s">
        <v>31</v>
      </c>
      <c r="V2415" t="s">
        <v>5049</v>
      </c>
      <c r="W2415" t="s">
        <v>23</v>
      </c>
    </row>
    <row r="2416" spans="1:23" x14ac:dyDescent="0.4">
      <c r="A2416">
        <v>2415</v>
      </c>
      <c r="B2416">
        <v>1</v>
      </c>
      <c r="C2416">
        <v>1</v>
      </c>
      <c r="D2416">
        <v>1</v>
      </c>
      <c r="E2416">
        <v>1</v>
      </c>
      <c r="F2416">
        <v>0.23072213543037301</v>
      </c>
      <c r="G2416">
        <v>-73.187177093798994</v>
      </c>
      <c r="H2416">
        <v>0.999999999999999</v>
      </c>
      <c r="I2416">
        <v>22.3162443473013</v>
      </c>
      <c r="J2416" t="s">
        <v>2096</v>
      </c>
      <c r="K2416" t="s">
        <v>25</v>
      </c>
      <c r="L2416" t="s">
        <v>2097</v>
      </c>
      <c r="M2416" t="s">
        <v>2098</v>
      </c>
      <c r="N2416" t="s">
        <v>2099</v>
      </c>
      <c r="O2416" t="s">
        <v>2100</v>
      </c>
      <c r="P2416">
        <v>0.77951866400000003</v>
      </c>
      <c r="Q2416">
        <v>5289480</v>
      </c>
      <c r="R2416" t="s">
        <v>2101</v>
      </c>
      <c r="S2416">
        <v>16777218</v>
      </c>
      <c r="T2416">
        <v>179.03388509999999</v>
      </c>
      <c r="U2416" t="s">
        <v>31</v>
      </c>
      <c r="V2416" t="s">
        <v>5050</v>
      </c>
      <c r="W2416" t="s">
        <v>23</v>
      </c>
    </row>
    <row r="2417" spans="1:23" x14ac:dyDescent="0.4">
      <c r="A2417">
        <v>2416</v>
      </c>
      <c r="B2417">
        <v>1</v>
      </c>
      <c r="C2417">
        <v>1</v>
      </c>
      <c r="D2417">
        <v>1</v>
      </c>
      <c r="E2417">
        <v>1</v>
      </c>
      <c r="F2417">
        <v>0.23071676415106701</v>
      </c>
      <c r="G2417">
        <v>-284.60584195242097</v>
      </c>
      <c r="H2417" t="s">
        <v>23</v>
      </c>
      <c r="I2417">
        <v>7.2119077150755198</v>
      </c>
      <c r="J2417" t="s">
        <v>5051</v>
      </c>
      <c r="K2417" t="s">
        <v>25</v>
      </c>
      <c r="L2417" t="s">
        <v>5052</v>
      </c>
      <c r="M2417" t="s">
        <v>5053</v>
      </c>
      <c r="N2417" t="s">
        <v>28</v>
      </c>
      <c r="O2417" t="s">
        <v>5054</v>
      </c>
      <c r="P2417">
        <v>-2.7000000499999999</v>
      </c>
      <c r="Q2417" t="s">
        <v>5055</v>
      </c>
      <c r="R2417" t="s">
        <v>5056</v>
      </c>
      <c r="S2417">
        <v>3178498</v>
      </c>
      <c r="T2417">
        <v>449.10783789999999</v>
      </c>
      <c r="U2417" t="s">
        <v>31</v>
      </c>
      <c r="V2417" t="s">
        <v>5057</v>
      </c>
      <c r="W2417" t="s">
        <v>23</v>
      </c>
    </row>
    <row r="2418" spans="1:23" x14ac:dyDescent="0.4">
      <c r="A2418">
        <v>2417</v>
      </c>
      <c r="B2418">
        <v>1</v>
      </c>
      <c r="C2418">
        <v>1</v>
      </c>
      <c r="D2418">
        <v>1</v>
      </c>
      <c r="E2418">
        <v>1</v>
      </c>
      <c r="F2418">
        <v>0.23071676415106701</v>
      </c>
      <c r="G2418">
        <v>-284.60584195242097</v>
      </c>
      <c r="H2418">
        <v>0.999999999999999</v>
      </c>
      <c r="I2418">
        <v>7.2119077150755198</v>
      </c>
      <c r="J2418" t="s">
        <v>5051</v>
      </c>
      <c r="K2418" t="s">
        <v>25</v>
      </c>
      <c r="L2418" t="s">
        <v>5052</v>
      </c>
      <c r="M2418" t="s">
        <v>5053</v>
      </c>
      <c r="N2418" t="s">
        <v>28</v>
      </c>
      <c r="O2418" t="s">
        <v>5054</v>
      </c>
      <c r="P2418">
        <v>-2.7000000499999999</v>
      </c>
      <c r="Q2418" t="s">
        <v>5055</v>
      </c>
      <c r="R2418" t="s">
        <v>5056</v>
      </c>
      <c r="S2418">
        <v>3178498</v>
      </c>
      <c r="T2418">
        <v>449.10783789999999</v>
      </c>
      <c r="U2418" t="s">
        <v>31</v>
      </c>
      <c r="V2418" t="s">
        <v>5058</v>
      </c>
      <c r="W2418" t="s">
        <v>23</v>
      </c>
    </row>
    <row r="2419" spans="1:23" x14ac:dyDescent="0.4">
      <c r="A2419">
        <v>2418</v>
      </c>
      <c r="B2419">
        <v>1</v>
      </c>
      <c r="C2419">
        <v>1</v>
      </c>
      <c r="D2419">
        <v>1</v>
      </c>
      <c r="E2419">
        <v>1</v>
      </c>
      <c r="F2419">
        <v>0.23064887708620899</v>
      </c>
      <c r="G2419">
        <v>-176.51474937991901</v>
      </c>
      <c r="H2419">
        <v>0.999999999999999</v>
      </c>
      <c r="I2419">
        <v>56.404973854057303</v>
      </c>
      <c r="J2419" t="s">
        <v>707</v>
      </c>
      <c r="K2419" t="s">
        <v>25</v>
      </c>
      <c r="L2419" t="s">
        <v>2298</v>
      </c>
      <c r="M2419" t="s">
        <v>2299</v>
      </c>
      <c r="N2419" t="s">
        <v>2300</v>
      </c>
      <c r="O2419" t="s">
        <v>2301</v>
      </c>
      <c r="P2419">
        <v>1.10000002</v>
      </c>
      <c r="Q2419" t="s">
        <v>2302</v>
      </c>
      <c r="R2419" t="s">
        <v>2303</v>
      </c>
      <c r="S2419">
        <v>19955802</v>
      </c>
      <c r="T2419">
        <v>507.11331719999998</v>
      </c>
      <c r="U2419" t="s">
        <v>31</v>
      </c>
      <c r="V2419" t="s">
        <v>5059</v>
      </c>
      <c r="W2419" t="s">
        <v>23</v>
      </c>
    </row>
    <row r="2420" spans="1:23" x14ac:dyDescent="0.4">
      <c r="A2420">
        <v>2419</v>
      </c>
      <c r="B2420">
        <v>1</v>
      </c>
      <c r="C2420">
        <v>1</v>
      </c>
      <c r="D2420">
        <v>1</v>
      </c>
      <c r="E2420">
        <v>1</v>
      </c>
      <c r="F2420">
        <v>0.23064887708620899</v>
      </c>
      <c r="G2420">
        <v>-176.51474937991901</v>
      </c>
      <c r="H2420" t="s">
        <v>23</v>
      </c>
      <c r="I2420">
        <v>56.404973854057303</v>
      </c>
      <c r="J2420" t="s">
        <v>707</v>
      </c>
      <c r="K2420" t="s">
        <v>25</v>
      </c>
      <c r="L2420" t="s">
        <v>2298</v>
      </c>
      <c r="M2420" t="s">
        <v>2299</v>
      </c>
      <c r="N2420" t="s">
        <v>2300</v>
      </c>
      <c r="O2420" t="s">
        <v>2301</v>
      </c>
      <c r="P2420">
        <v>1.10000002</v>
      </c>
      <c r="Q2420" t="s">
        <v>2302</v>
      </c>
      <c r="R2420" t="s">
        <v>2303</v>
      </c>
      <c r="S2420">
        <v>19955802</v>
      </c>
      <c r="T2420">
        <v>507.11331719999998</v>
      </c>
      <c r="U2420" t="s">
        <v>31</v>
      </c>
      <c r="V2420" t="s">
        <v>5060</v>
      </c>
      <c r="W2420" t="s">
        <v>23</v>
      </c>
    </row>
    <row r="2421" spans="1:23" x14ac:dyDescent="0.4">
      <c r="A2421">
        <v>2420</v>
      </c>
      <c r="B2421">
        <v>1</v>
      </c>
      <c r="C2421">
        <v>1</v>
      </c>
      <c r="D2421">
        <v>1</v>
      </c>
      <c r="E2421">
        <v>1</v>
      </c>
      <c r="F2421">
        <v>0.23060386556491499</v>
      </c>
      <c r="G2421">
        <v>-19.929806285637301</v>
      </c>
      <c r="H2421">
        <v>0.999999999999999</v>
      </c>
      <c r="I2421">
        <v>15.4252709268229</v>
      </c>
      <c r="J2421" t="s">
        <v>3030</v>
      </c>
      <c r="K2421" t="s">
        <v>25</v>
      </c>
      <c r="L2421" t="s">
        <v>3031</v>
      </c>
      <c r="M2421" t="s">
        <v>3032</v>
      </c>
      <c r="N2421" t="s">
        <v>3033</v>
      </c>
      <c r="O2421" t="s">
        <v>3034</v>
      </c>
      <c r="P2421">
        <v>-1</v>
      </c>
      <c r="Q2421" t="s">
        <v>3035</v>
      </c>
      <c r="R2421" t="s">
        <v>3036</v>
      </c>
      <c r="S2421">
        <v>8677548158</v>
      </c>
      <c r="T2421">
        <v>625.17631140000003</v>
      </c>
      <c r="U2421" t="s">
        <v>31</v>
      </c>
      <c r="V2421" t="s">
        <v>5061</v>
      </c>
      <c r="W2421" t="s">
        <v>23</v>
      </c>
    </row>
    <row r="2422" spans="1:23" x14ac:dyDescent="0.4">
      <c r="A2422">
        <v>2421</v>
      </c>
      <c r="B2422">
        <v>1</v>
      </c>
      <c r="C2422">
        <v>1</v>
      </c>
      <c r="D2422">
        <v>1</v>
      </c>
      <c r="E2422">
        <v>1</v>
      </c>
      <c r="F2422">
        <v>0.23060386556491499</v>
      </c>
      <c r="G2422">
        <v>-19.929806285637301</v>
      </c>
      <c r="H2422" t="s">
        <v>23</v>
      </c>
      <c r="I2422">
        <v>15.4252709268229</v>
      </c>
      <c r="J2422" t="s">
        <v>3030</v>
      </c>
      <c r="K2422" t="s">
        <v>25</v>
      </c>
      <c r="L2422" t="s">
        <v>3031</v>
      </c>
      <c r="M2422" t="s">
        <v>3032</v>
      </c>
      <c r="N2422" t="s">
        <v>3033</v>
      </c>
      <c r="O2422" t="s">
        <v>3034</v>
      </c>
      <c r="P2422">
        <v>-1</v>
      </c>
      <c r="Q2422" t="s">
        <v>3035</v>
      </c>
      <c r="R2422" t="s">
        <v>3036</v>
      </c>
      <c r="S2422">
        <v>8677548158</v>
      </c>
      <c r="T2422">
        <v>625.17631140000003</v>
      </c>
      <c r="U2422" t="s">
        <v>31</v>
      </c>
      <c r="V2422" t="s">
        <v>5062</v>
      </c>
      <c r="W2422" t="s">
        <v>23</v>
      </c>
    </row>
    <row r="2423" spans="1:23" x14ac:dyDescent="0.4">
      <c r="A2423">
        <v>2422</v>
      </c>
      <c r="B2423">
        <v>1</v>
      </c>
      <c r="C2423">
        <v>1</v>
      </c>
      <c r="D2423">
        <v>1</v>
      </c>
      <c r="E2423">
        <v>1</v>
      </c>
      <c r="F2423">
        <v>0.23034648345901501</v>
      </c>
      <c r="G2423">
        <v>-34.204445897197502</v>
      </c>
      <c r="H2423" t="s">
        <v>23</v>
      </c>
      <c r="I2423">
        <v>7.3239263945049</v>
      </c>
      <c r="J2423" t="s">
        <v>2550</v>
      </c>
      <c r="K2423" t="s">
        <v>25</v>
      </c>
      <c r="L2423" t="s">
        <v>5063</v>
      </c>
      <c r="M2423" t="s">
        <v>5064</v>
      </c>
      <c r="N2423" t="s">
        <v>5065</v>
      </c>
      <c r="O2423" t="s">
        <v>5066</v>
      </c>
      <c r="P2423">
        <v>4.3000001900000004</v>
      </c>
      <c r="Q2423" t="s">
        <v>5067</v>
      </c>
      <c r="R2423" t="s">
        <v>5068</v>
      </c>
      <c r="S2423">
        <v>8677542014</v>
      </c>
      <c r="T2423">
        <v>639.44665999999995</v>
      </c>
      <c r="U2423" t="s">
        <v>31</v>
      </c>
      <c r="V2423" t="s">
        <v>5069</v>
      </c>
      <c r="W2423" t="s">
        <v>23</v>
      </c>
    </row>
    <row r="2424" spans="1:23" x14ac:dyDescent="0.4">
      <c r="A2424">
        <v>2423</v>
      </c>
      <c r="B2424">
        <v>1</v>
      </c>
      <c r="C2424">
        <v>1</v>
      </c>
      <c r="D2424">
        <v>1</v>
      </c>
      <c r="E2424">
        <v>1</v>
      </c>
      <c r="F2424">
        <v>0.23034648345901501</v>
      </c>
      <c r="G2424">
        <v>-34.204445897197502</v>
      </c>
      <c r="H2424">
        <v>0.999999999999999</v>
      </c>
      <c r="I2424">
        <v>7.3239263945049</v>
      </c>
      <c r="J2424" t="s">
        <v>2550</v>
      </c>
      <c r="K2424" t="s">
        <v>25</v>
      </c>
      <c r="L2424" t="s">
        <v>5063</v>
      </c>
      <c r="M2424" t="s">
        <v>5064</v>
      </c>
      <c r="N2424" t="s">
        <v>5065</v>
      </c>
      <c r="O2424" t="s">
        <v>5066</v>
      </c>
      <c r="P2424">
        <v>4.3000001900000004</v>
      </c>
      <c r="Q2424" t="s">
        <v>5067</v>
      </c>
      <c r="R2424" t="s">
        <v>5068</v>
      </c>
      <c r="S2424">
        <v>8677542014</v>
      </c>
      <c r="T2424">
        <v>639.44665999999995</v>
      </c>
      <c r="U2424" t="s">
        <v>31</v>
      </c>
      <c r="V2424" t="s">
        <v>5070</v>
      </c>
      <c r="W2424" t="s">
        <v>23</v>
      </c>
    </row>
    <row r="2425" spans="1:23" x14ac:dyDescent="0.4">
      <c r="A2425">
        <v>2424</v>
      </c>
      <c r="B2425">
        <v>1</v>
      </c>
      <c r="C2425">
        <v>1</v>
      </c>
      <c r="D2425">
        <v>1</v>
      </c>
      <c r="E2425">
        <v>2</v>
      </c>
      <c r="F2425">
        <v>0.230317426676836</v>
      </c>
      <c r="G2425">
        <v>-122.79058307916701</v>
      </c>
      <c r="H2425">
        <v>0.89597989949748702</v>
      </c>
      <c r="I2425">
        <v>37.988457820425701</v>
      </c>
      <c r="J2425" t="s">
        <v>2815</v>
      </c>
      <c r="K2425" t="s">
        <v>25</v>
      </c>
      <c r="L2425" t="s">
        <v>2816</v>
      </c>
      <c r="M2425" t="s">
        <v>2817</v>
      </c>
      <c r="N2425" t="s">
        <v>2818</v>
      </c>
      <c r="O2425" t="s">
        <v>2819</v>
      </c>
      <c r="P2425">
        <v>-1.10000002</v>
      </c>
      <c r="Q2425" t="s">
        <v>2820</v>
      </c>
      <c r="R2425" t="s">
        <v>2821</v>
      </c>
      <c r="S2425">
        <v>255781246</v>
      </c>
      <c r="T2425">
        <v>611.19704679999995</v>
      </c>
      <c r="U2425" t="s">
        <v>31</v>
      </c>
      <c r="V2425" t="s">
        <v>5071</v>
      </c>
      <c r="W2425" t="s">
        <v>23</v>
      </c>
    </row>
    <row r="2426" spans="1:23" x14ac:dyDescent="0.4">
      <c r="A2426">
        <v>2425</v>
      </c>
      <c r="B2426">
        <v>1</v>
      </c>
      <c r="C2426">
        <v>1</v>
      </c>
      <c r="D2426">
        <v>1</v>
      </c>
      <c r="E2426">
        <v>1</v>
      </c>
      <c r="F2426">
        <v>0.23028807167167301</v>
      </c>
      <c r="G2426">
        <v>-306.34279392081498</v>
      </c>
      <c r="H2426" t="s">
        <v>23</v>
      </c>
      <c r="I2426">
        <v>14.044674765785199</v>
      </c>
      <c r="J2426" t="s">
        <v>5072</v>
      </c>
      <c r="K2426" t="s">
        <v>25</v>
      </c>
      <c r="L2426" t="s">
        <v>5073</v>
      </c>
      <c r="M2426" t="s">
        <v>5074</v>
      </c>
      <c r="N2426" t="s">
        <v>5075</v>
      </c>
      <c r="O2426" t="s">
        <v>5076</v>
      </c>
      <c r="P2426">
        <v>6.5</v>
      </c>
      <c r="Q2426">
        <v>21576509</v>
      </c>
      <c r="R2426" t="s">
        <v>5077</v>
      </c>
      <c r="S2426">
        <v>2129922</v>
      </c>
      <c r="T2426">
        <v>611.16066130000002</v>
      </c>
      <c r="U2426" t="s">
        <v>31</v>
      </c>
      <c r="V2426" t="s">
        <v>5078</v>
      </c>
      <c r="W2426" t="s">
        <v>23</v>
      </c>
    </row>
    <row r="2427" spans="1:23" x14ac:dyDescent="0.4">
      <c r="A2427">
        <v>2426</v>
      </c>
      <c r="B2427">
        <v>1</v>
      </c>
      <c r="C2427">
        <v>1</v>
      </c>
      <c r="D2427">
        <v>1</v>
      </c>
      <c r="E2427">
        <v>1</v>
      </c>
      <c r="F2427">
        <v>0.23028807167167301</v>
      </c>
      <c r="G2427">
        <v>-306.34279392081498</v>
      </c>
      <c r="H2427">
        <v>0.999999999999999</v>
      </c>
      <c r="I2427">
        <v>14.044674765785199</v>
      </c>
      <c r="J2427" t="s">
        <v>5072</v>
      </c>
      <c r="K2427" t="s">
        <v>25</v>
      </c>
      <c r="L2427" t="s">
        <v>5073</v>
      </c>
      <c r="M2427" t="s">
        <v>5074</v>
      </c>
      <c r="N2427" t="s">
        <v>5075</v>
      </c>
      <c r="O2427" t="s">
        <v>5076</v>
      </c>
      <c r="P2427">
        <v>6.5</v>
      </c>
      <c r="Q2427">
        <v>21576509</v>
      </c>
      <c r="R2427" t="s">
        <v>5077</v>
      </c>
      <c r="S2427">
        <v>2129922</v>
      </c>
      <c r="T2427">
        <v>611.16066130000002</v>
      </c>
      <c r="U2427" t="s">
        <v>31</v>
      </c>
      <c r="V2427" t="s">
        <v>5079</v>
      </c>
      <c r="W2427" t="s">
        <v>23</v>
      </c>
    </row>
    <row r="2428" spans="1:23" x14ac:dyDescent="0.4">
      <c r="A2428">
        <v>2427</v>
      </c>
      <c r="B2428">
        <v>1</v>
      </c>
      <c r="C2428">
        <v>1</v>
      </c>
      <c r="D2428">
        <v>1</v>
      </c>
      <c r="E2428">
        <v>1</v>
      </c>
      <c r="F2428">
        <v>0.230280850243026</v>
      </c>
      <c r="G2428">
        <v>-73.188109722765105</v>
      </c>
      <c r="H2428">
        <v>0.999999999999999</v>
      </c>
      <c r="I2428">
        <v>22.3196692237855</v>
      </c>
      <c r="J2428" t="s">
        <v>2096</v>
      </c>
      <c r="K2428" t="s">
        <v>25</v>
      </c>
      <c r="L2428" t="s">
        <v>2097</v>
      </c>
      <c r="M2428" t="s">
        <v>2098</v>
      </c>
      <c r="N2428" t="s">
        <v>2099</v>
      </c>
      <c r="O2428" t="s">
        <v>2100</v>
      </c>
      <c r="P2428">
        <v>0.77951866400000003</v>
      </c>
      <c r="Q2428">
        <v>5289480</v>
      </c>
      <c r="R2428" t="s">
        <v>2101</v>
      </c>
      <c r="S2428">
        <v>16777218</v>
      </c>
      <c r="T2428">
        <v>179.03389000000001</v>
      </c>
      <c r="U2428" t="s">
        <v>31</v>
      </c>
      <c r="V2428" t="s">
        <v>5080</v>
      </c>
      <c r="W2428" t="s">
        <v>23</v>
      </c>
    </row>
    <row r="2429" spans="1:23" x14ac:dyDescent="0.4">
      <c r="A2429">
        <v>2428</v>
      </c>
      <c r="B2429">
        <v>1</v>
      </c>
      <c r="C2429">
        <v>1</v>
      </c>
      <c r="D2429">
        <v>1</v>
      </c>
      <c r="E2429">
        <v>1</v>
      </c>
      <c r="F2429">
        <v>0.230280850243026</v>
      </c>
      <c r="G2429">
        <v>-73.188109722765105</v>
      </c>
      <c r="H2429" t="s">
        <v>23</v>
      </c>
      <c r="I2429">
        <v>22.3196692237855</v>
      </c>
      <c r="J2429" t="s">
        <v>2096</v>
      </c>
      <c r="K2429" t="s">
        <v>25</v>
      </c>
      <c r="L2429" t="s">
        <v>2097</v>
      </c>
      <c r="M2429" t="s">
        <v>2098</v>
      </c>
      <c r="N2429" t="s">
        <v>2099</v>
      </c>
      <c r="O2429" t="s">
        <v>2100</v>
      </c>
      <c r="P2429">
        <v>0.77951866400000003</v>
      </c>
      <c r="Q2429">
        <v>5289480</v>
      </c>
      <c r="R2429" t="s">
        <v>2101</v>
      </c>
      <c r="S2429">
        <v>16777218</v>
      </c>
      <c r="T2429">
        <v>179.03389000000001</v>
      </c>
      <c r="U2429" t="s">
        <v>31</v>
      </c>
      <c r="V2429" t="s">
        <v>5081</v>
      </c>
      <c r="W2429" t="s">
        <v>23</v>
      </c>
    </row>
    <row r="2430" spans="1:23" x14ac:dyDescent="0.4">
      <c r="A2430">
        <v>2429</v>
      </c>
      <c r="B2430">
        <v>1</v>
      </c>
      <c r="C2430">
        <v>1</v>
      </c>
      <c r="D2430">
        <v>1</v>
      </c>
      <c r="E2430">
        <v>2</v>
      </c>
      <c r="F2430">
        <v>0.23024341791993</v>
      </c>
      <c r="G2430">
        <v>-47.657393499595003</v>
      </c>
      <c r="H2430">
        <v>0.97185929648241198</v>
      </c>
      <c r="I2430">
        <v>18.495286511623199</v>
      </c>
      <c r="J2430" t="s">
        <v>5082</v>
      </c>
      <c r="K2430" t="s">
        <v>25</v>
      </c>
      <c r="L2430" t="s">
        <v>5083</v>
      </c>
      <c r="M2430" t="s">
        <v>5084</v>
      </c>
      <c r="N2430" t="s">
        <v>5085</v>
      </c>
      <c r="O2430" t="s">
        <v>5086</v>
      </c>
      <c r="P2430">
        <v>-1.5</v>
      </c>
      <c r="Q2430" t="s">
        <v>5087</v>
      </c>
      <c r="R2430" t="s">
        <v>5088</v>
      </c>
      <c r="S2430">
        <v>3178514</v>
      </c>
      <c r="T2430">
        <v>657.16660000000002</v>
      </c>
      <c r="U2430" t="s">
        <v>31</v>
      </c>
      <c r="V2430" t="s">
        <v>5089</v>
      </c>
      <c r="W2430" t="s">
        <v>23</v>
      </c>
    </row>
    <row r="2431" spans="1:23" x14ac:dyDescent="0.4">
      <c r="A2431">
        <v>2430</v>
      </c>
      <c r="B2431">
        <v>1</v>
      </c>
      <c r="C2431">
        <v>1</v>
      </c>
      <c r="D2431">
        <v>1</v>
      </c>
      <c r="E2431">
        <v>2</v>
      </c>
      <c r="F2431">
        <v>0.23024341791993</v>
      </c>
      <c r="G2431">
        <v>-47.657393499595003</v>
      </c>
      <c r="H2431" t="s">
        <v>23</v>
      </c>
      <c r="I2431">
        <v>18.495286511623199</v>
      </c>
      <c r="J2431" t="s">
        <v>5082</v>
      </c>
      <c r="K2431" t="s">
        <v>25</v>
      </c>
      <c r="L2431" t="s">
        <v>5083</v>
      </c>
      <c r="M2431" t="s">
        <v>5084</v>
      </c>
      <c r="N2431" t="s">
        <v>5085</v>
      </c>
      <c r="O2431" t="s">
        <v>5086</v>
      </c>
      <c r="P2431">
        <v>-1.5</v>
      </c>
      <c r="Q2431" t="s">
        <v>5087</v>
      </c>
      <c r="R2431" t="s">
        <v>5088</v>
      </c>
      <c r="S2431">
        <v>3178514</v>
      </c>
      <c r="T2431">
        <v>657.16660000000002</v>
      </c>
      <c r="U2431" t="s">
        <v>31</v>
      </c>
      <c r="V2431" t="s">
        <v>5090</v>
      </c>
      <c r="W2431" t="s">
        <v>23</v>
      </c>
    </row>
    <row r="2432" spans="1:23" x14ac:dyDescent="0.4">
      <c r="A2432">
        <v>2431</v>
      </c>
      <c r="B2432">
        <v>1</v>
      </c>
      <c r="C2432">
        <v>1</v>
      </c>
      <c r="D2432">
        <v>1</v>
      </c>
      <c r="E2432">
        <v>1</v>
      </c>
      <c r="F2432">
        <v>0.23022154952079399</v>
      </c>
      <c r="G2432">
        <v>-87.875972555368605</v>
      </c>
      <c r="H2432">
        <v>0.999999999999999</v>
      </c>
      <c r="I2432">
        <v>47.362961606610298</v>
      </c>
      <c r="J2432" t="s">
        <v>1466</v>
      </c>
      <c r="K2432" t="s">
        <v>25</v>
      </c>
      <c r="L2432" t="s">
        <v>1467</v>
      </c>
      <c r="M2432" t="s">
        <v>1468</v>
      </c>
      <c r="N2432" t="s">
        <v>1469</v>
      </c>
      <c r="O2432" t="s">
        <v>1470</v>
      </c>
      <c r="P2432">
        <v>3.1475594</v>
      </c>
      <c r="Q2432">
        <v>5324325</v>
      </c>
      <c r="R2432" t="s">
        <v>1471</v>
      </c>
      <c r="S2432">
        <v>2670658</v>
      </c>
      <c r="T2432">
        <v>197.10732479999999</v>
      </c>
      <c r="U2432" t="s">
        <v>31</v>
      </c>
      <c r="V2432" t="s">
        <v>5091</v>
      </c>
      <c r="W2432" t="s">
        <v>23</v>
      </c>
    </row>
    <row r="2433" spans="1:23" x14ac:dyDescent="0.4">
      <c r="A2433">
        <v>2432</v>
      </c>
      <c r="B2433">
        <v>1</v>
      </c>
      <c r="C2433">
        <v>1</v>
      </c>
      <c r="D2433">
        <v>1</v>
      </c>
      <c r="E2433">
        <v>1</v>
      </c>
      <c r="F2433">
        <v>0.23022154952079399</v>
      </c>
      <c r="G2433">
        <v>-87.875972555368605</v>
      </c>
      <c r="H2433" t="s">
        <v>23</v>
      </c>
      <c r="I2433">
        <v>47.362961606610298</v>
      </c>
      <c r="J2433" t="s">
        <v>1466</v>
      </c>
      <c r="K2433" t="s">
        <v>25</v>
      </c>
      <c r="L2433" t="s">
        <v>1467</v>
      </c>
      <c r="M2433" t="s">
        <v>1468</v>
      </c>
      <c r="N2433" t="s">
        <v>1469</v>
      </c>
      <c r="O2433" t="s">
        <v>1470</v>
      </c>
      <c r="P2433">
        <v>3.1475594</v>
      </c>
      <c r="Q2433">
        <v>5324325</v>
      </c>
      <c r="R2433" t="s">
        <v>1471</v>
      </c>
      <c r="S2433">
        <v>2670658</v>
      </c>
      <c r="T2433">
        <v>197.10732479999999</v>
      </c>
      <c r="U2433" t="s">
        <v>31</v>
      </c>
      <c r="V2433" t="s">
        <v>5092</v>
      </c>
      <c r="W2433" t="s">
        <v>23</v>
      </c>
    </row>
    <row r="2434" spans="1:23" x14ac:dyDescent="0.4">
      <c r="A2434">
        <v>2433</v>
      </c>
      <c r="B2434">
        <v>1</v>
      </c>
      <c r="C2434">
        <v>1</v>
      </c>
      <c r="D2434">
        <v>1</v>
      </c>
      <c r="E2434">
        <v>1</v>
      </c>
      <c r="F2434">
        <v>0.23003539482025501</v>
      </c>
      <c r="G2434">
        <v>-295.087869495218</v>
      </c>
      <c r="H2434" t="s">
        <v>23</v>
      </c>
      <c r="I2434">
        <v>22.136522567838298</v>
      </c>
      <c r="J2434" t="s">
        <v>5093</v>
      </c>
      <c r="K2434" t="s">
        <v>25</v>
      </c>
      <c r="L2434" t="s">
        <v>5094</v>
      </c>
      <c r="M2434" t="s">
        <v>5095</v>
      </c>
      <c r="N2434" t="s">
        <v>5096</v>
      </c>
      <c r="O2434" t="s">
        <v>5097</v>
      </c>
      <c r="P2434">
        <v>-2.07571554</v>
      </c>
      <c r="Q2434" t="s">
        <v>5098</v>
      </c>
      <c r="R2434" t="s">
        <v>5099</v>
      </c>
      <c r="S2434">
        <v>67108930</v>
      </c>
      <c r="T2434">
        <v>285.0847</v>
      </c>
      <c r="U2434" t="s">
        <v>31</v>
      </c>
      <c r="V2434" t="s">
        <v>5100</v>
      </c>
      <c r="W2434" t="s">
        <v>23</v>
      </c>
    </row>
    <row r="2435" spans="1:23" x14ac:dyDescent="0.4">
      <c r="A2435">
        <v>2434</v>
      </c>
      <c r="B2435">
        <v>1</v>
      </c>
      <c r="C2435">
        <v>1</v>
      </c>
      <c r="D2435">
        <v>1</v>
      </c>
      <c r="E2435">
        <v>1</v>
      </c>
      <c r="F2435">
        <v>0.23003539482025501</v>
      </c>
      <c r="G2435">
        <v>-295.087869495218</v>
      </c>
      <c r="H2435">
        <v>0.999999999999999</v>
      </c>
      <c r="I2435">
        <v>22.136522567838298</v>
      </c>
      <c r="J2435" t="s">
        <v>5093</v>
      </c>
      <c r="K2435" t="s">
        <v>25</v>
      </c>
      <c r="L2435" t="s">
        <v>5094</v>
      </c>
      <c r="M2435" t="s">
        <v>5095</v>
      </c>
      <c r="N2435" t="s">
        <v>5096</v>
      </c>
      <c r="O2435" t="s">
        <v>5097</v>
      </c>
      <c r="P2435">
        <v>-2.07571554</v>
      </c>
      <c r="Q2435" t="s">
        <v>5098</v>
      </c>
      <c r="R2435" t="s">
        <v>5099</v>
      </c>
      <c r="S2435">
        <v>67108930</v>
      </c>
      <c r="T2435">
        <v>285.0847</v>
      </c>
      <c r="U2435" t="s">
        <v>31</v>
      </c>
      <c r="V2435" t="s">
        <v>5101</v>
      </c>
      <c r="W2435" t="s">
        <v>23</v>
      </c>
    </row>
    <row r="2436" spans="1:23" x14ac:dyDescent="0.4">
      <c r="A2436">
        <v>2435</v>
      </c>
      <c r="B2436">
        <v>1</v>
      </c>
      <c r="C2436">
        <v>1</v>
      </c>
      <c r="D2436">
        <v>1</v>
      </c>
      <c r="E2436">
        <v>3</v>
      </c>
      <c r="F2436">
        <v>0.230023452063954</v>
      </c>
      <c r="G2436">
        <v>-126.837104224835</v>
      </c>
      <c r="H2436">
        <v>6.4824120603014998E-2</v>
      </c>
      <c r="I2436">
        <v>5.6436245846538498</v>
      </c>
      <c r="J2436" t="s">
        <v>737</v>
      </c>
      <c r="K2436" t="s">
        <v>25</v>
      </c>
      <c r="L2436" t="s">
        <v>738</v>
      </c>
      <c r="M2436" t="s">
        <v>739</v>
      </c>
      <c r="N2436" t="s">
        <v>740</v>
      </c>
      <c r="O2436" t="s">
        <v>741</v>
      </c>
      <c r="P2436">
        <v>-1.10000002</v>
      </c>
      <c r="Q2436" t="s">
        <v>742</v>
      </c>
      <c r="R2436" t="s">
        <v>743</v>
      </c>
      <c r="S2436">
        <v>254733182</v>
      </c>
      <c r="T2436">
        <v>442.14762000000002</v>
      </c>
      <c r="U2436" t="s">
        <v>31</v>
      </c>
      <c r="V2436" t="s">
        <v>5102</v>
      </c>
      <c r="W2436" t="s">
        <v>23</v>
      </c>
    </row>
    <row r="2437" spans="1:23" x14ac:dyDescent="0.4">
      <c r="A2437">
        <v>2436</v>
      </c>
      <c r="B2437">
        <v>1</v>
      </c>
      <c r="C2437">
        <v>1</v>
      </c>
      <c r="D2437">
        <v>1</v>
      </c>
      <c r="E2437">
        <v>3</v>
      </c>
      <c r="F2437">
        <v>0.230023452063954</v>
      </c>
      <c r="G2437">
        <v>-126.837104224835</v>
      </c>
      <c r="H2437" t="s">
        <v>23</v>
      </c>
      <c r="I2437">
        <v>5.6436245846538498</v>
      </c>
      <c r="J2437" t="s">
        <v>737</v>
      </c>
      <c r="K2437" t="s">
        <v>25</v>
      </c>
      <c r="L2437" t="s">
        <v>738</v>
      </c>
      <c r="M2437" t="s">
        <v>739</v>
      </c>
      <c r="N2437" t="s">
        <v>740</v>
      </c>
      <c r="O2437" t="s">
        <v>741</v>
      </c>
      <c r="P2437">
        <v>-1.10000002</v>
      </c>
      <c r="Q2437" t="s">
        <v>742</v>
      </c>
      <c r="R2437" t="s">
        <v>743</v>
      </c>
      <c r="S2437">
        <v>254733182</v>
      </c>
      <c r="T2437">
        <v>442.14762000000002</v>
      </c>
      <c r="U2437" t="s">
        <v>31</v>
      </c>
      <c r="V2437" t="s">
        <v>5103</v>
      </c>
      <c r="W2437" t="s">
        <v>23</v>
      </c>
    </row>
    <row r="2438" spans="1:23" x14ac:dyDescent="0.4">
      <c r="A2438">
        <v>2437</v>
      </c>
      <c r="B2438">
        <v>1</v>
      </c>
      <c r="C2438">
        <v>1</v>
      </c>
      <c r="D2438">
        <v>1</v>
      </c>
      <c r="E2438">
        <v>1</v>
      </c>
      <c r="F2438">
        <v>0.22998694985370899</v>
      </c>
      <c r="G2438">
        <v>-36.625020920649</v>
      </c>
      <c r="H2438" t="s">
        <v>23</v>
      </c>
      <c r="I2438">
        <v>12.0459292135405</v>
      </c>
      <c r="J2438" t="s">
        <v>1690</v>
      </c>
      <c r="K2438" t="s">
        <v>25</v>
      </c>
      <c r="L2438" t="s">
        <v>5104</v>
      </c>
      <c r="M2438" t="s">
        <v>5105</v>
      </c>
      <c r="N2438" t="s">
        <v>28</v>
      </c>
      <c r="O2438" t="s">
        <v>5106</v>
      </c>
      <c r="P2438">
        <v>-0.40000000600000002</v>
      </c>
      <c r="Q2438">
        <v>71531248</v>
      </c>
      <c r="R2438" t="s">
        <v>5107</v>
      </c>
      <c r="S2438">
        <v>2129922</v>
      </c>
      <c r="T2438">
        <v>595.1657467</v>
      </c>
      <c r="U2438" t="s">
        <v>31</v>
      </c>
      <c r="V2438" t="s">
        <v>5108</v>
      </c>
      <c r="W2438" t="s">
        <v>23</v>
      </c>
    </row>
    <row r="2439" spans="1:23" x14ac:dyDescent="0.4">
      <c r="A2439">
        <v>2438</v>
      </c>
      <c r="B2439">
        <v>1</v>
      </c>
      <c r="C2439">
        <v>1</v>
      </c>
      <c r="D2439">
        <v>1</v>
      </c>
      <c r="E2439">
        <v>1</v>
      </c>
      <c r="F2439">
        <v>0.22998694985370899</v>
      </c>
      <c r="G2439">
        <v>-36.625020920649</v>
      </c>
      <c r="H2439">
        <v>0.999999999999999</v>
      </c>
      <c r="I2439">
        <v>12.0459292135405</v>
      </c>
      <c r="J2439" t="s">
        <v>1690</v>
      </c>
      <c r="K2439" t="s">
        <v>25</v>
      </c>
      <c r="L2439" t="s">
        <v>5104</v>
      </c>
      <c r="M2439" t="s">
        <v>5105</v>
      </c>
      <c r="N2439" t="s">
        <v>28</v>
      </c>
      <c r="O2439" t="s">
        <v>5106</v>
      </c>
      <c r="P2439">
        <v>-0.40000000600000002</v>
      </c>
      <c r="Q2439">
        <v>71531248</v>
      </c>
      <c r="R2439" t="s">
        <v>5107</v>
      </c>
      <c r="S2439">
        <v>2129922</v>
      </c>
      <c r="T2439">
        <v>595.1657467</v>
      </c>
      <c r="U2439" t="s">
        <v>31</v>
      </c>
      <c r="V2439" t="s">
        <v>5109</v>
      </c>
      <c r="W2439" t="s">
        <v>23</v>
      </c>
    </row>
    <row r="2440" spans="1:23" x14ac:dyDescent="0.4">
      <c r="A2440">
        <v>2439</v>
      </c>
      <c r="B2440">
        <v>1</v>
      </c>
      <c r="C2440">
        <v>1</v>
      </c>
      <c r="D2440">
        <v>1</v>
      </c>
      <c r="E2440">
        <v>1</v>
      </c>
      <c r="F2440">
        <v>0.229835962236385</v>
      </c>
      <c r="G2440">
        <v>-141.52753155844701</v>
      </c>
      <c r="H2440">
        <v>0.999999999999999</v>
      </c>
      <c r="I2440">
        <v>32.903411805429599</v>
      </c>
      <c r="J2440" t="s">
        <v>2286</v>
      </c>
      <c r="K2440" t="s">
        <v>25</v>
      </c>
      <c r="L2440" t="s">
        <v>2287</v>
      </c>
      <c r="M2440" t="s">
        <v>2288</v>
      </c>
      <c r="N2440" t="s">
        <v>28</v>
      </c>
      <c r="O2440" t="s">
        <v>2289</v>
      </c>
      <c r="P2440">
        <v>1.60000002</v>
      </c>
      <c r="Q2440">
        <v>12478742</v>
      </c>
      <c r="R2440" t="s">
        <v>2290</v>
      </c>
      <c r="S2440">
        <v>16777218</v>
      </c>
      <c r="T2440">
        <v>201.1022395</v>
      </c>
      <c r="U2440" t="s">
        <v>31</v>
      </c>
      <c r="V2440" t="s">
        <v>5110</v>
      </c>
      <c r="W2440" t="s">
        <v>23</v>
      </c>
    </row>
    <row r="2441" spans="1:23" x14ac:dyDescent="0.4">
      <c r="A2441">
        <v>2440</v>
      </c>
      <c r="B2441">
        <v>1</v>
      </c>
      <c r="C2441">
        <v>1</v>
      </c>
      <c r="D2441">
        <v>1</v>
      </c>
      <c r="E2441">
        <v>1</v>
      </c>
      <c r="F2441">
        <v>0.229835962236385</v>
      </c>
      <c r="G2441">
        <v>-141.52753155844701</v>
      </c>
      <c r="H2441" t="s">
        <v>23</v>
      </c>
      <c r="I2441">
        <v>32.903411805429599</v>
      </c>
      <c r="J2441" t="s">
        <v>2286</v>
      </c>
      <c r="K2441" t="s">
        <v>25</v>
      </c>
      <c r="L2441" t="s">
        <v>2287</v>
      </c>
      <c r="M2441" t="s">
        <v>2288</v>
      </c>
      <c r="N2441" t="s">
        <v>28</v>
      </c>
      <c r="O2441" t="s">
        <v>2289</v>
      </c>
      <c r="P2441">
        <v>1.60000002</v>
      </c>
      <c r="Q2441">
        <v>12478742</v>
      </c>
      <c r="R2441" t="s">
        <v>2290</v>
      </c>
      <c r="S2441">
        <v>16777218</v>
      </c>
      <c r="T2441">
        <v>201.1022395</v>
      </c>
      <c r="U2441" t="s">
        <v>31</v>
      </c>
      <c r="V2441" t="s">
        <v>5111</v>
      </c>
      <c r="W2441" t="s">
        <v>23</v>
      </c>
    </row>
    <row r="2442" spans="1:23" x14ac:dyDescent="0.4">
      <c r="A2442">
        <v>2441</v>
      </c>
      <c r="B2442">
        <v>1</v>
      </c>
      <c r="C2442">
        <v>1</v>
      </c>
      <c r="D2442">
        <v>1</v>
      </c>
      <c r="E2442">
        <v>4</v>
      </c>
      <c r="F2442">
        <v>0.229697529678665</v>
      </c>
      <c r="G2442">
        <v>-39.9902773623743</v>
      </c>
      <c r="H2442" t="s">
        <v>23</v>
      </c>
      <c r="I2442">
        <v>4.5951192271617201</v>
      </c>
      <c r="J2442" t="s">
        <v>1437</v>
      </c>
      <c r="K2442" t="s">
        <v>25</v>
      </c>
      <c r="L2442" t="s">
        <v>4354</v>
      </c>
      <c r="M2442" t="s">
        <v>4355</v>
      </c>
      <c r="N2442" t="s">
        <v>4356</v>
      </c>
      <c r="O2442" t="s">
        <v>4357</v>
      </c>
      <c r="P2442">
        <v>0.45081716799999999</v>
      </c>
      <c r="Q2442" t="s">
        <v>4358</v>
      </c>
      <c r="R2442" t="s">
        <v>4359</v>
      </c>
      <c r="S2442">
        <v>20900222</v>
      </c>
      <c r="T2442">
        <v>433.11292329999998</v>
      </c>
      <c r="U2442" t="s">
        <v>31</v>
      </c>
      <c r="V2442" t="s">
        <v>5112</v>
      </c>
      <c r="W2442" t="s">
        <v>23</v>
      </c>
    </row>
    <row r="2443" spans="1:23" x14ac:dyDescent="0.4">
      <c r="A2443">
        <v>2442</v>
      </c>
      <c r="B2443">
        <v>1</v>
      </c>
      <c r="C2443">
        <v>1</v>
      </c>
      <c r="D2443">
        <v>1</v>
      </c>
      <c r="E2443">
        <v>4</v>
      </c>
      <c r="F2443">
        <v>0.229697529678665</v>
      </c>
      <c r="G2443">
        <v>-39.9902773623743</v>
      </c>
      <c r="H2443">
        <v>0.83417085427135595</v>
      </c>
      <c r="I2443">
        <v>4.5951192271617201</v>
      </c>
      <c r="J2443" t="s">
        <v>1437</v>
      </c>
      <c r="K2443" t="s">
        <v>25</v>
      </c>
      <c r="L2443" t="s">
        <v>4354</v>
      </c>
      <c r="M2443" t="s">
        <v>4355</v>
      </c>
      <c r="N2443" t="s">
        <v>4356</v>
      </c>
      <c r="O2443" t="s">
        <v>4357</v>
      </c>
      <c r="P2443">
        <v>0.45081716799999999</v>
      </c>
      <c r="Q2443" t="s">
        <v>4358</v>
      </c>
      <c r="R2443" t="s">
        <v>4359</v>
      </c>
      <c r="S2443">
        <v>20900222</v>
      </c>
      <c r="T2443">
        <v>433.11292329999998</v>
      </c>
      <c r="U2443" t="s">
        <v>31</v>
      </c>
      <c r="V2443" t="s">
        <v>5113</v>
      </c>
      <c r="W2443" t="s">
        <v>23</v>
      </c>
    </row>
    <row r="2444" spans="1:23" x14ac:dyDescent="0.4">
      <c r="A2444">
        <v>2443</v>
      </c>
      <c r="B2444">
        <v>1</v>
      </c>
      <c r="C2444">
        <v>1</v>
      </c>
      <c r="D2444">
        <v>1</v>
      </c>
      <c r="E2444">
        <v>1</v>
      </c>
      <c r="F2444">
        <v>0.22969310961224201</v>
      </c>
      <c r="G2444">
        <v>-233.67539921118899</v>
      </c>
      <c r="H2444" t="s">
        <v>23</v>
      </c>
      <c r="I2444">
        <v>32.345660498161202</v>
      </c>
      <c r="J2444" t="s">
        <v>694</v>
      </c>
      <c r="K2444" t="s">
        <v>25</v>
      </c>
      <c r="L2444" t="s">
        <v>5114</v>
      </c>
      <c r="M2444" t="s">
        <v>5115</v>
      </c>
      <c r="N2444" t="s">
        <v>5116</v>
      </c>
      <c r="O2444" t="s">
        <v>5117</v>
      </c>
      <c r="P2444">
        <v>3.5</v>
      </c>
      <c r="Q2444">
        <v>38112432</v>
      </c>
      <c r="R2444" t="s">
        <v>5118</v>
      </c>
      <c r="S2444">
        <v>2113538</v>
      </c>
      <c r="T2444">
        <v>369.18088369999998</v>
      </c>
      <c r="U2444" t="s">
        <v>31</v>
      </c>
      <c r="V2444" t="s">
        <v>5119</v>
      </c>
      <c r="W2444" t="s">
        <v>23</v>
      </c>
    </row>
    <row r="2445" spans="1:23" x14ac:dyDescent="0.4">
      <c r="A2445">
        <v>2444</v>
      </c>
      <c r="B2445">
        <v>1</v>
      </c>
      <c r="C2445">
        <v>1</v>
      </c>
      <c r="D2445">
        <v>1</v>
      </c>
      <c r="E2445">
        <v>1</v>
      </c>
      <c r="F2445">
        <v>0.22969310961224201</v>
      </c>
      <c r="G2445">
        <v>-233.67539921118899</v>
      </c>
      <c r="H2445">
        <v>0.999999999999999</v>
      </c>
      <c r="I2445">
        <v>32.345660498161202</v>
      </c>
      <c r="J2445" t="s">
        <v>694</v>
      </c>
      <c r="K2445" t="s">
        <v>25</v>
      </c>
      <c r="L2445" t="s">
        <v>5114</v>
      </c>
      <c r="M2445" t="s">
        <v>5115</v>
      </c>
      <c r="N2445" t="s">
        <v>5116</v>
      </c>
      <c r="O2445" t="s">
        <v>5117</v>
      </c>
      <c r="P2445">
        <v>3.5</v>
      </c>
      <c r="Q2445">
        <v>38112432</v>
      </c>
      <c r="R2445" t="s">
        <v>5118</v>
      </c>
      <c r="S2445">
        <v>2113538</v>
      </c>
      <c r="T2445">
        <v>369.18088369999998</v>
      </c>
      <c r="U2445" t="s">
        <v>31</v>
      </c>
      <c r="V2445" t="s">
        <v>5120</v>
      </c>
      <c r="W2445" t="s">
        <v>23</v>
      </c>
    </row>
    <row r="2446" spans="1:23" x14ac:dyDescent="0.4">
      <c r="A2446">
        <v>2445</v>
      </c>
      <c r="B2446">
        <v>1</v>
      </c>
      <c r="C2446">
        <v>1</v>
      </c>
      <c r="D2446">
        <v>1</v>
      </c>
      <c r="E2446">
        <v>1</v>
      </c>
      <c r="F2446">
        <v>0.229470618089467</v>
      </c>
      <c r="G2446">
        <v>-414.245953236258</v>
      </c>
      <c r="H2446">
        <v>0.99899497487437094</v>
      </c>
      <c r="I2446">
        <v>33.956879843029398</v>
      </c>
      <c r="J2446" t="s">
        <v>5121</v>
      </c>
      <c r="K2446" t="s">
        <v>25</v>
      </c>
      <c r="L2446" t="s">
        <v>5122</v>
      </c>
      <c r="M2446" t="s">
        <v>5123</v>
      </c>
      <c r="N2446" t="s">
        <v>5124</v>
      </c>
      <c r="O2446" t="s">
        <v>5125</v>
      </c>
      <c r="P2446">
        <v>2.0999998999999998</v>
      </c>
      <c r="Q2446" t="s">
        <v>5126</v>
      </c>
      <c r="R2446" t="s">
        <v>5127</v>
      </c>
      <c r="S2446">
        <v>98</v>
      </c>
      <c r="T2446">
        <v>465.10275250000001</v>
      </c>
      <c r="U2446" t="s">
        <v>31</v>
      </c>
      <c r="V2446" t="s">
        <v>5128</v>
      </c>
      <c r="W2446" t="s">
        <v>23</v>
      </c>
    </row>
    <row r="2447" spans="1:23" x14ac:dyDescent="0.4">
      <c r="A2447">
        <v>2446</v>
      </c>
      <c r="B2447">
        <v>1</v>
      </c>
      <c r="C2447">
        <v>1</v>
      </c>
      <c r="D2447">
        <v>1</v>
      </c>
      <c r="E2447">
        <v>1</v>
      </c>
      <c r="F2447">
        <v>0.229470618089467</v>
      </c>
      <c r="G2447">
        <v>-414.245953236258</v>
      </c>
      <c r="H2447" t="s">
        <v>23</v>
      </c>
      <c r="I2447">
        <v>33.956879843029398</v>
      </c>
      <c r="J2447" t="s">
        <v>5121</v>
      </c>
      <c r="K2447" t="s">
        <v>25</v>
      </c>
      <c r="L2447" t="s">
        <v>5122</v>
      </c>
      <c r="M2447" t="s">
        <v>5123</v>
      </c>
      <c r="N2447" t="s">
        <v>5124</v>
      </c>
      <c r="O2447" t="s">
        <v>5125</v>
      </c>
      <c r="P2447">
        <v>2.0999998999999998</v>
      </c>
      <c r="Q2447" t="s">
        <v>5126</v>
      </c>
      <c r="R2447" t="s">
        <v>5127</v>
      </c>
      <c r="S2447">
        <v>98</v>
      </c>
      <c r="T2447">
        <v>465.10275250000001</v>
      </c>
      <c r="U2447" t="s">
        <v>31</v>
      </c>
      <c r="V2447" t="s">
        <v>5129</v>
      </c>
      <c r="W2447" t="s">
        <v>23</v>
      </c>
    </row>
    <row r="2448" spans="1:23" x14ac:dyDescent="0.4">
      <c r="A2448">
        <v>2447</v>
      </c>
      <c r="B2448">
        <v>1</v>
      </c>
      <c r="C2448">
        <v>1</v>
      </c>
      <c r="D2448">
        <v>1</v>
      </c>
      <c r="E2448">
        <v>1</v>
      </c>
      <c r="F2448">
        <v>0.229441929021522</v>
      </c>
      <c r="G2448">
        <v>-32.333119439268003</v>
      </c>
      <c r="H2448">
        <v>0.999999999999999</v>
      </c>
      <c r="I2448">
        <v>114.370801153911</v>
      </c>
      <c r="J2448" t="s">
        <v>2364</v>
      </c>
      <c r="K2448" t="s">
        <v>25</v>
      </c>
      <c r="L2448" t="s">
        <v>2365</v>
      </c>
      <c r="M2448" t="s">
        <v>2366</v>
      </c>
      <c r="N2448" t="s">
        <v>2367</v>
      </c>
      <c r="O2448" t="s">
        <v>2368</v>
      </c>
      <c r="P2448">
        <v>2.2349462500000001</v>
      </c>
      <c r="Q2448" t="s">
        <v>2369</v>
      </c>
      <c r="R2448" t="s">
        <v>2370</v>
      </c>
      <c r="S2448">
        <v>255781758</v>
      </c>
      <c r="T2448">
        <v>271.06009990000001</v>
      </c>
      <c r="U2448" t="s">
        <v>31</v>
      </c>
      <c r="V2448" t="s">
        <v>5130</v>
      </c>
      <c r="W2448" t="s">
        <v>23</v>
      </c>
    </row>
    <row r="2449" spans="1:23" x14ac:dyDescent="0.4">
      <c r="A2449">
        <v>2448</v>
      </c>
      <c r="B2449">
        <v>1</v>
      </c>
      <c r="C2449">
        <v>1</v>
      </c>
      <c r="D2449">
        <v>1</v>
      </c>
      <c r="E2449">
        <v>1</v>
      </c>
      <c r="F2449">
        <v>0.229441929021522</v>
      </c>
      <c r="G2449">
        <v>-32.333119439268003</v>
      </c>
      <c r="H2449" t="s">
        <v>23</v>
      </c>
      <c r="I2449">
        <v>114.370801153911</v>
      </c>
      <c r="J2449" t="s">
        <v>2364</v>
      </c>
      <c r="K2449" t="s">
        <v>25</v>
      </c>
      <c r="L2449" t="s">
        <v>2365</v>
      </c>
      <c r="M2449" t="s">
        <v>2366</v>
      </c>
      <c r="N2449" t="s">
        <v>2367</v>
      </c>
      <c r="O2449" t="s">
        <v>2368</v>
      </c>
      <c r="P2449">
        <v>2.2349462500000001</v>
      </c>
      <c r="Q2449" t="s">
        <v>2369</v>
      </c>
      <c r="R2449" t="s">
        <v>2370</v>
      </c>
      <c r="S2449">
        <v>255781758</v>
      </c>
      <c r="T2449">
        <v>271.06009990000001</v>
      </c>
      <c r="U2449" t="s">
        <v>31</v>
      </c>
      <c r="V2449" t="s">
        <v>5131</v>
      </c>
      <c r="W2449" t="s">
        <v>23</v>
      </c>
    </row>
    <row r="2450" spans="1:23" x14ac:dyDescent="0.4">
      <c r="A2450">
        <v>2449</v>
      </c>
      <c r="B2450">
        <v>1</v>
      </c>
      <c r="C2450">
        <v>1</v>
      </c>
      <c r="D2450">
        <v>1</v>
      </c>
      <c r="E2450">
        <v>1</v>
      </c>
      <c r="F2450">
        <v>0.22914954983277599</v>
      </c>
      <c r="G2450">
        <v>-87.112390676620805</v>
      </c>
      <c r="H2450">
        <v>0.999999999999999</v>
      </c>
      <c r="I2450">
        <v>16.890515183534099</v>
      </c>
      <c r="J2450" t="s">
        <v>338</v>
      </c>
      <c r="K2450" t="s">
        <v>25</v>
      </c>
      <c r="L2450" t="s">
        <v>339</v>
      </c>
      <c r="M2450" t="s">
        <v>340</v>
      </c>
      <c r="N2450" t="s">
        <v>341</v>
      </c>
      <c r="O2450" t="s">
        <v>342</v>
      </c>
      <c r="P2450">
        <v>0.69999998799999996</v>
      </c>
      <c r="Q2450" t="s">
        <v>343</v>
      </c>
      <c r="R2450" t="s">
        <v>344</v>
      </c>
      <c r="S2450">
        <v>88074606</v>
      </c>
      <c r="T2450">
        <v>194.0812</v>
      </c>
      <c r="U2450" t="s">
        <v>31</v>
      </c>
      <c r="V2450" t="s">
        <v>5132</v>
      </c>
      <c r="W2450" t="s">
        <v>23</v>
      </c>
    </row>
    <row r="2451" spans="1:23" x14ac:dyDescent="0.4">
      <c r="A2451">
        <v>2450</v>
      </c>
      <c r="B2451">
        <v>1</v>
      </c>
      <c r="C2451">
        <v>1</v>
      </c>
      <c r="D2451">
        <v>1</v>
      </c>
      <c r="E2451">
        <v>1</v>
      </c>
      <c r="F2451">
        <v>0.22914954983277599</v>
      </c>
      <c r="G2451">
        <v>-87.112390676620805</v>
      </c>
      <c r="H2451" t="s">
        <v>23</v>
      </c>
      <c r="I2451">
        <v>16.890515183534099</v>
      </c>
      <c r="J2451" t="s">
        <v>338</v>
      </c>
      <c r="K2451" t="s">
        <v>25</v>
      </c>
      <c r="L2451" t="s">
        <v>339</v>
      </c>
      <c r="M2451" t="s">
        <v>340</v>
      </c>
      <c r="N2451" t="s">
        <v>341</v>
      </c>
      <c r="O2451" t="s">
        <v>342</v>
      </c>
      <c r="P2451">
        <v>0.69999998799999996</v>
      </c>
      <c r="Q2451" t="s">
        <v>343</v>
      </c>
      <c r="R2451" t="s">
        <v>344</v>
      </c>
      <c r="S2451">
        <v>88074606</v>
      </c>
      <c r="T2451">
        <v>194.0812</v>
      </c>
      <c r="U2451" t="s">
        <v>31</v>
      </c>
      <c r="V2451" t="s">
        <v>5133</v>
      </c>
      <c r="W2451" t="s">
        <v>23</v>
      </c>
    </row>
    <row r="2452" spans="1:23" x14ac:dyDescent="0.4">
      <c r="A2452">
        <v>2451</v>
      </c>
      <c r="B2452">
        <v>1</v>
      </c>
      <c r="C2452">
        <v>1</v>
      </c>
      <c r="D2452">
        <v>1</v>
      </c>
      <c r="E2452">
        <v>1</v>
      </c>
      <c r="F2452">
        <v>0.22901852313271601</v>
      </c>
      <c r="G2452">
        <v>-123.624573020515</v>
      </c>
      <c r="H2452">
        <v>0.999999999999999</v>
      </c>
      <c r="I2452">
        <v>10.5685434954069</v>
      </c>
      <c r="J2452" t="s">
        <v>5134</v>
      </c>
      <c r="K2452" t="s">
        <v>25</v>
      </c>
      <c r="L2452" t="s">
        <v>5135</v>
      </c>
      <c r="M2452" t="s">
        <v>5136</v>
      </c>
      <c r="N2452" t="s">
        <v>5137</v>
      </c>
      <c r="O2452" t="s">
        <v>5138</v>
      </c>
      <c r="P2452">
        <v>0.37536570400000002</v>
      </c>
      <c r="Q2452" t="s">
        <v>5139</v>
      </c>
      <c r="R2452" t="s">
        <v>5140</v>
      </c>
      <c r="S2452">
        <v>20089098</v>
      </c>
      <c r="T2452">
        <v>519.11500000000001</v>
      </c>
      <c r="U2452" t="s">
        <v>31</v>
      </c>
      <c r="V2452" t="s">
        <v>5141</v>
      </c>
      <c r="W2452" t="s">
        <v>23</v>
      </c>
    </row>
    <row r="2453" spans="1:23" x14ac:dyDescent="0.4">
      <c r="A2453">
        <v>2452</v>
      </c>
      <c r="B2453">
        <v>1</v>
      </c>
      <c r="C2453">
        <v>1</v>
      </c>
      <c r="D2453">
        <v>1</v>
      </c>
      <c r="E2453">
        <v>1</v>
      </c>
      <c r="F2453">
        <v>0.22901852313271601</v>
      </c>
      <c r="G2453">
        <v>-123.624573020515</v>
      </c>
      <c r="H2453" t="s">
        <v>23</v>
      </c>
      <c r="I2453">
        <v>10.5685434954069</v>
      </c>
      <c r="J2453" t="s">
        <v>5134</v>
      </c>
      <c r="K2453" t="s">
        <v>25</v>
      </c>
      <c r="L2453" t="s">
        <v>5135</v>
      </c>
      <c r="M2453" t="s">
        <v>5136</v>
      </c>
      <c r="N2453" t="s">
        <v>5137</v>
      </c>
      <c r="O2453" t="s">
        <v>5138</v>
      </c>
      <c r="P2453">
        <v>0.37536570400000002</v>
      </c>
      <c r="Q2453" t="s">
        <v>5139</v>
      </c>
      <c r="R2453" t="s">
        <v>5140</v>
      </c>
      <c r="S2453">
        <v>20089098</v>
      </c>
      <c r="T2453">
        <v>519.11500000000001</v>
      </c>
      <c r="U2453" t="s">
        <v>31</v>
      </c>
      <c r="V2453" t="s">
        <v>5142</v>
      </c>
      <c r="W2453" t="s">
        <v>23</v>
      </c>
    </row>
    <row r="2454" spans="1:23" x14ac:dyDescent="0.4">
      <c r="A2454">
        <v>2453</v>
      </c>
      <c r="B2454">
        <v>1</v>
      </c>
      <c r="C2454">
        <v>2</v>
      </c>
      <c r="D2454">
        <v>1</v>
      </c>
      <c r="E2454">
        <v>2</v>
      </c>
      <c r="F2454">
        <v>0.22895127961034401</v>
      </c>
      <c r="G2454">
        <v>-20.863024261916902</v>
      </c>
      <c r="H2454">
        <v>0.98442211055276296</v>
      </c>
      <c r="I2454">
        <v>26.170676630119399</v>
      </c>
      <c r="J2454" t="s">
        <v>2364</v>
      </c>
      <c r="K2454" t="s">
        <v>25</v>
      </c>
      <c r="L2454" t="s">
        <v>2365</v>
      </c>
      <c r="M2454" t="s">
        <v>2366</v>
      </c>
      <c r="N2454" t="s">
        <v>2367</v>
      </c>
      <c r="O2454" t="s">
        <v>2368</v>
      </c>
      <c r="P2454">
        <v>2.2349462500000001</v>
      </c>
      <c r="Q2454" t="s">
        <v>2369</v>
      </c>
      <c r="R2454" t="s">
        <v>2370</v>
      </c>
      <c r="S2454">
        <v>255781758</v>
      </c>
      <c r="T2454">
        <v>271.06009990000001</v>
      </c>
      <c r="U2454" t="s">
        <v>31</v>
      </c>
      <c r="V2454" t="s">
        <v>5143</v>
      </c>
      <c r="W2454" t="s">
        <v>23</v>
      </c>
    </row>
    <row r="2455" spans="1:23" x14ac:dyDescent="0.4">
      <c r="A2455">
        <v>2454</v>
      </c>
      <c r="B2455">
        <v>1</v>
      </c>
      <c r="C2455">
        <v>3</v>
      </c>
      <c r="D2455">
        <v>1</v>
      </c>
      <c r="E2455">
        <v>3</v>
      </c>
      <c r="F2455">
        <v>0.22887676676865101</v>
      </c>
      <c r="G2455">
        <v>-89.916138666274406</v>
      </c>
      <c r="H2455">
        <v>0.51055276381909498</v>
      </c>
      <c r="I2455">
        <v>14.330771111348399</v>
      </c>
      <c r="J2455" t="s">
        <v>2743</v>
      </c>
      <c r="K2455" t="s">
        <v>25</v>
      </c>
      <c r="L2455" t="s">
        <v>3495</v>
      </c>
      <c r="M2455" t="s">
        <v>3496</v>
      </c>
      <c r="N2455" t="s">
        <v>3497</v>
      </c>
      <c r="O2455" t="s">
        <v>3498</v>
      </c>
      <c r="P2455">
        <v>0.69999998799999996</v>
      </c>
      <c r="Q2455" t="s">
        <v>3499</v>
      </c>
      <c r="R2455" t="s">
        <v>3500</v>
      </c>
      <c r="S2455">
        <v>20097402</v>
      </c>
      <c r="T2455">
        <v>291.08631459999998</v>
      </c>
      <c r="U2455" t="s">
        <v>31</v>
      </c>
      <c r="V2455" t="s">
        <v>5144</v>
      </c>
      <c r="W2455" t="s">
        <v>23</v>
      </c>
    </row>
    <row r="2456" spans="1:23" x14ac:dyDescent="0.4">
      <c r="A2456">
        <v>2455</v>
      </c>
      <c r="B2456">
        <v>1</v>
      </c>
      <c r="C2456">
        <v>1</v>
      </c>
      <c r="D2456">
        <v>1</v>
      </c>
      <c r="E2456">
        <v>1</v>
      </c>
      <c r="F2456">
        <v>0.22881156920371101</v>
      </c>
      <c r="G2456">
        <v>-102.42392641124501</v>
      </c>
      <c r="H2456">
        <v>0.999999999999999</v>
      </c>
      <c r="I2456">
        <v>25.2323002839975</v>
      </c>
      <c r="J2456" t="s">
        <v>3587</v>
      </c>
      <c r="K2456" t="s">
        <v>25</v>
      </c>
      <c r="L2456" t="s">
        <v>5145</v>
      </c>
      <c r="M2456" t="s">
        <v>5146</v>
      </c>
      <c r="N2456" t="s">
        <v>5147</v>
      </c>
      <c r="O2456" t="s">
        <v>5148</v>
      </c>
      <c r="P2456">
        <v>3.5999998999999998</v>
      </c>
      <c r="Q2456" t="s">
        <v>5149</v>
      </c>
      <c r="R2456" t="s">
        <v>5150</v>
      </c>
      <c r="S2456">
        <v>71098470</v>
      </c>
      <c r="T2456">
        <v>299.12778550000002</v>
      </c>
      <c r="U2456" t="s">
        <v>31</v>
      </c>
      <c r="V2456" t="s">
        <v>5151</v>
      </c>
      <c r="W2456" t="s">
        <v>23</v>
      </c>
    </row>
    <row r="2457" spans="1:23" x14ac:dyDescent="0.4">
      <c r="A2457">
        <v>2456</v>
      </c>
      <c r="B2457">
        <v>1</v>
      </c>
      <c r="C2457">
        <v>1</v>
      </c>
      <c r="D2457">
        <v>1</v>
      </c>
      <c r="E2457">
        <v>1</v>
      </c>
      <c r="F2457">
        <v>0.22881156920371101</v>
      </c>
      <c r="G2457">
        <v>-102.42392641124501</v>
      </c>
      <c r="H2457" t="s">
        <v>23</v>
      </c>
      <c r="I2457">
        <v>25.2323002839975</v>
      </c>
      <c r="J2457" t="s">
        <v>3587</v>
      </c>
      <c r="K2457" t="s">
        <v>25</v>
      </c>
      <c r="L2457" t="s">
        <v>5145</v>
      </c>
      <c r="M2457" t="s">
        <v>5146</v>
      </c>
      <c r="N2457" t="s">
        <v>5147</v>
      </c>
      <c r="O2457" t="s">
        <v>5148</v>
      </c>
      <c r="P2457">
        <v>3.5999998999999998</v>
      </c>
      <c r="Q2457" t="s">
        <v>5149</v>
      </c>
      <c r="R2457" t="s">
        <v>5150</v>
      </c>
      <c r="S2457">
        <v>71098470</v>
      </c>
      <c r="T2457">
        <v>299.12778550000002</v>
      </c>
      <c r="U2457" t="s">
        <v>31</v>
      </c>
      <c r="V2457" t="s">
        <v>5152</v>
      </c>
      <c r="W2457" t="s">
        <v>23</v>
      </c>
    </row>
    <row r="2458" spans="1:23" x14ac:dyDescent="0.4">
      <c r="A2458">
        <v>2457</v>
      </c>
      <c r="B2458">
        <v>1</v>
      </c>
      <c r="C2458">
        <v>1</v>
      </c>
      <c r="D2458">
        <v>1</v>
      </c>
      <c r="E2458">
        <v>1</v>
      </c>
      <c r="F2458">
        <v>0.22876184077065001</v>
      </c>
      <c r="G2458">
        <v>-286.82636679568498</v>
      </c>
      <c r="H2458">
        <v>0.99698492462311505</v>
      </c>
      <c r="I2458">
        <v>40.003258120716801</v>
      </c>
      <c r="J2458" t="s">
        <v>865</v>
      </c>
      <c r="K2458" t="s">
        <v>25</v>
      </c>
      <c r="L2458" t="s">
        <v>866</v>
      </c>
      <c r="M2458" t="s">
        <v>867</v>
      </c>
      <c r="N2458" t="s">
        <v>868</v>
      </c>
      <c r="O2458" t="s">
        <v>869</v>
      </c>
      <c r="P2458">
        <v>2.9000001000000002</v>
      </c>
      <c r="Q2458">
        <v>78347</v>
      </c>
      <c r="R2458" t="s">
        <v>870</v>
      </c>
      <c r="S2458">
        <v>262146</v>
      </c>
      <c r="T2458">
        <v>449.10783789999999</v>
      </c>
      <c r="U2458" t="s">
        <v>31</v>
      </c>
      <c r="V2458" t="s">
        <v>5153</v>
      </c>
      <c r="W2458" t="s">
        <v>23</v>
      </c>
    </row>
    <row r="2459" spans="1:23" x14ac:dyDescent="0.4">
      <c r="A2459">
        <v>2458</v>
      </c>
      <c r="B2459">
        <v>1</v>
      </c>
      <c r="C2459">
        <v>1</v>
      </c>
      <c r="D2459">
        <v>1</v>
      </c>
      <c r="E2459">
        <v>1</v>
      </c>
      <c r="F2459">
        <v>0.22876184077065001</v>
      </c>
      <c r="G2459">
        <v>-286.82636679568498</v>
      </c>
      <c r="H2459" t="s">
        <v>23</v>
      </c>
      <c r="I2459">
        <v>40.003258120716801</v>
      </c>
      <c r="J2459" t="s">
        <v>865</v>
      </c>
      <c r="K2459" t="s">
        <v>25</v>
      </c>
      <c r="L2459" t="s">
        <v>866</v>
      </c>
      <c r="M2459" t="s">
        <v>867</v>
      </c>
      <c r="N2459" t="s">
        <v>868</v>
      </c>
      <c r="O2459" t="s">
        <v>869</v>
      </c>
      <c r="P2459">
        <v>2.9000001000000002</v>
      </c>
      <c r="Q2459">
        <v>78347</v>
      </c>
      <c r="R2459" t="s">
        <v>870</v>
      </c>
      <c r="S2459">
        <v>262146</v>
      </c>
      <c r="T2459">
        <v>449.10783789999999</v>
      </c>
      <c r="U2459" t="s">
        <v>31</v>
      </c>
      <c r="V2459" t="s">
        <v>5154</v>
      </c>
      <c r="W2459" t="s">
        <v>23</v>
      </c>
    </row>
    <row r="2460" spans="1:23" x14ac:dyDescent="0.4">
      <c r="A2460">
        <v>2459</v>
      </c>
      <c r="B2460">
        <v>1</v>
      </c>
      <c r="C2460">
        <v>1</v>
      </c>
      <c r="D2460">
        <v>1</v>
      </c>
      <c r="E2460">
        <v>1</v>
      </c>
      <c r="F2460">
        <v>0.228455100592282</v>
      </c>
      <c r="G2460">
        <v>-310.055254988358</v>
      </c>
      <c r="H2460" t="s">
        <v>23</v>
      </c>
      <c r="I2460">
        <v>138.50652343218499</v>
      </c>
      <c r="J2460" t="s">
        <v>2258</v>
      </c>
      <c r="K2460" t="s">
        <v>25</v>
      </c>
      <c r="L2460" t="s">
        <v>2259</v>
      </c>
      <c r="M2460" t="s">
        <v>2260</v>
      </c>
      <c r="N2460" t="s">
        <v>2261</v>
      </c>
      <c r="O2460" t="s">
        <v>2262</v>
      </c>
      <c r="P2460">
        <v>-1.99121916</v>
      </c>
      <c r="Q2460" t="s">
        <v>2263</v>
      </c>
      <c r="R2460" t="s">
        <v>2264</v>
      </c>
      <c r="S2460">
        <v>102</v>
      </c>
      <c r="T2460">
        <v>329.08670849999999</v>
      </c>
      <c r="U2460" t="s">
        <v>31</v>
      </c>
      <c r="V2460" t="s">
        <v>5155</v>
      </c>
      <c r="W2460" t="s">
        <v>23</v>
      </c>
    </row>
    <row r="2461" spans="1:23" x14ac:dyDescent="0.4">
      <c r="A2461">
        <v>2460</v>
      </c>
      <c r="B2461">
        <v>1</v>
      </c>
      <c r="C2461">
        <v>1</v>
      </c>
      <c r="D2461">
        <v>1</v>
      </c>
      <c r="E2461">
        <v>1</v>
      </c>
      <c r="F2461">
        <v>0.228455100592282</v>
      </c>
      <c r="G2461">
        <v>-310.055254988358</v>
      </c>
      <c r="H2461">
        <v>0.999999999999999</v>
      </c>
      <c r="I2461">
        <v>138.50652343218499</v>
      </c>
      <c r="J2461" t="s">
        <v>2258</v>
      </c>
      <c r="K2461" t="s">
        <v>25</v>
      </c>
      <c r="L2461" t="s">
        <v>2259</v>
      </c>
      <c r="M2461" t="s">
        <v>2260</v>
      </c>
      <c r="N2461" t="s">
        <v>2261</v>
      </c>
      <c r="O2461" t="s">
        <v>2262</v>
      </c>
      <c r="P2461">
        <v>-1.99121916</v>
      </c>
      <c r="Q2461" t="s">
        <v>2263</v>
      </c>
      <c r="R2461" t="s">
        <v>2264</v>
      </c>
      <c r="S2461">
        <v>102</v>
      </c>
      <c r="T2461">
        <v>329.08670849999999</v>
      </c>
      <c r="U2461" t="s">
        <v>31</v>
      </c>
      <c r="V2461" t="s">
        <v>5156</v>
      </c>
      <c r="W2461" t="s">
        <v>23</v>
      </c>
    </row>
    <row r="2462" spans="1:23" x14ac:dyDescent="0.4">
      <c r="A2462">
        <v>2461</v>
      </c>
      <c r="B2462">
        <v>1</v>
      </c>
      <c r="C2462">
        <v>1</v>
      </c>
      <c r="D2462">
        <v>1</v>
      </c>
      <c r="E2462">
        <v>1</v>
      </c>
      <c r="F2462">
        <v>0.22836895641015301</v>
      </c>
      <c r="G2462">
        <v>-309.99463980327801</v>
      </c>
      <c r="H2462" t="s">
        <v>23</v>
      </c>
      <c r="I2462">
        <v>138.45839762973699</v>
      </c>
      <c r="J2462" t="s">
        <v>2258</v>
      </c>
      <c r="K2462" t="s">
        <v>25</v>
      </c>
      <c r="L2462" t="s">
        <v>2259</v>
      </c>
      <c r="M2462" t="s">
        <v>2260</v>
      </c>
      <c r="N2462" t="s">
        <v>2261</v>
      </c>
      <c r="O2462" t="s">
        <v>2262</v>
      </c>
      <c r="P2462">
        <v>-1.99121916</v>
      </c>
      <c r="Q2462" t="s">
        <v>2263</v>
      </c>
      <c r="R2462" t="s">
        <v>2264</v>
      </c>
      <c r="S2462">
        <v>102</v>
      </c>
      <c r="T2462">
        <v>329.08670999999998</v>
      </c>
      <c r="U2462" t="s">
        <v>31</v>
      </c>
      <c r="V2462" t="s">
        <v>5157</v>
      </c>
      <c r="W2462" t="s">
        <v>23</v>
      </c>
    </row>
    <row r="2463" spans="1:23" x14ac:dyDescent="0.4">
      <c r="A2463">
        <v>2462</v>
      </c>
      <c r="B2463">
        <v>1</v>
      </c>
      <c r="C2463">
        <v>1</v>
      </c>
      <c r="D2463">
        <v>1</v>
      </c>
      <c r="E2463">
        <v>1</v>
      </c>
      <c r="F2463">
        <v>0.22836895641015301</v>
      </c>
      <c r="G2463">
        <v>-309.99463980327801</v>
      </c>
      <c r="H2463">
        <v>0.999999999999999</v>
      </c>
      <c r="I2463">
        <v>138.45839762973699</v>
      </c>
      <c r="J2463" t="s">
        <v>2258</v>
      </c>
      <c r="K2463" t="s">
        <v>25</v>
      </c>
      <c r="L2463" t="s">
        <v>2259</v>
      </c>
      <c r="M2463" t="s">
        <v>2260</v>
      </c>
      <c r="N2463" t="s">
        <v>2261</v>
      </c>
      <c r="O2463" t="s">
        <v>2262</v>
      </c>
      <c r="P2463">
        <v>-1.99121916</v>
      </c>
      <c r="Q2463" t="s">
        <v>2263</v>
      </c>
      <c r="R2463" t="s">
        <v>2264</v>
      </c>
      <c r="S2463">
        <v>102</v>
      </c>
      <c r="T2463">
        <v>329.08670999999998</v>
      </c>
      <c r="U2463" t="s">
        <v>31</v>
      </c>
      <c r="V2463" t="s">
        <v>5158</v>
      </c>
      <c r="W2463" t="s">
        <v>23</v>
      </c>
    </row>
    <row r="2464" spans="1:23" x14ac:dyDescent="0.4">
      <c r="A2464">
        <v>2463</v>
      </c>
      <c r="B2464">
        <v>1</v>
      </c>
      <c r="C2464">
        <v>1</v>
      </c>
      <c r="D2464">
        <v>1</v>
      </c>
      <c r="E2464">
        <v>2</v>
      </c>
      <c r="F2464">
        <v>0.228255466024087</v>
      </c>
      <c r="G2464">
        <v>-55.211561221097099</v>
      </c>
      <c r="H2464" t="s">
        <v>23</v>
      </c>
      <c r="I2464">
        <v>17.109435020764298</v>
      </c>
      <c r="J2464" t="s">
        <v>3322</v>
      </c>
      <c r="K2464" t="s">
        <v>25</v>
      </c>
      <c r="L2464" t="s">
        <v>3323</v>
      </c>
      <c r="M2464" t="s">
        <v>3324</v>
      </c>
      <c r="N2464" t="s">
        <v>3325</v>
      </c>
      <c r="O2464" t="s">
        <v>3326</v>
      </c>
      <c r="P2464">
        <v>2.6852800800000001</v>
      </c>
      <c r="Q2464" t="s">
        <v>3327</v>
      </c>
      <c r="R2464" t="s">
        <v>3328</v>
      </c>
      <c r="S2464">
        <v>17266829694</v>
      </c>
      <c r="T2464">
        <v>213.1022395</v>
      </c>
      <c r="U2464" t="s">
        <v>31</v>
      </c>
      <c r="V2464" t="s">
        <v>5159</v>
      </c>
      <c r="W2464" t="s">
        <v>23</v>
      </c>
    </row>
    <row r="2465" spans="1:23" x14ac:dyDescent="0.4">
      <c r="A2465">
        <v>2464</v>
      </c>
      <c r="B2465">
        <v>1</v>
      </c>
      <c r="C2465">
        <v>1</v>
      </c>
      <c r="D2465">
        <v>1</v>
      </c>
      <c r="E2465">
        <v>3</v>
      </c>
      <c r="F2465">
        <v>0.228059224655178</v>
      </c>
      <c r="G2465">
        <v>-122.79058307916701</v>
      </c>
      <c r="H2465" t="s">
        <v>23</v>
      </c>
      <c r="I2465">
        <v>37.988457820425701</v>
      </c>
      <c r="J2465" t="s">
        <v>2815</v>
      </c>
      <c r="K2465" t="s">
        <v>25</v>
      </c>
      <c r="L2465" t="s">
        <v>2816</v>
      </c>
      <c r="M2465" t="s">
        <v>2817</v>
      </c>
      <c r="N2465" t="s">
        <v>2818</v>
      </c>
      <c r="O2465" t="s">
        <v>2819</v>
      </c>
      <c r="P2465">
        <v>-1.10000002</v>
      </c>
      <c r="Q2465" t="s">
        <v>2820</v>
      </c>
      <c r="R2465" t="s">
        <v>2821</v>
      </c>
      <c r="S2465">
        <v>255781246</v>
      </c>
      <c r="T2465">
        <v>611.19704679999995</v>
      </c>
      <c r="U2465" t="s">
        <v>31</v>
      </c>
      <c r="V2465" t="s">
        <v>5160</v>
      </c>
      <c r="W2465" t="s">
        <v>23</v>
      </c>
    </row>
    <row r="2466" spans="1:23" x14ac:dyDescent="0.4">
      <c r="A2466">
        <v>2465</v>
      </c>
      <c r="B2466">
        <v>1</v>
      </c>
      <c r="C2466">
        <v>1</v>
      </c>
      <c r="D2466">
        <v>1</v>
      </c>
      <c r="E2466">
        <v>1</v>
      </c>
      <c r="F2466">
        <v>0.228001104459266</v>
      </c>
      <c r="G2466">
        <v>-250.30341441650299</v>
      </c>
      <c r="H2466" t="s">
        <v>23</v>
      </c>
      <c r="I2466">
        <v>15.4255002100884</v>
      </c>
      <c r="J2466" t="s">
        <v>3022</v>
      </c>
      <c r="K2466" t="s">
        <v>25</v>
      </c>
      <c r="L2466" t="s">
        <v>3023</v>
      </c>
      <c r="M2466" t="s">
        <v>3024</v>
      </c>
      <c r="N2466" t="s">
        <v>3025</v>
      </c>
      <c r="O2466" t="s">
        <v>3026</v>
      </c>
      <c r="P2466">
        <v>1.8374341700000001</v>
      </c>
      <c r="Q2466">
        <v>21980090</v>
      </c>
      <c r="R2466" t="s">
        <v>3027</v>
      </c>
      <c r="S2466">
        <v>67108866</v>
      </c>
      <c r="T2466">
        <v>193.04953520000001</v>
      </c>
      <c r="U2466" t="s">
        <v>31</v>
      </c>
      <c r="V2466" t="s">
        <v>5161</v>
      </c>
      <c r="W2466" t="s">
        <v>23</v>
      </c>
    </row>
    <row r="2467" spans="1:23" x14ac:dyDescent="0.4">
      <c r="A2467">
        <v>2466</v>
      </c>
      <c r="B2467">
        <v>1</v>
      </c>
      <c r="C2467">
        <v>1</v>
      </c>
      <c r="D2467">
        <v>1</v>
      </c>
      <c r="E2467">
        <v>1</v>
      </c>
      <c r="F2467">
        <v>0.228001104459266</v>
      </c>
      <c r="G2467">
        <v>-250.30341441650299</v>
      </c>
      <c r="H2467">
        <v>0.999999999999999</v>
      </c>
      <c r="I2467">
        <v>15.4255002100884</v>
      </c>
      <c r="J2467" t="s">
        <v>3022</v>
      </c>
      <c r="K2467" t="s">
        <v>25</v>
      </c>
      <c r="L2467" t="s">
        <v>3023</v>
      </c>
      <c r="M2467" t="s">
        <v>3024</v>
      </c>
      <c r="N2467" t="s">
        <v>3025</v>
      </c>
      <c r="O2467" t="s">
        <v>3026</v>
      </c>
      <c r="P2467">
        <v>1.8374341700000001</v>
      </c>
      <c r="Q2467">
        <v>21980090</v>
      </c>
      <c r="R2467" t="s">
        <v>3027</v>
      </c>
      <c r="S2467">
        <v>67108866</v>
      </c>
      <c r="T2467">
        <v>193.04953520000001</v>
      </c>
      <c r="U2467" t="s">
        <v>31</v>
      </c>
      <c r="V2467" t="s">
        <v>5162</v>
      </c>
      <c r="W2467" t="s">
        <v>23</v>
      </c>
    </row>
    <row r="2468" spans="1:23" x14ac:dyDescent="0.4">
      <c r="A2468">
        <v>2467</v>
      </c>
      <c r="B2468">
        <v>1</v>
      </c>
      <c r="C2468">
        <v>1</v>
      </c>
      <c r="D2468">
        <v>1</v>
      </c>
      <c r="E2468">
        <v>1</v>
      </c>
      <c r="F2468">
        <v>0.227317525905645</v>
      </c>
      <c r="G2468">
        <v>-40.1020499264785</v>
      </c>
      <c r="H2468">
        <v>0.995979899497487</v>
      </c>
      <c r="I2468">
        <v>46.066212848109501</v>
      </c>
      <c r="J2468" t="s">
        <v>3232</v>
      </c>
      <c r="K2468" t="s">
        <v>25</v>
      </c>
      <c r="L2468" t="s">
        <v>3233</v>
      </c>
      <c r="M2468" t="s">
        <v>3234</v>
      </c>
      <c r="N2468" t="s">
        <v>3235</v>
      </c>
      <c r="O2468" t="s">
        <v>3236</v>
      </c>
      <c r="P2468">
        <v>0.39887905099999998</v>
      </c>
      <c r="Q2468" t="s">
        <v>3237</v>
      </c>
      <c r="R2468" t="s">
        <v>3238</v>
      </c>
      <c r="S2468">
        <v>88009086</v>
      </c>
      <c r="T2468">
        <v>437.14422999999999</v>
      </c>
      <c r="U2468" t="s">
        <v>31</v>
      </c>
      <c r="V2468" t="s">
        <v>5163</v>
      </c>
      <c r="W2468" t="s">
        <v>23</v>
      </c>
    </row>
    <row r="2469" spans="1:23" x14ac:dyDescent="0.4">
      <c r="A2469">
        <v>2468</v>
      </c>
      <c r="B2469">
        <v>1</v>
      </c>
      <c r="C2469">
        <v>1</v>
      </c>
      <c r="D2469">
        <v>1</v>
      </c>
      <c r="E2469">
        <v>1</v>
      </c>
      <c r="F2469">
        <v>0.227317525905645</v>
      </c>
      <c r="G2469">
        <v>-40.1020499264785</v>
      </c>
      <c r="H2469" t="s">
        <v>23</v>
      </c>
      <c r="I2469">
        <v>46.066212848109501</v>
      </c>
      <c r="J2469" t="s">
        <v>3232</v>
      </c>
      <c r="K2469" t="s">
        <v>25</v>
      </c>
      <c r="L2469" t="s">
        <v>3233</v>
      </c>
      <c r="M2469" t="s">
        <v>3234</v>
      </c>
      <c r="N2469" t="s">
        <v>3235</v>
      </c>
      <c r="O2469" t="s">
        <v>3236</v>
      </c>
      <c r="P2469">
        <v>0.39887905099999998</v>
      </c>
      <c r="Q2469" t="s">
        <v>3237</v>
      </c>
      <c r="R2469" t="s">
        <v>3238</v>
      </c>
      <c r="S2469">
        <v>88009086</v>
      </c>
      <c r="T2469">
        <v>437.14422999999999</v>
      </c>
      <c r="U2469" t="s">
        <v>31</v>
      </c>
      <c r="V2469" t="s">
        <v>5164</v>
      </c>
      <c r="W2469" t="s">
        <v>23</v>
      </c>
    </row>
    <row r="2470" spans="1:23" x14ac:dyDescent="0.4">
      <c r="A2470">
        <v>2469</v>
      </c>
      <c r="B2470">
        <v>1</v>
      </c>
      <c r="C2470">
        <v>1</v>
      </c>
      <c r="D2470">
        <v>1</v>
      </c>
      <c r="E2470">
        <v>1</v>
      </c>
      <c r="F2470">
        <v>0.22728069712316901</v>
      </c>
      <c r="G2470">
        <v>-216.41685170755201</v>
      </c>
      <c r="H2470" t="s">
        <v>23</v>
      </c>
      <c r="I2470">
        <v>47.125960147925497</v>
      </c>
      <c r="J2470" t="s">
        <v>694</v>
      </c>
      <c r="K2470" t="s">
        <v>25</v>
      </c>
      <c r="L2470" t="s">
        <v>2141</v>
      </c>
      <c r="M2470" t="s">
        <v>2142</v>
      </c>
      <c r="N2470" t="s">
        <v>28</v>
      </c>
      <c r="O2470" t="s">
        <v>2143</v>
      </c>
      <c r="P2470">
        <v>2.2000000499999999</v>
      </c>
      <c r="Q2470">
        <v>101695744</v>
      </c>
      <c r="R2470" t="s">
        <v>2144</v>
      </c>
      <c r="S2470">
        <v>8592064514</v>
      </c>
      <c r="T2470">
        <v>369.18088369999998</v>
      </c>
      <c r="U2470" t="s">
        <v>31</v>
      </c>
      <c r="V2470" t="s">
        <v>5165</v>
      </c>
      <c r="W2470" t="s">
        <v>23</v>
      </c>
    </row>
    <row r="2471" spans="1:23" x14ac:dyDescent="0.4">
      <c r="A2471">
        <v>2470</v>
      </c>
      <c r="B2471">
        <v>1</v>
      </c>
      <c r="C2471">
        <v>1</v>
      </c>
      <c r="D2471">
        <v>1</v>
      </c>
      <c r="E2471">
        <v>1</v>
      </c>
      <c r="F2471">
        <v>0.22728069712316901</v>
      </c>
      <c r="G2471">
        <v>-216.41685170755201</v>
      </c>
      <c r="H2471">
        <v>0.999999999999999</v>
      </c>
      <c r="I2471">
        <v>47.125960147925497</v>
      </c>
      <c r="J2471" t="s">
        <v>694</v>
      </c>
      <c r="K2471" t="s">
        <v>25</v>
      </c>
      <c r="L2471" t="s">
        <v>2141</v>
      </c>
      <c r="M2471" t="s">
        <v>2142</v>
      </c>
      <c r="N2471" t="s">
        <v>28</v>
      </c>
      <c r="O2471" t="s">
        <v>2143</v>
      </c>
      <c r="P2471">
        <v>2.2000000499999999</v>
      </c>
      <c r="Q2471">
        <v>101695744</v>
      </c>
      <c r="R2471" t="s">
        <v>2144</v>
      </c>
      <c r="S2471">
        <v>8592064514</v>
      </c>
      <c r="T2471">
        <v>369.18088369999998</v>
      </c>
      <c r="U2471" t="s">
        <v>31</v>
      </c>
      <c r="V2471" t="s">
        <v>5166</v>
      </c>
      <c r="W2471" t="s">
        <v>23</v>
      </c>
    </row>
    <row r="2472" spans="1:23" x14ac:dyDescent="0.4">
      <c r="A2472">
        <v>2471</v>
      </c>
      <c r="B2472">
        <v>1</v>
      </c>
      <c r="C2472">
        <v>1</v>
      </c>
      <c r="D2472">
        <v>1</v>
      </c>
      <c r="E2472">
        <v>1</v>
      </c>
      <c r="F2472">
        <v>0.227207095445534</v>
      </c>
      <c r="G2472">
        <v>-45.538172722524799</v>
      </c>
      <c r="H2472" t="s">
        <v>23</v>
      </c>
      <c r="I2472">
        <v>13.3767939050382</v>
      </c>
      <c r="J2472" t="s">
        <v>1964</v>
      </c>
      <c r="K2472" t="s">
        <v>25</v>
      </c>
      <c r="L2472" t="s">
        <v>3563</v>
      </c>
      <c r="M2472" t="s">
        <v>3564</v>
      </c>
      <c r="N2472" t="s">
        <v>3565</v>
      </c>
      <c r="O2472" t="s">
        <v>3566</v>
      </c>
      <c r="P2472">
        <v>0.10000000100000001</v>
      </c>
      <c r="Q2472" t="s">
        <v>3567</v>
      </c>
      <c r="R2472" t="s">
        <v>3568</v>
      </c>
      <c r="S2472">
        <v>8593653830</v>
      </c>
      <c r="T2472">
        <v>593.1864822</v>
      </c>
      <c r="U2472" t="s">
        <v>31</v>
      </c>
      <c r="V2472" t="s">
        <v>5167</v>
      </c>
      <c r="W2472" t="s">
        <v>23</v>
      </c>
    </row>
    <row r="2473" spans="1:23" x14ac:dyDescent="0.4">
      <c r="A2473">
        <v>2472</v>
      </c>
      <c r="B2473">
        <v>1</v>
      </c>
      <c r="C2473">
        <v>1</v>
      </c>
      <c r="D2473">
        <v>1</v>
      </c>
      <c r="E2473">
        <v>1</v>
      </c>
      <c r="F2473">
        <v>0.227207095445534</v>
      </c>
      <c r="G2473">
        <v>-45.538172722524799</v>
      </c>
      <c r="H2473">
        <v>0.999999999999999</v>
      </c>
      <c r="I2473">
        <v>13.3767939050382</v>
      </c>
      <c r="J2473" t="s">
        <v>1964</v>
      </c>
      <c r="K2473" t="s">
        <v>25</v>
      </c>
      <c r="L2473" t="s">
        <v>3563</v>
      </c>
      <c r="M2473" t="s">
        <v>3564</v>
      </c>
      <c r="N2473" t="s">
        <v>3565</v>
      </c>
      <c r="O2473" t="s">
        <v>3566</v>
      </c>
      <c r="P2473">
        <v>0.10000000100000001</v>
      </c>
      <c r="Q2473" t="s">
        <v>3567</v>
      </c>
      <c r="R2473" t="s">
        <v>3568</v>
      </c>
      <c r="S2473">
        <v>8593653830</v>
      </c>
      <c r="T2473">
        <v>593.1864822</v>
      </c>
      <c r="U2473" t="s">
        <v>31</v>
      </c>
      <c r="V2473" t="s">
        <v>5168</v>
      </c>
      <c r="W2473" t="s">
        <v>23</v>
      </c>
    </row>
    <row r="2474" spans="1:23" x14ac:dyDescent="0.4">
      <c r="A2474">
        <v>2473</v>
      </c>
      <c r="B2474">
        <v>1</v>
      </c>
      <c r="C2474">
        <v>1</v>
      </c>
      <c r="D2474">
        <v>1</v>
      </c>
      <c r="E2474">
        <v>1</v>
      </c>
      <c r="F2474">
        <v>0.22669491244524601</v>
      </c>
      <c r="G2474">
        <v>-18.140036800125799</v>
      </c>
      <c r="H2474" t="s">
        <v>23</v>
      </c>
      <c r="I2474">
        <v>28.928598482690401</v>
      </c>
      <c r="J2474" t="s">
        <v>3030</v>
      </c>
      <c r="K2474" t="s">
        <v>25</v>
      </c>
      <c r="L2474" t="s">
        <v>3031</v>
      </c>
      <c r="M2474" t="s">
        <v>3032</v>
      </c>
      <c r="N2474" t="s">
        <v>3033</v>
      </c>
      <c r="O2474" t="s">
        <v>3034</v>
      </c>
      <c r="P2474">
        <v>-1</v>
      </c>
      <c r="Q2474" t="s">
        <v>3035</v>
      </c>
      <c r="R2474" t="s">
        <v>3036</v>
      </c>
      <c r="S2474">
        <v>8677548158</v>
      </c>
      <c r="T2474">
        <v>625.17631140000003</v>
      </c>
      <c r="U2474" t="s">
        <v>31</v>
      </c>
      <c r="V2474" t="s">
        <v>5169</v>
      </c>
      <c r="W2474" t="s">
        <v>23</v>
      </c>
    </row>
    <row r="2475" spans="1:23" x14ac:dyDescent="0.4">
      <c r="A2475">
        <v>2474</v>
      </c>
      <c r="B2475">
        <v>1</v>
      </c>
      <c r="C2475">
        <v>1</v>
      </c>
      <c r="D2475">
        <v>1</v>
      </c>
      <c r="E2475">
        <v>1</v>
      </c>
      <c r="F2475">
        <v>0.22669491244524601</v>
      </c>
      <c r="G2475">
        <v>-18.140036800125799</v>
      </c>
      <c r="H2475">
        <v>0.999999999999999</v>
      </c>
      <c r="I2475">
        <v>28.928598482690401</v>
      </c>
      <c r="J2475" t="s">
        <v>3030</v>
      </c>
      <c r="K2475" t="s">
        <v>25</v>
      </c>
      <c r="L2475" t="s">
        <v>3031</v>
      </c>
      <c r="M2475" t="s">
        <v>3032</v>
      </c>
      <c r="N2475" t="s">
        <v>3033</v>
      </c>
      <c r="O2475" t="s">
        <v>3034</v>
      </c>
      <c r="P2475">
        <v>-1</v>
      </c>
      <c r="Q2475" t="s">
        <v>3035</v>
      </c>
      <c r="R2475" t="s">
        <v>3036</v>
      </c>
      <c r="S2475">
        <v>8677548158</v>
      </c>
      <c r="T2475">
        <v>625.17631140000003</v>
      </c>
      <c r="U2475" t="s">
        <v>31</v>
      </c>
      <c r="V2475" t="s">
        <v>5170</v>
      </c>
      <c r="W2475" t="s">
        <v>23</v>
      </c>
    </row>
    <row r="2476" spans="1:23" x14ac:dyDescent="0.4">
      <c r="A2476">
        <v>2475</v>
      </c>
      <c r="B2476">
        <v>1</v>
      </c>
      <c r="C2476">
        <v>2</v>
      </c>
      <c r="D2476">
        <v>1</v>
      </c>
      <c r="E2476">
        <v>2</v>
      </c>
      <c r="F2476">
        <v>0.226459515548426</v>
      </c>
      <c r="G2476">
        <v>-222.37399412693699</v>
      </c>
      <c r="H2476">
        <v>0.85175879396984899</v>
      </c>
      <c r="I2476">
        <v>44.5881878353171</v>
      </c>
      <c r="J2476" t="s">
        <v>1065</v>
      </c>
      <c r="K2476" t="s">
        <v>25</v>
      </c>
      <c r="L2476" t="s">
        <v>1066</v>
      </c>
      <c r="M2476" t="s">
        <v>1067</v>
      </c>
      <c r="N2476" t="s">
        <v>28</v>
      </c>
      <c r="O2476" t="s">
        <v>1068</v>
      </c>
      <c r="P2476">
        <v>-0.89999997600000003</v>
      </c>
      <c r="Q2476">
        <v>10232645</v>
      </c>
      <c r="R2476" t="s">
        <v>1069</v>
      </c>
      <c r="S2476">
        <v>2050</v>
      </c>
      <c r="T2476">
        <v>613.21269689999997</v>
      </c>
      <c r="U2476" t="s">
        <v>31</v>
      </c>
      <c r="V2476" t="s">
        <v>5171</v>
      </c>
      <c r="W2476" t="s">
        <v>23</v>
      </c>
    </row>
    <row r="2477" spans="1:23" x14ac:dyDescent="0.4">
      <c r="A2477">
        <v>2476</v>
      </c>
      <c r="B2477">
        <v>1</v>
      </c>
      <c r="C2477">
        <v>1</v>
      </c>
      <c r="D2477">
        <v>1</v>
      </c>
      <c r="E2477">
        <v>1</v>
      </c>
      <c r="F2477">
        <v>0.22614538806338999</v>
      </c>
      <c r="G2477">
        <v>-119.529362730364</v>
      </c>
      <c r="H2477">
        <v>0.99949748743718503</v>
      </c>
      <c r="I2477">
        <v>66.160400992737493</v>
      </c>
      <c r="J2477" t="s">
        <v>3446</v>
      </c>
      <c r="K2477" t="s">
        <v>25</v>
      </c>
      <c r="L2477" t="s">
        <v>3935</v>
      </c>
      <c r="M2477" t="s">
        <v>3936</v>
      </c>
      <c r="N2477" t="s">
        <v>3937</v>
      </c>
      <c r="O2477" t="s">
        <v>3938</v>
      </c>
      <c r="P2477">
        <v>3.5999998999999998</v>
      </c>
      <c r="Q2477" t="s">
        <v>3939</v>
      </c>
      <c r="R2477" t="s">
        <v>3940</v>
      </c>
      <c r="S2477">
        <v>71090550</v>
      </c>
      <c r="T2477">
        <v>751.46270400000003</v>
      </c>
      <c r="U2477" t="s">
        <v>31</v>
      </c>
      <c r="V2477" t="s">
        <v>5172</v>
      </c>
      <c r="W2477" t="s">
        <v>23</v>
      </c>
    </row>
    <row r="2478" spans="1:23" x14ac:dyDescent="0.4">
      <c r="A2478">
        <v>2477</v>
      </c>
      <c r="B2478">
        <v>1</v>
      </c>
      <c r="C2478">
        <v>1</v>
      </c>
      <c r="D2478">
        <v>1</v>
      </c>
      <c r="E2478">
        <v>1</v>
      </c>
      <c r="F2478">
        <v>0.22614538806338999</v>
      </c>
      <c r="G2478">
        <v>-119.529362730364</v>
      </c>
      <c r="H2478" t="s">
        <v>23</v>
      </c>
      <c r="I2478">
        <v>66.160400992737493</v>
      </c>
      <c r="J2478" t="s">
        <v>3446</v>
      </c>
      <c r="K2478" t="s">
        <v>25</v>
      </c>
      <c r="L2478" t="s">
        <v>3935</v>
      </c>
      <c r="M2478" t="s">
        <v>3936</v>
      </c>
      <c r="N2478" t="s">
        <v>3937</v>
      </c>
      <c r="O2478" t="s">
        <v>3938</v>
      </c>
      <c r="P2478">
        <v>3.5999998999999998</v>
      </c>
      <c r="Q2478" t="s">
        <v>3939</v>
      </c>
      <c r="R2478" t="s">
        <v>3940</v>
      </c>
      <c r="S2478">
        <v>71090550</v>
      </c>
      <c r="T2478">
        <v>751.46270400000003</v>
      </c>
      <c r="U2478" t="s">
        <v>31</v>
      </c>
      <c r="V2478" t="s">
        <v>5173</v>
      </c>
      <c r="W2478" t="s">
        <v>23</v>
      </c>
    </row>
    <row r="2479" spans="1:23" x14ac:dyDescent="0.4">
      <c r="A2479">
        <v>2478</v>
      </c>
      <c r="B2479">
        <v>1</v>
      </c>
      <c r="C2479">
        <v>1</v>
      </c>
      <c r="D2479">
        <v>1</v>
      </c>
      <c r="E2479">
        <v>1</v>
      </c>
      <c r="F2479">
        <v>0.226036268486662</v>
      </c>
      <c r="G2479">
        <v>-102.179214850942</v>
      </c>
      <c r="H2479" t="s">
        <v>23</v>
      </c>
      <c r="I2479">
        <v>56.907969482993998</v>
      </c>
      <c r="J2479" t="s">
        <v>5174</v>
      </c>
      <c r="K2479" t="s">
        <v>25</v>
      </c>
      <c r="L2479" t="s">
        <v>5175</v>
      </c>
      <c r="M2479" t="s">
        <v>5176</v>
      </c>
      <c r="N2479" t="s">
        <v>5177</v>
      </c>
      <c r="O2479" t="s">
        <v>5178</v>
      </c>
      <c r="P2479">
        <v>3.9000001000000002</v>
      </c>
      <c r="Q2479" t="s">
        <v>5179</v>
      </c>
      <c r="R2479" t="s">
        <v>5180</v>
      </c>
      <c r="S2479">
        <v>25789743182</v>
      </c>
      <c r="T2479">
        <v>409.29489999999998</v>
      </c>
      <c r="U2479" t="s">
        <v>31</v>
      </c>
      <c r="V2479" t="s">
        <v>5181</v>
      </c>
      <c r="W2479" t="s">
        <v>23</v>
      </c>
    </row>
    <row r="2480" spans="1:23" x14ac:dyDescent="0.4">
      <c r="A2480">
        <v>2479</v>
      </c>
      <c r="B2480">
        <v>1</v>
      </c>
      <c r="C2480">
        <v>1</v>
      </c>
      <c r="D2480">
        <v>1</v>
      </c>
      <c r="E2480">
        <v>1</v>
      </c>
      <c r="F2480">
        <v>0.226036268486662</v>
      </c>
      <c r="G2480">
        <v>-102.179214850942</v>
      </c>
      <c r="H2480">
        <v>0.99949748743718503</v>
      </c>
      <c r="I2480">
        <v>56.907969482993998</v>
      </c>
      <c r="J2480" t="s">
        <v>5174</v>
      </c>
      <c r="K2480" t="s">
        <v>25</v>
      </c>
      <c r="L2480" t="s">
        <v>5175</v>
      </c>
      <c r="M2480" t="s">
        <v>5176</v>
      </c>
      <c r="N2480" t="s">
        <v>5177</v>
      </c>
      <c r="O2480" t="s">
        <v>5178</v>
      </c>
      <c r="P2480">
        <v>3.9000001000000002</v>
      </c>
      <c r="Q2480" t="s">
        <v>5179</v>
      </c>
      <c r="R2480" t="s">
        <v>5180</v>
      </c>
      <c r="S2480">
        <v>25789743182</v>
      </c>
      <c r="T2480">
        <v>409.29489999999998</v>
      </c>
      <c r="U2480" t="s">
        <v>31</v>
      </c>
      <c r="V2480" t="s">
        <v>5182</v>
      </c>
      <c r="W2480" t="s">
        <v>23</v>
      </c>
    </row>
    <row r="2481" spans="1:23" x14ac:dyDescent="0.4">
      <c r="A2481">
        <v>2480</v>
      </c>
      <c r="B2481">
        <v>1</v>
      </c>
      <c r="C2481">
        <v>1</v>
      </c>
      <c r="D2481">
        <v>1</v>
      </c>
      <c r="E2481">
        <v>1</v>
      </c>
      <c r="F2481">
        <v>0.22578732655604</v>
      </c>
      <c r="G2481">
        <v>-28.363856543347399</v>
      </c>
      <c r="H2481" t="s">
        <v>23</v>
      </c>
      <c r="I2481">
        <v>116.92898545230901</v>
      </c>
      <c r="J2481" t="s">
        <v>1973</v>
      </c>
      <c r="K2481" t="s">
        <v>25</v>
      </c>
      <c r="L2481" t="s">
        <v>1974</v>
      </c>
      <c r="M2481" t="s">
        <v>1975</v>
      </c>
      <c r="N2481" t="s">
        <v>1976</v>
      </c>
      <c r="O2481" t="s">
        <v>1977</v>
      </c>
      <c r="P2481">
        <v>1.36698294</v>
      </c>
      <c r="Q2481" t="s">
        <v>1978</v>
      </c>
      <c r="R2481" t="s">
        <v>1979</v>
      </c>
      <c r="S2481">
        <v>255847294</v>
      </c>
      <c r="T2481">
        <v>303.04989999999998</v>
      </c>
      <c r="U2481" t="s">
        <v>31</v>
      </c>
      <c r="V2481" t="s">
        <v>5183</v>
      </c>
      <c r="W2481" t="s">
        <v>23</v>
      </c>
    </row>
    <row r="2482" spans="1:23" x14ac:dyDescent="0.4">
      <c r="A2482">
        <v>2481</v>
      </c>
      <c r="B2482">
        <v>1</v>
      </c>
      <c r="C2482">
        <v>1</v>
      </c>
      <c r="D2482">
        <v>1</v>
      </c>
      <c r="E2482">
        <v>1</v>
      </c>
      <c r="F2482">
        <v>0.22578732655604</v>
      </c>
      <c r="G2482">
        <v>-28.363856543347399</v>
      </c>
      <c r="H2482">
        <v>0.999999999999999</v>
      </c>
      <c r="I2482">
        <v>116.92898545230901</v>
      </c>
      <c r="J2482" t="s">
        <v>1973</v>
      </c>
      <c r="K2482" t="s">
        <v>25</v>
      </c>
      <c r="L2482" t="s">
        <v>1974</v>
      </c>
      <c r="M2482" t="s">
        <v>1975</v>
      </c>
      <c r="N2482" t="s">
        <v>1976</v>
      </c>
      <c r="O2482" t="s">
        <v>1977</v>
      </c>
      <c r="P2482">
        <v>1.36698294</v>
      </c>
      <c r="Q2482" t="s">
        <v>1978</v>
      </c>
      <c r="R2482" t="s">
        <v>1979</v>
      </c>
      <c r="S2482">
        <v>255847294</v>
      </c>
      <c r="T2482">
        <v>303.04989999999998</v>
      </c>
      <c r="U2482" t="s">
        <v>31</v>
      </c>
      <c r="V2482" t="s">
        <v>5184</v>
      </c>
      <c r="W2482" t="s">
        <v>23</v>
      </c>
    </row>
    <row r="2483" spans="1:23" x14ac:dyDescent="0.4">
      <c r="A2483">
        <v>2482</v>
      </c>
      <c r="B2483">
        <v>1</v>
      </c>
      <c r="C2483">
        <v>1</v>
      </c>
      <c r="D2483">
        <v>1</v>
      </c>
      <c r="E2483">
        <v>1</v>
      </c>
      <c r="F2483">
        <v>0.22559997200676701</v>
      </c>
      <c r="G2483">
        <v>-46.898140261315298</v>
      </c>
      <c r="H2483">
        <v>0.999999999999999</v>
      </c>
      <c r="I2483">
        <v>17.478340652894101</v>
      </c>
      <c r="J2483" t="s">
        <v>5185</v>
      </c>
      <c r="K2483" t="s">
        <v>25</v>
      </c>
      <c r="L2483" t="s">
        <v>5186</v>
      </c>
      <c r="M2483" t="s">
        <v>5187</v>
      </c>
      <c r="N2483" t="s">
        <v>5188</v>
      </c>
      <c r="O2483" t="s">
        <v>5189</v>
      </c>
      <c r="P2483">
        <v>-1.39999998</v>
      </c>
      <c r="Q2483" t="s">
        <v>5190</v>
      </c>
      <c r="R2483" t="s">
        <v>5191</v>
      </c>
      <c r="S2483">
        <v>3178514</v>
      </c>
      <c r="T2483">
        <v>697.16160000000002</v>
      </c>
      <c r="U2483" t="s">
        <v>31</v>
      </c>
      <c r="V2483" t="s">
        <v>5192</v>
      </c>
      <c r="W2483" t="s">
        <v>23</v>
      </c>
    </row>
    <row r="2484" spans="1:23" x14ac:dyDescent="0.4">
      <c r="A2484">
        <v>2483</v>
      </c>
      <c r="B2484">
        <v>1</v>
      </c>
      <c r="C2484">
        <v>1</v>
      </c>
      <c r="D2484">
        <v>1</v>
      </c>
      <c r="E2484">
        <v>1</v>
      </c>
      <c r="F2484">
        <v>0.22559997200676701</v>
      </c>
      <c r="G2484">
        <v>-46.898140261315298</v>
      </c>
      <c r="H2484" t="s">
        <v>23</v>
      </c>
      <c r="I2484">
        <v>17.478340652894101</v>
      </c>
      <c r="J2484" t="s">
        <v>5185</v>
      </c>
      <c r="K2484" t="s">
        <v>25</v>
      </c>
      <c r="L2484" t="s">
        <v>5186</v>
      </c>
      <c r="M2484" t="s">
        <v>5187</v>
      </c>
      <c r="N2484" t="s">
        <v>5188</v>
      </c>
      <c r="O2484" t="s">
        <v>5189</v>
      </c>
      <c r="P2484">
        <v>-1.39999998</v>
      </c>
      <c r="Q2484" t="s">
        <v>5190</v>
      </c>
      <c r="R2484" t="s">
        <v>5191</v>
      </c>
      <c r="S2484">
        <v>3178514</v>
      </c>
      <c r="T2484">
        <v>697.16160000000002</v>
      </c>
      <c r="U2484" t="s">
        <v>31</v>
      </c>
      <c r="V2484" t="s">
        <v>5193</v>
      </c>
      <c r="W2484" t="s">
        <v>23</v>
      </c>
    </row>
    <row r="2485" spans="1:23" x14ac:dyDescent="0.4">
      <c r="A2485">
        <v>2484</v>
      </c>
      <c r="B2485">
        <v>1</v>
      </c>
      <c r="C2485">
        <v>1</v>
      </c>
      <c r="D2485">
        <v>1</v>
      </c>
      <c r="E2485">
        <v>1</v>
      </c>
      <c r="F2485">
        <v>0.22553061244339001</v>
      </c>
      <c r="G2485">
        <v>-24.2834659948265</v>
      </c>
      <c r="H2485">
        <v>0.999999999999999</v>
      </c>
      <c r="I2485">
        <v>13.3821356701798</v>
      </c>
      <c r="J2485" t="s">
        <v>3002</v>
      </c>
      <c r="K2485" t="s">
        <v>25</v>
      </c>
      <c r="L2485" t="s">
        <v>3648</v>
      </c>
      <c r="M2485" t="s">
        <v>3649</v>
      </c>
      <c r="N2485" t="s">
        <v>3650</v>
      </c>
      <c r="O2485" t="s">
        <v>3651</v>
      </c>
      <c r="P2485">
        <v>-1.7999999499999999</v>
      </c>
      <c r="Q2485" t="s">
        <v>3652</v>
      </c>
      <c r="R2485" t="s">
        <v>3653</v>
      </c>
      <c r="S2485">
        <v>8610023542</v>
      </c>
      <c r="T2485">
        <v>627.155576</v>
      </c>
      <c r="U2485" t="s">
        <v>31</v>
      </c>
      <c r="V2485" t="s">
        <v>5194</v>
      </c>
      <c r="W2485" t="s">
        <v>23</v>
      </c>
    </row>
    <row r="2486" spans="1:23" x14ac:dyDescent="0.4">
      <c r="A2486">
        <v>2485</v>
      </c>
      <c r="B2486">
        <v>1</v>
      </c>
      <c r="C2486">
        <v>1</v>
      </c>
      <c r="D2486">
        <v>1</v>
      </c>
      <c r="E2486">
        <v>1</v>
      </c>
      <c r="F2486">
        <v>0.22553061244339001</v>
      </c>
      <c r="G2486">
        <v>-24.2834659948265</v>
      </c>
      <c r="H2486" t="s">
        <v>23</v>
      </c>
      <c r="I2486">
        <v>13.3821356701798</v>
      </c>
      <c r="J2486" t="s">
        <v>3002</v>
      </c>
      <c r="K2486" t="s">
        <v>25</v>
      </c>
      <c r="L2486" t="s">
        <v>3648</v>
      </c>
      <c r="M2486" t="s">
        <v>3649</v>
      </c>
      <c r="N2486" t="s">
        <v>3650</v>
      </c>
      <c r="O2486" t="s">
        <v>3651</v>
      </c>
      <c r="P2486">
        <v>-1.7999999499999999</v>
      </c>
      <c r="Q2486" t="s">
        <v>3652</v>
      </c>
      <c r="R2486" t="s">
        <v>3653</v>
      </c>
      <c r="S2486">
        <v>8610023542</v>
      </c>
      <c r="T2486">
        <v>627.155576</v>
      </c>
      <c r="U2486" t="s">
        <v>31</v>
      </c>
      <c r="V2486" t="s">
        <v>5195</v>
      </c>
      <c r="W2486" t="s">
        <v>23</v>
      </c>
    </row>
    <row r="2487" spans="1:23" x14ac:dyDescent="0.4">
      <c r="A2487">
        <v>2486</v>
      </c>
      <c r="B2487">
        <v>1</v>
      </c>
      <c r="C2487">
        <v>1</v>
      </c>
      <c r="D2487">
        <v>1</v>
      </c>
      <c r="E2487">
        <v>1</v>
      </c>
      <c r="F2487">
        <v>0.22545065098724201</v>
      </c>
      <c r="G2487">
        <v>-51.837344039427101</v>
      </c>
      <c r="H2487">
        <v>0.99949748743718503</v>
      </c>
      <c r="I2487">
        <v>10.3017026390947</v>
      </c>
      <c r="J2487" t="s">
        <v>3087</v>
      </c>
      <c r="K2487" t="s">
        <v>25</v>
      </c>
      <c r="L2487" t="s">
        <v>4062</v>
      </c>
      <c r="M2487" t="s">
        <v>4063</v>
      </c>
      <c r="N2487" t="s">
        <v>4064</v>
      </c>
      <c r="O2487" t="s">
        <v>4065</v>
      </c>
      <c r="P2487">
        <v>2.7090218099999999</v>
      </c>
      <c r="Q2487" t="s">
        <v>4066</v>
      </c>
      <c r="R2487" t="s">
        <v>4067</v>
      </c>
      <c r="S2487">
        <v>70803810</v>
      </c>
      <c r="T2487">
        <v>241.0859207</v>
      </c>
      <c r="U2487" t="s">
        <v>31</v>
      </c>
      <c r="V2487" t="s">
        <v>5196</v>
      </c>
      <c r="W2487" t="s">
        <v>23</v>
      </c>
    </row>
    <row r="2488" spans="1:23" x14ac:dyDescent="0.4">
      <c r="A2488">
        <v>2487</v>
      </c>
      <c r="B2488">
        <v>1</v>
      </c>
      <c r="C2488">
        <v>1</v>
      </c>
      <c r="D2488">
        <v>1</v>
      </c>
      <c r="E2488">
        <v>1</v>
      </c>
      <c r="F2488">
        <v>0.22545065098724201</v>
      </c>
      <c r="G2488">
        <v>-51.837344039427101</v>
      </c>
      <c r="H2488" t="s">
        <v>23</v>
      </c>
      <c r="I2488">
        <v>10.3017026390947</v>
      </c>
      <c r="J2488" t="s">
        <v>3087</v>
      </c>
      <c r="K2488" t="s">
        <v>25</v>
      </c>
      <c r="L2488" t="s">
        <v>4062</v>
      </c>
      <c r="M2488" t="s">
        <v>4063</v>
      </c>
      <c r="N2488" t="s">
        <v>4064</v>
      </c>
      <c r="O2488" t="s">
        <v>4065</v>
      </c>
      <c r="P2488">
        <v>2.7090218099999999</v>
      </c>
      <c r="Q2488" t="s">
        <v>4066</v>
      </c>
      <c r="R2488" t="s">
        <v>4067</v>
      </c>
      <c r="S2488">
        <v>70803810</v>
      </c>
      <c r="T2488">
        <v>241.0859207</v>
      </c>
      <c r="U2488" t="s">
        <v>31</v>
      </c>
      <c r="V2488" t="s">
        <v>5197</v>
      </c>
      <c r="W2488" t="s">
        <v>23</v>
      </c>
    </row>
    <row r="2489" spans="1:23" x14ac:dyDescent="0.4">
      <c r="A2489">
        <v>2488</v>
      </c>
      <c r="B2489">
        <v>1</v>
      </c>
      <c r="C2489">
        <v>2</v>
      </c>
      <c r="D2489">
        <v>1</v>
      </c>
      <c r="E2489">
        <v>2</v>
      </c>
      <c r="F2489">
        <v>0.225396251201924</v>
      </c>
      <c r="G2489">
        <v>-326.08705026642599</v>
      </c>
      <c r="H2489">
        <v>2.1608040201004999E-2</v>
      </c>
      <c r="I2489">
        <v>52.067317185574503</v>
      </c>
      <c r="J2489" t="s">
        <v>5198</v>
      </c>
      <c r="K2489" t="s">
        <v>25</v>
      </c>
      <c r="L2489" t="s">
        <v>5199</v>
      </c>
      <c r="M2489" t="s">
        <v>5200</v>
      </c>
      <c r="N2489" t="s">
        <v>5201</v>
      </c>
      <c r="O2489" t="s">
        <v>5202</v>
      </c>
      <c r="P2489">
        <v>-0.20000000300000001</v>
      </c>
      <c r="Q2489" t="s">
        <v>5203</v>
      </c>
      <c r="R2489" t="s">
        <v>5204</v>
      </c>
      <c r="S2489">
        <v>3178582</v>
      </c>
      <c r="T2489">
        <v>781.47326869999995</v>
      </c>
      <c r="U2489" t="s">
        <v>31</v>
      </c>
      <c r="V2489" t="s">
        <v>5205</v>
      </c>
      <c r="W2489" t="s">
        <v>23</v>
      </c>
    </row>
    <row r="2490" spans="1:23" x14ac:dyDescent="0.4">
      <c r="A2490">
        <v>2489</v>
      </c>
      <c r="B2490">
        <v>1</v>
      </c>
      <c r="C2490">
        <v>1</v>
      </c>
      <c r="D2490">
        <v>1</v>
      </c>
      <c r="E2490">
        <v>1</v>
      </c>
      <c r="F2490">
        <v>0.225068725258568</v>
      </c>
      <c r="G2490">
        <v>-285.765023897351</v>
      </c>
      <c r="H2490" t="s">
        <v>23</v>
      </c>
      <c r="I2490">
        <v>24.6892970601704</v>
      </c>
      <c r="J2490" t="s">
        <v>5206</v>
      </c>
      <c r="K2490" t="s">
        <v>25</v>
      </c>
      <c r="L2490" t="s">
        <v>5207</v>
      </c>
      <c r="M2490" t="s">
        <v>5208</v>
      </c>
      <c r="N2490" t="s">
        <v>5209</v>
      </c>
      <c r="O2490" t="s">
        <v>5210</v>
      </c>
      <c r="P2490">
        <v>-1.76660836</v>
      </c>
      <c r="Q2490" t="s">
        <v>5211</v>
      </c>
      <c r="R2490" t="s">
        <v>5212</v>
      </c>
      <c r="S2490">
        <v>18874402</v>
      </c>
      <c r="T2490">
        <v>357.1345</v>
      </c>
      <c r="U2490" t="s">
        <v>31</v>
      </c>
      <c r="V2490" t="s">
        <v>5213</v>
      </c>
      <c r="W2490" t="s">
        <v>23</v>
      </c>
    </row>
    <row r="2491" spans="1:23" x14ac:dyDescent="0.4">
      <c r="A2491">
        <v>2490</v>
      </c>
      <c r="B2491">
        <v>1</v>
      </c>
      <c r="C2491">
        <v>1</v>
      </c>
      <c r="D2491">
        <v>1</v>
      </c>
      <c r="E2491">
        <v>1</v>
      </c>
      <c r="F2491">
        <v>0.225068725258568</v>
      </c>
      <c r="G2491">
        <v>-285.765023897351</v>
      </c>
      <c r="H2491">
        <v>0.99849246231155697</v>
      </c>
      <c r="I2491">
        <v>24.6892970601704</v>
      </c>
      <c r="J2491" t="s">
        <v>5206</v>
      </c>
      <c r="K2491" t="s">
        <v>25</v>
      </c>
      <c r="L2491" t="s">
        <v>5207</v>
      </c>
      <c r="M2491" t="s">
        <v>5208</v>
      </c>
      <c r="N2491" t="s">
        <v>5209</v>
      </c>
      <c r="O2491" t="s">
        <v>5210</v>
      </c>
      <c r="P2491">
        <v>-1.76660836</v>
      </c>
      <c r="Q2491" t="s">
        <v>5211</v>
      </c>
      <c r="R2491" t="s">
        <v>5212</v>
      </c>
      <c r="S2491">
        <v>18874402</v>
      </c>
      <c r="T2491">
        <v>357.1345</v>
      </c>
      <c r="U2491" t="s">
        <v>31</v>
      </c>
      <c r="V2491" t="s">
        <v>5214</v>
      </c>
      <c r="W2491" t="s">
        <v>23</v>
      </c>
    </row>
    <row r="2492" spans="1:23" x14ac:dyDescent="0.4">
      <c r="A2492">
        <v>2491</v>
      </c>
      <c r="B2492">
        <v>1</v>
      </c>
      <c r="C2492">
        <v>1</v>
      </c>
      <c r="D2492">
        <v>1</v>
      </c>
      <c r="E2492">
        <v>1</v>
      </c>
      <c r="F2492">
        <v>0.22506809286020699</v>
      </c>
      <c r="G2492">
        <v>-63.435462155574299</v>
      </c>
      <c r="H2492">
        <v>0.999999999999999</v>
      </c>
      <c r="I2492">
        <v>32.040281715848003</v>
      </c>
      <c r="J2492" t="s">
        <v>2096</v>
      </c>
      <c r="K2492" t="s">
        <v>25</v>
      </c>
      <c r="L2492" t="s">
        <v>5215</v>
      </c>
      <c r="M2492" t="s">
        <v>5216</v>
      </c>
      <c r="N2492" t="s">
        <v>5217</v>
      </c>
      <c r="O2492" t="s">
        <v>5218</v>
      </c>
      <c r="P2492">
        <v>1.2000000500000001</v>
      </c>
      <c r="Q2492">
        <v>5324654</v>
      </c>
      <c r="R2492" t="s">
        <v>5219</v>
      </c>
      <c r="S2492">
        <v>8610424922</v>
      </c>
      <c r="T2492">
        <v>179.03388509999999</v>
      </c>
      <c r="U2492" t="s">
        <v>31</v>
      </c>
      <c r="V2492" t="s">
        <v>5220</v>
      </c>
      <c r="W2492" t="s">
        <v>23</v>
      </c>
    </row>
    <row r="2493" spans="1:23" x14ac:dyDescent="0.4">
      <c r="A2493">
        <v>2492</v>
      </c>
      <c r="B2493">
        <v>1</v>
      </c>
      <c r="C2493">
        <v>1</v>
      </c>
      <c r="D2493">
        <v>1</v>
      </c>
      <c r="E2493">
        <v>1</v>
      </c>
      <c r="F2493">
        <v>0.22506809286020699</v>
      </c>
      <c r="G2493">
        <v>-63.435462155574299</v>
      </c>
      <c r="H2493" t="s">
        <v>23</v>
      </c>
      <c r="I2493">
        <v>32.040281715848003</v>
      </c>
      <c r="J2493" t="s">
        <v>2096</v>
      </c>
      <c r="K2493" t="s">
        <v>25</v>
      </c>
      <c r="L2493" t="s">
        <v>5215</v>
      </c>
      <c r="M2493" t="s">
        <v>5216</v>
      </c>
      <c r="N2493" t="s">
        <v>5217</v>
      </c>
      <c r="O2493" t="s">
        <v>5218</v>
      </c>
      <c r="P2493">
        <v>1.2000000500000001</v>
      </c>
      <c r="Q2493">
        <v>5324654</v>
      </c>
      <c r="R2493" t="s">
        <v>5219</v>
      </c>
      <c r="S2493">
        <v>8610424922</v>
      </c>
      <c r="T2493">
        <v>179.03388509999999</v>
      </c>
      <c r="U2493" t="s">
        <v>31</v>
      </c>
      <c r="V2493" t="s">
        <v>5221</v>
      </c>
      <c r="W2493" t="s">
        <v>23</v>
      </c>
    </row>
    <row r="2494" spans="1:23" x14ac:dyDescent="0.4">
      <c r="A2494">
        <v>2493</v>
      </c>
      <c r="B2494">
        <v>1</v>
      </c>
      <c r="C2494">
        <v>3</v>
      </c>
      <c r="D2494">
        <v>1</v>
      </c>
      <c r="E2494">
        <v>2</v>
      </c>
      <c r="F2494">
        <v>0.224813979421498</v>
      </c>
      <c r="G2494">
        <v>-72.200335793199002</v>
      </c>
      <c r="H2494">
        <v>0.78944723618090396</v>
      </c>
      <c r="I2494">
        <v>27.5426557818103</v>
      </c>
      <c r="J2494" t="s">
        <v>3098</v>
      </c>
      <c r="K2494" t="s">
        <v>25</v>
      </c>
      <c r="L2494" t="s">
        <v>3099</v>
      </c>
      <c r="M2494" t="s">
        <v>3100</v>
      </c>
      <c r="N2494" t="s">
        <v>3101</v>
      </c>
      <c r="O2494" t="s">
        <v>3102</v>
      </c>
      <c r="P2494">
        <v>0.60000002399999997</v>
      </c>
      <c r="Q2494" t="s">
        <v>3103</v>
      </c>
      <c r="R2494" t="s">
        <v>3104</v>
      </c>
      <c r="S2494">
        <v>88009086</v>
      </c>
      <c r="T2494">
        <v>435.12857339999999</v>
      </c>
      <c r="U2494" t="s">
        <v>31</v>
      </c>
      <c r="V2494" t="s">
        <v>5222</v>
      </c>
      <c r="W2494" t="s">
        <v>23</v>
      </c>
    </row>
    <row r="2495" spans="1:23" x14ac:dyDescent="0.4">
      <c r="A2495">
        <v>2494</v>
      </c>
      <c r="B2495">
        <v>1</v>
      </c>
      <c r="C2495">
        <v>1</v>
      </c>
      <c r="D2495">
        <v>1</v>
      </c>
      <c r="E2495">
        <v>2</v>
      </c>
      <c r="F2495">
        <v>0.22478771815101301</v>
      </c>
      <c r="G2495">
        <v>-30.4345021943681</v>
      </c>
      <c r="H2495">
        <v>0.97185929648241198</v>
      </c>
      <c r="I2495">
        <v>22.812211957358301</v>
      </c>
      <c r="J2495" t="s">
        <v>2447</v>
      </c>
      <c r="K2495" t="s">
        <v>25</v>
      </c>
      <c r="L2495" t="s">
        <v>5223</v>
      </c>
      <c r="M2495" t="s">
        <v>5224</v>
      </c>
      <c r="N2495" t="s">
        <v>28</v>
      </c>
      <c r="O2495" t="s">
        <v>5225</v>
      </c>
      <c r="P2495">
        <v>2.7632775299999999</v>
      </c>
      <c r="R2495" t="s">
        <v>5226</v>
      </c>
      <c r="S2495">
        <v>2129920</v>
      </c>
      <c r="T2495">
        <v>771.48891879999996</v>
      </c>
      <c r="U2495" t="s">
        <v>31</v>
      </c>
      <c r="V2495" t="s">
        <v>5227</v>
      </c>
      <c r="W2495" t="s">
        <v>23</v>
      </c>
    </row>
    <row r="2496" spans="1:23" x14ac:dyDescent="0.4">
      <c r="A2496">
        <v>2495</v>
      </c>
      <c r="B2496">
        <v>1</v>
      </c>
      <c r="C2496">
        <v>1</v>
      </c>
      <c r="D2496">
        <v>1</v>
      </c>
      <c r="E2496">
        <v>2</v>
      </c>
      <c r="F2496">
        <v>0.22478771815101301</v>
      </c>
      <c r="G2496">
        <v>-30.4345021943681</v>
      </c>
      <c r="H2496" t="s">
        <v>23</v>
      </c>
      <c r="I2496">
        <v>22.812211957358301</v>
      </c>
      <c r="J2496" t="s">
        <v>2447</v>
      </c>
      <c r="K2496" t="s">
        <v>25</v>
      </c>
      <c r="L2496" t="s">
        <v>5223</v>
      </c>
      <c r="M2496" t="s">
        <v>5224</v>
      </c>
      <c r="N2496" t="s">
        <v>28</v>
      </c>
      <c r="O2496" t="s">
        <v>5225</v>
      </c>
      <c r="P2496">
        <v>2.7632775299999999</v>
      </c>
      <c r="R2496" t="s">
        <v>5226</v>
      </c>
      <c r="S2496">
        <v>2129920</v>
      </c>
      <c r="T2496">
        <v>771.48891879999996</v>
      </c>
      <c r="U2496" t="s">
        <v>31</v>
      </c>
      <c r="V2496" t="s">
        <v>5228</v>
      </c>
      <c r="W2496" t="s">
        <v>23</v>
      </c>
    </row>
    <row r="2497" spans="1:23" x14ac:dyDescent="0.4">
      <c r="A2497">
        <v>2496</v>
      </c>
      <c r="B2497">
        <v>1</v>
      </c>
      <c r="C2497">
        <v>1</v>
      </c>
      <c r="D2497">
        <v>1</v>
      </c>
      <c r="E2497">
        <v>1</v>
      </c>
      <c r="F2497">
        <v>0.22463320571901901</v>
      </c>
      <c r="G2497">
        <v>-110.002301989884</v>
      </c>
      <c r="H2497">
        <v>0.999999999999999</v>
      </c>
      <c r="I2497">
        <v>29.110769060031</v>
      </c>
      <c r="J2497" t="s">
        <v>2096</v>
      </c>
      <c r="K2497" t="s">
        <v>25</v>
      </c>
      <c r="L2497" t="s">
        <v>2097</v>
      </c>
      <c r="M2497" t="s">
        <v>2098</v>
      </c>
      <c r="N2497" t="s">
        <v>2099</v>
      </c>
      <c r="O2497" t="s">
        <v>2100</v>
      </c>
      <c r="P2497">
        <v>0.77951866400000003</v>
      </c>
      <c r="Q2497">
        <v>5289480</v>
      </c>
      <c r="R2497" t="s">
        <v>2101</v>
      </c>
      <c r="S2497">
        <v>16777218</v>
      </c>
      <c r="T2497">
        <v>179.03388509999999</v>
      </c>
      <c r="U2497" t="s">
        <v>31</v>
      </c>
      <c r="V2497" t="s">
        <v>5229</v>
      </c>
      <c r="W2497" t="s">
        <v>23</v>
      </c>
    </row>
    <row r="2498" spans="1:23" x14ac:dyDescent="0.4">
      <c r="A2498">
        <v>2497</v>
      </c>
      <c r="B2498">
        <v>1</v>
      </c>
      <c r="C2498">
        <v>1</v>
      </c>
      <c r="D2498">
        <v>1</v>
      </c>
      <c r="E2498">
        <v>1</v>
      </c>
      <c r="F2498">
        <v>0.22463320571901901</v>
      </c>
      <c r="G2498">
        <v>-110.002301989884</v>
      </c>
      <c r="H2498" t="s">
        <v>23</v>
      </c>
      <c r="I2498">
        <v>29.110769060031</v>
      </c>
      <c r="J2498" t="s">
        <v>2096</v>
      </c>
      <c r="K2498" t="s">
        <v>25</v>
      </c>
      <c r="L2498" t="s">
        <v>2097</v>
      </c>
      <c r="M2498" t="s">
        <v>2098</v>
      </c>
      <c r="N2498" t="s">
        <v>2099</v>
      </c>
      <c r="O2498" t="s">
        <v>2100</v>
      </c>
      <c r="P2498">
        <v>0.77951866400000003</v>
      </c>
      <c r="Q2498">
        <v>5289480</v>
      </c>
      <c r="R2498" t="s">
        <v>2101</v>
      </c>
      <c r="S2498">
        <v>16777218</v>
      </c>
      <c r="T2498">
        <v>179.03388509999999</v>
      </c>
      <c r="U2498" t="s">
        <v>31</v>
      </c>
      <c r="V2498" t="s">
        <v>5230</v>
      </c>
      <c r="W2498" t="s">
        <v>23</v>
      </c>
    </row>
    <row r="2499" spans="1:23" x14ac:dyDescent="0.4">
      <c r="A2499">
        <v>2498</v>
      </c>
      <c r="B2499">
        <v>1</v>
      </c>
      <c r="C2499">
        <v>2</v>
      </c>
      <c r="D2499">
        <v>1</v>
      </c>
      <c r="E2499">
        <v>1</v>
      </c>
      <c r="F2499">
        <v>0.22448746781079501</v>
      </c>
      <c r="G2499">
        <v>-36.826721507117</v>
      </c>
      <c r="H2499">
        <v>0.99949748743718503</v>
      </c>
      <c r="I2499">
        <v>16.756977538529998</v>
      </c>
      <c r="J2499" t="s">
        <v>2455</v>
      </c>
      <c r="K2499" t="s">
        <v>25</v>
      </c>
      <c r="L2499" t="s">
        <v>3927</v>
      </c>
      <c r="M2499" t="s">
        <v>3928</v>
      </c>
      <c r="N2499" t="s">
        <v>3929</v>
      </c>
      <c r="O2499" t="s">
        <v>3930</v>
      </c>
      <c r="P2499">
        <v>-2</v>
      </c>
      <c r="Q2499" t="s">
        <v>3931</v>
      </c>
      <c r="R2499" t="s">
        <v>3932</v>
      </c>
      <c r="S2499">
        <v>20496478</v>
      </c>
      <c r="T2499">
        <v>741.22365549999995</v>
      </c>
      <c r="U2499" t="s">
        <v>31</v>
      </c>
      <c r="V2499" t="s">
        <v>5231</v>
      </c>
      <c r="W2499" t="s">
        <v>23</v>
      </c>
    </row>
    <row r="2500" spans="1:23" x14ac:dyDescent="0.4">
      <c r="A2500">
        <v>2499</v>
      </c>
      <c r="B2500">
        <v>1</v>
      </c>
      <c r="C2500">
        <v>2</v>
      </c>
      <c r="D2500">
        <v>1</v>
      </c>
      <c r="E2500">
        <v>1</v>
      </c>
      <c r="F2500">
        <v>0.22448746781079501</v>
      </c>
      <c r="G2500">
        <v>-36.826721507117</v>
      </c>
      <c r="H2500" t="s">
        <v>23</v>
      </c>
      <c r="I2500">
        <v>16.756977538529998</v>
      </c>
      <c r="J2500" t="s">
        <v>2455</v>
      </c>
      <c r="K2500" t="s">
        <v>25</v>
      </c>
      <c r="L2500" t="s">
        <v>3927</v>
      </c>
      <c r="M2500" t="s">
        <v>3928</v>
      </c>
      <c r="N2500" t="s">
        <v>3929</v>
      </c>
      <c r="O2500" t="s">
        <v>3930</v>
      </c>
      <c r="P2500">
        <v>-2</v>
      </c>
      <c r="Q2500" t="s">
        <v>3931</v>
      </c>
      <c r="R2500" t="s">
        <v>3932</v>
      </c>
      <c r="S2500">
        <v>20496478</v>
      </c>
      <c r="T2500">
        <v>741.22365549999995</v>
      </c>
      <c r="U2500" t="s">
        <v>31</v>
      </c>
      <c r="V2500" t="s">
        <v>5232</v>
      </c>
      <c r="W2500" t="s">
        <v>23</v>
      </c>
    </row>
    <row r="2501" spans="1:23" x14ac:dyDescent="0.4">
      <c r="A2501">
        <v>2500</v>
      </c>
      <c r="B2501">
        <v>1</v>
      </c>
      <c r="C2501">
        <v>1</v>
      </c>
      <c r="D2501">
        <v>1</v>
      </c>
      <c r="E2501">
        <v>1</v>
      </c>
      <c r="F2501">
        <v>0.224372227560554</v>
      </c>
      <c r="G2501">
        <v>-69.850976230094105</v>
      </c>
      <c r="H2501" t="s">
        <v>23</v>
      </c>
      <c r="I2501">
        <v>42.519177648513498</v>
      </c>
      <c r="J2501" t="s">
        <v>3087</v>
      </c>
      <c r="K2501" t="s">
        <v>25</v>
      </c>
      <c r="L2501" t="s">
        <v>5233</v>
      </c>
      <c r="M2501" t="s">
        <v>5234</v>
      </c>
      <c r="N2501" t="s">
        <v>5235</v>
      </c>
      <c r="O2501" t="s">
        <v>5236</v>
      </c>
      <c r="P2501">
        <v>3.5</v>
      </c>
      <c r="Q2501" t="s">
        <v>5237</v>
      </c>
      <c r="R2501" t="s">
        <v>5238</v>
      </c>
      <c r="S2501">
        <v>8610390094</v>
      </c>
      <c r="T2501">
        <v>241.08591999999999</v>
      </c>
      <c r="U2501" t="s">
        <v>31</v>
      </c>
      <c r="V2501" t="s">
        <v>5239</v>
      </c>
      <c r="W2501" t="s">
        <v>23</v>
      </c>
    </row>
    <row r="2502" spans="1:23" x14ac:dyDescent="0.4">
      <c r="A2502">
        <v>2501</v>
      </c>
      <c r="B2502">
        <v>1</v>
      </c>
      <c r="C2502">
        <v>1</v>
      </c>
      <c r="D2502">
        <v>1</v>
      </c>
      <c r="E2502">
        <v>1</v>
      </c>
      <c r="F2502">
        <v>0.224372227560554</v>
      </c>
      <c r="G2502">
        <v>-69.850976230094105</v>
      </c>
      <c r="H2502">
        <v>0.999999999999999</v>
      </c>
      <c r="I2502">
        <v>42.519177648513498</v>
      </c>
      <c r="J2502" t="s">
        <v>3087</v>
      </c>
      <c r="K2502" t="s">
        <v>25</v>
      </c>
      <c r="L2502" t="s">
        <v>5233</v>
      </c>
      <c r="M2502" t="s">
        <v>5234</v>
      </c>
      <c r="N2502" t="s">
        <v>5235</v>
      </c>
      <c r="O2502" t="s">
        <v>5236</v>
      </c>
      <c r="P2502">
        <v>3.5</v>
      </c>
      <c r="Q2502" t="s">
        <v>5237</v>
      </c>
      <c r="R2502" t="s">
        <v>5238</v>
      </c>
      <c r="S2502">
        <v>8610390094</v>
      </c>
      <c r="T2502">
        <v>241.08591999999999</v>
      </c>
      <c r="U2502" t="s">
        <v>31</v>
      </c>
      <c r="V2502" t="s">
        <v>5240</v>
      </c>
      <c r="W2502" t="s">
        <v>23</v>
      </c>
    </row>
    <row r="2503" spans="1:23" x14ac:dyDescent="0.4">
      <c r="A2503">
        <v>2502</v>
      </c>
      <c r="B2503">
        <v>1</v>
      </c>
      <c r="C2503">
        <v>1</v>
      </c>
      <c r="D2503">
        <v>1</v>
      </c>
      <c r="E2503">
        <v>3</v>
      </c>
      <c r="F2503">
        <v>0.22420462897840801</v>
      </c>
      <c r="G2503">
        <v>-246.649444556573</v>
      </c>
      <c r="H2503" t="s">
        <v>23</v>
      </c>
      <c r="I2503">
        <v>72.227410436057895</v>
      </c>
      <c r="J2503" t="s">
        <v>4277</v>
      </c>
      <c r="K2503" t="s">
        <v>25</v>
      </c>
      <c r="L2503" t="s">
        <v>4278</v>
      </c>
      <c r="M2503" t="s">
        <v>4279</v>
      </c>
      <c r="N2503" t="s">
        <v>4280</v>
      </c>
      <c r="O2503" t="s">
        <v>4281</v>
      </c>
      <c r="P2503">
        <v>3.5999998999999998</v>
      </c>
      <c r="Q2503" t="s">
        <v>4282</v>
      </c>
      <c r="R2503" t="s">
        <v>4283</v>
      </c>
      <c r="S2503">
        <v>120340582</v>
      </c>
      <c r="T2503">
        <v>465.10275250000001</v>
      </c>
      <c r="U2503" t="s">
        <v>31</v>
      </c>
      <c r="V2503" t="s">
        <v>5241</v>
      </c>
      <c r="W2503" t="s">
        <v>23</v>
      </c>
    </row>
    <row r="2504" spans="1:23" x14ac:dyDescent="0.4">
      <c r="A2504">
        <v>2503</v>
      </c>
      <c r="B2504">
        <v>1</v>
      </c>
      <c r="C2504">
        <v>1</v>
      </c>
      <c r="D2504">
        <v>1</v>
      </c>
      <c r="E2504">
        <v>1</v>
      </c>
      <c r="F2504">
        <v>0.22398907506390101</v>
      </c>
      <c r="G2504">
        <v>-42.805180275381701</v>
      </c>
      <c r="H2504">
        <v>0.997989949748743</v>
      </c>
      <c r="I2504">
        <v>13.442991373486599</v>
      </c>
      <c r="J2504" t="s">
        <v>2743</v>
      </c>
      <c r="K2504" t="s">
        <v>25</v>
      </c>
      <c r="L2504" t="s">
        <v>2744</v>
      </c>
      <c r="M2504" t="s">
        <v>2745</v>
      </c>
      <c r="N2504" t="s">
        <v>2746</v>
      </c>
      <c r="O2504" t="s">
        <v>2747</v>
      </c>
      <c r="P2504">
        <v>1.4723249700000001</v>
      </c>
      <c r="Q2504" t="s">
        <v>2748</v>
      </c>
      <c r="R2504" t="s">
        <v>2749</v>
      </c>
      <c r="S2504">
        <v>121629054</v>
      </c>
      <c r="T2504">
        <v>291.08631459999998</v>
      </c>
      <c r="U2504" t="s">
        <v>31</v>
      </c>
      <c r="V2504" t="s">
        <v>5242</v>
      </c>
      <c r="W2504" t="s">
        <v>23</v>
      </c>
    </row>
    <row r="2505" spans="1:23" x14ac:dyDescent="0.4">
      <c r="A2505">
        <v>2504</v>
      </c>
      <c r="B2505">
        <v>1</v>
      </c>
      <c r="C2505">
        <v>1</v>
      </c>
      <c r="D2505">
        <v>1</v>
      </c>
      <c r="E2505">
        <v>1</v>
      </c>
      <c r="F2505">
        <v>0.22398907506390101</v>
      </c>
      <c r="G2505">
        <v>-42.805180275381701</v>
      </c>
      <c r="H2505" t="s">
        <v>23</v>
      </c>
      <c r="I2505">
        <v>13.442991373486599</v>
      </c>
      <c r="J2505" t="s">
        <v>2743</v>
      </c>
      <c r="K2505" t="s">
        <v>25</v>
      </c>
      <c r="L2505" t="s">
        <v>2744</v>
      </c>
      <c r="M2505" t="s">
        <v>2745</v>
      </c>
      <c r="N2505" t="s">
        <v>2746</v>
      </c>
      <c r="O2505" t="s">
        <v>2747</v>
      </c>
      <c r="P2505">
        <v>1.4723249700000001</v>
      </c>
      <c r="Q2505" t="s">
        <v>2748</v>
      </c>
      <c r="R2505" t="s">
        <v>2749</v>
      </c>
      <c r="S2505">
        <v>121629054</v>
      </c>
      <c r="T2505">
        <v>291.08631459999998</v>
      </c>
      <c r="U2505" t="s">
        <v>31</v>
      </c>
      <c r="V2505" t="s">
        <v>5243</v>
      </c>
      <c r="W2505" t="s">
        <v>23</v>
      </c>
    </row>
    <row r="2506" spans="1:23" x14ac:dyDescent="0.4">
      <c r="A2506">
        <v>2505</v>
      </c>
      <c r="B2506">
        <v>1</v>
      </c>
      <c r="C2506">
        <v>3</v>
      </c>
      <c r="D2506">
        <v>1</v>
      </c>
      <c r="E2506">
        <v>3</v>
      </c>
      <c r="F2506">
        <v>0.22370093506785799</v>
      </c>
      <c r="G2506">
        <v>-325.65785285125799</v>
      </c>
      <c r="H2506">
        <v>3.1658291457286401E-2</v>
      </c>
      <c r="I2506">
        <v>8.7749275515232892</v>
      </c>
      <c r="J2506" t="s">
        <v>5051</v>
      </c>
      <c r="K2506" t="s">
        <v>25</v>
      </c>
      <c r="L2506" t="s">
        <v>5052</v>
      </c>
      <c r="M2506" t="s">
        <v>5053</v>
      </c>
      <c r="N2506" t="s">
        <v>28</v>
      </c>
      <c r="O2506" t="s">
        <v>5054</v>
      </c>
      <c r="P2506">
        <v>-2.7000000499999999</v>
      </c>
      <c r="Q2506" t="s">
        <v>5055</v>
      </c>
      <c r="R2506" t="s">
        <v>5056</v>
      </c>
      <c r="S2506">
        <v>3178498</v>
      </c>
      <c r="T2506">
        <v>449.10783789999999</v>
      </c>
      <c r="U2506" t="s">
        <v>31</v>
      </c>
      <c r="V2506" t="s">
        <v>5244</v>
      </c>
      <c r="W2506" t="s">
        <v>23</v>
      </c>
    </row>
    <row r="2507" spans="1:23" x14ac:dyDescent="0.4">
      <c r="A2507">
        <v>2506</v>
      </c>
      <c r="B2507">
        <v>1</v>
      </c>
      <c r="C2507">
        <v>2</v>
      </c>
      <c r="D2507">
        <v>1</v>
      </c>
      <c r="E2507">
        <v>1</v>
      </c>
      <c r="F2507">
        <v>0.223697011183421</v>
      </c>
      <c r="G2507">
        <v>-326.87399456199103</v>
      </c>
      <c r="H2507" t="s">
        <v>23</v>
      </c>
      <c r="I2507">
        <v>40.165197351188901</v>
      </c>
      <c r="J2507" t="s">
        <v>1390</v>
      </c>
      <c r="K2507" t="s">
        <v>25</v>
      </c>
      <c r="L2507" t="s">
        <v>5245</v>
      </c>
      <c r="M2507" t="s">
        <v>5246</v>
      </c>
      <c r="N2507" t="s">
        <v>28</v>
      </c>
      <c r="O2507" t="s">
        <v>5247</v>
      </c>
      <c r="P2507">
        <v>0</v>
      </c>
      <c r="Q2507" t="s">
        <v>5248</v>
      </c>
      <c r="R2507" t="s">
        <v>5249</v>
      </c>
      <c r="S2507">
        <v>262146</v>
      </c>
      <c r="T2507">
        <v>375.12857000000002</v>
      </c>
      <c r="U2507" t="s">
        <v>31</v>
      </c>
      <c r="V2507" t="s">
        <v>5250</v>
      </c>
      <c r="W2507" t="s">
        <v>23</v>
      </c>
    </row>
    <row r="2508" spans="1:23" x14ac:dyDescent="0.4">
      <c r="A2508">
        <v>2507</v>
      </c>
      <c r="B2508">
        <v>1</v>
      </c>
      <c r="C2508">
        <v>2</v>
      </c>
      <c r="D2508">
        <v>1</v>
      </c>
      <c r="E2508">
        <v>1</v>
      </c>
      <c r="F2508">
        <v>0.223697011183421</v>
      </c>
      <c r="G2508">
        <v>-326.87399456199103</v>
      </c>
      <c r="H2508">
        <v>0.999999999999999</v>
      </c>
      <c r="I2508">
        <v>40.165197351188901</v>
      </c>
      <c r="J2508" t="s">
        <v>1390</v>
      </c>
      <c r="K2508" t="s">
        <v>25</v>
      </c>
      <c r="L2508" t="s">
        <v>5245</v>
      </c>
      <c r="M2508" t="s">
        <v>5246</v>
      </c>
      <c r="N2508" t="s">
        <v>28</v>
      </c>
      <c r="O2508" t="s">
        <v>5247</v>
      </c>
      <c r="P2508">
        <v>0</v>
      </c>
      <c r="Q2508" t="s">
        <v>5248</v>
      </c>
      <c r="R2508" t="s">
        <v>5249</v>
      </c>
      <c r="S2508">
        <v>262146</v>
      </c>
      <c r="T2508">
        <v>375.12857000000002</v>
      </c>
      <c r="U2508" t="s">
        <v>31</v>
      </c>
      <c r="V2508" t="s">
        <v>5251</v>
      </c>
      <c r="W2508" t="s">
        <v>23</v>
      </c>
    </row>
    <row r="2509" spans="1:23" x14ac:dyDescent="0.4">
      <c r="A2509">
        <v>2508</v>
      </c>
      <c r="B2509">
        <v>1</v>
      </c>
      <c r="C2509">
        <v>1</v>
      </c>
      <c r="D2509">
        <v>1</v>
      </c>
      <c r="E2509">
        <v>1</v>
      </c>
      <c r="F2509">
        <v>0.223648900721406</v>
      </c>
      <c r="G2509">
        <v>-67.603753879940498</v>
      </c>
      <c r="H2509">
        <v>0.999999999999999</v>
      </c>
      <c r="I2509">
        <v>40.114031978573401</v>
      </c>
      <c r="J2509" t="s">
        <v>3587</v>
      </c>
      <c r="K2509" t="s">
        <v>25</v>
      </c>
      <c r="L2509" t="s">
        <v>3588</v>
      </c>
      <c r="M2509" t="s">
        <v>3589</v>
      </c>
      <c r="N2509" t="s">
        <v>3590</v>
      </c>
      <c r="O2509" t="s">
        <v>3591</v>
      </c>
      <c r="P2509">
        <v>3.2000000499999999</v>
      </c>
      <c r="Q2509" t="s">
        <v>3592</v>
      </c>
      <c r="R2509" t="s">
        <v>3593</v>
      </c>
      <c r="S2509">
        <v>3186754</v>
      </c>
      <c r="T2509">
        <v>299.12778550000002</v>
      </c>
      <c r="U2509" t="s">
        <v>31</v>
      </c>
      <c r="V2509" t="s">
        <v>5252</v>
      </c>
      <c r="W2509" t="s">
        <v>23</v>
      </c>
    </row>
    <row r="2510" spans="1:23" x14ac:dyDescent="0.4">
      <c r="A2510">
        <v>2509</v>
      </c>
      <c r="B2510">
        <v>1</v>
      </c>
      <c r="C2510">
        <v>1</v>
      </c>
      <c r="D2510">
        <v>1</v>
      </c>
      <c r="E2510">
        <v>1</v>
      </c>
      <c r="F2510">
        <v>0.223648900721406</v>
      </c>
      <c r="G2510">
        <v>-67.603753879940498</v>
      </c>
      <c r="H2510" t="s">
        <v>23</v>
      </c>
      <c r="I2510">
        <v>40.114031978573401</v>
      </c>
      <c r="J2510" t="s">
        <v>3587</v>
      </c>
      <c r="K2510" t="s">
        <v>25</v>
      </c>
      <c r="L2510" t="s">
        <v>3588</v>
      </c>
      <c r="M2510" t="s">
        <v>3589</v>
      </c>
      <c r="N2510" t="s">
        <v>3590</v>
      </c>
      <c r="O2510" t="s">
        <v>3591</v>
      </c>
      <c r="P2510">
        <v>3.2000000499999999</v>
      </c>
      <c r="Q2510" t="s">
        <v>3592</v>
      </c>
      <c r="R2510" t="s">
        <v>3593</v>
      </c>
      <c r="S2510">
        <v>3186754</v>
      </c>
      <c r="T2510">
        <v>299.12778550000002</v>
      </c>
      <c r="U2510" t="s">
        <v>31</v>
      </c>
      <c r="V2510" t="s">
        <v>5253</v>
      </c>
      <c r="W2510" t="s">
        <v>23</v>
      </c>
    </row>
    <row r="2511" spans="1:23" x14ac:dyDescent="0.4">
      <c r="A2511">
        <v>2510</v>
      </c>
      <c r="B2511">
        <v>1</v>
      </c>
      <c r="C2511">
        <v>1</v>
      </c>
      <c r="D2511">
        <v>1</v>
      </c>
      <c r="E2511">
        <v>1</v>
      </c>
      <c r="F2511">
        <v>0.22363778224290701</v>
      </c>
      <c r="G2511">
        <v>-805.51733030182595</v>
      </c>
      <c r="H2511">
        <v>0.999999999999999</v>
      </c>
      <c r="I2511">
        <v>56.332316109301601</v>
      </c>
      <c r="J2511" t="s">
        <v>4931</v>
      </c>
      <c r="K2511" t="s">
        <v>25</v>
      </c>
      <c r="L2511" t="s">
        <v>4932</v>
      </c>
      <c r="M2511" t="s">
        <v>4933</v>
      </c>
      <c r="N2511" t="s">
        <v>4934</v>
      </c>
      <c r="O2511" t="s">
        <v>4935</v>
      </c>
      <c r="P2511">
        <v>-3.7999999500000001</v>
      </c>
      <c r="Q2511" t="s">
        <v>4936</v>
      </c>
      <c r="R2511" t="s">
        <v>4937</v>
      </c>
      <c r="S2511">
        <v>70</v>
      </c>
      <c r="T2511">
        <v>595.20213220000005</v>
      </c>
      <c r="U2511" t="s">
        <v>31</v>
      </c>
      <c r="V2511" t="s">
        <v>5254</v>
      </c>
      <c r="W2511" t="s">
        <v>23</v>
      </c>
    </row>
    <row r="2512" spans="1:23" x14ac:dyDescent="0.4">
      <c r="A2512">
        <v>2511</v>
      </c>
      <c r="B2512">
        <v>1</v>
      </c>
      <c r="C2512">
        <v>1</v>
      </c>
      <c r="D2512">
        <v>1</v>
      </c>
      <c r="E2512">
        <v>1</v>
      </c>
      <c r="F2512">
        <v>0.22363778224290701</v>
      </c>
      <c r="G2512">
        <v>-805.51733030182595</v>
      </c>
      <c r="H2512" t="s">
        <v>23</v>
      </c>
      <c r="I2512">
        <v>56.332316109301601</v>
      </c>
      <c r="J2512" t="s">
        <v>4931</v>
      </c>
      <c r="K2512" t="s">
        <v>25</v>
      </c>
      <c r="L2512" t="s">
        <v>4932</v>
      </c>
      <c r="M2512" t="s">
        <v>4933</v>
      </c>
      <c r="N2512" t="s">
        <v>4934</v>
      </c>
      <c r="O2512" t="s">
        <v>4935</v>
      </c>
      <c r="P2512">
        <v>-3.7999999500000001</v>
      </c>
      <c r="Q2512" t="s">
        <v>4936</v>
      </c>
      <c r="R2512" t="s">
        <v>4937</v>
      </c>
      <c r="S2512">
        <v>70</v>
      </c>
      <c r="T2512">
        <v>595.20213220000005</v>
      </c>
      <c r="U2512" t="s">
        <v>31</v>
      </c>
      <c r="V2512" t="s">
        <v>5255</v>
      </c>
      <c r="W2512" t="s">
        <v>23</v>
      </c>
    </row>
    <row r="2513" spans="1:23" x14ac:dyDescent="0.4">
      <c r="A2513">
        <v>2512</v>
      </c>
      <c r="B2513">
        <v>1</v>
      </c>
      <c r="C2513">
        <v>1</v>
      </c>
      <c r="D2513">
        <v>1</v>
      </c>
      <c r="E2513">
        <v>1</v>
      </c>
      <c r="F2513">
        <v>0.223619826058439</v>
      </c>
      <c r="G2513">
        <v>-805.548613642757</v>
      </c>
      <c r="H2513" t="s">
        <v>23</v>
      </c>
      <c r="I2513">
        <v>56.305121894371297</v>
      </c>
      <c r="J2513" t="s">
        <v>4931</v>
      </c>
      <c r="K2513" t="s">
        <v>25</v>
      </c>
      <c r="L2513" t="s">
        <v>4932</v>
      </c>
      <c r="M2513" t="s">
        <v>4933</v>
      </c>
      <c r="N2513" t="s">
        <v>4934</v>
      </c>
      <c r="O2513" t="s">
        <v>4935</v>
      </c>
      <c r="P2513">
        <v>-3.7999999500000001</v>
      </c>
      <c r="Q2513" t="s">
        <v>4936</v>
      </c>
      <c r="R2513" t="s">
        <v>4937</v>
      </c>
      <c r="S2513">
        <v>70</v>
      </c>
      <c r="T2513">
        <v>595.20213000000001</v>
      </c>
      <c r="U2513" t="s">
        <v>31</v>
      </c>
      <c r="V2513" t="s">
        <v>5256</v>
      </c>
      <c r="W2513" t="s">
        <v>23</v>
      </c>
    </row>
    <row r="2514" spans="1:23" x14ac:dyDescent="0.4">
      <c r="A2514">
        <v>2513</v>
      </c>
      <c r="B2514">
        <v>1</v>
      </c>
      <c r="C2514">
        <v>1</v>
      </c>
      <c r="D2514">
        <v>1</v>
      </c>
      <c r="E2514">
        <v>1</v>
      </c>
      <c r="F2514">
        <v>0.223619826058439</v>
      </c>
      <c r="G2514">
        <v>-805.548613642757</v>
      </c>
      <c r="H2514">
        <v>0.999999999999999</v>
      </c>
      <c r="I2514">
        <v>56.305121894371297</v>
      </c>
      <c r="J2514" t="s">
        <v>4931</v>
      </c>
      <c r="K2514" t="s">
        <v>25</v>
      </c>
      <c r="L2514" t="s">
        <v>4932</v>
      </c>
      <c r="M2514" t="s">
        <v>4933</v>
      </c>
      <c r="N2514" t="s">
        <v>4934</v>
      </c>
      <c r="O2514" t="s">
        <v>4935</v>
      </c>
      <c r="P2514">
        <v>-3.7999999500000001</v>
      </c>
      <c r="Q2514" t="s">
        <v>4936</v>
      </c>
      <c r="R2514" t="s">
        <v>4937</v>
      </c>
      <c r="S2514">
        <v>70</v>
      </c>
      <c r="T2514">
        <v>595.20213000000001</v>
      </c>
      <c r="U2514" t="s">
        <v>31</v>
      </c>
      <c r="V2514" t="s">
        <v>5257</v>
      </c>
      <c r="W2514" t="s">
        <v>23</v>
      </c>
    </row>
    <row r="2515" spans="1:23" x14ac:dyDescent="0.4">
      <c r="A2515">
        <v>2514</v>
      </c>
      <c r="B2515">
        <v>1</v>
      </c>
      <c r="C2515">
        <v>1</v>
      </c>
      <c r="D2515">
        <v>1</v>
      </c>
      <c r="E2515">
        <v>1</v>
      </c>
      <c r="F2515">
        <v>0.22305414893193801</v>
      </c>
      <c r="G2515">
        <v>-99.958324980459594</v>
      </c>
      <c r="H2515">
        <v>0.999999999999999</v>
      </c>
      <c r="I2515">
        <v>3.7190407508321299</v>
      </c>
      <c r="J2515" t="s">
        <v>5016</v>
      </c>
      <c r="K2515" t="s">
        <v>25</v>
      </c>
      <c r="L2515" t="s">
        <v>5017</v>
      </c>
      <c r="M2515" t="s">
        <v>5018</v>
      </c>
      <c r="N2515" t="s">
        <v>5019</v>
      </c>
      <c r="O2515" t="s">
        <v>5020</v>
      </c>
      <c r="P2515">
        <v>3.5999998999999998</v>
      </c>
      <c r="Q2515">
        <v>40569</v>
      </c>
      <c r="R2515" t="s">
        <v>5021</v>
      </c>
      <c r="S2515">
        <v>67108866</v>
      </c>
      <c r="T2515">
        <v>257.11722079999998</v>
      </c>
      <c r="U2515" t="s">
        <v>31</v>
      </c>
      <c r="V2515" t="s">
        <v>5258</v>
      </c>
      <c r="W2515" t="s">
        <v>23</v>
      </c>
    </row>
    <row r="2516" spans="1:23" x14ac:dyDescent="0.4">
      <c r="A2516">
        <v>2515</v>
      </c>
      <c r="B2516">
        <v>1</v>
      </c>
      <c r="C2516">
        <v>1</v>
      </c>
      <c r="D2516">
        <v>1</v>
      </c>
      <c r="E2516">
        <v>1</v>
      </c>
      <c r="F2516">
        <v>0.22305414893193801</v>
      </c>
      <c r="G2516">
        <v>-99.958324980459594</v>
      </c>
      <c r="H2516" t="s">
        <v>23</v>
      </c>
      <c r="I2516">
        <v>3.7190407508321299</v>
      </c>
      <c r="J2516" t="s">
        <v>5016</v>
      </c>
      <c r="K2516" t="s">
        <v>25</v>
      </c>
      <c r="L2516" t="s">
        <v>5017</v>
      </c>
      <c r="M2516" t="s">
        <v>5018</v>
      </c>
      <c r="N2516" t="s">
        <v>5019</v>
      </c>
      <c r="O2516" t="s">
        <v>5020</v>
      </c>
      <c r="P2516">
        <v>3.5999998999999998</v>
      </c>
      <c r="Q2516">
        <v>40569</v>
      </c>
      <c r="R2516" t="s">
        <v>5021</v>
      </c>
      <c r="S2516">
        <v>67108866</v>
      </c>
      <c r="T2516">
        <v>257.11722079999998</v>
      </c>
      <c r="U2516" t="s">
        <v>31</v>
      </c>
      <c r="V2516" t="s">
        <v>5259</v>
      </c>
      <c r="W2516" t="s">
        <v>23</v>
      </c>
    </row>
    <row r="2517" spans="1:23" x14ac:dyDescent="0.4">
      <c r="A2517">
        <v>2516</v>
      </c>
      <c r="B2517">
        <v>1</v>
      </c>
      <c r="C2517">
        <v>1</v>
      </c>
      <c r="D2517">
        <v>1</v>
      </c>
      <c r="E2517">
        <v>1</v>
      </c>
      <c r="F2517">
        <v>0.22300409691800599</v>
      </c>
      <c r="G2517">
        <v>-113.67555779438</v>
      </c>
      <c r="H2517">
        <v>0.999999999999999</v>
      </c>
      <c r="I2517">
        <v>45.541053979143697</v>
      </c>
      <c r="J2517" t="s">
        <v>2415</v>
      </c>
      <c r="K2517" t="s">
        <v>25</v>
      </c>
      <c r="L2517" t="s">
        <v>5260</v>
      </c>
      <c r="M2517" t="s">
        <v>5261</v>
      </c>
      <c r="N2517" t="s">
        <v>5262</v>
      </c>
      <c r="O2517" t="s">
        <v>5263</v>
      </c>
      <c r="P2517">
        <v>5.5999999000000003</v>
      </c>
      <c r="Q2517" t="s">
        <v>5264</v>
      </c>
      <c r="R2517" t="s">
        <v>5265</v>
      </c>
      <c r="S2517">
        <v>8677673086</v>
      </c>
      <c r="T2517">
        <v>623.45174540000005</v>
      </c>
      <c r="U2517" t="s">
        <v>31</v>
      </c>
      <c r="V2517" t="s">
        <v>5266</v>
      </c>
      <c r="W2517" t="s">
        <v>23</v>
      </c>
    </row>
    <row r="2518" spans="1:23" x14ac:dyDescent="0.4">
      <c r="A2518">
        <v>2517</v>
      </c>
      <c r="B2518">
        <v>1</v>
      </c>
      <c r="C2518">
        <v>1</v>
      </c>
      <c r="D2518">
        <v>1</v>
      </c>
      <c r="E2518">
        <v>1</v>
      </c>
      <c r="F2518">
        <v>0.22300409691800599</v>
      </c>
      <c r="G2518">
        <v>-113.67555779438</v>
      </c>
      <c r="H2518" t="s">
        <v>23</v>
      </c>
      <c r="I2518">
        <v>45.541053979143697</v>
      </c>
      <c r="J2518" t="s">
        <v>2415</v>
      </c>
      <c r="K2518" t="s">
        <v>25</v>
      </c>
      <c r="L2518" t="s">
        <v>5260</v>
      </c>
      <c r="M2518" t="s">
        <v>5261</v>
      </c>
      <c r="N2518" t="s">
        <v>5262</v>
      </c>
      <c r="O2518" t="s">
        <v>5263</v>
      </c>
      <c r="P2518">
        <v>5.5999999000000003</v>
      </c>
      <c r="Q2518" t="s">
        <v>5264</v>
      </c>
      <c r="R2518" t="s">
        <v>5265</v>
      </c>
      <c r="S2518">
        <v>8677673086</v>
      </c>
      <c r="T2518">
        <v>623.45174540000005</v>
      </c>
      <c r="U2518" t="s">
        <v>31</v>
      </c>
      <c r="V2518" t="s">
        <v>5267</v>
      </c>
      <c r="W2518" t="s">
        <v>23</v>
      </c>
    </row>
    <row r="2519" spans="1:23" x14ac:dyDescent="0.4">
      <c r="A2519">
        <v>2518</v>
      </c>
      <c r="B2519">
        <v>1</v>
      </c>
      <c r="C2519">
        <v>2</v>
      </c>
      <c r="D2519">
        <v>1</v>
      </c>
      <c r="E2519">
        <v>1</v>
      </c>
      <c r="F2519">
        <v>0.222852680287278</v>
      </c>
      <c r="G2519">
        <v>-111.684591961373</v>
      </c>
      <c r="H2519" t="s">
        <v>23</v>
      </c>
      <c r="I2519">
        <v>32.397988749059898</v>
      </c>
      <c r="J2519" t="s">
        <v>2519</v>
      </c>
      <c r="K2519" t="s">
        <v>25</v>
      </c>
      <c r="L2519" t="s">
        <v>2520</v>
      </c>
      <c r="M2519" t="s">
        <v>2521</v>
      </c>
      <c r="N2519" t="s">
        <v>2522</v>
      </c>
      <c r="O2519" t="s">
        <v>2523</v>
      </c>
      <c r="P2519">
        <v>0.89999997600000003</v>
      </c>
      <c r="Q2519" t="s">
        <v>2524</v>
      </c>
      <c r="R2519" t="s">
        <v>2525</v>
      </c>
      <c r="S2519">
        <v>8593113170</v>
      </c>
      <c r="T2519">
        <v>419.13365870000001</v>
      </c>
      <c r="U2519" t="s">
        <v>31</v>
      </c>
      <c r="V2519" t="s">
        <v>5268</v>
      </c>
      <c r="W2519" t="s">
        <v>23</v>
      </c>
    </row>
    <row r="2520" spans="1:23" x14ac:dyDescent="0.4">
      <c r="A2520">
        <v>2519</v>
      </c>
      <c r="B2520">
        <v>1</v>
      </c>
      <c r="C2520">
        <v>2</v>
      </c>
      <c r="D2520">
        <v>1</v>
      </c>
      <c r="E2520">
        <v>1</v>
      </c>
      <c r="F2520">
        <v>0.222852680287278</v>
      </c>
      <c r="G2520">
        <v>-111.684591961373</v>
      </c>
      <c r="H2520">
        <v>0.99296482412060305</v>
      </c>
      <c r="I2520">
        <v>32.397988749059898</v>
      </c>
      <c r="J2520" t="s">
        <v>2519</v>
      </c>
      <c r="K2520" t="s">
        <v>25</v>
      </c>
      <c r="L2520" t="s">
        <v>2520</v>
      </c>
      <c r="M2520" t="s">
        <v>2521</v>
      </c>
      <c r="N2520" t="s">
        <v>2522</v>
      </c>
      <c r="O2520" t="s">
        <v>2523</v>
      </c>
      <c r="P2520">
        <v>0.89999997600000003</v>
      </c>
      <c r="Q2520" t="s">
        <v>2524</v>
      </c>
      <c r="R2520" t="s">
        <v>2525</v>
      </c>
      <c r="S2520">
        <v>8593113170</v>
      </c>
      <c r="T2520">
        <v>419.13365870000001</v>
      </c>
      <c r="U2520" t="s">
        <v>31</v>
      </c>
      <c r="V2520" t="s">
        <v>5269</v>
      </c>
      <c r="W2520" t="s">
        <v>23</v>
      </c>
    </row>
    <row r="2521" spans="1:23" x14ac:dyDescent="0.4">
      <c r="A2521">
        <v>2520</v>
      </c>
      <c r="B2521">
        <v>1</v>
      </c>
      <c r="C2521">
        <v>1</v>
      </c>
      <c r="D2521">
        <v>1</v>
      </c>
      <c r="E2521">
        <v>1</v>
      </c>
      <c r="F2521">
        <v>0.22275388383363701</v>
      </c>
      <c r="G2521">
        <v>-292.09373989276099</v>
      </c>
      <c r="H2521" t="s">
        <v>23</v>
      </c>
      <c r="I2521">
        <v>64.258902823359705</v>
      </c>
      <c r="J2521" t="s">
        <v>1644</v>
      </c>
      <c r="K2521" t="s">
        <v>25</v>
      </c>
      <c r="L2521" t="s">
        <v>1645</v>
      </c>
      <c r="M2521" t="s">
        <v>1646</v>
      </c>
      <c r="N2521" t="s">
        <v>28</v>
      </c>
      <c r="O2521" t="s">
        <v>1647</v>
      </c>
      <c r="P2521">
        <v>-1.39999998</v>
      </c>
      <c r="Q2521" t="s">
        <v>1648</v>
      </c>
      <c r="R2521" t="s">
        <v>1649</v>
      </c>
      <c r="S2521">
        <v>133122</v>
      </c>
      <c r="T2521">
        <v>575.22353639999994</v>
      </c>
      <c r="U2521" t="s">
        <v>31</v>
      </c>
      <c r="V2521" t="s">
        <v>5270</v>
      </c>
      <c r="W2521" t="s">
        <v>23</v>
      </c>
    </row>
    <row r="2522" spans="1:23" x14ac:dyDescent="0.4">
      <c r="A2522">
        <v>2521</v>
      </c>
      <c r="B2522">
        <v>1</v>
      </c>
      <c r="C2522">
        <v>1</v>
      </c>
      <c r="D2522">
        <v>1</v>
      </c>
      <c r="E2522">
        <v>1</v>
      </c>
      <c r="F2522">
        <v>0.22275388383363701</v>
      </c>
      <c r="G2522">
        <v>-292.09373989276099</v>
      </c>
      <c r="H2522">
        <v>0.999999999999999</v>
      </c>
      <c r="I2522">
        <v>64.258902823359705</v>
      </c>
      <c r="J2522" t="s">
        <v>1644</v>
      </c>
      <c r="K2522" t="s">
        <v>25</v>
      </c>
      <c r="L2522" t="s">
        <v>1645</v>
      </c>
      <c r="M2522" t="s">
        <v>1646</v>
      </c>
      <c r="N2522" t="s">
        <v>28</v>
      </c>
      <c r="O2522" t="s">
        <v>1647</v>
      </c>
      <c r="P2522">
        <v>-1.39999998</v>
      </c>
      <c r="Q2522" t="s">
        <v>1648</v>
      </c>
      <c r="R2522" t="s">
        <v>1649</v>
      </c>
      <c r="S2522">
        <v>133122</v>
      </c>
      <c r="T2522">
        <v>575.22353639999994</v>
      </c>
      <c r="U2522" t="s">
        <v>31</v>
      </c>
      <c r="V2522" t="s">
        <v>5271</v>
      </c>
      <c r="W2522" t="s">
        <v>23</v>
      </c>
    </row>
    <row r="2523" spans="1:23" x14ac:dyDescent="0.4">
      <c r="A2523">
        <v>2522</v>
      </c>
      <c r="B2523">
        <v>1</v>
      </c>
      <c r="C2523">
        <v>1</v>
      </c>
      <c r="D2523">
        <v>1</v>
      </c>
      <c r="E2523">
        <v>1</v>
      </c>
      <c r="F2523">
        <v>0.22268925272558501</v>
      </c>
      <c r="G2523">
        <v>-131.48392775884699</v>
      </c>
      <c r="H2523" t="s">
        <v>23</v>
      </c>
      <c r="I2523">
        <v>28.047938561831</v>
      </c>
      <c r="J2523" t="s">
        <v>1567</v>
      </c>
      <c r="K2523" t="s">
        <v>25</v>
      </c>
      <c r="L2523" t="s">
        <v>1568</v>
      </c>
      <c r="M2523" t="s">
        <v>1569</v>
      </c>
      <c r="N2523" t="s">
        <v>1570</v>
      </c>
      <c r="O2523" t="s">
        <v>1571</v>
      </c>
      <c r="P2523">
        <v>-1.2000000500000001</v>
      </c>
      <c r="Q2523" t="s">
        <v>1572</v>
      </c>
      <c r="R2523" t="s">
        <v>1573</v>
      </c>
      <c r="S2523">
        <v>67108930</v>
      </c>
      <c r="T2523">
        <v>188.0917</v>
      </c>
      <c r="U2523" t="s">
        <v>31</v>
      </c>
      <c r="V2523" t="s">
        <v>5272</v>
      </c>
      <c r="W2523" t="s">
        <v>23</v>
      </c>
    </row>
    <row r="2524" spans="1:23" x14ac:dyDescent="0.4">
      <c r="A2524">
        <v>2523</v>
      </c>
      <c r="B2524">
        <v>1</v>
      </c>
      <c r="C2524">
        <v>1</v>
      </c>
      <c r="D2524">
        <v>1</v>
      </c>
      <c r="E2524">
        <v>1</v>
      </c>
      <c r="F2524">
        <v>0.22268925272558501</v>
      </c>
      <c r="G2524">
        <v>-131.48392775884699</v>
      </c>
      <c r="H2524">
        <v>0.999999999999999</v>
      </c>
      <c r="I2524">
        <v>28.047938561831</v>
      </c>
      <c r="J2524" t="s">
        <v>1567</v>
      </c>
      <c r="K2524" t="s">
        <v>25</v>
      </c>
      <c r="L2524" t="s">
        <v>1568</v>
      </c>
      <c r="M2524" t="s">
        <v>1569</v>
      </c>
      <c r="N2524" t="s">
        <v>1570</v>
      </c>
      <c r="O2524" t="s">
        <v>1571</v>
      </c>
      <c r="P2524">
        <v>-1.2000000500000001</v>
      </c>
      <c r="Q2524" t="s">
        <v>1572</v>
      </c>
      <c r="R2524" t="s">
        <v>1573</v>
      </c>
      <c r="S2524">
        <v>67108930</v>
      </c>
      <c r="T2524">
        <v>188.0917</v>
      </c>
      <c r="U2524" t="s">
        <v>31</v>
      </c>
      <c r="V2524" t="s">
        <v>5273</v>
      </c>
      <c r="W2524" t="s">
        <v>23</v>
      </c>
    </row>
    <row r="2525" spans="1:23" x14ac:dyDescent="0.4">
      <c r="A2525">
        <v>2524</v>
      </c>
      <c r="B2525">
        <v>1</v>
      </c>
      <c r="C2525">
        <v>5</v>
      </c>
      <c r="D2525">
        <v>1</v>
      </c>
      <c r="E2525">
        <v>4</v>
      </c>
      <c r="F2525">
        <v>0.22268088948869</v>
      </c>
      <c r="G2525">
        <v>-59.779787065006602</v>
      </c>
      <c r="H2525">
        <v>0.53115577889447196</v>
      </c>
      <c r="I2525">
        <v>32.010118719319003</v>
      </c>
      <c r="J2525" t="s">
        <v>1437</v>
      </c>
      <c r="K2525" t="s">
        <v>25</v>
      </c>
      <c r="L2525" t="s">
        <v>4354</v>
      </c>
      <c r="M2525" t="s">
        <v>4355</v>
      </c>
      <c r="N2525" t="s">
        <v>4356</v>
      </c>
      <c r="O2525" t="s">
        <v>4357</v>
      </c>
      <c r="P2525">
        <v>0.45081716799999999</v>
      </c>
      <c r="Q2525" t="s">
        <v>4358</v>
      </c>
      <c r="R2525" t="s">
        <v>4359</v>
      </c>
      <c r="S2525">
        <v>20900222</v>
      </c>
      <c r="T2525">
        <v>433.11292329999998</v>
      </c>
      <c r="U2525" t="s">
        <v>31</v>
      </c>
      <c r="V2525" t="s">
        <v>5274</v>
      </c>
      <c r="W2525" t="s">
        <v>23</v>
      </c>
    </row>
    <row r="2526" spans="1:23" x14ac:dyDescent="0.4">
      <c r="A2526">
        <v>2525</v>
      </c>
      <c r="B2526">
        <v>1</v>
      </c>
      <c r="C2526">
        <v>2</v>
      </c>
      <c r="D2526">
        <v>1</v>
      </c>
      <c r="E2526">
        <v>1</v>
      </c>
      <c r="F2526">
        <v>0.22188637978091999</v>
      </c>
      <c r="G2526">
        <v>-327.107952149347</v>
      </c>
      <c r="H2526" t="s">
        <v>23</v>
      </c>
      <c r="I2526">
        <v>40.240266179997903</v>
      </c>
      <c r="J2526" t="s">
        <v>1390</v>
      </c>
      <c r="K2526" t="s">
        <v>25</v>
      </c>
      <c r="L2526" t="s">
        <v>5245</v>
      </c>
      <c r="M2526" t="s">
        <v>5246</v>
      </c>
      <c r="N2526" t="s">
        <v>28</v>
      </c>
      <c r="O2526" t="s">
        <v>5247</v>
      </c>
      <c r="P2526">
        <v>0</v>
      </c>
      <c r="Q2526" t="s">
        <v>5248</v>
      </c>
      <c r="R2526" t="s">
        <v>5249</v>
      </c>
      <c r="S2526">
        <v>262146</v>
      </c>
      <c r="T2526">
        <v>375.12857339999999</v>
      </c>
      <c r="U2526" t="s">
        <v>31</v>
      </c>
      <c r="V2526" t="s">
        <v>5275</v>
      </c>
      <c r="W2526" t="s">
        <v>23</v>
      </c>
    </row>
    <row r="2527" spans="1:23" x14ac:dyDescent="0.4">
      <c r="A2527">
        <v>2526</v>
      </c>
      <c r="B2527">
        <v>1</v>
      </c>
      <c r="C2527">
        <v>2</v>
      </c>
      <c r="D2527">
        <v>1</v>
      </c>
      <c r="E2527">
        <v>1</v>
      </c>
      <c r="F2527">
        <v>0.22188637978091999</v>
      </c>
      <c r="G2527">
        <v>-327.107952149347</v>
      </c>
      <c r="H2527">
        <v>0.999999999999999</v>
      </c>
      <c r="I2527">
        <v>40.240266179997903</v>
      </c>
      <c r="J2527" t="s">
        <v>1390</v>
      </c>
      <c r="K2527" t="s">
        <v>25</v>
      </c>
      <c r="L2527" t="s">
        <v>5245</v>
      </c>
      <c r="M2527" t="s">
        <v>5246</v>
      </c>
      <c r="N2527" t="s">
        <v>28</v>
      </c>
      <c r="O2527" t="s">
        <v>5247</v>
      </c>
      <c r="P2527">
        <v>0</v>
      </c>
      <c r="Q2527" t="s">
        <v>5248</v>
      </c>
      <c r="R2527" t="s">
        <v>5249</v>
      </c>
      <c r="S2527">
        <v>262146</v>
      </c>
      <c r="T2527">
        <v>375.12857339999999</v>
      </c>
      <c r="U2527" t="s">
        <v>31</v>
      </c>
      <c r="V2527" t="s">
        <v>5276</v>
      </c>
      <c r="W2527" t="s">
        <v>23</v>
      </c>
    </row>
    <row r="2528" spans="1:23" x14ac:dyDescent="0.4">
      <c r="A2528">
        <v>2527</v>
      </c>
      <c r="B2528">
        <v>1</v>
      </c>
      <c r="C2528">
        <v>1</v>
      </c>
      <c r="D2528">
        <v>1</v>
      </c>
      <c r="E2528">
        <v>1</v>
      </c>
      <c r="F2528">
        <v>0.22177399888551899</v>
      </c>
      <c r="G2528">
        <v>-227.75509160204601</v>
      </c>
      <c r="H2528">
        <v>0.999999999999999</v>
      </c>
      <c r="I2528">
        <v>46.554776914934202</v>
      </c>
      <c r="J2528" t="s">
        <v>694</v>
      </c>
      <c r="K2528" t="s">
        <v>25</v>
      </c>
      <c r="L2528" t="s">
        <v>1741</v>
      </c>
      <c r="M2528" t="s">
        <v>1742</v>
      </c>
      <c r="N2528" t="s">
        <v>28</v>
      </c>
      <c r="O2528" t="s">
        <v>1743</v>
      </c>
      <c r="P2528">
        <v>2.2999999500000001</v>
      </c>
      <c r="Q2528" t="s">
        <v>1744</v>
      </c>
      <c r="R2528" t="s">
        <v>1745</v>
      </c>
      <c r="S2528">
        <v>2097154</v>
      </c>
      <c r="T2528">
        <v>369.18088369999998</v>
      </c>
      <c r="U2528" t="s">
        <v>31</v>
      </c>
      <c r="V2528" t="s">
        <v>5277</v>
      </c>
      <c r="W2528" t="s">
        <v>23</v>
      </c>
    </row>
    <row r="2529" spans="1:23" x14ac:dyDescent="0.4">
      <c r="A2529">
        <v>2528</v>
      </c>
      <c r="B2529">
        <v>1</v>
      </c>
      <c r="C2529">
        <v>1</v>
      </c>
      <c r="D2529">
        <v>1</v>
      </c>
      <c r="E2529">
        <v>1</v>
      </c>
      <c r="F2529">
        <v>0.22177399888551899</v>
      </c>
      <c r="G2529">
        <v>-227.75509160204601</v>
      </c>
      <c r="H2529" t="s">
        <v>23</v>
      </c>
      <c r="I2529">
        <v>46.554776914934202</v>
      </c>
      <c r="J2529" t="s">
        <v>694</v>
      </c>
      <c r="K2529" t="s">
        <v>25</v>
      </c>
      <c r="L2529" t="s">
        <v>1741</v>
      </c>
      <c r="M2529" t="s">
        <v>1742</v>
      </c>
      <c r="N2529" t="s">
        <v>28</v>
      </c>
      <c r="O2529" t="s">
        <v>1743</v>
      </c>
      <c r="P2529">
        <v>2.2999999500000001</v>
      </c>
      <c r="Q2529" t="s">
        <v>1744</v>
      </c>
      <c r="R2529" t="s">
        <v>1745</v>
      </c>
      <c r="S2529">
        <v>2097154</v>
      </c>
      <c r="T2529">
        <v>369.18088369999998</v>
      </c>
      <c r="U2529" t="s">
        <v>31</v>
      </c>
      <c r="V2529" t="s">
        <v>5278</v>
      </c>
      <c r="W2529" t="s">
        <v>23</v>
      </c>
    </row>
    <row r="2530" spans="1:23" x14ac:dyDescent="0.4">
      <c r="A2530">
        <v>2529</v>
      </c>
      <c r="B2530">
        <v>1</v>
      </c>
      <c r="C2530">
        <v>1</v>
      </c>
      <c r="D2530">
        <v>1</v>
      </c>
      <c r="E2530">
        <v>1</v>
      </c>
      <c r="F2530">
        <v>0.221758581730187</v>
      </c>
      <c r="G2530">
        <v>-61.8230231707578</v>
      </c>
      <c r="H2530">
        <v>0.999999999999999</v>
      </c>
      <c r="I2530">
        <v>19.2022537683855</v>
      </c>
      <c r="J2530" t="s">
        <v>1174</v>
      </c>
      <c r="K2530" t="s">
        <v>25</v>
      </c>
      <c r="L2530" t="s">
        <v>3787</v>
      </c>
      <c r="M2530" t="s">
        <v>3788</v>
      </c>
      <c r="N2530" t="s">
        <v>3789</v>
      </c>
      <c r="O2530" t="s">
        <v>3790</v>
      </c>
      <c r="P2530">
        <v>3.0999998999999998</v>
      </c>
      <c r="Q2530">
        <v>185914</v>
      </c>
      <c r="R2530" t="s">
        <v>3791</v>
      </c>
      <c r="S2530">
        <v>51559580022</v>
      </c>
      <c r="T2530">
        <v>231.10157079999999</v>
      </c>
      <c r="U2530" t="s">
        <v>31</v>
      </c>
      <c r="V2530" t="s">
        <v>5279</v>
      </c>
      <c r="W2530" t="s">
        <v>23</v>
      </c>
    </row>
    <row r="2531" spans="1:23" x14ac:dyDescent="0.4">
      <c r="A2531">
        <v>2530</v>
      </c>
      <c r="B2531">
        <v>1</v>
      </c>
      <c r="C2531">
        <v>1</v>
      </c>
      <c r="D2531">
        <v>1</v>
      </c>
      <c r="E2531">
        <v>1</v>
      </c>
      <c r="F2531">
        <v>0.221758581730187</v>
      </c>
      <c r="G2531">
        <v>-61.8230231707578</v>
      </c>
      <c r="H2531" t="s">
        <v>23</v>
      </c>
      <c r="I2531">
        <v>19.2022537683855</v>
      </c>
      <c r="J2531" t="s">
        <v>1174</v>
      </c>
      <c r="K2531" t="s">
        <v>25</v>
      </c>
      <c r="L2531" t="s">
        <v>3787</v>
      </c>
      <c r="M2531" t="s">
        <v>3788</v>
      </c>
      <c r="N2531" t="s">
        <v>3789</v>
      </c>
      <c r="O2531" t="s">
        <v>3790</v>
      </c>
      <c r="P2531">
        <v>3.0999998999999998</v>
      </c>
      <c r="Q2531">
        <v>185914</v>
      </c>
      <c r="R2531" t="s">
        <v>3791</v>
      </c>
      <c r="S2531">
        <v>51559580022</v>
      </c>
      <c r="T2531">
        <v>231.10157079999999</v>
      </c>
      <c r="U2531" t="s">
        <v>31</v>
      </c>
      <c r="V2531" t="s">
        <v>5280</v>
      </c>
      <c r="W2531" t="s">
        <v>23</v>
      </c>
    </row>
    <row r="2532" spans="1:23" x14ac:dyDescent="0.4">
      <c r="A2532">
        <v>2531</v>
      </c>
      <c r="B2532">
        <v>1</v>
      </c>
      <c r="C2532">
        <v>1</v>
      </c>
      <c r="D2532">
        <v>1</v>
      </c>
      <c r="E2532">
        <v>1</v>
      </c>
      <c r="F2532">
        <v>0.22170752663125301</v>
      </c>
      <c r="G2532">
        <v>-126.726728194983</v>
      </c>
      <c r="H2532">
        <v>0.99899497487437094</v>
      </c>
      <c r="I2532">
        <v>50.436109673744099</v>
      </c>
      <c r="J2532" t="s">
        <v>2415</v>
      </c>
      <c r="K2532" t="s">
        <v>25</v>
      </c>
      <c r="L2532" t="s">
        <v>5260</v>
      </c>
      <c r="M2532" t="s">
        <v>5261</v>
      </c>
      <c r="N2532" t="s">
        <v>5262</v>
      </c>
      <c r="O2532" t="s">
        <v>5263</v>
      </c>
      <c r="P2532">
        <v>5.5999999000000003</v>
      </c>
      <c r="Q2532" t="s">
        <v>5264</v>
      </c>
      <c r="R2532" t="s">
        <v>5265</v>
      </c>
      <c r="S2532">
        <v>8677673086</v>
      </c>
      <c r="T2532">
        <v>623.45174540000005</v>
      </c>
      <c r="U2532" t="s">
        <v>31</v>
      </c>
      <c r="V2532" t="s">
        <v>5281</v>
      </c>
      <c r="W2532" t="s">
        <v>23</v>
      </c>
    </row>
    <row r="2533" spans="1:23" x14ac:dyDescent="0.4">
      <c r="A2533">
        <v>2532</v>
      </c>
      <c r="B2533">
        <v>1</v>
      </c>
      <c r="C2533">
        <v>1</v>
      </c>
      <c r="D2533">
        <v>1</v>
      </c>
      <c r="E2533">
        <v>1</v>
      </c>
      <c r="F2533">
        <v>0.22170752663125301</v>
      </c>
      <c r="G2533">
        <v>-126.726728194983</v>
      </c>
      <c r="H2533" t="s">
        <v>23</v>
      </c>
      <c r="I2533">
        <v>50.436109673744099</v>
      </c>
      <c r="J2533" t="s">
        <v>2415</v>
      </c>
      <c r="K2533" t="s">
        <v>25</v>
      </c>
      <c r="L2533" t="s">
        <v>5260</v>
      </c>
      <c r="M2533" t="s">
        <v>5261</v>
      </c>
      <c r="N2533" t="s">
        <v>5262</v>
      </c>
      <c r="O2533" t="s">
        <v>5263</v>
      </c>
      <c r="P2533">
        <v>5.5999999000000003</v>
      </c>
      <c r="Q2533" t="s">
        <v>5264</v>
      </c>
      <c r="R2533" t="s">
        <v>5265</v>
      </c>
      <c r="S2533">
        <v>8677673086</v>
      </c>
      <c r="T2533">
        <v>623.45174540000005</v>
      </c>
      <c r="U2533" t="s">
        <v>31</v>
      </c>
      <c r="V2533" t="s">
        <v>5282</v>
      </c>
      <c r="W2533" t="s">
        <v>23</v>
      </c>
    </row>
    <row r="2534" spans="1:23" x14ac:dyDescent="0.4">
      <c r="A2534">
        <v>2533</v>
      </c>
      <c r="B2534">
        <v>1</v>
      </c>
      <c r="C2534">
        <v>2</v>
      </c>
      <c r="D2534">
        <v>1</v>
      </c>
      <c r="E2534">
        <v>2</v>
      </c>
      <c r="F2534">
        <v>0.221545730794795</v>
      </c>
      <c r="G2534">
        <v>-111.912548894419</v>
      </c>
      <c r="H2534">
        <v>0.1</v>
      </c>
      <c r="I2534">
        <v>26.7985132336125</v>
      </c>
      <c r="J2534" t="s">
        <v>3322</v>
      </c>
      <c r="K2534" t="s">
        <v>25</v>
      </c>
      <c r="L2534" t="s">
        <v>5283</v>
      </c>
      <c r="M2534" t="s">
        <v>5284</v>
      </c>
      <c r="N2534" t="s">
        <v>5285</v>
      </c>
      <c r="O2534" t="s">
        <v>5286</v>
      </c>
      <c r="P2534">
        <v>1.89999998</v>
      </c>
      <c r="Q2534">
        <v>69145</v>
      </c>
      <c r="R2534" t="s">
        <v>5287</v>
      </c>
      <c r="S2534">
        <v>67371074</v>
      </c>
      <c r="T2534">
        <v>213.1022395</v>
      </c>
      <c r="U2534" t="s">
        <v>31</v>
      </c>
      <c r="V2534" t="s">
        <v>5288</v>
      </c>
      <c r="W2534" t="s">
        <v>23</v>
      </c>
    </row>
    <row r="2535" spans="1:23" x14ac:dyDescent="0.4">
      <c r="A2535">
        <v>2534</v>
      </c>
      <c r="B2535">
        <v>1</v>
      </c>
      <c r="C2535">
        <v>1</v>
      </c>
      <c r="D2535">
        <v>1</v>
      </c>
      <c r="E2535">
        <v>1</v>
      </c>
      <c r="F2535">
        <v>0.22140738354183201</v>
      </c>
      <c r="G2535">
        <v>-47.815862205319597</v>
      </c>
      <c r="H2535" t="s">
        <v>23</v>
      </c>
      <c r="I2535">
        <v>48.721450512327301</v>
      </c>
      <c r="J2535" t="s">
        <v>1234</v>
      </c>
      <c r="K2535" t="s">
        <v>25</v>
      </c>
      <c r="L2535" t="s">
        <v>1235</v>
      </c>
      <c r="M2535" t="s">
        <v>1236</v>
      </c>
      <c r="N2535" t="s">
        <v>1237</v>
      </c>
      <c r="O2535" t="s">
        <v>1238</v>
      </c>
      <c r="P2535">
        <v>1.81215119</v>
      </c>
      <c r="Q2535" t="s">
        <v>1239</v>
      </c>
      <c r="R2535" t="s">
        <v>1240</v>
      </c>
      <c r="S2535">
        <v>121563518</v>
      </c>
      <c r="T2535">
        <v>287.053</v>
      </c>
      <c r="U2535" t="s">
        <v>31</v>
      </c>
      <c r="V2535" t="s">
        <v>5289</v>
      </c>
      <c r="W2535" t="s">
        <v>23</v>
      </c>
    </row>
    <row r="2536" spans="1:23" x14ac:dyDescent="0.4">
      <c r="A2536">
        <v>2535</v>
      </c>
      <c r="B2536">
        <v>1</v>
      </c>
      <c r="C2536">
        <v>1</v>
      </c>
      <c r="D2536">
        <v>1</v>
      </c>
      <c r="E2536">
        <v>1</v>
      </c>
      <c r="F2536">
        <v>0.22140738354183201</v>
      </c>
      <c r="G2536">
        <v>-47.815862205319597</v>
      </c>
      <c r="H2536">
        <v>0.999999999999999</v>
      </c>
      <c r="I2536">
        <v>48.721450512327301</v>
      </c>
      <c r="J2536" t="s">
        <v>1234</v>
      </c>
      <c r="K2536" t="s">
        <v>25</v>
      </c>
      <c r="L2536" t="s">
        <v>1235</v>
      </c>
      <c r="M2536" t="s">
        <v>1236</v>
      </c>
      <c r="N2536" t="s">
        <v>1237</v>
      </c>
      <c r="O2536" t="s">
        <v>1238</v>
      </c>
      <c r="P2536">
        <v>1.81215119</v>
      </c>
      <c r="Q2536" t="s">
        <v>1239</v>
      </c>
      <c r="R2536" t="s">
        <v>1240</v>
      </c>
      <c r="S2536">
        <v>121563518</v>
      </c>
      <c r="T2536">
        <v>287.053</v>
      </c>
      <c r="U2536" t="s">
        <v>31</v>
      </c>
      <c r="V2536" t="s">
        <v>5290</v>
      </c>
      <c r="W2536" t="s">
        <v>23</v>
      </c>
    </row>
    <row r="2537" spans="1:23" x14ac:dyDescent="0.4">
      <c r="A2537">
        <v>2536</v>
      </c>
      <c r="B2537">
        <v>1</v>
      </c>
      <c r="C2537">
        <v>1</v>
      </c>
      <c r="D2537">
        <v>1</v>
      </c>
      <c r="E2537">
        <v>1</v>
      </c>
      <c r="F2537">
        <v>0.22114797026021801</v>
      </c>
      <c r="G2537">
        <v>-67.993667253950207</v>
      </c>
      <c r="H2537">
        <v>0.999999999999999</v>
      </c>
      <c r="I2537">
        <v>54.176210705436397</v>
      </c>
      <c r="J2537" t="s">
        <v>4753</v>
      </c>
      <c r="K2537" t="s">
        <v>25</v>
      </c>
      <c r="L2537" t="s">
        <v>5291</v>
      </c>
      <c r="M2537" t="s">
        <v>5292</v>
      </c>
      <c r="N2537" t="s">
        <v>5293</v>
      </c>
      <c r="O2537" t="s">
        <v>5294</v>
      </c>
      <c r="P2537">
        <v>0.80000001200000004</v>
      </c>
      <c r="Q2537" t="s">
        <v>5295</v>
      </c>
      <c r="R2537" t="s">
        <v>5296</v>
      </c>
      <c r="S2537">
        <v>8593113090</v>
      </c>
      <c r="T2537">
        <v>183.0652</v>
      </c>
      <c r="U2537" t="s">
        <v>31</v>
      </c>
      <c r="V2537" t="s">
        <v>5297</v>
      </c>
      <c r="W2537" t="s">
        <v>23</v>
      </c>
    </row>
    <row r="2538" spans="1:23" x14ac:dyDescent="0.4">
      <c r="A2538">
        <v>2537</v>
      </c>
      <c r="B2538">
        <v>1</v>
      </c>
      <c r="C2538">
        <v>1</v>
      </c>
      <c r="D2538">
        <v>1</v>
      </c>
      <c r="E2538">
        <v>1</v>
      </c>
      <c r="F2538">
        <v>0.22114797026021801</v>
      </c>
      <c r="G2538">
        <v>-67.993667253950207</v>
      </c>
      <c r="H2538" t="s">
        <v>23</v>
      </c>
      <c r="I2538">
        <v>54.176210705436397</v>
      </c>
      <c r="J2538" t="s">
        <v>4753</v>
      </c>
      <c r="K2538" t="s">
        <v>25</v>
      </c>
      <c r="L2538" t="s">
        <v>5291</v>
      </c>
      <c r="M2538" t="s">
        <v>5292</v>
      </c>
      <c r="N2538" t="s">
        <v>5293</v>
      </c>
      <c r="O2538" t="s">
        <v>5294</v>
      </c>
      <c r="P2538">
        <v>0.80000001200000004</v>
      </c>
      <c r="Q2538" t="s">
        <v>5295</v>
      </c>
      <c r="R2538" t="s">
        <v>5296</v>
      </c>
      <c r="S2538">
        <v>8593113090</v>
      </c>
      <c r="T2538">
        <v>183.0652</v>
      </c>
      <c r="U2538" t="s">
        <v>31</v>
      </c>
      <c r="V2538" t="s">
        <v>5298</v>
      </c>
      <c r="W2538" t="s">
        <v>23</v>
      </c>
    </row>
    <row r="2539" spans="1:23" x14ac:dyDescent="0.4">
      <c r="A2539">
        <v>2538</v>
      </c>
      <c r="B2539">
        <v>1</v>
      </c>
      <c r="C2539">
        <v>1</v>
      </c>
      <c r="D2539">
        <v>1</v>
      </c>
      <c r="E2539">
        <v>1</v>
      </c>
      <c r="F2539">
        <v>0.220945251672022</v>
      </c>
      <c r="G2539">
        <v>-30.326704645723101</v>
      </c>
      <c r="H2539">
        <v>0.999999999999999</v>
      </c>
      <c r="I2539">
        <v>23.265957921044802</v>
      </c>
      <c r="J2539" t="s">
        <v>1074</v>
      </c>
      <c r="K2539" t="s">
        <v>25</v>
      </c>
      <c r="L2539" t="s">
        <v>5299</v>
      </c>
      <c r="M2539" t="s">
        <v>5300</v>
      </c>
      <c r="N2539" t="s">
        <v>28</v>
      </c>
      <c r="O2539" t="s">
        <v>5301</v>
      </c>
      <c r="P2539">
        <v>-1.2598438300000001</v>
      </c>
      <c r="R2539" t="s">
        <v>5302</v>
      </c>
      <c r="S2539">
        <v>3178496</v>
      </c>
      <c r="T2539">
        <v>611.16066130000002</v>
      </c>
      <c r="U2539" t="s">
        <v>31</v>
      </c>
      <c r="V2539" t="s">
        <v>5303</v>
      </c>
      <c r="W2539" t="s">
        <v>23</v>
      </c>
    </row>
    <row r="2540" spans="1:23" x14ac:dyDescent="0.4">
      <c r="A2540">
        <v>2539</v>
      </c>
      <c r="B2540">
        <v>1</v>
      </c>
      <c r="C2540">
        <v>1</v>
      </c>
      <c r="D2540">
        <v>1</v>
      </c>
      <c r="E2540">
        <v>1</v>
      </c>
      <c r="F2540">
        <v>0.220945251672022</v>
      </c>
      <c r="G2540">
        <v>-30.326704645723101</v>
      </c>
      <c r="H2540" t="s">
        <v>23</v>
      </c>
      <c r="I2540">
        <v>23.265957921044802</v>
      </c>
      <c r="J2540" t="s">
        <v>1074</v>
      </c>
      <c r="K2540" t="s">
        <v>25</v>
      </c>
      <c r="L2540" t="s">
        <v>5299</v>
      </c>
      <c r="M2540" t="s">
        <v>5300</v>
      </c>
      <c r="N2540" t="s">
        <v>28</v>
      </c>
      <c r="O2540" t="s">
        <v>5301</v>
      </c>
      <c r="P2540">
        <v>-1.2598438300000001</v>
      </c>
      <c r="R2540" t="s">
        <v>5302</v>
      </c>
      <c r="S2540">
        <v>3178496</v>
      </c>
      <c r="T2540">
        <v>611.16066130000002</v>
      </c>
      <c r="U2540" t="s">
        <v>31</v>
      </c>
      <c r="V2540" t="s">
        <v>5304</v>
      </c>
      <c r="W2540" t="s">
        <v>23</v>
      </c>
    </row>
    <row r="2541" spans="1:23" x14ac:dyDescent="0.4">
      <c r="A2541">
        <v>2540</v>
      </c>
      <c r="B2541">
        <v>1</v>
      </c>
      <c r="C2541">
        <v>1</v>
      </c>
      <c r="D2541">
        <v>1</v>
      </c>
      <c r="E2541">
        <v>1</v>
      </c>
      <c r="F2541">
        <v>0.22077652853745</v>
      </c>
      <c r="G2541">
        <v>-21.7315870689905</v>
      </c>
      <c r="H2541" t="s">
        <v>23</v>
      </c>
      <c r="I2541">
        <v>6.8408266815503502</v>
      </c>
      <c r="J2541" t="s">
        <v>1074</v>
      </c>
      <c r="K2541" t="s">
        <v>25</v>
      </c>
      <c r="L2541" t="s">
        <v>3155</v>
      </c>
      <c r="M2541" t="s">
        <v>3156</v>
      </c>
      <c r="N2541" t="s">
        <v>3157</v>
      </c>
      <c r="O2541" t="s">
        <v>3158</v>
      </c>
      <c r="P2541">
        <v>-1.39999998</v>
      </c>
      <c r="Q2541" t="s">
        <v>3159</v>
      </c>
      <c r="R2541" t="s">
        <v>3160</v>
      </c>
      <c r="S2541">
        <v>20629622</v>
      </c>
      <c r="T2541">
        <v>611.16200000000003</v>
      </c>
      <c r="U2541" t="s">
        <v>31</v>
      </c>
      <c r="V2541" t="s">
        <v>5305</v>
      </c>
      <c r="W2541" t="s">
        <v>23</v>
      </c>
    </row>
    <row r="2542" spans="1:23" x14ac:dyDescent="0.4">
      <c r="A2542">
        <v>2541</v>
      </c>
      <c r="B2542">
        <v>1</v>
      </c>
      <c r="C2542">
        <v>1</v>
      </c>
      <c r="D2542">
        <v>1</v>
      </c>
      <c r="E2542">
        <v>1</v>
      </c>
      <c r="F2542">
        <v>0.22077652853745</v>
      </c>
      <c r="G2542">
        <v>-21.7315870689905</v>
      </c>
      <c r="H2542">
        <v>0.999999999999999</v>
      </c>
      <c r="I2542">
        <v>6.8408266815503502</v>
      </c>
      <c r="J2542" t="s">
        <v>1074</v>
      </c>
      <c r="K2542" t="s">
        <v>25</v>
      </c>
      <c r="L2542" t="s">
        <v>3155</v>
      </c>
      <c r="M2542" t="s">
        <v>3156</v>
      </c>
      <c r="N2542" t="s">
        <v>3157</v>
      </c>
      <c r="O2542" t="s">
        <v>3158</v>
      </c>
      <c r="P2542">
        <v>-1.39999998</v>
      </c>
      <c r="Q2542" t="s">
        <v>3159</v>
      </c>
      <c r="R2542" t="s">
        <v>3160</v>
      </c>
      <c r="S2542">
        <v>20629622</v>
      </c>
      <c r="T2542">
        <v>611.16200000000003</v>
      </c>
      <c r="U2542" t="s">
        <v>31</v>
      </c>
      <c r="V2542" t="s">
        <v>5306</v>
      </c>
      <c r="W2542" t="s">
        <v>23</v>
      </c>
    </row>
    <row r="2543" spans="1:23" x14ac:dyDescent="0.4">
      <c r="A2543">
        <v>2542</v>
      </c>
      <c r="B2543">
        <v>1</v>
      </c>
      <c r="C2543">
        <v>1</v>
      </c>
      <c r="D2543">
        <v>1</v>
      </c>
      <c r="E2543">
        <v>1</v>
      </c>
      <c r="F2543">
        <v>0.22070628224146899</v>
      </c>
      <c r="G2543">
        <v>-163.023963303876</v>
      </c>
      <c r="H2543">
        <v>0.999999999999999</v>
      </c>
      <c r="I2543">
        <v>39.7022560051658</v>
      </c>
      <c r="J2543" t="s">
        <v>1408</v>
      </c>
      <c r="K2543" t="s">
        <v>25</v>
      </c>
      <c r="L2543" t="s">
        <v>1409</v>
      </c>
      <c r="M2543" t="s">
        <v>1410</v>
      </c>
      <c r="N2543" t="s">
        <v>1411</v>
      </c>
      <c r="O2543" t="s">
        <v>1412</v>
      </c>
      <c r="P2543">
        <v>2.3777244099999999</v>
      </c>
      <c r="Q2543" t="s">
        <v>1413</v>
      </c>
      <c r="R2543" t="s">
        <v>1414</v>
      </c>
      <c r="S2543">
        <v>2779202</v>
      </c>
      <c r="T2543">
        <v>289.15466900000001</v>
      </c>
      <c r="U2543" t="s">
        <v>31</v>
      </c>
      <c r="V2543" t="s">
        <v>5307</v>
      </c>
      <c r="W2543" t="s">
        <v>23</v>
      </c>
    </row>
    <row r="2544" spans="1:23" x14ac:dyDescent="0.4">
      <c r="A2544">
        <v>2543</v>
      </c>
      <c r="B2544">
        <v>1</v>
      </c>
      <c r="C2544">
        <v>1</v>
      </c>
      <c r="D2544">
        <v>1</v>
      </c>
      <c r="E2544">
        <v>1</v>
      </c>
      <c r="F2544">
        <v>0.22070628224146899</v>
      </c>
      <c r="G2544">
        <v>-163.023963303876</v>
      </c>
      <c r="H2544" t="s">
        <v>23</v>
      </c>
      <c r="I2544">
        <v>39.7022560051658</v>
      </c>
      <c r="J2544" t="s">
        <v>1408</v>
      </c>
      <c r="K2544" t="s">
        <v>25</v>
      </c>
      <c r="L2544" t="s">
        <v>1409</v>
      </c>
      <c r="M2544" t="s">
        <v>1410</v>
      </c>
      <c r="N2544" t="s">
        <v>1411</v>
      </c>
      <c r="O2544" t="s">
        <v>1412</v>
      </c>
      <c r="P2544">
        <v>2.3777244099999999</v>
      </c>
      <c r="Q2544" t="s">
        <v>1413</v>
      </c>
      <c r="R2544" t="s">
        <v>1414</v>
      </c>
      <c r="S2544">
        <v>2779202</v>
      </c>
      <c r="T2544">
        <v>289.15466900000001</v>
      </c>
      <c r="U2544" t="s">
        <v>31</v>
      </c>
      <c r="V2544" t="s">
        <v>5308</v>
      </c>
      <c r="W2544" t="s">
        <v>23</v>
      </c>
    </row>
    <row r="2545" spans="1:23" x14ac:dyDescent="0.4">
      <c r="A2545">
        <v>2544</v>
      </c>
      <c r="B2545">
        <v>1</v>
      </c>
      <c r="C2545">
        <v>1</v>
      </c>
      <c r="D2545">
        <v>1</v>
      </c>
      <c r="E2545">
        <v>2</v>
      </c>
      <c r="F2545">
        <v>0.22031855391107399</v>
      </c>
      <c r="G2545">
        <v>-44.281194375721697</v>
      </c>
      <c r="H2545" t="s">
        <v>23</v>
      </c>
      <c r="I2545">
        <v>15.180271925519101</v>
      </c>
      <c r="J2545" t="s">
        <v>4010</v>
      </c>
      <c r="K2545" t="s">
        <v>25</v>
      </c>
      <c r="L2545" t="s">
        <v>5309</v>
      </c>
      <c r="M2545" t="s">
        <v>5310</v>
      </c>
      <c r="N2545" t="s">
        <v>5311</v>
      </c>
      <c r="O2545" t="s">
        <v>5312</v>
      </c>
      <c r="P2545">
        <v>-0.30000001199999998</v>
      </c>
      <c r="Q2545" t="s">
        <v>5313</v>
      </c>
      <c r="R2545" t="s">
        <v>5314</v>
      </c>
      <c r="S2545">
        <v>3989586</v>
      </c>
      <c r="T2545">
        <v>451.12348800000001</v>
      </c>
      <c r="U2545" t="s">
        <v>31</v>
      </c>
      <c r="V2545" t="s">
        <v>5315</v>
      </c>
      <c r="W2545" t="s">
        <v>23</v>
      </c>
    </row>
    <row r="2546" spans="1:23" x14ac:dyDescent="0.4">
      <c r="A2546">
        <v>2545</v>
      </c>
      <c r="B2546">
        <v>1</v>
      </c>
      <c r="C2546">
        <v>1</v>
      </c>
      <c r="D2546">
        <v>1</v>
      </c>
      <c r="E2546">
        <v>2</v>
      </c>
      <c r="F2546">
        <v>0.22031855391107399</v>
      </c>
      <c r="G2546">
        <v>-44.281194375721697</v>
      </c>
      <c r="H2546">
        <v>3.6180904522613001E-2</v>
      </c>
      <c r="I2546">
        <v>15.180271925519101</v>
      </c>
      <c r="J2546" t="s">
        <v>4010</v>
      </c>
      <c r="K2546" t="s">
        <v>25</v>
      </c>
      <c r="L2546" t="s">
        <v>5309</v>
      </c>
      <c r="M2546" t="s">
        <v>5310</v>
      </c>
      <c r="N2546" t="s">
        <v>5311</v>
      </c>
      <c r="O2546" t="s">
        <v>5312</v>
      </c>
      <c r="P2546">
        <v>-0.30000001199999998</v>
      </c>
      <c r="Q2546" t="s">
        <v>5313</v>
      </c>
      <c r="R2546" t="s">
        <v>5314</v>
      </c>
      <c r="S2546">
        <v>3989586</v>
      </c>
      <c r="T2546">
        <v>451.12348800000001</v>
      </c>
      <c r="U2546" t="s">
        <v>31</v>
      </c>
      <c r="V2546" t="s">
        <v>5316</v>
      </c>
      <c r="W2546" t="s">
        <v>23</v>
      </c>
    </row>
    <row r="2547" spans="1:23" x14ac:dyDescent="0.4">
      <c r="A2547">
        <v>2546</v>
      </c>
      <c r="B2547">
        <v>1</v>
      </c>
      <c r="C2547">
        <v>1</v>
      </c>
      <c r="D2547">
        <v>1</v>
      </c>
      <c r="E2547">
        <v>1</v>
      </c>
      <c r="F2547">
        <v>0.21973304057508999</v>
      </c>
      <c r="G2547">
        <v>-162.487797590767</v>
      </c>
      <c r="H2547">
        <v>0.999999999999999</v>
      </c>
      <c r="I2547">
        <v>32.722188512636897</v>
      </c>
      <c r="J2547" t="s">
        <v>194</v>
      </c>
      <c r="K2547" t="s">
        <v>25</v>
      </c>
      <c r="L2547" t="s">
        <v>4657</v>
      </c>
      <c r="M2547" t="s">
        <v>4658</v>
      </c>
      <c r="N2547" t="s">
        <v>4659</v>
      </c>
      <c r="O2547" t="s">
        <v>4660</v>
      </c>
      <c r="P2547">
        <v>2.7999999500000001</v>
      </c>
      <c r="Q2547" t="s">
        <v>4661</v>
      </c>
      <c r="R2547" t="s">
        <v>4662</v>
      </c>
      <c r="S2547">
        <v>3153922</v>
      </c>
      <c r="T2547">
        <v>355.20161919999998</v>
      </c>
      <c r="U2547" t="s">
        <v>31</v>
      </c>
      <c r="V2547" t="s">
        <v>5317</v>
      </c>
      <c r="W2547" t="s">
        <v>23</v>
      </c>
    </row>
    <row r="2548" spans="1:23" x14ac:dyDescent="0.4">
      <c r="A2548">
        <v>2547</v>
      </c>
      <c r="B2548">
        <v>1</v>
      </c>
      <c r="C2548">
        <v>1</v>
      </c>
      <c r="D2548">
        <v>1</v>
      </c>
      <c r="E2548">
        <v>1</v>
      </c>
      <c r="F2548">
        <v>0.21973304057508999</v>
      </c>
      <c r="G2548">
        <v>-162.487797590767</v>
      </c>
      <c r="H2548" t="s">
        <v>23</v>
      </c>
      <c r="I2548">
        <v>32.722188512636897</v>
      </c>
      <c r="J2548" t="s">
        <v>194</v>
      </c>
      <c r="K2548" t="s">
        <v>25</v>
      </c>
      <c r="L2548" t="s">
        <v>4657</v>
      </c>
      <c r="M2548" t="s">
        <v>4658</v>
      </c>
      <c r="N2548" t="s">
        <v>4659</v>
      </c>
      <c r="O2548" t="s">
        <v>4660</v>
      </c>
      <c r="P2548">
        <v>2.7999999500000001</v>
      </c>
      <c r="Q2548" t="s">
        <v>4661</v>
      </c>
      <c r="R2548" t="s">
        <v>4662</v>
      </c>
      <c r="S2548">
        <v>3153922</v>
      </c>
      <c r="T2548">
        <v>355.20161919999998</v>
      </c>
      <c r="U2548" t="s">
        <v>31</v>
      </c>
      <c r="V2548" t="s">
        <v>5318</v>
      </c>
      <c r="W2548" t="s">
        <v>23</v>
      </c>
    </row>
    <row r="2549" spans="1:23" x14ac:dyDescent="0.4">
      <c r="A2549">
        <v>2548</v>
      </c>
      <c r="B2549">
        <v>1</v>
      </c>
      <c r="C2549">
        <v>1</v>
      </c>
      <c r="D2549">
        <v>1</v>
      </c>
      <c r="E2549">
        <v>1</v>
      </c>
      <c r="F2549">
        <v>0.219626977710177</v>
      </c>
      <c r="G2549">
        <v>-159.56992456471599</v>
      </c>
      <c r="H2549">
        <v>0.999999999999999</v>
      </c>
      <c r="I2549">
        <v>39.697558538124703</v>
      </c>
      <c r="J2549" t="s">
        <v>1408</v>
      </c>
      <c r="K2549" t="s">
        <v>25</v>
      </c>
      <c r="L2549" t="s">
        <v>1409</v>
      </c>
      <c r="M2549" t="s">
        <v>1410</v>
      </c>
      <c r="N2549" t="s">
        <v>1411</v>
      </c>
      <c r="O2549" t="s">
        <v>1412</v>
      </c>
      <c r="P2549">
        <v>2.3777244099999999</v>
      </c>
      <c r="Q2549" t="s">
        <v>1413</v>
      </c>
      <c r="R2549" t="s">
        <v>1414</v>
      </c>
      <c r="S2549">
        <v>2779202</v>
      </c>
      <c r="T2549">
        <v>289.15467000000001</v>
      </c>
      <c r="U2549" t="s">
        <v>31</v>
      </c>
      <c r="V2549" t="s">
        <v>5319</v>
      </c>
      <c r="W2549" t="s">
        <v>23</v>
      </c>
    </row>
    <row r="2550" spans="1:23" x14ac:dyDescent="0.4">
      <c r="A2550">
        <v>2549</v>
      </c>
      <c r="B2550">
        <v>1</v>
      </c>
      <c r="C2550">
        <v>1</v>
      </c>
      <c r="D2550">
        <v>1</v>
      </c>
      <c r="E2550">
        <v>1</v>
      </c>
      <c r="F2550">
        <v>0.219626977710177</v>
      </c>
      <c r="G2550">
        <v>-159.56992456471599</v>
      </c>
      <c r="H2550" t="s">
        <v>23</v>
      </c>
      <c r="I2550">
        <v>39.697558538124703</v>
      </c>
      <c r="J2550" t="s">
        <v>1408</v>
      </c>
      <c r="K2550" t="s">
        <v>25</v>
      </c>
      <c r="L2550" t="s">
        <v>1409</v>
      </c>
      <c r="M2550" t="s">
        <v>1410</v>
      </c>
      <c r="N2550" t="s">
        <v>1411</v>
      </c>
      <c r="O2550" t="s">
        <v>1412</v>
      </c>
      <c r="P2550">
        <v>2.3777244099999999</v>
      </c>
      <c r="Q2550" t="s">
        <v>1413</v>
      </c>
      <c r="R2550" t="s">
        <v>1414</v>
      </c>
      <c r="S2550">
        <v>2779202</v>
      </c>
      <c r="T2550">
        <v>289.15467000000001</v>
      </c>
      <c r="U2550" t="s">
        <v>31</v>
      </c>
      <c r="V2550" t="s">
        <v>5320</v>
      </c>
      <c r="W2550" t="s">
        <v>23</v>
      </c>
    </row>
    <row r="2551" spans="1:23" x14ac:dyDescent="0.4">
      <c r="A2551">
        <v>2550</v>
      </c>
      <c r="B2551">
        <v>1</v>
      </c>
      <c r="C2551">
        <v>1</v>
      </c>
      <c r="D2551">
        <v>1</v>
      </c>
      <c r="E2551">
        <v>1</v>
      </c>
      <c r="F2551">
        <v>0.21953981889492399</v>
      </c>
      <c r="G2551">
        <v>-61.925268532778198</v>
      </c>
      <c r="H2551">
        <v>0.999999999999999</v>
      </c>
      <c r="I2551">
        <v>12.3035509917945</v>
      </c>
      <c r="J2551" t="s">
        <v>3916</v>
      </c>
      <c r="K2551" t="s">
        <v>25</v>
      </c>
      <c r="L2551" t="s">
        <v>5321</v>
      </c>
      <c r="M2551" t="s">
        <v>5322</v>
      </c>
      <c r="N2551" t="s">
        <v>5323</v>
      </c>
      <c r="O2551" t="s">
        <v>5324</v>
      </c>
      <c r="P2551">
        <v>1.80372226</v>
      </c>
      <c r="Q2551">
        <v>16036927</v>
      </c>
      <c r="R2551" t="s">
        <v>5325</v>
      </c>
      <c r="S2551">
        <v>8606711878</v>
      </c>
      <c r="T2551">
        <v>149.05970600000001</v>
      </c>
      <c r="U2551" t="s">
        <v>31</v>
      </c>
      <c r="V2551" t="s">
        <v>5326</v>
      </c>
      <c r="W2551" t="s">
        <v>23</v>
      </c>
    </row>
    <row r="2552" spans="1:23" x14ac:dyDescent="0.4">
      <c r="A2552">
        <v>2551</v>
      </c>
      <c r="B2552">
        <v>1</v>
      </c>
      <c r="C2552">
        <v>1</v>
      </c>
      <c r="D2552">
        <v>1</v>
      </c>
      <c r="E2552">
        <v>1</v>
      </c>
      <c r="F2552">
        <v>0.21953981889492399</v>
      </c>
      <c r="G2552">
        <v>-61.925268532778198</v>
      </c>
      <c r="H2552" t="s">
        <v>23</v>
      </c>
      <c r="I2552">
        <v>12.3035509917945</v>
      </c>
      <c r="J2552" t="s">
        <v>3916</v>
      </c>
      <c r="K2552" t="s">
        <v>25</v>
      </c>
      <c r="L2552" t="s">
        <v>5321</v>
      </c>
      <c r="M2552" t="s">
        <v>5322</v>
      </c>
      <c r="N2552" t="s">
        <v>5323</v>
      </c>
      <c r="O2552" t="s">
        <v>5324</v>
      </c>
      <c r="P2552">
        <v>1.80372226</v>
      </c>
      <c r="Q2552">
        <v>16036927</v>
      </c>
      <c r="R2552" t="s">
        <v>5325</v>
      </c>
      <c r="S2552">
        <v>8606711878</v>
      </c>
      <c r="T2552">
        <v>149.05970600000001</v>
      </c>
      <c r="U2552" t="s">
        <v>31</v>
      </c>
      <c r="V2552" t="s">
        <v>5327</v>
      </c>
      <c r="W2552" t="s">
        <v>23</v>
      </c>
    </row>
    <row r="2553" spans="1:23" x14ac:dyDescent="0.4">
      <c r="A2553">
        <v>2552</v>
      </c>
      <c r="B2553">
        <v>1</v>
      </c>
      <c r="C2553">
        <v>1</v>
      </c>
      <c r="D2553">
        <v>1</v>
      </c>
      <c r="E2553">
        <v>1</v>
      </c>
      <c r="F2553">
        <v>0.21914481079269699</v>
      </c>
      <c r="G2553">
        <v>-110.04468638388499</v>
      </c>
      <c r="H2553" t="s">
        <v>23</v>
      </c>
      <c r="I2553">
        <v>19.455512963503299</v>
      </c>
      <c r="J2553" t="s">
        <v>2470</v>
      </c>
      <c r="K2553" t="s">
        <v>25</v>
      </c>
      <c r="L2553" t="s">
        <v>5328</v>
      </c>
      <c r="M2553" t="s">
        <v>5329</v>
      </c>
      <c r="N2553" t="s">
        <v>5330</v>
      </c>
      <c r="O2553" t="s">
        <v>5331</v>
      </c>
      <c r="P2553">
        <v>-1.39999998</v>
      </c>
      <c r="Q2553" t="s">
        <v>5332</v>
      </c>
      <c r="R2553" t="s">
        <v>5333</v>
      </c>
      <c r="S2553">
        <v>280646</v>
      </c>
      <c r="T2553">
        <v>166.08619999999999</v>
      </c>
      <c r="U2553" t="s">
        <v>31</v>
      </c>
      <c r="V2553" t="s">
        <v>5334</v>
      </c>
      <c r="W2553" t="s">
        <v>23</v>
      </c>
    </row>
    <row r="2554" spans="1:23" x14ac:dyDescent="0.4">
      <c r="A2554">
        <v>2553</v>
      </c>
      <c r="B2554">
        <v>1</v>
      </c>
      <c r="C2554">
        <v>1</v>
      </c>
      <c r="D2554">
        <v>1</v>
      </c>
      <c r="E2554">
        <v>1</v>
      </c>
      <c r="F2554">
        <v>0.21914481079269699</v>
      </c>
      <c r="G2554">
        <v>-110.04468638388499</v>
      </c>
      <c r="H2554">
        <v>0.999999999999999</v>
      </c>
      <c r="I2554">
        <v>19.455512963503299</v>
      </c>
      <c r="J2554" t="s">
        <v>2470</v>
      </c>
      <c r="K2554" t="s">
        <v>25</v>
      </c>
      <c r="L2554" t="s">
        <v>5328</v>
      </c>
      <c r="M2554" t="s">
        <v>5329</v>
      </c>
      <c r="N2554" t="s">
        <v>5330</v>
      </c>
      <c r="O2554" t="s">
        <v>5331</v>
      </c>
      <c r="P2554">
        <v>-1.39999998</v>
      </c>
      <c r="Q2554" t="s">
        <v>5332</v>
      </c>
      <c r="R2554" t="s">
        <v>5333</v>
      </c>
      <c r="S2554">
        <v>280646</v>
      </c>
      <c r="T2554">
        <v>166.08619999999999</v>
      </c>
      <c r="U2554" t="s">
        <v>31</v>
      </c>
      <c r="V2554" t="s">
        <v>5335</v>
      </c>
      <c r="W2554" t="s">
        <v>23</v>
      </c>
    </row>
    <row r="2555" spans="1:23" x14ac:dyDescent="0.4">
      <c r="A2555">
        <v>2554</v>
      </c>
      <c r="B2555">
        <v>1</v>
      </c>
      <c r="C2555">
        <v>1</v>
      </c>
      <c r="D2555">
        <v>1</v>
      </c>
      <c r="E2555">
        <v>1</v>
      </c>
      <c r="F2555">
        <v>0.21881639179029599</v>
      </c>
      <c r="G2555">
        <v>-133.76917773340099</v>
      </c>
      <c r="H2555" t="s">
        <v>23</v>
      </c>
      <c r="I2555">
        <v>18.144391527464698</v>
      </c>
      <c r="J2555" t="s">
        <v>1665</v>
      </c>
      <c r="K2555" t="s">
        <v>25</v>
      </c>
      <c r="L2555" t="s">
        <v>5336</v>
      </c>
      <c r="M2555" t="s">
        <v>5337</v>
      </c>
      <c r="N2555" t="s">
        <v>28</v>
      </c>
      <c r="O2555" t="s">
        <v>5338</v>
      </c>
      <c r="P2555">
        <v>3.1317648899999999</v>
      </c>
      <c r="Q2555" t="s">
        <v>5339</v>
      </c>
      <c r="R2555" t="s">
        <v>5340</v>
      </c>
      <c r="S2555">
        <v>2097154</v>
      </c>
      <c r="T2555">
        <v>323.1390189</v>
      </c>
      <c r="U2555" t="s">
        <v>31</v>
      </c>
      <c r="V2555" t="s">
        <v>5341</v>
      </c>
      <c r="W2555" t="s">
        <v>23</v>
      </c>
    </row>
    <row r="2556" spans="1:23" x14ac:dyDescent="0.4">
      <c r="A2556">
        <v>2555</v>
      </c>
      <c r="B2556">
        <v>1</v>
      </c>
      <c r="C2556">
        <v>1</v>
      </c>
      <c r="D2556">
        <v>1</v>
      </c>
      <c r="E2556">
        <v>1</v>
      </c>
      <c r="F2556">
        <v>0.21881639179029599</v>
      </c>
      <c r="G2556">
        <v>-133.76917773340099</v>
      </c>
      <c r="H2556">
        <v>0.999999999999999</v>
      </c>
      <c r="I2556">
        <v>18.144391527464698</v>
      </c>
      <c r="J2556" t="s">
        <v>1665</v>
      </c>
      <c r="K2556" t="s">
        <v>25</v>
      </c>
      <c r="L2556" t="s">
        <v>5336</v>
      </c>
      <c r="M2556" t="s">
        <v>5337</v>
      </c>
      <c r="N2556" t="s">
        <v>28</v>
      </c>
      <c r="O2556" t="s">
        <v>5338</v>
      </c>
      <c r="P2556">
        <v>3.1317648899999999</v>
      </c>
      <c r="Q2556" t="s">
        <v>5339</v>
      </c>
      <c r="R2556" t="s">
        <v>5340</v>
      </c>
      <c r="S2556">
        <v>2097154</v>
      </c>
      <c r="T2556">
        <v>323.1390189</v>
      </c>
      <c r="U2556" t="s">
        <v>31</v>
      </c>
      <c r="V2556" t="s">
        <v>5342</v>
      </c>
      <c r="W2556" t="s">
        <v>23</v>
      </c>
    </row>
    <row r="2557" spans="1:23" x14ac:dyDescent="0.4">
      <c r="A2557">
        <v>2556</v>
      </c>
      <c r="B2557">
        <v>1</v>
      </c>
      <c r="C2557">
        <v>1</v>
      </c>
      <c r="D2557">
        <v>1</v>
      </c>
      <c r="E2557">
        <v>1</v>
      </c>
      <c r="F2557">
        <v>0.21877890498590499</v>
      </c>
      <c r="G2557">
        <v>-47.402627920265999</v>
      </c>
      <c r="H2557">
        <v>0.999999999999999</v>
      </c>
      <c r="I2557">
        <v>40.7880618140873</v>
      </c>
      <c r="J2557" t="s">
        <v>3030</v>
      </c>
      <c r="K2557" t="s">
        <v>25</v>
      </c>
      <c r="L2557" t="s">
        <v>3031</v>
      </c>
      <c r="M2557" t="s">
        <v>3032</v>
      </c>
      <c r="N2557" t="s">
        <v>3033</v>
      </c>
      <c r="O2557" t="s">
        <v>3034</v>
      </c>
      <c r="P2557">
        <v>-1</v>
      </c>
      <c r="Q2557" t="s">
        <v>3035</v>
      </c>
      <c r="R2557" t="s">
        <v>3036</v>
      </c>
      <c r="S2557">
        <v>8677548158</v>
      </c>
      <c r="T2557">
        <v>625.17631140000003</v>
      </c>
      <c r="U2557" t="s">
        <v>31</v>
      </c>
      <c r="V2557" t="s">
        <v>5343</v>
      </c>
      <c r="W2557" t="s">
        <v>23</v>
      </c>
    </row>
    <row r="2558" spans="1:23" x14ac:dyDescent="0.4">
      <c r="A2558">
        <v>2557</v>
      </c>
      <c r="B2558">
        <v>1</v>
      </c>
      <c r="C2558">
        <v>1</v>
      </c>
      <c r="D2558">
        <v>1</v>
      </c>
      <c r="E2558">
        <v>1</v>
      </c>
      <c r="F2558">
        <v>0.21877890498590499</v>
      </c>
      <c r="G2558">
        <v>-47.402627920265999</v>
      </c>
      <c r="H2558" t="s">
        <v>23</v>
      </c>
      <c r="I2558">
        <v>40.7880618140873</v>
      </c>
      <c r="J2558" t="s">
        <v>3030</v>
      </c>
      <c r="K2558" t="s">
        <v>25</v>
      </c>
      <c r="L2558" t="s">
        <v>3031</v>
      </c>
      <c r="M2558" t="s">
        <v>3032</v>
      </c>
      <c r="N2558" t="s">
        <v>3033</v>
      </c>
      <c r="O2558" t="s">
        <v>3034</v>
      </c>
      <c r="P2558">
        <v>-1</v>
      </c>
      <c r="Q2558" t="s">
        <v>3035</v>
      </c>
      <c r="R2558" t="s">
        <v>3036</v>
      </c>
      <c r="S2558">
        <v>8677548158</v>
      </c>
      <c r="T2558">
        <v>625.17631140000003</v>
      </c>
      <c r="U2558" t="s">
        <v>31</v>
      </c>
      <c r="V2558" t="s">
        <v>5344</v>
      </c>
      <c r="W2558" t="s">
        <v>23</v>
      </c>
    </row>
    <row r="2559" spans="1:23" x14ac:dyDescent="0.4">
      <c r="A2559">
        <v>2558</v>
      </c>
      <c r="B2559">
        <v>1</v>
      </c>
      <c r="C2559">
        <v>1</v>
      </c>
      <c r="D2559">
        <v>1</v>
      </c>
      <c r="E2559">
        <v>1</v>
      </c>
      <c r="F2559">
        <v>0.21852690685358001</v>
      </c>
      <c r="G2559">
        <v>-33.758496719437098</v>
      </c>
      <c r="H2559" t="s">
        <v>23</v>
      </c>
      <c r="I2559">
        <v>94.821357100231197</v>
      </c>
      <c r="J2559" t="s">
        <v>1785</v>
      </c>
      <c r="K2559" t="s">
        <v>25</v>
      </c>
      <c r="L2559" t="s">
        <v>4624</v>
      </c>
      <c r="M2559" t="s">
        <v>4625</v>
      </c>
      <c r="N2559" t="s">
        <v>4626</v>
      </c>
      <c r="O2559" t="s">
        <v>4627</v>
      </c>
      <c r="P2559">
        <v>2.6577415499999999</v>
      </c>
      <c r="Q2559" t="s">
        <v>4628</v>
      </c>
      <c r="R2559" t="s">
        <v>4629</v>
      </c>
      <c r="S2559">
        <v>3678274</v>
      </c>
      <c r="T2559">
        <v>255.06519</v>
      </c>
      <c r="U2559" t="s">
        <v>31</v>
      </c>
      <c r="V2559" t="s">
        <v>5345</v>
      </c>
      <c r="W2559" t="s">
        <v>23</v>
      </c>
    </row>
    <row r="2560" spans="1:23" x14ac:dyDescent="0.4">
      <c r="A2560">
        <v>2559</v>
      </c>
      <c r="B2560">
        <v>1</v>
      </c>
      <c r="C2560">
        <v>1</v>
      </c>
      <c r="D2560">
        <v>1</v>
      </c>
      <c r="E2560">
        <v>1</v>
      </c>
      <c r="F2560">
        <v>0.21852690685358001</v>
      </c>
      <c r="G2560">
        <v>-33.758496719437098</v>
      </c>
      <c r="H2560">
        <v>0.999999999999999</v>
      </c>
      <c r="I2560">
        <v>94.821357100231197</v>
      </c>
      <c r="J2560" t="s">
        <v>1785</v>
      </c>
      <c r="K2560" t="s">
        <v>25</v>
      </c>
      <c r="L2560" t="s">
        <v>4624</v>
      </c>
      <c r="M2560" t="s">
        <v>4625</v>
      </c>
      <c r="N2560" t="s">
        <v>4626</v>
      </c>
      <c r="O2560" t="s">
        <v>4627</v>
      </c>
      <c r="P2560">
        <v>2.6577415499999999</v>
      </c>
      <c r="Q2560" t="s">
        <v>4628</v>
      </c>
      <c r="R2560" t="s">
        <v>4629</v>
      </c>
      <c r="S2560">
        <v>3678274</v>
      </c>
      <c r="T2560">
        <v>255.06519</v>
      </c>
      <c r="U2560" t="s">
        <v>31</v>
      </c>
      <c r="V2560" t="s">
        <v>5346</v>
      </c>
      <c r="W2560" t="s">
        <v>23</v>
      </c>
    </row>
    <row r="2561" spans="1:23" x14ac:dyDescent="0.4">
      <c r="A2561">
        <v>2560</v>
      </c>
      <c r="B2561">
        <v>1</v>
      </c>
      <c r="C2561">
        <v>1</v>
      </c>
      <c r="D2561">
        <v>1</v>
      </c>
      <c r="E2561">
        <v>1</v>
      </c>
      <c r="F2561">
        <v>0.21848655458159799</v>
      </c>
      <c r="G2561">
        <v>-229.78182756284201</v>
      </c>
      <c r="H2561" t="s">
        <v>23</v>
      </c>
      <c r="I2561">
        <v>87.813607610332099</v>
      </c>
      <c r="J2561" t="s">
        <v>865</v>
      </c>
      <c r="K2561" t="s">
        <v>25</v>
      </c>
      <c r="L2561" t="s">
        <v>866</v>
      </c>
      <c r="M2561" t="s">
        <v>867</v>
      </c>
      <c r="N2561" t="s">
        <v>868</v>
      </c>
      <c r="O2561" t="s">
        <v>869</v>
      </c>
      <c r="P2561">
        <v>2.9000001000000002</v>
      </c>
      <c r="Q2561">
        <v>78347</v>
      </c>
      <c r="R2561" t="s">
        <v>870</v>
      </c>
      <c r="S2561">
        <v>262146</v>
      </c>
      <c r="T2561">
        <v>449.10783789999999</v>
      </c>
      <c r="U2561" t="s">
        <v>31</v>
      </c>
      <c r="V2561" t="s">
        <v>5347</v>
      </c>
      <c r="W2561" t="s">
        <v>23</v>
      </c>
    </row>
    <row r="2562" spans="1:23" x14ac:dyDescent="0.4">
      <c r="A2562">
        <v>2561</v>
      </c>
      <c r="B2562">
        <v>1</v>
      </c>
      <c r="C2562">
        <v>1</v>
      </c>
      <c r="D2562">
        <v>1</v>
      </c>
      <c r="E2562">
        <v>1</v>
      </c>
      <c r="F2562">
        <v>0.21848655458159799</v>
      </c>
      <c r="G2562">
        <v>-229.78182756284201</v>
      </c>
      <c r="H2562">
        <v>0.999999999999999</v>
      </c>
      <c r="I2562">
        <v>87.813607610332099</v>
      </c>
      <c r="J2562" t="s">
        <v>865</v>
      </c>
      <c r="K2562" t="s">
        <v>25</v>
      </c>
      <c r="L2562" t="s">
        <v>866</v>
      </c>
      <c r="M2562" t="s">
        <v>867</v>
      </c>
      <c r="N2562" t="s">
        <v>868</v>
      </c>
      <c r="O2562" t="s">
        <v>869</v>
      </c>
      <c r="P2562">
        <v>2.9000001000000002</v>
      </c>
      <c r="Q2562">
        <v>78347</v>
      </c>
      <c r="R2562" t="s">
        <v>870</v>
      </c>
      <c r="S2562">
        <v>262146</v>
      </c>
      <c r="T2562">
        <v>449.10783789999999</v>
      </c>
      <c r="U2562" t="s">
        <v>31</v>
      </c>
      <c r="V2562" t="s">
        <v>5348</v>
      </c>
      <c r="W2562" t="s">
        <v>23</v>
      </c>
    </row>
    <row r="2563" spans="1:23" x14ac:dyDescent="0.4">
      <c r="A2563">
        <v>2562</v>
      </c>
      <c r="B2563">
        <v>1</v>
      </c>
      <c r="C2563">
        <v>1</v>
      </c>
      <c r="D2563">
        <v>1</v>
      </c>
      <c r="E2563">
        <v>1</v>
      </c>
      <c r="F2563">
        <v>0.21806340124467999</v>
      </c>
      <c r="G2563">
        <v>-181.535235552996</v>
      </c>
      <c r="H2563">
        <v>0.999999999999999</v>
      </c>
      <c r="I2563">
        <v>51.582248660669201</v>
      </c>
      <c r="J2563" t="s">
        <v>1381</v>
      </c>
      <c r="K2563" t="s">
        <v>25</v>
      </c>
      <c r="L2563" t="s">
        <v>4224</v>
      </c>
      <c r="M2563" t="s">
        <v>4225</v>
      </c>
      <c r="N2563" t="s">
        <v>28</v>
      </c>
      <c r="O2563" t="s">
        <v>4226</v>
      </c>
      <c r="P2563">
        <v>-0.35366678200000001</v>
      </c>
      <c r="R2563" t="s">
        <v>4227</v>
      </c>
      <c r="S2563">
        <v>3178496</v>
      </c>
      <c r="T2563">
        <v>595.20213220000005</v>
      </c>
      <c r="U2563" t="s">
        <v>31</v>
      </c>
      <c r="V2563" t="s">
        <v>5349</v>
      </c>
      <c r="W2563" t="s">
        <v>23</v>
      </c>
    </row>
    <row r="2564" spans="1:23" x14ac:dyDescent="0.4">
      <c r="A2564">
        <v>2563</v>
      </c>
      <c r="B2564">
        <v>1</v>
      </c>
      <c r="C2564">
        <v>1</v>
      </c>
      <c r="D2564">
        <v>1</v>
      </c>
      <c r="E2564">
        <v>1</v>
      </c>
      <c r="F2564">
        <v>0.21806340124467999</v>
      </c>
      <c r="G2564">
        <v>-181.535235552996</v>
      </c>
      <c r="H2564" t="s">
        <v>23</v>
      </c>
      <c r="I2564">
        <v>51.582248660669201</v>
      </c>
      <c r="J2564" t="s">
        <v>1381</v>
      </c>
      <c r="K2564" t="s">
        <v>25</v>
      </c>
      <c r="L2564" t="s">
        <v>4224</v>
      </c>
      <c r="M2564" t="s">
        <v>4225</v>
      </c>
      <c r="N2564" t="s">
        <v>28</v>
      </c>
      <c r="O2564" t="s">
        <v>4226</v>
      </c>
      <c r="P2564">
        <v>-0.35366678200000001</v>
      </c>
      <c r="R2564" t="s">
        <v>4227</v>
      </c>
      <c r="S2564">
        <v>3178496</v>
      </c>
      <c r="T2564">
        <v>595.20213220000005</v>
      </c>
      <c r="U2564" t="s">
        <v>31</v>
      </c>
      <c r="V2564" t="s">
        <v>5350</v>
      </c>
      <c r="W2564" t="s">
        <v>23</v>
      </c>
    </row>
    <row r="2565" spans="1:23" x14ac:dyDescent="0.4">
      <c r="A2565">
        <v>2564</v>
      </c>
      <c r="B2565">
        <v>1</v>
      </c>
      <c r="C2565">
        <v>1</v>
      </c>
      <c r="D2565">
        <v>1</v>
      </c>
      <c r="E2565">
        <v>1</v>
      </c>
      <c r="F2565">
        <v>0.21800522749766901</v>
      </c>
      <c r="G2565">
        <v>-183.47589795719901</v>
      </c>
      <c r="H2565">
        <v>0.999999999999999</v>
      </c>
      <c r="I2565">
        <v>42.3298275686777</v>
      </c>
      <c r="J2565" t="s">
        <v>194</v>
      </c>
      <c r="K2565" t="s">
        <v>25</v>
      </c>
      <c r="L2565" t="s">
        <v>4657</v>
      </c>
      <c r="M2565" t="s">
        <v>4658</v>
      </c>
      <c r="N2565" t="s">
        <v>4659</v>
      </c>
      <c r="O2565" t="s">
        <v>4660</v>
      </c>
      <c r="P2565">
        <v>2.7999999500000001</v>
      </c>
      <c r="Q2565" t="s">
        <v>4661</v>
      </c>
      <c r="R2565" t="s">
        <v>4662</v>
      </c>
      <c r="S2565">
        <v>3153922</v>
      </c>
      <c r="T2565">
        <v>355.20161919999998</v>
      </c>
      <c r="U2565" t="s">
        <v>31</v>
      </c>
      <c r="V2565" t="s">
        <v>5351</v>
      </c>
      <c r="W2565" t="s">
        <v>23</v>
      </c>
    </row>
    <row r="2566" spans="1:23" x14ac:dyDescent="0.4">
      <c r="A2566">
        <v>2565</v>
      </c>
      <c r="B2566">
        <v>1</v>
      </c>
      <c r="C2566">
        <v>1</v>
      </c>
      <c r="D2566">
        <v>1</v>
      </c>
      <c r="E2566">
        <v>1</v>
      </c>
      <c r="F2566">
        <v>0.21800522749766901</v>
      </c>
      <c r="G2566">
        <v>-183.47589795719901</v>
      </c>
      <c r="H2566" t="s">
        <v>23</v>
      </c>
      <c r="I2566">
        <v>42.3298275686777</v>
      </c>
      <c r="J2566" t="s">
        <v>194</v>
      </c>
      <c r="K2566" t="s">
        <v>25</v>
      </c>
      <c r="L2566" t="s">
        <v>4657</v>
      </c>
      <c r="M2566" t="s">
        <v>4658</v>
      </c>
      <c r="N2566" t="s">
        <v>4659</v>
      </c>
      <c r="O2566" t="s">
        <v>4660</v>
      </c>
      <c r="P2566">
        <v>2.7999999500000001</v>
      </c>
      <c r="Q2566" t="s">
        <v>4661</v>
      </c>
      <c r="R2566" t="s">
        <v>4662</v>
      </c>
      <c r="S2566">
        <v>3153922</v>
      </c>
      <c r="T2566">
        <v>355.20161919999998</v>
      </c>
      <c r="U2566" t="s">
        <v>31</v>
      </c>
      <c r="V2566" t="s">
        <v>5352</v>
      </c>
      <c r="W2566" t="s">
        <v>23</v>
      </c>
    </row>
    <row r="2567" spans="1:23" x14ac:dyDescent="0.4">
      <c r="A2567">
        <v>2566</v>
      </c>
      <c r="B2567">
        <v>1</v>
      </c>
      <c r="C2567">
        <v>1</v>
      </c>
      <c r="D2567">
        <v>1</v>
      </c>
      <c r="E2567">
        <v>1</v>
      </c>
      <c r="F2567">
        <v>0.21780238330424601</v>
      </c>
      <c r="G2567">
        <v>-122.070348115161</v>
      </c>
      <c r="H2567" t="s">
        <v>23</v>
      </c>
      <c r="I2567">
        <v>32.884894132898999</v>
      </c>
      <c r="J2567" t="s">
        <v>5353</v>
      </c>
      <c r="K2567" t="s">
        <v>25</v>
      </c>
      <c r="L2567" t="s">
        <v>5354</v>
      </c>
      <c r="M2567" t="s">
        <v>5355</v>
      </c>
      <c r="N2567" t="s">
        <v>5356</v>
      </c>
      <c r="O2567" t="s">
        <v>5357</v>
      </c>
      <c r="P2567">
        <v>2.0795280900000002</v>
      </c>
      <c r="Q2567">
        <v>10728</v>
      </c>
      <c r="R2567" t="s">
        <v>5358</v>
      </c>
      <c r="S2567">
        <v>270338</v>
      </c>
      <c r="T2567">
        <v>209.08083529999999</v>
      </c>
      <c r="U2567" t="s">
        <v>31</v>
      </c>
      <c r="V2567" t="s">
        <v>5359</v>
      </c>
      <c r="W2567" t="s">
        <v>23</v>
      </c>
    </row>
    <row r="2568" spans="1:23" x14ac:dyDescent="0.4">
      <c r="A2568">
        <v>2567</v>
      </c>
      <c r="B2568">
        <v>1</v>
      </c>
      <c r="C2568">
        <v>1</v>
      </c>
      <c r="D2568">
        <v>1</v>
      </c>
      <c r="E2568">
        <v>1</v>
      </c>
      <c r="F2568">
        <v>0.21780238330424601</v>
      </c>
      <c r="G2568">
        <v>-122.070348115161</v>
      </c>
      <c r="H2568">
        <v>0.999999999999999</v>
      </c>
      <c r="I2568">
        <v>32.884894132898999</v>
      </c>
      <c r="J2568" t="s">
        <v>5353</v>
      </c>
      <c r="K2568" t="s">
        <v>25</v>
      </c>
      <c r="L2568" t="s">
        <v>5354</v>
      </c>
      <c r="M2568" t="s">
        <v>5355</v>
      </c>
      <c r="N2568" t="s">
        <v>5356</v>
      </c>
      <c r="O2568" t="s">
        <v>5357</v>
      </c>
      <c r="P2568">
        <v>2.0795280900000002</v>
      </c>
      <c r="Q2568">
        <v>10728</v>
      </c>
      <c r="R2568" t="s">
        <v>5358</v>
      </c>
      <c r="S2568">
        <v>270338</v>
      </c>
      <c r="T2568">
        <v>209.08083529999999</v>
      </c>
      <c r="U2568" t="s">
        <v>31</v>
      </c>
      <c r="V2568" t="s">
        <v>5360</v>
      </c>
      <c r="W2568" t="s">
        <v>23</v>
      </c>
    </row>
    <row r="2569" spans="1:23" x14ac:dyDescent="0.4">
      <c r="A2569">
        <v>2568</v>
      </c>
      <c r="B2569">
        <v>1</v>
      </c>
      <c r="C2569">
        <v>1</v>
      </c>
      <c r="D2569">
        <v>1</v>
      </c>
      <c r="E2569">
        <v>1</v>
      </c>
      <c r="F2569">
        <v>0.217669116570505</v>
      </c>
      <c r="G2569">
        <v>-43.848145155216102</v>
      </c>
      <c r="H2569" t="s">
        <v>23</v>
      </c>
      <c r="I2569">
        <v>53.986015546927597</v>
      </c>
      <c r="J2569" t="s">
        <v>1690</v>
      </c>
      <c r="K2569" t="s">
        <v>25</v>
      </c>
      <c r="L2569" t="s">
        <v>1691</v>
      </c>
      <c r="M2569" t="s">
        <v>1692</v>
      </c>
      <c r="N2569" t="s">
        <v>1693</v>
      </c>
      <c r="O2569" t="s">
        <v>1694</v>
      </c>
      <c r="P2569">
        <v>-0.89999997600000003</v>
      </c>
      <c r="Q2569" t="s">
        <v>1695</v>
      </c>
      <c r="R2569" t="s">
        <v>1696</v>
      </c>
      <c r="S2569">
        <v>8677533822</v>
      </c>
      <c r="T2569">
        <v>595.1657467</v>
      </c>
      <c r="U2569" t="s">
        <v>31</v>
      </c>
      <c r="V2569" t="s">
        <v>5361</v>
      </c>
      <c r="W2569" t="s">
        <v>23</v>
      </c>
    </row>
    <row r="2570" spans="1:23" x14ac:dyDescent="0.4">
      <c r="A2570">
        <v>2569</v>
      </c>
      <c r="B2570">
        <v>1</v>
      </c>
      <c r="C2570">
        <v>1</v>
      </c>
      <c r="D2570">
        <v>1</v>
      </c>
      <c r="E2570">
        <v>1</v>
      </c>
      <c r="F2570">
        <v>0.217669116570505</v>
      </c>
      <c r="G2570">
        <v>-43.848145155216102</v>
      </c>
      <c r="H2570">
        <v>0.999999999999999</v>
      </c>
      <c r="I2570">
        <v>53.986015546927597</v>
      </c>
      <c r="J2570" t="s">
        <v>1690</v>
      </c>
      <c r="K2570" t="s">
        <v>25</v>
      </c>
      <c r="L2570" t="s">
        <v>1691</v>
      </c>
      <c r="M2570" t="s">
        <v>1692</v>
      </c>
      <c r="N2570" t="s">
        <v>1693</v>
      </c>
      <c r="O2570" t="s">
        <v>1694</v>
      </c>
      <c r="P2570">
        <v>-0.89999997600000003</v>
      </c>
      <c r="Q2570" t="s">
        <v>1695</v>
      </c>
      <c r="R2570" t="s">
        <v>1696</v>
      </c>
      <c r="S2570">
        <v>8677533822</v>
      </c>
      <c r="T2570">
        <v>595.1657467</v>
      </c>
      <c r="U2570" t="s">
        <v>31</v>
      </c>
      <c r="V2570" t="s">
        <v>5362</v>
      </c>
      <c r="W2570" t="s">
        <v>23</v>
      </c>
    </row>
    <row r="2571" spans="1:23" x14ac:dyDescent="0.4">
      <c r="A2571">
        <v>2570</v>
      </c>
      <c r="B2571">
        <v>1</v>
      </c>
      <c r="C2571">
        <v>1</v>
      </c>
      <c r="D2571">
        <v>1</v>
      </c>
      <c r="E2571">
        <v>1</v>
      </c>
      <c r="F2571">
        <v>0.21753790857623101</v>
      </c>
      <c r="G2571">
        <v>-19.226348870108101</v>
      </c>
      <c r="H2571" t="s">
        <v>23</v>
      </c>
      <c r="I2571">
        <v>89.858192429295499</v>
      </c>
      <c r="J2571" t="s">
        <v>2364</v>
      </c>
      <c r="K2571" t="s">
        <v>25</v>
      </c>
      <c r="L2571" t="s">
        <v>2365</v>
      </c>
      <c r="M2571" t="s">
        <v>2366</v>
      </c>
      <c r="N2571" t="s">
        <v>2367</v>
      </c>
      <c r="O2571" t="s">
        <v>2368</v>
      </c>
      <c r="P2571">
        <v>2.2349462500000001</v>
      </c>
      <c r="Q2571" t="s">
        <v>2369</v>
      </c>
      <c r="R2571" t="s">
        <v>2370</v>
      </c>
      <c r="S2571">
        <v>255781758</v>
      </c>
      <c r="T2571">
        <v>271.06009990000001</v>
      </c>
      <c r="U2571" t="s">
        <v>31</v>
      </c>
      <c r="V2571" t="s">
        <v>5363</v>
      </c>
      <c r="W2571" t="s">
        <v>23</v>
      </c>
    </row>
    <row r="2572" spans="1:23" x14ac:dyDescent="0.4">
      <c r="A2572">
        <v>2571</v>
      </c>
      <c r="B2572">
        <v>1</v>
      </c>
      <c r="C2572">
        <v>1</v>
      </c>
      <c r="D2572">
        <v>1</v>
      </c>
      <c r="E2572">
        <v>1</v>
      </c>
      <c r="F2572">
        <v>0.21753790857623101</v>
      </c>
      <c r="G2572">
        <v>-19.226348870108101</v>
      </c>
      <c r="H2572">
        <v>0.999999999999999</v>
      </c>
      <c r="I2572">
        <v>89.858192429295499</v>
      </c>
      <c r="J2572" t="s">
        <v>2364</v>
      </c>
      <c r="K2572" t="s">
        <v>25</v>
      </c>
      <c r="L2572" t="s">
        <v>2365</v>
      </c>
      <c r="M2572" t="s">
        <v>2366</v>
      </c>
      <c r="N2572" t="s">
        <v>2367</v>
      </c>
      <c r="O2572" t="s">
        <v>2368</v>
      </c>
      <c r="P2572">
        <v>2.2349462500000001</v>
      </c>
      <c r="Q2572" t="s">
        <v>2369</v>
      </c>
      <c r="R2572" t="s">
        <v>2370</v>
      </c>
      <c r="S2572">
        <v>255781758</v>
      </c>
      <c r="T2572">
        <v>271.06009990000001</v>
      </c>
      <c r="U2572" t="s">
        <v>31</v>
      </c>
      <c r="V2572" t="s">
        <v>5364</v>
      </c>
      <c r="W2572" t="s">
        <v>23</v>
      </c>
    </row>
    <row r="2573" spans="1:23" x14ac:dyDescent="0.4">
      <c r="A2573">
        <v>2572</v>
      </c>
      <c r="B2573">
        <v>1</v>
      </c>
      <c r="C2573">
        <v>1</v>
      </c>
      <c r="D2573">
        <v>1</v>
      </c>
      <c r="E2573">
        <v>1</v>
      </c>
      <c r="F2573">
        <v>0.217457314338008</v>
      </c>
      <c r="G2573">
        <v>-320.53349421277602</v>
      </c>
      <c r="H2573" t="s">
        <v>23</v>
      </c>
      <c r="I2573">
        <v>70.730592011309099</v>
      </c>
      <c r="J2573" t="s">
        <v>4285</v>
      </c>
      <c r="K2573" t="s">
        <v>25</v>
      </c>
      <c r="L2573" t="s">
        <v>4286</v>
      </c>
      <c r="M2573" t="s">
        <v>4287</v>
      </c>
      <c r="N2573" t="s">
        <v>4288</v>
      </c>
      <c r="O2573" t="s">
        <v>4289</v>
      </c>
      <c r="P2573">
        <v>-0.80000001200000004</v>
      </c>
      <c r="Q2573" t="s">
        <v>4290</v>
      </c>
      <c r="R2573" t="s">
        <v>4291</v>
      </c>
      <c r="S2573">
        <v>70</v>
      </c>
      <c r="T2573">
        <v>287.09140000000002</v>
      </c>
      <c r="U2573" t="s">
        <v>31</v>
      </c>
      <c r="V2573" t="s">
        <v>5365</v>
      </c>
      <c r="W2573" t="s">
        <v>23</v>
      </c>
    </row>
    <row r="2574" spans="1:23" x14ac:dyDescent="0.4">
      <c r="A2574">
        <v>2573</v>
      </c>
      <c r="B2574">
        <v>1</v>
      </c>
      <c r="C2574">
        <v>1</v>
      </c>
      <c r="D2574">
        <v>1</v>
      </c>
      <c r="E2574">
        <v>1</v>
      </c>
      <c r="F2574">
        <v>0.217457314338008</v>
      </c>
      <c r="G2574">
        <v>-320.53349421277602</v>
      </c>
      <c r="H2574">
        <v>0.99949748743718503</v>
      </c>
      <c r="I2574">
        <v>70.730592011309099</v>
      </c>
      <c r="J2574" t="s">
        <v>4285</v>
      </c>
      <c r="K2574" t="s">
        <v>25</v>
      </c>
      <c r="L2574" t="s">
        <v>4286</v>
      </c>
      <c r="M2574" t="s">
        <v>4287</v>
      </c>
      <c r="N2574" t="s">
        <v>4288</v>
      </c>
      <c r="O2574" t="s">
        <v>4289</v>
      </c>
      <c r="P2574">
        <v>-0.80000001200000004</v>
      </c>
      <c r="Q2574" t="s">
        <v>4290</v>
      </c>
      <c r="R2574" t="s">
        <v>4291</v>
      </c>
      <c r="S2574">
        <v>70</v>
      </c>
      <c r="T2574">
        <v>287.09140000000002</v>
      </c>
      <c r="U2574" t="s">
        <v>31</v>
      </c>
      <c r="V2574" t="s">
        <v>5366</v>
      </c>
      <c r="W2574" t="s">
        <v>23</v>
      </c>
    </row>
    <row r="2575" spans="1:23" x14ac:dyDescent="0.4">
      <c r="A2575">
        <v>2574</v>
      </c>
      <c r="B2575">
        <v>1</v>
      </c>
      <c r="C2575">
        <v>1</v>
      </c>
      <c r="D2575">
        <v>1</v>
      </c>
      <c r="E2575">
        <v>1</v>
      </c>
      <c r="F2575">
        <v>0.21732757776545</v>
      </c>
      <c r="G2575">
        <v>-25.574683534718002</v>
      </c>
      <c r="H2575" t="s">
        <v>23</v>
      </c>
      <c r="I2575">
        <v>60.3720074029521</v>
      </c>
      <c r="J2575" t="s">
        <v>2364</v>
      </c>
      <c r="K2575" t="s">
        <v>25</v>
      </c>
      <c r="L2575" t="s">
        <v>2365</v>
      </c>
      <c r="M2575" t="s">
        <v>2366</v>
      </c>
      <c r="N2575" t="s">
        <v>2367</v>
      </c>
      <c r="O2575" t="s">
        <v>2368</v>
      </c>
      <c r="P2575">
        <v>2.2349462500000001</v>
      </c>
      <c r="Q2575" t="s">
        <v>2369</v>
      </c>
      <c r="R2575" t="s">
        <v>2370</v>
      </c>
      <c r="S2575">
        <v>255781758</v>
      </c>
      <c r="T2575">
        <v>271.06</v>
      </c>
      <c r="U2575" t="s">
        <v>31</v>
      </c>
      <c r="V2575" t="s">
        <v>5367</v>
      </c>
      <c r="W2575" t="s">
        <v>23</v>
      </c>
    </row>
    <row r="2576" spans="1:23" x14ac:dyDescent="0.4">
      <c r="A2576">
        <v>2575</v>
      </c>
      <c r="B2576">
        <v>1</v>
      </c>
      <c r="C2576">
        <v>1</v>
      </c>
      <c r="D2576">
        <v>1</v>
      </c>
      <c r="E2576">
        <v>1</v>
      </c>
      <c r="F2576">
        <v>0.21732757776545</v>
      </c>
      <c r="G2576">
        <v>-25.574683534718002</v>
      </c>
      <c r="H2576">
        <v>0.999999999999999</v>
      </c>
      <c r="I2576">
        <v>60.3720074029521</v>
      </c>
      <c r="J2576" t="s">
        <v>2364</v>
      </c>
      <c r="K2576" t="s">
        <v>25</v>
      </c>
      <c r="L2576" t="s">
        <v>2365</v>
      </c>
      <c r="M2576" t="s">
        <v>2366</v>
      </c>
      <c r="N2576" t="s">
        <v>2367</v>
      </c>
      <c r="O2576" t="s">
        <v>2368</v>
      </c>
      <c r="P2576">
        <v>2.2349462500000001</v>
      </c>
      <c r="Q2576" t="s">
        <v>2369</v>
      </c>
      <c r="R2576" t="s">
        <v>2370</v>
      </c>
      <c r="S2576">
        <v>255781758</v>
      </c>
      <c r="T2576">
        <v>271.06</v>
      </c>
      <c r="U2576" t="s">
        <v>31</v>
      </c>
      <c r="V2576" t="s">
        <v>5368</v>
      </c>
      <c r="W2576" t="s">
        <v>23</v>
      </c>
    </row>
    <row r="2577" spans="1:23" x14ac:dyDescent="0.4">
      <c r="A2577">
        <v>2576</v>
      </c>
      <c r="B2577">
        <v>1</v>
      </c>
      <c r="C2577">
        <v>1</v>
      </c>
      <c r="D2577">
        <v>1</v>
      </c>
      <c r="E2577">
        <v>1</v>
      </c>
      <c r="F2577">
        <v>0.21730187903626899</v>
      </c>
      <c r="G2577">
        <v>-47.544257944950999</v>
      </c>
      <c r="H2577">
        <v>0.999999999999999</v>
      </c>
      <c r="I2577">
        <v>14.5398473479668</v>
      </c>
      <c r="J2577" t="s">
        <v>1690</v>
      </c>
      <c r="K2577" t="s">
        <v>25</v>
      </c>
      <c r="L2577" t="s">
        <v>5369</v>
      </c>
      <c r="M2577" t="s">
        <v>5370</v>
      </c>
      <c r="N2577" t="s">
        <v>5371</v>
      </c>
      <c r="O2577" t="s">
        <v>5372</v>
      </c>
      <c r="P2577">
        <v>-0.40000000600000002</v>
      </c>
      <c r="Q2577" t="s">
        <v>5373</v>
      </c>
      <c r="R2577" t="s">
        <v>5374</v>
      </c>
      <c r="S2577">
        <v>20504670</v>
      </c>
      <c r="T2577">
        <v>595.1657467</v>
      </c>
      <c r="U2577" t="s">
        <v>31</v>
      </c>
      <c r="V2577" t="s">
        <v>5375</v>
      </c>
      <c r="W2577" t="s">
        <v>23</v>
      </c>
    </row>
    <row r="2578" spans="1:23" x14ac:dyDescent="0.4">
      <c r="A2578">
        <v>2577</v>
      </c>
      <c r="B2578">
        <v>1</v>
      </c>
      <c r="C2578">
        <v>1</v>
      </c>
      <c r="D2578">
        <v>1</v>
      </c>
      <c r="E2578">
        <v>1</v>
      </c>
      <c r="F2578">
        <v>0.21730187903626899</v>
      </c>
      <c r="G2578">
        <v>-47.544257944950999</v>
      </c>
      <c r="H2578" t="s">
        <v>23</v>
      </c>
      <c r="I2578">
        <v>14.5398473479668</v>
      </c>
      <c r="J2578" t="s">
        <v>1690</v>
      </c>
      <c r="K2578" t="s">
        <v>25</v>
      </c>
      <c r="L2578" t="s">
        <v>5369</v>
      </c>
      <c r="M2578" t="s">
        <v>5370</v>
      </c>
      <c r="N2578" t="s">
        <v>5371</v>
      </c>
      <c r="O2578" t="s">
        <v>5372</v>
      </c>
      <c r="P2578">
        <v>-0.40000000600000002</v>
      </c>
      <c r="Q2578" t="s">
        <v>5373</v>
      </c>
      <c r="R2578" t="s">
        <v>5374</v>
      </c>
      <c r="S2578">
        <v>20504670</v>
      </c>
      <c r="T2578">
        <v>595.1657467</v>
      </c>
      <c r="U2578" t="s">
        <v>31</v>
      </c>
      <c r="V2578" t="s">
        <v>5376</v>
      </c>
      <c r="W2578" t="s">
        <v>23</v>
      </c>
    </row>
    <row r="2579" spans="1:23" x14ac:dyDescent="0.4">
      <c r="A2579">
        <v>2578</v>
      </c>
      <c r="B2579">
        <v>1</v>
      </c>
      <c r="C2579">
        <v>1</v>
      </c>
      <c r="D2579">
        <v>1</v>
      </c>
      <c r="E2579">
        <v>1</v>
      </c>
      <c r="F2579">
        <v>0.217265536789368</v>
      </c>
      <c r="G2579">
        <v>-658.28540013536099</v>
      </c>
      <c r="H2579" t="s">
        <v>23</v>
      </c>
      <c r="I2579">
        <v>18.89768661515</v>
      </c>
      <c r="J2579" t="s">
        <v>3856</v>
      </c>
      <c r="K2579" t="s">
        <v>25</v>
      </c>
      <c r="L2579" t="s">
        <v>3857</v>
      </c>
      <c r="M2579" t="s">
        <v>3858</v>
      </c>
      <c r="N2579" t="s">
        <v>3859</v>
      </c>
      <c r="O2579" t="s">
        <v>3860</v>
      </c>
      <c r="P2579">
        <v>-0.42519390600000001</v>
      </c>
      <c r="Q2579" t="s">
        <v>3861</v>
      </c>
      <c r="R2579" t="s">
        <v>3862</v>
      </c>
      <c r="S2579">
        <v>3178566</v>
      </c>
      <c r="T2579">
        <v>509.1289673</v>
      </c>
      <c r="U2579" t="s">
        <v>31</v>
      </c>
      <c r="V2579" t="s">
        <v>5377</v>
      </c>
      <c r="W2579" t="s">
        <v>23</v>
      </c>
    </row>
    <row r="2580" spans="1:23" x14ac:dyDescent="0.4">
      <c r="A2580">
        <v>2579</v>
      </c>
      <c r="B2580">
        <v>1</v>
      </c>
      <c r="C2580">
        <v>1</v>
      </c>
      <c r="D2580">
        <v>1</v>
      </c>
      <c r="E2580">
        <v>1</v>
      </c>
      <c r="F2580">
        <v>0.217265536789368</v>
      </c>
      <c r="G2580">
        <v>-658.28540013536099</v>
      </c>
      <c r="H2580">
        <v>0.99648241206030097</v>
      </c>
      <c r="I2580">
        <v>18.89768661515</v>
      </c>
      <c r="J2580" t="s">
        <v>3856</v>
      </c>
      <c r="K2580" t="s">
        <v>25</v>
      </c>
      <c r="L2580" t="s">
        <v>3857</v>
      </c>
      <c r="M2580" t="s">
        <v>3858</v>
      </c>
      <c r="N2580" t="s">
        <v>3859</v>
      </c>
      <c r="O2580" t="s">
        <v>3860</v>
      </c>
      <c r="P2580">
        <v>-0.42519390600000001</v>
      </c>
      <c r="Q2580" t="s">
        <v>3861</v>
      </c>
      <c r="R2580" t="s">
        <v>3862</v>
      </c>
      <c r="S2580">
        <v>3178566</v>
      </c>
      <c r="T2580">
        <v>509.1289673</v>
      </c>
      <c r="U2580" t="s">
        <v>31</v>
      </c>
      <c r="V2580" t="s">
        <v>5378</v>
      </c>
      <c r="W2580" t="s">
        <v>23</v>
      </c>
    </row>
    <row r="2581" spans="1:23" x14ac:dyDescent="0.4">
      <c r="A2581">
        <v>2580</v>
      </c>
      <c r="B2581">
        <v>1</v>
      </c>
      <c r="C2581">
        <v>1</v>
      </c>
      <c r="D2581">
        <v>1</v>
      </c>
      <c r="E2581">
        <v>1</v>
      </c>
      <c r="F2581">
        <v>0.21708229734975601</v>
      </c>
      <c r="G2581">
        <v>-35.791316985497701</v>
      </c>
      <c r="H2581" t="s">
        <v>23</v>
      </c>
      <c r="I2581">
        <v>61.859003638439901</v>
      </c>
      <c r="J2581" t="s">
        <v>1102</v>
      </c>
      <c r="K2581" t="s">
        <v>25</v>
      </c>
      <c r="L2581" t="s">
        <v>1103</v>
      </c>
      <c r="M2581" t="s">
        <v>1104</v>
      </c>
      <c r="N2581" t="s">
        <v>1105</v>
      </c>
      <c r="O2581" t="s">
        <v>1106</v>
      </c>
      <c r="P2581">
        <v>3.0999998999999998</v>
      </c>
      <c r="Q2581" t="s">
        <v>1107</v>
      </c>
      <c r="R2581" t="s">
        <v>1108</v>
      </c>
      <c r="S2581">
        <v>255847294</v>
      </c>
      <c r="T2581">
        <v>229.08591999999999</v>
      </c>
      <c r="U2581" t="s">
        <v>31</v>
      </c>
      <c r="V2581" t="s">
        <v>5379</v>
      </c>
      <c r="W2581" t="s">
        <v>23</v>
      </c>
    </row>
    <row r="2582" spans="1:23" x14ac:dyDescent="0.4">
      <c r="A2582">
        <v>2581</v>
      </c>
      <c r="B2582">
        <v>1</v>
      </c>
      <c r="C2582">
        <v>1</v>
      </c>
      <c r="D2582">
        <v>1</v>
      </c>
      <c r="E2582">
        <v>1</v>
      </c>
      <c r="F2582">
        <v>0.21708229734975601</v>
      </c>
      <c r="G2582">
        <v>-35.791316985497701</v>
      </c>
      <c r="H2582">
        <v>0.999999999999999</v>
      </c>
      <c r="I2582">
        <v>61.859003638439901</v>
      </c>
      <c r="J2582" t="s">
        <v>1102</v>
      </c>
      <c r="K2582" t="s">
        <v>25</v>
      </c>
      <c r="L2582" t="s">
        <v>1103</v>
      </c>
      <c r="M2582" t="s">
        <v>1104</v>
      </c>
      <c r="N2582" t="s">
        <v>1105</v>
      </c>
      <c r="O2582" t="s">
        <v>1106</v>
      </c>
      <c r="P2582">
        <v>3.0999998999999998</v>
      </c>
      <c r="Q2582" t="s">
        <v>1107</v>
      </c>
      <c r="R2582" t="s">
        <v>1108</v>
      </c>
      <c r="S2582">
        <v>255847294</v>
      </c>
      <c r="T2582">
        <v>229.08591999999999</v>
      </c>
      <c r="U2582" t="s">
        <v>31</v>
      </c>
      <c r="V2582" t="s">
        <v>5380</v>
      </c>
      <c r="W2582" t="s">
        <v>23</v>
      </c>
    </row>
    <row r="2583" spans="1:23" x14ac:dyDescent="0.4">
      <c r="A2583">
        <v>2582</v>
      </c>
      <c r="B2583">
        <v>1</v>
      </c>
      <c r="C2583">
        <v>3</v>
      </c>
      <c r="D2583">
        <v>1</v>
      </c>
      <c r="E2583">
        <v>1</v>
      </c>
      <c r="F2583">
        <v>0.21703825612243099</v>
      </c>
      <c r="G2583">
        <v>-151.92033370798899</v>
      </c>
      <c r="H2583" t="s">
        <v>23</v>
      </c>
      <c r="I2583">
        <v>46.854389859459403</v>
      </c>
      <c r="J2583" t="s">
        <v>545</v>
      </c>
      <c r="K2583" t="s">
        <v>25</v>
      </c>
      <c r="L2583" t="s">
        <v>546</v>
      </c>
      <c r="M2583" t="s">
        <v>547</v>
      </c>
      <c r="N2583" t="s">
        <v>548</v>
      </c>
      <c r="O2583" t="s">
        <v>549</v>
      </c>
      <c r="P2583">
        <v>3.7000000499999999</v>
      </c>
      <c r="Q2583" t="s">
        <v>550</v>
      </c>
      <c r="R2583" t="s">
        <v>551</v>
      </c>
      <c r="S2583">
        <v>255708030</v>
      </c>
      <c r="T2583">
        <v>823.41106239999999</v>
      </c>
      <c r="U2583" t="s">
        <v>31</v>
      </c>
      <c r="V2583" t="s">
        <v>5381</v>
      </c>
      <c r="W2583" t="s">
        <v>23</v>
      </c>
    </row>
    <row r="2584" spans="1:23" x14ac:dyDescent="0.4">
      <c r="A2584">
        <v>2583</v>
      </c>
      <c r="B2584">
        <v>1</v>
      </c>
      <c r="C2584">
        <v>3</v>
      </c>
      <c r="D2584">
        <v>1</v>
      </c>
      <c r="E2584">
        <v>1</v>
      </c>
      <c r="F2584">
        <v>0.21703825612243099</v>
      </c>
      <c r="G2584">
        <v>-151.92033370798899</v>
      </c>
      <c r="H2584">
        <v>0.999999999999999</v>
      </c>
      <c r="I2584">
        <v>46.854389859459403</v>
      </c>
      <c r="J2584" t="s">
        <v>545</v>
      </c>
      <c r="K2584" t="s">
        <v>25</v>
      </c>
      <c r="L2584" t="s">
        <v>546</v>
      </c>
      <c r="M2584" t="s">
        <v>547</v>
      </c>
      <c r="N2584" t="s">
        <v>548</v>
      </c>
      <c r="O2584" t="s">
        <v>549</v>
      </c>
      <c r="P2584">
        <v>3.7000000499999999</v>
      </c>
      <c r="Q2584" t="s">
        <v>550</v>
      </c>
      <c r="R2584" t="s">
        <v>551</v>
      </c>
      <c r="S2584">
        <v>255708030</v>
      </c>
      <c r="T2584">
        <v>823.41106239999999</v>
      </c>
      <c r="U2584" t="s">
        <v>31</v>
      </c>
      <c r="V2584" t="s">
        <v>5382</v>
      </c>
      <c r="W2584" t="s">
        <v>23</v>
      </c>
    </row>
    <row r="2585" spans="1:23" x14ac:dyDescent="0.4">
      <c r="A2585">
        <v>2584</v>
      </c>
      <c r="B2585">
        <v>1</v>
      </c>
      <c r="C2585">
        <v>1</v>
      </c>
      <c r="D2585">
        <v>1</v>
      </c>
      <c r="E2585">
        <v>2</v>
      </c>
      <c r="F2585">
        <v>0.21696832176147601</v>
      </c>
      <c r="G2585">
        <v>-152.21502879603099</v>
      </c>
      <c r="H2585" t="s">
        <v>23</v>
      </c>
      <c r="I2585">
        <v>70.423902621373898</v>
      </c>
      <c r="J2585" t="s">
        <v>1328</v>
      </c>
      <c r="K2585" t="s">
        <v>25</v>
      </c>
      <c r="L2585" t="s">
        <v>5383</v>
      </c>
      <c r="M2585" t="s">
        <v>5384</v>
      </c>
      <c r="N2585" t="s">
        <v>5385</v>
      </c>
      <c r="O2585" t="s">
        <v>5386</v>
      </c>
      <c r="P2585">
        <v>3.0999998999999998</v>
      </c>
      <c r="Q2585" t="s">
        <v>5387</v>
      </c>
      <c r="R2585" t="s">
        <v>5388</v>
      </c>
      <c r="S2585">
        <v>67108866</v>
      </c>
      <c r="T2585">
        <v>325.19105450000001</v>
      </c>
      <c r="U2585" t="s">
        <v>31</v>
      </c>
      <c r="V2585" t="s">
        <v>5389</v>
      </c>
      <c r="W2585" t="s">
        <v>23</v>
      </c>
    </row>
    <row r="2586" spans="1:23" x14ac:dyDescent="0.4">
      <c r="A2586">
        <v>2585</v>
      </c>
      <c r="B2586">
        <v>1</v>
      </c>
      <c r="C2586">
        <v>1</v>
      </c>
      <c r="D2586">
        <v>1</v>
      </c>
      <c r="E2586">
        <v>2</v>
      </c>
      <c r="F2586">
        <v>0.21696832176147601</v>
      </c>
      <c r="G2586">
        <v>-152.21502879603099</v>
      </c>
      <c r="H2586">
        <v>0.30653266331658202</v>
      </c>
      <c r="I2586">
        <v>70.423902621373898</v>
      </c>
      <c r="J2586" t="s">
        <v>1328</v>
      </c>
      <c r="K2586" t="s">
        <v>25</v>
      </c>
      <c r="L2586" t="s">
        <v>5383</v>
      </c>
      <c r="M2586" t="s">
        <v>5384</v>
      </c>
      <c r="N2586" t="s">
        <v>5385</v>
      </c>
      <c r="O2586" t="s">
        <v>5386</v>
      </c>
      <c r="P2586">
        <v>3.0999998999999998</v>
      </c>
      <c r="Q2586" t="s">
        <v>5387</v>
      </c>
      <c r="R2586" t="s">
        <v>5388</v>
      </c>
      <c r="S2586">
        <v>67108866</v>
      </c>
      <c r="T2586">
        <v>325.19105450000001</v>
      </c>
      <c r="U2586" t="s">
        <v>31</v>
      </c>
      <c r="V2586" t="s">
        <v>5390</v>
      </c>
      <c r="W2586" t="s">
        <v>23</v>
      </c>
    </row>
    <row r="2587" spans="1:23" x14ac:dyDescent="0.4">
      <c r="A2587">
        <v>2586</v>
      </c>
      <c r="B2587">
        <v>1</v>
      </c>
      <c r="C2587">
        <v>2</v>
      </c>
      <c r="D2587">
        <v>1</v>
      </c>
      <c r="E2587">
        <v>2</v>
      </c>
      <c r="F2587">
        <v>0.216883629224906</v>
      </c>
      <c r="G2587">
        <v>-114.933960563038</v>
      </c>
      <c r="H2587">
        <v>0.91608040201005003</v>
      </c>
      <c r="I2587">
        <v>42.352034702603</v>
      </c>
      <c r="J2587" t="s">
        <v>5391</v>
      </c>
      <c r="K2587" t="s">
        <v>25</v>
      </c>
      <c r="L2587" t="s">
        <v>5392</v>
      </c>
      <c r="M2587" t="s">
        <v>5393</v>
      </c>
      <c r="N2587" t="s">
        <v>5394</v>
      </c>
      <c r="O2587" t="s">
        <v>5395</v>
      </c>
      <c r="P2587">
        <v>-3.4000001000000002</v>
      </c>
      <c r="Q2587" t="s">
        <v>5396</v>
      </c>
      <c r="R2587" t="s">
        <v>5397</v>
      </c>
      <c r="S2587">
        <v>25890693230</v>
      </c>
      <c r="T2587">
        <v>222.09719999999999</v>
      </c>
      <c r="U2587" t="s">
        <v>31</v>
      </c>
      <c r="V2587" t="s">
        <v>5398</v>
      </c>
      <c r="W2587" t="s">
        <v>23</v>
      </c>
    </row>
    <row r="2588" spans="1:23" x14ac:dyDescent="0.4">
      <c r="A2588">
        <v>2587</v>
      </c>
      <c r="B2588">
        <v>1</v>
      </c>
      <c r="C2588">
        <v>2</v>
      </c>
      <c r="D2588">
        <v>1</v>
      </c>
      <c r="E2588">
        <v>1</v>
      </c>
      <c r="F2588">
        <v>0.21679581022150499</v>
      </c>
      <c r="G2588">
        <v>-95.185632514790697</v>
      </c>
      <c r="H2588" t="s">
        <v>23</v>
      </c>
      <c r="I2588">
        <v>53.325593456947097</v>
      </c>
      <c r="J2588" t="s">
        <v>2743</v>
      </c>
      <c r="K2588" t="s">
        <v>25</v>
      </c>
      <c r="L2588" t="s">
        <v>3495</v>
      </c>
      <c r="M2588" t="s">
        <v>3496</v>
      </c>
      <c r="N2588" t="s">
        <v>3497</v>
      </c>
      <c r="O2588" t="s">
        <v>3498</v>
      </c>
      <c r="P2588">
        <v>0.69999998799999996</v>
      </c>
      <c r="Q2588" t="s">
        <v>3499</v>
      </c>
      <c r="R2588" t="s">
        <v>3500</v>
      </c>
      <c r="S2588">
        <v>20097402</v>
      </c>
      <c r="T2588">
        <v>291.08631459999998</v>
      </c>
      <c r="U2588" t="s">
        <v>31</v>
      </c>
      <c r="V2588" t="s">
        <v>5399</v>
      </c>
      <c r="W2588" t="s">
        <v>23</v>
      </c>
    </row>
    <row r="2589" spans="1:23" x14ac:dyDescent="0.4">
      <c r="A2589">
        <v>2588</v>
      </c>
      <c r="B2589">
        <v>1</v>
      </c>
      <c r="C2589">
        <v>2</v>
      </c>
      <c r="D2589">
        <v>1</v>
      </c>
      <c r="E2589">
        <v>1</v>
      </c>
      <c r="F2589">
        <v>0.21679581022150499</v>
      </c>
      <c r="G2589">
        <v>-95.185632514790697</v>
      </c>
      <c r="H2589">
        <v>0.99949748743718503</v>
      </c>
      <c r="I2589">
        <v>53.325593456947097</v>
      </c>
      <c r="J2589" t="s">
        <v>2743</v>
      </c>
      <c r="K2589" t="s">
        <v>25</v>
      </c>
      <c r="L2589" t="s">
        <v>3495</v>
      </c>
      <c r="M2589" t="s">
        <v>3496</v>
      </c>
      <c r="N2589" t="s">
        <v>3497</v>
      </c>
      <c r="O2589" t="s">
        <v>3498</v>
      </c>
      <c r="P2589">
        <v>0.69999998799999996</v>
      </c>
      <c r="Q2589" t="s">
        <v>3499</v>
      </c>
      <c r="R2589" t="s">
        <v>3500</v>
      </c>
      <c r="S2589">
        <v>20097402</v>
      </c>
      <c r="T2589">
        <v>291.08631459999998</v>
      </c>
      <c r="U2589" t="s">
        <v>31</v>
      </c>
      <c r="V2589" t="s">
        <v>5400</v>
      </c>
      <c r="W2589" t="s">
        <v>23</v>
      </c>
    </row>
    <row r="2590" spans="1:23" x14ac:dyDescent="0.4">
      <c r="A2590">
        <v>2589</v>
      </c>
      <c r="B2590">
        <v>1</v>
      </c>
      <c r="C2590">
        <v>2</v>
      </c>
      <c r="D2590">
        <v>1</v>
      </c>
      <c r="E2590">
        <v>2</v>
      </c>
      <c r="F2590">
        <v>0.216676748803137</v>
      </c>
      <c r="G2590">
        <v>-41.9841349694276</v>
      </c>
      <c r="H2590">
        <v>0.27537688442211</v>
      </c>
      <c r="I2590">
        <v>37.990300594079898</v>
      </c>
      <c r="J2590" t="s">
        <v>1074</v>
      </c>
      <c r="K2590" t="s">
        <v>25</v>
      </c>
      <c r="L2590" t="s">
        <v>1075</v>
      </c>
      <c r="M2590" t="s">
        <v>1076</v>
      </c>
      <c r="N2590" t="s">
        <v>1077</v>
      </c>
      <c r="O2590" t="s">
        <v>1078</v>
      </c>
      <c r="P2590">
        <v>-1.2999999499999999</v>
      </c>
      <c r="Q2590" t="s">
        <v>1079</v>
      </c>
      <c r="R2590" t="s">
        <v>1080</v>
      </c>
      <c r="S2590">
        <v>255781246</v>
      </c>
      <c r="T2590">
        <v>611.16066130000002</v>
      </c>
      <c r="U2590" t="s">
        <v>31</v>
      </c>
      <c r="V2590" t="s">
        <v>5401</v>
      </c>
      <c r="W2590" t="s">
        <v>23</v>
      </c>
    </row>
    <row r="2591" spans="1:23" x14ac:dyDescent="0.4">
      <c r="A2591">
        <v>2590</v>
      </c>
      <c r="B2591">
        <v>1</v>
      </c>
      <c r="C2591">
        <v>1</v>
      </c>
      <c r="D2591">
        <v>1</v>
      </c>
      <c r="E2591">
        <v>1</v>
      </c>
      <c r="F2591">
        <v>0.216667363725152</v>
      </c>
      <c r="G2591">
        <v>-107.745360591454</v>
      </c>
      <c r="H2591" t="s">
        <v>23</v>
      </c>
      <c r="I2591">
        <v>35.037564113835302</v>
      </c>
      <c r="J2591" t="s">
        <v>3265</v>
      </c>
      <c r="K2591" t="s">
        <v>25</v>
      </c>
      <c r="L2591" t="s">
        <v>3266</v>
      </c>
      <c r="M2591" t="s">
        <v>3267</v>
      </c>
      <c r="N2591" t="s">
        <v>3268</v>
      </c>
      <c r="O2591" t="s">
        <v>3269</v>
      </c>
      <c r="P2591">
        <v>1.1539546300000001</v>
      </c>
      <c r="Q2591" t="s">
        <v>3270</v>
      </c>
      <c r="R2591" t="s">
        <v>3271</v>
      </c>
      <c r="S2591">
        <v>25836912642</v>
      </c>
      <c r="T2591">
        <v>193.04953520000001</v>
      </c>
      <c r="U2591" t="s">
        <v>31</v>
      </c>
      <c r="V2591" t="s">
        <v>5402</v>
      </c>
      <c r="W2591" t="s">
        <v>23</v>
      </c>
    </row>
    <row r="2592" spans="1:23" x14ac:dyDescent="0.4">
      <c r="A2592">
        <v>2591</v>
      </c>
      <c r="B2592">
        <v>1</v>
      </c>
      <c r="C2592">
        <v>1</v>
      </c>
      <c r="D2592">
        <v>1</v>
      </c>
      <c r="E2592">
        <v>1</v>
      </c>
      <c r="F2592">
        <v>0.216667363725152</v>
      </c>
      <c r="G2592">
        <v>-107.745360591454</v>
      </c>
      <c r="H2592">
        <v>0.999999999999999</v>
      </c>
      <c r="I2592">
        <v>35.037564113835302</v>
      </c>
      <c r="J2592" t="s">
        <v>3265</v>
      </c>
      <c r="K2592" t="s">
        <v>25</v>
      </c>
      <c r="L2592" t="s">
        <v>3266</v>
      </c>
      <c r="M2592" t="s">
        <v>3267</v>
      </c>
      <c r="N2592" t="s">
        <v>3268</v>
      </c>
      <c r="O2592" t="s">
        <v>3269</v>
      </c>
      <c r="P2592">
        <v>1.1539546300000001</v>
      </c>
      <c r="Q2592" t="s">
        <v>3270</v>
      </c>
      <c r="R2592" t="s">
        <v>3271</v>
      </c>
      <c r="S2592">
        <v>25836912642</v>
      </c>
      <c r="T2592">
        <v>193.04953520000001</v>
      </c>
      <c r="U2592" t="s">
        <v>31</v>
      </c>
      <c r="V2592" t="s">
        <v>5403</v>
      </c>
      <c r="W2592" t="s">
        <v>23</v>
      </c>
    </row>
    <row r="2593" spans="1:23" x14ac:dyDescent="0.4">
      <c r="A2593">
        <v>2592</v>
      </c>
      <c r="B2593">
        <v>1</v>
      </c>
      <c r="C2593">
        <v>1</v>
      </c>
      <c r="D2593">
        <v>1</v>
      </c>
      <c r="E2593">
        <v>1</v>
      </c>
      <c r="F2593">
        <v>0.21658702068722499</v>
      </c>
      <c r="G2593">
        <v>-65.191130815444495</v>
      </c>
      <c r="H2593" t="s">
        <v>23</v>
      </c>
      <c r="I2593">
        <v>47.812604104641302</v>
      </c>
      <c r="J2593" t="s">
        <v>2355</v>
      </c>
      <c r="K2593" t="s">
        <v>25</v>
      </c>
      <c r="L2593" t="s">
        <v>2356</v>
      </c>
      <c r="M2593" t="s">
        <v>2357</v>
      </c>
      <c r="N2593" t="s">
        <v>2358</v>
      </c>
      <c r="O2593" t="s">
        <v>2359</v>
      </c>
      <c r="P2593">
        <v>2.7000000499999999</v>
      </c>
      <c r="Q2593" t="s">
        <v>2360</v>
      </c>
      <c r="R2593" t="s">
        <v>2361</v>
      </c>
      <c r="S2593">
        <v>20900222</v>
      </c>
      <c r="T2593">
        <v>287.09140000000002</v>
      </c>
      <c r="U2593" t="s">
        <v>31</v>
      </c>
      <c r="V2593" t="s">
        <v>5404</v>
      </c>
      <c r="W2593" t="s">
        <v>23</v>
      </c>
    </row>
    <row r="2594" spans="1:23" x14ac:dyDescent="0.4">
      <c r="A2594">
        <v>2593</v>
      </c>
      <c r="B2594">
        <v>1</v>
      </c>
      <c r="C2594">
        <v>1</v>
      </c>
      <c r="D2594">
        <v>1</v>
      </c>
      <c r="E2594">
        <v>1</v>
      </c>
      <c r="F2594">
        <v>0.21658702068722499</v>
      </c>
      <c r="G2594">
        <v>-65.191130815444495</v>
      </c>
      <c r="H2594">
        <v>0.99748743718592903</v>
      </c>
      <c r="I2594">
        <v>47.812604104641302</v>
      </c>
      <c r="J2594" t="s">
        <v>2355</v>
      </c>
      <c r="K2594" t="s">
        <v>25</v>
      </c>
      <c r="L2594" t="s">
        <v>2356</v>
      </c>
      <c r="M2594" t="s">
        <v>2357</v>
      </c>
      <c r="N2594" t="s">
        <v>2358</v>
      </c>
      <c r="O2594" t="s">
        <v>2359</v>
      </c>
      <c r="P2594">
        <v>2.7000000499999999</v>
      </c>
      <c r="Q2594" t="s">
        <v>2360</v>
      </c>
      <c r="R2594" t="s">
        <v>2361</v>
      </c>
      <c r="S2594">
        <v>20900222</v>
      </c>
      <c r="T2594">
        <v>287.09140000000002</v>
      </c>
      <c r="U2594" t="s">
        <v>31</v>
      </c>
      <c r="V2594" t="s">
        <v>5405</v>
      </c>
      <c r="W2594" t="s">
        <v>23</v>
      </c>
    </row>
    <row r="2595" spans="1:23" x14ac:dyDescent="0.4">
      <c r="A2595">
        <v>2594</v>
      </c>
      <c r="B2595">
        <v>1</v>
      </c>
      <c r="C2595">
        <v>1</v>
      </c>
      <c r="D2595">
        <v>1</v>
      </c>
      <c r="E2595">
        <v>2</v>
      </c>
      <c r="F2595">
        <v>0.216521821773492</v>
      </c>
      <c r="G2595">
        <v>-45.070463721913697</v>
      </c>
      <c r="H2595" t="s">
        <v>23</v>
      </c>
      <c r="I2595">
        <v>12.7226200213243</v>
      </c>
      <c r="J2595" t="s">
        <v>1894</v>
      </c>
      <c r="K2595" t="s">
        <v>25</v>
      </c>
      <c r="L2595" t="s">
        <v>1895</v>
      </c>
      <c r="M2595" t="s">
        <v>1896</v>
      </c>
      <c r="N2595" t="s">
        <v>1897</v>
      </c>
      <c r="O2595" t="s">
        <v>1898</v>
      </c>
      <c r="P2595">
        <v>-1.10000002</v>
      </c>
      <c r="Q2595" t="s">
        <v>1899</v>
      </c>
      <c r="R2595" t="s">
        <v>1900</v>
      </c>
      <c r="S2595">
        <v>20900222</v>
      </c>
      <c r="T2595">
        <v>581.18649000000005</v>
      </c>
      <c r="U2595" t="s">
        <v>31</v>
      </c>
      <c r="V2595" t="s">
        <v>5406</v>
      </c>
      <c r="W2595" t="s">
        <v>23</v>
      </c>
    </row>
    <row r="2596" spans="1:23" x14ac:dyDescent="0.4">
      <c r="A2596">
        <v>2595</v>
      </c>
      <c r="B2596">
        <v>1</v>
      </c>
      <c r="C2596">
        <v>1</v>
      </c>
      <c r="D2596">
        <v>1</v>
      </c>
      <c r="E2596">
        <v>2</v>
      </c>
      <c r="F2596">
        <v>0.216521821773492</v>
      </c>
      <c r="G2596">
        <v>-45.070463721913697</v>
      </c>
      <c r="H2596">
        <v>0.98894472361809005</v>
      </c>
      <c r="I2596">
        <v>12.7226200213243</v>
      </c>
      <c r="J2596" t="s">
        <v>1894</v>
      </c>
      <c r="K2596" t="s">
        <v>25</v>
      </c>
      <c r="L2596" t="s">
        <v>1895</v>
      </c>
      <c r="M2596" t="s">
        <v>1896</v>
      </c>
      <c r="N2596" t="s">
        <v>1897</v>
      </c>
      <c r="O2596" t="s">
        <v>1898</v>
      </c>
      <c r="P2596">
        <v>-1.10000002</v>
      </c>
      <c r="Q2596" t="s">
        <v>1899</v>
      </c>
      <c r="R2596" t="s">
        <v>1900</v>
      </c>
      <c r="S2596">
        <v>20900222</v>
      </c>
      <c r="T2596">
        <v>581.18649000000005</v>
      </c>
      <c r="U2596" t="s">
        <v>31</v>
      </c>
      <c r="V2596" t="s">
        <v>5407</v>
      </c>
      <c r="W2596" t="s">
        <v>23</v>
      </c>
    </row>
    <row r="2597" spans="1:23" x14ac:dyDescent="0.4">
      <c r="A2597">
        <v>2596</v>
      </c>
      <c r="B2597">
        <v>1</v>
      </c>
      <c r="C2597">
        <v>1</v>
      </c>
      <c r="D2597">
        <v>1</v>
      </c>
      <c r="E2597">
        <v>1</v>
      </c>
      <c r="F2597">
        <v>0.216413545502051</v>
      </c>
      <c r="G2597">
        <v>-68.582095039294103</v>
      </c>
      <c r="H2597">
        <v>0.999999999999999</v>
      </c>
      <c r="I2597">
        <v>31.481349654936</v>
      </c>
      <c r="J2597" t="s">
        <v>2580</v>
      </c>
      <c r="K2597" t="s">
        <v>25</v>
      </c>
      <c r="L2597" t="s">
        <v>2581</v>
      </c>
      <c r="M2597" t="s">
        <v>2582</v>
      </c>
      <c r="N2597" t="s">
        <v>28</v>
      </c>
      <c r="O2597" t="s">
        <v>2583</v>
      </c>
      <c r="P2597">
        <v>4.1999998099999996</v>
      </c>
      <c r="Q2597" t="s">
        <v>2584</v>
      </c>
      <c r="R2597" t="s">
        <v>2585</v>
      </c>
      <c r="S2597">
        <v>3178498</v>
      </c>
      <c r="T2597">
        <v>781.47326999999996</v>
      </c>
      <c r="U2597" t="s">
        <v>31</v>
      </c>
      <c r="V2597" t="s">
        <v>5408</v>
      </c>
      <c r="W2597" t="s">
        <v>23</v>
      </c>
    </row>
    <row r="2598" spans="1:23" x14ac:dyDescent="0.4">
      <c r="A2598">
        <v>2597</v>
      </c>
      <c r="B2598">
        <v>1</v>
      </c>
      <c r="C2598">
        <v>1</v>
      </c>
      <c r="D2598">
        <v>1</v>
      </c>
      <c r="E2598">
        <v>1</v>
      </c>
      <c r="F2598">
        <v>0.216413545502051</v>
      </c>
      <c r="G2598">
        <v>-68.582095039294103</v>
      </c>
      <c r="H2598" t="s">
        <v>23</v>
      </c>
      <c r="I2598">
        <v>31.481349654936</v>
      </c>
      <c r="J2598" t="s">
        <v>2580</v>
      </c>
      <c r="K2598" t="s">
        <v>25</v>
      </c>
      <c r="L2598" t="s">
        <v>2581</v>
      </c>
      <c r="M2598" t="s">
        <v>2582</v>
      </c>
      <c r="N2598" t="s">
        <v>28</v>
      </c>
      <c r="O2598" t="s">
        <v>2583</v>
      </c>
      <c r="P2598">
        <v>4.1999998099999996</v>
      </c>
      <c r="Q2598" t="s">
        <v>2584</v>
      </c>
      <c r="R2598" t="s">
        <v>2585</v>
      </c>
      <c r="S2598">
        <v>3178498</v>
      </c>
      <c r="T2598">
        <v>781.47326999999996</v>
      </c>
      <c r="U2598" t="s">
        <v>31</v>
      </c>
      <c r="V2598" t="s">
        <v>5409</v>
      </c>
      <c r="W2598" t="s">
        <v>23</v>
      </c>
    </row>
    <row r="2599" spans="1:23" x14ac:dyDescent="0.4">
      <c r="A2599">
        <v>2598</v>
      </c>
      <c r="B2599">
        <v>1</v>
      </c>
      <c r="C2599">
        <v>4</v>
      </c>
      <c r="D2599">
        <v>1</v>
      </c>
      <c r="E2599">
        <v>4</v>
      </c>
      <c r="F2599">
        <v>0.21627393549240601</v>
      </c>
      <c r="G2599">
        <v>-69.882499297303099</v>
      </c>
      <c r="H2599">
        <v>0.50804020100502501</v>
      </c>
      <c r="I2599">
        <v>64.317527778391096</v>
      </c>
      <c r="J2599" t="s">
        <v>4881</v>
      </c>
      <c r="K2599" t="s">
        <v>25</v>
      </c>
      <c r="L2599" t="s">
        <v>4882</v>
      </c>
      <c r="M2599" t="s">
        <v>4883</v>
      </c>
      <c r="N2599" t="s">
        <v>4884</v>
      </c>
      <c r="O2599" t="s">
        <v>4885</v>
      </c>
      <c r="P2599">
        <v>2.5</v>
      </c>
      <c r="Q2599" t="s">
        <v>4886</v>
      </c>
      <c r="R2599" t="s">
        <v>4887</v>
      </c>
      <c r="S2599">
        <v>34447485302</v>
      </c>
      <c r="T2599">
        <v>317.06558000000001</v>
      </c>
      <c r="U2599" t="s">
        <v>31</v>
      </c>
      <c r="V2599" t="s">
        <v>5410</v>
      </c>
      <c r="W2599" t="s">
        <v>23</v>
      </c>
    </row>
    <row r="2600" spans="1:23" x14ac:dyDescent="0.4">
      <c r="A2600">
        <v>2599</v>
      </c>
      <c r="B2600">
        <v>1</v>
      </c>
      <c r="C2600">
        <v>1</v>
      </c>
      <c r="D2600">
        <v>1</v>
      </c>
      <c r="E2600">
        <v>1</v>
      </c>
      <c r="F2600">
        <v>0.216204121796714</v>
      </c>
      <c r="G2600">
        <v>-68.577009436682602</v>
      </c>
      <c r="H2600">
        <v>0.999999999999999</v>
      </c>
      <c r="I2600">
        <v>31.4977493751175</v>
      </c>
      <c r="J2600" t="s">
        <v>2580</v>
      </c>
      <c r="K2600" t="s">
        <v>25</v>
      </c>
      <c r="L2600" t="s">
        <v>2581</v>
      </c>
      <c r="M2600" t="s">
        <v>2582</v>
      </c>
      <c r="N2600" t="s">
        <v>28</v>
      </c>
      <c r="O2600" t="s">
        <v>2583</v>
      </c>
      <c r="P2600">
        <v>4.1999998099999996</v>
      </c>
      <c r="Q2600" t="s">
        <v>2584</v>
      </c>
      <c r="R2600" t="s">
        <v>2585</v>
      </c>
      <c r="S2600">
        <v>3178498</v>
      </c>
      <c r="T2600">
        <v>781.47326869999995</v>
      </c>
      <c r="U2600" t="s">
        <v>31</v>
      </c>
      <c r="V2600" t="s">
        <v>5411</v>
      </c>
      <c r="W2600" t="s">
        <v>23</v>
      </c>
    </row>
    <row r="2601" spans="1:23" x14ac:dyDescent="0.4">
      <c r="A2601">
        <v>2600</v>
      </c>
      <c r="B2601">
        <v>1</v>
      </c>
      <c r="C2601">
        <v>1</v>
      </c>
      <c r="D2601">
        <v>1</v>
      </c>
      <c r="E2601">
        <v>1</v>
      </c>
      <c r="F2601">
        <v>0.216204121796714</v>
      </c>
      <c r="G2601">
        <v>-68.577009436682602</v>
      </c>
      <c r="H2601" t="s">
        <v>23</v>
      </c>
      <c r="I2601">
        <v>31.4977493751175</v>
      </c>
      <c r="J2601" t="s">
        <v>2580</v>
      </c>
      <c r="K2601" t="s">
        <v>25</v>
      </c>
      <c r="L2601" t="s">
        <v>2581</v>
      </c>
      <c r="M2601" t="s">
        <v>2582</v>
      </c>
      <c r="N2601" t="s">
        <v>28</v>
      </c>
      <c r="O2601" t="s">
        <v>2583</v>
      </c>
      <c r="P2601">
        <v>4.1999998099999996</v>
      </c>
      <c r="Q2601" t="s">
        <v>2584</v>
      </c>
      <c r="R2601" t="s">
        <v>2585</v>
      </c>
      <c r="S2601">
        <v>3178498</v>
      </c>
      <c r="T2601">
        <v>781.47326869999995</v>
      </c>
      <c r="U2601" t="s">
        <v>31</v>
      </c>
      <c r="V2601" t="s">
        <v>5412</v>
      </c>
      <c r="W2601" t="s">
        <v>23</v>
      </c>
    </row>
    <row r="2602" spans="1:23" x14ac:dyDescent="0.4">
      <c r="A2602">
        <v>2601</v>
      </c>
      <c r="B2602">
        <v>1</v>
      </c>
      <c r="C2602">
        <v>1</v>
      </c>
      <c r="D2602">
        <v>1</v>
      </c>
      <c r="E2602">
        <v>1</v>
      </c>
      <c r="F2602">
        <v>0.21604301941693199</v>
      </c>
      <c r="G2602">
        <v>-11.047461260756201</v>
      </c>
      <c r="H2602">
        <v>0.999999999999999</v>
      </c>
      <c r="I2602">
        <v>5.2786779112615099</v>
      </c>
      <c r="J2602" t="s">
        <v>1690</v>
      </c>
      <c r="K2602" t="s">
        <v>25</v>
      </c>
      <c r="L2602" t="s">
        <v>1691</v>
      </c>
      <c r="M2602" t="s">
        <v>1692</v>
      </c>
      <c r="N2602" t="s">
        <v>1693</v>
      </c>
      <c r="O2602" t="s">
        <v>1694</v>
      </c>
      <c r="P2602">
        <v>-0.89999997600000003</v>
      </c>
      <c r="Q2602" t="s">
        <v>1695</v>
      </c>
      <c r="R2602" t="s">
        <v>1696</v>
      </c>
      <c r="S2602">
        <v>8677533822</v>
      </c>
      <c r="T2602">
        <v>595.1657467</v>
      </c>
      <c r="U2602" t="s">
        <v>31</v>
      </c>
      <c r="V2602" t="s">
        <v>5413</v>
      </c>
      <c r="W2602" t="s">
        <v>23</v>
      </c>
    </row>
    <row r="2603" spans="1:23" x14ac:dyDescent="0.4">
      <c r="A2603">
        <v>2602</v>
      </c>
      <c r="B2603">
        <v>1</v>
      </c>
      <c r="C2603">
        <v>1</v>
      </c>
      <c r="D2603">
        <v>1</v>
      </c>
      <c r="E2603">
        <v>1</v>
      </c>
      <c r="F2603">
        <v>0.21604301941693199</v>
      </c>
      <c r="G2603">
        <v>-11.047461260756201</v>
      </c>
      <c r="H2603" t="s">
        <v>23</v>
      </c>
      <c r="I2603">
        <v>5.2786779112615099</v>
      </c>
      <c r="J2603" t="s">
        <v>1690</v>
      </c>
      <c r="K2603" t="s">
        <v>25</v>
      </c>
      <c r="L2603" t="s">
        <v>1691</v>
      </c>
      <c r="M2603" t="s">
        <v>1692</v>
      </c>
      <c r="N2603" t="s">
        <v>1693</v>
      </c>
      <c r="O2603" t="s">
        <v>1694</v>
      </c>
      <c r="P2603">
        <v>-0.89999997600000003</v>
      </c>
      <c r="Q2603" t="s">
        <v>1695</v>
      </c>
      <c r="R2603" t="s">
        <v>1696</v>
      </c>
      <c r="S2603">
        <v>8677533822</v>
      </c>
      <c r="T2603">
        <v>595.1657467</v>
      </c>
      <c r="U2603" t="s">
        <v>31</v>
      </c>
      <c r="V2603" t="s">
        <v>5414</v>
      </c>
      <c r="W2603" t="s">
        <v>23</v>
      </c>
    </row>
    <row r="2604" spans="1:23" x14ac:dyDescent="0.4">
      <c r="A2604">
        <v>2603</v>
      </c>
      <c r="B2604">
        <v>1</v>
      </c>
      <c r="C2604">
        <v>1</v>
      </c>
      <c r="D2604">
        <v>1</v>
      </c>
      <c r="E2604">
        <v>1</v>
      </c>
      <c r="F2604">
        <v>0.21587760847953599</v>
      </c>
      <c r="G2604">
        <v>-184.14873901752799</v>
      </c>
      <c r="H2604">
        <v>0.999999999999999</v>
      </c>
      <c r="I2604">
        <v>120.41969306287901</v>
      </c>
      <c r="J2604" t="s">
        <v>5415</v>
      </c>
      <c r="K2604" t="s">
        <v>25</v>
      </c>
      <c r="L2604" t="s">
        <v>5416</v>
      </c>
      <c r="M2604" t="s">
        <v>5417</v>
      </c>
      <c r="N2604" t="s">
        <v>5418</v>
      </c>
      <c r="O2604" t="s">
        <v>5419</v>
      </c>
      <c r="P2604">
        <v>3.40220666</v>
      </c>
      <c r="Q2604">
        <v>4807061</v>
      </c>
      <c r="R2604" t="s">
        <v>5420</v>
      </c>
      <c r="S2604">
        <v>2105346</v>
      </c>
      <c r="T2604">
        <v>339.17031900000001</v>
      </c>
      <c r="U2604" t="s">
        <v>31</v>
      </c>
      <c r="V2604" t="s">
        <v>5421</v>
      </c>
      <c r="W2604" t="s">
        <v>23</v>
      </c>
    </row>
    <row r="2605" spans="1:23" x14ac:dyDescent="0.4">
      <c r="A2605">
        <v>2604</v>
      </c>
      <c r="B2605">
        <v>1</v>
      </c>
      <c r="C2605">
        <v>1</v>
      </c>
      <c r="D2605">
        <v>1</v>
      </c>
      <c r="E2605">
        <v>1</v>
      </c>
      <c r="F2605">
        <v>0.21587760847953599</v>
      </c>
      <c r="G2605">
        <v>-184.14873901752799</v>
      </c>
      <c r="H2605" t="s">
        <v>23</v>
      </c>
      <c r="I2605">
        <v>120.41969306287901</v>
      </c>
      <c r="J2605" t="s">
        <v>5415</v>
      </c>
      <c r="K2605" t="s">
        <v>25</v>
      </c>
      <c r="L2605" t="s">
        <v>5416</v>
      </c>
      <c r="M2605" t="s">
        <v>5417</v>
      </c>
      <c r="N2605" t="s">
        <v>5418</v>
      </c>
      <c r="O2605" t="s">
        <v>5419</v>
      </c>
      <c r="P2605">
        <v>3.40220666</v>
      </c>
      <c r="Q2605">
        <v>4807061</v>
      </c>
      <c r="R2605" t="s">
        <v>5420</v>
      </c>
      <c r="S2605">
        <v>2105346</v>
      </c>
      <c r="T2605">
        <v>339.17031900000001</v>
      </c>
      <c r="U2605" t="s">
        <v>31</v>
      </c>
      <c r="V2605" t="s">
        <v>5422</v>
      </c>
      <c r="W2605" t="s">
        <v>23</v>
      </c>
    </row>
    <row r="2606" spans="1:23" x14ac:dyDescent="0.4">
      <c r="A2606">
        <v>2605</v>
      </c>
      <c r="B2606">
        <v>1</v>
      </c>
      <c r="C2606">
        <v>1</v>
      </c>
      <c r="D2606">
        <v>1</v>
      </c>
      <c r="E2606">
        <v>2</v>
      </c>
      <c r="F2606">
        <v>0.21578047197056599</v>
      </c>
      <c r="G2606">
        <v>-104.151031681303</v>
      </c>
      <c r="H2606" t="s">
        <v>23</v>
      </c>
      <c r="I2606">
        <v>35.809906433833198</v>
      </c>
      <c r="J2606" t="s">
        <v>5423</v>
      </c>
      <c r="K2606" t="s">
        <v>25</v>
      </c>
      <c r="L2606" t="s">
        <v>5424</v>
      </c>
      <c r="M2606" t="s">
        <v>5425</v>
      </c>
      <c r="N2606" t="s">
        <v>28</v>
      </c>
      <c r="O2606" t="s">
        <v>5426</v>
      </c>
      <c r="P2606">
        <v>6.5</v>
      </c>
      <c r="Q2606">
        <v>15742118</v>
      </c>
      <c r="R2606" t="s">
        <v>5427</v>
      </c>
      <c r="S2606">
        <v>3178562</v>
      </c>
      <c r="T2606">
        <v>409.20010000000002</v>
      </c>
      <c r="U2606" t="s">
        <v>31</v>
      </c>
      <c r="V2606" t="s">
        <v>5428</v>
      </c>
      <c r="W2606" t="s">
        <v>23</v>
      </c>
    </row>
    <row r="2607" spans="1:23" x14ac:dyDescent="0.4">
      <c r="A2607">
        <v>2606</v>
      </c>
      <c r="B2607">
        <v>1</v>
      </c>
      <c r="C2607">
        <v>1</v>
      </c>
      <c r="D2607">
        <v>1</v>
      </c>
      <c r="E2607">
        <v>2</v>
      </c>
      <c r="F2607">
        <v>0.21578047197056599</v>
      </c>
      <c r="G2607">
        <v>-104.151031681303</v>
      </c>
      <c r="H2607">
        <v>0.96180904522612998</v>
      </c>
      <c r="I2607">
        <v>35.809906433833198</v>
      </c>
      <c r="J2607" t="s">
        <v>5423</v>
      </c>
      <c r="K2607" t="s">
        <v>25</v>
      </c>
      <c r="L2607" t="s">
        <v>5424</v>
      </c>
      <c r="M2607" t="s">
        <v>5425</v>
      </c>
      <c r="N2607" t="s">
        <v>28</v>
      </c>
      <c r="O2607" t="s">
        <v>5426</v>
      </c>
      <c r="P2607">
        <v>6.5</v>
      </c>
      <c r="Q2607">
        <v>15742118</v>
      </c>
      <c r="R2607" t="s">
        <v>5427</v>
      </c>
      <c r="S2607">
        <v>3178562</v>
      </c>
      <c r="T2607">
        <v>409.20010000000002</v>
      </c>
      <c r="U2607" t="s">
        <v>31</v>
      </c>
      <c r="V2607" t="s">
        <v>5429</v>
      </c>
      <c r="W2607" t="s">
        <v>23</v>
      </c>
    </row>
    <row r="2608" spans="1:23" x14ac:dyDescent="0.4">
      <c r="A2608">
        <v>2607</v>
      </c>
      <c r="B2608">
        <v>1</v>
      </c>
      <c r="C2608">
        <v>1</v>
      </c>
      <c r="D2608">
        <v>1</v>
      </c>
      <c r="E2608">
        <v>1</v>
      </c>
      <c r="F2608">
        <v>0.215691821854017</v>
      </c>
      <c r="G2608">
        <v>-25.6474105697216</v>
      </c>
      <c r="H2608" t="s">
        <v>23</v>
      </c>
      <c r="I2608">
        <v>9.1205522955525193</v>
      </c>
      <c r="J2608" t="s">
        <v>1690</v>
      </c>
      <c r="K2608" t="s">
        <v>25</v>
      </c>
      <c r="L2608" t="s">
        <v>5430</v>
      </c>
      <c r="M2608" t="s">
        <v>5431</v>
      </c>
      <c r="N2608" t="s">
        <v>5432</v>
      </c>
      <c r="O2608" t="s">
        <v>5433</v>
      </c>
      <c r="P2608">
        <v>-0.60000002399999997</v>
      </c>
      <c r="Q2608" t="s">
        <v>5434</v>
      </c>
      <c r="R2608" t="s">
        <v>5435</v>
      </c>
      <c r="S2608">
        <v>8593246290</v>
      </c>
      <c r="T2608">
        <v>595.1657467</v>
      </c>
      <c r="U2608" t="s">
        <v>31</v>
      </c>
      <c r="V2608" t="s">
        <v>5436</v>
      </c>
      <c r="W2608" t="s">
        <v>23</v>
      </c>
    </row>
    <row r="2609" spans="1:23" x14ac:dyDescent="0.4">
      <c r="A2609">
        <v>2608</v>
      </c>
      <c r="B2609">
        <v>1</v>
      </c>
      <c r="C2609">
        <v>1</v>
      </c>
      <c r="D2609">
        <v>1</v>
      </c>
      <c r="E2609">
        <v>1</v>
      </c>
      <c r="F2609">
        <v>0.215691821854017</v>
      </c>
      <c r="G2609">
        <v>-25.6474105697216</v>
      </c>
      <c r="H2609">
        <v>0.999999999999999</v>
      </c>
      <c r="I2609">
        <v>9.1205522955525193</v>
      </c>
      <c r="J2609" t="s">
        <v>1690</v>
      </c>
      <c r="K2609" t="s">
        <v>25</v>
      </c>
      <c r="L2609" t="s">
        <v>5430</v>
      </c>
      <c r="M2609" t="s">
        <v>5431</v>
      </c>
      <c r="N2609" t="s">
        <v>5432</v>
      </c>
      <c r="O2609" t="s">
        <v>5433</v>
      </c>
      <c r="P2609">
        <v>-0.60000002399999997</v>
      </c>
      <c r="Q2609" t="s">
        <v>5434</v>
      </c>
      <c r="R2609" t="s">
        <v>5435</v>
      </c>
      <c r="S2609">
        <v>8593246290</v>
      </c>
      <c r="T2609">
        <v>595.1657467</v>
      </c>
      <c r="U2609" t="s">
        <v>31</v>
      </c>
      <c r="V2609" t="s">
        <v>5437</v>
      </c>
      <c r="W2609" t="s">
        <v>23</v>
      </c>
    </row>
    <row r="2610" spans="1:23" x14ac:dyDescent="0.4">
      <c r="A2610">
        <v>2609</v>
      </c>
      <c r="B2610">
        <v>1</v>
      </c>
      <c r="C2610">
        <v>1</v>
      </c>
      <c r="D2610">
        <v>1</v>
      </c>
      <c r="E2610">
        <v>1</v>
      </c>
      <c r="F2610">
        <v>0.215568632272573</v>
      </c>
      <c r="G2610">
        <v>-86.588402876428901</v>
      </c>
      <c r="H2610" t="s">
        <v>23</v>
      </c>
      <c r="I2610">
        <v>24.859622649079299</v>
      </c>
      <c r="J2610" t="s">
        <v>2355</v>
      </c>
      <c r="K2610" t="s">
        <v>25</v>
      </c>
      <c r="L2610" t="s">
        <v>2356</v>
      </c>
      <c r="M2610" t="s">
        <v>2357</v>
      </c>
      <c r="N2610" t="s">
        <v>2358</v>
      </c>
      <c r="O2610" t="s">
        <v>2359</v>
      </c>
      <c r="P2610">
        <v>2.7000000499999999</v>
      </c>
      <c r="Q2610" t="s">
        <v>2360</v>
      </c>
      <c r="R2610" t="s">
        <v>2361</v>
      </c>
      <c r="S2610">
        <v>20900222</v>
      </c>
      <c r="T2610">
        <v>287.09140000000002</v>
      </c>
      <c r="U2610" t="s">
        <v>31</v>
      </c>
      <c r="V2610" t="s">
        <v>5438</v>
      </c>
      <c r="W2610" t="s">
        <v>23</v>
      </c>
    </row>
    <row r="2611" spans="1:23" x14ac:dyDescent="0.4">
      <c r="A2611">
        <v>2610</v>
      </c>
      <c r="B2611">
        <v>1</v>
      </c>
      <c r="C2611">
        <v>1</v>
      </c>
      <c r="D2611">
        <v>1</v>
      </c>
      <c r="E2611">
        <v>1</v>
      </c>
      <c r="F2611">
        <v>0.215568632272573</v>
      </c>
      <c r="G2611">
        <v>-86.588402876428901</v>
      </c>
      <c r="H2611">
        <v>0.999999999999999</v>
      </c>
      <c r="I2611">
        <v>24.859622649079299</v>
      </c>
      <c r="J2611" t="s">
        <v>2355</v>
      </c>
      <c r="K2611" t="s">
        <v>25</v>
      </c>
      <c r="L2611" t="s">
        <v>2356</v>
      </c>
      <c r="M2611" t="s">
        <v>2357</v>
      </c>
      <c r="N2611" t="s">
        <v>2358</v>
      </c>
      <c r="O2611" t="s">
        <v>2359</v>
      </c>
      <c r="P2611">
        <v>2.7000000499999999</v>
      </c>
      <c r="Q2611" t="s">
        <v>2360</v>
      </c>
      <c r="R2611" t="s">
        <v>2361</v>
      </c>
      <c r="S2611">
        <v>20900222</v>
      </c>
      <c r="T2611">
        <v>287.09140000000002</v>
      </c>
      <c r="U2611" t="s">
        <v>31</v>
      </c>
      <c r="V2611" t="s">
        <v>5439</v>
      </c>
      <c r="W2611" t="s">
        <v>23</v>
      </c>
    </row>
    <row r="2612" spans="1:23" x14ac:dyDescent="0.4">
      <c r="A2612">
        <v>2611</v>
      </c>
      <c r="B2612">
        <v>1</v>
      </c>
      <c r="C2612">
        <v>1</v>
      </c>
      <c r="D2612">
        <v>1</v>
      </c>
      <c r="E2612">
        <v>2</v>
      </c>
      <c r="F2612">
        <v>0.215475849580572</v>
      </c>
      <c r="G2612">
        <v>-292.40128771373998</v>
      </c>
      <c r="H2612" t="s">
        <v>23</v>
      </c>
      <c r="I2612">
        <v>41.582475726145702</v>
      </c>
      <c r="J2612" t="s">
        <v>5440</v>
      </c>
      <c r="K2612" t="s">
        <v>25</v>
      </c>
      <c r="L2612" t="s">
        <v>5441</v>
      </c>
      <c r="M2612" t="s">
        <v>5442</v>
      </c>
      <c r="N2612" t="s">
        <v>5443</v>
      </c>
      <c r="O2612" t="s">
        <v>5444</v>
      </c>
      <c r="P2612">
        <v>-0.80000001200000004</v>
      </c>
      <c r="Q2612" t="s">
        <v>5445</v>
      </c>
      <c r="R2612" t="s">
        <v>5446</v>
      </c>
      <c r="S2612">
        <v>67108930</v>
      </c>
      <c r="T2612">
        <v>328.15433460000003</v>
      </c>
      <c r="U2612" t="s">
        <v>31</v>
      </c>
      <c r="V2612" t="s">
        <v>5447</v>
      </c>
      <c r="W2612" t="s">
        <v>23</v>
      </c>
    </row>
    <row r="2613" spans="1:23" x14ac:dyDescent="0.4">
      <c r="A2613">
        <v>2612</v>
      </c>
      <c r="B2613">
        <v>1</v>
      </c>
      <c r="C2613">
        <v>1</v>
      </c>
      <c r="D2613">
        <v>1</v>
      </c>
      <c r="E2613">
        <v>2</v>
      </c>
      <c r="F2613">
        <v>0.215475849580572</v>
      </c>
      <c r="G2613">
        <v>-292.40128771373998</v>
      </c>
      <c r="H2613">
        <v>0.98442211055276296</v>
      </c>
      <c r="I2613">
        <v>41.582475726145702</v>
      </c>
      <c r="J2613" t="s">
        <v>5440</v>
      </c>
      <c r="K2613" t="s">
        <v>25</v>
      </c>
      <c r="L2613" t="s">
        <v>5441</v>
      </c>
      <c r="M2613" t="s">
        <v>5442</v>
      </c>
      <c r="N2613" t="s">
        <v>5443</v>
      </c>
      <c r="O2613" t="s">
        <v>5444</v>
      </c>
      <c r="P2613">
        <v>-0.80000001200000004</v>
      </c>
      <c r="Q2613" t="s">
        <v>5445</v>
      </c>
      <c r="R2613" t="s">
        <v>5446</v>
      </c>
      <c r="S2613">
        <v>67108930</v>
      </c>
      <c r="T2613">
        <v>328.15433460000003</v>
      </c>
      <c r="U2613" t="s">
        <v>31</v>
      </c>
      <c r="V2613" t="s">
        <v>5448</v>
      </c>
      <c r="W2613" t="s">
        <v>23</v>
      </c>
    </row>
    <row r="2614" spans="1:23" x14ac:dyDescent="0.4">
      <c r="A2614">
        <v>2613</v>
      </c>
      <c r="B2614">
        <v>1</v>
      </c>
      <c r="C2614">
        <v>1</v>
      </c>
      <c r="D2614">
        <v>1</v>
      </c>
      <c r="E2614">
        <v>1</v>
      </c>
      <c r="F2614">
        <v>0.21529677611666101</v>
      </c>
      <c r="G2614">
        <v>-99.214555590752198</v>
      </c>
      <c r="H2614" t="s">
        <v>23</v>
      </c>
      <c r="I2614">
        <v>21.142620925237502</v>
      </c>
      <c r="J2614" t="s">
        <v>3916</v>
      </c>
      <c r="K2614" t="s">
        <v>25</v>
      </c>
      <c r="L2614" t="s">
        <v>5449</v>
      </c>
      <c r="M2614" t="s">
        <v>5450</v>
      </c>
      <c r="N2614" t="s">
        <v>5451</v>
      </c>
      <c r="O2614" t="s">
        <v>5452</v>
      </c>
      <c r="P2614">
        <v>1.78916264</v>
      </c>
      <c r="Q2614">
        <v>590599</v>
      </c>
      <c r="R2614" t="s">
        <v>5453</v>
      </c>
      <c r="S2614">
        <v>3186690</v>
      </c>
      <c r="T2614">
        <v>149.05970600000001</v>
      </c>
      <c r="U2614" t="s">
        <v>31</v>
      </c>
      <c r="V2614" t="s">
        <v>5454</v>
      </c>
      <c r="W2614" t="s">
        <v>23</v>
      </c>
    </row>
    <row r="2615" spans="1:23" x14ac:dyDescent="0.4">
      <c r="A2615">
        <v>2614</v>
      </c>
      <c r="B2615">
        <v>1</v>
      </c>
      <c r="C2615">
        <v>1</v>
      </c>
      <c r="D2615">
        <v>1</v>
      </c>
      <c r="E2615">
        <v>1</v>
      </c>
      <c r="F2615">
        <v>0.21529677611666101</v>
      </c>
      <c r="G2615">
        <v>-99.214555590752198</v>
      </c>
      <c r="H2615">
        <v>0.999999999999999</v>
      </c>
      <c r="I2615">
        <v>21.142620925237502</v>
      </c>
      <c r="J2615" t="s">
        <v>3916</v>
      </c>
      <c r="K2615" t="s">
        <v>25</v>
      </c>
      <c r="L2615" t="s">
        <v>5449</v>
      </c>
      <c r="M2615" t="s">
        <v>5450</v>
      </c>
      <c r="N2615" t="s">
        <v>5451</v>
      </c>
      <c r="O2615" t="s">
        <v>5452</v>
      </c>
      <c r="P2615">
        <v>1.78916264</v>
      </c>
      <c r="Q2615">
        <v>590599</v>
      </c>
      <c r="R2615" t="s">
        <v>5453</v>
      </c>
      <c r="S2615">
        <v>3186690</v>
      </c>
      <c r="T2615">
        <v>149.05970600000001</v>
      </c>
      <c r="U2615" t="s">
        <v>31</v>
      </c>
      <c r="V2615" t="s">
        <v>5455</v>
      </c>
      <c r="W2615" t="s">
        <v>23</v>
      </c>
    </row>
    <row r="2616" spans="1:23" x14ac:dyDescent="0.4">
      <c r="A2616">
        <v>2615</v>
      </c>
      <c r="B2616">
        <v>1</v>
      </c>
      <c r="C2616">
        <v>2</v>
      </c>
      <c r="D2616">
        <v>1</v>
      </c>
      <c r="E2616">
        <v>1</v>
      </c>
      <c r="F2616">
        <v>0.21524360066451101</v>
      </c>
      <c r="G2616">
        <v>-176.25968435658601</v>
      </c>
      <c r="H2616">
        <v>0.999999999999999</v>
      </c>
      <c r="I2616">
        <v>39.270404112968201</v>
      </c>
      <c r="J2616" t="s">
        <v>694</v>
      </c>
      <c r="K2616" t="s">
        <v>25</v>
      </c>
      <c r="L2616" t="s">
        <v>3291</v>
      </c>
      <c r="M2616" t="s">
        <v>3292</v>
      </c>
      <c r="N2616" t="s">
        <v>3293</v>
      </c>
      <c r="O2616" t="s">
        <v>3294</v>
      </c>
      <c r="P2616">
        <v>3.5999998999999998</v>
      </c>
      <c r="Q2616">
        <v>1272686</v>
      </c>
      <c r="R2616" t="s">
        <v>3295</v>
      </c>
      <c r="S2616">
        <v>2113538</v>
      </c>
      <c r="T2616">
        <v>369.18088369999998</v>
      </c>
      <c r="U2616" t="s">
        <v>31</v>
      </c>
      <c r="V2616" t="s">
        <v>5456</v>
      </c>
      <c r="W2616" t="s">
        <v>23</v>
      </c>
    </row>
    <row r="2617" spans="1:23" x14ac:dyDescent="0.4">
      <c r="A2617">
        <v>2616</v>
      </c>
      <c r="B2617">
        <v>1</v>
      </c>
      <c r="C2617">
        <v>2</v>
      </c>
      <c r="D2617">
        <v>1</v>
      </c>
      <c r="E2617">
        <v>1</v>
      </c>
      <c r="F2617">
        <v>0.21524360066451101</v>
      </c>
      <c r="G2617">
        <v>-176.25968435658601</v>
      </c>
      <c r="H2617" t="s">
        <v>23</v>
      </c>
      <c r="I2617">
        <v>39.270404112968201</v>
      </c>
      <c r="J2617" t="s">
        <v>694</v>
      </c>
      <c r="K2617" t="s">
        <v>25</v>
      </c>
      <c r="L2617" t="s">
        <v>3291</v>
      </c>
      <c r="M2617" t="s">
        <v>3292</v>
      </c>
      <c r="N2617" t="s">
        <v>3293</v>
      </c>
      <c r="O2617" t="s">
        <v>3294</v>
      </c>
      <c r="P2617">
        <v>3.5999998999999998</v>
      </c>
      <c r="Q2617">
        <v>1272686</v>
      </c>
      <c r="R2617" t="s">
        <v>3295</v>
      </c>
      <c r="S2617">
        <v>2113538</v>
      </c>
      <c r="T2617">
        <v>369.18088369999998</v>
      </c>
      <c r="U2617" t="s">
        <v>31</v>
      </c>
      <c r="V2617" t="s">
        <v>5457</v>
      </c>
      <c r="W2617" t="s">
        <v>23</v>
      </c>
    </row>
    <row r="2618" spans="1:23" x14ac:dyDescent="0.4">
      <c r="A2618">
        <v>2617</v>
      </c>
      <c r="B2618">
        <v>1</v>
      </c>
      <c r="C2618">
        <v>1</v>
      </c>
      <c r="D2618">
        <v>1</v>
      </c>
      <c r="E2618">
        <v>1</v>
      </c>
      <c r="F2618">
        <v>0.21496785430797</v>
      </c>
      <c r="G2618">
        <v>-228.02097589926899</v>
      </c>
      <c r="H2618" t="s">
        <v>23</v>
      </c>
      <c r="I2618">
        <v>87.814518850002301</v>
      </c>
      <c r="J2618" t="s">
        <v>865</v>
      </c>
      <c r="K2618" t="s">
        <v>25</v>
      </c>
      <c r="L2618" t="s">
        <v>866</v>
      </c>
      <c r="M2618" t="s">
        <v>867</v>
      </c>
      <c r="N2618" t="s">
        <v>868</v>
      </c>
      <c r="O2618" t="s">
        <v>869</v>
      </c>
      <c r="P2618">
        <v>2.9000001000000002</v>
      </c>
      <c r="Q2618">
        <v>78347</v>
      </c>
      <c r="R2618" t="s">
        <v>870</v>
      </c>
      <c r="S2618">
        <v>262146</v>
      </c>
      <c r="T2618">
        <v>449.10784000000001</v>
      </c>
      <c r="U2618" t="s">
        <v>31</v>
      </c>
      <c r="V2618" t="s">
        <v>5458</v>
      </c>
      <c r="W2618" t="s">
        <v>23</v>
      </c>
    </row>
    <row r="2619" spans="1:23" x14ac:dyDescent="0.4">
      <c r="A2619">
        <v>2618</v>
      </c>
      <c r="B2619">
        <v>1</v>
      </c>
      <c r="C2619">
        <v>1</v>
      </c>
      <c r="D2619">
        <v>1</v>
      </c>
      <c r="E2619">
        <v>1</v>
      </c>
      <c r="F2619">
        <v>0.21496785430797</v>
      </c>
      <c r="G2619">
        <v>-228.02097589926899</v>
      </c>
      <c r="H2619">
        <v>0.999999999999999</v>
      </c>
      <c r="I2619">
        <v>87.814518850002301</v>
      </c>
      <c r="J2619" t="s">
        <v>865</v>
      </c>
      <c r="K2619" t="s">
        <v>25</v>
      </c>
      <c r="L2619" t="s">
        <v>866</v>
      </c>
      <c r="M2619" t="s">
        <v>867</v>
      </c>
      <c r="N2619" t="s">
        <v>868</v>
      </c>
      <c r="O2619" t="s">
        <v>869</v>
      </c>
      <c r="P2619">
        <v>2.9000001000000002</v>
      </c>
      <c r="Q2619">
        <v>78347</v>
      </c>
      <c r="R2619" t="s">
        <v>870</v>
      </c>
      <c r="S2619">
        <v>262146</v>
      </c>
      <c r="T2619">
        <v>449.10784000000001</v>
      </c>
      <c r="U2619" t="s">
        <v>31</v>
      </c>
      <c r="V2619" t="s">
        <v>5459</v>
      </c>
      <c r="W2619" t="s">
        <v>23</v>
      </c>
    </row>
    <row r="2620" spans="1:23" x14ac:dyDescent="0.4">
      <c r="A2620">
        <v>2619</v>
      </c>
      <c r="B2620">
        <v>1</v>
      </c>
      <c r="C2620">
        <v>1</v>
      </c>
      <c r="D2620">
        <v>1</v>
      </c>
      <c r="E2620">
        <v>1</v>
      </c>
      <c r="F2620">
        <v>0.21495512360952901</v>
      </c>
      <c r="G2620">
        <v>-402.21131688516698</v>
      </c>
      <c r="H2620" t="s">
        <v>23</v>
      </c>
      <c r="I2620">
        <v>105.81694397533001</v>
      </c>
      <c r="J2620" t="s">
        <v>4517</v>
      </c>
      <c r="K2620" t="s">
        <v>25</v>
      </c>
      <c r="L2620" t="s">
        <v>4518</v>
      </c>
      <c r="M2620" t="s">
        <v>4519</v>
      </c>
      <c r="N2620" t="s">
        <v>4520</v>
      </c>
      <c r="O2620" t="s">
        <v>4521</v>
      </c>
      <c r="P2620">
        <v>2.2999999500000001</v>
      </c>
      <c r="Q2620" t="s">
        <v>4522</v>
      </c>
      <c r="R2620" t="s">
        <v>4523</v>
      </c>
      <c r="S2620">
        <v>262210</v>
      </c>
      <c r="T2620">
        <v>478.2224142</v>
      </c>
      <c r="U2620" t="s">
        <v>31</v>
      </c>
      <c r="V2620" t="s">
        <v>5460</v>
      </c>
      <c r="W2620" t="s">
        <v>23</v>
      </c>
    </row>
    <row r="2621" spans="1:23" x14ac:dyDescent="0.4">
      <c r="A2621">
        <v>2620</v>
      </c>
      <c r="B2621">
        <v>1</v>
      </c>
      <c r="C2621">
        <v>1</v>
      </c>
      <c r="D2621">
        <v>1</v>
      </c>
      <c r="E2621">
        <v>1</v>
      </c>
      <c r="F2621">
        <v>0.21495512360952901</v>
      </c>
      <c r="G2621">
        <v>-402.21131688516698</v>
      </c>
      <c r="H2621">
        <v>0.999999999999999</v>
      </c>
      <c r="I2621">
        <v>105.81694397533001</v>
      </c>
      <c r="J2621" t="s">
        <v>4517</v>
      </c>
      <c r="K2621" t="s">
        <v>25</v>
      </c>
      <c r="L2621" t="s">
        <v>4518</v>
      </c>
      <c r="M2621" t="s">
        <v>4519</v>
      </c>
      <c r="N2621" t="s">
        <v>4520</v>
      </c>
      <c r="O2621" t="s">
        <v>4521</v>
      </c>
      <c r="P2621">
        <v>2.2999999500000001</v>
      </c>
      <c r="Q2621" t="s">
        <v>4522</v>
      </c>
      <c r="R2621" t="s">
        <v>4523</v>
      </c>
      <c r="S2621">
        <v>262210</v>
      </c>
      <c r="T2621">
        <v>478.2224142</v>
      </c>
      <c r="U2621" t="s">
        <v>31</v>
      </c>
      <c r="V2621" t="s">
        <v>5461</v>
      </c>
      <c r="W2621" t="s">
        <v>23</v>
      </c>
    </row>
    <row r="2622" spans="1:23" x14ac:dyDescent="0.4">
      <c r="A2622">
        <v>2621</v>
      </c>
      <c r="B2622">
        <v>1</v>
      </c>
      <c r="C2622">
        <v>2</v>
      </c>
      <c r="D2622">
        <v>1</v>
      </c>
      <c r="E2622">
        <v>2</v>
      </c>
      <c r="F2622">
        <v>0.21473962605550401</v>
      </c>
      <c r="G2622">
        <v>-365.67917548459599</v>
      </c>
      <c r="H2622">
        <v>0.231155778894472</v>
      </c>
      <c r="I2622">
        <v>32.629699880628401</v>
      </c>
      <c r="J2622" t="s">
        <v>5462</v>
      </c>
      <c r="K2622" t="s">
        <v>25</v>
      </c>
      <c r="L2622" t="s">
        <v>5463</v>
      </c>
      <c r="M2622" t="s">
        <v>5464</v>
      </c>
      <c r="N2622" t="s">
        <v>5465</v>
      </c>
      <c r="O2622" t="s">
        <v>5466</v>
      </c>
      <c r="P2622">
        <v>1.5917629</v>
      </c>
      <c r="Q2622" t="s">
        <v>5467</v>
      </c>
      <c r="R2622" t="s">
        <v>5468</v>
      </c>
      <c r="S2622">
        <v>121400174</v>
      </c>
      <c r="T2622">
        <v>589.19156750000002</v>
      </c>
      <c r="U2622" t="s">
        <v>31</v>
      </c>
      <c r="V2622" t="s">
        <v>5469</v>
      </c>
      <c r="W2622" t="s">
        <v>23</v>
      </c>
    </row>
    <row r="2623" spans="1:23" x14ac:dyDescent="0.4">
      <c r="A2623">
        <v>2622</v>
      </c>
      <c r="B2623">
        <v>1</v>
      </c>
      <c r="C2623">
        <v>2</v>
      </c>
      <c r="D2623">
        <v>1</v>
      </c>
      <c r="E2623">
        <v>1</v>
      </c>
      <c r="F2623">
        <v>0.21467364824558699</v>
      </c>
      <c r="G2623">
        <v>-174.208039770044</v>
      </c>
      <c r="H2623">
        <v>0.999999999999999</v>
      </c>
      <c r="I2623">
        <v>30.6812045819985</v>
      </c>
      <c r="J2623" t="s">
        <v>990</v>
      </c>
      <c r="K2623" t="s">
        <v>25</v>
      </c>
      <c r="L2623" t="s">
        <v>991</v>
      </c>
      <c r="M2623" t="s">
        <v>992</v>
      </c>
      <c r="N2623" t="s">
        <v>993</v>
      </c>
      <c r="O2623" t="s">
        <v>994</v>
      </c>
      <c r="P2623">
        <v>1.72005439</v>
      </c>
      <c r="Q2623" t="s">
        <v>995</v>
      </c>
      <c r="R2623" t="s">
        <v>996</v>
      </c>
      <c r="S2623">
        <v>34481301886</v>
      </c>
      <c r="T2623">
        <v>459.0921879</v>
      </c>
      <c r="U2623" t="s">
        <v>31</v>
      </c>
      <c r="V2623" t="s">
        <v>5470</v>
      </c>
      <c r="W2623" t="s">
        <v>23</v>
      </c>
    </row>
    <row r="2624" spans="1:23" x14ac:dyDescent="0.4">
      <c r="A2624">
        <v>2623</v>
      </c>
      <c r="B2624">
        <v>1</v>
      </c>
      <c r="C2624">
        <v>1</v>
      </c>
      <c r="D2624">
        <v>1</v>
      </c>
      <c r="E2624">
        <v>2</v>
      </c>
      <c r="F2624">
        <v>0.214476437256096</v>
      </c>
      <c r="G2624">
        <v>-136.77729503391899</v>
      </c>
      <c r="H2624">
        <v>0.857788944723618</v>
      </c>
      <c r="I2624">
        <v>35.088983793933799</v>
      </c>
      <c r="J2624" t="s">
        <v>2628</v>
      </c>
      <c r="K2624" t="s">
        <v>25</v>
      </c>
      <c r="L2624" t="s">
        <v>2629</v>
      </c>
      <c r="M2624" t="s">
        <v>2630</v>
      </c>
      <c r="N2624" t="s">
        <v>2631</v>
      </c>
      <c r="O2624" t="s">
        <v>2632</v>
      </c>
      <c r="P2624">
        <v>5.4000000999999997</v>
      </c>
      <c r="Q2624" t="s">
        <v>2633</v>
      </c>
      <c r="R2624" t="s">
        <v>2634</v>
      </c>
      <c r="S2624">
        <v>3178582</v>
      </c>
      <c r="T2624">
        <v>767.49400409999998</v>
      </c>
      <c r="U2624" t="s">
        <v>31</v>
      </c>
      <c r="V2624" t="s">
        <v>5471</v>
      </c>
      <c r="W2624" t="s">
        <v>23</v>
      </c>
    </row>
    <row r="2625" spans="1:23" x14ac:dyDescent="0.4">
      <c r="A2625">
        <v>2624</v>
      </c>
      <c r="B2625">
        <v>1</v>
      </c>
      <c r="C2625">
        <v>1</v>
      </c>
      <c r="D2625">
        <v>1</v>
      </c>
      <c r="E2625">
        <v>2</v>
      </c>
      <c r="F2625">
        <v>0.214476437256096</v>
      </c>
      <c r="G2625">
        <v>-136.77729503391899</v>
      </c>
      <c r="H2625" t="s">
        <v>23</v>
      </c>
      <c r="I2625">
        <v>35.088983793933799</v>
      </c>
      <c r="J2625" t="s">
        <v>2628</v>
      </c>
      <c r="K2625" t="s">
        <v>25</v>
      </c>
      <c r="L2625" t="s">
        <v>2629</v>
      </c>
      <c r="M2625" t="s">
        <v>2630</v>
      </c>
      <c r="N2625" t="s">
        <v>2631</v>
      </c>
      <c r="O2625" t="s">
        <v>2632</v>
      </c>
      <c r="P2625">
        <v>5.4000000999999997</v>
      </c>
      <c r="Q2625" t="s">
        <v>2633</v>
      </c>
      <c r="R2625" t="s">
        <v>2634</v>
      </c>
      <c r="S2625">
        <v>3178582</v>
      </c>
      <c r="T2625">
        <v>767.49400409999998</v>
      </c>
      <c r="U2625" t="s">
        <v>31</v>
      </c>
      <c r="V2625" t="s">
        <v>5472</v>
      </c>
      <c r="W2625" t="s">
        <v>23</v>
      </c>
    </row>
    <row r="2626" spans="1:23" x14ac:dyDescent="0.4">
      <c r="A2626">
        <v>2625</v>
      </c>
      <c r="B2626">
        <v>1</v>
      </c>
      <c r="C2626">
        <v>1</v>
      </c>
      <c r="D2626">
        <v>1</v>
      </c>
      <c r="E2626">
        <v>1</v>
      </c>
      <c r="F2626">
        <v>0.214311557656337</v>
      </c>
      <c r="G2626">
        <v>-27.871044769110501</v>
      </c>
      <c r="H2626">
        <v>0.999999999999999</v>
      </c>
      <c r="I2626">
        <v>101.706476210505</v>
      </c>
      <c r="J2626" t="s">
        <v>1102</v>
      </c>
      <c r="K2626" t="s">
        <v>25</v>
      </c>
      <c r="L2626" t="s">
        <v>1103</v>
      </c>
      <c r="M2626" t="s">
        <v>1104</v>
      </c>
      <c r="N2626" t="s">
        <v>1105</v>
      </c>
      <c r="O2626" t="s">
        <v>1106</v>
      </c>
      <c r="P2626">
        <v>3.0999998999999998</v>
      </c>
      <c r="Q2626" t="s">
        <v>1107</v>
      </c>
      <c r="R2626" t="s">
        <v>1108</v>
      </c>
      <c r="S2626">
        <v>255847294</v>
      </c>
      <c r="T2626">
        <v>229.0859207</v>
      </c>
      <c r="U2626" t="s">
        <v>31</v>
      </c>
      <c r="V2626" t="s">
        <v>5473</v>
      </c>
      <c r="W2626" t="s">
        <v>23</v>
      </c>
    </row>
    <row r="2627" spans="1:23" x14ac:dyDescent="0.4">
      <c r="A2627">
        <v>2626</v>
      </c>
      <c r="B2627">
        <v>1</v>
      </c>
      <c r="C2627">
        <v>1</v>
      </c>
      <c r="D2627">
        <v>1</v>
      </c>
      <c r="E2627">
        <v>1</v>
      </c>
      <c r="F2627">
        <v>0.214311557656337</v>
      </c>
      <c r="G2627">
        <v>-27.871044769110501</v>
      </c>
      <c r="H2627" t="s">
        <v>23</v>
      </c>
      <c r="I2627">
        <v>101.706476210505</v>
      </c>
      <c r="J2627" t="s">
        <v>1102</v>
      </c>
      <c r="K2627" t="s">
        <v>25</v>
      </c>
      <c r="L2627" t="s">
        <v>1103</v>
      </c>
      <c r="M2627" t="s">
        <v>1104</v>
      </c>
      <c r="N2627" t="s">
        <v>1105</v>
      </c>
      <c r="O2627" t="s">
        <v>1106</v>
      </c>
      <c r="P2627">
        <v>3.0999998999999998</v>
      </c>
      <c r="Q2627" t="s">
        <v>1107</v>
      </c>
      <c r="R2627" t="s">
        <v>1108</v>
      </c>
      <c r="S2627">
        <v>255847294</v>
      </c>
      <c r="T2627">
        <v>229.0859207</v>
      </c>
      <c r="U2627" t="s">
        <v>31</v>
      </c>
      <c r="V2627" t="s">
        <v>5474</v>
      </c>
      <c r="W2627" t="s">
        <v>23</v>
      </c>
    </row>
    <row r="2628" spans="1:23" x14ac:dyDescent="0.4">
      <c r="A2628">
        <v>2627</v>
      </c>
      <c r="B2628">
        <v>1</v>
      </c>
      <c r="C2628">
        <v>1</v>
      </c>
      <c r="D2628">
        <v>1</v>
      </c>
      <c r="E2628">
        <v>1</v>
      </c>
      <c r="F2628">
        <v>0.21386971279525599</v>
      </c>
      <c r="G2628">
        <v>-112.53049143891199</v>
      </c>
      <c r="H2628">
        <v>0.999999999999999</v>
      </c>
      <c r="I2628">
        <v>48.2835706534633</v>
      </c>
      <c r="J2628" t="s">
        <v>1437</v>
      </c>
      <c r="K2628" t="s">
        <v>25</v>
      </c>
      <c r="L2628" t="s">
        <v>1438</v>
      </c>
      <c r="M2628" t="s">
        <v>1439</v>
      </c>
      <c r="N2628" t="s">
        <v>1440</v>
      </c>
      <c r="O2628" t="s">
        <v>1441</v>
      </c>
      <c r="P2628">
        <v>1.2000000500000001</v>
      </c>
      <c r="Q2628" t="s">
        <v>1442</v>
      </c>
      <c r="R2628" t="s">
        <v>1443</v>
      </c>
      <c r="S2628">
        <v>34380376446</v>
      </c>
      <c r="T2628">
        <v>433.11292329999998</v>
      </c>
      <c r="U2628" t="s">
        <v>31</v>
      </c>
      <c r="V2628" t="s">
        <v>5475</v>
      </c>
      <c r="W2628" t="s">
        <v>23</v>
      </c>
    </row>
    <row r="2629" spans="1:23" x14ac:dyDescent="0.4">
      <c r="A2629">
        <v>2628</v>
      </c>
      <c r="B2629">
        <v>1</v>
      </c>
      <c r="C2629">
        <v>1</v>
      </c>
      <c r="D2629">
        <v>1</v>
      </c>
      <c r="E2629">
        <v>1</v>
      </c>
      <c r="F2629">
        <v>0.21386971279525599</v>
      </c>
      <c r="G2629">
        <v>-112.53049143891199</v>
      </c>
      <c r="H2629" t="s">
        <v>23</v>
      </c>
      <c r="I2629">
        <v>48.2835706534633</v>
      </c>
      <c r="J2629" t="s">
        <v>1437</v>
      </c>
      <c r="K2629" t="s">
        <v>25</v>
      </c>
      <c r="L2629" t="s">
        <v>1438</v>
      </c>
      <c r="M2629" t="s">
        <v>1439</v>
      </c>
      <c r="N2629" t="s">
        <v>1440</v>
      </c>
      <c r="O2629" t="s">
        <v>1441</v>
      </c>
      <c r="P2629">
        <v>1.2000000500000001</v>
      </c>
      <c r="Q2629" t="s">
        <v>1442</v>
      </c>
      <c r="R2629" t="s">
        <v>1443</v>
      </c>
      <c r="S2629">
        <v>34380376446</v>
      </c>
      <c r="T2629">
        <v>433.11292329999998</v>
      </c>
      <c r="U2629" t="s">
        <v>31</v>
      </c>
      <c r="V2629" t="s">
        <v>5476</v>
      </c>
      <c r="W2629" t="s">
        <v>23</v>
      </c>
    </row>
    <row r="2630" spans="1:23" x14ac:dyDescent="0.4">
      <c r="A2630">
        <v>2629</v>
      </c>
      <c r="B2630">
        <v>1</v>
      </c>
      <c r="C2630">
        <v>1</v>
      </c>
      <c r="D2630">
        <v>1</v>
      </c>
      <c r="E2630">
        <v>1</v>
      </c>
      <c r="F2630">
        <v>0.21385135454343701</v>
      </c>
      <c r="G2630">
        <v>-147.85275004366301</v>
      </c>
      <c r="H2630" t="s">
        <v>23</v>
      </c>
      <c r="I2630">
        <v>92.606045143947796</v>
      </c>
      <c r="J2630" t="s">
        <v>5477</v>
      </c>
      <c r="K2630" t="s">
        <v>25</v>
      </c>
      <c r="L2630" t="s">
        <v>5478</v>
      </c>
      <c r="M2630" t="s">
        <v>5479</v>
      </c>
      <c r="N2630" t="s">
        <v>5480</v>
      </c>
      <c r="O2630" t="s">
        <v>5481</v>
      </c>
      <c r="P2630">
        <v>1.7999999499999999</v>
      </c>
      <c r="Q2630" t="s">
        <v>5482</v>
      </c>
      <c r="R2630" t="s">
        <v>5483</v>
      </c>
      <c r="S2630">
        <v>83886146</v>
      </c>
      <c r="T2630">
        <v>255.0651853</v>
      </c>
      <c r="U2630" t="s">
        <v>31</v>
      </c>
      <c r="V2630" t="s">
        <v>5484</v>
      </c>
      <c r="W2630" t="s">
        <v>23</v>
      </c>
    </row>
    <row r="2631" spans="1:23" x14ac:dyDescent="0.4">
      <c r="A2631">
        <v>2630</v>
      </c>
      <c r="B2631">
        <v>1</v>
      </c>
      <c r="C2631">
        <v>1</v>
      </c>
      <c r="D2631">
        <v>1</v>
      </c>
      <c r="E2631">
        <v>1</v>
      </c>
      <c r="F2631">
        <v>0.21385135454343701</v>
      </c>
      <c r="G2631">
        <v>-147.85275004366301</v>
      </c>
      <c r="H2631">
        <v>0.999999999999999</v>
      </c>
      <c r="I2631">
        <v>92.606045143947796</v>
      </c>
      <c r="J2631" t="s">
        <v>5477</v>
      </c>
      <c r="K2631" t="s">
        <v>25</v>
      </c>
      <c r="L2631" t="s">
        <v>5478</v>
      </c>
      <c r="M2631" t="s">
        <v>5479</v>
      </c>
      <c r="N2631" t="s">
        <v>5480</v>
      </c>
      <c r="O2631" t="s">
        <v>5481</v>
      </c>
      <c r="P2631">
        <v>1.7999999499999999</v>
      </c>
      <c r="Q2631" t="s">
        <v>5482</v>
      </c>
      <c r="R2631" t="s">
        <v>5483</v>
      </c>
      <c r="S2631">
        <v>83886146</v>
      </c>
      <c r="T2631">
        <v>255.0651853</v>
      </c>
      <c r="U2631" t="s">
        <v>31</v>
      </c>
      <c r="V2631" t="s">
        <v>5485</v>
      </c>
      <c r="W2631" t="s">
        <v>23</v>
      </c>
    </row>
    <row r="2632" spans="1:23" x14ac:dyDescent="0.4">
      <c r="A2632">
        <v>2631</v>
      </c>
      <c r="B2632">
        <v>1</v>
      </c>
      <c r="C2632">
        <v>1</v>
      </c>
      <c r="D2632">
        <v>1</v>
      </c>
      <c r="E2632">
        <v>2</v>
      </c>
      <c r="F2632">
        <v>0.21378512608043199</v>
      </c>
      <c r="G2632">
        <v>-95.311668259277099</v>
      </c>
      <c r="H2632">
        <v>0.95929648241206</v>
      </c>
      <c r="I2632">
        <v>31.608200818355598</v>
      </c>
      <c r="J2632" t="s">
        <v>1381</v>
      </c>
      <c r="K2632" t="s">
        <v>25</v>
      </c>
      <c r="L2632" t="s">
        <v>1382</v>
      </c>
      <c r="M2632" t="s">
        <v>1383</v>
      </c>
      <c r="N2632" t="s">
        <v>1384</v>
      </c>
      <c r="O2632" t="s">
        <v>1385</v>
      </c>
      <c r="P2632">
        <v>-0.69999998799999996</v>
      </c>
      <c r="Q2632" t="s">
        <v>1386</v>
      </c>
      <c r="R2632" t="s">
        <v>1387</v>
      </c>
      <c r="S2632">
        <v>8610701406</v>
      </c>
      <c r="T2632">
        <v>595.20213220000005</v>
      </c>
      <c r="U2632" t="s">
        <v>31</v>
      </c>
      <c r="V2632" t="s">
        <v>5486</v>
      </c>
      <c r="W2632" t="s">
        <v>23</v>
      </c>
    </row>
    <row r="2633" spans="1:23" x14ac:dyDescent="0.4">
      <c r="A2633">
        <v>2632</v>
      </c>
      <c r="B2633">
        <v>1</v>
      </c>
      <c r="C2633">
        <v>1</v>
      </c>
      <c r="D2633">
        <v>1</v>
      </c>
      <c r="E2633">
        <v>2</v>
      </c>
      <c r="F2633">
        <v>0.21378512608043199</v>
      </c>
      <c r="G2633">
        <v>-95.311668259277099</v>
      </c>
      <c r="H2633" t="s">
        <v>23</v>
      </c>
      <c r="I2633">
        <v>31.608200818355598</v>
      </c>
      <c r="J2633" t="s">
        <v>1381</v>
      </c>
      <c r="K2633" t="s">
        <v>25</v>
      </c>
      <c r="L2633" t="s">
        <v>1382</v>
      </c>
      <c r="M2633" t="s">
        <v>1383</v>
      </c>
      <c r="N2633" t="s">
        <v>1384</v>
      </c>
      <c r="O2633" t="s">
        <v>1385</v>
      </c>
      <c r="P2633">
        <v>-0.69999998799999996</v>
      </c>
      <c r="Q2633" t="s">
        <v>1386</v>
      </c>
      <c r="R2633" t="s">
        <v>1387</v>
      </c>
      <c r="S2633">
        <v>8610701406</v>
      </c>
      <c r="T2633">
        <v>595.20213220000005</v>
      </c>
      <c r="U2633" t="s">
        <v>31</v>
      </c>
      <c r="V2633" t="s">
        <v>5487</v>
      </c>
      <c r="W2633" t="s">
        <v>23</v>
      </c>
    </row>
    <row r="2634" spans="1:23" x14ac:dyDescent="0.4">
      <c r="A2634">
        <v>2633</v>
      </c>
      <c r="B2634">
        <v>1</v>
      </c>
      <c r="C2634">
        <v>1</v>
      </c>
      <c r="D2634">
        <v>1</v>
      </c>
      <c r="E2634">
        <v>1</v>
      </c>
      <c r="F2634">
        <v>0.21364462422743899</v>
      </c>
      <c r="G2634">
        <v>-70.669286535551905</v>
      </c>
      <c r="H2634">
        <v>0.999999999999999</v>
      </c>
      <c r="I2634">
        <v>42.625750060941797</v>
      </c>
      <c r="J2634" t="s">
        <v>2044</v>
      </c>
      <c r="K2634" t="s">
        <v>25</v>
      </c>
      <c r="L2634" t="s">
        <v>5488</v>
      </c>
      <c r="M2634" t="s">
        <v>5489</v>
      </c>
      <c r="N2634" t="s">
        <v>28</v>
      </c>
      <c r="O2634" t="s">
        <v>5490</v>
      </c>
      <c r="P2634">
        <v>-1.89999998</v>
      </c>
      <c r="Q2634">
        <v>131833382</v>
      </c>
      <c r="R2634" t="s">
        <v>5491</v>
      </c>
      <c r="S2634">
        <v>16777226</v>
      </c>
      <c r="T2634">
        <v>579.17084</v>
      </c>
      <c r="U2634" t="s">
        <v>31</v>
      </c>
      <c r="V2634" t="s">
        <v>5492</v>
      </c>
      <c r="W2634" t="s">
        <v>23</v>
      </c>
    </row>
    <row r="2635" spans="1:23" x14ac:dyDescent="0.4">
      <c r="A2635">
        <v>2634</v>
      </c>
      <c r="B2635">
        <v>1</v>
      </c>
      <c r="C2635">
        <v>1</v>
      </c>
      <c r="D2635">
        <v>1</v>
      </c>
      <c r="E2635">
        <v>1</v>
      </c>
      <c r="F2635">
        <v>0.21364462422743899</v>
      </c>
      <c r="G2635">
        <v>-70.669286535551905</v>
      </c>
      <c r="H2635" t="s">
        <v>23</v>
      </c>
      <c r="I2635">
        <v>42.625750060941797</v>
      </c>
      <c r="J2635" t="s">
        <v>2044</v>
      </c>
      <c r="K2635" t="s">
        <v>25</v>
      </c>
      <c r="L2635" t="s">
        <v>5488</v>
      </c>
      <c r="M2635" t="s">
        <v>5489</v>
      </c>
      <c r="N2635" t="s">
        <v>28</v>
      </c>
      <c r="O2635" t="s">
        <v>5490</v>
      </c>
      <c r="P2635">
        <v>-1.89999998</v>
      </c>
      <c r="Q2635">
        <v>131833382</v>
      </c>
      <c r="R2635" t="s">
        <v>5491</v>
      </c>
      <c r="S2635">
        <v>16777226</v>
      </c>
      <c r="T2635">
        <v>579.17084</v>
      </c>
      <c r="U2635" t="s">
        <v>31</v>
      </c>
      <c r="V2635" t="s">
        <v>5493</v>
      </c>
      <c r="W2635" t="s">
        <v>23</v>
      </c>
    </row>
    <row r="2636" spans="1:23" x14ac:dyDescent="0.4">
      <c r="A2636">
        <v>2635</v>
      </c>
      <c r="B2636">
        <v>1</v>
      </c>
      <c r="C2636">
        <v>2</v>
      </c>
      <c r="D2636">
        <v>1</v>
      </c>
      <c r="E2636">
        <v>1</v>
      </c>
      <c r="F2636">
        <v>0.213535573714563</v>
      </c>
      <c r="G2636">
        <v>-140.852372595708</v>
      </c>
      <c r="H2636" t="s">
        <v>23</v>
      </c>
      <c r="I2636">
        <v>43.5835898048392</v>
      </c>
      <c r="J2636" t="s">
        <v>884</v>
      </c>
      <c r="K2636" t="s">
        <v>25</v>
      </c>
      <c r="L2636" t="s">
        <v>3694</v>
      </c>
      <c r="M2636" t="s">
        <v>3695</v>
      </c>
      <c r="N2636" t="s">
        <v>3696</v>
      </c>
      <c r="O2636" t="s">
        <v>3697</v>
      </c>
      <c r="P2636">
        <v>2.7000000499999999</v>
      </c>
      <c r="Q2636" t="s">
        <v>3698</v>
      </c>
      <c r="R2636" t="s">
        <v>3699</v>
      </c>
      <c r="S2636">
        <v>2129986</v>
      </c>
      <c r="T2636">
        <v>367.20161919999998</v>
      </c>
      <c r="U2636" t="s">
        <v>31</v>
      </c>
      <c r="V2636" t="s">
        <v>5494</v>
      </c>
      <c r="W2636" t="s">
        <v>23</v>
      </c>
    </row>
    <row r="2637" spans="1:23" x14ac:dyDescent="0.4">
      <c r="A2637">
        <v>2636</v>
      </c>
      <c r="B2637">
        <v>1</v>
      </c>
      <c r="C2637">
        <v>2</v>
      </c>
      <c r="D2637">
        <v>1</v>
      </c>
      <c r="E2637">
        <v>1</v>
      </c>
      <c r="F2637">
        <v>0.213535573714563</v>
      </c>
      <c r="G2637">
        <v>-140.852372595708</v>
      </c>
      <c r="H2637">
        <v>0.999999999999999</v>
      </c>
      <c r="I2637">
        <v>43.5835898048392</v>
      </c>
      <c r="J2637" t="s">
        <v>884</v>
      </c>
      <c r="K2637" t="s">
        <v>25</v>
      </c>
      <c r="L2637" t="s">
        <v>3694</v>
      </c>
      <c r="M2637" t="s">
        <v>3695</v>
      </c>
      <c r="N2637" t="s">
        <v>3696</v>
      </c>
      <c r="O2637" t="s">
        <v>3697</v>
      </c>
      <c r="P2637">
        <v>2.7000000499999999</v>
      </c>
      <c r="Q2637" t="s">
        <v>3698</v>
      </c>
      <c r="R2637" t="s">
        <v>3699</v>
      </c>
      <c r="S2637">
        <v>2129986</v>
      </c>
      <c r="T2637">
        <v>367.20161919999998</v>
      </c>
      <c r="U2637" t="s">
        <v>31</v>
      </c>
      <c r="V2637" t="s">
        <v>5495</v>
      </c>
      <c r="W2637" t="s">
        <v>23</v>
      </c>
    </row>
    <row r="2638" spans="1:23" x14ac:dyDescent="0.4">
      <c r="A2638">
        <v>2637</v>
      </c>
      <c r="B2638">
        <v>1</v>
      </c>
      <c r="C2638">
        <v>2</v>
      </c>
      <c r="D2638">
        <v>1</v>
      </c>
      <c r="E2638">
        <v>2</v>
      </c>
      <c r="F2638">
        <v>0.21349503803043399</v>
      </c>
      <c r="G2638">
        <v>-189.27346915419801</v>
      </c>
      <c r="H2638">
        <v>0.97085427135678404</v>
      </c>
      <c r="I2638">
        <v>41.437136400827399</v>
      </c>
      <c r="J2638" t="s">
        <v>2580</v>
      </c>
      <c r="K2638" t="s">
        <v>25</v>
      </c>
      <c r="L2638" t="s">
        <v>5496</v>
      </c>
      <c r="M2638" t="s">
        <v>5497</v>
      </c>
      <c r="N2638" t="s">
        <v>28</v>
      </c>
      <c r="O2638" t="s">
        <v>5498</v>
      </c>
      <c r="P2638">
        <v>1.60000002</v>
      </c>
      <c r="Q2638">
        <v>46211014</v>
      </c>
      <c r="R2638" t="s">
        <v>5499</v>
      </c>
      <c r="S2638">
        <v>3178566</v>
      </c>
      <c r="T2638">
        <v>781.47326869999995</v>
      </c>
      <c r="U2638" t="s">
        <v>31</v>
      </c>
      <c r="V2638" t="s">
        <v>5500</v>
      </c>
      <c r="W2638" t="s">
        <v>23</v>
      </c>
    </row>
    <row r="2639" spans="1:23" x14ac:dyDescent="0.4">
      <c r="A2639">
        <v>2638</v>
      </c>
      <c r="B2639">
        <v>1</v>
      </c>
      <c r="C2639">
        <v>1</v>
      </c>
      <c r="D2639">
        <v>1</v>
      </c>
      <c r="E2639">
        <v>1</v>
      </c>
      <c r="F2639">
        <v>0.21346429074946599</v>
      </c>
      <c r="G2639">
        <v>-233.829803018039</v>
      </c>
      <c r="H2639" t="s">
        <v>23</v>
      </c>
      <c r="I2639">
        <v>76.484837525253198</v>
      </c>
      <c r="J2639" t="s">
        <v>299</v>
      </c>
      <c r="K2639" t="s">
        <v>25</v>
      </c>
      <c r="L2639" t="s">
        <v>300</v>
      </c>
      <c r="M2639" t="s">
        <v>301</v>
      </c>
      <c r="N2639" t="s">
        <v>302</v>
      </c>
      <c r="O2639" t="s">
        <v>303</v>
      </c>
      <c r="P2639">
        <v>2.1772727999999999</v>
      </c>
      <c r="Q2639" t="s">
        <v>304</v>
      </c>
      <c r="R2639" t="s">
        <v>305</v>
      </c>
      <c r="S2639">
        <v>8593137746</v>
      </c>
      <c r="T2639">
        <v>278.13868450000001</v>
      </c>
      <c r="U2639" t="s">
        <v>31</v>
      </c>
      <c r="V2639" t="s">
        <v>5501</v>
      </c>
      <c r="W2639" t="s">
        <v>23</v>
      </c>
    </row>
    <row r="2640" spans="1:23" x14ac:dyDescent="0.4">
      <c r="A2640">
        <v>2639</v>
      </c>
      <c r="B2640">
        <v>1</v>
      </c>
      <c r="C2640">
        <v>1</v>
      </c>
      <c r="D2640">
        <v>1</v>
      </c>
      <c r="E2640">
        <v>1</v>
      </c>
      <c r="F2640">
        <v>0.21346429074946599</v>
      </c>
      <c r="G2640">
        <v>-233.829803018039</v>
      </c>
      <c r="H2640">
        <v>0.999999999999999</v>
      </c>
      <c r="I2640">
        <v>76.484837525253198</v>
      </c>
      <c r="J2640" t="s">
        <v>299</v>
      </c>
      <c r="K2640" t="s">
        <v>25</v>
      </c>
      <c r="L2640" t="s">
        <v>300</v>
      </c>
      <c r="M2640" t="s">
        <v>301</v>
      </c>
      <c r="N2640" t="s">
        <v>302</v>
      </c>
      <c r="O2640" t="s">
        <v>303</v>
      </c>
      <c r="P2640">
        <v>2.1772727999999999</v>
      </c>
      <c r="Q2640" t="s">
        <v>304</v>
      </c>
      <c r="R2640" t="s">
        <v>305</v>
      </c>
      <c r="S2640">
        <v>8593137746</v>
      </c>
      <c r="T2640">
        <v>278.13868450000001</v>
      </c>
      <c r="U2640" t="s">
        <v>31</v>
      </c>
      <c r="V2640" t="s">
        <v>5502</v>
      </c>
      <c r="W2640" t="s">
        <v>23</v>
      </c>
    </row>
    <row r="2641" spans="1:23" x14ac:dyDescent="0.4">
      <c r="A2641">
        <v>2640</v>
      </c>
      <c r="B2641">
        <v>1</v>
      </c>
      <c r="C2641">
        <v>1</v>
      </c>
      <c r="D2641">
        <v>1</v>
      </c>
      <c r="E2641">
        <v>1</v>
      </c>
      <c r="F2641">
        <v>0.21341573012276599</v>
      </c>
      <c r="G2641">
        <v>-25.341092941845702</v>
      </c>
      <c r="H2641">
        <v>0.999999999999999</v>
      </c>
      <c r="I2641">
        <v>8.0464893204355405</v>
      </c>
      <c r="J2641" t="s">
        <v>1690</v>
      </c>
      <c r="K2641" t="s">
        <v>25</v>
      </c>
      <c r="L2641" t="s">
        <v>1691</v>
      </c>
      <c r="M2641" t="s">
        <v>1692</v>
      </c>
      <c r="N2641" t="s">
        <v>1693</v>
      </c>
      <c r="O2641" t="s">
        <v>1694</v>
      </c>
      <c r="P2641">
        <v>-0.89999997600000003</v>
      </c>
      <c r="Q2641" t="s">
        <v>1695</v>
      </c>
      <c r="R2641" t="s">
        <v>1696</v>
      </c>
      <c r="S2641">
        <v>8677533822</v>
      </c>
      <c r="T2641">
        <v>595.1657467</v>
      </c>
      <c r="U2641" t="s">
        <v>31</v>
      </c>
      <c r="V2641" t="s">
        <v>5503</v>
      </c>
      <c r="W2641" t="s">
        <v>23</v>
      </c>
    </row>
    <row r="2642" spans="1:23" x14ac:dyDescent="0.4">
      <c r="A2642">
        <v>2641</v>
      </c>
      <c r="B2642">
        <v>1</v>
      </c>
      <c r="C2642">
        <v>1</v>
      </c>
      <c r="D2642">
        <v>1</v>
      </c>
      <c r="E2642">
        <v>1</v>
      </c>
      <c r="F2642">
        <v>0.21341573012276599</v>
      </c>
      <c r="G2642">
        <v>-25.341092941845702</v>
      </c>
      <c r="H2642" t="s">
        <v>23</v>
      </c>
      <c r="I2642">
        <v>8.0464893204355405</v>
      </c>
      <c r="J2642" t="s">
        <v>1690</v>
      </c>
      <c r="K2642" t="s">
        <v>25</v>
      </c>
      <c r="L2642" t="s">
        <v>1691</v>
      </c>
      <c r="M2642" t="s">
        <v>1692</v>
      </c>
      <c r="N2642" t="s">
        <v>1693</v>
      </c>
      <c r="O2642" t="s">
        <v>1694</v>
      </c>
      <c r="P2642">
        <v>-0.89999997600000003</v>
      </c>
      <c r="Q2642" t="s">
        <v>1695</v>
      </c>
      <c r="R2642" t="s">
        <v>1696</v>
      </c>
      <c r="S2642">
        <v>8677533822</v>
      </c>
      <c r="T2642">
        <v>595.1657467</v>
      </c>
      <c r="U2642" t="s">
        <v>31</v>
      </c>
      <c r="V2642" t="s">
        <v>5504</v>
      </c>
      <c r="W2642" t="s">
        <v>23</v>
      </c>
    </row>
    <row r="2643" spans="1:23" x14ac:dyDescent="0.4">
      <c r="A2643">
        <v>2642</v>
      </c>
      <c r="B2643">
        <v>1</v>
      </c>
      <c r="C2643">
        <v>1</v>
      </c>
      <c r="D2643">
        <v>1</v>
      </c>
      <c r="E2643">
        <v>1</v>
      </c>
      <c r="F2643">
        <v>0.21313761445298601</v>
      </c>
      <c r="G2643">
        <v>-351.56450702601097</v>
      </c>
      <c r="H2643">
        <v>0.999999999999999</v>
      </c>
      <c r="I2643">
        <v>68.796064613683001</v>
      </c>
      <c r="J2643" t="s">
        <v>865</v>
      </c>
      <c r="K2643" t="s">
        <v>25</v>
      </c>
      <c r="L2643" t="s">
        <v>866</v>
      </c>
      <c r="M2643" t="s">
        <v>867</v>
      </c>
      <c r="N2643" t="s">
        <v>868</v>
      </c>
      <c r="O2643" t="s">
        <v>869</v>
      </c>
      <c r="P2643">
        <v>2.9000001000000002</v>
      </c>
      <c r="Q2643">
        <v>78347</v>
      </c>
      <c r="R2643" t="s">
        <v>870</v>
      </c>
      <c r="S2643">
        <v>262146</v>
      </c>
      <c r="T2643">
        <v>449.10783789999999</v>
      </c>
      <c r="U2643" t="s">
        <v>31</v>
      </c>
      <c r="V2643" t="s">
        <v>5505</v>
      </c>
      <c r="W2643" t="s">
        <v>23</v>
      </c>
    </row>
    <row r="2644" spans="1:23" x14ac:dyDescent="0.4">
      <c r="A2644">
        <v>2643</v>
      </c>
      <c r="B2644">
        <v>1</v>
      </c>
      <c r="C2644">
        <v>1</v>
      </c>
      <c r="D2644">
        <v>1</v>
      </c>
      <c r="E2644">
        <v>1</v>
      </c>
      <c r="F2644">
        <v>0.21313761445298601</v>
      </c>
      <c r="G2644">
        <v>-351.56450702601097</v>
      </c>
      <c r="H2644" t="s">
        <v>23</v>
      </c>
      <c r="I2644">
        <v>68.796064613683001</v>
      </c>
      <c r="J2644" t="s">
        <v>865</v>
      </c>
      <c r="K2644" t="s">
        <v>25</v>
      </c>
      <c r="L2644" t="s">
        <v>866</v>
      </c>
      <c r="M2644" t="s">
        <v>867</v>
      </c>
      <c r="N2644" t="s">
        <v>868</v>
      </c>
      <c r="O2644" t="s">
        <v>869</v>
      </c>
      <c r="P2644">
        <v>2.9000001000000002</v>
      </c>
      <c r="Q2644">
        <v>78347</v>
      </c>
      <c r="R2644" t="s">
        <v>870</v>
      </c>
      <c r="S2644">
        <v>262146</v>
      </c>
      <c r="T2644">
        <v>449.10783789999999</v>
      </c>
      <c r="U2644" t="s">
        <v>31</v>
      </c>
      <c r="V2644" t="s">
        <v>5506</v>
      </c>
      <c r="W2644" t="s">
        <v>23</v>
      </c>
    </row>
    <row r="2645" spans="1:23" x14ac:dyDescent="0.4">
      <c r="A2645">
        <v>2644</v>
      </c>
      <c r="B2645">
        <v>1</v>
      </c>
      <c r="C2645">
        <v>1</v>
      </c>
      <c r="D2645">
        <v>1</v>
      </c>
      <c r="E2645">
        <v>1</v>
      </c>
      <c r="F2645">
        <v>0.21313076239461101</v>
      </c>
      <c r="G2645">
        <v>-127.56069572866799</v>
      </c>
      <c r="H2645">
        <v>0.999999999999999</v>
      </c>
      <c r="I2645">
        <v>55.520919570500702</v>
      </c>
      <c r="J2645" t="s">
        <v>4449</v>
      </c>
      <c r="K2645" t="s">
        <v>25</v>
      </c>
      <c r="L2645" t="s">
        <v>5507</v>
      </c>
      <c r="M2645" t="s">
        <v>5508</v>
      </c>
      <c r="N2645" t="s">
        <v>5509</v>
      </c>
      <c r="O2645" t="s">
        <v>5510</v>
      </c>
      <c r="P2645">
        <v>3.2000000499999999</v>
      </c>
      <c r="Q2645">
        <v>1319811</v>
      </c>
      <c r="R2645" t="s">
        <v>5511</v>
      </c>
      <c r="S2645">
        <v>3153922</v>
      </c>
      <c r="T2645">
        <v>355.11761480000001</v>
      </c>
      <c r="U2645" t="s">
        <v>31</v>
      </c>
      <c r="V2645" t="s">
        <v>5512</v>
      </c>
      <c r="W2645" t="s">
        <v>23</v>
      </c>
    </row>
    <row r="2646" spans="1:23" x14ac:dyDescent="0.4">
      <c r="A2646">
        <v>2645</v>
      </c>
      <c r="B2646">
        <v>1</v>
      </c>
      <c r="C2646">
        <v>1</v>
      </c>
      <c r="D2646">
        <v>1</v>
      </c>
      <c r="E2646">
        <v>1</v>
      </c>
      <c r="F2646">
        <v>0.21313076239461101</v>
      </c>
      <c r="G2646">
        <v>-127.56069572866799</v>
      </c>
      <c r="H2646" t="s">
        <v>23</v>
      </c>
      <c r="I2646">
        <v>55.520919570500702</v>
      </c>
      <c r="J2646" t="s">
        <v>4449</v>
      </c>
      <c r="K2646" t="s">
        <v>25</v>
      </c>
      <c r="L2646" t="s">
        <v>5507</v>
      </c>
      <c r="M2646" t="s">
        <v>5508</v>
      </c>
      <c r="N2646" t="s">
        <v>5509</v>
      </c>
      <c r="O2646" t="s">
        <v>5510</v>
      </c>
      <c r="P2646">
        <v>3.2000000499999999</v>
      </c>
      <c r="Q2646">
        <v>1319811</v>
      </c>
      <c r="R2646" t="s">
        <v>5511</v>
      </c>
      <c r="S2646">
        <v>3153922</v>
      </c>
      <c r="T2646">
        <v>355.11761480000001</v>
      </c>
      <c r="U2646" t="s">
        <v>31</v>
      </c>
      <c r="V2646" t="s">
        <v>5513</v>
      </c>
      <c r="W2646" t="s">
        <v>23</v>
      </c>
    </row>
    <row r="2647" spans="1:23" x14ac:dyDescent="0.4">
      <c r="A2647">
        <v>2646</v>
      </c>
      <c r="B2647">
        <v>1</v>
      </c>
      <c r="C2647">
        <v>1</v>
      </c>
      <c r="D2647">
        <v>1</v>
      </c>
      <c r="E2647">
        <v>1</v>
      </c>
      <c r="F2647">
        <v>0.21303717738626299</v>
      </c>
      <c r="G2647">
        <v>-58.676089854750401</v>
      </c>
      <c r="H2647" t="s">
        <v>23</v>
      </c>
      <c r="I2647">
        <v>27.890421545651702</v>
      </c>
      <c r="J2647" t="s">
        <v>3087</v>
      </c>
      <c r="K2647" t="s">
        <v>25</v>
      </c>
      <c r="L2647" t="s">
        <v>4062</v>
      </c>
      <c r="M2647" t="s">
        <v>4063</v>
      </c>
      <c r="N2647" t="s">
        <v>4064</v>
      </c>
      <c r="O2647" t="s">
        <v>4065</v>
      </c>
      <c r="P2647">
        <v>2.7090218099999999</v>
      </c>
      <c r="Q2647" t="s">
        <v>4066</v>
      </c>
      <c r="R2647" t="s">
        <v>4067</v>
      </c>
      <c r="S2647">
        <v>70803810</v>
      </c>
      <c r="T2647">
        <v>241.0859207</v>
      </c>
      <c r="U2647" t="s">
        <v>31</v>
      </c>
      <c r="V2647" t="s">
        <v>5514</v>
      </c>
      <c r="W2647" t="s">
        <v>23</v>
      </c>
    </row>
    <row r="2648" spans="1:23" x14ac:dyDescent="0.4">
      <c r="A2648">
        <v>2647</v>
      </c>
      <c r="B2648">
        <v>1</v>
      </c>
      <c r="C2648">
        <v>1</v>
      </c>
      <c r="D2648">
        <v>1</v>
      </c>
      <c r="E2648">
        <v>1</v>
      </c>
      <c r="F2648">
        <v>0.21303717738626299</v>
      </c>
      <c r="G2648">
        <v>-58.676089854750401</v>
      </c>
      <c r="H2648">
        <v>0.999999999999999</v>
      </c>
      <c r="I2648">
        <v>27.890421545651702</v>
      </c>
      <c r="J2648" t="s">
        <v>3087</v>
      </c>
      <c r="K2648" t="s">
        <v>25</v>
      </c>
      <c r="L2648" t="s">
        <v>4062</v>
      </c>
      <c r="M2648" t="s">
        <v>4063</v>
      </c>
      <c r="N2648" t="s">
        <v>4064</v>
      </c>
      <c r="O2648" t="s">
        <v>4065</v>
      </c>
      <c r="P2648">
        <v>2.7090218099999999</v>
      </c>
      <c r="Q2648" t="s">
        <v>4066</v>
      </c>
      <c r="R2648" t="s">
        <v>4067</v>
      </c>
      <c r="S2648">
        <v>70803810</v>
      </c>
      <c r="T2648">
        <v>241.0859207</v>
      </c>
      <c r="U2648" t="s">
        <v>31</v>
      </c>
      <c r="V2648" t="s">
        <v>5515</v>
      </c>
      <c r="W2648" t="s">
        <v>23</v>
      </c>
    </row>
    <row r="2649" spans="1:23" x14ac:dyDescent="0.4">
      <c r="A2649">
        <v>2648</v>
      </c>
      <c r="B2649">
        <v>1</v>
      </c>
      <c r="C2649">
        <v>1</v>
      </c>
      <c r="D2649">
        <v>1</v>
      </c>
      <c r="E2649">
        <v>1</v>
      </c>
      <c r="F2649">
        <v>0.212934176346255</v>
      </c>
      <c r="G2649">
        <v>-177.059663872968</v>
      </c>
      <c r="H2649">
        <v>0.991959798994974</v>
      </c>
      <c r="I2649">
        <v>65.270835011662001</v>
      </c>
      <c r="J2649" t="s">
        <v>2580</v>
      </c>
      <c r="K2649" t="s">
        <v>25</v>
      </c>
      <c r="L2649" t="s">
        <v>5516</v>
      </c>
      <c r="M2649" t="s">
        <v>5517</v>
      </c>
      <c r="N2649" t="s">
        <v>28</v>
      </c>
      <c r="O2649" t="s">
        <v>5518</v>
      </c>
      <c r="P2649">
        <v>3.5</v>
      </c>
      <c r="Q2649" t="s">
        <v>5519</v>
      </c>
      <c r="R2649" t="s">
        <v>5520</v>
      </c>
      <c r="S2649">
        <v>19955722</v>
      </c>
      <c r="T2649">
        <v>781.47326869999995</v>
      </c>
      <c r="U2649" t="s">
        <v>31</v>
      </c>
      <c r="V2649" t="s">
        <v>5521</v>
      </c>
      <c r="W2649" t="s">
        <v>23</v>
      </c>
    </row>
    <row r="2650" spans="1:23" x14ac:dyDescent="0.4">
      <c r="A2650">
        <v>2649</v>
      </c>
      <c r="B2650">
        <v>1</v>
      </c>
      <c r="C2650">
        <v>1</v>
      </c>
      <c r="D2650">
        <v>1</v>
      </c>
      <c r="E2650">
        <v>1</v>
      </c>
      <c r="F2650">
        <v>0.212934176346255</v>
      </c>
      <c r="G2650">
        <v>-177.059663872968</v>
      </c>
      <c r="H2650" t="s">
        <v>23</v>
      </c>
      <c r="I2650">
        <v>65.270835011662001</v>
      </c>
      <c r="J2650" t="s">
        <v>2580</v>
      </c>
      <c r="K2650" t="s">
        <v>25</v>
      </c>
      <c r="L2650" t="s">
        <v>5516</v>
      </c>
      <c r="M2650" t="s">
        <v>5517</v>
      </c>
      <c r="N2650" t="s">
        <v>28</v>
      </c>
      <c r="O2650" t="s">
        <v>5518</v>
      </c>
      <c r="P2650">
        <v>3.5</v>
      </c>
      <c r="Q2650" t="s">
        <v>5519</v>
      </c>
      <c r="R2650" t="s">
        <v>5520</v>
      </c>
      <c r="S2650">
        <v>19955722</v>
      </c>
      <c r="T2650">
        <v>781.47326869999995</v>
      </c>
      <c r="U2650" t="s">
        <v>31</v>
      </c>
      <c r="V2650" t="s">
        <v>5522</v>
      </c>
      <c r="W2650" t="s">
        <v>23</v>
      </c>
    </row>
    <row r="2651" spans="1:23" x14ac:dyDescent="0.4">
      <c r="A2651">
        <v>2650</v>
      </c>
      <c r="B2651">
        <v>1</v>
      </c>
      <c r="C2651">
        <v>1</v>
      </c>
      <c r="D2651">
        <v>1</v>
      </c>
      <c r="E2651">
        <v>1</v>
      </c>
      <c r="F2651">
        <v>0.21289285937578001</v>
      </c>
      <c r="G2651">
        <v>-79.844929441630299</v>
      </c>
      <c r="H2651">
        <v>0.999999999999999</v>
      </c>
      <c r="I2651">
        <v>18.585817379078499</v>
      </c>
      <c r="J2651" t="s">
        <v>4863</v>
      </c>
      <c r="K2651" t="s">
        <v>25</v>
      </c>
      <c r="L2651" t="s">
        <v>5523</v>
      </c>
      <c r="M2651" t="s">
        <v>5524</v>
      </c>
      <c r="N2651" t="s">
        <v>5525</v>
      </c>
      <c r="O2651" t="s">
        <v>5526</v>
      </c>
      <c r="P2651">
        <v>1.8026983700000001</v>
      </c>
      <c r="Q2651" t="s">
        <v>5527</v>
      </c>
      <c r="R2651" t="s">
        <v>5528</v>
      </c>
      <c r="S2651">
        <v>25857679450</v>
      </c>
      <c r="T2651">
        <v>179.07027059999999</v>
      </c>
      <c r="U2651" t="s">
        <v>31</v>
      </c>
      <c r="V2651" t="s">
        <v>5529</v>
      </c>
      <c r="W2651" t="s">
        <v>23</v>
      </c>
    </row>
    <row r="2652" spans="1:23" x14ac:dyDescent="0.4">
      <c r="A2652">
        <v>2651</v>
      </c>
      <c r="B2652">
        <v>1</v>
      </c>
      <c r="C2652">
        <v>1</v>
      </c>
      <c r="D2652">
        <v>1</v>
      </c>
      <c r="E2652">
        <v>1</v>
      </c>
      <c r="F2652">
        <v>0.21289285937578001</v>
      </c>
      <c r="G2652">
        <v>-79.844929441630299</v>
      </c>
      <c r="H2652" t="s">
        <v>23</v>
      </c>
      <c r="I2652">
        <v>18.585817379078499</v>
      </c>
      <c r="J2652" t="s">
        <v>4863</v>
      </c>
      <c r="K2652" t="s">
        <v>25</v>
      </c>
      <c r="L2652" t="s">
        <v>5523</v>
      </c>
      <c r="M2652" t="s">
        <v>5524</v>
      </c>
      <c r="N2652" t="s">
        <v>5525</v>
      </c>
      <c r="O2652" t="s">
        <v>5526</v>
      </c>
      <c r="P2652">
        <v>1.8026983700000001</v>
      </c>
      <c r="Q2652" t="s">
        <v>5527</v>
      </c>
      <c r="R2652" t="s">
        <v>5528</v>
      </c>
      <c r="S2652">
        <v>25857679450</v>
      </c>
      <c r="T2652">
        <v>179.07027059999999</v>
      </c>
      <c r="U2652" t="s">
        <v>31</v>
      </c>
      <c r="V2652" t="s">
        <v>5530</v>
      </c>
      <c r="W2652" t="s">
        <v>23</v>
      </c>
    </row>
    <row r="2653" spans="1:23" x14ac:dyDescent="0.4">
      <c r="A2653">
        <v>2652</v>
      </c>
      <c r="B2653">
        <v>1</v>
      </c>
      <c r="C2653">
        <v>2</v>
      </c>
      <c r="D2653">
        <v>1</v>
      </c>
      <c r="E2653">
        <v>2</v>
      </c>
      <c r="F2653">
        <v>0.21285295378941901</v>
      </c>
      <c r="G2653">
        <v>-80.605051950941501</v>
      </c>
      <c r="H2653">
        <v>0.74924623115577804</v>
      </c>
      <c r="I2653">
        <v>7.54924811896257</v>
      </c>
      <c r="J2653" t="s">
        <v>1532</v>
      </c>
      <c r="K2653" t="s">
        <v>25</v>
      </c>
      <c r="L2653" t="s">
        <v>5531</v>
      </c>
      <c r="M2653" t="s">
        <v>5532</v>
      </c>
      <c r="N2653" t="s">
        <v>5533</v>
      </c>
      <c r="O2653" t="s">
        <v>5534</v>
      </c>
      <c r="P2653">
        <v>0.69999998799999996</v>
      </c>
      <c r="Q2653" t="s">
        <v>5535</v>
      </c>
      <c r="R2653" t="s">
        <v>5536</v>
      </c>
      <c r="S2653">
        <v>18874394</v>
      </c>
      <c r="T2653">
        <v>757.19970000000001</v>
      </c>
      <c r="U2653" t="s">
        <v>31</v>
      </c>
      <c r="V2653" t="s">
        <v>5537</v>
      </c>
      <c r="W2653" t="s">
        <v>23</v>
      </c>
    </row>
    <row r="2654" spans="1:23" x14ac:dyDescent="0.4">
      <c r="A2654">
        <v>2653</v>
      </c>
      <c r="B2654">
        <v>1</v>
      </c>
      <c r="C2654">
        <v>1</v>
      </c>
      <c r="D2654">
        <v>1</v>
      </c>
      <c r="E2654">
        <v>2</v>
      </c>
      <c r="F2654">
        <v>0.212821922079203</v>
      </c>
      <c r="G2654">
        <v>-514.71244383507599</v>
      </c>
      <c r="H2654">
        <v>0.75226130653266299</v>
      </c>
      <c r="I2654">
        <v>21.272859981757399</v>
      </c>
      <c r="J2654" t="s">
        <v>5538</v>
      </c>
      <c r="K2654" t="s">
        <v>25</v>
      </c>
      <c r="L2654" t="s">
        <v>5539</v>
      </c>
      <c r="M2654" t="s">
        <v>5540</v>
      </c>
      <c r="N2654" t="s">
        <v>5541</v>
      </c>
      <c r="O2654" t="s">
        <v>5542</v>
      </c>
      <c r="P2654">
        <v>2.7999999500000001</v>
      </c>
      <c r="Q2654" t="s">
        <v>5543</v>
      </c>
      <c r="R2654" t="s">
        <v>5544</v>
      </c>
      <c r="S2654">
        <v>70</v>
      </c>
      <c r="T2654">
        <v>503.11829999999998</v>
      </c>
      <c r="U2654" t="s">
        <v>31</v>
      </c>
      <c r="V2654" t="s">
        <v>5545</v>
      </c>
      <c r="W2654" t="s">
        <v>23</v>
      </c>
    </row>
    <row r="2655" spans="1:23" x14ac:dyDescent="0.4">
      <c r="A2655">
        <v>2654</v>
      </c>
      <c r="B2655">
        <v>1</v>
      </c>
      <c r="C2655">
        <v>1</v>
      </c>
      <c r="D2655">
        <v>1</v>
      </c>
      <c r="E2655">
        <v>2</v>
      </c>
      <c r="F2655">
        <v>0.212821922079203</v>
      </c>
      <c r="G2655">
        <v>-514.71244383507599</v>
      </c>
      <c r="H2655" t="s">
        <v>23</v>
      </c>
      <c r="I2655">
        <v>21.272859981757399</v>
      </c>
      <c r="J2655" t="s">
        <v>5538</v>
      </c>
      <c r="K2655" t="s">
        <v>25</v>
      </c>
      <c r="L2655" t="s">
        <v>5539</v>
      </c>
      <c r="M2655" t="s">
        <v>5540</v>
      </c>
      <c r="N2655" t="s">
        <v>5541</v>
      </c>
      <c r="O2655" t="s">
        <v>5542</v>
      </c>
      <c r="P2655">
        <v>2.7999999500000001</v>
      </c>
      <c r="Q2655" t="s">
        <v>5543</v>
      </c>
      <c r="R2655" t="s">
        <v>5544</v>
      </c>
      <c r="S2655">
        <v>70</v>
      </c>
      <c r="T2655">
        <v>503.11829999999998</v>
      </c>
      <c r="U2655" t="s">
        <v>31</v>
      </c>
      <c r="V2655" t="s">
        <v>5546</v>
      </c>
      <c r="W2655" t="s">
        <v>23</v>
      </c>
    </row>
    <row r="2656" spans="1:23" x14ac:dyDescent="0.4">
      <c r="A2656">
        <v>2655</v>
      </c>
      <c r="B2656">
        <v>1</v>
      </c>
      <c r="C2656">
        <v>1</v>
      </c>
      <c r="D2656">
        <v>1</v>
      </c>
      <c r="E2656">
        <v>1</v>
      </c>
      <c r="F2656">
        <v>0.212007939699148</v>
      </c>
      <c r="G2656">
        <v>-494.03410073033399</v>
      </c>
      <c r="H2656">
        <v>0.999999999999999</v>
      </c>
      <c r="I2656">
        <v>107.009073180588</v>
      </c>
      <c r="J2656" t="s">
        <v>2568</v>
      </c>
      <c r="K2656" t="s">
        <v>25</v>
      </c>
      <c r="L2656" t="s">
        <v>2569</v>
      </c>
      <c r="M2656" t="s">
        <v>2570</v>
      </c>
      <c r="N2656" t="s">
        <v>2571</v>
      </c>
      <c r="O2656" t="s">
        <v>2572</v>
      </c>
      <c r="P2656">
        <v>2.8060767700000002</v>
      </c>
      <c r="Q2656">
        <v>3041626</v>
      </c>
      <c r="R2656" t="s">
        <v>2573</v>
      </c>
      <c r="S2656">
        <v>67108866</v>
      </c>
      <c r="T2656">
        <v>441.139138</v>
      </c>
      <c r="U2656" t="s">
        <v>31</v>
      </c>
      <c r="V2656" t="s">
        <v>5547</v>
      </c>
      <c r="W2656" t="s">
        <v>23</v>
      </c>
    </row>
    <row r="2657" spans="1:23" x14ac:dyDescent="0.4">
      <c r="A2657">
        <v>2656</v>
      </c>
      <c r="B2657">
        <v>1</v>
      </c>
      <c r="C2657">
        <v>1</v>
      </c>
      <c r="D2657">
        <v>1</v>
      </c>
      <c r="E2657">
        <v>1</v>
      </c>
      <c r="F2657">
        <v>0.212007939699148</v>
      </c>
      <c r="G2657">
        <v>-494.03410073033399</v>
      </c>
      <c r="H2657" t="s">
        <v>23</v>
      </c>
      <c r="I2657">
        <v>107.009073180588</v>
      </c>
      <c r="J2657" t="s">
        <v>2568</v>
      </c>
      <c r="K2657" t="s">
        <v>25</v>
      </c>
      <c r="L2657" t="s">
        <v>2569</v>
      </c>
      <c r="M2657" t="s">
        <v>2570</v>
      </c>
      <c r="N2657" t="s">
        <v>2571</v>
      </c>
      <c r="O2657" t="s">
        <v>2572</v>
      </c>
      <c r="P2657">
        <v>2.8060767700000002</v>
      </c>
      <c r="Q2657">
        <v>3041626</v>
      </c>
      <c r="R2657" t="s">
        <v>2573</v>
      </c>
      <c r="S2657">
        <v>67108866</v>
      </c>
      <c r="T2657">
        <v>441.139138</v>
      </c>
      <c r="U2657" t="s">
        <v>31</v>
      </c>
      <c r="V2657" t="s">
        <v>5548</v>
      </c>
      <c r="W2657" t="s">
        <v>23</v>
      </c>
    </row>
    <row r="2658" spans="1:23" x14ac:dyDescent="0.4">
      <c r="A2658">
        <v>2657</v>
      </c>
      <c r="B2658">
        <v>1</v>
      </c>
      <c r="C2658">
        <v>2</v>
      </c>
      <c r="D2658">
        <v>1</v>
      </c>
      <c r="E2658">
        <v>1</v>
      </c>
      <c r="F2658">
        <v>0.21176628063397099</v>
      </c>
      <c r="G2658">
        <v>-23.501795993852799</v>
      </c>
      <c r="H2658">
        <v>0.999999999999999</v>
      </c>
      <c r="I2658">
        <v>31.0212755016817</v>
      </c>
      <c r="J2658" t="s">
        <v>2364</v>
      </c>
      <c r="K2658" t="s">
        <v>25</v>
      </c>
      <c r="L2658" t="s">
        <v>2365</v>
      </c>
      <c r="M2658" t="s">
        <v>2366</v>
      </c>
      <c r="N2658" t="s">
        <v>2367</v>
      </c>
      <c r="O2658" t="s">
        <v>2368</v>
      </c>
      <c r="P2658">
        <v>2.2349462500000001</v>
      </c>
      <c r="Q2658" t="s">
        <v>2369</v>
      </c>
      <c r="R2658" t="s">
        <v>2370</v>
      </c>
      <c r="S2658">
        <v>255781758</v>
      </c>
      <c r="T2658">
        <v>271.06009999999998</v>
      </c>
      <c r="U2658" t="s">
        <v>31</v>
      </c>
      <c r="V2658" t="s">
        <v>5549</v>
      </c>
      <c r="W2658" t="s">
        <v>23</v>
      </c>
    </row>
    <row r="2659" spans="1:23" x14ac:dyDescent="0.4">
      <c r="A2659">
        <v>2658</v>
      </c>
      <c r="B2659">
        <v>1</v>
      </c>
      <c r="C2659">
        <v>2</v>
      </c>
      <c r="D2659">
        <v>1</v>
      </c>
      <c r="E2659">
        <v>1</v>
      </c>
      <c r="F2659">
        <v>0.21176628063397099</v>
      </c>
      <c r="G2659">
        <v>-23.501795993852799</v>
      </c>
      <c r="H2659" t="s">
        <v>23</v>
      </c>
      <c r="I2659">
        <v>31.0212755016817</v>
      </c>
      <c r="J2659" t="s">
        <v>2364</v>
      </c>
      <c r="K2659" t="s">
        <v>25</v>
      </c>
      <c r="L2659" t="s">
        <v>2365</v>
      </c>
      <c r="M2659" t="s">
        <v>2366</v>
      </c>
      <c r="N2659" t="s">
        <v>2367</v>
      </c>
      <c r="O2659" t="s">
        <v>2368</v>
      </c>
      <c r="P2659">
        <v>2.2349462500000001</v>
      </c>
      <c r="Q2659" t="s">
        <v>2369</v>
      </c>
      <c r="R2659" t="s">
        <v>2370</v>
      </c>
      <c r="S2659">
        <v>255781758</v>
      </c>
      <c r="T2659">
        <v>271.06009999999998</v>
      </c>
      <c r="U2659" t="s">
        <v>31</v>
      </c>
      <c r="V2659" t="s">
        <v>5550</v>
      </c>
      <c r="W2659" t="s">
        <v>23</v>
      </c>
    </row>
    <row r="2660" spans="1:23" x14ac:dyDescent="0.4">
      <c r="A2660">
        <v>2659</v>
      </c>
      <c r="B2660">
        <v>1</v>
      </c>
      <c r="C2660">
        <v>2</v>
      </c>
      <c r="D2660">
        <v>1</v>
      </c>
      <c r="E2660">
        <v>1</v>
      </c>
      <c r="F2660">
        <v>0.21161617915334899</v>
      </c>
      <c r="G2660">
        <v>-137.16311591033599</v>
      </c>
      <c r="H2660">
        <v>0.99748743718592903</v>
      </c>
      <c r="I2660">
        <v>22.315485178778701</v>
      </c>
      <c r="J2660" t="s">
        <v>411</v>
      </c>
      <c r="K2660" t="s">
        <v>25</v>
      </c>
      <c r="L2660" t="s">
        <v>3066</v>
      </c>
      <c r="M2660" t="s">
        <v>3067</v>
      </c>
      <c r="N2660" t="s">
        <v>28</v>
      </c>
      <c r="O2660" t="s">
        <v>3068</v>
      </c>
      <c r="P2660">
        <v>3.1104135500000001</v>
      </c>
      <c r="R2660" t="s">
        <v>3069</v>
      </c>
      <c r="S2660">
        <v>8592064512</v>
      </c>
      <c r="T2660">
        <v>353.18596910000002</v>
      </c>
      <c r="U2660" t="s">
        <v>31</v>
      </c>
      <c r="V2660" t="s">
        <v>5551</v>
      </c>
      <c r="W2660" t="s">
        <v>23</v>
      </c>
    </row>
    <row r="2661" spans="1:23" x14ac:dyDescent="0.4">
      <c r="A2661">
        <v>2660</v>
      </c>
      <c r="B2661">
        <v>1</v>
      </c>
      <c r="C2661">
        <v>2</v>
      </c>
      <c r="D2661">
        <v>1</v>
      </c>
      <c r="E2661">
        <v>1</v>
      </c>
      <c r="F2661">
        <v>0.21161617915334899</v>
      </c>
      <c r="G2661">
        <v>-137.16311591033599</v>
      </c>
      <c r="H2661" t="s">
        <v>23</v>
      </c>
      <c r="I2661">
        <v>22.315485178778701</v>
      </c>
      <c r="J2661" t="s">
        <v>411</v>
      </c>
      <c r="K2661" t="s">
        <v>25</v>
      </c>
      <c r="L2661" t="s">
        <v>3066</v>
      </c>
      <c r="M2661" t="s">
        <v>3067</v>
      </c>
      <c r="N2661" t="s">
        <v>28</v>
      </c>
      <c r="O2661" t="s">
        <v>3068</v>
      </c>
      <c r="P2661">
        <v>3.1104135500000001</v>
      </c>
      <c r="R2661" t="s">
        <v>3069</v>
      </c>
      <c r="S2661">
        <v>8592064512</v>
      </c>
      <c r="T2661">
        <v>353.18596910000002</v>
      </c>
      <c r="U2661" t="s">
        <v>31</v>
      </c>
      <c r="V2661" t="s">
        <v>5552</v>
      </c>
      <c r="W2661" t="s">
        <v>23</v>
      </c>
    </row>
    <row r="2662" spans="1:23" x14ac:dyDescent="0.4">
      <c r="A2662">
        <v>2661</v>
      </c>
      <c r="B2662">
        <v>1</v>
      </c>
      <c r="C2662">
        <v>1</v>
      </c>
      <c r="D2662">
        <v>1</v>
      </c>
      <c r="E2662">
        <v>1</v>
      </c>
      <c r="F2662">
        <v>0.211457905506964</v>
      </c>
      <c r="G2662">
        <v>-54.080376431997401</v>
      </c>
      <c r="H2662">
        <v>0.999999999999999</v>
      </c>
      <c r="I2662">
        <v>68.279968820690399</v>
      </c>
      <c r="J2662" t="s">
        <v>5553</v>
      </c>
      <c r="K2662" t="s">
        <v>25</v>
      </c>
      <c r="L2662" t="s">
        <v>5554</v>
      </c>
      <c r="M2662" t="s">
        <v>5555</v>
      </c>
      <c r="N2662" t="s">
        <v>5556</v>
      </c>
      <c r="O2662" t="s">
        <v>5557</v>
      </c>
      <c r="P2662">
        <v>5.8627395599999996</v>
      </c>
      <c r="Q2662" t="s">
        <v>5558</v>
      </c>
      <c r="R2662" t="s">
        <v>5559</v>
      </c>
      <c r="S2662">
        <v>2097222</v>
      </c>
      <c r="T2662">
        <v>279.2319</v>
      </c>
      <c r="U2662" t="s">
        <v>31</v>
      </c>
      <c r="V2662" t="s">
        <v>5560</v>
      </c>
      <c r="W2662" t="s">
        <v>23</v>
      </c>
    </row>
    <row r="2663" spans="1:23" x14ac:dyDescent="0.4">
      <c r="A2663">
        <v>2662</v>
      </c>
      <c r="B2663">
        <v>1</v>
      </c>
      <c r="C2663">
        <v>1</v>
      </c>
      <c r="D2663">
        <v>1</v>
      </c>
      <c r="E2663">
        <v>1</v>
      </c>
      <c r="F2663">
        <v>0.211457905506964</v>
      </c>
      <c r="G2663">
        <v>-54.080376431997401</v>
      </c>
      <c r="H2663" t="s">
        <v>23</v>
      </c>
      <c r="I2663">
        <v>68.279968820690399</v>
      </c>
      <c r="J2663" t="s">
        <v>5553</v>
      </c>
      <c r="K2663" t="s">
        <v>25</v>
      </c>
      <c r="L2663" t="s">
        <v>5554</v>
      </c>
      <c r="M2663" t="s">
        <v>5555</v>
      </c>
      <c r="N2663" t="s">
        <v>5556</v>
      </c>
      <c r="O2663" t="s">
        <v>5557</v>
      </c>
      <c r="P2663">
        <v>5.8627395599999996</v>
      </c>
      <c r="Q2663" t="s">
        <v>5558</v>
      </c>
      <c r="R2663" t="s">
        <v>5559</v>
      </c>
      <c r="S2663">
        <v>2097222</v>
      </c>
      <c r="T2663">
        <v>279.2319</v>
      </c>
      <c r="U2663" t="s">
        <v>31</v>
      </c>
      <c r="V2663" t="s">
        <v>5561</v>
      </c>
      <c r="W2663" t="s">
        <v>23</v>
      </c>
    </row>
    <row r="2664" spans="1:23" x14ac:dyDescent="0.4">
      <c r="A2664">
        <v>2663</v>
      </c>
      <c r="B2664">
        <v>1</v>
      </c>
      <c r="C2664">
        <v>1</v>
      </c>
      <c r="D2664">
        <v>1</v>
      </c>
      <c r="E2664">
        <v>1</v>
      </c>
      <c r="F2664">
        <v>0.21132143446740101</v>
      </c>
      <c r="G2664">
        <v>-321.71728540799103</v>
      </c>
      <c r="H2664">
        <v>0.999999999999999</v>
      </c>
      <c r="I2664">
        <v>68.916451095702797</v>
      </c>
      <c r="J2664" t="s">
        <v>865</v>
      </c>
      <c r="K2664" t="s">
        <v>25</v>
      </c>
      <c r="L2664" t="s">
        <v>866</v>
      </c>
      <c r="M2664" t="s">
        <v>867</v>
      </c>
      <c r="N2664" t="s">
        <v>868</v>
      </c>
      <c r="O2664" t="s">
        <v>869</v>
      </c>
      <c r="P2664">
        <v>2.9000001000000002</v>
      </c>
      <c r="Q2664">
        <v>78347</v>
      </c>
      <c r="R2664" t="s">
        <v>870</v>
      </c>
      <c r="S2664">
        <v>262146</v>
      </c>
      <c r="T2664">
        <v>449.10783789999999</v>
      </c>
      <c r="U2664" t="s">
        <v>31</v>
      </c>
      <c r="V2664" t="s">
        <v>5562</v>
      </c>
      <c r="W2664" t="s">
        <v>23</v>
      </c>
    </row>
    <row r="2665" spans="1:23" x14ac:dyDescent="0.4">
      <c r="A2665">
        <v>2664</v>
      </c>
      <c r="B2665">
        <v>1</v>
      </c>
      <c r="C2665">
        <v>1</v>
      </c>
      <c r="D2665">
        <v>1</v>
      </c>
      <c r="E2665">
        <v>1</v>
      </c>
      <c r="F2665">
        <v>0.21132143446740101</v>
      </c>
      <c r="G2665">
        <v>-321.71728540799103</v>
      </c>
      <c r="H2665" t="s">
        <v>23</v>
      </c>
      <c r="I2665">
        <v>68.916451095702797</v>
      </c>
      <c r="J2665" t="s">
        <v>865</v>
      </c>
      <c r="K2665" t="s">
        <v>25</v>
      </c>
      <c r="L2665" t="s">
        <v>866</v>
      </c>
      <c r="M2665" t="s">
        <v>867</v>
      </c>
      <c r="N2665" t="s">
        <v>868</v>
      </c>
      <c r="O2665" t="s">
        <v>869</v>
      </c>
      <c r="P2665">
        <v>2.9000001000000002</v>
      </c>
      <c r="Q2665">
        <v>78347</v>
      </c>
      <c r="R2665" t="s">
        <v>870</v>
      </c>
      <c r="S2665">
        <v>262146</v>
      </c>
      <c r="T2665">
        <v>449.10783789999999</v>
      </c>
      <c r="U2665" t="s">
        <v>31</v>
      </c>
      <c r="V2665" t="s">
        <v>5563</v>
      </c>
      <c r="W2665" t="s">
        <v>23</v>
      </c>
    </row>
    <row r="2666" spans="1:23" x14ac:dyDescent="0.4">
      <c r="A2666">
        <v>2665</v>
      </c>
      <c r="B2666">
        <v>1</v>
      </c>
      <c r="C2666">
        <v>1</v>
      </c>
      <c r="D2666">
        <v>1</v>
      </c>
      <c r="E2666">
        <v>1</v>
      </c>
      <c r="F2666">
        <v>0.21131206554167301</v>
      </c>
      <c r="G2666">
        <v>-161.07432441345799</v>
      </c>
      <c r="H2666">
        <v>0.999999999999999</v>
      </c>
      <c r="I2666">
        <v>32.536516054276397</v>
      </c>
      <c r="J2666" t="s">
        <v>308</v>
      </c>
      <c r="K2666" t="s">
        <v>25</v>
      </c>
      <c r="L2666" t="s">
        <v>309</v>
      </c>
      <c r="M2666" t="s">
        <v>310</v>
      </c>
      <c r="N2666" t="s">
        <v>311</v>
      </c>
      <c r="O2666" t="s">
        <v>312</v>
      </c>
      <c r="P2666">
        <v>5.0999999000000003</v>
      </c>
      <c r="Q2666" t="s">
        <v>313</v>
      </c>
      <c r="R2666" t="s">
        <v>314</v>
      </c>
      <c r="S2666">
        <v>67125314</v>
      </c>
      <c r="T2666">
        <v>328.2482</v>
      </c>
      <c r="U2666" t="s">
        <v>31</v>
      </c>
      <c r="V2666" t="s">
        <v>5564</v>
      </c>
      <c r="W2666" t="s">
        <v>23</v>
      </c>
    </row>
    <row r="2667" spans="1:23" x14ac:dyDescent="0.4">
      <c r="A2667">
        <v>2666</v>
      </c>
      <c r="B2667">
        <v>1</v>
      </c>
      <c r="C2667">
        <v>1</v>
      </c>
      <c r="D2667">
        <v>1</v>
      </c>
      <c r="E2667">
        <v>1</v>
      </c>
      <c r="F2667">
        <v>0.21131206554167301</v>
      </c>
      <c r="G2667">
        <v>-161.07432441345799</v>
      </c>
      <c r="H2667" t="s">
        <v>23</v>
      </c>
      <c r="I2667">
        <v>32.536516054276397</v>
      </c>
      <c r="J2667" t="s">
        <v>308</v>
      </c>
      <c r="K2667" t="s">
        <v>25</v>
      </c>
      <c r="L2667" t="s">
        <v>309</v>
      </c>
      <c r="M2667" t="s">
        <v>310</v>
      </c>
      <c r="N2667" t="s">
        <v>311</v>
      </c>
      <c r="O2667" t="s">
        <v>312</v>
      </c>
      <c r="P2667">
        <v>5.0999999000000003</v>
      </c>
      <c r="Q2667" t="s">
        <v>313</v>
      </c>
      <c r="R2667" t="s">
        <v>314</v>
      </c>
      <c r="S2667">
        <v>67125314</v>
      </c>
      <c r="T2667">
        <v>328.2482</v>
      </c>
      <c r="U2667" t="s">
        <v>31</v>
      </c>
      <c r="V2667" t="s">
        <v>5565</v>
      </c>
      <c r="W2667" t="s">
        <v>23</v>
      </c>
    </row>
    <row r="2668" spans="1:23" x14ac:dyDescent="0.4">
      <c r="A2668">
        <v>2667</v>
      </c>
      <c r="B2668">
        <v>1</v>
      </c>
      <c r="C2668">
        <v>1</v>
      </c>
      <c r="D2668">
        <v>1</v>
      </c>
      <c r="E2668">
        <v>2</v>
      </c>
      <c r="F2668">
        <v>0.21107959183165401</v>
      </c>
      <c r="G2668">
        <v>-105.294169634355</v>
      </c>
      <c r="H2668" t="s">
        <v>23</v>
      </c>
      <c r="I2668">
        <v>24.6823298601837</v>
      </c>
      <c r="J2668" t="s">
        <v>3322</v>
      </c>
      <c r="K2668" t="s">
        <v>25</v>
      </c>
      <c r="L2668" t="s">
        <v>3323</v>
      </c>
      <c r="M2668" t="s">
        <v>3324</v>
      </c>
      <c r="N2668" t="s">
        <v>3325</v>
      </c>
      <c r="O2668" t="s">
        <v>3326</v>
      </c>
      <c r="P2668">
        <v>2.6852800800000001</v>
      </c>
      <c r="Q2668" t="s">
        <v>3327</v>
      </c>
      <c r="R2668" t="s">
        <v>3328</v>
      </c>
      <c r="S2668">
        <v>17266829694</v>
      </c>
      <c r="T2668">
        <v>213.1022395</v>
      </c>
      <c r="U2668" t="s">
        <v>31</v>
      </c>
      <c r="V2668" t="s">
        <v>5566</v>
      </c>
      <c r="W2668" t="s">
        <v>23</v>
      </c>
    </row>
    <row r="2669" spans="1:23" x14ac:dyDescent="0.4">
      <c r="A2669">
        <v>2668</v>
      </c>
      <c r="B2669">
        <v>1</v>
      </c>
      <c r="C2669">
        <v>1</v>
      </c>
      <c r="D2669">
        <v>1</v>
      </c>
      <c r="E2669">
        <v>1</v>
      </c>
      <c r="F2669">
        <v>0.21102618875127799</v>
      </c>
      <c r="G2669">
        <v>-81.447715659864201</v>
      </c>
      <c r="H2669" t="s">
        <v>23</v>
      </c>
      <c r="I2669">
        <v>61.949127625047602</v>
      </c>
      <c r="J2669" t="s">
        <v>4591</v>
      </c>
      <c r="K2669" t="s">
        <v>25</v>
      </c>
      <c r="L2669" t="s">
        <v>4592</v>
      </c>
      <c r="M2669" t="s">
        <v>4593</v>
      </c>
      <c r="N2669" t="s">
        <v>4594</v>
      </c>
      <c r="O2669" t="s">
        <v>4595</v>
      </c>
      <c r="P2669">
        <v>2.5892791700000002</v>
      </c>
      <c r="Q2669">
        <v>15661821</v>
      </c>
      <c r="R2669" t="s">
        <v>4596</v>
      </c>
      <c r="S2669">
        <v>8593113090</v>
      </c>
      <c r="T2669">
        <v>285.07576</v>
      </c>
      <c r="U2669" t="s">
        <v>31</v>
      </c>
      <c r="V2669" t="s">
        <v>5567</v>
      </c>
      <c r="W2669" t="s">
        <v>23</v>
      </c>
    </row>
    <row r="2670" spans="1:23" x14ac:dyDescent="0.4">
      <c r="A2670">
        <v>2669</v>
      </c>
      <c r="B2670">
        <v>1</v>
      </c>
      <c r="C2670">
        <v>1</v>
      </c>
      <c r="D2670">
        <v>1</v>
      </c>
      <c r="E2670">
        <v>1</v>
      </c>
      <c r="F2670">
        <v>0.21102618875127799</v>
      </c>
      <c r="G2670">
        <v>-81.447715659864201</v>
      </c>
      <c r="H2670">
        <v>0.999999999999999</v>
      </c>
      <c r="I2670">
        <v>61.949127625047602</v>
      </c>
      <c r="J2670" t="s">
        <v>4591</v>
      </c>
      <c r="K2670" t="s">
        <v>25</v>
      </c>
      <c r="L2670" t="s">
        <v>4592</v>
      </c>
      <c r="M2670" t="s">
        <v>4593</v>
      </c>
      <c r="N2670" t="s">
        <v>4594</v>
      </c>
      <c r="O2670" t="s">
        <v>4595</v>
      </c>
      <c r="P2670">
        <v>2.5892791700000002</v>
      </c>
      <c r="Q2670">
        <v>15661821</v>
      </c>
      <c r="R2670" t="s">
        <v>4596</v>
      </c>
      <c r="S2670">
        <v>8593113090</v>
      </c>
      <c r="T2670">
        <v>285.07576</v>
      </c>
      <c r="U2670" t="s">
        <v>31</v>
      </c>
      <c r="V2670" t="s">
        <v>5568</v>
      </c>
      <c r="W2670" t="s">
        <v>23</v>
      </c>
    </row>
    <row r="2671" spans="1:23" x14ac:dyDescent="0.4">
      <c r="A2671">
        <v>2670</v>
      </c>
      <c r="B2671">
        <v>1</v>
      </c>
      <c r="C2671">
        <v>3</v>
      </c>
      <c r="D2671">
        <v>1</v>
      </c>
      <c r="E2671">
        <v>3</v>
      </c>
      <c r="F2671">
        <v>0.21088534490609001</v>
      </c>
      <c r="G2671">
        <v>-55.0407184495891</v>
      </c>
      <c r="H2671">
        <v>0.65678391959798998</v>
      </c>
      <c r="I2671">
        <v>80.220853887586898</v>
      </c>
      <c r="J2671" t="s">
        <v>3242</v>
      </c>
      <c r="K2671" t="s">
        <v>25</v>
      </c>
      <c r="L2671" t="s">
        <v>3243</v>
      </c>
      <c r="M2671" t="s">
        <v>3244</v>
      </c>
      <c r="N2671" t="s">
        <v>3245</v>
      </c>
      <c r="O2671" t="s">
        <v>3246</v>
      </c>
      <c r="P2671">
        <v>2</v>
      </c>
      <c r="Q2671" t="s">
        <v>3247</v>
      </c>
      <c r="R2671" t="s">
        <v>3248</v>
      </c>
      <c r="S2671">
        <v>222226814</v>
      </c>
      <c r="T2671">
        <v>289.07066459999999</v>
      </c>
      <c r="U2671" t="s">
        <v>31</v>
      </c>
      <c r="V2671" t="s">
        <v>5569</v>
      </c>
      <c r="W2671" t="s">
        <v>23</v>
      </c>
    </row>
    <row r="2672" spans="1:23" x14ac:dyDescent="0.4">
      <c r="A2672">
        <v>2671</v>
      </c>
      <c r="B2672">
        <v>1</v>
      </c>
      <c r="C2672">
        <v>1</v>
      </c>
      <c r="D2672">
        <v>1</v>
      </c>
      <c r="E2672">
        <v>2</v>
      </c>
      <c r="F2672">
        <v>0.21087662737402099</v>
      </c>
      <c r="G2672">
        <v>-352.64623191180601</v>
      </c>
      <c r="H2672">
        <v>0.98442211055276296</v>
      </c>
      <c r="I2672">
        <v>3.9239812634984301</v>
      </c>
      <c r="J2672" t="s">
        <v>5570</v>
      </c>
      <c r="K2672" t="s">
        <v>25</v>
      </c>
      <c r="L2672" t="s">
        <v>5571</v>
      </c>
      <c r="M2672" t="s">
        <v>5572</v>
      </c>
      <c r="N2672" t="s">
        <v>5573</v>
      </c>
      <c r="O2672" t="s">
        <v>5574</v>
      </c>
      <c r="P2672">
        <v>4.9000000999999997</v>
      </c>
      <c r="Q2672" t="s">
        <v>5575</v>
      </c>
      <c r="R2672" t="s">
        <v>5576</v>
      </c>
      <c r="S2672">
        <v>3178834</v>
      </c>
      <c r="T2672">
        <v>625.25670000000002</v>
      </c>
      <c r="U2672" t="s">
        <v>31</v>
      </c>
      <c r="V2672" t="s">
        <v>5577</v>
      </c>
      <c r="W2672" t="s">
        <v>23</v>
      </c>
    </row>
    <row r="2673" spans="1:23" x14ac:dyDescent="0.4">
      <c r="A2673">
        <v>2672</v>
      </c>
      <c r="B2673">
        <v>1</v>
      </c>
      <c r="C2673">
        <v>1</v>
      </c>
      <c r="D2673">
        <v>1</v>
      </c>
      <c r="E2673">
        <v>2</v>
      </c>
      <c r="F2673">
        <v>0.21087662737402099</v>
      </c>
      <c r="G2673">
        <v>-352.64623191180601</v>
      </c>
      <c r="H2673" t="s">
        <v>23</v>
      </c>
      <c r="I2673">
        <v>3.9239812634984301</v>
      </c>
      <c r="J2673" t="s">
        <v>5570</v>
      </c>
      <c r="K2673" t="s">
        <v>25</v>
      </c>
      <c r="L2673" t="s">
        <v>5571</v>
      </c>
      <c r="M2673" t="s">
        <v>5572</v>
      </c>
      <c r="N2673" t="s">
        <v>5573</v>
      </c>
      <c r="O2673" t="s">
        <v>5574</v>
      </c>
      <c r="P2673">
        <v>4.9000000999999997</v>
      </c>
      <c r="Q2673" t="s">
        <v>5575</v>
      </c>
      <c r="R2673" t="s">
        <v>5576</v>
      </c>
      <c r="S2673">
        <v>3178834</v>
      </c>
      <c r="T2673">
        <v>625.25670000000002</v>
      </c>
      <c r="U2673" t="s">
        <v>31</v>
      </c>
      <c r="V2673" t="s">
        <v>5578</v>
      </c>
      <c r="W2673" t="s">
        <v>23</v>
      </c>
    </row>
    <row r="2674" spans="1:23" x14ac:dyDescent="0.4">
      <c r="A2674">
        <v>2673</v>
      </c>
      <c r="B2674">
        <v>1</v>
      </c>
      <c r="C2674">
        <v>1</v>
      </c>
      <c r="D2674">
        <v>1</v>
      </c>
      <c r="E2674">
        <v>1</v>
      </c>
      <c r="F2674">
        <v>0.21067855822679701</v>
      </c>
      <c r="G2674">
        <v>-77.728207618631401</v>
      </c>
      <c r="H2674">
        <v>0.999999999999999</v>
      </c>
      <c r="I2674">
        <v>24.416321586934099</v>
      </c>
      <c r="J2674" t="s">
        <v>3916</v>
      </c>
      <c r="K2674" t="s">
        <v>25</v>
      </c>
      <c r="L2674" t="s">
        <v>5449</v>
      </c>
      <c r="M2674" t="s">
        <v>5450</v>
      </c>
      <c r="N2674" t="s">
        <v>5451</v>
      </c>
      <c r="O2674" t="s">
        <v>5452</v>
      </c>
      <c r="P2674">
        <v>1.78916264</v>
      </c>
      <c r="Q2674">
        <v>590599</v>
      </c>
      <c r="R2674" t="s">
        <v>5453</v>
      </c>
      <c r="S2674">
        <v>3186690</v>
      </c>
      <c r="T2674">
        <v>149.05970600000001</v>
      </c>
      <c r="U2674" t="s">
        <v>31</v>
      </c>
      <c r="V2674" t="s">
        <v>5579</v>
      </c>
      <c r="W2674" t="s">
        <v>23</v>
      </c>
    </row>
    <row r="2675" spans="1:23" x14ac:dyDescent="0.4">
      <c r="A2675">
        <v>2674</v>
      </c>
      <c r="B2675">
        <v>1</v>
      </c>
      <c r="C2675">
        <v>1</v>
      </c>
      <c r="D2675">
        <v>1</v>
      </c>
      <c r="E2675">
        <v>1</v>
      </c>
      <c r="F2675">
        <v>0.21067855822679701</v>
      </c>
      <c r="G2675">
        <v>-77.728207618631401</v>
      </c>
      <c r="H2675" t="s">
        <v>23</v>
      </c>
      <c r="I2675">
        <v>24.416321586934099</v>
      </c>
      <c r="J2675" t="s">
        <v>3916</v>
      </c>
      <c r="K2675" t="s">
        <v>25</v>
      </c>
      <c r="L2675" t="s">
        <v>5449</v>
      </c>
      <c r="M2675" t="s">
        <v>5450</v>
      </c>
      <c r="N2675" t="s">
        <v>5451</v>
      </c>
      <c r="O2675" t="s">
        <v>5452</v>
      </c>
      <c r="P2675">
        <v>1.78916264</v>
      </c>
      <c r="Q2675">
        <v>590599</v>
      </c>
      <c r="R2675" t="s">
        <v>5453</v>
      </c>
      <c r="S2675">
        <v>3186690</v>
      </c>
      <c r="T2675">
        <v>149.05970600000001</v>
      </c>
      <c r="U2675" t="s">
        <v>31</v>
      </c>
      <c r="V2675" t="s">
        <v>5580</v>
      </c>
      <c r="W2675" t="s">
        <v>23</v>
      </c>
    </row>
    <row r="2676" spans="1:23" x14ac:dyDescent="0.4">
      <c r="A2676">
        <v>2675</v>
      </c>
      <c r="B2676">
        <v>1</v>
      </c>
      <c r="C2676">
        <v>2</v>
      </c>
      <c r="D2676">
        <v>1</v>
      </c>
      <c r="E2676">
        <v>1</v>
      </c>
      <c r="F2676">
        <v>0.21062905428841699</v>
      </c>
      <c r="G2676">
        <v>-117.817010742489</v>
      </c>
      <c r="H2676" t="s">
        <v>23</v>
      </c>
      <c r="I2676">
        <v>46.287119689167397</v>
      </c>
      <c r="J2676" t="s">
        <v>3446</v>
      </c>
      <c r="K2676" t="s">
        <v>25</v>
      </c>
      <c r="L2676" t="s">
        <v>3935</v>
      </c>
      <c r="M2676" t="s">
        <v>3936</v>
      </c>
      <c r="N2676" t="s">
        <v>3937</v>
      </c>
      <c r="O2676" t="s">
        <v>3938</v>
      </c>
      <c r="P2676">
        <v>3.5999998999999998</v>
      </c>
      <c r="Q2676" t="s">
        <v>3939</v>
      </c>
      <c r="R2676" t="s">
        <v>3940</v>
      </c>
      <c r="S2676">
        <v>71090550</v>
      </c>
      <c r="T2676">
        <v>751.46270400000003</v>
      </c>
      <c r="U2676" t="s">
        <v>31</v>
      </c>
      <c r="V2676" t="s">
        <v>5581</v>
      </c>
      <c r="W2676" t="s">
        <v>23</v>
      </c>
    </row>
    <row r="2677" spans="1:23" x14ac:dyDescent="0.4">
      <c r="A2677">
        <v>2676</v>
      </c>
      <c r="B2677">
        <v>1</v>
      </c>
      <c r="C2677">
        <v>2</v>
      </c>
      <c r="D2677">
        <v>1</v>
      </c>
      <c r="E2677">
        <v>1</v>
      </c>
      <c r="F2677">
        <v>0.21062905428841699</v>
      </c>
      <c r="G2677">
        <v>-117.817010742489</v>
      </c>
      <c r="H2677">
        <v>0.999999999999999</v>
      </c>
      <c r="I2677">
        <v>46.287119689167397</v>
      </c>
      <c r="J2677" t="s">
        <v>3446</v>
      </c>
      <c r="K2677" t="s">
        <v>25</v>
      </c>
      <c r="L2677" t="s">
        <v>3935</v>
      </c>
      <c r="M2677" t="s">
        <v>3936</v>
      </c>
      <c r="N2677" t="s">
        <v>3937</v>
      </c>
      <c r="O2677" t="s">
        <v>3938</v>
      </c>
      <c r="P2677">
        <v>3.5999998999999998</v>
      </c>
      <c r="Q2677" t="s">
        <v>3939</v>
      </c>
      <c r="R2677" t="s">
        <v>3940</v>
      </c>
      <c r="S2677">
        <v>71090550</v>
      </c>
      <c r="T2677">
        <v>751.46270400000003</v>
      </c>
      <c r="U2677" t="s">
        <v>31</v>
      </c>
      <c r="V2677" t="s">
        <v>5582</v>
      </c>
      <c r="W2677" t="s">
        <v>23</v>
      </c>
    </row>
    <row r="2678" spans="1:23" x14ac:dyDescent="0.4">
      <c r="A2678">
        <v>2677</v>
      </c>
      <c r="B2678">
        <v>1</v>
      </c>
      <c r="C2678">
        <v>1</v>
      </c>
      <c r="D2678">
        <v>1</v>
      </c>
      <c r="E2678">
        <v>1</v>
      </c>
      <c r="F2678">
        <v>0.21048669631077199</v>
      </c>
      <c r="G2678">
        <v>-19.339794876804099</v>
      </c>
      <c r="H2678">
        <v>0.999999999999999</v>
      </c>
      <c r="I2678">
        <v>4.6471714616238904</v>
      </c>
      <c r="J2678" t="s">
        <v>1690</v>
      </c>
      <c r="K2678" t="s">
        <v>25</v>
      </c>
      <c r="L2678" t="s">
        <v>1691</v>
      </c>
      <c r="M2678" t="s">
        <v>1692</v>
      </c>
      <c r="N2678" t="s">
        <v>1693</v>
      </c>
      <c r="O2678" t="s">
        <v>1694</v>
      </c>
      <c r="P2678">
        <v>-0.89999997600000003</v>
      </c>
      <c r="Q2678" t="s">
        <v>1695</v>
      </c>
      <c r="R2678" t="s">
        <v>1696</v>
      </c>
      <c r="S2678">
        <v>8677533822</v>
      </c>
      <c r="T2678">
        <v>595.1657467</v>
      </c>
      <c r="U2678" t="s">
        <v>31</v>
      </c>
      <c r="V2678" t="s">
        <v>5583</v>
      </c>
      <c r="W2678" t="s">
        <v>23</v>
      </c>
    </row>
    <row r="2679" spans="1:23" x14ac:dyDescent="0.4">
      <c r="A2679">
        <v>2678</v>
      </c>
      <c r="B2679">
        <v>1</v>
      </c>
      <c r="C2679">
        <v>1</v>
      </c>
      <c r="D2679">
        <v>1</v>
      </c>
      <c r="E2679">
        <v>1</v>
      </c>
      <c r="F2679">
        <v>0.21048669631077199</v>
      </c>
      <c r="G2679">
        <v>-19.339794876804099</v>
      </c>
      <c r="H2679" t="s">
        <v>23</v>
      </c>
      <c r="I2679">
        <v>4.6471714616238904</v>
      </c>
      <c r="J2679" t="s">
        <v>1690</v>
      </c>
      <c r="K2679" t="s">
        <v>25</v>
      </c>
      <c r="L2679" t="s">
        <v>1691</v>
      </c>
      <c r="M2679" t="s">
        <v>1692</v>
      </c>
      <c r="N2679" t="s">
        <v>1693</v>
      </c>
      <c r="O2679" t="s">
        <v>1694</v>
      </c>
      <c r="P2679">
        <v>-0.89999997600000003</v>
      </c>
      <c r="Q2679" t="s">
        <v>1695</v>
      </c>
      <c r="R2679" t="s">
        <v>1696</v>
      </c>
      <c r="S2679">
        <v>8677533822</v>
      </c>
      <c r="T2679">
        <v>595.1657467</v>
      </c>
      <c r="U2679" t="s">
        <v>31</v>
      </c>
      <c r="V2679" t="s">
        <v>5584</v>
      </c>
      <c r="W2679" t="s">
        <v>23</v>
      </c>
    </row>
    <row r="2680" spans="1:23" x14ac:dyDescent="0.4">
      <c r="A2680">
        <v>2679</v>
      </c>
      <c r="B2680">
        <v>1</v>
      </c>
      <c r="C2680">
        <v>2</v>
      </c>
      <c r="D2680">
        <v>1</v>
      </c>
      <c r="E2680">
        <v>1</v>
      </c>
      <c r="F2680">
        <v>0.21048400178999199</v>
      </c>
      <c r="G2680">
        <v>-20.782096167352599</v>
      </c>
      <c r="H2680" t="s">
        <v>23</v>
      </c>
      <c r="I2680">
        <v>98.091864892750493</v>
      </c>
      <c r="J2680" t="s">
        <v>2364</v>
      </c>
      <c r="K2680" t="s">
        <v>25</v>
      </c>
      <c r="L2680" t="s">
        <v>2365</v>
      </c>
      <c r="M2680" t="s">
        <v>2366</v>
      </c>
      <c r="N2680" t="s">
        <v>2367</v>
      </c>
      <c r="O2680" t="s">
        <v>2368</v>
      </c>
      <c r="P2680">
        <v>2.2349462500000001</v>
      </c>
      <c r="Q2680" t="s">
        <v>2369</v>
      </c>
      <c r="R2680" t="s">
        <v>2370</v>
      </c>
      <c r="S2680">
        <v>255781758</v>
      </c>
      <c r="T2680">
        <v>271.06009990000001</v>
      </c>
      <c r="U2680" t="s">
        <v>31</v>
      </c>
      <c r="V2680" t="s">
        <v>5585</v>
      </c>
      <c r="W2680" t="s">
        <v>23</v>
      </c>
    </row>
    <row r="2681" spans="1:23" x14ac:dyDescent="0.4">
      <c r="A2681">
        <v>2680</v>
      </c>
      <c r="B2681">
        <v>1</v>
      </c>
      <c r="C2681">
        <v>2</v>
      </c>
      <c r="D2681">
        <v>1</v>
      </c>
      <c r="E2681">
        <v>1</v>
      </c>
      <c r="F2681">
        <v>0.21048400178999199</v>
      </c>
      <c r="G2681">
        <v>-20.782096167352599</v>
      </c>
      <c r="H2681">
        <v>0.99949748743718503</v>
      </c>
      <c r="I2681">
        <v>98.091864892750493</v>
      </c>
      <c r="J2681" t="s">
        <v>2364</v>
      </c>
      <c r="K2681" t="s">
        <v>25</v>
      </c>
      <c r="L2681" t="s">
        <v>2365</v>
      </c>
      <c r="M2681" t="s">
        <v>2366</v>
      </c>
      <c r="N2681" t="s">
        <v>2367</v>
      </c>
      <c r="O2681" t="s">
        <v>2368</v>
      </c>
      <c r="P2681">
        <v>2.2349462500000001</v>
      </c>
      <c r="Q2681" t="s">
        <v>2369</v>
      </c>
      <c r="R2681" t="s">
        <v>2370</v>
      </c>
      <c r="S2681">
        <v>255781758</v>
      </c>
      <c r="T2681">
        <v>271.06009990000001</v>
      </c>
      <c r="U2681" t="s">
        <v>31</v>
      </c>
      <c r="V2681" t="s">
        <v>5586</v>
      </c>
      <c r="W2681" t="s">
        <v>23</v>
      </c>
    </row>
    <row r="2682" spans="1:23" x14ac:dyDescent="0.4">
      <c r="A2682">
        <v>2681</v>
      </c>
      <c r="B2682">
        <v>1</v>
      </c>
      <c r="C2682">
        <v>2</v>
      </c>
      <c r="D2682">
        <v>1</v>
      </c>
      <c r="E2682">
        <v>1</v>
      </c>
      <c r="F2682">
        <v>0.21046590493957201</v>
      </c>
      <c r="G2682">
        <v>-139.52801970661801</v>
      </c>
      <c r="H2682" t="s">
        <v>23</v>
      </c>
      <c r="I2682">
        <v>65.530660113221103</v>
      </c>
      <c r="J2682" t="s">
        <v>3865</v>
      </c>
      <c r="K2682" t="s">
        <v>25</v>
      </c>
      <c r="L2682" t="s">
        <v>5587</v>
      </c>
      <c r="M2682" t="s">
        <v>5588</v>
      </c>
      <c r="N2682" t="s">
        <v>5589</v>
      </c>
      <c r="O2682" t="s">
        <v>5590</v>
      </c>
      <c r="P2682">
        <v>7.0985498400000004</v>
      </c>
      <c r="Q2682" t="s">
        <v>5591</v>
      </c>
      <c r="R2682" t="s">
        <v>5592</v>
      </c>
      <c r="S2682">
        <v>262146</v>
      </c>
      <c r="T2682">
        <v>415.32069999999999</v>
      </c>
      <c r="U2682" t="s">
        <v>31</v>
      </c>
      <c r="V2682" t="s">
        <v>5593</v>
      </c>
      <c r="W2682" t="s">
        <v>23</v>
      </c>
    </row>
    <row r="2683" spans="1:23" x14ac:dyDescent="0.4">
      <c r="A2683">
        <v>2682</v>
      </c>
      <c r="B2683">
        <v>1</v>
      </c>
      <c r="C2683">
        <v>2</v>
      </c>
      <c r="D2683">
        <v>1</v>
      </c>
      <c r="E2683">
        <v>1</v>
      </c>
      <c r="F2683">
        <v>0.21046590493957201</v>
      </c>
      <c r="G2683">
        <v>-139.52801970661801</v>
      </c>
      <c r="H2683">
        <v>0.99899497487437094</v>
      </c>
      <c r="I2683">
        <v>65.530660113221103</v>
      </c>
      <c r="J2683" t="s">
        <v>3865</v>
      </c>
      <c r="K2683" t="s">
        <v>25</v>
      </c>
      <c r="L2683" t="s">
        <v>5587</v>
      </c>
      <c r="M2683" t="s">
        <v>5588</v>
      </c>
      <c r="N2683" t="s">
        <v>5589</v>
      </c>
      <c r="O2683" t="s">
        <v>5590</v>
      </c>
      <c r="P2683">
        <v>7.0985498400000004</v>
      </c>
      <c r="Q2683" t="s">
        <v>5591</v>
      </c>
      <c r="R2683" t="s">
        <v>5592</v>
      </c>
      <c r="S2683">
        <v>262146</v>
      </c>
      <c r="T2683">
        <v>415.32069999999999</v>
      </c>
      <c r="U2683" t="s">
        <v>31</v>
      </c>
      <c r="V2683" t="s">
        <v>5594</v>
      </c>
      <c r="W2683" t="s">
        <v>23</v>
      </c>
    </row>
    <row r="2684" spans="1:23" x14ac:dyDescent="0.4">
      <c r="A2684">
        <v>2683</v>
      </c>
      <c r="B2684">
        <v>1</v>
      </c>
      <c r="C2684">
        <v>1</v>
      </c>
      <c r="D2684">
        <v>1</v>
      </c>
      <c r="E2684">
        <v>1</v>
      </c>
      <c r="F2684">
        <v>0.21042736432793599</v>
      </c>
      <c r="G2684">
        <v>-241.58130095345601</v>
      </c>
      <c r="H2684">
        <v>0.999999999999999</v>
      </c>
      <c r="I2684">
        <v>36.549297823628102</v>
      </c>
      <c r="J2684" t="s">
        <v>5595</v>
      </c>
      <c r="K2684" t="s">
        <v>25</v>
      </c>
      <c r="L2684" t="s">
        <v>5596</v>
      </c>
      <c r="M2684" t="s">
        <v>5597</v>
      </c>
      <c r="N2684" t="s">
        <v>5598</v>
      </c>
      <c r="O2684" t="s">
        <v>5599</v>
      </c>
      <c r="P2684">
        <v>-1.2000000500000001</v>
      </c>
      <c r="Q2684" t="s">
        <v>5600</v>
      </c>
      <c r="R2684" t="s">
        <v>5601</v>
      </c>
      <c r="S2684">
        <v>70</v>
      </c>
      <c r="T2684">
        <v>303.04992909999999</v>
      </c>
      <c r="U2684" t="s">
        <v>31</v>
      </c>
      <c r="V2684" t="s">
        <v>5602</v>
      </c>
      <c r="W2684" t="s">
        <v>23</v>
      </c>
    </row>
    <row r="2685" spans="1:23" x14ac:dyDescent="0.4">
      <c r="A2685">
        <v>2684</v>
      </c>
      <c r="B2685">
        <v>1</v>
      </c>
      <c r="C2685">
        <v>1</v>
      </c>
      <c r="D2685">
        <v>1</v>
      </c>
      <c r="E2685">
        <v>1</v>
      </c>
      <c r="F2685">
        <v>0.21042736432793599</v>
      </c>
      <c r="G2685">
        <v>-241.58130095345601</v>
      </c>
      <c r="H2685" t="s">
        <v>23</v>
      </c>
      <c r="I2685">
        <v>36.549297823628102</v>
      </c>
      <c r="J2685" t="s">
        <v>5595</v>
      </c>
      <c r="K2685" t="s">
        <v>25</v>
      </c>
      <c r="L2685" t="s">
        <v>5596</v>
      </c>
      <c r="M2685" t="s">
        <v>5597</v>
      </c>
      <c r="N2685" t="s">
        <v>5598</v>
      </c>
      <c r="O2685" t="s">
        <v>5599</v>
      </c>
      <c r="P2685">
        <v>-1.2000000500000001</v>
      </c>
      <c r="Q2685" t="s">
        <v>5600</v>
      </c>
      <c r="R2685" t="s">
        <v>5601</v>
      </c>
      <c r="S2685">
        <v>70</v>
      </c>
      <c r="T2685">
        <v>303.04992909999999</v>
      </c>
      <c r="U2685" t="s">
        <v>31</v>
      </c>
      <c r="V2685" t="s">
        <v>5603</v>
      </c>
      <c r="W2685" t="s">
        <v>23</v>
      </c>
    </row>
    <row r="2686" spans="1:23" x14ac:dyDescent="0.4">
      <c r="A2686">
        <v>2685</v>
      </c>
      <c r="B2686">
        <v>1</v>
      </c>
      <c r="C2686">
        <v>1</v>
      </c>
      <c r="D2686">
        <v>1</v>
      </c>
      <c r="E2686">
        <v>1</v>
      </c>
      <c r="F2686">
        <v>0.21023114336558499</v>
      </c>
      <c r="G2686">
        <v>-167.233524362748</v>
      </c>
      <c r="H2686">
        <v>0.999999999999999</v>
      </c>
      <c r="I2686">
        <v>20.8662624356826</v>
      </c>
      <c r="J2686" t="s">
        <v>5604</v>
      </c>
      <c r="K2686" t="s">
        <v>25</v>
      </c>
      <c r="L2686" t="s">
        <v>5605</v>
      </c>
      <c r="M2686" t="s">
        <v>5606</v>
      </c>
      <c r="N2686" t="s">
        <v>28</v>
      </c>
      <c r="O2686" t="s">
        <v>5607</v>
      </c>
      <c r="P2686">
        <v>-0.30000001199999998</v>
      </c>
      <c r="Q2686" t="s">
        <v>5608</v>
      </c>
      <c r="R2686" t="s">
        <v>5609</v>
      </c>
      <c r="S2686">
        <v>16777218</v>
      </c>
      <c r="T2686">
        <v>243.1354</v>
      </c>
      <c r="U2686" t="s">
        <v>31</v>
      </c>
      <c r="V2686" t="s">
        <v>5610</v>
      </c>
      <c r="W2686" t="s">
        <v>23</v>
      </c>
    </row>
    <row r="2687" spans="1:23" x14ac:dyDescent="0.4">
      <c r="A2687">
        <v>2686</v>
      </c>
      <c r="B2687">
        <v>1</v>
      </c>
      <c r="C2687">
        <v>1</v>
      </c>
      <c r="D2687">
        <v>1</v>
      </c>
      <c r="E2687">
        <v>1</v>
      </c>
      <c r="F2687">
        <v>0.21023114336558499</v>
      </c>
      <c r="G2687">
        <v>-167.233524362748</v>
      </c>
      <c r="H2687" t="s">
        <v>23</v>
      </c>
      <c r="I2687">
        <v>20.8662624356826</v>
      </c>
      <c r="J2687" t="s">
        <v>5604</v>
      </c>
      <c r="K2687" t="s">
        <v>25</v>
      </c>
      <c r="L2687" t="s">
        <v>5605</v>
      </c>
      <c r="M2687" t="s">
        <v>5606</v>
      </c>
      <c r="N2687" t="s">
        <v>28</v>
      </c>
      <c r="O2687" t="s">
        <v>5607</v>
      </c>
      <c r="P2687">
        <v>-0.30000001199999998</v>
      </c>
      <c r="Q2687" t="s">
        <v>5608</v>
      </c>
      <c r="R2687" t="s">
        <v>5609</v>
      </c>
      <c r="S2687">
        <v>16777218</v>
      </c>
      <c r="T2687">
        <v>243.1354</v>
      </c>
      <c r="U2687" t="s">
        <v>31</v>
      </c>
      <c r="V2687" t="s">
        <v>5611</v>
      </c>
      <c r="W2687" t="s">
        <v>23</v>
      </c>
    </row>
    <row r="2688" spans="1:23" x14ac:dyDescent="0.4">
      <c r="A2688">
        <v>2687</v>
      </c>
      <c r="B2688">
        <v>1</v>
      </c>
      <c r="C2688">
        <v>2</v>
      </c>
      <c r="D2688">
        <v>1</v>
      </c>
      <c r="E2688">
        <v>1</v>
      </c>
      <c r="F2688">
        <v>0.21018961696507099</v>
      </c>
      <c r="G2688">
        <v>-56.448975233005498</v>
      </c>
      <c r="H2688">
        <v>0.99748743718592903</v>
      </c>
      <c r="I2688">
        <v>4.3127554543343098</v>
      </c>
      <c r="J2688" t="s">
        <v>5185</v>
      </c>
      <c r="K2688" t="s">
        <v>25</v>
      </c>
      <c r="L2688" t="s">
        <v>5612</v>
      </c>
      <c r="M2688" t="s">
        <v>5613</v>
      </c>
      <c r="N2688" t="s">
        <v>5614</v>
      </c>
      <c r="O2688" t="s">
        <v>5615</v>
      </c>
      <c r="P2688">
        <v>-1.2000000500000001</v>
      </c>
      <c r="Q2688" t="s">
        <v>5616</v>
      </c>
      <c r="R2688" t="s">
        <v>5617</v>
      </c>
      <c r="S2688">
        <v>2066</v>
      </c>
      <c r="T2688">
        <v>697.16399999999999</v>
      </c>
      <c r="U2688" t="s">
        <v>31</v>
      </c>
      <c r="V2688" t="s">
        <v>5618</v>
      </c>
      <c r="W2688" t="s">
        <v>23</v>
      </c>
    </row>
    <row r="2689" spans="1:23" x14ac:dyDescent="0.4">
      <c r="A2689">
        <v>2688</v>
      </c>
      <c r="B2689">
        <v>1</v>
      </c>
      <c r="C2689">
        <v>2</v>
      </c>
      <c r="D2689">
        <v>1</v>
      </c>
      <c r="E2689">
        <v>1</v>
      </c>
      <c r="F2689">
        <v>0.21018961696507099</v>
      </c>
      <c r="G2689">
        <v>-56.448975233005498</v>
      </c>
      <c r="H2689" t="s">
        <v>23</v>
      </c>
      <c r="I2689">
        <v>4.3127554543343098</v>
      </c>
      <c r="J2689" t="s">
        <v>5185</v>
      </c>
      <c r="K2689" t="s">
        <v>25</v>
      </c>
      <c r="L2689" t="s">
        <v>5612</v>
      </c>
      <c r="M2689" t="s">
        <v>5613</v>
      </c>
      <c r="N2689" t="s">
        <v>5614</v>
      </c>
      <c r="O2689" t="s">
        <v>5615</v>
      </c>
      <c r="P2689">
        <v>-1.2000000500000001</v>
      </c>
      <c r="Q2689" t="s">
        <v>5616</v>
      </c>
      <c r="R2689" t="s">
        <v>5617</v>
      </c>
      <c r="S2689">
        <v>2066</v>
      </c>
      <c r="T2689">
        <v>697.16399999999999</v>
      </c>
      <c r="U2689" t="s">
        <v>31</v>
      </c>
      <c r="V2689" t="s">
        <v>5619</v>
      </c>
      <c r="W2689" t="s">
        <v>23</v>
      </c>
    </row>
    <row r="2690" spans="1:23" x14ac:dyDescent="0.4">
      <c r="A2690">
        <v>2689</v>
      </c>
      <c r="B2690">
        <v>1</v>
      </c>
      <c r="C2690">
        <v>1</v>
      </c>
      <c r="D2690">
        <v>1</v>
      </c>
      <c r="E2690">
        <v>1</v>
      </c>
      <c r="F2690">
        <v>0.20977405116428699</v>
      </c>
      <c r="G2690">
        <v>-431.044690793629</v>
      </c>
      <c r="H2690" t="s">
        <v>23</v>
      </c>
      <c r="I2690">
        <v>36.437776104945598</v>
      </c>
      <c r="J2690" t="s">
        <v>5620</v>
      </c>
      <c r="K2690" t="s">
        <v>25</v>
      </c>
      <c r="L2690" t="s">
        <v>5621</v>
      </c>
      <c r="M2690" t="s">
        <v>5622</v>
      </c>
      <c r="N2690" t="s">
        <v>5623</v>
      </c>
      <c r="O2690" t="s">
        <v>5624</v>
      </c>
      <c r="P2690">
        <v>1</v>
      </c>
      <c r="Q2690">
        <v>5746882</v>
      </c>
      <c r="R2690" t="s">
        <v>5625</v>
      </c>
      <c r="S2690">
        <v>67108866</v>
      </c>
      <c r="T2690">
        <v>389.14422000000002</v>
      </c>
      <c r="U2690" t="s">
        <v>31</v>
      </c>
      <c r="V2690" t="s">
        <v>5626</v>
      </c>
      <c r="W2690" t="s">
        <v>23</v>
      </c>
    </row>
    <row r="2691" spans="1:23" x14ac:dyDescent="0.4">
      <c r="A2691">
        <v>2690</v>
      </c>
      <c r="B2691">
        <v>1</v>
      </c>
      <c r="C2691">
        <v>1</v>
      </c>
      <c r="D2691">
        <v>1</v>
      </c>
      <c r="E2691">
        <v>1</v>
      </c>
      <c r="F2691">
        <v>0.20977405116428699</v>
      </c>
      <c r="G2691">
        <v>-431.044690793629</v>
      </c>
      <c r="H2691">
        <v>0.99899497487437094</v>
      </c>
      <c r="I2691">
        <v>36.437776104945598</v>
      </c>
      <c r="J2691" t="s">
        <v>5620</v>
      </c>
      <c r="K2691" t="s">
        <v>25</v>
      </c>
      <c r="L2691" t="s">
        <v>5621</v>
      </c>
      <c r="M2691" t="s">
        <v>5622</v>
      </c>
      <c r="N2691" t="s">
        <v>5623</v>
      </c>
      <c r="O2691" t="s">
        <v>5624</v>
      </c>
      <c r="P2691">
        <v>1</v>
      </c>
      <c r="Q2691">
        <v>5746882</v>
      </c>
      <c r="R2691" t="s">
        <v>5625</v>
      </c>
      <c r="S2691">
        <v>67108866</v>
      </c>
      <c r="T2691">
        <v>389.14422000000002</v>
      </c>
      <c r="U2691" t="s">
        <v>31</v>
      </c>
      <c r="V2691" t="s">
        <v>5627</v>
      </c>
      <c r="W2691" t="s">
        <v>23</v>
      </c>
    </row>
    <row r="2692" spans="1:23" x14ac:dyDescent="0.4">
      <c r="A2692">
        <v>2691</v>
      </c>
      <c r="B2692">
        <v>1</v>
      </c>
      <c r="C2692">
        <v>2</v>
      </c>
      <c r="D2692">
        <v>1</v>
      </c>
      <c r="E2692">
        <v>1</v>
      </c>
      <c r="F2692">
        <v>0.20951416325764699</v>
      </c>
      <c r="G2692">
        <v>-36.612747142693202</v>
      </c>
      <c r="H2692">
        <v>0.999999999999999</v>
      </c>
      <c r="I2692">
        <v>26.204696405650601</v>
      </c>
      <c r="J2692" t="s">
        <v>545</v>
      </c>
      <c r="K2692" t="s">
        <v>25</v>
      </c>
      <c r="L2692" t="s">
        <v>546</v>
      </c>
      <c r="M2692" t="s">
        <v>547</v>
      </c>
      <c r="N2692" t="s">
        <v>548</v>
      </c>
      <c r="O2692" t="s">
        <v>549</v>
      </c>
      <c r="P2692">
        <v>3.7000000499999999</v>
      </c>
      <c r="Q2692" t="s">
        <v>550</v>
      </c>
      <c r="R2692" t="s">
        <v>551</v>
      </c>
      <c r="S2692">
        <v>255708030</v>
      </c>
      <c r="T2692">
        <v>823.41106000000002</v>
      </c>
      <c r="U2692" t="s">
        <v>31</v>
      </c>
      <c r="V2692" t="s">
        <v>5628</v>
      </c>
      <c r="W2692" t="s">
        <v>23</v>
      </c>
    </row>
    <row r="2693" spans="1:23" x14ac:dyDescent="0.4">
      <c r="A2693">
        <v>2692</v>
      </c>
      <c r="B2693">
        <v>1</v>
      </c>
      <c r="C2693">
        <v>2</v>
      </c>
      <c r="D2693">
        <v>1</v>
      </c>
      <c r="E2693">
        <v>1</v>
      </c>
      <c r="F2693">
        <v>0.20951416325764699</v>
      </c>
      <c r="G2693">
        <v>-36.612747142693202</v>
      </c>
      <c r="H2693" t="s">
        <v>23</v>
      </c>
      <c r="I2693">
        <v>26.204696405650601</v>
      </c>
      <c r="J2693" t="s">
        <v>545</v>
      </c>
      <c r="K2693" t="s">
        <v>25</v>
      </c>
      <c r="L2693" t="s">
        <v>546</v>
      </c>
      <c r="M2693" t="s">
        <v>547</v>
      </c>
      <c r="N2693" t="s">
        <v>548</v>
      </c>
      <c r="O2693" t="s">
        <v>549</v>
      </c>
      <c r="P2693">
        <v>3.7000000499999999</v>
      </c>
      <c r="Q2693" t="s">
        <v>550</v>
      </c>
      <c r="R2693" t="s">
        <v>551</v>
      </c>
      <c r="S2693">
        <v>255708030</v>
      </c>
      <c r="T2693">
        <v>823.41106000000002</v>
      </c>
      <c r="U2693" t="s">
        <v>31</v>
      </c>
      <c r="V2693" t="s">
        <v>5629</v>
      </c>
      <c r="W2693" t="s">
        <v>23</v>
      </c>
    </row>
    <row r="2694" spans="1:23" x14ac:dyDescent="0.4">
      <c r="A2694">
        <v>2693</v>
      </c>
      <c r="B2694">
        <v>1</v>
      </c>
      <c r="C2694">
        <v>1</v>
      </c>
      <c r="D2694">
        <v>1</v>
      </c>
      <c r="E2694">
        <v>1</v>
      </c>
      <c r="F2694">
        <v>0.20949137002263499</v>
      </c>
      <c r="G2694">
        <v>-32.375807498604502</v>
      </c>
      <c r="H2694">
        <v>0.999999999999999</v>
      </c>
      <c r="I2694">
        <v>21.873044406448901</v>
      </c>
      <c r="J2694" t="s">
        <v>5630</v>
      </c>
      <c r="K2694" t="s">
        <v>25</v>
      </c>
      <c r="L2694" t="s">
        <v>5631</v>
      </c>
      <c r="M2694" t="s">
        <v>5632</v>
      </c>
      <c r="N2694" t="s">
        <v>5633</v>
      </c>
      <c r="O2694" t="s">
        <v>5634</v>
      </c>
      <c r="P2694">
        <v>-2.5</v>
      </c>
      <c r="Q2694" t="s">
        <v>5635</v>
      </c>
      <c r="R2694" t="s">
        <v>5636</v>
      </c>
      <c r="S2694">
        <v>20480090</v>
      </c>
      <c r="T2694">
        <v>757.21910000000003</v>
      </c>
      <c r="U2694" t="s">
        <v>31</v>
      </c>
      <c r="V2694" t="s">
        <v>5637</v>
      </c>
      <c r="W2694" t="s">
        <v>23</v>
      </c>
    </row>
    <row r="2695" spans="1:23" x14ac:dyDescent="0.4">
      <c r="A2695">
        <v>2694</v>
      </c>
      <c r="B2695">
        <v>1</v>
      </c>
      <c r="C2695">
        <v>1</v>
      </c>
      <c r="D2695">
        <v>1</v>
      </c>
      <c r="E2695">
        <v>1</v>
      </c>
      <c r="F2695">
        <v>0.20949137002263499</v>
      </c>
      <c r="G2695">
        <v>-32.375807498604502</v>
      </c>
      <c r="H2695" t="s">
        <v>23</v>
      </c>
      <c r="I2695">
        <v>21.873044406448901</v>
      </c>
      <c r="J2695" t="s">
        <v>5630</v>
      </c>
      <c r="K2695" t="s">
        <v>25</v>
      </c>
      <c r="L2695" t="s">
        <v>5631</v>
      </c>
      <c r="M2695" t="s">
        <v>5632</v>
      </c>
      <c r="N2695" t="s">
        <v>5633</v>
      </c>
      <c r="O2695" t="s">
        <v>5634</v>
      </c>
      <c r="P2695">
        <v>-2.5</v>
      </c>
      <c r="Q2695" t="s">
        <v>5635</v>
      </c>
      <c r="R2695" t="s">
        <v>5636</v>
      </c>
      <c r="S2695">
        <v>20480090</v>
      </c>
      <c r="T2695">
        <v>757.21910000000003</v>
      </c>
      <c r="U2695" t="s">
        <v>31</v>
      </c>
      <c r="V2695" t="s">
        <v>5638</v>
      </c>
      <c r="W2695" t="s">
        <v>23</v>
      </c>
    </row>
    <row r="2696" spans="1:23" x14ac:dyDescent="0.4">
      <c r="A2696">
        <v>2695</v>
      </c>
      <c r="B2696">
        <v>1</v>
      </c>
      <c r="C2696">
        <v>2</v>
      </c>
      <c r="D2696">
        <v>1</v>
      </c>
      <c r="E2696">
        <v>2</v>
      </c>
      <c r="F2696">
        <v>0.20916103326926699</v>
      </c>
      <c r="G2696">
        <v>-46.482746866441701</v>
      </c>
      <c r="H2696">
        <v>0.88040201005025098</v>
      </c>
      <c r="I2696">
        <v>38.119630315334298</v>
      </c>
      <c r="J2696" t="s">
        <v>2447</v>
      </c>
      <c r="K2696" t="s">
        <v>25</v>
      </c>
      <c r="L2696" t="s">
        <v>5639</v>
      </c>
      <c r="M2696" t="s">
        <v>5640</v>
      </c>
      <c r="N2696" t="s">
        <v>5641</v>
      </c>
      <c r="O2696" t="s">
        <v>5642</v>
      </c>
      <c r="P2696">
        <v>2.2000000499999999</v>
      </c>
      <c r="Q2696" t="s">
        <v>5643</v>
      </c>
      <c r="R2696" t="s">
        <v>5644</v>
      </c>
      <c r="S2696">
        <v>19972190</v>
      </c>
      <c r="T2696">
        <v>771.48891879999996</v>
      </c>
      <c r="U2696" t="s">
        <v>31</v>
      </c>
      <c r="V2696" t="s">
        <v>5645</v>
      </c>
      <c r="W2696" t="s">
        <v>23</v>
      </c>
    </row>
    <row r="2697" spans="1:23" x14ac:dyDescent="0.4">
      <c r="A2697">
        <v>2696</v>
      </c>
      <c r="B2697">
        <v>1</v>
      </c>
      <c r="C2697">
        <v>1</v>
      </c>
      <c r="D2697">
        <v>1</v>
      </c>
      <c r="E2697">
        <v>1</v>
      </c>
      <c r="F2697">
        <v>0.209019599843525</v>
      </c>
      <c r="G2697">
        <v>-31.638284529686199</v>
      </c>
      <c r="H2697" t="s">
        <v>23</v>
      </c>
      <c r="I2697">
        <v>14.817963715546799</v>
      </c>
      <c r="J2697" t="s">
        <v>5646</v>
      </c>
      <c r="K2697" t="s">
        <v>25</v>
      </c>
      <c r="L2697" t="s">
        <v>5647</v>
      </c>
      <c r="M2697" t="s">
        <v>5648</v>
      </c>
      <c r="N2697" t="s">
        <v>5649</v>
      </c>
      <c r="O2697" t="s">
        <v>5650</v>
      </c>
      <c r="P2697">
        <v>0.69999998799999996</v>
      </c>
      <c r="Q2697" t="s">
        <v>5651</v>
      </c>
      <c r="R2697" t="s">
        <v>5652</v>
      </c>
      <c r="S2697">
        <v>8610637950</v>
      </c>
      <c r="T2697">
        <v>479.11840260000002</v>
      </c>
      <c r="U2697" t="s">
        <v>31</v>
      </c>
      <c r="V2697" t="s">
        <v>5653</v>
      </c>
      <c r="W2697" t="s">
        <v>23</v>
      </c>
    </row>
    <row r="2698" spans="1:23" x14ac:dyDescent="0.4">
      <c r="A2698">
        <v>2697</v>
      </c>
      <c r="B2698">
        <v>1</v>
      </c>
      <c r="C2698">
        <v>1</v>
      </c>
      <c r="D2698">
        <v>1</v>
      </c>
      <c r="E2698">
        <v>1</v>
      </c>
      <c r="F2698">
        <v>0.209019599843525</v>
      </c>
      <c r="G2698">
        <v>-31.638284529686199</v>
      </c>
      <c r="H2698">
        <v>0.999999999999999</v>
      </c>
      <c r="I2698">
        <v>14.817963715546799</v>
      </c>
      <c r="J2698" t="s">
        <v>5646</v>
      </c>
      <c r="K2698" t="s">
        <v>25</v>
      </c>
      <c r="L2698" t="s">
        <v>5647</v>
      </c>
      <c r="M2698" t="s">
        <v>5648</v>
      </c>
      <c r="N2698" t="s">
        <v>5649</v>
      </c>
      <c r="O2698" t="s">
        <v>5650</v>
      </c>
      <c r="P2698">
        <v>0.69999998799999996</v>
      </c>
      <c r="Q2698" t="s">
        <v>5651</v>
      </c>
      <c r="R2698" t="s">
        <v>5652</v>
      </c>
      <c r="S2698">
        <v>8610637950</v>
      </c>
      <c r="T2698">
        <v>479.11840260000002</v>
      </c>
      <c r="U2698" t="s">
        <v>31</v>
      </c>
      <c r="V2698" t="s">
        <v>5654</v>
      </c>
      <c r="W2698" t="s">
        <v>23</v>
      </c>
    </row>
    <row r="2699" spans="1:23" x14ac:dyDescent="0.4">
      <c r="A2699">
        <v>2698</v>
      </c>
      <c r="B2699">
        <v>1</v>
      </c>
      <c r="C2699">
        <v>1</v>
      </c>
      <c r="D2699">
        <v>1</v>
      </c>
      <c r="E2699">
        <v>1</v>
      </c>
      <c r="F2699">
        <v>0.20881320994902</v>
      </c>
      <c r="G2699">
        <v>-322.796927816883</v>
      </c>
      <c r="H2699">
        <v>0.999999999999999</v>
      </c>
      <c r="I2699">
        <v>81.463973017771806</v>
      </c>
      <c r="J2699" t="s">
        <v>5655</v>
      </c>
      <c r="K2699" t="s">
        <v>25</v>
      </c>
      <c r="L2699" t="s">
        <v>5656</v>
      </c>
      <c r="M2699" t="s">
        <v>5657</v>
      </c>
      <c r="N2699" t="s">
        <v>28</v>
      </c>
      <c r="O2699" t="s">
        <v>5658</v>
      </c>
      <c r="P2699">
        <v>-5.4000000999999997</v>
      </c>
      <c r="Q2699">
        <v>91746300</v>
      </c>
      <c r="R2699" t="s">
        <v>5659</v>
      </c>
      <c r="S2699">
        <v>34</v>
      </c>
      <c r="T2699">
        <v>271.06009990000001</v>
      </c>
      <c r="U2699" t="s">
        <v>31</v>
      </c>
      <c r="V2699" t="s">
        <v>5660</v>
      </c>
      <c r="W2699" t="s">
        <v>23</v>
      </c>
    </row>
    <row r="2700" spans="1:23" x14ac:dyDescent="0.4">
      <c r="A2700">
        <v>2699</v>
      </c>
      <c r="B2700">
        <v>1</v>
      </c>
      <c r="C2700">
        <v>1</v>
      </c>
      <c r="D2700">
        <v>1</v>
      </c>
      <c r="E2700">
        <v>1</v>
      </c>
      <c r="F2700">
        <v>0.20881320994902</v>
      </c>
      <c r="G2700">
        <v>-322.796927816883</v>
      </c>
      <c r="H2700" t="s">
        <v>23</v>
      </c>
      <c r="I2700">
        <v>81.463973017771806</v>
      </c>
      <c r="J2700" t="s">
        <v>5655</v>
      </c>
      <c r="K2700" t="s">
        <v>25</v>
      </c>
      <c r="L2700" t="s">
        <v>5656</v>
      </c>
      <c r="M2700" t="s">
        <v>5657</v>
      </c>
      <c r="N2700" t="s">
        <v>28</v>
      </c>
      <c r="O2700" t="s">
        <v>5658</v>
      </c>
      <c r="P2700">
        <v>-5.4000000999999997</v>
      </c>
      <c r="Q2700">
        <v>91746300</v>
      </c>
      <c r="R2700" t="s">
        <v>5659</v>
      </c>
      <c r="S2700">
        <v>34</v>
      </c>
      <c r="T2700">
        <v>271.06009990000001</v>
      </c>
      <c r="U2700" t="s">
        <v>31</v>
      </c>
      <c r="V2700" t="s">
        <v>5661</v>
      </c>
      <c r="W2700" t="s">
        <v>23</v>
      </c>
    </row>
    <row r="2701" spans="1:23" x14ac:dyDescent="0.4">
      <c r="A2701">
        <v>2700</v>
      </c>
      <c r="B2701">
        <v>1</v>
      </c>
      <c r="C2701">
        <v>1</v>
      </c>
      <c r="D2701">
        <v>1</v>
      </c>
      <c r="E2701">
        <v>1</v>
      </c>
      <c r="F2701">
        <v>0.208783813203781</v>
      </c>
      <c r="G2701">
        <v>-152.29020132319499</v>
      </c>
      <c r="H2701" t="s">
        <v>23</v>
      </c>
      <c r="I2701">
        <v>52.166062998447899</v>
      </c>
      <c r="J2701" t="s">
        <v>4449</v>
      </c>
      <c r="K2701" t="s">
        <v>25</v>
      </c>
      <c r="L2701" t="s">
        <v>5507</v>
      </c>
      <c r="M2701" t="s">
        <v>5508</v>
      </c>
      <c r="N2701" t="s">
        <v>5509</v>
      </c>
      <c r="O2701" t="s">
        <v>5510</v>
      </c>
      <c r="P2701">
        <v>3.2000000499999999</v>
      </c>
      <c r="Q2701">
        <v>1319811</v>
      </c>
      <c r="R2701" t="s">
        <v>5511</v>
      </c>
      <c r="S2701">
        <v>3153922</v>
      </c>
      <c r="T2701">
        <v>355.11761480000001</v>
      </c>
      <c r="U2701" t="s">
        <v>31</v>
      </c>
      <c r="V2701" t="s">
        <v>5662</v>
      </c>
      <c r="W2701" t="s">
        <v>23</v>
      </c>
    </row>
    <row r="2702" spans="1:23" x14ac:dyDescent="0.4">
      <c r="A2702">
        <v>2701</v>
      </c>
      <c r="B2702">
        <v>1</v>
      </c>
      <c r="C2702">
        <v>1</v>
      </c>
      <c r="D2702">
        <v>1</v>
      </c>
      <c r="E2702">
        <v>1</v>
      </c>
      <c r="F2702">
        <v>0.208783813203781</v>
      </c>
      <c r="G2702">
        <v>-152.29020132319499</v>
      </c>
      <c r="H2702">
        <v>0.999999999999999</v>
      </c>
      <c r="I2702">
        <v>52.166062998447899</v>
      </c>
      <c r="J2702" t="s">
        <v>4449</v>
      </c>
      <c r="K2702" t="s">
        <v>25</v>
      </c>
      <c r="L2702" t="s">
        <v>5507</v>
      </c>
      <c r="M2702" t="s">
        <v>5508</v>
      </c>
      <c r="N2702" t="s">
        <v>5509</v>
      </c>
      <c r="O2702" t="s">
        <v>5510</v>
      </c>
      <c r="P2702">
        <v>3.2000000499999999</v>
      </c>
      <c r="Q2702">
        <v>1319811</v>
      </c>
      <c r="R2702" t="s">
        <v>5511</v>
      </c>
      <c r="S2702">
        <v>3153922</v>
      </c>
      <c r="T2702">
        <v>355.11761480000001</v>
      </c>
      <c r="U2702" t="s">
        <v>31</v>
      </c>
      <c r="V2702" t="s">
        <v>5663</v>
      </c>
      <c r="W2702" t="s">
        <v>23</v>
      </c>
    </row>
    <row r="2703" spans="1:23" x14ac:dyDescent="0.4">
      <c r="A2703">
        <v>2702</v>
      </c>
      <c r="B2703">
        <v>1</v>
      </c>
      <c r="C2703">
        <v>1</v>
      </c>
      <c r="D2703">
        <v>1</v>
      </c>
      <c r="E2703">
        <v>1</v>
      </c>
      <c r="F2703">
        <v>0.20876763419627201</v>
      </c>
      <c r="G2703">
        <v>-57.0914322804989</v>
      </c>
      <c r="H2703" t="s">
        <v>23</v>
      </c>
      <c r="I2703">
        <v>29.896633161212598</v>
      </c>
      <c r="J2703" t="s">
        <v>1017</v>
      </c>
      <c r="K2703" t="s">
        <v>25</v>
      </c>
      <c r="L2703" t="s">
        <v>2220</v>
      </c>
      <c r="M2703" t="s">
        <v>2221</v>
      </c>
      <c r="N2703" t="s">
        <v>2222</v>
      </c>
      <c r="O2703" t="s">
        <v>2223</v>
      </c>
      <c r="P2703">
        <v>0.69999998799999996</v>
      </c>
      <c r="Q2703" t="s">
        <v>2224</v>
      </c>
      <c r="R2703" t="s">
        <v>2225</v>
      </c>
      <c r="S2703">
        <v>34380376446</v>
      </c>
      <c r="T2703">
        <v>449.10783789999999</v>
      </c>
      <c r="U2703" t="s">
        <v>31</v>
      </c>
      <c r="V2703" t="s">
        <v>5664</v>
      </c>
      <c r="W2703" t="s">
        <v>23</v>
      </c>
    </row>
    <row r="2704" spans="1:23" x14ac:dyDescent="0.4">
      <c r="A2704">
        <v>2703</v>
      </c>
      <c r="B2704">
        <v>1</v>
      </c>
      <c r="C2704">
        <v>1</v>
      </c>
      <c r="D2704">
        <v>1</v>
      </c>
      <c r="E2704">
        <v>1</v>
      </c>
      <c r="F2704">
        <v>0.20876763419627201</v>
      </c>
      <c r="G2704">
        <v>-57.0914322804989</v>
      </c>
      <c r="H2704">
        <v>0.999999999999999</v>
      </c>
      <c r="I2704">
        <v>29.896633161212598</v>
      </c>
      <c r="J2704" t="s">
        <v>1017</v>
      </c>
      <c r="K2704" t="s">
        <v>25</v>
      </c>
      <c r="L2704" t="s">
        <v>2220</v>
      </c>
      <c r="M2704" t="s">
        <v>2221</v>
      </c>
      <c r="N2704" t="s">
        <v>2222</v>
      </c>
      <c r="O2704" t="s">
        <v>2223</v>
      </c>
      <c r="P2704">
        <v>0.69999998799999996</v>
      </c>
      <c r="Q2704" t="s">
        <v>2224</v>
      </c>
      <c r="R2704" t="s">
        <v>2225</v>
      </c>
      <c r="S2704">
        <v>34380376446</v>
      </c>
      <c r="T2704">
        <v>449.10783789999999</v>
      </c>
      <c r="U2704" t="s">
        <v>31</v>
      </c>
      <c r="V2704" t="s">
        <v>5665</v>
      </c>
      <c r="W2704" t="s">
        <v>23</v>
      </c>
    </row>
    <row r="2705" spans="1:23" x14ac:dyDescent="0.4">
      <c r="A2705">
        <v>2704</v>
      </c>
      <c r="B2705">
        <v>1</v>
      </c>
      <c r="C2705">
        <v>1</v>
      </c>
      <c r="D2705">
        <v>1</v>
      </c>
      <c r="E2705">
        <v>1</v>
      </c>
      <c r="F2705">
        <v>0.20866592315403701</v>
      </c>
      <c r="G2705">
        <v>-21.501905066096299</v>
      </c>
      <c r="H2705" t="s">
        <v>23</v>
      </c>
      <c r="I2705">
        <v>18.8434724879043</v>
      </c>
      <c r="J2705" t="s">
        <v>2364</v>
      </c>
      <c r="K2705" t="s">
        <v>25</v>
      </c>
      <c r="L2705" t="s">
        <v>2365</v>
      </c>
      <c r="M2705" t="s">
        <v>2366</v>
      </c>
      <c r="N2705" t="s">
        <v>2367</v>
      </c>
      <c r="O2705" t="s">
        <v>2368</v>
      </c>
      <c r="P2705">
        <v>2.2349462500000001</v>
      </c>
      <c r="Q2705" t="s">
        <v>2369</v>
      </c>
      <c r="R2705" t="s">
        <v>2370</v>
      </c>
      <c r="S2705">
        <v>255781758</v>
      </c>
      <c r="T2705">
        <v>271.06009990000001</v>
      </c>
      <c r="U2705" t="s">
        <v>31</v>
      </c>
      <c r="V2705" t="s">
        <v>5666</v>
      </c>
      <c r="W2705" t="s">
        <v>23</v>
      </c>
    </row>
    <row r="2706" spans="1:23" x14ac:dyDescent="0.4">
      <c r="A2706">
        <v>2705</v>
      </c>
      <c r="B2706">
        <v>1</v>
      </c>
      <c r="C2706">
        <v>1</v>
      </c>
      <c r="D2706">
        <v>1</v>
      </c>
      <c r="E2706">
        <v>1</v>
      </c>
      <c r="F2706">
        <v>0.20866592315403701</v>
      </c>
      <c r="G2706">
        <v>-21.501905066096299</v>
      </c>
      <c r="H2706">
        <v>0.999999999999999</v>
      </c>
      <c r="I2706">
        <v>18.8434724879043</v>
      </c>
      <c r="J2706" t="s">
        <v>2364</v>
      </c>
      <c r="K2706" t="s">
        <v>25</v>
      </c>
      <c r="L2706" t="s">
        <v>2365</v>
      </c>
      <c r="M2706" t="s">
        <v>2366</v>
      </c>
      <c r="N2706" t="s">
        <v>2367</v>
      </c>
      <c r="O2706" t="s">
        <v>2368</v>
      </c>
      <c r="P2706">
        <v>2.2349462500000001</v>
      </c>
      <c r="Q2706" t="s">
        <v>2369</v>
      </c>
      <c r="R2706" t="s">
        <v>2370</v>
      </c>
      <c r="S2706">
        <v>255781758</v>
      </c>
      <c r="T2706">
        <v>271.06009990000001</v>
      </c>
      <c r="U2706" t="s">
        <v>31</v>
      </c>
      <c r="V2706" t="s">
        <v>5667</v>
      </c>
      <c r="W2706" t="s">
        <v>23</v>
      </c>
    </row>
    <row r="2707" spans="1:23" x14ac:dyDescent="0.4">
      <c r="A2707">
        <v>2706</v>
      </c>
      <c r="B2707">
        <v>1</v>
      </c>
      <c r="C2707">
        <v>1</v>
      </c>
      <c r="D2707">
        <v>1</v>
      </c>
      <c r="E2707">
        <v>2</v>
      </c>
      <c r="F2707">
        <v>0.208611160077528</v>
      </c>
      <c r="G2707">
        <v>-180.521432944308</v>
      </c>
      <c r="H2707">
        <v>0.97788944723618099</v>
      </c>
      <c r="I2707">
        <v>54.4133022545155</v>
      </c>
      <c r="J2707" t="s">
        <v>2815</v>
      </c>
      <c r="K2707" t="s">
        <v>25</v>
      </c>
      <c r="L2707" t="s">
        <v>2816</v>
      </c>
      <c r="M2707" t="s">
        <v>2817</v>
      </c>
      <c r="N2707" t="s">
        <v>2818</v>
      </c>
      <c r="O2707" t="s">
        <v>2819</v>
      </c>
      <c r="P2707">
        <v>-1.10000002</v>
      </c>
      <c r="Q2707" t="s">
        <v>2820</v>
      </c>
      <c r="R2707" t="s">
        <v>2821</v>
      </c>
      <c r="S2707">
        <v>255781246</v>
      </c>
      <c r="T2707">
        <v>611.19704679999995</v>
      </c>
      <c r="U2707" t="s">
        <v>31</v>
      </c>
      <c r="V2707" t="s">
        <v>5668</v>
      </c>
      <c r="W2707" t="s">
        <v>23</v>
      </c>
    </row>
    <row r="2708" spans="1:23" x14ac:dyDescent="0.4">
      <c r="A2708">
        <v>2707</v>
      </c>
      <c r="B2708">
        <v>1</v>
      </c>
      <c r="C2708">
        <v>1</v>
      </c>
      <c r="D2708">
        <v>1</v>
      </c>
      <c r="E2708">
        <v>2</v>
      </c>
      <c r="F2708">
        <v>0.208611160077528</v>
      </c>
      <c r="G2708">
        <v>-180.521432944308</v>
      </c>
      <c r="H2708" t="s">
        <v>23</v>
      </c>
      <c r="I2708">
        <v>54.4133022545155</v>
      </c>
      <c r="J2708" t="s">
        <v>2815</v>
      </c>
      <c r="K2708" t="s">
        <v>25</v>
      </c>
      <c r="L2708" t="s">
        <v>2816</v>
      </c>
      <c r="M2708" t="s">
        <v>2817</v>
      </c>
      <c r="N2708" t="s">
        <v>2818</v>
      </c>
      <c r="O2708" t="s">
        <v>2819</v>
      </c>
      <c r="P2708">
        <v>-1.10000002</v>
      </c>
      <c r="Q2708" t="s">
        <v>2820</v>
      </c>
      <c r="R2708" t="s">
        <v>2821</v>
      </c>
      <c r="S2708">
        <v>255781246</v>
      </c>
      <c r="T2708">
        <v>611.19704679999995</v>
      </c>
      <c r="U2708" t="s">
        <v>31</v>
      </c>
      <c r="V2708" t="s">
        <v>5669</v>
      </c>
      <c r="W2708" t="s">
        <v>23</v>
      </c>
    </row>
    <row r="2709" spans="1:23" x14ac:dyDescent="0.4">
      <c r="A2709">
        <v>2708</v>
      </c>
      <c r="B2709">
        <v>1</v>
      </c>
      <c r="C2709">
        <v>1</v>
      </c>
      <c r="D2709">
        <v>1</v>
      </c>
      <c r="E2709">
        <v>1</v>
      </c>
      <c r="F2709">
        <v>0.20860306309877799</v>
      </c>
      <c r="G2709">
        <v>-127.055090235492</v>
      </c>
      <c r="H2709" t="s">
        <v>23</v>
      </c>
      <c r="I2709">
        <v>58.448079082395097</v>
      </c>
      <c r="J2709" t="s">
        <v>4881</v>
      </c>
      <c r="K2709" t="s">
        <v>25</v>
      </c>
      <c r="L2709" t="s">
        <v>4882</v>
      </c>
      <c r="M2709" t="s">
        <v>4883</v>
      </c>
      <c r="N2709" t="s">
        <v>4884</v>
      </c>
      <c r="O2709" t="s">
        <v>4885</v>
      </c>
      <c r="P2709">
        <v>2.5</v>
      </c>
      <c r="Q2709" t="s">
        <v>4886</v>
      </c>
      <c r="R2709" t="s">
        <v>4887</v>
      </c>
      <c r="S2709">
        <v>34447485302</v>
      </c>
      <c r="T2709">
        <v>317.0655792</v>
      </c>
      <c r="U2709" t="s">
        <v>31</v>
      </c>
      <c r="V2709" t="s">
        <v>5670</v>
      </c>
      <c r="W2709" t="s">
        <v>23</v>
      </c>
    </row>
    <row r="2710" spans="1:23" x14ac:dyDescent="0.4">
      <c r="A2710">
        <v>2709</v>
      </c>
      <c r="B2710">
        <v>1</v>
      </c>
      <c r="C2710">
        <v>1</v>
      </c>
      <c r="D2710">
        <v>1</v>
      </c>
      <c r="E2710">
        <v>1</v>
      </c>
      <c r="F2710">
        <v>0.20860306309877799</v>
      </c>
      <c r="G2710">
        <v>-127.055090235492</v>
      </c>
      <c r="H2710">
        <v>0.999999999999999</v>
      </c>
      <c r="I2710">
        <v>58.448079082395097</v>
      </c>
      <c r="J2710" t="s">
        <v>4881</v>
      </c>
      <c r="K2710" t="s">
        <v>25</v>
      </c>
      <c r="L2710" t="s">
        <v>4882</v>
      </c>
      <c r="M2710" t="s">
        <v>4883</v>
      </c>
      <c r="N2710" t="s">
        <v>4884</v>
      </c>
      <c r="O2710" t="s">
        <v>4885</v>
      </c>
      <c r="P2710">
        <v>2.5</v>
      </c>
      <c r="Q2710" t="s">
        <v>4886</v>
      </c>
      <c r="R2710" t="s">
        <v>4887</v>
      </c>
      <c r="S2710">
        <v>34447485302</v>
      </c>
      <c r="T2710">
        <v>317.0655792</v>
      </c>
      <c r="U2710" t="s">
        <v>31</v>
      </c>
      <c r="V2710" t="s">
        <v>5671</v>
      </c>
      <c r="W2710" t="s">
        <v>23</v>
      </c>
    </row>
    <row r="2711" spans="1:23" x14ac:dyDescent="0.4">
      <c r="A2711">
        <v>2710</v>
      </c>
      <c r="B2711">
        <v>1</v>
      </c>
      <c r="C2711">
        <v>1</v>
      </c>
      <c r="D2711">
        <v>1</v>
      </c>
      <c r="E2711">
        <v>1</v>
      </c>
      <c r="F2711">
        <v>0.208594584748102</v>
      </c>
      <c r="G2711">
        <v>-53.318748852490799</v>
      </c>
      <c r="H2711" t="s">
        <v>23</v>
      </c>
      <c r="I2711">
        <v>14.3463766013199</v>
      </c>
      <c r="J2711" t="s">
        <v>2364</v>
      </c>
      <c r="K2711" t="s">
        <v>25</v>
      </c>
      <c r="L2711" t="s">
        <v>2365</v>
      </c>
      <c r="M2711" t="s">
        <v>2366</v>
      </c>
      <c r="N2711" t="s">
        <v>2367</v>
      </c>
      <c r="O2711" t="s">
        <v>2368</v>
      </c>
      <c r="P2711">
        <v>2.2349462500000001</v>
      </c>
      <c r="Q2711" t="s">
        <v>2369</v>
      </c>
      <c r="R2711" t="s">
        <v>2370</v>
      </c>
      <c r="S2711">
        <v>255781758</v>
      </c>
      <c r="T2711">
        <v>271.06009999999998</v>
      </c>
      <c r="U2711" t="s">
        <v>31</v>
      </c>
      <c r="V2711" t="s">
        <v>5672</v>
      </c>
      <c r="W2711" t="s">
        <v>23</v>
      </c>
    </row>
    <row r="2712" spans="1:23" x14ac:dyDescent="0.4">
      <c r="A2712">
        <v>2711</v>
      </c>
      <c r="B2712">
        <v>1</v>
      </c>
      <c r="C2712">
        <v>1</v>
      </c>
      <c r="D2712">
        <v>1</v>
      </c>
      <c r="E2712">
        <v>1</v>
      </c>
      <c r="F2712">
        <v>0.208594584748102</v>
      </c>
      <c r="G2712">
        <v>-53.318748852490799</v>
      </c>
      <c r="H2712">
        <v>0.999999999999999</v>
      </c>
      <c r="I2712">
        <v>14.3463766013199</v>
      </c>
      <c r="J2712" t="s">
        <v>2364</v>
      </c>
      <c r="K2712" t="s">
        <v>25</v>
      </c>
      <c r="L2712" t="s">
        <v>2365</v>
      </c>
      <c r="M2712" t="s">
        <v>2366</v>
      </c>
      <c r="N2712" t="s">
        <v>2367</v>
      </c>
      <c r="O2712" t="s">
        <v>2368</v>
      </c>
      <c r="P2712">
        <v>2.2349462500000001</v>
      </c>
      <c r="Q2712" t="s">
        <v>2369</v>
      </c>
      <c r="R2712" t="s">
        <v>2370</v>
      </c>
      <c r="S2712">
        <v>255781758</v>
      </c>
      <c r="T2712">
        <v>271.06009999999998</v>
      </c>
      <c r="U2712" t="s">
        <v>31</v>
      </c>
      <c r="V2712" t="s">
        <v>5673</v>
      </c>
      <c r="W2712" t="s">
        <v>23</v>
      </c>
    </row>
    <row r="2713" spans="1:23" x14ac:dyDescent="0.4">
      <c r="A2713">
        <v>2712</v>
      </c>
      <c r="B2713">
        <v>1</v>
      </c>
      <c r="C2713">
        <v>1</v>
      </c>
      <c r="D2713">
        <v>1</v>
      </c>
      <c r="E2713">
        <v>1</v>
      </c>
      <c r="F2713">
        <v>0.20838175826240199</v>
      </c>
      <c r="G2713">
        <v>-784.03518019343596</v>
      </c>
      <c r="H2713">
        <v>0.999999999999999</v>
      </c>
      <c r="I2713">
        <v>40.370122037402602</v>
      </c>
      <c r="J2713" t="s">
        <v>4931</v>
      </c>
      <c r="K2713" t="s">
        <v>25</v>
      </c>
      <c r="L2713" t="s">
        <v>4932</v>
      </c>
      <c r="M2713" t="s">
        <v>4933</v>
      </c>
      <c r="N2713" t="s">
        <v>4934</v>
      </c>
      <c r="O2713" t="s">
        <v>4935</v>
      </c>
      <c r="P2713">
        <v>-3.7999999500000001</v>
      </c>
      <c r="Q2713" t="s">
        <v>4936</v>
      </c>
      <c r="R2713" t="s">
        <v>4937</v>
      </c>
      <c r="S2713">
        <v>70</v>
      </c>
      <c r="T2713">
        <v>595.20213220000005</v>
      </c>
      <c r="U2713" t="s">
        <v>31</v>
      </c>
      <c r="V2713" t="s">
        <v>5674</v>
      </c>
      <c r="W2713" t="s">
        <v>23</v>
      </c>
    </row>
    <row r="2714" spans="1:23" x14ac:dyDescent="0.4">
      <c r="A2714">
        <v>2713</v>
      </c>
      <c r="B2714">
        <v>1</v>
      </c>
      <c r="C2714">
        <v>1</v>
      </c>
      <c r="D2714">
        <v>1</v>
      </c>
      <c r="E2714">
        <v>1</v>
      </c>
      <c r="F2714">
        <v>0.20838175826240199</v>
      </c>
      <c r="G2714">
        <v>-784.03518019343596</v>
      </c>
      <c r="H2714" t="s">
        <v>23</v>
      </c>
      <c r="I2714">
        <v>40.370122037402602</v>
      </c>
      <c r="J2714" t="s">
        <v>4931</v>
      </c>
      <c r="K2714" t="s">
        <v>25</v>
      </c>
      <c r="L2714" t="s">
        <v>4932</v>
      </c>
      <c r="M2714" t="s">
        <v>4933</v>
      </c>
      <c r="N2714" t="s">
        <v>4934</v>
      </c>
      <c r="O2714" t="s">
        <v>4935</v>
      </c>
      <c r="P2714">
        <v>-3.7999999500000001</v>
      </c>
      <c r="Q2714" t="s">
        <v>4936</v>
      </c>
      <c r="R2714" t="s">
        <v>4937</v>
      </c>
      <c r="S2714">
        <v>70</v>
      </c>
      <c r="T2714">
        <v>595.20213220000005</v>
      </c>
      <c r="U2714" t="s">
        <v>31</v>
      </c>
      <c r="V2714" t="s">
        <v>5675</v>
      </c>
      <c r="W2714" t="s">
        <v>23</v>
      </c>
    </row>
    <row r="2715" spans="1:23" x14ac:dyDescent="0.4">
      <c r="A2715">
        <v>2714</v>
      </c>
      <c r="B2715">
        <v>1</v>
      </c>
      <c r="C2715">
        <v>2</v>
      </c>
      <c r="D2715">
        <v>1</v>
      </c>
      <c r="E2715">
        <v>2</v>
      </c>
      <c r="F2715">
        <v>0.20812388153227401</v>
      </c>
      <c r="G2715">
        <v>-78.685541827262497</v>
      </c>
      <c r="H2715">
        <v>0.93065326633165801</v>
      </c>
      <c r="I2715">
        <v>58.9288208136512</v>
      </c>
      <c r="J2715" t="s">
        <v>3087</v>
      </c>
      <c r="K2715" t="s">
        <v>25</v>
      </c>
      <c r="L2715" t="s">
        <v>4127</v>
      </c>
      <c r="M2715" t="s">
        <v>4128</v>
      </c>
      <c r="N2715" t="s">
        <v>4129</v>
      </c>
      <c r="O2715" t="s">
        <v>4130</v>
      </c>
      <c r="P2715">
        <v>3.5</v>
      </c>
      <c r="Q2715" t="s">
        <v>4131</v>
      </c>
      <c r="R2715" t="s">
        <v>4132</v>
      </c>
      <c r="S2715">
        <v>8660738118</v>
      </c>
      <c r="T2715">
        <v>241.0859207</v>
      </c>
      <c r="U2715" t="s">
        <v>31</v>
      </c>
      <c r="V2715" t="s">
        <v>5676</v>
      </c>
      <c r="W2715" t="s">
        <v>23</v>
      </c>
    </row>
    <row r="2716" spans="1:23" x14ac:dyDescent="0.4">
      <c r="A2716">
        <v>2715</v>
      </c>
      <c r="B2716">
        <v>1</v>
      </c>
      <c r="C2716">
        <v>1</v>
      </c>
      <c r="D2716">
        <v>1</v>
      </c>
      <c r="E2716">
        <v>1</v>
      </c>
      <c r="F2716">
        <v>0.20797660301235399</v>
      </c>
      <c r="G2716">
        <v>-223.90949266790801</v>
      </c>
      <c r="H2716" t="s">
        <v>23</v>
      </c>
      <c r="I2716">
        <v>54.931864724326502</v>
      </c>
      <c r="J2716" t="s">
        <v>5677</v>
      </c>
      <c r="K2716" t="s">
        <v>25</v>
      </c>
      <c r="L2716" t="s">
        <v>5678</v>
      </c>
      <c r="M2716" t="s">
        <v>5679</v>
      </c>
      <c r="N2716" t="s">
        <v>5680</v>
      </c>
      <c r="O2716" t="s">
        <v>5681</v>
      </c>
      <c r="P2716">
        <v>0.68922674699999997</v>
      </c>
      <c r="Q2716" t="s">
        <v>5682</v>
      </c>
      <c r="R2716" t="s">
        <v>5683</v>
      </c>
      <c r="S2716">
        <v>18934074</v>
      </c>
      <c r="T2716">
        <v>291.09719999999999</v>
      </c>
      <c r="U2716" t="s">
        <v>31</v>
      </c>
      <c r="V2716" t="s">
        <v>5684</v>
      </c>
      <c r="W2716" t="s">
        <v>23</v>
      </c>
    </row>
    <row r="2717" spans="1:23" x14ac:dyDescent="0.4">
      <c r="A2717">
        <v>2716</v>
      </c>
      <c r="B2717">
        <v>1</v>
      </c>
      <c r="C2717">
        <v>1</v>
      </c>
      <c r="D2717">
        <v>1</v>
      </c>
      <c r="E2717">
        <v>1</v>
      </c>
      <c r="F2717">
        <v>0.20797660301235399</v>
      </c>
      <c r="G2717">
        <v>-223.90949266790801</v>
      </c>
      <c r="H2717">
        <v>0.99095477386934605</v>
      </c>
      <c r="I2717">
        <v>54.931864724326502</v>
      </c>
      <c r="J2717" t="s">
        <v>5677</v>
      </c>
      <c r="K2717" t="s">
        <v>25</v>
      </c>
      <c r="L2717" t="s">
        <v>5678</v>
      </c>
      <c r="M2717" t="s">
        <v>5679</v>
      </c>
      <c r="N2717" t="s">
        <v>5680</v>
      </c>
      <c r="O2717" t="s">
        <v>5681</v>
      </c>
      <c r="P2717">
        <v>0.68922674699999997</v>
      </c>
      <c r="Q2717" t="s">
        <v>5682</v>
      </c>
      <c r="R2717" t="s">
        <v>5683</v>
      </c>
      <c r="S2717">
        <v>18934074</v>
      </c>
      <c r="T2717">
        <v>291.09719999999999</v>
      </c>
      <c r="U2717" t="s">
        <v>31</v>
      </c>
      <c r="V2717" t="s">
        <v>5685</v>
      </c>
      <c r="W2717" t="s">
        <v>23</v>
      </c>
    </row>
    <row r="2718" spans="1:23" x14ac:dyDescent="0.4">
      <c r="A2718">
        <v>2717</v>
      </c>
      <c r="B2718">
        <v>1</v>
      </c>
      <c r="C2718">
        <v>1</v>
      </c>
      <c r="D2718">
        <v>1</v>
      </c>
      <c r="E2718">
        <v>1</v>
      </c>
      <c r="F2718">
        <v>0.20782529679419801</v>
      </c>
      <c r="G2718">
        <v>-323.81660675152398</v>
      </c>
      <c r="H2718">
        <v>0.99698492462311505</v>
      </c>
      <c r="I2718">
        <v>20.724731975374802</v>
      </c>
      <c r="J2718" t="s">
        <v>865</v>
      </c>
      <c r="K2718" t="s">
        <v>25</v>
      </c>
      <c r="L2718" t="s">
        <v>866</v>
      </c>
      <c r="M2718" t="s">
        <v>867</v>
      </c>
      <c r="N2718" t="s">
        <v>868</v>
      </c>
      <c r="O2718" t="s">
        <v>869</v>
      </c>
      <c r="P2718">
        <v>2.9000001000000002</v>
      </c>
      <c r="Q2718">
        <v>78347</v>
      </c>
      <c r="R2718" t="s">
        <v>870</v>
      </c>
      <c r="S2718">
        <v>262146</v>
      </c>
      <c r="T2718">
        <v>449.10783789999999</v>
      </c>
      <c r="U2718" t="s">
        <v>31</v>
      </c>
      <c r="V2718" t="s">
        <v>5686</v>
      </c>
      <c r="W2718" t="s">
        <v>23</v>
      </c>
    </row>
    <row r="2719" spans="1:23" x14ac:dyDescent="0.4">
      <c r="A2719">
        <v>2718</v>
      </c>
      <c r="B2719">
        <v>1</v>
      </c>
      <c r="C2719">
        <v>1</v>
      </c>
      <c r="D2719">
        <v>1</v>
      </c>
      <c r="E2719">
        <v>1</v>
      </c>
      <c r="F2719">
        <v>0.20782529679419801</v>
      </c>
      <c r="G2719">
        <v>-323.81660675152398</v>
      </c>
      <c r="H2719" t="s">
        <v>23</v>
      </c>
      <c r="I2719">
        <v>20.724731975374802</v>
      </c>
      <c r="J2719" t="s">
        <v>865</v>
      </c>
      <c r="K2719" t="s">
        <v>25</v>
      </c>
      <c r="L2719" t="s">
        <v>866</v>
      </c>
      <c r="M2719" t="s">
        <v>867</v>
      </c>
      <c r="N2719" t="s">
        <v>868</v>
      </c>
      <c r="O2719" t="s">
        <v>869</v>
      </c>
      <c r="P2719">
        <v>2.9000001000000002</v>
      </c>
      <c r="Q2719">
        <v>78347</v>
      </c>
      <c r="R2719" t="s">
        <v>870</v>
      </c>
      <c r="S2719">
        <v>262146</v>
      </c>
      <c r="T2719">
        <v>449.10783789999999</v>
      </c>
      <c r="U2719" t="s">
        <v>31</v>
      </c>
      <c r="V2719" t="s">
        <v>5687</v>
      </c>
      <c r="W2719" t="s">
        <v>23</v>
      </c>
    </row>
    <row r="2720" spans="1:23" x14ac:dyDescent="0.4">
      <c r="A2720">
        <v>2719</v>
      </c>
      <c r="B2720">
        <v>1</v>
      </c>
      <c r="C2720">
        <v>1</v>
      </c>
      <c r="D2720">
        <v>1</v>
      </c>
      <c r="E2720">
        <v>1</v>
      </c>
      <c r="F2720">
        <v>0.207809651637055</v>
      </c>
      <c r="G2720">
        <v>-34.6299566240301</v>
      </c>
      <c r="H2720" t="s">
        <v>23</v>
      </c>
      <c r="I2720">
        <v>14.327156950439401</v>
      </c>
      <c r="J2720" t="s">
        <v>3002</v>
      </c>
      <c r="K2720" t="s">
        <v>25</v>
      </c>
      <c r="L2720" t="s">
        <v>3648</v>
      </c>
      <c r="M2720" t="s">
        <v>3649</v>
      </c>
      <c r="N2720" t="s">
        <v>3650</v>
      </c>
      <c r="O2720" t="s">
        <v>3651</v>
      </c>
      <c r="P2720">
        <v>-1.7999999499999999</v>
      </c>
      <c r="Q2720" t="s">
        <v>3652</v>
      </c>
      <c r="R2720" t="s">
        <v>3653</v>
      </c>
      <c r="S2720">
        <v>8610023542</v>
      </c>
      <c r="T2720">
        <v>627.155576</v>
      </c>
      <c r="U2720" t="s">
        <v>31</v>
      </c>
      <c r="V2720" t="s">
        <v>5688</v>
      </c>
      <c r="W2720" t="s">
        <v>23</v>
      </c>
    </row>
    <row r="2721" spans="1:23" x14ac:dyDescent="0.4">
      <c r="A2721">
        <v>2720</v>
      </c>
      <c r="B2721">
        <v>1</v>
      </c>
      <c r="C2721">
        <v>1</v>
      </c>
      <c r="D2721">
        <v>1</v>
      </c>
      <c r="E2721">
        <v>1</v>
      </c>
      <c r="F2721">
        <v>0.207809651637055</v>
      </c>
      <c r="G2721">
        <v>-34.6299566240301</v>
      </c>
      <c r="H2721">
        <v>0.999999999999999</v>
      </c>
      <c r="I2721">
        <v>14.327156950439401</v>
      </c>
      <c r="J2721" t="s">
        <v>3002</v>
      </c>
      <c r="K2721" t="s">
        <v>25</v>
      </c>
      <c r="L2721" t="s">
        <v>3648</v>
      </c>
      <c r="M2721" t="s">
        <v>3649</v>
      </c>
      <c r="N2721" t="s">
        <v>3650</v>
      </c>
      <c r="O2721" t="s">
        <v>3651</v>
      </c>
      <c r="P2721">
        <v>-1.7999999499999999</v>
      </c>
      <c r="Q2721" t="s">
        <v>3652</v>
      </c>
      <c r="R2721" t="s">
        <v>3653</v>
      </c>
      <c r="S2721">
        <v>8610023542</v>
      </c>
      <c r="T2721">
        <v>627.155576</v>
      </c>
      <c r="U2721" t="s">
        <v>31</v>
      </c>
      <c r="V2721" t="s">
        <v>5689</v>
      </c>
      <c r="W2721" t="s">
        <v>23</v>
      </c>
    </row>
    <row r="2722" spans="1:23" x14ac:dyDescent="0.4">
      <c r="A2722">
        <v>2721</v>
      </c>
      <c r="B2722">
        <v>1</v>
      </c>
      <c r="C2722">
        <v>1</v>
      </c>
      <c r="D2722">
        <v>1</v>
      </c>
      <c r="E2722">
        <v>1</v>
      </c>
      <c r="F2722">
        <v>0.20778065692752801</v>
      </c>
      <c r="G2722">
        <v>-68.756738364297604</v>
      </c>
      <c r="H2722">
        <v>0.999999999999999</v>
      </c>
      <c r="I2722">
        <v>5.1469871705638397</v>
      </c>
      <c r="J2722" t="s">
        <v>4316</v>
      </c>
      <c r="K2722" t="s">
        <v>25</v>
      </c>
      <c r="L2722" t="s">
        <v>5690</v>
      </c>
      <c r="M2722" t="s">
        <v>5691</v>
      </c>
      <c r="N2722" t="s">
        <v>5692</v>
      </c>
      <c r="O2722" t="s">
        <v>5693</v>
      </c>
      <c r="P2722">
        <v>3.2000000499999999</v>
      </c>
      <c r="Q2722" t="s">
        <v>5694</v>
      </c>
      <c r="R2722" t="s">
        <v>5695</v>
      </c>
      <c r="S2722">
        <v>3727442</v>
      </c>
      <c r="T2722">
        <v>257.08083529999999</v>
      </c>
      <c r="U2722" t="s">
        <v>31</v>
      </c>
      <c r="V2722" t="s">
        <v>5696</v>
      </c>
      <c r="W2722" t="s">
        <v>23</v>
      </c>
    </row>
    <row r="2723" spans="1:23" x14ac:dyDescent="0.4">
      <c r="A2723">
        <v>2722</v>
      </c>
      <c r="B2723">
        <v>1</v>
      </c>
      <c r="C2723">
        <v>1</v>
      </c>
      <c r="D2723">
        <v>1</v>
      </c>
      <c r="E2723">
        <v>1</v>
      </c>
      <c r="F2723">
        <v>0.20778065692752801</v>
      </c>
      <c r="G2723">
        <v>-68.756738364297604</v>
      </c>
      <c r="H2723" t="s">
        <v>23</v>
      </c>
      <c r="I2723">
        <v>5.1469871705638397</v>
      </c>
      <c r="J2723" t="s">
        <v>4316</v>
      </c>
      <c r="K2723" t="s">
        <v>25</v>
      </c>
      <c r="L2723" t="s">
        <v>5690</v>
      </c>
      <c r="M2723" t="s">
        <v>5691</v>
      </c>
      <c r="N2723" t="s">
        <v>5692</v>
      </c>
      <c r="O2723" t="s">
        <v>5693</v>
      </c>
      <c r="P2723">
        <v>3.2000000499999999</v>
      </c>
      <c r="Q2723" t="s">
        <v>5694</v>
      </c>
      <c r="R2723" t="s">
        <v>5695</v>
      </c>
      <c r="S2723">
        <v>3727442</v>
      </c>
      <c r="T2723">
        <v>257.08083529999999</v>
      </c>
      <c r="U2723" t="s">
        <v>31</v>
      </c>
      <c r="V2723" t="s">
        <v>5697</v>
      </c>
      <c r="W2723" t="s">
        <v>23</v>
      </c>
    </row>
    <row r="2724" spans="1:23" x14ac:dyDescent="0.4">
      <c r="A2724">
        <v>2723</v>
      </c>
      <c r="B2724">
        <v>1</v>
      </c>
      <c r="C2724">
        <v>1</v>
      </c>
      <c r="D2724">
        <v>1</v>
      </c>
      <c r="E2724">
        <v>1</v>
      </c>
      <c r="F2724">
        <v>0.20768349442234599</v>
      </c>
      <c r="G2724">
        <v>-72.129432525680699</v>
      </c>
      <c r="H2724">
        <v>0.999999999999999</v>
      </c>
      <c r="I2724">
        <v>42.523655293675297</v>
      </c>
      <c r="J2724" t="s">
        <v>3087</v>
      </c>
      <c r="K2724" t="s">
        <v>25</v>
      </c>
      <c r="L2724" t="s">
        <v>5233</v>
      </c>
      <c r="M2724" t="s">
        <v>5234</v>
      </c>
      <c r="N2724" t="s">
        <v>5235</v>
      </c>
      <c r="O2724" t="s">
        <v>5236</v>
      </c>
      <c r="P2724">
        <v>3.5</v>
      </c>
      <c r="Q2724" t="s">
        <v>5237</v>
      </c>
      <c r="R2724" t="s">
        <v>5238</v>
      </c>
      <c r="S2724">
        <v>8610390094</v>
      </c>
      <c r="T2724">
        <v>241.0859207</v>
      </c>
      <c r="U2724" t="s">
        <v>31</v>
      </c>
      <c r="V2724" t="s">
        <v>5698</v>
      </c>
      <c r="W2724" t="s">
        <v>23</v>
      </c>
    </row>
    <row r="2725" spans="1:23" x14ac:dyDescent="0.4">
      <c r="A2725">
        <v>2724</v>
      </c>
      <c r="B2725">
        <v>1</v>
      </c>
      <c r="C2725">
        <v>1</v>
      </c>
      <c r="D2725">
        <v>1</v>
      </c>
      <c r="E2725">
        <v>1</v>
      </c>
      <c r="F2725">
        <v>0.20768349442234599</v>
      </c>
      <c r="G2725">
        <v>-72.129432525680699</v>
      </c>
      <c r="H2725" t="s">
        <v>23</v>
      </c>
      <c r="I2725">
        <v>42.523655293675297</v>
      </c>
      <c r="J2725" t="s">
        <v>3087</v>
      </c>
      <c r="K2725" t="s">
        <v>25</v>
      </c>
      <c r="L2725" t="s">
        <v>5233</v>
      </c>
      <c r="M2725" t="s">
        <v>5234</v>
      </c>
      <c r="N2725" t="s">
        <v>5235</v>
      </c>
      <c r="O2725" t="s">
        <v>5236</v>
      </c>
      <c r="P2725">
        <v>3.5</v>
      </c>
      <c r="Q2725" t="s">
        <v>5237</v>
      </c>
      <c r="R2725" t="s">
        <v>5238</v>
      </c>
      <c r="S2725">
        <v>8610390094</v>
      </c>
      <c r="T2725">
        <v>241.0859207</v>
      </c>
      <c r="U2725" t="s">
        <v>31</v>
      </c>
      <c r="V2725" t="s">
        <v>5699</v>
      </c>
      <c r="W2725" t="s">
        <v>23</v>
      </c>
    </row>
    <row r="2726" spans="1:23" x14ac:dyDescent="0.4">
      <c r="A2726">
        <v>2725</v>
      </c>
      <c r="B2726">
        <v>1</v>
      </c>
      <c r="C2726">
        <v>1</v>
      </c>
      <c r="D2726">
        <v>1</v>
      </c>
      <c r="E2726">
        <v>1</v>
      </c>
      <c r="F2726">
        <v>0.207314036506349</v>
      </c>
      <c r="G2726">
        <v>-119.405858598934</v>
      </c>
      <c r="H2726" t="s">
        <v>23</v>
      </c>
      <c r="I2726">
        <v>33.561055953382301</v>
      </c>
      <c r="J2726" t="s">
        <v>4080</v>
      </c>
      <c r="K2726" t="s">
        <v>25</v>
      </c>
      <c r="L2726" t="s">
        <v>5700</v>
      </c>
      <c r="M2726" t="s">
        <v>5701</v>
      </c>
      <c r="N2726" t="s">
        <v>5702</v>
      </c>
      <c r="O2726" t="s">
        <v>5703</v>
      </c>
      <c r="P2726">
        <v>5.1978029299999999E-2</v>
      </c>
      <c r="Q2726" t="s">
        <v>5704</v>
      </c>
      <c r="R2726" t="s">
        <v>5705</v>
      </c>
      <c r="S2726">
        <v>25857419342</v>
      </c>
      <c r="T2726">
        <v>171.02879970000001</v>
      </c>
      <c r="U2726" t="s">
        <v>31</v>
      </c>
      <c r="V2726" t="s">
        <v>5706</v>
      </c>
      <c r="W2726" t="s">
        <v>23</v>
      </c>
    </row>
    <row r="2727" spans="1:23" x14ac:dyDescent="0.4">
      <c r="A2727">
        <v>2726</v>
      </c>
      <c r="B2727">
        <v>1</v>
      </c>
      <c r="C2727">
        <v>1</v>
      </c>
      <c r="D2727">
        <v>1</v>
      </c>
      <c r="E2727">
        <v>1</v>
      </c>
      <c r="F2727">
        <v>0.207314036506349</v>
      </c>
      <c r="G2727">
        <v>-119.405858598934</v>
      </c>
      <c r="H2727">
        <v>0.999999999999999</v>
      </c>
      <c r="I2727">
        <v>33.561055953382301</v>
      </c>
      <c r="J2727" t="s">
        <v>4080</v>
      </c>
      <c r="K2727" t="s">
        <v>25</v>
      </c>
      <c r="L2727" t="s">
        <v>5700</v>
      </c>
      <c r="M2727" t="s">
        <v>5701</v>
      </c>
      <c r="N2727" t="s">
        <v>5702</v>
      </c>
      <c r="O2727" t="s">
        <v>5703</v>
      </c>
      <c r="P2727">
        <v>5.1978029299999999E-2</v>
      </c>
      <c r="Q2727" t="s">
        <v>5704</v>
      </c>
      <c r="R2727" t="s">
        <v>5705</v>
      </c>
      <c r="S2727">
        <v>25857419342</v>
      </c>
      <c r="T2727">
        <v>171.02879970000001</v>
      </c>
      <c r="U2727" t="s">
        <v>31</v>
      </c>
      <c r="V2727" t="s">
        <v>5707</v>
      </c>
      <c r="W2727" t="s">
        <v>23</v>
      </c>
    </row>
    <row r="2728" spans="1:23" x14ac:dyDescent="0.4">
      <c r="A2728">
        <v>2727</v>
      </c>
      <c r="B2728">
        <v>1</v>
      </c>
      <c r="C2728">
        <v>1</v>
      </c>
      <c r="D2728">
        <v>1</v>
      </c>
      <c r="E2728">
        <v>1</v>
      </c>
      <c r="F2728">
        <v>0.20722294699162899</v>
      </c>
      <c r="G2728">
        <v>-81.950393214278193</v>
      </c>
      <c r="H2728">
        <v>0.99849246231155697</v>
      </c>
      <c r="I2728">
        <v>69.5492684293243</v>
      </c>
      <c r="J2728" t="s">
        <v>3587</v>
      </c>
      <c r="K2728" t="s">
        <v>25</v>
      </c>
      <c r="L2728" t="s">
        <v>3588</v>
      </c>
      <c r="M2728" t="s">
        <v>3589</v>
      </c>
      <c r="N2728" t="s">
        <v>3590</v>
      </c>
      <c r="O2728" t="s">
        <v>3591</v>
      </c>
      <c r="P2728">
        <v>3.2000000499999999</v>
      </c>
      <c r="Q2728" t="s">
        <v>3592</v>
      </c>
      <c r="R2728" t="s">
        <v>3593</v>
      </c>
      <c r="S2728">
        <v>3186754</v>
      </c>
      <c r="T2728">
        <v>299.12778550000002</v>
      </c>
      <c r="U2728" t="s">
        <v>31</v>
      </c>
      <c r="V2728" t="s">
        <v>5708</v>
      </c>
      <c r="W2728" t="s">
        <v>23</v>
      </c>
    </row>
    <row r="2729" spans="1:23" x14ac:dyDescent="0.4">
      <c r="A2729">
        <v>2728</v>
      </c>
      <c r="B2729">
        <v>1</v>
      </c>
      <c r="C2729">
        <v>1</v>
      </c>
      <c r="D2729">
        <v>1</v>
      </c>
      <c r="E2729">
        <v>1</v>
      </c>
      <c r="F2729">
        <v>0.20722294699162899</v>
      </c>
      <c r="G2729">
        <v>-81.950393214278193</v>
      </c>
      <c r="H2729" t="s">
        <v>23</v>
      </c>
      <c r="I2729">
        <v>69.5492684293243</v>
      </c>
      <c r="J2729" t="s">
        <v>3587</v>
      </c>
      <c r="K2729" t="s">
        <v>25</v>
      </c>
      <c r="L2729" t="s">
        <v>3588</v>
      </c>
      <c r="M2729" t="s">
        <v>3589</v>
      </c>
      <c r="N2729" t="s">
        <v>3590</v>
      </c>
      <c r="O2729" t="s">
        <v>3591</v>
      </c>
      <c r="P2729">
        <v>3.2000000499999999</v>
      </c>
      <c r="Q2729" t="s">
        <v>3592</v>
      </c>
      <c r="R2729" t="s">
        <v>3593</v>
      </c>
      <c r="S2729">
        <v>3186754</v>
      </c>
      <c r="T2729">
        <v>299.12778550000002</v>
      </c>
      <c r="U2729" t="s">
        <v>31</v>
      </c>
      <c r="V2729" t="s">
        <v>5709</v>
      </c>
      <c r="W2729" t="s">
        <v>23</v>
      </c>
    </row>
    <row r="2730" spans="1:23" x14ac:dyDescent="0.4">
      <c r="A2730">
        <v>2729</v>
      </c>
      <c r="B2730">
        <v>1</v>
      </c>
      <c r="C2730">
        <v>3</v>
      </c>
      <c r="D2730">
        <v>1</v>
      </c>
      <c r="E2730">
        <v>2</v>
      </c>
      <c r="F2730">
        <v>0.207212443351357</v>
      </c>
      <c r="G2730">
        <v>-52.7156844491698</v>
      </c>
      <c r="H2730">
        <v>1.8090452261306501E-2</v>
      </c>
      <c r="I2730">
        <v>23.850693937512801</v>
      </c>
      <c r="J2730" t="s">
        <v>4251</v>
      </c>
      <c r="K2730" t="s">
        <v>25</v>
      </c>
      <c r="L2730" t="s">
        <v>5710</v>
      </c>
      <c r="M2730" t="s">
        <v>5711</v>
      </c>
      <c r="N2730" t="s">
        <v>5712</v>
      </c>
      <c r="O2730" t="s">
        <v>5713</v>
      </c>
      <c r="P2730">
        <v>2.4000001000000002</v>
      </c>
      <c r="Q2730" t="s">
        <v>5714</v>
      </c>
      <c r="R2730" t="s">
        <v>5715</v>
      </c>
      <c r="S2730">
        <v>8593662038</v>
      </c>
      <c r="T2730">
        <v>303.08631459999998</v>
      </c>
      <c r="U2730" t="s">
        <v>31</v>
      </c>
      <c r="V2730" t="s">
        <v>5716</v>
      </c>
      <c r="W2730" t="s">
        <v>23</v>
      </c>
    </row>
    <row r="2731" spans="1:23" x14ac:dyDescent="0.4">
      <c r="A2731">
        <v>2730</v>
      </c>
      <c r="B2731">
        <v>1</v>
      </c>
      <c r="C2731">
        <v>1</v>
      </c>
      <c r="D2731">
        <v>1</v>
      </c>
      <c r="E2731">
        <v>1</v>
      </c>
      <c r="F2731">
        <v>0.206895043573398</v>
      </c>
      <c r="G2731">
        <v>-124.633226056354</v>
      </c>
      <c r="H2731" t="s">
        <v>23</v>
      </c>
      <c r="I2731">
        <v>80.835606508707301</v>
      </c>
      <c r="J2731" t="s">
        <v>2743</v>
      </c>
      <c r="K2731" t="s">
        <v>25</v>
      </c>
      <c r="L2731" t="s">
        <v>5717</v>
      </c>
      <c r="M2731" t="s">
        <v>5718</v>
      </c>
      <c r="N2731" t="s">
        <v>5719</v>
      </c>
      <c r="O2731" t="s">
        <v>5720</v>
      </c>
      <c r="P2731">
        <v>1.2999999499999999</v>
      </c>
      <c r="Q2731" t="s">
        <v>5721</v>
      </c>
      <c r="R2731" t="s">
        <v>5722</v>
      </c>
      <c r="S2731">
        <v>20089214</v>
      </c>
      <c r="T2731">
        <v>291.08629999999999</v>
      </c>
      <c r="U2731" t="s">
        <v>31</v>
      </c>
      <c r="V2731" t="s">
        <v>5723</v>
      </c>
      <c r="W2731" t="s">
        <v>23</v>
      </c>
    </row>
    <row r="2732" spans="1:23" x14ac:dyDescent="0.4">
      <c r="A2732">
        <v>2731</v>
      </c>
      <c r="B2732">
        <v>1</v>
      </c>
      <c r="C2732">
        <v>1</v>
      </c>
      <c r="D2732">
        <v>1</v>
      </c>
      <c r="E2732">
        <v>1</v>
      </c>
      <c r="F2732">
        <v>0.206895043573398</v>
      </c>
      <c r="G2732">
        <v>-124.633226056354</v>
      </c>
      <c r="H2732">
        <v>0.999999999999999</v>
      </c>
      <c r="I2732">
        <v>80.835606508707301</v>
      </c>
      <c r="J2732" t="s">
        <v>2743</v>
      </c>
      <c r="K2732" t="s">
        <v>25</v>
      </c>
      <c r="L2732" t="s">
        <v>5717</v>
      </c>
      <c r="M2732" t="s">
        <v>5718</v>
      </c>
      <c r="N2732" t="s">
        <v>5719</v>
      </c>
      <c r="O2732" t="s">
        <v>5720</v>
      </c>
      <c r="P2732">
        <v>1.2999999499999999</v>
      </c>
      <c r="Q2732" t="s">
        <v>5721</v>
      </c>
      <c r="R2732" t="s">
        <v>5722</v>
      </c>
      <c r="S2732">
        <v>20089214</v>
      </c>
      <c r="T2732">
        <v>291.08629999999999</v>
      </c>
      <c r="U2732" t="s">
        <v>31</v>
      </c>
      <c r="V2732" t="s">
        <v>5724</v>
      </c>
      <c r="W2732" t="s">
        <v>23</v>
      </c>
    </row>
    <row r="2733" spans="1:23" x14ac:dyDescent="0.4">
      <c r="A2733">
        <v>2732</v>
      </c>
      <c r="B2733">
        <v>1</v>
      </c>
      <c r="C2733">
        <v>1</v>
      </c>
      <c r="D2733">
        <v>1</v>
      </c>
      <c r="E2733">
        <v>1</v>
      </c>
      <c r="F2733">
        <v>0.20688566150998</v>
      </c>
      <c r="G2733">
        <v>-47.340554714548901</v>
      </c>
      <c r="H2733">
        <v>0.999999999999999</v>
      </c>
      <c r="I2733">
        <v>112.060379564586</v>
      </c>
      <c r="J2733" t="s">
        <v>1973</v>
      </c>
      <c r="K2733" t="s">
        <v>25</v>
      </c>
      <c r="L2733" t="s">
        <v>1974</v>
      </c>
      <c r="M2733" t="s">
        <v>1975</v>
      </c>
      <c r="N2733" t="s">
        <v>1976</v>
      </c>
      <c r="O2733" t="s">
        <v>1977</v>
      </c>
      <c r="P2733">
        <v>1.36698294</v>
      </c>
      <c r="Q2733" t="s">
        <v>1978</v>
      </c>
      <c r="R2733" t="s">
        <v>1979</v>
      </c>
      <c r="S2733">
        <v>255847294</v>
      </c>
      <c r="T2733">
        <v>303.04993000000002</v>
      </c>
      <c r="U2733" t="s">
        <v>31</v>
      </c>
      <c r="V2733" t="s">
        <v>5725</v>
      </c>
      <c r="W2733" t="s">
        <v>23</v>
      </c>
    </row>
    <row r="2734" spans="1:23" x14ac:dyDescent="0.4">
      <c r="A2734">
        <v>2733</v>
      </c>
      <c r="B2734">
        <v>1</v>
      </c>
      <c r="C2734">
        <v>1</v>
      </c>
      <c r="D2734">
        <v>1</v>
      </c>
      <c r="E2734">
        <v>1</v>
      </c>
      <c r="F2734">
        <v>0.20688566150998</v>
      </c>
      <c r="G2734">
        <v>-47.340554714548901</v>
      </c>
      <c r="H2734" t="s">
        <v>23</v>
      </c>
      <c r="I2734">
        <v>112.060379564586</v>
      </c>
      <c r="J2734" t="s">
        <v>1973</v>
      </c>
      <c r="K2734" t="s">
        <v>25</v>
      </c>
      <c r="L2734" t="s">
        <v>1974</v>
      </c>
      <c r="M2734" t="s">
        <v>1975</v>
      </c>
      <c r="N2734" t="s">
        <v>1976</v>
      </c>
      <c r="O2734" t="s">
        <v>1977</v>
      </c>
      <c r="P2734">
        <v>1.36698294</v>
      </c>
      <c r="Q2734" t="s">
        <v>1978</v>
      </c>
      <c r="R2734" t="s">
        <v>1979</v>
      </c>
      <c r="S2734">
        <v>255847294</v>
      </c>
      <c r="T2734">
        <v>303.04993000000002</v>
      </c>
      <c r="U2734" t="s">
        <v>31</v>
      </c>
      <c r="V2734" t="s">
        <v>5726</v>
      </c>
      <c r="W2734" t="s">
        <v>23</v>
      </c>
    </row>
    <row r="2735" spans="1:23" x14ac:dyDescent="0.4">
      <c r="A2735">
        <v>2734</v>
      </c>
      <c r="B2735">
        <v>1</v>
      </c>
      <c r="C2735">
        <v>1</v>
      </c>
      <c r="D2735">
        <v>1</v>
      </c>
      <c r="E2735">
        <v>1</v>
      </c>
      <c r="F2735">
        <v>0.20686031549919301</v>
      </c>
      <c r="G2735">
        <v>-49.505619175232802</v>
      </c>
      <c r="H2735">
        <v>0.995979899497487</v>
      </c>
      <c r="I2735">
        <v>19.3233757829327</v>
      </c>
      <c r="J2735" t="s">
        <v>1690</v>
      </c>
      <c r="K2735" t="s">
        <v>25</v>
      </c>
      <c r="L2735" t="s">
        <v>5430</v>
      </c>
      <c r="M2735" t="s">
        <v>5431</v>
      </c>
      <c r="N2735" t="s">
        <v>5432</v>
      </c>
      <c r="O2735" t="s">
        <v>5433</v>
      </c>
      <c r="P2735">
        <v>-0.60000002399999997</v>
      </c>
      <c r="Q2735" t="s">
        <v>5434</v>
      </c>
      <c r="R2735" t="s">
        <v>5435</v>
      </c>
      <c r="S2735">
        <v>8593246290</v>
      </c>
      <c r="T2735">
        <v>595.1657467</v>
      </c>
      <c r="U2735" t="s">
        <v>31</v>
      </c>
      <c r="V2735" t="s">
        <v>5727</v>
      </c>
      <c r="W2735" t="s">
        <v>23</v>
      </c>
    </row>
    <row r="2736" spans="1:23" x14ac:dyDescent="0.4">
      <c r="A2736">
        <v>2735</v>
      </c>
      <c r="B2736">
        <v>1</v>
      </c>
      <c r="C2736">
        <v>1</v>
      </c>
      <c r="D2736">
        <v>1</v>
      </c>
      <c r="E2736">
        <v>1</v>
      </c>
      <c r="F2736">
        <v>0.20686031549919301</v>
      </c>
      <c r="G2736">
        <v>-49.505619175232802</v>
      </c>
      <c r="H2736" t="s">
        <v>23</v>
      </c>
      <c r="I2736">
        <v>19.3233757829327</v>
      </c>
      <c r="J2736" t="s">
        <v>1690</v>
      </c>
      <c r="K2736" t="s">
        <v>25</v>
      </c>
      <c r="L2736" t="s">
        <v>5430</v>
      </c>
      <c r="M2736" t="s">
        <v>5431</v>
      </c>
      <c r="N2736" t="s">
        <v>5432</v>
      </c>
      <c r="O2736" t="s">
        <v>5433</v>
      </c>
      <c r="P2736">
        <v>-0.60000002399999997</v>
      </c>
      <c r="Q2736" t="s">
        <v>5434</v>
      </c>
      <c r="R2736" t="s">
        <v>5435</v>
      </c>
      <c r="S2736">
        <v>8593246290</v>
      </c>
      <c r="T2736">
        <v>595.1657467</v>
      </c>
      <c r="U2736" t="s">
        <v>31</v>
      </c>
      <c r="V2736" t="s">
        <v>5728</v>
      </c>
      <c r="W2736" t="s">
        <v>23</v>
      </c>
    </row>
    <row r="2737" spans="1:23" x14ac:dyDescent="0.4">
      <c r="A2737">
        <v>2736</v>
      </c>
      <c r="B2737">
        <v>1</v>
      </c>
      <c r="C2737">
        <v>3</v>
      </c>
      <c r="D2737">
        <v>1</v>
      </c>
      <c r="E2737">
        <v>3</v>
      </c>
      <c r="F2737">
        <v>0.20683475205100199</v>
      </c>
      <c r="G2737">
        <v>-428.53315864549398</v>
      </c>
      <c r="H2737">
        <v>1.10552763819095E-2</v>
      </c>
      <c r="I2737">
        <v>50.329604383276198</v>
      </c>
      <c r="J2737" t="s">
        <v>1343</v>
      </c>
      <c r="K2737" t="s">
        <v>25</v>
      </c>
      <c r="L2737" t="s">
        <v>1344</v>
      </c>
      <c r="M2737" t="s">
        <v>1345</v>
      </c>
      <c r="N2737" t="s">
        <v>1346</v>
      </c>
      <c r="O2737" t="s">
        <v>1347</v>
      </c>
      <c r="P2737">
        <v>0.46697968200000001</v>
      </c>
      <c r="Q2737" t="s">
        <v>1348</v>
      </c>
      <c r="R2737" t="s">
        <v>1349</v>
      </c>
      <c r="S2737">
        <v>121399662</v>
      </c>
      <c r="T2737">
        <v>463.08710250000001</v>
      </c>
      <c r="U2737" t="s">
        <v>31</v>
      </c>
      <c r="V2737" t="s">
        <v>5729</v>
      </c>
      <c r="W2737" t="s">
        <v>23</v>
      </c>
    </row>
    <row r="2738" spans="1:23" x14ac:dyDescent="0.4">
      <c r="A2738">
        <v>2737</v>
      </c>
      <c r="B2738">
        <v>1</v>
      </c>
      <c r="C2738">
        <v>1</v>
      </c>
      <c r="D2738">
        <v>1</v>
      </c>
      <c r="E2738">
        <v>1</v>
      </c>
      <c r="F2738">
        <v>0.20682418586111501</v>
      </c>
      <c r="G2738">
        <v>-95.1994814928306</v>
      </c>
      <c r="H2738" t="s">
        <v>23</v>
      </c>
      <c r="I2738">
        <v>50.371337129111303</v>
      </c>
      <c r="J2738" t="s">
        <v>2276</v>
      </c>
      <c r="K2738" t="s">
        <v>25</v>
      </c>
      <c r="L2738" t="s">
        <v>5730</v>
      </c>
      <c r="M2738" t="s">
        <v>5731</v>
      </c>
      <c r="N2738" t="s">
        <v>5732</v>
      </c>
      <c r="O2738" t="s">
        <v>5733</v>
      </c>
      <c r="P2738">
        <v>2.2000000499999999</v>
      </c>
      <c r="Q2738">
        <v>20240719</v>
      </c>
      <c r="R2738" t="s">
        <v>5734</v>
      </c>
      <c r="S2738">
        <v>3178498</v>
      </c>
      <c r="T2738">
        <v>319.0448437</v>
      </c>
      <c r="U2738" t="s">
        <v>31</v>
      </c>
      <c r="V2738" t="s">
        <v>5735</v>
      </c>
      <c r="W2738" t="s">
        <v>23</v>
      </c>
    </row>
    <row r="2739" spans="1:23" x14ac:dyDescent="0.4">
      <c r="A2739">
        <v>2738</v>
      </c>
      <c r="B2739">
        <v>1</v>
      </c>
      <c r="C2739">
        <v>1</v>
      </c>
      <c r="D2739">
        <v>1</v>
      </c>
      <c r="E2739">
        <v>1</v>
      </c>
      <c r="F2739">
        <v>0.20682418586111501</v>
      </c>
      <c r="G2739">
        <v>-95.1994814928306</v>
      </c>
      <c r="H2739">
        <v>0.999999999999999</v>
      </c>
      <c r="I2739">
        <v>50.371337129111303</v>
      </c>
      <c r="J2739" t="s">
        <v>2276</v>
      </c>
      <c r="K2739" t="s">
        <v>25</v>
      </c>
      <c r="L2739" t="s">
        <v>5730</v>
      </c>
      <c r="M2739" t="s">
        <v>5731</v>
      </c>
      <c r="N2739" t="s">
        <v>5732</v>
      </c>
      <c r="O2739" t="s">
        <v>5733</v>
      </c>
      <c r="P2739">
        <v>2.2000000499999999</v>
      </c>
      <c r="Q2739">
        <v>20240719</v>
      </c>
      <c r="R2739" t="s">
        <v>5734</v>
      </c>
      <c r="S2739">
        <v>3178498</v>
      </c>
      <c r="T2739">
        <v>319.0448437</v>
      </c>
      <c r="U2739" t="s">
        <v>31</v>
      </c>
      <c r="V2739" t="s">
        <v>5736</v>
      </c>
      <c r="W2739" t="s">
        <v>23</v>
      </c>
    </row>
    <row r="2740" spans="1:23" x14ac:dyDescent="0.4">
      <c r="A2740">
        <v>2739</v>
      </c>
      <c r="B2740">
        <v>1</v>
      </c>
      <c r="C2740">
        <v>1</v>
      </c>
      <c r="D2740">
        <v>1</v>
      </c>
      <c r="E2740">
        <v>1</v>
      </c>
      <c r="F2740">
        <v>0.20665599295416201</v>
      </c>
      <c r="G2740">
        <v>-82.679955649824706</v>
      </c>
      <c r="H2740">
        <v>0.999999999999999</v>
      </c>
      <c r="I2740">
        <v>8.8437454511661997</v>
      </c>
      <c r="J2740" t="s">
        <v>3446</v>
      </c>
      <c r="K2740" t="s">
        <v>25</v>
      </c>
      <c r="L2740" t="s">
        <v>3935</v>
      </c>
      <c r="M2740" t="s">
        <v>3936</v>
      </c>
      <c r="N2740" t="s">
        <v>3937</v>
      </c>
      <c r="O2740" t="s">
        <v>3938</v>
      </c>
      <c r="P2740">
        <v>3.5999998999999998</v>
      </c>
      <c r="Q2740" t="s">
        <v>3939</v>
      </c>
      <c r="R2740" t="s">
        <v>3940</v>
      </c>
      <c r="S2740">
        <v>71090550</v>
      </c>
      <c r="T2740">
        <v>751.46270400000003</v>
      </c>
      <c r="U2740" t="s">
        <v>31</v>
      </c>
      <c r="V2740" t="s">
        <v>5737</v>
      </c>
      <c r="W2740" t="s">
        <v>23</v>
      </c>
    </row>
    <row r="2741" spans="1:23" x14ac:dyDescent="0.4">
      <c r="A2741">
        <v>2740</v>
      </c>
      <c r="B2741">
        <v>1</v>
      </c>
      <c r="C2741">
        <v>1</v>
      </c>
      <c r="D2741">
        <v>1</v>
      </c>
      <c r="E2741">
        <v>1</v>
      </c>
      <c r="F2741">
        <v>0.20665599295416201</v>
      </c>
      <c r="G2741">
        <v>-82.679955649824706</v>
      </c>
      <c r="H2741" t="s">
        <v>23</v>
      </c>
      <c r="I2741">
        <v>8.8437454511661997</v>
      </c>
      <c r="J2741" t="s">
        <v>3446</v>
      </c>
      <c r="K2741" t="s">
        <v>25</v>
      </c>
      <c r="L2741" t="s">
        <v>3935</v>
      </c>
      <c r="M2741" t="s">
        <v>3936</v>
      </c>
      <c r="N2741" t="s">
        <v>3937</v>
      </c>
      <c r="O2741" t="s">
        <v>3938</v>
      </c>
      <c r="P2741">
        <v>3.5999998999999998</v>
      </c>
      <c r="Q2741" t="s">
        <v>3939</v>
      </c>
      <c r="R2741" t="s">
        <v>3940</v>
      </c>
      <c r="S2741">
        <v>71090550</v>
      </c>
      <c r="T2741">
        <v>751.46270400000003</v>
      </c>
      <c r="U2741" t="s">
        <v>31</v>
      </c>
      <c r="V2741" t="s">
        <v>5738</v>
      </c>
      <c r="W2741" t="s">
        <v>23</v>
      </c>
    </row>
    <row r="2742" spans="1:23" x14ac:dyDescent="0.4">
      <c r="A2742">
        <v>2741</v>
      </c>
      <c r="B2742">
        <v>1</v>
      </c>
      <c r="C2742">
        <v>1</v>
      </c>
      <c r="D2742">
        <v>1</v>
      </c>
      <c r="E2742">
        <v>1</v>
      </c>
      <c r="F2742">
        <v>0.20645703257688999</v>
      </c>
      <c r="G2742">
        <v>-348.33988124258002</v>
      </c>
      <c r="H2742" t="s">
        <v>23</v>
      </c>
      <c r="I2742">
        <v>42.685010288276899</v>
      </c>
      <c r="J2742" t="s">
        <v>5739</v>
      </c>
      <c r="K2742" t="s">
        <v>25</v>
      </c>
      <c r="L2742" t="s">
        <v>5740</v>
      </c>
      <c r="M2742" t="s">
        <v>5741</v>
      </c>
      <c r="N2742" t="s">
        <v>5742</v>
      </c>
      <c r="O2742" t="s">
        <v>5743</v>
      </c>
      <c r="P2742">
        <v>0.40000000600000002</v>
      </c>
      <c r="Q2742" t="s">
        <v>5744</v>
      </c>
      <c r="R2742" t="s">
        <v>5745</v>
      </c>
      <c r="S2742">
        <v>98</v>
      </c>
      <c r="T2742">
        <v>291.08631459999998</v>
      </c>
      <c r="U2742" t="s">
        <v>31</v>
      </c>
      <c r="V2742" t="s">
        <v>5746</v>
      </c>
      <c r="W2742" t="s">
        <v>23</v>
      </c>
    </row>
    <row r="2743" spans="1:23" x14ac:dyDescent="0.4">
      <c r="A2743">
        <v>2742</v>
      </c>
      <c r="B2743">
        <v>1</v>
      </c>
      <c r="C2743">
        <v>1</v>
      </c>
      <c r="D2743">
        <v>1</v>
      </c>
      <c r="E2743">
        <v>1</v>
      </c>
      <c r="F2743">
        <v>0.20645703257688999</v>
      </c>
      <c r="G2743">
        <v>-348.33988124258002</v>
      </c>
      <c r="H2743">
        <v>0.995979899497487</v>
      </c>
      <c r="I2743">
        <v>42.685010288276899</v>
      </c>
      <c r="J2743" t="s">
        <v>5739</v>
      </c>
      <c r="K2743" t="s">
        <v>25</v>
      </c>
      <c r="L2743" t="s">
        <v>5740</v>
      </c>
      <c r="M2743" t="s">
        <v>5741</v>
      </c>
      <c r="N2743" t="s">
        <v>5742</v>
      </c>
      <c r="O2743" t="s">
        <v>5743</v>
      </c>
      <c r="P2743">
        <v>0.40000000600000002</v>
      </c>
      <c r="Q2743" t="s">
        <v>5744</v>
      </c>
      <c r="R2743" t="s">
        <v>5745</v>
      </c>
      <c r="S2743">
        <v>98</v>
      </c>
      <c r="T2743">
        <v>291.08631459999998</v>
      </c>
      <c r="U2743" t="s">
        <v>31</v>
      </c>
      <c r="V2743" t="s">
        <v>5747</v>
      </c>
      <c r="W2743" t="s">
        <v>23</v>
      </c>
    </row>
    <row r="2744" spans="1:23" x14ac:dyDescent="0.4">
      <c r="A2744">
        <v>2743</v>
      </c>
      <c r="B2744">
        <v>1</v>
      </c>
      <c r="C2744">
        <v>1</v>
      </c>
      <c r="D2744">
        <v>1</v>
      </c>
      <c r="E2744">
        <v>2</v>
      </c>
      <c r="F2744">
        <v>0.206297947933413</v>
      </c>
      <c r="G2744">
        <v>-252.64449116920099</v>
      </c>
      <c r="H2744" t="s">
        <v>23</v>
      </c>
      <c r="I2744">
        <v>73.547452462061798</v>
      </c>
      <c r="J2744" t="s">
        <v>2437</v>
      </c>
      <c r="K2744" t="s">
        <v>25</v>
      </c>
      <c r="L2744" t="s">
        <v>2438</v>
      </c>
      <c r="M2744" t="s">
        <v>2439</v>
      </c>
      <c r="N2744" t="s">
        <v>2440</v>
      </c>
      <c r="O2744" t="s">
        <v>2441</v>
      </c>
      <c r="P2744">
        <v>4.6999998099999996</v>
      </c>
      <c r="Q2744" t="s">
        <v>2442</v>
      </c>
      <c r="R2744" t="s">
        <v>2443</v>
      </c>
      <c r="S2744">
        <v>67649606</v>
      </c>
      <c r="T2744">
        <v>479.11840260000002</v>
      </c>
      <c r="U2744" t="s">
        <v>31</v>
      </c>
      <c r="V2744" t="s">
        <v>5748</v>
      </c>
      <c r="W2744" t="s">
        <v>23</v>
      </c>
    </row>
    <row r="2745" spans="1:23" x14ac:dyDescent="0.4">
      <c r="A2745">
        <v>2744</v>
      </c>
      <c r="B2745">
        <v>1</v>
      </c>
      <c r="C2745">
        <v>1</v>
      </c>
      <c r="D2745">
        <v>1</v>
      </c>
      <c r="E2745">
        <v>2</v>
      </c>
      <c r="F2745">
        <v>0.206297947933413</v>
      </c>
      <c r="G2745">
        <v>-252.64449116920099</v>
      </c>
      <c r="H2745">
        <v>0.865829145728643</v>
      </c>
      <c r="I2745">
        <v>73.547452462061798</v>
      </c>
      <c r="J2745" t="s">
        <v>2437</v>
      </c>
      <c r="K2745" t="s">
        <v>25</v>
      </c>
      <c r="L2745" t="s">
        <v>2438</v>
      </c>
      <c r="M2745" t="s">
        <v>2439</v>
      </c>
      <c r="N2745" t="s">
        <v>2440</v>
      </c>
      <c r="O2745" t="s">
        <v>2441</v>
      </c>
      <c r="P2745">
        <v>4.6999998099999996</v>
      </c>
      <c r="Q2745" t="s">
        <v>2442</v>
      </c>
      <c r="R2745" t="s">
        <v>2443</v>
      </c>
      <c r="S2745">
        <v>67649606</v>
      </c>
      <c r="T2745">
        <v>479.11840260000002</v>
      </c>
      <c r="U2745" t="s">
        <v>31</v>
      </c>
      <c r="V2745" t="s">
        <v>5749</v>
      </c>
      <c r="W2745" t="s">
        <v>23</v>
      </c>
    </row>
    <row r="2746" spans="1:23" x14ac:dyDescent="0.4">
      <c r="A2746">
        <v>2745</v>
      </c>
      <c r="B2746">
        <v>1</v>
      </c>
      <c r="C2746">
        <v>1</v>
      </c>
      <c r="D2746">
        <v>1</v>
      </c>
      <c r="E2746">
        <v>1</v>
      </c>
      <c r="F2746">
        <v>0.20627656893266899</v>
      </c>
      <c r="G2746">
        <v>-212.36362045891701</v>
      </c>
      <c r="H2746">
        <v>0.999999999999999</v>
      </c>
      <c r="I2746">
        <v>32.876799776941901</v>
      </c>
      <c r="J2746" t="s">
        <v>457</v>
      </c>
      <c r="K2746" t="s">
        <v>25</v>
      </c>
      <c r="L2746" t="s">
        <v>4650</v>
      </c>
      <c r="M2746" t="s">
        <v>4651</v>
      </c>
      <c r="N2746" t="s">
        <v>4652</v>
      </c>
      <c r="O2746" t="s">
        <v>4653</v>
      </c>
      <c r="P2746">
        <v>3.5</v>
      </c>
      <c r="Q2746">
        <v>3736759</v>
      </c>
      <c r="R2746" t="s">
        <v>4654</v>
      </c>
      <c r="S2746">
        <v>3153986</v>
      </c>
      <c r="T2746">
        <v>385.21218379999999</v>
      </c>
      <c r="U2746" t="s">
        <v>31</v>
      </c>
      <c r="V2746" t="s">
        <v>5750</v>
      </c>
      <c r="W2746" t="s">
        <v>23</v>
      </c>
    </row>
    <row r="2747" spans="1:23" x14ac:dyDescent="0.4">
      <c r="A2747">
        <v>2746</v>
      </c>
      <c r="B2747">
        <v>1</v>
      </c>
      <c r="C2747">
        <v>1</v>
      </c>
      <c r="D2747">
        <v>1</v>
      </c>
      <c r="E2747">
        <v>1</v>
      </c>
      <c r="F2747">
        <v>0.20627656893266899</v>
      </c>
      <c r="G2747">
        <v>-212.36362045891701</v>
      </c>
      <c r="H2747" t="s">
        <v>23</v>
      </c>
      <c r="I2747">
        <v>32.876799776941901</v>
      </c>
      <c r="J2747" t="s">
        <v>457</v>
      </c>
      <c r="K2747" t="s">
        <v>25</v>
      </c>
      <c r="L2747" t="s">
        <v>4650</v>
      </c>
      <c r="M2747" t="s">
        <v>4651</v>
      </c>
      <c r="N2747" t="s">
        <v>4652</v>
      </c>
      <c r="O2747" t="s">
        <v>4653</v>
      </c>
      <c r="P2747">
        <v>3.5</v>
      </c>
      <c r="Q2747">
        <v>3736759</v>
      </c>
      <c r="R2747" t="s">
        <v>4654</v>
      </c>
      <c r="S2747">
        <v>3153986</v>
      </c>
      <c r="T2747">
        <v>385.21218379999999</v>
      </c>
      <c r="U2747" t="s">
        <v>31</v>
      </c>
      <c r="V2747" t="s">
        <v>5751</v>
      </c>
      <c r="W2747" t="s">
        <v>23</v>
      </c>
    </row>
    <row r="2748" spans="1:23" x14ac:dyDescent="0.4">
      <c r="A2748">
        <v>2747</v>
      </c>
      <c r="B2748">
        <v>1</v>
      </c>
      <c r="C2748">
        <v>1</v>
      </c>
      <c r="D2748">
        <v>1</v>
      </c>
      <c r="E2748">
        <v>1</v>
      </c>
      <c r="F2748">
        <v>0.20627566772578201</v>
      </c>
      <c r="G2748">
        <v>-24.804631015281899</v>
      </c>
      <c r="H2748">
        <v>0.999999999999999</v>
      </c>
      <c r="I2748">
        <v>15.621470342320301</v>
      </c>
      <c r="J2748" t="s">
        <v>3030</v>
      </c>
      <c r="K2748" t="s">
        <v>25</v>
      </c>
      <c r="L2748" t="s">
        <v>3031</v>
      </c>
      <c r="M2748" t="s">
        <v>3032</v>
      </c>
      <c r="N2748" t="s">
        <v>3033</v>
      </c>
      <c r="O2748" t="s">
        <v>3034</v>
      </c>
      <c r="P2748">
        <v>-1</v>
      </c>
      <c r="Q2748" t="s">
        <v>3035</v>
      </c>
      <c r="R2748" t="s">
        <v>3036</v>
      </c>
      <c r="S2748">
        <v>8677548158</v>
      </c>
      <c r="T2748">
        <v>625.17631140000003</v>
      </c>
      <c r="U2748" t="s">
        <v>31</v>
      </c>
      <c r="V2748" t="s">
        <v>5752</v>
      </c>
      <c r="W2748" t="s">
        <v>23</v>
      </c>
    </row>
    <row r="2749" spans="1:23" x14ac:dyDescent="0.4">
      <c r="A2749">
        <v>2748</v>
      </c>
      <c r="B2749">
        <v>1</v>
      </c>
      <c r="C2749">
        <v>1</v>
      </c>
      <c r="D2749">
        <v>1</v>
      </c>
      <c r="E2749">
        <v>1</v>
      </c>
      <c r="F2749">
        <v>0.20627566772578201</v>
      </c>
      <c r="G2749">
        <v>-24.804631015281899</v>
      </c>
      <c r="H2749" t="s">
        <v>23</v>
      </c>
      <c r="I2749">
        <v>15.621470342320301</v>
      </c>
      <c r="J2749" t="s">
        <v>3030</v>
      </c>
      <c r="K2749" t="s">
        <v>25</v>
      </c>
      <c r="L2749" t="s">
        <v>3031</v>
      </c>
      <c r="M2749" t="s">
        <v>3032</v>
      </c>
      <c r="N2749" t="s">
        <v>3033</v>
      </c>
      <c r="O2749" t="s">
        <v>3034</v>
      </c>
      <c r="P2749">
        <v>-1</v>
      </c>
      <c r="Q2749" t="s">
        <v>3035</v>
      </c>
      <c r="R2749" t="s">
        <v>3036</v>
      </c>
      <c r="S2749">
        <v>8677548158</v>
      </c>
      <c r="T2749">
        <v>625.17631140000003</v>
      </c>
      <c r="U2749" t="s">
        <v>31</v>
      </c>
      <c r="V2749" t="s">
        <v>5753</v>
      </c>
      <c r="W2749" t="s">
        <v>23</v>
      </c>
    </row>
    <row r="2750" spans="1:23" x14ac:dyDescent="0.4">
      <c r="A2750">
        <v>2749</v>
      </c>
      <c r="B2750">
        <v>1</v>
      </c>
      <c r="C2750">
        <v>1</v>
      </c>
      <c r="D2750">
        <v>1</v>
      </c>
      <c r="E2750">
        <v>1</v>
      </c>
      <c r="F2750">
        <v>0.206098419888993</v>
      </c>
      <c r="G2750">
        <v>-86.990145626281404</v>
      </c>
      <c r="H2750">
        <v>0.999999999999999</v>
      </c>
      <c r="I2750">
        <v>61.880575123911598</v>
      </c>
      <c r="J2750" t="s">
        <v>5754</v>
      </c>
      <c r="K2750" t="s">
        <v>25</v>
      </c>
      <c r="L2750" t="s">
        <v>5755</v>
      </c>
      <c r="M2750" t="s">
        <v>5756</v>
      </c>
      <c r="N2750" t="s">
        <v>5757</v>
      </c>
      <c r="O2750" t="s">
        <v>5758</v>
      </c>
      <c r="P2750">
        <v>1.5</v>
      </c>
      <c r="Q2750" t="s">
        <v>5759</v>
      </c>
      <c r="R2750" t="s">
        <v>5760</v>
      </c>
      <c r="S2750">
        <v>201605122</v>
      </c>
      <c r="T2750">
        <v>197.08083529999999</v>
      </c>
      <c r="U2750" t="s">
        <v>31</v>
      </c>
      <c r="V2750" t="s">
        <v>5761</v>
      </c>
      <c r="W2750" t="s">
        <v>23</v>
      </c>
    </row>
    <row r="2751" spans="1:23" x14ac:dyDescent="0.4">
      <c r="A2751">
        <v>2750</v>
      </c>
      <c r="B2751">
        <v>1</v>
      </c>
      <c r="C2751">
        <v>1</v>
      </c>
      <c r="D2751">
        <v>1</v>
      </c>
      <c r="E2751">
        <v>1</v>
      </c>
      <c r="F2751">
        <v>0.206098419888993</v>
      </c>
      <c r="G2751">
        <v>-86.990145626281404</v>
      </c>
      <c r="H2751" t="s">
        <v>23</v>
      </c>
      <c r="I2751">
        <v>61.880575123911598</v>
      </c>
      <c r="J2751" t="s">
        <v>5754</v>
      </c>
      <c r="K2751" t="s">
        <v>25</v>
      </c>
      <c r="L2751" t="s">
        <v>5755</v>
      </c>
      <c r="M2751" t="s">
        <v>5756</v>
      </c>
      <c r="N2751" t="s">
        <v>5757</v>
      </c>
      <c r="O2751" t="s">
        <v>5758</v>
      </c>
      <c r="P2751">
        <v>1.5</v>
      </c>
      <c r="Q2751" t="s">
        <v>5759</v>
      </c>
      <c r="R2751" t="s">
        <v>5760</v>
      </c>
      <c r="S2751">
        <v>201605122</v>
      </c>
      <c r="T2751">
        <v>197.08083529999999</v>
      </c>
      <c r="U2751" t="s">
        <v>31</v>
      </c>
      <c r="V2751" t="s">
        <v>5762</v>
      </c>
      <c r="W2751" t="s">
        <v>23</v>
      </c>
    </row>
    <row r="2752" spans="1:23" x14ac:dyDescent="0.4">
      <c r="A2752">
        <v>2751</v>
      </c>
      <c r="B2752">
        <v>1</v>
      </c>
      <c r="C2752">
        <v>1</v>
      </c>
      <c r="D2752">
        <v>1</v>
      </c>
      <c r="E2752">
        <v>1</v>
      </c>
      <c r="F2752">
        <v>0.20602872825492</v>
      </c>
      <c r="G2752">
        <v>-120.57011219499201</v>
      </c>
      <c r="H2752" t="s">
        <v>23</v>
      </c>
      <c r="I2752">
        <v>55.526325718086099</v>
      </c>
      <c r="J2752" t="s">
        <v>3265</v>
      </c>
      <c r="K2752" t="s">
        <v>25</v>
      </c>
      <c r="L2752" t="s">
        <v>3266</v>
      </c>
      <c r="M2752" t="s">
        <v>3267</v>
      </c>
      <c r="N2752" t="s">
        <v>3268</v>
      </c>
      <c r="O2752" t="s">
        <v>3269</v>
      </c>
      <c r="P2752">
        <v>1.1539546300000001</v>
      </c>
      <c r="Q2752" t="s">
        <v>3270</v>
      </c>
      <c r="R2752" t="s">
        <v>3271</v>
      </c>
      <c r="S2752">
        <v>25836912642</v>
      </c>
      <c r="T2752">
        <v>193.04953520000001</v>
      </c>
      <c r="U2752" t="s">
        <v>31</v>
      </c>
      <c r="V2752" t="s">
        <v>5763</v>
      </c>
      <c r="W2752" t="s">
        <v>23</v>
      </c>
    </row>
    <row r="2753" spans="1:23" x14ac:dyDescent="0.4">
      <c r="A2753">
        <v>2752</v>
      </c>
      <c r="B2753">
        <v>1</v>
      </c>
      <c r="C2753">
        <v>1</v>
      </c>
      <c r="D2753">
        <v>1</v>
      </c>
      <c r="E2753">
        <v>1</v>
      </c>
      <c r="F2753">
        <v>0.20602872825492</v>
      </c>
      <c r="G2753">
        <v>-120.57011219499201</v>
      </c>
      <c r="H2753">
        <v>0.999999999999999</v>
      </c>
      <c r="I2753">
        <v>55.526325718086099</v>
      </c>
      <c r="J2753" t="s">
        <v>3265</v>
      </c>
      <c r="K2753" t="s">
        <v>25</v>
      </c>
      <c r="L2753" t="s">
        <v>3266</v>
      </c>
      <c r="M2753" t="s">
        <v>3267</v>
      </c>
      <c r="N2753" t="s">
        <v>3268</v>
      </c>
      <c r="O2753" t="s">
        <v>3269</v>
      </c>
      <c r="P2753">
        <v>1.1539546300000001</v>
      </c>
      <c r="Q2753" t="s">
        <v>3270</v>
      </c>
      <c r="R2753" t="s">
        <v>3271</v>
      </c>
      <c r="S2753">
        <v>25836912642</v>
      </c>
      <c r="T2753">
        <v>193.04953520000001</v>
      </c>
      <c r="U2753" t="s">
        <v>31</v>
      </c>
      <c r="V2753" t="s">
        <v>5764</v>
      </c>
      <c r="W2753" t="s">
        <v>23</v>
      </c>
    </row>
    <row r="2754" spans="1:23" x14ac:dyDescent="0.4">
      <c r="A2754">
        <v>2753</v>
      </c>
      <c r="B2754">
        <v>1</v>
      </c>
      <c r="C2754">
        <v>1</v>
      </c>
      <c r="D2754">
        <v>1</v>
      </c>
      <c r="E2754">
        <v>1</v>
      </c>
      <c r="F2754">
        <v>0.20595667823433</v>
      </c>
      <c r="G2754">
        <v>-20.046613345297601</v>
      </c>
      <c r="H2754">
        <v>0.999999999999999</v>
      </c>
      <c r="I2754">
        <v>27.662853595250201</v>
      </c>
      <c r="J2754" t="s">
        <v>2364</v>
      </c>
      <c r="K2754" t="s">
        <v>25</v>
      </c>
      <c r="L2754" t="s">
        <v>2365</v>
      </c>
      <c r="M2754" t="s">
        <v>2366</v>
      </c>
      <c r="N2754" t="s">
        <v>2367</v>
      </c>
      <c r="O2754" t="s">
        <v>2368</v>
      </c>
      <c r="P2754">
        <v>2.2349462500000001</v>
      </c>
      <c r="Q2754" t="s">
        <v>2369</v>
      </c>
      <c r="R2754" t="s">
        <v>2370</v>
      </c>
      <c r="S2754">
        <v>255781758</v>
      </c>
      <c r="T2754">
        <v>271.06009999999998</v>
      </c>
      <c r="U2754" t="s">
        <v>31</v>
      </c>
      <c r="V2754" t="s">
        <v>5765</v>
      </c>
      <c r="W2754" t="s">
        <v>23</v>
      </c>
    </row>
    <row r="2755" spans="1:23" x14ac:dyDescent="0.4">
      <c r="A2755">
        <v>2754</v>
      </c>
      <c r="B2755">
        <v>1</v>
      </c>
      <c r="C2755">
        <v>1</v>
      </c>
      <c r="D2755">
        <v>1</v>
      </c>
      <c r="E2755">
        <v>1</v>
      </c>
      <c r="F2755">
        <v>0.20595667823433</v>
      </c>
      <c r="G2755">
        <v>-20.046613345297601</v>
      </c>
      <c r="H2755" t="s">
        <v>23</v>
      </c>
      <c r="I2755">
        <v>27.662853595250201</v>
      </c>
      <c r="J2755" t="s">
        <v>2364</v>
      </c>
      <c r="K2755" t="s">
        <v>25</v>
      </c>
      <c r="L2755" t="s">
        <v>2365</v>
      </c>
      <c r="M2755" t="s">
        <v>2366</v>
      </c>
      <c r="N2755" t="s">
        <v>2367</v>
      </c>
      <c r="O2755" t="s">
        <v>2368</v>
      </c>
      <c r="P2755">
        <v>2.2349462500000001</v>
      </c>
      <c r="Q2755" t="s">
        <v>2369</v>
      </c>
      <c r="R2755" t="s">
        <v>2370</v>
      </c>
      <c r="S2755">
        <v>255781758</v>
      </c>
      <c r="T2755">
        <v>271.06009999999998</v>
      </c>
      <c r="U2755" t="s">
        <v>31</v>
      </c>
      <c r="V2755" t="s">
        <v>5766</v>
      </c>
      <c r="W2755" t="s">
        <v>23</v>
      </c>
    </row>
    <row r="2756" spans="1:23" x14ac:dyDescent="0.4">
      <c r="A2756">
        <v>2755</v>
      </c>
      <c r="B2756">
        <v>1</v>
      </c>
      <c r="C2756">
        <v>1</v>
      </c>
      <c r="D2756">
        <v>1</v>
      </c>
      <c r="E2756">
        <v>1</v>
      </c>
      <c r="F2756">
        <v>0.20591485025391801</v>
      </c>
      <c r="G2756">
        <v>-20.241613915635099</v>
      </c>
      <c r="H2756" t="s">
        <v>23</v>
      </c>
      <c r="I2756">
        <v>5.3836224907097598</v>
      </c>
      <c r="J2756" t="s">
        <v>1690</v>
      </c>
      <c r="K2756" t="s">
        <v>25</v>
      </c>
      <c r="L2756" t="s">
        <v>4503</v>
      </c>
      <c r="M2756" t="s">
        <v>4504</v>
      </c>
      <c r="N2756" t="s">
        <v>4505</v>
      </c>
      <c r="O2756" t="s">
        <v>4506</v>
      </c>
      <c r="P2756">
        <v>-0.40000000600000002</v>
      </c>
      <c r="Q2756" t="s">
        <v>4507</v>
      </c>
      <c r="R2756" t="s">
        <v>4508</v>
      </c>
      <c r="S2756">
        <v>19980382</v>
      </c>
      <c r="T2756">
        <v>595.1657467</v>
      </c>
      <c r="U2756" t="s">
        <v>31</v>
      </c>
      <c r="V2756" t="s">
        <v>5767</v>
      </c>
      <c r="W2756" t="s">
        <v>23</v>
      </c>
    </row>
    <row r="2757" spans="1:23" x14ac:dyDescent="0.4">
      <c r="A2757">
        <v>2756</v>
      </c>
      <c r="B2757">
        <v>1</v>
      </c>
      <c r="C2757">
        <v>1</v>
      </c>
      <c r="D2757">
        <v>1</v>
      </c>
      <c r="E2757">
        <v>1</v>
      </c>
      <c r="F2757">
        <v>0.20591485025391801</v>
      </c>
      <c r="G2757">
        <v>-20.241613915635099</v>
      </c>
      <c r="H2757">
        <v>0.999999999999999</v>
      </c>
      <c r="I2757">
        <v>5.3836224907097598</v>
      </c>
      <c r="J2757" t="s">
        <v>1690</v>
      </c>
      <c r="K2757" t="s">
        <v>25</v>
      </c>
      <c r="L2757" t="s">
        <v>4503</v>
      </c>
      <c r="M2757" t="s">
        <v>4504</v>
      </c>
      <c r="N2757" t="s">
        <v>4505</v>
      </c>
      <c r="O2757" t="s">
        <v>4506</v>
      </c>
      <c r="P2757">
        <v>-0.40000000600000002</v>
      </c>
      <c r="Q2757" t="s">
        <v>4507</v>
      </c>
      <c r="R2757" t="s">
        <v>4508</v>
      </c>
      <c r="S2757">
        <v>19980382</v>
      </c>
      <c r="T2757">
        <v>595.1657467</v>
      </c>
      <c r="U2757" t="s">
        <v>31</v>
      </c>
      <c r="V2757" t="s">
        <v>5768</v>
      </c>
      <c r="W2757" t="s">
        <v>23</v>
      </c>
    </row>
    <row r="2758" spans="1:23" x14ac:dyDescent="0.4">
      <c r="A2758">
        <v>2757</v>
      </c>
      <c r="B2758">
        <v>1</v>
      </c>
      <c r="C2758">
        <v>1</v>
      </c>
      <c r="D2758">
        <v>1</v>
      </c>
      <c r="E2758">
        <v>1</v>
      </c>
      <c r="F2758">
        <v>0.20579148650495699</v>
      </c>
      <c r="G2758">
        <v>-125.921740014775</v>
      </c>
      <c r="H2758">
        <v>0.999999999999999</v>
      </c>
      <c r="I2758">
        <v>40.151941461502503</v>
      </c>
      <c r="J2758" t="s">
        <v>5769</v>
      </c>
      <c r="K2758" t="s">
        <v>25</v>
      </c>
      <c r="L2758" t="s">
        <v>5770</v>
      </c>
      <c r="M2758" t="s">
        <v>5771</v>
      </c>
      <c r="N2758" t="s">
        <v>5772</v>
      </c>
      <c r="O2758" t="s">
        <v>5773</v>
      </c>
      <c r="P2758">
        <v>1.49460518</v>
      </c>
      <c r="Q2758" t="s">
        <v>5774</v>
      </c>
      <c r="R2758" t="s">
        <v>5775</v>
      </c>
      <c r="S2758">
        <v>70295618</v>
      </c>
      <c r="T2758">
        <v>165.05459999999999</v>
      </c>
      <c r="U2758" t="s">
        <v>31</v>
      </c>
      <c r="V2758" t="s">
        <v>5776</v>
      </c>
      <c r="W2758" t="s">
        <v>23</v>
      </c>
    </row>
    <row r="2759" spans="1:23" x14ac:dyDescent="0.4">
      <c r="A2759">
        <v>2758</v>
      </c>
      <c r="B2759">
        <v>1</v>
      </c>
      <c r="C2759">
        <v>1</v>
      </c>
      <c r="D2759">
        <v>1</v>
      </c>
      <c r="E2759">
        <v>1</v>
      </c>
      <c r="F2759">
        <v>0.20579148650495699</v>
      </c>
      <c r="G2759">
        <v>-125.921740014775</v>
      </c>
      <c r="H2759" t="s">
        <v>23</v>
      </c>
      <c r="I2759">
        <v>40.151941461502503</v>
      </c>
      <c r="J2759" t="s">
        <v>5769</v>
      </c>
      <c r="K2759" t="s">
        <v>25</v>
      </c>
      <c r="L2759" t="s">
        <v>5770</v>
      </c>
      <c r="M2759" t="s">
        <v>5771</v>
      </c>
      <c r="N2759" t="s">
        <v>5772</v>
      </c>
      <c r="O2759" t="s">
        <v>5773</v>
      </c>
      <c r="P2759">
        <v>1.49460518</v>
      </c>
      <c r="Q2759" t="s">
        <v>5774</v>
      </c>
      <c r="R2759" t="s">
        <v>5775</v>
      </c>
      <c r="S2759">
        <v>70295618</v>
      </c>
      <c r="T2759">
        <v>165.05459999999999</v>
      </c>
      <c r="U2759" t="s">
        <v>31</v>
      </c>
      <c r="V2759" t="s">
        <v>5777</v>
      </c>
      <c r="W2759" t="s">
        <v>23</v>
      </c>
    </row>
    <row r="2760" spans="1:23" x14ac:dyDescent="0.4">
      <c r="A2760">
        <v>2759</v>
      </c>
      <c r="B2760">
        <v>1</v>
      </c>
      <c r="C2760">
        <v>1</v>
      </c>
      <c r="D2760">
        <v>1</v>
      </c>
      <c r="E2760">
        <v>1</v>
      </c>
      <c r="F2760">
        <v>0.205770345296203</v>
      </c>
      <c r="G2760">
        <v>-35.105913764757702</v>
      </c>
      <c r="H2760">
        <v>0.999999999999999</v>
      </c>
      <c r="I2760">
        <v>24.5547711290825</v>
      </c>
      <c r="J2760" t="s">
        <v>1074</v>
      </c>
      <c r="K2760" t="s">
        <v>25</v>
      </c>
      <c r="L2760" t="s">
        <v>3155</v>
      </c>
      <c r="M2760" t="s">
        <v>3156</v>
      </c>
      <c r="N2760" t="s">
        <v>3157</v>
      </c>
      <c r="O2760" t="s">
        <v>3158</v>
      </c>
      <c r="P2760">
        <v>-1.39999998</v>
      </c>
      <c r="Q2760" t="s">
        <v>3159</v>
      </c>
      <c r="R2760" t="s">
        <v>3160</v>
      </c>
      <c r="S2760">
        <v>20629622</v>
      </c>
      <c r="T2760">
        <v>611.16066130000002</v>
      </c>
      <c r="U2760" t="s">
        <v>31</v>
      </c>
      <c r="V2760" t="s">
        <v>5778</v>
      </c>
      <c r="W2760" t="s">
        <v>23</v>
      </c>
    </row>
    <row r="2761" spans="1:23" x14ac:dyDescent="0.4">
      <c r="A2761">
        <v>2760</v>
      </c>
      <c r="B2761">
        <v>1</v>
      </c>
      <c r="C2761">
        <v>1</v>
      </c>
      <c r="D2761">
        <v>1</v>
      </c>
      <c r="E2761">
        <v>1</v>
      </c>
      <c r="F2761">
        <v>0.205770345296203</v>
      </c>
      <c r="G2761">
        <v>-35.105913764757702</v>
      </c>
      <c r="H2761" t="s">
        <v>23</v>
      </c>
      <c r="I2761">
        <v>24.5547711290825</v>
      </c>
      <c r="J2761" t="s">
        <v>1074</v>
      </c>
      <c r="K2761" t="s">
        <v>25</v>
      </c>
      <c r="L2761" t="s">
        <v>3155</v>
      </c>
      <c r="M2761" t="s">
        <v>3156</v>
      </c>
      <c r="N2761" t="s">
        <v>3157</v>
      </c>
      <c r="O2761" t="s">
        <v>3158</v>
      </c>
      <c r="P2761">
        <v>-1.39999998</v>
      </c>
      <c r="Q2761" t="s">
        <v>3159</v>
      </c>
      <c r="R2761" t="s">
        <v>3160</v>
      </c>
      <c r="S2761">
        <v>20629622</v>
      </c>
      <c r="T2761">
        <v>611.16066130000002</v>
      </c>
      <c r="U2761" t="s">
        <v>31</v>
      </c>
      <c r="V2761" t="s">
        <v>5779</v>
      </c>
      <c r="W2761" t="s">
        <v>23</v>
      </c>
    </row>
    <row r="2762" spans="1:23" x14ac:dyDescent="0.4">
      <c r="A2762">
        <v>2761</v>
      </c>
      <c r="B2762">
        <v>1</v>
      </c>
      <c r="C2762">
        <v>1</v>
      </c>
      <c r="D2762">
        <v>1</v>
      </c>
      <c r="E2762">
        <v>1</v>
      </c>
      <c r="F2762">
        <v>0.20561156293476801</v>
      </c>
      <c r="G2762">
        <v>-55.684955700329603</v>
      </c>
      <c r="H2762">
        <v>0.999999999999999</v>
      </c>
      <c r="I2762">
        <v>17.758002723137299</v>
      </c>
      <c r="J2762" t="s">
        <v>5769</v>
      </c>
      <c r="K2762" t="s">
        <v>25</v>
      </c>
      <c r="L2762" t="s">
        <v>5780</v>
      </c>
      <c r="M2762" t="s">
        <v>5781</v>
      </c>
      <c r="N2762" t="s">
        <v>5782</v>
      </c>
      <c r="O2762" t="s">
        <v>5783</v>
      </c>
      <c r="P2762">
        <v>1.4596694699999999</v>
      </c>
      <c r="Q2762">
        <v>243003</v>
      </c>
      <c r="R2762" t="s">
        <v>5784</v>
      </c>
      <c r="S2762">
        <v>8657043522</v>
      </c>
      <c r="T2762">
        <v>165.05459999999999</v>
      </c>
      <c r="U2762" t="s">
        <v>31</v>
      </c>
      <c r="V2762" t="s">
        <v>5785</v>
      </c>
      <c r="W2762" t="s">
        <v>23</v>
      </c>
    </row>
    <row r="2763" spans="1:23" x14ac:dyDescent="0.4">
      <c r="A2763">
        <v>2762</v>
      </c>
      <c r="B2763">
        <v>1</v>
      </c>
      <c r="C2763">
        <v>1</v>
      </c>
      <c r="D2763">
        <v>1</v>
      </c>
      <c r="E2763">
        <v>1</v>
      </c>
      <c r="F2763">
        <v>0.20561156293476801</v>
      </c>
      <c r="G2763">
        <v>-55.684955700329603</v>
      </c>
      <c r="H2763" t="s">
        <v>23</v>
      </c>
      <c r="I2763">
        <v>17.758002723137299</v>
      </c>
      <c r="J2763" t="s">
        <v>5769</v>
      </c>
      <c r="K2763" t="s">
        <v>25</v>
      </c>
      <c r="L2763" t="s">
        <v>5780</v>
      </c>
      <c r="M2763" t="s">
        <v>5781</v>
      </c>
      <c r="N2763" t="s">
        <v>5782</v>
      </c>
      <c r="O2763" t="s">
        <v>5783</v>
      </c>
      <c r="P2763">
        <v>1.4596694699999999</v>
      </c>
      <c r="Q2763">
        <v>243003</v>
      </c>
      <c r="R2763" t="s">
        <v>5784</v>
      </c>
      <c r="S2763">
        <v>8657043522</v>
      </c>
      <c r="T2763">
        <v>165.05459999999999</v>
      </c>
      <c r="U2763" t="s">
        <v>31</v>
      </c>
      <c r="V2763" t="s">
        <v>5786</v>
      </c>
      <c r="W2763" t="s">
        <v>23</v>
      </c>
    </row>
    <row r="2764" spans="1:23" x14ac:dyDescent="0.4">
      <c r="A2764">
        <v>2763</v>
      </c>
      <c r="B2764">
        <v>1</v>
      </c>
      <c r="C2764">
        <v>1</v>
      </c>
      <c r="D2764">
        <v>1</v>
      </c>
      <c r="E2764">
        <v>1</v>
      </c>
      <c r="F2764">
        <v>0.205397999173557</v>
      </c>
      <c r="G2764">
        <v>-102.78831758007099</v>
      </c>
      <c r="H2764" t="s">
        <v>23</v>
      </c>
      <c r="I2764">
        <v>40.079559611891803</v>
      </c>
      <c r="J2764" t="s">
        <v>5754</v>
      </c>
      <c r="K2764" t="s">
        <v>25</v>
      </c>
      <c r="L2764" t="s">
        <v>5787</v>
      </c>
      <c r="M2764" t="s">
        <v>5788</v>
      </c>
      <c r="N2764" t="s">
        <v>5789</v>
      </c>
      <c r="O2764" t="s">
        <v>5790</v>
      </c>
      <c r="P2764">
        <v>1.4035296399999999</v>
      </c>
      <c r="Q2764" t="s">
        <v>5791</v>
      </c>
      <c r="R2764" t="s">
        <v>5792</v>
      </c>
      <c r="S2764">
        <v>67108866</v>
      </c>
      <c r="T2764">
        <v>197.08083999999999</v>
      </c>
      <c r="U2764" t="s">
        <v>31</v>
      </c>
      <c r="V2764" t="s">
        <v>5793</v>
      </c>
      <c r="W2764" t="s">
        <v>23</v>
      </c>
    </row>
    <row r="2765" spans="1:23" x14ac:dyDescent="0.4">
      <c r="A2765">
        <v>2764</v>
      </c>
      <c r="B2765">
        <v>1</v>
      </c>
      <c r="C2765">
        <v>1</v>
      </c>
      <c r="D2765">
        <v>1</v>
      </c>
      <c r="E2765">
        <v>1</v>
      </c>
      <c r="F2765">
        <v>0.205397999173557</v>
      </c>
      <c r="G2765">
        <v>-102.78831758007099</v>
      </c>
      <c r="H2765">
        <v>0.999999999999999</v>
      </c>
      <c r="I2765">
        <v>40.079559611891803</v>
      </c>
      <c r="J2765" t="s">
        <v>5754</v>
      </c>
      <c r="K2765" t="s">
        <v>25</v>
      </c>
      <c r="L2765" t="s">
        <v>5787</v>
      </c>
      <c r="M2765" t="s">
        <v>5788</v>
      </c>
      <c r="N2765" t="s">
        <v>5789</v>
      </c>
      <c r="O2765" t="s">
        <v>5790</v>
      </c>
      <c r="P2765">
        <v>1.4035296399999999</v>
      </c>
      <c r="Q2765" t="s">
        <v>5791</v>
      </c>
      <c r="R2765" t="s">
        <v>5792</v>
      </c>
      <c r="S2765">
        <v>67108866</v>
      </c>
      <c r="T2765">
        <v>197.08083999999999</v>
      </c>
      <c r="U2765" t="s">
        <v>31</v>
      </c>
      <c r="V2765" t="s">
        <v>5794</v>
      </c>
      <c r="W2765" t="s">
        <v>23</v>
      </c>
    </row>
    <row r="2766" spans="1:23" x14ac:dyDescent="0.4">
      <c r="A2766">
        <v>2765</v>
      </c>
      <c r="B2766">
        <v>1</v>
      </c>
      <c r="C2766">
        <v>2</v>
      </c>
      <c r="D2766">
        <v>1</v>
      </c>
      <c r="E2766">
        <v>1</v>
      </c>
      <c r="F2766">
        <v>0.20537190298494501</v>
      </c>
      <c r="G2766">
        <v>-73.864858026292197</v>
      </c>
      <c r="H2766">
        <v>0.99949748743718503</v>
      </c>
      <c r="I2766">
        <v>27.4545139910147</v>
      </c>
      <c r="J2766" t="s">
        <v>3098</v>
      </c>
      <c r="K2766" t="s">
        <v>25</v>
      </c>
      <c r="L2766" t="s">
        <v>3099</v>
      </c>
      <c r="M2766" t="s">
        <v>3100</v>
      </c>
      <c r="N2766" t="s">
        <v>3101</v>
      </c>
      <c r="O2766" t="s">
        <v>3102</v>
      </c>
      <c r="P2766">
        <v>0.60000002399999997</v>
      </c>
      <c r="Q2766" t="s">
        <v>3103</v>
      </c>
      <c r="R2766" t="s">
        <v>3104</v>
      </c>
      <c r="S2766">
        <v>88009086</v>
      </c>
      <c r="T2766">
        <v>435.12857339999999</v>
      </c>
      <c r="U2766" t="s">
        <v>31</v>
      </c>
      <c r="V2766" t="s">
        <v>5795</v>
      </c>
      <c r="W2766" t="s">
        <v>23</v>
      </c>
    </row>
    <row r="2767" spans="1:23" x14ac:dyDescent="0.4">
      <c r="A2767">
        <v>2766</v>
      </c>
      <c r="B2767">
        <v>1</v>
      </c>
      <c r="C2767">
        <v>2</v>
      </c>
      <c r="D2767">
        <v>1</v>
      </c>
      <c r="E2767">
        <v>1</v>
      </c>
      <c r="F2767">
        <v>0.20537190298494501</v>
      </c>
      <c r="G2767">
        <v>-73.864858026292197</v>
      </c>
      <c r="H2767" t="s">
        <v>23</v>
      </c>
      <c r="I2767">
        <v>27.4545139910147</v>
      </c>
      <c r="J2767" t="s">
        <v>3098</v>
      </c>
      <c r="K2767" t="s">
        <v>25</v>
      </c>
      <c r="L2767" t="s">
        <v>3099</v>
      </c>
      <c r="M2767" t="s">
        <v>3100</v>
      </c>
      <c r="N2767" t="s">
        <v>3101</v>
      </c>
      <c r="O2767" t="s">
        <v>3102</v>
      </c>
      <c r="P2767">
        <v>0.60000002399999997</v>
      </c>
      <c r="Q2767" t="s">
        <v>3103</v>
      </c>
      <c r="R2767" t="s">
        <v>3104</v>
      </c>
      <c r="S2767">
        <v>88009086</v>
      </c>
      <c r="T2767">
        <v>435.12857339999999</v>
      </c>
      <c r="U2767" t="s">
        <v>31</v>
      </c>
      <c r="V2767" t="s">
        <v>5796</v>
      </c>
      <c r="W2767" t="s">
        <v>23</v>
      </c>
    </row>
    <row r="2768" spans="1:23" x14ac:dyDescent="0.4">
      <c r="A2768">
        <v>2767</v>
      </c>
      <c r="B2768">
        <v>1</v>
      </c>
      <c r="C2768">
        <v>1</v>
      </c>
      <c r="D2768">
        <v>1</v>
      </c>
      <c r="E2768">
        <v>1</v>
      </c>
      <c r="F2768">
        <v>0.20521364578253301</v>
      </c>
      <c r="G2768">
        <v>-102.777239628746</v>
      </c>
      <c r="H2768">
        <v>0.999999999999999</v>
      </c>
      <c r="I2768">
        <v>40.078402099558602</v>
      </c>
      <c r="J2768" t="s">
        <v>5754</v>
      </c>
      <c r="K2768" t="s">
        <v>25</v>
      </c>
      <c r="L2768" t="s">
        <v>5787</v>
      </c>
      <c r="M2768" t="s">
        <v>5788</v>
      </c>
      <c r="N2768" t="s">
        <v>5789</v>
      </c>
      <c r="O2768" t="s">
        <v>5790</v>
      </c>
      <c r="P2768">
        <v>1.4035296399999999</v>
      </c>
      <c r="Q2768" t="s">
        <v>5791</v>
      </c>
      <c r="R2768" t="s">
        <v>5792</v>
      </c>
      <c r="S2768">
        <v>67108866</v>
      </c>
      <c r="T2768">
        <v>197.08083529999999</v>
      </c>
      <c r="U2768" t="s">
        <v>31</v>
      </c>
      <c r="V2768" t="s">
        <v>5797</v>
      </c>
      <c r="W2768" t="s">
        <v>23</v>
      </c>
    </row>
    <row r="2769" spans="1:23" x14ac:dyDescent="0.4">
      <c r="A2769">
        <v>2768</v>
      </c>
      <c r="B2769">
        <v>1</v>
      </c>
      <c r="C2769">
        <v>1</v>
      </c>
      <c r="D2769">
        <v>1</v>
      </c>
      <c r="E2769">
        <v>1</v>
      </c>
      <c r="F2769">
        <v>0.20521364578253301</v>
      </c>
      <c r="G2769">
        <v>-102.777239628746</v>
      </c>
      <c r="H2769" t="s">
        <v>23</v>
      </c>
      <c r="I2769">
        <v>40.078402099558602</v>
      </c>
      <c r="J2769" t="s">
        <v>5754</v>
      </c>
      <c r="K2769" t="s">
        <v>25</v>
      </c>
      <c r="L2769" t="s">
        <v>5787</v>
      </c>
      <c r="M2769" t="s">
        <v>5788</v>
      </c>
      <c r="N2769" t="s">
        <v>5789</v>
      </c>
      <c r="O2769" t="s">
        <v>5790</v>
      </c>
      <c r="P2769">
        <v>1.4035296399999999</v>
      </c>
      <c r="Q2769" t="s">
        <v>5791</v>
      </c>
      <c r="R2769" t="s">
        <v>5792</v>
      </c>
      <c r="S2769">
        <v>67108866</v>
      </c>
      <c r="T2769">
        <v>197.08083529999999</v>
      </c>
      <c r="U2769" t="s">
        <v>31</v>
      </c>
      <c r="V2769" t="s">
        <v>5798</v>
      </c>
      <c r="W2769" t="s">
        <v>23</v>
      </c>
    </row>
    <row r="2770" spans="1:23" x14ac:dyDescent="0.4">
      <c r="A2770">
        <v>2769</v>
      </c>
      <c r="B2770">
        <v>1</v>
      </c>
      <c r="C2770">
        <v>1</v>
      </c>
      <c r="D2770">
        <v>1</v>
      </c>
      <c r="E2770">
        <v>1</v>
      </c>
      <c r="F2770">
        <v>0.20517730453041499</v>
      </c>
      <c r="G2770">
        <v>-414.33638096957702</v>
      </c>
      <c r="H2770" t="s">
        <v>23</v>
      </c>
      <c r="I2770">
        <v>23.586068614085899</v>
      </c>
      <c r="J2770" t="s">
        <v>4601</v>
      </c>
      <c r="K2770" t="s">
        <v>25</v>
      </c>
      <c r="L2770" t="s">
        <v>4602</v>
      </c>
      <c r="M2770" t="s">
        <v>4603</v>
      </c>
      <c r="N2770" t="s">
        <v>4604</v>
      </c>
      <c r="O2770" t="s">
        <v>4605</v>
      </c>
      <c r="P2770">
        <v>1</v>
      </c>
      <c r="Q2770" t="s">
        <v>4606</v>
      </c>
      <c r="R2770" t="s">
        <v>4607</v>
      </c>
      <c r="S2770">
        <v>2154514</v>
      </c>
      <c r="T2770">
        <v>513.18675689999998</v>
      </c>
      <c r="U2770" t="s">
        <v>31</v>
      </c>
      <c r="V2770" t="s">
        <v>5799</v>
      </c>
      <c r="W2770" t="s">
        <v>23</v>
      </c>
    </row>
    <row r="2771" spans="1:23" x14ac:dyDescent="0.4">
      <c r="A2771">
        <v>2770</v>
      </c>
      <c r="B2771">
        <v>1</v>
      </c>
      <c r="C2771">
        <v>1</v>
      </c>
      <c r="D2771">
        <v>1</v>
      </c>
      <c r="E2771">
        <v>1</v>
      </c>
      <c r="F2771">
        <v>0.20517730453041499</v>
      </c>
      <c r="G2771">
        <v>-414.33638096957702</v>
      </c>
      <c r="H2771">
        <v>0.999999999999999</v>
      </c>
      <c r="I2771">
        <v>23.586068614085899</v>
      </c>
      <c r="J2771" t="s">
        <v>4601</v>
      </c>
      <c r="K2771" t="s">
        <v>25</v>
      </c>
      <c r="L2771" t="s">
        <v>4602</v>
      </c>
      <c r="M2771" t="s">
        <v>4603</v>
      </c>
      <c r="N2771" t="s">
        <v>4604</v>
      </c>
      <c r="O2771" t="s">
        <v>4605</v>
      </c>
      <c r="P2771">
        <v>1</v>
      </c>
      <c r="Q2771" t="s">
        <v>4606</v>
      </c>
      <c r="R2771" t="s">
        <v>4607</v>
      </c>
      <c r="S2771">
        <v>2154514</v>
      </c>
      <c r="T2771">
        <v>513.18675689999998</v>
      </c>
      <c r="U2771" t="s">
        <v>31</v>
      </c>
      <c r="V2771" t="s">
        <v>5800</v>
      </c>
      <c r="W2771" t="s">
        <v>23</v>
      </c>
    </row>
    <row r="2772" spans="1:23" x14ac:dyDescent="0.4">
      <c r="A2772">
        <v>2771</v>
      </c>
      <c r="B2772">
        <v>1</v>
      </c>
      <c r="C2772">
        <v>1</v>
      </c>
      <c r="D2772">
        <v>1</v>
      </c>
      <c r="E2772">
        <v>1</v>
      </c>
      <c r="F2772">
        <v>0.20502674996154499</v>
      </c>
      <c r="G2772">
        <v>-109.540924040574</v>
      </c>
      <c r="H2772">
        <v>0.999999999999999</v>
      </c>
      <c r="I2772">
        <v>15.6153548524897</v>
      </c>
      <c r="J2772" t="s">
        <v>3478</v>
      </c>
      <c r="K2772" t="s">
        <v>25</v>
      </c>
      <c r="L2772" t="s">
        <v>3479</v>
      </c>
      <c r="M2772" t="s">
        <v>3480</v>
      </c>
      <c r="N2772" t="s">
        <v>3481</v>
      </c>
      <c r="O2772" t="s">
        <v>3482</v>
      </c>
      <c r="P2772">
        <v>1</v>
      </c>
      <c r="Q2772" t="s">
        <v>3483</v>
      </c>
      <c r="R2772" t="s">
        <v>3484</v>
      </c>
      <c r="S2772">
        <v>20638078</v>
      </c>
      <c r="T2772">
        <v>431.13365870000001</v>
      </c>
      <c r="U2772" t="s">
        <v>31</v>
      </c>
      <c r="V2772" t="s">
        <v>5801</v>
      </c>
      <c r="W2772" t="s">
        <v>23</v>
      </c>
    </row>
    <row r="2773" spans="1:23" x14ac:dyDescent="0.4">
      <c r="A2773">
        <v>2772</v>
      </c>
      <c r="B2773">
        <v>1</v>
      </c>
      <c r="C2773">
        <v>1</v>
      </c>
      <c r="D2773">
        <v>1</v>
      </c>
      <c r="E2773">
        <v>1</v>
      </c>
      <c r="F2773">
        <v>0.20502674996154499</v>
      </c>
      <c r="G2773">
        <v>-109.540924040574</v>
      </c>
      <c r="H2773" t="s">
        <v>23</v>
      </c>
      <c r="I2773">
        <v>15.6153548524897</v>
      </c>
      <c r="J2773" t="s">
        <v>3478</v>
      </c>
      <c r="K2773" t="s">
        <v>25</v>
      </c>
      <c r="L2773" t="s">
        <v>3479</v>
      </c>
      <c r="M2773" t="s">
        <v>3480</v>
      </c>
      <c r="N2773" t="s">
        <v>3481</v>
      </c>
      <c r="O2773" t="s">
        <v>3482</v>
      </c>
      <c r="P2773">
        <v>1</v>
      </c>
      <c r="Q2773" t="s">
        <v>3483</v>
      </c>
      <c r="R2773" t="s">
        <v>3484</v>
      </c>
      <c r="S2773">
        <v>20638078</v>
      </c>
      <c r="T2773">
        <v>431.13365870000001</v>
      </c>
      <c r="U2773" t="s">
        <v>31</v>
      </c>
      <c r="V2773" t="s">
        <v>5802</v>
      </c>
      <c r="W2773" t="s">
        <v>23</v>
      </c>
    </row>
    <row r="2774" spans="1:23" x14ac:dyDescent="0.4">
      <c r="A2774">
        <v>2773</v>
      </c>
      <c r="B2774">
        <v>1</v>
      </c>
      <c r="C2774">
        <v>1</v>
      </c>
      <c r="D2774">
        <v>1</v>
      </c>
      <c r="E2774">
        <v>1</v>
      </c>
      <c r="F2774">
        <v>0.204974308263561</v>
      </c>
      <c r="G2774">
        <v>-25.378382262353099</v>
      </c>
      <c r="H2774" t="s">
        <v>23</v>
      </c>
      <c r="I2774">
        <v>16.2945501869144</v>
      </c>
      <c r="J2774" t="s">
        <v>1690</v>
      </c>
      <c r="K2774" t="s">
        <v>25</v>
      </c>
      <c r="L2774" t="s">
        <v>1691</v>
      </c>
      <c r="M2774" t="s">
        <v>1692</v>
      </c>
      <c r="N2774" t="s">
        <v>1693</v>
      </c>
      <c r="O2774" t="s">
        <v>1694</v>
      </c>
      <c r="P2774">
        <v>-0.89999997600000003</v>
      </c>
      <c r="Q2774" t="s">
        <v>1695</v>
      </c>
      <c r="R2774" t="s">
        <v>1696</v>
      </c>
      <c r="S2774">
        <v>8677533822</v>
      </c>
      <c r="T2774">
        <v>595.1657467</v>
      </c>
      <c r="U2774" t="s">
        <v>31</v>
      </c>
      <c r="V2774" t="s">
        <v>5803</v>
      </c>
      <c r="W2774" t="s">
        <v>23</v>
      </c>
    </row>
    <row r="2775" spans="1:23" x14ac:dyDescent="0.4">
      <c r="A2775">
        <v>2774</v>
      </c>
      <c r="B2775">
        <v>1</v>
      </c>
      <c r="C2775">
        <v>1</v>
      </c>
      <c r="D2775">
        <v>1</v>
      </c>
      <c r="E2775">
        <v>1</v>
      </c>
      <c r="F2775">
        <v>0.204974308263561</v>
      </c>
      <c r="G2775">
        <v>-25.378382262353099</v>
      </c>
      <c r="H2775">
        <v>0.999999999999999</v>
      </c>
      <c r="I2775">
        <v>16.2945501869144</v>
      </c>
      <c r="J2775" t="s">
        <v>1690</v>
      </c>
      <c r="K2775" t="s">
        <v>25</v>
      </c>
      <c r="L2775" t="s">
        <v>1691</v>
      </c>
      <c r="M2775" t="s">
        <v>1692</v>
      </c>
      <c r="N2775" t="s">
        <v>1693</v>
      </c>
      <c r="O2775" t="s">
        <v>1694</v>
      </c>
      <c r="P2775">
        <v>-0.89999997600000003</v>
      </c>
      <c r="Q2775" t="s">
        <v>1695</v>
      </c>
      <c r="R2775" t="s">
        <v>1696</v>
      </c>
      <c r="S2775">
        <v>8677533822</v>
      </c>
      <c r="T2775">
        <v>595.1657467</v>
      </c>
      <c r="U2775" t="s">
        <v>31</v>
      </c>
      <c r="V2775" t="s">
        <v>5804</v>
      </c>
      <c r="W2775" t="s">
        <v>23</v>
      </c>
    </row>
    <row r="2776" spans="1:23" x14ac:dyDescent="0.4">
      <c r="A2776">
        <v>2775</v>
      </c>
      <c r="B2776">
        <v>1</v>
      </c>
      <c r="C2776">
        <v>1</v>
      </c>
      <c r="D2776">
        <v>1</v>
      </c>
      <c r="E2776">
        <v>1</v>
      </c>
      <c r="F2776">
        <v>0.204870505838087</v>
      </c>
      <c r="G2776">
        <v>-76.553421262689099</v>
      </c>
      <c r="H2776" t="s">
        <v>23</v>
      </c>
      <c r="I2776">
        <v>42.202326706509602</v>
      </c>
      <c r="J2776" t="s">
        <v>4439</v>
      </c>
      <c r="K2776" t="s">
        <v>25</v>
      </c>
      <c r="L2776" t="s">
        <v>4440</v>
      </c>
      <c r="M2776" t="s">
        <v>4441</v>
      </c>
      <c r="N2776" t="s">
        <v>4442</v>
      </c>
      <c r="O2776" t="s">
        <v>4443</v>
      </c>
      <c r="P2776">
        <v>1.1403462900000001</v>
      </c>
      <c r="Q2776">
        <v>69600</v>
      </c>
      <c r="R2776" t="s">
        <v>4444</v>
      </c>
      <c r="S2776">
        <v>8795250774</v>
      </c>
      <c r="T2776">
        <v>153.05459999999999</v>
      </c>
      <c r="U2776" t="s">
        <v>31</v>
      </c>
      <c r="V2776" t="s">
        <v>5805</v>
      </c>
      <c r="W2776" t="s">
        <v>23</v>
      </c>
    </row>
    <row r="2777" spans="1:23" x14ac:dyDescent="0.4">
      <c r="A2777">
        <v>2776</v>
      </c>
      <c r="B2777">
        <v>1</v>
      </c>
      <c r="C2777">
        <v>1</v>
      </c>
      <c r="D2777">
        <v>1</v>
      </c>
      <c r="E2777">
        <v>1</v>
      </c>
      <c r="F2777">
        <v>0.204870505838087</v>
      </c>
      <c r="G2777">
        <v>-76.553421262689099</v>
      </c>
      <c r="H2777">
        <v>0.999999999999999</v>
      </c>
      <c r="I2777">
        <v>42.202326706509602</v>
      </c>
      <c r="J2777" t="s">
        <v>4439</v>
      </c>
      <c r="K2777" t="s">
        <v>25</v>
      </c>
      <c r="L2777" t="s">
        <v>4440</v>
      </c>
      <c r="M2777" t="s">
        <v>4441</v>
      </c>
      <c r="N2777" t="s">
        <v>4442</v>
      </c>
      <c r="O2777" t="s">
        <v>4443</v>
      </c>
      <c r="P2777">
        <v>1.1403462900000001</v>
      </c>
      <c r="Q2777">
        <v>69600</v>
      </c>
      <c r="R2777" t="s">
        <v>4444</v>
      </c>
      <c r="S2777">
        <v>8795250774</v>
      </c>
      <c r="T2777">
        <v>153.05459999999999</v>
      </c>
      <c r="U2777" t="s">
        <v>31</v>
      </c>
      <c r="V2777" t="s">
        <v>5806</v>
      </c>
      <c r="W2777" t="s">
        <v>23</v>
      </c>
    </row>
    <row r="2778" spans="1:23" x14ac:dyDescent="0.4">
      <c r="A2778">
        <v>2777</v>
      </c>
      <c r="B2778">
        <v>1</v>
      </c>
      <c r="C2778">
        <v>1</v>
      </c>
      <c r="D2778">
        <v>1</v>
      </c>
      <c r="E2778">
        <v>1</v>
      </c>
      <c r="F2778">
        <v>0.20485606022205799</v>
      </c>
      <c r="G2778">
        <v>-92.212516240578395</v>
      </c>
      <c r="H2778" t="s">
        <v>23</v>
      </c>
      <c r="I2778">
        <v>26.1903721955631</v>
      </c>
      <c r="J2778" t="s">
        <v>4135</v>
      </c>
      <c r="K2778" t="s">
        <v>25</v>
      </c>
      <c r="L2778" t="s">
        <v>5807</v>
      </c>
      <c r="M2778" t="s">
        <v>5808</v>
      </c>
      <c r="N2778" t="s">
        <v>5809</v>
      </c>
      <c r="O2778" t="s">
        <v>5810</v>
      </c>
      <c r="P2778">
        <v>3.5</v>
      </c>
      <c r="Q2778">
        <v>6411990</v>
      </c>
      <c r="R2778" t="s">
        <v>5811</v>
      </c>
      <c r="S2778">
        <v>67108866</v>
      </c>
      <c r="T2778">
        <v>247.1229749</v>
      </c>
      <c r="U2778" t="s">
        <v>31</v>
      </c>
      <c r="V2778" t="s">
        <v>5812</v>
      </c>
      <c r="W2778" t="s">
        <v>23</v>
      </c>
    </row>
    <row r="2779" spans="1:23" x14ac:dyDescent="0.4">
      <c r="A2779">
        <v>2778</v>
      </c>
      <c r="B2779">
        <v>1</v>
      </c>
      <c r="C2779">
        <v>1</v>
      </c>
      <c r="D2779">
        <v>1</v>
      </c>
      <c r="E2779">
        <v>1</v>
      </c>
      <c r="F2779">
        <v>0.20485606022205799</v>
      </c>
      <c r="G2779">
        <v>-92.212516240578395</v>
      </c>
      <c r="H2779">
        <v>0.999999999999999</v>
      </c>
      <c r="I2779">
        <v>26.1903721955631</v>
      </c>
      <c r="J2779" t="s">
        <v>4135</v>
      </c>
      <c r="K2779" t="s">
        <v>25</v>
      </c>
      <c r="L2779" t="s">
        <v>5807</v>
      </c>
      <c r="M2779" t="s">
        <v>5808</v>
      </c>
      <c r="N2779" t="s">
        <v>5809</v>
      </c>
      <c r="O2779" t="s">
        <v>5810</v>
      </c>
      <c r="P2779">
        <v>3.5</v>
      </c>
      <c r="Q2779">
        <v>6411990</v>
      </c>
      <c r="R2779" t="s">
        <v>5811</v>
      </c>
      <c r="S2779">
        <v>67108866</v>
      </c>
      <c r="T2779">
        <v>247.1229749</v>
      </c>
      <c r="U2779" t="s">
        <v>31</v>
      </c>
      <c r="V2779" t="s">
        <v>5813</v>
      </c>
      <c r="W2779" t="s">
        <v>23</v>
      </c>
    </row>
    <row r="2780" spans="1:23" x14ac:dyDescent="0.4">
      <c r="A2780">
        <v>2779</v>
      </c>
      <c r="B2780">
        <v>1</v>
      </c>
      <c r="C2780">
        <v>1</v>
      </c>
      <c r="D2780">
        <v>1</v>
      </c>
      <c r="E2780">
        <v>1</v>
      </c>
      <c r="F2780">
        <v>0.204809040282662</v>
      </c>
      <c r="G2780">
        <v>-321.13107563504599</v>
      </c>
      <c r="H2780">
        <v>0.999999999999999</v>
      </c>
      <c r="I2780">
        <v>51.815058984696797</v>
      </c>
      <c r="J2780" t="s">
        <v>865</v>
      </c>
      <c r="K2780" t="s">
        <v>25</v>
      </c>
      <c r="L2780" t="s">
        <v>866</v>
      </c>
      <c r="M2780" t="s">
        <v>867</v>
      </c>
      <c r="N2780" t="s">
        <v>868</v>
      </c>
      <c r="O2780" t="s">
        <v>869</v>
      </c>
      <c r="P2780">
        <v>2.9000001000000002</v>
      </c>
      <c r="Q2780">
        <v>78347</v>
      </c>
      <c r="R2780" t="s">
        <v>870</v>
      </c>
      <c r="S2780">
        <v>262146</v>
      </c>
      <c r="T2780">
        <v>449.10783789999999</v>
      </c>
      <c r="U2780" t="s">
        <v>31</v>
      </c>
      <c r="V2780" t="s">
        <v>5814</v>
      </c>
      <c r="W2780" t="s">
        <v>23</v>
      </c>
    </row>
    <row r="2781" spans="1:23" x14ac:dyDescent="0.4">
      <c r="A2781">
        <v>2780</v>
      </c>
      <c r="B2781">
        <v>1</v>
      </c>
      <c r="C2781">
        <v>1</v>
      </c>
      <c r="D2781">
        <v>1</v>
      </c>
      <c r="E2781">
        <v>1</v>
      </c>
      <c r="F2781">
        <v>0.204809040282662</v>
      </c>
      <c r="G2781">
        <v>-321.13107563504599</v>
      </c>
      <c r="H2781" t="s">
        <v>23</v>
      </c>
      <c r="I2781">
        <v>51.815058984696797</v>
      </c>
      <c r="J2781" t="s">
        <v>865</v>
      </c>
      <c r="K2781" t="s">
        <v>25</v>
      </c>
      <c r="L2781" t="s">
        <v>866</v>
      </c>
      <c r="M2781" t="s">
        <v>867</v>
      </c>
      <c r="N2781" t="s">
        <v>868</v>
      </c>
      <c r="O2781" t="s">
        <v>869</v>
      </c>
      <c r="P2781">
        <v>2.9000001000000002</v>
      </c>
      <c r="Q2781">
        <v>78347</v>
      </c>
      <c r="R2781" t="s">
        <v>870</v>
      </c>
      <c r="S2781">
        <v>262146</v>
      </c>
      <c r="T2781">
        <v>449.10783789999999</v>
      </c>
      <c r="U2781" t="s">
        <v>31</v>
      </c>
      <c r="V2781" t="s">
        <v>5815</v>
      </c>
      <c r="W2781" t="s">
        <v>23</v>
      </c>
    </row>
    <row r="2782" spans="1:23" x14ac:dyDescent="0.4">
      <c r="A2782">
        <v>2781</v>
      </c>
      <c r="B2782">
        <v>1</v>
      </c>
      <c r="C2782">
        <v>1</v>
      </c>
      <c r="D2782">
        <v>1</v>
      </c>
      <c r="E2782">
        <v>1</v>
      </c>
      <c r="F2782">
        <v>0.20470249966797499</v>
      </c>
      <c r="G2782">
        <v>-40.471452433756298</v>
      </c>
      <c r="H2782">
        <v>0.71457286432160805</v>
      </c>
      <c r="I2782">
        <v>27.591650836252601</v>
      </c>
      <c r="J2782" t="s">
        <v>2752</v>
      </c>
      <c r="K2782" t="s">
        <v>25</v>
      </c>
      <c r="L2782" t="s">
        <v>2753</v>
      </c>
      <c r="M2782" t="s">
        <v>2754</v>
      </c>
      <c r="N2782" t="s">
        <v>28</v>
      </c>
      <c r="O2782" t="s">
        <v>2755</v>
      </c>
      <c r="P2782">
        <v>-0.27460563199999999</v>
      </c>
      <c r="R2782" t="s">
        <v>2756</v>
      </c>
      <c r="S2782">
        <v>3145728</v>
      </c>
      <c r="T2782">
        <v>451.08710250000001</v>
      </c>
      <c r="U2782" t="s">
        <v>31</v>
      </c>
      <c r="V2782" t="s">
        <v>5816</v>
      </c>
      <c r="W2782" t="s">
        <v>23</v>
      </c>
    </row>
    <row r="2783" spans="1:23" x14ac:dyDescent="0.4">
      <c r="A2783">
        <v>2782</v>
      </c>
      <c r="B2783">
        <v>1</v>
      </c>
      <c r="C2783">
        <v>1</v>
      </c>
      <c r="D2783">
        <v>1</v>
      </c>
      <c r="E2783">
        <v>1</v>
      </c>
      <c r="F2783">
        <v>0.20470249966797499</v>
      </c>
      <c r="G2783">
        <v>-40.471452433756298</v>
      </c>
      <c r="H2783" t="s">
        <v>23</v>
      </c>
      <c r="I2783">
        <v>27.591650836252601</v>
      </c>
      <c r="J2783" t="s">
        <v>2752</v>
      </c>
      <c r="K2783" t="s">
        <v>25</v>
      </c>
      <c r="L2783" t="s">
        <v>2753</v>
      </c>
      <c r="M2783" t="s">
        <v>2754</v>
      </c>
      <c r="N2783" t="s">
        <v>28</v>
      </c>
      <c r="O2783" t="s">
        <v>2755</v>
      </c>
      <c r="P2783">
        <v>-0.27460563199999999</v>
      </c>
      <c r="R2783" t="s">
        <v>2756</v>
      </c>
      <c r="S2783">
        <v>3145728</v>
      </c>
      <c r="T2783">
        <v>451.08710250000001</v>
      </c>
      <c r="U2783" t="s">
        <v>31</v>
      </c>
      <c r="V2783" t="s">
        <v>5817</v>
      </c>
      <c r="W2783" t="s">
        <v>23</v>
      </c>
    </row>
    <row r="2784" spans="1:23" x14ac:dyDescent="0.4">
      <c r="A2784">
        <v>2783</v>
      </c>
      <c r="B2784">
        <v>1</v>
      </c>
      <c r="C2784">
        <v>1</v>
      </c>
      <c r="D2784">
        <v>1</v>
      </c>
      <c r="E2784">
        <v>1</v>
      </c>
      <c r="F2784">
        <v>0.20461826518474499</v>
      </c>
      <c r="G2784">
        <v>-67.919928484677996</v>
      </c>
      <c r="H2784" t="s">
        <v>23</v>
      </c>
      <c r="I2784">
        <v>38.768256866705002</v>
      </c>
      <c r="J2784" t="s">
        <v>3087</v>
      </c>
      <c r="K2784" t="s">
        <v>25</v>
      </c>
      <c r="L2784" t="s">
        <v>4127</v>
      </c>
      <c r="M2784" t="s">
        <v>4128</v>
      </c>
      <c r="N2784" t="s">
        <v>4129</v>
      </c>
      <c r="O2784" t="s">
        <v>4130</v>
      </c>
      <c r="P2784">
        <v>3.5</v>
      </c>
      <c r="Q2784" t="s">
        <v>4131</v>
      </c>
      <c r="R2784" t="s">
        <v>4132</v>
      </c>
      <c r="S2784">
        <v>8660738118</v>
      </c>
      <c r="T2784">
        <v>241.0859207</v>
      </c>
      <c r="U2784" t="s">
        <v>31</v>
      </c>
      <c r="V2784" t="s">
        <v>5818</v>
      </c>
      <c r="W2784" t="s">
        <v>23</v>
      </c>
    </row>
    <row r="2785" spans="1:23" x14ac:dyDescent="0.4">
      <c r="A2785">
        <v>2784</v>
      </c>
      <c r="B2785">
        <v>1</v>
      </c>
      <c r="C2785">
        <v>1</v>
      </c>
      <c r="D2785">
        <v>1</v>
      </c>
      <c r="E2785">
        <v>1</v>
      </c>
      <c r="F2785">
        <v>0.20461826518474499</v>
      </c>
      <c r="G2785">
        <v>-67.919928484677996</v>
      </c>
      <c r="H2785">
        <v>0.999999999999999</v>
      </c>
      <c r="I2785">
        <v>38.768256866705002</v>
      </c>
      <c r="J2785" t="s">
        <v>3087</v>
      </c>
      <c r="K2785" t="s">
        <v>25</v>
      </c>
      <c r="L2785" t="s">
        <v>4127</v>
      </c>
      <c r="M2785" t="s">
        <v>4128</v>
      </c>
      <c r="N2785" t="s">
        <v>4129</v>
      </c>
      <c r="O2785" t="s">
        <v>4130</v>
      </c>
      <c r="P2785">
        <v>3.5</v>
      </c>
      <c r="Q2785" t="s">
        <v>4131</v>
      </c>
      <c r="R2785" t="s">
        <v>4132</v>
      </c>
      <c r="S2785">
        <v>8660738118</v>
      </c>
      <c r="T2785">
        <v>241.0859207</v>
      </c>
      <c r="U2785" t="s">
        <v>31</v>
      </c>
      <c r="V2785" t="s">
        <v>5819</v>
      </c>
      <c r="W2785" t="s">
        <v>23</v>
      </c>
    </row>
    <row r="2786" spans="1:23" x14ac:dyDescent="0.4">
      <c r="A2786">
        <v>2785</v>
      </c>
      <c r="B2786">
        <v>1</v>
      </c>
      <c r="C2786">
        <v>1</v>
      </c>
      <c r="D2786">
        <v>1</v>
      </c>
      <c r="E2786">
        <v>1</v>
      </c>
      <c r="F2786">
        <v>0.20449919700803301</v>
      </c>
      <c r="G2786">
        <v>-48.072915658661998</v>
      </c>
      <c r="H2786" t="s">
        <v>23</v>
      </c>
      <c r="I2786">
        <v>21.271008466002002</v>
      </c>
      <c r="J2786" t="s">
        <v>3098</v>
      </c>
      <c r="K2786" t="s">
        <v>25</v>
      </c>
      <c r="L2786" t="s">
        <v>3099</v>
      </c>
      <c r="M2786" t="s">
        <v>3100</v>
      </c>
      <c r="N2786" t="s">
        <v>3101</v>
      </c>
      <c r="O2786" t="s">
        <v>3102</v>
      </c>
      <c r="P2786">
        <v>0.60000002399999997</v>
      </c>
      <c r="Q2786" t="s">
        <v>3103</v>
      </c>
      <c r="R2786" t="s">
        <v>3104</v>
      </c>
      <c r="S2786">
        <v>88009086</v>
      </c>
      <c r="T2786">
        <v>435.12857000000002</v>
      </c>
      <c r="U2786" t="s">
        <v>31</v>
      </c>
      <c r="V2786" t="s">
        <v>5820</v>
      </c>
      <c r="W2786" t="s">
        <v>23</v>
      </c>
    </row>
    <row r="2787" spans="1:23" x14ac:dyDescent="0.4">
      <c r="A2787">
        <v>2786</v>
      </c>
      <c r="B2787">
        <v>1</v>
      </c>
      <c r="C2787">
        <v>1</v>
      </c>
      <c r="D2787">
        <v>1</v>
      </c>
      <c r="E2787">
        <v>1</v>
      </c>
      <c r="F2787">
        <v>0.20449919700803301</v>
      </c>
      <c r="G2787">
        <v>-48.072915658661998</v>
      </c>
      <c r="H2787">
        <v>0.999999999999999</v>
      </c>
      <c r="I2787">
        <v>21.271008466002002</v>
      </c>
      <c r="J2787" t="s">
        <v>3098</v>
      </c>
      <c r="K2787" t="s">
        <v>25</v>
      </c>
      <c r="L2787" t="s">
        <v>3099</v>
      </c>
      <c r="M2787" t="s">
        <v>3100</v>
      </c>
      <c r="N2787" t="s">
        <v>3101</v>
      </c>
      <c r="O2787" t="s">
        <v>3102</v>
      </c>
      <c r="P2787">
        <v>0.60000002399999997</v>
      </c>
      <c r="Q2787" t="s">
        <v>3103</v>
      </c>
      <c r="R2787" t="s">
        <v>3104</v>
      </c>
      <c r="S2787">
        <v>88009086</v>
      </c>
      <c r="T2787">
        <v>435.12857000000002</v>
      </c>
      <c r="U2787" t="s">
        <v>31</v>
      </c>
      <c r="V2787" t="s">
        <v>5821</v>
      </c>
      <c r="W2787" t="s">
        <v>23</v>
      </c>
    </row>
    <row r="2788" spans="1:23" x14ac:dyDescent="0.4">
      <c r="A2788">
        <v>2787</v>
      </c>
      <c r="B2788">
        <v>1</v>
      </c>
      <c r="C2788">
        <v>1</v>
      </c>
      <c r="D2788">
        <v>1</v>
      </c>
      <c r="E2788">
        <v>3</v>
      </c>
      <c r="F2788">
        <v>0.20425260227063699</v>
      </c>
      <c r="G2788">
        <v>-319.20310588681701</v>
      </c>
      <c r="H2788">
        <v>0.69497487437185901</v>
      </c>
      <c r="I2788">
        <v>18.941868117831799</v>
      </c>
      <c r="J2788" t="s">
        <v>5822</v>
      </c>
      <c r="K2788" t="s">
        <v>25</v>
      </c>
      <c r="L2788" t="s">
        <v>5823</v>
      </c>
      <c r="M2788" t="s">
        <v>5824</v>
      </c>
      <c r="N2788" t="s">
        <v>5825</v>
      </c>
      <c r="O2788" t="s">
        <v>5826</v>
      </c>
      <c r="P2788">
        <v>4.8000001900000004</v>
      </c>
      <c r="Q2788" t="s">
        <v>5827</v>
      </c>
      <c r="R2788" t="s">
        <v>5828</v>
      </c>
      <c r="S2788">
        <v>3178498</v>
      </c>
      <c r="T2788">
        <v>809.42899999999997</v>
      </c>
      <c r="U2788" t="s">
        <v>31</v>
      </c>
      <c r="V2788" t="s">
        <v>5829</v>
      </c>
      <c r="W2788" t="s">
        <v>23</v>
      </c>
    </row>
    <row r="2789" spans="1:23" x14ac:dyDescent="0.4">
      <c r="A2789">
        <v>2788</v>
      </c>
      <c r="B2789">
        <v>1</v>
      </c>
      <c r="C2789">
        <v>1</v>
      </c>
      <c r="D2789">
        <v>1</v>
      </c>
      <c r="E2789">
        <v>3</v>
      </c>
      <c r="F2789">
        <v>0.20425260227063699</v>
      </c>
      <c r="G2789">
        <v>-319.20310588681701</v>
      </c>
      <c r="H2789" t="s">
        <v>23</v>
      </c>
      <c r="I2789">
        <v>18.941868117831799</v>
      </c>
      <c r="J2789" t="s">
        <v>5822</v>
      </c>
      <c r="K2789" t="s">
        <v>25</v>
      </c>
      <c r="L2789" t="s">
        <v>5823</v>
      </c>
      <c r="M2789" t="s">
        <v>5824</v>
      </c>
      <c r="N2789" t="s">
        <v>5825</v>
      </c>
      <c r="O2789" t="s">
        <v>5826</v>
      </c>
      <c r="P2789">
        <v>4.8000001900000004</v>
      </c>
      <c r="Q2789" t="s">
        <v>5827</v>
      </c>
      <c r="R2789" t="s">
        <v>5828</v>
      </c>
      <c r="S2789">
        <v>3178498</v>
      </c>
      <c r="T2789">
        <v>809.42899999999997</v>
      </c>
      <c r="U2789" t="s">
        <v>31</v>
      </c>
      <c r="V2789" t="s">
        <v>5830</v>
      </c>
      <c r="W2789" t="s">
        <v>23</v>
      </c>
    </row>
    <row r="2790" spans="1:23" x14ac:dyDescent="0.4">
      <c r="A2790">
        <v>2789</v>
      </c>
      <c r="B2790">
        <v>1</v>
      </c>
      <c r="C2790">
        <v>1</v>
      </c>
      <c r="D2790">
        <v>1</v>
      </c>
      <c r="E2790">
        <v>1</v>
      </c>
      <c r="F2790">
        <v>0.20369254394528399</v>
      </c>
      <c r="G2790">
        <v>-60.3251115631601</v>
      </c>
      <c r="H2790" t="s">
        <v>23</v>
      </c>
      <c r="I2790">
        <v>42.6611404958375</v>
      </c>
      <c r="J2790" t="s">
        <v>3030</v>
      </c>
      <c r="K2790" t="s">
        <v>25</v>
      </c>
      <c r="L2790" t="s">
        <v>5831</v>
      </c>
      <c r="M2790" t="s">
        <v>5832</v>
      </c>
      <c r="N2790" t="s">
        <v>5833</v>
      </c>
      <c r="O2790" t="s">
        <v>5834</v>
      </c>
      <c r="P2790">
        <v>-0.5</v>
      </c>
      <c r="Q2790">
        <v>44259617</v>
      </c>
      <c r="R2790" t="s">
        <v>5835</v>
      </c>
      <c r="S2790">
        <v>2097154</v>
      </c>
      <c r="T2790">
        <v>625.17631140000003</v>
      </c>
      <c r="U2790" t="s">
        <v>31</v>
      </c>
      <c r="V2790" t="s">
        <v>5836</v>
      </c>
      <c r="W2790" t="s">
        <v>23</v>
      </c>
    </row>
    <row r="2791" spans="1:23" x14ac:dyDescent="0.4">
      <c r="A2791">
        <v>2790</v>
      </c>
      <c r="B2791">
        <v>1</v>
      </c>
      <c r="C2791">
        <v>1</v>
      </c>
      <c r="D2791">
        <v>1</v>
      </c>
      <c r="E2791">
        <v>1</v>
      </c>
      <c r="F2791">
        <v>0.20369254394528399</v>
      </c>
      <c r="G2791">
        <v>-60.3251115631601</v>
      </c>
      <c r="H2791">
        <v>0.999999999999999</v>
      </c>
      <c r="I2791">
        <v>42.6611404958375</v>
      </c>
      <c r="J2791" t="s">
        <v>3030</v>
      </c>
      <c r="K2791" t="s">
        <v>25</v>
      </c>
      <c r="L2791" t="s">
        <v>5831</v>
      </c>
      <c r="M2791" t="s">
        <v>5832</v>
      </c>
      <c r="N2791" t="s">
        <v>5833</v>
      </c>
      <c r="O2791" t="s">
        <v>5834</v>
      </c>
      <c r="P2791">
        <v>-0.5</v>
      </c>
      <c r="Q2791">
        <v>44259617</v>
      </c>
      <c r="R2791" t="s">
        <v>5835</v>
      </c>
      <c r="S2791">
        <v>2097154</v>
      </c>
      <c r="T2791">
        <v>625.17631140000003</v>
      </c>
      <c r="U2791" t="s">
        <v>31</v>
      </c>
      <c r="V2791" t="s">
        <v>5837</v>
      </c>
      <c r="W2791" t="s">
        <v>23</v>
      </c>
    </row>
    <row r="2792" spans="1:23" x14ac:dyDescent="0.4">
      <c r="A2792">
        <v>2791</v>
      </c>
      <c r="B2792">
        <v>1</v>
      </c>
      <c r="C2792">
        <v>1</v>
      </c>
      <c r="D2792">
        <v>1</v>
      </c>
      <c r="E2792">
        <v>1</v>
      </c>
      <c r="F2792">
        <v>0.20346185804405301</v>
      </c>
      <c r="G2792">
        <v>-29.995467375862599</v>
      </c>
      <c r="H2792" t="s">
        <v>23</v>
      </c>
      <c r="I2792">
        <v>14.1003540448199</v>
      </c>
      <c r="J2792" t="s">
        <v>3030</v>
      </c>
      <c r="K2792" t="s">
        <v>25</v>
      </c>
      <c r="L2792" t="s">
        <v>3031</v>
      </c>
      <c r="M2792" t="s">
        <v>3032</v>
      </c>
      <c r="N2792" t="s">
        <v>3033</v>
      </c>
      <c r="O2792" t="s">
        <v>3034</v>
      </c>
      <c r="P2792">
        <v>-1</v>
      </c>
      <c r="Q2792" t="s">
        <v>3035</v>
      </c>
      <c r="R2792" t="s">
        <v>3036</v>
      </c>
      <c r="S2792">
        <v>8677548158</v>
      </c>
      <c r="T2792">
        <v>625.17631140000003</v>
      </c>
      <c r="U2792" t="s">
        <v>31</v>
      </c>
      <c r="V2792" t="s">
        <v>5838</v>
      </c>
      <c r="W2792" t="s">
        <v>23</v>
      </c>
    </row>
    <row r="2793" spans="1:23" x14ac:dyDescent="0.4">
      <c r="A2793">
        <v>2792</v>
      </c>
      <c r="B2793">
        <v>1</v>
      </c>
      <c r="C2793">
        <v>1</v>
      </c>
      <c r="D2793">
        <v>1</v>
      </c>
      <c r="E2793">
        <v>1</v>
      </c>
      <c r="F2793">
        <v>0.20346185804405301</v>
      </c>
      <c r="G2793">
        <v>-29.995467375862599</v>
      </c>
      <c r="H2793">
        <v>0.999999999999999</v>
      </c>
      <c r="I2793">
        <v>14.1003540448199</v>
      </c>
      <c r="J2793" t="s">
        <v>3030</v>
      </c>
      <c r="K2793" t="s">
        <v>25</v>
      </c>
      <c r="L2793" t="s">
        <v>3031</v>
      </c>
      <c r="M2793" t="s">
        <v>3032</v>
      </c>
      <c r="N2793" t="s">
        <v>3033</v>
      </c>
      <c r="O2793" t="s">
        <v>3034</v>
      </c>
      <c r="P2793">
        <v>-1</v>
      </c>
      <c r="Q2793" t="s">
        <v>3035</v>
      </c>
      <c r="R2793" t="s">
        <v>3036</v>
      </c>
      <c r="S2793">
        <v>8677548158</v>
      </c>
      <c r="T2793">
        <v>625.17631140000003</v>
      </c>
      <c r="U2793" t="s">
        <v>31</v>
      </c>
      <c r="V2793" t="s">
        <v>5839</v>
      </c>
      <c r="W2793" t="s">
        <v>23</v>
      </c>
    </row>
    <row r="2794" spans="1:23" x14ac:dyDescent="0.4">
      <c r="A2794">
        <v>2793</v>
      </c>
      <c r="B2794">
        <v>1</v>
      </c>
      <c r="C2794">
        <v>1</v>
      </c>
      <c r="D2794">
        <v>1</v>
      </c>
      <c r="E2794">
        <v>1</v>
      </c>
      <c r="F2794">
        <v>0.203422287476903</v>
      </c>
      <c r="G2794">
        <v>-183.65806574073801</v>
      </c>
      <c r="H2794" t="s">
        <v>23</v>
      </c>
      <c r="I2794">
        <v>24.7513304010442</v>
      </c>
      <c r="J2794" t="s">
        <v>694</v>
      </c>
      <c r="K2794" t="s">
        <v>25</v>
      </c>
      <c r="L2794" t="s">
        <v>2141</v>
      </c>
      <c r="M2794" t="s">
        <v>2142</v>
      </c>
      <c r="N2794" t="s">
        <v>28</v>
      </c>
      <c r="O2794" t="s">
        <v>2143</v>
      </c>
      <c r="P2794">
        <v>2.2000000499999999</v>
      </c>
      <c r="Q2794">
        <v>101695744</v>
      </c>
      <c r="R2794" t="s">
        <v>2144</v>
      </c>
      <c r="S2794">
        <v>8592064514</v>
      </c>
      <c r="T2794">
        <v>369.18088</v>
      </c>
      <c r="U2794" t="s">
        <v>31</v>
      </c>
      <c r="V2794" t="s">
        <v>5840</v>
      </c>
      <c r="W2794" t="s">
        <v>23</v>
      </c>
    </row>
    <row r="2795" spans="1:23" x14ac:dyDescent="0.4">
      <c r="A2795">
        <v>2794</v>
      </c>
      <c r="B2795">
        <v>1</v>
      </c>
      <c r="C2795">
        <v>1</v>
      </c>
      <c r="D2795">
        <v>1</v>
      </c>
      <c r="E2795">
        <v>1</v>
      </c>
      <c r="F2795">
        <v>0.203422287476903</v>
      </c>
      <c r="G2795">
        <v>-183.65806574073801</v>
      </c>
      <c r="H2795">
        <v>0.999999999999999</v>
      </c>
      <c r="I2795">
        <v>24.7513304010442</v>
      </c>
      <c r="J2795" t="s">
        <v>694</v>
      </c>
      <c r="K2795" t="s">
        <v>25</v>
      </c>
      <c r="L2795" t="s">
        <v>2141</v>
      </c>
      <c r="M2795" t="s">
        <v>2142</v>
      </c>
      <c r="N2795" t="s">
        <v>28</v>
      </c>
      <c r="O2795" t="s">
        <v>2143</v>
      </c>
      <c r="P2795">
        <v>2.2000000499999999</v>
      </c>
      <c r="Q2795">
        <v>101695744</v>
      </c>
      <c r="R2795" t="s">
        <v>2144</v>
      </c>
      <c r="S2795">
        <v>8592064514</v>
      </c>
      <c r="T2795">
        <v>369.18088</v>
      </c>
      <c r="U2795" t="s">
        <v>31</v>
      </c>
      <c r="V2795" t="s">
        <v>5841</v>
      </c>
      <c r="W2795" t="s">
        <v>23</v>
      </c>
    </row>
    <row r="2796" spans="1:23" x14ac:dyDescent="0.4">
      <c r="A2796">
        <v>2795</v>
      </c>
      <c r="B2796">
        <v>1</v>
      </c>
      <c r="C2796">
        <v>1</v>
      </c>
      <c r="D2796">
        <v>1</v>
      </c>
      <c r="E2796">
        <v>1</v>
      </c>
      <c r="F2796">
        <v>0.20329508976796501</v>
      </c>
      <c r="G2796">
        <v>-91.878280019702899</v>
      </c>
      <c r="H2796">
        <v>0.999999999999999</v>
      </c>
      <c r="I2796">
        <v>11.844748202176101</v>
      </c>
      <c r="J2796" t="s">
        <v>2470</v>
      </c>
      <c r="K2796" t="s">
        <v>25</v>
      </c>
      <c r="L2796" t="s">
        <v>5842</v>
      </c>
      <c r="M2796" t="s">
        <v>5843</v>
      </c>
      <c r="N2796" t="s">
        <v>5844</v>
      </c>
      <c r="O2796" t="s">
        <v>5845</v>
      </c>
      <c r="P2796">
        <v>0.65096634600000003</v>
      </c>
      <c r="Q2796" t="s">
        <v>5846</v>
      </c>
      <c r="R2796" t="s">
        <v>5847</v>
      </c>
      <c r="S2796">
        <v>8659411014</v>
      </c>
      <c r="T2796">
        <v>166.08626000000001</v>
      </c>
      <c r="U2796" t="s">
        <v>31</v>
      </c>
      <c r="V2796" t="s">
        <v>5848</v>
      </c>
      <c r="W2796" t="s">
        <v>23</v>
      </c>
    </row>
    <row r="2797" spans="1:23" x14ac:dyDescent="0.4">
      <c r="A2797">
        <v>2796</v>
      </c>
      <c r="B2797">
        <v>1</v>
      </c>
      <c r="C2797">
        <v>1</v>
      </c>
      <c r="D2797">
        <v>1</v>
      </c>
      <c r="E2797">
        <v>1</v>
      </c>
      <c r="F2797">
        <v>0.20329508976796501</v>
      </c>
      <c r="G2797">
        <v>-91.878280019702899</v>
      </c>
      <c r="H2797" t="s">
        <v>23</v>
      </c>
      <c r="I2797">
        <v>11.844748202176101</v>
      </c>
      <c r="J2797" t="s">
        <v>2470</v>
      </c>
      <c r="K2797" t="s">
        <v>25</v>
      </c>
      <c r="L2797" t="s">
        <v>5842</v>
      </c>
      <c r="M2797" t="s">
        <v>5843</v>
      </c>
      <c r="N2797" t="s">
        <v>5844</v>
      </c>
      <c r="O2797" t="s">
        <v>5845</v>
      </c>
      <c r="P2797">
        <v>0.65096634600000003</v>
      </c>
      <c r="Q2797" t="s">
        <v>5846</v>
      </c>
      <c r="R2797" t="s">
        <v>5847</v>
      </c>
      <c r="S2797">
        <v>8659411014</v>
      </c>
      <c r="T2797">
        <v>166.08626000000001</v>
      </c>
      <c r="U2797" t="s">
        <v>31</v>
      </c>
      <c r="V2797" t="s">
        <v>5849</v>
      </c>
      <c r="W2797" t="s">
        <v>23</v>
      </c>
    </row>
    <row r="2798" spans="1:23" x14ac:dyDescent="0.4">
      <c r="A2798">
        <v>2797</v>
      </c>
      <c r="B2798">
        <v>1</v>
      </c>
      <c r="C2798">
        <v>1</v>
      </c>
      <c r="D2798">
        <v>1</v>
      </c>
      <c r="E2798">
        <v>1</v>
      </c>
      <c r="F2798">
        <v>0.203236818569108</v>
      </c>
      <c r="G2798">
        <v>-42.100950548271697</v>
      </c>
      <c r="H2798" t="s">
        <v>23</v>
      </c>
      <c r="I2798">
        <v>17.946761428030999</v>
      </c>
      <c r="J2798" t="s">
        <v>3030</v>
      </c>
      <c r="K2798" t="s">
        <v>25</v>
      </c>
      <c r="L2798" t="s">
        <v>3031</v>
      </c>
      <c r="M2798" t="s">
        <v>3032</v>
      </c>
      <c r="N2798" t="s">
        <v>3033</v>
      </c>
      <c r="O2798" t="s">
        <v>3034</v>
      </c>
      <c r="P2798">
        <v>-1</v>
      </c>
      <c r="Q2798" t="s">
        <v>3035</v>
      </c>
      <c r="R2798" t="s">
        <v>3036</v>
      </c>
      <c r="S2798">
        <v>8677548158</v>
      </c>
      <c r="T2798">
        <v>625.17631140000003</v>
      </c>
      <c r="U2798" t="s">
        <v>31</v>
      </c>
      <c r="V2798" t="s">
        <v>5850</v>
      </c>
      <c r="W2798" t="s">
        <v>23</v>
      </c>
    </row>
    <row r="2799" spans="1:23" x14ac:dyDescent="0.4">
      <c r="A2799">
        <v>2798</v>
      </c>
      <c r="B2799">
        <v>1</v>
      </c>
      <c r="C2799">
        <v>1</v>
      </c>
      <c r="D2799">
        <v>1</v>
      </c>
      <c r="E2799">
        <v>1</v>
      </c>
      <c r="F2799">
        <v>0.203236818569108</v>
      </c>
      <c r="G2799">
        <v>-42.100950548271697</v>
      </c>
      <c r="H2799">
        <v>0.999999999999999</v>
      </c>
      <c r="I2799">
        <v>17.946761428030999</v>
      </c>
      <c r="J2799" t="s">
        <v>3030</v>
      </c>
      <c r="K2799" t="s">
        <v>25</v>
      </c>
      <c r="L2799" t="s">
        <v>3031</v>
      </c>
      <c r="M2799" t="s">
        <v>3032</v>
      </c>
      <c r="N2799" t="s">
        <v>3033</v>
      </c>
      <c r="O2799" t="s">
        <v>3034</v>
      </c>
      <c r="P2799">
        <v>-1</v>
      </c>
      <c r="Q2799" t="s">
        <v>3035</v>
      </c>
      <c r="R2799" t="s">
        <v>3036</v>
      </c>
      <c r="S2799">
        <v>8677548158</v>
      </c>
      <c r="T2799">
        <v>625.17631140000003</v>
      </c>
      <c r="U2799" t="s">
        <v>31</v>
      </c>
      <c r="V2799" t="s">
        <v>5851</v>
      </c>
      <c r="W2799" t="s">
        <v>23</v>
      </c>
    </row>
    <row r="2800" spans="1:23" x14ac:dyDescent="0.4">
      <c r="A2800">
        <v>2799</v>
      </c>
      <c r="B2800">
        <v>1</v>
      </c>
      <c r="C2800">
        <v>1</v>
      </c>
      <c r="D2800">
        <v>1</v>
      </c>
      <c r="E2800">
        <v>1</v>
      </c>
      <c r="F2800">
        <v>0.203218990708153</v>
      </c>
      <c r="G2800">
        <v>-34.078524216576703</v>
      </c>
      <c r="H2800">
        <v>0.999999999999999</v>
      </c>
      <c r="I2800">
        <v>23.709248644796801</v>
      </c>
      <c r="J2800" t="s">
        <v>545</v>
      </c>
      <c r="K2800" t="s">
        <v>25</v>
      </c>
      <c r="L2800" t="s">
        <v>546</v>
      </c>
      <c r="M2800" t="s">
        <v>547</v>
      </c>
      <c r="N2800" t="s">
        <v>548</v>
      </c>
      <c r="O2800" t="s">
        <v>549</v>
      </c>
      <c r="P2800">
        <v>3.7000000499999999</v>
      </c>
      <c r="Q2800" t="s">
        <v>550</v>
      </c>
      <c r="R2800" t="s">
        <v>551</v>
      </c>
      <c r="S2800">
        <v>255708030</v>
      </c>
      <c r="T2800">
        <v>823.41106239999999</v>
      </c>
      <c r="U2800" t="s">
        <v>31</v>
      </c>
      <c r="V2800" t="s">
        <v>5852</v>
      </c>
      <c r="W2800" t="s">
        <v>23</v>
      </c>
    </row>
    <row r="2801" spans="1:23" x14ac:dyDescent="0.4">
      <c r="A2801">
        <v>2800</v>
      </c>
      <c r="B2801">
        <v>1</v>
      </c>
      <c r="C2801">
        <v>1</v>
      </c>
      <c r="D2801">
        <v>1</v>
      </c>
      <c r="E2801">
        <v>1</v>
      </c>
      <c r="F2801">
        <v>0.203218990708153</v>
      </c>
      <c r="G2801">
        <v>-34.078524216576703</v>
      </c>
      <c r="H2801" t="s">
        <v>23</v>
      </c>
      <c r="I2801">
        <v>23.709248644796801</v>
      </c>
      <c r="J2801" t="s">
        <v>545</v>
      </c>
      <c r="K2801" t="s">
        <v>25</v>
      </c>
      <c r="L2801" t="s">
        <v>546</v>
      </c>
      <c r="M2801" t="s">
        <v>547</v>
      </c>
      <c r="N2801" t="s">
        <v>548</v>
      </c>
      <c r="O2801" t="s">
        <v>549</v>
      </c>
      <c r="P2801">
        <v>3.7000000499999999</v>
      </c>
      <c r="Q2801" t="s">
        <v>550</v>
      </c>
      <c r="R2801" t="s">
        <v>551</v>
      </c>
      <c r="S2801">
        <v>255708030</v>
      </c>
      <c r="T2801">
        <v>823.41106239999999</v>
      </c>
      <c r="U2801" t="s">
        <v>31</v>
      </c>
      <c r="V2801" t="s">
        <v>5853</v>
      </c>
      <c r="W2801" t="s">
        <v>23</v>
      </c>
    </row>
    <row r="2802" spans="1:23" x14ac:dyDescent="0.4">
      <c r="A2802">
        <v>2801</v>
      </c>
      <c r="B2802">
        <v>1</v>
      </c>
      <c r="C2802">
        <v>1</v>
      </c>
      <c r="D2802">
        <v>1</v>
      </c>
      <c r="E2802">
        <v>1</v>
      </c>
      <c r="F2802">
        <v>0.203203773154636</v>
      </c>
      <c r="G2802">
        <v>-91.876195902317804</v>
      </c>
      <c r="H2802">
        <v>0.999999999999999</v>
      </c>
      <c r="I2802">
        <v>11.843931719969699</v>
      </c>
      <c r="J2802" t="s">
        <v>2470</v>
      </c>
      <c r="K2802" t="s">
        <v>25</v>
      </c>
      <c r="L2802" t="s">
        <v>5842</v>
      </c>
      <c r="M2802" t="s">
        <v>5843</v>
      </c>
      <c r="N2802" t="s">
        <v>5844</v>
      </c>
      <c r="O2802" t="s">
        <v>5845</v>
      </c>
      <c r="P2802">
        <v>0.65096634600000003</v>
      </c>
      <c r="Q2802" t="s">
        <v>5846</v>
      </c>
      <c r="R2802" t="s">
        <v>5847</v>
      </c>
      <c r="S2802">
        <v>8659411014</v>
      </c>
      <c r="T2802">
        <v>166.08626000000001</v>
      </c>
      <c r="U2802" t="s">
        <v>31</v>
      </c>
      <c r="V2802" t="s">
        <v>5854</v>
      </c>
      <c r="W2802" t="s">
        <v>23</v>
      </c>
    </row>
    <row r="2803" spans="1:23" x14ac:dyDescent="0.4">
      <c r="A2803">
        <v>2802</v>
      </c>
      <c r="B2803">
        <v>1</v>
      </c>
      <c r="C2803">
        <v>1</v>
      </c>
      <c r="D2803">
        <v>1</v>
      </c>
      <c r="E2803">
        <v>1</v>
      </c>
      <c r="F2803">
        <v>0.203203773154636</v>
      </c>
      <c r="G2803">
        <v>-91.876195902317804</v>
      </c>
      <c r="H2803" t="s">
        <v>23</v>
      </c>
      <c r="I2803">
        <v>11.843931719969699</v>
      </c>
      <c r="J2803" t="s">
        <v>2470</v>
      </c>
      <c r="K2803" t="s">
        <v>25</v>
      </c>
      <c r="L2803" t="s">
        <v>5842</v>
      </c>
      <c r="M2803" t="s">
        <v>5843</v>
      </c>
      <c r="N2803" t="s">
        <v>5844</v>
      </c>
      <c r="O2803" t="s">
        <v>5845</v>
      </c>
      <c r="P2803">
        <v>0.65096634600000003</v>
      </c>
      <c r="Q2803" t="s">
        <v>5846</v>
      </c>
      <c r="R2803" t="s">
        <v>5847</v>
      </c>
      <c r="S2803">
        <v>8659411014</v>
      </c>
      <c r="T2803">
        <v>166.08626000000001</v>
      </c>
      <c r="U2803" t="s">
        <v>31</v>
      </c>
      <c r="V2803" t="s">
        <v>5855</v>
      </c>
      <c r="W2803" t="s">
        <v>23</v>
      </c>
    </row>
    <row r="2804" spans="1:23" x14ac:dyDescent="0.4">
      <c r="A2804">
        <v>2803</v>
      </c>
      <c r="B2804">
        <v>1</v>
      </c>
      <c r="C2804">
        <v>1</v>
      </c>
      <c r="D2804">
        <v>1</v>
      </c>
      <c r="E2804">
        <v>1</v>
      </c>
      <c r="F2804">
        <v>0.203068895599368</v>
      </c>
      <c r="G2804">
        <v>-237.49301213697601</v>
      </c>
      <c r="H2804">
        <v>0.999999999999999</v>
      </c>
      <c r="I2804">
        <v>46.196643989477302</v>
      </c>
      <c r="J2804" t="s">
        <v>694</v>
      </c>
      <c r="K2804" t="s">
        <v>25</v>
      </c>
      <c r="L2804" t="s">
        <v>3291</v>
      </c>
      <c r="M2804" t="s">
        <v>3292</v>
      </c>
      <c r="N2804" t="s">
        <v>3293</v>
      </c>
      <c r="O2804" t="s">
        <v>3294</v>
      </c>
      <c r="P2804">
        <v>3.5999998999999998</v>
      </c>
      <c r="Q2804">
        <v>1272686</v>
      </c>
      <c r="R2804" t="s">
        <v>3295</v>
      </c>
      <c r="S2804">
        <v>2113538</v>
      </c>
      <c r="T2804">
        <v>369.18088369999998</v>
      </c>
      <c r="U2804" t="s">
        <v>31</v>
      </c>
      <c r="V2804" t="s">
        <v>5856</v>
      </c>
      <c r="W2804" t="s">
        <v>23</v>
      </c>
    </row>
    <row r="2805" spans="1:23" x14ac:dyDescent="0.4">
      <c r="A2805">
        <v>2804</v>
      </c>
      <c r="B2805">
        <v>1</v>
      </c>
      <c r="C2805">
        <v>1</v>
      </c>
      <c r="D2805">
        <v>1</v>
      </c>
      <c r="E2805">
        <v>1</v>
      </c>
      <c r="F2805">
        <v>0.203068895599368</v>
      </c>
      <c r="G2805">
        <v>-237.49301213697601</v>
      </c>
      <c r="H2805" t="s">
        <v>23</v>
      </c>
      <c r="I2805">
        <v>46.196643989477302</v>
      </c>
      <c r="J2805" t="s">
        <v>694</v>
      </c>
      <c r="K2805" t="s">
        <v>25</v>
      </c>
      <c r="L2805" t="s">
        <v>3291</v>
      </c>
      <c r="M2805" t="s">
        <v>3292</v>
      </c>
      <c r="N2805" t="s">
        <v>3293</v>
      </c>
      <c r="O2805" t="s">
        <v>3294</v>
      </c>
      <c r="P2805">
        <v>3.5999998999999998</v>
      </c>
      <c r="Q2805">
        <v>1272686</v>
      </c>
      <c r="R2805" t="s">
        <v>3295</v>
      </c>
      <c r="S2805">
        <v>2113538</v>
      </c>
      <c r="T2805">
        <v>369.18088369999998</v>
      </c>
      <c r="U2805" t="s">
        <v>31</v>
      </c>
      <c r="V2805" t="s">
        <v>5857</v>
      </c>
      <c r="W2805" t="s">
        <v>23</v>
      </c>
    </row>
    <row r="2806" spans="1:23" x14ac:dyDescent="0.4">
      <c r="A2806">
        <v>2805</v>
      </c>
      <c r="B2806">
        <v>1</v>
      </c>
      <c r="C2806">
        <v>1</v>
      </c>
      <c r="D2806">
        <v>1</v>
      </c>
      <c r="E2806">
        <v>2</v>
      </c>
      <c r="F2806">
        <v>0.202963571724008</v>
      </c>
      <c r="G2806">
        <v>-422.62370232376901</v>
      </c>
      <c r="H2806" t="s">
        <v>23</v>
      </c>
      <c r="I2806">
        <v>85.810794897132993</v>
      </c>
      <c r="J2806" t="s">
        <v>4243</v>
      </c>
      <c r="K2806" t="s">
        <v>25</v>
      </c>
      <c r="L2806" t="s">
        <v>4244</v>
      </c>
      <c r="M2806" t="s">
        <v>4245</v>
      </c>
      <c r="N2806" t="s">
        <v>4246</v>
      </c>
      <c r="O2806" t="s">
        <v>4247</v>
      </c>
      <c r="P2806">
        <v>7.0999999000000003</v>
      </c>
      <c r="Q2806">
        <v>1901232</v>
      </c>
      <c r="R2806" t="s">
        <v>4248</v>
      </c>
      <c r="S2806">
        <v>67108866</v>
      </c>
      <c r="T2806">
        <v>509.1289673</v>
      </c>
      <c r="U2806" t="s">
        <v>31</v>
      </c>
      <c r="V2806" t="s">
        <v>5858</v>
      </c>
      <c r="W2806" t="s">
        <v>23</v>
      </c>
    </row>
    <row r="2807" spans="1:23" x14ac:dyDescent="0.4">
      <c r="A2807">
        <v>2806</v>
      </c>
      <c r="B2807">
        <v>1</v>
      </c>
      <c r="C2807">
        <v>1</v>
      </c>
      <c r="D2807">
        <v>1</v>
      </c>
      <c r="E2807">
        <v>2</v>
      </c>
      <c r="F2807">
        <v>0.202963571724008</v>
      </c>
      <c r="G2807">
        <v>-422.62370232376901</v>
      </c>
      <c r="H2807">
        <v>0.60351758793969801</v>
      </c>
      <c r="I2807">
        <v>85.810794897132993</v>
      </c>
      <c r="J2807" t="s">
        <v>4243</v>
      </c>
      <c r="K2807" t="s">
        <v>25</v>
      </c>
      <c r="L2807" t="s">
        <v>4244</v>
      </c>
      <c r="M2807" t="s">
        <v>4245</v>
      </c>
      <c r="N2807" t="s">
        <v>4246</v>
      </c>
      <c r="O2807" t="s">
        <v>4247</v>
      </c>
      <c r="P2807">
        <v>7.0999999000000003</v>
      </c>
      <c r="Q2807">
        <v>1901232</v>
      </c>
      <c r="R2807" t="s">
        <v>4248</v>
      </c>
      <c r="S2807">
        <v>67108866</v>
      </c>
      <c r="T2807">
        <v>509.1289673</v>
      </c>
      <c r="U2807" t="s">
        <v>31</v>
      </c>
      <c r="V2807" t="s">
        <v>5859</v>
      </c>
      <c r="W2807" t="s">
        <v>23</v>
      </c>
    </row>
    <row r="2808" spans="1:23" x14ac:dyDescent="0.4">
      <c r="A2808">
        <v>2807</v>
      </c>
      <c r="B2808">
        <v>1</v>
      </c>
      <c r="C2808">
        <v>4</v>
      </c>
      <c r="D2808">
        <v>1</v>
      </c>
      <c r="E2808">
        <v>2</v>
      </c>
      <c r="F2808">
        <v>0.20283561324212199</v>
      </c>
      <c r="G2808">
        <v>-67.305046396274193</v>
      </c>
      <c r="H2808">
        <v>0.12211055276381901</v>
      </c>
      <c r="I2808">
        <v>26.291252051511901</v>
      </c>
      <c r="J2808" t="s">
        <v>3242</v>
      </c>
      <c r="K2808" t="s">
        <v>25</v>
      </c>
      <c r="L2808" t="s">
        <v>5860</v>
      </c>
      <c r="M2808" t="s">
        <v>5861</v>
      </c>
      <c r="N2808" t="s">
        <v>5862</v>
      </c>
      <c r="O2808" t="s">
        <v>5863</v>
      </c>
      <c r="P2808">
        <v>1.64476442</v>
      </c>
      <c r="Q2808" t="s">
        <v>5864</v>
      </c>
      <c r="R2808" t="s">
        <v>5865</v>
      </c>
      <c r="S2808">
        <v>20900218</v>
      </c>
      <c r="T2808">
        <v>289.07066459999999</v>
      </c>
      <c r="U2808" t="s">
        <v>31</v>
      </c>
      <c r="V2808" t="s">
        <v>5866</v>
      </c>
      <c r="W2808" t="s">
        <v>23</v>
      </c>
    </row>
    <row r="2809" spans="1:23" x14ac:dyDescent="0.4">
      <c r="A2809">
        <v>2808</v>
      </c>
      <c r="B2809">
        <v>1</v>
      </c>
      <c r="C2809">
        <v>1</v>
      </c>
      <c r="D2809">
        <v>1</v>
      </c>
      <c r="E2809">
        <v>1</v>
      </c>
      <c r="F2809">
        <v>0.20271613370892599</v>
      </c>
      <c r="G2809">
        <v>-91.732373687510801</v>
      </c>
      <c r="H2809" t="s">
        <v>23</v>
      </c>
      <c r="I2809">
        <v>11.7958448395297</v>
      </c>
      <c r="J2809" t="s">
        <v>2470</v>
      </c>
      <c r="K2809" t="s">
        <v>25</v>
      </c>
      <c r="L2809" t="s">
        <v>5842</v>
      </c>
      <c r="M2809" t="s">
        <v>5843</v>
      </c>
      <c r="N2809" t="s">
        <v>5844</v>
      </c>
      <c r="O2809" t="s">
        <v>5845</v>
      </c>
      <c r="P2809">
        <v>0.65096634600000003</v>
      </c>
      <c r="Q2809" t="s">
        <v>5846</v>
      </c>
      <c r="R2809" t="s">
        <v>5847</v>
      </c>
      <c r="S2809">
        <v>8659411014</v>
      </c>
      <c r="T2809">
        <v>166.08626000000001</v>
      </c>
      <c r="U2809" t="s">
        <v>31</v>
      </c>
      <c r="V2809" t="s">
        <v>5867</v>
      </c>
      <c r="W2809" t="s">
        <v>23</v>
      </c>
    </row>
    <row r="2810" spans="1:23" x14ac:dyDescent="0.4">
      <c r="A2810">
        <v>2809</v>
      </c>
      <c r="B2810">
        <v>1</v>
      </c>
      <c r="C2810">
        <v>1</v>
      </c>
      <c r="D2810">
        <v>1</v>
      </c>
      <c r="E2810">
        <v>1</v>
      </c>
      <c r="F2810">
        <v>0.20271613370892599</v>
      </c>
      <c r="G2810">
        <v>-91.732373687510801</v>
      </c>
      <c r="H2810">
        <v>0.999999999999999</v>
      </c>
      <c r="I2810">
        <v>11.7958448395297</v>
      </c>
      <c r="J2810" t="s">
        <v>2470</v>
      </c>
      <c r="K2810" t="s">
        <v>25</v>
      </c>
      <c r="L2810" t="s">
        <v>5842</v>
      </c>
      <c r="M2810" t="s">
        <v>5843</v>
      </c>
      <c r="N2810" t="s">
        <v>5844</v>
      </c>
      <c r="O2810" t="s">
        <v>5845</v>
      </c>
      <c r="P2810">
        <v>0.65096634600000003</v>
      </c>
      <c r="Q2810" t="s">
        <v>5846</v>
      </c>
      <c r="R2810" t="s">
        <v>5847</v>
      </c>
      <c r="S2810">
        <v>8659411014</v>
      </c>
      <c r="T2810">
        <v>166.08626000000001</v>
      </c>
      <c r="U2810" t="s">
        <v>31</v>
      </c>
      <c r="V2810" t="s">
        <v>5868</v>
      </c>
      <c r="W2810" t="s">
        <v>23</v>
      </c>
    </row>
    <row r="2811" spans="1:23" x14ac:dyDescent="0.4">
      <c r="A2811">
        <v>2810</v>
      </c>
      <c r="B2811">
        <v>1</v>
      </c>
      <c r="C2811">
        <v>2</v>
      </c>
      <c r="D2811">
        <v>1</v>
      </c>
      <c r="E2811">
        <v>2</v>
      </c>
      <c r="F2811">
        <v>0.20262581663270501</v>
      </c>
      <c r="G2811">
        <v>-557.02918267956795</v>
      </c>
      <c r="H2811">
        <v>1.1557788944723601E-2</v>
      </c>
      <c r="I2811">
        <v>6.3842173118527796</v>
      </c>
      <c r="J2811" t="s">
        <v>5869</v>
      </c>
      <c r="K2811" t="s">
        <v>25</v>
      </c>
      <c r="L2811" t="s">
        <v>5870</v>
      </c>
      <c r="M2811" t="s">
        <v>5871</v>
      </c>
      <c r="N2811" t="s">
        <v>28</v>
      </c>
      <c r="O2811" t="s">
        <v>5872</v>
      </c>
      <c r="P2811">
        <v>2.2999999500000001</v>
      </c>
      <c r="Q2811" t="s">
        <v>5873</v>
      </c>
      <c r="R2811" t="s">
        <v>5874</v>
      </c>
      <c r="S2811">
        <v>33554434</v>
      </c>
      <c r="T2811">
        <v>451.12348800000001</v>
      </c>
      <c r="U2811" t="s">
        <v>31</v>
      </c>
      <c r="V2811" t="s">
        <v>5875</v>
      </c>
      <c r="W2811" t="s">
        <v>23</v>
      </c>
    </row>
    <row r="2812" spans="1:23" x14ac:dyDescent="0.4">
      <c r="A2812">
        <v>2811</v>
      </c>
      <c r="B2812">
        <v>1</v>
      </c>
      <c r="C2812">
        <v>1</v>
      </c>
      <c r="D2812">
        <v>1</v>
      </c>
      <c r="E2812">
        <v>1</v>
      </c>
      <c r="F2812">
        <v>0.20259843778254299</v>
      </c>
      <c r="G2812">
        <v>-23.183453264867701</v>
      </c>
      <c r="H2812">
        <v>0.999999999999999</v>
      </c>
      <c r="I2812">
        <v>18.880148474152701</v>
      </c>
      <c r="J2812" t="s">
        <v>4591</v>
      </c>
      <c r="K2812" t="s">
        <v>25</v>
      </c>
      <c r="L2812" t="s">
        <v>5876</v>
      </c>
      <c r="M2812" t="s">
        <v>5877</v>
      </c>
      <c r="N2812" t="s">
        <v>5878</v>
      </c>
      <c r="O2812" t="s">
        <v>5879</v>
      </c>
      <c r="P2812">
        <v>2.6446747799999999</v>
      </c>
      <c r="Q2812" t="s">
        <v>5880</v>
      </c>
      <c r="R2812" t="s">
        <v>5881</v>
      </c>
      <c r="S2812">
        <v>88009086</v>
      </c>
      <c r="T2812">
        <v>285.07574990000001</v>
      </c>
      <c r="U2812" t="s">
        <v>31</v>
      </c>
      <c r="V2812" t="s">
        <v>5882</v>
      </c>
      <c r="W2812" t="s">
        <v>23</v>
      </c>
    </row>
    <row r="2813" spans="1:23" x14ac:dyDescent="0.4">
      <c r="A2813">
        <v>2812</v>
      </c>
      <c r="B2813">
        <v>1</v>
      </c>
      <c r="C2813">
        <v>1</v>
      </c>
      <c r="D2813">
        <v>1</v>
      </c>
      <c r="E2813">
        <v>1</v>
      </c>
      <c r="F2813">
        <v>0.20259843778254299</v>
      </c>
      <c r="G2813">
        <v>-23.183453264867701</v>
      </c>
      <c r="H2813" t="s">
        <v>23</v>
      </c>
      <c r="I2813">
        <v>18.880148474152701</v>
      </c>
      <c r="J2813" t="s">
        <v>4591</v>
      </c>
      <c r="K2813" t="s">
        <v>25</v>
      </c>
      <c r="L2813" t="s">
        <v>5876</v>
      </c>
      <c r="M2813" t="s">
        <v>5877</v>
      </c>
      <c r="N2813" t="s">
        <v>5878</v>
      </c>
      <c r="O2813" t="s">
        <v>5879</v>
      </c>
      <c r="P2813">
        <v>2.6446747799999999</v>
      </c>
      <c r="Q2813" t="s">
        <v>5880</v>
      </c>
      <c r="R2813" t="s">
        <v>5881</v>
      </c>
      <c r="S2813">
        <v>88009086</v>
      </c>
      <c r="T2813">
        <v>285.07574990000001</v>
      </c>
      <c r="U2813" t="s">
        <v>31</v>
      </c>
      <c r="V2813" t="s">
        <v>5883</v>
      </c>
      <c r="W2813" t="s">
        <v>23</v>
      </c>
    </row>
    <row r="2814" spans="1:23" x14ac:dyDescent="0.4">
      <c r="A2814">
        <v>2813</v>
      </c>
      <c r="B2814">
        <v>1</v>
      </c>
      <c r="C2814">
        <v>2</v>
      </c>
      <c r="D2814">
        <v>1</v>
      </c>
      <c r="E2814">
        <v>1</v>
      </c>
      <c r="F2814">
        <v>0.20237449981890401</v>
      </c>
      <c r="G2814">
        <v>-61.9745710214452</v>
      </c>
      <c r="H2814">
        <v>0.999999999999999</v>
      </c>
      <c r="I2814">
        <v>64.908207839912706</v>
      </c>
      <c r="J2814" t="s">
        <v>1466</v>
      </c>
      <c r="K2814" t="s">
        <v>25</v>
      </c>
      <c r="L2814" t="s">
        <v>5884</v>
      </c>
      <c r="M2814" t="s">
        <v>5885</v>
      </c>
      <c r="N2814" t="s">
        <v>5886</v>
      </c>
      <c r="O2814" t="s">
        <v>5887</v>
      </c>
      <c r="P2814">
        <v>2.4000001000000002</v>
      </c>
      <c r="Q2814">
        <v>162271</v>
      </c>
      <c r="R2814" t="s">
        <v>5888</v>
      </c>
      <c r="S2814">
        <v>1081414</v>
      </c>
      <c r="T2814">
        <v>197.10732479999999</v>
      </c>
      <c r="U2814" t="s">
        <v>31</v>
      </c>
      <c r="V2814" t="s">
        <v>5889</v>
      </c>
      <c r="W2814" t="s">
        <v>23</v>
      </c>
    </row>
    <row r="2815" spans="1:23" x14ac:dyDescent="0.4">
      <c r="A2815">
        <v>2814</v>
      </c>
      <c r="B2815">
        <v>1</v>
      </c>
      <c r="C2815">
        <v>2</v>
      </c>
      <c r="D2815">
        <v>1</v>
      </c>
      <c r="E2815">
        <v>1</v>
      </c>
      <c r="F2815">
        <v>0.20237449981890401</v>
      </c>
      <c r="G2815">
        <v>-61.9745710214452</v>
      </c>
      <c r="H2815" t="s">
        <v>23</v>
      </c>
      <c r="I2815">
        <v>64.908207839912706</v>
      </c>
      <c r="J2815" t="s">
        <v>1466</v>
      </c>
      <c r="K2815" t="s">
        <v>25</v>
      </c>
      <c r="L2815" t="s">
        <v>5884</v>
      </c>
      <c r="M2815" t="s">
        <v>5885</v>
      </c>
      <c r="N2815" t="s">
        <v>5886</v>
      </c>
      <c r="O2815" t="s">
        <v>5887</v>
      </c>
      <c r="P2815">
        <v>2.4000001000000002</v>
      </c>
      <c r="Q2815">
        <v>162271</v>
      </c>
      <c r="R2815" t="s">
        <v>5888</v>
      </c>
      <c r="S2815">
        <v>1081414</v>
      </c>
      <c r="T2815">
        <v>197.10732479999999</v>
      </c>
      <c r="U2815" t="s">
        <v>31</v>
      </c>
      <c r="V2815" t="s">
        <v>5890</v>
      </c>
      <c r="W2815" t="s">
        <v>23</v>
      </c>
    </row>
    <row r="2816" spans="1:23" x14ac:dyDescent="0.4">
      <c r="A2816">
        <v>2815</v>
      </c>
      <c r="B2816">
        <v>1</v>
      </c>
      <c r="C2816">
        <v>1</v>
      </c>
      <c r="D2816">
        <v>1</v>
      </c>
      <c r="E2816">
        <v>1</v>
      </c>
      <c r="F2816">
        <v>0.202366697936573</v>
      </c>
      <c r="G2816">
        <v>-278.414194028118</v>
      </c>
      <c r="H2816" t="s">
        <v>23</v>
      </c>
      <c r="I2816">
        <v>112.815885364876</v>
      </c>
      <c r="J2816" t="s">
        <v>865</v>
      </c>
      <c r="K2816" t="s">
        <v>25</v>
      </c>
      <c r="L2816" t="s">
        <v>866</v>
      </c>
      <c r="M2816" t="s">
        <v>867</v>
      </c>
      <c r="N2816" t="s">
        <v>868</v>
      </c>
      <c r="O2816" t="s">
        <v>869</v>
      </c>
      <c r="P2816">
        <v>2.9000001000000002</v>
      </c>
      <c r="Q2816">
        <v>78347</v>
      </c>
      <c r="R2816" t="s">
        <v>870</v>
      </c>
      <c r="S2816">
        <v>262146</v>
      </c>
      <c r="T2816">
        <v>449.10783789999999</v>
      </c>
      <c r="U2816" t="s">
        <v>31</v>
      </c>
      <c r="V2816" t="s">
        <v>5891</v>
      </c>
      <c r="W2816" t="s">
        <v>23</v>
      </c>
    </row>
    <row r="2817" spans="1:23" x14ac:dyDescent="0.4">
      <c r="A2817">
        <v>2816</v>
      </c>
      <c r="B2817">
        <v>1</v>
      </c>
      <c r="C2817">
        <v>1</v>
      </c>
      <c r="D2817">
        <v>1</v>
      </c>
      <c r="E2817">
        <v>1</v>
      </c>
      <c r="F2817">
        <v>0.202366697936573</v>
      </c>
      <c r="G2817">
        <v>-278.414194028118</v>
      </c>
      <c r="H2817">
        <v>0.999999999999999</v>
      </c>
      <c r="I2817">
        <v>112.815885364876</v>
      </c>
      <c r="J2817" t="s">
        <v>865</v>
      </c>
      <c r="K2817" t="s">
        <v>25</v>
      </c>
      <c r="L2817" t="s">
        <v>866</v>
      </c>
      <c r="M2817" t="s">
        <v>867</v>
      </c>
      <c r="N2817" t="s">
        <v>868</v>
      </c>
      <c r="O2817" t="s">
        <v>869</v>
      </c>
      <c r="P2817">
        <v>2.9000001000000002</v>
      </c>
      <c r="Q2817">
        <v>78347</v>
      </c>
      <c r="R2817" t="s">
        <v>870</v>
      </c>
      <c r="S2817">
        <v>262146</v>
      </c>
      <c r="T2817">
        <v>449.10783789999999</v>
      </c>
      <c r="U2817" t="s">
        <v>31</v>
      </c>
      <c r="V2817" t="s">
        <v>5892</v>
      </c>
      <c r="W2817" t="s">
        <v>23</v>
      </c>
    </row>
    <row r="2818" spans="1:23" x14ac:dyDescent="0.4">
      <c r="A2818">
        <v>2817</v>
      </c>
      <c r="B2818">
        <v>1</v>
      </c>
      <c r="C2818">
        <v>1</v>
      </c>
      <c r="D2818">
        <v>1</v>
      </c>
      <c r="E2818">
        <v>1</v>
      </c>
      <c r="F2818">
        <v>0.20227030061502899</v>
      </c>
      <c r="G2818">
        <v>-60.496617038823899</v>
      </c>
      <c r="H2818" t="s">
        <v>23</v>
      </c>
      <c r="I2818">
        <v>42.755347770535302</v>
      </c>
      <c r="J2818" t="s">
        <v>1785</v>
      </c>
      <c r="K2818" t="s">
        <v>25</v>
      </c>
      <c r="L2818" t="s">
        <v>4624</v>
      </c>
      <c r="M2818" t="s">
        <v>4625</v>
      </c>
      <c r="N2818" t="s">
        <v>4626</v>
      </c>
      <c r="O2818" t="s">
        <v>4627</v>
      </c>
      <c r="P2818">
        <v>2.6577415499999999</v>
      </c>
      <c r="Q2818" t="s">
        <v>4628</v>
      </c>
      <c r="R2818" t="s">
        <v>4629</v>
      </c>
      <c r="S2818">
        <v>3678274</v>
      </c>
      <c r="T2818">
        <v>255.06519</v>
      </c>
      <c r="U2818" t="s">
        <v>31</v>
      </c>
      <c r="V2818" t="s">
        <v>5893</v>
      </c>
      <c r="W2818" t="s">
        <v>23</v>
      </c>
    </row>
    <row r="2819" spans="1:23" x14ac:dyDescent="0.4">
      <c r="A2819">
        <v>2818</v>
      </c>
      <c r="B2819">
        <v>1</v>
      </c>
      <c r="C2819">
        <v>1</v>
      </c>
      <c r="D2819">
        <v>1</v>
      </c>
      <c r="E2819">
        <v>1</v>
      </c>
      <c r="F2819">
        <v>0.20227030061502899</v>
      </c>
      <c r="G2819">
        <v>-60.496617038823899</v>
      </c>
      <c r="H2819">
        <v>0.999999999999999</v>
      </c>
      <c r="I2819">
        <v>42.755347770535302</v>
      </c>
      <c r="J2819" t="s">
        <v>1785</v>
      </c>
      <c r="K2819" t="s">
        <v>25</v>
      </c>
      <c r="L2819" t="s">
        <v>4624</v>
      </c>
      <c r="M2819" t="s">
        <v>4625</v>
      </c>
      <c r="N2819" t="s">
        <v>4626</v>
      </c>
      <c r="O2819" t="s">
        <v>4627</v>
      </c>
      <c r="P2819">
        <v>2.6577415499999999</v>
      </c>
      <c r="Q2819" t="s">
        <v>4628</v>
      </c>
      <c r="R2819" t="s">
        <v>4629</v>
      </c>
      <c r="S2819">
        <v>3678274</v>
      </c>
      <c r="T2819">
        <v>255.06519</v>
      </c>
      <c r="U2819" t="s">
        <v>31</v>
      </c>
      <c r="V2819" t="s">
        <v>5894</v>
      </c>
      <c r="W2819" t="s">
        <v>23</v>
      </c>
    </row>
    <row r="2820" spans="1:23" x14ac:dyDescent="0.4">
      <c r="A2820">
        <v>2819</v>
      </c>
      <c r="B2820">
        <v>1</v>
      </c>
      <c r="C2820">
        <v>1</v>
      </c>
      <c r="D2820">
        <v>1</v>
      </c>
      <c r="E2820">
        <v>1</v>
      </c>
      <c r="F2820">
        <v>0.202247578053282</v>
      </c>
      <c r="G2820">
        <v>-34.065673919992399</v>
      </c>
      <c r="H2820" t="s">
        <v>23</v>
      </c>
      <c r="I2820">
        <v>21.991289131661201</v>
      </c>
      <c r="J2820" t="s">
        <v>1074</v>
      </c>
      <c r="K2820" t="s">
        <v>25</v>
      </c>
      <c r="L2820" t="s">
        <v>3155</v>
      </c>
      <c r="M2820" t="s">
        <v>3156</v>
      </c>
      <c r="N2820" t="s">
        <v>3157</v>
      </c>
      <c r="O2820" t="s">
        <v>3158</v>
      </c>
      <c r="P2820">
        <v>-1.39999998</v>
      </c>
      <c r="Q2820" t="s">
        <v>3159</v>
      </c>
      <c r="R2820" t="s">
        <v>3160</v>
      </c>
      <c r="S2820">
        <v>20629622</v>
      </c>
      <c r="T2820">
        <v>611.16066130000002</v>
      </c>
      <c r="U2820" t="s">
        <v>31</v>
      </c>
      <c r="V2820" t="s">
        <v>5895</v>
      </c>
      <c r="W2820" t="s">
        <v>23</v>
      </c>
    </row>
    <row r="2821" spans="1:23" x14ac:dyDescent="0.4">
      <c r="A2821">
        <v>2820</v>
      </c>
      <c r="B2821">
        <v>1</v>
      </c>
      <c r="C2821">
        <v>1</v>
      </c>
      <c r="D2821">
        <v>1</v>
      </c>
      <c r="E2821">
        <v>1</v>
      </c>
      <c r="F2821">
        <v>0.202247578053282</v>
      </c>
      <c r="G2821">
        <v>-34.065673919992399</v>
      </c>
      <c r="H2821">
        <v>0.999999999999999</v>
      </c>
      <c r="I2821">
        <v>21.991289131661201</v>
      </c>
      <c r="J2821" t="s">
        <v>1074</v>
      </c>
      <c r="K2821" t="s">
        <v>25</v>
      </c>
      <c r="L2821" t="s">
        <v>3155</v>
      </c>
      <c r="M2821" t="s">
        <v>3156</v>
      </c>
      <c r="N2821" t="s">
        <v>3157</v>
      </c>
      <c r="O2821" t="s">
        <v>3158</v>
      </c>
      <c r="P2821">
        <v>-1.39999998</v>
      </c>
      <c r="Q2821" t="s">
        <v>3159</v>
      </c>
      <c r="R2821" t="s">
        <v>3160</v>
      </c>
      <c r="S2821">
        <v>20629622</v>
      </c>
      <c r="T2821">
        <v>611.16066130000002</v>
      </c>
      <c r="U2821" t="s">
        <v>31</v>
      </c>
      <c r="V2821" t="s">
        <v>5896</v>
      </c>
      <c r="W2821" t="s">
        <v>23</v>
      </c>
    </row>
    <row r="2822" spans="1:23" x14ac:dyDescent="0.4">
      <c r="A2822">
        <v>2821</v>
      </c>
      <c r="B2822">
        <v>1</v>
      </c>
      <c r="C2822">
        <v>1</v>
      </c>
      <c r="D2822">
        <v>1</v>
      </c>
      <c r="E2822">
        <v>1</v>
      </c>
      <c r="F2822">
        <v>0.20218508204515201</v>
      </c>
      <c r="G2822">
        <v>-314.11490443379199</v>
      </c>
      <c r="H2822" t="s">
        <v>23</v>
      </c>
      <c r="I2822">
        <v>92.598164908371103</v>
      </c>
      <c r="J2822" t="s">
        <v>865</v>
      </c>
      <c r="K2822" t="s">
        <v>25</v>
      </c>
      <c r="L2822" t="s">
        <v>866</v>
      </c>
      <c r="M2822" t="s">
        <v>867</v>
      </c>
      <c r="N2822" t="s">
        <v>868</v>
      </c>
      <c r="O2822" t="s">
        <v>869</v>
      </c>
      <c r="P2822">
        <v>2.9000001000000002</v>
      </c>
      <c r="Q2822">
        <v>78347</v>
      </c>
      <c r="R2822" t="s">
        <v>870</v>
      </c>
      <c r="S2822">
        <v>262146</v>
      </c>
      <c r="T2822">
        <v>449.10783789999999</v>
      </c>
      <c r="U2822" t="s">
        <v>31</v>
      </c>
      <c r="V2822" t="s">
        <v>5897</v>
      </c>
      <c r="W2822" t="s">
        <v>23</v>
      </c>
    </row>
    <row r="2823" spans="1:23" x14ac:dyDescent="0.4">
      <c r="A2823">
        <v>2822</v>
      </c>
      <c r="B2823">
        <v>1</v>
      </c>
      <c r="C2823">
        <v>1</v>
      </c>
      <c r="D2823">
        <v>1</v>
      </c>
      <c r="E2823">
        <v>1</v>
      </c>
      <c r="F2823">
        <v>0.20218508204515201</v>
      </c>
      <c r="G2823">
        <v>-314.11490443379199</v>
      </c>
      <c r="H2823">
        <v>0.999999999999999</v>
      </c>
      <c r="I2823">
        <v>92.598164908371103</v>
      </c>
      <c r="J2823" t="s">
        <v>865</v>
      </c>
      <c r="K2823" t="s">
        <v>25</v>
      </c>
      <c r="L2823" t="s">
        <v>866</v>
      </c>
      <c r="M2823" t="s">
        <v>867</v>
      </c>
      <c r="N2823" t="s">
        <v>868</v>
      </c>
      <c r="O2823" t="s">
        <v>869</v>
      </c>
      <c r="P2823">
        <v>2.9000001000000002</v>
      </c>
      <c r="Q2823">
        <v>78347</v>
      </c>
      <c r="R2823" t="s">
        <v>870</v>
      </c>
      <c r="S2823">
        <v>262146</v>
      </c>
      <c r="T2823">
        <v>449.10783789999999</v>
      </c>
      <c r="U2823" t="s">
        <v>31</v>
      </c>
      <c r="V2823" t="s">
        <v>5898</v>
      </c>
      <c r="W2823" t="s">
        <v>23</v>
      </c>
    </row>
    <row r="2824" spans="1:23" x14ac:dyDescent="0.4">
      <c r="A2824">
        <v>2823</v>
      </c>
      <c r="B2824">
        <v>1</v>
      </c>
      <c r="C2824">
        <v>1</v>
      </c>
      <c r="D2824">
        <v>1</v>
      </c>
      <c r="E2824">
        <v>1</v>
      </c>
      <c r="F2824">
        <v>0.202067599831215</v>
      </c>
      <c r="G2824">
        <v>-66.146533352338096</v>
      </c>
      <c r="H2824">
        <v>0.999999999999999</v>
      </c>
      <c r="I2824">
        <v>26.728459496559498</v>
      </c>
      <c r="J2824" t="s">
        <v>3916</v>
      </c>
      <c r="K2824" t="s">
        <v>25</v>
      </c>
      <c r="L2824" t="s">
        <v>5449</v>
      </c>
      <c r="M2824" t="s">
        <v>5450</v>
      </c>
      <c r="N2824" t="s">
        <v>5451</v>
      </c>
      <c r="O2824" t="s">
        <v>5452</v>
      </c>
      <c r="P2824">
        <v>1.78916264</v>
      </c>
      <c r="Q2824">
        <v>590599</v>
      </c>
      <c r="R2824" t="s">
        <v>5453</v>
      </c>
      <c r="S2824">
        <v>3186690</v>
      </c>
      <c r="T2824">
        <v>149.05970600000001</v>
      </c>
      <c r="U2824" t="s">
        <v>31</v>
      </c>
      <c r="V2824" t="s">
        <v>5899</v>
      </c>
      <c r="W2824" t="s">
        <v>23</v>
      </c>
    </row>
    <row r="2825" spans="1:23" x14ac:dyDescent="0.4">
      <c r="A2825">
        <v>2824</v>
      </c>
      <c r="B2825">
        <v>1</v>
      </c>
      <c r="C2825">
        <v>1</v>
      </c>
      <c r="D2825">
        <v>1</v>
      </c>
      <c r="E2825">
        <v>1</v>
      </c>
      <c r="F2825">
        <v>0.202067599831215</v>
      </c>
      <c r="G2825">
        <v>-66.146533352338096</v>
      </c>
      <c r="H2825" t="s">
        <v>23</v>
      </c>
      <c r="I2825">
        <v>26.728459496559498</v>
      </c>
      <c r="J2825" t="s">
        <v>3916</v>
      </c>
      <c r="K2825" t="s">
        <v>25</v>
      </c>
      <c r="L2825" t="s">
        <v>5449</v>
      </c>
      <c r="M2825" t="s">
        <v>5450</v>
      </c>
      <c r="N2825" t="s">
        <v>5451</v>
      </c>
      <c r="O2825" t="s">
        <v>5452</v>
      </c>
      <c r="P2825">
        <v>1.78916264</v>
      </c>
      <c r="Q2825">
        <v>590599</v>
      </c>
      <c r="R2825" t="s">
        <v>5453</v>
      </c>
      <c r="S2825">
        <v>3186690</v>
      </c>
      <c r="T2825">
        <v>149.05970600000001</v>
      </c>
      <c r="U2825" t="s">
        <v>31</v>
      </c>
      <c r="V2825" t="s">
        <v>5900</v>
      </c>
      <c r="W2825" t="s">
        <v>23</v>
      </c>
    </row>
    <row r="2826" spans="1:23" x14ac:dyDescent="0.4">
      <c r="A2826">
        <v>2825</v>
      </c>
      <c r="B2826">
        <v>1</v>
      </c>
      <c r="C2826">
        <v>1</v>
      </c>
      <c r="D2826">
        <v>1</v>
      </c>
      <c r="E2826">
        <v>1</v>
      </c>
      <c r="F2826">
        <v>0.201905326087958</v>
      </c>
      <c r="G2826">
        <v>-140.64272848944401</v>
      </c>
      <c r="H2826" t="s">
        <v>23</v>
      </c>
      <c r="I2826">
        <v>25.326756411743801</v>
      </c>
      <c r="J2826" t="s">
        <v>4268</v>
      </c>
      <c r="K2826" t="s">
        <v>25</v>
      </c>
      <c r="L2826" t="s">
        <v>4395</v>
      </c>
      <c r="M2826" t="s">
        <v>4396</v>
      </c>
      <c r="N2826" t="s">
        <v>4397</v>
      </c>
      <c r="O2826" t="s">
        <v>4398</v>
      </c>
      <c r="P2826">
        <v>3.7415502100000002</v>
      </c>
      <c r="Q2826" t="s">
        <v>4399</v>
      </c>
      <c r="R2826" t="s">
        <v>4400</v>
      </c>
      <c r="S2826">
        <v>88009070</v>
      </c>
      <c r="T2826">
        <v>295.19105000000002</v>
      </c>
      <c r="U2826" t="s">
        <v>31</v>
      </c>
      <c r="V2826" t="s">
        <v>5901</v>
      </c>
      <c r="W2826" t="s">
        <v>23</v>
      </c>
    </row>
    <row r="2827" spans="1:23" x14ac:dyDescent="0.4">
      <c r="A2827">
        <v>2826</v>
      </c>
      <c r="B2827">
        <v>1</v>
      </c>
      <c r="C2827">
        <v>1</v>
      </c>
      <c r="D2827">
        <v>1</v>
      </c>
      <c r="E2827">
        <v>1</v>
      </c>
      <c r="F2827">
        <v>0.201905326087958</v>
      </c>
      <c r="G2827">
        <v>-140.64272848944401</v>
      </c>
      <c r="H2827">
        <v>0.999999999999999</v>
      </c>
      <c r="I2827">
        <v>25.326756411743801</v>
      </c>
      <c r="J2827" t="s">
        <v>4268</v>
      </c>
      <c r="K2827" t="s">
        <v>25</v>
      </c>
      <c r="L2827" t="s">
        <v>4395</v>
      </c>
      <c r="M2827" t="s">
        <v>4396</v>
      </c>
      <c r="N2827" t="s">
        <v>4397</v>
      </c>
      <c r="O2827" t="s">
        <v>4398</v>
      </c>
      <c r="P2827">
        <v>3.7415502100000002</v>
      </c>
      <c r="Q2827" t="s">
        <v>4399</v>
      </c>
      <c r="R2827" t="s">
        <v>4400</v>
      </c>
      <c r="S2827">
        <v>88009070</v>
      </c>
      <c r="T2827">
        <v>295.19105000000002</v>
      </c>
      <c r="U2827" t="s">
        <v>31</v>
      </c>
      <c r="V2827" t="s">
        <v>5902</v>
      </c>
      <c r="W2827" t="s">
        <v>23</v>
      </c>
    </row>
    <row r="2828" spans="1:23" x14ac:dyDescent="0.4">
      <c r="A2828">
        <v>2827</v>
      </c>
      <c r="B2828">
        <v>1</v>
      </c>
      <c r="C2828">
        <v>1</v>
      </c>
      <c r="D2828">
        <v>1</v>
      </c>
      <c r="E2828">
        <v>1</v>
      </c>
      <c r="F2828">
        <v>0.20184569188396401</v>
      </c>
      <c r="G2828">
        <v>-68.746356382957899</v>
      </c>
      <c r="H2828" t="s">
        <v>23</v>
      </c>
      <c r="I2828">
        <v>29.562600127364401</v>
      </c>
      <c r="J2828" t="s">
        <v>2355</v>
      </c>
      <c r="K2828" t="s">
        <v>25</v>
      </c>
      <c r="L2828" t="s">
        <v>2356</v>
      </c>
      <c r="M2828" t="s">
        <v>2357</v>
      </c>
      <c r="N2828" t="s">
        <v>2358</v>
      </c>
      <c r="O2828" t="s">
        <v>2359</v>
      </c>
      <c r="P2828">
        <v>2.7000000499999999</v>
      </c>
      <c r="Q2828" t="s">
        <v>2360</v>
      </c>
      <c r="R2828" t="s">
        <v>2361</v>
      </c>
      <c r="S2828">
        <v>20900222</v>
      </c>
      <c r="T2828">
        <v>287.09140000000002</v>
      </c>
      <c r="U2828" t="s">
        <v>31</v>
      </c>
      <c r="V2828" t="s">
        <v>5903</v>
      </c>
      <c r="W2828" t="s">
        <v>23</v>
      </c>
    </row>
    <row r="2829" spans="1:23" x14ac:dyDescent="0.4">
      <c r="A2829">
        <v>2828</v>
      </c>
      <c r="B2829">
        <v>1</v>
      </c>
      <c r="C2829">
        <v>1</v>
      </c>
      <c r="D2829">
        <v>1</v>
      </c>
      <c r="E2829">
        <v>1</v>
      </c>
      <c r="F2829">
        <v>0.20184569188396401</v>
      </c>
      <c r="G2829">
        <v>-68.746356382957899</v>
      </c>
      <c r="H2829">
        <v>0.999999999999999</v>
      </c>
      <c r="I2829">
        <v>29.562600127364401</v>
      </c>
      <c r="J2829" t="s">
        <v>2355</v>
      </c>
      <c r="K2829" t="s">
        <v>25</v>
      </c>
      <c r="L2829" t="s">
        <v>2356</v>
      </c>
      <c r="M2829" t="s">
        <v>2357</v>
      </c>
      <c r="N2829" t="s">
        <v>2358</v>
      </c>
      <c r="O2829" t="s">
        <v>2359</v>
      </c>
      <c r="P2829">
        <v>2.7000000499999999</v>
      </c>
      <c r="Q2829" t="s">
        <v>2360</v>
      </c>
      <c r="R2829" t="s">
        <v>2361</v>
      </c>
      <c r="S2829">
        <v>20900222</v>
      </c>
      <c r="T2829">
        <v>287.09140000000002</v>
      </c>
      <c r="U2829" t="s">
        <v>31</v>
      </c>
      <c r="V2829" t="s">
        <v>5904</v>
      </c>
      <c r="W2829" t="s">
        <v>23</v>
      </c>
    </row>
    <row r="2830" spans="1:23" x14ac:dyDescent="0.4">
      <c r="A2830">
        <v>2829</v>
      </c>
      <c r="B2830">
        <v>1</v>
      </c>
      <c r="C2830">
        <v>1</v>
      </c>
      <c r="D2830">
        <v>1</v>
      </c>
      <c r="E2830">
        <v>1</v>
      </c>
      <c r="F2830">
        <v>0.20182977516050499</v>
      </c>
      <c r="G2830">
        <v>-38.2211396745423</v>
      </c>
      <c r="H2830">
        <v>0.999999999999999</v>
      </c>
      <c r="I2830">
        <v>38.3697191338305</v>
      </c>
      <c r="J2830" t="s">
        <v>2455</v>
      </c>
      <c r="K2830" t="s">
        <v>25</v>
      </c>
      <c r="L2830" t="s">
        <v>4103</v>
      </c>
      <c r="M2830" t="s">
        <v>4104</v>
      </c>
      <c r="N2830" t="s">
        <v>4105</v>
      </c>
      <c r="O2830" t="s">
        <v>4106</v>
      </c>
      <c r="P2830">
        <v>-1.89999998</v>
      </c>
      <c r="Q2830">
        <v>44258847</v>
      </c>
      <c r="R2830" t="s">
        <v>4107</v>
      </c>
      <c r="S2830">
        <v>3178514</v>
      </c>
      <c r="T2830">
        <v>741.22365549999995</v>
      </c>
      <c r="U2830" t="s">
        <v>31</v>
      </c>
      <c r="V2830" t="s">
        <v>5905</v>
      </c>
      <c r="W2830" t="s">
        <v>23</v>
      </c>
    </row>
    <row r="2831" spans="1:23" x14ac:dyDescent="0.4">
      <c r="A2831">
        <v>2830</v>
      </c>
      <c r="B2831">
        <v>1</v>
      </c>
      <c r="C2831">
        <v>1</v>
      </c>
      <c r="D2831">
        <v>1</v>
      </c>
      <c r="E2831">
        <v>1</v>
      </c>
      <c r="F2831">
        <v>0.20182977516050499</v>
      </c>
      <c r="G2831">
        <v>-38.2211396745423</v>
      </c>
      <c r="H2831" t="s">
        <v>23</v>
      </c>
      <c r="I2831">
        <v>38.3697191338305</v>
      </c>
      <c r="J2831" t="s">
        <v>2455</v>
      </c>
      <c r="K2831" t="s">
        <v>25</v>
      </c>
      <c r="L2831" t="s">
        <v>4103</v>
      </c>
      <c r="M2831" t="s">
        <v>4104</v>
      </c>
      <c r="N2831" t="s">
        <v>4105</v>
      </c>
      <c r="O2831" t="s">
        <v>4106</v>
      </c>
      <c r="P2831">
        <v>-1.89999998</v>
      </c>
      <c r="Q2831">
        <v>44258847</v>
      </c>
      <c r="R2831" t="s">
        <v>4107</v>
      </c>
      <c r="S2831">
        <v>3178514</v>
      </c>
      <c r="T2831">
        <v>741.22365549999995</v>
      </c>
      <c r="U2831" t="s">
        <v>31</v>
      </c>
      <c r="V2831" t="s">
        <v>5906</v>
      </c>
      <c r="W2831" t="s">
        <v>23</v>
      </c>
    </row>
    <row r="2832" spans="1:23" x14ac:dyDescent="0.4">
      <c r="A2832">
        <v>2831</v>
      </c>
      <c r="B2832">
        <v>1</v>
      </c>
      <c r="C2832">
        <v>1</v>
      </c>
      <c r="D2832">
        <v>1</v>
      </c>
      <c r="E2832">
        <v>1</v>
      </c>
      <c r="F2832">
        <v>0.20174406119448399</v>
      </c>
      <c r="G2832">
        <v>-432.64287356563801</v>
      </c>
      <c r="H2832">
        <v>0.99899497487437094</v>
      </c>
      <c r="I2832">
        <v>36.455921637765002</v>
      </c>
      <c r="J2832" t="s">
        <v>5620</v>
      </c>
      <c r="K2832" t="s">
        <v>25</v>
      </c>
      <c r="L2832" t="s">
        <v>5621</v>
      </c>
      <c r="M2832" t="s">
        <v>5622</v>
      </c>
      <c r="N2832" t="s">
        <v>5623</v>
      </c>
      <c r="O2832" t="s">
        <v>5624</v>
      </c>
      <c r="P2832">
        <v>1</v>
      </c>
      <c r="Q2832">
        <v>5746882</v>
      </c>
      <c r="R2832" t="s">
        <v>5625</v>
      </c>
      <c r="S2832">
        <v>67108866</v>
      </c>
      <c r="T2832">
        <v>389.14422339999999</v>
      </c>
      <c r="U2832" t="s">
        <v>31</v>
      </c>
      <c r="V2832" t="s">
        <v>5907</v>
      </c>
      <c r="W2832" t="s">
        <v>23</v>
      </c>
    </row>
    <row r="2833" spans="1:23" x14ac:dyDescent="0.4">
      <c r="A2833">
        <v>2832</v>
      </c>
      <c r="B2833">
        <v>1</v>
      </c>
      <c r="C2833">
        <v>1</v>
      </c>
      <c r="D2833">
        <v>1</v>
      </c>
      <c r="E2833">
        <v>1</v>
      </c>
      <c r="F2833">
        <v>0.20174406119448399</v>
      </c>
      <c r="G2833">
        <v>-432.64287356563801</v>
      </c>
      <c r="H2833" t="s">
        <v>23</v>
      </c>
      <c r="I2833">
        <v>36.455921637765002</v>
      </c>
      <c r="J2833" t="s">
        <v>5620</v>
      </c>
      <c r="K2833" t="s">
        <v>25</v>
      </c>
      <c r="L2833" t="s">
        <v>5621</v>
      </c>
      <c r="M2833" t="s">
        <v>5622</v>
      </c>
      <c r="N2833" t="s">
        <v>5623</v>
      </c>
      <c r="O2833" t="s">
        <v>5624</v>
      </c>
      <c r="P2833">
        <v>1</v>
      </c>
      <c r="Q2833">
        <v>5746882</v>
      </c>
      <c r="R2833" t="s">
        <v>5625</v>
      </c>
      <c r="S2833">
        <v>67108866</v>
      </c>
      <c r="T2833">
        <v>389.14422339999999</v>
      </c>
      <c r="U2833" t="s">
        <v>31</v>
      </c>
      <c r="V2833" t="s">
        <v>5908</v>
      </c>
      <c r="W2833" t="s">
        <v>23</v>
      </c>
    </row>
    <row r="2834" spans="1:23" x14ac:dyDescent="0.4">
      <c r="A2834">
        <v>2833</v>
      </c>
      <c r="B2834">
        <v>1</v>
      </c>
      <c r="C2834">
        <v>4</v>
      </c>
      <c r="D2834">
        <v>1</v>
      </c>
      <c r="E2834">
        <v>1</v>
      </c>
      <c r="F2834">
        <v>0.20172135047281101</v>
      </c>
      <c r="G2834">
        <v>-41.633822060287002</v>
      </c>
      <c r="H2834" t="s">
        <v>23</v>
      </c>
      <c r="I2834">
        <v>12.110495189560501</v>
      </c>
      <c r="J2834" t="s">
        <v>2502</v>
      </c>
      <c r="K2834" t="s">
        <v>25</v>
      </c>
      <c r="L2834" t="s">
        <v>2503</v>
      </c>
      <c r="M2834" t="s">
        <v>2504</v>
      </c>
      <c r="N2834" t="s">
        <v>2505</v>
      </c>
      <c r="O2834" t="s">
        <v>2506</v>
      </c>
      <c r="P2834">
        <v>-0.60000002399999997</v>
      </c>
      <c r="Q2834" t="s">
        <v>2507</v>
      </c>
      <c r="R2834" t="s">
        <v>2508</v>
      </c>
      <c r="S2834">
        <v>3194898</v>
      </c>
      <c r="T2834">
        <v>609.18139680000002</v>
      </c>
      <c r="U2834" t="s">
        <v>31</v>
      </c>
      <c r="V2834" t="s">
        <v>5909</v>
      </c>
      <c r="W2834" t="s">
        <v>23</v>
      </c>
    </row>
    <row r="2835" spans="1:23" x14ac:dyDescent="0.4">
      <c r="A2835">
        <v>2834</v>
      </c>
      <c r="B2835">
        <v>1</v>
      </c>
      <c r="C2835">
        <v>4</v>
      </c>
      <c r="D2835">
        <v>1</v>
      </c>
      <c r="E2835">
        <v>1</v>
      </c>
      <c r="F2835">
        <v>0.20172135047281101</v>
      </c>
      <c r="G2835">
        <v>-41.633822060287002</v>
      </c>
      <c r="H2835">
        <v>0.999999999999999</v>
      </c>
      <c r="I2835">
        <v>12.110495189560501</v>
      </c>
      <c r="J2835" t="s">
        <v>2502</v>
      </c>
      <c r="K2835" t="s">
        <v>25</v>
      </c>
      <c r="L2835" t="s">
        <v>2503</v>
      </c>
      <c r="M2835" t="s">
        <v>2504</v>
      </c>
      <c r="N2835" t="s">
        <v>2505</v>
      </c>
      <c r="O2835" t="s">
        <v>2506</v>
      </c>
      <c r="P2835">
        <v>-0.60000002399999997</v>
      </c>
      <c r="Q2835" t="s">
        <v>2507</v>
      </c>
      <c r="R2835" t="s">
        <v>2508</v>
      </c>
      <c r="S2835">
        <v>3194898</v>
      </c>
      <c r="T2835">
        <v>609.18139680000002</v>
      </c>
      <c r="U2835" t="s">
        <v>31</v>
      </c>
      <c r="V2835" t="s">
        <v>5910</v>
      </c>
      <c r="W2835" t="s">
        <v>23</v>
      </c>
    </row>
    <row r="2836" spans="1:23" x14ac:dyDescent="0.4">
      <c r="A2836">
        <v>2835</v>
      </c>
      <c r="B2836">
        <v>1</v>
      </c>
      <c r="C2836">
        <v>1</v>
      </c>
      <c r="D2836">
        <v>1</v>
      </c>
      <c r="E2836">
        <v>1</v>
      </c>
      <c r="F2836">
        <v>0.20167993137177101</v>
      </c>
      <c r="G2836">
        <v>-19.6679323432794</v>
      </c>
      <c r="H2836" t="s">
        <v>23</v>
      </c>
      <c r="I2836">
        <v>15.1700342229329</v>
      </c>
      <c r="J2836" t="s">
        <v>1074</v>
      </c>
      <c r="K2836" t="s">
        <v>25</v>
      </c>
      <c r="L2836" t="s">
        <v>3155</v>
      </c>
      <c r="M2836" t="s">
        <v>3156</v>
      </c>
      <c r="N2836" t="s">
        <v>3157</v>
      </c>
      <c r="O2836" t="s">
        <v>3158</v>
      </c>
      <c r="P2836">
        <v>-1.39999998</v>
      </c>
      <c r="Q2836" t="s">
        <v>3159</v>
      </c>
      <c r="R2836" t="s">
        <v>3160</v>
      </c>
      <c r="S2836">
        <v>20629622</v>
      </c>
      <c r="T2836">
        <v>611.16066130000002</v>
      </c>
      <c r="U2836" t="s">
        <v>31</v>
      </c>
      <c r="V2836" t="s">
        <v>5911</v>
      </c>
      <c r="W2836" t="s">
        <v>23</v>
      </c>
    </row>
    <row r="2837" spans="1:23" x14ac:dyDescent="0.4">
      <c r="A2837">
        <v>2836</v>
      </c>
      <c r="B2837">
        <v>1</v>
      </c>
      <c r="C2837">
        <v>1</v>
      </c>
      <c r="D2837">
        <v>1</v>
      </c>
      <c r="E2837">
        <v>1</v>
      </c>
      <c r="F2837">
        <v>0.20167993137177101</v>
      </c>
      <c r="G2837">
        <v>-19.6679323432794</v>
      </c>
      <c r="H2837">
        <v>0.999999999999999</v>
      </c>
      <c r="I2837">
        <v>15.1700342229329</v>
      </c>
      <c r="J2837" t="s">
        <v>1074</v>
      </c>
      <c r="K2837" t="s">
        <v>25</v>
      </c>
      <c r="L2837" t="s">
        <v>3155</v>
      </c>
      <c r="M2837" t="s">
        <v>3156</v>
      </c>
      <c r="N2837" t="s">
        <v>3157</v>
      </c>
      <c r="O2837" t="s">
        <v>3158</v>
      </c>
      <c r="P2837">
        <v>-1.39999998</v>
      </c>
      <c r="Q2837" t="s">
        <v>3159</v>
      </c>
      <c r="R2837" t="s">
        <v>3160</v>
      </c>
      <c r="S2837">
        <v>20629622</v>
      </c>
      <c r="T2837">
        <v>611.16066130000002</v>
      </c>
      <c r="U2837" t="s">
        <v>31</v>
      </c>
      <c r="V2837" t="s">
        <v>5912</v>
      </c>
      <c r="W2837" t="s">
        <v>23</v>
      </c>
    </row>
    <row r="2838" spans="1:23" x14ac:dyDescent="0.4">
      <c r="A2838">
        <v>2837</v>
      </c>
      <c r="B2838">
        <v>1</v>
      </c>
      <c r="C2838">
        <v>1</v>
      </c>
      <c r="D2838">
        <v>1</v>
      </c>
      <c r="E2838">
        <v>1</v>
      </c>
      <c r="F2838">
        <v>0.201574643216472</v>
      </c>
      <c r="G2838">
        <v>-312.023157702731</v>
      </c>
      <c r="H2838" t="s">
        <v>23</v>
      </c>
      <c r="I2838">
        <v>71.050721794894002</v>
      </c>
      <c r="J2838" t="s">
        <v>4189</v>
      </c>
      <c r="K2838" t="s">
        <v>25</v>
      </c>
      <c r="L2838" t="s">
        <v>5913</v>
      </c>
      <c r="M2838" t="s">
        <v>5914</v>
      </c>
      <c r="N2838" t="s">
        <v>5915</v>
      </c>
      <c r="O2838" t="s">
        <v>5916</v>
      </c>
      <c r="P2838">
        <v>2.8569181000000001</v>
      </c>
      <c r="Q2838">
        <v>446700</v>
      </c>
      <c r="R2838" t="s">
        <v>5917</v>
      </c>
      <c r="S2838">
        <v>16777218</v>
      </c>
      <c r="T2838">
        <v>429.20201309999999</v>
      </c>
      <c r="U2838" t="s">
        <v>31</v>
      </c>
      <c r="V2838" t="s">
        <v>5918</v>
      </c>
      <c r="W2838" t="s">
        <v>23</v>
      </c>
    </row>
    <row r="2839" spans="1:23" x14ac:dyDescent="0.4">
      <c r="A2839">
        <v>2838</v>
      </c>
      <c r="B2839">
        <v>1</v>
      </c>
      <c r="C2839">
        <v>1</v>
      </c>
      <c r="D2839">
        <v>1</v>
      </c>
      <c r="E2839">
        <v>1</v>
      </c>
      <c r="F2839">
        <v>0.201574643216472</v>
      </c>
      <c r="G2839">
        <v>-312.023157702731</v>
      </c>
      <c r="H2839">
        <v>0.999999999999999</v>
      </c>
      <c r="I2839">
        <v>71.050721794894002</v>
      </c>
      <c r="J2839" t="s">
        <v>4189</v>
      </c>
      <c r="K2839" t="s">
        <v>25</v>
      </c>
      <c r="L2839" t="s">
        <v>5913</v>
      </c>
      <c r="M2839" t="s">
        <v>5914</v>
      </c>
      <c r="N2839" t="s">
        <v>5915</v>
      </c>
      <c r="O2839" t="s">
        <v>5916</v>
      </c>
      <c r="P2839">
        <v>2.8569181000000001</v>
      </c>
      <c r="Q2839">
        <v>446700</v>
      </c>
      <c r="R2839" t="s">
        <v>5917</v>
      </c>
      <c r="S2839">
        <v>16777218</v>
      </c>
      <c r="T2839">
        <v>429.20201309999999</v>
      </c>
      <c r="U2839" t="s">
        <v>31</v>
      </c>
      <c r="V2839" t="s">
        <v>5919</v>
      </c>
      <c r="W2839" t="s">
        <v>23</v>
      </c>
    </row>
    <row r="2840" spans="1:23" x14ac:dyDescent="0.4">
      <c r="A2840">
        <v>2839</v>
      </c>
      <c r="B2840">
        <v>1</v>
      </c>
      <c r="C2840">
        <v>1</v>
      </c>
      <c r="D2840">
        <v>1</v>
      </c>
      <c r="E2840">
        <v>1</v>
      </c>
      <c r="F2840">
        <v>0.201423874135366</v>
      </c>
      <c r="G2840">
        <v>-155.581705997635</v>
      </c>
      <c r="H2840">
        <v>0.999999999999999</v>
      </c>
      <c r="I2840">
        <v>39.214340354468398</v>
      </c>
      <c r="J2840" t="s">
        <v>3355</v>
      </c>
      <c r="K2840" t="s">
        <v>25</v>
      </c>
      <c r="L2840" t="s">
        <v>3356</v>
      </c>
      <c r="M2840" t="s">
        <v>3357</v>
      </c>
      <c r="N2840" t="s">
        <v>3358</v>
      </c>
      <c r="O2840" t="s">
        <v>3359</v>
      </c>
      <c r="P2840">
        <v>2.5</v>
      </c>
      <c r="Q2840" t="s">
        <v>3360</v>
      </c>
      <c r="R2840" t="s">
        <v>3361</v>
      </c>
      <c r="S2840">
        <v>42969645130</v>
      </c>
      <c r="T2840">
        <v>839.40597700000001</v>
      </c>
      <c r="U2840" t="s">
        <v>31</v>
      </c>
      <c r="V2840" t="s">
        <v>5920</v>
      </c>
      <c r="W2840" t="s">
        <v>23</v>
      </c>
    </row>
    <row r="2841" spans="1:23" x14ac:dyDescent="0.4">
      <c r="A2841">
        <v>2840</v>
      </c>
      <c r="B2841">
        <v>1</v>
      </c>
      <c r="C2841">
        <v>1</v>
      </c>
      <c r="D2841">
        <v>1</v>
      </c>
      <c r="E2841">
        <v>1</v>
      </c>
      <c r="F2841">
        <v>0.201423874135366</v>
      </c>
      <c r="G2841">
        <v>-155.581705997635</v>
      </c>
      <c r="H2841" t="s">
        <v>23</v>
      </c>
      <c r="I2841">
        <v>39.214340354468398</v>
      </c>
      <c r="J2841" t="s">
        <v>3355</v>
      </c>
      <c r="K2841" t="s">
        <v>25</v>
      </c>
      <c r="L2841" t="s">
        <v>3356</v>
      </c>
      <c r="M2841" t="s">
        <v>3357</v>
      </c>
      <c r="N2841" t="s">
        <v>3358</v>
      </c>
      <c r="O2841" t="s">
        <v>3359</v>
      </c>
      <c r="P2841">
        <v>2.5</v>
      </c>
      <c r="Q2841" t="s">
        <v>3360</v>
      </c>
      <c r="R2841" t="s">
        <v>3361</v>
      </c>
      <c r="S2841">
        <v>42969645130</v>
      </c>
      <c r="T2841">
        <v>839.40597700000001</v>
      </c>
      <c r="U2841" t="s">
        <v>31</v>
      </c>
      <c r="V2841" t="s">
        <v>5921</v>
      </c>
      <c r="W2841" t="s">
        <v>23</v>
      </c>
    </row>
    <row r="2842" spans="1:23" x14ac:dyDescent="0.4">
      <c r="A2842">
        <v>2841</v>
      </c>
      <c r="B2842">
        <v>1</v>
      </c>
      <c r="C2842">
        <v>1</v>
      </c>
      <c r="D2842">
        <v>1</v>
      </c>
      <c r="E2842">
        <v>1</v>
      </c>
      <c r="F2842">
        <v>0.20115487039698199</v>
      </c>
      <c r="G2842">
        <v>-348.50656873778098</v>
      </c>
      <c r="H2842" t="s">
        <v>23</v>
      </c>
      <c r="I2842">
        <v>14.3594253050387</v>
      </c>
      <c r="J2842" t="s">
        <v>5739</v>
      </c>
      <c r="K2842" t="s">
        <v>25</v>
      </c>
      <c r="L2842" t="s">
        <v>5740</v>
      </c>
      <c r="M2842" t="s">
        <v>5741</v>
      </c>
      <c r="N2842" t="s">
        <v>5742</v>
      </c>
      <c r="O2842" t="s">
        <v>5743</v>
      </c>
      <c r="P2842">
        <v>0.40000000600000002</v>
      </c>
      <c r="Q2842" t="s">
        <v>5744</v>
      </c>
      <c r="R2842" t="s">
        <v>5745</v>
      </c>
      <c r="S2842">
        <v>98</v>
      </c>
      <c r="T2842">
        <v>291.08631459999998</v>
      </c>
      <c r="U2842" t="s">
        <v>31</v>
      </c>
      <c r="V2842" t="s">
        <v>5922</v>
      </c>
      <c r="W2842" t="s">
        <v>23</v>
      </c>
    </row>
    <row r="2843" spans="1:23" x14ac:dyDescent="0.4">
      <c r="A2843">
        <v>2842</v>
      </c>
      <c r="B2843">
        <v>1</v>
      </c>
      <c r="C2843">
        <v>1</v>
      </c>
      <c r="D2843">
        <v>1</v>
      </c>
      <c r="E2843">
        <v>1</v>
      </c>
      <c r="F2843">
        <v>0.20115487039698199</v>
      </c>
      <c r="G2843">
        <v>-348.50656873778098</v>
      </c>
      <c r="H2843">
        <v>0.99949748743718503</v>
      </c>
      <c r="I2843">
        <v>14.3594253050387</v>
      </c>
      <c r="J2843" t="s">
        <v>5739</v>
      </c>
      <c r="K2843" t="s">
        <v>25</v>
      </c>
      <c r="L2843" t="s">
        <v>5740</v>
      </c>
      <c r="M2843" t="s">
        <v>5741</v>
      </c>
      <c r="N2843" t="s">
        <v>5742</v>
      </c>
      <c r="O2843" t="s">
        <v>5743</v>
      </c>
      <c r="P2843">
        <v>0.40000000600000002</v>
      </c>
      <c r="Q2843" t="s">
        <v>5744</v>
      </c>
      <c r="R2843" t="s">
        <v>5745</v>
      </c>
      <c r="S2843">
        <v>98</v>
      </c>
      <c r="T2843">
        <v>291.08631459999998</v>
      </c>
      <c r="U2843" t="s">
        <v>31</v>
      </c>
      <c r="V2843" t="s">
        <v>5923</v>
      </c>
      <c r="W2843" t="s">
        <v>23</v>
      </c>
    </row>
    <row r="2844" spans="1:23" x14ac:dyDescent="0.4">
      <c r="A2844">
        <v>2843</v>
      </c>
      <c r="B2844">
        <v>1</v>
      </c>
      <c r="C2844">
        <v>1</v>
      </c>
      <c r="D2844">
        <v>1</v>
      </c>
      <c r="E2844">
        <v>1</v>
      </c>
      <c r="F2844">
        <v>0.20113791519847801</v>
      </c>
      <c r="G2844">
        <v>-219.79264658332499</v>
      </c>
      <c r="H2844">
        <v>0.999999999999999</v>
      </c>
      <c r="I2844">
        <v>43.616684530563397</v>
      </c>
      <c r="J2844" t="s">
        <v>694</v>
      </c>
      <c r="K2844" t="s">
        <v>25</v>
      </c>
      <c r="L2844" t="s">
        <v>2141</v>
      </c>
      <c r="M2844" t="s">
        <v>2142</v>
      </c>
      <c r="N2844" t="s">
        <v>28</v>
      </c>
      <c r="O2844" t="s">
        <v>2143</v>
      </c>
      <c r="P2844">
        <v>2.2000000499999999</v>
      </c>
      <c r="Q2844">
        <v>101695744</v>
      </c>
      <c r="R2844" t="s">
        <v>2144</v>
      </c>
      <c r="S2844">
        <v>8592064514</v>
      </c>
      <c r="T2844">
        <v>369.18088369999998</v>
      </c>
      <c r="U2844" t="s">
        <v>31</v>
      </c>
      <c r="V2844" t="s">
        <v>5924</v>
      </c>
      <c r="W2844" t="s">
        <v>23</v>
      </c>
    </row>
    <row r="2845" spans="1:23" x14ac:dyDescent="0.4">
      <c r="A2845">
        <v>2844</v>
      </c>
      <c r="B2845">
        <v>1</v>
      </c>
      <c r="C2845">
        <v>1</v>
      </c>
      <c r="D2845">
        <v>1</v>
      </c>
      <c r="E2845">
        <v>1</v>
      </c>
      <c r="F2845">
        <v>0.20113791519847801</v>
      </c>
      <c r="G2845">
        <v>-219.79264658332499</v>
      </c>
      <c r="H2845" t="s">
        <v>23</v>
      </c>
      <c r="I2845">
        <v>43.616684530563397</v>
      </c>
      <c r="J2845" t="s">
        <v>694</v>
      </c>
      <c r="K2845" t="s">
        <v>25</v>
      </c>
      <c r="L2845" t="s">
        <v>2141</v>
      </c>
      <c r="M2845" t="s">
        <v>2142</v>
      </c>
      <c r="N2845" t="s">
        <v>28</v>
      </c>
      <c r="O2845" t="s">
        <v>2143</v>
      </c>
      <c r="P2845">
        <v>2.2000000499999999</v>
      </c>
      <c r="Q2845">
        <v>101695744</v>
      </c>
      <c r="R2845" t="s">
        <v>2144</v>
      </c>
      <c r="S2845">
        <v>8592064514</v>
      </c>
      <c r="T2845">
        <v>369.18088369999998</v>
      </c>
      <c r="U2845" t="s">
        <v>31</v>
      </c>
      <c r="V2845" t="s">
        <v>5925</v>
      </c>
      <c r="W2845" t="s">
        <v>23</v>
      </c>
    </row>
    <row r="2846" spans="1:23" x14ac:dyDescent="0.4">
      <c r="A2846">
        <v>2845</v>
      </c>
      <c r="B2846">
        <v>1</v>
      </c>
      <c r="C2846">
        <v>1</v>
      </c>
      <c r="D2846">
        <v>1</v>
      </c>
      <c r="E2846">
        <v>1</v>
      </c>
      <c r="F2846">
        <v>0.20099509172133201</v>
      </c>
      <c r="G2846">
        <v>-427.00425327562198</v>
      </c>
      <c r="H2846" t="s">
        <v>23</v>
      </c>
      <c r="I2846">
        <v>86.593339928603001</v>
      </c>
      <c r="J2846" t="s">
        <v>5926</v>
      </c>
      <c r="K2846" t="s">
        <v>25</v>
      </c>
      <c r="L2846" t="s">
        <v>5927</v>
      </c>
      <c r="M2846" t="s">
        <v>5928</v>
      </c>
      <c r="N2846" t="s">
        <v>28</v>
      </c>
      <c r="O2846" t="s">
        <v>5929</v>
      </c>
      <c r="P2846">
        <v>6.70567417</v>
      </c>
      <c r="R2846" t="s">
        <v>5930</v>
      </c>
      <c r="S2846">
        <v>2097152</v>
      </c>
      <c r="T2846">
        <v>639.44665999999995</v>
      </c>
      <c r="U2846" t="s">
        <v>31</v>
      </c>
      <c r="V2846" t="s">
        <v>5931</v>
      </c>
      <c r="W2846" t="s">
        <v>23</v>
      </c>
    </row>
    <row r="2847" spans="1:23" x14ac:dyDescent="0.4">
      <c r="A2847">
        <v>2846</v>
      </c>
      <c r="B2847">
        <v>1</v>
      </c>
      <c r="C2847">
        <v>1</v>
      </c>
      <c r="D2847">
        <v>1</v>
      </c>
      <c r="E2847">
        <v>1</v>
      </c>
      <c r="F2847">
        <v>0.20099509172133201</v>
      </c>
      <c r="G2847">
        <v>-427.00425327562198</v>
      </c>
      <c r="H2847">
        <v>0.99949748743718503</v>
      </c>
      <c r="I2847">
        <v>86.593339928603001</v>
      </c>
      <c r="J2847" t="s">
        <v>5926</v>
      </c>
      <c r="K2847" t="s">
        <v>25</v>
      </c>
      <c r="L2847" t="s">
        <v>5927</v>
      </c>
      <c r="M2847" t="s">
        <v>5928</v>
      </c>
      <c r="N2847" t="s">
        <v>28</v>
      </c>
      <c r="O2847" t="s">
        <v>5929</v>
      </c>
      <c r="P2847">
        <v>6.70567417</v>
      </c>
      <c r="R2847" t="s">
        <v>5930</v>
      </c>
      <c r="S2847">
        <v>2097152</v>
      </c>
      <c r="T2847">
        <v>639.44665999999995</v>
      </c>
      <c r="U2847" t="s">
        <v>31</v>
      </c>
      <c r="V2847" t="s">
        <v>5932</v>
      </c>
      <c r="W2847" t="s">
        <v>23</v>
      </c>
    </row>
    <row r="2848" spans="1:23" x14ac:dyDescent="0.4">
      <c r="A2848">
        <v>2847</v>
      </c>
      <c r="B2848">
        <v>1</v>
      </c>
      <c r="C2848">
        <v>1</v>
      </c>
      <c r="D2848">
        <v>1</v>
      </c>
      <c r="E2848">
        <v>1</v>
      </c>
      <c r="F2848">
        <v>0.20096027472617101</v>
      </c>
      <c r="G2848">
        <v>-46.3554200388797</v>
      </c>
      <c r="H2848" t="s">
        <v>23</v>
      </c>
      <c r="I2848">
        <v>16.339439716860699</v>
      </c>
      <c r="J2848" t="s">
        <v>2455</v>
      </c>
      <c r="K2848" t="s">
        <v>25</v>
      </c>
      <c r="L2848" t="s">
        <v>3927</v>
      </c>
      <c r="M2848" t="s">
        <v>3928</v>
      </c>
      <c r="N2848" t="s">
        <v>3929</v>
      </c>
      <c r="O2848" t="s">
        <v>3930</v>
      </c>
      <c r="P2848">
        <v>-2</v>
      </c>
      <c r="Q2848" t="s">
        <v>3931</v>
      </c>
      <c r="R2848" t="s">
        <v>3932</v>
      </c>
      <c r="S2848">
        <v>20496478</v>
      </c>
      <c r="T2848">
        <v>741.22365549999995</v>
      </c>
      <c r="U2848" t="s">
        <v>31</v>
      </c>
      <c r="V2848" t="s">
        <v>5933</v>
      </c>
      <c r="W2848" t="s">
        <v>23</v>
      </c>
    </row>
    <row r="2849" spans="1:23" x14ac:dyDescent="0.4">
      <c r="A2849">
        <v>2848</v>
      </c>
      <c r="B2849">
        <v>1</v>
      </c>
      <c r="C2849">
        <v>1</v>
      </c>
      <c r="D2849">
        <v>1</v>
      </c>
      <c r="E2849">
        <v>1</v>
      </c>
      <c r="F2849">
        <v>0.20096027472617101</v>
      </c>
      <c r="G2849">
        <v>-46.3554200388797</v>
      </c>
      <c r="H2849">
        <v>0.999999999999999</v>
      </c>
      <c r="I2849">
        <v>16.339439716860699</v>
      </c>
      <c r="J2849" t="s">
        <v>2455</v>
      </c>
      <c r="K2849" t="s">
        <v>25</v>
      </c>
      <c r="L2849" t="s">
        <v>3927</v>
      </c>
      <c r="M2849" t="s">
        <v>3928</v>
      </c>
      <c r="N2849" t="s">
        <v>3929</v>
      </c>
      <c r="O2849" t="s">
        <v>3930</v>
      </c>
      <c r="P2849">
        <v>-2</v>
      </c>
      <c r="Q2849" t="s">
        <v>3931</v>
      </c>
      <c r="R2849" t="s">
        <v>3932</v>
      </c>
      <c r="S2849">
        <v>20496478</v>
      </c>
      <c r="T2849">
        <v>741.22365549999995</v>
      </c>
      <c r="U2849" t="s">
        <v>31</v>
      </c>
      <c r="V2849" t="s">
        <v>5934</v>
      </c>
      <c r="W2849" t="s">
        <v>23</v>
      </c>
    </row>
    <row r="2850" spans="1:23" x14ac:dyDescent="0.4">
      <c r="A2850">
        <v>2849</v>
      </c>
      <c r="B2850">
        <v>1</v>
      </c>
      <c r="C2850">
        <v>1</v>
      </c>
      <c r="D2850">
        <v>1</v>
      </c>
      <c r="E2850">
        <v>1</v>
      </c>
      <c r="F2850">
        <v>0.20095699141735501</v>
      </c>
      <c r="G2850">
        <v>-443.50284078473999</v>
      </c>
      <c r="H2850">
        <v>0.999999999999999</v>
      </c>
      <c r="I2850">
        <v>158.61261922183601</v>
      </c>
      <c r="J2850" t="s">
        <v>999</v>
      </c>
      <c r="K2850" t="s">
        <v>25</v>
      </c>
      <c r="L2850" t="s">
        <v>1000</v>
      </c>
      <c r="M2850" t="s">
        <v>1001</v>
      </c>
      <c r="N2850" t="s">
        <v>1002</v>
      </c>
      <c r="O2850" t="s">
        <v>1003</v>
      </c>
      <c r="P2850">
        <v>1.1020009500000001</v>
      </c>
      <c r="Q2850">
        <v>133488</v>
      </c>
      <c r="R2850" t="s">
        <v>1004</v>
      </c>
      <c r="S2850">
        <v>70</v>
      </c>
      <c r="T2850">
        <v>309.15975429999997</v>
      </c>
      <c r="U2850" t="s">
        <v>31</v>
      </c>
      <c r="V2850" t="s">
        <v>5935</v>
      </c>
      <c r="W2850" t="s">
        <v>23</v>
      </c>
    </row>
    <row r="2851" spans="1:23" x14ac:dyDescent="0.4">
      <c r="A2851">
        <v>2850</v>
      </c>
      <c r="B2851">
        <v>1</v>
      </c>
      <c r="C2851">
        <v>1</v>
      </c>
      <c r="D2851">
        <v>1</v>
      </c>
      <c r="E2851">
        <v>1</v>
      </c>
      <c r="F2851">
        <v>0.20095699141735501</v>
      </c>
      <c r="G2851">
        <v>-443.50284078473999</v>
      </c>
      <c r="H2851" t="s">
        <v>23</v>
      </c>
      <c r="I2851">
        <v>158.61261922183601</v>
      </c>
      <c r="J2851" t="s">
        <v>999</v>
      </c>
      <c r="K2851" t="s">
        <v>25</v>
      </c>
      <c r="L2851" t="s">
        <v>1000</v>
      </c>
      <c r="M2851" t="s">
        <v>1001</v>
      </c>
      <c r="N2851" t="s">
        <v>1002</v>
      </c>
      <c r="O2851" t="s">
        <v>1003</v>
      </c>
      <c r="P2851">
        <v>1.1020009500000001</v>
      </c>
      <c r="Q2851">
        <v>133488</v>
      </c>
      <c r="R2851" t="s">
        <v>1004</v>
      </c>
      <c r="S2851">
        <v>70</v>
      </c>
      <c r="T2851">
        <v>309.15975429999997</v>
      </c>
      <c r="U2851" t="s">
        <v>31</v>
      </c>
      <c r="V2851" t="s">
        <v>5936</v>
      </c>
      <c r="W2851" t="s">
        <v>23</v>
      </c>
    </row>
    <row r="2852" spans="1:23" x14ac:dyDescent="0.4">
      <c r="A2852">
        <v>2851</v>
      </c>
      <c r="B2852">
        <v>1</v>
      </c>
      <c r="C2852">
        <v>1</v>
      </c>
      <c r="D2852">
        <v>1</v>
      </c>
      <c r="E2852">
        <v>1</v>
      </c>
      <c r="F2852">
        <v>0.20093052908304401</v>
      </c>
      <c r="G2852">
        <v>-60.916928461240502</v>
      </c>
      <c r="H2852">
        <v>0.999999999999999</v>
      </c>
      <c r="I2852">
        <v>45.5233366980016</v>
      </c>
      <c r="J2852" t="s">
        <v>4251</v>
      </c>
      <c r="K2852" t="s">
        <v>25</v>
      </c>
      <c r="L2852" t="s">
        <v>4252</v>
      </c>
      <c r="M2852" t="s">
        <v>4253</v>
      </c>
      <c r="N2852" t="s">
        <v>4254</v>
      </c>
      <c r="O2852" t="s">
        <v>4255</v>
      </c>
      <c r="P2852">
        <v>2.4000001000000002</v>
      </c>
      <c r="Q2852" t="s">
        <v>4256</v>
      </c>
      <c r="R2852" t="s">
        <v>4257</v>
      </c>
      <c r="S2852">
        <v>255781246</v>
      </c>
      <c r="T2852">
        <v>303.08631459999998</v>
      </c>
      <c r="U2852" t="s">
        <v>31</v>
      </c>
      <c r="V2852" t="s">
        <v>5937</v>
      </c>
      <c r="W2852" t="s">
        <v>23</v>
      </c>
    </row>
    <row r="2853" spans="1:23" x14ac:dyDescent="0.4">
      <c r="A2853">
        <v>2852</v>
      </c>
      <c r="B2853">
        <v>1</v>
      </c>
      <c r="C2853">
        <v>1</v>
      </c>
      <c r="D2853">
        <v>1</v>
      </c>
      <c r="E2853">
        <v>1</v>
      </c>
      <c r="F2853">
        <v>0.20093052908304401</v>
      </c>
      <c r="G2853">
        <v>-60.916928461240502</v>
      </c>
      <c r="H2853" t="s">
        <v>23</v>
      </c>
      <c r="I2853">
        <v>45.5233366980016</v>
      </c>
      <c r="J2853" t="s">
        <v>4251</v>
      </c>
      <c r="K2853" t="s">
        <v>25</v>
      </c>
      <c r="L2853" t="s">
        <v>4252</v>
      </c>
      <c r="M2853" t="s">
        <v>4253</v>
      </c>
      <c r="N2853" t="s">
        <v>4254</v>
      </c>
      <c r="O2853" t="s">
        <v>4255</v>
      </c>
      <c r="P2853">
        <v>2.4000001000000002</v>
      </c>
      <c r="Q2853" t="s">
        <v>4256</v>
      </c>
      <c r="R2853" t="s">
        <v>4257</v>
      </c>
      <c r="S2853">
        <v>255781246</v>
      </c>
      <c r="T2853">
        <v>303.08631459999998</v>
      </c>
      <c r="U2853" t="s">
        <v>31</v>
      </c>
      <c r="V2853" t="s">
        <v>5938</v>
      </c>
      <c r="W2853" t="s">
        <v>23</v>
      </c>
    </row>
    <row r="2854" spans="1:23" x14ac:dyDescent="0.4">
      <c r="A2854">
        <v>2853</v>
      </c>
      <c r="B2854">
        <v>1</v>
      </c>
      <c r="C2854">
        <v>1</v>
      </c>
      <c r="D2854">
        <v>1</v>
      </c>
      <c r="E2854">
        <v>1</v>
      </c>
      <c r="F2854">
        <v>0.200594483363221</v>
      </c>
      <c r="G2854">
        <v>-381.37070853039501</v>
      </c>
      <c r="H2854">
        <v>0.999999999999999</v>
      </c>
      <c r="I2854">
        <v>39.016216702298003</v>
      </c>
      <c r="J2854" t="s">
        <v>4309</v>
      </c>
      <c r="K2854" t="s">
        <v>25</v>
      </c>
      <c r="L2854" t="s">
        <v>4310</v>
      </c>
      <c r="M2854" t="s">
        <v>4311</v>
      </c>
      <c r="N2854" t="s">
        <v>28</v>
      </c>
      <c r="O2854" t="s">
        <v>4312</v>
      </c>
      <c r="P2854">
        <v>1.56971419</v>
      </c>
      <c r="Q2854">
        <v>137797036</v>
      </c>
      <c r="R2854" t="s">
        <v>4313</v>
      </c>
      <c r="S2854">
        <v>16777218</v>
      </c>
      <c r="T2854">
        <v>225.07574990000001</v>
      </c>
      <c r="U2854" t="s">
        <v>31</v>
      </c>
      <c r="V2854" t="s">
        <v>5939</v>
      </c>
      <c r="W2854" t="s">
        <v>23</v>
      </c>
    </row>
    <row r="2855" spans="1:23" x14ac:dyDescent="0.4">
      <c r="A2855">
        <v>2854</v>
      </c>
      <c r="B2855">
        <v>1</v>
      </c>
      <c r="C2855">
        <v>1</v>
      </c>
      <c r="D2855">
        <v>1</v>
      </c>
      <c r="E2855">
        <v>1</v>
      </c>
      <c r="F2855">
        <v>0.200594483363221</v>
      </c>
      <c r="G2855">
        <v>-381.37070853039501</v>
      </c>
      <c r="H2855" t="s">
        <v>23</v>
      </c>
      <c r="I2855">
        <v>39.016216702298003</v>
      </c>
      <c r="J2855" t="s">
        <v>4309</v>
      </c>
      <c r="K2855" t="s">
        <v>25</v>
      </c>
      <c r="L2855" t="s">
        <v>4310</v>
      </c>
      <c r="M2855" t="s">
        <v>4311</v>
      </c>
      <c r="N2855" t="s">
        <v>28</v>
      </c>
      <c r="O2855" t="s">
        <v>4312</v>
      </c>
      <c r="P2855">
        <v>1.56971419</v>
      </c>
      <c r="Q2855">
        <v>137797036</v>
      </c>
      <c r="R2855" t="s">
        <v>4313</v>
      </c>
      <c r="S2855">
        <v>16777218</v>
      </c>
      <c r="T2855">
        <v>225.07574990000001</v>
      </c>
      <c r="U2855" t="s">
        <v>31</v>
      </c>
      <c r="V2855" t="s">
        <v>5940</v>
      </c>
      <c r="W2855" t="s">
        <v>23</v>
      </c>
    </row>
    <row r="2856" spans="1:23" x14ac:dyDescent="0.4">
      <c r="A2856">
        <v>2855</v>
      </c>
      <c r="B2856">
        <v>1</v>
      </c>
      <c r="C2856">
        <v>1</v>
      </c>
      <c r="D2856">
        <v>1</v>
      </c>
      <c r="E2856">
        <v>1</v>
      </c>
      <c r="F2856">
        <v>0.20053466526233099</v>
      </c>
      <c r="G2856">
        <v>-329.92978195082497</v>
      </c>
      <c r="H2856">
        <v>0.99195979899497499</v>
      </c>
      <c r="I2856">
        <v>27.650509921773899</v>
      </c>
      <c r="J2856" t="s">
        <v>2437</v>
      </c>
      <c r="K2856" t="s">
        <v>25</v>
      </c>
      <c r="L2856" t="s">
        <v>2438</v>
      </c>
      <c r="M2856" t="s">
        <v>2439</v>
      </c>
      <c r="N2856" t="s">
        <v>2440</v>
      </c>
      <c r="O2856" t="s">
        <v>2441</v>
      </c>
      <c r="P2856">
        <v>4.6999998099999996</v>
      </c>
      <c r="Q2856" t="s">
        <v>2442</v>
      </c>
      <c r="R2856" t="s">
        <v>2443</v>
      </c>
      <c r="S2856">
        <v>67649606</v>
      </c>
      <c r="T2856">
        <v>479.11840260000002</v>
      </c>
      <c r="U2856" t="s">
        <v>31</v>
      </c>
      <c r="V2856" t="s">
        <v>5941</v>
      </c>
      <c r="W2856" t="s">
        <v>23</v>
      </c>
    </row>
    <row r="2857" spans="1:23" x14ac:dyDescent="0.4">
      <c r="A2857">
        <v>2856</v>
      </c>
      <c r="B2857">
        <v>1</v>
      </c>
      <c r="C2857">
        <v>1</v>
      </c>
      <c r="D2857">
        <v>1</v>
      </c>
      <c r="E2857">
        <v>1</v>
      </c>
      <c r="F2857">
        <v>0.20053466526233099</v>
      </c>
      <c r="G2857">
        <v>-329.92978195082497</v>
      </c>
      <c r="H2857" t="s">
        <v>23</v>
      </c>
      <c r="I2857">
        <v>27.650509921773899</v>
      </c>
      <c r="J2857" t="s">
        <v>2437</v>
      </c>
      <c r="K2857" t="s">
        <v>25</v>
      </c>
      <c r="L2857" t="s">
        <v>2438</v>
      </c>
      <c r="M2857" t="s">
        <v>2439</v>
      </c>
      <c r="N2857" t="s">
        <v>2440</v>
      </c>
      <c r="O2857" t="s">
        <v>2441</v>
      </c>
      <c r="P2857">
        <v>4.6999998099999996</v>
      </c>
      <c r="Q2857" t="s">
        <v>2442</v>
      </c>
      <c r="R2857" t="s">
        <v>2443</v>
      </c>
      <c r="S2857">
        <v>67649606</v>
      </c>
      <c r="T2857">
        <v>479.11840260000002</v>
      </c>
      <c r="U2857" t="s">
        <v>31</v>
      </c>
      <c r="V2857" t="s">
        <v>5942</v>
      </c>
      <c r="W2857" t="s">
        <v>23</v>
      </c>
    </row>
    <row r="2858" spans="1:23" x14ac:dyDescent="0.4">
      <c r="A2858">
        <v>2857</v>
      </c>
      <c r="B2858">
        <v>1</v>
      </c>
      <c r="C2858">
        <v>3</v>
      </c>
      <c r="D2858">
        <v>1</v>
      </c>
      <c r="E2858">
        <v>1</v>
      </c>
      <c r="F2858">
        <v>0.200515576764079</v>
      </c>
      <c r="G2858">
        <v>-116.355780823427</v>
      </c>
      <c r="H2858" t="s">
        <v>23</v>
      </c>
      <c r="I2858">
        <v>13.0313062156392</v>
      </c>
      <c r="J2858" t="s">
        <v>545</v>
      </c>
      <c r="K2858" t="s">
        <v>25</v>
      </c>
      <c r="L2858" t="s">
        <v>546</v>
      </c>
      <c r="M2858" t="s">
        <v>547</v>
      </c>
      <c r="N2858" t="s">
        <v>548</v>
      </c>
      <c r="O2858" t="s">
        <v>549</v>
      </c>
      <c r="P2858">
        <v>3.7000000499999999</v>
      </c>
      <c r="Q2858" t="s">
        <v>550</v>
      </c>
      <c r="R2858" t="s">
        <v>551</v>
      </c>
      <c r="S2858">
        <v>255708030</v>
      </c>
      <c r="T2858">
        <v>823.41106239999999</v>
      </c>
      <c r="U2858" t="s">
        <v>31</v>
      </c>
      <c r="V2858" t="s">
        <v>5943</v>
      </c>
      <c r="W2858" t="s">
        <v>23</v>
      </c>
    </row>
    <row r="2859" spans="1:23" x14ac:dyDescent="0.4">
      <c r="A2859">
        <v>2858</v>
      </c>
      <c r="B2859">
        <v>1</v>
      </c>
      <c r="C2859">
        <v>3</v>
      </c>
      <c r="D2859">
        <v>1</v>
      </c>
      <c r="E2859">
        <v>1</v>
      </c>
      <c r="F2859">
        <v>0.200515576764079</v>
      </c>
      <c r="G2859">
        <v>-116.355780823427</v>
      </c>
      <c r="H2859">
        <v>0.99949748743718503</v>
      </c>
      <c r="I2859">
        <v>13.0313062156392</v>
      </c>
      <c r="J2859" t="s">
        <v>545</v>
      </c>
      <c r="K2859" t="s">
        <v>25</v>
      </c>
      <c r="L2859" t="s">
        <v>546</v>
      </c>
      <c r="M2859" t="s">
        <v>547</v>
      </c>
      <c r="N2859" t="s">
        <v>548</v>
      </c>
      <c r="O2859" t="s">
        <v>549</v>
      </c>
      <c r="P2859">
        <v>3.7000000499999999</v>
      </c>
      <c r="Q2859" t="s">
        <v>550</v>
      </c>
      <c r="R2859" t="s">
        <v>551</v>
      </c>
      <c r="S2859">
        <v>255708030</v>
      </c>
      <c r="T2859">
        <v>823.41106239999999</v>
      </c>
      <c r="U2859" t="s">
        <v>31</v>
      </c>
      <c r="V2859" t="s">
        <v>5944</v>
      </c>
      <c r="W2859" t="s">
        <v>23</v>
      </c>
    </row>
    <row r="2860" spans="1:23" x14ac:dyDescent="0.4">
      <c r="A2860">
        <v>2859</v>
      </c>
      <c r="B2860">
        <v>1</v>
      </c>
      <c r="C2860">
        <v>1</v>
      </c>
      <c r="D2860">
        <v>1</v>
      </c>
      <c r="E2860">
        <v>1</v>
      </c>
      <c r="F2860">
        <v>0.20045220514143999</v>
      </c>
      <c r="G2860">
        <v>-50.199516837785701</v>
      </c>
      <c r="H2860">
        <v>0.99949748743718503</v>
      </c>
      <c r="I2860">
        <v>14.003605739614001</v>
      </c>
      <c r="J2860" t="s">
        <v>5945</v>
      </c>
      <c r="K2860" t="s">
        <v>25</v>
      </c>
      <c r="L2860" t="s">
        <v>5946</v>
      </c>
      <c r="M2860" t="s">
        <v>5947</v>
      </c>
      <c r="N2860" t="s">
        <v>5948</v>
      </c>
      <c r="O2860" t="s">
        <v>5949</v>
      </c>
      <c r="P2860">
        <v>-0.40000000600000002</v>
      </c>
      <c r="Q2860" t="s">
        <v>5950</v>
      </c>
      <c r="R2860" t="s">
        <v>5951</v>
      </c>
      <c r="S2860">
        <v>2129938</v>
      </c>
      <c r="T2860">
        <v>623.12639999999999</v>
      </c>
      <c r="U2860" t="s">
        <v>31</v>
      </c>
      <c r="V2860" t="s">
        <v>5952</v>
      </c>
      <c r="W2860" t="s">
        <v>23</v>
      </c>
    </row>
    <row r="2861" spans="1:23" x14ac:dyDescent="0.4">
      <c r="A2861">
        <v>2860</v>
      </c>
      <c r="B2861">
        <v>1</v>
      </c>
      <c r="C2861">
        <v>1</v>
      </c>
      <c r="D2861">
        <v>1</v>
      </c>
      <c r="E2861">
        <v>1</v>
      </c>
      <c r="F2861">
        <v>0.20045220514143999</v>
      </c>
      <c r="G2861">
        <v>-50.199516837785701</v>
      </c>
      <c r="H2861" t="s">
        <v>23</v>
      </c>
      <c r="I2861">
        <v>14.003605739614001</v>
      </c>
      <c r="J2861" t="s">
        <v>5945</v>
      </c>
      <c r="K2861" t="s">
        <v>25</v>
      </c>
      <c r="L2861" t="s">
        <v>5946</v>
      </c>
      <c r="M2861" t="s">
        <v>5947</v>
      </c>
      <c r="N2861" t="s">
        <v>5948</v>
      </c>
      <c r="O2861" t="s">
        <v>5949</v>
      </c>
      <c r="P2861">
        <v>-0.40000000600000002</v>
      </c>
      <c r="Q2861" t="s">
        <v>5950</v>
      </c>
      <c r="R2861" t="s">
        <v>5951</v>
      </c>
      <c r="S2861">
        <v>2129938</v>
      </c>
      <c r="T2861">
        <v>623.12639999999999</v>
      </c>
      <c r="U2861" t="s">
        <v>31</v>
      </c>
      <c r="V2861" t="s">
        <v>5953</v>
      </c>
      <c r="W2861" t="s">
        <v>23</v>
      </c>
    </row>
    <row r="2862" spans="1:23" x14ac:dyDescent="0.4">
      <c r="A2862">
        <v>2861</v>
      </c>
      <c r="B2862">
        <v>1</v>
      </c>
      <c r="C2862">
        <v>1</v>
      </c>
      <c r="D2862">
        <v>1</v>
      </c>
      <c r="E2862">
        <v>1</v>
      </c>
      <c r="F2862">
        <v>0.20042265583004601</v>
      </c>
      <c r="G2862">
        <v>-18.673548797930302</v>
      </c>
      <c r="H2862" t="s">
        <v>23</v>
      </c>
      <c r="I2862">
        <v>39.893189423416104</v>
      </c>
      <c r="J2862" t="s">
        <v>2364</v>
      </c>
      <c r="K2862" t="s">
        <v>25</v>
      </c>
      <c r="L2862" t="s">
        <v>2365</v>
      </c>
      <c r="M2862" t="s">
        <v>2366</v>
      </c>
      <c r="N2862" t="s">
        <v>2367</v>
      </c>
      <c r="O2862" t="s">
        <v>2368</v>
      </c>
      <c r="P2862">
        <v>2.2349462500000001</v>
      </c>
      <c r="Q2862" t="s">
        <v>2369</v>
      </c>
      <c r="R2862" t="s">
        <v>2370</v>
      </c>
      <c r="S2862">
        <v>255781758</v>
      </c>
      <c r="T2862">
        <v>271.06009999999998</v>
      </c>
      <c r="U2862" t="s">
        <v>31</v>
      </c>
      <c r="V2862" t="s">
        <v>5954</v>
      </c>
      <c r="W2862" t="s">
        <v>23</v>
      </c>
    </row>
    <row r="2863" spans="1:23" x14ac:dyDescent="0.4">
      <c r="A2863">
        <v>2862</v>
      </c>
      <c r="B2863">
        <v>1</v>
      </c>
      <c r="C2863">
        <v>1</v>
      </c>
      <c r="D2863">
        <v>1</v>
      </c>
      <c r="E2863">
        <v>1</v>
      </c>
      <c r="F2863">
        <v>0.20042265583004601</v>
      </c>
      <c r="G2863">
        <v>-18.673548797930302</v>
      </c>
      <c r="H2863">
        <v>0.999999999999999</v>
      </c>
      <c r="I2863">
        <v>39.893189423416104</v>
      </c>
      <c r="J2863" t="s">
        <v>2364</v>
      </c>
      <c r="K2863" t="s">
        <v>25</v>
      </c>
      <c r="L2863" t="s">
        <v>2365</v>
      </c>
      <c r="M2863" t="s">
        <v>2366</v>
      </c>
      <c r="N2863" t="s">
        <v>2367</v>
      </c>
      <c r="O2863" t="s">
        <v>2368</v>
      </c>
      <c r="P2863">
        <v>2.2349462500000001</v>
      </c>
      <c r="Q2863" t="s">
        <v>2369</v>
      </c>
      <c r="R2863" t="s">
        <v>2370</v>
      </c>
      <c r="S2863">
        <v>255781758</v>
      </c>
      <c r="T2863">
        <v>271.06009999999998</v>
      </c>
      <c r="U2863" t="s">
        <v>31</v>
      </c>
      <c r="V2863" t="s">
        <v>5955</v>
      </c>
      <c r="W2863" t="s">
        <v>23</v>
      </c>
    </row>
    <row r="2864" spans="1:23" x14ac:dyDescent="0.4">
      <c r="A2864">
        <v>2863</v>
      </c>
      <c r="B2864">
        <v>1</v>
      </c>
      <c r="C2864">
        <v>1</v>
      </c>
      <c r="D2864">
        <v>1</v>
      </c>
      <c r="E2864">
        <v>1</v>
      </c>
      <c r="F2864">
        <v>0.20017056873837299</v>
      </c>
      <c r="G2864">
        <v>-78.053494100188303</v>
      </c>
      <c r="H2864">
        <v>0.999999999999999</v>
      </c>
      <c r="I2864">
        <v>51.318384286112099</v>
      </c>
      <c r="J2864" t="s">
        <v>4439</v>
      </c>
      <c r="K2864" t="s">
        <v>25</v>
      </c>
      <c r="L2864" t="s">
        <v>4440</v>
      </c>
      <c r="M2864" t="s">
        <v>4441</v>
      </c>
      <c r="N2864" t="s">
        <v>4442</v>
      </c>
      <c r="O2864" t="s">
        <v>4443</v>
      </c>
      <c r="P2864">
        <v>1.1403462900000001</v>
      </c>
      <c r="Q2864">
        <v>69600</v>
      </c>
      <c r="R2864" t="s">
        <v>4444</v>
      </c>
      <c r="S2864">
        <v>8795250774</v>
      </c>
      <c r="T2864">
        <v>153.05459999999999</v>
      </c>
      <c r="U2864" t="s">
        <v>31</v>
      </c>
      <c r="V2864" t="s">
        <v>5956</v>
      </c>
      <c r="W2864" t="s">
        <v>23</v>
      </c>
    </row>
    <row r="2865" spans="1:23" x14ac:dyDescent="0.4">
      <c r="A2865">
        <v>2864</v>
      </c>
      <c r="B2865">
        <v>1</v>
      </c>
      <c r="C2865">
        <v>1</v>
      </c>
      <c r="D2865">
        <v>1</v>
      </c>
      <c r="E2865">
        <v>1</v>
      </c>
      <c r="F2865">
        <v>0.20017056873837299</v>
      </c>
      <c r="G2865">
        <v>-78.053494100188303</v>
      </c>
      <c r="H2865" t="s">
        <v>23</v>
      </c>
      <c r="I2865">
        <v>51.318384286112099</v>
      </c>
      <c r="J2865" t="s">
        <v>4439</v>
      </c>
      <c r="K2865" t="s">
        <v>25</v>
      </c>
      <c r="L2865" t="s">
        <v>4440</v>
      </c>
      <c r="M2865" t="s">
        <v>4441</v>
      </c>
      <c r="N2865" t="s">
        <v>4442</v>
      </c>
      <c r="O2865" t="s">
        <v>4443</v>
      </c>
      <c r="P2865">
        <v>1.1403462900000001</v>
      </c>
      <c r="Q2865">
        <v>69600</v>
      </c>
      <c r="R2865" t="s">
        <v>4444</v>
      </c>
      <c r="S2865">
        <v>8795250774</v>
      </c>
      <c r="T2865">
        <v>153.05459999999999</v>
      </c>
      <c r="U2865" t="s">
        <v>31</v>
      </c>
      <c r="V2865" t="s">
        <v>5957</v>
      </c>
      <c r="W2865" t="s">
        <v>23</v>
      </c>
    </row>
    <row r="2866" spans="1:23" x14ac:dyDescent="0.4">
      <c r="A2866">
        <v>2865</v>
      </c>
      <c r="B2866">
        <v>1</v>
      </c>
      <c r="C2866">
        <v>1</v>
      </c>
      <c r="D2866">
        <v>1</v>
      </c>
      <c r="E2866">
        <v>1</v>
      </c>
      <c r="F2866">
        <v>0.19985842040023999</v>
      </c>
      <c r="G2866">
        <v>-86.682766640478505</v>
      </c>
      <c r="H2866" t="s">
        <v>23</v>
      </c>
      <c r="I2866">
        <v>65.506811742161204</v>
      </c>
      <c r="J2866" t="s">
        <v>4439</v>
      </c>
      <c r="K2866" t="s">
        <v>25</v>
      </c>
      <c r="L2866" t="s">
        <v>5958</v>
      </c>
      <c r="M2866" t="s">
        <v>5959</v>
      </c>
      <c r="N2866" t="s">
        <v>5960</v>
      </c>
      <c r="O2866" t="s">
        <v>5961</v>
      </c>
      <c r="P2866">
        <v>1.60000002</v>
      </c>
      <c r="Q2866">
        <v>251690</v>
      </c>
      <c r="R2866" t="s">
        <v>5962</v>
      </c>
      <c r="S2866">
        <v>69247046</v>
      </c>
      <c r="T2866">
        <v>153.05459999999999</v>
      </c>
      <c r="U2866" t="s">
        <v>31</v>
      </c>
      <c r="V2866" t="s">
        <v>5963</v>
      </c>
      <c r="W2866" t="s">
        <v>23</v>
      </c>
    </row>
    <row r="2867" spans="1:23" x14ac:dyDescent="0.4">
      <c r="A2867">
        <v>2866</v>
      </c>
      <c r="B2867">
        <v>1</v>
      </c>
      <c r="C2867">
        <v>1</v>
      </c>
      <c r="D2867">
        <v>1</v>
      </c>
      <c r="E2867">
        <v>1</v>
      </c>
      <c r="F2867">
        <v>0.19985842040023999</v>
      </c>
      <c r="G2867">
        <v>-86.682766640478505</v>
      </c>
      <c r="H2867">
        <v>0.999999999999999</v>
      </c>
      <c r="I2867">
        <v>65.506811742161204</v>
      </c>
      <c r="J2867" t="s">
        <v>4439</v>
      </c>
      <c r="K2867" t="s">
        <v>25</v>
      </c>
      <c r="L2867" t="s">
        <v>5958</v>
      </c>
      <c r="M2867" t="s">
        <v>5959</v>
      </c>
      <c r="N2867" t="s">
        <v>5960</v>
      </c>
      <c r="O2867" t="s">
        <v>5961</v>
      </c>
      <c r="P2867">
        <v>1.60000002</v>
      </c>
      <c r="Q2867">
        <v>251690</v>
      </c>
      <c r="R2867" t="s">
        <v>5962</v>
      </c>
      <c r="S2867">
        <v>69247046</v>
      </c>
      <c r="T2867">
        <v>153.05459999999999</v>
      </c>
      <c r="U2867" t="s">
        <v>31</v>
      </c>
      <c r="V2867" t="s">
        <v>5964</v>
      </c>
      <c r="W2867" t="s">
        <v>23</v>
      </c>
    </row>
    <row r="2868" spans="1:23" x14ac:dyDescent="0.4">
      <c r="A2868">
        <v>2867</v>
      </c>
      <c r="B2868">
        <v>1</v>
      </c>
      <c r="C2868">
        <v>3</v>
      </c>
      <c r="D2868">
        <v>1</v>
      </c>
      <c r="E2868">
        <v>1</v>
      </c>
      <c r="F2868">
        <v>0.19979162175436199</v>
      </c>
      <c r="G2868">
        <v>-94.050555108324303</v>
      </c>
      <c r="H2868" t="s">
        <v>23</v>
      </c>
      <c r="I2868">
        <v>49.593147689666999</v>
      </c>
      <c r="J2868" t="s">
        <v>1297</v>
      </c>
      <c r="K2868" t="s">
        <v>25</v>
      </c>
      <c r="L2868" t="s">
        <v>4558</v>
      </c>
      <c r="M2868" t="s">
        <v>4559</v>
      </c>
      <c r="N2868" t="s">
        <v>4560</v>
      </c>
      <c r="O2868" t="s">
        <v>4561</v>
      </c>
      <c r="P2868">
        <v>2.7999999500000001</v>
      </c>
      <c r="Q2868" t="s">
        <v>4562</v>
      </c>
      <c r="R2868" t="s">
        <v>4563</v>
      </c>
      <c r="S2868">
        <v>20900222</v>
      </c>
      <c r="T2868">
        <v>273.07574990000001</v>
      </c>
      <c r="U2868" t="s">
        <v>31</v>
      </c>
      <c r="V2868" t="s">
        <v>5965</v>
      </c>
      <c r="W2868" t="s">
        <v>23</v>
      </c>
    </row>
    <row r="2869" spans="1:23" x14ac:dyDescent="0.4">
      <c r="A2869">
        <v>2868</v>
      </c>
      <c r="B2869">
        <v>1</v>
      </c>
      <c r="C2869">
        <v>3</v>
      </c>
      <c r="D2869">
        <v>1</v>
      </c>
      <c r="E2869">
        <v>1</v>
      </c>
      <c r="F2869">
        <v>0.19979162175436199</v>
      </c>
      <c r="G2869">
        <v>-94.050555108324303</v>
      </c>
      <c r="H2869">
        <v>0.999999999999999</v>
      </c>
      <c r="I2869">
        <v>49.593147689666999</v>
      </c>
      <c r="J2869" t="s">
        <v>1297</v>
      </c>
      <c r="K2869" t="s">
        <v>25</v>
      </c>
      <c r="L2869" t="s">
        <v>4558</v>
      </c>
      <c r="M2869" t="s">
        <v>4559</v>
      </c>
      <c r="N2869" t="s">
        <v>4560</v>
      </c>
      <c r="O2869" t="s">
        <v>4561</v>
      </c>
      <c r="P2869">
        <v>2.7999999500000001</v>
      </c>
      <c r="Q2869" t="s">
        <v>4562</v>
      </c>
      <c r="R2869" t="s">
        <v>4563</v>
      </c>
      <c r="S2869">
        <v>20900222</v>
      </c>
      <c r="T2869">
        <v>273.07574990000001</v>
      </c>
      <c r="U2869" t="s">
        <v>31</v>
      </c>
      <c r="V2869" t="s">
        <v>5966</v>
      </c>
      <c r="W2869" t="s">
        <v>23</v>
      </c>
    </row>
    <row r="2870" spans="1:23" x14ac:dyDescent="0.4">
      <c r="A2870">
        <v>2869</v>
      </c>
      <c r="B2870">
        <v>1</v>
      </c>
      <c r="C2870">
        <v>1</v>
      </c>
      <c r="D2870">
        <v>1</v>
      </c>
      <c r="E2870">
        <v>1</v>
      </c>
      <c r="F2870">
        <v>0.199772222099141</v>
      </c>
      <c r="G2870">
        <v>-22.0735383956291</v>
      </c>
      <c r="H2870">
        <v>0.999999999999999</v>
      </c>
      <c r="I2870">
        <v>5.47729512667987</v>
      </c>
      <c r="J2870" t="s">
        <v>1690</v>
      </c>
      <c r="K2870" t="s">
        <v>25</v>
      </c>
      <c r="L2870" t="s">
        <v>1691</v>
      </c>
      <c r="M2870" t="s">
        <v>1692</v>
      </c>
      <c r="N2870" t="s">
        <v>1693</v>
      </c>
      <c r="O2870" t="s">
        <v>1694</v>
      </c>
      <c r="P2870">
        <v>-0.89999997600000003</v>
      </c>
      <c r="Q2870" t="s">
        <v>1695</v>
      </c>
      <c r="R2870" t="s">
        <v>1696</v>
      </c>
      <c r="S2870">
        <v>8677533822</v>
      </c>
      <c r="T2870">
        <v>595.1657467</v>
      </c>
      <c r="U2870" t="s">
        <v>31</v>
      </c>
      <c r="V2870" t="s">
        <v>5967</v>
      </c>
      <c r="W2870" t="s">
        <v>23</v>
      </c>
    </row>
    <row r="2871" spans="1:23" x14ac:dyDescent="0.4">
      <c r="A2871">
        <v>2870</v>
      </c>
      <c r="B2871">
        <v>1</v>
      </c>
      <c r="C2871">
        <v>1</v>
      </c>
      <c r="D2871">
        <v>1</v>
      </c>
      <c r="E2871">
        <v>1</v>
      </c>
      <c r="F2871">
        <v>0.199772222099141</v>
      </c>
      <c r="G2871">
        <v>-22.0735383956291</v>
      </c>
      <c r="H2871" t="s">
        <v>23</v>
      </c>
      <c r="I2871">
        <v>5.47729512667987</v>
      </c>
      <c r="J2871" t="s">
        <v>1690</v>
      </c>
      <c r="K2871" t="s">
        <v>25</v>
      </c>
      <c r="L2871" t="s">
        <v>1691</v>
      </c>
      <c r="M2871" t="s">
        <v>1692</v>
      </c>
      <c r="N2871" t="s">
        <v>1693</v>
      </c>
      <c r="O2871" t="s">
        <v>1694</v>
      </c>
      <c r="P2871">
        <v>-0.89999997600000003</v>
      </c>
      <c r="Q2871" t="s">
        <v>1695</v>
      </c>
      <c r="R2871" t="s">
        <v>1696</v>
      </c>
      <c r="S2871">
        <v>8677533822</v>
      </c>
      <c r="T2871">
        <v>595.1657467</v>
      </c>
      <c r="U2871" t="s">
        <v>31</v>
      </c>
      <c r="V2871" t="s">
        <v>5968</v>
      </c>
      <c r="W2871" t="s">
        <v>23</v>
      </c>
    </row>
    <row r="2872" spans="1:23" x14ac:dyDescent="0.4">
      <c r="A2872">
        <v>2871</v>
      </c>
      <c r="B2872">
        <v>1</v>
      </c>
      <c r="C2872">
        <v>1</v>
      </c>
      <c r="D2872">
        <v>1</v>
      </c>
      <c r="E2872">
        <v>1</v>
      </c>
      <c r="F2872">
        <v>0.199724097551011</v>
      </c>
      <c r="G2872">
        <v>-164.97505423992001</v>
      </c>
      <c r="H2872">
        <v>0.999999999999999</v>
      </c>
      <c r="I2872">
        <v>15.475779962221599</v>
      </c>
      <c r="J2872" t="s">
        <v>5969</v>
      </c>
      <c r="K2872" t="s">
        <v>25</v>
      </c>
      <c r="L2872" t="s">
        <v>5970</v>
      </c>
      <c r="M2872" t="s">
        <v>5971</v>
      </c>
      <c r="N2872" t="s">
        <v>28</v>
      </c>
      <c r="O2872" t="s">
        <v>5972</v>
      </c>
      <c r="P2872">
        <v>3.2878594400000001</v>
      </c>
      <c r="R2872" t="s">
        <v>5973</v>
      </c>
      <c r="S2872">
        <v>3178496</v>
      </c>
      <c r="T2872">
        <v>459.12858</v>
      </c>
      <c r="U2872" t="s">
        <v>31</v>
      </c>
      <c r="V2872" t="s">
        <v>5974</v>
      </c>
      <c r="W2872" t="s">
        <v>23</v>
      </c>
    </row>
    <row r="2873" spans="1:23" x14ac:dyDescent="0.4">
      <c r="A2873">
        <v>2872</v>
      </c>
      <c r="B2873">
        <v>1</v>
      </c>
      <c r="C2873">
        <v>1</v>
      </c>
      <c r="D2873">
        <v>1</v>
      </c>
      <c r="E2873">
        <v>1</v>
      </c>
      <c r="F2873">
        <v>0.199724097551011</v>
      </c>
      <c r="G2873">
        <v>-164.97505423992001</v>
      </c>
      <c r="H2873" t="s">
        <v>23</v>
      </c>
      <c r="I2873">
        <v>15.475779962221599</v>
      </c>
      <c r="J2873" t="s">
        <v>5969</v>
      </c>
      <c r="K2873" t="s">
        <v>25</v>
      </c>
      <c r="L2873" t="s">
        <v>5970</v>
      </c>
      <c r="M2873" t="s">
        <v>5971</v>
      </c>
      <c r="N2873" t="s">
        <v>28</v>
      </c>
      <c r="O2873" t="s">
        <v>5972</v>
      </c>
      <c r="P2873">
        <v>3.2878594400000001</v>
      </c>
      <c r="R2873" t="s">
        <v>5973</v>
      </c>
      <c r="S2873">
        <v>3178496</v>
      </c>
      <c r="T2873">
        <v>459.12858</v>
      </c>
      <c r="U2873" t="s">
        <v>31</v>
      </c>
      <c r="V2873" t="s">
        <v>5975</v>
      </c>
      <c r="W2873" t="s">
        <v>23</v>
      </c>
    </row>
    <row r="2874" spans="1:23" x14ac:dyDescent="0.4">
      <c r="A2874">
        <v>2873</v>
      </c>
      <c r="B2874">
        <v>1</v>
      </c>
      <c r="C2874">
        <v>1</v>
      </c>
      <c r="D2874">
        <v>1</v>
      </c>
      <c r="E2874">
        <v>1</v>
      </c>
      <c r="F2874">
        <v>0.19963992522504401</v>
      </c>
      <c r="G2874">
        <v>-76.500445407641095</v>
      </c>
      <c r="H2874">
        <v>0.999999999999999</v>
      </c>
      <c r="I2874">
        <v>30.178634944557601</v>
      </c>
      <c r="J2874" t="s">
        <v>5976</v>
      </c>
      <c r="K2874" t="s">
        <v>25</v>
      </c>
      <c r="L2874" t="s">
        <v>5977</v>
      </c>
      <c r="M2874" t="s">
        <v>5978</v>
      </c>
      <c r="N2874" t="s">
        <v>28</v>
      </c>
      <c r="O2874" t="s">
        <v>5979</v>
      </c>
      <c r="P2874">
        <v>-1.6928130400000001</v>
      </c>
      <c r="R2874" t="s">
        <v>5980</v>
      </c>
      <c r="S2874">
        <v>3178496</v>
      </c>
      <c r="T2874">
        <v>771.23422019999998</v>
      </c>
      <c r="U2874" t="s">
        <v>31</v>
      </c>
      <c r="V2874" t="s">
        <v>5981</v>
      </c>
      <c r="W2874" t="s">
        <v>23</v>
      </c>
    </row>
    <row r="2875" spans="1:23" x14ac:dyDescent="0.4">
      <c r="A2875">
        <v>2874</v>
      </c>
      <c r="B2875">
        <v>1</v>
      </c>
      <c r="C2875">
        <v>1</v>
      </c>
      <c r="D2875">
        <v>1</v>
      </c>
      <c r="E2875">
        <v>1</v>
      </c>
      <c r="F2875">
        <v>0.19963992522504401</v>
      </c>
      <c r="G2875">
        <v>-76.500445407641095</v>
      </c>
      <c r="H2875" t="s">
        <v>23</v>
      </c>
      <c r="I2875">
        <v>30.178634944557601</v>
      </c>
      <c r="J2875" t="s">
        <v>5976</v>
      </c>
      <c r="K2875" t="s">
        <v>25</v>
      </c>
      <c r="L2875" t="s">
        <v>5977</v>
      </c>
      <c r="M2875" t="s">
        <v>5978</v>
      </c>
      <c r="N2875" t="s">
        <v>28</v>
      </c>
      <c r="O2875" t="s">
        <v>5979</v>
      </c>
      <c r="P2875">
        <v>-1.6928130400000001</v>
      </c>
      <c r="R2875" t="s">
        <v>5980</v>
      </c>
      <c r="S2875">
        <v>3178496</v>
      </c>
      <c r="T2875">
        <v>771.23422019999998</v>
      </c>
      <c r="U2875" t="s">
        <v>31</v>
      </c>
      <c r="V2875" t="s">
        <v>5982</v>
      </c>
      <c r="W2875" t="s">
        <v>23</v>
      </c>
    </row>
    <row r="2876" spans="1:23" x14ac:dyDescent="0.4">
      <c r="A2876">
        <v>2875</v>
      </c>
      <c r="B2876">
        <v>1</v>
      </c>
      <c r="C2876">
        <v>1</v>
      </c>
      <c r="D2876">
        <v>1</v>
      </c>
      <c r="E2876">
        <v>1</v>
      </c>
      <c r="F2876">
        <v>0.19959850703600901</v>
      </c>
      <c r="G2876">
        <v>-22.461215952785501</v>
      </c>
      <c r="H2876">
        <v>0.999999999999999</v>
      </c>
      <c r="I2876">
        <v>16.754631416202599</v>
      </c>
      <c r="J2876" t="s">
        <v>1690</v>
      </c>
      <c r="K2876" t="s">
        <v>25</v>
      </c>
      <c r="L2876" t="s">
        <v>1691</v>
      </c>
      <c r="M2876" t="s">
        <v>1692</v>
      </c>
      <c r="N2876" t="s">
        <v>1693</v>
      </c>
      <c r="O2876" t="s">
        <v>1694</v>
      </c>
      <c r="P2876">
        <v>-0.89999997600000003</v>
      </c>
      <c r="Q2876" t="s">
        <v>1695</v>
      </c>
      <c r="R2876" t="s">
        <v>1696</v>
      </c>
      <c r="S2876">
        <v>8677533822</v>
      </c>
      <c r="T2876">
        <v>595.1657467</v>
      </c>
      <c r="U2876" t="s">
        <v>31</v>
      </c>
      <c r="V2876" t="s">
        <v>5983</v>
      </c>
      <c r="W2876" t="s">
        <v>23</v>
      </c>
    </row>
    <row r="2877" spans="1:23" x14ac:dyDescent="0.4">
      <c r="A2877">
        <v>2876</v>
      </c>
      <c r="B2877">
        <v>1</v>
      </c>
      <c r="C2877">
        <v>1</v>
      </c>
      <c r="D2877">
        <v>1</v>
      </c>
      <c r="E2877">
        <v>1</v>
      </c>
      <c r="F2877">
        <v>0.19959850703600901</v>
      </c>
      <c r="G2877">
        <v>-22.461215952785501</v>
      </c>
      <c r="H2877" t="s">
        <v>23</v>
      </c>
      <c r="I2877">
        <v>16.754631416202599</v>
      </c>
      <c r="J2877" t="s">
        <v>1690</v>
      </c>
      <c r="K2877" t="s">
        <v>25</v>
      </c>
      <c r="L2877" t="s">
        <v>1691</v>
      </c>
      <c r="M2877" t="s">
        <v>1692</v>
      </c>
      <c r="N2877" t="s">
        <v>1693</v>
      </c>
      <c r="O2877" t="s">
        <v>1694</v>
      </c>
      <c r="P2877">
        <v>-0.89999997600000003</v>
      </c>
      <c r="Q2877" t="s">
        <v>1695</v>
      </c>
      <c r="R2877" t="s">
        <v>1696</v>
      </c>
      <c r="S2877">
        <v>8677533822</v>
      </c>
      <c r="T2877">
        <v>595.1657467</v>
      </c>
      <c r="U2877" t="s">
        <v>31</v>
      </c>
      <c r="V2877" t="s">
        <v>5984</v>
      </c>
      <c r="W2877" t="s">
        <v>23</v>
      </c>
    </row>
    <row r="2878" spans="1:23" x14ac:dyDescent="0.4">
      <c r="A2878">
        <v>2877</v>
      </c>
      <c r="B2878">
        <v>1</v>
      </c>
      <c r="C2878">
        <v>3</v>
      </c>
      <c r="D2878">
        <v>1</v>
      </c>
      <c r="E2878">
        <v>3</v>
      </c>
      <c r="F2878">
        <v>0.199523483296597</v>
      </c>
      <c r="G2878">
        <v>-140.27753883841299</v>
      </c>
      <c r="H2878">
        <v>1.5075376884422099E-2</v>
      </c>
      <c r="I2878">
        <v>45.1664452724591</v>
      </c>
      <c r="J2878" t="s">
        <v>5985</v>
      </c>
      <c r="K2878" t="s">
        <v>25</v>
      </c>
      <c r="L2878" t="s">
        <v>5986</v>
      </c>
      <c r="M2878" t="s">
        <v>5987</v>
      </c>
      <c r="N2878" t="s">
        <v>5988</v>
      </c>
      <c r="O2878" t="s">
        <v>5989</v>
      </c>
      <c r="P2878">
        <v>4</v>
      </c>
      <c r="Q2878" t="s">
        <v>5990</v>
      </c>
      <c r="R2878" t="s">
        <v>5991</v>
      </c>
      <c r="S2878">
        <v>3440706</v>
      </c>
      <c r="T2878">
        <v>355.15379999999999</v>
      </c>
      <c r="U2878" t="s">
        <v>31</v>
      </c>
      <c r="V2878" t="s">
        <v>5992</v>
      </c>
      <c r="W2878" t="s">
        <v>23</v>
      </c>
    </row>
    <row r="2879" spans="1:23" x14ac:dyDescent="0.4">
      <c r="A2879">
        <v>2878</v>
      </c>
      <c r="B2879">
        <v>1</v>
      </c>
      <c r="C2879">
        <v>1</v>
      </c>
      <c r="D2879">
        <v>1</v>
      </c>
      <c r="E2879">
        <v>1</v>
      </c>
      <c r="F2879">
        <v>0.199330145636091</v>
      </c>
      <c r="G2879">
        <v>-74.787168567657005</v>
      </c>
      <c r="H2879" t="s">
        <v>23</v>
      </c>
      <c r="I2879">
        <v>3.5857720579024401</v>
      </c>
      <c r="J2879" t="s">
        <v>3265</v>
      </c>
      <c r="K2879" t="s">
        <v>25</v>
      </c>
      <c r="L2879" t="s">
        <v>5993</v>
      </c>
      <c r="M2879" t="s">
        <v>5994</v>
      </c>
      <c r="N2879" t="s">
        <v>5995</v>
      </c>
      <c r="O2879" t="s">
        <v>5996</v>
      </c>
      <c r="P2879">
        <v>1.5</v>
      </c>
      <c r="Q2879" t="s">
        <v>5997</v>
      </c>
      <c r="R2879" t="s">
        <v>5998</v>
      </c>
      <c r="S2879">
        <v>88009086</v>
      </c>
      <c r="T2879">
        <v>193.04953520000001</v>
      </c>
      <c r="U2879" t="s">
        <v>31</v>
      </c>
      <c r="V2879" t="s">
        <v>5999</v>
      </c>
      <c r="W2879" t="s">
        <v>23</v>
      </c>
    </row>
    <row r="2880" spans="1:23" x14ac:dyDescent="0.4">
      <c r="A2880">
        <v>2879</v>
      </c>
      <c r="B2880">
        <v>1</v>
      </c>
      <c r="C2880">
        <v>1</v>
      </c>
      <c r="D2880">
        <v>1</v>
      </c>
      <c r="E2880">
        <v>1</v>
      </c>
      <c r="F2880">
        <v>0.199330145636091</v>
      </c>
      <c r="G2880">
        <v>-74.787168567657005</v>
      </c>
      <c r="H2880">
        <v>0.999999999999999</v>
      </c>
      <c r="I2880">
        <v>3.5857720579024401</v>
      </c>
      <c r="J2880" t="s">
        <v>3265</v>
      </c>
      <c r="K2880" t="s">
        <v>25</v>
      </c>
      <c r="L2880" t="s">
        <v>5993</v>
      </c>
      <c r="M2880" t="s">
        <v>5994</v>
      </c>
      <c r="N2880" t="s">
        <v>5995</v>
      </c>
      <c r="O2880" t="s">
        <v>5996</v>
      </c>
      <c r="P2880">
        <v>1.5</v>
      </c>
      <c r="Q2880" t="s">
        <v>5997</v>
      </c>
      <c r="R2880" t="s">
        <v>5998</v>
      </c>
      <c r="S2880">
        <v>88009086</v>
      </c>
      <c r="T2880">
        <v>193.04953520000001</v>
      </c>
      <c r="U2880" t="s">
        <v>31</v>
      </c>
      <c r="V2880" t="s">
        <v>6000</v>
      </c>
      <c r="W2880" t="s">
        <v>23</v>
      </c>
    </row>
    <row r="2881" spans="1:23" x14ac:dyDescent="0.4">
      <c r="A2881">
        <v>2880</v>
      </c>
      <c r="B2881">
        <v>1</v>
      </c>
      <c r="C2881">
        <v>1</v>
      </c>
      <c r="D2881">
        <v>1</v>
      </c>
      <c r="E2881">
        <v>1</v>
      </c>
      <c r="F2881">
        <v>0.19926718376164099</v>
      </c>
      <c r="G2881">
        <v>-136.624993131087</v>
      </c>
      <c r="H2881">
        <v>0.999999999999999</v>
      </c>
      <c r="I2881">
        <v>42.827428416227399</v>
      </c>
      <c r="J2881" t="s">
        <v>806</v>
      </c>
      <c r="K2881" t="s">
        <v>25</v>
      </c>
      <c r="L2881" t="s">
        <v>6001</v>
      </c>
      <c r="M2881" t="s">
        <v>6002</v>
      </c>
      <c r="N2881" t="s">
        <v>6003</v>
      </c>
      <c r="O2881" t="s">
        <v>6004</v>
      </c>
      <c r="P2881">
        <v>-3.9000001000000002</v>
      </c>
      <c r="Q2881" t="s">
        <v>6005</v>
      </c>
      <c r="R2881" t="s">
        <v>6006</v>
      </c>
      <c r="S2881">
        <v>262146</v>
      </c>
      <c r="T2881">
        <v>133.09715</v>
      </c>
      <c r="U2881" t="s">
        <v>31</v>
      </c>
      <c r="V2881" t="s">
        <v>6007</v>
      </c>
      <c r="W2881" t="s">
        <v>23</v>
      </c>
    </row>
    <row r="2882" spans="1:23" x14ac:dyDescent="0.4">
      <c r="A2882">
        <v>2881</v>
      </c>
      <c r="B2882">
        <v>1</v>
      </c>
      <c r="C2882">
        <v>1</v>
      </c>
      <c r="D2882">
        <v>1</v>
      </c>
      <c r="E2882">
        <v>1</v>
      </c>
      <c r="F2882">
        <v>0.19926718376164099</v>
      </c>
      <c r="G2882">
        <v>-136.624993131087</v>
      </c>
      <c r="H2882" t="s">
        <v>23</v>
      </c>
      <c r="I2882">
        <v>42.827428416227399</v>
      </c>
      <c r="J2882" t="s">
        <v>806</v>
      </c>
      <c r="K2882" t="s">
        <v>25</v>
      </c>
      <c r="L2882" t="s">
        <v>6001</v>
      </c>
      <c r="M2882" t="s">
        <v>6002</v>
      </c>
      <c r="N2882" t="s">
        <v>6003</v>
      </c>
      <c r="O2882" t="s">
        <v>6004</v>
      </c>
      <c r="P2882">
        <v>-3.9000001000000002</v>
      </c>
      <c r="Q2882" t="s">
        <v>6005</v>
      </c>
      <c r="R2882" t="s">
        <v>6006</v>
      </c>
      <c r="S2882">
        <v>262146</v>
      </c>
      <c r="T2882">
        <v>133.09715</v>
      </c>
      <c r="U2882" t="s">
        <v>31</v>
      </c>
      <c r="V2882" t="s">
        <v>6008</v>
      </c>
      <c r="W2882" t="s">
        <v>23</v>
      </c>
    </row>
    <row r="2883" spans="1:23" x14ac:dyDescent="0.4">
      <c r="A2883">
        <v>2882</v>
      </c>
      <c r="B2883">
        <v>1</v>
      </c>
      <c r="C2883">
        <v>1</v>
      </c>
      <c r="D2883">
        <v>1</v>
      </c>
      <c r="E2883">
        <v>1</v>
      </c>
      <c r="F2883">
        <v>0.19920441910660999</v>
      </c>
      <c r="G2883">
        <v>-73.671569706109906</v>
      </c>
      <c r="H2883">
        <v>0.999999999999999</v>
      </c>
      <c r="I2883">
        <v>1.8420385833289701</v>
      </c>
      <c r="J2883" t="s">
        <v>4466</v>
      </c>
      <c r="K2883" t="s">
        <v>25</v>
      </c>
      <c r="L2883" t="s">
        <v>4467</v>
      </c>
      <c r="M2883" t="s">
        <v>4468</v>
      </c>
      <c r="N2883" t="s">
        <v>4469</v>
      </c>
      <c r="O2883" t="s">
        <v>4470</v>
      </c>
      <c r="P2883">
        <v>3.0042231099999999</v>
      </c>
      <c r="Q2883" t="s">
        <v>4471</v>
      </c>
      <c r="R2883" t="s">
        <v>4472</v>
      </c>
      <c r="S2883">
        <v>8593113106</v>
      </c>
      <c r="T2883">
        <v>328.15433460000003</v>
      </c>
      <c r="U2883" t="s">
        <v>31</v>
      </c>
      <c r="V2883" t="s">
        <v>6009</v>
      </c>
      <c r="W2883" t="s">
        <v>23</v>
      </c>
    </row>
    <row r="2884" spans="1:23" x14ac:dyDescent="0.4">
      <c r="A2884">
        <v>2883</v>
      </c>
      <c r="B2884">
        <v>1</v>
      </c>
      <c r="C2884">
        <v>1</v>
      </c>
      <c r="D2884">
        <v>1</v>
      </c>
      <c r="E2884">
        <v>1</v>
      </c>
      <c r="F2884">
        <v>0.19920441910660999</v>
      </c>
      <c r="G2884">
        <v>-73.671569706109906</v>
      </c>
      <c r="H2884" t="s">
        <v>23</v>
      </c>
      <c r="I2884">
        <v>1.8420385833289701</v>
      </c>
      <c r="J2884" t="s">
        <v>4466</v>
      </c>
      <c r="K2884" t="s">
        <v>25</v>
      </c>
      <c r="L2884" t="s">
        <v>4467</v>
      </c>
      <c r="M2884" t="s">
        <v>4468</v>
      </c>
      <c r="N2884" t="s">
        <v>4469</v>
      </c>
      <c r="O2884" t="s">
        <v>4470</v>
      </c>
      <c r="P2884">
        <v>3.0042231099999999</v>
      </c>
      <c r="Q2884" t="s">
        <v>4471</v>
      </c>
      <c r="R2884" t="s">
        <v>4472</v>
      </c>
      <c r="S2884">
        <v>8593113106</v>
      </c>
      <c r="T2884">
        <v>328.15433460000003</v>
      </c>
      <c r="U2884" t="s">
        <v>31</v>
      </c>
      <c r="V2884" t="s">
        <v>6010</v>
      </c>
      <c r="W2884" t="s">
        <v>23</v>
      </c>
    </row>
    <row r="2885" spans="1:23" x14ac:dyDescent="0.4">
      <c r="A2885">
        <v>2884</v>
      </c>
      <c r="B2885">
        <v>1</v>
      </c>
      <c r="C2885">
        <v>1</v>
      </c>
      <c r="D2885">
        <v>1</v>
      </c>
      <c r="E2885">
        <v>1</v>
      </c>
      <c r="F2885">
        <v>0.19919057880459101</v>
      </c>
      <c r="G2885">
        <v>-16.764007709375701</v>
      </c>
      <c r="H2885" t="s">
        <v>23</v>
      </c>
      <c r="I2885">
        <v>17.380363954144599</v>
      </c>
      <c r="J2885" t="s">
        <v>1074</v>
      </c>
      <c r="K2885" t="s">
        <v>25</v>
      </c>
      <c r="L2885" t="s">
        <v>5299</v>
      </c>
      <c r="M2885" t="s">
        <v>5300</v>
      </c>
      <c r="N2885" t="s">
        <v>28</v>
      </c>
      <c r="O2885" t="s">
        <v>5301</v>
      </c>
      <c r="P2885">
        <v>-1.2598438300000001</v>
      </c>
      <c r="R2885" t="s">
        <v>5302</v>
      </c>
      <c r="S2885">
        <v>3178496</v>
      </c>
      <c r="T2885">
        <v>611.16066999999998</v>
      </c>
      <c r="U2885" t="s">
        <v>31</v>
      </c>
      <c r="V2885" t="s">
        <v>6011</v>
      </c>
      <c r="W2885" t="s">
        <v>23</v>
      </c>
    </row>
    <row r="2886" spans="1:23" x14ac:dyDescent="0.4">
      <c r="A2886">
        <v>2885</v>
      </c>
      <c r="B2886">
        <v>1</v>
      </c>
      <c r="C2886">
        <v>1</v>
      </c>
      <c r="D2886">
        <v>1</v>
      </c>
      <c r="E2886">
        <v>1</v>
      </c>
      <c r="F2886">
        <v>0.19919057880459101</v>
      </c>
      <c r="G2886">
        <v>-16.764007709375701</v>
      </c>
      <c r="H2886">
        <v>0.999999999999999</v>
      </c>
      <c r="I2886">
        <v>17.380363954144599</v>
      </c>
      <c r="J2886" t="s">
        <v>1074</v>
      </c>
      <c r="K2886" t="s">
        <v>25</v>
      </c>
      <c r="L2886" t="s">
        <v>5299</v>
      </c>
      <c r="M2886" t="s">
        <v>5300</v>
      </c>
      <c r="N2886" t="s">
        <v>28</v>
      </c>
      <c r="O2886" t="s">
        <v>5301</v>
      </c>
      <c r="P2886">
        <v>-1.2598438300000001</v>
      </c>
      <c r="R2886" t="s">
        <v>5302</v>
      </c>
      <c r="S2886">
        <v>3178496</v>
      </c>
      <c r="T2886">
        <v>611.16066999999998</v>
      </c>
      <c r="U2886" t="s">
        <v>31</v>
      </c>
      <c r="V2886" t="s">
        <v>6012</v>
      </c>
      <c r="W2886" t="s">
        <v>23</v>
      </c>
    </row>
    <row r="2887" spans="1:23" x14ac:dyDescent="0.4">
      <c r="A2887">
        <v>2886</v>
      </c>
      <c r="B2887">
        <v>1</v>
      </c>
      <c r="C2887">
        <v>2</v>
      </c>
      <c r="D2887">
        <v>1</v>
      </c>
      <c r="E2887">
        <v>3</v>
      </c>
      <c r="F2887">
        <v>0.199087008483397</v>
      </c>
      <c r="G2887">
        <v>-106.95182901458899</v>
      </c>
      <c r="H2887">
        <v>0.75728643216080405</v>
      </c>
      <c r="I2887">
        <v>20.556836686250598</v>
      </c>
      <c r="J2887" t="s">
        <v>4737</v>
      </c>
      <c r="K2887" t="s">
        <v>25</v>
      </c>
      <c r="L2887" t="s">
        <v>6013</v>
      </c>
      <c r="M2887" t="s">
        <v>6014</v>
      </c>
      <c r="N2887" t="s">
        <v>28</v>
      </c>
      <c r="O2887" t="s">
        <v>6015</v>
      </c>
      <c r="P2887">
        <v>1.5</v>
      </c>
      <c r="Q2887" t="s">
        <v>6016</v>
      </c>
      <c r="R2887" t="s">
        <v>6017</v>
      </c>
      <c r="S2887">
        <v>8606711882</v>
      </c>
      <c r="T2887">
        <v>225.07574990000001</v>
      </c>
      <c r="U2887" t="s">
        <v>31</v>
      </c>
      <c r="V2887" t="s">
        <v>6018</v>
      </c>
      <c r="W2887" t="s">
        <v>23</v>
      </c>
    </row>
    <row r="2888" spans="1:23" x14ac:dyDescent="0.4">
      <c r="A2888">
        <v>2887</v>
      </c>
      <c r="B2888">
        <v>1</v>
      </c>
      <c r="C2888">
        <v>1</v>
      </c>
      <c r="D2888">
        <v>1</v>
      </c>
      <c r="E2888">
        <v>1</v>
      </c>
      <c r="F2888">
        <v>0.199074055764901</v>
      </c>
      <c r="G2888">
        <v>-315.78941256231002</v>
      </c>
      <c r="H2888">
        <v>0.99949748743718503</v>
      </c>
      <c r="I2888">
        <v>69.148799530382405</v>
      </c>
      <c r="J2888" t="s">
        <v>865</v>
      </c>
      <c r="K2888" t="s">
        <v>25</v>
      </c>
      <c r="L2888" t="s">
        <v>866</v>
      </c>
      <c r="M2888" t="s">
        <v>867</v>
      </c>
      <c r="N2888" t="s">
        <v>868</v>
      </c>
      <c r="O2888" t="s">
        <v>869</v>
      </c>
      <c r="P2888">
        <v>2.9000001000000002</v>
      </c>
      <c r="Q2888">
        <v>78347</v>
      </c>
      <c r="R2888" t="s">
        <v>870</v>
      </c>
      <c r="S2888">
        <v>262146</v>
      </c>
      <c r="T2888">
        <v>449.10783789999999</v>
      </c>
      <c r="U2888" t="s">
        <v>31</v>
      </c>
      <c r="V2888" t="s">
        <v>6019</v>
      </c>
      <c r="W2888" t="s">
        <v>23</v>
      </c>
    </row>
    <row r="2889" spans="1:23" x14ac:dyDescent="0.4">
      <c r="A2889">
        <v>2888</v>
      </c>
      <c r="B2889">
        <v>1</v>
      </c>
      <c r="C2889">
        <v>1</v>
      </c>
      <c r="D2889">
        <v>1</v>
      </c>
      <c r="E2889">
        <v>1</v>
      </c>
      <c r="F2889">
        <v>0.199074055764901</v>
      </c>
      <c r="G2889">
        <v>-315.78941256231002</v>
      </c>
      <c r="H2889" t="s">
        <v>23</v>
      </c>
      <c r="I2889">
        <v>69.148799530382405</v>
      </c>
      <c r="J2889" t="s">
        <v>865</v>
      </c>
      <c r="K2889" t="s">
        <v>25</v>
      </c>
      <c r="L2889" t="s">
        <v>866</v>
      </c>
      <c r="M2889" t="s">
        <v>867</v>
      </c>
      <c r="N2889" t="s">
        <v>868</v>
      </c>
      <c r="O2889" t="s">
        <v>869</v>
      </c>
      <c r="P2889">
        <v>2.9000001000000002</v>
      </c>
      <c r="Q2889">
        <v>78347</v>
      </c>
      <c r="R2889" t="s">
        <v>870</v>
      </c>
      <c r="S2889">
        <v>262146</v>
      </c>
      <c r="T2889">
        <v>449.10783789999999</v>
      </c>
      <c r="U2889" t="s">
        <v>31</v>
      </c>
      <c r="V2889" t="s">
        <v>6020</v>
      </c>
      <c r="W2889" t="s">
        <v>23</v>
      </c>
    </row>
    <row r="2890" spans="1:23" x14ac:dyDescent="0.4">
      <c r="A2890">
        <v>2889</v>
      </c>
      <c r="B2890">
        <v>1</v>
      </c>
      <c r="C2890">
        <v>1</v>
      </c>
      <c r="D2890">
        <v>1</v>
      </c>
      <c r="E2890">
        <v>2</v>
      </c>
      <c r="F2890">
        <v>0.19905953381071301</v>
      </c>
      <c r="G2890">
        <v>-254.56604772745999</v>
      </c>
      <c r="H2890">
        <v>0.96331658291457201</v>
      </c>
      <c r="I2890">
        <v>4.7790920711697602</v>
      </c>
      <c r="J2890" t="s">
        <v>1267</v>
      </c>
      <c r="K2890" t="s">
        <v>25</v>
      </c>
      <c r="L2890" t="s">
        <v>1268</v>
      </c>
      <c r="M2890" t="s">
        <v>1269</v>
      </c>
      <c r="N2890" t="s">
        <v>28</v>
      </c>
      <c r="O2890" t="s">
        <v>1270</v>
      </c>
      <c r="P2890">
        <v>1</v>
      </c>
      <c r="Q2890">
        <v>102081508</v>
      </c>
      <c r="R2890" t="s">
        <v>1271</v>
      </c>
      <c r="S2890">
        <v>3178498</v>
      </c>
      <c r="T2890">
        <v>710.41100280000001</v>
      </c>
      <c r="U2890" t="s">
        <v>31</v>
      </c>
      <c r="V2890" t="s">
        <v>6021</v>
      </c>
      <c r="W2890" t="s">
        <v>23</v>
      </c>
    </row>
    <row r="2891" spans="1:23" x14ac:dyDescent="0.4">
      <c r="A2891">
        <v>2890</v>
      </c>
      <c r="B2891">
        <v>1</v>
      </c>
      <c r="C2891">
        <v>1</v>
      </c>
      <c r="D2891">
        <v>1</v>
      </c>
      <c r="E2891">
        <v>2</v>
      </c>
      <c r="F2891">
        <v>0.19905953381071301</v>
      </c>
      <c r="G2891">
        <v>-254.56604772745999</v>
      </c>
      <c r="H2891" t="s">
        <v>23</v>
      </c>
      <c r="I2891">
        <v>4.7790920711697602</v>
      </c>
      <c r="J2891" t="s">
        <v>1267</v>
      </c>
      <c r="K2891" t="s">
        <v>25</v>
      </c>
      <c r="L2891" t="s">
        <v>1268</v>
      </c>
      <c r="M2891" t="s">
        <v>1269</v>
      </c>
      <c r="N2891" t="s">
        <v>28</v>
      </c>
      <c r="O2891" t="s">
        <v>1270</v>
      </c>
      <c r="P2891">
        <v>1</v>
      </c>
      <c r="Q2891">
        <v>102081508</v>
      </c>
      <c r="R2891" t="s">
        <v>1271</v>
      </c>
      <c r="S2891">
        <v>3178498</v>
      </c>
      <c r="T2891">
        <v>710.41100280000001</v>
      </c>
      <c r="U2891" t="s">
        <v>31</v>
      </c>
      <c r="V2891" t="s">
        <v>6022</v>
      </c>
      <c r="W2891" t="s">
        <v>23</v>
      </c>
    </row>
    <row r="2892" spans="1:23" x14ac:dyDescent="0.4">
      <c r="A2892">
        <v>2891</v>
      </c>
      <c r="B2892">
        <v>1</v>
      </c>
      <c r="C2892">
        <v>1</v>
      </c>
      <c r="D2892">
        <v>1</v>
      </c>
      <c r="E2892">
        <v>3</v>
      </c>
      <c r="F2892">
        <v>0.19905681175741999</v>
      </c>
      <c r="G2892">
        <v>-288.34359181304097</v>
      </c>
      <c r="H2892">
        <v>0.951256281407035</v>
      </c>
      <c r="I2892">
        <v>38.0786556292882</v>
      </c>
      <c r="J2892" t="s">
        <v>865</v>
      </c>
      <c r="K2892" t="s">
        <v>25</v>
      </c>
      <c r="L2892" t="s">
        <v>866</v>
      </c>
      <c r="M2892" t="s">
        <v>867</v>
      </c>
      <c r="N2892" t="s">
        <v>868</v>
      </c>
      <c r="O2892" t="s">
        <v>869</v>
      </c>
      <c r="P2892">
        <v>2.9000001000000002</v>
      </c>
      <c r="Q2892">
        <v>78347</v>
      </c>
      <c r="R2892" t="s">
        <v>870</v>
      </c>
      <c r="S2892">
        <v>262146</v>
      </c>
      <c r="T2892">
        <v>449.10783789999999</v>
      </c>
      <c r="U2892" t="s">
        <v>31</v>
      </c>
      <c r="V2892" t="s">
        <v>6023</v>
      </c>
      <c r="W2892" t="s">
        <v>23</v>
      </c>
    </row>
    <row r="2893" spans="1:23" x14ac:dyDescent="0.4">
      <c r="A2893">
        <v>2892</v>
      </c>
      <c r="B2893">
        <v>1</v>
      </c>
      <c r="C2893">
        <v>1</v>
      </c>
      <c r="D2893">
        <v>1</v>
      </c>
      <c r="E2893">
        <v>2</v>
      </c>
      <c r="F2893">
        <v>0.19892006411386801</v>
      </c>
      <c r="G2893">
        <v>-94.800511508648995</v>
      </c>
      <c r="H2893">
        <v>0.46432160804020101</v>
      </c>
      <c r="I2893">
        <v>8.6768995121911505</v>
      </c>
      <c r="J2893" t="s">
        <v>3978</v>
      </c>
      <c r="K2893" t="s">
        <v>25</v>
      </c>
      <c r="L2893" t="s">
        <v>3979</v>
      </c>
      <c r="M2893" t="s">
        <v>3980</v>
      </c>
      <c r="N2893" t="s">
        <v>3981</v>
      </c>
      <c r="O2893" t="s">
        <v>3982</v>
      </c>
      <c r="P2893">
        <v>0.69999998799999996</v>
      </c>
      <c r="Q2893" t="s">
        <v>3983</v>
      </c>
      <c r="R2893" t="s">
        <v>3984</v>
      </c>
      <c r="S2893">
        <v>3727446</v>
      </c>
      <c r="T2893">
        <v>509.1289673</v>
      </c>
      <c r="U2893" t="s">
        <v>31</v>
      </c>
      <c r="V2893" t="s">
        <v>6024</v>
      </c>
      <c r="W2893" t="s">
        <v>23</v>
      </c>
    </row>
    <row r="2894" spans="1:23" x14ac:dyDescent="0.4">
      <c r="A2894">
        <v>2893</v>
      </c>
      <c r="B2894">
        <v>1</v>
      </c>
      <c r="C2894">
        <v>1</v>
      </c>
      <c r="D2894">
        <v>1</v>
      </c>
      <c r="E2894">
        <v>2</v>
      </c>
      <c r="F2894">
        <v>0.19892006411386801</v>
      </c>
      <c r="G2894">
        <v>-94.800511508648995</v>
      </c>
      <c r="H2894" t="s">
        <v>23</v>
      </c>
      <c r="I2894">
        <v>8.6768995121911505</v>
      </c>
      <c r="J2894" t="s">
        <v>3978</v>
      </c>
      <c r="K2894" t="s">
        <v>25</v>
      </c>
      <c r="L2894" t="s">
        <v>3979</v>
      </c>
      <c r="M2894" t="s">
        <v>3980</v>
      </c>
      <c r="N2894" t="s">
        <v>3981</v>
      </c>
      <c r="O2894" t="s">
        <v>3982</v>
      </c>
      <c r="P2894">
        <v>0.69999998799999996</v>
      </c>
      <c r="Q2894" t="s">
        <v>3983</v>
      </c>
      <c r="R2894" t="s">
        <v>3984</v>
      </c>
      <c r="S2894">
        <v>3727446</v>
      </c>
      <c r="T2894">
        <v>509.1289673</v>
      </c>
      <c r="U2894" t="s">
        <v>31</v>
      </c>
      <c r="V2894" t="s">
        <v>6025</v>
      </c>
      <c r="W2894" t="s">
        <v>23</v>
      </c>
    </row>
    <row r="2895" spans="1:23" x14ac:dyDescent="0.4">
      <c r="A2895">
        <v>2894</v>
      </c>
      <c r="B2895">
        <v>1</v>
      </c>
      <c r="C2895">
        <v>2</v>
      </c>
      <c r="D2895">
        <v>1</v>
      </c>
      <c r="E2895">
        <v>3</v>
      </c>
      <c r="F2895">
        <v>0.19878146808234701</v>
      </c>
      <c r="G2895">
        <v>-200.72852592059601</v>
      </c>
      <c r="H2895">
        <v>2.21105527638191E-2</v>
      </c>
      <c r="I2895">
        <v>47.049524554165501</v>
      </c>
      <c r="J2895" t="s">
        <v>1674</v>
      </c>
      <c r="K2895" t="s">
        <v>25</v>
      </c>
      <c r="L2895" t="s">
        <v>1675</v>
      </c>
      <c r="M2895" t="s">
        <v>1676</v>
      </c>
      <c r="N2895" t="s">
        <v>28</v>
      </c>
      <c r="O2895" t="s">
        <v>1677</v>
      </c>
      <c r="P2895">
        <v>-1.70560384</v>
      </c>
      <c r="R2895" t="s">
        <v>1678</v>
      </c>
      <c r="S2895">
        <v>3178512</v>
      </c>
      <c r="T2895">
        <v>609.28132000000005</v>
      </c>
      <c r="U2895" t="s">
        <v>31</v>
      </c>
      <c r="V2895" t="s">
        <v>6026</v>
      </c>
      <c r="W2895" t="s">
        <v>23</v>
      </c>
    </row>
    <row r="2896" spans="1:23" x14ac:dyDescent="0.4">
      <c r="A2896">
        <v>2895</v>
      </c>
      <c r="B2896">
        <v>1</v>
      </c>
      <c r="C2896">
        <v>1</v>
      </c>
      <c r="D2896">
        <v>1</v>
      </c>
      <c r="E2896">
        <v>1</v>
      </c>
      <c r="F2896">
        <v>0.198734090583748</v>
      </c>
      <c r="G2896">
        <v>-39.877501301051502</v>
      </c>
      <c r="H2896" t="s">
        <v>23</v>
      </c>
      <c r="I2896">
        <v>21.1484365623397</v>
      </c>
      <c r="J2896" t="s">
        <v>1074</v>
      </c>
      <c r="K2896" t="s">
        <v>25</v>
      </c>
      <c r="L2896" t="s">
        <v>3155</v>
      </c>
      <c r="M2896" t="s">
        <v>3156</v>
      </c>
      <c r="N2896" t="s">
        <v>3157</v>
      </c>
      <c r="O2896" t="s">
        <v>3158</v>
      </c>
      <c r="P2896">
        <v>-1.39999998</v>
      </c>
      <c r="Q2896" t="s">
        <v>3159</v>
      </c>
      <c r="R2896" t="s">
        <v>3160</v>
      </c>
      <c r="S2896">
        <v>20629622</v>
      </c>
      <c r="T2896">
        <v>611.16066130000002</v>
      </c>
      <c r="U2896" t="s">
        <v>31</v>
      </c>
      <c r="V2896" t="s">
        <v>6027</v>
      </c>
      <c r="W2896" t="s">
        <v>23</v>
      </c>
    </row>
    <row r="2897" spans="1:23" x14ac:dyDescent="0.4">
      <c r="A2897">
        <v>2896</v>
      </c>
      <c r="B2897">
        <v>1</v>
      </c>
      <c r="C2897">
        <v>1</v>
      </c>
      <c r="D2897">
        <v>1</v>
      </c>
      <c r="E2897">
        <v>1</v>
      </c>
      <c r="F2897">
        <v>0.198734090583748</v>
      </c>
      <c r="G2897">
        <v>-39.877501301051502</v>
      </c>
      <c r="H2897">
        <v>0.999999999999999</v>
      </c>
      <c r="I2897">
        <v>21.1484365623397</v>
      </c>
      <c r="J2897" t="s">
        <v>1074</v>
      </c>
      <c r="K2897" t="s">
        <v>25</v>
      </c>
      <c r="L2897" t="s">
        <v>3155</v>
      </c>
      <c r="M2897" t="s">
        <v>3156</v>
      </c>
      <c r="N2897" t="s">
        <v>3157</v>
      </c>
      <c r="O2897" t="s">
        <v>3158</v>
      </c>
      <c r="P2897">
        <v>-1.39999998</v>
      </c>
      <c r="Q2897" t="s">
        <v>3159</v>
      </c>
      <c r="R2897" t="s">
        <v>3160</v>
      </c>
      <c r="S2897">
        <v>20629622</v>
      </c>
      <c r="T2897">
        <v>611.16066130000002</v>
      </c>
      <c r="U2897" t="s">
        <v>31</v>
      </c>
      <c r="V2897" t="s">
        <v>6028</v>
      </c>
      <c r="W2897" t="s">
        <v>23</v>
      </c>
    </row>
    <row r="2898" spans="1:23" x14ac:dyDescent="0.4">
      <c r="A2898">
        <v>2897</v>
      </c>
      <c r="B2898">
        <v>1</v>
      </c>
      <c r="C2898">
        <v>1</v>
      </c>
      <c r="D2898">
        <v>1</v>
      </c>
      <c r="E2898">
        <v>3</v>
      </c>
      <c r="F2898">
        <v>0.19870799453582499</v>
      </c>
      <c r="G2898">
        <v>-131.731548768701</v>
      </c>
      <c r="H2898">
        <v>0.93165829145728596</v>
      </c>
      <c r="I2898">
        <v>31.075684912859501</v>
      </c>
      <c r="J2898" t="s">
        <v>6029</v>
      </c>
      <c r="K2898" t="s">
        <v>25</v>
      </c>
      <c r="L2898" t="s">
        <v>6030</v>
      </c>
      <c r="M2898" t="s">
        <v>6031</v>
      </c>
      <c r="N2898" t="s">
        <v>6032</v>
      </c>
      <c r="O2898" t="s">
        <v>6033</v>
      </c>
      <c r="P2898">
        <v>3.2000000499999999</v>
      </c>
      <c r="Q2898">
        <v>148297</v>
      </c>
      <c r="R2898" t="s">
        <v>6034</v>
      </c>
      <c r="S2898">
        <v>3186754</v>
      </c>
      <c r="T2898">
        <v>328.04517809999999</v>
      </c>
      <c r="U2898" t="s">
        <v>31</v>
      </c>
      <c r="V2898" t="s">
        <v>6035</v>
      </c>
      <c r="W2898" t="s">
        <v>23</v>
      </c>
    </row>
    <row r="2899" spans="1:23" x14ac:dyDescent="0.4">
      <c r="A2899">
        <v>2898</v>
      </c>
      <c r="B2899">
        <v>1</v>
      </c>
      <c r="C2899">
        <v>1</v>
      </c>
      <c r="D2899">
        <v>1</v>
      </c>
      <c r="E2899">
        <v>3</v>
      </c>
      <c r="F2899">
        <v>0.19870799453582499</v>
      </c>
      <c r="G2899">
        <v>-131.731548768701</v>
      </c>
      <c r="H2899" t="s">
        <v>23</v>
      </c>
      <c r="I2899">
        <v>31.075684912859501</v>
      </c>
      <c r="J2899" t="s">
        <v>6029</v>
      </c>
      <c r="K2899" t="s">
        <v>25</v>
      </c>
      <c r="L2899" t="s">
        <v>6030</v>
      </c>
      <c r="M2899" t="s">
        <v>6031</v>
      </c>
      <c r="N2899" t="s">
        <v>6032</v>
      </c>
      <c r="O2899" t="s">
        <v>6033</v>
      </c>
      <c r="P2899">
        <v>3.2000000499999999</v>
      </c>
      <c r="Q2899">
        <v>148297</v>
      </c>
      <c r="R2899" t="s">
        <v>6034</v>
      </c>
      <c r="S2899">
        <v>3186754</v>
      </c>
      <c r="T2899">
        <v>328.04517809999999</v>
      </c>
      <c r="U2899" t="s">
        <v>31</v>
      </c>
      <c r="V2899" t="s">
        <v>6036</v>
      </c>
      <c r="W2899" t="s">
        <v>23</v>
      </c>
    </row>
    <row r="2900" spans="1:23" x14ac:dyDescent="0.4">
      <c r="A2900">
        <v>2899</v>
      </c>
      <c r="B2900">
        <v>1</v>
      </c>
      <c r="C2900">
        <v>1</v>
      </c>
      <c r="D2900">
        <v>1</v>
      </c>
      <c r="E2900">
        <v>1</v>
      </c>
      <c r="F2900">
        <v>0.19848266360769901</v>
      </c>
      <c r="G2900">
        <v>-128.05666536028301</v>
      </c>
      <c r="H2900">
        <v>0.999999999999999</v>
      </c>
      <c r="I2900">
        <v>12.7103076306645</v>
      </c>
      <c r="J2900" t="s">
        <v>3587</v>
      </c>
      <c r="K2900" t="s">
        <v>25</v>
      </c>
      <c r="L2900" t="s">
        <v>6037</v>
      </c>
      <c r="M2900" t="s">
        <v>6038</v>
      </c>
      <c r="N2900" t="s">
        <v>6039</v>
      </c>
      <c r="O2900" t="s">
        <v>6040</v>
      </c>
      <c r="P2900">
        <v>3</v>
      </c>
      <c r="Q2900" t="s">
        <v>6041</v>
      </c>
      <c r="R2900" t="s">
        <v>6042</v>
      </c>
      <c r="S2900">
        <v>70</v>
      </c>
      <c r="T2900">
        <v>299.12778550000002</v>
      </c>
      <c r="U2900" t="s">
        <v>31</v>
      </c>
      <c r="V2900" t="s">
        <v>6043</v>
      </c>
      <c r="W2900" t="s">
        <v>23</v>
      </c>
    </row>
    <row r="2901" spans="1:23" x14ac:dyDescent="0.4">
      <c r="A2901">
        <v>2900</v>
      </c>
      <c r="B2901">
        <v>1</v>
      </c>
      <c r="C2901">
        <v>1</v>
      </c>
      <c r="D2901">
        <v>1</v>
      </c>
      <c r="E2901">
        <v>1</v>
      </c>
      <c r="F2901">
        <v>0.19848266360769901</v>
      </c>
      <c r="G2901">
        <v>-128.05666536028301</v>
      </c>
      <c r="H2901" t="s">
        <v>23</v>
      </c>
      <c r="I2901">
        <v>12.7103076306645</v>
      </c>
      <c r="J2901" t="s">
        <v>3587</v>
      </c>
      <c r="K2901" t="s">
        <v>25</v>
      </c>
      <c r="L2901" t="s">
        <v>6037</v>
      </c>
      <c r="M2901" t="s">
        <v>6038</v>
      </c>
      <c r="N2901" t="s">
        <v>6039</v>
      </c>
      <c r="O2901" t="s">
        <v>6040</v>
      </c>
      <c r="P2901">
        <v>3</v>
      </c>
      <c r="Q2901" t="s">
        <v>6041</v>
      </c>
      <c r="R2901" t="s">
        <v>6042</v>
      </c>
      <c r="S2901">
        <v>70</v>
      </c>
      <c r="T2901">
        <v>299.12778550000002</v>
      </c>
      <c r="U2901" t="s">
        <v>31</v>
      </c>
      <c r="V2901" t="s">
        <v>6044</v>
      </c>
      <c r="W2901" t="s">
        <v>23</v>
      </c>
    </row>
    <row r="2902" spans="1:23" x14ac:dyDescent="0.4">
      <c r="A2902">
        <v>2901</v>
      </c>
      <c r="B2902">
        <v>1</v>
      </c>
      <c r="C2902">
        <v>1</v>
      </c>
      <c r="D2902">
        <v>1</v>
      </c>
      <c r="E2902">
        <v>1</v>
      </c>
      <c r="F2902">
        <v>0.198462559343141</v>
      </c>
      <c r="G2902">
        <v>-341.87193255929202</v>
      </c>
      <c r="H2902" t="s">
        <v>23</v>
      </c>
      <c r="I2902">
        <v>115.710042315774</v>
      </c>
      <c r="J2902" t="s">
        <v>4517</v>
      </c>
      <c r="K2902" t="s">
        <v>25</v>
      </c>
      <c r="L2902" t="s">
        <v>4518</v>
      </c>
      <c r="M2902" t="s">
        <v>4519</v>
      </c>
      <c r="N2902" t="s">
        <v>4520</v>
      </c>
      <c r="O2902" t="s">
        <v>4521</v>
      </c>
      <c r="P2902">
        <v>2.2999999500000001</v>
      </c>
      <c r="Q2902" t="s">
        <v>4522</v>
      </c>
      <c r="R2902" t="s">
        <v>4523</v>
      </c>
      <c r="S2902">
        <v>262210</v>
      </c>
      <c r="T2902">
        <v>478.2224142</v>
      </c>
      <c r="U2902" t="s">
        <v>31</v>
      </c>
      <c r="V2902" t="s">
        <v>6045</v>
      </c>
      <c r="W2902" t="s">
        <v>23</v>
      </c>
    </row>
    <row r="2903" spans="1:23" x14ac:dyDescent="0.4">
      <c r="A2903">
        <v>2902</v>
      </c>
      <c r="B2903">
        <v>1</v>
      </c>
      <c r="C2903">
        <v>1</v>
      </c>
      <c r="D2903">
        <v>1</v>
      </c>
      <c r="E2903">
        <v>1</v>
      </c>
      <c r="F2903">
        <v>0.198462559343141</v>
      </c>
      <c r="G2903">
        <v>-341.87193255929202</v>
      </c>
      <c r="H2903">
        <v>0.999999999999999</v>
      </c>
      <c r="I2903">
        <v>115.710042315774</v>
      </c>
      <c r="J2903" t="s">
        <v>4517</v>
      </c>
      <c r="K2903" t="s">
        <v>25</v>
      </c>
      <c r="L2903" t="s">
        <v>4518</v>
      </c>
      <c r="M2903" t="s">
        <v>4519</v>
      </c>
      <c r="N2903" t="s">
        <v>4520</v>
      </c>
      <c r="O2903" t="s">
        <v>4521</v>
      </c>
      <c r="P2903">
        <v>2.2999999500000001</v>
      </c>
      <c r="Q2903" t="s">
        <v>4522</v>
      </c>
      <c r="R2903" t="s">
        <v>4523</v>
      </c>
      <c r="S2903">
        <v>262210</v>
      </c>
      <c r="T2903">
        <v>478.2224142</v>
      </c>
      <c r="U2903" t="s">
        <v>31</v>
      </c>
      <c r="V2903" t="s">
        <v>6046</v>
      </c>
      <c r="W2903" t="s">
        <v>23</v>
      </c>
    </row>
    <row r="2904" spans="1:23" x14ac:dyDescent="0.4">
      <c r="A2904">
        <v>2903</v>
      </c>
      <c r="B2904">
        <v>1</v>
      </c>
      <c r="C2904">
        <v>4</v>
      </c>
      <c r="D2904">
        <v>1</v>
      </c>
      <c r="E2904">
        <v>2</v>
      </c>
      <c r="F2904">
        <v>0.198401413548046</v>
      </c>
      <c r="G2904">
        <v>-75.705283730072296</v>
      </c>
      <c r="H2904">
        <v>0.98693467336683405</v>
      </c>
      <c r="I2904">
        <v>17.500644886082899</v>
      </c>
      <c r="J2904" t="s">
        <v>2044</v>
      </c>
      <c r="K2904" t="s">
        <v>25</v>
      </c>
      <c r="L2904" t="s">
        <v>2238</v>
      </c>
      <c r="M2904" t="s">
        <v>2239</v>
      </c>
      <c r="N2904" t="s">
        <v>2240</v>
      </c>
      <c r="O2904" t="s">
        <v>2241</v>
      </c>
      <c r="P2904">
        <v>-0.10000000100000001</v>
      </c>
      <c r="Q2904" t="s">
        <v>2242</v>
      </c>
      <c r="R2904" t="s">
        <v>2243</v>
      </c>
      <c r="S2904">
        <v>88009086</v>
      </c>
      <c r="T2904">
        <v>579.17083209999998</v>
      </c>
      <c r="U2904" t="s">
        <v>31</v>
      </c>
      <c r="V2904" t="s">
        <v>6047</v>
      </c>
      <c r="W2904" t="s">
        <v>23</v>
      </c>
    </row>
    <row r="2905" spans="1:23" x14ac:dyDescent="0.4">
      <c r="A2905">
        <v>2904</v>
      </c>
      <c r="B2905">
        <v>1</v>
      </c>
      <c r="C2905">
        <v>1</v>
      </c>
      <c r="D2905">
        <v>1</v>
      </c>
      <c r="E2905">
        <v>1</v>
      </c>
      <c r="F2905">
        <v>0.19797990468291099</v>
      </c>
      <c r="G2905">
        <v>-149.75893342613699</v>
      </c>
      <c r="H2905">
        <v>0.991959798994974</v>
      </c>
      <c r="I2905">
        <v>44.724608074784598</v>
      </c>
      <c r="J2905" t="s">
        <v>5415</v>
      </c>
      <c r="K2905" t="s">
        <v>25</v>
      </c>
      <c r="L2905" t="s">
        <v>5416</v>
      </c>
      <c r="M2905" t="s">
        <v>5417</v>
      </c>
      <c r="N2905" t="s">
        <v>5418</v>
      </c>
      <c r="O2905" t="s">
        <v>5419</v>
      </c>
      <c r="P2905">
        <v>3.40220666</v>
      </c>
      <c r="Q2905">
        <v>4807061</v>
      </c>
      <c r="R2905" t="s">
        <v>5420</v>
      </c>
      <c r="S2905">
        <v>2105346</v>
      </c>
      <c r="T2905">
        <v>339.17031900000001</v>
      </c>
      <c r="U2905" t="s">
        <v>31</v>
      </c>
      <c r="V2905" t="s">
        <v>6048</v>
      </c>
      <c r="W2905" t="s">
        <v>23</v>
      </c>
    </row>
    <row r="2906" spans="1:23" x14ac:dyDescent="0.4">
      <c r="A2906">
        <v>2905</v>
      </c>
      <c r="B2906">
        <v>1</v>
      </c>
      <c r="C2906">
        <v>1</v>
      </c>
      <c r="D2906">
        <v>1</v>
      </c>
      <c r="E2906">
        <v>1</v>
      </c>
      <c r="F2906">
        <v>0.19797990468291099</v>
      </c>
      <c r="G2906">
        <v>-149.75893342613699</v>
      </c>
      <c r="H2906" t="s">
        <v>23</v>
      </c>
      <c r="I2906">
        <v>44.724608074784598</v>
      </c>
      <c r="J2906" t="s">
        <v>5415</v>
      </c>
      <c r="K2906" t="s">
        <v>25</v>
      </c>
      <c r="L2906" t="s">
        <v>5416</v>
      </c>
      <c r="M2906" t="s">
        <v>5417</v>
      </c>
      <c r="N2906" t="s">
        <v>5418</v>
      </c>
      <c r="O2906" t="s">
        <v>5419</v>
      </c>
      <c r="P2906">
        <v>3.40220666</v>
      </c>
      <c r="Q2906">
        <v>4807061</v>
      </c>
      <c r="R2906" t="s">
        <v>5420</v>
      </c>
      <c r="S2906">
        <v>2105346</v>
      </c>
      <c r="T2906">
        <v>339.17031900000001</v>
      </c>
      <c r="U2906" t="s">
        <v>31</v>
      </c>
      <c r="V2906" t="s">
        <v>6049</v>
      </c>
      <c r="W2906" t="s">
        <v>23</v>
      </c>
    </row>
    <row r="2907" spans="1:23" x14ac:dyDescent="0.4">
      <c r="A2907">
        <v>2906</v>
      </c>
      <c r="B2907">
        <v>1</v>
      </c>
      <c r="C2907">
        <v>1</v>
      </c>
      <c r="D2907">
        <v>1</v>
      </c>
      <c r="E2907">
        <v>1</v>
      </c>
      <c r="F2907">
        <v>0.19794553722421801</v>
      </c>
      <c r="G2907">
        <v>-86.173508101174903</v>
      </c>
      <c r="H2907">
        <v>0.999999999999999</v>
      </c>
      <c r="I2907">
        <v>32.231573005170901</v>
      </c>
      <c r="J2907" t="s">
        <v>3446</v>
      </c>
      <c r="K2907" t="s">
        <v>25</v>
      </c>
      <c r="L2907" t="s">
        <v>3935</v>
      </c>
      <c r="M2907" t="s">
        <v>3936</v>
      </c>
      <c r="N2907" t="s">
        <v>3937</v>
      </c>
      <c r="O2907" t="s">
        <v>3938</v>
      </c>
      <c r="P2907">
        <v>3.5999998999999998</v>
      </c>
      <c r="Q2907" t="s">
        <v>3939</v>
      </c>
      <c r="R2907" t="s">
        <v>3940</v>
      </c>
      <c r="S2907">
        <v>71090550</v>
      </c>
      <c r="T2907">
        <v>751.46270000000004</v>
      </c>
      <c r="U2907" t="s">
        <v>31</v>
      </c>
      <c r="V2907" t="s">
        <v>6050</v>
      </c>
      <c r="W2907" t="s">
        <v>23</v>
      </c>
    </row>
    <row r="2908" spans="1:23" x14ac:dyDescent="0.4">
      <c r="A2908">
        <v>2907</v>
      </c>
      <c r="B2908">
        <v>1</v>
      </c>
      <c r="C2908">
        <v>1</v>
      </c>
      <c r="D2908">
        <v>1</v>
      </c>
      <c r="E2908">
        <v>1</v>
      </c>
      <c r="F2908">
        <v>0.19794553722421801</v>
      </c>
      <c r="G2908">
        <v>-86.173508101174903</v>
      </c>
      <c r="H2908" t="s">
        <v>23</v>
      </c>
      <c r="I2908">
        <v>32.231573005170901</v>
      </c>
      <c r="J2908" t="s">
        <v>3446</v>
      </c>
      <c r="K2908" t="s">
        <v>25</v>
      </c>
      <c r="L2908" t="s">
        <v>3935</v>
      </c>
      <c r="M2908" t="s">
        <v>3936</v>
      </c>
      <c r="N2908" t="s">
        <v>3937</v>
      </c>
      <c r="O2908" t="s">
        <v>3938</v>
      </c>
      <c r="P2908">
        <v>3.5999998999999998</v>
      </c>
      <c r="Q2908" t="s">
        <v>3939</v>
      </c>
      <c r="R2908" t="s">
        <v>3940</v>
      </c>
      <c r="S2908">
        <v>71090550</v>
      </c>
      <c r="T2908">
        <v>751.46270000000004</v>
      </c>
      <c r="U2908" t="s">
        <v>31</v>
      </c>
      <c r="V2908" t="s">
        <v>6051</v>
      </c>
      <c r="W2908" t="s">
        <v>23</v>
      </c>
    </row>
    <row r="2909" spans="1:23" x14ac:dyDescent="0.4">
      <c r="A2909">
        <v>2908</v>
      </c>
      <c r="B2909">
        <v>1</v>
      </c>
      <c r="C2909">
        <v>1</v>
      </c>
      <c r="D2909">
        <v>1</v>
      </c>
      <c r="E2909">
        <v>1</v>
      </c>
      <c r="F2909">
        <v>0.19769055476956399</v>
      </c>
      <c r="G2909">
        <v>-489.144411989346</v>
      </c>
      <c r="H2909">
        <v>0.999999999999999</v>
      </c>
      <c r="I2909">
        <v>101.81057634893899</v>
      </c>
      <c r="J2909" t="s">
        <v>2568</v>
      </c>
      <c r="K2909" t="s">
        <v>25</v>
      </c>
      <c r="L2909" t="s">
        <v>2569</v>
      </c>
      <c r="M2909" t="s">
        <v>2570</v>
      </c>
      <c r="N2909" t="s">
        <v>2571</v>
      </c>
      <c r="O2909" t="s">
        <v>2572</v>
      </c>
      <c r="P2909">
        <v>2.8060767700000002</v>
      </c>
      <c r="Q2909">
        <v>3041626</v>
      </c>
      <c r="R2909" t="s">
        <v>2573</v>
      </c>
      <c r="S2909">
        <v>67108866</v>
      </c>
      <c r="T2909">
        <v>441.139138</v>
      </c>
      <c r="U2909" t="s">
        <v>31</v>
      </c>
      <c r="V2909" t="s">
        <v>6052</v>
      </c>
      <c r="W2909" t="s">
        <v>23</v>
      </c>
    </row>
    <row r="2910" spans="1:23" x14ac:dyDescent="0.4">
      <c r="A2910">
        <v>2909</v>
      </c>
      <c r="B2910">
        <v>1</v>
      </c>
      <c r="C2910">
        <v>1</v>
      </c>
      <c r="D2910">
        <v>1</v>
      </c>
      <c r="E2910">
        <v>1</v>
      </c>
      <c r="F2910">
        <v>0.19769055476956399</v>
      </c>
      <c r="G2910">
        <v>-489.144411989346</v>
      </c>
      <c r="H2910" t="s">
        <v>23</v>
      </c>
      <c r="I2910">
        <v>101.81057634893899</v>
      </c>
      <c r="J2910" t="s">
        <v>2568</v>
      </c>
      <c r="K2910" t="s">
        <v>25</v>
      </c>
      <c r="L2910" t="s">
        <v>2569</v>
      </c>
      <c r="M2910" t="s">
        <v>2570</v>
      </c>
      <c r="N2910" t="s">
        <v>2571</v>
      </c>
      <c r="O2910" t="s">
        <v>2572</v>
      </c>
      <c r="P2910">
        <v>2.8060767700000002</v>
      </c>
      <c r="Q2910">
        <v>3041626</v>
      </c>
      <c r="R2910" t="s">
        <v>2573</v>
      </c>
      <c r="S2910">
        <v>67108866</v>
      </c>
      <c r="T2910">
        <v>441.139138</v>
      </c>
      <c r="U2910" t="s">
        <v>31</v>
      </c>
      <c r="V2910" t="s">
        <v>6053</v>
      </c>
      <c r="W2910" t="s">
        <v>23</v>
      </c>
    </row>
    <row r="2911" spans="1:23" x14ac:dyDescent="0.4">
      <c r="A2911">
        <v>2910</v>
      </c>
      <c r="B2911">
        <v>1</v>
      </c>
      <c r="C2911">
        <v>1</v>
      </c>
      <c r="D2911">
        <v>1</v>
      </c>
      <c r="E2911">
        <v>1</v>
      </c>
      <c r="F2911">
        <v>0.197680335961745</v>
      </c>
      <c r="G2911">
        <v>-69.419528033678304</v>
      </c>
      <c r="H2911">
        <v>0.999999999999999</v>
      </c>
      <c r="I2911">
        <v>48.011960520259599</v>
      </c>
      <c r="J2911" t="s">
        <v>3446</v>
      </c>
      <c r="K2911" t="s">
        <v>25</v>
      </c>
      <c r="L2911" t="s">
        <v>3935</v>
      </c>
      <c r="M2911" t="s">
        <v>3936</v>
      </c>
      <c r="N2911" t="s">
        <v>3937</v>
      </c>
      <c r="O2911" t="s">
        <v>3938</v>
      </c>
      <c r="P2911">
        <v>3.5999998999999998</v>
      </c>
      <c r="Q2911" t="s">
        <v>3939</v>
      </c>
      <c r="R2911" t="s">
        <v>3940</v>
      </c>
      <c r="S2911">
        <v>71090550</v>
      </c>
      <c r="T2911">
        <v>751.46270400000003</v>
      </c>
      <c r="U2911" t="s">
        <v>31</v>
      </c>
      <c r="V2911" t="s">
        <v>6054</v>
      </c>
      <c r="W2911" t="s">
        <v>23</v>
      </c>
    </row>
    <row r="2912" spans="1:23" x14ac:dyDescent="0.4">
      <c r="A2912">
        <v>2911</v>
      </c>
      <c r="B2912">
        <v>1</v>
      </c>
      <c r="C2912">
        <v>1</v>
      </c>
      <c r="D2912">
        <v>1</v>
      </c>
      <c r="E2912">
        <v>1</v>
      </c>
      <c r="F2912">
        <v>0.197680335961745</v>
      </c>
      <c r="G2912">
        <v>-69.419528033678304</v>
      </c>
      <c r="H2912" t="s">
        <v>23</v>
      </c>
      <c r="I2912">
        <v>48.011960520259599</v>
      </c>
      <c r="J2912" t="s">
        <v>3446</v>
      </c>
      <c r="K2912" t="s">
        <v>25</v>
      </c>
      <c r="L2912" t="s">
        <v>3935</v>
      </c>
      <c r="M2912" t="s">
        <v>3936</v>
      </c>
      <c r="N2912" t="s">
        <v>3937</v>
      </c>
      <c r="O2912" t="s">
        <v>3938</v>
      </c>
      <c r="P2912">
        <v>3.5999998999999998</v>
      </c>
      <c r="Q2912" t="s">
        <v>3939</v>
      </c>
      <c r="R2912" t="s">
        <v>3940</v>
      </c>
      <c r="S2912">
        <v>71090550</v>
      </c>
      <c r="T2912">
        <v>751.46270400000003</v>
      </c>
      <c r="U2912" t="s">
        <v>31</v>
      </c>
      <c r="V2912" t="s">
        <v>6055</v>
      </c>
      <c r="W2912" t="s">
        <v>23</v>
      </c>
    </row>
    <row r="2913" spans="1:23" x14ac:dyDescent="0.4">
      <c r="A2913">
        <v>2912</v>
      </c>
      <c r="B2913">
        <v>1</v>
      </c>
      <c r="C2913">
        <v>1</v>
      </c>
      <c r="D2913">
        <v>1</v>
      </c>
      <c r="E2913">
        <v>1</v>
      </c>
      <c r="F2913">
        <v>0.197639750254855</v>
      </c>
      <c r="G2913">
        <v>-86.139520481237895</v>
      </c>
      <c r="H2913" t="s">
        <v>23</v>
      </c>
      <c r="I2913">
        <v>32.250200696391303</v>
      </c>
      <c r="J2913" t="s">
        <v>3446</v>
      </c>
      <c r="K2913" t="s">
        <v>25</v>
      </c>
      <c r="L2913" t="s">
        <v>3935</v>
      </c>
      <c r="M2913" t="s">
        <v>3936</v>
      </c>
      <c r="N2913" t="s">
        <v>3937</v>
      </c>
      <c r="O2913" t="s">
        <v>3938</v>
      </c>
      <c r="P2913">
        <v>3.5999998999999998</v>
      </c>
      <c r="Q2913" t="s">
        <v>3939</v>
      </c>
      <c r="R2913" t="s">
        <v>3940</v>
      </c>
      <c r="S2913">
        <v>71090550</v>
      </c>
      <c r="T2913">
        <v>751.46270400000003</v>
      </c>
      <c r="U2913" t="s">
        <v>31</v>
      </c>
      <c r="V2913" t="s">
        <v>6056</v>
      </c>
      <c r="W2913" t="s">
        <v>23</v>
      </c>
    </row>
    <row r="2914" spans="1:23" x14ac:dyDescent="0.4">
      <c r="A2914">
        <v>2913</v>
      </c>
      <c r="B2914">
        <v>1</v>
      </c>
      <c r="C2914">
        <v>1</v>
      </c>
      <c r="D2914">
        <v>1</v>
      </c>
      <c r="E2914">
        <v>1</v>
      </c>
      <c r="F2914">
        <v>0.197639750254855</v>
      </c>
      <c r="G2914">
        <v>-86.139520481237895</v>
      </c>
      <c r="H2914">
        <v>0.999999999999999</v>
      </c>
      <c r="I2914">
        <v>32.250200696391303</v>
      </c>
      <c r="J2914" t="s">
        <v>3446</v>
      </c>
      <c r="K2914" t="s">
        <v>25</v>
      </c>
      <c r="L2914" t="s">
        <v>3935</v>
      </c>
      <c r="M2914" t="s">
        <v>3936</v>
      </c>
      <c r="N2914" t="s">
        <v>3937</v>
      </c>
      <c r="O2914" t="s">
        <v>3938</v>
      </c>
      <c r="P2914">
        <v>3.5999998999999998</v>
      </c>
      <c r="Q2914" t="s">
        <v>3939</v>
      </c>
      <c r="R2914" t="s">
        <v>3940</v>
      </c>
      <c r="S2914">
        <v>71090550</v>
      </c>
      <c r="T2914">
        <v>751.46270400000003</v>
      </c>
      <c r="U2914" t="s">
        <v>31</v>
      </c>
      <c r="V2914" t="s">
        <v>6057</v>
      </c>
      <c r="W2914" t="s">
        <v>23</v>
      </c>
    </row>
    <row r="2915" spans="1:23" x14ac:dyDescent="0.4">
      <c r="A2915">
        <v>2914</v>
      </c>
      <c r="B2915">
        <v>1</v>
      </c>
      <c r="C2915">
        <v>4</v>
      </c>
      <c r="D2915">
        <v>1</v>
      </c>
      <c r="E2915">
        <v>4</v>
      </c>
      <c r="F2915">
        <v>0.19756206563539599</v>
      </c>
      <c r="G2915">
        <v>-120.038746416517</v>
      </c>
      <c r="H2915">
        <v>0.30854271356783902</v>
      </c>
      <c r="I2915">
        <v>37.247341647752599</v>
      </c>
      <c r="J2915" t="s">
        <v>2815</v>
      </c>
      <c r="K2915" t="s">
        <v>25</v>
      </c>
      <c r="L2915" t="s">
        <v>2816</v>
      </c>
      <c r="M2915" t="s">
        <v>2817</v>
      </c>
      <c r="N2915" t="s">
        <v>2818</v>
      </c>
      <c r="O2915" t="s">
        <v>2819</v>
      </c>
      <c r="P2915">
        <v>-1.10000002</v>
      </c>
      <c r="Q2915" t="s">
        <v>2820</v>
      </c>
      <c r="R2915" t="s">
        <v>2821</v>
      </c>
      <c r="S2915">
        <v>255781246</v>
      </c>
      <c r="T2915">
        <v>611.19704679999995</v>
      </c>
      <c r="U2915" t="s">
        <v>31</v>
      </c>
      <c r="V2915" t="s">
        <v>6058</v>
      </c>
      <c r="W2915" t="s">
        <v>23</v>
      </c>
    </row>
    <row r="2916" spans="1:23" x14ac:dyDescent="0.4">
      <c r="A2916">
        <v>2915</v>
      </c>
      <c r="B2916">
        <v>1</v>
      </c>
      <c r="C2916">
        <v>1</v>
      </c>
      <c r="D2916">
        <v>1</v>
      </c>
      <c r="E2916">
        <v>1</v>
      </c>
      <c r="F2916">
        <v>0.19753949128144799</v>
      </c>
      <c r="G2916">
        <v>-145.74419028205099</v>
      </c>
      <c r="H2916">
        <v>0.999999999999999</v>
      </c>
      <c r="I2916">
        <v>43.136959656896003</v>
      </c>
      <c r="J2916" t="s">
        <v>4449</v>
      </c>
      <c r="K2916" t="s">
        <v>25</v>
      </c>
      <c r="L2916" t="s">
        <v>5507</v>
      </c>
      <c r="M2916" t="s">
        <v>5508</v>
      </c>
      <c r="N2916" t="s">
        <v>5509</v>
      </c>
      <c r="O2916" t="s">
        <v>5510</v>
      </c>
      <c r="P2916">
        <v>3.2000000499999999</v>
      </c>
      <c r="Q2916">
        <v>1319811</v>
      </c>
      <c r="R2916" t="s">
        <v>5511</v>
      </c>
      <c r="S2916">
        <v>3153922</v>
      </c>
      <c r="T2916">
        <v>355.11761480000001</v>
      </c>
      <c r="U2916" t="s">
        <v>31</v>
      </c>
      <c r="V2916" t="s">
        <v>6059</v>
      </c>
      <c r="W2916" t="s">
        <v>23</v>
      </c>
    </row>
    <row r="2917" spans="1:23" x14ac:dyDescent="0.4">
      <c r="A2917">
        <v>2916</v>
      </c>
      <c r="B2917">
        <v>1</v>
      </c>
      <c r="C2917">
        <v>1</v>
      </c>
      <c r="D2917">
        <v>1</v>
      </c>
      <c r="E2917">
        <v>1</v>
      </c>
      <c r="F2917">
        <v>0.19753949128144799</v>
      </c>
      <c r="G2917">
        <v>-145.74419028205099</v>
      </c>
      <c r="H2917" t="s">
        <v>23</v>
      </c>
      <c r="I2917">
        <v>43.136959656896003</v>
      </c>
      <c r="J2917" t="s">
        <v>4449</v>
      </c>
      <c r="K2917" t="s">
        <v>25</v>
      </c>
      <c r="L2917" t="s">
        <v>5507</v>
      </c>
      <c r="M2917" t="s">
        <v>5508</v>
      </c>
      <c r="N2917" t="s">
        <v>5509</v>
      </c>
      <c r="O2917" t="s">
        <v>5510</v>
      </c>
      <c r="P2917">
        <v>3.2000000499999999</v>
      </c>
      <c r="Q2917">
        <v>1319811</v>
      </c>
      <c r="R2917" t="s">
        <v>5511</v>
      </c>
      <c r="S2917">
        <v>3153922</v>
      </c>
      <c r="T2917">
        <v>355.11761480000001</v>
      </c>
      <c r="U2917" t="s">
        <v>31</v>
      </c>
      <c r="V2917" t="s">
        <v>6060</v>
      </c>
      <c r="W2917" t="s">
        <v>23</v>
      </c>
    </row>
    <row r="2918" spans="1:23" x14ac:dyDescent="0.4">
      <c r="A2918">
        <v>2917</v>
      </c>
      <c r="B2918">
        <v>1</v>
      </c>
      <c r="C2918">
        <v>1</v>
      </c>
      <c r="D2918">
        <v>1</v>
      </c>
      <c r="E2918">
        <v>1</v>
      </c>
      <c r="F2918">
        <v>0.19752205838355899</v>
      </c>
      <c r="G2918">
        <v>-131.55949581736999</v>
      </c>
      <c r="H2918" t="s">
        <v>23</v>
      </c>
      <c r="I2918">
        <v>48.057010618517502</v>
      </c>
      <c r="J2918" t="s">
        <v>6061</v>
      </c>
      <c r="K2918" t="s">
        <v>25</v>
      </c>
      <c r="L2918" t="s">
        <v>6062</v>
      </c>
      <c r="M2918" t="s">
        <v>6063</v>
      </c>
      <c r="N2918" t="s">
        <v>6064</v>
      </c>
      <c r="O2918" t="s">
        <v>6065</v>
      </c>
      <c r="P2918">
        <v>3.7000000499999999</v>
      </c>
      <c r="Q2918" t="s">
        <v>6066</v>
      </c>
      <c r="R2918" t="s">
        <v>6067</v>
      </c>
      <c r="S2918">
        <v>3178582</v>
      </c>
      <c r="T2918">
        <v>303.15908560000003</v>
      </c>
      <c r="U2918" t="s">
        <v>31</v>
      </c>
      <c r="V2918" t="s">
        <v>6068</v>
      </c>
      <c r="W2918" t="s">
        <v>23</v>
      </c>
    </row>
    <row r="2919" spans="1:23" x14ac:dyDescent="0.4">
      <c r="A2919">
        <v>2918</v>
      </c>
      <c r="B2919">
        <v>1</v>
      </c>
      <c r="C2919">
        <v>1</v>
      </c>
      <c r="D2919">
        <v>1</v>
      </c>
      <c r="E2919">
        <v>1</v>
      </c>
      <c r="F2919">
        <v>0.19752205838355899</v>
      </c>
      <c r="G2919">
        <v>-131.55949581736999</v>
      </c>
      <c r="H2919">
        <v>0.999999999999999</v>
      </c>
      <c r="I2919">
        <v>48.057010618517502</v>
      </c>
      <c r="J2919" t="s">
        <v>6061</v>
      </c>
      <c r="K2919" t="s">
        <v>25</v>
      </c>
      <c r="L2919" t="s">
        <v>6062</v>
      </c>
      <c r="M2919" t="s">
        <v>6063</v>
      </c>
      <c r="N2919" t="s">
        <v>6064</v>
      </c>
      <c r="O2919" t="s">
        <v>6065</v>
      </c>
      <c r="P2919">
        <v>3.7000000499999999</v>
      </c>
      <c r="Q2919" t="s">
        <v>6066</v>
      </c>
      <c r="R2919" t="s">
        <v>6067</v>
      </c>
      <c r="S2919">
        <v>3178582</v>
      </c>
      <c r="T2919">
        <v>303.15908560000003</v>
      </c>
      <c r="U2919" t="s">
        <v>31</v>
      </c>
      <c r="V2919" t="s">
        <v>6069</v>
      </c>
      <c r="W2919" t="s">
        <v>23</v>
      </c>
    </row>
    <row r="2920" spans="1:23" x14ac:dyDescent="0.4">
      <c r="A2920">
        <v>2919</v>
      </c>
      <c r="B2920">
        <v>1</v>
      </c>
      <c r="C2920">
        <v>1</v>
      </c>
      <c r="D2920">
        <v>1</v>
      </c>
      <c r="E2920">
        <v>1</v>
      </c>
      <c r="F2920">
        <v>0.197464974828509</v>
      </c>
      <c r="G2920">
        <v>-40.646677060027102</v>
      </c>
      <c r="H2920" t="s">
        <v>23</v>
      </c>
      <c r="I2920">
        <v>13.0527743435195</v>
      </c>
      <c r="J2920" t="s">
        <v>6070</v>
      </c>
      <c r="K2920" t="s">
        <v>25</v>
      </c>
      <c r="L2920" t="s">
        <v>6071</v>
      </c>
      <c r="M2920" t="s">
        <v>6072</v>
      </c>
      <c r="N2920" t="s">
        <v>6073</v>
      </c>
      <c r="O2920" t="s">
        <v>6074</v>
      </c>
      <c r="P2920">
        <v>0.80000001200000004</v>
      </c>
      <c r="Q2920" t="s">
        <v>6075</v>
      </c>
      <c r="R2920" t="s">
        <v>6076</v>
      </c>
      <c r="S2920">
        <v>8593121362</v>
      </c>
      <c r="T2920">
        <v>463.12348800000001</v>
      </c>
      <c r="U2920" t="s">
        <v>31</v>
      </c>
      <c r="V2920" t="s">
        <v>6077</v>
      </c>
      <c r="W2920" t="s">
        <v>23</v>
      </c>
    </row>
    <row r="2921" spans="1:23" x14ac:dyDescent="0.4">
      <c r="A2921">
        <v>2920</v>
      </c>
      <c r="B2921">
        <v>1</v>
      </c>
      <c r="C2921">
        <v>1</v>
      </c>
      <c r="D2921">
        <v>1</v>
      </c>
      <c r="E2921">
        <v>1</v>
      </c>
      <c r="F2921">
        <v>0.197464974828509</v>
      </c>
      <c r="G2921">
        <v>-40.646677060027102</v>
      </c>
      <c r="H2921">
        <v>0.999999999999999</v>
      </c>
      <c r="I2921">
        <v>13.0527743435195</v>
      </c>
      <c r="J2921" t="s">
        <v>6070</v>
      </c>
      <c r="K2921" t="s">
        <v>25</v>
      </c>
      <c r="L2921" t="s">
        <v>6071</v>
      </c>
      <c r="M2921" t="s">
        <v>6072</v>
      </c>
      <c r="N2921" t="s">
        <v>6073</v>
      </c>
      <c r="O2921" t="s">
        <v>6074</v>
      </c>
      <c r="P2921">
        <v>0.80000001200000004</v>
      </c>
      <c r="Q2921" t="s">
        <v>6075</v>
      </c>
      <c r="R2921" t="s">
        <v>6076</v>
      </c>
      <c r="S2921">
        <v>8593121362</v>
      </c>
      <c r="T2921">
        <v>463.12348800000001</v>
      </c>
      <c r="U2921" t="s">
        <v>31</v>
      </c>
      <c r="V2921" t="s">
        <v>6078</v>
      </c>
      <c r="W2921" t="s">
        <v>23</v>
      </c>
    </row>
    <row r="2922" spans="1:23" x14ac:dyDescent="0.4">
      <c r="A2922">
        <v>2921</v>
      </c>
      <c r="B2922">
        <v>1</v>
      </c>
      <c r="C2922">
        <v>1</v>
      </c>
      <c r="D2922">
        <v>1</v>
      </c>
      <c r="E2922">
        <v>1</v>
      </c>
      <c r="F2922">
        <v>0.19741320879103599</v>
      </c>
      <c r="G2922">
        <v>-87.276938085949496</v>
      </c>
      <c r="H2922" t="s">
        <v>23</v>
      </c>
      <c r="I2922">
        <v>8.9819597907231508</v>
      </c>
      <c r="J2922" t="s">
        <v>5754</v>
      </c>
      <c r="K2922" t="s">
        <v>25</v>
      </c>
      <c r="L2922" t="s">
        <v>6079</v>
      </c>
      <c r="M2922" t="s">
        <v>6080</v>
      </c>
      <c r="N2922" t="s">
        <v>28</v>
      </c>
      <c r="O2922" t="s">
        <v>6081</v>
      </c>
      <c r="P2922">
        <v>1.89999998</v>
      </c>
      <c r="Q2922">
        <v>129836550</v>
      </c>
      <c r="R2922" t="s">
        <v>6082</v>
      </c>
      <c r="S2922">
        <v>2129922</v>
      </c>
      <c r="T2922">
        <v>197.08083529999999</v>
      </c>
      <c r="U2922" t="s">
        <v>31</v>
      </c>
      <c r="V2922" t="s">
        <v>6083</v>
      </c>
      <c r="W2922" t="s">
        <v>23</v>
      </c>
    </row>
    <row r="2923" spans="1:23" x14ac:dyDescent="0.4">
      <c r="A2923">
        <v>2922</v>
      </c>
      <c r="B2923">
        <v>1</v>
      </c>
      <c r="C2923">
        <v>1</v>
      </c>
      <c r="D2923">
        <v>1</v>
      </c>
      <c r="E2923">
        <v>1</v>
      </c>
      <c r="F2923">
        <v>0.19741320879103599</v>
      </c>
      <c r="G2923">
        <v>-87.276938085949496</v>
      </c>
      <c r="H2923">
        <v>0.999999999999999</v>
      </c>
      <c r="I2923">
        <v>8.9819597907231508</v>
      </c>
      <c r="J2923" t="s">
        <v>5754</v>
      </c>
      <c r="K2923" t="s">
        <v>25</v>
      </c>
      <c r="L2923" t="s">
        <v>6079</v>
      </c>
      <c r="M2923" t="s">
        <v>6080</v>
      </c>
      <c r="N2923" t="s">
        <v>28</v>
      </c>
      <c r="O2923" t="s">
        <v>6081</v>
      </c>
      <c r="P2923">
        <v>1.89999998</v>
      </c>
      <c r="Q2923">
        <v>129836550</v>
      </c>
      <c r="R2923" t="s">
        <v>6082</v>
      </c>
      <c r="S2923">
        <v>2129922</v>
      </c>
      <c r="T2923">
        <v>197.08083529999999</v>
      </c>
      <c r="U2923" t="s">
        <v>31</v>
      </c>
      <c r="V2923" t="s">
        <v>6084</v>
      </c>
      <c r="W2923" t="s">
        <v>23</v>
      </c>
    </row>
    <row r="2924" spans="1:23" x14ac:dyDescent="0.4">
      <c r="A2924">
        <v>2923</v>
      </c>
      <c r="B2924">
        <v>1</v>
      </c>
      <c r="C2924">
        <v>1</v>
      </c>
      <c r="D2924">
        <v>1</v>
      </c>
      <c r="E2924">
        <v>1</v>
      </c>
      <c r="F2924">
        <v>0.19731406601304499</v>
      </c>
      <c r="G2924">
        <v>-22.061768766229701</v>
      </c>
      <c r="H2924" t="s">
        <v>23</v>
      </c>
      <c r="I2924">
        <v>31.029582965688601</v>
      </c>
      <c r="J2924" t="s">
        <v>6085</v>
      </c>
      <c r="K2924" t="s">
        <v>25</v>
      </c>
      <c r="L2924" t="s">
        <v>6086</v>
      </c>
      <c r="M2924" t="s">
        <v>6087</v>
      </c>
      <c r="N2924" t="s">
        <v>6088</v>
      </c>
      <c r="O2924" t="s">
        <v>6089</v>
      </c>
      <c r="P2924">
        <v>-3.4000001000000002</v>
      </c>
      <c r="Q2924" t="s">
        <v>6090</v>
      </c>
      <c r="R2924" t="s">
        <v>6091</v>
      </c>
      <c r="S2924">
        <v>3178514</v>
      </c>
      <c r="T2924">
        <v>773.21410000000003</v>
      </c>
      <c r="U2924" t="s">
        <v>31</v>
      </c>
      <c r="V2924" t="s">
        <v>6092</v>
      </c>
      <c r="W2924" t="s">
        <v>23</v>
      </c>
    </row>
    <row r="2925" spans="1:23" x14ac:dyDescent="0.4">
      <c r="A2925">
        <v>2924</v>
      </c>
      <c r="B2925">
        <v>1</v>
      </c>
      <c r="C2925">
        <v>1</v>
      </c>
      <c r="D2925">
        <v>1</v>
      </c>
      <c r="E2925">
        <v>1</v>
      </c>
      <c r="F2925">
        <v>0.19731406601304499</v>
      </c>
      <c r="G2925">
        <v>-22.061768766229701</v>
      </c>
      <c r="H2925">
        <v>0.999999999999999</v>
      </c>
      <c r="I2925">
        <v>31.029582965688601</v>
      </c>
      <c r="J2925" t="s">
        <v>6085</v>
      </c>
      <c r="K2925" t="s">
        <v>25</v>
      </c>
      <c r="L2925" t="s">
        <v>6086</v>
      </c>
      <c r="M2925" t="s">
        <v>6087</v>
      </c>
      <c r="N2925" t="s">
        <v>6088</v>
      </c>
      <c r="O2925" t="s">
        <v>6089</v>
      </c>
      <c r="P2925">
        <v>-3.4000001000000002</v>
      </c>
      <c r="Q2925" t="s">
        <v>6090</v>
      </c>
      <c r="R2925" t="s">
        <v>6091</v>
      </c>
      <c r="S2925">
        <v>3178514</v>
      </c>
      <c r="T2925">
        <v>773.21410000000003</v>
      </c>
      <c r="U2925" t="s">
        <v>31</v>
      </c>
      <c r="V2925" t="s">
        <v>6093</v>
      </c>
      <c r="W2925" t="s">
        <v>23</v>
      </c>
    </row>
    <row r="2926" spans="1:23" x14ac:dyDescent="0.4">
      <c r="A2926">
        <v>2925</v>
      </c>
      <c r="B2926">
        <v>1</v>
      </c>
      <c r="C2926">
        <v>1</v>
      </c>
      <c r="D2926">
        <v>1</v>
      </c>
      <c r="E2926">
        <v>1</v>
      </c>
      <c r="F2926">
        <v>0.19715066560705</v>
      </c>
      <c r="G2926">
        <v>-118.308093013701</v>
      </c>
      <c r="H2926">
        <v>0.999999999999999</v>
      </c>
      <c r="I2926">
        <v>10.403116227906599</v>
      </c>
      <c r="J2926" t="s">
        <v>1880</v>
      </c>
      <c r="K2926" t="s">
        <v>25</v>
      </c>
      <c r="L2926" t="s">
        <v>1881</v>
      </c>
      <c r="M2926" t="s">
        <v>1882</v>
      </c>
      <c r="N2926" t="s">
        <v>1883</v>
      </c>
      <c r="O2926" t="s">
        <v>1884</v>
      </c>
      <c r="P2926">
        <v>-1.5198652699999999</v>
      </c>
      <c r="Q2926" t="s">
        <v>1885</v>
      </c>
      <c r="R2926" t="s">
        <v>1886</v>
      </c>
      <c r="S2926">
        <v>25890152558</v>
      </c>
      <c r="T2926">
        <v>298.1146</v>
      </c>
      <c r="U2926" t="s">
        <v>31</v>
      </c>
      <c r="V2926" t="s">
        <v>6094</v>
      </c>
      <c r="W2926" t="s">
        <v>23</v>
      </c>
    </row>
    <row r="2927" spans="1:23" x14ac:dyDescent="0.4">
      <c r="A2927">
        <v>2926</v>
      </c>
      <c r="B2927">
        <v>1</v>
      </c>
      <c r="C2927">
        <v>1</v>
      </c>
      <c r="D2927">
        <v>1</v>
      </c>
      <c r="E2927">
        <v>1</v>
      </c>
      <c r="F2927">
        <v>0.19715066560705</v>
      </c>
      <c r="G2927">
        <v>-118.308093013701</v>
      </c>
      <c r="H2927" t="s">
        <v>23</v>
      </c>
      <c r="I2927">
        <v>10.403116227906599</v>
      </c>
      <c r="J2927" t="s">
        <v>1880</v>
      </c>
      <c r="K2927" t="s">
        <v>25</v>
      </c>
      <c r="L2927" t="s">
        <v>1881</v>
      </c>
      <c r="M2927" t="s">
        <v>1882</v>
      </c>
      <c r="N2927" t="s">
        <v>1883</v>
      </c>
      <c r="O2927" t="s">
        <v>1884</v>
      </c>
      <c r="P2927">
        <v>-1.5198652699999999</v>
      </c>
      <c r="Q2927" t="s">
        <v>1885</v>
      </c>
      <c r="R2927" t="s">
        <v>1886</v>
      </c>
      <c r="S2927">
        <v>25890152558</v>
      </c>
      <c r="T2927">
        <v>298.1146</v>
      </c>
      <c r="U2927" t="s">
        <v>31</v>
      </c>
      <c r="V2927" t="s">
        <v>6095</v>
      </c>
      <c r="W2927" t="s">
        <v>23</v>
      </c>
    </row>
    <row r="2928" spans="1:23" x14ac:dyDescent="0.4">
      <c r="A2928">
        <v>2927</v>
      </c>
      <c r="B2928">
        <v>1</v>
      </c>
      <c r="C2928">
        <v>1</v>
      </c>
      <c r="D2928">
        <v>1</v>
      </c>
      <c r="E2928">
        <v>1</v>
      </c>
      <c r="F2928">
        <v>0.19699626707777701</v>
      </c>
      <c r="G2928">
        <v>-25.485251091042599</v>
      </c>
      <c r="H2928">
        <v>0.999999999999999</v>
      </c>
      <c r="I2928">
        <v>49.545634411951902</v>
      </c>
      <c r="J2928" t="s">
        <v>1785</v>
      </c>
      <c r="K2928" t="s">
        <v>25</v>
      </c>
      <c r="L2928" t="s">
        <v>4624</v>
      </c>
      <c r="M2928" t="s">
        <v>4625</v>
      </c>
      <c r="N2928" t="s">
        <v>4626</v>
      </c>
      <c r="O2928" t="s">
        <v>4627</v>
      </c>
      <c r="P2928">
        <v>2.6577415499999999</v>
      </c>
      <c r="Q2928" t="s">
        <v>4628</v>
      </c>
      <c r="R2928" t="s">
        <v>4629</v>
      </c>
      <c r="S2928">
        <v>3678274</v>
      </c>
      <c r="T2928">
        <v>255.0651853</v>
      </c>
      <c r="U2928" t="s">
        <v>31</v>
      </c>
      <c r="V2928" t="s">
        <v>6096</v>
      </c>
      <c r="W2928" t="s">
        <v>23</v>
      </c>
    </row>
    <row r="2929" spans="1:23" x14ac:dyDescent="0.4">
      <c r="A2929">
        <v>2928</v>
      </c>
      <c r="B2929">
        <v>1</v>
      </c>
      <c r="C2929">
        <v>1</v>
      </c>
      <c r="D2929">
        <v>1</v>
      </c>
      <c r="E2929">
        <v>1</v>
      </c>
      <c r="F2929">
        <v>0.19699626707777701</v>
      </c>
      <c r="G2929">
        <v>-25.485251091042599</v>
      </c>
      <c r="H2929" t="s">
        <v>23</v>
      </c>
      <c r="I2929">
        <v>49.545634411951902</v>
      </c>
      <c r="J2929" t="s">
        <v>1785</v>
      </c>
      <c r="K2929" t="s">
        <v>25</v>
      </c>
      <c r="L2929" t="s">
        <v>4624</v>
      </c>
      <c r="M2929" t="s">
        <v>4625</v>
      </c>
      <c r="N2929" t="s">
        <v>4626</v>
      </c>
      <c r="O2929" t="s">
        <v>4627</v>
      </c>
      <c r="P2929">
        <v>2.6577415499999999</v>
      </c>
      <c r="Q2929" t="s">
        <v>4628</v>
      </c>
      <c r="R2929" t="s">
        <v>4629</v>
      </c>
      <c r="S2929">
        <v>3678274</v>
      </c>
      <c r="T2929">
        <v>255.0651853</v>
      </c>
      <c r="U2929" t="s">
        <v>31</v>
      </c>
      <c r="V2929" t="s">
        <v>6097</v>
      </c>
      <c r="W2929" t="s">
        <v>23</v>
      </c>
    </row>
    <row r="2930" spans="1:23" x14ac:dyDescent="0.4">
      <c r="A2930">
        <v>2929</v>
      </c>
      <c r="B2930">
        <v>1</v>
      </c>
      <c r="C2930">
        <v>1</v>
      </c>
      <c r="D2930">
        <v>1</v>
      </c>
      <c r="E2930">
        <v>1</v>
      </c>
      <c r="F2930">
        <v>0.19696328652884601</v>
      </c>
      <c r="G2930">
        <v>-122.442632944355</v>
      </c>
      <c r="H2930" t="s">
        <v>23</v>
      </c>
      <c r="I2930">
        <v>75.345834385177596</v>
      </c>
      <c r="J2930" t="s">
        <v>4545</v>
      </c>
      <c r="K2930" t="s">
        <v>25</v>
      </c>
      <c r="L2930" t="s">
        <v>6098</v>
      </c>
      <c r="M2930" t="s">
        <v>6099</v>
      </c>
      <c r="N2930" t="s">
        <v>6100</v>
      </c>
      <c r="O2930" t="s">
        <v>6101</v>
      </c>
      <c r="P2930">
        <v>6.8000001900000004</v>
      </c>
      <c r="Q2930" t="s">
        <v>6102</v>
      </c>
      <c r="R2930" t="s">
        <v>6103</v>
      </c>
      <c r="S2930">
        <v>8592064582</v>
      </c>
      <c r="T2930">
        <v>329.2475</v>
      </c>
      <c r="U2930" t="s">
        <v>31</v>
      </c>
      <c r="V2930" t="s">
        <v>6104</v>
      </c>
      <c r="W2930" t="s">
        <v>23</v>
      </c>
    </row>
    <row r="2931" spans="1:23" x14ac:dyDescent="0.4">
      <c r="A2931">
        <v>2930</v>
      </c>
      <c r="B2931">
        <v>1</v>
      </c>
      <c r="C2931">
        <v>1</v>
      </c>
      <c r="D2931">
        <v>1</v>
      </c>
      <c r="E2931">
        <v>1</v>
      </c>
      <c r="F2931">
        <v>0.19696328652884601</v>
      </c>
      <c r="G2931">
        <v>-122.442632944355</v>
      </c>
      <c r="H2931">
        <v>0.999999999999999</v>
      </c>
      <c r="I2931">
        <v>75.345834385177596</v>
      </c>
      <c r="J2931" t="s">
        <v>4545</v>
      </c>
      <c r="K2931" t="s">
        <v>25</v>
      </c>
      <c r="L2931" t="s">
        <v>6098</v>
      </c>
      <c r="M2931" t="s">
        <v>6099</v>
      </c>
      <c r="N2931" t="s">
        <v>6100</v>
      </c>
      <c r="O2931" t="s">
        <v>6101</v>
      </c>
      <c r="P2931">
        <v>6.8000001900000004</v>
      </c>
      <c r="Q2931" t="s">
        <v>6102</v>
      </c>
      <c r="R2931" t="s">
        <v>6103</v>
      </c>
      <c r="S2931">
        <v>8592064582</v>
      </c>
      <c r="T2931">
        <v>329.2475</v>
      </c>
      <c r="U2931" t="s">
        <v>31</v>
      </c>
      <c r="V2931" t="s">
        <v>6105</v>
      </c>
      <c r="W2931" t="s">
        <v>23</v>
      </c>
    </row>
    <row r="2932" spans="1:23" x14ac:dyDescent="0.4">
      <c r="A2932">
        <v>2931</v>
      </c>
      <c r="B2932">
        <v>1</v>
      </c>
      <c r="C2932">
        <v>1</v>
      </c>
      <c r="D2932">
        <v>1</v>
      </c>
      <c r="E2932">
        <v>1</v>
      </c>
      <c r="F2932">
        <v>0.19695743019617701</v>
      </c>
      <c r="G2932">
        <v>-31.345500260825499</v>
      </c>
      <c r="H2932">
        <v>0.999999999999999</v>
      </c>
      <c r="I2932">
        <v>34.300030041114198</v>
      </c>
      <c r="J2932" t="s">
        <v>2364</v>
      </c>
      <c r="K2932" t="s">
        <v>25</v>
      </c>
      <c r="L2932" t="s">
        <v>2365</v>
      </c>
      <c r="M2932" t="s">
        <v>2366</v>
      </c>
      <c r="N2932" t="s">
        <v>2367</v>
      </c>
      <c r="O2932" t="s">
        <v>2368</v>
      </c>
      <c r="P2932">
        <v>2.2349462500000001</v>
      </c>
      <c r="Q2932" t="s">
        <v>2369</v>
      </c>
      <c r="R2932" t="s">
        <v>2370</v>
      </c>
      <c r="S2932">
        <v>255781758</v>
      </c>
      <c r="T2932">
        <v>271.06009990000001</v>
      </c>
      <c r="U2932" t="s">
        <v>31</v>
      </c>
      <c r="V2932" t="s">
        <v>6106</v>
      </c>
      <c r="W2932" t="s">
        <v>23</v>
      </c>
    </row>
    <row r="2933" spans="1:23" x14ac:dyDescent="0.4">
      <c r="A2933">
        <v>2932</v>
      </c>
      <c r="B2933">
        <v>1</v>
      </c>
      <c r="C2933">
        <v>1</v>
      </c>
      <c r="D2933">
        <v>1</v>
      </c>
      <c r="E2933">
        <v>1</v>
      </c>
      <c r="F2933">
        <v>0.19695743019617701</v>
      </c>
      <c r="G2933">
        <v>-31.345500260825499</v>
      </c>
      <c r="H2933" t="s">
        <v>23</v>
      </c>
      <c r="I2933">
        <v>34.300030041114198</v>
      </c>
      <c r="J2933" t="s">
        <v>2364</v>
      </c>
      <c r="K2933" t="s">
        <v>25</v>
      </c>
      <c r="L2933" t="s">
        <v>2365</v>
      </c>
      <c r="M2933" t="s">
        <v>2366</v>
      </c>
      <c r="N2933" t="s">
        <v>2367</v>
      </c>
      <c r="O2933" t="s">
        <v>2368</v>
      </c>
      <c r="P2933">
        <v>2.2349462500000001</v>
      </c>
      <c r="Q2933" t="s">
        <v>2369</v>
      </c>
      <c r="R2933" t="s">
        <v>2370</v>
      </c>
      <c r="S2933">
        <v>255781758</v>
      </c>
      <c r="T2933">
        <v>271.06009990000001</v>
      </c>
      <c r="U2933" t="s">
        <v>31</v>
      </c>
      <c r="V2933" t="s">
        <v>6107</v>
      </c>
      <c r="W2933" t="s">
        <v>23</v>
      </c>
    </row>
    <row r="2934" spans="1:23" x14ac:dyDescent="0.4">
      <c r="A2934">
        <v>2933</v>
      </c>
      <c r="B2934">
        <v>1</v>
      </c>
      <c r="C2934">
        <v>2</v>
      </c>
      <c r="D2934">
        <v>1</v>
      </c>
      <c r="E2934">
        <v>2</v>
      </c>
      <c r="F2934">
        <v>0.19693280842892899</v>
      </c>
      <c r="G2934">
        <v>-333.76688343528099</v>
      </c>
      <c r="H2934">
        <v>1.7085427135678299E-2</v>
      </c>
      <c r="I2934">
        <v>21.834920215714799</v>
      </c>
      <c r="J2934" t="s">
        <v>3120</v>
      </c>
      <c r="K2934" t="s">
        <v>25</v>
      </c>
      <c r="L2934" t="s">
        <v>3121</v>
      </c>
      <c r="M2934" t="s">
        <v>3122</v>
      </c>
      <c r="N2934" t="s">
        <v>3123</v>
      </c>
      <c r="O2934" t="s">
        <v>3124</v>
      </c>
      <c r="P2934">
        <v>-2.2999999500000001</v>
      </c>
      <c r="Q2934" t="s">
        <v>3125</v>
      </c>
      <c r="R2934" t="s">
        <v>3126</v>
      </c>
      <c r="S2934">
        <v>8593113174</v>
      </c>
      <c r="T2934">
        <v>465.10275250000001</v>
      </c>
      <c r="U2934" t="s">
        <v>31</v>
      </c>
      <c r="V2934" t="s">
        <v>6108</v>
      </c>
      <c r="W2934" t="s">
        <v>23</v>
      </c>
    </row>
    <row r="2935" spans="1:23" x14ac:dyDescent="0.4">
      <c r="A2935">
        <v>2934</v>
      </c>
      <c r="B2935">
        <v>1</v>
      </c>
      <c r="C2935">
        <v>1</v>
      </c>
      <c r="D2935">
        <v>1</v>
      </c>
      <c r="E2935">
        <v>1</v>
      </c>
      <c r="F2935">
        <v>0.196853593121252</v>
      </c>
      <c r="G2935">
        <v>-437.977276846488</v>
      </c>
      <c r="H2935">
        <v>0.99849246231155697</v>
      </c>
      <c r="I2935">
        <v>34.011199911094998</v>
      </c>
      <c r="J2935" t="s">
        <v>6109</v>
      </c>
      <c r="K2935" t="s">
        <v>25</v>
      </c>
      <c r="L2935" t="s">
        <v>6110</v>
      </c>
      <c r="M2935" t="s">
        <v>6111</v>
      </c>
      <c r="N2935" t="s">
        <v>6112</v>
      </c>
      <c r="O2935" t="s">
        <v>6113</v>
      </c>
      <c r="P2935">
        <v>3.9000001000000002</v>
      </c>
      <c r="Q2935" t="s">
        <v>6114</v>
      </c>
      <c r="R2935" t="s">
        <v>6115</v>
      </c>
      <c r="S2935">
        <v>98</v>
      </c>
      <c r="T2935">
        <v>449.10783789999999</v>
      </c>
      <c r="U2935" t="s">
        <v>31</v>
      </c>
      <c r="V2935" t="s">
        <v>6116</v>
      </c>
      <c r="W2935" t="s">
        <v>23</v>
      </c>
    </row>
    <row r="2936" spans="1:23" x14ac:dyDescent="0.4">
      <c r="A2936">
        <v>2935</v>
      </c>
      <c r="B2936">
        <v>1</v>
      </c>
      <c r="C2936">
        <v>1</v>
      </c>
      <c r="D2936">
        <v>1</v>
      </c>
      <c r="E2936">
        <v>1</v>
      </c>
      <c r="F2936">
        <v>0.196853593121252</v>
      </c>
      <c r="G2936">
        <v>-437.977276846488</v>
      </c>
      <c r="H2936" t="s">
        <v>23</v>
      </c>
      <c r="I2936">
        <v>34.011199911094998</v>
      </c>
      <c r="J2936" t="s">
        <v>6109</v>
      </c>
      <c r="K2936" t="s">
        <v>25</v>
      </c>
      <c r="L2936" t="s">
        <v>6110</v>
      </c>
      <c r="M2936" t="s">
        <v>6111</v>
      </c>
      <c r="N2936" t="s">
        <v>6112</v>
      </c>
      <c r="O2936" t="s">
        <v>6113</v>
      </c>
      <c r="P2936">
        <v>3.9000001000000002</v>
      </c>
      <c r="Q2936" t="s">
        <v>6114</v>
      </c>
      <c r="R2936" t="s">
        <v>6115</v>
      </c>
      <c r="S2936">
        <v>98</v>
      </c>
      <c r="T2936">
        <v>449.10783789999999</v>
      </c>
      <c r="U2936" t="s">
        <v>31</v>
      </c>
      <c r="V2936" t="s">
        <v>6117</v>
      </c>
      <c r="W2936" t="s">
        <v>23</v>
      </c>
    </row>
    <row r="2937" spans="1:23" x14ac:dyDescent="0.4">
      <c r="A2937">
        <v>2936</v>
      </c>
      <c r="B2937">
        <v>1</v>
      </c>
      <c r="C2937">
        <v>1</v>
      </c>
      <c r="D2937">
        <v>1</v>
      </c>
      <c r="E2937">
        <v>1</v>
      </c>
      <c r="F2937">
        <v>0.196702211006447</v>
      </c>
      <c r="G2937">
        <v>-112.130109672385</v>
      </c>
      <c r="H2937">
        <v>0.999999999999999</v>
      </c>
      <c r="I2937">
        <v>16.018774053557401</v>
      </c>
      <c r="J2937" t="s">
        <v>3587</v>
      </c>
      <c r="K2937" t="s">
        <v>25</v>
      </c>
      <c r="L2937" t="s">
        <v>6037</v>
      </c>
      <c r="M2937" t="s">
        <v>6038</v>
      </c>
      <c r="N2937" t="s">
        <v>6039</v>
      </c>
      <c r="O2937" t="s">
        <v>6040</v>
      </c>
      <c r="P2937">
        <v>3</v>
      </c>
      <c r="Q2937" t="s">
        <v>6041</v>
      </c>
      <c r="R2937" t="s">
        <v>6042</v>
      </c>
      <c r="S2937">
        <v>70</v>
      </c>
      <c r="T2937">
        <v>299.12778550000002</v>
      </c>
      <c r="U2937" t="s">
        <v>31</v>
      </c>
      <c r="V2937" t="s">
        <v>6118</v>
      </c>
      <c r="W2937" t="s">
        <v>23</v>
      </c>
    </row>
    <row r="2938" spans="1:23" x14ac:dyDescent="0.4">
      <c r="A2938">
        <v>2937</v>
      </c>
      <c r="B2938">
        <v>1</v>
      </c>
      <c r="C2938">
        <v>1</v>
      </c>
      <c r="D2938">
        <v>1</v>
      </c>
      <c r="E2938">
        <v>1</v>
      </c>
      <c r="F2938">
        <v>0.196702211006447</v>
      </c>
      <c r="G2938">
        <v>-112.130109672385</v>
      </c>
      <c r="H2938" t="s">
        <v>23</v>
      </c>
      <c r="I2938">
        <v>16.018774053557401</v>
      </c>
      <c r="J2938" t="s">
        <v>3587</v>
      </c>
      <c r="K2938" t="s">
        <v>25</v>
      </c>
      <c r="L2938" t="s">
        <v>6037</v>
      </c>
      <c r="M2938" t="s">
        <v>6038</v>
      </c>
      <c r="N2938" t="s">
        <v>6039</v>
      </c>
      <c r="O2938" t="s">
        <v>6040</v>
      </c>
      <c r="P2938">
        <v>3</v>
      </c>
      <c r="Q2938" t="s">
        <v>6041</v>
      </c>
      <c r="R2938" t="s">
        <v>6042</v>
      </c>
      <c r="S2938">
        <v>70</v>
      </c>
      <c r="T2938">
        <v>299.12778550000002</v>
      </c>
      <c r="U2938" t="s">
        <v>31</v>
      </c>
      <c r="V2938" t="s">
        <v>6119</v>
      </c>
      <c r="W2938" t="s">
        <v>23</v>
      </c>
    </row>
    <row r="2939" spans="1:23" x14ac:dyDescent="0.4">
      <c r="A2939">
        <v>2938</v>
      </c>
      <c r="B2939">
        <v>1</v>
      </c>
      <c r="C2939">
        <v>1</v>
      </c>
      <c r="D2939">
        <v>1</v>
      </c>
      <c r="E2939">
        <v>1</v>
      </c>
      <c r="F2939">
        <v>0.19648309520240601</v>
      </c>
      <c r="G2939">
        <v>-22.2117051659739</v>
      </c>
      <c r="H2939" t="s">
        <v>23</v>
      </c>
      <c r="I2939">
        <v>20.4568493413901</v>
      </c>
      <c r="J2939" t="s">
        <v>2364</v>
      </c>
      <c r="K2939" t="s">
        <v>25</v>
      </c>
      <c r="L2939" t="s">
        <v>2365</v>
      </c>
      <c r="M2939" t="s">
        <v>2366</v>
      </c>
      <c r="N2939" t="s">
        <v>2367</v>
      </c>
      <c r="O2939" t="s">
        <v>2368</v>
      </c>
      <c r="P2939">
        <v>2.2349462500000001</v>
      </c>
      <c r="Q2939" t="s">
        <v>2369</v>
      </c>
      <c r="R2939" t="s">
        <v>2370</v>
      </c>
      <c r="S2939">
        <v>255781758</v>
      </c>
      <c r="T2939">
        <v>271.06009990000001</v>
      </c>
      <c r="U2939" t="s">
        <v>31</v>
      </c>
      <c r="V2939" t="s">
        <v>6120</v>
      </c>
      <c r="W2939" t="s">
        <v>23</v>
      </c>
    </row>
    <row r="2940" spans="1:23" x14ac:dyDescent="0.4">
      <c r="A2940">
        <v>2939</v>
      </c>
      <c r="B2940">
        <v>1</v>
      </c>
      <c r="C2940">
        <v>1</v>
      </c>
      <c r="D2940">
        <v>1</v>
      </c>
      <c r="E2940">
        <v>1</v>
      </c>
      <c r="F2940">
        <v>0.19648309520240601</v>
      </c>
      <c r="G2940">
        <v>-22.2117051659739</v>
      </c>
      <c r="H2940">
        <v>0.999999999999999</v>
      </c>
      <c r="I2940">
        <v>20.4568493413901</v>
      </c>
      <c r="J2940" t="s">
        <v>2364</v>
      </c>
      <c r="K2940" t="s">
        <v>25</v>
      </c>
      <c r="L2940" t="s">
        <v>2365</v>
      </c>
      <c r="M2940" t="s">
        <v>2366</v>
      </c>
      <c r="N2940" t="s">
        <v>2367</v>
      </c>
      <c r="O2940" t="s">
        <v>2368</v>
      </c>
      <c r="P2940">
        <v>2.2349462500000001</v>
      </c>
      <c r="Q2940" t="s">
        <v>2369</v>
      </c>
      <c r="R2940" t="s">
        <v>2370</v>
      </c>
      <c r="S2940">
        <v>255781758</v>
      </c>
      <c r="T2940">
        <v>271.06009990000001</v>
      </c>
      <c r="U2940" t="s">
        <v>31</v>
      </c>
      <c r="V2940" t="s">
        <v>6121</v>
      </c>
      <c r="W2940" t="s">
        <v>23</v>
      </c>
    </row>
    <row r="2941" spans="1:23" x14ac:dyDescent="0.4">
      <c r="A2941">
        <v>2940</v>
      </c>
      <c r="B2941">
        <v>1</v>
      </c>
      <c r="C2941">
        <v>1</v>
      </c>
      <c r="D2941">
        <v>1</v>
      </c>
      <c r="E2941">
        <v>1</v>
      </c>
      <c r="F2941">
        <v>0.19636273368444099</v>
      </c>
      <c r="G2941">
        <v>-83.572079946749696</v>
      </c>
      <c r="H2941" t="s">
        <v>23</v>
      </c>
      <c r="I2941">
        <v>26.778657696180701</v>
      </c>
      <c r="J2941" t="s">
        <v>2120</v>
      </c>
      <c r="K2941" t="s">
        <v>25</v>
      </c>
      <c r="L2941" t="s">
        <v>2121</v>
      </c>
      <c r="M2941" t="s">
        <v>2122</v>
      </c>
      <c r="N2941" t="s">
        <v>2123</v>
      </c>
      <c r="O2941" t="s">
        <v>2124</v>
      </c>
      <c r="P2941">
        <v>-6</v>
      </c>
      <c r="Q2941" t="s">
        <v>2125</v>
      </c>
      <c r="R2941" t="s">
        <v>2126</v>
      </c>
      <c r="S2941">
        <v>88074622</v>
      </c>
      <c r="T2941">
        <v>223.07470000000001</v>
      </c>
      <c r="U2941" t="s">
        <v>31</v>
      </c>
      <c r="V2941" t="s">
        <v>6122</v>
      </c>
      <c r="W2941" t="s">
        <v>23</v>
      </c>
    </row>
    <row r="2942" spans="1:23" x14ac:dyDescent="0.4">
      <c r="A2942">
        <v>2941</v>
      </c>
      <c r="B2942">
        <v>1</v>
      </c>
      <c r="C2942">
        <v>1</v>
      </c>
      <c r="D2942">
        <v>1</v>
      </c>
      <c r="E2942">
        <v>1</v>
      </c>
      <c r="F2942">
        <v>0.19636273368444099</v>
      </c>
      <c r="G2942">
        <v>-83.572079946749696</v>
      </c>
      <c r="H2942">
        <v>0.999999999999999</v>
      </c>
      <c r="I2942">
        <v>26.778657696180701</v>
      </c>
      <c r="J2942" t="s">
        <v>2120</v>
      </c>
      <c r="K2942" t="s">
        <v>25</v>
      </c>
      <c r="L2942" t="s">
        <v>2121</v>
      </c>
      <c r="M2942" t="s">
        <v>2122</v>
      </c>
      <c r="N2942" t="s">
        <v>2123</v>
      </c>
      <c r="O2942" t="s">
        <v>2124</v>
      </c>
      <c r="P2942">
        <v>-6</v>
      </c>
      <c r="Q2942" t="s">
        <v>2125</v>
      </c>
      <c r="R2942" t="s">
        <v>2126</v>
      </c>
      <c r="S2942">
        <v>88074622</v>
      </c>
      <c r="T2942">
        <v>223.07470000000001</v>
      </c>
      <c r="U2942" t="s">
        <v>31</v>
      </c>
      <c r="V2942" t="s">
        <v>6123</v>
      </c>
      <c r="W2942" t="s">
        <v>23</v>
      </c>
    </row>
    <row r="2943" spans="1:23" x14ac:dyDescent="0.4">
      <c r="A2943">
        <v>2942</v>
      </c>
      <c r="B2943">
        <v>1</v>
      </c>
      <c r="C2943">
        <v>1</v>
      </c>
      <c r="D2943">
        <v>1</v>
      </c>
      <c r="E2943">
        <v>3</v>
      </c>
      <c r="F2943">
        <v>0.19601747067332301</v>
      </c>
      <c r="G2943">
        <v>-85.097121108650498</v>
      </c>
      <c r="H2943" t="s">
        <v>23</v>
      </c>
      <c r="I2943">
        <v>47.372424598041903</v>
      </c>
      <c r="J2943" t="s">
        <v>4010</v>
      </c>
      <c r="K2943" t="s">
        <v>25</v>
      </c>
      <c r="L2943" t="s">
        <v>4011</v>
      </c>
      <c r="M2943" t="s">
        <v>4012</v>
      </c>
      <c r="N2943" t="s">
        <v>4013</v>
      </c>
      <c r="O2943" t="s">
        <v>4014</v>
      </c>
      <c r="P2943">
        <v>0.20000000300000001</v>
      </c>
      <c r="Q2943" t="s">
        <v>4015</v>
      </c>
      <c r="R2943" t="s">
        <v>4016</v>
      </c>
      <c r="S2943">
        <v>8610701434</v>
      </c>
      <c r="T2943">
        <v>451.12348800000001</v>
      </c>
      <c r="U2943" t="s">
        <v>31</v>
      </c>
      <c r="V2943" t="s">
        <v>6124</v>
      </c>
      <c r="W2943" t="s">
        <v>23</v>
      </c>
    </row>
    <row r="2944" spans="1:23" x14ac:dyDescent="0.4">
      <c r="A2944">
        <v>2943</v>
      </c>
      <c r="B2944">
        <v>1</v>
      </c>
      <c r="C2944">
        <v>1</v>
      </c>
      <c r="D2944">
        <v>1</v>
      </c>
      <c r="E2944">
        <v>3</v>
      </c>
      <c r="F2944">
        <v>0.19601747067332301</v>
      </c>
      <c r="G2944">
        <v>-85.097121108650498</v>
      </c>
      <c r="H2944">
        <v>0.914572864321608</v>
      </c>
      <c r="I2944">
        <v>47.372424598041903</v>
      </c>
      <c r="J2944" t="s">
        <v>4010</v>
      </c>
      <c r="K2944" t="s">
        <v>25</v>
      </c>
      <c r="L2944" t="s">
        <v>4011</v>
      </c>
      <c r="M2944" t="s">
        <v>4012</v>
      </c>
      <c r="N2944" t="s">
        <v>4013</v>
      </c>
      <c r="O2944" t="s">
        <v>4014</v>
      </c>
      <c r="P2944">
        <v>0.20000000300000001</v>
      </c>
      <c r="Q2944" t="s">
        <v>4015</v>
      </c>
      <c r="R2944" t="s">
        <v>4016</v>
      </c>
      <c r="S2944">
        <v>8610701434</v>
      </c>
      <c r="T2944">
        <v>451.12348800000001</v>
      </c>
      <c r="U2944" t="s">
        <v>31</v>
      </c>
      <c r="V2944" t="s">
        <v>6125</v>
      </c>
      <c r="W2944" t="s">
        <v>23</v>
      </c>
    </row>
    <row r="2945" spans="1:23" x14ac:dyDescent="0.4">
      <c r="A2945">
        <v>2944</v>
      </c>
      <c r="B2945">
        <v>1</v>
      </c>
      <c r="C2945">
        <v>2</v>
      </c>
      <c r="D2945">
        <v>1</v>
      </c>
      <c r="E2945">
        <v>2</v>
      </c>
      <c r="F2945">
        <v>0.19593546032258799</v>
      </c>
      <c r="G2945">
        <v>-237.58488005219701</v>
      </c>
      <c r="H2945">
        <v>0.97236180904522596</v>
      </c>
      <c r="I2945">
        <v>51.8276565039004</v>
      </c>
      <c r="J2945" t="s">
        <v>2580</v>
      </c>
      <c r="K2945" t="s">
        <v>25</v>
      </c>
      <c r="L2945" t="s">
        <v>2581</v>
      </c>
      <c r="M2945" t="s">
        <v>2582</v>
      </c>
      <c r="N2945" t="s">
        <v>28</v>
      </c>
      <c r="O2945" t="s">
        <v>2583</v>
      </c>
      <c r="P2945">
        <v>4.1999998099999996</v>
      </c>
      <c r="Q2945" t="s">
        <v>2584</v>
      </c>
      <c r="R2945" t="s">
        <v>2585</v>
      </c>
      <c r="S2945">
        <v>3178498</v>
      </c>
      <c r="T2945">
        <v>781.47326869999995</v>
      </c>
      <c r="U2945" t="s">
        <v>31</v>
      </c>
      <c r="V2945" t="s">
        <v>6126</v>
      </c>
      <c r="W2945" t="s">
        <v>23</v>
      </c>
    </row>
    <row r="2946" spans="1:23" x14ac:dyDescent="0.4">
      <c r="A2946">
        <v>2945</v>
      </c>
      <c r="B2946">
        <v>1</v>
      </c>
      <c r="C2946">
        <v>1</v>
      </c>
      <c r="D2946">
        <v>1</v>
      </c>
      <c r="E2946">
        <v>1</v>
      </c>
      <c r="F2946">
        <v>0.19591134211858599</v>
      </c>
      <c r="G2946">
        <v>-74.597859170141206</v>
      </c>
      <c r="H2946" t="s">
        <v>23</v>
      </c>
      <c r="I2946">
        <v>2.3401230090869198</v>
      </c>
      <c r="J2946" t="s">
        <v>4466</v>
      </c>
      <c r="K2946" t="s">
        <v>25</v>
      </c>
      <c r="L2946" t="s">
        <v>4467</v>
      </c>
      <c r="M2946" t="s">
        <v>4468</v>
      </c>
      <c r="N2946" t="s">
        <v>4469</v>
      </c>
      <c r="O2946" t="s">
        <v>4470</v>
      </c>
      <c r="P2946">
        <v>3.0042231099999999</v>
      </c>
      <c r="Q2946" t="s">
        <v>4471</v>
      </c>
      <c r="R2946" t="s">
        <v>4472</v>
      </c>
      <c r="S2946">
        <v>8593113106</v>
      </c>
      <c r="T2946">
        <v>328.15433460000003</v>
      </c>
      <c r="U2946" t="s">
        <v>31</v>
      </c>
      <c r="V2946" t="s">
        <v>6127</v>
      </c>
      <c r="W2946" t="s">
        <v>23</v>
      </c>
    </row>
    <row r="2947" spans="1:23" x14ac:dyDescent="0.4">
      <c r="A2947">
        <v>2946</v>
      </c>
      <c r="B2947">
        <v>1</v>
      </c>
      <c r="C2947">
        <v>1</v>
      </c>
      <c r="D2947">
        <v>1</v>
      </c>
      <c r="E2947">
        <v>1</v>
      </c>
      <c r="F2947">
        <v>0.19591134211858599</v>
      </c>
      <c r="G2947">
        <v>-74.597859170141206</v>
      </c>
      <c r="H2947">
        <v>0.999999999999999</v>
      </c>
      <c r="I2947">
        <v>2.3401230090869198</v>
      </c>
      <c r="J2947" t="s">
        <v>4466</v>
      </c>
      <c r="K2947" t="s">
        <v>25</v>
      </c>
      <c r="L2947" t="s">
        <v>4467</v>
      </c>
      <c r="M2947" t="s">
        <v>4468</v>
      </c>
      <c r="N2947" t="s">
        <v>4469</v>
      </c>
      <c r="O2947" t="s">
        <v>4470</v>
      </c>
      <c r="P2947">
        <v>3.0042231099999999</v>
      </c>
      <c r="Q2947" t="s">
        <v>4471</v>
      </c>
      <c r="R2947" t="s">
        <v>4472</v>
      </c>
      <c r="S2947">
        <v>8593113106</v>
      </c>
      <c r="T2947">
        <v>328.15433460000003</v>
      </c>
      <c r="U2947" t="s">
        <v>31</v>
      </c>
      <c r="V2947" t="s">
        <v>6128</v>
      </c>
      <c r="W2947" t="s">
        <v>23</v>
      </c>
    </row>
    <row r="2948" spans="1:23" x14ac:dyDescent="0.4">
      <c r="A2948">
        <v>2947</v>
      </c>
      <c r="B2948">
        <v>1</v>
      </c>
      <c r="C2948">
        <v>1</v>
      </c>
      <c r="D2948">
        <v>1</v>
      </c>
      <c r="E2948">
        <v>1</v>
      </c>
      <c r="F2948">
        <v>0.19578356537334901</v>
      </c>
      <c r="G2948">
        <v>-42.144141211359603</v>
      </c>
      <c r="H2948">
        <v>0.999999999999999</v>
      </c>
      <c r="I2948">
        <v>17.456410506368499</v>
      </c>
      <c r="J2948" t="s">
        <v>1690</v>
      </c>
      <c r="K2948" t="s">
        <v>25</v>
      </c>
      <c r="L2948" t="s">
        <v>1691</v>
      </c>
      <c r="M2948" t="s">
        <v>1692</v>
      </c>
      <c r="N2948" t="s">
        <v>1693</v>
      </c>
      <c r="O2948" t="s">
        <v>1694</v>
      </c>
      <c r="P2948">
        <v>-0.89999997600000003</v>
      </c>
      <c r="Q2948" t="s">
        <v>1695</v>
      </c>
      <c r="R2948" t="s">
        <v>1696</v>
      </c>
      <c r="S2948">
        <v>8677533822</v>
      </c>
      <c r="T2948">
        <v>595.1657467</v>
      </c>
      <c r="U2948" t="s">
        <v>31</v>
      </c>
      <c r="V2948" t="s">
        <v>6129</v>
      </c>
      <c r="W2948" t="s">
        <v>23</v>
      </c>
    </row>
    <row r="2949" spans="1:23" x14ac:dyDescent="0.4">
      <c r="A2949">
        <v>2948</v>
      </c>
      <c r="B2949">
        <v>1</v>
      </c>
      <c r="C2949">
        <v>1</v>
      </c>
      <c r="D2949">
        <v>1</v>
      </c>
      <c r="E2949">
        <v>1</v>
      </c>
      <c r="F2949">
        <v>0.19578356537334901</v>
      </c>
      <c r="G2949">
        <v>-42.144141211359603</v>
      </c>
      <c r="H2949" t="s">
        <v>23</v>
      </c>
      <c r="I2949">
        <v>17.456410506368499</v>
      </c>
      <c r="J2949" t="s">
        <v>1690</v>
      </c>
      <c r="K2949" t="s">
        <v>25</v>
      </c>
      <c r="L2949" t="s">
        <v>1691</v>
      </c>
      <c r="M2949" t="s">
        <v>1692</v>
      </c>
      <c r="N2949" t="s">
        <v>1693</v>
      </c>
      <c r="O2949" t="s">
        <v>1694</v>
      </c>
      <c r="P2949">
        <v>-0.89999997600000003</v>
      </c>
      <c r="Q2949" t="s">
        <v>1695</v>
      </c>
      <c r="R2949" t="s">
        <v>1696</v>
      </c>
      <c r="S2949">
        <v>8677533822</v>
      </c>
      <c r="T2949">
        <v>595.1657467</v>
      </c>
      <c r="U2949" t="s">
        <v>31</v>
      </c>
      <c r="V2949" t="s">
        <v>6130</v>
      </c>
      <c r="W2949" t="s">
        <v>23</v>
      </c>
    </row>
    <row r="2950" spans="1:23" x14ac:dyDescent="0.4">
      <c r="A2950">
        <v>2949</v>
      </c>
      <c r="B2950">
        <v>1</v>
      </c>
      <c r="C2950">
        <v>2</v>
      </c>
      <c r="D2950">
        <v>1</v>
      </c>
      <c r="E2950">
        <v>1</v>
      </c>
      <c r="F2950">
        <v>0.195691199377754</v>
      </c>
      <c r="G2950">
        <v>-111.803144211644</v>
      </c>
      <c r="H2950">
        <v>0.997989949748743</v>
      </c>
      <c r="I2950">
        <v>28.682801674338702</v>
      </c>
      <c r="J2950" t="s">
        <v>564</v>
      </c>
      <c r="K2950" t="s">
        <v>25</v>
      </c>
      <c r="L2950" t="s">
        <v>6131</v>
      </c>
      <c r="M2950" t="s">
        <v>6132</v>
      </c>
      <c r="N2950" t="s">
        <v>6133</v>
      </c>
      <c r="O2950" t="s">
        <v>6134</v>
      </c>
      <c r="P2950">
        <v>2.2999999500000001</v>
      </c>
      <c r="Q2950" t="s">
        <v>6135</v>
      </c>
      <c r="R2950" t="s">
        <v>6136</v>
      </c>
      <c r="S2950">
        <v>3178514</v>
      </c>
      <c r="T2950">
        <v>595.14461730000005</v>
      </c>
      <c r="U2950" t="s">
        <v>31</v>
      </c>
      <c r="V2950" t="s">
        <v>6137</v>
      </c>
      <c r="W2950" t="s">
        <v>23</v>
      </c>
    </row>
    <row r="2951" spans="1:23" x14ac:dyDescent="0.4">
      <c r="A2951">
        <v>2950</v>
      </c>
      <c r="B2951">
        <v>1</v>
      </c>
      <c r="C2951">
        <v>2</v>
      </c>
      <c r="D2951">
        <v>1</v>
      </c>
      <c r="E2951">
        <v>1</v>
      </c>
      <c r="F2951">
        <v>0.195691199377754</v>
      </c>
      <c r="G2951">
        <v>-111.803144211644</v>
      </c>
      <c r="H2951" t="s">
        <v>23</v>
      </c>
      <c r="I2951">
        <v>28.682801674338702</v>
      </c>
      <c r="J2951" t="s">
        <v>564</v>
      </c>
      <c r="K2951" t="s">
        <v>25</v>
      </c>
      <c r="L2951" t="s">
        <v>6131</v>
      </c>
      <c r="M2951" t="s">
        <v>6132</v>
      </c>
      <c r="N2951" t="s">
        <v>6133</v>
      </c>
      <c r="O2951" t="s">
        <v>6134</v>
      </c>
      <c r="P2951">
        <v>2.2999999500000001</v>
      </c>
      <c r="Q2951" t="s">
        <v>6135</v>
      </c>
      <c r="R2951" t="s">
        <v>6136</v>
      </c>
      <c r="S2951">
        <v>3178514</v>
      </c>
      <c r="T2951">
        <v>595.14461730000005</v>
      </c>
      <c r="U2951" t="s">
        <v>31</v>
      </c>
      <c r="V2951" t="s">
        <v>6138</v>
      </c>
      <c r="W2951" t="s">
        <v>23</v>
      </c>
    </row>
    <row r="2952" spans="1:23" x14ac:dyDescent="0.4">
      <c r="A2952">
        <v>2951</v>
      </c>
      <c r="B2952">
        <v>1</v>
      </c>
      <c r="C2952">
        <v>1</v>
      </c>
      <c r="D2952">
        <v>1</v>
      </c>
      <c r="E2952">
        <v>1</v>
      </c>
      <c r="F2952">
        <v>0.19561797502394301</v>
      </c>
      <c r="G2952">
        <v>-55.084579395906999</v>
      </c>
      <c r="H2952">
        <v>0.99949748743718503</v>
      </c>
      <c r="I2952">
        <v>16.866011583516102</v>
      </c>
      <c r="J2952" t="s">
        <v>2044</v>
      </c>
      <c r="K2952" t="s">
        <v>25</v>
      </c>
      <c r="L2952" t="s">
        <v>6139</v>
      </c>
      <c r="M2952" t="s">
        <v>6140</v>
      </c>
      <c r="N2952" t="s">
        <v>6141</v>
      </c>
      <c r="O2952" t="s">
        <v>6142</v>
      </c>
      <c r="P2952">
        <v>-0.39188048199999997</v>
      </c>
      <c r="Q2952" t="s">
        <v>6143</v>
      </c>
      <c r="R2952" t="s">
        <v>6144</v>
      </c>
      <c r="S2952">
        <v>3678306</v>
      </c>
      <c r="T2952">
        <v>579.17083209999998</v>
      </c>
      <c r="U2952" t="s">
        <v>31</v>
      </c>
      <c r="V2952" t="s">
        <v>6145</v>
      </c>
      <c r="W2952" t="s">
        <v>23</v>
      </c>
    </row>
    <row r="2953" spans="1:23" x14ac:dyDescent="0.4">
      <c r="A2953">
        <v>2952</v>
      </c>
      <c r="B2953">
        <v>1</v>
      </c>
      <c r="C2953">
        <v>1</v>
      </c>
      <c r="D2953">
        <v>1</v>
      </c>
      <c r="E2953">
        <v>1</v>
      </c>
      <c r="F2953">
        <v>0.19561797502394301</v>
      </c>
      <c r="G2953">
        <v>-55.084579395906999</v>
      </c>
      <c r="H2953" t="s">
        <v>23</v>
      </c>
      <c r="I2953">
        <v>16.866011583516102</v>
      </c>
      <c r="J2953" t="s">
        <v>2044</v>
      </c>
      <c r="K2953" t="s">
        <v>25</v>
      </c>
      <c r="L2953" t="s">
        <v>6139</v>
      </c>
      <c r="M2953" t="s">
        <v>6140</v>
      </c>
      <c r="N2953" t="s">
        <v>6141</v>
      </c>
      <c r="O2953" t="s">
        <v>6142</v>
      </c>
      <c r="P2953">
        <v>-0.39188048199999997</v>
      </c>
      <c r="Q2953" t="s">
        <v>6143</v>
      </c>
      <c r="R2953" t="s">
        <v>6144</v>
      </c>
      <c r="S2953">
        <v>3678306</v>
      </c>
      <c r="T2953">
        <v>579.17083209999998</v>
      </c>
      <c r="U2953" t="s">
        <v>31</v>
      </c>
      <c r="V2953" t="s">
        <v>6146</v>
      </c>
      <c r="W2953" t="s">
        <v>23</v>
      </c>
    </row>
    <row r="2954" spans="1:23" x14ac:dyDescent="0.4">
      <c r="A2954">
        <v>2953</v>
      </c>
      <c r="B2954">
        <v>1</v>
      </c>
      <c r="C2954">
        <v>1</v>
      </c>
      <c r="D2954">
        <v>1</v>
      </c>
      <c r="E2954">
        <v>1</v>
      </c>
      <c r="F2954">
        <v>0.195603870731449</v>
      </c>
      <c r="G2954">
        <v>-93.128303458454397</v>
      </c>
      <c r="H2954" t="s">
        <v>23</v>
      </c>
      <c r="I2954">
        <v>46.6761717915468</v>
      </c>
      <c r="J2954" t="s">
        <v>2470</v>
      </c>
      <c r="K2954" t="s">
        <v>25</v>
      </c>
      <c r="L2954" t="s">
        <v>2471</v>
      </c>
      <c r="M2954" t="s">
        <v>2472</v>
      </c>
      <c r="N2954" t="s">
        <v>2473</v>
      </c>
      <c r="O2954" t="s">
        <v>2474</v>
      </c>
      <c r="P2954">
        <v>2</v>
      </c>
      <c r="Q2954" t="s">
        <v>2475</v>
      </c>
      <c r="R2954" t="s">
        <v>2476</v>
      </c>
      <c r="S2954">
        <v>67108930</v>
      </c>
      <c r="T2954">
        <v>166.08629999999999</v>
      </c>
      <c r="U2954" t="s">
        <v>31</v>
      </c>
      <c r="V2954" t="s">
        <v>6147</v>
      </c>
      <c r="W2954" t="s">
        <v>23</v>
      </c>
    </row>
    <row r="2955" spans="1:23" x14ac:dyDescent="0.4">
      <c r="A2955">
        <v>2954</v>
      </c>
      <c r="B2955">
        <v>1</v>
      </c>
      <c r="C2955">
        <v>1</v>
      </c>
      <c r="D2955">
        <v>1</v>
      </c>
      <c r="E2955">
        <v>1</v>
      </c>
      <c r="F2955">
        <v>0.195603870731449</v>
      </c>
      <c r="G2955">
        <v>-93.128303458454397</v>
      </c>
      <c r="H2955">
        <v>0.999999999999999</v>
      </c>
      <c r="I2955">
        <v>46.6761717915468</v>
      </c>
      <c r="J2955" t="s">
        <v>2470</v>
      </c>
      <c r="K2955" t="s">
        <v>25</v>
      </c>
      <c r="L2955" t="s">
        <v>2471</v>
      </c>
      <c r="M2955" t="s">
        <v>2472</v>
      </c>
      <c r="N2955" t="s">
        <v>2473</v>
      </c>
      <c r="O2955" t="s">
        <v>2474</v>
      </c>
      <c r="P2955">
        <v>2</v>
      </c>
      <c r="Q2955" t="s">
        <v>2475</v>
      </c>
      <c r="R2955" t="s">
        <v>2476</v>
      </c>
      <c r="S2955">
        <v>67108930</v>
      </c>
      <c r="T2955">
        <v>166.08629999999999</v>
      </c>
      <c r="U2955" t="s">
        <v>31</v>
      </c>
      <c r="V2955" t="s">
        <v>6148</v>
      </c>
      <c r="W2955" t="s">
        <v>23</v>
      </c>
    </row>
    <row r="2956" spans="1:23" x14ac:dyDescent="0.4">
      <c r="A2956">
        <v>2955</v>
      </c>
      <c r="B2956">
        <v>1</v>
      </c>
      <c r="C2956">
        <v>2</v>
      </c>
      <c r="D2956">
        <v>1</v>
      </c>
      <c r="E2956">
        <v>2</v>
      </c>
      <c r="F2956">
        <v>0.19558671801611399</v>
      </c>
      <c r="G2956">
        <v>-279.40910120573602</v>
      </c>
      <c r="H2956">
        <v>0.951256281407035</v>
      </c>
      <c r="I2956">
        <v>52.7707319152371</v>
      </c>
      <c r="J2956" t="s">
        <v>884</v>
      </c>
      <c r="K2956" t="s">
        <v>25</v>
      </c>
      <c r="L2956" t="s">
        <v>3694</v>
      </c>
      <c r="M2956" t="s">
        <v>3695</v>
      </c>
      <c r="N2956" t="s">
        <v>3696</v>
      </c>
      <c r="O2956" t="s">
        <v>3697</v>
      </c>
      <c r="P2956">
        <v>2.7000000499999999</v>
      </c>
      <c r="Q2956" t="s">
        <v>3698</v>
      </c>
      <c r="R2956" t="s">
        <v>3699</v>
      </c>
      <c r="S2956">
        <v>2129986</v>
      </c>
      <c r="T2956">
        <v>367.20161919999998</v>
      </c>
      <c r="U2956" t="s">
        <v>31</v>
      </c>
      <c r="V2956" t="s">
        <v>6149</v>
      </c>
      <c r="W2956" t="s">
        <v>23</v>
      </c>
    </row>
    <row r="2957" spans="1:23" x14ac:dyDescent="0.4">
      <c r="A2957">
        <v>2956</v>
      </c>
      <c r="B2957">
        <v>1</v>
      </c>
      <c r="C2957">
        <v>2</v>
      </c>
      <c r="D2957">
        <v>1</v>
      </c>
      <c r="E2957">
        <v>2</v>
      </c>
      <c r="F2957">
        <v>0.19539300153393499</v>
      </c>
      <c r="G2957">
        <v>-54.849797824915498</v>
      </c>
      <c r="H2957">
        <v>0.183417085427135</v>
      </c>
      <c r="I2957">
        <v>83.973950183221902</v>
      </c>
      <c r="J2957" t="s">
        <v>2364</v>
      </c>
      <c r="K2957" t="s">
        <v>25</v>
      </c>
      <c r="L2957" t="s">
        <v>2365</v>
      </c>
      <c r="M2957" t="s">
        <v>2366</v>
      </c>
      <c r="N2957" t="s">
        <v>2367</v>
      </c>
      <c r="O2957" t="s">
        <v>2368</v>
      </c>
      <c r="P2957">
        <v>2.2349462500000001</v>
      </c>
      <c r="Q2957" t="s">
        <v>2369</v>
      </c>
      <c r="R2957" t="s">
        <v>2370</v>
      </c>
      <c r="S2957">
        <v>255781758</v>
      </c>
      <c r="T2957">
        <v>271.06009990000001</v>
      </c>
      <c r="U2957" t="s">
        <v>31</v>
      </c>
      <c r="V2957" t="s">
        <v>6150</v>
      </c>
      <c r="W2957" t="s">
        <v>23</v>
      </c>
    </row>
    <row r="2958" spans="1:23" x14ac:dyDescent="0.4">
      <c r="A2958">
        <v>2957</v>
      </c>
      <c r="B2958">
        <v>1</v>
      </c>
      <c r="C2958">
        <v>1</v>
      </c>
      <c r="D2958">
        <v>1</v>
      </c>
      <c r="E2958">
        <v>1</v>
      </c>
      <c r="F2958">
        <v>0.19524102344606301</v>
      </c>
      <c r="G2958">
        <v>-70.010327796845303</v>
      </c>
      <c r="H2958" t="s">
        <v>23</v>
      </c>
      <c r="I2958">
        <v>28.442834188368899</v>
      </c>
      <c r="J2958" t="s">
        <v>3087</v>
      </c>
      <c r="K2958" t="s">
        <v>25</v>
      </c>
      <c r="L2958" t="s">
        <v>4127</v>
      </c>
      <c r="M2958" t="s">
        <v>4128</v>
      </c>
      <c r="N2958" t="s">
        <v>4129</v>
      </c>
      <c r="O2958" t="s">
        <v>4130</v>
      </c>
      <c r="P2958">
        <v>3.5</v>
      </c>
      <c r="Q2958" t="s">
        <v>4131</v>
      </c>
      <c r="R2958" t="s">
        <v>4132</v>
      </c>
      <c r="S2958">
        <v>8660738118</v>
      </c>
      <c r="T2958">
        <v>241.0859207</v>
      </c>
      <c r="U2958" t="s">
        <v>31</v>
      </c>
      <c r="V2958" t="s">
        <v>6151</v>
      </c>
      <c r="W2958" t="s">
        <v>23</v>
      </c>
    </row>
    <row r="2959" spans="1:23" x14ac:dyDescent="0.4">
      <c r="A2959">
        <v>2958</v>
      </c>
      <c r="B2959">
        <v>1</v>
      </c>
      <c r="C2959">
        <v>1</v>
      </c>
      <c r="D2959">
        <v>1</v>
      </c>
      <c r="E2959">
        <v>1</v>
      </c>
      <c r="F2959">
        <v>0.19524102344606301</v>
      </c>
      <c r="G2959">
        <v>-70.010327796845303</v>
      </c>
      <c r="H2959">
        <v>0.999999999999999</v>
      </c>
      <c r="I2959">
        <v>28.442834188368899</v>
      </c>
      <c r="J2959" t="s">
        <v>3087</v>
      </c>
      <c r="K2959" t="s">
        <v>25</v>
      </c>
      <c r="L2959" t="s">
        <v>4127</v>
      </c>
      <c r="M2959" t="s">
        <v>4128</v>
      </c>
      <c r="N2959" t="s">
        <v>4129</v>
      </c>
      <c r="O2959" t="s">
        <v>4130</v>
      </c>
      <c r="P2959">
        <v>3.5</v>
      </c>
      <c r="Q2959" t="s">
        <v>4131</v>
      </c>
      <c r="R2959" t="s">
        <v>4132</v>
      </c>
      <c r="S2959">
        <v>8660738118</v>
      </c>
      <c r="T2959">
        <v>241.0859207</v>
      </c>
      <c r="U2959" t="s">
        <v>31</v>
      </c>
      <c r="V2959" t="s">
        <v>6152</v>
      </c>
      <c r="W2959" t="s">
        <v>23</v>
      </c>
    </row>
    <row r="2960" spans="1:23" x14ac:dyDescent="0.4">
      <c r="A2960">
        <v>2959</v>
      </c>
      <c r="B2960">
        <v>1</v>
      </c>
      <c r="C2960">
        <v>1</v>
      </c>
      <c r="D2960">
        <v>1</v>
      </c>
      <c r="E2960">
        <v>1</v>
      </c>
      <c r="F2960">
        <v>0.19521684739542899</v>
      </c>
      <c r="G2960">
        <v>-70.044385906475895</v>
      </c>
      <c r="H2960" t="s">
        <v>23</v>
      </c>
      <c r="I2960">
        <v>6.32887029627594</v>
      </c>
      <c r="J2960" t="s">
        <v>4316</v>
      </c>
      <c r="K2960" t="s">
        <v>25</v>
      </c>
      <c r="L2960" t="s">
        <v>5690</v>
      </c>
      <c r="M2960" t="s">
        <v>5691</v>
      </c>
      <c r="N2960" t="s">
        <v>5692</v>
      </c>
      <c r="O2960" t="s">
        <v>5693</v>
      </c>
      <c r="P2960">
        <v>3.2000000499999999</v>
      </c>
      <c r="Q2960" t="s">
        <v>5694</v>
      </c>
      <c r="R2960" t="s">
        <v>5695</v>
      </c>
      <c r="S2960">
        <v>3727442</v>
      </c>
      <c r="T2960">
        <v>257.08083529999999</v>
      </c>
      <c r="U2960" t="s">
        <v>31</v>
      </c>
      <c r="V2960" t="s">
        <v>6153</v>
      </c>
      <c r="W2960" t="s">
        <v>23</v>
      </c>
    </row>
    <row r="2961" spans="1:23" x14ac:dyDescent="0.4">
      <c r="A2961">
        <v>2960</v>
      </c>
      <c r="B2961">
        <v>1</v>
      </c>
      <c r="C2961">
        <v>1</v>
      </c>
      <c r="D2961">
        <v>1</v>
      </c>
      <c r="E2961">
        <v>1</v>
      </c>
      <c r="F2961">
        <v>0.19521684739542899</v>
      </c>
      <c r="G2961">
        <v>-70.044385906475895</v>
      </c>
      <c r="H2961">
        <v>0.999999999999999</v>
      </c>
      <c r="I2961">
        <v>6.32887029627594</v>
      </c>
      <c r="J2961" t="s">
        <v>4316</v>
      </c>
      <c r="K2961" t="s">
        <v>25</v>
      </c>
      <c r="L2961" t="s">
        <v>5690</v>
      </c>
      <c r="M2961" t="s">
        <v>5691</v>
      </c>
      <c r="N2961" t="s">
        <v>5692</v>
      </c>
      <c r="O2961" t="s">
        <v>5693</v>
      </c>
      <c r="P2961">
        <v>3.2000000499999999</v>
      </c>
      <c r="Q2961" t="s">
        <v>5694</v>
      </c>
      <c r="R2961" t="s">
        <v>5695</v>
      </c>
      <c r="S2961">
        <v>3727442</v>
      </c>
      <c r="T2961">
        <v>257.08083529999999</v>
      </c>
      <c r="U2961" t="s">
        <v>31</v>
      </c>
      <c r="V2961" t="s">
        <v>6154</v>
      </c>
      <c r="W2961" t="s">
        <v>23</v>
      </c>
    </row>
    <row r="2962" spans="1:23" x14ac:dyDescent="0.4">
      <c r="A2962">
        <v>2961</v>
      </c>
      <c r="B2962">
        <v>1</v>
      </c>
      <c r="C2962">
        <v>6</v>
      </c>
      <c r="D2962">
        <v>1</v>
      </c>
      <c r="E2962">
        <v>3</v>
      </c>
      <c r="F2962">
        <v>0.19519022784218401</v>
      </c>
      <c r="G2962">
        <v>-198.61381929709799</v>
      </c>
      <c r="H2962">
        <v>0.94170854271356697</v>
      </c>
      <c r="I2962">
        <v>47.015786035899097</v>
      </c>
      <c r="J2962" t="s">
        <v>3478</v>
      </c>
      <c r="K2962" t="s">
        <v>25</v>
      </c>
      <c r="L2962" t="s">
        <v>3730</v>
      </c>
      <c r="M2962" t="s">
        <v>3731</v>
      </c>
      <c r="N2962" t="s">
        <v>28</v>
      </c>
      <c r="O2962" t="s">
        <v>3732</v>
      </c>
      <c r="P2962">
        <v>1.61543858</v>
      </c>
      <c r="R2962" t="s">
        <v>3733</v>
      </c>
      <c r="S2962">
        <v>3178496</v>
      </c>
      <c r="T2962">
        <v>431.13365870000001</v>
      </c>
      <c r="U2962" t="s">
        <v>31</v>
      </c>
      <c r="V2962" t="s">
        <v>6155</v>
      </c>
      <c r="W2962" t="s">
        <v>23</v>
      </c>
    </row>
    <row r="2963" spans="1:23" x14ac:dyDescent="0.4">
      <c r="A2963">
        <v>2962</v>
      </c>
      <c r="B2963">
        <v>1</v>
      </c>
      <c r="C2963">
        <v>1</v>
      </c>
      <c r="D2963">
        <v>1</v>
      </c>
      <c r="E2963">
        <v>1</v>
      </c>
      <c r="F2963">
        <v>0.195116853118112</v>
      </c>
      <c r="G2963">
        <v>-111.045070035755</v>
      </c>
      <c r="H2963" t="s">
        <v>23</v>
      </c>
      <c r="I2963">
        <v>20.563883848662901</v>
      </c>
      <c r="J2963" t="s">
        <v>6156</v>
      </c>
      <c r="K2963" t="s">
        <v>25</v>
      </c>
      <c r="L2963" t="s">
        <v>6157</v>
      </c>
      <c r="M2963" t="s">
        <v>6158</v>
      </c>
      <c r="N2963" t="s">
        <v>6159</v>
      </c>
      <c r="O2963" t="s">
        <v>6160</v>
      </c>
      <c r="P2963">
        <v>-0.20000000300000001</v>
      </c>
      <c r="Q2963">
        <v>107172</v>
      </c>
      <c r="R2963" t="s">
        <v>6161</v>
      </c>
      <c r="S2963">
        <v>262146</v>
      </c>
      <c r="T2963">
        <v>175.09649999999999</v>
      </c>
      <c r="U2963" t="s">
        <v>31</v>
      </c>
      <c r="V2963" t="s">
        <v>6162</v>
      </c>
      <c r="W2963" t="s">
        <v>23</v>
      </c>
    </row>
    <row r="2964" spans="1:23" x14ac:dyDescent="0.4">
      <c r="A2964">
        <v>2963</v>
      </c>
      <c r="B2964">
        <v>1</v>
      </c>
      <c r="C2964">
        <v>1</v>
      </c>
      <c r="D2964">
        <v>1</v>
      </c>
      <c r="E2964">
        <v>1</v>
      </c>
      <c r="F2964">
        <v>0.195116853118112</v>
      </c>
      <c r="G2964">
        <v>-111.045070035755</v>
      </c>
      <c r="H2964">
        <v>0.999999999999999</v>
      </c>
      <c r="I2964">
        <v>20.563883848662901</v>
      </c>
      <c r="J2964" t="s">
        <v>6156</v>
      </c>
      <c r="K2964" t="s">
        <v>25</v>
      </c>
      <c r="L2964" t="s">
        <v>6157</v>
      </c>
      <c r="M2964" t="s">
        <v>6158</v>
      </c>
      <c r="N2964" t="s">
        <v>6159</v>
      </c>
      <c r="O2964" t="s">
        <v>6160</v>
      </c>
      <c r="P2964">
        <v>-0.20000000300000001</v>
      </c>
      <c r="Q2964">
        <v>107172</v>
      </c>
      <c r="R2964" t="s">
        <v>6161</v>
      </c>
      <c r="S2964">
        <v>262146</v>
      </c>
      <c r="T2964">
        <v>175.09649999999999</v>
      </c>
      <c r="U2964" t="s">
        <v>31</v>
      </c>
      <c r="V2964" t="s">
        <v>6163</v>
      </c>
      <c r="W2964" t="s">
        <v>23</v>
      </c>
    </row>
    <row r="2965" spans="1:23" x14ac:dyDescent="0.4">
      <c r="A2965">
        <v>2964</v>
      </c>
      <c r="B2965">
        <v>1</v>
      </c>
      <c r="C2965">
        <v>1</v>
      </c>
      <c r="D2965">
        <v>1</v>
      </c>
      <c r="E2965">
        <v>1</v>
      </c>
      <c r="F2965">
        <v>0.19501066273463299</v>
      </c>
      <c r="G2965">
        <v>-44.780100276966301</v>
      </c>
      <c r="H2965">
        <v>0.999999999999999</v>
      </c>
      <c r="I2965">
        <v>11.469579798605</v>
      </c>
      <c r="J2965" t="s">
        <v>1690</v>
      </c>
      <c r="K2965" t="s">
        <v>25</v>
      </c>
      <c r="L2965" t="s">
        <v>5369</v>
      </c>
      <c r="M2965" t="s">
        <v>5370</v>
      </c>
      <c r="N2965" t="s">
        <v>5371</v>
      </c>
      <c r="O2965" t="s">
        <v>5372</v>
      </c>
      <c r="P2965">
        <v>-0.40000000600000002</v>
      </c>
      <c r="Q2965" t="s">
        <v>5373</v>
      </c>
      <c r="R2965" t="s">
        <v>5374</v>
      </c>
      <c r="S2965">
        <v>20504670</v>
      </c>
      <c r="T2965">
        <v>595.1657467</v>
      </c>
      <c r="U2965" t="s">
        <v>31</v>
      </c>
      <c r="V2965" t="s">
        <v>6164</v>
      </c>
      <c r="W2965" t="s">
        <v>23</v>
      </c>
    </row>
    <row r="2966" spans="1:23" x14ac:dyDescent="0.4">
      <c r="A2966">
        <v>2965</v>
      </c>
      <c r="B2966">
        <v>1</v>
      </c>
      <c r="C2966">
        <v>1</v>
      </c>
      <c r="D2966">
        <v>1</v>
      </c>
      <c r="E2966">
        <v>1</v>
      </c>
      <c r="F2966">
        <v>0.19501066273463299</v>
      </c>
      <c r="G2966">
        <v>-44.780100276966301</v>
      </c>
      <c r="H2966" t="s">
        <v>23</v>
      </c>
      <c r="I2966">
        <v>11.469579798605</v>
      </c>
      <c r="J2966" t="s">
        <v>1690</v>
      </c>
      <c r="K2966" t="s">
        <v>25</v>
      </c>
      <c r="L2966" t="s">
        <v>5369</v>
      </c>
      <c r="M2966" t="s">
        <v>5370</v>
      </c>
      <c r="N2966" t="s">
        <v>5371</v>
      </c>
      <c r="O2966" t="s">
        <v>5372</v>
      </c>
      <c r="P2966">
        <v>-0.40000000600000002</v>
      </c>
      <c r="Q2966" t="s">
        <v>5373</v>
      </c>
      <c r="R2966" t="s">
        <v>5374</v>
      </c>
      <c r="S2966">
        <v>20504670</v>
      </c>
      <c r="T2966">
        <v>595.1657467</v>
      </c>
      <c r="U2966" t="s">
        <v>31</v>
      </c>
      <c r="V2966" t="s">
        <v>6165</v>
      </c>
      <c r="W2966" t="s">
        <v>23</v>
      </c>
    </row>
    <row r="2967" spans="1:23" x14ac:dyDescent="0.4">
      <c r="A2967">
        <v>2966</v>
      </c>
      <c r="B2967">
        <v>1</v>
      </c>
      <c r="C2967">
        <v>1</v>
      </c>
      <c r="D2967">
        <v>1</v>
      </c>
      <c r="E2967">
        <v>1</v>
      </c>
      <c r="F2967">
        <v>0.19473680614702399</v>
      </c>
      <c r="G2967">
        <v>-37.557328667328797</v>
      </c>
      <c r="H2967">
        <v>0.999999999999999</v>
      </c>
      <c r="I2967">
        <v>29.890849703491501</v>
      </c>
      <c r="J2967" t="s">
        <v>2752</v>
      </c>
      <c r="K2967" t="s">
        <v>25</v>
      </c>
      <c r="L2967" t="s">
        <v>6166</v>
      </c>
      <c r="M2967" t="s">
        <v>6167</v>
      </c>
      <c r="N2967" t="s">
        <v>6168</v>
      </c>
      <c r="O2967" t="s">
        <v>6169</v>
      </c>
      <c r="P2967">
        <v>0.10000000100000001</v>
      </c>
      <c r="Q2967" t="s">
        <v>6170</v>
      </c>
      <c r="R2967" t="s">
        <v>6171</v>
      </c>
      <c r="S2967">
        <v>34380234874</v>
      </c>
      <c r="T2967">
        <v>451.08710000000002</v>
      </c>
      <c r="U2967" t="s">
        <v>31</v>
      </c>
      <c r="V2967" t="s">
        <v>6172</v>
      </c>
      <c r="W2967" t="s">
        <v>23</v>
      </c>
    </row>
    <row r="2968" spans="1:23" x14ac:dyDescent="0.4">
      <c r="A2968">
        <v>2967</v>
      </c>
      <c r="B2968">
        <v>1</v>
      </c>
      <c r="C2968">
        <v>1</v>
      </c>
      <c r="D2968">
        <v>1</v>
      </c>
      <c r="E2968">
        <v>1</v>
      </c>
      <c r="F2968">
        <v>0.19473680614702399</v>
      </c>
      <c r="G2968">
        <v>-37.557328667328797</v>
      </c>
      <c r="H2968" t="s">
        <v>23</v>
      </c>
      <c r="I2968">
        <v>29.890849703491501</v>
      </c>
      <c r="J2968" t="s">
        <v>2752</v>
      </c>
      <c r="K2968" t="s">
        <v>25</v>
      </c>
      <c r="L2968" t="s">
        <v>6166</v>
      </c>
      <c r="M2968" t="s">
        <v>6167</v>
      </c>
      <c r="N2968" t="s">
        <v>6168</v>
      </c>
      <c r="O2968" t="s">
        <v>6169</v>
      </c>
      <c r="P2968">
        <v>0.10000000100000001</v>
      </c>
      <c r="Q2968" t="s">
        <v>6170</v>
      </c>
      <c r="R2968" t="s">
        <v>6171</v>
      </c>
      <c r="S2968">
        <v>34380234874</v>
      </c>
      <c r="T2968">
        <v>451.08710000000002</v>
      </c>
      <c r="U2968" t="s">
        <v>31</v>
      </c>
      <c r="V2968" t="s">
        <v>6173</v>
      </c>
      <c r="W2968" t="s">
        <v>23</v>
      </c>
    </row>
    <row r="2969" spans="1:23" x14ac:dyDescent="0.4">
      <c r="A2969">
        <v>2968</v>
      </c>
      <c r="B2969">
        <v>1</v>
      </c>
      <c r="C2969">
        <v>1</v>
      </c>
      <c r="D2969">
        <v>1</v>
      </c>
      <c r="E2969">
        <v>1</v>
      </c>
      <c r="F2969">
        <v>0.19461246902002599</v>
      </c>
      <c r="G2969">
        <v>-37.571225084688201</v>
      </c>
      <c r="H2969">
        <v>0.999999999999999</v>
      </c>
      <c r="I2969">
        <v>29.89331282665</v>
      </c>
      <c r="J2969" t="s">
        <v>2752</v>
      </c>
      <c r="K2969" t="s">
        <v>25</v>
      </c>
      <c r="L2969" t="s">
        <v>6166</v>
      </c>
      <c r="M2969" t="s">
        <v>6167</v>
      </c>
      <c r="N2969" t="s">
        <v>6168</v>
      </c>
      <c r="O2969" t="s">
        <v>6169</v>
      </c>
      <c r="P2969">
        <v>0.10000000100000001</v>
      </c>
      <c r="Q2969" t="s">
        <v>6170</v>
      </c>
      <c r="R2969" t="s">
        <v>6171</v>
      </c>
      <c r="S2969">
        <v>34380234874</v>
      </c>
      <c r="T2969">
        <v>451.08710250000001</v>
      </c>
      <c r="U2969" t="s">
        <v>31</v>
      </c>
      <c r="V2969" t="s">
        <v>6174</v>
      </c>
      <c r="W2969" t="s">
        <v>23</v>
      </c>
    </row>
    <row r="2970" spans="1:23" x14ac:dyDescent="0.4">
      <c r="A2970">
        <v>2969</v>
      </c>
      <c r="B2970">
        <v>1</v>
      </c>
      <c r="C2970">
        <v>1</v>
      </c>
      <c r="D2970">
        <v>1</v>
      </c>
      <c r="E2970">
        <v>1</v>
      </c>
      <c r="F2970">
        <v>0.19461246902002599</v>
      </c>
      <c r="G2970">
        <v>-37.571225084688201</v>
      </c>
      <c r="H2970" t="s">
        <v>23</v>
      </c>
      <c r="I2970">
        <v>29.89331282665</v>
      </c>
      <c r="J2970" t="s">
        <v>2752</v>
      </c>
      <c r="K2970" t="s">
        <v>25</v>
      </c>
      <c r="L2970" t="s">
        <v>6166</v>
      </c>
      <c r="M2970" t="s">
        <v>6167</v>
      </c>
      <c r="N2970" t="s">
        <v>6168</v>
      </c>
      <c r="O2970" t="s">
        <v>6169</v>
      </c>
      <c r="P2970">
        <v>0.10000000100000001</v>
      </c>
      <c r="Q2970" t="s">
        <v>6170</v>
      </c>
      <c r="R2970" t="s">
        <v>6171</v>
      </c>
      <c r="S2970">
        <v>34380234874</v>
      </c>
      <c r="T2970">
        <v>451.08710250000001</v>
      </c>
      <c r="U2970" t="s">
        <v>31</v>
      </c>
      <c r="V2970" t="s">
        <v>6175</v>
      </c>
      <c r="W2970" t="s">
        <v>23</v>
      </c>
    </row>
    <row r="2971" spans="1:23" x14ac:dyDescent="0.4">
      <c r="A2971">
        <v>2970</v>
      </c>
      <c r="B2971">
        <v>1</v>
      </c>
      <c r="C2971">
        <v>1</v>
      </c>
      <c r="D2971">
        <v>1</v>
      </c>
      <c r="E2971">
        <v>1</v>
      </c>
      <c r="F2971">
        <v>0.194418772743431</v>
      </c>
      <c r="G2971">
        <v>-549.08715053395997</v>
      </c>
      <c r="H2971" t="s">
        <v>23</v>
      </c>
      <c r="I2971">
        <v>13.968118422446601</v>
      </c>
      <c r="J2971" t="s">
        <v>6176</v>
      </c>
      <c r="K2971" t="s">
        <v>25</v>
      </c>
      <c r="L2971" t="s">
        <v>6177</v>
      </c>
      <c r="M2971" t="s">
        <v>6178</v>
      </c>
      <c r="N2971" t="s">
        <v>6179</v>
      </c>
      <c r="O2971" t="s">
        <v>6180</v>
      </c>
      <c r="P2971">
        <v>4.3000001900000004</v>
      </c>
      <c r="Q2971">
        <v>563277</v>
      </c>
      <c r="R2971" t="s">
        <v>6181</v>
      </c>
      <c r="S2971">
        <v>3153922</v>
      </c>
      <c r="T2971">
        <v>595.16800000000001</v>
      </c>
      <c r="U2971" t="s">
        <v>31</v>
      </c>
      <c r="V2971" t="s">
        <v>6182</v>
      </c>
      <c r="W2971" t="s">
        <v>23</v>
      </c>
    </row>
    <row r="2972" spans="1:23" x14ac:dyDescent="0.4">
      <c r="A2972">
        <v>2971</v>
      </c>
      <c r="B2972">
        <v>1</v>
      </c>
      <c r="C2972">
        <v>1</v>
      </c>
      <c r="D2972">
        <v>1</v>
      </c>
      <c r="E2972">
        <v>1</v>
      </c>
      <c r="F2972">
        <v>0.194418772743431</v>
      </c>
      <c r="G2972">
        <v>-549.08715053395997</v>
      </c>
      <c r="H2972">
        <v>0.999999999999999</v>
      </c>
      <c r="I2972">
        <v>13.968118422446601</v>
      </c>
      <c r="J2972" t="s">
        <v>6176</v>
      </c>
      <c r="K2972" t="s">
        <v>25</v>
      </c>
      <c r="L2972" t="s">
        <v>6177</v>
      </c>
      <c r="M2972" t="s">
        <v>6178</v>
      </c>
      <c r="N2972" t="s">
        <v>6179</v>
      </c>
      <c r="O2972" t="s">
        <v>6180</v>
      </c>
      <c r="P2972">
        <v>4.3000001900000004</v>
      </c>
      <c r="Q2972">
        <v>563277</v>
      </c>
      <c r="R2972" t="s">
        <v>6181</v>
      </c>
      <c r="S2972">
        <v>3153922</v>
      </c>
      <c r="T2972">
        <v>595.16800000000001</v>
      </c>
      <c r="U2972" t="s">
        <v>31</v>
      </c>
      <c r="V2972" t="s">
        <v>6183</v>
      </c>
      <c r="W2972" t="s">
        <v>23</v>
      </c>
    </row>
    <row r="2973" spans="1:23" x14ac:dyDescent="0.4">
      <c r="A2973">
        <v>2972</v>
      </c>
      <c r="B2973">
        <v>1</v>
      </c>
      <c r="C2973">
        <v>1</v>
      </c>
      <c r="D2973">
        <v>1</v>
      </c>
      <c r="E2973">
        <v>1</v>
      </c>
      <c r="F2973">
        <v>0.19426265691335501</v>
      </c>
      <c r="G2973">
        <v>-115.10380601334199</v>
      </c>
      <c r="H2973" t="s">
        <v>23</v>
      </c>
      <c r="I2973">
        <v>35.299990683279802</v>
      </c>
      <c r="J2973" t="s">
        <v>1690</v>
      </c>
      <c r="K2973" t="s">
        <v>25</v>
      </c>
      <c r="L2973" t="s">
        <v>6184</v>
      </c>
      <c r="M2973" t="s">
        <v>6185</v>
      </c>
      <c r="N2973" t="s">
        <v>28</v>
      </c>
      <c r="O2973" t="s">
        <v>6186</v>
      </c>
      <c r="P2973">
        <v>-1.2999999499999999</v>
      </c>
      <c r="Q2973" t="s">
        <v>6187</v>
      </c>
      <c r="R2973" t="s">
        <v>6188</v>
      </c>
      <c r="S2973">
        <v>20088914</v>
      </c>
      <c r="T2973">
        <v>595.1657467</v>
      </c>
      <c r="U2973" t="s">
        <v>31</v>
      </c>
      <c r="V2973" t="s">
        <v>6189</v>
      </c>
      <c r="W2973" t="s">
        <v>23</v>
      </c>
    </row>
    <row r="2974" spans="1:23" x14ac:dyDescent="0.4">
      <c r="A2974">
        <v>2973</v>
      </c>
      <c r="B2974">
        <v>1</v>
      </c>
      <c r="C2974">
        <v>1</v>
      </c>
      <c r="D2974">
        <v>1</v>
      </c>
      <c r="E2974">
        <v>1</v>
      </c>
      <c r="F2974">
        <v>0.19426265691335501</v>
      </c>
      <c r="G2974">
        <v>-115.10380601334199</v>
      </c>
      <c r="H2974">
        <v>0.999999999999999</v>
      </c>
      <c r="I2974">
        <v>35.299990683279802</v>
      </c>
      <c r="J2974" t="s">
        <v>1690</v>
      </c>
      <c r="K2974" t="s">
        <v>25</v>
      </c>
      <c r="L2974" t="s">
        <v>6184</v>
      </c>
      <c r="M2974" t="s">
        <v>6185</v>
      </c>
      <c r="N2974" t="s">
        <v>28</v>
      </c>
      <c r="O2974" t="s">
        <v>6186</v>
      </c>
      <c r="P2974">
        <v>-1.2999999499999999</v>
      </c>
      <c r="Q2974" t="s">
        <v>6187</v>
      </c>
      <c r="R2974" t="s">
        <v>6188</v>
      </c>
      <c r="S2974">
        <v>20088914</v>
      </c>
      <c r="T2974">
        <v>595.1657467</v>
      </c>
      <c r="U2974" t="s">
        <v>31</v>
      </c>
      <c r="V2974" t="s">
        <v>6190</v>
      </c>
      <c r="W2974" t="s">
        <v>23</v>
      </c>
    </row>
    <row r="2975" spans="1:23" x14ac:dyDescent="0.4">
      <c r="A2975">
        <v>2974</v>
      </c>
      <c r="B2975">
        <v>1</v>
      </c>
      <c r="C2975">
        <v>1</v>
      </c>
      <c r="D2975">
        <v>1</v>
      </c>
      <c r="E2975">
        <v>1</v>
      </c>
      <c r="F2975">
        <v>0.194202937036317</v>
      </c>
      <c r="G2975">
        <v>-42.475686745657597</v>
      </c>
      <c r="H2975" t="s">
        <v>23</v>
      </c>
      <c r="I2975">
        <v>17.600057208254199</v>
      </c>
      <c r="J2975" t="s">
        <v>3030</v>
      </c>
      <c r="K2975" t="s">
        <v>25</v>
      </c>
      <c r="L2975" t="s">
        <v>6191</v>
      </c>
      <c r="M2975" t="s">
        <v>6192</v>
      </c>
      <c r="N2975" t="s">
        <v>28</v>
      </c>
      <c r="O2975" t="s">
        <v>6193</v>
      </c>
      <c r="P2975">
        <v>-0.40000000600000002</v>
      </c>
      <c r="Q2975">
        <v>24066916</v>
      </c>
      <c r="R2975" t="s">
        <v>6194</v>
      </c>
      <c r="S2975">
        <v>8593113090</v>
      </c>
      <c r="T2975">
        <v>625.17631140000003</v>
      </c>
      <c r="U2975" t="s">
        <v>31</v>
      </c>
      <c r="V2975" t="s">
        <v>6195</v>
      </c>
      <c r="W2975" t="s">
        <v>23</v>
      </c>
    </row>
    <row r="2976" spans="1:23" x14ac:dyDescent="0.4">
      <c r="A2976">
        <v>2975</v>
      </c>
      <c r="B2976">
        <v>1</v>
      </c>
      <c r="C2976">
        <v>1</v>
      </c>
      <c r="D2976">
        <v>1</v>
      </c>
      <c r="E2976">
        <v>1</v>
      </c>
      <c r="F2976">
        <v>0.194202937036317</v>
      </c>
      <c r="G2976">
        <v>-42.475686745657597</v>
      </c>
      <c r="H2976">
        <v>0.999999999999999</v>
      </c>
      <c r="I2976">
        <v>17.600057208254199</v>
      </c>
      <c r="J2976" t="s">
        <v>3030</v>
      </c>
      <c r="K2976" t="s">
        <v>25</v>
      </c>
      <c r="L2976" t="s">
        <v>6191</v>
      </c>
      <c r="M2976" t="s">
        <v>6192</v>
      </c>
      <c r="N2976" t="s">
        <v>28</v>
      </c>
      <c r="O2976" t="s">
        <v>6193</v>
      </c>
      <c r="P2976">
        <v>-0.40000000600000002</v>
      </c>
      <c r="Q2976">
        <v>24066916</v>
      </c>
      <c r="R2976" t="s">
        <v>6194</v>
      </c>
      <c r="S2976">
        <v>8593113090</v>
      </c>
      <c r="T2976">
        <v>625.17631140000003</v>
      </c>
      <c r="U2976" t="s">
        <v>31</v>
      </c>
      <c r="V2976" t="s">
        <v>6196</v>
      </c>
      <c r="W2976" t="s">
        <v>23</v>
      </c>
    </row>
    <row r="2977" spans="1:23" x14ac:dyDescent="0.4">
      <c r="A2977">
        <v>2976</v>
      </c>
      <c r="B2977">
        <v>1</v>
      </c>
      <c r="C2977">
        <v>3</v>
      </c>
      <c r="D2977">
        <v>1</v>
      </c>
      <c r="E2977">
        <v>3</v>
      </c>
      <c r="F2977">
        <v>0.19402540744176799</v>
      </c>
      <c r="G2977">
        <v>-199.33014053259799</v>
      </c>
      <c r="H2977">
        <v>0.88994974874371802</v>
      </c>
      <c r="I2977">
        <v>67.4458455808537</v>
      </c>
      <c r="J2977" t="s">
        <v>411</v>
      </c>
      <c r="K2977" t="s">
        <v>25</v>
      </c>
      <c r="L2977" t="s">
        <v>6197</v>
      </c>
      <c r="M2977" t="s">
        <v>6198</v>
      </c>
      <c r="N2977" t="s">
        <v>6199</v>
      </c>
      <c r="O2977" t="s">
        <v>6200</v>
      </c>
      <c r="P2977">
        <v>2.4000001000000002</v>
      </c>
      <c r="Q2977" t="s">
        <v>6201</v>
      </c>
      <c r="R2977" t="s">
        <v>6202</v>
      </c>
      <c r="S2977">
        <v>2129922</v>
      </c>
      <c r="T2977">
        <v>353.18596910000002</v>
      </c>
      <c r="U2977" t="s">
        <v>31</v>
      </c>
      <c r="V2977" t="s">
        <v>6203</v>
      </c>
      <c r="W2977" t="s">
        <v>23</v>
      </c>
    </row>
    <row r="2978" spans="1:23" x14ac:dyDescent="0.4">
      <c r="A2978">
        <v>2977</v>
      </c>
      <c r="B2978">
        <v>1</v>
      </c>
      <c r="C2978">
        <v>1</v>
      </c>
      <c r="D2978">
        <v>1</v>
      </c>
      <c r="E2978">
        <v>1</v>
      </c>
      <c r="F2978">
        <v>0.193863988749329</v>
      </c>
      <c r="G2978">
        <v>-214.370177221283</v>
      </c>
      <c r="H2978" t="s">
        <v>23</v>
      </c>
      <c r="I2978">
        <v>97.857889326928202</v>
      </c>
      <c r="J2978" t="s">
        <v>2580</v>
      </c>
      <c r="K2978" t="s">
        <v>25</v>
      </c>
      <c r="L2978" t="s">
        <v>2581</v>
      </c>
      <c r="M2978" t="s">
        <v>2582</v>
      </c>
      <c r="N2978" t="s">
        <v>28</v>
      </c>
      <c r="O2978" t="s">
        <v>2583</v>
      </c>
      <c r="P2978">
        <v>4.1999998099999996</v>
      </c>
      <c r="Q2978" t="s">
        <v>2584</v>
      </c>
      <c r="R2978" t="s">
        <v>2585</v>
      </c>
      <c r="S2978">
        <v>3178498</v>
      </c>
      <c r="T2978">
        <v>781.47326869999995</v>
      </c>
      <c r="U2978" t="s">
        <v>31</v>
      </c>
      <c r="V2978" t="s">
        <v>6204</v>
      </c>
      <c r="W2978" t="s">
        <v>23</v>
      </c>
    </row>
    <row r="2979" spans="1:23" x14ac:dyDescent="0.4">
      <c r="A2979">
        <v>2978</v>
      </c>
      <c r="B2979">
        <v>1</v>
      </c>
      <c r="C2979">
        <v>1</v>
      </c>
      <c r="D2979">
        <v>1</v>
      </c>
      <c r="E2979">
        <v>1</v>
      </c>
      <c r="F2979">
        <v>0.193863988749329</v>
      </c>
      <c r="G2979">
        <v>-214.370177221283</v>
      </c>
      <c r="H2979">
        <v>0.993969849246231</v>
      </c>
      <c r="I2979">
        <v>97.857889326928202</v>
      </c>
      <c r="J2979" t="s">
        <v>2580</v>
      </c>
      <c r="K2979" t="s">
        <v>25</v>
      </c>
      <c r="L2979" t="s">
        <v>2581</v>
      </c>
      <c r="M2979" t="s">
        <v>2582</v>
      </c>
      <c r="N2979" t="s">
        <v>28</v>
      </c>
      <c r="O2979" t="s">
        <v>2583</v>
      </c>
      <c r="P2979">
        <v>4.1999998099999996</v>
      </c>
      <c r="Q2979" t="s">
        <v>2584</v>
      </c>
      <c r="R2979" t="s">
        <v>2585</v>
      </c>
      <c r="S2979">
        <v>3178498</v>
      </c>
      <c r="T2979">
        <v>781.47326869999995</v>
      </c>
      <c r="U2979" t="s">
        <v>31</v>
      </c>
      <c r="V2979" t="s">
        <v>6205</v>
      </c>
      <c r="W2979" t="s">
        <v>23</v>
      </c>
    </row>
    <row r="2980" spans="1:23" x14ac:dyDescent="0.4">
      <c r="A2980">
        <v>2979</v>
      </c>
      <c r="B2980">
        <v>1</v>
      </c>
      <c r="C2980">
        <v>1</v>
      </c>
      <c r="D2980">
        <v>1</v>
      </c>
      <c r="E2980">
        <v>1</v>
      </c>
      <c r="F2980">
        <v>0.19383393048724001</v>
      </c>
      <c r="G2980">
        <v>-704.44322495513597</v>
      </c>
      <c r="H2980">
        <v>0.999999999999999</v>
      </c>
      <c r="I2980">
        <v>29.373733333251099</v>
      </c>
      <c r="J2980" t="s">
        <v>6206</v>
      </c>
      <c r="K2980" t="s">
        <v>25</v>
      </c>
      <c r="L2980" t="s">
        <v>6207</v>
      </c>
      <c r="M2980" t="s">
        <v>6208</v>
      </c>
      <c r="N2980" t="s">
        <v>28</v>
      </c>
      <c r="O2980" t="s">
        <v>6209</v>
      </c>
      <c r="P2980">
        <v>3.5999998999999998</v>
      </c>
      <c r="Q2980">
        <v>163114</v>
      </c>
      <c r="R2980" t="s">
        <v>6210</v>
      </c>
      <c r="S2980">
        <v>262146</v>
      </c>
      <c r="T2980">
        <v>565.15340000000003</v>
      </c>
      <c r="U2980" t="s">
        <v>31</v>
      </c>
      <c r="V2980" t="s">
        <v>6211</v>
      </c>
      <c r="W2980" t="s">
        <v>23</v>
      </c>
    </row>
    <row r="2981" spans="1:23" x14ac:dyDescent="0.4">
      <c r="A2981">
        <v>2980</v>
      </c>
      <c r="B2981">
        <v>1</v>
      </c>
      <c r="C2981">
        <v>1</v>
      </c>
      <c r="D2981">
        <v>1</v>
      </c>
      <c r="E2981">
        <v>1</v>
      </c>
      <c r="F2981">
        <v>0.19383393048724001</v>
      </c>
      <c r="G2981">
        <v>-704.44322495513597</v>
      </c>
      <c r="H2981" t="s">
        <v>23</v>
      </c>
      <c r="I2981">
        <v>29.373733333251099</v>
      </c>
      <c r="J2981" t="s">
        <v>6206</v>
      </c>
      <c r="K2981" t="s">
        <v>25</v>
      </c>
      <c r="L2981" t="s">
        <v>6207</v>
      </c>
      <c r="M2981" t="s">
        <v>6208</v>
      </c>
      <c r="N2981" t="s">
        <v>28</v>
      </c>
      <c r="O2981" t="s">
        <v>6209</v>
      </c>
      <c r="P2981">
        <v>3.5999998999999998</v>
      </c>
      <c r="Q2981">
        <v>163114</v>
      </c>
      <c r="R2981" t="s">
        <v>6210</v>
      </c>
      <c r="S2981">
        <v>262146</v>
      </c>
      <c r="T2981">
        <v>565.15340000000003</v>
      </c>
      <c r="U2981" t="s">
        <v>31</v>
      </c>
      <c r="V2981" t="s">
        <v>6212</v>
      </c>
      <c r="W2981" t="s">
        <v>23</v>
      </c>
    </row>
    <row r="2982" spans="1:23" x14ac:dyDescent="0.4">
      <c r="A2982">
        <v>2981</v>
      </c>
      <c r="B2982">
        <v>1</v>
      </c>
      <c r="C2982">
        <v>1</v>
      </c>
      <c r="D2982">
        <v>1</v>
      </c>
      <c r="E2982">
        <v>1</v>
      </c>
      <c r="F2982">
        <v>0.19364007821590801</v>
      </c>
      <c r="G2982">
        <v>-35.630801608078997</v>
      </c>
      <c r="H2982" t="s">
        <v>23</v>
      </c>
      <c r="I2982">
        <v>40.622974016479098</v>
      </c>
      <c r="J2982" t="s">
        <v>4591</v>
      </c>
      <c r="K2982" t="s">
        <v>25</v>
      </c>
      <c r="L2982" t="s">
        <v>6213</v>
      </c>
      <c r="M2982" t="s">
        <v>6214</v>
      </c>
      <c r="N2982" t="s">
        <v>6215</v>
      </c>
      <c r="O2982" t="s">
        <v>6216</v>
      </c>
      <c r="P2982">
        <v>3</v>
      </c>
      <c r="Q2982" t="s">
        <v>6217</v>
      </c>
      <c r="R2982" t="s">
        <v>6218</v>
      </c>
      <c r="S2982">
        <v>20900222</v>
      </c>
      <c r="T2982">
        <v>285.07574990000001</v>
      </c>
      <c r="U2982" t="s">
        <v>31</v>
      </c>
      <c r="V2982" t="s">
        <v>6219</v>
      </c>
      <c r="W2982" t="s">
        <v>23</v>
      </c>
    </row>
    <row r="2983" spans="1:23" x14ac:dyDescent="0.4">
      <c r="A2983">
        <v>2982</v>
      </c>
      <c r="B2983">
        <v>1</v>
      </c>
      <c r="C2983">
        <v>1</v>
      </c>
      <c r="D2983">
        <v>1</v>
      </c>
      <c r="E2983">
        <v>1</v>
      </c>
      <c r="F2983">
        <v>0.19364007821590801</v>
      </c>
      <c r="G2983">
        <v>-35.630801608078997</v>
      </c>
      <c r="H2983">
        <v>0.999999999999999</v>
      </c>
      <c r="I2983">
        <v>40.622974016479098</v>
      </c>
      <c r="J2983" t="s">
        <v>4591</v>
      </c>
      <c r="K2983" t="s">
        <v>25</v>
      </c>
      <c r="L2983" t="s">
        <v>6213</v>
      </c>
      <c r="M2983" t="s">
        <v>6214</v>
      </c>
      <c r="N2983" t="s">
        <v>6215</v>
      </c>
      <c r="O2983" t="s">
        <v>6216</v>
      </c>
      <c r="P2983">
        <v>3</v>
      </c>
      <c r="Q2983" t="s">
        <v>6217</v>
      </c>
      <c r="R2983" t="s">
        <v>6218</v>
      </c>
      <c r="S2983">
        <v>20900222</v>
      </c>
      <c r="T2983">
        <v>285.07574990000001</v>
      </c>
      <c r="U2983" t="s">
        <v>31</v>
      </c>
      <c r="V2983" t="s">
        <v>6220</v>
      </c>
      <c r="W2983" t="s">
        <v>23</v>
      </c>
    </row>
    <row r="2984" spans="1:23" x14ac:dyDescent="0.4">
      <c r="A2984">
        <v>2983</v>
      </c>
      <c r="B2984">
        <v>1</v>
      </c>
      <c r="C2984">
        <v>2</v>
      </c>
      <c r="D2984">
        <v>1</v>
      </c>
      <c r="E2984">
        <v>1</v>
      </c>
      <c r="F2984">
        <v>0.19363294120121299</v>
      </c>
      <c r="G2984">
        <v>-209.28285764980299</v>
      </c>
      <c r="H2984" t="s">
        <v>23</v>
      </c>
      <c r="I2984">
        <v>48.885095616830597</v>
      </c>
      <c r="J2984" t="s">
        <v>694</v>
      </c>
      <c r="K2984" t="s">
        <v>25</v>
      </c>
      <c r="L2984" t="s">
        <v>6221</v>
      </c>
      <c r="M2984" t="s">
        <v>6222</v>
      </c>
      <c r="N2984" t="s">
        <v>28</v>
      </c>
      <c r="O2984" t="s">
        <v>6223</v>
      </c>
      <c r="P2984">
        <v>1</v>
      </c>
      <c r="Q2984" t="s">
        <v>6224</v>
      </c>
      <c r="R2984" t="s">
        <v>6225</v>
      </c>
      <c r="S2984">
        <v>2130006</v>
      </c>
      <c r="T2984">
        <v>369.18088369999998</v>
      </c>
      <c r="U2984" t="s">
        <v>31</v>
      </c>
      <c r="V2984" t="s">
        <v>6226</v>
      </c>
      <c r="W2984" t="s">
        <v>23</v>
      </c>
    </row>
    <row r="2985" spans="1:23" x14ac:dyDescent="0.4">
      <c r="A2985">
        <v>2984</v>
      </c>
      <c r="B2985">
        <v>1</v>
      </c>
      <c r="C2985">
        <v>2</v>
      </c>
      <c r="D2985">
        <v>1</v>
      </c>
      <c r="E2985">
        <v>1</v>
      </c>
      <c r="F2985">
        <v>0.19363294120121299</v>
      </c>
      <c r="G2985">
        <v>-209.28285764980299</v>
      </c>
      <c r="H2985">
        <v>0.999999999999999</v>
      </c>
      <c r="I2985">
        <v>48.885095616830597</v>
      </c>
      <c r="J2985" t="s">
        <v>694</v>
      </c>
      <c r="K2985" t="s">
        <v>25</v>
      </c>
      <c r="L2985" t="s">
        <v>6221</v>
      </c>
      <c r="M2985" t="s">
        <v>6222</v>
      </c>
      <c r="N2985" t="s">
        <v>28</v>
      </c>
      <c r="O2985" t="s">
        <v>6223</v>
      </c>
      <c r="P2985">
        <v>1</v>
      </c>
      <c r="Q2985" t="s">
        <v>6224</v>
      </c>
      <c r="R2985" t="s">
        <v>6225</v>
      </c>
      <c r="S2985">
        <v>2130006</v>
      </c>
      <c r="T2985">
        <v>369.18088369999998</v>
      </c>
      <c r="U2985" t="s">
        <v>31</v>
      </c>
      <c r="V2985" t="s">
        <v>6227</v>
      </c>
      <c r="W2985" t="s">
        <v>23</v>
      </c>
    </row>
    <row r="2986" spans="1:23" x14ac:dyDescent="0.4">
      <c r="A2986">
        <v>2985</v>
      </c>
      <c r="B2986">
        <v>1</v>
      </c>
      <c r="C2986">
        <v>1</v>
      </c>
      <c r="D2986">
        <v>1</v>
      </c>
      <c r="E2986">
        <v>1</v>
      </c>
      <c r="F2986">
        <v>0.19360993710324001</v>
      </c>
      <c r="G2986">
        <v>-64.182271491612397</v>
      </c>
      <c r="H2986">
        <v>0.999999999999999</v>
      </c>
      <c r="I2986">
        <v>28.293526529057701</v>
      </c>
      <c r="J2986" t="s">
        <v>3916</v>
      </c>
      <c r="K2986" t="s">
        <v>25</v>
      </c>
      <c r="L2986" t="s">
        <v>3917</v>
      </c>
      <c r="M2986" t="s">
        <v>3918</v>
      </c>
      <c r="N2986" t="s">
        <v>3919</v>
      </c>
      <c r="O2986" t="s">
        <v>3920</v>
      </c>
      <c r="P2986">
        <v>1.5</v>
      </c>
      <c r="Q2986" t="s">
        <v>3921</v>
      </c>
      <c r="R2986" t="s">
        <v>3922</v>
      </c>
      <c r="S2986">
        <v>43036745802</v>
      </c>
      <c r="T2986">
        <v>149.05969999999999</v>
      </c>
      <c r="U2986" t="s">
        <v>31</v>
      </c>
      <c r="V2986" t="s">
        <v>6228</v>
      </c>
      <c r="W2986" t="s">
        <v>23</v>
      </c>
    </row>
    <row r="2987" spans="1:23" x14ac:dyDescent="0.4">
      <c r="A2987">
        <v>2986</v>
      </c>
      <c r="B2987">
        <v>1</v>
      </c>
      <c r="C2987">
        <v>1</v>
      </c>
      <c r="D2987">
        <v>1</v>
      </c>
      <c r="E2987">
        <v>1</v>
      </c>
      <c r="F2987">
        <v>0.19360993710324001</v>
      </c>
      <c r="G2987">
        <v>-64.182271491612397</v>
      </c>
      <c r="H2987" t="s">
        <v>23</v>
      </c>
      <c r="I2987">
        <v>28.293526529057701</v>
      </c>
      <c r="J2987" t="s">
        <v>3916</v>
      </c>
      <c r="K2987" t="s">
        <v>25</v>
      </c>
      <c r="L2987" t="s">
        <v>3917</v>
      </c>
      <c r="M2987" t="s">
        <v>3918</v>
      </c>
      <c r="N2987" t="s">
        <v>3919</v>
      </c>
      <c r="O2987" t="s">
        <v>3920</v>
      </c>
      <c r="P2987">
        <v>1.5</v>
      </c>
      <c r="Q2987" t="s">
        <v>3921</v>
      </c>
      <c r="R2987" t="s">
        <v>3922</v>
      </c>
      <c r="S2987">
        <v>43036745802</v>
      </c>
      <c r="T2987">
        <v>149.05969999999999</v>
      </c>
      <c r="U2987" t="s">
        <v>31</v>
      </c>
      <c r="V2987" t="s">
        <v>6229</v>
      </c>
      <c r="W2987" t="s">
        <v>23</v>
      </c>
    </row>
    <row r="2988" spans="1:23" x14ac:dyDescent="0.4">
      <c r="A2988">
        <v>2987</v>
      </c>
      <c r="B2988">
        <v>1</v>
      </c>
      <c r="C2988">
        <v>1</v>
      </c>
      <c r="D2988">
        <v>1</v>
      </c>
      <c r="E2988">
        <v>1</v>
      </c>
      <c r="F2988">
        <v>0.19352773719337699</v>
      </c>
      <c r="G2988">
        <v>-123.873649591752</v>
      </c>
      <c r="H2988">
        <v>0.999999999999999</v>
      </c>
      <c r="I2988">
        <v>55.456689263521199</v>
      </c>
      <c r="J2988" t="s">
        <v>3265</v>
      </c>
      <c r="K2988" t="s">
        <v>25</v>
      </c>
      <c r="L2988" t="s">
        <v>3266</v>
      </c>
      <c r="M2988" t="s">
        <v>3267</v>
      </c>
      <c r="N2988" t="s">
        <v>3268</v>
      </c>
      <c r="O2988" t="s">
        <v>3269</v>
      </c>
      <c r="P2988">
        <v>1.1539546300000001</v>
      </c>
      <c r="Q2988" t="s">
        <v>3270</v>
      </c>
      <c r="R2988" t="s">
        <v>3271</v>
      </c>
      <c r="S2988">
        <v>25836912642</v>
      </c>
      <c r="T2988">
        <v>193.04953520000001</v>
      </c>
      <c r="U2988" t="s">
        <v>31</v>
      </c>
      <c r="V2988" t="s">
        <v>6230</v>
      </c>
      <c r="W2988" t="s">
        <v>23</v>
      </c>
    </row>
    <row r="2989" spans="1:23" x14ac:dyDescent="0.4">
      <c r="A2989">
        <v>2988</v>
      </c>
      <c r="B2989">
        <v>1</v>
      </c>
      <c r="C2989">
        <v>1</v>
      </c>
      <c r="D2989">
        <v>1</v>
      </c>
      <c r="E2989">
        <v>1</v>
      </c>
      <c r="F2989">
        <v>0.19352773719337699</v>
      </c>
      <c r="G2989">
        <v>-123.873649591752</v>
      </c>
      <c r="H2989" t="s">
        <v>23</v>
      </c>
      <c r="I2989">
        <v>55.456689263521199</v>
      </c>
      <c r="J2989" t="s">
        <v>3265</v>
      </c>
      <c r="K2989" t="s">
        <v>25</v>
      </c>
      <c r="L2989" t="s">
        <v>3266</v>
      </c>
      <c r="M2989" t="s">
        <v>3267</v>
      </c>
      <c r="N2989" t="s">
        <v>3268</v>
      </c>
      <c r="O2989" t="s">
        <v>3269</v>
      </c>
      <c r="P2989">
        <v>1.1539546300000001</v>
      </c>
      <c r="Q2989" t="s">
        <v>3270</v>
      </c>
      <c r="R2989" t="s">
        <v>3271</v>
      </c>
      <c r="S2989">
        <v>25836912642</v>
      </c>
      <c r="T2989">
        <v>193.04953520000001</v>
      </c>
      <c r="U2989" t="s">
        <v>31</v>
      </c>
      <c r="V2989" t="s">
        <v>6231</v>
      </c>
      <c r="W2989" t="s">
        <v>23</v>
      </c>
    </row>
    <row r="2990" spans="1:23" x14ac:dyDescent="0.4">
      <c r="A2990">
        <v>2989</v>
      </c>
      <c r="B2990">
        <v>1</v>
      </c>
      <c r="C2990">
        <v>1</v>
      </c>
      <c r="D2990">
        <v>1</v>
      </c>
      <c r="E2990">
        <v>1</v>
      </c>
      <c r="F2990">
        <v>0.193299782727679</v>
      </c>
      <c r="G2990">
        <v>-296.79653544316602</v>
      </c>
      <c r="H2990">
        <v>0.99949748743718503</v>
      </c>
      <c r="I2990">
        <v>64.321904832303503</v>
      </c>
      <c r="J2990" t="s">
        <v>865</v>
      </c>
      <c r="K2990" t="s">
        <v>25</v>
      </c>
      <c r="L2990" t="s">
        <v>866</v>
      </c>
      <c r="M2990" t="s">
        <v>867</v>
      </c>
      <c r="N2990" t="s">
        <v>868</v>
      </c>
      <c r="O2990" t="s">
        <v>869</v>
      </c>
      <c r="P2990">
        <v>2.9000001000000002</v>
      </c>
      <c r="Q2990">
        <v>78347</v>
      </c>
      <c r="R2990" t="s">
        <v>870</v>
      </c>
      <c r="S2990">
        <v>262146</v>
      </c>
      <c r="T2990">
        <v>449.10783789999999</v>
      </c>
      <c r="U2990" t="s">
        <v>31</v>
      </c>
      <c r="V2990" t="s">
        <v>6232</v>
      </c>
      <c r="W2990" t="s">
        <v>23</v>
      </c>
    </row>
    <row r="2991" spans="1:23" x14ac:dyDescent="0.4">
      <c r="A2991">
        <v>2990</v>
      </c>
      <c r="B2991">
        <v>1</v>
      </c>
      <c r="C2991">
        <v>1</v>
      </c>
      <c r="D2991">
        <v>1</v>
      </c>
      <c r="E2991">
        <v>1</v>
      </c>
      <c r="F2991">
        <v>0.193299782727679</v>
      </c>
      <c r="G2991">
        <v>-296.79653544316602</v>
      </c>
      <c r="H2991" t="s">
        <v>23</v>
      </c>
      <c r="I2991">
        <v>64.321904832303503</v>
      </c>
      <c r="J2991" t="s">
        <v>865</v>
      </c>
      <c r="K2991" t="s">
        <v>25</v>
      </c>
      <c r="L2991" t="s">
        <v>866</v>
      </c>
      <c r="M2991" t="s">
        <v>867</v>
      </c>
      <c r="N2991" t="s">
        <v>868</v>
      </c>
      <c r="O2991" t="s">
        <v>869</v>
      </c>
      <c r="P2991">
        <v>2.9000001000000002</v>
      </c>
      <c r="Q2991">
        <v>78347</v>
      </c>
      <c r="R2991" t="s">
        <v>870</v>
      </c>
      <c r="S2991">
        <v>262146</v>
      </c>
      <c r="T2991">
        <v>449.10783789999999</v>
      </c>
      <c r="U2991" t="s">
        <v>31</v>
      </c>
      <c r="V2991" t="s">
        <v>6233</v>
      </c>
      <c r="W2991" t="s">
        <v>23</v>
      </c>
    </row>
    <row r="2992" spans="1:23" x14ac:dyDescent="0.4">
      <c r="A2992">
        <v>2991</v>
      </c>
      <c r="B2992">
        <v>1</v>
      </c>
      <c r="C2992">
        <v>1</v>
      </c>
      <c r="D2992">
        <v>1</v>
      </c>
      <c r="E2992">
        <v>1</v>
      </c>
      <c r="F2992">
        <v>0.19304171367846301</v>
      </c>
      <c r="G2992">
        <v>-413.493070671917</v>
      </c>
      <c r="H2992">
        <v>0.991959798994974</v>
      </c>
      <c r="I2992">
        <v>41.140371094098299</v>
      </c>
      <c r="J2992" t="s">
        <v>6234</v>
      </c>
      <c r="K2992" t="s">
        <v>25</v>
      </c>
      <c r="L2992" t="s">
        <v>6235</v>
      </c>
      <c r="M2992" t="s">
        <v>6236</v>
      </c>
      <c r="N2992" t="s">
        <v>6237</v>
      </c>
      <c r="O2992" t="s">
        <v>6238</v>
      </c>
      <c r="P2992">
        <v>1</v>
      </c>
      <c r="Q2992" t="s">
        <v>6239</v>
      </c>
      <c r="R2992" t="s">
        <v>6240</v>
      </c>
      <c r="S2992">
        <v>18874434</v>
      </c>
      <c r="T2992">
        <v>458.16568710000001</v>
      </c>
      <c r="U2992" t="s">
        <v>31</v>
      </c>
      <c r="V2992" t="s">
        <v>6241</v>
      </c>
      <c r="W2992" t="s">
        <v>23</v>
      </c>
    </row>
    <row r="2993" spans="1:23" x14ac:dyDescent="0.4">
      <c r="A2993">
        <v>2992</v>
      </c>
      <c r="B2993">
        <v>1</v>
      </c>
      <c r="C2993">
        <v>1</v>
      </c>
      <c r="D2993">
        <v>1</v>
      </c>
      <c r="E2993">
        <v>1</v>
      </c>
      <c r="F2993">
        <v>0.19304171367846301</v>
      </c>
      <c r="G2993">
        <v>-413.493070671917</v>
      </c>
      <c r="H2993" t="s">
        <v>23</v>
      </c>
      <c r="I2993">
        <v>41.140371094098299</v>
      </c>
      <c r="J2993" t="s">
        <v>6234</v>
      </c>
      <c r="K2993" t="s">
        <v>25</v>
      </c>
      <c r="L2993" t="s">
        <v>6235</v>
      </c>
      <c r="M2993" t="s">
        <v>6236</v>
      </c>
      <c r="N2993" t="s">
        <v>6237</v>
      </c>
      <c r="O2993" t="s">
        <v>6238</v>
      </c>
      <c r="P2993">
        <v>1</v>
      </c>
      <c r="Q2993" t="s">
        <v>6239</v>
      </c>
      <c r="R2993" t="s">
        <v>6240</v>
      </c>
      <c r="S2993">
        <v>18874434</v>
      </c>
      <c r="T2993">
        <v>458.16568710000001</v>
      </c>
      <c r="U2993" t="s">
        <v>31</v>
      </c>
      <c r="V2993" t="s">
        <v>6242</v>
      </c>
      <c r="W2993" t="s">
        <v>23</v>
      </c>
    </row>
    <row r="2994" spans="1:23" x14ac:dyDescent="0.4">
      <c r="A2994">
        <v>2993</v>
      </c>
      <c r="B2994">
        <v>1</v>
      </c>
      <c r="C2994">
        <v>1</v>
      </c>
      <c r="D2994">
        <v>1</v>
      </c>
      <c r="E2994">
        <v>1</v>
      </c>
      <c r="F2994">
        <v>0.19302251446816401</v>
      </c>
      <c r="G2994">
        <v>-81.563112785034903</v>
      </c>
      <c r="H2994" t="s">
        <v>23</v>
      </c>
      <c r="I2994">
        <v>41.780781449249098</v>
      </c>
      <c r="J2994" t="s">
        <v>4316</v>
      </c>
      <c r="K2994" t="s">
        <v>25</v>
      </c>
      <c r="L2994" t="s">
        <v>5690</v>
      </c>
      <c r="M2994" t="s">
        <v>5691</v>
      </c>
      <c r="N2994" t="s">
        <v>5692</v>
      </c>
      <c r="O2994" t="s">
        <v>5693</v>
      </c>
      <c r="P2994">
        <v>3.2000000499999999</v>
      </c>
      <c r="Q2994" t="s">
        <v>5694</v>
      </c>
      <c r="R2994" t="s">
        <v>5695</v>
      </c>
      <c r="S2994">
        <v>3727442</v>
      </c>
      <c r="T2994">
        <v>257.08083529999999</v>
      </c>
      <c r="U2994" t="s">
        <v>31</v>
      </c>
      <c r="V2994" t="s">
        <v>6243</v>
      </c>
      <c r="W2994" t="s">
        <v>23</v>
      </c>
    </row>
    <row r="2995" spans="1:23" x14ac:dyDescent="0.4">
      <c r="A2995">
        <v>2994</v>
      </c>
      <c r="B2995">
        <v>1</v>
      </c>
      <c r="C2995">
        <v>1</v>
      </c>
      <c r="D2995">
        <v>1</v>
      </c>
      <c r="E2995">
        <v>1</v>
      </c>
      <c r="F2995">
        <v>0.19302251446816401</v>
      </c>
      <c r="G2995">
        <v>-81.563112785034903</v>
      </c>
      <c r="H2995">
        <v>0.999999999999999</v>
      </c>
      <c r="I2995">
        <v>41.780781449249098</v>
      </c>
      <c r="J2995" t="s">
        <v>4316</v>
      </c>
      <c r="K2995" t="s">
        <v>25</v>
      </c>
      <c r="L2995" t="s">
        <v>5690</v>
      </c>
      <c r="M2995" t="s">
        <v>5691</v>
      </c>
      <c r="N2995" t="s">
        <v>5692</v>
      </c>
      <c r="O2995" t="s">
        <v>5693</v>
      </c>
      <c r="P2995">
        <v>3.2000000499999999</v>
      </c>
      <c r="Q2995" t="s">
        <v>5694</v>
      </c>
      <c r="R2995" t="s">
        <v>5695</v>
      </c>
      <c r="S2995">
        <v>3727442</v>
      </c>
      <c r="T2995">
        <v>257.08083529999999</v>
      </c>
      <c r="U2995" t="s">
        <v>31</v>
      </c>
      <c r="V2995" t="s">
        <v>6244</v>
      </c>
      <c r="W2995" t="s">
        <v>23</v>
      </c>
    </row>
    <row r="2996" spans="1:23" x14ac:dyDescent="0.4">
      <c r="A2996">
        <v>2995</v>
      </c>
      <c r="B2996">
        <v>1</v>
      </c>
      <c r="C2996">
        <v>2</v>
      </c>
      <c r="D2996">
        <v>1</v>
      </c>
      <c r="E2996">
        <v>1</v>
      </c>
      <c r="F2996">
        <v>0.19286327084806701</v>
      </c>
      <c r="G2996">
        <v>-20.382072467350099</v>
      </c>
      <c r="H2996" t="s">
        <v>23</v>
      </c>
      <c r="I2996">
        <v>32.312973115307898</v>
      </c>
      <c r="J2996" t="s">
        <v>2364</v>
      </c>
      <c r="K2996" t="s">
        <v>25</v>
      </c>
      <c r="L2996" t="s">
        <v>2365</v>
      </c>
      <c r="M2996" t="s">
        <v>2366</v>
      </c>
      <c r="N2996" t="s">
        <v>2367</v>
      </c>
      <c r="O2996" t="s">
        <v>2368</v>
      </c>
      <c r="P2996">
        <v>2.2349462500000001</v>
      </c>
      <c r="Q2996" t="s">
        <v>2369</v>
      </c>
      <c r="R2996" t="s">
        <v>2370</v>
      </c>
      <c r="S2996">
        <v>255781758</v>
      </c>
      <c r="T2996">
        <v>271.06009990000001</v>
      </c>
      <c r="U2996" t="s">
        <v>31</v>
      </c>
      <c r="V2996" t="s">
        <v>6245</v>
      </c>
      <c r="W2996" t="s">
        <v>23</v>
      </c>
    </row>
    <row r="2997" spans="1:23" x14ac:dyDescent="0.4">
      <c r="A2997">
        <v>2996</v>
      </c>
      <c r="B2997">
        <v>1</v>
      </c>
      <c r="C2997">
        <v>2</v>
      </c>
      <c r="D2997">
        <v>1</v>
      </c>
      <c r="E2997">
        <v>1</v>
      </c>
      <c r="F2997">
        <v>0.19286327084806701</v>
      </c>
      <c r="G2997">
        <v>-20.382072467350099</v>
      </c>
      <c r="H2997">
        <v>0.999999999999999</v>
      </c>
      <c r="I2997">
        <v>32.312973115307898</v>
      </c>
      <c r="J2997" t="s">
        <v>2364</v>
      </c>
      <c r="K2997" t="s">
        <v>25</v>
      </c>
      <c r="L2997" t="s">
        <v>2365</v>
      </c>
      <c r="M2997" t="s">
        <v>2366</v>
      </c>
      <c r="N2997" t="s">
        <v>2367</v>
      </c>
      <c r="O2997" t="s">
        <v>2368</v>
      </c>
      <c r="P2997">
        <v>2.2349462500000001</v>
      </c>
      <c r="Q2997" t="s">
        <v>2369</v>
      </c>
      <c r="R2997" t="s">
        <v>2370</v>
      </c>
      <c r="S2997">
        <v>255781758</v>
      </c>
      <c r="T2997">
        <v>271.06009990000001</v>
      </c>
      <c r="U2997" t="s">
        <v>31</v>
      </c>
      <c r="V2997" t="s">
        <v>6246</v>
      </c>
      <c r="W2997" t="s">
        <v>23</v>
      </c>
    </row>
    <row r="2998" spans="1:23" x14ac:dyDescent="0.4">
      <c r="A2998">
        <v>2997</v>
      </c>
      <c r="B2998">
        <v>1</v>
      </c>
      <c r="C2998">
        <v>1</v>
      </c>
      <c r="D2998">
        <v>1</v>
      </c>
      <c r="E2998">
        <v>1</v>
      </c>
      <c r="F2998">
        <v>0.192736958287309</v>
      </c>
      <c r="G2998">
        <v>-132.861663452248</v>
      </c>
      <c r="H2998">
        <v>0.999999999999999</v>
      </c>
      <c r="I2998">
        <v>47.467817286476603</v>
      </c>
      <c r="J2998" t="s">
        <v>3767</v>
      </c>
      <c r="K2998" t="s">
        <v>25</v>
      </c>
      <c r="L2998" t="s">
        <v>3768</v>
      </c>
      <c r="M2998" t="s">
        <v>3769</v>
      </c>
      <c r="N2998" t="s">
        <v>3770</v>
      </c>
      <c r="O2998" t="s">
        <v>3771</v>
      </c>
      <c r="P2998">
        <v>2.7999999500000001</v>
      </c>
      <c r="Q2998" t="s">
        <v>3772</v>
      </c>
      <c r="R2998" t="s">
        <v>3773</v>
      </c>
      <c r="S2998">
        <v>3727426</v>
      </c>
      <c r="T2998">
        <v>330.16998469999999</v>
      </c>
      <c r="U2998" t="s">
        <v>31</v>
      </c>
      <c r="V2998" t="s">
        <v>6247</v>
      </c>
      <c r="W2998" t="s">
        <v>23</v>
      </c>
    </row>
    <row r="2999" spans="1:23" x14ac:dyDescent="0.4">
      <c r="A2999">
        <v>2998</v>
      </c>
      <c r="B2999">
        <v>1</v>
      </c>
      <c r="C2999">
        <v>1</v>
      </c>
      <c r="D2999">
        <v>1</v>
      </c>
      <c r="E2999">
        <v>1</v>
      </c>
      <c r="F2999">
        <v>0.192736958287309</v>
      </c>
      <c r="G2999">
        <v>-132.861663452248</v>
      </c>
      <c r="H2999" t="s">
        <v>23</v>
      </c>
      <c r="I2999">
        <v>47.467817286476603</v>
      </c>
      <c r="J2999" t="s">
        <v>3767</v>
      </c>
      <c r="K2999" t="s">
        <v>25</v>
      </c>
      <c r="L2999" t="s">
        <v>3768</v>
      </c>
      <c r="M2999" t="s">
        <v>3769</v>
      </c>
      <c r="N2999" t="s">
        <v>3770</v>
      </c>
      <c r="O2999" t="s">
        <v>3771</v>
      </c>
      <c r="P2999">
        <v>2.7999999500000001</v>
      </c>
      <c r="Q2999" t="s">
        <v>3772</v>
      </c>
      <c r="R2999" t="s">
        <v>3773</v>
      </c>
      <c r="S2999">
        <v>3727426</v>
      </c>
      <c r="T2999">
        <v>330.16998469999999</v>
      </c>
      <c r="U2999" t="s">
        <v>31</v>
      </c>
      <c r="V2999" t="s">
        <v>6248</v>
      </c>
      <c r="W2999" t="s">
        <v>23</v>
      </c>
    </row>
    <row r="3000" spans="1:23" x14ac:dyDescent="0.4">
      <c r="A3000">
        <v>2999</v>
      </c>
      <c r="B3000">
        <v>1</v>
      </c>
      <c r="C3000">
        <v>1</v>
      </c>
      <c r="D3000">
        <v>1</v>
      </c>
      <c r="E3000">
        <v>1</v>
      </c>
      <c r="F3000">
        <v>0.19272427145222801</v>
      </c>
      <c r="G3000">
        <v>-57.216463290467097</v>
      </c>
      <c r="H3000" t="s">
        <v>23</v>
      </c>
      <c r="I3000">
        <v>19.572917239187301</v>
      </c>
      <c r="J3000" t="s">
        <v>5174</v>
      </c>
      <c r="K3000" t="s">
        <v>25</v>
      </c>
      <c r="L3000" t="s">
        <v>6249</v>
      </c>
      <c r="M3000" t="s">
        <v>6250</v>
      </c>
      <c r="N3000" t="s">
        <v>6251</v>
      </c>
      <c r="O3000" t="s">
        <v>6252</v>
      </c>
      <c r="P3000">
        <v>3.5999998999999998</v>
      </c>
      <c r="Q3000" t="s">
        <v>6253</v>
      </c>
      <c r="R3000" t="s">
        <v>6254</v>
      </c>
      <c r="S3000">
        <v>34615520126</v>
      </c>
      <c r="T3000">
        <v>409.29489999999998</v>
      </c>
      <c r="U3000" t="s">
        <v>31</v>
      </c>
      <c r="V3000" t="s">
        <v>6255</v>
      </c>
      <c r="W3000" t="s">
        <v>23</v>
      </c>
    </row>
    <row r="3001" spans="1:23" x14ac:dyDescent="0.4">
      <c r="A3001">
        <v>3000</v>
      </c>
      <c r="B3001">
        <v>1</v>
      </c>
      <c r="C3001">
        <v>1</v>
      </c>
      <c r="D3001">
        <v>1</v>
      </c>
      <c r="E3001">
        <v>1</v>
      </c>
      <c r="F3001">
        <v>0.19272427145222801</v>
      </c>
      <c r="G3001">
        <v>-57.216463290467097</v>
      </c>
      <c r="H3001">
        <v>0.999999999999999</v>
      </c>
      <c r="I3001">
        <v>19.572917239187301</v>
      </c>
      <c r="J3001" t="s">
        <v>5174</v>
      </c>
      <c r="K3001" t="s">
        <v>25</v>
      </c>
      <c r="L3001" t="s">
        <v>6249</v>
      </c>
      <c r="M3001" t="s">
        <v>6250</v>
      </c>
      <c r="N3001" t="s">
        <v>6251</v>
      </c>
      <c r="O3001" t="s">
        <v>6252</v>
      </c>
      <c r="P3001">
        <v>3.5999998999999998</v>
      </c>
      <c r="Q3001" t="s">
        <v>6253</v>
      </c>
      <c r="R3001" t="s">
        <v>6254</v>
      </c>
      <c r="S3001">
        <v>34615520126</v>
      </c>
      <c r="T3001">
        <v>409.29489999999998</v>
      </c>
      <c r="U3001" t="s">
        <v>31</v>
      </c>
      <c r="V3001" t="s">
        <v>6256</v>
      </c>
      <c r="W3001" t="s">
        <v>23</v>
      </c>
    </row>
    <row r="3002" spans="1:23" x14ac:dyDescent="0.4">
      <c r="A3002">
        <v>3001</v>
      </c>
      <c r="B3002">
        <v>1</v>
      </c>
      <c r="C3002">
        <v>3</v>
      </c>
      <c r="D3002">
        <v>1</v>
      </c>
      <c r="E3002">
        <v>3</v>
      </c>
      <c r="F3002">
        <v>0.19267841266334801</v>
      </c>
      <c r="G3002">
        <v>-269.12392559755699</v>
      </c>
      <c r="H3002">
        <v>0.58894472361809003</v>
      </c>
      <c r="I3002">
        <v>52.4391875643256</v>
      </c>
      <c r="J3002" t="s">
        <v>411</v>
      </c>
      <c r="K3002" t="s">
        <v>25</v>
      </c>
      <c r="L3002" t="s">
        <v>6257</v>
      </c>
      <c r="M3002" t="s">
        <v>6258</v>
      </c>
      <c r="N3002" t="s">
        <v>28</v>
      </c>
      <c r="O3002" t="s">
        <v>6259</v>
      </c>
      <c r="P3002">
        <v>2.2999999500000001</v>
      </c>
      <c r="Q3002">
        <v>101589342</v>
      </c>
      <c r="R3002" t="s">
        <v>6260</v>
      </c>
      <c r="S3002">
        <v>2129922</v>
      </c>
      <c r="T3002">
        <v>353.18596910000002</v>
      </c>
      <c r="U3002" t="s">
        <v>31</v>
      </c>
      <c r="V3002" t="s">
        <v>6261</v>
      </c>
      <c r="W3002" t="s">
        <v>23</v>
      </c>
    </row>
    <row r="3003" spans="1:23" x14ac:dyDescent="0.4">
      <c r="A3003">
        <v>3002</v>
      </c>
      <c r="B3003">
        <v>1</v>
      </c>
      <c r="C3003">
        <v>1</v>
      </c>
      <c r="D3003">
        <v>1</v>
      </c>
      <c r="E3003">
        <v>1</v>
      </c>
      <c r="F3003">
        <v>0.19267508866218899</v>
      </c>
      <c r="G3003">
        <v>-56.162031411891903</v>
      </c>
      <c r="H3003" t="s">
        <v>23</v>
      </c>
      <c r="I3003">
        <v>34.277487179575097</v>
      </c>
      <c r="J3003" t="s">
        <v>1532</v>
      </c>
      <c r="K3003" t="s">
        <v>25</v>
      </c>
      <c r="L3003" t="s">
        <v>1533</v>
      </c>
      <c r="M3003" t="s">
        <v>1534</v>
      </c>
      <c r="N3003" t="s">
        <v>1535</v>
      </c>
      <c r="O3003" t="s">
        <v>1536</v>
      </c>
      <c r="P3003">
        <v>1</v>
      </c>
      <c r="Q3003" t="s">
        <v>1537</v>
      </c>
      <c r="R3003" t="s">
        <v>1538</v>
      </c>
      <c r="S3003">
        <v>2097234</v>
      </c>
      <c r="T3003">
        <v>757.19744079999998</v>
      </c>
      <c r="U3003" t="s">
        <v>31</v>
      </c>
      <c r="V3003" t="s">
        <v>6262</v>
      </c>
      <c r="W3003" t="s">
        <v>23</v>
      </c>
    </row>
    <row r="3004" spans="1:23" x14ac:dyDescent="0.4">
      <c r="A3004">
        <v>3003</v>
      </c>
      <c r="B3004">
        <v>1</v>
      </c>
      <c r="C3004">
        <v>1</v>
      </c>
      <c r="D3004">
        <v>1</v>
      </c>
      <c r="E3004">
        <v>1</v>
      </c>
      <c r="F3004">
        <v>0.19267508866218899</v>
      </c>
      <c r="G3004">
        <v>-56.162031411891903</v>
      </c>
      <c r="H3004">
        <v>0.999999999999999</v>
      </c>
      <c r="I3004">
        <v>34.277487179575097</v>
      </c>
      <c r="J3004" t="s">
        <v>1532</v>
      </c>
      <c r="K3004" t="s">
        <v>25</v>
      </c>
      <c r="L3004" t="s">
        <v>1533</v>
      </c>
      <c r="M3004" t="s">
        <v>1534</v>
      </c>
      <c r="N3004" t="s">
        <v>1535</v>
      </c>
      <c r="O3004" t="s">
        <v>1536</v>
      </c>
      <c r="P3004">
        <v>1</v>
      </c>
      <c r="Q3004" t="s">
        <v>1537</v>
      </c>
      <c r="R3004" t="s">
        <v>1538</v>
      </c>
      <c r="S3004">
        <v>2097234</v>
      </c>
      <c r="T3004">
        <v>757.19744079999998</v>
      </c>
      <c r="U3004" t="s">
        <v>31</v>
      </c>
      <c r="V3004" t="s">
        <v>6263</v>
      </c>
      <c r="W3004" t="s">
        <v>23</v>
      </c>
    </row>
    <row r="3005" spans="1:23" x14ac:dyDescent="0.4">
      <c r="A3005">
        <v>3004</v>
      </c>
      <c r="B3005">
        <v>1</v>
      </c>
      <c r="C3005">
        <v>1</v>
      </c>
      <c r="D3005">
        <v>1</v>
      </c>
      <c r="E3005">
        <v>1</v>
      </c>
      <c r="F3005">
        <v>0.192304309050082</v>
      </c>
      <c r="G3005">
        <v>-202.51324457378701</v>
      </c>
      <c r="H3005" t="s">
        <v>23</v>
      </c>
      <c r="I3005">
        <v>30.6314259644464</v>
      </c>
      <c r="J3005" t="s">
        <v>694</v>
      </c>
      <c r="K3005" t="s">
        <v>25</v>
      </c>
      <c r="L3005" t="s">
        <v>6264</v>
      </c>
      <c r="M3005" t="s">
        <v>6265</v>
      </c>
      <c r="N3005" t="s">
        <v>6266</v>
      </c>
      <c r="O3005" t="s">
        <v>6267</v>
      </c>
      <c r="P3005">
        <v>2.7999999500000001</v>
      </c>
      <c r="Q3005" t="s">
        <v>6268</v>
      </c>
      <c r="R3005" t="s">
        <v>6269</v>
      </c>
      <c r="S3005">
        <v>3186690</v>
      </c>
      <c r="T3005">
        <v>369.18088369999998</v>
      </c>
      <c r="U3005" t="s">
        <v>31</v>
      </c>
      <c r="V3005" t="s">
        <v>6270</v>
      </c>
      <c r="W3005" t="s">
        <v>23</v>
      </c>
    </row>
    <row r="3006" spans="1:23" x14ac:dyDescent="0.4">
      <c r="A3006">
        <v>3005</v>
      </c>
      <c r="B3006">
        <v>1</v>
      </c>
      <c r="C3006">
        <v>1</v>
      </c>
      <c r="D3006">
        <v>1</v>
      </c>
      <c r="E3006">
        <v>1</v>
      </c>
      <c r="F3006">
        <v>0.192304309050082</v>
      </c>
      <c r="G3006">
        <v>-202.51324457378701</v>
      </c>
      <c r="H3006">
        <v>0.999999999999999</v>
      </c>
      <c r="I3006">
        <v>30.6314259644464</v>
      </c>
      <c r="J3006" t="s">
        <v>694</v>
      </c>
      <c r="K3006" t="s">
        <v>25</v>
      </c>
      <c r="L3006" t="s">
        <v>6264</v>
      </c>
      <c r="M3006" t="s">
        <v>6265</v>
      </c>
      <c r="N3006" t="s">
        <v>6266</v>
      </c>
      <c r="O3006" t="s">
        <v>6267</v>
      </c>
      <c r="P3006">
        <v>2.7999999500000001</v>
      </c>
      <c r="Q3006" t="s">
        <v>6268</v>
      </c>
      <c r="R3006" t="s">
        <v>6269</v>
      </c>
      <c r="S3006">
        <v>3186690</v>
      </c>
      <c r="T3006">
        <v>369.18088369999998</v>
      </c>
      <c r="U3006" t="s">
        <v>31</v>
      </c>
      <c r="V3006" t="s">
        <v>6271</v>
      </c>
      <c r="W3006" t="s">
        <v>23</v>
      </c>
    </row>
    <row r="3007" spans="1:23" x14ac:dyDescent="0.4">
      <c r="A3007">
        <v>3006</v>
      </c>
      <c r="B3007">
        <v>1</v>
      </c>
      <c r="C3007">
        <v>1</v>
      </c>
      <c r="D3007">
        <v>1</v>
      </c>
      <c r="E3007">
        <v>1</v>
      </c>
      <c r="F3007">
        <v>0.192160412449637</v>
      </c>
      <c r="G3007">
        <v>-275.713825354297</v>
      </c>
      <c r="H3007" t="s">
        <v>23</v>
      </c>
      <c r="I3007">
        <v>51.7085416991114</v>
      </c>
      <c r="J3007" t="s">
        <v>4517</v>
      </c>
      <c r="K3007" t="s">
        <v>25</v>
      </c>
      <c r="L3007" t="s">
        <v>4518</v>
      </c>
      <c r="M3007" t="s">
        <v>4519</v>
      </c>
      <c r="N3007" t="s">
        <v>4520</v>
      </c>
      <c r="O3007" t="s">
        <v>4521</v>
      </c>
      <c r="P3007">
        <v>2.2999999500000001</v>
      </c>
      <c r="Q3007" t="s">
        <v>4522</v>
      </c>
      <c r="R3007" t="s">
        <v>4523</v>
      </c>
      <c r="S3007">
        <v>262210</v>
      </c>
      <c r="T3007">
        <v>478.22241000000002</v>
      </c>
      <c r="U3007" t="s">
        <v>31</v>
      </c>
      <c r="V3007" t="s">
        <v>6272</v>
      </c>
      <c r="W3007" t="s">
        <v>23</v>
      </c>
    </row>
    <row r="3008" spans="1:23" x14ac:dyDescent="0.4">
      <c r="A3008">
        <v>3007</v>
      </c>
      <c r="B3008">
        <v>1</v>
      </c>
      <c r="C3008">
        <v>1</v>
      </c>
      <c r="D3008">
        <v>1</v>
      </c>
      <c r="E3008">
        <v>1</v>
      </c>
      <c r="F3008">
        <v>0.192160412449637</v>
      </c>
      <c r="G3008">
        <v>-275.713825354297</v>
      </c>
      <c r="H3008">
        <v>0.999999999999999</v>
      </c>
      <c r="I3008">
        <v>51.7085416991114</v>
      </c>
      <c r="J3008" t="s">
        <v>4517</v>
      </c>
      <c r="K3008" t="s">
        <v>25</v>
      </c>
      <c r="L3008" t="s">
        <v>4518</v>
      </c>
      <c r="M3008" t="s">
        <v>4519</v>
      </c>
      <c r="N3008" t="s">
        <v>4520</v>
      </c>
      <c r="O3008" t="s">
        <v>4521</v>
      </c>
      <c r="P3008">
        <v>2.2999999500000001</v>
      </c>
      <c r="Q3008" t="s">
        <v>4522</v>
      </c>
      <c r="R3008" t="s">
        <v>4523</v>
      </c>
      <c r="S3008">
        <v>262210</v>
      </c>
      <c r="T3008">
        <v>478.22241000000002</v>
      </c>
      <c r="U3008" t="s">
        <v>31</v>
      </c>
      <c r="V3008" t="s">
        <v>6273</v>
      </c>
      <c r="W3008" t="s">
        <v>23</v>
      </c>
    </row>
    <row r="3009" spans="1:23" x14ac:dyDescent="0.4">
      <c r="A3009">
        <v>3008</v>
      </c>
      <c r="B3009">
        <v>1</v>
      </c>
      <c r="C3009">
        <v>1</v>
      </c>
      <c r="D3009">
        <v>1</v>
      </c>
      <c r="E3009">
        <v>1</v>
      </c>
      <c r="F3009">
        <v>0.19211706444051599</v>
      </c>
      <c r="G3009">
        <v>-35.946026562106802</v>
      </c>
      <c r="H3009" t="s">
        <v>23</v>
      </c>
      <c r="I3009">
        <v>15.0133512698647</v>
      </c>
      <c r="J3009" t="s">
        <v>1437</v>
      </c>
      <c r="K3009" t="s">
        <v>25</v>
      </c>
      <c r="L3009" t="s">
        <v>1438</v>
      </c>
      <c r="M3009" t="s">
        <v>1439</v>
      </c>
      <c r="N3009" t="s">
        <v>1440</v>
      </c>
      <c r="O3009" t="s">
        <v>1441</v>
      </c>
      <c r="P3009">
        <v>1.2000000500000001</v>
      </c>
      <c r="Q3009" t="s">
        <v>1442</v>
      </c>
      <c r="R3009" t="s">
        <v>1443</v>
      </c>
      <c r="S3009">
        <v>34380376446</v>
      </c>
      <c r="T3009">
        <v>433.11291999999997</v>
      </c>
      <c r="U3009" t="s">
        <v>31</v>
      </c>
      <c r="V3009" t="s">
        <v>6274</v>
      </c>
      <c r="W3009" t="s">
        <v>23</v>
      </c>
    </row>
    <row r="3010" spans="1:23" x14ac:dyDescent="0.4">
      <c r="A3010">
        <v>3009</v>
      </c>
      <c r="B3010">
        <v>1</v>
      </c>
      <c r="C3010">
        <v>1</v>
      </c>
      <c r="D3010">
        <v>1</v>
      </c>
      <c r="E3010">
        <v>1</v>
      </c>
      <c r="F3010">
        <v>0.19211706444051599</v>
      </c>
      <c r="G3010">
        <v>-35.946026562106802</v>
      </c>
      <c r="H3010">
        <v>0.999999999999999</v>
      </c>
      <c r="I3010">
        <v>15.0133512698647</v>
      </c>
      <c r="J3010" t="s">
        <v>1437</v>
      </c>
      <c r="K3010" t="s">
        <v>25</v>
      </c>
      <c r="L3010" t="s">
        <v>1438</v>
      </c>
      <c r="M3010" t="s">
        <v>1439</v>
      </c>
      <c r="N3010" t="s">
        <v>1440</v>
      </c>
      <c r="O3010" t="s">
        <v>1441</v>
      </c>
      <c r="P3010">
        <v>1.2000000500000001</v>
      </c>
      <c r="Q3010" t="s">
        <v>1442</v>
      </c>
      <c r="R3010" t="s">
        <v>1443</v>
      </c>
      <c r="S3010">
        <v>34380376446</v>
      </c>
      <c r="T3010">
        <v>433.11291999999997</v>
      </c>
      <c r="U3010" t="s">
        <v>31</v>
      </c>
      <c r="V3010" t="s">
        <v>6275</v>
      </c>
      <c r="W3010" t="s">
        <v>23</v>
      </c>
    </row>
    <row r="3011" spans="1:23" x14ac:dyDescent="0.4">
      <c r="A3011">
        <v>3010</v>
      </c>
      <c r="B3011">
        <v>1</v>
      </c>
      <c r="C3011">
        <v>3</v>
      </c>
      <c r="D3011">
        <v>1</v>
      </c>
      <c r="E3011">
        <v>5</v>
      </c>
      <c r="F3011">
        <v>0.19208616512427801</v>
      </c>
      <c r="G3011">
        <v>-60.122371604304902</v>
      </c>
      <c r="H3011">
        <v>0.53567839195979905</v>
      </c>
      <c r="I3011">
        <v>37.627391456324602</v>
      </c>
      <c r="J3011" t="s">
        <v>908</v>
      </c>
      <c r="K3011" t="s">
        <v>25</v>
      </c>
      <c r="L3011" t="s">
        <v>909</v>
      </c>
      <c r="M3011" t="s">
        <v>910</v>
      </c>
      <c r="N3011" t="s">
        <v>911</v>
      </c>
      <c r="O3011" t="s">
        <v>912</v>
      </c>
      <c r="P3011">
        <v>0.40000000600000002</v>
      </c>
      <c r="Q3011" t="s">
        <v>913</v>
      </c>
      <c r="R3011" t="s">
        <v>914</v>
      </c>
      <c r="S3011">
        <v>34615519614</v>
      </c>
      <c r="T3011">
        <v>465.10275250000001</v>
      </c>
      <c r="U3011" t="s">
        <v>31</v>
      </c>
      <c r="V3011" t="s">
        <v>6276</v>
      </c>
      <c r="W3011" t="s">
        <v>23</v>
      </c>
    </row>
    <row r="3012" spans="1:23" x14ac:dyDescent="0.4">
      <c r="A3012">
        <v>3011</v>
      </c>
      <c r="B3012">
        <v>1</v>
      </c>
      <c r="C3012">
        <v>1</v>
      </c>
      <c r="D3012">
        <v>1</v>
      </c>
      <c r="E3012">
        <v>1</v>
      </c>
      <c r="F3012">
        <v>0.19188639597892199</v>
      </c>
      <c r="G3012">
        <v>-487.69245694663101</v>
      </c>
      <c r="H3012">
        <v>0.999999999999999</v>
      </c>
      <c r="I3012">
        <v>58.408758329643597</v>
      </c>
      <c r="J3012" t="s">
        <v>6277</v>
      </c>
      <c r="K3012" t="s">
        <v>25</v>
      </c>
      <c r="L3012" t="s">
        <v>6278</v>
      </c>
      <c r="M3012" t="s">
        <v>6279</v>
      </c>
      <c r="N3012" t="s">
        <v>28</v>
      </c>
      <c r="O3012" t="s">
        <v>6280</v>
      </c>
      <c r="P3012">
        <v>3.7000000499999999</v>
      </c>
      <c r="Q3012">
        <v>26744355</v>
      </c>
      <c r="R3012" t="s">
        <v>6281</v>
      </c>
      <c r="S3012">
        <v>3153922</v>
      </c>
      <c r="T3012">
        <v>451.12348800000001</v>
      </c>
      <c r="U3012" t="s">
        <v>31</v>
      </c>
      <c r="V3012" t="s">
        <v>6282</v>
      </c>
      <c r="W3012" t="s">
        <v>23</v>
      </c>
    </row>
    <row r="3013" spans="1:23" x14ac:dyDescent="0.4">
      <c r="A3013">
        <v>3012</v>
      </c>
      <c r="B3013">
        <v>1</v>
      </c>
      <c r="C3013">
        <v>1</v>
      </c>
      <c r="D3013">
        <v>1</v>
      </c>
      <c r="E3013">
        <v>1</v>
      </c>
      <c r="F3013">
        <v>0.19188639597892199</v>
      </c>
      <c r="G3013">
        <v>-487.69245694663101</v>
      </c>
      <c r="H3013" t="s">
        <v>23</v>
      </c>
      <c r="I3013">
        <v>58.408758329643597</v>
      </c>
      <c r="J3013" t="s">
        <v>6277</v>
      </c>
      <c r="K3013" t="s">
        <v>25</v>
      </c>
      <c r="L3013" t="s">
        <v>6278</v>
      </c>
      <c r="M3013" t="s">
        <v>6279</v>
      </c>
      <c r="N3013" t="s">
        <v>28</v>
      </c>
      <c r="O3013" t="s">
        <v>6280</v>
      </c>
      <c r="P3013">
        <v>3.7000000499999999</v>
      </c>
      <c r="Q3013">
        <v>26744355</v>
      </c>
      <c r="R3013" t="s">
        <v>6281</v>
      </c>
      <c r="S3013">
        <v>3153922</v>
      </c>
      <c r="T3013">
        <v>451.12348800000001</v>
      </c>
      <c r="U3013" t="s">
        <v>31</v>
      </c>
      <c r="V3013" t="s">
        <v>6283</v>
      </c>
      <c r="W3013" t="s">
        <v>23</v>
      </c>
    </row>
    <row r="3014" spans="1:23" x14ac:dyDescent="0.4">
      <c r="A3014">
        <v>3013</v>
      </c>
      <c r="B3014">
        <v>1</v>
      </c>
      <c r="C3014">
        <v>1</v>
      </c>
      <c r="D3014">
        <v>1</v>
      </c>
      <c r="E3014">
        <v>1</v>
      </c>
      <c r="F3014">
        <v>0.19182603586081401</v>
      </c>
      <c r="G3014">
        <v>-196.26611364996199</v>
      </c>
      <c r="H3014" t="s">
        <v>23</v>
      </c>
      <c r="I3014">
        <v>56.1222888196951</v>
      </c>
      <c r="J3014" t="s">
        <v>194</v>
      </c>
      <c r="K3014" t="s">
        <v>25</v>
      </c>
      <c r="L3014" t="s">
        <v>2248</v>
      </c>
      <c r="M3014" t="s">
        <v>2249</v>
      </c>
      <c r="N3014" t="s">
        <v>2250</v>
      </c>
      <c r="O3014" t="s">
        <v>2251</v>
      </c>
      <c r="P3014">
        <v>2.5</v>
      </c>
      <c r="Q3014" t="s">
        <v>2252</v>
      </c>
      <c r="R3014" t="s">
        <v>2253</v>
      </c>
      <c r="S3014">
        <v>3194962</v>
      </c>
      <c r="T3014">
        <v>355.20161919999998</v>
      </c>
      <c r="U3014" t="s">
        <v>31</v>
      </c>
      <c r="V3014" t="s">
        <v>6284</v>
      </c>
      <c r="W3014" t="s">
        <v>23</v>
      </c>
    </row>
    <row r="3015" spans="1:23" x14ac:dyDescent="0.4">
      <c r="A3015">
        <v>3014</v>
      </c>
      <c r="B3015">
        <v>1</v>
      </c>
      <c r="C3015">
        <v>1</v>
      </c>
      <c r="D3015">
        <v>1</v>
      </c>
      <c r="E3015">
        <v>1</v>
      </c>
      <c r="F3015">
        <v>0.19182603586081401</v>
      </c>
      <c r="G3015">
        <v>-196.26611364996199</v>
      </c>
      <c r="H3015">
        <v>0.99949748743718503</v>
      </c>
      <c r="I3015">
        <v>56.1222888196951</v>
      </c>
      <c r="J3015" t="s">
        <v>194</v>
      </c>
      <c r="K3015" t="s">
        <v>25</v>
      </c>
      <c r="L3015" t="s">
        <v>2248</v>
      </c>
      <c r="M3015" t="s">
        <v>2249</v>
      </c>
      <c r="N3015" t="s">
        <v>2250</v>
      </c>
      <c r="O3015" t="s">
        <v>2251</v>
      </c>
      <c r="P3015">
        <v>2.5</v>
      </c>
      <c r="Q3015" t="s">
        <v>2252</v>
      </c>
      <c r="R3015" t="s">
        <v>2253</v>
      </c>
      <c r="S3015">
        <v>3194962</v>
      </c>
      <c r="T3015">
        <v>355.20161919999998</v>
      </c>
      <c r="U3015" t="s">
        <v>31</v>
      </c>
      <c r="V3015" t="s">
        <v>6285</v>
      </c>
      <c r="W3015" t="s">
        <v>23</v>
      </c>
    </row>
    <row r="3016" spans="1:23" x14ac:dyDescent="0.4">
      <c r="A3016">
        <v>3015</v>
      </c>
      <c r="B3016">
        <v>1</v>
      </c>
      <c r="C3016">
        <v>1</v>
      </c>
      <c r="D3016">
        <v>1</v>
      </c>
      <c r="E3016">
        <v>1</v>
      </c>
      <c r="F3016">
        <v>0.191603163133171</v>
      </c>
      <c r="G3016">
        <v>-467.59276275275198</v>
      </c>
      <c r="H3016" t="s">
        <v>23</v>
      </c>
      <c r="I3016">
        <v>81.376945367563494</v>
      </c>
      <c r="J3016" t="s">
        <v>6176</v>
      </c>
      <c r="K3016" t="s">
        <v>25</v>
      </c>
      <c r="L3016" t="s">
        <v>6177</v>
      </c>
      <c r="M3016" t="s">
        <v>6178</v>
      </c>
      <c r="N3016" t="s">
        <v>6179</v>
      </c>
      <c r="O3016" t="s">
        <v>6180</v>
      </c>
      <c r="P3016">
        <v>4.3000001900000004</v>
      </c>
      <c r="Q3016">
        <v>563277</v>
      </c>
      <c r="R3016" t="s">
        <v>6181</v>
      </c>
      <c r="S3016">
        <v>3153922</v>
      </c>
      <c r="T3016">
        <v>595.1657467</v>
      </c>
      <c r="U3016" t="s">
        <v>31</v>
      </c>
      <c r="V3016" t="s">
        <v>6286</v>
      </c>
      <c r="W3016" t="s">
        <v>23</v>
      </c>
    </row>
    <row r="3017" spans="1:23" x14ac:dyDescent="0.4">
      <c r="A3017">
        <v>3016</v>
      </c>
      <c r="B3017">
        <v>1</v>
      </c>
      <c r="C3017">
        <v>1</v>
      </c>
      <c r="D3017">
        <v>1</v>
      </c>
      <c r="E3017">
        <v>1</v>
      </c>
      <c r="F3017">
        <v>0.191603163133171</v>
      </c>
      <c r="G3017">
        <v>-467.59276275275198</v>
      </c>
      <c r="H3017">
        <v>0.999999999999999</v>
      </c>
      <c r="I3017">
        <v>81.376945367563494</v>
      </c>
      <c r="J3017" t="s">
        <v>6176</v>
      </c>
      <c r="K3017" t="s">
        <v>25</v>
      </c>
      <c r="L3017" t="s">
        <v>6177</v>
      </c>
      <c r="M3017" t="s">
        <v>6178</v>
      </c>
      <c r="N3017" t="s">
        <v>6179</v>
      </c>
      <c r="O3017" t="s">
        <v>6180</v>
      </c>
      <c r="P3017">
        <v>4.3000001900000004</v>
      </c>
      <c r="Q3017">
        <v>563277</v>
      </c>
      <c r="R3017" t="s">
        <v>6181</v>
      </c>
      <c r="S3017">
        <v>3153922</v>
      </c>
      <c r="T3017">
        <v>595.1657467</v>
      </c>
      <c r="U3017" t="s">
        <v>31</v>
      </c>
      <c r="V3017" t="s">
        <v>6287</v>
      </c>
      <c r="W3017" t="s">
        <v>23</v>
      </c>
    </row>
    <row r="3018" spans="1:23" x14ac:dyDescent="0.4">
      <c r="A3018">
        <v>3017</v>
      </c>
      <c r="B3018">
        <v>1</v>
      </c>
      <c r="C3018">
        <v>1</v>
      </c>
      <c r="D3018">
        <v>1</v>
      </c>
      <c r="E3018">
        <v>1</v>
      </c>
      <c r="F3018">
        <v>0.19149822331234401</v>
      </c>
      <c r="G3018">
        <v>-227.46312698901099</v>
      </c>
      <c r="H3018" t="s">
        <v>23</v>
      </c>
      <c r="I3018">
        <v>72.599992323876904</v>
      </c>
      <c r="J3018" t="s">
        <v>6288</v>
      </c>
      <c r="K3018" t="s">
        <v>25</v>
      </c>
      <c r="L3018" t="s">
        <v>6289</v>
      </c>
      <c r="M3018" t="s">
        <v>6290</v>
      </c>
      <c r="N3018" t="s">
        <v>6291</v>
      </c>
      <c r="O3018" t="s">
        <v>6292</v>
      </c>
      <c r="P3018">
        <v>3.4000001000000002</v>
      </c>
      <c r="Q3018">
        <v>17233917</v>
      </c>
      <c r="R3018" t="s">
        <v>6293</v>
      </c>
      <c r="S3018">
        <v>2113538</v>
      </c>
      <c r="T3018">
        <v>417.11800870000002</v>
      </c>
      <c r="U3018" t="s">
        <v>31</v>
      </c>
      <c r="V3018" t="s">
        <v>6294</v>
      </c>
      <c r="W3018" t="s">
        <v>23</v>
      </c>
    </row>
    <row r="3019" spans="1:23" x14ac:dyDescent="0.4">
      <c r="A3019">
        <v>3018</v>
      </c>
      <c r="B3019">
        <v>1</v>
      </c>
      <c r="C3019">
        <v>1</v>
      </c>
      <c r="D3019">
        <v>1</v>
      </c>
      <c r="E3019">
        <v>1</v>
      </c>
      <c r="F3019">
        <v>0.19149822331234401</v>
      </c>
      <c r="G3019">
        <v>-227.46312698901099</v>
      </c>
      <c r="H3019">
        <v>0.997989949748743</v>
      </c>
      <c r="I3019">
        <v>72.599992323876904</v>
      </c>
      <c r="J3019" t="s">
        <v>6288</v>
      </c>
      <c r="K3019" t="s">
        <v>25</v>
      </c>
      <c r="L3019" t="s">
        <v>6289</v>
      </c>
      <c r="M3019" t="s">
        <v>6290</v>
      </c>
      <c r="N3019" t="s">
        <v>6291</v>
      </c>
      <c r="O3019" t="s">
        <v>6292</v>
      </c>
      <c r="P3019">
        <v>3.4000001000000002</v>
      </c>
      <c r="Q3019">
        <v>17233917</v>
      </c>
      <c r="R3019" t="s">
        <v>6293</v>
      </c>
      <c r="S3019">
        <v>2113538</v>
      </c>
      <c r="T3019">
        <v>417.11800870000002</v>
      </c>
      <c r="U3019" t="s">
        <v>31</v>
      </c>
      <c r="V3019" t="s">
        <v>6295</v>
      </c>
      <c r="W3019" t="s">
        <v>23</v>
      </c>
    </row>
    <row r="3020" spans="1:23" x14ac:dyDescent="0.4">
      <c r="A3020">
        <v>3019</v>
      </c>
      <c r="B3020">
        <v>1</v>
      </c>
      <c r="C3020">
        <v>1</v>
      </c>
      <c r="D3020">
        <v>1</v>
      </c>
      <c r="E3020">
        <v>2</v>
      </c>
      <c r="F3020">
        <v>0.19118524131614101</v>
      </c>
      <c r="G3020">
        <v>-86.808819013952302</v>
      </c>
      <c r="H3020">
        <v>0.98090452261306504</v>
      </c>
      <c r="I3020">
        <v>13.913219362447499</v>
      </c>
      <c r="J3020" t="s">
        <v>6296</v>
      </c>
      <c r="K3020" t="s">
        <v>25</v>
      </c>
      <c r="L3020" t="s">
        <v>6297</v>
      </c>
      <c r="M3020" t="s">
        <v>6298</v>
      </c>
      <c r="N3020" t="s">
        <v>6299</v>
      </c>
      <c r="O3020" t="s">
        <v>6300</v>
      </c>
      <c r="P3020">
        <v>-5</v>
      </c>
      <c r="Q3020" t="s">
        <v>6301</v>
      </c>
      <c r="R3020" t="s">
        <v>6302</v>
      </c>
      <c r="S3020">
        <v>20750718</v>
      </c>
      <c r="T3020">
        <v>343.12349999999998</v>
      </c>
      <c r="U3020" t="s">
        <v>31</v>
      </c>
      <c r="V3020" t="s">
        <v>6303</v>
      </c>
      <c r="W3020" t="s">
        <v>23</v>
      </c>
    </row>
    <row r="3021" spans="1:23" x14ac:dyDescent="0.4">
      <c r="A3021">
        <v>3020</v>
      </c>
      <c r="B3021">
        <v>1</v>
      </c>
      <c r="C3021">
        <v>1</v>
      </c>
      <c r="D3021">
        <v>1</v>
      </c>
      <c r="E3021">
        <v>2</v>
      </c>
      <c r="F3021">
        <v>0.19118524131614101</v>
      </c>
      <c r="G3021">
        <v>-86.808819013952302</v>
      </c>
      <c r="H3021" t="s">
        <v>23</v>
      </c>
      <c r="I3021">
        <v>13.913219362447499</v>
      </c>
      <c r="J3021" t="s">
        <v>6296</v>
      </c>
      <c r="K3021" t="s">
        <v>25</v>
      </c>
      <c r="L3021" t="s">
        <v>6297</v>
      </c>
      <c r="M3021" t="s">
        <v>6298</v>
      </c>
      <c r="N3021" t="s">
        <v>6299</v>
      </c>
      <c r="O3021" t="s">
        <v>6300</v>
      </c>
      <c r="P3021">
        <v>-5</v>
      </c>
      <c r="Q3021" t="s">
        <v>6301</v>
      </c>
      <c r="R3021" t="s">
        <v>6302</v>
      </c>
      <c r="S3021">
        <v>20750718</v>
      </c>
      <c r="T3021">
        <v>343.12349999999998</v>
      </c>
      <c r="U3021" t="s">
        <v>31</v>
      </c>
      <c r="V3021" t="s">
        <v>6304</v>
      </c>
      <c r="W3021" t="s">
        <v>23</v>
      </c>
    </row>
    <row r="3022" spans="1:23" x14ac:dyDescent="0.4">
      <c r="A3022">
        <v>3021</v>
      </c>
      <c r="B3022">
        <v>1</v>
      </c>
      <c r="C3022">
        <v>2</v>
      </c>
      <c r="D3022">
        <v>1</v>
      </c>
      <c r="E3022">
        <v>2</v>
      </c>
      <c r="F3022">
        <v>0.19112824912628401</v>
      </c>
      <c r="G3022">
        <v>-367.89908962775797</v>
      </c>
      <c r="H3022">
        <v>1.4572864321608E-2</v>
      </c>
      <c r="I3022">
        <v>47.490926577665498</v>
      </c>
      <c r="J3022" t="s">
        <v>5198</v>
      </c>
      <c r="K3022" t="s">
        <v>25</v>
      </c>
      <c r="L3022" t="s">
        <v>5199</v>
      </c>
      <c r="M3022" t="s">
        <v>5200</v>
      </c>
      <c r="N3022" t="s">
        <v>5201</v>
      </c>
      <c r="O3022" t="s">
        <v>5202</v>
      </c>
      <c r="P3022">
        <v>-0.20000000300000001</v>
      </c>
      <c r="Q3022" t="s">
        <v>5203</v>
      </c>
      <c r="R3022" t="s">
        <v>5204</v>
      </c>
      <c r="S3022">
        <v>3178582</v>
      </c>
      <c r="T3022">
        <v>781.47326869999995</v>
      </c>
      <c r="U3022" t="s">
        <v>31</v>
      </c>
      <c r="V3022" t="s">
        <v>6305</v>
      </c>
      <c r="W3022" t="s">
        <v>23</v>
      </c>
    </row>
    <row r="3023" spans="1:23" x14ac:dyDescent="0.4">
      <c r="A3023">
        <v>3022</v>
      </c>
      <c r="B3023">
        <v>1</v>
      </c>
      <c r="C3023">
        <v>1</v>
      </c>
      <c r="D3023">
        <v>1</v>
      </c>
      <c r="E3023">
        <v>1</v>
      </c>
      <c r="F3023">
        <v>0.190894710490119</v>
      </c>
      <c r="G3023">
        <v>-43.052660935042098</v>
      </c>
      <c r="H3023" t="s">
        <v>23</v>
      </c>
      <c r="I3023">
        <v>15.731587386046099</v>
      </c>
      <c r="J3023" t="s">
        <v>6070</v>
      </c>
      <c r="K3023" t="s">
        <v>25</v>
      </c>
      <c r="L3023" t="s">
        <v>6071</v>
      </c>
      <c r="M3023" t="s">
        <v>6072</v>
      </c>
      <c r="N3023" t="s">
        <v>6073</v>
      </c>
      <c r="O3023" t="s">
        <v>6074</v>
      </c>
      <c r="P3023">
        <v>0.80000001200000004</v>
      </c>
      <c r="Q3023" t="s">
        <v>6075</v>
      </c>
      <c r="R3023" t="s">
        <v>6076</v>
      </c>
      <c r="S3023">
        <v>8593121362</v>
      </c>
      <c r="T3023">
        <v>463.12348800000001</v>
      </c>
      <c r="U3023" t="s">
        <v>31</v>
      </c>
      <c r="V3023" t="s">
        <v>6306</v>
      </c>
      <c r="W3023" t="s">
        <v>23</v>
      </c>
    </row>
    <row r="3024" spans="1:23" x14ac:dyDescent="0.4">
      <c r="A3024">
        <v>3023</v>
      </c>
      <c r="B3024">
        <v>1</v>
      </c>
      <c r="C3024">
        <v>1</v>
      </c>
      <c r="D3024">
        <v>1</v>
      </c>
      <c r="E3024">
        <v>1</v>
      </c>
      <c r="F3024">
        <v>0.190894710490119</v>
      </c>
      <c r="G3024">
        <v>-43.052660935042098</v>
      </c>
      <c r="H3024">
        <v>0.999999999999999</v>
      </c>
      <c r="I3024">
        <v>15.731587386046099</v>
      </c>
      <c r="J3024" t="s">
        <v>6070</v>
      </c>
      <c r="K3024" t="s">
        <v>25</v>
      </c>
      <c r="L3024" t="s">
        <v>6071</v>
      </c>
      <c r="M3024" t="s">
        <v>6072</v>
      </c>
      <c r="N3024" t="s">
        <v>6073</v>
      </c>
      <c r="O3024" t="s">
        <v>6074</v>
      </c>
      <c r="P3024">
        <v>0.80000001200000004</v>
      </c>
      <c r="Q3024" t="s">
        <v>6075</v>
      </c>
      <c r="R3024" t="s">
        <v>6076</v>
      </c>
      <c r="S3024">
        <v>8593121362</v>
      </c>
      <c r="T3024">
        <v>463.12348800000001</v>
      </c>
      <c r="U3024" t="s">
        <v>31</v>
      </c>
      <c r="V3024" t="s">
        <v>6307</v>
      </c>
      <c r="W3024" t="s">
        <v>23</v>
      </c>
    </row>
    <row r="3025" spans="1:23" x14ac:dyDescent="0.4">
      <c r="A3025">
        <v>3024</v>
      </c>
      <c r="B3025">
        <v>1</v>
      </c>
      <c r="C3025">
        <v>1</v>
      </c>
      <c r="D3025">
        <v>1</v>
      </c>
      <c r="E3025">
        <v>1</v>
      </c>
      <c r="F3025">
        <v>0.19087059758789701</v>
      </c>
      <c r="G3025">
        <v>-470.06210210612198</v>
      </c>
      <c r="H3025" t="s">
        <v>23</v>
      </c>
      <c r="I3025">
        <v>38.734474233686399</v>
      </c>
      <c r="J3025" t="s">
        <v>6308</v>
      </c>
      <c r="K3025" t="s">
        <v>25</v>
      </c>
      <c r="L3025" t="s">
        <v>6309</v>
      </c>
      <c r="M3025" t="s">
        <v>6310</v>
      </c>
      <c r="N3025" t="s">
        <v>6311</v>
      </c>
      <c r="O3025" t="s">
        <v>6312</v>
      </c>
      <c r="P3025">
        <v>3.5999998999999998</v>
      </c>
      <c r="Q3025" t="s">
        <v>6313</v>
      </c>
      <c r="R3025" t="s">
        <v>6314</v>
      </c>
      <c r="S3025">
        <v>67108930</v>
      </c>
      <c r="T3025">
        <v>459.0921879</v>
      </c>
      <c r="U3025" t="s">
        <v>31</v>
      </c>
      <c r="V3025" t="s">
        <v>6315</v>
      </c>
      <c r="W3025" t="s">
        <v>23</v>
      </c>
    </row>
    <row r="3026" spans="1:23" x14ac:dyDescent="0.4">
      <c r="A3026">
        <v>3025</v>
      </c>
      <c r="B3026">
        <v>1</v>
      </c>
      <c r="C3026">
        <v>1</v>
      </c>
      <c r="D3026">
        <v>1</v>
      </c>
      <c r="E3026">
        <v>2</v>
      </c>
      <c r="F3026">
        <v>0.190672910123378</v>
      </c>
      <c r="G3026">
        <v>-131.28155503429201</v>
      </c>
      <c r="H3026">
        <v>0.88492462311557696</v>
      </c>
      <c r="I3026">
        <v>37.376731406931398</v>
      </c>
      <c r="J3026" t="s">
        <v>6316</v>
      </c>
      <c r="K3026" t="s">
        <v>25</v>
      </c>
      <c r="L3026" t="s">
        <v>6317</v>
      </c>
      <c r="M3026" t="s">
        <v>6318</v>
      </c>
      <c r="N3026" t="s">
        <v>6319</v>
      </c>
      <c r="O3026" t="s">
        <v>6320</v>
      </c>
      <c r="P3026">
        <v>-2.8017683</v>
      </c>
      <c r="Q3026" t="s">
        <v>6321</v>
      </c>
      <c r="R3026" t="s">
        <v>6322</v>
      </c>
      <c r="S3026">
        <v>19922958</v>
      </c>
      <c r="T3026">
        <v>269.08139999999997</v>
      </c>
      <c r="U3026" t="s">
        <v>31</v>
      </c>
      <c r="V3026" t="s">
        <v>6323</v>
      </c>
      <c r="W3026" t="s">
        <v>23</v>
      </c>
    </row>
    <row r="3027" spans="1:23" x14ac:dyDescent="0.4">
      <c r="A3027">
        <v>3026</v>
      </c>
      <c r="B3027">
        <v>1</v>
      </c>
      <c r="C3027">
        <v>1</v>
      </c>
      <c r="D3027">
        <v>1</v>
      </c>
      <c r="E3027">
        <v>2</v>
      </c>
      <c r="F3027">
        <v>0.190672910123378</v>
      </c>
      <c r="G3027">
        <v>-131.28155503429201</v>
      </c>
      <c r="H3027" t="s">
        <v>23</v>
      </c>
      <c r="I3027">
        <v>37.376731406931398</v>
      </c>
      <c r="J3027" t="s">
        <v>6316</v>
      </c>
      <c r="K3027" t="s">
        <v>25</v>
      </c>
      <c r="L3027" t="s">
        <v>6317</v>
      </c>
      <c r="M3027" t="s">
        <v>6318</v>
      </c>
      <c r="N3027" t="s">
        <v>6319</v>
      </c>
      <c r="O3027" t="s">
        <v>6320</v>
      </c>
      <c r="P3027">
        <v>-2.8017683</v>
      </c>
      <c r="Q3027" t="s">
        <v>6321</v>
      </c>
      <c r="R3027" t="s">
        <v>6322</v>
      </c>
      <c r="S3027">
        <v>19922958</v>
      </c>
      <c r="T3027">
        <v>269.08139999999997</v>
      </c>
      <c r="U3027" t="s">
        <v>31</v>
      </c>
      <c r="V3027" t="s">
        <v>6324</v>
      </c>
      <c r="W3027" t="s">
        <v>23</v>
      </c>
    </row>
    <row r="3028" spans="1:23" x14ac:dyDescent="0.4">
      <c r="A3028">
        <v>3027</v>
      </c>
      <c r="B3028">
        <v>1</v>
      </c>
      <c r="C3028">
        <v>1</v>
      </c>
      <c r="D3028">
        <v>1</v>
      </c>
      <c r="E3028">
        <v>1</v>
      </c>
      <c r="F3028">
        <v>0.190293167978552</v>
      </c>
      <c r="G3028">
        <v>-35.321954791648601</v>
      </c>
      <c r="H3028">
        <v>0.999999999999999</v>
      </c>
      <c r="I3028">
        <v>33.7721983931702</v>
      </c>
      <c r="J3028" t="s">
        <v>1690</v>
      </c>
      <c r="K3028" t="s">
        <v>25</v>
      </c>
      <c r="L3028" t="s">
        <v>1691</v>
      </c>
      <c r="M3028" t="s">
        <v>1692</v>
      </c>
      <c r="N3028" t="s">
        <v>1693</v>
      </c>
      <c r="O3028" t="s">
        <v>1694</v>
      </c>
      <c r="P3028">
        <v>-0.89999997600000003</v>
      </c>
      <c r="Q3028" t="s">
        <v>1695</v>
      </c>
      <c r="R3028" t="s">
        <v>1696</v>
      </c>
      <c r="S3028">
        <v>8677533822</v>
      </c>
      <c r="T3028">
        <v>595.1657467</v>
      </c>
      <c r="U3028" t="s">
        <v>31</v>
      </c>
      <c r="V3028" t="s">
        <v>6325</v>
      </c>
      <c r="W3028" t="s">
        <v>23</v>
      </c>
    </row>
    <row r="3029" spans="1:23" x14ac:dyDescent="0.4">
      <c r="A3029">
        <v>3028</v>
      </c>
      <c r="B3029">
        <v>1</v>
      </c>
      <c r="C3029">
        <v>1</v>
      </c>
      <c r="D3029">
        <v>1</v>
      </c>
      <c r="E3029">
        <v>1</v>
      </c>
      <c r="F3029">
        <v>0.190293167978552</v>
      </c>
      <c r="G3029">
        <v>-35.321954791648601</v>
      </c>
      <c r="H3029" t="s">
        <v>23</v>
      </c>
      <c r="I3029">
        <v>33.7721983931702</v>
      </c>
      <c r="J3029" t="s">
        <v>1690</v>
      </c>
      <c r="K3029" t="s">
        <v>25</v>
      </c>
      <c r="L3029" t="s">
        <v>1691</v>
      </c>
      <c r="M3029" t="s">
        <v>1692</v>
      </c>
      <c r="N3029" t="s">
        <v>1693</v>
      </c>
      <c r="O3029" t="s">
        <v>1694</v>
      </c>
      <c r="P3029">
        <v>-0.89999997600000003</v>
      </c>
      <c r="Q3029" t="s">
        <v>1695</v>
      </c>
      <c r="R3029" t="s">
        <v>1696</v>
      </c>
      <c r="S3029">
        <v>8677533822</v>
      </c>
      <c r="T3029">
        <v>595.1657467</v>
      </c>
      <c r="U3029" t="s">
        <v>31</v>
      </c>
      <c r="V3029" t="s">
        <v>6326</v>
      </c>
      <c r="W3029" t="s">
        <v>23</v>
      </c>
    </row>
    <row r="3030" spans="1:23" x14ac:dyDescent="0.4">
      <c r="A3030">
        <v>3029</v>
      </c>
      <c r="B3030">
        <v>1</v>
      </c>
      <c r="C3030">
        <v>1</v>
      </c>
      <c r="D3030">
        <v>1</v>
      </c>
      <c r="E3030">
        <v>2</v>
      </c>
      <c r="F3030">
        <v>0.19020718350054699</v>
      </c>
      <c r="G3030">
        <v>-107.88156132372001</v>
      </c>
      <c r="H3030">
        <v>0.88442211055276299</v>
      </c>
      <c r="I3030">
        <v>30.1478209183025</v>
      </c>
      <c r="J3030" t="s">
        <v>1381</v>
      </c>
      <c r="K3030" t="s">
        <v>25</v>
      </c>
      <c r="L3030" t="s">
        <v>1382</v>
      </c>
      <c r="M3030" t="s">
        <v>1383</v>
      </c>
      <c r="N3030" t="s">
        <v>1384</v>
      </c>
      <c r="O3030" t="s">
        <v>1385</v>
      </c>
      <c r="P3030">
        <v>-0.69999998799999996</v>
      </c>
      <c r="Q3030" t="s">
        <v>1386</v>
      </c>
      <c r="R3030" t="s">
        <v>1387</v>
      </c>
      <c r="S3030">
        <v>8610701406</v>
      </c>
      <c r="T3030">
        <v>595.20213220000005</v>
      </c>
      <c r="U3030" t="s">
        <v>31</v>
      </c>
      <c r="V3030" t="s">
        <v>6327</v>
      </c>
      <c r="W3030" t="s">
        <v>23</v>
      </c>
    </row>
    <row r="3031" spans="1:23" x14ac:dyDescent="0.4">
      <c r="A3031">
        <v>3030</v>
      </c>
      <c r="B3031">
        <v>1</v>
      </c>
      <c r="C3031">
        <v>1</v>
      </c>
      <c r="D3031">
        <v>1</v>
      </c>
      <c r="E3031">
        <v>2</v>
      </c>
      <c r="F3031">
        <v>0.19020718350054699</v>
      </c>
      <c r="G3031">
        <v>-107.88156132372001</v>
      </c>
      <c r="H3031" t="s">
        <v>23</v>
      </c>
      <c r="I3031">
        <v>30.1478209183025</v>
      </c>
      <c r="J3031" t="s">
        <v>1381</v>
      </c>
      <c r="K3031" t="s">
        <v>25</v>
      </c>
      <c r="L3031" t="s">
        <v>1382</v>
      </c>
      <c r="M3031" t="s">
        <v>1383</v>
      </c>
      <c r="N3031" t="s">
        <v>1384</v>
      </c>
      <c r="O3031" t="s">
        <v>1385</v>
      </c>
      <c r="P3031">
        <v>-0.69999998799999996</v>
      </c>
      <c r="Q3031" t="s">
        <v>1386</v>
      </c>
      <c r="R3031" t="s">
        <v>1387</v>
      </c>
      <c r="S3031">
        <v>8610701406</v>
      </c>
      <c r="T3031">
        <v>595.20213220000005</v>
      </c>
      <c r="U3031" t="s">
        <v>31</v>
      </c>
      <c r="V3031" t="s">
        <v>6328</v>
      </c>
      <c r="W3031" t="s">
        <v>23</v>
      </c>
    </row>
    <row r="3032" spans="1:23" x14ac:dyDescent="0.4">
      <c r="A3032">
        <v>3031</v>
      </c>
      <c r="B3032">
        <v>1</v>
      </c>
      <c r="C3032">
        <v>1</v>
      </c>
      <c r="D3032">
        <v>1</v>
      </c>
      <c r="E3032">
        <v>2</v>
      </c>
      <c r="F3032">
        <v>0.190128610384625</v>
      </c>
      <c r="G3032">
        <v>-183.32986106796901</v>
      </c>
      <c r="H3032" t="s">
        <v>23</v>
      </c>
      <c r="I3032">
        <v>10.7662350933506</v>
      </c>
      <c r="J3032" t="s">
        <v>1267</v>
      </c>
      <c r="K3032" t="s">
        <v>25</v>
      </c>
      <c r="L3032" t="s">
        <v>1268</v>
      </c>
      <c r="M3032" t="s">
        <v>1269</v>
      </c>
      <c r="N3032" t="s">
        <v>28</v>
      </c>
      <c r="O3032" t="s">
        <v>1270</v>
      </c>
      <c r="P3032">
        <v>1</v>
      </c>
      <c r="Q3032">
        <v>102081508</v>
      </c>
      <c r="R3032" t="s">
        <v>1271</v>
      </c>
      <c r="S3032">
        <v>3178498</v>
      </c>
      <c r="T3032">
        <v>710.41100280000001</v>
      </c>
      <c r="U3032" t="s">
        <v>31</v>
      </c>
      <c r="V3032" t="s">
        <v>6329</v>
      </c>
      <c r="W3032" t="s">
        <v>23</v>
      </c>
    </row>
    <row r="3033" spans="1:23" x14ac:dyDescent="0.4">
      <c r="A3033">
        <v>3032</v>
      </c>
      <c r="B3033">
        <v>1</v>
      </c>
      <c r="C3033">
        <v>1</v>
      </c>
      <c r="D3033">
        <v>1</v>
      </c>
      <c r="E3033">
        <v>1</v>
      </c>
      <c r="F3033">
        <v>0.18969278144427101</v>
      </c>
      <c r="G3033">
        <v>-49.073586118835998</v>
      </c>
      <c r="H3033" t="s">
        <v>23</v>
      </c>
      <c r="I3033">
        <v>21.261113602640599</v>
      </c>
      <c r="J3033" t="s">
        <v>3098</v>
      </c>
      <c r="K3033" t="s">
        <v>25</v>
      </c>
      <c r="L3033" t="s">
        <v>3099</v>
      </c>
      <c r="M3033" t="s">
        <v>3100</v>
      </c>
      <c r="N3033" t="s">
        <v>3101</v>
      </c>
      <c r="O3033" t="s">
        <v>3102</v>
      </c>
      <c r="P3033">
        <v>0.60000002399999997</v>
      </c>
      <c r="Q3033" t="s">
        <v>3103</v>
      </c>
      <c r="R3033" t="s">
        <v>3104</v>
      </c>
      <c r="S3033">
        <v>88009086</v>
      </c>
      <c r="T3033">
        <v>435.12857339999999</v>
      </c>
      <c r="U3033" t="s">
        <v>31</v>
      </c>
      <c r="V3033" t="s">
        <v>6330</v>
      </c>
      <c r="W3033" t="s">
        <v>23</v>
      </c>
    </row>
    <row r="3034" spans="1:23" x14ac:dyDescent="0.4">
      <c r="A3034">
        <v>3033</v>
      </c>
      <c r="B3034">
        <v>1</v>
      </c>
      <c r="C3034">
        <v>1</v>
      </c>
      <c r="D3034">
        <v>1</v>
      </c>
      <c r="E3034">
        <v>1</v>
      </c>
      <c r="F3034">
        <v>0.18969278144427101</v>
      </c>
      <c r="G3034">
        <v>-49.073586118835998</v>
      </c>
      <c r="H3034">
        <v>0.999999999999999</v>
      </c>
      <c r="I3034">
        <v>21.261113602640599</v>
      </c>
      <c r="J3034" t="s">
        <v>3098</v>
      </c>
      <c r="K3034" t="s">
        <v>25</v>
      </c>
      <c r="L3034" t="s">
        <v>3099</v>
      </c>
      <c r="M3034" t="s">
        <v>3100</v>
      </c>
      <c r="N3034" t="s">
        <v>3101</v>
      </c>
      <c r="O3034" t="s">
        <v>3102</v>
      </c>
      <c r="P3034">
        <v>0.60000002399999997</v>
      </c>
      <c r="Q3034" t="s">
        <v>3103</v>
      </c>
      <c r="R3034" t="s">
        <v>3104</v>
      </c>
      <c r="S3034">
        <v>88009086</v>
      </c>
      <c r="T3034">
        <v>435.12857339999999</v>
      </c>
      <c r="U3034" t="s">
        <v>31</v>
      </c>
      <c r="V3034" t="s">
        <v>6331</v>
      </c>
      <c r="W3034" t="s">
        <v>23</v>
      </c>
    </row>
    <row r="3035" spans="1:23" x14ac:dyDescent="0.4">
      <c r="A3035">
        <v>3034</v>
      </c>
      <c r="B3035">
        <v>1</v>
      </c>
      <c r="C3035">
        <v>1</v>
      </c>
      <c r="D3035">
        <v>1</v>
      </c>
      <c r="E3035">
        <v>1</v>
      </c>
      <c r="F3035">
        <v>0.18962605909098401</v>
      </c>
      <c r="G3035">
        <v>-75.685845477368204</v>
      </c>
      <c r="H3035">
        <v>0.999999999999999</v>
      </c>
      <c r="I3035">
        <v>43.831234837638803</v>
      </c>
      <c r="J3035" t="s">
        <v>2580</v>
      </c>
      <c r="K3035" t="s">
        <v>25</v>
      </c>
      <c r="L3035" t="s">
        <v>2581</v>
      </c>
      <c r="M3035" t="s">
        <v>2582</v>
      </c>
      <c r="N3035" t="s">
        <v>28</v>
      </c>
      <c r="O3035" t="s">
        <v>2583</v>
      </c>
      <c r="P3035">
        <v>4.1999998099999996</v>
      </c>
      <c r="Q3035" t="s">
        <v>2584</v>
      </c>
      <c r="R3035" t="s">
        <v>2585</v>
      </c>
      <c r="S3035">
        <v>3178498</v>
      </c>
      <c r="T3035">
        <v>781.47326869999995</v>
      </c>
      <c r="U3035" t="s">
        <v>31</v>
      </c>
      <c r="V3035" t="s">
        <v>6332</v>
      </c>
      <c r="W3035" t="s">
        <v>23</v>
      </c>
    </row>
    <row r="3036" spans="1:23" x14ac:dyDescent="0.4">
      <c r="A3036">
        <v>3035</v>
      </c>
      <c r="B3036">
        <v>1</v>
      </c>
      <c r="C3036">
        <v>1</v>
      </c>
      <c r="D3036">
        <v>1</v>
      </c>
      <c r="E3036">
        <v>1</v>
      </c>
      <c r="F3036">
        <v>0.18962605909098401</v>
      </c>
      <c r="G3036">
        <v>-75.685845477368204</v>
      </c>
      <c r="H3036" t="s">
        <v>23</v>
      </c>
      <c r="I3036">
        <v>43.831234837638803</v>
      </c>
      <c r="J3036" t="s">
        <v>2580</v>
      </c>
      <c r="K3036" t="s">
        <v>25</v>
      </c>
      <c r="L3036" t="s">
        <v>2581</v>
      </c>
      <c r="M3036" t="s">
        <v>2582</v>
      </c>
      <c r="N3036" t="s">
        <v>28</v>
      </c>
      <c r="O3036" t="s">
        <v>2583</v>
      </c>
      <c r="P3036">
        <v>4.1999998099999996</v>
      </c>
      <c r="Q3036" t="s">
        <v>2584</v>
      </c>
      <c r="R3036" t="s">
        <v>2585</v>
      </c>
      <c r="S3036">
        <v>3178498</v>
      </c>
      <c r="T3036">
        <v>781.47326869999995</v>
      </c>
      <c r="U3036" t="s">
        <v>31</v>
      </c>
      <c r="V3036" t="s">
        <v>6333</v>
      </c>
      <c r="W3036" t="s">
        <v>23</v>
      </c>
    </row>
    <row r="3037" spans="1:23" x14ac:dyDescent="0.4">
      <c r="A3037">
        <v>3036</v>
      </c>
      <c r="B3037">
        <v>1</v>
      </c>
      <c r="C3037">
        <v>1</v>
      </c>
      <c r="D3037">
        <v>1</v>
      </c>
      <c r="E3037">
        <v>1</v>
      </c>
      <c r="F3037">
        <v>0.18960940739183699</v>
      </c>
      <c r="G3037">
        <v>-111.406185636704</v>
      </c>
      <c r="H3037">
        <v>0.999999999999999</v>
      </c>
      <c r="I3037">
        <v>48.927475376313801</v>
      </c>
      <c r="J3037" t="s">
        <v>2743</v>
      </c>
      <c r="K3037" t="s">
        <v>25</v>
      </c>
      <c r="L3037" t="s">
        <v>3495</v>
      </c>
      <c r="M3037" t="s">
        <v>3496</v>
      </c>
      <c r="N3037" t="s">
        <v>3497</v>
      </c>
      <c r="O3037" t="s">
        <v>3498</v>
      </c>
      <c r="P3037">
        <v>0.69999998799999996</v>
      </c>
      <c r="Q3037" t="s">
        <v>3499</v>
      </c>
      <c r="R3037" t="s">
        <v>3500</v>
      </c>
      <c r="S3037">
        <v>20097402</v>
      </c>
      <c r="T3037">
        <v>291.08631459999998</v>
      </c>
      <c r="U3037" t="s">
        <v>31</v>
      </c>
      <c r="V3037" t="s">
        <v>6334</v>
      </c>
      <c r="W3037" t="s">
        <v>23</v>
      </c>
    </row>
    <row r="3038" spans="1:23" x14ac:dyDescent="0.4">
      <c r="A3038">
        <v>3037</v>
      </c>
      <c r="B3038">
        <v>1</v>
      </c>
      <c r="C3038">
        <v>1</v>
      </c>
      <c r="D3038">
        <v>1</v>
      </c>
      <c r="E3038">
        <v>1</v>
      </c>
      <c r="F3038">
        <v>0.18960940739183699</v>
      </c>
      <c r="G3038">
        <v>-111.406185636704</v>
      </c>
      <c r="H3038" t="s">
        <v>23</v>
      </c>
      <c r="I3038">
        <v>48.927475376313801</v>
      </c>
      <c r="J3038" t="s">
        <v>2743</v>
      </c>
      <c r="K3038" t="s">
        <v>25</v>
      </c>
      <c r="L3038" t="s">
        <v>3495</v>
      </c>
      <c r="M3038" t="s">
        <v>3496</v>
      </c>
      <c r="N3038" t="s">
        <v>3497</v>
      </c>
      <c r="O3038" t="s">
        <v>3498</v>
      </c>
      <c r="P3038">
        <v>0.69999998799999996</v>
      </c>
      <c r="Q3038" t="s">
        <v>3499</v>
      </c>
      <c r="R3038" t="s">
        <v>3500</v>
      </c>
      <c r="S3038">
        <v>20097402</v>
      </c>
      <c r="T3038">
        <v>291.08631459999998</v>
      </c>
      <c r="U3038" t="s">
        <v>31</v>
      </c>
      <c r="V3038" t="s">
        <v>6335</v>
      </c>
      <c r="W3038" t="s">
        <v>23</v>
      </c>
    </row>
    <row r="3039" spans="1:23" x14ac:dyDescent="0.4">
      <c r="A3039">
        <v>3038</v>
      </c>
      <c r="B3039">
        <v>1</v>
      </c>
      <c r="C3039">
        <v>1</v>
      </c>
      <c r="D3039">
        <v>1</v>
      </c>
      <c r="E3039">
        <v>1</v>
      </c>
      <c r="F3039">
        <v>0.189571362720279</v>
      </c>
      <c r="G3039">
        <v>-85.500338953197101</v>
      </c>
      <c r="H3039" t="s">
        <v>23</v>
      </c>
      <c r="I3039">
        <v>31.981078796233302</v>
      </c>
      <c r="J3039" t="s">
        <v>5353</v>
      </c>
      <c r="K3039" t="s">
        <v>25</v>
      </c>
      <c r="L3039" t="s">
        <v>6336</v>
      </c>
      <c r="M3039" t="s">
        <v>6337</v>
      </c>
      <c r="N3039" t="s">
        <v>28</v>
      </c>
      <c r="O3039" t="s">
        <v>6338</v>
      </c>
      <c r="P3039">
        <v>2</v>
      </c>
      <c r="Q3039" t="s">
        <v>6339</v>
      </c>
      <c r="R3039" t="s">
        <v>6340</v>
      </c>
      <c r="S3039">
        <v>8593121346</v>
      </c>
      <c r="T3039">
        <v>209.08083529999999</v>
      </c>
      <c r="U3039" t="s">
        <v>31</v>
      </c>
      <c r="V3039" t="s">
        <v>6341</v>
      </c>
      <c r="W3039" t="s">
        <v>23</v>
      </c>
    </row>
    <row r="3040" spans="1:23" x14ac:dyDescent="0.4">
      <c r="A3040">
        <v>3039</v>
      </c>
      <c r="B3040">
        <v>1</v>
      </c>
      <c r="C3040">
        <v>1</v>
      </c>
      <c r="D3040">
        <v>1</v>
      </c>
      <c r="E3040">
        <v>1</v>
      </c>
      <c r="F3040">
        <v>0.189571362720279</v>
      </c>
      <c r="G3040">
        <v>-85.500338953197101</v>
      </c>
      <c r="H3040">
        <v>0.999999999999999</v>
      </c>
      <c r="I3040">
        <v>31.981078796233302</v>
      </c>
      <c r="J3040" t="s">
        <v>5353</v>
      </c>
      <c r="K3040" t="s">
        <v>25</v>
      </c>
      <c r="L3040" t="s">
        <v>6336</v>
      </c>
      <c r="M3040" t="s">
        <v>6337</v>
      </c>
      <c r="N3040" t="s">
        <v>28</v>
      </c>
      <c r="O3040" t="s">
        <v>6338</v>
      </c>
      <c r="P3040">
        <v>2</v>
      </c>
      <c r="Q3040" t="s">
        <v>6339</v>
      </c>
      <c r="R3040" t="s">
        <v>6340</v>
      </c>
      <c r="S3040">
        <v>8593121346</v>
      </c>
      <c r="T3040">
        <v>209.08083529999999</v>
      </c>
      <c r="U3040" t="s">
        <v>31</v>
      </c>
      <c r="V3040" t="s">
        <v>6342</v>
      </c>
      <c r="W3040" t="s">
        <v>23</v>
      </c>
    </row>
    <row r="3041" spans="1:23" x14ac:dyDescent="0.4">
      <c r="A3041">
        <v>3040</v>
      </c>
      <c r="B3041">
        <v>1</v>
      </c>
      <c r="C3041">
        <v>2</v>
      </c>
      <c r="D3041">
        <v>1</v>
      </c>
      <c r="E3041">
        <v>2</v>
      </c>
      <c r="F3041">
        <v>0.18948788253840801</v>
      </c>
      <c r="G3041">
        <v>-334.22790505320802</v>
      </c>
      <c r="H3041">
        <v>0.61608040201004999</v>
      </c>
      <c r="I3041">
        <v>37.472558167869401</v>
      </c>
      <c r="J3041" t="s">
        <v>1381</v>
      </c>
      <c r="K3041" t="s">
        <v>25</v>
      </c>
      <c r="L3041" t="s">
        <v>1382</v>
      </c>
      <c r="M3041" t="s">
        <v>1383</v>
      </c>
      <c r="N3041" t="s">
        <v>1384</v>
      </c>
      <c r="O3041" t="s">
        <v>1385</v>
      </c>
      <c r="P3041">
        <v>-0.69999998799999996</v>
      </c>
      <c r="Q3041" t="s">
        <v>1386</v>
      </c>
      <c r="R3041" t="s">
        <v>1387</v>
      </c>
      <c r="S3041">
        <v>8610701406</v>
      </c>
      <c r="T3041">
        <v>595.20213220000005</v>
      </c>
      <c r="U3041" t="s">
        <v>31</v>
      </c>
      <c r="V3041" t="s">
        <v>6343</v>
      </c>
      <c r="W3041" t="s">
        <v>23</v>
      </c>
    </row>
    <row r="3042" spans="1:23" x14ac:dyDescent="0.4">
      <c r="A3042">
        <v>3041</v>
      </c>
      <c r="B3042">
        <v>1</v>
      </c>
      <c r="C3042">
        <v>1</v>
      </c>
      <c r="D3042">
        <v>1</v>
      </c>
      <c r="E3042">
        <v>1</v>
      </c>
      <c r="F3042">
        <v>0.18930246960939101</v>
      </c>
      <c r="G3042">
        <v>-28.002889531642701</v>
      </c>
      <c r="H3042">
        <v>0.999999999999999</v>
      </c>
      <c r="I3042">
        <v>50.037323582744499</v>
      </c>
      <c r="J3042" t="s">
        <v>1234</v>
      </c>
      <c r="K3042" t="s">
        <v>25</v>
      </c>
      <c r="L3042" t="s">
        <v>1235</v>
      </c>
      <c r="M3042" t="s">
        <v>1236</v>
      </c>
      <c r="N3042" t="s">
        <v>1237</v>
      </c>
      <c r="O3042" t="s">
        <v>1238</v>
      </c>
      <c r="P3042">
        <v>1.81215119</v>
      </c>
      <c r="Q3042" t="s">
        <v>1239</v>
      </c>
      <c r="R3042" t="s">
        <v>1240</v>
      </c>
      <c r="S3042">
        <v>121563518</v>
      </c>
      <c r="T3042">
        <v>287.05501450000003</v>
      </c>
      <c r="U3042" t="s">
        <v>31</v>
      </c>
      <c r="V3042" t="s">
        <v>6344</v>
      </c>
      <c r="W3042" t="s">
        <v>23</v>
      </c>
    </row>
    <row r="3043" spans="1:23" x14ac:dyDescent="0.4">
      <c r="A3043">
        <v>3042</v>
      </c>
      <c r="B3043">
        <v>1</v>
      </c>
      <c r="C3043">
        <v>1</v>
      </c>
      <c r="D3043">
        <v>1</v>
      </c>
      <c r="E3043">
        <v>1</v>
      </c>
      <c r="F3043">
        <v>0.18930246960939101</v>
      </c>
      <c r="G3043">
        <v>-28.002889531642701</v>
      </c>
      <c r="H3043" t="s">
        <v>23</v>
      </c>
      <c r="I3043">
        <v>50.037323582744499</v>
      </c>
      <c r="J3043" t="s">
        <v>1234</v>
      </c>
      <c r="K3043" t="s">
        <v>25</v>
      </c>
      <c r="L3043" t="s">
        <v>1235</v>
      </c>
      <c r="M3043" t="s">
        <v>1236</v>
      </c>
      <c r="N3043" t="s">
        <v>1237</v>
      </c>
      <c r="O3043" t="s">
        <v>1238</v>
      </c>
      <c r="P3043">
        <v>1.81215119</v>
      </c>
      <c r="Q3043" t="s">
        <v>1239</v>
      </c>
      <c r="R3043" t="s">
        <v>1240</v>
      </c>
      <c r="S3043">
        <v>121563518</v>
      </c>
      <c r="T3043">
        <v>287.05501450000003</v>
      </c>
      <c r="U3043" t="s">
        <v>31</v>
      </c>
      <c r="V3043" t="s">
        <v>6345</v>
      </c>
      <c r="W3043" t="s">
        <v>23</v>
      </c>
    </row>
    <row r="3044" spans="1:23" x14ac:dyDescent="0.4">
      <c r="A3044">
        <v>3043</v>
      </c>
      <c r="B3044">
        <v>1</v>
      </c>
      <c r="C3044">
        <v>1</v>
      </c>
      <c r="D3044">
        <v>1</v>
      </c>
      <c r="E3044">
        <v>1</v>
      </c>
      <c r="F3044">
        <v>0.18928999809979799</v>
      </c>
      <c r="G3044">
        <v>-79.365330457223095</v>
      </c>
      <c r="H3044">
        <v>0.999999999999999</v>
      </c>
      <c r="I3044">
        <v>43.273733807574203</v>
      </c>
      <c r="J3044" t="s">
        <v>6346</v>
      </c>
      <c r="K3044" t="s">
        <v>25</v>
      </c>
      <c r="L3044" t="s">
        <v>6347</v>
      </c>
      <c r="M3044" t="s">
        <v>6348</v>
      </c>
      <c r="N3044" t="s">
        <v>6349</v>
      </c>
      <c r="O3044" t="s">
        <v>6350</v>
      </c>
      <c r="P3044">
        <v>1.5</v>
      </c>
      <c r="Q3044" t="s">
        <v>6351</v>
      </c>
      <c r="R3044" t="s">
        <v>6352</v>
      </c>
      <c r="S3044">
        <v>8589934626</v>
      </c>
      <c r="T3044">
        <v>195.0651853</v>
      </c>
      <c r="U3044" t="s">
        <v>31</v>
      </c>
      <c r="V3044" t="s">
        <v>6353</v>
      </c>
      <c r="W3044" t="s">
        <v>23</v>
      </c>
    </row>
    <row r="3045" spans="1:23" x14ac:dyDescent="0.4">
      <c r="A3045">
        <v>3044</v>
      </c>
      <c r="B3045">
        <v>1</v>
      </c>
      <c r="C3045">
        <v>1</v>
      </c>
      <c r="D3045">
        <v>1</v>
      </c>
      <c r="E3045">
        <v>1</v>
      </c>
      <c r="F3045">
        <v>0.18928999809979799</v>
      </c>
      <c r="G3045">
        <v>-79.365330457223095</v>
      </c>
      <c r="H3045" t="s">
        <v>23</v>
      </c>
      <c r="I3045">
        <v>43.273733807574203</v>
      </c>
      <c r="J3045" t="s">
        <v>6346</v>
      </c>
      <c r="K3045" t="s">
        <v>25</v>
      </c>
      <c r="L3045" t="s">
        <v>6347</v>
      </c>
      <c r="M3045" t="s">
        <v>6348</v>
      </c>
      <c r="N3045" t="s">
        <v>6349</v>
      </c>
      <c r="O3045" t="s">
        <v>6350</v>
      </c>
      <c r="P3045">
        <v>1.5</v>
      </c>
      <c r="Q3045" t="s">
        <v>6351</v>
      </c>
      <c r="R3045" t="s">
        <v>6352</v>
      </c>
      <c r="S3045">
        <v>8589934626</v>
      </c>
      <c r="T3045">
        <v>195.0651853</v>
      </c>
      <c r="U3045" t="s">
        <v>31</v>
      </c>
      <c r="V3045" t="s">
        <v>6354</v>
      </c>
      <c r="W3045" t="s">
        <v>23</v>
      </c>
    </row>
    <row r="3046" spans="1:23" x14ac:dyDescent="0.4">
      <c r="A3046">
        <v>3045</v>
      </c>
      <c r="B3046">
        <v>1</v>
      </c>
      <c r="C3046">
        <v>1</v>
      </c>
      <c r="D3046">
        <v>1</v>
      </c>
      <c r="E3046">
        <v>1</v>
      </c>
      <c r="F3046">
        <v>0.18920943546470101</v>
      </c>
      <c r="G3046">
        <v>-129.71947137585201</v>
      </c>
      <c r="H3046" t="s">
        <v>23</v>
      </c>
      <c r="I3046">
        <v>18.4705414527144</v>
      </c>
      <c r="J3046" t="s">
        <v>2470</v>
      </c>
      <c r="K3046" t="s">
        <v>25</v>
      </c>
      <c r="L3046" t="s">
        <v>5842</v>
      </c>
      <c r="M3046" t="s">
        <v>5843</v>
      </c>
      <c r="N3046" t="s">
        <v>5844</v>
      </c>
      <c r="O3046" t="s">
        <v>5845</v>
      </c>
      <c r="P3046">
        <v>0.65096634600000003</v>
      </c>
      <c r="Q3046" t="s">
        <v>5846</v>
      </c>
      <c r="R3046" t="s">
        <v>5847</v>
      </c>
      <c r="S3046">
        <v>8659411014</v>
      </c>
      <c r="T3046">
        <v>166.08629999999999</v>
      </c>
      <c r="U3046" t="s">
        <v>31</v>
      </c>
      <c r="V3046" t="s">
        <v>6355</v>
      </c>
      <c r="W3046" t="s">
        <v>23</v>
      </c>
    </row>
    <row r="3047" spans="1:23" x14ac:dyDescent="0.4">
      <c r="A3047">
        <v>3046</v>
      </c>
      <c r="B3047">
        <v>1</v>
      </c>
      <c r="C3047">
        <v>1</v>
      </c>
      <c r="D3047">
        <v>1</v>
      </c>
      <c r="E3047">
        <v>1</v>
      </c>
      <c r="F3047">
        <v>0.18920943546470101</v>
      </c>
      <c r="G3047">
        <v>-129.71947137585201</v>
      </c>
      <c r="H3047">
        <v>0.999999999999999</v>
      </c>
      <c r="I3047">
        <v>18.4705414527144</v>
      </c>
      <c r="J3047" t="s">
        <v>2470</v>
      </c>
      <c r="K3047" t="s">
        <v>25</v>
      </c>
      <c r="L3047" t="s">
        <v>5842</v>
      </c>
      <c r="M3047" t="s">
        <v>5843</v>
      </c>
      <c r="N3047" t="s">
        <v>5844</v>
      </c>
      <c r="O3047" t="s">
        <v>5845</v>
      </c>
      <c r="P3047">
        <v>0.65096634600000003</v>
      </c>
      <c r="Q3047" t="s">
        <v>5846</v>
      </c>
      <c r="R3047" t="s">
        <v>5847</v>
      </c>
      <c r="S3047">
        <v>8659411014</v>
      </c>
      <c r="T3047">
        <v>166.08629999999999</v>
      </c>
      <c r="U3047" t="s">
        <v>31</v>
      </c>
      <c r="V3047" t="s">
        <v>6356</v>
      </c>
      <c r="W3047" t="s">
        <v>23</v>
      </c>
    </row>
    <row r="3048" spans="1:23" x14ac:dyDescent="0.4">
      <c r="A3048">
        <v>3047</v>
      </c>
      <c r="B3048">
        <v>1</v>
      </c>
      <c r="C3048">
        <v>1</v>
      </c>
      <c r="D3048">
        <v>1</v>
      </c>
      <c r="E3048">
        <v>1</v>
      </c>
      <c r="F3048">
        <v>0.18904206220742101</v>
      </c>
      <c r="G3048">
        <v>-103.964656493311</v>
      </c>
      <c r="H3048" t="s">
        <v>23</v>
      </c>
      <c r="I3048">
        <v>26.830748535006801</v>
      </c>
      <c r="J3048" t="s">
        <v>4962</v>
      </c>
      <c r="K3048" t="s">
        <v>25</v>
      </c>
      <c r="L3048" t="s">
        <v>6357</v>
      </c>
      <c r="M3048" t="s">
        <v>6358</v>
      </c>
      <c r="N3048" t="s">
        <v>6359</v>
      </c>
      <c r="O3048" t="s">
        <v>6360</v>
      </c>
      <c r="P3048">
        <v>1.5</v>
      </c>
      <c r="Q3048">
        <v>5318565</v>
      </c>
      <c r="R3048" t="s">
        <v>6361</v>
      </c>
      <c r="S3048">
        <v>70836598</v>
      </c>
      <c r="T3048">
        <v>223.06009990000001</v>
      </c>
      <c r="U3048" t="s">
        <v>31</v>
      </c>
      <c r="V3048" t="s">
        <v>6362</v>
      </c>
      <c r="W3048" t="s">
        <v>23</v>
      </c>
    </row>
    <row r="3049" spans="1:23" x14ac:dyDescent="0.4">
      <c r="A3049">
        <v>3048</v>
      </c>
      <c r="B3049">
        <v>1</v>
      </c>
      <c r="C3049">
        <v>1</v>
      </c>
      <c r="D3049">
        <v>1</v>
      </c>
      <c r="E3049">
        <v>1</v>
      </c>
      <c r="F3049">
        <v>0.18904206220742101</v>
      </c>
      <c r="G3049">
        <v>-103.964656493311</v>
      </c>
      <c r="H3049">
        <v>0.999999999999999</v>
      </c>
      <c r="I3049">
        <v>26.830748535006801</v>
      </c>
      <c r="J3049" t="s">
        <v>4962</v>
      </c>
      <c r="K3049" t="s">
        <v>25</v>
      </c>
      <c r="L3049" t="s">
        <v>6357</v>
      </c>
      <c r="M3049" t="s">
        <v>6358</v>
      </c>
      <c r="N3049" t="s">
        <v>6359</v>
      </c>
      <c r="O3049" t="s">
        <v>6360</v>
      </c>
      <c r="P3049">
        <v>1.5</v>
      </c>
      <c r="Q3049">
        <v>5318565</v>
      </c>
      <c r="R3049" t="s">
        <v>6361</v>
      </c>
      <c r="S3049">
        <v>70836598</v>
      </c>
      <c r="T3049">
        <v>223.06009990000001</v>
      </c>
      <c r="U3049" t="s">
        <v>31</v>
      </c>
      <c r="V3049" t="s">
        <v>6363</v>
      </c>
      <c r="W3049" t="s">
        <v>23</v>
      </c>
    </row>
    <row r="3050" spans="1:23" x14ac:dyDescent="0.4">
      <c r="A3050">
        <v>3049</v>
      </c>
      <c r="B3050">
        <v>1</v>
      </c>
      <c r="C3050">
        <v>1</v>
      </c>
      <c r="D3050">
        <v>1</v>
      </c>
      <c r="E3050">
        <v>1</v>
      </c>
      <c r="F3050">
        <v>0.18891291961694701</v>
      </c>
      <c r="G3050">
        <v>-36.331895031889999</v>
      </c>
      <c r="H3050">
        <v>0.999999999999999</v>
      </c>
      <c r="I3050">
        <v>81.607566435189696</v>
      </c>
      <c r="J3050" t="s">
        <v>2364</v>
      </c>
      <c r="K3050" t="s">
        <v>25</v>
      </c>
      <c r="L3050" t="s">
        <v>2365</v>
      </c>
      <c r="M3050" t="s">
        <v>2366</v>
      </c>
      <c r="N3050" t="s">
        <v>2367</v>
      </c>
      <c r="O3050" t="s">
        <v>2368</v>
      </c>
      <c r="P3050">
        <v>2.2349462500000001</v>
      </c>
      <c r="Q3050" t="s">
        <v>2369</v>
      </c>
      <c r="R3050" t="s">
        <v>2370</v>
      </c>
      <c r="S3050">
        <v>255781758</v>
      </c>
      <c r="T3050">
        <v>271.06009990000001</v>
      </c>
      <c r="U3050" t="s">
        <v>31</v>
      </c>
      <c r="V3050" t="s">
        <v>6364</v>
      </c>
      <c r="W3050" t="s">
        <v>23</v>
      </c>
    </row>
    <row r="3051" spans="1:23" x14ac:dyDescent="0.4">
      <c r="A3051">
        <v>3050</v>
      </c>
      <c r="B3051">
        <v>1</v>
      </c>
      <c r="C3051">
        <v>1</v>
      </c>
      <c r="D3051">
        <v>1</v>
      </c>
      <c r="E3051">
        <v>1</v>
      </c>
      <c r="F3051">
        <v>0.18891291961694701</v>
      </c>
      <c r="G3051">
        <v>-36.331895031889999</v>
      </c>
      <c r="H3051" t="s">
        <v>23</v>
      </c>
      <c r="I3051">
        <v>81.607566435189696</v>
      </c>
      <c r="J3051" t="s">
        <v>2364</v>
      </c>
      <c r="K3051" t="s">
        <v>25</v>
      </c>
      <c r="L3051" t="s">
        <v>2365</v>
      </c>
      <c r="M3051" t="s">
        <v>2366</v>
      </c>
      <c r="N3051" t="s">
        <v>2367</v>
      </c>
      <c r="O3051" t="s">
        <v>2368</v>
      </c>
      <c r="P3051">
        <v>2.2349462500000001</v>
      </c>
      <c r="Q3051" t="s">
        <v>2369</v>
      </c>
      <c r="R3051" t="s">
        <v>2370</v>
      </c>
      <c r="S3051">
        <v>255781758</v>
      </c>
      <c r="T3051">
        <v>271.06009990000001</v>
      </c>
      <c r="U3051" t="s">
        <v>31</v>
      </c>
      <c r="V3051" t="s">
        <v>6365</v>
      </c>
      <c r="W3051" t="s">
        <v>23</v>
      </c>
    </row>
    <row r="3052" spans="1:23" x14ac:dyDescent="0.4">
      <c r="A3052">
        <v>3051</v>
      </c>
      <c r="B3052">
        <v>1</v>
      </c>
      <c r="C3052">
        <v>1</v>
      </c>
      <c r="D3052">
        <v>1</v>
      </c>
      <c r="E3052">
        <v>1</v>
      </c>
      <c r="F3052">
        <v>0.18890141084056999</v>
      </c>
      <c r="G3052">
        <v>-438.27488583977498</v>
      </c>
      <c r="H3052">
        <v>0.999999999999999</v>
      </c>
      <c r="I3052">
        <v>105.02614589340099</v>
      </c>
      <c r="J3052" t="s">
        <v>4388</v>
      </c>
      <c r="K3052" t="s">
        <v>25</v>
      </c>
      <c r="L3052" t="s">
        <v>4389</v>
      </c>
      <c r="M3052" t="s">
        <v>4390</v>
      </c>
      <c r="N3052" t="s">
        <v>28</v>
      </c>
      <c r="O3052" t="s">
        <v>4391</v>
      </c>
      <c r="P3052">
        <v>1.60877895</v>
      </c>
      <c r="Q3052">
        <v>139592455</v>
      </c>
      <c r="R3052" t="s">
        <v>4392</v>
      </c>
      <c r="S3052">
        <v>16777218</v>
      </c>
      <c r="T3052">
        <v>267.13795629999998</v>
      </c>
      <c r="U3052" t="s">
        <v>31</v>
      </c>
      <c r="V3052" t="s">
        <v>6366</v>
      </c>
      <c r="W3052" t="s">
        <v>23</v>
      </c>
    </row>
    <row r="3053" spans="1:23" x14ac:dyDescent="0.4">
      <c r="A3053">
        <v>3052</v>
      </c>
      <c r="B3053">
        <v>1</v>
      </c>
      <c r="C3053">
        <v>1</v>
      </c>
      <c r="D3053">
        <v>1</v>
      </c>
      <c r="E3053">
        <v>1</v>
      </c>
      <c r="F3053">
        <v>0.18890141084056999</v>
      </c>
      <c r="G3053">
        <v>-438.27488583977498</v>
      </c>
      <c r="H3053" t="s">
        <v>23</v>
      </c>
      <c r="I3053">
        <v>105.02614589340099</v>
      </c>
      <c r="J3053" t="s">
        <v>4388</v>
      </c>
      <c r="K3053" t="s">
        <v>25</v>
      </c>
      <c r="L3053" t="s">
        <v>4389</v>
      </c>
      <c r="M3053" t="s">
        <v>4390</v>
      </c>
      <c r="N3053" t="s">
        <v>28</v>
      </c>
      <c r="O3053" t="s">
        <v>4391</v>
      </c>
      <c r="P3053">
        <v>1.60877895</v>
      </c>
      <c r="Q3053">
        <v>139592455</v>
      </c>
      <c r="R3053" t="s">
        <v>4392</v>
      </c>
      <c r="S3053">
        <v>16777218</v>
      </c>
      <c r="T3053">
        <v>267.13795629999998</v>
      </c>
      <c r="U3053" t="s">
        <v>31</v>
      </c>
      <c r="V3053" t="s">
        <v>6367</v>
      </c>
      <c r="W3053" t="s">
        <v>23</v>
      </c>
    </row>
    <row r="3054" spans="1:23" x14ac:dyDescent="0.4">
      <c r="A3054">
        <v>3053</v>
      </c>
      <c r="B3054">
        <v>1</v>
      </c>
      <c r="C3054">
        <v>1</v>
      </c>
      <c r="D3054">
        <v>1</v>
      </c>
      <c r="E3054">
        <v>1</v>
      </c>
      <c r="F3054">
        <v>0.18879336764756499</v>
      </c>
      <c r="G3054">
        <v>-71.242870040571901</v>
      </c>
      <c r="H3054">
        <v>0.999999999999999</v>
      </c>
      <c r="I3054">
        <v>12.7904558495303</v>
      </c>
      <c r="J3054" t="s">
        <v>5353</v>
      </c>
      <c r="K3054" t="s">
        <v>25</v>
      </c>
      <c r="L3054" t="s">
        <v>6368</v>
      </c>
      <c r="M3054" t="s">
        <v>6369</v>
      </c>
      <c r="N3054" t="s">
        <v>6370</v>
      </c>
      <c r="O3054" t="s">
        <v>6371</v>
      </c>
      <c r="P3054">
        <v>1.78963172</v>
      </c>
      <c r="Q3054" t="s">
        <v>6372</v>
      </c>
      <c r="R3054" t="s">
        <v>6373</v>
      </c>
      <c r="S3054">
        <v>43037548670</v>
      </c>
      <c r="T3054">
        <v>209.08083529999999</v>
      </c>
      <c r="U3054" t="s">
        <v>31</v>
      </c>
      <c r="V3054" t="s">
        <v>6374</v>
      </c>
      <c r="W3054" t="s">
        <v>23</v>
      </c>
    </row>
    <row r="3055" spans="1:23" x14ac:dyDescent="0.4">
      <c r="A3055">
        <v>3054</v>
      </c>
      <c r="B3055">
        <v>1</v>
      </c>
      <c r="C3055">
        <v>1</v>
      </c>
      <c r="D3055">
        <v>1</v>
      </c>
      <c r="E3055">
        <v>1</v>
      </c>
      <c r="F3055">
        <v>0.18879336764756499</v>
      </c>
      <c r="G3055">
        <v>-71.242870040571901</v>
      </c>
      <c r="H3055" t="s">
        <v>23</v>
      </c>
      <c r="I3055">
        <v>12.7904558495303</v>
      </c>
      <c r="J3055" t="s">
        <v>5353</v>
      </c>
      <c r="K3055" t="s">
        <v>25</v>
      </c>
      <c r="L3055" t="s">
        <v>6368</v>
      </c>
      <c r="M3055" t="s">
        <v>6369</v>
      </c>
      <c r="N3055" t="s">
        <v>6370</v>
      </c>
      <c r="O3055" t="s">
        <v>6371</v>
      </c>
      <c r="P3055">
        <v>1.78963172</v>
      </c>
      <c r="Q3055" t="s">
        <v>6372</v>
      </c>
      <c r="R3055" t="s">
        <v>6373</v>
      </c>
      <c r="S3055">
        <v>43037548670</v>
      </c>
      <c r="T3055">
        <v>209.08083529999999</v>
      </c>
      <c r="U3055" t="s">
        <v>31</v>
      </c>
      <c r="V3055" t="s">
        <v>6375</v>
      </c>
      <c r="W3055" t="s">
        <v>23</v>
      </c>
    </row>
    <row r="3056" spans="1:23" x14ac:dyDescent="0.4">
      <c r="A3056">
        <v>3055</v>
      </c>
      <c r="B3056">
        <v>1</v>
      </c>
      <c r="C3056">
        <v>2</v>
      </c>
      <c r="D3056">
        <v>1</v>
      </c>
      <c r="E3056">
        <v>3</v>
      </c>
      <c r="F3056">
        <v>0.18866407602055499</v>
      </c>
      <c r="G3056">
        <v>-259.333641314104</v>
      </c>
      <c r="H3056">
        <v>0.44572864321608002</v>
      </c>
      <c r="I3056">
        <v>5.8855349846007297</v>
      </c>
      <c r="J3056" t="s">
        <v>6376</v>
      </c>
      <c r="K3056" t="s">
        <v>25</v>
      </c>
      <c r="L3056" t="s">
        <v>6377</v>
      </c>
      <c r="M3056" t="s">
        <v>6378</v>
      </c>
      <c r="N3056" t="s">
        <v>6379</v>
      </c>
      <c r="O3056" t="s">
        <v>6380</v>
      </c>
      <c r="P3056">
        <v>3.5</v>
      </c>
      <c r="Q3056">
        <v>44129660</v>
      </c>
      <c r="R3056" t="s">
        <v>6381</v>
      </c>
      <c r="S3056">
        <v>67108934</v>
      </c>
      <c r="T3056">
        <v>419.13365870000001</v>
      </c>
      <c r="U3056" t="s">
        <v>31</v>
      </c>
      <c r="V3056" t="s">
        <v>6382</v>
      </c>
      <c r="W3056" t="s">
        <v>23</v>
      </c>
    </row>
    <row r="3057" spans="1:23" x14ac:dyDescent="0.4">
      <c r="A3057">
        <v>3056</v>
      </c>
      <c r="B3057">
        <v>1</v>
      </c>
      <c r="C3057">
        <v>1</v>
      </c>
      <c r="D3057">
        <v>1</v>
      </c>
      <c r="E3057">
        <v>2</v>
      </c>
      <c r="F3057">
        <v>0.18849229863147099</v>
      </c>
      <c r="G3057">
        <v>-117.881120822624</v>
      </c>
      <c r="H3057" t="s">
        <v>23</v>
      </c>
      <c r="I3057">
        <v>9.5234268894349299</v>
      </c>
      <c r="J3057" t="s">
        <v>3322</v>
      </c>
      <c r="K3057" t="s">
        <v>25</v>
      </c>
      <c r="L3057" t="s">
        <v>6383</v>
      </c>
      <c r="M3057" t="s">
        <v>6384</v>
      </c>
      <c r="N3057" t="s">
        <v>6385</v>
      </c>
      <c r="O3057" t="s">
        <v>6386</v>
      </c>
      <c r="P3057">
        <v>2.8384075200000001</v>
      </c>
      <c r="Q3057" t="s">
        <v>6387</v>
      </c>
      <c r="R3057" t="s">
        <v>6388</v>
      </c>
      <c r="S3057">
        <v>87876202</v>
      </c>
      <c r="T3057">
        <v>213.1022395</v>
      </c>
      <c r="U3057" t="s">
        <v>31</v>
      </c>
      <c r="V3057" t="s">
        <v>6389</v>
      </c>
      <c r="W3057" t="s">
        <v>23</v>
      </c>
    </row>
    <row r="3058" spans="1:23" x14ac:dyDescent="0.4">
      <c r="A3058">
        <v>3057</v>
      </c>
      <c r="B3058">
        <v>1</v>
      </c>
      <c r="C3058">
        <v>1</v>
      </c>
      <c r="D3058">
        <v>1</v>
      </c>
      <c r="E3058">
        <v>2</v>
      </c>
      <c r="F3058">
        <v>0.18849229863147099</v>
      </c>
      <c r="G3058">
        <v>-117.881120822624</v>
      </c>
      <c r="H3058">
        <v>0.1</v>
      </c>
      <c r="I3058">
        <v>9.5234268894349299</v>
      </c>
      <c r="J3058" t="s">
        <v>3322</v>
      </c>
      <c r="K3058" t="s">
        <v>25</v>
      </c>
      <c r="L3058" t="s">
        <v>6383</v>
      </c>
      <c r="M3058" t="s">
        <v>6384</v>
      </c>
      <c r="N3058" t="s">
        <v>6385</v>
      </c>
      <c r="O3058" t="s">
        <v>6386</v>
      </c>
      <c r="P3058">
        <v>2.8384075200000001</v>
      </c>
      <c r="Q3058" t="s">
        <v>6387</v>
      </c>
      <c r="R3058" t="s">
        <v>6388</v>
      </c>
      <c r="S3058">
        <v>87876202</v>
      </c>
      <c r="T3058">
        <v>213.1022395</v>
      </c>
      <c r="U3058" t="s">
        <v>31</v>
      </c>
      <c r="V3058" t="s">
        <v>6390</v>
      </c>
      <c r="W3058" t="s">
        <v>23</v>
      </c>
    </row>
    <row r="3059" spans="1:23" x14ac:dyDescent="0.4">
      <c r="A3059">
        <v>3058</v>
      </c>
      <c r="B3059">
        <v>1</v>
      </c>
      <c r="C3059">
        <v>1</v>
      </c>
      <c r="D3059">
        <v>1</v>
      </c>
      <c r="E3059">
        <v>1</v>
      </c>
      <c r="F3059">
        <v>0.18838897744476801</v>
      </c>
      <c r="G3059">
        <v>-130.408363419539</v>
      </c>
      <c r="H3059" t="s">
        <v>23</v>
      </c>
      <c r="I3059">
        <v>53.699805870393803</v>
      </c>
      <c r="J3059" t="s">
        <v>4268</v>
      </c>
      <c r="K3059" t="s">
        <v>25</v>
      </c>
      <c r="L3059" t="s">
        <v>4395</v>
      </c>
      <c r="M3059" t="s">
        <v>4396</v>
      </c>
      <c r="N3059" t="s">
        <v>4397</v>
      </c>
      <c r="O3059" t="s">
        <v>4398</v>
      </c>
      <c r="P3059">
        <v>3.7415502100000002</v>
      </c>
      <c r="Q3059" t="s">
        <v>4399</v>
      </c>
      <c r="R3059" t="s">
        <v>4400</v>
      </c>
      <c r="S3059">
        <v>88009070</v>
      </c>
      <c r="T3059">
        <v>295.19105000000002</v>
      </c>
      <c r="U3059" t="s">
        <v>31</v>
      </c>
      <c r="V3059" t="s">
        <v>6391</v>
      </c>
      <c r="W3059" t="s">
        <v>23</v>
      </c>
    </row>
    <row r="3060" spans="1:23" x14ac:dyDescent="0.4">
      <c r="A3060">
        <v>3059</v>
      </c>
      <c r="B3060">
        <v>1</v>
      </c>
      <c r="C3060">
        <v>1</v>
      </c>
      <c r="D3060">
        <v>1</v>
      </c>
      <c r="E3060">
        <v>1</v>
      </c>
      <c r="F3060">
        <v>0.18838897744476801</v>
      </c>
      <c r="G3060">
        <v>-130.408363419539</v>
      </c>
      <c r="H3060">
        <v>0.999999999999999</v>
      </c>
      <c r="I3060">
        <v>53.699805870393803</v>
      </c>
      <c r="J3060" t="s">
        <v>4268</v>
      </c>
      <c r="K3060" t="s">
        <v>25</v>
      </c>
      <c r="L3060" t="s">
        <v>4395</v>
      </c>
      <c r="M3060" t="s">
        <v>4396</v>
      </c>
      <c r="N3060" t="s">
        <v>4397</v>
      </c>
      <c r="O3060" t="s">
        <v>4398</v>
      </c>
      <c r="P3060">
        <v>3.7415502100000002</v>
      </c>
      <c r="Q3060" t="s">
        <v>4399</v>
      </c>
      <c r="R3060" t="s">
        <v>4400</v>
      </c>
      <c r="S3060">
        <v>88009070</v>
      </c>
      <c r="T3060">
        <v>295.19105000000002</v>
      </c>
      <c r="U3060" t="s">
        <v>31</v>
      </c>
      <c r="V3060" t="s">
        <v>6392</v>
      </c>
      <c r="W3060" t="s">
        <v>23</v>
      </c>
    </row>
    <row r="3061" spans="1:23" x14ac:dyDescent="0.4">
      <c r="A3061">
        <v>3060</v>
      </c>
      <c r="B3061">
        <v>1</v>
      </c>
      <c r="C3061">
        <v>1</v>
      </c>
      <c r="D3061">
        <v>1</v>
      </c>
      <c r="E3061">
        <v>2</v>
      </c>
      <c r="F3061">
        <v>0.18826751772042799</v>
      </c>
      <c r="G3061">
        <v>-276.82024877957002</v>
      </c>
      <c r="H3061">
        <v>0.79195979899497404</v>
      </c>
      <c r="I3061">
        <v>65.301366436775595</v>
      </c>
      <c r="J3061" t="s">
        <v>6393</v>
      </c>
      <c r="K3061" t="s">
        <v>25</v>
      </c>
      <c r="L3061" t="s">
        <v>6394</v>
      </c>
      <c r="M3061" t="s">
        <v>6395</v>
      </c>
      <c r="N3061" t="s">
        <v>6396</v>
      </c>
      <c r="O3061" t="s">
        <v>6397</v>
      </c>
      <c r="P3061">
        <v>1.60000002</v>
      </c>
      <c r="Q3061" t="s">
        <v>6398</v>
      </c>
      <c r="R3061" t="s">
        <v>6399</v>
      </c>
      <c r="S3061">
        <v>270402</v>
      </c>
      <c r="T3061">
        <v>441.139138</v>
      </c>
      <c r="U3061" t="s">
        <v>31</v>
      </c>
      <c r="V3061" t="s">
        <v>6400</v>
      </c>
      <c r="W3061" t="s">
        <v>23</v>
      </c>
    </row>
    <row r="3062" spans="1:23" x14ac:dyDescent="0.4">
      <c r="A3062">
        <v>3061</v>
      </c>
      <c r="B3062">
        <v>1</v>
      </c>
      <c r="C3062">
        <v>1</v>
      </c>
      <c r="D3062">
        <v>1</v>
      </c>
      <c r="E3062">
        <v>2</v>
      </c>
      <c r="F3062">
        <v>0.18826751772042799</v>
      </c>
      <c r="G3062">
        <v>-276.82024877957002</v>
      </c>
      <c r="H3062" t="s">
        <v>23</v>
      </c>
      <c r="I3062">
        <v>65.301366436775595</v>
      </c>
      <c r="J3062" t="s">
        <v>6393</v>
      </c>
      <c r="K3062" t="s">
        <v>25</v>
      </c>
      <c r="L3062" t="s">
        <v>6394</v>
      </c>
      <c r="M3062" t="s">
        <v>6395</v>
      </c>
      <c r="N3062" t="s">
        <v>6396</v>
      </c>
      <c r="O3062" t="s">
        <v>6397</v>
      </c>
      <c r="P3062">
        <v>1.60000002</v>
      </c>
      <c r="Q3062" t="s">
        <v>6398</v>
      </c>
      <c r="R3062" t="s">
        <v>6399</v>
      </c>
      <c r="S3062">
        <v>270402</v>
      </c>
      <c r="T3062">
        <v>441.139138</v>
      </c>
      <c r="U3062" t="s">
        <v>31</v>
      </c>
      <c r="V3062" t="s">
        <v>6401</v>
      </c>
      <c r="W3062" t="s">
        <v>23</v>
      </c>
    </row>
    <row r="3063" spans="1:23" x14ac:dyDescent="0.4">
      <c r="A3063">
        <v>3062</v>
      </c>
      <c r="B3063">
        <v>1</v>
      </c>
      <c r="C3063">
        <v>1</v>
      </c>
      <c r="D3063">
        <v>1</v>
      </c>
      <c r="E3063">
        <v>1</v>
      </c>
      <c r="F3063">
        <v>0.18817235745845401</v>
      </c>
      <c r="G3063">
        <v>-67.022240727776506</v>
      </c>
      <c r="H3063" t="s">
        <v>23</v>
      </c>
      <c r="I3063">
        <v>41.114990808399703</v>
      </c>
      <c r="J3063" t="s">
        <v>4770</v>
      </c>
      <c r="K3063" t="s">
        <v>25</v>
      </c>
      <c r="L3063" t="s">
        <v>4771</v>
      </c>
      <c r="M3063" t="s">
        <v>4772</v>
      </c>
      <c r="N3063" t="s">
        <v>4773</v>
      </c>
      <c r="O3063" t="s">
        <v>4774</v>
      </c>
      <c r="P3063">
        <v>1.39999998</v>
      </c>
      <c r="Q3063" t="s">
        <v>4775</v>
      </c>
      <c r="R3063" t="s">
        <v>4776</v>
      </c>
      <c r="S3063">
        <v>34378647914</v>
      </c>
      <c r="T3063">
        <v>181.04953520000001</v>
      </c>
      <c r="U3063" t="s">
        <v>31</v>
      </c>
      <c r="V3063" t="s">
        <v>6402</v>
      </c>
      <c r="W3063" t="s">
        <v>23</v>
      </c>
    </row>
    <row r="3064" spans="1:23" x14ac:dyDescent="0.4">
      <c r="A3064">
        <v>3063</v>
      </c>
      <c r="B3064">
        <v>1</v>
      </c>
      <c r="C3064">
        <v>1</v>
      </c>
      <c r="D3064">
        <v>1</v>
      </c>
      <c r="E3064">
        <v>1</v>
      </c>
      <c r="F3064">
        <v>0.18817235745845401</v>
      </c>
      <c r="G3064">
        <v>-67.022240727776506</v>
      </c>
      <c r="H3064">
        <v>0.999999999999999</v>
      </c>
      <c r="I3064">
        <v>41.114990808399703</v>
      </c>
      <c r="J3064" t="s">
        <v>4770</v>
      </c>
      <c r="K3064" t="s">
        <v>25</v>
      </c>
      <c r="L3064" t="s">
        <v>4771</v>
      </c>
      <c r="M3064" t="s">
        <v>4772</v>
      </c>
      <c r="N3064" t="s">
        <v>4773</v>
      </c>
      <c r="O3064" t="s">
        <v>4774</v>
      </c>
      <c r="P3064">
        <v>1.39999998</v>
      </c>
      <c r="Q3064" t="s">
        <v>4775</v>
      </c>
      <c r="R3064" t="s">
        <v>4776</v>
      </c>
      <c r="S3064">
        <v>34378647914</v>
      </c>
      <c r="T3064">
        <v>181.04953520000001</v>
      </c>
      <c r="U3064" t="s">
        <v>31</v>
      </c>
      <c r="V3064" t="s">
        <v>6403</v>
      </c>
      <c r="W3064" t="s">
        <v>23</v>
      </c>
    </row>
    <row r="3065" spans="1:23" x14ac:dyDescent="0.4">
      <c r="A3065">
        <v>3064</v>
      </c>
      <c r="B3065">
        <v>1</v>
      </c>
      <c r="C3065">
        <v>1</v>
      </c>
      <c r="D3065">
        <v>1</v>
      </c>
      <c r="E3065">
        <v>2</v>
      </c>
      <c r="F3065">
        <v>0.18799268501733099</v>
      </c>
      <c r="G3065">
        <v>-76.250703807216894</v>
      </c>
      <c r="H3065" t="s">
        <v>23</v>
      </c>
      <c r="I3065">
        <v>13.8330337991418</v>
      </c>
      <c r="J3065" t="s">
        <v>3322</v>
      </c>
      <c r="K3065" t="s">
        <v>25</v>
      </c>
      <c r="L3065" t="s">
        <v>3323</v>
      </c>
      <c r="M3065" t="s">
        <v>3324</v>
      </c>
      <c r="N3065" t="s">
        <v>3325</v>
      </c>
      <c r="O3065" t="s">
        <v>3326</v>
      </c>
      <c r="P3065">
        <v>2.6852800800000001</v>
      </c>
      <c r="Q3065" t="s">
        <v>3327</v>
      </c>
      <c r="R3065" t="s">
        <v>3328</v>
      </c>
      <c r="S3065">
        <v>17266829694</v>
      </c>
      <c r="T3065">
        <v>213.1022395</v>
      </c>
      <c r="U3065" t="s">
        <v>31</v>
      </c>
      <c r="V3065" t="s">
        <v>6404</v>
      </c>
      <c r="W3065" t="s">
        <v>23</v>
      </c>
    </row>
    <row r="3066" spans="1:23" x14ac:dyDescent="0.4">
      <c r="A3066">
        <v>3065</v>
      </c>
      <c r="B3066">
        <v>1</v>
      </c>
      <c r="C3066">
        <v>3</v>
      </c>
      <c r="D3066">
        <v>1</v>
      </c>
      <c r="E3066">
        <v>2</v>
      </c>
      <c r="F3066">
        <v>0.18798112765130001</v>
      </c>
      <c r="G3066">
        <v>-204.145815452298</v>
      </c>
      <c r="H3066">
        <v>0.98492462311557805</v>
      </c>
      <c r="I3066">
        <v>17.956064534320099</v>
      </c>
      <c r="J3066" t="s">
        <v>990</v>
      </c>
      <c r="K3066" t="s">
        <v>25</v>
      </c>
      <c r="L3066" t="s">
        <v>991</v>
      </c>
      <c r="M3066" t="s">
        <v>992</v>
      </c>
      <c r="N3066" t="s">
        <v>993</v>
      </c>
      <c r="O3066" t="s">
        <v>994</v>
      </c>
      <c r="P3066">
        <v>1.72005439</v>
      </c>
      <c r="Q3066" t="s">
        <v>995</v>
      </c>
      <c r="R3066" t="s">
        <v>996</v>
      </c>
      <c r="S3066">
        <v>34481301886</v>
      </c>
      <c r="T3066">
        <v>459.0921879</v>
      </c>
      <c r="U3066" t="s">
        <v>31</v>
      </c>
      <c r="V3066" t="s">
        <v>6405</v>
      </c>
      <c r="W3066" t="s">
        <v>23</v>
      </c>
    </row>
    <row r="3067" spans="1:23" x14ac:dyDescent="0.4">
      <c r="A3067">
        <v>3066</v>
      </c>
      <c r="B3067">
        <v>1</v>
      </c>
      <c r="C3067">
        <v>1</v>
      </c>
      <c r="D3067">
        <v>1</v>
      </c>
      <c r="E3067">
        <v>1</v>
      </c>
      <c r="F3067">
        <v>0.187880000952797</v>
      </c>
      <c r="G3067">
        <v>-75.947175480600507</v>
      </c>
      <c r="H3067" t="s">
        <v>23</v>
      </c>
      <c r="I3067">
        <v>42.509593284734002</v>
      </c>
      <c r="J3067" t="s">
        <v>1785</v>
      </c>
      <c r="K3067" t="s">
        <v>25</v>
      </c>
      <c r="L3067" t="s">
        <v>4624</v>
      </c>
      <c r="M3067" t="s">
        <v>4625</v>
      </c>
      <c r="N3067" t="s">
        <v>4626</v>
      </c>
      <c r="O3067" t="s">
        <v>4627</v>
      </c>
      <c r="P3067">
        <v>2.6577415499999999</v>
      </c>
      <c r="Q3067" t="s">
        <v>4628</v>
      </c>
      <c r="R3067" t="s">
        <v>4629</v>
      </c>
      <c r="S3067">
        <v>3678274</v>
      </c>
      <c r="T3067">
        <v>255.06519</v>
      </c>
      <c r="U3067" t="s">
        <v>31</v>
      </c>
      <c r="V3067" t="s">
        <v>6406</v>
      </c>
      <c r="W3067" t="s">
        <v>23</v>
      </c>
    </row>
    <row r="3068" spans="1:23" x14ac:dyDescent="0.4">
      <c r="A3068">
        <v>3067</v>
      </c>
      <c r="B3068">
        <v>1</v>
      </c>
      <c r="C3068">
        <v>1</v>
      </c>
      <c r="D3068">
        <v>1</v>
      </c>
      <c r="E3068">
        <v>1</v>
      </c>
      <c r="F3068">
        <v>0.187880000952797</v>
      </c>
      <c r="G3068">
        <v>-75.947175480600507</v>
      </c>
      <c r="H3068">
        <v>0.999999999999999</v>
      </c>
      <c r="I3068">
        <v>42.509593284734002</v>
      </c>
      <c r="J3068" t="s">
        <v>1785</v>
      </c>
      <c r="K3068" t="s">
        <v>25</v>
      </c>
      <c r="L3068" t="s">
        <v>4624</v>
      </c>
      <c r="M3068" t="s">
        <v>4625</v>
      </c>
      <c r="N3068" t="s">
        <v>4626</v>
      </c>
      <c r="O3068" t="s">
        <v>4627</v>
      </c>
      <c r="P3068">
        <v>2.6577415499999999</v>
      </c>
      <c r="Q3068" t="s">
        <v>4628</v>
      </c>
      <c r="R3068" t="s">
        <v>4629</v>
      </c>
      <c r="S3068">
        <v>3678274</v>
      </c>
      <c r="T3068">
        <v>255.06519</v>
      </c>
      <c r="U3068" t="s">
        <v>31</v>
      </c>
      <c r="V3068" t="s">
        <v>6407</v>
      </c>
      <c r="W3068" t="s">
        <v>23</v>
      </c>
    </row>
    <row r="3069" spans="1:23" x14ac:dyDescent="0.4">
      <c r="A3069">
        <v>3068</v>
      </c>
      <c r="B3069">
        <v>1</v>
      </c>
      <c r="C3069">
        <v>1</v>
      </c>
      <c r="D3069">
        <v>1</v>
      </c>
      <c r="E3069">
        <v>2</v>
      </c>
      <c r="F3069">
        <v>0.18773748060543699</v>
      </c>
      <c r="G3069">
        <v>-252.22799723252101</v>
      </c>
      <c r="H3069">
        <v>0.97738693467336701</v>
      </c>
      <c r="I3069">
        <v>53.700030205232302</v>
      </c>
      <c r="J3069" t="s">
        <v>5595</v>
      </c>
      <c r="K3069" t="s">
        <v>25</v>
      </c>
      <c r="L3069" t="s">
        <v>5596</v>
      </c>
      <c r="M3069" t="s">
        <v>5597</v>
      </c>
      <c r="N3069" t="s">
        <v>5598</v>
      </c>
      <c r="O3069" t="s">
        <v>5599</v>
      </c>
      <c r="P3069">
        <v>-1.2000000500000001</v>
      </c>
      <c r="Q3069" t="s">
        <v>5600</v>
      </c>
      <c r="R3069" t="s">
        <v>5601</v>
      </c>
      <c r="S3069">
        <v>70</v>
      </c>
      <c r="T3069">
        <v>303.04993000000002</v>
      </c>
      <c r="U3069" t="s">
        <v>31</v>
      </c>
      <c r="V3069" t="s">
        <v>6408</v>
      </c>
      <c r="W3069" t="s">
        <v>23</v>
      </c>
    </row>
    <row r="3070" spans="1:23" x14ac:dyDescent="0.4">
      <c r="A3070">
        <v>3069</v>
      </c>
      <c r="B3070">
        <v>1</v>
      </c>
      <c r="C3070">
        <v>1</v>
      </c>
      <c r="D3070">
        <v>1</v>
      </c>
      <c r="E3070">
        <v>2</v>
      </c>
      <c r="F3070">
        <v>0.18773748060543699</v>
      </c>
      <c r="G3070">
        <v>-252.22799723252101</v>
      </c>
      <c r="H3070" t="s">
        <v>23</v>
      </c>
      <c r="I3070">
        <v>53.700030205232302</v>
      </c>
      <c r="J3070" t="s">
        <v>5595</v>
      </c>
      <c r="K3070" t="s">
        <v>25</v>
      </c>
      <c r="L3070" t="s">
        <v>5596</v>
      </c>
      <c r="M3070" t="s">
        <v>5597</v>
      </c>
      <c r="N3070" t="s">
        <v>5598</v>
      </c>
      <c r="O3070" t="s">
        <v>5599</v>
      </c>
      <c r="P3070">
        <v>-1.2000000500000001</v>
      </c>
      <c r="Q3070" t="s">
        <v>5600</v>
      </c>
      <c r="R3070" t="s">
        <v>5601</v>
      </c>
      <c r="S3070">
        <v>70</v>
      </c>
      <c r="T3070">
        <v>303.04993000000002</v>
      </c>
      <c r="U3070" t="s">
        <v>31</v>
      </c>
      <c r="V3070" t="s">
        <v>6409</v>
      </c>
      <c r="W3070" t="s">
        <v>23</v>
      </c>
    </row>
    <row r="3071" spans="1:23" x14ac:dyDescent="0.4">
      <c r="A3071">
        <v>3070</v>
      </c>
      <c r="B3071">
        <v>1</v>
      </c>
      <c r="C3071">
        <v>1</v>
      </c>
      <c r="D3071">
        <v>1</v>
      </c>
      <c r="E3071">
        <v>1</v>
      </c>
      <c r="F3071">
        <v>0.187710457962637</v>
      </c>
      <c r="G3071">
        <v>-115.60518861161501</v>
      </c>
      <c r="H3071">
        <v>0.99899497487437094</v>
      </c>
      <c r="I3071">
        <v>98.8314526284381</v>
      </c>
      <c r="J3071" t="s">
        <v>2447</v>
      </c>
      <c r="K3071" t="s">
        <v>25</v>
      </c>
      <c r="L3071" t="s">
        <v>5223</v>
      </c>
      <c r="M3071" t="s">
        <v>5224</v>
      </c>
      <c r="N3071" t="s">
        <v>28</v>
      </c>
      <c r="O3071" t="s">
        <v>5225</v>
      </c>
      <c r="P3071">
        <v>2.7632775299999999</v>
      </c>
      <c r="R3071" t="s">
        <v>5226</v>
      </c>
      <c r="S3071">
        <v>2129920</v>
      </c>
      <c r="T3071">
        <v>771.48891879999996</v>
      </c>
      <c r="U3071" t="s">
        <v>31</v>
      </c>
      <c r="V3071" t="s">
        <v>6410</v>
      </c>
      <c r="W3071" t="s">
        <v>23</v>
      </c>
    </row>
    <row r="3072" spans="1:23" x14ac:dyDescent="0.4">
      <c r="A3072">
        <v>3071</v>
      </c>
      <c r="B3072">
        <v>1</v>
      </c>
      <c r="C3072">
        <v>1</v>
      </c>
      <c r="D3072">
        <v>1</v>
      </c>
      <c r="E3072">
        <v>1</v>
      </c>
      <c r="F3072">
        <v>0.187710457962637</v>
      </c>
      <c r="G3072">
        <v>-115.60518861161501</v>
      </c>
      <c r="H3072" t="s">
        <v>23</v>
      </c>
      <c r="I3072">
        <v>98.8314526284381</v>
      </c>
      <c r="J3072" t="s">
        <v>2447</v>
      </c>
      <c r="K3072" t="s">
        <v>25</v>
      </c>
      <c r="L3072" t="s">
        <v>5223</v>
      </c>
      <c r="M3072" t="s">
        <v>5224</v>
      </c>
      <c r="N3072" t="s">
        <v>28</v>
      </c>
      <c r="O3072" t="s">
        <v>5225</v>
      </c>
      <c r="P3072">
        <v>2.7632775299999999</v>
      </c>
      <c r="R3072" t="s">
        <v>5226</v>
      </c>
      <c r="S3072">
        <v>2129920</v>
      </c>
      <c r="T3072">
        <v>771.48891879999996</v>
      </c>
      <c r="U3072" t="s">
        <v>31</v>
      </c>
      <c r="V3072" t="s">
        <v>6411</v>
      </c>
      <c r="W3072" t="s">
        <v>23</v>
      </c>
    </row>
    <row r="3073" spans="1:23" x14ac:dyDescent="0.4">
      <c r="A3073">
        <v>3072</v>
      </c>
      <c r="B3073">
        <v>1</v>
      </c>
      <c r="C3073">
        <v>2</v>
      </c>
      <c r="D3073">
        <v>1</v>
      </c>
      <c r="E3073">
        <v>1</v>
      </c>
      <c r="F3073">
        <v>0.18757594824085799</v>
      </c>
      <c r="G3073">
        <v>-333.96865344746197</v>
      </c>
      <c r="H3073">
        <v>0.99949748743718503</v>
      </c>
      <c r="I3073">
        <v>31.319824603697398</v>
      </c>
      <c r="J3073" t="s">
        <v>4189</v>
      </c>
      <c r="K3073" t="s">
        <v>25</v>
      </c>
      <c r="L3073" t="s">
        <v>4190</v>
      </c>
      <c r="M3073" t="s">
        <v>4191</v>
      </c>
      <c r="N3073" t="s">
        <v>4192</v>
      </c>
      <c r="O3073" t="s">
        <v>4193</v>
      </c>
      <c r="P3073">
        <v>2.7000000499999999</v>
      </c>
      <c r="Q3073">
        <v>211959</v>
      </c>
      <c r="R3073" t="s">
        <v>4194</v>
      </c>
      <c r="S3073">
        <v>67108866</v>
      </c>
      <c r="T3073">
        <v>429.20201309999999</v>
      </c>
      <c r="U3073" t="s">
        <v>31</v>
      </c>
      <c r="V3073" t="s">
        <v>6412</v>
      </c>
      <c r="W3073" t="s">
        <v>23</v>
      </c>
    </row>
    <row r="3074" spans="1:23" x14ac:dyDescent="0.4">
      <c r="A3074">
        <v>3073</v>
      </c>
      <c r="B3074">
        <v>1</v>
      </c>
      <c r="C3074">
        <v>2</v>
      </c>
      <c r="D3074">
        <v>1</v>
      </c>
      <c r="E3074">
        <v>1</v>
      </c>
      <c r="F3074">
        <v>0.18757594824085799</v>
      </c>
      <c r="G3074">
        <v>-333.96865344746197</v>
      </c>
      <c r="H3074" t="s">
        <v>23</v>
      </c>
      <c r="I3074">
        <v>31.319824603697398</v>
      </c>
      <c r="J3074" t="s">
        <v>4189</v>
      </c>
      <c r="K3074" t="s">
        <v>25</v>
      </c>
      <c r="L3074" t="s">
        <v>4190</v>
      </c>
      <c r="M3074" t="s">
        <v>4191</v>
      </c>
      <c r="N3074" t="s">
        <v>4192</v>
      </c>
      <c r="O3074" t="s">
        <v>4193</v>
      </c>
      <c r="P3074">
        <v>2.7000000499999999</v>
      </c>
      <c r="Q3074">
        <v>211959</v>
      </c>
      <c r="R3074" t="s">
        <v>4194</v>
      </c>
      <c r="S3074">
        <v>67108866</v>
      </c>
      <c r="T3074">
        <v>429.20201309999999</v>
      </c>
      <c r="U3074" t="s">
        <v>31</v>
      </c>
      <c r="V3074" t="s">
        <v>6413</v>
      </c>
      <c r="W3074" t="s">
        <v>23</v>
      </c>
    </row>
    <row r="3075" spans="1:23" x14ac:dyDescent="0.4">
      <c r="A3075">
        <v>3074</v>
      </c>
      <c r="B3075">
        <v>1</v>
      </c>
      <c r="C3075">
        <v>1</v>
      </c>
      <c r="D3075">
        <v>1</v>
      </c>
      <c r="E3075">
        <v>1</v>
      </c>
      <c r="F3075">
        <v>0.187037781200806</v>
      </c>
      <c r="G3075">
        <v>-274.96873172198798</v>
      </c>
      <c r="H3075" t="s">
        <v>23</v>
      </c>
      <c r="I3075">
        <v>50.340279387190897</v>
      </c>
      <c r="J3075" t="s">
        <v>694</v>
      </c>
      <c r="K3075" t="s">
        <v>25</v>
      </c>
      <c r="L3075" t="s">
        <v>3291</v>
      </c>
      <c r="M3075" t="s">
        <v>3292</v>
      </c>
      <c r="N3075" t="s">
        <v>3293</v>
      </c>
      <c r="O3075" t="s">
        <v>3294</v>
      </c>
      <c r="P3075">
        <v>3.5999998999999998</v>
      </c>
      <c r="Q3075">
        <v>1272686</v>
      </c>
      <c r="R3075" t="s">
        <v>3295</v>
      </c>
      <c r="S3075">
        <v>2113538</v>
      </c>
      <c r="T3075">
        <v>369.18088369999998</v>
      </c>
      <c r="U3075" t="s">
        <v>31</v>
      </c>
      <c r="V3075" t="s">
        <v>6414</v>
      </c>
      <c r="W3075" t="s">
        <v>23</v>
      </c>
    </row>
    <row r="3076" spans="1:23" x14ac:dyDescent="0.4">
      <c r="A3076">
        <v>3075</v>
      </c>
      <c r="B3076">
        <v>1</v>
      </c>
      <c r="C3076">
        <v>1</v>
      </c>
      <c r="D3076">
        <v>1</v>
      </c>
      <c r="E3076">
        <v>1</v>
      </c>
      <c r="F3076">
        <v>0.187037781200806</v>
      </c>
      <c r="G3076">
        <v>-274.96873172198798</v>
      </c>
      <c r="H3076">
        <v>0.999999999999999</v>
      </c>
      <c r="I3076">
        <v>50.340279387190897</v>
      </c>
      <c r="J3076" t="s">
        <v>694</v>
      </c>
      <c r="K3076" t="s">
        <v>25</v>
      </c>
      <c r="L3076" t="s">
        <v>3291</v>
      </c>
      <c r="M3076" t="s">
        <v>3292</v>
      </c>
      <c r="N3076" t="s">
        <v>3293</v>
      </c>
      <c r="O3076" t="s">
        <v>3294</v>
      </c>
      <c r="P3076">
        <v>3.5999998999999998</v>
      </c>
      <c r="Q3076">
        <v>1272686</v>
      </c>
      <c r="R3076" t="s">
        <v>3295</v>
      </c>
      <c r="S3076">
        <v>2113538</v>
      </c>
      <c r="T3076">
        <v>369.18088369999998</v>
      </c>
      <c r="U3076" t="s">
        <v>31</v>
      </c>
      <c r="V3076" t="s">
        <v>6415</v>
      </c>
      <c r="W3076" t="s">
        <v>23</v>
      </c>
    </row>
    <row r="3077" spans="1:23" x14ac:dyDescent="0.4">
      <c r="A3077">
        <v>3076</v>
      </c>
      <c r="B3077">
        <v>1</v>
      </c>
      <c r="C3077">
        <v>1</v>
      </c>
      <c r="D3077">
        <v>1</v>
      </c>
      <c r="E3077">
        <v>1</v>
      </c>
      <c r="F3077">
        <v>0.18702104478144099</v>
      </c>
      <c r="G3077">
        <v>-73.221482812770304</v>
      </c>
      <c r="H3077">
        <v>0.999999999999999</v>
      </c>
      <c r="I3077">
        <v>36.677619374074702</v>
      </c>
      <c r="J3077" t="s">
        <v>3242</v>
      </c>
      <c r="K3077" t="s">
        <v>25</v>
      </c>
      <c r="L3077" t="s">
        <v>5860</v>
      </c>
      <c r="M3077" t="s">
        <v>5861</v>
      </c>
      <c r="N3077" t="s">
        <v>5862</v>
      </c>
      <c r="O3077" t="s">
        <v>5863</v>
      </c>
      <c r="P3077">
        <v>1.64476442</v>
      </c>
      <c r="Q3077" t="s">
        <v>5864</v>
      </c>
      <c r="R3077" t="s">
        <v>5865</v>
      </c>
      <c r="S3077">
        <v>20900218</v>
      </c>
      <c r="T3077">
        <v>289.07066459999999</v>
      </c>
      <c r="U3077" t="s">
        <v>31</v>
      </c>
      <c r="V3077" t="s">
        <v>6416</v>
      </c>
      <c r="W3077" t="s">
        <v>23</v>
      </c>
    </row>
    <row r="3078" spans="1:23" x14ac:dyDescent="0.4">
      <c r="A3078">
        <v>3077</v>
      </c>
      <c r="B3078">
        <v>1</v>
      </c>
      <c r="C3078">
        <v>1</v>
      </c>
      <c r="D3078">
        <v>1</v>
      </c>
      <c r="E3078">
        <v>1</v>
      </c>
      <c r="F3078">
        <v>0.18702104478144099</v>
      </c>
      <c r="G3078">
        <v>-73.221482812770304</v>
      </c>
      <c r="H3078" t="s">
        <v>23</v>
      </c>
      <c r="I3078">
        <v>36.677619374074702</v>
      </c>
      <c r="J3078" t="s">
        <v>3242</v>
      </c>
      <c r="K3078" t="s">
        <v>25</v>
      </c>
      <c r="L3078" t="s">
        <v>5860</v>
      </c>
      <c r="M3078" t="s">
        <v>5861</v>
      </c>
      <c r="N3078" t="s">
        <v>5862</v>
      </c>
      <c r="O3078" t="s">
        <v>5863</v>
      </c>
      <c r="P3078">
        <v>1.64476442</v>
      </c>
      <c r="Q3078" t="s">
        <v>5864</v>
      </c>
      <c r="R3078" t="s">
        <v>5865</v>
      </c>
      <c r="S3078">
        <v>20900218</v>
      </c>
      <c r="T3078">
        <v>289.07066459999999</v>
      </c>
      <c r="U3078" t="s">
        <v>31</v>
      </c>
      <c r="V3078" t="s">
        <v>6417</v>
      </c>
      <c r="W3078" t="s">
        <v>23</v>
      </c>
    </row>
    <row r="3079" spans="1:23" x14ac:dyDescent="0.4">
      <c r="A3079">
        <v>3078</v>
      </c>
      <c r="B3079">
        <v>1</v>
      </c>
      <c r="C3079">
        <v>1</v>
      </c>
      <c r="D3079">
        <v>1</v>
      </c>
      <c r="E3079">
        <v>2</v>
      </c>
      <c r="F3079">
        <v>0.1869290142119</v>
      </c>
      <c r="G3079">
        <v>-310.62452941737001</v>
      </c>
      <c r="H3079">
        <v>0.97537688442211001</v>
      </c>
      <c r="I3079">
        <v>12.5641777796173</v>
      </c>
      <c r="J3079" t="s">
        <v>2159</v>
      </c>
      <c r="K3079" t="s">
        <v>25</v>
      </c>
      <c r="L3079" t="s">
        <v>6418</v>
      </c>
      <c r="M3079" t="s">
        <v>6419</v>
      </c>
      <c r="N3079" t="s">
        <v>6420</v>
      </c>
      <c r="O3079" t="s">
        <v>6421</v>
      </c>
      <c r="P3079">
        <v>-2.4000001000000002</v>
      </c>
      <c r="Q3079" t="s">
        <v>6422</v>
      </c>
      <c r="R3079" t="s">
        <v>6423</v>
      </c>
      <c r="S3079">
        <v>2105410</v>
      </c>
      <c r="T3079">
        <v>301.06011710000001</v>
      </c>
      <c r="U3079" t="s">
        <v>31</v>
      </c>
      <c r="V3079" t="s">
        <v>6424</v>
      </c>
      <c r="W3079" t="s">
        <v>23</v>
      </c>
    </row>
    <row r="3080" spans="1:23" x14ac:dyDescent="0.4">
      <c r="A3080">
        <v>3079</v>
      </c>
      <c r="B3080">
        <v>1</v>
      </c>
      <c r="C3080">
        <v>1</v>
      </c>
      <c r="D3080">
        <v>1</v>
      </c>
      <c r="E3080">
        <v>2</v>
      </c>
      <c r="F3080">
        <v>0.1869290142119</v>
      </c>
      <c r="G3080">
        <v>-310.62452941737001</v>
      </c>
      <c r="H3080" t="s">
        <v>23</v>
      </c>
      <c r="I3080">
        <v>12.5641777796173</v>
      </c>
      <c r="J3080" t="s">
        <v>2159</v>
      </c>
      <c r="K3080" t="s">
        <v>25</v>
      </c>
      <c r="L3080" t="s">
        <v>6418</v>
      </c>
      <c r="M3080" t="s">
        <v>6419</v>
      </c>
      <c r="N3080" t="s">
        <v>6420</v>
      </c>
      <c r="O3080" t="s">
        <v>6421</v>
      </c>
      <c r="P3080">
        <v>-2.4000001000000002</v>
      </c>
      <c r="Q3080" t="s">
        <v>6422</v>
      </c>
      <c r="R3080" t="s">
        <v>6423</v>
      </c>
      <c r="S3080">
        <v>2105410</v>
      </c>
      <c r="T3080">
        <v>301.06011710000001</v>
      </c>
      <c r="U3080" t="s">
        <v>31</v>
      </c>
      <c r="V3080" t="s">
        <v>6425</v>
      </c>
      <c r="W3080" t="s">
        <v>23</v>
      </c>
    </row>
    <row r="3081" spans="1:23" x14ac:dyDescent="0.4">
      <c r="A3081">
        <v>3080</v>
      </c>
      <c r="B3081">
        <v>1</v>
      </c>
      <c r="C3081">
        <v>1</v>
      </c>
      <c r="D3081">
        <v>1</v>
      </c>
      <c r="E3081">
        <v>1</v>
      </c>
      <c r="F3081">
        <v>0.186903598927565</v>
      </c>
      <c r="G3081">
        <v>-126.839943525964</v>
      </c>
      <c r="H3081" t="s">
        <v>23</v>
      </c>
      <c r="I3081">
        <v>34.469223559574701</v>
      </c>
      <c r="J3081" t="s">
        <v>3865</v>
      </c>
      <c r="K3081" t="s">
        <v>25</v>
      </c>
      <c r="L3081" t="s">
        <v>6426</v>
      </c>
      <c r="M3081" t="s">
        <v>6427</v>
      </c>
      <c r="N3081" t="s">
        <v>28</v>
      </c>
      <c r="O3081" t="s">
        <v>6428</v>
      </c>
      <c r="P3081">
        <v>5</v>
      </c>
      <c r="Q3081">
        <v>134693765</v>
      </c>
      <c r="R3081" t="s">
        <v>6429</v>
      </c>
      <c r="S3081">
        <v>16777218</v>
      </c>
      <c r="T3081">
        <v>415.32069999999999</v>
      </c>
      <c r="U3081" t="s">
        <v>31</v>
      </c>
      <c r="V3081" t="s">
        <v>6430</v>
      </c>
      <c r="W3081" t="s">
        <v>23</v>
      </c>
    </row>
    <row r="3082" spans="1:23" x14ac:dyDescent="0.4">
      <c r="A3082">
        <v>3081</v>
      </c>
      <c r="B3082">
        <v>1</v>
      </c>
      <c r="C3082">
        <v>1</v>
      </c>
      <c r="D3082">
        <v>1</v>
      </c>
      <c r="E3082">
        <v>1</v>
      </c>
      <c r="F3082">
        <v>0.186903598927565</v>
      </c>
      <c r="G3082">
        <v>-126.839943525964</v>
      </c>
      <c r="H3082">
        <v>0.999999999999999</v>
      </c>
      <c r="I3082">
        <v>34.469223559574701</v>
      </c>
      <c r="J3082" t="s">
        <v>3865</v>
      </c>
      <c r="K3082" t="s">
        <v>25</v>
      </c>
      <c r="L3082" t="s">
        <v>6426</v>
      </c>
      <c r="M3082" t="s">
        <v>6427</v>
      </c>
      <c r="N3082" t="s">
        <v>28</v>
      </c>
      <c r="O3082" t="s">
        <v>6428</v>
      </c>
      <c r="P3082">
        <v>5</v>
      </c>
      <c r="Q3082">
        <v>134693765</v>
      </c>
      <c r="R3082" t="s">
        <v>6429</v>
      </c>
      <c r="S3082">
        <v>16777218</v>
      </c>
      <c r="T3082">
        <v>415.32069999999999</v>
      </c>
      <c r="U3082" t="s">
        <v>31</v>
      </c>
      <c r="V3082" t="s">
        <v>6431</v>
      </c>
      <c r="W3082" t="s">
        <v>23</v>
      </c>
    </row>
    <row r="3083" spans="1:23" x14ac:dyDescent="0.4">
      <c r="A3083">
        <v>3082</v>
      </c>
      <c r="B3083">
        <v>1</v>
      </c>
      <c r="C3083">
        <v>2</v>
      </c>
      <c r="D3083">
        <v>1</v>
      </c>
      <c r="E3083">
        <v>1</v>
      </c>
      <c r="F3083">
        <v>0.18686697995045401</v>
      </c>
      <c r="G3083">
        <v>-45.254589291009701</v>
      </c>
      <c r="H3083">
        <v>0.999999999999999</v>
      </c>
      <c r="I3083">
        <v>19.310205293433899</v>
      </c>
      <c r="J3083" t="s">
        <v>1690</v>
      </c>
      <c r="K3083" t="s">
        <v>25</v>
      </c>
      <c r="L3083" t="s">
        <v>1691</v>
      </c>
      <c r="M3083" t="s">
        <v>1692</v>
      </c>
      <c r="N3083" t="s">
        <v>1693</v>
      </c>
      <c r="O3083" t="s">
        <v>1694</v>
      </c>
      <c r="P3083">
        <v>-0.89999997600000003</v>
      </c>
      <c r="Q3083" t="s">
        <v>1695</v>
      </c>
      <c r="R3083" t="s">
        <v>1696</v>
      </c>
      <c r="S3083">
        <v>8677533822</v>
      </c>
      <c r="T3083">
        <v>595.1657467</v>
      </c>
      <c r="U3083" t="s">
        <v>31</v>
      </c>
      <c r="V3083" t="s">
        <v>6432</v>
      </c>
      <c r="W3083" t="s">
        <v>23</v>
      </c>
    </row>
    <row r="3084" spans="1:23" x14ac:dyDescent="0.4">
      <c r="A3084">
        <v>3083</v>
      </c>
      <c r="B3084">
        <v>1</v>
      </c>
      <c r="C3084">
        <v>2</v>
      </c>
      <c r="D3084">
        <v>1</v>
      </c>
      <c r="E3084">
        <v>1</v>
      </c>
      <c r="F3084">
        <v>0.18686697995045401</v>
      </c>
      <c r="G3084">
        <v>-45.254589291009701</v>
      </c>
      <c r="H3084" t="s">
        <v>23</v>
      </c>
      <c r="I3084">
        <v>19.310205293433899</v>
      </c>
      <c r="J3084" t="s">
        <v>1690</v>
      </c>
      <c r="K3084" t="s">
        <v>25</v>
      </c>
      <c r="L3084" t="s">
        <v>1691</v>
      </c>
      <c r="M3084" t="s">
        <v>1692</v>
      </c>
      <c r="N3084" t="s">
        <v>1693</v>
      </c>
      <c r="O3084" t="s">
        <v>1694</v>
      </c>
      <c r="P3084">
        <v>-0.89999997600000003</v>
      </c>
      <c r="Q3084" t="s">
        <v>1695</v>
      </c>
      <c r="R3084" t="s">
        <v>1696</v>
      </c>
      <c r="S3084">
        <v>8677533822</v>
      </c>
      <c r="T3084">
        <v>595.1657467</v>
      </c>
      <c r="U3084" t="s">
        <v>31</v>
      </c>
      <c r="V3084" t="s">
        <v>6433</v>
      </c>
      <c r="W3084" t="s">
        <v>23</v>
      </c>
    </row>
    <row r="3085" spans="1:23" x14ac:dyDescent="0.4">
      <c r="A3085">
        <v>3084</v>
      </c>
      <c r="B3085">
        <v>1</v>
      </c>
      <c r="C3085">
        <v>1</v>
      </c>
      <c r="D3085">
        <v>1</v>
      </c>
      <c r="E3085">
        <v>1</v>
      </c>
      <c r="F3085">
        <v>0.18686559794260399</v>
      </c>
      <c r="G3085">
        <v>-243.736767011978</v>
      </c>
      <c r="H3085" t="s">
        <v>23</v>
      </c>
      <c r="I3085">
        <v>20.902972644400101</v>
      </c>
      <c r="J3085" t="s">
        <v>5415</v>
      </c>
      <c r="K3085" t="s">
        <v>25</v>
      </c>
      <c r="L3085" t="s">
        <v>6434</v>
      </c>
      <c r="M3085" t="s">
        <v>6435</v>
      </c>
      <c r="N3085" t="s">
        <v>6436</v>
      </c>
      <c r="O3085" t="s">
        <v>6437</v>
      </c>
      <c r="P3085">
        <v>3.98135591</v>
      </c>
      <c r="Q3085">
        <v>16408493</v>
      </c>
      <c r="R3085" t="s">
        <v>6438</v>
      </c>
      <c r="S3085">
        <v>2105346</v>
      </c>
      <c r="T3085">
        <v>339.17032</v>
      </c>
      <c r="U3085" t="s">
        <v>31</v>
      </c>
      <c r="V3085" t="s">
        <v>6439</v>
      </c>
      <c r="W3085" t="s">
        <v>23</v>
      </c>
    </row>
    <row r="3086" spans="1:23" x14ac:dyDescent="0.4">
      <c r="A3086">
        <v>3085</v>
      </c>
      <c r="B3086">
        <v>1</v>
      </c>
      <c r="C3086">
        <v>1</v>
      </c>
      <c r="D3086">
        <v>1</v>
      </c>
      <c r="E3086">
        <v>1</v>
      </c>
      <c r="F3086">
        <v>0.18686559794260399</v>
      </c>
      <c r="G3086">
        <v>-243.736767011978</v>
      </c>
      <c r="H3086">
        <v>0.99849246231155697</v>
      </c>
      <c r="I3086">
        <v>20.902972644400101</v>
      </c>
      <c r="J3086" t="s">
        <v>5415</v>
      </c>
      <c r="K3086" t="s">
        <v>25</v>
      </c>
      <c r="L3086" t="s">
        <v>6434</v>
      </c>
      <c r="M3086" t="s">
        <v>6435</v>
      </c>
      <c r="N3086" t="s">
        <v>6436</v>
      </c>
      <c r="O3086" t="s">
        <v>6437</v>
      </c>
      <c r="P3086">
        <v>3.98135591</v>
      </c>
      <c r="Q3086">
        <v>16408493</v>
      </c>
      <c r="R3086" t="s">
        <v>6438</v>
      </c>
      <c r="S3086">
        <v>2105346</v>
      </c>
      <c r="T3086">
        <v>339.17032</v>
      </c>
      <c r="U3086" t="s">
        <v>31</v>
      </c>
      <c r="V3086" t="s">
        <v>6440</v>
      </c>
      <c r="W3086" t="s">
        <v>23</v>
      </c>
    </row>
    <row r="3087" spans="1:23" x14ac:dyDescent="0.4">
      <c r="A3087">
        <v>3086</v>
      </c>
      <c r="B3087">
        <v>1</v>
      </c>
      <c r="C3087">
        <v>1</v>
      </c>
      <c r="D3087">
        <v>1</v>
      </c>
      <c r="E3087">
        <v>1</v>
      </c>
      <c r="F3087">
        <v>0.18684440506925501</v>
      </c>
      <c r="G3087">
        <v>-747.88714957350498</v>
      </c>
      <c r="H3087" t="s">
        <v>23</v>
      </c>
      <c r="I3087">
        <v>33.932742338073297</v>
      </c>
      <c r="J3087" t="s">
        <v>6441</v>
      </c>
      <c r="K3087" t="s">
        <v>25</v>
      </c>
      <c r="L3087" t="s">
        <v>6442</v>
      </c>
      <c r="M3087" t="s">
        <v>6443</v>
      </c>
      <c r="N3087" t="s">
        <v>6444</v>
      </c>
      <c r="O3087" t="s">
        <v>6445</v>
      </c>
      <c r="P3087">
        <v>2.2000000499999999</v>
      </c>
      <c r="Q3087" t="s">
        <v>6446</v>
      </c>
      <c r="R3087" t="s">
        <v>6447</v>
      </c>
      <c r="S3087">
        <v>16777282</v>
      </c>
      <c r="T3087">
        <v>589.19156750000002</v>
      </c>
      <c r="U3087" t="s">
        <v>31</v>
      </c>
      <c r="V3087" t="s">
        <v>6448</v>
      </c>
      <c r="W3087" t="s">
        <v>23</v>
      </c>
    </row>
    <row r="3088" spans="1:23" x14ac:dyDescent="0.4">
      <c r="A3088">
        <v>3087</v>
      </c>
      <c r="B3088">
        <v>1</v>
      </c>
      <c r="C3088">
        <v>1</v>
      </c>
      <c r="D3088">
        <v>1</v>
      </c>
      <c r="E3088">
        <v>1</v>
      </c>
      <c r="F3088">
        <v>0.18684440506925501</v>
      </c>
      <c r="G3088">
        <v>-747.88714957350498</v>
      </c>
      <c r="H3088">
        <v>0.99849246231155697</v>
      </c>
      <c r="I3088">
        <v>33.932742338073297</v>
      </c>
      <c r="J3088" t="s">
        <v>6441</v>
      </c>
      <c r="K3088" t="s">
        <v>25</v>
      </c>
      <c r="L3088" t="s">
        <v>6442</v>
      </c>
      <c r="M3088" t="s">
        <v>6443</v>
      </c>
      <c r="N3088" t="s">
        <v>6444</v>
      </c>
      <c r="O3088" t="s">
        <v>6445</v>
      </c>
      <c r="P3088">
        <v>2.2000000499999999</v>
      </c>
      <c r="Q3088" t="s">
        <v>6446</v>
      </c>
      <c r="R3088" t="s">
        <v>6447</v>
      </c>
      <c r="S3088">
        <v>16777282</v>
      </c>
      <c r="T3088">
        <v>589.19156750000002</v>
      </c>
      <c r="U3088" t="s">
        <v>31</v>
      </c>
      <c r="V3088" t="s">
        <v>6449</v>
      </c>
      <c r="W3088" t="s">
        <v>23</v>
      </c>
    </row>
    <row r="3089" spans="1:23" x14ac:dyDescent="0.4">
      <c r="A3089">
        <v>3088</v>
      </c>
      <c r="B3089">
        <v>1</v>
      </c>
      <c r="C3089">
        <v>2</v>
      </c>
      <c r="D3089">
        <v>1</v>
      </c>
      <c r="E3089">
        <v>1</v>
      </c>
      <c r="F3089">
        <v>0.18676739045733601</v>
      </c>
      <c r="G3089">
        <v>-46.341101166385499</v>
      </c>
      <c r="H3089">
        <v>0.99949748743718503</v>
      </c>
      <c r="I3089">
        <v>21.8287639282835</v>
      </c>
      <c r="J3089" t="s">
        <v>2502</v>
      </c>
      <c r="K3089" t="s">
        <v>25</v>
      </c>
      <c r="L3089" t="s">
        <v>2503</v>
      </c>
      <c r="M3089" t="s">
        <v>2504</v>
      </c>
      <c r="N3089" t="s">
        <v>2505</v>
      </c>
      <c r="O3089" t="s">
        <v>2506</v>
      </c>
      <c r="P3089">
        <v>-0.60000002399999997</v>
      </c>
      <c r="Q3089" t="s">
        <v>2507</v>
      </c>
      <c r="R3089" t="s">
        <v>2508</v>
      </c>
      <c r="S3089">
        <v>3194898</v>
      </c>
      <c r="T3089">
        <v>609.18140000000005</v>
      </c>
      <c r="U3089" t="s">
        <v>31</v>
      </c>
      <c r="V3089" t="s">
        <v>6450</v>
      </c>
      <c r="W3089" t="s">
        <v>23</v>
      </c>
    </row>
    <row r="3090" spans="1:23" x14ac:dyDescent="0.4">
      <c r="A3090">
        <v>3089</v>
      </c>
      <c r="B3090">
        <v>1</v>
      </c>
      <c r="C3090">
        <v>2</v>
      </c>
      <c r="D3090">
        <v>1</v>
      </c>
      <c r="E3090">
        <v>1</v>
      </c>
      <c r="F3090">
        <v>0.18676739045733601</v>
      </c>
      <c r="G3090">
        <v>-46.341101166385499</v>
      </c>
      <c r="H3090" t="s">
        <v>23</v>
      </c>
      <c r="I3090">
        <v>21.8287639282835</v>
      </c>
      <c r="J3090" t="s">
        <v>2502</v>
      </c>
      <c r="K3090" t="s">
        <v>25</v>
      </c>
      <c r="L3090" t="s">
        <v>2503</v>
      </c>
      <c r="M3090" t="s">
        <v>2504</v>
      </c>
      <c r="N3090" t="s">
        <v>2505</v>
      </c>
      <c r="O3090" t="s">
        <v>2506</v>
      </c>
      <c r="P3090">
        <v>-0.60000002399999997</v>
      </c>
      <c r="Q3090" t="s">
        <v>2507</v>
      </c>
      <c r="R3090" t="s">
        <v>2508</v>
      </c>
      <c r="S3090">
        <v>3194898</v>
      </c>
      <c r="T3090">
        <v>609.18140000000005</v>
      </c>
      <c r="U3090" t="s">
        <v>31</v>
      </c>
      <c r="V3090" t="s">
        <v>6451</v>
      </c>
      <c r="W3090" t="s">
        <v>23</v>
      </c>
    </row>
    <row r="3091" spans="1:23" x14ac:dyDescent="0.4">
      <c r="A3091">
        <v>3090</v>
      </c>
      <c r="B3091">
        <v>1</v>
      </c>
      <c r="C3091">
        <v>2</v>
      </c>
      <c r="D3091">
        <v>1</v>
      </c>
      <c r="E3091">
        <v>2</v>
      </c>
      <c r="F3091">
        <v>0.18659158730540101</v>
      </c>
      <c r="G3091">
        <v>-25.448385172287001</v>
      </c>
      <c r="H3091">
        <v>0.60301507537688404</v>
      </c>
      <c r="I3091">
        <v>6.15599752558186</v>
      </c>
      <c r="J3091" t="s">
        <v>1074</v>
      </c>
      <c r="K3091" t="s">
        <v>25</v>
      </c>
      <c r="L3091" t="s">
        <v>5299</v>
      </c>
      <c r="M3091" t="s">
        <v>5300</v>
      </c>
      <c r="N3091" t="s">
        <v>28</v>
      </c>
      <c r="O3091" t="s">
        <v>5301</v>
      </c>
      <c r="P3091">
        <v>-1.2598438300000001</v>
      </c>
      <c r="R3091" t="s">
        <v>5302</v>
      </c>
      <c r="S3091">
        <v>3178496</v>
      </c>
      <c r="T3091">
        <v>611.16066130000002</v>
      </c>
      <c r="U3091" t="s">
        <v>31</v>
      </c>
      <c r="V3091" t="s">
        <v>6452</v>
      </c>
      <c r="W3091" t="s">
        <v>23</v>
      </c>
    </row>
    <row r="3092" spans="1:23" x14ac:dyDescent="0.4">
      <c r="A3092">
        <v>3091</v>
      </c>
      <c r="B3092">
        <v>1</v>
      </c>
      <c r="C3092">
        <v>3</v>
      </c>
      <c r="D3092">
        <v>1</v>
      </c>
      <c r="E3092">
        <v>3</v>
      </c>
      <c r="F3092">
        <v>0.18651545575728801</v>
      </c>
      <c r="G3092">
        <v>-117.527340247116</v>
      </c>
      <c r="H3092">
        <v>8.9949748743718597E-2</v>
      </c>
      <c r="I3092">
        <v>27.532075518595601</v>
      </c>
      <c r="J3092" t="s">
        <v>1381</v>
      </c>
      <c r="K3092" t="s">
        <v>25</v>
      </c>
      <c r="L3092" t="s">
        <v>1382</v>
      </c>
      <c r="M3092" t="s">
        <v>1383</v>
      </c>
      <c r="N3092" t="s">
        <v>1384</v>
      </c>
      <c r="O3092" t="s">
        <v>1385</v>
      </c>
      <c r="P3092">
        <v>-0.69999998799999996</v>
      </c>
      <c r="Q3092" t="s">
        <v>1386</v>
      </c>
      <c r="R3092" t="s">
        <v>1387</v>
      </c>
      <c r="S3092">
        <v>8610701406</v>
      </c>
      <c r="T3092">
        <v>595.20213220000005</v>
      </c>
      <c r="U3092" t="s">
        <v>31</v>
      </c>
      <c r="V3092" t="s">
        <v>6453</v>
      </c>
      <c r="W3092" t="s">
        <v>23</v>
      </c>
    </row>
    <row r="3093" spans="1:23" x14ac:dyDescent="0.4">
      <c r="A3093">
        <v>3092</v>
      </c>
      <c r="B3093">
        <v>1</v>
      </c>
      <c r="C3093">
        <v>3</v>
      </c>
      <c r="D3093">
        <v>1</v>
      </c>
      <c r="E3093">
        <v>3</v>
      </c>
      <c r="F3093">
        <v>0.18641995076433299</v>
      </c>
      <c r="G3093">
        <v>-139.67164404799601</v>
      </c>
      <c r="H3093">
        <v>0.128140703517587</v>
      </c>
      <c r="I3093">
        <v>12.427074826236201</v>
      </c>
      <c r="J3093" t="s">
        <v>2688</v>
      </c>
      <c r="K3093" t="s">
        <v>25</v>
      </c>
      <c r="L3093" t="s">
        <v>6454</v>
      </c>
      <c r="M3093" t="s">
        <v>6455</v>
      </c>
      <c r="N3093" t="s">
        <v>6456</v>
      </c>
      <c r="O3093" t="s">
        <v>6457</v>
      </c>
      <c r="P3093">
        <v>0.94524073600000003</v>
      </c>
      <c r="Q3093" t="s">
        <v>6458</v>
      </c>
      <c r="R3093" t="s">
        <v>6459</v>
      </c>
      <c r="S3093">
        <v>19980382</v>
      </c>
      <c r="T3093">
        <v>391.1387441</v>
      </c>
      <c r="U3093" t="s">
        <v>31</v>
      </c>
      <c r="V3093" t="s">
        <v>6460</v>
      </c>
      <c r="W3093" t="s">
        <v>23</v>
      </c>
    </row>
    <row r="3094" spans="1:23" x14ac:dyDescent="0.4">
      <c r="A3094">
        <v>3093</v>
      </c>
      <c r="B3094">
        <v>1</v>
      </c>
      <c r="C3094">
        <v>1</v>
      </c>
      <c r="D3094">
        <v>1</v>
      </c>
      <c r="E3094">
        <v>1</v>
      </c>
      <c r="F3094">
        <v>0.186336601390822</v>
      </c>
      <c r="G3094">
        <v>-515.841528742685</v>
      </c>
      <c r="H3094" t="s">
        <v>23</v>
      </c>
      <c r="I3094">
        <v>90.682823887477099</v>
      </c>
      <c r="J3094" t="s">
        <v>6176</v>
      </c>
      <c r="K3094" t="s">
        <v>25</v>
      </c>
      <c r="L3094" t="s">
        <v>6177</v>
      </c>
      <c r="M3094" t="s">
        <v>6178</v>
      </c>
      <c r="N3094" t="s">
        <v>6179</v>
      </c>
      <c r="O3094" t="s">
        <v>6180</v>
      </c>
      <c r="P3094">
        <v>4.3000001900000004</v>
      </c>
      <c r="Q3094">
        <v>563277</v>
      </c>
      <c r="R3094" t="s">
        <v>6181</v>
      </c>
      <c r="S3094">
        <v>3153922</v>
      </c>
      <c r="T3094">
        <v>595.1657467</v>
      </c>
      <c r="U3094" t="s">
        <v>31</v>
      </c>
      <c r="V3094" t="s">
        <v>6461</v>
      </c>
      <c r="W3094" t="s">
        <v>23</v>
      </c>
    </row>
    <row r="3095" spans="1:23" x14ac:dyDescent="0.4">
      <c r="A3095">
        <v>3094</v>
      </c>
      <c r="B3095">
        <v>1</v>
      </c>
      <c r="C3095">
        <v>1</v>
      </c>
      <c r="D3095">
        <v>1</v>
      </c>
      <c r="E3095">
        <v>1</v>
      </c>
      <c r="F3095">
        <v>0.186336601390822</v>
      </c>
      <c r="G3095">
        <v>-515.841528742685</v>
      </c>
      <c r="H3095">
        <v>0.99346733668341702</v>
      </c>
      <c r="I3095">
        <v>90.682823887477099</v>
      </c>
      <c r="J3095" t="s">
        <v>6176</v>
      </c>
      <c r="K3095" t="s">
        <v>25</v>
      </c>
      <c r="L3095" t="s">
        <v>6177</v>
      </c>
      <c r="M3095" t="s">
        <v>6178</v>
      </c>
      <c r="N3095" t="s">
        <v>6179</v>
      </c>
      <c r="O3095" t="s">
        <v>6180</v>
      </c>
      <c r="P3095">
        <v>4.3000001900000004</v>
      </c>
      <c r="Q3095">
        <v>563277</v>
      </c>
      <c r="R3095" t="s">
        <v>6181</v>
      </c>
      <c r="S3095">
        <v>3153922</v>
      </c>
      <c r="T3095">
        <v>595.1657467</v>
      </c>
      <c r="U3095" t="s">
        <v>31</v>
      </c>
      <c r="V3095" t="s">
        <v>6462</v>
      </c>
      <c r="W3095" t="s">
        <v>23</v>
      </c>
    </row>
    <row r="3096" spans="1:23" x14ac:dyDescent="0.4">
      <c r="A3096">
        <v>3095</v>
      </c>
      <c r="B3096">
        <v>1</v>
      </c>
      <c r="C3096">
        <v>3</v>
      </c>
      <c r="D3096">
        <v>1</v>
      </c>
      <c r="E3096">
        <v>1</v>
      </c>
      <c r="F3096">
        <v>0.186256941840654</v>
      </c>
      <c r="G3096">
        <v>-214.33411739863001</v>
      </c>
      <c r="H3096" t="s">
        <v>23</v>
      </c>
      <c r="I3096">
        <v>52.910637724233602</v>
      </c>
      <c r="J3096" t="s">
        <v>6463</v>
      </c>
      <c r="K3096" t="s">
        <v>25</v>
      </c>
      <c r="L3096" t="s">
        <v>6464</v>
      </c>
      <c r="M3096" t="s">
        <v>6465</v>
      </c>
      <c r="N3096" t="s">
        <v>6466</v>
      </c>
      <c r="O3096" t="s">
        <v>6467</v>
      </c>
      <c r="P3096">
        <v>-0.69999998799999996</v>
      </c>
      <c r="Q3096" t="s">
        <v>6468</v>
      </c>
      <c r="R3096" t="s">
        <v>6469</v>
      </c>
      <c r="S3096">
        <v>54184030</v>
      </c>
      <c r="T3096">
        <v>687.28586189999999</v>
      </c>
      <c r="U3096" t="s">
        <v>31</v>
      </c>
      <c r="V3096" t="s">
        <v>6470</v>
      </c>
      <c r="W3096" t="s">
        <v>23</v>
      </c>
    </row>
    <row r="3097" spans="1:23" x14ac:dyDescent="0.4">
      <c r="A3097">
        <v>3096</v>
      </c>
      <c r="B3097">
        <v>1</v>
      </c>
      <c r="C3097">
        <v>3</v>
      </c>
      <c r="D3097">
        <v>1</v>
      </c>
      <c r="E3097">
        <v>1</v>
      </c>
      <c r="F3097">
        <v>0.186256941840654</v>
      </c>
      <c r="G3097">
        <v>-214.33411739863001</v>
      </c>
      <c r="H3097">
        <v>0.999999999999999</v>
      </c>
      <c r="I3097">
        <v>52.910637724233602</v>
      </c>
      <c r="J3097" t="s">
        <v>6463</v>
      </c>
      <c r="K3097" t="s">
        <v>25</v>
      </c>
      <c r="L3097" t="s">
        <v>6464</v>
      </c>
      <c r="M3097" t="s">
        <v>6465</v>
      </c>
      <c r="N3097" t="s">
        <v>6466</v>
      </c>
      <c r="O3097" t="s">
        <v>6467</v>
      </c>
      <c r="P3097">
        <v>-0.69999998799999996</v>
      </c>
      <c r="Q3097" t="s">
        <v>6468</v>
      </c>
      <c r="R3097" t="s">
        <v>6469</v>
      </c>
      <c r="S3097">
        <v>54184030</v>
      </c>
      <c r="T3097">
        <v>687.28586189999999</v>
      </c>
      <c r="U3097" t="s">
        <v>31</v>
      </c>
      <c r="V3097" t="s">
        <v>6471</v>
      </c>
      <c r="W3097" t="s">
        <v>23</v>
      </c>
    </row>
    <row r="3098" spans="1:23" x14ac:dyDescent="0.4">
      <c r="A3098">
        <v>3097</v>
      </c>
      <c r="B3098">
        <v>1</v>
      </c>
      <c r="C3098">
        <v>1</v>
      </c>
      <c r="D3098">
        <v>1</v>
      </c>
      <c r="E3098">
        <v>1</v>
      </c>
      <c r="F3098">
        <v>0.18619387015785199</v>
      </c>
      <c r="G3098">
        <v>-62.230165990736502</v>
      </c>
      <c r="H3098">
        <v>0.999999999999999</v>
      </c>
      <c r="I3098">
        <v>29.8069882701324</v>
      </c>
      <c r="J3098" t="s">
        <v>4770</v>
      </c>
      <c r="K3098" t="s">
        <v>25</v>
      </c>
      <c r="L3098" t="s">
        <v>4771</v>
      </c>
      <c r="M3098" t="s">
        <v>4772</v>
      </c>
      <c r="N3098" t="s">
        <v>4773</v>
      </c>
      <c r="O3098" t="s">
        <v>4774</v>
      </c>
      <c r="P3098">
        <v>1.39999998</v>
      </c>
      <c r="Q3098" t="s">
        <v>4775</v>
      </c>
      <c r="R3098" t="s">
        <v>4776</v>
      </c>
      <c r="S3098">
        <v>34378647914</v>
      </c>
      <c r="T3098">
        <v>181.04953520000001</v>
      </c>
      <c r="U3098" t="s">
        <v>31</v>
      </c>
      <c r="V3098" t="s">
        <v>6472</v>
      </c>
      <c r="W3098" t="s">
        <v>23</v>
      </c>
    </row>
    <row r="3099" spans="1:23" x14ac:dyDescent="0.4">
      <c r="A3099">
        <v>3098</v>
      </c>
      <c r="B3099">
        <v>1</v>
      </c>
      <c r="C3099">
        <v>1</v>
      </c>
      <c r="D3099">
        <v>1</v>
      </c>
      <c r="E3099">
        <v>1</v>
      </c>
      <c r="F3099">
        <v>0.18619387015785199</v>
      </c>
      <c r="G3099">
        <v>-62.230165990736502</v>
      </c>
      <c r="H3099" t="s">
        <v>23</v>
      </c>
      <c r="I3099">
        <v>29.8069882701324</v>
      </c>
      <c r="J3099" t="s">
        <v>4770</v>
      </c>
      <c r="K3099" t="s">
        <v>25</v>
      </c>
      <c r="L3099" t="s">
        <v>4771</v>
      </c>
      <c r="M3099" t="s">
        <v>4772</v>
      </c>
      <c r="N3099" t="s">
        <v>4773</v>
      </c>
      <c r="O3099" t="s">
        <v>4774</v>
      </c>
      <c r="P3099">
        <v>1.39999998</v>
      </c>
      <c r="Q3099" t="s">
        <v>4775</v>
      </c>
      <c r="R3099" t="s">
        <v>4776</v>
      </c>
      <c r="S3099">
        <v>34378647914</v>
      </c>
      <c r="T3099">
        <v>181.04953520000001</v>
      </c>
      <c r="U3099" t="s">
        <v>31</v>
      </c>
      <c r="V3099" t="s">
        <v>6473</v>
      </c>
      <c r="W3099" t="s">
        <v>23</v>
      </c>
    </row>
    <row r="3100" spans="1:23" x14ac:dyDescent="0.4">
      <c r="A3100">
        <v>3099</v>
      </c>
      <c r="B3100">
        <v>1</v>
      </c>
      <c r="C3100">
        <v>1</v>
      </c>
      <c r="D3100">
        <v>1</v>
      </c>
      <c r="E3100">
        <v>1</v>
      </c>
      <c r="F3100">
        <v>0.18618603313837301</v>
      </c>
      <c r="G3100">
        <v>-44.601512622971804</v>
      </c>
      <c r="H3100">
        <v>0.999999999999999</v>
      </c>
      <c r="I3100">
        <v>13.923864626170699</v>
      </c>
      <c r="J3100" t="s">
        <v>6070</v>
      </c>
      <c r="K3100" t="s">
        <v>25</v>
      </c>
      <c r="L3100" t="s">
        <v>6071</v>
      </c>
      <c r="M3100" t="s">
        <v>6072</v>
      </c>
      <c r="N3100" t="s">
        <v>6073</v>
      </c>
      <c r="O3100" t="s">
        <v>6074</v>
      </c>
      <c r="P3100">
        <v>0.80000001200000004</v>
      </c>
      <c r="Q3100" t="s">
        <v>6075</v>
      </c>
      <c r="R3100" t="s">
        <v>6076</v>
      </c>
      <c r="S3100">
        <v>8593121362</v>
      </c>
      <c r="T3100">
        <v>463.12348800000001</v>
      </c>
      <c r="U3100" t="s">
        <v>31</v>
      </c>
      <c r="V3100" t="s">
        <v>6474</v>
      </c>
      <c r="W3100" t="s">
        <v>23</v>
      </c>
    </row>
    <row r="3101" spans="1:23" x14ac:dyDescent="0.4">
      <c r="A3101">
        <v>3100</v>
      </c>
      <c r="B3101">
        <v>1</v>
      </c>
      <c r="C3101">
        <v>1</v>
      </c>
      <c r="D3101">
        <v>1</v>
      </c>
      <c r="E3101">
        <v>1</v>
      </c>
      <c r="F3101">
        <v>0.18618603313837301</v>
      </c>
      <c r="G3101">
        <v>-44.601512622971804</v>
      </c>
      <c r="H3101" t="s">
        <v>23</v>
      </c>
      <c r="I3101">
        <v>13.923864626170699</v>
      </c>
      <c r="J3101" t="s">
        <v>6070</v>
      </c>
      <c r="K3101" t="s">
        <v>25</v>
      </c>
      <c r="L3101" t="s">
        <v>6071</v>
      </c>
      <c r="M3101" t="s">
        <v>6072</v>
      </c>
      <c r="N3101" t="s">
        <v>6073</v>
      </c>
      <c r="O3101" t="s">
        <v>6074</v>
      </c>
      <c r="P3101">
        <v>0.80000001200000004</v>
      </c>
      <c r="Q3101" t="s">
        <v>6075</v>
      </c>
      <c r="R3101" t="s">
        <v>6076</v>
      </c>
      <c r="S3101">
        <v>8593121362</v>
      </c>
      <c r="T3101">
        <v>463.12348800000001</v>
      </c>
      <c r="U3101" t="s">
        <v>31</v>
      </c>
      <c r="V3101" t="s">
        <v>6475</v>
      </c>
      <c r="W3101" t="s">
        <v>23</v>
      </c>
    </row>
    <row r="3102" spans="1:23" x14ac:dyDescent="0.4">
      <c r="A3102">
        <v>3101</v>
      </c>
      <c r="B3102">
        <v>1</v>
      </c>
      <c r="C3102">
        <v>1</v>
      </c>
      <c r="D3102">
        <v>1</v>
      </c>
      <c r="E3102">
        <v>1</v>
      </c>
      <c r="F3102">
        <v>0.186179433172981</v>
      </c>
      <c r="G3102">
        <v>-238.21366743828099</v>
      </c>
      <c r="H3102">
        <v>0.99899497487437094</v>
      </c>
      <c r="I3102">
        <v>20.916176300453799</v>
      </c>
      <c r="J3102" t="s">
        <v>5415</v>
      </c>
      <c r="K3102" t="s">
        <v>25</v>
      </c>
      <c r="L3102" t="s">
        <v>6476</v>
      </c>
      <c r="M3102" t="s">
        <v>6477</v>
      </c>
      <c r="N3102" t="s">
        <v>28</v>
      </c>
      <c r="O3102" t="s">
        <v>6478</v>
      </c>
      <c r="P3102">
        <v>0.69999998799999996</v>
      </c>
      <c r="Q3102" t="s">
        <v>6479</v>
      </c>
      <c r="R3102" t="s">
        <v>6480</v>
      </c>
      <c r="S3102">
        <v>2146306</v>
      </c>
      <c r="T3102">
        <v>339.17031900000001</v>
      </c>
      <c r="U3102" t="s">
        <v>31</v>
      </c>
      <c r="V3102" t="s">
        <v>6481</v>
      </c>
      <c r="W3102" t="s">
        <v>23</v>
      </c>
    </row>
    <row r="3103" spans="1:23" x14ac:dyDescent="0.4">
      <c r="A3103">
        <v>3102</v>
      </c>
      <c r="B3103">
        <v>1</v>
      </c>
      <c r="C3103">
        <v>1</v>
      </c>
      <c r="D3103">
        <v>1</v>
      </c>
      <c r="E3103">
        <v>1</v>
      </c>
      <c r="F3103">
        <v>0.186179433172981</v>
      </c>
      <c r="G3103">
        <v>-238.21366743828099</v>
      </c>
      <c r="H3103" t="s">
        <v>23</v>
      </c>
      <c r="I3103">
        <v>20.916176300453799</v>
      </c>
      <c r="J3103" t="s">
        <v>5415</v>
      </c>
      <c r="K3103" t="s">
        <v>25</v>
      </c>
      <c r="L3103" t="s">
        <v>6476</v>
      </c>
      <c r="M3103" t="s">
        <v>6477</v>
      </c>
      <c r="N3103" t="s">
        <v>28</v>
      </c>
      <c r="O3103" t="s">
        <v>6478</v>
      </c>
      <c r="P3103">
        <v>0.69999998799999996</v>
      </c>
      <c r="Q3103" t="s">
        <v>6479</v>
      </c>
      <c r="R3103" t="s">
        <v>6480</v>
      </c>
      <c r="S3103">
        <v>2146306</v>
      </c>
      <c r="T3103">
        <v>339.17031900000001</v>
      </c>
      <c r="U3103" t="s">
        <v>31</v>
      </c>
      <c r="V3103" t="s">
        <v>6482</v>
      </c>
      <c r="W3103" t="s">
        <v>23</v>
      </c>
    </row>
    <row r="3104" spans="1:23" x14ac:dyDescent="0.4">
      <c r="A3104">
        <v>3103</v>
      </c>
      <c r="B3104">
        <v>1</v>
      </c>
      <c r="C3104">
        <v>1</v>
      </c>
      <c r="D3104">
        <v>1</v>
      </c>
      <c r="E3104">
        <v>2</v>
      </c>
      <c r="F3104">
        <v>0.185968943274578</v>
      </c>
      <c r="G3104">
        <v>-31.0441276737834</v>
      </c>
      <c r="H3104" t="s">
        <v>23</v>
      </c>
      <c r="I3104">
        <v>19.6147116610687</v>
      </c>
      <c r="J3104" t="s">
        <v>5630</v>
      </c>
      <c r="K3104" t="s">
        <v>25</v>
      </c>
      <c r="L3104" t="s">
        <v>6483</v>
      </c>
      <c r="M3104" t="s">
        <v>6484</v>
      </c>
      <c r="N3104" t="s">
        <v>6485</v>
      </c>
      <c r="O3104" t="s">
        <v>6486</v>
      </c>
      <c r="P3104">
        <v>-2.4000001000000002</v>
      </c>
      <c r="Q3104" t="s">
        <v>6487</v>
      </c>
      <c r="R3104" t="s">
        <v>6488</v>
      </c>
      <c r="S3104">
        <v>3719186</v>
      </c>
      <c r="T3104">
        <v>757.21910000000003</v>
      </c>
      <c r="U3104" t="s">
        <v>31</v>
      </c>
      <c r="V3104" t="s">
        <v>6489</v>
      </c>
      <c r="W3104" t="s">
        <v>23</v>
      </c>
    </row>
    <row r="3105" spans="1:23" x14ac:dyDescent="0.4">
      <c r="A3105">
        <v>3104</v>
      </c>
      <c r="B3105">
        <v>1</v>
      </c>
      <c r="C3105">
        <v>1</v>
      </c>
      <c r="D3105">
        <v>1</v>
      </c>
      <c r="E3105">
        <v>2</v>
      </c>
      <c r="F3105">
        <v>0.185968943274578</v>
      </c>
      <c r="G3105">
        <v>-31.0441276737834</v>
      </c>
      <c r="H3105">
        <v>0.92311557788944698</v>
      </c>
      <c r="I3105">
        <v>19.6147116610687</v>
      </c>
      <c r="J3105" t="s">
        <v>5630</v>
      </c>
      <c r="K3105" t="s">
        <v>25</v>
      </c>
      <c r="L3105" t="s">
        <v>6483</v>
      </c>
      <c r="M3105" t="s">
        <v>6484</v>
      </c>
      <c r="N3105" t="s">
        <v>6485</v>
      </c>
      <c r="O3105" t="s">
        <v>6486</v>
      </c>
      <c r="P3105">
        <v>-2.4000001000000002</v>
      </c>
      <c r="Q3105" t="s">
        <v>6487</v>
      </c>
      <c r="R3105" t="s">
        <v>6488</v>
      </c>
      <c r="S3105">
        <v>3719186</v>
      </c>
      <c r="T3105">
        <v>757.21910000000003</v>
      </c>
      <c r="U3105" t="s">
        <v>31</v>
      </c>
      <c r="V3105" t="s">
        <v>6490</v>
      </c>
      <c r="W3105" t="s">
        <v>23</v>
      </c>
    </row>
    <row r="3106" spans="1:23" x14ac:dyDescent="0.4">
      <c r="A3106">
        <v>3105</v>
      </c>
      <c r="B3106">
        <v>1</v>
      </c>
      <c r="C3106">
        <v>1</v>
      </c>
      <c r="D3106">
        <v>1</v>
      </c>
      <c r="E3106">
        <v>1</v>
      </c>
      <c r="F3106">
        <v>0.18594601193006299</v>
      </c>
      <c r="G3106">
        <v>-62.229608089919203</v>
      </c>
      <c r="H3106">
        <v>0.999999999999999</v>
      </c>
      <c r="I3106">
        <v>29.799207472353601</v>
      </c>
      <c r="J3106" t="s">
        <v>4770</v>
      </c>
      <c r="K3106" t="s">
        <v>25</v>
      </c>
      <c r="L3106" t="s">
        <v>4771</v>
      </c>
      <c r="M3106" t="s">
        <v>4772</v>
      </c>
      <c r="N3106" t="s">
        <v>4773</v>
      </c>
      <c r="O3106" t="s">
        <v>4774</v>
      </c>
      <c r="P3106">
        <v>1.39999998</v>
      </c>
      <c r="Q3106" t="s">
        <v>4775</v>
      </c>
      <c r="R3106" t="s">
        <v>4776</v>
      </c>
      <c r="S3106">
        <v>34378647914</v>
      </c>
      <c r="T3106">
        <v>181.04954000000001</v>
      </c>
      <c r="U3106" t="s">
        <v>31</v>
      </c>
      <c r="V3106" t="s">
        <v>6491</v>
      </c>
      <c r="W3106" t="s">
        <v>23</v>
      </c>
    </row>
    <row r="3107" spans="1:23" x14ac:dyDescent="0.4">
      <c r="A3107">
        <v>3106</v>
      </c>
      <c r="B3107">
        <v>1</v>
      </c>
      <c r="C3107">
        <v>1</v>
      </c>
      <c r="D3107">
        <v>1</v>
      </c>
      <c r="E3107">
        <v>1</v>
      </c>
      <c r="F3107">
        <v>0.18594601193006299</v>
      </c>
      <c r="G3107">
        <v>-62.229608089919203</v>
      </c>
      <c r="H3107" t="s">
        <v>23</v>
      </c>
      <c r="I3107">
        <v>29.799207472353601</v>
      </c>
      <c r="J3107" t="s">
        <v>4770</v>
      </c>
      <c r="K3107" t="s">
        <v>25</v>
      </c>
      <c r="L3107" t="s">
        <v>4771</v>
      </c>
      <c r="M3107" t="s">
        <v>4772</v>
      </c>
      <c r="N3107" t="s">
        <v>4773</v>
      </c>
      <c r="O3107" t="s">
        <v>4774</v>
      </c>
      <c r="P3107">
        <v>1.39999998</v>
      </c>
      <c r="Q3107" t="s">
        <v>4775</v>
      </c>
      <c r="R3107" t="s">
        <v>4776</v>
      </c>
      <c r="S3107">
        <v>34378647914</v>
      </c>
      <c r="T3107">
        <v>181.04954000000001</v>
      </c>
      <c r="U3107" t="s">
        <v>31</v>
      </c>
      <c r="V3107" t="s">
        <v>6492</v>
      </c>
      <c r="W3107" t="s">
        <v>23</v>
      </c>
    </row>
    <row r="3108" spans="1:23" x14ac:dyDescent="0.4">
      <c r="A3108">
        <v>3107</v>
      </c>
      <c r="B3108">
        <v>1</v>
      </c>
      <c r="C3108">
        <v>1</v>
      </c>
      <c r="D3108">
        <v>1</v>
      </c>
      <c r="E3108">
        <v>1</v>
      </c>
      <c r="F3108">
        <v>0.1859425163964</v>
      </c>
      <c r="G3108">
        <v>-75.471429157647407</v>
      </c>
      <c r="H3108" t="s">
        <v>23</v>
      </c>
      <c r="I3108">
        <v>16.547621776092701</v>
      </c>
      <c r="J3108" t="s">
        <v>4439</v>
      </c>
      <c r="K3108" t="s">
        <v>25</v>
      </c>
      <c r="L3108" t="s">
        <v>4440</v>
      </c>
      <c r="M3108" t="s">
        <v>4441</v>
      </c>
      <c r="N3108" t="s">
        <v>4442</v>
      </c>
      <c r="O3108" t="s">
        <v>4443</v>
      </c>
      <c r="P3108">
        <v>1.1403462900000001</v>
      </c>
      <c r="Q3108">
        <v>69600</v>
      </c>
      <c r="R3108" t="s">
        <v>4444</v>
      </c>
      <c r="S3108">
        <v>8795250774</v>
      </c>
      <c r="T3108">
        <v>153.05459999999999</v>
      </c>
      <c r="U3108" t="s">
        <v>31</v>
      </c>
      <c r="V3108" t="s">
        <v>6493</v>
      </c>
      <c r="W3108" t="s">
        <v>23</v>
      </c>
    </row>
    <row r="3109" spans="1:23" x14ac:dyDescent="0.4">
      <c r="A3109">
        <v>3108</v>
      </c>
      <c r="B3109">
        <v>1</v>
      </c>
      <c r="C3109">
        <v>1</v>
      </c>
      <c r="D3109">
        <v>1</v>
      </c>
      <c r="E3109">
        <v>1</v>
      </c>
      <c r="F3109">
        <v>0.1859425163964</v>
      </c>
      <c r="G3109">
        <v>-75.471429157647407</v>
      </c>
      <c r="H3109">
        <v>0.999999999999999</v>
      </c>
      <c r="I3109">
        <v>16.547621776092701</v>
      </c>
      <c r="J3109" t="s">
        <v>4439</v>
      </c>
      <c r="K3109" t="s">
        <v>25</v>
      </c>
      <c r="L3109" t="s">
        <v>4440</v>
      </c>
      <c r="M3109" t="s">
        <v>4441</v>
      </c>
      <c r="N3109" t="s">
        <v>4442</v>
      </c>
      <c r="O3109" t="s">
        <v>4443</v>
      </c>
      <c r="P3109">
        <v>1.1403462900000001</v>
      </c>
      <c r="Q3109">
        <v>69600</v>
      </c>
      <c r="R3109" t="s">
        <v>4444</v>
      </c>
      <c r="S3109">
        <v>8795250774</v>
      </c>
      <c r="T3109">
        <v>153.05459999999999</v>
      </c>
      <c r="U3109" t="s">
        <v>31</v>
      </c>
      <c r="V3109" t="s">
        <v>6494</v>
      </c>
      <c r="W3109" t="s">
        <v>23</v>
      </c>
    </row>
    <row r="3110" spans="1:23" x14ac:dyDescent="0.4">
      <c r="A3110">
        <v>3109</v>
      </c>
      <c r="B3110">
        <v>1</v>
      </c>
      <c r="C3110">
        <v>2</v>
      </c>
      <c r="D3110">
        <v>1</v>
      </c>
      <c r="E3110">
        <v>2</v>
      </c>
      <c r="F3110">
        <v>0.185707695171445</v>
      </c>
      <c r="G3110">
        <v>-207.206788999791</v>
      </c>
      <c r="H3110">
        <v>1.4572864321608E-2</v>
      </c>
      <c r="I3110">
        <v>30.417967329358799</v>
      </c>
      <c r="J3110" t="s">
        <v>3427</v>
      </c>
      <c r="K3110" t="s">
        <v>25</v>
      </c>
      <c r="L3110" t="s">
        <v>6495</v>
      </c>
      <c r="M3110" t="s">
        <v>6496</v>
      </c>
      <c r="N3110" t="s">
        <v>6497</v>
      </c>
      <c r="O3110" t="s">
        <v>6498</v>
      </c>
      <c r="P3110">
        <v>-2</v>
      </c>
      <c r="Q3110" t="s">
        <v>6499</v>
      </c>
      <c r="R3110" t="s">
        <v>6500</v>
      </c>
      <c r="S3110">
        <v>70838646</v>
      </c>
      <c r="T3110">
        <v>375.12857339999999</v>
      </c>
      <c r="U3110" t="s">
        <v>31</v>
      </c>
      <c r="V3110" t="s">
        <v>6501</v>
      </c>
      <c r="W3110" t="s">
        <v>23</v>
      </c>
    </row>
    <row r="3111" spans="1:23" x14ac:dyDescent="0.4">
      <c r="A3111">
        <v>3110</v>
      </c>
      <c r="B3111">
        <v>1</v>
      </c>
      <c r="C3111">
        <v>1</v>
      </c>
      <c r="D3111">
        <v>1</v>
      </c>
      <c r="E3111">
        <v>1</v>
      </c>
      <c r="F3111">
        <v>0.18563176329425099</v>
      </c>
      <c r="G3111">
        <v>-58.812123419231803</v>
      </c>
      <c r="H3111" t="s">
        <v>23</v>
      </c>
      <c r="I3111">
        <v>24.4232170227653</v>
      </c>
      <c r="J3111" t="s">
        <v>3916</v>
      </c>
      <c r="K3111" t="s">
        <v>25</v>
      </c>
      <c r="L3111" t="s">
        <v>5449</v>
      </c>
      <c r="M3111" t="s">
        <v>5450</v>
      </c>
      <c r="N3111" t="s">
        <v>5451</v>
      </c>
      <c r="O3111" t="s">
        <v>5452</v>
      </c>
      <c r="P3111">
        <v>1.78916264</v>
      </c>
      <c r="Q3111">
        <v>590599</v>
      </c>
      <c r="R3111" t="s">
        <v>5453</v>
      </c>
      <c r="S3111">
        <v>3186690</v>
      </c>
      <c r="T3111">
        <v>149.05970600000001</v>
      </c>
      <c r="U3111" t="s">
        <v>31</v>
      </c>
      <c r="V3111" t="s">
        <v>6502</v>
      </c>
      <c r="W3111" t="s">
        <v>23</v>
      </c>
    </row>
    <row r="3112" spans="1:23" x14ac:dyDescent="0.4">
      <c r="A3112">
        <v>3111</v>
      </c>
      <c r="B3112">
        <v>1</v>
      </c>
      <c r="C3112">
        <v>1</v>
      </c>
      <c r="D3112">
        <v>1</v>
      </c>
      <c r="E3112">
        <v>1</v>
      </c>
      <c r="F3112">
        <v>0.18563176329425099</v>
      </c>
      <c r="G3112">
        <v>-58.812123419231803</v>
      </c>
      <c r="H3112">
        <v>0.999999999999999</v>
      </c>
      <c r="I3112">
        <v>24.4232170227653</v>
      </c>
      <c r="J3112" t="s">
        <v>3916</v>
      </c>
      <c r="K3112" t="s">
        <v>25</v>
      </c>
      <c r="L3112" t="s">
        <v>5449</v>
      </c>
      <c r="M3112" t="s">
        <v>5450</v>
      </c>
      <c r="N3112" t="s">
        <v>5451</v>
      </c>
      <c r="O3112" t="s">
        <v>5452</v>
      </c>
      <c r="P3112">
        <v>1.78916264</v>
      </c>
      <c r="Q3112">
        <v>590599</v>
      </c>
      <c r="R3112" t="s">
        <v>5453</v>
      </c>
      <c r="S3112">
        <v>3186690</v>
      </c>
      <c r="T3112">
        <v>149.05970600000001</v>
      </c>
      <c r="U3112" t="s">
        <v>31</v>
      </c>
      <c r="V3112" t="s">
        <v>6503</v>
      </c>
      <c r="W3112" t="s">
        <v>23</v>
      </c>
    </row>
    <row r="3113" spans="1:23" x14ac:dyDescent="0.4">
      <c r="A3113">
        <v>3112</v>
      </c>
      <c r="B3113">
        <v>1</v>
      </c>
      <c r="C3113">
        <v>1</v>
      </c>
      <c r="D3113">
        <v>1</v>
      </c>
      <c r="E3113">
        <v>1</v>
      </c>
      <c r="F3113">
        <v>0.18552382222419</v>
      </c>
      <c r="G3113">
        <v>-501.22382220407599</v>
      </c>
      <c r="H3113" t="s">
        <v>23</v>
      </c>
      <c r="I3113">
        <v>47.926846213839298</v>
      </c>
      <c r="J3113" t="s">
        <v>4388</v>
      </c>
      <c r="K3113" t="s">
        <v>25</v>
      </c>
      <c r="L3113" t="s">
        <v>4389</v>
      </c>
      <c r="M3113" t="s">
        <v>4390</v>
      </c>
      <c r="N3113" t="s">
        <v>28</v>
      </c>
      <c r="O3113" t="s">
        <v>4391</v>
      </c>
      <c r="P3113">
        <v>1.60877895</v>
      </c>
      <c r="Q3113">
        <v>139592455</v>
      </c>
      <c r="R3113" t="s">
        <v>4392</v>
      </c>
      <c r="S3113">
        <v>16777218</v>
      </c>
      <c r="T3113">
        <v>267.13795629999998</v>
      </c>
      <c r="U3113" t="s">
        <v>31</v>
      </c>
      <c r="V3113" t="s">
        <v>6504</v>
      </c>
      <c r="W3113" t="s">
        <v>23</v>
      </c>
    </row>
    <row r="3114" spans="1:23" x14ac:dyDescent="0.4">
      <c r="A3114">
        <v>3113</v>
      </c>
      <c r="B3114">
        <v>1</v>
      </c>
      <c r="C3114">
        <v>1</v>
      </c>
      <c r="D3114">
        <v>1</v>
      </c>
      <c r="E3114">
        <v>1</v>
      </c>
      <c r="F3114">
        <v>0.18552382222419</v>
      </c>
      <c r="G3114">
        <v>-501.22382220407599</v>
      </c>
      <c r="H3114">
        <v>0.999999999999999</v>
      </c>
      <c r="I3114">
        <v>47.926846213839298</v>
      </c>
      <c r="J3114" t="s">
        <v>4388</v>
      </c>
      <c r="K3114" t="s">
        <v>25</v>
      </c>
      <c r="L3114" t="s">
        <v>4389</v>
      </c>
      <c r="M3114" t="s">
        <v>4390</v>
      </c>
      <c r="N3114" t="s">
        <v>28</v>
      </c>
      <c r="O3114" t="s">
        <v>4391</v>
      </c>
      <c r="P3114">
        <v>1.60877895</v>
      </c>
      <c r="Q3114">
        <v>139592455</v>
      </c>
      <c r="R3114" t="s">
        <v>4392</v>
      </c>
      <c r="S3114">
        <v>16777218</v>
      </c>
      <c r="T3114">
        <v>267.13795629999998</v>
      </c>
      <c r="U3114" t="s">
        <v>31</v>
      </c>
      <c r="V3114" t="s">
        <v>6505</v>
      </c>
      <c r="W3114" t="s">
        <v>23</v>
      </c>
    </row>
    <row r="3115" spans="1:23" x14ac:dyDescent="0.4">
      <c r="A3115">
        <v>3114</v>
      </c>
      <c r="B3115">
        <v>1</v>
      </c>
      <c r="C3115">
        <v>1</v>
      </c>
      <c r="D3115">
        <v>1</v>
      </c>
      <c r="E3115">
        <v>1</v>
      </c>
      <c r="F3115">
        <v>0.18541618340281299</v>
      </c>
      <c r="G3115">
        <v>-153.284980530551</v>
      </c>
      <c r="H3115" t="s">
        <v>23</v>
      </c>
      <c r="I3115">
        <v>29.159674584292201</v>
      </c>
      <c r="J3115" t="s">
        <v>6506</v>
      </c>
      <c r="K3115" t="s">
        <v>25</v>
      </c>
      <c r="L3115" t="s">
        <v>6507</v>
      </c>
      <c r="M3115" t="s">
        <v>6508</v>
      </c>
      <c r="N3115" t="s">
        <v>6509</v>
      </c>
      <c r="O3115" t="s">
        <v>6510</v>
      </c>
      <c r="P3115">
        <v>3.7999999500000001</v>
      </c>
      <c r="Q3115">
        <v>4255842</v>
      </c>
      <c r="R3115" t="s">
        <v>6511</v>
      </c>
      <c r="S3115">
        <v>67108866</v>
      </c>
      <c r="T3115">
        <v>359.14891490000002</v>
      </c>
      <c r="U3115" t="s">
        <v>31</v>
      </c>
      <c r="V3115" t="s">
        <v>6512</v>
      </c>
      <c r="W3115" t="s">
        <v>23</v>
      </c>
    </row>
    <row r="3116" spans="1:23" x14ac:dyDescent="0.4">
      <c r="A3116">
        <v>3115</v>
      </c>
      <c r="B3116">
        <v>1</v>
      </c>
      <c r="C3116">
        <v>1</v>
      </c>
      <c r="D3116">
        <v>1</v>
      </c>
      <c r="E3116">
        <v>1</v>
      </c>
      <c r="F3116">
        <v>0.18541618340281299</v>
      </c>
      <c r="G3116">
        <v>-153.284980530551</v>
      </c>
      <c r="H3116">
        <v>0.999999999999999</v>
      </c>
      <c r="I3116">
        <v>29.159674584292201</v>
      </c>
      <c r="J3116" t="s">
        <v>6506</v>
      </c>
      <c r="K3116" t="s">
        <v>25</v>
      </c>
      <c r="L3116" t="s">
        <v>6507</v>
      </c>
      <c r="M3116" t="s">
        <v>6508</v>
      </c>
      <c r="N3116" t="s">
        <v>6509</v>
      </c>
      <c r="O3116" t="s">
        <v>6510</v>
      </c>
      <c r="P3116">
        <v>3.7999999500000001</v>
      </c>
      <c r="Q3116">
        <v>4255842</v>
      </c>
      <c r="R3116" t="s">
        <v>6511</v>
      </c>
      <c r="S3116">
        <v>67108866</v>
      </c>
      <c r="T3116">
        <v>359.14891490000002</v>
      </c>
      <c r="U3116" t="s">
        <v>31</v>
      </c>
      <c r="V3116" t="s">
        <v>6513</v>
      </c>
      <c r="W3116" t="s">
        <v>23</v>
      </c>
    </row>
    <row r="3117" spans="1:23" x14ac:dyDescent="0.4">
      <c r="A3117">
        <v>3116</v>
      </c>
      <c r="B3117">
        <v>1</v>
      </c>
      <c r="C3117">
        <v>1</v>
      </c>
      <c r="D3117">
        <v>1</v>
      </c>
      <c r="E3117">
        <v>1</v>
      </c>
      <c r="F3117">
        <v>0.18526422548618601</v>
      </c>
      <c r="G3117">
        <v>-280.59342298649801</v>
      </c>
      <c r="H3117" t="s">
        <v>23</v>
      </c>
      <c r="I3117">
        <v>54.0866070387194</v>
      </c>
      <c r="J3117" t="s">
        <v>4517</v>
      </c>
      <c r="K3117" t="s">
        <v>25</v>
      </c>
      <c r="L3117" t="s">
        <v>4518</v>
      </c>
      <c r="M3117" t="s">
        <v>4519</v>
      </c>
      <c r="N3117" t="s">
        <v>4520</v>
      </c>
      <c r="O3117" t="s">
        <v>4521</v>
      </c>
      <c r="P3117">
        <v>2.2999999500000001</v>
      </c>
      <c r="Q3117" t="s">
        <v>4522</v>
      </c>
      <c r="R3117" t="s">
        <v>4523</v>
      </c>
      <c r="S3117">
        <v>262210</v>
      </c>
      <c r="T3117">
        <v>478.2224142</v>
      </c>
      <c r="U3117" t="s">
        <v>31</v>
      </c>
      <c r="V3117" t="s">
        <v>6514</v>
      </c>
      <c r="W3117" t="s">
        <v>23</v>
      </c>
    </row>
    <row r="3118" spans="1:23" x14ac:dyDescent="0.4">
      <c r="A3118">
        <v>3117</v>
      </c>
      <c r="B3118">
        <v>1</v>
      </c>
      <c r="C3118">
        <v>1</v>
      </c>
      <c r="D3118">
        <v>1</v>
      </c>
      <c r="E3118">
        <v>1</v>
      </c>
      <c r="F3118">
        <v>0.18526422548618601</v>
      </c>
      <c r="G3118">
        <v>-280.59342298649801</v>
      </c>
      <c r="H3118">
        <v>0.999999999999999</v>
      </c>
      <c r="I3118">
        <v>54.0866070387194</v>
      </c>
      <c r="J3118" t="s">
        <v>4517</v>
      </c>
      <c r="K3118" t="s">
        <v>25</v>
      </c>
      <c r="L3118" t="s">
        <v>4518</v>
      </c>
      <c r="M3118" t="s">
        <v>4519</v>
      </c>
      <c r="N3118" t="s">
        <v>4520</v>
      </c>
      <c r="O3118" t="s">
        <v>4521</v>
      </c>
      <c r="P3118">
        <v>2.2999999500000001</v>
      </c>
      <c r="Q3118" t="s">
        <v>4522</v>
      </c>
      <c r="R3118" t="s">
        <v>4523</v>
      </c>
      <c r="S3118">
        <v>262210</v>
      </c>
      <c r="T3118">
        <v>478.2224142</v>
      </c>
      <c r="U3118" t="s">
        <v>31</v>
      </c>
      <c r="V3118" t="s">
        <v>6515</v>
      </c>
      <c r="W3118" t="s">
        <v>23</v>
      </c>
    </row>
    <row r="3119" spans="1:23" x14ac:dyDescent="0.4">
      <c r="A3119">
        <v>3118</v>
      </c>
      <c r="B3119">
        <v>1</v>
      </c>
      <c r="C3119">
        <v>1</v>
      </c>
      <c r="D3119">
        <v>1</v>
      </c>
      <c r="E3119">
        <v>1</v>
      </c>
      <c r="F3119">
        <v>0.185047093539361</v>
      </c>
      <c r="G3119">
        <v>-493.65465609550898</v>
      </c>
      <c r="H3119">
        <v>0.98241206030150696</v>
      </c>
      <c r="I3119">
        <v>70.467864592778298</v>
      </c>
      <c r="J3119" t="s">
        <v>6516</v>
      </c>
      <c r="K3119" t="s">
        <v>25</v>
      </c>
      <c r="L3119" t="s">
        <v>6517</v>
      </c>
      <c r="M3119" t="s">
        <v>6518</v>
      </c>
      <c r="N3119" t="s">
        <v>6519</v>
      </c>
      <c r="O3119" t="s">
        <v>6520</v>
      </c>
      <c r="P3119">
        <v>2.4000001000000002</v>
      </c>
      <c r="Q3119">
        <v>2810197</v>
      </c>
      <c r="R3119" t="s">
        <v>6521</v>
      </c>
      <c r="S3119">
        <v>262210</v>
      </c>
      <c r="T3119">
        <v>447.13299999999998</v>
      </c>
      <c r="U3119" t="s">
        <v>31</v>
      </c>
      <c r="V3119" t="s">
        <v>6522</v>
      </c>
      <c r="W3119" t="s">
        <v>23</v>
      </c>
    </row>
    <row r="3120" spans="1:23" x14ac:dyDescent="0.4">
      <c r="A3120">
        <v>3119</v>
      </c>
      <c r="B3120">
        <v>1</v>
      </c>
      <c r="C3120">
        <v>3</v>
      </c>
      <c r="D3120">
        <v>1</v>
      </c>
      <c r="E3120">
        <v>2</v>
      </c>
      <c r="F3120">
        <v>0.18449974692938401</v>
      </c>
      <c r="G3120">
        <v>-267.07692344543102</v>
      </c>
      <c r="H3120">
        <v>2.66331658291457E-2</v>
      </c>
      <c r="I3120">
        <v>26.047337409672</v>
      </c>
      <c r="J3120" t="s">
        <v>3740</v>
      </c>
      <c r="K3120" t="s">
        <v>25</v>
      </c>
      <c r="L3120" t="s">
        <v>6523</v>
      </c>
      <c r="M3120" t="s">
        <v>6524</v>
      </c>
      <c r="N3120" t="s">
        <v>6525</v>
      </c>
      <c r="O3120" t="s">
        <v>6526</v>
      </c>
      <c r="P3120">
        <v>-2.2999999500000001</v>
      </c>
      <c r="Q3120" t="s">
        <v>6527</v>
      </c>
      <c r="R3120" t="s">
        <v>6528</v>
      </c>
      <c r="S3120">
        <v>2129938</v>
      </c>
      <c r="T3120">
        <v>458.16568710000001</v>
      </c>
      <c r="U3120" t="s">
        <v>31</v>
      </c>
      <c r="V3120" t="s">
        <v>6529</v>
      </c>
      <c r="W3120" t="s">
        <v>23</v>
      </c>
    </row>
    <row r="3121" spans="1:23" x14ac:dyDescent="0.4">
      <c r="A3121">
        <v>3120</v>
      </c>
      <c r="B3121">
        <v>1</v>
      </c>
      <c r="C3121">
        <v>1</v>
      </c>
      <c r="D3121">
        <v>1</v>
      </c>
      <c r="E3121">
        <v>1</v>
      </c>
      <c r="F3121">
        <v>0.18445319618557901</v>
      </c>
      <c r="G3121">
        <v>-77.731515329388699</v>
      </c>
      <c r="H3121">
        <v>0.999999999999999</v>
      </c>
      <c r="I3121">
        <v>27.869958074380801</v>
      </c>
      <c r="J3121" t="s">
        <v>5353</v>
      </c>
      <c r="K3121" t="s">
        <v>25</v>
      </c>
      <c r="L3121" t="s">
        <v>6530</v>
      </c>
      <c r="M3121" t="s">
        <v>6531</v>
      </c>
      <c r="N3121" t="s">
        <v>6532</v>
      </c>
      <c r="O3121" t="s">
        <v>6533</v>
      </c>
      <c r="P3121">
        <v>1.7999999499999999</v>
      </c>
      <c r="Q3121" t="s">
        <v>6534</v>
      </c>
      <c r="R3121" t="s">
        <v>6535</v>
      </c>
      <c r="S3121">
        <v>87875662</v>
      </c>
      <c r="T3121">
        <v>209.08083529999999</v>
      </c>
      <c r="U3121" t="s">
        <v>31</v>
      </c>
      <c r="V3121" t="s">
        <v>6536</v>
      </c>
      <c r="W3121" t="s">
        <v>23</v>
      </c>
    </row>
    <row r="3122" spans="1:23" x14ac:dyDescent="0.4">
      <c r="A3122">
        <v>3121</v>
      </c>
      <c r="B3122">
        <v>1</v>
      </c>
      <c r="C3122">
        <v>1</v>
      </c>
      <c r="D3122">
        <v>1</v>
      </c>
      <c r="E3122">
        <v>1</v>
      </c>
      <c r="F3122">
        <v>0.18445319618557901</v>
      </c>
      <c r="G3122">
        <v>-77.731515329388699</v>
      </c>
      <c r="H3122" t="s">
        <v>23</v>
      </c>
      <c r="I3122">
        <v>27.869958074380801</v>
      </c>
      <c r="J3122" t="s">
        <v>5353</v>
      </c>
      <c r="K3122" t="s">
        <v>25</v>
      </c>
      <c r="L3122" t="s">
        <v>6530</v>
      </c>
      <c r="M3122" t="s">
        <v>6531</v>
      </c>
      <c r="N3122" t="s">
        <v>6532</v>
      </c>
      <c r="O3122" t="s">
        <v>6533</v>
      </c>
      <c r="P3122">
        <v>1.7999999499999999</v>
      </c>
      <c r="Q3122" t="s">
        <v>6534</v>
      </c>
      <c r="R3122" t="s">
        <v>6535</v>
      </c>
      <c r="S3122">
        <v>87875662</v>
      </c>
      <c r="T3122">
        <v>209.08083529999999</v>
      </c>
      <c r="U3122" t="s">
        <v>31</v>
      </c>
      <c r="V3122" t="s">
        <v>6537</v>
      </c>
      <c r="W3122" t="s">
        <v>23</v>
      </c>
    </row>
    <row r="3123" spans="1:23" x14ac:dyDescent="0.4">
      <c r="A3123">
        <v>3122</v>
      </c>
      <c r="B3123">
        <v>1</v>
      </c>
      <c r="C3123">
        <v>1</v>
      </c>
      <c r="D3123">
        <v>1</v>
      </c>
      <c r="E3123">
        <v>1</v>
      </c>
      <c r="F3123">
        <v>0.184395471977222</v>
      </c>
      <c r="G3123">
        <v>-78.087842683268207</v>
      </c>
      <c r="H3123" t="s">
        <v>23</v>
      </c>
      <c r="I3123">
        <v>40.710111815631301</v>
      </c>
      <c r="J3123" t="s">
        <v>1665</v>
      </c>
      <c r="K3123" t="s">
        <v>25</v>
      </c>
      <c r="L3123" t="s">
        <v>1982</v>
      </c>
      <c r="M3123" t="s">
        <v>1983</v>
      </c>
      <c r="N3123" t="s">
        <v>1984</v>
      </c>
      <c r="O3123" t="s">
        <v>1985</v>
      </c>
      <c r="P3123">
        <v>2.8652255499999999</v>
      </c>
      <c r="Q3123" t="s">
        <v>1986</v>
      </c>
      <c r="R3123" t="s">
        <v>1987</v>
      </c>
      <c r="S3123">
        <v>19556450</v>
      </c>
      <c r="T3123">
        <v>323.1390189</v>
      </c>
      <c r="U3123" t="s">
        <v>31</v>
      </c>
      <c r="V3123" t="s">
        <v>6538</v>
      </c>
      <c r="W3123" t="s">
        <v>23</v>
      </c>
    </row>
    <row r="3124" spans="1:23" x14ac:dyDescent="0.4">
      <c r="A3124">
        <v>3123</v>
      </c>
      <c r="B3124">
        <v>1</v>
      </c>
      <c r="C3124">
        <v>1</v>
      </c>
      <c r="D3124">
        <v>1</v>
      </c>
      <c r="E3124">
        <v>1</v>
      </c>
      <c r="F3124">
        <v>0.184395471977222</v>
      </c>
      <c r="G3124">
        <v>-78.087842683268207</v>
      </c>
      <c r="H3124">
        <v>0.999999999999999</v>
      </c>
      <c r="I3124">
        <v>40.710111815631301</v>
      </c>
      <c r="J3124" t="s">
        <v>1665</v>
      </c>
      <c r="K3124" t="s">
        <v>25</v>
      </c>
      <c r="L3124" t="s">
        <v>1982</v>
      </c>
      <c r="M3124" t="s">
        <v>1983</v>
      </c>
      <c r="N3124" t="s">
        <v>1984</v>
      </c>
      <c r="O3124" t="s">
        <v>1985</v>
      </c>
      <c r="P3124">
        <v>2.8652255499999999</v>
      </c>
      <c r="Q3124" t="s">
        <v>1986</v>
      </c>
      <c r="R3124" t="s">
        <v>1987</v>
      </c>
      <c r="S3124">
        <v>19556450</v>
      </c>
      <c r="T3124">
        <v>323.1390189</v>
      </c>
      <c r="U3124" t="s">
        <v>31</v>
      </c>
      <c r="V3124" t="s">
        <v>6539</v>
      </c>
      <c r="W3124" t="s">
        <v>23</v>
      </c>
    </row>
    <row r="3125" spans="1:23" x14ac:dyDescent="0.4">
      <c r="A3125">
        <v>3124</v>
      </c>
      <c r="B3125">
        <v>1</v>
      </c>
      <c r="C3125">
        <v>1</v>
      </c>
      <c r="D3125">
        <v>1</v>
      </c>
      <c r="E3125">
        <v>1</v>
      </c>
      <c r="F3125">
        <v>0.18439028883553801</v>
      </c>
      <c r="G3125">
        <v>-26.628656298190201</v>
      </c>
      <c r="H3125">
        <v>0.999999999999999</v>
      </c>
      <c r="I3125">
        <v>74.066213390349603</v>
      </c>
      <c r="J3125" t="s">
        <v>1102</v>
      </c>
      <c r="K3125" t="s">
        <v>25</v>
      </c>
      <c r="L3125" t="s">
        <v>1103</v>
      </c>
      <c r="M3125" t="s">
        <v>1104</v>
      </c>
      <c r="N3125" t="s">
        <v>1105</v>
      </c>
      <c r="O3125" t="s">
        <v>1106</v>
      </c>
      <c r="P3125">
        <v>3.0999998999999998</v>
      </c>
      <c r="Q3125" t="s">
        <v>1107</v>
      </c>
      <c r="R3125" t="s">
        <v>1108</v>
      </c>
      <c r="S3125">
        <v>255847294</v>
      </c>
      <c r="T3125">
        <v>229.0859207</v>
      </c>
      <c r="U3125" t="s">
        <v>31</v>
      </c>
      <c r="V3125" t="s">
        <v>6540</v>
      </c>
      <c r="W3125" t="s">
        <v>23</v>
      </c>
    </row>
    <row r="3126" spans="1:23" x14ac:dyDescent="0.4">
      <c r="A3126">
        <v>3125</v>
      </c>
      <c r="B3126">
        <v>1</v>
      </c>
      <c r="C3126">
        <v>1</v>
      </c>
      <c r="D3126">
        <v>1</v>
      </c>
      <c r="E3126">
        <v>1</v>
      </c>
      <c r="F3126">
        <v>0.18439028883553801</v>
      </c>
      <c r="G3126">
        <v>-26.628656298190201</v>
      </c>
      <c r="H3126" t="s">
        <v>23</v>
      </c>
      <c r="I3126">
        <v>74.066213390349603</v>
      </c>
      <c r="J3126" t="s">
        <v>1102</v>
      </c>
      <c r="K3126" t="s">
        <v>25</v>
      </c>
      <c r="L3126" t="s">
        <v>1103</v>
      </c>
      <c r="M3126" t="s">
        <v>1104</v>
      </c>
      <c r="N3126" t="s">
        <v>1105</v>
      </c>
      <c r="O3126" t="s">
        <v>1106</v>
      </c>
      <c r="P3126">
        <v>3.0999998999999998</v>
      </c>
      <c r="Q3126" t="s">
        <v>1107</v>
      </c>
      <c r="R3126" t="s">
        <v>1108</v>
      </c>
      <c r="S3126">
        <v>255847294</v>
      </c>
      <c r="T3126">
        <v>229.0859207</v>
      </c>
      <c r="U3126" t="s">
        <v>31</v>
      </c>
      <c r="V3126" t="s">
        <v>6541</v>
      </c>
      <c r="W3126" t="s">
        <v>23</v>
      </c>
    </row>
    <row r="3127" spans="1:23" x14ac:dyDescent="0.4">
      <c r="A3127">
        <v>3126</v>
      </c>
      <c r="B3127">
        <v>1</v>
      </c>
      <c r="C3127">
        <v>1</v>
      </c>
      <c r="D3127">
        <v>1</v>
      </c>
      <c r="E3127">
        <v>1</v>
      </c>
      <c r="F3127">
        <v>0.18421526576227601</v>
      </c>
      <c r="G3127">
        <v>-140.91622088004101</v>
      </c>
      <c r="H3127">
        <v>0.999999999999999</v>
      </c>
      <c r="I3127">
        <v>46.003587578459502</v>
      </c>
      <c r="J3127" t="s">
        <v>1381</v>
      </c>
      <c r="K3127" t="s">
        <v>25</v>
      </c>
      <c r="L3127" t="s">
        <v>4224</v>
      </c>
      <c r="M3127" t="s">
        <v>4225</v>
      </c>
      <c r="N3127" t="s">
        <v>28</v>
      </c>
      <c r="O3127" t="s">
        <v>4226</v>
      </c>
      <c r="P3127">
        <v>-0.35366678200000001</v>
      </c>
      <c r="R3127" t="s">
        <v>4227</v>
      </c>
      <c r="S3127">
        <v>3178496</v>
      </c>
      <c r="T3127">
        <v>595.20213220000005</v>
      </c>
      <c r="U3127" t="s">
        <v>31</v>
      </c>
      <c r="V3127" t="s">
        <v>6542</v>
      </c>
      <c r="W3127" t="s">
        <v>23</v>
      </c>
    </row>
    <row r="3128" spans="1:23" x14ac:dyDescent="0.4">
      <c r="A3128">
        <v>3127</v>
      </c>
      <c r="B3128">
        <v>1</v>
      </c>
      <c r="C3128">
        <v>1</v>
      </c>
      <c r="D3128">
        <v>1</v>
      </c>
      <c r="E3128">
        <v>1</v>
      </c>
      <c r="F3128">
        <v>0.18421526576227601</v>
      </c>
      <c r="G3128">
        <v>-140.91622088004101</v>
      </c>
      <c r="H3128" t="s">
        <v>23</v>
      </c>
      <c r="I3128">
        <v>46.003587578459502</v>
      </c>
      <c r="J3128" t="s">
        <v>1381</v>
      </c>
      <c r="K3128" t="s">
        <v>25</v>
      </c>
      <c r="L3128" t="s">
        <v>4224</v>
      </c>
      <c r="M3128" t="s">
        <v>4225</v>
      </c>
      <c r="N3128" t="s">
        <v>28</v>
      </c>
      <c r="O3128" t="s">
        <v>4226</v>
      </c>
      <c r="P3128">
        <v>-0.35366678200000001</v>
      </c>
      <c r="R3128" t="s">
        <v>4227</v>
      </c>
      <c r="S3128">
        <v>3178496</v>
      </c>
      <c r="T3128">
        <v>595.20213220000005</v>
      </c>
      <c r="U3128" t="s">
        <v>31</v>
      </c>
      <c r="V3128" t="s">
        <v>6543</v>
      </c>
      <c r="W3128" t="s">
        <v>23</v>
      </c>
    </row>
    <row r="3129" spans="1:23" x14ac:dyDescent="0.4">
      <c r="A3129">
        <v>3128</v>
      </c>
      <c r="B3129">
        <v>1</v>
      </c>
      <c r="C3129">
        <v>1</v>
      </c>
      <c r="D3129">
        <v>1</v>
      </c>
      <c r="E3129">
        <v>1</v>
      </c>
      <c r="F3129">
        <v>0.18417767403819499</v>
      </c>
      <c r="G3129">
        <v>-783.68473000936399</v>
      </c>
      <c r="H3129">
        <v>0.999999999999999</v>
      </c>
      <c r="I3129">
        <v>38.812757509692403</v>
      </c>
      <c r="J3129" t="s">
        <v>4931</v>
      </c>
      <c r="K3129" t="s">
        <v>25</v>
      </c>
      <c r="L3129" t="s">
        <v>4932</v>
      </c>
      <c r="M3129" t="s">
        <v>4933</v>
      </c>
      <c r="N3129" t="s">
        <v>4934</v>
      </c>
      <c r="O3129" t="s">
        <v>4935</v>
      </c>
      <c r="P3129">
        <v>-3.7999999500000001</v>
      </c>
      <c r="Q3129" t="s">
        <v>4936</v>
      </c>
      <c r="R3129" t="s">
        <v>4937</v>
      </c>
      <c r="S3129">
        <v>70</v>
      </c>
      <c r="T3129">
        <v>595.20213220000005</v>
      </c>
      <c r="U3129" t="s">
        <v>31</v>
      </c>
      <c r="V3129" t="s">
        <v>6544</v>
      </c>
      <c r="W3129" t="s">
        <v>23</v>
      </c>
    </row>
    <row r="3130" spans="1:23" x14ac:dyDescent="0.4">
      <c r="A3130">
        <v>3129</v>
      </c>
      <c r="B3130">
        <v>1</v>
      </c>
      <c r="C3130">
        <v>1</v>
      </c>
      <c r="D3130">
        <v>1</v>
      </c>
      <c r="E3130">
        <v>1</v>
      </c>
      <c r="F3130">
        <v>0.18417767403819499</v>
      </c>
      <c r="G3130">
        <v>-783.68473000936399</v>
      </c>
      <c r="H3130" t="s">
        <v>23</v>
      </c>
      <c r="I3130">
        <v>38.812757509692403</v>
      </c>
      <c r="J3130" t="s">
        <v>4931</v>
      </c>
      <c r="K3130" t="s">
        <v>25</v>
      </c>
      <c r="L3130" t="s">
        <v>4932</v>
      </c>
      <c r="M3130" t="s">
        <v>4933</v>
      </c>
      <c r="N3130" t="s">
        <v>4934</v>
      </c>
      <c r="O3130" t="s">
        <v>4935</v>
      </c>
      <c r="P3130">
        <v>-3.7999999500000001</v>
      </c>
      <c r="Q3130" t="s">
        <v>4936</v>
      </c>
      <c r="R3130" t="s">
        <v>4937</v>
      </c>
      <c r="S3130">
        <v>70</v>
      </c>
      <c r="T3130">
        <v>595.20213220000005</v>
      </c>
      <c r="U3130" t="s">
        <v>31</v>
      </c>
      <c r="V3130" t="s">
        <v>6545</v>
      </c>
      <c r="W3130" t="s">
        <v>23</v>
      </c>
    </row>
    <row r="3131" spans="1:23" x14ac:dyDescent="0.4">
      <c r="A3131">
        <v>3130</v>
      </c>
      <c r="B3131">
        <v>1</v>
      </c>
      <c r="C3131">
        <v>1</v>
      </c>
      <c r="D3131">
        <v>1</v>
      </c>
      <c r="E3131">
        <v>1</v>
      </c>
      <c r="F3131">
        <v>0.18384161922966999</v>
      </c>
      <c r="G3131">
        <v>-82.896588838957896</v>
      </c>
      <c r="H3131" t="s">
        <v>23</v>
      </c>
      <c r="I3131">
        <v>12.166415257056</v>
      </c>
      <c r="J3131" t="s">
        <v>4737</v>
      </c>
      <c r="K3131" t="s">
        <v>25</v>
      </c>
      <c r="L3131" t="s">
        <v>6546</v>
      </c>
      <c r="M3131" t="s">
        <v>6547</v>
      </c>
      <c r="N3131" t="s">
        <v>6548</v>
      </c>
      <c r="O3131" t="s">
        <v>6549</v>
      </c>
      <c r="P3131">
        <v>1.5</v>
      </c>
      <c r="Q3131" t="s">
        <v>6550</v>
      </c>
      <c r="R3131" t="s">
        <v>6551</v>
      </c>
      <c r="S3131">
        <v>222226814</v>
      </c>
      <c r="T3131">
        <v>225.07574990000001</v>
      </c>
      <c r="U3131" t="s">
        <v>31</v>
      </c>
      <c r="V3131" t="s">
        <v>6552</v>
      </c>
      <c r="W3131" t="s">
        <v>23</v>
      </c>
    </row>
    <row r="3132" spans="1:23" x14ac:dyDescent="0.4">
      <c r="A3132">
        <v>3131</v>
      </c>
      <c r="B3132">
        <v>1</v>
      </c>
      <c r="C3132">
        <v>1</v>
      </c>
      <c r="D3132">
        <v>1</v>
      </c>
      <c r="E3132">
        <v>1</v>
      </c>
      <c r="F3132">
        <v>0.18384161922966999</v>
      </c>
      <c r="G3132">
        <v>-82.896588838957896</v>
      </c>
      <c r="H3132">
        <v>0.999999999999999</v>
      </c>
      <c r="I3132">
        <v>12.166415257056</v>
      </c>
      <c r="J3132" t="s">
        <v>4737</v>
      </c>
      <c r="K3132" t="s">
        <v>25</v>
      </c>
      <c r="L3132" t="s">
        <v>6546</v>
      </c>
      <c r="M3132" t="s">
        <v>6547</v>
      </c>
      <c r="N3132" t="s">
        <v>6548</v>
      </c>
      <c r="O3132" t="s">
        <v>6549</v>
      </c>
      <c r="P3132">
        <v>1.5</v>
      </c>
      <c r="Q3132" t="s">
        <v>6550</v>
      </c>
      <c r="R3132" t="s">
        <v>6551</v>
      </c>
      <c r="S3132">
        <v>222226814</v>
      </c>
      <c r="T3132">
        <v>225.07574990000001</v>
      </c>
      <c r="U3132" t="s">
        <v>31</v>
      </c>
      <c r="V3132" t="s">
        <v>6553</v>
      </c>
      <c r="W3132" t="s">
        <v>23</v>
      </c>
    </row>
    <row r="3133" spans="1:23" x14ac:dyDescent="0.4">
      <c r="A3133">
        <v>3132</v>
      </c>
      <c r="B3133">
        <v>1</v>
      </c>
      <c r="C3133">
        <v>1</v>
      </c>
      <c r="D3133">
        <v>1</v>
      </c>
      <c r="E3133">
        <v>1</v>
      </c>
      <c r="F3133">
        <v>0.18382927425874299</v>
      </c>
      <c r="G3133">
        <v>-190.870160853301</v>
      </c>
      <c r="H3133">
        <v>0.999999999999999</v>
      </c>
      <c r="I3133">
        <v>32.363216216047903</v>
      </c>
      <c r="J3133" t="s">
        <v>194</v>
      </c>
      <c r="K3133" t="s">
        <v>25</v>
      </c>
      <c r="L3133" t="s">
        <v>6554</v>
      </c>
      <c r="M3133" t="s">
        <v>6555</v>
      </c>
      <c r="N3133" t="s">
        <v>6556</v>
      </c>
      <c r="O3133" t="s">
        <v>6557</v>
      </c>
      <c r="P3133">
        <v>3</v>
      </c>
      <c r="Q3133">
        <v>204846</v>
      </c>
      <c r="R3133" t="s">
        <v>6558</v>
      </c>
      <c r="S3133">
        <v>67108866</v>
      </c>
      <c r="T3133">
        <v>355.20161919999998</v>
      </c>
      <c r="U3133" t="s">
        <v>31</v>
      </c>
      <c r="V3133" t="s">
        <v>6559</v>
      </c>
      <c r="W3133" t="s">
        <v>23</v>
      </c>
    </row>
    <row r="3134" spans="1:23" x14ac:dyDescent="0.4">
      <c r="A3134">
        <v>3133</v>
      </c>
      <c r="B3134">
        <v>1</v>
      </c>
      <c r="C3134">
        <v>1</v>
      </c>
      <c r="D3134">
        <v>1</v>
      </c>
      <c r="E3134">
        <v>1</v>
      </c>
      <c r="F3134">
        <v>0.18382927425874299</v>
      </c>
      <c r="G3134">
        <v>-190.870160853301</v>
      </c>
      <c r="H3134" t="s">
        <v>23</v>
      </c>
      <c r="I3134">
        <v>32.363216216047903</v>
      </c>
      <c r="J3134" t="s">
        <v>194</v>
      </c>
      <c r="K3134" t="s">
        <v>25</v>
      </c>
      <c r="L3134" t="s">
        <v>6554</v>
      </c>
      <c r="M3134" t="s">
        <v>6555</v>
      </c>
      <c r="N3134" t="s">
        <v>6556</v>
      </c>
      <c r="O3134" t="s">
        <v>6557</v>
      </c>
      <c r="P3134">
        <v>3</v>
      </c>
      <c r="Q3134">
        <v>204846</v>
      </c>
      <c r="R3134" t="s">
        <v>6558</v>
      </c>
      <c r="S3134">
        <v>67108866</v>
      </c>
      <c r="T3134">
        <v>355.20161919999998</v>
      </c>
      <c r="U3134" t="s">
        <v>31</v>
      </c>
      <c r="V3134" t="s">
        <v>6560</v>
      </c>
      <c r="W3134" t="s">
        <v>23</v>
      </c>
    </row>
    <row r="3135" spans="1:23" x14ac:dyDescent="0.4">
      <c r="A3135">
        <v>3134</v>
      </c>
      <c r="B3135">
        <v>1</v>
      </c>
      <c r="C3135">
        <v>1</v>
      </c>
      <c r="D3135">
        <v>1</v>
      </c>
      <c r="E3135">
        <v>1</v>
      </c>
      <c r="F3135">
        <v>0.183738466266119</v>
      </c>
      <c r="G3135">
        <v>-213.55638174135899</v>
      </c>
      <c r="H3135" t="s">
        <v>23</v>
      </c>
      <c r="I3135">
        <v>42.262106078805097</v>
      </c>
      <c r="J3135" t="s">
        <v>1381</v>
      </c>
      <c r="K3135" t="s">
        <v>25</v>
      </c>
      <c r="L3135" t="s">
        <v>4224</v>
      </c>
      <c r="M3135" t="s">
        <v>4225</v>
      </c>
      <c r="N3135" t="s">
        <v>28</v>
      </c>
      <c r="O3135" t="s">
        <v>4226</v>
      </c>
      <c r="P3135">
        <v>-0.35366678200000001</v>
      </c>
      <c r="R3135" t="s">
        <v>4227</v>
      </c>
      <c r="S3135">
        <v>3178496</v>
      </c>
      <c r="T3135">
        <v>595.20213220000005</v>
      </c>
      <c r="U3135" t="s">
        <v>31</v>
      </c>
      <c r="V3135" t="s">
        <v>6561</v>
      </c>
      <c r="W3135" t="s">
        <v>23</v>
      </c>
    </row>
    <row r="3136" spans="1:23" x14ac:dyDescent="0.4">
      <c r="A3136">
        <v>3135</v>
      </c>
      <c r="B3136">
        <v>1</v>
      </c>
      <c r="C3136">
        <v>1</v>
      </c>
      <c r="D3136">
        <v>1</v>
      </c>
      <c r="E3136">
        <v>1</v>
      </c>
      <c r="F3136">
        <v>0.183738466266119</v>
      </c>
      <c r="G3136">
        <v>-213.55638174135899</v>
      </c>
      <c r="H3136">
        <v>0.99849246231155697</v>
      </c>
      <c r="I3136">
        <v>42.262106078805097</v>
      </c>
      <c r="J3136" t="s">
        <v>1381</v>
      </c>
      <c r="K3136" t="s">
        <v>25</v>
      </c>
      <c r="L3136" t="s">
        <v>4224</v>
      </c>
      <c r="M3136" t="s">
        <v>4225</v>
      </c>
      <c r="N3136" t="s">
        <v>28</v>
      </c>
      <c r="O3136" t="s">
        <v>4226</v>
      </c>
      <c r="P3136">
        <v>-0.35366678200000001</v>
      </c>
      <c r="R3136" t="s">
        <v>4227</v>
      </c>
      <c r="S3136">
        <v>3178496</v>
      </c>
      <c r="T3136">
        <v>595.20213220000005</v>
      </c>
      <c r="U3136" t="s">
        <v>31</v>
      </c>
      <c r="V3136" t="s">
        <v>6562</v>
      </c>
      <c r="W3136" t="s">
        <v>23</v>
      </c>
    </row>
    <row r="3137" spans="1:23" x14ac:dyDescent="0.4">
      <c r="A3137">
        <v>3136</v>
      </c>
      <c r="B3137">
        <v>1</v>
      </c>
      <c r="C3137">
        <v>1</v>
      </c>
      <c r="D3137">
        <v>1</v>
      </c>
      <c r="E3137">
        <v>1</v>
      </c>
      <c r="F3137">
        <v>0.18371535840228601</v>
      </c>
      <c r="G3137">
        <v>-94.499691485756003</v>
      </c>
      <c r="H3137" t="s">
        <v>23</v>
      </c>
      <c r="I3137">
        <v>36.123037111196297</v>
      </c>
      <c r="J3137" t="s">
        <v>3030</v>
      </c>
      <c r="K3137" t="s">
        <v>25</v>
      </c>
      <c r="L3137" t="s">
        <v>6563</v>
      </c>
      <c r="M3137" t="s">
        <v>6564</v>
      </c>
      <c r="N3137" t="s">
        <v>6565</v>
      </c>
      <c r="O3137" t="s">
        <v>6566</v>
      </c>
      <c r="P3137">
        <v>-0.80000001200000004</v>
      </c>
      <c r="Q3137" t="s">
        <v>6567</v>
      </c>
      <c r="R3137" t="s">
        <v>6568</v>
      </c>
      <c r="S3137">
        <v>3178514</v>
      </c>
      <c r="T3137">
        <v>625.17719999999997</v>
      </c>
      <c r="U3137" t="s">
        <v>31</v>
      </c>
      <c r="V3137" t="s">
        <v>6569</v>
      </c>
      <c r="W3137" t="s">
        <v>23</v>
      </c>
    </row>
    <row r="3138" spans="1:23" x14ac:dyDescent="0.4">
      <c r="A3138">
        <v>3137</v>
      </c>
      <c r="B3138">
        <v>1</v>
      </c>
      <c r="C3138">
        <v>1</v>
      </c>
      <c r="D3138">
        <v>1</v>
      </c>
      <c r="E3138">
        <v>1</v>
      </c>
      <c r="F3138">
        <v>0.18371535840228601</v>
      </c>
      <c r="G3138">
        <v>-94.499691485756003</v>
      </c>
      <c r="H3138">
        <v>0.999999999999999</v>
      </c>
      <c r="I3138">
        <v>36.123037111196297</v>
      </c>
      <c r="J3138" t="s">
        <v>3030</v>
      </c>
      <c r="K3138" t="s">
        <v>25</v>
      </c>
      <c r="L3138" t="s">
        <v>6563</v>
      </c>
      <c r="M3138" t="s">
        <v>6564</v>
      </c>
      <c r="N3138" t="s">
        <v>6565</v>
      </c>
      <c r="O3138" t="s">
        <v>6566</v>
      </c>
      <c r="P3138">
        <v>-0.80000001200000004</v>
      </c>
      <c r="Q3138" t="s">
        <v>6567</v>
      </c>
      <c r="R3138" t="s">
        <v>6568</v>
      </c>
      <c r="S3138">
        <v>3178514</v>
      </c>
      <c r="T3138">
        <v>625.17719999999997</v>
      </c>
      <c r="U3138" t="s">
        <v>31</v>
      </c>
      <c r="V3138" t="s">
        <v>6570</v>
      </c>
      <c r="W3138" t="s">
        <v>23</v>
      </c>
    </row>
    <row r="3139" spans="1:23" x14ac:dyDescent="0.4">
      <c r="A3139">
        <v>3138</v>
      </c>
      <c r="B3139">
        <v>1</v>
      </c>
      <c r="C3139">
        <v>1</v>
      </c>
      <c r="D3139">
        <v>1</v>
      </c>
      <c r="E3139">
        <v>1</v>
      </c>
      <c r="F3139">
        <v>0.18363384417560999</v>
      </c>
      <c r="G3139">
        <v>-100.874530073302</v>
      </c>
      <c r="H3139" t="s">
        <v>23</v>
      </c>
      <c r="I3139">
        <v>67.486036651180399</v>
      </c>
      <c r="J3139" t="s">
        <v>4737</v>
      </c>
      <c r="K3139" t="s">
        <v>25</v>
      </c>
      <c r="L3139" t="s">
        <v>6571</v>
      </c>
      <c r="M3139" t="s">
        <v>6572</v>
      </c>
      <c r="N3139" t="s">
        <v>28</v>
      </c>
      <c r="O3139" t="s">
        <v>6573</v>
      </c>
      <c r="P3139">
        <v>0.89999997600000003</v>
      </c>
      <c r="Q3139" t="s">
        <v>6574</v>
      </c>
      <c r="R3139" t="s">
        <v>6575</v>
      </c>
      <c r="S3139">
        <v>8606711882</v>
      </c>
      <c r="T3139">
        <v>225.07570000000001</v>
      </c>
      <c r="U3139" t="s">
        <v>31</v>
      </c>
      <c r="V3139" t="s">
        <v>6576</v>
      </c>
      <c r="W3139" t="s">
        <v>23</v>
      </c>
    </row>
    <row r="3140" spans="1:23" x14ac:dyDescent="0.4">
      <c r="A3140">
        <v>3139</v>
      </c>
      <c r="B3140">
        <v>1</v>
      </c>
      <c r="C3140">
        <v>1</v>
      </c>
      <c r="D3140">
        <v>1</v>
      </c>
      <c r="E3140">
        <v>1</v>
      </c>
      <c r="F3140">
        <v>0.18363384417560999</v>
      </c>
      <c r="G3140">
        <v>-100.874530073302</v>
      </c>
      <c r="H3140">
        <v>0.999999999999999</v>
      </c>
      <c r="I3140">
        <v>67.486036651180399</v>
      </c>
      <c r="J3140" t="s">
        <v>4737</v>
      </c>
      <c r="K3140" t="s">
        <v>25</v>
      </c>
      <c r="L3140" t="s">
        <v>6571</v>
      </c>
      <c r="M3140" t="s">
        <v>6572</v>
      </c>
      <c r="N3140" t="s">
        <v>28</v>
      </c>
      <c r="O3140" t="s">
        <v>6573</v>
      </c>
      <c r="P3140">
        <v>0.89999997600000003</v>
      </c>
      <c r="Q3140" t="s">
        <v>6574</v>
      </c>
      <c r="R3140" t="s">
        <v>6575</v>
      </c>
      <c r="S3140">
        <v>8606711882</v>
      </c>
      <c r="T3140">
        <v>225.07570000000001</v>
      </c>
      <c r="U3140" t="s">
        <v>31</v>
      </c>
      <c r="V3140" t="s">
        <v>6577</v>
      </c>
      <c r="W3140" t="s">
        <v>23</v>
      </c>
    </row>
    <row r="3141" spans="1:23" x14ac:dyDescent="0.4">
      <c r="A3141">
        <v>3140</v>
      </c>
      <c r="B3141">
        <v>1</v>
      </c>
      <c r="C3141">
        <v>1</v>
      </c>
      <c r="D3141">
        <v>1</v>
      </c>
      <c r="E3141">
        <v>1</v>
      </c>
      <c r="F3141">
        <v>0.18315495646448099</v>
      </c>
      <c r="G3141">
        <v>-496.06594342082002</v>
      </c>
      <c r="H3141" t="s">
        <v>23</v>
      </c>
      <c r="I3141">
        <v>7.1819535098668803</v>
      </c>
      <c r="J3141" t="s">
        <v>2180</v>
      </c>
      <c r="K3141" t="s">
        <v>25</v>
      </c>
      <c r="L3141" t="s">
        <v>2181</v>
      </c>
      <c r="M3141" t="s">
        <v>2182</v>
      </c>
      <c r="N3141" t="s">
        <v>28</v>
      </c>
      <c r="O3141" t="s">
        <v>2183</v>
      </c>
      <c r="P3141">
        <v>-2.15272737</v>
      </c>
      <c r="Q3141" t="s">
        <v>2184</v>
      </c>
      <c r="R3141" t="s">
        <v>2185</v>
      </c>
      <c r="S3141">
        <v>16777218</v>
      </c>
      <c r="T3141">
        <v>717.36466170000006</v>
      </c>
      <c r="U3141" t="s">
        <v>31</v>
      </c>
      <c r="V3141" t="s">
        <v>6578</v>
      </c>
      <c r="W3141" t="s">
        <v>23</v>
      </c>
    </row>
    <row r="3142" spans="1:23" x14ac:dyDescent="0.4">
      <c r="A3142">
        <v>3141</v>
      </c>
      <c r="B3142">
        <v>1</v>
      </c>
      <c r="C3142">
        <v>1</v>
      </c>
      <c r="D3142">
        <v>1</v>
      </c>
      <c r="E3142">
        <v>1</v>
      </c>
      <c r="F3142">
        <v>0.18315495646448099</v>
      </c>
      <c r="G3142">
        <v>-496.06594342082002</v>
      </c>
      <c r="H3142">
        <v>0.999999999999999</v>
      </c>
      <c r="I3142">
        <v>7.1819535098668803</v>
      </c>
      <c r="J3142" t="s">
        <v>2180</v>
      </c>
      <c r="K3142" t="s">
        <v>25</v>
      </c>
      <c r="L3142" t="s">
        <v>2181</v>
      </c>
      <c r="M3142" t="s">
        <v>2182</v>
      </c>
      <c r="N3142" t="s">
        <v>28</v>
      </c>
      <c r="O3142" t="s">
        <v>2183</v>
      </c>
      <c r="P3142">
        <v>-2.15272737</v>
      </c>
      <c r="Q3142" t="s">
        <v>2184</v>
      </c>
      <c r="R3142" t="s">
        <v>2185</v>
      </c>
      <c r="S3142">
        <v>16777218</v>
      </c>
      <c r="T3142">
        <v>717.36466170000006</v>
      </c>
      <c r="U3142" t="s">
        <v>31</v>
      </c>
      <c r="V3142" t="s">
        <v>6579</v>
      </c>
      <c r="W3142" t="s">
        <v>23</v>
      </c>
    </row>
    <row r="3143" spans="1:23" x14ac:dyDescent="0.4">
      <c r="A3143">
        <v>3142</v>
      </c>
      <c r="B3143">
        <v>1</v>
      </c>
      <c r="C3143">
        <v>1</v>
      </c>
      <c r="D3143">
        <v>1</v>
      </c>
      <c r="E3143">
        <v>1</v>
      </c>
      <c r="F3143">
        <v>0.18291903382427899</v>
      </c>
      <c r="G3143">
        <v>-86.116226206951694</v>
      </c>
      <c r="H3143">
        <v>0.999999999999999</v>
      </c>
      <c r="I3143">
        <v>47.162354905520402</v>
      </c>
      <c r="J3143" t="s">
        <v>5353</v>
      </c>
      <c r="K3143" t="s">
        <v>25</v>
      </c>
      <c r="L3143" t="s">
        <v>6580</v>
      </c>
      <c r="M3143" t="s">
        <v>6581</v>
      </c>
      <c r="N3143" t="s">
        <v>6582</v>
      </c>
      <c r="O3143" t="s">
        <v>6583</v>
      </c>
      <c r="P3143">
        <v>1.64563894</v>
      </c>
      <c r="Q3143">
        <v>2759698</v>
      </c>
      <c r="R3143" t="s">
        <v>6584</v>
      </c>
      <c r="S3143">
        <v>67108866</v>
      </c>
      <c r="T3143">
        <v>209.08083529999999</v>
      </c>
      <c r="U3143" t="s">
        <v>31</v>
      </c>
      <c r="V3143" t="s">
        <v>6585</v>
      </c>
      <c r="W3143" t="s">
        <v>23</v>
      </c>
    </row>
    <row r="3144" spans="1:23" x14ac:dyDescent="0.4">
      <c r="A3144">
        <v>3143</v>
      </c>
      <c r="B3144">
        <v>1</v>
      </c>
      <c r="C3144">
        <v>1</v>
      </c>
      <c r="D3144">
        <v>1</v>
      </c>
      <c r="E3144">
        <v>1</v>
      </c>
      <c r="F3144">
        <v>0.18291903382427899</v>
      </c>
      <c r="G3144">
        <v>-86.116226206951694</v>
      </c>
      <c r="H3144" t="s">
        <v>23</v>
      </c>
      <c r="I3144">
        <v>47.162354905520402</v>
      </c>
      <c r="J3144" t="s">
        <v>5353</v>
      </c>
      <c r="K3144" t="s">
        <v>25</v>
      </c>
      <c r="L3144" t="s">
        <v>6580</v>
      </c>
      <c r="M3144" t="s">
        <v>6581</v>
      </c>
      <c r="N3144" t="s">
        <v>6582</v>
      </c>
      <c r="O3144" t="s">
        <v>6583</v>
      </c>
      <c r="P3144">
        <v>1.64563894</v>
      </c>
      <c r="Q3144">
        <v>2759698</v>
      </c>
      <c r="R3144" t="s">
        <v>6584</v>
      </c>
      <c r="S3144">
        <v>67108866</v>
      </c>
      <c r="T3144">
        <v>209.08083529999999</v>
      </c>
      <c r="U3144" t="s">
        <v>31</v>
      </c>
      <c r="V3144" t="s">
        <v>6586</v>
      </c>
      <c r="W3144" t="s">
        <v>23</v>
      </c>
    </row>
    <row r="3145" spans="1:23" x14ac:dyDescent="0.4">
      <c r="A3145">
        <v>3144</v>
      </c>
      <c r="B3145">
        <v>1</v>
      </c>
      <c r="C3145">
        <v>1</v>
      </c>
      <c r="D3145">
        <v>1</v>
      </c>
      <c r="E3145">
        <v>1</v>
      </c>
      <c r="F3145">
        <v>0.18280112767498499</v>
      </c>
      <c r="G3145">
        <v>-55.334301732292602</v>
      </c>
      <c r="H3145">
        <v>0.999999999999999</v>
      </c>
      <c r="I3145">
        <v>42.261968853839697</v>
      </c>
      <c r="J3145" t="s">
        <v>1017</v>
      </c>
      <c r="K3145" t="s">
        <v>25</v>
      </c>
      <c r="L3145" t="s">
        <v>3461</v>
      </c>
      <c r="M3145" t="s">
        <v>3462</v>
      </c>
      <c r="N3145" t="s">
        <v>3463</v>
      </c>
      <c r="O3145" t="s">
        <v>3464</v>
      </c>
      <c r="P3145">
        <v>0.5</v>
      </c>
      <c r="Q3145" t="s">
        <v>3465</v>
      </c>
      <c r="R3145" t="s">
        <v>3466</v>
      </c>
      <c r="S3145">
        <v>20900222</v>
      </c>
      <c r="T3145">
        <v>449.10783789999999</v>
      </c>
      <c r="U3145" t="s">
        <v>31</v>
      </c>
      <c r="V3145" t="s">
        <v>6587</v>
      </c>
      <c r="W3145" t="s">
        <v>23</v>
      </c>
    </row>
    <row r="3146" spans="1:23" x14ac:dyDescent="0.4">
      <c r="A3146">
        <v>3145</v>
      </c>
      <c r="B3146">
        <v>1</v>
      </c>
      <c r="C3146">
        <v>1</v>
      </c>
      <c r="D3146">
        <v>1</v>
      </c>
      <c r="E3146">
        <v>1</v>
      </c>
      <c r="F3146">
        <v>0.18280112767498499</v>
      </c>
      <c r="G3146">
        <v>-55.334301732292602</v>
      </c>
      <c r="H3146" t="s">
        <v>23</v>
      </c>
      <c r="I3146">
        <v>42.261968853839697</v>
      </c>
      <c r="J3146" t="s">
        <v>1017</v>
      </c>
      <c r="K3146" t="s">
        <v>25</v>
      </c>
      <c r="L3146" t="s">
        <v>3461</v>
      </c>
      <c r="M3146" t="s">
        <v>3462</v>
      </c>
      <c r="N3146" t="s">
        <v>3463</v>
      </c>
      <c r="O3146" t="s">
        <v>3464</v>
      </c>
      <c r="P3146">
        <v>0.5</v>
      </c>
      <c r="Q3146" t="s">
        <v>3465</v>
      </c>
      <c r="R3146" t="s">
        <v>3466</v>
      </c>
      <c r="S3146">
        <v>20900222</v>
      </c>
      <c r="T3146">
        <v>449.10783789999999</v>
      </c>
      <c r="U3146" t="s">
        <v>31</v>
      </c>
      <c r="V3146" t="s">
        <v>6588</v>
      </c>
      <c r="W3146" t="s">
        <v>23</v>
      </c>
    </row>
    <row r="3147" spans="1:23" x14ac:dyDescent="0.4">
      <c r="A3147">
        <v>3146</v>
      </c>
      <c r="B3147">
        <v>1</v>
      </c>
      <c r="C3147">
        <v>1</v>
      </c>
      <c r="D3147">
        <v>1</v>
      </c>
      <c r="E3147">
        <v>1</v>
      </c>
      <c r="F3147">
        <v>0.18270392231673599</v>
      </c>
      <c r="G3147">
        <v>-31.570518984355498</v>
      </c>
      <c r="H3147" t="s">
        <v>23</v>
      </c>
      <c r="I3147">
        <v>83.514119148983696</v>
      </c>
      <c r="J3147" t="s">
        <v>6589</v>
      </c>
      <c r="K3147" t="s">
        <v>25</v>
      </c>
      <c r="L3147" t="s">
        <v>6590</v>
      </c>
      <c r="M3147" t="s">
        <v>6591</v>
      </c>
      <c r="N3147" t="s">
        <v>6592</v>
      </c>
      <c r="O3147" t="s">
        <v>6593</v>
      </c>
      <c r="P3147">
        <v>6.5441417700000004</v>
      </c>
      <c r="Q3147">
        <v>68167</v>
      </c>
      <c r="R3147" t="s">
        <v>6594</v>
      </c>
      <c r="S3147">
        <v>2941302</v>
      </c>
      <c r="T3147">
        <v>281.2475</v>
      </c>
      <c r="U3147" t="s">
        <v>31</v>
      </c>
      <c r="V3147" t="s">
        <v>6595</v>
      </c>
      <c r="W3147" t="s">
        <v>23</v>
      </c>
    </row>
    <row r="3148" spans="1:23" x14ac:dyDescent="0.4">
      <c r="A3148">
        <v>3147</v>
      </c>
      <c r="B3148">
        <v>1</v>
      </c>
      <c r="C3148">
        <v>1</v>
      </c>
      <c r="D3148">
        <v>1</v>
      </c>
      <c r="E3148">
        <v>1</v>
      </c>
      <c r="F3148">
        <v>0.18270392231673599</v>
      </c>
      <c r="G3148">
        <v>-31.570518984355498</v>
      </c>
      <c r="H3148">
        <v>0.999999999999999</v>
      </c>
      <c r="I3148">
        <v>83.514119148983696</v>
      </c>
      <c r="J3148" t="s">
        <v>6589</v>
      </c>
      <c r="K3148" t="s">
        <v>25</v>
      </c>
      <c r="L3148" t="s">
        <v>6590</v>
      </c>
      <c r="M3148" t="s">
        <v>6591</v>
      </c>
      <c r="N3148" t="s">
        <v>6592</v>
      </c>
      <c r="O3148" t="s">
        <v>6593</v>
      </c>
      <c r="P3148">
        <v>6.5441417700000004</v>
      </c>
      <c r="Q3148">
        <v>68167</v>
      </c>
      <c r="R3148" t="s">
        <v>6594</v>
      </c>
      <c r="S3148">
        <v>2941302</v>
      </c>
      <c r="T3148">
        <v>281.2475</v>
      </c>
      <c r="U3148" t="s">
        <v>31</v>
      </c>
      <c r="V3148" t="s">
        <v>6596</v>
      </c>
      <c r="W3148" t="s">
        <v>23</v>
      </c>
    </row>
    <row r="3149" spans="1:23" x14ac:dyDescent="0.4">
      <c r="A3149">
        <v>3148</v>
      </c>
      <c r="B3149">
        <v>1</v>
      </c>
      <c r="C3149">
        <v>1</v>
      </c>
      <c r="D3149">
        <v>1</v>
      </c>
      <c r="E3149">
        <v>1</v>
      </c>
      <c r="F3149">
        <v>0.18265232814247001</v>
      </c>
      <c r="G3149">
        <v>-49.826513221558301</v>
      </c>
      <c r="H3149" t="s">
        <v>23</v>
      </c>
      <c r="I3149">
        <v>44.241056285483403</v>
      </c>
      <c r="J3149" t="s">
        <v>4881</v>
      </c>
      <c r="K3149" t="s">
        <v>25</v>
      </c>
      <c r="L3149" t="s">
        <v>4882</v>
      </c>
      <c r="M3149" t="s">
        <v>4883</v>
      </c>
      <c r="N3149" t="s">
        <v>4884</v>
      </c>
      <c r="O3149" t="s">
        <v>4885</v>
      </c>
      <c r="P3149">
        <v>2.5</v>
      </c>
      <c r="Q3149" t="s">
        <v>4886</v>
      </c>
      <c r="R3149" t="s">
        <v>4887</v>
      </c>
      <c r="S3149">
        <v>34447485302</v>
      </c>
      <c r="T3149">
        <v>317.0655792</v>
      </c>
      <c r="U3149" t="s">
        <v>31</v>
      </c>
      <c r="V3149" t="s">
        <v>6597</v>
      </c>
      <c r="W3149" t="s">
        <v>23</v>
      </c>
    </row>
    <row r="3150" spans="1:23" x14ac:dyDescent="0.4">
      <c r="A3150">
        <v>3149</v>
      </c>
      <c r="B3150">
        <v>1</v>
      </c>
      <c r="C3150">
        <v>1</v>
      </c>
      <c r="D3150">
        <v>1</v>
      </c>
      <c r="E3150">
        <v>1</v>
      </c>
      <c r="F3150">
        <v>0.18265232814247001</v>
      </c>
      <c r="G3150">
        <v>-49.826513221558301</v>
      </c>
      <c r="H3150">
        <v>0.999999999999999</v>
      </c>
      <c r="I3150">
        <v>44.241056285483403</v>
      </c>
      <c r="J3150" t="s">
        <v>4881</v>
      </c>
      <c r="K3150" t="s">
        <v>25</v>
      </c>
      <c r="L3150" t="s">
        <v>4882</v>
      </c>
      <c r="M3150" t="s">
        <v>4883</v>
      </c>
      <c r="N3150" t="s">
        <v>4884</v>
      </c>
      <c r="O3150" t="s">
        <v>4885</v>
      </c>
      <c r="P3150">
        <v>2.5</v>
      </c>
      <c r="Q3150" t="s">
        <v>4886</v>
      </c>
      <c r="R3150" t="s">
        <v>4887</v>
      </c>
      <c r="S3150">
        <v>34447485302</v>
      </c>
      <c r="T3150">
        <v>317.0655792</v>
      </c>
      <c r="U3150" t="s">
        <v>31</v>
      </c>
      <c r="V3150" t="s">
        <v>6598</v>
      </c>
      <c r="W3150" t="s">
        <v>23</v>
      </c>
    </row>
    <row r="3151" spans="1:23" x14ac:dyDescent="0.4">
      <c r="A3151">
        <v>3150</v>
      </c>
      <c r="B3151">
        <v>1</v>
      </c>
      <c r="C3151">
        <v>1</v>
      </c>
      <c r="D3151">
        <v>1</v>
      </c>
      <c r="E3151">
        <v>1</v>
      </c>
      <c r="F3151">
        <v>0.18261955952069001</v>
      </c>
      <c r="G3151">
        <v>-183.87099162171401</v>
      </c>
      <c r="H3151" t="s">
        <v>23</v>
      </c>
      <c r="I3151">
        <v>36.197669914943802</v>
      </c>
      <c r="J3151" t="s">
        <v>2815</v>
      </c>
      <c r="K3151" t="s">
        <v>25</v>
      </c>
      <c r="L3151" t="s">
        <v>2816</v>
      </c>
      <c r="M3151" t="s">
        <v>2817</v>
      </c>
      <c r="N3151" t="s">
        <v>2818</v>
      </c>
      <c r="O3151" t="s">
        <v>2819</v>
      </c>
      <c r="P3151">
        <v>-1.10000002</v>
      </c>
      <c r="Q3151" t="s">
        <v>2820</v>
      </c>
      <c r="R3151" t="s">
        <v>2821</v>
      </c>
      <c r="S3151">
        <v>255781246</v>
      </c>
      <c r="T3151">
        <v>611.19704679999995</v>
      </c>
      <c r="U3151" t="s">
        <v>31</v>
      </c>
      <c r="V3151" t="s">
        <v>6599</v>
      </c>
      <c r="W3151" t="s">
        <v>23</v>
      </c>
    </row>
    <row r="3152" spans="1:23" x14ac:dyDescent="0.4">
      <c r="A3152">
        <v>3151</v>
      </c>
      <c r="B3152">
        <v>1</v>
      </c>
      <c r="C3152">
        <v>1</v>
      </c>
      <c r="D3152">
        <v>1</v>
      </c>
      <c r="E3152">
        <v>1</v>
      </c>
      <c r="F3152">
        <v>0.18261955952069001</v>
      </c>
      <c r="G3152">
        <v>-183.87099162171401</v>
      </c>
      <c r="H3152">
        <v>0.98492462311557705</v>
      </c>
      <c r="I3152">
        <v>36.197669914943802</v>
      </c>
      <c r="J3152" t="s">
        <v>2815</v>
      </c>
      <c r="K3152" t="s">
        <v>25</v>
      </c>
      <c r="L3152" t="s">
        <v>2816</v>
      </c>
      <c r="M3152" t="s">
        <v>2817</v>
      </c>
      <c r="N3152" t="s">
        <v>2818</v>
      </c>
      <c r="O3152" t="s">
        <v>2819</v>
      </c>
      <c r="P3152">
        <v>-1.10000002</v>
      </c>
      <c r="Q3152" t="s">
        <v>2820</v>
      </c>
      <c r="R3152" t="s">
        <v>2821</v>
      </c>
      <c r="S3152">
        <v>255781246</v>
      </c>
      <c r="T3152">
        <v>611.19704679999995</v>
      </c>
      <c r="U3152" t="s">
        <v>31</v>
      </c>
      <c r="V3152" t="s">
        <v>6600</v>
      </c>
      <c r="W3152" t="s">
        <v>23</v>
      </c>
    </row>
    <row r="3153" spans="1:23" x14ac:dyDescent="0.4">
      <c r="A3153">
        <v>3152</v>
      </c>
      <c r="B3153">
        <v>1</v>
      </c>
      <c r="C3153">
        <v>1</v>
      </c>
      <c r="D3153">
        <v>1</v>
      </c>
      <c r="E3153">
        <v>1</v>
      </c>
      <c r="F3153">
        <v>0.182513746531698</v>
      </c>
      <c r="G3153">
        <v>-102.843335475405</v>
      </c>
      <c r="H3153">
        <v>0.999999999999999</v>
      </c>
      <c r="I3153">
        <v>4.3706966594665797</v>
      </c>
      <c r="J3153" t="s">
        <v>3865</v>
      </c>
      <c r="K3153" t="s">
        <v>25</v>
      </c>
      <c r="L3153" t="s">
        <v>3866</v>
      </c>
      <c r="M3153" t="s">
        <v>3867</v>
      </c>
      <c r="N3153" t="s">
        <v>3868</v>
      </c>
      <c r="O3153" t="s">
        <v>3869</v>
      </c>
      <c r="P3153">
        <v>5.6999998099999996</v>
      </c>
      <c r="Q3153" t="s">
        <v>3870</v>
      </c>
      <c r="R3153" t="s">
        <v>3871</v>
      </c>
      <c r="S3153">
        <v>87878006</v>
      </c>
      <c r="T3153">
        <v>415.32069999999999</v>
      </c>
      <c r="U3153" t="s">
        <v>31</v>
      </c>
      <c r="V3153" t="s">
        <v>6601</v>
      </c>
      <c r="W3153" t="s">
        <v>23</v>
      </c>
    </row>
    <row r="3154" spans="1:23" x14ac:dyDescent="0.4">
      <c r="A3154">
        <v>3153</v>
      </c>
      <c r="B3154">
        <v>1</v>
      </c>
      <c r="C3154">
        <v>1</v>
      </c>
      <c r="D3154">
        <v>1</v>
      </c>
      <c r="E3154">
        <v>1</v>
      </c>
      <c r="F3154">
        <v>0.182513746531698</v>
      </c>
      <c r="G3154">
        <v>-102.843335475405</v>
      </c>
      <c r="H3154" t="s">
        <v>23</v>
      </c>
      <c r="I3154">
        <v>4.3706966594665797</v>
      </c>
      <c r="J3154" t="s">
        <v>3865</v>
      </c>
      <c r="K3154" t="s">
        <v>25</v>
      </c>
      <c r="L3154" t="s">
        <v>3866</v>
      </c>
      <c r="M3154" t="s">
        <v>3867</v>
      </c>
      <c r="N3154" t="s">
        <v>3868</v>
      </c>
      <c r="O3154" t="s">
        <v>3869</v>
      </c>
      <c r="P3154">
        <v>5.6999998099999996</v>
      </c>
      <c r="Q3154" t="s">
        <v>3870</v>
      </c>
      <c r="R3154" t="s">
        <v>3871</v>
      </c>
      <c r="S3154">
        <v>87878006</v>
      </c>
      <c r="T3154">
        <v>415.32069999999999</v>
      </c>
      <c r="U3154" t="s">
        <v>31</v>
      </c>
      <c r="V3154" t="s">
        <v>6602</v>
      </c>
      <c r="W3154" t="s">
        <v>23</v>
      </c>
    </row>
    <row r="3155" spans="1:23" x14ac:dyDescent="0.4">
      <c r="A3155">
        <v>3154</v>
      </c>
      <c r="B3155">
        <v>1</v>
      </c>
      <c r="C3155">
        <v>1</v>
      </c>
      <c r="D3155">
        <v>1</v>
      </c>
      <c r="E3155">
        <v>1</v>
      </c>
      <c r="F3155">
        <v>0.18249930524144101</v>
      </c>
      <c r="G3155">
        <v>-26.154383876793801</v>
      </c>
      <c r="H3155">
        <v>0.999999999999999</v>
      </c>
      <c r="I3155">
        <v>35.283114005253402</v>
      </c>
      <c r="J3155" t="s">
        <v>1785</v>
      </c>
      <c r="K3155" t="s">
        <v>25</v>
      </c>
      <c r="L3155" t="s">
        <v>4624</v>
      </c>
      <c r="M3155" t="s">
        <v>4625</v>
      </c>
      <c r="N3155" t="s">
        <v>4626</v>
      </c>
      <c r="O3155" t="s">
        <v>4627</v>
      </c>
      <c r="P3155">
        <v>2.6577415499999999</v>
      </c>
      <c r="Q3155" t="s">
        <v>4628</v>
      </c>
      <c r="R3155" t="s">
        <v>4629</v>
      </c>
      <c r="S3155">
        <v>3678274</v>
      </c>
      <c r="T3155">
        <v>255.0651853</v>
      </c>
      <c r="U3155" t="s">
        <v>31</v>
      </c>
      <c r="V3155" t="s">
        <v>6603</v>
      </c>
      <c r="W3155" t="s">
        <v>23</v>
      </c>
    </row>
    <row r="3156" spans="1:23" x14ac:dyDescent="0.4">
      <c r="A3156">
        <v>3155</v>
      </c>
      <c r="B3156">
        <v>1</v>
      </c>
      <c r="C3156">
        <v>1</v>
      </c>
      <c r="D3156">
        <v>1</v>
      </c>
      <c r="E3156">
        <v>1</v>
      </c>
      <c r="F3156">
        <v>0.18249930524144101</v>
      </c>
      <c r="G3156">
        <v>-26.154383876793801</v>
      </c>
      <c r="H3156" t="s">
        <v>23</v>
      </c>
      <c r="I3156">
        <v>35.283114005253402</v>
      </c>
      <c r="J3156" t="s">
        <v>1785</v>
      </c>
      <c r="K3156" t="s">
        <v>25</v>
      </c>
      <c r="L3156" t="s">
        <v>4624</v>
      </c>
      <c r="M3156" t="s">
        <v>4625</v>
      </c>
      <c r="N3156" t="s">
        <v>4626</v>
      </c>
      <c r="O3156" t="s">
        <v>4627</v>
      </c>
      <c r="P3156">
        <v>2.6577415499999999</v>
      </c>
      <c r="Q3156" t="s">
        <v>4628</v>
      </c>
      <c r="R3156" t="s">
        <v>4629</v>
      </c>
      <c r="S3156">
        <v>3678274</v>
      </c>
      <c r="T3156">
        <v>255.0651853</v>
      </c>
      <c r="U3156" t="s">
        <v>31</v>
      </c>
      <c r="V3156" t="s">
        <v>6604</v>
      </c>
      <c r="W3156" t="s">
        <v>23</v>
      </c>
    </row>
    <row r="3157" spans="1:23" x14ac:dyDescent="0.4">
      <c r="A3157">
        <v>3156</v>
      </c>
      <c r="B3157">
        <v>1</v>
      </c>
      <c r="C3157">
        <v>1</v>
      </c>
      <c r="D3157">
        <v>1</v>
      </c>
      <c r="E3157">
        <v>1</v>
      </c>
      <c r="F3157">
        <v>0.182459881154482</v>
      </c>
      <c r="G3157">
        <v>-164.708040882045</v>
      </c>
      <c r="H3157">
        <v>0.999999999999999</v>
      </c>
      <c r="I3157">
        <v>101.282069996684</v>
      </c>
      <c r="J3157" t="s">
        <v>3865</v>
      </c>
      <c r="K3157" t="s">
        <v>25</v>
      </c>
      <c r="L3157" t="s">
        <v>5587</v>
      </c>
      <c r="M3157" t="s">
        <v>5588</v>
      </c>
      <c r="N3157" t="s">
        <v>5589</v>
      </c>
      <c r="O3157" t="s">
        <v>5590</v>
      </c>
      <c r="P3157">
        <v>7.0985498400000004</v>
      </c>
      <c r="Q3157" t="s">
        <v>5591</v>
      </c>
      <c r="R3157" t="s">
        <v>5592</v>
      </c>
      <c r="S3157">
        <v>262146</v>
      </c>
      <c r="T3157">
        <v>415.32069999999999</v>
      </c>
      <c r="U3157" t="s">
        <v>31</v>
      </c>
      <c r="V3157" t="s">
        <v>6605</v>
      </c>
      <c r="W3157" t="s">
        <v>23</v>
      </c>
    </row>
    <row r="3158" spans="1:23" x14ac:dyDescent="0.4">
      <c r="A3158">
        <v>3157</v>
      </c>
      <c r="B3158">
        <v>1</v>
      </c>
      <c r="C3158">
        <v>1</v>
      </c>
      <c r="D3158">
        <v>1</v>
      </c>
      <c r="E3158">
        <v>1</v>
      </c>
      <c r="F3158">
        <v>0.182459881154482</v>
      </c>
      <c r="G3158">
        <v>-164.708040882045</v>
      </c>
      <c r="H3158" t="s">
        <v>23</v>
      </c>
      <c r="I3158">
        <v>101.282069996684</v>
      </c>
      <c r="J3158" t="s">
        <v>3865</v>
      </c>
      <c r="K3158" t="s">
        <v>25</v>
      </c>
      <c r="L3158" t="s">
        <v>5587</v>
      </c>
      <c r="M3158" t="s">
        <v>5588</v>
      </c>
      <c r="N3158" t="s">
        <v>5589</v>
      </c>
      <c r="O3158" t="s">
        <v>5590</v>
      </c>
      <c r="P3158">
        <v>7.0985498400000004</v>
      </c>
      <c r="Q3158" t="s">
        <v>5591</v>
      </c>
      <c r="R3158" t="s">
        <v>5592</v>
      </c>
      <c r="S3158">
        <v>262146</v>
      </c>
      <c r="T3158">
        <v>415.32069999999999</v>
      </c>
      <c r="U3158" t="s">
        <v>31</v>
      </c>
      <c r="V3158" t="s">
        <v>6606</v>
      </c>
      <c r="W3158" t="s">
        <v>23</v>
      </c>
    </row>
    <row r="3159" spans="1:23" x14ac:dyDescent="0.4">
      <c r="A3159">
        <v>3158</v>
      </c>
      <c r="B3159">
        <v>1</v>
      </c>
      <c r="C3159">
        <v>1</v>
      </c>
      <c r="D3159">
        <v>1</v>
      </c>
      <c r="E3159">
        <v>1</v>
      </c>
      <c r="F3159">
        <v>0.18227153971462801</v>
      </c>
      <c r="G3159">
        <v>-765.489037091368</v>
      </c>
      <c r="H3159">
        <v>0.99296482412060305</v>
      </c>
      <c r="I3159">
        <v>54.149421192034303</v>
      </c>
      <c r="J3159" t="s">
        <v>6607</v>
      </c>
      <c r="K3159" t="s">
        <v>25</v>
      </c>
      <c r="L3159" t="s">
        <v>6608</v>
      </c>
      <c r="M3159" t="s">
        <v>6609</v>
      </c>
      <c r="N3159" t="s">
        <v>6610</v>
      </c>
      <c r="O3159" t="s">
        <v>6611</v>
      </c>
      <c r="P3159">
        <v>5.5999999000000003</v>
      </c>
      <c r="Q3159" t="s">
        <v>6612</v>
      </c>
      <c r="R3159" t="s">
        <v>6613</v>
      </c>
      <c r="S3159">
        <v>70</v>
      </c>
      <c r="T3159">
        <v>581.1864822</v>
      </c>
      <c r="U3159" t="s">
        <v>31</v>
      </c>
      <c r="V3159" t="s">
        <v>6614</v>
      </c>
      <c r="W3159" t="s">
        <v>23</v>
      </c>
    </row>
    <row r="3160" spans="1:23" x14ac:dyDescent="0.4">
      <c r="A3160">
        <v>3159</v>
      </c>
      <c r="B3160">
        <v>1</v>
      </c>
      <c r="C3160">
        <v>1</v>
      </c>
      <c r="D3160">
        <v>1</v>
      </c>
      <c r="E3160">
        <v>1</v>
      </c>
      <c r="F3160">
        <v>0.18227153971462801</v>
      </c>
      <c r="G3160">
        <v>-765.489037091368</v>
      </c>
      <c r="H3160" t="s">
        <v>23</v>
      </c>
      <c r="I3160">
        <v>54.149421192034303</v>
      </c>
      <c r="J3160" t="s">
        <v>6607</v>
      </c>
      <c r="K3160" t="s">
        <v>25</v>
      </c>
      <c r="L3160" t="s">
        <v>6608</v>
      </c>
      <c r="M3160" t="s">
        <v>6609</v>
      </c>
      <c r="N3160" t="s">
        <v>6610</v>
      </c>
      <c r="O3160" t="s">
        <v>6611</v>
      </c>
      <c r="P3160">
        <v>5.5999999000000003</v>
      </c>
      <c r="Q3160" t="s">
        <v>6612</v>
      </c>
      <c r="R3160" t="s">
        <v>6613</v>
      </c>
      <c r="S3160">
        <v>70</v>
      </c>
      <c r="T3160">
        <v>581.1864822</v>
      </c>
      <c r="U3160" t="s">
        <v>31</v>
      </c>
      <c r="V3160" t="s">
        <v>6615</v>
      </c>
      <c r="W3160" t="s">
        <v>23</v>
      </c>
    </row>
    <row r="3161" spans="1:23" x14ac:dyDescent="0.4">
      <c r="A3161">
        <v>3160</v>
      </c>
      <c r="B3161">
        <v>1</v>
      </c>
      <c r="C3161">
        <v>1</v>
      </c>
      <c r="D3161">
        <v>1</v>
      </c>
      <c r="E3161">
        <v>1</v>
      </c>
      <c r="F3161">
        <v>0.18223382708175101</v>
      </c>
      <c r="G3161">
        <v>-208.76138863256</v>
      </c>
      <c r="H3161">
        <v>0.999999999999999</v>
      </c>
      <c r="I3161">
        <v>25.5696251781272</v>
      </c>
      <c r="J3161" t="s">
        <v>1408</v>
      </c>
      <c r="K3161" t="s">
        <v>25</v>
      </c>
      <c r="L3161" t="s">
        <v>1409</v>
      </c>
      <c r="M3161" t="s">
        <v>1410</v>
      </c>
      <c r="N3161" t="s">
        <v>1411</v>
      </c>
      <c r="O3161" t="s">
        <v>1412</v>
      </c>
      <c r="P3161">
        <v>2.3777244099999999</v>
      </c>
      <c r="Q3161" t="s">
        <v>1413</v>
      </c>
      <c r="R3161" t="s">
        <v>1414</v>
      </c>
      <c r="S3161">
        <v>2779202</v>
      </c>
      <c r="T3161">
        <v>289.15466900000001</v>
      </c>
      <c r="U3161" t="s">
        <v>31</v>
      </c>
      <c r="V3161" t="s">
        <v>6616</v>
      </c>
      <c r="W3161" t="s">
        <v>23</v>
      </c>
    </row>
    <row r="3162" spans="1:23" x14ac:dyDescent="0.4">
      <c r="A3162">
        <v>3161</v>
      </c>
      <c r="B3162">
        <v>1</v>
      </c>
      <c r="C3162">
        <v>1</v>
      </c>
      <c r="D3162">
        <v>1</v>
      </c>
      <c r="E3162">
        <v>1</v>
      </c>
      <c r="F3162">
        <v>0.18223382708175101</v>
      </c>
      <c r="G3162">
        <v>-208.76138863256</v>
      </c>
      <c r="H3162" t="s">
        <v>23</v>
      </c>
      <c r="I3162">
        <v>25.5696251781272</v>
      </c>
      <c r="J3162" t="s">
        <v>1408</v>
      </c>
      <c r="K3162" t="s">
        <v>25</v>
      </c>
      <c r="L3162" t="s">
        <v>1409</v>
      </c>
      <c r="M3162" t="s">
        <v>1410</v>
      </c>
      <c r="N3162" t="s">
        <v>1411</v>
      </c>
      <c r="O3162" t="s">
        <v>1412</v>
      </c>
      <c r="P3162">
        <v>2.3777244099999999</v>
      </c>
      <c r="Q3162" t="s">
        <v>1413</v>
      </c>
      <c r="R3162" t="s">
        <v>1414</v>
      </c>
      <c r="S3162">
        <v>2779202</v>
      </c>
      <c r="T3162">
        <v>289.15466900000001</v>
      </c>
      <c r="U3162" t="s">
        <v>31</v>
      </c>
      <c r="V3162" t="s">
        <v>6617</v>
      </c>
      <c r="W3162" t="s">
        <v>23</v>
      </c>
    </row>
    <row r="3163" spans="1:23" x14ac:dyDescent="0.4">
      <c r="A3163">
        <v>3162</v>
      </c>
      <c r="B3163">
        <v>1</v>
      </c>
      <c r="C3163">
        <v>1</v>
      </c>
      <c r="D3163">
        <v>1</v>
      </c>
      <c r="E3163">
        <v>1</v>
      </c>
      <c r="F3163">
        <v>0.18209066128450699</v>
      </c>
      <c r="G3163">
        <v>-77.497407601966401</v>
      </c>
      <c r="H3163" t="s">
        <v>23</v>
      </c>
      <c r="I3163">
        <v>39.575583756979199</v>
      </c>
      <c r="J3163" t="s">
        <v>3242</v>
      </c>
      <c r="K3163" t="s">
        <v>25</v>
      </c>
      <c r="L3163" t="s">
        <v>6618</v>
      </c>
      <c r="M3163" t="s">
        <v>6619</v>
      </c>
      <c r="N3163" t="s">
        <v>6620</v>
      </c>
      <c r="O3163" t="s">
        <v>6621</v>
      </c>
      <c r="P3163">
        <v>2</v>
      </c>
      <c r="Q3163" t="s">
        <v>6622</v>
      </c>
      <c r="R3163" t="s">
        <v>6623</v>
      </c>
      <c r="S3163">
        <v>3719250</v>
      </c>
      <c r="T3163">
        <v>289.07066459999999</v>
      </c>
      <c r="U3163" t="s">
        <v>31</v>
      </c>
      <c r="V3163" t="s">
        <v>6624</v>
      </c>
      <c r="W3163" t="s">
        <v>23</v>
      </c>
    </row>
    <row r="3164" spans="1:23" x14ac:dyDescent="0.4">
      <c r="A3164">
        <v>3163</v>
      </c>
      <c r="B3164">
        <v>1</v>
      </c>
      <c r="C3164">
        <v>1</v>
      </c>
      <c r="D3164">
        <v>1</v>
      </c>
      <c r="E3164">
        <v>1</v>
      </c>
      <c r="F3164">
        <v>0.18209066128450699</v>
      </c>
      <c r="G3164">
        <v>-77.497407601966401</v>
      </c>
      <c r="H3164">
        <v>0.999999999999999</v>
      </c>
      <c r="I3164">
        <v>39.575583756979199</v>
      </c>
      <c r="J3164" t="s">
        <v>3242</v>
      </c>
      <c r="K3164" t="s">
        <v>25</v>
      </c>
      <c r="L3164" t="s">
        <v>6618</v>
      </c>
      <c r="M3164" t="s">
        <v>6619</v>
      </c>
      <c r="N3164" t="s">
        <v>6620</v>
      </c>
      <c r="O3164" t="s">
        <v>6621</v>
      </c>
      <c r="P3164">
        <v>2</v>
      </c>
      <c r="Q3164" t="s">
        <v>6622</v>
      </c>
      <c r="R3164" t="s">
        <v>6623</v>
      </c>
      <c r="S3164">
        <v>3719250</v>
      </c>
      <c r="T3164">
        <v>289.07066459999999</v>
      </c>
      <c r="U3164" t="s">
        <v>31</v>
      </c>
      <c r="V3164" t="s">
        <v>6625</v>
      </c>
      <c r="W3164" t="s">
        <v>23</v>
      </c>
    </row>
    <row r="3165" spans="1:23" x14ac:dyDescent="0.4">
      <c r="A3165">
        <v>3164</v>
      </c>
      <c r="B3165">
        <v>1</v>
      </c>
      <c r="C3165">
        <v>1</v>
      </c>
      <c r="D3165">
        <v>1</v>
      </c>
      <c r="E3165">
        <v>1</v>
      </c>
      <c r="F3165">
        <v>0.18207169553569899</v>
      </c>
      <c r="G3165">
        <v>-863.55126731963696</v>
      </c>
      <c r="H3165">
        <v>0.999999999999999</v>
      </c>
      <c r="I3165">
        <v>43.255273343760699</v>
      </c>
      <c r="J3165" t="s">
        <v>4931</v>
      </c>
      <c r="K3165" t="s">
        <v>25</v>
      </c>
      <c r="L3165" t="s">
        <v>4932</v>
      </c>
      <c r="M3165" t="s">
        <v>4933</v>
      </c>
      <c r="N3165" t="s">
        <v>4934</v>
      </c>
      <c r="O3165" t="s">
        <v>4935</v>
      </c>
      <c r="P3165">
        <v>-3.7999999500000001</v>
      </c>
      <c r="Q3165" t="s">
        <v>4936</v>
      </c>
      <c r="R3165" t="s">
        <v>4937</v>
      </c>
      <c r="S3165">
        <v>70</v>
      </c>
      <c r="T3165">
        <v>595.20213220000005</v>
      </c>
      <c r="U3165" t="s">
        <v>31</v>
      </c>
      <c r="V3165" t="s">
        <v>6626</v>
      </c>
      <c r="W3165" t="s">
        <v>23</v>
      </c>
    </row>
    <row r="3166" spans="1:23" x14ac:dyDescent="0.4">
      <c r="A3166">
        <v>3165</v>
      </c>
      <c r="B3166">
        <v>1</v>
      </c>
      <c r="C3166">
        <v>1</v>
      </c>
      <c r="D3166">
        <v>1</v>
      </c>
      <c r="E3166">
        <v>1</v>
      </c>
      <c r="F3166">
        <v>0.18207169553569899</v>
      </c>
      <c r="G3166">
        <v>-863.55126731963696</v>
      </c>
      <c r="H3166" t="s">
        <v>23</v>
      </c>
      <c r="I3166">
        <v>43.255273343760699</v>
      </c>
      <c r="J3166" t="s">
        <v>4931</v>
      </c>
      <c r="K3166" t="s">
        <v>25</v>
      </c>
      <c r="L3166" t="s">
        <v>4932</v>
      </c>
      <c r="M3166" t="s">
        <v>4933</v>
      </c>
      <c r="N3166" t="s">
        <v>4934</v>
      </c>
      <c r="O3166" t="s">
        <v>4935</v>
      </c>
      <c r="P3166">
        <v>-3.7999999500000001</v>
      </c>
      <c r="Q3166" t="s">
        <v>4936</v>
      </c>
      <c r="R3166" t="s">
        <v>4937</v>
      </c>
      <c r="S3166">
        <v>70</v>
      </c>
      <c r="T3166">
        <v>595.20213220000005</v>
      </c>
      <c r="U3166" t="s">
        <v>31</v>
      </c>
      <c r="V3166" t="s">
        <v>6627</v>
      </c>
      <c r="W3166" t="s">
        <v>23</v>
      </c>
    </row>
    <row r="3167" spans="1:23" x14ac:dyDescent="0.4">
      <c r="A3167">
        <v>3166</v>
      </c>
      <c r="B3167">
        <v>1</v>
      </c>
      <c r="C3167">
        <v>1</v>
      </c>
      <c r="D3167">
        <v>1</v>
      </c>
      <c r="E3167">
        <v>1</v>
      </c>
      <c r="F3167">
        <v>0.182046120327816</v>
      </c>
      <c r="G3167">
        <v>-502.89194755741801</v>
      </c>
      <c r="H3167" t="s">
        <v>23</v>
      </c>
      <c r="I3167">
        <v>64.799989044360103</v>
      </c>
      <c r="J3167" t="s">
        <v>4388</v>
      </c>
      <c r="K3167" t="s">
        <v>25</v>
      </c>
      <c r="L3167" t="s">
        <v>4389</v>
      </c>
      <c r="M3167" t="s">
        <v>4390</v>
      </c>
      <c r="N3167" t="s">
        <v>28</v>
      </c>
      <c r="O3167" t="s">
        <v>4391</v>
      </c>
      <c r="P3167">
        <v>1.60877895</v>
      </c>
      <c r="Q3167">
        <v>139592455</v>
      </c>
      <c r="R3167" t="s">
        <v>4392</v>
      </c>
      <c r="S3167">
        <v>16777218</v>
      </c>
      <c r="T3167">
        <v>267.13795629999998</v>
      </c>
      <c r="U3167" t="s">
        <v>31</v>
      </c>
      <c r="V3167" t="s">
        <v>6628</v>
      </c>
      <c r="W3167" t="s">
        <v>23</v>
      </c>
    </row>
    <row r="3168" spans="1:23" x14ac:dyDescent="0.4">
      <c r="A3168">
        <v>3167</v>
      </c>
      <c r="B3168">
        <v>1</v>
      </c>
      <c r="C3168">
        <v>1</v>
      </c>
      <c r="D3168">
        <v>1</v>
      </c>
      <c r="E3168">
        <v>1</v>
      </c>
      <c r="F3168">
        <v>0.182046120327816</v>
      </c>
      <c r="G3168">
        <v>-502.89194755741801</v>
      </c>
      <c r="H3168">
        <v>0.999999999999999</v>
      </c>
      <c r="I3168">
        <v>64.799989044360103</v>
      </c>
      <c r="J3168" t="s">
        <v>4388</v>
      </c>
      <c r="K3168" t="s">
        <v>25</v>
      </c>
      <c r="L3168" t="s">
        <v>4389</v>
      </c>
      <c r="M3168" t="s">
        <v>4390</v>
      </c>
      <c r="N3168" t="s">
        <v>28</v>
      </c>
      <c r="O3168" t="s">
        <v>4391</v>
      </c>
      <c r="P3168">
        <v>1.60877895</v>
      </c>
      <c r="Q3168">
        <v>139592455</v>
      </c>
      <c r="R3168" t="s">
        <v>4392</v>
      </c>
      <c r="S3168">
        <v>16777218</v>
      </c>
      <c r="T3168">
        <v>267.13795629999998</v>
      </c>
      <c r="U3168" t="s">
        <v>31</v>
      </c>
      <c r="V3168" t="s">
        <v>6629</v>
      </c>
      <c r="W3168" t="s">
        <v>23</v>
      </c>
    </row>
    <row r="3169" spans="1:23" x14ac:dyDescent="0.4">
      <c r="A3169">
        <v>3168</v>
      </c>
      <c r="B3169">
        <v>1</v>
      </c>
      <c r="C3169">
        <v>1</v>
      </c>
      <c r="D3169">
        <v>1</v>
      </c>
      <c r="E3169">
        <v>1</v>
      </c>
      <c r="F3169">
        <v>0.182026774221315</v>
      </c>
      <c r="G3169">
        <v>-36.879567231706702</v>
      </c>
      <c r="H3169" t="s">
        <v>23</v>
      </c>
      <c r="I3169">
        <v>96.558255405449898</v>
      </c>
      <c r="J3169" t="s">
        <v>1102</v>
      </c>
      <c r="K3169" t="s">
        <v>25</v>
      </c>
      <c r="L3169" t="s">
        <v>3547</v>
      </c>
      <c r="M3169" t="s">
        <v>3548</v>
      </c>
      <c r="N3169" t="s">
        <v>3549</v>
      </c>
      <c r="O3169" t="s">
        <v>3550</v>
      </c>
      <c r="P3169">
        <v>3.0999998999999998</v>
      </c>
      <c r="Q3169" t="s">
        <v>3551</v>
      </c>
      <c r="R3169" t="s">
        <v>3552</v>
      </c>
      <c r="S3169">
        <v>8593113154</v>
      </c>
      <c r="T3169">
        <v>229.0859207</v>
      </c>
      <c r="U3169" t="s">
        <v>31</v>
      </c>
      <c r="V3169" t="s">
        <v>6630</v>
      </c>
      <c r="W3169" t="s">
        <v>23</v>
      </c>
    </row>
    <row r="3170" spans="1:23" x14ac:dyDescent="0.4">
      <c r="A3170">
        <v>3169</v>
      </c>
      <c r="B3170">
        <v>1</v>
      </c>
      <c r="C3170">
        <v>1</v>
      </c>
      <c r="D3170">
        <v>1</v>
      </c>
      <c r="E3170">
        <v>1</v>
      </c>
      <c r="F3170">
        <v>0.182026774221315</v>
      </c>
      <c r="G3170">
        <v>-36.879567231706702</v>
      </c>
      <c r="H3170">
        <v>0.999999999999999</v>
      </c>
      <c r="I3170">
        <v>96.558255405449898</v>
      </c>
      <c r="J3170" t="s">
        <v>1102</v>
      </c>
      <c r="K3170" t="s">
        <v>25</v>
      </c>
      <c r="L3170" t="s">
        <v>3547</v>
      </c>
      <c r="M3170" t="s">
        <v>3548</v>
      </c>
      <c r="N3170" t="s">
        <v>3549</v>
      </c>
      <c r="O3170" t="s">
        <v>3550</v>
      </c>
      <c r="P3170">
        <v>3.0999998999999998</v>
      </c>
      <c r="Q3170" t="s">
        <v>3551</v>
      </c>
      <c r="R3170" t="s">
        <v>3552</v>
      </c>
      <c r="S3170">
        <v>8593113154</v>
      </c>
      <c r="T3170">
        <v>229.0859207</v>
      </c>
      <c r="U3170" t="s">
        <v>31</v>
      </c>
      <c r="V3170" t="s">
        <v>6631</v>
      </c>
      <c r="W3170" t="s">
        <v>23</v>
      </c>
    </row>
    <row r="3171" spans="1:23" x14ac:dyDescent="0.4">
      <c r="A3171">
        <v>3170</v>
      </c>
      <c r="B3171">
        <v>1</v>
      </c>
      <c r="C3171">
        <v>1</v>
      </c>
      <c r="D3171">
        <v>1</v>
      </c>
      <c r="E3171">
        <v>1</v>
      </c>
      <c r="F3171">
        <v>0.18192914279959499</v>
      </c>
      <c r="G3171">
        <v>-37.656161036303899</v>
      </c>
      <c r="H3171">
        <v>0.99748743718592903</v>
      </c>
      <c r="I3171">
        <v>23.830395645561801</v>
      </c>
      <c r="J3171" t="s">
        <v>3030</v>
      </c>
      <c r="K3171" t="s">
        <v>25</v>
      </c>
      <c r="L3171" t="s">
        <v>3031</v>
      </c>
      <c r="M3171" t="s">
        <v>3032</v>
      </c>
      <c r="N3171" t="s">
        <v>3033</v>
      </c>
      <c r="O3171" t="s">
        <v>3034</v>
      </c>
      <c r="P3171">
        <v>-1</v>
      </c>
      <c r="Q3171" t="s">
        <v>3035</v>
      </c>
      <c r="R3171" t="s">
        <v>3036</v>
      </c>
      <c r="S3171">
        <v>8677548158</v>
      </c>
      <c r="T3171">
        <v>625.17631140000003</v>
      </c>
      <c r="U3171" t="s">
        <v>31</v>
      </c>
      <c r="V3171" t="s">
        <v>6632</v>
      </c>
      <c r="W3171" t="s">
        <v>23</v>
      </c>
    </row>
    <row r="3172" spans="1:23" x14ac:dyDescent="0.4">
      <c r="A3172">
        <v>3171</v>
      </c>
      <c r="B3172">
        <v>1</v>
      </c>
      <c r="C3172">
        <v>1</v>
      </c>
      <c r="D3172">
        <v>1</v>
      </c>
      <c r="E3172">
        <v>1</v>
      </c>
      <c r="F3172">
        <v>0.18192914279959499</v>
      </c>
      <c r="G3172">
        <v>-37.656161036303899</v>
      </c>
      <c r="H3172" t="s">
        <v>23</v>
      </c>
      <c r="I3172">
        <v>23.830395645561801</v>
      </c>
      <c r="J3172" t="s">
        <v>3030</v>
      </c>
      <c r="K3172" t="s">
        <v>25</v>
      </c>
      <c r="L3172" t="s">
        <v>3031</v>
      </c>
      <c r="M3172" t="s">
        <v>3032</v>
      </c>
      <c r="N3172" t="s">
        <v>3033</v>
      </c>
      <c r="O3172" t="s">
        <v>3034</v>
      </c>
      <c r="P3172">
        <v>-1</v>
      </c>
      <c r="Q3172" t="s">
        <v>3035</v>
      </c>
      <c r="R3172" t="s">
        <v>3036</v>
      </c>
      <c r="S3172">
        <v>8677548158</v>
      </c>
      <c r="T3172">
        <v>625.17631140000003</v>
      </c>
      <c r="U3172" t="s">
        <v>31</v>
      </c>
      <c r="V3172" t="s">
        <v>6633</v>
      </c>
      <c r="W3172" t="s">
        <v>23</v>
      </c>
    </row>
    <row r="3173" spans="1:23" x14ac:dyDescent="0.4">
      <c r="A3173">
        <v>3172</v>
      </c>
      <c r="B3173">
        <v>1</v>
      </c>
      <c r="C3173">
        <v>1</v>
      </c>
      <c r="D3173">
        <v>1</v>
      </c>
      <c r="E3173">
        <v>1</v>
      </c>
      <c r="F3173">
        <v>0.18191965319374201</v>
      </c>
      <c r="G3173">
        <v>-232.30072846945501</v>
      </c>
      <c r="H3173" t="s">
        <v>23</v>
      </c>
      <c r="I3173">
        <v>65.846338916232199</v>
      </c>
      <c r="J3173" t="s">
        <v>457</v>
      </c>
      <c r="K3173" t="s">
        <v>25</v>
      </c>
      <c r="L3173" t="s">
        <v>4650</v>
      </c>
      <c r="M3173" t="s">
        <v>4651</v>
      </c>
      <c r="N3173" t="s">
        <v>4652</v>
      </c>
      <c r="O3173" t="s">
        <v>4653</v>
      </c>
      <c r="P3173">
        <v>3.5</v>
      </c>
      <c r="Q3173">
        <v>3736759</v>
      </c>
      <c r="R3173" t="s">
        <v>4654</v>
      </c>
      <c r="S3173">
        <v>3153986</v>
      </c>
      <c r="T3173">
        <v>385.21218379999999</v>
      </c>
      <c r="U3173" t="s">
        <v>31</v>
      </c>
      <c r="V3173" t="s">
        <v>6634</v>
      </c>
      <c r="W3173" t="s">
        <v>23</v>
      </c>
    </row>
    <row r="3174" spans="1:23" x14ac:dyDescent="0.4">
      <c r="A3174">
        <v>3173</v>
      </c>
      <c r="B3174">
        <v>1</v>
      </c>
      <c r="C3174">
        <v>1</v>
      </c>
      <c r="D3174">
        <v>1</v>
      </c>
      <c r="E3174">
        <v>1</v>
      </c>
      <c r="F3174">
        <v>0.18191965319374201</v>
      </c>
      <c r="G3174">
        <v>-232.30072846945501</v>
      </c>
      <c r="H3174">
        <v>0.999999999999999</v>
      </c>
      <c r="I3174">
        <v>65.846338916232199</v>
      </c>
      <c r="J3174" t="s">
        <v>457</v>
      </c>
      <c r="K3174" t="s">
        <v>25</v>
      </c>
      <c r="L3174" t="s">
        <v>4650</v>
      </c>
      <c r="M3174" t="s">
        <v>4651</v>
      </c>
      <c r="N3174" t="s">
        <v>4652</v>
      </c>
      <c r="O3174" t="s">
        <v>4653</v>
      </c>
      <c r="P3174">
        <v>3.5</v>
      </c>
      <c r="Q3174">
        <v>3736759</v>
      </c>
      <c r="R3174" t="s">
        <v>4654</v>
      </c>
      <c r="S3174">
        <v>3153986</v>
      </c>
      <c r="T3174">
        <v>385.21218379999999</v>
      </c>
      <c r="U3174" t="s">
        <v>31</v>
      </c>
      <c r="V3174" t="s">
        <v>6635</v>
      </c>
      <c r="W3174" t="s">
        <v>23</v>
      </c>
    </row>
    <row r="3175" spans="1:23" x14ac:dyDescent="0.4">
      <c r="A3175">
        <v>3174</v>
      </c>
      <c r="B3175">
        <v>1</v>
      </c>
      <c r="C3175">
        <v>1</v>
      </c>
      <c r="D3175">
        <v>1</v>
      </c>
      <c r="E3175">
        <v>2</v>
      </c>
      <c r="F3175">
        <v>0.18183499649198401</v>
      </c>
      <c r="G3175">
        <v>-120.144296201551</v>
      </c>
      <c r="H3175">
        <v>0.88944723618090404</v>
      </c>
      <c r="I3175">
        <v>43.125349632672297</v>
      </c>
      <c r="J3175" t="s">
        <v>6636</v>
      </c>
      <c r="K3175" t="s">
        <v>25</v>
      </c>
      <c r="L3175" t="s">
        <v>6637</v>
      </c>
      <c r="M3175" t="s">
        <v>6638</v>
      </c>
      <c r="N3175" t="s">
        <v>6639</v>
      </c>
      <c r="O3175" t="s">
        <v>6640</v>
      </c>
      <c r="P3175">
        <v>6.7523107500000004</v>
      </c>
      <c r="Q3175">
        <v>44147903</v>
      </c>
      <c r="R3175" t="s">
        <v>6641</v>
      </c>
      <c r="S3175">
        <v>262146</v>
      </c>
      <c r="T3175">
        <v>383.22190000000001</v>
      </c>
      <c r="U3175" t="s">
        <v>31</v>
      </c>
      <c r="V3175" t="s">
        <v>6642</v>
      </c>
      <c r="W3175" t="s">
        <v>23</v>
      </c>
    </row>
    <row r="3176" spans="1:23" x14ac:dyDescent="0.4">
      <c r="A3176">
        <v>3175</v>
      </c>
      <c r="B3176">
        <v>1</v>
      </c>
      <c r="C3176">
        <v>1</v>
      </c>
      <c r="D3176">
        <v>1</v>
      </c>
      <c r="E3176">
        <v>2</v>
      </c>
      <c r="F3176">
        <v>0.18183499649198401</v>
      </c>
      <c r="G3176">
        <v>-120.144296201551</v>
      </c>
      <c r="H3176" t="s">
        <v>23</v>
      </c>
      <c r="I3176">
        <v>43.125349632672297</v>
      </c>
      <c r="J3176" t="s">
        <v>6636</v>
      </c>
      <c r="K3176" t="s">
        <v>25</v>
      </c>
      <c r="L3176" t="s">
        <v>6637</v>
      </c>
      <c r="M3176" t="s">
        <v>6638</v>
      </c>
      <c r="N3176" t="s">
        <v>6639</v>
      </c>
      <c r="O3176" t="s">
        <v>6640</v>
      </c>
      <c r="P3176">
        <v>6.7523107500000004</v>
      </c>
      <c r="Q3176">
        <v>44147903</v>
      </c>
      <c r="R3176" t="s">
        <v>6641</v>
      </c>
      <c r="S3176">
        <v>262146</v>
      </c>
      <c r="T3176">
        <v>383.22190000000001</v>
      </c>
      <c r="U3176" t="s">
        <v>31</v>
      </c>
      <c r="V3176" t="s">
        <v>6643</v>
      </c>
      <c r="W3176" t="s">
        <v>23</v>
      </c>
    </row>
    <row r="3177" spans="1:23" x14ac:dyDescent="0.4">
      <c r="A3177">
        <v>3176</v>
      </c>
      <c r="B3177">
        <v>1</v>
      </c>
      <c r="C3177">
        <v>1</v>
      </c>
      <c r="D3177">
        <v>1</v>
      </c>
      <c r="E3177">
        <v>1</v>
      </c>
      <c r="F3177">
        <v>0.181628007234137</v>
      </c>
      <c r="G3177">
        <v>-290.31708798944402</v>
      </c>
      <c r="H3177">
        <v>0.99949748743718503</v>
      </c>
      <c r="I3177">
        <v>53.024601813849699</v>
      </c>
      <c r="J3177" t="s">
        <v>4517</v>
      </c>
      <c r="K3177" t="s">
        <v>25</v>
      </c>
      <c r="L3177" t="s">
        <v>4518</v>
      </c>
      <c r="M3177" t="s">
        <v>4519</v>
      </c>
      <c r="N3177" t="s">
        <v>4520</v>
      </c>
      <c r="O3177" t="s">
        <v>4521</v>
      </c>
      <c r="P3177">
        <v>2.2999999500000001</v>
      </c>
      <c r="Q3177" t="s">
        <v>4522</v>
      </c>
      <c r="R3177" t="s">
        <v>4523</v>
      </c>
      <c r="S3177">
        <v>262210</v>
      </c>
      <c r="T3177">
        <v>478.2224142</v>
      </c>
      <c r="U3177" t="s">
        <v>31</v>
      </c>
      <c r="V3177" t="s">
        <v>6644</v>
      </c>
      <c r="W3177" t="s">
        <v>23</v>
      </c>
    </row>
    <row r="3178" spans="1:23" x14ac:dyDescent="0.4">
      <c r="A3178">
        <v>3177</v>
      </c>
      <c r="B3178">
        <v>1</v>
      </c>
      <c r="C3178">
        <v>1</v>
      </c>
      <c r="D3178">
        <v>1</v>
      </c>
      <c r="E3178">
        <v>1</v>
      </c>
      <c r="F3178">
        <v>0.181628007234137</v>
      </c>
      <c r="G3178">
        <v>-290.31708798944402</v>
      </c>
      <c r="H3178" t="s">
        <v>23</v>
      </c>
      <c r="I3178">
        <v>53.024601813849699</v>
      </c>
      <c r="J3178" t="s">
        <v>4517</v>
      </c>
      <c r="K3178" t="s">
        <v>25</v>
      </c>
      <c r="L3178" t="s">
        <v>4518</v>
      </c>
      <c r="M3178" t="s">
        <v>4519</v>
      </c>
      <c r="N3178" t="s">
        <v>4520</v>
      </c>
      <c r="O3178" t="s">
        <v>4521</v>
      </c>
      <c r="P3178">
        <v>2.2999999500000001</v>
      </c>
      <c r="Q3178" t="s">
        <v>4522</v>
      </c>
      <c r="R3178" t="s">
        <v>4523</v>
      </c>
      <c r="S3178">
        <v>262210</v>
      </c>
      <c r="T3178">
        <v>478.2224142</v>
      </c>
      <c r="U3178" t="s">
        <v>31</v>
      </c>
      <c r="V3178" t="s">
        <v>6645</v>
      </c>
      <c r="W3178" t="s">
        <v>23</v>
      </c>
    </row>
    <row r="3179" spans="1:23" x14ac:dyDescent="0.4">
      <c r="A3179">
        <v>3178</v>
      </c>
      <c r="B3179">
        <v>1</v>
      </c>
      <c r="C3179">
        <v>1</v>
      </c>
      <c r="D3179">
        <v>1</v>
      </c>
      <c r="E3179">
        <v>1</v>
      </c>
      <c r="F3179">
        <v>0.18160005558659201</v>
      </c>
      <c r="G3179">
        <v>-467.34137493895099</v>
      </c>
      <c r="H3179">
        <v>0.999999999999999</v>
      </c>
      <c r="I3179">
        <v>32.075968340889297</v>
      </c>
      <c r="J3179" t="s">
        <v>4601</v>
      </c>
      <c r="K3179" t="s">
        <v>25</v>
      </c>
      <c r="L3179" t="s">
        <v>4602</v>
      </c>
      <c r="M3179" t="s">
        <v>4603</v>
      </c>
      <c r="N3179" t="s">
        <v>4604</v>
      </c>
      <c r="O3179" t="s">
        <v>4605</v>
      </c>
      <c r="P3179">
        <v>1</v>
      </c>
      <c r="Q3179" t="s">
        <v>4606</v>
      </c>
      <c r="R3179" t="s">
        <v>4607</v>
      </c>
      <c r="S3179">
        <v>2154514</v>
      </c>
      <c r="T3179">
        <v>513.18676000000005</v>
      </c>
      <c r="U3179" t="s">
        <v>31</v>
      </c>
      <c r="V3179" t="s">
        <v>6646</v>
      </c>
      <c r="W3179" t="s">
        <v>23</v>
      </c>
    </row>
    <row r="3180" spans="1:23" x14ac:dyDescent="0.4">
      <c r="A3180">
        <v>3179</v>
      </c>
      <c r="B3180">
        <v>1</v>
      </c>
      <c r="C3180">
        <v>1</v>
      </c>
      <c r="D3180">
        <v>1</v>
      </c>
      <c r="E3180">
        <v>1</v>
      </c>
      <c r="F3180">
        <v>0.18160005558659201</v>
      </c>
      <c r="G3180">
        <v>-467.34137493895099</v>
      </c>
      <c r="H3180" t="s">
        <v>23</v>
      </c>
      <c r="I3180">
        <v>32.075968340889297</v>
      </c>
      <c r="J3180" t="s">
        <v>4601</v>
      </c>
      <c r="K3180" t="s">
        <v>25</v>
      </c>
      <c r="L3180" t="s">
        <v>4602</v>
      </c>
      <c r="M3180" t="s">
        <v>4603</v>
      </c>
      <c r="N3180" t="s">
        <v>4604</v>
      </c>
      <c r="O3180" t="s">
        <v>4605</v>
      </c>
      <c r="P3180">
        <v>1</v>
      </c>
      <c r="Q3180" t="s">
        <v>4606</v>
      </c>
      <c r="R3180" t="s">
        <v>4607</v>
      </c>
      <c r="S3180">
        <v>2154514</v>
      </c>
      <c r="T3180">
        <v>513.18676000000005</v>
      </c>
      <c r="U3180" t="s">
        <v>31</v>
      </c>
      <c r="V3180" t="s">
        <v>6647</v>
      </c>
      <c r="W3180" t="s">
        <v>23</v>
      </c>
    </row>
    <row r="3181" spans="1:23" x14ac:dyDescent="0.4">
      <c r="A3181">
        <v>3180</v>
      </c>
      <c r="B3181">
        <v>1</v>
      </c>
      <c r="C3181">
        <v>2</v>
      </c>
      <c r="D3181">
        <v>1</v>
      </c>
      <c r="E3181">
        <v>2</v>
      </c>
      <c r="F3181">
        <v>0.18134425414116001</v>
      </c>
      <c r="G3181">
        <v>-48.412157680961002</v>
      </c>
      <c r="H3181">
        <v>0.94673366834170802</v>
      </c>
      <c r="I3181">
        <v>22.521173315815801</v>
      </c>
      <c r="J3181" t="s">
        <v>1074</v>
      </c>
      <c r="K3181" t="s">
        <v>25</v>
      </c>
      <c r="L3181" t="s">
        <v>6648</v>
      </c>
      <c r="M3181" t="s">
        <v>6649</v>
      </c>
      <c r="N3181" t="s">
        <v>6650</v>
      </c>
      <c r="O3181" t="s">
        <v>6651</v>
      </c>
      <c r="P3181">
        <v>-0.89999997600000003</v>
      </c>
      <c r="Q3181" t="s">
        <v>6652</v>
      </c>
      <c r="R3181" t="s">
        <v>6653</v>
      </c>
      <c r="S3181">
        <v>2129954</v>
      </c>
      <c r="T3181">
        <v>611.16066130000002</v>
      </c>
      <c r="U3181" t="s">
        <v>31</v>
      </c>
      <c r="V3181" t="s">
        <v>6654</v>
      </c>
      <c r="W3181" t="s">
        <v>23</v>
      </c>
    </row>
    <row r="3182" spans="1:23" x14ac:dyDescent="0.4">
      <c r="A3182">
        <v>3181</v>
      </c>
      <c r="B3182">
        <v>1</v>
      </c>
      <c r="C3182">
        <v>1</v>
      </c>
      <c r="D3182">
        <v>1</v>
      </c>
      <c r="E3182">
        <v>1</v>
      </c>
      <c r="F3182">
        <v>0.18123361936968699</v>
      </c>
      <c r="G3182">
        <v>-41.096519871100497</v>
      </c>
      <c r="H3182">
        <v>0.999999999999999</v>
      </c>
      <c r="I3182">
        <v>12.0832606798005</v>
      </c>
      <c r="J3182" t="s">
        <v>1964</v>
      </c>
      <c r="K3182" t="s">
        <v>25</v>
      </c>
      <c r="L3182" t="s">
        <v>1965</v>
      </c>
      <c r="M3182" t="s">
        <v>1966</v>
      </c>
      <c r="N3182" t="s">
        <v>1967</v>
      </c>
      <c r="O3182" t="s">
        <v>1968</v>
      </c>
      <c r="P3182">
        <v>-0.5</v>
      </c>
      <c r="Q3182" t="s">
        <v>1969</v>
      </c>
      <c r="R3182" t="s">
        <v>1970</v>
      </c>
      <c r="S3182">
        <v>3727378</v>
      </c>
      <c r="T3182">
        <v>593.1864822</v>
      </c>
      <c r="U3182" t="s">
        <v>31</v>
      </c>
      <c r="V3182" t="s">
        <v>6655</v>
      </c>
      <c r="W3182" t="s">
        <v>23</v>
      </c>
    </row>
    <row r="3183" spans="1:23" x14ac:dyDescent="0.4">
      <c r="A3183">
        <v>3182</v>
      </c>
      <c r="B3183">
        <v>1</v>
      </c>
      <c r="C3183">
        <v>1</v>
      </c>
      <c r="D3183">
        <v>1</v>
      </c>
      <c r="E3183">
        <v>1</v>
      </c>
      <c r="F3183">
        <v>0.18123361936968699</v>
      </c>
      <c r="G3183">
        <v>-41.096519871100497</v>
      </c>
      <c r="H3183" t="s">
        <v>23</v>
      </c>
      <c r="I3183">
        <v>12.0832606798005</v>
      </c>
      <c r="J3183" t="s">
        <v>1964</v>
      </c>
      <c r="K3183" t="s">
        <v>25</v>
      </c>
      <c r="L3183" t="s">
        <v>1965</v>
      </c>
      <c r="M3183" t="s">
        <v>1966</v>
      </c>
      <c r="N3183" t="s">
        <v>1967</v>
      </c>
      <c r="O3183" t="s">
        <v>1968</v>
      </c>
      <c r="P3183">
        <v>-0.5</v>
      </c>
      <c r="Q3183" t="s">
        <v>1969</v>
      </c>
      <c r="R3183" t="s">
        <v>1970</v>
      </c>
      <c r="S3183">
        <v>3727378</v>
      </c>
      <c r="T3183">
        <v>593.1864822</v>
      </c>
      <c r="U3183" t="s">
        <v>31</v>
      </c>
      <c r="V3183" t="s">
        <v>6656</v>
      </c>
      <c r="W3183" t="s">
        <v>23</v>
      </c>
    </row>
    <row r="3184" spans="1:23" x14ac:dyDescent="0.4">
      <c r="A3184">
        <v>3183</v>
      </c>
      <c r="B3184">
        <v>1</v>
      </c>
      <c r="C3184">
        <v>2</v>
      </c>
      <c r="D3184">
        <v>1</v>
      </c>
      <c r="E3184">
        <v>2</v>
      </c>
      <c r="F3184">
        <v>0.18113435535317499</v>
      </c>
      <c r="G3184">
        <v>-62.606933027133898</v>
      </c>
      <c r="H3184">
        <v>0.94824120603015005</v>
      </c>
      <c r="I3184">
        <v>48.829231401226401</v>
      </c>
      <c r="J3184" t="s">
        <v>2355</v>
      </c>
      <c r="K3184" t="s">
        <v>25</v>
      </c>
      <c r="L3184" t="s">
        <v>2356</v>
      </c>
      <c r="M3184" t="s">
        <v>2357</v>
      </c>
      <c r="N3184" t="s">
        <v>2358</v>
      </c>
      <c r="O3184" t="s">
        <v>2359</v>
      </c>
      <c r="P3184">
        <v>2.7000000499999999</v>
      </c>
      <c r="Q3184" t="s">
        <v>2360</v>
      </c>
      <c r="R3184" t="s">
        <v>2361</v>
      </c>
      <c r="S3184">
        <v>20900222</v>
      </c>
      <c r="T3184">
        <v>287.09140000000002</v>
      </c>
      <c r="U3184" t="s">
        <v>31</v>
      </c>
      <c r="V3184" t="s">
        <v>6657</v>
      </c>
      <c r="W3184" t="s">
        <v>23</v>
      </c>
    </row>
    <row r="3185" spans="1:23" x14ac:dyDescent="0.4">
      <c r="A3185">
        <v>3184</v>
      </c>
      <c r="B3185">
        <v>1</v>
      </c>
      <c r="C3185">
        <v>1</v>
      </c>
      <c r="D3185">
        <v>1</v>
      </c>
      <c r="E3185">
        <v>1</v>
      </c>
      <c r="F3185">
        <v>0.18100189234510999</v>
      </c>
      <c r="G3185">
        <v>-89.623861115456293</v>
      </c>
      <c r="H3185">
        <v>0.999999999999999</v>
      </c>
      <c r="I3185">
        <v>16.007986480688601</v>
      </c>
      <c r="J3185" t="s">
        <v>2743</v>
      </c>
      <c r="K3185" t="s">
        <v>25</v>
      </c>
      <c r="L3185" t="s">
        <v>2744</v>
      </c>
      <c r="M3185" t="s">
        <v>2745</v>
      </c>
      <c r="N3185" t="s">
        <v>2746</v>
      </c>
      <c r="O3185" t="s">
        <v>2747</v>
      </c>
      <c r="P3185">
        <v>1.4723249700000001</v>
      </c>
      <c r="Q3185" t="s">
        <v>2748</v>
      </c>
      <c r="R3185" t="s">
        <v>2749</v>
      </c>
      <c r="S3185">
        <v>121629054</v>
      </c>
      <c r="T3185">
        <v>291.08631459999998</v>
      </c>
      <c r="U3185" t="s">
        <v>31</v>
      </c>
      <c r="V3185" t="s">
        <v>6658</v>
      </c>
      <c r="W3185" t="s">
        <v>23</v>
      </c>
    </row>
    <row r="3186" spans="1:23" x14ac:dyDescent="0.4">
      <c r="A3186">
        <v>3185</v>
      </c>
      <c r="B3186">
        <v>1</v>
      </c>
      <c r="C3186">
        <v>1</v>
      </c>
      <c r="D3186">
        <v>1</v>
      </c>
      <c r="E3186">
        <v>1</v>
      </c>
      <c r="F3186">
        <v>0.18100189234510999</v>
      </c>
      <c r="G3186">
        <v>-89.623861115456293</v>
      </c>
      <c r="H3186" t="s">
        <v>23</v>
      </c>
      <c r="I3186">
        <v>16.007986480688601</v>
      </c>
      <c r="J3186" t="s">
        <v>2743</v>
      </c>
      <c r="K3186" t="s">
        <v>25</v>
      </c>
      <c r="L3186" t="s">
        <v>2744</v>
      </c>
      <c r="M3186" t="s">
        <v>2745</v>
      </c>
      <c r="N3186" t="s">
        <v>2746</v>
      </c>
      <c r="O3186" t="s">
        <v>2747</v>
      </c>
      <c r="P3186">
        <v>1.4723249700000001</v>
      </c>
      <c r="Q3186" t="s">
        <v>2748</v>
      </c>
      <c r="R3186" t="s">
        <v>2749</v>
      </c>
      <c r="S3186">
        <v>121629054</v>
      </c>
      <c r="T3186">
        <v>291.08631459999998</v>
      </c>
      <c r="U3186" t="s">
        <v>31</v>
      </c>
      <c r="V3186" t="s">
        <v>6659</v>
      </c>
      <c r="W3186" t="s">
        <v>23</v>
      </c>
    </row>
    <row r="3187" spans="1:23" x14ac:dyDescent="0.4">
      <c r="A3187">
        <v>3186</v>
      </c>
      <c r="B3187">
        <v>1</v>
      </c>
      <c r="C3187">
        <v>1</v>
      </c>
      <c r="D3187">
        <v>1</v>
      </c>
      <c r="E3187">
        <v>1</v>
      </c>
      <c r="F3187">
        <v>0.180986209134992</v>
      </c>
      <c r="G3187">
        <v>-79.038590558779404</v>
      </c>
      <c r="H3187">
        <v>0.999999999999999</v>
      </c>
      <c r="I3187">
        <v>52.7964564720101</v>
      </c>
      <c r="J3187" t="s">
        <v>6156</v>
      </c>
      <c r="K3187" t="s">
        <v>25</v>
      </c>
      <c r="L3187" t="s">
        <v>6660</v>
      </c>
      <c r="M3187" t="s">
        <v>6661</v>
      </c>
      <c r="N3187" t="s">
        <v>6662</v>
      </c>
      <c r="O3187" t="s">
        <v>6663</v>
      </c>
      <c r="P3187">
        <v>0.69999998799999996</v>
      </c>
      <c r="Q3187">
        <v>69410</v>
      </c>
      <c r="R3187" t="s">
        <v>6664</v>
      </c>
      <c r="S3187">
        <v>8226</v>
      </c>
      <c r="T3187">
        <v>175.09649999999999</v>
      </c>
      <c r="U3187" t="s">
        <v>31</v>
      </c>
      <c r="V3187" t="s">
        <v>6665</v>
      </c>
      <c r="W3187" t="s">
        <v>23</v>
      </c>
    </row>
    <row r="3188" spans="1:23" x14ac:dyDescent="0.4">
      <c r="A3188">
        <v>3187</v>
      </c>
      <c r="B3188">
        <v>1</v>
      </c>
      <c r="C3188">
        <v>1</v>
      </c>
      <c r="D3188">
        <v>1</v>
      </c>
      <c r="E3188">
        <v>1</v>
      </c>
      <c r="F3188">
        <v>0.180986209134992</v>
      </c>
      <c r="G3188">
        <v>-79.038590558779404</v>
      </c>
      <c r="H3188" t="s">
        <v>23</v>
      </c>
      <c r="I3188">
        <v>52.7964564720101</v>
      </c>
      <c r="J3188" t="s">
        <v>6156</v>
      </c>
      <c r="K3188" t="s">
        <v>25</v>
      </c>
      <c r="L3188" t="s">
        <v>6660</v>
      </c>
      <c r="M3188" t="s">
        <v>6661</v>
      </c>
      <c r="N3188" t="s">
        <v>6662</v>
      </c>
      <c r="O3188" t="s">
        <v>6663</v>
      </c>
      <c r="P3188">
        <v>0.69999998799999996</v>
      </c>
      <c r="Q3188">
        <v>69410</v>
      </c>
      <c r="R3188" t="s">
        <v>6664</v>
      </c>
      <c r="S3188">
        <v>8226</v>
      </c>
      <c r="T3188">
        <v>175.09649999999999</v>
      </c>
      <c r="U3188" t="s">
        <v>31</v>
      </c>
      <c r="V3188" t="s">
        <v>6666</v>
      </c>
      <c r="W3188" t="s">
        <v>23</v>
      </c>
    </row>
    <row r="3189" spans="1:23" x14ac:dyDescent="0.4">
      <c r="A3189">
        <v>3188</v>
      </c>
      <c r="B3189">
        <v>1</v>
      </c>
      <c r="C3189">
        <v>1</v>
      </c>
      <c r="D3189">
        <v>1</v>
      </c>
      <c r="E3189">
        <v>1</v>
      </c>
      <c r="F3189">
        <v>0.180873772973078</v>
      </c>
      <c r="G3189">
        <v>-192.918052598759</v>
      </c>
      <c r="H3189">
        <v>0.999999999999999</v>
      </c>
      <c r="I3189">
        <v>22.608560080789701</v>
      </c>
      <c r="J3189" t="s">
        <v>175</v>
      </c>
      <c r="K3189" t="s">
        <v>25</v>
      </c>
      <c r="L3189" t="s">
        <v>3130</v>
      </c>
      <c r="M3189" t="s">
        <v>3131</v>
      </c>
      <c r="N3189" t="s">
        <v>3132</v>
      </c>
      <c r="O3189" t="s">
        <v>3133</v>
      </c>
      <c r="P3189">
        <v>1</v>
      </c>
      <c r="Q3189">
        <v>87005</v>
      </c>
      <c r="R3189" t="s">
        <v>3134</v>
      </c>
      <c r="S3189">
        <v>67371010</v>
      </c>
      <c r="T3189">
        <v>214.1073844</v>
      </c>
      <c r="U3189" t="s">
        <v>31</v>
      </c>
      <c r="V3189" t="s">
        <v>6667</v>
      </c>
      <c r="W3189" t="s">
        <v>23</v>
      </c>
    </row>
    <row r="3190" spans="1:23" x14ac:dyDescent="0.4">
      <c r="A3190">
        <v>3189</v>
      </c>
      <c r="B3190">
        <v>1</v>
      </c>
      <c r="C3190">
        <v>1</v>
      </c>
      <c r="D3190">
        <v>1</v>
      </c>
      <c r="E3190">
        <v>1</v>
      </c>
      <c r="F3190">
        <v>0.180873772973078</v>
      </c>
      <c r="G3190">
        <v>-192.918052598759</v>
      </c>
      <c r="H3190" t="s">
        <v>23</v>
      </c>
      <c r="I3190">
        <v>22.608560080789701</v>
      </c>
      <c r="J3190" t="s">
        <v>175</v>
      </c>
      <c r="K3190" t="s">
        <v>25</v>
      </c>
      <c r="L3190" t="s">
        <v>3130</v>
      </c>
      <c r="M3190" t="s">
        <v>3131</v>
      </c>
      <c r="N3190" t="s">
        <v>3132</v>
      </c>
      <c r="O3190" t="s">
        <v>3133</v>
      </c>
      <c r="P3190">
        <v>1</v>
      </c>
      <c r="Q3190">
        <v>87005</v>
      </c>
      <c r="R3190" t="s">
        <v>3134</v>
      </c>
      <c r="S3190">
        <v>67371010</v>
      </c>
      <c r="T3190">
        <v>214.1073844</v>
      </c>
      <c r="U3190" t="s">
        <v>31</v>
      </c>
      <c r="V3190" t="s">
        <v>6668</v>
      </c>
      <c r="W3190" t="s">
        <v>23</v>
      </c>
    </row>
    <row r="3191" spans="1:23" x14ac:dyDescent="0.4">
      <c r="A3191">
        <v>3190</v>
      </c>
      <c r="B3191">
        <v>1</v>
      </c>
      <c r="C3191">
        <v>1</v>
      </c>
      <c r="D3191">
        <v>1</v>
      </c>
      <c r="E3191">
        <v>1</v>
      </c>
      <c r="F3191">
        <v>0.18073011956235099</v>
      </c>
      <c r="G3191">
        <v>-98.839682621659307</v>
      </c>
      <c r="H3191">
        <v>0.999999999999999</v>
      </c>
      <c r="I3191">
        <v>13.4963325836996</v>
      </c>
      <c r="J3191" t="s">
        <v>5353</v>
      </c>
      <c r="K3191" t="s">
        <v>25</v>
      </c>
      <c r="L3191" t="s">
        <v>6669</v>
      </c>
      <c r="M3191" t="s">
        <v>6670</v>
      </c>
      <c r="N3191" t="s">
        <v>6671</v>
      </c>
      <c r="O3191" t="s">
        <v>6672</v>
      </c>
      <c r="P3191">
        <v>1.3128482100000001</v>
      </c>
      <c r="Q3191" t="s">
        <v>6673</v>
      </c>
      <c r="R3191" t="s">
        <v>6674</v>
      </c>
      <c r="S3191">
        <v>67371074</v>
      </c>
      <c r="T3191">
        <v>209.08083529999999</v>
      </c>
      <c r="U3191" t="s">
        <v>31</v>
      </c>
      <c r="V3191" t="s">
        <v>6675</v>
      </c>
      <c r="W3191" t="s">
        <v>23</v>
      </c>
    </row>
    <row r="3192" spans="1:23" x14ac:dyDescent="0.4">
      <c r="A3192">
        <v>3191</v>
      </c>
      <c r="B3192">
        <v>1</v>
      </c>
      <c r="C3192">
        <v>1</v>
      </c>
      <c r="D3192">
        <v>1</v>
      </c>
      <c r="E3192">
        <v>1</v>
      </c>
      <c r="F3192">
        <v>0.18073011956235099</v>
      </c>
      <c r="G3192">
        <v>-98.839682621659307</v>
      </c>
      <c r="H3192" t="s">
        <v>23</v>
      </c>
      <c r="I3192">
        <v>13.4963325836996</v>
      </c>
      <c r="J3192" t="s">
        <v>5353</v>
      </c>
      <c r="K3192" t="s">
        <v>25</v>
      </c>
      <c r="L3192" t="s">
        <v>6669</v>
      </c>
      <c r="M3192" t="s">
        <v>6670</v>
      </c>
      <c r="N3192" t="s">
        <v>6671</v>
      </c>
      <c r="O3192" t="s">
        <v>6672</v>
      </c>
      <c r="P3192">
        <v>1.3128482100000001</v>
      </c>
      <c r="Q3192" t="s">
        <v>6673</v>
      </c>
      <c r="R3192" t="s">
        <v>6674</v>
      </c>
      <c r="S3192">
        <v>67371074</v>
      </c>
      <c r="T3192">
        <v>209.08083529999999</v>
      </c>
      <c r="U3192" t="s">
        <v>31</v>
      </c>
      <c r="V3192" t="s">
        <v>6676</v>
      </c>
      <c r="W3192" t="s">
        <v>23</v>
      </c>
    </row>
    <row r="3193" spans="1:23" x14ac:dyDescent="0.4">
      <c r="A3193">
        <v>3192</v>
      </c>
      <c r="B3193">
        <v>1</v>
      </c>
      <c r="C3193">
        <v>1</v>
      </c>
      <c r="D3193">
        <v>1</v>
      </c>
      <c r="E3193">
        <v>2</v>
      </c>
      <c r="F3193">
        <v>0.180671199626359</v>
      </c>
      <c r="G3193">
        <v>-161.25435153058501</v>
      </c>
      <c r="H3193" t="s">
        <v>23</v>
      </c>
      <c r="I3193">
        <v>95.502178532939496</v>
      </c>
      <c r="J3193" t="s">
        <v>6677</v>
      </c>
      <c r="K3193" t="s">
        <v>25</v>
      </c>
      <c r="L3193" t="s">
        <v>6678</v>
      </c>
      <c r="M3193" t="s">
        <v>6679</v>
      </c>
      <c r="N3193" t="s">
        <v>6680</v>
      </c>
      <c r="O3193" t="s">
        <v>6681</v>
      </c>
      <c r="P3193">
        <v>-0.10000000100000001</v>
      </c>
      <c r="Q3193" t="s">
        <v>6682</v>
      </c>
      <c r="R3193" t="s">
        <v>6683</v>
      </c>
      <c r="S3193">
        <v>98</v>
      </c>
      <c r="T3193">
        <v>299.12778550000002</v>
      </c>
      <c r="U3193" t="s">
        <v>31</v>
      </c>
      <c r="V3193" t="s">
        <v>6684</v>
      </c>
      <c r="W3193" t="s">
        <v>23</v>
      </c>
    </row>
    <row r="3194" spans="1:23" x14ac:dyDescent="0.4">
      <c r="A3194">
        <v>3193</v>
      </c>
      <c r="B3194">
        <v>1</v>
      </c>
      <c r="C3194">
        <v>1</v>
      </c>
      <c r="D3194">
        <v>1</v>
      </c>
      <c r="E3194">
        <v>2</v>
      </c>
      <c r="F3194">
        <v>0.180671199626359</v>
      </c>
      <c r="G3194">
        <v>-161.25435153058501</v>
      </c>
      <c r="H3194">
        <v>0.72814070351758797</v>
      </c>
      <c r="I3194">
        <v>95.502178532939496</v>
      </c>
      <c r="J3194" t="s">
        <v>6677</v>
      </c>
      <c r="K3194" t="s">
        <v>25</v>
      </c>
      <c r="L3194" t="s">
        <v>6678</v>
      </c>
      <c r="M3194" t="s">
        <v>6679</v>
      </c>
      <c r="N3194" t="s">
        <v>6680</v>
      </c>
      <c r="O3194" t="s">
        <v>6681</v>
      </c>
      <c r="P3194">
        <v>-0.10000000100000001</v>
      </c>
      <c r="Q3194" t="s">
        <v>6682</v>
      </c>
      <c r="R3194" t="s">
        <v>6683</v>
      </c>
      <c r="S3194">
        <v>98</v>
      </c>
      <c r="T3194">
        <v>299.12778550000002</v>
      </c>
      <c r="U3194" t="s">
        <v>31</v>
      </c>
      <c r="V3194" t="s">
        <v>6685</v>
      </c>
      <c r="W3194" t="s">
        <v>23</v>
      </c>
    </row>
    <row r="3195" spans="1:23" x14ac:dyDescent="0.4">
      <c r="A3195">
        <v>3194</v>
      </c>
      <c r="B3195">
        <v>1</v>
      </c>
      <c r="C3195">
        <v>1</v>
      </c>
      <c r="D3195">
        <v>1</v>
      </c>
      <c r="E3195">
        <v>1</v>
      </c>
      <c r="F3195">
        <v>0.18064198628525099</v>
      </c>
      <c r="G3195">
        <v>-49.810053768302097</v>
      </c>
      <c r="H3195" t="s">
        <v>23</v>
      </c>
      <c r="I3195">
        <v>43.891904870190203</v>
      </c>
      <c r="J3195" t="s">
        <v>4316</v>
      </c>
      <c r="K3195" t="s">
        <v>25</v>
      </c>
      <c r="L3195" t="s">
        <v>4317</v>
      </c>
      <c r="M3195" t="s">
        <v>4318</v>
      </c>
      <c r="N3195" t="s">
        <v>4319</v>
      </c>
      <c r="O3195" t="s">
        <v>4320</v>
      </c>
      <c r="P3195">
        <v>3.2000000499999999</v>
      </c>
      <c r="Q3195" t="s">
        <v>4321</v>
      </c>
      <c r="R3195" t="s">
        <v>4322</v>
      </c>
      <c r="S3195">
        <v>88009086</v>
      </c>
      <c r="T3195">
        <v>257.08083529999999</v>
      </c>
      <c r="U3195" t="s">
        <v>31</v>
      </c>
      <c r="V3195" t="s">
        <v>6686</v>
      </c>
      <c r="W3195" t="s">
        <v>23</v>
      </c>
    </row>
    <row r="3196" spans="1:23" x14ac:dyDescent="0.4">
      <c r="A3196">
        <v>3195</v>
      </c>
      <c r="B3196">
        <v>1</v>
      </c>
      <c r="C3196">
        <v>1</v>
      </c>
      <c r="D3196">
        <v>1</v>
      </c>
      <c r="E3196">
        <v>1</v>
      </c>
      <c r="F3196">
        <v>0.18064198628525099</v>
      </c>
      <c r="G3196">
        <v>-49.810053768302097</v>
      </c>
      <c r="H3196">
        <v>0.999999999999999</v>
      </c>
      <c r="I3196">
        <v>43.891904870190203</v>
      </c>
      <c r="J3196" t="s">
        <v>4316</v>
      </c>
      <c r="K3196" t="s">
        <v>25</v>
      </c>
      <c r="L3196" t="s">
        <v>4317</v>
      </c>
      <c r="M3196" t="s">
        <v>4318</v>
      </c>
      <c r="N3196" t="s">
        <v>4319</v>
      </c>
      <c r="O3196" t="s">
        <v>4320</v>
      </c>
      <c r="P3196">
        <v>3.2000000499999999</v>
      </c>
      <c r="Q3196" t="s">
        <v>4321</v>
      </c>
      <c r="R3196" t="s">
        <v>4322</v>
      </c>
      <c r="S3196">
        <v>88009086</v>
      </c>
      <c r="T3196">
        <v>257.08083529999999</v>
      </c>
      <c r="U3196" t="s">
        <v>31</v>
      </c>
      <c r="V3196" t="s">
        <v>6687</v>
      </c>
      <c r="W3196" t="s">
        <v>23</v>
      </c>
    </row>
    <row r="3197" spans="1:23" x14ac:dyDescent="0.4">
      <c r="A3197">
        <v>3196</v>
      </c>
      <c r="B3197">
        <v>1</v>
      </c>
      <c r="C3197">
        <v>1</v>
      </c>
      <c r="D3197">
        <v>1</v>
      </c>
      <c r="E3197">
        <v>1</v>
      </c>
      <c r="F3197">
        <v>0.180528309598356</v>
      </c>
      <c r="G3197">
        <v>-116.16285773821301</v>
      </c>
      <c r="H3197">
        <v>0.999999999999999</v>
      </c>
      <c r="I3197">
        <v>144.199271003722</v>
      </c>
      <c r="J3197" t="s">
        <v>5353</v>
      </c>
      <c r="K3197" t="s">
        <v>25</v>
      </c>
      <c r="L3197" t="s">
        <v>6688</v>
      </c>
      <c r="M3197" t="s">
        <v>6689</v>
      </c>
      <c r="N3197" t="s">
        <v>6690</v>
      </c>
      <c r="O3197" t="s">
        <v>6691</v>
      </c>
      <c r="P3197">
        <v>1.4747619599999999</v>
      </c>
      <c r="Q3197" t="s">
        <v>6692</v>
      </c>
      <c r="R3197" t="s">
        <v>6693</v>
      </c>
      <c r="S3197">
        <v>8590204998</v>
      </c>
      <c r="T3197">
        <v>209.08083529999999</v>
      </c>
      <c r="U3197" t="s">
        <v>31</v>
      </c>
      <c r="V3197" t="s">
        <v>6694</v>
      </c>
      <c r="W3197" t="s">
        <v>23</v>
      </c>
    </row>
    <row r="3198" spans="1:23" x14ac:dyDescent="0.4">
      <c r="A3198">
        <v>3197</v>
      </c>
      <c r="B3198">
        <v>1</v>
      </c>
      <c r="C3198">
        <v>1</v>
      </c>
      <c r="D3198">
        <v>1</v>
      </c>
      <c r="E3198">
        <v>1</v>
      </c>
      <c r="F3198">
        <v>0.180528309598356</v>
      </c>
      <c r="G3198">
        <v>-116.16285773821301</v>
      </c>
      <c r="H3198" t="s">
        <v>23</v>
      </c>
      <c r="I3198">
        <v>144.199271003722</v>
      </c>
      <c r="J3198" t="s">
        <v>5353</v>
      </c>
      <c r="K3198" t="s">
        <v>25</v>
      </c>
      <c r="L3198" t="s">
        <v>6688</v>
      </c>
      <c r="M3198" t="s">
        <v>6689</v>
      </c>
      <c r="N3198" t="s">
        <v>6690</v>
      </c>
      <c r="O3198" t="s">
        <v>6691</v>
      </c>
      <c r="P3198">
        <v>1.4747619599999999</v>
      </c>
      <c r="Q3198" t="s">
        <v>6692</v>
      </c>
      <c r="R3198" t="s">
        <v>6693</v>
      </c>
      <c r="S3198">
        <v>8590204998</v>
      </c>
      <c r="T3198">
        <v>209.08083529999999</v>
      </c>
      <c r="U3198" t="s">
        <v>31</v>
      </c>
      <c r="V3198" t="s">
        <v>6695</v>
      </c>
      <c r="W3198" t="s">
        <v>23</v>
      </c>
    </row>
    <row r="3199" spans="1:23" x14ac:dyDescent="0.4">
      <c r="A3199">
        <v>3198</v>
      </c>
      <c r="B3199">
        <v>1</v>
      </c>
      <c r="C3199">
        <v>1</v>
      </c>
      <c r="D3199">
        <v>1</v>
      </c>
      <c r="E3199">
        <v>1</v>
      </c>
      <c r="F3199">
        <v>0.1804848554147</v>
      </c>
      <c r="G3199">
        <v>-190.41823213774799</v>
      </c>
      <c r="H3199" t="s">
        <v>23</v>
      </c>
      <c r="I3199">
        <v>5.3376439121930499</v>
      </c>
      <c r="J3199" t="s">
        <v>6696</v>
      </c>
      <c r="K3199" t="s">
        <v>25</v>
      </c>
      <c r="L3199" t="s">
        <v>6697</v>
      </c>
      <c r="M3199" t="s">
        <v>6698</v>
      </c>
      <c r="N3199" t="s">
        <v>6699</v>
      </c>
      <c r="O3199" t="s">
        <v>6700</v>
      </c>
      <c r="P3199">
        <v>0.216531008</v>
      </c>
      <c r="Q3199">
        <v>452613</v>
      </c>
      <c r="R3199" t="s">
        <v>6701</v>
      </c>
      <c r="S3199">
        <v>67108930</v>
      </c>
      <c r="T3199">
        <v>220.12020000000001</v>
      </c>
      <c r="U3199" t="s">
        <v>31</v>
      </c>
      <c r="V3199" t="s">
        <v>6702</v>
      </c>
      <c r="W3199" t="s">
        <v>23</v>
      </c>
    </row>
    <row r="3200" spans="1:23" x14ac:dyDescent="0.4">
      <c r="A3200">
        <v>3199</v>
      </c>
      <c r="B3200">
        <v>1</v>
      </c>
      <c r="C3200">
        <v>1</v>
      </c>
      <c r="D3200">
        <v>1</v>
      </c>
      <c r="E3200">
        <v>1</v>
      </c>
      <c r="F3200">
        <v>0.1804848554147</v>
      </c>
      <c r="G3200">
        <v>-190.41823213774799</v>
      </c>
      <c r="H3200">
        <v>0.999999999999999</v>
      </c>
      <c r="I3200">
        <v>5.3376439121930499</v>
      </c>
      <c r="J3200" t="s">
        <v>6696</v>
      </c>
      <c r="K3200" t="s">
        <v>25</v>
      </c>
      <c r="L3200" t="s">
        <v>6697</v>
      </c>
      <c r="M3200" t="s">
        <v>6698</v>
      </c>
      <c r="N3200" t="s">
        <v>6699</v>
      </c>
      <c r="O3200" t="s">
        <v>6700</v>
      </c>
      <c r="P3200">
        <v>0.216531008</v>
      </c>
      <c r="Q3200">
        <v>452613</v>
      </c>
      <c r="R3200" t="s">
        <v>6701</v>
      </c>
      <c r="S3200">
        <v>67108930</v>
      </c>
      <c r="T3200">
        <v>220.12020000000001</v>
      </c>
      <c r="U3200" t="s">
        <v>31</v>
      </c>
      <c r="V3200" t="s">
        <v>6703</v>
      </c>
      <c r="W3200" t="s">
        <v>23</v>
      </c>
    </row>
    <row r="3201" spans="1:23" x14ac:dyDescent="0.4">
      <c r="A3201">
        <v>3200</v>
      </c>
      <c r="B3201">
        <v>1</v>
      </c>
      <c r="C3201">
        <v>1</v>
      </c>
      <c r="D3201">
        <v>1</v>
      </c>
      <c r="E3201">
        <v>1</v>
      </c>
      <c r="F3201">
        <v>0.18038738284411801</v>
      </c>
      <c r="G3201">
        <v>-111.93840747543101</v>
      </c>
      <c r="H3201" t="s">
        <v>23</v>
      </c>
      <c r="I3201">
        <v>13.154424838133</v>
      </c>
      <c r="J3201" t="s">
        <v>3478</v>
      </c>
      <c r="K3201" t="s">
        <v>25</v>
      </c>
      <c r="L3201" t="s">
        <v>3479</v>
      </c>
      <c r="M3201" t="s">
        <v>3480</v>
      </c>
      <c r="N3201" t="s">
        <v>3481</v>
      </c>
      <c r="O3201" t="s">
        <v>3482</v>
      </c>
      <c r="P3201">
        <v>1</v>
      </c>
      <c r="Q3201" t="s">
        <v>3483</v>
      </c>
      <c r="R3201" t="s">
        <v>3484</v>
      </c>
      <c r="S3201">
        <v>20638078</v>
      </c>
      <c r="T3201">
        <v>431.13365870000001</v>
      </c>
      <c r="U3201" t="s">
        <v>31</v>
      </c>
      <c r="V3201" t="s">
        <v>6704</v>
      </c>
      <c r="W3201" t="s">
        <v>23</v>
      </c>
    </row>
    <row r="3202" spans="1:23" x14ac:dyDescent="0.4">
      <c r="A3202">
        <v>3201</v>
      </c>
      <c r="B3202">
        <v>1</v>
      </c>
      <c r="C3202">
        <v>1</v>
      </c>
      <c r="D3202">
        <v>1</v>
      </c>
      <c r="E3202">
        <v>1</v>
      </c>
      <c r="F3202">
        <v>0.18038738284411801</v>
      </c>
      <c r="G3202">
        <v>-111.93840747543101</v>
      </c>
      <c r="H3202">
        <v>0.999999999999999</v>
      </c>
      <c r="I3202">
        <v>13.154424838133</v>
      </c>
      <c r="J3202" t="s">
        <v>3478</v>
      </c>
      <c r="K3202" t="s">
        <v>25</v>
      </c>
      <c r="L3202" t="s">
        <v>3479</v>
      </c>
      <c r="M3202" t="s">
        <v>3480</v>
      </c>
      <c r="N3202" t="s">
        <v>3481</v>
      </c>
      <c r="O3202" t="s">
        <v>3482</v>
      </c>
      <c r="P3202">
        <v>1</v>
      </c>
      <c r="Q3202" t="s">
        <v>3483</v>
      </c>
      <c r="R3202" t="s">
        <v>3484</v>
      </c>
      <c r="S3202">
        <v>20638078</v>
      </c>
      <c r="T3202">
        <v>431.13365870000001</v>
      </c>
      <c r="U3202" t="s">
        <v>31</v>
      </c>
      <c r="V3202" t="s">
        <v>6705</v>
      </c>
      <c r="W3202" t="s">
        <v>23</v>
      </c>
    </row>
    <row r="3203" spans="1:23" x14ac:dyDescent="0.4">
      <c r="A3203">
        <v>3202</v>
      </c>
      <c r="B3203">
        <v>1</v>
      </c>
      <c r="C3203">
        <v>1</v>
      </c>
      <c r="D3203">
        <v>1</v>
      </c>
      <c r="E3203">
        <v>1</v>
      </c>
      <c r="F3203">
        <v>0.18036651873842499</v>
      </c>
      <c r="G3203">
        <v>-136.369244264625</v>
      </c>
      <c r="H3203" t="s">
        <v>23</v>
      </c>
      <c r="I3203">
        <v>93.269519766629202</v>
      </c>
      <c r="J3203" t="s">
        <v>4962</v>
      </c>
      <c r="K3203" t="s">
        <v>25</v>
      </c>
      <c r="L3203" t="s">
        <v>4963</v>
      </c>
      <c r="M3203" t="s">
        <v>4964</v>
      </c>
      <c r="N3203" t="s">
        <v>28</v>
      </c>
      <c r="O3203" t="s">
        <v>4965</v>
      </c>
      <c r="P3203">
        <v>2</v>
      </c>
      <c r="Q3203">
        <v>57509395</v>
      </c>
      <c r="R3203" t="s">
        <v>4966</v>
      </c>
      <c r="S3203">
        <v>3153922</v>
      </c>
      <c r="T3203">
        <v>223.06009990000001</v>
      </c>
      <c r="U3203" t="s">
        <v>31</v>
      </c>
      <c r="V3203" t="s">
        <v>6706</v>
      </c>
      <c r="W3203" t="s">
        <v>23</v>
      </c>
    </row>
    <row r="3204" spans="1:23" x14ac:dyDescent="0.4">
      <c r="A3204">
        <v>3203</v>
      </c>
      <c r="B3204">
        <v>1</v>
      </c>
      <c r="C3204">
        <v>1</v>
      </c>
      <c r="D3204">
        <v>1</v>
      </c>
      <c r="E3204">
        <v>1</v>
      </c>
      <c r="F3204">
        <v>0.18036651873842499</v>
      </c>
      <c r="G3204">
        <v>-136.369244264625</v>
      </c>
      <c r="H3204">
        <v>0.999999999999999</v>
      </c>
      <c r="I3204">
        <v>93.269519766629202</v>
      </c>
      <c r="J3204" t="s">
        <v>4962</v>
      </c>
      <c r="K3204" t="s">
        <v>25</v>
      </c>
      <c r="L3204" t="s">
        <v>4963</v>
      </c>
      <c r="M3204" t="s">
        <v>4964</v>
      </c>
      <c r="N3204" t="s">
        <v>28</v>
      </c>
      <c r="O3204" t="s">
        <v>4965</v>
      </c>
      <c r="P3204">
        <v>2</v>
      </c>
      <c r="Q3204">
        <v>57509395</v>
      </c>
      <c r="R3204" t="s">
        <v>4966</v>
      </c>
      <c r="S3204">
        <v>3153922</v>
      </c>
      <c r="T3204">
        <v>223.06009990000001</v>
      </c>
      <c r="U3204" t="s">
        <v>31</v>
      </c>
      <c r="V3204" t="s">
        <v>6707</v>
      </c>
      <c r="W3204" t="s">
        <v>23</v>
      </c>
    </row>
    <row r="3205" spans="1:23" x14ac:dyDescent="0.4">
      <c r="A3205">
        <v>3204</v>
      </c>
      <c r="B3205">
        <v>1</v>
      </c>
      <c r="C3205">
        <v>1</v>
      </c>
      <c r="D3205">
        <v>1</v>
      </c>
      <c r="E3205">
        <v>1</v>
      </c>
      <c r="F3205">
        <v>0.18027867199717101</v>
      </c>
      <c r="G3205">
        <v>-43.148943398160696</v>
      </c>
      <c r="H3205" t="s">
        <v>23</v>
      </c>
      <c r="I3205">
        <v>18.557325939262501</v>
      </c>
      <c r="J3205" t="s">
        <v>3030</v>
      </c>
      <c r="K3205" t="s">
        <v>25</v>
      </c>
      <c r="L3205" t="s">
        <v>6191</v>
      </c>
      <c r="M3205" t="s">
        <v>6192</v>
      </c>
      <c r="N3205" t="s">
        <v>28</v>
      </c>
      <c r="O3205" t="s">
        <v>6193</v>
      </c>
      <c r="P3205">
        <v>-0.40000000600000002</v>
      </c>
      <c r="Q3205">
        <v>24066916</v>
      </c>
      <c r="R3205" t="s">
        <v>6194</v>
      </c>
      <c r="S3205">
        <v>8593113090</v>
      </c>
      <c r="T3205">
        <v>625.17631140000003</v>
      </c>
      <c r="U3205" t="s">
        <v>31</v>
      </c>
      <c r="V3205" t="s">
        <v>6708</v>
      </c>
      <c r="W3205" t="s">
        <v>23</v>
      </c>
    </row>
    <row r="3206" spans="1:23" x14ac:dyDescent="0.4">
      <c r="A3206">
        <v>3205</v>
      </c>
      <c r="B3206">
        <v>1</v>
      </c>
      <c r="C3206">
        <v>1</v>
      </c>
      <c r="D3206">
        <v>1</v>
      </c>
      <c r="E3206">
        <v>1</v>
      </c>
      <c r="F3206">
        <v>0.18027867199717101</v>
      </c>
      <c r="G3206">
        <v>-43.148943398160696</v>
      </c>
      <c r="H3206">
        <v>0.999999999999999</v>
      </c>
      <c r="I3206">
        <v>18.557325939262501</v>
      </c>
      <c r="J3206" t="s">
        <v>3030</v>
      </c>
      <c r="K3206" t="s">
        <v>25</v>
      </c>
      <c r="L3206" t="s">
        <v>6191</v>
      </c>
      <c r="M3206" t="s">
        <v>6192</v>
      </c>
      <c r="N3206" t="s">
        <v>28</v>
      </c>
      <c r="O3206" t="s">
        <v>6193</v>
      </c>
      <c r="P3206">
        <v>-0.40000000600000002</v>
      </c>
      <c r="Q3206">
        <v>24066916</v>
      </c>
      <c r="R3206" t="s">
        <v>6194</v>
      </c>
      <c r="S3206">
        <v>8593113090</v>
      </c>
      <c r="T3206">
        <v>625.17631140000003</v>
      </c>
      <c r="U3206" t="s">
        <v>31</v>
      </c>
      <c r="V3206" t="s">
        <v>6709</v>
      </c>
      <c r="W3206" t="s">
        <v>23</v>
      </c>
    </row>
    <row r="3207" spans="1:23" x14ac:dyDescent="0.4">
      <c r="A3207">
        <v>3206</v>
      </c>
      <c r="B3207">
        <v>1</v>
      </c>
      <c r="C3207">
        <v>1</v>
      </c>
      <c r="D3207">
        <v>1</v>
      </c>
      <c r="E3207">
        <v>1</v>
      </c>
      <c r="F3207">
        <v>0.18026416240215101</v>
      </c>
      <c r="G3207">
        <v>-50.822915916749899</v>
      </c>
      <c r="H3207" t="s">
        <v>23</v>
      </c>
      <c r="I3207">
        <v>24.5654182088422</v>
      </c>
      <c r="J3207" t="s">
        <v>1017</v>
      </c>
      <c r="K3207" t="s">
        <v>25</v>
      </c>
      <c r="L3207" t="s">
        <v>2220</v>
      </c>
      <c r="M3207" t="s">
        <v>2221</v>
      </c>
      <c r="N3207" t="s">
        <v>2222</v>
      </c>
      <c r="O3207" t="s">
        <v>2223</v>
      </c>
      <c r="P3207">
        <v>0.69999998799999996</v>
      </c>
      <c r="Q3207" t="s">
        <v>2224</v>
      </c>
      <c r="R3207" t="s">
        <v>2225</v>
      </c>
      <c r="S3207">
        <v>34380376446</v>
      </c>
      <c r="T3207">
        <v>449.10783789999999</v>
      </c>
      <c r="U3207" t="s">
        <v>31</v>
      </c>
      <c r="V3207" t="s">
        <v>6710</v>
      </c>
      <c r="W3207" t="s">
        <v>23</v>
      </c>
    </row>
    <row r="3208" spans="1:23" x14ac:dyDescent="0.4">
      <c r="A3208">
        <v>3207</v>
      </c>
      <c r="B3208">
        <v>1</v>
      </c>
      <c r="C3208">
        <v>1</v>
      </c>
      <c r="D3208">
        <v>1</v>
      </c>
      <c r="E3208">
        <v>1</v>
      </c>
      <c r="F3208">
        <v>0.18026416240215101</v>
      </c>
      <c r="G3208">
        <v>-50.822915916749899</v>
      </c>
      <c r="H3208">
        <v>0.999999999999999</v>
      </c>
      <c r="I3208">
        <v>24.5654182088422</v>
      </c>
      <c r="J3208" t="s">
        <v>1017</v>
      </c>
      <c r="K3208" t="s">
        <v>25</v>
      </c>
      <c r="L3208" t="s">
        <v>2220</v>
      </c>
      <c r="M3208" t="s">
        <v>2221</v>
      </c>
      <c r="N3208" t="s">
        <v>2222</v>
      </c>
      <c r="O3208" t="s">
        <v>2223</v>
      </c>
      <c r="P3208">
        <v>0.69999998799999996</v>
      </c>
      <c r="Q3208" t="s">
        <v>2224</v>
      </c>
      <c r="R3208" t="s">
        <v>2225</v>
      </c>
      <c r="S3208">
        <v>34380376446</v>
      </c>
      <c r="T3208">
        <v>449.10783789999999</v>
      </c>
      <c r="U3208" t="s">
        <v>31</v>
      </c>
      <c r="V3208" t="s">
        <v>6711</v>
      </c>
      <c r="W3208" t="s">
        <v>23</v>
      </c>
    </row>
    <row r="3209" spans="1:23" x14ac:dyDescent="0.4">
      <c r="A3209">
        <v>3208</v>
      </c>
      <c r="B3209">
        <v>1</v>
      </c>
      <c r="C3209">
        <v>1</v>
      </c>
      <c r="D3209">
        <v>1</v>
      </c>
      <c r="E3209">
        <v>1</v>
      </c>
      <c r="F3209">
        <v>0.18015211105336701</v>
      </c>
      <c r="G3209">
        <v>-49.495441297847101</v>
      </c>
      <c r="H3209">
        <v>0.999999999999999</v>
      </c>
      <c r="I3209">
        <v>38.526333508192103</v>
      </c>
      <c r="J3209" t="s">
        <v>1074</v>
      </c>
      <c r="K3209" t="s">
        <v>25</v>
      </c>
      <c r="L3209" t="s">
        <v>5299</v>
      </c>
      <c r="M3209" t="s">
        <v>5300</v>
      </c>
      <c r="N3209" t="s">
        <v>28</v>
      </c>
      <c r="O3209" t="s">
        <v>5301</v>
      </c>
      <c r="P3209">
        <v>-1.2598438300000001</v>
      </c>
      <c r="R3209" t="s">
        <v>5302</v>
      </c>
      <c r="S3209">
        <v>3178496</v>
      </c>
      <c r="T3209">
        <v>611.16066130000002</v>
      </c>
      <c r="U3209" t="s">
        <v>31</v>
      </c>
      <c r="V3209" t="s">
        <v>6712</v>
      </c>
      <c r="W3209" t="s">
        <v>23</v>
      </c>
    </row>
    <row r="3210" spans="1:23" x14ac:dyDescent="0.4">
      <c r="A3210">
        <v>3209</v>
      </c>
      <c r="B3210">
        <v>1</v>
      </c>
      <c r="C3210">
        <v>1</v>
      </c>
      <c r="D3210">
        <v>1</v>
      </c>
      <c r="E3210">
        <v>1</v>
      </c>
      <c r="F3210">
        <v>0.18015211105336701</v>
      </c>
      <c r="G3210">
        <v>-49.495441297847101</v>
      </c>
      <c r="H3210" t="s">
        <v>23</v>
      </c>
      <c r="I3210">
        <v>38.526333508192103</v>
      </c>
      <c r="J3210" t="s">
        <v>1074</v>
      </c>
      <c r="K3210" t="s">
        <v>25</v>
      </c>
      <c r="L3210" t="s">
        <v>5299</v>
      </c>
      <c r="M3210" t="s">
        <v>5300</v>
      </c>
      <c r="N3210" t="s">
        <v>28</v>
      </c>
      <c r="O3210" t="s">
        <v>5301</v>
      </c>
      <c r="P3210">
        <v>-1.2598438300000001</v>
      </c>
      <c r="R3210" t="s">
        <v>5302</v>
      </c>
      <c r="S3210">
        <v>3178496</v>
      </c>
      <c r="T3210">
        <v>611.16066130000002</v>
      </c>
      <c r="U3210" t="s">
        <v>31</v>
      </c>
      <c r="V3210" t="s">
        <v>6713</v>
      </c>
      <c r="W3210" t="s">
        <v>23</v>
      </c>
    </row>
    <row r="3211" spans="1:23" x14ac:dyDescent="0.4">
      <c r="A3211">
        <v>3210</v>
      </c>
      <c r="B3211">
        <v>1</v>
      </c>
      <c r="C3211">
        <v>1</v>
      </c>
      <c r="D3211">
        <v>1</v>
      </c>
      <c r="E3211">
        <v>2</v>
      </c>
      <c r="F3211">
        <v>0.18010196566870701</v>
      </c>
      <c r="G3211">
        <v>-257.06359959180298</v>
      </c>
      <c r="H3211" t="s">
        <v>23</v>
      </c>
      <c r="I3211">
        <v>43.241745293189503</v>
      </c>
      <c r="J3211" t="s">
        <v>3427</v>
      </c>
      <c r="K3211" t="s">
        <v>25</v>
      </c>
      <c r="L3211" t="s">
        <v>6714</v>
      </c>
      <c r="M3211" t="s">
        <v>6715</v>
      </c>
      <c r="N3211" t="s">
        <v>6716</v>
      </c>
      <c r="O3211" t="s">
        <v>6717</v>
      </c>
      <c r="P3211">
        <v>-2.7000000499999999</v>
      </c>
      <c r="Q3211" t="s">
        <v>6718</v>
      </c>
      <c r="R3211" t="s">
        <v>6719</v>
      </c>
      <c r="S3211">
        <v>87597438</v>
      </c>
      <c r="T3211">
        <v>375.12857339999999</v>
      </c>
      <c r="U3211" t="s">
        <v>31</v>
      </c>
      <c r="V3211" t="s">
        <v>6720</v>
      </c>
      <c r="W3211" t="s">
        <v>23</v>
      </c>
    </row>
    <row r="3212" spans="1:23" x14ac:dyDescent="0.4">
      <c r="A3212">
        <v>3211</v>
      </c>
      <c r="B3212">
        <v>1</v>
      </c>
      <c r="C3212">
        <v>1</v>
      </c>
      <c r="D3212">
        <v>1</v>
      </c>
      <c r="E3212">
        <v>2</v>
      </c>
      <c r="F3212">
        <v>0.18010196566870701</v>
      </c>
      <c r="G3212">
        <v>-257.06359959180298</v>
      </c>
      <c r="H3212">
        <v>0.96532663316582901</v>
      </c>
      <c r="I3212">
        <v>43.241745293189503</v>
      </c>
      <c r="J3212" t="s">
        <v>3427</v>
      </c>
      <c r="K3212" t="s">
        <v>25</v>
      </c>
      <c r="L3212" t="s">
        <v>6714</v>
      </c>
      <c r="M3212" t="s">
        <v>6715</v>
      </c>
      <c r="N3212" t="s">
        <v>6716</v>
      </c>
      <c r="O3212" t="s">
        <v>6717</v>
      </c>
      <c r="P3212">
        <v>-2.7000000499999999</v>
      </c>
      <c r="Q3212" t="s">
        <v>6718</v>
      </c>
      <c r="R3212" t="s">
        <v>6719</v>
      </c>
      <c r="S3212">
        <v>87597438</v>
      </c>
      <c r="T3212">
        <v>375.12857339999999</v>
      </c>
      <c r="U3212" t="s">
        <v>31</v>
      </c>
      <c r="V3212" t="s">
        <v>6721</v>
      </c>
      <c r="W3212" t="s">
        <v>23</v>
      </c>
    </row>
    <row r="3213" spans="1:23" x14ac:dyDescent="0.4">
      <c r="A3213">
        <v>3212</v>
      </c>
      <c r="B3213">
        <v>1</v>
      </c>
      <c r="C3213">
        <v>1</v>
      </c>
      <c r="D3213">
        <v>1</v>
      </c>
      <c r="E3213">
        <v>1</v>
      </c>
      <c r="F3213">
        <v>0.179868341667761</v>
      </c>
      <c r="G3213">
        <v>-25.066062063965799</v>
      </c>
      <c r="H3213">
        <v>0.999999999999999</v>
      </c>
      <c r="I3213">
        <v>23.882753307587301</v>
      </c>
      <c r="J3213" t="s">
        <v>1785</v>
      </c>
      <c r="K3213" t="s">
        <v>25</v>
      </c>
      <c r="L3213" t="s">
        <v>6722</v>
      </c>
      <c r="M3213" t="s">
        <v>6723</v>
      </c>
      <c r="N3213" t="s">
        <v>6724</v>
      </c>
      <c r="O3213" t="s">
        <v>6725</v>
      </c>
      <c r="P3213">
        <v>2.6577415499999999</v>
      </c>
      <c r="Q3213" t="s">
        <v>6726</v>
      </c>
      <c r="R3213" t="s">
        <v>6727</v>
      </c>
      <c r="S3213">
        <v>70820214</v>
      </c>
      <c r="T3213">
        <v>255.06519</v>
      </c>
      <c r="U3213" t="s">
        <v>31</v>
      </c>
      <c r="V3213" t="s">
        <v>6728</v>
      </c>
      <c r="W3213" t="s">
        <v>23</v>
      </c>
    </row>
    <row r="3214" spans="1:23" x14ac:dyDescent="0.4">
      <c r="A3214">
        <v>3213</v>
      </c>
      <c r="B3214">
        <v>1</v>
      </c>
      <c r="C3214">
        <v>1</v>
      </c>
      <c r="D3214">
        <v>1</v>
      </c>
      <c r="E3214">
        <v>1</v>
      </c>
      <c r="F3214">
        <v>0.179868341667761</v>
      </c>
      <c r="G3214">
        <v>-25.066062063965799</v>
      </c>
      <c r="H3214" t="s">
        <v>23</v>
      </c>
      <c r="I3214">
        <v>23.882753307587301</v>
      </c>
      <c r="J3214" t="s">
        <v>1785</v>
      </c>
      <c r="K3214" t="s">
        <v>25</v>
      </c>
      <c r="L3214" t="s">
        <v>6722</v>
      </c>
      <c r="M3214" t="s">
        <v>6723</v>
      </c>
      <c r="N3214" t="s">
        <v>6724</v>
      </c>
      <c r="O3214" t="s">
        <v>6725</v>
      </c>
      <c r="P3214">
        <v>2.6577415499999999</v>
      </c>
      <c r="Q3214" t="s">
        <v>6726</v>
      </c>
      <c r="R3214" t="s">
        <v>6727</v>
      </c>
      <c r="S3214">
        <v>70820214</v>
      </c>
      <c r="T3214">
        <v>255.06519</v>
      </c>
      <c r="U3214" t="s">
        <v>31</v>
      </c>
      <c r="V3214" t="s">
        <v>6729</v>
      </c>
      <c r="W3214" t="s">
        <v>23</v>
      </c>
    </row>
    <row r="3215" spans="1:23" x14ac:dyDescent="0.4">
      <c r="A3215">
        <v>3214</v>
      </c>
      <c r="B3215">
        <v>1</v>
      </c>
      <c r="C3215">
        <v>1</v>
      </c>
      <c r="D3215">
        <v>1</v>
      </c>
      <c r="E3215">
        <v>1</v>
      </c>
      <c r="F3215">
        <v>0.17986399305161299</v>
      </c>
      <c r="G3215">
        <v>-83.401965320339897</v>
      </c>
      <c r="H3215">
        <v>0.999999999999999</v>
      </c>
      <c r="I3215">
        <v>51.249903387879101</v>
      </c>
      <c r="J3215" t="s">
        <v>5754</v>
      </c>
      <c r="K3215" t="s">
        <v>25</v>
      </c>
      <c r="L3215" t="s">
        <v>5755</v>
      </c>
      <c r="M3215" t="s">
        <v>5756</v>
      </c>
      <c r="N3215" t="s">
        <v>5757</v>
      </c>
      <c r="O3215" t="s">
        <v>5758</v>
      </c>
      <c r="P3215">
        <v>1.5</v>
      </c>
      <c r="Q3215" t="s">
        <v>5759</v>
      </c>
      <c r="R3215" t="s">
        <v>5760</v>
      </c>
      <c r="S3215">
        <v>201605122</v>
      </c>
      <c r="T3215">
        <v>197.08080000000001</v>
      </c>
      <c r="U3215" t="s">
        <v>31</v>
      </c>
      <c r="V3215" t="s">
        <v>6730</v>
      </c>
      <c r="W3215" t="s">
        <v>23</v>
      </c>
    </row>
    <row r="3216" spans="1:23" x14ac:dyDescent="0.4">
      <c r="A3216">
        <v>3215</v>
      </c>
      <c r="B3216">
        <v>1</v>
      </c>
      <c r="C3216">
        <v>1</v>
      </c>
      <c r="D3216">
        <v>1</v>
      </c>
      <c r="E3216">
        <v>1</v>
      </c>
      <c r="F3216">
        <v>0.17986399305161299</v>
      </c>
      <c r="G3216">
        <v>-83.401965320339897</v>
      </c>
      <c r="H3216" t="s">
        <v>23</v>
      </c>
      <c r="I3216">
        <v>51.249903387879101</v>
      </c>
      <c r="J3216" t="s">
        <v>5754</v>
      </c>
      <c r="K3216" t="s">
        <v>25</v>
      </c>
      <c r="L3216" t="s">
        <v>5755</v>
      </c>
      <c r="M3216" t="s">
        <v>5756</v>
      </c>
      <c r="N3216" t="s">
        <v>5757</v>
      </c>
      <c r="O3216" t="s">
        <v>5758</v>
      </c>
      <c r="P3216">
        <v>1.5</v>
      </c>
      <c r="Q3216" t="s">
        <v>5759</v>
      </c>
      <c r="R3216" t="s">
        <v>5760</v>
      </c>
      <c r="S3216">
        <v>201605122</v>
      </c>
      <c r="T3216">
        <v>197.08080000000001</v>
      </c>
      <c r="U3216" t="s">
        <v>31</v>
      </c>
      <c r="V3216" t="s">
        <v>6731</v>
      </c>
      <c r="W3216" t="s">
        <v>23</v>
      </c>
    </row>
    <row r="3217" spans="1:23" x14ac:dyDescent="0.4">
      <c r="A3217">
        <v>3216</v>
      </c>
      <c r="B3217">
        <v>1</v>
      </c>
      <c r="C3217">
        <v>3</v>
      </c>
      <c r="D3217">
        <v>1</v>
      </c>
      <c r="E3217">
        <v>2</v>
      </c>
      <c r="F3217">
        <v>0.179833210810834</v>
      </c>
      <c r="G3217">
        <v>-98.018594868919806</v>
      </c>
      <c r="H3217">
        <v>0.68542713567839098</v>
      </c>
      <c r="I3217">
        <v>51.308590547355301</v>
      </c>
      <c r="J3217" t="s">
        <v>3587</v>
      </c>
      <c r="K3217" t="s">
        <v>25</v>
      </c>
      <c r="L3217" t="s">
        <v>3776</v>
      </c>
      <c r="M3217" t="s">
        <v>3777</v>
      </c>
      <c r="N3217" t="s">
        <v>3778</v>
      </c>
      <c r="O3217" t="s">
        <v>3779</v>
      </c>
      <c r="P3217">
        <v>3.5999998999999998</v>
      </c>
      <c r="Q3217" t="s">
        <v>3780</v>
      </c>
      <c r="R3217" t="s">
        <v>3781</v>
      </c>
      <c r="S3217">
        <v>3727426</v>
      </c>
      <c r="T3217">
        <v>299.12778550000002</v>
      </c>
      <c r="U3217" t="s">
        <v>31</v>
      </c>
      <c r="V3217" t="s">
        <v>6732</v>
      </c>
      <c r="W3217" t="s">
        <v>23</v>
      </c>
    </row>
    <row r="3218" spans="1:23" x14ac:dyDescent="0.4">
      <c r="A3218">
        <v>3217</v>
      </c>
      <c r="B3218">
        <v>1</v>
      </c>
      <c r="C3218">
        <v>1</v>
      </c>
      <c r="D3218">
        <v>1</v>
      </c>
      <c r="E3218">
        <v>1</v>
      </c>
      <c r="F3218">
        <v>0.17977129961542601</v>
      </c>
      <c r="G3218">
        <v>-72.177525889374806</v>
      </c>
      <c r="H3218">
        <v>0.999999999999999</v>
      </c>
      <c r="I3218">
        <v>16.8407876759297</v>
      </c>
      <c r="J3218" t="s">
        <v>5769</v>
      </c>
      <c r="K3218" t="s">
        <v>25</v>
      </c>
      <c r="L3218" t="s">
        <v>6733</v>
      </c>
      <c r="M3218" t="s">
        <v>6734</v>
      </c>
      <c r="N3218" t="s">
        <v>6735</v>
      </c>
      <c r="O3218" t="s">
        <v>6736</v>
      </c>
      <c r="P3218">
        <v>1.2115786099999999</v>
      </c>
      <c r="Q3218">
        <v>5289058</v>
      </c>
      <c r="R3218" t="s">
        <v>6737</v>
      </c>
      <c r="S3218">
        <v>8606711810</v>
      </c>
      <c r="T3218">
        <v>165.05462059999999</v>
      </c>
      <c r="U3218" t="s">
        <v>31</v>
      </c>
      <c r="V3218" t="s">
        <v>6738</v>
      </c>
      <c r="W3218" t="s">
        <v>23</v>
      </c>
    </row>
    <row r="3219" spans="1:23" x14ac:dyDescent="0.4">
      <c r="A3219">
        <v>3218</v>
      </c>
      <c r="B3219">
        <v>1</v>
      </c>
      <c r="C3219">
        <v>1</v>
      </c>
      <c r="D3219">
        <v>1</v>
      </c>
      <c r="E3219">
        <v>1</v>
      </c>
      <c r="F3219">
        <v>0.17977129961542601</v>
      </c>
      <c r="G3219">
        <v>-72.177525889374806</v>
      </c>
      <c r="H3219" t="s">
        <v>23</v>
      </c>
      <c r="I3219">
        <v>16.8407876759297</v>
      </c>
      <c r="J3219" t="s">
        <v>5769</v>
      </c>
      <c r="K3219" t="s">
        <v>25</v>
      </c>
      <c r="L3219" t="s">
        <v>6733</v>
      </c>
      <c r="M3219" t="s">
        <v>6734</v>
      </c>
      <c r="N3219" t="s">
        <v>6735</v>
      </c>
      <c r="O3219" t="s">
        <v>6736</v>
      </c>
      <c r="P3219">
        <v>1.2115786099999999</v>
      </c>
      <c r="Q3219">
        <v>5289058</v>
      </c>
      <c r="R3219" t="s">
        <v>6737</v>
      </c>
      <c r="S3219">
        <v>8606711810</v>
      </c>
      <c r="T3219">
        <v>165.05462059999999</v>
      </c>
      <c r="U3219" t="s">
        <v>31</v>
      </c>
      <c r="V3219" t="s">
        <v>6739</v>
      </c>
      <c r="W3219" t="s">
        <v>23</v>
      </c>
    </row>
    <row r="3220" spans="1:23" x14ac:dyDescent="0.4">
      <c r="A3220">
        <v>3219</v>
      </c>
      <c r="B3220">
        <v>1</v>
      </c>
      <c r="C3220">
        <v>1</v>
      </c>
      <c r="D3220">
        <v>1</v>
      </c>
      <c r="E3220">
        <v>1</v>
      </c>
      <c r="F3220">
        <v>0.179697580625612</v>
      </c>
      <c r="G3220">
        <v>-126.639894541545</v>
      </c>
      <c r="H3220" t="s">
        <v>23</v>
      </c>
      <c r="I3220">
        <v>25.245846360649001</v>
      </c>
      <c r="J3220" t="s">
        <v>1532</v>
      </c>
      <c r="K3220" t="s">
        <v>25</v>
      </c>
      <c r="L3220" t="s">
        <v>1533</v>
      </c>
      <c r="M3220" t="s">
        <v>1534</v>
      </c>
      <c r="N3220" t="s">
        <v>1535</v>
      </c>
      <c r="O3220" t="s">
        <v>1536</v>
      </c>
      <c r="P3220">
        <v>1</v>
      </c>
      <c r="Q3220" t="s">
        <v>1537</v>
      </c>
      <c r="R3220" t="s">
        <v>1538</v>
      </c>
      <c r="S3220">
        <v>2097234</v>
      </c>
      <c r="T3220">
        <v>757.19744079999998</v>
      </c>
      <c r="U3220" t="s">
        <v>31</v>
      </c>
      <c r="V3220" t="s">
        <v>6740</v>
      </c>
      <c r="W3220" t="s">
        <v>23</v>
      </c>
    </row>
    <row r="3221" spans="1:23" x14ac:dyDescent="0.4">
      <c r="A3221">
        <v>3220</v>
      </c>
      <c r="B3221">
        <v>1</v>
      </c>
      <c r="C3221">
        <v>1</v>
      </c>
      <c r="D3221">
        <v>1</v>
      </c>
      <c r="E3221">
        <v>1</v>
      </c>
      <c r="F3221">
        <v>0.179697580625612</v>
      </c>
      <c r="G3221">
        <v>-126.639894541545</v>
      </c>
      <c r="H3221">
        <v>0.999999999999999</v>
      </c>
      <c r="I3221">
        <v>25.245846360649001</v>
      </c>
      <c r="J3221" t="s">
        <v>1532</v>
      </c>
      <c r="K3221" t="s">
        <v>25</v>
      </c>
      <c r="L3221" t="s">
        <v>1533</v>
      </c>
      <c r="M3221" t="s">
        <v>1534</v>
      </c>
      <c r="N3221" t="s">
        <v>1535</v>
      </c>
      <c r="O3221" t="s">
        <v>1536</v>
      </c>
      <c r="P3221">
        <v>1</v>
      </c>
      <c r="Q3221" t="s">
        <v>1537</v>
      </c>
      <c r="R3221" t="s">
        <v>1538</v>
      </c>
      <c r="S3221">
        <v>2097234</v>
      </c>
      <c r="T3221">
        <v>757.19744079999998</v>
      </c>
      <c r="U3221" t="s">
        <v>31</v>
      </c>
      <c r="V3221" t="s">
        <v>6741</v>
      </c>
      <c r="W3221" t="s">
        <v>23</v>
      </c>
    </row>
    <row r="3222" spans="1:23" x14ac:dyDescent="0.4">
      <c r="A3222">
        <v>3221</v>
      </c>
      <c r="B3222">
        <v>1</v>
      </c>
      <c r="C3222">
        <v>1</v>
      </c>
      <c r="D3222">
        <v>1</v>
      </c>
      <c r="E3222">
        <v>1</v>
      </c>
      <c r="F3222">
        <v>0.179696820941638</v>
      </c>
      <c r="G3222">
        <v>-29.278386907260199</v>
      </c>
      <c r="H3222" t="s">
        <v>23</v>
      </c>
      <c r="I3222">
        <v>52.474128699515603</v>
      </c>
      <c r="J3222" t="s">
        <v>1973</v>
      </c>
      <c r="K3222" t="s">
        <v>25</v>
      </c>
      <c r="L3222" t="s">
        <v>4481</v>
      </c>
      <c r="M3222" t="s">
        <v>4482</v>
      </c>
      <c r="N3222" t="s">
        <v>4483</v>
      </c>
      <c r="O3222" t="s">
        <v>4484</v>
      </c>
      <c r="P3222">
        <v>1.36698294</v>
      </c>
      <c r="Q3222" t="s">
        <v>4485</v>
      </c>
      <c r="R3222" t="s">
        <v>4486</v>
      </c>
      <c r="S3222">
        <v>34447616382</v>
      </c>
      <c r="T3222">
        <v>303.04993000000002</v>
      </c>
      <c r="U3222" t="s">
        <v>31</v>
      </c>
      <c r="V3222" t="s">
        <v>6742</v>
      </c>
      <c r="W3222" t="s">
        <v>23</v>
      </c>
    </row>
    <row r="3223" spans="1:23" x14ac:dyDescent="0.4">
      <c r="A3223">
        <v>3222</v>
      </c>
      <c r="B3223">
        <v>1</v>
      </c>
      <c r="C3223">
        <v>1</v>
      </c>
      <c r="D3223">
        <v>1</v>
      </c>
      <c r="E3223">
        <v>1</v>
      </c>
      <c r="F3223">
        <v>0.179696820941638</v>
      </c>
      <c r="G3223">
        <v>-29.278386907260199</v>
      </c>
      <c r="H3223">
        <v>0.999999999999999</v>
      </c>
      <c r="I3223">
        <v>52.474128699515603</v>
      </c>
      <c r="J3223" t="s">
        <v>1973</v>
      </c>
      <c r="K3223" t="s">
        <v>25</v>
      </c>
      <c r="L3223" t="s">
        <v>4481</v>
      </c>
      <c r="M3223" t="s">
        <v>4482</v>
      </c>
      <c r="N3223" t="s">
        <v>4483</v>
      </c>
      <c r="O3223" t="s">
        <v>4484</v>
      </c>
      <c r="P3223">
        <v>1.36698294</v>
      </c>
      <c r="Q3223" t="s">
        <v>4485</v>
      </c>
      <c r="R3223" t="s">
        <v>4486</v>
      </c>
      <c r="S3223">
        <v>34447616382</v>
      </c>
      <c r="T3223">
        <v>303.04993000000002</v>
      </c>
      <c r="U3223" t="s">
        <v>31</v>
      </c>
      <c r="V3223" t="s">
        <v>6743</v>
      </c>
      <c r="W3223" t="s">
        <v>23</v>
      </c>
    </row>
    <row r="3224" spans="1:23" x14ac:dyDescent="0.4">
      <c r="A3224">
        <v>3223</v>
      </c>
      <c r="B3224">
        <v>1</v>
      </c>
      <c r="C3224">
        <v>1</v>
      </c>
      <c r="D3224">
        <v>1</v>
      </c>
      <c r="E3224">
        <v>1</v>
      </c>
      <c r="F3224">
        <v>0.179568341886605</v>
      </c>
      <c r="G3224">
        <v>-183.023361509399</v>
      </c>
      <c r="H3224">
        <v>0.999999999999999</v>
      </c>
      <c r="I3224">
        <v>69.896274023111701</v>
      </c>
      <c r="J3224" t="s">
        <v>457</v>
      </c>
      <c r="K3224" t="s">
        <v>25</v>
      </c>
      <c r="L3224" t="s">
        <v>4650</v>
      </c>
      <c r="M3224" t="s">
        <v>4651</v>
      </c>
      <c r="N3224" t="s">
        <v>4652</v>
      </c>
      <c r="O3224" t="s">
        <v>4653</v>
      </c>
      <c r="P3224">
        <v>3.5</v>
      </c>
      <c r="Q3224">
        <v>3736759</v>
      </c>
      <c r="R3224" t="s">
        <v>4654</v>
      </c>
      <c r="S3224">
        <v>3153986</v>
      </c>
      <c r="T3224">
        <v>385.21218379999999</v>
      </c>
      <c r="U3224" t="s">
        <v>31</v>
      </c>
      <c r="V3224" t="s">
        <v>6744</v>
      </c>
      <c r="W3224" t="s">
        <v>23</v>
      </c>
    </row>
    <row r="3225" spans="1:23" x14ac:dyDescent="0.4">
      <c r="A3225">
        <v>3224</v>
      </c>
      <c r="B3225">
        <v>1</v>
      </c>
      <c r="C3225">
        <v>1</v>
      </c>
      <c r="D3225">
        <v>1</v>
      </c>
      <c r="E3225">
        <v>1</v>
      </c>
      <c r="F3225">
        <v>0.179568341886605</v>
      </c>
      <c r="G3225">
        <v>-183.023361509399</v>
      </c>
      <c r="H3225" t="s">
        <v>23</v>
      </c>
      <c r="I3225">
        <v>69.896274023111701</v>
      </c>
      <c r="J3225" t="s">
        <v>457</v>
      </c>
      <c r="K3225" t="s">
        <v>25</v>
      </c>
      <c r="L3225" t="s">
        <v>4650</v>
      </c>
      <c r="M3225" t="s">
        <v>4651</v>
      </c>
      <c r="N3225" t="s">
        <v>4652</v>
      </c>
      <c r="O3225" t="s">
        <v>4653</v>
      </c>
      <c r="P3225">
        <v>3.5</v>
      </c>
      <c r="Q3225">
        <v>3736759</v>
      </c>
      <c r="R3225" t="s">
        <v>4654</v>
      </c>
      <c r="S3225">
        <v>3153986</v>
      </c>
      <c r="T3225">
        <v>385.21218379999999</v>
      </c>
      <c r="U3225" t="s">
        <v>31</v>
      </c>
      <c r="V3225" t="s">
        <v>6745</v>
      </c>
      <c r="W3225" t="s">
        <v>23</v>
      </c>
    </row>
    <row r="3226" spans="1:23" x14ac:dyDescent="0.4">
      <c r="A3226">
        <v>3225</v>
      </c>
      <c r="B3226">
        <v>1</v>
      </c>
      <c r="C3226">
        <v>1</v>
      </c>
      <c r="D3226">
        <v>1</v>
      </c>
      <c r="E3226">
        <v>1</v>
      </c>
      <c r="F3226">
        <v>0.17943084931037501</v>
      </c>
      <c r="G3226">
        <v>-93.693010595912298</v>
      </c>
      <c r="H3226" t="s">
        <v>23</v>
      </c>
      <c r="I3226">
        <v>62.9263934778199</v>
      </c>
      <c r="J3226" t="s">
        <v>3087</v>
      </c>
      <c r="K3226" t="s">
        <v>25</v>
      </c>
      <c r="L3226" t="s">
        <v>6746</v>
      </c>
      <c r="M3226" t="s">
        <v>6747</v>
      </c>
      <c r="N3226" t="s">
        <v>6748</v>
      </c>
      <c r="O3226" t="s">
        <v>6749</v>
      </c>
      <c r="P3226">
        <v>3</v>
      </c>
      <c r="Q3226" t="s">
        <v>6750</v>
      </c>
      <c r="R3226" t="s">
        <v>6751</v>
      </c>
      <c r="S3226">
        <v>8676999258</v>
      </c>
      <c r="T3226">
        <v>241.0859207</v>
      </c>
      <c r="U3226" t="s">
        <v>31</v>
      </c>
      <c r="V3226" t="s">
        <v>6752</v>
      </c>
      <c r="W3226" t="s">
        <v>23</v>
      </c>
    </row>
    <row r="3227" spans="1:23" x14ac:dyDescent="0.4">
      <c r="A3227">
        <v>3226</v>
      </c>
      <c r="B3227">
        <v>1</v>
      </c>
      <c r="C3227">
        <v>1</v>
      </c>
      <c r="D3227">
        <v>1</v>
      </c>
      <c r="E3227">
        <v>1</v>
      </c>
      <c r="F3227">
        <v>0.17943084931037501</v>
      </c>
      <c r="G3227">
        <v>-93.693010595912298</v>
      </c>
      <c r="H3227">
        <v>0.99949748743718503</v>
      </c>
      <c r="I3227">
        <v>62.9263934778199</v>
      </c>
      <c r="J3227" t="s">
        <v>3087</v>
      </c>
      <c r="K3227" t="s">
        <v>25</v>
      </c>
      <c r="L3227" t="s">
        <v>6746</v>
      </c>
      <c r="M3227" t="s">
        <v>6747</v>
      </c>
      <c r="N3227" t="s">
        <v>6748</v>
      </c>
      <c r="O3227" t="s">
        <v>6749</v>
      </c>
      <c r="P3227">
        <v>3</v>
      </c>
      <c r="Q3227" t="s">
        <v>6750</v>
      </c>
      <c r="R3227" t="s">
        <v>6751</v>
      </c>
      <c r="S3227">
        <v>8676999258</v>
      </c>
      <c r="T3227">
        <v>241.0859207</v>
      </c>
      <c r="U3227" t="s">
        <v>31</v>
      </c>
      <c r="V3227" t="s">
        <v>6753</v>
      </c>
      <c r="W3227" t="s">
        <v>23</v>
      </c>
    </row>
    <row r="3228" spans="1:23" x14ac:dyDescent="0.4">
      <c r="A3228">
        <v>3227</v>
      </c>
      <c r="B3228">
        <v>1</v>
      </c>
      <c r="C3228">
        <v>1</v>
      </c>
      <c r="D3228">
        <v>1</v>
      </c>
      <c r="E3228">
        <v>1</v>
      </c>
      <c r="F3228">
        <v>0.17934722744140799</v>
      </c>
      <c r="G3228">
        <v>-105.07792889176</v>
      </c>
      <c r="H3228">
        <v>0.999999999999999</v>
      </c>
      <c r="I3228">
        <v>93.533324482314796</v>
      </c>
      <c r="J3228" t="s">
        <v>5016</v>
      </c>
      <c r="K3228" t="s">
        <v>25</v>
      </c>
      <c r="L3228" t="s">
        <v>6754</v>
      </c>
      <c r="M3228" t="s">
        <v>6755</v>
      </c>
      <c r="N3228" t="s">
        <v>6756</v>
      </c>
      <c r="O3228" t="s">
        <v>6757</v>
      </c>
      <c r="P3228">
        <v>3.4383270700000002</v>
      </c>
      <c r="Q3228">
        <v>1214726</v>
      </c>
      <c r="R3228" t="s">
        <v>6758</v>
      </c>
      <c r="S3228">
        <v>18890842</v>
      </c>
      <c r="T3228">
        <v>257.11722079999998</v>
      </c>
      <c r="U3228" t="s">
        <v>31</v>
      </c>
      <c r="V3228" t="s">
        <v>6759</v>
      </c>
      <c r="W3228" t="s">
        <v>23</v>
      </c>
    </row>
    <row r="3229" spans="1:23" x14ac:dyDescent="0.4">
      <c r="A3229">
        <v>3228</v>
      </c>
      <c r="B3229">
        <v>1</v>
      </c>
      <c r="C3229">
        <v>1</v>
      </c>
      <c r="D3229">
        <v>1</v>
      </c>
      <c r="E3229">
        <v>1</v>
      </c>
      <c r="F3229">
        <v>0.17934722744140799</v>
      </c>
      <c r="G3229">
        <v>-105.07792889176</v>
      </c>
      <c r="H3229" t="s">
        <v>23</v>
      </c>
      <c r="I3229">
        <v>93.533324482314796</v>
      </c>
      <c r="J3229" t="s">
        <v>5016</v>
      </c>
      <c r="K3229" t="s">
        <v>25</v>
      </c>
      <c r="L3229" t="s">
        <v>6754</v>
      </c>
      <c r="M3229" t="s">
        <v>6755</v>
      </c>
      <c r="N3229" t="s">
        <v>6756</v>
      </c>
      <c r="O3229" t="s">
        <v>6757</v>
      </c>
      <c r="P3229">
        <v>3.4383270700000002</v>
      </c>
      <c r="Q3229">
        <v>1214726</v>
      </c>
      <c r="R3229" t="s">
        <v>6758</v>
      </c>
      <c r="S3229">
        <v>18890842</v>
      </c>
      <c r="T3229">
        <v>257.11722079999998</v>
      </c>
      <c r="U3229" t="s">
        <v>31</v>
      </c>
      <c r="V3229" t="s">
        <v>6760</v>
      </c>
      <c r="W3229" t="s">
        <v>23</v>
      </c>
    </row>
    <row r="3230" spans="1:23" x14ac:dyDescent="0.4">
      <c r="A3230">
        <v>3229</v>
      </c>
      <c r="B3230">
        <v>1</v>
      </c>
      <c r="C3230">
        <v>1</v>
      </c>
      <c r="D3230">
        <v>1</v>
      </c>
      <c r="E3230">
        <v>1</v>
      </c>
      <c r="F3230">
        <v>0.179250550940669</v>
      </c>
      <c r="G3230">
        <v>-405.15516697825097</v>
      </c>
      <c r="H3230">
        <v>0.999999999999999</v>
      </c>
      <c r="I3230">
        <v>95.109574113098006</v>
      </c>
      <c r="J3230" t="s">
        <v>6761</v>
      </c>
      <c r="K3230" t="s">
        <v>25</v>
      </c>
      <c r="L3230" t="s">
        <v>6762</v>
      </c>
      <c r="M3230" t="s">
        <v>6763</v>
      </c>
      <c r="N3230" t="s">
        <v>28</v>
      </c>
      <c r="O3230" t="s">
        <v>6764</v>
      </c>
      <c r="P3230">
        <v>1.7000000500000001</v>
      </c>
      <c r="Q3230">
        <v>72202597</v>
      </c>
      <c r="R3230" t="s">
        <v>6765</v>
      </c>
      <c r="S3230">
        <v>16777282</v>
      </c>
      <c r="T3230">
        <v>367.20161919999998</v>
      </c>
      <c r="U3230" t="s">
        <v>31</v>
      </c>
      <c r="V3230" t="s">
        <v>6766</v>
      </c>
      <c r="W3230" t="s">
        <v>23</v>
      </c>
    </row>
    <row r="3231" spans="1:23" x14ac:dyDescent="0.4">
      <c r="A3231">
        <v>3230</v>
      </c>
      <c r="B3231">
        <v>1</v>
      </c>
      <c r="C3231">
        <v>1</v>
      </c>
      <c r="D3231">
        <v>1</v>
      </c>
      <c r="E3231">
        <v>1</v>
      </c>
      <c r="F3231">
        <v>0.179250550940669</v>
      </c>
      <c r="G3231">
        <v>-405.15516697825097</v>
      </c>
      <c r="H3231" t="s">
        <v>23</v>
      </c>
      <c r="I3231">
        <v>95.109574113098006</v>
      </c>
      <c r="J3231" t="s">
        <v>6761</v>
      </c>
      <c r="K3231" t="s">
        <v>25</v>
      </c>
      <c r="L3231" t="s">
        <v>6762</v>
      </c>
      <c r="M3231" t="s">
        <v>6763</v>
      </c>
      <c r="N3231" t="s">
        <v>28</v>
      </c>
      <c r="O3231" t="s">
        <v>6764</v>
      </c>
      <c r="P3231">
        <v>1.7000000500000001</v>
      </c>
      <c r="Q3231">
        <v>72202597</v>
      </c>
      <c r="R3231" t="s">
        <v>6765</v>
      </c>
      <c r="S3231">
        <v>16777282</v>
      </c>
      <c r="T3231">
        <v>367.20161919999998</v>
      </c>
      <c r="U3231" t="s">
        <v>31</v>
      </c>
      <c r="V3231" t="s">
        <v>6767</v>
      </c>
      <c r="W3231" t="s">
        <v>23</v>
      </c>
    </row>
    <row r="3232" spans="1:23" x14ac:dyDescent="0.4">
      <c r="A3232">
        <v>3231</v>
      </c>
      <c r="B3232">
        <v>1</v>
      </c>
      <c r="C3232">
        <v>3</v>
      </c>
      <c r="D3232">
        <v>1</v>
      </c>
      <c r="E3232">
        <v>1</v>
      </c>
      <c r="F3232">
        <v>0.179032917355892</v>
      </c>
      <c r="G3232">
        <v>-51.750228634352197</v>
      </c>
      <c r="H3232">
        <v>0.99497487437185905</v>
      </c>
      <c r="I3232">
        <v>44.008401318453302</v>
      </c>
      <c r="J3232" t="s">
        <v>1785</v>
      </c>
      <c r="K3232" t="s">
        <v>25</v>
      </c>
      <c r="L3232" t="s">
        <v>1786</v>
      </c>
      <c r="M3232" t="s">
        <v>1787</v>
      </c>
      <c r="N3232" t="s">
        <v>1788</v>
      </c>
      <c r="O3232" t="s">
        <v>1789</v>
      </c>
      <c r="P3232">
        <v>2.6577415499999999</v>
      </c>
      <c r="Q3232" t="s">
        <v>1790</v>
      </c>
      <c r="R3232" t="s">
        <v>1791</v>
      </c>
      <c r="S3232">
        <v>20900222</v>
      </c>
      <c r="T3232">
        <v>255.0651853</v>
      </c>
      <c r="U3232" t="s">
        <v>31</v>
      </c>
      <c r="V3232" t="s">
        <v>6768</v>
      </c>
      <c r="W3232" t="s">
        <v>23</v>
      </c>
    </row>
    <row r="3233" spans="1:23" x14ac:dyDescent="0.4">
      <c r="A3233">
        <v>3232</v>
      </c>
      <c r="B3233">
        <v>1</v>
      </c>
      <c r="C3233">
        <v>3</v>
      </c>
      <c r="D3233">
        <v>1</v>
      </c>
      <c r="E3233">
        <v>1</v>
      </c>
      <c r="F3233">
        <v>0.179032917355892</v>
      </c>
      <c r="G3233">
        <v>-51.750228634352197</v>
      </c>
      <c r="H3233" t="s">
        <v>23</v>
      </c>
      <c r="I3233">
        <v>44.008401318453302</v>
      </c>
      <c r="J3233" t="s">
        <v>1785</v>
      </c>
      <c r="K3233" t="s">
        <v>25</v>
      </c>
      <c r="L3233" t="s">
        <v>1786</v>
      </c>
      <c r="M3233" t="s">
        <v>1787</v>
      </c>
      <c r="N3233" t="s">
        <v>1788</v>
      </c>
      <c r="O3233" t="s">
        <v>1789</v>
      </c>
      <c r="P3233">
        <v>2.6577415499999999</v>
      </c>
      <c r="Q3233" t="s">
        <v>1790</v>
      </c>
      <c r="R3233" t="s">
        <v>1791</v>
      </c>
      <c r="S3233">
        <v>20900222</v>
      </c>
      <c r="T3233">
        <v>255.0651853</v>
      </c>
      <c r="U3233" t="s">
        <v>31</v>
      </c>
      <c r="V3233" t="s">
        <v>6769</v>
      </c>
      <c r="W3233" t="s">
        <v>23</v>
      </c>
    </row>
    <row r="3234" spans="1:23" x14ac:dyDescent="0.4">
      <c r="A3234">
        <v>3233</v>
      </c>
      <c r="B3234">
        <v>1</v>
      </c>
      <c r="C3234">
        <v>1</v>
      </c>
      <c r="D3234">
        <v>1</v>
      </c>
      <c r="E3234">
        <v>1</v>
      </c>
      <c r="F3234">
        <v>0.17896949689957201</v>
      </c>
      <c r="G3234">
        <v>-98.363561595861</v>
      </c>
      <c r="H3234">
        <v>0.999999999999999</v>
      </c>
      <c r="I3234">
        <v>74.625295154542002</v>
      </c>
      <c r="J3234" t="s">
        <v>3865</v>
      </c>
      <c r="K3234" t="s">
        <v>25</v>
      </c>
      <c r="L3234" t="s">
        <v>6770</v>
      </c>
      <c r="M3234" t="s">
        <v>6771</v>
      </c>
      <c r="N3234" t="s">
        <v>28</v>
      </c>
      <c r="O3234" t="s">
        <v>6772</v>
      </c>
      <c r="P3234">
        <v>4.5</v>
      </c>
      <c r="Q3234">
        <v>134693764</v>
      </c>
      <c r="R3234" t="s">
        <v>6773</v>
      </c>
      <c r="S3234">
        <v>16777218</v>
      </c>
      <c r="T3234">
        <v>415.32069999999999</v>
      </c>
      <c r="U3234" t="s">
        <v>31</v>
      </c>
      <c r="V3234" t="s">
        <v>6774</v>
      </c>
      <c r="W3234" t="s">
        <v>23</v>
      </c>
    </row>
    <row r="3235" spans="1:23" x14ac:dyDescent="0.4">
      <c r="A3235">
        <v>3234</v>
      </c>
      <c r="B3235">
        <v>1</v>
      </c>
      <c r="C3235">
        <v>1</v>
      </c>
      <c r="D3235">
        <v>1</v>
      </c>
      <c r="E3235">
        <v>1</v>
      </c>
      <c r="F3235">
        <v>0.17896949689957201</v>
      </c>
      <c r="G3235">
        <v>-98.363561595861</v>
      </c>
      <c r="H3235" t="s">
        <v>23</v>
      </c>
      <c r="I3235">
        <v>74.625295154542002</v>
      </c>
      <c r="J3235" t="s">
        <v>3865</v>
      </c>
      <c r="K3235" t="s">
        <v>25</v>
      </c>
      <c r="L3235" t="s">
        <v>6770</v>
      </c>
      <c r="M3235" t="s">
        <v>6771</v>
      </c>
      <c r="N3235" t="s">
        <v>28</v>
      </c>
      <c r="O3235" t="s">
        <v>6772</v>
      </c>
      <c r="P3235">
        <v>4.5</v>
      </c>
      <c r="Q3235">
        <v>134693764</v>
      </c>
      <c r="R3235" t="s">
        <v>6773</v>
      </c>
      <c r="S3235">
        <v>16777218</v>
      </c>
      <c r="T3235">
        <v>415.32069999999999</v>
      </c>
      <c r="U3235" t="s">
        <v>31</v>
      </c>
      <c r="V3235" t="s">
        <v>6775</v>
      </c>
      <c r="W3235" t="s">
        <v>23</v>
      </c>
    </row>
    <row r="3236" spans="1:23" x14ac:dyDescent="0.4">
      <c r="A3236">
        <v>3235</v>
      </c>
      <c r="B3236">
        <v>1</v>
      </c>
      <c r="C3236">
        <v>1</v>
      </c>
      <c r="D3236">
        <v>1</v>
      </c>
      <c r="E3236">
        <v>1</v>
      </c>
      <c r="F3236">
        <v>0.178949768422588</v>
      </c>
      <c r="G3236">
        <v>-169.96679691778601</v>
      </c>
      <c r="H3236">
        <v>0.999999999999999</v>
      </c>
      <c r="I3236">
        <v>45.142415619596498</v>
      </c>
      <c r="J3236" t="s">
        <v>3767</v>
      </c>
      <c r="K3236" t="s">
        <v>25</v>
      </c>
      <c r="L3236" t="s">
        <v>3900</v>
      </c>
      <c r="M3236" t="s">
        <v>3901</v>
      </c>
      <c r="N3236" t="s">
        <v>3902</v>
      </c>
      <c r="O3236" t="s">
        <v>3903</v>
      </c>
      <c r="P3236">
        <v>3.5</v>
      </c>
      <c r="Q3236">
        <v>674912</v>
      </c>
      <c r="R3236" t="s">
        <v>3904</v>
      </c>
      <c r="S3236">
        <v>2113538</v>
      </c>
      <c r="T3236">
        <v>330.16998469999999</v>
      </c>
      <c r="U3236" t="s">
        <v>31</v>
      </c>
      <c r="V3236" t="s">
        <v>6776</v>
      </c>
      <c r="W3236" t="s">
        <v>23</v>
      </c>
    </row>
    <row r="3237" spans="1:23" x14ac:dyDescent="0.4">
      <c r="A3237">
        <v>3236</v>
      </c>
      <c r="B3237">
        <v>1</v>
      </c>
      <c r="C3237">
        <v>1</v>
      </c>
      <c r="D3237">
        <v>1</v>
      </c>
      <c r="E3237">
        <v>1</v>
      </c>
      <c r="F3237">
        <v>0.178949768422588</v>
      </c>
      <c r="G3237">
        <v>-169.96679691778601</v>
      </c>
      <c r="H3237" t="s">
        <v>23</v>
      </c>
      <c r="I3237">
        <v>45.142415619596498</v>
      </c>
      <c r="J3237" t="s">
        <v>3767</v>
      </c>
      <c r="K3237" t="s">
        <v>25</v>
      </c>
      <c r="L3237" t="s">
        <v>3900</v>
      </c>
      <c r="M3237" t="s">
        <v>3901</v>
      </c>
      <c r="N3237" t="s">
        <v>3902</v>
      </c>
      <c r="O3237" t="s">
        <v>3903</v>
      </c>
      <c r="P3237">
        <v>3.5</v>
      </c>
      <c r="Q3237">
        <v>674912</v>
      </c>
      <c r="R3237" t="s">
        <v>3904</v>
      </c>
      <c r="S3237">
        <v>2113538</v>
      </c>
      <c r="T3237">
        <v>330.16998469999999</v>
      </c>
      <c r="U3237" t="s">
        <v>31</v>
      </c>
      <c r="V3237" t="s">
        <v>6777</v>
      </c>
      <c r="W3237" t="s">
        <v>23</v>
      </c>
    </row>
    <row r="3238" spans="1:23" x14ac:dyDescent="0.4">
      <c r="A3238">
        <v>3237</v>
      </c>
      <c r="B3238">
        <v>1</v>
      </c>
      <c r="C3238">
        <v>1</v>
      </c>
      <c r="D3238">
        <v>1</v>
      </c>
      <c r="E3238">
        <v>1</v>
      </c>
      <c r="F3238">
        <v>0.17888661945929801</v>
      </c>
      <c r="G3238">
        <v>-51.617030138157801</v>
      </c>
      <c r="H3238" t="s">
        <v>23</v>
      </c>
      <c r="I3238">
        <v>123.635663455933</v>
      </c>
      <c r="J3238" t="s">
        <v>5016</v>
      </c>
      <c r="K3238" t="s">
        <v>25</v>
      </c>
      <c r="L3238" t="s">
        <v>6778</v>
      </c>
      <c r="M3238" t="s">
        <v>6779</v>
      </c>
      <c r="N3238" t="s">
        <v>28</v>
      </c>
      <c r="O3238" t="s">
        <v>6780</v>
      </c>
      <c r="P3238">
        <v>3.7999999500000001</v>
      </c>
      <c r="Q3238">
        <v>11161166</v>
      </c>
      <c r="R3238" t="s">
        <v>6781</v>
      </c>
      <c r="S3238">
        <v>19955786</v>
      </c>
      <c r="T3238">
        <v>257.11722079999998</v>
      </c>
      <c r="U3238" t="s">
        <v>31</v>
      </c>
      <c r="V3238" t="s">
        <v>6782</v>
      </c>
      <c r="W3238" t="s">
        <v>23</v>
      </c>
    </row>
    <row r="3239" spans="1:23" x14ac:dyDescent="0.4">
      <c r="A3239">
        <v>3238</v>
      </c>
      <c r="B3239">
        <v>1</v>
      </c>
      <c r="C3239">
        <v>1</v>
      </c>
      <c r="D3239">
        <v>1</v>
      </c>
      <c r="E3239">
        <v>1</v>
      </c>
      <c r="F3239">
        <v>0.17888661945929801</v>
      </c>
      <c r="G3239">
        <v>-51.617030138157801</v>
      </c>
      <c r="H3239">
        <v>0.999999999999999</v>
      </c>
      <c r="I3239">
        <v>123.635663455933</v>
      </c>
      <c r="J3239" t="s">
        <v>5016</v>
      </c>
      <c r="K3239" t="s">
        <v>25</v>
      </c>
      <c r="L3239" t="s">
        <v>6778</v>
      </c>
      <c r="M3239" t="s">
        <v>6779</v>
      </c>
      <c r="N3239" t="s">
        <v>28</v>
      </c>
      <c r="O3239" t="s">
        <v>6780</v>
      </c>
      <c r="P3239">
        <v>3.7999999500000001</v>
      </c>
      <c r="Q3239">
        <v>11161166</v>
      </c>
      <c r="R3239" t="s">
        <v>6781</v>
      </c>
      <c r="S3239">
        <v>19955786</v>
      </c>
      <c r="T3239">
        <v>257.11722079999998</v>
      </c>
      <c r="U3239" t="s">
        <v>31</v>
      </c>
      <c r="V3239" t="s">
        <v>6783</v>
      </c>
      <c r="W3239" t="s">
        <v>23</v>
      </c>
    </row>
    <row r="3240" spans="1:23" x14ac:dyDescent="0.4">
      <c r="A3240">
        <v>3239</v>
      </c>
      <c r="B3240">
        <v>1</v>
      </c>
      <c r="C3240">
        <v>1</v>
      </c>
      <c r="D3240">
        <v>1</v>
      </c>
      <c r="E3240">
        <v>2</v>
      </c>
      <c r="F3240">
        <v>0.17874082301713101</v>
      </c>
      <c r="G3240">
        <v>-75.8209027828334</v>
      </c>
      <c r="H3240" t="s">
        <v>23</v>
      </c>
      <c r="I3240">
        <v>14.195271366122499</v>
      </c>
      <c r="J3240" t="s">
        <v>3322</v>
      </c>
      <c r="K3240" t="s">
        <v>25</v>
      </c>
      <c r="L3240" t="s">
        <v>3323</v>
      </c>
      <c r="M3240" t="s">
        <v>3324</v>
      </c>
      <c r="N3240" t="s">
        <v>3325</v>
      </c>
      <c r="O3240" t="s">
        <v>3326</v>
      </c>
      <c r="P3240">
        <v>2.6852800800000001</v>
      </c>
      <c r="Q3240" t="s">
        <v>3327</v>
      </c>
      <c r="R3240" t="s">
        <v>3328</v>
      </c>
      <c r="S3240">
        <v>17266829694</v>
      </c>
      <c r="T3240">
        <v>213.1022395</v>
      </c>
      <c r="U3240" t="s">
        <v>31</v>
      </c>
      <c r="V3240" t="s">
        <v>6784</v>
      </c>
      <c r="W3240" t="s">
        <v>23</v>
      </c>
    </row>
    <row r="3241" spans="1:23" x14ac:dyDescent="0.4">
      <c r="A3241">
        <v>3240</v>
      </c>
      <c r="B3241">
        <v>1</v>
      </c>
      <c r="C3241">
        <v>1</v>
      </c>
      <c r="D3241">
        <v>1</v>
      </c>
      <c r="E3241">
        <v>1</v>
      </c>
      <c r="F3241">
        <v>0.17862017572406599</v>
      </c>
      <c r="G3241">
        <v>-771.544523693158</v>
      </c>
      <c r="H3241" t="s">
        <v>23</v>
      </c>
      <c r="I3241">
        <v>45.178336325348397</v>
      </c>
      <c r="J3241" t="s">
        <v>4931</v>
      </c>
      <c r="K3241" t="s">
        <v>25</v>
      </c>
      <c r="L3241" t="s">
        <v>4932</v>
      </c>
      <c r="M3241" t="s">
        <v>4933</v>
      </c>
      <c r="N3241" t="s">
        <v>4934</v>
      </c>
      <c r="O3241" t="s">
        <v>4935</v>
      </c>
      <c r="P3241">
        <v>-3.7999999500000001</v>
      </c>
      <c r="Q3241" t="s">
        <v>4936</v>
      </c>
      <c r="R3241" t="s">
        <v>4937</v>
      </c>
      <c r="S3241">
        <v>70</v>
      </c>
      <c r="T3241">
        <v>595.20213220000005</v>
      </c>
      <c r="U3241" t="s">
        <v>31</v>
      </c>
      <c r="V3241" t="s">
        <v>6785</v>
      </c>
      <c r="W3241" t="s">
        <v>23</v>
      </c>
    </row>
    <row r="3242" spans="1:23" x14ac:dyDescent="0.4">
      <c r="A3242">
        <v>3241</v>
      </c>
      <c r="B3242">
        <v>1</v>
      </c>
      <c r="C3242">
        <v>1</v>
      </c>
      <c r="D3242">
        <v>1</v>
      </c>
      <c r="E3242">
        <v>1</v>
      </c>
      <c r="F3242">
        <v>0.17862017572406599</v>
      </c>
      <c r="G3242">
        <v>-771.544523693158</v>
      </c>
      <c r="H3242">
        <v>0.999999999999999</v>
      </c>
      <c r="I3242">
        <v>45.178336325348397</v>
      </c>
      <c r="J3242" t="s">
        <v>4931</v>
      </c>
      <c r="K3242" t="s">
        <v>25</v>
      </c>
      <c r="L3242" t="s">
        <v>4932</v>
      </c>
      <c r="M3242" t="s">
        <v>4933</v>
      </c>
      <c r="N3242" t="s">
        <v>4934</v>
      </c>
      <c r="O3242" t="s">
        <v>4935</v>
      </c>
      <c r="P3242">
        <v>-3.7999999500000001</v>
      </c>
      <c r="Q3242" t="s">
        <v>4936</v>
      </c>
      <c r="R3242" t="s">
        <v>4937</v>
      </c>
      <c r="S3242">
        <v>70</v>
      </c>
      <c r="T3242">
        <v>595.20213220000005</v>
      </c>
      <c r="U3242" t="s">
        <v>31</v>
      </c>
      <c r="V3242" t="s">
        <v>6786</v>
      </c>
      <c r="W3242" t="s">
        <v>23</v>
      </c>
    </row>
    <row r="3243" spans="1:23" x14ac:dyDescent="0.4">
      <c r="A3243">
        <v>3242</v>
      </c>
      <c r="B3243">
        <v>1</v>
      </c>
      <c r="C3243">
        <v>1</v>
      </c>
      <c r="D3243">
        <v>1</v>
      </c>
      <c r="E3243">
        <v>1</v>
      </c>
      <c r="F3243">
        <v>0.178591811884283</v>
      </c>
      <c r="G3243">
        <v>-532.32187507966103</v>
      </c>
      <c r="H3243">
        <v>0.999999999999999</v>
      </c>
      <c r="I3243">
        <v>112.259738897574</v>
      </c>
      <c r="J3243" t="s">
        <v>2568</v>
      </c>
      <c r="K3243" t="s">
        <v>25</v>
      </c>
      <c r="L3243" t="s">
        <v>2569</v>
      </c>
      <c r="M3243" t="s">
        <v>2570</v>
      </c>
      <c r="N3243" t="s">
        <v>2571</v>
      </c>
      <c r="O3243" t="s">
        <v>2572</v>
      </c>
      <c r="P3243">
        <v>2.8060767700000002</v>
      </c>
      <c r="Q3243">
        <v>3041626</v>
      </c>
      <c r="R3243" t="s">
        <v>2573</v>
      </c>
      <c r="S3243">
        <v>67108866</v>
      </c>
      <c r="T3243">
        <v>441.139138</v>
      </c>
      <c r="U3243" t="s">
        <v>31</v>
      </c>
      <c r="V3243" t="s">
        <v>6787</v>
      </c>
      <c r="W3243" t="s">
        <v>23</v>
      </c>
    </row>
    <row r="3244" spans="1:23" x14ac:dyDescent="0.4">
      <c r="A3244">
        <v>3243</v>
      </c>
      <c r="B3244">
        <v>1</v>
      </c>
      <c r="C3244">
        <v>1</v>
      </c>
      <c r="D3244">
        <v>1</v>
      </c>
      <c r="E3244">
        <v>1</v>
      </c>
      <c r="F3244">
        <v>0.178591811884283</v>
      </c>
      <c r="G3244">
        <v>-532.32187507966103</v>
      </c>
      <c r="H3244" t="s">
        <v>23</v>
      </c>
      <c r="I3244">
        <v>112.259738897574</v>
      </c>
      <c r="J3244" t="s">
        <v>2568</v>
      </c>
      <c r="K3244" t="s">
        <v>25</v>
      </c>
      <c r="L3244" t="s">
        <v>2569</v>
      </c>
      <c r="M3244" t="s">
        <v>2570</v>
      </c>
      <c r="N3244" t="s">
        <v>2571</v>
      </c>
      <c r="O3244" t="s">
        <v>2572</v>
      </c>
      <c r="P3244">
        <v>2.8060767700000002</v>
      </c>
      <c r="Q3244">
        <v>3041626</v>
      </c>
      <c r="R3244" t="s">
        <v>2573</v>
      </c>
      <c r="S3244">
        <v>67108866</v>
      </c>
      <c r="T3244">
        <v>441.139138</v>
      </c>
      <c r="U3244" t="s">
        <v>31</v>
      </c>
      <c r="V3244" t="s">
        <v>6788</v>
      </c>
      <c r="W3244" t="s">
        <v>23</v>
      </c>
    </row>
    <row r="3245" spans="1:23" x14ac:dyDescent="0.4">
      <c r="A3245">
        <v>3244</v>
      </c>
      <c r="B3245">
        <v>1</v>
      </c>
      <c r="C3245">
        <v>1</v>
      </c>
      <c r="D3245">
        <v>1</v>
      </c>
      <c r="E3245">
        <v>2</v>
      </c>
      <c r="F3245">
        <v>0.178492866703611</v>
      </c>
      <c r="G3245">
        <v>-118.930477254454</v>
      </c>
      <c r="H3245" t="s">
        <v>23</v>
      </c>
      <c r="I3245">
        <v>34.705821596425103</v>
      </c>
      <c r="J3245" t="s">
        <v>6789</v>
      </c>
      <c r="K3245" t="s">
        <v>25</v>
      </c>
      <c r="L3245" t="s">
        <v>6790</v>
      </c>
      <c r="M3245" t="s">
        <v>6791</v>
      </c>
      <c r="N3245" t="s">
        <v>28</v>
      </c>
      <c r="O3245" t="s">
        <v>6792</v>
      </c>
      <c r="P3245">
        <v>1.6286746299999999</v>
      </c>
      <c r="R3245" t="s">
        <v>6793</v>
      </c>
      <c r="S3245">
        <v>3178496</v>
      </c>
      <c r="T3245">
        <v>321.06150000000002</v>
      </c>
      <c r="U3245" t="s">
        <v>31</v>
      </c>
      <c r="V3245" t="s">
        <v>6794</v>
      </c>
      <c r="W3245" t="s">
        <v>23</v>
      </c>
    </row>
    <row r="3246" spans="1:23" x14ac:dyDescent="0.4">
      <c r="A3246">
        <v>3245</v>
      </c>
      <c r="B3246">
        <v>1</v>
      </c>
      <c r="C3246">
        <v>1</v>
      </c>
      <c r="D3246">
        <v>1</v>
      </c>
      <c r="E3246">
        <v>2</v>
      </c>
      <c r="F3246">
        <v>0.178492866703611</v>
      </c>
      <c r="G3246">
        <v>-118.930477254454</v>
      </c>
      <c r="H3246">
        <v>0.98140703517587902</v>
      </c>
      <c r="I3246">
        <v>34.705821596425103</v>
      </c>
      <c r="J3246" t="s">
        <v>6789</v>
      </c>
      <c r="K3246" t="s">
        <v>25</v>
      </c>
      <c r="L3246" t="s">
        <v>6790</v>
      </c>
      <c r="M3246" t="s">
        <v>6791</v>
      </c>
      <c r="N3246" t="s">
        <v>28</v>
      </c>
      <c r="O3246" t="s">
        <v>6792</v>
      </c>
      <c r="P3246">
        <v>1.6286746299999999</v>
      </c>
      <c r="R3246" t="s">
        <v>6793</v>
      </c>
      <c r="S3246">
        <v>3178496</v>
      </c>
      <c r="T3246">
        <v>321.06150000000002</v>
      </c>
      <c r="U3246" t="s">
        <v>31</v>
      </c>
      <c r="V3246" t="s">
        <v>6795</v>
      </c>
      <c r="W3246" t="s">
        <v>23</v>
      </c>
    </row>
    <row r="3247" spans="1:23" x14ac:dyDescent="0.4">
      <c r="A3247">
        <v>3246</v>
      </c>
      <c r="B3247">
        <v>1</v>
      </c>
      <c r="C3247">
        <v>2</v>
      </c>
      <c r="D3247">
        <v>1</v>
      </c>
      <c r="E3247">
        <v>2</v>
      </c>
      <c r="F3247">
        <v>0.17849053295205999</v>
      </c>
      <c r="G3247">
        <v>-290.43050980415597</v>
      </c>
      <c r="H3247">
        <v>0.38040201005025098</v>
      </c>
      <c r="I3247">
        <v>30.761301967278602</v>
      </c>
      <c r="J3247" t="s">
        <v>5655</v>
      </c>
      <c r="K3247" t="s">
        <v>25</v>
      </c>
      <c r="L3247" t="s">
        <v>5656</v>
      </c>
      <c r="M3247" t="s">
        <v>5657</v>
      </c>
      <c r="N3247" t="s">
        <v>28</v>
      </c>
      <c r="O3247" t="s">
        <v>5658</v>
      </c>
      <c r="P3247">
        <v>-5.4000000999999997</v>
      </c>
      <c r="Q3247">
        <v>91746300</v>
      </c>
      <c r="R3247" t="s">
        <v>5659</v>
      </c>
      <c r="S3247">
        <v>34</v>
      </c>
      <c r="T3247">
        <v>271.06009990000001</v>
      </c>
      <c r="U3247" t="s">
        <v>31</v>
      </c>
      <c r="V3247" t="s">
        <v>6796</v>
      </c>
      <c r="W3247" t="s">
        <v>23</v>
      </c>
    </row>
    <row r="3248" spans="1:23" x14ac:dyDescent="0.4">
      <c r="A3248">
        <v>3247</v>
      </c>
      <c r="B3248">
        <v>1</v>
      </c>
      <c r="C3248">
        <v>1</v>
      </c>
      <c r="D3248">
        <v>1</v>
      </c>
      <c r="E3248">
        <v>1</v>
      </c>
      <c r="F3248">
        <v>0.17848625251522801</v>
      </c>
      <c r="G3248">
        <v>-363.64730868843202</v>
      </c>
      <c r="H3248">
        <v>0.999999999999999</v>
      </c>
      <c r="I3248">
        <v>108.25819514016</v>
      </c>
      <c r="J3248" t="s">
        <v>5655</v>
      </c>
      <c r="K3248" t="s">
        <v>25</v>
      </c>
      <c r="L3248" t="s">
        <v>5656</v>
      </c>
      <c r="M3248" t="s">
        <v>5657</v>
      </c>
      <c r="N3248" t="s">
        <v>28</v>
      </c>
      <c r="O3248" t="s">
        <v>5658</v>
      </c>
      <c r="P3248">
        <v>-5.4000000999999997</v>
      </c>
      <c r="Q3248">
        <v>91746300</v>
      </c>
      <c r="R3248" t="s">
        <v>5659</v>
      </c>
      <c r="S3248">
        <v>34</v>
      </c>
      <c r="T3248">
        <v>271.06009990000001</v>
      </c>
      <c r="U3248" t="s">
        <v>31</v>
      </c>
      <c r="V3248" t="s">
        <v>6797</v>
      </c>
      <c r="W3248" t="s">
        <v>23</v>
      </c>
    </row>
    <row r="3249" spans="1:23" x14ac:dyDescent="0.4">
      <c r="A3249">
        <v>3248</v>
      </c>
      <c r="B3249">
        <v>1</v>
      </c>
      <c r="C3249">
        <v>1</v>
      </c>
      <c r="D3249">
        <v>1</v>
      </c>
      <c r="E3249">
        <v>1</v>
      </c>
      <c r="F3249">
        <v>0.17848625251522801</v>
      </c>
      <c r="G3249">
        <v>-363.64730868843202</v>
      </c>
      <c r="H3249" t="s">
        <v>23</v>
      </c>
      <c r="I3249">
        <v>108.25819514016</v>
      </c>
      <c r="J3249" t="s">
        <v>5655</v>
      </c>
      <c r="K3249" t="s">
        <v>25</v>
      </c>
      <c r="L3249" t="s">
        <v>5656</v>
      </c>
      <c r="M3249" t="s">
        <v>5657</v>
      </c>
      <c r="N3249" t="s">
        <v>28</v>
      </c>
      <c r="O3249" t="s">
        <v>5658</v>
      </c>
      <c r="P3249">
        <v>-5.4000000999999997</v>
      </c>
      <c r="Q3249">
        <v>91746300</v>
      </c>
      <c r="R3249" t="s">
        <v>5659</v>
      </c>
      <c r="S3249">
        <v>34</v>
      </c>
      <c r="T3249">
        <v>271.06009990000001</v>
      </c>
      <c r="U3249" t="s">
        <v>31</v>
      </c>
      <c r="V3249" t="s">
        <v>6798</v>
      </c>
      <c r="W3249" t="s">
        <v>23</v>
      </c>
    </row>
    <row r="3250" spans="1:23" x14ac:dyDescent="0.4">
      <c r="A3250">
        <v>3249</v>
      </c>
      <c r="B3250">
        <v>1</v>
      </c>
      <c r="C3250">
        <v>1</v>
      </c>
      <c r="D3250">
        <v>1</v>
      </c>
      <c r="E3250">
        <v>1</v>
      </c>
      <c r="F3250">
        <v>0.17848487007584399</v>
      </c>
      <c r="G3250">
        <v>-167.52600026217601</v>
      </c>
      <c r="H3250" t="s">
        <v>23</v>
      </c>
      <c r="I3250">
        <v>61.248609165139797</v>
      </c>
      <c r="J3250" t="s">
        <v>275</v>
      </c>
      <c r="K3250" t="s">
        <v>25</v>
      </c>
      <c r="L3250" t="s">
        <v>6799</v>
      </c>
      <c r="M3250" t="s">
        <v>6800</v>
      </c>
      <c r="N3250" t="s">
        <v>6801</v>
      </c>
      <c r="O3250" t="s">
        <v>6802</v>
      </c>
      <c r="P3250">
        <v>0.64322811400000002</v>
      </c>
      <c r="Q3250" t="s">
        <v>6803</v>
      </c>
      <c r="R3250" t="s">
        <v>6804</v>
      </c>
      <c r="S3250">
        <v>67108866</v>
      </c>
      <c r="T3250">
        <v>205.09719999999999</v>
      </c>
      <c r="U3250" t="s">
        <v>31</v>
      </c>
      <c r="V3250" t="s">
        <v>6805</v>
      </c>
      <c r="W3250" t="s">
        <v>23</v>
      </c>
    </row>
    <row r="3251" spans="1:23" x14ac:dyDescent="0.4">
      <c r="A3251">
        <v>3250</v>
      </c>
      <c r="B3251">
        <v>1</v>
      </c>
      <c r="C3251">
        <v>1</v>
      </c>
      <c r="D3251">
        <v>1</v>
      </c>
      <c r="E3251">
        <v>1</v>
      </c>
      <c r="F3251">
        <v>0.17848487007584399</v>
      </c>
      <c r="G3251">
        <v>-167.52600026217601</v>
      </c>
      <c r="H3251">
        <v>0.999999999999999</v>
      </c>
      <c r="I3251">
        <v>61.248609165139797</v>
      </c>
      <c r="J3251" t="s">
        <v>275</v>
      </c>
      <c r="K3251" t="s">
        <v>25</v>
      </c>
      <c r="L3251" t="s">
        <v>6799</v>
      </c>
      <c r="M3251" t="s">
        <v>6800</v>
      </c>
      <c r="N3251" t="s">
        <v>6801</v>
      </c>
      <c r="O3251" t="s">
        <v>6802</v>
      </c>
      <c r="P3251">
        <v>0.64322811400000002</v>
      </c>
      <c r="Q3251" t="s">
        <v>6803</v>
      </c>
      <c r="R3251" t="s">
        <v>6804</v>
      </c>
      <c r="S3251">
        <v>67108866</v>
      </c>
      <c r="T3251">
        <v>205.09719999999999</v>
      </c>
      <c r="U3251" t="s">
        <v>31</v>
      </c>
      <c r="V3251" t="s">
        <v>6806</v>
      </c>
      <c r="W3251" t="s">
        <v>23</v>
      </c>
    </row>
    <row r="3252" spans="1:23" x14ac:dyDescent="0.4">
      <c r="A3252">
        <v>3251</v>
      </c>
      <c r="B3252">
        <v>1</v>
      </c>
      <c r="C3252">
        <v>1</v>
      </c>
      <c r="D3252">
        <v>1</v>
      </c>
      <c r="E3252">
        <v>1</v>
      </c>
      <c r="F3252">
        <v>0.178328215302134</v>
      </c>
      <c r="G3252">
        <v>-242.078647219217</v>
      </c>
      <c r="H3252">
        <v>3.0150753768844198E-3</v>
      </c>
      <c r="I3252">
        <v>41.036948794798299</v>
      </c>
      <c r="J3252" t="s">
        <v>4277</v>
      </c>
      <c r="K3252" t="s">
        <v>25</v>
      </c>
      <c r="L3252" t="s">
        <v>4278</v>
      </c>
      <c r="M3252" t="s">
        <v>4279</v>
      </c>
      <c r="N3252" t="s">
        <v>4280</v>
      </c>
      <c r="O3252" t="s">
        <v>4281</v>
      </c>
      <c r="P3252">
        <v>3.5999998999999998</v>
      </c>
      <c r="Q3252" t="s">
        <v>4282</v>
      </c>
      <c r="R3252" t="s">
        <v>4283</v>
      </c>
      <c r="S3252">
        <v>120340582</v>
      </c>
      <c r="T3252">
        <v>465.10275250000001</v>
      </c>
      <c r="U3252" t="s">
        <v>31</v>
      </c>
      <c r="V3252" t="s">
        <v>6807</v>
      </c>
      <c r="W3252" t="s">
        <v>23</v>
      </c>
    </row>
    <row r="3253" spans="1:23" x14ac:dyDescent="0.4">
      <c r="A3253">
        <v>3252</v>
      </c>
      <c r="B3253">
        <v>1</v>
      </c>
      <c r="C3253">
        <v>1</v>
      </c>
      <c r="D3253">
        <v>1</v>
      </c>
      <c r="E3253">
        <v>1</v>
      </c>
      <c r="F3253">
        <v>0.178328215302134</v>
      </c>
      <c r="G3253">
        <v>-242.078647219217</v>
      </c>
      <c r="H3253" t="s">
        <v>23</v>
      </c>
      <c r="I3253">
        <v>41.036948794798299</v>
      </c>
      <c r="J3253" t="s">
        <v>4277</v>
      </c>
      <c r="K3253" t="s">
        <v>25</v>
      </c>
      <c r="L3253" t="s">
        <v>4278</v>
      </c>
      <c r="M3253" t="s">
        <v>4279</v>
      </c>
      <c r="N3253" t="s">
        <v>4280</v>
      </c>
      <c r="O3253" t="s">
        <v>4281</v>
      </c>
      <c r="P3253">
        <v>3.5999998999999998</v>
      </c>
      <c r="Q3253" t="s">
        <v>4282</v>
      </c>
      <c r="R3253" t="s">
        <v>4283</v>
      </c>
      <c r="S3253">
        <v>120340582</v>
      </c>
      <c r="T3253">
        <v>465.10275250000001</v>
      </c>
      <c r="U3253" t="s">
        <v>31</v>
      </c>
      <c r="V3253" t="s">
        <v>6808</v>
      </c>
      <c r="W3253" t="s">
        <v>23</v>
      </c>
    </row>
    <row r="3254" spans="1:23" x14ac:dyDescent="0.4">
      <c r="A3254">
        <v>3253</v>
      </c>
      <c r="B3254">
        <v>1</v>
      </c>
      <c r="C3254">
        <v>1</v>
      </c>
      <c r="D3254">
        <v>1</v>
      </c>
      <c r="E3254">
        <v>1</v>
      </c>
      <c r="F3254">
        <v>0.178241015126064</v>
      </c>
      <c r="G3254">
        <v>-150.75187715828801</v>
      </c>
      <c r="H3254" t="s">
        <v>23</v>
      </c>
      <c r="I3254">
        <v>107.996468874724</v>
      </c>
      <c r="J3254" t="s">
        <v>3884</v>
      </c>
      <c r="K3254" t="s">
        <v>25</v>
      </c>
      <c r="L3254" t="s">
        <v>6809</v>
      </c>
      <c r="M3254" t="s">
        <v>6810</v>
      </c>
      <c r="N3254" t="s">
        <v>6811</v>
      </c>
      <c r="O3254" t="s">
        <v>6812</v>
      </c>
      <c r="P3254">
        <v>4.6999998099999996</v>
      </c>
      <c r="Q3254" t="s">
        <v>6813</v>
      </c>
      <c r="R3254" t="s">
        <v>6814</v>
      </c>
      <c r="S3254">
        <v>3153922</v>
      </c>
      <c r="T3254">
        <v>273.18490000000003</v>
      </c>
      <c r="U3254" t="s">
        <v>31</v>
      </c>
      <c r="V3254" t="s">
        <v>6815</v>
      </c>
      <c r="W3254" t="s">
        <v>23</v>
      </c>
    </row>
    <row r="3255" spans="1:23" x14ac:dyDescent="0.4">
      <c r="A3255">
        <v>3254</v>
      </c>
      <c r="B3255">
        <v>1</v>
      </c>
      <c r="C3255">
        <v>1</v>
      </c>
      <c r="D3255">
        <v>1</v>
      </c>
      <c r="E3255">
        <v>1</v>
      </c>
      <c r="F3255">
        <v>0.178241015126064</v>
      </c>
      <c r="G3255">
        <v>-150.75187715828801</v>
      </c>
      <c r="H3255">
        <v>0.999999999999999</v>
      </c>
      <c r="I3255">
        <v>107.996468874724</v>
      </c>
      <c r="J3255" t="s">
        <v>3884</v>
      </c>
      <c r="K3255" t="s">
        <v>25</v>
      </c>
      <c r="L3255" t="s">
        <v>6809</v>
      </c>
      <c r="M3255" t="s">
        <v>6810</v>
      </c>
      <c r="N3255" t="s">
        <v>6811</v>
      </c>
      <c r="O3255" t="s">
        <v>6812</v>
      </c>
      <c r="P3255">
        <v>4.6999998099999996</v>
      </c>
      <c r="Q3255" t="s">
        <v>6813</v>
      </c>
      <c r="R3255" t="s">
        <v>6814</v>
      </c>
      <c r="S3255">
        <v>3153922</v>
      </c>
      <c r="T3255">
        <v>273.18490000000003</v>
      </c>
      <c r="U3255" t="s">
        <v>31</v>
      </c>
      <c r="V3255" t="s">
        <v>6816</v>
      </c>
      <c r="W3255" t="s">
        <v>23</v>
      </c>
    </row>
    <row r="3256" spans="1:23" x14ac:dyDescent="0.4">
      <c r="A3256">
        <v>3255</v>
      </c>
      <c r="B3256">
        <v>1</v>
      </c>
      <c r="C3256">
        <v>1</v>
      </c>
      <c r="D3256">
        <v>1</v>
      </c>
      <c r="E3256">
        <v>1</v>
      </c>
      <c r="F3256">
        <v>0.17810087763474899</v>
      </c>
      <c r="G3256">
        <v>-29.062391005005001</v>
      </c>
      <c r="H3256">
        <v>0.999999999999999</v>
      </c>
      <c r="I3256">
        <v>39.314770053519297</v>
      </c>
      <c r="J3256" t="s">
        <v>4881</v>
      </c>
      <c r="K3256" t="s">
        <v>25</v>
      </c>
      <c r="L3256" t="s">
        <v>4882</v>
      </c>
      <c r="M3256" t="s">
        <v>4883</v>
      </c>
      <c r="N3256" t="s">
        <v>4884</v>
      </c>
      <c r="O3256" t="s">
        <v>4885</v>
      </c>
      <c r="P3256">
        <v>2.5</v>
      </c>
      <c r="Q3256" t="s">
        <v>4886</v>
      </c>
      <c r="R3256" t="s">
        <v>4887</v>
      </c>
      <c r="S3256">
        <v>34447485302</v>
      </c>
      <c r="T3256">
        <v>317.0655792</v>
      </c>
      <c r="U3256" t="s">
        <v>31</v>
      </c>
      <c r="V3256" t="s">
        <v>6817</v>
      </c>
      <c r="W3256" t="s">
        <v>23</v>
      </c>
    </row>
    <row r="3257" spans="1:23" x14ac:dyDescent="0.4">
      <c r="A3257">
        <v>3256</v>
      </c>
      <c r="B3257">
        <v>1</v>
      </c>
      <c r="C3257">
        <v>1</v>
      </c>
      <c r="D3257">
        <v>1</v>
      </c>
      <c r="E3257">
        <v>1</v>
      </c>
      <c r="F3257">
        <v>0.17810087763474899</v>
      </c>
      <c r="G3257">
        <v>-29.062391005005001</v>
      </c>
      <c r="H3257" t="s">
        <v>23</v>
      </c>
      <c r="I3257">
        <v>39.314770053519297</v>
      </c>
      <c r="J3257" t="s">
        <v>4881</v>
      </c>
      <c r="K3257" t="s">
        <v>25</v>
      </c>
      <c r="L3257" t="s">
        <v>4882</v>
      </c>
      <c r="M3257" t="s">
        <v>4883</v>
      </c>
      <c r="N3257" t="s">
        <v>4884</v>
      </c>
      <c r="O3257" t="s">
        <v>4885</v>
      </c>
      <c r="P3257">
        <v>2.5</v>
      </c>
      <c r="Q3257" t="s">
        <v>4886</v>
      </c>
      <c r="R3257" t="s">
        <v>4887</v>
      </c>
      <c r="S3257">
        <v>34447485302</v>
      </c>
      <c r="T3257">
        <v>317.0655792</v>
      </c>
      <c r="U3257" t="s">
        <v>31</v>
      </c>
      <c r="V3257" t="s">
        <v>6818</v>
      </c>
      <c r="W3257" t="s">
        <v>23</v>
      </c>
    </row>
    <row r="3258" spans="1:23" x14ac:dyDescent="0.4">
      <c r="A3258">
        <v>3257</v>
      </c>
      <c r="B3258">
        <v>1</v>
      </c>
      <c r="C3258">
        <v>1</v>
      </c>
      <c r="D3258">
        <v>1</v>
      </c>
      <c r="E3258">
        <v>1</v>
      </c>
      <c r="F3258">
        <v>0.178008100792928</v>
      </c>
      <c r="G3258">
        <v>-532.08648589596601</v>
      </c>
      <c r="H3258">
        <v>0.999999999999999</v>
      </c>
      <c r="I3258">
        <v>53.530971147708897</v>
      </c>
      <c r="J3258" t="s">
        <v>6819</v>
      </c>
      <c r="K3258" t="s">
        <v>25</v>
      </c>
      <c r="L3258" t="s">
        <v>6820</v>
      </c>
      <c r="M3258" t="s">
        <v>6821</v>
      </c>
      <c r="N3258" t="s">
        <v>28</v>
      </c>
      <c r="O3258" t="s">
        <v>6822</v>
      </c>
      <c r="P3258">
        <v>9.2553644199999994</v>
      </c>
      <c r="R3258" t="s">
        <v>6823</v>
      </c>
      <c r="S3258">
        <v>2097152</v>
      </c>
      <c r="T3258">
        <v>771.48891879999996</v>
      </c>
      <c r="U3258" t="s">
        <v>31</v>
      </c>
      <c r="V3258" t="s">
        <v>6824</v>
      </c>
      <c r="W3258" t="s">
        <v>23</v>
      </c>
    </row>
    <row r="3259" spans="1:23" x14ac:dyDescent="0.4">
      <c r="A3259">
        <v>3258</v>
      </c>
      <c r="B3259">
        <v>1</v>
      </c>
      <c r="C3259">
        <v>1</v>
      </c>
      <c r="D3259">
        <v>1</v>
      </c>
      <c r="E3259">
        <v>1</v>
      </c>
      <c r="F3259">
        <v>0.178008100792928</v>
      </c>
      <c r="G3259">
        <v>-532.08648589596601</v>
      </c>
      <c r="H3259" t="s">
        <v>23</v>
      </c>
      <c r="I3259">
        <v>53.530971147708897</v>
      </c>
      <c r="J3259" t="s">
        <v>6819</v>
      </c>
      <c r="K3259" t="s">
        <v>25</v>
      </c>
      <c r="L3259" t="s">
        <v>6820</v>
      </c>
      <c r="M3259" t="s">
        <v>6821</v>
      </c>
      <c r="N3259" t="s">
        <v>28</v>
      </c>
      <c r="O3259" t="s">
        <v>6822</v>
      </c>
      <c r="P3259">
        <v>9.2553644199999994</v>
      </c>
      <c r="R3259" t="s">
        <v>6823</v>
      </c>
      <c r="S3259">
        <v>2097152</v>
      </c>
      <c r="T3259">
        <v>771.48891879999996</v>
      </c>
      <c r="U3259" t="s">
        <v>31</v>
      </c>
      <c r="V3259" t="s">
        <v>6825</v>
      </c>
      <c r="W3259" t="s">
        <v>23</v>
      </c>
    </row>
    <row r="3260" spans="1:23" x14ac:dyDescent="0.4">
      <c r="A3260">
        <v>3259</v>
      </c>
      <c r="B3260">
        <v>1</v>
      </c>
      <c r="C3260">
        <v>1</v>
      </c>
      <c r="D3260">
        <v>1</v>
      </c>
      <c r="E3260">
        <v>1</v>
      </c>
      <c r="F3260">
        <v>0.177944235085921</v>
      </c>
      <c r="G3260">
        <v>-11.465090299217399</v>
      </c>
      <c r="H3260">
        <v>0.99748743718592903</v>
      </c>
      <c r="I3260">
        <v>4.6510508978200003</v>
      </c>
      <c r="J3260" t="s">
        <v>1234</v>
      </c>
      <c r="K3260" t="s">
        <v>25</v>
      </c>
      <c r="L3260" t="s">
        <v>1235</v>
      </c>
      <c r="M3260" t="s">
        <v>1236</v>
      </c>
      <c r="N3260" t="s">
        <v>1237</v>
      </c>
      <c r="O3260" t="s">
        <v>1238</v>
      </c>
      <c r="P3260">
        <v>1.81215119</v>
      </c>
      <c r="Q3260" t="s">
        <v>1239</v>
      </c>
      <c r="R3260" t="s">
        <v>1240</v>
      </c>
      <c r="S3260">
        <v>121563518</v>
      </c>
      <c r="T3260">
        <v>287.05501450000003</v>
      </c>
      <c r="U3260" t="s">
        <v>31</v>
      </c>
      <c r="V3260" t="s">
        <v>6826</v>
      </c>
      <c r="W3260" t="s">
        <v>23</v>
      </c>
    </row>
    <row r="3261" spans="1:23" x14ac:dyDescent="0.4">
      <c r="A3261">
        <v>3260</v>
      </c>
      <c r="B3261">
        <v>1</v>
      </c>
      <c r="C3261">
        <v>1</v>
      </c>
      <c r="D3261">
        <v>1</v>
      </c>
      <c r="E3261">
        <v>1</v>
      </c>
      <c r="F3261">
        <v>0.177944235085921</v>
      </c>
      <c r="G3261">
        <v>-11.465090299217399</v>
      </c>
      <c r="H3261" t="s">
        <v>23</v>
      </c>
      <c r="I3261">
        <v>4.6510508978200003</v>
      </c>
      <c r="J3261" t="s">
        <v>1234</v>
      </c>
      <c r="K3261" t="s">
        <v>25</v>
      </c>
      <c r="L3261" t="s">
        <v>1235</v>
      </c>
      <c r="M3261" t="s">
        <v>1236</v>
      </c>
      <c r="N3261" t="s">
        <v>1237</v>
      </c>
      <c r="O3261" t="s">
        <v>1238</v>
      </c>
      <c r="P3261">
        <v>1.81215119</v>
      </c>
      <c r="Q3261" t="s">
        <v>1239</v>
      </c>
      <c r="R3261" t="s">
        <v>1240</v>
      </c>
      <c r="S3261">
        <v>121563518</v>
      </c>
      <c r="T3261">
        <v>287.05501450000003</v>
      </c>
      <c r="U3261" t="s">
        <v>31</v>
      </c>
      <c r="V3261" t="s">
        <v>6827</v>
      </c>
      <c r="W3261" t="s">
        <v>23</v>
      </c>
    </row>
    <row r="3262" spans="1:23" x14ac:dyDescent="0.4">
      <c r="A3262">
        <v>3261</v>
      </c>
      <c r="B3262">
        <v>1</v>
      </c>
      <c r="C3262">
        <v>1</v>
      </c>
      <c r="D3262">
        <v>1</v>
      </c>
      <c r="E3262">
        <v>1</v>
      </c>
      <c r="F3262">
        <v>0.177639163709608</v>
      </c>
      <c r="G3262">
        <v>-175.75883633604701</v>
      </c>
      <c r="H3262">
        <v>0.999999999999999</v>
      </c>
      <c r="I3262">
        <v>20.5865611516823</v>
      </c>
      <c r="J3262" t="s">
        <v>3335</v>
      </c>
      <c r="K3262" t="s">
        <v>25</v>
      </c>
      <c r="L3262" t="s">
        <v>3336</v>
      </c>
      <c r="M3262" t="s">
        <v>3337</v>
      </c>
      <c r="N3262" t="s">
        <v>3338</v>
      </c>
      <c r="O3262" t="s">
        <v>3339</v>
      </c>
      <c r="P3262">
        <v>8.3000001900000004</v>
      </c>
      <c r="Q3262" t="s">
        <v>3340</v>
      </c>
      <c r="R3262" t="s">
        <v>3341</v>
      </c>
      <c r="S3262">
        <v>16418</v>
      </c>
      <c r="T3262">
        <v>396.34719999999999</v>
      </c>
      <c r="U3262" t="s">
        <v>31</v>
      </c>
      <c r="V3262" t="s">
        <v>6828</v>
      </c>
      <c r="W3262" t="s">
        <v>23</v>
      </c>
    </row>
    <row r="3263" spans="1:23" x14ac:dyDescent="0.4">
      <c r="A3263">
        <v>3262</v>
      </c>
      <c r="B3263">
        <v>1</v>
      </c>
      <c r="C3263">
        <v>1</v>
      </c>
      <c r="D3263">
        <v>1</v>
      </c>
      <c r="E3263">
        <v>1</v>
      </c>
      <c r="F3263">
        <v>0.177639163709608</v>
      </c>
      <c r="G3263">
        <v>-175.75883633604701</v>
      </c>
      <c r="H3263" t="s">
        <v>23</v>
      </c>
      <c r="I3263">
        <v>20.5865611516823</v>
      </c>
      <c r="J3263" t="s">
        <v>3335</v>
      </c>
      <c r="K3263" t="s">
        <v>25</v>
      </c>
      <c r="L3263" t="s">
        <v>3336</v>
      </c>
      <c r="M3263" t="s">
        <v>3337</v>
      </c>
      <c r="N3263" t="s">
        <v>3338</v>
      </c>
      <c r="O3263" t="s">
        <v>3339</v>
      </c>
      <c r="P3263">
        <v>8.3000001900000004</v>
      </c>
      <c r="Q3263" t="s">
        <v>3340</v>
      </c>
      <c r="R3263" t="s">
        <v>3341</v>
      </c>
      <c r="S3263">
        <v>16418</v>
      </c>
      <c r="T3263">
        <v>396.34719999999999</v>
      </c>
      <c r="U3263" t="s">
        <v>31</v>
      </c>
      <c r="V3263" t="s">
        <v>6829</v>
      </c>
      <c r="W3263" t="s">
        <v>23</v>
      </c>
    </row>
    <row r="3264" spans="1:23" x14ac:dyDescent="0.4">
      <c r="A3264">
        <v>3263</v>
      </c>
      <c r="B3264">
        <v>1</v>
      </c>
      <c r="C3264">
        <v>1</v>
      </c>
      <c r="D3264">
        <v>1</v>
      </c>
      <c r="E3264">
        <v>1</v>
      </c>
      <c r="F3264">
        <v>0.177550583697346</v>
      </c>
      <c r="G3264">
        <v>-177.17161043343401</v>
      </c>
      <c r="H3264">
        <v>0.99949748743718503</v>
      </c>
      <c r="I3264">
        <v>35.511564152764201</v>
      </c>
      <c r="J3264" t="s">
        <v>4259</v>
      </c>
      <c r="K3264" t="s">
        <v>25</v>
      </c>
      <c r="L3264" t="s">
        <v>6830</v>
      </c>
      <c r="M3264" t="s">
        <v>6831</v>
      </c>
      <c r="N3264" t="s">
        <v>28</v>
      </c>
      <c r="O3264" t="s">
        <v>6832</v>
      </c>
      <c r="P3264">
        <v>1.1926433999999999</v>
      </c>
      <c r="R3264" t="s">
        <v>6833</v>
      </c>
      <c r="S3264">
        <v>3178496</v>
      </c>
      <c r="T3264">
        <v>447.12858</v>
      </c>
      <c r="U3264" t="s">
        <v>31</v>
      </c>
      <c r="V3264" t="s">
        <v>6834</v>
      </c>
      <c r="W3264" t="s">
        <v>23</v>
      </c>
    </row>
    <row r="3265" spans="1:23" x14ac:dyDescent="0.4">
      <c r="A3265">
        <v>3264</v>
      </c>
      <c r="B3265">
        <v>1</v>
      </c>
      <c r="C3265">
        <v>1</v>
      </c>
      <c r="D3265">
        <v>1</v>
      </c>
      <c r="E3265">
        <v>1</v>
      </c>
      <c r="F3265">
        <v>0.177550583697346</v>
      </c>
      <c r="G3265">
        <v>-177.17161043343401</v>
      </c>
      <c r="H3265" t="s">
        <v>23</v>
      </c>
      <c r="I3265">
        <v>35.511564152764201</v>
      </c>
      <c r="J3265" t="s">
        <v>4259</v>
      </c>
      <c r="K3265" t="s">
        <v>25</v>
      </c>
      <c r="L3265" t="s">
        <v>6830</v>
      </c>
      <c r="M3265" t="s">
        <v>6831</v>
      </c>
      <c r="N3265" t="s">
        <v>28</v>
      </c>
      <c r="O3265" t="s">
        <v>6832</v>
      </c>
      <c r="P3265">
        <v>1.1926433999999999</v>
      </c>
      <c r="R3265" t="s">
        <v>6833</v>
      </c>
      <c r="S3265">
        <v>3178496</v>
      </c>
      <c r="T3265">
        <v>447.12858</v>
      </c>
      <c r="U3265" t="s">
        <v>31</v>
      </c>
      <c r="V3265" t="s">
        <v>6835</v>
      </c>
      <c r="W3265" t="s">
        <v>23</v>
      </c>
    </row>
    <row r="3266" spans="1:23" x14ac:dyDescent="0.4">
      <c r="A3266">
        <v>3265</v>
      </c>
      <c r="B3266">
        <v>1</v>
      </c>
      <c r="C3266">
        <v>1</v>
      </c>
      <c r="D3266">
        <v>1</v>
      </c>
      <c r="E3266">
        <v>1</v>
      </c>
      <c r="F3266">
        <v>0.177371295013032</v>
      </c>
      <c r="G3266">
        <v>-19.985719353182201</v>
      </c>
      <c r="H3266" t="s">
        <v>23</v>
      </c>
      <c r="I3266">
        <v>14.3454433000524</v>
      </c>
      <c r="J3266" t="s">
        <v>1074</v>
      </c>
      <c r="K3266" t="s">
        <v>25</v>
      </c>
      <c r="L3266" t="s">
        <v>5299</v>
      </c>
      <c r="M3266" t="s">
        <v>5300</v>
      </c>
      <c r="N3266" t="s">
        <v>28</v>
      </c>
      <c r="O3266" t="s">
        <v>5301</v>
      </c>
      <c r="P3266">
        <v>-1.2598438300000001</v>
      </c>
      <c r="R3266" t="s">
        <v>5302</v>
      </c>
      <c r="S3266">
        <v>3178496</v>
      </c>
      <c r="T3266">
        <v>611.16066999999998</v>
      </c>
      <c r="U3266" t="s">
        <v>31</v>
      </c>
      <c r="V3266" t="s">
        <v>6836</v>
      </c>
      <c r="W3266" t="s">
        <v>23</v>
      </c>
    </row>
    <row r="3267" spans="1:23" x14ac:dyDescent="0.4">
      <c r="A3267">
        <v>3266</v>
      </c>
      <c r="B3267">
        <v>1</v>
      </c>
      <c r="C3267">
        <v>1</v>
      </c>
      <c r="D3267">
        <v>1</v>
      </c>
      <c r="E3267">
        <v>1</v>
      </c>
      <c r="F3267">
        <v>0.177371295013032</v>
      </c>
      <c r="G3267">
        <v>-19.985719353182201</v>
      </c>
      <c r="H3267">
        <v>0.999999999999999</v>
      </c>
      <c r="I3267">
        <v>14.3454433000524</v>
      </c>
      <c r="J3267" t="s">
        <v>1074</v>
      </c>
      <c r="K3267" t="s">
        <v>25</v>
      </c>
      <c r="L3267" t="s">
        <v>5299</v>
      </c>
      <c r="M3267" t="s">
        <v>5300</v>
      </c>
      <c r="N3267" t="s">
        <v>28</v>
      </c>
      <c r="O3267" t="s">
        <v>5301</v>
      </c>
      <c r="P3267">
        <v>-1.2598438300000001</v>
      </c>
      <c r="R3267" t="s">
        <v>5302</v>
      </c>
      <c r="S3267">
        <v>3178496</v>
      </c>
      <c r="T3267">
        <v>611.16066999999998</v>
      </c>
      <c r="U3267" t="s">
        <v>31</v>
      </c>
      <c r="V3267" t="s">
        <v>6837</v>
      </c>
      <c r="W3267" t="s">
        <v>23</v>
      </c>
    </row>
    <row r="3268" spans="1:23" x14ac:dyDescent="0.4">
      <c r="A3268">
        <v>3267</v>
      </c>
      <c r="B3268">
        <v>1</v>
      </c>
      <c r="C3268">
        <v>1</v>
      </c>
      <c r="D3268">
        <v>1</v>
      </c>
      <c r="E3268">
        <v>1</v>
      </c>
      <c r="F3268">
        <v>0.177359388326946</v>
      </c>
      <c r="G3268">
        <v>-159.104228711096</v>
      </c>
      <c r="H3268" t="s">
        <v>23</v>
      </c>
      <c r="I3268">
        <v>2.9602861961630298</v>
      </c>
      <c r="J3268" t="s">
        <v>3335</v>
      </c>
      <c r="K3268" t="s">
        <v>25</v>
      </c>
      <c r="L3268" t="s">
        <v>3336</v>
      </c>
      <c r="M3268" t="s">
        <v>3337</v>
      </c>
      <c r="N3268" t="s">
        <v>3338</v>
      </c>
      <c r="O3268" t="s">
        <v>3339</v>
      </c>
      <c r="P3268">
        <v>8.3000001900000004</v>
      </c>
      <c r="Q3268" t="s">
        <v>3340</v>
      </c>
      <c r="R3268" t="s">
        <v>3341</v>
      </c>
      <c r="S3268">
        <v>16418</v>
      </c>
      <c r="T3268">
        <v>396.34719999999999</v>
      </c>
      <c r="U3268" t="s">
        <v>31</v>
      </c>
      <c r="V3268" t="s">
        <v>6838</v>
      </c>
      <c r="W3268" t="s">
        <v>23</v>
      </c>
    </row>
    <row r="3269" spans="1:23" x14ac:dyDescent="0.4">
      <c r="A3269">
        <v>3268</v>
      </c>
      <c r="B3269">
        <v>1</v>
      </c>
      <c r="C3269">
        <v>1</v>
      </c>
      <c r="D3269">
        <v>1</v>
      </c>
      <c r="E3269">
        <v>1</v>
      </c>
      <c r="F3269">
        <v>0.177359388326946</v>
      </c>
      <c r="G3269">
        <v>-159.104228711096</v>
      </c>
      <c r="H3269">
        <v>0.999999999999999</v>
      </c>
      <c r="I3269">
        <v>2.9602861961630298</v>
      </c>
      <c r="J3269" t="s">
        <v>3335</v>
      </c>
      <c r="K3269" t="s">
        <v>25</v>
      </c>
      <c r="L3269" t="s">
        <v>3336</v>
      </c>
      <c r="M3269" t="s">
        <v>3337</v>
      </c>
      <c r="N3269" t="s">
        <v>3338</v>
      </c>
      <c r="O3269" t="s">
        <v>3339</v>
      </c>
      <c r="P3269">
        <v>8.3000001900000004</v>
      </c>
      <c r="Q3269" t="s">
        <v>3340</v>
      </c>
      <c r="R3269" t="s">
        <v>3341</v>
      </c>
      <c r="S3269">
        <v>16418</v>
      </c>
      <c r="T3269">
        <v>396.34719999999999</v>
      </c>
      <c r="U3269" t="s">
        <v>31</v>
      </c>
      <c r="V3269" t="s">
        <v>6839</v>
      </c>
      <c r="W3269" t="s">
        <v>23</v>
      </c>
    </row>
    <row r="3270" spans="1:23" x14ac:dyDescent="0.4">
      <c r="A3270">
        <v>3269</v>
      </c>
      <c r="B3270">
        <v>1</v>
      </c>
      <c r="C3270">
        <v>1</v>
      </c>
      <c r="D3270">
        <v>1</v>
      </c>
      <c r="E3270">
        <v>1</v>
      </c>
      <c r="F3270">
        <v>0.17731626754207799</v>
      </c>
      <c r="G3270">
        <v>-95.237741450351294</v>
      </c>
      <c r="H3270">
        <v>0.999999999999999</v>
      </c>
      <c r="I3270">
        <v>58.241000790710302</v>
      </c>
      <c r="J3270" t="s">
        <v>2355</v>
      </c>
      <c r="K3270" t="s">
        <v>25</v>
      </c>
      <c r="L3270" t="s">
        <v>2356</v>
      </c>
      <c r="M3270" t="s">
        <v>2357</v>
      </c>
      <c r="N3270" t="s">
        <v>2358</v>
      </c>
      <c r="O3270" t="s">
        <v>2359</v>
      </c>
      <c r="P3270">
        <v>2.7000000499999999</v>
      </c>
      <c r="Q3270" t="s">
        <v>2360</v>
      </c>
      <c r="R3270" t="s">
        <v>2361</v>
      </c>
      <c r="S3270">
        <v>20900222</v>
      </c>
      <c r="T3270">
        <v>287.09140000000002</v>
      </c>
      <c r="U3270" t="s">
        <v>31</v>
      </c>
      <c r="V3270" t="s">
        <v>6840</v>
      </c>
      <c r="W3270" t="s">
        <v>23</v>
      </c>
    </row>
    <row r="3271" spans="1:23" x14ac:dyDescent="0.4">
      <c r="A3271">
        <v>3270</v>
      </c>
      <c r="B3271">
        <v>1</v>
      </c>
      <c r="C3271">
        <v>1</v>
      </c>
      <c r="D3271">
        <v>1</v>
      </c>
      <c r="E3271">
        <v>1</v>
      </c>
      <c r="F3271">
        <v>0.17731626754207799</v>
      </c>
      <c r="G3271">
        <v>-95.237741450351294</v>
      </c>
      <c r="H3271" t="s">
        <v>23</v>
      </c>
      <c r="I3271">
        <v>58.241000790710302</v>
      </c>
      <c r="J3271" t="s">
        <v>2355</v>
      </c>
      <c r="K3271" t="s">
        <v>25</v>
      </c>
      <c r="L3271" t="s">
        <v>2356</v>
      </c>
      <c r="M3271" t="s">
        <v>2357</v>
      </c>
      <c r="N3271" t="s">
        <v>2358</v>
      </c>
      <c r="O3271" t="s">
        <v>2359</v>
      </c>
      <c r="P3271">
        <v>2.7000000499999999</v>
      </c>
      <c r="Q3271" t="s">
        <v>2360</v>
      </c>
      <c r="R3271" t="s">
        <v>2361</v>
      </c>
      <c r="S3271">
        <v>20900222</v>
      </c>
      <c r="T3271">
        <v>287.09140000000002</v>
      </c>
      <c r="U3271" t="s">
        <v>31</v>
      </c>
      <c r="V3271" t="s">
        <v>6841</v>
      </c>
      <c r="W3271" t="s">
        <v>23</v>
      </c>
    </row>
    <row r="3272" spans="1:23" x14ac:dyDescent="0.4">
      <c r="A3272">
        <v>3271</v>
      </c>
      <c r="B3272">
        <v>1</v>
      </c>
      <c r="C3272">
        <v>2</v>
      </c>
      <c r="D3272">
        <v>1</v>
      </c>
      <c r="E3272">
        <v>3</v>
      </c>
      <c r="F3272">
        <v>0.17716477308103401</v>
      </c>
      <c r="G3272">
        <v>-42.066333871692002</v>
      </c>
      <c r="H3272">
        <v>0.20201005025125601</v>
      </c>
      <c r="I3272">
        <v>16.528817606252399</v>
      </c>
      <c r="J3272" t="s">
        <v>4010</v>
      </c>
      <c r="K3272" t="s">
        <v>25</v>
      </c>
      <c r="L3272" t="s">
        <v>5309</v>
      </c>
      <c r="M3272" t="s">
        <v>5310</v>
      </c>
      <c r="N3272" t="s">
        <v>5311</v>
      </c>
      <c r="O3272" t="s">
        <v>5312</v>
      </c>
      <c r="P3272">
        <v>-0.30000001199999998</v>
      </c>
      <c r="Q3272" t="s">
        <v>5313</v>
      </c>
      <c r="R3272" t="s">
        <v>5314</v>
      </c>
      <c r="S3272">
        <v>3989586</v>
      </c>
      <c r="T3272">
        <v>451.12348800000001</v>
      </c>
      <c r="U3272" t="s">
        <v>31</v>
      </c>
      <c r="V3272" t="s">
        <v>6842</v>
      </c>
      <c r="W3272" t="s">
        <v>23</v>
      </c>
    </row>
    <row r="3273" spans="1:23" x14ac:dyDescent="0.4">
      <c r="A3273">
        <v>3272</v>
      </c>
      <c r="B3273">
        <v>1</v>
      </c>
      <c r="C3273">
        <v>1</v>
      </c>
      <c r="D3273">
        <v>1</v>
      </c>
      <c r="E3273">
        <v>1</v>
      </c>
      <c r="F3273">
        <v>0.17691427552571401</v>
      </c>
      <c r="G3273">
        <v>-87.380832777437206</v>
      </c>
      <c r="H3273" t="s">
        <v>23</v>
      </c>
      <c r="I3273">
        <v>24.8610620781077</v>
      </c>
      <c r="J3273" t="s">
        <v>2743</v>
      </c>
      <c r="K3273" t="s">
        <v>25</v>
      </c>
      <c r="L3273" t="s">
        <v>6843</v>
      </c>
      <c r="M3273" t="s">
        <v>6844</v>
      </c>
      <c r="N3273" t="s">
        <v>6845</v>
      </c>
      <c r="O3273" t="s">
        <v>6846</v>
      </c>
      <c r="P3273">
        <v>0.69999998799999996</v>
      </c>
      <c r="Q3273" t="s">
        <v>6847</v>
      </c>
      <c r="R3273" t="s">
        <v>6848</v>
      </c>
      <c r="S3273">
        <v>3187062</v>
      </c>
      <c r="T3273">
        <v>291.08631459999998</v>
      </c>
      <c r="U3273" t="s">
        <v>31</v>
      </c>
      <c r="V3273" t="s">
        <v>6849</v>
      </c>
      <c r="W3273" t="s">
        <v>23</v>
      </c>
    </row>
    <row r="3274" spans="1:23" x14ac:dyDescent="0.4">
      <c r="A3274">
        <v>3273</v>
      </c>
      <c r="B3274">
        <v>1</v>
      </c>
      <c r="C3274">
        <v>1</v>
      </c>
      <c r="D3274">
        <v>1</v>
      </c>
      <c r="E3274">
        <v>1</v>
      </c>
      <c r="F3274">
        <v>0.17691427552571401</v>
      </c>
      <c r="G3274">
        <v>-87.380832777437206</v>
      </c>
      <c r="H3274">
        <v>0.997989949748743</v>
      </c>
      <c r="I3274">
        <v>24.8610620781077</v>
      </c>
      <c r="J3274" t="s">
        <v>2743</v>
      </c>
      <c r="K3274" t="s">
        <v>25</v>
      </c>
      <c r="L3274" t="s">
        <v>6843</v>
      </c>
      <c r="M3274" t="s">
        <v>6844</v>
      </c>
      <c r="N3274" t="s">
        <v>6845</v>
      </c>
      <c r="O3274" t="s">
        <v>6846</v>
      </c>
      <c r="P3274">
        <v>0.69999998799999996</v>
      </c>
      <c r="Q3274" t="s">
        <v>6847</v>
      </c>
      <c r="R3274" t="s">
        <v>6848</v>
      </c>
      <c r="S3274">
        <v>3187062</v>
      </c>
      <c r="T3274">
        <v>291.08631459999998</v>
      </c>
      <c r="U3274" t="s">
        <v>31</v>
      </c>
      <c r="V3274" t="s">
        <v>6850</v>
      </c>
      <c r="W3274" t="s">
        <v>23</v>
      </c>
    </row>
    <row r="3275" spans="1:23" x14ac:dyDescent="0.4">
      <c r="A3275">
        <v>3274</v>
      </c>
      <c r="B3275">
        <v>1</v>
      </c>
      <c r="C3275">
        <v>4</v>
      </c>
      <c r="D3275">
        <v>1</v>
      </c>
      <c r="E3275">
        <v>3</v>
      </c>
      <c r="F3275">
        <v>0.17687573027711401</v>
      </c>
      <c r="G3275">
        <v>-105.859357550274</v>
      </c>
      <c r="H3275">
        <v>0.502010050251256</v>
      </c>
      <c r="I3275">
        <v>90.242262537136398</v>
      </c>
      <c r="J3275" t="s">
        <v>4881</v>
      </c>
      <c r="K3275" t="s">
        <v>25</v>
      </c>
      <c r="L3275" t="s">
        <v>4882</v>
      </c>
      <c r="M3275" t="s">
        <v>4883</v>
      </c>
      <c r="N3275" t="s">
        <v>4884</v>
      </c>
      <c r="O3275" t="s">
        <v>4885</v>
      </c>
      <c r="P3275">
        <v>2.5</v>
      </c>
      <c r="Q3275" t="s">
        <v>4886</v>
      </c>
      <c r="R3275" t="s">
        <v>4887</v>
      </c>
      <c r="S3275">
        <v>34447485302</v>
      </c>
      <c r="T3275">
        <v>317.0655792</v>
      </c>
      <c r="U3275" t="s">
        <v>31</v>
      </c>
      <c r="V3275" t="s">
        <v>6851</v>
      </c>
      <c r="W3275" t="s">
        <v>23</v>
      </c>
    </row>
    <row r="3276" spans="1:23" x14ac:dyDescent="0.4">
      <c r="A3276">
        <v>3275</v>
      </c>
      <c r="B3276">
        <v>1</v>
      </c>
      <c r="C3276">
        <v>1</v>
      </c>
      <c r="D3276">
        <v>1</v>
      </c>
      <c r="E3276">
        <v>1</v>
      </c>
      <c r="F3276">
        <v>0.17686006792768699</v>
      </c>
      <c r="G3276">
        <v>-821.27513071631904</v>
      </c>
      <c r="H3276">
        <v>0.999999999999999</v>
      </c>
      <c r="I3276">
        <v>66.252724003108696</v>
      </c>
      <c r="J3276" t="s">
        <v>6852</v>
      </c>
      <c r="K3276" t="s">
        <v>25</v>
      </c>
      <c r="L3276" t="s">
        <v>6853</v>
      </c>
      <c r="M3276" t="s">
        <v>6854</v>
      </c>
      <c r="N3276" t="s">
        <v>6855</v>
      </c>
      <c r="O3276" t="s">
        <v>6856</v>
      </c>
      <c r="P3276">
        <v>0.20000000300000001</v>
      </c>
      <c r="Q3276">
        <v>213026</v>
      </c>
      <c r="R3276" t="s">
        <v>6857</v>
      </c>
      <c r="S3276">
        <v>70</v>
      </c>
      <c r="T3276">
        <v>507.11331719999998</v>
      </c>
      <c r="U3276" t="s">
        <v>31</v>
      </c>
      <c r="V3276" t="s">
        <v>6858</v>
      </c>
      <c r="W3276" t="s">
        <v>23</v>
      </c>
    </row>
    <row r="3277" spans="1:23" x14ac:dyDescent="0.4">
      <c r="A3277">
        <v>3276</v>
      </c>
      <c r="B3277">
        <v>1</v>
      </c>
      <c r="C3277">
        <v>1</v>
      </c>
      <c r="D3277">
        <v>1</v>
      </c>
      <c r="E3277">
        <v>1</v>
      </c>
      <c r="F3277">
        <v>0.17686006792768699</v>
      </c>
      <c r="G3277">
        <v>-821.27513071631904</v>
      </c>
      <c r="H3277" t="s">
        <v>23</v>
      </c>
      <c r="I3277">
        <v>66.252724003108696</v>
      </c>
      <c r="J3277" t="s">
        <v>6852</v>
      </c>
      <c r="K3277" t="s">
        <v>25</v>
      </c>
      <c r="L3277" t="s">
        <v>6853</v>
      </c>
      <c r="M3277" t="s">
        <v>6854</v>
      </c>
      <c r="N3277" t="s">
        <v>6855</v>
      </c>
      <c r="O3277" t="s">
        <v>6856</v>
      </c>
      <c r="P3277">
        <v>0.20000000300000001</v>
      </c>
      <c r="Q3277">
        <v>213026</v>
      </c>
      <c r="R3277" t="s">
        <v>6857</v>
      </c>
      <c r="S3277">
        <v>70</v>
      </c>
      <c r="T3277">
        <v>507.11331719999998</v>
      </c>
      <c r="U3277" t="s">
        <v>31</v>
      </c>
      <c r="V3277" t="s">
        <v>6859</v>
      </c>
      <c r="W3277" t="s">
        <v>23</v>
      </c>
    </row>
    <row r="3278" spans="1:23" x14ac:dyDescent="0.4">
      <c r="A3278">
        <v>3277</v>
      </c>
      <c r="B3278">
        <v>1</v>
      </c>
      <c r="C3278">
        <v>1</v>
      </c>
      <c r="D3278">
        <v>1</v>
      </c>
      <c r="E3278">
        <v>1</v>
      </c>
      <c r="F3278">
        <v>0.17676986665307101</v>
      </c>
      <c r="G3278">
        <v>-24.637543989680399</v>
      </c>
      <c r="H3278" t="s">
        <v>23</v>
      </c>
      <c r="I3278">
        <v>9.3888480341684506</v>
      </c>
      <c r="J3278" t="s">
        <v>2364</v>
      </c>
      <c r="K3278" t="s">
        <v>25</v>
      </c>
      <c r="L3278" t="s">
        <v>2365</v>
      </c>
      <c r="M3278" t="s">
        <v>2366</v>
      </c>
      <c r="N3278" t="s">
        <v>2367</v>
      </c>
      <c r="O3278" t="s">
        <v>2368</v>
      </c>
      <c r="P3278">
        <v>2.2349462500000001</v>
      </c>
      <c r="Q3278" t="s">
        <v>2369</v>
      </c>
      <c r="R3278" t="s">
        <v>2370</v>
      </c>
      <c r="S3278">
        <v>255781758</v>
      </c>
      <c r="T3278">
        <v>271.06009990000001</v>
      </c>
      <c r="U3278" t="s">
        <v>31</v>
      </c>
      <c r="V3278" t="s">
        <v>6860</v>
      </c>
      <c r="W3278" t="s">
        <v>23</v>
      </c>
    </row>
    <row r="3279" spans="1:23" x14ac:dyDescent="0.4">
      <c r="A3279">
        <v>3278</v>
      </c>
      <c r="B3279">
        <v>1</v>
      </c>
      <c r="C3279">
        <v>1</v>
      </c>
      <c r="D3279">
        <v>1</v>
      </c>
      <c r="E3279">
        <v>1</v>
      </c>
      <c r="F3279">
        <v>0.17676986665307101</v>
      </c>
      <c r="G3279">
        <v>-24.637543989680399</v>
      </c>
      <c r="H3279">
        <v>0.995979899497487</v>
      </c>
      <c r="I3279">
        <v>9.3888480341684506</v>
      </c>
      <c r="J3279" t="s">
        <v>2364</v>
      </c>
      <c r="K3279" t="s">
        <v>25</v>
      </c>
      <c r="L3279" t="s">
        <v>2365</v>
      </c>
      <c r="M3279" t="s">
        <v>2366</v>
      </c>
      <c r="N3279" t="s">
        <v>2367</v>
      </c>
      <c r="O3279" t="s">
        <v>2368</v>
      </c>
      <c r="P3279">
        <v>2.2349462500000001</v>
      </c>
      <c r="Q3279" t="s">
        <v>2369</v>
      </c>
      <c r="R3279" t="s">
        <v>2370</v>
      </c>
      <c r="S3279">
        <v>255781758</v>
      </c>
      <c r="T3279">
        <v>271.06009990000001</v>
      </c>
      <c r="U3279" t="s">
        <v>31</v>
      </c>
      <c r="V3279" t="s">
        <v>6861</v>
      </c>
      <c r="W3279" t="s">
        <v>23</v>
      </c>
    </row>
    <row r="3280" spans="1:23" x14ac:dyDescent="0.4">
      <c r="A3280">
        <v>3279</v>
      </c>
      <c r="B3280">
        <v>1</v>
      </c>
      <c r="C3280">
        <v>1</v>
      </c>
      <c r="D3280">
        <v>1</v>
      </c>
      <c r="E3280">
        <v>1</v>
      </c>
      <c r="F3280">
        <v>0.17669107887676</v>
      </c>
      <c r="G3280">
        <v>-38.610102580523602</v>
      </c>
      <c r="H3280">
        <v>0.999999999999999</v>
      </c>
      <c r="I3280">
        <v>25.282260510900599</v>
      </c>
      <c r="J3280" t="s">
        <v>5976</v>
      </c>
      <c r="K3280" t="s">
        <v>25</v>
      </c>
      <c r="L3280" t="s">
        <v>6862</v>
      </c>
      <c r="M3280" t="s">
        <v>6863</v>
      </c>
      <c r="N3280" t="s">
        <v>28</v>
      </c>
      <c r="O3280" t="s">
        <v>6864</v>
      </c>
      <c r="P3280">
        <v>-2.0999998999999998</v>
      </c>
      <c r="Q3280">
        <v>131752732</v>
      </c>
      <c r="R3280" t="s">
        <v>6865</v>
      </c>
      <c r="S3280">
        <v>18874378</v>
      </c>
      <c r="T3280">
        <v>771.23422019999998</v>
      </c>
      <c r="U3280" t="s">
        <v>31</v>
      </c>
      <c r="V3280" t="s">
        <v>6866</v>
      </c>
      <c r="W3280" t="s">
        <v>23</v>
      </c>
    </row>
    <row r="3281" spans="1:23" x14ac:dyDescent="0.4">
      <c r="A3281">
        <v>3280</v>
      </c>
      <c r="B3281">
        <v>1</v>
      </c>
      <c r="C3281">
        <v>1</v>
      </c>
      <c r="D3281">
        <v>1</v>
      </c>
      <c r="E3281">
        <v>1</v>
      </c>
      <c r="F3281">
        <v>0.17669107887676</v>
      </c>
      <c r="G3281">
        <v>-38.610102580523602</v>
      </c>
      <c r="H3281" t="s">
        <v>23</v>
      </c>
      <c r="I3281">
        <v>25.282260510900599</v>
      </c>
      <c r="J3281" t="s">
        <v>5976</v>
      </c>
      <c r="K3281" t="s">
        <v>25</v>
      </c>
      <c r="L3281" t="s">
        <v>6862</v>
      </c>
      <c r="M3281" t="s">
        <v>6863</v>
      </c>
      <c r="N3281" t="s">
        <v>28</v>
      </c>
      <c r="O3281" t="s">
        <v>6864</v>
      </c>
      <c r="P3281">
        <v>-2.0999998999999998</v>
      </c>
      <c r="Q3281">
        <v>131752732</v>
      </c>
      <c r="R3281" t="s">
        <v>6865</v>
      </c>
      <c r="S3281">
        <v>18874378</v>
      </c>
      <c r="T3281">
        <v>771.23422019999998</v>
      </c>
      <c r="U3281" t="s">
        <v>31</v>
      </c>
      <c r="V3281" t="s">
        <v>6867</v>
      </c>
      <c r="W3281" t="s">
        <v>23</v>
      </c>
    </row>
    <row r="3282" spans="1:23" x14ac:dyDescent="0.4">
      <c r="A3282">
        <v>3281</v>
      </c>
      <c r="B3282">
        <v>1</v>
      </c>
      <c r="C3282">
        <v>1</v>
      </c>
      <c r="D3282">
        <v>1</v>
      </c>
      <c r="E3282">
        <v>1</v>
      </c>
      <c r="F3282">
        <v>0.17654842666239801</v>
      </c>
      <c r="G3282">
        <v>-43.183904717066</v>
      </c>
      <c r="H3282">
        <v>0.999999999999999</v>
      </c>
      <c r="I3282">
        <v>18.005661583779201</v>
      </c>
      <c r="J3282" t="s">
        <v>1502</v>
      </c>
      <c r="K3282" t="s">
        <v>25</v>
      </c>
      <c r="L3282" t="s">
        <v>1503</v>
      </c>
      <c r="M3282" t="s">
        <v>1504</v>
      </c>
      <c r="N3282" t="s">
        <v>1505</v>
      </c>
      <c r="O3282" t="s">
        <v>1506</v>
      </c>
      <c r="P3282">
        <v>1.65783072</v>
      </c>
      <c r="Q3282" t="s">
        <v>1507</v>
      </c>
      <c r="R3282" t="s">
        <v>1508</v>
      </c>
      <c r="S3282">
        <v>86829414</v>
      </c>
      <c r="T3282">
        <v>146.0600403</v>
      </c>
      <c r="U3282" t="s">
        <v>31</v>
      </c>
      <c r="V3282" t="s">
        <v>6868</v>
      </c>
      <c r="W3282" t="s">
        <v>23</v>
      </c>
    </row>
    <row r="3283" spans="1:23" x14ac:dyDescent="0.4">
      <c r="A3283">
        <v>3282</v>
      </c>
      <c r="B3283">
        <v>1</v>
      </c>
      <c r="C3283">
        <v>1</v>
      </c>
      <c r="D3283">
        <v>1</v>
      </c>
      <c r="E3283">
        <v>1</v>
      </c>
      <c r="F3283">
        <v>0.17654842666239801</v>
      </c>
      <c r="G3283">
        <v>-43.183904717066</v>
      </c>
      <c r="H3283" t="s">
        <v>23</v>
      </c>
      <c r="I3283">
        <v>18.005661583779201</v>
      </c>
      <c r="J3283" t="s">
        <v>1502</v>
      </c>
      <c r="K3283" t="s">
        <v>25</v>
      </c>
      <c r="L3283" t="s">
        <v>1503</v>
      </c>
      <c r="M3283" t="s">
        <v>1504</v>
      </c>
      <c r="N3283" t="s">
        <v>1505</v>
      </c>
      <c r="O3283" t="s">
        <v>1506</v>
      </c>
      <c r="P3283">
        <v>1.65783072</v>
      </c>
      <c r="Q3283" t="s">
        <v>1507</v>
      </c>
      <c r="R3283" t="s">
        <v>1508</v>
      </c>
      <c r="S3283">
        <v>86829414</v>
      </c>
      <c r="T3283">
        <v>146.0600403</v>
      </c>
      <c r="U3283" t="s">
        <v>31</v>
      </c>
      <c r="V3283" t="s">
        <v>6869</v>
      </c>
      <c r="W3283" t="s">
        <v>23</v>
      </c>
    </row>
    <row r="3284" spans="1:23" x14ac:dyDescent="0.4">
      <c r="A3284">
        <v>3283</v>
      </c>
      <c r="B3284">
        <v>1</v>
      </c>
      <c r="C3284">
        <v>1</v>
      </c>
      <c r="D3284">
        <v>1</v>
      </c>
      <c r="E3284">
        <v>1</v>
      </c>
      <c r="F3284">
        <v>0.17647273913619299</v>
      </c>
      <c r="G3284">
        <v>-470.475171880083</v>
      </c>
      <c r="H3284">
        <v>0.999999999999999</v>
      </c>
      <c r="I3284">
        <v>12.0880175208474</v>
      </c>
      <c r="J3284" t="s">
        <v>6870</v>
      </c>
      <c r="K3284" t="s">
        <v>25</v>
      </c>
      <c r="L3284" t="s">
        <v>6871</v>
      </c>
      <c r="M3284" t="s">
        <v>6872</v>
      </c>
      <c r="N3284" t="s">
        <v>28</v>
      </c>
      <c r="O3284" t="s">
        <v>6873</v>
      </c>
      <c r="P3284">
        <v>5.4000000999999997</v>
      </c>
      <c r="Q3284">
        <v>102115497</v>
      </c>
      <c r="R3284" t="s">
        <v>6874</v>
      </c>
      <c r="S3284">
        <v>8593113106</v>
      </c>
      <c r="T3284">
        <v>553.11540000000002</v>
      </c>
      <c r="U3284" t="s">
        <v>31</v>
      </c>
      <c r="V3284" t="s">
        <v>6875</v>
      </c>
      <c r="W3284" t="s">
        <v>23</v>
      </c>
    </row>
    <row r="3285" spans="1:23" x14ac:dyDescent="0.4">
      <c r="A3285">
        <v>3284</v>
      </c>
      <c r="B3285">
        <v>1</v>
      </c>
      <c r="C3285">
        <v>1</v>
      </c>
      <c r="D3285">
        <v>1</v>
      </c>
      <c r="E3285">
        <v>1</v>
      </c>
      <c r="F3285">
        <v>0.17647273913619299</v>
      </c>
      <c r="G3285">
        <v>-470.475171880083</v>
      </c>
      <c r="H3285" t="s">
        <v>23</v>
      </c>
      <c r="I3285">
        <v>12.0880175208474</v>
      </c>
      <c r="J3285" t="s">
        <v>6870</v>
      </c>
      <c r="K3285" t="s">
        <v>25</v>
      </c>
      <c r="L3285" t="s">
        <v>6871</v>
      </c>
      <c r="M3285" t="s">
        <v>6872</v>
      </c>
      <c r="N3285" t="s">
        <v>28</v>
      </c>
      <c r="O3285" t="s">
        <v>6873</v>
      </c>
      <c r="P3285">
        <v>5.4000000999999997</v>
      </c>
      <c r="Q3285">
        <v>102115497</v>
      </c>
      <c r="R3285" t="s">
        <v>6874</v>
      </c>
      <c r="S3285">
        <v>8593113106</v>
      </c>
      <c r="T3285">
        <v>553.11540000000002</v>
      </c>
      <c r="U3285" t="s">
        <v>31</v>
      </c>
      <c r="V3285" t="s">
        <v>6876</v>
      </c>
      <c r="W3285" t="s">
        <v>23</v>
      </c>
    </row>
    <row r="3286" spans="1:23" x14ac:dyDescent="0.4">
      <c r="A3286">
        <v>3285</v>
      </c>
      <c r="B3286">
        <v>1</v>
      </c>
      <c r="C3286">
        <v>1</v>
      </c>
      <c r="D3286">
        <v>1</v>
      </c>
      <c r="E3286">
        <v>1</v>
      </c>
      <c r="F3286">
        <v>0.176135467089784</v>
      </c>
      <c r="G3286">
        <v>-30.466993240499701</v>
      </c>
      <c r="H3286">
        <v>0.999999999999999</v>
      </c>
      <c r="I3286">
        <v>27.066354390707399</v>
      </c>
      <c r="J3286" t="s">
        <v>4591</v>
      </c>
      <c r="K3286" t="s">
        <v>25</v>
      </c>
      <c r="L3286" t="s">
        <v>5876</v>
      </c>
      <c r="M3286" t="s">
        <v>5877</v>
      </c>
      <c r="N3286" t="s">
        <v>5878</v>
      </c>
      <c r="O3286" t="s">
        <v>5879</v>
      </c>
      <c r="P3286">
        <v>2.6446747799999999</v>
      </c>
      <c r="Q3286" t="s">
        <v>5880</v>
      </c>
      <c r="R3286" t="s">
        <v>5881</v>
      </c>
      <c r="S3286">
        <v>88009086</v>
      </c>
      <c r="T3286">
        <v>285.07574990000001</v>
      </c>
      <c r="U3286" t="s">
        <v>31</v>
      </c>
      <c r="V3286" t="s">
        <v>6877</v>
      </c>
      <c r="W3286" t="s">
        <v>23</v>
      </c>
    </row>
    <row r="3287" spans="1:23" x14ac:dyDescent="0.4">
      <c r="A3287">
        <v>3286</v>
      </c>
      <c r="B3287">
        <v>1</v>
      </c>
      <c r="C3287">
        <v>1</v>
      </c>
      <c r="D3287">
        <v>1</v>
      </c>
      <c r="E3287">
        <v>1</v>
      </c>
      <c r="F3287">
        <v>0.176135467089784</v>
      </c>
      <c r="G3287">
        <v>-30.466993240499701</v>
      </c>
      <c r="H3287" t="s">
        <v>23</v>
      </c>
      <c r="I3287">
        <v>27.066354390707399</v>
      </c>
      <c r="J3287" t="s">
        <v>4591</v>
      </c>
      <c r="K3287" t="s">
        <v>25</v>
      </c>
      <c r="L3287" t="s">
        <v>5876</v>
      </c>
      <c r="M3287" t="s">
        <v>5877</v>
      </c>
      <c r="N3287" t="s">
        <v>5878</v>
      </c>
      <c r="O3287" t="s">
        <v>5879</v>
      </c>
      <c r="P3287">
        <v>2.6446747799999999</v>
      </c>
      <c r="Q3287" t="s">
        <v>5880</v>
      </c>
      <c r="R3287" t="s">
        <v>5881</v>
      </c>
      <c r="S3287">
        <v>88009086</v>
      </c>
      <c r="T3287">
        <v>285.07574990000001</v>
      </c>
      <c r="U3287" t="s">
        <v>31</v>
      </c>
      <c r="V3287" t="s">
        <v>6878</v>
      </c>
      <c r="W3287" t="s">
        <v>23</v>
      </c>
    </row>
    <row r="3288" spans="1:23" x14ac:dyDescent="0.4">
      <c r="A3288">
        <v>3287</v>
      </c>
      <c r="B3288">
        <v>1</v>
      </c>
      <c r="C3288">
        <v>1</v>
      </c>
      <c r="D3288">
        <v>1</v>
      </c>
      <c r="E3288">
        <v>1</v>
      </c>
      <c r="F3288">
        <v>0.17583194130545499</v>
      </c>
      <c r="G3288">
        <v>-388.87683481907601</v>
      </c>
      <c r="H3288" t="s">
        <v>23</v>
      </c>
      <c r="I3288">
        <v>36.612500201729297</v>
      </c>
      <c r="J3288" t="s">
        <v>5926</v>
      </c>
      <c r="K3288" t="s">
        <v>25</v>
      </c>
      <c r="L3288" t="s">
        <v>5927</v>
      </c>
      <c r="M3288" t="s">
        <v>5928</v>
      </c>
      <c r="N3288" t="s">
        <v>28</v>
      </c>
      <c r="O3288" t="s">
        <v>5929</v>
      </c>
      <c r="P3288">
        <v>6.70567417</v>
      </c>
      <c r="R3288" t="s">
        <v>5930</v>
      </c>
      <c r="S3288">
        <v>2097152</v>
      </c>
      <c r="T3288">
        <v>639.44665999999995</v>
      </c>
      <c r="U3288" t="s">
        <v>31</v>
      </c>
      <c r="V3288" t="s">
        <v>6879</v>
      </c>
      <c r="W3288" t="s">
        <v>23</v>
      </c>
    </row>
    <row r="3289" spans="1:23" x14ac:dyDescent="0.4">
      <c r="A3289">
        <v>3288</v>
      </c>
      <c r="B3289">
        <v>1</v>
      </c>
      <c r="C3289">
        <v>1</v>
      </c>
      <c r="D3289">
        <v>1</v>
      </c>
      <c r="E3289">
        <v>1</v>
      </c>
      <c r="F3289">
        <v>0.17583194130545499</v>
      </c>
      <c r="G3289">
        <v>-388.87683481907601</v>
      </c>
      <c r="H3289">
        <v>0.999999999999999</v>
      </c>
      <c r="I3289">
        <v>36.612500201729297</v>
      </c>
      <c r="J3289" t="s">
        <v>5926</v>
      </c>
      <c r="K3289" t="s">
        <v>25</v>
      </c>
      <c r="L3289" t="s">
        <v>5927</v>
      </c>
      <c r="M3289" t="s">
        <v>5928</v>
      </c>
      <c r="N3289" t="s">
        <v>28</v>
      </c>
      <c r="O3289" t="s">
        <v>5929</v>
      </c>
      <c r="P3289">
        <v>6.70567417</v>
      </c>
      <c r="R3289" t="s">
        <v>5930</v>
      </c>
      <c r="S3289">
        <v>2097152</v>
      </c>
      <c r="T3289">
        <v>639.44665999999995</v>
      </c>
      <c r="U3289" t="s">
        <v>31</v>
      </c>
      <c r="V3289" t="s">
        <v>6880</v>
      </c>
      <c r="W3289" t="s">
        <v>23</v>
      </c>
    </row>
    <row r="3290" spans="1:23" x14ac:dyDescent="0.4">
      <c r="A3290">
        <v>3289</v>
      </c>
      <c r="B3290">
        <v>1</v>
      </c>
      <c r="C3290">
        <v>1</v>
      </c>
      <c r="D3290">
        <v>1</v>
      </c>
      <c r="E3290">
        <v>1</v>
      </c>
      <c r="F3290">
        <v>0.17581852904499101</v>
      </c>
      <c r="G3290">
        <v>-238.80746334281</v>
      </c>
      <c r="H3290">
        <v>0.999999999999999</v>
      </c>
      <c r="I3290">
        <v>49.6880787885435</v>
      </c>
      <c r="J3290" t="s">
        <v>1690</v>
      </c>
      <c r="K3290" t="s">
        <v>25</v>
      </c>
      <c r="L3290" t="s">
        <v>6881</v>
      </c>
      <c r="M3290" t="s">
        <v>6882</v>
      </c>
      <c r="N3290" t="s">
        <v>6883</v>
      </c>
      <c r="O3290" t="s">
        <v>6884</v>
      </c>
      <c r="P3290">
        <v>-0.89999997600000003</v>
      </c>
      <c r="Q3290" t="s">
        <v>6885</v>
      </c>
      <c r="R3290" t="s">
        <v>6886</v>
      </c>
      <c r="S3290">
        <v>18</v>
      </c>
      <c r="T3290">
        <v>595.1657467</v>
      </c>
      <c r="U3290" t="s">
        <v>31</v>
      </c>
      <c r="V3290" t="s">
        <v>6887</v>
      </c>
      <c r="W3290" t="s">
        <v>23</v>
      </c>
    </row>
    <row r="3291" spans="1:23" x14ac:dyDescent="0.4">
      <c r="A3291">
        <v>3290</v>
      </c>
      <c r="B3291">
        <v>1</v>
      </c>
      <c r="C3291">
        <v>1</v>
      </c>
      <c r="D3291">
        <v>1</v>
      </c>
      <c r="E3291">
        <v>1</v>
      </c>
      <c r="F3291">
        <v>0.17581852904499101</v>
      </c>
      <c r="G3291">
        <v>-238.80746334281</v>
      </c>
      <c r="H3291" t="s">
        <v>23</v>
      </c>
      <c r="I3291">
        <v>49.6880787885435</v>
      </c>
      <c r="J3291" t="s">
        <v>1690</v>
      </c>
      <c r="K3291" t="s">
        <v>25</v>
      </c>
      <c r="L3291" t="s">
        <v>6881</v>
      </c>
      <c r="M3291" t="s">
        <v>6882</v>
      </c>
      <c r="N3291" t="s">
        <v>6883</v>
      </c>
      <c r="O3291" t="s">
        <v>6884</v>
      </c>
      <c r="P3291">
        <v>-0.89999997600000003</v>
      </c>
      <c r="Q3291" t="s">
        <v>6885</v>
      </c>
      <c r="R3291" t="s">
        <v>6886</v>
      </c>
      <c r="S3291">
        <v>18</v>
      </c>
      <c r="T3291">
        <v>595.1657467</v>
      </c>
      <c r="U3291" t="s">
        <v>31</v>
      </c>
      <c r="V3291" t="s">
        <v>6888</v>
      </c>
      <c r="W3291" t="s">
        <v>23</v>
      </c>
    </row>
    <row r="3292" spans="1:23" x14ac:dyDescent="0.4">
      <c r="A3292">
        <v>3291</v>
      </c>
      <c r="B3292">
        <v>1</v>
      </c>
      <c r="C3292">
        <v>1</v>
      </c>
      <c r="D3292">
        <v>1</v>
      </c>
      <c r="E3292">
        <v>1</v>
      </c>
      <c r="F3292">
        <v>0.175733644711496</v>
      </c>
      <c r="G3292">
        <v>-127.025134092936</v>
      </c>
      <c r="H3292" t="s">
        <v>23</v>
      </c>
      <c r="I3292">
        <v>31.1190059098444</v>
      </c>
      <c r="J3292" t="s">
        <v>4962</v>
      </c>
      <c r="K3292" t="s">
        <v>25</v>
      </c>
      <c r="L3292" t="s">
        <v>4963</v>
      </c>
      <c r="M3292" t="s">
        <v>4964</v>
      </c>
      <c r="N3292" t="s">
        <v>28</v>
      </c>
      <c r="O3292" t="s">
        <v>4965</v>
      </c>
      <c r="P3292">
        <v>2</v>
      </c>
      <c r="Q3292">
        <v>57509395</v>
      </c>
      <c r="R3292" t="s">
        <v>4966</v>
      </c>
      <c r="S3292">
        <v>3153922</v>
      </c>
      <c r="T3292">
        <v>223.06009990000001</v>
      </c>
      <c r="U3292" t="s">
        <v>31</v>
      </c>
      <c r="V3292" t="s">
        <v>6889</v>
      </c>
      <c r="W3292" t="s">
        <v>23</v>
      </c>
    </row>
    <row r="3293" spans="1:23" x14ac:dyDescent="0.4">
      <c r="A3293">
        <v>3292</v>
      </c>
      <c r="B3293">
        <v>1</v>
      </c>
      <c r="C3293">
        <v>1</v>
      </c>
      <c r="D3293">
        <v>1</v>
      </c>
      <c r="E3293">
        <v>1</v>
      </c>
      <c r="F3293">
        <v>0.175733644711496</v>
      </c>
      <c r="G3293">
        <v>-127.025134092936</v>
      </c>
      <c r="H3293">
        <v>0.999999999999999</v>
      </c>
      <c r="I3293">
        <v>31.1190059098444</v>
      </c>
      <c r="J3293" t="s">
        <v>4962</v>
      </c>
      <c r="K3293" t="s">
        <v>25</v>
      </c>
      <c r="L3293" t="s">
        <v>4963</v>
      </c>
      <c r="M3293" t="s">
        <v>4964</v>
      </c>
      <c r="N3293" t="s">
        <v>28</v>
      </c>
      <c r="O3293" t="s">
        <v>4965</v>
      </c>
      <c r="P3293">
        <v>2</v>
      </c>
      <c r="Q3293">
        <v>57509395</v>
      </c>
      <c r="R3293" t="s">
        <v>4966</v>
      </c>
      <c r="S3293">
        <v>3153922</v>
      </c>
      <c r="T3293">
        <v>223.06009990000001</v>
      </c>
      <c r="U3293" t="s">
        <v>31</v>
      </c>
      <c r="V3293" t="s">
        <v>6890</v>
      </c>
      <c r="W3293" t="s">
        <v>23</v>
      </c>
    </row>
    <row r="3294" spans="1:23" x14ac:dyDescent="0.4">
      <c r="A3294">
        <v>3293</v>
      </c>
      <c r="B3294">
        <v>1</v>
      </c>
      <c r="C3294">
        <v>1</v>
      </c>
      <c r="D3294">
        <v>1</v>
      </c>
      <c r="E3294">
        <v>1</v>
      </c>
      <c r="F3294">
        <v>0.17566685952647501</v>
      </c>
      <c r="G3294">
        <v>-422.96719633998401</v>
      </c>
      <c r="H3294" t="s">
        <v>23</v>
      </c>
      <c r="I3294">
        <v>73.293782649697206</v>
      </c>
      <c r="J3294" t="s">
        <v>4309</v>
      </c>
      <c r="K3294" t="s">
        <v>25</v>
      </c>
      <c r="L3294" t="s">
        <v>4310</v>
      </c>
      <c r="M3294" t="s">
        <v>4311</v>
      </c>
      <c r="N3294" t="s">
        <v>28</v>
      </c>
      <c r="O3294" t="s">
        <v>4312</v>
      </c>
      <c r="P3294">
        <v>1.56971419</v>
      </c>
      <c r="Q3294">
        <v>137797036</v>
      </c>
      <c r="R3294" t="s">
        <v>4313</v>
      </c>
      <c r="S3294">
        <v>16777218</v>
      </c>
      <c r="T3294">
        <v>225.07574990000001</v>
      </c>
      <c r="U3294" t="s">
        <v>31</v>
      </c>
      <c r="V3294" t="s">
        <v>6891</v>
      </c>
      <c r="W3294" t="s">
        <v>23</v>
      </c>
    </row>
    <row r="3295" spans="1:23" x14ac:dyDescent="0.4">
      <c r="A3295">
        <v>3294</v>
      </c>
      <c r="B3295">
        <v>1</v>
      </c>
      <c r="C3295">
        <v>1</v>
      </c>
      <c r="D3295">
        <v>1</v>
      </c>
      <c r="E3295">
        <v>1</v>
      </c>
      <c r="F3295">
        <v>0.17566685952647501</v>
      </c>
      <c r="G3295">
        <v>-422.96719633998401</v>
      </c>
      <c r="H3295">
        <v>0.999999999999999</v>
      </c>
      <c r="I3295">
        <v>73.293782649697206</v>
      </c>
      <c r="J3295" t="s">
        <v>4309</v>
      </c>
      <c r="K3295" t="s">
        <v>25</v>
      </c>
      <c r="L3295" t="s">
        <v>4310</v>
      </c>
      <c r="M3295" t="s">
        <v>4311</v>
      </c>
      <c r="N3295" t="s">
        <v>28</v>
      </c>
      <c r="O3295" t="s">
        <v>4312</v>
      </c>
      <c r="P3295">
        <v>1.56971419</v>
      </c>
      <c r="Q3295">
        <v>137797036</v>
      </c>
      <c r="R3295" t="s">
        <v>4313</v>
      </c>
      <c r="S3295">
        <v>16777218</v>
      </c>
      <c r="T3295">
        <v>225.07574990000001</v>
      </c>
      <c r="U3295" t="s">
        <v>31</v>
      </c>
      <c r="V3295" t="s">
        <v>6892</v>
      </c>
      <c r="W3295" t="s">
        <v>23</v>
      </c>
    </row>
    <row r="3296" spans="1:23" x14ac:dyDescent="0.4">
      <c r="A3296">
        <v>3295</v>
      </c>
      <c r="B3296">
        <v>1</v>
      </c>
      <c r="C3296">
        <v>2</v>
      </c>
      <c r="D3296">
        <v>1</v>
      </c>
      <c r="E3296">
        <v>1</v>
      </c>
      <c r="F3296">
        <v>0.175526279573608</v>
      </c>
      <c r="G3296">
        <v>-22.643058141987201</v>
      </c>
      <c r="H3296" t="s">
        <v>23</v>
      </c>
      <c r="I3296">
        <v>38.4939308989971</v>
      </c>
      <c r="J3296" t="s">
        <v>1785</v>
      </c>
      <c r="K3296" t="s">
        <v>25</v>
      </c>
      <c r="L3296" t="s">
        <v>4624</v>
      </c>
      <c r="M3296" t="s">
        <v>4625</v>
      </c>
      <c r="N3296" t="s">
        <v>4626</v>
      </c>
      <c r="O3296" t="s">
        <v>4627</v>
      </c>
      <c r="P3296">
        <v>2.6577415499999999</v>
      </c>
      <c r="Q3296" t="s">
        <v>4628</v>
      </c>
      <c r="R3296" t="s">
        <v>4629</v>
      </c>
      <c r="S3296">
        <v>3678274</v>
      </c>
      <c r="T3296">
        <v>255.0651853</v>
      </c>
      <c r="U3296" t="s">
        <v>31</v>
      </c>
      <c r="V3296" t="s">
        <v>6893</v>
      </c>
      <c r="W3296" t="s">
        <v>23</v>
      </c>
    </row>
    <row r="3297" spans="1:23" x14ac:dyDescent="0.4">
      <c r="A3297">
        <v>3296</v>
      </c>
      <c r="B3297">
        <v>1</v>
      </c>
      <c r="C3297">
        <v>2</v>
      </c>
      <c r="D3297">
        <v>1</v>
      </c>
      <c r="E3297">
        <v>1</v>
      </c>
      <c r="F3297">
        <v>0.175526279573608</v>
      </c>
      <c r="G3297">
        <v>-22.643058141987201</v>
      </c>
      <c r="H3297">
        <v>0.999999999999999</v>
      </c>
      <c r="I3297">
        <v>38.4939308989971</v>
      </c>
      <c r="J3297" t="s">
        <v>1785</v>
      </c>
      <c r="K3297" t="s">
        <v>25</v>
      </c>
      <c r="L3297" t="s">
        <v>4624</v>
      </c>
      <c r="M3297" t="s">
        <v>4625</v>
      </c>
      <c r="N3297" t="s">
        <v>4626</v>
      </c>
      <c r="O3297" t="s">
        <v>4627</v>
      </c>
      <c r="P3297">
        <v>2.6577415499999999</v>
      </c>
      <c r="Q3297" t="s">
        <v>4628</v>
      </c>
      <c r="R3297" t="s">
        <v>4629</v>
      </c>
      <c r="S3297">
        <v>3678274</v>
      </c>
      <c r="T3297">
        <v>255.0651853</v>
      </c>
      <c r="U3297" t="s">
        <v>31</v>
      </c>
      <c r="V3297" t="s">
        <v>6894</v>
      </c>
      <c r="W3297" t="s">
        <v>23</v>
      </c>
    </row>
    <row r="3298" spans="1:23" x14ac:dyDescent="0.4">
      <c r="A3298">
        <v>3297</v>
      </c>
      <c r="B3298">
        <v>1</v>
      </c>
      <c r="C3298">
        <v>1</v>
      </c>
      <c r="D3298">
        <v>1</v>
      </c>
      <c r="E3298">
        <v>1</v>
      </c>
      <c r="F3298">
        <v>0.175193413086388</v>
      </c>
      <c r="G3298">
        <v>-42.594520684573197</v>
      </c>
      <c r="H3298">
        <v>0.999999999999999</v>
      </c>
      <c r="I3298">
        <v>25.989741258070399</v>
      </c>
      <c r="J3298" t="s">
        <v>2455</v>
      </c>
      <c r="K3298" t="s">
        <v>25</v>
      </c>
      <c r="L3298" t="s">
        <v>4103</v>
      </c>
      <c r="M3298" t="s">
        <v>4104</v>
      </c>
      <c r="N3298" t="s">
        <v>4105</v>
      </c>
      <c r="O3298" t="s">
        <v>4106</v>
      </c>
      <c r="P3298">
        <v>-1.89999998</v>
      </c>
      <c r="Q3298">
        <v>44258847</v>
      </c>
      <c r="R3298" t="s">
        <v>4107</v>
      </c>
      <c r="S3298">
        <v>3178514</v>
      </c>
      <c r="T3298">
        <v>741.22365549999995</v>
      </c>
      <c r="U3298" t="s">
        <v>31</v>
      </c>
      <c r="V3298" t="s">
        <v>6895</v>
      </c>
      <c r="W3298" t="s">
        <v>23</v>
      </c>
    </row>
    <row r="3299" spans="1:23" x14ac:dyDescent="0.4">
      <c r="A3299">
        <v>3298</v>
      </c>
      <c r="B3299">
        <v>1</v>
      </c>
      <c r="C3299">
        <v>1</v>
      </c>
      <c r="D3299">
        <v>1</v>
      </c>
      <c r="E3299">
        <v>1</v>
      </c>
      <c r="F3299">
        <v>0.175193413086388</v>
      </c>
      <c r="G3299">
        <v>-42.594520684573197</v>
      </c>
      <c r="H3299" t="s">
        <v>23</v>
      </c>
      <c r="I3299">
        <v>25.989741258070399</v>
      </c>
      <c r="J3299" t="s">
        <v>2455</v>
      </c>
      <c r="K3299" t="s">
        <v>25</v>
      </c>
      <c r="L3299" t="s">
        <v>4103</v>
      </c>
      <c r="M3299" t="s">
        <v>4104</v>
      </c>
      <c r="N3299" t="s">
        <v>4105</v>
      </c>
      <c r="O3299" t="s">
        <v>4106</v>
      </c>
      <c r="P3299">
        <v>-1.89999998</v>
      </c>
      <c r="Q3299">
        <v>44258847</v>
      </c>
      <c r="R3299" t="s">
        <v>4107</v>
      </c>
      <c r="S3299">
        <v>3178514</v>
      </c>
      <c r="T3299">
        <v>741.22365549999995</v>
      </c>
      <c r="U3299" t="s">
        <v>31</v>
      </c>
      <c r="V3299" t="s">
        <v>6896</v>
      </c>
      <c r="W3299" t="s">
        <v>23</v>
      </c>
    </row>
    <row r="3300" spans="1:23" x14ac:dyDescent="0.4">
      <c r="A3300">
        <v>3299</v>
      </c>
      <c r="B3300">
        <v>1</v>
      </c>
      <c r="C3300">
        <v>1</v>
      </c>
      <c r="D3300">
        <v>1</v>
      </c>
      <c r="E3300">
        <v>1</v>
      </c>
      <c r="F3300">
        <v>0.17517014624764499</v>
      </c>
      <c r="G3300">
        <v>-423.13069121296502</v>
      </c>
      <c r="H3300" t="s">
        <v>23</v>
      </c>
      <c r="I3300">
        <v>70.304018814146303</v>
      </c>
      <c r="J3300" t="s">
        <v>5655</v>
      </c>
      <c r="K3300" t="s">
        <v>25</v>
      </c>
      <c r="L3300" t="s">
        <v>5656</v>
      </c>
      <c r="M3300" t="s">
        <v>5657</v>
      </c>
      <c r="N3300" t="s">
        <v>28</v>
      </c>
      <c r="O3300" t="s">
        <v>5658</v>
      </c>
      <c r="P3300">
        <v>-5.4000000999999997</v>
      </c>
      <c r="Q3300">
        <v>91746300</v>
      </c>
      <c r="R3300" t="s">
        <v>5659</v>
      </c>
      <c r="S3300">
        <v>34</v>
      </c>
      <c r="T3300">
        <v>271.06009990000001</v>
      </c>
      <c r="U3300" t="s">
        <v>31</v>
      </c>
      <c r="V3300" t="s">
        <v>6897</v>
      </c>
      <c r="W3300" t="s">
        <v>23</v>
      </c>
    </row>
    <row r="3301" spans="1:23" x14ac:dyDescent="0.4">
      <c r="A3301">
        <v>3300</v>
      </c>
      <c r="B3301">
        <v>1</v>
      </c>
      <c r="C3301">
        <v>1</v>
      </c>
      <c r="D3301">
        <v>1</v>
      </c>
      <c r="E3301">
        <v>1</v>
      </c>
      <c r="F3301">
        <v>0.17517014624764499</v>
      </c>
      <c r="G3301">
        <v>-423.13069121296502</v>
      </c>
      <c r="H3301">
        <v>0.999999999999999</v>
      </c>
      <c r="I3301">
        <v>70.304018814146303</v>
      </c>
      <c r="J3301" t="s">
        <v>5655</v>
      </c>
      <c r="K3301" t="s">
        <v>25</v>
      </c>
      <c r="L3301" t="s">
        <v>5656</v>
      </c>
      <c r="M3301" t="s">
        <v>5657</v>
      </c>
      <c r="N3301" t="s">
        <v>28</v>
      </c>
      <c r="O3301" t="s">
        <v>5658</v>
      </c>
      <c r="P3301">
        <v>-5.4000000999999997</v>
      </c>
      <c r="Q3301">
        <v>91746300</v>
      </c>
      <c r="R3301" t="s">
        <v>5659</v>
      </c>
      <c r="S3301">
        <v>34</v>
      </c>
      <c r="T3301">
        <v>271.06009990000001</v>
      </c>
      <c r="U3301" t="s">
        <v>31</v>
      </c>
      <c r="V3301" t="s">
        <v>6898</v>
      </c>
      <c r="W3301" t="s">
        <v>23</v>
      </c>
    </row>
    <row r="3302" spans="1:23" x14ac:dyDescent="0.4">
      <c r="A3302">
        <v>3301</v>
      </c>
      <c r="B3302">
        <v>1</v>
      </c>
      <c r="C3302">
        <v>1</v>
      </c>
      <c r="D3302">
        <v>1</v>
      </c>
      <c r="E3302">
        <v>1</v>
      </c>
      <c r="F3302">
        <v>0.17498649680164299</v>
      </c>
      <c r="G3302">
        <v>-82.339793499928902</v>
      </c>
      <c r="H3302" t="s">
        <v>23</v>
      </c>
      <c r="I3302">
        <v>28.263635175930201</v>
      </c>
      <c r="J3302" t="s">
        <v>6899</v>
      </c>
      <c r="K3302" t="s">
        <v>25</v>
      </c>
      <c r="L3302" t="s">
        <v>6900</v>
      </c>
      <c r="M3302" t="s">
        <v>6901</v>
      </c>
      <c r="N3302" t="s">
        <v>6902</v>
      </c>
      <c r="O3302" t="s">
        <v>6903</v>
      </c>
      <c r="P3302">
        <v>0.60000002399999997</v>
      </c>
      <c r="Q3302" t="s">
        <v>6904</v>
      </c>
      <c r="R3302" t="s">
        <v>6905</v>
      </c>
      <c r="S3302">
        <v>3178514</v>
      </c>
      <c r="T3302">
        <v>787.20860000000005</v>
      </c>
      <c r="U3302" t="s">
        <v>31</v>
      </c>
      <c r="V3302" t="s">
        <v>6906</v>
      </c>
      <c r="W3302" t="s">
        <v>23</v>
      </c>
    </row>
    <row r="3303" spans="1:23" x14ac:dyDescent="0.4">
      <c r="A3303">
        <v>3302</v>
      </c>
      <c r="B3303">
        <v>1</v>
      </c>
      <c r="C3303">
        <v>1</v>
      </c>
      <c r="D3303">
        <v>1</v>
      </c>
      <c r="E3303">
        <v>1</v>
      </c>
      <c r="F3303">
        <v>0.17498649680164299</v>
      </c>
      <c r="G3303">
        <v>-82.339793499928902</v>
      </c>
      <c r="H3303">
        <v>0.999999999999999</v>
      </c>
      <c r="I3303">
        <v>28.263635175930201</v>
      </c>
      <c r="J3303" t="s">
        <v>6899</v>
      </c>
      <c r="K3303" t="s">
        <v>25</v>
      </c>
      <c r="L3303" t="s">
        <v>6900</v>
      </c>
      <c r="M3303" t="s">
        <v>6901</v>
      </c>
      <c r="N3303" t="s">
        <v>6902</v>
      </c>
      <c r="O3303" t="s">
        <v>6903</v>
      </c>
      <c r="P3303">
        <v>0.60000002399999997</v>
      </c>
      <c r="Q3303" t="s">
        <v>6904</v>
      </c>
      <c r="R3303" t="s">
        <v>6905</v>
      </c>
      <c r="S3303">
        <v>3178514</v>
      </c>
      <c r="T3303">
        <v>787.20860000000005</v>
      </c>
      <c r="U3303" t="s">
        <v>31</v>
      </c>
      <c r="V3303" t="s">
        <v>6907</v>
      </c>
      <c r="W3303" t="s">
        <v>23</v>
      </c>
    </row>
    <row r="3304" spans="1:23" x14ac:dyDescent="0.4">
      <c r="A3304">
        <v>3303</v>
      </c>
      <c r="B3304">
        <v>1</v>
      </c>
      <c r="C3304">
        <v>1</v>
      </c>
      <c r="D3304">
        <v>1</v>
      </c>
      <c r="E3304">
        <v>1</v>
      </c>
      <c r="F3304">
        <v>0.174834294476577</v>
      </c>
      <c r="G3304">
        <v>-225.128362965534</v>
      </c>
      <c r="H3304" t="s">
        <v>23</v>
      </c>
      <c r="I3304">
        <v>41.346944370163001</v>
      </c>
      <c r="J3304" t="s">
        <v>457</v>
      </c>
      <c r="K3304" t="s">
        <v>25</v>
      </c>
      <c r="L3304" t="s">
        <v>4650</v>
      </c>
      <c r="M3304" t="s">
        <v>4651</v>
      </c>
      <c r="N3304" t="s">
        <v>4652</v>
      </c>
      <c r="O3304" t="s">
        <v>4653</v>
      </c>
      <c r="P3304">
        <v>3.5</v>
      </c>
      <c r="Q3304">
        <v>3736759</v>
      </c>
      <c r="R3304" t="s">
        <v>4654</v>
      </c>
      <c r="S3304">
        <v>3153986</v>
      </c>
      <c r="T3304">
        <v>385.21218379999999</v>
      </c>
      <c r="U3304" t="s">
        <v>31</v>
      </c>
      <c r="V3304" t="s">
        <v>6908</v>
      </c>
      <c r="W3304" t="s">
        <v>23</v>
      </c>
    </row>
    <row r="3305" spans="1:23" x14ac:dyDescent="0.4">
      <c r="A3305">
        <v>3304</v>
      </c>
      <c r="B3305">
        <v>1</v>
      </c>
      <c r="C3305">
        <v>1</v>
      </c>
      <c r="D3305">
        <v>1</v>
      </c>
      <c r="E3305">
        <v>1</v>
      </c>
      <c r="F3305">
        <v>0.174834294476577</v>
      </c>
      <c r="G3305">
        <v>-225.128362965534</v>
      </c>
      <c r="H3305">
        <v>0.999999999999999</v>
      </c>
      <c r="I3305">
        <v>41.346944370163001</v>
      </c>
      <c r="J3305" t="s">
        <v>457</v>
      </c>
      <c r="K3305" t="s">
        <v>25</v>
      </c>
      <c r="L3305" t="s">
        <v>4650</v>
      </c>
      <c r="M3305" t="s">
        <v>4651</v>
      </c>
      <c r="N3305" t="s">
        <v>4652</v>
      </c>
      <c r="O3305" t="s">
        <v>4653</v>
      </c>
      <c r="P3305">
        <v>3.5</v>
      </c>
      <c r="Q3305">
        <v>3736759</v>
      </c>
      <c r="R3305" t="s">
        <v>4654</v>
      </c>
      <c r="S3305">
        <v>3153986</v>
      </c>
      <c r="T3305">
        <v>385.21218379999999</v>
      </c>
      <c r="U3305" t="s">
        <v>31</v>
      </c>
      <c r="V3305" t="s">
        <v>6909</v>
      </c>
      <c r="W3305" t="s">
        <v>23</v>
      </c>
    </row>
    <row r="3306" spans="1:23" x14ac:dyDescent="0.4">
      <c r="A3306">
        <v>3305</v>
      </c>
      <c r="B3306">
        <v>1</v>
      </c>
      <c r="C3306">
        <v>1</v>
      </c>
      <c r="D3306">
        <v>1</v>
      </c>
      <c r="E3306">
        <v>1</v>
      </c>
      <c r="F3306">
        <v>0.17481834275649</v>
      </c>
      <c r="G3306">
        <v>-69.143540727113205</v>
      </c>
      <c r="H3306" t="s">
        <v>23</v>
      </c>
      <c r="I3306">
        <v>48.835988541834297</v>
      </c>
      <c r="J3306" t="s">
        <v>3087</v>
      </c>
      <c r="K3306" t="s">
        <v>25</v>
      </c>
      <c r="L3306" t="s">
        <v>4127</v>
      </c>
      <c r="M3306" t="s">
        <v>4128</v>
      </c>
      <c r="N3306" t="s">
        <v>4129</v>
      </c>
      <c r="O3306" t="s">
        <v>4130</v>
      </c>
      <c r="P3306">
        <v>3.5</v>
      </c>
      <c r="Q3306" t="s">
        <v>4131</v>
      </c>
      <c r="R3306" t="s">
        <v>4132</v>
      </c>
      <c r="S3306">
        <v>8660738118</v>
      </c>
      <c r="T3306">
        <v>241.0859207</v>
      </c>
      <c r="U3306" t="s">
        <v>31</v>
      </c>
      <c r="V3306" t="s">
        <v>6910</v>
      </c>
      <c r="W3306" t="s">
        <v>23</v>
      </c>
    </row>
    <row r="3307" spans="1:23" x14ac:dyDescent="0.4">
      <c r="A3307">
        <v>3306</v>
      </c>
      <c r="B3307">
        <v>1</v>
      </c>
      <c r="C3307">
        <v>1</v>
      </c>
      <c r="D3307">
        <v>1</v>
      </c>
      <c r="E3307">
        <v>1</v>
      </c>
      <c r="F3307">
        <v>0.17481834275649</v>
      </c>
      <c r="G3307">
        <v>-69.143540727113205</v>
      </c>
      <c r="H3307">
        <v>0.999999999999999</v>
      </c>
      <c r="I3307">
        <v>48.835988541834297</v>
      </c>
      <c r="J3307" t="s">
        <v>3087</v>
      </c>
      <c r="K3307" t="s">
        <v>25</v>
      </c>
      <c r="L3307" t="s">
        <v>4127</v>
      </c>
      <c r="M3307" t="s">
        <v>4128</v>
      </c>
      <c r="N3307" t="s">
        <v>4129</v>
      </c>
      <c r="O3307" t="s">
        <v>4130</v>
      </c>
      <c r="P3307">
        <v>3.5</v>
      </c>
      <c r="Q3307" t="s">
        <v>4131</v>
      </c>
      <c r="R3307" t="s">
        <v>4132</v>
      </c>
      <c r="S3307">
        <v>8660738118</v>
      </c>
      <c r="T3307">
        <v>241.0859207</v>
      </c>
      <c r="U3307" t="s">
        <v>31</v>
      </c>
      <c r="V3307" t="s">
        <v>6911</v>
      </c>
      <c r="W3307" t="s">
        <v>23</v>
      </c>
    </row>
    <row r="3308" spans="1:23" x14ac:dyDescent="0.4">
      <c r="A3308">
        <v>3307</v>
      </c>
      <c r="B3308">
        <v>1</v>
      </c>
      <c r="C3308">
        <v>2</v>
      </c>
      <c r="D3308">
        <v>1</v>
      </c>
      <c r="E3308">
        <v>2</v>
      </c>
      <c r="F3308">
        <v>0.174556894693779</v>
      </c>
      <c r="G3308">
        <v>-115.507998262469</v>
      </c>
      <c r="H3308">
        <v>0.1</v>
      </c>
      <c r="I3308">
        <v>13.06223654649</v>
      </c>
      <c r="J3308" t="s">
        <v>3322</v>
      </c>
      <c r="K3308" t="s">
        <v>25</v>
      </c>
      <c r="L3308" t="s">
        <v>6383</v>
      </c>
      <c r="M3308" t="s">
        <v>6384</v>
      </c>
      <c r="N3308" t="s">
        <v>6385</v>
      </c>
      <c r="O3308" t="s">
        <v>6386</v>
      </c>
      <c r="P3308">
        <v>2.8384075200000001</v>
      </c>
      <c r="Q3308" t="s">
        <v>6387</v>
      </c>
      <c r="R3308" t="s">
        <v>6388</v>
      </c>
      <c r="S3308">
        <v>87876202</v>
      </c>
      <c r="T3308">
        <v>213.1022395</v>
      </c>
      <c r="U3308" t="s">
        <v>31</v>
      </c>
      <c r="V3308" t="s">
        <v>6912</v>
      </c>
      <c r="W3308" t="s">
        <v>23</v>
      </c>
    </row>
    <row r="3309" spans="1:23" x14ac:dyDescent="0.4">
      <c r="A3309">
        <v>3308</v>
      </c>
      <c r="B3309">
        <v>1</v>
      </c>
      <c r="C3309">
        <v>1</v>
      </c>
      <c r="D3309">
        <v>1</v>
      </c>
      <c r="E3309">
        <v>1</v>
      </c>
      <c r="F3309">
        <v>0.17428075493409301</v>
      </c>
      <c r="G3309">
        <v>-70.735549857189895</v>
      </c>
      <c r="H3309" t="s">
        <v>23</v>
      </c>
      <c r="I3309">
        <v>55.192656387428997</v>
      </c>
      <c r="J3309" t="s">
        <v>1466</v>
      </c>
      <c r="K3309" t="s">
        <v>25</v>
      </c>
      <c r="L3309" t="s">
        <v>2024</v>
      </c>
      <c r="M3309" t="s">
        <v>2025</v>
      </c>
      <c r="N3309" t="s">
        <v>2026</v>
      </c>
      <c r="O3309" t="s">
        <v>2027</v>
      </c>
      <c r="P3309">
        <v>3.0999998999999998</v>
      </c>
      <c r="Q3309" t="s">
        <v>2028</v>
      </c>
      <c r="R3309" t="s">
        <v>2029</v>
      </c>
      <c r="S3309">
        <v>2105414</v>
      </c>
      <c r="T3309">
        <v>197.10732479999999</v>
      </c>
      <c r="U3309" t="s">
        <v>31</v>
      </c>
      <c r="V3309" t="s">
        <v>6913</v>
      </c>
      <c r="W3309" t="s">
        <v>23</v>
      </c>
    </row>
    <row r="3310" spans="1:23" x14ac:dyDescent="0.4">
      <c r="A3310">
        <v>3309</v>
      </c>
      <c r="B3310">
        <v>1</v>
      </c>
      <c r="C3310">
        <v>1</v>
      </c>
      <c r="D3310">
        <v>1</v>
      </c>
      <c r="E3310">
        <v>1</v>
      </c>
      <c r="F3310">
        <v>0.17428075493409301</v>
      </c>
      <c r="G3310">
        <v>-70.735549857189895</v>
      </c>
      <c r="H3310">
        <v>0.999999999999999</v>
      </c>
      <c r="I3310">
        <v>55.192656387428997</v>
      </c>
      <c r="J3310" t="s">
        <v>1466</v>
      </c>
      <c r="K3310" t="s">
        <v>25</v>
      </c>
      <c r="L3310" t="s">
        <v>2024</v>
      </c>
      <c r="M3310" t="s">
        <v>2025</v>
      </c>
      <c r="N3310" t="s">
        <v>2026</v>
      </c>
      <c r="O3310" t="s">
        <v>2027</v>
      </c>
      <c r="P3310">
        <v>3.0999998999999998</v>
      </c>
      <c r="Q3310" t="s">
        <v>2028</v>
      </c>
      <c r="R3310" t="s">
        <v>2029</v>
      </c>
      <c r="S3310">
        <v>2105414</v>
      </c>
      <c r="T3310">
        <v>197.10732479999999</v>
      </c>
      <c r="U3310" t="s">
        <v>31</v>
      </c>
      <c r="V3310" t="s">
        <v>6914</v>
      </c>
      <c r="W3310" t="s">
        <v>23</v>
      </c>
    </row>
    <row r="3311" spans="1:23" x14ac:dyDescent="0.4">
      <c r="A3311">
        <v>3310</v>
      </c>
      <c r="B3311">
        <v>1</v>
      </c>
      <c r="C3311">
        <v>1</v>
      </c>
      <c r="D3311">
        <v>1</v>
      </c>
      <c r="E3311">
        <v>1</v>
      </c>
      <c r="F3311">
        <v>0.17408199829677101</v>
      </c>
      <c r="G3311">
        <v>-42.129472000617902</v>
      </c>
      <c r="H3311" t="s">
        <v>23</v>
      </c>
      <c r="I3311">
        <v>28.087125099218898</v>
      </c>
      <c r="J3311" t="s">
        <v>1017</v>
      </c>
      <c r="K3311" t="s">
        <v>25</v>
      </c>
      <c r="L3311" t="s">
        <v>2220</v>
      </c>
      <c r="M3311" t="s">
        <v>2221</v>
      </c>
      <c r="N3311" t="s">
        <v>2222</v>
      </c>
      <c r="O3311" t="s">
        <v>2223</v>
      </c>
      <c r="P3311">
        <v>0.69999998799999996</v>
      </c>
      <c r="Q3311" t="s">
        <v>2224</v>
      </c>
      <c r="R3311" t="s">
        <v>2225</v>
      </c>
      <c r="S3311">
        <v>34380376446</v>
      </c>
      <c r="T3311">
        <v>449.10783789999999</v>
      </c>
      <c r="U3311" t="s">
        <v>31</v>
      </c>
      <c r="V3311" t="s">
        <v>6915</v>
      </c>
      <c r="W3311" t="s">
        <v>23</v>
      </c>
    </row>
    <row r="3312" spans="1:23" x14ac:dyDescent="0.4">
      <c r="A3312">
        <v>3311</v>
      </c>
      <c r="B3312">
        <v>1</v>
      </c>
      <c r="C3312">
        <v>1</v>
      </c>
      <c r="D3312">
        <v>1</v>
      </c>
      <c r="E3312">
        <v>1</v>
      </c>
      <c r="F3312">
        <v>0.17408199829677101</v>
      </c>
      <c r="G3312">
        <v>-42.129472000617902</v>
      </c>
      <c r="H3312">
        <v>0.999999999999999</v>
      </c>
      <c r="I3312">
        <v>28.087125099218898</v>
      </c>
      <c r="J3312" t="s">
        <v>1017</v>
      </c>
      <c r="K3312" t="s">
        <v>25</v>
      </c>
      <c r="L3312" t="s">
        <v>2220</v>
      </c>
      <c r="M3312" t="s">
        <v>2221</v>
      </c>
      <c r="N3312" t="s">
        <v>2222</v>
      </c>
      <c r="O3312" t="s">
        <v>2223</v>
      </c>
      <c r="P3312">
        <v>0.69999998799999996</v>
      </c>
      <c r="Q3312" t="s">
        <v>2224</v>
      </c>
      <c r="R3312" t="s">
        <v>2225</v>
      </c>
      <c r="S3312">
        <v>34380376446</v>
      </c>
      <c r="T3312">
        <v>449.10783789999999</v>
      </c>
      <c r="U3312" t="s">
        <v>31</v>
      </c>
      <c r="V3312" t="s">
        <v>6916</v>
      </c>
      <c r="W3312" t="s">
        <v>23</v>
      </c>
    </row>
    <row r="3313" spans="1:23" x14ac:dyDescent="0.4">
      <c r="A3313">
        <v>3312</v>
      </c>
      <c r="B3313">
        <v>1</v>
      </c>
      <c r="C3313">
        <v>1</v>
      </c>
      <c r="D3313">
        <v>1</v>
      </c>
      <c r="E3313">
        <v>1</v>
      </c>
      <c r="F3313">
        <v>0.173837714984589</v>
      </c>
      <c r="G3313">
        <v>-319.29435587673402</v>
      </c>
      <c r="H3313">
        <v>0.999999999999999</v>
      </c>
      <c r="I3313">
        <v>28.438543502586999</v>
      </c>
      <c r="J3313" t="s">
        <v>61</v>
      </c>
      <c r="K3313" t="s">
        <v>25</v>
      </c>
      <c r="L3313" t="s">
        <v>62</v>
      </c>
      <c r="M3313" t="s">
        <v>63</v>
      </c>
      <c r="N3313" t="s">
        <v>64</v>
      </c>
      <c r="O3313" t="s">
        <v>65</v>
      </c>
      <c r="P3313">
        <v>0.85086435100000002</v>
      </c>
      <c r="Q3313" t="s">
        <v>66</v>
      </c>
      <c r="R3313" t="s">
        <v>67</v>
      </c>
      <c r="S3313">
        <v>19064874</v>
      </c>
      <c r="T3313">
        <v>305.11319809999998</v>
      </c>
      <c r="U3313" t="s">
        <v>31</v>
      </c>
      <c r="V3313" t="s">
        <v>6917</v>
      </c>
      <c r="W3313" t="s">
        <v>23</v>
      </c>
    </row>
    <row r="3314" spans="1:23" x14ac:dyDescent="0.4">
      <c r="A3314">
        <v>3313</v>
      </c>
      <c r="B3314">
        <v>1</v>
      </c>
      <c r="C3314">
        <v>1</v>
      </c>
      <c r="D3314">
        <v>1</v>
      </c>
      <c r="E3314">
        <v>1</v>
      </c>
      <c r="F3314">
        <v>0.173837714984589</v>
      </c>
      <c r="G3314">
        <v>-319.29435587673402</v>
      </c>
      <c r="H3314" t="s">
        <v>23</v>
      </c>
      <c r="I3314">
        <v>28.438543502586999</v>
      </c>
      <c r="J3314" t="s">
        <v>61</v>
      </c>
      <c r="K3314" t="s">
        <v>25</v>
      </c>
      <c r="L3314" t="s">
        <v>62</v>
      </c>
      <c r="M3314" t="s">
        <v>63</v>
      </c>
      <c r="N3314" t="s">
        <v>64</v>
      </c>
      <c r="O3314" t="s">
        <v>65</v>
      </c>
      <c r="P3314">
        <v>0.85086435100000002</v>
      </c>
      <c r="Q3314" t="s">
        <v>66</v>
      </c>
      <c r="R3314" t="s">
        <v>67</v>
      </c>
      <c r="S3314">
        <v>19064874</v>
      </c>
      <c r="T3314">
        <v>305.11319809999998</v>
      </c>
      <c r="U3314" t="s">
        <v>31</v>
      </c>
      <c r="V3314" t="s">
        <v>6918</v>
      </c>
      <c r="W3314" t="s">
        <v>23</v>
      </c>
    </row>
    <row r="3315" spans="1:23" x14ac:dyDescent="0.4">
      <c r="A3315">
        <v>3314</v>
      </c>
      <c r="B3315">
        <v>1</v>
      </c>
      <c r="C3315">
        <v>1</v>
      </c>
      <c r="D3315">
        <v>1</v>
      </c>
      <c r="E3315">
        <v>1</v>
      </c>
      <c r="F3315">
        <v>0.17376641350956601</v>
      </c>
      <c r="G3315">
        <v>-372.13439712808002</v>
      </c>
      <c r="H3315">
        <v>0.999999999999999</v>
      </c>
      <c r="I3315">
        <v>51.646113706181097</v>
      </c>
      <c r="J3315" t="s">
        <v>865</v>
      </c>
      <c r="K3315" t="s">
        <v>25</v>
      </c>
      <c r="L3315" t="s">
        <v>866</v>
      </c>
      <c r="M3315" t="s">
        <v>867</v>
      </c>
      <c r="N3315" t="s">
        <v>868</v>
      </c>
      <c r="O3315" t="s">
        <v>869</v>
      </c>
      <c r="P3315">
        <v>2.9000001000000002</v>
      </c>
      <c r="Q3315">
        <v>78347</v>
      </c>
      <c r="R3315" t="s">
        <v>870</v>
      </c>
      <c r="S3315">
        <v>262146</v>
      </c>
      <c r="T3315">
        <v>449.10783789999999</v>
      </c>
      <c r="U3315" t="s">
        <v>31</v>
      </c>
      <c r="V3315" t="s">
        <v>6919</v>
      </c>
      <c r="W3315" t="s">
        <v>23</v>
      </c>
    </row>
    <row r="3316" spans="1:23" x14ac:dyDescent="0.4">
      <c r="A3316">
        <v>3315</v>
      </c>
      <c r="B3316">
        <v>1</v>
      </c>
      <c r="C3316">
        <v>1</v>
      </c>
      <c r="D3316">
        <v>1</v>
      </c>
      <c r="E3316">
        <v>1</v>
      </c>
      <c r="F3316">
        <v>0.17376641350956601</v>
      </c>
      <c r="G3316">
        <v>-372.13439712808002</v>
      </c>
      <c r="H3316" t="s">
        <v>23</v>
      </c>
      <c r="I3316">
        <v>51.646113706181097</v>
      </c>
      <c r="J3316" t="s">
        <v>865</v>
      </c>
      <c r="K3316" t="s">
        <v>25</v>
      </c>
      <c r="L3316" t="s">
        <v>866</v>
      </c>
      <c r="M3316" t="s">
        <v>867</v>
      </c>
      <c r="N3316" t="s">
        <v>868</v>
      </c>
      <c r="O3316" t="s">
        <v>869</v>
      </c>
      <c r="P3316">
        <v>2.9000001000000002</v>
      </c>
      <c r="Q3316">
        <v>78347</v>
      </c>
      <c r="R3316" t="s">
        <v>870</v>
      </c>
      <c r="S3316">
        <v>262146</v>
      </c>
      <c r="T3316">
        <v>449.10783789999999</v>
      </c>
      <c r="U3316" t="s">
        <v>31</v>
      </c>
      <c r="V3316" t="s">
        <v>6920</v>
      </c>
      <c r="W3316" t="s">
        <v>23</v>
      </c>
    </row>
    <row r="3317" spans="1:23" x14ac:dyDescent="0.4">
      <c r="A3317">
        <v>3316</v>
      </c>
      <c r="B3317">
        <v>1</v>
      </c>
      <c r="C3317">
        <v>2</v>
      </c>
      <c r="D3317">
        <v>1</v>
      </c>
      <c r="E3317">
        <v>3</v>
      </c>
      <c r="F3317">
        <v>0.17374079869814801</v>
      </c>
      <c r="G3317">
        <v>-285.17198270169303</v>
      </c>
      <c r="H3317">
        <v>0.116582914572864</v>
      </c>
      <c r="I3317">
        <v>60.404409557933398</v>
      </c>
      <c r="J3317" t="s">
        <v>6921</v>
      </c>
      <c r="K3317" t="s">
        <v>25</v>
      </c>
      <c r="L3317" t="s">
        <v>6922</v>
      </c>
      <c r="M3317" t="s">
        <v>6923</v>
      </c>
      <c r="N3317" t="s">
        <v>6924</v>
      </c>
      <c r="O3317" t="s">
        <v>6925</v>
      </c>
      <c r="P3317">
        <v>2.5928771500000001</v>
      </c>
      <c r="Q3317">
        <v>131849</v>
      </c>
      <c r="R3317" t="s">
        <v>6926</v>
      </c>
      <c r="S3317">
        <v>70</v>
      </c>
      <c r="T3317">
        <v>469.14830000000001</v>
      </c>
      <c r="U3317" t="s">
        <v>31</v>
      </c>
      <c r="V3317" t="s">
        <v>6927</v>
      </c>
      <c r="W3317" t="s">
        <v>23</v>
      </c>
    </row>
    <row r="3318" spans="1:23" x14ac:dyDescent="0.4">
      <c r="A3318">
        <v>3317</v>
      </c>
      <c r="B3318">
        <v>1</v>
      </c>
      <c r="C3318">
        <v>1</v>
      </c>
      <c r="D3318">
        <v>1</v>
      </c>
      <c r="E3318">
        <v>1</v>
      </c>
      <c r="F3318">
        <v>0.17370745559838799</v>
      </c>
      <c r="G3318">
        <v>-151.19519329008401</v>
      </c>
      <c r="H3318">
        <v>0.999999999999999</v>
      </c>
      <c r="I3318">
        <v>14.7682568952232</v>
      </c>
      <c r="J3318" t="s">
        <v>3335</v>
      </c>
      <c r="K3318" t="s">
        <v>25</v>
      </c>
      <c r="L3318" t="s">
        <v>3336</v>
      </c>
      <c r="M3318" t="s">
        <v>3337</v>
      </c>
      <c r="N3318" t="s">
        <v>3338</v>
      </c>
      <c r="O3318" t="s">
        <v>3339</v>
      </c>
      <c r="P3318">
        <v>8.3000001900000004</v>
      </c>
      <c r="Q3318" t="s">
        <v>3340</v>
      </c>
      <c r="R3318" t="s">
        <v>3341</v>
      </c>
      <c r="S3318">
        <v>16418</v>
      </c>
      <c r="T3318">
        <v>396.34719999999999</v>
      </c>
      <c r="U3318" t="s">
        <v>31</v>
      </c>
      <c r="V3318" t="s">
        <v>6928</v>
      </c>
      <c r="W3318" t="s">
        <v>23</v>
      </c>
    </row>
    <row r="3319" spans="1:23" x14ac:dyDescent="0.4">
      <c r="A3319">
        <v>3318</v>
      </c>
      <c r="B3319">
        <v>1</v>
      </c>
      <c r="C3319">
        <v>1</v>
      </c>
      <c r="D3319">
        <v>1</v>
      </c>
      <c r="E3319">
        <v>1</v>
      </c>
      <c r="F3319">
        <v>0.17370745559838799</v>
      </c>
      <c r="G3319">
        <v>-151.19519329008401</v>
      </c>
      <c r="H3319" t="s">
        <v>23</v>
      </c>
      <c r="I3319">
        <v>14.7682568952232</v>
      </c>
      <c r="J3319" t="s">
        <v>3335</v>
      </c>
      <c r="K3319" t="s">
        <v>25</v>
      </c>
      <c r="L3319" t="s">
        <v>3336</v>
      </c>
      <c r="M3319" t="s">
        <v>3337</v>
      </c>
      <c r="N3319" t="s">
        <v>3338</v>
      </c>
      <c r="O3319" t="s">
        <v>3339</v>
      </c>
      <c r="P3319">
        <v>8.3000001900000004</v>
      </c>
      <c r="Q3319" t="s">
        <v>3340</v>
      </c>
      <c r="R3319" t="s">
        <v>3341</v>
      </c>
      <c r="S3319">
        <v>16418</v>
      </c>
      <c r="T3319">
        <v>396.34719999999999</v>
      </c>
      <c r="U3319" t="s">
        <v>31</v>
      </c>
      <c r="V3319" t="s">
        <v>6929</v>
      </c>
      <c r="W3319" t="s">
        <v>23</v>
      </c>
    </row>
    <row r="3320" spans="1:23" x14ac:dyDescent="0.4">
      <c r="A3320">
        <v>3319</v>
      </c>
      <c r="B3320">
        <v>1</v>
      </c>
      <c r="C3320">
        <v>1</v>
      </c>
      <c r="D3320">
        <v>1</v>
      </c>
      <c r="E3320">
        <v>1</v>
      </c>
      <c r="F3320">
        <v>0.17361839799082299</v>
      </c>
      <c r="G3320">
        <v>-55.371197353748599</v>
      </c>
      <c r="H3320">
        <v>0.999999999999999</v>
      </c>
      <c r="I3320">
        <v>34.259182026654699</v>
      </c>
      <c r="J3320" t="s">
        <v>1532</v>
      </c>
      <c r="K3320" t="s">
        <v>25</v>
      </c>
      <c r="L3320" t="s">
        <v>3811</v>
      </c>
      <c r="M3320" t="s">
        <v>3812</v>
      </c>
      <c r="N3320" t="s">
        <v>28</v>
      </c>
      <c r="O3320" t="s">
        <v>3813</v>
      </c>
      <c r="P3320">
        <v>1</v>
      </c>
      <c r="Q3320">
        <v>10123183</v>
      </c>
      <c r="R3320" t="s">
        <v>3814</v>
      </c>
      <c r="S3320">
        <v>3178498</v>
      </c>
      <c r="T3320">
        <v>757.19744000000003</v>
      </c>
      <c r="U3320" t="s">
        <v>31</v>
      </c>
      <c r="V3320" t="s">
        <v>6930</v>
      </c>
      <c r="W3320" t="s">
        <v>23</v>
      </c>
    </row>
    <row r="3321" spans="1:23" x14ac:dyDescent="0.4">
      <c r="A3321">
        <v>3320</v>
      </c>
      <c r="B3321">
        <v>1</v>
      </c>
      <c r="C3321">
        <v>1</v>
      </c>
      <c r="D3321">
        <v>1</v>
      </c>
      <c r="E3321">
        <v>1</v>
      </c>
      <c r="F3321">
        <v>0.17361839799082299</v>
      </c>
      <c r="G3321">
        <v>-55.371197353748599</v>
      </c>
      <c r="H3321" t="s">
        <v>23</v>
      </c>
      <c r="I3321">
        <v>34.259182026654699</v>
      </c>
      <c r="J3321" t="s">
        <v>1532</v>
      </c>
      <c r="K3321" t="s">
        <v>25</v>
      </c>
      <c r="L3321" t="s">
        <v>3811</v>
      </c>
      <c r="M3321" t="s">
        <v>3812</v>
      </c>
      <c r="N3321" t="s">
        <v>28</v>
      </c>
      <c r="O3321" t="s">
        <v>3813</v>
      </c>
      <c r="P3321">
        <v>1</v>
      </c>
      <c r="Q3321">
        <v>10123183</v>
      </c>
      <c r="R3321" t="s">
        <v>3814</v>
      </c>
      <c r="S3321">
        <v>3178498</v>
      </c>
      <c r="T3321">
        <v>757.19744000000003</v>
      </c>
      <c r="U3321" t="s">
        <v>31</v>
      </c>
      <c r="V3321" t="s">
        <v>6931</v>
      </c>
      <c r="W3321" t="s">
        <v>23</v>
      </c>
    </row>
    <row r="3322" spans="1:23" x14ac:dyDescent="0.4">
      <c r="A3322">
        <v>3321</v>
      </c>
      <c r="B3322">
        <v>1</v>
      </c>
      <c r="C3322">
        <v>1</v>
      </c>
      <c r="D3322">
        <v>1</v>
      </c>
      <c r="E3322">
        <v>1</v>
      </c>
      <c r="F3322">
        <v>0.17355898400751099</v>
      </c>
      <c r="G3322">
        <v>-455.24696954243802</v>
      </c>
      <c r="H3322">
        <v>0.99447236180904497</v>
      </c>
      <c r="I3322">
        <v>32.899417147534102</v>
      </c>
      <c r="J3322" t="s">
        <v>5926</v>
      </c>
      <c r="K3322" t="s">
        <v>25</v>
      </c>
      <c r="L3322" t="s">
        <v>5927</v>
      </c>
      <c r="M3322" t="s">
        <v>5928</v>
      </c>
      <c r="N3322" t="s">
        <v>28</v>
      </c>
      <c r="O3322" t="s">
        <v>5929</v>
      </c>
      <c r="P3322">
        <v>6.70567417</v>
      </c>
      <c r="R3322" t="s">
        <v>5930</v>
      </c>
      <c r="S3322">
        <v>2097152</v>
      </c>
      <c r="T3322">
        <v>639.44665999999995</v>
      </c>
      <c r="U3322" t="s">
        <v>31</v>
      </c>
      <c r="V3322" t="s">
        <v>6932</v>
      </c>
      <c r="W3322" t="s">
        <v>23</v>
      </c>
    </row>
    <row r="3323" spans="1:23" x14ac:dyDescent="0.4">
      <c r="A3323">
        <v>3322</v>
      </c>
      <c r="B3323">
        <v>1</v>
      </c>
      <c r="C3323">
        <v>1</v>
      </c>
      <c r="D3323">
        <v>1</v>
      </c>
      <c r="E3323">
        <v>1</v>
      </c>
      <c r="F3323">
        <v>0.17355898400751099</v>
      </c>
      <c r="G3323">
        <v>-455.24696954243802</v>
      </c>
      <c r="H3323" t="s">
        <v>23</v>
      </c>
      <c r="I3323">
        <v>32.899417147534102</v>
      </c>
      <c r="J3323" t="s">
        <v>5926</v>
      </c>
      <c r="K3323" t="s">
        <v>25</v>
      </c>
      <c r="L3323" t="s">
        <v>5927</v>
      </c>
      <c r="M3323" t="s">
        <v>5928</v>
      </c>
      <c r="N3323" t="s">
        <v>28</v>
      </c>
      <c r="O3323" t="s">
        <v>5929</v>
      </c>
      <c r="P3323">
        <v>6.70567417</v>
      </c>
      <c r="R3323" t="s">
        <v>5930</v>
      </c>
      <c r="S3323">
        <v>2097152</v>
      </c>
      <c r="T3323">
        <v>639.44665999999995</v>
      </c>
      <c r="U3323" t="s">
        <v>31</v>
      </c>
      <c r="V3323" t="s">
        <v>6933</v>
      </c>
      <c r="W3323" t="s">
        <v>23</v>
      </c>
    </row>
    <row r="3324" spans="1:23" x14ac:dyDescent="0.4">
      <c r="A3324">
        <v>3323</v>
      </c>
      <c r="B3324">
        <v>1</v>
      </c>
      <c r="C3324">
        <v>1</v>
      </c>
      <c r="D3324">
        <v>1</v>
      </c>
      <c r="E3324">
        <v>1</v>
      </c>
      <c r="F3324">
        <v>0.17354528711557299</v>
      </c>
      <c r="G3324">
        <v>-86.992755535413806</v>
      </c>
      <c r="H3324" t="s">
        <v>23</v>
      </c>
      <c r="I3324">
        <v>36.306764276938601</v>
      </c>
      <c r="J3324" t="s">
        <v>4591</v>
      </c>
      <c r="K3324" t="s">
        <v>25</v>
      </c>
      <c r="L3324" t="s">
        <v>6934</v>
      </c>
      <c r="M3324" t="s">
        <v>6935</v>
      </c>
      <c r="N3324" t="s">
        <v>28</v>
      </c>
      <c r="O3324" t="s">
        <v>6936</v>
      </c>
      <c r="P3324">
        <v>2.6506662400000001</v>
      </c>
      <c r="R3324" t="s">
        <v>6937</v>
      </c>
      <c r="S3324">
        <v>2129920</v>
      </c>
      <c r="T3324">
        <v>285.07574990000001</v>
      </c>
      <c r="U3324" t="s">
        <v>31</v>
      </c>
      <c r="V3324" t="s">
        <v>6938</v>
      </c>
      <c r="W3324" t="s">
        <v>23</v>
      </c>
    </row>
    <row r="3325" spans="1:23" x14ac:dyDescent="0.4">
      <c r="A3325">
        <v>3324</v>
      </c>
      <c r="B3325">
        <v>1</v>
      </c>
      <c r="C3325">
        <v>1</v>
      </c>
      <c r="D3325">
        <v>1</v>
      </c>
      <c r="E3325">
        <v>1</v>
      </c>
      <c r="F3325">
        <v>0.17354528711557299</v>
      </c>
      <c r="G3325">
        <v>-86.992755535413806</v>
      </c>
      <c r="H3325">
        <v>0.99497487437185905</v>
      </c>
      <c r="I3325">
        <v>36.306764276938601</v>
      </c>
      <c r="J3325" t="s">
        <v>4591</v>
      </c>
      <c r="K3325" t="s">
        <v>25</v>
      </c>
      <c r="L3325" t="s">
        <v>6934</v>
      </c>
      <c r="M3325" t="s">
        <v>6935</v>
      </c>
      <c r="N3325" t="s">
        <v>28</v>
      </c>
      <c r="O3325" t="s">
        <v>6936</v>
      </c>
      <c r="P3325">
        <v>2.6506662400000001</v>
      </c>
      <c r="R3325" t="s">
        <v>6937</v>
      </c>
      <c r="S3325">
        <v>2129920</v>
      </c>
      <c r="T3325">
        <v>285.07574990000001</v>
      </c>
      <c r="U3325" t="s">
        <v>31</v>
      </c>
      <c r="V3325" t="s">
        <v>6939</v>
      </c>
      <c r="W3325" t="s">
        <v>23</v>
      </c>
    </row>
    <row r="3326" spans="1:23" x14ac:dyDescent="0.4">
      <c r="A3326">
        <v>3325</v>
      </c>
      <c r="B3326">
        <v>1</v>
      </c>
      <c r="C3326">
        <v>1</v>
      </c>
      <c r="D3326">
        <v>1</v>
      </c>
      <c r="E3326">
        <v>1</v>
      </c>
      <c r="F3326">
        <v>0.17344249049544999</v>
      </c>
      <c r="G3326">
        <v>-904.10332129210497</v>
      </c>
      <c r="H3326" t="s">
        <v>23</v>
      </c>
      <c r="I3326">
        <v>38.643831433516198</v>
      </c>
      <c r="J3326" t="s">
        <v>4931</v>
      </c>
      <c r="K3326" t="s">
        <v>25</v>
      </c>
      <c r="L3326" t="s">
        <v>4932</v>
      </c>
      <c r="M3326" t="s">
        <v>4933</v>
      </c>
      <c r="N3326" t="s">
        <v>4934</v>
      </c>
      <c r="O3326" t="s">
        <v>4935</v>
      </c>
      <c r="P3326">
        <v>-3.7999999500000001</v>
      </c>
      <c r="Q3326" t="s">
        <v>4936</v>
      </c>
      <c r="R3326" t="s">
        <v>4937</v>
      </c>
      <c r="S3326">
        <v>70</v>
      </c>
      <c r="T3326">
        <v>595.20213220000005</v>
      </c>
      <c r="U3326" t="s">
        <v>31</v>
      </c>
      <c r="V3326" t="s">
        <v>6940</v>
      </c>
      <c r="W3326" t="s">
        <v>23</v>
      </c>
    </row>
    <row r="3327" spans="1:23" x14ac:dyDescent="0.4">
      <c r="A3327">
        <v>3326</v>
      </c>
      <c r="B3327">
        <v>1</v>
      </c>
      <c r="C3327">
        <v>1</v>
      </c>
      <c r="D3327">
        <v>1</v>
      </c>
      <c r="E3327">
        <v>1</v>
      </c>
      <c r="F3327">
        <v>0.17344249049544999</v>
      </c>
      <c r="G3327">
        <v>-904.10332129210497</v>
      </c>
      <c r="H3327">
        <v>0.999999999999999</v>
      </c>
      <c r="I3327">
        <v>38.643831433516198</v>
      </c>
      <c r="J3327" t="s">
        <v>4931</v>
      </c>
      <c r="K3327" t="s">
        <v>25</v>
      </c>
      <c r="L3327" t="s">
        <v>4932</v>
      </c>
      <c r="M3327" t="s">
        <v>4933</v>
      </c>
      <c r="N3327" t="s">
        <v>4934</v>
      </c>
      <c r="O3327" t="s">
        <v>4935</v>
      </c>
      <c r="P3327">
        <v>-3.7999999500000001</v>
      </c>
      <c r="Q3327" t="s">
        <v>4936</v>
      </c>
      <c r="R3327" t="s">
        <v>4937</v>
      </c>
      <c r="S3327">
        <v>70</v>
      </c>
      <c r="T3327">
        <v>595.20213220000005</v>
      </c>
      <c r="U3327" t="s">
        <v>31</v>
      </c>
      <c r="V3327" t="s">
        <v>6941</v>
      </c>
      <c r="W3327" t="s">
        <v>23</v>
      </c>
    </row>
    <row r="3328" spans="1:23" x14ac:dyDescent="0.4">
      <c r="A3328">
        <v>3327</v>
      </c>
      <c r="B3328">
        <v>1</v>
      </c>
      <c r="C3328">
        <v>1</v>
      </c>
      <c r="D3328">
        <v>1</v>
      </c>
      <c r="E3328">
        <v>1</v>
      </c>
      <c r="F3328">
        <v>0.17335397859985599</v>
      </c>
      <c r="G3328">
        <v>-503.38329027679299</v>
      </c>
      <c r="H3328" t="s">
        <v>23</v>
      </c>
      <c r="I3328">
        <v>38.020580132763897</v>
      </c>
      <c r="J3328" t="s">
        <v>6277</v>
      </c>
      <c r="K3328" t="s">
        <v>25</v>
      </c>
      <c r="L3328" t="s">
        <v>6278</v>
      </c>
      <c r="M3328" t="s">
        <v>6279</v>
      </c>
      <c r="N3328" t="s">
        <v>28</v>
      </c>
      <c r="O3328" t="s">
        <v>6280</v>
      </c>
      <c r="P3328">
        <v>3.7000000499999999</v>
      </c>
      <c r="Q3328">
        <v>26744355</v>
      </c>
      <c r="R3328" t="s">
        <v>6281</v>
      </c>
      <c r="S3328">
        <v>3153922</v>
      </c>
      <c r="T3328">
        <v>451.12348800000001</v>
      </c>
      <c r="U3328" t="s">
        <v>31</v>
      </c>
      <c r="V3328" t="s">
        <v>6942</v>
      </c>
      <c r="W3328" t="s">
        <v>23</v>
      </c>
    </row>
    <row r="3329" spans="1:23" x14ac:dyDescent="0.4">
      <c r="A3329">
        <v>3328</v>
      </c>
      <c r="B3329">
        <v>1</v>
      </c>
      <c r="C3329">
        <v>1</v>
      </c>
      <c r="D3329">
        <v>1</v>
      </c>
      <c r="E3329">
        <v>1</v>
      </c>
      <c r="F3329">
        <v>0.17335397859985599</v>
      </c>
      <c r="G3329">
        <v>-503.38329027679299</v>
      </c>
      <c r="H3329">
        <v>0.999999999999999</v>
      </c>
      <c r="I3329">
        <v>38.020580132763897</v>
      </c>
      <c r="J3329" t="s">
        <v>6277</v>
      </c>
      <c r="K3329" t="s">
        <v>25</v>
      </c>
      <c r="L3329" t="s">
        <v>6278</v>
      </c>
      <c r="M3329" t="s">
        <v>6279</v>
      </c>
      <c r="N3329" t="s">
        <v>28</v>
      </c>
      <c r="O3329" t="s">
        <v>6280</v>
      </c>
      <c r="P3329">
        <v>3.7000000499999999</v>
      </c>
      <c r="Q3329">
        <v>26744355</v>
      </c>
      <c r="R3329" t="s">
        <v>6281</v>
      </c>
      <c r="S3329">
        <v>3153922</v>
      </c>
      <c r="T3329">
        <v>451.12348800000001</v>
      </c>
      <c r="U3329" t="s">
        <v>31</v>
      </c>
      <c r="V3329" t="s">
        <v>6943</v>
      </c>
      <c r="W3329" t="s">
        <v>23</v>
      </c>
    </row>
    <row r="3330" spans="1:23" x14ac:dyDescent="0.4">
      <c r="A3330">
        <v>3329</v>
      </c>
      <c r="B3330">
        <v>1</v>
      </c>
      <c r="C3330">
        <v>2</v>
      </c>
      <c r="D3330">
        <v>1</v>
      </c>
      <c r="E3330">
        <v>2</v>
      </c>
      <c r="F3330">
        <v>0.17334793582167499</v>
      </c>
      <c r="G3330">
        <v>-92.001889024694194</v>
      </c>
      <c r="H3330">
        <v>0.96834170854271295</v>
      </c>
      <c r="I3330">
        <v>29.0236199335896</v>
      </c>
      <c r="J3330" t="s">
        <v>4780</v>
      </c>
      <c r="K3330" t="s">
        <v>25</v>
      </c>
      <c r="L3330" t="s">
        <v>4781</v>
      </c>
      <c r="M3330" t="s">
        <v>4782</v>
      </c>
      <c r="N3330" t="s">
        <v>4783</v>
      </c>
      <c r="O3330" t="s">
        <v>4784</v>
      </c>
      <c r="P3330">
        <v>-0.69999998799999996</v>
      </c>
      <c r="Q3330" t="s">
        <v>4785</v>
      </c>
      <c r="R3330" t="s">
        <v>4786</v>
      </c>
      <c r="S3330">
        <v>3178514</v>
      </c>
      <c r="T3330">
        <v>681.16800000000001</v>
      </c>
      <c r="U3330" t="s">
        <v>31</v>
      </c>
      <c r="V3330" t="s">
        <v>6944</v>
      </c>
      <c r="W3330" t="s">
        <v>23</v>
      </c>
    </row>
    <row r="3331" spans="1:23" x14ac:dyDescent="0.4">
      <c r="A3331">
        <v>3330</v>
      </c>
      <c r="B3331">
        <v>1</v>
      </c>
      <c r="C3331">
        <v>2</v>
      </c>
      <c r="D3331">
        <v>1</v>
      </c>
      <c r="E3331">
        <v>1</v>
      </c>
      <c r="F3331">
        <v>0.173272693188329</v>
      </c>
      <c r="G3331">
        <v>-43.777739406595401</v>
      </c>
      <c r="H3331">
        <v>0.999999999999999</v>
      </c>
      <c r="I3331">
        <v>22.212705116820299</v>
      </c>
      <c r="J3331" t="s">
        <v>3098</v>
      </c>
      <c r="K3331" t="s">
        <v>25</v>
      </c>
      <c r="L3331" t="s">
        <v>3099</v>
      </c>
      <c r="M3331" t="s">
        <v>3100</v>
      </c>
      <c r="N3331" t="s">
        <v>3101</v>
      </c>
      <c r="O3331" t="s">
        <v>3102</v>
      </c>
      <c r="P3331">
        <v>0.60000002399999997</v>
      </c>
      <c r="Q3331" t="s">
        <v>3103</v>
      </c>
      <c r="R3331" t="s">
        <v>3104</v>
      </c>
      <c r="S3331">
        <v>88009086</v>
      </c>
      <c r="T3331">
        <v>435.12857339999999</v>
      </c>
      <c r="U3331" t="s">
        <v>31</v>
      </c>
      <c r="V3331" t="s">
        <v>6945</v>
      </c>
      <c r="W3331" t="s">
        <v>23</v>
      </c>
    </row>
    <row r="3332" spans="1:23" x14ac:dyDescent="0.4">
      <c r="A3332">
        <v>3331</v>
      </c>
      <c r="B3332">
        <v>1</v>
      </c>
      <c r="C3332">
        <v>2</v>
      </c>
      <c r="D3332">
        <v>1</v>
      </c>
      <c r="E3332">
        <v>1</v>
      </c>
      <c r="F3332">
        <v>0.173272693188329</v>
      </c>
      <c r="G3332">
        <v>-43.777739406595401</v>
      </c>
      <c r="H3332" t="s">
        <v>23</v>
      </c>
      <c r="I3332">
        <v>22.212705116820299</v>
      </c>
      <c r="J3332" t="s">
        <v>3098</v>
      </c>
      <c r="K3332" t="s">
        <v>25</v>
      </c>
      <c r="L3332" t="s">
        <v>3099</v>
      </c>
      <c r="M3332" t="s">
        <v>3100</v>
      </c>
      <c r="N3332" t="s">
        <v>3101</v>
      </c>
      <c r="O3332" t="s">
        <v>3102</v>
      </c>
      <c r="P3332">
        <v>0.60000002399999997</v>
      </c>
      <c r="Q3332" t="s">
        <v>3103</v>
      </c>
      <c r="R3332" t="s">
        <v>3104</v>
      </c>
      <c r="S3332">
        <v>88009086</v>
      </c>
      <c r="T3332">
        <v>435.12857339999999</v>
      </c>
      <c r="U3332" t="s">
        <v>31</v>
      </c>
      <c r="V3332" t="s">
        <v>6946</v>
      </c>
      <c r="W3332" t="s">
        <v>23</v>
      </c>
    </row>
    <row r="3333" spans="1:23" x14ac:dyDescent="0.4">
      <c r="A3333">
        <v>3332</v>
      </c>
      <c r="B3333">
        <v>1</v>
      </c>
      <c r="C3333">
        <v>1</v>
      </c>
      <c r="D3333">
        <v>1</v>
      </c>
      <c r="E3333">
        <v>1</v>
      </c>
      <c r="F3333">
        <v>0.173241373482589</v>
      </c>
      <c r="G3333">
        <v>-75.194104530430394</v>
      </c>
      <c r="H3333" t="s">
        <v>23</v>
      </c>
      <c r="I3333">
        <v>27.723372364881602</v>
      </c>
      <c r="J3333" t="s">
        <v>1690</v>
      </c>
      <c r="K3333" t="s">
        <v>25</v>
      </c>
      <c r="L3333" t="s">
        <v>5430</v>
      </c>
      <c r="M3333" t="s">
        <v>5431</v>
      </c>
      <c r="N3333" t="s">
        <v>5432</v>
      </c>
      <c r="O3333" t="s">
        <v>5433</v>
      </c>
      <c r="P3333">
        <v>-0.60000002399999997</v>
      </c>
      <c r="Q3333" t="s">
        <v>5434</v>
      </c>
      <c r="R3333" t="s">
        <v>5435</v>
      </c>
      <c r="S3333">
        <v>8593246290</v>
      </c>
      <c r="T3333">
        <v>595.1657467</v>
      </c>
      <c r="U3333" t="s">
        <v>31</v>
      </c>
      <c r="V3333" t="s">
        <v>6947</v>
      </c>
      <c r="W3333" t="s">
        <v>23</v>
      </c>
    </row>
    <row r="3334" spans="1:23" x14ac:dyDescent="0.4">
      <c r="A3334">
        <v>3333</v>
      </c>
      <c r="B3334">
        <v>1</v>
      </c>
      <c r="C3334">
        <v>1</v>
      </c>
      <c r="D3334">
        <v>1</v>
      </c>
      <c r="E3334">
        <v>1</v>
      </c>
      <c r="F3334">
        <v>0.173241373482589</v>
      </c>
      <c r="G3334">
        <v>-75.194104530430394</v>
      </c>
      <c r="H3334">
        <v>0.999999999999999</v>
      </c>
      <c r="I3334">
        <v>27.723372364881602</v>
      </c>
      <c r="J3334" t="s">
        <v>1690</v>
      </c>
      <c r="K3334" t="s">
        <v>25</v>
      </c>
      <c r="L3334" t="s">
        <v>5430</v>
      </c>
      <c r="M3334" t="s">
        <v>5431</v>
      </c>
      <c r="N3334" t="s">
        <v>5432</v>
      </c>
      <c r="O3334" t="s">
        <v>5433</v>
      </c>
      <c r="P3334">
        <v>-0.60000002399999997</v>
      </c>
      <c r="Q3334" t="s">
        <v>5434</v>
      </c>
      <c r="R3334" t="s">
        <v>5435</v>
      </c>
      <c r="S3334">
        <v>8593246290</v>
      </c>
      <c r="T3334">
        <v>595.1657467</v>
      </c>
      <c r="U3334" t="s">
        <v>31</v>
      </c>
      <c r="V3334" t="s">
        <v>6948</v>
      </c>
      <c r="W3334" t="s">
        <v>23</v>
      </c>
    </row>
    <row r="3335" spans="1:23" x14ac:dyDescent="0.4">
      <c r="A3335">
        <v>3334</v>
      </c>
      <c r="B3335">
        <v>1</v>
      </c>
      <c r="C3335">
        <v>1</v>
      </c>
      <c r="D3335">
        <v>1</v>
      </c>
      <c r="E3335">
        <v>1</v>
      </c>
      <c r="F3335">
        <v>0.17323610273973999</v>
      </c>
      <c r="G3335">
        <v>-503.37572608296898</v>
      </c>
      <c r="H3335">
        <v>0.999999999999999</v>
      </c>
      <c r="I3335">
        <v>37.998156759353797</v>
      </c>
      <c r="J3335" t="s">
        <v>6277</v>
      </c>
      <c r="K3335" t="s">
        <v>25</v>
      </c>
      <c r="L3335" t="s">
        <v>6278</v>
      </c>
      <c r="M3335" t="s">
        <v>6279</v>
      </c>
      <c r="N3335" t="s">
        <v>28</v>
      </c>
      <c r="O3335" t="s">
        <v>6280</v>
      </c>
      <c r="P3335">
        <v>3.7000000499999999</v>
      </c>
      <c r="Q3335">
        <v>26744355</v>
      </c>
      <c r="R3335" t="s">
        <v>6281</v>
      </c>
      <c r="S3335">
        <v>3153922</v>
      </c>
      <c r="T3335">
        <v>451.12349</v>
      </c>
      <c r="U3335" t="s">
        <v>31</v>
      </c>
      <c r="V3335" t="s">
        <v>6949</v>
      </c>
      <c r="W3335" t="s">
        <v>23</v>
      </c>
    </row>
    <row r="3336" spans="1:23" x14ac:dyDescent="0.4">
      <c r="A3336">
        <v>3335</v>
      </c>
      <c r="B3336">
        <v>1</v>
      </c>
      <c r="C3336">
        <v>1</v>
      </c>
      <c r="D3336">
        <v>1</v>
      </c>
      <c r="E3336">
        <v>1</v>
      </c>
      <c r="F3336">
        <v>0.17323610273973999</v>
      </c>
      <c r="G3336">
        <v>-503.37572608296898</v>
      </c>
      <c r="H3336" t="s">
        <v>23</v>
      </c>
      <c r="I3336">
        <v>37.998156759353797</v>
      </c>
      <c r="J3336" t="s">
        <v>6277</v>
      </c>
      <c r="K3336" t="s">
        <v>25</v>
      </c>
      <c r="L3336" t="s">
        <v>6278</v>
      </c>
      <c r="M3336" t="s">
        <v>6279</v>
      </c>
      <c r="N3336" t="s">
        <v>28</v>
      </c>
      <c r="O3336" t="s">
        <v>6280</v>
      </c>
      <c r="P3336">
        <v>3.7000000499999999</v>
      </c>
      <c r="Q3336">
        <v>26744355</v>
      </c>
      <c r="R3336" t="s">
        <v>6281</v>
      </c>
      <c r="S3336">
        <v>3153922</v>
      </c>
      <c r="T3336">
        <v>451.12349</v>
      </c>
      <c r="U3336" t="s">
        <v>31</v>
      </c>
      <c r="V3336" t="s">
        <v>6950</v>
      </c>
      <c r="W3336" t="s">
        <v>23</v>
      </c>
    </row>
    <row r="3337" spans="1:23" x14ac:dyDescent="0.4">
      <c r="A3337">
        <v>3336</v>
      </c>
      <c r="B3337">
        <v>1</v>
      </c>
      <c r="C3337">
        <v>1</v>
      </c>
      <c r="D3337">
        <v>1</v>
      </c>
      <c r="E3337">
        <v>1</v>
      </c>
      <c r="F3337">
        <v>0.17318427244177001</v>
      </c>
      <c r="G3337">
        <v>-347.43845570196601</v>
      </c>
      <c r="H3337" t="s">
        <v>23</v>
      </c>
      <c r="I3337">
        <v>14.149873785579</v>
      </c>
      <c r="J3337" t="s">
        <v>4189</v>
      </c>
      <c r="K3337" t="s">
        <v>25</v>
      </c>
      <c r="L3337" t="s">
        <v>4190</v>
      </c>
      <c r="M3337" t="s">
        <v>4191</v>
      </c>
      <c r="N3337" t="s">
        <v>4192</v>
      </c>
      <c r="O3337" t="s">
        <v>4193</v>
      </c>
      <c r="P3337">
        <v>2.7000000499999999</v>
      </c>
      <c r="Q3337">
        <v>211959</v>
      </c>
      <c r="R3337" t="s">
        <v>4194</v>
      </c>
      <c r="S3337">
        <v>67108866</v>
      </c>
      <c r="T3337">
        <v>429.20201309999999</v>
      </c>
      <c r="U3337" t="s">
        <v>31</v>
      </c>
      <c r="V3337" t="s">
        <v>6951</v>
      </c>
      <c r="W3337" t="s">
        <v>23</v>
      </c>
    </row>
    <row r="3338" spans="1:23" x14ac:dyDescent="0.4">
      <c r="A3338">
        <v>3337</v>
      </c>
      <c r="B3338">
        <v>1</v>
      </c>
      <c r="C3338">
        <v>1</v>
      </c>
      <c r="D3338">
        <v>1</v>
      </c>
      <c r="E3338">
        <v>1</v>
      </c>
      <c r="F3338">
        <v>0.17318427244177001</v>
      </c>
      <c r="G3338">
        <v>-347.43845570196601</v>
      </c>
      <c r="H3338">
        <v>0.999999999999999</v>
      </c>
      <c r="I3338">
        <v>14.149873785579</v>
      </c>
      <c r="J3338" t="s">
        <v>4189</v>
      </c>
      <c r="K3338" t="s">
        <v>25</v>
      </c>
      <c r="L3338" t="s">
        <v>4190</v>
      </c>
      <c r="M3338" t="s">
        <v>4191</v>
      </c>
      <c r="N3338" t="s">
        <v>4192</v>
      </c>
      <c r="O3338" t="s">
        <v>4193</v>
      </c>
      <c r="P3338">
        <v>2.7000000499999999</v>
      </c>
      <c r="Q3338">
        <v>211959</v>
      </c>
      <c r="R3338" t="s">
        <v>4194</v>
      </c>
      <c r="S3338">
        <v>67108866</v>
      </c>
      <c r="T3338">
        <v>429.20201309999999</v>
      </c>
      <c r="U3338" t="s">
        <v>31</v>
      </c>
      <c r="V3338" t="s">
        <v>6952</v>
      </c>
      <c r="W3338" t="s">
        <v>23</v>
      </c>
    </row>
    <row r="3339" spans="1:23" x14ac:dyDescent="0.4">
      <c r="A3339">
        <v>3338</v>
      </c>
      <c r="B3339">
        <v>1</v>
      </c>
      <c r="C3339">
        <v>1</v>
      </c>
      <c r="D3339">
        <v>1</v>
      </c>
      <c r="E3339">
        <v>1</v>
      </c>
      <c r="F3339">
        <v>0.173062285970153</v>
      </c>
      <c r="G3339">
        <v>-55.083011253142701</v>
      </c>
      <c r="H3339">
        <v>0.999999999999999</v>
      </c>
      <c r="I3339">
        <v>17.3822508455135</v>
      </c>
      <c r="J3339" t="s">
        <v>3087</v>
      </c>
      <c r="K3339" t="s">
        <v>25</v>
      </c>
      <c r="L3339" t="s">
        <v>4127</v>
      </c>
      <c r="M3339" t="s">
        <v>4128</v>
      </c>
      <c r="N3339" t="s">
        <v>4129</v>
      </c>
      <c r="O3339" t="s">
        <v>4130</v>
      </c>
      <c r="P3339">
        <v>3.5</v>
      </c>
      <c r="Q3339" t="s">
        <v>4131</v>
      </c>
      <c r="R3339" t="s">
        <v>4132</v>
      </c>
      <c r="S3339">
        <v>8660738118</v>
      </c>
      <c r="T3339">
        <v>241.0859207</v>
      </c>
      <c r="U3339" t="s">
        <v>31</v>
      </c>
      <c r="V3339" t="s">
        <v>6953</v>
      </c>
      <c r="W3339" t="s">
        <v>23</v>
      </c>
    </row>
    <row r="3340" spans="1:23" x14ac:dyDescent="0.4">
      <c r="A3340">
        <v>3339</v>
      </c>
      <c r="B3340">
        <v>1</v>
      </c>
      <c r="C3340">
        <v>1</v>
      </c>
      <c r="D3340">
        <v>1</v>
      </c>
      <c r="E3340">
        <v>1</v>
      </c>
      <c r="F3340">
        <v>0.173062285970153</v>
      </c>
      <c r="G3340">
        <v>-55.083011253142701</v>
      </c>
      <c r="H3340" t="s">
        <v>23</v>
      </c>
      <c r="I3340">
        <v>17.3822508455135</v>
      </c>
      <c r="J3340" t="s">
        <v>3087</v>
      </c>
      <c r="K3340" t="s">
        <v>25</v>
      </c>
      <c r="L3340" t="s">
        <v>4127</v>
      </c>
      <c r="M3340" t="s">
        <v>4128</v>
      </c>
      <c r="N3340" t="s">
        <v>4129</v>
      </c>
      <c r="O3340" t="s">
        <v>4130</v>
      </c>
      <c r="P3340">
        <v>3.5</v>
      </c>
      <c r="Q3340" t="s">
        <v>4131</v>
      </c>
      <c r="R3340" t="s">
        <v>4132</v>
      </c>
      <c r="S3340">
        <v>8660738118</v>
      </c>
      <c r="T3340">
        <v>241.0859207</v>
      </c>
      <c r="U3340" t="s">
        <v>31</v>
      </c>
      <c r="V3340" t="s">
        <v>6954</v>
      </c>
      <c r="W3340" t="s">
        <v>23</v>
      </c>
    </row>
    <row r="3341" spans="1:23" x14ac:dyDescent="0.4">
      <c r="A3341">
        <v>3340</v>
      </c>
      <c r="B3341">
        <v>1</v>
      </c>
      <c r="C3341">
        <v>1</v>
      </c>
      <c r="D3341">
        <v>1</v>
      </c>
      <c r="E3341">
        <v>1</v>
      </c>
      <c r="F3341">
        <v>0.17290738853340801</v>
      </c>
      <c r="G3341">
        <v>-389.64574707105498</v>
      </c>
      <c r="H3341" t="s">
        <v>23</v>
      </c>
      <c r="I3341">
        <v>67.378577022498206</v>
      </c>
      <c r="J3341" t="s">
        <v>5739</v>
      </c>
      <c r="K3341" t="s">
        <v>25</v>
      </c>
      <c r="L3341" t="s">
        <v>5740</v>
      </c>
      <c r="M3341" t="s">
        <v>5741</v>
      </c>
      <c r="N3341" t="s">
        <v>5742</v>
      </c>
      <c r="O3341" t="s">
        <v>5743</v>
      </c>
      <c r="P3341">
        <v>0.40000000600000002</v>
      </c>
      <c r="Q3341" t="s">
        <v>5744</v>
      </c>
      <c r="R3341" t="s">
        <v>5745</v>
      </c>
      <c r="S3341">
        <v>98</v>
      </c>
      <c r="T3341">
        <v>291.08631459999998</v>
      </c>
      <c r="U3341" t="s">
        <v>31</v>
      </c>
      <c r="V3341" t="s">
        <v>6955</v>
      </c>
      <c r="W3341" t="s">
        <v>23</v>
      </c>
    </row>
    <row r="3342" spans="1:23" x14ac:dyDescent="0.4">
      <c r="A3342">
        <v>3341</v>
      </c>
      <c r="B3342">
        <v>1</v>
      </c>
      <c r="C3342">
        <v>1</v>
      </c>
      <c r="D3342">
        <v>1</v>
      </c>
      <c r="E3342">
        <v>1</v>
      </c>
      <c r="F3342">
        <v>0.17290738853340801</v>
      </c>
      <c r="G3342">
        <v>-389.64574707105498</v>
      </c>
      <c r="H3342">
        <v>0.999999999999999</v>
      </c>
      <c r="I3342">
        <v>67.378577022498206</v>
      </c>
      <c r="J3342" t="s">
        <v>5739</v>
      </c>
      <c r="K3342" t="s">
        <v>25</v>
      </c>
      <c r="L3342" t="s">
        <v>5740</v>
      </c>
      <c r="M3342" t="s">
        <v>5741</v>
      </c>
      <c r="N3342" t="s">
        <v>5742</v>
      </c>
      <c r="O3342" t="s">
        <v>5743</v>
      </c>
      <c r="P3342">
        <v>0.40000000600000002</v>
      </c>
      <c r="Q3342" t="s">
        <v>5744</v>
      </c>
      <c r="R3342" t="s">
        <v>5745</v>
      </c>
      <c r="S3342">
        <v>98</v>
      </c>
      <c r="T3342">
        <v>291.08631459999998</v>
      </c>
      <c r="U3342" t="s">
        <v>31</v>
      </c>
      <c r="V3342" t="s">
        <v>6956</v>
      </c>
      <c r="W3342" t="s">
        <v>23</v>
      </c>
    </row>
    <row r="3343" spans="1:23" x14ac:dyDescent="0.4">
      <c r="A3343">
        <v>3342</v>
      </c>
      <c r="B3343">
        <v>1</v>
      </c>
      <c r="C3343">
        <v>1</v>
      </c>
      <c r="D3343">
        <v>1</v>
      </c>
      <c r="E3343">
        <v>1</v>
      </c>
      <c r="F3343">
        <v>0.17271073522626301</v>
      </c>
      <c r="G3343">
        <v>-27.410682612844699</v>
      </c>
      <c r="H3343" t="s">
        <v>23</v>
      </c>
      <c r="I3343">
        <v>16.975636562569299</v>
      </c>
      <c r="J3343" t="s">
        <v>4591</v>
      </c>
      <c r="K3343" t="s">
        <v>25</v>
      </c>
      <c r="L3343" t="s">
        <v>6213</v>
      </c>
      <c r="M3343" t="s">
        <v>6214</v>
      </c>
      <c r="N3343" t="s">
        <v>6215</v>
      </c>
      <c r="O3343" t="s">
        <v>6216</v>
      </c>
      <c r="P3343">
        <v>3</v>
      </c>
      <c r="Q3343" t="s">
        <v>6217</v>
      </c>
      <c r="R3343" t="s">
        <v>6218</v>
      </c>
      <c r="S3343">
        <v>20900222</v>
      </c>
      <c r="T3343">
        <v>285.07574990000001</v>
      </c>
      <c r="U3343" t="s">
        <v>31</v>
      </c>
      <c r="V3343" t="s">
        <v>6957</v>
      </c>
      <c r="W3343" t="s">
        <v>23</v>
      </c>
    </row>
    <row r="3344" spans="1:23" x14ac:dyDescent="0.4">
      <c r="A3344">
        <v>3343</v>
      </c>
      <c r="B3344">
        <v>1</v>
      </c>
      <c r="C3344">
        <v>1</v>
      </c>
      <c r="D3344">
        <v>1</v>
      </c>
      <c r="E3344">
        <v>1</v>
      </c>
      <c r="F3344">
        <v>0.17271073522626301</v>
      </c>
      <c r="G3344">
        <v>-27.410682612844699</v>
      </c>
      <c r="H3344">
        <v>0.999999999999999</v>
      </c>
      <c r="I3344">
        <v>16.975636562569299</v>
      </c>
      <c r="J3344" t="s">
        <v>4591</v>
      </c>
      <c r="K3344" t="s">
        <v>25</v>
      </c>
      <c r="L3344" t="s">
        <v>6213</v>
      </c>
      <c r="M3344" t="s">
        <v>6214</v>
      </c>
      <c r="N3344" t="s">
        <v>6215</v>
      </c>
      <c r="O3344" t="s">
        <v>6216</v>
      </c>
      <c r="P3344">
        <v>3</v>
      </c>
      <c r="Q3344" t="s">
        <v>6217</v>
      </c>
      <c r="R3344" t="s">
        <v>6218</v>
      </c>
      <c r="S3344">
        <v>20900222</v>
      </c>
      <c r="T3344">
        <v>285.07574990000001</v>
      </c>
      <c r="U3344" t="s">
        <v>31</v>
      </c>
      <c r="V3344" t="s">
        <v>6958</v>
      </c>
      <c r="W3344" t="s">
        <v>23</v>
      </c>
    </row>
    <row r="3345" spans="1:23" x14ac:dyDescent="0.4">
      <c r="A3345">
        <v>3344</v>
      </c>
      <c r="B3345">
        <v>1</v>
      </c>
      <c r="C3345">
        <v>1</v>
      </c>
      <c r="D3345">
        <v>1</v>
      </c>
      <c r="E3345">
        <v>1</v>
      </c>
      <c r="F3345">
        <v>0.17270486092410001</v>
      </c>
      <c r="G3345">
        <v>-139.97049179883501</v>
      </c>
      <c r="H3345" t="s">
        <v>23</v>
      </c>
      <c r="I3345">
        <v>77.8945235739276</v>
      </c>
      <c r="J3345" t="s">
        <v>545</v>
      </c>
      <c r="K3345" t="s">
        <v>25</v>
      </c>
      <c r="L3345" t="s">
        <v>546</v>
      </c>
      <c r="M3345" t="s">
        <v>547</v>
      </c>
      <c r="N3345" t="s">
        <v>548</v>
      </c>
      <c r="O3345" t="s">
        <v>549</v>
      </c>
      <c r="P3345">
        <v>3.7000000499999999</v>
      </c>
      <c r="Q3345" t="s">
        <v>550</v>
      </c>
      <c r="R3345" t="s">
        <v>551</v>
      </c>
      <c r="S3345">
        <v>255708030</v>
      </c>
      <c r="T3345">
        <v>823.41106239999999</v>
      </c>
      <c r="U3345" t="s">
        <v>31</v>
      </c>
      <c r="V3345" t="s">
        <v>6959</v>
      </c>
      <c r="W3345" t="s">
        <v>23</v>
      </c>
    </row>
    <row r="3346" spans="1:23" x14ac:dyDescent="0.4">
      <c r="A3346">
        <v>3345</v>
      </c>
      <c r="B3346">
        <v>1</v>
      </c>
      <c r="C3346">
        <v>1</v>
      </c>
      <c r="D3346">
        <v>1</v>
      </c>
      <c r="E3346">
        <v>1</v>
      </c>
      <c r="F3346">
        <v>0.17270486092410001</v>
      </c>
      <c r="G3346">
        <v>-139.97049179883501</v>
      </c>
      <c r="H3346">
        <v>0.999999999999999</v>
      </c>
      <c r="I3346">
        <v>77.8945235739276</v>
      </c>
      <c r="J3346" t="s">
        <v>545</v>
      </c>
      <c r="K3346" t="s">
        <v>25</v>
      </c>
      <c r="L3346" t="s">
        <v>546</v>
      </c>
      <c r="M3346" t="s">
        <v>547</v>
      </c>
      <c r="N3346" t="s">
        <v>548</v>
      </c>
      <c r="O3346" t="s">
        <v>549</v>
      </c>
      <c r="P3346">
        <v>3.7000000499999999</v>
      </c>
      <c r="Q3346" t="s">
        <v>550</v>
      </c>
      <c r="R3346" t="s">
        <v>551</v>
      </c>
      <c r="S3346">
        <v>255708030</v>
      </c>
      <c r="T3346">
        <v>823.41106239999999</v>
      </c>
      <c r="U3346" t="s">
        <v>31</v>
      </c>
      <c r="V3346" t="s">
        <v>6960</v>
      </c>
      <c r="W3346" t="s">
        <v>23</v>
      </c>
    </row>
    <row r="3347" spans="1:23" x14ac:dyDescent="0.4">
      <c r="A3347">
        <v>3346</v>
      </c>
      <c r="B3347">
        <v>1</v>
      </c>
      <c r="C3347">
        <v>1</v>
      </c>
      <c r="D3347">
        <v>1</v>
      </c>
      <c r="E3347">
        <v>1</v>
      </c>
      <c r="F3347">
        <v>0.17263206071048801</v>
      </c>
      <c r="G3347">
        <v>-67.442579007969698</v>
      </c>
      <c r="H3347">
        <v>0.999999999999999</v>
      </c>
      <c r="I3347">
        <v>32.5428270820506</v>
      </c>
      <c r="J3347" t="s">
        <v>5769</v>
      </c>
      <c r="K3347" t="s">
        <v>25</v>
      </c>
      <c r="L3347" t="s">
        <v>6961</v>
      </c>
      <c r="M3347" t="s">
        <v>6962</v>
      </c>
      <c r="N3347" t="s">
        <v>6963</v>
      </c>
      <c r="O3347" t="s">
        <v>6964</v>
      </c>
      <c r="P3347">
        <v>1.24897707</v>
      </c>
      <c r="Q3347" t="s">
        <v>6965</v>
      </c>
      <c r="R3347" t="s">
        <v>6966</v>
      </c>
      <c r="S3347">
        <v>34376657254</v>
      </c>
      <c r="T3347">
        <v>165.05462059999999</v>
      </c>
      <c r="U3347" t="s">
        <v>31</v>
      </c>
      <c r="V3347" t="s">
        <v>6967</v>
      </c>
      <c r="W3347" t="s">
        <v>23</v>
      </c>
    </row>
    <row r="3348" spans="1:23" x14ac:dyDescent="0.4">
      <c r="A3348">
        <v>3347</v>
      </c>
      <c r="B3348">
        <v>1</v>
      </c>
      <c r="C3348">
        <v>1</v>
      </c>
      <c r="D3348">
        <v>1</v>
      </c>
      <c r="E3348">
        <v>1</v>
      </c>
      <c r="F3348">
        <v>0.17263206071048801</v>
      </c>
      <c r="G3348">
        <v>-67.442579007969698</v>
      </c>
      <c r="H3348" t="s">
        <v>23</v>
      </c>
      <c r="I3348">
        <v>32.5428270820506</v>
      </c>
      <c r="J3348" t="s">
        <v>5769</v>
      </c>
      <c r="K3348" t="s">
        <v>25</v>
      </c>
      <c r="L3348" t="s">
        <v>6961</v>
      </c>
      <c r="M3348" t="s">
        <v>6962</v>
      </c>
      <c r="N3348" t="s">
        <v>6963</v>
      </c>
      <c r="O3348" t="s">
        <v>6964</v>
      </c>
      <c r="P3348">
        <v>1.24897707</v>
      </c>
      <c r="Q3348" t="s">
        <v>6965</v>
      </c>
      <c r="R3348" t="s">
        <v>6966</v>
      </c>
      <c r="S3348">
        <v>34376657254</v>
      </c>
      <c r="T3348">
        <v>165.05462059999999</v>
      </c>
      <c r="U3348" t="s">
        <v>31</v>
      </c>
      <c r="V3348" t="s">
        <v>6968</v>
      </c>
      <c r="W3348" t="s">
        <v>23</v>
      </c>
    </row>
    <row r="3349" spans="1:23" x14ac:dyDescent="0.4">
      <c r="A3349">
        <v>3348</v>
      </c>
      <c r="B3349">
        <v>1</v>
      </c>
      <c r="C3349">
        <v>1</v>
      </c>
      <c r="D3349">
        <v>1</v>
      </c>
      <c r="E3349">
        <v>1</v>
      </c>
      <c r="F3349">
        <v>0.172613573813578</v>
      </c>
      <c r="G3349">
        <v>-36.463582978518197</v>
      </c>
      <c r="H3349">
        <v>0.999999999999999</v>
      </c>
      <c r="I3349">
        <v>37.4017164979984</v>
      </c>
      <c r="J3349" t="s">
        <v>2364</v>
      </c>
      <c r="K3349" t="s">
        <v>25</v>
      </c>
      <c r="L3349" t="s">
        <v>2365</v>
      </c>
      <c r="M3349" t="s">
        <v>2366</v>
      </c>
      <c r="N3349" t="s">
        <v>2367</v>
      </c>
      <c r="O3349" t="s">
        <v>2368</v>
      </c>
      <c r="P3349">
        <v>2.2349462500000001</v>
      </c>
      <c r="Q3349" t="s">
        <v>2369</v>
      </c>
      <c r="R3349" t="s">
        <v>2370</v>
      </c>
      <c r="S3349">
        <v>255781758</v>
      </c>
      <c r="T3349">
        <v>271.06009990000001</v>
      </c>
      <c r="U3349" t="s">
        <v>31</v>
      </c>
      <c r="V3349" t="s">
        <v>6969</v>
      </c>
      <c r="W3349" t="s">
        <v>23</v>
      </c>
    </row>
    <row r="3350" spans="1:23" x14ac:dyDescent="0.4">
      <c r="A3350">
        <v>3349</v>
      </c>
      <c r="B3350">
        <v>1</v>
      </c>
      <c r="C3350">
        <v>1</v>
      </c>
      <c r="D3350">
        <v>1</v>
      </c>
      <c r="E3350">
        <v>1</v>
      </c>
      <c r="F3350">
        <v>0.172613573813578</v>
      </c>
      <c r="G3350">
        <v>-36.463582978518197</v>
      </c>
      <c r="H3350" t="s">
        <v>23</v>
      </c>
      <c r="I3350">
        <v>37.4017164979984</v>
      </c>
      <c r="J3350" t="s">
        <v>2364</v>
      </c>
      <c r="K3350" t="s">
        <v>25</v>
      </c>
      <c r="L3350" t="s">
        <v>2365</v>
      </c>
      <c r="M3350" t="s">
        <v>2366</v>
      </c>
      <c r="N3350" t="s">
        <v>2367</v>
      </c>
      <c r="O3350" t="s">
        <v>2368</v>
      </c>
      <c r="P3350">
        <v>2.2349462500000001</v>
      </c>
      <c r="Q3350" t="s">
        <v>2369</v>
      </c>
      <c r="R3350" t="s">
        <v>2370</v>
      </c>
      <c r="S3350">
        <v>255781758</v>
      </c>
      <c r="T3350">
        <v>271.06009990000001</v>
      </c>
      <c r="U3350" t="s">
        <v>31</v>
      </c>
      <c r="V3350" t="s">
        <v>6970</v>
      </c>
      <c r="W3350" t="s">
        <v>23</v>
      </c>
    </row>
    <row r="3351" spans="1:23" x14ac:dyDescent="0.4">
      <c r="A3351">
        <v>3350</v>
      </c>
      <c r="B3351">
        <v>1</v>
      </c>
      <c r="C3351">
        <v>4</v>
      </c>
      <c r="D3351">
        <v>1</v>
      </c>
      <c r="E3351">
        <v>3</v>
      </c>
      <c r="F3351">
        <v>0.17236364995211101</v>
      </c>
      <c r="G3351">
        <v>-97.759483456320794</v>
      </c>
      <c r="H3351">
        <v>0.29145728643216001</v>
      </c>
      <c r="I3351">
        <v>60.048444331760898</v>
      </c>
      <c r="J3351" t="s">
        <v>1437</v>
      </c>
      <c r="K3351" t="s">
        <v>25</v>
      </c>
      <c r="L3351" t="s">
        <v>4354</v>
      </c>
      <c r="M3351" t="s">
        <v>4355</v>
      </c>
      <c r="N3351" t="s">
        <v>4356</v>
      </c>
      <c r="O3351" t="s">
        <v>4357</v>
      </c>
      <c r="P3351">
        <v>0.45081716799999999</v>
      </c>
      <c r="Q3351" t="s">
        <v>4358</v>
      </c>
      <c r="R3351" t="s">
        <v>4359</v>
      </c>
      <c r="S3351">
        <v>20900222</v>
      </c>
      <c r="T3351">
        <v>433.11292329999998</v>
      </c>
      <c r="U3351" t="s">
        <v>31</v>
      </c>
      <c r="V3351" t="s">
        <v>6971</v>
      </c>
      <c r="W3351" t="s">
        <v>23</v>
      </c>
    </row>
    <row r="3352" spans="1:23" x14ac:dyDescent="0.4">
      <c r="A3352">
        <v>3351</v>
      </c>
      <c r="B3352">
        <v>1</v>
      </c>
      <c r="C3352">
        <v>1</v>
      </c>
      <c r="D3352">
        <v>1</v>
      </c>
      <c r="E3352">
        <v>1</v>
      </c>
      <c r="F3352">
        <v>0.172342069131564</v>
      </c>
      <c r="G3352">
        <v>-163.165250426695</v>
      </c>
      <c r="H3352" t="s">
        <v>23</v>
      </c>
      <c r="I3352">
        <v>44.653334433601998</v>
      </c>
      <c r="J3352" t="s">
        <v>575</v>
      </c>
      <c r="K3352" t="s">
        <v>25</v>
      </c>
      <c r="L3352" t="s">
        <v>576</v>
      </c>
      <c r="M3352" t="s">
        <v>577</v>
      </c>
      <c r="N3352" t="s">
        <v>578</v>
      </c>
      <c r="O3352" t="s">
        <v>579</v>
      </c>
      <c r="P3352">
        <v>-1.10000002</v>
      </c>
      <c r="Q3352" t="s">
        <v>580</v>
      </c>
      <c r="R3352" t="s">
        <v>581</v>
      </c>
      <c r="S3352">
        <v>255847294</v>
      </c>
      <c r="T3352">
        <v>220.11789999999999</v>
      </c>
      <c r="U3352" t="s">
        <v>31</v>
      </c>
      <c r="V3352" t="s">
        <v>6972</v>
      </c>
      <c r="W3352" t="s">
        <v>23</v>
      </c>
    </row>
    <row r="3353" spans="1:23" x14ac:dyDescent="0.4">
      <c r="A3353">
        <v>3352</v>
      </c>
      <c r="B3353">
        <v>1</v>
      </c>
      <c r="C3353">
        <v>1</v>
      </c>
      <c r="D3353">
        <v>1</v>
      </c>
      <c r="E3353">
        <v>1</v>
      </c>
      <c r="F3353">
        <v>0.172342069131564</v>
      </c>
      <c r="G3353">
        <v>-163.165250426695</v>
      </c>
      <c r="H3353">
        <v>0.999999999999999</v>
      </c>
      <c r="I3353">
        <v>44.653334433601998</v>
      </c>
      <c r="J3353" t="s">
        <v>575</v>
      </c>
      <c r="K3353" t="s">
        <v>25</v>
      </c>
      <c r="L3353" t="s">
        <v>576</v>
      </c>
      <c r="M3353" t="s">
        <v>577</v>
      </c>
      <c r="N3353" t="s">
        <v>578</v>
      </c>
      <c r="O3353" t="s">
        <v>579</v>
      </c>
      <c r="P3353">
        <v>-1.10000002</v>
      </c>
      <c r="Q3353" t="s">
        <v>580</v>
      </c>
      <c r="R3353" t="s">
        <v>581</v>
      </c>
      <c r="S3353">
        <v>255847294</v>
      </c>
      <c r="T3353">
        <v>220.11789999999999</v>
      </c>
      <c r="U3353" t="s">
        <v>31</v>
      </c>
      <c r="V3353" t="s">
        <v>6973</v>
      </c>
      <c r="W3353" t="s">
        <v>23</v>
      </c>
    </row>
    <row r="3354" spans="1:23" x14ac:dyDescent="0.4">
      <c r="A3354">
        <v>3353</v>
      </c>
      <c r="B3354">
        <v>1</v>
      </c>
      <c r="C3354">
        <v>1</v>
      </c>
      <c r="D3354">
        <v>1</v>
      </c>
      <c r="E3354">
        <v>1</v>
      </c>
      <c r="F3354">
        <v>0.17226041213156401</v>
      </c>
      <c r="G3354">
        <v>-106.913764488949</v>
      </c>
      <c r="H3354" t="s">
        <v>23</v>
      </c>
      <c r="I3354">
        <v>61.479820477708003</v>
      </c>
      <c r="J3354" t="s">
        <v>4545</v>
      </c>
      <c r="K3354" t="s">
        <v>25</v>
      </c>
      <c r="L3354" t="s">
        <v>4546</v>
      </c>
      <c r="M3354" t="s">
        <v>4547</v>
      </c>
      <c r="N3354" t="s">
        <v>4548</v>
      </c>
      <c r="O3354" t="s">
        <v>4549</v>
      </c>
      <c r="P3354">
        <v>4.8673243499999996</v>
      </c>
      <c r="Q3354" t="s">
        <v>4550</v>
      </c>
      <c r="R3354" t="s">
        <v>4551</v>
      </c>
      <c r="S3354">
        <v>262210</v>
      </c>
      <c r="T3354">
        <v>329.2475</v>
      </c>
      <c r="U3354" t="s">
        <v>31</v>
      </c>
      <c r="V3354" t="s">
        <v>6974</v>
      </c>
      <c r="W3354" t="s">
        <v>23</v>
      </c>
    </row>
    <row r="3355" spans="1:23" x14ac:dyDescent="0.4">
      <c r="A3355">
        <v>3354</v>
      </c>
      <c r="B3355">
        <v>1</v>
      </c>
      <c r="C3355">
        <v>1</v>
      </c>
      <c r="D3355">
        <v>1</v>
      </c>
      <c r="E3355">
        <v>1</v>
      </c>
      <c r="F3355">
        <v>0.17226041213156401</v>
      </c>
      <c r="G3355">
        <v>-106.913764488949</v>
      </c>
      <c r="H3355">
        <v>0.999999999999999</v>
      </c>
      <c r="I3355">
        <v>61.479820477708003</v>
      </c>
      <c r="J3355" t="s">
        <v>4545</v>
      </c>
      <c r="K3355" t="s">
        <v>25</v>
      </c>
      <c r="L3355" t="s">
        <v>4546</v>
      </c>
      <c r="M3355" t="s">
        <v>4547</v>
      </c>
      <c r="N3355" t="s">
        <v>4548</v>
      </c>
      <c r="O3355" t="s">
        <v>4549</v>
      </c>
      <c r="P3355">
        <v>4.8673243499999996</v>
      </c>
      <c r="Q3355" t="s">
        <v>4550</v>
      </c>
      <c r="R3355" t="s">
        <v>4551</v>
      </c>
      <c r="S3355">
        <v>262210</v>
      </c>
      <c r="T3355">
        <v>329.2475</v>
      </c>
      <c r="U3355" t="s">
        <v>31</v>
      </c>
      <c r="V3355" t="s">
        <v>6975</v>
      </c>
      <c r="W3355" t="s">
        <v>23</v>
      </c>
    </row>
    <row r="3356" spans="1:23" x14ac:dyDescent="0.4">
      <c r="A3356">
        <v>3355</v>
      </c>
      <c r="B3356">
        <v>1</v>
      </c>
      <c r="C3356">
        <v>1</v>
      </c>
      <c r="D3356">
        <v>1</v>
      </c>
      <c r="E3356">
        <v>1</v>
      </c>
      <c r="F3356">
        <v>0.17214433831425599</v>
      </c>
      <c r="G3356">
        <v>-66.102955099017393</v>
      </c>
      <c r="H3356" t="s">
        <v>23</v>
      </c>
      <c r="I3356">
        <v>12.5743250811535</v>
      </c>
      <c r="J3356" t="s">
        <v>5353</v>
      </c>
      <c r="K3356" t="s">
        <v>25</v>
      </c>
      <c r="L3356" t="s">
        <v>6976</v>
      </c>
      <c r="M3356" t="s">
        <v>6977</v>
      </c>
      <c r="N3356" t="s">
        <v>6978</v>
      </c>
      <c r="O3356" t="s">
        <v>6979</v>
      </c>
      <c r="P3356">
        <v>1.77519095</v>
      </c>
      <c r="Q3356">
        <v>10536335</v>
      </c>
      <c r="R3356" t="s">
        <v>6980</v>
      </c>
      <c r="S3356">
        <v>67108866</v>
      </c>
      <c r="T3356">
        <v>209.08083529999999</v>
      </c>
      <c r="U3356" t="s">
        <v>31</v>
      </c>
      <c r="V3356" t="s">
        <v>6981</v>
      </c>
      <c r="W3356" t="s">
        <v>23</v>
      </c>
    </row>
    <row r="3357" spans="1:23" x14ac:dyDescent="0.4">
      <c r="A3357">
        <v>3356</v>
      </c>
      <c r="B3357">
        <v>1</v>
      </c>
      <c r="C3357">
        <v>1</v>
      </c>
      <c r="D3357">
        <v>1</v>
      </c>
      <c r="E3357">
        <v>1</v>
      </c>
      <c r="F3357">
        <v>0.17214433831425599</v>
      </c>
      <c r="G3357">
        <v>-66.102955099017393</v>
      </c>
      <c r="H3357">
        <v>0.999999999999999</v>
      </c>
      <c r="I3357">
        <v>12.5743250811535</v>
      </c>
      <c r="J3357" t="s">
        <v>5353</v>
      </c>
      <c r="K3357" t="s">
        <v>25</v>
      </c>
      <c r="L3357" t="s">
        <v>6976</v>
      </c>
      <c r="M3357" t="s">
        <v>6977</v>
      </c>
      <c r="N3357" t="s">
        <v>6978</v>
      </c>
      <c r="O3357" t="s">
        <v>6979</v>
      </c>
      <c r="P3357">
        <v>1.77519095</v>
      </c>
      <c r="Q3357">
        <v>10536335</v>
      </c>
      <c r="R3357" t="s">
        <v>6980</v>
      </c>
      <c r="S3357">
        <v>67108866</v>
      </c>
      <c r="T3357">
        <v>209.08083529999999</v>
      </c>
      <c r="U3357" t="s">
        <v>31</v>
      </c>
      <c r="V3357" t="s">
        <v>6982</v>
      </c>
      <c r="W3357" t="s">
        <v>23</v>
      </c>
    </row>
    <row r="3358" spans="1:23" x14ac:dyDescent="0.4">
      <c r="A3358">
        <v>3357</v>
      </c>
      <c r="B3358">
        <v>1</v>
      </c>
      <c r="C3358">
        <v>1</v>
      </c>
      <c r="D3358">
        <v>1</v>
      </c>
      <c r="E3358">
        <v>1</v>
      </c>
      <c r="F3358">
        <v>0.17210707809346301</v>
      </c>
      <c r="G3358">
        <v>-169.39884956275301</v>
      </c>
      <c r="H3358">
        <v>0.999999999999999</v>
      </c>
      <c r="I3358">
        <v>53.975322927802203</v>
      </c>
      <c r="J3358" t="s">
        <v>6463</v>
      </c>
      <c r="K3358" t="s">
        <v>25</v>
      </c>
      <c r="L3358" t="s">
        <v>6464</v>
      </c>
      <c r="M3358" t="s">
        <v>6465</v>
      </c>
      <c r="N3358" t="s">
        <v>6466</v>
      </c>
      <c r="O3358" t="s">
        <v>6467</v>
      </c>
      <c r="P3358">
        <v>-0.69999998799999996</v>
      </c>
      <c r="Q3358" t="s">
        <v>6468</v>
      </c>
      <c r="R3358" t="s">
        <v>6469</v>
      </c>
      <c r="S3358">
        <v>54184030</v>
      </c>
      <c r="T3358">
        <v>687.28586189999999</v>
      </c>
      <c r="U3358" t="s">
        <v>31</v>
      </c>
      <c r="V3358" t="s">
        <v>6983</v>
      </c>
      <c r="W3358" t="s">
        <v>23</v>
      </c>
    </row>
    <row r="3359" spans="1:23" x14ac:dyDescent="0.4">
      <c r="A3359">
        <v>3358</v>
      </c>
      <c r="B3359">
        <v>1</v>
      </c>
      <c r="C3359">
        <v>1</v>
      </c>
      <c r="D3359">
        <v>1</v>
      </c>
      <c r="E3359">
        <v>1</v>
      </c>
      <c r="F3359">
        <v>0.17210707809346301</v>
      </c>
      <c r="G3359">
        <v>-169.39884956275301</v>
      </c>
      <c r="H3359" t="s">
        <v>23</v>
      </c>
      <c r="I3359">
        <v>53.975322927802203</v>
      </c>
      <c r="J3359" t="s">
        <v>6463</v>
      </c>
      <c r="K3359" t="s">
        <v>25</v>
      </c>
      <c r="L3359" t="s">
        <v>6464</v>
      </c>
      <c r="M3359" t="s">
        <v>6465</v>
      </c>
      <c r="N3359" t="s">
        <v>6466</v>
      </c>
      <c r="O3359" t="s">
        <v>6467</v>
      </c>
      <c r="P3359">
        <v>-0.69999998799999996</v>
      </c>
      <c r="Q3359" t="s">
        <v>6468</v>
      </c>
      <c r="R3359" t="s">
        <v>6469</v>
      </c>
      <c r="S3359">
        <v>54184030</v>
      </c>
      <c r="T3359">
        <v>687.28586189999999</v>
      </c>
      <c r="U3359" t="s">
        <v>31</v>
      </c>
      <c r="V3359" t="s">
        <v>6984</v>
      </c>
      <c r="W3359" t="s">
        <v>23</v>
      </c>
    </row>
    <row r="3360" spans="1:23" x14ac:dyDescent="0.4">
      <c r="A3360">
        <v>3359</v>
      </c>
      <c r="B3360">
        <v>1</v>
      </c>
      <c r="C3360">
        <v>1</v>
      </c>
      <c r="D3360">
        <v>1</v>
      </c>
      <c r="E3360">
        <v>2</v>
      </c>
      <c r="F3360">
        <v>0.172023398297519</v>
      </c>
      <c r="G3360">
        <v>-62.624331372437901</v>
      </c>
      <c r="H3360" t="s">
        <v>23</v>
      </c>
      <c r="I3360">
        <v>10.185803850730901</v>
      </c>
      <c r="J3360" t="s">
        <v>1102</v>
      </c>
      <c r="K3360" t="s">
        <v>25</v>
      </c>
      <c r="L3360" t="s">
        <v>6985</v>
      </c>
      <c r="M3360" t="s">
        <v>6986</v>
      </c>
      <c r="N3360" t="s">
        <v>6987</v>
      </c>
      <c r="O3360" t="s">
        <v>6988</v>
      </c>
      <c r="P3360">
        <v>2.8274767399999998</v>
      </c>
      <c r="Q3360">
        <v>186743</v>
      </c>
      <c r="R3360" t="s">
        <v>6989</v>
      </c>
      <c r="S3360">
        <v>8657043458</v>
      </c>
      <c r="T3360">
        <v>229.0859207</v>
      </c>
      <c r="U3360" t="s">
        <v>31</v>
      </c>
      <c r="V3360" t="s">
        <v>6990</v>
      </c>
      <c r="W3360" t="s">
        <v>23</v>
      </c>
    </row>
    <row r="3361" spans="1:23" x14ac:dyDescent="0.4">
      <c r="A3361">
        <v>3360</v>
      </c>
      <c r="B3361">
        <v>1</v>
      </c>
      <c r="C3361">
        <v>1</v>
      </c>
      <c r="D3361">
        <v>1</v>
      </c>
      <c r="E3361">
        <v>2</v>
      </c>
      <c r="F3361">
        <v>0.172023398297519</v>
      </c>
      <c r="G3361">
        <v>-62.624331372437901</v>
      </c>
      <c r="H3361">
        <v>0.89447236180904499</v>
      </c>
      <c r="I3361">
        <v>10.185803850730901</v>
      </c>
      <c r="J3361" t="s">
        <v>1102</v>
      </c>
      <c r="K3361" t="s">
        <v>25</v>
      </c>
      <c r="L3361" t="s">
        <v>6985</v>
      </c>
      <c r="M3361" t="s">
        <v>6986</v>
      </c>
      <c r="N3361" t="s">
        <v>6987</v>
      </c>
      <c r="O3361" t="s">
        <v>6988</v>
      </c>
      <c r="P3361">
        <v>2.8274767399999998</v>
      </c>
      <c r="Q3361">
        <v>186743</v>
      </c>
      <c r="R3361" t="s">
        <v>6989</v>
      </c>
      <c r="S3361">
        <v>8657043458</v>
      </c>
      <c r="T3361">
        <v>229.0859207</v>
      </c>
      <c r="U3361" t="s">
        <v>31</v>
      </c>
      <c r="V3361" t="s">
        <v>6991</v>
      </c>
      <c r="W3361" t="s">
        <v>23</v>
      </c>
    </row>
    <row r="3362" spans="1:23" x14ac:dyDescent="0.4">
      <c r="A3362">
        <v>3361</v>
      </c>
      <c r="B3362">
        <v>1</v>
      </c>
      <c r="C3362">
        <v>1</v>
      </c>
      <c r="D3362">
        <v>1</v>
      </c>
      <c r="E3362">
        <v>1</v>
      </c>
      <c r="F3362">
        <v>0.17191855006876999</v>
      </c>
      <c r="G3362">
        <v>-133.80656441275801</v>
      </c>
      <c r="H3362" t="s">
        <v>23</v>
      </c>
      <c r="I3362">
        <v>13.515576622270601</v>
      </c>
      <c r="J3362" t="s">
        <v>5134</v>
      </c>
      <c r="K3362" t="s">
        <v>25</v>
      </c>
      <c r="L3362" t="s">
        <v>5135</v>
      </c>
      <c r="M3362" t="s">
        <v>5136</v>
      </c>
      <c r="N3362" t="s">
        <v>5137</v>
      </c>
      <c r="O3362" t="s">
        <v>5138</v>
      </c>
      <c r="P3362">
        <v>0.37536570400000002</v>
      </c>
      <c r="Q3362" t="s">
        <v>5139</v>
      </c>
      <c r="R3362" t="s">
        <v>5140</v>
      </c>
      <c r="S3362">
        <v>20089098</v>
      </c>
      <c r="T3362">
        <v>519.11239999999998</v>
      </c>
      <c r="U3362" t="s">
        <v>31</v>
      </c>
      <c r="V3362" t="s">
        <v>6992</v>
      </c>
      <c r="W3362" t="s">
        <v>23</v>
      </c>
    </row>
    <row r="3363" spans="1:23" x14ac:dyDescent="0.4">
      <c r="A3363">
        <v>3362</v>
      </c>
      <c r="B3363">
        <v>1</v>
      </c>
      <c r="C3363">
        <v>1</v>
      </c>
      <c r="D3363">
        <v>1</v>
      </c>
      <c r="E3363">
        <v>1</v>
      </c>
      <c r="F3363">
        <v>0.17191855006876999</v>
      </c>
      <c r="G3363">
        <v>-133.80656441275801</v>
      </c>
      <c r="H3363">
        <v>0.98994974874371799</v>
      </c>
      <c r="I3363">
        <v>13.515576622270601</v>
      </c>
      <c r="J3363" t="s">
        <v>5134</v>
      </c>
      <c r="K3363" t="s">
        <v>25</v>
      </c>
      <c r="L3363" t="s">
        <v>5135</v>
      </c>
      <c r="M3363" t="s">
        <v>5136</v>
      </c>
      <c r="N3363" t="s">
        <v>5137</v>
      </c>
      <c r="O3363" t="s">
        <v>5138</v>
      </c>
      <c r="P3363">
        <v>0.37536570400000002</v>
      </c>
      <c r="Q3363" t="s">
        <v>5139</v>
      </c>
      <c r="R3363" t="s">
        <v>5140</v>
      </c>
      <c r="S3363">
        <v>20089098</v>
      </c>
      <c r="T3363">
        <v>519.11239999999998</v>
      </c>
      <c r="U3363" t="s">
        <v>31</v>
      </c>
      <c r="V3363" t="s">
        <v>6993</v>
      </c>
      <c r="W3363" t="s">
        <v>23</v>
      </c>
    </row>
    <row r="3364" spans="1:23" x14ac:dyDescent="0.4">
      <c r="A3364">
        <v>3363</v>
      </c>
      <c r="B3364">
        <v>1</v>
      </c>
      <c r="C3364">
        <v>1</v>
      </c>
      <c r="D3364">
        <v>1</v>
      </c>
      <c r="E3364">
        <v>1</v>
      </c>
      <c r="F3364">
        <v>0.17191259826508201</v>
      </c>
      <c r="G3364">
        <v>-34.989768766147101</v>
      </c>
      <c r="H3364" t="s">
        <v>23</v>
      </c>
      <c r="I3364">
        <v>86.724997918175404</v>
      </c>
      <c r="J3364" t="s">
        <v>1102</v>
      </c>
      <c r="K3364" t="s">
        <v>25</v>
      </c>
      <c r="L3364" t="s">
        <v>3547</v>
      </c>
      <c r="M3364" t="s">
        <v>3548</v>
      </c>
      <c r="N3364" t="s">
        <v>3549</v>
      </c>
      <c r="O3364" t="s">
        <v>3550</v>
      </c>
      <c r="P3364">
        <v>3.0999998999999998</v>
      </c>
      <c r="Q3364" t="s">
        <v>3551</v>
      </c>
      <c r="R3364" t="s">
        <v>3552</v>
      </c>
      <c r="S3364">
        <v>8593113154</v>
      </c>
      <c r="T3364">
        <v>229.0859207</v>
      </c>
      <c r="U3364" t="s">
        <v>31</v>
      </c>
      <c r="V3364" t="s">
        <v>6994</v>
      </c>
      <c r="W3364" t="s">
        <v>23</v>
      </c>
    </row>
    <row r="3365" spans="1:23" x14ac:dyDescent="0.4">
      <c r="A3365">
        <v>3364</v>
      </c>
      <c r="B3365">
        <v>1</v>
      </c>
      <c r="C3365">
        <v>1</v>
      </c>
      <c r="D3365">
        <v>1</v>
      </c>
      <c r="E3365">
        <v>1</v>
      </c>
      <c r="F3365">
        <v>0.17191259826508201</v>
      </c>
      <c r="G3365">
        <v>-34.989768766147101</v>
      </c>
      <c r="H3365">
        <v>0.999999999999999</v>
      </c>
      <c r="I3365">
        <v>86.724997918175404</v>
      </c>
      <c r="J3365" t="s">
        <v>1102</v>
      </c>
      <c r="K3365" t="s">
        <v>25</v>
      </c>
      <c r="L3365" t="s">
        <v>3547</v>
      </c>
      <c r="M3365" t="s">
        <v>3548</v>
      </c>
      <c r="N3365" t="s">
        <v>3549</v>
      </c>
      <c r="O3365" t="s">
        <v>3550</v>
      </c>
      <c r="P3365">
        <v>3.0999998999999998</v>
      </c>
      <c r="Q3365" t="s">
        <v>3551</v>
      </c>
      <c r="R3365" t="s">
        <v>3552</v>
      </c>
      <c r="S3365">
        <v>8593113154</v>
      </c>
      <c r="T3365">
        <v>229.0859207</v>
      </c>
      <c r="U3365" t="s">
        <v>31</v>
      </c>
      <c r="V3365" t="s">
        <v>6995</v>
      </c>
      <c r="W3365" t="s">
        <v>23</v>
      </c>
    </row>
    <row r="3366" spans="1:23" x14ac:dyDescent="0.4">
      <c r="A3366">
        <v>3365</v>
      </c>
      <c r="B3366">
        <v>1</v>
      </c>
      <c r="C3366">
        <v>1</v>
      </c>
      <c r="D3366">
        <v>1</v>
      </c>
      <c r="E3366">
        <v>1</v>
      </c>
      <c r="F3366">
        <v>0.17173816653764601</v>
      </c>
      <c r="G3366">
        <v>-89.676261148359501</v>
      </c>
      <c r="H3366" t="s">
        <v>23</v>
      </c>
      <c r="I3366">
        <v>59.904529538799501</v>
      </c>
      <c r="J3366" t="s">
        <v>1017</v>
      </c>
      <c r="K3366" t="s">
        <v>25</v>
      </c>
      <c r="L3366" t="s">
        <v>3461</v>
      </c>
      <c r="M3366" t="s">
        <v>3462</v>
      </c>
      <c r="N3366" t="s">
        <v>3463</v>
      </c>
      <c r="O3366" t="s">
        <v>3464</v>
      </c>
      <c r="P3366">
        <v>0.5</v>
      </c>
      <c r="Q3366" t="s">
        <v>3465</v>
      </c>
      <c r="R3366" t="s">
        <v>3466</v>
      </c>
      <c r="S3366">
        <v>20900222</v>
      </c>
      <c r="T3366">
        <v>449.10783789999999</v>
      </c>
      <c r="U3366" t="s">
        <v>31</v>
      </c>
      <c r="V3366" t="s">
        <v>6996</v>
      </c>
      <c r="W3366" t="s">
        <v>23</v>
      </c>
    </row>
    <row r="3367" spans="1:23" x14ac:dyDescent="0.4">
      <c r="A3367">
        <v>3366</v>
      </c>
      <c r="B3367">
        <v>1</v>
      </c>
      <c r="C3367">
        <v>1</v>
      </c>
      <c r="D3367">
        <v>1</v>
      </c>
      <c r="E3367">
        <v>1</v>
      </c>
      <c r="F3367">
        <v>0.17173816653764601</v>
      </c>
      <c r="G3367">
        <v>-89.676261148359501</v>
      </c>
      <c r="H3367">
        <v>0.999999999999999</v>
      </c>
      <c r="I3367">
        <v>59.904529538799501</v>
      </c>
      <c r="J3367" t="s">
        <v>1017</v>
      </c>
      <c r="K3367" t="s">
        <v>25</v>
      </c>
      <c r="L3367" t="s">
        <v>3461</v>
      </c>
      <c r="M3367" t="s">
        <v>3462</v>
      </c>
      <c r="N3367" t="s">
        <v>3463</v>
      </c>
      <c r="O3367" t="s">
        <v>3464</v>
      </c>
      <c r="P3367">
        <v>0.5</v>
      </c>
      <c r="Q3367" t="s">
        <v>3465</v>
      </c>
      <c r="R3367" t="s">
        <v>3466</v>
      </c>
      <c r="S3367">
        <v>20900222</v>
      </c>
      <c r="T3367">
        <v>449.10783789999999</v>
      </c>
      <c r="U3367" t="s">
        <v>31</v>
      </c>
      <c r="V3367" t="s">
        <v>6997</v>
      </c>
      <c r="W3367" t="s">
        <v>23</v>
      </c>
    </row>
    <row r="3368" spans="1:23" x14ac:dyDescent="0.4">
      <c r="A3368">
        <v>3367</v>
      </c>
      <c r="B3368">
        <v>1</v>
      </c>
      <c r="C3368">
        <v>1</v>
      </c>
      <c r="D3368">
        <v>1</v>
      </c>
      <c r="E3368">
        <v>1</v>
      </c>
      <c r="F3368">
        <v>0.17171121426009101</v>
      </c>
      <c r="G3368">
        <v>-465.18081933954898</v>
      </c>
      <c r="H3368">
        <v>0.99246231155778797</v>
      </c>
      <c r="I3368">
        <v>61.356614140626398</v>
      </c>
      <c r="J3368" t="s">
        <v>4388</v>
      </c>
      <c r="K3368" t="s">
        <v>25</v>
      </c>
      <c r="L3368" t="s">
        <v>4389</v>
      </c>
      <c r="M3368" t="s">
        <v>4390</v>
      </c>
      <c r="N3368" t="s">
        <v>28</v>
      </c>
      <c r="O3368" t="s">
        <v>4391</v>
      </c>
      <c r="P3368">
        <v>1.60877895</v>
      </c>
      <c r="Q3368">
        <v>139592455</v>
      </c>
      <c r="R3368" t="s">
        <v>4392</v>
      </c>
      <c r="S3368">
        <v>16777218</v>
      </c>
      <c r="T3368">
        <v>267.13795629999998</v>
      </c>
      <c r="U3368" t="s">
        <v>31</v>
      </c>
      <c r="V3368" t="s">
        <v>6998</v>
      </c>
      <c r="W3368" t="s">
        <v>23</v>
      </c>
    </row>
    <row r="3369" spans="1:23" x14ac:dyDescent="0.4">
      <c r="A3369">
        <v>3368</v>
      </c>
      <c r="B3369">
        <v>1</v>
      </c>
      <c r="C3369">
        <v>1</v>
      </c>
      <c r="D3369">
        <v>1</v>
      </c>
      <c r="E3369">
        <v>1</v>
      </c>
      <c r="F3369">
        <v>0.17171121426009101</v>
      </c>
      <c r="G3369">
        <v>-465.18081933954898</v>
      </c>
      <c r="H3369" t="s">
        <v>23</v>
      </c>
      <c r="I3369">
        <v>61.356614140626398</v>
      </c>
      <c r="J3369" t="s">
        <v>4388</v>
      </c>
      <c r="K3369" t="s">
        <v>25</v>
      </c>
      <c r="L3369" t="s">
        <v>4389</v>
      </c>
      <c r="M3369" t="s">
        <v>4390</v>
      </c>
      <c r="N3369" t="s">
        <v>28</v>
      </c>
      <c r="O3369" t="s">
        <v>4391</v>
      </c>
      <c r="P3369">
        <v>1.60877895</v>
      </c>
      <c r="Q3369">
        <v>139592455</v>
      </c>
      <c r="R3369" t="s">
        <v>4392</v>
      </c>
      <c r="S3369">
        <v>16777218</v>
      </c>
      <c r="T3369">
        <v>267.13795629999998</v>
      </c>
      <c r="U3369" t="s">
        <v>31</v>
      </c>
      <c r="V3369" t="s">
        <v>6999</v>
      </c>
      <c r="W3369" t="s">
        <v>23</v>
      </c>
    </row>
    <row r="3370" spans="1:23" x14ac:dyDescent="0.4">
      <c r="A3370">
        <v>3369</v>
      </c>
      <c r="B3370">
        <v>1</v>
      </c>
      <c r="C3370">
        <v>2</v>
      </c>
      <c r="D3370">
        <v>1</v>
      </c>
      <c r="E3370">
        <v>2</v>
      </c>
      <c r="F3370">
        <v>0.17166327352166899</v>
      </c>
      <c r="G3370">
        <v>-164.77235841016099</v>
      </c>
      <c r="H3370">
        <v>0.93165829145728596</v>
      </c>
      <c r="I3370">
        <v>48.512608500222903</v>
      </c>
      <c r="J3370" t="s">
        <v>2580</v>
      </c>
      <c r="K3370" t="s">
        <v>25</v>
      </c>
      <c r="L3370" t="s">
        <v>7000</v>
      </c>
      <c r="M3370" t="s">
        <v>7001</v>
      </c>
      <c r="N3370" t="s">
        <v>7002</v>
      </c>
      <c r="O3370" t="s">
        <v>7003</v>
      </c>
      <c r="P3370">
        <v>4.6999998099999996</v>
      </c>
      <c r="Q3370" t="s">
        <v>7004</v>
      </c>
      <c r="R3370" t="s">
        <v>7005</v>
      </c>
      <c r="S3370">
        <v>19955722</v>
      </c>
      <c r="T3370">
        <v>781.47326869999995</v>
      </c>
      <c r="U3370" t="s">
        <v>31</v>
      </c>
      <c r="V3370" t="s">
        <v>7006</v>
      </c>
      <c r="W3370" t="s">
        <v>23</v>
      </c>
    </row>
    <row r="3371" spans="1:23" x14ac:dyDescent="0.4">
      <c r="A3371">
        <v>3370</v>
      </c>
      <c r="B3371">
        <v>1</v>
      </c>
      <c r="C3371">
        <v>1</v>
      </c>
      <c r="D3371">
        <v>1</v>
      </c>
      <c r="E3371">
        <v>2</v>
      </c>
      <c r="F3371">
        <v>0.17149157055063499</v>
      </c>
      <c r="G3371">
        <v>-68.781844773161097</v>
      </c>
      <c r="H3371" t="s">
        <v>23</v>
      </c>
      <c r="I3371">
        <v>8.4430600993016807</v>
      </c>
      <c r="J3371" t="s">
        <v>7007</v>
      </c>
      <c r="K3371" t="s">
        <v>25</v>
      </c>
      <c r="L3371" t="s">
        <v>7008</v>
      </c>
      <c r="M3371" t="s">
        <v>7009</v>
      </c>
      <c r="N3371" t="s">
        <v>7010</v>
      </c>
      <c r="O3371" t="s">
        <v>7011</v>
      </c>
      <c r="P3371">
        <v>-1.2000000500000001</v>
      </c>
      <c r="Q3371" t="s">
        <v>7012</v>
      </c>
      <c r="R3371" t="s">
        <v>7013</v>
      </c>
      <c r="S3371">
        <v>2097202</v>
      </c>
      <c r="T3371">
        <v>565.15518199999997</v>
      </c>
      <c r="U3371" t="s">
        <v>31</v>
      </c>
      <c r="V3371" t="s">
        <v>7014</v>
      </c>
      <c r="W3371" t="s">
        <v>23</v>
      </c>
    </row>
    <row r="3372" spans="1:23" x14ac:dyDescent="0.4">
      <c r="A3372">
        <v>3371</v>
      </c>
      <c r="B3372">
        <v>1</v>
      </c>
      <c r="C3372">
        <v>1</v>
      </c>
      <c r="D3372">
        <v>1</v>
      </c>
      <c r="E3372">
        <v>2</v>
      </c>
      <c r="F3372">
        <v>0.17149157055063499</v>
      </c>
      <c r="G3372">
        <v>-68.781844773161097</v>
      </c>
      <c r="H3372">
        <v>1.6080402010050201E-2</v>
      </c>
      <c r="I3372">
        <v>8.4430600993016807</v>
      </c>
      <c r="J3372" t="s">
        <v>7007</v>
      </c>
      <c r="K3372" t="s">
        <v>25</v>
      </c>
      <c r="L3372" t="s">
        <v>7008</v>
      </c>
      <c r="M3372" t="s">
        <v>7009</v>
      </c>
      <c r="N3372" t="s">
        <v>7010</v>
      </c>
      <c r="O3372" t="s">
        <v>7011</v>
      </c>
      <c r="P3372">
        <v>-1.2000000500000001</v>
      </c>
      <c r="Q3372" t="s">
        <v>7012</v>
      </c>
      <c r="R3372" t="s">
        <v>7013</v>
      </c>
      <c r="S3372">
        <v>2097202</v>
      </c>
      <c r="T3372">
        <v>565.15518199999997</v>
      </c>
      <c r="U3372" t="s">
        <v>31</v>
      </c>
      <c r="V3372" t="s">
        <v>7015</v>
      </c>
      <c r="W3372" t="s">
        <v>23</v>
      </c>
    </row>
    <row r="3373" spans="1:23" x14ac:dyDescent="0.4">
      <c r="A3373">
        <v>3372</v>
      </c>
      <c r="B3373">
        <v>1</v>
      </c>
      <c r="C3373">
        <v>1</v>
      </c>
      <c r="D3373">
        <v>1</v>
      </c>
      <c r="E3373">
        <v>1</v>
      </c>
      <c r="F3373">
        <v>0.171415426670016</v>
      </c>
      <c r="G3373">
        <v>-370.17753655643799</v>
      </c>
      <c r="H3373" t="s">
        <v>23</v>
      </c>
      <c r="I3373">
        <v>54.410147716557802</v>
      </c>
      <c r="J3373" t="s">
        <v>4793</v>
      </c>
      <c r="K3373" t="s">
        <v>25</v>
      </c>
      <c r="L3373" t="s">
        <v>4794</v>
      </c>
      <c r="M3373" t="s">
        <v>4795</v>
      </c>
      <c r="N3373" t="s">
        <v>28</v>
      </c>
      <c r="O3373" t="s">
        <v>4796</v>
      </c>
      <c r="P3373">
        <v>1.2999999499999999</v>
      </c>
      <c r="Q3373">
        <v>28962097</v>
      </c>
      <c r="R3373" t="s">
        <v>4797</v>
      </c>
      <c r="S3373">
        <v>3153922</v>
      </c>
      <c r="T3373">
        <v>353.18596910000002</v>
      </c>
      <c r="U3373" t="s">
        <v>31</v>
      </c>
      <c r="V3373" t="s">
        <v>7016</v>
      </c>
      <c r="W3373" t="s">
        <v>23</v>
      </c>
    </row>
    <row r="3374" spans="1:23" x14ac:dyDescent="0.4">
      <c r="A3374">
        <v>3373</v>
      </c>
      <c r="B3374">
        <v>1</v>
      </c>
      <c r="C3374">
        <v>1</v>
      </c>
      <c r="D3374">
        <v>1</v>
      </c>
      <c r="E3374">
        <v>1</v>
      </c>
      <c r="F3374">
        <v>0.171415426670016</v>
      </c>
      <c r="G3374">
        <v>-370.17753655643799</v>
      </c>
      <c r="H3374">
        <v>0.997989949748743</v>
      </c>
      <c r="I3374">
        <v>54.410147716557802</v>
      </c>
      <c r="J3374" t="s">
        <v>4793</v>
      </c>
      <c r="K3374" t="s">
        <v>25</v>
      </c>
      <c r="L3374" t="s">
        <v>4794</v>
      </c>
      <c r="M3374" t="s">
        <v>4795</v>
      </c>
      <c r="N3374" t="s">
        <v>28</v>
      </c>
      <c r="O3374" t="s">
        <v>4796</v>
      </c>
      <c r="P3374">
        <v>1.2999999499999999</v>
      </c>
      <c r="Q3374">
        <v>28962097</v>
      </c>
      <c r="R3374" t="s">
        <v>4797</v>
      </c>
      <c r="S3374">
        <v>3153922</v>
      </c>
      <c r="T3374">
        <v>353.18596910000002</v>
      </c>
      <c r="U3374" t="s">
        <v>31</v>
      </c>
      <c r="V3374" t="s">
        <v>7017</v>
      </c>
      <c r="W3374" t="s">
        <v>23</v>
      </c>
    </row>
    <row r="3375" spans="1:23" x14ac:dyDescent="0.4">
      <c r="A3375">
        <v>3374</v>
      </c>
      <c r="B3375">
        <v>1</v>
      </c>
      <c r="C3375">
        <v>1</v>
      </c>
      <c r="D3375">
        <v>1</v>
      </c>
      <c r="E3375">
        <v>1</v>
      </c>
      <c r="F3375">
        <v>0.17136678557589199</v>
      </c>
      <c r="G3375">
        <v>-136.537653387848</v>
      </c>
      <c r="H3375">
        <v>0.999999999999999</v>
      </c>
      <c r="I3375">
        <v>18.414194402252001</v>
      </c>
      <c r="J3375" t="s">
        <v>512</v>
      </c>
      <c r="K3375" t="s">
        <v>25</v>
      </c>
      <c r="L3375" t="s">
        <v>513</v>
      </c>
      <c r="M3375" t="s">
        <v>514</v>
      </c>
      <c r="N3375" t="s">
        <v>515</v>
      </c>
      <c r="O3375" t="s">
        <v>516</v>
      </c>
      <c r="P3375">
        <v>1.2496581099999999</v>
      </c>
      <c r="Q3375" t="s">
        <v>517</v>
      </c>
      <c r="R3375" t="s">
        <v>518</v>
      </c>
      <c r="S3375">
        <v>19556450</v>
      </c>
      <c r="T3375">
        <v>247.10771879999999</v>
      </c>
      <c r="U3375" t="s">
        <v>31</v>
      </c>
      <c r="V3375" t="s">
        <v>7018</v>
      </c>
      <c r="W3375" t="s">
        <v>23</v>
      </c>
    </row>
    <row r="3376" spans="1:23" x14ac:dyDescent="0.4">
      <c r="A3376">
        <v>3375</v>
      </c>
      <c r="B3376">
        <v>1</v>
      </c>
      <c r="C3376">
        <v>1</v>
      </c>
      <c r="D3376">
        <v>1</v>
      </c>
      <c r="E3376">
        <v>1</v>
      </c>
      <c r="F3376">
        <v>0.17136678557589199</v>
      </c>
      <c r="G3376">
        <v>-136.537653387848</v>
      </c>
      <c r="H3376" t="s">
        <v>23</v>
      </c>
      <c r="I3376">
        <v>18.414194402252001</v>
      </c>
      <c r="J3376" t="s">
        <v>512</v>
      </c>
      <c r="K3376" t="s">
        <v>25</v>
      </c>
      <c r="L3376" t="s">
        <v>513</v>
      </c>
      <c r="M3376" t="s">
        <v>514</v>
      </c>
      <c r="N3376" t="s">
        <v>515</v>
      </c>
      <c r="O3376" t="s">
        <v>516</v>
      </c>
      <c r="P3376">
        <v>1.2496581099999999</v>
      </c>
      <c r="Q3376" t="s">
        <v>517</v>
      </c>
      <c r="R3376" t="s">
        <v>518</v>
      </c>
      <c r="S3376">
        <v>19556450</v>
      </c>
      <c r="T3376">
        <v>247.10771879999999</v>
      </c>
      <c r="U3376" t="s">
        <v>31</v>
      </c>
      <c r="V3376" t="s">
        <v>7019</v>
      </c>
      <c r="W3376" t="s">
        <v>23</v>
      </c>
    </row>
    <row r="3377" spans="1:23" x14ac:dyDescent="0.4">
      <c r="A3377">
        <v>3376</v>
      </c>
      <c r="B3377">
        <v>1</v>
      </c>
      <c r="C3377">
        <v>1</v>
      </c>
      <c r="D3377">
        <v>1</v>
      </c>
      <c r="E3377">
        <v>1</v>
      </c>
      <c r="F3377">
        <v>0.17133572136594399</v>
      </c>
      <c r="G3377">
        <v>-286.72305294382801</v>
      </c>
      <c r="H3377" t="s">
        <v>23</v>
      </c>
      <c r="I3377">
        <v>54.9577651523432</v>
      </c>
      <c r="J3377" t="s">
        <v>4517</v>
      </c>
      <c r="K3377" t="s">
        <v>25</v>
      </c>
      <c r="L3377" t="s">
        <v>4518</v>
      </c>
      <c r="M3377" t="s">
        <v>4519</v>
      </c>
      <c r="N3377" t="s">
        <v>4520</v>
      </c>
      <c r="O3377" t="s">
        <v>4521</v>
      </c>
      <c r="P3377">
        <v>2.2999999500000001</v>
      </c>
      <c r="Q3377" t="s">
        <v>4522</v>
      </c>
      <c r="R3377" t="s">
        <v>4523</v>
      </c>
      <c r="S3377">
        <v>262210</v>
      </c>
      <c r="T3377">
        <v>478.2224142</v>
      </c>
      <c r="U3377" t="s">
        <v>31</v>
      </c>
      <c r="V3377" t="s">
        <v>7020</v>
      </c>
      <c r="W3377" t="s">
        <v>23</v>
      </c>
    </row>
    <row r="3378" spans="1:23" x14ac:dyDescent="0.4">
      <c r="A3378">
        <v>3377</v>
      </c>
      <c r="B3378">
        <v>1</v>
      </c>
      <c r="C3378">
        <v>1</v>
      </c>
      <c r="D3378">
        <v>1</v>
      </c>
      <c r="E3378">
        <v>1</v>
      </c>
      <c r="F3378">
        <v>0.17133572136594399</v>
      </c>
      <c r="G3378">
        <v>-286.72305294382801</v>
      </c>
      <c r="H3378">
        <v>0.999999999999999</v>
      </c>
      <c r="I3378">
        <v>54.9577651523432</v>
      </c>
      <c r="J3378" t="s">
        <v>4517</v>
      </c>
      <c r="K3378" t="s">
        <v>25</v>
      </c>
      <c r="L3378" t="s">
        <v>4518</v>
      </c>
      <c r="M3378" t="s">
        <v>4519</v>
      </c>
      <c r="N3378" t="s">
        <v>4520</v>
      </c>
      <c r="O3378" t="s">
        <v>4521</v>
      </c>
      <c r="P3378">
        <v>2.2999999500000001</v>
      </c>
      <c r="Q3378" t="s">
        <v>4522</v>
      </c>
      <c r="R3378" t="s">
        <v>4523</v>
      </c>
      <c r="S3378">
        <v>262210</v>
      </c>
      <c r="T3378">
        <v>478.2224142</v>
      </c>
      <c r="U3378" t="s">
        <v>31</v>
      </c>
      <c r="V3378" t="s">
        <v>7021</v>
      </c>
      <c r="W3378" t="s">
        <v>23</v>
      </c>
    </row>
    <row r="3379" spans="1:23" x14ac:dyDescent="0.4">
      <c r="A3379">
        <v>3378</v>
      </c>
      <c r="B3379">
        <v>1</v>
      </c>
      <c r="C3379">
        <v>1</v>
      </c>
      <c r="D3379">
        <v>1</v>
      </c>
      <c r="E3379">
        <v>1</v>
      </c>
      <c r="F3379">
        <v>0.17128113019529401</v>
      </c>
      <c r="G3379">
        <v>-117.693378944755</v>
      </c>
      <c r="H3379">
        <v>0.999999999999999</v>
      </c>
      <c r="I3379">
        <v>10.116981753703399</v>
      </c>
      <c r="J3379" t="s">
        <v>2842</v>
      </c>
      <c r="K3379" t="s">
        <v>25</v>
      </c>
      <c r="L3379" t="s">
        <v>2843</v>
      </c>
      <c r="M3379" t="s">
        <v>2844</v>
      </c>
      <c r="N3379" t="s">
        <v>2845</v>
      </c>
      <c r="O3379" t="s">
        <v>2846</v>
      </c>
      <c r="P3379">
        <v>0.60836017099999995</v>
      </c>
      <c r="Q3379" t="s">
        <v>2847</v>
      </c>
      <c r="R3379" t="s">
        <v>2848</v>
      </c>
      <c r="S3379">
        <v>121383790</v>
      </c>
      <c r="T3379">
        <v>218.084541</v>
      </c>
      <c r="U3379" t="s">
        <v>31</v>
      </c>
      <c r="V3379" t="s">
        <v>7022</v>
      </c>
      <c r="W3379" t="s">
        <v>23</v>
      </c>
    </row>
    <row r="3380" spans="1:23" x14ac:dyDescent="0.4">
      <c r="A3380">
        <v>3379</v>
      </c>
      <c r="B3380">
        <v>1</v>
      </c>
      <c r="C3380">
        <v>1</v>
      </c>
      <c r="D3380">
        <v>1</v>
      </c>
      <c r="E3380">
        <v>1</v>
      </c>
      <c r="F3380">
        <v>0.17128113019529401</v>
      </c>
      <c r="G3380">
        <v>-117.693378944755</v>
      </c>
      <c r="H3380" t="s">
        <v>23</v>
      </c>
      <c r="I3380">
        <v>10.116981753703399</v>
      </c>
      <c r="J3380" t="s">
        <v>2842</v>
      </c>
      <c r="K3380" t="s">
        <v>25</v>
      </c>
      <c r="L3380" t="s">
        <v>2843</v>
      </c>
      <c r="M3380" t="s">
        <v>2844</v>
      </c>
      <c r="N3380" t="s">
        <v>2845</v>
      </c>
      <c r="O3380" t="s">
        <v>2846</v>
      </c>
      <c r="P3380">
        <v>0.60836017099999995</v>
      </c>
      <c r="Q3380" t="s">
        <v>2847</v>
      </c>
      <c r="R3380" t="s">
        <v>2848</v>
      </c>
      <c r="S3380">
        <v>121383790</v>
      </c>
      <c r="T3380">
        <v>218.084541</v>
      </c>
      <c r="U3380" t="s">
        <v>31</v>
      </c>
      <c r="V3380" t="s">
        <v>7023</v>
      </c>
      <c r="W3380" t="s">
        <v>23</v>
      </c>
    </row>
    <row r="3381" spans="1:23" x14ac:dyDescent="0.4">
      <c r="A3381">
        <v>3380</v>
      </c>
      <c r="B3381">
        <v>1</v>
      </c>
      <c r="C3381">
        <v>1</v>
      </c>
      <c r="D3381">
        <v>1</v>
      </c>
      <c r="E3381">
        <v>1</v>
      </c>
      <c r="F3381">
        <v>0.17121980703294501</v>
      </c>
      <c r="G3381">
        <v>-83.428397327945902</v>
      </c>
      <c r="H3381">
        <v>0.999999999999999</v>
      </c>
      <c r="I3381">
        <v>47.205724326669703</v>
      </c>
      <c r="J3381" t="s">
        <v>4863</v>
      </c>
      <c r="K3381" t="s">
        <v>25</v>
      </c>
      <c r="L3381" t="s">
        <v>4864</v>
      </c>
      <c r="M3381" t="s">
        <v>4865</v>
      </c>
      <c r="N3381" t="s">
        <v>4866</v>
      </c>
      <c r="O3381" t="s">
        <v>4867</v>
      </c>
      <c r="P3381">
        <v>1.41061473</v>
      </c>
      <c r="Q3381" t="s">
        <v>4868</v>
      </c>
      <c r="R3381" t="s">
        <v>4869</v>
      </c>
      <c r="S3381">
        <v>25840328806</v>
      </c>
      <c r="T3381">
        <v>179.07027059999999</v>
      </c>
      <c r="U3381" t="s">
        <v>31</v>
      </c>
      <c r="V3381" t="s">
        <v>7024</v>
      </c>
      <c r="W3381" t="s">
        <v>23</v>
      </c>
    </row>
    <row r="3382" spans="1:23" x14ac:dyDescent="0.4">
      <c r="A3382">
        <v>3381</v>
      </c>
      <c r="B3382">
        <v>1</v>
      </c>
      <c r="C3382">
        <v>1</v>
      </c>
      <c r="D3382">
        <v>1</v>
      </c>
      <c r="E3382">
        <v>1</v>
      </c>
      <c r="F3382">
        <v>0.17121980703294501</v>
      </c>
      <c r="G3382">
        <v>-83.428397327945902</v>
      </c>
      <c r="H3382" t="s">
        <v>23</v>
      </c>
      <c r="I3382">
        <v>47.205724326669703</v>
      </c>
      <c r="J3382" t="s">
        <v>4863</v>
      </c>
      <c r="K3382" t="s">
        <v>25</v>
      </c>
      <c r="L3382" t="s">
        <v>4864</v>
      </c>
      <c r="M3382" t="s">
        <v>4865</v>
      </c>
      <c r="N3382" t="s">
        <v>4866</v>
      </c>
      <c r="O3382" t="s">
        <v>4867</v>
      </c>
      <c r="P3382">
        <v>1.41061473</v>
      </c>
      <c r="Q3382" t="s">
        <v>4868</v>
      </c>
      <c r="R3382" t="s">
        <v>4869</v>
      </c>
      <c r="S3382">
        <v>25840328806</v>
      </c>
      <c r="T3382">
        <v>179.07027059999999</v>
      </c>
      <c r="U3382" t="s">
        <v>31</v>
      </c>
      <c r="V3382" t="s">
        <v>7025</v>
      </c>
      <c r="W3382" t="s">
        <v>23</v>
      </c>
    </row>
    <row r="3383" spans="1:23" x14ac:dyDescent="0.4">
      <c r="A3383">
        <v>3382</v>
      </c>
      <c r="B3383">
        <v>1</v>
      </c>
      <c r="C3383">
        <v>2</v>
      </c>
      <c r="D3383">
        <v>1</v>
      </c>
      <c r="E3383">
        <v>2</v>
      </c>
      <c r="F3383">
        <v>0.17118474256107</v>
      </c>
      <c r="G3383">
        <v>-77.637823778908398</v>
      </c>
      <c r="H3383">
        <v>2.66331658291457E-2</v>
      </c>
      <c r="I3383">
        <v>25.828967080475302</v>
      </c>
      <c r="J3383" t="s">
        <v>3532</v>
      </c>
      <c r="K3383" t="s">
        <v>25</v>
      </c>
      <c r="L3383" t="s">
        <v>3533</v>
      </c>
      <c r="M3383" t="s">
        <v>3534</v>
      </c>
      <c r="N3383" t="s">
        <v>3535</v>
      </c>
      <c r="O3383" t="s">
        <v>3536</v>
      </c>
      <c r="P3383">
        <v>3.5999998999999998</v>
      </c>
      <c r="Q3383">
        <v>212931</v>
      </c>
      <c r="R3383" t="s">
        <v>3537</v>
      </c>
      <c r="S3383">
        <v>67108866</v>
      </c>
      <c r="T3383">
        <v>269.0557</v>
      </c>
      <c r="U3383" t="s">
        <v>31</v>
      </c>
      <c r="V3383" t="s">
        <v>7026</v>
      </c>
      <c r="W3383" t="s">
        <v>23</v>
      </c>
    </row>
    <row r="3384" spans="1:23" x14ac:dyDescent="0.4">
      <c r="A3384">
        <v>3383</v>
      </c>
      <c r="B3384">
        <v>1</v>
      </c>
      <c r="C3384">
        <v>1</v>
      </c>
      <c r="D3384">
        <v>1</v>
      </c>
      <c r="E3384">
        <v>1</v>
      </c>
      <c r="F3384">
        <v>0.17103821905555899</v>
      </c>
      <c r="G3384">
        <v>-23.480274178118599</v>
      </c>
      <c r="H3384">
        <v>0.999999999999999</v>
      </c>
      <c r="I3384">
        <v>68.7554995171825</v>
      </c>
      <c r="J3384" t="s">
        <v>1234</v>
      </c>
      <c r="K3384" t="s">
        <v>25</v>
      </c>
      <c r="L3384" t="s">
        <v>1235</v>
      </c>
      <c r="M3384" t="s">
        <v>1236</v>
      </c>
      <c r="N3384" t="s">
        <v>1237</v>
      </c>
      <c r="O3384" t="s">
        <v>1238</v>
      </c>
      <c r="P3384">
        <v>1.81215119</v>
      </c>
      <c r="Q3384" t="s">
        <v>1239</v>
      </c>
      <c r="R3384" t="s">
        <v>1240</v>
      </c>
      <c r="S3384">
        <v>121563518</v>
      </c>
      <c r="T3384">
        <v>287.05502000000001</v>
      </c>
      <c r="U3384" t="s">
        <v>31</v>
      </c>
      <c r="V3384" t="s">
        <v>7027</v>
      </c>
      <c r="W3384" t="s">
        <v>23</v>
      </c>
    </row>
    <row r="3385" spans="1:23" x14ac:dyDescent="0.4">
      <c r="A3385">
        <v>3384</v>
      </c>
      <c r="B3385">
        <v>1</v>
      </c>
      <c r="C3385">
        <v>1</v>
      </c>
      <c r="D3385">
        <v>1</v>
      </c>
      <c r="E3385">
        <v>1</v>
      </c>
      <c r="F3385">
        <v>0.17103821905555899</v>
      </c>
      <c r="G3385">
        <v>-23.480274178118599</v>
      </c>
      <c r="H3385" t="s">
        <v>23</v>
      </c>
      <c r="I3385">
        <v>68.7554995171825</v>
      </c>
      <c r="J3385" t="s">
        <v>1234</v>
      </c>
      <c r="K3385" t="s">
        <v>25</v>
      </c>
      <c r="L3385" t="s">
        <v>1235</v>
      </c>
      <c r="M3385" t="s">
        <v>1236</v>
      </c>
      <c r="N3385" t="s">
        <v>1237</v>
      </c>
      <c r="O3385" t="s">
        <v>1238</v>
      </c>
      <c r="P3385">
        <v>1.81215119</v>
      </c>
      <c r="Q3385" t="s">
        <v>1239</v>
      </c>
      <c r="R3385" t="s">
        <v>1240</v>
      </c>
      <c r="S3385">
        <v>121563518</v>
      </c>
      <c r="T3385">
        <v>287.05502000000001</v>
      </c>
      <c r="U3385" t="s">
        <v>31</v>
      </c>
      <c r="V3385" t="s">
        <v>7028</v>
      </c>
      <c r="W3385" t="s">
        <v>23</v>
      </c>
    </row>
    <row r="3386" spans="1:23" x14ac:dyDescent="0.4">
      <c r="A3386">
        <v>3385</v>
      </c>
      <c r="B3386">
        <v>1</v>
      </c>
      <c r="C3386">
        <v>1</v>
      </c>
      <c r="D3386">
        <v>1</v>
      </c>
      <c r="E3386">
        <v>1</v>
      </c>
      <c r="F3386">
        <v>0.17094943551519601</v>
      </c>
      <c r="G3386">
        <v>-149.99352499021199</v>
      </c>
      <c r="H3386">
        <v>0.999999999999999</v>
      </c>
      <c r="I3386">
        <v>83.175012919364406</v>
      </c>
      <c r="J3386" t="s">
        <v>4962</v>
      </c>
      <c r="K3386" t="s">
        <v>25</v>
      </c>
      <c r="L3386" t="s">
        <v>4963</v>
      </c>
      <c r="M3386" t="s">
        <v>4964</v>
      </c>
      <c r="N3386" t="s">
        <v>28</v>
      </c>
      <c r="O3386" t="s">
        <v>4965</v>
      </c>
      <c r="P3386">
        <v>2</v>
      </c>
      <c r="Q3386">
        <v>57509395</v>
      </c>
      <c r="R3386" t="s">
        <v>4966</v>
      </c>
      <c r="S3386">
        <v>3153922</v>
      </c>
      <c r="T3386">
        <v>223.06009990000001</v>
      </c>
      <c r="U3386" t="s">
        <v>31</v>
      </c>
      <c r="V3386" t="s">
        <v>7029</v>
      </c>
      <c r="W3386" t="s">
        <v>23</v>
      </c>
    </row>
    <row r="3387" spans="1:23" x14ac:dyDescent="0.4">
      <c r="A3387">
        <v>3386</v>
      </c>
      <c r="B3387">
        <v>1</v>
      </c>
      <c r="C3387">
        <v>1</v>
      </c>
      <c r="D3387">
        <v>1</v>
      </c>
      <c r="E3387">
        <v>1</v>
      </c>
      <c r="F3387">
        <v>0.17094943551519601</v>
      </c>
      <c r="G3387">
        <v>-149.99352499021199</v>
      </c>
      <c r="H3387" t="s">
        <v>23</v>
      </c>
      <c r="I3387">
        <v>83.175012919364406</v>
      </c>
      <c r="J3387" t="s">
        <v>4962</v>
      </c>
      <c r="K3387" t="s">
        <v>25</v>
      </c>
      <c r="L3387" t="s">
        <v>4963</v>
      </c>
      <c r="M3387" t="s">
        <v>4964</v>
      </c>
      <c r="N3387" t="s">
        <v>28</v>
      </c>
      <c r="O3387" t="s">
        <v>4965</v>
      </c>
      <c r="P3387">
        <v>2</v>
      </c>
      <c r="Q3387">
        <v>57509395</v>
      </c>
      <c r="R3387" t="s">
        <v>4966</v>
      </c>
      <c r="S3387">
        <v>3153922</v>
      </c>
      <c r="T3387">
        <v>223.06009990000001</v>
      </c>
      <c r="U3387" t="s">
        <v>31</v>
      </c>
      <c r="V3387" t="s">
        <v>7030</v>
      </c>
      <c r="W3387" t="s">
        <v>23</v>
      </c>
    </row>
    <row r="3388" spans="1:23" x14ac:dyDescent="0.4">
      <c r="A3388">
        <v>3387</v>
      </c>
      <c r="B3388">
        <v>1</v>
      </c>
      <c r="C3388">
        <v>1</v>
      </c>
      <c r="D3388">
        <v>1</v>
      </c>
      <c r="E3388">
        <v>1</v>
      </c>
      <c r="F3388">
        <v>0.17088348496952199</v>
      </c>
      <c r="G3388">
        <v>-56.834896307762897</v>
      </c>
      <c r="H3388">
        <v>0.999999999999999</v>
      </c>
      <c r="I3388">
        <v>9.1223552410617508</v>
      </c>
      <c r="J3388" t="s">
        <v>3916</v>
      </c>
      <c r="K3388" t="s">
        <v>25</v>
      </c>
      <c r="L3388" t="s">
        <v>3917</v>
      </c>
      <c r="M3388" t="s">
        <v>3918</v>
      </c>
      <c r="N3388" t="s">
        <v>3919</v>
      </c>
      <c r="O3388" t="s">
        <v>3920</v>
      </c>
      <c r="P3388">
        <v>1.5</v>
      </c>
      <c r="Q3388" t="s">
        <v>3921</v>
      </c>
      <c r="R3388" t="s">
        <v>3922</v>
      </c>
      <c r="S3388">
        <v>43036745802</v>
      </c>
      <c r="T3388">
        <v>149.05970600000001</v>
      </c>
      <c r="U3388" t="s">
        <v>31</v>
      </c>
      <c r="V3388" t="s">
        <v>7031</v>
      </c>
      <c r="W3388" t="s">
        <v>23</v>
      </c>
    </row>
    <row r="3389" spans="1:23" x14ac:dyDescent="0.4">
      <c r="A3389">
        <v>3388</v>
      </c>
      <c r="B3389">
        <v>1</v>
      </c>
      <c r="C3389">
        <v>1</v>
      </c>
      <c r="D3389">
        <v>1</v>
      </c>
      <c r="E3389">
        <v>1</v>
      </c>
      <c r="F3389">
        <v>0.17088348496952199</v>
      </c>
      <c r="G3389">
        <v>-56.834896307762897</v>
      </c>
      <c r="H3389" t="s">
        <v>23</v>
      </c>
      <c r="I3389">
        <v>9.1223552410617508</v>
      </c>
      <c r="J3389" t="s">
        <v>3916</v>
      </c>
      <c r="K3389" t="s">
        <v>25</v>
      </c>
      <c r="L3389" t="s">
        <v>3917</v>
      </c>
      <c r="M3389" t="s">
        <v>3918</v>
      </c>
      <c r="N3389" t="s">
        <v>3919</v>
      </c>
      <c r="O3389" t="s">
        <v>3920</v>
      </c>
      <c r="P3389">
        <v>1.5</v>
      </c>
      <c r="Q3389" t="s">
        <v>3921</v>
      </c>
      <c r="R3389" t="s">
        <v>3922</v>
      </c>
      <c r="S3389">
        <v>43036745802</v>
      </c>
      <c r="T3389">
        <v>149.05970600000001</v>
      </c>
      <c r="U3389" t="s">
        <v>31</v>
      </c>
      <c r="V3389" t="s">
        <v>7032</v>
      </c>
      <c r="W3389" t="s">
        <v>23</v>
      </c>
    </row>
    <row r="3390" spans="1:23" x14ac:dyDescent="0.4">
      <c r="A3390">
        <v>3389</v>
      </c>
      <c r="B3390">
        <v>1</v>
      </c>
      <c r="C3390">
        <v>1</v>
      </c>
      <c r="D3390">
        <v>1</v>
      </c>
      <c r="E3390">
        <v>2</v>
      </c>
      <c r="F3390">
        <v>0.17064911372233901</v>
      </c>
      <c r="G3390">
        <v>-89.707516717937693</v>
      </c>
      <c r="H3390" t="s">
        <v>23</v>
      </c>
      <c r="I3390">
        <v>15.105886061952599</v>
      </c>
      <c r="J3390" t="s">
        <v>7033</v>
      </c>
      <c r="K3390" t="s">
        <v>25</v>
      </c>
      <c r="L3390" t="s">
        <v>7034</v>
      </c>
      <c r="M3390" t="s">
        <v>7035</v>
      </c>
      <c r="N3390" t="s">
        <v>28</v>
      </c>
      <c r="O3390" t="s">
        <v>7036</v>
      </c>
      <c r="P3390">
        <v>-3.9984712600000001</v>
      </c>
      <c r="R3390" t="s">
        <v>7037</v>
      </c>
      <c r="S3390">
        <v>2097152</v>
      </c>
      <c r="T3390">
        <v>819.22130000000004</v>
      </c>
      <c r="U3390" t="s">
        <v>31</v>
      </c>
      <c r="V3390" t="s">
        <v>7038</v>
      </c>
      <c r="W3390" t="s">
        <v>23</v>
      </c>
    </row>
    <row r="3391" spans="1:23" x14ac:dyDescent="0.4">
      <c r="A3391">
        <v>3390</v>
      </c>
      <c r="B3391">
        <v>1</v>
      </c>
      <c r="C3391">
        <v>1</v>
      </c>
      <c r="D3391">
        <v>1</v>
      </c>
      <c r="E3391">
        <v>2</v>
      </c>
      <c r="F3391">
        <v>0.17064911372233901</v>
      </c>
      <c r="G3391">
        <v>-89.707516717937693</v>
      </c>
      <c r="H3391">
        <v>0.90753768844221105</v>
      </c>
      <c r="I3391">
        <v>15.105886061952599</v>
      </c>
      <c r="J3391" t="s">
        <v>7033</v>
      </c>
      <c r="K3391" t="s">
        <v>25</v>
      </c>
      <c r="L3391" t="s">
        <v>7034</v>
      </c>
      <c r="M3391" t="s">
        <v>7035</v>
      </c>
      <c r="N3391" t="s">
        <v>28</v>
      </c>
      <c r="O3391" t="s">
        <v>7036</v>
      </c>
      <c r="P3391">
        <v>-3.9984712600000001</v>
      </c>
      <c r="R3391" t="s">
        <v>7037</v>
      </c>
      <c r="S3391">
        <v>2097152</v>
      </c>
      <c r="T3391">
        <v>819.22130000000004</v>
      </c>
      <c r="U3391" t="s">
        <v>31</v>
      </c>
      <c r="V3391" t="s">
        <v>7039</v>
      </c>
      <c r="W3391" t="s">
        <v>23</v>
      </c>
    </row>
    <row r="3392" spans="1:23" x14ac:dyDescent="0.4">
      <c r="A3392">
        <v>3391</v>
      </c>
      <c r="B3392">
        <v>1</v>
      </c>
      <c r="C3392">
        <v>1</v>
      </c>
      <c r="D3392">
        <v>1</v>
      </c>
      <c r="E3392">
        <v>1</v>
      </c>
      <c r="F3392">
        <v>0.17062163938720201</v>
      </c>
      <c r="G3392">
        <v>-84.436939676238694</v>
      </c>
      <c r="H3392">
        <v>0.999999999999999</v>
      </c>
      <c r="I3392">
        <v>47.194413873865301</v>
      </c>
      <c r="J3392" t="s">
        <v>4863</v>
      </c>
      <c r="K3392" t="s">
        <v>25</v>
      </c>
      <c r="L3392" t="s">
        <v>4864</v>
      </c>
      <c r="M3392" t="s">
        <v>4865</v>
      </c>
      <c r="N3392" t="s">
        <v>4866</v>
      </c>
      <c r="O3392" t="s">
        <v>4867</v>
      </c>
      <c r="P3392">
        <v>1.41061473</v>
      </c>
      <c r="Q3392" t="s">
        <v>4868</v>
      </c>
      <c r="R3392" t="s">
        <v>4869</v>
      </c>
      <c r="S3392">
        <v>25840328806</v>
      </c>
      <c r="T3392">
        <v>179.07026999999999</v>
      </c>
      <c r="U3392" t="s">
        <v>31</v>
      </c>
      <c r="V3392" t="s">
        <v>7040</v>
      </c>
      <c r="W3392" t="s">
        <v>23</v>
      </c>
    </row>
    <row r="3393" spans="1:23" x14ac:dyDescent="0.4">
      <c r="A3393">
        <v>3392</v>
      </c>
      <c r="B3393">
        <v>1</v>
      </c>
      <c r="C3393">
        <v>1</v>
      </c>
      <c r="D3393">
        <v>1</v>
      </c>
      <c r="E3393">
        <v>1</v>
      </c>
      <c r="F3393">
        <v>0.17062163938720201</v>
      </c>
      <c r="G3393">
        <v>-84.436939676238694</v>
      </c>
      <c r="H3393" t="s">
        <v>23</v>
      </c>
      <c r="I3393">
        <v>47.194413873865301</v>
      </c>
      <c r="J3393" t="s">
        <v>4863</v>
      </c>
      <c r="K3393" t="s">
        <v>25</v>
      </c>
      <c r="L3393" t="s">
        <v>4864</v>
      </c>
      <c r="M3393" t="s">
        <v>4865</v>
      </c>
      <c r="N3393" t="s">
        <v>4866</v>
      </c>
      <c r="O3393" t="s">
        <v>4867</v>
      </c>
      <c r="P3393">
        <v>1.41061473</v>
      </c>
      <c r="Q3393" t="s">
        <v>4868</v>
      </c>
      <c r="R3393" t="s">
        <v>4869</v>
      </c>
      <c r="S3393">
        <v>25840328806</v>
      </c>
      <c r="T3393">
        <v>179.07026999999999</v>
      </c>
      <c r="U3393" t="s">
        <v>31</v>
      </c>
      <c r="V3393" t="s">
        <v>7041</v>
      </c>
      <c r="W3393" t="s">
        <v>23</v>
      </c>
    </row>
    <row r="3394" spans="1:23" x14ac:dyDescent="0.4">
      <c r="A3394">
        <v>3393</v>
      </c>
      <c r="B3394">
        <v>1</v>
      </c>
      <c r="C3394">
        <v>1</v>
      </c>
      <c r="D3394">
        <v>1</v>
      </c>
      <c r="E3394">
        <v>1</v>
      </c>
      <c r="F3394">
        <v>0.170613181060532</v>
      </c>
      <c r="G3394">
        <v>-64.123111145334704</v>
      </c>
      <c r="H3394" t="s">
        <v>23</v>
      </c>
      <c r="I3394">
        <v>43.332279608917503</v>
      </c>
      <c r="J3394" t="s">
        <v>2044</v>
      </c>
      <c r="K3394" t="s">
        <v>25</v>
      </c>
      <c r="L3394" t="s">
        <v>7042</v>
      </c>
      <c r="M3394" t="s">
        <v>7043</v>
      </c>
      <c r="N3394" t="s">
        <v>7044</v>
      </c>
      <c r="O3394" t="s">
        <v>7045</v>
      </c>
      <c r="P3394">
        <v>-0.80000001200000004</v>
      </c>
      <c r="Q3394" t="s">
        <v>7046</v>
      </c>
      <c r="R3394" t="s">
        <v>7047</v>
      </c>
      <c r="S3394">
        <v>3178578</v>
      </c>
      <c r="T3394">
        <v>579.17084</v>
      </c>
      <c r="U3394" t="s">
        <v>31</v>
      </c>
      <c r="V3394" t="s">
        <v>7048</v>
      </c>
      <c r="W3394" t="s">
        <v>23</v>
      </c>
    </row>
    <row r="3395" spans="1:23" x14ac:dyDescent="0.4">
      <c r="A3395">
        <v>3394</v>
      </c>
      <c r="B3395">
        <v>1</v>
      </c>
      <c r="C3395">
        <v>1</v>
      </c>
      <c r="D3395">
        <v>1</v>
      </c>
      <c r="E3395">
        <v>1</v>
      </c>
      <c r="F3395">
        <v>0.170613181060532</v>
      </c>
      <c r="G3395">
        <v>-64.123111145334704</v>
      </c>
      <c r="H3395">
        <v>0.999999999999999</v>
      </c>
      <c r="I3395">
        <v>43.332279608917503</v>
      </c>
      <c r="J3395" t="s">
        <v>2044</v>
      </c>
      <c r="K3395" t="s">
        <v>25</v>
      </c>
      <c r="L3395" t="s">
        <v>7042</v>
      </c>
      <c r="M3395" t="s">
        <v>7043</v>
      </c>
      <c r="N3395" t="s">
        <v>7044</v>
      </c>
      <c r="O3395" t="s">
        <v>7045</v>
      </c>
      <c r="P3395">
        <v>-0.80000001200000004</v>
      </c>
      <c r="Q3395" t="s">
        <v>7046</v>
      </c>
      <c r="R3395" t="s">
        <v>7047</v>
      </c>
      <c r="S3395">
        <v>3178578</v>
      </c>
      <c r="T3395">
        <v>579.17084</v>
      </c>
      <c r="U3395" t="s">
        <v>31</v>
      </c>
      <c r="V3395" t="s">
        <v>7049</v>
      </c>
      <c r="W3395" t="s">
        <v>23</v>
      </c>
    </row>
    <row r="3396" spans="1:23" x14ac:dyDescent="0.4">
      <c r="A3396">
        <v>3395</v>
      </c>
      <c r="B3396">
        <v>1</v>
      </c>
      <c r="C3396">
        <v>2</v>
      </c>
      <c r="D3396">
        <v>1</v>
      </c>
      <c r="E3396">
        <v>2</v>
      </c>
      <c r="F3396">
        <v>0.170484802174933</v>
      </c>
      <c r="G3396">
        <v>-321.40606446844799</v>
      </c>
      <c r="H3396">
        <v>0.80452261306532602</v>
      </c>
      <c r="I3396">
        <v>53.861697940170501</v>
      </c>
      <c r="J3396" t="s">
        <v>865</v>
      </c>
      <c r="K3396" t="s">
        <v>25</v>
      </c>
      <c r="L3396" t="s">
        <v>866</v>
      </c>
      <c r="M3396" t="s">
        <v>867</v>
      </c>
      <c r="N3396" t="s">
        <v>868</v>
      </c>
      <c r="O3396" t="s">
        <v>869</v>
      </c>
      <c r="P3396">
        <v>2.9000001000000002</v>
      </c>
      <c r="Q3396">
        <v>78347</v>
      </c>
      <c r="R3396" t="s">
        <v>870</v>
      </c>
      <c r="S3396">
        <v>262146</v>
      </c>
      <c r="T3396">
        <v>449.10783789999999</v>
      </c>
      <c r="U3396" t="s">
        <v>31</v>
      </c>
      <c r="V3396" t="s">
        <v>7050</v>
      </c>
      <c r="W3396" t="s">
        <v>23</v>
      </c>
    </row>
    <row r="3397" spans="1:23" x14ac:dyDescent="0.4">
      <c r="A3397">
        <v>3396</v>
      </c>
      <c r="B3397">
        <v>1</v>
      </c>
      <c r="C3397">
        <v>2</v>
      </c>
      <c r="D3397">
        <v>1</v>
      </c>
      <c r="E3397">
        <v>1</v>
      </c>
      <c r="F3397">
        <v>0.17043026361782601</v>
      </c>
      <c r="G3397">
        <v>-34.3102835683137</v>
      </c>
      <c r="H3397" t="s">
        <v>23</v>
      </c>
      <c r="I3397">
        <v>21.419305526723399</v>
      </c>
      <c r="J3397" t="s">
        <v>1017</v>
      </c>
      <c r="K3397" t="s">
        <v>25</v>
      </c>
      <c r="L3397" t="s">
        <v>2220</v>
      </c>
      <c r="M3397" t="s">
        <v>2221</v>
      </c>
      <c r="N3397" t="s">
        <v>2222</v>
      </c>
      <c r="O3397" t="s">
        <v>2223</v>
      </c>
      <c r="P3397">
        <v>0.69999998799999996</v>
      </c>
      <c r="Q3397" t="s">
        <v>2224</v>
      </c>
      <c r="R3397" t="s">
        <v>2225</v>
      </c>
      <c r="S3397">
        <v>34380376446</v>
      </c>
      <c r="T3397">
        <v>449.10783789999999</v>
      </c>
      <c r="U3397" t="s">
        <v>31</v>
      </c>
      <c r="V3397" t="s">
        <v>7051</v>
      </c>
      <c r="W3397" t="s">
        <v>23</v>
      </c>
    </row>
    <row r="3398" spans="1:23" x14ac:dyDescent="0.4">
      <c r="A3398">
        <v>3397</v>
      </c>
      <c r="B3398">
        <v>1</v>
      </c>
      <c r="C3398">
        <v>2</v>
      </c>
      <c r="D3398">
        <v>1</v>
      </c>
      <c r="E3398">
        <v>1</v>
      </c>
      <c r="F3398">
        <v>0.17043026361782601</v>
      </c>
      <c r="G3398">
        <v>-34.3102835683137</v>
      </c>
      <c r="H3398">
        <v>0.999999999999999</v>
      </c>
      <c r="I3398">
        <v>21.419305526723399</v>
      </c>
      <c r="J3398" t="s">
        <v>1017</v>
      </c>
      <c r="K3398" t="s">
        <v>25</v>
      </c>
      <c r="L3398" t="s">
        <v>2220</v>
      </c>
      <c r="M3398" t="s">
        <v>2221</v>
      </c>
      <c r="N3398" t="s">
        <v>2222</v>
      </c>
      <c r="O3398" t="s">
        <v>2223</v>
      </c>
      <c r="P3398">
        <v>0.69999998799999996</v>
      </c>
      <c r="Q3398" t="s">
        <v>2224</v>
      </c>
      <c r="R3398" t="s">
        <v>2225</v>
      </c>
      <c r="S3398">
        <v>34380376446</v>
      </c>
      <c r="T3398">
        <v>449.10783789999999</v>
      </c>
      <c r="U3398" t="s">
        <v>31</v>
      </c>
      <c r="V3398" t="s">
        <v>7052</v>
      </c>
      <c r="W3398" t="s">
        <v>23</v>
      </c>
    </row>
    <row r="3399" spans="1:23" x14ac:dyDescent="0.4">
      <c r="A3399">
        <v>3398</v>
      </c>
      <c r="B3399">
        <v>1</v>
      </c>
      <c r="C3399">
        <v>1</v>
      </c>
      <c r="D3399">
        <v>1</v>
      </c>
      <c r="E3399">
        <v>1</v>
      </c>
      <c r="F3399">
        <v>0.17037611700413499</v>
      </c>
      <c r="G3399">
        <v>-128.94813399367399</v>
      </c>
      <c r="H3399">
        <v>0.999999999999999</v>
      </c>
      <c r="I3399">
        <v>55.520065148854599</v>
      </c>
      <c r="J3399" t="s">
        <v>4449</v>
      </c>
      <c r="K3399" t="s">
        <v>25</v>
      </c>
      <c r="L3399" t="s">
        <v>5507</v>
      </c>
      <c r="M3399" t="s">
        <v>5508</v>
      </c>
      <c r="N3399" t="s">
        <v>5509</v>
      </c>
      <c r="O3399" t="s">
        <v>5510</v>
      </c>
      <c r="P3399">
        <v>3.2000000499999999</v>
      </c>
      <c r="Q3399">
        <v>1319811</v>
      </c>
      <c r="R3399" t="s">
        <v>5511</v>
      </c>
      <c r="S3399">
        <v>3153922</v>
      </c>
      <c r="T3399">
        <v>355.11761000000001</v>
      </c>
      <c r="U3399" t="s">
        <v>31</v>
      </c>
      <c r="V3399" t="s">
        <v>7053</v>
      </c>
      <c r="W3399" t="s">
        <v>23</v>
      </c>
    </row>
    <row r="3400" spans="1:23" x14ac:dyDescent="0.4">
      <c r="A3400">
        <v>3399</v>
      </c>
      <c r="B3400">
        <v>1</v>
      </c>
      <c r="C3400">
        <v>1</v>
      </c>
      <c r="D3400">
        <v>1</v>
      </c>
      <c r="E3400">
        <v>1</v>
      </c>
      <c r="F3400">
        <v>0.17037611700413499</v>
      </c>
      <c r="G3400">
        <v>-128.94813399367399</v>
      </c>
      <c r="H3400" t="s">
        <v>23</v>
      </c>
      <c r="I3400">
        <v>55.520065148854599</v>
      </c>
      <c r="J3400" t="s">
        <v>4449</v>
      </c>
      <c r="K3400" t="s">
        <v>25</v>
      </c>
      <c r="L3400" t="s">
        <v>5507</v>
      </c>
      <c r="M3400" t="s">
        <v>5508</v>
      </c>
      <c r="N3400" t="s">
        <v>5509</v>
      </c>
      <c r="O3400" t="s">
        <v>5510</v>
      </c>
      <c r="P3400">
        <v>3.2000000499999999</v>
      </c>
      <c r="Q3400">
        <v>1319811</v>
      </c>
      <c r="R3400" t="s">
        <v>5511</v>
      </c>
      <c r="S3400">
        <v>3153922</v>
      </c>
      <c r="T3400">
        <v>355.11761000000001</v>
      </c>
      <c r="U3400" t="s">
        <v>31</v>
      </c>
      <c r="V3400" t="s">
        <v>7054</v>
      </c>
      <c r="W3400" t="s">
        <v>23</v>
      </c>
    </row>
    <row r="3401" spans="1:23" x14ac:dyDescent="0.4">
      <c r="A3401">
        <v>3400</v>
      </c>
      <c r="B3401">
        <v>1</v>
      </c>
      <c r="C3401">
        <v>2</v>
      </c>
      <c r="D3401">
        <v>1</v>
      </c>
      <c r="E3401">
        <v>2</v>
      </c>
      <c r="F3401">
        <v>0.17015541453472</v>
      </c>
      <c r="G3401">
        <v>-91.990463920339295</v>
      </c>
      <c r="H3401">
        <v>0.10201005025125599</v>
      </c>
      <c r="I3401">
        <v>42.671160675978399</v>
      </c>
      <c r="J3401" t="s">
        <v>2743</v>
      </c>
      <c r="K3401" t="s">
        <v>25</v>
      </c>
      <c r="L3401" t="s">
        <v>3495</v>
      </c>
      <c r="M3401" t="s">
        <v>3496</v>
      </c>
      <c r="N3401" t="s">
        <v>3497</v>
      </c>
      <c r="O3401" t="s">
        <v>3498</v>
      </c>
      <c r="P3401">
        <v>0.69999998799999996</v>
      </c>
      <c r="Q3401" t="s">
        <v>3499</v>
      </c>
      <c r="R3401" t="s">
        <v>3500</v>
      </c>
      <c r="S3401">
        <v>20097402</v>
      </c>
      <c r="T3401">
        <v>291.08631459999998</v>
      </c>
      <c r="U3401" t="s">
        <v>31</v>
      </c>
      <c r="V3401" t="s">
        <v>7055</v>
      </c>
      <c r="W3401" t="s">
        <v>23</v>
      </c>
    </row>
    <row r="3402" spans="1:23" x14ac:dyDescent="0.4">
      <c r="A3402">
        <v>3401</v>
      </c>
      <c r="B3402">
        <v>1</v>
      </c>
      <c r="C3402">
        <v>1</v>
      </c>
      <c r="D3402">
        <v>1</v>
      </c>
      <c r="E3402">
        <v>1</v>
      </c>
      <c r="F3402">
        <v>0.16994272272167499</v>
      </c>
      <c r="G3402">
        <v>-229.45504715782499</v>
      </c>
      <c r="H3402" t="s">
        <v>23</v>
      </c>
      <c r="I3402">
        <v>78.374140968714499</v>
      </c>
      <c r="J3402" t="s">
        <v>457</v>
      </c>
      <c r="K3402" t="s">
        <v>25</v>
      </c>
      <c r="L3402" t="s">
        <v>4650</v>
      </c>
      <c r="M3402" t="s">
        <v>4651</v>
      </c>
      <c r="N3402" t="s">
        <v>4652</v>
      </c>
      <c r="O3402" t="s">
        <v>4653</v>
      </c>
      <c r="P3402">
        <v>3.5</v>
      </c>
      <c r="Q3402">
        <v>3736759</v>
      </c>
      <c r="R3402" t="s">
        <v>4654</v>
      </c>
      <c r="S3402">
        <v>3153986</v>
      </c>
      <c r="T3402">
        <v>385.21218379999999</v>
      </c>
      <c r="U3402" t="s">
        <v>31</v>
      </c>
      <c r="V3402" t="s">
        <v>7056</v>
      </c>
      <c r="W3402" t="s">
        <v>23</v>
      </c>
    </row>
    <row r="3403" spans="1:23" x14ac:dyDescent="0.4">
      <c r="A3403">
        <v>3402</v>
      </c>
      <c r="B3403">
        <v>1</v>
      </c>
      <c r="C3403">
        <v>1</v>
      </c>
      <c r="D3403">
        <v>1</v>
      </c>
      <c r="E3403">
        <v>1</v>
      </c>
      <c r="F3403">
        <v>0.16994272272167499</v>
      </c>
      <c r="G3403">
        <v>-229.45504715782499</v>
      </c>
      <c r="H3403">
        <v>0.999999999999999</v>
      </c>
      <c r="I3403">
        <v>78.374140968714499</v>
      </c>
      <c r="J3403" t="s">
        <v>457</v>
      </c>
      <c r="K3403" t="s">
        <v>25</v>
      </c>
      <c r="L3403" t="s">
        <v>4650</v>
      </c>
      <c r="M3403" t="s">
        <v>4651</v>
      </c>
      <c r="N3403" t="s">
        <v>4652</v>
      </c>
      <c r="O3403" t="s">
        <v>4653</v>
      </c>
      <c r="P3403">
        <v>3.5</v>
      </c>
      <c r="Q3403">
        <v>3736759</v>
      </c>
      <c r="R3403" t="s">
        <v>4654</v>
      </c>
      <c r="S3403">
        <v>3153986</v>
      </c>
      <c r="T3403">
        <v>385.21218379999999</v>
      </c>
      <c r="U3403" t="s">
        <v>31</v>
      </c>
      <c r="V3403" t="s">
        <v>7057</v>
      </c>
      <c r="W3403" t="s">
        <v>23</v>
      </c>
    </row>
    <row r="3404" spans="1:23" x14ac:dyDescent="0.4">
      <c r="A3404">
        <v>3403</v>
      </c>
      <c r="B3404">
        <v>1</v>
      </c>
      <c r="C3404">
        <v>1</v>
      </c>
      <c r="D3404">
        <v>1</v>
      </c>
      <c r="E3404">
        <v>1</v>
      </c>
      <c r="F3404">
        <v>0.169935489127061</v>
      </c>
      <c r="G3404">
        <v>-132.58494168623599</v>
      </c>
      <c r="H3404">
        <v>0.999999999999999</v>
      </c>
      <c r="I3404">
        <v>23.193636278870802</v>
      </c>
      <c r="J3404" t="s">
        <v>2470</v>
      </c>
      <c r="K3404" t="s">
        <v>25</v>
      </c>
      <c r="L3404" t="s">
        <v>7058</v>
      </c>
      <c r="M3404" t="s">
        <v>7059</v>
      </c>
      <c r="N3404" t="s">
        <v>7060</v>
      </c>
      <c r="O3404" t="s">
        <v>7061</v>
      </c>
      <c r="P3404">
        <v>1.5053933900000001</v>
      </c>
      <c r="Q3404">
        <v>571509</v>
      </c>
      <c r="R3404" t="s">
        <v>7062</v>
      </c>
      <c r="S3404">
        <v>8262</v>
      </c>
      <c r="T3404">
        <v>166.08626000000001</v>
      </c>
      <c r="U3404" t="s">
        <v>31</v>
      </c>
      <c r="V3404" t="s">
        <v>7063</v>
      </c>
      <c r="W3404" t="s">
        <v>23</v>
      </c>
    </row>
    <row r="3405" spans="1:23" x14ac:dyDescent="0.4">
      <c r="A3405">
        <v>3404</v>
      </c>
      <c r="B3405">
        <v>1</v>
      </c>
      <c r="C3405">
        <v>1</v>
      </c>
      <c r="D3405">
        <v>1</v>
      </c>
      <c r="E3405">
        <v>1</v>
      </c>
      <c r="F3405">
        <v>0.169935489127061</v>
      </c>
      <c r="G3405">
        <v>-132.58494168623599</v>
      </c>
      <c r="H3405" t="s">
        <v>23</v>
      </c>
      <c r="I3405">
        <v>23.193636278870802</v>
      </c>
      <c r="J3405" t="s">
        <v>2470</v>
      </c>
      <c r="K3405" t="s">
        <v>25</v>
      </c>
      <c r="L3405" t="s">
        <v>7058</v>
      </c>
      <c r="M3405" t="s">
        <v>7059</v>
      </c>
      <c r="N3405" t="s">
        <v>7060</v>
      </c>
      <c r="O3405" t="s">
        <v>7061</v>
      </c>
      <c r="P3405">
        <v>1.5053933900000001</v>
      </c>
      <c r="Q3405">
        <v>571509</v>
      </c>
      <c r="R3405" t="s">
        <v>7062</v>
      </c>
      <c r="S3405">
        <v>8262</v>
      </c>
      <c r="T3405">
        <v>166.08626000000001</v>
      </c>
      <c r="U3405" t="s">
        <v>31</v>
      </c>
      <c r="V3405" t="s">
        <v>7064</v>
      </c>
      <c r="W3405" t="s">
        <v>23</v>
      </c>
    </row>
    <row r="3406" spans="1:23" x14ac:dyDescent="0.4">
      <c r="A3406">
        <v>3405</v>
      </c>
      <c r="B3406">
        <v>1</v>
      </c>
      <c r="C3406">
        <v>1</v>
      </c>
      <c r="D3406">
        <v>1</v>
      </c>
      <c r="E3406">
        <v>2</v>
      </c>
      <c r="F3406">
        <v>0.16989483412704401</v>
      </c>
      <c r="G3406">
        <v>-47.137535528895199</v>
      </c>
      <c r="H3406">
        <v>0.97839195979899496</v>
      </c>
      <c r="I3406">
        <v>23.4100316316655</v>
      </c>
      <c r="J3406" t="s">
        <v>4251</v>
      </c>
      <c r="K3406" t="s">
        <v>25</v>
      </c>
      <c r="L3406" t="s">
        <v>4252</v>
      </c>
      <c r="M3406" t="s">
        <v>4253</v>
      </c>
      <c r="N3406" t="s">
        <v>4254</v>
      </c>
      <c r="O3406" t="s">
        <v>4255</v>
      </c>
      <c r="P3406">
        <v>2.4000001000000002</v>
      </c>
      <c r="Q3406" t="s">
        <v>4256</v>
      </c>
      <c r="R3406" t="s">
        <v>4257</v>
      </c>
      <c r="S3406">
        <v>255781246</v>
      </c>
      <c r="T3406">
        <v>303.08631459999998</v>
      </c>
      <c r="U3406" t="s">
        <v>31</v>
      </c>
      <c r="V3406" t="s">
        <v>7065</v>
      </c>
      <c r="W3406" t="s">
        <v>23</v>
      </c>
    </row>
    <row r="3407" spans="1:23" x14ac:dyDescent="0.4">
      <c r="A3407">
        <v>3406</v>
      </c>
      <c r="B3407">
        <v>1</v>
      </c>
      <c r="C3407">
        <v>1</v>
      </c>
      <c r="D3407">
        <v>1</v>
      </c>
      <c r="E3407">
        <v>1</v>
      </c>
      <c r="F3407">
        <v>0.16986267711178901</v>
      </c>
      <c r="G3407">
        <v>-354.796842238522</v>
      </c>
      <c r="H3407" t="s">
        <v>23</v>
      </c>
      <c r="I3407">
        <v>62.439888128547601</v>
      </c>
      <c r="J3407" t="s">
        <v>7066</v>
      </c>
      <c r="K3407" t="s">
        <v>25</v>
      </c>
      <c r="L3407" t="s">
        <v>7067</v>
      </c>
      <c r="M3407" t="s">
        <v>7068</v>
      </c>
      <c r="N3407" t="s">
        <v>7069</v>
      </c>
      <c r="O3407" t="s">
        <v>7070</v>
      </c>
      <c r="P3407">
        <v>-1.5</v>
      </c>
      <c r="Q3407" t="s">
        <v>7071</v>
      </c>
      <c r="R3407" t="s">
        <v>7072</v>
      </c>
      <c r="S3407">
        <v>70</v>
      </c>
      <c r="T3407">
        <v>317.0655792</v>
      </c>
      <c r="U3407" t="s">
        <v>31</v>
      </c>
      <c r="V3407" t="s">
        <v>7073</v>
      </c>
      <c r="W3407" t="s">
        <v>23</v>
      </c>
    </row>
    <row r="3408" spans="1:23" x14ac:dyDescent="0.4">
      <c r="A3408">
        <v>3407</v>
      </c>
      <c r="B3408">
        <v>1</v>
      </c>
      <c r="C3408">
        <v>1</v>
      </c>
      <c r="D3408">
        <v>1</v>
      </c>
      <c r="E3408">
        <v>1</v>
      </c>
      <c r="F3408">
        <v>0.16986267711178901</v>
      </c>
      <c r="G3408">
        <v>-354.796842238522</v>
      </c>
      <c r="H3408">
        <v>0.999999999999999</v>
      </c>
      <c r="I3408">
        <v>62.439888128547601</v>
      </c>
      <c r="J3408" t="s">
        <v>7066</v>
      </c>
      <c r="K3408" t="s">
        <v>25</v>
      </c>
      <c r="L3408" t="s">
        <v>7067</v>
      </c>
      <c r="M3408" t="s">
        <v>7068</v>
      </c>
      <c r="N3408" t="s">
        <v>7069</v>
      </c>
      <c r="O3408" t="s">
        <v>7070</v>
      </c>
      <c r="P3408">
        <v>-1.5</v>
      </c>
      <c r="Q3408" t="s">
        <v>7071</v>
      </c>
      <c r="R3408" t="s">
        <v>7072</v>
      </c>
      <c r="S3408">
        <v>70</v>
      </c>
      <c r="T3408">
        <v>317.0655792</v>
      </c>
      <c r="U3408" t="s">
        <v>31</v>
      </c>
      <c r="V3408" t="s">
        <v>7074</v>
      </c>
      <c r="W3408" t="s">
        <v>23</v>
      </c>
    </row>
    <row r="3409" spans="1:23" x14ac:dyDescent="0.4">
      <c r="A3409">
        <v>3408</v>
      </c>
      <c r="B3409">
        <v>1</v>
      </c>
      <c r="C3409">
        <v>1</v>
      </c>
      <c r="D3409">
        <v>1</v>
      </c>
      <c r="E3409">
        <v>1</v>
      </c>
      <c r="F3409">
        <v>0.16975890738221699</v>
      </c>
      <c r="G3409">
        <v>-22.998715493133101</v>
      </c>
      <c r="H3409" t="s">
        <v>23</v>
      </c>
      <c r="I3409">
        <v>29.877516599268201</v>
      </c>
      <c r="J3409" t="s">
        <v>2364</v>
      </c>
      <c r="K3409" t="s">
        <v>25</v>
      </c>
      <c r="L3409" t="s">
        <v>2365</v>
      </c>
      <c r="M3409" t="s">
        <v>2366</v>
      </c>
      <c r="N3409" t="s">
        <v>2367</v>
      </c>
      <c r="O3409" t="s">
        <v>2368</v>
      </c>
      <c r="P3409">
        <v>2.2349462500000001</v>
      </c>
      <c r="Q3409" t="s">
        <v>2369</v>
      </c>
      <c r="R3409" t="s">
        <v>2370</v>
      </c>
      <c r="S3409">
        <v>255781758</v>
      </c>
      <c r="T3409">
        <v>271.06009990000001</v>
      </c>
      <c r="U3409" t="s">
        <v>31</v>
      </c>
      <c r="V3409" t="s">
        <v>7075</v>
      </c>
      <c r="W3409" t="s">
        <v>23</v>
      </c>
    </row>
    <row r="3410" spans="1:23" x14ac:dyDescent="0.4">
      <c r="A3410">
        <v>3409</v>
      </c>
      <c r="B3410">
        <v>1</v>
      </c>
      <c r="C3410">
        <v>1</v>
      </c>
      <c r="D3410">
        <v>1</v>
      </c>
      <c r="E3410">
        <v>1</v>
      </c>
      <c r="F3410">
        <v>0.16975890738221699</v>
      </c>
      <c r="G3410">
        <v>-22.998715493133101</v>
      </c>
      <c r="H3410">
        <v>0.999999999999999</v>
      </c>
      <c r="I3410">
        <v>29.877516599268201</v>
      </c>
      <c r="J3410" t="s">
        <v>2364</v>
      </c>
      <c r="K3410" t="s">
        <v>25</v>
      </c>
      <c r="L3410" t="s">
        <v>2365</v>
      </c>
      <c r="M3410" t="s">
        <v>2366</v>
      </c>
      <c r="N3410" t="s">
        <v>2367</v>
      </c>
      <c r="O3410" t="s">
        <v>2368</v>
      </c>
      <c r="P3410">
        <v>2.2349462500000001</v>
      </c>
      <c r="Q3410" t="s">
        <v>2369</v>
      </c>
      <c r="R3410" t="s">
        <v>2370</v>
      </c>
      <c r="S3410">
        <v>255781758</v>
      </c>
      <c r="T3410">
        <v>271.06009990000001</v>
      </c>
      <c r="U3410" t="s">
        <v>31</v>
      </c>
      <c r="V3410" t="s">
        <v>7076</v>
      </c>
      <c r="W3410" t="s">
        <v>23</v>
      </c>
    </row>
    <row r="3411" spans="1:23" x14ac:dyDescent="0.4">
      <c r="A3411">
        <v>3410</v>
      </c>
      <c r="B3411">
        <v>1</v>
      </c>
      <c r="C3411">
        <v>1</v>
      </c>
      <c r="D3411">
        <v>1</v>
      </c>
      <c r="E3411">
        <v>1</v>
      </c>
      <c r="F3411">
        <v>0.169674173867365</v>
      </c>
      <c r="G3411">
        <v>-222.21967695265201</v>
      </c>
      <c r="H3411" t="s">
        <v>23</v>
      </c>
      <c r="I3411">
        <v>124.964170227078</v>
      </c>
      <c r="J3411" t="s">
        <v>7077</v>
      </c>
      <c r="K3411" t="s">
        <v>25</v>
      </c>
      <c r="L3411" t="s">
        <v>7078</v>
      </c>
      <c r="M3411" t="s">
        <v>7079</v>
      </c>
      <c r="N3411" t="s">
        <v>7080</v>
      </c>
      <c r="O3411" t="s">
        <v>7081</v>
      </c>
      <c r="P3411">
        <v>3.7000000499999999</v>
      </c>
      <c r="Q3411">
        <v>2737163</v>
      </c>
      <c r="R3411" t="s">
        <v>7082</v>
      </c>
      <c r="S3411">
        <v>67108866</v>
      </c>
      <c r="T3411">
        <v>319.0448437</v>
      </c>
      <c r="U3411" t="s">
        <v>31</v>
      </c>
      <c r="V3411" t="s">
        <v>7083</v>
      </c>
      <c r="W3411" t="s">
        <v>23</v>
      </c>
    </row>
    <row r="3412" spans="1:23" x14ac:dyDescent="0.4">
      <c r="A3412">
        <v>3411</v>
      </c>
      <c r="B3412">
        <v>1</v>
      </c>
      <c r="C3412">
        <v>1</v>
      </c>
      <c r="D3412">
        <v>1</v>
      </c>
      <c r="E3412">
        <v>1</v>
      </c>
      <c r="F3412">
        <v>0.169674173867365</v>
      </c>
      <c r="G3412">
        <v>-222.21967695265201</v>
      </c>
      <c r="H3412">
        <v>0.999999999999999</v>
      </c>
      <c r="I3412">
        <v>124.964170227078</v>
      </c>
      <c r="J3412" t="s">
        <v>7077</v>
      </c>
      <c r="K3412" t="s">
        <v>25</v>
      </c>
      <c r="L3412" t="s">
        <v>7078</v>
      </c>
      <c r="M3412" t="s">
        <v>7079</v>
      </c>
      <c r="N3412" t="s">
        <v>7080</v>
      </c>
      <c r="O3412" t="s">
        <v>7081</v>
      </c>
      <c r="P3412">
        <v>3.7000000499999999</v>
      </c>
      <c r="Q3412">
        <v>2737163</v>
      </c>
      <c r="R3412" t="s">
        <v>7082</v>
      </c>
      <c r="S3412">
        <v>67108866</v>
      </c>
      <c r="T3412">
        <v>319.0448437</v>
      </c>
      <c r="U3412" t="s">
        <v>31</v>
      </c>
      <c r="V3412" t="s">
        <v>7084</v>
      </c>
      <c r="W3412" t="s">
        <v>23</v>
      </c>
    </row>
    <row r="3413" spans="1:23" x14ac:dyDescent="0.4">
      <c r="A3413">
        <v>3412</v>
      </c>
      <c r="B3413">
        <v>1</v>
      </c>
      <c r="C3413">
        <v>1</v>
      </c>
      <c r="D3413">
        <v>1</v>
      </c>
      <c r="E3413">
        <v>1</v>
      </c>
      <c r="F3413">
        <v>0.16951400267813499</v>
      </c>
      <c r="G3413">
        <v>-152.23605718791899</v>
      </c>
      <c r="H3413">
        <v>0.999999999999999</v>
      </c>
      <c r="I3413">
        <v>6.7258518986959501</v>
      </c>
      <c r="J3413" t="s">
        <v>921</v>
      </c>
      <c r="K3413" t="s">
        <v>25</v>
      </c>
      <c r="L3413" t="s">
        <v>922</v>
      </c>
      <c r="M3413" t="s">
        <v>923</v>
      </c>
      <c r="N3413" t="s">
        <v>924</v>
      </c>
      <c r="O3413" t="s">
        <v>925</v>
      </c>
      <c r="P3413">
        <v>0.20000000300000001</v>
      </c>
      <c r="Q3413">
        <v>2784771</v>
      </c>
      <c r="R3413" t="s">
        <v>926</v>
      </c>
      <c r="S3413">
        <v>262146</v>
      </c>
      <c r="T3413">
        <v>114.06618</v>
      </c>
      <c r="U3413" t="s">
        <v>31</v>
      </c>
      <c r="V3413" t="s">
        <v>7085</v>
      </c>
      <c r="W3413" t="s">
        <v>23</v>
      </c>
    </row>
    <row r="3414" spans="1:23" x14ac:dyDescent="0.4">
      <c r="A3414">
        <v>3413</v>
      </c>
      <c r="B3414">
        <v>1</v>
      </c>
      <c r="C3414">
        <v>1</v>
      </c>
      <c r="D3414">
        <v>1</v>
      </c>
      <c r="E3414">
        <v>1</v>
      </c>
      <c r="F3414">
        <v>0.16951400267813499</v>
      </c>
      <c r="G3414">
        <v>-152.23605718791899</v>
      </c>
      <c r="H3414" t="s">
        <v>23</v>
      </c>
      <c r="I3414">
        <v>6.7258518986959501</v>
      </c>
      <c r="J3414" t="s">
        <v>921</v>
      </c>
      <c r="K3414" t="s">
        <v>25</v>
      </c>
      <c r="L3414" t="s">
        <v>922</v>
      </c>
      <c r="M3414" t="s">
        <v>923</v>
      </c>
      <c r="N3414" t="s">
        <v>924</v>
      </c>
      <c r="O3414" t="s">
        <v>925</v>
      </c>
      <c r="P3414">
        <v>0.20000000300000001</v>
      </c>
      <c r="Q3414">
        <v>2784771</v>
      </c>
      <c r="R3414" t="s">
        <v>926</v>
      </c>
      <c r="S3414">
        <v>262146</v>
      </c>
      <c r="T3414">
        <v>114.06618</v>
      </c>
      <c r="U3414" t="s">
        <v>31</v>
      </c>
      <c r="V3414" t="s">
        <v>7086</v>
      </c>
      <c r="W3414" t="s">
        <v>23</v>
      </c>
    </row>
    <row r="3415" spans="1:23" x14ac:dyDescent="0.4">
      <c r="A3415">
        <v>3414</v>
      </c>
      <c r="B3415">
        <v>1</v>
      </c>
      <c r="C3415">
        <v>1</v>
      </c>
      <c r="D3415">
        <v>1</v>
      </c>
      <c r="E3415">
        <v>1</v>
      </c>
      <c r="F3415">
        <v>0.16945183321350701</v>
      </c>
      <c r="G3415">
        <v>-74.858238731839904</v>
      </c>
      <c r="H3415" t="s">
        <v>23</v>
      </c>
      <c r="I3415">
        <v>4.6013032478600504</v>
      </c>
      <c r="J3415" t="s">
        <v>1502</v>
      </c>
      <c r="K3415" t="s">
        <v>25</v>
      </c>
      <c r="L3415" t="s">
        <v>1503</v>
      </c>
      <c r="M3415" t="s">
        <v>1504</v>
      </c>
      <c r="N3415" t="s">
        <v>1505</v>
      </c>
      <c r="O3415" t="s">
        <v>1506</v>
      </c>
      <c r="P3415">
        <v>1.65783072</v>
      </c>
      <c r="Q3415" t="s">
        <v>1507</v>
      </c>
      <c r="R3415" t="s">
        <v>1508</v>
      </c>
      <c r="S3415">
        <v>86829414</v>
      </c>
      <c r="T3415">
        <v>146.0600403</v>
      </c>
      <c r="U3415" t="s">
        <v>31</v>
      </c>
      <c r="V3415" t="s">
        <v>7087</v>
      </c>
      <c r="W3415" t="s">
        <v>23</v>
      </c>
    </row>
    <row r="3416" spans="1:23" x14ac:dyDescent="0.4">
      <c r="A3416">
        <v>3415</v>
      </c>
      <c r="B3416">
        <v>1</v>
      </c>
      <c r="C3416">
        <v>1</v>
      </c>
      <c r="D3416">
        <v>1</v>
      </c>
      <c r="E3416">
        <v>1</v>
      </c>
      <c r="F3416">
        <v>0.16945183321350701</v>
      </c>
      <c r="G3416">
        <v>-74.858238731839904</v>
      </c>
      <c r="H3416">
        <v>0.999999999999999</v>
      </c>
      <c r="I3416">
        <v>4.6013032478600504</v>
      </c>
      <c r="J3416" t="s">
        <v>1502</v>
      </c>
      <c r="K3416" t="s">
        <v>25</v>
      </c>
      <c r="L3416" t="s">
        <v>1503</v>
      </c>
      <c r="M3416" t="s">
        <v>1504</v>
      </c>
      <c r="N3416" t="s">
        <v>1505</v>
      </c>
      <c r="O3416" t="s">
        <v>1506</v>
      </c>
      <c r="P3416">
        <v>1.65783072</v>
      </c>
      <c r="Q3416" t="s">
        <v>1507</v>
      </c>
      <c r="R3416" t="s">
        <v>1508</v>
      </c>
      <c r="S3416">
        <v>86829414</v>
      </c>
      <c r="T3416">
        <v>146.0600403</v>
      </c>
      <c r="U3416" t="s">
        <v>31</v>
      </c>
      <c r="V3416" t="s">
        <v>7088</v>
      </c>
      <c r="W3416" t="s">
        <v>23</v>
      </c>
    </row>
    <row r="3417" spans="1:23" x14ac:dyDescent="0.4">
      <c r="A3417">
        <v>3416</v>
      </c>
      <c r="B3417">
        <v>1</v>
      </c>
      <c r="C3417">
        <v>1</v>
      </c>
      <c r="D3417">
        <v>1</v>
      </c>
      <c r="E3417">
        <v>1</v>
      </c>
      <c r="F3417">
        <v>0.16927543875016299</v>
      </c>
      <c r="G3417">
        <v>-148.26363121044301</v>
      </c>
      <c r="H3417">
        <v>0.999999999999999</v>
      </c>
      <c r="I3417">
        <v>62.2065421065723</v>
      </c>
      <c r="J3417" t="s">
        <v>1690</v>
      </c>
      <c r="K3417" t="s">
        <v>25</v>
      </c>
      <c r="L3417" t="s">
        <v>7089</v>
      </c>
      <c r="M3417" t="s">
        <v>7090</v>
      </c>
      <c r="N3417" t="s">
        <v>7091</v>
      </c>
      <c r="O3417" t="s">
        <v>7092</v>
      </c>
      <c r="P3417">
        <v>-1.89999998</v>
      </c>
      <c r="Q3417" t="s">
        <v>7093</v>
      </c>
      <c r="R3417" t="s">
        <v>7094</v>
      </c>
      <c r="S3417">
        <v>3727378</v>
      </c>
      <c r="T3417">
        <v>595.1657467</v>
      </c>
      <c r="U3417" t="s">
        <v>31</v>
      </c>
      <c r="V3417" t="s">
        <v>7095</v>
      </c>
      <c r="W3417" t="s">
        <v>23</v>
      </c>
    </row>
    <row r="3418" spans="1:23" x14ac:dyDescent="0.4">
      <c r="A3418">
        <v>3417</v>
      </c>
      <c r="B3418">
        <v>1</v>
      </c>
      <c r="C3418">
        <v>1</v>
      </c>
      <c r="D3418">
        <v>1</v>
      </c>
      <c r="E3418">
        <v>1</v>
      </c>
      <c r="F3418">
        <v>0.16927543875016299</v>
      </c>
      <c r="G3418">
        <v>-148.26363121044301</v>
      </c>
      <c r="H3418" t="s">
        <v>23</v>
      </c>
      <c r="I3418">
        <v>62.2065421065723</v>
      </c>
      <c r="J3418" t="s">
        <v>1690</v>
      </c>
      <c r="K3418" t="s">
        <v>25</v>
      </c>
      <c r="L3418" t="s">
        <v>7089</v>
      </c>
      <c r="M3418" t="s">
        <v>7090</v>
      </c>
      <c r="N3418" t="s">
        <v>7091</v>
      </c>
      <c r="O3418" t="s">
        <v>7092</v>
      </c>
      <c r="P3418">
        <v>-1.89999998</v>
      </c>
      <c r="Q3418" t="s">
        <v>7093</v>
      </c>
      <c r="R3418" t="s">
        <v>7094</v>
      </c>
      <c r="S3418">
        <v>3727378</v>
      </c>
      <c r="T3418">
        <v>595.1657467</v>
      </c>
      <c r="U3418" t="s">
        <v>31</v>
      </c>
      <c r="V3418" t="s">
        <v>7096</v>
      </c>
      <c r="W3418" t="s">
        <v>23</v>
      </c>
    </row>
    <row r="3419" spans="1:23" x14ac:dyDescent="0.4">
      <c r="A3419">
        <v>3418</v>
      </c>
      <c r="B3419">
        <v>1</v>
      </c>
      <c r="C3419">
        <v>1</v>
      </c>
      <c r="D3419">
        <v>1</v>
      </c>
      <c r="E3419">
        <v>1</v>
      </c>
      <c r="F3419">
        <v>0.16910096700047</v>
      </c>
      <c r="G3419">
        <v>-142.17956075933799</v>
      </c>
      <c r="H3419">
        <v>0.999999999999999</v>
      </c>
      <c r="I3419">
        <v>75.187185561923897</v>
      </c>
      <c r="J3419" t="s">
        <v>4962</v>
      </c>
      <c r="K3419" t="s">
        <v>25</v>
      </c>
      <c r="L3419" t="s">
        <v>4963</v>
      </c>
      <c r="M3419" t="s">
        <v>4964</v>
      </c>
      <c r="N3419" t="s">
        <v>28</v>
      </c>
      <c r="O3419" t="s">
        <v>4965</v>
      </c>
      <c r="P3419">
        <v>2</v>
      </c>
      <c r="Q3419">
        <v>57509395</v>
      </c>
      <c r="R3419" t="s">
        <v>4966</v>
      </c>
      <c r="S3419">
        <v>3153922</v>
      </c>
      <c r="T3419">
        <v>223.06009990000001</v>
      </c>
      <c r="U3419" t="s">
        <v>31</v>
      </c>
      <c r="V3419" t="s">
        <v>7097</v>
      </c>
      <c r="W3419" t="s">
        <v>23</v>
      </c>
    </row>
    <row r="3420" spans="1:23" x14ac:dyDescent="0.4">
      <c r="A3420">
        <v>3419</v>
      </c>
      <c r="B3420">
        <v>1</v>
      </c>
      <c r="C3420">
        <v>1</v>
      </c>
      <c r="D3420">
        <v>1</v>
      </c>
      <c r="E3420">
        <v>1</v>
      </c>
      <c r="F3420">
        <v>0.16910096700047</v>
      </c>
      <c r="G3420">
        <v>-142.17956075933799</v>
      </c>
      <c r="H3420" t="s">
        <v>23</v>
      </c>
      <c r="I3420">
        <v>75.187185561923897</v>
      </c>
      <c r="J3420" t="s">
        <v>4962</v>
      </c>
      <c r="K3420" t="s">
        <v>25</v>
      </c>
      <c r="L3420" t="s">
        <v>4963</v>
      </c>
      <c r="M3420" t="s">
        <v>4964</v>
      </c>
      <c r="N3420" t="s">
        <v>28</v>
      </c>
      <c r="O3420" t="s">
        <v>4965</v>
      </c>
      <c r="P3420">
        <v>2</v>
      </c>
      <c r="Q3420">
        <v>57509395</v>
      </c>
      <c r="R3420" t="s">
        <v>4966</v>
      </c>
      <c r="S3420">
        <v>3153922</v>
      </c>
      <c r="T3420">
        <v>223.06009990000001</v>
      </c>
      <c r="U3420" t="s">
        <v>31</v>
      </c>
      <c r="V3420" t="s">
        <v>7098</v>
      </c>
      <c r="W3420" t="s">
        <v>23</v>
      </c>
    </row>
    <row r="3421" spans="1:23" x14ac:dyDescent="0.4">
      <c r="A3421">
        <v>3420</v>
      </c>
      <c r="B3421">
        <v>1</v>
      </c>
      <c r="C3421">
        <v>1</v>
      </c>
      <c r="D3421">
        <v>1</v>
      </c>
      <c r="E3421">
        <v>1</v>
      </c>
      <c r="F3421">
        <v>0.16867813145701199</v>
      </c>
      <c r="G3421">
        <v>-296.54353537358298</v>
      </c>
      <c r="H3421">
        <v>0.999999999999999</v>
      </c>
      <c r="I3421">
        <v>12.522816406307699</v>
      </c>
      <c r="J3421" t="s">
        <v>865</v>
      </c>
      <c r="K3421" t="s">
        <v>25</v>
      </c>
      <c r="L3421" t="s">
        <v>866</v>
      </c>
      <c r="M3421" t="s">
        <v>867</v>
      </c>
      <c r="N3421" t="s">
        <v>868</v>
      </c>
      <c r="O3421" t="s">
        <v>869</v>
      </c>
      <c r="P3421">
        <v>2.9000001000000002</v>
      </c>
      <c r="Q3421">
        <v>78347</v>
      </c>
      <c r="R3421" t="s">
        <v>870</v>
      </c>
      <c r="S3421">
        <v>262146</v>
      </c>
      <c r="T3421">
        <v>449.10783789999999</v>
      </c>
      <c r="U3421" t="s">
        <v>31</v>
      </c>
      <c r="V3421" t="s">
        <v>7099</v>
      </c>
      <c r="W3421" t="s">
        <v>23</v>
      </c>
    </row>
    <row r="3422" spans="1:23" x14ac:dyDescent="0.4">
      <c r="A3422">
        <v>3421</v>
      </c>
      <c r="B3422">
        <v>1</v>
      </c>
      <c r="C3422">
        <v>1</v>
      </c>
      <c r="D3422">
        <v>1</v>
      </c>
      <c r="E3422">
        <v>1</v>
      </c>
      <c r="F3422">
        <v>0.16867813145701199</v>
      </c>
      <c r="G3422">
        <v>-296.54353537358298</v>
      </c>
      <c r="H3422" t="s">
        <v>23</v>
      </c>
      <c r="I3422">
        <v>12.522816406307699</v>
      </c>
      <c r="J3422" t="s">
        <v>865</v>
      </c>
      <c r="K3422" t="s">
        <v>25</v>
      </c>
      <c r="L3422" t="s">
        <v>866</v>
      </c>
      <c r="M3422" t="s">
        <v>867</v>
      </c>
      <c r="N3422" t="s">
        <v>868</v>
      </c>
      <c r="O3422" t="s">
        <v>869</v>
      </c>
      <c r="P3422">
        <v>2.9000001000000002</v>
      </c>
      <c r="Q3422">
        <v>78347</v>
      </c>
      <c r="R3422" t="s">
        <v>870</v>
      </c>
      <c r="S3422">
        <v>262146</v>
      </c>
      <c r="T3422">
        <v>449.10783789999999</v>
      </c>
      <c r="U3422" t="s">
        <v>31</v>
      </c>
      <c r="V3422" t="s">
        <v>7100</v>
      </c>
      <c r="W3422" t="s">
        <v>23</v>
      </c>
    </row>
    <row r="3423" spans="1:23" x14ac:dyDescent="0.4">
      <c r="A3423">
        <v>3422</v>
      </c>
      <c r="B3423">
        <v>1</v>
      </c>
      <c r="C3423">
        <v>1</v>
      </c>
      <c r="D3423">
        <v>1</v>
      </c>
      <c r="E3423">
        <v>1</v>
      </c>
      <c r="F3423">
        <v>0.168608992347656</v>
      </c>
      <c r="G3423">
        <v>-499.42826086885702</v>
      </c>
      <c r="H3423" t="s">
        <v>23</v>
      </c>
      <c r="I3423">
        <v>92.684828411382995</v>
      </c>
      <c r="J3423" t="s">
        <v>2568</v>
      </c>
      <c r="K3423" t="s">
        <v>25</v>
      </c>
      <c r="L3423" t="s">
        <v>2569</v>
      </c>
      <c r="M3423" t="s">
        <v>2570</v>
      </c>
      <c r="N3423" t="s">
        <v>2571</v>
      </c>
      <c r="O3423" t="s">
        <v>2572</v>
      </c>
      <c r="P3423">
        <v>2.8060767700000002</v>
      </c>
      <c r="Q3423">
        <v>3041626</v>
      </c>
      <c r="R3423" t="s">
        <v>2573</v>
      </c>
      <c r="S3423">
        <v>67108866</v>
      </c>
      <c r="T3423">
        <v>441.139138</v>
      </c>
      <c r="U3423" t="s">
        <v>31</v>
      </c>
      <c r="V3423" t="s">
        <v>7101</v>
      </c>
      <c r="W3423" t="s">
        <v>23</v>
      </c>
    </row>
    <row r="3424" spans="1:23" x14ac:dyDescent="0.4">
      <c r="A3424">
        <v>3423</v>
      </c>
      <c r="B3424">
        <v>1</v>
      </c>
      <c r="C3424">
        <v>1</v>
      </c>
      <c r="D3424">
        <v>1</v>
      </c>
      <c r="E3424">
        <v>1</v>
      </c>
      <c r="F3424">
        <v>0.168608992347656</v>
      </c>
      <c r="G3424">
        <v>-499.42826086885702</v>
      </c>
      <c r="H3424">
        <v>0.999999999999999</v>
      </c>
      <c r="I3424">
        <v>92.684828411382995</v>
      </c>
      <c r="J3424" t="s">
        <v>2568</v>
      </c>
      <c r="K3424" t="s">
        <v>25</v>
      </c>
      <c r="L3424" t="s">
        <v>2569</v>
      </c>
      <c r="M3424" t="s">
        <v>2570</v>
      </c>
      <c r="N3424" t="s">
        <v>2571</v>
      </c>
      <c r="O3424" t="s">
        <v>2572</v>
      </c>
      <c r="P3424">
        <v>2.8060767700000002</v>
      </c>
      <c r="Q3424">
        <v>3041626</v>
      </c>
      <c r="R3424" t="s">
        <v>2573</v>
      </c>
      <c r="S3424">
        <v>67108866</v>
      </c>
      <c r="T3424">
        <v>441.139138</v>
      </c>
      <c r="U3424" t="s">
        <v>31</v>
      </c>
      <c r="V3424" t="s">
        <v>7102</v>
      </c>
      <c r="W3424" t="s">
        <v>23</v>
      </c>
    </row>
    <row r="3425" spans="1:23" x14ac:dyDescent="0.4">
      <c r="A3425">
        <v>3424</v>
      </c>
      <c r="B3425">
        <v>1</v>
      </c>
      <c r="C3425">
        <v>2</v>
      </c>
      <c r="D3425">
        <v>1</v>
      </c>
      <c r="E3425">
        <v>1</v>
      </c>
      <c r="F3425">
        <v>0.16856523753246</v>
      </c>
      <c r="G3425">
        <v>-59.493502735565002</v>
      </c>
      <c r="H3425" t="s">
        <v>23</v>
      </c>
      <c r="I3425">
        <v>23.885095307206601</v>
      </c>
      <c r="J3425" t="s">
        <v>3087</v>
      </c>
      <c r="K3425" t="s">
        <v>25</v>
      </c>
      <c r="L3425" t="s">
        <v>4127</v>
      </c>
      <c r="M3425" t="s">
        <v>4128</v>
      </c>
      <c r="N3425" t="s">
        <v>4129</v>
      </c>
      <c r="O3425" t="s">
        <v>4130</v>
      </c>
      <c r="P3425">
        <v>3.5</v>
      </c>
      <c r="Q3425" t="s">
        <v>4131</v>
      </c>
      <c r="R3425" t="s">
        <v>4132</v>
      </c>
      <c r="S3425">
        <v>8660738118</v>
      </c>
      <c r="T3425">
        <v>241.0859207</v>
      </c>
      <c r="U3425" t="s">
        <v>31</v>
      </c>
      <c r="V3425" t="s">
        <v>7103</v>
      </c>
      <c r="W3425" t="s">
        <v>23</v>
      </c>
    </row>
    <row r="3426" spans="1:23" x14ac:dyDescent="0.4">
      <c r="A3426">
        <v>3425</v>
      </c>
      <c r="B3426">
        <v>1</v>
      </c>
      <c r="C3426">
        <v>2</v>
      </c>
      <c r="D3426">
        <v>1</v>
      </c>
      <c r="E3426">
        <v>1</v>
      </c>
      <c r="F3426">
        <v>0.16856523753246</v>
      </c>
      <c r="G3426">
        <v>-59.493502735565002</v>
      </c>
      <c r="H3426">
        <v>0.999999999999999</v>
      </c>
      <c r="I3426">
        <v>23.885095307206601</v>
      </c>
      <c r="J3426" t="s">
        <v>3087</v>
      </c>
      <c r="K3426" t="s">
        <v>25</v>
      </c>
      <c r="L3426" t="s">
        <v>4127</v>
      </c>
      <c r="M3426" t="s">
        <v>4128</v>
      </c>
      <c r="N3426" t="s">
        <v>4129</v>
      </c>
      <c r="O3426" t="s">
        <v>4130</v>
      </c>
      <c r="P3426">
        <v>3.5</v>
      </c>
      <c r="Q3426" t="s">
        <v>4131</v>
      </c>
      <c r="R3426" t="s">
        <v>4132</v>
      </c>
      <c r="S3426">
        <v>8660738118</v>
      </c>
      <c r="T3426">
        <v>241.0859207</v>
      </c>
      <c r="U3426" t="s">
        <v>31</v>
      </c>
      <c r="V3426" t="s">
        <v>7104</v>
      </c>
      <c r="W3426" t="s">
        <v>23</v>
      </c>
    </row>
    <row r="3427" spans="1:23" x14ac:dyDescent="0.4">
      <c r="A3427">
        <v>3426</v>
      </c>
      <c r="B3427">
        <v>1</v>
      </c>
      <c r="C3427">
        <v>2</v>
      </c>
      <c r="D3427">
        <v>1</v>
      </c>
      <c r="E3427">
        <v>2</v>
      </c>
      <c r="F3427">
        <v>0.16844146961060599</v>
      </c>
      <c r="G3427">
        <v>-82.225259889911499</v>
      </c>
      <c r="H3427">
        <v>8.7939698492462304E-2</v>
      </c>
      <c r="I3427">
        <v>176.70840505662099</v>
      </c>
      <c r="J3427" t="s">
        <v>5016</v>
      </c>
      <c r="K3427" t="s">
        <v>25</v>
      </c>
      <c r="L3427" t="s">
        <v>7105</v>
      </c>
      <c r="M3427" t="s">
        <v>7106</v>
      </c>
      <c r="N3427" t="s">
        <v>7107</v>
      </c>
      <c r="O3427" t="s">
        <v>7108</v>
      </c>
      <c r="P3427">
        <v>3.3988428100000001</v>
      </c>
      <c r="Q3427">
        <v>67120</v>
      </c>
      <c r="R3427" t="s">
        <v>7109</v>
      </c>
      <c r="S3427">
        <v>2367554</v>
      </c>
      <c r="T3427">
        <v>257.11722079999998</v>
      </c>
      <c r="U3427" t="s">
        <v>31</v>
      </c>
      <c r="V3427" t="s">
        <v>7110</v>
      </c>
      <c r="W3427" t="s">
        <v>23</v>
      </c>
    </row>
    <row r="3428" spans="1:23" x14ac:dyDescent="0.4">
      <c r="A3428">
        <v>3427</v>
      </c>
      <c r="B3428">
        <v>1</v>
      </c>
      <c r="C3428">
        <v>1</v>
      </c>
      <c r="D3428">
        <v>1</v>
      </c>
      <c r="E3428">
        <v>1</v>
      </c>
      <c r="F3428">
        <v>0.168340765736778</v>
      </c>
      <c r="G3428">
        <v>-54.3899725676145</v>
      </c>
      <c r="H3428">
        <v>0.999999999999999</v>
      </c>
      <c r="I3428">
        <v>24.3117966954614</v>
      </c>
      <c r="J3428" t="s">
        <v>5976</v>
      </c>
      <c r="K3428" t="s">
        <v>25</v>
      </c>
      <c r="L3428" t="s">
        <v>7111</v>
      </c>
      <c r="M3428" t="s">
        <v>7112</v>
      </c>
      <c r="N3428" t="s">
        <v>7113</v>
      </c>
      <c r="O3428" t="s">
        <v>7114</v>
      </c>
      <c r="P3428">
        <v>-2.0999998999999998</v>
      </c>
      <c r="Q3428" t="s">
        <v>7115</v>
      </c>
      <c r="R3428" t="s">
        <v>7116</v>
      </c>
      <c r="S3428">
        <v>3719250</v>
      </c>
      <c r="T3428">
        <v>771.23422000000005</v>
      </c>
      <c r="U3428" t="s">
        <v>31</v>
      </c>
      <c r="V3428" t="s">
        <v>7117</v>
      </c>
      <c r="W3428" t="s">
        <v>23</v>
      </c>
    </row>
    <row r="3429" spans="1:23" x14ac:dyDescent="0.4">
      <c r="A3429">
        <v>3428</v>
      </c>
      <c r="B3429">
        <v>1</v>
      </c>
      <c r="C3429">
        <v>1</v>
      </c>
      <c r="D3429">
        <v>1</v>
      </c>
      <c r="E3429">
        <v>1</v>
      </c>
      <c r="F3429">
        <v>0.168340765736778</v>
      </c>
      <c r="G3429">
        <v>-54.3899725676145</v>
      </c>
      <c r="H3429" t="s">
        <v>23</v>
      </c>
      <c r="I3429">
        <v>24.3117966954614</v>
      </c>
      <c r="J3429" t="s">
        <v>5976</v>
      </c>
      <c r="K3429" t="s">
        <v>25</v>
      </c>
      <c r="L3429" t="s">
        <v>7111</v>
      </c>
      <c r="M3429" t="s">
        <v>7112</v>
      </c>
      <c r="N3429" t="s">
        <v>7113</v>
      </c>
      <c r="O3429" t="s">
        <v>7114</v>
      </c>
      <c r="P3429">
        <v>-2.0999998999999998</v>
      </c>
      <c r="Q3429" t="s">
        <v>7115</v>
      </c>
      <c r="R3429" t="s">
        <v>7116</v>
      </c>
      <c r="S3429">
        <v>3719250</v>
      </c>
      <c r="T3429">
        <v>771.23422000000005</v>
      </c>
      <c r="U3429" t="s">
        <v>31</v>
      </c>
      <c r="V3429" t="s">
        <v>7118</v>
      </c>
      <c r="W3429" t="s">
        <v>23</v>
      </c>
    </row>
    <row r="3430" spans="1:23" x14ac:dyDescent="0.4">
      <c r="A3430">
        <v>3429</v>
      </c>
      <c r="B3430">
        <v>1</v>
      </c>
      <c r="C3430">
        <v>1</v>
      </c>
      <c r="D3430">
        <v>1</v>
      </c>
      <c r="E3430">
        <v>1</v>
      </c>
      <c r="F3430">
        <v>0.168037651309664</v>
      </c>
      <c r="G3430">
        <v>-47.137535528895199</v>
      </c>
      <c r="H3430" t="s">
        <v>23</v>
      </c>
      <c r="I3430">
        <v>23.4100316316655</v>
      </c>
      <c r="J3430" t="s">
        <v>4251</v>
      </c>
      <c r="K3430" t="s">
        <v>25</v>
      </c>
      <c r="L3430" t="s">
        <v>4252</v>
      </c>
      <c r="M3430" t="s">
        <v>4253</v>
      </c>
      <c r="N3430" t="s">
        <v>4254</v>
      </c>
      <c r="O3430" t="s">
        <v>4255</v>
      </c>
      <c r="P3430">
        <v>2.4000001000000002</v>
      </c>
      <c r="Q3430" t="s">
        <v>4256</v>
      </c>
      <c r="R3430" t="s">
        <v>4257</v>
      </c>
      <c r="S3430">
        <v>255781246</v>
      </c>
      <c r="T3430">
        <v>303.08631459999998</v>
      </c>
      <c r="U3430" t="s">
        <v>31</v>
      </c>
      <c r="V3430" t="s">
        <v>7119</v>
      </c>
      <c r="W3430" t="s">
        <v>23</v>
      </c>
    </row>
    <row r="3431" spans="1:23" x14ac:dyDescent="0.4">
      <c r="A3431">
        <v>3430</v>
      </c>
      <c r="B3431">
        <v>1</v>
      </c>
      <c r="C3431">
        <v>1</v>
      </c>
      <c r="D3431">
        <v>1</v>
      </c>
      <c r="E3431">
        <v>2</v>
      </c>
      <c r="F3431">
        <v>0.16802457920657399</v>
      </c>
      <c r="G3431">
        <v>-117.990104151105</v>
      </c>
      <c r="H3431" t="s">
        <v>23</v>
      </c>
      <c r="I3431">
        <v>68.182524973107604</v>
      </c>
      <c r="J3431" t="s">
        <v>3322</v>
      </c>
      <c r="K3431" t="s">
        <v>25</v>
      </c>
      <c r="L3431" t="s">
        <v>3323</v>
      </c>
      <c r="M3431" t="s">
        <v>3324</v>
      </c>
      <c r="N3431" t="s">
        <v>3325</v>
      </c>
      <c r="O3431" t="s">
        <v>3326</v>
      </c>
      <c r="P3431">
        <v>2.6852800800000001</v>
      </c>
      <c r="Q3431" t="s">
        <v>3327</v>
      </c>
      <c r="R3431" t="s">
        <v>3328</v>
      </c>
      <c r="S3431">
        <v>17266829694</v>
      </c>
      <c r="T3431">
        <v>213.1022395</v>
      </c>
      <c r="U3431" t="s">
        <v>31</v>
      </c>
      <c r="V3431" t="s">
        <v>7120</v>
      </c>
      <c r="W3431" t="s">
        <v>23</v>
      </c>
    </row>
    <row r="3432" spans="1:23" x14ac:dyDescent="0.4">
      <c r="A3432">
        <v>3431</v>
      </c>
      <c r="B3432">
        <v>1</v>
      </c>
      <c r="C3432">
        <v>1</v>
      </c>
      <c r="D3432">
        <v>1</v>
      </c>
      <c r="E3432">
        <v>1</v>
      </c>
      <c r="F3432">
        <v>0.167882140189093</v>
      </c>
      <c r="G3432">
        <v>-54.350084976395102</v>
      </c>
      <c r="H3432">
        <v>0.999999999999999</v>
      </c>
      <c r="I3432">
        <v>39.353456475764702</v>
      </c>
      <c r="J3432" t="s">
        <v>3916</v>
      </c>
      <c r="K3432" t="s">
        <v>25</v>
      </c>
      <c r="L3432" t="s">
        <v>7121</v>
      </c>
      <c r="M3432" t="s">
        <v>7122</v>
      </c>
      <c r="N3432" t="s">
        <v>7123</v>
      </c>
      <c r="O3432" t="s">
        <v>7124</v>
      </c>
      <c r="P3432">
        <v>1.64881444</v>
      </c>
      <c r="Q3432" t="s">
        <v>7125</v>
      </c>
      <c r="R3432" t="s">
        <v>7126</v>
      </c>
      <c r="S3432">
        <v>34446944638</v>
      </c>
      <c r="T3432">
        <v>149.05971</v>
      </c>
      <c r="U3432" t="s">
        <v>31</v>
      </c>
      <c r="V3432" t="s">
        <v>7127</v>
      </c>
      <c r="W3432" t="s">
        <v>23</v>
      </c>
    </row>
    <row r="3433" spans="1:23" x14ac:dyDescent="0.4">
      <c r="A3433">
        <v>3432</v>
      </c>
      <c r="B3433">
        <v>1</v>
      </c>
      <c r="C3433">
        <v>1</v>
      </c>
      <c r="D3433">
        <v>1</v>
      </c>
      <c r="E3433">
        <v>1</v>
      </c>
      <c r="F3433">
        <v>0.167882140189093</v>
      </c>
      <c r="G3433">
        <v>-54.350084976395102</v>
      </c>
      <c r="H3433" t="s">
        <v>23</v>
      </c>
      <c r="I3433">
        <v>39.353456475764702</v>
      </c>
      <c r="J3433" t="s">
        <v>3916</v>
      </c>
      <c r="K3433" t="s">
        <v>25</v>
      </c>
      <c r="L3433" t="s">
        <v>7121</v>
      </c>
      <c r="M3433" t="s">
        <v>7122</v>
      </c>
      <c r="N3433" t="s">
        <v>7123</v>
      </c>
      <c r="O3433" t="s">
        <v>7124</v>
      </c>
      <c r="P3433">
        <v>1.64881444</v>
      </c>
      <c r="Q3433" t="s">
        <v>7125</v>
      </c>
      <c r="R3433" t="s">
        <v>7126</v>
      </c>
      <c r="S3433">
        <v>34446944638</v>
      </c>
      <c r="T3433">
        <v>149.05971</v>
      </c>
      <c r="U3433" t="s">
        <v>31</v>
      </c>
      <c r="V3433" t="s">
        <v>7128</v>
      </c>
      <c r="W3433" t="s">
        <v>23</v>
      </c>
    </row>
    <row r="3434" spans="1:23" x14ac:dyDescent="0.4">
      <c r="A3434">
        <v>3433</v>
      </c>
      <c r="B3434">
        <v>1</v>
      </c>
      <c r="C3434">
        <v>2</v>
      </c>
      <c r="D3434">
        <v>1</v>
      </c>
      <c r="E3434">
        <v>2</v>
      </c>
      <c r="F3434">
        <v>0.16787704123882399</v>
      </c>
      <c r="G3434">
        <v>-69.3036260417976</v>
      </c>
      <c r="H3434">
        <v>5.7286432160804E-2</v>
      </c>
      <c r="I3434">
        <v>21.127830134369201</v>
      </c>
      <c r="J3434" t="s">
        <v>7129</v>
      </c>
      <c r="K3434" t="s">
        <v>25</v>
      </c>
      <c r="L3434" t="s">
        <v>7130</v>
      </c>
      <c r="M3434" t="s">
        <v>7131</v>
      </c>
      <c r="N3434" t="s">
        <v>7132</v>
      </c>
      <c r="O3434" t="s">
        <v>7133</v>
      </c>
      <c r="P3434">
        <v>6.4000000999999997</v>
      </c>
      <c r="Q3434" t="s">
        <v>7134</v>
      </c>
      <c r="R3434" t="s">
        <v>7135</v>
      </c>
      <c r="S3434">
        <v>8593662070</v>
      </c>
      <c r="T3434">
        <v>473.36253649999998</v>
      </c>
      <c r="U3434" t="s">
        <v>31</v>
      </c>
      <c r="V3434" t="s">
        <v>7136</v>
      </c>
      <c r="W3434" t="s">
        <v>23</v>
      </c>
    </row>
    <row r="3435" spans="1:23" x14ac:dyDescent="0.4">
      <c r="A3435">
        <v>3434</v>
      </c>
      <c r="B3435">
        <v>1</v>
      </c>
      <c r="C3435">
        <v>3</v>
      </c>
      <c r="D3435">
        <v>1</v>
      </c>
      <c r="E3435">
        <v>3</v>
      </c>
      <c r="F3435">
        <v>0.16749918692627799</v>
      </c>
      <c r="G3435">
        <v>-63.686739792034999</v>
      </c>
      <c r="H3435">
        <v>0.70904522613065302</v>
      </c>
      <c r="I3435">
        <v>15.508296787431499</v>
      </c>
      <c r="J3435" t="s">
        <v>3087</v>
      </c>
      <c r="K3435" t="s">
        <v>25</v>
      </c>
      <c r="L3435" t="s">
        <v>3088</v>
      </c>
      <c r="M3435" t="s">
        <v>3089</v>
      </c>
      <c r="N3435" t="s">
        <v>3090</v>
      </c>
      <c r="O3435" t="s">
        <v>3091</v>
      </c>
      <c r="P3435">
        <v>2.5</v>
      </c>
      <c r="Q3435" t="s">
        <v>3092</v>
      </c>
      <c r="R3435" t="s">
        <v>3093</v>
      </c>
      <c r="S3435">
        <v>87597430</v>
      </c>
      <c r="T3435">
        <v>241.0859207</v>
      </c>
      <c r="U3435" t="s">
        <v>31</v>
      </c>
      <c r="V3435" t="s">
        <v>7137</v>
      </c>
      <c r="W3435" t="s">
        <v>23</v>
      </c>
    </row>
    <row r="3436" spans="1:23" x14ac:dyDescent="0.4">
      <c r="A3436">
        <v>3435</v>
      </c>
      <c r="B3436">
        <v>1</v>
      </c>
      <c r="C3436">
        <v>1</v>
      </c>
      <c r="D3436">
        <v>1</v>
      </c>
      <c r="E3436">
        <v>1</v>
      </c>
      <c r="F3436">
        <v>0.16747906095031501</v>
      </c>
      <c r="G3436">
        <v>-54.348486352925597</v>
      </c>
      <c r="H3436" t="s">
        <v>23</v>
      </c>
      <c r="I3436">
        <v>39.373439308109702</v>
      </c>
      <c r="J3436" t="s">
        <v>3916</v>
      </c>
      <c r="K3436" t="s">
        <v>25</v>
      </c>
      <c r="L3436" t="s">
        <v>7121</v>
      </c>
      <c r="M3436" t="s">
        <v>7122</v>
      </c>
      <c r="N3436" t="s">
        <v>7123</v>
      </c>
      <c r="O3436" t="s">
        <v>7124</v>
      </c>
      <c r="P3436">
        <v>1.64881444</v>
      </c>
      <c r="Q3436" t="s">
        <v>7125</v>
      </c>
      <c r="R3436" t="s">
        <v>7126</v>
      </c>
      <c r="S3436">
        <v>34446944638</v>
      </c>
      <c r="T3436">
        <v>149.05970600000001</v>
      </c>
      <c r="U3436" t="s">
        <v>31</v>
      </c>
      <c r="V3436" t="s">
        <v>7138</v>
      </c>
      <c r="W3436" t="s">
        <v>23</v>
      </c>
    </row>
    <row r="3437" spans="1:23" x14ac:dyDescent="0.4">
      <c r="A3437">
        <v>3436</v>
      </c>
      <c r="B3437">
        <v>1</v>
      </c>
      <c r="C3437">
        <v>1</v>
      </c>
      <c r="D3437">
        <v>1</v>
      </c>
      <c r="E3437">
        <v>1</v>
      </c>
      <c r="F3437">
        <v>0.16747906095031501</v>
      </c>
      <c r="G3437">
        <v>-54.348486352925597</v>
      </c>
      <c r="H3437">
        <v>0.999999999999999</v>
      </c>
      <c r="I3437">
        <v>39.373439308109702</v>
      </c>
      <c r="J3437" t="s">
        <v>3916</v>
      </c>
      <c r="K3437" t="s">
        <v>25</v>
      </c>
      <c r="L3437" t="s">
        <v>7121</v>
      </c>
      <c r="M3437" t="s">
        <v>7122</v>
      </c>
      <c r="N3437" t="s">
        <v>7123</v>
      </c>
      <c r="O3437" t="s">
        <v>7124</v>
      </c>
      <c r="P3437">
        <v>1.64881444</v>
      </c>
      <c r="Q3437" t="s">
        <v>7125</v>
      </c>
      <c r="R3437" t="s">
        <v>7126</v>
      </c>
      <c r="S3437">
        <v>34446944638</v>
      </c>
      <c r="T3437">
        <v>149.05970600000001</v>
      </c>
      <c r="U3437" t="s">
        <v>31</v>
      </c>
      <c r="V3437" t="s">
        <v>7139</v>
      </c>
      <c r="W3437" t="s">
        <v>23</v>
      </c>
    </row>
    <row r="3438" spans="1:23" x14ac:dyDescent="0.4">
      <c r="A3438">
        <v>3437</v>
      </c>
      <c r="B3438">
        <v>1</v>
      </c>
      <c r="C3438">
        <v>1</v>
      </c>
      <c r="D3438">
        <v>1</v>
      </c>
      <c r="E3438">
        <v>1</v>
      </c>
      <c r="F3438">
        <v>0.16733852910144101</v>
      </c>
      <c r="G3438">
        <v>-30.807631665448302</v>
      </c>
      <c r="H3438">
        <v>0.999999999999999</v>
      </c>
      <c r="I3438">
        <v>26.7100890209935</v>
      </c>
      <c r="J3438" t="s">
        <v>1690</v>
      </c>
      <c r="K3438" t="s">
        <v>25</v>
      </c>
      <c r="L3438" t="s">
        <v>1691</v>
      </c>
      <c r="M3438" t="s">
        <v>1692</v>
      </c>
      <c r="N3438" t="s">
        <v>1693</v>
      </c>
      <c r="O3438" t="s">
        <v>1694</v>
      </c>
      <c r="P3438">
        <v>-0.89999997600000003</v>
      </c>
      <c r="Q3438" t="s">
        <v>1695</v>
      </c>
      <c r="R3438" t="s">
        <v>1696</v>
      </c>
      <c r="S3438">
        <v>8677533822</v>
      </c>
      <c r="T3438">
        <v>595.1657467</v>
      </c>
      <c r="U3438" t="s">
        <v>31</v>
      </c>
      <c r="V3438" t="s">
        <v>7140</v>
      </c>
      <c r="W3438" t="s">
        <v>23</v>
      </c>
    </row>
    <row r="3439" spans="1:23" x14ac:dyDescent="0.4">
      <c r="A3439">
        <v>3438</v>
      </c>
      <c r="B3439">
        <v>1</v>
      </c>
      <c r="C3439">
        <v>1</v>
      </c>
      <c r="D3439">
        <v>1</v>
      </c>
      <c r="E3439">
        <v>1</v>
      </c>
      <c r="F3439">
        <v>0.16733852910144101</v>
      </c>
      <c r="G3439">
        <v>-30.807631665448302</v>
      </c>
      <c r="H3439" t="s">
        <v>23</v>
      </c>
      <c r="I3439">
        <v>26.7100890209935</v>
      </c>
      <c r="J3439" t="s">
        <v>1690</v>
      </c>
      <c r="K3439" t="s">
        <v>25</v>
      </c>
      <c r="L3439" t="s">
        <v>1691</v>
      </c>
      <c r="M3439" t="s">
        <v>1692</v>
      </c>
      <c r="N3439" t="s">
        <v>1693</v>
      </c>
      <c r="O3439" t="s">
        <v>1694</v>
      </c>
      <c r="P3439">
        <v>-0.89999997600000003</v>
      </c>
      <c r="Q3439" t="s">
        <v>1695</v>
      </c>
      <c r="R3439" t="s">
        <v>1696</v>
      </c>
      <c r="S3439">
        <v>8677533822</v>
      </c>
      <c r="T3439">
        <v>595.1657467</v>
      </c>
      <c r="U3439" t="s">
        <v>31</v>
      </c>
      <c r="V3439" t="s">
        <v>7141</v>
      </c>
      <c r="W3439" t="s">
        <v>23</v>
      </c>
    </row>
    <row r="3440" spans="1:23" x14ac:dyDescent="0.4">
      <c r="A3440">
        <v>3439</v>
      </c>
      <c r="B3440">
        <v>1</v>
      </c>
      <c r="C3440">
        <v>2</v>
      </c>
      <c r="D3440">
        <v>1</v>
      </c>
      <c r="E3440">
        <v>2</v>
      </c>
      <c r="F3440">
        <v>0.16733713069259901</v>
      </c>
      <c r="G3440">
        <v>-272.05999933317099</v>
      </c>
      <c r="H3440">
        <v>5.52763819095477E-2</v>
      </c>
      <c r="I3440">
        <v>48.703738172727697</v>
      </c>
      <c r="J3440" t="s">
        <v>7142</v>
      </c>
      <c r="K3440" t="s">
        <v>25</v>
      </c>
      <c r="L3440" t="s">
        <v>7143</v>
      </c>
      <c r="M3440" t="s">
        <v>7144</v>
      </c>
      <c r="N3440" t="s">
        <v>7145</v>
      </c>
      <c r="O3440" t="s">
        <v>7146</v>
      </c>
      <c r="P3440">
        <v>0.89999997600000003</v>
      </c>
      <c r="Q3440" t="s">
        <v>7147</v>
      </c>
      <c r="R3440" t="s">
        <v>7148</v>
      </c>
      <c r="S3440">
        <v>67108866</v>
      </c>
      <c r="T3440">
        <v>373.16456490000002</v>
      </c>
      <c r="U3440" t="s">
        <v>31</v>
      </c>
      <c r="V3440" t="s">
        <v>7149</v>
      </c>
      <c r="W3440" t="s">
        <v>23</v>
      </c>
    </row>
    <row r="3441" spans="1:23" x14ac:dyDescent="0.4">
      <c r="A3441">
        <v>3440</v>
      </c>
      <c r="B3441">
        <v>1</v>
      </c>
      <c r="C3441">
        <v>1</v>
      </c>
      <c r="D3441">
        <v>1</v>
      </c>
      <c r="E3441">
        <v>1</v>
      </c>
      <c r="F3441">
        <v>0.166875939454626</v>
      </c>
      <c r="G3441">
        <v>-60.843240535125901</v>
      </c>
      <c r="H3441" t="s">
        <v>23</v>
      </c>
      <c r="I3441">
        <v>39.7828470869458</v>
      </c>
      <c r="J3441" t="s">
        <v>4439</v>
      </c>
      <c r="K3441" t="s">
        <v>25</v>
      </c>
      <c r="L3441" t="s">
        <v>4440</v>
      </c>
      <c r="M3441" t="s">
        <v>4441</v>
      </c>
      <c r="N3441" t="s">
        <v>4442</v>
      </c>
      <c r="O3441" t="s">
        <v>4443</v>
      </c>
      <c r="P3441">
        <v>1.1403462900000001</v>
      </c>
      <c r="Q3441">
        <v>69600</v>
      </c>
      <c r="R3441" t="s">
        <v>4444</v>
      </c>
      <c r="S3441">
        <v>8795250774</v>
      </c>
      <c r="T3441">
        <v>153.05459999999999</v>
      </c>
      <c r="U3441" t="s">
        <v>31</v>
      </c>
      <c r="V3441" t="s">
        <v>7150</v>
      </c>
      <c r="W3441" t="s">
        <v>23</v>
      </c>
    </row>
    <row r="3442" spans="1:23" x14ac:dyDescent="0.4">
      <c r="A3442">
        <v>3441</v>
      </c>
      <c r="B3442">
        <v>1</v>
      </c>
      <c r="C3442">
        <v>1</v>
      </c>
      <c r="D3442">
        <v>1</v>
      </c>
      <c r="E3442">
        <v>1</v>
      </c>
      <c r="F3442">
        <v>0.166875939454626</v>
      </c>
      <c r="G3442">
        <v>-60.843240535125901</v>
      </c>
      <c r="H3442">
        <v>0.999999999999999</v>
      </c>
      <c r="I3442">
        <v>39.7828470869458</v>
      </c>
      <c r="J3442" t="s">
        <v>4439</v>
      </c>
      <c r="K3442" t="s">
        <v>25</v>
      </c>
      <c r="L3442" t="s">
        <v>4440</v>
      </c>
      <c r="M3442" t="s">
        <v>4441</v>
      </c>
      <c r="N3442" t="s">
        <v>4442</v>
      </c>
      <c r="O3442" t="s">
        <v>4443</v>
      </c>
      <c r="P3442">
        <v>1.1403462900000001</v>
      </c>
      <c r="Q3442">
        <v>69600</v>
      </c>
      <c r="R3442" t="s">
        <v>4444</v>
      </c>
      <c r="S3442">
        <v>8795250774</v>
      </c>
      <c r="T3442">
        <v>153.05459999999999</v>
      </c>
      <c r="U3442" t="s">
        <v>31</v>
      </c>
      <c r="V3442" t="s">
        <v>7151</v>
      </c>
      <c r="W3442" t="s">
        <v>23</v>
      </c>
    </row>
    <row r="3443" spans="1:23" x14ac:dyDescent="0.4">
      <c r="A3443">
        <v>3442</v>
      </c>
      <c r="B3443">
        <v>1</v>
      </c>
      <c r="C3443">
        <v>2</v>
      </c>
      <c r="D3443">
        <v>1</v>
      </c>
      <c r="E3443">
        <v>3</v>
      </c>
      <c r="F3443">
        <v>0.16677582686501999</v>
      </c>
      <c r="G3443">
        <v>-53.1926957279737</v>
      </c>
      <c r="H3443">
        <v>0.87688442211055195</v>
      </c>
      <c r="I3443">
        <v>24.453774153575502</v>
      </c>
      <c r="J3443" t="s">
        <v>1860</v>
      </c>
      <c r="K3443" t="s">
        <v>25</v>
      </c>
      <c r="L3443" t="s">
        <v>7152</v>
      </c>
      <c r="M3443" t="s">
        <v>7153</v>
      </c>
      <c r="N3443" t="s">
        <v>28</v>
      </c>
      <c r="O3443" t="s">
        <v>7154</v>
      </c>
      <c r="P3443">
        <v>1</v>
      </c>
      <c r="Q3443" t="s">
        <v>7155</v>
      </c>
      <c r="R3443" t="s">
        <v>7156</v>
      </c>
      <c r="S3443">
        <v>16777226</v>
      </c>
      <c r="T3443">
        <v>463.08710250000001</v>
      </c>
      <c r="U3443" t="s">
        <v>31</v>
      </c>
      <c r="V3443" t="s">
        <v>7157</v>
      </c>
      <c r="W3443" t="s">
        <v>23</v>
      </c>
    </row>
    <row r="3444" spans="1:23" x14ac:dyDescent="0.4">
      <c r="A3444">
        <v>3443</v>
      </c>
      <c r="B3444">
        <v>1</v>
      </c>
      <c r="C3444">
        <v>1</v>
      </c>
      <c r="D3444">
        <v>1</v>
      </c>
      <c r="E3444">
        <v>1</v>
      </c>
      <c r="F3444">
        <v>0.16677106054662999</v>
      </c>
      <c r="G3444">
        <v>-75.613657100156701</v>
      </c>
      <c r="H3444" t="s">
        <v>23</v>
      </c>
      <c r="I3444">
        <v>27.9640561430929</v>
      </c>
      <c r="J3444" t="s">
        <v>1690</v>
      </c>
      <c r="K3444" t="s">
        <v>25</v>
      </c>
      <c r="L3444" t="s">
        <v>6184</v>
      </c>
      <c r="M3444" t="s">
        <v>6185</v>
      </c>
      <c r="N3444" t="s">
        <v>28</v>
      </c>
      <c r="O3444" t="s">
        <v>6186</v>
      </c>
      <c r="P3444">
        <v>-1.2999999499999999</v>
      </c>
      <c r="Q3444" t="s">
        <v>6187</v>
      </c>
      <c r="R3444" t="s">
        <v>6188</v>
      </c>
      <c r="S3444">
        <v>20088914</v>
      </c>
      <c r="T3444">
        <v>595.1657467</v>
      </c>
      <c r="U3444" t="s">
        <v>31</v>
      </c>
      <c r="V3444" t="s">
        <v>7158</v>
      </c>
      <c r="W3444" t="s">
        <v>23</v>
      </c>
    </row>
    <row r="3445" spans="1:23" x14ac:dyDescent="0.4">
      <c r="A3445">
        <v>3444</v>
      </c>
      <c r="B3445">
        <v>1</v>
      </c>
      <c r="C3445">
        <v>1</v>
      </c>
      <c r="D3445">
        <v>1</v>
      </c>
      <c r="E3445">
        <v>1</v>
      </c>
      <c r="F3445">
        <v>0.16677106054662999</v>
      </c>
      <c r="G3445">
        <v>-75.613657100156701</v>
      </c>
      <c r="H3445">
        <v>0.99949748743718503</v>
      </c>
      <c r="I3445">
        <v>27.9640561430929</v>
      </c>
      <c r="J3445" t="s">
        <v>1690</v>
      </c>
      <c r="K3445" t="s">
        <v>25</v>
      </c>
      <c r="L3445" t="s">
        <v>6184</v>
      </c>
      <c r="M3445" t="s">
        <v>6185</v>
      </c>
      <c r="N3445" t="s">
        <v>28</v>
      </c>
      <c r="O3445" t="s">
        <v>6186</v>
      </c>
      <c r="P3445">
        <v>-1.2999999499999999</v>
      </c>
      <c r="Q3445" t="s">
        <v>6187</v>
      </c>
      <c r="R3445" t="s">
        <v>6188</v>
      </c>
      <c r="S3445">
        <v>20088914</v>
      </c>
      <c r="T3445">
        <v>595.1657467</v>
      </c>
      <c r="U3445" t="s">
        <v>31</v>
      </c>
      <c r="V3445" t="s">
        <v>7159</v>
      </c>
      <c r="W3445" t="s">
        <v>23</v>
      </c>
    </row>
    <row r="3446" spans="1:23" x14ac:dyDescent="0.4">
      <c r="A3446">
        <v>3445</v>
      </c>
      <c r="B3446">
        <v>1</v>
      </c>
      <c r="C3446">
        <v>1</v>
      </c>
      <c r="D3446">
        <v>1</v>
      </c>
      <c r="E3446">
        <v>1</v>
      </c>
      <c r="F3446">
        <v>0.16664944964936801</v>
      </c>
      <c r="G3446">
        <v>-229.444845714678</v>
      </c>
      <c r="H3446">
        <v>0.99296482412060305</v>
      </c>
      <c r="I3446">
        <v>31.841327744566001</v>
      </c>
      <c r="J3446" t="s">
        <v>7160</v>
      </c>
      <c r="K3446" t="s">
        <v>25</v>
      </c>
      <c r="L3446" t="s">
        <v>7161</v>
      </c>
      <c r="M3446" t="s">
        <v>7162</v>
      </c>
      <c r="N3446" t="s">
        <v>28</v>
      </c>
      <c r="O3446" t="s">
        <v>7163</v>
      </c>
      <c r="P3446">
        <v>6.3000001900000004</v>
      </c>
      <c r="Q3446">
        <v>11103936</v>
      </c>
      <c r="R3446" t="s">
        <v>7164</v>
      </c>
      <c r="S3446">
        <v>3178578</v>
      </c>
      <c r="T3446">
        <v>595.1657467</v>
      </c>
      <c r="U3446" t="s">
        <v>31</v>
      </c>
      <c r="V3446" t="s">
        <v>7165</v>
      </c>
      <c r="W3446" t="s">
        <v>23</v>
      </c>
    </row>
    <row r="3447" spans="1:23" x14ac:dyDescent="0.4">
      <c r="A3447">
        <v>3446</v>
      </c>
      <c r="B3447">
        <v>1</v>
      </c>
      <c r="C3447">
        <v>1</v>
      </c>
      <c r="D3447">
        <v>1</v>
      </c>
      <c r="E3447">
        <v>1</v>
      </c>
      <c r="F3447">
        <v>0.16662254944584501</v>
      </c>
      <c r="G3447">
        <v>-173.33091721157899</v>
      </c>
      <c r="H3447">
        <v>0.999999999999999</v>
      </c>
      <c r="I3447">
        <v>49.6125049114994</v>
      </c>
      <c r="J3447" t="s">
        <v>457</v>
      </c>
      <c r="K3447" t="s">
        <v>25</v>
      </c>
      <c r="L3447" t="s">
        <v>458</v>
      </c>
      <c r="M3447" t="s">
        <v>459</v>
      </c>
      <c r="N3447" t="s">
        <v>460</v>
      </c>
      <c r="O3447" t="s">
        <v>461</v>
      </c>
      <c r="P3447">
        <v>2.2999999500000001</v>
      </c>
      <c r="Q3447" t="s">
        <v>462</v>
      </c>
      <c r="R3447" t="s">
        <v>463</v>
      </c>
      <c r="S3447">
        <v>70836598</v>
      </c>
      <c r="T3447">
        <v>385.21218379999999</v>
      </c>
      <c r="U3447" t="s">
        <v>31</v>
      </c>
      <c r="V3447" t="s">
        <v>7166</v>
      </c>
      <c r="W3447" t="s">
        <v>23</v>
      </c>
    </row>
    <row r="3448" spans="1:23" x14ac:dyDescent="0.4">
      <c r="A3448">
        <v>3447</v>
      </c>
      <c r="B3448">
        <v>1</v>
      </c>
      <c r="C3448">
        <v>1</v>
      </c>
      <c r="D3448">
        <v>1</v>
      </c>
      <c r="E3448">
        <v>1</v>
      </c>
      <c r="F3448">
        <v>0.16662254944584501</v>
      </c>
      <c r="G3448">
        <v>-173.33091721157899</v>
      </c>
      <c r="H3448" t="s">
        <v>23</v>
      </c>
      <c r="I3448">
        <v>49.6125049114994</v>
      </c>
      <c r="J3448" t="s">
        <v>457</v>
      </c>
      <c r="K3448" t="s">
        <v>25</v>
      </c>
      <c r="L3448" t="s">
        <v>458</v>
      </c>
      <c r="M3448" t="s">
        <v>459</v>
      </c>
      <c r="N3448" t="s">
        <v>460</v>
      </c>
      <c r="O3448" t="s">
        <v>461</v>
      </c>
      <c r="P3448">
        <v>2.2999999500000001</v>
      </c>
      <c r="Q3448" t="s">
        <v>462</v>
      </c>
      <c r="R3448" t="s">
        <v>463</v>
      </c>
      <c r="S3448">
        <v>70836598</v>
      </c>
      <c r="T3448">
        <v>385.21218379999999</v>
      </c>
      <c r="U3448" t="s">
        <v>31</v>
      </c>
      <c r="V3448" t="s">
        <v>7167</v>
      </c>
      <c r="W3448" t="s">
        <v>23</v>
      </c>
    </row>
    <row r="3449" spans="1:23" x14ac:dyDescent="0.4">
      <c r="A3449">
        <v>3448</v>
      </c>
      <c r="B3449">
        <v>1</v>
      </c>
      <c r="C3449">
        <v>2</v>
      </c>
      <c r="D3449">
        <v>1</v>
      </c>
      <c r="E3449">
        <v>1</v>
      </c>
      <c r="F3449">
        <v>0.16662221959208501</v>
      </c>
      <c r="G3449">
        <v>-166.93372518917499</v>
      </c>
      <c r="H3449">
        <v>0.99547738693467303</v>
      </c>
      <c r="I3449">
        <v>68.371152241165902</v>
      </c>
      <c r="J3449" t="s">
        <v>4449</v>
      </c>
      <c r="K3449" t="s">
        <v>25</v>
      </c>
      <c r="L3449" t="s">
        <v>7168</v>
      </c>
      <c r="M3449" t="s">
        <v>7169</v>
      </c>
      <c r="N3449" t="s">
        <v>7170</v>
      </c>
      <c r="O3449" t="s">
        <v>7171</v>
      </c>
      <c r="P3449">
        <v>3.7999999500000001</v>
      </c>
      <c r="Q3449">
        <v>1752953</v>
      </c>
      <c r="R3449" t="s">
        <v>7172</v>
      </c>
      <c r="S3449">
        <v>3153922</v>
      </c>
      <c r="T3449">
        <v>355.11761480000001</v>
      </c>
      <c r="U3449" t="s">
        <v>31</v>
      </c>
      <c r="V3449" t="s">
        <v>7173</v>
      </c>
      <c r="W3449" t="s">
        <v>23</v>
      </c>
    </row>
    <row r="3450" spans="1:23" x14ac:dyDescent="0.4">
      <c r="A3450">
        <v>3449</v>
      </c>
      <c r="B3450">
        <v>1</v>
      </c>
      <c r="C3450">
        <v>2</v>
      </c>
      <c r="D3450">
        <v>1</v>
      </c>
      <c r="E3450">
        <v>1</v>
      </c>
      <c r="F3450">
        <v>0.16662221959208501</v>
      </c>
      <c r="G3450">
        <v>-166.93372518917499</v>
      </c>
      <c r="H3450" t="s">
        <v>23</v>
      </c>
      <c r="I3450">
        <v>68.371152241165902</v>
      </c>
      <c r="J3450" t="s">
        <v>4449</v>
      </c>
      <c r="K3450" t="s">
        <v>25</v>
      </c>
      <c r="L3450" t="s">
        <v>7168</v>
      </c>
      <c r="M3450" t="s">
        <v>7169</v>
      </c>
      <c r="N3450" t="s">
        <v>7170</v>
      </c>
      <c r="O3450" t="s">
        <v>7171</v>
      </c>
      <c r="P3450">
        <v>3.7999999500000001</v>
      </c>
      <c r="Q3450">
        <v>1752953</v>
      </c>
      <c r="R3450" t="s">
        <v>7172</v>
      </c>
      <c r="S3450">
        <v>3153922</v>
      </c>
      <c r="T3450">
        <v>355.11761480000001</v>
      </c>
      <c r="U3450" t="s">
        <v>31</v>
      </c>
      <c r="V3450" t="s">
        <v>7174</v>
      </c>
      <c r="W3450" t="s">
        <v>23</v>
      </c>
    </row>
    <row r="3451" spans="1:23" x14ac:dyDescent="0.4">
      <c r="A3451">
        <v>3450</v>
      </c>
      <c r="B3451">
        <v>1</v>
      </c>
      <c r="C3451">
        <v>1</v>
      </c>
      <c r="D3451">
        <v>1</v>
      </c>
      <c r="E3451">
        <v>1</v>
      </c>
      <c r="F3451">
        <v>0.16656831744623801</v>
      </c>
      <c r="G3451">
        <v>-102.10139846608099</v>
      </c>
      <c r="H3451" t="s">
        <v>23</v>
      </c>
      <c r="I3451">
        <v>22.413453901952298</v>
      </c>
      <c r="J3451" t="s">
        <v>2341</v>
      </c>
      <c r="K3451" t="s">
        <v>25</v>
      </c>
      <c r="L3451" t="s">
        <v>2717</v>
      </c>
      <c r="M3451" t="s">
        <v>2718</v>
      </c>
      <c r="N3451" t="s">
        <v>2719</v>
      </c>
      <c r="O3451" t="s">
        <v>2720</v>
      </c>
      <c r="P3451">
        <v>1.12928009</v>
      </c>
      <c r="Q3451" t="s">
        <v>2721</v>
      </c>
      <c r="R3451" t="s">
        <v>2722</v>
      </c>
      <c r="S3451">
        <v>51559696738</v>
      </c>
      <c r="T3451">
        <v>182.0812</v>
      </c>
      <c r="U3451" t="s">
        <v>31</v>
      </c>
      <c r="V3451" t="s">
        <v>7175</v>
      </c>
      <c r="W3451" t="s">
        <v>23</v>
      </c>
    </row>
    <row r="3452" spans="1:23" x14ac:dyDescent="0.4">
      <c r="A3452">
        <v>3451</v>
      </c>
      <c r="B3452">
        <v>1</v>
      </c>
      <c r="C3452">
        <v>1</v>
      </c>
      <c r="D3452">
        <v>1</v>
      </c>
      <c r="E3452">
        <v>1</v>
      </c>
      <c r="F3452">
        <v>0.16656831744623801</v>
      </c>
      <c r="G3452">
        <v>-102.10139846608099</v>
      </c>
      <c r="H3452">
        <v>0.999999999999999</v>
      </c>
      <c r="I3452">
        <v>22.413453901952298</v>
      </c>
      <c r="J3452" t="s">
        <v>2341</v>
      </c>
      <c r="K3452" t="s">
        <v>25</v>
      </c>
      <c r="L3452" t="s">
        <v>2717</v>
      </c>
      <c r="M3452" t="s">
        <v>2718</v>
      </c>
      <c r="N3452" t="s">
        <v>2719</v>
      </c>
      <c r="O3452" t="s">
        <v>2720</v>
      </c>
      <c r="P3452">
        <v>1.12928009</v>
      </c>
      <c r="Q3452" t="s">
        <v>2721</v>
      </c>
      <c r="R3452" t="s">
        <v>2722</v>
      </c>
      <c r="S3452">
        <v>51559696738</v>
      </c>
      <c r="T3452">
        <v>182.0812</v>
      </c>
      <c r="U3452" t="s">
        <v>31</v>
      </c>
      <c r="V3452" t="s">
        <v>7176</v>
      </c>
      <c r="W3452" t="s">
        <v>23</v>
      </c>
    </row>
    <row r="3453" spans="1:23" x14ac:dyDescent="0.4">
      <c r="A3453">
        <v>3452</v>
      </c>
      <c r="B3453">
        <v>1</v>
      </c>
      <c r="C3453">
        <v>2</v>
      </c>
      <c r="D3453">
        <v>1</v>
      </c>
      <c r="E3453">
        <v>1</v>
      </c>
      <c r="F3453">
        <v>0.16656513747923199</v>
      </c>
      <c r="G3453">
        <v>-352.334292665384</v>
      </c>
      <c r="H3453" t="s">
        <v>23</v>
      </c>
      <c r="I3453">
        <v>62.068945101906898</v>
      </c>
      <c r="J3453" t="s">
        <v>4189</v>
      </c>
      <c r="K3453" t="s">
        <v>25</v>
      </c>
      <c r="L3453" t="s">
        <v>4190</v>
      </c>
      <c r="M3453" t="s">
        <v>4191</v>
      </c>
      <c r="N3453" t="s">
        <v>4192</v>
      </c>
      <c r="O3453" t="s">
        <v>4193</v>
      </c>
      <c r="P3453">
        <v>2.7000000499999999</v>
      </c>
      <c r="Q3453">
        <v>211959</v>
      </c>
      <c r="R3453" t="s">
        <v>4194</v>
      </c>
      <c r="S3453">
        <v>67108866</v>
      </c>
      <c r="T3453">
        <v>429.20201309999999</v>
      </c>
      <c r="U3453" t="s">
        <v>31</v>
      </c>
      <c r="V3453" t="s">
        <v>7177</v>
      </c>
      <c r="W3453" t="s">
        <v>23</v>
      </c>
    </row>
    <row r="3454" spans="1:23" x14ac:dyDescent="0.4">
      <c r="A3454">
        <v>3453</v>
      </c>
      <c r="B3454">
        <v>1</v>
      </c>
      <c r="C3454">
        <v>2</v>
      </c>
      <c r="D3454">
        <v>1</v>
      </c>
      <c r="E3454">
        <v>1</v>
      </c>
      <c r="F3454">
        <v>0.16656513747923199</v>
      </c>
      <c r="G3454">
        <v>-352.334292665384</v>
      </c>
      <c r="H3454">
        <v>0.999999999999999</v>
      </c>
      <c r="I3454">
        <v>62.068945101906898</v>
      </c>
      <c r="J3454" t="s">
        <v>4189</v>
      </c>
      <c r="K3454" t="s">
        <v>25</v>
      </c>
      <c r="L3454" t="s">
        <v>4190</v>
      </c>
      <c r="M3454" t="s">
        <v>4191</v>
      </c>
      <c r="N3454" t="s">
        <v>4192</v>
      </c>
      <c r="O3454" t="s">
        <v>4193</v>
      </c>
      <c r="P3454">
        <v>2.7000000499999999</v>
      </c>
      <c r="Q3454">
        <v>211959</v>
      </c>
      <c r="R3454" t="s">
        <v>4194</v>
      </c>
      <c r="S3454">
        <v>67108866</v>
      </c>
      <c r="T3454">
        <v>429.20201309999999</v>
      </c>
      <c r="U3454" t="s">
        <v>31</v>
      </c>
      <c r="V3454" t="s">
        <v>7178</v>
      </c>
      <c r="W3454" t="s">
        <v>23</v>
      </c>
    </row>
    <row r="3455" spans="1:23" x14ac:dyDescent="0.4">
      <c r="A3455">
        <v>3454</v>
      </c>
      <c r="B3455">
        <v>1</v>
      </c>
      <c r="C3455">
        <v>2</v>
      </c>
      <c r="D3455">
        <v>1</v>
      </c>
      <c r="E3455">
        <v>1</v>
      </c>
      <c r="F3455">
        <v>0.166257052854829</v>
      </c>
      <c r="G3455">
        <v>-236.88269518323401</v>
      </c>
      <c r="H3455" t="s">
        <v>23</v>
      </c>
      <c r="I3455">
        <v>39.967998288808097</v>
      </c>
      <c r="J3455" t="s">
        <v>694</v>
      </c>
      <c r="K3455" t="s">
        <v>25</v>
      </c>
      <c r="L3455" t="s">
        <v>3291</v>
      </c>
      <c r="M3455" t="s">
        <v>3292</v>
      </c>
      <c r="N3455" t="s">
        <v>3293</v>
      </c>
      <c r="O3455" t="s">
        <v>3294</v>
      </c>
      <c r="P3455">
        <v>3.5999998999999998</v>
      </c>
      <c r="Q3455">
        <v>1272686</v>
      </c>
      <c r="R3455" t="s">
        <v>3295</v>
      </c>
      <c r="S3455">
        <v>2113538</v>
      </c>
      <c r="T3455">
        <v>369.18088369999998</v>
      </c>
      <c r="U3455" t="s">
        <v>31</v>
      </c>
      <c r="V3455" t="s">
        <v>7179</v>
      </c>
      <c r="W3455" t="s">
        <v>23</v>
      </c>
    </row>
    <row r="3456" spans="1:23" x14ac:dyDescent="0.4">
      <c r="A3456">
        <v>3455</v>
      </c>
      <c r="B3456">
        <v>1</v>
      </c>
      <c r="C3456">
        <v>2</v>
      </c>
      <c r="D3456">
        <v>1</v>
      </c>
      <c r="E3456">
        <v>1</v>
      </c>
      <c r="F3456">
        <v>0.166257052854829</v>
      </c>
      <c r="G3456">
        <v>-236.88269518323401</v>
      </c>
      <c r="H3456">
        <v>0.999999999999999</v>
      </c>
      <c r="I3456">
        <v>39.967998288808097</v>
      </c>
      <c r="J3456" t="s">
        <v>694</v>
      </c>
      <c r="K3456" t="s">
        <v>25</v>
      </c>
      <c r="L3456" t="s">
        <v>3291</v>
      </c>
      <c r="M3456" t="s">
        <v>3292</v>
      </c>
      <c r="N3456" t="s">
        <v>3293</v>
      </c>
      <c r="O3456" t="s">
        <v>3294</v>
      </c>
      <c r="P3456">
        <v>3.5999998999999998</v>
      </c>
      <c r="Q3456">
        <v>1272686</v>
      </c>
      <c r="R3456" t="s">
        <v>3295</v>
      </c>
      <c r="S3456">
        <v>2113538</v>
      </c>
      <c r="T3456">
        <v>369.18088369999998</v>
      </c>
      <c r="U3456" t="s">
        <v>31</v>
      </c>
      <c r="V3456" t="s">
        <v>7180</v>
      </c>
      <c r="W3456" t="s">
        <v>23</v>
      </c>
    </row>
    <row r="3457" spans="1:23" x14ac:dyDescent="0.4">
      <c r="A3457">
        <v>3456</v>
      </c>
      <c r="B3457">
        <v>1</v>
      </c>
      <c r="C3457">
        <v>1</v>
      </c>
      <c r="D3457">
        <v>1</v>
      </c>
      <c r="E3457">
        <v>1</v>
      </c>
      <c r="F3457">
        <v>0.166126992262977</v>
      </c>
      <c r="G3457">
        <v>-99.835182098008502</v>
      </c>
      <c r="H3457" t="s">
        <v>23</v>
      </c>
      <c r="I3457">
        <v>33.686366839567498</v>
      </c>
      <c r="J3457" t="s">
        <v>1040</v>
      </c>
      <c r="K3457" t="s">
        <v>25</v>
      </c>
      <c r="L3457" t="s">
        <v>1041</v>
      </c>
      <c r="M3457" t="s">
        <v>1042</v>
      </c>
      <c r="N3457" t="s">
        <v>1043</v>
      </c>
      <c r="O3457" t="s">
        <v>1044</v>
      </c>
      <c r="P3457">
        <v>0.69999998799999996</v>
      </c>
      <c r="Q3457">
        <v>68094</v>
      </c>
      <c r="R3457" t="s">
        <v>1045</v>
      </c>
      <c r="S3457">
        <v>19415142</v>
      </c>
      <c r="T3457">
        <v>199.08658940000001</v>
      </c>
      <c r="U3457" t="s">
        <v>31</v>
      </c>
      <c r="V3457" t="s">
        <v>7181</v>
      </c>
      <c r="W3457" t="s">
        <v>23</v>
      </c>
    </row>
    <row r="3458" spans="1:23" x14ac:dyDescent="0.4">
      <c r="A3458">
        <v>3457</v>
      </c>
      <c r="B3458">
        <v>1</v>
      </c>
      <c r="C3458">
        <v>1</v>
      </c>
      <c r="D3458">
        <v>1</v>
      </c>
      <c r="E3458">
        <v>1</v>
      </c>
      <c r="F3458">
        <v>0.166126992262977</v>
      </c>
      <c r="G3458">
        <v>-99.835182098008502</v>
      </c>
      <c r="H3458">
        <v>0.999999999999999</v>
      </c>
      <c r="I3458">
        <v>33.686366839567498</v>
      </c>
      <c r="J3458" t="s">
        <v>1040</v>
      </c>
      <c r="K3458" t="s">
        <v>25</v>
      </c>
      <c r="L3458" t="s">
        <v>1041</v>
      </c>
      <c r="M3458" t="s">
        <v>1042</v>
      </c>
      <c r="N3458" t="s">
        <v>1043</v>
      </c>
      <c r="O3458" t="s">
        <v>1044</v>
      </c>
      <c r="P3458">
        <v>0.69999998799999996</v>
      </c>
      <c r="Q3458">
        <v>68094</v>
      </c>
      <c r="R3458" t="s">
        <v>1045</v>
      </c>
      <c r="S3458">
        <v>19415142</v>
      </c>
      <c r="T3458">
        <v>199.08658940000001</v>
      </c>
      <c r="U3458" t="s">
        <v>31</v>
      </c>
      <c r="V3458" t="s">
        <v>7182</v>
      </c>
      <c r="W3458" t="s">
        <v>23</v>
      </c>
    </row>
    <row r="3459" spans="1:23" x14ac:dyDescent="0.4">
      <c r="A3459">
        <v>3458</v>
      </c>
      <c r="B3459">
        <v>1</v>
      </c>
      <c r="C3459">
        <v>2</v>
      </c>
      <c r="D3459">
        <v>1</v>
      </c>
      <c r="E3459">
        <v>2</v>
      </c>
      <c r="F3459">
        <v>0.166101353593398</v>
      </c>
      <c r="G3459">
        <v>-154.36635561869701</v>
      </c>
      <c r="H3459">
        <v>0.6</v>
      </c>
      <c r="I3459">
        <v>15.1008191417364</v>
      </c>
      <c r="J3459" t="s">
        <v>4259</v>
      </c>
      <c r="K3459" t="s">
        <v>25</v>
      </c>
      <c r="L3459" t="s">
        <v>4260</v>
      </c>
      <c r="M3459" t="s">
        <v>4261</v>
      </c>
      <c r="N3459" t="s">
        <v>4262</v>
      </c>
      <c r="O3459" t="s">
        <v>4263</v>
      </c>
      <c r="P3459">
        <v>0.60000002399999997</v>
      </c>
      <c r="Q3459" t="s">
        <v>4264</v>
      </c>
      <c r="R3459" t="s">
        <v>4265</v>
      </c>
      <c r="S3459">
        <v>8593113170</v>
      </c>
      <c r="T3459">
        <v>447.12857339999999</v>
      </c>
      <c r="U3459" t="s">
        <v>31</v>
      </c>
      <c r="V3459" t="s">
        <v>7183</v>
      </c>
      <c r="W3459" t="s">
        <v>23</v>
      </c>
    </row>
    <row r="3460" spans="1:23" x14ac:dyDescent="0.4">
      <c r="A3460">
        <v>3459</v>
      </c>
      <c r="B3460">
        <v>1</v>
      </c>
      <c r="C3460">
        <v>2</v>
      </c>
      <c r="D3460">
        <v>1</v>
      </c>
      <c r="E3460">
        <v>2</v>
      </c>
      <c r="F3460">
        <v>0.16605393498061399</v>
      </c>
      <c r="G3460">
        <v>-129.177943455811</v>
      </c>
      <c r="H3460">
        <v>2.8643216080402E-2</v>
      </c>
      <c r="I3460">
        <v>26.315395851071099</v>
      </c>
      <c r="J3460" t="s">
        <v>2815</v>
      </c>
      <c r="K3460" t="s">
        <v>25</v>
      </c>
      <c r="L3460" t="s">
        <v>2816</v>
      </c>
      <c r="M3460" t="s">
        <v>2817</v>
      </c>
      <c r="N3460" t="s">
        <v>2818</v>
      </c>
      <c r="O3460" t="s">
        <v>2819</v>
      </c>
      <c r="P3460">
        <v>-1.10000002</v>
      </c>
      <c r="Q3460" t="s">
        <v>2820</v>
      </c>
      <c r="R3460" t="s">
        <v>2821</v>
      </c>
      <c r="S3460">
        <v>255781246</v>
      </c>
      <c r="T3460">
        <v>611.19704679999995</v>
      </c>
      <c r="U3460" t="s">
        <v>31</v>
      </c>
      <c r="V3460" t="s">
        <v>7184</v>
      </c>
      <c r="W3460" t="s">
        <v>23</v>
      </c>
    </row>
    <row r="3461" spans="1:23" x14ac:dyDescent="0.4">
      <c r="A3461">
        <v>3460</v>
      </c>
      <c r="B3461">
        <v>1</v>
      </c>
      <c r="C3461">
        <v>1</v>
      </c>
      <c r="D3461">
        <v>1</v>
      </c>
      <c r="E3461">
        <v>1</v>
      </c>
      <c r="F3461">
        <v>0.16601770011212899</v>
      </c>
      <c r="G3461">
        <v>-72.1125378104812</v>
      </c>
      <c r="H3461" t="s">
        <v>23</v>
      </c>
      <c r="I3461">
        <v>16.2617645880058</v>
      </c>
      <c r="J3461" t="s">
        <v>4863</v>
      </c>
      <c r="K3461" t="s">
        <v>25</v>
      </c>
      <c r="L3461" t="s">
        <v>7185</v>
      </c>
      <c r="M3461" t="s">
        <v>7186</v>
      </c>
      <c r="N3461" t="s">
        <v>7187</v>
      </c>
      <c r="O3461" t="s">
        <v>7188</v>
      </c>
      <c r="P3461">
        <v>1.3009914199999999</v>
      </c>
      <c r="Q3461" t="s">
        <v>7189</v>
      </c>
      <c r="R3461" t="s">
        <v>7190</v>
      </c>
      <c r="S3461">
        <v>67108866</v>
      </c>
      <c r="T3461">
        <v>179.07027059999999</v>
      </c>
      <c r="U3461" t="s">
        <v>31</v>
      </c>
      <c r="V3461" t="s">
        <v>7191</v>
      </c>
      <c r="W3461" t="s">
        <v>23</v>
      </c>
    </row>
    <row r="3462" spans="1:23" x14ac:dyDescent="0.4">
      <c r="A3462">
        <v>3461</v>
      </c>
      <c r="B3462">
        <v>1</v>
      </c>
      <c r="C3462">
        <v>1</v>
      </c>
      <c r="D3462">
        <v>1</v>
      </c>
      <c r="E3462">
        <v>1</v>
      </c>
      <c r="F3462">
        <v>0.16601770011212899</v>
      </c>
      <c r="G3462">
        <v>-72.1125378104812</v>
      </c>
      <c r="H3462">
        <v>0.999999999999999</v>
      </c>
      <c r="I3462">
        <v>16.2617645880058</v>
      </c>
      <c r="J3462" t="s">
        <v>4863</v>
      </c>
      <c r="K3462" t="s">
        <v>25</v>
      </c>
      <c r="L3462" t="s">
        <v>7185</v>
      </c>
      <c r="M3462" t="s">
        <v>7186</v>
      </c>
      <c r="N3462" t="s">
        <v>7187</v>
      </c>
      <c r="O3462" t="s">
        <v>7188</v>
      </c>
      <c r="P3462">
        <v>1.3009914199999999</v>
      </c>
      <c r="Q3462" t="s">
        <v>7189</v>
      </c>
      <c r="R3462" t="s">
        <v>7190</v>
      </c>
      <c r="S3462">
        <v>67108866</v>
      </c>
      <c r="T3462">
        <v>179.07027059999999</v>
      </c>
      <c r="U3462" t="s">
        <v>31</v>
      </c>
      <c r="V3462" t="s">
        <v>7192</v>
      </c>
      <c r="W3462" t="s">
        <v>23</v>
      </c>
    </row>
    <row r="3463" spans="1:23" x14ac:dyDescent="0.4">
      <c r="A3463">
        <v>3462</v>
      </c>
      <c r="B3463">
        <v>1</v>
      </c>
      <c r="C3463">
        <v>1</v>
      </c>
      <c r="D3463">
        <v>1</v>
      </c>
      <c r="E3463">
        <v>1</v>
      </c>
      <c r="F3463">
        <v>0.16583866110144399</v>
      </c>
      <c r="G3463">
        <v>-488.01745441633801</v>
      </c>
      <c r="H3463" t="s">
        <v>23</v>
      </c>
      <c r="I3463">
        <v>89.201198529333098</v>
      </c>
      <c r="J3463" t="s">
        <v>7193</v>
      </c>
      <c r="K3463" t="s">
        <v>25</v>
      </c>
      <c r="L3463" t="s">
        <v>7194</v>
      </c>
      <c r="M3463" t="s">
        <v>7195</v>
      </c>
      <c r="N3463" t="s">
        <v>28</v>
      </c>
      <c r="O3463" t="s">
        <v>7196</v>
      </c>
      <c r="P3463">
        <v>1.2999999499999999</v>
      </c>
      <c r="Q3463" t="s">
        <v>7197</v>
      </c>
      <c r="R3463" t="s">
        <v>7198</v>
      </c>
      <c r="S3463">
        <v>262146</v>
      </c>
      <c r="T3463">
        <v>575.22353639999994</v>
      </c>
      <c r="U3463" t="s">
        <v>31</v>
      </c>
      <c r="V3463" t="s">
        <v>7199</v>
      </c>
      <c r="W3463" t="s">
        <v>23</v>
      </c>
    </row>
    <row r="3464" spans="1:23" x14ac:dyDescent="0.4">
      <c r="A3464">
        <v>3463</v>
      </c>
      <c r="B3464">
        <v>1</v>
      </c>
      <c r="C3464">
        <v>1</v>
      </c>
      <c r="D3464">
        <v>1</v>
      </c>
      <c r="E3464">
        <v>1</v>
      </c>
      <c r="F3464">
        <v>0.16583866110144399</v>
      </c>
      <c r="G3464">
        <v>-488.01745441633801</v>
      </c>
      <c r="H3464">
        <v>0.997989949748743</v>
      </c>
      <c r="I3464">
        <v>89.201198529333098</v>
      </c>
      <c r="J3464" t="s">
        <v>7193</v>
      </c>
      <c r="K3464" t="s">
        <v>25</v>
      </c>
      <c r="L3464" t="s">
        <v>7194</v>
      </c>
      <c r="M3464" t="s">
        <v>7195</v>
      </c>
      <c r="N3464" t="s">
        <v>28</v>
      </c>
      <c r="O3464" t="s">
        <v>7196</v>
      </c>
      <c r="P3464">
        <v>1.2999999499999999</v>
      </c>
      <c r="Q3464" t="s">
        <v>7197</v>
      </c>
      <c r="R3464" t="s">
        <v>7198</v>
      </c>
      <c r="S3464">
        <v>262146</v>
      </c>
      <c r="T3464">
        <v>575.22353639999994</v>
      </c>
      <c r="U3464" t="s">
        <v>31</v>
      </c>
      <c r="V3464" t="s">
        <v>7200</v>
      </c>
      <c r="W3464" t="s">
        <v>23</v>
      </c>
    </row>
    <row r="3465" spans="1:23" x14ac:dyDescent="0.4">
      <c r="A3465">
        <v>3464</v>
      </c>
      <c r="B3465">
        <v>1</v>
      </c>
      <c r="C3465">
        <v>1</v>
      </c>
      <c r="D3465">
        <v>1</v>
      </c>
      <c r="E3465">
        <v>1</v>
      </c>
      <c r="F3465">
        <v>0.165605886744568</v>
      </c>
      <c r="G3465">
        <v>-789.95428182054297</v>
      </c>
      <c r="H3465" t="s">
        <v>23</v>
      </c>
      <c r="I3465">
        <v>30.040560908347299</v>
      </c>
      <c r="J3465" t="s">
        <v>4931</v>
      </c>
      <c r="K3465" t="s">
        <v>25</v>
      </c>
      <c r="L3465" t="s">
        <v>4932</v>
      </c>
      <c r="M3465" t="s">
        <v>4933</v>
      </c>
      <c r="N3465" t="s">
        <v>4934</v>
      </c>
      <c r="O3465" t="s">
        <v>4935</v>
      </c>
      <c r="P3465">
        <v>-3.7999999500000001</v>
      </c>
      <c r="Q3465" t="s">
        <v>4936</v>
      </c>
      <c r="R3465" t="s">
        <v>4937</v>
      </c>
      <c r="S3465">
        <v>70</v>
      </c>
      <c r="T3465">
        <v>595.20213220000005</v>
      </c>
      <c r="U3465" t="s">
        <v>31</v>
      </c>
      <c r="V3465" t="s">
        <v>7201</v>
      </c>
      <c r="W3465" t="s">
        <v>23</v>
      </c>
    </row>
    <row r="3466" spans="1:23" x14ac:dyDescent="0.4">
      <c r="A3466">
        <v>3465</v>
      </c>
      <c r="B3466">
        <v>1</v>
      </c>
      <c r="C3466">
        <v>1</v>
      </c>
      <c r="D3466">
        <v>1</v>
      </c>
      <c r="E3466">
        <v>1</v>
      </c>
      <c r="F3466">
        <v>0.165605886744568</v>
      </c>
      <c r="G3466">
        <v>-789.95428182054297</v>
      </c>
      <c r="H3466">
        <v>0.999999999999999</v>
      </c>
      <c r="I3466">
        <v>30.040560908347299</v>
      </c>
      <c r="J3466" t="s">
        <v>4931</v>
      </c>
      <c r="K3466" t="s">
        <v>25</v>
      </c>
      <c r="L3466" t="s">
        <v>4932</v>
      </c>
      <c r="M3466" t="s">
        <v>4933</v>
      </c>
      <c r="N3466" t="s">
        <v>4934</v>
      </c>
      <c r="O3466" t="s">
        <v>4935</v>
      </c>
      <c r="P3466">
        <v>-3.7999999500000001</v>
      </c>
      <c r="Q3466" t="s">
        <v>4936</v>
      </c>
      <c r="R3466" t="s">
        <v>4937</v>
      </c>
      <c r="S3466">
        <v>70</v>
      </c>
      <c r="T3466">
        <v>595.20213220000005</v>
      </c>
      <c r="U3466" t="s">
        <v>31</v>
      </c>
      <c r="V3466" t="s">
        <v>7202</v>
      </c>
      <c r="W3466" t="s">
        <v>23</v>
      </c>
    </row>
    <row r="3467" spans="1:23" x14ac:dyDescent="0.4">
      <c r="A3467">
        <v>3466</v>
      </c>
      <c r="B3467">
        <v>1</v>
      </c>
      <c r="C3467">
        <v>1</v>
      </c>
      <c r="D3467">
        <v>1</v>
      </c>
      <c r="E3467">
        <v>1</v>
      </c>
      <c r="F3467">
        <v>0.16558483021942599</v>
      </c>
      <c r="G3467">
        <v>-57.151715044263298</v>
      </c>
      <c r="H3467">
        <v>0.999999999999999</v>
      </c>
      <c r="I3467">
        <v>78.600733067268706</v>
      </c>
      <c r="J3467" t="s">
        <v>7203</v>
      </c>
      <c r="K3467" t="s">
        <v>25</v>
      </c>
      <c r="L3467" t="s">
        <v>7204</v>
      </c>
      <c r="M3467" t="s">
        <v>7205</v>
      </c>
      <c r="N3467" t="s">
        <v>7206</v>
      </c>
      <c r="O3467" t="s">
        <v>7207</v>
      </c>
      <c r="P3467">
        <v>-4.0999999000000003</v>
      </c>
      <c r="Q3467" t="s">
        <v>7208</v>
      </c>
      <c r="R3467" t="s">
        <v>7209</v>
      </c>
      <c r="S3467">
        <v>20105290</v>
      </c>
      <c r="T3467">
        <v>394.12900000000002</v>
      </c>
      <c r="U3467" t="s">
        <v>31</v>
      </c>
      <c r="V3467" t="s">
        <v>7210</v>
      </c>
      <c r="W3467" t="s">
        <v>23</v>
      </c>
    </row>
    <row r="3468" spans="1:23" x14ac:dyDescent="0.4">
      <c r="A3468">
        <v>3467</v>
      </c>
      <c r="B3468">
        <v>1</v>
      </c>
      <c r="C3468">
        <v>1</v>
      </c>
      <c r="D3468">
        <v>1</v>
      </c>
      <c r="E3468">
        <v>1</v>
      </c>
      <c r="F3468">
        <v>0.16558483021942599</v>
      </c>
      <c r="G3468">
        <v>-57.151715044263298</v>
      </c>
      <c r="H3468" t="s">
        <v>23</v>
      </c>
      <c r="I3468">
        <v>78.600733067268706</v>
      </c>
      <c r="J3468" t="s">
        <v>7203</v>
      </c>
      <c r="K3468" t="s">
        <v>25</v>
      </c>
      <c r="L3468" t="s">
        <v>7204</v>
      </c>
      <c r="M3468" t="s">
        <v>7205</v>
      </c>
      <c r="N3468" t="s">
        <v>7206</v>
      </c>
      <c r="O3468" t="s">
        <v>7207</v>
      </c>
      <c r="P3468">
        <v>-4.0999999000000003</v>
      </c>
      <c r="Q3468" t="s">
        <v>7208</v>
      </c>
      <c r="R3468" t="s">
        <v>7209</v>
      </c>
      <c r="S3468">
        <v>20105290</v>
      </c>
      <c r="T3468">
        <v>394.12900000000002</v>
      </c>
      <c r="U3468" t="s">
        <v>31</v>
      </c>
      <c r="V3468" t="s">
        <v>7211</v>
      </c>
      <c r="W3468" t="s">
        <v>23</v>
      </c>
    </row>
    <row r="3469" spans="1:23" x14ac:dyDescent="0.4">
      <c r="A3469">
        <v>3468</v>
      </c>
      <c r="B3469">
        <v>1</v>
      </c>
      <c r="C3469">
        <v>1</v>
      </c>
      <c r="D3469">
        <v>1</v>
      </c>
      <c r="E3469">
        <v>1</v>
      </c>
      <c r="F3469">
        <v>0.165548292426178</v>
      </c>
      <c r="G3469">
        <v>-33.494731678666902</v>
      </c>
      <c r="H3469">
        <v>0.999999999999999</v>
      </c>
      <c r="I3469">
        <v>48.171824032388798</v>
      </c>
      <c r="J3469" t="s">
        <v>1102</v>
      </c>
      <c r="K3469" t="s">
        <v>25</v>
      </c>
      <c r="L3469" t="s">
        <v>1103</v>
      </c>
      <c r="M3469" t="s">
        <v>1104</v>
      </c>
      <c r="N3469" t="s">
        <v>1105</v>
      </c>
      <c r="O3469" t="s">
        <v>1106</v>
      </c>
      <c r="P3469">
        <v>3.0999998999999998</v>
      </c>
      <c r="Q3469" t="s">
        <v>1107</v>
      </c>
      <c r="R3469" t="s">
        <v>1108</v>
      </c>
      <c r="S3469">
        <v>255847294</v>
      </c>
      <c r="T3469">
        <v>229.08591999999999</v>
      </c>
      <c r="U3469" t="s">
        <v>31</v>
      </c>
      <c r="V3469" t="s">
        <v>7212</v>
      </c>
      <c r="W3469" t="s">
        <v>23</v>
      </c>
    </row>
    <row r="3470" spans="1:23" x14ac:dyDescent="0.4">
      <c r="A3470">
        <v>3469</v>
      </c>
      <c r="B3470">
        <v>1</v>
      </c>
      <c r="C3470">
        <v>1</v>
      </c>
      <c r="D3470">
        <v>1</v>
      </c>
      <c r="E3470">
        <v>1</v>
      </c>
      <c r="F3470">
        <v>0.165548292426178</v>
      </c>
      <c r="G3470">
        <v>-33.494731678666902</v>
      </c>
      <c r="H3470" t="s">
        <v>23</v>
      </c>
      <c r="I3470">
        <v>48.171824032388798</v>
      </c>
      <c r="J3470" t="s">
        <v>1102</v>
      </c>
      <c r="K3470" t="s">
        <v>25</v>
      </c>
      <c r="L3470" t="s">
        <v>1103</v>
      </c>
      <c r="M3470" t="s">
        <v>1104</v>
      </c>
      <c r="N3470" t="s">
        <v>1105</v>
      </c>
      <c r="O3470" t="s">
        <v>1106</v>
      </c>
      <c r="P3470">
        <v>3.0999998999999998</v>
      </c>
      <c r="Q3470" t="s">
        <v>1107</v>
      </c>
      <c r="R3470" t="s">
        <v>1108</v>
      </c>
      <c r="S3470">
        <v>255847294</v>
      </c>
      <c r="T3470">
        <v>229.08591999999999</v>
      </c>
      <c r="U3470" t="s">
        <v>31</v>
      </c>
      <c r="V3470" t="s">
        <v>7213</v>
      </c>
      <c r="W3470" t="s">
        <v>23</v>
      </c>
    </row>
    <row r="3471" spans="1:23" x14ac:dyDescent="0.4">
      <c r="A3471">
        <v>3470</v>
      </c>
      <c r="B3471">
        <v>1</v>
      </c>
      <c r="C3471">
        <v>1</v>
      </c>
      <c r="D3471">
        <v>1</v>
      </c>
      <c r="E3471">
        <v>1</v>
      </c>
      <c r="F3471">
        <v>0.16535934266464</v>
      </c>
      <c r="G3471">
        <v>-46.861732900249898</v>
      </c>
      <c r="H3471" t="s">
        <v>23</v>
      </c>
      <c r="I3471">
        <v>30.3746339938258</v>
      </c>
      <c r="J3471" t="s">
        <v>3087</v>
      </c>
      <c r="K3471" t="s">
        <v>25</v>
      </c>
      <c r="L3471" t="s">
        <v>7214</v>
      </c>
      <c r="M3471" t="s">
        <v>7215</v>
      </c>
      <c r="N3471" t="s">
        <v>7216</v>
      </c>
      <c r="O3471" t="s">
        <v>7217</v>
      </c>
      <c r="P3471">
        <v>3.5</v>
      </c>
      <c r="Q3471" t="s">
        <v>7218</v>
      </c>
      <c r="R3471" t="s">
        <v>7219</v>
      </c>
      <c r="S3471">
        <v>8677531722</v>
      </c>
      <c r="T3471">
        <v>241.0859207</v>
      </c>
      <c r="U3471" t="s">
        <v>31</v>
      </c>
      <c r="V3471" t="s">
        <v>7220</v>
      </c>
      <c r="W3471" t="s">
        <v>23</v>
      </c>
    </row>
    <row r="3472" spans="1:23" x14ac:dyDescent="0.4">
      <c r="A3472">
        <v>3471</v>
      </c>
      <c r="B3472">
        <v>1</v>
      </c>
      <c r="C3472">
        <v>1</v>
      </c>
      <c r="D3472">
        <v>1</v>
      </c>
      <c r="E3472">
        <v>1</v>
      </c>
      <c r="F3472">
        <v>0.16535934266464</v>
      </c>
      <c r="G3472">
        <v>-46.861732900249898</v>
      </c>
      <c r="H3472">
        <v>0.999999999999999</v>
      </c>
      <c r="I3472">
        <v>30.3746339938258</v>
      </c>
      <c r="J3472" t="s">
        <v>3087</v>
      </c>
      <c r="K3472" t="s">
        <v>25</v>
      </c>
      <c r="L3472" t="s">
        <v>7214</v>
      </c>
      <c r="M3472" t="s">
        <v>7215</v>
      </c>
      <c r="N3472" t="s">
        <v>7216</v>
      </c>
      <c r="O3472" t="s">
        <v>7217</v>
      </c>
      <c r="P3472">
        <v>3.5</v>
      </c>
      <c r="Q3472" t="s">
        <v>7218</v>
      </c>
      <c r="R3472" t="s">
        <v>7219</v>
      </c>
      <c r="S3472">
        <v>8677531722</v>
      </c>
      <c r="T3472">
        <v>241.0859207</v>
      </c>
      <c r="U3472" t="s">
        <v>31</v>
      </c>
      <c r="V3472" t="s">
        <v>7221</v>
      </c>
      <c r="W3472" t="s">
        <v>23</v>
      </c>
    </row>
    <row r="3473" spans="1:23" x14ac:dyDescent="0.4">
      <c r="A3473">
        <v>3472</v>
      </c>
      <c r="B3473">
        <v>1</v>
      </c>
      <c r="C3473">
        <v>1</v>
      </c>
      <c r="D3473">
        <v>1</v>
      </c>
      <c r="E3473">
        <v>1</v>
      </c>
      <c r="F3473">
        <v>0.16533339960275001</v>
      </c>
      <c r="G3473">
        <v>-33.558941820995699</v>
      </c>
      <c r="H3473" t="s">
        <v>23</v>
      </c>
      <c r="I3473">
        <v>48.209172589719003</v>
      </c>
      <c r="J3473" t="s">
        <v>1102</v>
      </c>
      <c r="K3473" t="s">
        <v>25</v>
      </c>
      <c r="L3473" t="s">
        <v>1103</v>
      </c>
      <c r="M3473" t="s">
        <v>1104</v>
      </c>
      <c r="N3473" t="s">
        <v>1105</v>
      </c>
      <c r="O3473" t="s">
        <v>1106</v>
      </c>
      <c r="P3473">
        <v>3.0999998999999998</v>
      </c>
      <c r="Q3473" t="s">
        <v>1107</v>
      </c>
      <c r="R3473" t="s">
        <v>1108</v>
      </c>
      <c r="S3473">
        <v>255847294</v>
      </c>
      <c r="T3473">
        <v>229.0859207</v>
      </c>
      <c r="U3473" t="s">
        <v>31</v>
      </c>
      <c r="V3473" t="s">
        <v>7222</v>
      </c>
      <c r="W3473" t="s">
        <v>23</v>
      </c>
    </row>
    <row r="3474" spans="1:23" x14ac:dyDescent="0.4">
      <c r="A3474">
        <v>3473</v>
      </c>
      <c r="B3474">
        <v>1</v>
      </c>
      <c r="C3474">
        <v>1</v>
      </c>
      <c r="D3474">
        <v>1</v>
      </c>
      <c r="E3474">
        <v>1</v>
      </c>
      <c r="F3474">
        <v>0.16533339960275001</v>
      </c>
      <c r="G3474">
        <v>-33.558941820995699</v>
      </c>
      <c r="H3474">
        <v>0.999999999999999</v>
      </c>
      <c r="I3474">
        <v>48.209172589719003</v>
      </c>
      <c r="J3474" t="s">
        <v>1102</v>
      </c>
      <c r="K3474" t="s">
        <v>25</v>
      </c>
      <c r="L3474" t="s">
        <v>1103</v>
      </c>
      <c r="M3474" t="s">
        <v>1104</v>
      </c>
      <c r="N3474" t="s">
        <v>1105</v>
      </c>
      <c r="O3474" t="s">
        <v>1106</v>
      </c>
      <c r="P3474">
        <v>3.0999998999999998</v>
      </c>
      <c r="Q3474" t="s">
        <v>1107</v>
      </c>
      <c r="R3474" t="s">
        <v>1108</v>
      </c>
      <c r="S3474">
        <v>255847294</v>
      </c>
      <c r="T3474">
        <v>229.0859207</v>
      </c>
      <c r="U3474" t="s">
        <v>31</v>
      </c>
      <c r="V3474" t="s">
        <v>7223</v>
      </c>
      <c r="W3474" t="s">
        <v>23</v>
      </c>
    </row>
    <row r="3475" spans="1:23" x14ac:dyDescent="0.4">
      <c r="A3475">
        <v>3474</v>
      </c>
      <c r="B3475">
        <v>1</v>
      </c>
      <c r="C3475">
        <v>1</v>
      </c>
      <c r="D3475">
        <v>1</v>
      </c>
      <c r="E3475">
        <v>1</v>
      </c>
      <c r="F3475">
        <v>0.165189701604155</v>
      </c>
      <c r="G3475">
        <v>-158.0738096307</v>
      </c>
      <c r="H3475">
        <v>0.999999999999999</v>
      </c>
      <c r="I3475">
        <v>48.701883959172697</v>
      </c>
      <c r="J3475" t="s">
        <v>4449</v>
      </c>
      <c r="K3475" t="s">
        <v>25</v>
      </c>
      <c r="L3475" t="s">
        <v>5507</v>
      </c>
      <c r="M3475" t="s">
        <v>5508</v>
      </c>
      <c r="N3475" t="s">
        <v>5509</v>
      </c>
      <c r="O3475" t="s">
        <v>5510</v>
      </c>
      <c r="P3475">
        <v>3.2000000499999999</v>
      </c>
      <c r="Q3475">
        <v>1319811</v>
      </c>
      <c r="R3475" t="s">
        <v>5511</v>
      </c>
      <c r="S3475">
        <v>3153922</v>
      </c>
      <c r="T3475">
        <v>355.11761480000001</v>
      </c>
      <c r="U3475" t="s">
        <v>31</v>
      </c>
      <c r="V3475" t="s">
        <v>7224</v>
      </c>
      <c r="W3475" t="s">
        <v>23</v>
      </c>
    </row>
    <row r="3476" spans="1:23" x14ac:dyDescent="0.4">
      <c r="A3476">
        <v>3475</v>
      </c>
      <c r="B3476">
        <v>1</v>
      </c>
      <c r="C3476">
        <v>1</v>
      </c>
      <c r="D3476">
        <v>1</v>
      </c>
      <c r="E3476">
        <v>1</v>
      </c>
      <c r="F3476">
        <v>0.165189701604155</v>
      </c>
      <c r="G3476">
        <v>-158.0738096307</v>
      </c>
      <c r="H3476" t="s">
        <v>23</v>
      </c>
      <c r="I3476">
        <v>48.701883959172697</v>
      </c>
      <c r="J3476" t="s">
        <v>4449</v>
      </c>
      <c r="K3476" t="s">
        <v>25</v>
      </c>
      <c r="L3476" t="s">
        <v>5507</v>
      </c>
      <c r="M3476" t="s">
        <v>5508</v>
      </c>
      <c r="N3476" t="s">
        <v>5509</v>
      </c>
      <c r="O3476" t="s">
        <v>5510</v>
      </c>
      <c r="P3476">
        <v>3.2000000499999999</v>
      </c>
      <c r="Q3476">
        <v>1319811</v>
      </c>
      <c r="R3476" t="s">
        <v>5511</v>
      </c>
      <c r="S3476">
        <v>3153922</v>
      </c>
      <c r="T3476">
        <v>355.11761480000001</v>
      </c>
      <c r="U3476" t="s">
        <v>31</v>
      </c>
      <c r="V3476" t="s">
        <v>7225</v>
      </c>
      <c r="W3476" t="s">
        <v>23</v>
      </c>
    </row>
    <row r="3477" spans="1:23" x14ac:dyDescent="0.4">
      <c r="A3477">
        <v>3476</v>
      </c>
      <c r="B3477">
        <v>1</v>
      </c>
      <c r="C3477">
        <v>1</v>
      </c>
      <c r="D3477">
        <v>1</v>
      </c>
      <c r="E3477">
        <v>1</v>
      </c>
      <c r="F3477">
        <v>0.16508370266650699</v>
      </c>
      <c r="G3477">
        <v>-231.13185698827101</v>
      </c>
      <c r="H3477" t="s">
        <v>23</v>
      </c>
      <c r="I3477">
        <v>40.102403752795198</v>
      </c>
      <c r="J3477" t="s">
        <v>6463</v>
      </c>
      <c r="K3477" t="s">
        <v>25</v>
      </c>
      <c r="L3477" t="s">
        <v>6464</v>
      </c>
      <c r="M3477" t="s">
        <v>6465</v>
      </c>
      <c r="N3477" t="s">
        <v>6466</v>
      </c>
      <c r="O3477" t="s">
        <v>6467</v>
      </c>
      <c r="P3477">
        <v>-0.69999998799999996</v>
      </c>
      <c r="Q3477" t="s">
        <v>6468</v>
      </c>
      <c r="R3477" t="s">
        <v>6469</v>
      </c>
      <c r="S3477">
        <v>54184030</v>
      </c>
      <c r="T3477">
        <v>687.28586189999999</v>
      </c>
      <c r="U3477" t="s">
        <v>31</v>
      </c>
      <c r="V3477" t="s">
        <v>7226</v>
      </c>
      <c r="W3477" t="s">
        <v>23</v>
      </c>
    </row>
    <row r="3478" spans="1:23" x14ac:dyDescent="0.4">
      <c r="A3478">
        <v>3477</v>
      </c>
      <c r="B3478">
        <v>1</v>
      </c>
      <c r="C3478">
        <v>1</v>
      </c>
      <c r="D3478">
        <v>1</v>
      </c>
      <c r="E3478">
        <v>1</v>
      </c>
      <c r="F3478">
        <v>0.16508370266650699</v>
      </c>
      <c r="G3478">
        <v>-231.13185698827101</v>
      </c>
      <c r="H3478">
        <v>0.999999999999999</v>
      </c>
      <c r="I3478">
        <v>40.102403752795198</v>
      </c>
      <c r="J3478" t="s">
        <v>6463</v>
      </c>
      <c r="K3478" t="s">
        <v>25</v>
      </c>
      <c r="L3478" t="s">
        <v>6464</v>
      </c>
      <c r="M3478" t="s">
        <v>6465</v>
      </c>
      <c r="N3478" t="s">
        <v>6466</v>
      </c>
      <c r="O3478" t="s">
        <v>6467</v>
      </c>
      <c r="P3478">
        <v>-0.69999998799999996</v>
      </c>
      <c r="Q3478" t="s">
        <v>6468</v>
      </c>
      <c r="R3478" t="s">
        <v>6469</v>
      </c>
      <c r="S3478">
        <v>54184030</v>
      </c>
      <c r="T3478">
        <v>687.28586189999999</v>
      </c>
      <c r="U3478" t="s">
        <v>31</v>
      </c>
      <c r="V3478" t="s">
        <v>7227</v>
      </c>
      <c r="W3478" t="s">
        <v>23</v>
      </c>
    </row>
    <row r="3479" spans="1:23" x14ac:dyDescent="0.4">
      <c r="A3479">
        <v>3478</v>
      </c>
      <c r="B3479">
        <v>1</v>
      </c>
      <c r="C3479">
        <v>1</v>
      </c>
      <c r="D3479">
        <v>1</v>
      </c>
      <c r="E3479">
        <v>4</v>
      </c>
      <c r="F3479">
        <v>0.164941243533308</v>
      </c>
      <c r="G3479">
        <v>-35.528246317956302</v>
      </c>
      <c r="H3479" t="s">
        <v>23</v>
      </c>
      <c r="I3479">
        <v>6.1842357996934503</v>
      </c>
      <c r="J3479" t="s">
        <v>1017</v>
      </c>
      <c r="K3479" t="s">
        <v>25</v>
      </c>
      <c r="L3479" t="s">
        <v>3461</v>
      </c>
      <c r="M3479" t="s">
        <v>3462</v>
      </c>
      <c r="N3479" t="s">
        <v>3463</v>
      </c>
      <c r="O3479" t="s">
        <v>3464</v>
      </c>
      <c r="P3479">
        <v>0.5</v>
      </c>
      <c r="Q3479" t="s">
        <v>3465</v>
      </c>
      <c r="R3479" t="s">
        <v>3466</v>
      </c>
      <c r="S3479">
        <v>20900222</v>
      </c>
      <c r="T3479">
        <v>449.10783789999999</v>
      </c>
      <c r="U3479" t="s">
        <v>31</v>
      </c>
      <c r="V3479" t="s">
        <v>7228</v>
      </c>
      <c r="W3479" t="s">
        <v>23</v>
      </c>
    </row>
    <row r="3480" spans="1:23" x14ac:dyDescent="0.4">
      <c r="A3480">
        <v>3479</v>
      </c>
      <c r="B3480">
        <v>1</v>
      </c>
      <c r="C3480">
        <v>1</v>
      </c>
      <c r="D3480">
        <v>1</v>
      </c>
      <c r="E3480">
        <v>4</v>
      </c>
      <c r="F3480">
        <v>0.164941243533308</v>
      </c>
      <c r="G3480">
        <v>-35.528246317956302</v>
      </c>
      <c r="H3480">
        <v>0.76482412060301497</v>
      </c>
      <c r="I3480">
        <v>6.1842357996934503</v>
      </c>
      <c r="J3480" t="s">
        <v>1017</v>
      </c>
      <c r="K3480" t="s">
        <v>25</v>
      </c>
      <c r="L3480" t="s">
        <v>3461</v>
      </c>
      <c r="M3480" t="s">
        <v>3462</v>
      </c>
      <c r="N3480" t="s">
        <v>3463</v>
      </c>
      <c r="O3480" t="s">
        <v>3464</v>
      </c>
      <c r="P3480">
        <v>0.5</v>
      </c>
      <c r="Q3480" t="s">
        <v>3465</v>
      </c>
      <c r="R3480" t="s">
        <v>3466</v>
      </c>
      <c r="S3480">
        <v>20900222</v>
      </c>
      <c r="T3480">
        <v>449.10783789999999</v>
      </c>
      <c r="U3480" t="s">
        <v>31</v>
      </c>
      <c r="V3480" t="s">
        <v>7229</v>
      </c>
      <c r="W3480" t="s">
        <v>23</v>
      </c>
    </row>
    <row r="3481" spans="1:23" x14ac:dyDescent="0.4">
      <c r="A3481">
        <v>3480</v>
      </c>
      <c r="B3481">
        <v>1</v>
      </c>
      <c r="C3481">
        <v>1</v>
      </c>
      <c r="D3481">
        <v>1</v>
      </c>
      <c r="E3481">
        <v>1</v>
      </c>
      <c r="F3481">
        <v>0.16490437119239301</v>
      </c>
      <c r="G3481">
        <v>-240.533621942005</v>
      </c>
      <c r="H3481">
        <v>0.999999999999999</v>
      </c>
      <c r="I3481">
        <v>31.501722001960701</v>
      </c>
      <c r="J3481" t="s">
        <v>694</v>
      </c>
      <c r="K3481" t="s">
        <v>25</v>
      </c>
      <c r="L3481" t="s">
        <v>2141</v>
      </c>
      <c r="M3481" t="s">
        <v>2142</v>
      </c>
      <c r="N3481" t="s">
        <v>28</v>
      </c>
      <c r="O3481" t="s">
        <v>2143</v>
      </c>
      <c r="P3481">
        <v>2.2000000499999999</v>
      </c>
      <c r="Q3481">
        <v>101695744</v>
      </c>
      <c r="R3481" t="s">
        <v>2144</v>
      </c>
      <c r="S3481">
        <v>8592064514</v>
      </c>
      <c r="T3481">
        <v>369.18088369999998</v>
      </c>
      <c r="U3481" t="s">
        <v>31</v>
      </c>
      <c r="V3481" t="s">
        <v>7230</v>
      </c>
      <c r="W3481" t="s">
        <v>23</v>
      </c>
    </row>
    <row r="3482" spans="1:23" x14ac:dyDescent="0.4">
      <c r="A3482">
        <v>3481</v>
      </c>
      <c r="B3482">
        <v>1</v>
      </c>
      <c r="C3482">
        <v>1</v>
      </c>
      <c r="D3482">
        <v>1</v>
      </c>
      <c r="E3482">
        <v>1</v>
      </c>
      <c r="F3482">
        <v>0.16490437119239301</v>
      </c>
      <c r="G3482">
        <v>-240.533621942005</v>
      </c>
      <c r="H3482" t="s">
        <v>23</v>
      </c>
      <c r="I3482">
        <v>31.501722001960701</v>
      </c>
      <c r="J3482" t="s">
        <v>694</v>
      </c>
      <c r="K3482" t="s">
        <v>25</v>
      </c>
      <c r="L3482" t="s">
        <v>2141</v>
      </c>
      <c r="M3482" t="s">
        <v>2142</v>
      </c>
      <c r="N3482" t="s">
        <v>28</v>
      </c>
      <c r="O3482" t="s">
        <v>2143</v>
      </c>
      <c r="P3482">
        <v>2.2000000499999999</v>
      </c>
      <c r="Q3482">
        <v>101695744</v>
      </c>
      <c r="R3482" t="s">
        <v>2144</v>
      </c>
      <c r="S3482">
        <v>8592064514</v>
      </c>
      <c r="T3482">
        <v>369.18088369999998</v>
      </c>
      <c r="U3482" t="s">
        <v>31</v>
      </c>
      <c r="V3482" t="s">
        <v>7231</v>
      </c>
      <c r="W3482" t="s">
        <v>23</v>
      </c>
    </row>
    <row r="3483" spans="1:23" x14ac:dyDescent="0.4">
      <c r="A3483">
        <v>3482</v>
      </c>
      <c r="B3483">
        <v>1</v>
      </c>
      <c r="C3483">
        <v>1</v>
      </c>
      <c r="D3483">
        <v>1</v>
      </c>
      <c r="E3483">
        <v>1</v>
      </c>
      <c r="F3483">
        <v>0.16482938228216601</v>
      </c>
      <c r="G3483">
        <v>-32.8525617153227</v>
      </c>
      <c r="H3483" t="s">
        <v>23</v>
      </c>
      <c r="I3483">
        <v>15.1596693578658</v>
      </c>
      <c r="J3483" t="s">
        <v>2364</v>
      </c>
      <c r="K3483" t="s">
        <v>25</v>
      </c>
      <c r="L3483" t="s">
        <v>2365</v>
      </c>
      <c r="M3483" t="s">
        <v>2366</v>
      </c>
      <c r="N3483" t="s">
        <v>2367</v>
      </c>
      <c r="O3483" t="s">
        <v>2368</v>
      </c>
      <c r="P3483">
        <v>2.2349462500000001</v>
      </c>
      <c r="Q3483" t="s">
        <v>2369</v>
      </c>
      <c r="R3483" t="s">
        <v>2370</v>
      </c>
      <c r="S3483">
        <v>255781758</v>
      </c>
      <c r="T3483">
        <v>271.06009990000001</v>
      </c>
      <c r="U3483" t="s">
        <v>31</v>
      </c>
      <c r="V3483" t="s">
        <v>7232</v>
      </c>
      <c r="W3483" t="s">
        <v>23</v>
      </c>
    </row>
    <row r="3484" spans="1:23" x14ac:dyDescent="0.4">
      <c r="A3484">
        <v>3483</v>
      </c>
      <c r="B3484">
        <v>1</v>
      </c>
      <c r="C3484">
        <v>1</v>
      </c>
      <c r="D3484">
        <v>1</v>
      </c>
      <c r="E3484">
        <v>1</v>
      </c>
      <c r="F3484">
        <v>0.16482938228216601</v>
      </c>
      <c r="G3484">
        <v>-32.8525617153227</v>
      </c>
      <c r="H3484">
        <v>0.999999999999999</v>
      </c>
      <c r="I3484">
        <v>15.1596693578658</v>
      </c>
      <c r="J3484" t="s">
        <v>2364</v>
      </c>
      <c r="K3484" t="s">
        <v>25</v>
      </c>
      <c r="L3484" t="s">
        <v>2365</v>
      </c>
      <c r="M3484" t="s">
        <v>2366</v>
      </c>
      <c r="N3484" t="s">
        <v>2367</v>
      </c>
      <c r="O3484" t="s">
        <v>2368</v>
      </c>
      <c r="P3484">
        <v>2.2349462500000001</v>
      </c>
      <c r="Q3484" t="s">
        <v>2369</v>
      </c>
      <c r="R3484" t="s">
        <v>2370</v>
      </c>
      <c r="S3484">
        <v>255781758</v>
      </c>
      <c r="T3484">
        <v>271.06009990000001</v>
      </c>
      <c r="U3484" t="s">
        <v>31</v>
      </c>
      <c r="V3484" t="s">
        <v>7233</v>
      </c>
      <c r="W3484" t="s">
        <v>23</v>
      </c>
    </row>
    <row r="3485" spans="1:23" x14ac:dyDescent="0.4">
      <c r="A3485">
        <v>3484</v>
      </c>
      <c r="B3485">
        <v>1</v>
      </c>
      <c r="C3485">
        <v>2</v>
      </c>
      <c r="D3485">
        <v>1</v>
      </c>
      <c r="E3485">
        <v>1</v>
      </c>
      <c r="F3485">
        <v>0.16470212819180899</v>
      </c>
      <c r="G3485">
        <v>-725.70560041440103</v>
      </c>
      <c r="H3485">
        <v>0.99748743718592903</v>
      </c>
      <c r="I3485">
        <v>-0.48798595315263299</v>
      </c>
      <c r="J3485" t="s">
        <v>1652</v>
      </c>
      <c r="K3485" t="s">
        <v>25</v>
      </c>
      <c r="L3485" t="s">
        <v>1653</v>
      </c>
      <c r="M3485" t="s">
        <v>1654</v>
      </c>
      <c r="N3485" t="s">
        <v>28</v>
      </c>
      <c r="O3485" t="s">
        <v>1655</v>
      </c>
      <c r="P3485">
        <v>3.2999999500000001</v>
      </c>
      <c r="Q3485" t="s">
        <v>1656</v>
      </c>
      <c r="R3485" t="s">
        <v>1657</v>
      </c>
      <c r="S3485">
        <v>16777286</v>
      </c>
      <c r="T3485">
        <v>565.15518199999997</v>
      </c>
      <c r="U3485" t="s">
        <v>31</v>
      </c>
      <c r="V3485" t="s">
        <v>7234</v>
      </c>
      <c r="W3485" t="s">
        <v>23</v>
      </c>
    </row>
    <row r="3486" spans="1:23" x14ac:dyDescent="0.4">
      <c r="A3486">
        <v>3485</v>
      </c>
      <c r="B3486">
        <v>1</v>
      </c>
      <c r="C3486">
        <v>2</v>
      </c>
      <c r="D3486">
        <v>1</v>
      </c>
      <c r="E3486">
        <v>1</v>
      </c>
      <c r="F3486">
        <v>0.16470212819180899</v>
      </c>
      <c r="G3486">
        <v>-725.70560041440103</v>
      </c>
      <c r="H3486" t="s">
        <v>23</v>
      </c>
      <c r="I3486">
        <v>-0.48798595315263299</v>
      </c>
      <c r="J3486" t="s">
        <v>1652</v>
      </c>
      <c r="K3486" t="s">
        <v>25</v>
      </c>
      <c r="L3486" t="s">
        <v>1653</v>
      </c>
      <c r="M3486" t="s">
        <v>1654</v>
      </c>
      <c r="N3486" t="s">
        <v>28</v>
      </c>
      <c r="O3486" t="s">
        <v>1655</v>
      </c>
      <c r="P3486">
        <v>3.2999999500000001</v>
      </c>
      <c r="Q3486" t="s">
        <v>1656</v>
      </c>
      <c r="R3486" t="s">
        <v>1657</v>
      </c>
      <c r="S3486">
        <v>16777286</v>
      </c>
      <c r="T3486">
        <v>565.15518199999997</v>
      </c>
      <c r="U3486" t="s">
        <v>31</v>
      </c>
      <c r="V3486" t="s">
        <v>7235</v>
      </c>
      <c r="W3486" t="s">
        <v>23</v>
      </c>
    </row>
    <row r="3487" spans="1:23" x14ac:dyDescent="0.4">
      <c r="A3487">
        <v>3486</v>
      </c>
      <c r="B3487">
        <v>1</v>
      </c>
      <c r="C3487">
        <v>1</v>
      </c>
      <c r="D3487">
        <v>1</v>
      </c>
      <c r="E3487">
        <v>1</v>
      </c>
      <c r="F3487">
        <v>0.16464217174871301</v>
      </c>
      <c r="G3487">
        <v>-514.99532216432897</v>
      </c>
      <c r="H3487" t="s">
        <v>23</v>
      </c>
      <c r="I3487">
        <v>86.845680533331205</v>
      </c>
      <c r="J3487" t="s">
        <v>4388</v>
      </c>
      <c r="K3487" t="s">
        <v>25</v>
      </c>
      <c r="L3487" t="s">
        <v>4389</v>
      </c>
      <c r="M3487" t="s">
        <v>4390</v>
      </c>
      <c r="N3487" t="s">
        <v>28</v>
      </c>
      <c r="O3487" t="s">
        <v>4391</v>
      </c>
      <c r="P3487">
        <v>1.60877895</v>
      </c>
      <c r="Q3487">
        <v>139592455</v>
      </c>
      <c r="R3487" t="s">
        <v>4392</v>
      </c>
      <c r="S3487">
        <v>16777218</v>
      </c>
      <c r="T3487">
        <v>267.13795629999998</v>
      </c>
      <c r="U3487" t="s">
        <v>31</v>
      </c>
      <c r="V3487" t="s">
        <v>7236</v>
      </c>
      <c r="W3487" t="s">
        <v>23</v>
      </c>
    </row>
    <row r="3488" spans="1:23" x14ac:dyDescent="0.4">
      <c r="A3488">
        <v>3487</v>
      </c>
      <c r="B3488">
        <v>1</v>
      </c>
      <c r="C3488">
        <v>1</v>
      </c>
      <c r="D3488">
        <v>1</v>
      </c>
      <c r="E3488">
        <v>1</v>
      </c>
      <c r="F3488">
        <v>0.16464217174871301</v>
      </c>
      <c r="G3488">
        <v>-514.99532216432897</v>
      </c>
      <c r="H3488">
        <v>0.999999999999999</v>
      </c>
      <c r="I3488">
        <v>86.845680533331205</v>
      </c>
      <c r="J3488" t="s">
        <v>4388</v>
      </c>
      <c r="K3488" t="s">
        <v>25</v>
      </c>
      <c r="L3488" t="s">
        <v>4389</v>
      </c>
      <c r="M3488" t="s">
        <v>4390</v>
      </c>
      <c r="N3488" t="s">
        <v>28</v>
      </c>
      <c r="O3488" t="s">
        <v>4391</v>
      </c>
      <c r="P3488">
        <v>1.60877895</v>
      </c>
      <c r="Q3488">
        <v>139592455</v>
      </c>
      <c r="R3488" t="s">
        <v>4392</v>
      </c>
      <c r="S3488">
        <v>16777218</v>
      </c>
      <c r="T3488">
        <v>267.13795629999998</v>
      </c>
      <c r="U3488" t="s">
        <v>31</v>
      </c>
      <c r="V3488" t="s">
        <v>7237</v>
      </c>
      <c r="W3488" t="s">
        <v>23</v>
      </c>
    </row>
    <row r="3489" spans="1:23" x14ac:dyDescent="0.4">
      <c r="A3489">
        <v>3488</v>
      </c>
      <c r="B3489">
        <v>1</v>
      </c>
      <c r="C3489">
        <v>2</v>
      </c>
      <c r="D3489">
        <v>1</v>
      </c>
      <c r="E3489">
        <v>3</v>
      </c>
      <c r="F3489">
        <v>0.16446073563065799</v>
      </c>
      <c r="G3489">
        <v>-132.008703373587</v>
      </c>
      <c r="H3489">
        <v>0.39396984924623102</v>
      </c>
      <c r="I3489">
        <v>20.944812482984599</v>
      </c>
      <c r="J3489" t="s">
        <v>1381</v>
      </c>
      <c r="K3489" t="s">
        <v>25</v>
      </c>
      <c r="L3489" t="s">
        <v>7238</v>
      </c>
      <c r="M3489" t="s">
        <v>7239</v>
      </c>
      <c r="N3489" t="s">
        <v>7240</v>
      </c>
      <c r="O3489" t="s">
        <v>7241</v>
      </c>
      <c r="P3489">
        <v>-0.20000000300000001</v>
      </c>
      <c r="Q3489" t="s">
        <v>7242</v>
      </c>
      <c r="R3489" t="s">
        <v>7243</v>
      </c>
      <c r="S3489">
        <v>20758910</v>
      </c>
      <c r="T3489">
        <v>595.20213220000005</v>
      </c>
      <c r="U3489" t="s">
        <v>31</v>
      </c>
      <c r="V3489" t="s">
        <v>7244</v>
      </c>
      <c r="W3489" t="s">
        <v>23</v>
      </c>
    </row>
    <row r="3490" spans="1:23" x14ac:dyDescent="0.4">
      <c r="A3490">
        <v>3489</v>
      </c>
      <c r="B3490">
        <v>1</v>
      </c>
      <c r="C3490">
        <v>2</v>
      </c>
      <c r="D3490">
        <v>1</v>
      </c>
      <c r="E3490">
        <v>2</v>
      </c>
      <c r="F3490">
        <v>0.16443144004704299</v>
      </c>
      <c r="G3490">
        <v>-203.87875496951199</v>
      </c>
      <c r="H3490">
        <v>0.97336683417085401</v>
      </c>
      <c r="I3490">
        <v>113.06492349161699</v>
      </c>
      <c r="J3490" t="s">
        <v>194</v>
      </c>
      <c r="K3490" t="s">
        <v>25</v>
      </c>
      <c r="L3490" t="s">
        <v>7245</v>
      </c>
      <c r="M3490" t="s">
        <v>7246</v>
      </c>
      <c r="N3490" t="s">
        <v>7247</v>
      </c>
      <c r="O3490" t="s">
        <v>7248</v>
      </c>
      <c r="P3490">
        <v>2.5999998999999998</v>
      </c>
      <c r="Q3490" t="s">
        <v>7249</v>
      </c>
      <c r="R3490" t="s">
        <v>7250</v>
      </c>
      <c r="S3490">
        <v>67108866</v>
      </c>
      <c r="T3490">
        <v>355.20161919999998</v>
      </c>
      <c r="U3490" t="s">
        <v>31</v>
      </c>
      <c r="V3490" t="s">
        <v>7251</v>
      </c>
      <c r="W3490" t="s">
        <v>23</v>
      </c>
    </row>
    <row r="3491" spans="1:23" x14ac:dyDescent="0.4">
      <c r="A3491">
        <v>3490</v>
      </c>
      <c r="B3491">
        <v>1</v>
      </c>
      <c r="C3491">
        <v>1</v>
      </c>
      <c r="D3491">
        <v>1</v>
      </c>
      <c r="E3491">
        <v>1</v>
      </c>
      <c r="F3491">
        <v>0.16442299040163899</v>
      </c>
      <c r="G3491">
        <v>-52.6112936147303</v>
      </c>
      <c r="H3491" t="s">
        <v>23</v>
      </c>
      <c r="I3491">
        <v>14.872241438388601</v>
      </c>
      <c r="J3491" t="s">
        <v>2455</v>
      </c>
      <c r="K3491" t="s">
        <v>25</v>
      </c>
      <c r="L3491" t="s">
        <v>7252</v>
      </c>
      <c r="M3491" t="s">
        <v>7253</v>
      </c>
      <c r="N3491" t="s">
        <v>7254</v>
      </c>
      <c r="O3491" t="s">
        <v>7255</v>
      </c>
      <c r="P3491">
        <v>-2</v>
      </c>
      <c r="Q3491" t="s">
        <v>7256</v>
      </c>
      <c r="R3491" t="s">
        <v>7257</v>
      </c>
      <c r="S3491">
        <v>19955738</v>
      </c>
      <c r="T3491">
        <v>741.22365549999995</v>
      </c>
      <c r="U3491" t="s">
        <v>31</v>
      </c>
      <c r="V3491" t="s">
        <v>7258</v>
      </c>
      <c r="W3491" t="s">
        <v>23</v>
      </c>
    </row>
    <row r="3492" spans="1:23" x14ac:dyDescent="0.4">
      <c r="A3492">
        <v>3491</v>
      </c>
      <c r="B3492">
        <v>1</v>
      </c>
      <c r="C3492">
        <v>1</v>
      </c>
      <c r="D3492">
        <v>1</v>
      </c>
      <c r="E3492">
        <v>1</v>
      </c>
      <c r="F3492">
        <v>0.16442299040163899</v>
      </c>
      <c r="G3492">
        <v>-52.6112936147303</v>
      </c>
      <c r="H3492">
        <v>0.999999999999999</v>
      </c>
      <c r="I3492">
        <v>14.872241438388601</v>
      </c>
      <c r="J3492" t="s">
        <v>2455</v>
      </c>
      <c r="K3492" t="s">
        <v>25</v>
      </c>
      <c r="L3492" t="s">
        <v>7252</v>
      </c>
      <c r="M3492" t="s">
        <v>7253</v>
      </c>
      <c r="N3492" t="s">
        <v>7254</v>
      </c>
      <c r="O3492" t="s">
        <v>7255</v>
      </c>
      <c r="P3492">
        <v>-2</v>
      </c>
      <c r="Q3492" t="s">
        <v>7256</v>
      </c>
      <c r="R3492" t="s">
        <v>7257</v>
      </c>
      <c r="S3492">
        <v>19955738</v>
      </c>
      <c r="T3492">
        <v>741.22365549999995</v>
      </c>
      <c r="U3492" t="s">
        <v>31</v>
      </c>
      <c r="V3492" t="s">
        <v>7259</v>
      </c>
      <c r="W3492" t="s">
        <v>23</v>
      </c>
    </row>
    <row r="3493" spans="1:23" x14ac:dyDescent="0.4">
      <c r="A3493">
        <v>3492</v>
      </c>
      <c r="B3493">
        <v>1</v>
      </c>
      <c r="C3493">
        <v>1</v>
      </c>
      <c r="D3493">
        <v>1</v>
      </c>
      <c r="E3493">
        <v>1</v>
      </c>
      <c r="F3493">
        <v>0.164327430058717</v>
      </c>
      <c r="G3493">
        <v>-103.991134114197</v>
      </c>
      <c r="H3493" t="s">
        <v>23</v>
      </c>
      <c r="I3493">
        <v>43.742743702639601</v>
      </c>
      <c r="J3493" t="s">
        <v>4863</v>
      </c>
      <c r="K3493" t="s">
        <v>25</v>
      </c>
      <c r="L3493" t="s">
        <v>4864</v>
      </c>
      <c r="M3493" t="s">
        <v>4865</v>
      </c>
      <c r="N3493" t="s">
        <v>4866</v>
      </c>
      <c r="O3493" t="s">
        <v>4867</v>
      </c>
      <c r="P3493">
        <v>1.41061473</v>
      </c>
      <c r="Q3493" t="s">
        <v>4868</v>
      </c>
      <c r="R3493" t="s">
        <v>4869</v>
      </c>
      <c r="S3493">
        <v>25840328806</v>
      </c>
      <c r="T3493">
        <v>179.07027059999999</v>
      </c>
      <c r="U3493" t="s">
        <v>31</v>
      </c>
      <c r="V3493" t="s">
        <v>7260</v>
      </c>
      <c r="W3493" t="s">
        <v>23</v>
      </c>
    </row>
    <row r="3494" spans="1:23" x14ac:dyDescent="0.4">
      <c r="A3494">
        <v>3493</v>
      </c>
      <c r="B3494">
        <v>1</v>
      </c>
      <c r="C3494">
        <v>1</v>
      </c>
      <c r="D3494">
        <v>1</v>
      </c>
      <c r="E3494">
        <v>1</v>
      </c>
      <c r="F3494">
        <v>0.164327430058717</v>
      </c>
      <c r="G3494">
        <v>-103.991134114197</v>
      </c>
      <c r="H3494">
        <v>0.999999999999999</v>
      </c>
      <c r="I3494">
        <v>43.742743702639601</v>
      </c>
      <c r="J3494" t="s">
        <v>4863</v>
      </c>
      <c r="K3494" t="s">
        <v>25</v>
      </c>
      <c r="L3494" t="s">
        <v>4864</v>
      </c>
      <c r="M3494" t="s">
        <v>4865</v>
      </c>
      <c r="N3494" t="s">
        <v>4866</v>
      </c>
      <c r="O3494" t="s">
        <v>4867</v>
      </c>
      <c r="P3494">
        <v>1.41061473</v>
      </c>
      <c r="Q3494" t="s">
        <v>4868</v>
      </c>
      <c r="R3494" t="s">
        <v>4869</v>
      </c>
      <c r="S3494">
        <v>25840328806</v>
      </c>
      <c r="T3494">
        <v>179.07027059999999</v>
      </c>
      <c r="U3494" t="s">
        <v>31</v>
      </c>
      <c r="V3494" t="s">
        <v>7261</v>
      </c>
      <c r="W3494" t="s">
        <v>23</v>
      </c>
    </row>
    <row r="3495" spans="1:23" x14ac:dyDescent="0.4">
      <c r="A3495">
        <v>3494</v>
      </c>
      <c r="B3495">
        <v>1</v>
      </c>
      <c r="C3495">
        <v>2</v>
      </c>
      <c r="D3495">
        <v>1</v>
      </c>
      <c r="E3495">
        <v>2</v>
      </c>
      <c r="F3495">
        <v>0.16431010852267</v>
      </c>
      <c r="G3495">
        <v>-28.8910285937942</v>
      </c>
      <c r="H3495">
        <v>0.363819095477386</v>
      </c>
      <c r="I3495">
        <v>38.454142183856497</v>
      </c>
      <c r="J3495" t="s">
        <v>1102</v>
      </c>
      <c r="K3495" t="s">
        <v>25</v>
      </c>
      <c r="L3495" t="s">
        <v>1103</v>
      </c>
      <c r="M3495" t="s">
        <v>1104</v>
      </c>
      <c r="N3495" t="s">
        <v>1105</v>
      </c>
      <c r="O3495" t="s">
        <v>1106</v>
      </c>
      <c r="P3495">
        <v>3.0999998999999998</v>
      </c>
      <c r="Q3495" t="s">
        <v>1107</v>
      </c>
      <c r="R3495" t="s">
        <v>1108</v>
      </c>
      <c r="S3495">
        <v>255847294</v>
      </c>
      <c r="T3495">
        <v>229.0859207</v>
      </c>
      <c r="U3495" t="s">
        <v>31</v>
      </c>
      <c r="V3495" t="s">
        <v>7262</v>
      </c>
      <c r="W3495" t="s">
        <v>23</v>
      </c>
    </row>
    <row r="3496" spans="1:23" x14ac:dyDescent="0.4">
      <c r="A3496">
        <v>3495</v>
      </c>
      <c r="B3496">
        <v>1</v>
      </c>
      <c r="C3496">
        <v>1</v>
      </c>
      <c r="D3496">
        <v>1</v>
      </c>
      <c r="E3496">
        <v>1</v>
      </c>
      <c r="F3496">
        <v>0.163895471101169</v>
      </c>
      <c r="G3496">
        <v>-90.499850997839999</v>
      </c>
      <c r="H3496">
        <v>0.999999999999999</v>
      </c>
      <c r="I3496">
        <v>17.4830350410347</v>
      </c>
      <c r="J3496" t="s">
        <v>4259</v>
      </c>
      <c r="K3496" t="s">
        <v>25</v>
      </c>
      <c r="L3496" t="s">
        <v>7263</v>
      </c>
      <c r="M3496" t="s">
        <v>7264</v>
      </c>
      <c r="N3496" t="s">
        <v>7265</v>
      </c>
      <c r="O3496" t="s">
        <v>7266</v>
      </c>
      <c r="P3496">
        <v>0.60000002399999997</v>
      </c>
      <c r="Q3496" t="s">
        <v>7267</v>
      </c>
      <c r="R3496" t="s">
        <v>7268</v>
      </c>
      <c r="S3496">
        <v>3710994</v>
      </c>
      <c r="T3496">
        <v>447.12858</v>
      </c>
      <c r="U3496" t="s">
        <v>31</v>
      </c>
      <c r="V3496" t="s">
        <v>7269</v>
      </c>
      <c r="W3496" t="s">
        <v>23</v>
      </c>
    </row>
    <row r="3497" spans="1:23" x14ac:dyDescent="0.4">
      <c r="A3497">
        <v>3496</v>
      </c>
      <c r="B3497">
        <v>1</v>
      </c>
      <c r="C3497">
        <v>1</v>
      </c>
      <c r="D3497">
        <v>1</v>
      </c>
      <c r="E3497">
        <v>1</v>
      </c>
      <c r="F3497">
        <v>0.163895471101169</v>
      </c>
      <c r="G3497">
        <v>-90.499850997839999</v>
      </c>
      <c r="H3497" t="s">
        <v>23</v>
      </c>
      <c r="I3497">
        <v>17.4830350410347</v>
      </c>
      <c r="J3497" t="s">
        <v>4259</v>
      </c>
      <c r="K3497" t="s">
        <v>25</v>
      </c>
      <c r="L3497" t="s">
        <v>7263</v>
      </c>
      <c r="M3497" t="s">
        <v>7264</v>
      </c>
      <c r="N3497" t="s">
        <v>7265</v>
      </c>
      <c r="O3497" t="s">
        <v>7266</v>
      </c>
      <c r="P3497">
        <v>0.60000002399999997</v>
      </c>
      <c r="Q3497" t="s">
        <v>7267</v>
      </c>
      <c r="R3497" t="s">
        <v>7268</v>
      </c>
      <c r="S3497">
        <v>3710994</v>
      </c>
      <c r="T3497">
        <v>447.12858</v>
      </c>
      <c r="U3497" t="s">
        <v>31</v>
      </c>
      <c r="V3497" t="s">
        <v>7270</v>
      </c>
      <c r="W3497" t="s">
        <v>23</v>
      </c>
    </row>
    <row r="3498" spans="1:23" x14ac:dyDescent="0.4">
      <c r="A3498">
        <v>3497</v>
      </c>
      <c r="B3498">
        <v>1</v>
      </c>
      <c r="C3498">
        <v>1</v>
      </c>
      <c r="D3498">
        <v>1</v>
      </c>
      <c r="E3498">
        <v>1</v>
      </c>
      <c r="F3498">
        <v>0.16367654373100801</v>
      </c>
      <c r="G3498">
        <v>-57.717838882791902</v>
      </c>
      <c r="H3498" t="s">
        <v>23</v>
      </c>
      <c r="I3498">
        <v>13.8466766956717</v>
      </c>
      <c r="J3498" t="s">
        <v>2752</v>
      </c>
      <c r="K3498" t="s">
        <v>25</v>
      </c>
      <c r="L3498" t="s">
        <v>6166</v>
      </c>
      <c r="M3498" t="s">
        <v>6167</v>
      </c>
      <c r="N3498" t="s">
        <v>6168</v>
      </c>
      <c r="O3498" t="s">
        <v>6169</v>
      </c>
      <c r="P3498">
        <v>0.10000000100000001</v>
      </c>
      <c r="Q3498" t="s">
        <v>6170</v>
      </c>
      <c r="R3498" t="s">
        <v>6171</v>
      </c>
      <c r="S3498">
        <v>34380234874</v>
      </c>
      <c r="T3498">
        <v>451.08710250000001</v>
      </c>
      <c r="U3498" t="s">
        <v>31</v>
      </c>
      <c r="V3498" t="s">
        <v>7271</v>
      </c>
      <c r="W3498" t="s">
        <v>23</v>
      </c>
    </row>
    <row r="3499" spans="1:23" x14ac:dyDescent="0.4">
      <c r="A3499">
        <v>3498</v>
      </c>
      <c r="B3499">
        <v>1</v>
      </c>
      <c r="C3499">
        <v>1</v>
      </c>
      <c r="D3499">
        <v>1</v>
      </c>
      <c r="E3499">
        <v>1</v>
      </c>
      <c r="F3499">
        <v>0.16367654373100801</v>
      </c>
      <c r="G3499">
        <v>-57.717838882791902</v>
      </c>
      <c r="H3499">
        <v>0.98894472361809005</v>
      </c>
      <c r="I3499">
        <v>13.8466766956717</v>
      </c>
      <c r="J3499" t="s">
        <v>2752</v>
      </c>
      <c r="K3499" t="s">
        <v>25</v>
      </c>
      <c r="L3499" t="s">
        <v>6166</v>
      </c>
      <c r="M3499" t="s">
        <v>6167</v>
      </c>
      <c r="N3499" t="s">
        <v>6168</v>
      </c>
      <c r="O3499" t="s">
        <v>6169</v>
      </c>
      <c r="P3499">
        <v>0.10000000100000001</v>
      </c>
      <c r="Q3499" t="s">
        <v>6170</v>
      </c>
      <c r="R3499" t="s">
        <v>6171</v>
      </c>
      <c r="S3499">
        <v>34380234874</v>
      </c>
      <c r="T3499">
        <v>451.08710250000001</v>
      </c>
      <c r="U3499" t="s">
        <v>31</v>
      </c>
      <c r="V3499" t="s">
        <v>7272</v>
      </c>
      <c r="W3499" t="s">
        <v>23</v>
      </c>
    </row>
    <row r="3500" spans="1:23" x14ac:dyDescent="0.4">
      <c r="A3500">
        <v>3499</v>
      </c>
      <c r="B3500">
        <v>1</v>
      </c>
      <c r="C3500">
        <v>1</v>
      </c>
      <c r="D3500">
        <v>1</v>
      </c>
      <c r="E3500">
        <v>1</v>
      </c>
      <c r="F3500">
        <v>0.163630609409014</v>
      </c>
      <c r="G3500">
        <v>-448.42395531283</v>
      </c>
      <c r="H3500" t="s">
        <v>23</v>
      </c>
      <c r="I3500">
        <v>47.4509375747012</v>
      </c>
      <c r="J3500" t="s">
        <v>4601</v>
      </c>
      <c r="K3500" t="s">
        <v>25</v>
      </c>
      <c r="L3500" t="s">
        <v>4602</v>
      </c>
      <c r="M3500" t="s">
        <v>4603</v>
      </c>
      <c r="N3500" t="s">
        <v>4604</v>
      </c>
      <c r="O3500" t="s">
        <v>4605</v>
      </c>
      <c r="P3500">
        <v>1</v>
      </c>
      <c r="Q3500" t="s">
        <v>4606</v>
      </c>
      <c r="R3500" t="s">
        <v>4607</v>
      </c>
      <c r="S3500">
        <v>2154514</v>
      </c>
      <c r="T3500">
        <v>513.18675689999998</v>
      </c>
      <c r="U3500" t="s">
        <v>31</v>
      </c>
      <c r="V3500" t="s">
        <v>7273</v>
      </c>
      <c r="W3500" t="s">
        <v>23</v>
      </c>
    </row>
    <row r="3501" spans="1:23" x14ac:dyDescent="0.4">
      <c r="A3501">
        <v>3500</v>
      </c>
      <c r="B3501">
        <v>1</v>
      </c>
      <c r="C3501">
        <v>1</v>
      </c>
      <c r="D3501">
        <v>1</v>
      </c>
      <c r="E3501">
        <v>1</v>
      </c>
      <c r="F3501">
        <v>0.163630609409014</v>
      </c>
      <c r="G3501">
        <v>-448.42395531283</v>
      </c>
      <c r="H3501">
        <v>0.999999999999999</v>
      </c>
      <c r="I3501">
        <v>47.4509375747012</v>
      </c>
      <c r="J3501" t="s">
        <v>4601</v>
      </c>
      <c r="K3501" t="s">
        <v>25</v>
      </c>
      <c r="L3501" t="s">
        <v>4602</v>
      </c>
      <c r="M3501" t="s">
        <v>4603</v>
      </c>
      <c r="N3501" t="s">
        <v>4604</v>
      </c>
      <c r="O3501" t="s">
        <v>4605</v>
      </c>
      <c r="P3501">
        <v>1</v>
      </c>
      <c r="Q3501" t="s">
        <v>4606</v>
      </c>
      <c r="R3501" t="s">
        <v>4607</v>
      </c>
      <c r="S3501">
        <v>2154514</v>
      </c>
      <c r="T3501">
        <v>513.18675689999998</v>
      </c>
      <c r="U3501" t="s">
        <v>31</v>
      </c>
      <c r="V3501" t="s">
        <v>7274</v>
      </c>
      <c r="W3501" t="s">
        <v>23</v>
      </c>
    </row>
    <row r="3502" spans="1:23" x14ac:dyDescent="0.4">
      <c r="A3502">
        <v>3501</v>
      </c>
      <c r="B3502">
        <v>1</v>
      </c>
      <c r="C3502">
        <v>1</v>
      </c>
      <c r="D3502">
        <v>1</v>
      </c>
      <c r="E3502">
        <v>1</v>
      </c>
      <c r="F3502">
        <v>0.16356428848820001</v>
      </c>
      <c r="G3502">
        <v>-447.66732863122502</v>
      </c>
      <c r="H3502">
        <v>0.999999999999999</v>
      </c>
      <c r="I3502">
        <v>75.121102626260594</v>
      </c>
      <c r="J3502" t="s">
        <v>4388</v>
      </c>
      <c r="K3502" t="s">
        <v>25</v>
      </c>
      <c r="L3502" t="s">
        <v>4389</v>
      </c>
      <c r="M3502" t="s">
        <v>4390</v>
      </c>
      <c r="N3502" t="s">
        <v>28</v>
      </c>
      <c r="O3502" t="s">
        <v>4391</v>
      </c>
      <c r="P3502">
        <v>1.60877895</v>
      </c>
      <c r="Q3502">
        <v>139592455</v>
      </c>
      <c r="R3502" t="s">
        <v>4392</v>
      </c>
      <c r="S3502">
        <v>16777218</v>
      </c>
      <c r="T3502">
        <v>267.13795629999998</v>
      </c>
      <c r="U3502" t="s">
        <v>31</v>
      </c>
      <c r="V3502" t="s">
        <v>7275</v>
      </c>
      <c r="W3502" t="s">
        <v>23</v>
      </c>
    </row>
    <row r="3503" spans="1:23" x14ac:dyDescent="0.4">
      <c r="A3503">
        <v>3502</v>
      </c>
      <c r="B3503">
        <v>1</v>
      </c>
      <c r="C3503">
        <v>1</v>
      </c>
      <c r="D3503">
        <v>1</v>
      </c>
      <c r="E3503">
        <v>1</v>
      </c>
      <c r="F3503">
        <v>0.16356428848820001</v>
      </c>
      <c r="G3503">
        <v>-447.66732863122502</v>
      </c>
      <c r="H3503" t="s">
        <v>23</v>
      </c>
      <c r="I3503">
        <v>75.121102626260594</v>
      </c>
      <c r="J3503" t="s">
        <v>4388</v>
      </c>
      <c r="K3503" t="s">
        <v>25</v>
      </c>
      <c r="L3503" t="s">
        <v>4389</v>
      </c>
      <c r="M3503" t="s">
        <v>4390</v>
      </c>
      <c r="N3503" t="s">
        <v>28</v>
      </c>
      <c r="O3503" t="s">
        <v>4391</v>
      </c>
      <c r="P3503">
        <v>1.60877895</v>
      </c>
      <c r="Q3503">
        <v>139592455</v>
      </c>
      <c r="R3503" t="s">
        <v>4392</v>
      </c>
      <c r="S3503">
        <v>16777218</v>
      </c>
      <c r="T3503">
        <v>267.13795629999998</v>
      </c>
      <c r="U3503" t="s">
        <v>31</v>
      </c>
      <c r="V3503" t="s">
        <v>7276</v>
      </c>
      <c r="W3503" t="s">
        <v>23</v>
      </c>
    </row>
    <row r="3504" spans="1:23" x14ac:dyDescent="0.4">
      <c r="A3504">
        <v>3503</v>
      </c>
      <c r="B3504">
        <v>1</v>
      </c>
      <c r="C3504">
        <v>2</v>
      </c>
      <c r="D3504">
        <v>1</v>
      </c>
      <c r="E3504">
        <v>1</v>
      </c>
      <c r="F3504">
        <v>0.16353489204829</v>
      </c>
      <c r="G3504">
        <v>-48.033852344491798</v>
      </c>
      <c r="H3504">
        <v>0.99949748743718503</v>
      </c>
      <c r="I3504">
        <v>40.681360402745099</v>
      </c>
      <c r="J3504" t="s">
        <v>1017</v>
      </c>
      <c r="K3504" t="s">
        <v>25</v>
      </c>
      <c r="L3504" t="s">
        <v>2220</v>
      </c>
      <c r="M3504" t="s">
        <v>2221</v>
      </c>
      <c r="N3504" t="s">
        <v>2222</v>
      </c>
      <c r="O3504" t="s">
        <v>2223</v>
      </c>
      <c r="P3504">
        <v>0.69999998799999996</v>
      </c>
      <c r="Q3504" t="s">
        <v>2224</v>
      </c>
      <c r="R3504" t="s">
        <v>2225</v>
      </c>
      <c r="S3504">
        <v>34380376446</v>
      </c>
      <c r="T3504">
        <v>449.10783789999999</v>
      </c>
      <c r="U3504" t="s">
        <v>31</v>
      </c>
      <c r="V3504" t="s">
        <v>7277</v>
      </c>
      <c r="W3504" t="s">
        <v>23</v>
      </c>
    </row>
    <row r="3505" spans="1:23" x14ac:dyDescent="0.4">
      <c r="A3505">
        <v>3504</v>
      </c>
      <c r="B3505">
        <v>1</v>
      </c>
      <c r="C3505">
        <v>2</v>
      </c>
      <c r="D3505">
        <v>1</v>
      </c>
      <c r="E3505">
        <v>1</v>
      </c>
      <c r="F3505">
        <v>0.16353489204829</v>
      </c>
      <c r="G3505">
        <v>-48.033852344491798</v>
      </c>
      <c r="H3505" t="s">
        <v>23</v>
      </c>
      <c r="I3505">
        <v>40.681360402745099</v>
      </c>
      <c r="J3505" t="s">
        <v>1017</v>
      </c>
      <c r="K3505" t="s">
        <v>25</v>
      </c>
      <c r="L3505" t="s">
        <v>2220</v>
      </c>
      <c r="M3505" t="s">
        <v>2221</v>
      </c>
      <c r="N3505" t="s">
        <v>2222</v>
      </c>
      <c r="O3505" t="s">
        <v>2223</v>
      </c>
      <c r="P3505">
        <v>0.69999998799999996</v>
      </c>
      <c r="Q3505" t="s">
        <v>2224</v>
      </c>
      <c r="R3505" t="s">
        <v>2225</v>
      </c>
      <c r="S3505">
        <v>34380376446</v>
      </c>
      <c r="T3505">
        <v>449.10783789999999</v>
      </c>
      <c r="U3505" t="s">
        <v>31</v>
      </c>
      <c r="V3505" t="s">
        <v>7278</v>
      </c>
      <c r="W3505" t="s">
        <v>23</v>
      </c>
    </row>
    <row r="3506" spans="1:23" x14ac:dyDescent="0.4">
      <c r="A3506">
        <v>3505</v>
      </c>
      <c r="B3506">
        <v>1</v>
      </c>
      <c r="C3506">
        <v>2</v>
      </c>
      <c r="D3506">
        <v>1</v>
      </c>
      <c r="E3506">
        <v>2</v>
      </c>
      <c r="F3506">
        <v>0.16317487305995401</v>
      </c>
      <c r="G3506">
        <v>-287.743343794998</v>
      </c>
      <c r="H3506">
        <v>0.12562814070351699</v>
      </c>
      <c r="I3506">
        <v>48.536025142979703</v>
      </c>
      <c r="J3506" t="s">
        <v>7279</v>
      </c>
      <c r="K3506" t="s">
        <v>25</v>
      </c>
      <c r="L3506" t="s">
        <v>7280</v>
      </c>
      <c r="M3506" t="s">
        <v>7281</v>
      </c>
      <c r="N3506" t="s">
        <v>28</v>
      </c>
      <c r="O3506" t="s">
        <v>7282</v>
      </c>
      <c r="P3506">
        <v>-0.10000000100000001</v>
      </c>
      <c r="Q3506">
        <v>166221</v>
      </c>
      <c r="R3506" t="s">
        <v>7283</v>
      </c>
      <c r="S3506">
        <v>134479874</v>
      </c>
      <c r="T3506">
        <v>303.08631459999998</v>
      </c>
      <c r="U3506" t="s">
        <v>31</v>
      </c>
      <c r="V3506" t="s">
        <v>7284</v>
      </c>
      <c r="W3506" t="s">
        <v>23</v>
      </c>
    </row>
    <row r="3507" spans="1:23" x14ac:dyDescent="0.4">
      <c r="A3507">
        <v>3506</v>
      </c>
      <c r="B3507">
        <v>1</v>
      </c>
      <c r="C3507">
        <v>1</v>
      </c>
      <c r="D3507">
        <v>1</v>
      </c>
      <c r="E3507">
        <v>1</v>
      </c>
      <c r="F3507">
        <v>0.16316069158621099</v>
      </c>
      <c r="G3507">
        <v>-202.93839661956</v>
      </c>
      <c r="H3507">
        <v>0.999999999999999</v>
      </c>
      <c r="I3507">
        <v>37.090248025589602</v>
      </c>
      <c r="J3507" t="s">
        <v>299</v>
      </c>
      <c r="K3507" t="s">
        <v>25</v>
      </c>
      <c r="L3507" t="s">
        <v>7285</v>
      </c>
      <c r="M3507" t="s">
        <v>7286</v>
      </c>
      <c r="N3507" t="s">
        <v>7287</v>
      </c>
      <c r="O3507" t="s">
        <v>7288</v>
      </c>
      <c r="P3507">
        <v>2.2000000499999999</v>
      </c>
      <c r="Q3507" t="s">
        <v>7289</v>
      </c>
      <c r="R3507" t="s">
        <v>7290</v>
      </c>
      <c r="S3507">
        <v>67108866</v>
      </c>
      <c r="T3507">
        <v>278.13868450000001</v>
      </c>
      <c r="U3507" t="s">
        <v>31</v>
      </c>
      <c r="V3507" t="s">
        <v>7291</v>
      </c>
      <c r="W3507" t="s">
        <v>23</v>
      </c>
    </row>
    <row r="3508" spans="1:23" x14ac:dyDescent="0.4">
      <c r="A3508">
        <v>3507</v>
      </c>
      <c r="B3508">
        <v>1</v>
      </c>
      <c r="C3508">
        <v>1</v>
      </c>
      <c r="D3508">
        <v>1</v>
      </c>
      <c r="E3508">
        <v>1</v>
      </c>
      <c r="F3508">
        <v>0.16316069158621099</v>
      </c>
      <c r="G3508">
        <v>-202.93839661956</v>
      </c>
      <c r="H3508" t="s">
        <v>23</v>
      </c>
      <c r="I3508">
        <v>37.090248025589602</v>
      </c>
      <c r="J3508" t="s">
        <v>299</v>
      </c>
      <c r="K3508" t="s">
        <v>25</v>
      </c>
      <c r="L3508" t="s">
        <v>7285</v>
      </c>
      <c r="M3508" t="s">
        <v>7286</v>
      </c>
      <c r="N3508" t="s">
        <v>7287</v>
      </c>
      <c r="O3508" t="s">
        <v>7288</v>
      </c>
      <c r="P3508">
        <v>2.2000000499999999</v>
      </c>
      <c r="Q3508" t="s">
        <v>7289</v>
      </c>
      <c r="R3508" t="s">
        <v>7290</v>
      </c>
      <c r="S3508">
        <v>67108866</v>
      </c>
      <c r="T3508">
        <v>278.13868450000001</v>
      </c>
      <c r="U3508" t="s">
        <v>31</v>
      </c>
      <c r="V3508" t="s">
        <v>7292</v>
      </c>
      <c r="W3508" t="s">
        <v>23</v>
      </c>
    </row>
    <row r="3509" spans="1:23" x14ac:dyDescent="0.4">
      <c r="A3509">
        <v>3508</v>
      </c>
      <c r="B3509">
        <v>1</v>
      </c>
      <c r="C3509">
        <v>2</v>
      </c>
      <c r="D3509">
        <v>1</v>
      </c>
      <c r="E3509">
        <v>1</v>
      </c>
      <c r="F3509">
        <v>0.16301548460642801</v>
      </c>
      <c r="G3509">
        <v>-391.34946469133803</v>
      </c>
      <c r="H3509">
        <v>0.999999999999999</v>
      </c>
      <c r="I3509">
        <v>27.116518314379</v>
      </c>
      <c r="J3509" t="s">
        <v>4189</v>
      </c>
      <c r="K3509" t="s">
        <v>25</v>
      </c>
      <c r="L3509" t="s">
        <v>4190</v>
      </c>
      <c r="M3509" t="s">
        <v>4191</v>
      </c>
      <c r="N3509" t="s">
        <v>4192</v>
      </c>
      <c r="O3509" t="s">
        <v>4193</v>
      </c>
      <c r="P3509">
        <v>2.7000000499999999</v>
      </c>
      <c r="Q3509">
        <v>211959</v>
      </c>
      <c r="R3509" t="s">
        <v>4194</v>
      </c>
      <c r="S3509">
        <v>67108866</v>
      </c>
      <c r="T3509">
        <v>429.20201309999999</v>
      </c>
      <c r="U3509" t="s">
        <v>31</v>
      </c>
      <c r="V3509" t="s">
        <v>7293</v>
      </c>
      <c r="W3509" t="s">
        <v>23</v>
      </c>
    </row>
    <row r="3510" spans="1:23" x14ac:dyDescent="0.4">
      <c r="A3510">
        <v>3509</v>
      </c>
      <c r="B3510">
        <v>1</v>
      </c>
      <c r="C3510">
        <v>2</v>
      </c>
      <c r="D3510">
        <v>1</v>
      </c>
      <c r="E3510">
        <v>1</v>
      </c>
      <c r="F3510">
        <v>0.16301548460642801</v>
      </c>
      <c r="G3510">
        <v>-391.34946469133803</v>
      </c>
      <c r="H3510" t="s">
        <v>23</v>
      </c>
      <c r="I3510">
        <v>27.116518314379</v>
      </c>
      <c r="J3510" t="s">
        <v>4189</v>
      </c>
      <c r="K3510" t="s">
        <v>25</v>
      </c>
      <c r="L3510" t="s">
        <v>4190</v>
      </c>
      <c r="M3510" t="s">
        <v>4191</v>
      </c>
      <c r="N3510" t="s">
        <v>4192</v>
      </c>
      <c r="O3510" t="s">
        <v>4193</v>
      </c>
      <c r="P3510">
        <v>2.7000000499999999</v>
      </c>
      <c r="Q3510">
        <v>211959</v>
      </c>
      <c r="R3510" t="s">
        <v>4194</v>
      </c>
      <c r="S3510">
        <v>67108866</v>
      </c>
      <c r="T3510">
        <v>429.20201309999999</v>
      </c>
      <c r="U3510" t="s">
        <v>31</v>
      </c>
      <c r="V3510" t="s">
        <v>7294</v>
      </c>
      <c r="W3510" t="s">
        <v>23</v>
      </c>
    </row>
    <row r="3511" spans="1:23" x14ac:dyDescent="0.4">
      <c r="A3511">
        <v>3510</v>
      </c>
      <c r="B3511">
        <v>1</v>
      </c>
      <c r="C3511">
        <v>1</v>
      </c>
      <c r="D3511">
        <v>1</v>
      </c>
      <c r="E3511">
        <v>1</v>
      </c>
      <c r="F3511">
        <v>0.16264514677446601</v>
      </c>
      <c r="G3511">
        <v>-64.359242167063996</v>
      </c>
      <c r="H3511">
        <v>0.999999999999999</v>
      </c>
      <c r="I3511">
        <v>22.106431998692901</v>
      </c>
      <c r="J3511" t="s">
        <v>3242</v>
      </c>
      <c r="K3511" t="s">
        <v>25</v>
      </c>
      <c r="L3511" t="s">
        <v>7295</v>
      </c>
      <c r="M3511" t="s">
        <v>7296</v>
      </c>
      <c r="N3511" t="s">
        <v>7297</v>
      </c>
      <c r="O3511" t="s">
        <v>7298</v>
      </c>
      <c r="P3511">
        <v>1.7999999499999999</v>
      </c>
      <c r="Q3511" t="s">
        <v>7299</v>
      </c>
      <c r="R3511" t="s">
        <v>7300</v>
      </c>
      <c r="S3511">
        <v>34447485310</v>
      </c>
      <c r="T3511">
        <v>289.07066459999999</v>
      </c>
      <c r="U3511" t="s">
        <v>31</v>
      </c>
      <c r="V3511" t="s">
        <v>7301</v>
      </c>
      <c r="W3511" t="s">
        <v>23</v>
      </c>
    </row>
    <row r="3512" spans="1:23" x14ac:dyDescent="0.4">
      <c r="A3512">
        <v>3511</v>
      </c>
      <c r="B3512">
        <v>1</v>
      </c>
      <c r="C3512">
        <v>1</v>
      </c>
      <c r="D3512">
        <v>1</v>
      </c>
      <c r="E3512">
        <v>1</v>
      </c>
      <c r="F3512">
        <v>0.16264514677446601</v>
      </c>
      <c r="G3512">
        <v>-64.359242167063996</v>
      </c>
      <c r="H3512" t="s">
        <v>23</v>
      </c>
      <c r="I3512">
        <v>22.106431998692901</v>
      </c>
      <c r="J3512" t="s">
        <v>3242</v>
      </c>
      <c r="K3512" t="s">
        <v>25</v>
      </c>
      <c r="L3512" t="s">
        <v>7295</v>
      </c>
      <c r="M3512" t="s">
        <v>7296</v>
      </c>
      <c r="N3512" t="s">
        <v>7297</v>
      </c>
      <c r="O3512" t="s">
        <v>7298</v>
      </c>
      <c r="P3512">
        <v>1.7999999499999999</v>
      </c>
      <c r="Q3512" t="s">
        <v>7299</v>
      </c>
      <c r="R3512" t="s">
        <v>7300</v>
      </c>
      <c r="S3512">
        <v>34447485310</v>
      </c>
      <c r="T3512">
        <v>289.07066459999999</v>
      </c>
      <c r="U3512" t="s">
        <v>31</v>
      </c>
      <c r="V3512" t="s">
        <v>7302</v>
      </c>
      <c r="W3512" t="s">
        <v>23</v>
      </c>
    </row>
    <row r="3513" spans="1:23" x14ac:dyDescent="0.4">
      <c r="A3513">
        <v>3512</v>
      </c>
      <c r="B3513">
        <v>1</v>
      </c>
      <c r="C3513">
        <v>1</v>
      </c>
      <c r="D3513">
        <v>1</v>
      </c>
      <c r="E3513">
        <v>1</v>
      </c>
      <c r="F3513">
        <v>0.16262166220857199</v>
      </c>
      <c r="G3513">
        <v>-74.906673098781894</v>
      </c>
      <c r="H3513" t="s">
        <v>23</v>
      </c>
      <c r="I3513">
        <v>40.875685650844602</v>
      </c>
      <c r="J3513" t="s">
        <v>3242</v>
      </c>
      <c r="K3513" t="s">
        <v>25</v>
      </c>
      <c r="L3513" t="s">
        <v>4695</v>
      </c>
      <c r="M3513" t="s">
        <v>4696</v>
      </c>
      <c r="N3513" t="s">
        <v>4697</v>
      </c>
      <c r="O3513" t="s">
        <v>4698</v>
      </c>
      <c r="P3513">
        <v>2.2000000499999999</v>
      </c>
      <c r="Q3513" t="s">
        <v>4699</v>
      </c>
      <c r="R3513" t="s">
        <v>4700</v>
      </c>
      <c r="S3513">
        <v>8606845026</v>
      </c>
      <c r="T3513">
        <v>289.07066459999999</v>
      </c>
      <c r="U3513" t="s">
        <v>31</v>
      </c>
      <c r="V3513" t="s">
        <v>7303</v>
      </c>
      <c r="W3513" t="s">
        <v>23</v>
      </c>
    </row>
    <row r="3514" spans="1:23" x14ac:dyDescent="0.4">
      <c r="A3514">
        <v>3513</v>
      </c>
      <c r="B3514">
        <v>1</v>
      </c>
      <c r="C3514">
        <v>1</v>
      </c>
      <c r="D3514">
        <v>1</v>
      </c>
      <c r="E3514">
        <v>1</v>
      </c>
      <c r="F3514">
        <v>0.16262166220857199</v>
      </c>
      <c r="G3514">
        <v>-74.906673098781894</v>
      </c>
      <c r="H3514">
        <v>0.999999999999999</v>
      </c>
      <c r="I3514">
        <v>40.875685650844602</v>
      </c>
      <c r="J3514" t="s">
        <v>3242</v>
      </c>
      <c r="K3514" t="s">
        <v>25</v>
      </c>
      <c r="L3514" t="s">
        <v>4695</v>
      </c>
      <c r="M3514" t="s">
        <v>4696</v>
      </c>
      <c r="N3514" t="s">
        <v>4697</v>
      </c>
      <c r="O3514" t="s">
        <v>4698</v>
      </c>
      <c r="P3514">
        <v>2.2000000499999999</v>
      </c>
      <c r="Q3514" t="s">
        <v>4699</v>
      </c>
      <c r="R3514" t="s">
        <v>4700</v>
      </c>
      <c r="S3514">
        <v>8606845026</v>
      </c>
      <c r="T3514">
        <v>289.07066459999999</v>
      </c>
      <c r="U3514" t="s">
        <v>31</v>
      </c>
      <c r="V3514" t="s">
        <v>7304</v>
      </c>
      <c r="W3514" t="s">
        <v>23</v>
      </c>
    </row>
    <row r="3515" spans="1:23" x14ac:dyDescent="0.4">
      <c r="A3515">
        <v>3514</v>
      </c>
      <c r="B3515">
        <v>1</v>
      </c>
      <c r="C3515">
        <v>1</v>
      </c>
      <c r="D3515">
        <v>1</v>
      </c>
      <c r="E3515">
        <v>1</v>
      </c>
      <c r="F3515">
        <v>0.16258618092611701</v>
      </c>
      <c r="G3515">
        <v>-64.048806518000006</v>
      </c>
      <c r="H3515">
        <v>0.999999999999999</v>
      </c>
      <c r="I3515">
        <v>30.524848945383798</v>
      </c>
      <c r="J3515" t="s">
        <v>4863</v>
      </c>
      <c r="K3515" t="s">
        <v>25</v>
      </c>
      <c r="L3515" t="s">
        <v>7185</v>
      </c>
      <c r="M3515" t="s">
        <v>7186</v>
      </c>
      <c r="N3515" t="s">
        <v>7187</v>
      </c>
      <c r="O3515" t="s">
        <v>7188</v>
      </c>
      <c r="P3515">
        <v>1.3009914199999999</v>
      </c>
      <c r="Q3515" t="s">
        <v>7189</v>
      </c>
      <c r="R3515" t="s">
        <v>7190</v>
      </c>
      <c r="S3515">
        <v>67108866</v>
      </c>
      <c r="T3515">
        <v>179.07027059999999</v>
      </c>
      <c r="U3515" t="s">
        <v>31</v>
      </c>
      <c r="V3515" t="s">
        <v>7305</v>
      </c>
      <c r="W3515" t="s">
        <v>23</v>
      </c>
    </row>
    <row r="3516" spans="1:23" x14ac:dyDescent="0.4">
      <c r="A3516">
        <v>3515</v>
      </c>
      <c r="B3516">
        <v>1</v>
      </c>
      <c r="C3516">
        <v>1</v>
      </c>
      <c r="D3516">
        <v>1</v>
      </c>
      <c r="E3516">
        <v>1</v>
      </c>
      <c r="F3516">
        <v>0.16258618092611701</v>
      </c>
      <c r="G3516">
        <v>-64.048806518000006</v>
      </c>
      <c r="H3516" t="s">
        <v>23</v>
      </c>
      <c r="I3516">
        <v>30.524848945383798</v>
      </c>
      <c r="J3516" t="s">
        <v>4863</v>
      </c>
      <c r="K3516" t="s">
        <v>25</v>
      </c>
      <c r="L3516" t="s">
        <v>7185</v>
      </c>
      <c r="M3516" t="s">
        <v>7186</v>
      </c>
      <c r="N3516" t="s">
        <v>7187</v>
      </c>
      <c r="O3516" t="s">
        <v>7188</v>
      </c>
      <c r="P3516">
        <v>1.3009914199999999</v>
      </c>
      <c r="Q3516" t="s">
        <v>7189</v>
      </c>
      <c r="R3516" t="s">
        <v>7190</v>
      </c>
      <c r="S3516">
        <v>67108866</v>
      </c>
      <c r="T3516">
        <v>179.07027059999999</v>
      </c>
      <c r="U3516" t="s">
        <v>31</v>
      </c>
      <c r="V3516" t="s">
        <v>7306</v>
      </c>
      <c r="W3516" t="s">
        <v>23</v>
      </c>
    </row>
    <row r="3517" spans="1:23" x14ac:dyDescent="0.4">
      <c r="A3517">
        <v>3516</v>
      </c>
      <c r="B3517">
        <v>1</v>
      </c>
      <c r="C3517">
        <v>1</v>
      </c>
      <c r="D3517">
        <v>1</v>
      </c>
      <c r="E3517">
        <v>2</v>
      </c>
      <c r="F3517">
        <v>0.16253289205396099</v>
      </c>
      <c r="G3517">
        <v>-130.30306403391</v>
      </c>
      <c r="H3517">
        <v>0.32361809045226098</v>
      </c>
      <c r="I3517">
        <v>22.051934719105699</v>
      </c>
      <c r="J3517" t="s">
        <v>7307</v>
      </c>
      <c r="K3517" t="s">
        <v>25</v>
      </c>
      <c r="L3517" t="s">
        <v>7308</v>
      </c>
      <c r="M3517" t="s">
        <v>7309</v>
      </c>
      <c r="N3517" t="s">
        <v>7310</v>
      </c>
      <c r="O3517" t="s">
        <v>7311</v>
      </c>
      <c r="P3517">
        <v>2.4000001000000002</v>
      </c>
      <c r="Q3517" t="s">
        <v>7312</v>
      </c>
      <c r="R3517" t="s">
        <v>7313</v>
      </c>
      <c r="S3517">
        <v>255648126</v>
      </c>
      <c r="T3517">
        <v>483.12857339999999</v>
      </c>
      <c r="U3517" t="s">
        <v>31</v>
      </c>
      <c r="V3517" t="s">
        <v>7314</v>
      </c>
      <c r="W3517" t="s">
        <v>23</v>
      </c>
    </row>
    <row r="3518" spans="1:23" x14ac:dyDescent="0.4">
      <c r="A3518">
        <v>3517</v>
      </c>
      <c r="B3518">
        <v>1</v>
      </c>
      <c r="C3518">
        <v>1</v>
      </c>
      <c r="D3518">
        <v>1</v>
      </c>
      <c r="E3518">
        <v>2</v>
      </c>
      <c r="F3518">
        <v>0.16253289205396099</v>
      </c>
      <c r="G3518">
        <v>-130.30306403391</v>
      </c>
      <c r="H3518" t="s">
        <v>23</v>
      </c>
      <c r="I3518">
        <v>22.051934719105699</v>
      </c>
      <c r="J3518" t="s">
        <v>7307</v>
      </c>
      <c r="K3518" t="s">
        <v>25</v>
      </c>
      <c r="L3518" t="s">
        <v>7315</v>
      </c>
      <c r="M3518" t="s">
        <v>7316</v>
      </c>
      <c r="N3518" t="s">
        <v>7317</v>
      </c>
      <c r="O3518" t="s">
        <v>7318</v>
      </c>
      <c r="P3518">
        <v>2.4000001000000002</v>
      </c>
      <c r="Q3518" t="s">
        <v>7319</v>
      </c>
      <c r="R3518" t="s">
        <v>7320</v>
      </c>
      <c r="S3518">
        <v>87613822</v>
      </c>
      <c r="T3518">
        <v>483.12857339999999</v>
      </c>
      <c r="U3518" t="s">
        <v>31</v>
      </c>
      <c r="V3518" t="s">
        <v>7321</v>
      </c>
      <c r="W3518" t="s">
        <v>23</v>
      </c>
    </row>
    <row r="3519" spans="1:23" x14ac:dyDescent="0.4">
      <c r="A3519">
        <v>3518</v>
      </c>
      <c r="B3519">
        <v>1</v>
      </c>
      <c r="C3519">
        <v>1</v>
      </c>
      <c r="D3519">
        <v>1</v>
      </c>
      <c r="E3519">
        <v>1</v>
      </c>
      <c r="F3519">
        <v>0.16248820464709299</v>
      </c>
      <c r="G3519">
        <v>-197.991742495674</v>
      </c>
      <c r="H3519">
        <v>0.999999999999999</v>
      </c>
      <c r="I3519">
        <v>13.056708984026001</v>
      </c>
      <c r="J3519" t="s">
        <v>694</v>
      </c>
      <c r="K3519" t="s">
        <v>25</v>
      </c>
      <c r="L3519" t="s">
        <v>695</v>
      </c>
      <c r="M3519" t="s">
        <v>696</v>
      </c>
      <c r="N3519" t="s">
        <v>697</v>
      </c>
      <c r="O3519" t="s">
        <v>698</v>
      </c>
      <c r="P3519">
        <v>1.60000002</v>
      </c>
      <c r="Q3519" t="s">
        <v>699</v>
      </c>
      <c r="R3519" t="s">
        <v>700</v>
      </c>
      <c r="S3519">
        <v>71098742</v>
      </c>
      <c r="T3519">
        <v>369.18088369999998</v>
      </c>
      <c r="U3519" t="s">
        <v>31</v>
      </c>
      <c r="V3519" t="s">
        <v>7322</v>
      </c>
      <c r="W3519" t="s">
        <v>23</v>
      </c>
    </row>
    <row r="3520" spans="1:23" x14ac:dyDescent="0.4">
      <c r="A3520">
        <v>3519</v>
      </c>
      <c r="B3520">
        <v>1</v>
      </c>
      <c r="C3520">
        <v>1</v>
      </c>
      <c r="D3520">
        <v>1</v>
      </c>
      <c r="E3520">
        <v>1</v>
      </c>
      <c r="F3520">
        <v>0.16248820464709299</v>
      </c>
      <c r="G3520">
        <v>-197.991742495674</v>
      </c>
      <c r="H3520" t="s">
        <v>23</v>
      </c>
      <c r="I3520">
        <v>13.056708984026001</v>
      </c>
      <c r="J3520" t="s">
        <v>694</v>
      </c>
      <c r="K3520" t="s">
        <v>25</v>
      </c>
      <c r="L3520" t="s">
        <v>695</v>
      </c>
      <c r="M3520" t="s">
        <v>696</v>
      </c>
      <c r="N3520" t="s">
        <v>697</v>
      </c>
      <c r="O3520" t="s">
        <v>698</v>
      </c>
      <c r="P3520">
        <v>1.60000002</v>
      </c>
      <c r="Q3520" t="s">
        <v>699</v>
      </c>
      <c r="R3520" t="s">
        <v>700</v>
      </c>
      <c r="S3520">
        <v>71098742</v>
      </c>
      <c r="T3520">
        <v>369.18088369999998</v>
      </c>
      <c r="U3520" t="s">
        <v>31</v>
      </c>
      <c r="V3520" t="s">
        <v>7323</v>
      </c>
      <c r="W3520" t="s">
        <v>23</v>
      </c>
    </row>
    <row r="3521" spans="1:23" x14ac:dyDescent="0.4">
      <c r="A3521">
        <v>3520</v>
      </c>
      <c r="B3521">
        <v>1</v>
      </c>
      <c r="C3521">
        <v>1</v>
      </c>
      <c r="D3521">
        <v>1</v>
      </c>
      <c r="E3521">
        <v>1</v>
      </c>
      <c r="F3521">
        <v>0.16226761994002301</v>
      </c>
      <c r="G3521">
        <v>-928.75903853096997</v>
      </c>
      <c r="H3521">
        <v>0.999999999999999</v>
      </c>
      <c r="I3521">
        <v>43.914371086719399</v>
      </c>
      <c r="J3521" t="s">
        <v>4931</v>
      </c>
      <c r="K3521" t="s">
        <v>25</v>
      </c>
      <c r="L3521" t="s">
        <v>4932</v>
      </c>
      <c r="M3521" t="s">
        <v>4933</v>
      </c>
      <c r="N3521" t="s">
        <v>4934</v>
      </c>
      <c r="O3521" t="s">
        <v>4935</v>
      </c>
      <c r="P3521">
        <v>-3.7999999500000001</v>
      </c>
      <c r="Q3521" t="s">
        <v>4936</v>
      </c>
      <c r="R3521" t="s">
        <v>4937</v>
      </c>
      <c r="S3521">
        <v>70</v>
      </c>
      <c r="T3521">
        <v>595.20213220000005</v>
      </c>
      <c r="U3521" t="s">
        <v>31</v>
      </c>
      <c r="V3521" t="s">
        <v>7324</v>
      </c>
      <c r="W3521" t="s">
        <v>23</v>
      </c>
    </row>
    <row r="3522" spans="1:23" x14ac:dyDescent="0.4">
      <c r="A3522">
        <v>3521</v>
      </c>
      <c r="B3522">
        <v>1</v>
      </c>
      <c r="C3522">
        <v>1</v>
      </c>
      <c r="D3522">
        <v>1</v>
      </c>
      <c r="E3522">
        <v>1</v>
      </c>
      <c r="F3522">
        <v>0.16226761994002301</v>
      </c>
      <c r="G3522">
        <v>-928.75903853096997</v>
      </c>
      <c r="H3522" t="s">
        <v>23</v>
      </c>
      <c r="I3522">
        <v>43.914371086719399</v>
      </c>
      <c r="J3522" t="s">
        <v>4931</v>
      </c>
      <c r="K3522" t="s">
        <v>25</v>
      </c>
      <c r="L3522" t="s">
        <v>4932</v>
      </c>
      <c r="M3522" t="s">
        <v>4933</v>
      </c>
      <c r="N3522" t="s">
        <v>4934</v>
      </c>
      <c r="O3522" t="s">
        <v>4935</v>
      </c>
      <c r="P3522">
        <v>-3.7999999500000001</v>
      </c>
      <c r="Q3522" t="s">
        <v>4936</v>
      </c>
      <c r="R3522" t="s">
        <v>4937</v>
      </c>
      <c r="S3522">
        <v>70</v>
      </c>
      <c r="T3522">
        <v>595.20213220000005</v>
      </c>
      <c r="U3522" t="s">
        <v>31</v>
      </c>
      <c r="V3522" t="s">
        <v>7325</v>
      </c>
      <c r="W3522" t="s">
        <v>23</v>
      </c>
    </row>
    <row r="3523" spans="1:23" x14ac:dyDescent="0.4">
      <c r="A3523">
        <v>3522</v>
      </c>
      <c r="B3523">
        <v>1</v>
      </c>
      <c r="C3523">
        <v>1</v>
      </c>
      <c r="D3523">
        <v>1</v>
      </c>
      <c r="E3523">
        <v>1</v>
      </c>
      <c r="F3523">
        <v>0.162014755736098</v>
      </c>
      <c r="G3523">
        <v>-318.33406259461799</v>
      </c>
      <c r="H3523" t="s">
        <v>23</v>
      </c>
      <c r="I3523">
        <v>41.878922042639502</v>
      </c>
      <c r="J3523" t="s">
        <v>1390</v>
      </c>
      <c r="K3523" t="s">
        <v>25</v>
      </c>
      <c r="L3523" t="s">
        <v>5245</v>
      </c>
      <c r="M3523" t="s">
        <v>5246</v>
      </c>
      <c r="N3523" t="s">
        <v>28</v>
      </c>
      <c r="O3523" t="s">
        <v>5247</v>
      </c>
      <c r="P3523">
        <v>0</v>
      </c>
      <c r="Q3523" t="s">
        <v>5248</v>
      </c>
      <c r="R3523" t="s">
        <v>5249</v>
      </c>
      <c r="S3523">
        <v>262146</v>
      </c>
      <c r="T3523">
        <v>375.12857339999999</v>
      </c>
      <c r="U3523" t="s">
        <v>31</v>
      </c>
      <c r="V3523" t="s">
        <v>7326</v>
      </c>
      <c r="W3523" t="s">
        <v>23</v>
      </c>
    </row>
    <row r="3524" spans="1:23" x14ac:dyDescent="0.4">
      <c r="A3524">
        <v>3523</v>
      </c>
      <c r="B3524">
        <v>1</v>
      </c>
      <c r="C3524">
        <v>1</v>
      </c>
      <c r="D3524">
        <v>1</v>
      </c>
      <c r="E3524">
        <v>1</v>
      </c>
      <c r="F3524">
        <v>0.162014755736098</v>
      </c>
      <c r="G3524">
        <v>-318.33406259461799</v>
      </c>
      <c r="H3524">
        <v>0.999999999999999</v>
      </c>
      <c r="I3524">
        <v>41.878922042639502</v>
      </c>
      <c r="J3524" t="s">
        <v>1390</v>
      </c>
      <c r="K3524" t="s">
        <v>25</v>
      </c>
      <c r="L3524" t="s">
        <v>5245</v>
      </c>
      <c r="M3524" t="s">
        <v>5246</v>
      </c>
      <c r="N3524" t="s">
        <v>28</v>
      </c>
      <c r="O3524" t="s">
        <v>5247</v>
      </c>
      <c r="P3524">
        <v>0</v>
      </c>
      <c r="Q3524" t="s">
        <v>5248</v>
      </c>
      <c r="R3524" t="s">
        <v>5249</v>
      </c>
      <c r="S3524">
        <v>262146</v>
      </c>
      <c r="T3524">
        <v>375.12857339999999</v>
      </c>
      <c r="U3524" t="s">
        <v>31</v>
      </c>
      <c r="V3524" t="s">
        <v>7327</v>
      </c>
      <c r="W3524" t="s">
        <v>23</v>
      </c>
    </row>
    <row r="3525" spans="1:23" x14ac:dyDescent="0.4">
      <c r="A3525">
        <v>3524</v>
      </c>
      <c r="B3525">
        <v>1</v>
      </c>
      <c r="C3525">
        <v>2</v>
      </c>
      <c r="D3525">
        <v>1</v>
      </c>
      <c r="E3525">
        <v>1</v>
      </c>
      <c r="F3525">
        <v>0.16199614784355401</v>
      </c>
      <c r="G3525">
        <v>-37.9197792077982</v>
      </c>
      <c r="H3525">
        <v>0.999999999999999</v>
      </c>
      <c r="I3525">
        <v>12.1023991682617</v>
      </c>
      <c r="J3525" t="s">
        <v>3355</v>
      </c>
      <c r="K3525" t="s">
        <v>25</v>
      </c>
      <c r="L3525" t="s">
        <v>3356</v>
      </c>
      <c r="M3525" t="s">
        <v>3357</v>
      </c>
      <c r="N3525" t="s">
        <v>3358</v>
      </c>
      <c r="O3525" t="s">
        <v>3359</v>
      </c>
      <c r="P3525">
        <v>2.5</v>
      </c>
      <c r="Q3525" t="s">
        <v>3360</v>
      </c>
      <c r="R3525" t="s">
        <v>3361</v>
      </c>
      <c r="S3525">
        <v>42969645130</v>
      </c>
      <c r="T3525">
        <v>839.40597700000001</v>
      </c>
      <c r="U3525" t="s">
        <v>31</v>
      </c>
      <c r="V3525" t="s">
        <v>7328</v>
      </c>
      <c r="W3525" t="s">
        <v>23</v>
      </c>
    </row>
    <row r="3526" spans="1:23" x14ac:dyDescent="0.4">
      <c r="A3526">
        <v>3525</v>
      </c>
      <c r="B3526">
        <v>1</v>
      </c>
      <c r="C3526">
        <v>2</v>
      </c>
      <c r="D3526">
        <v>1</v>
      </c>
      <c r="E3526">
        <v>1</v>
      </c>
      <c r="F3526">
        <v>0.16199614784355401</v>
      </c>
      <c r="G3526">
        <v>-37.9197792077982</v>
      </c>
      <c r="H3526" t="s">
        <v>23</v>
      </c>
      <c r="I3526">
        <v>12.1023991682617</v>
      </c>
      <c r="J3526" t="s">
        <v>3355</v>
      </c>
      <c r="K3526" t="s">
        <v>25</v>
      </c>
      <c r="L3526" t="s">
        <v>3356</v>
      </c>
      <c r="M3526" t="s">
        <v>3357</v>
      </c>
      <c r="N3526" t="s">
        <v>3358</v>
      </c>
      <c r="O3526" t="s">
        <v>3359</v>
      </c>
      <c r="P3526">
        <v>2.5</v>
      </c>
      <c r="Q3526" t="s">
        <v>3360</v>
      </c>
      <c r="R3526" t="s">
        <v>3361</v>
      </c>
      <c r="S3526">
        <v>42969645130</v>
      </c>
      <c r="T3526">
        <v>839.40597700000001</v>
      </c>
      <c r="U3526" t="s">
        <v>31</v>
      </c>
      <c r="V3526" t="s">
        <v>7329</v>
      </c>
      <c r="W3526" t="s">
        <v>23</v>
      </c>
    </row>
    <row r="3527" spans="1:23" x14ac:dyDescent="0.4">
      <c r="A3527">
        <v>3526</v>
      </c>
      <c r="B3527">
        <v>1</v>
      </c>
      <c r="C3527">
        <v>2</v>
      </c>
      <c r="D3527">
        <v>1</v>
      </c>
      <c r="E3527">
        <v>2</v>
      </c>
      <c r="F3527">
        <v>0.16187040311345399</v>
      </c>
      <c r="G3527">
        <v>-290.67671454816502</v>
      </c>
      <c r="H3527">
        <v>7.2864321608040197E-2</v>
      </c>
      <c r="I3527">
        <v>49.632574715873901</v>
      </c>
      <c r="J3527" t="s">
        <v>7330</v>
      </c>
      <c r="K3527" t="s">
        <v>25</v>
      </c>
      <c r="L3527" t="s">
        <v>7331</v>
      </c>
      <c r="M3527" t="s">
        <v>7332</v>
      </c>
      <c r="N3527" t="s">
        <v>7333</v>
      </c>
      <c r="O3527" t="s">
        <v>7334</v>
      </c>
      <c r="P3527">
        <v>3.2999999500000001</v>
      </c>
      <c r="Q3527">
        <v>2748343</v>
      </c>
      <c r="R3527" t="s">
        <v>7335</v>
      </c>
      <c r="S3527">
        <v>3153922</v>
      </c>
      <c r="T3527">
        <v>394.10336000000001</v>
      </c>
      <c r="U3527" t="s">
        <v>31</v>
      </c>
      <c r="V3527" t="s">
        <v>7336</v>
      </c>
      <c r="W3527" t="s">
        <v>23</v>
      </c>
    </row>
    <row r="3528" spans="1:23" x14ac:dyDescent="0.4">
      <c r="A3528">
        <v>3527</v>
      </c>
      <c r="B3528">
        <v>1</v>
      </c>
      <c r="C3528">
        <v>1</v>
      </c>
      <c r="D3528">
        <v>1</v>
      </c>
      <c r="E3528">
        <v>2</v>
      </c>
      <c r="F3528">
        <v>0.16179582431137801</v>
      </c>
      <c r="G3528">
        <v>-159.56268355450999</v>
      </c>
      <c r="H3528">
        <v>0.6</v>
      </c>
      <c r="I3528">
        <v>16.760118304164202</v>
      </c>
      <c r="J3528" t="s">
        <v>4259</v>
      </c>
      <c r="K3528" t="s">
        <v>25</v>
      </c>
      <c r="L3528" t="s">
        <v>7263</v>
      </c>
      <c r="M3528" t="s">
        <v>7264</v>
      </c>
      <c r="N3528" t="s">
        <v>7265</v>
      </c>
      <c r="O3528" t="s">
        <v>7266</v>
      </c>
      <c r="P3528">
        <v>0.60000002399999997</v>
      </c>
      <c r="Q3528" t="s">
        <v>7267</v>
      </c>
      <c r="R3528" t="s">
        <v>7268</v>
      </c>
      <c r="S3528">
        <v>3710994</v>
      </c>
      <c r="T3528">
        <v>447.12857339999999</v>
      </c>
      <c r="U3528" t="s">
        <v>31</v>
      </c>
      <c r="V3528" t="s">
        <v>7337</v>
      </c>
      <c r="W3528" t="s">
        <v>23</v>
      </c>
    </row>
    <row r="3529" spans="1:23" x14ac:dyDescent="0.4">
      <c r="A3529">
        <v>3528</v>
      </c>
      <c r="B3529">
        <v>1</v>
      </c>
      <c r="C3529">
        <v>1</v>
      </c>
      <c r="D3529">
        <v>1</v>
      </c>
      <c r="E3529">
        <v>2</v>
      </c>
      <c r="F3529">
        <v>0.16179582431137801</v>
      </c>
      <c r="G3529">
        <v>-159.56268355450999</v>
      </c>
      <c r="H3529" t="s">
        <v>23</v>
      </c>
      <c r="I3529">
        <v>16.760118304164202</v>
      </c>
      <c r="J3529" t="s">
        <v>4259</v>
      </c>
      <c r="K3529" t="s">
        <v>25</v>
      </c>
      <c r="L3529" t="s">
        <v>7263</v>
      </c>
      <c r="M3529" t="s">
        <v>7264</v>
      </c>
      <c r="N3529" t="s">
        <v>7265</v>
      </c>
      <c r="O3529" t="s">
        <v>7266</v>
      </c>
      <c r="P3529">
        <v>0.60000002399999997</v>
      </c>
      <c r="Q3529" t="s">
        <v>7267</v>
      </c>
      <c r="R3529" t="s">
        <v>7268</v>
      </c>
      <c r="S3529">
        <v>3710994</v>
      </c>
      <c r="T3529">
        <v>447.12857339999999</v>
      </c>
      <c r="U3529" t="s">
        <v>31</v>
      </c>
      <c r="V3529" t="s">
        <v>7338</v>
      </c>
      <c r="W3529" t="s">
        <v>23</v>
      </c>
    </row>
    <row r="3530" spans="1:23" x14ac:dyDescent="0.4">
      <c r="A3530">
        <v>3529</v>
      </c>
      <c r="B3530">
        <v>1</v>
      </c>
      <c r="C3530">
        <v>1</v>
      </c>
      <c r="D3530">
        <v>1</v>
      </c>
      <c r="E3530">
        <v>1</v>
      </c>
      <c r="F3530">
        <v>0.161696570700638</v>
      </c>
      <c r="G3530">
        <v>-166.23749223164</v>
      </c>
      <c r="H3530" t="s">
        <v>23</v>
      </c>
      <c r="I3530">
        <v>17.217475760198699</v>
      </c>
      <c r="J3530" t="s">
        <v>3335</v>
      </c>
      <c r="K3530" t="s">
        <v>25</v>
      </c>
      <c r="L3530" t="s">
        <v>3336</v>
      </c>
      <c r="M3530" t="s">
        <v>3337</v>
      </c>
      <c r="N3530" t="s">
        <v>3338</v>
      </c>
      <c r="O3530" t="s">
        <v>3339</v>
      </c>
      <c r="P3530">
        <v>8.3000001900000004</v>
      </c>
      <c r="Q3530" t="s">
        <v>3340</v>
      </c>
      <c r="R3530" t="s">
        <v>3341</v>
      </c>
      <c r="S3530">
        <v>16418</v>
      </c>
      <c r="T3530">
        <v>396.34719999999999</v>
      </c>
      <c r="U3530" t="s">
        <v>31</v>
      </c>
      <c r="V3530" t="s">
        <v>7339</v>
      </c>
      <c r="W3530" t="s">
        <v>23</v>
      </c>
    </row>
    <row r="3531" spans="1:23" x14ac:dyDescent="0.4">
      <c r="A3531">
        <v>3530</v>
      </c>
      <c r="B3531">
        <v>1</v>
      </c>
      <c r="C3531">
        <v>1</v>
      </c>
      <c r="D3531">
        <v>1</v>
      </c>
      <c r="E3531">
        <v>1</v>
      </c>
      <c r="F3531">
        <v>0.161696570700638</v>
      </c>
      <c r="G3531">
        <v>-166.23749223164</v>
      </c>
      <c r="H3531">
        <v>0.999999999999999</v>
      </c>
      <c r="I3531">
        <v>17.217475760198699</v>
      </c>
      <c r="J3531" t="s">
        <v>3335</v>
      </c>
      <c r="K3531" t="s">
        <v>25</v>
      </c>
      <c r="L3531" t="s">
        <v>3336</v>
      </c>
      <c r="M3531" t="s">
        <v>3337</v>
      </c>
      <c r="N3531" t="s">
        <v>3338</v>
      </c>
      <c r="O3531" t="s">
        <v>3339</v>
      </c>
      <c r="P3531">
        <v>8.3000001900000004</v>
      </c>
      <c r="Q3531" t="s">
        <v>3340</v>
      </c>
      <c r="R3531" t="s">
        <v>3341</v>
      </c>
      <c r="S3531">
        <v>16418</v>
      </c>
      <c r="T3531">
        <v>396.34719999999999</v>
      </c>
      <c r="U3531" t="s">
        <v>31</v>
      </c>
      <c r="V3531" t="s">
        <v>7340</v>
      </c>
      <c r="W3531" t="s">
        <v>23</v>
      </c>
    </row>
    <row r="3532" spans="1:23" x14ac:dyDescent="0.4">
      <c r="A3532">
        <v>3531</v>
      </c>
      <c r="B3532">
        <v>1</v>
      </c>
      <c r="C3532">
        <v>1</v>
      </c>
      <c r="D3532">
        <v>1</v>
      </c>
      <c r="E3532">
        <v>1</v>
      </c>
      <c r="F3532">
        <v>0.161475963326388</v>
      </c>
      <c r="G3532">
        <v>-319.77823581867</v>
      </c>
      <c r="H3532">
        <v>0.999999999999999</v>
      </c>
      <c r="I3532">
        <v>84.488226533381805</v>
      </c>
      <c r="J3532" t="s">
        <v>7341</v>
      </c>
      <c r="K3532" t="s">
        <v>25</v>
      </c>
      <c r="L3532" t="s">
        <v>7342</v>
      </c>
      <c r="M3532" t="s">
        <v>7343</v>
      </c>
      <c r="N3532" t="s">
        <v>28</v>
      </c>
      <c r="O3532" t="s">
        <v>7344</v>
      </c>
      <c r="P3532">
        <v>0.40000000600000002</v>
      </c>
      <c r="Q3532" t="s">
        <v>7345</v>
      </c>
      <c r="R3532" t="s">
        <v>7346</v>
      </c>
      <c r="S3532">
        <v>3153922</v>
      </c>
      <c r="T3532">
        <v>394.10336169999999</v>
      </c>
      <c r="U3532" t="s">
        <v>31</v>
      </c>
      <c r="V3532" t="s">
        <v>7347</v>
      </c>
      <c r="W3532" t="s">
        <v>23</v>
      </c>
    </row>
    <row r="3533" spans="1:23" x14ac:dyDescent="0.4">
      <c r="A3533">
        <v>3532</v>
      </c>
      <c r="B3533">
        <v>1</v>
      </c>
      <c r="C3533">
        <v>1</v>
      </c>
      <c r="D3533">
        <v>1</v>
      </c>
      <c r="E3533">
        <v>1</v>
      </c>
      <c r="F3533">
        <v>0.161475963326388</v>
      </c>
      <c r="G3533">
        <v>-319.77823581867</v>
      </c>
      <c r="H3533" t="s">
        <v>23</v>
      </c>
      <c r="I3533">
        <v>84.488226533381805</v>
      </c>
      <c r="J3533" t="s">
        <v>7341</v>
      </c>
      <c r="K3533" t="s">
        <v>25</v>
      </c>
      <c r="L3533" t="s">
        <v>7342</v>
      </c>
      <c r="M3533" t="s">
        <v>7343</v>
      </c>
      <c r="N3533" t="s">
        <v>28</v>
      </c>
      <c r="O3533" t="s">
        <v>7344</v>
      </c>
      <c r="P3533">
        <v>0.40000000600000002</v>
      </c>
      <c r="Q3533" t="s">
        <v>7345</v>
      </c>
      <c r="R3533" t="s">
        <v>7346</v>
      </c>
      <c r="S3533">
        <v>3153922</v>
      </c>
      <c r="T3533">
        <v>394.10336169999999</v>
      </c>
      <c r="U3533" t="s">
        <v>31</v>
      </c>
      <c r="V3533" t="s">
        <v>7348</v>
      </c>
      <c r="W3533" t="s">
        <v>23</v>
      </c>
    </row>
    <row r="3534" spans="1:23" x14ac:dyDescent="0.4">
      <c r="A3534">
        <v>3533</v>
      </c>
      <c r="B3534">
        <v>1</v>
      </c>
      <c r="C3534">
        <v>2</v>
      </c>
      <c r="D3534">
        <v>1</v>
      </c>
      <c r="E3534">
        <v>2</v>
      </c>
      <c r="F3534">
        <v>0.16146753583523801</v>
      </c>
      <c r="G3534">
        <v>-327.953171984802</v>
      </c>
      <c r="H3534">
        <v>0.54120603015075297</v>
      </c>
      <c r="I3534">
        <v>3.73082725901441</v>
      </c>
      <c r="J3534" t="s">
        <v>4277</v>
      </c>
      <c r="K3534" t="s">
        <v>25</v>
      </c>
      <c r="L3534" t="s">
        <v>4278</v>
      </c>
      <c r="M3534" t="s">
        <v>4279</v>
      </c>
      <c r="N3534" t="s">
        <v>4280</v>
      </c>
      <c r="O3534" t="s">
        <v>4281</v>
      </c>
      <c r="P3534">
        <v>3.5999998999999998</v>
      </c>
      <c r="Q3534" t="s">
        <v>4282</v>
      </c>
      <c r="R3534" t="s">
        <v>4283</v>
      </c>
      <c r="S3534">
        <v>120340582</v>
      </c>
      <c r="T3534">
        <v>465.10275250000001</v>
      </c>
      <c r="U3534" t="s">
        <v>31</v>
      </c>
      <c r="V3534" t="s">
        <v>7349</v>
      </c>
      <c r="W3534" t="s">
        <v>23</v>
      </c>
    </row>
    <row r="3535" spans="1:23" x14ac:dyDescent="0.4">
      <c r="A3535">
        <v>3534</v>
      </c>
      <c r="B3535">
        <v>1</v>
      </c>
      <c r="C3535">
        <v>1</v>
      </c>
      <c r="D3535">
        <v>1</v>
      </c>
      <c r="E3535">
        <v>1</v>
      </c>
      <c r="F3535">
        <v>0.16130514699455301</v>
      </c>
      <c r="G3535">
        <v>-439.55640136493997</v>
      </c>
      <c r="H3535" t="s">
        <v>23</v>
      </c>
      <c r="I3535">
        <v>9.8323499847453597</v>
      </c>
      <c r="J3535" t="s">
        <v>7350</v>
      </c>
      <c r="K3535" t="s">
        <v>25</v>
      </c>
      <c r="L3535" t="s">
        <v>7351</v>
      </c>
      <c r="M3535" t="s">
        <v>7352</v>
      </c>
      <c r="N3535" t="s">
        <v>7353</v>
      </c>
      <c r="O3535" t="s">
        <v>7354</v>
      </c>
      <c r="P3535">
        <v>5.6999998099999996</v>
      </c>
      <c r="Q3535">
        <v>50918583</v>
      </c>
      <c r="R3535" t="s">
        <v>7355</v>
      </c>
      <c r="S3535">
        <v>34</v>
      </c>
      <c r="T3535">
        <v>465.10275250000001</v>
      </c>
      <c r="U3535" t="s">
        <v>31</v>
      </c>
      <c r="V3535" t="s">
        <v>7356</v>
      </c>
      <c r="W3535" t="s">
        <v>23</v>
      </c>
    </row>
    <row r="3536" spans="1:23" x14ac:dyDescent="0.4">
      <c r="A3536">
        <v>3535</v>
      </c>
      <c r="B3536">
        <v>1</v>
      </c>
      <c r="C3536">
        <v>1</v>
      </c>
      <c r="D3536">
        <v>1</v>
      </c>
      <c r="E3536">
        <v>1</v>
      </c>
      <c r="F3536">
        <v>0.16130514699455301</v>
      </c>
      <c r="G3536">
        <v>-439.55640136493997</v>
      </c>
      <c r="H3536">
        <v>0.999999999999999</v>
      </c>
      <c r="I3536">
        <v>9.8323499847453597</v>
      </c>
      <c r="J3536" t="s">
        <v>7350</v>
      </c>
      <c r="K3536" t="s">
        <v>25</v>
      </c>
      <c r="L3536" t="s">
        <v>7351</v>
      </c>
      <c r="M3536" t="s">
        <v>7352</v>
      </c>
      <c r="N3536" t="s">
        <v>7353</v>
      </c>
      <c r="O3536" t="s">
        <v>7354</v>
      </c>
      <c r="P3536">
        <v>5.6999998099999996</v>
      </c>
      <c r="Q3536">
        <v>50918583</v>
      </c>
      <c r="R3536" t="s">
        <v>7355</v>
      </c>
      <c r="S3536">
        <v>34</v>
      </c>
      <c r="T3536">
        <v>465.10275250000001</v>
      </c>
      <c r="U3536" t="s">
        <v>31</v>
      </c>
      <c r="V3536" t="s">
        <v>7357</v>
      </c>
      <c r="W3536" t="s">
        <v>23</v>
      </c>
    </row>
    <row r="3537" spans="1:23" x14ac:dyDescent="0.4">
      <c r="A3537">
        <v>3536</v>
      </c>
      <c r="B3537">
        <v>1</v>
      </c>
      <c r="C3537">
        <v>1</v>
      </c>
      <c r="D3537">
        <v>1</v>
      </c>
      <c r="E3537">
        <v>1</v>
      </c>
      <c r="F3537">
        <v>0.16112005017106301</v>
      </c>
      <c r="G3537">
        <v>-86.628838699894303</v>
      </c>
      <c r="H3537">
        <v>0.999999999999999</v>
      </c>
      <c r="I3537">
        <v>16.609628938526399</v>
      </c>
      <c r="J3537" t="s">
        <v>4439</v>
      </c>
      <c r="K3537" t="s">
        <v>25</v>
      </c>
      <c r="L3537" t="s">
        <v>7358</v>
      </c>
      <c r="M3537" t="s">
        <v>7359</v>
      </c>
      <c r="N3537" t="s">
        <v>7360</v>
      </c>
      <c r="O3537" t="s">
        <v>7361</v>
      </c>
      <c r="P3537">
        <v>1.60000002</v>
      </c>
      <c r="Q3537">
        <v>80395</v>
      </c>
      <c r="R3537" t="s">
        <v>7362</v>
      </c>
      <c r="S3537">
        <v>8657305602</v>
      </c>
      <c r="T3537">
        <v>153.05459999999999</v>
      </c>
      <c r="U3537" t="s">
        <v>31</v>
      </c>
      <c r="V3537" t="s">
        <v>7363</v>
      </c>
      <c r="W3537" t="s">
        <v>23</v>
      </c>
    </row>
    <row r="3538" spans="1:23" x14ac:dyDescent="0.4">
      <c r="A3538">
        <v>3537</v>
      </c>
      <c r="B3538">
        <v>1</v>
      </c>
      <c r="C3538">
        <v>1</v>
      </c>
      <c r="D3538">
        <v>1</v>
      </c>
      <c r="E3538">
        <v>1</v>
      </c>
      <c r="F3538">
        <v>0.16112005017106301</v>
      </c>
      <c r="G3538">
        <v>-86.628838699894303</v>
      </c>
      <c r="H3538" t="s">
        <v>23</v>
      </c>
      <c r="I3538">
        <v>16.609628938526399</v>
      </c>
      <c r="J3538" t="s">
        <v>4439</v>
      </c>
      <c r="K3538" t="s">
        <v>25</v>
      </c>
      <c r="L3538" t="s">
        <v>7358</v>
      </c>
      <c r="M3538" t="s">
        <v>7359</v>
      </c>
      <c r="N3538" t="s">
        <v>7360</v>
      </c>
      <c r="O3538" t="s">
        <v>7361</v>
      </c>
      <c r="P3538">
        <v>1.60000002</v>
      </c>
      <c r="Q3538">
        <v>80395</v>
      </c>
      <c r="R3538" t="s">
        <v>7362</v>
      </c>
      <c r="S3538">
        <v>8657305602</v>
      </c>
      <c r="T3538">
        <v>153.05459999999999</v>
      </c>
      <c r="U3538" t="s">
        <v>31</v>
      </c>
      <c r="V3538" t="s">
        <v>7364</v>
      </c>
      <c r="W3538" t="s">
        <v>23</v>
      </c>
    </row>
    <row r="3539" spans="1:23" x14ac:dyDescent="0.4">
      <c r="A3539">
        <v>3538</v>
      </c>
      <c r="B3539">
        <v>1</v>
      </c>
      <c r="C3539">
        <v>1</v>
      </c>
      <c r="D3539">
        <v>1</v>
      </c>
      <c r="E3539">
        <v>1</v>
      </c>
      <c r="F3539">
        <v>0.16092855302092701</v>
      </c>
      <c r="G3539">
        <v>-83.063116850614307</v>
      </c>
      <c r="H3539">
        <v>0.999999999999999</v>
      </c>
      <c r="I3539">
        <v>1.99447067473706</v>
      </c>
      <c r="J3539" t="s">
        <v>7365</v>
      </c>
      <c r="K3539" t="s">
        <v>25</v>
      </c>
      <c r="L3539" t="s">
        <v>7366</v>
      </c>
      <c r="M3539" t="s">
        <v>7367</v>
      </c>
      <c r="N3539" t="s">
        <v>7368</v>
      </c>
      <c r="O3539" t="s">
        <v>7369</v>
      </c>
      <c r="P3539">
        <v>3.3480439199999998</v>
      </c>
      <c r="Q3539">
        <v>21894783</v>
      </c>
      <c r="R3539" t="s">
        <v>7370</v>
      </c>
      <c r="S3539">
        <v>67371010</v>
      </c>
      <c r="T3539">
        <v>179.03388509999999</v>
      </c>
      <c r="U3539" t="s">
        <v>31</v>
      </c>
      <c r="V3539" t="s">
        <v>7371</v>
      </c>
      <c r="W3539" t="s">
        <v>23</v>
      </c>
    </row>
    <row r="3540" spans="1:23" x14ac:dyDescent="0.4">
      <c r="A3540">
        <v>3539</v>
      </c>
      <c r="B3540">
        <v>1</v>
      </c>
      <c r="C3540">
        <v>1</v>
      </c>
      <c r="D3540">
        <v>1</v>
      </c>
      <c r="E3540">
        <v>1</v>
      </c>
      <c r="F3540">
        <v>0.16092855302092701</v>
      </c>
      <c r="G3540">
        <v>-83.063116850614307</v>
      </c>
      <c r="H3540" t="s">
        <v>23</v>
      </c>
      <c r="I3540">
        <v>1.99447067473706</v>
      </c>
      <c r="J3540" t="s">
        <v>7365</v>
      </c>
      <c r="K3540" t="s">
        <v>25</v>
      </c>
      <c r="L3540" t="s">
        <v>7366</v>
      </c>
      <c r="M3540" t="s">
        <v>7367</v>
      </c>
      <c r="N3540" t="s">
        <v>7368</v>
      </c>
      <c r="O3540" t="s">
        <v>7369</v>
      </c>
      <c r="P3540">
        <v>3.3480439199999998</v>
      </c>
      <c r="Q3540">
        <v>21894783</v>
      </c>
      <c r="R3540" t="s">
        <v>7370</v>
      </c>
      <c r="S3540">
        <v>67371010</v>
      </c>
      <c r="T3540">
        <v>179.03388509999999</v>
      </c>
      <c r="U3540" t="s">
        <v>31</v>
      </c>
      <c r="V3540" t="s">
        <v>7372</v>
      </c>
      <c r="W3540" t="s">
        <v>23</v>
      </c>
    </row>
    <row r="3541" spans="1:23" x14ac:dyDescent="0.4">
      <c r="A3541">
        <v>3540</v>
      </c>
      <c r="B3541">
        <v>1</v>
      </c>
      <c r="C3541">
        <v>3</v>
      </c>
      <c r="D3541">
        <v>1</v>
      </c>
      <c r="E3541">
        <v>1</v>
      </c>
      <c r="F3541">
        <v>0.16087552422836901</v>
      </c>
      <c r="G3541">
        <v>-85.212503124004101</v>
      </c>
      <c r="H3541">
        <v>0.99949748743718503</v>
      </c>
      <c r="I3541">
        <v>46.148135471291802</v>
      </c>
      <c r="J3541" t="s">
        <v>7373</v>
      </c>
      <c r="K3541" t="s">
        <v>25</v>
      </c>
      <c r="L3541" t="s">
        <v>7374</v>
      </c>
      <c r="M3541" t="s">
        <v>7375</v>
      </c>
      <c r="N3541" t="s">
        <v>7376</v>
      </c>
      <c r="O3541" t="s">
        <v>7377</v>
      </c>
      <c r="P3541">
        <v>2.1664841199999998</v>
      </c>
      <c r="Q3541">
        <v>15661823</v>
      </c>
      <c r="R3541" t="s">
        <v>7378</v>
      </c>
      <c r="S3541">
        <v>8593121314</v>
      </c>
      <c r="T3541">
        <v>301.07065999999998</v>
      </c>
      <c r="U3541" t="s">
        <v>31</v>
      </c>
      <c r="V3541" t="s">
        <v>7379</v>
      </c>
      <c r="W3541" t="s">
        <v>23</v>
      </c>
    </row>
    <row r="3542" spans="1:23" x14ac:dyDescent="0.4">
      <c r="A3542">
        <v>3541</v>
      </c>
      <c r="B3542">
        <v>1</v>
      </c>
      <c r="C3542">
        <v>3</v>
      </c>
      <c r="D3542">
        <v>1</v>
      </c>
      <c r="E3542">
        <v>1</v>
      </c>
      <c r="F3542">
        <v>0.16087552422836901</v>
      </c>
      <c r="G3542">
        <v>-85.212503124004101</v>
      </c>
      <c r="H3542" t="s">
        <v>23</v>
      </c>
      <c r="I3542">
        <v>46.148135471291802</v>
      </c>
      <c r="J3542" t="s">
        <v>7373</v>
      </c>
      <c r="K3542" t="s">
        <v>25</v>
      </c>
      <c r="L3542" t="s">
        <v>7374</v>
      </c>
      <c r="M3542" t="s">
        <v>7375</v>
      </c>
      <c r="N3542" t="s">
        <v>7376</v>
      </c>
      <c r="O3542" t="s">
        <v>7377</v>
      </c>
      <c r="P3542">
        <v>2.1664841199999998</v>
      </c>
      <c r="Q3542">
        <v>15661823</v>
      </c>
      <c r="R3542" t="s">
        <v>7378</v>
      </c>
      <c r="S3542">
        <v>8593121314</v>
      </c>
      <c r="T3542">
        <v>301.07065999999998</v>
      </c>
      <c r="U3542" t="s">
        <v>31</v>
      </c>
      <c r="V3542" t="s">
        <v>7380</v>
      </c>
      <c r="W3542" t="s">
        <v>23</v>
      </c>
    </row>
    <row r="3543" spans="1:23" x14ac:dyDescent="0.4">
      <c r="A3543">
        <v>3542</v>
      </c>
      <c r="B3543">
        <v>1</v>
      </c>
      <c r="C3543">
        <v>1</v>
      </c>
      <c r="D3543">
        <v>1</v>
      </c>
      <c r="E3543">
        <v>1</v>
      </c>
      <c r="F3543">
        <v>0.160861326870849</v>
      </c>
      <c r="G3543">
        <v>-90.261448772228903</v>
      </c>
      <c r="H3543" t="s">
        <v>23</v>
      </c>
      <c r="I3543">
        <v>38.066833640933297</v>
      </c>
      <c r="J3543" t="s">
        <v>5769</v>
      </c>
      <c r="K3543" t="s">
        <v>25</v>
      </c>
      <c r="L3543" t="s">
        <v>7381</v>
      </c>
      <c r="M3543" t="s">
        <v>7382</v>
      </c>
      <c r="N3543" t="s">
        <v>7383</v>
      </c>
      <c r="O3543" t="s">
        <v>7384</v>
      </c>
      <c r="P3543">
        <v>1.2999999499999999</v>
      </c>
      <c r="Q3543">
        <v>3085391</v>
      </c>
      <c r="R3543" t="s">
        <v>7385</v>
      </c>
      <c r="S3543">
        <v>8593383426</v>
      </c>
      <c r="T3543">
        <v>165.05462059999999</v>
      </c>
      <c r="U3543" t="s">
        <v>31</v>
      </c>
      <c r="V3543" t="s">
        <v>7386</v>
      </c>
      <c r="W3543" t="s">
        <v>23</v>
      </c>
    </row>
    <row r="3544" spans="1:23" x14ac:dyDescent="0.4">
      <c r="A3544">
        <v>3543</v>
      </c>
      <c r="B3544">
        <v>1</v>
      </c>
      <c r="C3544">
        <v>1</v>
      </c>
      <c r="D3544">
        <v>1</v>
      </c>
      <c r="E3544">
        <v>1</v>
      </c>
      <c r="F3544">
        <v>0.160861326870849</v>
      </c>
      <c r="G3544">
        <v>-90.261448772228903</v>
      </c>
      <c r="H3544">
        <v>0.999999999999999</v>
      </c>
      <c r="I3544">
        <v>38.066833640933297</v>
      </c>
      <c r="J3544" t="s">
        <v>5769</v>
      </c>
      <c r="K3544" t="s">
        <v>25</v>
      </c>
      <c r="L3544" t="s">
        <v>7381</v>
      </c>
      <c r="M3544" t="s">
        <v>7382</v>
      </c>
      <c r="N3544" t="s">
        <v>7383</v>
      </c>
      <c r="O3544" t="s">
        <v>7384</v>
      </c>
      <c r="P3544">
        <v>1.2999999499999999</v>
      </c>
      <c r="Q3544">
        <v>3085391</v>
      </c>
      <c r="R3544" t="s">
        <v>7385</v>
      </c>
      <c r="S3544">
        <v>8593383426</v>
      </c>
      <c r="T3544">
        <v>165.05462059999999</v>
      </c>
      <c r="U3544" t="s">
        <v>31</v>
      </c>
      <c r="V3544" t="s">
        <v>7387</v>
      </c>
      <c r="W3544" t="s">
        <v>23</v>
      </c>
    </row>
    <row r="3545" spans="1:23" x14ac:dyDescent="0.4">
      <c r="A3545">
        <v>3544</v>
      </c>
      <c r="B3545">
        <v>1</v>
      </c>
      <c r="C3545">
        <v>1</v>
      </c>
      <c r="D3545">
        <v>1</v>
      </c>
      <c r="E3545">
        <v>1</v>
      </c>
      <c r="F3545">
        <v>0.160830197026719</v>
      </c>
      <c r="G3545">
        <v>-114.601880671261</v>
      </c>
      <c r="H3545">
        <v>0.999999999999999</v>
      </c>
      <c r="I3545">
        <v>75.266741867701796</v>
      </c>
      <c r="J3545" t="s">
        <v>4863</v>
      </c>
      <c r="K3545" t="s">
        <v>25</v>
      </c>
      <c r="L3545" t="s">
        <v>4864</v>
      </c>
      <c r="M3545" t="s">
        <v>4865</v>
      </c>
      <c r="N3545" t="s">
        <v>4866</v>
      </c>
      <c r="O3545" t="s">
        <v>4867</v>
      </c>
      <c r="P3545">
        <v>1.41061473</v>
      </c>
      <c r="Q3545" t="s">
        <v>4868</v>
      </c>
      <c r="R3545" t="s">
        <v>4869</v>
      </c>
      <c r="S3545">
        <v>25840328806</v>
      </c>
      <c r="T3545">
        <v>179.07027059999999</v>
      </c>
      <c r="U3545" t="s">
        <v>31</v>
      </c>
      <c r="V3545" t="s">
        <v>7388</v>
      </c>
      <c r="W3545" t="s">
        <v>23</v>
      </c>
    </row>
    <row r="3546" spans="1:23" x14ac:dyDescent="0.4">
      <c r="A3546">
        <v>3545</v>
      </c>
      <c r="B3546">
        <v>1</v>
      </c>
      <c r="C3546">
        <v>1</v>
      </c>
      <c r="D3546">
        <v>1</v>
      </c>
      <c r="E3546">
        <v>1</v>
      </c>
      <c r="F3546">
        <v>0.160830197026719</v>
      </c>
      <c r="G3546">
        <v>-114.601880671261</v>
      </c>
      <c r="H3546" t="s">
        <v>23</v>
      </c>
      <c r="I3546">
        <v>75.266741867701796</v>
      </c>
      <c r="J3546" t="s">
        <v>4863</v>
      </c>
      <c r="K3546" t="s">
        <v>25</v>
      </c>
      <c r="L3546" t="s">
        <v>4864</v>
      </c>
      <c r="M3546" t="s">
        <v>4865</v>
      </c>
      <c r="N3546" t="s">
        <v>4866</v>
      </c>
      <c r="O3546" t="s">
        <v>4867</v>
      </c>
      <c r="P3546">
        <v>1.41061473</v>
      </c>
      <c r="Q3546" t="s">
        <v>4868</v>
      </c>
      <c r="R3546" t="s">
        <v>4869</v>
      </c>
      <c r="S3546">
        <v>25840328806</v>
      </c>
      <c r="T3546">
        <v>179.07027059999999</v>
      </c>
      <c r="U3546" t="s">
        <v>31</v>
      </c>
      <c r="V3546" t="s">
        <v>7389</v>
      </c>
      <c r="W3546" t="s">
        <v>23</v>
      </c>
    </row>
    <row r="3547" spans="1:23" x14ac:dyDescent="0.4">
      <c r="A3547">
        <v>3546</v>
      </c>
      <c r="B3547">
        <v>1</v>
      </c>
      <c r="C3547">
        <v>2</v>
      </c>
      <c r="D3547">
        <v>1</v>
      </c>
      <c r="E3547">
        <v>2</v>
      </c>
      <c r="F3547">
        <v>0.16079543197301599</v>
      </c>
      <c r="G3547">
        <v>-67.244959256830597</v>
      </c>
      <c r="H3547">
        <v>0.95879396984924603</v>
      </c>
      <c r="I3547">
        <v>24.032599457997801</v>
      </c>
      <c r="J3547" t="s">
        <v>1017</v>
      </c>
      <c r="K3547" t="s">
        <v>25</v>
      </c>
      <c r="L3547" t="s">
        <v>2220</v>
      </c>
      <c r="M3547" t="s">
        <v>2221</v>
      </c>
      <c r="N3547" t="s">
        <v>2222</v>
      </c>
      <c r="O3547" t="s">
        <v>2223</v>
      </c>
      <c r="P3547">
        <v>0.69999998799999996</v>
      </c>
      <c r="Q3547" t="s">
        <v>2224</v>
      </c>
      <c r="R3547" t="s">
        <v>2225</v>
      </c>
      <c r="S3547">
        <v>34380376446</v>
      </c>
      <c r="T3547">
        <v>449.10783789999999</v>
      </c>
      <c r="U3547" t="s">
        <v>31</v>
      </c>
      <c r="V3547" t="s">
        <v>7390</v>
      </c>
      <c r="W3547" t="s">
        <v>23</v>
      </c>
    </row>
    <row r="3548" spans="1:23" x14ac:dyDescent="0.4">
      <c r="A3548">
        <v>3547</v>
      </c>
      <c r="B3548">
        <v>1</v>
      </c>
      <c r="C3548">
        <v>1</v>
      </c>
      <c r="D3548">
        <v>1</v>
      </c>
      <c r="E3548">
        <v>1</v>
      </c>
      <c r="F3548">
        <v>0.16058752777462099</v>
      </c>
      <c r="G3548">
        <v>-460.40507203751002</v>
      </c>
      <c r="H3548">
        <v>0.99648241206030097</v>
      </c>
      <c r="I3548">
        <v>22.568619979126399</v>
      </c>
      <c r="J3548" t="s">
        <v>7391</v>
      </c>
      <c r="K3548" t="s">
        <v>25</v>
      </c>
      <c r="L3548" t="s">
        <v>7392</v>
      </c>
      <c r="M3548" t="s">
        <v>7393</v>
      </c>
      <c r="N3548" t="s">
        <v>28</v>
      </c>
      <c r="O3548" t="s">
        <v>7394</v>
      </c>
      <c r="P3548">
        <v>0.40000000600000002</v>
      </c>
      <c r="Q3548" t="s">
        <v>7395</v>
      </c>
      <c r="R3548" t="s">
        <v>7396</v>
      </c>
      <c r="S3548">
        <v>16777218</v>
      </c>
      <c r="T3548">
        <v>465.10275250000001</v>
      </c>
      <c r="U3548" t="s">
        <v>31</v>
      </c>
      <c r="V3548" t="s">
        <v>7397</v>
      </c>
      <c r="W3548" t="s">
        <v>23</v>
      </c>
    </row>
    <row r="3549" spans="1:23" x14ac:dyDescent="0.4">
      <c r="A3549">
        <v>3548</v>
      </c>
      <c r="B3549">
        <v>1</v>
      </c>
      <c r="C3549">
        <v>1</v>
      </c>
      <c r="D3549">
        <v>1</v>
      </c>
      <c r="E3549">
        <v>1</v>
      </c>
      <c r="F3549">
        <v>0.16058752777462099</v>
      </c>
      <c r="G3549">
        <v>-460.40507203751002</v>
      </c>
      <c r="H3549" t="s">
        <v>23</v>
      </c>
      <c r="I3549">
        <v>22.568619979126399</v>
      </c>
      <c r="J3549" t="s">
        <v>7391</v>
      </c>
      <c r="K3549" t="s">
        <v>25</v>
      </c>
      <c r="L3549" t="s">
        <v>7392</v>
      </c>
      <c r="M3549" t="s">
        <v>7393</v>
      </c>
      <c r="N3549" t="s">
        <v>28</v>
      </c>
      <c r="O3549" t="s">
        <v>7394</v>
      </c>
      <c r="P3549">
        <v>0.40000000600000002</v>
      </c>
      <c r="Q3549" t="s">
        <v>7395</v>
      </c>
      <c r="R3549" t="s">
        <v>7396</v>
      </c>
      <c r="S3549">
        <v>16777218</v>
      </c>
      <c r="T3549">
        <v>465.10275250000001</v>
      </c>
      <c r="U3549" t="s">
        <v>31</v>
      </c>
      <c r="V3549" t="s">
        <v>7398</v>
      </c>
      <c r="W3549" t="s">
        <v>23</v>
      </c>
    </row>
    <row r="3550" spans="1:23" x14ac:dyDescent="0.4">
      <c r="A3550">
        <v>3549</v>
      </c>
      <c r="B3550">
        <v>1</v>
      </c>
      <c r="C3550">
        <v>1</v>
      </c>
      <c r="D3550">
        <v>1</v>
      </c>
      <c r="E3550">
        <v>1</v>
      </c>
      <c r="F3550">
        <v>0.16058684025293701</v>
      </c>
      <c r="G3550">
        <v>-24.563931184847601</v>
      </c>
      <c r="H3550" t="s">
        <v>23</v>
      </c>
      <c r="I3550">
        <v>23.116834790060501</v>
      </c>
      <c r="J3550" t="s">
        <v>1785</v>
      </c>
      <c r="K3550" t="s">
        <v>25</v>
      </c>
      <c r="L3550" t="s">
        <v>6722</v>
      </c>
      <c r="M3550" t="s">
        <v>6723</v>
      </c>
      <c r="N3550" t="s">
        <v>6724</v>
      </c>
      <c r="O3550" t="s">
        <v>6725</v>
      </c>
      <c r="P3550">
        <v>2.6577415499999999</v>
      </c>
      <c r="Q3550" t="s">
        <v>6726</v>
      </c>
      <c r="R3550" t="s">
        <v>6727</v>
      </c>
      <c r="S3550">
        <v>70820214</v>
      </c>
      <c r="T3550">
        <v>255.0651853</v>
      </c>
      <c r="U3550" t="s">
        <v>31</v>
      </c>
      <c r="V3550" t="s">
        <v>7399</v>
      </c>
      <c r="W3550" t="s">
        <v>23</v>
      </c>
    </row>
    <row r="3551" spans="1:23" x14ac:dyDescent="0.4">
      <c r="A3551">
        <v>3550</v>
      </c>
      <c r="B3551">
        <v>1</v>
      </c>
      <c r="C3551">
        <v>1</v>
      </c>
      <c r="D3551">
        <v>1</v>
      </c>
      <c r="E3551">
        <v>1</v>
      </c>
      <c r="F3551">
        <v>0.16058684025293701</v>
      </c>
      <c r="G3551">
        <v>-24.563931184847601</v>
      </c>
      <c r="H3551">
        <v>0.999999999999999</v>
      </c>
      <c r="I3551">
        <v>23.116834790060501</v>
      </c>
      <c r="J3551" t="s">
        <v>1785</v>
      </c>
      <c r="K3551" t="s">
        <v>25</v>
      </c>
      <c r="L3551" t="s">
        <v>6722</v>
      </c>
      <c r="M3551" t="s">
        <v>6723</v>
      </c>
      <c r="N3551" t="s">
        <v>6724</v>
      </c>
      <c r="O3551" t="s">
        <v>6725</v>
      </c>
      <c r="P3551">
        <v>2.6577415499999999</v>
      </c>
      <c r="Q3551" t="s">
        <v>6726</v>
      </c>
      <c r="R3551" t="s">
        <v>6727</v>
      </c>
      <c r="S3551">
        <v>70820214</v>
      </c>
      <c r="T3551">
        <v>255.0651853</v>
      </c>
      <c r="U3551" t="s">
        <v>31</v>
      </c>
      <c r="V3551" t="s">
        <v>7400</v>
      </c>
      <c r="W3551" t="s">
        <v>23</v>
      </c>
    </row>
    <row r="3552" spans="1:23" x14ac:dyDescent="0.4">
      <c r="A3552">
        <v>3551</v>
      </c>
      <c r="B3552">
        <v>1</v>
      </c>
      <c r="C3552">
        <v>1</v>
      </c>
      <c r="D3552">
        <v>1</v>
      </c>
      <c r="E3552">
        <v>1</v>
      </c>
      <c r="F3552">
        <v>0.16050159839248199</v>
      </c>
      <c r="G3552">
        <v>-35.468159444835401</v>
      </c>
      <c r="H3552" t="s">
        <v>23</v>
      </c>
      <c r="I3552">
        <v>48.368922374387097</v>
      </c>
      <c r="J3552" t="s">
        <v>1690</v>
      </c>
      <c r="K3552" t="s">
        <v>25</v>
      </c>
      <c r="L3552" t="s">
        <v>1691</v>
      </c>
      <c r="M3552" t="s">
        <v>1692</v>
      </c>
      <c r="N3552" t="s">
        <v>1693</v>
      </c>
      <c r="O3552" t="s">
        <v>1694</v>
      </c>
      <c r="P3552">
        <v>-0.89999997600000003</v>
      </c>
      <c r="Q3552" t="s">
        <v>1695</v>
      </c>
      <c r="R3552" t="s">
        <v>1696</v>
      </c>
      <c r="S3552">
        <v>8677533822</v>
      </c>
      <c r="T3552">
        <v>595.1657467</v>
      </c>
      <c r="U3552" t="s">
        <v>31</v>
      </c>
      <c r="V3552" t="s">
        <v>7401</v>
      </c>
      <c r="W3552" t="s">
        <v>23</v>
      </c>
    </row>
    <row r="3553" spans="1:23" x14ac:dyDescent="0.4">
      <c r="A3553">
        <v>3552</v>
      </c>
      <c r="B3553">
        <v>1</v>
      </c>
      <c r="C3553">
        <v>1</v>
      </c>
      <c r="D3553">
        <v>1</v>
      </c>
      <c r="E3553">
        <v>1</v>
      </c>
      <c r="F3553">
        <v>0.16050159839248199</v>
      </c>
      <c r="G3553">
        <v>-35.468159444835401</v>
      </c>
      <c r="H3553">
        <v>0.999999999999999</v>
      </c>
      <c r="I3553">
        <v>48.368922374387097</v>
      </c>
      <c r="J3553" t="s">
        <v>1690</v>
      </c>
      <c r="K3553" t="s">
        <v>25</v>
      </c>
      <c r="L3553" t="s">
        <v>1691</v>
      </c>
      <c r="M3553" t="s">
        <v>1692</v>
      </c>
      <c r="N3553" t="s">
        <v>1693</v>
      </c>
      <c r="O3553" t="s">
        <v>1694</v>
      </c>
      <c r="P3553">
        <v>-0.89999997600000003</v>
      </c>
      <c r="Q3553" t="s">
        <v>1695</v>
      </c>
      <c r="R3553" t="s">
        <v>1696</v>
      </c>
      <c r="S3553">
        <v>8677533822</v>
      </c>
      <c r="T3553">
        <v>595.1657467</v>
      </c>
      <c r="U3553" t="s">
        <v>31</v>
      </c>
      <c r="V3553" t="s">
        <v>7402</v>
      </c>
      <c r="W3553" t="s">
        <v>23</v>
      </c>
    </row>
    <row r="3554" spans="1:23" x14ac:dyDescent="0.4">
      <c r="A3554">
        <v>3553</v>
      </c>
      <c r="B3554">
        <v>1</v>
      </c>
      <c r="C3554">
        <v>2</v>
      </c>
      <c r="D3554">
        <v>1</v>
      </c>
      <c r="E3554">
        <v>1</v>
      </c>
      <c r="F3554">
        <v>0.160487290300556</v>
      </c>
      <c r="G3554">
        <v>-69.594122776367101</v>
      </c>
      <c r="H3554">
        <v>0.999999999999999</v>
      </c>
      <c r="I3554">
        <v>7.4765201125213103</v>
      </c>
      <c r="J3554" t="s">
        <v>2743</v>
      </c>
      <c r="K3554" t="s">
        <v>25</v>
      </c>
      <c r="L3554" t="s">
        <v>2744</v>
      </c>
      <c r="M3554" t="s">
        <v>2745</v>
      </c>
      <c r="N3554" t="s">
        <v>2746</v>
      </c>
      <c r="O3554" t="s">
        <v>2747</v>
      </c>
      <c r="P3554">
        <v>1.4723249700000001</v>
      </c>
      <c r="Q3554" t="s">
        <v>2748</v>
      </c>
      <c r="R3554" t="s">
        <v>2749</v>
      </c>
      <c r="S3554">
        <v>121629054</v>
      </c>
      <c r="T3554">
        <v>291.08631459999998</v>
      </c>
      <c r="U3554" t="s">
        <v>31</v>
      </c>
      <c r="V3554" t="s">
        <v>7403</v>
      </c>
      <c r="W3554" t="s">
        <v>23</v>
      </c>
    </row>
    <row r="3555" spans="1:23" x14ac:dyDescent="0.4">
      <c r="A3555">
        <v>3554</v>
      </c>
      <c r="B3555">
        <v>1</v>
      </c>
      <c r="C3555">
        <v>2</v>
      </c>
      <c r="D3555">
        <v>1</v>
      </c>
      <c r="E3555">
        <v>1</v>
      </c>
      <c r="F3555">
        <v>0.160487290300556</v>
      </c>
      <c r="G3555">
        <v>-69.594122776367101</v>
      </c>
      <c r="H3555" t="s">
        <v>23</v>
      </c>
      <c r="I3555">
        <v>7.4765201125213103</v>
      </c>
      <c r="J3555" t="s">
        <v>2743</v>
      </c>
      <c r="K3555" t="s">
        <v>25</v>
      </c>
      <c r="L3555" t="s">
        <v>2744</v>
      </c>
      <c r="M3555" t="s">
        <v>2745</v>
      </c>
      <c r="N3555" t="s">
        <v>2746</v>
      </c>
      <c r="O3555" t="s">
        <v>2747</v>
      </c>
      <c r="P3555">
        <v>1.4723249700000001</v>
      </c>
      <c r="Q3555" t="s">
        <v>2748</v>
      </c>
      <c r="R3555" t="s">
        <v>2749</v>
      </c>
      <c r="S3555">
        <v>121629054</v>
      </c>
      <c r="T3555">
        <v>291.08631459999998</v>
      </c>
      <c r="U3555" t="s">
        <v>31</v>
      </c>
      <c r="V3555" t="s">
        <v>7404</v>
      </c>
      <c r="W3555" t="s">
        <v>23</v>
      </c>
    </row>
    <row r="3556" spans="1:23" x14ac:dyDescent="0.4">
      <c r="A3556">
        <v>3555</v>
      </c>
      <c r="B3556">
        <v>1</v>
      </c>
      <c r="C3556">
        <v>1</v>
      </c>
      <c r="D3556">
        <v>1</v>
      </c>
      <c r="E3556">
        <v>1</v>
      </c>
      <c r="F3556">
        <v>0.16038674508963299</v>
      </c>
      <c r="G3556">
        <v>-347.35765490609998</v>
      </c>
      <c r="H3556" t="s">
        <v>23</v>
      </c>
      <c r="I3556">
        <v>40.0534638803543</v>
      </c>
      <c r="J3556" t="s">
        <v>5739</v>
      </c>
      <c r="K3556" t="s">
        <v>25</v>
      </c>
      <c r="L3556" t="s">
        <v>5740</v>
      </c>
      <c r="M3556" t="s">
        <v>5741</v>
      </c>
      <c r="N3556" t="s">
        <v>5742</v>
      </c>
      <c r="O3556" t="s">
        <v>5743</v>
      </c>
      <c r="P3556">
        <v>0.40000000600000002</v>
      </c>
      <c r="Q3556" t="s">
        <v>5744</v>
      </c>
      <c r="R3556" t="s">
        <v>5745</v>
      </c>
      <c r="S3556">
        <v>98</v>
      </c>
      <c r="T3556">
        <v>291.08631459999998</v>
      </c>
      <c r="U3556" t="s">
        <v>31</v>
      </c>
      <c r="V3556" t="s">
        <v>7405</v>
      </c>
      <c r="W3556" t="s">
        <v>23</v>
      </c>
    </row>
    <row r="3557" spans="1:23" x14ac:dyDescent="0.4">
      <c r="A3557">
        <v>3556</v>
      </c>
      <c r="B3557">
        <v>1</v>
      </c>
      <c r="C3557">
        <v>1</v>
      </c>
      <c r="D3557">
        <v>1</v>
      </c>
      <c r="E3557">
        <v>1</v>
      </c>
      <c r="F3557">
        <v>0.16038674508963299</v>
      </c>
      <c r="G3557">
        <v>-347.35765490609998</v>
      </c>
      <c r="H3557">
        <v>0.999999999999999</v>
      </c>
      <c r="I3557">
        <v>40.0534638803543</v>
      </c>
      <c r="J3557" t="s">
        <v>5739</v>
      </c>
      <c r="K3557" t="s">
        <v>25</v>
      </c>
      <c r="L3557" t="s">
        <v>5740</v>
      </c>
      <c r="M3557" t="s">
        <v>5741</v>
      </c>
      <c r="N3557" t="s">
        <v>5742</v>
      </c>
      <c r="O3557" t="s">
        <v>5743</v>
      </c>
      <c r="P3557">
        <v>0.40000000600000002</v>
      </c>
      <c r="Q3557" t="s">
        <v>5744</v>
      </c>
      <c r="R3557" t="s">
        <v>5745</v>
      </c>
      <c r="S3557">
        <v>98</v>
      </c>
      <c r="T3557">
        <v>291.08631459999998</v>
      </c>
      <c r="U3557" t="s">
        <v>31</v>
      </c>
      <c r="V3557" t="s">
        <v>7406</v>
      </c>
      <c r="W3557" t="s">
        <v>23</v>
      </c>
    </row>
    <row r="3558" spans="1:23" x14ac:dyDescent="0.4">
      <c r="A3558">
        <v>3557</v>
      </c>
      <c r="B3558">
        <v>1</v>
      </c>
      <c r="C3558">
        <v>2</v>
      </c>
      <c r="D3558">
        <v>1</v>
      </c>
      <c r="E3558">
        <v>3</v>
      </c>
      <c r="F3558">
        <v>0.160345836058263</v>
      </c>
      <c r="G3558">
        <v>-77.258777451289404</v>
      </c>
      <c r="H3558">
        <v>0.85929648241206003</v>
      </c>
      <c r="I3558">
        <v>26.8936586052947</v>
      </c>
      <c r="J3558" t="s">
        <v>3098</v>
      </c>
      <c r="K3558" t="s">
        <v>25</v>
      </c>
      <c r="L3558" t="s">
        <v>3099</v>
      </c>
      <c r="M3558" t="s">
        <v>3100</v>
      </c>
      <c r="N3558" t="s">
        <v>3101</v>
      </c>
      <c r="O3558" t="s">
        <v>3102</v>
      </c>
      <c r="P3558">
        <v>0.60000002399999997</v>
      </c>
      <c r="Q3558" t="s">
        <v>3103</v>
      </c>
      <c r="R3558" t="s">
        <v>3104</v>
      </c>
      <c r="S3558">
        <v>88009086</v>
      </c>
      <c r="T3558">
        <v>435.12857339999999</v>
      </c>
      <c r="U3558" t="s">
        <v>31</v>
      </c>
      <c r="V3558" t="s">
        <v>7407</v>
      </c>
      <c r="W3558" t="s">
        <v>23</v>
      </c>
    </row>
    <row r="3559" spans="1:23" x14ac:dyDescent="0.4">
      <c r="A3559">
        <v>3558</v>
      </c>
      <c r="B3559">
        <v>1</v>
      </c>
      <c r="C3559">
        <v>1</v>
      </c>
      <c r="D3559">
        <v>1</v>
      </c>
      <c r="E3559">
        <v>1</v>
      </c>
      <c r="F3559">
        <v>0.16026541736632099</v>
      </c>
      <c r="G3559">
        <v>-159.68214656734401</v>
      </c>
      <c r="H3559" t="s">
        <v>23</v>
      </c>
      <c r="I3559">
        <v>13.9308303363524</v>
      </c>
      <c r="J3559" t="s">
        <v>3478</v>
      </c>
      <c r="K3559" t="s">
        <v>25</v>
      </c>
      <c r="L3559" t="s">
        <v>4181</v>
      </c>
      <c r="M3559" t="s">
        <v>4182</v>
      </c>
      <c r="N3559" t="s">
        <v>4183</v>
      </c>
      <c r="O3559" t="s">
        <v>4184</v>
      </c>
      <c r="P3559">
        <v>1.3062217199999999</v>
      </c>
      <c r="Q3559" t="s">
        <v>4185</v>
      </c>
      <c r="R3559" t="s">
        <v>4186</v>
      </c>
      <c r="S3559">
        <v>3153922</v>
      </c>
      <c r="T3559">
        <v>431.13365870000001</v>
      </c>
      <c r="U3559" t="s">
        <v>31</v>
      </c>
      <c r="V3559" t="s">
        <v>7408</v>
      </c>
      <c r="W3559" t="s">
        <v>23</v>
      </c>
    </row>
    <row r="3560" spans="1:23" x14ac:dyDescent="0.4">
      <c r="A3560">
        <v>3559</v>
      </c>
      <c r="B3560">
        <v>1</v>
      </c>
      <c r="C3560">
        <v>1</v>
      </c>
      <c r="D3560">
        <v>1</v>
      </c>
      <c r="E3560">
        <v>1</v>
      </c>
      <c r="F3560">
        <v>0.16026541736632099</v>
      </c>
      <c r="G3560">
        <v>-159.68214656734401</v>
      </c>
      <c r="H3560">
        <v>0.99748743718592903</v>
      </c>
      <c r="I3560">
        <v>13.9308303363524</v>
      </c>
      <c r="J3560" t="s">
        <v>3478</v>
      </c>
      <c r="K3560" t="s">
        <v>25</v>
      </c>
      <c r="L3560" t="s">
        <v>4181</v>
      </c>
      <c r="M3560" t="s">
        <v>4182</v>
      </c>
      <c r="N3560" t="s">
        <v>4183</v>
      </c>
      <c r="O3560" t="s">
        <v>4184</v>
      </c>
      <c r="P3560">
        <v>1.3062217199999999</v>
      </c>
      <c r="Q3560" t="s">
        <v>4185</v>
      </c>
      <c r="R3560" t="s">
        <v>4186</v>
      </c>
      <c r="S3560">
        <v>3153922</v>
      </c>
      <c r="T3560">
        <v>431.13365870000001</v>
      </c>
      <c r="U3560" t="s">
        <v>31</v>
      </c>
      <c r="V3560" t="s">
        <v>7409</v>
      </c>
      <c r="W3560" t="s">
        <v>23</v>
      </c>
    </row>
    <row r="3561" spans="1:23" x14ac:dyDescent="0.4">
      <c r="A3561">
        <v>3560</v>
      </c>
      <c r="B3561">
        <v>1</v>
      </c>
      <c r="C3561">
        <v>1</v>
      </c>
      <c r="D3561">
        <v>1</v>
      </c>
      <c r="E3561">
        <v>1</v>
      </c>
      <c r="F3561">
        <v>0.16020428220098901</v>
      </c>
      <c r="G3561">
        <v>-58.999501135667202</v>
      </c>
      <c r="H3561">
        <v>0.999999999999999</v>
      </c>
      <c r="I3561">
        <v>53.337163463150702</v>
      </c>
      <c r="J3561" t="s">
        <v>3916</v>
      </c>
      <c r="K3561" t="s">
        <v>25</v>
      </c>
      <c r="L3561" t="s">
        <v>5449</v>
      </c>
      <c r="M3561" t="s">
        <v>5450</v>
      </c>
      <c r="N3561" t="s">
        <v>5451</v>
      </c>
      <c r="O3561" t="s">
        <v>5452</v>
      </c>
      <c r="P3561">
        <v>1.78916264</v>
      </c>
      <c r="Q3561">
        <v>590599</v>
      </c>
      <c r="R3561" t="s">
        <v>5453</v>
      </c>
      <c r="S3561">
        <v>3186690</v>
      </c>
      <c r="T3561">
        <v>149.05970600000001</v>
      </c>
      <c r="U3561" t="s">
        <v>31</v>
      </c>
      <c r="V3561" t="s">
        <v>7410</v>
      </c>
      <c r="W3561" t="s">
        <v>23</v>
      </c>
    </row>
    <row r="3562" spans="1:23" x14ac:dyDescent="0.4">
      <c r="A3562">
        <v>3561</v>
      </c>
      <c r="B3562">
        <v>1</v>
      </c>
      <c r="C3562">
        <v>1</v>
      </c>
      <c r="D3562">
        <v>1</v>
      </c>
      <c r="E3562">
        <v>1</v>
      </c>
      <c r="F3562">
        <v>0.16020428220098901</v>
      </c>
      <c r="G3562">
        <v>-58.999501135667202</v>
      </c>
      <c r="H3562" t="s">
        <v>23</v>
      </c>
      <c r="I3562">
        <v>53.337163463150702</v>
      </c>
      <c r="J3562" t="s">
        <v>3916</v>
      </c>
      <c r="K3562" t="s">
        <v>25</v>
      </c>
      <c r="L3562" t="s">
        <v>5449</v>
      </c>
      <c r="M3562" t="s">
        <v>5450</v>
      </c>
      <c r="N3562" t="s">
        <v>5451</v>
      </c>
      <c r="O3562" t="s">
        <v>5452</v>
      </c>
      <c r="P3562">
        <v>1.78916264</v>
      </c>
      <c r="Q3562">
        <v>590599</v>
      </c>
      <c r="R3562" t="s">
        <v>5453</v>
      </c>
      <c r="S3562">
        <v>3186690</v>
      </c>
      <c r="T3562">
        <v>149.05970600000001</v>
      </c>
      <c r="U3562" t="s">
        <v>31</v>
      </c>
      <c r="V3562" t="s">
        <v>7411</v>
      </c>
      <c r="W3562" t="s">
        <v>23</v>
      </c>
    </row>
    <row r="3563" spans="1:23" x14ac:dyDescent="0.4">
      <c r="A3563">
        <v>3562</v>
      </c>
      <c r="B3563">
        <v>1</v>
      </c>
      <c r="C3563">
        <v>1</v>
      </c>
      <c r="D3563">
        <v>1</v>
      </c>
      <c r="E3563">
        <v>1</v>
      </c>
      <c r="F3563">
        <v>0.160146756588678</v>
      </c>
      <c r="G3563">
        <v>-333.11431855536</v>
      </c>
      <c r="H3563">
        <v>0.999999999999999</v>
      </c>
      <c r="I3563">
        <v>90.909060402697506</v>
      </c>
      <c r="J3563" t="s">
        <v>5655</v>
      </c>
      <c r="K3563" t="s">
        <v>25</v>
      </c>
      <c r="L3563" t="s">
        <v>5656</v>
      </c>
      <c r="M3563" t="s">
        <v>5657</v>
      </c>
      <c r="N3563" t="s">
        <v>28</v>
      </c>
      <c r="O3563" t="s">
        <v>5658</v>
      </c>
      <c r="P3563">
        <v>-5.4000000999999997</v>
      </c>
      <c r="Q3563">
        <v>91746300</v>
      </c>
      <c r="R3563" t="s">
        <v>5659</v>
      </c>
      <c r="S3563">
        <v>34</v>
      </c>
      <c r="T3563">
        <v>271.06009990000001</v>
      </c>
      <c r="U3563" t="s">
        <v>31</v>
      </c>
      <c r="V3563" t="s">
        <v>7412</v>
      </c>
      <c r="W3563" t="s">
        <v>23</v>
      </c>
    </row>
    <row r="3564" spans="1:23" x14ac:dyDescent="0.4">
      <c r="A3564">
        <v>3563</v>
      </c>
      <c r="B3564">
        <v>1</v>
      </c>
      <c r="C3564">
        <v>1</v>
      </c>
      <c r="D3564">
        <v>1</v>
      </c>
      <c r="E3564">
        <v>1</v>
      </c>
      <c r="F3564">
        <v>0.160146756588678</v>
      </c>
      <c r="G3564">
        <v>-333.11431855536</v>
      </c>
      <c r="H3564" t="s">
        <v>23</v>
      </c>
      <c r="I3564">
        <v>90.909060402697506</v>
      </c>
      <c r="J3564" t="s">
        <v>5655</v>
      </c>
      <c r="K3564" t="s">
        <v>25</v>
      </c>
      <c r="L3564" t="s">
        <v>5656</v>
      </c>
      <c r="M3564" t="s">
        <v>5657</v>
      </c>
      <c r="N3564" t="s">
        <v>28</v>
      </c>
      <c r="O3564" t="s">
        <v>5658</v>
      </c>
      <c r="P3564">
        <v>-5.4000000999999997</v>
      </c>
      <c r="Q3564">
        <v>91746300</v>
      </c>
      <c r="R3564" t="s">
        <v>5659</v>
      </c>
      <c r="S3564">
        <v>34</v>
      </c>
      <c r="T3564">
        <v>271.06009990000001</v>
      </c>
      <c r="U3564" t="s">
        <v>31</v>
      </c>
      <c r="V3564" t="s">
        <v>7413</v>
      </c>
      <c r="W3564" t="s">
        <v>23</v>
      </c>
    </row>
    <row r="3565" spans="1:23" x14ac:dyDescent="0.4">
      <c r="A3565">
        <v>3564</v>
      </c>
      <c r="B3565">
        <v>1</v>
      </c>
      <c r="C3565">
        <v>1</v>
      </c>
      <c r="D3565">
        <v>1</v>
      </c>
      <c r="E3565">
        <v>1</v>
      </c>
      <c r="F3565">
        <v>0.16006207361163299</v>
      </c>
      <c r="G3565">
        <v>-262.51703547440098</v>
      </c>
      <c r="H3565" t="s">
        <v>23</v>
      </c>
      <c r="I3565">
        <v>136.89638082469099</v>
      </c>
      <c r="J3565" t="s">
        <v>7077</v>
      </c>
      <c r="K3565" t="s">
        <v>25</v>
      </c>
      <c r="L3565" t="s">
        <v>7078</v>
      </c>
      <c r="M3565" t="s">
        <v>7079</v>
      </c>
      <c r="N3565" t="s">
        <v>7080</v>
      </c>
      <c r="O3565" t="s">
        <v>7081</v>
      </c>
      <c r="P3565">
        <v>3.7000000499999999</v>
      </c>
      <c r="Q3565">
        <v>2737163</v>
      </c>
      <c r="R3565" t="s">
        <v>7082</v>
      </c>
      <c r="S3565">
        <v>67108866</v>
      </c>
      <c r="T3565">
        <v>319.0448437</v>
      </c>
      <c r="U3565" t="s">
        <v>31</v>
      </c>
      <c r="V3565" t="s">
        <v>7414</v>
      </c>
      <c r="W3565" t="s">
        <v>23</v>
      </c>
    </row>
    <row r="3566" spans="1:23" x14ac:dyDescent="0.4">
      <c r="A3566">
        <v>3565</v>
      </c>
      <c r="B3566">
        <v>1</v>
      </c>
      <c r="C3566">
        <v>1</v>
      </c>
      <c r="D3566">
        <v>1</v>
      </c>
      <c r="E3566">
        <v>1</v>
      </c>
      <c r="F3566">
        <v>0.16006207361163299</v>
      </c>
      <c r="G3566">
        <v>-262.51703547440098</v>
      </c>
      <c r="H3566">
        <v>0.999999999999999</v>
      </c>
      <c r="I3566">
        <v>136.89638082469099</v>
      </c>
      <c r="J3566" t="s">
        <v>7077</v>
      </c>
      <c r="K3566" t="s">
        <v>25</v>
      </c>
      <c r="L3566" t="s">
        <v>7078</v>
      </c>
      <c r="M3566" t="s">
        <v>7079</v>
      </c>
      <c r="N3566" t="s">
        <v>7080</v>
      </c>
      <c r="O3566" t="s">
        <v>7081</v>
      </c>
      <c r="P3566">
        <v>3.7000000499999999</v>
      </c>
      <c r="Q3566">
        <v>2737163</v>
      </c>
      <c r="R3566" t="s">
        <v>7082</v>
      </c>
      <c r="S3566">
        <v>67108866</v>
      </c>
      <c r="T3566">
        <v>319.0448437</v>
      </c>
      <c r="U3566" t="s">
        <v>31</v>
      </c>
      <c r="V3566" t="s">
        <v>7415</v>
      </c>
      <c r="W3566" t="s">
        <v>23</v>
      </c>
    </row>
    <row r="3567" spans="1:23" x14ac:dyDescent="0.4">
      <c r="A3567">
        <v>3566</v>
      </c>
      <c r="B3567">
        <v>1</v>
      </c>
      <c r="C3567">
        <v>1</v>
      </c>
      <c r="D3567">
        <v>1</v>
      </c>
      <c r="E3567">
        <v>1</v>
      </c>
      <c r="F3567">
        <v>0.16002197728739201</v>
      </c>
      <c r="G3567">
        <v>-97.435816224517694</v>
      </c>
      <c r="H3567">
        <v>0.999999999999999</v>
      </c>
      <c r="I3567">
        <v>44.145836949883901</v>
      </c>
      <c r="J3567" t="s">
        <v>4863</v>
      </c>
      <c r="K3567" t="s">
        <v>25</v>
      </c>
      <c r="L3567" t="s">
        <v>7416</v>
      </c>
      <c r="M3567" t="s">
        <v>7417</v>
      </c>
      <c r="N3567" t="s">
        <v>7418</v>
      </c>
      <c r="O3567" t="s">
        <v>7419</v>
      </c>
      <c r="P3567">
        <v>1.58401799</v>
      </c>
      <c r="Q3567">
        <v>16716</v>
      </c>
      <c r="R3567" t="s">
        <v>7420</v>
      </c>
      <c r="S3567">
        <v>67117122</v>
      </c>
      <c r="T3567">
        <v>179.07027059999999</v>
      </c>
      <c r="U3567" t="s">
        <v>31</v>
      </c>
      <c r="V3567" t="s">
        <v>7421</v>
      </c>
      <c r="W3567" t="s">
        <v>23</v>
      </c>
    </row>
    <row r="3568" spans="1:23" x14ac:dyDescent="0.4">
      <c r="A3568">
        <v>3567</v>
      </c>
      <c r="B3568">
        <v>1</v>
      </c>
      <c r="C3568">
        <v>1</v>
      </c>
      <c r="D3568">
        <v>1</v>
      </c>
      <c r="E3568">
        <v>1</v>
      </c>
      <c r="F3568">
        <v>0.16002197728739201</v>
      </c>
      <c r="G3568">
        <v>-97.435816224517694</v>
      </c>
      <c r="H3568" t="s">
        <v>23</v>
      </c>
      <c r="I3568">
        <v>44.145836949883901</v>
      </c>
      <c r="J3568" t="s">
        <v>4863</v>
      </c>
      <c r="K3568" t="s">
        <v>25</v>
      </c>
      <c r="L3568" t="s">
        <v>7416</v>
      </c>
      <c r="M3568" t="s">
        <v>7417</v>
      </c>
      <c r="N3568" t="s">
        <v>7418</v>
      </c>
      <c r="O3568" t="s">
        <v>7419</v>
      </c>
      <c r="P3568">
        <v>1.58401799</v>
      </c>
      <c r="Q3568">
        <v>16716</v>
      </c>
      <c r="R3568" t="s">
        <v>7420</v>
      </c>
      <c r="S3568">
        <v>67117122</v>
      </c>
      <c r="T3568">
        <v>179.07027059999999</v>
      </c>
      <c r="U3568" t="s">
        <v>31</v>
      </c>
      <c r="V3568" t="s">
        <v>7422</v>
      </c>
      <c r="W3568" t="s">
        <v>23</v>
      </c>
    </row>
    <row r="3569" spans="1:23" x14ac:dyDescent="0.4">
      <c r="A3569">
        <v>3568</v>
      </c>
      <c r="B3569">
        <v>1</v>
      </c>
      <c r="C3569">
        <v>1</v>
      </c>
      <c r="D3569">
        <v>1</v>
      </c>
      <c r="E3569">
        <v>1</v>
      </c>
      <c r="F3569">
        <v>0.15998218854620799</v>
      </c>
      <c r="G3569">
        <v>-76.963965940936603</v>
      </c>
      <c r="H3569" t="s">
        <v>23</v>
      </c>
      <c r="I3569">
        <v>43.865435277723201</v>
      </c>
      <c r="J3569" t="s">
        <v>4591</v>
      </c>
      <c r="K3569" t="s">
        <v>25</v>
      </c>
      <c r="L3569" t="s">
        <v>4592</v>
      </c>
      <c r="M3569" t="s">
        <v>4593</v>
      </c>
      <c r="N3569" t="s">
        <v>4594</v>
      </c>
      <c r="O3569" t="s">
        <v>4595</v>
      </c>
      <c r="P3569">
        <v>2.5892791700000002</v>
      </c>
      <c r="Q3569">
        <v>15661821</v>
      </c>
      <c r="R3569" t="s">
        <v>4596</v>
      </c>
      <c r="S3569">
        <v>8593113090</v>
      </c>
      <c r="T3569">
        <v>285.07576</v>
      </c>
      <c r="U3569" t="s">
        <v>31</v>
      </c>
      <c r="V3569" t="s">
        <v>7423</v>
      </c>
      <c r="W3569" t="s">
        <v>23</v>
      </c>
    </row>
    <row r="3570" spans="1:23" x14ac:dyDescent="0.4">
      <c r="A3570">
        <v>3569</v>
      </c>
      <c r="B3570">
        <v>1</v>
      </c>
      <c r="C3570">
        <v>1</v>
      </c>
      <c r="D3570">
        <v>1</v>
      </c>
      <c r="E3570">
        <v>1</v>
      </c>
      <c r="F3570">
        <v>0.15998218854620799</v>
      </c>
      <c r="G3570">
        <v>-76.963965940936603</v>
      </c>
      <c r="H3570">
        <v>0.999999999999999</v>
      </c>
      <c r="I3570">
        <v>43.865435277723201</v>
      </c>
      <c r="J3570" t="s">
        <v>4591</v>
      </c>
      <c r="K3570" t="s">
        <v>25</v>
      </c>
      <c r="L3570" t="s">
        <v>4592</v>
      </c>
      <c r="M3570" t="s">
        <v>4593</v>
      </c>
      <c r="N3570" t="s">
        <v>4594</v>
      </c>
      <c r="O3570" t="s">
        <v>4595</v>
      </c>
      <c r="P3570">
        <v>2.5892791700000002</v>
      </c>
      <c r="Q3570">
        <v>15661821</v>
      </c>
      <c r="R3570" t="s">
        <v>4596</v>
      </c>
      <c r="S3570">
        <v>8593113090</v>
      </c>
      <c r="T3570">
        <v>285.07576</v>
      </c>
      <c r="U3570" t="s">
        <v>31</v>
      </c>
      <c r="V3570" t="s">
        <v>7424</v>
      </c>
      <c r="W3570" t="s">
        <v>23</v>
      </c>
    </row>
    <row r="3571" spans="1:23" x14ac:dyDescent="0.4">
      <c r="A3571">
        <v>3570</v>
      </c>
      <c r="B3571">
        <v>1</v>
      </c>
      <c r="C3571">
        <v>1</v>
      </c>
      <c r="D3571">
        <v>1</v>
      </c>
      <c r="E3571">
        <v>1</v>
      </c>
      <c r="F3571">
        <v>0.159849178148776</v>
      </c>
      <c r="G3571">
        <v>-805.10673452751496</v>
      </c>
      <c r="H3571">
        <v>0.82361809045226098</v>
      </c>
      <c r="I3571">
        <v>14.992404635942499</v>
      </c>
      <c r="J3571" t="s">
        <v>7425</v>
      </c>
      <c r="K3571" t="s">
        <v>25</v>
      </c>
      <c r="L3571" t="s">
        <v>7426</v>
      </c>
      <c r="M3571" t="s">
        <v>7427</v>
      </c>
      <c r="N3571" t="s">
        <v>28</v>
      </c>
      <c r="O3571" t="s">
        <v>7428</v>
      </c>
      <c r="P3571">
        <v>5.9000000999999997</v>
      </c>
      <c r="Q3571">
        <v>135854056</v>
      </c>
      <c r="R3571" t="s">
        <v>7429</v>
      </c>
      <c r="S3571">
        <v>262146</v>
      </c>
      <c r="T3571">
        <v>611.16066130000002</v>
      </c>
      <c r="U3571" t="s">
        <v>31</v>
      </c>
      <c r="V3571" t="s">
        <v>7430</v>
      </c>
      <c r="W3571" t="s">
        <v>23</v>
      </c>
    </row>
    <row r="3572" spans="1:23" x14ac:dyDescent="0.4">
      <c r="A3572">
        <v>3571</v>
      </c>
      <c r="B3572">
        <v>1</v>
      </c>
      <c r="C3572">
        <v>1</v>
      </c>
      <c r="D3572">
        <v>1</v>
      </c>
      <c r="E3572">
        <v>1</v>
      </c>
      <c r="F3572">
        <v>0.159849178148776</v>
      </c>
      <c r="G3572">
        <v>-805.10673452751496</v>
      </c>
      <c r="H3572" t="s">
        <v>23</v>
      </c>
      <c r="I3572">
        <v>14.992404635942499</v>
      </c>
      <c r="J3572" t="s">
        <v>7425</v>
      </c>
      <c r="K3572" t="s">
        <v>25</v>
      </c>
      <c r="L3572" t="s">
        <v>7426</v>
      </c>
      <c r="M3572" t="s">
        <v>7427</v>
      </c>
      <c r="N3572" t="s">
        <v>28</v>
      </c>
      <c r="O3572" t="s">
        <v>7428</v>
      </c>
      <c r="P3572">
        <v>5.9000000999999997</v>
      </c>
      <c r="Q3572">
        <v>135854056</v>
      </c>
      <c r="R3572" t="s">
        <v>7429</v>
      </c>
      <c r="S3572">
        <v>262146</v>
      </c>
      <c r="T3572">
        <v>611.16066130000002</v>
      </c>
      <c r="U3572" t="s">
        <v>31</v>
      </c>
      <c r="V3572" t="s">
        <v>7431</v>
      </c>
      <c r="W3572" t="s">
        <v>23</v>
      </c>
    </row>
    <row r="3573" spans="1:23" x14ac:dyDescent="0.4">
      <c r="A3573">
        <v>3572</v>
      </c>
      <c r="B3573">
        <v>1</v>
      </c>
      <c r="C3573">
        <v>1</v>
      </c>
      <c r="D3573">
        <v>1</v>
      </c>
      <c r="E3573">
        <v>1</v>
      </c>
      <c r="F3573">
        <v>0.15984504214663001</v>
      </c>
      <c r="G3573">
        <v>-190.684472268359</v>
      </c>
      <c r="H3573">
        <v>0.999999999999999</v>
      </c>
      <c r="I3573">
        <v>10.8346186565396</v>
      </c>
      <c r="J3573" t="s">
        <v>7432</v>
      </c>
      <c r="K3573" t="s">
        <v>25</v>
      </c>
      <c r="L3573" t="s">
        <v>7433</v>
      </c>
      <c r="M3573" t="s">
        <v>7434</v>
      </c>
      <c r="N3573" t="s">
        <v>28</v>
      </c>
      <c r="O3573" t="s">
        <v>7435</v>
      </c>
      <c r="P3573">
        <v>6.3000001900000004</v>
      </c>
      <c r="Q3573">
        <v>102321525</v>
      </c>
      <c r="R3573" t="s">
        <v>7436</v>
      </c>
      <c r="S3573">
        <v>2097154</v>
      </c>
      <c r="T3573">
        <v>625.17631140000003</v>
      </c>
      <c r="U3573" t="s">
        <v>31</v>
      </c>
      <c r="V3573" t="s">
        <v>7437</v>
      </c>
      <c r="W3573" t="s">
        <v>23</v>
      </c>
    </row>
    <row r="3574" spans="1:23" x14ac:dyDescent="0.4">
      <c r="A3574">
        <v>3573</v>
      </c>
      <c r="B3574">
        <v>1</v>
      </c>
      <c r="C3574">
        <v>1</v>
      </c>
      <c r="D3574">
        <v>1</v>
      </c>
      <c r="E3574">
        <v>1</v>
      </c>
      <c r="F3574">
        <v>0.15984504214663001</v>
      </c>
      <c r="G3574">
        <v>-190.684472268359</v>
      </c>
      <c r="H3574" t="s">
        <v>23</v>
      </c>
      <c r="I3574">
        <v>10.8346186565396</v>
      </c>
      <c r="J3574" t="s">
        <v>7432</v>
      </c>
      <c r="K3574" t="s">
        <v>25</v>
      </c>
      <c r="L3574" t="s">
        <v>7433</v>
      </c>
      <c r="M3574" t="s">
        <v>7434</v>
      </c>
      <c r="N3574" t="s">
        <v>28</v>
      </c>
      <c r="O3574" t="s">
        <v>7435</v>
      </c>
      <c r="P3574">
        <v>6.3000001900000004</v>
      </c>
      <c r="Q3574">
        <v>102321525</v>
      </c>
      <c r="R3574" t="s">
        <v>7436</v>
      </c>
      <c r="S3574">
        <v>2097154</v>
      </c>
      <c r="T3574">
        <v>625.17631140000003</v>
      </c>
      <c r="U3574" t="s">
        <v>31</v>
      </c>
      <c r="V3574" t="s">
        <v>7438</v>
      </c>
      <c r="W3574" t="s">
        <v>23</v>
      </c>
    </row>
    <row r="3575" spans="1:23" x14ac:dyDescent="0.4">
      <c r="A3575">
        <v>3574</v>
      </c>
      <c r="B3575">
        <v>1</v>
      </c>
      <c r="C3575">
        <v>4</v>
      </c>
      <c r="D3575">
        <v>1</v>
      </c>
      <c r="E3575">
        <v>3</v>
      </c>
      <c r="F3575">
        <v>0.159819356072819</v>
      </c>
      <c r="G3575">
        <v>-83.578519712674904</v>
      </c>
      <c r="H3575">
        <v>3.5678391959799001E-2</v>
      </c>
      <c r="I3575">
        <v>35.147730050991697</v>
      </c>
      <c r="J3575" t="s">
        <v>1437</v>
      </c>
      <c r="K3575" t="s">
        <v>25</v>
      </c>
      <c r="L3575" t="s">
        <v>7439</v>
      </c>
      <c r="M3575" t="s">
        <v>7440</v>
      </c>
      <c r="N3575" t="s">
        <v>7441</v>
      </c>
      <c r="O3575" t="s">
        <v>7442</v>
      </c>
      <c r="P3575">
        <v>0.89999997600000003</v>
      </c>
      <c r="Q3575" t="s">
        <v>7443</v>
      </c>
      <c r="R3575" t="s">
        <v>7444</v>
      </c>
      <c r="S3575">
        <v>88009086</v>
      </c>
      <c r="T3575">
        <v>433.11292329999998</v>
      </c>
      <c r="U3575" t="s">
        <v>31</v>
      </c>
      <c r="V3575" t="s">
        <v>7445</v>
      </c>
      <c r="W3575" t="s">
        <v>23</v>
      </c>
    </row>
    <row r="3576" spans="1:23" x14ac:dyDescent="0.4">
      <c r="A3576">
        <v>3575</v>
      </c>
      <c r="B3576">
        <v>1</v>
      </c>
      <c r="C3576">
        <v>1</v>
      </c>
      <c r="D3576">
        <v>1</v>
      </c>
      <c r="E3576">
        <v>1</v>
      </c>
      <c r="F3576">
        <v>0.15968577908153</v>
      </c>
      <c r="G3576">
        <v>-190.760931950231</v>
      </c>
      <c r="H3576" t="s">
        <v>23</v>
      </c>
      <c r="I3576">
        <v>10.836218075602799</v>
      </c>
      <c r="J3576" t="s">
        <v>7432</v>
      </c>
      <c r="K3576" t="s">
        <v>25</v>
      </c>
      <c r="L3576" t="s">
        <v>7433</v>
      </c>
      <c r="M3576" t="s">
        <v>7434</v>
      </c>
      <c r="N3576" t="s">
        <v>28</v>
      </c>
      <c r="O3576" t="s">
        <v>7435</v>
      </c>
      <c r="P3576">
        <v>6.3000001900000004</v>
      </c>
      <c r="Q3576">
        <v>102321525</v>
      </c>
      <c r="R3576" t="s">
        <v>7436</v>
      </c>
      <c r="S3576">
        <v>2097154</v>
      </c>
      <c r="T3576">
        <v>625.17630999999994</v>
      </c>
      <c r="U3576" t="s">
        <v>31</v>
      </c>
      <c r="V3576" t="s">
        <v>7446</v>
      </c>
      <c r="W3576" t="s">
        <v>23</v>
      </c>
    </row>
    <row r="3577" spans="1:23" x14ac:dyDescent="0.4">
      <c r="A3577">
        <v>3576</v>
      </c>
      <c r="B3577">
        <v>1</v>
      </c>
      <c r="C3577">
        <v>1</v>
      </c>
      <c r="D3577">
        <v>1</v>
      </c>
      <c r="E3577">
        <v>1</v>
      </c>
      <c r="F3577">
        <v>0.15968577908153</v>
      </c>
      <c r="G3577">
        <v>-190.760931950231</v>
      </c>
      <c r="H3577">
        <v>0.999999999999999</v>
      </c>
      <c r="I3577">
        <v>10.836218075602799</v>
      </c>
      <c r="J3577" t="s">
        <v>7432</v>
      </c>
      <c r="K3577" t="s">
        <v>25</v>
      </c>
      <c r="L3577" t="s">
        <v>7433</v>
      </c>
      <c r="M3577" t="s">
        <v>7434</v>
      </c>
      <c r="N3577" t="s">
        <v>28</v>
      </c>
      <c r="O3577" t="s">
        <v>7435</v>
      </c>
      <c r="P3577">
        <v>6.3000001900000004</v>
      </c>
      <c r="Q3577">
        <v>102321525</v>
      </c>
      <c r="R3577" t="s">
        <v>7436</v>
      </c>
      <c r="S3577">
        <v>2097154</v>
      </c>
      <c r="T3577">
        <v>625.17630999999994</v>
      </c>
      <c r="U3577" t="s">
        <v>31</v>
      </c>
      <c r="V3577" t="s">
        <v>7447</v>
      </c>
      <c r="W3577" t="s">
        <v>23</v>
      </c>
    </row>
    <row r="3578" spans="1:23" x14ac:dyDescent="0.4">
      <c r="A3578">
        <v>3577</v>
      </c>
      <c r="B3578">
        <v>1</v>
      </c>
      <c r="C3578">
        <v>1</v>
      </c>
      <c r="D3578">
        <v>1</v>
      </c>
      <c r="E3578">
        <v>1</v>
      </c>
      <c r="F3578">
        <v>0.159353598899307</v>
      </c>
      <c r="G3578">
        <v>-218.01078027682999</v>
      </c>
      <c r="H3578" t="s">
        <v>23</v>
      </c>
      <c r="I3578">
        <v>50.434977002575401</v>
      </c>
      <c r="J3578" t="s">
        <v>175</v>
      </c>
      <c r="K3578" t="s">
        <v>25</v>
      </c>
      <c r="L3578" t="s">
        <v>3130</v>
      </c>
      <c r="M3578" t="s">
        <v>3131</v>
      </c>
      <c r="N3578" t="s">
        <v>3132</v>
      </c>
      <c r="O3578" t="s">
        <v>3133</v>
      </c>
      <c r="P3578">
        <v>1</v>
      </c>
      <c r="Q3578">
        <v>87005</v>
      </c>
      <c r="R3578" t="s">
        <v>3134</v>
      </c>
      <c r="S3578">
        <v>67371010</v>
      </c>
      <c r="T3578">
        <v>214.1073844</v>
      </c>
      <c r="U3578" t="s">
        <v>31</v>
      </c>
      <c r="V3578" t="s">
        <v>7448</v>
      </c>
      <c r="W3578" t="s">
        <v>23</v>
      </c>
    </row>
    <row r="3579" spans="1:23" x14ac:dyDescent="0.4">
      <c r="A3579">
        <v>3578</v>
      </c>
      <c r="B3579">
        <v>1</v>
      </c>
      <c r="C3579">
        <v>1</v>
      </c>
      <c r="D3579">
        <v>1</v>
      </c>
      <c r="E3579">
        <v>1</v>
      </c>
      <c r="F3579">
        <v>0.159353598899307</v>
      </c>
      <c r="G3579">
        <v>-218.01078027682999</v>
      </c>
      <c r="H3579">
        <v>0.999999999999999</v>
      </c>
      <c r="I3579">
        <v>50.434977002575401</v>
      </c>
      <c r="J3579" t="s">
        <v>175</v>
      </c>
      <c r="K3579" t="s">
        <v>25</v>
      </c>
      <c r="L3579" t="s">
        <v>3130</v>
      </c>
      <c r="M3579" t="s">
        <v>3131</v>
      </c>
      <c r="N3579" t="s">
        <v>3132</v>
      </c>
      <c r="O3579" t="s">
        <v>3133</v>
      </c>
      <c r="P3579">
        <v>1</v>
      </c>
      <c r="Q3579">
        <v>87005</v>
      </c>
      <c r="R3579" t="s">
        <v>3134</v>
      </c>
      <c r="S3579">
        <v>67371010</v>
      </c>
      <c r="T3579">
        <v>214.1073844</v>
      </c>
      <c r="U3579" t="s">
        <v>31</v>
      </c>
      <c r="V3579" t="s">
        <v>7449</v>
      </c>
      <c r="W3579" t="s">
        <v>23</v>
      </c>
    </row>
    <row r="3580" spans="1:23" x14ac:dyDescent="0.4">
      <c r="A3580">
        <v>3579</v>
      </c>
      <c r="B3580">
        <v>1</v>
      </c>
      <c r="C3580">
        <v>2</v>
      </c>
      <c r="D3580">
        <v>1</v>
      </c>
      <c r="E3580">
        <v>1</v>
      </c>
      <c r="F3580">
        <v>0.15884757237869199</v>
      </c>
      <c r="G3580">
        <v>-244.82782437372299</v>
      </c>
      <c r="H3580">
        <v>0.99648241206030097</v>
      </c>
      <c r="I3580">
        <v>56.2881279536074</v>
      </c>
      <c r="J3580" t="s">
        <v>194</v>
      </c>
      <c r="K3580" t="s">
        <v>25</v>
      </c>
      <c r="L3580" t="s">
        <v>7450</v>
      </c>
      <c r="M3580" t="s">
        <v>7451</v>
      </c>
      <c r="N3580" t="s">
        <v>7452</v>
      </c>
      <c r="O3580" t="s">
        <v>7453</v>
      </c>
      <c r="P3580">
        <v>3.0999998999999998</v>
      </c>
      <c r="Q3580">
        <v>4607594</v>
      </c>
      <c r="R3580" t="s">
        <v>7454</v>
      </c>
      <c r="S3580">
        <v>67108930</v>
      </c>
      <c r="T3580">
        <v>355.20161919999998</v>
      </c>
      <c r="U3580" t="s">
        <v>31</v>
      </c>
      <c r="V3580" t="s">
        <v>7455</v>
      </c>
      <c r="W3580" t="s">
        <v>23</v>
      </c>
    </row>
    <row r="3581" spans="1:23" x14ac:dyDescent="0.4">
      <c r="A3581">
        <v>3580</v>
      </c>
      <c r="B3581">
        <v>1</v>
      </c>
      <c r="C3581">
        <v>2</v>
      </c>
      <c r="D3581">
        <v>1</v>
      </c>
      <c r="E3581">
        <v>1</v>
      </c>
      <c r="F3581">
        <v>0.15884757237869199</v>
      </c>
      <c r="G3581">
        <v>-244.82782437372299</v>
      </c>
      <c r="H3581" t="s">
        <v>23</v>
      </c>
      <c r="I3581">
        <v>56.2881279536074</v>
      </c>
      <c r="J3581" t="s">
        <v>194</v>
      </c>
      <c r="K3581" t="s">
        <v>25</v>
      </c>
      <c r="L3581" t="s">
        <v>7450</v>
      </c>
      <c r="M3581" t="s">
        <v>7451</v>
      </c>
      <c r="N3581" t="s">
        <v>7452</v>
      </c>
      <c r="O3581" t="s">
        <v>7453</v>
      </c>
      <c r="P3581">
        <v>3.0999998999999998</v>
      </c>
      <c r="Q3581">
        <v>4607594</v>
      </c>
      <c r="R3581" t="s">
        <v>7454</v>
      </c>
      <c r="S3581">
        <v>67108930</v>
      </c>
      <c r="T3581">
        <v>355.20161919999998</v>
      </c>
      <c r="U3581" t="s">
        <v>31</v>
      </c>
      <c r="V3581" t="s">
        <v>7456</v>
      </c>
      <c r="W3581" t="s">
        <v>23</v>
      </c>
    </row>
    <row r="3582" spans="1:23" x14ac:dyDescent="0.4">
      <c r="A3582">
        <v>3581</v>
      </c>
      <c r="B3582">
        <v>1</v>
      </c>
      <c r="C3582">
        <v>1</v>
      </c>
      <c r="D3582">
        <v>1</v>
      </c>
      <c r="E3582">
        <v>1</v>
      </c>
      <c r="F3582">
        <v>0.158825328002172</v>
      </c>
      <c r="G3582">
        <v>-103.02754857412501</v>
      </c>
      <c r="H3582" t="s">
        <v>23</v>
      </c>
      <c r="I3582">
        <v>30.213115031987499</v>
      </c>
      <c r="J3582" t="s">
        <v>6506</v>
      </c>
      <c r="K3582" t="s">
        <v>25</v>
      </c>
      <c r="L3582" t="s">
        <v>6507</v>
      </c>
      <c r="M3582" t="s">
        <v>6508</v>
      </c>
      <c r="N3582" t="s">
        <v>6509</v>
      </c>
      <c r="O3582" t="s">
        <v>6510</v>
      </c>
      <c r="P3582">
        <v>3.7999999500000001</v>
      </c>
      <c r="Q3582">
        <v>4255842</v>
      </c>
      <c r="R3582" t="s">
        <v>6511</v>
      </c>
      <c r="S3582">
        <v>67108866</v>
      </c>
      <c r="T3582">
        <v>359.14891490000002</v>
      </c>
      <c r="U3582" t="s">
        <v>31</v>
      </c>
      <c r="V3582" t="s">
        <v>7457</v>
      </c>
      <c r="W3582" t="s">
        <v>23</v>
      </c>
    </row>
    <row r="3583" spans="1:23" x14ac:dyDescent="0.4">
      <c r="A3583">
        <v>3582</v>
      </c>
      <c r="B3583">
        <v>1</v>
      </c>
      <c r="C3583">
        <v>1</v>
      </c>
      <c r="D3583">
        <v>1</v>
      </c>
      <c r="E3583">
        <v>1</v>
      </c>
      <c r="F3583">
        <v>0.158825328002172</v>
      </c>
      <c r="G3583">
        <v>-103.02754857412501</v>
      </c>
      <c r="H3583">
        <v>0.999999999999999</v>
      </c>
      <c r="I3583">
        <v>30.213115031987499</v>
      </c>
      <c r="J3583" t="s">
        <v>6506</v>
      </c>
      <c r="K3583" t="s">
        <v>25</v>
      </c>
      <c r="L3583" t="s">
        <v>6507</v>
      </c>
      <c r="M3583" t="s">
        <v>6508</v>
      </c>
      <c r="N3583" t="s">
        <v>6509</v>
      </c>
      <c r="O3583" t="s">
        <v>6510</v>
      </c>
      <c r="P3583">
        <v>3.7999999500000001</v>
      </c>
      <c r="Q3583">
        <v>4255842</v>
      </c>
      <c r="R3583" t="s">
        <v>6511</v>
      </c>
      <c r="S3583">
        <v>67108866</v>
      </c>
      <c r="T3583">
        <v>359.14891490000002</v>
      </c>
      <c r="U3583" t="s">
        <v>31</v>
      </c>
      <c r="V3583" t="s">
        <v>7458</v>
      </c>
      <c r="W3583" t="s">
        <v>23</v>
      </c>
    </row>
    <row r="3584" spans="1:23" x14ac:dyDescent="0.4">
      <c r="A3584">
        <v>3583</v>
      </c>
      <c r="B3584">
        <v>1</v>
      </c>
      <c r="C3584">
        <v>1</v>
      </c>
      <c r="D3584">
        <v>1</v>
      </c>
      <c r="E3584">
        <v>1</v>
      </c>
      <c r="F3584">
        <v>0.158798322641655</v>
      </c>
      <c r="G3584">
        <v>-271.779863149287</v>
      </c>
      <c r="H3584">
        <v>0.999999999999999</v>
      </c>
      <c r="I3584">
        <v>186.36401313807099</v>
      </c>
      <c r="J3584" t="s">
        <v>7459</v>
      </c>
      <c r="K3584" t="s">
        <v>25</v>
      </c>
      <c r="L3584" t="s">
        <v>7460</v>
      </c>
      <c r="M3584" t="s">
        <v>7461</v>
      </c>
      <c r="N3584" t="s">
        <v>28</v>
      </c>
      <c r="O3584" t="s">
        <v>7462</v>
      </c>
      <c r="P3584">
        <v>2.2999999500000001</v>
      </c>
      <c r="Q3584">
        <v>75367090</v>
      </c>
      <c r="R3584" t="s">
        <v>7463</v>
      </c>
      <c r="S3584">
        <v>2097154</v>
      </c>
      <c r="T3584">
        <v>325.19105450000001</v>
      </c>
      <c r="U3584" t="s">
        <v>31</v>
      </c>
      <c r="V3584" t="s">
        <v>7464</v>
      </c>
      <c r="W3584" t="s">
        <v>23</v>
      </c>
    </row>
    <row r="3585" spans="1:23" x14ac:dyDescent="0.4">
      <c r="A3585">
        <v>3584</v>
      </c>
      <c r="B3585">
        <v>1</v>
      </c>
      <c r="C3585">
        <v>1</v>
      </c>
      <c r="D3585">
        <v>1</v>
      </c>
      <c r="E3585">
        <v>1</v>
      </c>
      <c r="F3585">
        <v>0.158798322641655</v>
      </c>
      <c r="G3585">
        <v>-271.779863149287</v>
      </c>
      <c r="H3585" t="s">
        <v>23</v>
      </c>
      <c r="I3585">
        <v>186.36401313807099</v>
      </c>
      <c r="J3585" t="s">
        <v>7459</v>
      </c>
      <c r="K3585" t="s">
        <v>25</v>
      </c>
      <c r="L3585" t="s">
        <v>7460</v>
      </c>
      <c r="M3585" t="s">
        <v>7461</v>
      </c>
      <c r="N3585" t="s">
        <v>28</v>
      </c>
      <c r="O3585" t="s">
        <v>7462</v>
      </c>
      <c r="P3585">
        <v>2.2999999500000001</v>
      </c>
      <c r="Q3585">
        <v>75367090</v>
      </c>
      <c r="R3585" t="s">
        <v>7463</v>
      </c>
      <c r="S3585">
        <v>2097154</v>
      </c>
      <c r="T3585">
        <v>325.19105450000001</v>
      </c>
      <c r="U3585" t="s">
        <v>31</v>
      </c>
      <c r="V3585" t="s">
        <v>7465</v>
      </c>
      <c r="W3585" t="s">
        <v>23</v>
      </c>
    </row>
    <row r="3586" spans="1:23" x14ac:dyDescent="0.4">
      <c r="A3586">
        <v>3585</v>
      </c>
      <c r="B3586">
        <v>1</v>
      </c>
      <c r="C3586">
        <v>1</v>
      </c>
      <c r="D3586">
        <v>1</v>
      </c>
      <c r="E3586">
        <v>1</v>
      </c>
      <c r="F3586">
        <v>0.158797260947838</v>
      </c>
      <c r="G3586">
        <v>-163.30594332414299</v>
      </c>
      <c r="H3586" t="s">
        <v>23</v>
      </c>
      <c r="I3586">
        <v>26.040507587969401</v>
      </c>
      <c r="J3586" t="s">
        <v>694</v>
      </c>
      <c r="K3586" t="s">
        <v>25</v>
      </c>
      <c r="L3586" t="s">
        <v>1541</v>
      </c>
      <c r="M3586" t="s">
        <v>1542</v>
      </c>
      <c r="N3586" t="s">
        <v>28</v>
      </c>
      <c r="O3586" t="s">
        <v>1543</v>
      </c>
      <c r="P3586">
        <v>2.2000000499999999</v>
      </c>
      <c r="Q3586" t="s">
        <v>1544</v>
      </c>
      <c r="R3586" t="s">
        <v>1545</v>
      </c>
      <c r="S3586">
        <v>32786</v>
      </c>
      <c r="T3586">
        <v>369.18088369999998</v>
      </c>
      <c r="U3586" t="s">
        <v>31</v>
      </c>
      <c r="V3586" t="s">
        <v>7466</v>
      </c>
      <c r="W3586" t="s">
        <v>23</v>
      </c>
    </row>
    <row r="3587" spans="1:23" x14ac:dyDescent="0.4">
      <c r="A3587">
        <v>3586</v>
      </c>
      <c r="B3587">
        <v>1</v>
      </c>
      <c r="C3587">
        <v>1</v>
      </c>
      <c r="D3587">
        <v>1</v>
      </c>
      <c r="E3587">
        <v>1</v>
      </c>
      <c r="F3587">
        <v>0.158797260947838</v>
      </c>
      <c r="G3587">
        <v>-163.30594332414299</v>
      </c>
      <c r="H3587">
        <v>0.999999999999999</v>
      </c>
      <c r="I3587">
        <v>26.040507587969401</v>
      </c>
      <c r="J3587" t="s">
        <v>694</v>
      </c>
      <c r="K3587" t="s">
        <v>25</v>
      </c>
      <c r="L3587" t="s">
        <v>1541</v>
      </c>
      <c r="M3587" t="s">
        <v>1542</v>
      </c>
      <c r="N3587" t="s">
        <v>28</v>
      </c>
      <c r="O3587" t="s">
        <v>1543</v>
      </c>
      <c r="P3587">
        <v>2.2000000499999999</v>
      </c>
      <c r="Q3587" t="s">
        <v>1544</v>
      </c>
      <c r="R3587" t="s">
        <v>1545</v>
      </c>
      <c r="S3587">
        <v>32786</v>
      </c>
      <c r="T3587">
        <v>369.18088369999998</v>
      </c>
      <c r="U3587" t="s">
        <v>31</v>
      </c>
      <c r="V3587" t="s">
        <v>7467</v>
      </c>
      <c r="W3587" t="s">
        <v>23</v>
      </c>
    </row>
    <row r="3588" spans="1:23" x14ac:dyDescent="0.4">
      <c r="A3588">
        <v>3587</v>
      </c>
      <c r="B3588">
        <v>1</v>
      </c>
      <c r="C3588">
        <v>1</v>
      </c>
      <c r="D3588">
        <v>1</v>
      </c>
      <c r="E3588">
        <v>1</v>
      </c>
      <c r="F3588">
        <v>0.158463995995791</v>
      </c>
      <c r="G3588">
        <v>-98.938264071083793</v>
      </c>
      <c r="H3588" t="s">
        <v>23</v>
      </c>
      <c r="I3588">
        <v>45.562733395612597</v>
      </c>
      <c r="J3588" t="s">
        <v>1437</v>
      </c>
      <c r="K3588" t="s">
        <v>25</v>
      </c>
      <c r="L3588" t="s">
        <v>4354</v>
      </c>
      <c r="M3588" t="s">
        <v>4355</v>
      </c>
      <c r="N3588" t="s">
        <v>4356</v>
      </c>
      <c r="O3588" t="s">
        <v>4357</v>
      </c>
      <c r="P3588">
        <v>0.45081716799999999</v>
      </c>
      <c r="Q3588" t="s">
        <v>4358</v>
      </c>
      <c r="R3588" t="s">
        <v>4359</v>
      </c>
      <c r="S3588">
        <v>20900222</v>
      </c>
      <c r="T3588">
        <v>433.11292329999998</v>
      </c>
      <c r="U3588" t="s">
        <v>31</v>
      </c>
      <c r="V3588" t="s">
        <v>7468</v>
      </c>
      <c r="W3588" t="s">
        <v>23</v>
      </c>
    </row>
    <row r="3589" spans="1:23" x14ac:dyDescent="0.4">
      <c r="A3589">
        <v>3588</v>
      </c>
      <c r="B3589">
        <v>1</v>
      </c>
      <c r="C3589">
        <v>1</v>
      </c>
      <c r="D3589">
        <v>1</v>
      </c>
      <c r="E3589">
        <v>1</v>
      </c>
      <c r="F3589">
        <v>0.158463995995791</v>
      </c>
      <c r="G3589">
        <v>-98.938264071083793</v>
      </c>
      <c r="H3589">
        <v>0.999999999999999</v>
      </c>
      <c r="I3589">
        <v>45.562733395612597</v>
      </c>
      <c r="J3589" t="s">
        <v>1437</v>
      </c>
      <c r="K3589" t="s">
        <v>25</v>
      </c>
      <c r="L3589" t="s">
        <v>4354</v>
      </c>
      <c r="M3589" t="s">
        <v>4355</v>
      </c>
      <c r="N3589" t="s">
        <v>4356</v>
      </c>
      <c r="O3589" t="s">
        <v>4357</v>
      </c>
      <c r="P3589">
        <v>0.45081716799999999</v>
      </c>
      <c r="Q3589" t="s">
        <v>4358</v>
      </c>
      <c r="R3589" t="s">
        <v>4359</v>
      </c>
      <c r="S3589">
        <v>20900222</v>
      </c>
      <c r="T3589">
        <v>433.11292329999998</v>
      </c>
      <c r="U3589" t="s">
        <v>31</v>
      </c>
      <c r="V3589" t="s">
        <v>7469</v>
      </c>
      <c r="W3589" t="s">
        <v>23</v>
      </c>
    </row>
    <row r="3590" spans="1:23" x14ac:dyDescent="0.4">
      <c r="A3590">
        <v>3589</v>
      </c>
      <c r="B3590">
        <v>1</v>
      </c>
      <c r="C3590">
        <v>1</v>
      </c>
      <c r="D3590">
        <v>1</v>
      </c>
      <c r="E3590">
        <v>1</v>
      </c>
      <c r="F3590">
        <v>0.15838933581541401</v>
      </c>
      <c r="G3590">
        <v>-44.379545114167897</v>
      </c>
      <c r="H3590">
        <v>0.999999999999999</v>
      </c>
      <c r="I3590">
        <v>28.455653038647601</v>
      </c>
      <c r="J3590" t="s">
        <v>2364</v>
      </c>
      <c r="K3590" t="s">
        <v>25</v>
      </c>
      <c r="L3590" t="s">
        <v>2365</v>
      </c>
      <c r="M3590" t="s">
        <v>2366</v>
      </c>
      <c r="N3590" t="s">
        <v>2367</v>
      </c>
      <c r="O3590" t="s">
        <v>2368</v>
      </c>
      <c r="P3590">
        <v>2.2349462500000001</v>
      </c>
      <c r="Q3590" t="s">
        <v>2369</v>
      </c>
      <c r="R3590" t="s">
        <v>2370</v>
      </c>
      <c r="S3590">
        <v>255781758</v>
      </c>
      <c r="T3590">
        <v>271.06009990000001</v>
      </c>
      <c r="U3590" t="s">
        <v>31</v>
      </c>
      <c r="V3590" t="s">
        <v>7470</v>
      </c>
      <c r="W3590" t="s">
        <v>23</v>
      </c>
    </row>
    <row r="3591" spans="1:23" x14ac:dyDescent="0.4">
      <c r="A3591">
        <v>3590</v>
      </c>
      <c r="B3591">
        <v>1</v>
      </c>
      <c r="C3591">
        <v>1</v>
      </c>
      <c r="D3591">
        <v>1</v>
      </c>
      <c r="E3591">
        <v>1</v>
      </c>
      <c r="F3591">
        <v>0.15838933581541401</v>
      </c>
      <c r="G3591">
        <v>-44.379545114167897</v>
      </c>
      <c r="H3591" t="s">
        <v>23</v>
      </c>
      <c r="I3591">
        <v>28.455653038647601</v>
      </c>
      <c r="J3591" t="s">
        <v>2364</v>
      </c>
      <c r="K3591" t="s">
        <v>25</v>
      </c>
      <c r="L3591" t="s">
        <v>2365</v>
      </c>
      <c r="M3591" t="s">
        <v>2366</v>
      </c>
      <c r="N3591" t="s">
        <v>2367</v>
      </c>
      <c r="O3591" t="s">
        <v>2368</v>
      </c>
      <c r="P3591">
        <v>2.2349462500000001</v>
      </c>
      <c r="Q3591" t="s">
        <v>2369</v>
      </c>
      <c r="R3591" t="s">
        <v>2370</v>
      </c>
      <c r="S3591">
        <v>255781758</v>
      </c>
      <c r="T3591">
        <v>271.06009990000001</v>
      </c>
      <c r="U3591" t="s">
        <v>31</v>
      </c>
      <c r="V3591" t="s">
        <v>7471</v>
      </c>
      <c r="W3591" t="s">
        <v>23</v>
      </c>
    </row>
    <row r="3592" spans="1:23" x14ac:dyDescent="0.4">
      <c r="A3592">
        <v>3591</v>
      </c>
      <c r="B3592">
        <v>1</v>
      </c>
      <c r="C3592">
        <v>1</v>
      </c>
      <c r="D3592">
        <v>1</v>
      </c>
      <c r="E3592">
        <v>1</v>
      </c>
      <c r="F3592">
        <v>0.158367615036306</v>
      </c>
      <c r="G3592">
        <v>-440.509361260334</v>
      </c>
      <c r="H3592" t="s">
        <v>23</v>
      </c>
      <c r="I3592">
        <v>19.396244470434102</v>
      </c>
      <c r="J3592" t="s">
        <v>4388</v>
      </c>
      <c r="K3592" t="s">
        <v>25</v>
      </c>
      <c r="L3592" t="s">
        <v>4389</v>
      </c>
      <c r="M3592" t="s">
        <v>4390</v>
      </c>
      <c r="N3592" t="s">
        <v>28</v>
      </c>
      <c r="O3592" t="s">
        <v>4391</v>
      </c>
      <c r="P3592">
        <v>1.60877895</v>
      </c>
      <c r="Q3592">
        <v>139592455</v>
      </c>
      <c r="R3592" t="s">
        <v>4392</v>
      </c>
      <c r="S3592">
        <v>16777218</v>
      </c>
      <c r="T3592">
        <v>267.13795629999998</v>
      </c>
      <c r="U3592" t="s">
        <v>31</v>
      </c>
      <c r="V3592" t="s">
        <v>7472</v>
      </c>
      <c r="W3592" t="s">
        <v>23</v>
      </c>
    </row>
    <row r="3593" spans="1:23" x14ac:dyDescent="0.4">
      <c r="A3593">
        <v>3592</v>
      </c>
      <c r="B3593">
        <v>1</v>
      </c>
      <c r="C3593">
        <v>1</v>
      </c>
      <c r="D3593">
        <v>1</v>
      </c>
      <c r="E3593">
        <v>1</v>
      </c>
      <c r="F3593">
        <v>0.158367615036306</v>
      </c>
      <c r="G3593">
        <v>-440.509361260334</v>
      </c>
      <c r="H3593">
        <v>0.999999999999999</v>
      </c>
      <c r="I3593">
        <v>19.396244470434102</v>
      </c>
      <c r="J3593" t="s">
        <v>4388</v>
      </c>
      <c r="K3593" t="s">
        <v>25</v>
      </c>
      <c r="L3593" t="s">
        <v>4389</v>
      </c>
      <c r="M3593" t="s">
        <v>4390</v>
      </c>
      <c r="N3593" t="s">
        <v>28</v>
      </c>
      <c r="O3593" t="s">
        <v>4391</v>
      </c>
      <c r="P3593">
        <v>1.60877895</v>
      </c>
      <c r="Q3593">
        <v>139592455</v>
      </c>
      <c r="R3593" t="s">
        <v>4392</v>
      </c>
      <c r="S3593">
        <v>16777218</v>
      </c>
      <c r="T3593">
        <v>267.13795629999998</v>
      </c>
      <c r="U3593" t="s">
        <v>31</v>
      </c>
      <c r="V3593" t="s">
        <v>7473</v>
      </c>
      <c r="W3593" t="s">
        <v>23</v>
      </c>
    </row>
    <row r="3594" spans="1:23" x14ac:dyDescent="0.4">
      <c r="A3594">
        <v>3593</v>
      </c>
      <c r="B3594">
        <v>1</v>
      </c>
      <c r="C3594">
        <v>1</v>
      </c>
      <c r="D3594">
        <v>1</v>
      </c>
      <c r="E3594">
        <v>1</v>
      </c>
      <c r="F3594">
        <v>0.15826302489368799</v>
      </c>
      <c r="G3594">
        <v>-856.64669250295697</v>
      </c>
      <c r="H3594" t="s">
        <v>23</v>
      </c>
      <c r="I3594">
        <v>82.771907576400494</v>
      </c>
      <c r="J3594" t="s">
        <v>7425</v>
      </c>
      <c r="K3594" t="s">
        <v>25</v>
      </c>
      <c r="L3594" t="s">
        <v>7426</v>
      </c>
      <c r="M3594" t="s">
        <v>7427</v>
      </c>
      <c r="N3594" t="s">
        <v>28</v>
      </c>
      <c r="O3594" t="s">
        <v>7428</v>
      </c>
      <c r="P3594">
        <v>5.9000000999999997</v>
      </c>
      <c r="Q3594">
        <v>135854056</v>
      </c>
      <c r="R3594" t="s">
        <v>7429</v>
      </c>
      <c r="S3594">
        <v>262146</v>
      </c>
      <c r="T3594">
        <v>611.16066130000002</v>
      </c>
      <c r="U3594" t="s">
        <v>31</v>
      </c>
      <c r="V3594" t="s">
        <v>7474</v>
      </c>
      <c r="W3594" t="s">
        <v>23</v>
      </c>
    </row>
    <row r="3595" spans="1:23" x14ac:dyDescent="0.4">
      <c r="A3595">
        <v>3594</v>
      </c>
      <c r="B3595">
        <v>1</v>
      </c>
      <c r="C3595">
        <v>1</v>
      </c>
      <c r="D3595">
        <v>1</v>
      </c>
      <c r="E3595">
        <v>1</v>
      </c>
      <c r="F3595">
        <v>0.15826302489368799</v>
      </c>
      <c r="G3595">
        <v>-856.64669250295697</v>
      </c>
      <c r="H3595">
        <v>0.999999999999999</v>
      </c>
      <c r="I3595">
        <v>82.771907576400494</v>
      </c>
      <c r="J3595" t="s">
        <v>7425</v>
      </c>
      <c r="K3595" t="s">
        <v>25</v>
      </c>
      <c r="L3595" t="s">
        <v>7426</v>
      </c>
      <c r="M3595" t="s">
        <v>7427</v>
      </c>
      <c r="N3595" t="s">
        <v>28</v>
      </c>
      <c r="O3595" t="s">
        <v>7428</v>
      </c>
      <c r="P3595">
        <v>5.9000000999999997</v>
      </c>
      <c r="Q3595">
        <v>135854056</v>
      </c>
      <c r="R3595" t="s">
        <v>7429</v>
      </c>
      <c r="S3595">
        <v>262146</v>
      </c>
      <c r="T3595">
        <v>611.16066130000002</v>
      </c>
      <c r="U3595" t="s">
        <v>31</v>
      </c>
      <c r="V3595" t="s">
        <v>7475</v>
      </c>
      <c r="W3595" t="s">
        <v>23</v>
      </c>
    </row>
    <row r="3596" spans="1:23" x14ac:dyDescent="0.4">
      <c r="A3596">
        <v>3595</v>
      </c>
      <c r="B3596">
        <v>1</v>
      </c>
      <c r="C3596">
        <v>2</v>
      </c>
      <c r="D3596">
        <v>1</v>
      </c>
      <c r="E3596">
        <v>2</v>
      </c>
      <c r="F3596">
        <v>0.15811713580234399</v>
      </c>
      <c r="G3596">
        <v>-337.52081474495901</v>
      </c>
      <c r="H3596">
        <v>0.65829145728643201</v>
      </c>
      <c r="I3596">
        <v>0.68829524400844599</v>
      </c>
      <c r="J3596" t="s">
        <v>865</v>
      </c>
      <c r="K3596" t="s">
        <v>25</v>
      </c>
      <c r="L3596" t="s">
        <v>866</v>
      </c>
      <c r="M3596" t="s">
        <v>867</v>
      </c>
      <c r="N3596" t="s">
        <v>868</v>
      </c>
      <c r="O3596" t="s">
        <v>869</v>
      </c>
      <c r="P3596">
        <v>2.9000001000000002</v>
      </c>
      <c r="Q3596">
        <v>78347</v>
      </c>
      <c r="R3596" t="s">
        <v>870</v>
      </c>
      <c r="S3596">
        <v>262146</v>
      </c>
      <c r="T3596">
        <v>449.10783789999999</v>
      </c>
      <c r="U3596" t="s">
        <v>31</v>
      </c>
      <c r="V3596" t="s">
        <v>7476</v>
      </c>
      <c r="W3596" t="s">
        <v>23</v>
      </c>
    </row>
    <row r="3597" spans="1:23" x14ac:dyDescent="0.4">
      <c r="A3597">
        <v>3596</v>
      </c>
      <c r="B3597">
        <v>1</v>
      </c>
      <c r="C3597">
        <v>2</v>
      </c>
      <c r="D3597">
        <v>1</v>
      </c>
      <c r="E3597">
        <v>2</v>
      </c>
      <c r="F3597">
        <v>0.15811713580234399</v>
      </c>
      <c r="G3597">
        <v>-337.52081474495901</v>
      </c>
      <c r="H3597" t="s">
        <v>23</v>
      </c>
      <c r="I3597">
        <v>0.68829524400844599</v>
      </c>
      <c r="J3597" t="s">
        <v>865</v>
      </c>
      <c r="K3597" t="s">
        <v>25</v>
      </c>
      <c r="L3597" t="s">
        <v>866</v>
      </c>
      <c r="M3597" t="s">
        <v>867</v>
      </c>
      <c r="N3597" t="s">
        <v>868</v>
      </c>
      <c r="O3597" t="s">
        <v>869</v>
      </c>
      <c r="P3597">
        <v>2.9000001000000002</v>
      </c>
      <c r="Q3597">
        <v>78347</v>
      </c>
      <c r="R3597" t="s">
        <v>870</v>
      </c>
      <c r="S3597">
        <v>262146</v>
      </c>
      <c r="T3597">
        <v>449.10783789999999</v>
      </c>
      <c r="U3597" t="s">
        <v>31</v>
      </c>
      <c r="V3597" t="s">
        <v>7477</v>
      </c>
      <c r="W3597" t="s">
        <v>23</v>
      </c>
    </row>
    <row r="3598" spans="1:23" x14ac:dyDescent="0.4">
      <c r="A3598">
        <v>3597</v>
      </c>
      <c r="B3598">
        <v>1</v>
      </c>
      <c r="C3598">
        <v>3</v>
      </c>
      <c r="D3598">
        <v>1</v>
      </c>
      <c r="E3598">
        <v>2</v>
      </c>
      <c r="F3598">
        <v>0.15810596286348599</v>
      </c>
      <c r="G3598">
        <v>-43.415102782617403</v>
      </c>
      <c r="H3598">
        <v>0.97135678391959801</v>
      </c>
      <c r="I3598">
        <v>33.803351256297802</v>
      </c>
      <c r="J3598" t="s">
        <v>1017</v>
      </c>
      <c r="K3598" t="s">
        <v>25</v>
      </c>
      <c r="L3598" t="s">
        <v>3461</v>
      </c>
      <c r="M3598" t="s">
        <v>3462</v>
      </c>
      <c r="N3598" t="s">
        <v>3463</v>
      </c>
      <c r="O3598" t="s">
        <v>3464</v>
      </c>
      <c r="P3598">
        <v>0.5</v>
      </c>
      <c r="Q3598" t="s">
        <v>3465</v>
      </c>
      <c r="R3598" t="s">
        <v>3466</v>
      </c>
      <c r="S3598">
        <v>20900222</v>
      </c>
      <c r="T3598">
        <v>449.10783789999999</v>
      </c>
      <c r="U3598" t="s">
        <v>31</v>
      </c>
      <c r="V3598" t="s">
        <v>7478</v>
      </c>
      <c r="W3598" t="s">
        <v>23</v>
      </c>
    </row>
    <row r="3599" spans="1:23" x14ac:dyDescent="0.4">
      <c r="A3599">
        <v>3598</v>
      </c>
      <c r="B3599">
        <v>1</v>
      </c>
      <c r="C3599">
        <v>1</v>
      </c>
      <c r="D3599">
        <v>1</v>
      </c>
      <c r="E3599">
        <v>1</v>
      </c>
      <c r="F3599">
        <v>0.15800553618000701</v>
      </c>
      <c r="G3599">
        <v>-63.079828627371697</v>
      </c>
      <c r="H3599" t="s">
        <v>23</v>
      </c>
      <c r="I3599">
        <v>35.617521373367801</v>
      </c>
      <c r="J3599" t="s">
        <v>1785</v>
      </c>
      <c r="K3599" t="s">
        <v>25</v>
      </c>
      <c r="L3599" t="s">
        <v>4624</v>
      </c>
      <c r="M3599" t="s">
        <v>4625</v>
      </c>
      <c r="N3599" t="s">
        <v>4626</v>
      </c>
      <c r="O3599" t="s">
        <v>4627</v>
      </c>
      <c r="P3599">
        <v>2.6577415499999999</v>
      </c>
      <c r="Q3599" t="s">
        <v>4628</v>
      </c>
      <c r="R3599" t="s">
        <v>4629</v>
      </c>
      <c r="S3599">
        <v>3678274</v>
      </c>
      <c r="T3599">
        <v>255.06399999999999</v>
      </c>
      <c r="U3599" t="s">
        <v>31</v>
      </c>
      <c r="V3599" t="s">
        <v>7479</v>
      </c>
      <c r="W3599" t="s">
        <v>23</v>
      </c>
    </row>
    <row r="3600" spans="1:23" x14ac:dyDescent="0.4">
      <c r="A3600">
        <v>3599</v>
      </c>
      <c r="B3600">
        <v>1</v>
      </c>
      <c r="C3600">
        <v>1</v>
      </c>
      <c r="D3600">
        <v>1</v>
      </c>
      <c r="E3600">
        <v>1</v>
      </c>
      <c r="F3600">
        <v>0.15800553618000701</v>
      </c>
      <c r="G3600">
        <v>-63.079828627371697</v>
      </c>
      <c r="H3600">
        <v>0.999999999999999</v>
      </c>
      <c r="I3600">
        <v>35.617521373367801</v>
      </c>
      <c r="J3600" t="s">
        <v>1785</v>
      </c>
      <c r="K3600" t="s">
        <v>25</v>
      </c>
      <c r="L3600" t="s">
        <v>4624</v>
      </c>
      <c r="M3600" t="s">
        <v>4625</v>
      </c>
      <c r="N3600" t="s">
        <v>4626</v>
      </c>
      <c r="O3600" t="s">
        <v>4627</v>
      </c>
      <c r="P3600">
        <v>2.6577415499999999</v>
      </c>
      <c r="Q3600" t="s">
        <v>4628</v>
      </c>
      <c r="R3600" t="s">
        <v>4629</v>
      </c>
      <c r="S3600">
        <v>3678274</v>
      </c>
      <c r="T3600">
        <v>255.06399999999999</v>
      </c>
      <c r="U3600" t="s">
        <v>31</v>
      </c>
      <c r="V3600" t="s">
        <v>7480</v>
      </c>
      <c r="W3600" t="s">
        <v>23</v>
      </c>
    </row>
    <row r="3601" spans="1:23" x14ac:dyDescent="0.4">
      <c r="A3601">
        <v>3600</v>
      </c>
      <c r="B3601">
        <v>1</v>
      </c>
      <c r="C3601">
        <v>4</v>
      </c>
      <c r="D3601">
        <v>1</v>
      </c>
      <c r="E3601">
        <v>2</v>
      </c>
      <c r="F3601">
        <v>0.157946663192085</v>
      </c>
      <c r="G3601">
        <v>-29.764819563956099</v>
      </c>
      <c r="H3601">
        <v>5.52763819095477E-2</v>
      </c>
      <c r="I3601">
        <v>26.607660160602599</v>
      </c>
      <c r="J3601" t="s">
        <v>4591</v>
      </c>
      <c r="K3601" t="s">
        <v>25</v>
      </c>
      <c r="L3601" t="s">
        <v>5876</v>
      </c>
      <c r="M3601" t="s">
        <v>5877</v>
      </c>
      <c r="N3601" t="s">
        <v>5878</v>
      </c>
      <c r="O3601" t="s">
        <v>5879</v>
      </c>
      <c r="P3601">
        <v>2.6446747799999999</v>
      </c>
      <c r="Q3601" t="s">
        <v>5880</v>
      </c>
      <c r="R3601" t="s">
        <v>5881</v>
      </c>
      <c r="S3601">
        <v>88009086</v>
      </c>
      <c r="T3601">
        <v>285.07574990000001</v>
      </c>
      <c r="U3601" t="s">
        <v>31</v>
      </c>
      <c r="V3601" t="s">
        <v>7481</v>
      </c>
      <c r="W3601" t="s">
        <v>23</v>
      </c>
    </row>
    <row r="3602" spans="1:23" x14ac:dyDescent="0.4">
      <c r="A3602">
        <v>3601</v>
      </c>
      <c r="B3602">
        <v>1</v>
      </c>
      <c r="C3602">
        <v>1</v>
      </c>
      <c r="D3602">
        <v>1</v>
      </c>
      <c r="E3602">
        <v>3</v>
      </c>
      <c r="F3602">
        <v>0.15784341741577701</v>
      </c>
      <c r="G3602">
        <v>-315.35900199658897</v>
      </c>
      <c r="H3602" t="s">
        <v>23</v>
      </c>
      <c r="I3602">
        <v>56.492394076190699</v>
      </c>
      <c r="J3602" t="s">
        <v>7482</v>
      </c>
      <c r="K3602" t="s">
        <v>25</v>
      </c>
      <c r="L3602" t="s">
        <v>7483</v>
      </c>
      <c r="M3602" t="s">
        <v>7484</v>
      </c>
      <c r="N3602" t="s">
        <v>7485</v>
      </c>
      <c r="O3602" t="s">
        <v>7486</v>
      </c>
      <c r="P3602">
        <v>3.2000000499999999</v>
      </c>
      <c r="Q3602" t="s">
        <v>7487</v>
      </c>
      <c r="R3602" t="s">
        <v>7488</v>
      </c>
      <c r="S3602">
        <v>34</v>
      </c>
      <c r="T3602">
        <v>451.08710250000001</v>
      </c>
      <c r="U3602" t="s">
        <v>31</v>
      </c>
      <c r="V3602" t="s">
        <v>7489</v>
      </c>
      <c r="W3602" t="s">
        <v>23</v>
      </c>
    </row>
    <row r="3603" spans="1:23" x14ac:dyDescent="0.4">
      <c r="A3603">
        <v>3602</v>
      </c>
      <c r="B3603">
        <v>1</v>
      </c>
      <c r="C3603">
        <v>1</v>
      </c>
      <c r="D3603">
        <v>1</v>
      </c>
      <c r="E3603">
        <v>3</v>
      </c>
      <c r="F3603">
        <v>0.15784341741577701</v>
      </c>
      <c r="G3603">
        <v>-315.35900199658897</v>
      </c>
      <c r="H3603">
        <v>0.84723618090452202</v>
      </c>
      <c r="I3603">
        <v>56.492394076190699</v>
      </c>
      <c r="J3603" t="s">
        <v>7482</v>
      </c>
      <c r="K3603" t="s">
        <v>25</v>
      </c>
      <c r="L3603" t="s">
        <v>7483</v>
      </c>
      <c r="M3603" t="s">
        <v>7484</v>
      </c>
      <c r="N3603" t="s">
        <v>7485</v>
      </c>
      <c r="O3603" t="s">
        <v>7486</v>
      </c>
      <c r="P3603">
        <v>3.2000000499999999</v>
      </c>
      <c r="Q3603" t="s">
        <v>7487</v>
      </c>
      <c r="R3603" t="s">
        <v>7488</v>
      </c>
      <c r="S3603">
        <v>34</v>
      </c>
      <c r="T3603">
        <v>451.08710250000001</v>
      </c>
      <c r="U3603" t="s">
        <v>31</v>
      </c>
      <c r="V3603" t="s">
        <v>7490</v>
      </c>
      <c r="W3603" t="s">
        <v>23</v>
      </c>
    </row>
    <row r="3604" spans="1:23" x14ac:dyDescent="0.4">
      <c r="A3604">
        <v>3603</v>
      </c>
      <c r="B3604">
        <v>1</v>
      </c>
      <c r="C3604">
        <v>2</v>
      </c>
      <c r="D3604">
        <v>1</v>
      </c>
      <c r="E3604">
        <v>2</v>
      </c>
      <c r="F3604">
        <v>0.15773152954174899</v>
      </c>
      <c r="G3604">
        <v>-25.5119591180543</v>
      </c>
      <c r="H3604">
        <v>0.131658291457286</v>
      </c>
      <c r="I3604">
        <v>39.832939453388398</v>
      </c>
      <c r="J3604" t="s">
        <v>3002</v>
      </c>
      <c r="K3604" t="s">
        <v>25</v>
      </c>
      <c r="L3604" t="s">
        <v>7491</v>
      </c>
      <c r="M3604" t="s">
        <v>7492</v>
      </c>
      <c r="N3604" t="s">
        <v>7493</v>
      </c>
      <c r="O3604" t="s">
        <v>7494</v>
      </c>
      <c r="P3604">
        <v>-1.2000000500000001</v>
      </c>
      <c r="Q3604" t="s">
        <v>7495</v>
      </c>
      <c r="R3604" t="s">
        <v>7496</v>
      </c>
      <c r="S3604">
        <v>19955738</v>
      </c>
      <c r="T3604">
        <v>627.155576</v>
      </c>
      <c r="U3604" t="s">
        <v>31</v>
      </c>
      <c r="V3604" t="s">
        <v>7497</v>
      </c>
      <c r="W3604" t="s">
        <v>23</v>
      </c>
    </row>
    <row r="3605" spans="1:23" x14ac:dyDescent="0.4">
      <c r="A3605">
        <v>3604</v>
      </c>
      <c r="B3605">
        <v>1</v>
      </c>
      <c r="C3605">
        <v>1</v>
      </c>
      <c r="D3605">
        <v>1</v>
      </c>
      <c r="E3605">
        <v>1</v>
      </c>
      <c r="F3605">
        <v>0.15765393447126799</v>
      </c>
      <c r="G3605">
        <v>-58.859056080565097</v>
      </c>
      <c r="H3605" t="s">
        <v>23</v>
      </c>
      <c r="I3605">
        <v>38.651093132375699</v>
      </c>
      <c r="J3605" t="s">
        <v>2415</v>
      </c>
      <c r="K3605" t="s">
        <v>25</v>
      </c>
      <c r="L3605" t="s">
        <v>2416</v>
      </c>
      <c r="M3605" t="s">
        <v>2417</v>
      </c>
      <c r="N3605" t="s">
        <v>2418</v>
      </c>
      <c r="O3605" t="s">
        <v>2419</v>
      </c>
      <c r="P3605">
        <v>5.5999999000000003</v>
      </c>
      <c r="Q3605" t="s">
        <v>2420</v>
      </c>
      <c r="R3605" t="s">
        <v>2421</v>
      </c>
      <c r="S3605">
        <v>87607398</v>
      </c>
      <c r="T3605">
        <v>623.45174540000005</v>
      </c>
      <c r="U3605" t="s">
        <v>31</v>
      </c>
      <c r="V3605" t="s">
        <v>7498</v>
      </c>
      <c r="W3605" t="s">
        <v>23</v>
      </c>
    </row>
    <row r="3606" spans="1:23" x14ac:dyDescent="0.4">
      <c r="A3606">
        <v>3605</v>
      </c>
      <c r="B3606">
        <v>1</v>
      </c>
      <c r="C3606">
        <v>1</v>
      </c>
      <c r="D3606">
        <v>1</v>
      </c>
      <c r="E3606">
        <v>1</v>
      </c>
      <c r="F3606">
        <v>0.15765393447126799</v>
      </c>
      <c r="G3606">
        <v>-58.859056080565097</v>
      </c>
      <c r="H3606">
        <v>0.99748743718592903</v>
      </c>
      <c r="I3606">
        <v>38.651093132375699</v>
      </c>
      <c r="J3606" t="s">
        <v>2415</v>
      </c>
      <c r="K3606" t="s">
        <v>25</v>
      </c>
      <c r="L3606" t="s">
        <v>2416</v>
      </c>
      <c r="M3606" t="s">
        <v>2417</v>
      </c>
      <c r="N3606" t="s">
        <v>2418</v>
      </c>
      <c r="O3606" t="s">
        <v>2419</v>
      </c>
      <c r="P3606">
        <v>5.5999999000000003</v>
      </c>
      <c r="Q3606" t="s">
        <v>2420</v>
      </c>
      <c r="R3606" t="s">
        <v>2421</v>
      </c>
      <c r="S3606">
        <v>87607398</v>
      </c>
      <c r="T3606">
        <v>623.45174540000005</v>
      </c>
      <c r="U3606" t="s">
        <v>31</v>
      </c>
      <c r="V3606" t="s">
        <v>7499</v>
      </c>
      <c r="W3606" t="s">
        <v>23</v>
      </c>
    </row>
    <row r="3607" spans="1:23" x14ac:dyDescent="0.4">
      <c r="A3607">
        <v>3606</v>
      </c>
      <c r="B3607">
        <v>1</v>
      </c>
      <c r="C3607">
        <v>1</v>
      </c>
      <c r="D3607">
        <v>1</v>
      </c>
      <c r="E3607">
        <v>1</v>
      </c>
      <c r="F3607">
        <v>0.15753619499055499</v>
      </c>
      <c r="G3607">
        <v>-322.734258093861</v>
      </c>
      <c r="H3607">
        <v>0.999999999999999</v>
      </c>
      <c r="I3607">
        <v>11.821706071090199</v>
      </c>
      <c r="J3607" t="s">
        <v>2159</v>
      </c>
      <c r="K3607" t="s">
        <v>25</v>
      </c>
      <c r="L3607" t="s">
        <v>2160</v>
      </c>
      <c r="M3607" t="s">
        <v>2161</v>
      </c>
      <c r="N3607" t="s">
        <v>2162</v>
      </c>
      <c r="O3607" t="s">
        <v>2163</v>
      </c>
      <c r="P3607">
        <v>-1.39999998</v>
      </c>
      <c r="Q3607">
        <v>21827835</v>
      </c>
      <c r="R3607" t="s">
        <v>2164</v>
      </c>
      <c r="S3607">
        <v>262146</v>
      </c>
      <c r="T3607">
        <v>301.06011710000001</v>
      </c>
      <c r="U3607" t="s">
        <v>31</v>
      </c>
      <c r="V3607" t="s">
        <v>7500</v>
      </c>
      <c r="W3607" t="s">
        <v>23</v>
      </c>
    </row>
    <row r="3608" spans="1:23" x14ac:dyDescent="0.4">
      <c r="A3608">
        <v>3607</v>
      </c>
      <c r="B3608">
        <v>1</v>
      </c>
      <c r="C3608">
        <v>1</v>
      </c>
      <c r="D3608">
        <v>1</v>
      </c>
      <c r="E3608">
        <v>1</v>
      </c>
      <c r="F3608">
        <v>0.15753619499055499</v>
      </c>
      <c r="G3608">
        <v>-322.734258093861</v>
      </c>
      <c r="H3608" t="s">
        <v>23</v>
      </c>
      <c r="I3608">
        <v>11.821706071090199</v>
      </c>
      <c r="J3608" t="s">
        <v>2159</v>
      </c>
      <c r="K3608" t="s">
        <v>25</v>
      </c>
      <c r="L3608" t="s">
        <v>2160</v>
      </c>
      <c r="M3608" t="s">
        <v>2161</v>
      </c>
      <c r="N3608" t="s">
        <v>2162</v>
      </c>
      <c r="O3608" t="s">
        <v>2163</v>
      </c>
      <c r="P3608">
        <v>-1.39999998</v>
      </c>
      <c r="Q3608">
        <v>21827835</v>
      </c>
      <c r="R3608" t="s">
        <v>2164</v>
      </c>
      <c r="S3608">
        <v>262146</v>
      </c>
      <c r="T3608">
        <v>301.06011710000001</v>
      </c>
      <c r="U3608" t="s">
        <v>31</v>
      </c>
      <c r="V3608" t="s">
        <v>7501</v>
      </c>
      <c r="W3608" t="s">
        <v>23</v>
      </c>
    </row>
    <row r="3609" spans="1:23" x14ac:dyDescent="0.4">
      <c r="A3609">
        <v>3608</v>
      </c>
      <c r="B3609">
        <v>1</v>
      </c>
      <c r="C3609">
        <v>1</v>
      </c>
      <c r="D3609">
        <v>1</v>
      </c>
      <c r="E3609">
        <v>1</v>
      </c>
      <c r="F3609">
        <v>0.157284612514866</v>
      </c>
      <c r="G3609">
        <v>-59.186950062960499</v>
      </c>
      <c r="H3609">
        <v>0.999999999999999</v>
      </c>
      <c r="I3609">
        <v>65.461748240446795</v>
      </c>
      <c r="J3609" t="s">
        <v>2355</v>
      </c>
      <c r="K3609" t="s">
        <v>25</v>
      </c>
      <c r="L3609" t="s">
        <v>7502</v>
      </c>
      <c r="M3609" t="s">
        <v>7503</v>
      </c>
      <c r="N3609" t="s">
        <v>7504</v>
      </c>
      <c r="O3609" t="s">
        <v>7505</v>
      </c>
      <c r="P3609">
        <v>3.0999998999999998</v>
      </c>
      <c r="Q3609">
        <v>11022479</v>
      </c>
      <c r="R3609" t="s">
        <v>7506</v>
      </c>
      <c r="S3609">
        <v>8608841754</v>
      </c>
      <c r="T3609">
        <v>287.09140000000002</v>
      </c>
      <c r="U3609" t="s">
        <v>31</v>
      </c>
      <c r="V3609" t="s">
        <v>7507</v>
      </c>
      <c r="W3609" t="s">
        <v>23</v>
      </c>
    </row>
    <row r="3610" spans="1:23" x14ac:dyDescent="0.4">
      <c r="A3610">
        <v>3609</v>
      </c>
      <c r="B3610">
        <v>1</v>
      </c>
      <c r="C3610">
        <v>1</v>
      </c>
      <c r="D3610">
        <v>1</v>
      </c>
      <c r="E3610">
        <v>1</v>
      </c>
      <c r="F3610">
        <v>0.157284612514866</v>
      </c>
      <c r="G3610">
        <v>-59.186950062960499</v>
      </c>
      <c r="H3610" t="s">
        <v>23</v>
      </c>
      <c r="I3610">
        <v>65.461748240446795</v>
      </c>
      <c r="J3610" t="s">
        <v>2355</v>
      </c>
      <c r="K3610" t="s">
        <v>25</v>
      </c>
      <c r="L3610" t="s">
        <v>7502</v>
      </c>
      <c r="M3610" t="s">
        <v>7503</v>
      </c>
      <c r="N3610" t="s">
        <v>7504</v>
      </c>
      <c r="O3610" t="s">
        <v>7505</v>
      </c>
      <c r="P3610">
        <v>3.0999998999999998</v>
      </c>
      <c r="Q3610">
        <v>11022479</v>
      </c>
      <c r="R3610" t="s">
        <v>7506</v>
      </c>
      <c r="S3610">
        <v>8608841754</v>
      </c>
      <c r="T3610">
        <v>287.09140000000002</v>
      </c>
      <c r="U3610" t="s">
        <v>31</v>
      </c>
      <c r="V3610" t="s">
        <v>7508</v>
      </c>
      <c r="W3610" t="s">
        <v>23</v>
      </c>
    </row>
    <row r="3611" spans="1:23" x14ac:dyDescent="0.4">
      <c r="A3611">
        <v>3610</v>
      </c>
      <c r="B3611">
        <v>1</v>
      </c>
      <c r="C3611">
        <v>1</v>
      </c>
      <c r="D3611">
        <v>1</v>
      </c>
      <c r="E3611">
        <v>1</v>
      </c>
      <c r="F3611">
        <v>0.157054286822113</v>
      </c>
      <c r="G3611">
        <v>-27.363545777006401</v>
      </c>
      <c r="H3611">
        <v>0.999999999999999</v>
      </c>
      <c r="I3611">
        <v>12.9003313639223</v>
      </c>
      <c r="J3611" t="s">
        <v>3030</v>
      </c>
      <c r="K3611" t="s">
        <v>25</v>
      </c>
      <c r="L3611" t="s">
        <v>3031</v>
      </c>
      <c r="M3611" t="s">
        <v>3032</v>
      </c>
      <c r="N3611" t="s">
        <v>3033</v>
      </c>
      <c r="O3611" t="s">
        <v>3034</v>
      </c>
      <c r="P3611">
        <v>-1</v>
      </c>
      <c r="Q3611" t="s">
        <v>3035</v>
      </c>
      <c r="R3611" t="s">
        <v>3036</v>
      </c>
      <c r="S3611">
        <v>8677548158</v>
      </c>
      <c r="T3611">
        <v>625.17631140000003</v>
      </c>
      <c r="U3611" t="s">
        <v>31</v>
      </c>
      <c r="V3611" t="s">
        <v>7509</v>
      </c>
      <c r="W3611" t="s">
        <v>23</v>
      </c>
    </row>
    <row r="3612" spans="1:23" x14ac:dyDescent="0.4">
      <c r="A3612">
        <v>3611</v>
      </c>
      <c r="B3612">
        <v>1</v>
      </c>
      <c r="C3612">
        <v>1</v>
      </c>
      <c r="D3612">
        <v>1</v>
      </c>
      <c r="E3612">
        <v>1</v>
      </c>
      <c r="F3612">
        <v>0.157054286822113</v>
      </c>
      <c r="G3612">
        <v>-27.363545777006401</v>
      </c>
      <c r="H3612" t="s">
        <v>23</v>
      </c>
      <c r="I3612">
        <v>12.9003313639223</v>
      </c>
      <c r="J3612" t="s">
        <v>3030</v>
      </c>
      <c r="K3612" t="s">
        <v>25</v>
      </c>
      <c r="L3612" t="s">
        <v>3031</v>
      </c>
      <c r="M3612" t="s">
        <v>3032</v>
      </c>
      <c r="N3612" t="s">
        <v>3033</v>
      </c>
      <c r="O3612" t="s">
        <v>3034</v>
      </c>
      <c r="P3612">
        <v>-1</v>
      </c>
      <c r="Q3612" t="s">
        <v>3035</v>
      </c>
      <c r="R3612" t="s">
        <v>3036</v>
      </c>
      <c r="S3612">
        <v>8677548158</v>
      </c>
      <c r="T3612">
        <v>625.17631140000003</v>
      </c>
      <c r="U3612" t="s">
        <v>31</v>
      </c>
      <c r="V3612" t="s">
        <v>7510</v>
      </c>
      <c r="W3612" t="s">
        <v>23</v>
      </c>
    </row>
    <row r="3613" spans="1:23" x14ac:dyDescent="0.4">
      <c r="A3613">
        <v>3612</v>
      </c>
      <c r="B3613">
        <v>1</v>
      </c>
      <c r="C3613">
        <v>1</v>
      </c>
      <c r="D3613">
        <v>1</v>
      </c>
      <c r="E3613">
        <v>1</v>
      </c>
      <c r="F3613">
        <v>0.15698956296658301</v>
      </c>
      <c r="G3613">
        <v>-733.55294079050998</v>
      </c>
      <c r="H3613">
        <v>0.999999999999999</v>
      </c>
      <c r="I3613">
        <v>66.601013054968405</v>
      </c>
      <c r="J3613" t="s">
        <v>7425</v>
      </c>
      <c r="K3613" t="s">
        <v>25</v>
      </c>
      <c r="L3613" t="s">
        <v>7426</v>
      </c>
      <c r="M3613" t="s">
        <v>7427</v>
      </c>
      <c r="N3613" t="s">
        <v>28</v>
      </c>
      <c r="O3613" t="s">
        <v>7428</v>
      </c>
      <c r="P3613">
        <v>5.9000000999999997</v>
      </c>
      <c r="Q3613">
        <v>135854056</v>
      </c>
      <c r="R3613" t="s">
        <v>7429</v>
      </c>
      <c r="S3613">
        <v>262146</v>
      </c>
      <c r="T3613">
        <v>611.16066130000002</v>
      </c>
      <c r="U3613" t="s">
        <v>31</v>
      </c>
      <c r="V3613" t="s">
        <v>7511</v>
      </c>
      <c r="W3613" t="s">
        <v>23</v>
      </c>
    </row>
    <row r="3614" spans="1:23" x14ac:dyDescent="0.4">
      <c r="A3614">
        <v>3613</v>
      </c>
      <c r="B3614">
        <v>1</v>
      </c>
      <c r="C3614">
        <v>1</v>
      </c>
      <c r="D3614">
        <v>1</v>
      </c>
      <c r="E3614">
        <v>1</v>
      </c>
      <c r="F3614">
        <v>0.15698956296658301</v>
      </c>
      <c r="G3614">
        <v>-733.55294079050998</v>
      </c>
      <c r="H3614" t="s">
        <v>23</v>
      </c>
      <c r="I3614">
        <v>66.601013054968405</v>
      </c>
      <c r="J3614" t="s">
        <v>7425</v>
      </c>
      <c r="K3614" t="s">
        <v>25</v>
      </c>
      <c r="L3614" t="s">
        <v>7426</v>
      </c>
      <c r="M3614" t="s">
        <v>7427</v>
      </c>
      <c r="N3614" t="s">
        <v>28</v>
      </c>
      <c r="O3614" t="s">
        <v>7428</v>
      </c>
      <c r="P3614">
        <v>5.9000000999999997</v>
      </c>
      <c r="Q3614">
        <v>135854056</v>
      </c>
      <c r="R3614" t="s">
        <v>7429</v>
      </c>
      <c r="S3614">
        <v>262146</v>
      </c>
      <c r="T3614">
        <v>611.16066130000002</v>
      </c>
      <c r="U3614" t="s">
        <v>31</v>
      </c>
      <c r="V3614" t="s">
        <v>7512</v>
      </c>
      <c r="W3614" t="s">
        <v>23</v>
      </c>
    </row>
    <row r="3615" spans="1:23" x14ac:dyDescent="0.4">
      <c r="A3615">
        <v>3614</v>
      </c>
      <c r="B3615">
        <v>1</v>
      </c>
      <c r="C3615">
        <v>2</v>
      </c>
      <c r="D3615">
        <v>1</v>
      </c>
      <c r="E3615">
        <v>2</v>
      </c>
      <c r="F3615">
        <v>0.15698809180584999</v>
      </c>
      <c r="G3615">
        <v>-102.27540809880099</v>
      </c>
      <c r="H3615">
        <v>0.91306532663316498</v>
      </c>
      <c r="I3615">
        <v>35.914678320874202</v>
      </c>
      <c r="J3615" t="s">
        <v>3587</v>
      </c>
      <c r="K3615" t="s">
        <v>25</v>
      </c>
      <c r="L3615" t="s">
        <v>3588</v>
      </c>
      <c r="M3615" t="s">
        <v>3589</v>
      </c>
      <c r="N3615" t="s">
        <v>3590</v>
      </c>
      <c r="O3615" t="s">
        <v>3591</v>
      </c>
      <c r="P3615">
        <v>3.2000000499999999</v>
      </c>
      <c r="Q3615" t="s">
        <v>3592</v>
      </c>
      <c r="R3615" t="s">
        <v>3593</v>
      </c>
      <c r="S3615">
        <v>3186754</v>
      </c>
      <c r="T3615">
        <v>299.12778550000002</v>
      </c>
      <c r="U3615" t="s">
        <v>31</v>
      </c>
      <c r="V3615" t="s">
        <v>7513</v>
      </c>
      <c r="W3615" t="s">
        <v>23</v>
      </c>
    </row>
    <row r="3616" spans="1:23" x14ac:dyDescent="0.4">
      <c r="A3616">
        <v>3615</v>
      </c>
      <c r="B3616">
        <v>1</v>
      </c>
      <c r="C3616">
        <v>1</v>
      </c>
      <c r="D3616">
        <v>1</v>
      </c>
      <c r="E3616">
        <v>1</v>
      </c>
      <c r="F3616">
        <v>0.15690386847340199</v>
      </c>
      <c r="G3616">
        <v>-88.870067613006597</v>
      </c>
      <c r="H3616">
        <v>0.999999999999999</v>
      </c>
      <c r="I3616">
        <v>54.938903041847801</v>
      </c>
      <c r="J3616" t="s">
        <v>7514</v>
      </c>
      <c r="K3616" t="s">
        <v>25</v>
      </c>
      <c r="L3616" t="s">
        <v>7515</v>
      </c>
      <c r="M3616" t="s">
        <v>7516</v>
      </c>
      <c r="N3616" t="s">
        <v>7517</v>
      </c>
      <c r="O3616" t="s">
        <v>7518</v>
      </c>
      <c r="P3616">
        <v>0.17663978</v>
      </c>
      <c r="Q3616" t="s">
        <v>7519</v>
      </c>
      <c r="R3616" t="s">
        <v>7520</v>
      </c>
      <c r="S3616">
        <v>84148294</v>
      </c>
      <c r="T3616">
        <v>182.0455</v>
      </c>
      <c r="U3616" t="s">
        <v>31</v>
      </c>
      <c r="V3616" t="s">
        <v>7521</v>
      </c>
      <c r="W3616" t="s">
        <v>23</v>
      </c>
    </row>
    <row r="3617" spans="1:23" x14ac:dyDescent="0.4">
      <c r="A3617">
        <v>3616</v>
      </c>
      <c r="B3617">
        <v>1</v>
      </c>
      <c r="C3617">
        <v>1</v>
      </c>
      <c r="D3617">
        <v>1</v>
      </c>
      <c r="E3617">
        <v>1</v>
      </c>
      <c r="F3617">
        <v>0.15690386847340199</v>
      </c>
      <c r="G3617">
        <v>-88.870067613006597</v>
      </c>
      <c r="H3617" t="s">
        <v>23</v>
      </c>
      <c r="I3617">
        <v>54.938903041847801</v>
      </c>
      <c r="J3617" t="s">
        <v>7514</v>
      </c>
      <c r="K3617" t="s">
        <v>25</v>
      </c>
      <c r="L3617" t="s">
        <v>7515</v>
      </c>
      <c r="M3617" t="s">
        <v>7516</v>
      </c>
      <c r="N3617" t="s">
        <v>7517</v>
      </c>
      <c r="O3617" t="s">
        <v>7518</v>
      </c>
      <c r="P3617">
        <v>0.17663978</v>
      </c>
      <c r="Q3617" t="s">
        <v>7519</v>
      </c>
      <c r="R3617" t="s">
        <v>7520</v>
      </c>
      <c r="S3617">
        <v>84148294</v>
      </c>
      <c r="T3617">
        <v>182.0455</v>
      </c>
      <c r="U3617" t="s">
        <v>31</v>
      </c>
      <c r="V3617" t="s">
        <v>7522</v>
      </c>
      <c r="W3617" t="s">
        <v>23</v>
      </c>
    </row>
    <row r="3618" spans="1:23" x14ac:dyDescent="0.4">
      <c r="A3618">
        <v>3617</v>
      </c>
      <c r="B3618">
        <v>1</v>
      </c>
      <c r="C3618">
        <v>2</v>
      </c>
      <c r="D3618">
        <v>1</v>
      </c>
      <c r="E3618">
        <v>2</v>
      </c>
      <c r="F3618">
        <v>0.15683348083746301</v>
      </c>
      <c r="G3618">
        <v>-143.232028892199</v>
      </c>
      <c r="H3618">
        <v>0.120603015075376</v>
      </c>
      <c r="I3618">
        <v>32.942139274590403</v>
      </c>
      <c r="J3618" t="s">
        <v>7523</v>
      </c>
      <c r="K3618" t="s">
        <v>25</v>
      </c>
      <c r="L3618" t="s">
        <v>7524</v>
      </c>
      <c r="M3618" t="s">
        <v>7525</v>
      </c>
      <c r="N3618" t="s">
        <v>7526</v>
      </c>
      <c r="O3618" t="s">
        <v>7527</v>
      </c>
      <c r="P3618">
        <v>4.5</v>
      </c>
      <c r="Q3618">
        <v>42607641</v>
      </c>
      <c r="R3618" t="s">
        <v>7528</v>
      </c>
      <c r="S3618">
        <v>2129938</v>
      </c>
      <c r="T3618">
        <v>341.13889999999998</v>
      </c>
      <c r="U3618" t="s">
        <v>31</v>
      </c>
      <c r="V3618" t="s">
        <v>7529</v>
      </c>
      <c r="W3618" t="s">
        <v>23</v>
      </c>
    </row>
    <row r="3619" spans="1:23" x14ac:dyDescent="0.4">
      <c r="A3619">
        <v>3618</v>
      </c>
      <c r="B3619">
        <v>1</v>
      </c>
      <c r="C3619">
        <v>2</v>
      </c>
      <c r="D3619">
        <v>1</v>
      </c>
      <c r="E3619">
        <v>1</v>
      </c>
      <c r="F3619">
        <v>0.15680528230306301</v>
      </c>
      <c r="G3619">
        <v>-130.01963566510901</v>
      </c>
      <c r="H3619" t="s">
        <v>23</v>
      </c>
      <c r="I3619">
        <v>79.256660178676896</v>
      </c>
      <c r="J3619" t="s">
        <v>7129</v>
      </c>
      <c r="K3619" t="s">
        <v>25</v>
      </c>
      <c r="L3619" t="s">
        <v>7530</v>
      </c>
      <c r="M3619" t="s">
        <v>7531</v>
      </c>
      <c r="N3619" t="s">
        <v>7532</v>
      </c>
      <c r="O3619" t="s">
        <v>7533</v>
      </c>
      <c r="P3619">
        <v>6.9000000999999997</v>
      </c>
      <c r="Q3619" t="s">
        <v>7534</v>
      </c>
      <c r="R3619" t="s">
        <v>7535</v>
      </c>
      <c r="S3619">
        <v>3178562</v>
      </c>
      <c r="T3619">
        <v>473.36253649999998</v>
      </c>
      <c r="U3619" t="s">
        <v>31</v>
      </c>
      <c r="V3619" t="s">
        <v>7536</v>
      </c>
      <c r="W3619" t="s">
        <v>23</v>
      </c>
    </row>
    <row r="3620" spans="1:23" x14ac:dyDescent="0.4">
      <c r="A3620">
        <v>3619</v>
      </c>
      <c r="B3620">
        <v>1</v>
      </c>
      <c r="C3620">
        <v>2</v>
      </c>
      <c r="D3620">
        <v>1</v>
      </c>
      <c r="E3620">
        <v>1</v>
      </c>
      <c r="F3620">
        <v>0.15680528230306301</v>
      </c>
      <c r="G3620">
        <v>-130.01963566510901</v>
      </c>
      <c r="H3620">
        <v>0.999999999999999</v>
      </c>
      <c r="I3620">
        <v>79.256660178676896</v>
      </c>
      <c r="J3620" t="s">
        <v>7129</v>
      </c>
      <c r="K3620" t="s">
        <v>25</v>
      </c>
      <c r="L3620" t="s">
        <v>7530</v>
      </c>
      <c r="M3620" t="s">
        <v>7531</v>
      </c>
      <c r="N3620" t="s">
        <v>7532</v>
      </c>
      <c r="O3620" t="s">
        <v>7533</v>
      </c>
      <c r="P3620">
        <v>6.9000000999999997</v>
      </c>
      <c r="Q3620" t="s">
        <v>7534</v>
      </c>
      <c r="R3620" t="s">
        <v>7535</v>
      </c>
      <c r="S3620">
        <v>3178562</v>
      </c>
      <c r="T3620">
        <v>473.36253649999998</v>
      </c>
      <c r="U3620" t="s">
        <v>31</v>
      </c>
      <c r="V3620" t="s">
        <v>7537</v>
      </c>
      <c r="W3620" t="s">
        <v>23</v>
      </c>
    </row>
    <row r="3621" spans="1:23" x14ac:dyDescent="0.4">
      <c r="A3621">
        <v>3620</v>
      </c>
      <c r="B3621">
        <v>1</v>
      </c>
      <c r="C3621">
        <v>1</v>
      </c>
      <c r="D3621">
        <v>1</v>
      </c>
      <c r="E3621">
        <v>1</v>
      </c>
      <c r="F3621">
        <v>0.156676620795345</v>
      </c>
      <c r="G3621">
        <v>-26.272298936411499</v>
      </c>
      <c r="H3621" t="s">
        <v>23</v>
      </c>
      <c r="I3621">
        <v>17.325391000517499</v>
      </c>
      <c r="J3621" t="s">
        <v>4591</v>
      </c>
      <c r="K3621" t="s">
        <v>25</v>
      </c>
      <c r="L3621" t="s">
        <v>6213</v>
      </c>
      <c r="M3621" t="s">
        <v>6214</v>
      </c>
      <c r="N3621" t="s">
        <v>6215</v>
      </c>
      <c r="O3621" t="s">
        <v>6216</v>
      </c>
      <c r="P3621">
        <v>3</v>
      </c>
      <c r="Q3621" t="s">
        <v>6217</v>
      </c>
      <c r="R3621" t="s">
        <v>6218</v>
      </c>
      <c r="S3621">
        <v>20900222</v>
      </c>
      <c r="T3621">
        <v>285.07574990000001</v>
      </c>
      <c r="U3621" t="s">
        <v>31</v>
      </c>
      <c r="V3621" t="s">
        <v>7538</v>
      </c>
      <c r="W3621" t="s">
        <v>23</v>
      </c>
    </row>
    <row r="3622" spans="1:23" x14ac:dyDescent="0.4">
      <c r="A3622">
        <v>3621</v>
      </c>
      <c r="B3622">
        <v>1</v>
      </c>
      <c r="C3622">
        <v>1</v>
      </c>
      <c r="D3622">
        <v>1</v>
      </c>
      <c r="E3622">
        <v>1</v>
      </c>
      <c r="F3622">
        <v>0.156676620795345</v>
      </c>
      <c r="G3622">
        <v>-26.272298936411499</v>
      </c>
      <c r="H3622">
        <v>0.999999999999999</v>
      </c>
      <c r="I3622">
        <v>17.325391000517499</v>
      </c>
      <c r="J3622" t="s">
        <v>4591</v>
      </c>
      <c r="K3622" t="s">
        <v>25</v>
      </c>
      <c r="L3622" t="s">
        <v>6213</v>
      </c>
      <c r="M3622" t="s">
        <v>6214</v>
      </c>
      <c r="N3622" t="s">
        <v>6215</v>
      </c>
      <c r="O3622" t="s">
        <v>6216</v>
      </c>
      <c r="P3622">
        <v>3</v>
      </c>
      <c r="Q3622" t="s">
        <v>6217</v>
      </c>
      <c r="R3622" t="s">
        <v>6218</v>
      </c>
      <c r="S3622">
        <v>20900222</v>
      </c>
      <c r="T3622">
        <v>285.07574990000001</v>
      </c>
      <c r="U3622" t="s">
        <v>31</v>
      </c>
      <c r="V3622" t="s">
        <v>7539</v>
      </c>
      <c r="W3622" t="s">
        <v>23</v>
      </c>
    </row>
    <row r="3623" spans="1:23" x14ac:dyDescent="0.4">
      <c r="A3623">
        <v>3622</v>
      </c>
      <c r="B3623">
        <v>1</v>
      </c>
      <c r="C3623">
        <v>1</v>
      </c>
      <c r="D3623">
        <v>1</v>
      </c>
      <c r="E3623">
        <v>1</v>
      </c>
      <c r="F3623">
        <v>0.15665337837450299</v>
      </c>
      <c r="G3623">
        <v>-369.69621277840702</v>
      </c>
      <c r="H3623">
        <v>0.999999999999999</v>
      </c>
      <c r="I3623">
        <v>60.355201822163302</v>
      </c>
      <c r="J3623" t="s">
        <v>5595</v>
      </c>
      <c r="K3623" t="s">
        <v>25</v>
      </c>
      <c r="L3623" t="s">
        <v>5596</v>
      </c>
      <c r="M3623" t="s">
        <v>5597</v>
      </c>
      <c r="N3623" t="s">
        <v>5598</v>
      </c>
      <c r="O3623" t="s">
        <v>5599</v>
      </c>
      <c r="P3623">
        <v>-1.2000000500000001</v>
      </c>
      <c r="Q3623" t="s">
        <v>5600</v>
      </c>
      <c r="R3623" t="s">
        <v>5601</v>
      </c>
      <c r="S3623">
        <v>70</v>
      </c>
      <c r="T3623">
        <v>303.04992909999999</v>
      </c>
      <c r="U3623" t="s">
        <v>31</v>
      </c>
      <c r="V3623" t="s">
        <v>7540</v>
      </c>
      <c r="W3623" t="s">
        <v>23</v>
      </c>
    </row>
    <row r="3624" spans="1:23" x14ac:dyDescent="0.4">
      <c r="A3624">
        <v>3623</v>
      </c>
      <c r="B3624">
        <v>1</v>
      </c>
      <c r="C3624">
        <v>1</v>
      </c>
      <c r="D3624">
        <v>1</v>
      </c>
      <c r="E3624">
        <v>1</v>
      </c>
      <c r="F3624">
        <v>0.15665337837450299</v>
      </c>
      <c r="G3624">
        <v>-369.69621277840702</v>
      </c>
      <c r="H3624" t="s">
        <v>23</v>
      </c>
      <c r="I3624">
        <v>60.355201822163302</v>
      </c>
      <c r="J3624" t="s">
        <v>5595</v>
      </c>
      <c r="K3624" t="s">
        <v>25</v>
      </c>
      <c r="L3624" t="s">
        <v>5596</v>
      </c>
      <c r="M3624" t="s">
        <v>5597</v>
      </c>
      <c r="N3624" t="s">
        <v>5598</v>
      </c>
      <c r="O3624" t="s">
        <v>5599</v>
      </c>
      <c r="P3624">
        <v>-1.2000000500000001</v>
      </c>
      <c r="Q3624" t="s">
        <v>5600</v>
      </c>
      <c r="R3624" t="s">
        <v>5601</v>
      </c>
      <c r="S3624">
        <v>70</v>
      </c>
      <c r="T3624">
        <v>303.04992909999999</v>
      </c>
      <c r="U3624" t="s">
        <v>31</v>
      </c>
      <c r="V3624" t="s">
        <v>7541</v>
      </c>
      <c r="W3624" t="s">
        <v>23</v>
      </c>
    </row>
    <row r="3625" spans="1:23" x14ac:dyDescent="0.4">
      <c r="A3625">
        <v>3624</v>
      </c>
      <c r="B3625">
        <v>1</v>
      </c>
      <c r="C3625">
        <v>1</v>
      </c>
      <c r="D3625">
        <v>1</v>
      </c>
      <c r="E3625">
        <v>1</v>
      </c>
      <c r="F3625">
        <v>0.15655320340791001</v>
      </c>
      <c r="G3625">
        <v>-221.966603922693</v>
      </c>
      <c r="H3625">
        <v>0.999999999999999</v>
      </c>
      <c r="I3625">
        <v>41.348905296540302</v>
      </c>
      <c r="J3625" t="s">
        <v>7542</v>
      </c>
      <c r="K3625" t="s">
        <v>25</v>
      </c>
      <c r="L3625" t="s">
        <v>7543</v>
      </c>
      <c r="M3625" t="s">
        <v>7544</v>
      </c>
      <c r="N3625" t="s">
        <v>7545</v>
      </c>
      <c r="O3625" t="s">
        <v>7546</v>
      </c>
      <c r="P3625">
        <v>-1.33715451</v>
      </c>
      <c r="Q3625" t="s">
        <v>7547</v>
      </c>
      <c r="R3625" t="s">
        <v>7548</v>
      </c>
      <c r="S3625">
        <v>120383854</v>
      </c>
      <c r="T3625">
        <v>363.18021499999998</v>
      </c>
      <c r="U3625" t="s">
        <v>31</v>
      </c>
      <c r="V3625" t="s">
        <v>7549</v>
      </c>
      <c r="W3625" t="s">
        <v>23</v>
      </c>
    </row>
    <row r="3626" spans="1:23" x14ac:dyDescent="0.4">
      <c r="A3626">
        <v>3625</v>
      </c>
      <c r="B3626">
        <v>1</v>
      </c>
      <c r="C3626">
        <v>1</v>
      </c>
      <c r="D3626">
        <v>1</v>
      </c>
      <c r="E3626">
        <v>1</v>
      </c>
      <c r="F3626">
        <v>0.15655320340791001</v>
      </c>
      <c r="G3626">
        <v>-221.966603922693</v>
      </c>
      <c r="H3626" t="s">
        <v>23</v>
      </c>
      <c r="I3626">
        <v>41.348905296540302</v>
      </c>
      <c r="J3626" t="s">
        <v>7542</v>
      </c>
      <c r="K3626" t="s">
        <v>25</v>
      </c>
      <c r="L3626" t="s">
        <v>7543</v>
      </c>
      <c r="M3626" t="s">
        <v>7544</v>
      </c>
      <c r="N3626" t="s">
        <v>7545</v>
      </c>
      <c r="O3626" t="s">
        <v>7546</v>
      </c>
      <c r="P3626">
        <v>-1.33715451</v>
      </c>
      <c r="Q3626" t="s">
        <v>7547</v>
      </c>
      <c r="R3626" t="s">
        <v>7548</v>
      </c>
      <c r="S3626">
        <v>120383854</v>
      </c>
      <c r="T3626">
        <v>363.18021499999998</v>
      </c>
      <c r="U3626" t="s">
        <v>31</v>
      </c>
      <c r="V3626" t="s">
        <v>7550</v>
      </c>
      <c r="W3626" t="s">
        <v>23</v>
      </c>
    </row>
    <row r="3627" spans="1:23" x14ac:dyDescent="0.4">
      <c r="A3627">
        <v>3626</v>
      </c>
      <c r="B3627">
        <v>1</v>
      </c>
      <c r="C3627">
        <v>1</v>
      </c>
      <c r="D3627">
        <v>1</v>
      </c>
      <c r="E3627">
        <v>1</v>
      </c>
      <c r="F3627">
        <v>0.15651218293338501</v>
      </c>
      <c r="G3627">
        <v>-222.019537606949</v>
      </c>
      <c r="H3627">
        <v>0.999999999999999</v>
      </c>
      <c r="I3627">
        <v>41.344993565228897</v>
      </c>
      <c r="J3627" t="s">
        <v>7542</v>
      </c>
      <c r="K3627" t="s">
        <v>25</v>
      </c>
      <c r="L3627" t="s">
        <v>7543</v>
      </c>
      <c r="M3627" t="s">
        <v>7544</v>
      </c>
      <c r="N3627" t="s">
        <v>7545</v>
      </c>
      <c r="O3627" t="s">
        <v>7546</v>
      </c>
      <c r="P3627">
        <v>-1.33715451</v>
      </c>
      <c r="Q3627" t="s">
        <v>7547</v>
      </c>
      <c r="R3627" t="s">
        <v>7548</v>
      </c>
      <c r="S3627">
        <v>120383854</v>
      </c>
      <c r="T3627">
        <v>363.18022000000002</v>
      </c>
      <c r="U3627" t="s">
        <v>31</v>
      </c>
      <c r="V3627" t="s">
        <v>7551</v>
      </c>
      <c r="W3627" t="s">
        <v>23</v>
      </c>
    </row>
    <row r="3628" spans="1:23" x14ac:dyDescent="0.4">
      <c r="A3628">
        <v>3627</v>
      </c>
      <c r="B3628">
        <v>1</v>
      </c>
      <c r="C3628">
        <v>1</v>
      </c>
      <c r="D3628">
        <v>1</v>
      </c>
      <c r="E3628">
        <v>1</v>
      </c>
      <c r="F3628">
        <v>0.15651218293338501</v>
      </c>
      <c r="G3628">
        <v>-222.019537606949</v>
      </c>
      <c r="H3628" t="s">
        <v>23</v>
      </c>
      <c r="I3628">
        <v>41.344993565228897</v>
      </c>
      <c r="J3628" t="s">
        <v>7542</v>
      </c>
      <c r="K3628" t="s">
        <v>25</v>
      </c>
      <c r="L3628" t="s">
        <v>7543</v>
      </c>
      <c r="M3628" t="s">
        <v>7544</v>
      </c>
      <c r="N3628" t="s">
        <v>7545</v>
      </c>
      <c r="O3628" t="s">
        <v>7546</v>
      </c>
      <c r="P3628">
        <v>-1.33715451</v>
      </c>
      <c r="Q3628" t="s">
        <v>7547</v>
      </c>
      <c r="R3628" t="s">
        <v>7548</v>
      </c>
      <c r="S3628">
        <v>120383854</v>
      </c>
      <c r="T3628">
        <v>363.18022000000002</v>
      </c>
      <c r="U3628" t="s">
        <v>31</v>
      </c>
      <c r="V3628" t="s">
        <v>7552</v>
      </c>
      <c r="W3628" t="s">
        <v>23</v>
      </c>
    </row>
    <row r="3629" spans="1:23" x14ac:dyDescent="0.4">
      <c r="A3629">
        <v>3628</v>
      </c>
      <c r="B3629">
        <v>1</v>
      </c>
      <c r="C3629">
        <v>1</v>
      </c>
      <c r="D3629">
        <v>1</v>
      </c>
      <c r="E3629">
        <v>1</v>
      </c>
      <c r="F3629">
        <v>0.15647127936125901</v>
      </c>
      <c r="G3629">
        <v>-74.189570494152704</v>
      </c>
      <c r="H3629" t="s">
        <v>23</v>
      </c>
      <c r="I3629">
        <v>9.5163874603940197</v>
      </c>
      <c r="J3629" t="s">
        <v>4863</v>
      </c>
      <c r="K3629" t="s">
        <v>25</v>
      </c>
      <c r="L3629" t="s">
        <v>4864</v>
      </c>
      <c r="M3629" t="s">
        <v>4865</v>
      </c>
      <c r="N3629" t="s">
        <v>4866</v>
      </c>
      <c r="O3629" t="s">
        <v>4867</v>
      </c>
      <c r="P3629">
        <v>1.41061473</v>
      </c>
      <c r="Q3629" t="s">
        <v>4868</v>
      </c>
      <c r="R3629" t="s">
        <v>4869</v>
      </c>
      <c r="S3629">
        <v>25840328806</v>
      </c>
      <c r="T3629">
        <v>179.07027059999999</v>
      </c>
      <c r="U3629" t="s">
        <v>31</v>
      </c>
      <c r="V3629" t="s">
        <v>7553</v>
      </c>
      <c r="W3629" t="s">
        <v>23</v>
      </c>
    </row>
    <row r="3630" spans="1:23" x14ac:dyDescent="0.4">
      <c r="A3630">
        <v>3629</v>
      </c>
      <c r="B3630">
        <v>1</v>
      </c>
      <c r="C3630">
        <v>1</v>
      </c>
      <c r="D3630">
        <v>1</v>
      </c>
      <c r="E3630">
        <v>1</v>
      </c>
      <c r="F3630">
        <v>0.15647127936125901</v>
      </c>
      <c r="G3630">
        <v>-74.189570494152704</v>
      </c>
      <c r="H3630">
        <v>0.999999999999999</v>
      </c>
      <c r="I3630">
        <v>9.5163874603940197</v>
      </c>
      <c r="J3630" t="s">
        <v>4863</v>
      </c>
      <c r="K3630" t="s">
        <v>25</v>
      </c>
      <c r="L3630" t="s">
        <v>4864</v>
      </c>
      <c r="M3630" t="s">
        <v>4865</v>
      </c>
      <c r="N3630" t="s">
        <v>4866</v>
      </c>
      <c r="O3630" t="s">
        <v>4867</v>
      </c>
      <c r="P3630">
        <v>1.41061473</v>
      </c>
      <c r="Q3630" t="s">
        <v>4868</v>
      </c>
      <c r="R3630" t="s">
        <v>4869</v>
      </c>
      <c r="S3630">
        <v>25840328806</v>
      </c>
      <c r="T3630">
        <v>179.07027059999999</v>
      </c>
      <c r="U3630" t="s">
        <v>31</v>
      </c>
      <c r="V3630" t="s">
        <v>7554</v>
      </c>
      <c r="W3630" t="s">
        <v>23</v>
      </c>
    </row>
    <row r="3631" spans="1:23" x14ac:dyDescent="0.4">
      <c r="A3631">
        <v>3630</v>
      </c>
      <c r="B3631">
        <v>1</v>
      </c>
      <c r="C3631">
        <v>1</v>
      </c>
      <c r="D3631">
        <v>1</v>
      </c>
      <c r="E3631">
        <v>3</v>
      </c>
      <c r="F3631">
        <v>0.156208856075297</v>
      </c>
      <c r="G3631">
        <v>-268.26517149874797</v>
      </c>
      <c r="H3631" t="s">
        <v>23</v>
      </c>
      <c r="I3631">
        <v>74.455235669128498</v>
      </c>
      <c r="J3631" t="s">
        <v>2956</v>
      </c>
      <c r="K3631" t="s">
        <v>25</v>
      </c>
      <c r="L3631" t="s">
        <v>2957</v>
      </c>
      <c r="M3631" t="s">
        <v>2958</v>
      </c>
      <c r="N3631" t="s">
        <v>2959</v>
      </c>
      <c r="O3631" t="s">
        <v>2960</v>
      </c>
      <c r="P3631">
        <v>1.5316435100000001</v>
      </c>
      <c r="Q3631" t="s">
        <v>2961</v>
      </c>
      <c r="R3631" t="s">
        <v>2962</v>
      </c>
      <c r="S3631">
        <v>50331718</v>
      </c>
      <c r="T3631">
        <v>303.04992909999999</v>
      </c>
      <c r="U3631" t="s">
        <v>31</v>
      </c>
      <c r="V3631" t="s">
        <v>7555</v>
      </c>
      <c r="W3631" t="s">
        <v>23</v>
      </c>
    </row>
    <row r="3632" spans="1:23" x14ac:dyDescent="0.4">
      <c r="A3632">
        <v>3631</v>
      </c>
      <c r="B3632">
        <v>1</v>
      </c>
      <c r="C3632">
        <v>1</v>
      </c>
      <c r="D3632">
        <v>1</v>
      </c>
      <c r="E3632">
        <v>3</v>
      </c>
      <c r="F3632">
        <v>0.156208856075297</v>
      </c>
      <c r="G3632">
        <v>-268.26517149874797</v>
      </c>
      <c r="H3632">
        <v>0.90904522613065297</v>
      </c>
      <c r="I3632">
        <v>74.455235669128498</v>
      </c>
      <c r="J3632" t="s">
        <v>2956</v>
      </c>
      <c r="K3632" t="s">
        <v>25</v>
      </c>
      <c r="L3632" t="s">
        <v>2957</v>
      </c>
      <c r="M3632" t="s">
        <v>2958</v>
      </c>
      <c r="N3632" t="s">
        <v>2959</v>
      </c>
      <c r="O3632" t="s">
        <v>2960</v>
      </c>
      <c r="P3632">
        <v>1.5316435100000001</v>
      </c>
      <c r="Q3632" t="s">
        <v>2961</v>
      </c>
      <c r="R3632" t="s">
        <v>2962</v>
      </c>
      <c r="S3632">
        <v>50331718</v>
      </c>
      <c r="T3632">
        <v>303.04992909999999</v>
      </c>
      <c r="U3632" t="s">
        <v>31</v>
      </c>
      <c r="V3632" t="s">
        <v>7556</v>
      </c>
      <c r="W3632" t="s">
        <v>23</v>
      </c>
    </row>
    <row r="3633" spans="1:23" x14ac:dyDescent="0.4">
      <c r="A3633">
        <v>3632</v>
      </c>
      <c r="B3633">
        <v>1</v>
      </c>
      <c r="C3633">
        <v>1</v>
      </c>
      <c r="D3633">
        <v>1</v>
      </c>
      <c r="E3633">
        <v>2</v>
      </c>
      <c r="F3633">
        <v>0.156099895131878</v>
      </c>
      <c r="G3633">
        <v>-333.63652253521201</v>
      </c>
      <c r="H3633">
        <v>0.94623115577889405</v>
      </c>
      <c r="I3633">
        <v>31.173369947864401</v>
      </c>
      <c r="J3633" t="s">
        <v>7482</v>
      </c>
      <c r="K3633" t="s">
        <v>25</v>
      </c>
      <c r="L3633" t="s">
        <v>7483</v>
      </c>
      <c r="M3633" t="s">
        <v>7484</v>
      </c>
      <c r="N3633" t="s">
        <v>7485</v>
      </c>
      <c r="O3633" t="s">
        <v>7486</v>
      </c>
      <c r="P3633">
        <v>3.2000000499999999</v>
      </c>
      <c r="Q3633" t="s">
        <v>7487</v>
      </c>
      <c r="R3633" t="s">
        <v>7488</v>
      </c>
      <c r="S3633">
        <v>34</v>
      </c>
      <c r="T3633">
        <v>451.08710250000001</v>
      </c>
      <c r="U3633" t="s">
        <v>31</v>
      </c>
      <c r="V3633" t="s">
        <v>7557</v>
      </c>
      <c r="W3633" t="s">
        <v>23</v>
      </c>
    </row>
    <row r="3634" spans="1:23" x14ac:dyDescent="0.4">
      <c r="A3634">
        <v>3633</v>
      </c>
      <c r="B3634">
        <v>1</v>
      </c>
      <c r="C3634">
        <v>1</v>
      </c>
      <c r="D3634">
        <v>1</v>
      </c>
      <c r="E3634">
        <v>1</v>
      </c>
      <c r="F3634">
        <v>0.15603375568824199</v>
      </c>
      <c r="G3634">
        <v>-133.04339011495799</v>
      </c>
      <c r="H3634" t="s">
        <v>23</v>
      </c>
      <c r="I3634">
        <v>43.594309965295103</v>
      </c>
      <c r="J3634" t="s">
        <v>4737</v>
      </c>
      <c r="K3634" t="s">
        <v>25</v>
      </c>
      <c r="L3634" t="s">
        <v>7558</v>
      </c>
      <c r="M3634" t="s">
        <v>7559</v>
      </c>
      <c r="N3634" t="s">
        <v>7560</v>
      </c>
      <c r="O3634" t="s">
        <v>7561</v>
      </c>
      <c r="P3634">
        <v>1.6004867599999999</v>
      </c>
      <c r="Q3634">
        <v>89938</v>
      </c>
      <c r="R3634" t="s">
        <v>7562</v>
      </c>
      <c r="S3634">
        <v>69500930</v>
      </c>
      <c r="T3634">
        <v>225.07575</v>
      </c>
      <c r="U3634" t="s">
        <v>31</v>
      </c>
      <c r="V3634" t="s">
        <v>7563</v>
      </c>
      <c r="W3634" t="s">
        <v>23</v>
      </c>
    </row>
    <row r="3635" spans="1:23" x14ac:dyDescent="0.4">
      <c r="A3635">
        <v>3634</v>
      </c>
      <c r="B3635">
        <v>1</v>
      </c>
      <c r="C3635">
        <v>1</v>
      </c>
      <c r="D3635">
        <v>1</v>
      </c>
      <c r="E3635">
        <v>1</v>
      </c>
      <c r="F3635">
        <v>0.15603375568824199</v>
      </c>
      <c r="G3635">
        <v>-133.04339011495799</v>
      </c>
      <c r="H3635">
        <v>0.999999999999999</v>
      </c>
      <c r="I3635">
        <v>43.594309965295103</v>
      </c>
      <c r="J3635" t="s">
        <v>4737</v>
      </c>
      <c r="K3635" t="s">
        <v>25</v>
      </c>
      <c r="L3635" t="s">
        <v>7558</v>
      </c>
      <c r="M3635" t="s">
        <v>7559</v>
      </c>
      <c r="N3635" t="s">
        <v>7560</v>
      </c>
      <c r="O3635" t="s">
        <v>7561</v>
      </c>
      <c r="P3635">
        <v>1.6004867599999999</v>
      </c>
      <c r="Q3635">
        <v>89938</v>
      </c>
      <c r="R3635" t="s">
        <v>7562</v>
      </c>
      <c r="S3635">
        <v>69500930</v>
      </c>
      <c r="T3635">
        <v>225.07575</v>
      </c>
      <c r="U3635" t="s">
        <v>31</v>
      </c>
      <c r="V3635" t="s">
        <v>7564</v>
      </c>
      <c r="W3635" t="s">
        <v>23</v>
      </c>
    </row>
    <row r="3636" spans="1:23" x14ac:dyDescent="0.4">
      <c r="A3636">
        <v>3635</v>
      </c>
      <c r="B3636">
        <v>1</v>
      </c>
      <c r="C3636">
        <v>1</v>
      </c>
      <c r="D3636">
        <v>1</v>
      </c>
      <c r="E3636">
        <v>1</v>
      </c>
      <c r="F3636">
        <v>0.15601489815813999</v>
      </c>
      <c r="G3636">
        <v>-133.04339011495799</v>
      </c>
      <c r="H3636" t="s">
        <v>23</v>
      </c>
      <c r="I3636">
        <v>43.594291804316597</v>
      </c>
      <c r="J3636" t="s">
        <v>4737</v>
      </c>
      <c r="K3636" t="s">
        <v>25</v>
      </c>
      <c r="L3636" t="s">
        <v>7558</v>
      </c>
      <c r="M3636" t="s">
        <v>7559</v>
      </c>
      <c r="N3636" t="s">
        <v>7560</v>
      </c>
      <c r="O3636" t="s">
        <v>7561</v>
      </c>
      <c r="P3636">
        <v>1.6004867599999999</v>
      </c>
      <c r="Q3636">
        <v>89938</v>
      </c>
      <c r="R3636" t="s">
        <v>7562</v>
      </c>
      <c r="S3636">
        <v>69500930</v>
      </c>
      <c r="T3636">
        <v>225.07574990000001</v>
      </c>
      <c r="U3636" t="s">
        <v>31</v>
      </c>
      <c r="V3636" t="s">
        <v>7565</v>
      </c>
      <c r="W3636" t="s">
        <v>23</v>
      </c>
    </row>
    <row r="3637" spans="1:23" x14ac:dyDescent="0.4">
      <c r="A3637">
        <v>3636</v>
      </c>
      <c r="B3637">
        <v>1</v>
      </c>
      <c r="C3637">
        <v>1</v>
      </c>
      <c r="D3637">
        <v>1</v>
      </c>
      <c r="E3637">
        <v>1</v>
      </c>
      <c r="F3637">
        <v>0.15601489815813999</v>
      </c>
      <c r="G3637">
        <v>-133.04339011495799</v>
      </c>
      <c r="H3637">
        <v>0.999999999999999</v>
      </c>
      <c r="I3637">
        <v>43.594291804316597</v>
      </c>
      <c r="J3637" t="s">
        <v>4737</v>
      </c>
      <c r="K3637" t="s">
        <v>25</v>
      </c>
      <c r="L3637" t="s">
        <v>7558</v>
      </c>
      <c r="M3637" t="s">
        <v>7559</v>
      </c>
      <c r="N3637" t="s">
        <v>7560</v>
      </c>
      <c r="O3637" t="s">
        <v>7561</v>
      </c>
      <c r="P3637">
        <v>1.6004867599999999</v>
      </c>
      <c r="Q3637">
        <v>89938</v>
      </c>
      <c r="R3637" t="s">
        <v>7562</v>
      </c>
      <c r="S3637">
        <v>69500930</v>
      </c>
      <c r="T3637">
        <v>225.07574990000001</v>
      </c>
      <c r="U3637" t="s">
        <v>31</v>
      </c>
      <c r="V3637" t="s">
        <v>7566</v>
      </c>
      <c r="W3637" t="s">
        <v>23</v>
      </c>
    </row>
    <row r="3638" spans="1:23" x14ac:dyDescent="0.4">
      <c r="A3638">
        <v>3637</v>
      </c>
      <c r="B3638">
        <v>1</v>
      </c>
      <c r="C3638">
        <v>1</v>
      </c>
      <c r="D3638">
        <v>1</v>
      </c>
      <c r="E3638">
        <v>1</v>
      </c>
      <c r="F3638">
        <v>0.15597080094059401</v>
      </c>
      <c r="G3638">
        <v>-164.47350859009299</v>
      </c>
      <c r="H3638">
        <v>0.999999999999999</v>
      </c>
      <c r="I3638">
        <v>17.114261353621501</v>
      </c>
      <c r="J3638" t="s">
        <v>3335</v>
      </c>
      <c r="K3638" t="s">
        <v>25</v>
      </c>
      <c r="L3638" t="s">
        <v>3336</v>
      </c>
      <c r="M3638" t="s">
        <v>3337</v>
      </c>
      <c r="N3638" t="s">
        <v>3338</v>
      </c>
      <c r="O3638" t="s">
        <v>3339</v>
      </c>
      <c r="P3638">
        <v>8.3000001900000004</v>
      </c>
      <c r="Q3638" t="s">
        <v>3340</v>
      </c>
      <c r="R3638" t="s">
        <v>3341</v>
      </c>
      <c r="S3638">
        <v>16418</v>
      </c>
      <c r="T3638">
        <v>396.34719999999999</v>
      </c>
      <c r="U3638" t="s">
        <v>31</v>
      </c>
      <c r="V3638" t="s">
        <v>7567</v>
      </c>
      <c r="W3638" t="s">
        <v>23</v>
      </c>
    </row>
    <row r="3639" spans="1:23" x14ac:dyDescent="0.4">
      <c r="A3639">
        <v>3638</v>
      </c>
      <c r="B3639">
        <v>1</v>
      </c>
      <c r="C3639">
        <v>1</v>
      </c>
      <c r="D3639">
        <v>1</v>
      </c>
      <c r="E3639">
        <v>1</v>
      </c>
      <c r="F3639">
        <v>0.15597080094059401</v>
      </c>
      <c r="G3639">
        <v>-164.47350859009299</v>
      </c>
      <c r="H3639" t="s">
        <v>23</v>
      </c>
      <c r="I3639">
        <v>17.114261353621501</v>
      </c>
      <c r="J3639" t="s">
        <v>3335</v>
      </c>
      <c r="K3639" t="s">
        <v>25</v>
      </c>
      <c r="L3639" t="s">
        <v>3336</v>
      </c>
      <c r="M3639" t="s">
        <v>3337</v>
      </c>
      <c r="N3639" t="s">
        <v>3338</v>
      </c>
      <c r="O3639" t="s">
        <v>3339</v>
      </c>
      <c r="P3639">
        <v>8.3000001900000004</v>
      </c>
      <c r="Q3639" t="s">
        <v>3340</v>
      </c>
      <c r="R3639" t="s">
        <v>3341</v>
      </c>
      <c r="S3639">
        <v>16418</v>
      </c>
      <c r="T3639">
        <v>396.34719999999999</v>
      </c>
      <c r="U3639" t="s">
        <v>31</v>
      </c>
      <c r="V3639" t="s">
        <v>7568</v>
      </c>
      <c r="W3639" t="s">
        <v>23</v>
      </c>
    </row>
    <row r="3640" spans="1:23" x14ac:dyDescent="0.4">
      <c r="A3640">
        <v>3639</v>
      </c>
      <c r="B3640">
        <v>1</v>
      </c>
      <c r="C3640">
        <v>5</v>
      </c>
      <c r="D3640">
        <v>1</v>
      </c>
      <c r="E3640">
        <v>2</v>
      </c>
      <c r="F3640">
        <v>0.155839349034499</v>
      </c>
      <c r="G3640">
        <v>-237.63844070368901</v>
      </c>
      <c r="H3640">
        <v>0.96080402010050203</v>
      </c>
      <c r="I3640">
        <v>40.748655313417402</v>
      </c>
      <c r="J3640" t="s">
        <v>6463</v>
      </c>
      <c r="K3640" t="s">
        <v>25</v>
      </c>
      <c r="L3640" t="s">
        <v>6464</v>
      </c>
      <c r="M3640" t="s">
        <v>6465</v>
      </c>
      <c r="N3640" t="s">
        <v>6466</v>
      </c>
      <c r="O3640" t="s">
        <v>6467</v>
      </c>
      <c r="P3640">
        <v>-0.69999998799999996</v>
      </c>
      <c r="Q3640" t="s">
        <v>6468</v>
      </c>
      <c r="R3640" t="s">
        <v>6469</v>
      </c>
      <c r="S3640">
        <v>54184030</v>
      </c>
      <c r="T3640">
        <v>687.28586189999999</v>
      </c>
      <c r="U3640" t="s">
        <v>31</v>
      </c>
      <c r="V3640" t="s">
        <v>7569</v>
      </c>
      <c r="W3640" t="s">
        <v>23</v>
      </c>
    </row>
    <row r="3641" spans="1:23" x14ac:dyDescent="0.4">
      <c r="A3641">
        <v>3640</v>
      </c>
      <c r="B3641">
        <v>1</v>
      </c>
      <c r="C3641">
        <v>3</v>
      </c>
      <c r="D3641">
        <v>1</v>
      </c>
      <c r="E3641">
        <v>2</v>
      </c>
      <c r="F3641">
        <v>0.15576841187179999</v>
      </c>
      <c r="G3641">
        <v>-29.171752244763301</v>
      </c>
      <c r="H3641">
        <v>1.25628140703517E-2</v>
      </c>
      <c r="I3641">
        <v>23.111317245473099</v>
      </c>
      <c r="J3641" t="s">
        <v>1973</v>
      </c>
      <c r="K3641" t="s">
        <v>25</v>
      </c>
      <c r="L3641" t="s">
        <v>1974</v>
      </c>
      <c r="M3641" t="s">
        <v>1975</v>
      </c>
      <c r="N3641" t="s">
        <v>1976</v>
      </c>
      <c r="O3641" t="s">
        <v>1977</v>
      </c>
      <c r="P3641">
        <v>1.36698294</v>
      </c>
      <c r="Q3641" t="s">
        <v>1978</v>
      </c>
      <c r="R3641" t="s">
        <v>1979</v>
      </c>
      <c r="S3641">
        <v>255847294</v>
      </c>
      <c r="T3641">
        <v>303.04700000000003</v>
      </c>
      <c r="U3641" t="s">
        <v>31</v>
      </c>
      <c r="V3641" t="s">
        <v>7570</v>
      </c>
      <c r="W3641" t="s">
        <v>23</v>
      </c>
    </row>
    <row r="3642" spans="1:23" x14ac:dyDescent="0.4">
      <c r="A3642">
        <v>3641</v>
      </c>
      <c r="B3642">
        <v>1</v>
      </c>
      <c r="C3642">
        <v>2</v>
      </c>
      <c r="D3642">
        <v>1</v>
      </c>
      <c r="E3642">
        <v>2</v>
      </c>
      <c r="F3642">
        <v>0.15562662590634799</v>
      </c>
      <c r="G3642">
        <v>-114.591407870757</v>
      </c>
      <c r="H3642">
        <v>0.41758793969849201</v>
      </c>
      <c r="I3642">
        <v>45.9258103510534</v>
      </c>
      <c r="J3642" t="s">
        <v>7523</v>
      </c>
      <c r="K3642" t="s">
        <v>25</v>
      </c>
      <c r="L3642" t="s">
        <v>7571</v>
      </c>
      <c r="M3642" t="s">
        <v>7572</v>
      </c>
      <c r="N3642" t="s">
        <v>7573</v>
      </c>
      <c r="O3642" t="s">
        <v>7574</v>
      </c>
      <c r="P3642">
        <v>4.3000001900000004</v>
      </c>
      <c r="Q3642">
        <v>165795</v>
      </c>
      <c r="R3642" t="s">
        <v>7575</v>
      </c>
      <c r="S3642">
        <v>3727430</v>
      </c>
      <c r="T3642">
        <v>341.13839999999999</v>
      </c>
      <c r="U3642" t="s">
        <v>31</v>
      </c>
      <c r="V3642" t="s">
        <v>7576</v>
      </c>
      <c r="W3642" t="s">
        <v>23</v>
      </c>
    </row>
    <row r="3643" spans="1:23" x14ac:dyDescent="0.4">
      <c r="A3643">
        <v>3642</v>
      </c>
      <c r="B3643">
        <v>1</v>
      </c>
      <c r="C3643">
        <v>1</v>
      </c>
      <c r="D3643">
        <v>1</v>
      </c>
      <c r="E3643">
        <v>1</v>
      </c>
      <c r="F3643">
        <v>0.15538424744707899</v>
      </c>
      <c r="G3643">
        <v>-246.473703167466</v>
      </c>
      <c r="H3643" t="s">
        <v>23</v>
      </c>
      <c r="I3643">
        <v>54.123370266510904</v>
      </c>
      <c r="J3643" t="s">
        <v>457</v>
      </c>
      <c r="K3643" t="s">
        <v>25</v>
      </c>
      <c r="L3643" t="s">
        <v>4650</v>
      </c>
      <c r="M3643" t="s">
        <v>4651</v>
      </c>
      <c r="N3643" t="s">
        <v>4652</v>
      </c>
      <c r="O3643" t="s">
        <v>4653</v>
      </c>
      <c r="P3643">
        <v>3.5</v>
      </c>
      <c r="Q3643">
        <v>3736759</v>
      </c>
      <c r="R3643" t="s">
        <v>4654</v>
      </c>
      <c r="S3643">
        <v>3153986</v>
      </c>
      <c r="T3643">
        <v>385.21218379999999</v>
      </c>
      <c r="U3643" t="s">
        <v>31</v>
      </c>
      <c r="V3643" t="s">
        <v>7577</v>
      </c>
      <c r="W3643" t="s">
        <v>23</v>
      </c>
    </row>
    <row r="3644" spans="1:23" x14ac:dyDescent="0.4">
      <c r="A3644">
        <v>3643</v>
      </c>
      <c r="B3644">
        <v>1</v>
      </c>
      <c r="C3644">
        <v>1</v>
      </c>
      <c r="D3644">
        <v>1</v>
      </c>
      <c r="E3644">
        <v>1</v>
      </c>
      <c r="F3644">
        <v>0.15538424744707899</v>
      </c>
      <c r="G3644">
        <v>-246.473703167466</v>
      </c>
      <c r="H3644">
        <v>0.999999999999999</v>
      </c>
      <c r="I3644">
        <v>54.123370266510904</v>
      </c>
      <c r="J3644" t="s">
        <v>457</v>
      </c>
      <c r="K3644" t="s">
        <v>25</v>
      </c>
      <c r="L3644" t="s">
        <v>4650</v>
      </c>
      <c r="M3644" t="s">
        <v>4651</v>
      </c>
      <c r="N3644" t="s">
        <v>4652</v>
      </c>
      <c r="O3644" t="s">
        <v>4653</v>
      </c>
      <c r="P3644">
        <v>3.5</v>
      </c>
      <c r="Q3644">
        <v>3736759</v>
      </c>
      <c r="R3644" t="s">
        <v>4654</v>
      </c>
      <c r="S3644">
        <v>3153986</v>
      </c>
      <c r="T3644">
        <v>385.21218379999999</v>
      </c>
      <c r="U3644" t="s">
        <v>31</v>
      </c>
      <c r="V3644" t="s">
        <v>7578</v>
      </c>
      <c r="W3644" t="s">
        <v>23</v>
      </c>
    </row>
    <row r="3645" spans="1:23" x14ac:dyDescent="0.4">
      <c r="A3645">
        <v>3644</v>
      </c>
      <c r="B3645">
        <v>1</v>
      </c>
      <c r="C3645">
        <v>1</v>
      </c>
      <c r="D3645">
        <v>1</v>
      </c>
      <c r="E3645">
        <v>1</v>
      </c>
      <c r="F3645">
        <v>0.15524583825549501</v>
      </c>
      <c r="G3645">
        <v>-237.44280465749301</v>
      </c>
      <c r="H3645">
        <v>0.999999999999999</v>
      </c>
      <c r="I3645">
        <v>36.535711938619897</v>
      </c>
      <c r="J3645" t="s">
        <v>1267</v>
      </c>
      <c r="K3645" t="s">
        <v>25</v>
      </c>
      <c r="L3645" t="s">
        <v>1268</v>
      </c>
      <c r="M3645" t="s">
        <v>1269</v>
      </c>
      <c r="N3645" t="s">
        <v>28</v>
      </c>
      <c r="O3645" t="s">
        <v>1270</v>
      </c>
      <c r="P3645">
        <v>1</v>
      </c>
      <c r="Q3645">
        <v>102081508</v>
      </c>
      <c r="R3645" t="s">
        <v>1271</v>
      </c>
      <c r="S3645">
        <v>3178498</v>
      </c>
      <c r="T3645">
        <v>710.41100280000001</v>
      </c>
      <c r="U3645" t="s">
        <v>31</v>
      </c>
      <c r="V3645" t="s">
        <v>7579</v>
      </c>
      <c r="W3645" t="s">
        <v>23</v>
      </c>
    </row>
    <row r="3646" spans="1:23" x14ac:dyDescent="0.4">
      <c r="A3646">
        <v>3645</v>
      </c>
      <c r="B3646">
        <v>1</v>
      </c>
      <c r="C3646">
        <v>1</v>
      </c>
      <c r="D3646">
        <v>1</v>
      </c>
      <c r="E3646">
        <v>1</v>
      </c>
      <c r="F3646">
        <v>0.15524583825549501</v>
      </c>
      <c r="G3646">
        <v>-237.44280465749301</v>
      </c>
      <c r="H3646" t="s">
        <v>23</v>
      </c>
      <c r="I3646">
        <v>36.535711938619897</v>
      </c>
      <c r="J3646" t="s">
        <v>1267</v>
      </c>
      <c r="K3646" t="s">
        <v>25</v>
      </c>
      <c r="L3646" t="s">
        <v>1268</v>
      </c>
      <c r="M3646" t="s">
        <v>1269</v>
      </c>
      <c r="N3646" t="s">
        <v>28</v>
      </c>
      <c r="O3646" t="s">
        <v>1270</v>
      </c>
      <c r="P3646">
        <v>1</v>
      </c>
      <c r="Q3646">
        <v>102081508</v>
      </c>
      <c r="R3646" t="s">
        <v>1271</v>
      </c>
      <c r="S3646">
        <v>3178498</v>
      </c>
      <c r="T3646">
        <v>710.41100280000001</v>
      </c>
      <c r="U3646" t="s">
        <v>31</v>
      </c>
      <c r="V3646" t="s">
        <v>7580</v>
      </c>
      <c r="W3646" t="s">
        <v>23</v>
      </c>
    </row>
    <row r="3647" spans="1:23" x14ac:dyDescent="0.4">
      <c r="A3647">
        <v>3646</v>
      </c>
      <c r="B3647">
        <v>1</v>
      </c>
      <c r="C3647">
        <v>1</v>
      </c>
      <c r="D3647">
        <v>1</v>
      </c>
      <c r="E3647">
        <v>1</v>
      </c>
      <c r="F3647">
        <v>0.15517337953294899</v>
      </c>
      <c r="G3647">
        <v>-228.050200321272</v>
      </c>
      <c r="H3647" t="s">
        <v>23</v>
      </c>
      <c r="I3647">
        <v>44.5157259497608</v>
      </c>
      <c r="J3647" t="s">
        <v>2044</v>
      </c>
      <c r="K3647" t="s">
        <v>25</v>
      </c>
      <c r="L3647" t="s">
        <v>7581</v>
      </c>
      <c r="M3647" t="s">
        <v>7582</v>
      </c>
      <c r="N3647" t="s">
        <v>7583</v>
      </c>
      <c r="O3647" t="s">
        <v>7584</v>
      </c>
      <c r="P3647">
        <v>-0.60000002399999997</v>
      </c>
      <c r="Q3647" t="s">
        <v>7585</v>
      </c>
      <c r="R3647" t="s">
        <v>7586</v>
      </c>
      <c r="S3647">
        <v>3186774</v>
      </c>
      <c r="T3647">
        <v>579.17083209999998</v>
      </c>
      <c r="U3647" t="s">
        <v>31</v>
      </c>
      <c r="V3647" t="s">
        <v>7587</v>
      </c>
      <c r="W3647" t="s">
        <v>23</v>
      </c>
    </row>
    <row r="3648" spans="1:23" x14ac:dyDescent="0.4">
      <c r="A3648">
        <v>3647</v>
      </c>
      <c r="B3648">
        <v>1</v>
      </c>
      <c r="C3648">
        <v>1</v>
      </c>
      <c r="D3648">
        <v>1</v>
      </c>
      <c r="E3648">
        <v>1</v>
      </c>
      <c r="F3648">
        <v>0.15517337953294899</v>
      </c>
      <c r="G3648">
        <v>-228.050200321272</v>
      </c>
      <c r="H3648">
        <v>0.999999999999999</v>
      </c>
      <c r="I3648">
        <v>44.5157259497608</v>
      </c>
      <c r="J3648" t="s">
        <v>2044</v>
      </c>
      <c r="K3648" t="s">
        <v>25</v>
      </c>
      <c r="L3648" t="s">
        <v>7581</v>
      </c>
      <c r="M3648" t="s">
        <v>7582</v>
      </c>
      <c r="N3648" t="s">
        <v>7583</v>
      </c>
      <c r="O3648" t="s">
        <v>7584</v>
      </c>
      <c r="P3648">
        <v>-0.60000002399999997</v>
      </c>
      <c r="Q3648" t="s">
        <v>7585</v>
      </c>
      <c r="R3648" t="s">
        <v>7586</v>
      </c>
      <c r="S3648">
        <v>3186774</v>
      </c>
      <c r="T3648">
        <v>579.17083209999998</v>
      </c>
      <c r="U3648" t="s">
        <v>31</v>
      </c>
      <c r="V3648" t="s">
        <v>7588</v>
      </c>
      <c r="W3648" t="s">
        <v>23</v>
      </c>
    </row>
    <row r="3649" spans="1:23" x14ac:dyDescent="0.4">
      <c r="A3649">
        <v>3648</v>
      </c>
      <c r="B3649">
        <v>1</v>
      </c>
      <c r="C3649">
        <v>1</v>
      </c>
      <c r="D3649">
        <v>1</v>
      </c>
      <c r="E3649">
        <v>1</v>
      </c>
      <c r="F3649">
        <v>0.15511279433656999</v>
      </c>
      <c r="G3649">
        <v>-215.080165217288</v>
      </c>
      <c r="H3649" t="s">
        <v>23</v>
      </c>
      <c r="I3649">
        <v>79.737604448165399</v>
      </c>
      <c r="J3649" t="s">
        <v>2580</v>
      </c>
      <c r="K3649" t="s">
        <v>25</v>
      </c>
      <c r="L3649" t="s">
        <v>7589</v>
      </c>
      <c r="M3649" t="s">
        <v>7590</v>
      </c>
      <c r="N3649" t="s">
        <v>28</v>
      </c>
      <c r="O3649" t="s">
        <v>7591</v>
      </c>
      <c r="P3649">
        <v>3.9000001000000002</v>
      </c>
      <c r="Q3649" t="s">
        <v>7592</v>
      </c>
      <c r="R3649" t="s">
        <v>7593</v>
      </c>
      <c r="S3649">
        <v>2129922</v>
      </c>
      <c r="T3649">
        <v>781.47326869999995</v>
      </c>
      <c r="U3649" t="s">
        <v>31</v>
      </c>
      <c r="V3649" t="s">
        <v>7594</v>
      </c>
      <c r="W3649" t="s">
        <v>23</v>
      </c>
    </row>
    <row r="3650" spans="1:23" x14ac:dyDescent="0.4">
      <c r="A3650">
        <v>3649</v>
      </c>
      <c r="B3650">
        <v>1</v>
      </c>
      <c r="C3650">
        <v>1</v>
      </c>
      <c r="D3650">
        <v>1</v>
      </c>
      <c r="E3650">
        <v>1</v>
      </c>
      <c r="F3650">
        <v>0.15511279433656999</v>
      </c>
      <c r="G3650">
        <v>-215.080165217288</v>
      </c>
      <c r="H3650">
        <v>0.999999999999999</v>
      </c>
      <c r="I3650">
        <v>79.737604448165399</v>
      </c>
      <c r="J3650" t="s">
        <v>2580</v>
      </c>
      <c r="K3650" t="s">
        <v>25</v>
      </c>
      <c r="L3650" t="s">
        <v>7589</v>
      </c>
      <c r="M3650" t="s">
        <v>7590</v>
      </c>
      <c r="N3650" t="s">
        <v>28</v>
      </c>
      <c r="O3650" t="s">
        <v>7591</v>
      </c>
      <c r="P3650">
        <v>3.9000001000000002</v>
      </c>
      <c r="Q3650" t="s">
        <v>7592</v>
      </c>
      <c r="R3650" t="s">
        <v>7593</v>
      </c>
      <c r="S3650">
        <v>2129922</v>
      </c>
      <c r="T3650">
        <v>781.47326869999995</v>
      </c>
      <c r="U3650" t="s">
        <v>31</v>
      </c>
      <c r="V3650" t="s">
        <v>7595</v>
      </c>
      <c r="W3650" t="s">
        <v>23</v>
      </c>
    </row>
    <row r="3651" spans="1:23" x14ac:dyDescent="0.4">
      <c r="A3651">
        <v>3650</v>
      </c>
      <c r="B3651">
        <v>1</v>
      </c>
      <c r="C3651">
        <v>1</v>
      </c>
      <c r="D3651">
        <v>1</v>
      </c>
      <c r="E3651">
        <v>2</v>
      </c>
      <c r="F3651">
        <v>0.15460698606441001</v>
      </c>
      <c r="G3651">
        <v>-249.92389849910199</v>
      </c>
      <c r="H3651" t="s">
        <v>23</v>
      </c>
      <c r="I3651">
        <v>106.643654724924</v>
      </c>
      <c r="J3651" t="s">
        <v>7596</v>
      </c>
      <c r="K3651" t="s">
        <v>25</v>
      </c>
      <c r="L3651" t="s">
        <v>7597</v>
      </c>
      <c r="M3651" t="s">
        <v>7598</v>
      </c>
      <c r="N3651" t="s">
        <v>7599</v>
      </c>
      <c r="O3651" t="s">
        <v>7600</v>
      </c>
      <c r="P3651">
        <v>4.8000001900000004</v>
      </c>
      <c r="Q3651">
        <v>1981216</v>
      </c>
      <c r="R3651" t="s">
        <v>7601</v>
      </c>
      <c r="S3651">
        <v>67108866</v>
      </c>
      <c r="T3651">
        <v>449.10783789999999</v>
      </c>
      <c r="U3651" t="s">
        <v>31</v>
      </c>
      <c r="V3651" t="s">
        <v>7602</v>
      </c>
      <c r="W3651" t="s">
        <v>23</v>
      </c>
    </row>
    <row r="3652" spans="1:23" x14ac:dyDescent="0.4">
      <c r="A3652">
        <v>3651</v>
      </c>
      <c r="B3652">
        <v>1</v>
      </c>
      <c r="C3652">
        <v>1</v>
      </c>
      <c r="D3652">
        <v>1</v>
      </c>
      <c r="E3652">
        <v>2</v>
      </c>
      <c r="F3652">
        <v>0.15460698606441001</v>
      </c>
      <c r="G3652">
        <v>-249.92389849910199</v>
      </c>
      <c r="H3652">
        <v>0.863819095477387</v>
      </c>
      <c r="I3652">
        <v>106.643654724924</v>
      </c>
      <c r="J3652" t="s">
        <v>7596</v>
      </c>
      <c r="K3652" t="s">
        <v>25</v>
      </c>
      <c r="L3652" t="s">
        <v>7597</v>
      </c>
      <c r="M3652" t="s">
        <v>7598</v>
      </c>
      <c r="N3652" t="s">
        <v>7599</v>
      </c>
      <c r="O3652" t="s">
        <v>7600</v>
      </c>
      <c r="P3652">
        <v>4.8000001900000004</v>
      </c>
      <c r="Q3652">
        <v>1981216</v>
      </c>
      <c r="R3652" t="s">
        <v>7601</v>
      </c>
      <c r="S3652">
        <v>67108866</v>
      </c>
      <c r="T3652">
        <v>449.10783789999999</v>
      </c>
      <c r="U3652" t="s">
        <v>31</v>
      </c>
      <c r="V3652" t="s">
        <v>7603</v>
      </c>
      <c r="W3652" t="s">
        <v>23</v>
      </c>
    </row>
    <row r="3653" spans="1:23" x14ac:dyDescent="0.4">
      <c r="A3653">
        <v>3652</v>
      </c>
      <c r="B3653">
        <v>1</v>
      </c>
      <c r="C3653">
        <v>1</v>
      </c>
      <c r="D3653">
        <v>1</v>
      </c>
      <c r="E3653">
        <v>1</v>
      </c>
      <c r="F3653">
        <v>0.15434489092286899</v>
      </c>
      <c r="G3653">
        <v>-87.7287907932335</v>
      </c>
      <c r="H3653" t="s">
        <v>23</v>
      </c>
      <c r="I3653">
        <v>51.713709022904098</v>
      </c>
      <c r="J3653" t="s">
        <v>1437</v>
      </c>
      <c r="K3653" t="s">
        <v>25</v>
      </c>
      <c r="L3653" t="s">
        <v>7439</v>
      </c>
      <c r="M3653" t="s">
        <v>7440</v>
      </c>
      <c r="N3653" t="s">
        <v>7441</v>
      </c>
      <c r="O3653" t="s">
        <v>7442</v>
      </c>
      <c r="P3653">
        <v>0.89999997600000003</v>
      </c>
      <c r="Q3653" t="s">
        <v>7443</v>
      </c>
      <c r="R3653" t="s">
        <v>7444</v>
      </c>
      <c r="S3653">
        <v>88009086</v>
      </c>
      <c r="T3653">
        <v>433.11292329999998</v>
      </c>
      <c r="U3653" t="s">
        <v>31</v>
      </c>
      <c r="V3653" t="s">
        <v>7604</v>
      </c>
      <c r="W3653" t="s">
        <v>23</v>
      </c>
    </row>
    <row r="3654" spans="1:23" x14ac:dyDescent="0.4">
      <c r="A3654">
        <v>3653</v>
      </c>
      <c r="B3654">
        <v>1</v>
      </c>
      <c r="C3654">
        <v>2</v>
      </c>
      <c r="D3654">
        <v>1</v>
      </c>
      <c r="E3654">
        <v>1</v>
      </c>
      <c r="F3654">
        <v>0.15429646986071599</v>
      </c>
      <c r="G3654">
        <v>-80.032643074420207</v>
      </c>
      <c r="H3654">
        <v>0.99899497487437094</v>
      </c>
      <c r="I3654">
        <v>17.090825101995801</v>
      </c>
      <c r="J3654" t="s">
        <v>4135</v>
      </c>
      <c r="K3654" t="s">
        <v>25</v>
      </c>
      <c r="L3654" t="s">
        <v>7605</v>
      </c>
      <c r="M3654" t="s">
        <v>7606</v>
      </c>
      <c r="N3654" t="s">
        <v>7607</v>
      </c>
      <c r="O3654" t="s">
        <v>7608</v>
      </c>
      <c r="P3654">
        <v>4.0040159199999996</v>
      </c>
      <c r="Q3654">
        <v>3071</v>
      </c>
      <c r="R3654" t="s">
        <v>7609</v>
      </c>
      <c r="S3654">
        <v>119973990</v>
      </c>
      <c r="T3654">
        <v>247.1229749</v>
      </c>
      <c r="U3654" t="s">
        <v>31</v>
      </c>
      <c r="V3654" t="s">
        <v>7610</v>
      </c>
      <c r="W3654" t="s">
        <v>23</v>
      </c>
    </row>
    <row r="3655" spans="1:23" x14ac:dyDescent="0.4">
      <c r="A3655">
        <v>3654</v>
      </c>
      <c r="B3655">
        <v>1</v>
      </c>
      <c r="C3655">
        <v>2</v>
      </c>
      <c r="D3655">
        <v>1</v>
      </c>
      <c r="E3655">
        <v>1</v>
      </c>
      <c r="F3655">
        <v>0.15429646986071599</v>
      </c>
      <c r="G3655">
        <v>-80.032643074420207</v>
      </c>
      <c r="H3655" t="s">
        <v>23</v>
      </c>
      <c r="I3655">
        <v>17.090825101995801</v>
      </c>
      <c r="J3655" t="s">
        <v>4135</v>
      </c>
      <c r="K3655" t="s">
        <v>25</v>
      </c>
      <c r="L3655" t="s">
        <v>7605</v>
      </c>
      <c r="M3655" t="s">
        <v>7606</v>
      </c>
      <c r="N3655" t="s">
        <v>7607</v>
      </c>
      <c r="O3655" t="s">
        <v>7608</v>
      </c>
      <c r="P3655">
        <v>4.0040159199999996</v>
      </c>
      <c r="Q3655">
        <v>3071</v>
      </c>
      <c r="R3655" t="s">
        <v>7609</v>
      </c>
      <c r="S3655">
        <v>119973990</v>
      </c>
      <c r="T3655">
        <v>247.1229749</v>
      </c>
      <c r="U3655" t="s">
        <v>31</v>
      </c>
      <c r="V3655" t="s">
        <v>7611</v>
      </c>
      <c r="W3655" t="s">
        <v>23</v>
      </c>
    </row>
    <row r="3656" spans="1:23" x14ac:dyDescent="0.4">
      <c r="A3656">
        <v>3655</v>
      </c>
      <c r="B3656">
        <v>1</v>
      </c>
      <c r="C3656">
        <v>1</v>
      </c>
      <c r="D3656">
        <v>1</v>
      </c>
      <c r="E3656">
        <v>2</v>
      </c>
      <c r="F3656">
        <v>0.15420276649645301</v>
      </c>
      <c r="G3656">
        <v>-87.7287907932335</v>
      </c>
      <c r="H3656">
        <v>0.98592964824120599</v>
      </c>
      <c r="I3656">
        <v>51.713709022904098</v>
      </c>
      <c r="J3656" t="s">
        <v>1437</v>
      </c>
      <c r="K3656" t="s">
        <v>25</v>
      </c>
      <c r="L3656" t="s">
        <v>7439</v>
      </c>
      <c r="M3656" t="s">
        <v>7440</v>
      </c>
      <c r="N3656" t="s">
        <v>7441</v>
      </c>
      <c r="O3656" t="s">
        <v>7442</v>
      </c>
      <c r="P3656">
        <v>0.89999997600000003</v>
      </c>
      <c r="Q3656" t="s">
        <v>7443</v>
      </c>
      <c r="R3656" t="s">
        <v>7444</v>
      </c>
      <c r="S3656">
        <v>88009086</v>
      </c>
      <c r="T3656">
        <v>433.11292329999998</v>
      </c>
      <c r="U3656" t="s">
        <v>31</v>
      </c>
      <c r="V3656" t="s">
        <v>7612</v>
      </c>
      <c r="W3656" t="s">
        <v>23</v>
      </c>
    </row>
    <row r="3657" spans="1:23" x14ac:dyDescent="0.4">
      <c r="A3657">
        <v>3656</v>
      </c>
      <c r="B3657">
        <v>1</v>
      </c>
      <c r="C3657">
        <v>1</v>
      </c>
      <c r="D3657">
        <v>1</v>
      </c>
      <c r="E3657">
        <v>1</v>
      </c>
      <c r="F3657">
        <v>0.154194255704481</v>
      </c>
      <c r="G3657">
        <v>-23.655120188561401</v>
      </c>
      <c r="H3657">
        <v>0.999999999999999</v>
      </c>
      <c r="I3657">
        <v>58.712854467797101</v>
      </c>
      <c r="J3657" t="s">
        <v>5553</v>
      </c>
      <c r="K3657" t="s">
        <v>25</v>
      </c>
      <c r="L3657" t="s">
        <v>7613</v>
      </c>
      <c r="M3657" t="s">
        <v>7614</v>
      </c>
      <c r="N3657" t="s">
        <v>7615</v>
      </c>
      <c r="O3657" t="s">
        <v>7616</v>
      </c>
      <c r="P3657">
        <v>5.8627395599999996</v>
      </c>
      <c r="Q3657" t="s">
        <v>7617</v>
      </c>
      <c r="R3657" t="s">
        <v>7618</v>
      </c>
      <c r="S3657">
        <v>34614978942</v>
      </c>
      <c r="T3657">
        <v>279.2319</v>
      </c>
      <c r="U3657" t="s">
        <v>31</v>
      </c>
      <c r="V3657" t="s">
        <v>7619</v>
      </c>
      <c r="W3657" t="s">
        <v>23</v>
      </c>
    </row>
    <row r="3658" spans="1:23" x14ac:dyDescent="0.4">
      <c r="A3658">
        <v>3657</v>
      </c>
      <c r="B3658">
        <v>1</v>
      </c>
      <c r="C3658">
        <v>1</v>
      </c>
      <c r="D3658">
        <v>1</v>
      </c>
      <c r="E3658">
        <v>1</v>
      </c>
      <c r="F3658">
        <v>0.154194255704481</v>
      </c>
      <c r="G3658">
        <v>-23.655120188561401</v>
      </c>
      <c r="H3658" t="s">
        <v>23</v>
      </c>
      <c r="I3658">
        <v>58.712854467797101</v>
      </c>
      <c r="J3658" t="s">
        <v>5553</v>
      </c>
      <c r="K3658" t="s">
        <v>25</v>
      </c>
      <c r="L3658" t="s">
        <v>7613</v>
      </c>
      <c r="M3658" t="s">
        <v>7614</v>
      </c>
      <c r="N3658" t="s">
        <v>7615</v>
      </c>
      <c r="O3658" t="s">
        <v>7616</v>
      </c>
      <c r="P3658">
        <v>5.8627395599999996</v>
      </c>
      <c r="Q3658" t="s">
        <v>7617</v>
      </c>
      <c r="R3658" t="s">
        <v>7618</v>
      </c>
      <c r="S3658">
        <v>34614978942</v>
      </c>
      <c r="T3658">
        <v>279.2319</v>
      </c>
      <c r="U3658" t="s">
        <v>31</v>
      </c>
      <c r="V3658" t="s">
        <v>7620</v>
      </c>
      <c r="W3658" t="s">
        <v>23</v>
      </c>
    </row>
    <row r="3659" spans="1:23" x14ac:dyDescent="0.4">
      <c r="A3659">
        <v>3658</v>
      </c>
      <c r="B3659">
        <v>1</v>
      </c>
      <c r="C3659">
        <v>1</v>
      </c>
      <c r="D3659">
        <v>1</v>
      </c>
      <c r="E3659">
        <v>1</v>
      </c>
      <c r="F3659">
        <v>0.15407903503082299</v>
      </c>
      <c r="G3659">
        <v>-28.596409119742901</v>
      </c>
      <c r="H3659" t="s">
        <v>23</v>
      </c>
      <c r="I3659">
        <v>42.0530520128112</v>
      </c>
      <c r="J3659" t="s">
        <v>1102</v>
      </c>
      <c r="K3659" t="s">
        <v>25</v>
      </c>
      <c r="L3659" t="s">
        <v>1103</v>
      </c>
      <c r="M3659" t="s">
        <v>1104</v>
      </c>
      <c r="N3659" t="s">
        <v>1105</v>
      </c>
      <c r="O3659" t="s">
        <v>1106</v>
      </c>
      <c r="P3659">
        <v>3.0999998999999998</v>
      </c>
      <c r="Q3659" t="s">
        <v>1107</v>
      </c>
      <c r="R3659" t="s">
        <v>1108</v>
      </c>
      <c r="S3659">
        <v>255847294</v>
      </c>
      <c r="T3659">
        <v>229.0859207</v>
      </c>
      <c r="U3659" t="s">
        <v>31</v>
      </c>
      <c r="V3659" t="s">
        <v>7621</v>
      </c>
      <c r="W3659" t="s">
        <v>23</v>
      </c>
    </row>
    <row r="3660" spans="1:23" x14ac:dyDescent="0.4">
      <c r="A3660">
        <v>3659</v>
      </c>
      <c r="B3660">
        <v>1</v>
      </c>
      <c r="C3660">
        <v>1</v>
      </c>
      <c r="D3660">
        <v>1</v>
      </c>
      <c r="E3660">
        <v>1</v>
      </c>
      <c r="F3660">
        <v>0.15407903503082299</v>
      </c>
      <c r="G3660">
        <v>-28.596409119742901</v>
      </c>
      <c r="H3660">
        <v>0.999999999999999</v>
      </c>
      <c r="I3660">
        <v>42.0530520128112</v>
      </c>
      <c r="J3660" t="s">
        <v>1102</v>
      </c>
      <c r="K3660" t="s">
        <v>25</v>
      </c>
      <c r="L3660" t="s">
        <v>1103</v>
      </c>
      <c r="M3660" t="s">
        <v>1104</v>
      </c>
      <c r="N3660" t="s">
        <v>1105</v>
      </c>
      <c r="O3660" t="s">
        <v>1106</v>
      </c>
      <c r="P3660">
        <v>3.0999998999999998</v>
      </c>
      <c r="Q3660" t="s">
        <v>1107</v>
      </c>
      <c r="R3660" t="s">
        <v>1108</v>
      </c>
      <c r="S3660">
        <v>255847294</v>
      </c>
      <c r="T3660">
        <v>229.0859207</v>
      </c>
      <c r="U3660" t="s">
        <v>31</v>
      </c>
      <c r="V3660" t="s">
        <v>7622</v>
      </c>
      <c r="W3660" t="s">
        <v>23</v>
      </c>
    </row>
    <row r="3661" spans="1:23" x14ac:dyDescent="0.4">
      <c r="A3661">
        <v>3660</v>
      </c>
      <c r="B3661">
        <v>1</v>
      </c>
      <c r="C3661">
        <v>1</v>
      </c>
      <c r="D3661">
        <v>1</v>
      </c>
      <c r="E3661">
        <v>1</v>
      </c>
      <c r="F3661">
        <v>0.15388455324682301</v>
      </c>
      <c r="G3661">
        <v>-494.62359411200799</v>
      </c>
      <c r="H3661" t="s">
        <v>23</v>
      </c>
      <c r="I3661">
        <v>68.003592495754802</v>
      </c>
      <c r="J3661" t="s">
        <v>999</v>
      </c>
      <c r="K3661" t="s">
        <v>25</v>
      </c>
      <c r="L3661" t="s">
        <v>1000</v>
      </c>
      <c r="M3661" t="s">
        <v>1001</v>
      </c>
      <c r="N3661" t="s">
        <v>1002</v>
      </c>
      <c r="O3661" t="s">
        <v>1003</v>
      </c>
      <c r="P3661">
        <v>1.1020009500000001</v>
      </c>
      <c r="Q3661">
        <v>133488</v>
      </c>
      <c r="R3661" t="s">
        <v>1004</v>
      </c>
      <c r="S3661">
        <v>70</v>
      </c>
      <c r="T3661">
        <v>309.15975429999997</v>
      </c>
      <c r="U3661" t="s">
        <v>31</v>
      </c>
      <c r="V3661" t="s">
        <v>7623</v>
      </c>
      <c r="W3661" t="s">
        <v>23</v>
      </c>
    </row>
    <row r="3662" spans="1:23" x14ac:dyDescent="0.4">
      <c r="A3662">
        <v>3661</v>
      </c>
      <c r="B3662">
        <v>1</v>
      </c>
      <c r="C3662">
        <v>1</v>
      </c>
      <c r="D3662">
        <v>1</v>
      </c>
      <c r="E3662">
        <v>1</v>
      </c>
      <c r="F3662">
        <v>0.15388455324682301</v>
      </c>
      <c r="G3662">
        <v>-494.62359411200799</v>
      </c>
      <c r="H3662">
        <v>0.999999999999999</v>
      </c>
      <c r="I3662">
        <v>68.003592495754802</v>
      </c>
      <c r="J3662" t="s">
        <v>999</v>
      </c>
      <c r="K3662" t="s">
        <v>25</v>
      </c>
      <c r="L3662" t="s">
        <v>1000</v>
      </c>
      <c r="M3662" t="s">
        <v>1001</v>
      </c>
      <c r="N3662" t="s">
        <v>1002</v>
      </c>
      <c r="O3662" t="s">
        <v>1003</v>
      </c>
      <c r="P3662">
        <v>1.1020009500000001</v>
      </c>
      <c r="Q3662">
        <v>133488</v>
      </c>
      <c r="R3662" t="s">
        <v>1004</v>
      </c>
      <c r="S3662">
        <v>70</v>
      </c>
      <c r="T3662">
        <v>309.15975429999997</v>
      </c>
      <c r="U3662" t="s">
        <v>31</v>
      </c>
      <c r="V3662" t="s">
        <v>7624</v>
      </c>
      <c r="W3662" t="s">
        <v>23</v>
      </c>
    </row>
    <row r="3663" spans="1:23" x14ac:dyDescent="0.4">
      <c r="A3663">
        <v>3662</v>
      </c>
      <c r="B3663">
        <v>1</v>
      </c>
      <c r="C3663">
        <v>1</v>
      </c>
      <c r="D3663">
        <v>1</v>
      </c>
      <c r="E3663">
        <v>1</v>
      </c>
      <c r="F3663">
        <v>0.15384143434229999</v>
      </c>
      <c r="G3663">
        <v>-70.121357417712304</v>
      </c>
      <c r="H3663">
        <v>0.999999999999999</v>
      </c>
      <c r="I3663">
        <v>48.050867542427198</v>
      </c>
      <c r="J3663" t="s">
        <v>3030</v>
      </c>
      <c r="K3663" t="s">
        <v>25</v>
      </c>
      <c r="L3663" t="s">
        <v>6191</v>
      </c>
      <c r="M3663" t="s">
        <v>6192</v>
      </c>
      <c r="N3663" t="s">
        <v>28</v>
      </c>
      <c r="O3663" t="s">
        <v>6193</v>
      </c>
      <c r="P3663">
        <v>-0.40000000600000002</v>
      </c>
      <c r="Q3663">
        <v>24066916</v>
      </c>
      <c r="R3663" t="s">
        <v>6194</v>
      </c>
      <c r="S3663">
        <v>8593113090</v>
      </c>
      <c r="T3663">
        <v>625.17631140000003</v>
      </c>
      <c r="U3663" t="s">
        <v>31</v>
      </c>
      <c r="V3663" t="s">
        <v>7625</v>
      </c>
      <c r="W3663" t="s">
        <v>23</v>
      </c>
    </row>
    <row r="3664" spans="1:23" x14ac:dyDescent="0.4">
      <c r="A3664">
        <v>3663</v>
      </c>
      <c r="B3664">
        <v>1</v>
      </c>
      <c r="C3664">
        <v>1</v>
      </c>
      <c r="D3664">
        <v>1</v>
      </c>
      <c r="E3664">
        <v>1</v>
      </c>
      <c r="F3664">
        <v>0.15384143434229999</v>
      </c>
      <c r="G3664">
        <v>-70.121357417712304</v>
      </c>
      <c r="H3664" t="s">
        <v>23</v>
      </c>
      <c r="I3664">
        <v>48.050867542427198</v>
      </c>
      <c r="J3664" t="s">
        <v>3030</v>
      </c>
      <c r="K3664" t="s">
        <v>25</v>
      </c>
      <c r="L3664" t="s">
        <v>6191</v>
      </c>
      <c r="M3664" t="s">
        <v>6192</v>
      </c>
      <c r="N3664" t="s">
        <v>28</v>
      </c>
      <c r="O3664" t="s">
        <v>6193</v>
      </c>
      <c r="P3664">
        <v>-0.40000000600000002</v>
      </c>
      <c r="Q3664">
        <v>24066916</v>
      </c>
      <c r="R3664" t="s">
        <v>6194</v>
      </c>
      <c r="S3664">
        <v>8593113090</v>
      </c>
      <c r="T3664">
        <v>625.17631140000003</v>
      </c>
      <c r="U3664" t="s">
        <v>31</v>
      </c>
      <c r="V3664" t="s">
        <v>7626</v>
      </c>
      <c r="W3664" t="s">
        <v>23</v>
      </c>
    </row>
    <row r="3665" spans="1:23" x14ac:dyDescent="0.4">
      <c r="A3665">
        <v>3664</v>
      </c>
      <c r="B3665">
        <v>1</v>
      </c>
      <c r="C3665">
        <v>1</v>
      </c>
      <c r="D3665">
        <v>1</v>
      </c>
      <c r="E3665">
        <v>1</v>
      </c>
      <c r="F3665">
        <v>0.153758458635152</v>
      </c>
      <c r="G3665">
        <v>-219.32166479961001</v>
      </c>
      <c r="H3665">
        <v>0.999999999999999</v>
      </c>
      <c r="I3665">
        <v>36.946621221083198</v>
      </c>
      <c r="J3665" t="s">
        <v>411</v>
      </c>
      <c r="K3665" t="s">
        <v>25</v>
      </c>
      <c r="L3665" t="s">
        <v>7627</v>
      </c>
      <c r="M3665" t="s">
        <v>7628</v>
      </c>
      <c r="N3665" t="s">
        <v>7629</v>
      </c>
      <c r="O3665" t="s">
        <v>7630</v>
      </c>
      <c r="P3665">
        <v>2.2000000499999999</v>
      </c>
      <c r="Q3665" t="s">
        <v>7631</v>
      </c>
      <c r="R3665" t="s">
        <v>7632</v>
      </c>
      <c r="S3665">
        <v>19038530</v>
      </c>
      <c r="T3665">
        <v>353.18596910000002</v>
      </c>
      <c r="U3665" t="s">
        <v>31</v>
      </c>
      <c r="V3665" t="s">
        <v>7633</v>
      </c>
      <c r="W3665" t="s">
        <v>23</v>
      </c>
    </row>
    <row r="3666" spans="1:23" x14ac:dyDescent="0.4">
      <c r="A3666">
        <v>3665</v>
      </c>
      <c r="B3666">
        <v>1</v>
      </c>
      <c r="C3666">
        <v>1</v>
      </c>
      <c r="D3666">
        <v>1</v>
      </c>
      <c r="E3666">
        <v>1</v>
      </c>
      <c r="F3666">
        <v>0.153758458635152</v>
      </c>
      <c r="G3666">
        <v>-219.32166479961001</v>
      </c>
      <c r="H3666" t="s">
        <v>23</v>
      </c>
      <c r="I3666">
        <v>36.946621221083198</v>
      </c>
      <c r="J3666" t="s">
        <v>411</v>
      </c>
      <c r="K3666" t="s">
        <v>25</v>
      </c>
      <c r="L3666" t="s">
        <v>7627</v>
      </c>
      <c r="M3666" t="s">
        <v>7628</v>
      </c>
      <c r="N3666" t="s">
        <v>7629</v>
      </c>
      <c r="O3666" t="s">
        <v>7630</v>
      </c>
      <c r="P3666">
        <v>2.2000000499999999</v>
      </c>
      <c r="Q3666" t="s">
        <v>7631</v>
      </c>
      <c r="R3666" t="s">
        <v>7632</v>
      </c>
      <c r="S3666">
        <v>19038530</v>
      </c>
      <c r="T3666">
        <v>353.18596910000002</v>
      </c>
      <c r="U3666" t="s">
        <v>31</v>
      </c>
      <c r="V3666" t="s">
        <v>7634</v>
      </c>
      <c r="W3666" t="s">
        <v>23</v>
      </c>
    </row>
    <row r="3667" spans="1:23" x14ac:dyDescent="0.4">
      <c r="A3667">
        <v>3666</v>
      </c>
      <c r="B3667">
        <v>1</v>
      </c>
      <c r="C3667">
        <v>1</v>
      </c>
      <c r="D3667">
        <v>1</v>
      </c>
      <c r="E3667">
        <v>1</v>
      </c>
      <c r="F3667">
        <v>0.15364895339415399</v>
      </c>
      <c r="G3667">
        <v>-105.14128519072101</v>
      </c>
      <c r="H3667" t="s">
        <v>23</v>
      </c>
      <c r="I3667">
        <v>26.538820788671099</v>
      </c>
      <c r="J3667" t="s">
        <v>5353</v>
      </c>
      <c r="K3667" t="s">
        <v>25</v>
      </c>
      <c r="L3667" t="s">
        <v>6368</v>
      </c>
      <c r="M3667" t="s">
        <v>6369</v>
      </c>
      <c r="N3667" t="s">
        <v>6370</v>
      </c>
      <c r="O3667" t="s">
        <v>6371</v>
      </c>
      <c r="P3667">
        <v>1.78963172</v>
      </c>
      <c r="Q3667" t="s">
        <v>6372</v>
      </c>
      <c r="R3667" t="s">
        <v>6373</v>
      </c>
      <c r="S3667">
        <v>43037548670</v>
      </c>
      <c r="T3667">
        <v>209.08083529999999</v>
      </c>
      <c r="U3667" t="s">
        <v>31</v>
      </c>
      <c r="V3667" t="s">
        <v>7635</v>
      </c>
      <c r="W3667" t="s">
        <v>23</v>
      </c>
    </row>
    <row r="3668" spans="1:23" x14ac:dyDescent="0.4">
      <c r="A3668">
        <v>3667</v>
      </c>
      <c r="B3668">
        <v>1</v>
      </c>
      <c r="C3668">
        <v>1</v>
      </c>
      <c r="D3668">
        <v>1</v>
      </c>
      <c r="E3668">
        <v>1</v>
      </c>
      <c r="F3668">
        <v>0.15364895339415399</v>
      </c>
      <c r="G3668">
        <v>-105.14128519072101</v>
      </c>
      <c r="H3668">
        <v>0.999999999999999</v>
      </c>
      <c r="I3668">
        <v>26.538820788671099</v>
      </c>
      <c r="J3668" t="s">
        <v>5353</v>
      </c>
      <c r="K3668" t="s">
        <v>25</v>
      </c>
      <c r="L3668" t="s">
        <v>6368</v>
      </c>
      <c r="M3668" t="s">
        <v>6369</v>
      </c>
      <c r="N3668" t="s">
        <v>6370</v>
      </c>
      <c r="O3668" t="s">
        <v>6371</v>
      </c>
      <c r="P3668">
        <v>1.78963172</v>
      </c>
      <c r="Q3668" t="s">
        <v>6372</v>
      </c>
      <c r="R3668" t="s">
        <v>6373</v>
      </c>
      <c r="S3668">
        <v>43037548670</v>
      </c>
      <c r="T3668">
        <v>209.08083529999999</v>
      </c>
      <c r="U3668" t="s">
        <v>31</v>
      </c>
      <c r="V3668" t="s">
        <v>7636</v>
      </c>
      <c r="W3668" t="s">
        <v>23</v>
      </c>
    </row>
    <row r="3669" spans="1:23" x14ac:dyDescent="0.4">
      <c r="A3669">
        <v>3668</v>
      </c>
      <c r="B3669">
        <v>1</v>
      </c>
      <c r="C3669">
        <v>1</v>
      </c>
      <c r="D3669">
        <v>1</v>
      </c>
      <c r="E3669">
        <v>1</v>
      </c>
      <c r="F3669">
        <v>0.153372771688181</v>
      </c>
      <c r="G3669">
        <v>-192.32932524872399</v>
      </c>
      <c r="H3669" t="s">
        <v>23</v>
      </c>
      <c r="I3669">
        <v>32.359683077973003</v>
      </c>
      <c r="J3669" t="s">
        <v>194</v>
      </c>
      <c r="K3669" t="s">
        <v>25</v>
      </c>
      <c r="L3669" t="s">
        <v>7637</v>
      </c>
      <c r="M3669" t="s">
        <v>7638</v>
      </c>
      <c r="N3669" t="s">
        <v>7639</v>
      </c>
      <c r="O3669" t="s">
        <v>7640</v>
      </c>
      <c r="P3669">
        <v>3.5</v>
      </c>
      <c r="Q3669">
        <v>216589</v>
      </c>
      <c r="R3669" t="s">
        <v>7641</v>
      </c>
      <c r="S3669">
        <v>67108866</v>
      </c>
      <c r="T3669">
        <v>355.20161999999999</v>
      </c>
      <c r="U3669" t="s">
        <v>31</v>
      </c>
      <c r="V3669" t="s">
        <v>7642</v>
      </c>
      <c r="W3669" t="s">
        <v>23</v>
      </c>
    </row>
    <row r="3670" spans="1:23" x14ac:dyDescent="0.4">
      <c r="A3670">
        <v>3669</v>
      </c>
      <c r="B3670">
        <v>1</v>
      </c>
      <c r="C3670">
        <v>1</v>
      </c>
      <c r="D3670">
        <v>1</v>
      </c>
      <c r="E3670">
        <v>1</v>
      </c>
      <c r="F3670">
        <v>0.153372771688181</v>
      </c>
      <c r="G3670">
        <v>-192.32932524872399</v>
      </c>
      <c r="H3670">
        <v>0.999999999999999</v>
      </c>
      <c r="I3670">
        <v>32.359683077973003</v>
      </c>
      <c r="J3670" t="s">
        <v>194</v>
      </c>
      <c r="K3670" t="s">
        <v>25</v>
      </c>
      <c r="L3670" t="s">
        <v>7637</v>
      </c>
      <c r="M3670" t="s">
        <v>7638</v>
      </c>
      <c r="N3670" t="s">
        <v>7639</v>
      </c>
      <c r="O3670" t="s">
        <v>7640</v>
      </c>
      <c r="P3670">
        <v>3.5</v>
      </c>
      <c r="Q3670">
        <v>216589</v>
      </c>
      <c r="R3670" t="s">
        <v>7641</v>
      </c>
      <c r="S3670">
        <v>67108866</v>
      </c>
      <c r="T3670">
        <v>355.20161999999999</v>
      </c>
      <c r="U3670" t="s">
        <v>31</v>
      </c>
      <c r="V3670" t="s">
        <v>7643</v>
      </c>
      <c r="W3670" t="s">
        <v>23</v>
      </c>
    </row>
    <row r="3671" spans="1:23" x14ac:dyDescent="0.4">
      <c r="A3671">
        <v>3670</v>
      </c>
      <c r="B3671">
        <v>1</v>
      </c>
      <c r="C3671">
        <v>2</v>
      </c>
      <c r="D3671">
        <v>1</v>
      </c>
      <c r="E3671">
        <v>2</v>
      </c>
      <c r="F3671">
        <v>0.153372464100473</v>
      </c>
      <c r="G3671">
        <v>-154.71235978854301</v>
      </c>
      <c r="H3671">
        <v>0.84673366834170805</v>
      </c>
      <c r="I3671">
        <v>60.642769143863099</v>
      </c>
      <c r="J3671" t="s">
        <v>2447</v>
      </c>
      <c r="K3671" t="s">
        <v>25</v>
      </c>
      <c r="L3671" t="s">
        <v>5223</v>
      </c>
      <c r="M3671" t="s">
        <v>5224</v>
      </c>
      <c r="N3671" t="s">
        <v>28</v>
      </c>
      <c r="O3671" t="s">
        <v>5225</v>
      </c>
      <c r="P3671">
        <v>2.7632775299999999</v>
      </c>
      <c r="R3671" t="s">
        <v>5226</v>
      </c>
      <c r="S3671">
        <v>2129920</v>
      </c>
      <c r="T3671">
        <v>771.48891879999996</v>
      </c>
      <c r="U3671" t="s">
        <v>31</v>
      </c>
      <c r="V3671" t="s">
        <v>7644</v>
      </c>
      <c r="W3671" t="s">
        <v>23</v>
      </c>
    </row>
    <row r="3672" spans="1:23" x14ac:dyDescent="0.4">
      <c r="A3672">
        <v>3671</v>
      </c>
      <c r="B3672">
        <v>1</v>
      </c>
      <c r="C3672">
        <v>1</v>
      </c>
      <c r="D3672">
        <v>1</v>
      </c>
      <c r="E3672">
        <v>2</v>
      </c>
      <c r="F3672">
        <v>0.15324891029148299</v>
      </c>
      <c r="G3672">
        <v>-228.38568327835301</v>
      </c>
      <c r="H3672" t="s">
        <v>23</v>
      </c>
      <c r="I3672">
        <v>36.947491061793102</v>
      </c>
      <c r="J3672" t="s">
        <v>3740</v>
      </c>
      <c r="K3672" t="s">
        <v>25</v>
      </c>
      <c r="L3672" t="s">
        <v>3741</v>
      </c>
      <c r="M3672" t="s">
        <v>3742</v>
      </c>
      <c r="N3672" t="s">
        <v>3743</v>
      </c>
      <c r="O3672" t="s">
        <v>3744</v>
      </c>
      <c r="P3672">
        <v>-2.7000000499999999</v>
      </c>
      <c r="Q3672" t="s">
        <v>3745</v>
      </c>
      <c r="R3672" t="s">
        <v>3746</v>
      </c>
      <c r="S3672">
        <v>120515454</v>
      </c>
      <c r="T3672">
        <v>458.16568710000001</v>
      </c>
      <c r="U3672" t="s">
        <v>31</v>
      </c>
      <c r="V3672" t="s">
        <v>7645</v>
      </c>
      <c r="W3672" t="s">
        <v>23</v>
      </c>
    </row>
    <row r="3673" spans="1:23" x14ac:dyDescent="0.4">
      <c r="A3673">
        <v>3672</v>
      </c>
      <c r="B3673">
        <v>1</v>
      </c>
      <c r="C3673">
        <v>1</v>
      </c>
      <c r="D3673">
        <v>1</v>
      </c>
      <c r="E3673">
        <v>2</v>
      </c>
      <c r="F3673">
        <v>0.15324891029148299</v>
      </c>
      <c r="G3673">
        <v>-228.38568327835301</v>
      </c>
      <c r="H3673">
        <v>0.220603015075376</v>
      </c>
      <c r="I3673">
        <v>36.947491061793102</v>
      </c>
      <c r="J3673" t="s">
        <v>3740</v>
      </c>
      <c r="K3673" t="s">
        <v>25</v>
      </c>
      <c r="L3673" t="s">
        <v>3741</v>
      </c>
      <c r="M3673" t="s">
        <v>3742</v>
      </c>
      <c r="N3673" t="s">
        <v>3743</v>
      </c>
      <c r="O3673" t="s">
        <v>3744</v>
      </c>
      <c r="P3673">
        <v>-2.7000000499999999</v>
      </c>
      <c r="Q3673" t="s">
        <v>3745</v>
      </c>
      <c r="R3673" t="s">
        <v>3746</v>
      </c>
      <c r="S3673">
        <v>120515454</v>
      </c>
      <c r="T3673">
        <v>458.16568710000001</v>
      </c>
      <c r="U3673" t="s">
        <v>31</v>
      </c>
      <c r="V3673" t="s">
        <v>7646</v>
      </c>
      <c r="W3673" t="s">
        <v>23</v>
      </c>
    </row>
    <row r="3674" spans="1:23" x14ac:dyDescent="0.4">
      <c r="A3674">
        <v>3673</v>
      </c>
      <c r="B3674">
        <v>1</v>
      </c>
      <c r="C3674">
        <v>1</v>
      </c>
      <c r="D3674">
        <v>1</v>
      </c>
      <c r="E3674">
        <v>1</v>
      </c>
      <c r="F3674">
        <v>0.15317276336421901</v>
      </c>
      <c r="G3674">
        <v>-62.7522687131151</v>
      </c>
      <c r="H3674">
        <v>0.99899497487437094</v>
      </c>
      <c r="I3674">
        <v>12.9430130391401</v>
      </c>
      <c r="J3674" t="s">
        <v>7647</v>
      </c>
      <c r="K3674" t="s">
        <v>25</v>
      </c>
      <c r="L3674" t="s">
        <v>7648</v>
      </c>
      <c r="M3674" t="s">
        <v>7649</v>
      </c>
      <c r="N3674" t="s">
        <v>7650</v>
      </c>
      <c r="O3674" t="s">
        <v>7651</v>
      </c>
      <c r="P3674">
        <v>-2.7999999500000001</v>
      </c>
      <c r="Q3674">
        <v>11988368</v>
      </c>
      <c r="R3674" t="s">
        <v>7652</v>
      </c>
      <c r="S3674">
        <v>3178598</v>
      </c>
      <c r="T3674">
        <v>743.202</v>
      </c>
      <c r="U3674" t="s">
        <v>31</v>
      </c>
      <c r="V3674" t="s">
        <v>7653</v>
      </c>
      <c r="W3674" t="s">
        <v>23</v>
      </c>
    </row>
    <row r="3675" spans="1:23" x14ac:dyDescent="0.4">
      <c r="A3675">
        <v>3674</v>
      </c>
      <c r="B3675">
        <v>1</v>
      </c>
      <c r="C3675">
        <v>1</v>
      </c>
      <c r="D3675">
        <v>1</v>
      </c>
      <c r="E3675">
        <v>1</v>
      </c>
      <c r="F3675">
        <v>0.15317276336421901</v>
      </c>
      <c r="G3675">
        <v>-62.7522687131151</v>
      </c>
      <c r="H3675" t="s">
        <v>23</v>
      </c>
      <c r="I3675">
        <v>12.9430130391401</v>
      </c>
      <c r="J3675" t="s">
        <v>7647</v>
      </c>
      <c r="K3675" t="s">
        <v>25</v>
      </c>
      <c r="L3675" t="s">
        <v>7648</v>
      </c>
      <c r="M3675" t="s">
        <v>7649</v>
      </c>
      <c r="N3675" t="s">
        <v>7650</v>
      </c>
      <c r="O3675" t="s">
        <v>7651</v>
      </c>
      <c r="P3675">
        <v>-2.7999999500000001</v>
      </c>
      <c r="Q3675">
        <v>11988368</v>
      </c>
      <c r="R3675" t="s">
        <v>7652</v>
      </c>
      <c r="S3675">
        <v>3178598</v>
      </c>
      <c r="T3675">
        <v>743.202</v>
      </c>
      <c r="U3675" t="s">
        <v>31</v>
      </c>
      <c r="V3675" t="s">
        <v>7654</v>
      </c>
      <c r="W3675" t="s">
        <v>23</v>
      </c>
    </row>
    <row r="3676" spans="1:23" x14ac:dyDescent="0.4">
      <c r="A3676">
        <v>3675</v>
      </c>
      <c r="B3676">
        <v>1</v>
      </c>
      <c r="C3676">
        <v>1</v>
      </c>
      <c r="D3676">
        <v>1</v>
      </c>
      <c r="E3676">
        <v>1</v>
      </c>
      <c r="F3676">
        <v>0.15296307864763201</v>
      </c>
      <c r="G3676">
        <v>-473.44428111468397</v>
      </c>
      <c r="H3676" t="s">
        <v>23</v>
      </c>
      <c r="I3676">
        <v>23.5540337131138</v>
      </c>
      <c r="J3676" t="s">
        <v>4285</v>
      </c>
      <c r="K3676" t="s">
        <v>25</v>
      </c>
      <c r="L3676" t="s">
        <v>4286</v>
      </c>
      <c r="M3676" t="s">
        <v>4287</v>
      </c>
      <c r="N3676" t="s">
        <v>4288</v>
      </c>
      <c r="O3676" t="s">
        <v>4289</v>
      </c>
      <c r="P3676">
        <v>-0.80000001200000004</v>
      </c>
      <c r="Q3676" t="s">
        <v>4290</v>
      </c>
      <c r="R3676" t="s">
        <v>4291</v>
      </c>
      <c r="S3676">
        <v>70</v>
      </c>
      <c r="T3676">
        <v>287.09219999999999</v>
      </c>
      <c r="U3676" t="s">
        <v>31</v>
      </c>
      <c r="V3676" t="s">
        <v>7655</v>
      </c>
      <c r="W3676" t="s">
        <v>23</v>
      </c>
    </row>
    <row r="3677" spans="1:23" x14ac:dyDescent="0.4">
      <c r="A3677">
        <v>3676</v>
      </c>
      <c r="B3677">
        <v>1</v>
      </c>
      <c r="C3677">
        <v>1</v>
      </c>
      <c r="D3677">
        <v>1</v>
      </c>
      <c r="E3677">
        <v>1</v>
      </c>
      <c r="F3677">
        <v>0.15296307864763201</v>
      </c>
      <c r="G3677">
        <v>-473.44428111468397</v>
      </c>
      <c r="H3677">
        <v>0.99648241206030097</v>
      </c>
      <c r="I3677">
        <v>23.5540337131138</v>
      </c>
      <c r="J3677" t="s">
        <v>4285</v>
      </c>
      <c r="K3677" t="s">
        <v>25</v>
      </c>
      <c r="L3677" t="s">
        <v>4286</v>
      </c>
      <c r="M3677" t="s">
        <v>4287</v>
      </c>
      <c r="N3677" t="s">
        <v>4288</v>
      </c>
      <c r="O3677" t="s">
        <v>4289</v>
      </c>
      <c r="P3677">
        <v>-0.80000001200000004</v>
      </c>
      <c r="Q3677" t="s">
        <v>4290</v>
      </c>
      <c r="R3677" t="s">
        <v>4291</v>
      </c>
      <c r="S3677">
        <v>70</v>
      </c>
      <c r="T3677">
        <v>287.09219999999999</v>
      </c>
      <c r="U3677" t="s">
        <v>31</v>
      </c>
      <c r="V3677" t="s">
        <v>7656</v>
      </c>
      <c r="W3677" t="s">
        <v>23</v>
      </c>
    </row>
    <row r="3678" spans="1:23" x14ac:dyDescent="0.4">
      <c r="A3678">
        <v>3677</v>
      </c>
      <c r="B3678">
        <v>1</v>
      </c>
      <c r="C3678">
        <v>1</v>
      </c>
      <c r="D3678">
        <v>1</v>
      </c>
      <c r="E3678">
        <v>1</v>
      </c>
      <c r="F3678">
        <v>0.152706172271459</v>
      </c>
      <c r="G3678">
        <v>-31.321744400090001</v>
      </c>
      <c r="H3678" t="s">
        <v>23</v>
      </c>
      <c r="I3678">
        <v>26.8481163592201</v>
      </c>
      <c r="J3678" t="s">
        <v>4591</v>
      </c>
      <c r="K3678" t="s">
        <v>25</v>
      </c>
      <c r="L3678" t="s">
        <v>5876</v>
      </c>
      <c r="M3678" t="s">
        <v>5877</v>
      </c>
      <c r="N3678" t="s">
        <v>5878</v>
      </c>
      <c r="O3678" t="s">
        <v>5879</v>
      </c>
      <c r="P3678">
        <v>2.6446747799999999</v>
      </c>
      <c r="Q3678" t="s">
        <v>5880</v>
      </c>
      <c r="R3678" t="s">
        <v>5881</v>
      </c>
      <c r="S3678">
        <v>88009086</v>
      </c>
      <c r="T3678">
        <v>285.07574990000001</v>
      </c>
      <c r="U3678" t="s">
        <v>31</v>
      </c>
      <c r="V3678" t="s">
        <v>7657</v>
      </c>
      <c r="W3678" t="s">
        <v>23</v>
      </c>
    </row>
    <row r="3679" spans="1:23" x14ac:dyDescent="0.4">
      <c r="A3679">
        <v>3678</v>
      </c>
      <c r="B3679">
        <v>1</v>
      </c>
      <c r="C3679">
        <v>1</v>
      </c>
      <c r="D3679">
        <v>1</v>
      </c>
      <c r="E3679">
        <v>1</v>
      </c>
      <c r="F3679">
        <v>0.152706172271459</v>
      </c>
      <c r="G3679">
        <v>-31.321744400090001</v>
      </c>
      <c r="H3679">
        <v>0.999999999999999</v>
      </c>
      <c r="I3679">
        <v>26.8481163592201</v>
      </c>
      <c r="J3679" t="s">
        <v>4591</v>
      </c>
      <c r="K3679" t="s">
        <v>25</v>
      </c>
      <c r="L3679" t="s">
        <v>5876</v>
      </c>
      <c r="M3679" t="s">
        <v>5877</v>
      </c>
      <c r="N3679" t="s">
        <v>5878</v>
      </c>
      <c r="O3679" t="s">
        <v>5879</v>
      </c>
      <c r="P3679">
        <v>2.6446747799999999</v>
      </c>
      <c r="Q3679" t="s">
        <v>5880</v>
      </c>
      <c r="R3679" t="s">
        <v>5881</v>
      </c>
      <c r="S3679">
        <v>88009086</v>
      </c>
      <c r="T3679">
        <v>285.07574990000001</v>
      </c>
      <c r="U3679" t="s">
        <v>31</v>
      </c>
      <c r="V3679" t="s">
        <v>7658</v>
      </c>
      <c r="W3679" t="s">
        <v>23</v>
      </c>
    </row>
    <row r="3680" spans="1:23" x14ac:dyDescent="0.4">
      <c r="A3680">
        <v>3679</v>
      </c>
      <c r="B3680">
        <v>1</v>
      </c>
      <c r="C3680">
        <v>1</v>
      </c>
      <c r="D3680">
        <v>1</v>
      </c>
      <c r="E3680">
        <v>1</v>
      </c>
      <c r="F3680">
        <v>0.15268125299075899</v>
      </c>
      <c r="G3680">
        <v>-117.68178390460901</v>
      </c>
      <c r="H3680">
        <v>0.999999999999999</v>
      </c>
      <c r="I3680">
        <v>86.497942793569607</v>
      </c>
      <c r="J3680" t="s">
        <v>7659</v>
      </c>
      <c r="K3680" t="s">
        <v>25</v>
      </c>
      <c r="L3680" t="s">
        <v>7660</v>
      </c>
      <c r="M3680" t="s">
        <v>7661</v>
      </c>
      <c r="N3680" t="s">
        <v>7662</v>
      </c>
      <c r="O3680" t="s">
        <v>7663</v>
      </c>
      <c r="P3680">
        <v>3.0674698399999998</v>
      </c>
      <c r="Q3680">
        <v>5490127</v>
      </c>
      <c r="R3680" t="s">
        <v>7664</v>
      </c>
      <c r="S3680">
        <v>8609898570</v>
      </c>
      <c r="T3680">
        <v>269.08083529999999</v>
      </c>
      <c r="U3680" t="s">
        <v>31</v>
      </c>
      <c r="V3680" t="s">
        <v>7665</v>
      </c>
      <c r="W3680" t="s">
        <v>23</v>
      </c>
    </row>
    <row r="3681" spans="1:23" x14ac:dyDescent="0.4">
      <c r="A3681">
        <v>3680</v>
      </c>
      <c r="B3681">
        <v>1</v>
      </c>
      <c r="C3681">
        <v>1</v>
      </c>
      <c r="D3681">
        <v>1</v>
      </c>
      <c r="E3681">
        <v>1</v>
      </c>
      <c r="F3681">
        <v>0.15268125299075899</v>
      </c>
      <c r="G3681">
        <v>-117.68178390460901</v>
      </c>
      <c r="H3681" t="s">
        <v>23</v>
      </c>
      <c r="I3681">
        <v>86.497942793569607</v>
      </c>
      <c r="J3681" t="s">
        <v>7659</v>
      </c>
      <c r="K3681" t="s">
        <v>25</v>
      </c>
      <c r="L3681" t="s">
        <v>7660</v>
      </c>
      <c r="M3681" t="s">
        <v>7661</v>
      </c>
      <c r="N3681" t="s">
        <v>7662</v>
      </c>
      <c r="O3681" t="s">
        <v>7663</v>
      </c>
      <c r="P3681">
        <v>3.0674698399999998</v>
      </c>
      <c r="Q3681">
        <v>5490127</v>
      </c>
      <c r="R3681" t="s">
        <v>7664</v>
      </c>
      <c r="S3681">
        <v>8609898570</v>
      </c>
      <c r="T3681">
        <v>269.08083529999999</v>
      </c>
      <c r="U3681" t="s">
        <v>31</v>
      </c>
      <c r="V3681" t="s">
        <v>7666</v>
      </c>
      <c r="W3681" t="s">
        <v>23</v>
      </c>
    </row>
    <row r="3682" spans="1:23" x14ac:dyDescent="0.4">
      <c r="A3682">
        <v>3681</v>
      </c>
      <c r="B3682">
        <v>1</v>
      </c>
      <c r="C3682">
        <v>1</v>
      </c>
      <c r="D3682">
        <v>1</v>
      </c>
      <c r="E3682">
        <v>1</v>
      </c>
      <c r="F3682">
        <v>0.152674742679448</v>
      </c>
      <c r="G3682">
        <v>-686.30686208915904</v>
      </c>
      <c r="H3682">
        <v>0.999999999999999</v>
      </c>
      <c r="I3682">
        <v>8.61246125958648</v>
      </c>
      <c r="J3682" t="s">
        <v>7667</v>
      </c>
      <c r="K3682" t="s">
        <v>25</v>
      </c>
      <c r="L3682" t="s">
        <v>7668</v>
      </c>
      <c r="M3682" t="s">
        <v>7669</v>
      </c>
      <c r="N3682" t="s">
        <v>28</v>
      </c>
      <c r="O3682" t="s">
        <v>7670</v>
      </c>
      <c r="P3682">
        <v>1.60000002</v>
      </c>
      <c r="Q3682">
        <v>135566417</v>
      </c>
      <c r="R3682" t="s">
        <v>7671</v>
      </c>
      <c r="S3682">
        <v>16777282</v>
      </c>
      <c r="T3682">
        <v>519.11540000000002</v>
      </c>
      <c r="U3682" t="s">
        <v>31</v>
      </c>
      <c r="V3682" t="s">
        <v>7672</v>
      </c>
      <c r="W3682" t="s">
        <v>23</v>
      </c>
    </row>
    <row r="3683" spans="1:23" x14ac:dyDescent="0.4">
      <c r="A3683">
        <v>3682</v>
      </c>
      <c r="B3683">
        <v>1</v>
      </c>
      <c r="C3683">
        <v>1</v>
      </c>
      <c r="D3683">
        <v>1</v>
      </c>
      <c r="E3683">
        <v>1</v>
      </c>
      <c r="F3683">
        <v>0.152674742679448</v>
      </c>
      <c r="G3683">
        <v>-686.30686208915904</v>
      </c>
      <c r="H3683" t="s">
        <v>23</v>
      </c>
      <c r="I3683">
        <v>8.61246125958648</v>
      </c>
      <c r="J3683" t="s">
        <v>7667</v>
      </c>
      <c r="K3683" t="s">
        <v>25</v>
      </c>
      <c r="L3683" t="s">
        <v>7668</v>
      </c>
      <c r="M3683" t="s">
        <v>7669</v>
      </c>
      <c r="N3683" t="s">
        <v>28</v>
      </c>
      <c r="O3683" t="s">
        <v>7670</v>
      </c>
      <c r="P3683">
        <v>1.60000002</v>
      </c>
      <c r="Q3683">
        <v>135566417</v>
      </c>
      <c r="R3683" t="s">
        <v>7671</v>
      </c>
      <c r="S3683">
        <v>16777282</v>
      </c>
      <c r="T3683">
        <v>519.11540000000002</v>
      </c>
      <c r="U3683" t="s">
        <v>31</v>
      </c>
      <c r="V3683" t="s">
        <v>7673</v>
      </c>
      <c r="W3683" t="s">
        <v>23</v>
      </c>
    </row>
    <row r="3684" spans="1:23" x14ac:dyDescent="0.4">
      <c r="A3684">
        <v>3683</v>
      </c>
      <c r="B3684">
        <v>1</v>
      </c>
      <c r="C3684">
        <v>1</v>
      </c>
      <c r="D3684">
        <v>1</v>
      </c>
      <c r="E3684">
        <v>1</v>
      </c>
      <c r="F3684">
        <v>0.152590538962142</v>
      </c>
      <c r="G3684">
        <v>-205.53906861820201</v>
      </c>
      <c r="H3684">
        <v>0.999999999999999</v>
      </c>
      <c r="I3684">
        <v>41.336593456326703</v>
      </c>
      <c r="J3684" t="s">
        <v>6463</v>
      </c>
      <c r="K3684" t="s">
        <v>25</v>
      </c>
      <c r="L3684" t="s">
        <v>6464</v>
      </c>
      <c r="M3684" t="s">
        <v>6465</v>
      </c>
      <c r="N3684" t="s">
        <v>6466</v>
      </c>
      <c r="O3684" t="s">
        <v>6467</v>
      </c>
      <c r="P3684">
        <v>-0.69999998799999996</v>
      </c>
      <c r="Q3684" t="s">
        <v>6468</v>
      </c>
      <c r="R3684" t="s">
        <v>6469</v>
      </c>
      <c r="S3684">
        <v>54184030</v>
      </c>
      <c r="T3684">
        <v>687.28586189999999</v>
      </c>
      <c r="U3684" t="s">
        <v>31</v>
      </c>
      <c r="V3684" t="s">
        <v>7674</v>
      </c>
      <c r="W3684" t="s">
        <v>23</v>
      </c>
    </row>
    <row r="3685" spans="1:23" x14ac:dyDescent="0.4">
      <c r="A3685">
        <v>3684</v>
      </c>
      <c r="B3685">
        <v>1</v>
      </c>
      <c r="C3685">
        <v>1</v>
      </c>
      <c r="D3685">
        <v>1</v>
      </c>
      <c r="E3685">
        <v>1</v>
      </c>
      <c r="F3685">
        <v>0.152590538962142</v>
      </c>
      <c r="G3685">
        <v>-205.53906861820201</v>
      </c>
      <c r="H3685" t="s">
        <v>23</v>
      </c>
      <c r="I3685">
        <v>41.336593456326703</v>
      </c>
      <c r="J3685" t="s">
        <v>6463</v>
      </c>
      <c r="K3685" t="s">
        <v>25</v>
      </c>
      <c r="L3685" t="s">
        <v>6464</v>
      </c>
      <c r="M3685" t="s">
        <v>6465</v>
      </c>
      <c r="N3685" t="s">
        <v>6466</v>
      </c>
      <c r="O3685" t="s">
        <v>6467</v>
      </c>
      <c r="P3685">
        <v>-0.69999998799999996</v>
      </c>
      <c r="Q3685" t="s">
        <v>6468</v>
      </c>
      <c r="R3685" t="s">
        <v>6469</v>
      </c>
      <c r="S3685">
        <v>54184030</v>
      </c>
      <c r="T3685">
        <v>687.28586189999999</v>
      </c>
      <c r="U3685" t="s">
        <v>31</v>
      </c>
      <c r="V3685" t="s">
        <v>7675</v>
      </c>
      <c r="W3685" t="s">
        <v>23</v>
      </c>
    </row>
    <row r="3686" spans="1:23" x14ac:dyDescent="0.4">
      <c r="A3686">
        <v>3685</v>
      </c>
      <c r="B3686">
        <v>1</v>
      </c>
      <c r="C3686">
        <v>2</v>
      </c>
      <c r="D3686">
        <v>1</v>
      </c>
      <c r="E3686">
        <v>2</v>
      </c>
      <c r="F3686">
        <v>0.152468507619689</v>
      </c>
      <c r="G3686">
        <v>-82.982300366127703</v>
      </c>
      <c r="H3686">
        <v>0.93165829145728596</v>
      </c>
      <c r="I3686">
        <v>13.7159888172083</v>
      </c>
      <c r="J3686" t="s">
        <v>2743</v>
      </c>
      <c r="K3686" t="s">
        <v>25</v>
      </c>
      <c r="L3686" t="s">
        <v>6843</v>
      </c>
      <c r="M3686" t="s">
        <v>6844</v>
      </c>
      <c r="N3686" t="s">
        <v>6845</v>
      </c>
      <c r="O3686" t="s">
        <v>6846</v>
      </c>
      <c r="P3686">
        <v>0.69999998799999996</v>
      </c>
      <c r="Q3686" t="s">
        <v>6847</v>
      </c>
      <c r="R3686" t="s">
        <v>6848</v>
      </c>
      <c r="S3686">
        <v>3187062</v>
      </c>
      <c r="T3686">
        <v>291.08631459999998</v>
      </c>
      <c r="U3686" t="s">
        <v>31</v>
      </c>
      <c r="V3686" t="s">
        <v>7676</v>
      </c>
      <c r="W3686" t="s">
        <v>23</v>
      </c>
    </row>
    <row r="3687" spans="1:23" x14ac:dyDescent="0.4">
      <c r="A3687">
        <v>3686</v>
      </c>
      <c r="B3687">
        <v>1</v>
      </c>
      <c r="C3687">
        <v>1</v>
      </c>
      <c r="D3687">
        <v>1</v>
      </c>
      <c r="E3687">
        <v>1</v>
      </c>
      <c r="F3687">
        <v>0.152396100336367</v>
      </c>
      <c r="G3687">
        <v>-117.03632857763</v>
      </c>
      <c r="H3687">
        <v>0.999999999999999</v>
      </c>
      <c r="I3687">
        <v>4.4710140426066403</v>
      </c>
      <c r="J3687" t="s">
        <v>5754</v>
      </c>
      <c r="K3687" t="s">
        <v>25</v>
      </c>
      <c r="L3687" t="s">
        <v>7677</v>
      </c>
      <c r="M3687" t="s">
        <v>7678</v>
      </c>
      <c r="N3687" t="s">
        <v>7679</v>
      </c>
      <c r="O3687" t="s">
        <v>7680</v>
      </c>
      <c r="P3687">
        <v>2.2999999500000001</v>
      </c>
      <c r="Q3687">
        <v>4673713</v>
      </c>
      <c r="R3687" t="s">
        <v>7681</v>
      </c>
      <c r="S3687">
        <v>67108866</v>
      </c>
      <c r="T3687">
        <v>197.08083529999999</v>
      </c>
      <c r="U3687" t="s">
        <v>31</v>
      </c>
      <c r="V3687" t="s">
        <v>7682</v>
      </c>
      <c r="W3687" t="s">
        <v>23</v>
      </c>
    </row>
    <row r="3688" spans="1:23" x14ac:dyDescent="0.4">
      <c r="A3688">
        <v>3687</v>
      </c>
      <c r="B3688">
        <v>1</v>
      </c>
      <c r="C3688">
        <v>1</v>
      </c>
      <c r="D3688">
        <v>1</v>
      </c>
      <c r="E3688">
        <v>1</v>
      </c>
      <c r="F3688">
        <v>0.152396100336367</v>
      </c>
      <c r="G3688">
        <v>-117.03632857763</v>
      </c>
      <c r="H3688" t="s">
        <v>23</v>
      </c>
      <c r="I3688">
        <v>4.4710140426066403</v>
      </c>
      <c r="J3688" t="s">
        <v>5754</v>
      </c>
      <c r="K3688" t="s">
        <v>25</v>
      </c>
      <c r="L3688" t="s">
        <v>7677</v>
      </c>
      <c r="M3688" t="s">
        <v>7678</v>
      </c>
      <c r="N3688" t="s">
        <v>7679</v>
      </c>
      <c r="O3688" t="s">
        <v>7680</v>
      </c>
      <c r="P3688">
        <v>2.2999999500000001</v>
      </c>
      <c r="Q3688">
        <v>4673713</v>
      </c>
      <c r="R3688" t="s">
        <v>7681</v>
      </c>
      <c r="S3688">
        <v>67108866</v>
      </c>
      <c r="T3688">
        <v>197.08083529999999</v>
      </c>
      <c r="U3688" t="s">
        <v>31</v>
      </c>
      <c r="V3688" t="s">
        <v>7683</v>
      </c>
      <c r="W3688" t="s">
        <v>23</v>
      </c>
    </row>
    <row r="3689" spans="1:23" x14ac:dyDescent="0.4">
      <c r="A3689">
        <v>3688</v>
      </c>
      <c r="B3689">
        <v>1</v>
      </c>
      <c r="C3689">
        <v>1</v>
      </c>
      <c r="D3689">
        <v>1</v>
      </c>
      <c r="E3689">
        <v>1</v>
      </c>
      <c r="F3689">
        <v>0.15216581665033399</v>
      </c>
      <c r="G3689">
        <v>-32.842763008198901</v>
      </c>
      <c r="H3689">
        <v>0.999999999999999</v>
      </c>
      <c r="I3689">
        <v>19.087653948008299</v>
      </c>
      <c r="J3689" t="s">
        <v>1785</v>
      </c>
      <c r="K3689" t="s">
        <v>25</v>
      </c>
      <c r="L3689" t="s">
        <v>6722</v>
      </c>
      <c r="M3689" t="s">
        <v>6723</v>
      </c>
      <c r="N3689" t="s">
        <v>6724</v>
      </c>
      <c r="O3689" t="s">
        <v>6725</v>
      </c>
      <c r="P3689">
        <v>2.6577415499999999</v>
      </c>
      <c r="Q3689" t="s">
        <v>6726</v>
      </c>
      <c r="R3689" t="s">
        <v>6727</v>
      </c>
      <c r="S3689">
        <v>70820214</v>
      </c>
      <c r="T3689">
        <v>255.0652</v>
      </c>
      <c r="U3689" t="s">
        <v>31</v>
      </c>
      <c r="V3689" t="s">
        <v>7684</v>
      </c>
      <c r="W3689" t="s">
        <v>23</v>
      </c>
    </row>
    <row r="3690" spans="1:23" x14ac:dyDescent="0.4">
      <c r="A3690">
        <v>3689</v>
      </c>
      <c r="B3690">
        <v>1</v>
      </c>
      <c r="C3690">
        <v>1</v>
      </c>
      <c r="D3690">
        <v>1</v>
      </c>
      <c r="E3690">
        <v>1</v>
      </c>
      <c r="F3690">
        <v>0.15216581665033399</v>
      </c>
      <c r="G3690">
        <v>-32.842763008198901</v>
      </c>
      <c r="H3690" t="s">
        <v>23</v>
      </c>
      <c r="I3690">
        <v>19.087653948008299</v>
      </c>
      <c r="J3690" t="s">
        <v>1785</v>
      </c>
      <c r="K3690" t="s">
        <v>25</v>
      </c>
      <c r="L3690" t="s">
        <v>6722</v>
      </c>
      <c r="M3690" t="s">
        <v>6723</v>
      </c>
      <c r="N3690" t="s">
        <v>6724</v>
      </c>
      <c r="O3690" t="s">
        <v>6725</v>
      </c>
      <c r="P3690">
        <v>2.6577415499999999</v>
      </c>
      <c r="Q3690" t="s">
        <v>6726</v>
      </c>
      <c r="R3690" t="s">
        <v>6727</v>
      </c>
      <c r="S3690">
        <v>70820214</v>
      </c>
      <c r="T3690">
        <v>255.0652</v>
      </c>
      <c r="U3690" t="s">
        <v>31</v>
      </c>
      <c r="V3690" t="s">
        <v>7685</v>
      </c>
      <c r="W3690" t="s">
        <v>23</v>
      </c>
    </row>
    <row r="3691" spans="1:23" x14ac:dyDescent="0.4">
      <c r="A3691">
        <v>3690</v>
      </c>
      <c r="B3691">
        <v>1</v>
      </c>
      <c r="C3691">
        <v>1</v>
      </c>
      <c r="D3691">
        <v>1</v>
      </c>
      <c r="E3691">
        <v>1</v>
      </c>
      <c r="F3691">
        <v>0.15209299201155499</v>
      </c>
      <c r="G3691">
        <v>-30.410132252485901</v>
      </c>
      <c r="H3691">
        <v>0.999999999999999</v>
      </c>
      <c r="I3691">
        <v>34.108094379492599</v>
      </c>
      <c r="J3691" t="s">
        <v>1785</v>
      </c>
      <c r="K3691" t="s">
        <v>25</v>
      </c>
      <c r="L3691" t="s">
        <v>4624</v>
      </c>
      <c r="M3691" t="s">
        <v>4625</v>
      </c>
      <c r="N3691" t="s">
        <v>4626</v>
      </c>
      <c r="O3691" t="s">
        <v>4627</v>
      </c>
      <c r="P3691">
        <v>2.6577415499999999</v>
      </c>
      <c r="Q3691" t="s">
        <v>4628</v>
      </c>
      <c r="R3691" t="s">
        <v>4629</v>
      </c>
      <c r="S3691">
        <v>3678274</v>
      </c>
      <c r="T3691">
        <v>255.0651853</v>
      </c>
      <c r="U3691" t="s">
        <v>31</v>
      </c>
      <c r="V3691" t="s">
        <v>7686</v>
      </c>
      <c r="W3691" t="s">
        <v>23</v>
      </c>
    </row>
    <row r="3692" spans="1:23" x14ac:dyDescent="0.4">
      <c r="A3692">
        <v>3691</v>
      </c>
      <c r="B3692">
        <v>1</v>
      </c>
      <c r="C3692">
        <v>1</v>
      </c>
      <c r="D3692">
        <v>1</v>
      </c>
      <c r="E3692">
        <v>1</v>
      </c>
      <c r="F3692">
        <v>0.15209299201155499</v>
      </c>
      <c r="G3692">
        <v>-30.410132252485901</v>
      </c>
      <c r="H3692" t="s">
        <v>23</v>
      </c>
      <c r="I3692">
        <v>34.108094379492599</v>
      </c>
      <c r="J3692" t="s">
        <v>1785</v>
      </c>
      <c r="K3692" t="s">
        <v>25</v>
      </c>
      <c r="L3692" t="s">
        <v>4624</v>
      </c>
      <c r="M3692" t="s">
        <v>4625</v>
      </c>
      <c r="N3692" t="s">
        <v>4626</v>
      </c>
      <c r="O3692" t="s">
        <v>4627</v>
      </c>
      <c r="P3692">
        <v>2.6577415499999999</v>
      </c>
      <c r="Q3692" t="s">
        <v>4628</v>
      </c>
      <c r="R3692" t="s">
        <v>4629</v>
      </c>
      <c r="S3692">
        <v>3678274</v>
      </c>
      <c r="T3692">
        <v>255.0651853</v>
      </c>
      <c r="U3692" t="s">
        <v>31</v>
      </c>
      <c r="V3692" t="s">
        <v>7687</v>
      </c>
      <c r="W3692" t="s">
        <v>23</v>
      </c>
    </row>
    <row r="3693" spans="1:23" x14ac:dyDescent="0.4">
      <c r="A3693">
        <v>3692</v>
      </c>
      <c r="B3693">
        <v>1</v>
      </c>
      <c r="C3693">
        <v>1</v>
      </c>
      <c r="D3693">
        <v>1</v>
      </c>
      <c r="E3693">
        <v>1</v>
      </c>
      <c r="F3693">
        <v>0.152022830716813</v>
      </c>
      <c r="G3693">
        <v>-100.01472867515</v>
      </c>
      <c r="H3693">
        <v>0.999999999999999</v>
      </c>
      <c r="I3693">
        <v>94.693785515128098</v>
      </c>
      <c r="J3693" t="s">
        <v>4863</v>
      </c>
      <c r="K3693" t="s">
        <v>25</v>
      </c>
      <c r="L3693" t="s">
        <v>4864</v>
      </c>
      <c r="M3693" t="s">
        <v>4865</v>
      </c>
      <c r="N3693" t="s">
        <v>4866</v>
      </c>
      <c r="O3693" t="s">
        <v>4867</v>
      </c>
      <c r="P3693">
        <v>1.41061473</v>
      </c>
      <c r="Q3693" t="s">
        <v>4868</v>
      </c>
      <c r="R3693" t="s">
        <v>4869</v>
      </c>
      <c r="S3693">
        <v>25840328806</v>
      </c>
      <c r="T3693">
        <v>179.07027059999999</v>
      </c>
      <c r="U3693" t="s">
        <v>31</v>
      </c>
      <c r="V3693" t="s">
        <v>7688</v>
      </c>
      <c r="W3693" t="s">
        <v>23</v>
      </c>
    </row>
    <row r="3694" spans="1:23" x14ac:dyDescent="0.4">
      <c r="A3694">
        <v>3693</v>
      </c>
      <c r="B3694">
        <v>1</v>
      </c>
      <c r="C3694">
        <v>1</v>
      </c>
      <c r="D3694">
        <v>1</v>
      </c>
      <c r="E3694">
        <v>1</v>
      </c>
      <c r="F3694">
        <v>0.152022830716813</v>
      </c>
      <c r="G3694">
        <v>-100.01472867515</v>
      </c>
      <c r="H3694" t="s">
        <v>23</v>
      </c>
      <c r="I3694">
        <v>94.693785515128098</v>
      </c>
      <c r="J3694" t="s">
        <v>4863</v>
      </c>
      <c r="K3694" t="s">
        <v>25</v>
      </c>
      <c r="L3694" t="s">
        <v>4864</v>
      </c>
      <c r="M3694" t="s">
        <v>4865</v>
      </c>
      <c r="N3694" t="s">
        <v>4866</v>
      </c>
      <c r="O3694" t="s">
        <v>4867</v>
      </c>
      <c r="P3694">
        <v>1.41061473</v>
      </c>
      <c r="Q3694" t="s">
        <v>4868</v>
      </c>
      <c r="R3694" t="s">
        <v>4869</v>
      </c>
      <c r="S3694">
        <v>25840328806</v>
      </c>
      <c r="T3694">
        <v>179.07027059999999</v>
      </c>
      <c r="U3694" t="s">
        <v>31</v>
      </c>
      <c r="V3694" t="s">
        <v>7689</v>
      </c>
      <c r="W3694" t="s">
        <v>23</v>
      </c>
    </row>
    <row r="3695" spans="1:23" x14ac:dyDescent="0.4">
      <c r="A3695">
        <v>3694</v>
      </c>
      <c r="B3695">
        <v>1</v>
      </c>
      <c r="C3695">
        <v>1</v>
      </c>
      <c r="D3695">
        <v>1</v>
      </c>
      <c r="E3695">
        <v>1</v>
      </c>
      <c r="F3695">
        <v>0.15195064175506501</v>
      </c>
      <c r="G3695">
        <v>-23.980168033646599</v>
      </c>
      <c r="H3695" t="s">
        <v>23</v>
      </c>
      <c r="I3695">
        <v>15.018303358241299</v>
      </c>
      <c r="J3695" t="s">
        <v>3030</v>
      </c>
      <c r="K3695" t="s">
        <v>25</v>
      </c>
      <c r="L3695" t="s">
        <v>3031</v>
      </c>
      <c r="M3695" t="s">
        <v>3032</v>
      </c>
      <c r="N3695" t="s">
        <v>3033</v>
      </c>
      <c r="O3695" t="s">
        <v>3034</v>
      </c>
      <c r="P3695">
        <v>-1</v>
      </c>
      <c r="Q3695" t="s">
        <v>3035</v>
      </c>
      <c r="R3695" t="s">
        <v>3036</v>
      </c>
      <c r="S3695">
        <v>8677548158</v>
      </c>
      <c r="T3695">
        <v>625.17631140000003</v>
      </c>
      <c r="U3695" t="s">
        <v>31</v>
      </c>
      <c r="V3695" t="s">
        <v>7690</v>
      </c>
      <c r="W3695" t="s">
        <v>23</v>
      </c>
    </row>
    <row r="3696" spans="1:23" x14ac:dyDescent="0.4">
      <c r="A3696">
        <v>3695</v>
      </c>
      <c r="B3696">
        <v>1</v>
      </c>
      <c r="C3696">
        <v>1</v>
      </c>
      <c r="D3696">
        <v>1</v>
      </c>
      <c r="E3696">
        <v>1</v>
      </c>
      <c r="F3696">
        <v>0.15195064175506501</v>
      </c>
      <c r="G3696">
        <v>-23.980168033646599</v>
      </c>
      <c r="H3696">
        <v>0.999999999999999</v>
      </c>
      <c r="I3696">
        <v>15.018303358241299</v>
      </c>
      <c r="J3696" t="s">
        <v>3030</v>
      </c>
      <c r="K3696" t="s">
        <v>25</v>
      </c>
      <c r="L3696" t="s">
        <v>3031</v>
      </c>
      <c r="M3696" t="s">
        <v>3032</v>
      </c>
      <c r="N3696" t="s">
        <v>3033</v>
      </c>
      <c r="O3696" t="s">
        <v>3034</v>
      </c>
      <c r="P3696">
        <v>-1</v>
      </c>
      <c r="Q3696" t="s">
        <v>3035</v>
      </c>
      <c r="R3696" t="s">
        <v>3036</v>
      </c>
      <c r="S3696">
        <v>8677548158</v>
      </c>
      <c r="T3696">
        <v>625.17631140000003</v>
      </c>
      <c r="U3696" t="s">
        <v>31</v>
      </c>
      <c r="V3696" t="s">
        <v>7691</v>
      </c>
      <c r="W3696" t="s">
        <v>23</v>
      </c>
    </row>
    <row r="3697" spans="1:23" x14ac:dyDescent="0.4">
      <c r="A3697">
        <v>3696</v>
      </c>
      <c r="B3697">
        <v>1</v>
      </c>
      <c r="C3697">
        <v>1</v>
      </c>
      <c r="D3697">
        <v>1</v>
      </c>
      <c r="E3697">
        <v>1</v>
      </c>
      <c r="F3697">
        <v>0.151867003611725</v>
      </c>
      <c r="G3697">
        <v>-77.497454039659502</v>
      </c>
      <c r="H3697">
        <v>0.999999999999999</v>
      </c>
      <c r="I3697">
        <v>27.9061535299345</v>
      </c>
      <c r="J3697" t="s">
        <v>2355</v>
      </c>
      <c r="K3697" t="s">
        <v>25</v>
      </c>
      <c r="L3697" t="s">
        <v>7692</v>
      </c>
      <c r="M3697" t="s">
        <v>7693</v>
      </c>
      <c r="N3697" t="s">
        <v>7694</v>
      </c>
      <c r="O3697" t="s">
        <v>7695</v>
      </c>
      <c r="P3697">
        <v>3.0999998999999998</v>
      </c>
      <c r="Q3697" t="s">
        <v>7696</v>
      </c>
      <c r="R3697" t="s">
        <v>7697</v>
      </c>
      <c r="S3697">
        <v>8609898590</v>
      </c>
      <c r="T3697">
        <v>287.09140000000002</v>
      </c>
      <c r="U3697" t="s">
        <v>31</v>
      </c>
      <c r="V3697" t="s">
        <v>7698</v>
      </c>
      <c r="W3697" t="s">
        <v>23</v>
      </c>
    </row>
    <row r="3698" spans="1:23" x14ac:dyDescent="0.4">
      <c r="A3698">
        <v>3697</v>
      </c>
      <c r="B3698">
        <v>1</v>
      </c>
      <c r="C3698">
        <v>1</v>
      </c>
      <c r="D3698">
        <v>1</v>
      </c>
      <c r="E3698">
        <v>1</v>
      </c>
      <c r="F3698">
        <v>0.151867003611725</v>
      </c>
      <c r="G3698">
        <v>-77.497454039659502</v>
      </c>
      <c r="H3698" t="s">
        <v>23</v>
      </c>
      <c r="I3698">
        <v>27.9061535299345</v>
      </c>
      <c r="J3698" t="s">
        <v>2355</v>
      </c>
      <c r="K3698" t="s">
        <v>25</v>
      </c>
      <c r="L3698" t="s">
        <v>7692</v>
      </c>
      <c r="M3698" t="s">
        <v>7693</v>
      </c>
      <c r="N3698" t="s">
        <v>7694</v>
      </c>
      <c r="O3698" t="s">
        <v>7695</v>
      </c>
      <c r="P3698">
        <v>3.0999998999999998</v>
      </c>
      <c r="Q3698" t="s">
        <v>7696</v>
      </c>
      <c r="R3698" t="s">
        <v>7697</v>
      </c>
      <c r="S3698">
        <v>8609898590</v>
      </c>
      <c r="T3698">
        <v>287.09140000000002</v>
      </c>
      <c r="U3698" t="s">
        <v>31</v>
      </c>
      <c r="V3698" t="s">
        <v>7699</v>
      </c>
      <c r="W3698" t="s">
        <v>23</v>
      </c>
    </row>
    <row r="3699" spans="1:23" x14ac:dyDescent="0.4">
      <c r="A3699">
        <v>3698</v>
      </c>
      <c r="B3699">
        <v>1</v>
      </c>
      <c r="C3699">
        <v>1</v>
      </c>
      <c r="D3699">
        <v>1</v>
      </c>
      <c r="E3699">
        <v>1</v>
      </c>
      <c r="F3699">
        <v>0.15185253817418001</v>
      </c>
      <c r="G3699">
        <v>-128.184654939902</v>
      </c>
      <c r="H3699" t="s">
        <v>23</v>
      </c>
      <c r="I3699">
        <v>16.434178001496001</v>
      </c>
      <c r="J3699" t="s">
        <v>2470</v>
      </c>
      <c r="K3699" t="s">
        <v>25</v>
      </c>
      <c r="L3699" t="s">
        <v>7700</v>
      </c>
      <c r="M3699" t="s">
        <v>7701</v>
      </c>
      <c r="N3699" t="s">
        <v>7702</v>
      </c>
      <c r="O3699" t="s">
        <v>7703</v>
      </c>
      <c r="P3699">
        <v>1.2742728000000001</v>
      </c>
      <c r="Q3699">
        <v>2761030</v>
      </c>
      <c r="R3699" t="s">
        <v>7704</v>
      </c>
      <c r="S3699">
        <v>67108930</v>
      </c>
      <c r="T3699">
        <v>166.08626000000001</v>
      </c>
      <c r="U3699" t="s">
        <v>31</v>
      </c>
      <c r="V3699" t="s">
        <v>7705</v>
      </c>
      <c r="W3699" t="s">
        <v>23</v>
      </c>
    </row>
    <row r="3700" spans="1:23" x14ac:dyDescent="0.4">
      <c r="A3700">
        <v>3699</v>
      </c>
      <c r="B3700">
        <v>1</v>
      </c>
      <c r="C3700">
        <v>1</v>
      </c>
      <c r="D3700">
        <v>1</v>
      </c>
      <c r="E3700">
        <v>1</v>
      </c>
      <c r="F3700">
        <v>0.15185253817418001</v>
      </c>
      <c r="G3700">
        <v>-128.184654939902</v>
      </c>
      <c r="H3700">
        <v>0.999999999999999</v>
      </c>
      <c r="I3700">
        <v>16.434178001496001</v>
      </c>
      <c r="J3700" t="s">
        <v>2470</v>
      </c>
      <c r="K3700" t="s">
        <v>25</v>
      </c>
      <c r="L3700" t="s">
        <v>7700</v>
      </c>
      <c r="M3700" t="s">
        <v>7701</v>
      </c>
      <c r="N3700" t="s">
        <v>7702</v>
      </c>
      <c r="O3700" t="s">
        <v>7703</v>
      </c>
      <c r="P3700">
        <v>1.2742728000000001</v>
      </c>
      <c r="Q3700">
        <v>2761030</v>
      </c>
      <c r="R3700" t="s">
        <v>7704</v>
      </c>
      <c r="S3700">
        <v>67108930</v>
      </c>
      <c r="T3700">
        <v>166.08626000000001</v>
      </c>
      <c r="U3700" t="s">
        <v>31</v>
      </c>
      <c r="V3700" t="s">
        <v>7706</v>
      </c>
      <c r="W3700" t="s">
        <v>23</v>
      </c>
    </row>
    <row r="3701" spans="1:23" x14ac:dyDescent="0.4">
      <c r="A3701">
        <v>3700</v>
      </c>
      <c r="B3701">
        <v>1</v>
      </c>
      <c r="C3701">
        <v>2</v>
      </c>
      <c r="D3701">
        <v>1</v>
      </c>
      <c r="E3701">
        <v>2</v>
      </c>
      <c r="F3701">
        <v>0.15182746361125701</v>
      </c>
      <c r="G3701">
        <v>-75.928905178958601</v>
      </c>
      <c r="H3701">
        <v>0.83567839195979898</v>
      </c>
      <c r="I3701">
        <v>39.565120281482102</v>
      </c>
      <c r="J3701" t="s">
        <v>4316</v>
      </c>
      <c r="K3701" t="s">
        <v>25</v>
      </c>
      <c r="L3701" t="s">
        <v>4317</v>
      </c>
      <c r="M3701" t="s">
        <v>4318</v>
      </c>
      <c r="N3701" t="s">
        <v>4319</v>
      </c>
      <c r="O3701" t="s">
        <v>4320</v>
      </c>
      <c r="P3701">
        <v>3.2000000499999999</v>
      </c>
      <c r="Q3701" t="s">
        <v>4321</v>
      </c>
      <c r="R3701" t="s">
        <v>4322</v>
      </c>
      <c r="S3701">
        <v>88009086</v>
      </c>
      <c r="T3701">
        <v>257.08083529999999</v>
      </c>
      <c r="U3701" t="s">
        <v>31</v>
      </c>
      <c r="V3701" t="s">
        <v>7707</v>
      </c>
      <c r="W3701" t="s">
        <v>23</v>
      </c>
    </row>
    <row r="3702" spans="1:23" x14ac:dyDescent="0.4">
      <c r="A3702">
        <v>3701</v>
      </c>
      <c r="B3702">
        <v>1</v>
      </c>
      <c r="C3702">
        <v>1</v>
      </c>
      <c r="D3702">
        <v>1</v>
      </c>
      <c r="E3702">
        <v>1</v>
      </c>
      <c r="F3702">
        <v>0.15178127914846101</v>
      </c>
      <c r="G3702">
        <v>-73.472231816261598</v>
      </c>
      <c r="H3702">
        <v>0.99648241206030097</v>
      </c>
      <c r="I3702">
        <v>48.2639113240554</v>
      </c>
      <c r="J3702" t="s">
        <v>2688</v>
      </c>
      <c r="K3702" t="s">
        <v>25</v>
      </c>
      <c r="L3702" t="s">
        <v>3522</v>
      </c>
      <c r="M3702" t="s">
        <v>3523</v>
      </c>
      <c r="N3702" t="s">
        <v>3524</v>
      </c>
      <c r="O3702" t="s">
        <v>3525</v>
      </c>
      <c r="P3702">
        <v>0.94524073600000003</v>
      </c>
      <c r="Q3702" t="s">
        <v>3526</v>
      </c>
      <c r="R3702" t="s">
        <v>3527</v>
      </c>
      <c r="S3702">
        <v>87615870</v>
      </c>
      <c r="T3702">
        <v>391.1387441</v>
      </c>
      <c r="U3702" t="s">
        <v>31</v>
      </c>
      <c r="V3702" t="s">
        <v>7708</v>
      </c>
      <c r="W3702" t="s">
        <v>23</v>
      </c>
    </row>
    <row r="3703" spans="1:23" x14ac:dyDescent="0.4">
      <c r="A3703">
        <v>3702</v>
      </c>
      <c r="B3703">
        <v>1</v>
      </c>
      <c r="C3703">
        <v>1</v>
      </c>
      <c r="D3703">
        <v>1</v>
      </c>
      <c r="E3703">
        <v>1</v>
      </c>
      <c r="F3703">
        <v>0.15178127914846101</v>
      </c>
      <c r="G3703">
        <v>-73.472231816261598</v>
      </c>
      <c r="H3703" t="s">
        <v>23</v>
      </c>
      <c r="I3703">
        <v>48.2639113240554</v>
      </c>
      <c r="J3703" t="s">
        <v>2688</v>
      </c>
      <c r="K3703" t="s">
        <v>25</v>
      </c>
      <c r="L3703" t="s">
        <v>3522</v>
      </c>
      <c r="M3703" t="s">
        <v>3523</v>
      </c>
      <c r="N3703" t="s">
        <v>3524</v>
      </c>
      <c r="O3703" t="s">
        <v>3525</v>
      </c>
      <c r="P3703">
        <v>0.94524073600000003</v>
      </c>
      <c r="Q3703" t="s">
        <v>3526</v>
      </c>
      <c r="R3703" t="s">
        <v>3527</v>
      </c>
      <c r="S3703">
        <v>87615870</v>
      </c>
      <c r="T3703">
        <v>391.1387441</v>
      </c>
      <c r="U3703" t="s">
        <v>31</v>
      </c>
      <c r="V3703" t="s">
        <v>7709</v>
      </c>
      <c r="W3703" t="s">
        <v>23</v>
      </c>
    </row>
    <row r="3704" spans="1:23" x14ac:dyDescent="0.4">
      <c r="A3704">
        <v>3703</v>
      </c>
      <c r="B3704">
        <v>1</v>
      </c>
      <c r="C3704">
        <v>1</v>
      </c>
      <c r="D3704">
        <v>1</v>
      </c>
      <c r="E3704">
        <v>1</v>
      </c>
      <c r="F3704">
        <v>0.15175639674788</v>
      </c>
      <c r="G3704">
        <v>-54.849481006633397</v>
      </c>
      <c r="H3704">
        <v>0.999999999999999</v>
      </c>
      <c r="I3704">
        <v>13.7235128422847</v>
      </c>
      <c r="J3704" t="s">
        <v>6070</v>
      </c>
      <c r="K3704" t="s">
        <v>25</v>
      </c>
      <c r="L3704" t="s">
        <v>6071</v>
      </c>
      <c r="M3704" t="s">
        <v>6072</v>
      </c>
      <c r="N3704" t="s">
        <v>6073</v>
      </c>
      <c r="O3704" t="s">
        <v>6074</v>
      </c>
      <c r="P3704">
        <v>0.80000001200000004</v>
      </c>
      <c r="Q3704" t="s">
        <v>6075</v>
      </c>
      <c r="R3704" t="s">
        <v>6076</v>
      </c>
      <c r="S3704">
        <v>8593121362</v>
      </c>
      <c r="T3704">
        <v>463.12348800000001</v>
      </c>
      <c r="U3704" t="s">
        <v>31</v>
      </c>
      <c r="V3704" t="s">
        <v>7710</v>
      </c>
      <c r="W3704" t="s">
        <v>23</v>
      </c>
    </row>
    <row r="3705" spans="1:23" x14ac:dyDescent="0.4">
      <c r="A3705">
        <v>3704</v>
      </c>
      <c r="B3705">
        <v>1</v>
      </c>
      <c r="C3705">
        <v>1</v>
      </c>
      <c r="D3705">
        <v>1</v>
      </c>
      <c r="E3705">
        <v>1</v>
      </c>
      <c r="F3705">
        <v>0.15175639674788</v>
      </c>
      <c r="G3705">
        <v>-54.849481006633397</v>
      </c>
      <c r="H3705" t="s">
        <v>23</v>
      </c>
      <c r="I3705">
        <v>13.7235128422847</v>
      </c>
      <c r="J3705" t="s">
        <v>6070</v>
      </c>
      <c r="K3705" t="s">
        <v>25</v>
      </c>
      <c r="L3705" t="s">
        <v>6071</v>
      </c>
      <c r="M3705" t="s">
        <v>6072</v>
      </c>
      <c r="N3705" t="s">
        <v>6073</v>
      </c>
      <c r="O3705" t="s">
        <v>6074</v>
      </c>
      <c r="P3705">
        <v>0.80000001200000004</v>
      </c>
      <c r="Q3705" t="s">
        <v>6075</v>
      </c>
      <c r="R3705" t="s">
        <v>6076</v>
      </c>
      <c r="S3705">
        <v>8593121362</v>
      </c>
      <c r="T3705">
        <v>463.12348800000001</v>
      </c>
      <c r="U3705" t="s">
        <v>31</v>
      </c>
      <c r="V3705" t="s">
        <v>7711</v>
      </c>
      <c r="W3705" t="s">
        <v>23</v>
      </c>
    </row>
    <row r="3706" spans="1:23" x14ac:dyDescent="0.4">
      <c r="A3706">
        <v>3705</v>
      </c>
      <c r="B3706">
        <v>1</v>
      </c>
      <c r="C3706">
        <v>3</v>
      </c>
      <c r="D3706">
        <v>1</v>
      </c>
      <c r="E3706">
        <v>3</v>
      </c>
      <c r="F3706">
        <v>0.15167896843553799</v>
      </c>
      <c r="G3706">
        <v>-260.06374297635301</v>
      </c>
      <c r="H3706">
        <v>0.30653266331658202</v>
      </c>
      <c r="I3706">
        <v>36.233705100052298</v>
      </c>
      <c r="J3706" t="s">
        <v>7712</v>
      </c>
      <c r="K3706" t="s">
        <v>25</v>
      </c>
      <c r="L3706" t="s">
        <v>7713</v>
      </c>
      <c r="M3706" t="s">
        <v>7714</v>
      </c>
      <c r="N3706" t="s">
        <v>7715</v>
      </c>
      <c r="O3706" t="s">
        <v>7716</v>
      </c>
      <c r="P3706">
        <v>2</v>
      </c>
      <c r="Q3706" t="s">
        <v>7717</v>
      </c>
      <c r="R3706" t="s">
        <v>7718</v>
      </c>
      <c r="S3706">
        <v>67108866</v>
      </c>
      <c r="T3706">
        <v>427.1379</v>
      </c>
      <c r="U3706" t="s">
        <v>31</v>
      </c>
      <c r="V3706" t="s">
        <v>7719</v>
      </c>
      <c r="W3706" t="s">
        <v>23</v>
      </c>
    </row>
    <row r="3707" spans="1:23" x14ac:dyDescent="0.4">
      <c r="A3707">
        <v>3706</v>
      </c>
      <c r="B3707">
        <v>1</v>
      </c>
      <c r="C3707">
        <v>1</v>
      </c>
      <c r="D3707">
        <v>1</v>
      </c>
      <c r="E3707">
        <v>1</v>
      </c>
      <c r="F3707">
        <v>0.15148224422689099</v>
      </c>
      <c r="G3707">
        <v>-117.871225555409</v>
      </c>
      <c r="H3707" t="s">
        <v>23</v>
      </c>
      <c r="I3707">
        <v>52.6418908488805</v>
      </c>
      <c r="J3707" t="s">
        <v>3265</v>
      </c>
      <c r="K3707" t="s">
        <v>25</v>
      </c>
      <c r="L3707" t="s">
        <v>3266</v>
      </c>
      <c r="M3707" t="s">
        <v>3267</v>
      </c>
      <c r="N3707" t="s">
        <v>3268</v>
      </c>
      <c r="O3707" t="s">
        <v>3269</v>
      </c>
      <c r="P3707">
        <v>1.1539546300000001</v>
      </c>
      <c r="Q3707" t="s">
        <v>3270</v>
      </c>
      <c r="R3707" t="s">
        <v>3271</v>
      </c>
      <c r="S3707">
        <v>25836912642</v>
      </c>
      <c r="T3707">
        <v>193.04953520000001</v>
      </c>
      <c r="U3707" t="s">
        <v>31</v>
      </c>
      <c r="V3707" t="s">
        <v>7720</v>
      </c>
      <c r="W3707" t="s">
        <v>23</v>
      </c>
    </row>
    <row r="3708" spans="1:23" x14ac:dyDescent="0.4">
      <c r="A3708">
        <v>3707</v>
      </c>
      <c r="B3708">
        <v>1</v>
      </c>
      <c r="C3708">
        <v>1</v>
      </c>
      <c r="D3708">
        <v>1</v>
      </c>
      <c r="E3708">
        <v>1</v>
      </c>
      <c r="F3708">
        <v>0.15148224422689099</v>
      </c>
      <c r="G3708">
        <v>-117.871225555409</v>
      </c>
      <c r="H3708">
        <v>0.999999999999999</v>
      </c>
      <c r="I3708">
        <v>52.6418908488805</v>
      </c>
      <c r="J3708" t="s">
        <v>3265</v>
      </c>
      <c r="K3708" t="s">
        <v>25</v>
      </c>
      <c r="L3708" t="s">
        <v>3266</v>
      </c>
      <c r="M3708" t="s">
        <v>3267</v>
      </c>
      <c r="N3708" t="s">
        <v>3268</v>
      </c>
      <c r="O3708" t="s">
        <v>3269</v>
      </c>
      <c r="P3708">
        <v>1.1539546300000001</v>
      </c>
      <c r="Q3708" t="s">
        <v>3270</v>
      </c>
      <c r="R3708" t="s">
        <v>3271</v>
      </c>
      <c r="S3708">
        <v>25836912642</v>
      </c>
      <c r="T3708">
        <v>193.04953520000001</v>
      </c>
      <c r="U3708" t="s">
        <v>31</v>
      </c>
      <c r="V3708" t="s">
        <v>7721</v>
      </c>
      <c r="W3708" t="s">
        <v>23</v>
      </c>
    </row>
    <row r="3709" spans="1:23" x14ac:dyDescent="0.4">
      <c r="A3709">
        <v>3708</v>
      </c>
      <c r="B3709">
        <v>1</v>
      </c>
      <c r="C3709">
        <v>2</v>
      </c>
      <c r="D3709">
        <v>1</v>
      </c>
      <c r="E3709">
        <v>2</v>
      </c>
      <c r="F3709">
        <v>0.151379161715535</v>
      </c>
      <c r="G3709">
        <v>-42.241101189626299</v>
      </c>
      <c r="H3709">
        <v>0.92814070351758804</v>
      </c>
      <c r="I3709">
        <v>29.477321237977801</v>
      </c>
      <c r="J3709" t="s">
        <v>1860</v>
      </c>
      <c r="K3709" t="s">
        <v>25</v>
      </c>
      <c r="L3709" t="s">
        <v>7152</v>
      </c>
      <c r="M3709" t="s">
        <v>7153</v>
      </c>
      <c r="N3709" t="s">
        <v>28</v>
      </c>
      <c r="O3709" t="s">
        <v>7154</v>
      </c>
      <c r="P3709">
        <v>1</v>
      </c>
      <c r="Q3709" t="s">
        <v>7155</v>
      </c>
      <c r="R3709" t="s">
        <v>7156</v>
      </c>
      <c r="S3709">
        <v>16777226</v>
      </c>
      <c r="T3709">
        <v>463.08710250000001</v>
      </c>
      <c r="U3709" t="s">
        <v>31</v>
      </c>
      <c r="V3709" t="s">
        <v>7722</v>
      </c>
      <c r="W3709" t="s">
        <v>23</v>
      </c>
    </row>
    <row r="3710" spans="1:23" x14ac:dyDescent="0.4">
      <c r="A3710">
        <v>3709</v>
      </c>
      <c r="B3710">
        <v>1</v>
      </c>
      <c r="C3710">
        <v>1</v>
      </c>
      <c r="D3710">
        <v>1</v>
      </c>
      <c r="E3710">
        <v>1</v>
      </c>
      <c r="F3710">
        <v>0.15130499340518</v>
      </c>
      <c r="G3710">
        <v>-72.494343869892802</v>
      </c>
      <c r="H3710">
        <v>0.999999999999999</v>
      </c>
      <c r="I3710">
        <v>53.707251241727597</v>
      </c>
      <c r="J3710" t="s">
        <v>4770</v>
      </c>
      <c r="K3710" t="s">
        <v>25</v>
      </c>
      <c r="L3710" t="s">
        <v>7723</v>
      </c>
      <c r="M3710" t="s">
        <v>7724</v>
      </c>
      <c r="N3710" t="s">
        <v>7725</v>
      </c>
      <c r="O3710" t="s">
        <v>7726</v>
      </c>
      <c r="P3710">
        <v>0.69999998799999996</v>
      </c>
      <c r="Q3710" t="s">
        <v>7727</v>
      </c>
      <c r="R3710" t="s">
        <v>7728</v>
      </c>
      <c r="S3710">
        <v>25773015074</v>
      </c>
      <c r="T3710">
        <v>181.04949999999999</v>
      </c>
      <c r="U3710" t="s">
        <v>31</v>
      </c>
      <c r="V3710" t="s">
        <v>7729</v>
      </c>
      <c r="W3710" t="s">
        <v>23</v>
      </c>
    </row>
    <row r="3711" spans="1:23" x14ac:dyDescent="0.4">
      <c r="A3711">
        <v>3710</v>
      </c>
      <c r="B3711">
        <v>1</v>
      </c>
      <c r="C3711">
        <v>1</v>
      </c>
      <c r="D3711">
        <v>1</v>
      </c>
      <c r="E3711">
        <v>1</v>
      </c>
      <c r="F3711">
        <v>0.15090019485279699</v>
      </c>
      <c r="G3711">
        <v>-50.476860866871398</v>
      </c>
      <c r="H3711">
        <v>0.999999999999999</v>
      </c>
      <c r="I3711">
        <v>38.364193826958797</v>
      </c>
      <c r="J3711" t="s">
        <v>2455</v>
      </c>
      <c r="K3711" t="s">
        <v>25</v>
      </c>
      <c r="L3711" t="s">
        <v>4103</v>
      </c>
      <c r="M3711" t="s">
        <v>4104</v>
      </c>
      <c r="N3711" t="s">
        <v>4105</v>
      </c>
      <c r="O3711" t="s">
        <v>4106</v>
      </c>
      <c r="P3711">
        <v>-1.89999998</v>
      </c>
      <c r="Q3711">
        <v>44258847</v>
      </c>
      <c r="R3711" t="s">
        <v>4107</v>
      </c>
      <c r="S3711">
        <v>3178514</v>
      </c>
      <c r="T3711">
        <v>741.22365549999995</v>
      </c>
      <c r="U3711" t="s">
        <v>31</v>
      </c>
      <c r="V3711" t="s">
        <v>7730</v>
      </c>
      <c r="W3711" t="s">
        <v>23</v>
      </c>
    </row>
    <row r="3712" spans="1:23" x14ac:dyDescent="0.4">
      <c r="A3712">
        <v>3711</v>
      </c>
      <c r="B3712">
        <v>1</v>
      </c>
      <c r="C3712">
        <v>1</v>
      </c>
      <c r="D3712">
        <v>1</v>
      </c>
      <c r="E3712">
        <v>1</v>
      </c>
      <c r="F3712">
        <v>0.15090019485279699</v>
      </c>
      <c r="G3712">
        <v>-50.476860866871398</v>
      </c>
      <c r="H3712" t="s">
        <v>23</v>
      </c>
      <c r="I3712">
        <v>38.364193826958797</v>
      </c>
      <c r="J3712" t="s">
        <v>2455</v>
      </c>
      <c r="K3712" t="s">
        <v>25</v>
      </c>
      <c r="L3712" t="s">
        <v>4103</v>
      </c>
      <c r="M3712" t="s">
        <v>4104</v>
      </c>
      <c r="N3712" t="s">
        <v>4105</v>
      </c>
      <c r="O3712" t="s">
        <v>4106</v>
      </c>
      <c r="P3712">
        <v>-1.89999998</v>
      </c>
      <c r="Q3712">
        <v>44258847</v>
      </c>
      <c r="R3712" t="s">
        <v>4107</v>
      </c>
      <c r="S3712">
        <v>3178514</v>
      </c>
      <c r="T3712">
        <v>741.22365549999995</v>
      </c>
      <c r="U3712" t="s">
        <v>31</v>
      </c>
      <c r="V3712" t="s">
        <v>7731</v>
      </c>
      <c r="W3712" t="s">
        <v>23</v>
      </c>
    </row>
    <row r="3713" spans="1:23" x14ac:dyDescent="0.4">
      <c r="A3713">
        <v>3712</v>
      </c>
      <c r="B3713">
        <v>1</v>
      </c>
      <c r="C3713">
        <v>1</v>
      </c>
      <c r="D3713">
        <v>1</v>
      </c>
      <c r="E3713">
        <v>1</v>
      </c>
      <c r="F3713">
        <v>0.15084175249172799</v>
      </c>
      <c r="G3713">
        <v>-139.26071827653601</v>
      </c>
      <c r="H3713">
        <v>0.97788944723617999</v>
      </c>
      <c r="I3713">
        <v>35.866098429573697</v>
      </c>
      <c r="J3713" t="s">
        <v>7307</v>
      </c>
      <c r="K3713" t="s">
        <v>25</v>
      </c>
      <c r="L3713" t="s">
        <v>7315</v>
      </c>
      <c r="M3713" t="s">
        <v>7316</v>
      </c>
      <c r="N3713" t="s">
        <v>7317</v>
      </c>
      <c r="O3713" t="s">
        <v>7318</v>
      </c>
      <c r="P3713">
        <v>2.4000001000000002</v>
      </c>
      <c r="Q3713" t="s">
        <v>7319</v>
      </c>
      <c r="R3713" t="s">
        <v>7320</v>
      </c>
      <c r="S3713">
        <v>87613822</v>
      </c>
      <c r="T3713">
        <v>483.12857339999999</v>
      </c>
      <c r="U3713" t="s">
        <v>31</v>
      </c>
      <c r="V3713" t="s">
        <v>7732</v>
      </c>
      <c r="W3713" t="s">
        <v>23</v>
      </c>
    </row>
    <row r="3714" spans="1:23" x14ac:dyDescent="0.4">
      <c r="A3714">
        <v>3713</v>
      </c>
      <c r="B3714">
        <v>1</v>
      </c>
      <c r="C3714">
        <v>1</v>
      </c>
      <c r="D3714">
        <v>1</v>
      </c>
      <c r="E3714">
        <v>1</v>
      </c>
      <c r="F3714">
        <v>0.15084175249172799</v>
      </c>
      <c r="G3714">
        <v>-139.26071827653601</v>
      </c>
      <c r="H3714" t="s">
        <v>23</v>
      </c>
      <c r="I3714">
        <v>35.866098429573697</v>
      </c>
      <c r="J3714" t="s">
        <v>7307</v>
      </c>
      <c r="K3714" t="s">
        <v>25</v>
      </c>
      <c r="L3714" t="s">
        <v>7308</v>
      </c>
      <c r="M3714" t="s">
        <v>7309</v>
      </c>
      <c r="N3714" t="s">
        <v>7310</v>
      </c>
      <c r="O3714" t="s">
        <v>7311</v>
      </c>
      <c r="P3714">
        <v>2.4000001000000002</v>
      </c>
      <c r="Q3714" t="s">
        <v>7312</v>
      </c>
      <c r="R3714" t="s">
        <v>7313</v>
      </c>
      <c r="S3714">
        <v>255648126</v>
      </c>
      <c r="T3714">
        <v>483.12857339999999</v>
      </c>
      <c r="U3714" t="s">
        <v>31</v>
      </c>
      <c r="V3714" t="s">
        <v>7733</v>
      </c>
      <c r="W3714" t="s">
        <v>23</v>
      </c>
    </row>
    <row r="3715" spans="1:23" x14ac:dyDescent="0.4">
      <c r="A3715">
        <v>3714</v>
      </c>
      <c r="B3715">
        <v>1</v>
      </c>
      <c r="C3715">
        <v>1</v>
      </c>
      <c r="D3715">
        <v>1</v>
      </c>
      <c r="E3715">
        <v>1</v>
      </c>
      <c r="F3715">
        <v>0.150776311172585</v>
      </c>
      <c r="G3715">
        <v>-89.783474341553699</v>
      </c>
      <c r="H3715">
        <v>0.999999999999999</v>
      </c>
      <c r="I3715">
        <v>97.635340323268906</v>
      </c>
      <c r="J3715" t="s">
        <v>1040</v>
      </c>
      <c r="K3715" t="s">
        <v>25</v>
      </c>
      <c r="L3715" t="s">
        <v>7734</v>
      </c>
      <c r="M3715" t="s">
        <v>7735</v>
      </c>
      <c r="N3715" t="s">
        <v>28</v>
      </c>
      <c r="O3715" t="s">
        <v>7736</v>
      </c>
      <c r="P3715">
        <v>2.2000000499999999</v>
      </c>
      <c r="Q3715">
        <v>60797858</v>
      </c>
      <c r="R3715" t="s">
        <v>7737</v>
      </c>
      <c r="S3715">
        <v>67108866</v>
      </c>
      <c r="T3715">
        <v>199.08658940000001</v>
      </c>
      <c r="U3715" t="s">
        <v>31</v>
      </c>
      <c r="V3715" t="s">
        <v>7738</v>
      </c>
      <c r="W3715" t="s">
        <v>23</v>
      </c>
    </row>
    <row r="3716" spans="1:23" x14ac:dyDescent="0.4">
      <c r="A3716">
        <v>3715</v>
      </c>
      <c r="B3716">
        <v>1</v>
      </c>
      <c r="C3716">
        <v>1</v>
      </c>
      <c r="D3716">
        <v>1</v>
      </c>
      <c r="E3716">
        <v>1</v>
      </c>
      <c r="F3716">
        <v>0.150776311172585</v>
      </c>
      <c r="G3716">
        <v>-89.783474341553699</v>
      </c>
      <c r="H3716" t="s">
        <v>23</v>
      </c>
      <c r="I3716">
        <v>97.635340323268906</v>
      </c>
      <c r="J3716" t="s">
        <v>1040</v>
      </c>
      <c r="K3716" t="s">
        <v>25</v>
      </c>
      <c r="L3716" t="s">
        <v>7734</v>
      </c>
      <c r="M3716" t="s">
        <v>7735</v>
      </c>
      <c r="N3716" t="s">
        <v>28</v>
      </c>
      <c r="O3716" t="s">
        <v>7736</v>
      </c>
      <c r="P3716">
        <v>2.2000000499999999</v>
      </c>
      <c r="Q3716">
        <v>60797858</v>
      </c>
      <c r="R3716" t="s">
        <v>7737</v>
      </c>
      <c r="S3716">
        <v>67108866</v>
      </c>
      <c r="T3716">
        <v>199.08658940000001</v>
      </c>
      <c r="U3716" t="s">
        <v>31</v>
      </c>
      <c r="V3716" t="s">
        <v>7739</v>
      </c>
      <c r="W3716" t="s">
        <v>23</v>
      </c>
    </row>
    <row r="3717" spans="1:23" x14ac:dyDescent="0.4">
      <c r="A3717">
        <v>3716</v>
      </c>
      <c r="B3717">
        <v>1</v>
      </c>
      <c r="C3717">
        <v>3</v>
      </c>
      <c r="D3717">
        <v>1</v>
      </c>
      <c r="E3717">
        <v>1</v>
      </c>
      <c r="F3717">
        <v>0.150746236763494</v>
      </c>
      <c r="G3717">
        <v>-221.10872007468899</v>
      </c>
      <c r="H3717">
        <v>0.999999999999999</v>
      </c>
      <c r="I3717">
        <v>40.9711468552809</v>
      </c>
      <c r="J3717" t="s">
        <v>694</v>
      </c>
      <c r="K3717" t="s">
        <v>25</v>
      </c>
      <c r="L3717" t="s">
        <v>695</v>
      </c>
      <c r="M3717" t="s">
        <v>696</v>
      </c>
      <c r="N3717" t="s">
        <v>697</v>
      </c>
      <c r="O3717" t="s">
        <v>698</v>
      </c>
      <c r="P3717">
        <v>1.60000002</v>
      </c>
      <c r="Q3717" t="s">
        <v>699</v>
      </c>
      <c r="R3717" t="s">
        <v>700</v>
      </c>
      <c r="S3717">
        <v>71098742</v>
      </c>
      <c r="T3717">
        <v>369.18088369999998</v>
      </c>
      <c r="U3717" t="s">
        <v>31</v>
      </c>
      <c r="V3717" t="s">
        <v>7740</v>
      </c>
      <c r="W3717" t="s">
        <v>23</v>
      </c>
    </row>
    <row r="3718" spans="1:23" x14ac:dyDescent="0.4">
      <c r="A3718">
        <v>3717</v>
      </c>
      <c r="B3718">
        <v>1</v>
      </c>
      <c r="C3718">
        <v>3</v>
      </c>
      <c r="D3718">
        <v>1</v>
      </c>
      <c r="E3718">
        <v>1</v>
      </c>
      <c r="F3718">
        <v>0.150746236763494</v>
      </c>
      <c r="G3718">
        <v>-221.10872007468899</v>
      </c>
      <c r="H3718" t="s">
        <v>23</v>
      </c>
      <c r="I3718">
        <v>40.9711468552809</v>
      </c>
      <c r="J3718" t="s">
        <v>694</v>
      </c>
      <c r="K3718" t="s">
        <v>25</v>
      </c>
      <c r="L3718" t="s">
        <v>695</v>
      </c>
      <c r="M3718" t="s">
        <v>696</v>
      </c>
      <c r="N3718" t="s">
        <v>697</v>
      </c>
      <c r="O3718" t="s">
        <v>698</v>
      </c>
      <c r="P3718">
        <v>1.60000002</v>
      </c>
      <c r="Q3718" t="s">
        <v>699</v>
      </c>
      <c r="R3718" t="s">
        <v>700</v>
      </c>
      <c r="S3718">
        <v>71098742</v>
      </c>
      <c r="T3718">
        <v>369.18088369999998</v>
      </c>
      <c r="U3718" t="s">
        <v>31</v>
      </c>
      <c r="V3718" t="s">
        <v>7741</v>
      </c>
      <c r="W3718" t="s">
        <v>23</v>
      </c>
    </row>
    <row r="3719" spans="1:23" x14ac:dyDescent="0.4">
      <c r="A3719">
        <v>3718</v>
      </c>
      <c r="B3719">
        <v>1</v>
      </c>
      <c r="C3719">
        <v>1</v>
      </c>
      <c r="D3719">
        <v>1</v>
      </c>
      <c r="E3719">
        <v>1</v>
      </c>
      <c r="F3719">
        <v>0.15067519622275699</v>
      </c>
      <c r="G3719">
        <v>-114.223847406811</v>
      </c>
      <c r="H3719">
        <v>0.997989949748743</v>
      </c>
      <c r="I3719">
        <v>35.246964083115998</v>
      </c>
      <c r="J3719" t="s">
        <v>1199</v>
      </c>
      <c r="K3719" t="s">
        <v>25</v>
      </c>
      <c r="L3719" t="s">
        <v>1200</v>
      </c>
      <c r="M3719" t="s">
        <v>1201</v>
      </c>
      <c r="N3719" t="s">
        <v>1202</v>
      </c>
      <c r="O3719" t="s">
        <v>1203</v>
      </c>
      <c r="P3719">
        <v>-1.39999998</v>
      </c>
      <c r="Q3719" t="s">
        <v>1204</v>
      </c>
      <c r="R3719" t="s">
        <v>1205</v>
      </c>
      <c r="S3719">
        <v>37544310</v>
      </c>
      <c r="T3719">
        <v>597.18139680000002</v>
      </c>
      <c r="U3719" t="s">
        <v>31</v>
      </c>
      <c r="V3719" t="s">
        <v>7742</v>
      </c>
      <c r="W3719" t="s">
        <v>23</v>
      </c>
    </row>
    <row r="3720" spans="1:23" x14ac:dyDescent="0.4">
      <c r="A3720">
        <v>3719</v>
      </c>
      <c r="B3720">
        <v>1</v>
      </c>
      <c r="C3720">
        <v>1</v>
      </c>
      <c r="D3720">
        <v>1</v>
      </c>
      <c r="E3720">
        <v>1</v>
      </c>
      <c r="F3720">
        <v>0.15067519622275699</v>
      </c>
      <c r="G3720">
        <v>-114.223847406811</v>
      </c>
      <c r="H3720" t="s">
        <v>23</v>
      </c>
      <c r="I3720">
        <v>35.246964083115998</v>
      </c>
      <c r="J3720" t="s">
        <v>1199</v>
      </c>
      <c r="K3720" t="s">
        <v>25</v>
      </c>
      <c r="L3720" t="s">
        <v>1200</v>
      </c>
      <c r="M3720" t="s">
        <v>1201</v>
      </c>
      <c r="N3720" t="s">
        <v>1202</v>
      </c>
      <c r="O3720" t="s">
        <v>1203</v>
      </c>
      <c r="P3720">
        <v>-1.39999998</v>
      </c>
      <c r="Q3720" t="s">
        <v>1204</v>
      </c>
      <c r="R3720" t="s">
        <v>1205</v>
      </c>
      <c r="S3720">
        <v>37544310</v>
      </c>
      <c r="T3720">
        <v>597.18139680000002</v>
      </c>
      <c r="U3720" t="s">
        <v>31</v>
      </c>
      <c r="V3720" t="s">
        <v>7743</v>
      </c>
      <c r="W3720" t="s">
        <v>23</v>
      </c>
    </row>
    <row r="3721" spans="1:23" x14ac:dyDescent="0.4">
      <c r="A3721">
        <v>3720</v>
      </c>
      <c r="B3721">
        <v>1</v>
      </c>
      <c r="C3721">
        <v>2</v>
      </c>
      <c r="D3721">
        <v>1</v>
      </c>
      <c r="E3721">
        <v>2</v>
      </c>
      <c r="F3721">
        <v>0.150618890222533</v>
      </c>
      <c r="G3721">
        <v>-134.0147879006</v>
      </c>
      <c r="H3721">
        <v>4.5226130653266298E-2</v>
      </c>
      <c r="I3721">
        <v>55.296202439345798</v>
      </c>
      <c r="J3721" t="s">
        <v>6061</v>
      </c>
      <c r="K3721" t="s">
        <v>25</v>
      </c>
      <c r="L3721" t="s">
        <v>7744</v>
      </c>
      <c r="M3721" t="s">
        <v>7745</v>
      </c>
      <c r="N3721" t="s">
        <v>7746</v>
      </c>
      <c r="O3721" t="s">
        <v>7747</v>
      </c>
      <c r="P3721">
        <v>4</v>
      </c>
      <c r="Q3721">
        <v>639815</v>
      </c>
      <c r="R3721" t="s">
        <v>7748</v>
      </c>
      <c r="S3721">
        <v>3178498</v>
      </c>
      <c r="T3721">
        <v>303.15908560000003</v>
      </c>
      <c r="U3721" t="s">
        <v>31</v>
      </c>
      <c r="V3721" t="s">
        <v>7749</v>
      </c>
      <c r="W3721" t="s">
        <v>23</v>
      </c>
    </row>
    <row r="3722" spans="1:23" x14ac:dyDescent="0.4">
      <c r="A3722">
        <v>3721</v>
      </c>
      <c r="B3722">
        <v>1</v>
      </c>
      <c r="C3722">
        <v>1</v>
      </c>
      <c r="D3722">
        <v>1</v>
      </c>
      <c r="E3722">
        <v>1</v>
      </c>
      <c r="F3722">
        <v>0.15060765997346801</v>
      </c>
      <c r="G3722">
        <v>-105.371981638392</v>
      </c>
      <c r="H3722">
        <v>0.99949748743718503</v>
      </c>
      <c r="I3722">
        <v>23.658630105194799</v>
      </c>
      <c r="J3722" t="s">
        <v>1437</v>
      </c>
      <c r="K3722" t="s">
        <v>25</v>
      </c>
      <c r="L3722" t="s">
        <v>7750</v>
      </c>
      <c r="M3722" t="s">
        <v>7751</v>
      </c>
      <c r="N3722" t="s">
        <v>7752</v>
      </c>
      <c r="O3722" t="s">
        <v>7753</v>
      </c>
      <c r="P3722">
        <v>0.89999997600000003</v>
      </c>
      <c r="Q3722" t="s">
        <v>7754</v>
      </c>
      <c r="R3722" t="s">
        <v>7755</v>
      </c>
      <c r="S3722">
        <v>3729494</v>
      </c>
      <c r="T3722">
        <v>433.11293000000001</v>
      </c>
      <c r="U3722" t="s">
        <v>31</v>
      </c>
      <c r="V3722" t="s">
        <v>7756</v>
      </c>
      <c r="W3722" t="s">
        <v>23</v>
      </c>
    </row>
    <row r="3723" spans="1:23" x14ac:dyDescent="0.4">
      <c r="A3723">
        <v>3722</v>
      </c>
      <c r="B3723">
        <v>1</v>
      </c>
      <c r="C3723">
        <v>1</v>
      </c>
      <c r="D3723">
        <v>1</v>
      </c>
      <c r="E3723">
        <v>1</v>
      </c>
      <c r="F3723">
        <v>0.15060765997346801</v>
      </c>
      <c r="G3723">
        <v>-105.371981638392</v>
      </c>
      <c r="H3723" t="s">
        <v>23</v>
      </c>
      <c r="I3723">
        <v>23.658630105194799</v>
      </c>
      <c r="J3723" t="s">
        <v>1437</v>
      </c>
      <c r="K3723" t="s">
        <v>25</v>
      </c>
      <c r="L3723" t="s">
        <v>7750</v>
      </c>
      <c r="M3723" t="s">
        <v>7751</v>
      </c>
      <c r="N3723" t="s">
        <v>7752</v>
      </c>
      <c r="O3723" t="s">
        <v>7753</v>
      </c>
      <c r="P3723">
        <v>0.89999997600000003</v>
      </c>
      <c r="Q3723" t="s">
        <v>7754</v>
      </c>
      <c r="R3723" t="s">
        <v>7755</v>
      </c>
      <c r="S3723">
        <v>3729494</v>
      </c>
      <c r="T3723">
        <v>433.11293000000001</v>
      </c>
      <c r="U3723" t="s">
        <v>31</v>
      </c>
      <c r="V3723" t="s">
        <v>7757</v>
      </c>
      <c r="W3723" t="s">
        <v>23</v>
      </c>
    </row>
    <row r="3724" spans="1:23" x14ac:dyDescent="0.4">
      <c r="A3724">
        <v>3723</v>
      </c>
      <c r="B3724">
        <v>1</v>
      </c>
      <c r="C3724">
        <v>2</v>
      </c>
      <c r="D3724">
        <v>1</v>
      </c>
      <c r="E3724">
        <v>2</v>
      </c>
      <c r="F3724">
        <v>0.15045997517844001</v>
      </c>
      <c r="G3724">
        <v>-68.933410037399597</v>
      </c>
      <c r="H3724">
        <v>2.9648241206030101E-2</v>
      </c>
      <c r="I3724">
        <v>57.283655674377997</v>
      </c>
      <c r="J3724" t="s">
        <v>4316</v>
      </c>
      <c r="K3724" t="s">
        <v>25</v>
      </c>
      <c r="L3724" t="s">
        <v>4317</v>
      </c>
      <c r="M3724" t="s">
        <v>4318</v>
      </c>
      <c r="N3724" t="s">
        <v>4319</v>
      </c>
      <c r="O3724" t="s">
        <v>4320</v>
      </c>
      <c r="P3724">
        <v>3.2000000499999999</v>
      </c>
      <c r="Q3724" t="s">
        <v>4321</v>
      </c>
      <c r="R3724" t="s">
        <v>4322</v>
      </c>
      <c r="S3724">
        <v>88009086</v>
      </c>
      <c r="T3724">
        <v>257.08083529999999</v>
      </c>
      <c r="U3724" t="s">
        <v>31</v>
      </c>
      <c r="V3724" t="s">
        <v>7758</v>
      </c>
      <c r="W3724" t="s">
        <v>23</v>
      </c>
    </row>
    <row r="3725" spans="1:23" x14ac:dyDescent="0.4">
      <c r="A3725">
        <v>3724</v>
      </c>
      <c r="B3725">
        <v>1</v>
      </c>
      <c r="C3725">
        <v>1</v>
      </c>
      <c r="D3725">
        <v>1</v>
      </c>
      <c r="E3725">
        <v>1</v>
      </c>
      <c r="F3725">
        <v>0.15043895912383501</v>
      </c>
      <c r="G3725">
        <v>-91.581861027111103</v>
      </c>
      <c r="H3725" t="s">
        <v>23</v>
      </c>
      <c r="I3725">
        <v>60.747679373561397</v>
      </c>
      <c r="J3725" t="s">
        <v>2341</v>
      </c>
      <c r="K3725" t="s">
        <v>25</v>
      </c>
      <c r="L3725" t="s">
        <v>2342</v>
      </c>
      <c r="M3725" t="s">
        <v>2343</v>
      </c>
      <c r="N3725" t="s">
        <v>2344</v>
      </c>
      <c r="O3725" t="s">
        <v>2345</v>
      </c>
      <c r="P3725">
        <v>0.26765546200000001</v>
      </c>
      <c r="Q3725" t="s">
        <v>2346</v>
      </c>
      <c r="R3725" t="s">
        <v>2347</v>
      </c>
      <c r="S3725">
        <v>255847294</v>
      </c>
      <c r="T3725">
        <v>182.0812</v>
      </c>
      <c r="U3725" t="s">
        <v>31</v>
      </c>
      <c r="V3725" t="s">
        <v>7759</v>
      </c>
      <c r="W3725" t="s">
        <v>23</v>
      </c>
    </row>
    <row r="3726" spans="1:23" x14ac:dyDescent="0.4">
      <c r="A3726">
        <v>3725</v>
      </c>
      <c r="B3726">
        <v>1</v>
      </c>
      <c r="C3726">
        <v>1</v>
      </c>
      <c r="D3726">
        <v>1</v>
      </c>
      <c r="E3726">
        <v>1</v>
      </c>
      <c r="F3726">
        <v>0.15043895912383501</v>
      </c>
      <c r="G3726">
        <v>-91.581861027111103</v>
      </c>
      <c r="H3726">
        <v>0.999999999999999</v>
      </c>
      <c r="I3726">
        <v>60.747679373561397</v>
      </c>
      <c r="J3726" t="s">
        <v>2341</v>
      </c>
      <c r="K3726" t="s">
        <v>25</v>
      </c>
      <c r="L3726" t="s">
        <v>2342</v>
      </c>
      <c r="M3726" t="s">
        <v>2343</v>
      </c>
      <c r="N3726" t="s">
        <v>2344</v>
      </c>
      <c r="O3726" t="s">
        <v>2345</v>
      </c>
      <c r="P3726">
        <v>0.26765546200000001</v>
      </c>
      <c r="Q3726" t="s">
        <v>2346</v>
      </c>
      <c r="R3726" t="s">
        <v>2347</v>
      </c>
      <c r="S3726">
        <v>255847294</v>
      </c>
      <c r="T3726">
        <v>182.0812</v>
      </c>
      <c r="U3726" t="s">
        <v>31</v>
      </c>
      <c r="V3726" t="s">
        <v>7760</v>
      </c>
      <c r="W3726" t="s">
        <v>23</v>
      </c>
    </row>
    <row r="3727" spans="1:23" x14ac:dyDescent="0.4">
      <c r="A3727">
        <v>3726</v>
      </c>
      <c r="B3727">
        <v>1</v>
      </c>
      <c r="C3727">
        <v>2</v>
      </c>
      <c r="D3727">
        <v>1</v>
      </c>
      <c r="E3727">
        <v>2</v>
      </c>
      <c r="F3727">
        <v>0.15040582379623099</v>
      </c>
      <c r="G3727">
        <v>-324.78122233498198</v>
      </c>
      <c r="H3727">
        <v>0.37236180904522598</v>
      </c>
      <c r="I3727">
        <v>44.583761098003102</v>
      </c>
      <c r="J3727" t="s">
        <v>865</v>
      </c>
      <c r="K3727" t="s">
        <v>25</v>
      </c>
      <c r="L3727" t="s">
        <v>866</v>
      </c>
      <c r="M3727" t="s">
        <v>867</v>
      </c>
      <c r="N3727" t="s">
        <v>868</v>
      </c>
      <c r="O3727" t="s">
        <v>869</v>
      </c>
      <c r="P3727">
        <v>2.9000001000000002</v>
      </c>
      <c r="Q3727">
        <v>78347</v>
      </c>
      <c r="R3727" t="s">
        <v>870</v>
      </c>
      <c r="S3727">
        <v>262146</v>
      </c>
      <c r="T3727">
        <v>449.10783789999999</v>
      </c>
      <c r="U3727" t="s">
        <v>31</v>
      </c>
      <c r="V3727" t="s">
        <v>7761</v>
      </c>
      <c r="W3727" t="s">
        <v>23</v>
      </c>
    </row>
    <row r="3728" spans="1:23" x14ac:dyDescent="0.4">
      <c r="A3728">
        <v>3727</v>
      </c>
      <c r="B3728">
        <v>1</v>
      </c>
      <c r="C3728">
        <v>1</v>
      </c>
      <c r="D3728">
        <v>1</v>
      </c>
      <c r="E3728">
        <v>1</v>
      </c>
      <c r="F3728">
        <v>0.15003936347113001</v>
      </c>
      <c r="G3728">
        <v>-213.47593282388399</v>
      </c>
      <c r="H3728">
        <v>0.999999999999999</v>
      </c>
      <c r="I3728">
        <v>103.580221828094</v>
      </c>
      <c r="J3728" t="s">
        <v>194</v>
      </c>
      <c r="K3728" t="s">
        <v>25</v>
      </c>
      <c r="L3728" t="s">
        <v>7450</v>
      </c>
      <c r="M3728" t="s">
        <v>7451</v>
      </c>
      <c r="N3728" t="s">
        <v>7452</v>
      </c>
      <c r="O3728" t="s">
        <v>7453</v>
      </c>
      <c r="P3728">
        <v>3.0999998999999998</v>
      </c>
      <c r="Q3728">
        <v>4607594</v>
      </c>
      <c r="R3728" t="s">
        <v>7454</v>
      </c>
      <c r="S3728">
        <v>67108930</v>
      </c>
      <c r="T3728">
        <v>355.20161919999998</v>
      </c>
      <c r="U3728" t="s">
        <v>31</v>
      </c>
      <c r="V3728" t="s">
        <v>7762</v>
      </c>
      <c r="W3728" t="s">
        <v>23</v>
      </c>
    </row>
    <row r="3729" spans="1:23" x14ac:dyDescent="0.4">
      <c r="A3729">
        <v>3728</v>
      </c>
      <c r="B3729">
        <v>1</v>
      </c>
      <c r="C3729">
        <v>1</v>
      </c>
      <c r="D3729">
        <v>1</v>
      </c>
      <c r="E3729">
        <v>1</v>
      </c>
      <c r="F3729">
        <v>0.15003936347113001</v>
      </c>
      <c r="G3729">
        <v>-213.47593282388399</v>
      </c>
      <c r="H3729" t="s">
        <v>23</v>
      </c>
      <c r="I3729">
        <v>103.580221828094</v>
      </c>
      <c r="J3729" t="s">
        <v>194</v>
      </c>
      <c r="K3729" t="s">
        <v>25</v>
      </c>
      <c r="L3729" t="s">
        <v>7450</v>
      </c>
      <c r="M3729" t="s">
        <v>7451</v>
      </c>
      <c r="N3729" t="s">
        <v>7452</v>
      </c>
      <c r="O3729" t="s">
        <v>7453</v>
      </c>
      <c r="P3729">
        <v>3.0999998999999998</v>
      </c>
      <c r="Q3729">
        <v>4607594</v>
      </c>
      <c r="R3729" t="s">
        <v>7454</v>
      </c>
      <c r="S3729">
        <v>67108930</v>
      </c>
      <c r="T3729">
        <v>355.20161919999998</v>
      </c>
      <c r="U3729" t="s">
        <v>31</v>
      </c>
      <c r="V3729" t="s">
        <v>7763</v>
      </c>
      <c r="W3729" t="s">
        <v>23</v>
      </c>
    </row>
    <row r="3730" spans="1:23" x14ac:dyDescent="0.4">
      <c r="A3730">
        <v>3729</v>
      </c>
      <c r="B3730">
        <v>1</v>
      </c>
      <c r="C3730">
        <v>1</v>
      </c>
      <c r="D3730">
        <v>1</v>
      </c>
      <c r="E3730">
        <v>1</v>
      </c>
      <c r="F3730">
        <v>0.149899826891007</v>
      </c>
      <c r="G3730">
        <v>-62.735260051612102</v>
      </c>
      <c r="H3730" t="s">
        <v>23</v>
      </c>
      <c r="I3730">
        <v>36.831324854642801</v>
      </c>
      <c r="J3730" t="s">
        <v>5769</v>
      </c>
      <c r="K3730" t="s">
        <v>25</v>
      </c>
      <c r="L3730" t="s">
        <v>5770</v>
      </c>
      <c r="M3730" t="s">
        <v>5771</v>
      </c>
      <c r="N3730" t="s">
        <v>5772</v>
      </c>
      <c r="O3730" t="s">
        <v>5773</v>
      </c>
      <c r="P3730">
        <v>1.49460518</v>
      </c>
      <c r="Q3730" t="s">
        <v>5774</v>
      </c>
      <c r="R3730" t="s">
        <v>5775</v>
      </c>
      <c r="S3730">
        <v>70295618</v>
      </c>
      <c r="T3730">
        <v>165.05459999999999</v>
      </c>
      <c r="U3730" t="s">
        <v>31</v>
      </c>
      <c r="V3730" t="s">
        <v>7764</v>
      </c>
      <c r="W3730" t="s">
        <v>23</v>
      </c>
    </row>
    <row r="3731" spans="1:23" x14ac:dyDescent="0.4">
      <c r="A3731">
        <v>3730</v>
      </c>
      <c r="B3731">
        <v>1</v>
      </c>
      <c r="C3731">
        <v>1</v>
      </c>
      <c r="D3731">
        <v>1</v>
      </c>
      <c r="E3731">
        <v>1</v>
      </c>
      <c r="F3731">
        <v>0.149899826891007</v>
      </c>
      <c r="G3731">
        <v>-62.735260051612102</v>
      </c>
      <c r="H3731">
        <v>0.999999999999999</v>
      </c>
      <c r="I3731">
        <v>36.831324854642801</v>
      </c>
      <c r="J3731" t="s">
        <v>5769</v>
      </c>
      <c r="K3731" t="s">
        <v>25</v>
      </c>
      <c r="L3731" t="s">
        <v>5770</v>
      </c>
      <c r="M3731" t="s">
        <v>5771</v>
      </c>
      <c r="N3731" t="s">
        <v>5772</v>
      </c>
      <c r="O3731" t="s">
        <v>5773</v>
      </c>
      <c r="P3731">
        <v>1.49460518</v>
      </c>
      <c r="Q3731" t="s">
        <v>5774</v>
      </c>
      <c r="R3731" t="s">
        <v>5775</v>
      </c>
      <c r="S3731">
        <v>70295618</v>
      </c>
      <c r="T3731">
        <v>165.05459999999999</v>
      </c>
      <c r="U3731" t="s">
        <v>31</v>
      </c>
      <c r="V3731" t="s">
        <v>7765</v>
      </c>
      <c r="W3731" t="s">
        <v>23</v>
      </c>
    </row>
    <row r="3732" spans="1:23" x14ac:dyDescent="0.4">
      <c r="A3732">
        <v>3731</v>
      </c>
      <c r="B3732">
        <v>1</v>
      </c>
      <c r="C3732">
        <v>1</v>
      </c>
      <c r="D3732">
        <v>1</v>
      </c>
      <c r="E3732">
        <v>1</v>
      </c>
      <c r="F3732">
        <v>0.149849400635438</v>
      </c>
      <c r="G3732">
        <v>-165.499604401174</v>
      </c>
      <c r="H3732" t="s">
        <v>23</v>
      </c>
      <c r="I3732">
        <v>49.527073457378101</v>
      </c>
      <c r="J3732" t="s">
        <v>694</v>
      </c>
      <c r="K3732" t="s">
        <v>25</v>
      </c>
      <c r="L3732" t="s">
        <v>695</v>
      </c>
      <c r="M3732" t="s">
        <v>696</v>
      </c>
      <c r="N3732" t="s">
        <v>697</v>
      </c>
      <c r="O3732" t="s">
        <v>698</v>
      </c>
      <c r="P3732">
        <v>1.60000002</v>
      </c>
      <c r="Q3732" t="s">
        <v>699</v>
      </c>
      <c r="R3732" t="s">
        <v>700</v>
      </c>
      <c r="S3732">
        <v>71098742</v>
      </c>
      <c r="T3732">
        <v>369.18088369999998</v>
      </c>
      <c r="U3732" t="s">
        <v>31</v>
      </c>
      <c r="V3732" t="s">
        <v>7766</v>
      </c>
      <c r="W3732" t="s">
        <v>23</v>
      </c>
    </row>
    <row r="3733" spans="1:23" x14ac:dyDescent="0.4">
      <c r="A3733">
        <v>3732</v>
      </c>
      <c r="B3733">
        <v>1</v>
      </c>
      <c r="C3733">
        <v>1</v>
      </c>
      <c r="D3733">
        <v>1</v>
      </c>
      <c r="E3733">
        <v>1</v>
      </c>
      <c r="F3733">
        <v>0.149849400635438</v>
      </c>
      <c r="G3733">
        <v>-165.499604401174</v>
      </c>
      <c r="H3733">
        <v>0.999999999999999</v>
      </c>
      <c r="I3733">
        <v>49.527073457378101</v>
      </c>
      <c r="J3733" t="s">
        <v>694</v>
      </c>
      <c r="K3733" t="s">
        <v>25</v>
      </c>
      <c r="L3733" t="s">
        <v>695</v>
      </c>
      <c r="M3733" t="s">
        <v>696</v>
      </c>
      <c r="N3733" t="s">
        <v>697</v>
      </c>
      <c r="O3733" t="s">
        <v>698</v>
      </c>
      <c r="P3733">
        <v>1.60000002</v>
      </c>
      <c r="Q3733" t="s">
        <v>699</v>
      </c>
      <c r="R3733" t="s">
        <v>700</v>
      </c>
      <c r="S3733">
        <v>71098742</v>
      </c>
      <c r="T3733">
        <v>369.18088369999998</v>
      </c>
      <c r="U3733" t="s">
        <v>31</v>
      </c>
      <c r="V3733" t="s">
        <v>7767</v>
      </c>
      <c r="W3733" t="s">
        <v>23</v>
      </c>
    </row>
    <row r="3734" spans="1:23" x14ac:dyDescent="0.4">
      <c r="A3734">
        <v>3733</v>
      </c>
      <c r="B3734">
        <v>1</v>
      </c>
      <c r="C3734">
        <v>2</v>
      </c>
      <c r="D3734">
        <v>1</v>
      </c>
      <c r="E3734">
        <v>3</v>
      </c>
      <c r="F3734">
        <v>0.149804229571602</v>
      </c>
      <c r="G3734">
        <v>-287.52948171351699</v>
      </c>
      <c r="H3734">
        <v>0.43919597989949699</v>
      </c>
      <c r="I3734">
        <v>38.078515643424097</v>
      </c>
      <c r="J3734" t="s">
        <v>865</v>
      </c>
      <c r="K3734" t="s">
        <v>25</v>
      </c>
      <c r="L3734" t="s">
        <v>866</v>
      </c>
      <c r="M3734" t="s">
        <v>867</v>
      </c>
      <c r="N3734" t="s">
        <v>868</v>
      </c>
      <c r="O3734" t="s">
        <v>869</v>
      </c>
      <c r="P3734">
        <v>2.9000001000000002</v>
      </c>
      <c r="Q3734">
        <v>78347</v>
      </c>
      <c r="R3734" t="s">
        <v>870</v>
      </c>
      <c r="S3734">
        <v>262146</v>
      </c>
      <c r="T3734">
        <v>449.10783789999999</v>
      </c>
      <c r="U3734" t="s">
        <v>31</v>
      </c>
      <c r="V3734" t="s">
        <v>7768</v>
      </c>
      <c r="W3734" t="s">
        <v>23</v>
      </c>
    </row>
    <row r="3735" spans="1:23" x14ac:dyDescent="0.4">
      <c r="A3735">
        <v>3734</v>
      </c>
      <c r="B3735">
        <v>1</v>
      </c>
      <c r="C3735">
        <v>1</v>
      </c>
      <c r="D3735">
        <v>1</v>
      </c>
      <c r="E3735">
        <v>1</v>
      </c>
      <c r="F3735">
        <v>0.14947279436581401</v>
      </c>
      <c r="G3735">
        <v>-366.80358325483502</v>
      </c>
      <c r="H3735" t="s">
        <v>23</v>
      </c>
      <c r="I3735">
        <v>58.887440402863703</v>
      </c>
      <c r="J3735" t="s">
        <v>7769</v>
      </c>
      <c r="K3735" t="s">
        <v>25</v>
      </c>
      <c r="L3735" t="s">
        <v>7770</v>
      </c>
      <c r="M3735" t="s">
        <v>7771</v>
      </c>
      <c r="N3735" t="s">
        <v>7772</v>
      </c>
      <c r="O3735" t="s">
        <v>7773</v>
      </c>
      <c r="P3735">
        <v>3.2000000499999999</v>
      </c>
      <c r="Q3735">
        <v>3033005</v>
      </c>
      <c r="R3735" t="s">
        <v>7774</v>
      </c>
      <c r="S3735">
        <v>67108866</v>
      </c>
      <c r="T3735">
        <v>355.20161919999998</v>
      </c>
      <c r="U3735" t="s">
        <v>31</v>
      </c>
      <c r="V3735" t="s">
        <v>7775</v>
      </c>
      <c r="W3735" t="s">
        <v>23</v>
      </c>
    </row>
    <row r="3736" spans="1:23" x14ac:dyDescent="0.4">
      <c r="A3736">
        <v>3735</v>
      </c>
      <c r="B3736">
        <v>1</v>
      </c>
      <c r="C3736">
        <v>1</v>
      </c>
      <c r="D3736">
        <v>1</v>
      </c>
      <c r="E3736">
        <v>1</v>
      </c>
      <c r="F3736">
        <v>0.14947279436581401</v>
      </c>
      <c r="G3736">
        <v>-366.80358325483502</v>
      </c>
      <c r="H3736">
        <v>0.999999999999999</v>
      </c>
      <c r="I3736">
        <v>58.887440402863703</v>
      </c>
      <c r="J3736" t="s">
        <v>7769</v>
      </c>
      <c r="K3736" t="s">
        <v>25</v>
      </c>
      <c r="L3736" t="s">
        <v>7770</v>
      </c>
      <c r="M3736" t="s">
        <v>7771</v>
      </c>
      <c r="N3736" t="s">
        <v>7772</v>
      </c>
      <c r="O3736" t="s">
        <v>7773</v>
      </c>
      <c r="P3736">
        <v>3.2000000499999999</v>
      </c>
      <c r="Q3736">
        <v>3033005</v>
      </c>
      <c r="R3736" t="s">
        <v>7774</v>
      </c>
      <c r="S3736">
        <v>67108866</v>
      </c>
      <c r="T3736">
        <v>355.20161919999998</v>
      </c>
      <c r="U3736" t="s">
        <v>31</v>
      </c>
      <c r="V3736" t="s">
        <v>7776</v>
      </c>
      <c r="W3736" t="s">
        <v>23</v>
      </c>
    </row>
    <row r="3737" spans="1:23" x14ac:dyDescent="0.4">
      <c r="A3737">
        <v>3736</v>
      </c>
      <c r="B3737">
        <v>1</v>
      </c>
      <c r="C3737">
        <v>1</v>
      </c>
      <c r="D3737">
        <v>1</v>
      </c>
      <c r="E3737">
        <v>1</v>
      </c>
      <c r="F3737">
        <v>0.149383943930747</v>
      </c>
      <c r="G3737">
        <v>-479.03900844166901</v>
      </c>
      <c r="H3737" t="s">
        <v>23</v>
      </c>
      <c r="I3737">
        <v>6.0830782648902897</v>
      </c>
      <c r="J3737" t="s">
        <v>6176</v>
      </c>
      <c r="K3737" t="s">
        <v>25</v>
      </c>
      <c r="L3737" t="s">
        <v>6177</v>
      </c>
      <c r="M3737" t="s">
        <v>6178</v>
      </c>
      <c r="N3737" t="s">
        <v>6179</v>
      </c>
      <c r="O3737" t="s">
        <v>6180</v>
      </c>
      <c r="P3737">
        <v>4.3000001900000004</v>
      </c>
      <c r="Q3737">
        <v>563277</v>
      </c>
      <c r="R3737" t="s">
        <v>6181</v>
      </c>
      <c r="S3737">
        <v>3153922</v>
      </c>
      <c r="T3737">
        <v>595.1657467</v>
      </c>
      <c r="U3737" t="s">
        <v>31</v>
      </c>
      <c r="V3737" t="s">
        <v>7777</v>
      </c>
      <c r="W3737" t="s">
        <v>23</v>
      </c>
    </row>
    <row r="3738" spans="1:23" x14ac:dyDescent="0.4">
      <c r="A3738">
        <v>3737</v>
      </c>
      <c r="B3738">
        <v>1</v>
      </c>
      <c r="C3738">
        <v>1</v>
      </c>
      <c r="D3738">
        <v>1</v>
      </c>
      <c r="E3738">
        <v>1</v>
      </c>
      <c r="F3738">
        <v>0.149383943930747</v>
      </c>
      <c r="G3738">
        <v>-479.03900844166901</v>
      </c>
      <c r="H3738">
        <v>0.999999999999999</v>
      </c>
      <c r="I3738">
        <v>6.0830782648902897</v>
      </c>
      <c r="J3738" t="s">
        <v>6176</v>
      </c>
      <c r="K3738" t="s">
        <v>25</v>
      </c>
      <c r="L3738" t="s">
        <v>6177</v>
      </c>
      <c r="M3738" t="s">
        <v>6178</v>
      </c>
      <c r="N3738" t="s">
        <v>6179</v>
      </c>
      <c r="O3738" t="s">
        <v>6180</v>
      </c>
      <c r="P3738">
        <v>4.3000001900000004</v>
      </c>
      <c r="Q3738">
        <v>563277</v>
      </c>
      <c r="R3738" t="s">
        <v>6181</v>
      </c>
      <c r="S3738">
        <v>3153922</v>
      </c>
      <c r="T3738">
        <v>595.1657467</v>
      </c>
      <c r="U3738" t="s">
        <v>31</v>
      </c>
      <c r="V3738" t="s">
        <v>7778</v>
      </c>
      <c r="W3738" t="s">
        <v>23</v>
      </c>
    </row>
    <row r="3739" spans="1:23" x14ac:dyDescent="0.4">
      <c r="A3739">
        <v>3738</v>
      </c>
      <c r="B3739">
        <v>1</v>
      </c>
      <c r="C3739">
        <v>2</v>
      </c>
      <c r="D3739">
        <v>1</v>
      </c>
      <c r="E3739">
        <v>1</v>
      </c>
      <c r="F3739">
        <v>0.14934128380067399</v>
      </c>
      <c r="G3739">
        <v>-217.55030977702199</v>
      </c>
      <c r="H3739" t="s">
        <v>23</v>
      </c>
      <c r="I3739">
        <v>67.748261561138193</v>
      </c>
      <c r="J3739" t="s">
        <v>694</v>
      </c>
      <c r="K3739" t="s">
        <v>25</v>
      </c>
      <c r="L3739" t="s">
        <v>3291</v>
      </c>
      <c r="M3739" t="s">
        <v>3292</v>
      </c>
      <c r="N3739" t="s">
        <v>3293</v>
      </c>
      <c r="O3739" t="s">
        <v>3294</v>
      </c>
      <c r="P3739">
        <v>3.5999998999999998</v>
      </c>
      <c r="Q3739">
        <v>1272686</v>
      </c>
      <c r="R3739" t="s">
        <v>3295</v>
      </c>
      <c r="S3739">
        <v>2113538</v>
      </c>
      <c r="T3739">
        <v>369.18088369999998</v>
      </c>
      <c r="U3739" t="s">
        <v>31</v>
      </c>
      <c r="V3739" t="s">
        <v>7779</v>
      </c>
      <c r="W3739" t="s">
        <v>23</v>
      </c>
    </row>
    <row r="3740" spans="1:23" x14ac:dyDescent="0.4">
      <c r="A3740">
        <v>3739</v>
      </c>
      <c r="B3740">
        <v>1</v>
      </c>
      <c r="C3740">
        <v>2</v>
      </c>
      <c r="D3740">
        <v>1</v>
      </c>
      <c r="E3740">
        <v>1</v>
      </c>
      <c r="F3740">
        <v>0.14934128380067399</v>
      </c>
      <c r="G3740">
        <v>-217.55030977702199</v>
      </c>
      <c r="H3740">
        <v>0.999999999999999</v>
      </c>
      <c r="I3740">
        <v>67.748261561138193</v>
      </c>
      <c r="J3740" t="s">
        <v>694</v>
      </c>
      <c r="K3740" t="s">
        <v>25</v>
      </c>
      <c r="L3740" t="s">
        <v>3291</v>
      </c>
      <c r="M3740" t="s">
        <v>3292</v>
      </c>
      <c r="N3740" t="s">
        <v>3293</v>
      </c>
      <c r="O3740" t="s">
        <v>3294</v>
      </c>
      <c r="P3740">
        <v>3.5999998999999998</v>
      </c>
      <c r="Q3740">
        <v>1272686</v>
      </c>
      <c r="R3740" t="s">
        <v>3295</v>
      </c>
      <c r="S3740">
        <v>2113538</v>
      </c>
      <c r="T3740">
        <v>369.18088369999998</v>
      </c>
      <c r="U3740" t="s">
        <v>31</v>
      </c>
      <c r="V3740" t="s">
        <v>7780</v>
      </c>
      <c r="W3740" t="s">
        <v>23</v>
      </c>
    </row>
    <row r="3741" spans="1:23" x14ac:dyDescent="0.4">
      <c r="A3741">
        <v>3740</v>
      </c>
      <c r="B3741">
        <v>1</v>
      </c>
      <c r="C3741">
        <v>1</v>
      </c>
      <c r="D3741">
        <v>1</v>
      </c>
      <c r="E3741">
        <v>1</v>
      </c>
      <c r="F3741">
        <v>0.14933437114258299</v>
      </c>
      <c r="G3741">
        <v>-544.39616390223102</v>
      </c>
      <c r="H3741" t="s">
        <v>23</v>
      </c>
      <c r="I3741">
        <v>29.448616915633099</v>
      </c>
      <c r="J3741" t="s">
        <v>4601</v>
      </c>
      <c r="K3741" t="s">
        <v>25</v>
      </c>
      <c r="L3741" t="s">
        <v>5033</v>
      </c>
      <c r="M3741" t="s">
        <v>5034</v>
      </c>
      <c r="N3741" t="s">
        <v>28</v>
      </c>
      <c r="O3741" t="s">
        <v>5035</v>
      </c>
      <c r="P3741">
        <v>-0.60000002399999997</v>
      </c>
      <c r="Q3741" t="s">
        <v>5036</v>
      </c>
      <c r="R3741" t="s">
        <v>5037</v>
      </c>
      <c r="S3741">
        <v>19589410</v>
      </c>
      <c r="T3741">
        <v>513.18675689999998</v>
      </c>
      <c r="U3741" t="s">
        <v>31</v>
      </c>
      <c r="V3741" t="s">
        <v>7781</v>
      </c>
      <c r="W3741" t="s">
        <v>23</v>
      </c>
    </row>
    <row r="3742" spans="1:23" x14ac:dyDescent="0.4">
      <c r="A3742">
        <v>3741</v>
      </c>
      <c r="B3742">
        <v>1</v>
      </c>
      <c r="C3742">
        <v>1</v>
      </c>
      <c r="D3742">
        <v>1</v>
      </c>
      <c r="E3742">
        <v>1</v>
      </c>
      <c r="F3742">
        <v>0.14933437114258299</v>
      </c>
      <c r="G3742">
        <v>-544.39616390223102</v>
      </c>
      <c r="H3742">
        <v>0.999999999999999</v>
      </c>
      <c r="I3742">
        <v>29.448616915633099</v>
      </c>
      <c r="J3742" t="s">
        <v>4601</v>
      </c>
      <c r="K3742" t="s">
        <v>25</v>
      </c>
      <c r="L3742" t="s">
        <v>5033</v>
      </c>
      <c r="M3742" t="s">
        <v>5034</v>
      </c>
      <c r="N3742" t="s">
        <v>28</v>
      </c>
      <c r="O3742" t="s">
        <v>5035</v>
      </c>
      <c r="P3742">
        <v>-0.60000002399999997</v>
      </c>
      <c r="Q3742" t="s">
        <v>5036</v>
      </c>
      <c r="R3742" t="s">
        <v>5037</v>
      </c>
      <c r="S3742">
        <v>19589410</v>
      </c>
      <c r="T3742">
        <v>513.18675689999998</v>
      </c>
      <c r="U3742" t="s">
        <v>31</v>
      </c>
      <c r="V3742" t="s">
        <v>7782</v>
      </c>
      <c r="W3742" t="s">
        <v>23</v>
      </c>
    </row>
    <row r="3743" spans="1:23" x14ac:dyDescent="0.4">
      <c r="A3743">
        <v>3742</v>
      </c>
      <c r="B3743">
        <v>1</v>
      </c>
      <c r="C3743">
        <v>1</v>
      </c>
      <c r="D3743">
        <v>1</v>
      </c>
      <c r="E3743">
        <v>1</v>
      </c>
      <c r="F3743">
        <v>0.149137068259732</v>
      </c>
      <c r="G3743">
        <v>-57.120217148905397</v>
      </c>
      <c r="H3743">
        <v>0.999999999999999</v>
      </c>
      <c r="I3743">
        <v>11.2800826162077</v>
      </c>
      <c r="J3743" t="s">
        <v>3916</v>
      </c>
      <c r="K3743" t="s">
        <v>25</v>
      </c>
      <c r="L3743" t="s">
        <v>3917</v>
      </c>
      <c r="M3743" t="s">
        <v>3918</v>
      </c>
      <c r="N3743" t="s">
        <v>3919</v>
      </c>
      <c r="O3743" t="s">
        <v>3920</v>
      </c>
      <c r="P3743">
        <v>1.5</v>
      </c>
      <c r="Q3743" t="s">
        <v>3921</v>
      </c>
      <c r="R3743" t="s">
        <v>3922</v>
      </c>
      <c r="S3743">
        <v>43036745802</v>
      </c>
      <c r="T3743">
        <v>149.05970600000001</v>
      </c>
      <c r="U3743" t="s">
        <v>31</v>
      </c>
      <c r="V3743" t="s">
        <v>7783</v>
      </c>
      <c r="W3743" t="s">
        <v>23</v>
      </c>
    </row>
    <row r="3744" spans="1:23" x14ac:dyDescent="0.4">
      <c r="A3744">
        <v>3743</v>
      </c>
      <c r="B3744">
        <v>1</v>
      </c>
      <c r="C3744">
        <v>1</v>
      </c>
      <c r="D3744">
        <v>1</v>
      </c>
      <c r="E3744">
        <v>1</v>
      </c>
      <c r="F3744">
        <v>0.149137068259732</v>
      </c>
      <c r="G3744">
        <v>-57.120217148905397</v>
      </c>
      <c r="H3744" t="s">
        <v>23</v>
      </c>
      <c r="I3744">
        <v>11.2800826162077</v>
      </c>
      <c r="J3744" t="s">
        <v>3916</v>
      </c>
      <c r="K3744" t="s">
        <v>25</v>
      </c>
      <c r="L3744" t="s">
        <v>3917</v>
      </c>
      <c r="M3744" t="s">
        <v>3918</v>
      </c>
      <c r="N3744" t="s">
        <v>3919</v>
      </c>
      <c r="O3744" t="s">
        <v>3920</v>
      </c>
      <c r="P3744">
        <v>1.5</v>
      </c>
      <c r="Q3744" t="s">
        <v>3921</v>
      </c>
      <c r="R3744" t="s">
        <v>3922</v>
      </c>
      <c r="S3744">
        <v>43036745802</v>
      </c>
      <c r="T3744">
        <v>149.05970600000001</v>
      </c>
      <c r="U3744" t="s">
        <v>31</v>
      </c>
      <c r="V3744" t="s">
        <v>7784</v>
      </c>
      <c r="W3744" t="s">
        <v>23</v>
      </c>
    </row>
    <row r="3745" spans="1:23" x14ac:dyDescent="0.4">
      <c r="A3745">
        <v>3744</v>
      </c>
      <c r="B3745">
        <v>1</v>
      </c>
      <c r="C3745">
        <v>1</v>
      </c>
      <c r="D3745">
        <v>1</v>
      </c>
      <c r="E3745">
        <v>1</v>
      </c>
      <c r="F3745">
        <v>0.1489652712283</v>
      </c>
      <c r="G3745">
        <v>-366.93482703772997</v>
      </c>
      <c r="H3745">
        <v>0.999999999999999</v>
      </c>
      <c r="I3745">
        <v>59.287814625696903</v>
      </c>
      <c r="J3745" t="s">
        <v>865</v>
      </c>
      <c r="K3745" t="s">
        <v>25</v>
      </c>
      <c r="L3745" t="s">
        <v>866</v>
      </c>
      <c r="M3745" t="s">
        <v>867</v>
      </c>
      <c r="N3745" t="s">
        <v>868</v>
      </c>
      <c r="O3745" t="s">
        <v>869</v>
      </c>
      <c r="P3745">
        <v>2.9000001000000002</v>
      </c>
      <c r="Q3745">
        <v>78347</v>
      </c>
      <c r="R3745" t="s">
        <v>870</v>
      </c>
      <c r="S3745">
        <v>262146</v>
      </c>
      <c r="T3745">
        <v>449.10783789999999</v>
      </c>
      <c r="U3745" t="s">
        <v>31</v>
      </c>
      <c r="V3745" t="s">
        <v>7785</v>
      </c>
      <c r="W3745" t="s">
        <v>23</v>
      </c>
    </row>
    <row r="3746" spans="1:23" x14ac:dyDescent="0.4">
      <c r="A3746">
        <v>3745</v>
      </c>
      <c r="B3746">
        <v>1</v>
      </c>
      <c r="C3746">
        <v>1</v>
      </c>
      <c r="D3746">
        <v>1</v>
      </c>
      <c r="E3746">
        <v>1</v>
      </c>
      <c r="F3746">
        <v>0.1489652712283</v>
      </c>
      <c r="G3746">
        <v>-366.93482703772997</v>
      </c>
      <c r="H3746" t="s">
        <v>23</v>
      </c>
      <c r="I3746">
        <v>59.287814625696903</v>
      </c>
      <c r="J3746" t="s">
        <v>865</v>
      </c>
      <c r="K3746" t="s">
        <v>25</v>
      </c>
      <c r="L3746" t="s">
        <v>866</v>
      </c>
      <c r="M3746" t="s">
        <v>867</v>
      </c>
      <c r="N3746" t="s">
        <v>868</v>
      </c>
      <c r="O3746" t="s">
        <v>869</v>
      </c>
      <c r="P3746">
        <v>2.9000001000000002</v>
      </c>
      <c r="Q3746">
        <v>78347</v>
      </c>
      <c r="R3746" t="s">
        <v>870</v>
      </c>
      <c r="S3746">
        <v>262146</v>
      </c>
      <c r="T3746">
        <v>449.10783789999999</v>
      </c>
      <c r="U3746" t="s">
        <v>31</v>
      </c>
      <c r="V3746" t="s">
        <v>7786</v>
      </c>
      <c r="W3746" t="s">
        <v>23</v>
      </c>
    </row>
    <row r="3747" spans="1:23" x14ac:dyDescent="0.4">
      <c r="A3747">
        <v>3746</v>
      </c>
      <c r="B3747">
        <v>1</v>
      </c>
      <c r="C3747">
        <v>2</v>
      </c>
      <c r="D3747">
        <v>1</v>
      </c>
      <c r="E3747">
        <v>2</v>
      </c>
      <c r="F3747">
        <v>0.148748387923019</v>
      </c>
      <c r="G3747">
        <v>-97.829362531563405</v>
      </c>
      <c r="H3747">
        <v>0.1</v>
      </c>
      <c r="I3747">
        <v>28.724651245251899</v>
      </c>
      <c r="J3747" t="s">
        <v>3322</v>
      </c>
      <c r="K3747" t="s">
        <v>25</v>
      </c>
      <c r="L3747" t="s">
        <v>5283</v>
      </c>
      <c r="M3747" t="s">
        <v>5284</v>
      </c>
      <c r="N3747" t="s">
        <v>5285</v>
      </c>
      <c r="O3747" t="s">
        <v>5286</v>
      </c>
      <c r="P3747">
        <v>1.89999998</v>
      </c>
      <c r="Q3747">
        <v>69145</v>
      </c>
      <c r="R3747" t="s">
        <v>5287</v>
      </c>
      <c r="S3747">
        <v>67371074</v>
      </c>
      <c r="T3747">
        <v>213.1022395</v>
      </c>
      <c r="U3747" t="s">
        <v>31</v>
      </c>
      <c r="V3747" t="s">
        <v>7787</v>
      </c>
      <c r="W3747" t="s">
        <v>23</v>
      </c>
    </row>
    <row r="3748" spans="1:23" x14ac:dyDescent="0.4">
      <c r="A3748">
        <v>3747</v>
      </c>
      <c r="B3748">
        <v>1</v>
      </c>
      <c r="C3748">
        <v>2</v>
      </c>
      <c r="D3748">
        <v>1</v>
      </c>
      <c r="E3748">
        <v>2</v>
      </c>
      <c r="F3748">
        <v>0.14871298744259101</v>
      </c>
      <c r="G3748">
        <v>-157.21888388650399</v>
      </c>
      <c r="H3748">
        <v>9.1959798994974806E-2</v>
      </c>
      <c r="I3748">
        <v>25.244666653962199</v>
      </c>
      <c r="J3748" t="s">
        <v>2550</v>
      </c>
      <c r="K3748" t="s">
        <v>25</v>
      </c>
      <c r="L3748" t="s">
        <v>7788</v>
      </c>
      <c r="M3748" t="s">
        <v>7789</v>
      </c>
      <c r="N3748" t="s">
        <v>7790</v>
      </c>
      <c r="O3748" t="s">
        <v>7791</v>
      </c>
      <c r="P3748">
        <v>4.3000001900000004</v>
      </c>
      <c r="Q3748" t="s">
        <v>7792</v>
      </c>
      <c r="R3748" t="s">
        <v>7793</v>
      </c>
      <c r="S3748">
        <v>8610433390</v>
      </c>
      <c r="T3748">
        <v>639.44665999999995</v>
      </c>
      <c r="U3748" t="s">
        <v>31</v>
      </c>
      <c r="V3748" t="s">
        <v>7794</v>
      </c>
      <c r="W3748" t="s">
        <v>23</v>
      </c>
    </row>
    <row r="3749" spans="1:23" x14ac:dyDescent="0.4">
      <c r="A3749">
        <v>3748</v>
      </c>
      <c r="B3749">
        <v>1</v>
      </c>
      <c r="C3749">
        <v>1</v>
      </c>
      <c r="D3749">
        <v>1</v>
      </c>
      <c r="E3749">
        <v>1</v>
      </c>
      <c r="F3749">
        <v>0.148662964148119</v>
      </c>
      <c r="G3749">
        <v>-328.858311327362</v>
      </c>
      <c r="H3749">
        <v>0.99698492462311505</v>
      </c>
      <c r="I3749">
        <v>28.368420293429001</v>
      </c>
      <c r="J3749" t="s">
        <v>7795</v>
      </c>
      <c r="K3749" t="s">
        <v>25</v>
      </c>
      <c r="L3749" t="s">
        <v>7796</v>
      </c>
      <c r="M3749" t="s">
        <v>7797</v>
      </c>
      <c r="N3749" t="s">
        <v>28</v>
      </c>
      <c r="O3749" t="s">
        <v>7798</v>
      </c>
      <c r="P3749">
        <v>6.61297464</v>
      </c>
      <c r="R3749" t="s">
        <v>7799</v>
      </c>
      <c r="S3749">
        <v>2097152</v>
      </c>
      <c r="T3749">
        <v>767.45450000000005</v>
      </c>
      <c r="U3749" t="s">
        <v>31</v>
      </c>
      <c r="V3749" t="s">
        <v>7800</v>
      </c>
      <c r="W3749" t="s">
        <v>23</v>
      </c>
    </row>
    <row r="3750" spans="1:23" x14ac:dyDescent="0.4">
      <c r="A3750">
        <v>3749</v>
      </c>
      <c r="B3750">
        <v>1</v>
      </c>
      <c r="C3750">
        <v>1</v>
      </c>
      <c r="D3750">
        <v>1</v>
      </c>
      <c r="E3750">
        <v>1</v>
      </c>
      <c r="F3750">
        <v>0.148662964148119</v>
      </c>
      <c r="G3750">
        <v>-328.858311327362</v>
      </c>
      <c r="H3750" t="s">
        <v>23</v>
      </c>
      <c r="I3750">
        <v>28.368420293429001</v>
      </c>
      <c r="J3750" t="s">
        <v>7795</v>
      </c>
      <c r="K3750" t="s">
        <v>25</v>
      </c>
      <c r="L3750" t="s">
        <v>7796</v>
      </c>
      <c r="M3750" t="s">
        <v>7797</v>
      </c>
      <c r="N3750" t="s">
        <v>28</v>
      </c>
      <c r="O3750" t="s">
        <v>7798</v>
      </c>
      <c r="P3750">
        <v>6.61297464</v>
      </c>
      <c r="R3750" t="s">
        <v>7799</v>
      </c>
      <c r="S3750">
        <v>2097152</v>
      </c>
      <c r="T3750">
        <v>767.45450000000005</v>
      </c>
      <c r="U3750" t="s">
        <v>31</v>
      </c>
      <c r="V3750" t="s">
        <v>7801</v>
      </c>
      <c r="W3750" t="s">
        <v>23</v>
      </c>
    </row>
    <row r="3751" spans="1:23" x14ac:dyDescent="0.4">
      <c r="A3751">
        <v>3750</v>
      </c>
      <c r="B3751">
        <v>1</v>
      </c>
      <c r="C3751">
        <v>1</v>
      </c>
      <c r="D3751">
        <v>1</v>
      </c>
      <c r="E3751">
        <v>1</v>
      </c>
      <c r="F3751">
        <v>0.14866119659142199</v>
      </c>
      <c r="G3751">
        <v>-42.205952492778501</v>
      </c>
      <c r="H3751">
        <v>0.999999999999999</v>
      </c>
      <c r="I3751">
        <v>12.761083757146199</v>
      </c>
      <c r="J3751" t="s">
        <v>2752</v>
      </c>
      <c r="K3751" t="s">
        <v>25</v>
      </c>
      <c r="L3751" t="s">
        <v>6166</v>
      </c>
      <c r="M3751" t="s">
        <v>6167</v>
      </c>
      <c r="N3751" t="s">
        <v>6168</v>
      </c>
      <c r="O3751" t="s">
        <v>6169</v>
      </c>
      <c r="P3751">
        <v>0.10000000100000001</v>
      </c>
      <c r="Q3751" t="s">
        <v>6170</v>
      </c>
      <c r="R3751" t="s">
        <v>6171</v>
      </c>
      <c r="S3751">
        <v>34380234874</v>
      </c>
      <c r="T3751">
        <v>451.08710250000001</v>
      </c>
      <c r="U3751" t="s">
        <v>31</v>
      </c>
      <c r="V3751" t="s">
        <v>7802</v>
      </c>
      <c r="W3751" t="s">
        <v>23</v>
      </c>
    </row>
    <row r="3752" spans="1:23" x14ac:dyDescent="0.4">
      <c r="A3752">
        <v>3751</v>
      </c>
      <c r="B3752">
        <v>1</v>
      </c>
      <c r="C3752">
        <v>1</v>
      </c>
      <c r="D3752">
        <v>1</v>
      </c>
      <c r="E3752">
        <v>1</v>
      </c>
      <c r="F3752">
        <v>0.14866119659142199</v>
      </c>
      <c r="G3752">
        <v>-42.205952492778501</v>
      </c>
      <c r="H3752" t="s">
        <v>23</v>
      </c>
      <c r="I3752">
        <v>12.761083757146199</v>
      </c>
      <c r="J3752" t="s">
        <v>2752</v>
      </c>
      <c r="K3752" t="s">
        <v>25</v>
      </c>
      <c r="L3752" t="s">
        <v>6166</v>
      </c>
      <c r="M3752" t="s">
        <v>6167</v>
      </c>
      <c r="N3752" t="s">
        <v>6168</v>
      </c>
      <c r="O3752" t="s">
        <v>6169</v>
      </c>
      <c r="P3752">
        <v>0.10000000100000001</v>
      </c>
      <c r="Q3752" t="s">
        <v>6170</v>
      </c>
      <c r="R3752" t="s">
        <v>6171</v>
      </c>
      <c r="S3752">
        <v>34380234874</v>
      </c>
      <c r="T3752">
        <v>451.08710250000001</v>
      </c>
      <c r="U3752" t="s">
        <v>31</v>
      </c>
      <c r="V3752" t="s">
        <v>7803</v>
      </c>
      <c r="W3752" t="s">
        <v>23</v>
      </c>
    </row>
    <row r="3753" spans="1:23" x14ac:dyDescent="0.4">
      <c r="A3753">
        <v>3752</v>
      </c>
      <c r="B3753">
        <v>1</v>
      </c>
      <c r="C3753">
        <v>1</v>
      </c>
      <c r="D3753">
        <v>1</v>
      </c>
      <c r="E3753">
        <v>1</v>
      </c>
      <c r="F3753">
        <v>0.148637270985648</v>
      </c>
      <c r="G3753">
        <v>-18.600174634333602</v>
      </c>
      <c r="H3753">
        <v>0.999999999999999</v>
      </c>
      <c r="I3753">
        <v>94.4859314160976</v>
      </c>
      <c r="J3753" t="s">
        <v>2364</v>
      </c>
      <c r="K3753" t="s">
        <v>25</v>
      </c>
      <c r="L3753" t="s">
        <v>2365</v>
      </c>
      <c r="M3753" t="s">
        <v>2366</v>
      </c>
      <c r="N3753" t="s">
        <v>2367</v>
      </c>
      <c r="O3753" t="s">
        <v>2368</v>
      </c>
      <c r="P3753">
        <v>2.2349462500000001</v>
      </c>
      <c r="Q3753" t="s">
        <v>2369</v>
      </c>
      <c r="R3753" t="s">
        <v>2370</v>
      </c>
      <c r="S3753">
        <v>255781758</v>
      </c>
      <c r="T3753">
        <v>271.06009990000001</v>
      </c>
      <c r="U3753" t="s">
        <v>31</v>
      </c>
      <c r="V3753" t="s">
        <v>7804</v>
      </c>
      <c r="W3753" t="s">
        <v>23</v>
      </c>
    </row>
    <row r="3754" spans="1:23" x14ac:dyDescent="0.4">
      <c r="A3754">
        <v>3753</v>
      </c>
      <c r="B3754">
        <v>1</v>
      </c>
      <c r="C3754">
        <v>1</v>
      </c>
      <c r="D3754">
        <v>1</v>
      </c>
      <c r="E3754">
        <v>1</v>
      </c>
      <c r="F3754">
        <v>0.148637270985648</v>
      </c>
      <c r="G3754">
        <v>-18.600174634333602</v>
      </c>
      <c r="H3754" t="s">
        <v>23</v>
      </c>
      <c r="I3754">
        <v>94.4859314160976</v>
      </c>
      <c r="J3754" t="s">
        <v>2364</v>
      </c>
      <c r="K3754" t="s">
        <v>25</v>
      </c>
      <c r="L3754" t="s">
        <v>2365</v>
      </c>
      <c r="M3754" t="s">
        <v>2366</v>
      </c>
      <c r="N3754" t="s">
        <v>2367</v>
      </c>
      <c r="O3754" t="s">
        <v>2368</v>
      </c>
      <c r="P3754">
        <v>2.2349462500000001</v>
      </c>
      <c r="Q3754" t="s">
        <v>2369</v>
      </c>
      <c r="R3754" t="s">
        <v>2370</v>
      </c>
      <c r="S3754">
        <v>255781758</v>
      </c>
      <c r="T3754">
        <v>271.06009990000001</v>
      </c>
      <c r="U3754" t="s">
        <v>31</v>
      </c>
      <c r="V3754" t="s">
        <v>7805</v>
      </c>
      <c r="W3754" t="s">
        <v>23</v>
      </c>
    </row>
    <row r="3755" spans="1:23" x14ac:dyDescent="0.4">
      <c r="A3755">
        <v>3754</v>
      </c>
      <c r="B3755">
        <v>1</v>
      </c>
      <c r="C3755">
        <v>1</v>
      </c>
      <c r="D3755">
        <v>1</v>
      </c>
      <c r="E3755">
        <v>1</v>
      </c>
      <c r="F3755">
        <v>0.148630026004165</v>
      </c>
      <c r="G3755">
        <v>-76.531488618109194</v>
      </c>
      <c r="H3755" t="s">
        <v>23</v>
      </c>
      <c r="I3755">
        <v>17.493697007369398</v>
      </c>
      <c r="J3755" t="s">
        <v>3916</v>
      </c>
      <c r="K3755" t="s">
        <v>25</v>
      </c>
      <c r="L3755" t="s">
        <v>5449</v>
      </c>
      <c r="M3755" t="s">
        <v>5450</v>
      </c>
      <c r="N3755" t="s">
        <v>5451</v>
      </c>
      <c r="O3755" t="s">
        <v>5452</v>
      </c>
      <c r="P3755">
        <v>1.78916264</v>
      </c>
      <c r="Q3755">
        <v>590599</v>
      </c>
      <c r="R3755" t="s">
        <v>5453</v>
      </c>
      <c r="S3755">
        <v>3186690</v>
      </c>
      <c r="T3755">
        <v>149.05970600000001</v>
      </c>
      <c r="U3755" t="s">
        <v>31</v>
      </c>
      <c r="V3755" t="s">
        <v>7806</v>
      </c>
      <c r="W3755" t="s">
        <v>23</v>
      </c>
    </row>
    <row r="3756" spans="1:23" x14ac:dyDescent="0.4">
      <c r="A3756">
        <v>3755</v>
      </c>
      <c r="B3756">
        <v>1</v>
      </c>
      <c r="C3756">
        <v>1</v>
      </c>
      <c r="D3756">
        <v>1</v>
      </c>
      <c r="E3756">
        <v>1</v>
      </c>
      <c r="F3756">
        <v>0.148630026004165</v>
      </c>
      <c r="G3756">
        <v>-76.531488618109194</v>
      </c>
      <c r="H3756">
        <v>0.999999999999999</v>
      </c>
      <c r="I3756">
        <v>17.493697007369398</v>
      </c>
      <c r="J3756" t="s">
        <v>3916</v>
      </c>
      <c r="K3756" t="s">
        <v>25</v>
      </c>
      <c r="L3756" t="s">
        <v>5449</v>
      </c>
      <c r="M3756" t="s">
        <v>5450</v>
      </c>
      <c r="N3756" t="s">
        <v>5451</v>
      </c>
      <c r="O3756" t="s">
        <v>5452</v>
      </c>
      <c r="P3756">
        <v>1.78916264</v>
      </c>
      <c r="Q3756">
        <v>590599</v>
      </c>
      <c r="R3756" t="s">
        <v>5453</v>
      </c>
      <c r="S3756">
        <v>3186690</v>
      </c>
      <c r="T3756">
        <v>149.05970600000001</v>
      </c>
      <c r="U3756" t="s">
        <v>31</v>
      </c>
      <c r="V3756" t="s">
        <v>7807</v>
      </c>
      <c r="W3756" t="s">
        <v>23</v>
      </c>
    </row>
    <row r="3757" spans="1:23" x14ac:dyDescent="0.4">
      <c r="A3757">
        <v>3756</v>
      </c>
      <c r="B3757">
        <v>1</v>
      </c>
      <c r="C3757">
        <v>1</v>
      </c>
      <c r="D3757">
        <v>1</v>
      </c>
      <c r="E3757">
        <v>1</v>
      </c>
      <c r="F3757">
        <v>0.14835162367694599</v>
      </c>
      <c r="G3757">
        <v>-48.017082559785599</v>
      </c>
      <c r="H3757" t="s">
        <v>23</v>
      </c>
      <c r="I3757">
        <v>28.735657294726899</v>
      </c>
      <c r="J3757" t="s">
        <v>3916</v>
      </c>
      <c r="K3757" t="s">
        <v>25</v>
      </c>
      <c r="L3757" t="s">
        <v>3917</v>
      </c>
      <c r="M3757" t="s">
        <v>3918</v>
      </c>
      <c r="N3757" t="s">
        <v>3919</v>
      </c>
      <c r="O3757" t="s">
        <v>3920</v>
      </c>
      <c r="P3757">
        <v>1.5</v>
      </c>
      <c r="Q3757" t="s">
        <v>3921</v>
      </c>
      <c r="R3757" t="s">
        <v>3922</v>
      </c>
      <c r="S3757">
        <v>43036745802</v>
      </c>
      <c r="T3757">
        <v>149.05969999999999</v>
      </c>
      <c r="U3757" t="s">
        <v>31</v>
      </c>
      <c r="V3757" t="s">
        <v>7808</v>
      </c>
      <c r="W3757" t="s">
        <v>23</v>
      </c>
    </row>
    <row r="3758" spans="1:23" x14ac:dyDescent="0.4">
      <c r="A3758">
        <v>3757</v>
      </c>
      <c r="B3758">
        <v>1</v>
      </c>
      <c r="C3758">
        <v>1</v>
      </c>
      <c r="D3758">
        <v>1</v>
      </c>
      <c r="E3758">
        <v>1</v>
      </c>
      <c r="F3758">
        <v>0.14835162367694599</v>
      </c>
      <c r="G3758">
        <v>-48.017082559785599</v>
      </c>
      <c r="H3758">
        <v>0.99849246231155697</v>
      </c>
      <c r="I3758">
        <v>28.735657294726899</v>
      </c>
      <c r="J3758" t="s">
        <v>3916</v>
      </c>
      <c r="K3758" t="s">
        <v>25</v>
      </c>
      <c r="L3758" t="s">
        <v>3917</v>
      </c>
      <c r="M3758" t="s">
        <v>3918</v>
      </c>
      <c r="N3758" t="s">
        <v>3919</v>
      </c>
      <c r="O3758" t="s">
        <v>3920</v>
      </c>
      <c r="P3758">
        <v>1.5</v>
      </c>
      <c r="Q3758" t="s">
        <v>3921</v>
      </c>
      <c r="R3758" t="s">
        <v>3922</v>
      </c>
      <c r="S3758">
        <v>43036745802</v>
      </c>
      <c r="T3758">
        <v>149.05969999999999</v>
      </c>
      <c r="U3758" t="s">
        <v>31</v>
      </c>
      <c r="V3758" t="s">
        <v>7809</v>
      </c>
      <c r="W3758" t="s">
        <v>23</v>
      </c>
    </row>
    <row r="3759" spans="1:23" x14ac:dyDescent="0.4">
      <c r="A3759">
        <v>3758</v>
      </c>
      <c r="B3759">
        <v>1</v>
      </c>
      <c r="C3759">
        <v>1</v>
      </c>
      <c r="D3759">
        <v>1</v>
      </c>
      <c r="E3759">
        <v>1</v>
      </c>
      <c r="F3759">
        <v>0.14823745138481501</v>
      </c>
      <c r="G3759">
        <v>-336.73903793705102</v>
      </c>
      <c r="H3759">
        <v>0.99447236180904497</v>
      </c>
      <c r="I3759">
        <v>60.561820813405802</v>
      </c>
      <c r="J3759" t="s">
        <v>7810</v>
      </c>
      <c r="K3759" t="s">
        <v>25</v>
      </c>
      <c r="L3759" t="s">
        <v>7811</v>
      </c>
      <c r="M3759" t="s">
        <v>7812</v>
      </c>
      <c r="N3759" t="s">
        <v>7813</v>
      </c>
      <c r="O3759" t="s">
        <v>7814</v>
      </c>
      <c r="P3759">
        <v>3.0999998999999998</v>
      </c>
      <c r="Q3759">
        <v>1110965</v>
      </c>
      <c r="R3759" t="s">
        <v>7815</v>
      </c>
      <c r="S3759">
        <v>98</v>
      </c>
      <c r="T3759">
        <v>447.12857339999999</v>
      </c>
      <c r="U3759" t="s">
        <v>31</v>
      </c>
      <c r="V3759" t="s">
        <v>7816</v>
      </c>
      <c r="W3759" t="s">
        <v>23</v>
      </c>
    </row>
    <row r="3760" spans="1:23" x14ac:dyDescent="0.4">
      <c r="A3760">
        <v>3759</v>
      </c>
      <c r="B3760">
        <v>1</v>
      </c>
      <c r="C3760">
        <v>1</v>
      </c>
      <c r="D3760">
        <v>1</v>
      </c>
      <c r="E3760">
        <v>1</v>
      </c>
      <c r="F3760">
        <v>0.14823745138481501</v>
      </c>
      <c r="G3760">
        <v>-336.73903793705102</v>
      </c>
      <c r="H3760" t="s">
        <v>23</v>
      </c>
      <c r="I3760">
        <v>60.561820813405802</v>
      </c>
      <c r="J3760" t="s">
        <v>7810</v>
      </c>
      <c r="K3760" t="s">
        <v>25</v>
      </c>
      <c r="L3760" t="s">
        <v>7811</v>
      </c>
      <c r="M3760" t="s">
        <v>7812</v>
      </c>
      <c r="N3760" t="s">
        <v>7813</v>
      </c>
      <c r="O3760" t="s">
        <v>7814</v>
      </c>
      <c r="P3760">
        <v>3.0999998999999998</v>
      </c>
      <c r="Q3760">
        <v>1110965</v>
      </c>
      <c r="R3760" t="s">
        <v>7815</v>
      </c>
      <c r="S3760">
        <v>98</v>
      </c>
      <c r="T3760">
        <v>447.12857339999999</v>
      </c>
      <c r="U3760" t="s">
        <v>31</v>
      </c>
      <c r="V3760" t="s">
        <v>7817</v>
      </c>
      <c r="W3760" t="s">
        <v>23</v>
      </c>
    </row>
    <row r="3761" spans="1:23" x14ac:dyDescent="0.4">
      <c r="A3761">
        <v>3760</v>
      </c>
      <c r="B3761">
        <v>1</v>
      </c>
      <c r="C3761">
        <v>1</v>
      </c>
      <c r="D3761">
        <v>1</v>
      </c>
      <c r="E3761">
        <v>1</v>
      </c>
      <c r="F3761">
        <v>0.14821901083581199</v>
      </c>
      <c r="G3761">
        <v>-327.53936559373602</v>
      </c>
      <c r="H3761" t="s">
        <v>23</v>
      </c>
      <c r="I3761">
        <v>71.456530163682004</v>
      </c>
      <c r="J3761" t="s">
        <v>4151</v>
      </c>
      <c r="K3761" t="s">
        <v>25</v>
      </c>
      <c r="L3761" t="s">
        <v>7818</v>
      </c>
      <c r="M3761" t="s">
        <v>7819</v>
      </c>
      <c r="N3761" t="s">
        <v>7820</v>
      </c>
      <c r="O3761" t="s">
        <v>7821</v>
      </c>
      <c r="P3761">
        <v>-0.10000000100000001</v>
      </c>
      <c r="Q3761" t="s">
        <v>7822</v>
      </c>
      <c r="R3761" t="s">
        <v>7823</v>
      </c>
      <c r="S3761">
        <v>16777282</v>
      </c>
      <c r="T3761">
        <v>245.09540000000001</v>
      </c>
      <c r="U3761" t="s">
        <v>31</v>
      </c>
      <c r="V3761" t="s">
        <v>7824</v>
      </c>
      <c r="W3761" t="s">
        <v>23</v>
      </c>
    </row>
    <row r="3762" spans="1:23" x14ac:dyDescent="0.4">
      <c r="A3762">
        <v>3761</v>
      </c>
      <c r="B3762">
        <v>1</v>
      </c>
      <c r="C3762">
        <v>1</v>
      </c>
      <c r="D3762">
        <v>1</v>
      </c>
      <c r="E3762">
        <v>1</v>
      </c>
      <c r="F3762">
        <v>0.14821901083581199</v>
      </c>
      <c r="G3762">
        <v>-327.53936559373602</v>
      </c>
      <c r="H3762">
        <v>0.999999999999999</v>
      </c>
      <c r="I3762">
        <v>71.456530163682004</v>
      </c>
      <c r="J3762" t="s">
        <v>4151</v>
      </c>
      <c r="K3762" t="s">
        <v>25</v>
      </c>
      <c r="L3762" t="s">
        <v>7818</v>
      </c>
      <c r="M3762" t="s">
        <v>7819</v>
      </c>
      <c r="N3762" t="s">
        <v>7820</v>
      </c>
      <c r="O3762" t="s">
        <v>7821</v>
      </c>
      <c r="P3762">
        <v>-0.10000000100000001</v>
      </c>
      <c r="Q3762" t="s">
        <v>7822</v>
      </c>
      <c r="R3762" t="s">
        <v>7823</v>
      </c>
      <c r="S3762">
        <v>16777282</v>
      </c>
      <c r="T3762">
        <v>245.09540000000001</v>
      </c>
      <c r="U3762" t="s">
        <v>31</v>
      </c>
      <c r="V3762" t="s">
        <v>7825</v>
      </c>
      <c r="W3762" t="s">
        <v>23</v>
      </c>
    </row>
    <row r="3763" spans="1:23" x14ac:dyDescent="0.4">
      <c r="A3763">
        <v>3762</v>
      </c>
      <c r="B3763">
        <v>1</v>
      </c>
      <c r="C3763">
        <v>1</v>
      </c>
      <c r="D3763">
        <v>1</v>
      </c>
      <c r="E3763">
        <v>1</v>
      </c>
      <c r="F3763">
        <v>0.14809739312516901</v>
      </c>
      <c r="G3763">
        <v>-292.73797148217898</v>
      </c>
      <c r="H3763">
        <v>0.999999999999999</v>
      </c>
      <c r="I3763">
        <v>78.989888532680396</v>
      </c>
      <c r="J3763" t="s">
        <v>4466</v>
      </c>
      <c r="K3763" t="s">
        <v>25</v>
      </c>
      <c r="L3763" t="s">
        <v>7826</v>
      </c>
      <c r="M3763" t="s">
        <v>7827</v>
      </c>
      <c r="N3763" t="s">
        <v>7828</v>
      </c>
      <c r="O3763" t="s">
        <v>7829</v>
      </c>
      <c r="P3763">
        <v>3</v>
      </c>
      <c r="Q3763" t="s">
        <v>7830</v>
      </c>
      <c r="R3763" t="s">
        <v>7831</v>
      </c>
      <c r="S3763">
        <v>3186706</v>
      </c>
      <c r="T3763">
        <v>328.15433460000003</v>
      </c>
      <c r="U3763" t="s">
        <v>31</v>
      </c>
      <c r="V3763" t="s">
        <v>7832</v>
      </c>
      <c r="W3763" t="s">
        <v>23</v>
      </c>
    </row>
    <row r="3764" spans="1:23" x14ac:dyDescent="0.4">
      <c r="A3764">
        <v>3763</v>
      </c>
      <c r="B3764">
        <v>1</v>
      </c>
      <c r="C3764">
        <v>1</v>
      </c>
      <c r="D3764">
        <v>1</v>
      </c>
      <c r="E3764">
        <v>1</v>
      </c>
      <c r="F3764">
        <v>0.14809739312516901</v>
      </c>
      <c r="G3764">
        <v>-292.73797148217898</v>
      </c>
      <c r="H3764" t="s">
        <v>23</v>
      </c>
      <c r="I3764">
        <v>78.989888532680396</v>
      </c>
      <c r="J3764" t="s">
        <v>4466</v>
      </c>
      <c r="K3764" t="s">
        <v>25</v>
      </c>
      <c r="L3764" t="s">
        <v>7826</v>
      </c>
      <c r="M3764" t="s">
        <v>7827</v>
      </c>
      <c r="N3764" t="s">
        <v>7828</v>
      </c>
      <c r="O3764" t="s">
        <v>7829</v>
      </c>
      <c r="P3764">
        <v>3</v>
      </c>
      <c r="Q3764" t="s">
        <v>7830</v>
      </c>
      <c r="R3764" t="s">
        <v>7831</v>
      </c>
      <c r="S3764">
        <v>3186706</v>
      </c>
      <c r="T3764">
        <v>328.15433460000003</v>
      </c>
      <c r="U3764" t="s">
        <v>31</v>
      </c>
      <c r="V3764" t="s">
        <v>7833</v>
      </c>
      <c r="W3764" t="s">
        <v>23</v>
      </c>
    </row>
    <row r="3765" spans="1:23" x14ac:dyDescent="0.4">
      <c r="A3765">
        <v>3764</v>
      </c>
      <c r="B3765">
        <v>1</v>
      </c>
      <c r="C3765">
        <v>1</v>
      </c>
      <c r="D3765">
        <v>1</v>
      </c>
      <c r="E3765">
        <v>1</v>
      </c>
      <c r="F3765">
        <v>0.14807190703863299</v>
      </c>
      <c r="G3765">
        <v>-76.233187271887004</v>
      </c>
      <c r="H3765">
        <v>0.999999999999999</v>
      </c>
      <c r="I3765">
        <v>42.526701448505797</v>
      </c>
      <c r="J3765" t="s">
        <v>3030</v>
      </c>
      <c r="K3765" t="s">
        <v>25</v>
      </c>
      <c r="L3765" t="s">
        <v>7834</v>
      </c>
      <c r="M3765" t="s">
        <v>7835</v>
      </c>
      <c r="N3765" t="s">
        <v>7836</v>
      </c>
      <c r="O3765" t="s">
        <v>7837</v>
      </c>
      <c r="P3765">
        <v>-0.40000000600000002</v>
      </c>
      <c r="Q3765" t="s">
        <v>7838</v>
      </c>
      <c r="R3765" t="s">
        <v>7839</v>
      </c>
      <c r="S3765">
        <v>19955722</v>
      </c>
      <c r="T3765">
        <v>625.17631140000003</v>
      </c>
      <c r="U3765" t="s">
        <v>31</v>
      </c>
      <c r="V3765" t="s">
        <v>7840</v>
      </c>
      <c r="W3765" t="s">
        <v>23</v>
      </c>
    </row>
    <row r="3766" spans="1:23" x14ac:dyDescent="0.4">
      <c r="A3766">
        <v>3765</v>
      </c>
      <c r="B3766">
        <v>1</v>
      </c>
      <c r="C3766">
        <v>1</v>
      </c>
      <c r="D3766">
        <v>1</v>
      </c>
      <c r="E3766">
        <v>1</v>
      </c>
      <c r="F3766">
        <v>0.14807190703863299</v>
      </c>
      <c r="G3766">
        <v>-76.233187271887004</v>
      </c>
      <c r="H3766" t="s">
        <v>23</v>
      </c>
      <c r="I3766">
        <v>42.526701448505797</v>
      </c>
      <c r="J3766" t="s">
        <v>3030</v>
      </c>
      <c r="K3766" t="s">
        <v>25</v>
      </c>
      <c r="L3766" t="s">
        <v>7834</v>
      </c>
      <c r="M3766" t="s">
        <v>7835</v>
      </c>
      <c r="N3766" t="s">
        <v>7836</v>
      </c>
      <c r="O3766" t="s">
        <v>7837</v>
      </c>
      <c r="P3766">
        <v>-0.40000000600000002</v>
      </c>
      <c r="Q3766" t="s">
        <v>7838</v>
      </c>
      <c r="R3766" t="s">
        <v>7839</v>
      </c>
      <c r="S3766">
        <v>19955722</v>
      </c>
      <c r="T3766">
        <v>625.17631140000003</v>
      </c>
      <c r="U3766" t="s">
        <v>31</v>
      </c>
      <c r="V3766" t="s">
        <v>7841</v>
      </c>
      <c r="W3766" t="s">
        <v>23</v>
      </c>
    </row>
    <row r="3767" spans="1:23" x14ac:dyDescent="0.4">
      <c r="A3767">
        <v>3766</v>
      </c>
      <c r="B3767">
        <v>1</v>
      </c>
      <c r="C3767">
        <v>1</v>
      </c>
      <c r="D3767">
        <v>1</v>
      </c>
      <c r="E3767">
        <v>1</v>
      </c>
      <c r="F3767">
        <v>0.14792128885709899</v>
      </c>
      <c r="G3767">
        <v>-68.050189966739893</v>
      </c>
      <c r="H3767" t="s">
        <v>23</v>
      </c>
      <c r="I3767">
        <v>4.6560339301622804</v>
      </c>
      <c r="J3767" t="s">
        <v>5976</v>
      </c>
      <c r="K3767" t="s">
        <v>25</v>
      </c>
      <c r="L3767" t="s">
        <v>6862</v>
      </c>
      <c r="M3767" t="s">
        <v>6863</v>
      </c>
      <c r="N3767" t="s">
        <v>28</v>
      </c>
      <c r="O3767" t="s">
        <v>6864</v>
      </c>
      <c r="P3767">
        <v>-2.0999998999999998</v>
      </c>
      <c r="Q3767">
        <v>131752732</v>
      </c>
      <c r="R3767" t="s">
        <v>6865</v>
      </c>
      <c r="S3767">
        <v>18874378</v>
      </c>
      <c r="T3767">
        <v>771.23422019999998</v>
      </c>
      <c r="U3767" t="s">
        <v>31</v>
      </c>
      <c r="V3767" t="s">
        <v>7842</v>
      </c>
      <c r="W3767" t="s">
        <v>23</v>
      </c>
    </row>
    <row r="3768" spans="1:23" x14ac:dyDescent="0.4">
      <c r="A3768">
        <v>3767</v>
      </c>
      <c r="B3768">
        <v>1</v>
      </c>
      <c r="C3768">
        <v>1</v>
      </c>
      <c r="D3768">
        <v>1</v>
      </c>
      <c r="E3768">
        <v>1</v>
      </c>
      <c r="F3768">
        <v>0.14792128885709899</v>
      </c>
      <c r="G3768">
        <v>-68.050189966739893</v>
      </c>
      <c r="H3768">
        <v>0.99949748743718503</v>
      </c>
      <c r="I3768">
        <v>4.6560339301622804</v>
      </c>
      <c r="J3768" t="s">
        <v>5976</v>
      </c>
      <c r="K3768" t="s">
        <v>25</v>
      </c>
      <c r="L3768" t="s">
        <v>6862</v>
      </c>
      <c r="M3768" t="s">
        <v>6863</v>
      </c>
      <c r="N3768" t="s">
        <v>28</v>
      </c>
      <c r="O3768" t="s">
        <v>6864</v>
      </c>
      <c r="P3768">
        <v>-2.0999998999999998</v>
      </c>
      <c r="Q3768">
        <v>131752732</v>
      </c>
      <c r="R3768" t="s">
        <v>6865</v>
      </c>
      <c r="S3768">
        <v>18874378</v>
      </c>
      <c r="T3768">
        <v>771.23422019999998</v>
      </c>
      <c r="U3768" t="s">
        <v>31</v>
      </c>
      <c r="V3768" t="s">
        <v>7843</v>
      </c>
      <c r="W3768" t="s">
        <v>23</v>
      </c>
    </row>
    <row r="3769" spans="1:23" x14ac:dyDescent="0.4">
      <c r="A3769">
        <v>3768</v>
      </c>
      <c r="B3769">
        <v>1</v>
      </c>
      <c r="C3769">
        <v>1</v>
      </c>
      <c r="D3769">
        <v>1</v>
      </c>
      <c r="E3769">
        <v>3</v>
      </c>
      <c r="F3769">
        <v>0.14791105816067601</v>
      </c>
      <c r="G3769">
        <v>-83.040309796486099</v>
      </c>
      <c r="H3769" t="s">
        <v>23</v>
      </c>
      <c r="I3769">
        <v>12.3456556515606</v>
      </c>
      <c r="J3769" t="s">
        <v>2202</v>
      </c>
      <c r="K3769" t="s">
        <v>25</v>
      </c>
      <c r="L3769" t="s">
        <v>7844</v>
      </c>
      <c r="M3769" t="s">
        <v>7845</v>
      </c>
      <c r="N3769" t="s">
        <v>7846</v>
      </c>
      <c r="O3769" t="s">
        <v>7847</v>
      </c>
      <c r="P3769">
        <v>0.20000000300000001</v>
      </c>
      <c r="Q3769" t="s">
        <v>7848</v>
      </c>
      <c r="R3769" t="s">
        <v>7849</v>
      </c>
      <c r="S3769">
        <v>3178802</v>
      </c>
      <c r="T3769">
        <v>535.10299999999995</v>
      </c>
      <c r="U3769" t="s">
        <v>31</v>
      </c>
      <c r="V3769" t="s">
        <v>7850</v>
      </c>
      <c r="W3769" t="s">
        <v>23</v>
      </c>
    </row>
    <row r="3770" spans="1:23" x14ac:dyDescent="0.4">
      <c r="A3770">
        <v>3769</v>
      </c>
      <c r="B3770">
        <v>1</v>
      </c>
      <c r="C3770">
        <v>1</v>
      </c>
      <c r="D3770">
        <v>1</v>
      </c>
      <c r="E3770">
        <v>3</v>
      </c>
      <c r="F3770">
        <v>0.14791105816067601</v>
      </c>
      <c r="G3770">
        <v>-83.040309796486099</v>
      </c>
      <c r="H3770">
        <v>0.82160804020100497</v>
      </c>
      <c r="I3770">
        <v>12.3456556515606</v>
      </c>
      <c r="J3770" t="s">
        <v>2202</v>
      </c>
      <c r="K3770" t="s">
        <v>25</v>
      </c>
      <c r="L3770" t="s">
        <v>7844</v>
      </c>
      <c r="M3770" t="s">
        <v>7845</v>
      </c>
      <c r="N3770" t="s">
        <v>7846</v>
      </c>
      <c r="O3770" t="s">
        <v>7847</v>
      </c>
      <c r="P3770">
        <v>0.20000000300000001</v>
      </c>
      <c r="Q3770" t="s">
        <v>7848</v>
      </c>
      <c r="R3770" t="s">
        <v>7849</v>
      </c>
      <c r="S3770">
        <v>3178802</v>
      </c>
      <c r="T3770">
        <v>535.10299999999995</v>
      </c>
      <c r="U3770" t="s">
        <v>31</v>
      </c>
      <c r="V3770" t="s">
        <v>7851</v>
      </c>
      <c r="W3770" t="s">
        <v>23</v>
      </c>
    </row>
    <row r="3771" spans="1:23" x14ac:dyDescent="0.4">
      <c r="A3771">
        <v>3770</v>
      </c>
      <c r="B3771">
        <v>1</v>
      </c>
      <c r="C3771">
        <v>1</v>
      </c>
      <c r="D3771">
        <v>1</v>
      </c>
      <c r="E3771">
        <v>2</v>
      </c>
      <c r="F3771">
        <v>0.14786310514274401</v>
      </c>
      <c r="G3771">
        <v>-767.93945286342898</v>
      </c>
      <c r="H3771" t="s">
        <v>23</v>
      </c>
      <c r="I3771">
        <v>39.090600649016402</v>
      </c>
      <c r="J3771" t="s">
        <v>1759</v>
      </c>
      <c r="K3771" t="s">
        <v>25</v>
      </c>
      <c r="L3771" t="s">
        <v>1760</v>
      </c>
      <c r="M3771" t="s">
        <v>1761</v>
      </c>
      <c r="N3771" t="s">
        <v>28</v>
      </c>
      <c r="O3771" t="s">
        <v>1762</v>
      </c>
      <c r="P3771">
        <v>2.7999999500000001</v>
      </c>
      <c r="Q3771">
        <v>139597537</v>
      </c>
      <c r="R3771" t="s">
        <v>1763</v>
      </c>
      <c r="S3771">
        <v>262146</v>
      </c>
      <c r="T3771">
        <v>611.19704679999995</v>
      </c>
      <c r="U3771" t="s">
        <v>31</v>
      </c>
      <c r="V3771" t="s">
        <v>7852</v>
      </c>
      <c r="W3771" t="s">
        <v>23</v>
      </c>
    </row>
    <row r="3772" spans="1:23" x14ac:dyDescent="0.4">
      <c r="A3772">
        <v>3771</v>
      </c>
      <c r="B3772">
        <v>1</v>
      </c>
      <c r="C3772">
        <v>1</v>
      </c>
      <c r="D3772">
        <v>1</v>
      </c>
      <c r="E3772">
        <v>2</v>
      </c>
      <c r="F3772">
        <v>0.147772980026497</v>
      </c>
      <c r="G3772">
        <v>-615.58016814421103</v>
      </c>
      <c r="H3772" t="s">
        <v>23</v>
      </c>
      <c r="I3772">
        <v>43.242327400353801</v>
      </c>
      <c r="J3772" t="s">
        <v>6206</v>
      </c>
      <c r="K3772" t="s">
        <v>25</v>
      </c>
      <c r="L3772" t="s">
        <v>6207</v>
      </c>
      <c r="M3772" t="s">
        <v>6208</v>
      </c>
      <c r="N3772" t="s">
        <v>28</v>
      </c>
      <c r="O3772" t="s">
        <v>6209</v>
      </c>
      <c r="P3772">
        <v>3.5999998999999998</v>
      </c>
      <c r="Q3772">
        <v>163114</v>
      </c>
      <c r="R3772" t="s">
        <v>6210</v>
      </c>
      <c r="S3772">
        <v>262146</v>
      </c>
      <c r="T3772">
        <v>565.15518199999997</v>
      </c>
      <c r="U3772" t="s">
        <v>31</v>
      </c>
      <c r="V3772" t="s">
        <v>7853</v>
      </c>
      <c r="W3772" t="s">
        <v>23</v>
      </c>
    </row>
    <row r="3773" spans="1:23" x14ac:dyDescent="0.4">
      <c r="A3773">
        <v>3772</v>
      </c>
      <c r="B3773">
        <v>1</v>
      </c>
      <c r="C3773">
        <v>1</v>
      </c>
      <c r="D3773">
        <v>1</v>
      </c>
      <c r="E3773">
        <v>2</v>
      </c>
      <c r="F3773">
        <v>0.147772980026497</v>
      </c>
      <c r="G3773">
        <v>-615.58016814421103</v>
      </c>
      <c r="H3773">
        <v>0.96482412060301503</v>
      </c>
      <c r="I3773">
        <v>43.242327400353801</v>
      </c>
      <c r="J3773" t="s">
        <v>6206</v>
      </c>
      <c r="K3773" t="s">
        <v>25</v>
      </c>
      <c r="L3773" t="s">
        <v>6207</v>
      </c>
      <c r="M3773" t="s">
        <v>6208</v>
      </c>
      <c r="N3773" t="s">
        <v>28</v>
      </c>
      <c r="O3773" t="s">
        <v>6209</v>
      </c>
      <c r="P3773">
        <v>3.5999998999999998</v>
      </c>
      <c r="Q3773">
        <v>163114</v>
      </c>
      <c r="R3773" t="s">
        <v>6210</v>
      </c>
      <c r="S3773">
        <v>262146</v>
      </c>
      <c r="T3773">
        <v>565.15518199999997</v>
      </c>
      <c r="U3773" t="s">
        <v>31</v>
      </c>
      <c r="V3773" t="s">
        <v>7854</v>
      </c>
      <c r="W3773" t="s">
        <v>23</v>
      </c>
    </row>
    <row r="3774" spans="1:23" x14ac:dyDescent="0.4">
      <c r="A3774">
        <v>3773</v>
      </c>
      <c r="B3774">
        <v>1</v>
      </c>
      <c r="C3774">
        <v>3</v>
      </c>
      <c r="D3774">
        <v>1</v>
      </c>
      <c r="E3774">
        <v>5</v>
      </c>
      <c r="F3774">
        <v>0.14773036232157699</v>
      </c>
      <c r="G3774">
        <v>-50.711953582690001</v>
      </c>
      <c r="H3774">
        <v>4.8743718592964801E-2</v>
      </c>
      <c r="I3774">
        <v>16.893625776222901</v>
      </c>
      <c r="J3774" t="s">
        <v>7855</v>
      </c>
      <c r="K3774" t="s">
        <v>25</v>
      </c>
      <c r="L3774" t="s">
        <v>7856</v>
      </c>
      <c r="M3774" t="s">
        <v>7857</v>
      </c>
      <c r="N3774" t="s">
        <v>7858</v>
      </c>
      <c r="O3774" t="s">
        <v>7859</v>
      </c>
      <c r="P3774">
        <v>-2.7999999500000001</v>
      </c>
      <c r="Q3774" t="s">
        <v>7860</v>
      </c>
      <c r="R3774" t="s">
        <v>7861</v>
      </c>
      <c r="S3774">
        <v>34446666094</v>
      </c>
      <c r="T3774">
        <v>333.06079999999997</v>
      </c>
      <c r="U3774" t="s">
        <v>31</v>
      </c>
      <c r="V3774" t="s">
        <v>7862</v>
      </c>
      <c r="W3774" t="s">
        <v>23</v>
      </c>
    </row>
    <row r="3775" spans="1:23" x14ac:dyDescent="0.4">
      <c r="A3775">
        <v>3774</v>
      </c>
      <c r="B3775">
        <v>1</v>
      </c>
      <c r="C3775">
        <v>3</v>
      </c>
      <c r="D3775">
        <v>1</v>
      </c>
      <c r="E3775">
        <v>2</v>
      </c>
      <c r="F3775">
        <v>0.14741310076797401</v>
      </c>
      <c r="G3775">
        <v>-24.724303750260798</v>
      </c>
      <c r="H3775">
        <v>5.1256281407035101E-2</v>
      </c>
      <c r="I3775">
        <v>61.0920301641398</v>
      </c>
      <c r="J3775" t="s">
        <v>2364</v>
      </c>
      <c r="K3775" t="s">
        <v>25</v>
      </c>
      <c r="L3775" t="s">
        <v>2365</v>
      </c>
      <c r="M3775" t="s">
        <v>2366</v>
      </c>
      <c r="N3775" t="s">
        <v>2367</v>
      </c>
      <c r="O3775" t="s">
        <v>2368</v>
      </c>
      <c r="P3775">
        <v>2.2349462500000001</v>
      </c>
      <c r="Q3775" t="s">
        <v>2369</v>
      </c>
      <c r="R3775" t="s">
        <v>2370</v>
      </c>
      <c r="S3775">
        <v>255781758</v>
      </c>
      <c r="T3775">
        <v>271.06009990000001</v>
      </c>
      <c r="U3775" t="s">
        <v>31</v>
      </c>
      <c r="V3775" t="s">
        <v>7863</v>
      </c>
      <c r="W3775" t="s">
        <v>23</v>
      </c>
    </row>
    <row r="3776" spans="1:23" x14ac:dyDescent="0.4">
      <c r="A3776">
        <v>3775</v>
      </c>
      <c r="B3776">
        <v>1</v>
      </c>
      <c r="C3776">
        <v>1</v>
      </c>
      <c r="D3776">
        <v>1</v>
      </c>
      <c r="E3776">
        <v>1</v>
      </c>
      <c r="F3776">
        <v>0.147330841166773</v>
      </c>
      <c r="G3776">
        <v>-106.019511522808</v>
      </c>
      <c r="H3776" t="s">
        <v>23</v>
      </c>
      <c r="I3776">
        <v>31.531776237747899</v>
      </c>
      <c r="J3776" t="s">
        <v>7864</v>
      </c>
      <c r="K3776" t="s">
        <v>25</v>
      </c>
      <c r="L3776" t="s">
        <v>7865</v>
      </c>
      <c r="M3776" t="s">
        <v>7866</v>
      </c>
      <c r="N3776" t="s">
        <v>7867</v>
      </c>
      <c r="O3776" t="s">
        <v>7868</v>
      </c>
      <c r="P3776">
        <v>5.4000000999999997</v>
      </c>
      <c r="Q3776">
        <v>15410693</v>
      </c>
      <c r="R3776" t="s">
        <v>7869</v>
      </c>
      <c r="S3776">
        <v>3178514</v>
      </c>
      <c r="T3776">
        <v>339.15879999999999</v>
      </c>
      <c r="U3776" t="s">
        <v>31</v>
      </c>
      <c r="V3776" t="s">
        <v>7870</v>
      </c>
      <c r="W3776" t="s">
        <v>23</v>
      </c>
    </row>
    <row r="3777" spans="1:23" x14ac:dyDescent="0.4">
      <c r="A3777">
        <v>3776</v>
      </c>
      <c r="B3777">
        <v>1</v>
      </c>
      <c r="C3777">
        <v>1</v>
      </c>
      <c r="D3777">
        <v>1</v>
      </c>
      <c r="E3777">
        <v>1</v>
      </c>
      <c r="F3777">
        <v>0.147330841166773</v>
      </c>
      <c r="G3777">
        <v>-106.019511522808</v>
      </c>
      <c r="H3777">
        <v>0.999999999999999</v>
      </c>
      <c r="I3777">
        <v>31.531776237747899</v>
      </c>
      <c r="J3777" t="s">
        <v>7864</v>
      </c>
      <c r="K3777" t="s">
        <v>25</v>
      </c>
      <c r="L3777" t="s">
        <v>7865</v>
      </c>
      <c r="M3777" t="s">
        <v>7866</v>
      </c>
      <c r="N3777" t="s">
        <v>7867</v>
      </c>
      <c r="O3777" t="s">
        <v>7868</v>
      </c>
      <c r="P3777">
        <v>5.4000000999999997</v>
      </c>
      <c r="Q3777">
        <v>15410693</v>
      </c>
      <c r="R3777" t="s">
        <v>7869</v>
      </c>
      <c r="S3777">
        <v>3178514</v>
      </c>
      <c r="T3777">
        <v>339.15879999999999</v>
      </c>
      <c r="U3777" t="s">
        <v>31</v>
      </c>
      <c r="V3777" t="s">
        <v>7871</v>
      </c>
      <c r="W3777" t="s">
        <v>23</v>
      </c>
    </row>
    <row r="3778" spans="1:23" x14ac:dyDescent="0.4">
      <c r="A3778">
        <v>3777</v>
      </c>
      <c r="B3778">
        <v>1</v>
      </c>
      <c r="C3778">
        <v>1</v>
      </c>
      <c r="D3778">
        <v>1</v>
      </c>
      <c r="E3778">
        <v>1</v>
      </c>
      <c r="F3778">
        <v>0.14721543882179899</v>
      </c>
      <c r="G3778">
        <v>-791.65355734767604</v>
      </c>
      <c r="H3778">
        <v>0.999999999999999</v>
      </c>
      <c r="I3778">
        <v>125.248875230594</v>
      </c>
      <c r="J3778" t="s">
        <v>7425</v>
      </c>
      <c r="K3778" t="s">
        <v>25</v>
      </c>
      <c r="L3778" t="s">
        <v>7426</v>
      </c>
      <c r="M3778" t="s">
        <v>7427</v>
      </c>
      <c r="N3778" t="s">
        <v>28</v>
      </c>
      <c r="O3778" t="s">
        <v>7428</v>
      </c>
      <c r="P3778">
        <v>5.9000000999999997</v>
      </c>
      <c r="Q3778">
        <v>135854056</v>
      </c>
      <c r="R3778" t="s">
        <v>7429</v>
      </c>
      <c r="S3778">
        <v>262146</v>
      </c>
      <c r="T3778">
        <v>611.16066130000002</v>
      </c>
      <c r="U3778" t="s">
        <v>31</v>
      </c>
      <c r="V3778" t="s">
        <v>7872</v>
      </c>
      <c r="W3778" t="s">
        <v>23</v>
      </c>
    </row>
    <row r="3779" spans="1:23" x14ac:dyDescent="0.4">
      <c r="A3779">
        <v>3778</v>
      </c>
      <c r="B3779">
        <v>1</v>
      </c>
      <c r="C3779">
        <v>1</v>
      </c>
      <c r="D3779">
        <v>1</v>
      </c>
      <c r="E3779">
        <v>1</v>
      </c>
      <c r="F3779">
        <v>0.14721543882179899</v>
      </c>
      <c r="G3779">
        <v>-791.65355734767604</v>
      </c>
      <c r="H3779" t="s">
        <v>23</v>
      </c>
      <c r="I3779">
        <v>125.248875230594</v>
      </c>
      <c r="J3779" t="s">
        <v>7425</v>
      </c>
      <c r="K3779" t="s">
        <v>25</v>
      </c>
      <c r="L3779" t="s">
        <v>7426</v>
      </c>
      <c r="M3779" t="s">
        <v>7427</v>
      </c>
      <c r="N3779" t="s">
        <v>28</v>
      </c>
      <c r="O3779" t="s">
        <v>7428</v>
      </c>
      <c r="P3779">
        <v>5.9000000999999997</v>
      </c>
      <c r="Q3779">
        <v>135854056</v>
      </c>
      <c r="R3779" t="s">
        <v>7429</v>
      </c>
      <c r="S3779">
        <v>262146</v>
      </c>
      <c r="T3779">
        <v>611.16066130000002</v>
      </c>
      <c r="U3779" t="s">
        <v>31</v>
      </c>
      <c r="V3779" t="s">
        <v>7873</v>
      </c>
      <c r="W3779" t="s">
        <v>23</v>
      </c>
    </row>
    <row r="3780" spans="1:23" x14ac:dyDescent="0.4">
      <c r="A3780">
        <v>3779</v>
      </c>
      <c r="B3780">
        <v>1</v>
      </c>
      <c r="C3780">
        <v>1</v>
      </c>
      <c r="D3780">
        <v>1</v>
      </c>
      <c r="E3780">
        <v>1</v>
      </c>
      <c r="F3780">
        <v>0.14709922913717899</v>
      </c>
      <c r="G3780">
        <v>-657.57933978084304</v>
      </c>
      <c r="H3780" t="s">
        <v>23</v>
      </c>
      <c r="I3780">
        <v>39.7413618078293</v>
      </c>
      <c r="J3780" t="s">
        <v>6176</v>
      </c>
      <c r="K3780" t="s">
        <v>25</v>
      </c>
      <c r="L3780" t="s">
        <v>6177</v>
      </c>
      <c r="M3780" t="s">
        <v>6178</v>
      </c>
      <c r="N3780" t="s">
        <v>6179</v>
      </c>
      <c r="O3780" t="s">
        <v>6180</v>
      </c>
      <c r="P3780">
        <v>4.3000001900000004</v>
      </c>
      <c r="Q3780">
        <v>563277</v>
      </c>
      <c r="R3780" t="s">
        <v>6181</v>
      </c>
      <c r="S3780">
        <v>3153922</v>
      </c>
      <c r="T3780">
        <v>595.1657467</v>
      </c>
      <c r="U3780" t="s">
        <v>31</v>
      </c>
      <c r="V3780" t="s">
        <v>7874</v>
      </c>
      <c r="W3780" t="s">
        <v>23</v>
      </c>
    </row>
    <row r="3781" spans="1:23" x14ac:dyDescent="0.4">
      <c r="A3781">
        <v>3780</v>
      </c>
      <c r="B3781">
        <v>1</v>
      </c>
      <c r="C3781">
        <v>1</v>
      </c>
      <c r="D3781">
        <v>1</v>
      </c>
      <c r="E3781">
        <v>1</v>
      </c>
      <c r="F3781">
        <v>0.147067752794939</v>
      </c>
      <c r="G3781">
        <v>-56.4393708126658</v>
      </c>
      <c r="H3781" t="s">
        <v>23</v>
      </c>
      <c r="I3781">
        <v>23.2101306919464</v>
      </c>
      <c r="J3781" t="s">
        <v>2044</v>
      </c>
      <c r="K3781" t="s">
        <v>25</v>
      </c>
      <c r="L3781" t="s">
        <v>2238</v>
      </c>
      <c r="M3781" t="s">
        <v>2239</v>
      </c>
      <c r="N3781" t="s">
        <v>2240</v>
      </c>
      <c r="O3781" t="s">
        <v>2241</v>
      </c>
      <c r="P3781">
        <v>-0.10000000100000001</v>
      </c>
      <c r="Q3781" t="s">
        <v>2242</v>
      </c>
      <c r="R3781" t="s">
        <v>2243</v>
      </c>
      <c r="S3781">
        <v>88009086</v>
      </c>
      <c r="T3781">
        <v>579.17083209999998</v>
      </c>
      <c r="U3781" t="s">
        <v>31</v>
      </c>
      <c r="V3781" t="s">
        <v>7875</v>
      </c>
      <c r="W3781" t="s">
        <v>23</v>
      </c>
    </row>
    <row r="3782" spans="1:23" x14ac:dyDescent="0.4">
      <c r="A3782">
        <v>3781</v>
      </c>
      <c r="B3782">
        <v>1</v>
      </c>
      <c r="C3782">
        <v>1</v>
      </c>
      <c r="D3782">
        <v>1</v>
      </c>
      <c r="E3782">
        <v>1</v>
      </c>
      <c r="F3782">
        <v>0.147067752794939</v>
      </c>
      <c r="G3782">
        <v>-56.4393708126658</v>
      </c>
      <c r="H3782">
        <v>0.999999999999999</v>
      </c>
      <c r="I3782">
        <v>23.2101306919464</v>
      </c>
      <c r="J3782" t="s">
        <v>2044</v>
      </c>
      <c r="K3782" t="s">
        <v>25</v>
      </c>
      <c r="L3782" t="s">
        <v>2238</v>
      </c>
      <c r="M3782" t="s">
        <v>2239</v>
      </c>
      <c r="N3782" t="s">
        <v>2240</v>
      </c>
      <c r="O3782" t="s">
        <v>2241</v>
      </c>
      <c r="P3782">
        <v>-0.10000000100000001</v>
      </c>
      <c r="Q3782" t="s">
        <v>2242</v>
      </c>
      <c r="R3782" t="s">
        <v>2243</v>
      </c>
      <c r="S3782">
        <v>88009086</v>
      </c>
      <c r="T3782">
        <v>579.17083209999998</v>
      </c>
      <c r="U3782" t="s">
        <v>31</v>
      </c>
      <c r="V3782" t="s">
        <v>7876</v>
      </c>
      <c r="W3782" t="s">
        <v>23</v>
      </c>
    </row>
    <row r="3783" spans="1:23" x14ac:dyDescent="0.4">
      <c r="A3783">
        <v>3782</v>
      </c>
      <c r="B3783">
        <v>1</v>
      </c>
      <c r="C3783">
        <v>1</v>
      </c>
      <c r="D3783">
        <v>1</v>
      </c>
      <c r="E3783">
        <v>1</v>
      </c>
      <c r="F3783">
        <v>0.14705308108078599</v>
      </c>
      <c r="G3783">
        <v>-73.934292601905895</v>
      </c>
      <c r="H3783" t="s">
        <v>23</v>
      </c>
      <c r="I3783">
        <v>103.64291492823899</v>
      </c>
      <c r="J3783" t="s">
        <v>5016</v>
      </c>
      <c r="K3783" t="s">
        <v>25</v>
      </c>
      <c r="L3783" t="s">
        <v>7105</v>
      </c>
      <c r="M3783" t="s">
        <v>7106</v>
      </c>
      <c r="N3783" t="s">
        <v>7107</v>
      </c>
      <c r="O3783" t="s">
        <v>7108</v>
      </c>
      <c r="P3783">
        <v>3.3988428100000001</v>
      </c>
      <c r="Q3783">
        <v>67120</v>
      </c>
      <c r="R3783" t="s">
        <v>7109</v>
      </c>
      <c r="S3783">
        <v>2367554</v>
      </c>
      <c r="T3783">
        <v>257.11721999999997</v>
      </c>
      <c r="U3783" t="s">
        <v>31</v>
      </c>
      <c r="V3783" t="s">
        <v>7877</v>
      </c>
      <c r="W3783" t="s">
        <v>23</v>
      </c>
    </row>
    <row r="3784" spans="1:23" x14ac:dyDescent="0.4">
      <c r="A3784">
        <v>3783</v>
      </c>
      <c r="B3784">
        <v>1</v>
      </c>
      <c r="C3784">
        <v>1</v>
      </c>
      <c r="D3784">
        <v>1</v>
      </c>
      <c r="E3784">
        <v>1</v>
      </c>
      <c r="F3784">
        <v>0.14705308108078599</v>
      </c>
      <c r="G3784">
        <v>-73.934292601905895</v>
      </c>
      <c r="H3784">
        <v>0.999999999999999</v>
      </c>
      <c r="I3784">
        <v>103.64291492823899</v>
      </c>
      <c r="J3784" t="s">
        <v>5016</v>
      </c>
      <c r="K3784" t="s">
        <v>25</v>
      </c>
      <c r="L3784" t="s">
        <v>7105</v>
      </c>
      <c r="M3784" t="s">
        <v>7106</v>
      </c>
      <c r="N3784" t="s">
        <v>7107</v>
      </c>
      <c r="O3784" t="s">
        <v>7108</v>
      </c>
      <c r="P3784">
        <v>3.3988428100000001</v>
      </c>
      <c r="Q3784">
        <v>67120</v>
      </c>
      <c r="R3784" t="s">
        <v>7109</v>
      </c>
      <c r="S3784">
        <v>2367554</v>
      </c>
      <c r="T3784">
        <v>257.11721999999997</v>
      </c>
      <c r="U3784" t="s">
        <v>31</v>
      </c>
      <c r="V3784" t="s">
        <v>7878</v>
      </c>
      <c r="W3784" t="s">
        <v>23</v>
      </c>
    </row>
    <row r="3785" spans="1:23" x14ac:dyDescent="0.4">
      <c r="A3785">
        <v>3784</v>
      </c>
      <c r="B3785">
        <v>1</v>
      </c>
      <c r="C3785">
        <v>1</v>
      </c>
      <c r="D3785">
        <v>1</v>
      </c>
      <c r="E3785">
        <v>1</v>
      </c>
      <c r="F3785">
        <v>0.14701279048768001</v>
      </c>
      <c r="G3785">
        <v>-93.039042564823205</v>
      </c>
      <c r="H3785">
        <v>0.999999999999999</v>
      </c>
      <c r="I3785">
        <v>25.256485431550299</v>
      </c>
      <c r="J3785" t="s">
        <v>4449</v>
      </c>
      <c r="K3785" t="s">
        <v>25</v>
      </c>
      <c r="L3785" t="s">
        <v>5507</v>
      </c>
      <c r="M3785" t="s">
        <v>5508</v>
      </c>
      <c r="N3785" t="s">
        <v>5509</v>
      </c>
      <c r="O3785" t="s">
        <v>5510</v>
      </c>
      <c r="P3785">
        <v>3.2000000499999999</v>
      </c>
      <c r="Q3785">
        <v>1319811</v>
      </c>
      <c r="R3785" t="s">
        <v>5511</v>
      </c>
      <c r="S3785">
        <v>3153922</v>
      </c>
      <c r="T3785">
        <v>355.11761480000001</v>
      </c>
      <c r="U3785" t="s">
        <v>31</v>
      </c>
      <c r="V3785" t="s">
        <v>7879</v>
      </c>
      <c r="W3785" t="s">
        <v>23</v>
      </c>
    </row>
    <row r="3786" spans="1:23" x14ac:dyDescent="0.4">
      <c r="A3786">
        <v>3785</v>
      </c>
      <c r="B3786">
        <v>1</v>
      </c>
      <c r="C3786">
        <v>1</v>
      </c>
      <c r="D3786">
        <v>1</v>
      </c>
      <c r="E3786">
        <v>1</v>
      </c>
      <c r="F3786">
        <v>0.14701279048768001</v>
      </c>
      <c r="G3786">
        <v>-93.039042564823205</v>
      </c>
      <c r="H3786" t="s">
        <v>23</v>
      </c>
      <c r="I3786">
        <v>25.256485431550299</v>
      </c>
      <c r="J3786" t="s">
        <v>4449</v>
      </c>
      <c r="K3786" t="s">
        <v>25</v>
      </c>
      <c r="L3786" t="s">
        <v>5507</v>
      </c>
      <c r="M3786" t="s">
        <v>5508</v>
      </c>
      <c r="N3786" t="s">
        <v>5509</v>
      </c>
      <c r="O3786" t="s">
        <v>5510</v>
      </c>
      <c r="P3786">
        <v>3.2000000499999999</v>
      </c>
      <c r="Q3786">
        <v>1319811</v>
      </c>
      <c r="R3786" t="s">
        <v>5511</v>
      </c>
      <c r="S3786">
        <v>3153922</v>
      </c>
      <c r="T3786">
        <v>355.11761480000001</v>
      </c>
      <c r="U3786" t="s">
        <v>31</v>
      </c>
      <c r="V3786" t="s">
        <v>7880</v>
      </c>
      <c r="W3786" t="s">
        <v>23</v>
      </c>
    </row>
    <row r="3787" spans="1:23" x14ac:dyDescent="0.4">
      <c r="A3787">
        <v>3786</v>
      </c>
      <c r="B3787">
        <v>1</v>
      </c>
      <c r="C3787">
        <v>3</v>
      </c>
      <c r="D3787">
        <v>1</v>
      </c>
      <c r="E3787">
        <v>2</v>
      </c>
      <c r="F3787">
        <v>0.146856958610802</v>
      </c>
      <c r="G3787">
        <v>-68.583440995506507</v>
      </c>
      <c r="H3787">
        <v>0.83216080402009995</v>
      </c>
      <c r="I3787">
        <v>77.529688911245799</v>
      </c>
      <c r="J3787" t="s">
        <v>1973</v>
      </c>
      <c r="K3787" t="s">
        <v>25</v>
      </c>
      <c r="L3787" t="s">
        <v>1974</v>
      </c>
      <c r="M3787" t="s">
        <v>1975</v>
      </c>
      <c r="N3787" t="s">
        <v>1976</v>
      </c>
      <c r="O3787" t="s">
        <v>1977</v>
      </c>
      <c r="P3787">
        <v>1.36698294</v>
      </c>
      <c r="Q3787" t="s">
        <v>1978</v>
      </c>
      <c r="R3787" t="s">
        <v>1979</v>
      </c>
      <c r="S3787">
        <v>255847294</v>
      </c>
      <c r="T3787">
        <v>303.04992909999999</v>
      </c>
      <c r="U3787" t="s">
        <v>31</v>
      </c>
      <c r="V3787" t="s">
        <v>7881</v>
      </c>
      <c r="W3787" t="s">
        <v>23</v>
      </c>
    </row>
    <row r="3788" spans="1:23" x14ac:dyDescent="0.4">
      <c r="A3788">
        <v>3787</v>
      </c>
      <c r="B3788">
        <v>1</v>
      </c>
      <c r="C3788">
        <v>1</v>
      </c>
      <c r="D3788">
        <v>1</v>
      </c>
      <c r="E3788">
        <v>1</v>
      </c>
      <c r="F3788">
        <v>0.14675656970778</v>
      </c>
      <c r="G3788">
        <v>-497.06491511399003</v>
      </c>
      <c r="H3788" t="s">
        <v>23</v>
      </c>
      <c r="I3788">
        <v>37.918581813226602</v>
      </c>
      <c r="J3788" t="s">
        <v>6277</v>
      </c>
      <c r="K3788" t="s">
        <v>25</v>
      </c>
      <c r="L3788" t="s">
        <v>6278</v>
      </c>
      <c r="M3788" t="s">
        <v>6279</v>
      </c>
      <c r="N3788" t="s">
        <v>28</v>
      </c>
      <c r="O3788" t="s">
        <v>6280</v>
      </c>
      <c r="P3788">
        <v>3.7000000499999999</v>
      </c>
      <c r="Q3788">
        <v>26744355</v>
      </c>
      <c r="R3788" t="s">
        <v>6281</v>
      </c>
      <c r="S3788">
        <v>3153922</v>
      </c>
      <c r="T3788">
        <v>451.12348800000001</v>
      </c>
      <c r="U3788" t="s">
        <v>31</v>
      </c>
      <c r="V3788" t="s">
        <v>7882</v>
      </c>
      <c r="W3788" t="s">
        <v>23</v>
      </c>
    </row>
    <row r="3789" spans="1:23" x14ac:dyDescent="0.4">
      <c r="A3789">
        <v>3788</v>
      </c>
      <c r="B3789">
        <v>1</v>
      </c>
      <c r="C3789">
        <v>1</v>
      </c>
      <c r="D3789">
        <v>1</v>
      </c>
      <c r="E3789">
        <v>1</v>
      </c>
      <c r="F3789">
        <v>0.14675656970778</v>
      </c>
      <c r="G3789">
        <v>-497.06491511399003</v>
      </c>
      <c r="H3789">
        <v>0.999999999999999</v>
      </c>
      <c r="I3789">
        <v>37.918581813226602</v>
      </c>
      <c r="J3789" t="s">
        <v>6277</v>
      </c>
      <c r="K3789" t="s">
        <v>25</v>
      </c>
      <c r="L3789" t="s">
        <v>6278</v>
      </c>
      <c r="M3789" t="s">
        <v>6279</v>
      </c>
      <c r="N3789" t="s">
        <v>28</v>
      </c>
      <c r="O3789" t="s">
        <v>6280</v>
      </c>
      <c r="P3789">
        <v>3.7000000499999999</v>
      </c>
      <c r="Q3789">
        <v>26744355</v>
      </c>
      <c r="R3789" t="s">
        <v>6281</v>
      </c>
      <c r="S3789">
        <v>3153922</v>
      </c>
      <c r="T3789">
        <v>451.12348800000001</v>
      </c>
      <c r="U3789" t="s">
        <v>31</v>
      </c>
      <c r="V3789" t="s">
        <v>7883</v>
      </c>
      <c r="W3789" t="s">
        <v>23</v>
      </c>
    </row>
    <row r="3790" spans="1:23" x14ac:dyDescent="0.4">
      <c r="A3790">
        <v>3789</v>
      </c>
      <c r="B3790">
        <v>1</v>
      </c>
      <c r="C3790">
        <v>2</v>
      </c>
      <c r="D3790">
        <v>1</v>
      </c>
      <c r="E3790">
        <v>2</v>
      </c>
      <c r="F3790">
        <v>0.14669964436173499</v>
      </c>
      <c r="G3790">
        <v>-341.72994448186802</v>
      </c>
      <c r="H3790">
        <v>0.81005025125628105</v>
      </c>
      <c r="I3790">
        <v>6.2019100791708999</v>
      </c>
      <c r="J3790" t="s">
        <v>7884</v>
      </c>
      <c r="K3790" t="s">
        <v>25</v>
      </c>
      <c r="L3790" t="s">
        <v>7885</v>
      </c>
      <c r="M3790" t="s">
        <v>7886</v>
      </c>
      <c r="N3790" t="s">
        <v>7887</v>
      </c>
      <c r="O3790" t="s">
        <v>7888</v>
      </c>
      <c r="P3790">
        <v>0.60000002399999997</v>
      </c>
      <c r="Q3790" t="s">
        <v>7889</v>
      </c>
      <c r="R3790" t="s">
        <v>7890</v>
      </c>
      <c r="S3790">
        <v>270406</v>
      </c>
      <c r="T3790">
        <v>481.09766719999999</v>
      </c>
      <c r="U3790" t="s">
        <v>31</v>
      </c>
      <c r="V3790" t="s">
        <v>7891</v>
      </c>
      <c r="W3790" t="s">
        <v>23</v>
      </c>
    </row>
    <row r="3791" spans="1:23" x14ac:dyDescent="0.4">
      <c r="A3791">
        <v>3790</v>
      </c>
      <c r="B3791">
        <v>1</v>
      </c>
      <c r="C3791">
        <v>2</v>
      </c>
      <c r="D3791">
        <v>1</v>
      </c>
      <c r="E3791">
        <v>1</v>
      </c>
      <c r="F3791">
        <v>0.14667358522129301</v>
      </c>
      <c r="G3791">
        <v>-184.108779249181</v>
      </c>
      <c r="H3791">
        <v>0.99648241206030097</v>
      </c>
      <c r="I3791">
        <v>55.274266601921703</v>
      </c>
      <c r="J3791" t="s">
        <v>1690</v>
      </c>
      <c r="K3791" t="s">
        <v>25</v>
      </c>
      <c r="L3791" t="s">
        <v>7892</v>
      </c>
      <c r="M3791" t="s">
        <v>7893</v>
      </c>
      <c r="N3791" t="s">
        <v>7894</v>
      </c>
      <c r="O3791" t="s">
        <v>7895</v>
      </c>
      <c r="P3791">
        <v>-0.89999997600000003</v>
      </c>
      <c r="Q3791" t="s">
        <v>7896</v>
      </c>
      <c r="R3791" t="s">
        <v>7897</v>
      </c>
      <c r="S3791">
        <v>3178578</v>
      </c>
      <c r="T3791">
        <v>595.1657467</v>
      </c>
      <c r="U3791" t="s">
        <v>31</v>
      </c>
      <c r="V3791" t="s">
        <v>7898</v>
      </c>
      <c r="W3791" t="s">
        <v>23</v>
      </c>
    </row>
    <row r="3792" spans="1:23" x14ac:dyDescent="0.4">
      <c r="A3792">
        <v>3791</v>
      </c>
      <c r="B3792">
        <v>1</v>
      </c>
      <c r="C3792">
        <v>2</v>
      </c>
      <c r="D3792">
        <v>1</v>
      </c>
      <c r="E3792">
        <v>1</v>
      </c>
      <c r="F3792">
        <v>0.14667358522129301</v>
      </c>
      <c r="G3792">
        <v>-184.108779249181</v>
      </c>
      <c r="H3792" t="s">
        <v>23</v>
      </c>
      <c r="I3792">
        <v>55.274266601921703</v>
      </c>
      <c r="J3792" t="s">
        <v>1690</v>
      </c>
      <c r="K3792" t="s">
        <v>25</v>
      </c>
      <c r="L3792" t="s">
        <v>7892</v>
      </c>
      <c r="M3792" t="s">
        <v>7893</v>
      </c>
      <c r="N3792" t="s">
        <v>7894</v>
      </c>
      <c r="O3792" t="s">
        <v>7895</v>
      </c>
      <c r="P3792">
        <v>-0.89999997600000003</v>
      </c>
      <c r="Q3792" t="s">
        <v>7896</v>
      </c>
      <c r="R3792" t="s">
        <v>7897</v>
      </c>
      <c r="S3792">
        <v>3178578</v>
      </c>
      <c r="T3792">
        <v>595.1657467</v>
      </c>
      <c r="U3792" t="s">
        <v>31</v>
      </c>
      <c r="V3792" t="s">
        <v>7899</v>
      </c>
      <c r="W3792" t="s">
        <v>23</v>
      </c>
    </row>
    <row r="3793" spans="1:23" x14ac:dyDescent="0.4">
      <c r="A3793">
        <v>3792</v>
      </c>
      <c r="B3793">
        <v>1</v>
      </c>
      <c r="C3793">
        <v>1</v>
      </c>
      <c r="D3793">
        <v>1</v>
      </c>
      <c r="E3793">
        <v>1</v>
      </c>
      <c r="F3793">
        <v>0.146606989629357</v>
      </c>
      <c r="G3793">
        <v>-40.660686105424801</v>
      </c>
      <c r="H3793">
        <v>0.999999999999999</v>
      </c>
      <c r="I3793">
        <v>11.041046166903699</v>
      </c>
      <c r="J3793" t="s">
        <v>2752</v>
      </c>
      <c r="K3793" t="s">
        <v>25</v>
      </c>
      <c r="L3793" t="s">
        <v>6166</v>
      </c>
      <c r="M3793" t="s">
        <v>6167</v>
      </c>
      <c r="N3793" t="s">
        <v>6168</v>
      </c>
      <c r="O3793" t="s">
        <v>6169</v>
      </c>
      <c r="P3793">
        <v>0.10000000100000001</v>
      </c>
      <c r="Q3793" t="s">
        <v>6170</v>
      </c>
      <c r="R3793" t="s">
        <v>6171</v>
      </c>
      <c r="S3793">
        <v>34380234874</v>
      </c>
      <c r="T3793">
        <v>451.08710250000001</v>
      </c>
      <c r="U3793" t="s">
        <v>31</v>
      </c>
      <c r="V3793" t="s">
        <v>7900</v>
      </c>
      <c r="W3793" t="s">
        <v>23</v>
      </c>
    </row>
    <row r="3794" spans="1:23" x14ac:dyDescent="0.4">
      <c r="A3794">
        <v>3793</v>
      </c>
      <c r="B3794">
        <v>1</v>
      </c>
      <c r="C3794">
        <v>1</v>
      </c>
      <c r="D3794">
        <v>1</v>
      </c>
      <c r="E3794">
        <v>1</v>
      </c>
      <c r="F3794">
        <v>0.146606989629357</v>
      </c>
      <c r="G3794">
        <v>-40.660686105424801</v>
      </c>
      <c r="H3794" t="s">
        <v>23</v>
      </c>
      <c r="I3794">
        <v>11.041046166903699</v>
      </c>
      <c r="J3794" t="s">
        <v>2752</v>
      </c>
      <c r="K3794" t="s">
        <v>25</v>
      </c>
      <c r="L3794" t="s">
        <v>6166</v>
      </c>
      <c r="M3794" t="s">
        <v>6167</v>
      </c>
      <c r="N3794" t="s">
        <v>6168</v>
      </c>
      <c r="O3794" t="s">
        <v>6169</v>
      </c>
      <c r="P3794">
        <v>0.10000000100000001</v>
      </c>
      <c r="Q3794" t="s">
        <v>6170</v>
      </c>
      <c r="R3794" t="s">
        <v>6171</v>
      </c>
      <c r="S3794">
        <v>34380234874</v>
      </c>
      <c r="T3794">
        <v>451.08710250000001</v>
      </c>
      <c r="U3794" t="s">
        <v>31</v>
      </c>
      <c r="V3794" t="s">
        <v>7901</v>
      </c>
      <c r="W3794" t="s">
        <v>23</v>
      </c>
    </row>
    <row r="3795" spans="1:23" x14ac:dyDescent="0.4">
      <c r="A3795">
        <v>3794</v>
      </c>
      <c r="B3795">
        <v>1</v>
      </c>
      <c r="C3795">
        <v>1</v>
      </c>
      <c r="D3795">
        <v>1</v>
      </c>
      <c r="E3795">
        <v>1</v>
      </c>
      <c r="F3795">
        <v>0.14654677122609899</v>
      </c>
      <c r="G3795">
        <v>-404.293106260576</v>
      </c>
      <c r="H3795" t="s">
        <v>23</v>
      </c>
      <c r="I3795">
        <v>17.3870045331124</v>
      </c>
      <c r="J3795" t="s">
        <v>2159</v>
      </c>
      <c r="K3795" t="s">
        <v>25</v>
      </c>
      <c r="L3795" t="s">
        <v>7902</v>
      </c>
      <c r="M3795" t="s">
        <v>7903</v>
      </c>
      <c r="N3795" t="s">
        <v>7904</v>
      </c>
      <c r="O3795" t="s">
        <v>7905</v>
      </c>
      <c r="P3795">
        <v>-2</v>
      </c>
      <c r="Q3795" t="s">
        <v>7906</v>
      </c>
      <c r="R3795" t="s">
        <v>7907</v>
      </c>
      <c r="S3795">
        <v>121397614</v>
      </c>
      <c r="T3795">
        <v>301.06011710000001</v>
      </c>
      <c r="U3795" t="s">
        <v>31</v>
      </c>
      <c r="V3795" t="s">
        <v>7908</v>
      </c>
      <c r="W3795" t="s">
        <v>23</v>
      </c>
    </row>
    <row r="3796" spans="1:23" x14ac:dyDescent="0.4">
      <c r="A3796">
        <v>3795</v>
      </c>
      <c r="B3796">
        <v>1</v>
      </c>
      <c r="C3796">
        <v>1</v>
      </c>
      <c r="D3796">
        <v>1</v>
      </c>
      <c r="E3796">
        <v>1</v>
      </c>
      <c r="F3796">
        <v>0.14654677122609899</v>
      </c>
      <c r="G3796">
        <v>-404.293106260576</v>
      </c>
      <c r="H3796">
        <v>0.99899497487437094</v>
      </c>
      <c r="I3796">
        <v>17.3870045331124</v>
      </c>
      <c r="J3796" t="s">
        <v>2159</v>
      </c>
      <c r="K3796" t="s">
        <v>25</v>
      </c>
      <c r="L3796" t="s">
        <v>7902</v>
      </c>
      <c r="M3796" t="s">
        <v>7903</v>
      </c>
      <c r="N3796" t="s">
        <v>7904</v>
      </c>
      <c r="O3796" t="s">
        <v>7905</v>
      </c>
      <c r="P3796">
        <v>-2</v>
      </c>
      <c r="Q3796" t="s">
        <v>7906</v>
      </c>
      <c r="R3796" t="s">
        <v>7907</v>
      </c>
      <c r="S3796">
        <v>121397614</v>
      </c>
      <c r="T3796">
        <v>301.06011710000001</v>
      </c>
      <c r="U3796" t="s">
        <v>31</v>
      </c>
      <c r="V3796" t="s">
        <v>7909</v>
      </c>
      <c r="W3796" t="s">
        <v>23</v>
      </c>
    </row>
    <row r="3797" spans="1:23" x14ac:dyDescent="0.4">
      <c r="A3797">
        <v>3796</v>
      </c>
      <c r="B3797">
        <v>1</v>
      </c>
      <c r="C3797">
        <v>1</v>
      </c>
      <c r="D3797">
        <v>1</v>
      </c>
      <c r="E3797">
        <v>1</v>
      </c>
      <c r="F3797">
        <v>0.14638645266093001</v>
      </c>
      <c r="G3797">
        <v>-42.927500007761502</v>
      </c>
      <c r="H3797">
        <v>0.999999999999999</v>
      </c>
      <c r="I3797">
        <v>10.039332825169399</v>
      </c>
      <c r="J3797" t="s">
        <v>2752</v>
      </c>
      <c r="K3797" t="s">
        <v>25</v>
      </c>
      <c r="L3797" t="s">
        <v>6166</v>
      </c>
      <c r="M3797" t="s">
        <v>6167</v>
      </c>
      <c r="N3797" t="s">
        <v>6168</v>
      </c>
      <c r="O3797" t="s">
        <v>6169</v>
      </c>
      <c r="P3797">
        <v>0.10000000100000001</v>
      </c>
      <c r="Q3797" t="s">
        <v>6170</v>
      </c>
      <c r="R3797" t="s">
        <v>6171</v>
      </c>
      <c r="S3797">
        <v>34380234874</v>
      </c>
      <c r="T3797">
        <v>451.08710250000001</v>
      </c>
      <c r="U3797" t="s">
        <v>31</v>
      </c>
      <c r="V3797" t="s">
        <v>7910</v>
      </c>
      <c r="W3797" t="s">
        <v>23</v>
      </c>
    </row>
    <row r="3798" spans="1:23" x14ac:dyDescent="0.4">
      <c r="A3798">
        <v>3797</v>
      </c>
      <c r="B3798">
        <v>1</v>
      </c>
      <c r="C3798">
        <v>1</v>
      </c>
      <c r="D3798">
        <v>1</v>
      </c>
      <c r="E3798">
        <v>1</v>
      </c>
      <c r="F3798">
        <v>0.14638645266093001</v>
      </c>
      <c r="G3798">
        <v>-42.927500007761502</v>
      </c>
      <c r="H3798" t="s">
        <v>23</v>
      </c>
      <c r="I3798">
        <v>10.039332825169399</v>
      </c>
      <c r="J3798" t="s">
        <v>2752</v>
      </c>
      <c r="K3798" t="s">
        <v>25</v>
      </c>
      <c r="L3798" t="s">
        <v>6166</v>
      </c>
      <c r="M3798" t="s">
        <v>6167</v>
      </c>
      <c r="N3798" t="s">
        <v>6168</v>
      </c>
      <c r="O3798" t="s">
        <v>6169</v>
      </c>
      <c r="P3798">
        <v>0.10000000100000001</v>
      </c>
      <c r="Q3798" t="s">
        <v>6170</v>
      </c>
      <c r="R3798" t="s">
        <v>6171</v>
      </c>
      <c r="S3798">
        <v>34380234874</v>
      </c>
      <c r="T3798">
        <v>451.08710250000001</v>
      </c>
      <c r="U3798" t="s">
        <v>31</v>
      </c>
      <c r="V3798" t="s">
        <v>7911</v>
      </c>
      <c r="W3798" t="s">
        <v>23</v>
      </c>
    </row>
    <row r="3799" spans="1:23" x14ac:dyDescent="0.4">
      <c r="A3799">
        <v>3798</v>
      </c>
      <c r="B3799">
        <v>1</v>
      </c>
      <c r="C3799">
        <v>1</v>
      </c>
      <c r="D3799">
        <v>1</v>
      </c>
      <c r="E3799">
        <v>1</v>
      </c>
      <c r="F3799">
        <v>0.14617629474648</v>
      </c>
      <c r="G3799">
        <v>-304.47285339248401</v>
      </c>
      <c r="H3799">
        <v>0.99547738693467303</v>
      </c>
      <c r="I3799">
        <v>36.0959543628177</v>
      </c>
      <c r="J3799" t="s">
        <v>1390</v>
      </c>
      <c r="K3799" t="s">
        <v>25</v>
      </c>
      <c r="L3799" t="s">
        <v>7912</v>
      </c>
      <c r="M3799" t="s">
        <v>7913</v>
      </c>
      <c r="N3799" t="s">
        <v>7914</v>
      </c>
      <c r="O3799" t="s">
        <v>7915</v>
      </c>
      <c r="P3799">
        <v>0</v>
      </c>
      <c r="Q3799" t="s">
        <v>7916</v>
      </c>
      <c r="R3799" t="s">
        <v>7917</v>
      </c>
      <c r="S3799">
        <v>262146</v>
      </c>
      <c r="T3799">
        <v>375.12857339999999</v>
      </c>
      <c r="U3799" t="s">
        <v>31</v>
      </c>
      <c r="V3799" t="s">
        <v>7918</v>
      </c>
      <c r="W3799" t="s">
        <v>23</v>
      </c>
    </row>
    <row r="3800" spans="1:23" x14ac:dyDescent="0.4">
      <c r="A3800">
        <v>3799</v>
      </c>
      <c r="B3800">
        <v>1</v>
      </c>
      <c r="C3800">
        <v>1</v>
      </c>
      <c r="D3800">
        <v>1</v>
      </c>
      <c r="E3800">
        <v>1</v>
      </c>
      <c r="F3800">
        <v>0.14617629474648</v>
      </c>
      <c r="G3800">
        <v>-304.47285339248401</v>
      </c>
      <c r="H3800" t="s">
        <v>23</v>
      </c>
      <c r="I3800">
        <v>36.0959543628177</v>
      </c>
      <c r="J3800" t="s">
        <v>1390</v>
      </c>
      <c r="K3800" t="s">
        <v>25</v>
      </c>
      <c r="L3800" t="s">
        <v>7912</v>
      </c>
      <c r="M3800" t="s">
        <v>7913</v>
      </c>
      <c r="N3800" t="s">
        <v>7914</v>
      </c>
      <c r="O3800" t="s">
        <v>7915</v>
      </c>
      <c r="P3800">
        <v>0</v>
      </c>
      <c r="Q3800" t="s">
        <v>7916</v>
      </c>
      <c r="R3800" t="s">
        <v>7917</v>
      </c>
      <c r="S3800">
        <v>262146</v>
      </c>
      <c r="T3800">
        <v>375.12857339999999</v>
      </c>
      <c r="U3800" t="s">
        <v>31</v>
      </c>
      <c r="V3800" t="s">
        <v>7919</v>
      </c>
      <c r="W3800" t="s">
        <v>23</v>
      </c>
    </row>
    <row r="3801" spans="1:23" x14ac:dyDescent="0.4">
      <c r="A3801">
        <v>3800</v>
      </c>
      <c r="B3801">
        <v>1</v>
      </c>
      <c r="C3801">
        <v>2</v>
      </c>
      <c r="D3801">
        <v>1</v>
      </c>
      <c r="E3801">
        <v>1</v>
      </c>
      <c r="F3801">
        <v>0.14613376971334699</v>
      </c>
      <c r="G3801">
        <v>-76.128201357993007</v>
      </c>
      <c r="H3801">
        <v>0.99949748743718503</v>
      </c>
      <c r="I3801">
        <v>44.109525027268099</v>
      </c>
      <c r="J3801" t="s">
        <v>3242</v>
      </c>
      <c r="K3801" t="s">
        <v>25</v>
      </c>
      <c r="L3801" t="s">
        <v>4695</v>
      </c>
      <c r="M3801" t="s">
        <v>4696</v>
      </c>
      <c r="N3801" t="s">
        <v>4697</v>
      </c>
      <c r="O3801" t="s">
        <v>4698</v>
      </c>
      <c r="P3801">
        <v>2.2000000499999999</v>
      </c>
      <c r="Q3801" t="s">
        <v>4699</v>
      </c>
      <c r="R3801" t="s">
        <v>4700</v>
      </c>
      <c r="S3801">
        <v>8606845026</v>
      </c>
      <c r="T3801">
        <v>289.07066459999999</v>
      </c>
      <c r="U3801" t="s">
        <v>31</v>
      </c>
      <c r="V3801" t="s">
        <v>7920</v>
      </c>
      <c r="W3801" t="s">
        <v>23</v>
      </c>
    </row>
    <row r="3802" spans="1:23" x14ac:dyDescent="0.4">
      <c r="A3802">
        <v>3801</v>
      </c>
      <c r="B3802">
        <v>1</v>
      </c>
      <c r="C3802">
        <v>2</v>
      </c>
      <c r="D3802">
        <v>1</v>
      </c>
      <c r="E3802">
        <v>1</v>
      </c>
      <c r="F3802">
        <v>0.14613376971334699</v>
      </c>
      <c r="G3802">
        <v>-76.128201357993007</v>
      </c>
      <c r="H3802" t="s">
        <v>23</v>
      </c>
      <c r="I3802">
        <v>44.109525027268099</v>
      </c>
      <c r="J3802" t="s">
        <v>3242</v>
      </c>
      <c r="K3802" t="s">
        <v>25</v>
      </c>
      <c r="L3802" t="s">
        <v>4695</v>
      </c>
      <c r="M3802" t="s">
        <v>4696</v>
      </c>
      <c r="N3802" t="s">
        <v>4697</v>
      </c>
      <c r="O3802" t="s">
        <v>4698</v>
      </c>
      <c r="P3802">
        <v>2.2000000499999999</v>
      </c>
      <c r="Q3802" t="s">
        <v>4699</v>
      </c>
      <c r="R3802" t="s">
        <v>4700</v>
      </c>
      <c r="S3802">
        <v>8606845026</v>
      </c>
      <c r="T3802">
        <v>289.07066459999999</v>
      </c>
      <c r="U3802" t="s">
        <v>31</v>
      </c>
      <c r="V3802" t="s">
        <v>7921</v>
      </c>
      <c r="W3802" t="s">
        <v>23</v>
      </c>
    </row>
    <row r="3803" spans="1:23" x14ac:dyDescent="0.4">
      <c r="A3803">
        <v>3802</v>
      </c>
      <c r="B3803">
        <v>1</v>
      </c>
      <c r="C3803">
        <v>2</v>
      </c>
      <c r="D3803">
        <v>1</v>
      </c>
      <c r="E3803">
        <v>2</v>
      </c>
      <c r="F3803">
        <v>0.14607701543644999</v>
      </c>
      <c r="G3803">
        <v>-110.72044783397401</v>
      </c>
      <c r="H3803">
        <v>2.4623115577889401E-2</v>
      </c>
      <c r="I3803">
        <v>12.6414457599624</v>
      </c>
      <c r="J3803" t="s">
        <v>3532</v>
      </c>
      <c r="K3803" t="s">
        <v>25</v>
      </c>
      <c r="L3803" t="s">
        <v>3533</v>
      </c>
      <c r="M3803" t="s">
        <v>3534</v>
      </c>
      <c r="N3803" t="s">
        <v>3535</v>
      </c>
      <c r="O3803" t="s">
        <v>3536</v>
      </c>
      <c r="P3803">
        <v>3.5999998999999998</v>
      </c>
      <c r="Q3803">
        <v>212931</v>
      </c>
      <c r="R3803" t="s">
        <v>3537</v>
      </c>
      <c r="S3803">
        <v>67108866</v>
      </c>
      <c r="T3803">
        <v>269.0557</v>
      </c>
      <c r="U3803" t="s">
        <v>31</v>
      </c>
      <c r="V3803" t="s">
        <v>7922</v>
      </c>
      <c r="W3803" t="s">
        <v>23</v>
      </c>
    </row>
    <row r="3804" spans="1:23" x14ac:dyDescent="0.4">
      <c r="A3804">
        <v>3803</v>
      </c>
      <c r="B3804">
        <v>1</v>
      </c>
      <c r="C3804">
        <v>1</v>
      </c>
      <c r="D3804">
        <v>1</v>
      </c>
      <c r="E3804">
        <v>1</v>
      </c>
      <c r="F3804">
        <v>0.14603359458083001</v>
      </c>
      <c r="G3804">
        <v>-33.181555777373099</v>
      </c>
      <c r="H3804" t="s">
        <v>23</v>
      </c>
      <c r="I3804">
        <v>22.608693698045801</v>
      </c>
      <c r="J3804" t="s">
        <v>1690</v>
      </c>
      <c r="K3804" t="s">
        <v>25</v>
      </c>
      <c r="L3804" t="s">
        <v>1691</v>
      </c>
      <c r="M3804" t="s">
        <v>1692</v>
      </c>
      <c r="N3804" t="s">
        <v>1693</v>
      </c>
      <c r="O3804" t="s">
        <v>1694</v>
      </c>
      <c r="P3804">
        <v>-0.89999997600000003</v>
      </c>
      <c r="Q3804" t="s">
        <v>1695</v>
      </c>
      <c r="R3804" t="s">
        <v>1696</v>
      </c>
      <c r="S3804">
        <v>8677533822</v>
      </c>
      <c r="T3804">
        <v>595.1657467</v>
      </c>
      <c r="U3804" t="s">
        <v>31</v>
      </c>
      <c r="V3804" t="s">
        <v>7923</v>
      </c>
      <c r="W3804" t="s">
        <v>23</v>
      </c>
    </row>
    <row r="3805" spans="1:23" x14ac:dyDescent="0.4">
      <c r="A3805">
        <v>3804</v>
      </c>
      <c r="B3805">
        <v>1</v>
      </c>
      <c r="C3805">
        <v>1</v>
      </c>
      <c r="D3805">
        <v>1</v>
      </c>
      <c r="E3805">
        <v>1</v>
      </c>
      <c r="F3805">
        <v>0.14603359458083001</v>
      </c>
      <c r="G3805">
        <v>-33.181555777373099</v>
      </c>
      <c r="H3805">
        <v>0.999999999999999</v>
      </c>
      <c r="I3805">
        <v>22.608693698045801</v>
      </c>
      <c r="J3805" t="s">
        <v>1690</v>
      </c>
      <c r="K3805" t="s">
        <v>25</v>
      </c>
      <c r="L3805" t="s">
        <v>1691</v>
      </c>
      <c r="M3805" t="s">
        <v>1692</v>
      </c>
      <c r="N3805" t="s">
        <v>1693</v>
      </c>
      <c r="O3805" t="s">
        <v>1694</v>
      </c>
      <c r="P3805">
        <v>-0.89999997600000003</v>
      </c>
      <c r="Q3805" t="s">
        <v>1695</v>
      </c>
      <c r="R3805" t="s">
        <v>1696</v>
      </c>
      <c r="S3805">
        <v>8677533822</v>
      </c>
      <c r="T3805">
        <v>595.1657467</v>
      </c>
      <c r="U3805" t="s">
        <v>31</v>
      </c>
      <c r="V3805" t="s">
        <v>7924</v>
      </c>
      <c r="W3805" t="s">
        <v>23</v>
      </c>
    </row>
    <row r="3806" spans="1:23" x14ac:dyDescent="0.4">
      <c r="A3806">
        <v>3805</v>
      </c>
      <c r="B3806">
        <v>1</v>
      </c>
      <c r="C3806">
        <v>1</v>
      </c>
      <c r="D3806">
        <v>1</v>
      </c>
      <c r="E3806">
        <v>1</v>
      </c>
      <c r="F3806">
        <v>0.14576185785055901</v>
      </c>
      <c r="G3806">
        <v>-511.83729624105302</v>
      </c>
      <c r="H3806">
        <v>0.999999999999999</v>
      </c>
      <c r="I3806">
        <v>68.004666697783193</v>
      </c>
      <c r="J3806" t="s">
        <v>999</v>
      </c>
      <c r="K3806" t="s">
        <v>25</v>
      </c>
      <c r="L3806" t="s">
        <v>1000</v>
      </c>
      <c r="M3806" t="s">
        <v>1001</v>
      </c>
      <c r="N3806" t="s">
        <v>1002</v>
      </c>
      <c r="O3806" t="s">
        <v>1003</v>
      </c>
      <c r="P3806">
        <v>1.1020009500000001</v>
      </c>
      <c r="Q3806">
        <v>133488</v>
      </c>
      <c r="R3806" t="s">
        <v>1004</v>
      </c>
      <c r="S3806">
        <v>70</v>
      </c>
      <c r="T3806">
        <v>309.15974999999997</v>
      </c>
      <c r="U3806" t="s">
        <v>31</v>
      </c>
      <c r="V3806" t="s">
        <v>7925</v>
      </c>
      <c r="W3806" t="s">
        <v>23</v>
      </c>
    </row>
    <row r="3807" spans="1:23" x14ac:dyDescent="0.4">
      <c r="A3807">
        <v>3806</v>
      </c>
      <c r="B3807">
        <v>1</v>
      </c>
      <c r="C3807">
        <v>1</v>
      </c>
      <c r="D3807">
        <v>1</v>
      </c>
      <c r="E3807">
        <v>1</v>
      </c>
      <c r="F3807">
        <v>0.14576185785055901</v>
      </c>
      <c r="G3807">
        <v>-511.83729624105302</v>
      </c>
      <c r="H3807" t="s">
        <v>23</v>
      </c>
      <c r="I3807">
        <v>68.004666697783193</v>
      </c>
      <c r="J3807" t="s">
        <v>999</v>
      </c>
      <c r="K3807" t="s">
        <v>25</v>
      </c>
      <c r="L3807" t="s">
        <v>1000</v>
      </c>
      <c r="M3807" t="s">
        <v>1001</v>
      </c>
      <c r="N3807" t="s">
        <v>1002</v>
      </c>
      <c r="O3807" t="s">
        <v>1003</v>
      </c>
      <c r="P3807">
        <v>1.1020009500000001</v>
      </c>
      <c r="Q3807">
        <v>133488</v>
      </c>
      <c r="R3807" t="s">
        <v>1004</v>
      </c>
      <c r="S3807">
        <v>70</v>
      </c>
      <c r="T3807">
        <v>309.15974999999997</v>
      </c>
      <c r="U3807" t="s">
        <v>31</v>
      </c>
      <c r="V3807" t="s">
        <v>7926</v>
      </c>
      <c r="W3807" t="s">
        <v>23</v>
      </c>
    </row>
    <row r="3808" spans="1:23" x14ac:dyDescent="0.4">
      <c r="A3808">
        <v>3807</v>
      </c>
      <c r="B3808">
        <v>1</v>
      </c>
      <c r="C3808">
        <v>1</v>
      </c>
      <c r="D3808">
        <v>1</v>
      </c>
      <c r="E3808">
        <v>1</v>
      </c>
      <c r="F3808">
        <v>0.14535903500257299</v>
      </c>
      <c r="G3808">
        <v>-171.02192998105099</v>
      </c>
      <c r="H3808">
        <v>0.99547738693467303</v>
      </c>
      <c r="I3808">
        <v>60.103834882025701</v>
      </c>
      <c r="J3808" t="s">
        <v>5969</v>
      </c>
      <c r="K3808" t="s">
        <v>25</v>
      </c>
      <c r="L3808" t="s">
        <v>7927</v>
      </c>
      <c r="M3808" t="s">
        <v>7928</v>
      </c>
      <c r="N3808" t="s">
        <v>7929</v>
      </c>
      <c r="O3808" t="s">
        <v>7930</v>
      </c>
      <c r="P3808">
        <v>2.7999999500000001</v>
      </c>
      <c r="Q3808">
        <v>1269246</v>
      </c>
      <c r="R3808" t="s">
        <v>7931</v>
      </c>
      <c r="S3808">
        <v>3694594</v>
      </c>
      <c r="T3808">
        <v>459.12858</v>
      </c>
      <c r="U3808" t="s">
        <v>31</v>
      </c>
      <c r="V3808" t="s">
        <v>7932</v>
      </c>
      <c r="W3808" t="s">
        <v>23</v>
      </c>
    </row>
    <row r="3809" spans="1:23" x14ac:dyDescent="0.4">
      <c r="A3809">
        <v>3808</v>
      </c>
      <c r="B3809">
        <v>1</v>
      </c>
      <c r="C3809">
        <v>1</v>
      </c>
      <c r="D3809">
        <v>1</v>
      </c>
      <c r="E3809">
        <v>1</v>
      </c>
      <c r="F3809">
        <v>0.14535903500257299</v>
      </c>
      <c r="G3809">
        <v>-171.02192998105099</v>
      </c>
      <c r="H3809" t="s">
        <v>23</v>
      </c>
      <c r="I3809">
        <v>60.103834882025701</v>
      </c>
      <c r="J3809" t="s">
        <v>5969</v>
      </c>
      <c r="K3809" t="s">
        <v>25</v>
      </c>
      <c r="L3809" t="s">
        <v>7927</v>
      </c>
      <c r="M3809" t="s">
        <v>7928</v>
      </c>
      <c r="N3809" t="s">
        <v>7929</v>
      </c>
      <c r="O3809" t="s">
        <v>7930</v>
      </c>
      <c r="P3809">
        <v>2.7999999500000001</v>
      </c>
      <c r="Q3809">
        <v>1269246</v>
      </c>
      <c r="R3809" t="s">
        <v>7931</v>
      </c>
      <c r="S3809">
        <v>3694594</v>
      </c>
      <c r="T3809">
        <v>459.12858</v>
      </c>
      <c r="U3809" t="s">
        <v>31</v>
      </c>
      <c r="V3809" t="s">
        <v>7933</v>
      </c>
      <c r="W3809" t="s">
        <v>23</v>
      </c>
    </row>
    <row r="3810" spans="1:23" x14ac:dyDescent="0.4">
      <c r="A3810">
        <v>3809</v>
      </c>
      <c r="B3810">
        <v>1</v>
      </c>
      <c r="C3810">
        <v>1</v>
      </c>
      <c r="D3810">
        <v>1</v>
      </c>
      <c r="E3810">
        <v>1</v>
      </c>
      <c r="F3810">
        <v>0.14511975762245399</v>
      </c>
      <c r="G3810">
        <v>-39.157815350079403</v>
      </c>
      <c r="H3810" t="s">
        <v>23</v>
      </c>
      <c r="I3810">
        <v>28.383090303418001</v>
      </c>
      <c r="J3810" t="s">
        <v>5553</v>
      </c>
      <c r="K3810" t="s">
        <v>25</v>
      </c>
      <c r="L3810" t="s">
        <v>5554</v>
      </c>
      <c r="M3810" t="s">
        <v>5555</v>
      </c>
      <c r="N3810" t="s">
        <v>5556</v>
      </c>
      <c r="O3810" t="s">
        <v>5557</v>
      </c>
      <c r="P3810">
        <v>5.8627395599999996</v>
      </c>
      <c r="Q3810" t="s">
        <v>5558</v>
      </c>
      <c r="R3810" t="s">
        <v>5559</v>
      </c>
      <c r="S3810">
        <v>2097222</v>
      </c>
      <c r="T3810">
        <v>279.2319</v>
      </c>
      <c r="U3810" t="s">
        <v>31</v>
      </c>
      <c r="V3810" t="s">
        <v>7934</v>
      </c>
      <c r="W3810" t="s">
        <v>23</v>
      </c>
    </row>
    <row r="3811" spans="1:23" x14ac:dyDescent="0.4">
      <c r="A3811">
        <v>3810</v>
      </c>
      <c r="B3811">
        <v>1</v>
      </c>
      <c r="C3811">
        <v>1</v>
      </c>
      <c r="D3811">
        <v>1</v>
      </c>
      <c r="E3811">
        <v>1</v>
      </c>
      <c r="F3811">
        <v>0.14511975762245399</v>
      </c>
      <c r="G3811">
        <v>-39.157815350079403</v>
      </c>
      <c r="H3811">
        <v>0.999999999999999</v>
      </c>
      <c r="I3811">
        <v>28.383090303418001</v>
      </c>
      <c r="J3811" t="s">
        <v>5553</v>
      </c>
      <c r="K3811" t="s">
        <v>25</v>
      </c>
      <c r="L3811" t="s">
        <v>5554</v>
      </c>
      <c r="M3811" t="s">
        <v>5555</v>
      </c>
      <c r="N3811" t="s">
        <v>5556</v>
      </c>
      <c r="O3811" t="s">
        <v>5557</v>
      </c>
      <c r="P3811">
        <v>5.8627395599999996</v>
      </c>
      <c r="Q3811" t="s">
        <v>5558</v>
      </c>
      <c r="R3811" t="s">
        <v>5559</v>
      </c>
      <c r="S3811">
        <v>2097222</v>
      </c>
      <c r="T3811">
        <v>279.2319</v>
      </c>
      <c r="U3811" t="s">
        <v>31</v>
      </c>
      <c r="V3811" t="s">
        <v>7935</v>
      </c>
      <c r="W3811" t="s">
        <v>23</v>
      </c>
    </row>
    <row r="3812" spans="1:23" x14ac:dyDescent="0.4">
      <c r="A3812">
        <v>3811</v>
      </c>
      <c r="B3812">
        <v>1</v>
      </c>
      <c r="C3812">
        <v>1</v>
      </c>
      <c r="D3812">
        <v>1</v>
      </c>
      <c r="E3812">
        <v>1</v>
      </c>
      <c r="F3812">
        <v>0.14510057512178701</v>
      </c>
      <c r="G3812">
        <v>-261.90910327081599</v>
      </c>
      <c r="H3812" t="s">
        <v>23</v>
      </c>
      <c r="I3812">
        <v>113.339570904463</v>
      </c>
      <c r="J3812" t="s">
        <v>7936</v>
      </c>
      <c r="K3812" t="s">
        <v>25</v>
      </c>
      <c r="L3812" t="s">
        <v>7937</v>
      </c>
      <c r="M3812" t="s">
        <v>7938</v>
      </c>
      <c r="N3812" t="s">
        <v>7939</v>
      </c>
      <c r="O3812" t="s">
        <v>7940</v>
      </c>
      <c r="P3812">
        <v>1.39999998</v>
      </c>
      <c r="Q3812">
        <v>4276952</v>
      </c>
      <c r="R3812" t="s">
        <v>7941</v>
      </c>
      <c r="S3812">
        <v>67108866</v>
      </c>
      <c r="T3812">
        <v>289.07066459999999</v>
      </c>
      <c r="U3812" t="s">
        <v>31</v>
      </c>
      <c r="V3812" t="s">
        <v>7942</v>
      </c>
      <c r="W3812" t="s">
        <v>23</v>
      </c>
    </row>
    <row r="3813" spans="1:23" x14ac:dyDescent="0.4">
      <c r="A3813">
        <v>3812</v>
      </c>
      <c r="B3813">
        <v>1</v>
      </c>
      <c r="C3813">
        <v>1</v>
      </c>
      <c r="D3813">
        <v>1</v>
      </c>
      <c r="E3813">
        <v>1</v>
      </c>
      <c r="F3813">
        <v>0.14510057512178701</v>
      </c>
      <c r="G3813">
        <v>-261.90910327081599</v>
      </c>
      <c r="H3813">
        <v>0.999999999999999</v>
      </c>
      <c r="I3813">
        <v>113.339570904463</v>
      </c>
      <c r="J3813" t="s">
        <v>7936</v>
      </c>
      <c r="K3813" t="s">
        <v>25</v>
      </c>
      <c r="L3813" t="s">
        <v>7937</v>
      </c>
      <c r="M3813" t="s">
        <v>7938</v>
      </c>
      <c r="N3813" t="s">
        <v>7939</v>
      </c>
      <c r="O3813" t="s">
        <v>7940</v>
      </c>
      <c r="P3813">
        <v>1.39999998</v>
      </c>
      <c r="Q3813">
        <v>4276952</v>
      </c>
      <c r="R3813" t="s">
        <v>7941</v>
      </c>
      <c r="S3813">
        <v>67108866</v>
      </c>
      <c r="T3813">
        <v>289.07066459999999</v>
      </c>
      <c r="U3813" t="s">
        <v>31</v>
      </c>
      <c r="V3813" t="s">
        <v>7943</v>
      </c>
      <c r="W3813" t="s">
        <v>23</v>
      </c>
    </row>
    <row r="3814" spans="1:23" x14ac:dyDescent="0.4">
      <c r="A3814">
        <v>3813</v>
      </c>
      <c r="B3814">
        <v>1</v>
      </c>
      <c r="C3814">
        <v>1</v>
      </c>
      <c r="D3814">
        <v>1</v>
      </c>
      <c r="E3814">
        <v>1</v>
      </c>
      <c r="F3814">
        <v>0.14508874587383999</v>
      </c>
      <c r="G3814">
        <v>-233.29579023876701</v>
      </c>
      <c r="H3814" t="s">
        <v>23</v>
      </c>
      <c r="I3814">
        <v>31.159635875605801</v>
      </c>
      <c r="J3814" t="s">
        <v>7944</v>
      </c>
      <c r="K3814" t="s">
        <v>25</v>
      </c>
      <c r="L3814" t="s">
        <v>7945</v>
      </c>
      <c r="M3814" t="s">
        <v>7946</v>
      </c>
      <c r="N3814" t="s">
        <v>7947</v>
      </c>
      <c r="O3814" t="s">
        <v>7948</v>
      </c>
      <c r="P3814">
        <v>-2.2000000499999999</v>
      </c>
      <c r="Q3814" t="s">
        <v>7949</v>
      </c>
      <c r="R3814" t="s">
        <v>7950</v>
      </c>
      <c r="S3814">
        <v>70</v>
      </c>
      <c r="T3814">
        <v>195.0651853</v>
      </c>
      <c r="U3814" t="s">
        <v>31</v>
      </c>
      <c r="V3814" t="s">
        <v>7951</v>
      </c>
      <c r="W3814" t="s">
        <v>23</v>
      </c>
    </row>
    <row r="3815" spans="1:23" x14ac:dyDescent="0.4">
      <c r="A3815">
        <v>3814</v>
      </c>
      <c r="B3815">
        <v>1</v>
      </c>
      <c r="C3815">
        <v>1</v>
      </c>
      <c r="D3815">
        <v>1</v>
      </c>
      <c r="E3815">
        <v>1</v>
      </c>
      <c r="F3815">
        <v>0.14508874587383999</v>
      </c>
      <c r="G3815">
        <v>-233.29579023876701</v>
      </c>
      <c r="H3815">
        <v>0.999999999999999</v>
      </c>
      <c r="I3815">
        <v>31.159635875605801</v>
      </c>
      <c r="J3815" t="s">
        <v>7944</v>
      </c>
      <c r="K3815" t="s">
        <v>25</v>
      </c>
      <c r="L3815" t="s">
        <v>7945</v>
      </c>
      <c r="M3815" t="s">
        <v>7946</v>
      </c>
      <c r="N3815" t="s">
        <v>7947</v>
      </c>
      <c r="O3815" t="s">
        <v>7948</v>
      </c>
      <c r="P3815">
        <v>-2.2000000499999999</v>
      </c>
      <c r="Q3815" t="s">
        <v>7949</v>
      </c>
      <c r="R3815" t="s">
        <v>7950</v>
      </c>
      <c r="S3815">
        <v>70</v>
      </c>
      <c r="T3815">
        <v>195.0651853</v>
      </c>
      <c r="U3815" t="s">
        <v>31</v>
      </c>
      <c r="V3815" t="s">
        <v>7952</v>
      </c>
      <c r="W3815" t="s">
        <v>23</v>
      </c>
    </row>
    <row r="3816" spans="1:23" x14ac:dyDescent="0.4">
      <c r="A3816">
        <v>3815</v>
      </c>
      <c r="B3816">
        <v>1</v>
      </c>
      <c r="C3816">
        <v>2</v>
      </c>
      <c r="D3816">
        <v>1</v>
      </c>
      <c r="E3816">
        <v>1</v>
      </c>
      <c r="F3816">
        <v>0.14493589104056101</v>
      </c>
      <c r="G3816">
        <v>-76.9906013180683</v>
      </c>
      <c r="H3816" t="s">
        <v>23</v>
      </c>
      <c r="I3816">
        <v>11.5565097138886</v>
      </c>
      <c r="J3816" t="s">
        <v>2743</v>
      </c>
      <c r="K3816" t="s">
        <v>25</v>
      </c>
      <c r="L3816" t="s">
        <v>2744</v>
      </c>
      <c r="M3816" t="s">
        <v>2745</v>
      </c>
      <c r="N3816" t="s">
        <v>2746</v>
      </c>
      <c r="O3816" t="s">
        <v>2747</v>
      </c>
      <c r="P3816">
        <v>1.4723249700000001</v>
      </c>
      <c r="Q3816" t="s">
        <v>2748</v>
      </c>
      <c r="R3816" t="s">
        <v>2749</v>
      </c>
      <c r="S3816">
        <v>121629054</v>
      </c>
      <c r="T3816">
        <v>291.08631459999998</v>
      </c>
      <c r="U3816" t="s">
        <v>31</v>
      </c>
      <c r="V3816" t="s">
        <v>7953</v>
      </c>
      <c r="W3816" t="s">
        <v>23</v>
      </c>
    </row>
    <row r="3817" spans="1:23" x14ac:dyDescent="0.4">
      <c r="A3817">
        <v>3816</v>
      </c>
      <c r="B3817">
        <v>1</v>
      </c>
      <c r="C3817">
        <v>2</v>
      </c>
      <c r="D3817">
        <v>1</v>
      </c>
      <c r="E3817">
        <v>1</v>
      </c>
      <c r="F3817">
        <v>0.14493589104056101</v>
      </c>
      <c r="G3817">
        <v>-76.9906013180683</v>
      </c>
      <c r="H3817">
        <v>0.999999999999999</v>
      </c>
      <c r="I3817">
        <v>11.5565097138886</v>
      </c>
      <c r="J3817" t="s">
        <v>2743</v>
      </c>
      <c r="K3817" t="s">
        <v>25</v>
      </c>
      <c r="L3817" t="s">
        <v>2744</v>
      </c>
      <c r="M3817" t="s">
        <v>2745</v>
      </c>
      <c r="N3817" t="s">
        <v>2746</v>
      </c>
      <c r="O3817" t="s">
        <v>2747</v>
      </c>
      <c r="P3817">
        <v>1.4723249700000001</v>
      </c>
      <c r="Q3817" t="s">
        <v>2748</v>
      </c>
      <c r="R3817" t="s">
        <v>2749</v>
      </c>
      <c r="S3817">
        <v>121629054</v>
      </c>
      <c r="T3817">
        <v>291.08631459999998</v>
      </c>
      <c r="U3817" t="s">
        <v>31</v>
      </c>
      <c r="V3817" t="s">
        <v>7954</v>
      </c>
      <c r="W3817" t="s">
        <v>23</v>
      </c>
    </row>
    <row r="3818" spans="1:23" x14ac:dyDescent="0.4">
      <c r="A3818">
        <v>3817</v>
      </c>
      <c r="B3818">
        <v>1</v>
      </c>
      <c r="C3818">
        <v>1</v>
      </c>
      <c r="D3818">
        <v>1</v>
      </c>
      <c r="E3818">
        <v>1</v>
      </c>
      <c r="F3818">
        <v>0.14483446228552199</v>
      </c>
      <c r="G3818">
        <v>-403.20187651321697</v>
      </c>
      <c r="H3818" t="s">
        <v>23</v>
      </c>
      <c r="I3818">
        <v>33.955231689432502</v>
      </c>
      <c r="J3818" t="s">
        <v>6234</v>
      </c>
      <c r="K3818" t="s">
        <v>25</v>
      </c>
      <c r="L3818" t="s">
        <v>6235</v>
      </c>
      <c r="M3818" t="s">
        <v>6236</v>
      </c>
      <c r="N3818" t="s">
        <v>6237</v>
      </c>
      <c r="O3818" t="s">
        <v>6238</v>
      </c>
      <c r="P3818">
        <v>1</v>
      </c>
      <c r="Q3818" t="s">
        <v>6239</v>
      </c>
      <c r="R3818" t="s">
        <v>6240</v>
      </c>
      <c r="S3818">
        <v>18874434</v>
      </c>
      <c r="T3818">
        <v>458.16568710000001</v>
      </c>
      <c r="U3818" t="s">
        <v>31</v>
      </c>
      <c r="V3818" t="s">
        <v>7955</v>
      </c>
      <c r="W3818" t="s">
        <v>23</v>
      </c>
    </row>
    <row r="3819" spans="1:23" x14ac:dyDescent="0.4">
      <c r="A3819">
        <v>3818</v>
      </c>
      <c r="B3819">
        <v>1</v>
      </c>
      <c r="C3819">
        <v>1</v>
      </c>
      <c r="D3819">
        <v>1</v>
      </c>
      <c r="E3819">
        <v>1</v>
      </c>
      <c r="F3819">
        <v>0.14483446228552199</v>
      </c>
      <c r="G3819">
        <v>-403.20187651321697</v>
      </c>
      <c r="H3819">
        <v>0.99296482412060305</v>
      </c>
      <c r="I3819">
        <v>33.955231689432502</v>
      </c>
      <c r="J3819" t="s">
        <v>6234</v>
      </c>
      <c r="K3819" t="s">
        <v>25</v>
      </c>
      <c r="L3819" t="s">
        <v>6235</v>
      </c>
      <c r="M3819" t="s">
        <v>6236</v>
      </c>
      <c r="N3819" t="s">
        <v>6237</v>
      </c>
      <c r="O3819" t="s">
        <v>6238</v>
      </c>
      <c r="P3819">
        <v>1</v>
      </c>
      <c r="Q3819" t="s">
        <v>6239</v>
      </c>
      <c r="R3819" t="s">
        <v>6240</v>
      </c>
      <c r="S3819">
        <v>18874434</v>
      </c>
      <c r="T3819">
        <v>458.16568710000001</v>
      </c>
      <c r="U3819" t="s">
        <v>31</v>
      </c>
      <c r="V3819" t="s">
        <v>7956</v>
      </c>
      <c r="W3819" t="s">
        <v>23</v>
      </c>
    </row>
    <row r="3820" spans="1:23" x14ac:dyDescent="0.4">
      <c r="A3820">
        <v>3819</v>
      </c>
      <c r="B3820">
        <v>1</v>
      </c>
      <c r="C3820">
        <v>1</v>
      </c>
      <c r="D3820">
        <v>1</v>
      </c>
      <c r="E3820">
        <v>1</v>
      </c>
      <c r="F3820">
        <v>0.144815015750385</v>
      </c>
      <c r="G3820">
        <v>-55.074222191473801</v>
      </c>
      <c r="H3820" t="s">
        <v>23</v>
      </c>
      <c r="I3820">
        <v>92.444680522068296</v>
      </c>
      <c r="J3820" t="s">
        <v>6589</v>
      </c>
      <c r="K3820" t="s">
        <v>25</v>
      </c>
      <c r="L3820" t="s">
        <v>6590</v>
      </c>
      <c r="M3820" t="s">
        <v>6591</v>
      </c>
      <c r="N3820" t="s">
        <v>6592</v>
      </c>
      <c r="O3820" t="s">
        <v>6593</v>
      </c>
      <c r="P3820">
        <v>6.5441417700000004</v>
      </c>
      <c r="Q3820">
        <v>68167</v>
      </c>
      <c r="R3820" t="s">
        <v>6594</v>
      </c>
      <c r="S3820">
        <v>2941302</v>
      </c>
      <c r="T3820">
        <v>281.2475</v>
      </c>
      <c r="U3820" t="s">
        <v>31</v>
      </c>
      <c r="V3820" t="s">
        <v>7957</v>
      </c>
      <c r="W3820" t="s">
        <v>23</v>
      </c>
    </row>
    <row r="3821" spans="1:23" x14ac:dyDescent="0.4">
      <c r="A3821">
        <v>3820</v>
      </c>
      <c r="B3821">
        <v>1</v>
      </c>
      <c r="C3821">
        <v>1</v>
      </c>
      <c r="D3821">
        <v>1</v>
      </c>
      <c r="E3821">
        <v>1</v>
      </c>
      <c r="F3821">
        <v>0.144815015750385</v>
      </c>
      <c r="G3821">
        <v>-55.074222191473801</v>
      </c>
      <c r="H3821">
        <v>0.999999999999999</v>
      </c>
      <c r="I3821">
        <v>92.444680522068296</v>
      </c>
      <c r="J3821" t="s">
        <v>6589</v>
      </c>
      <c r="K3821" t="s">
        <v>25</v>
      </c>
      <c r="L3821" t="s">
        <v>6590</v>
      </c>
      <c r="M3821" t="s">
        <v>6591</v>
      </c>
      <c r="N3821" t="s">
        <v>6592</v>
      </c>
      <c r="O3821" t="s">
        <v>6593</v>
      </c>
      <c r="P3821">
        <v>6.5441417700000004</v>
      </c>
      <c r="Q3821">
        <v>68167</v>
      </c>
      <c r="R3821" t="s">
        <v>6594</v>
      </c>
      <c r="S3821">
        <v>2941302</v>
      </c>
      <c r="T3821">
        <v>281.2475</v>
      </c>
      <c r="U3821" t="s">
        <v>31</v>
      </c>
      <c r="V3821" t="s">
        <v>7958</v>
      </c>
      <c r="W3821" t="s">
        <v>23</v>
      </c>
    </row>
    <row r="3822" spans="1:23" x14ac:dyDescent="0.4">
      <c r="A3822">
        <v>3821</v>
      </c>
      <c r="B3822">
        <v>1</v>
      </c>
      <c r="C3822">
        <v>1</v>
      </c>
      <c r="D3822">
        <v>1</v>
      </c>
      <c r="E3822">
        <v>1</v>
      </c>
      <c r="F3822">
        <v>0.144732473310244</v>
      </c>
      <c r="G3822">
        <v>-161.26613864614501</v>
      </c>
      <c r="H3822" t="s">
        <v>23</v>
      </c>
      <c r="I3822">
        <v>51.319455666894598</v>
      </c>
      <c r="J3822" t="s">
        <v>4449</v>
      </c>
      <c r="K3822" t="s">
        <v>25</v>
      </c>
      <c r="L3822" t="s">
        <v>7959</v>
      </c>
      <c r="M3822" t="s">
        <v>7960</v>
      </c>
      <c r="N3822" t="s">
        <v>7961</v>
      </c>
      <c r="O3822" t="s">
        <v>7962</v>
      </c>
      <c r="P3822">
        <v>3.2000000499999999</v>
      </c>
      <c r="Q3822">
        <v>16450286</v>
      </c>
      <c r="R3822" t="s">
        <v>7963</v>
      </c>
      <c r="S3822">
        <v>3153922</v>
      </c>
      <c r="T3822">
        <v>355.11761480000001</v>
      </c>
      <c r="U3822" t="s">
        <v>31</v>
      </c>
      <c r="V3822" t="s">
        <v>7964</v>
      </c>
      <c r="W3822" t="s">
        <v>23</v>
      </c>
    </row>
    <row r="3823" spans="1:23" x14ac:dyDescent="0.4">
      <c r="A3823">
        <v>3822</v>
      </c>
      <c r="B3823">
        <v>1</v>
      </c>
      <c r="C3823">
        <v>1</v>
      </c>
      <c r="D3823">
        <v>1</v>
      </c>
      <c r="E3823">
        <v>1</v>
      </c>
      <c r="F3823">
        <v>0.144732473310244</v>
      </c>
      <c r="G3823">
        <v>-161.26613864614501</v>
      </c>
      <c r="H3823">
        <v>0.999999999999999</v>
      </c>
      <c r="I3823">
        <v>51.319455666894598</v>
      </c>
      <c r="J3823" t="s">
        <v>4449</v>
      </c>
      <c r="K3823" t="s">
        <v>25</v>
      </c>
      <c r="L3823" t="s">
        <v>7959</v>
      </c>
      <c r="M3823" t="s">
        <v>7960</v>
      </c>
      <c r="N3823" t="s">
        <v>7961</v>
      </c>
      <c r="O3823" t="s">
        <v>7962</v>
      </c>
      <c r="P3823">
        <v>3.2000000499999999</v>
      </c>
      <c r="Q3823">
        <v>16450286</v>
      </c>
      <c r="R3823" t="s">
        <v>7963</v>
      </c>
      <c r="S3823">
        <v>3153922</v>
      </c>
      <c r="T3823">
        <v>355.11761480000001</v>
      </c>
      <c r="U3823" t="s">
        <v>31</v>
      </c>
      <c r="V3823" t="s">
        <v>7965</v>
      </c>
      <c r="W3823" t="s">
        <v>23</v>
      </c>
    </row>
    <row r="3824" spans="1:23" x14ac:dyDescent="0.4">
      <c r="A3824">
        <v>3823</v>
      </c>
      <c r="B3824">
        <v>1</v>
      </c>
      <c r="C3824">
        <v>1</v>
      </c>
      <c r="D3824">
        <v>1</v>
      </c>
      <c r="E3824">
        <v>1</v>
      </c>
      <c r="F3824">
        <v>0.14449953767681101</v>
      </c>
      <c r="G3824">
        <v>-66.716196072646696</v>
      </c>
      <c r="H3824" t="s">
        <v>23</v>
      </c>
      <c r="I3824">
        <v>28.924575388654901</v>
      </c>
      <c r="J3824" t="s">
        <v>5769</v>
      </c>
      <c r="K3824" t="s">
        <v>25</v>
      </c>
      <c r="L3824" t="s">
        <v>5770</v>
      </c>
      <c r="M3824" t="s">
        <v>5771</v>
      </c>
      <c r="N3824" t="s">
        <v>5772</v>
      </c>
      <c r="O3824" t="s">
        <v>5773</v>
      </c>
      <c r="P3824">
        <v>1.49460518</v>
      </c>
      <c r="Q3824" t="s">
        <v>5774</v>
      </c>
      <c r="R3824" t="s">
        <v>5775</v>
      </c>
      <c r="S3824">
        <v>70295618</v>
      </c>
      <c r="T3824">
        <v>165.05462059999999</v>
      </c>
      <c r="U3824" t="s">
        <v>31</v>
      </c>
      <c r="V3824" t="s">
        <v>7966</v>
      </c>
      <c r="W3824" t="s">
        <v>23</v>
      </c>
    </row>
    <row r="3825" spans="1:23" x14ac:dyDescent="0.4">
      <c r="A3825">
        <v>3824</v>
      </c>
      <c r="B3825">
        <v>1</v>
      </c>
      <c r="C3825">
        <v>1</v>
      </c>
      <c r="D3825">
        <v>1</v>
      </c>
      <c r="E3825">
        <v>1</v>
      </c>
      <c r="F3825">
        <v>0.14449953767681101</v>
      </c>
      <c r="G3825">
        <v>-66.716196072646696</v>
      </c>
      <c r="H3825">
        <v>0.999999999999999</v>
      </c>
      <c r="I3825">
        <v>28.924575388654901</v>
      </c>
      <c r="J3825" t="s">
        <v>5769</v>
      </c>
      <c r="K3825" t="s">
        <v>25</v>
      </c>
      <c r="L3825" t="s">
        <v>5770</v>
      </c>
      <c r="M3825" t="s">
        <v>5771</v>
      </c>
      <c r="N3825" t="s">
        <v>5772</v>
      </c>
      <c r="O3825" t="s">
        <v>5773</v>
      </c>
      <c r="P3825">
        <v>1.49460518</v>
      </c>
      <c r="Q3825" t="s">
        <v>5774</v>
      </c>
      <c r="R3825" t="s">
        <v>5775</v>
      </c>
      <c r="S3825">
        <v>70295618</v>
      </c>
      <c r="T3825">
        <v>165.05462059999999</v>
      </c>
      <c r="U3825" t="s">
        <v>31</v>
      </c>
      <c r="V3825" t="s">
        <v>7967</v>
      </c>
      <c r="W3825" t="s">
        <v>23</v>
      </c>
    </row>
    <row r="3826" spans="1:23" x14ac:dyDescent="0.4">
      <c r="A3826">
        <v>3825</v>
      </c>
      <c r="B3826">
        <v>1</v>
      </c>
      <c r="C3826">
        <v>1</v>
      </c>
      <c r="D3826">
        <v>1</v>
      </c>
      <c r="E3826">
        <v>1</v>
      </c>
      <c r="F3826">
        <v>0.14445431564720401</v>
      </c>
      <c r="G3826">
        <v>-66.709263940237193</v>
      </c>
      <c r="H3826">
        <v>0.999999999999999</v>
      </c>
      <c r="I3826">
        <v>28.925175641513999</v>
      </c>
      <c r="J3826" t="s">
        <v>5769</v>
      </c>
      <c r="K3826" t="s">
        <v>25</v>
      </c>
      <c r="L3826" t="s">
        <v>5770</v>
      </c>
      <c r="M3826" t="s">
        <v>5771</v>
      </c>
      <c r="N3826" t="s">
        <v>5772</v>
      </c>
      <c r="O3826" t="s">
        <v>5773</v>
      </c>
      <c r="P3826">
        <v>1.49460518</v>
      </c>
      <c r="Q3826" t="s">
        <v>5774</v>
      </c>
      <c r="R3826" t="s">
        <v>5775</v>
      </c>
      <c r="S3826">
        <v>70295618</v>
      </c>
      <c r="T3826">
        <v>165.05462</v>
      </c>
      <c r="U3826" t="s">
        <v>31</v>
      </c>
      <c r="V3826" t="s">
        <v>7968</v>
      </c>
      <c r="W3826" t="s">
        <v>23</v>
      </c>
    </row>
    <row r="3827" spans="1:23" x14ac:dyDescent="0.4">
      <c r="A3827">
        <v>3826</v>
      </c>
      <c r="B3827">
        <v>1</v>
      </c>
      <c r="C3827">
        <v>1</v>
      </c>
      <c r="D3827">
        <v>1</v>
      </c>
      <c r="E3827">
        <v>1</v>
      </c>
      <c r="F3827">
        <v>0.14445431564720401</v>
      </c>
      <c r="G3827">
        <v>-66.709263940237193</v>
      </c>
      <c r="H3827" t="s">
        <v>23</v>
      </c>
      <c r="I3827">
        <v>28.925175641513999</v>
      </c>
      <c r="J3827" t="s">
        <v>5769</v>
      </c>
      <c r="K3827" t="s">
        <v>25</v>
      </c>
      <c r="L3827" t="s">
        <v>5770</v>
      </c>
      <c r="M3827" t="s">
        <v>5771</v>
      </c>
      <c r="N3827" t="s">
        <v>5772</v>
      </c>
      <c r="O3827" t="s">
        <v>5773</v>
      </c>
      <c r="P3827">
        <v>1.49460518</v>
      </c>
      <c r="Q3827" t="s">
        <v>5774</v>
      </c>
      <c r="R3827" t="s">
        <v>5775</v>
      </c>
      <c r="S3827">
        <v>70295618</v>
      </c>
      <c r="T3827">
        <v>165.05462</v>
      </c>
      <c r="U3827" t="s">
        <v>31</v>
      </c>
      <c r="V3827" t="s">
        <v>7969</v>
      </c>
      <c r="W3827" t="s">
        <v>23</v>
      </c>
    </row>
    <row r="3828" spans="1:23" x14ac:dyDescent="0.4">
      <c r="A3828">
        <v>3827</v>
      </c>
      <c r="B3828">
        <v>1</v>
      </c>
      <c r="C3828">
        <v>1</v>
      </c>
      <c r="D3828">
        <v>1</v>
      </c>
      <c r="E3828">
        <v>1</v>
      </c>
      <c r="F3828">
        <v>0.14441334252478999</v>
      </c>
      <c r="G3828">
        <v>-135.253099444588</v>
      </c>
      <c r="H3828" t="s">
        <v>23</v>
      </c>
      <c r="I3828">
        <v>53.609401287750998</v>
      </c>
      <c r="J3828" t="s">
        <v>1437</v>
      </c>
      <c r="K3828" t="s">
        <v>25</v>
      </c>
      <c r="L3828" t="s">
        <v>7439</v>
      </c>
      <c r="M3828" t="s">
        <v>7440</v>
      </c>
      <c r="N3828" t="s">
        <v>7441</v>
      </c>
      <c r="O3828" t="s">
        <v>7442</v>
      </c>
      <c r="P3828">
        <v>0.89999997600000003</v>
      </c>
      <c r="Q3828" t="s">
        <v>7443</v>
      </c>
      <c r="R3828" t="s">
        <v>7444</v>
      </c>
      <c r="S3828">
        <v>88009086</v>
      </c>
      <c r="T3828">
        <v>433.11293000000001</v>
      </c>
      <c r="U3828" t="s">
        <v>31</v>
      </c>
      <c r="V3828" t="s">
        <v>7970</v>
      </c>
      <c r="W3828" t="s">
        <v>23</v>
      </c>
    </row>
    <row r="3829" spans="1:23" x14ac:dyDescent="0.4">
      <c r="A3829">
        <v>3828</v>
      </c>
      <c r="B3829">
        <v>1</v>
      </c>
      <c r="C3829">
        <v>1</v>
      </c>
      <c r="D3829">
        <v>1</v>
      </c>
      <c r="E3829">
        <v>1</v>
      </c>
      <c r="F3829">
        <v>0.14441334252478999</v>
      </c>
      <c r="G3829">
        <v>-135.253099444588</v>
      </c>
      <c r="H3829">
        <v>0.999999999999999</v>
      </c>
      <c r="I3829">
        <v>53.609401287750998</v>
      </c>
      <c r="J3829" t="s">
        <v>1437</v>
      </c>
      <c r="K3829" t="s">
        <v>25</v>
      </c>
      <c r="L3829" t="s">
        <v>7439</v>
      </c>
      <c r="M3829" t="s">
        <v>7440</v>
      </c>
      <c r="N3829" t="s">
        <v>7441</v>
      </c>
      <c r="O3829" t="s">
        <v>7442</v>
      </c>
      <c r="P3829">
        <v>0.89999997600000003</v>
      </c>
      <c r="Q3829" t="s">
        <v>7443</v>
      </c>
      <c r="R3829" t="s">
        <v>7444</v>
      </c>
      <c r="S3829">
        <v>88009086</v>
      </c>
      <c r="T3829">
        <v>433.11293000000001</v>
      </c>
      <c r="U3829" t="s">
        <v>31</v>
      </c>
      <c r="V3829" t="s">
        <v>7971</v>
      </c>
      <c r="W3829" t="s">
        <v>23</v>
      </c>
    </row>
    <row r="3830" spans="1:23" x14ac:dyDescent="0.4">
      <c r="A3830">
        <v>3829</v>
      </c>
      <c r="B3830">
        <v>1</v>
      </c>
      <c r="C3830">
        <v>2</v>
      </c>
      <c r="D3830">
        <v>1</v>
      </c>
      <c r="E3830">
        <v>1</v>
      </c>
      <c r="F3830">
        <v>0.14430865373964799</v>
      </c>
      <c r="G3830">
        <v>-220.32672621105999</v>
      </c>
      <c r="H3830">
        <v>0.99949748743718503</v>
      </c>
      <c r="I3830">
        <v>64.082439143489296</v>
      </c>
      <c r="J3830" t="s">
        <v>6463</v>
      </c>
      <c r="K3830" t="s">
        <v>25</v>
      </c>
      <c r="L3830" t="s">
        <v>6464</v>
      </c>
      <c r="M3830" t="s">
        <v>6465</v>
      </c>
      <c r="N3830" t="s">
        <v>6466</v>
      </c>
      <c r="O3830" t="s">
        <v>6467</v>
      </c>
      <c r="P3830">
        <v>-0.69999998799999996</v>
      </c>
      <c r="Q3830" t="s">
        <v>6468</v>
      </c>
      <c r="R3830" t="s">
        <v>6469</v>
      </c>
      <c r="S3830">
        <v>54184030</v>
      </c>
      <c r="T3830">
        <v>687.28586189999999</v>
      </c>
      <c r="U3830" t="s">
        <v>31</v>
      </c>
      <c r="V3830" t="s">
        <v>7972</v>
      </c>
      <c r="W3830" t="s">
        <v>23</v>
      </c>
    </row>
    <row r="3831" spans="1:23" x14ac:dyDescent="0.4">
      <c r="A3831">
        <v>3830</v>
      </c>
      <c r="B3831">
        <v>1</v>
      </c>
      <c r="C3831">
        <v>2</v>
      </c>
      <c r="D3831">
        <v>1</v>
      </c>
      <c r="E3831">
        <v>1</v>
      </c>
      <c r="F3831">
        <v>0.14430865373964799</v>
      </c>
      <c r="G3831">
        <v>-220.32672621105999</v>
      </c>
      <c r="H3831" t="s">
        <v>23</v>
      </c>
      <c r="I3831">
        <v>64.082439143489296</v>
      </c>
      <c r="J3831" t="s">
        <v>6463</v>
      </c>
      <c r="K3831" t="s">
        <v>25</v>
      </c>
      <c r="L3831" t="s">
        <v>6464</v>
      </c>
      <c r="M3831" t="s">
        <v>6465</v>
      </c>
      <c r="N3831" t="s">
        <v>6466</v>
      </c>
      <c r="O3831" t="s">
        <v>6467</v>
      </c>
      <c r="P3831">
        <v>-0.69999998799999996</v>
      </c>
      <c r="Q3831" t="s">
        <v>6468</v>
      </c>
      <c r="R3831" t="s">
        <v>6469</v>
      </c>
      <c r="S3831">
        <v>54184030</v>
      </c>
      <c r="T3831">
        <v>687.28586189999999</v>
      </c>
      <c r="U3831" t="s">
        <v>31</v>
      </c>
      <c r="V3831" t="s">
        <v>7973</v>
      </c>
      <c r="W3831" t="s">
        <v>23</v>
      </c>
    </row>
    <row r="3832" spans="1:23" x14ac:dyDescent="0.4">
      <c r="A3832">
        <v>3831</v>
      </c>
      <c r="B3832">
        <v>1</v>
      </c>
      <c r="C3832">
        <v>2</v>
      </c>
      <c r="D3832">
        <v>1</v>
      </c>
      <c r="E3832">
        <v>2</v>
      </c>
      <c r="F3832">
        <v>0.14419822619142</v>
      </c>
      <c r="G3832">
        <v>-145.20138483477601</v>
      </c>
      <c r="H3832">
        <v>0.226633165829145</v>
      </c>
      <c r="I3832">
        <v>106.900062671947</v>
      </c>
      <c r="J3832" t="s">
        <v>1690</v>
      </c>
      <c r="K3832" t="s">
        <v>25</v>
      </c>
      <c r="L3832" t="s">
        <v>7974</v>
      </c>
      <c r="M3832" t="s">
        <v>7975</v>
      </c>
      <c r="N3832" t="s">
        <v>7976</v>
      </c>
      <c r="O3832" t="s">
        <v>7977</v>
      </c>
      <c r="P3832">
        <v>-1.3333120300000001</v>
      </c>
      <c r="Q3832" t="s">
        <v>7978</v>
      </c>
      <c r="R3832" t="s">
        <v>7979</v>
      </c>
      <c r="S3832">
        <v>3178578</v>
      </c>
      <c r="T3832">
        <v>595.1657467</v>
      </c>
      <c r="U3832" t="s">
        <v>31</v>
      </c>
      <c r="V3832" t="s">
        <v>7980</v>
      </c>
      <c r="W3832" t="s">
        <v>23</v>
      </c>
    </row>
    <row r="3833" spans="1:23" x14ac:dyDescent="0.4">
      <c r="A3833">
        <v>3832</v>
      </c>
      <c r="B3833">
        <v>1</v>
      </c>
      <c r="C3833">
        <v>1</v>
      </c>
      <c r="D3833">
        <v>1</v>
      </c>
      <c r="E3833">
        <v>1</v>
      </c>
      <c r="F3833">
        <v>0.144195189242944</v>
      </c>
      <c r="G3833">
        <v>-77.507481113342607</v>
      </c>
      <c r="H3833" t="s">
        <v>23</v>
      </c>
      <c r="I3833">
        <v>74.157397856447204</v>
      </c>
      <c r="J3833" t="s">
        <v>4591</v>
      </c>
      <c r="K3833" t="s">
        <v>25</v>
      </c>
      <c r="L3833" t="s">
        <v>5876</v>
      </c>
      <c r="M3833" t="s">
        <v>5877</v>
      </c>
      <c r="N3833" t="s">
        <v>5878</v>
      </c>
      <c r="O3833" t="s">
        <v>5879</v>
      </c>
      <c r="P3833">
        <v>2.6446747799999999</v>
      </c>
      <c r="Q3833" t="s">
        <v>5880</v>
      </c>
      <c r="R3833" t="s">
        <v>5881</v>
      </c>
      <c r="S3833">
        <v>88009086</v>
      </c>
      <c r="T3833">
        <v>285.07574990000001</v>
      </c>
      <c r="U3833" t="s">
        <v>31</v>
      </c>
      <c r="V3833" t="s">
        <v>7981</v>
      </c>
      <c r="W3833" t="s">
        <v>23</v>
      </c>
    </row>
    <row r="3834" spans="1:23" x14ac:dyDescent="0.4">
      <c r="A3834">
        <v>3833</v>
      </c>
      <c r="B3834">
        <v>1</v>
      </c>
      <c r="C3834">
        <v>1</v>
      </c>
      <c r="D3834">
        <v>1</v>
      </c>
      <c r="E3834">
        <v>1</v>
      </c>
      <c r="F3834">
        <v>0.144195189242944</v>
      </c>
      <c r="G3834">
        <v>-77.507481113342607</v>
      </c>
      <c r="H3834">
        <v>0.999999999999999</v>
      </c>
      <c r="I3834">
        <v>74.157397856447204</v>
      </c>
      <c r="J3834" t="s">
        <v>4591</v>
      </c>
      <c r="K3834" t="s">
        <v>25</v>
      </c>
      <c r="L3834" t="s">
        <v>5876</v>
      </c>
      <c r="M3834" t="s">
        <v>5877</v>
      </c>
      <c r="N3834" t="s">
        <v>5878</v>
      </c>
      <c r="O3834" t="s">
        <v>5879</v>
      </c>
      <c r="P3834">
        <v>2.6446747799999999</v>
      </c>
      <c r="Q3834" t="s">
        <v>5880</v>
      </c>
      <c r="R3834" t="s">
        <v>5881</v>
      </c>
      <c r="S3834">
        <v>88009086</v>
      </c>
      <c r="T3834">
        <v>285.07574990000001</v>
      </c>
      <c r="U3834" t="s">
        <v>31</v>
      </c>
      <c r="V3834" t="s">
        <v>7982</v>
      </c>
      <c r="W3834" t="s">
        <v>23</v>
      </c>
    </row>
    <row r="3835" spans="1:23" x14ac:dyDescent="0.4">
      <c r="A3835">
        <v>3834</v>
      </c>
      <c r="B3835">
        <v>1</v>
      </c>
      <c r="C3835">
        <v>1</v>
      </c>
      <c r="D3835">
        <v>1</v>
      </c>
      <c r="E3835">
        <v>1</v>
      </c>
      <c r="F3835">
        <v>0.14413566303848599</v>
      </c>
      <c r="G3835">
        <v>-102.04614332449501</v>
      </c>
      <c r="H3835" t="s">
        <v>23</v>
      </c>
      <c r="I3835">
        <v>49.085875201453199</v>
      </c>
      <c r="J3835" t="s">
        <v>1437</v>
      </c>
      <c r="K3835" t="s">
        <v>25</v>
      </c>
      <c r="L3835" t="s">
        <v>7439</v>
      </c>
      <c r="M3835" t="s">
        <v>7440</v>
      </c>
      <c r="N3835" t="s">
        <v>7441</v>
      </c>
      <c r="O3835" t="s">
        <v>7442</v>
      </c>
      <c r="P3835">
        <v>0.89999997600000003</v>
      </c>
      <c r="Q3835" t="s">
        <v>7443</v>
      </c>
      <c r="R3835" t="s">
        <v>7444</v>
      </c>
      <c r="S3835">
        <v>88009086</v>
      </c>
      <c r="T3835">
        <v>433.11292329999998</v>
      </c>
      <c r="U3835" t="s">
        <v>31</v>
      </c>
      <c r="V3835" t="s">
        <v>7983</v>
      </c>
      <c r="W3835" t="s">
        <v>23</v>
      </c>
    </row>
    <row r="3836" spans="1:23" x14ac:dyDescent="0.4">
      <c r="A3836">
        <v>3835</v>
      </c>
      <c r="B3836">
        <v>1</v>
      </c>
      <c r="C3836">
        <v>1</v>
      </c>
      <c r="D3836">
        <v>1</v>
      </c>
      <c r="E3836">
        <v>1</v>
      </c>
      <c r="F3836">
        <v>0.14413566303848599</v>
      </c>
      <c r="G3836">
        <v>-102.04614332449501</v>
      </c>
      <c r="H3836">
        <v>0.412562814070351</v>
      </c>
      <c r="I3836">
        <v>49.085875201453199</v>
      </c>
      <c r="J3836" t="s">
        <v>1437</v>
      </c>
      <c r="K3836" t="s">
        <v>25</v>
      </c>
      <c r="L3836" t="s">
        <v>7439</v>
      </c>
      <c r="M3836" t="s">
        <v>7440</v>
      </c>
      <c r="N3836" t="s">
        <v>7441</v>
      </c>
      <c r="O3836" t="s">
        <v>7442</v>
      </c>
      <c r="P3836">
        <v>0.89999997600000003</v>
      </c>
      <c r="Q3836" t="s">
        <v>7443</v>
      </c>
      <c r="R3836" t="s">
        <v>7444</v>
      </c>
      <c r="S3836">
        <v>88009086</v>
      </c>
      <c r="T3836">
        <v>433.11292329999998</v>
      </c>
      <c r="U3836" t="s">
        <v>31</v>
      </c>
      <c r="V3836" t="s">
        <v>7984</v>
      </c>
      <c r="W3836" t="s">
        <v>23</v>
      </c>
    </row>
    <row r="3837" spans="1:23" x14ac:dyDescent="0.4">
      <c r="A3837">
        <v>3836</v>
      </c>
      <c r="B3837">
        <v>1</v>
      </c>
      <c r="C3837">
        <v>1</v>
      </c>
      <c r="D3837">
        <v>1</v>
      </c>
      <c r="E3837">
        <v>1</v>
      </c>
      <c r="F3837">
        <v>0.14381099498840999</v>
      </c>
      <c r="G3837">
        <v>-91.572665473863793</v>
      </c>
      <c r="H3837" t="s">
        <v>23</v>
      </c>
      <c r="I3837">
        <v>32.009823049741897</v>
      </c>
      <c r="J3837" t="s">
        <v>564</v>
      </c>
      <c r="K3837" t="s">
        <v>25</v>
      </c>
      <c r="L3837" t="s">
        <v>6131</v>
      </c>
      <c r="M3837" t="s">
        <v>6132</v>
      </c>
      <c r="N3837" t="s">
        <v>6133</v>
      </c>
      <c r="O3837" t="s">
        <v>6134</v>
      </c>
      <c r="P3837">
        <v>2.2999999500000001</v>
      </c>
      <c r="Q3837" t="s">
        <v>6135</v>
      </c>
      <c r="R3837" t="s">
        <v>6136</v>
      </c>
      <c r="S3837">
        <v>3178514</v>
      </c>
      <c r="T3837">
        <v>595.14461730000005</v>
      </c>
      <c r="U3837" t="s">
        <v>31</v>
      </c>
      <c r="V3837" t="s">
        <v>7985</v>
      </c>
      <c r="W3837" t="s">
        <v>23</v>
      </c>
    </row>
    <row r="3838" spans="1:23" x14ac:dyDescent="0.4">
      <c r="A3838">
        <v>3837</v>
      </c>
      <c r="B3838">
        <v>1</v>
      </c>
      <c r="C3838">
        <v>1</v>
      </c>
      <c r="D3838">
        <v>1</v>
      </c>
      <c r="E3838">
        <v>1</v>
      </c>
      <c r="F3838">
        <v>0.14381099498840999</v>
      </c>
      <c r="G3838">
        <v>-91.572665473863793</v>
      </c>
      <c r="H3838">
        <v>0.999999999999999</v>
      </c>
      <c r="I3838">
        <v>32.009823049741897</v>
      </c>
      <c r="J3838" t="s">
        <v>564</v>
      </c>
      <c r="K3838" t="s">
        <v>25</v>
      </c>
      <c r="L3838" t="s">
        <v>6131</v>
      </c>
      <c r="M3838" t="s">
        <v>6132</v>
      </c>
      <c r="N3838" t="s">
        <v>6133</v>
      </c>
      <c r="O3838" t="s">
        <v>6134</v>
      </c>
      <c r="P3838">
        <v>2.2999999500000001</v>
      </c>
      <c r="Q3838" t="s">
        <v>6135</v>
      </c>
      <c r="R3838" t="s">
        <v>6136</v>
      </c>
      <c r="S3838">
        <v>3178514</v>
      </c>
      <c r="T3838">
        <v>595.14461730000005</v>
      </c>
      <c r="U3838" t="s">
        <v>31</v>
      </c>
      <c r="V3838" t="s">
        <v>7986</v>
      </c>
      <c r="W3838" t="s">
        <v>23</v>
      </c>
    </row>
    <row r="3839" spans="1:23" x14ac:dyDescent="0.4">
      <c r="A3839">
        <v>3838</v>
      </c>
      <c r="B3839">
        <v>1</v>
      </c>
      <c r="C3839">
        <v>1</v>
      </c>
      <c r="D3839">
        <v>1</v>
      </c>
      <c r="E3839">
        <v>1</v>
      </c>
      <c r="F3839">
        <v>0.14369492409197099</v>
      </c>
      <c r="G3839">
        <v>-348.32715598528398</v>
      </c>
      <c r="H3839">
        <v>0.99648241206030097</v>
      </c>
      <c r="I3839">
        <v>15.646730281430701</v>
      </c>
      <c r="J3839" t="s">
        <v>865</v>
      </c>
      <c r="K3839" t="s">
        <v>25</v>
      </c>
      <c r="L3839" t="s">
        <v>866</v>
      </c>
      <c r="M3839" t="s">
        <v>867</v>
      </c>
      <c r="N3839" t="s">
        <v>868</v>
      </c>
      <c r="O3839" t="s">
        <v>869</v>
      </c>
      <c r="P3839">
        <v>2.9000001000000002</v>
      </c>
      <c r="Q3839">
        <v>78347</v>
      </c>
      <c r="R3839" t="s">
        <v>870</v>
      </c>
      <c r="S3839">
        <v>262146</v>
      </c>
      <c r="T3839">
        <v>449.10783789999999</v>
      </c>
      <c r="U3839" t="s">
        <v>31</v>
      </c>
      <c r="V3839" t="s">
        <v>7987</v>
      </c>
      <c r="W3839" t="s">
        <v>23</v>
      </c>
    </row>
    <row r="3840" spans="1:23" x14ac:dyDescent="0.4">
      <c r="A3840">
        <v>3839</v>
      </c>
      <c r="B3840">
        <v>1</v>
      </c>
      <c r="C3840">
        <v>1</v>
      </c>
      <c r="D3840">
        <v>1</v>
      </c>
      <c r="E3840">
        <v>1</v>
      </c>
      <c r="F3840">
        <v>0.14369492409197099</v>
      </c>
      <c r="G3840">
        <v>-348.32715598528398</v>
      </c>
      <c r="H3840" t="s">
        <v>23</v>
      </c>
      <c r="I3840">
        <v>15.646730281430701</v>
      </c>
      <c r="J3840" t="s">
        <v>865</v>
      </c>
      <c r="K3840" t="s">
        <v>25</v>
      </c>
      <c r="L3840" t="s">
        <v>866</v>
      </c>
      <c r="M3840" t="s">
        <v>867</v>
      </c>
      <c r="N3840" t="s">
        <v>868</v>
      </c>
      <c r="O3840" t="s">
        <v>869</v>
      </c>
      <c r="P3840">
        <v>2.9000001000000002</v>
      </c>
      <c r="Q3840">
        <v>78347</v>
      </c>
      <c r="R3840" t="s">
        <v>870</v>
      </c>
      <c r="S3840">
        <v>262146</v>
      </c>
      <c r="T3840">
        <v>449.10783789999999</v>
      </c>
      <c r="U3840" t="s">
        <v>31</v>
      </c>
      <c r="V3840" t="s">
        <v>7988</v>
      </c>
      <c r="W3840" t="s">
        <v>23</v>
      </c>
    </row>
    <row r="3841" spans="1:23" x14ac:dyDescent="0.4">
      <c r="A3841">
        <v>3840</v>
      </c>
      <c r="B3841">
        <v>1</v>
      </c>
      <c r="C3841">
        <v>2</v>
      </c>
      <c r="D3841">
        <v>1</v>
      </c>
      <c r="E3841">
        <v>2</v>
      </c>
      <c r="F3841">
        <v>0.143557369865318</v>
      </c>
      <c r="G3841">
        <v>-98.3352341321159</v>
      </c>
      <c r="H3841">
        <v>0.12964824120603</v>
      </c>
      <c r="I3841">
        <v>36.589320785407502</v>
      </c>
      <c r="J3841" t="s">
        <v>4737</v>
      </c>
      <c r="K3841" t="s">
        <v>25</v>
      </c>
      <c r="L3841" t="s">
        <v>7989</v>
      </c>
      <c r="M3841" t="s">
        <v>7990</v>
      </c>
      <c r="N3841" t="s">
        <v>7991</v>
      </c>
      <c r="O3841" t="s">
        <v>7992</v>
      </c>
      <c r="P3841">
        <v>1.5574764000000001</v>
      </c>
      <c r="Q3841">
        <v>119739</v>
      </c>
      <c r="R3841" t="s">
        <v>7993</v>
      </c>
      <c r="S3841">
        <v>278530</v>
      </c>
      <c r="T3841">
        <v>225.07574990000001</v>
      </c>
      <c r="U3841" t="s">
        <v>31</v>
      </c>
      <c r="V3841" t="s">
        <v>7994</v>
      </c>
      <c r="W3841" t="s">
        <v>23</v>
      </c>
    </row>
    <row r="3842" spans="1:23" x14ac:dyDescent="0.4">
      <c r="A3842">
        <v>3841</v>
      </c>
      <c r="B3842">
        <v>1</v>
      </c>
      <c r="C3842">
        <v>2</v>
      </c>
      <c r="D3842">
        <v>1</v>
      </c>
      <c r="E3842">
        <v>1</v>
      </c>
      <c r="F3842">
        <v>0.14336218839807699</v>
      </c>
      <c r="G3842">
        <v>-257.47734551300198</v>
      </c>
      <c r="H3842">
        <v>0.999999999999999</v>
      </c>
      <c r="I3842">
        <v>28.4150293102328</v>
      </c>
      <c r="J3842" t="s">
        <v>694</v>
      </c>
      <c r="K3842" t="s">
        <v>25</v>
      </c>
      <c r="L3842" t="s">
        <v>695</v>
      </c>
      <c r="M3842" t="s">
        <v>696</v>
      </c>
      <c r="N3842" t="s">
        <v>697</v>
      </c>
      <c r="O3842" t="s">
        <v>698</v>
      </c>
      <c r="P3842">
        <v>1.60000002</v>
      </c>
      <c r="Q3842" t="s">
        <v>699</v>
      </c>
      <c r="R3842" t="s">
        <v>700</v>
      </c>
      <c r="S3842">
        <v>71098742</v>
      </c>
      <c r="T3842">
        <v>369.18088369999998</v>
      </c>
      <c r="U3842" t="s">
        <v>31</v>
      </c>
      <c r="V3842" t="s">
        <v>7995</v>
      </c>
      <c r="W3842" t="s">
        <v>23</v>
      </c>
    </row>
    <row r="3843" spans="1:23" x14ac:dyDescent="0.4">
      <c r="A3843">
        <v>3842</v>
      </c>
      <c r="B3843">
        <v>1</v>
      </c>
      <c r="C3843">
        <v>2</v>
      </c>
      <c r="D3843">
        <v>1</v>
      </c>
      <c r="E3843">
        <v>1</v>
      </c>
      <c r="F3843">
        <v>0.14336218839807699</v>
      </c>
      <c r="G3843">
        <v>-257.47734551300198</v>
      </c>
      <c r="H3843" t="s">
        <v>23</v>
      </c>
      <c r="I3843">
        <v>28.4150293102328</v>
      </c>
      <c r="J3843" t="s">
        <v>694</v>
      </c>
      <c r="K3843" t="s">
        <v>25</v>
      </c>
      <c r="L3843" t="s">
        <v>695</v>
      </c>
      <c r="M3843" t="s">
        <v>696</v>
      </c>
      <c r="N3843" t="s">
        <v>697</v>
      </c>
      <c r="O3843" t="s">
        <v>698</v>
      </c>
      <c r="P3843">
        <v>1.60000002</v>
      </c>
      <c r="Q3843" t="s">
        <v>699</v>
      </c>
      <c r="R3843" t="s">
        <v>700</v>
      </c>
      <c r="S3843">
        <v>71098742</v>
      </c>
      <c r="T3843">
        <v>369.18088369999998</v>
      </c>
      <c r="U3843" t="s">
        <v>31</v>
      </c>
      <c r="V3843" t="s">
        <v>7996</v>
      </c>
      <c r="W3843" t="s">
        <v>23</v>
      </c>
    </row>
    <row r="3844" spans="1:23" x14ac:dyDescent="0.4">
      <c r="A3844">
        <v>3843</v>
      </c>
      <c r="B3844">
        <v>1</v>
      </c>
      <c r="C3844">
        <v>1</v>
      </c>
      <c r="D3844">
        <v>1</v>
      </c>
      <c r="E3844">
        <v>1</v>
      </c>
      <c r="F3844">
        <v>0.142766860421215</v>
      </c>
      <c r="G3844">
        <v>-337.34486073922699</v>
      </c>
      <c r="H3844">
        <v>0.999999999999999</v>
      </c>
      <c r="I3844">
        <v>60.771587097349901</v>
      </c>
      <c r="J3844" t="s">
        <v>4189</v>
      </c>
      <c r="K3844" t="s">
        <v>25</v>
      </c>
      <c r="L3844" t="s">
        <v>5913</v>
      </c>
      <c r="M3844" t="s">
        <v>5914</v>
      </c>
      <c r="N3844" t="s">
        <v>5915</v>
      </c>
      <c r="O3844" t="s">
        <v>5916</v>
      </c>
      <c r="P3844">
        <v>2.8569181000000001</v>
      </c>
      <c r="Q3844">
        <v>446700</v>
      </c>
      <c r="R3844" t="s">
        <v>5917</v>
      </c>
      <c r="S3844">
        <v>16777218</v>
      </c>
      <c r="T3844">
        <v>429.20201309999999</v>
      </c>
      <c r="U3844" t="s">
        <v>31</v>
      </c>
      <c r="V3844" t="s">
        <v>7997</v>
      </c>
      <c r="W3844" t="s">
        <v>23</v>
      </c>
    </row>
    <row r="3845" spans="1:23" x14ac:dyDescent="0.4">
      <c r="A3845">
        <v>3844</v>
      </c>
      <c r="B3845">
        <v>1</v>
      </c>
      <c r="C3845">
        <v>1</v>
      </c>
      <c r="D3845">
        <v>1</v>
      </c>
      <c r="E3845">
        <v>1</v>
      </c>
      <c r="F3845">
        <v>0.142766860421215</v>
      </c>
      <c r="G3845">
        <v>-337.34486073922699</v>
      </c>
      <c r="H3845" t="s">
        <v>23</v>
      </c>
      <c r="I3845">
        <v>60.771587097349901</v>
      </c>
      <c r="J3845" t="s">
        <v>4189</v>
      </c>
      <c r="K3845" t="s">
        <v>25</v>
      </c>
      <c r="L3845" t="s">
        <v>5913</v>
      </c>
      <c r="M3845" t="s">
        <v>5914</v>
      </c>
      <c r="N3845" t="s">
        <v>5915</v>
      </c>
      <c r="O3845" t="s">
        <v>5916</v>
      </c>
      <c r="P3845">
        <v>2.8569181000000001</v>
      </c>
      <c r="Q3845">
        <v>446700</v>
      </c>
      <c r="R3845" t="s">
        <v>5917</v>
      </c>
      <c r="S3845">
        <v>16777218</v>
      </c>
      <c r="T3845">
        <v>429.20201309999999</v>
      </c>
      <c r="U3845" t="s">
        <v>31</v>
      </c>
      <c r="V3845" t="s">
        <v>7998</v>
      </c>
      <c r="W3845" t="s">
        <v>23</v>
      </c>
    </row>
    <row r="3846" spans="1:23" x14ac:dyDescent="0.4">
      <c r="A3846">
        <v>3845</v>
      </c>
      <c r="B3846">
        <v>1</v>
      </c>
      <c r="C3846">
        <v>1</v>
      </c>
      <c r="D3846">
        <v>1</v>
      </c>
      <c r="E3846">
        <v>1</v>
      </c>
      <c r="F3846">
        <v>0.14261513824175601</v>
      </c>
      <c r="G3846">
        <v>-876.46436446753501</v>
      </c>
      <c r="H3846" t="s">
        <v>23</v>
      </c>
      <c r="I3846">
        <v>90.914593388739306</v>
      </c>
      <c r="J3846" t="s">
        <v>7425</v>
      </c>
      <c r="K3846" t="s">
        <v>25</v>
      </c>
      <c r="L3846" t="s">
        <v>7426</v>
      </c>
      <c r="M3846" t="s">
        <v>7427</v>
      </c>
      <c r="N3846" t="s">
        <v>28</v>
      </c>
      <c r="O3846" t="s">
        <v>7428</v>
      </c>
      <c r="P3846">
        <v>5.9000000999999997</v>
      </c>
      <c r="Q3846">
        <v>135854056</v>
      </c>
      <c r="R3846" t="s">
        <v>7429</v>
      </c>
      <c r="S3846">
        <v>262146</v>
      </c>
      <c r="T3846">
        <v>611.16066130000002</v>
      </c>
      <c r="U3846" t="s">
        <v>31</v>
      </c>
      <c r="V3846" t="s">
        <v>7999</v>
      </c>
      <c r="W3846" t="s">
        <v>23</v>
      </c>
    </row>
    <row r="3847" spans="1:23" x14ac:dyDescent="0.4">
      <c r="A3847">
        <v>3846</v>
      </c>
      <c r="B3847">
        <v>1</v>
      </c>
      <c r="C3847">
        <v>1</v>
      </c>
      <c r="D3847">
        <v>1</v>
      </c>
      <c r="E3847">
        <v>1</v>
      </c>
      <c r="F3847">
        <v>0.14261513824175601</v>
      </c>
      <c r="G3847">
        <v>-876.46436446753501</v>
      </c>
      <c r="H3847">
        <v>0.999999999999999</v>
      </c>
      <c r="I3847">
        <v>90.914593388739306</v>
      </c>
      <c r="J3847" t="s">
        <v>7425</v>
      </c>
      <c r="K3847" t="s">
        <v>25</v>
      </c>
      <c r="L3847" t="s">
        <v>7426</v>
      </c>
      <c r="M3847" t="s">
        <v>7427</v>
      </c>
      <c r="N3847" t="s">
        <v>28</v>
      </c>
      <c r="O3847" t="s">
        <v>7428</v>
      </c>
      <c r="P3847">
        <v>5.9000000999999997</v>
      </c>
      <c r="Q3847">
        <v>135854056</v>
      </c>
      <c r="R3847" t="s">
        <v>7429</v>
      </c>
      <c r="S3847">
        <v>262146</v>
      </c>
      <c r="T3847">
        <v>611.16066130000002</v>
      </c>
      <c r="U3847" t="s">
        <v>31</v>
      </c>
      <c r="V3847" t="s">
        <v>8000</v>
      </c>
      <c r="W3847" t="s">
        <v>23</v>
      </c>
    </row>
    <row r="3848" spans="1:23" x14ac:dyDescent="0.4">
      <c r="A3848">
        <v>3847</v>
      </c>
      <c r="B3848">
        <v>1</v>
      </c>
      <c r="C3848">
        <v>1</v>
      </c>
      <c r="D3848">
        <v>1</v>
      </c>
      <c r="E3848">
        <v>1</v>
      </c>
      <c r="F3848">
        <v>0.14238876732759501</v>
      </c>
      <c r="G3848">
        <v>-135.10649073791899</v>
      </c>
      <c r="H3848" t="s">
        <v>23</v>
      </c>
      <c r="I3848">
        <v>5.8519988104912803</v>
      </c>
      <c r="J3848" t="s">
        <v>3446</v>
      </c>
      <c r="K3848" t="s">
        <v>25</v>
      </c>
      <c r="L3848" t="s">
        <v>3935</v>
      </c>
      <c r="M3848" t="s">
        <v>3936</v>
      </c>
      <c r="N3848" t="s">
        <v>3937</v>
      </c>
      <c r="O3848" t="s">
        <v>3938</v>
      </c>
      <c r="P3848">
        <v>3.5999998999999998</v>
      </c>
      <c r="Q3848" t="s">
        <v>3939</v>
      </c>
      <c r="R3848" t="s">
        <v>3940</v>
      </c>
      <c r="S3848">
        <v>71090550</v>
      </c>
      <c r="T3848">
        <v>751.46270400000003</v>
      </c>
      <c r="U3848" t="s">
        <v>31</v>
      </c>
      <c r="V3848" t="s">
        <v>8001</v>
      </c>
      <c r="W3848" t="s">
        <v>23</v>
      </c>
    </row>
    <row r="3849" spans="1:23" x14ac:dyDescent="0.4">
      <c r="A3849">
        <v>3848</v>
      </c>
      <c r="B3849">
        <v>1</v>
      </c>
      <c r="C3849">
        <v>1</v>
      </c>
      <c r="D3849">
        <v>1</v>
      </c>
      <c r="E3849">
        <v>1</v>
      </c>
      <c r="F3849">
        <v>0.14238876732759501</v>
      </c>
      <c r="G3849">
        <v>-135.10649073791899</v>
      </c>
      <c r="H3849">
        <v>0.999999999999999</v>
      </c>
      <c r="I3849">
        <v>5.8519988104912803</v>
      </c>
      <c r="J3849" t="s">
        <v>3446</v>
      </c>
      <c r="K3849" t="s">
        <v>25</v>
      </c>
      <c r="L3849" t="s">
        <v>3935</v>
      </c>
      <c r="M3849" t="s">
        <v>3936</v>
      </c>
      <c r="N3849" t="s">
        <v>3937</v>
      </c>
      <c r="O3849" t="s">
        <v>3938</v>
      </c>
      <c r="P3849">
        <v>3.5999998999999998</v>
      </c>
      <c r="Q3849" t="s">
        <v>3939</v>
      </c>
      <c r="R3849" t="s">
        <v>3940</v>
      </c>
      <c r="S3849">
        <v>71090550</v>
      </c>
      <c r="T3849">
        <v>751.46270400000003</v>
      </c>
      <c r="U3849" t="s">
        <v>31</v>
      </c>
      <c r="V3849" t="s">
        <v>8002</v>
      </c>
      <c r="W3849" t="s">
        <v>23</v>
      </c>
    </row>
    <row r="3850" spans="1:23" x14ac:dyDescent="0.4">
      <c r="A3850">
        <v>3849</v>
      </c>
      <c r="B3850">
        <v>1</v>
      </c>
      <c r="C3850">
        <v>1</v>
      </c>
      <c r="D3850">
        <v>1</v>
      </c>
      <c r="E3850">
        <v>1</v>
      </c>
      <c r="F3850">
        <v>0.142245916865888</v>
      </c>
      <c r="G3850">
        <v>-659.65694797521905</v>
      </c>
      <c r="H3850">
        <v>0.99949748743718503</v>
      </c>
      <c r="I3850">
        <v>88.808548160937306</v>
      </c>
      <c r="J3850" t="s">
        <v>8003</v>
      </c>
      <c r="K3850" t="s">
        <v>25</v>
      </c>
      <c r="L3850" t="s">
        <v>8004</v>
      </c>
      <c r="M3850" t="s">
        <v>8005</v>
      </c>
      <c r="N3850" t="s">
        <v>8006</v>
      </c>
      <c r="O3850" t="s">
        <v>8007</v>
      </c>
      <c r="P3850">
        <v>3.2999999500000001</v>
      </c>
      <c r="Q3850" t="s">
        <v>8008</v>
      </c>
      <c r="R3850" t="s">
        <v>8009</v>
      </c>
      <c r="S3850">
        <v>3153922</v>
      </c>
      <c r="T3850">
        <v>483.12857339999999</v>
      </c>
      <c r="U3850" t="s">
        <v>31</v>
      </c>
      <c r="V3850" t="s">
        <v>8010</v>
      </c>
      <c r="W3850" t="s">
        <v>23</v>
      </c>
    </row>
    <row r="3851" spans="1:23" x14ac:dyDescent="0.4">
      <c r="A3851">
        <v>3850</v>
      </c>
      <c r="B3851">
        <v>1</v>
      </c>
      <c r="C3851">
        <v>1</v>
      </c>
      <c r="D3851">
        <v>1</v>
      </c>
      <c r="E3851">
        <v>1</v>
      </c>
      <c r="F3851">
        <v>0.142245916865888</v>
      </c>
      <c r="G3851">
        <v>-659.65694797521905</v>
      </c>
      <c r="H3851" t="s">
        <v>23</v>
      </c>
      <c r="I3851">
        <v>88.808548160937306</v>
      </c>
      <c r="J3851" t="s">
        <v>8003</v>
      </c>
      <c r="K3851" t="s">
        <v>25</v>
      </c>
      <c r="L3851" t="s">
        <v>8004</v>
      </c>
      <c r="M3851" t="s">
        <v>8005</v>
      </c>
      <c r="N3851" t="s">
        <v>8006</v>
      </c>
      <c r="O3851" t="s">
        <v>8007</v>
      </c>
      <c r="P3851">
        <v>3.2999999500000001</v>
      </c>
      <c r="Q3851" t="s">
        <v>8008</v>
      </c>
      <c r="R3851" t="s">
        <v>8009</v>
      </c>
      <c r="S3851">
        <v>3153922</v>
      </c>
      <c r="T3851">
        <v>483.12857339999999</v>
      </c>
      <c r="U3851" t="s">
        <v>31</v>
      </c>
      <c r="V3851" t="s">
        <v>8011</v>
      </c>
      <c r="W3851" t="s">
        <v>23</v>
      </c>
    </row>
    <row r="3852" spans="1:23" x14ac:dyDescent="0.4">
      <c r="A3852">
        <v>3851</v>
      </c>
      <c r="B3852">
        <v>1</v>
      </c>
      <c r="C3852">
        <v>1</v>
      </c>
      <c r="D3852">
        <v>1</v>
      </c>
      <c r="E3852">
        <v>1</v>
      </c>
      <c r="F3852">
        <v>0.14224078407583099</v>
      </c>
      <c r="G3852">
        <v>-85.430712344313903</v>
      </c>
      <c r="H3852">
        <v>0.999999999999999</v>
      </c>
      <c r="I3852">
        <v>25.4119366267395</v>
      </c>
      <c r="J3852" t="s">
        <v>6070</v>
      </c>
      <c r="K3852" t="s">
        <v>25</v>
      </c>
      <c r="L3852" t="s">
        <v>8012</v>
      </c>
      <c r="M3852" t="s">
        <v>8013</v>
      </c>
      <c r="N3852" t="s">
        <v>8014</v>
      </c>
      <c r="O3852" t="s">
        <v>8015</v>
      </c>
      <c r="P3852">
        <v>1</v>
      </c>
      <c r="Q3852" t="s">
        <v>8016</v>
      </c>
      <c r="R3852" t="s">
        <v>8017</v>
      </c>
      <c r="S3852">
        <v>8593113106</v>
      </c>
      <c r="T3852">
        <v>463.12348800000001</v>
      </c>
      <c r="U3852" t="s">
        <v>31</v>
      </c>
      <c r="V3852" t="s">
        <v>8018</v>
      </c>
      <c r="W3852" t="s">
        <v>23</v>
      </c>
    </row>
    <row r="3853" spans="1:23" x14ac:dyDescent="0.4">
      <c r="A3853">
        <v>3852</v>
      </c>
      <c r="B3853">
        <v>1</v>
      </c>
      <c r="C3853">
        <v>1</v>
      </c>
      <c r="D3853">
        <v>1</v>
      </c>
      <c r="E3853">
        <v>1</v>
      </c>
      <c r="F3853">
        <v>0.14224078407583099</v>
      </c>
      <c r="G3853">
        <v>-85.430712344313903</v>
      </c>
      <c r="H3853" t="s">
        <v>23</v>
      </c>
      <c r="I3853">
        <v>25.4119366267395</v>
      </c>
      <c r="J3853" t="s">
        <v>6070</v>
      </c>
      <c r="K3853" t="s">
        <v>25</v>
      </c>
      <c r="L3853" t="s">
        <v>8012</v>
      </c>
      <c r="M3853" t="s">
        <v>8013</v>
      </c>
      <c r="N3853" t="s">
        <v>8014</v>
      </c>
      <c r="O3853" t="s">
        <v>8015</v>
      </c>
      <c r="P3853">
        <v>1</v>
      </c>
      <c r="Q3853" t="s">
        <v>8016</v>
      </c>
      <c r="R3853" t="s">
        <v>8017</v>
      </c>
      <c r="S3853">
        <v>8593113106</v>
      </c>
      <c r="T3853">
        <v>463.12348800000001</v>
      </c>
      <c r="U3853" t="s">
        <v>31</v>
      </c>
      <c r="V3853" t="s">
        <v>8019</v>
      </c>
      <c r="W3853" t="s">
        <v>23</v>
      </c>
    </row>
    <row r="3854" spans="1:23" x14ac:dyDescent="0.4">
      <c r="A3854">
        <v>3853</v>
      </c>
      <c r="B3854">
        <v>1</v>
      </c>
      <c r="C3854">
        <v>2</v>
      </c>
      <c r="D3854">
        <v>1</v>
      </c>
      <c r="E3854">
        <v>2</v>
      </c>
      <c r="F3854">
        <v>0.14193038605713201</v>
      </c>
      <c r="G3854">
        <v>-58.857040860042403</v>
      </c>
      <c r="H3854">
        <v>0.96231155778894395</v>
      </c>
      <c r="I3854">
        <v>20.070217185658802</v>
      </c>
      <c r="J3854" t="s">
        <v>4591</v>
      </c>
      <c r="K3854" t="s">
        <v>25</v>
      </c>
      <c r="L3854" t="s">
        <v>6213</v>
      </c>
      <c r="M3854" t="s">
        <v>6214</v>
      </c>
      <c r="N3854" t="s">
        <v>6215</v>
      </c>
      <c r="O3854" t="s">
        <v>6216</v>
      </c>
      <c r="P3854">
        <v>3</v>
      </c>
      <c r="Q3854" t="s">
        <v>6217</v>
      </c>
      <c r="R3854" t="s">
        <v>6218</v>
      </c>
      <c r="S3854">
        <v>20900222</v>
      </c>
      <c r="T3854">
        <v>285.07574990000001</v>
      </c>
      <c r="U3854" t="s">
        <v>31</v>
      </c>
      <c r="V3854" t="s">
        <v>8020</v>
      </c>
      <c r="W3854" t="s">
        <v>23</v>
      </c>
    </row>
    <row r="3855" spans="1:23" x14ac:dyDescent="0.4">
      <c r="A3855">
        <v>3854</v>
      </c>
      <c r="B3855">
        <v>1</v>
      </c>
      <c r="C3855">
        <v>1</v>
      </c>
      <c r="D3855">
        <v>1</v>
      </c>
      <c r="E3855">
        <v>2</v>
      </c>
      <c r="F3855">
        <v>0.14184158881717199</v>
      </c>
      <c r="G3855">
        <v>-201.924067391943</v>
      </c>
      <c r="H3855">
        <v>0.96633165829145695</v>
      </c>
      <c r="I3855">
        <v>40.364716008294799</v>
      </c>
      <c r="J3855" t="s">
        <v>7307</v>
      </c>
      <c r="K3855" t="s">
        <v>25</v>
      </c>
      <c r="L3855" t="s">
        <v>7308</v>
      </c>
      <c r="M3855" t="s">
        <v>7309</v>
      </c>
      <c r="N3855" t="s">
        <v>7310</v>
      </c>
      <c r="O3855" t="s">
        <v>7311</v>
      </c>
      <c r="P3855">
        <v>2.4000001000000002</v>
      </c>
      <c r="Q3855" t="s">
        <v>7312</v>
      </c>
      <c r="R3855" t="s">
        <v>7313</v>
      </c>
      <c r="S3855">
        <v>255648126</v>
      </c>
      <c r="T3855">
        <v>483.12857339999999</v>
      </c>
      <c r="U3855" t="s">
        <v>31</v>
      </c>
      <c r="V3855" t="s">
        <v>8021</v>
      </c>
      <c r="W3855" t="s">
        <v>23</v>
      </c>
    </row>
    <row r="3856" spans="1:23" x14ac:dyDescent="0.4">
      <c r="A3856">
        <v>3855</v>
      </c>
      <c r="B3856">
        <v>1</v>
      </c>
      <c r="C3856">
        <v>1</v>
      </c>
      <c r="D3856">
        <v>1</v>
      </c>
      <c r="E3856">
        <v>2</v>
      </c>
      <c r="F3856">
        <v>0.14184158881717199</v>
      </c>
      <c r="G3856">
        <v>-201.924067391943</v>
      </c>
      <c r="H3856" t="s">
        <v>23</v>
      </c>
      <c r="I3856">
        <v>40.364716008294799</v>
      </c>
      <c r="J3856" t="s">
        <v>7307</v>
      </c>
      <c r="K3856" t="s">
        <v>25</v>
      </c>
      <c r="L3856" t="s">
        <v>7315</v>
      </c>
      <c r="M3856" t="s">
        <v>7316</v>
      </c>
      <c r="N3856" t="s">
        <v>7317</v>
      </c>
      <c r="O3856" t="s">
        <v>7318</v>
      </c>
      <c r="P3856">
        <v>2.4000001000000002</v>
      </c>
      <c r="Q3856" t="s">
        <v>7319</v>
      </c>
      <c r="R3856" t="s">
        <v>7320</v>
      </c>
      <c r="S3856">
        <v>87613822</v>
      </c>
      <c r="T3856">
        <v>483.12857339999999</v>
      </c>
      <c r="U3856" t="s">
        <v>31</v>
      </c>
      <c r="V3856" t="s">
        <v>8022</v>
      </c>
      <c r="W3856" t="s">
        <v>23</v>
      </c>
    </row>
    <row r="3857" spans="1:23" x14ac:dyDescent="0.4">
      <c r="A3857">
        <v>3856</v>
      </c>
      <c r="B3857">
        <v>1</v>
      </c>
      <c r="C3857">
        <v>5</v>
      </c>
      <c r="D3857">
        <v>1</v>
      </c>
      <c r="E3857">
        <v>1</v>
      </c>
      <c r="F3857">
        <v>0.14171777120502599</v>
      </c>
      <c r="G3857">
        <v>-742.92516707787399</v>
      </c>
      <c r="H3857" t="s">
        <v>23</v>
      </c>
      <c r="I3857">
        <v>-2.1983702534611398</v>
      </c>
      <c r="J3857" t="s">
        <v>1652</v>
      </c>
      <c r="K3857" t="s">
        <v>25</v>
      </c>
      <c r="L3857" t="s">
        <v>1653</v>
      </c>
      <c r="M3857" t="s">
        <v>1654</v>
      </c>
      <c r="N3857" t="s">
        <v>28</v>
      </c>
      <c r="O3857" t="s">
        <v>1655</v>
      </c>
      <c r="P3857">
        <v>3.2999999500000001</v>
      </c>
      <c r="Q3857" t="s">
        <v>1656</v>
      </c>
      <c r="R3857" t="s">
        <v>1657</v>
      </c>
      <c r="S3857">
        <v>16777286</v>
      </c>
      <c r="T3857">
        <v>565.15518199999997</v>
      </c>
      <c r="U3857" t="s">
        <v>31</v>
      </c>
      <c r="V3857" t="s">
        <v>8023</v>
      </c>
      <c r="W3857" t="s">
        <v>23</v>
      </c>
    </row>
    <row r="3858" spans="1:23" x14ac:dyDescent="0.4">
      <c r="A3858">
        <v>3857</v>
      </c>
      <c r="B3858">
        <v>1</v>
      </c>
      <c r="C3858">
        <v>5</v>
      </c>
      <c r="D3858">
        <v>1</v>
      </c>
      <c r="E3858">
        <v>1</v>
      </c>
      <c r="F3858">
        <v>0.14171777120502599</v>
      </c>
      <c r="G3858">
        <v>-742.92516707787399</v>
      </c>
      <c r="H3858">
        <v>4.1206030150753699E-2</v>
      </c>
      <c r="I3858">
        <v>-2.1983702534611398</v>
      </c>
      <c r="J3858" t="s">
        <v>1652</v>
      </c>
      <c r="K3858" t="s">
        <v>25</v>
      </c>
      <c r="L3858" t="s">
        <v>1653</v>
      </c>
      <c r="M3858" t="s">
        <v>1654</v>
      </c>
      <c r="N3858" t="s">
        <v>28</v>
      </c>
      <c r="O3858" t="s">
        <v>1655</v>
      </c>
      <c r="P3858">
        <v>3.2999999500000001</v>
      </c>
      <c r="Q3858" t="s">
        <v>1656</v>
      </c>
      <c r="R3858" t="s">
        <v>1657</v>
      </c>
      <c r="S3858">
        <v>16777286</v>
      </c>
      <c r="T3858">
        <v>565.15518199999997</v>
      </c>
      <c r="U3858" t="s">
        <v>31</v>
      </c>
      <c r="V3858" t="s">
        <v>8024</v>
      </c>
      <c r="W3858" t="s">
        <v>23</v>
      </c>
    </row>
    <row r="3859" spans="1:23" x14ac:dyDescent="0.4">
      <c r="A3859">
        <v>3858</v>
      </c>
      <c r="B3859">
        <v>1</v>
      </c>
      <c r="C3859">
        <v>1</v>
      </c>
      <c r="D3859">
        <v>1</v>
      </c>
      <c r="E3859">
        <v>1</v>
      </c>
      <c r="F3859">
        <v>0.141405695288051</v>
      </c>
      <c r="G3859">
        <v>-560.79831106650397</v>
      </c>
      <c r="H3859" t="s">
        <v>23</v>
      </c>
      <c r="I3859">
        <v>4.0095794930825202</v>
      </c>
      <c r="J3859" t="s">
        <v>8025</v>
      </c>
      <c r="K3859" t="s">
        <v>25</v>
      </c>
      <c r="L3859" t="s">
        <v>8026</v>
      </c>
      <c r="M3859" t="s">
        <v>8027</v>
      </c>
      <c r="N3859" t="s">
        <v>28</v>
      </c>
      <c r="O3859" t="s">
        <v>8028</v>
      </c>
      <c r="P3859">
        <v>5.5999999000000003</v>
      </c>
      <c r="Q3859" t="s">
        <v>8029</v>
      </c>
      <c r="R3859" t="s">
        <v>8030</v>
      </c>
      <c r="S3859">
        <v>16777218</v>
      </c>
      <c r="T3859">
        <v>481.09766999999999</v>
      </c>
      <c r="U3859" t="s">
        <v>31</v>
      </c>
      <c r="V3859" t="s">
        <v>8031</v>
      </c>
      <c r="W3859" t="s">
        <v>23</v>
      </c>
    </row>
    <row r="3860" spans="1:23" x14ac:dyDescent="0.4">
      <c r="A3860">
        <v>3859</v>
      </c>
      <c r="B3860">
        <v>1</v>
      </c>
      <c r="C3860">
        <v>1</v>
      </c>
      <c r="D3860">
        <v>1</v>
      </c>
      <c r="E3860">
        <v>1</v>
      </c>
      <c r="F3860">
        <v>0.141405695288051</v>
      </c>
      <c r="G3860">
        <v>-560.79831106650397</v>
      </c>
      <c r="H3860">
        <v>0.999999999999999</v>
      </c>
      <c r="I3860">
        <v>4.0095794930825202</v>
      </c>
      <c r="J3860" t="s">
        <v>8025</v>
      </c>
      <c r="K3860" t="s">
        <v>25</v>
      </c>
      <c r="L3860" t="s">
        <v>8026</v>
      </c>
      <c r="M3860" t="s">
        <v>8027</v>
      </c>
      <c r="N3860" t="s">
        <v>28</v>
      </c>
      <c r="O3860" t="s">
        <v>8028</v>
      </c>
      <c r="P3860">
        <v>5.5999999000000003</v>
      </c>
      <c r="Q3860" t="s">
        <v>8029</v>
      </c>
      <c r="R3860" t="s">
        <v>8030</v>
      </c>
      <c r="S3860">
        <v>16777218</v>
      </c>
      <c r="T3860">
        <v>481.09766999999999</v>
      </c>
      <c r="U3860" t="s">
        <v>31</v>
      </c>
      <c r="V3860" t="s">
        <v>8032</v>
      </c>
      <c r="W3860" t="s">
        <v>23</v>
      </c>
    </row>
    <row r="3861" spans="1:23" x14ac:dyDescent="0.4">
      <c r="A3861">
        <v>3860</v>
      </c>
      <c r="B3861">
        <v>1</v>
      </c>
      <c r="C3861">
        <v>1</v>
      </c>
      <c r="D3861">
        <v>1</v>
      </c>
      <c r="E3861">
        <v>1</v>
      </c>
      <c r="F3861">
        <v>0.14140026101325801</v>
      </c>
      <c r="G3861">
        <v>-560.84989368885704</v>
      </c>
      <c r="H3861">
        <v>0.999999999999999</v>
      </c>
      <c r="I3861">
        <v>4.0109930747872404</v>
      </c>
      <c r="J3861" t="s">
        <v>8025</v>
      </c>
      <c r="K3861" t="s">
        <v>25</v>
      </c>
      <c r="L3861" t="s">
        <v>8026</v>
      </c>
      <c r="M3861" t="s">
        <v>8027</v>
      </c>
      <c r="N3861" t="s">
        <v>28</v>
      </c>
      <c r="O3861" t="s">
        <v>8028</v>
      </c>
      <c r="P3861">
        <v>5.5999999000000003</v>
      </c>
      <c r="Q3861" t="s">
        <v>8029</v>
      </c>
      <c r="R3861" t="s">
        <v>8030</v>
      </c>
      <c r="S3861">
        <v>16777218</v>
      </c>
      <c r="T3861">
        <v>481.09766719999999</v>
      </c>
      <c r="U3861" t="s">
        <v>31</v>
      </c>
      <c r="V3861" t="s">
        <v>8033</v>
      </c>
      <c r="W3861" t="s">
        <v>23</v>
      </c>
    </row>
    <row r="3862" spans="1:23" x14ac:dyDescent="0.4">
      <c r="A3862">
        <v>3861</v>
      </c>
      <c r="B3862">
        <v>1</v>
      </c>
      <c r="C3862">
        <v>1</v>
      </c>
      <c r="D3862">
        <v>1</v>
      </c>
      <c r="E3862">
        <v>1</v>
      </c>
      <c r="F3862">
        <v>0.14140026101325801</v>
      </c>
      <c r="G3862">
        <v>-560.84989368885704</v>
      </c>
      <c r="H3862" t="s">
        <v>23</v>
      </c>
      <c r="I3862">
        <v>4.0109930747872404</v>
      </c>
      <c r="J3862" t="s">
        <v>8025</v>
      </c>
      <c r="K3862" t="s">
        <v>25</v>
      </c>
      <c r="L3862" t="s">
        <v>8026</v>
      </c>
      <c r="M3862" t="s">
        <v>8027</v>
      </c>
      <c r="N3862" t="s">
        <v>28</v>
      </c>
      <c r="O3862" t="s">
        <v>8028</v>
      </c>
      <c r="P3862">
        <v>5.5999999000000003</v>
      </c>
      <c r="Q3862" t="s">
        <v>8029</v>
      </c>
      <c r="R3862" t="s">
        <v>8030</v>
      </c>
      <c r="S3862">
        <v>16777218</v>
      </c>
      <c r="T3862">
        <v>481.09766719999999</v>
      </c>
      <c r="U3862" t="s">
        <v>31</v>
      </c>
      <c r="V3862" t="s">
        <v>8034</v>
      </c>
      <c r="W3862" t="s">
        <v>23</v>
      </c>
    </row>
    <row r="3863" spans="1:23" x14ac:dyDescent="0.4">
      <c r="A3863">
        <v>3862</v>
      </c>
      <c r="B3863">
        <v>1</v>
      </c>
      <c r="C3863">
        <v>2</v>
      </c>
      <c r="D3863">
        <v>1</v>
      </c>
      <c r="E3863">
        <v>2</v>
      </c>
      <c r="F3863">
        <v>0.14128174547189701</v>
      </c>
      <c r="G3863">
        <v>-97.298749194774004</v>
      </c>
      <c r="H3863">
        <v>6.6331658291457193E-2</v>
      </c>
      <c r="I3863">
        <v>30.7065821067611</v>
      </c>
      <c r="J3863" t="s">
        <v>1017</v>
      </c>
      <c r="K3863" t="s">
        <v>25</v>
      </c>
      <c r="L3863" t="s">
        <v>3461</v>
      </c>
      <c r="M3863" t="s">
        <v>3462</v>
      </c>
      <c r="N3863" t="s">
        <v>3463</v>
      </c>
      <c r="O3863" t="s">
        <v>3464</v>
      </c>
      <c r="P3863">
        <v>0.5</v>
      </c>
      <c r="Q3863" t="s">
        <v>3465</v>
      </c>
      <c r="R3863" t="s">
        <v>3466</v>
      </c>
      <c r="S3863">
        <v>20900222</v>
      </c>
      <c r="T3863">
        <v>449.10783789999999</v>
      </c>
      <c r="U3863" t="s">
        <v>31</v>
      </c>
      <c r="V3863" t="s">
        <v>8035</v>
      </c>
      <c r="W3863" t="s">
        <v>23</v>
      </c>
    </row>
    <row r="3864" spans="1:23" x14ac:dyDescent="0.4">
      <c r="A3864">
        <v>3863</v>
      </c>
      <c r="B3864">
        <v>1</v>
      </c>
      <c r="C3864">
        <v>1</v>
      </c>
      <c r="D3864">
        <v>1</v>
      </c>
      <c r="E3864">
        <v>1</v>
      </c>
      <c r="F3864">
        <v>0.140870953152787</v>
      </c>
      <c r="G3864">
        <v>-200.00778801835699</v>
      </c>
      <c r="H3864">
        <v>0.999999999999999</v>
      </c>
      <c r="I3864">
        <v>36.440204837909903</v>
      </c>
      <c r="J3864" t="s">
        <v>194</v>
      </c>
      <c r="K3864" t="s">
        <v>25</v>
      </c>
      <c r="L3864" t="s">
        <v>4657</v>
      </c>
      <c r="M3864" t="s">
        <v>4658</v>
      </c>
      <c r="N3864" t="s">
        <v>4659</v>
      </c>
      <c r="O3864" t="s">
        <v>4660</v>
      </c>
      <c r="P3864">
        <v>2.7999999500000001</v>
      </c>
      <c r="Q3864" t="s">
        <v>4661</v>
      </c>
      <c r="R3864" t="s">
        <v>4662</v>
      </c>
      <c r="S3864">
        <v>3153922</v>
      </c>
      <c r="T3864">
        <v>355.20161919999998</v>
      </c>
      <c r="U3864" t="s">
        <v>31</v>
      </c>
      <c r="V3864" t="s">
        <v>8036</v>
      </c>
      <c r="W3864" t="s">
        <v>23</v>
      </c>
    </row>
    <row r="3865" spans="1:23" x14ac:dyDescent="0.4">
      <c r="A3865">
        <v>3864</v>
      </c>
      <c r="B3865">
        <v>1</v>
      </c>
      <c r="C3865">
        <v>1</v>
      </c>
      <c r="D3865">
        <v>1</v>
      </c>
      <c r="E3865">
        <v>1</v>
      </c>
      <c r="F3865">
        <v>0.140870953152787</v>
      </c>
      <c r="G3865">
        <v>-200.00778801835699</v>
      </c>
      <c r="H3865" t="s">
        <v>23</v>
      </c>
      <c r="I3865">
        <v>36.440204837909903</v>
      </c>
      <c r="J3865" t="s">
        <v>194</v>
      </c>
      <c r="K3865" t="s">
        <v>25</v>
      </c>
      <c r="L3865" t="s">
        <v>4657</v>
      </c>
      <c r="M3865" t="s">
        <v>4658</v>
      </c>
      <c r="N3865" t="s">
        <v>4659</v>
      </c>
      <c r="O3865" t="s">
        <v>4660</v>
      </c>
      <c r="P3865">
        <v>2.7999999500000001</v>
      </c>
      <c r="Q3865" t="s">
        <v>4661</v>
      </c>
      <c r="R3865" t="s">
        <v>4662</v>
      </c>
      <c r="S3865">
        <v>3153922</v>
      </c>
      <c r="T3865">
        <v>355.20161919999998</v>
      </c>
      <c r="U3865" t="s">
        <v>31</v>
      </c>
      <c r="V3865" t="s">
        <v>8037</v>
      </c>
      <c r="W3865" t="s">
        <v>23</v>
      </c>
    </row>
    <row r="3866" spans="1:23" x14ac:dyDescent="0.4">
      <c r="A3866">
        <v>3865</v>
      </c>
      <c r="B3866">
        <v>1</v>
      </c>
      <c r="C3866">
        <v>2</v>
      </c>
      <c r="D3866">
        <v>1</v>
      </c>
      <c r="E3866">
        <v>2</v>
      </c>
      <c r="F3866">
        <v>0.140810587726865</v>
      </c>
      <c r="G3866">
        <v>-332.71602894864799</v>
      </c>
      <c r="H3866">
        <v>0.25728643216080399</v>
      </c>
      <c r="I3866">
        <v>37.769620081182197</v>
      </c>
      <c r="J3866" t="s">
        <v>5462</v>
      </c>
      <c r="K3866" t="s">
        <v>25</v>
      </c>
      <c r="L3866" t="s">
        <v>8038</v>
      </c>
      <c r="M3866" t="s">
        <v>8039</v>
      </c>
      <c r="N3866" t="s">
        <v>8040</v>
      </c>
      <c r="O3866" t="s">
        <v>8041</v>
      </c>
      <c r="P3866">
        <v>2.5</v>
      </c>
      <c r="Q3866">
        <v>11512664</v>
      </c>
      <c r="R3866" t="s">
        <v>8042</v>
      </c>
      <c r="S3866">
        <v>3178562</v>
      </c>
      <c r="T3866">
        <v>589.19156750000002</v>
      </c>
      <c r="U3866" t="s">
        <v>31</v>
      </c>
      <c r="V3866" t="s">
        <v>8043</v>
      </c>
      <c r="W3866" t="s">
        <v>23</v>
      </c>
    </row>
    <row r="3867" spans="1:23" x14ac:dyDescent="0.4">
      <c r="A3867">
        <v>3866</v>
      </c>
      <c r="B3867">
        <v>1</v>
      </c>
      <c r="C3867">
        <v>1</v>
      </c>
      <c r="D3867">
        <v>1</v>
      </c>
      <c r="E3867">
        <v>1</v>
      </c>
      <c r="F3867">
        <v>0.14055109846157501</v>
      </c>
      <c r="G3867">
        <v>-184.08362198512799</v>
      </c>
      <c r="H3867" t="s">
        <v>23</v>
      </c>
      <c r="I3867">
        <v>35.5322337731277</v>
      </c>
      <c r="J3867" t="s">
        <v>4466</v>
      </c>
      <c r="K3867" t="s">
        <v>25</v>
      </c>
      <c r="L3867" t="s">
        <v>8044</v>
      </c>
      <c r="M3867" t="s">
        <v>8045</v>
      </c>
      <c r="N3867" t="s">
        <v>8046</v>
      </c>
      <c r="O3867" t="s">
        <v>8047</v>
      </c>
      <c r="P3867">
        <v>3.4000001000000002</v>
      </c>
      <c r="Q3867">
        <v>8225248</v>
      </c>
      <c r="R3867" t="s">
        <v>8048</v>
      </c>
      <c r="S3867">
        <v>2097154</v>
      </c>
      <c r="T3867">
        <v>328.15433460000003</v>
      </c>
      <c r="U3867" t="s">
        <v>31</v>
      </c>
      <c r="V3867" t="s">
        <v>8049</v>
      </c>
      <c r="W3867" t="s">
        <v>23</v>
      </c>
    </row>
    <row r="3868" spans="1:23" x14ac:dyDescent="0.4">
      <c r="A3868">
        <v>3867</v>
      </c>
      <c r="B3868">
        <v>1</v>
      </c>
      <c r="C3868">
        <v>1</v>
      </c>
      <c r="D3868">
        <v>1</v>
      </c>
      <c r="E3868">
        <v>1</v>
      </c>
      <c r="F3868">
        <v>0.14055109846157501</v>
      </c>
      <c r="G3868">
        <v>-184.08362198512799</v>
      </c>
      <c r="H3868">
        <v>0.999999999999999</v>
      </c>
      <c r="I3868">
        <v>35.5322337731277</v>
      </c>
      <c r="J3868" t="s">
        <v>4466</v>
      </c>
      <c r="K3868" t="s">
        <v>25</v>
      </c>
      <c r="L3868" t="s">
        <v>8044</v>
      </c>
      <c r="M3868" t="s">
        <v>8045</v>
      </c>
      <c r="N3868" t="s">
        <v>8046</v>
      </c>
      <c r="O3868" t="s">
        <v>8047</v>
      </c>
      <c r="P3868">
        <v>3.4000001000000002</v>
      </c>
      <c r="Q3868">
        <v>8225248</v>
      </c>
      <c r="R3868" t="s">
        <v>8048</v>
      </c>
      <c r="S3868">
        <v>2097154</v>
      </c>
      <c r="T3868">
        <v>328.15433460000003</v>
      </c>
      <c r="U3868" t="s">
        <v>31</v>
      </c>
      <c r="V3868" t="s">
        <v>8050</v>
      </c>
      <c r="W3868" t="s">
        <v>23</v>
      </c>
    </row>
    <row r="3869" spans="1:23" x14ac:dyDescent="0.4">
      <c r="A3869">
        <v>3868</v>
      </c>
      <c r="B3869">
        <v>1</v>
      </c>
      <c r="C3869">
        <v>1</v>
      </c>
      <c r="D3869">
        <v>1</v>
      </c>
      <c r="E3869">
        <v>1</v>
      </c>
      <c r="F3869">
        <v>0.14046846644227001</v>
      </c>
      <c r="G3869">
        <v>-136.53491257358601</v>
      </c>
      <c r="H3869">
        <v>0.999999999999999</v>
      </c>
      <c r="I3869">
        <v>86.0045001940871</v>
      </c>
      <c r="J3869" t="s">
        <v>5353</v>
      </c>
      <c r="K3869" t="s">
        <v>25</v>
      </c>
      <c r="L3869" t="s">
        <v>6580</v>
      </c>
      <c r="M3869" t="s">
        <v>6581</v>
      </c>
      <c r="N3869" t="s">
        <v>6582</v>
      </c>
      <c r="O3869" t="s">
        <v>6583</v>
      </c>
      <c r="P3869">
        <v>1.64563894</v>
      </c>
      <c r="Q3869">
        <v>2759698</v>
      </c>
      <c r="R3869" t="s">
        <v>6584</v>
      </c>
      <c r="S3869">
        <v>67108866</v>
      </c>
      <c r="T3869">
        <v>209.08083529999999</v>
      </c>
      <c r="U3869" t="s">
        <v>31</v>
      </c>
      <c r="V3869" t="s">
        <v>8051</v>
      </c>
      <c r="W3869" t="s">
        <v>23</v>
      </c>
    </row>
    <row r="3870" spans="1:23" x14ac:dyDescent="0.4">
      <c r="A3870">
        <v>3869</v>
      </c>
      <c r="B3870">
        <v>1</v>
      </c>
      <c r="C3870">
        <v>1</v>
      </c>
      <c r="D3870">
        <v>1</v>
      </c>
      <c r="E3870">
        <v>1</v>
      </c>
      <c r="F3870">
        <v>0.14046846644227001</v>
      </c>
      <c r="G3870">
        <v>-136.53491257358601</v>
      </c>
      <c r="H3870" t="s">
        <v>23</v>
      </c>
      <c r="I3870">
        <v>86.0045001940871</v>
      </c>
      <c r="J3870" t="s">
        <v>5353</v>
      </c>
      <c r="K3870" t="s">
        <v>25</v>
      </c>
      <c r="L3870" t="s">
        <v>6580</v>
      </c>
      <c r="M3870" t="s">
        <v>6581</v>
      </c>
      <c r="N3870" t="s">
        <v>6582</v>
      </c>
      <c r="O3870" t="s">
        <v>6583</v>
      </c>
      <c r="P3870">
        <v>1.64563894</v>
      </c>
      <c r="Q3870">
        <v>2759698</v>
      </c>
      <c r="R3870" t="s">
        <v>6584</v>
      </c>
      <c r="S3870">
        <v>67108866</v>
      </c>
      <c r="T3870">
        <v>209.08083529999999</v>
      </c>
      <c r="U3870" t="s">
        <v>31</v>
      </c>
      <c r="V3870" t="s">
        <v>8052</v>
      </c>
      <c r="W3870" t="s">
        <v>23</v>
      </c>
    </row>
    <row r="3871" spans="1:23" x14ac:dyDescent="0.4">
      <c r="A3871">
        <v>3870</v>
      </c>
      <c r="B3871">
        <v>1</v>
      </c>
      <c r="C3871">
        <v>1</v>
      </c>
      <c r="D3871">
        <v>1</v>
      </c>
      <c r="E3871">
        <v>1</v>
      </c>
      <c r="F3871">
        <v>0.14036204628320301</v>
      </c>
      <c r="G3871">
        <v>-73.685264439208794</v>
      </c>
      <c r="H3871">
        <v>0.999999999999999</v>
      </c>
      <c r="I3871">
        <v>47.836009790018501</v>
      </c>
      <c r="J3871" t="s">
        <v>4770</v>
      </c>
      <c r="K3871" t="s">
        <v>25</v>
      </c>
      <c r="L3871" t="s">
        <v>4771</v>
      </c>
      <c r="M3871" t="s">
        <v>4772</v>
      </c>
      <c r="N3871" t="s">
        <v>4773</v>
      </c>
      <c r="O3871" t="s">
        <v>4774</v>
      </c>
      <c r="P3871">
        <v>1.39999998</v>
      </c>
      <c r="Q3871" t="s">
        <v>4775</v>
      </c>
      <c r="R3871" t="s">
        <v>4776</v>
      </c>
      <c r="S3871">
        <v>34378647914</v>
      </c>
      <c r="T3871">
        <v>181.04953520000001</v>
      </c>
      <c r="U3871" t="s">
        <v>31</v>
      </c>
      <c r="V3871" t="s">
        <v>8053</v>
      </c>
      <c r="W3871" t="s">
        <v>23</v>
      </c>
    </row>
    <row r="3872" spans="1:23" x14ac:dyDescent="0.4">
      <c r="A3872">
        <v>3871</v>
      </c>
      <c r="B3872">
        <v>1</v>
      </c>
      <c r="C3872">
        <v>1</v>
      </c>
      <c r="D3872">
        <v>1</v>
      </c>
      <c r="E3872">
        <v>1</v>
      </c>
      <c r="F3872">
        <v>0.14036204628320301</v>
      </c>
      <c r="G3872">
        <v>-73.685264439208794</v>
      </c>
      <c r="H3872" t="s">
        <v>23</v>
      </c>
      <c r="I3872">
        <v>47.836009790018501</v>
      </c>
      <c r="J3872" t="s">
        <v>4770</v>
      </c>
      <c r="K3872" t="s">
        <v>25</v>
      </c>
      <c r="L3872" t="s">
        <v>4771</v>
      </c>
      <c r="M3872" t="s">
        <v>4772</v>
      </c>
      <c r="N3872" t="s">
        <v>4773</v>
      </c>
      <c r="O3872" t="s">
        <v>4774</v>
      </c>
      <c r="P3872">
        <v>1.39999998</v>
      </c>
      <c r="Q3872" t="s">
        <v>4775</v>
      </c>
      <c r="R3872" t="s">
        <v>4776</v>
      </c>
      <c r="S3872">
        <v>34378647914</v>
      </c>
      <c r="T3872">
        <v>181.04953520000001</v>
      </c>
      <c r="U3872" t="s">
        <v>31</v>
      </c>
      <c r="V3872" t="s">
        <v>8054</v>
      </c>
      <c r="W3872" t="s">
        <v>23</v>
      </c>
    </row>
    <row r="3873" spans="1:23" x14ac:dyDescent="0.4">
      <c r="A3873">
        <v>3872</v>
      </c>
      <c r="B3873">
        <v>1</v>
      </c>
      <c r="C3873">
        <v>1</v>
      </c>
      <c r="D3873">
        <v>1</v>
      </c>
      <c r="E3873">
        <v>1</v>
      </c>
      <c r="F3873">
        <v>0.14032147865008299</v>
      </c>
      <c r="G3873">
        <v>-64.476443003862499</v>
      </c>
      <c r="H3873">
        <v>0.999999999999999</v>
      </c>
      <c r="I3873">
        <v>26.4922712266372</v>
      </c>
      <c r="J3873" t="s">
        <v>5976</v>
      </c>
      <c r="K3873" t="s">
        <v>25</v>
      </c>
      <c r="L3873" t="s">
        <v>6862</v>
      </c>
      <c r="M3873" t="s">
        <v>6863</v>
      </c>
      <c r="N3873" t="s">
        <v>28</v>
      </c>
      <c r="O3873" t="s">
        <v>6864</v>
      </c>
      <c r="P3873">
        <v>-2.0999998999999998</v>
      </c>
      <c r="Q3873">
        <v>131752732</v>
      </c>
      <c r="R3873" t="s">
        <v>6865</v>
      </c>
      <c r="S3873">
        <v>18874378</v>
      </c>
      <c r="T3873">
        <v>771.23422019999998</v>
      </c>
      <c r="U3873" t="s">
        <v>31</v>
      </c>
      <c r="V3873" t="s">
        <v>8055</v>
      </c>
      <c r="W3873" t="s">
        <v>23</v>
      </c>
    </row>
    <row r="3874" spans="1:23" x14ac:dyDescent="0.4">
      <c r="A3874">
        <v>3873</v>
      </c>
      <c r="B3874">
        <v>1</v>
      </c>
      <c r="C3874">
        <v>1</v>
      </c>
      <c r="D3874">
        <v>1</v>
      </c>
      <c r="E3874">
        <v>1</v>
      </c>
      <c r="F3874">
        <v>0.14032147865008299</v>
      </c>
      <c r="G3874">
        <v>-64.476443003862499</v>
      </c>
      <c r="H3874" t="s">
        <v>23</v>
      </c>
      <c r="I3874">
        <v>26.4922712266372</v>
      </c>
      <c r="J3874" t="s">
        <v>5976</v>
      </c>
      <c r="K3874" t="s">
        <v>25</v>
      </c>
      <c r="L3874" t="s">
        <v>6862</v>
      </c>
      <c r="M3874" t="s">
        <v>6863</v>
      </c>
      <c r="N3874" t="s">
        <v>28</v>
      </c>
      <c r="O3874" t="s">
        <v>6864</v>
      </c>
      <c r="P3874">
        <v>-2.0999998999999998</v>
      </c>
      <c r="Q3874">
        <v>131752732</v>
      </c>
      <c r="R3874" t="s">
        <v>6865</v>
      </c>
      <c r="S3874">
        <v>18874378</v>
      </c>
      <c r="T3874">
        <v>771.23422019999998</v>
      </c>
      <c r="U3874" t="s">
        <v>31</v>
      </c>
      <c r="V3874" t="s">
        <v>8056</v>
      </c>
      <c r="W3874" t="s">
        <v>23</v>
      </c>
    </row>
    <row r="3875" spans="1:23" x14ac:dyDescent="0.4">
      <c r="A3875">
        <v>3874</v>
      </c>
      <c r="B3875">
        <v>1</v>
      </c>
      <c r="C3875">
        <v>1</v>
      </c>
      <c r="D3875">
        <v>1</v>
      </c>
      <c r="E3875">
        <v>1</v>
      </c>
      <c r="F3875">
        <v>0.14029446159480899</v>
      </c>
      <c r="G3875">
        <v>-58.6517753163142</v>
      </c>
      <c r="H3875" t="s">
        <v>23</v>
      </c>
      <c r="I3875">
        <v>40.707284659556898</v>
      </c>
      <c r="J3875" t="s">
        <v>4439</v>
      </c>
      <c r="K3875" t="s">
        <v>25</v>
      </c>
      <c r="L3875" t="s">
        <v>8057</v>
      </c>
      <c r="M3875" t="s">
        <v>8058</v>
      </c>
      <c r="N3875" t="s">
        <v>8059</v>
      </c>
      <c r="O3875" t="s">
        <v>8060</v>
      </c>
      <c r="P3875">
        <v>1.60000002</v>
      </c>
      <c r="Q3875">
        <v>69692</v>
      </c>
      <c r="R3875" t="s">
        <v>8061</v>
      </c>
      <c r="S3875">
        <v>67371074</v>
      </c>
      <c r="T3875">
        <v>153.05459999999999</v>
      </c>
      <c r="U3875" t="s">
        <v>31</v>
      </c>
      <c r="V3875" t="s">
        <v>8062</v>
      </c>
      <c r="W3875" t="s">
        <v>23</v>
      </c>
    </row>
    <row r="3876" spans="1:23" x14ac:dyDescent="0.4">
      <c r="A3876">
        <v>3875</v>
      </c>
      <c r="B3876">
        <v>1</v>
      </c>
      <c r="C3876">
        <v>1</v>
      </c>
      <c r="D3876">
        <v>1</v>
      </c>
      <c r="E3876">
        <v>1</v>
      </c>
      <c r="F3876">
        <v>0.14029446159480899</v>
      </c>
      <c r="G3876">
        <v>-58.6517753163142</v>
      </c>
      <c r="H3876">
        <v>0.999999999999999</v>
      </c>
      <c r="I3876">
        <v>40.707284659556898</v>
      </c>
      <c r="J3876" t="s">
        <v>4439</v>
      </c>
      <c r="K3876" t="s">
        <v>25</v>
      </c>
      <c r="L3876" t="s">
        <v>8057</v>
      </c>
      <c r="M3876" t="s">
        <v>8058</v>
      </c>
      <c r="N3876" t="s">
        <v>8059</v>
      </c>
      <c r="O3876" t="s">
        <v>8060</v>
      </c>
      <c r="P3876">
        <v>1.60000002</v>
      </c>
      <c r="Q3876">
        <v>69692</v>
      </c>
      <c r="R3876" t="s">
        <v>8061</v>
      </c>
      <c r="S3876">
        <v>67371074</v>
      </c>
      <c r="T3876">
        <v>153.05459999999999</v>
      </c>
      <c r="U3876" t="s">
        <v>31</v>
      </c>
      <c r="V3876" t="s">
        <v>8063</v>
      </c>
      <c r="W3876" t="s">
        <v>23</v>
      </c>
    </row>
    <row r="3877" spans="1:23" x14ac:dyDescent="0.4">
      <c r="A3877">
        <v>3876</v>
      </c>
      <c r="B3877">
        <v>1</v>
      </c>
      <c r="C3877">
        <v>1</v>
      </c>
      <c r="D3877">
        <v>1</v>
      </c>
      <c r="E3877">
        <v>1</v>
      </c>
      <c r="F3877">
        <v>0.14009469633343399</v>
      </c>
      <c r="G3877">
        <v>-103.554007397932</v>
      </c>
      <c r="H3877" t="s">
        <v>23</v>
      </c>
      <c r="I3877">
        <v>22.177461698976501</v>
      </c>
      <c r="J3877" t="s">
        <v>4449</v>
      </c>
      <c r="K3877" t="s">
        <v>25</v>
      </c>
      <c r="L3877" t="s">
        <v>5507</v>
      </c>
      <c r="M3877" t="s">
        <v>5508</v>
      </c>
      <c r="N3877" t="s">
        <v>5509</v>
      </c>
      <c r="O3877" t="s">
        <v>5510</v>
      </c>
      <c r="P3877">
        <v>3.2000000499999999</v>
      </c>
      <c r="Q3877">
        <v>1319811</v>
      </c>
      <c r="R3877" t="s">
        <v>5511</v>
      </c>
      <c r="S3877">
        <v>3153922</v>
      </c>
      <c r="T3877">
        <v>355.11761480000001</v>
      </c>
      <c r="U3877" t="s">
        <v>31</v>
      </c>
      <c r="V3877" t="s">
        <v>8064</v>
      </c>
      <c r="W3877" t="s">
        <v>23</v>
      </c>
    </row>
    <row r="3878" spans="1:23" x14ac:dyDescent="0.4">
      <c r="A3878">
        <v>3877</v>
      </c>
      <c r="B3878">
        <v>1</v>
      </c>
      <c r="C3878">
        <v>1</v>
      </c>
      <c r="D3878">
        <v>1</v>
      </c>
      <c r="E3878">
        <v>1</v>
      </c>
      <c r="F3878">
        <v>0.14009469633343399</v>
      </c>
      <c r="G3878">
        <v>-103.554007397932</v>
      </c>
      <c r="H3878">
        <v>0.999999999999999</v>
      </c>
      <c r="I3878">
        <v>22.177461698976501</v>
      </c>
      <c r="J3878" t="s">
        <v>4449</v>
      </c>
      <c r="K3878" t="s">
        <v>25</v>
      </c>
      <c r="L3878" t="s">
        <v>5507</v>
      </c>
      <c r="M3878" t="s">
        <v>5508</v>
      </c>
      <c r="N3878" t="s">
        <v>5509</v>
      </c>
      <c r="O3878" t="s">
        <v>5510</v>
      </c>
      <c r="P3878">
        <v>3.2000000499999999</v>
      </c>
      <c r="Q3878">
        <v>1319811</v>
      </c>
      <c r="R3878" t="s">
        <v>5511</v>
      </c>
      <c r="S3878">
        <v>3153922</v>
      </c>
      <c r="T3878">
        <v>355.11761480000001</v>
      </c>
      <c r="U3878" t="s">
        <v>31</v>
      </c>
      <c r="V3878" t="s">
        <v>8065</v>
      </c>
      <c r="W3878" t="s">
        <v>23</v>
      </c>
    </row>
    <row r="3879" spans="1:23" x14ac:dyDescent="0.4">
      <c r="A3879">
        <v>3878</v>
      </c>
      <c r="B3879">
        <v>1</v>
      </c>
      <c r="C3879">
        <v>1</v>
      </c>
      <c r="D3879">
        <v>1</v>
      </c>
      <c r="E3879">
        <v>1</v>
      </c>
      <c r="F3879">
        <v>0.140061351667119</v>
      </c>
      <c r="G3879">
        <v>-156.980781674356</v>
      </c>
      <c r="H3879" t="s">
        <v>23</v>
      </c>
      <c r="I3879">
        <v>37.1880348758433</v>
      </c>
      <c r="J3879" t="s">
        <v>959</v>
      </c>
      <c r="K3879" t="s">
        <v>25</v>
      </c>
      <c r="L3879" t="s">
        <v>8066</v>
      </c>
      <c r="M3879" t="s">
        <v>8067</v>
      </c>
      <c r="N3879" t="s">
        <v>28</v>
      </c>
      <c r="O3879" t="s">
        <v>8068</v>
      </c>
      <c r="P3879">
        <v>0.10000000100000001</v>
      </c>
      <c r="Q3879">
        <v>10976838</v>
      </c>
      <c r="R3879" t="s">
        <v>8069</v>
      </c>
      <c r="S3879">
        <v>3178582</v>
      </c>
      <c r="T3879">
        <v>216.12299999999999</v>
      </c>
      <c r="U3879" t="s">
        <v>31</v>
      </c>
      <c r="V3879" t="s">
        <v>8070</v>
      </c>
      <c r="W3879" t="s">
        <v>23</v>
      </c>
    </row>
    <row r="3880" spans="1:23" x14ac:dyDescent="0.4">
      <c r="A3880">
        <v>3879</v>
      </c>
      <c r="B3880">
        <v>1</v>
      </c>
      <c r="C3880">
        <v>1</v>
      </c>
      <c r="D3880">
        <v>1</v>
      </c>
      <c r="E3880">
        <v>1</v>
      </c>
      <c r="F3880">
        <v>0.140061351667119</v>
      </c>
      <c r="G3880">
        <v>-156.980781674356</v>
      </c>
      <c r="H3880">
        <v>0.999999999999999</v>
      </c>
      <c r="I3880">
        <v>37.1880348758433</v>
      </c>
      <c r="J3880" t="s">
        <v>959</v>
      </c>
      <c r="K3880" t="s">
        <v>25</v>
      </c>
      <c r="L3880" t="s">
        <v>8066</v>
      </c>
      <c r="M3880" t="s">
        <v>8067</v>
      </c>
      <c r="N3880" t="s">
        <v>28</v>
      </c>
      <c r="O3880" t="s">
        <v>8068</v>
      </c>
      <c r="P3880">
        <v>0.10000000100000001</v>
      </c>
      <c r="Q3880">
        <v>10976838</v>
      </c>
      <c r="R3880" t="s">
        <v>8069</v>
      </c>
      <c r="S3880">
        <v>3178582</v>
      </c>
      <c r="T3880">
        <v>216.12299999999999</v>
      </c>
      <c r="U3880" t="s">
        <v>31</v>
      </c>
      <c r="V3880" t="s">
        <v>8071</v>
      </c>
      <c r="W3880" t="s">
        <v>23</v>
      </c>
    </row>
    <row r="3881" spans="1:23" x14ac:dyDescent="0.4">
      <c r="A3881">
        <v>3880</v>
      </c>
      <c r="B3881">
        <v>1</v>
      </c>
      <c r="C3881">
        <v>2</v>
      </c>
      <c r="D3881">
        <v>1</v>
      </c>
      <c r="E3881">
        <v>1</v>
      </c>
      <c r="F3881">
        <v>0.1400430172348</v>
      </c>
      <c r="G3881">
        <v>-87.554296390759603</v>
      </c>
      <c r="H3881" t="s">
        <v>23</v>
      </c>
      <c r="I3881">
        <v>17.981435442778</v>
      </c>
      <c r="J3881" t="s">
        <v>4135</v>
      </c>
      <c r="K3881" t="s">
        <v>25</v>
      </c>
      <c r="L3881" t="s">
        <v>5807</v>
      </c>
      <c r="M3881" t="s">
        <v>5808</v>
      </c>
      <c r="N3881" t="s">
        <v>5809</v>
      </c>
      <c r="O3881" t="s">
        <v>5810</v>
      </c>
      <c r="P3881">
        <v>3.5</v>
      </c>
      <c r="Q3881">
        <v>6411990</v>
      </c>
      <c r="R3881" t="s">
        <v>5811</v>
      </c>
      <c r="S3881">
        <v>67108866</v>
      </c>
      <c r="T3881">
        <v>247.12297000000001</v>
      </c>
      <c r="U3881" t="s">
        <v>31</v>
      </c>
      <c r="V3881" t="s">
        <v>8072</v>
      </c>
      <c r="W3881" t="s">
        <v>23</v>
      </c>
    </row>
    <row r="3882" spans="1:23" x14ac:dyDescent="0.4">
      <c r="A3882">
        <v>3881</v>
      </c>
      <c r="B3882">
        <v>1</v>
      </c>
      <c r="C3882">
        <v>2</v>
      </c>
      <c r="D3882">
        <v>1</v>
      </c>
      <c r="E3882">
        <v>1</v>
      </c>
      <c r="F3882">
        <v>0.1400430172348</v>
      </c>
      <c r="G3882">
        <v>-87.554296390759603</v>
      </c>
      <c r="H3882">
        <v>0.999999999999999</v>
      </c>
      <c r="I3882">
        <v>17.981435442778</v>
      </c>
      <c r="J3882" t="s">
        <v>4135</v>
      </c>
      <c r="K3882" t="s">
        <v>25</v>
      </c>
      <c r="L3882" t="s">
        <v>5807</v>
      </c>
      <c r="M3882" t="s">
        <v>5808</v>
      </c>
      <c r="N3882" t="s">
        <v>5809</v>
      </c>
      <c r="O3882" t="s">
        <v>5810</v>
      </c>
      <c r="P3882">
        <v>3.5</v>
      </c>
      <c r="Q3882">
        <v>6411990</v>
      </c>
      <c r="R3882" t="s">
        <v>5811</v>
      </c>
      <c r="S3882">
        <v>67108866</v>
      </c>
      <c r="T3882">
        <v>247.12297000000001</v>
      </c>
      <c r="U3882" t="s">
        <v>31</v>
      </c>
      <c r="V3882" t="s">
        <v>8073</v>
      </c>
      <c r="W3882" t="s">
        <v>23</v>
      </c>
    </row>
    <row r="3883" spans="1:23" x14ac:dyDescent="0.4">
      <c r="A3883">
        <v>3882</v>
      </c>
      <c r="B3883">
        <v>1</v>
      </c>
      <c r="C3883">
        <v>1</v>
      </c>
      <c r="D3883">
        <v>1</v>
      </c>
      <c r="E3883">
        <v>1</v>
      </c>
      <c r="F3883">
        <v>0.139906941979726</v>
      </c>
      <c r="G3883">
        <v>-30.705469635962402</v>
      </c>
      <c r="H3883">
        <v>0.999999999999999</v>
      </c>
      <c r="I3883">
        <v>92.317848535631498</v>
      </c>
      <c r="J3883" t="s">
        <v>1234</v>
      </c>
      <c r="K3883" t="s">
        <v>25</v>
      </c>
      <c r="L3883" t="s">
        <v>1235</v>
      </c>
      <c r="M3883" t="s">
        <v>1236</v>
      </c>
      <c r="N3883" t="s">
        <v>1237</v>
      </c>
      <c r="O3883" t="s">
        <v>1238</v>
      </c>
      <c r="P3883">
        <v>1.81215119</v>
      </c>
      <c r="Q3883" t="s">
        <v>1239</v>
      </c>
      <c r="R3883" t="s">
        <v>1240</v>
      </c>
      <c r="S3883">
        <v>121563518</v>
      </c>
      <c r="T3883">
        <v>287.05502000000001</v>
      </c>
      <c r="U3883" t="s">
        <v>31</v>
      </c>
      <c r="V3883" t="s">
        <v>8074</v>
      </c>
      <c r="W3883" t="s">
        <v>23</v>
      </c>
    </row>
    <row r="3884" spans="1:23" x14ac:dyDescent="0.4">
      <c r="A3884">
        <v>3883</v>
      </c>
      <c r="B3884">
        <v>1</v>
      </c>
      <c r="C3884">
        <v>1</v>
      </c>
      <c r="D3884">
        <v>1</v>
      </c>
      <c r="E3884">
        <v>1</v>
      </c>
      <c r="F3884">
        <v>0.139906941979726</v>
      </c>
      <c r="G3884">
        <v>-30.705469635962402</v>
      </c>
      <c r="H3884" t="s">
        <v>23</v>
      </c>
      <c r="I3884">
        <v>92.317848535631498</v>
      </c>
      <c r="J3884" t="s">
        <v>1234</v>
      </c>
      <c r="K3884" t="s">
        <v>25</v>
      </c>
      <c r="L3884" t="s">
        <v>1235</v>
      </c>
      <c r="M3884" t="s">
        <v>1236</v>
      </c>
      <c r="N3884" t="s">
        <v>1237</v>
      </c>
      <c r="O3884" t="s">
        <v>1238</v>
      </c>
      <c r="P3884">
        <v>1.81215119</v>
      </c>
      <c r="Q3884" t="s">
        <v>1239</v>
      </c>
      <c r="R3884" t="s">
        <v>1240</v>
      </c>
      <c r="S3884">
        <v>121563518</v>
      </c>
      <c r="T3884">
        <v>287.05502000000001</v>
      </c>
      <c r="U3884" t="s">
        <v>31</v>
      </c>
      <c r="V3884" t="s">
        <v>8075</v>
      </c>
      <c r="W3884" t="s">
        <v>23</v>
      </c>
    </row>
    <row r="3885" spans="1:23" x14ac:dyDescent="0.4">
      <c r="A3885">
        <v>3884</v>
      </c>
      <c r="B3885">
        <v>1</v>
      </c>
      <c r="C3885">
        <v>1</v>
      </c>
      <c r="D3885">
        <v>1</v>
      </c>
      <c r="E3885">
        <v>1</v>
      </c>
      <c r="F3885">
        <v>0.13956276396787301</v>
      </c>
      <c r="G3885">
        <v>-277.09806903357298</v>
      </c>
      <c r="H3885" t="s">
        <v>23</v>
      </c>
      <c r="I3885">
        <v>26.2490309376713</v>
      </c>
      <c r="J3885" t="s">
        <v>8076</v>
      </c>
      <c r="K3885" t="s">
        <v>25</v>
      </c>
      <c r="L3885" t="s">
        <v>8077</v>
      </c>
      <c r="M3885" t="s">
        <v>8078</v>
      </c>
      <c r="N3885" t="s">
        <v>8079</v>
      </c>
      <c r="O3885" t="s">
        <v>8080</v>
      </c>
      <c r="P3885">
        <v>3</v>
      </c>
      <c r="Q3885" t="s">
        <v>8081</v>
      </c>
      <c r="R3885" t="s">
        <v>8082</v>
      </c>
      <c r="S3885">
        <v>70</v>
      </c>
      <c r="T3885">
        <v>387.20080000000002</v>
      </c>
      <c r="U3885" t="s">
        <v>31</v>
      </c>
      <c r="V3885" t="s">
        <v>8083</v>
      </c>
      <c r="W3885" t="s">
        <v>23</v>
      </c>
    </row>
    <row r="3886" spans="1:23" x14ac:dyDescent="0.4">
      <c r="A3886">
        <v>3885</v>
      </c>
      <c r="B3886">
        <v>1</v>
      </c>
      <c r="C3886">
        <v>1</v>
      </c>
      <c r="D3886">
        <v>1</v>
      </c>
      <c r="E3886">
        <v>1</v>
      </c>
      <c r="F3886">
        <v>0.13956276396787301</v>
      </c>
      <c r="G3886">
        <v>-277.09806903357298</v>
      </c>
      <c r="H3886">
        <v>0.999999999999999</v>
      </c>
      <c r="I3886">
        <v>26.2490309376713</v>
      </c>
      <c r="J3886" t="s">
        <v>8076</v>
      </c>
      <c r="K3886" t="s">
        <v>25</v>
      </c>
      <c r="L3886" t="s">
        <v>8077</v>
      </c>
      <c r="M3886" t="s">
        <v>8078</v>
      </c>
      <c r="N3886" t="s">
        <v>8079</v>
      </c>
      <c r="O3886" t="s">
        <v>8080</v>
      </c>
      <c r="P3886">
        <v>3</v>
      </c>
      <c r="Q3886" t="s">
        <v>8081</v>
      </c>
      <c r="R3886" t="s">
        <v>8082</v>
      </c>
      <c r="S3886">
        <v>70</v>
      </c>
      <c r="T3886">
        <v>387.20080000000002</v>
      </c>
      <c r="U3886" t="s">
        <v>31</v>
      </c>
      <c r="V3886" t="s">
        <v>8084</v>
      </c>
      <c r="W3886" t="s">
        <v>23</v>
      </c>
    </row>
    <row r="3887" spans="1:23" x14ac:dyDescent="0.4">
      <c r="A3887">
        <v>3886</v>
      </c>
      <c r="B3887">
        <v>1</v>
      </c>
      <c r="C3887">
        <v>1</v>
      </c>
      <c r="D3887">
        <v>1</v>
      </c>
      <c r="E3887">
        <v>1</v>
      </c>
      <c r="F3887">
        <v>0.13917106488949799</v>
      </c>
      <c r="G3887">
        <v>-624.083853362269</v>
      </c>
      <c r="H3887" t="s">
        <v>23</v>
      </c>
      <c r="I3887">
        <v>75.030872642947202</v>
      </c>
      <c r="J3887" t="s">
        <v>2568</v>
      </c>
      <c r="K3887" t="s">
        <v>25</v>
      </c>
      <c r="L3887" t="s">
        <v>2569</v>
      </c>
      <c r="M3887" t="s">
        <v>2570</v>
      </c>
      <c r="N3887" t="s">
        <v>2571</v>
      </c>
      <c r="O3887" t="s">
        <v>2572</v>
      </c>
      <c r="P3887">
        <v>2.8060767700000002</v>
      </c>
      <c r="Q3887">
        <v>3041626</v>
      </c>
      <c r="R3887" t="s">
        <v>2573</v>
      </c>
      <c r="S3887">
        <v>67108866</v>
      </c>
      <c r="T3887">
        <v>441.139138</v>
      </c>
      <c r="U3887" t="s">
        <v>31</v>
      </c>
      <c r="V3887" t="s">
        <v>8085</v>
      </c>
      <c r="W3887" t="s">
        <v>23</v>
      </c>
    </row>
    <row r="3888" spans="1:23" x14ac:dyDescent="0.4">
      <c r="A3888">
        <v>3887</v>
      </c>
      <c r="B3888">
        <v>1</v>
      </c>
      <c r="C3888">
        <v>1</v>
      </c>
      <c r="D3888">
        <v>1</v>
      </c>
      <c r="E3888">
        <v>1</v>
      </c>
      <c r="F3888">
        <v>0.13917106488949799</v>
      </c>
      <c r="G3888">
        <v>-624.083853362269</v>
      </c>
      <c r="H3888">
        <v>0.99949748743718503</v>
      </c>
      <c r="I3888">
        <v>75.030872642947202</v>
      </c>
      <c r="J3888" t="s">
        <v>2568</v>
      </c>
      <c r="K3888" t="s">
        <v>25</v>
      </c>
      <c r="L3888" t="s">
        <v>2569</v>
      </c>
      <c r="M3888" t="s">
        <v>2570</v>
      </c>
      <c r="N3888" t="s">
        <v>2571</v>
      </c>
      <c r="O3888" t="s">
        <v>2572</v>
      </c>
      <c r="P3888">
        <v>2.8060767700000002</v>
      </c>
      <c r="Q3888">
        <v>3041626</v>
      </c>
      <c r="R3888" t="s">
        <v>2573</v>
      </c>
      <c r="S3888">
        <v>67108866</v>
      </c>
      <c r="T3888">
        <v>441.139138</v>
      </c>
      <c r="U3888" t="s">
        <v>31</v>
      </c>
      <c r="V3888" t="s">
        <v>8086</v>
      </c>
      <c r="W3888" t="s">
        <v>23</v>
      </c>
    </row>
    <row r="3889" spans="1:23" x14ac:dyDescent="0.4">
      <c r="A3889">
        <v>3888</v>
      </c>
      <c r="B3889">
        <v>1</v>
      </c>
      <c r="C3889">
        <v>1</v>
      </c>
      <c r="D3889">
        <v>1</v>
      </c>
      <c r="E3889">
        <v>1</v>
      </c>
      <c r="F3889">
        <v>0.13912471867760301</v>
      </c>
      <c r="G3889">
        <v>-82.528711314865006</v>
      </c>
      <c r="H3889" t="s">
        <v>23</v>
      </c>
      <c r="I3889">
        <v>7.8807012750351904</v>
      </c>
      <c r="J3889" t="s">
        <v>6085</v>
      </c>
      <c r="K3889" t="s">
        <v>25</v>
      </c>
      <c r="L3889" t="s">
        <v>8087</v>
      </c>
      <c r="M3889" t="s">
        <v>8088</v>
      </c>
      <c r="N3889" t="s">
        <v>8089</v>
      </c>
      <c r="O3889" t="s">
        <v>8090</v>
      </c>
      <c r="P3889">
        <v>-2.9000001000000002</v>
      </c>
      <c r="Q3889" t="s">
        <v>8091</v>
      </c>
      <c r="R3889" t="s">
        <v>8092</v>
      </c>
      <c r="S3889">
        <v>19955738</v>
      </c>
      <c r="T3889">
        <v>773.21559999999999</v>
      </c>
      <c r="U3889" t="s">
        <v>31</v>
      </c>
      <c r="V3889" t="s">
        <v>8093</v>
      </c>
      <c r="W3889" t="s">
        <v>23</v>
      </c>
    </row>
    <row r="3890" spans="1:23" x14ac:dyDescent="0.4">
      <c r="A3890">
        <v>3889</v>
      </c>
      <c r="B3890">
        <v>1</v>
      </c>
      <c r="C3890">
        <v>1</v>
      </c>
      <c r="D3890">
        <v>1</v>
      </c>
      <c r="E3890">
        <v>1</v>
      </c>
      <c r="F3890">
        <v>0.13912471867760301</v>
      </c>
      <c r="G3890">
        <v>-82.528711314865006</v>
      </c>
      <c r="H3890">
        <v>0.999999999999999</v>
      </c>
      <c r="I3890">
        <v>7.8807012750351904</v>
      </c>
      <c r="J3890" t="s">
        <v>6085</v>
      </c>
      <c r="K3890" t="s">
        <v>25</v>
      </c>
      <c r="L3890" t="s">
        <v>8087</v>
      </c>
      <c r="M3890" t="s">
        <v>8088</v>
      </c>
      <c r="N3890" t="s">
        <v>8089</v>
      </c>
      <c r="O3890" t="s">
        <v>8090</v>
      </c>
      <c r="P3890">
        <v>-2.9000001000000002</v>
      </c>
      <c r="Q3890" t="s">
        <v>8091</v>
      </c>
      <c r="R3890" t="s">
        <v>8092</v>
      </c>
      <c r="S3890">
        <v>19955738</v>
      </c>
      <c r="T3890">
        <v>773.21559999999999</v>
      </c>
      <c r="U3890" t="s">
        <v>31</v>
      </c>
      <c r="V3890" t="s">
        <v>8094</v>
      </c>
      <c r="W3890" t="s">
        <v>23</v>
      </c>
    </row>
    <row r="3891" spans="1:23" x14ac:dyDescent="0.4">
      <c r="A3891">
        <v>3890</v>
      </c>
      <c r="B3891">
        <v>1</v>
      </c>
      <c r="C3891">
        <v>1</v>
      </c>
      <c r="D3891">
        <v>1</v>
      </c>
      <c r="E3891">
        <v>1</v>
      </c>
      <c r="F3891">
        <v>0.13885118423422599</v>
      </c>
      <c r="G3891">
        <v>-38.339332571014502</v>
      </c>
      <c r="H3891" t="s">
        <v>23</v>
      </c>
      <c r="I3891">
        <v>3.5498544670715999</v>
      </c>
      <c r="J3891" t="s">
        <v>2455</v>
      </c>
      <c r="K3891" t="s">
        <v>25</v>
      </c>
      <c r="L3891" t="s">
        <v>4103</v>
      </c>
      <c r="M3891" t="s">
        <v>4104</v>
      </c>
      <c r="N3891" t="s">
        <v>4105</v>
      </c>
      <c r="O3891" t="s">
        <v>4106</v>
      </c>
      <c r="P3891">
        <v>-1.89999998</v>
      </c>
      <c r="Q3891">
        <v>44258847</v>
      </c>
      <c r="R3891" t="s">
        <v>4107</v>
      </c>
      <c r="S3891">
        <v>3178514</v>
      </c>
      <c r="T3891">
        <v>741.22365549999995</v>
      </c>
      <c r="U3891" t="s">
        <v>31</v>
      </c>
      <c r="V3891" t="s">
        <v>8095</v>
      </c>
      <c r="W3891" t="s">
        <v>23</v>
      </c>
    </row>
    <row r="3892" spans="1:23" x14ac:dyDescent="0.4">
      <c r="A3892">
        <v>3891</v>
      </c>
      <c r="B3892">
        <v>1</v>
      </c>
      <c r="C3892">
        <v>1</v>
      </c>
      <c r="D3892">
        <v>1</v>
      </c>
      <c r="E3892">
        <v>1</v>
      </c>
      <c r="F3892">
        <v>0.13885118423422599</v>
      </c>
      <c r="G3892">
        <v>-38.339332571014502</v>
      </c>
      <c r="H3892">
        <v>0.98241206030150696</v>
      </c>
      <c r="I3892">
        <v>3.5498544670715999</v>
      </c>
      <c r="J3892" t="s">
        <v>2455</v>
      </c>
      <c r="K3892" t="s">
        <v>25</v>
      </c>
      <c r="L3892" t="s">
        <v>4103</v>
      </c>
      <c r="M3892" t="s">
        <v>4104</v>
      </c>
      <c r="N3892" t="s">
        <v>4105</v>
      </c>
      <c r="O3892" t="s">
        <v>4106</v>
      </c>
      <c r="P3892">
        <v>-1.89999998</v>
      </c>
      <c r="Q3892">
        <v>44258847</v>
      </c>
      <c r="R3892" t="s">
        <v>4107</v>
      </c>
      <c r="S3892">
        <v>3178514</v>
      </c>
      <c r="T3892">
        <v>741.22365549999995</v>
      </c>
      <c r="U3892" t="s">
        <v>31</v>
      </c>
      <c r="V3892" t="s">
        <v>8096</v>
      </c>
      <c r="W3892" t="s">
        <v>23</v>
      </c>
    </row>
    <row r="3893" spans="1:23" x14ac:dyDescent="0.4">
      <c r="A3893">
        <v>3892</v>
      </c>
      <c r="B3893">
        <v>1</v>
      </c>
      <c r="C3893">
        <v>1</v>
      </c>
      <c r="D3893">
        <v>1</v>
      </c>
      <c r="E3893">
        <v>1</v>
      </c>
      <c r="F3893">
        <v>0.13876619799137899</v>
      </c>
      <c r="G3893">
        <v>-474.35117686319899</v>
      </c>
      <c r="H3893">
        <v>0.99145728643216002</v>
      </c>
      <c r="I3893">
        <v>18.253397075358201</v>
      </c>
      <c r="J3893" t="s">
        <v>8097</v>
      </c>
      <c r="K3893" t="s">
        <v>25</v>
      </c>
      <c r="L3893" t="s">
        <v>8098</v>
      </c>
      <c r="M3893" t="s">
        <v>8099</v>
      </c>
      <c r="N3893" t="s">
        <v>8100</v>
      </c>
      <c r="O3893" t="s">
        <v>8101</v>
      </c>
      <c r="P3893">
        <v>6</v>
      </c>
      <c r="Q3893" t="s">
        <v>8102</v>
      </c>
      <c r="R3893" t="s">
        <v>8103</v>
      </c>
      <c r="S3893">
        <v>67108930</v>
      </c>
      <c r="T3893">
        <v>825.42349999999999</v>
      </c>
      <c r="U3893" t="s">
        <v>31</v>
      </c>
      <c r="V3893" t="s">
        <v>8104</v>
      </c>
      <c r="W3893" t="s">
        <v>23</v>
      </c>
    </row>
    <row r="3894" spans="1:23" x14ac:dyDescent="0.4">
      <c r="A3894">
        <v>3893</v>
      </c>
      <c r="B3894">
        <v>1</v>
      </c>
      <c r="C3894">
        <v>1</v>
      </c>
      <c r="D3894">
        <v>1</v>
      </c>
      <c r="E3894">
        <v>1</v>
      </c>
      <c r="F3894">
        <v>0.13876619799137899</v>
      </c>
      <c r="G3894">
        <v>-474.35117686319899</v>
      </c>
      <c r="H3894" t="s">
        <v>23</v>
      </c>
      <c r="I3894">
        <v>18.253397075358201</v>
      </c>
      <c r="J3894" t="s">
        <v>8097</v>
      </c>
      <c r="K3894" t="s">
        <v>25</v>
      </c>
      <c r="L3894" t="s">
        <v>8098</v>
      </c>
      <c r="M3894" t="s">
        <v>8099</v>
      </c>
      <c r="N3894" t="s">
        <v>8100</v>
      </c>
      <c r="O3894" t="s">
        <v>8101</v>
      </c>
      <c r="P3894">
        <v>6</v>
      </c>
      <c r="Q3894" t="s">
        <v>8102</v>
      </c>
      <c r="R3894" t="s">
        <v>8103</v>
      </c>
      <c r="S3894">
        <v>67108930</v>
      </c>
      <c r="T3894">
        <v>825.42349999999999</v>
      </c>
      <c r="U3894" t="s">
        <v>31</v>
      </c>
      <c r="V3894" t="s">
        <v>8105</v>
      </c>
      <c r="W3894" t="s">
        <v>23</v>
      </c>
    </row>
    <row r="3895" spans="1:23" x14ac:dyDescent="0.4">
      <c r="A3895">
        <v>3894</v>
      </c>
      <c r="B3895">
        <v>1</v>
      </c>
      <c r="C3895">
        <v>1</v>
      </c>
      <c r="D3895">
        <v>1</v>
      </c>
      <c r="E3895">
        <v>1</v>
      </c>
      <c r="F3895">
        <v>0.13872408475036699</v>
      </c>
      <c r="G3895">
        <v>-162.13713536813299</v>
      </c>
      <c r="H3895" t="s">
        <v>23</v>
      </c>
      <c r="I3895">
        <v>2.9196206588856501</v>
      </c>
      <c r="J3895" t="s">
        <v>8106</v>
      </c>
      <c r="K3895" t="s">
        <v>25</v>
      </c>
      <c r="L3895" t="s">
        <v>8107</v>
      </c>
      <c r="M3895" t="s">
        <v>8108</v>
      </c>
      <c r="N3895" t="s">
        <v>8109</v>
      </c>
      <c r="O3895" t="s">
        <v>8110</v>
      </c>
      <c r="P3895">
        <v>-8.1000003800000009</v>
      </c>
      <c r="Q3895">
        <v>70788977</v>
      </c>
      <c r="R3895" t="s">
        <v>8111</v>
      </c>
      <c r="S3895">
        <v>34</v>
      </c>
      <c r="T3895">
        <v>755.20860000000005</v>
      </c>
      <c r="U3895" t="s">
        <v>31</v>
      </c>
      <c r="V3895" t="s">
        <v>8112</v>
      </c>
      <c r="W3895" t="s">
        <v>23</v>
      </c>
    </row>
    <row r="3896" spans="1:23" x14ac:dyDescent="0.4">
      <c r="A3896">
        <v>3895</v>
      </c>
      <c r="B3896">
        <v>1</v>
      </c>
      <c r="C3896">
        <v>1</v>
      </c>
      <c r="D3896">
        <v>1</v>
      </c>
      <c r="E3896">
        <v>1</v>
      </c>
      <c r="F3896">
        <v>0.13872408475036699</v>
      </c>
      <c r="G3896">
        <v>-162.13713536813299</v>
      </c>
      <c r="H3896">
        <v>0.497989949748743</v>
      </c>
      <c r="I3896">
        <v>2.9196206588856501</v>
      </c>
      <c r="J3896" t="s">
        <v>8106</v>
      </c>
      <c r="K3896" t="s">
        <v>25</v>
      </c>
      <c r="L3896" t="s">
        <v>8107</v>
      </c>
      <c r="M3896" t="s">
        <v>8108</v>
      </c>
      <c r="N3896" t="s">
        <v>8109</v>
      </c>
      <c r="O3896" t="s">
        <v>8110</v>
      </c>
      <c r="P3896">
        <v>-8.1000003800000009</v>
      </c>
      <c r="Q3896">
        <v>70788977</v>
      </c>
      <c r="R3896" t="s">
        <v>8111</v>
      </c>
      <c r="S3896">
        <v>34</v>
      </c>
      <c r="T3896">
        <v>755.20860000000005</v>
      </c>
      <c r="U3896" t="s">
        <v>31</v>
      </c>
      <c r="V3896" t="s">
        <v>8113</v>
      </c>
      <c r="W3896" t="s">
        <v>23</v>
      </c>
    </row>
    <row r="3897" spans="1:23" x14ac:dyDescent="0.4">
      <c r="A3897">
        <v>3896</v>
      </c>
      <c r="B3897">
        <v>1</v>
      </c>
      <c r="C3897">
        <v>3</v>
      </c>
      <c r="D3897">
        <v>1</v>
      </c>
      <c r="E3897">
        <v>1</v>
      </c>
      <c r="F3897">
        <v>0.13870136338924099</v>
      </c>
      <c r="G3897">
        <v>-219.394760217928</v>
      </c>
      <c r="H3897" t="s">
        <v>23</v>
      </c>
      <c r="I3897">
        <v>-5.97779683479902E-2</v>
      </c>
      <c r="J3897" t="s">
        <v>8114</v>
      </c>
      <c r="K3897" t="s">
        <v>25</v>
      </c>
      <c r="L3897" t="s">
        <v>8115</v>
      </c>
      <c r="M3897" t="s">
        <v>8116</v>
      </c>
      <c r="N3897" t="s">
        <v>8117</v>
      </c>
      <c r="O3897" t="s">
        <v>8118</v>
      </c>
      <c r="P3897">
        <v>-2.4000001000000002</v>
      </c>
      <c r="Q3897">
        <v>124220270</v>
      </c>
      <c r="R3897" t="s">
        <v>8119</v>
      </c>
      <c r="S3897">
        <v>16777218</v>
      </c>
      <c r="T3897">
        <v>303.04989999999998</v>
      </c>
      <c r="U3897" t="s">
        <v>31</v>
      </c>
      <c r="V3897" t="s">
        <v>8120</v>
      </c>
      <c r="W3897" t="s">
        <v>23</v>
      </c>
    </row>
    <row r="3898" spans="1:23" x14ac:dyDescent="0.4">
      <c r="A3898">
        <v>3897</v>
      </c>
      <c r="B3898">
        <v>1</v>
      </c>
      <c r="C3898">
        <v>3</v>
      </c>
      <c r="D3898">
        <v>1</v>
      </c>
      <c r="E3898">
        <v>1</v>
      </c>
      <c r="F3898">
        <v>0.13870136338924099</v>
      </c>
      <c r="G3898">
        <v>-219.394760217928</v>
      </c>
      <c r="H3898">
        <v>2.1608040201004999E-2</v>
      </c>
      <c r="I3898">
        <v>-5.97779683479902E-2</v>
      </c>
      <c r="J3898" t="s">
        <v>8114</v>
      </c>
      <c r="K3898" t="s">
        <v>25</v>
      </c>
      <c r="L3898" t="s">
        <v>8115</v>
      </c>
      <c r="M3898" t="s">
        <v>8116</v>
      </c>
      <c r="N3898" t="s">
        <v>8117</v>
      </c>
      <c r="O3898" t="s">
        <v>8118</v>
      </c>
      <c r="P3898">
        <v>-2.4000001000000002</v>
      </c>
      <c r="Q3898">
        <v>124220270</v>
      </c>
      <c r="R3898" t="s">
        <v>8119</v>
      </c>
      <c r="S3898">
        <v>16777218</v>
      </c>
      <c r="T3898">
        <v>303.04989999999998</v>
      </c>
      <c r="U3898" t="s">
        <v>31</v>
      </c>
      <c r="V3898" t="s">
        <v>8121</v>
      </c>
      <c r="W3898" t="s">
        <v>23</v>
      </c>
    </row>
    <row r="3899" spans="1:23" x14ac:dyDescent="0.4">
      <c r="A3899">
        <v>3898</v>
      </c>
      <c r="B3899">
        <v>1</v>
      </c>
      <c r="C3899">
        <v>1</v>
      </c>
      <c r="D3899">
        <v>1</v>
      </c>
      <c r="E3899">
        <v>1</v>
      </c>
      <c r="F3899">
        <v>0.13863035493488901</v>
      </c>
      <c r="G3899">
        <v>-114.32412800140899</v>
      </c>
      <c r="H3899" t="s">
        <v>23</v>
      </c>
      <c r="I3899">
        <v>53.263261369444898</v>
      </c>
      <c r="J3899" t="s">
        <v>2743</v>
      </c>
      <c r="K3899" t="s">
        <v>25</v>
      </c>
      <c r="L3899" t="s">
        <v>3495</v>
      </c>
      <c r="M3899" t="s">
        <v>3496</v>
      </c>
      <c r="N3899" t="s">
        <v>3497</v>
      </c>
      <c r="O3899" t="s">
        <v>3498</v>
      </c>
      <c r="P3899">
        <v>0.69999998799999996</v>
      </c>
      <c r="Q3899" t="s">
        <v>3499</v>
      </c>
      <c r="R3899" t="s">
        <v>3500</v>
      </c>
      <c r="S3899">
        <v>20097402</v>
      </c>
      <c r="T3899">
        <v>291.08632</v>
      </c>
      <c r="U3899" t="s">
        <v>31</v>
      </c>
      <c r="V3899" t="s">
        <v>8122</v>
      </c>
      <c r="W3899" t="s">
        <v>23</v>
      </c>
    </row>
    <row r="3900" spans="1:23" x14ac:dyDescent="0.4">
      <c r="A3900">
        <v>3899</v>
      </c>
      <c r="B3900">
        <v>1</v>
      </c>
      <c r="C3900">
        <v>1</v>
      </c>
      <c r="D3900">
        <v>1</v>
      </c>
      <c r="E3900">
        <v>1</v>
      </c>
      <c r="F3900">
        <v>0.13863035493488901</v>
      </c>
      <c r="G3900">
        <v>-114.32412800140899</v>
      </c>
      <c r="H3900">
        <v>0.999999999999999</v>
      </c>
      <c r="I3900">
        <v>53.263261369444898</v>
      </c>
      <c r="J3900" t="s">
        <v>2743</v>
      </c>
      <c r="K3900" t="s">
        <v>25</v>
      </c>
      <c r="L3900" t="s">
        <v>3495</v>
      </c>
      <c r="M3900" t="s">
        <v>3496</v>
      </c>
      <c r="N3900" t="s">
        <v>3497</v>
      </c>
      <c r="O3900" t="s">
        <v>3498</v>
      </c>
      <c r="P3900">
        <v>0.69999998799999996</v>
      </c>
      <c r="Q3900" t="s">
        <v>3499</v>
      </c>
      <c r="R3900" t="s">
        <v>3500</v>
      </c>
      <c r="S3900">
        <v>20097402</v>
      </c>
      <c r="T3900">
        <v>291.08632</v>
      </c>
      <c r="U3900" t="s">
        <v>31</v>
      </c>
      <c r="V3900" t="s">
        <v>8123</v>
      </c>
      <c r="W3900" t="s">
        <v>23</v>
      </c>
    </row>
    <row r="3901" spans="1:23" x14ac:dyDescent="0.4">
      <c r="A3901">
        <v>3900</v>
      </c>
      <c r="B3901">
        <v>1</v>
      </c>
      <c r="C3901">
        <v>1</v>
      </c>
      <c r="D3901">
        <v>1</v>
      </c>
      <c r="E3901">
        <v>1</v>
      </c>
      <c r="F3901">
        <v>0.13858796628843301</v>
      </c>
      <c r="G3901">
        <v>-128.32884551259599</v>
      </c>
      <c r="H3901" t="s">
        <v>23</v>
      </c>
      <c r="I3901">
        <v>35.732938989074299</v>
      </c>
      <c r="J3901" t="s">
        <v>2743</v>
      </c>
      <c r="K3901" t="s">
        <v>25</v>
      </c>
      <c r="L3901" t="s">
        <v>3495</v>
      </c>
      <c r="M3901" t="s">
        <v>3496</v>
      </c>
      <c r="N3901" t="s">
        <v>3497</v>
      </c>
      <c r="O3901" t="s">
        <v>3498</v>
      </c>
      <c r="P3901">
        <v>0.69999998799999996</v>
      </c>
      <c r="Q3901" t="s">
        <v>3499</v>
      </c>
      <c r="R3901" t="s">
        <v>3500</v>
      </c>
      <c r="S3901">
        <v>20097402</v>
      </c>
      <c r="T3901">
        <v>291.08631459999998</v>
      </c>
      <c r="U3901" t="s">
        <v>31</v>
      </c>
      <c r="V3901" t="s">
        <v>8124</v>
      </c>
      <c r="W3901" t="s">
        <v>23</v>
      </c>
    </row>
    <row r="3902" spans="1:23" x14ac:dyDescent="0.4">
      <c r="A3902">
        <v>3901</v>
      </c>
      <c r="B3902">
        <v>1</v>
      </c>
      <c r="C3902">
        <v>1</v>
      </c>
      <c r="D3902">
        <v>1</v>
      </c>
      <c r="E3902">
        <v>1</v>
      </c>
      <c r="F3902">
        <v>0.13858796628843301</v>
      </c>
      <c r="G3902">
        <v>-128.32884551259599</v>
      </c>
      <c r="H3902">
        <v>0.999999999999999</v>
      </c>
      <c r="I3902">
        <v>35.732938989074299</v>
      </c>
      <c r="J3902" t="s">
        <v>2743</v>
      </c>
      <c r="K3902" t="s">
        <v>25</v>
      </c>
      <c r="L3902" t="s">
        <v>3495</v>
      </c>
      <c r="M3902" t="s">
        <v>3496</v>
      </c>
      <c r="N3902" t="s">
        <v>3497</v>
      </c>
      <c r="O3902" t="s">
        <v>3498</v>
      </c>
      <c r="P3902">
        <v>0.69999998799999996</v>
      </c>
      <c r="Q3902" t="s">
        <v>3499</v>
      </c>
      <c r="R3902" t="s">
        <v>3500</v>
      </c>
      <c r="S3902">
        <v>20097402</v>
      </c>
      <c r="T3902">
        <v>291.08631459999998</v>
      </c>
      <c r="U3902" t="s">
        <v>31</v>
      </c>
      <c r="V3902" t="s">
        <v>8125</v>
      </c>
      <c r="W3902" t="s">
        <v>23</v>
      </c>
    </row>
    <row r="3903" spans="1:23" x14ac:dyDescent="0.4">
      <c r="A3903">
        <v>3902</v>
      </c>
      <c r="B3903">
        <v>1</v>
      </c>
      <c r="C3903">
        <v>3</v>
      </c>
      <c r="D3903">
        <v>1</v>
      </c>
      <c r="E3903">
        <v>2</v>
      </c>
      <c r="F3903">
        <v>0.13855591620166499</v>
      </c>
      <c r="G3903">
        <v>-198.57543762287699</v>
      </c>
      <c r="H3903">
        <v>0.96532663316582901</v>
      </c>
      <c r="I3903">
        <v>32.853170019915197</v>
      </c>
      <c r="J3903" t="s">
        <v>6463</v>
      </c>
      <c r="K3903" t="s">
        <v>25</v>
      </c>
      <c r="L3903" t="s">
        <v>6464</v>
      </c>
      <c r="M3903" t="s">
        <v>6465</v>
      </c>
      <c r="N3903" t="s">
        <v>6466</v>
      </c>
      <c r="O3903" t="s">
        <v>6467</v>
      </c>
      <c r="P3903">
        <v>-0.69999998799999996</v>
      </c>
      <c r="Q3903" t="s">
        <v>6468</v>
      </c>
      <c r="R3903" t="s">
        <v>6469</v>
      </c>
      <c r="S3903">
        <v>54184030</v>
      </c>
      <c r="T3903">
        <v>687.28586189999999</v>
      </c>
      <c r="U3903" t="s">
        <v>31</v>
      </c>
      <c r="V3903" t="s">
        <v>8126</v>
      </c>
      <c r="W3903" t="s">
        <v>23</v>
      </c>
    </row>
    <row r="3904" spans="1:23" x14ac:dyDescent="0.4">
      <c r="A3904">
        <v>3903</v>
      </c>
      <c r="B3904">
        <v>1</v>
      </c>
      <c r="C3904">
        <v>1</v>
      </c>
      <c r="D3904">
        <v>1</v>
      </c>
      <c r="E3904">
        <v>1</v>
      </c>
      <c r="F3904">
        <v>0.13848173387889601</v>
      </c>
      <c r="G3904">
        <v>-216.85163441558299</v>
      </c>
      <c r="H3904" t="s">
        <v>23</v>
      </c>
      <c r="I3904">
        <v>36.011810503031803</v>
      </c>
      <c r="J3904" t="s">
        <v>8127</v>
      </c>
      <c r="K3904" t="s">
        <v>25</v>
      </c>
      <c r="L3904" t="s">
        <v>8128</v>
      </c>
      <c r="M3904" t="s">
        <v>8129</v>
      </c>
      <c r="N3904" t="s">
        <v>28</v>
      </c>
      <c r="O3904" t="s">
        <v>8130</v>
      </c>
      <c r="P3904">
        <v>6.4000000999999997</v>
      </c>
      <c r="Q3904" t="s">
        <v>8131</v>
      </c>
      <c r="R3904" t="s">
        <v>8132</v>
      </c>
      <c r="S3904">
        <v>2097154</v>
      </c>
      <c r="T3904">
        <v>595.20213220000005</v>
      </c>
      <c r="U3904" t="s">
        <v>31</v>
      </c>
      <c r="V3904" t="s">
        <v>8133</v>
      </c>
      <c r="W3904" t="s">
        <v>23</v>
      </c>
    </row>
    <row r="3905" spans="1:23" x14ac:dyDescent="0.4">
      <c r="A3905">
        <v>3904</v>
      </c>
      <c r="B3905">
        <v>1</v>
      </c>
      <c r="C3905">
        <v>1</v>
      </c>
      <c r="D3905">
        <v>1</v>
      </c>
      <c r="E3905">
        <v>1</v>
      </c>
      <c r="F3905">
        <v>0.13848173387889601</v>
      </c>
      <c r="G3905">
        <v>-216.85163441558299</v>
      </c>
      <c r="H3905">
        <v>0.999999999999999</v>
      </c>
      <c r="I3905">
        <v>36.011810503031803</v>
      </c>
      <c r="J3905" t="s">
        <v>8127</v>
      </c>
      <c r="K3905" t="s">
        <v>25</v>
      </c>
      <c r="L3905" t="s">
        <v>8128</v>
      </c>
      <c r="M3905" t="s">
        <v>8129</v>
      </c>
      <c r="N3905" t="s">
        <v>28</v>
      </c>
      <c r="O3905" t="s">
        <v>8130</v>
      </c>
      <c r="P3905">
        <v>6.4000000999999997</v>
      </c>
      <c r="Q3905" t="s">
        <v>8131</v>
      </c>
      <c r="R3905" t="s">
        <v>8132</v>
      </c>
      <c r="S3905">
        <v>2097154</v>
      </c>
      <c r="T3905">
        <v>595.20213220000005</v>
      </c>
      <c r="U3905" t="s">
        <v>31</v>
      </c>
      <c r="V3905" t="s">
        <v>8134</v>
      </c>
      <c r="W3905" t="s">
        <v>23</v>
      </c>
    </row>
    <row r="3906" spans="1:23" x14ac:dyDescent="0.4">
      <c r="A3906">
        <v>3905</v>
      </c>
      <c r="B3906">
        <v>1</v>
      </c>
      <c r="C3906">
        <v>1</v>
      </c>
      <c r="D3906">
        <v>1</v>
      </c>
      <c r="E3906">
        <v>1</v>
      </c>
      <c r="F3906">
        <v>0.138303132219528</v>
      </c>
      <c r="G3906">
        <v>-327.15369087530701</v>
      </c>
      <c r="H3906">
        <v>0.999999999999999</v>
      </c>
      <c r="I3906">
        <v>21.059013604915702</v>
      </c>
      <c r="J3906" t="s">
        <v>5739</v>
      </c>
      <c r="K3906" t="s">
        <v>25</v>
      </c>
      <c r="L3906" t="s">
        <v>5740</v>
      </c>
      <c r="M3906" t="s">
        <v>5741</v>
      </c>
      <c r="N3906" t="s">
        <v>5742</v>
      </c>
      <c r="O3906" t="s">
        <v>5743</v>
      </c>
      <c r="P3906">
        <v>0.40000000600000002</v>
      </c>
      <c r="Q3906" t="s">
        <v>5744</v>
      </c>
      <c r="R3906" t="s">
        <v>5745</v>
      </c>
      <c r="S3906">
        <v>98</v>
      </c>
      <c r="T3906">
        <v>291.08631459999998</v>
      </c>
      <c r="U3906" t="s">
        <v>31</v>
      </c>
      <c r="V3906" t="s">
        <v>8135</v>
      </c>
      <c r="W3906" t="s">
        <v>23</v>
      </c>
    </row>
    <row r="3907" spans="1:23" x14ac:dyDescent="0.4">
      <c r="A3907">
        <v>3906</v>
      </c>
      <c r="B3907">
        <v>1</v>
      </c>
      <c r="C3907">
        <v>1</v>
      </c>
      <c r="D3907">
        <v>1</v>
      </c>
      <c r="E3907">
        <v>1</v>
      </c>
      <c r="F3907">
        <v>0.138303132219528</v>
      </c>
      <c r="G3907">
        <v>-327.15369087530701</v>
      </c>
      <c r="H3907" t="s">
        <v>23</v>
      </c>
      <c r="I3907">
        <v>21.059013604915702</v>
      </c>
      <c r="J3907" t="s">
        <v>5739</v>
      </c>
      <c r="K3907" t="s">
        <v>25</v>
      </c>
      <c r="L3907" t="s">
        <v>5740</v>
      </c>
      <c r="M3907" t="s">
        <v>5741</v>
      </c>
      <c r="N3907" t="s">
        <v>5742</v>
      </c>
      <c r="O3907" t="s">
        <v>5743</v>
      </c>
      <c r="P3907">
        <v>0.40000000600000002</v>
      </c>
      <c r="Q3907" t="s">
        <v>5744</v>
      </c>
      <c r="R3907" t="s">
        <v>5745</v>
      </c>
      <c r="S3907">
        <v>98</v>
      </c>
      <c r="T3907">
        <v>291.08631459999998</v>
      </c>
      <c r="U3907" t="s">
        <v>31</v>
      </c>
      <c r="V3907" t="s">
        <v>8136</v>
      </c>
      <c r="W3907" t="s">
        <v>23</v>
      </c>
    </row>
    <row r="3908" spans="1:23" x14ac:dyDescent="0.4">
      <c r="A3908">
        <v>3907</v>
      </c>
      <c r="B3908">
        <v>1</v>
      </c>
      <c r="C3908">
        <v>1</v>
      </c>
      <c r="D3908">
        <v>1</v>
      </c>
      <c r="E3908">
        <v>1</v>
      </c>
      <c r="F3908">
        <v>0.13813477673340499</v>
      </c>
      <c r="G3908">
        <v>-341.55497372944399</v>
      </c>
      <c r="H3908">
        <v>0.999999999999999</v>
      </c>
      <c r="I3908">
        <v>41.632413959432199</v>
      </c>
      <c r="J3908" t="s">
        <v>4189</v>
      </c>
      <c r="K3908" t="s">
        <v>25</v>
      </c>
      <c r="L3908" t="s">
        <v>8137</v>
      </c>
      <c r="M3908" t="s">
        <v>8138</v>
      </c>
      <c r="N3908" t="s">
        <v>8139</v>
      </c>
      <c r="O3908" t="s">
        <v>8140</v>
      </c>
      <c r="P3908">
        <v>1.60000002</v>
      </c>
      <c r="Q3908" t="s">
        <v>8141</v>
      </c>
      <c r="R3908" t="s">
        <v>8142</v>
      </c>
      <c r="S3908">
        <v>3727446</v>
      </c>
      <c r="T3908">
        <v>429.20201309999999</v>
      </c>
      <c r="U3908" t="s">
        <v>31</v>
      </c>
      <c r="V3908" t="s">
        <v>8143</v>
      </c>
      <c r="W3908" t="s">
        <v>23</v>
      </c>
    </row>
    <row r="3909" spans="1:23" x14ac:dyDescent="0.4">
      <c r="A3909">
        <v>3908</v>
      </c>
      <c r="B3909">
        <v>1</v>
      </c>
      <c r="C3909">
        <v>1</v>
      </c>
      <c r="D3909">
        <v>1</v>
      </c>
      <c r="E3909">
        <v>1</v>
      </c>
      <c r="F3909">
        <v>0.13813477673340499</v>
      </c>
      <c r="G3909">
        <v>-341.55497372944399</v>
      </c>
      <c r="H3909" t="s">
        <v>23</v>
      </c>
      <c r="I3909">
        <v>41.632413959432199</v>
      </c>
      <c r="J3909" t="s">
        <v>4189</v>
      </c>
      <c r="K3909" t="s">
        <v>25</v>
      </c>
      <c r="L3909" t="s">
        <v>8137</v>
      </c>
      <c r="M3909" t="s">
        <v>8138</v>
      </c>
      <c r="N3909" t="s">
        <v>8139</v>
      </c>
      <c r="O3909" t="s">
        <v>8140</v>
      </c>
      <c r="P3909">
        <v>1.60000002</v>
      </c>
      <c r="Q3909" t="s">
        <v>8141</v>
      </c>
      <c r="R3909" t="s">
        <v>8142</v>
      </c>
      <c r="S3909">
        <v>3727446</v>
      </c>
      <c r="T3909">
        <v>429.20201309999999</v>
      </c>
      <c r="U3909" t="s">
        <v>31</v>
      </c>
      <c r="V3909" t="s">
        <v>8144</v>
      </c>
      <c r="W3909" t="s">
        <v>23</v>
      </c>
    </row>
    <row r="3910" spans="1:23" x14ac:dyDescent="0.4">
      <c r="A3910">
        <v>3909</v>
      </c>
      <c r="B3910">
        <v>1</v>
      </c>
      <c r="C3910">
        <v>3</v>
      </c>
      <c r="D3910">
        <v>1</v>
      </c>
      <c r="E3910">
        <v>1</v>
      </c>
      <c r="F3910">
        <v>0.138030153173062</v>
      </c>
      <c r="G3910">
        <v>-58.486680778197098</v>
      </c>
      <c r="H3910" t="s">
        <v>23</v>
      </c>
      <c r="I3910">
        <v>36.427724653117203</v>
      </c>
      <c r="J3910" t="s">
        <v>4591</v>
      </c>
      <c r="K3910" t="s">
        <v>25</v>
      </c>
      <c r="L3910" t="s">
        <v>6213</v>
      </c>
      <c r="M3910" t="s">
        <v>6214</v>
      </c>
      <c r="N3910" t="s">
        <v>6215</v>
      </c>
      <c r="O3910" t="s">
        <v>6216</v>
      </c>
      <c r="P3910">
        <v>3</v>
      </c>
      <c r="Q3910" t="s">
        <v>6217</v>
      </c>
      <c r="R3910" t="s">
        <v>6218</v>
      </c>
      <c r="S3910">
        <v>20900222</v>
      </c>
      <c r="T3910">
        <v>285.07574990000001</v>
      </c>
      <c r="U3910" t="s">
        <v>31</v>
      </c>
      <c r="V3910" t="s">
        <v>8145</v>
      </c>
      <c r="W3910" t="s">
        <v>23</v>
      </c>
    </row>
    <row r="3911" spans="1:23" x14ac:dyDescent="0.4">
      <c r="A3911">
        <v>3910</v>
      </c>
      <c r="B3911">
        <v>1</v>
      </c>
      <c r="C3911">
        <v>3</v>
      </c>
      <c r="D3911">
        <v>1</v>
      </c>
      <c r="E3911">
        <v>1</v>
      </c>
      <c r="F3911">
        <v>0.138030153173062</v>
      </c>
      <c r="G3911">
        <v>-58.486680778197098</v>
      </c>
      <c r="H3911">
        <v>0.999999999999999</v>
      </c>
      <c r="I3911">
        <v>36.427724653117203</v>
      </c>
      <c r="J3911" t="s">
        <v>4591</v>
      </c>
      <c r="K3911" t="s">
        <v>25</v>
      </c>
      <c r="L3911" t="s">
        <v>6213</v>
      </c>
      <c r="M3911" t="s">
        <v>6214</v>
      </c>
      <c r="N3911" t="s">
        <v>6215</v>
      </c>
      <c r="O3911" t="s">
        <v>6216</v>
      </c>
      <c r="P3911">
        <v>3</v>
      </c>
      <c r="Q3911" t="s">
        <v>6217</v>
      </c>
      <c r="R3911" t="s">
        <v>6218</v>
      </c>
      <c r="S3911">
        <v>20900222</v>
      </c>
      <c r="T3911">
        <v>285.07574990000001</v>
      </c>
      <c r="U3911" t="s">
        <v>31</v>
      </c>
      <c r="V3911" t="s">
        <v>8146</v>
      </c>
      <c r="W3911" t="s">
        <v>23</v>
      </c>
    </row>
    <row r="3912" spans="1:23" x14ac:dyDescent="0.4">
      <c r="A3912">
        <v>3911</v>
      </c>
      <c r="B3912">
        <v>1</v>
      </c>
      <c r="C3912">
        <v>1</v>
      </c>
      <c r="D3912">
        <v>1</v>
      </c>
      <c r="E3912">
        <v>1</v>
      </c>
      <c r="F3912">
        <v>0.137918742486172</v>
      </c>
      <c r="G3912">
        <v>-49.969327987141803</v>
      </c>
      <c r="H3912">
        <v>0.999999999999999</v>
      </c>
      <c r="I3912">
        <v>29.213724100902301</v>
      </c>
      <c r="J3912" t="s">
        <v>1690</v>
      </c>
      <c r="K3912" t="s">
        <v>25</v>
      </c>
      <c r="L3912" t="s">
        <v>6184</v>
      </c>
      <c r="M3912" t="s">
        <v>6185</v>
      </c>
      <c r="N3912" t="s">
        <v>28</v>
      </c>
      <c r="O3912" t="s">
        <v>6186</v>
      </c>
      <c r="P3912">
        <v>-1.2999999499999999</v>
      </c>
      <c r="Q3912" t="s">
        <v>6187</v>
      </c>
      <c r="R3912" t="s">
        <v>6188</v>
      </c>
      <c r="S3912">
        <v>20088914</v>
      </c>
      <c r="T3912">
        <v>595.1657467</v>
      </c>
      <c r="U3912" t="s">
        <v>31</v>
      </c>
      <c r="V3912" t="s">
        <v>8147</v>
      </c>
      <c r="W3912" t="s">
        <v>23</v>
      </c>
    </row>
    <row r="3913" spans="1:23" x14ac:dyDescent="0.4">
      <c r="A3913">
        <v>3912</v>
      </c>
      <c r="B3913">
        <v>1</v>
      </c>
      <c r="C3913">
        <v>1</v>
      </c>
      <c r="D3913">
        <v>1</v>
      </c>
      <c r="E3913">
        <v>1</v>
      </c>
      <c r="F3913">
        <v>0.137918742486172</v>
      </c>
      <c r="G3913">
        <v>-49.969327987141803</v>
      </c>
      <c r="H3913" t="s">
        <v>23</v>
      </c>
      <c r="I3913">
        <v>29.213724100902301</v>
      </c>
      <c r="J3913" t="s">
        <v>1690</v>
      </c>
      <c r="K3913" t="s">
        <v>25</v>
      </c>
      <c r="L3913" t="s">
        <v>6184</v>
      </c>
      <c r="M3913" t="s">
        <v>6185</v>
      </c>
      <c r="N3913" t="s">
        <v>28</v>
      </c>
      <c r="O3913" t="s">
        <v>6186</v>
      </c>
      <c r="P3913">
        <v>-1.2999999499999999</v>
      </c>
      <c r="Q3913" t="s">
        <v>6187</v>
      </c>
      <c r="R3913" t="s">
        <v>6188</v>
      </c>
      <c r="S3913">
        <v>20088914</v>
      </c>
      <c r="T3913">
        <v>595.1657467</v>
      </c>
      <c r="U3913" t="s">
        <v>31</v>
      </c>
      <c r="V3913" t="s">
        <v>8148</v>
      </c>
      <c r="W3913" t="s">
        <v>23</v>
      </c>
    </row>
    <row r="3914" spans="1:23" x14ac:dyDescent="0.4">
      <c r="A3914">
        <v>3913</v>
      </c>
      <c r="B3914">
        <v>1</v>
      </c>
      <c r="C3914">
        <v>2</v>
      </c>
      <c r="D3914">
        <v>1</v>
      </c>
      <c r="E3914">
        <v>2</v>
      </c>
      <c r="F3914">
        <v>0.13783422130614001</v>
      </c>
      <c r="G3914">
        <v>-64.189348041664999</v>
      </c>
      <c r="H3914">
        <v>1.75879396984924E-2</v>
      </c>
      <c r="I3914">
        <v>99.039098948465295</v>
      </c>
      <c r="J3914" t="s">
        <v>5016</v>
      </c>
      <c r="K3914" t="s">
        <v>25</v>
      </c>
      <c r="L3914" t="s">
        <v>8149</v>
      </c>
      <c r="M3914" t="s">
        <v>8150</v>
      </c>
      <c r="N3914" t="s">
        <v>28</v>
      </c>
      <c r="O3914" t="s">
        <v>8151</v>
      </c>
      <c r="P3914">
        <v>3.0999998999999998</v>
      </c>
      <c r="Q3914">
        <v>12648141</v>
      </c>
      <c r="R3914" t="s">
        <v>8152</v>
      </c>
      <c r="S3914">
        <v>16777226</v>
      </c>
      <c r="T3914">
        <v>257.11722079999998</v>
      </c>
      <c r="U3914" t="s">
        <v>31</v>
      </c>
      <c r="V3914" t="s">
        <v>8153</v>
      </c>
      <c r="W3914" t="s">
        <v>23</v>
      </c>
    </row>
    <row r="3915" spans="1:23" x14ac:dyDescent="0.4">
      <c r="A3915">
        <v>3914</v>
      </c>
      <c r="B3915">
        <v>1</v>
      </c>
      <c r="C3915">
        <v>1</v>
      </c>
      <c r="D3915">
        <v>1</v>
      </c>
      <c r="E3915">
        <v>1</v>
      </c>
      <c r="F3915">
        <v>0.137699466957937</v>
      </c>
      <c r="G3915">
        <v>-145.47641273377999</v>
      </c>
      <c r="H3915" t="s">
        <v>23</v>
      </c>
      <c r="I3915">
        <v>46.792422708364697</v>
      </c>
      <c r="J3915" t="s">
        <v>4449</v>
      </c>
      <c r="K3915" t="s">
        <v>25</v>
      </c>
      <c r="L3915" t="s">
        <v>5507</v>
      </c>
      <c r="M3915" t="s">
        <v>5508</v>
      </c>
      <c r="N3915" t="s">
        <v>5509</v>
      </c>
      <c r="O3915" t="s">
        <v>5510</v>
      </c>
      <c r="P3915">
        <v>3.2000000499999999</v>
      </c>
      <c r="Q3915">
        <v>1319811</v>
      </c>
      <c r="R3915" t="s">
        <v>5511</v>
      </c>
      <c r="S3915">
        <v>3153922</v>
      </c>
      <c r="T3915">
        <v>355.11761480000001</v>
      </c>
      <c r="U3915" t="s">
        <v>31</v>
      </c>
      <c r="V3915" t="s">
        <v>8154</v>
      </c>
      <c r="W3915" t="s">
        <v>23</v>
      </c>
    </row>
    <row r="3916" spans="1:23" x14ac:dyDescent="0.4">
      <c r="A3916">
        <v>3915</v>
      </c>
      <c r="B3916">
        <v>1</v>
      </c>
      <c r="C3916">
        <v>1</v>
      </c>
      <c r="D3916">
        <v>1</v>
      </c>
      <c r="E3916">
        <v>1</v>
      </c>
      <c r="F3916">
        <v>0.137699466957937</v>
      </c>
      <c r="G3916">
        <v>-145.47641273377999</v>
      </c>
      <c r="H3916">
        <v>0.999999999999999</v>
      </c>
      <c r="I3916">
        <v>46.792422708364697</v>
      </c>
      <c r="J3916" t="s">
        <v>4449</v>
      </c>
      <c r="K3916" t="s">
        <v>25</v>
      </c>
      <c r="L3916" t="s">
        <v>5507</v>
      </c>
      <c r="M3916" t="s">
        <v>5508</v>
      </c>
      <c r="N3916" t="s">
        <v>5509</v>
      </c>
      <c r="O3916" t="s">
        <v>5510</v>
      </c>
      <c r="P3916">
        <v>3.2000000499999999</v>
      </c>
      <c r="Q3916">
        <v>1319811</v>
      </c>
      <c r="R3916" t="s">
        <v>5511</v>
      </c>
      <c r="S3916">
        <v>3153922</v>
      </c>
      <c r="T3916">
        <v>355.11761480000001</v>
      </c>
      <c r="U3916" t="s">
        <v>31</v>
      </c>
      <c r="V3916" t="s">
        <v>8155</v>
      </c>
      <c r="W3916" t="s">
        <v>23</v>
      </c>
    </row>
    <row r="3917" spans="1:23" x14ac:dyDescent="0.4">
      <c r="A3917">
        <v>3916</v>
      </c>
      <c r="B3917">
        <v>1</v>
      </c>
      <c r="C3917">
        <v>1</v>
      </c>
      <c r="D3917">
        <v>1</v>
      </c>
      <c r="E3917">
        <v>1</v>
      </c>
      <c r="F3917">
        <v>0.137634396772503</v>
      </c>
      <c r="G3917">
        <v>-81.734759377769805</v>
      </c>
      <c r="H3917" t="s">
        <v>23</v>
      </c>
      <c r="I3917">
        <v>30.965733728038799</v>
      </c>
      <c r="J3917" t="s">
        <v>6346</v>
      </c>
      <c r="K3917" t="s">
        <v>25</v>
      </c>
      <c r="L3917" t="s">
        <v>8156</v>
      </c>
      <c r="M3917" t="s">
        <v>8157</v>
      </c>
      <c r="N3917" t="s">
        <v>8158</v>
      </c>
      <c r="O3917" t="s">
        <v>8159</v>
      </c>
      <c r="P3917">
        <v>1.6135534</v>
      </c>
      <c r="Q3917" t="s">
        <v>8160</v>
      </c>
      <c r="R3917" t="s">
        <v>8161</v>
      </c>
      <c r="S3917">
        <v>201597506</v>
      </c>
      <c r="T3917">
        <v>195.0651853</v>
      </c>
      <c r="U3917" t="s">
        <v>31</v>
      </c>
      <c r="V3917" t="s">
        <v>8162</v>
      </c>
      <c r="W3917" t="s">
        <v>23</v>
      </c>
    </row>
    <row r="3918" spans="1:23" x14ac:dyDescent="0.4">
      <c r="A3918">
        <v>3917</v>
      </c>
      <c r="B3918">
        <v>1</v>
      </c>
      <c r="C3918">
        <v>1</v>
      </c>
      <c r="D3918">
        <v>1</v>
      </c>
      <c r="E3918">
        <v>1</v>
      </c>
      <c r="F3918">
        <v>0.137634396772503</v>
      </c>
      <c r="G3918">
        <v>-81.734759377769805</v>
      </c>
      <c r="H3918">
        <v>0.999999999999999</v>
      </c>
      <c r="I3918">
        <v>30.965733728038799</v>
      </c>
      <c r="J3918" t="s">
        <v>6346</v>
      </c>
      <c r="K3918" t="s">
        <v>25</v>
      </c>
      <c r="L3918" t="s">
        <v>8156</v>
      </c>
      <c r="M3918" t="s">
        <v>8157</v>
      </c>
      <c r="N3918" t="s">
        <v>8158</v>
      </c>
      <c r="O3918" t="s">
        <v>8159</v>
      </c>
      <c r="P3918">
        <v>1.6135534</v>
      </c>
      <c r="Q3918" t="s">
        <v>8160</v>
      </c>
      <c r="R3918" t="s">
        <v>8161</v>
      </c>
      <c r="S3918">
        <v>201597506</v>
      </c>
      <c r="T3918">
        <v>195.0651853</v>
      </c>
      <c r="U3918" t="s">
        <v>31</v>
      </c>
      <c r="V3918" t="s">
        <v>8163</v>
      </c>
      <c r="W3918" t="s">
        <v>23</v>
      </c>
    </row>
    <row r="3919" spans="1:23" x14ac:dyDescent="0.4">
      <c r="A3919">
        <v>3918</v>
      </c>
      <c r="B3919">
        <v>1</v>
      </c>
      <c r="C3919">
        <v>2</v>
      </c>
      <c r="D3919">
        <v>1</v>
      </c>
      <c r="E3919">
        <v>3</v>
      </c>
      <c r="F3919">
        <v>0.13743777246255201</v>
      </c>
      <c r="G3919">
        <v>-81.428820650704097</v>
      </c>
      <c r="H3919">
        <v>0.53919597989949697</v>
      </c>
      <c r="I3919">
        <v>18.841794838570198</v>
      </c>
      <c r="J3919" t="s">
        <v>6506</v>
      </c>
      <c r="K3919" t="s">
        <v>25</v>
      </c>
      <c r="L3919" t="s">
        <v>8164</v>
      </c>
      <c r="M3919" t="s">
        <v>8165</v>
      </c>
      <c r="N3919" t="s">
        <v>8166</v>
      </c>
      <c r="O3919" t="s">
        <v>8167</v>
      </c>
      <c r="P3919">
        <v>3.2999999500000001</v>
      </c>
      <c r="Q3919" t="s">
        <v>8168</v>
      </c>
      <c r="R3919" t="s">
        <v>8169</v>
      </c>
      <c r="S3919">
        <v>188410238</v>
      </c>
      <c r="T3919">
        <v>359.14891490000002</v>
      </c>
      <c r="U3919" t="s">
        <v>31</v>
      </c>
      <c r="V3919" t="s">
        <v>8170</v>
      </c>
      <c r="W3919" t="s">
        <v>23</v>
      </c>
    </row>
    <row r="3920" spans="1:23" x14ac:dyDescent="0.4">
      <c r="A3920">
        <v>3919</v>
      </c>
      <c r="B3920">
        <v>1</v>
      </c>
      <c r="C3920">
        <v>1</v>
      </c>
      <c r="D3920">
        <v>1</v>
      </c>
      <c r="E3920">
        <v>1</v>
      </c>
      <c r="F3920">
        <v>0.137353080149478</v>
      </c>
      <c r="G3920">
        <v>-256.599749188668</v>
      </c>
      <c r="H3920">
        <v>0.999999999999999</v>
      </c>
      <c r="I3920">
        <v>136.84786438953799</v>
      </c>
      <c r="J3920" t="s">
        <v>8171</v>
      </c>
      <c r="K3920" t="s">
        <v>25</v>
      </c>
      <c r="L3920" t="s">
        <v>8172</v>
      </c>
      <c r="M3920" t="s">
        <v>8173</v>
      </c>
      <c r="N3920" t="s">
        <v>8174</v>
      </c>
      <c r="O3920" t="s">
        <v>8175</v>
      </c>
      <c r="P3920">
        <v>-0.30000001199999998</v>
      </c>
      <c r="Q3920">
        <v>175535</v>
      </c>
      <c r="R3920" t="s">
        <v>8176</v>
      </c>
      <c r="S3920">
        <v>70</v>
      </c>
      <c r="T3920">
        <v>223.06009990000001</v>
      </c>
      <c r="U3920" t="s">
        <v>31</v>
      </c>
      <c r="V3920" t="s">
        <v>8177</v>
      </c>
      <c r="W3920" t="s">
        <v>23</v>
      </c>
    </row>
    <row r="3921" spans="1:23" x14ac:dyDescent="0.4">
      <c r="A3921">
        <v>3920</v>
      </c>
      <c r="B3921">
        <v>1</v>
      </c>
      <c r="C3921">
        <v>1</v>
      </c>
      <c r="D3921">
        <v>1</v>
      </c>
      <c r="E3921">
        <v>1</v>
      </c>
      <c r="F3921">
        <v>0.137353080149478</v>
      </c>
      <c r="G3921">
        <v>-256.599749188668</v>
      </c>
      <c r="H3921" t="s">
        <v>23</v>
      </c>
      <c r="I3921">
        <v>136.84786438953799</v>
      </c>
      <c r="J3921" t="s">
        <v>8171</v>
      </c>
      <c r="K3921" t="s">
        <v>25</v>
      </c>
      <c r="L3921" t="s">
        <v>8172</v>
      </c>
      <c r="M3921" t="s">
        <v>8173</v>
      </c>
      <c r="N3921" t="s">
        <v>8174</v>
      </c>
      <c r="O3921" t="s">
        <v>8175</v>
      </c>
      <c r="P3921">
        <v>-0.30000001199999998</v>
      </c>
      <c r="Q3921">
        <v>175535</v>
      </c>
      <c r="R3921" t="s">
        <v>8176</v>
      </c>
      <c r="S3921">
        <v>70</v>
      </c>
      <c r="T3921">
        <v>223.06009990000001</v>
      </c>
      <c r="U3921" t="s">
        <v>31</v>
      </c>
      <c r="V3921" t="s">
        <v>8178</v>
      </c>
      <c r="W3921" t="s">
        <v>23</v>
      </c>
    </row>
    <row r="3922" spans="1:23" x14ac:dyDescent="0.4">
      <c r="A3922">
        <v>3921</v>
      </c>
      <c r="B3922">
        <v>1</v>
      </c>
      <c r="C3922">
        <v>2</v>
      </c>
      <c r="D3922">
        <v>1</v>
      </c>
      <c r="E3922">
        <v>3</v>
      </c>
      <c r="F3922">
        <v>0.13732166779134</v>
      </c>
      <c r="G3922">
        <v>-80.804461666069201</v>
      </c>
      <c r="H3922">
        <v>0.38542713567839199</v>
      </c>
      <c r="I3922">
        <v>48.068140961594999</v>
      </c>
      <c r="J3922" t="s">
        <v>1621</v>
      </c>
      <c r="K3922" t="s">
        <v>25</v>
      </c>
      <c r="L3922" t="s">
        <v>1622</v>
      </c>
      <c r="M3922" t="s">
        <v>1623</v>
      </c>
      <c r="N3922" t="s">
        <v>1624</v>
      </c>
      <c r="O3922" t="s">
        <v>1625</v>
      </c>
      <c r="P3922">
        <v>0.69999998799999996</v>
      </c>
      <c r="Q3922" t="s">
        <v>1626</v>
      </c>
      <c r="R3922" t="s">
        <v>1627</v>
      </c>
      <c r="S3922">
        <v>121563518</v>
      </c>
      <c r="T3922">
        <v>417.11800870000002</v>
      </c>
      <c r="U3922" t="s">
        <v>31</v>
      </c>
      <c r="V3922" t="s">
        <v>8179</v>
      </c>
      <c r="W3922" t="s">
        <v>23</v>
      </c>
    </row>
    <row r="3923" spans="1:23" x14ac:dyDescent="0.4">
      <c r="A3923">
        <v>3922</v>
      </c>
      <c r="B3923">
        <v>1</v>
      </c>
      <c r="C3923">
        <v>1</v>
      </c>
      <c r="D3923">
        <v>1</v>
      </c>
      <c r="E3923">
        <v>1</v>
      </c>
      <c r="F3923">
        <v>0.137217779650292</v>
      </c>
      <c r="G3923">
        <v>-118.52943212978001</v>
      </c>
      <c r="H3923">
        <v>0.999999999999999</v>
      </c>
      <c r="I3923">
        <v>23.316469725184799</v>
      </c>
      <c r="J3923" t="s">
        <v>2470</v>
      </c>
      <c r="K3923" t="s">
        <v>25</v>
      </c>
      <c r="L3923" t="s">
        <v>7058</v>
      </c>
      <c r="M3923" t="s">
        <v>7059</v>
      </c>
      <c r="N3923" t="s">
        <v>7060</v>
      </c>
      <c r="O3923" t="s">
        <v>7061</v>
      </c>
      <c r="P3923">
        <v>1.5053933900000001</v>
      </c>
      <c r="Q3923">
        <v>571509</v>
      </c>
      <c r="R3923" t="s">
        <v>7062</v>
      </c>
      <c r="S3923">
        <v>8262</v>
      </c>
      <c r="T3923">
        <v>166.08626000000001</v>
      </c>
      <c r="U3923" t="s">
        <v>31</v>
      </c>
      <c r="V3923" t="s">
        <v>8180</v>
      </c>
      <c r="W3923" t="s">
        <v>23</v>
      </c>
    </row>
    <row r="3924" spans="1:23" x14ac:dyDescent="0.4">
      <c r="A3924">
        <v>3923</v>
      </c>
      <c r="B3924">
        <v>1</v>
      </c>
      <c r="C3924">
        <v>1</v>
      </c>
      <c r="D3924">
        <v>1</v>
      </c>
      <c r="E3924">
        <v>1</v>
      </c>
      <c r="F3924">
        <v>0.137217779650292</v>
      </c>
      <c r="G3924">
        <v>-118.52943212978001</v>
      </c>
      <c r="H3924" t="s">
        <v>23</v>
      </c>
      <c r="I3924">
        <v>23.316469725184799</v>
      </c>
      <c r="J3924" t="s">
        <v>2470</v>
      </c>
      <c r="K3924" t="s">
        <v>25</v>
      </c>
      <c r="L3924" t="s">
        <v>7058</v>
      </c>
      <c r="M3924" t="s">
        <v>7059</v>
      </c>
      <c r="N3924" t="s">
        <v>7060</v>
      </c>
      <c r="O3924" t="s">
        <v>7061</v>
      </c>
      <c r="P3924">
        <v>1.5053933900000001</v>
      </c>
      <c r="Q3924">
        <v>571509</v>
      </c>
      <c r="R3924" t="s">
        <v>7062</v>
      </c>
      <c r="S3924">
        <v>8262</v>
      </c>
      <c r="T3924">
        <v>166.08626000000001</v>
      </c>
      <c r="U3924" t="s">
        <v>31</v>
      </c>
      <c r="V3924" t="s">
        <v>8181</v>
      </c>
      <c r="W3924" t="s">
        <v>23</v>
      </c>
    </row>
    <row r="3925" spans="1:23" x14ac:dyDescent="0.4">
      <c r="A3925">
        <v>3924</v>
      </c>
      <c r="B3925">
        <v>1</v>
      </c>
      <c r="C3925">
        <v>1</v>
      </c>
      <c r="D3925">
        <v>1</v>
      </c>
      <c r="E3925">
        <v>1</v>
      </c>
      <c r="F3925">
        <v>0.137027260132323</v>
      </c>
      <c r="G3925">
        <v>-190.53267866230101</v>
      </c>
      <c r="H3925" t="s">
        <v>23</v>
      </c>
      <c r="I3925">
        <v>55.906947046572498</v>
      </c>
      <c r="J3925" t="s">
        <v>8182</v>
      </c>
      <c r="K3925" t="s">
        <v>25</v>
      </c>
      <c r="L3925" t="s">
        <v>8183</v>
      </c>
      <c r="M3925" t="s">
        <v>8184</v>
      </c>
      <c r="N3925" t="s">
        <v>8185</v>
      </c>
      <c r="O3925" t="s">
        <v>8186</v>
      </c>
      <c r="P3925">
        <v>1.7000000500000001</v>
      </c>
      <c r="Q3925">
        <v>3042011</v>
      </c>
      <c r="R3925" t="s">
        <v>8187</v>
      </c>
      <c r="S3925">
        <v>67108866</v>
      </c>
      <c r="T3925">
        <v>271.06099999999998</v>
      </c>
      <c r="U3925" t="s">
        <v>31</v>
      </c>
      <c r="V3925" t="s">
        <v>8188</v>
      </c>
      <c r="W3925" t="s">
        <v>23</v>
      </c>
    </row>
    <row r="3926" spans="1:23" x14ac:dyDescent="0.4">
      <c r="A3926">
        <v>3925</v>
      </c>
      <c r="B3926">
        <v>1</v>
      </c>
      <c r="C3926">
        <v>1</v>
      </c>
      <c r="D3926">
        <v>1</v>
      </c>
      <c r="E3926">
        <v>1</v>
      </c>
      <c r="F3926">
        <v>0.137027260132323</v>
      </c>
      <c r="G3926">
        <v>-190.53267866230101</v>
      </c>
      <c r="H3926">
        <v>0.999999999999999</v>
      </c>
      <c r="I3926">
        <v>55.906947046572498</v>
      </c>
      <c r="J3926" t="s">
        <v>8182</v>
      </c>
      <c r="K3926" t="s">
        <v>25</v>
      </c>
      <c r="L3926" t="s">
        <v>8183</v>
      </c>
      <c r="M3926" t="s">
        <v>8184</v>
      </c>
      <c r="N3926" t="s">
        <v>8185</v>
      </c>
      <c r="O3926" t="s">
        <v>8186</v>
      </c>
      <c r="P3926">
        <v>1.7000000500000001</v>
      </c>
      <c r="Q3926">
        <v>3042011</v>
      </c>
      <c r="R3926" t="s">
        <v>8187</v>
      </c>
      <c r="S3926">
        <v>67108866</v>
      </c>
      <c r="T3926">
        <v>271.06099999999998</v>
      </c>
      <c r="U3926" t="s">
        <v>31</v>
      </c>
      <c r="V3926" t="s">
        <v>8189</v>
      </c>
      <c r="W3926" t="s">
        <v>23</v>
      </c>
    </row>
    <row r="3927" spans="1:23" x14ac:dyDescent="0.4">
      <c r="A3927">
        <v>3926</v>
      </c>
      <c r="B3927">
        <v>1</v>
      </c>
      <c r="C3927">
        <v>1</v>
      </c>
      <c r="D3927">
        <v>1</v>
      </c>
      <c r="E3927">
        <v>1</v>
      </c>
      <c r="F3927">
        <v>0.13698406941885799</v>
      </c>
      <c r="G3927">
        <v>-257.21673626175499</v>
      </c>
      <c r="H3927">
        <v>0.999999999999999</v>
      </c>
      <c r="I3927">
        <v>28.855006275918601</v>
      </c>
      <c r="J3927" t="s">
        <v>694</v>
      </c>
      <c r="K3927" t="s">
        <v>25</v>
      </c>
      <c r="L3927" t="s">
        <v>3291</v>
      </c>
      <c r="M3927" t="s">
        <v>3292</v>
      </c>
      <c r="N3927" t="s">
        <v>3293</v>
      </c>
      <c r="O3927" t="s">
        <v>3294</v>
      </c>
      <c r="P3927">
        <v>3.5999998999999998</v>
      </c>
      <c r="Q3927">
        <v>1272686</v>
      </c>
      <c r="R3927" t="s">
        <v>3295</v>
      </c>
      <c r="S3927">
        <v>2113538</v>
      </c>
      <c r="T3927">
        <v>369.18088369999998</v>
      </c>
      <c r="U3927" t="s">
        <v>31</v>
      </c>
      <c r="V3927" t="s">
        <v>8190</v>
      </c>
      <c r="W3927" t="s">
        <v>23</v>
      </c>
    </row>
    <row r="3928" spans="1:23" x14ac:dyDescent="0.4">
      <c r="A3928">
        <v>3927</v>
      </c>
      <c r="B3928">
        <v>1</v>
      </c>
      <c r="C3928">
        <v>1</v>
      </c>
      <c r="D3928">
        <v>1</v>
      </c>
      <c r="E3928">
        <v>1</v>
      </c>
      <c r="F3928">
        <v>0.13698406941885799</v>
      </c>
      <c r="G3928">
        <v>-257.21673626175499</v>
      </c>
      <c r="H3928" t="s">
        <v>23</v>
      </c>
      <c r="I3928">
        <v>28.855006275918601</v>
      </c>
      <c r="J3928" t="s">
        <v>694</v>
      </c>
      <c r="K3928" t="s">
        <v>25</v>
      </c>
      <c r="L3928" t="s">
        <v>3291</v>
      </c>
      <c r="M3928" t="s">
        <v>3292</v>
      </c>
      <c r="N3928" t="s">
        <v>3293</v>
      </c>
      <c r="O3928" t="s">
        <v>3294</v>
      </c>
      <c r="P3928">
        <v>3.5999998999999998</v>
      </c>
      <c r="Q3928">
        <v>1272686</v>
      </c>
      <c r="R3928" t="s">
        <v>3295</v>
      </c>
      <c r="S3928">
        <v>2113538</v>
      </c>
      <c r="T3928">
        <v>369.18088369999998</v>
      </c>
      <c r="U3928" t="s">
        <v>31</v>
      </c>
      <c r="V3928" t="s">
        <v>8191</v>
      </c>
      <c r="W3928" t="s">
        <v>23</v>
      </c>
    </row>
    <row r="3929" spans="1:23" x14ac:dyDescent="0.4">
      <c r="A3929">
        <v>3928</v>
      </c>
      <c r="B3929">
        <v>1</v>
      </c>
      <c r="C3929">
        <v>3</v>
      </c>
      <c r="D3929">
        <v>1</v>
      </c>
      <c r="E3929">
        <v>1</v>
      </c>
      <c r="F3929">
        <v>0.136784248922457</v>
      </c>
      <c r="G3929">
        <v>-223.840113903786</v>
      </c>
      <c r="H3929">
        <v>0.999999999999999</v>
      </c>
      <c r="I3929">
        <v>31.698563382784801</v>
      </c>
      <c r="J3929" t="s">
        <v>6463</v>
      </c>
      <c r="K3929" t="s">
        <v>25</v>
      </c>
      <c r="L3929" t="s">
        <v>6464</v>
      </c>
      <c r="M3929" t="s">
        <v>6465</v>
      </c>
      <c r="N3929" t="s">
        <v>6466</v>
      </c>
      <c r="O3929" t="s">
        <v>6467</v>
      </c>
      <c r="P3929">
        <v>-0.69999998799999996</v>
      </c>
      <c r="Q3929" t="s">
        <v>6468</v>
      </c>
      <c r="R3929" t="s">
        <v>6469</v>
      </c>
      <c r="S3929">
        <v>54184030</v>
      </c>
      <c r="T3929">
        <v>687.28586189999999</v>
      </c>
      <c r="U3929" t="s">
        <v>31</v>
      </c>
      <c r="V3929" t="s">
        <v>8192</v>
      </c>
      <c r="W3929" t="s">
        <v>23</v>
      </c>
    </row>
    <row r="3930" spans="1:23" x14ac:dyDescent="0.4">
      <c r="A3930">
        <v>3929</v>
      </c>
      <c r="B3930">
        <v>1</v>
      </c>
      <c r="C3930">
        <v>3</v>
      </c>
      <c r="D3930">
        <v>1</v>
      </c>
      <c r="E3930">
        <v>1</v>
      </c>
      <c r="F3930">
        <v>0.136784248922457</v>
      </c>
      <c r="G3930">
        <v>-223.840113903786</v>
      </c>
      <c r="H3930" t="s">
        <v>23</v>
      </c>
      <c r="I3930">
        <v>31.698563382784801</v>
      </c>
      <c r="J3930" t="s">
        <v>6463</v>
      </c>
      <c r="K3930" t="s">
        <v>25</v>
      </c>
      <c r="L3930" t="s">
        <v>6464</v>
      </c>
      <c r="M3930" t="s">
        <v>6465</v>
      </c>
      <c r="N3930" t="s">
        <v>6466</v>
      </c>
      <c r="O3930" t="s">
        <v>6467</v>
      </c>
      <c r="P3930">
        <v>-0.69999998799999996</v>
      </c>
      <c r="Q3930" t="s">
        <v>6468</v>
      </c>
      <c r="R3930" t="s">
        <v>6469</v>
      </c>
      <c r="S3930">
        <v>54184030</v>
      </c>
      <c r="T3930">
        <v>687.28586189999999</v>
      </c>
      <c r="U3930" t="s">
        <v>31</v>
      </c>
      <c r="V3930" t="s">
        <v>8193</v>
      </c>
      <c r="W3930" t="s">
        <v>23</v>
      </c>
    </row>
    <row r="3931" spans="1:23" x14ac:dyDescent="0.4">
      <c r="A3931">
        <v>3930</v>
      </c>
      <c r="B3931">
        <v>1</v>
      </c>
      <c r="C3931">
        <v>1</v>
      </c>
      <c r="D3931">
        <v>1</v>
      </c>
      <c r="E3931">
        <v>1</v>
      </c>
      <c r="F3931">
        <v>0.136683518760012</v>
      </c>
      <c r="G3931">
        <v>-82.720613681522593</v>
      </c>
      <c r="H3931">
        <v>0.999999999999999</v>
      </c>
      <c r="I3931">
        <v>84.183415832854806</v>
      </c>
      <c r="J3931" t="s">
        <v>8194</v>
      </c>
      <c r="K3931" t="s">
        <v>25</v>
      </c>
      <c r="L3931" t="s">
        <v>8195</v>
      </c>
      <c r="M3931" t="s">
        <v>8196</v>
      </c>
      <c r="N3931" t="s">
        <v>8197</v>
      </c>
      <c r="O3931" t="s">
        <v>8198</v>
      </c>
      <c r="P3931">
        <v>5.5</v>
      </c>
      <c r="Q3931" t="s">
        <v>8199</v>
      </c>
      <c r="R3931" t="s">
        <v>8200</v>
      </c>
      <c r="S3931">
        <v>205054326</v>
      </c>
      <c r="T3931">
        <v>303.2319</v>
      </c>
      <c r="U3931" t="s">
        <v>31</v>
      </c>
      <c r="V3931" t="s">
        <v>8201</v>
      </c>
      <c r="W3931" t="s">
        <v>23</v>
      </c>
    </row>
    <row r="3932" spans="1:23" x14ac:dyDescent="0.4">
      <c r="A3932">
        <v>3931</v>
      </c>
      <c r="B3932">
        <v>1</v>
      </c>
      <c r="C3932">
        <v>1</v>
      </c>
      <c r="D3932">
        <v>1</v>
      </c>
      <c r="E3932">
        <v>1</v>
      </c>
      <c r="F3932">
        <v>0.136683518760012</v>
      </c>
      <c r="G3932">
        <v>-82.720613681522593</v>
      </c>
      <c r="H3932" t="s">
        <v>23</v>
      </c>
      <c r="I3932">
        <v>84.183415832854806</v>
      </c>
      <c r="J3932" t="s">
        <v>8194</v>
      </c>
      <c r="K3932" t="s">
        <v>25</v>
      </c>
      <c r="L3932" t="s">
        <v>8195</v>
      </c>
      <c r="M3932" t="s">
        <v>8196</v>
      </c>
      <c r="N3932" t="s">
        <v>8197</v>
      </c>
      <c r="O3932" t="s">
        <v>8198</v>
      </c>
      <c r="P3932">
        <v>5.5</v>
      </c>
      <c r="Q3932" t="s">
        <v>8199</v>
      </c>
      <c r="R3932" t="s">
        <v>8200</v>
      </c>
      <c r="S3932">
        <v>205054326</v>
      </c>
      <c r="T3932">
        <v>303.2319</v>
      </c>
      <c r="U3932" t="s">
        <v>31</v>
      </c>
      <c r="V3932" t="s">
        <v>8202</v>
      </c>
      <c r="W3932" t="s">
        <v>23</v>
      </c>
    </row>
    <row r="3933" spans="1:23" x14ac:dyDescent="0.4">
      <c r="A3933">
        <v>3932</v>
      </c>
      <c r="B3933">
        <v>1</v>
      </c>
      <c r="C3933">
        <v>1</v>
      </c>
      <c r="D3933">
        <v>1</v>
      </c>
      <c r="E3933">
        <v>1</v>
      </c>
      <c r="F3933">
        <v>0.13663450329232901</v>
      </c>
      <c r="G3933">
        <v>-102.105392070196</v>
      </c>
      <c r="H3933" t="s">
        <v>23</v>
      </c>
      <c r="I3933">
        <v>20.2625743565413</v>
      </c>
      <c r="J3933" t="s">
        <v>5754</v>
      </c>
      <c r="K3933" t="s">
        <v>25</v>
      </c>
      <c r="L3933" t="s">
        <v>5755</v>
      </c>
      <c r="M3933" t="s">
        <v>5756</v>
      </c>
      <c r="N3933" t="s">
        <v>5757</v>
      </c>
      <c r="O3933" t="s">
        <v>5758</v>
      </c>
      <c r="P3933">
        <v>1.5</v>
      </c>
      <c r="Q3933" t="s">
        <v>5759</v>
      </c>
      <c r="R3933" t="s">
        <v>5760</v>
      </c>
      <c r="S3933">
        <v>201605122</v>
      </c>
      <c r="T3933">
        <v>197.08083529999999</v>
      </c>
      <c r="U3933" t="s">
        <v>31</v>
      </c>
      <c r="V3933" t="s">
        <v>8203</v>
      </c>
      <c r="W3933" t="s">
        <v>23</v>
      </c>
    </row>
    <row r="3934" spans="1:23" x14ac:dyDescent="0.4">
      <c r="A3934">
        <v>3933</v>
      </c>
      <c r="B3934">
        <v>1</v>
      </c>
      <c r="C3934">
        <v>1</v>
      </c>
      <c r="D3934">
        <v>1</v>
      </c>
      <c r="E3934">
        <v>1</v>
      </c>
      <c r="F3934">
        <v>0.13663450329232901</v>
      </c>
      <c r="G3934">
        <v>-102.105392070196</v>
      </c>
      <c r="H3934">
        <v>0.999999999999999</v>
      </c>
      <c r="I3934">
        <v>20.2625743565413</v>
      </c>
      <c r="J3934" t="s">
        <v>5754</v>
      </c>
      <c r="K3934" t="s">
        <v>25</v>
      </c>
      <c r="L3934" t="s">
        <v>5755</v>
      </c>
      <c r="M3934" t="s">
        <v>5756</v>
      </c>
      <c r="N3934" t="s">
        <v>5757</v>
      </c>
      <c r="O3934" t="s">
        <v>5758</v>
      </c>
      <c r="P3934">
        <v>1.5</v>
      </c>
      <c r="Q3934" t="s">
        <v>5759</v>
      </c>
      <c r="R3934" t="s">
        <v>5760</v>
      </c>
      <c r="S3934">
        <v>201605122</v>
      </c>
      <c r="T3934">
        <v>197.08083529999999</v>
      </c>
      <c r="U3934" t="s">
        <v>31</v>
      </c>
      <c r="V3934" t="s">
        <v>8204</v>
      </c>
      <c r="W3934" t="s">
        <v>23</v>
      </c>
    </row>
    <row r="3935" spans="1:23" x14ac:dyDescent="0.4">
      <c r="A3935">
        <v>3934</v>
      </c>
      <c r="B3935">
        <v>1</v>
      </c>
      <c r="C3935">
        <v>1</v>
      </c>
      <c r="D3935">
        <v>1</v>
      </c>
      <c r="E3935">
        <v>2</v>
      </c>
      <c r="F3935">
        <v>0.136439617287444</v>
      </c>
      <c r="G3935">
        <v>-448.45967174171898</v>
      </c>
      <c r="H3935">
        <v>0.79246231155778801</v>
      </c>
      <c r="I3935">
        <v>6.3720513503494596</v>
      </c>
      <c r="J3935" t="s">
        <v>8205</v>
      </c>
      <c r="K3935" t="s">
        <v>25</v>
      </c>
      <c r="L3935" t="s">
        <v>8206</v>
      </c>
      <c r="M3935" t="s">
        <v>8207</v>
      </c>
      <c r="N3935" t="s">
        <v>28</v>
      </c>
      <c r="O3935" t="s">
        <v>8208</v>
      </c>
      <c r="P3935">
        <v>-1</v>
      </c>
      <c r="Q3935" t="s">
        <v>8209</v>
      </c>
      <c r="R3935" t="s">
        <v>8210</v>
      </c>
      <c r="S3935">
        <v>262146</v>
      </c>
      <c r="T3935">
        <v>765.22500000000002</v>
      </c>
      <c r="U3935" t="s">
        <v>31</v>
      </c>
      <c r="V3935" t="s">
        <v>8211</v>
      </c>
      <c r="W3935" t="s">
        <v>23</v>
      </c>
    </row>
    <row r="3936" spans="1:23" x14ac:dyDescent="0.4">
      <c r="A3936">
        <v>3935</v>
      </c>
      <c r="B3936">
        <v>1</v>
      </c>
      <c r="C3936">
        <v>1</v>
      </c>
      <c r="D3936">
        <v>1</v>
      </c>
      <c r="E3936">
        <v>2</v>
      </c>
      <c r="F3936">
        <v>0.136439617287444</v>
      </c>
      <c r="G3936">
        <v>-448.45967174171898</v>
      </c>
      <c r="H3936" t="s">
        <v>23</v>
      </c>
      <c r="I3936">
        <v>6.3720513503494596</v>
      </c>
      <c r="J3936" t="s">
        <v>8205</v>
      </c>
      <c r="K3936" t="s">
        <v>25</v>
      </c>
      <c r="L3936" t="s">
        <v>8206</v>
      </c>
      <c r="M3936" t="s">
        <v>8207</v>
      </c>
      <c r="N3936" t="s">
        <v>28</v>
      </c>
      <c r="O3936" t="s">
        <v>8208</v>
      </c>
      <c r="P3936">
        <v>-1</v>
      </c>
      <c r="Q3936" t="s">
        <v>8209</v>
      </c>
      <c r="R3936" t="s">
        <v>8210</v>
      </c>
      <c r="S3936">
        <v>262146</v>
      </c>
      <c r="T3936">
        <v>765.22500000000002</v>
      </c>
      <c r="U3936" t="s">
        <v>31</v>
      </c>
      <c r="V3936" t="s">
        <v>8212</v>
      </c>
      <c r="W3936" t="s">
        <v>23</v>
      </c>
    </row>
    <row r="3937" spans="1:23" x14ac:dyDescent="0.4">
      <c r="A3937">
        <v>3936</v>
      </c>
      <c r="B3937">
        <v>1</v>
      </c>
      <c r="C3937">
        <v>1</v>
      </c>
      <c r="D3937">
        <v>1</v>
      </c>
      <c r="E3937">
        <v>1</v>
      </c>
      <c r="F3937">
        <v>0.136207788943809</v>
      </c>
      <c r="G3937">
        <v>-100.002439566688</v>
      </c>
      <c r="H3937">
        <v>0.999999999999999</v>
      </c>
      <c r="I3937">
        <v>86.814329323043296</v>
      </c>
      <c r="J3937" t="s">
        <v>3446</v>
      </c>
      <c r="K3937" t="s">
        <v>25</v>
      </c>
      <c r="L3937" t="s">
        <v>3935</v>
      </c>
      <c r="M3937" t="s">
        <v>3936</v>
      </c>
      <c r="N3937" t="s">
        <v>3937</v>
      </c>
      <c r="O3937" t="s">
        <v>3938</v>
      </c>
      <c r="P3937">
        <v>3.5999998999999998</v>
      </c>
      <c r="Q3937" t="s">
        <v>3939</v>
      </c>
      <c r="R3937" t="s">
        <v>3940</v>
      </c>
      <c r="S3937">
        <v>71090550</v>
      </c>
      <c r="T3937">
        <v>751.46270400000003</v>
      </c>
      <c r="U3937" t="s">
        <v>31</v>
      </c>
      <c r="V3937" t="s">
        <v>8213</v>
      </c>
      <c r="W3937" t="s">
        <v>23</v>
      </c>
    </row>
    <row r="3938" spans="1:23" x14ac:dyDescent="0.4">
      <c r="A3938">
        <v>3937</v>
      </c>
      <c r="B3938">
        <v>1</v>
      </c>
      <c r="C3938">
        <v>1</v>
      </c>
      <c r="D3938">
        <v>1</v>
      </c>
      <c r="E3938">
        <v>1</v>
      </c>
      <c r="F3938">
        <v>0.136207788943809</v>
      </c>
      <c r="G3938">
        <v>-100.002439566688</v>
      </c>
      <c r="H3938" t="s">
        <v>23</v>
      </c>
      <c r="I3938">
        <v>86.814329323043296</v>
      </c>
      <c r="J3938" t="s">
        <v>3446</v>
      </c>
      <c r="K3938" t="s">
        <v>25</v>
      </c>
      <c r="L3938" t="s">
        <v>3935</v>
      </c>
      <c r="M3938" t="s">
        <v>3936</v>
      </c>
      <c r="N3938" t="s">
        <v>3937</v>
      </c>
      <c r="O3938" t="s">
        <v>3938</v>
      </c>
      <c r="P3938">
        <v>3.5999998999999998</v>
      </c>
      <c r="Q3938" t="s">
        <v>3939</v>
      </c>
      <c r="R3938" t="s">
        <v>3940</v>
      </c>
      <c r="S3938">
        <v>71090550</v>
      </c>
      <c r="T3938">
        <v>751.46270400000003</v>
      </c>
      <c r="U3938" t="s">
        <v>31</v>
      </c>
      <c r="V3938" t="s">
        <v>8214</v>
      </c>
      <c r="W3938" t="s">
        <v>23</v>
      </c>
    </row>
    <row r="3939" spans="1:23" x14ac:dyDescent="0.4">
      <c r="A3939">
        <v>3938</v>
      </c>
      <c r="B3939">
        <v>1</v>
      </c>
      <c r="C3939">
        <v>1</v>
      </c>
      <c r="D3939">
        <v>1</v>
      </c>
      <c r="E3939">
        <v>1</v>
      </c>
      <c r="F3939">
        <v>0.13620248627065401</v>
      </c>
      <c r="G3939">
        <v>-219.15490827662299</v>
      </c>
      <c r="H3939">
        <v>0.995979899497487</v>
      </c>
      <c r="I3939">
        <v>53.888945086468297</v>
      </c>
      <c r="J3939" t="s">
        <v>2550</v>
      </c>
      <c r="K3939" t="s">
        <v>25</v>
      </c>
      <c r="L3939" t="s">
        <v>5063</v>
      </c>
      <c r="M3939" t="s">
        <v>5064</v>
      </c>
      <c r="N3939" t="s">
        <v>5065</v>
      </c>
      <c r="O3939" t="s">
        <v>5066</v>
      </c>
      <c r="P3939">
        <v>4.3000001900000004</v>
      </c>
      <c r="Q3939" t="s">
        <v>5067</v>
      </c>
      <c r="R3939" t="s">
        <v>5068</v>
      </c>
      <c r="S3939">
        <v>8677542014</v>
      </c>
      <c r="T3939">
        <v>639.44665999999995</v>
      </c>
      <c r="U3939" t="s">
        <v>31</v>
      </c>
      <c r="V3939" t="s">
        <v>8215</v>
      </c>
      <c r="W3939" t="s">
        <v>23</v>
      </c>
    </row>
    <row r="3940" spans="1:23" x14ac:dyDescent="0.4">
      <c r="A3940">
        <v>3939</v>
      </c>
      <c r="B3940">
        <v>1</v>
      </c>
      <c r="C3940">
        <v>1</v>
      </c>
      <c r="D3940">
        <v>1</v>
      </c>
      <c r="E3940">
        <v>1</v>
      </c>
      <c r="F3940">
        <v>0.13620248627065401</v>
      </c>
      <c r="G3940">
        <v>-219.15490827662299</v>
      </c>
      <c r="H3940" t="s">
        <v>23</v>
      </c>
      <c r="I3940">
        <v>53.888945086468297</v>
      </c>
      <c r="J3940" t="s">
        <v>2550</v>
      </c>
      <c r="K3940" t="s">
        <v>25</v>
      </c>
      <c r="L3940" t="s">
        <v>5063</v>
      </c>
      <c r="M3940" t="s">
        <v>5064</v>
      </c>
      <c r="N3940" t="s">
        <v>5065</v>
      </c>
      <c r="O3940" t="s">
        <v>5066</v>
      </c>
      <c r="P3940">
        <v>4.3000001900000004</v>
      </c>
      <c r="Q3940" t="s">
        <v>5067</v>
      </c>
      <c r="R3940" t="s">
        <v>5068</v>
      </c>
      <c r="S3940">
        <v>8677542014</v>
      </c>
      <c r="T3940">
        <v>639.44665999999995</v>
      </c>
      <c r="U3940" t="s">
        <v>31</v>
      </c>
      <c r="V3940" t="s">
        <v>8216</v>
      </c>
      <c r="W3940" t="s">
        <v>23</v>
      </c>
    </row>
    <row r="3941" spans="1:23" x14ac:dyDescent="0.4">
      <c r="A3941">
        <v>3940</v>
      </c>
      <c r="B3941">
        <v>1</v>
      </c>
      <c r="C3941">
        <v>1</v>
      </c>
      <c r="D3941">
        <v>1</v>
      </c>
      <c r="E3941">
        <v>1</v>
      </c>
      <c r="F3941">
        <v>0.135995000233821</v>
      </c>
      <c r="G3941">
        <v>-51.615075407994603</v>
      </c>
      <c r="H3941" t="s">
        <v>23</v>
      </c>
      <c r="I3941">
        <v>24.3125729724199</v>
      </c>
      <c r="J3941" t="s">
        <v>5976</v>
      </c>
      <c r="K3941" t="s">
        <v>25</v>
      </c>
      <c r="L3941" t="s">
        <v>6862</v>
      </c>
      <c r="M3941" t="s">
        <v>6863</v>
      </c>
      <c r="N3941" t="s">
        <v>28</v>
      </c>
      <c r="O3941" t="s">
        <v>6864</v>
      </c>
      <c r="P3941">
        <v>-2.0999998999999998</v>
      </c>
      <c r="Q3941">
        <v>131752732</v>
      </c>
      <c r="R3941" t="s">
        <v>6865</v>
      </c>
      <c r="S3941">
        <v>18874378</v>
      </c>
      <c r="T3941">
        <v>771.23422019999998</v>
      </c>
      <c r="U3941" t="s">
        <v>31</v>
      </c>
      <c r="V3941" t="s">
        <v>8217</v>
      </c>
      <c r="W3941" t="s">
        <v>23</v>
      </c>
    </row>
    <row r="3942" spans="1:23" x14ac:dyDescent="0.4">
      <c r="A3942">
        <v>3941</v>
      </c>
      <c r="B3942">
        <v>1</v>
      </c>
      <c r="C3942">
        <v>1</v>
      </c>
      <c r="D3942">
        <v>1</v>
      </c>
      <c r="E3942">
        <v>1</v>
      </c>
      <c r="F3942">
        <v>0.135995000233821</v>
      </c>
      <c r="G3942">
        <v>-51.615075407994603</v>
      </c>
      <c r="H3942">
        <v>0.999999999999999</v>
      </c>
      <c r="I3942">
        <v>24.3125729724199</v>
      </c>
      <c r="J3942" t="s">
        <v>5976</v>
      </c>
      <c r="K3942" t="s">
        <v>25</v>
      </c>
      <c r="L3942" t="s">
        <v>6862</v>
      </c>
      <c r="M3942" t="s">
        <v>6863</v>
      </c>
      <c r="N3942" t="s">
        <v>28</v>
      </c>
      <c r="O3942" t="s">
        <v>6864</v>
      </c>
      <c r="P3942">
        <v>-2.0999998999999998</v>
      </c>
      <c r="Q3942">
        <v>131752732</v>
      </c>
      <c r="R3942" t="s">
        <v>6865</v>
      </c>
      <c r="S3942">
        <v>18874378</v>
      </c>
      <c r="T3942">
        <v>771.23422019999998</v>
      </c>
      <c r="U3942" t="s">
        <v>31</v>
      </c>
      <c r="V3942" t="s">
        <v>8218</v>
      </c>
      <c r="W3942" t="s">
        <v>23</v>
      </c>
    </row>
    <row r="3943" spans="1:23" x14ac:dyDescent="0.4">
      <c r="A3943">
        <v>3942</v>
      </c>
      <c r="B3943">
        <v>1</v>
      </c>
      <c r="C3943">
        <v>1</v>
      </c>
      <c r="D3943">
        <v>1</v>
      </c>
      <c r="E3943">
        <v>2</v>
      </c>
      <c r="F3943">
        <v>0.13590204907971801</v>
      </c>
      <c r="G3943">
        <v>-26.0857221632346</v>
      </c>
      <c r="H3943" t="s">
        <v>23</v>
      </c>
      <c r="I3943">
        <v>22.393898766659099</v>
      </c>
      <c r="J3943" t="s">
        <v>2364</v>
      </c>
      <c r="K3943" t="s">
        <v>25</v>
      </c>
      <c r="L3943" t="s">
        <v>8219</v>
      </c>
      <c r="M3943" t="s">
        <v>8220</v>
      </c>
      <c r="N3943" t="s">
        <v>8221</v>
      </c>
      <c r="O3943" t="s">
        <v>8222</v>
      </c>
      <c r="P3943">
        <v>2.2349462500000001</v>
      </c>
      <c r="Q3943" t="s">
        <v>8223</v>
      </c>
      <c r="R3943" t="s">
        <v>8224</v>
      </c>
      <c r="S3943">
        <v>121301374</v>
      </c>
      <c r="T3943">
        <v>271.06009990000001</v>
      </c>
      <c r="U3943" t="s">
        <v>31</v>
      </c>
      <c r="V3943" t="s">
        <v>8225</v>
      </c>
      <c r="W3943" t="s">
        <v>23</v>
      </c>
    </row>
    <row r="3944" spans="1:23" x14ac:dyDescent="0.4">
      <c r="A3944">
        <v>3943</v>
      </c>
      <c r="B3944">
        <v>1</v>
      </c>
      <c r="C3944">
        <v>1</v>
      </c>
      <c r="D3944">
        <v>1</v>
      </c>
      <c r="E3944">
        <v>2</v>
      </c>
      <c r="F3944">
        <v>0.13590204907971801</v>
      </c>
      <c r="G3944">
        <v>-26.0857221632346</v>
      </c>
      <c r="H3944">
        <v>0.97839195979899496</v>
      </c>
      <c r="I3944">
        <v>22.393898766659099</v>
      </c>
      <c r="J3944" t="s">
        <v>2364</v>
      </c>
      <c r="K3944" t="s">
        <v>25</v>
      </c>
      <c r="L3944" t="s">
        <v>8219</v>
      </c>
      <c r="M3944" t="s">
        <v>8220</v>
      </c>
      <c r="N3944" t="s">
        <v>8221</v>
      </c>
      <c r="O3944" t="s">
        <v>8222</v>
      </c>
      <c r="P3944">
        <v>2.2349462500000001</v>
      </c>
      <c r="Q3944" t="s">
        <v>8223</v>
      </c>
      <c r="R3944" t="s">
        <v>8224</v>
      </c>
      <c r="S3944">
        <v>121301374</v>
      </c>
      <c r="T3944">
        <v>271.06009990000001</v>
      </c>
      <c r="U3944" t="s">
        <v>31</v>
      </c>
      <c r="V3944" t="s">
        <v>8226</v>
      </c>
      <c r="W3944" t="s">
        <v>23</v>
      </c>
    </row>
    <row r="3945" spans="1:23" x14ac:dyDescent="0.4">
      <c r="A3945">
        <v>3944</v>
      </c>
      <c r="B3945">
        <v>1</v>
      </c>
      <c r="C3945">
        <v>1</v>
      </c>
      <c r="D3945">
        <v>1</v>
      </c>
      <c r="E3945">
        <v>1</v>
      </c>
      <c r="F3945">
        <v>0.13586921024260501</v>
      </c>
      <c r="G3945">
        <v>-832.58383481208898</v>
      </c>
      <c r="H3945" t="s">
        <v>23</v>
      </c>
      <c r="I3945">
        <v>83.907161426853705</v>
      </c>
      <c r="J3945" t="s">
        <v>7425</v>
      </c>
      <c r="K3945" t="s">
        <v>25</v>
      </c>
      <c r="L3945" t="s">
        <v>7426</v>
      </c>
      <c r="M3945" t="s">
        <v>7427</v>
      </c>
      <c r="N3945" t="s">
        <v>28</v>
      </c>
      <c r="O3945" t="s">
        <v>7428</v>
      </c>
      <c r="P3945">
        <v>5.9000000999999997</v>
      </c>
      <c r="Q3945">
        <v>135854056</v>
      </c>
      <c r="R3945" t="s">
        <v>7429</v>
      </c>
      <c r="S3945">
        <v>262146</v>
      </c>
      <c r="T3945">
        <v>611.16066130000002</v>
      </c>
      <c r="U3945" t="s">
        <v>31</v>
      </c>
      <c r="V3945" t="s">
        <v>8227</v>
      </c>
      <c r="W3945" t="s">
        <v>23</v>
      </c>
    </row>
    <row r="3946" spans="1:23" x14ac:dyDescent="0.4">
      <c r="A3946">
        <v>3945</v>
      </c>
      <c r="B3946">
        <v>1</v>
      </c>
      <c r="C3946">
        <v>1</v>
      </c>
      <c r="D3946">
        <v>1</v>
      </c>
      <c r="E3946">
        <v>1</v>
      </c>
      <c r="F3946">
        <v>0.13586921024260501</v>
      </c>
      <c r="G3946">
        <v>-832.58383481208898</v>
      </c>
      <c r="H3946">
        <v>0.999999999999999</v>
      </c>
      <c r="I3946">
        <v>83.907161426853705</v>
      </c>
      <c r="J3946" t="s">
        <v>7425</v>
      </c>
      <c r="K3946" t="s">
        <v>25</v>
      </c>
      <c r="L3946" t="s">
        <v>7426</v>
      </c>
      <c r="M3946" t="s">
        <v>7427</v>
      </c>
      <c r="N3946" t="s">
        <v>28</v>
      </c>
      <c r="O3946" t="s">
        <v>7428</v>
      </c>
      <c r="P3946">
        <v>5.9000000999999997</v>
      </c>
      <c r="Q3946">
        <v>135854056</v>
      </c>
      <c r="R3946" t="s">
        <v>7429</v>
      </c>
      <c r="S3946">
        <v>262146</v>
      </c>
      <c r="T3946">
        <v>611.16066130000002</v>
      </c>
      <c r="U3946" t="s">
        <v>31</v>
      </c>
      <c r="V3946" t="s">
        <v>8228</v>
      </c>
      <c r="W3946" t="s">
        <v>23</v>
      </c>
    </row>
    <row r="3947" spans="1:23" x14ac:dyDescent="0.4">
      <c r="A3947">
        <v>3946</v>
      </c>
      <c r="B3947">
        <v>1</v>
      </c>
      <c r="C3947">
        <v>2</v>
      </c>
      <c r="D3947">
        <v>1</v>
      </c>
      <c r="E3947">
        <v>3</v>
      </c>
      <c r="F3947">
        <v>0.135788778171577</v>
      </c>
      <c r="G3947">
        <v>-432.47613908785303</v>
      </c>
      <c r="H3947">
        <v>0.36934673366834098</v>
      </c>
      <c r="I3947">
        <v>77.083961368111005</v>
      </c>
      <c r="J3947" t="s">
        <v>7391</v>
      </c>
      <c r="K3947" t="s">
        <v>25</v>
      </c>
      <c r="L3947" t="s">
        <v>7392</v>
      </c>
      <c r="M3947" t="s">
        <v>7393</v>
      </c>
      <c r="N3947" t="s">
        <v>28</v>
      </c>
      <c r="O3947" t="s">
        <v>7394</v>
      </c>
      <c r="P3947">
        <v>0.40000000600000002</v>
      </c>
      <c r="Q3947" t="s">
        <v>7395</v>
      </c>
      <c r="R3947" t="s">
        <v>7396</v>
      </c>
      <c r="S3947">
        <v>16777218</v>
      </c>
      <c r="T3947">
        <v>465.10275250000001</v>
      </c>
      <c r="U3947" t="s">
        <v>31</v>
      </c>
      <c r="V3947" t="s">
        <v>8229</v>
      </c>
      <c r="W3947" t="s">
        <v>23</v>
      </c>
    </row>
    <row r="3948" spans="1:23" x14ac:dyDescent="0.4">
      <c r="A3948">
        <v>3947</v>
      </c>
      <c r="B3948">
        <v>1</v>
      </c>
      <c r="C3948">
        <v>1</v>
      </c>
      <c r="D3948">
        <v>1</v>
      </c>
      <c r="E3948">
        <v>1</v>
      </c>
      <c r="F3948">
        <v>0.135727645847393</v>
      </c>
      <c r="G3948">
        <v>-110.550344874842</v>
      </c>
      <c r="H3948">
        <v>0.999999999999999</v>
      </c>
      <c r="I3948">
        <v>19.604915681289199</v>
      </c>
      <c r="J3948" t="s">
        <v>5353</v>
      </c>
      <c r="K3948" t="s">
        <v>25</v>
      </c>
      <c r="L3948" t="s">
        <v>6368</v>
      </c>
      <c r="M3948" t="s">
        <v>6369</v>
      </c>
      <c r="N3948" t="s">
        <v>6370</v>
      </c>
      <c r="O3948" t="s">
        <v>6371</v>
      </c>
      <c r="P3948">
        <v>1.78963172</v>
      </c>
      <c r="Q3948" t="s">
        <v>6372</v>
      </c>
      <c r="R3948" t="s">
        <v>6373</v>
      </c>
      <c r="S3948">
        <v>43037548670</v>
      </c>
      <c r="T3948">
        <v>209.08083529999999</v>
      </c>
      <c r="U3948" t="s">
        <v>31</v>
      </c>
      <c r="V3948" t="s">
        <v>8230</v>
      </c>
      <c r="W3948" t="s">
        <v>23</v>
      </c>
    </row>
    <row r="3949" spans="1:23" x14ac:dyDescent="0.4">
      <c r="A3949">
        <v>3948</v>
      </c>
      <c r="B3949">
        <v>1</v>
      </c>
      <c r="C3949">
        <v>1</v>
      </c>
      <c r="D3949">
        <v>1</v>
      </c>
      <c r="E3949">
        <v>1</v>
      </c>
      <c r="F3949">
        <v>0.135727645847393</v>
      </c>
      <c r="G3949">
        <v>-110.550344874842</v>
      </c>
      <c r="H3949" t="s">
        <v>23</v>
      </c>
      <c r="I3949">
        <v>19.604915681289199</v>
      </c>
      <c r="J3949" t="s">
        <v>5353</v>
      </c>
      <c r="K3949" t="s">
        <v>25</v>
      </c>
      <c r="L3949" t="s">
        <v>6368</v>
      </c>
      <c r="M3949" t="s">
        <v>6369</v>
      </c>
      <c r="N3949" t="s">
        <v>6370</v>
      </c>
      <c r="O3949" t="s">
        <v>6371</v>
      </c>
      <c r="P3949">
        <v>1.78963172</v>
      </c>
      <c r="Q3949" t="s">
        <v>6372</v>
      </c>
      <c r="R3949" t="s">
        <v>6373</v>
      </c>
      <c r="S3949">
        <v>43037548670</v>
      </c>
      <c r="T3949">
        <v>209.08083529999999</v>
      </c>
      <c r="U3949" t="s">
        <v>31</v>
      </c>
      <c r="V3949" t="s">
        <v>8231</v>
      </c>
      <c r="W3949" t="s">
        <v>23</v>
      </c>
    </row>
    <row r="3950" spans="1:23" x14ac:dyDescent="0.4">
      <c r="A3950">
        <v>3949</v>
      </c>
      <c r="B3950">
        <v>1</v>
      </c>
      <c r="C3950">
        <v>2</v>
      </c>
      <c r="D3950">
        <v>1</v>
      </c>
      <c r="E3950">
        <v>2</v>
      </c>
      <c r="F3950">
        <v>0.13572370420319499</v>
      </c>
      <c r="G3950">
        <v>-169.462974262909</v>
      </c>
      <c r="H3950">
        <v>3.9698492462311497E-2</v>
      </c>
      <c r="I3950">
        <v>41.654396989322898</v>
      </c>
      <c r="J3950" t="s">
        <v>1017</v>
      </c>
      <c r="K3950" t="s">
        <v>25</v>
      </c>
      <c r="L3950" t="s">
        <v>3461</v>
      </c>
      <c r="M3950" t="s">
        <v>3462</v>
      </c>
      <c r="N3950" t="s">
        <v>3463</v>
      </c>
      <c r="O3950" t="s">
        <v>3464</v>
      </c>
      <c r="P3950">
        <v>0.5</v>
      </c>
      <c r="Q3950" t="s">
        <v>3465</v>
      </c>
      <c r="R3950" t="s">
        <v>3466</v>
      </c>
      <c r="S3950">
        <v>20900222</v>
      </c>
      <c r="T3950">
        <v>449.10783789999999</v>
      </c>
      <c r="U3950" t="s">
        <v>31</v>
      </c>
      <c r="V3950" t="s">
        <v>8232</v>
      </c>
      <c r="W3950" t="s">
        <v>23</v>
      </c>
    </row>
    <row r="3951" spans="1:23" x14ac:dyDescent="0.4">
      <c r="A3951">
        <v>3950</v>
      </c>
      <c r="B3951">
        <v>1</v>
      </c>
      <c r="C3951">
        <v>1</v>
      </c>
      <c r="D3951">
        <v>1</v>
      </c>
      <c r="E3951">
        <v>1</v>
      </c>
      <c r="F3951">
        <v>0.13570492254894101</v>
      </c>
      <c r="G3951">
        <v>-139.14023736017501</v>
      </c>
      <c r="H3951">
        <v>0.999999999999999</v>
      </c>
      <c r="I3951">
        <v>119.981340163936</v>
      </c>
      <c r="J3951" t="s">
        <v>5353</v>
      </c>
      <c r="K3951" t="s">
        <v>25</v>
      </c>
      <c r="L3951" t="s">
        <v>8233</v>
      </c>
      <c r="M3951" t="s">
        <v>8234</v>
      </c>
      <c r="N3951" t="s">
        <v>8235</v>
      </c>
      <c r="O3951" t="s">
        <v>8236</v>
      </c>
      <c r="P3951">
        <v>1.64816535</v>
      </c>
      <c r="Q3951">
        <v>470279</v>
      </c>
      <c r="R3951" t="s">
        <v>8237</v>
      </c>
      <c r="S3951">
        <v>3178562</v>
      </c>
      <c r="T3951">
        <v>209.08083529999999</v>
      </c>
      <c r="U3951" t="s">
        <v>31</v>
      </c>
      <c r="V3951" t="s">
        <v>8238</v>
      </c>
      <c r="W3951" t="s">
        <v>23</v>
      </c>
    </row>
    <row r="3952" spans="1:23" x14ac:dyDescent="0.4">
      <c r="A3952">
        <v>3951</v>
      </c>
      <c r="B3952">
        <v>1</v>
      </c>
      <c r="C3952">
        <v>1</v>
      </c>
      <c r="D3952">
        <v>1</v>
      </c>
      <c r="E3952">
        <v>1</v>
      </c>
      <c r="F3952">
        <v>0.13570492254894101</v>
      </c>
      <c r="G3952">
        <v>-139.14023736017501</v>
      </c>
      <c r="H3952" t="s">
        <v>23</v>
      </c>
      <c r="I3952">
        <v>119.981340163936</v>
      </c>
      <c r="J3952" t="s">
        <v>5353</v>
      </c>
      <c r="K3952" t="s">
        <v>25</v>
      </c>
      <c r="L3952" t="s">
        <v>8233</v>
      </c>
      <c r="M3952" t="s">
        <v>8234</v>
      </c>
      <c r="N3952" t="s">
        <v>8235</v>
      </c>
      <c r="O3952" t="s">
        <v>8236</v>
      </c>
      <c r="P3952">
        <v>1.64816535</v>
      </c>
      <c r="Q3952">
        <v>470279</v>
      </c>
      <c r="R3952" t="s">
        <v>8237</v>
      </c>
      <c r="S3952">
        <v>3178562</v>
      </c>
      <c r="T3952">
        <v>209.08083529999999</v>
      </c>
      <c r="U3952" t="s">
        <v>31</v>
      </c>
      <c r="V3952" t="s">
        <v>8239</v>
      </c>
      <c r="W3952" t="s">
        <v>23</v>
      </c>
    </row>
    <row r="3953" spans="1:23" x14ac:dyDescent="0.4">
      <c r="A3953">
        <v>3952</v>
      </c>
      <c r="B3953">
        <v>1</v>
      </c>
      <c r="C3953">
        <v>3</v>
      </c>
      <c r="D3953">
        <v>1</v>
      </c>
      <c r="E3953">
        <v>2</v>
      </c>
      <c r="F3953">
        <v>0.13562715606409301</v>
      </c>
      <c r="G3953">
        <v>-233.32486770609401</v>
      </c>
      <c r="H3953">
        <v>4.9748743718592899E-2</v>
      </c>
      <c r="I3953">
        <v>33.244084063501397</v>
      </c>
      <c r="J3953" t="s">
        <v>1267</v>
      </c>
      <c r="K3953" t="s">
        <v>25</v>
      </c>
      <c r="L3953" t="s">
        <v>1268</v>
      </c>
      <c r="M3953" t="s">
        <v>1269</v>
      </c>
      <c r="N3953" t="s">
        <v>28</v>
      </c>
      <c r="O3953" t="s">
        <v>1270</v>
      </c>
      <c r="P3953">
        <v>1</v>
      </c>
      <c r="Q3953">
        <v>102081508</v>
      </c>
      <c r="R3953" t="s">
        <v>1271</v>
      </c>
      <c r="S3953">
        <v>3178498</v>
      </c>
      <c r="T3953">
        <v>710.41100280000001</v>
      </c>
      <c r="U3953" t="s">
        <v>31</v>
      </c>
      <c r="V3953" t="s">
        <v>8240</v>
      </c>
      <c r="W3953" t="s">
        <v>23</v>
      </c>
    </row>
    <row r="3954" spans="1:23" x14ac:dyDescent="0.4">
      <c r="A3954">
        <v>3953</v>
      </c>
      <c r="B3954">
        <v>1</v>
      </c>
      <c r="C3954">
        <v>1</v>
      </c>
      <c r="D3954">
        <v>1</v>
      </c>
      <c r="E3954">
        <v>1</v>
      </c>
      <c r="F3954">
        <v>0.135140272904586</v>
      </c>
      <c r="G3954">
        <v>-402.57000683045499</v>
      </c>
      <c r="H3954" t="s">
        <v>23</v>
      </c>
      <c r="I3954">
        <v>87.319379334484793</v>
      </c>
      <c r="J3954" t="s">
        <v>4793</v>
      </c>
      <c r="K3954" t="s">
        <v>25</v>
      </c>
      <c r="L3954" t="s">
        <v>8241</v>
      </c>
      <c r="M3954" t="s">
        <v>8242</v>
      </c>
      <c r="N3954" t="s">
        <v>28</v>
      </c>
      <c r="O3954" t="s">
        <v>8243</v>
      </c>
      <c r="P3954">
        <v>1.2999999499999999</v>
      </c>
      <c r="Q3954" t="s">
        <v>8244</v>
      </c>
      <c r="R3954" t="s">
        <v>8245</v>
      </c>
      <c r="S3954">
        <v>34</v>
      </c>
      <c r="T3954">
        <v>353.18596910000002</v>
      </c>
      <c r="U3954" t="s">
        <v>31</v>
      </c>
      <c r="V3954" t="s">
        <v>8246</v>
      </c>
      <c r="W3954" t="s">
        <v>23</v>
      </c>
    </row>
    <row r="3955" spans="1:23" x14ac:dyDescent="0.4">
      <c r="A3955">
        <v>3954</v>
      </c>
      <c r="B3955">
        <v>1</v>
      </c>
      <c r="C3955">
        <v>1</v>
      </c>
      <c r="D3955">
        <v>1</v>
      </c>
      <c r="E3955">
        <v>1</v>
      </c>
      <c r="F3955">
        <v>0.135140272904586</v>
      </c>
      <c r="G3955">
        <v>-402.57000683045499</v>
      </c>
      <c r="H3955">
        <v>0.999999999999999</v>
      </c>
      <c r="I3955">
        <v>87.319379334484793</v>
      </c>
      <c r="J3955" t="s">
        <v>4793</v>
      </c>
      <c r="K3955" t="s">
        <v>25</v>
      </c>
      <c r="L3955" t="s">
        <v>8241</v>
      </c>
      <c r="M3955" t="s">
        <v>8242</v>
      </c>
      <c r="N3955" t="s">
        <v>28</v>
      </c>
      <c r="O3955" t="s">
        <v>8243</v>
      </c>
      <c r="P3955">
        <v>1.2999999499999999</v>
      </c>
      <c r="Q3955" t="s">
        <v>8244</v>
      </c>
      <c r="R3955" t="s">
        <v>8245</v>
      </c>
      <c r="S3955">
        <v>34</v>
      </c>
      <c r="T3955">
        <v>353.18596910000002</v>
      </c>
      <c r="U3955" t="s">
        <v>31</v>
      </c>
      <c r="V3955" t="s">
        <v>8247</v>
      </c>
      <c r="W3955" t="s">
        <v>23</v>
      </c>
    </row>
    <row r="3956" spans="1:23" x14ac:dyDescent="0.4">
      <c r="A3956">
        <v>3955</v>
      </c>
      <c r="B3956">
        <v>1</v>
      </c>
      <c r="C3956">
        <v>1</v>
      </c>
      <c r="D3956">
        <v>1</v>
      </c>
      <c r="E3956">
        <v>1</v>
      </c>
      <c r="F3956">
        <v>0.13510768050129701</v>
      </c>
      <c r="G3956">
        <v>-73.747745651203005</v>
      </c>
      <c r="H3956" t="s">
        <v>23</v>
      </c>
      <c r="I3956">
        <v>24.631687614867499</v>
      </c>
      <c r="J3956" t="s">
        <v>5769</v>
      </c>
      <c r="K3956" t="s">
        <v>25</v>
      </c>
      <c r="L3956" t="s">
        <v>8248</v>
      </c>
      <c r="M3956" t="s">
        <v>8249</v>
      </c>
      <c r="N3956" t="s">
        <v>8250</v>
      </c>
      <c r="O3956" t="s">
        <v>8251</v>
      </c>
      <c r="P3956">
        <v>1.49460518</v>
      </c>
      <c r="Q3956">
        <v>118618</v>
      </c>
      <c r="R3956" t="s">
        <v>8252</v>
      </c>
      <c r="S3956">
        <v>67379202</v>
      </c>
      <c r="T3956">
        <v>165.05462059999999</v>
      </c>
      <c r="U3956" t="s">
        <v>31</v>
      </c>
      <c r="V3956" t="s">
        <v>8253</v>
      </c>
      <c r="W3956" t="s">
        <v>23</v>
      </c>
    </row>
    <row r="3957" spans="1:23" x14ac:dyDescent="0.4">
      <c r="A3957">
        <v>3956</v>
      </c>
      <c r="B3957">
        <v>1</v>
      </c>
      <c r="C3957">
        <v>1</v>
      </c>
      <c r="D3957">
        <v>1</v>
      </c>
      <c r="E3957">
        <v>1</v>
      </c>
      <c r="F3957">
        <v>0.13510768050129701</v>
      </c>
      <c r="G3957">
        <v>-73.747745651203005</v>
      </c>
      <c r="H3957">
        <v>0.999999999999999</v>
      </c>
      <c r="I3957">
        <v>24.631687614867499</v>
      </c>
      <c r="J3957" t="s">
        <v>5769</v>
      </c>
      <c r="K3957" t="s">
        <v>25</v>
      </c>
      <c r="L3957" t="s">
        <v>8248</v>
      </c>
      <c r="M3957" t="s">
        <v>8249</v>
      </c>
      <c r="N3957" t="s">
        <v>8250</v>
      </c>
      <c r="O3957" t="s">
        <v>8251</v>
      </c>
      <c r="P3957">
        <v>1.49460518</v>
      </c>
      <c r="Q3957">
        <v>118618</v>
      </c>
      <c r="R3957" t="s">
        <v>8252</v>
      </c>
      <c r="S3957">
        <v>67379202</v>
      </c>
      <c r="T3957">
        <v>165.05462059999999</v>
      </c>
      <c r="U3957" t="s">
        <v>31</v>
      </c>
      <c r="V3957" t="s">
        <v>8254</v>
      </c>
      <c r="W3957" t="s">
        <v>23</v>
      </c>
    </row>
    <row r="3958" spans="1:23" x14ac:dyDescent="0.4">
      <c r="A3958">
        <v>3957</v>
      </c>
      <c r="B3958">
        <v>1</v>
      </c>
      <c r="C3958">
        <v>1</v>
      </c>
      <c r="D3958">
        <v>1</v>
      </c>
      <c r="E3958">
        <v>1</v>
      </c>
      <c r="F3958">
        <v>0.135073249696021</v>
      </c>
      <c r="G3958">
        <v>-225.35321997250799</v>
      </c>
      <c r="H3958" t="s">
        <v>23</v>
      </c>
      <c r="I3958">
        <v>47.133186367757197</v>
      </c>
      <c r="J3958" t="s">
        <v>4466</v>
      </c>
      <c r="K3958" t="s">
        <v>25</v>
      </c>
      <c r="L3958" t="s">
        <v>8255</v>
      </c>
      <c r="M3958" t="s">
        <v>8256</v>
      </c>
      <c r="N3958" t="s">
        <v>8257</v>
      </c>
      <c r="O3958" t="s">
        <v>8258</v>
      </c>
      <c r="P3958">
        <v>3.2000000499999999</v>
      </c>
      <c r="Q3958" t="s">
        <v>8259</v>
      </c>
      <c r="R3958" t="s">
        <v>8260</v>
      </c>
      <c r="S3958">
        <v>3178498</v>
      </c>
      <c r="T3958">
        <v>328.15433460000003</v>
      </c>
      <c r="U3958" t="s">
        <v>31</v>
      </c>
      <c r="V3958" t="s">
        <v>8261</v>
      </c>
      <c r="W3958" t="s">
        <v>23</v>
      </c>
    </row>
    <row r="3959" spans="1:23" x14ac:dyDescent="0.4">
      <c r="A3959">
        <v>3958</v>
      </c>
      <c r="B3959">
        <v>1</v>
      </c>
      <c r="C3959">
        <v>1</v>
      </c>
      <c r="D3959">
        <v>1</v>
      </c>
      <c r="E3959">
        <v>1</v>
      </c>
      <c r="F3959">
        <v>0.135073249696021</v>
      </c>
      <c r="G3959">
        <v>-225.35321997250799</v>
      </c>
      <c r="H3959">
        <v>0.999999999999999</v>
      </c>
      <c r="I3959">
        <v>47.133186367757197</v>
      </c>
      <c r="J3959" t="s">
        <v>4466</v>
      </c>
      <c r="K3959" t="s">
        <v>25</v>
      </c>
      <c r="L3959" t="s">
        <v>8255</v>
      </c>
      <c r="M3959" t="s">
        <v>8256</v>
      </c>
      <c r="N3959" t="s">
        <v>8257</v>
      </c>
      <c r="O3959" t="s">
        <v>8258</v>
      </c>
      <c r="P3959">
        <v>3.2000000499999999</v>
      </c>
      <c r="Q3959" t="s">
        <v>8259</v>
      </c>
      <c r="R3959" t="s">
        <v>8260</v>
      </c>
      <c r="S3959">
        <v>3178498</v>
      </c>
      <c r="T3959">
        <v>328.15433460000003</v>
      </c>
      <c r="U3959" t="s">
        <v>31</v>
      </c>
      <c r="V3959" t="s">
        <v>8262</v>
      </c>
      <c r="W3959" t="s">
        <v>23</v>
      </c>
    </row>
    <row r="3960" spans="1:23" x14ac:dyDescent="0.4">
      <c r="A3960">
        <v>3959</v>
      </c>
      <c r="B3960">
        <v>1</v>
      </c>
      <c r="C3960">
        <v>1</v>
      </c>
      <c r="D3960">
        <v>1</v>
      </c>
      <c r="E3960">
        <v>1</v>
      </c>
      <c r="F3960">
        <v>0.13490793621977201</v>
      </c>
      <c r="G3960">
        <v>-185.333294680232</v>
      </c>
      <c r="H3960" t="s">
        <v>23</v>
      </c>
      <c r="I3960">
        <v>66.833337555369297</v>
      </c>
      <c r="J3960" t="s">
        <v>6061</v>
      </c>
      <c r="K3960" t="s">
        <v>25</v>
      </c>
      <c r="L3960" t="s">
        <v>8263</v>
      </c>
      <c r="M3960" t="s">
        <v>8264</v>
      </c>
      <c r="N3960" t="s">
        <v>28</v>
      </c>
      <c r="O3960" t="s">
        <v>8265</v>
      </c>
      <c r="P3960">
        <v>3.9000001000000002</v>
      </c>
      <c r="Q3960">
        <v>131833006</v>
      </c>
      <c r="R3960" t="s">
        <v>8266</v>
      </c>
      <c r="S3960">
        <v>16777226</v>
      </c>
      <c r="T3960">
        <v>303.15908560000003</v>
      </c>
      <c r="U3960" t="s">
        <v>31</v>
      </c>
      <c r="V3960" t="s">
        <v>8267</v>
      </c>
      <c r="W3960" t="s">
        <v>23</v>
      </c>
    </row>
    <row r="3961" spans="1:23" x14ac:dyDescent="0.4">
      <c r="A3961">
        <v>3960</v>
      </c>
      <c r="B3961">
        <v>1</v>
      </c>
      <c r="C3961">
        <v>1</v>
      </c>
      <c r="D3961">
        <v>1</v>
      </c>
      <c r="E3961">
        <v>1</v>
      </c>
      <c r="F3961">
        <v>0.13490793621977201</v>
      </c>
      <c r="G3961">
        <v>-185.333294680232</v>
      </c>
      <c r="H3961">
        <v>0.999999999999999</v>
      </c>
      <c r="I3961">
        <v>66.833337555369297</v>
      </c>
      <c r="J3961" t="s">
        <v>6061</v>
      </c>
      <c r="K3961" t="s">
        <v>25</v>
      </c>
      <c r="L3961" t="s">
        <v>8263</v>
      </c>
      <c r="M3961" t="s">
        <v>8264</v>
      </c>
      <c r="N3961" t="s">
        <v>28</v>
      </c>
      <c r="O3961" t="s">
        <v>8265</v>
      </c>
      <c r="P3961">
        <v>3.9000001000000002</v>
      </c>
      <c r="Q3961">
        <v>131833006</v>
      </c>
      <c r="R3961" t="s">
        <v>8266</v>
      </c>
      <c r="S3961">
        <v>16777226</v>
      </c>
      <c r="T3961">
        <v>303.15908560000003</v>
      </c>
      <c r="U3961" t="s">
        <v>31</v>
      </c>
      <c r="V3961" t="s">
        <v>8268</v>
      </c>
      <c r="W3961" t="s">
        <v>23</v>
      </c>
    </row>
    <row r="3962" spans="1:23" x14ac:dyDescent="0.4">
      <c r="A3962">
        <v>3961</v>
      </c>
      <c r="B3962">
        <v>1</v>
      </c>
      <c r="C3962">
        <v>1</v>
      </c>
      <c r="D3962">
        <v>1</v>
      </c>
      <c r="E3962">
        <v>1</v>
      </c>
      <c r="F3962">
        <v>0.13480678982812699</v>
      </c>
      <c r="G3962">
        <v>-75.527260873111501</v>
      </c>
      <c r="H3962" t="s">
        <v>23</v>
      </c>
      <c r="I3962">
        <v>70.457069481866796</v>
      </c>
      <c r="J3962" t="s">
        <v>1785</v>
      </c>
      <c r="K3962" t="s">
        <v>25</v>
      </c>
      <c r="L3962" t="s">
        <v>4624</v>
      </c>
      <c r="M3962" t="s">
        <v>4625</v>
      </c>
      <c r="N3962" t="s">
        <v>4626</v>
      </c>
      <c r="O3962" t="s">
        <v>4627</v>
      </c>
      <c r="P3962">
        <v>2.6577415499999999</v>
      </c>
      <c r="Q3962" t="s">
        <v>4628</v>
      </c>
      <c r="R3962" t="s">
        <v>4629</v>
      </c>
      <c r="S3962">
        <v>3678274</v>
      </c>
      <c r="T3962">
        <v>255.0651853</v>
      </c>
      <c r="U3962" t="s">
        <v>31</v>
      </c>
      <c r="V3962" t="s">
        <v>8269</v>
      </c>
      <c r="W3962" t="s">
        <v>23</v>
      </c>
    </row>
    <row r="3963" spans="1:23" x14ac:dyDescent="0.4">
      <c r="A3963">
        <v>3962</v>
      </c>
      <c r="B3963">
        <v>1</v>
      </c>
      <c r="C3963">
        <v>1</v>
      </c>
      <c r="D3963">
        <v>1</v>
      </c>
      <c r="E3963">
        <v>1</v>
      </c>
      <c r="F3963">
        <v>0.13480678982812699</v>
      </c>
      <c r="G3963">
        <v>-75.527260873111501</v>
      </c>
      <c r="H3963">
        <v>0.999999999999999</v>
      </c>
      <c r="I3963">
        <v>70.457069481866796</v>
      </c>
      <c r="J3963" t="s">
        <v>1785</v>
      </c>
      <c r="K3963" t="s">
        <v>25</v>
      </c>
      <c r="L3963" t="s">
        <v>4624</v>
      </c>
      <c r="M3963" t="s">
        <v>4625</v>
      </c>
      <c r="N3963" t="s">
        <v>4626</v>
      </c>
      <c r="O3963" t="s">
        <v>4627</v>
      </c>
      <c r="P3963">
        <v>2.6577415499999999</v>
      </c>
      <c r="Q3963" t="s">
        <v>4628</v>
      </c>
      <c r="R3963" t="s">
        <v>4629</v>
      </c>
      <c r="S3963">
        <v>3678274</v>
      </c>
      <c r="T3963">
        <v>255.0651853</v>
      </c>
      <c r="U3963" t="s">
        <v>31</v>
      </c>
      <c r="V3963" t="s">
        <v>8270</v>
      </c>
      <c r="W3963" t="s">
        <v>23</v>
      </c>
    </row>
    <row r="3964" spans="1:23" x14ac:dyDescent="0.4">
      <c r="A3964">
        <v>3963</v>
      </c>
      <c r="B3964">
        <v>1</v>
      </c>
      <c r="C3964">
        <v>2</v>
      </c>
      <c r="D3964">
        <v>1</v>
      </c>
      <c r="E3964">
        <v>2</v>
      </c>
      <c r="F3964">
        <v>0.13461936959232301</v>
      </c>
      <c r="G3964">
        <v>-409.380323493329</v>
      </c>
      <c r="H3964">
        <v>9.9497487437185894E-2</v>
      </c>
      <c r="I3964">
        <v>22.223098872960499</v>
      </c>
      <c r="J3964" t="s">
        <v>3740</v>
      </c>
      <c r="K3964" t="s">
        <v>25</v>
      </c>
      <c r="L3964" t="s">
        <v>6523</v>
      </c>
      <c r="M3964" t="s">
        <v>6524</v>
      </c>
      <c r="N3964" t="s">
        <v>6525</v>
      </c>
      <c r="O3964" t="s">
        <v>6526</v>
      </c>
      <c r="P3964">
        <v>-2.2999999500000001</v>
      </c>
      <c r="Q3964" t="s">
        <v>6527</v>
      </c>
      <c r="R3964" t="s">
        <v>6528</v>
      </c>
      <c r="S3964">
        <v>2129938</v>
      </c>
      <c r="T3964">
        <v>458.16568710000001</v>
      </c>
      <c r="U3964" t="s">
        <v>31</v>
      </c>
      <c r="V3964" t="s">
        <v>8271</v>
      </c>
      <c r="W3964" t="s">
        <v>23</v>
      </c>
    </row>
    <row r="3965" spans="1:23" x14ac:dyDescent="0.4">
      <c r="A3965">
        <v>3964</v>
      </c>
      <c r="B3965">
        <v>1</v>
      </c>
      <c r="C3965">
        <v>2</v>
      </c>
      <c r="D3965">
        <v>1</v>
      </c>
      <c r="E3965">
        <v>3</v>
      </c>
      <c r="F3965">
        <v>0.13459936515252999</v>
      </c>
      <c r="G3965">
        <v>-50.930697303219802</v>
      </c>
      <c r="H3965">
        <v>0.67185929648241205</v>
      </c>
      <c r="I3965">
        <v>39.766766004244801</v>
      </c>
      <c r="J3965" t="s">
        <v>908</v>
      </c>
      <c r="K3965" t="s">
        <v>25</v>
      </c>
      <c r="L3965" t="s">
        <v>909</v>
      </c>
      <c r="M3965" t="s">
        <v>910</v>
      </c>
      <c r="N3965" t="s">
        <v>911</v>
      </c>
      <c r="O3965" t="s">
        <v>912</v>
      </c>
      <c r="P3965">
        <v>0.40000000600000002</v>
      </c>
      <c r="Q3965" t="s">
        <v>913</v>
      </c>
      <c r="R3965" t="s">
        <v>914</v>
      </c>
      <c r="S3965">
        <v>34615519614</v>
      </c>
      <c r="T3965">
        <v>465.10275250000001</v>
      </c>
      <c r="U3965" t="s">
        <v>31</v>
      </c>
      <c r="V3965" t="s">
        <v>8272</v>
      </c>
      <c r="W3965" t="s">
        <v>23</v>
      </c>
    </row>
    <row r="3966" spans="1:23" x14ac:dyDescent="0.4">
      <c r="A3966">
        <v>3965</v>
      </c>
      <c r="B3966">
        <v>1</v>
      </c>
      <c r="C3966">
        <v>1</v>
      </c>
      <c r="D3966">
        <v>1</v>
      </c>
      <c r="E3966">
        <v>1</v>
      </c>
      <c r="F3966">
        <v>0.13451671060471901</v>
      </c>
      <c r="G3966">
        <v>-78.412418892746501</v>
      </c>
      <c r="H3966">
        <v>0.999999999999999</v>
      </c>
      <c r="I3966">
        <v>41.167727396550902</v>
      </c>
      <c r="J3966" t="s">
        <v>5976</v>
      </c>
      <c r="K3966" t="s">
        <v>25</v>
      </c>
      <c r="L3966" t="s">
        <v>7111</v>
      </c>
      <c r="M3966" t="s">
        <v>7112</v>
      </c>
      <c r="N3966" t="s">
        <v>7113</v>
      </c>
      <c r="O3966" t="s">
        <v>7114</v>
      </c>
      <c r="P3966">
        <v>-2.0999998999999998</v>
      </c>
      <c r="Q3966" t="s">
        <v>7115</v>
      </c>
      <c r="R3966" t="s">
        <v>7116</v>
      </c>
      <c r="S3966">
        <v>3719250</v>
      </c>
      <c r="T3966">
        <v>771.23422019999998</v>
      </c>
      <c r="U3966" t="s">
        <v>31</v>
      </c>
      <c r="V3966" t="s">
        <v>8273</v>
      </c>
      <c r="W3966" t="s">
        <v>23</v>
      </c>
    </row>
    <row r="3967" spans="1:23" x14ac:dyDescent="0.4">
      <c r="A3967">
        <v>3966</v>
      </c>
      <c r="B3967">
        <v>1</v>
      </c>
      <c r="C3967">
        <v>1</v>
      </c>
      <c r="D3967">
        <v>1</v>
      </c>
      <c r="E3967">
        <v>1</v>
      </c>
      <c r="F3967">
        <v>0.13451671060471901</v>
      </c>
      <c r="G3967">
        <v>-78.412418892746501</v>
      </c>
      <c r="H3967" t="s">
        <v>23</v>
      </c>
      <c r="I3967">
        <v>41.167727396550902</v>
      </c>
      <c r="J3967" t="s">
        <v>5976</v>
      </c>
      <c r="K3967" t="s">
        <v>25</v>
      </c>
      <c r="L3967" t="s">
        <v>7111</v>
      </c>
      <c r="M3967" t="s">
        <v>7112</v>
      </c>
      <c r="N3967" t="s">
        <v>7113</v>
      </c>
      <c r="O3967" t="s">
        <v>7114</v>
      </c>
      <c r="P3967">
        <v>-2.0999998999999998</v>
      </c>
      <c r="Q3967" t="s">
        <v>7115</v>
      </c>
      <c r="R3967" t="s">
        <v>7116</v>
      </c>
      <c r="S3967">
        <v>3719250</v>
      </c>
      <c r="T3967">
        <v>771.23422019999998</v>
      </c>
      <c r="U3967" t="s">
        <v>31</v>
      </c>
      <c r="V3967" t="s">
        <v>8274</v>
      </c>
      <c r="W3967" t="s">
        <v>23</v>
      </c>
    </row>
    <row r="3968" spans="1:23" x14ac:dyDescent="0.4">
      <c r="A3968">
        <v>3967</v>
      </c>
      <c r="B3968">
        <v>1</v>
      </c>
      <c r="C3968">
        <v>2</v>
      </c>
      <c r="D3968">
        <v>1</v>
      </c>
      <c r="E3968">
        <v>2</v>
      </c>
      <c r="F3968">
        <v>0.13423217004402699</v>
      </c>
      <c r="G3968">
        <v>-133.96665667219901</v>
      </c>
      <c r="H3968">
        <v>0.59798994974874298</v>
      </c>
      <c r="I3968">
        <v>52.308067457417799</v>
      </c>
      <c r="J3968" t="s">
        <v>1381</v>
      </c>
      <c r="K3968" t="s">
        <v>25</v>
      </c>
      <c r="L3968" t="s">
        <v>7238</v>
      </c>
      <c r="M3968" t="s">
        <v>7239</v>
      </c>
      <c r="N3968" t="s">
        <v>7240</v>
      </c>
      <c r="O3968" t="s">
        <v>7241</v>
      </c>
      <c r="P3968">
        <v>-0.20000000300000001</v>
      </c>
      <c r="Q3968" t="s">
        <v>7242</v>
      </c>
      <c r="R3968" t="s">
        <v>7243</v>
      </c>
      <c r="S3968">
        <v>20758910</v>
      </c>
      <c r="T3968">
        <v>595.20213220000005</v>
      </c>
      <c r="U3968" t="s">
        <v>31</v>
      </c>
      <c r="V3968" t="s">
        <v>8275</v>
      </c>
      <c r="W3968" t="s">
        <v>23</v>
      </c>
    </row>
    <row r="3969" spans="1:23" x14ac:dyDescent="0.4">
      <c r="A3969">
        <v>3968</v>
      </c>
      <c r="B3969">
        <v>1</v>
      </c>
      <c r="C3969">
        <v>1</v>
      </c>
      <c r="D3969">
        <v>1</v>
      </c>
      <c r="E3969">
        <v>1</v>
      </c>
      <c r="F3969">
        <v>0.13418414451699701</v>
      </c>
      <c r="G3969">
        <v>-75.974625846050799</v>
      </c>
      <c r="H3969" t="s">
        <v>23</v>
      </c>
      <c r="I3969">
        <v>21.165876779541801</v>
      </c>
      <c r="J3969" t="s">
        <v>5769</v>
      </c>
      <c r="K3969" t="s">
        <v>25</v>
      </c>
      <c r="L3969" t="s">
        <v>6961</v>
      </c>
      <c r="M3969" t="s">
        <v>6962</v>
      </c>
      <c r="N3969" t="s">
        <v>6963</v>
      </c>
      <c r="O3969" t="s">
        <v>6964</v>
      </c>
      <c r="P3969">
        <v>1.24897707</v>
      </c>
      <c r="Q3969" t="s">
        <v>6965</v>
      </c>
      <c r="R3969" t="s">
        <v>6966</v>
      </c>
      <c r="S3969">
        <v>34376657254</v>
      </c>
      <c r="T3969">
        <v>165.05462059999999</v>
      </c>
      <c r="U3969" t="s">
        <v>31</v>
      </c>
      <c r="V3969" t="s">
        <v>8276</v>
      </c>
      <c r="W3969" t="s">
        <v>23</v>
      </c>
    </row>
    <row r="3970" spans="1:23" x14ac:dyDescent="0.4">
      <c r="A3970">
        <v>3969</v>
      </c>
      <c r="B3970">
        <v>1</v>
      </c>
      <c r="C3970">
        <v>1</v>
      </c>
      <c r="D3970">
        <v>1</v>
      </c>
      <c r="E3970">
        <v>1</v>
      </c>
      <c r="F3970">
        <v>0.13418414451699701</v>
      </c>
      <c r="G3970">
        <v>-75.974625846050799</v>
      </c>
      <c r="H3970">
        <v>0.999999999999999</v>
      </c>
      <c r="I3970">
        <v>21.165876779541801</v>
      </c>
      <c r="J3970" t="s">
        <v>5769</v>
      </c>
      <c r="K3970" t="s">
        <v>25</v>
      </c>
      <c r="L3970" t="s">
        <v>6961</v>
      </c>
      <c r="M3970" t="s">
        <v>6962</v>
      </c>
      <c r="N3970" t="s">
        <v>6963</v>
      </c>
      <c r="O3970" t="s">
        <v>6964</v>
      </c>
      <c r="P3970">
        <v>1.24897707</v>
      </c>
      <c r="Q3970" t="s">
        <v>6965</v>
      </c>
      <c r="R3970" t="s">
        <v>6966</v>
      </c>
      <c r="S3970">
        <v>34376657254</v>
      </c>
      <c r="T3970">
        <v>165.05462059999999</v>
      </c>
      <c r="U3970" t="s">
        <v>31</v>
      </c>
      <c r="V3970" t="s">
        <v>8277</v>
      </c>
      <c r="W3970" t="s">
        <v>23</v>
      </c>
    </row>
    <row r="3971" spans="1:23" x14ac:dyDescent="0.4">
      <c r="A3971">
        <v>3970</v>
      </c>
      <c r="B3971">
        <v>1</v>
      </c>
      <c r="C3971">
        <v>1</v>
      </c>
      <c r="D3971">
        <v>1</v>
      </c>
      <c r="E3971">
        <v>1</v>
      </c>
      <c r="F3971">
        <v>0.13401584690507301</v>
      </c>
      <c r="G3971">
        <v>-489.85491960813403</v>
      </c>
      <c r="H3971" t="s">
        <v>23</v>
      </c>
      <c r="I3971">
        <v>57.013833777805999</v>
      </c>
      <c r="J3971" t="s">
        <v>6277</v>
      </c>
      <c r="K3971" t="s">
        <v>25</v>
      </c>
      <c r="L3971" t="s">
        <v>6278</v>
      </c>
      <c r="M3971" t="s">
        <v>6279</v>
      </c>
      <c r="N3971" t="s">
        <v>28</v>
      </c>
      <c r="O3971" t="s">
        <v>6280</v>
      </c>
      <c r="P3971">
        <v>3.7000000499999999</v>
      </c>
      <c r="Q3971">
        <v>26744355</v>
      </c>
      <c r="R3971" t="s">
        <v>6281</v>
      </c>
      <c r="S3971">
        <v>3153922</v>
      </c>
      <c r="T3971">
        <v>451.12348800000001</v>
      </c>
      <c r="U3971" t="s">
        <v>31</v>
      </c>
      <c r="V3971" t="s">
        <v>8278</v>
      </c>
      <c r="W3971" t="s">
        <v>23</v>
      </c>
    </row>
    <row r="3972" spans="1:23" x14ac:dyDescent="0.4">
      <c r="A3972">
        <v>3971</v>
      </c>
      <c r="B3972">
        <v>1</v>
      </c>
      <c r="C3972">
        <v>1</v>
      </c>
      <c r="D3972">
        <v>1</v>
      </c>
      <c r="E3972">
        <v>1</v>
      </c>
      <c r="F3972">
        <v>0.13401584690507301</v>
      </c>
      <c r="G3972">
        <v>-489.85491960813403</v>
      </c>
      <c r="H3972">
        <v>0.99949748743718503</v>
      </c>
      <c r="I3972">
        <v>57.013833777805999</v>
      </c>
      <c r="J3972" t="s">
        <v>6277</v>
      </c>
      <c r="K3972" t="s">
        <v>25</v>
      </c>
      <c r="L3972" t="s">
        <v>6278</v>
      </c>
      <c r="M3972" t="s">
        <v>6279</v>
      </c>
      <c r="N3972" t="s">
        <v>28</v>
      </c>
      <c r="O3972" t="s">
        <v>6280</v>
      </c>
      <c r="P3972">
        <v>3.7000000499999999</v>
      </c>
      <c r="Q3972">
        <v>26744355</v>
      </c>
      <c r="R3972" t="s">
        <v>6281</v>
      </c>
      <c r="S3972">
        <v>3153922</v>
      </c>
      <c r="T3972">
        <v>451.12348800000001</v>
      </c>
      <c r="U3972" t="s">
        <v>31</v>
      </c>
      <c r="V3972" t="s">
        <v>8279</v>
      </c>
      <c r="W3972" t="s">
        <v>23</v>
      </c>
    </row>
    <row r="3973" spans="1:23" x14ac:dyDescent="0.4">
      <c r="A3973">
        <v>3972</v>
      </c>
      <c r="B3973">
        <v>1</v>
      </c>
      <c r="C3973">
        <v>1</v>
      </c>
      <c r="D3973">
        <v>1</v>
      </c>
      <c r="E3973">
        <v>2</v>
      </c>
      <c r="F3973">
        <v>0.133733996841884</v>
      </c>
      <c r="G3973">
        <v>-489.68227429947899</v>
      </c>
      <c r="H3973">
        <v>0.78190954773869303</v>
      </c>
      <c r="I3973">
        <v>93.145209360029796</v>
      </c>
      <c r="J3973" t="s">
        <v>8280</v>
      </c>
      <c r="K3973" t="s">
        <v>25</v>
      </c>
      <c r="L3973" t="s">
        <v>8281</v>
      </c>
      <c r="M3973" t="s">
        <v>8282</v>
      </c>
      <c r="N3973" t="s">
        <v>8283</v>
      </c>
      <c r="O3973" t="s">
        <v>8284</v>
      </c>
      <c r="P3973">
        <v>-5.6999998099999996</v>
      </c>
      <c r="Q3973" t="s">
        <v>8285</v>
      </c>
      <c r="R3973" t="s">
        <v>8286</v>
      </c>
      <c r="S3973">
        <v>20089174</v>
      </c>
      <c r="T3973">
        <v>623.27517799999998</v>
      </c>
      <c r="U3973" t="s">
        <v>31</v>
      </c>
      <c r="V3973" t="s">
        <v>8287</v>
      </c>
      <c r="W3973" t="s">
        <v>23</v>
      </c>
    </row>
    <row r="3974" spans="1:23" x14ac:dyDescent="0.4">
      <c r="A3974">
        <v>3973</v>
      </c>
      <c r="B3974">
        <v>1</v>
      </c>
      <c r="C3974">
        <v>1</v>
      </c>
      <c r="D3974">
        <v>1</v>
      </c>
      <c r="E3974">
        <v>2</v>
      </c>
      <c r="F3974">
        <v>0.133733996841884</v>
      </c>
      <c r="G3974">
        <v>-489.68227429947899</v>
      </c>
      <c r="H3974" t="s">
        <v>23</v>
      </c>
      <c r="I3974">
        <v>93.145209360029796</v>
      </c>
      <c r="J3974" t="s">
        <v>8280</v>
      </c>
      <c r="K3974" t="s">
        <v>25</v>
      </c>
      <c r="L3974" t="s">
        <v>8281</v>
      </c>
      <c r="M3974" t="s">
        <v>8282</v>
      </c>
      <c r="N3974" t="s">
        <v>8283</v>
      </c>
      <c r="O3974" t="s">
        <v>8284</v>
      </c>
      <c r="P3974">
        <v>-5.6999998099999996</v>
      </c>
      <c r="Q3974" t="s">
        <v>8285</v>
      </c>
      <c r="R3974" t="s">
        <v>8286</v>
      </c>
      <c r="S3974">
        <v>20089174</v>
      </c>
      <c r="T3974">
        <v>623.27517799999998</v>
      </c>
      <c r="U3974" t="s">
        <v>31</v>
      </c>
      <c r="V3974" t="s">
        <v>8288</v>
      </c>
      <c r="W3974" t="s">
        <v>23</v>
      </c>
    </row>
    <row r="3975" spans="1:23" x14ac:dyDescent="0.4">
      <c r="A3975">
        <v>3974</v>
      </c>
      <c r="B3975">
        <v>1</v>
      </c>
      <c r="C3975">
        <v>1</v>
      </c>
      <c r="D3975">
        <v>1</v>
      </c>
      <c r="E3975">
        <v>1</v>
      </c>
      <c r="F3975">
        <v>0.13358171712226599</v>
      </c>
      <c r="G3975">
        <v>-383.631288237322</v>
      </c>
      <c r="H3975">
        <v>0.999999999999999</v>
      </c>
      <c r="I3975">
        <v>20.7418983485415</v>
      </c>
      <c r="J3975" t="s">
        <v>2159</v>
      </c>
      <c r="K3975" t="s">
        <v>25</v>
      </c>
      <c r="L3975" t="s">
        <v>2160</v>
      </c>
      <c r="M3975" t="s">
        <v>2161</v>
      </c>
      <c r="N3975" t="s">
        <v>2162</v>
      </c>
      <c r="O3975" t="s">
        <v>2163</v>
      </c>
      <c r="P3975">
        <v>-1.39999998</v>
      </c>
      <c r="Q3975">
        <v>21827835</v>
      </c>
      <c r="R3975" t="s">
        <v>2164</v>
      </c>
      <c r="S3975">
        <v>262146</v>
      </c>
      <c r="T3975">
        <v>301.06011710000001</v>
      </c>
      <c r="U3975" t="s">
        <v>31</v>
      </c>
      <c r="V3975" t="s">
        <v>8289</v>
      </c>
      <c r="W3975" t="s">
        <v>23</v>
      </c>
    </row>
    <row r="3976" spans="1:23" x14ac:dyDescent="0.4">
      <c r="A3976">
        <v>3975</v>
      </c>
      <c r="B3976">
        <v>1</v>
      </c>
      <c r="C3976">
        <v>1</v>
      </c>
      <c r="D3976">
        <v>1</v>
      </c>
      <c r="E3976">
        <v>1</v>
      </c>
      <c r="F3976">
        <v>0.13358171712226599</v>
      </c>
      <c r="G3976">
        <v>-383.631288237322</v>
      </c>
      <c r="H3976" t="s">
        <v>23</v>
      </c>
      <c r="I3976">
        <v>20.7418983485415</v>
      </c>
      <c r="J3976" t="s">
        <v>2159</v>
      </c>
      <c r="K3976" t="s">
        <v>25</v>
      </c>
      <c r="L3976" t="s">
        <v>2160</v>
      </c>
      <c r="M3976" t="s">
        <v>2161</v>
      </c>
      <c r="N3976" t="s">
        <v>2162</v>
      </c>
      <c r="O3976" t="s">
        <v>2163</v>
      </c>
      <c r="P3976">
        <v>-1.39999998</v>
      </c>
      <c r="Q3976">
        <v>21827835</v>
      </c>
      <c r="R3976" t="s">
        <v>2164</v>
      </c>
      <c r="S3976">
        <v>262146</v>
      </c>
      <c r="T3976">
        <v>301.06011710000001</v>
      </c>
      <c r="U3976" t="s">
        <v>31</v>
      </c>
      <c r="V3976" t="s">
        <v>8290</v>
      </c>
      <c r="W3976" t="s">
        <v>23</v>
      </c>
    </row>
    <row r="3977" spans="1:23" x14ac:dyDescent="0.4">
      <c r="A3977">
        <v>3976</v>
      </c>
      <c r="B3977">
        <v>1</v>
      </c>
      <c r="C3977">
        <v>1</v>
      </c>
      <c r="D3977">
        <v>1</v>
      </c>
      <c r="E3977">
        <v>1</v>
      </c>
      <c r="F3977">
        <v>0.13358151812007599</v>
      </c>
      <c r="G3977">
        <v>-30.3898231694047</v>
      </c>
      <c r="H3977" t="s">
        <v>23</v>
      </c>
      <c r="I3977">
        <v>27.915271418782499</v>
      </c>
      <c r="J3977" t="s">
        <v>1785</v>
      </c>
      <c r="K3977" t="s">
        <v>25</v>
      </c>
      <c r="L3977" t="s">
        <v>4624</v>
      </c>
      <c r="M3977" t="s">
        <v>4625</v>
      </c>
      <c r="N3977" t="s">
        <v>4626</v>
      </c>
      <c r="O3977" t="s">
        <v>4627</v>
      </c>
      <c r="P3977">
        <v>2.6577415499999999</v>
      </c>
      <c r="Q3977" t="s">
        <v>4628</v>
      </c>
      <c r="R3977" t="s">
        <v>4629</v>
      </c>
      <c r="S3977">
        <v>3678274</v>
      </c>
      <c r="T3977">
        <v>255.0651853</v>
      </c>
      <c r="U3977" t="s">
        <v>31</v>
      </c>
      <c r="V3977" t="s">
        <v>8291</v>
      </c>
      <c r="W3977" t="s">
        <v>23</v>
      </c>
    </row>
    <row r="3978" spans="1:23" x14ac:dyDescent="0.4">
      <c r="A3978">
        <v>3977</v>
      </c>
      <c r="B3978">
        <v>1</v>
      </c>
      <c r="C3978">
        <v>1</v>
      </c>
      <c r="D3978">
        <v>1</v>
      </c>
      <c r="E3978">
        <v>1</v>
      </c>
      <c r="F3978">
        <v>0.13358151812007599</v>
      </c>
      <c r="G3978">
        <v>-30.3898231694047</v>
      </c>
      <c r="H3978">
        <v>0.999999999999999</v>
      </c>
      <c r="I3978">
        <v>27.915271418782499</v>
      </c>
      <c r="J3978" t="s">
        <v>1785</v>
      </c>
      <c r="K3978" t="s">
        <v>25</v>
      </c>
      <c r="L3978" t="s">
        <v>4624</v>
      </c>
      <c r="M3978" t="s">
        <v>4625</v>
      </c>
      <c r="N3978" t="s">
        <v>4626</v>
      </c>
      <c r="O3978" t="s">
        <v>4627</v>
      </c>
      <c r="P3978">
        <v>2.6577415499999999</v>
      </c>
      <c r="Q3978" t="s">
        <v>4628</v>
      </c>
      <c r="R3978" t="s">
        <v>4629</v>
      </c>
      <c r="S3978">
        <v>3678274</v>
      </c>
      <c r="T3978">
        <v>255.0651853</v>
      </c>
      <c r="U3978" t="s">
        <v>31</v>
      </c>
      <c r="V3978" t="s">
        <v>8292</v>
      </c>
      <c r="W3978" t="s">
        <v>23</v>
      </c>
    </row>
    <row r="3979" spans="1:23" x14ac:dyDescent="0.4">
      <c r="A3979">
        <v>3978</v>
      </c>
      <c r="B3979">
        <v>1</v>
      </c>
      <c r="C3979">
        <v>5</v>
      </c>
      <c r="D3979">
        <v>1</v>
      </c>
      <c r="E3979">
        <v>3</v>
      </c>
      <c r="F3979">
        <v>0.13353349380229401</v>
      </c>
      <c r="G3979">
        <v>-277.90497088949297</v>
      </c>
      <c r="H3979">
        <v>6.18090452261306E-2</v>
      </c>
      <c r="I3979">
        <v>11.525101320740999</v>
      </c>
      <c r="J3979" t="s">
        <v>1390</v>
      </c>
      <c r="K3979" t="s">
        <v>25</v>
      </c>
      <c r="L3979" t="s">
        <v>5245</v>
      </c>
      <c r="M3979" t="s">
        <v>5246</v>
      </c>
      <c r="N3979" t="s">
        <v>28</v>
      </c>
      <c r="O3979" t="s">
        <v>5247</v>
      </c>
      <c r="P3979">
        <v>0</v>
      </c>
      <c r="Q3979" t="s">
        <v>5248</v>
      </c>
      <c r="R3979" t="s">
        <v>5249</v>
      </c>
      <c r="S3979">
        <v>262146</v>
      </c>
      <c r="T3979">
        <v>375.12857339999999</v>
      </c>
      <c r="U3979" t="s">
        <v>31</v>
      </c>
      <c r="V3979" t="s">
        <v>8293</v>
      </c>
      <c r="W3979" t="s">
        <v>23</v>
      </c>
    </row>
    <row r="3980" spans="1:23" x14ac:dyDescent="0.4">
      <c r="A3980">
        <v>3979</v>
      </c>
      <c r="B3980">
        <v>1</v>
      </c>
      <c r="C3980">
        <v>1</v>
      </c>
      <c r="D3980">
        <v>1</v>
      </c>
      <c r="E3980">
        <v>1</v>
      </c>
      <c r="F3980">
        <v>0.13340430014145099</v>
      </c>
      <c r="G3980">
        <v>-578.23506536049399</v>
      </c>
      <c r="H3980">
        <v>0.999999999999999</v>
      </c>
      <c r="I3980">
        <v>9.4652559734268191</v>
      </c>
      <c r="J3980" t="s">
        <v>8294</v>
      </c>
      <c r="K3980" t="s">
        <v>25</v>
      </c>
      <c r="L3980" t="s">
        <v>8295</v>
      </c>
      <c r="M3980" t="s">
        <v>8296</v>
      </c>
      <c r="N3980" t="s">
        <v>8297</v>
      </c>
      <c r="O3980" t="s">
        <v>8298</v>
      </c>
      <c r="P3980">
        <v>0.69999998799999996</v>
      </c>
      <c r="Q3980" t="s">
        <v>8299</v>
      </c>
      <c r="R3980" t="s">
        <v>8300</v>
      </c>
      <c r="S3980">
        <v>3178582</v>
      </c>
      <c r="T3980">
        <v>451.08710250000001</v>
      </c>
      <c r="U3980" t="s">
        <v>31</v>
      </c>
      <c r="V3980" t="s">
        <v>8301</v>
      </c>
      <c r="W3980" t="s">
        <v>23</v>
      </c>
    </row>
    <row r="3981" spans="1:23" x14ac:dyDescent="0.4">
      <c r="A3981">
        <v>3980</v>
      </c>
      <c r="B3981">
        <v>1</v>
      </c>
      <c r="C3981">
        <v>1</v>
      </c>
      <c r="D3981">
        <v>1</v>
      </c>
      <c r="E3981">
        <v>1</v>
      </c>
      <c r="F3981">
        <v>0.13340430014145099</v>
      </c>
      <c r="G3981">
        <v>-578.23506536049399</v>
      </c>
      <c r="H3981" t="s">
        <v>23</v>
      </c>
      <c r="I3981">
        <v>9.4652559734268191</v>
      </c>
      <c r="J3981" t="s">
        <v>8294</v>
      </c>
      <c r="K3981" t="s">
        <v>25</v>
      </c>
      <c r="L3981" t="s">
        <v>8295</v>
      </c>
      <c r="M3981" t="s">
        <v>8296</v>
      </c>
      <c r="N3981" t="s">
        <v>8297</v>
      </c>
      <c r="O3981" t="s">
        <v>8298</v>
      </c>
      <c r="P3981">
        <v>0.69999998799999996</v>
      </c>
      <c r="Q3981" t="s">
        <v>8299</v>
      </c>
      <c r="R3981" t="s">
        <v>8300</v>
      </c>
      <c r="S3981">
        <v>3178582</v>
      </c>
      <c r="T3981">
        <v>451.08710250000001</v>
      </c>
      <c r="U3981" t="s">
        <v>31</v>
      </c>
      <c r="V3981" t="s">
        <v>8302</v>
      </c>
      <c r="W3981" t="s">
        <v>23</v>
      </c>
    </row>
    <row r="3982" spans="1:23" x14ac:dyDescent="0.4">
      <c r="A3982">
        <v>3981</v>
      </c>
      <c r="B3982">
        <v>1</v>
      </c>
      <c r="C3982">
        <v>1</v>
      </c>
      <c r="D3982">
        <v>1</v>
      </c>
      <c r="E3982">
        <v>1</v>
      </c>
      <c r="F3982">
        <v>0.13331835293549299</v>
      </c>
      <c r="G3982">
        <v>-676.74237976146503</v>
      </c>
      <c r="H3982" t="s">
        <v>23</v>
      </c>
      <c r="I3982">
        <v>31.316684140341199</v>
      </c>
      <c r="J3982" t="s">
        <v>8303</v>
      </c>
      <c r="K3982" t="s">
        <v>25</v>
      </c>
      <c r="L3982" t="s">
        <v>8304</v>
      </c>
      <c r="M3982" t="s">
        <v>8305</v>
      </c>
      <c r="N3982" t="s">
        <v>8306</v>
      </c>
      <c r="O3982" t="s">
        <v>8307</v>
      </c>
      <c r="P3982">
        <v>0.80000001200000004</v>
      </c>
      <c r="Q3982">
        <v>6236124</v>
      </c>
      <c r="R3982" t="s">
        <v>8308</v>
      </c>
      <c r="S3982">
        <v>3153922</v>
      </c>
      <c r="T3982">
        <v>451.12349</v>
      </c>
      <c r="U3982" t="s">
        <v>31</v>
      </c>
      <c r="V3982" t="s">
        <v>8309</v>
      </c>
      <c r="W3982" t="s">
        <v>23</v>
      </c>
    </row>
    <row r="3983" spans="1:23" x14ac:dyDescent="0.4">
      <c r="A3983">
        <v>3982</v>
      </c>
      <c r="B3983">
        <v>1</v>
      </c>
      <c r="C3983">
        <v>1</v>
      </c>
      <c r="D3983">
        <v>1</v>
      </c>
      <c r="E3983">
        <v>1</v>
      </c>
      <c r="F3983">
        <v>0.13331835293549299</v>
      </c>
      <c r="G3983">
        <v>-676.74237976146503</v>
      </c>
      <c r="H3983">
        <v>0.999999999999999</v>
      </c>
      <c r="I3983">
        <v>31.316684140341199</v>
      </c>
      <c r="J3983" t="s">
        <v>8303</v>
      </c>
      <c r="K3983" t="s">
        <v>25</v>
      </c>
      <c r="L3983" t="s">
        <v>8304</v>
      </c>
      <c r="M3983" t="s">
        <v>8305</v>
      </c>
      <c r="N3983" t="s">
        <v>8306</v>
      </c>
      <c r="O3983" t="s">
        <v>8307</v>
      </c>
      <c r="P3983">
        <v>0.80000001200000004</v>
      </c>
      <c r="Q3983">
        <v>6236124</v>
      </c>
      <c r="R3983" t="s">
        <v>8308</v>
      </c>
      <c r="S3983">
        <v>3153922</v>
      </c>
      <c r="T3983">
        <v>451.12349</v>
      </c>
      <c r="U3983" t="s">
        <v>31</v>
      </c>
      <c r="V3983" t="s">
        <v>8310</v>
      </c>
      <c r="W3983" t="s">
        <v>23</v>
      </c>
    </row>
    <row r="3984" spans="1:23" x14ac:dyDescent="0.4">
      <c r="A3984">
        <v>3983</v>
      </c>
      <c r="B3984">
        <v>1</v>
      </c>
      <c r="C3984">
        <v>1</v>
      </c>
      <c r="D3984">
        <v>1</v>
      </c>
      <c r="E3984">
        <v>1</v>
      </c>
      <c r="F3984">
        <v>0.133273796937665</v>
      </c>
      <c r="G3984">
        <v>-305.11990576196303</v>
      </c>
      <c r="H3984">
        <v>0.999999999999999</v>
      </c>
      <c r="I3984">
        <v>42.478434662464998</v>
      </c>
      <c r="J3984" t="s">
        <v>1390</v>
      </c>
      <c r="K3984" t="s">
        <v>25</v>
      </c>
      <c r="L3984" t="s">
        <v>7912</v>
      </c>
      <c r="M3984" t="s">
        <v>7913</v>
      </c>
      <c r="N3984" t="s">
        <v>7914</v>
      </c>
      <c r="O3984" t="s">
        <v>7915</v>
      </c>
      <c r="P3984">
        <v>0</v>
      </c>
      <c r="Q3984" t="s">
        <v>7916</v>
      </c>
      <c r="R3984" t="s">
        <v>7917</v>
      </c>
      <c r="S3984">
        <v>262146</v>
      </c>
      <c r="T3984">
        <v>375.12857339999999</v>
      </c>
      <c r="U3984" t="s">
        <v>31</v>
      </c>
      <c r="V3984" t="s">
        <v>8311</v>
      </c>
      <c r="W3984" t="s">
        <v>23</v>
      </c>
    </row>
    <row r="3985" spans="1:23" x14ac:dyDescent="0.4">
      <c r="A3985">
        <v>3984</v>
      </c>
      <c r="B3985">
        <v>1</v>
      </c>
      <c r="C3985">
        <v>1</v>
      </c>
      <c r="D3985">
        <v>1</v>
      </c>
      <c r="E3985">
        <v>1</v>
      </c>
      <c r="F3985">
        <v>0.133273796937665</v>
      </c>
      <c r="G3985">
        <v>-305.11990576196303</v>
      </c>
      <c r="H3985" t="s">
        <v>23</v>
      </c>
      <c r="I3985">
        <v>42.478434662464998</v>
      </c>
      <c r="J3985" t="s">
        <v>1390</v>
      </c>
      <c r="K3985" t="s">
        <v>25</v>
      </c>
      <c r="L3985" t="s">
        <v>7912</v>
      </c>
      <c r="M3985" t="s">
        <v>7913</v>
      </c>
      <c r="N3985" t="s">
        <v>7914</v>
      </c>
      <c r="O3985" t="s">
        <v>7915</v>
      </c>
      <c r="P3985">
        <v>0</v>
      </c>
      <c r="Q3985" t="s">
        <v>7916</v>
      </c>
      <c r="R3985" t="s">
        <v>7917</v>
      </c>
      <c r="S3985">
        <v>262146</v>
      </c>
      <c r="T3985">
        <v>375.12857339999999</v>
      </c>
      <c r="U3985" t="s">
        <v>31</v>
      </c>
      <c r="V3985" t="s">
        <v>8312</v>
      </c>
      <c r="W3985" t="s">
        <v>23</v>
      </c>
    </row>
    <row r="3986" spans="1:23" x14ac:dyDescent="0.4">
      <c r="A3986">
        <v>3985</v>
      </c>
      <c r="B3986">
        <v>1</v>
      </c>
      <c r="C3986">
        <v>2</v>
      </c>
      <c r="D3986">
        <v>1</v>
      </c>
      <c r="E3986">
        <v>3</v>
      </c>
      <c r="F3986">
        <v>0.133188599685204</v>
      </c>
      <c r="G3986">
        <v>-288.814110146595</v>
      </c>
      <c r="H3986">
        <v>0.30050251256281402</v>
      </c>
      <c r="I3986">
        <v>17.737397698793</v>
      </c>
      <c r="J3986" t="s">
        <v>8313</v>
      </c>
      <c r="K3986" t="s">
        <v>25</v>
      </c>
      <c r="L3986" t="s">
        <v>8314</v>
      </c>
      <c r="M3986" t="s">
        <v>8315</v>
      </c>
      <c r="N3986" t="s">
        <v>8316</v>
      </c>
      <c r="O3986" t="s">
        <v>8317</v>
      </c>
      <c r="P3986">
        <v>-1.5</v>
      </c>
      <c r="Q3986">
        <v>132060</v>
      </c>
      <c r="R3986" t="s">
        <v>8318</v>
      </c>
      <c r="S3986">
        <v>70</v>
      </c>
      <c r="T3986">
        <v>285.07549999999998</v>
      </c>
      <c r="U3986" t="s">
        <v>31</v>
      </c>
      <c r="V3986" t="s">
        <v>8319</v>
      </c>
      <c r="W3986" t="s">
        <v>23</v>
      </c>
    </row>
    <row r="3987" spans="1:23" x14ac:dyDescent="0.4">
      <c r="A3987">
        <v>3986</v>
      </c>
      <c r="B3987">
        <v>1</v>
      </c>
      <c r="C3987">
        <v>1</v>
      </c>
      <c r="D3987">
        <v>1</v>
      </c>
      <c r="E3987">
        <v>1</v>
      </c>
      <c r="F3987">
        <v>0.133089732083678</v>
      </c>
      <c r="G3987">
        <v>-779.81905690384099</v>
      </c>
      <c r="H3987" t="s">
        <v>23</v>
      </c>
      <c r="I3987">
        <v>8.7561016617046494</v>
      </c>
      <c r="J3987" t="s">
        <v>8303</v>
      </c>
      <c r="K3987" t="s">
        <v>25</v>
      </c>
      <c r="L3987" t="s">
        <v>8304</v>
      </c>
      <c r="M3987" t="s">
        <v>8305</v>
      </c>
      <c r="N3987" t="s">
        <v>8306</v>
      </c>
      <c r="O3987" t="s">
        <v>8307</v>
      </c>
      <c r="P3987">
        <v>0.80000001200000004</v>
      </c>
      <c r="Q3987">
        <v>6236124</v>
      </c>
      <c r="R3987" t="s">
        <v>8308</v>
      </c>
      <c r="S3987">
        <v>3153922</v>
      </c>
      <c r="T3987">
        <v>451.12348800000001</v>
      </c>
      <c r="U3987" t="s">
        <v>31</v>
      </c>
      <c r="V3987" t="s">
        <v>8320</v>
      </c>
      <c r="W3987" t="s">
        <v>23</v>
      </c>
    </row>
    <row r="3988" spans="1:23" x14ac:dyDescent="0.4">
      <c r="A3988">
        <v>3987</v>
      </c>
      <c r="B3988">
        <v>1</v>
      </c>
      <c r="C3988">
        <v>1</v>
      </c>
      <c r="D3988">
        <v>1</v>
      </c>
      <c r="E3988">
        <v>1</v>
      </c>
      <c r="F3988">
        <v>0.133089732083678</v>
      </c>
      <c r="G3988">
        <v>-779.81905690384099</v>
      </c>
      <c r="H3988">
        <v>0.999999999999999</v>
      </c>
      <c r="I3988">
        <v>8.7561016617046494</v>
      </c>
      <c r="J3988" t="s">
        <v>8303</v>
      </c>
      <c r="K3988" t="s">
        <v>25</v>
      </c>
      <c r="L3988" t="s">
        <v>8304</v>
      </c>
      <c r="M3988" t="s">
        <v>8305</v>
      </c>
      <c r="N3988" t="s">
        <v>8306</v>
      </c>
      <c r="O3988" t="s">
        <v>8307</v>
      </c>
      <c r="P3988">
        <v>0.80000001200000004</v>
      </c>
      <c r="Q3988">
        <v>6236124</v>
      </c>
      <c r="R3988" t="s">
        <v>8308</v>
      </c>
      <c r="S3988">
        <v>3153922</v>
      </c>
      <c r="T3988">
        <v>451.12348800000001</v>
      </c>
      <c r="U3988" t="s">
        <v>31</v>
      </c>
      <c r="V3988" t="s">
        <v>8321</v>
      </c>
      <c r="W3988" t="s">
        <v>23</v>
      </c>
    </row>
    <row r="3989" spans="1:23" x14ac:dyDescent="0.4">
      <c r="A3989">
        <v>3988</v>
      </c>
      <c r="B3989">
        <v>1</v>
      </c>
      <c r="C3989">
        <v>3</v>
      </c>
      <c r="D3989">
        <v>1</v>
      </c>
      <c r="E3989">
        <v>3</v>
      </c>
      <c r="F3989">
        <v>0.133050196133498</v>
      </c>
      <c r="G3989">
        <v>-286.23105817293498</v>
      </c>
      <c r="H3989">
        <v>0.415577889447236</v>
      </c>
      <c r="I3989">
        <v>9.44527605700425</v>
      </c>
      <c r="J3989" t="s">
        <v>8322</v>
      </c>
      <c r="K3989" t="s">
        <v>25</v>
      </c>
      <c r="L3989" t="s">
        <v>8323</v>
      </c>
      <c r="M3989" t="s">
        <v>8324</v>
      </c>
      <c r="N3989" t="s">
        <v>8325</v>
      </c>
      <c r="O3989" t="s">
        <v>8326</v>
      </c>
      <c r="P3989">
        <v>3.2000000499999999</v>
      </c>
      <c r="Q3989">
        <v>9587887</v>
      </c>
      <c r="R3989" t="s">
        <v>8327</v>
      </c>
      <c r="S3989">
        <v>67108866</v>
      </c>
      <c r="T3989">
        <v>447.12857339999999</v>
      </c>
      <c r="U3989" t="s">
        <v>31</v>
      </c>
      <c r="V3989" t="s">
        <v>8328</v>
      </c>
      <c r="W3989" t="s">
        <v>23</v>
      </c>
    </row>
    <row r="3990" spans="1:23" x14ac:dyDescent="0.4">
      <c r="A3990">
        <v>3989</v>
      </c>
      <c r="B3990">
        <v>1</v>
      </c>
      <c r="C3990">
        <v>1</v>
      </c>
      <c r="D3990">
        <v>1</v>
      </c>
      <c r="E3990">
        <v>1</v>
      </c>
      <c r="F3990">
        <v>0.13300799713848699</v>
      </c>
      <c r="G3990">
        <v>-23.478964453249901</v>
      </c>
      <c r="H3990" t="s">
        <v>23</v>
      </c>
      <c r="I3990">
        <v>20.401996794310101</v>
      </c>
      <c r="J3990" t="s">
        <v>1973</v>
      </c>
      <c r="K3990" t="s">
        <v>25</v>
      </c>
      <c r="L3990" t="s">
        <v>1974</v>
      </c>
      <c r="M3990" t="s">
        <v>1975</v>
      </c>
      <c r="N3990" t="s">
        <v>1976</v>
      </c>
      <c r="O3990" t="s">
        <v>1977</v>
      </c>
      <c r="P3990">
        <v>1.36698294</v>
      </c>
      <c r="Q3990" t="s">
        <v>1978</v>
      </c>
      <c r="R3990" t="s">
        <v>1979</v>
      </c>
      <c r="S3990">
        <v>255847294</v>
      </c>
      <c r="T3990">
        <v>303.04992909999999</v>
      </c>
      <c r="U3990" t="s">
        <v>31</v>
      </c>
      <c r="V3990" t="s">
        <v>8329</v>
      </c>
      <c r="W3990" t="s">
        <v>23</v>
      </c>
    </row>
    <row r="3991" spans="1:23" x14ac:dyDescent="0.4">
      <c r="A3991">
        <v>3990</v>
      </c>
      <c r="B3991">
        <v>1</v>
      </c>
      <c r="C3991">
        <v>1</v>
      </c>
      <c r="D3991">
        <v>1</v>
      </c>
      <c r="E3991">
        <v>1</v>
      </c>
      <c r="F3991">
        <v>0.13300799713848699</v>
      </c>
      <c r="G3991">
        <v>-23.478964453249901</v>
      </c>
      <c r="H3991">
        <v>0.99949748743718503</v>
      </c>
      <c r="I3991">
        <v>20.401996794310101</v>
      </c>
      <c r="J3991" t="s">
        <v>1973</v>
      </c>
      <c r="K3991" t="s">
        <v>25</v>
      </c>
      <c r="L3991" t="s">
        <v>1974</v>
      </c>
      <c r="M3991" t="s">
        <v>1975</v>
      </c>
      <c r="N3991" t="s">
        <v>1976</v>
      </c>
      <c r="O3991" t="s">
        <v>1977</v>
      </c>
      <c r="P3991">
        <v>1.36698294</v>
      </c>
      <c r="Q3991" t="s">
        <v>1978</v>
      </c>
      <c r="R3991" t="s">
        <v>1979</v>
      </c>
      <c r="S3991">
        <v>255847294</v>
      </c>
      <c r="T3991">
        <v>303.04992909999999</v>
      </c>
      <c r="U3991" t="s">
        <v>31</v>
      </c>
      <c r="V3991" t="s">
        <v>8330</v>
      </c>
      <c r="W3991" t="s">
        <v>23</v>
      </c>
    </row>
    <row r="3992" spans="1:23" x14ac:dyDescent="0.4">
      <c r="A3992">
        <v>3991</v>
      </c>
      <c r="B3992">
        <v>1</v>
      </c>
      <c r="C3992">
        <v>1</v>
      </c>
      <c r="D3992">
        <v>1</v>
      </c>
      <c r="E3992">
        <v>2</v>
      </c>
      <c r="F3992">
        <v>0.13300051186045</v>
      </c>
      <c r="G3992">
        <v>-331.60386563062701</v>
      </c>
      <c r="H3992">
        <v>0.58492462311557702</v>
      </c>
      <c r="I3992">
        <v>38.859066588938397</v>
      </c>
      <c r="J3992" t="s">
        <v>5206</v>
      </c>
      <c r="K3992" t="s">
        <v>25</v>
      </c>
      <c r="L3992" t="s">
        <v>5207</v>
      </c>
      <c r="M3992" t="s">
        <v>5208</v>
      </c>
      <c r="N3992" t="s">
        <v>5209</v>
      </c>
      <c r="O3992" t="s">
        <v>5210</v>
      </c>
      <c r="P3992">
        <v>-1.76660836</v>
      </c>
      <c r="Q3992" t="s">
        <v>5211</v>
      </c>
      <c r="R3992" t="s">
        <v>5212</v>
      </c>
      <c r="S3992">
        <v>18874402</v>
      </c>
      <c r="T3992">
        <v>357.1336</v>
      </c>
      <c r="U3992" t="s">
        <v>31</v>
      </c>
      <c r="V3992" t="s">
        <v>8331</v>
      </c>
      <c r="W3992" t="s">
        <v>23</v>
      </c>
    </row>
    <row r="3993" spans="1:23" x14ac:dyDescent="0.4">
      <c r="A3993">
        <v>3992</v>
      </c>
      <c r="B3993">
        <v>1</v>
      </c>
      <c r="C3993">
        <v>1</v>
      </c>
      <c r="D3993">
        <v>1</v>
      </c>
      <c r="E3993">
        <v>1</v>
      </c>
      <c r="F3993">
        <v>0.13294636154011499</v>
      </c>
      <c r="G3993">
        <v>-92.441721708296399</v>
      </c>
      <c r="H3993" t="s">
        <v>23</v>
      </c>
      <c r="I3993">
        <v>13.006850856809001</v>
      </c>
      <c r="J3993" t="s">
        <v>1174</v>
      </c>
      <c r="K3993" t="s">
        <v>25</v>
      </c>
      <c r="L3993" t="s">
        <v>3787</v>
      </c>
      <c r="M3993" t="s">
        <v>3788</v>
      </c>
      <c r="N3993" t="s">
        <v>3789</v>
      </c>
      <c r="O3993" t="s">
        <v>3790</v>
      </c>
      <c r="P3993">
        <v>3.0999998999999998</v>
      </c>
      <c r="Q3993">
        <v>185914</v>
      </c>
      <c r="R3993" t="s">
        <v>3791</v>
      </c>
      <c r="S3993">
        <v>51559580022</v>
      </c>
      <c r="T3993">
        <v>231.10157079999999</v>
      </c>
      <c r="U3993" t="s">
        <v>31</v>
      </c>
      <c r="V3993" t="s">
        <v>8332</v>
      </c>
      <c r="W3993" t="s">
        <v>23</v>
      </c>
    </row>
    <row r="3994" spans="1:23" x14ac:dyDescent="0.4">
      <c r="A3994">
        <v>3993</v>
      </c>
      <c r="B3994">
        <v>1</v>
      </c>
      <c r="C3994">
        <v>1</v>
      </c>
      <c r="D3994">
        <v>1</v>
      </c>
      <c r="E3994">
        <v>1</v>
      </c>
      <c r="F3994">
        <v>0.13294636154011499</v>
      </c>
      <c r="G3994">
        <v>-92.441721708296399</v>
      </c>
      <c r="H3994">
        <v>0.999999999999999</v>
      </c>
      <c r="I3994">
        <v>13.006850856809001</v>
      </c>
      <c r="J3994" t="s">
        <v>1174</v>
      </c>
      <c r="K3994" t="s">
        <v>25</v>
      </c>
      <c r="L3994" t="s">
        <v>3787</v>
      </c>
      <c r="M3994" t="s">
        <v>3788</v>
      </c>
      <c r="N3994" t="s">
        <v>3789</v>
      </c>
      <c r="O3994" t="s">
        <v>3790</v>
      </c>
      <c r="P3994">
        <v>3.0999998999999998</v>
      </c>
      <c r="Q3994">
        <v>185914</v>
      </c>
      <c r="R3994" t="s">
        <v>3791</v>
      </c>
      <c r="S3994">
        <v>51559580022</v>
      </c>
      <c r="T3994">
        <v>231.10157079999999</v>
      </c>
      <c r="U3994" t="s">
        <v>31</v>
      </c>
      <c r="V3994" t="s">
        <v>8333</v>
      </c>
      <c r="W3994" t="s">
        <v>23</v>
      </c>
    </row>
    <row r="3995" spans="1:23" x14ac:dyDescent="0.4">
      <c r="A3995">
        <v>3994</v>
      </c>
      <c r="B3995">
        <v>1</v>
      </c>
      <c r="C3995">
        <v>1</v>
      </c>
      <c r="D3995">
        <v>1</v>
      </c>
      <c r="E3995">
        <v>1</v>
      </c>
      <c r="F3995">
        <v>0.13280440853846401</v>
      </c>
      <c r="G3995">
        <v>-29.832654123430199</v>
      </c>
      <c r="H3995">
        <v>0.999999999999999</v>
      </c>
      <c r="I3995">
        <v>33.413938622801503</v>
      </c>
      <c r="J3995" t="s">
        <v>4591</v>
      </c>
      <c r="K3995" t="s">
        <v>25</v>
      </c>
      <c r="L3995" t="s">
        <v>5876</v>
      </c>
      <c r="M3995" t="s">
        <v>5877</v>
      </c>
      <c r="N3995" t="s">
        <v>5878</v>
      </c>
      <c r="O3995" t="s">
        <v>5879</v>
      </c>
      <c r="P3995">
        <v>2.6446747799999999</v>
      </c>
      <c r="Q3995" t="s">
        <v>5880</v>
      </c>
      <c r="R3995" t="s">
        <v>5881</v>
      </c>
      <c r="S3995">
        <v>88009086</v>
      </c>
      <c r="T3995">
        <v>285.07574990000001</v>
      </c>
      <c r="U3995" t="s">
        <v>31</v>
      </c>
      <c r="V3995" t="s">
        <v>8334</v>
      </c>
      <c r="W3995" t="s">
        <v>23</v>
      </c>
    </row>
    <row r="3996" spans="1:23" x14ac:dyDescent="0.4">
      <c r="A3996">
        <v>3995</v>
      </c>
      <c r="B3996">
        <v>1</v>
      </c>
      <c r="C3996">
        <v>1</v>
      </c>
      <c r="D3996">
        <v>1</v>
      </c>
      <c r="E3996">
        <v>1</v>
      </c>
      <c r="F3996">
        <v>0.13280440853846401</v>
      </c>
      <c r="G3996">
        <v>-29.832654123430199</v>
      </c>
      <c r="H3996" t="s">
        <v>23</v>
      </c>
      <c r="I3996">
        <v>33.413938622801503</v>
      </c>
      <c r="J3996" t="s">
        <v>4591</v>
      </c>
      <c r="K3996" t="s">
        <v>25</v>
      </c>
      <c r="L3996" t="s">
        <v>5876</v>
      </c>
      <c r="M3996" t="s">
        <v>5877</v>
      </c>
      <c r="N3996" t="s">
        <v>5878</v>
      </c>
      <c r="O3996" t="s">
        <v>5879</v>
      </c>
      <c r="P3996">
        <v>2.6446747799999999</v>
      </c>
      <c r="Q3996" t="s">
        <v>5880</v>
      </c>
      <c r="R3996" t="s">
        <v>5881</v>
      </c>
      <c r="S3996">
        <v>88009086</v>
      </c>
      <c r="T3996">
        <v>285.07574990000001</v>
      </c>
      <c r="U3996" t="s">
        <v>31</v>
      </c>
      <c r="V3996" t="s">
        <v>8335</v>
      </c>
      <c r="W3996" t="s">
        <v>23</v>
      </c>
    </row>
    <row r="3997" spans="1:23" x14ac:dyDescent="0.4">
      <c r="A3997">
        <v>3996</v>
      </c>
      <c r="B3997">
        <v>1</v>
      </c>
      <c r="C3997">
        <v>2</v>
      </c>
      <c r="D3997">
        <v>1</v>
      </c>
      <c r="E3997">
        <v>1</v>
      </c>
      <c r="F3997">
        <v>0.13266450323640999</v>
      </c>
      <c r="G3997">
        <v>-77.224881859627004</v>
      </c>
      <c r="H3997">
        <v>0.999999999999999</v>
      </c>
      <c r="I3997">
        <v>10.076953259413999</v>
      </c>
      <c r="J3997" t="s">
        <v>2743</v>
      </c>
      <c r="K3997" t="s">
        <v>25</v>
      </c>
      <c r="L3997" t="s">
        <v>2744</v>
      </c>
      <c r="M3997" t="s">
        <v>2745</v>
      </c>
      <c r="N3997" t="s">
        <v>2746</v>
      </c>
      <c r="O3997" t="s">
        <v>2747</v>
      </c>
      <c r="P3997">
        <v>1.4723249700000001</v>
      </c>
      <c r="Q3997" t="s">
        <v>2748</v>
      </c>
      <c r="R3997" t="s">
        <v>2749</v>
      </c>
      <c r="S3997">
        <v>121629054</v>
      </c>
      <c r="T3997">
        <v>291.08631459999998</v>
      </c>
      <c r="U3997" t="s">
        <v>31</v>
      </c>
      <c r="V3997" t="s">
        <v>8336</v>
      </c>
      <c r="W3997" t="s">
        <v>23</v>
      </c>
    </row>
    <row r="3998" spans="1:23" x14ac:dyDescent="0.4">
      <c r="A3998">
        <v>3997</v>
      </c>
      <c r="B3998">
        <v>1</v>
      </c>
      <c r="C3998">
        <v>2</v>
      </c>
      <c r="D3998">
        <v>1</v>
      </c>
      <c r="E3998">
        <v>1</v>
      </c>
      <c r="F3998">
        <v>0.13266450323640999</v>
      </c>
      <c r="G3998">
        <v>-77.224881859627004</v>
      </c>
      <c r="H3998" t="s">
        <v>23</v>
      </c>
      <c r="I3998">
        <v>10.076953259413999</v>
      </c>
      <c r="J3998" t="s">
        <v>2743</v>
      </c>
      <c r="K3998" t="s">
        <v>25</v>
      </c>
      <c r="L3998" t="s">
        <v>2744</v>
      </c>
      <c r="M3998" t="s">
        <v>2745</v>
      </c>
      <c r="N3998" t="s">
        <v>2746</v>
      </c>
      <c r="O3998" t="s">
        <v>2747</v>
      </c>
      <c r="P3998">
        <v>1.4723249700000001</v>
      </c>
      <c r="Q3998" t="s">
        <v>2748</v>
      </c>
      <c r="R3998" t="s">
        <v>2749</v>
      </c>
      <c r="S3998">
        <v>121629054</v>
      </c>
      <c r="T3998">
        <v>291.08631459999998</v>
      </c>
      <c r="U3998" t="s">
        <v>31</v>
      </c>
      <c r="V3998" t="s">
        <v>8337</v>
      </c>
      <c r="W3998" t="s">
        <v>23</v>
      </c>
    </row>
    <row r="3999" spans="1:23" x14ac:dyDescent="0.4">
      <c r="A3999">
        <v>3998</v>
      </c>
      <c r="B3999">
        <v>1</v>
      </c>
      <c r="C3999">
        <v>1</v>
      </c>
      <c r="D3999">
        <v>1</v>
      </c>
      <c r="E3999">
        <v>1</v>
      </c>
      <c r="F3999">
        <v>0.13264706305174201</v>
      </c>
      <c r="G3999">
        <v>-538.98946256457305</v>
      </c>
      <c r="H3999" t="s">
        <v>23</v>
      </c>
      <c r="I3999">
        <v>53.777655793239099</v>
      </c>
      <c r="J3999" t="s">
        <v>6277</v>
      </c>
      <c r="K3999" t="s">
        <v>25</v>
      </c>
      <c r="L3999" t="s">
        <v>6278</v>
      </c>
      <c r="M3999" t="s">
        <v>6279</v>
      </c>
      <c r="N3999" t="s">
        <v>28</v>
      </c>
      <c r="O3999" t="s">
        <v>6280</v>
      </c>
      <c r="P3999">
        <v>3.7000000499999999</v>
      </c>
      <c r="Q3999">
        <v>26744355</v>
      </c>
      <c r="R3999" t="s">
        <v>6281</v>
      </c>
      <c r="S3999">
        <v>3153922</v>
      </c>
      <c r="T3999">
        <v>451.12348800000001</v>
      </c>
      <c r="U3999" t="s">
        <v>31</v>
      </c>
      <c r="V3999" t="s">
        <v>8338</v>
      </c>
      <c r="W3999" t="s">
        <v>23</v>
      </c>
    </row>
    <row r="4000" spans="1:23" x14ac:dyDescent="0.4">
      <c r="A4000">
        <v>3999</v>
      </c>
      <c r="B4000">
        <v>1</v>
      </c>
      <c r="C4000">
        <v>1</v>
      </c>
      <c r="D4000">
        <v>1</v>
      </c>
      <c r="E4000">
        <v>1</v>
      </c>
      <c r="F4000">
        <v>0.13264706305174201</v>
      </c>
      <c r="G4000">
        <v>-538.98946256457305</v>
      </c>
      <c r="H4000">
        <v>0.99045226130653197</v>
      </c>
      <c r="I4000">
        <v>53.777655793239099</v>
      </c>
      <c r="J4000" t="s">
        <v>6277</v>
      </c>
      <c r="K4000" t="s">
        <v>25</v>
      </c>
      <c r="L4000" t="s">
        <v>6278</v>
      </c>
      <c r="M4000" t="s">
        <v>6279</v>
      </c>
      <c r="N4000" t="s">
        <v>28</v>
      </c>
      <c r="O4000" t="s">
        <v>6280</v>
      </c>
      <c r="P4000">
        <v>3.7000000499999999</v>
      </c>
      <c r="Q4000">
        <v>26744355</v>
      </c>
      <c r="R4000" t="s">
        <v>6281</v>
      </c>
      <c r="S4000">
        <v>3153922</v>
      </c>
      <c r="T4000">
        <v>451.12348800000001</v>
      </c>
      <c r="U4000" t="s">
        <v>31</v>
      </c>
      <c r="V4000" t="s">
        <v>8339</v>
      </c>
      <c r="W4000" t="s">
        <v>23</v>
      </c>
    </row>
    <row r="4001" spans="1:23" x14ac:dyDescent="0.4">
      <c r="A4001">
        <v>4000</v>
      </c>
      <c r="B4001">
        <v>1</v>
      </c>
      <c r="C4001">
        <v>1</v>
      </c>
      <c r="D4001">
        <v>1</v>
      </c>
      <c r="E4001">
        <v>1</v>
      </c>
      <c r="F4001">
        <v>0.13262846473008</v>
      </c>
      <c r="G4001">
        <v>-61.749230187121398</v>
      </c>
      <c r="H4001" t="s">
        <v>23</v>
      </c>
      <c r="I4001">
        <v>14.2855152401923</v>
      </c>
      <c r="J4001" t="s">
        <v>5353</v>
      </c>
      <c r="K4001" t="s">
        <v>25</v>
      </c>
      <c r="L4001" t="s">
        <v>8340</v>
      </c>
      <c r="M4001" t="s">
        <v>8341</v>
      </c>
      <c r="N4001" t="s">
        <v>8342</v>
      </c>
      <c r="O4001" t="s">
        <v>8343</v>
      </c>
      <c r="P4001">
        <v>1.78963172</v>
      </c>
      <c r="Q4001" t="s">
        <v>8344</v>
      </c>
      <c r="R4001" t="s">
        <v>8345</v>
      </c>
      <c r="S4001">
        <v>71098370</v>
      </c>
      <c r="T4001">
        <v>209.08083529999999</v>
      </c>
      <c r="U4001" t="s">
        <v>31</v>
      </c>
      <c r="V4001" t="s">
        <v>8346</v>
      </c>
      <c r="W4001" t="s">
        <v>23</v>
      </c>
    </row>
    <row r="4002" spans="1:23" x14ac:dyDescent="0.4">
      <c r="A4002">
        <v>4001</v>
      </c>
      <c r="B4002">
        <v>1</v>
      </c>
      <c r="C4002">
        <v>1</v>
      </c>
      <c r="D4002">
        <v>1</v>
      </c>
      <c r="E4002">
        <v>1</v>
      </c>
      <c r="F4002">
        <v>0.13262846473008</v>
      </c>
      <c r="G4002">
        <v>-61.749230187121398</v>
      </c>
      <c r="H4002">
        <v>0.999999999999999</v>
      </c>
      <c r="I4002">
        <v>14.2855152401923</v>
      </c>
      <c r="J4002" t="s">
        <v>5353</v>
      </c>
      <c r="K4002" t="s">
        <v>25</v>
      </c>
      <c r="L4002" t="s">
        <v>8340</v>
      </c>
      <c r="M4002" t="s">
        <v>8341</v>
      </c>
      <c r="N4002" t="s">
        <v>8342</v>
      </c>
      <c r="O4002" t="s">
        <v>8343</v>
      </c>
      <c r="P4002">
        <v>1.78963172</v>
      </c>
      <c r="Q4002" t="s">
        <v>8344</v>
      </c>
      <c r="R4002" t="s">
        <v>8345</v>
      </c>
      <c r="S4002">
        <v>71098370</v>
      </c>
      <c r="T4002">
        <v>209.08083529999999</v>
      </c>
      <c r="U4002" t="s">
        <v>31</v>
      </c>
      <c r="V4002" t="s">
        <v>8347</v>
      </c>
      <c r="W4002" t="s">
        <v>23</v>
      </c>
    </row>
    <row r="4003" spans="1:23" x14ac:dyDescent="0.4">
      <c r="A4003">
        <v>4002</v>
      </c>
      <c r="B4003">
        <v>1</v>
      </c>
      <c r="C4003">
        <v>1</v>
      </c>
      <c r="D4003">
        <v>1</v>
      </c>
      <c r="E4003">
        <v>1</v>
      </c>
      <c r="F4003">
        <v>0.13226025450263501</v>
      </c>
      <c r="G4003">
        <v>-248.18583301740401</v>
      </c>
      <c r="H4003">
        <v>0.999999999999999</v>
      </c>
      <c r="I4003">
        <v>113.221989404491</v>
      </c>
      <c r="J4003" t="s">
        <v>4953</v>
      </c>
      <c r="K4003" t="s">
        <v>25</v>
      </c>
      <c r="L4003" t="s">
        <v>4954</v>
      </c>
      <c r="M4003" t="s">
        <v>4955</v>
      </c>
      <c r="N4003" t="s">
        <v>4956</v>
      </c>
      <c r="O4003" t="s">
        <v>4957</v>
      </c>
      <c r="P4003">
        <v>-4.9000000999999997</v>
      </c>
      <c r="Q4003" t="s">
        <v>4958</v>
      </c>
      <c r="R4003" t="s">
        <v>4959</v>
      </c>
      <c r="S4003">
        <v>87073134</v>
      </c>
      <c r="T4003">
        <v>255.0651853</v>
      </c>
      <c r="U4003" t="s">
        <v>31</v>
      </c>
      <c r="V4003" t="s">
        <v>8348</v>
      </c>
      <c r="W4003" t="s">
        <v>23</v>
      </c>
    </row>
    <row r="4004" spans="1:23" x14ac:dyDescent="0.4">
      <c r="A4004">
        <v>4003</v>
      </c>
      <c r="B4004">
        <v>1</v>
      </c>
      <c r="C4004">
        <v>1</v>
      </c>
      <c r="D4004">
        <v>1</v>
      </c>
      <c r="E4004">
        <v>1</v>
      </c>
      <c r="F4004">
        <v>0.13226025450263501</v>
      </c>
      <c r="G4004">
        <v>-248.18583301740401</v>
      </c>
      <c r="H4004" t="s">
        <v>23</v>
      </c>
      <c r="I4004">
        <v>113.221989404491</v>
      </c>
      <c r="J4004" t="s">
        <v>4953</v>
      </c>
      <c r="K4004" t="s">
        <v>25</v>
      </c>
      <c r="L4004" t="s">
        <v>4954</v>
      </c>
      <c r="M4004" t="s">
        <v>4955</v>
      </c>
      <c r="N4004" t="s">
        <v>4956</v>
      </c>
      <c r="O4004" t="s">
        <v>4957</v>
      </c>
      <c r="P4004">
        <v>-4.9000000999999997</v>
      </c>
      <c r="Q4004" t="s">
        <v>4958</v>
      </c>
      <c r="R4004" t="s">
        <v>4959</v>
      </c>
      <c r="S4004">
        <v>87073134</v>
      </c>
      <c r="T4004">
        <v>255.0651853</v>
      </c>
      <c r="U4004" t="s">
        <v>31</v>
      </c>
      <c r="V4004" t="s">
        <v>8349</v>
      </c>
      <c r="W4004" t="s">
        <v>23</v>
      </c>
    </row>
    <row r="4005" spans="1:23" x14ac:dyDescent="0.4">
      <c r="A4005">
        <v>4004</v>
      </c>
      <c r="B4005">
        <v>1</v>
      </c>
      <c r="C4005">
        <v>1</v>
      </c>
      <c r="D4005">
        <v>1</v>
      </c>
      <c r="E4005">
        <v>2</v>
      </c>
      <c r="F4005">
        <v>0.13223436057887999</v>
      </c>
      <c r="G4005">
        <v>-351.06154462625199</v>
      </c>
      <c r="H4005" t="s">
        <v>23</v>
      </c>
      <c r="I4005">
        <v>39.543084329607602</v>
      </c>
      <c r="J4005" t="s">
        <v>8350</v>
      </c>
      <c r="K4005" t="s">
        <v>25</v>
      </c>
      <c r="L4005" t="s">
        <v>8351</v>
      </c>
      <c r="M4005" t="s">
        <v>8352</v>
      </c>
      <c r="N4005" t="s">
        <v>28</v>
      </c>
      <c r="O4005" t="s">
        <v>8353</v>
      </c>
      <c r="P4005">
        <v>-6.6999998099999996</v>
      </c>
      <c r="Q4005" t="s">
        <v>8354</v>
      </c>
      <c r="R4005" t="s">
        <v>8355</v>
      </c>
      <c r="S4005">
        <v>70</v>
      </c>
      <c r="T4005">
        <v>533.13400000000001</v>
      </c>
      <c r="U4005" t="s">
        <v>31</v>
      </c>
      <c r="V4005" t="s">
        <v>8356</v>
      </c>
      <c r="W4005" t="s">
        <v>23</v>
      </c>
    </row>
    <row r="4006" spans="1:23" x14ac:dyDescent="0.4">
      <c r="A4006">
        <v>4005</v>
      </c>
      <c r="B4006">
        <v>1</v>
      </c>
      <c r="C4006">
        <v>1</v>
      </c>
      <c r="D4006">
        <v>1</v>
      </c>
      <c r="E4006">
        <v>2</v>
      </c>
      <c r="F4006">
        <v>0.13223436057887999</v>
      </c>
      <c r="G4006">
        <v>-351.06154462625199</v>
      </c>
      <c r="H4006">
        <v>0.42512562814070298</v>
      </c>
      <c r="I4006">
        <v>39.543084329607602</v>
      </c>
      <c r="J4006" t="s">
        <v>8350</v>
      </c>
      <c r="K4006" t="s">
        <v>25</v>
      </c>
      <c r="L4006" t="s">
        <v>8351</v>
      </c>
      <c r="M4006" t="s">
        <v>8352</v>
      </c>
      <c r="N4006" t="s">
        <v>28</v>
      </c>
      <c r="O4006" t="s">
        <v>8353</v>
      </c>
      <c r="P4006">
        <v>-6.6999998099999996</v>
      </c>
      <c r="Q4006" t="s">
        <v>8354</v>
      </c>
      <c r="R4006" t="s">
        <v>8355</v>
      </c>
      <c r="S4006">
        <v>70</v>
      </c>
      <c r="T4006">
        <v>533.13400000000001</v>
      </c>
      <c r="U4006" t="s">
        <v>31</v>
      </c>
      <c r="V4006" t="s">
        <v>8357</v>
      </c>
      <c r="W4006" t="s">
        <v>23</v>
      </c>
    </row>
    <row r="4007" spans="1:23" x14ac:dyDescent="0.4">
      <c r="A4007">
        <v>4006</v>
      </c>
      <c r="B4007">
        <v>1</v>
      </c>
      <c r="C4007">
        <v>2</v>
      </c>
      <c r="D4007">
        <v>1</v>
      </c>
      <c r="E4007">
        <v>1</v>
      </c>
      <c r="F4007">
        <v>0.13179159780883301</v>
      </c>
      <c r="G4007">
        <v>-179.44673933289801</v>
      </c>
      <c r="H4007" t="s">
        <v>23</v>
      </c>
      <c r="I4007">
        <v>41.331459791248697</v>
      </c>
      <c r="J4007" t="s">
        <v>694</v>
      </c>
      <c r="K4007" t="s">
        <v>25</v>
      </c>
      <c r="L4007" t="s">
        <v>695</v>
      </c>
      <c r="M4007" t="s">
        <v>696</v>
      </c>
      <c r="N4007" t="s">
        <v>697</v>
      </c>
      <c r="O4007" t="s">
        <v>698</v>
      </c>
      <c r="P4007">
        <v>1.60000002</v>
      </c>
      <c r="Q4007" t="s">
        <v>699</v>
      </c>
      <c r="R4007" t="s">
        <v>700</v>
      </c>
      <c r="S4007">
        <v>71098742</v>
      </c>
      <c r="T4007">
        <v>369.18088369999998</v>
      </c>
      <c r="U4007" t="s">
        <v>31</v>
      </c>
      <c r="V4007" t="s">
        <v>8358</v>
      </c>
      <c r="W4007" t="s">
        <v>23</v>
      </c>
    </row>
    <row r="4008" spans="1:23" x14ac:dyDescent="0.4">
      <c r="A4008">
        <v>4007</v>
      </c>
      <c r="B4008">
        <v>1</v>
      </c>
      <c r="C4008">
        <v>2</v>
      </c>
      <c r="D4008">
        <v>1</v>
      </c>
      <c r="E4008">
        <v>1</v>
      </c>
      <c r="F4008">
        <v>0.13179159780883301</v>
      </c>
      <c r="G4008">
        <v>-179.44673933289801</v>
      </c>
      <c r="H4008">
        <v>0.999999999999999</v>
      </c>
      <c r="I4008">
        <v>41.331459791248697</v>
      </c>
      <c r="J4008" t="s">
        <v>694</v>
      </c>
      <c r="K4008" t="s">
        <v>25</v>
      </c>
      <c r="L4008" t="s">
        <v>695</v>
      </c>
      <c r="M4008" t="s">
        <v>696</v>
      </c>
      <c r="N4008" t="s">
        <v>697</v>
      </c>
      <c r="O4008" t="s">
        <v>698</v>
      </c>
      <c r="P4008">
        <v>1.60000002</v>
      </c>
      <c r="Q4008" t="s">
        <v>699</v>
      </c>
      <c r="R4008" t="s">
        <v>700</v>
      </c>
      <c r="S4008">
        <v>71098742</v>
      </c>
      <c r="T4008">
        <v>369.18088369999998</v>
      </c>
      <c r="U4008" t="s">
        <v>31</v>
      </c>
      <c r="V4008" t="s">
        <v>8359</v>
      </c>
      <c r="W4008" t="s">
        <v>23</v>
      </c>
    </row>
    <row r="4009" spans="1:23" x14ac:dyDescent="0.4">
      <c r="A4009">
        <v>4008</v>
      </c>
      <c r="B4009">
        <v>1</v>
      </c>
      <c r="C4009">
        <v>1</v>
      </c>
      <c r="D4009">
        <v>1</v>
      </c>
      <c r="E4009">
        <v>1</v>
      </c>
      <c r="F4009">
        <v>0.131741504244206</v>
      </c>
      <c r="G4009">
        <v>-71.243193447536697</v>
      </c>
      <c r="H4009" t="s">
        <v>23</v>
      </c>
      <c r="I4009">
        <v>28.940909784026701</v>
      </c>
      <c r="J4009" t="s">
        <v>4439</v>
      </c>
      <c r="K4009" t="s">
        <v>25</v>
      </c>
      <c r="L4009" t="s">
        <v>8360</v>
      </c>
      <c r="M4009" t="s">
        <v>8361</v>
      </c>
      <c r="N4009" t="s">
        <v>8362</v>
      </c>
      <c r="O4009" t="s">
        <v>8363</v>
      </c>
      <c r="P4009">
        <v>1.0592058900000001</v>
      </c>
      <c r="Q4009" t="s">
        <v>8364</v>
      </c>
      <c r="R4009" t="s">
        <v>8365</v>
      </c>
      <c r="S4009">
        <v>87533950</v>
      </c>
      <c r="T4009">
        <v>153.05459999999999</v>
      </c>
      <c r="U4009" t="s">
        <v>31</v>
      </c>
      <c r="V4009" t="s">
        <v>8366</v>
      </c>
      <c r="W4009" t="s">
        <v>23</v>
      </c>
    </row>
    <row r="4010" spans="1:23" x14ac:dyDescent="0.4">
      <c r="A4010">
        <v>4009</v>
      </c>
      <c r="B4010">
        <v>1</v>
      </c>
      <c r="C4010">
        <v>1</v>
      </c>
      <c r="D4010">
        <v>1</v>
      </c>
      <c r="E4010">
        <v>1</v>
      </c>
      <c r="F4010">
        <v>0.131741504244206</v>
      </c>
      <c r="G4010">
        <v>-71.243193447536697</v>
      </c>
      <c r="H4010">
        <v>0.999999999999999</v>
      </c>
      <c r="I4010">
        <v>28.940909784026701</v>
      </c>
      <c r="J4010" t="s">
        <v>4439</v>
      </c>
      <c r="K4010" t="s">
        <v>25</v>
      </c>
      <c r="L4010" t="s">
        <v>8360</v>
      </c>
      <c r="M4010" t="s">
        <v>8361</v>
      </c>
      <c r="N4010" t="s">
        <v>8362</v>
      </c>
      <c r="O4010" t="s">
        <v>8363</v>
      </c>
      <c r="P4010">
        <v>1.0592058900000001</v>
      </c>
      <c r="Q4010" t="s">
        <v>8364</v>
      </c>
      <c r="R4010" t="s">
        <v>8365</v>
      </c>
      <c r="S4010">
        <v>87533950</v>
      </c>
      <c r="T4010">
        <v>153.05459999999999</v>
      </c>
      <c r="U4010" t="s">
        <v>31</v>
      </c>
      <c r="V4010" t="s">
        <v>8367</v>
      </c>
      <c r="W4010" t="s">
        <v>23</v>
      </c>
    </row>
    <row r="4011" spans="1:23" x14ac:dyDescent="0.4">
      <c r="A4011">
        <v>4010</v>
      </c>
      <c r="B4011">
        <v>1</v>
      </c>
      <c r="C4011">
        <v>2</v>
      </c>
      <c r="D4011">
        <v>1</v>
      </c>
      <c r="E4011">
        <v>1</v>
      </c>
      <c r="F4011">
        <v>0.13169438272602599</v>
      </c>
      <c r="G4011">
        <v>-72.388429682962794</v>
      </c>
      <c r="H4011">
        <v>0.999999999999999</v>
      </c>
      <c r="I4011">
        <v>25.879220323697101</v>
      </c>
      <c r="J4011" t="s">
        <v>3087</v>
      </c>
      <c r="K4011" t="s">
        <v>25</v>
      </c>
      <c r="L4011" t="s">
        <v>4127</v>
      </c>
      <c r="M4011" t="s">
        <v>4128</v>
      </c>
      <c r="N4011" t="s">
        <v>4129</v>
      </c>
      <c r="O4011" t="s">
        <v>4130</v>
      </c>
      <c r="P4011">
        <v>3.5</v>
      </c>
      <c r="Q4011" t="s">
        <v>4131</v>
      </c>
      <c r="R4011" t="s">
        <v>4132</v>
      </c>
      <c r="S4011">
        <v>8660738118</v>
      </c>
      <c r="T4011">
        <v>241.08591999999999</v>
      </c>
      <c r="U4011" t="s">
        <v>31</v>
      </c>
      <c r="V4011" t="s">
        <v>8368</v>
      </c>
      <c r="W4011" t="s">
        <v>23</v>
      </c>
    </row>
    <row r="4012" spans="1:23" x14ac:dyDescent="0.4">
      <c r="A4012">
        <v>4011</v>
      </c>
      <c r="B4012">
        <v>1</v>
      </c>
      <c r="C4012">
        <v>2</v>
      </c>
      <c r="D4012">
        <v>1</v>
      </c>
      <c r="E4012">
        <v>1</v>
      </c>
      <c r="F4012">
        <v>0.13169438272602599</v>
      </c>
      <c r="G4012">
        <v>-72.388429682962794</v>
      </c>
      <c r="H4012" t="s">
        <v>23</v>
      </c>
      <c r="I4012">
        <v>25.879220323697101</v>
      </c>
      <c r="J4012" t="s">
        <v>3087</v>
      </c>
      <c r="K4012" t="s">
        <v>25</v>
      </c>
      <c r="L4012" t="s">
        <v>4127</v>
      </c>
      <c r="M4012" t="s">
        <v>4128</v>
      </c>
      <c r="N4012" t="s">
        <v>4129</v>
      </c>
      <c r="O4012" t="s">
        <v>4130</v>
      </c>
      <c r="P4012">
        <v>3.5</v>
      </c>
      <c r="Q4012" t="s">
        <v>4131</v>
      </c>
      <c r="R4012" t="s">
        <v>4132</v>
      </c>
      <c r="S4012">
        <v>8660738118</v>
      </c>
      <c r="T4012">
        <v>241.08591999999999</v>
      </c>
      <c r="U4012" t="s">
        <v>31</v>
      </c>
      <c r="V4012" t="s">
        <v>8369</v>
      </c>
      <c r="W4012" t="s">
        <v>23</v>
      </c>
    </row>
    <row r="4013" spans="1:23" x14ac:dyDescent="0.4">
      <c r="A4013">
        <v>4012</v>
      </c>
      <c r="B4013">
        <v>1</v>
      </c>
      <c r="C4013">
        <v>1</v>
      </c>
      <c r="D4013">
        <v>1</v>
      </c>
      <c r="E4013">
        <v>1</v>
      </c>
      <c r="F4013">
        <v>0.131562984353817</v>
      </c>
      <c r="G4013">
        <v>-164.259971220636</v>
      </c>
      <c r="H4013" t="s">
        <v>23</v>
      </c>
      <c r="I4013">
        <v>43.299973153563897</v>
      </c>
      <c r="J4013" t="s">
        <v>2447</v>
      </c>
      <c r="K4013" t="s">
        <v>25</v>
      </c>
      <c r="L4013" t="s">
        <v>3257</v>
      </c>
      <c r="M4013" t="s">
        <v>3258</v>
      </c>
      <c r="N4013" t="s">
        <v>3259</v>
      </c>
      <c r="O4013" t="s">
        <v>3260</v>
      </c>
      <c r="P4013">
        <v>2.9000001000000002</v>
      </c>
      <c r="Q4013" t="s">
        <v>3261</v>
      </c>
      <c r="R4013" t="s">
        <v>3262</v>
      </c>
      <c r="S4013">
        <v>3178498</v>
      </c>
      <c r="T4013">
        <v>771.48891879999996</v>
      </c>
      <c r="U4013" t="s">
        <v>31</v>
      </c>
      <c r="V4013" t="s">
        <v>8370</v>
      </c>
      <c r="W4013" t="s">
        <v>23</v>
      </c>
    </row>
    <row r="4014" spans="1:23" x14ac:dyDescent="0.4">
      <c r="A4014">
        <v>4013</v>
      </c>
      <c r="B4014">
        <v>1</v>
      </c>
      <c r="C4014">
        <v>1</v>
      </c>
      <c r="D4014">
        <v>1</v>
      </c>
      <c r="E4014">
        <v>1</v>
      </c>
      <c r="F4014">
        <v>0.131562984353817</v>
      </c>
      <c r="G4014">
        <v>-164.259971220636</v>
      </c>
      <c r="H4014">
        <v>0.999999999999999</v>
      </c>
      <c r="I4014">
        <v>43.299973153563897</v>
      </c>
      <c r="J4014" t="s">
        <v>2447</v>
      </c>
      <c r="K4014" t="s">
        <v>25</v>
      </c>
      <c r="L4014" t="s">
        <v>3257</v>
      </c>
      <c r="M4014" t="s">
        <v>3258</v>
      </c>
      <c r="N4014" t="s">
        <v>3259</v>
      </c>
      <c r="O4014" t="s">
        <v>3260</v>
      </c>
      <c r="P4014">
        <v>2.9000001000000002</v>
      </c>
      <c r="Q4014" t="s">
        <v>3261</v>
      </c>
      <c r="R4014" t="s">
        <v>3262</v>
      </c>
      <c r="S4014">
        <v>3178498</v>
      </c>
      <c r="T4014">
        <v>771.48891879999996</v>
      </c>
      <c r="U4014" t="s">
        <v>31</v>
      </c>
      <c r="V4014" t="s">
        <v>8371</v>
      </c>
      <c r="W4014" t="s">
        <v>23</v>
      </c>
    </row>
    <row r="4015" spans="1:23" x14ac:dyDescent="0.4">
      <c r="A4015">
        <v>4014</v>
      </c>
      <c r="B4015">
        <v>1</v>
      </c>
      <c r="C4015">
        <v>1</v>
      </c>
      <c r="D4015">
        <v>1</v>
      </c>
      <c r="E4015">
        <v>1</v>
      </c>
      <c r="F4015">
        <v>0.13151957428656499</v>
      </c>
      <c r="G4015">
        <v>-510.62204672272298</v>
      </c>
      <c r="H4015" t="s">
        <v>23</v>
      </c>
      <c r="I4015">
        <v>67.056024781450304</v>
      </c>
      <c r="J4015" t="s">
        <v>4388</v>
      </c>
      <c r="K4015" t="s">
        <v>25</v>
      </c>
      <c r="L4015" t="s">
        <v>4389</v>
      </c>
      <c r="M4015" t="s">
        <v>4390</v>
      </c>
      <c r="N4015" t="s">
        <v>28</v>
      </c>
      <c r="O4015" t="s">
        <v>4391</v>
      </c>
      <c r="P4015">
        <v>1.60877895</v>
      </c>
      <c r="Q4015">
        <v>139592455</v>
      </c>
      <c r="R4015" t="s">
        <v>4392</v>
      </c>
      <c r="S4015">
        <v>16777218</v>
      </c>
      <c r="T4015">
        <v>267.13795629999998</v>
      </c>
      <c r="U4015" t="s">
        <v>31</v>
      </c>
      <c r="V4015" t="s">
        <v>8372</v>
      </c>
      <c r="W4015" t="s">
        <v>23</v>
      </c>
    </row>
    <row r="4016" spans="1:23" x14ac:dyDescent="0.4">
      <c r="A4016">
        <v>4015</v>
      </c>
      <c r="B4016">
        <v>1</v>
      </c>
      <c r="C4016">
        <v>1</v>
      </c>
      <c r="D4016">
        <v>1</v>
      </c>
      <c r="E4016">
        <v>1</v>
      </c>
      <c r="F4016">
        <v>0.13151957428656499</v>
      </c>
      <c r="G4016">
        <v>-510.62204672272298</v>
      </c>
      <c r="H4016">
        <v>0.999999999999999</v>
      </c>
      <c r="I4016">
        <v>67.056024781450304</v>
      </c>
      <c r="J4016" t="s">
        <v>4388</v>
      </c>
      <c r="K4016" t="s">
        <v>25</v>
      </c>
      <c r="L4016" t="s">
        <v>4389</v>
      </c>
      <c r="M4016" t="s">
        <v>4390</v>
      </c>
      <c r="N4016" t="s">
        <v>28</v>
      </c>
      <c r="O4016" t="s">
        <v>4391</v>
      </c>
      <c r="P4016">
        <v>1.60877895</v>
      </c>
      <c r="Q4016">
        <v>139592455</v>
      </c>
      <c r="R4016" t="s">
        <v>4392</v>
      </c>
      <c r="S4016">
        <v>16777218</v>
      </c>
      <c r="T4016">
        <v>267.13795629999998</v>
      </c>
      <c r="U4016" t="s">
        <v>31</v>
      </c>
      <c r="V4016" t="s">
        <v>8373</v>
      </c>
      <c r="W4016" t="s">
        <v>23</v>
      </c>
    </row>
    <row r="4017" spans="1:23" x14ac:dyDescent="0.4">
      <c r="A4017">
        <v>4016</v>
      </c>
      <c r="B4017">
        <v>1</v>
      </c>
      <c r="C4017">
        <v>1</v>
      </c>
      <c r="D4017">
        <v>1</v>
      </c>
      <c r="E4017">
        <v>1</v>
      </c>
      <c r="F4017">
        <v>0.13129349105086599</v>
      </c>
      <c r="G4017">
        <v>-235.93416523056001</v>
      </c>
      <c r="H4017">
        <v>0.98643216080401996</v>
      </c>
      <c r="I4017">
        <v>26.450984587010399</v>
      </c>
      <c r="J4017" t="s">
        <v>990</v>
      </c>
      <c r="K4017" t="s">
        <v>25</v>
      </c>
      <c r="L4017" t="s">
        <v>8374</v>
      </c>
      <c r="M4017" t="s">
        <v>8375</v>
      </c>
      <c r="N4017" t="s">
        <v>28</v>
      </c>
      <c r="O4017" t="s">
        <v>8376</v>
      </c>
      <c r="P4017">
        <v>1.2047263399999999</v>
      </c>
      <c r="R4017" t="s">
        <v>8377</v>
      </c>
      <c r="S4017">
        <v>34362916864</v>
      </c>
      <c r="T4017">
        <v>459.0921879</v>
      </c>
      <c r="U4017" t="s">
        <v>31</v>
      </c>
      <c r="V4017" t="s">
        <v>8378</v>
      </c>
      <c r="W4017" t="s">
        <v>23</v>
      </c>
    </row>
    <row r="4018" spans="1:23" x14ac:dyDescent="0.4">
      <c r="A4018">
        <v>4017</v>
      </c>
      <c r="B4018">
        <v>1</v>
      </c>
      <c r="C4018">
        <v>1</v>
      </c>
      <c r="D4018">
        <v>1</v>
      </c>
      <c r="E4018">
        <v>1</v>
      </c>
      <c r="F4018">
        <v>0.13108626363676701</v>
      </c>
      <c r="G4018">
        <v>-124.30043605339</v>
      </c>
      <c r="H4018">
        <v>0.999999999999999</v>
      </c>
      <c r="I4018">
        <v>38.674475447220999</v>
      </c>
      <c r="J4018" t="s">
        <v>5754</v>
      </c>
      <c r="K4018" t="s">
        <v>25</v>
      </c>
      <c r="L4018" t="s">
        <v>5787</v>
      </c>
      <c r="M4018" t="s">
        <v>5788</v>
      </c>
      <c r="N4018" t="s">
        <v>5789</v>
      </c>
      <c r="O4018" t="s">
        <v>5790</v>
      </c>
      <c r="P4018">
        <v>1.4035296399999999</v>
      </c>
      <c r="Q4018" t="s">
        <v>5791</v>
      </c>
      <c r="R4018" t="s">
        <v>5792</v>
      </c>
      <c r="S4018">
        <v>67108866</v>
      </c>
      <c r="T4018">
        <v>197.08083529999999</v>
      </c>
      <c r="U4018" t="s">
        <v>31</v>
      </c>
      <c r="V4018" t="s">
        <v>8379</v>
      </c>
      <c r="W4018" t="s">
        <v>23</v>
      </c>
    </row>
    <row r="4019" spans="1:23" x14ac:dyDescent="0.4">
      <c r="A4019">
        <v>4018</v>
      </c>
      <c r="B4019">
        <v>1</v>
      </c>
      <c r="C4019">
        <v>1</v>
      </c>
      <c r="D4019">
        <v>1</v>
      </c>
      <c r="E4019">
        <v>1</v>
      </c>
      <c r="F4019">
        <v>0.13108626363676701</v>
      </c>
      <c r="G4019">
        <v>-124.30043605339</v>
      </c>
      <c r="H4019" t="s">
        <v>23</v>
      </c>
      <c r="I4019">
        <v>38.674475447220999</v>
      </c>
      <c r="J4019" t="s">
        <v>5754</v>
      </c>
      <c r="K4019" t="s">
        <v>25</v>
      </c>
      <c r="L4019" t="s">
        <v>5787</v>
      </c>
      <c r="M4019" t="s">
        <v>5788</v>
      </c>
      <c r="N4019" t="s">
        <v>5789</v>
      </c>
      <c r="O4019" t="s">
        <v>5790</v>
      </c>
      <c r="P4019">
        <v>1.4035296399999999</v>
      </c>
      <c r="Q4019" t="s">
        <v>5791</v>
      </c>
      <c r="R4019" t="s">
        <v>5792</v>
      </c>
      <c r="S4019">
        <v>67108866</v>
      </c>
      <c r="T4019">
        <v>197.08083529999999</v>
      </c>
      <c r="U4019" t="s">
        <v>31</v>
      </c>
      <c r="V4019" t="s">
        <v>8380</v>
      </c>
      <c r="W4019" t="s">
        <v>23</v>
      </c>
    </row>
    <row r="4020" spans="1:23" x14ac:dyDescent="0.4">
      <c r="A4020">
        <v>4019</v>
      </c>
      <c r="B4020">
        <v>1</v>
      </c>
      <c r="C4020">
        <v>1</v>
      </c>
      <c r="D4020">
        <v>1</v>
      </c>
      <c r="E4020">
        <v>1</v>
      </c>
      <c r="F4020">
        <v>0.13092678156991699</v>
      </c>
      <c r="G4020">
        <v>-75.908395271297906</v>
      </c>
      <c r="H4020" t="s">
        <v>23</v>
      </c>
      <c r="I4020">
        <v>64.504800225900397</v>
      </c>
      <c r="J4020" t="s">
        <v>1690</v>
      </c>
      <c r="K4020" t="s">
        <v>25</v>
      </c>
      <c r="L4020" t="s">
        <v>1691</v>
      </c>
      <c r="M4020" t="s">
        <v>1692</v>
      </c>
      <c r="N4020" t="s">
        <v>1693</v>
      </c>
      <c r="O4020" t="s">
        <v>1694</v>
      </c>
      <c r="P4020">
        <v>-0.89999997600000003</v>
      </c>
      <c r="Q4020" t="s">
        <v>1695</v>
      </c>
      <c r="R4020" t="s">
        <v>1696</v>
      </c>
      <c r="S4020">
        <v>8677533822</v>
      </c>
      <c r="T4020">
        <v>595.16750000000002</v>
      </c>
      <c r="U4020" t="s">
        <v>31</v>
      </c>
      <c r="V4020" t="s">
        <v>8381</v>
      </c>
      <c r="W4020" t="s">
        <v>23</v>
      </c>
    </row>
    <row r="4021" spans="1:23" x14ac:dyDescent="0.4">
      <c r="A4021">
        <v>4020</v>
      </c>
      <c r="B4021">
        <v>1</v>
      </c>
      <c r="C4021">
        <v>1</v>
      </c>
      <c r="D4021">
        <v>1</v>
      </c>
      <c r="E4021">
        <v>1</v>
      </c>
      <c r="F4021">
        <v>0.13092678156991699</v>
      </c>
      <c r="G4021">
        <v>-75.908395271297906</v>
      </c>
      <c r="H4021">
        <v>0.999999999999999</v>
      </c>
      <c r="I4021">
        <v>64.504800225900397</v>
      </c>
      <c r="J4021" t="s">
        <v>1690</v>
      </c>
      <c r="K4021" t="s">
        <v>25</v>
      </c>
      <c r="L4021" t="s">
        <v>1691</v>
      </c>
      <c r="M4021" t="s">
        <v>1692</v>
      </c>
      <c r="N4021" t="s">
        <v>1693</v>
      </c>
      <c r="O4021" t="s">
        <v>1694</v>
      </c>
      <c r="P4021">
        <v>-0.89999997600000003</v>
      </c>
      <c r="Q4021" t="s">
        <v>1695</v>
      </c>
      <c r="R4021" t="s">
        <v>1696</v>
      </c>
      <c r="S4021">
        <v>8677533822</v>
      </c>
      <c r="T4021">
        <v>595.16750000000002</v>
      </c>
      <c r="U4021" t="s">
        <v>31</v>
      </c>
      <c r="V4021" t="s">
        <v>8382</v>
      </c>
      <c r="W4021" t="s">
        <v>23</v>
      </c>
    </row>
    <row r="4022" spans="1:23" x14ac:dyDescent="0.4">
      <c r="A4022">
        <v>4021</v>
      </c>
      <c r="B4022">
        <v>1</v>
      </c>
      <c r="C4022">
        <v>1</v>
      </c>
      <c r="D4022">
        <v>1</v>
      </c>
      <c r="E4022">
        <v>1</v>
      </c>
      <c r="F4022">
        <v>0.13080872364351701</v>
      </c>
      <c r="G4022">
        <v>-60.806072869455498</v>
      </c>
      <c r="H4022" t="s">
        <v>23</v>
      </c>
      <c r="I4022">
        <v>42.797873930877998</v>
      </c>
      <c r="J4022" t="s">
        <v>3030</v>
      </c>
      <c r="K4022" t="s">
        <v>25</v>
      </c>
      <c r="L4022" t="s">
        <v>8383</v>
      </c>
      <c r="M4022" t="s">
        <v>8384</v>
      </c>
      <c r="N4022" t="s">
        <v>8385</v>
      </c>
      <c r="O4022" t="s">
        <v>8386</v>
      </c>
      <c r="P4022">
        <v>-0.47300440100000002</v>
      </c>
      <c r="Q4022" t="s">
        <v>8387</v>
      </c>
      <c r="R4022" t="s">
        <v>8388</v>
      </c>
      <c r="S4022">
        <v>20758602</v>
      </c>
      <c r="T4022">
        <v>625.17631140000003</v>
      </c>
      <c r="U4022" t="s">
        <v>31</v>
      </c>
      <c r="V4022" t="s">
        <v>8389</v>
      </c>
      <c r="W4022" t="s">
        <v>23</v>
      </c>
    </row>
    <row r="4023" spans="1:23" x14ac:dyDescent="0.4">
      <c r="A4023">
        <v>4022</v>
      </c>
      <c r="B4023">
        <v>1</v>
      </c>
      <c r="C4023">
        <v>1</v>
      </c>
      <c r="D4023">
        <v>1</v>
      </c>
      <c r="E4023">
        <v>1</v>
      </c>
      <c r="F4023">
        <v>0.13080872364351701</v>
      </c>
      <c r="G4023">
        <v>-60.806072869455498</v>
      </c>
      <c r="H4023">
        <v>0.999999999999999</v>
      </c>
      <c r="I4023">
        <v>42.797873930877998</v>
      </c>
      <c r="J4023" t="s">
        <v>3030</v>
      </c>
      <c r="K4023" t="s">
        <v>25</v>
      </c>
      <c r="L4023" t="s">
        <v>8383</v>
      </c>
      <c r="M4023" t="s">
        <v>8384</v>
      </c>
      <c r="N4023" t="s">
        <v>8385</v>
      </c>
      <c r="O4023" t="s">
        <v>8386</v>
      </c>
      <c r="P4023">
        <v>-0.47300440100000002</v>
      </c>
      <c r="Q4023" t="s">
        <v>8387</v>
      </c>
      <c r="R4023" t="s">
        <v>8388</v>
      </c>
      <c r="S4023">
        <v>20758602</v>
      </c>
      <c r="T4023">
        <v>625.17631140000003</v>
      </c>
      <c r="U4023" t="s">
        <v>31</v>
      </c>
      <c r="V4023" t="s">
        <v>8390</v>
      </c>
      <c r="W4023" t="s">
        <v>23</v>
      </c>
    </row>
    <row r="4024" spans="1:23" x14ac:dyDescent="0.4">
      <c r="A4024">
        <v>4023</v>
      </c>
      <c r="B4024">
        <v>1</v>
      </c>
      <c r="C4024">
        <v>2</v>
      </c>
      <c r="D4024">
        <v>1</v>
      </c>
      <c r="E4024">
        <v>1</v>
      </c>
      <c r="F4024">
        <v>0.13047839474057901</v>
      </c>
      <c r="G4024">
        <v>-131.834795275565</v>
      </c>
      <c r="H4024" t="s">
        <v>23</v>
      </c>
      <c r="I4024">
        <v>20.4766760708162</v>
      </c>
      <c r="J4024" t="s">
        <v>2044</v>
      </c>
      <c r="K4024" t="s">
        <v>25</v>
      </c>
      <c r="L4024" t="s">
        <v>5488</v>
      </c>
      <c r="M4024" t="s">
        <v>5489</v>
      </c>
      <c r="N4024" t="s">
        <v>28</v>
      </c>
      <c r="O4024" t="s">
        <v>5490</v>
      </c>
      <c r="P4024">
        <v>-1.89999998</v>
      </c>
      <c r="Q4024">
        <v>131833382</v>
      </c>
      <c r="R4024" t="s">
        <v>5491</v>
      </c>
      <c r="S4024">
        <v>16777226</v>
      </c>
      <c r="T4024">
        <v>579.17083209999998</v>
      </c>
      <c r="U4024" t="s">
        <v>31</v>
      </c>
      <c r="V4024" t="s">
        <v>8391</v>
      </c>
      <c r="W4024" t="s">
        <v>23</v>
      </c>
    </row>
    <row r="4025" spans="1:23" x14ac:dyDescent="0.4">
      <c r="A4025">
        <v>4024</v>
      </c>
      <c r="B4025">
        <v>1</v>
      </c>
      <c r="C4025">
        <v>2</v>
      </c>
      <c r="D4025">
        <v>1</v>
      </c>
      <c r="E4025">
        <v>1</v>
      </c>
      <c r="F4025">
        <v>0.13047839474057901</v>
      </c>
      <c r="G4025">
        <v>-131.834795275565</v>
      </c>
      <c r="H4025">
        <v>0.999999999999999</v>
      </c>
      <c r="I4025">
        <v>20.4766760708162</v>
      </c>
      <c r="J4025" t="s">
        <v>2044</v>
      </c>
      <c r="K4025" t="s">
        <v>25</v>
      </c>
      <c r="L4025" t="s">
        <v>5488</v>
      </c>
      <c r="M4025" t="s">
        <v>5489</v>
      </c>
      <c r="N4025" t="s">
        <v>28</v>
      </c>
      <c r="O4025" t="s">
        <v>5490</v>
      </c>
      <c r="P4025">
        <v>-1.89999998</v>
      </c>
      <c r="Q4025">
        <v>131833382</v>
      </c>
      <c r="R4025" t="s">
        <v>5491</v>
      </c>
      <c r="S4025">
        <v>16777226</v>
      </c>
      <c r="T4025">
        <v>579.17083209999998</v>
      </c>
      <c r="U4025" t="s">
        <v>31</v>
      </c>
      <c r="V4025" t="s">
        <v>8392</v>
      </c>
      <c r="W4025" t="s">
        <v>23</v>
      </c>
    </row>
    <row r="4026" spans="1:23" x14ac:dyDescent="0.4">
      <c r="A4026">
        <v>4025</v>
      </c>
      <c r="B4026">
        <v>1</v>
      </c>
      <c r="C4026">
        <v>2</v>
      </c>
      <c r="D4026">
        <v>1</v>
      </c>
      <c r="E4026">
        <v>2</v>
      </c>
      <c r="F4026">
        <v>0.13036083572857399</v>
      </c>
      <c r="G4026">
        <v>-290.11862174866201</v>
      </c>
      <c r="H4026">
        <v>0.21256281407035099</v>
      </c>
      <c r="I4026">
        <v>59.326829078795697</v>
      </c>
      <c r="J4026" t="s">
        <v>8393</v>
      </c>
      <c r="K4026" t="s">
        <v>25</v>
      </c>
      <c r="L4026" t="s">
        <v>8394</v>
      </c>
      <c r="M4026" t="s">
        <v>8395</v>
      </c>
      <c r="N4026" t="s">
        <v>8396</v>
      </c>
      <c r="O4026" t="s">
        <v>8397</v>
      </c>
      <c r="P4026">
        <v>1</v>
      </c>
      <c r="Q4026" t="s">
        <v>8398</v>
      </c>
      <c r="R4026" t="s">
        <v>8399</v>
      </c>
      <c r="S4026">
        <v>2113602</v>
      </c>
      <c r="T4026">
        <v>285.17099999999999</v>
      </c>
      <c r="U4026" t="s">
        <v>31</v>
      </c>
      <c r="V4026" t="s">
        <v>8400</v>
      </c>
      <c r="W4026" t="s">
        <v>23</v>
      </c>
    </row>
    <row r="4027" spans="1:23" x14ac:dyDescent="0.4">
      <c r="A4027">
        <v>4026</v>
      </c>
      <c r="B4027">
        <v>1</v>
      </c>
      <c r="C4027">
        <v>1</v>
      </c>
      <c r="D4027">
        <v>1</v>
      </c>
      <c r="E4027">
        <v>1</v>
      </c>
      <c r="F4027">
        <v>0.13028414501427499</v>
      </c>
      <c r="G4027">
        <v>-78.926269807818997</v>
      </c>
      <c r="H4027" t="s">
        <v>23</v>
      </c>
      <c r="I4027">
        <v>62.681215432764297</v>
      </c>
      <c r="J4027" t="s">
        <v>7373</v>
      </c>
      <c r="K4027" t="s">
        <v>25</v>
      </c>
      <c r="L4027" t="s">
        <v>8401</v>
      </c>
      <c r="M4027" t="s">
        <v>8402</v>
      </c>
      <c r="N4027" t="s">
        <v>8403</v>
      </c>
      <c r="O4027" t="s">
        <v>8404</v>
      </c>
      <c r="P4027">
        <v>2.22187972</v>
      </c>
      <c r="Q4027">
        <v>5318214</v>
      </c>
      <c r="R4027" t="s">
        <v>8405</v>
      </c>
      <c r="S4027">
        <v>8610439246</v>
      </c>
      <c r="T4027">
        <v>301.07066459999999</v>
      </c>
      <c r="U4027" t="s">
        <v>31</v>
      </c>
      <c r="V4027" t="s">
        <v>8406</v>
      </c>
      <c r="W4027" t="s">
        <v>23</v>
      </c>
    </row>
    <row r="4028" spans="1:23" x14ac:dyDescent="0.4">
      <c r="A4028">
        <v>4027</v>
      </c>
      <c r="B4028">
        <v>1</v>
      </c>
      <c r="C4028">
        <v>1</v>
      </c>
      <c r="D4028">
        <v>1</v>
      </c>
      <c r="E4028">
        <v>1</v>
      </c>
      <c r="F4028">
        <v>0.13028414501427499</v>
      </c>
      <c r="G4028">
        <v>-78.926269807818997</v>
      </c>
      <c r="H4028">
        <v>0.999999999999999</v>
      </c>
      <c r="I4028">
        <v>62.681215432764297</v>
      </c>
      <c r="J4028" t="s">
        <v>7373</v>
      </c>
      <c r="K4028" t="s">
        <v>25</v>
      </c>
      <c r="L4028" t="s">
        <v>8401</v>
      </c>
      <c r="M4028" t="s">
        <v>8402</v>
      </c>
      <c r="N4028" t="s">
        <v>8403</v>
      </c>
      <c r="O4028" t="s">
        <v>8404</v>
      </c>
      <c r="P4028">
        <v>2.22187972</v>
      </c>
      <c r="Q4028">
        <v>5318214</v>
      </c>
      <c r="R4028" t="s">
        <v>8405</v>
      </c>
      <c r="S4028">
        <v>8610439246</v>
      </c>
      <c r="T4028">
        <v>301.07066459999999</v>
      </c>
      <c r="U4028" t="s">
        <v>31</v>
      </c>
      <c r="V4028" t="s">
        <v>8407</v>
      </c>
      <c r="W4028" t="s">
        <v>23</v>
      </c>
    </row>
    <row r="4029" spans="1:23" x14ac:dyDescent="0.4">
      <c r="A4029">
        <v>4028</v>
      </c>
      <c r="B4029">
        <v>1</v>
      </c>
      <c r="C4029">
        <v>1</v>
      </c>
      <c r="D4029">
        <v>1</v>
      </c>
      <c r="E4029">
        <v>1</v>
      </c>
      <c r="F4029">
        <v>0.13010411091728499</v>
      </c>
      <c r="G4029">
        <v>-593.45768537864797</v>
      </c>
      <c r="H4029">
        <v>0.999999999999999</v>
      </c>
      <c r="I4029">
        <v>34.133991472199703</v>
      </c>
      <c r="J4029" t="s">
        <v>8303</v>
      </c>
      <c r="K4029" t="s">
        <v>25</v>
      </c>
      <c r="L4029" t="s">
        <v>8304</v>
      </c>
      <c r="M4029" t="s">
        <v>8305</v>
      </c>
      <c r="N4029" t="s">
        <v>8306</v>
      </c>
      <c r="O4029" t="s">
        <v>8307</v>
      </c>
      <c r="P4029">
        <v>0.80000001200000004</v>
      </c>
      <c r="Q4029">
        <v>6236124</v>
      </c>
      <c r="R4029" t="s">
        <v>8308</v>
      </c>
      <c r="S4029">
        <v>3153922</v>
      </c>
      <c r="T4029">
        <v>451.12348800000001</v>
      </c>
      <c r="U4029" t="s">
        <v>31</v>
      </c>
      <c r="V4029" t="s">
        <v>8408</v>
      </c>
      <c r="W4029" t="s">
        <v>23</v>
      </c>
    </row>
    <row r="4030" spans="1:23" x14ac:dyDescent="0.4">
      <c r="A4030">
        <v>4029</v>
      </c>
      <c r="B4030">
        <v>1</v>
      </c>
      <c r="C4030">
        <v>1</v>
      </c>
      <c r="D4030">
        <v>1</v>
      </c>
      <c r="E4030">
        <v>1</v>
      </c>
      <c r="F4030">
        <v>0.13010411091728499</v>
      </c>
      <c r="G4030">
        <v>-593.45768537864797</v>
      </c>
      <c r="H4030" t="s">
        <v>23</v>
      </c>
      <c r="I4030">
        <v>34.133991472199703</v>
      </c>
      <c r="J4030" t="s">
        <v>8303</v>
      </c>
      <c r="K4030" t="s">
        <v>25</v>
      </c>
      <c r="L4030" t="s">
        <v>8304</v>
      </c>
      <c r="M4030" t="s">
        <v>8305</v>
      </c>
      <c r="N4030" t="s">
        <v>8306</v>
      </c>
      <c r="O4030" t="s">
        <v>8307</v>
      </c>
      <c r="P4030">
        <v>0.80000001200000004</v>
      </c>
      <c r="Q4030">
        <v>6236124</v>
      </c>
      <c r="R4030" t="s">
        <v>8308</v>
      </c>
      <c r="S4030">
        <v>3153922</v>
      </c>
      <c r="T4030">
        <v>451.12348800000001</v>
      </c>
      <c r="U4030" t="s">
        <v>31</v>
      </c>
      <c r="V4030" t="s">
        <v>8409</v>
      </c>
      <c r="W4030" t="s">
        <v>23</v>
      </c>
    </row>
    <row r="4031" spans="1:23" x14ac:dyDescent="0.4">
      <c r="A4031">
        <v>4030</v>
      </c>
      <c r="B4031">
        <v>1</v>
      </c>
      <c r="C4031">
        <v>1</v>
      </c>
      <c r="D4031">
        <v>1</v>
      </c>
      <c r="E4031">
        <v>1</v>
      </c>
      <c r="F4031">
        <v>0.129957855434051</v>
      </c>
      <c r="G4031">
        <v>-255.39567504307499</v>
      </c>
      <c r="H4031" t="s">
        <v>23</v>
      </c>
      <c r="I4031">
        <v>30.1219391298776</v>
      </c>
      <c r="J4031" t="s">
        <v>8410</v>
      </c>
      <c r="K4031" t="s">
        <v>25</v>
      </c>
      <c r="L4031" t="s">
        <v>8411</v>
      </c>
      <c r="M4031" t="s">
        <v>8412</v>
      </c>
      <c r="N4031" t="s">
        <v>8413</v>
      </c>
      <c r="O4031" t="s">
        <v>8414</v>
      </c>
      <c r="P4031">
        <v>1.10000002</v>
      </c>
      <c r="Q4031">
        <v>11913348</v>
      </c>
      <c r="R4031" t="s">
        <v>8415</v>
      </c>
      <c r="S4031">
        <v>3153922</v>
      </c>
      <c r="T4031">
        <v>359.14891490000002</v>
      </c>
      <c r="U4031" t="s">
        <v>31</v>
      </c>
      <c r="V4031" t="s">
        <v>8416</v>
      </c>
      <c r="W4031" t="s">
        <v>23</v>
      </c>
    </row>
    <row r="4032" spans="1:23" x14ac:dyDescent="0.4">
      <c r="A4032">
        <v>4031</v>
      </c>
      <c r="B4032">
        <v>1</v>
      </c>
      <c r="C4032">
        <v>1</v>
      </c>
      <c r="D4032">
        <v>1</v>
      </c>
      <c r="E4032">
        <v>1</v>
      </c>
      <c r="F4032">
        <v>0.129957855434051</v>
      </c>
      <c r="G4032">
        <v>-255.39567504307499</v>
      </c>
      <c r="H4032">
        <v>0.999999999999999</v>
      </c>
      <c r="I4032">
        <v>30.1219391298776</v>
      </c>
      <c r="J4032" t="s">
        <v>8410</v>
      </c>
      <c r="K4032" t="s">
        <v>25</v>
      </c>
      <c r="L4032" t="s">
        <v>8411</v>
      </c>
      <c r="M4032" t="s">
        <v>8412</v>
      </c>
      <c r="N4032" t="s">
        <v>8413</v>
      </c>
      <c r="O4032" t="s">
        <v>8414</v>
      </c>
      <c r="P4032">
        <v>1.10000002</v>
      </c>
      <c r="Q4032">
        <v>11913348</v>
      </c>
      <c r="R4032" t="s">
        <v>8415</v>
      </c>
      <c r="S4032">
        <v>3153922</v>
      </c>
      <c r="T4032">
        <v>359.14891490000002</v>
      </c>
      <c r="U4032" t="s">
        <v>31</v>
      </c>
      <c r="V4032" t="s">
        <v>8417</v>
      </c>
      <c r="W4032" t="s">
        <v>23</v>
      </c>
    </row>
    <row r="4033" spans="1:23" x14ac:dyDescent="0.4">
      <c r="A4033">
        <v>4032</v>
      </c>
      <c r="B4033">
        <v>1</v>
      </c>
      <c r="C4033">
        <v>1</v>
      </c>
      <c r="D4033">
        <v>1</v>
      </c>
      <c r="E4033">
        <v>2</v>
      </c>
      <c r="F4033">
        <v>0.129815076903006</v>
      </c>
      <c r="G4033">
        <v>-314.45503089398198</v>
      </c>
      <c r="H4033" t="s">
        <v>23</v>
      </c>
      <c r="I4033">
        <v>13.4088080623876</v>
      </c>
      <c r="J4033" t="s">
        <v>8418</v>
      </c>
      <c r="K4033" t="s">
        <v>25</v>
      </c>
      <c r="L4033" t="s">
        <v>8419</v>
      </c>
      <c r="M4033" t="s">
        <v>8420</v>
      </c>
      <c r="N4033" t="s">
        <v>28</v>
      </c>
      <c r="O4033" t="s">
        <v>8421</v>
      </c>
      <c r="P4033">
        <v>3.1305067200000002E-2</v>
      </c>
      <c r="Q4033">
        <v>44631830</v>
      </c>
      <c r="R4033" t="s">
        <v>8422</v>
      </c>
      <c r="S4033">
        <v>16777218</v>
      </c>
      <c r="T4033">
        <v>616.34609999999998</v>
      </c>
      <c r="U4033" t="s">
        <v>31</v>
      </c>
      <c r="V4033" t="s">
        <v>8423</v>
      </c>
      <c r="W4033" t="s">
        <v>23</v>
      </c>
    </row>
    <row r="4034" spans="1:23" x14ac:dyDescent="0.4">
      <c r="A4034">
        <v>4033</v>
      </c>
      <c r="B4034">
        <v>1</v>
      </c>
      <c r="C4034">
        <v>1</v>
      </c>
      <c r="D4034">
        <v>1</v>
      </c>
      <c r="E4034">
        <v>2</v>
      </c>
      <c r="F4034">
        <v>0.129815076903006</v>
      </c>
      <c r="G4034">
        <v>-314.45503089398198</v>
      </c>
      <c r="H4034">
        <v>0.906532663316583</v>
      </c>
      <c r="I4034">
        <v>13.4088080623876</v>
      </c>
      <c r="J4034" t="s">
        <v>8418</v>
      </c>
      <c r="K4034" t="s">
        <v>25</v>
      </c>
      <c r="L4034" t="s">
        <v>8419</v>
      </c>
      <c r="M4034" t="s">
        <v>8420</v>
      </c>
      <c r="N4034" t="s">
        <v>28</v>
      </c>
      <c r="O4034" t="s">
        <v>8421</v>
      </c>
      <c r="P4034">
        <v>3.1305067200000002E-2</v>
      </c>
      <c r="Q4034">
        <v>44631830</v>
      </c>
      <c r="R4034" t="s">
        <v>8422</v>
      </c>
      <c r="S4034">
        <v>16777218</v>
      </c>
      <c r="T4034">
        <v>616.34609999999998</v>
      </c>
      <c r="U4034" t="s">
        <v>31</v>
      </c>
      <c r="V4034" t="s">
        <v>8424</v>
      </c>
      <c r="W4034" t="s">
        <v>23</v>
      </c>
    </row>
    <row r="4035" spans="1:23" x14ac:dyDescent="0.4">
      <c r="A4035">
        <v>4034</v>
      </c>
      <c r="B4035">
        <v>1</v>
      </c>
      <c r="C4035">
        <v>1</v>
      </c>
      <c r="D4035">
        <v>1</v>
      </c>
      <c r="E4035">
        <v>1</v>
      </c>
      <c r="F4035">
        <v>0.12974612510798</v>
      </c>
      <c r="G4035">
        <v>-46.1533295168149</v>
      </c>
      <c r="H4035">
        <v>0.999999999999999</v>
      </c>
      <c r="I4035">
        <v>38.7746506607645</v>
      </c>
      <c r="J4035" t="s">
        <v>716</v>
      </c>
      <c r="K4035" t="s">
        <v>25</v>
      </c>
      <c r="L4035" t="s">
        <v>717</v>
      </c>
      <c r="M4035" t="s">
        <v>718</v>
      </c>
      <c r="N4035" t="s">
        <v>719</v>
      </c>
      <c r="O4035" t="s">
        <v>720</v>
      </c>
      <c r="P4035">
        <v>2.6983466100000002</v>
      </c>
      <c r="Q4035" t="s">
        <v>721</v>
      </c>
      <c r="R4035" t="s">
        <v>722</v>
      </c>
      <c r="S4035">
        <v>86829438</v>
      </c>
      <c r="T4035">
        <v>183.09166999999999</v>
      </c>
      <c r="U4035" t="s">
        <v>31</v>
      </c>
      <c r="V4035" t="s">
        <v>8425</v>
      </c>
      <c r="W4035" t="s">
        <v>23</v>
      </c>
    </row>
    <row r="4036" spans="1:23" x14ac:dyDescent="0.4">
      <c r="A4036">
        <v>4035</v>
      </c>
      <c r="B4036">
        <v>1</v>
      </c>
      <c r="C4036">
        <v>1</v>
      </c>
      <c r="D4036">
        <v>1</v>
      </c>
      <c r="E4036">
        <v>1</v>
      </c>
      <c r="F4036">
        <v>0.12974612510798</v>
      </c>
      <c r="G4036">
        <v>-46.1533295168149</v>
      </c>
      <c r="H4036" t="s">
        <v>23</v>
      </c>
      <c r="I4036">
        <v>38.7746506607645</v>
      </c>
      <c r="J4036" t="s">
        <v>716</v>
      </c>
      <c r="K4036" t="s">
        <v>25</v>
      </c>
      <c r="L4036" t="s">
        <v>717</v>
      </c>
      <c r="M4036" t="s">
        <v>718</v>
      </c>
      <c r="N4036" t="s">
        <v>719</v>
      </c>
      <c r="O4036" t="s">
        <v>720</v>
      </c>
      <c r="P4036">
        <v>2.6983466100000002</v>
      </c>
      <c r="Q4036" t="s">
        <v>721</v>
      </c>
      <c r="R4036" t="s">
        <v>722</v>
      </c>
      <c r="S4036">
        <v>86829438</v>
      </c>
      <c r="T4036">
        <v>183.09166999999999</v>
      </c>
      <c r="U4036" t="s">
        <v>31</v>
      </c>
      <c r="V4036" t="s">
        <v>8426</v>
      </c>
      <c r="W4036" t="s">
        <v>23</v>
      </c>
    </row>
    <row r="4037" spans="1:23" x14ac:dyDescent="0.4">
      <c r="A4037">
        <v>4036</v>
      </c>
      <c r="B4037">
        <v>1</v>
      </c>
      <c r="C4037">
        <v>1</v>
      </c>
      <c r="D4037">
        <v>1</v>
      </c>
      <c r="E4037">
        <v>1</v>
      </c>
      <c r="F4037">
        <v>0.12963953164668199</v>
      </c>
      <c r="G4037">
        <v>-484.136821698284</v>
      </c>
      <c r="H4037">
        <v>0.999999999999999</v>
      </c>
      <c r="I4037">
        <v>25.101191230753599</v>
      </c>
      <c r="J4037" t="s">
        <v>8427</v>
      </c>
      <c r="K4037" t="s">
        <v>25</v>
      </c>
      <c r="L4037" t="s">
        <v>8428</v>
      </c>
      <c r="M4037" t="s">
        <v>8429</v>
      </c>
      <c r="N4037" t="s">
        <v>8430</v>
      </c>
      <c r="O4037" t="s">
        <v>8431</v>
      </c>
      <c r="P4037">
        <v>3</v>
      </c>
      <c r="Q4037" t="s">
        <v>8432</v>
      </c>
      <c r="R4037" t="s">
        <v>8433</v>
      </c>
      <c r="S4037">
        <v>98</v>
      </c>
      <c r="T4037">
        <v>459.0921879</v>
      </c>
      <c r="U4037" t="s">
        <v>31</v>
      </c>
      <c r="V4037" t="s">
        <v>8434</v>
      </c>
      <c r="W4037" t="s">
        <v>23</v>
      </c>
    </row>
    <row r="4038" spans="1:23" x14ac:dyDescent="0.4">
      <c r="A4038">
        <v>4037</v>
      </c>
      <c r="B4038">
        <v>1</v>
      </c>
      <c r="C4038">
        <v>1</v>
      </c>
      <c r="D4038">
        <v>1</v>
      </c>
      <c r="E4038">
        <v>1</v>
      </c>
      <c r="F4038">
        <v>0.12963953164668199</v>
      </c>
      <c r="G4038">
        <v>-484.136821698284</v>
      </c>
      <c r="H4038" t="s">
        <v>23</v>
      </c>
      <c r="I4038">
        <v>25.101191230753599</v>
      </c>
      <c r="J4038" t="s">
        <v>8427</v>
      </c>
      <c r="K4038" t="s">
        <v>25</v>
      </c>
      <c r="L4038" t="s">
        <v>8428</v>
      </c>
      <c r="M4038" t="s">
        <v>8429</v>
      </c>
      <c r="N4038" t="s">
        <v>8430</v>
      </c>
      <c r="O4038" t="s">
        <v>8431</v>
      </c>
      <c r="P4038">
        <v>3</v>
      </c>
      <c r="Q4038" t="s">
        <v>8432</v>
      </c>
      <c r="R4038" t="s">
        <v>8433</v>
      </c>
      <c r="S4038">
        <v>98</v>
      </c>
      <c r="T4038">
        <v>459.0921879</v>
      </c>
      <c r="U4038" t="s">
        <v>31</v>
      </c>
      <c r="V4038" t="s">
        <v>8435</v>
      </c>
      <c r="W4038" t="s">
        <v>23</v>
      </c>
    </row>
    <row r="4039" spans="1:23" x14ac:dyDescent="0.4">
      <c r="A4039">
        <v>4038</v>
      </c>
      <c r="B4039">
        <v>1</v>
      </c>
      <c r="C4039">
        <v>1</v>
      </c>
      <c r="D4039">
        <v>1</v>
      </c>
      <c r="E4039">
        <v>1</v>
      </c>
      <c r="F4039">
        <v>0.12960639916239</v>
      </c>
      <c r="G4039">
        <v>-104.89910971150201</v>
      </c>
      <c r="H4039">
        <v>0.999999999999999</v>
      </c>
      <c r="I4039">
        <v>18.911890711999401</v>
      </c>
      <c r="J4039" t="s">
        <v>5754</v>
      </c>
      <c r="K4039" t="s">
        <v>25</v>
      </c>
      <c r="L4039" t="s">
        <v>8436</v>
      </c>
      <c r="M4039" t="s">
        <v>8437</v>
      </c>
      <c r="N4039" t="s">
        <v>8438</v>
      </c>
      <c r="O4039" t="s">
        <v>8439</v>
      </c>
      <c r="P4039">
        <v>1.89999998</v>
      </c>
      <c r="Q4039">
        <v>270491</v>
      </c>
      <c r="R4039" t="s">
        <v>8440</v>
      </c>
      <c r="S4039">
        <v>3186754</v>
      </c>
      <c r="T4039">
        <v>197.08083529999999</v>
      </c>
      <c r="U4039" t="s">
        <v>31</v>
      </c>
      <c r="V4039" t="s">
        <v>8441</v>
      </c>
      <c r="W4039" t="s">
        <v>23</v>
      </c>
    </row>
    <row r="4040" spans="1:23" x14ac:dyDescent="0.4">
      <c r="A4040">
        <v>4039</v>
      </c>
      <c r="B4040">
        <v>1</v>
      </c>
      <c r="C4040">
        <v>1</v>
      </c>
      <c r="D4040">
        <v>1</v>
      </c>
      <c r="E4040">
        <v>1</v>
      </c>
      <c r="F4040">
        <v>0.12960639916239</v>
      </c>
      <c r="G4040">
        <v>-104.89910971150201</v>
      </c>
      <c r="H4040" t="s">
        <v>23</v>
      </c>
      <c r="I4040">
        <v>18.911890711999401</v>
      </c>
      <c r="J4040" t="s">
        <v>5754</v>
      </c>
      <c r="K4040" t="s">
        <v>25</v>
      </c>
      <c r="L4040" t="s">
        <v>8436</v>
      </c>
      <c r="M4040" t="s">
        <v>8437</v>
      </c>
      <c r="N4040" t="s">
        <v>8438</v>
      </c>
      <c r="O4040" t="s">
        <v>8439</v>
      </c>
      <c r="P4040">
        <v>1.89999998</v>
      </c>
      <c r="Q4040">
        <v>270491</v>
      </c>
      <c r="R4040" t="s">
        <v>8440</v>
      </c>
      <c r="S4040">
        <v>3186754</v>
      </c>
      <c r="T4040">
        <v>197.08083529999999</v>
      </c>
      <c r="U4040" t="s">
        <v>31</v>
      </c>
      <c r="V4040" t="s">
        <v>8442</v>
      </c>
      <c r="W4040" t="s">
        <v>23</v>
      </c>
    </row>
    <row r="4041" spans="1:23" x14ac:dyDescent="0.4">
      <c r="A4041">
        <v>4040</v>
      </c>
      <c r="B4041">
        <v>1</v>
      </c>
      <c r="C4041">
        <v>1</v>
      </c>
      <c r="D4041">
        <v>1</v>
      </c>
      <c r="E4041">
        <v>2</v>
      </c>
      <c r="F4041">
        <v>0.12959444604468101</v>
      </c>
      <c r="G4041">
        <v>-243.68657516854901</v>
      </c>
      <c r="H4041">
        <v>0.98442211055276396</v>
      </c>
      <c r="I4041">
        <v>55.271990901158802</v>
      </c>
      <c r="J4041" t="s">
        <v>7142</v>
      </c>
      <c r="K4041" t="s">
        <v>25</v>
      </c>
      <c r="L4041" t="s">
        <v>8443</v>
      </c>
      <c r="M4041" t="s">
        <v>8444</v>
      </c>
      <c r="N4041" t="s">
        <v>8445</v>
      </c>
      <c r="O4041" t="s">
        <v>8446</v>
      </c>
      <c r="P4041">
        <v>1.7000000500000001</v>
      </c>
      <c r="Q4041">
        <v>42507449</v>
      </c>
      <c r="R4041" t="s">
        <v>8447</v>
      </c>
      <c r="S4041">
        <v>2105346</v>
      </c>
      <c r="T4041">
        <v>373.16456490000002</v>
      </c>
      <c r="U4041" t="s">
        <v>31</v>
      </c>
      <c r="V4041" t="s">
        <v>8448</v>
      </c>
      <c r="W4041" t="s">
        <v>23</v>
      </c>
    </row>
    <row r="4042" spans="1:23" x14ac:dyDescent="0.4">
      <c r="A4042">
        <v>4041</v>
      </c>
      <c r="B4042">
        <v>1</v>
      </c>
      <c r="C4042">
        <v>1</v>
      </c>
      <c r="D4042">
        <v>1</v>
      </c>
      <c r="E4042">
        <v>2</v>
      </c>
      <c r="F4042">
        <v>0.12959444604468101</v>
      </c>
      <c r="G4042">
        <v>-243.68657516854901</v>
      </c>
      <c r="H4042" t="s">
        <v>23</v>
      </c>
      <c r="I4042">
        <v>55.271990901158802</v>
      </c>
      <c r="J4042" t="s">
        <v>7142</v>
      </c>
      <c r="K4042" t="s">
        <v>25</v>
      </c>
      <c r="L4042" t="s">
        <v>8443</v>
      </c>
      <c r="M4042" t="s">
        <v>8444</v>
      </c>
      <c r="N4042" t="s">
        <v>8445</v>
      </c>
      <c r="O4042" t="s">
        <v>8446</v>
      </c>
      <c r="P4042">
        <v>1.7000000500000001</v>
      </c>
      <c r="Q4042">
        <v>42507449</v>
      </c>
      <c r="R4042" t="s">
        <v>8447</v>
      </c>
      <c r="S4042">
        <v>2105346</v>
      </c>
      <c r="T4042">
        <v>373.16456490000002</v>
      </c>
      <c r="U4042" t="s">
        <v>31</v>
      </c>
      <c r="V4042" t="s">
        <v>8449</v>
      </c>
      <c r="W4042" t="s">
        <v>23</v>
      </c>
    </row>
    <row r="4043" spans="1:23" x14ac:dyDescent="0.4">
      <c r="A4043">
        <v>4042</v>
      </c>
      <c r="B4043">
        <v>1</v>
      </c>
      <c r="C4043">
        <v>1</v>
      </c>
      <c r="D4043">
        <v>1</v>
      </c>
      <c r="E4043">
        <v>1</v>
      </c>
      <c r="F4043">
        <v>0.12954706333396701</v>
      </c>
      <c r="G4043">
        <v>-124.671489607312</v>
      </c>
      <c r="H4043" t="s">
        <v>23</v>
      </c>
      <c r="I4043">
        <v>41.635206288174601</v>
      </c>
      <c r="J4043" t="s">
        <v>2743</v>
      </c>
      <c r="K4043" t="s">
        <v>25</v>
      </c>
      <c r="L4043" t="s">
        <v>6843</v>
      </c>
      <c r="M4043" t="s">
        <v>6844</v>
      </c>
      <c r="N4043" t="s">
        <v>6845</v>
      </c>
      <c r="O4043" t="s">
        <v>6846</v>
      </c>
      <c r="P4043">
        <v>0.69999998799999996</v>
      </c>
      <c r="Q4043" t="s">
        <v>6847</v>
      </c>
      <c r="R4043" t="s">
        <v>6848</v>
      </c>
      <c r="S4043">
        <v>3187062</v>
      </c>
      <c r="T4043">
        <v>291.08631459999998</v>
      </c>
      <c r="U4043" t="s">
        <v>31</v>
      </c>
      <c r="V4043" t="s">
        <v>8450</v>
      </c>
      <c r="W4043" t="s">
        <v>23</v>
      </c>
    </row>
    <row r="4044" spans="1:23" x14ac:dyDescent="0.4">
      <c r="A4044">
        <v>4043</v>
      </c>
      <c r="B4044">
        <v>1</v>
      </c>
      <c r="C4044">
        <v>1</v>
      </c>
      <c r="D4044">
        <v>1</v>
      </c>
      <c r="E4044">
        <v>1</v>
      </c>
      <c r="F4044">
        <v>0.12954706333396701</v>
      </c>
      <c r="G4044">
        <v>-124.671489607312</v>
      </c>
      <c r="H4044">
        <v>0.999999999999999</v>
      </c>
      <c r="I4044">
        <v>41.635206288174601</v>
      </c>
      <c r="J4044" t="s">
        <v>2743</v>
      </c>
      <c r="K4044" t="s">
        <v>25</v>
      </c>
      <c r="L4044" t="s">
        <v>6843</v>
      </c>
      <c r="M4044" t="s">
        <v>6844</v>
      </c>
      <c r="N4044" t="s">
        <v>6845</v>
      </c>
      <c r="O4044" t="s">
        <v>6846</v>
      </c>
      <c r="P4044">
        <v>0.69999998799999996</v>
      </c>
      <c r="Q4044" t="s">
        <v>6847</v>
      </c>
      <c r="R4044" t="s">
        <v>6848</v>
      </c>
      <c r="S4044">
        <v>3187062</v>
      </c>
      <c r="T4044">
        <v>291.08631459999998</v>
      </c>
      <c r="U4044" t="s">
        <v>31</v>
      </c>
      <c r="V4044" t="s">
        <v>8451</v>
      </c>
      <c r="W4044" t="s">
        <v>23</v>
      </c>
    </row>
    <row r="4045" spans="1:23" x14ac:dyDescent="0.4">
      <c r="A4045">
        <v>4044</v>
      </c>
      <c r="B4045">
        <v>1</v>
      </c>
      <c r="C4045">
        <v>2</v>
      </c>
      <c r="D4045">
        <v>1</v>
      </c>
      <c r="E4045">
        <v>1</v>
      </c>
      <c r="F4045">
        <v>0.12911190233962</v>
      </c>
      <c r="G4045">
        <v>-190.97590811291801</v>
      </c>
      <c r="H4045" t="s">
        <v>23</v>
      </c>
      <c r="I4045">
        <v>50.562602807092603</v>
      </c>
      <c r="J4045" t="s">
        <v>6463</v>
      </c>
      <c r="K4045" t="s">
        <v>25</v>
      </c>
      <c r="L4045" t="s">
        <v>6464</v>
      </c>
      <c r="M4045" t="s">
        <v>6465</v>
      </c>
      <c r="N4045" t="s">
        <v>6466</v>
      </c>
      <c r="O4045" t="s">
        <v>6467</v>
      </c>
      <c r="P4045">
        <v>-0.69999998799999996</v>
      </c>
      <c r="Q4045" t="s">
        <v>6468</v>
      </c>
      <c r="R4045" t="s">
        <v>6469</v>
      </c>
      <c r="S4045">
        <v>54184030</v>
      </c>
      <c r="T4045">
        <v>687.28585999999996</v>
      </c>
      <c r="U4045" t="s">
        <v>31</v>
      </c>
      <c r="V4045" t="s">
        <v>8452</v>
      </c>
      <c r="W4045" t="s">
        <v>23</v>
      </c>
    </row>
    <row r="4046" spans="1:23" x14ac:dyDescent="0.4">
      <c r="A4046">
        <v>4045</v>
      </c>
      <c r="B4046">
        <v>1</v>
      </c>
      <c r="C4046">
        <v>2</v>
      </c>
      <c r="D4046">
        <v>1</v>
      </c>
      <c r="E4046">
        <v>1</v>
      </c>
      <c r="F4046">
        <v>0.12911190233962</v>
      </c>
      <c r="G4046">
        <v>-190.97590811291801</v>
      </c>
      <c r="H4046">
        <v>0.999999999999999</v>
      </c>
      <c r="I4046">
        <v>50.562602807092603</v>
      </c>
      <c r="J4046" t="s">
        <v>6463</v>
      </c>
      <c r="K4046" t="s">
        <v>25</v>
      </c>
      <c r="L4046" t="s">
        <v>6464</v>
      </c>
      <c r="M4046" t="s">
        <v>6465</v>
      </c>
      <c r="N4046" t="s">
        <v>6466</v>
      </c>
      <c r="O4046" t="s">
        <v>6467</v>
      </c>
      <c r="P4046">
        <v>-0.69999998799999996</v>
      </c>
      <c r="Q4046" t="s">
        <v>6468</v>
      </c>
      <c r="R4046" t="s">
        <v>6469</v>
      </c>
      <c r="S4046">
        <v>54184030</v>
      </c>
      <c r="T4046">
        <v>687.28585999999996</v>
      </c>
      <c r="U4046" t="s">
        <v>31</v>
      </c>
      <c r="V4046" t="s">
        <v>8453</v>
      </c>
      <c r="W4046" t="s">
        <v>23</v>
      </c>
    </row>
    <row r="4047" spans="1:23" x14ac:dyDescent="0.4">
      <c r="A4047">
        <v>4046</v>
      </c>
      <c r="B4047">
        <v>1</v>
      </c>
      <c r="C4047">
        <v>2</v>
      </c>
      <c r="D4047">
        <v>1</v>
      </c>
      <c r="E4047">
        <v>1</v>
      </c>
      <c r="F4047">
        <v>0.12909554477813301</v>
      </c>
      <c r="G4047">
        <v>-191.15235784311</v>
      </c>
      <c r="H4047">
        <v>0.999999999999999</v>
      </c>
      <c r="I4047">
        <v>50.549392272863798</v>
      </c>
      <c r="J4047" t="s">
        <v>6463</v>
      </c>
      <c r="K4047" t="s">
        <v>25</v>
      </c>
      <c r="L4047" t="s">
        <v>6464</v>
      </c>
      <c r="M4047" t="s">
        <v>6465</v>
      </c>
      <c r="N4047" t="s">
        <v>6466</v>
      </c>
      <c r="O4047" t="s">
        <v>6467</v>
      </c>
      <c r="P4047">
        <v>-0.69999998799999996</v>
      </c>
      <c r="Q4047" t="s">
        <v>6468</v>
      </c>
      <c r="R4047" t="s">
        <v>6469</v>
      </c>
      <c r="S4047">
        <v>54184030</v>
      </c>
      <c r="T4047">
        <v>687.28586189999999</v>
      </c>
      <c r="U4047" t="s">
        <v>31</v>
      </c>
      <c r="V4047" t="s">
        <v>8454</v>
      </c>
      <c r="W4047" t="s">
        <v>23</v>
      </c>
    </row>
    <row r="4048" spans="1:23" x14ac:dyDescent="0.4">
      <c r="A4048">
        <v>4047</v>
      </c>
      <c r="B4048">
        <v>1</v>
      </c>
      <c r="C4048">
        <v>2</v>
      </c>
      <c r="D4048">
        <v>1</v>
      </c>
      <c r="E4048">
        <v>1</v>
      </c>
      <c r="F4048">
        <v>0.12909554477813301</v>
      </c>
      <c r="G4048">
        <v>-191.15235784311</v>
      </c>
      <c r="H4048" t="s">
        <v>23</v>
      </c>
      <c r="I4048">
        <v>50.549392272863798</v>
      </c>
      <c r="J4048" t="s">
        <v>6463</v>
      </c>
      <c r="K4048" t="s">
        <v>25</v>
      </c>
      <c r="L4048" t="s">
        <v>6464</v>
      </c>
      <c r="M4048" t="s">
        <v>6465</v>
      </c>
      <c r="N4048" t="s">
        <v>6466</v>
      </c>
      <c r="O4048" t="s">
        <v>6467</v>
      </c>
      <c r="P4048">
        <v>-0.69999998799999996</v>
      </c>
      <c r="Q4048" t="s">
        <v>6468</v>
      </c>
      <c r="R4048" t="s">
        <v>6469</v>
      </c>
      <c r="S4048">
        <v>54184030</v>
      </c>
      <c r="T4048">
        <v>687.28586189999999</v>
      </c>
      <c r="U4048" t="s">
        <v>31</v>
      </c>
      <c r="V4048" t="s">
        <v>8455</v>
      </c>
      <c r="W4048" t="s">
        <v>23</v>
      </c>
    </row>
    <row r="4049" spans="1:23" x14ac:dyDescent="0.4">
      <c r="A4049">
        <v>4048</v>
      </c>
      <c r="B4049">
        <v>1</v>
      </c>
      <c r="C4049">
        <v>1</v>
      </c>
      <c r="D4049">
        <v>1</v>
      </c>
      <c r="E4049">
        <v>3</v>
      </c>
      <c r="F4049">
        <v>0.12908779405710599</v>
      </c>
      <c r="G4049">
        <v>-333.63652253521201</v>
      </c>
      <c r="H4049" t="s">
        <v>23</v>
      </c>
      <c r="I4049">
        <v>31.173369947864401</v>
      </c>
      <c r="J4049" t="s">
        <v>7482</v>
      </c>
      <c r="K4049" t="s">
        <v>25</v>
      </c>
      <c r="L4049" t="s">
        <v>7483</v>
      </c>
      <c r="M4049" t="s">
        <v>7484</v>
      </c>
      <c r="N4049" t="s">
        <v>7485</v>
      </c>
      <c r="O4049" t="s">
        <v>7486</v>
      </c>
      <c r="P4049">
        <v>3.2000000499999999</v>
      </c>
      <c r="Q4049" t="s">
        <v>7487</v>
      </c>
      <c r="R4049" t="s">
        <v>7488</v>
      </c>
      <c r="S4049">
        <v>34</v>
      </c>
      <c r="T4049">
        <v>451.08710250000001</v>
      </c>
      <c r="U4049" t="s">
        <v>31</v>
      </c>
      <c r="V4049" t="s">
        <v>8456</v>
      </c>
      <c r="W4049" t="s">
        <v>23</v>
      </c>
    </row>
    <row r="4050" spans="1:23" x14ac:dyDescent="0.4">
      <c r="A4050">
        <v>4049</v>
      </c>
      <c r="B4050">
        <v>1</v>
      </c>
      <c r="C4050">
        <v>1</v>
      </c>
      <c r="D4050">
        <v>1</v>
      </c>
      <c r="E4050">
        <v>1</v>
      </c>
      <c r="F4050">
        <v>0.128776860988777</v>
      </c>
      <c r="G4050">
        <v>-433.67726671622302</v>
      </c>
      <c r="H4050" t="s">
        <v>23</v>
      </c>
      <c r="I4050">
        <v>22.323870756187102</v>
      </c>
      <c r="J4050" t="s">
        <v>6234</v>
      </c>
      <c r="K4050" t="s">
        <v>25</v>
      </c>
      <c r="L4050" t="s">
        <v>6235</v>
      </c>
      <c r="M4050" t="s">
        <v>6236</v>
      </c>
      <c r="N4050" t="s">
        <v>6237</v>
      </c>
      <c r="O4050" t="s">
        <v>6238</v>
      </c>
      <c r="P4050">
        <v>1</v>
      </c>
      <c r="Q4050" t="s">
        <v>6239</v>
      </c>
      <c r="R4050" t="s">
        <v>6240</v>
      </c>
      <c r="S4050">
        <v>18874434</v>
      </c>
      <c r="T4050">
        <v>458.16568710000001</v>
      </c>
      <c r="U4050" t="s">
        <v>31</v>
      </c>
      <c r="V4050" t="s">
        <v>8457</v>
      </c>
      <c r="W4050" t="s">
        <v>23</v>
      </c>
    </row>
    <row r="4051" spans="1:23" x14ac:dyDescent="0.4">
      <c r="A4051">
        <v>4050</v>
      </c>
      <c r="B4051">
        <v>1</v>
      </c>
      <c r="C4051">
        <v>1</v>
      </c>
      <c r="D4051">
        <v>1</v>
      </c>
      <c r="E4051">
        <v>1</v>
      </c>
      <c r="F4051">
        <v>0.128776860988777</v>
      </c>
      <c r="G4051">
        <v>-433.67726671622302</v>
      </c>
      <c r="H4051">
        <v>0.999999999999999</v>
      </c>
      <c r="I4051">
        <v>22.323870756187102</v>
      </c>
      <c r="J4051" t="s">
        <v>6234</v>
      </c>
      <c r="K4051" t="s">
        <v>25</v>
      </c>
      <c r="L4051" t="s">
        <v>6235</v>
      </c>
      <c r="M4051" t="s">
        <v>6236</v>
      </c>
      <c r="N4051" t="s">
        <v>6237</v>
      </c>
      <c r="O4051" t="s">
        <v>6238</v>
      </c>
      <c r="P4051">
        <v>1</v>
      </c>
      <c r="Q4051" t="s">
        <v>6239</v>
      </c>
      <c r="R4051" t="s">
        <v>6240</v>
      </c>
      <c r="S4051">
        <v>18874434</v>
      </c>
      <c r="T4051">
        <v>458.16568710000001</v>
      </c>
      <c r="U4051" t="s">
        <v>31</v>
      </c>
      <c r="V4051" t="s">
        <v>8458</v>
      </c>
      <c r="W4051" t="s">
        <v>23</v>
      </c>
    </row>
    <row r="4052" spans="1:23" x14ac:dyDescent="0.4">
      <c r="A4052">
        <v>4051</v>
      </c>
      <c r="B4052">
        <v>1</v>
      </c>
      <c r="C4052">
        <v>1</v>
      </c>
      <c r="D4052">
        <v>1</v>
      </c>
      <c r="E4052">
        <v>1</v>
      </c>
      <c r="F4052">
        <v>0.12868362846995701</v>
      </c>
      <c r="G4052">
        <v>-182.816093663142</v>
      </c>
      <c r="H4052" t="s">
        <v>23</v>
      </c>
      <c r="I4052">
        <v>97.417277391570295</v>
      </c>
      <c r="J4052" t="s">
        <v>5353</v>
      </c>
      <c r="K4052" t="s">
        <v>25</v>
      </c>
      <c r="L4052" t="s">
        <v>8459</v>
      </c>
      <c r="M4052" t="s">
        <v>8460</v>
      </c>
      <c r="N4052" t="s">
        <v>8461</v>
      </c>
      <c r="O4052" t="s">
        <v>8462</v>
      </c>
      <c r="P4052">
        <v>1.78963172</v>
      </c>
      <c r="Q4052" t="s">
        <v>8463</v>
      </c>
      <c r="R4052" t="s">
        <v>8464</v>
      </c>
      <c r="S4052">
        <v>43020509302</v>
      </c>
      <c r="T4052">
        <v>209.08083529999999</v>
      </c>
      <c r="U4052" t="s">
        <v>31</v>
      </c>
      <c r="V4052" t="s">
        <v>8465</v>
      </c>
      <c r="W4052" t="s">
        <v>23</v>
      </c>
    </row>
    <row r="4053" spans="1:23" x14ac:dyDescent="0.4">
      <c r="A4053">
        <v>4052</v>
      </c>
      <c r="B4053">
        <v>1</v>
      </c>
      <c r="C4053">
        <v>1</v>
      </c>
      <c r="D4053">
        <v>1</v>
      </c>
      <c r="E4053">
        <v>1</v>
      </c>
      <c r="F4053">
        <v>0.12868362846995701</v>
      </c>
      <c r="G4053">
        <v>-182.816093663142</v>
      </c>
      <c r="H4053">
        <v>0.999999999999999</v>
      </c>
      <c r="I4053">
        <v>97.417277391570295</v>
      </c>
      <c r="J4053" t="s">
        <v>5353</v>
      </c>
      <c r="K4053" t="s">
        <v>25</v>
      </c>
      <c r="L4053" t="s">
        <v>8459</v>
      </c>
      <c r="M4053" t="s">
        <v>8460</v>
      </c>
      <c r="N4053" t="s">
        <v>8461</v>
      </c>
      <c r="O4053" t="s">
        <v>8462</v>
      </c>
      <c r="P4053">
        <v>1.78963172</v>
      </c>
      <c r="Q4053" t="s">
        <v>8463</v>
      </c>
      <c r="R4053" t="s">
        <v>8464</v>
      </c>
      <c r="S4053">
        <v>43020509302</v>
      </c>
      <c r="T4053">
        <v>209.08083529999999</v>
      </c>
      <c r="U4053" t="s">
        <v>31</v>
      </c>
      <c r="V4053" t="s">
        <v>8466</v>
      </c>
      <c r="W4053" t="s">
        <v>23</v>
      </c>
    </row>
    <row r="4054" spans="1:23" x14ac:dyDescent="0.4">
      <c r="A4054">
        <v>4053</v>
      </c>
      <c r="B4054">
        <v>1</v>
      </c>
      <c r="C4054">
        <v>1</v>
      </c>
      <c r="D4054">
        <v>1</v>
      </c>
      <c r="E4054">
        <v>1</v>
      </c>
      <c r="F4054">
        <v>0.12859579834551799</v>
      </c>
      <c r="G4054">
        <v>-177.451233260729</v>
      </c>
      <c r="H4054" t="s">
        <v>23</v>
      </c>
      <c r="I4054">
        <v>40.655519175838698</v>
      </c>
      <c r="J4054" t="s">
        <v>2044</v>
      </c>
      <c r="K4054" t="s">
        <v>25</v>
      </c>
      <c r="L4054" t="s">
        <v>8467</v>
      </c>
      <c r="M4054" t="s">
        <v>8468</v>
      </c>
      <c r="N4054" t="s">
        <v>8469</v>
      </c>
      <c r="O4054" t="s">
        <v>8470</v>
      </c>
      <c r="P4054">
        <v>-0.89999997600000003</v>
      </c>
      <c r="Q4054" t="s">
        <v>8471</v>
      </c>
      <c r="R4054" t="s">
        <v>8472</v>
      </c>
      <c r="S4054">
        <v>3178514</v>
      </c>
      <c r="T4054">
        <v>579.17083209999998</v>
      </c>
      <c r="U4054" t="s">
        <v>31</v>
      </c>
      <c r="V4054" t="s">
        <v>8473</v>
      </c>
      <c r="W4054" t="s">
        <v>23</v>
      </c>
    </row>
    <row r="4055" spans="1:23" x14ac:dyDescent="0.4">
      <c r="A4055">
        <v>4054</v>
      </c>
      <c r="B4055">
        <v>1</v>
      </c>
      <c r="C4055">
        <v>1</v>
      </c>
      <c r="D4055">
        <v>1</v>
      </c>
      <c r="E4055">
        <v>1</v>
      </c>
      <c r="F4055">
        <v>0.12859579834551799</v>
      </c>
      <c r="G4055">
        <v>-177.451233260729</v>
      </c>
      <c r="H4055">
        <v>0.999999999999999</v>
      </c>
      <c r="I4055">
        <v>40.655519175838698</v>
      </c>
      <c r="J4055" t="s">
        <v>2044</v>
      </c>
      <c r="K4055" t="s">
        <v>25</v>
      </c>
      <c r="L4055" t="s">
        <v>8467</v>
      </c>
      <c r="M4055" t="s">
        <v>8468</v>
      </c>
      <c r="N4055" t="s">
        <v>8469</v>
      </c>
      <c r="O4055" t="s">
        <v>8470</v>
      </c>
      <c r="P4055">
        <v>-0.89999997600000003</v>
      </c>
      <c r="Q4055" t="s">
        <v>8471</v>
      </c>
      <c r="R4055" t="s">
        <v>8472</v>
      </c>
      <c r="S4055">
        <v>3178514</v>
      </c>
      <c r="T4055">
        <v>579.17083209999998</v>
      </c>
      <c r="U4055" t="s">
        <v>31</v>
      </c>
      <c r="V4055" t="s">
        <v>8474</v>
      </c>
      <c r="W4055" t="s">
        <v>23</v>
      </c>
    </row>
    <row r="4056" spans="1:23" x14ac:dyDescent="0.4">
      <c r="A4056">
        <v>4055</v>
      </c>
      <c r="B4056">
        <v>1</v>
      </c>
      <c r="C4056">
        <v>1</v>
      </c>
      <c r="D4056">
        <v>1</v>
      </c>
      <c r="E4056">
        <v>1</v>
      </c>
      <c r="F4056">
        <v>0.128540371390722</v>
      </c>
      <c r="G4056">
        <v>-80.977263461975895</v>
      </c>
      <c r="H4056">
        <v>0.999999999999999</v>
      </c>
      <c r="I4056">
        <v>21.435669893082</v>
      </c>
      <c r="J4056" t="s">
        <v>3916</v>
      </c>
      <c r="K4056" t="s">
        <v>25</v>
      </c>
      <c r="L4056" t="s">
        <v>4975</v>
      </c>
      <c r="M4056" t="s">
        <v>4976</v>
      </c>
      <c r="N4056" t="s">
        <v>4977</v>
      </c>
      <c r="O4056" t="s">
        <v>4978</v>
      </c>
      <c r="P4056">
        <v>1.4325970400000001</v>
      </c>
      <c r="Q4056" t="s">
        <v>4979</v>
      </c>
      <c r="R4056" t="s">
        <v>4980</v>
      </c>
      <c r="S4056">
        <v>17401555310</v>
      </c>
      <c r="T4056">
        <v>149.05970600000001</v>
      </c>
      <c r="U4056" t="s">
        <v>31</v>
      </c>
      <c r="V4056" t="s">
        <v>8475</v>
      </c>
      <c r="W4056" t="s">
        <v>23</v>
      </c>
    </row>
    <row r="4057" spans="1:23" x14ac:dyDescent="0.4">
      <c r="A4057">
        <v>4056</v>
      </c>
      <c r="B4057">
        <v>1</v>
      </c>
      <c r="C4057">
        <v>1</v>
      </c>
      <c r="D4057">
        <v>1</v>
      </c>
      <c r="E4057">
        <v>1</v>
      </c>
      <c r="F4057">
        <v>0.128540371390722</v>
      </c>
      <c r="G4057">
        <v>-80.977263461975895</v>
      </c>
      <c r="H4057" t="s">
        <v>23</v>
      </c>
      <c r="I4057">
        <v>21.435669893082</v>
      </c>
      <c r="J4057" t="s">
        <v>3916</v>
      </c>
      <c r="K4057" t="s">
        <v>25</v>
      </c>
      <c r="L4057" t="s">
        <v>4975</v>
      </c>
      <c r="M4057" t="s">
        <v>4976</v>
      </c>
      <c r="N4057" t="s">
        <v>4977</v>
      </c>
      <c r="O4057" t="s">
        <v>4978</v>
      </c>
      <c r="P4057">
        <v>1.4325970400000001</v>
      </c>
      <c r="Q4057" t="s">
        <v>4979</v>
      </c>
      <c r="R4057" t="s">
        <v>4980</v>
      </c>
      <c r="S4057">
        <v>17401555310</v>
      </c>
      <c r="T4057">
        <v>149.05970600000001</v>
      </c>
      <c r="U4057" t="s">
        <v>31</v>
      </c>
      <c r="V4057" t="s">
        <v>8476</v>
      </c>
      <c r="W4057" t="s">
        <v>23</v>
      </c>
    </row>
    <row r="4058" spans="1:23" x14ac:dyDescent="0.4">
      <c r="A4058">
        <v>4057</v>
      </c>
      <c r="B4058">
        <v>1</v>
      </c>
      <c r="C4058">
        <v>1</v>
      </c>
      <c r="D4058">
        <v>1</v>
      </c>
      <c r="E4058">
        <v>1</v>
      </c>
      <c r="F4058">
        <v>0.128445400332171</v>
      </c>
      <c r="G4058">
        <v>-302.85955533284402</v>
      </c>
      <c r="H4058" t="s">
        <v>23</v>
      </c>
      <c r="I4058">
        <v>57.590201886184197</v>
      </c>
      <c r="J4058" t="s">
        <v>7160</v>
      </c>
      <c r="K4058" t="s">
        <v>25</v>
      </c>
      <c r="L4058" t="s">
        <v>8477</v>
      </c>
      <c r="M4058" t="s">
        <v>8478</v>
      </c>
      <c r="N4058" t="s">
        <v>28</v>
      </c>
      <c r="O4058" t="s">
        <v>8479</v>
      </c>
      <c r="P4058">
        <v>6.3000001900000004</v>
      </c>
      <c r="Q4058">
        <v>101921612</v>
      </c>
      <c r="R4058" t="s">
        <v>8480</v>
      </c>
      <c r="S4058">
        <v>18</v>
      </c>
      <c r="T4058">
        <v>595.1657467</v>
      </c>
      <c r="U4058" t="s">
        <v>31</v>
      </c>
      <c r="V4058" t="s">
        <v>8481</v>
      </c>
      <c r="W4058" t="s">
        <v>23</v>
      </c>
    </row>
    <row r="4059" spans="1:23" x14ac:dyDescent="0.4">
      <c r="A4059">
        <v>4058</v>
      </c>
      <c r="B4059">
        <v>1</v>
      </c>
      <c r="C4059">
        <v>1</v>
      </c>
      <c r="D4059">
        <v>1</v>
      </c>
      <c r="E4059">
        <v>1</v>
      </c>
      <c r="F4059">
        <v>0.128445400332171</v>
      </c>
      <c r="G4059">
        <v>-302.85955533284402</v>
      </c>
      <c r="H4059">
        <v>0.999999999999999</v>
      </c>
      <c r="I4059">
        <v>57.590201886184197</v>
      </c>
      <c r="J4059" t="s">
        <v>7160</v>
      </c>
      <c r="K4059" t="s">
        <v>25</v>
      </c>
      <c r="L4059" t="s">
        <v>8477</v>
      </c>
      <c r="M4059" t="s">
        <v>8478</v>
      </c>
      <c r="N4059" t="s">
        <v>28</v>
      </c>
      <c r="O4059" t="s">
        <v>8479</v>
      </c>
      <c r="P4059">
        <v>6.3000001900000004</v>
      </c>
      <c r="Q4059">
        <v>101921612</v>
      </c>
      <c r="R4059" t="s">
        <v>8480</v>
      </c>
      <c r="S4059">
        <v>18</v>
      </c>
      <c r="T4059">
        <v>595.1657467</v>
      </c>
      <c r="U4059" t="s">
        <v>31</v>
      </c>
      <c r="V4059" t="s">
        <v>8482</v>
      </c>
      <c r="W4059" t="s">
        <v>23</v>
      </c>
    </row>
    <row r="4060" spans="1:23" x14ac:dyDescent="0.4">
      <c r="A4060">
        <v>4059</v>
      </c>
      <c r="B4060">
        <v>1</v>
      </c>
      <c r="C4060">
        <v>1</v>
      </c>
      <c r="D4060">
        <v>1</v>
      </c>
      <c r="E4060">
        <v>1</v>
      </c>
      <c r="F4060">
        <v>0.128418124921164</v>
      </c>
      <c r="G4060">
        <v>-182.61492209574101</v>
      </c>
      <c r="H4060">
        <v>0.999999999999999</v>
      </c>
      <c r="I4060">
        <v>97.417039769034602</v>
      </c>
      <c r="J4060" t="s">
        <v>5353</v>
      </c>
      <c r="K4060" t="s">
        <v>25</v>
      </c>
      <c r="L4060" t="s">
        <v>8459</v>
      </c>
      <c r="M4060" t="s">
        <v>8460</v>
      </c>
      <c r="N4060" t="s">
        <v>8461</v>
      </c>
      <c r="O4060" t="s">
        <v>8462</v>
      </c>
      <c r="P4060">
        <v>1.78963172</v>
      </c>
      <c r="Q4060" t="s">
        <v>8463</v>
      </c>
      <c r="R4060" t="s">
        <v>8464</v>
      </c>
      <c r="S4060">
        <v>43020509302</v>
      </c>
      <c r="T4060">
        <v>209.08083999999999</v>
      </c>
      <c r="U4060" t="s">
        <v>31</v>
      </c>
      <c r="V4060" t="s">
        <v>8483</v>
      </c>
      <c r="W4060" t="s">
        <v>23</v>
      </c>
    </row>
    <row r="4061" spans="1:23" x14ac:dyDescent="0.4">
      <c r="A4061">
        <v>4060</v>
      </c>
      <c r="B4061">
        <v>1</v>
      </c>
      <c r="C4061">
        <v>1</v>
      </c>
      <c r="D4061">
        <v>1</v>
      </c>
      <c r="E4061">
        <v>1</v>
      </c>
      <c r="F4061">
        <v>0.128418124921164</v>
      </c>
      <c r="G4061">
        <v>-182.61492209574101</v>
      </c>
      <c r="H4061" t="s">
        <v>23</v>
      </c>
      <c r="I4061">
        <v>97.417039769034602</v>
      </c>
      <c r="J4061" t="s">
        <v>5353</v>
      </c>
      <c r="K4061" t="s">
        <v>25</v>
      </c>
      <c r="L4061" t="s">
        <v>8459</v>
      </c>
      <c r="M4061" t="s">
        <v>8460</v>
      </c>
      <c r="N4061" t="s">
        <v>8461</v>
      </c>
      <c r="O4061" t="s">
        <v>8462</v>
      </c>
      <c r="P4061">
        <v>1.78963172</v>
      </c>
      <c r="Q4061" t="s">
        <v>8463</v>
      </c>
      <c r="R4061" t="s">
        <v>8464</v>
      </c>
      <c r="S4061">
        <v>43020509302</v>
      </c>
      <c r="T4061">
        <v>209.08083999999999</v>
      </c>
      <c r="U4061" t="s">
        <v>31</v>
      </c>
      <c r="V4061" t="s">
        <v>8484</v>
      </c>
      <c r="W4061" t="s">
        <v>23</v>
      </c>
    </row>
    <row r="4062" spans="1:23" x14ac:dyDescent="0.4">
      <c r="A4062">
        <v>4061</v>
      </c>
      <c r="B4062">
        <v>1</v>
      </c>
      <c r="C4062">
        <v>1</v>
      </c>
      <c r="D4062">
        <v>1</v>
      </c>
      <c r="E4062">
        <v>1</v>
      </c>
      <c r="F4062">
        <v>0.12810515430887401</v>
      </c>
      <c r="G4062">
        <v>-402.833292175427</v>
      </c>
      <c r="H4062" t="s">
        <v>23</v>
      </c>
      <c r="I4062">
        <v>15.360312298532101</v>
      </c>
      <c r="J4062" t="s">
        <v>4601</v>
      </c>
      <c r="K4062" t="s">
        <v>25</v>
      </c>
      <c r="L4062" t="s">
        <v>4602</v>
      </c>
      <c r="M4062" t="s">
        <v>4603</v>
      </c>
      <c r="N4062" t="s">
        <v>4604</v>
      </c>
      <c r="O4062" t="s">
        <v>4605</v>
      </c>
      <c r="P4062">
        <v>1</v>
      </c>
      <c r="Q4062" t="s">
        <v>4606</v>
      </c>
      <c r="R4062" t="s">
        <v>4607</v>
      </c>
      <c r="S4062">
        <v>2154514</v>
      </c>
      <c r="T4062">
        <v>513.18675689999998</v>
      </c>
      <c r="U4062" t="s">
        <v>31</v>
      </c>
      <c r="V4062" t="s">
        <v>8485</v>
      </c>
      <c r="W4062" t="s">
        <v>23</v>
      </c>
    </row>
    <row r="4063" spans="1:23" x14ac:dyDescent="0.4">
      <c r="A4063">
        <v>4062</v>
      </c>
      <c r="B4063">
        <v>1</v>
      </c>
      <c r="C4063">
        <v>1</v>
      </c>
      <c r="D4063">
        <v>1</v>
      </c>
      <c r="E4063">
        <v>1</v>
      </c>
      <c r="F4063">
        <v>0.12810515430887401</v>
      </c>
      <c r="G4063">
        <v>-402.833292175427</v>
      </c>
      <c r="H4063">
        <v>0.999999999999999</v>
      </c>
      <c r="I4063">
        <v>15.360312298532101</v>
      </c>
      <c r="J4063" t="s">
        <v>4601</v>
      </c>
      <c r="K4063" t="s">
        <v>25</v>
      </c>
      <c r="L4063" t="s">
        <v>4602</v>
      </c>
      <c r="M4063" t="s">
        <v>4603</v>
      </c>
      <c r="N4063" t="s">
        <v>4604</v>
      </c>
      <c r="O4063" t="s">
        <v>4605</v>
      </c>
      <c r="P4063">
        <v>1</v>
      </c>
      <c r="Q4063" t="s">
        <v>4606</v>
      </c>
      <c r="R4063" t="s">
        <v>4607</v>
      </c>
      <c r="S4063">
        <v>2154514</v>
      </c>
      <c r="T4063">
        <v>513.18675689999998</v>
      </c>
      <c r="U4063" t="s">
        <v>31</v>
      </c>
      <c r="V4063" t="s">
        <v>8486</v>
      </c>
      <c r="W4063" t="s">
        <v>23</v>
      </c>
    </row>
    <row r="4064" spans="1:23" x14ac:dyDescent="0.4">
      <c r="A4064">
        <v>4063</v>
      </c>
      <c r="B4064">
        <v>1</v>
      </c>
      <c r="C4064">
        <v>2</v>
      </c>
      <c r="D4064">
        <v>1</v>
      </c>
      <c r="E4064">
        <v>3</v>
      </c>
      <c r="F4064">
        <v>0.127910123632409</v>
      </c>
      <c r="G4064">
        <v>-53.783227474017501</v>
      </c>
      <c r="H4064">
        <v>0.2321608040201</v>
      </c>
      <c r="I4064">
        <v>5.9529061113954498</v>
      </c>
      <c r="J4064" t="s">
        <v>1017</v>
      </c>
      <c r="K4064" t="s">
        <v>25</v>
      </c>
      <c r="L4064" t="s">
        <v>3461</v>
      </c>
      <c r="M4064" t="s">
        <v>3462</v>
      </c>
      <c r="N4064" t="s">
        <v>3463</v>
      </c>
      <c r="O4064" t="s">
        <v>3464</v>
      </c>
      <c r="P4064">
        <v>0.5</v>
      </c>
      <c r="Q4064" t="s">
        <v>3465</v>
      </c>
      <c r="R4064" t="s">
        <v>3466</v>
      </c>
      <c r="S4064">
        <v>20900222</v>
      </c>
      <c r="T4064">
        <v>449.10783789999999</v>
      </c>
      <c r="U4064" t="s">
        <v>31</v>
      </c>
      <c r="V4064" t="s">
        <v>8487</v>
      </c>
      <c r="W4064" t="s">
        <v>23</v>
      </c>
    </row>
    <row r="4065" spans="1:23" x14ac:dyDescent="0.4">
      <c r="A4065">
        <v>4064</v>
      </c>
      <c r="B4065">
        <v>1</v>
      </c>
      <c r="C4065">
        <v>2</v>
      </c>
      <c r="D4065">
        <v>1</v>
      </c>
      <c r="E4065">
        <v>2</v>
      </c>
      <c r="F4065">
        <v>0.12745666696861199</v>
      </c>
      <c r="G4065">
        <v>-127.123521657485</v>
      </c>
      <c r="H4065">
        <v>0.77386934673366803</v>
      </c>
      <c r="I4065">
        <v>25.1450323166872</v>
      </c>
      <c r="J4065" t="s">
        <v>1690</v>
      </c>
      <c r="K4065" t="s">
        <v>25</v>
      </c>
      <c r="L4065" t="s">
        <v>7892</v>
      </c>
      <c r="M4065" t="s">
        <v>7893</v>
      </c>
      <c r="N4065" t="s">
        <v>7894</v>
      </c>
      <c r="O4065" t="s">
        <v>7895</v>
      </c>
      <c r="P4065">
        <v>-0.89999997600000003</v>
      </c>
      <c r="Q4065" t="s">
        <v>7896</v>
      </c>
      <c r="R4065" t="s">
        <v>7897</v>
      </c>
      <c r="S4065">
        <v>3178578</v>
      </c>
      <c r="T4065">
        <v>595.1657467</v>
      </c>
      <c r="U4065" t="s">
        <v>31</v>
      </c>
      <c r="V4065" t="s">
        <v>8488</v>
      </c>
      <c r="W4065" t="s">
        <v>23</v>
      </c>
    </row>
    <row r="4066" spans="1:23" x14ac:dyDescent="0.4">
      <c r="A4066">
        <v>4065</v>
      </c>
      <c r="B4066">
        <v>1</v>
      </c>
      <c r="C4066">
        <v>1</v>
      </c>
      <c r="D4066">
        <v>1</v>
      </c>
      <c r="E4066">
        <v>2</v>
      </c>
      <c r="F4066">
        <v>0.127376227341506</v>
      </c>
      <c r="G4066">
        <v>-118.149043525354</v>
      </c>
      <c r="H4066">
        <v>0.96432160804020095</v>
      </c>
      <c r="I4066">
        <v>38.530773179339</v>
      </c>
      <c r="J4066" t="s">
        <v>8489</v>
      </c>
      <c r="K4066" t="s">
        <v>25</v>
      </c>
      <c r="L4066" t="s">
        <v>8490</v>
      </c>
      <c r="M4066" t="s">
        <v>8491</v>
      </c>
      <c r="N4066" t="s">
        <v>8492</v>
      </c>
      <c r="O4066" t="s">
        <v>8493</v>
      </c>
      <c r="P4066">
        <v>3.5999998999999998</v>
      </c>
      <c r="Q4066" t="s">
        <v>8494</v>
      </c>
      <c r="R4066" t="s">
        <v>8495</v>
      </c>
      <c r="S4066">
        <v>8610023494</v>
      </c>
      <c r="T4066">
        <v>373.16455999999999</v>
      </c>
      <c r="U4066" t="s">
        <v>31</v>
      </c>
      <c r="V4066" t="s">
        <v>8496</v>
      </c>
      <c r="W4066" t="s">
        <v>23</v>
      </c>
    </row>
    <row r="4067" spans="1:23" x14ac:dyDescent="0.4">
      <c r="A4067">
        <v>4066</v>
      </c>
      <c r="B4067">
        <v>1</v>
      </c>
      <c r="C4067">
        <v>1</v>
      </c>
      <c r="D4067">
        <v>1</v>
      </c>
      <c r="E4067">
        <v>2</v>
      </c>
      <c r="F4067">
        <v>0.127376227341506</v>
      </c>
      <c r="G4067">
        <v>-118.149043525354</v>
      </c>
      <c r="H4067" t="s">
        <v>23</v>
      </c>
      <c r="I4067">
        <v>38.530773179339</v>
      </c>
      <c r="J4067" t="s">
        <v>8489</v>
      </c>
      <c r="K4067" t="s">
        <v>25</v>
      </c>
      <c r="L4067" t="s">
        <v>8497</v>
      </c>
      <c r="M4067" t="s">
        <v>8498</v>
      </c>
      <c r="N4067" t="s">
        <v>8499</v>
      </c>
      <c r="O4067" t="s">
        <v>8500</v>
      </c>
      <c r="P4067">
        <v>3.5999998999999998</v>
      </c>
      <c r="Q4067" t="s">
        <v>8501</v>
      </c>
      <c r="R4067" t="s">
        <v>8502</v>
      </c>
      <c r="S4067">
        <v>54192510</v>
      </c>
      <c r="T4067">
        <v>373.16455999999999</v>
      </c>
      <c r="U4067" t="s">
        <v>31</v>
      </c>
      <c r="V4067" t="s">
        <v>8503</v>
      </c>
      <c r="W4067" t="s">
        <v>23</v>
      </c>
    </row>
    <row r="4068" spans="1:23" x14ac:dyDescent="0.4">
      <c r="A4068">
        <v>4067</v>
      </c>
      <c r="B4068">
        <v>1</v>
      </c>
      <c r="C4068">
        <v>1</v>
      </c>
      <c r="D4068">
        <v>1</v>
      </c>
      <c r="E4068">
        <v>1</v>
      </c>
      <c r="F4068">
        <v>0.12727986818315701</v>
      </c>
      <c r="G4068">
        <v>-38.646226270324199</v>
      </c>
      <c r="H4068">
        <v>0.999999999999999</v>
      </c>
      <c r="I4068">
        <v>29.3058366696735</v>
      </c>
      <c r="J4068" t="s">
        <v>5976</v>
      </c>
      <c r="K4068" t="s">
        <v>25</v>
      </c>
      <c r="L4068" t="s">
        <v>6862</v>
      </c>
      <c r="M4068" t="s">
        <v>6863</v>
      </c>
      <c r="N4068" t="s">
        <v>28</v>
      </c>
      <c r="O4068" t="s">
        <v>6864</v>
      </c>
      <c r="P4068">
        <v>-2.0999998999999998</v>
      </c>
      <c r="Q4068">
        <v>131752732</v>
      </c>
      <c r="R4068" t="s">
        <v>6865</v>
      </c>
      <c r="S4068">
        <v>18874378</v>
      </c>
      <c r="T4068">
        <v>771.23422019999998</v>
      </c>
      <c r="U4068" t="s">
        <v>31</v>
      </c>
      <c r="V4068" t="s">
        <v>8504</v>
      </c>
      <c r="W4068" t="s">
        <v>23</v>
      </c>
    </row>
    <row r="4069" spans="1:23" x14ac:dyDescent="0.4">
      <c r="A4069">
        <v>4068</v>
      </c>
      <c r="B4069">
        <v>1</v>
      </c>
      <c r="C4069">
        <v>1</v>
      </c>
      <c r="D4069">
        <v>1</v>
      </c>
      <c r="E4069">
        <v>1</v>
      </c>
      <c r="F4069">
        <v>0.12727986818315701</v>
      </c>
      <c r="G4069">
        <v>-38.646226270324199</v>
      </c>
      <c r="H4069" t="s">
        <v>23</v>
      </c>
      <c r="I4069">
        <v>29.3058366696735</v>
      </c>
      <c r="J4069" t="s">
        <v>5976</v>
      </c>
      <c r="K4069" t="s">
        <v>25</v>
      </c>
      <c r="L4069" t="s">
        <v>6862</v>
      </c>
      <c r="M4069" t="s">
        <v>6863</v>
      </c>
      <c r="N4069" t="s">
        <v>28</v>
      </c>
      <c r="O4069" t="s">
        <v>6864</v>
      </c>
      <c r="P4069">
        <v>-2.0999998999999998</v>
      </c>
      <c r="Q4069">
        <v>131752732</v>
      </c>
      <c r="R4069" t="s">
        <v>6865</v>
      </c>
      <c r="S4069">
        <v>18874378</v>
      </c>
      <c r="T4069">
        <v>771.23422019999998</v>
      </c>
      <c r="U4069" t="s">
        <v>31</v>
      </c>
      <c r="V4069" t="s">
        <v>8505</v>
      </c>
      <c r="W4069" t="s">
        <v>23</v>
      </c>
    </row>
    <row r="4070" spans="1:23" x14ac:dyDescent="0.4">
      <c r="A4070">
        <v>4069</v>
      </c>
      <c r="B4070">
        <v>1</v>
      </c>
      <c r="C4070">
        <v>1</v>
      </c>
      <c r="D4070">
        <v>1</v>
      </c>
      <c r="E4070">
        <v>1</v>
      </c>
      <c r="F4070">
        <v>0.126683855811314</v>
      </c>
      <c r="G4070">
        <v>-75.123508259852201</v>
      </c>
      <c r="H4070">
        <v>0.99899497487437094</v>
      </c>
      <c r="I4070">
        <v>42.379343630248897</v>
      </c>
      <c r="J4070" t="s">
        <v>1381</v>
      </c>
      <c r="K4070" t="s">
        <v>25</v>
      </c>
      <c r="L4070" t="s">
        <v>1382</v>
      </c>
      <c r="M4070" t="s">
        <v>1383</v>
      </c>
      <c r="N4070" t="s">
        <v>1384</v>
      </c>
      <c r="O4070" t="s">
        <v>1385</v>
      </c>
      <c r="P4070">
        <v>-0.69999998799999996</v>
      </c>
      <c r="Q4070" t="s">
        <v>1386</v>
      </c>
      <c r="R4070" t="s">
        <v>1387</v>
      </c>
      <c r="S4070">
        <v>8610701406</v>
      </c>
      <c r="T4070">
        <v>595.20213000000001</v>
      </c>
      <c r="U4070" t="s">
        <v>31</v>
      </c>
      <c r="V4070" t="s">
        <v>8506</v>
      </c>
      <c r="W4070" t="s">
        <v>23</v>
      </c>
    </row>
    <row r="4071" spans="1:23" x14ac:dyDescent="0.4">
      <c r="A4071">
        <v>4070</v>
      </c>
      <c r="B4071">
        <v>1</v>
      </c>
      <c r="C4071">
        <v>1</v>
      </c>
      <c r="D4071">
        <v>1</v>
      </c>
      <c r="E4071">
        <v>1</v>
      </c>
      <c r="F4071">
        <v>0.126683855811314</v>
      </c>
      <c r="G4071">
        <v>-75.123508259852201</v>
      </c>
      <c r="H4071" t="s">
        <v>23</v>
      </c>
      <c r="I4071">
        <v>42.379343630248897</v>
      </c>
      <c r="J4071" t="s">
        <v>1381</v>
      </c>
      <c r="K4071" t="s">
        <v>25</v>
      </c>
      <c r="L4071" t="s">
        <v>1382</v>
      </c>
      <c r="M4071" t="s">
        <v>1383</v>
      </c>
      <c r="N4071" t="s">
        <v>1384</v>
      </c>
      <c r="O4071" t="s">
        <v>1385</v>
      </c>
      <c r="P4071">
        <v>-0.69999998799999996</v>
      </c>
      <c r="Q4071" t="s">
        <v>1386</v>
      </c>
      <c r="R4071" t="s">
        <v>1387</v>
      </c>
      <c r="S4071">
        <v>8610701406</v>
      </c>
      <c r="T4071">
        <v>595.20213000000001</v>
      </c>
      <c r="U4071" t="s">
        <v>31</v>
      </c>
      <c r="V4071" t="s">
        <v>8507</v>
      </c>
      <c r="W4071" t="s">
        <v>23</v>
      </c>
    </row>
    <row r="4072" spans="1:23" x14ac:dyDescent="0.4">
      <c r="A4072">
        <v>4071</v>
      </c>
      <c r="B4072">
        <v>1</v>
      </c>
      <c r="C4072">
        <v>1</v>
      </c>
      <c r="D4072">
        <v>1</v>
      </c>
      <c r="E4072">
        <v>1</v>
      </c>
      <c r="F4072">
        <v>0.126577439101867</v>
      </c>
      <c r="G4072">
        <v>-63.5038119507918</v>
      </c>
      <c r="H4072">
        <v>0.999999999999999</v>
      </c>
      <c r="I4072">
        <v>43.370253997156397</v>
      </c>
      <c r="J4072" t="s">
        <v>2044</v>
      </c>
      <c r="K4072" t="s">
        <v>25</v>
      </c>
      <c r="L4072" t="s">
        <v>2045</v>
      </c>
      <c r="M4072" t="s">
        <v>2046</v>
      </c>
      <c r="N4072" t="s">
        <v>2047</v>
      </c>
      <c r="O4072" t="s">
        <v>2048</v>
      </c>
      <c r="P4072">
        <v>0.10000000100000001</v>
      </c>
      <c r="Q4072" t="s">
        <v>2049</v>
      </c>
      <c r="R4072" t="s">
        <v>2050</v>
      </c>
      <c r="S4072">
        <v>3178578</v>
      </c>
      <c r="T4072">
        <v>579.17084</v>
      </c>
      <c r="U4072" t="s">
        <v>31</v>
      </c>
      <c r="V4072" t="s">
        <v>8508</v>
      </c>
      <c r="W4072" t="s">
        <v>23</v>
      </c>
    </row>
    <row r="4073" spans="1:23" x14ac:dyDescent="0.4">
      <c r="A4073">
        <v>4072</v>
      </c>
      <c r="B4073">
        <v>1</v>
      </c>
      <c r="C4073">
        <v>1</v>
      </c>
      <c r="D4073">
        <v>1</v>
      </c>
      <c r="E4073">
        <v>1</v>
      </c>
      <c r="F4073">
        <v>0.126577439101867</v>
      </c>
      <c r="G4073">
        <v>-63.5038119507918</v>
      </c>
      <c r="H4073" t="s">
        <v>23</v>
      </c>
      <c r="I4073">
        <v>43.370253997156397</v>
      </c>
      <c r="J4073" t="s">
        <v>2044</v>
      </c>
      <c r="K4073" t="s">
        <v>25</v>
      </c>
      <c r="L4073" t="s">
        <v>2045</v>
      </c>
      <c r="M4073" t="s">
        <v>2046</v>
      </c>
      <c r="N4073" t="s">
        <v>2047</v>
      </c>
      <c r="O4073" t="s">
        <v>2048</v>
      </c>
      <c r="P4073">
        <v>0.10000000100000001</v>
      </c>
      <c r="Q4073" t="s">
        <v>2049</v>
      </c>
      <c r="R4073" t="s">
        <v>2050</v>
      </c>
      <c r="S4073">
        <v>3178578</v>
      </c>
      <c r="T4073">
        <v>579.17084</v>
      </c>
      <c r="U4073" t="s">
        <v>31</v>
      </c>
      <c r="V4073" t="s">
        <v>8509</v>
      </c>
      <c r="W4073" t="s">
        <v>23</v>
      </c>
    </row>
    <row r="4074" spans="1:23" x14ac:dyDescent="0.4">
      <c r="A4074">
        <v>4073</v>
      </c>
      <c r="B4074">
        <v>1</v>
      </c>
      <c r="C4074">
        <v>5</v>
      </c>
      <c r="D4074">
        <v>1</v>
      </c>
      <c r="E4074">
        <v>2</v>
      </c>
      <c r="F4074">
        <v>0.126498385478956</v>
      </c>
      <c r="G4074">
        <v>-320.28923266879502</v>
      </c>
      <c r="H4074">
        <v>0.230653266331658</v>
      </c>
      <c r="I4074">
        <v>38.169562923899697</v>
      </c>
      <c r="J4074" t="s">
        <v>5462</v>
      </c>
      <c r="K4074" t="s">
        <v>25</v>
      </c>
      <c r="L4074" t="s">
        <v>8038</v>
      </c>
      <c r="M4074" t="s">
        <v>8039</v>
      </c>
      <c r="N4074" t="s">
        <v>8040</v>
      </c>
      <c r="O4074" t="s">
        <v>8041</v>
      </c>
      <c r="P4074">
        <v>2.5</v>
      </c>
      <c r="Q4074">
        <v>11512664</v>
      </c>
      <c r="R4074" t="s">
        <v>8042</v>
      </c>
      <c r="S4074">
        <v>3178562</v>
      </c>
      <c r="T4074">
        <v>589.19156750000002</v>
      </c>
      <c r="U4074" t="s">
        <v>31</v>
      </c>
      <c r="V4074" t="s">
        <v>8510</v>
      </c>
      <c r="W4074" t="s">
        <v>23</v>
      </c>
    </row>
    <row r="4075" spans="1:23" x14ac:dyDescent="0.4">
      <c r="A4075">
        <v>4074</v>
      </c>
      <c r="B4075">
        <v>1</v>
      </c>
      <c r="C4075">
        <v>3</v>
      </c>
      <c r="D4075">
        <v>1</v>
      </c>
      <c r="E4075">
        <v>2</v>
      </c>
      <c r="F4075">
        <v>0.12647614848622399</v>
      </c>
      <c r="G4075">
        <v>-83.075232576524797</v>
      </c>
      <c r="H4075">
        <v>0.58241206030150705</v>
      </c>
      <c r="I4075">
        <v>14.8118791141416</v>
      </c>
      <c r="J4075" t="s">
        <v>4259</v>
      </c>
      <c r="K4075" t="s">
        <v>25</v>
      </c>
      <c r="L4075" t="s">
        <v>8511</v>
      </c>
      <c r="M4075" t="s">
        <v>8512</v>
      </c>
      <c r="N4075" t="s">
        <v>8513</v>
      </c>
      <c r="O4075" t="s">
        <v>8514</v>
      </c>
      <c r="P4075">
        <v>0.60000002399999997</v>
      </c>
      <c r="Q4075" t="s">
        <v>8515</v>
      </c>
      <c r="R4075" t="s">
        <v>8516</v>
      </c>
      <c r="S4075">
        <v>8593645654</v>
      </c>
      <c r="T4075">
        <v>447.12857339999999</v>
      </c>
      <c r="U4075" t="s">
        <v>31</v>
      </c>
      <c r="V4075" t="s">
        <v>8517</v>
      </c>
      <c r="W4075" t="s">
        <v>23</v>
      </c>
    </row>
    <row r="4076" spans="1:23" x14ac:dyDescent="0.4">
      <c r="A4076">
        <v>4075</v>
      </c>
      <c r="B4076">
        <v>1</v>
      </c>
      <c r="C4076">
        <v>1</v>
      </c>
      <c r="D4076">
        <v>1</v>
      </c>
      <c r="E4076">
        <v>1</v>
      </c>
      <c r="F4076">
        <v>0.12620686007236601</v>
      </c>
      <c r="G4076">
        <v>-511.69792395126899</v>
      </c>
      <c r="H4076">
        <v>0.99949748743718503</v>
      </c>
      <c r="I4076">
        <v>46.638381957115897</v>
      </c>
      <c r="J4076" t="s">
        <v>6277</v>
      </c>
      <c r="K4076" t="s">
        <v>25</v>
      </c>
      <c r="L4076" t="s">
        <v>6278</v>
      </c>
      <c r="M4076" t="s">
        <v>6279</v>
      </c>
      <c r="N4076" t="s">
        <v>28</v>
      </c>
      <c r="O4076" t="s">
        <v>6280</v>
      </c>
      <c r="P4076">
        <v>3.7000000499999999</v>
      </c>
      <c r="Q4076">
        <v>26744355</v>
      </c>
      <c r="R4076" t="s">
        <v>6281</v>
      </c>
      <c r="S4076">
        <v>3153922</v>
      </c>
      <c r="T4076">
        <v>451.12348800000001</v>
      </c>
      <c r="U4076" t="s">
        <v>31</v>
      </c>
      <c r="V4076" t="s">
        <v>8518</v>
      </c>
      <c r="W4076" t="s">
        <v>23</v>
      </c>
    </row>
    <row r="4077" spans="1:23" x14ac:dyDescent="0.4">
      <c r="A4077">
        <v>4076</v>
      </c>
      <c r="B4077">
        <v>1</v>
      </c>
      <c r="C4077">
        <v>1</v>
      </c>
      <c r="D4077">
        <v>1</v>
      </c>
      <c r="E4077">
        <v>1</v>
      </c>
      <c r="F4077">
        <v>0.12620686007236601</v>
      </c>
      <c r="G4077">
        <v>-511.69792395126899</v>
      </c>
      <c r="H4077" t="s">
        <v>23</v>
      </c>
      <c r="I4077">
        <v>46.638381957115897</v>
      </c>
      <c r="J4077" t="s">
        <v>6277</v>
      </c>
      <c r="K4077" t="s">
        <v>25</v>
      </c>
      <c r="L4077" t="s">
        <v>6278</v>
      </c>
      <c r="M4077" t="s">
        <v>6279</v>
      </c>
      <c r="N4077" t="s">
        <v>28</v>
      </c>
      <c r="O4077" t="s">
        <v>6280</v>
      </c>
      <c r="P4077">
        <v>3.7000000499999999</v>
      </c>
      <c r="Q4077">
        <v>26744355</v>
      </c>
      <c r="R4077" t="s">
        <v>6281</v>
      </c>
      <c r="S4077">
        <v>3153922</v>
      </c>
      <c r="T4077">
        <v>451.12348800000001</v>
      </c>
      <c r="U4077" t="s">
        <v>31</v>
      </c>
      <c r="V4077" t="s">
        <v>8519</v>
      </c>
      <c r="W4077" t="s">
        <v>23</v>
      </c>
    </row>
    <row r="4078" spans="1:23" x14ac:dyDescent="0.4">
      <c r="A4078">
        <v>4077</v>
      </c>
      <c r="B4078">
        <v>1</v>
      </c>
      <c r="C4078">
        <v>1</v>
      </c>
      <c r="D4078">
        <v>1</v>
      </c>
      <c r="E4078">
        <v>1</v>
      </c>
      <c r="F4078">
        <v>0.126154890253765</v>
      </c>
      <c r="G4078">
        <v>-387.41954435252302</v>
      </c>
      <c r="H4078" t="s">
        <v>23</v>
      </c>
      <c r="I4078">
        <v>64.945194913914307</v>
      </c>
      <c r="J4078" t="s">
        <v>4243</v>
      </c>
      <c r="K4078" t="s">
        <v>25</v>
      </c>
      <c r="L4078" t="s">
        <v>4244</v>
      </c>
      <c r="M4078" t="s">
        <v>4245</v>
      </c>
      <c r="N4078" t="s">
        <v>4246</v>
      </c>
      <c r="O4078" t="s">
        <v>4247</v>
      </c>
      <c r="P4078">
        <v>7.0999999000000003</v>
      </c>
      <c r="Q4078">
        <v>1901232</v>
      </c>
      <c r="R4078" t="s">
        <v>4248</v>
      </c>
      <c r="S4078">
        <v>67108866</v>
      </c>
      <c r="T4078">
        <v>509.1289673</v>
      </c>
      <c r="U4078" t="s">
        <v>31</v>
      </c>
      <c r="V4078" t="s">
        <v>8520</v>
      </c>
      <c r="W4078" t="s">
        <v>23</v>
      </c>
    </row>
    <row r="4079" spans="1:23" x14ac:dyDescent="0.4">
      <c r="A4079">
        <v>4078</v>
      </c>
      <c r="B4079">
        <v>1</v>
      </c>
      <c r="C4079">
        <v>1</v>
      </c>
      <c r="D4079">
        <v>1</v>
      </c>
      <c r="E4079">
        <v>1</v>
      </c>
      <c r="F4079">
        <v>0.126154890253765</v>
      </c>
      <c r="G4079">
        <v>-387.41954435252302</v>
      </c>
      <c r="H4079">
        <v>0.999999999999999</v>
      </c>
      <c r="I4079">
        <v>64.945194913914307</v>
      </c>
      <c r="J4079" t="s">
        <v>4243</v>
      </c>
      <c r="K4079" t="s">
        <v>25</v>
      </c>
      <c r="L4079" t="s">
        <v>4244</v>
      </c>
      <c r="M4079" t="s">
        <v>4245</v>
      </c>
      <c r="N4079" t="s">
        <v>4246</v>
      </c>
      <c r="O4079" t="s">
        <v>4247</v>
      </c>
      <c r="P4079">
        <v>7.0999999000000003</v>
      </c>
      <c r="Q4079">
        <v>1901232</v>
      </c>
      <c r="R4079" t="s">
        <v>4248</v>
      </c>
      <c r="S4079">
        <v>67108866</v>
      </c>
      <c r="T4079">
        <v>509.1289673</v>
      </c>
      <c r="U4079" t="s">
        <v>31</v>
      </c>
      <c r="V4079" t="s">
        <v>8521</v>
      </c>
      <c r="W4079" t="s">
        <v>23</v>
      </c>
    </row>
    <row r="4080" spans="1:23" x14ac:dyDescent="0.4">
      <c r="A4080">
        <v>4079</v>
      </c>
      <c r="B4080">
        <v>1</v>
      </c>
      <c r="C4080">
        <v>1</v>
      </c>
      <c r="D4080">
        <v>1</v>
      </c>
      <c r="E4080">
        <v>1</v>
      </c>
      <c r="F4080">
        <v>0.12604040739313599</v>
      </c>
      <c r="G4080">
        <v>-550.27631518939199</v>
      </c>
      <c r="H4080">
        <v>0.999999999999999</v>
      </c>
      <c r="I4080">
        <v>30.0317500459659</v>
      </c>
      <c r="J4080" t="s">
        <v>6277</v>
      </c>
      <c r="K4080" t="s">
        <v>25</v>
      </c>
      <c r="L4080" t="s">
        <v>6278</v>
      </c>
      <c r="M4080" t="s">
        <v>6279</v>
      </c>
      <c r="N4080" t="s">
        <v>28</v>
      </c>
      <c r="O4080" t="s">
        <v>6280</v>
      </c>
      <c r="P4080">
        <v>3.7000000499999999</v>
      </c>
      <c r="Q4080">
        <v>26744355</v>
      </c>
      <c r="R4080" t="s">
        <v>6281</v>
      </c>
      <c r="S4080">
        <v>3153922</v>
      </c>
      <c r="T4080">
        <v>451.12349</v>
      </c>
      <c r="U4080" t="s">
        <v>31</v>
      </c>
      <c r="V4080" t="s">
        <v>8522</v>
      </c>
      <c r="W4080" t="s">
        <v>23</v>
      </c>
    </row>
    <row r="4081" spans="1:23" x14ac:dyDescent="0.4">
      <c r="A4081">
        <v>4080</v>
      </c>
      <c r="B4081">
        <v>1</v>
      </c>
      <c r="C4081">
        <v>1</v>
      </c>
      <c r="D4081">
        <v>1</v>
      </c>
      <c r="E4081">
        <v>1</v>
      </c>
      <c r="F4081">
        <v>0.12604040739313599</v>
      </c>
      <c r="G4081">
        <v>-550.27631518939199</v>
      </c>
      <c r="H4081" t="s">
        <v>23</v>
      </c>
      <c r="I4081">
        <v>30.0317500459659</v>
      </c>
      <c r="J4081" t="s">
        <v>6277</v>
      </c>
      <c r="K4081" t="s">
        <v>25</v>
      </c>
      <c r="L4081" t="s">
        <v>6278</v>
      </c>
      <c r="M4081" t="s">
        <v>6279</v>
      </c>
      <c r="N4081" t="s">
        <v>28</v>
      </c>
      <c r="O4081" t="s">
        <v>6280</v>
      </c>
      <c r="P4081">
        <v>3.7000000499999999</v>
      </c>
      <c r="Q4081">
        <v>26744355</v>
      </c>
      <c r="R4081" t="s">
        <v>6281</v>
      </c>
      <c r="S4081">
        <v>3153922</v>
      </c>
      <c r="T4081">
        <v>451.12349</v>
      </c>
      <c r="U4081" t="s">
        <v>31</v>
      </c>
      <c r="V4081" t="s">
        <v>8523</v>
      </c>
      <c r="W4081" t="s">
        <v>23</v>
      </c>
    </row>
    <row r="4082" spans="1:23" x14ac:dyDescent="0.4">
      <c r="A4082">
        <v>4081</v>
      </c>
      <c r="B4082">
        <v>1</v>
      </c>
      <c r="C4082">
        <v>1</v>
      </c>
      <c r="D4082">
        <v>1</v>
      </c>
      <c r="E4082">
        <v>1</v>
      </c>
      <c r="F4082">
        <v>0.12599202426762199</v>
      </c>
      <c r="G4082">
        <v>-435.15206848245202</v>
      </c>
      <c r="H4082" t="s">
        <v>23</v>
      </c>
      <c r="I4082">
        <v>38.085039822466598</v>
      </c>
      <c r="J4082" t="s">
        <v>5121</v>
      </c>
      <c r="K4082" t="s">
        <v>25</v>
      </c>
      <c r="L4082" t="s">
        <v>5122</v>
      </c>
      <c r="M4082" t="s">
        <v>5123</v>
      </c>
      <c r="N4082" t="s">
        <v>5124</v>
      </c>
      <c r="O4082" t="s">
        <v>5125</v>
      </c>
      <c r="P4082">
        <v>2.0999998999999998</v>
      </c>
      <c r="Q4082" t="s">
        <v>5126</v>
      </c>
      <c r="R4082" t="s">
        <v>5127</v>
      </c>
      <c r="S4082">
        <v>98</v>
      </c>
      <c r="T4082">
        <v>465.10275250000001</v>
      </c>
      <c r="U4082" t="s">
        <v>31</v>
      </c>
      <c r="V4082" t="s">
        <v>8524</v>
      </c>
      <c r="W4082" t="s">
        <v>23</v>
      </c>
    </row>
    <row r="4083" spans="1:23" x14ac:dyDescent="0.4">
      <c r="A4083">
        <v>4082</v>
      </c>
      <c r="B4083">
        <v>1</v>
      </c>
      <c r="C4083">
        <v>1</v>
      </c>
      <c r="D4083">
        <v>1</v>
      </c>
      <c r="E4083">
        <v>1</v>
      </c>
      <c r="F4083">
        <v>0.12599202426762199</v>
      </c>
      <c r="G4083">
        <v>-435.15206848245202</v>
      </c>
      <c r="H4083">
        <v>0</v>
      </c>
      <c r="I4083">
        <v>38.085039822466598</v>
      </c>
      <c r="J4083" t="s">
        <v>5121</v>
      </c>
      <c r="K4083" t="s">
        <v>25</v>
      </c>
      <c r="L4083" t="s">
        <v>5122</v>
      </c>
      <c r="M4083" t="s">
        <v>5123</v>
      </c>
      <c r="N4083" t="s">
        <v>5124</v>
      </c>
      <c r="O4083" t="s">
        <v>5125</v>
      </c>
      <c r="P4083">
        <v>2.0999998999999998</v>
      </c>
      <c r="Q4083" t="s">
        <v>5126</v>
      </c>
      <c r="R4083" t="s">
        <v>5127</v>
      </c>
      <c r="S4083">
        <v>98</v>
      </c>
      <c r="T4083">
        <v>465.10275250000001</v>
      </c>
      <c r="U4083" t="s">
        <v>31</v>
      </c>
      <c r="V4083" t="s">
        <v>8525</v>
      </c>
      <c r="W4083" t="s">
        <v>23</v>
      </c>
    </row>
    <row r="4084" spans="1:23" x14ac:dyDescent="0.4">
      <c r="A4084">
        <v>4083</v>
      </c>
      <c r="B4084">
        <v>1</v>
      </c>
      <c r="C4084">
        <v>1</v>
      </c>
      <c r="D4084">
        <v>1</v>
      </c>
      <c r="E4084">
        <v>1</v>
      </c>
      <c r="F4084">
        <v>0.125927685929446</v>
      </c>
      <c r="G4084">
        <v>-99.411516974441795</v>
      </c>
      <c r="H4084" t="s">
        <v>23</v>
      </c>
      <c r="I4084">
        <v>60.076757404701297</v>
      </c>
      <c r="J4084" t="s">
        <v>4863</v>
      </c>
      <c r="K4084" t="s">
        <v>25</v>
      </c>
      <c r="L4084" t="s">
        <v>8526</v>
      </c>
      <c r="M4084" t="s">
        <v>8527</v>
      </c>
      <c r="N4084" t="s">
        <v>8528</v>
      </c>
      <c r="O4084" t="s">
        <v>8529</v>
      </c>
      <c r="P4084">
        <v>1.39999998</v>
      </c>
      <c r="Q4084">
        <v>44178761</v>
      </c>
      <c r="R4084" t="s">
        <v>8530</v>
      </c>
      <c r="S4084">
        <v>3178562</v>
      </c>
      <c r="T4084">
        <v>179.07027059999999</v>
      </c>
      <c r="U4084" t="s">
        <v>31</v>
      </c>
      <c r="V4084" t="s">
        <v>8531</v>
      </c>
      <c r="W4084" t="s">
        <v>23</v>
      </c>
    </row>
    <row r="4085" spans="1:23" x14ac:dyDescent="0.4">
      <c r="A4085">
        <v>4084</v>
      </c>
      <c r="B4085">
        <v>1</v>
      </c>
      <c r="C4085">
        <v>1</v>
      </c>
      <c r="D4085">
        <v>1</v>
      </c>
      <c r="E4085">
        <v>1</v>
      </c>
      <c r="F4085">
        <v>0.125927685929446</v>
      </c>
      <c r="G4085">
        <v>-99.411516974441795</v>
      </c>
      <c r="H4085">
        <v>0.999999999999999</v>
      </c>
      <c r="I4085">
        <v>60.076757404701297</v>
      </c>
      <c r="J4085" t="s">
        <v>4863</v>
      </c>
      <c r="K4085" t="s">
        <v>25</v>
      </c>
      <c r="L4085" t="s">
        <v>8526</v>
      </c>
      <c r="M4085" t="s">
        <v>8527</v>
      </c>
      <c r="N4085" t="s">
        <v>8528</v>
      </c>
      <c r="O4085" t="s">
        <v>8529</v>
      </c>
      <c r="P4085">
        <v>1.39999998</v>
      </c>
      <c r="Q4085">
        <v>44178761</v>
      </c>
      <c r="R4085" t="s">
        <v>8530</v>
      </c>
      <c r="S4085">
        <v>3178562</v>
      </c>
      <c r="T4085">
        <v>179.07027059999999</v>
      </c>
      <c r="U4085" t="s">
        <v>31</v>
      </c>
      <c r="V4085" t="s">
        <v>8532</v>
      </c>
      <c r="W4085" t="s">
        <v>23</v>
      </c>
    </row>
    <row r="4086" spans="1:23" x14ac:dyDescent="0.4">
      <c r="A4086">
        <v>4085</v>
      </c>
      <c r="B4086">
        <v>1</v>
      </c>
      <c r="C4086">
        <v>1</v>
      </c>
      <c r="D4086">
        <v>1</v>
      </c>
      <c r="E4086">
        <v>1</v>
      </c>
      <c r="F4086">
        <v>0.12582024301796499</v>
      </c>
      <c r="G4086">
        <v>-91.285953374352999</v>
      </c>
      <c r="H4086">
        <v>0.999999999999999</v>
      </c>
      <c r="I4086">
        <v>11.8778456436964</v>
      </c>
      <c r="J4086" t="s">
        <v>2470</v>
      </c>
      <c r="K4086" t="s">
        <v>25</v>
      </c>
      <c r="L4086" t="s">
        <v>5842</v>
      </c>
      <c r="M4086" t="s">
        <v>5843</v>
      </c>
      <c r="N4086" t="s">
        <v>5844</v>
      </c>
      <c r="O4086" t="s">
        <v>5845</v>
      </c>
      <c r="P4086">
        <v>0.65096634600000003</v>
      </c>
      <c r="Q4086" t="s">
        <v>5846</v>
      </c>
      <c r="R4086" t="s">
        <v>5847</v>
      </c>
      <c r="S4086">
        <v>8659411014</v>
      </c>
      <c r="T4086">
        <v>166.08626000000001</v>
      </c>
      <c r="U4086" t="s">
        <v>31</v>
      </c>
      <c r="V4086" t="s">
        <v>8533</v>
      </c>
      <c r="W4086" t="s">
        <v>23</v>
      </c>
    </row>
    <row r="4087" spans="1:23" x14ac:dyDescent="0.4">
      <c r="A4087">
        <v>4086</v>
      </c>
      <c r="B4087">
        <v>1</v>
      </c>
      <c r="C4087">
        <v>1</v>
      </c>
      <c r="D4087">
        <v>1</v>
      </c>
      <c r="E4087">
        <v>1</v>
      </c>
      <c r="F4087">
        <v>0.12582024301796499</v>
      </c>
      <c r="G4087">
        <v>-91.285953374352999</v>
      </c>
      <c r="H4087" t="s">
        <v>23</v>
      </c>
      <c r="I4087">
        <v>11.8778456436964</v>
      </c>
      <c r="J4087" t="s">
        <v>2470</v>
      </c>
      <c r="K4087" t="s">
        <v>25</v>
      </c>
      <c r="L4087" t="s">
        <v>5842</v>
      </c>
      <c r="M4087" t="s">
        <v>5843</v>
      </c>
      <c r="N4087" t="s">
        <v>5844</v>
      </c>
      <c r="O4087" t="s">
        <v>5845</v>
      </c>
      <c r="P4087">
        <v>0.65096634600000003</v>
      </c>
      <c r="Q4087" t="s">
        <v>5846</v>
      </c>
      <c r="R4087" t="s">
        <v>5847</v>
      </c>
      <c r="S4087">
        <v>8659411014</v>
      </c>
      <c r="T4087">
        <v>166.08626000000001</v>
      </c>
      <c r="U4087" t="s">
        <v>31</v>
      </c>
      <c r="V4087" t="s">
        <v>8534</v>
      </c>
      <c r="W4087" t="s">
        <v>23</v>
      </c>
    </row>
    <row r="4088" spans="1:23" x14ac:dyDescent="0.4">
      <c r="A4088">
        <v>4087</v>
      </c>
      <c r="B4088">
        <v>1</v>
      </c>
      <c r="C4088">
        <v>1</v>
      </c>
      <c r="D4088">
        <v>1</v>
      </c>
      <c r="E4088">
        <v>2</v>
      </c>
      <c r="F4088">
        <v>0.12573498269973399</v>
      </c>
      <c r="G4088">
        <v>-540.52430565607301</v>
      </c>
      <c r="H4088" t="s">
        <v>23</v>
      </c>
      <c r="I4088">
        <v>9.3751770195868094</v>
      </c>
      <c r="J4088" t="s">
        <v>8535</v>
      </c>
      <c r="K4088" t="s">
        <v>25</v>
      </c>
      <c r="L4088" t="s">
        <v>8536</v>
      </c>
      <c r="M4088" t="s">
        <v>8537</v>
      </c>
      <c r="N4088" t="s">
        <v>28</v>
      </c>
      <c r="O4088" t="s">
        <v>8538</v>
      </c>
      <c r="P4088">
        <v>6.0999999000000003</v>
      </c>
      <c r="Q4088" t="s">
        <v>8539</v>
      </c>
      <c r="R4088" t="s">
        <v>8540</v>
      </c>
      <c r="S4088">
        <v>34</v>
      </c>
      <c r="T4088">
        <v>627.155576</v>
      </c>
      <c r="U4088" t="s">
        <v>31</v>
      </c>
      <c r="V4088" t="s">
        <v>8541</v>
      </c>
      <c r="W4088" t="s">
        <v>23</v>
      </c>
    </row>
    <row r="4089" spans="1:23" x14ac:dyDescent="0.4">
      <c r="A4089">
        <v>4088</v>
      </c>
      <c r="B4089">
        <v>1</v>
      </c>
      <c r="C4089">
        <v>1</v>
      </c>
      <c r="D4089">
        <v>1</v>
      </c>
      <c r="E4089">
        <v>2</v>
      </c>
      <c r="F4089">
        <v>0.12573498269973399</v>
      </c>
      <c r="G4089">
        <v>-540.52430565607301</v>
      </c>
      <c r="H4089">
        <v>0.39899497487437102</v>
      </c>
      <c r="I4089">
        <v>9.3751770195868094</v>
      </c>
      <c r="J4089" t="s">
        <v>8535</v>
      </c>
      <c r="K4089" t="s">
        <v>25</v>
      </c>
      <c r="L4089" t="s">
        <v>8536</v>
      </c>
      <c r="M4089" t="s">
        <v>8537</v>
      </c>
      <c r="N4089" t="s">
        <v>28</v>
      </c>
      <c r="O4089" t="s">
        <v>8538</v>
      </c>
      <c r="P4089">
        <v>6.0999999000000003</v>
      </c>
      <c r="Q4089" t="s">
        <v>8539</v>
      </c>
      <c r="R4089" t="s">
        <v>8540</v>
      </c>
      <c r="S4089">
        <v>34</v>
      </c>
      <c r="T4089">
        <v>627.155576</v>
      </c>
      <c r="U4089" t="s">
        <v>31</v>
      </c>
      <c r="V4089" t="s">
        <v>8542</v>
      </c>
      <c r="W4089" t="s">
        <v>23</v>
      </c>
    </row>
    <row r="4090" spans="1:23" x14ac:dyDescent="0.4">
      <c r="A4090">
        <v>4089</v>
      </c>
      <c r="B4090">
        <v>1</v>
      </c>
      <c r="C4090">
        <v>2</v>
      </c>
      <c r="D4090">
        <v>1</v>
      </c>
      <c r="E4090">
        <v>1</v>
      </c>
      <c r="F4090">
        <v>0.125605562814359</v>
      </c>
      <c r="G4090">
        <v>-25.452398845029101</v>
      </c>
      <c r="H4090">
        <v>0.99246231155778897</v>
      </c>
      <c r="I4090">
        <v>32.194522196592096</v>
      </c>
      <c r="J4090" t="s">
        <v>1785</v>
      </c>
      <c r="K4090" t="s">
        <v>25</v>
      </c>
      <c r="L4090" t="s">
        <v>4624</v>
      </c>
      <c r="M4090" t="s">
        <v>4625</v>
      </c>
      <c r="N4090" t="s">
        <v>4626</v>
      </c>
      <c r="O4090" t="s">
        <v>4627</v>
      </c>
      <c r="P4090">
        <v>2.6577415499999999</v>
      </c>
      <c r="Q4090" t="s">
        <v>4628</v>
      </c>
      <c r="R4090" t="s">
        <v>4629</v>
      </c>
      <c r="S4090">
        <v>3678274</v>
      </c>
      <c r="T4090">
        <v>255.06519</v>
      </c>
      <c r="U4090" t="s">
        <v>31</v>
      </c>
      <c r="V4090" t="s">
        <v>8543</v>
      </c>
      <c r="W4090" t="s">
        <v>23</v>
      </c>
    </row>
    <row r="4091" spans="1:23" x14ac:dyDescent="0.4">
      <c r="A4091">
        <v>4090</v>
      </c>
      <c r="B4091">
        <v>1</v>
      </c>
      <c r="C4091">
        <v>2</v>
      </c>
      <c r="D4091">
        <v>1</v>
      </c>
      <c r="E4091">
        <v>1</v>
      </c>
      <c r="F4091">
        <v>0.125605562814359</v>
      </c>
      <c r="G4091">
        <v>-25.452398845029101</v>
      </c>
      <c r="H4091" t="s">
        <v>23</v>
      </c>
      <c r="I4091">
        <v>32.194522196592096</v>
      </c>
      <c r="J4091" t="s">
        <v>1785</v>
      </c>
      <c r="K4091" t="s">
        <v>25</v>
      </c>
      <c r="L4091" t="s">
        <v>4624</v>
      </c>
      <c r="M4091" t="s">
        <v>4625</v>
      </c>
      <c r="N4091" t="s">
        <v>4626</v>
      </c>
      <c r="O4091" t="s">
        <v>4627</v>
      </c>
      <c r="P4091">
        <v>2.6577415499999999</v>
      </c>
      <c r="Q4091" t="s">
        <v>4628</v>
      </c>
      <c r="R4091" t="s">
        <v>4629</v>
      </c>
      <c r="S4091">
        <v>3678274</v>
      </c>
      <c r="T4091">
        <v>255.06519</v>
      </c>
      <c r="U4091" t="s">
        <v>31</v>
      </c>
      <c r="V4091" t="s">
        <v>8544</v>
      </c>
      <c r="W4091" t="s">
        <v>23</v>
      </c>
    </row>
    <row r="4092" spans="1:23" x14ac:dyDescent="0.4">
      <c r="A4092">
        <v>4091</v>
      </c>
      <c r="B4092">
        <v>1</v>
      </c>
      <c r="C4092">
        <v>1</v>
      </c>
      <c r="D4092">
        <v>1</v>
      </c>
      <c r="E4092">
        <v>1</v>
      </c>
      <c r="F4092">
        <v>0.12554046249960199</v>
      </c>
      <c r="G4092">
        <v>-107.32315009444601</v>
      </c>
      <c r="H4092">
        <v>0.999999999999999</v>
      </c>
      <c r="I4092">
        <v>50.456039037549203</v>
      </c>
      <c r="J4092" t="s">
        <v>1690</v>
      </c>
      <c r="K4092" t="s">
        <v>25</v>
      </c>
      <c r="L4092" t="s">
        <v>7892</v>
      </c>
      <c r="M4092" t="s">
        <v>7893</v>
      </c>
      <c r="N4092" t="s">
        <v>7894</v>
      </c>
      <c r="O4092" t="s">
        <v>7895</v>
      </c>
      <c r="P4092">
        <v>-0.89999997600000003</v>
      </c>
      <c r="Q4092" t="s">
        <v>7896</v>
      </c>
      <c r="R4092" t="s">
        <v>7897</v>
      </c>
      <c r="S4092">
        <v>3178578</v>
      </c>
      <c r="T4092">
        <v>595.1657467</v>
      </c>
      <c r="U4092" t="s">
        <v>31</v>
      </c>
      <c r="V4092" t="s">
        <v>8545</v>
      </c>
      <c r="W4092" t="s">
        <v>23</v>
      </c>
    </row>
    <row r="4093" spans="1:23" x14ac:dyDescent="0.4">
      <c r="A4093">
        <v>4092</v>
      </c>
      <c r="B4093">
        <v>1</v>
      </c>
      <c r="C4093">
        <v>1</v>
      </c>
      <c r="D4093">
        <v>1</v>
      </c>
      <c r="E4093">
        <v>1</v>
      </c>
      <c r="F4093">
        <v>0.12554046249960199</v>
      </c>
      <c r="G4093">
        <v>-107.32315009444601</v>
      </c>
      <c r="H4093" t="s">
        <v>23</v>
      </c>
      <c r="I4093">
        <v>50.456039037549203</v>
      </c>
      <c r="J4093" t="s">
        <v>1690</v>
      </c>
      <c r="K4093" t="s">
        <v>25</v>
      </c>
      <c r="L4093" t="s">
        <v>7892</v>
      </c>
      <c r="M4093" t="s">
        <v>7893</v>
      </c>
      <c r="N4093" t="s">
        <v>7894</v>
      </c>
      <c r="O4093" t="s">
        <v>7895</v>
      </c>
      <c r="P4093">
        <v>-0.89999997600000003</v>
      </c>
      <c r="Q4093" t="s">
        <v>7896</v>
      </c>
      <c r="R4093" t="s">
        <v>7897</v>
      </c>
      <c r="S4093">
        <v>3178578</v>
      </c>
      <c r="T4093">
        <v>595.1657467</v>
      </c>
      <c r="U4093" t="s">
        <v>31</v>
      </c>
      <c r="V4093" t="s">
        <v>8546</v>
      </c>
      <c r="W4093" t="s">
        <v>23</v>
      </c>
    </row>
    <row r="4094" spans="1:23" x14ac:dyDescent="0.4">
      <c r="A4094">
        <v>4093</v>
      </c>
      <c r="B4094">
        <v>1</v>
      </c>
      <c r="C4094">
        <v>2</v>
      </c>
      <c r="D4094">
        <v>1</v>
      </c>
      <c r="E4094">
        <v>2</v>
      </c>
      <c r="F4094">
        <v>0.125540372868779</v>
      </c>
      <c r="G4094">
        <v>-44.048901132179402</v>
      </c>
      <c r="H4094">
        <v>5.52763819095477E-2</v>
      </c>
      <c r="I4094">
        <v>10.528193609169699</v>
      </c>
      <c r="J4094" t="s">
        <v>4591</v>
      </c>
      <c r="K4094" t="s">
        <v>25</v>
      </c>
      <c r="L4094" t="s">
        <v>8547</v>
      </c>
      <c r="M4094" t="s">
        <v>8548</v>
      </c>
      <c r="N4094" t="s">
        <v>8549</v>
      </c>
      <c r="O4094" t="s">
        <v>8550</v>
      </c>
      <c r="P4094">
        <v>2.6446747799999999</v>
      </c>
      <c r="Q4094">
        <v>5281617</v>
      </c>
      <c r="R4094" t="s">
        <v>8551</v>
      </c>
      <c r="S4094">
        <v>88000886</v>
      </c>
      <c r="T4094">
        <v>285.07639999999998</v>
      </c>
      <c r="U4094" t="s">
        <v>31</v>
      </c>
      <c r="V4094" t="s">
        <v>8552</v>
      </c>
      <c r="W4094" t="s">
        <v>23</v>
      </c>
    </row>
    <row r="4095" spans="1:23" x14ac:dyDescent="0.4">
      <c r="A4095">
        <v>4094</v>
      </c>
      <c r="B4095">
        <v>1</v>
      </c>
      <c r="C4095">
        <v>1</v>
      </c>
      <c r="D4095">
        <v>1</v>
      </c>
      <c r="E4095">
        <v>1</v>
      </c>
      <c r="F4095">
        <v>0.125448896893953</v>
      </c>
      <c r="G4095">
        <v>-223.15977398907799</v>
      </c>
      <c r="H4095">
        <v>2.5125628140703501E-2</v>
      </c>
      <c r="I4095">
        <v>40.297414728495099</v>
      </c>
      <c r="J4095" t="s">
        <v>6288</v>
      </c>
      <c r="K4095" t="s">
        <v>25</v>
      </c>
      <c r="L4095" t="s">
        <v>8553</v>
      </c>
      <c r="M4095" t="s">
        <v>8554</v>
      </c>
      <c r="N4095" t="s">
        <v>8555</v>
      </c>
      <c r="O4095" t="s">
        <v>8556</v>
      </c>
      <c r="P4095">
        <v>3.0999998999999998</v>
      </c>
      <c r="Q4095">
        <v>1100808</v>
      </c>
      <c r="R4095" t="s">
        <v>8557</v>
      </c>
      <c r="S4095">
        <v>98</v>
      </c>
      <c r="T4095">
        <v>417.11800870000002</v>
      </c>
      <c r="U4095" t="s">
        <v>31</v>
      </c>
      <c r="V4095" t="s">
        <v>8558</v>
      </c>
      <c r="W4095" t="s">
        <v>23</v>
      </c>
    </row>
    <row r="4096" spans="1:23" x14ac:dyDescent="0.4">
      <c r="A4096">
        <v>4095</v>
      </c>
      <c r="B4096">
        <v>1</v>
      </c>
      <c r="C4096">
        <v>1</v>
      </c>
      <c r="D4096">
        <v>1</v>
      </c>
      <c r="E4096">
        <v>1</v>
      </c>
      <c r="F4096">
        <v>0.125448896893953</v>
      </c>
      <c r="G4096">
        <v>-223.15977398907799</v>
      </c>
      <c r="H4096" t="s">
        <v>23</v>
      </c>
      <c r="I4096">
        <v>40.297414728495099</v>
      </c>
      <c r="J4096" t="s">
        <v>6288</v>
      </c>
      <c r="K4096" t="s">
        <v>25</v>
      </c>
      <c r="L4096" t="s">
        <v>8553</v>
      </c>
      <c r="M4096" t="s">
        <v>8554</v>
      </c>
      <c r="N4096" t="s">
        <v>8555</v>
      </c>
      <c r="O4096" t="s">
        <v>8556</v>
      </c>
      <c r="P4096">
        <v>3.0999998999999998</v>
      </c>
      <c r="Q4096">
        <v>1100808</v>
      </c>
      <c r="R4096" t="s">
        <v>8557</v>
      </c>
      <c r="S4096">
        <v>98</v>
      </c>
      <c r="T4096">
        <v>417.11800870000002</v>
      </c>
      <c r="U4096" t="s">
        <v>31</v>
      </c>
      <c r="V4096" t="s">
        <v>8559</v>
      </c>
      <c r="W4096" t="s">
        <v>23</v>
      </c>
    </row>
    <row r="4097" spans="1:23" x14ac:dyDescent="0.4">
      <c r="A4097">
        <v>4096</v>
      </c>
      <c r="B4097">
        <v>1</v>
      </c>
      <c r="C4097">
        <v>1</v>
      </c>
      <c r="D4097">
        <v>1</v>
      </c>
      <c r="E4097">
        <v>1</v>
      </c>
      <c r="F4097">
        <v>0.12525987414602599</v>
      </c>
      <c r="G4097">
        <v>-619.06960429862295</v>
      </c>
      <c r="H4097">
        <v>0.999999999999999</v>
      </c>
      <c r="I4097">
        <v>40.256792611102</v>
      </c>
      <c r="J4097" t="s">
        <v>6277</v>
      </c>
      <c r="K4097" t="s">
        <v>25</v>
      </c>
      <c r="L4097" t="s">
        <v>6278</v>
      </c>
      <c r="M4097" t="s">
        <v>6279</v>
      </c>
      <c r="N4097" t="s">
        <v>28</v>
      </c>
      <c r="O4097" t="s">
        <v>6280</v>
      </c>
      <c r="P4097">
        <v>3.7000000499999999</v>
      </c>
      <c r="Q4097">
        <v>26744355</v>
      </c>
      <c r="R4097" t="s">
        <v>6281</v>
      </c>
      <c r="S4097">
        <v>3153922</v>
      </c>
      <c r="T4097">
        <v>451.12348800000001</v>
      </c>
      <c r="U4097" t="s">
        <v>31</v>
      </c>
      <c r="V4097" t="s">
        <v>8560</v>
      </c>
      <c r="W4097" t="s">
        <v>23</v>
      </c>
    </row>
    <row r="4098" spans="1:23" x14ac:dyDescent="0.4">
      <c r="A4098">
        <v>4097</v>
      </c>
      <c r="B4098">
        <v>1</v>
      </c>
      <c r="C4098">
        <v>1</v>
      </c>
      <c r="D4098">
        <v>1</v>
      </c>
      <c r="E4098">
        <v>1</v>
      </c>
      <c r="F4098">
        <v>0.12525987414602599</v>
      </c>
      <c r="G4098">
        <v>-619.06960429862295</v>
      </c>
      <c r="H4098" t="s">
        <v>23</v>
      </c>
      <c r="I4098">
        <v>40.256792611102</v>
      </c>
      <c r="J4098" t="s">
        <v>6277</v>
      </c>
      <c r="K4098" t="s">
        <v>25</v>
      </c>
      <c r="L4098" t="s">
        <v>6278</v>
      </c>
      <c r="M4098" t="s">
        <v>6279</v>
      </c>
      <c r="N4098" t="s">
        <v>28</v>
      </c>
      <c r="O4098" t="s">
        <v>6280</v>
      </c>
      <c r="P4098">
        <v>3.7000000499999999</v>
      </c>
      <c r="Q4098">
        <v>26744355</v>
      </c>
      <c r="R4098" t="s">
        <v>6281</v>
      </c>
      <c r="S4098">
        <v>3153922</v>
      </c>
      <c r="T4098">
        <v>451.12348800000001</v>
      </c>
      <c r="U4098" t="s">
        <v>31</v>
      </c>
      <c r="V4098" t="s">
        <v>8561</v>
      </c>
      <c r="W4098" t="s">
        <v>23</v>
      </c>
    </row>
    <row r="4099" spans="1:23" x14ac:dyDescent="0.4">
      <c r="A4099">
        <v>4098</v>
      </c>
      <c r="B4099">
        <v>1</v>
      </c>
      <c r="C4099">
        <v>1</v>
      </c>
      <c r="D4099">
        <v>1</v>
      </c>
      <c r="E4099">
        <v>1</v>
      </c>
      <c r="F4099">
        <v>0.12525315574160301</v>
      </c>
      <c r="G4099">
        <v>-75.138374700542201</v>
      </c>
      <c r="H4099" t="s">
        <v>23</v>
      </c>
      <c r="I4099">
        <v>42.369596795245997</v>
      </c>
      <c r="J4099" t="s">
        <v>1381</v>
      </c>
      <c r="K4099" t="s">
        <v>25</v>
      </c>
      <c r="L4099" t="s">
        <v>1382</v>
      </c>
      <c r="M4099" t="s">
        <v>1383</v>
      </c>
      <c r="N4099" t="s">
        <v>1384</v>
      </c>
      <c r="O4099" t="s">
        <v>1385</v>
      </c>
      <c r="P4099">
        <v>-0.69999998799999996</v>
      </c>
      <c r="Q4099" t="s">
        <v>1386</v>
      </c>
      <c r="R4099" t="s">
        <v>1387</v>
      </c>
      <c r="S4099">
        <v>8610701406</v>
      </c>
      <c r="T4099">
        <v>595.20213220000005</v>
      </c>
      <c r="U4099" t="s">
        <v>31</v>
      </c>
      <c r="V4099" t="s">
        <v>8562</v>
      </c>
      <c r="W4099" t="s">
        <v>23</v>
      </c>
    </row>
    <row r="4100" spans="1:23" x14ac:dyDescent="0.4">
      <c r="A4100">
        <v>4099</v>
      </c>
      <c r="B4100">
        <v>1</v>
      </c>
      <c r="C4100">
        <v>1</v>
      </c>
      <c r="D4100">
        <v>1</v>
      </c>
      <c r="E4100">
        <v>1</v>
      </c>
      <c r="F4100">
        <v>0.12525315574160301</v>
      </c>
      <c r="G4100">
        <v>-75.138374700542201</v>
      </c>
      <c r="H4100">
        <v>0.999999999999999</v>
      </c>
      <c r="I4100">
        <v>42.369596795245997</v>
      </c>
      <c r="J4100" t="s">
        <v>1381</v>
      </c>
      <c r="K4100" t="s">
        <v>25</v>
      </c>
      <c r="L4100" t="s">
        <v>1382</v>
      </c>
      <c r="M4100" t="s">
        <v>1383</v>
      </c>
      <c r="N4100" t="s">
        <v>1384</v>
      </c>
      <c r="O4100" t="s">
        <v>1385</v>
      </c>
      <c r="P4100">
        <v>-0.69999998799999996</v>
      </c>
      <c r="Q4100" t="s">
        <v>1386</v>
      </c>
      <c r="R4100" t="s">
        <v>1387</v>
      </c>
      <c r="S4100">
        <v>8610701406</v>
      </c>
      <c r="T4100">
        <v>595.20213220000005</v>
      </c>
      <c r="U4100" t="s">
        <v>31</v>
      </c>
      <c r="V4100" t="s">
        <v>8563</v>
      </c>
      <c r="W4100" t="s">
        <v>23</v>
      </c>
    </row>
    <row r="4101" spans="1:23" x14ac:dyDescent="0.4">
      <c r="A4101">
        <v>4100</v>
      </c>
      <c r="B4101">
        <v>1</v>
      </c>
      <c r="C4101">
        <v>1</v>
      </c>
      <c r="D4101">
        <v>1</v>
      </c>
      <c r="E4101">
        <v>1</v>
      </c>
      <c r="F4101">
        <v>0.12516948916468301</v>
      </c>
      <c r="G4101">
        <v>-70.332271687680901</v>
      </c>
      <c r="H4101" t="s">
        <v>23</v>
      </c>
      <c r="I4101">
        <v>30.414089603789801</v>
      </c>
      <c r="J4101" t="s">
        <v>8564</v>
      </c>
      <c r="K4101" t="s">
        <v>25</v>
      </c>
      <c r="L4101" t="s">
        <v>8565</v>
      </c>
      <c r="M4101" t="s">
        <v>8566</v>
      </c>
      <c r="N4101" t="s">
        <v>8567</v>
      </c>
      <c r="O4101" t="s">
        <v>8568</v>
      </c>
      <c r="P4101">
        <v>-0.28707447600000002</v>
      </c>
      <c r="Q4101" t="s">
        <v>8569</v>
      </c>
      <c r="R4101" t="s">
        <v>8570</v>
      </c>
      <c r="S4101">
        <v>86960510</v>
      </c>
      <c r="T4101">
        <v>181.07067000000001</v>
      </c>
      <c r="U4101" t="s">
        <v>31</v>
      </c>
      <c r="V4101" t="s">
        <v>8571</v>
      </c>
      <c r="W4101" t="s">
        <v>23</v>
      </c>
    </row>
    <row r="4102" spans="1:23" x14ac:dyDescent="0.4">
      <c r="A4102">
        <v>4101</v>
      </c>
      <c r="B4102">
        <v>1</v>
      </c>
      <c r="C4102">
        <v>1</v>
      </c>
      <c r="D4102">
        <v>1</v>
      </c>
      <c r="E4102">
        <v>1</v>
      </c>
      <c r="F4102">
        <v>0.12516948916468301</v>
      </c>
      <c r="G4102">
        <v>-70.332271687680901</v>
      </c>
      <c r="H4102">
        <v>0.999999999999999</v>
      </c>
      <c r="I4102">
        <v>30.414089603789801</v>
      </c>
      <c r="J4102" t="s">
        <v>8564</v>
      </c>
      <c r="K4102" t="s">
        <v>25</v>
      </c>
      <c r="L4102" t="s">
        <v>8565</v>
      </c>
      <c r="M4102" t="s">
        <v>8566</v>
      </c>
      <c r="N4102" t="s">
        <v>8567</v>
      </c>
      <c r="O4102" t="s">
        <v>8568</v>
      </c>
      <c r="P4102">
        <v>-0.28707447600000002</v>
      </c>
      <c r="Q4102" t="s">
        <v>8569</v>
      </c>
      <c r="R4102" t="s">
        <v>8570</v>
      </c>
      <c r="S4102">
        <v>86960510</v>
      </c>
      <c r="T4102">
        <v>181.07067000000001</v>
      </c>
      <c r="U4102" t="s">
        <v>31</v>
      </c>
      <c r="V4102" t="s">
        <v>8572</v>
      </c>
      <c r="W4102" t="s">
        <v>23</v>
      </c>
    </row>
    <row r="4103" spans="1:23" x14ac:dyDescent="0.4">
      <c r="A4103">
        <v>4102</v>
      </c>
      <c r="B4103">
        <v>1</v>
      </c>
      <c r="C4103">
        <v>4</v>
      </c>
      <c r="D4103">
        <v>1</v>
      </c>
      <c r="E4103">
        <v>4</v>
      </c>
      <c r="F4103">
        <v>0.12507552213693801</v>
      </c>
      <c r="G4103">
        <v>-106.837491084077</v>
      </c>
      <c r="H4103">
        <v>0.83165829145728598</v>
      </c>
      <c r="I4103">
        <v>26.878602395436001</v>
      </c>
      <c r="J4103" t="s">
        <v>6506</v>
      </c>
      <c r="K4103" t="s">
        <v>25</v>
      </c>
      <c r="L4103" t="s">
        <v>6507</v>
      </c>
      <c r="M4103" t="s">
        <v>6508</v>
      </c>
      <c r="N4103" t="s">
        <v>6509</v>
      </c>
      <c r="O4103" t="s">
        <v>6510</v>
      </c>
      <c r="P4103">
        <v>3.7999999500000001</v>
      </c>
      <c r="Q4103">
        <v>4255842</v>
      </c>
      <c r="R4103" t="s">
        <v>6511</v>
      </c>
      <c r="S4103">
        <v>67108866</v>
      </c>
      <c r="T4103">
        <v>359.14891490000002</v>
      </c>
      <c r="U4103" t="s">
        <v>31</v>
      </c>
      <c r="V4103" t="s">
        <v>8573</v>
      </c>
      <c r="W4103" t="s">
        <v>23</v>
      </c>
    </row>
    <row r="4104" spans="1:23" x14ac:dyDescent="0.4">
      <c r="A4104">
        <v>4103</v>
      </c>
      <c r="B4104">
        <v>1</v>
      </c>
      <c r="C4104">
        <v>1</v>
      </c>
      <c r="D4104">
        <v>1</v>
      </c>
      <c r="E4104">
        <v>1</v>
      </c>
      <c r="F4104">
        <v>0.125041485810508</v>
      </c>
      <c r="G4104">
        <v>-174.903157114572</v>
      </c>
      <c r="H4104">
        <v>0.999999999999999</v>
      </c>
      <c r="I4104">
        <v>53.916286538012699</v>
      </c>
      <c r="J4104" t="s">
        <v>2580</v>
      </c>
      <c r="K4104" t="s">
        <v>25</v>
      </c>
      <c r="L4104" t="s">
        <v>2581</v>
      </c>
      <c r="M4104" t="s">
        <v>2582</v>
      </c>
      <c r="N4104" t="s">
        <v>28</v>
      </c>
      <c r="O4104" t="s">
        <v>2583</v>
      </c>
      <c r="P4104">
        <v>4.1999998099999996</v>
      </c>
      <c r="Q4104" t="s">
        <v>2584</v>
      </c>
      <c r="R4104" t="s">
        <v>2585</v>
      </c>
      <c r="S4104">
        <v>3178498</v>
      </c>
      <c r="T4104">
        <v>781.47326869999995</v>
      </c>
      <c r="U4104" t="s">
        <v>31</v>
      </c>
      <c r="V4104" t="s">
        <v>8574</v>
      </c>
      <c r="W4104" t="s">
        <v>23</v>
      </c>
    </row>
    <row r="4105" spans="1:23" x14ac:dyDescent="0.4">
      <c r="A4105">
        <v>4104</v>
      </c>
      <c r="B4105">
        <v>1</v>
      </c>
      <c r="C4105">
        <v>1</v>
      </c>
      <c r="D4105">
        <v>1</v>
      </c>
      <c r="E4105">
        <v>1</v>
      </c>
      <c r="F4105">
        <v>0.125041485810508</v>
      </c>
      <c r="G4105">
        <v>-174.903157114572</v>
      </c>
      <c r="H4105" t="s">
        <v>23</v>
      </c>
      <c r="I4105">
        <v>53.916286538012699</v>
      </c>
      <c r="J4105" t="s">
        <v>2580</v>
      </c>
      <c r="K4105" t="s">
        <v>25</v>
      </c>
      <c r="L4105" t="s">
        <v>2581</v>
      </c>
      <c r="M4105" t="s">
        <v>2582</v>
      </c>
      <c r="N4105" t="s">
        <v>28</v>
      </c>
      <c r="O4105" t="s">
        <v>2583</v>
      </c>
      <c r="P4105">
        <v>4.1999998099999996</v>
      </c>
      <c r="Q4105" t="s">
        <v>2584</v>
      </c>
      <c r="R4105" t="s">
        <v>2585</v>
      </c>
      <c r="S4105">
        <v>3178498</v>
      </c>
      <c r="T4105">
        <v>781.47326869999995</v>
      </c>
      <c r="U4105" t="s">
        <v>31</v>
      </c>
      <c r="V4105" t="s">
        <v>8575</v>
      </c>
      <c r="W4105" t="s">
        <v>23</v>
      </c>
    </row>
    <row r="4106" spans="1:23" x14ac:dyDescent="0.4">
      <c r="A4106">
        <v>4105</v>
      </c>
      <c r="B4106">
        <v>1</v>
      </c>
      <c r="C4106">
        <v>1</v>
      </c>
      <c r="D4106">
        <v>1</v>
      </c>
      <c r="E4106">
        <v>1</v>
      </c>
      <c r="F4106">
        <v>0.12503414094418799</v>
      </c>
      <c r="G4106">
        <v>-550.74892464137497</v>
      </c>
      <c r="H4106" t="s">
        <v>23</v>
      </c>
      <c r="I4106">
        <v>30.126317209270798</v>
      </c>
      <c r="J4106" t="s">
        <v>6277</v>
      </c>
      <c r="K4106" t="s">
        <v>25</v>
      </c>
      <c r="L4106" t="s">
        <v>6278</v>
      </c>
      <c r="M4106" t="s">
        <v>6279</v>
      </c>
      <c r="N4106" t="s">
        <v>28</v>
      </c>
      <c r="O4106" t="s">
        <v>6280</v>
      </c>
      <c r="P4106">
        <v>3.7000000499999999</v>
      </c>
      <c r="Q4106">
        <v>26744355</v>
      </c>
      <c r="R4106" t="s">
        <v>6281</v>
      </c>
      <c r="S4106">
        <v>3153922</v>
      </c>
      <c r="T4106">
        <v>451.12348800000001</v>
      </c>
      <c r="U4106" t="s">
        <v>31</v>
      </c>
      <c r="V4106" t="s">
        <v>8576</v>
      </c>
      <c r="W4106" t="s">
        <v>23</v>
      </c>
    </row>
    <row r="4107" spans="1:23" x14ac:dyDescent="0.4">
      <c r="A4107">
        <v>4106</v>
      </c>
      <c r="B4107">
        <v>1</v>
      </c>
      <c r="C4107">
        <v>1</v>
      </c>
      <c r="D4107">
        <v>1</v>
      </c>
      <c r="E4107">
        <v>1</v>
      </c>
      <c r="F4107">
        <v>0.12503414094418799</v>
      </c>
      <c r="G4107">
        <v>-550.74892464137497</v>
      </c>
      <c r="H4107">
        <v>0.999999999999999</v>
      </c>
      <c r="I4107">
        <v>30.126317209270798</v>
      </c>
      <c r="J4107" t="s">
        <v>6277</v>
      </c>
      <c r="K4107" t="s">
        <v>25</v>
      </c>
      <c r="L4107" t="s">
        <v>6278</v>
      </c>
      <c r="M4107" t="s">
        <v>6279</v>
      </c>
      <c r="N4107" t="s">
        <v>28</v>
      </c>
      <c r="O4107" t="s">
        <v>6280</v>
      </c>
      <c r="P4107">
        <v>3.7000000499999999</v>
      </c>
      <c r="Q4107">
        <v>26744355</v>
      </c>
      <c r="R4107" t="s">
        <v>6281</v>
      </c>
      <c r="S4107">
        <v>3153922</v>
      </c>
      <c r="T4107">
        <v>451.12348800000001</v>
      </c>
      <c r="U4107" t="s">
        <v>31</v>
      </c>
      <c r="V4107" t="s">
        <v>8577</v>
      </c>
      <c r="W4107" t="s">
        <v>23</v>
      </c>
    </row>
    <row r="4108" spans="1:23" x14ac:dyDescent="0.4">
      <c r="A4108">
        <v>4107</v>
      </c>
      <c r="B4108">
        <v>1</v>
      </c>
      <c r="C4108">
        <v>1</v>
      </c>
      <c r="D4108">
        <v>1</v>
      </c>
      <c r="E4108">
        <v>1</v>
      </c>
      <c r="F4108">
        <v>0.12503192042644901</v>
      </c>
      <c r="G4108">
        <v>-134.39852984406301</v>
      </c>
      <c r="H4108" t="s">
        <v>23</v>
      </c>
      <c r="I4108">
        <v>45.456340508958498</v>
      </c>
      <c r="J4108" t="s">
        <v>2743</v>
      </c>
      <c r="K4108" t="s">
        <v>25</v>
      </c>
      <c r="L4108" t="s">
        <v>3495</v>
      </c>
      <c r="M4108" t="s">
        <v>3496</v>
      </c>
      <c r="N4108" t="s">
        <v>3497</v>
      </c>
      <c r="O4108" t="s">
        <v>3498</v>
      </c>
      <c r="P4108">
        <v>0.69999998799999996</v>
      </c>
      <c r="Q4108" t="s">
        <v>3499</v>
      </c>
      <c r="R4108" t="s">
        <v>3500</v>
      </c>
      <c r="S4108">
        <v>20097402</v>
      </c>
      <c r="T4108">
        <v>291.08632</v>
      </c>
      <c r="U4108" t="s">
        <v>31</v>
      </c>
      <c r="V4108" t="s">
        <v>8578</v>
      </c>
      <c r="W4108" t="s">
        <v>23</v>
      </c>
    </row>
    <row r="4109" spans="1:23" x14ac:dyDescent="0.4">
      <c r="A4109">
        <v>4108</v>
      </c>
      <c r="B4109">
        <v>1</v>
      </c>
      <c r="C4109">
        <v>1</v>
      </c>
      <c r="D4109">
        <v>1</v>
      </c>
      <c r="E4109">
        <v>1</v>
      </c>
      <c r="F4109">
        <v>0.12503192042644901</v>
      </c>
      <c r="G4109">
        <v>-134.39852984406301</v>
      </c>
      <c r="H4109">
        <v>0.999999999999999</v>
      </c>
      <c r="I4109">
        <v>45.456340508958498</v>
      </c>
      <c r="J4109" t="s">
        <v>2743</v>
      </c>
      <c r="K4109" t="s">
        <v>25</v>
      </c>
      <c r="L4109" t="s">
        <v>3495</v>
      </c>
      <c r="M4109" t="s">
        <v>3496</v>
      </c>
      <c r="N4109" t="s">
        <v>3497</v>
      </c>
      <c r="O4109" t="s">
        <v>3498</v>
      </c>
      <c r="P4109">
        <v>0.69999998799999996</v>
      </c>
      <c r="Q4109" t="s">
        <v>3499</v>
      </c>
      <c r="R4109" t="s">
        <v>3500</v>
      </c>
      <c r="S4109">
        <v>20097402</v>
      </c>
      <c r="T4109">
        <v>291.08632</v>
      </c>
      <c r="U4109" t="s">
        <v>31</v>
      </c>
      <c r="V4109" t="s">
        <v>8579</v>
      </c>
      <c r="W4109" t="s">
        <v>23</v>
      </c>
    </row>
    <row r="4110" spans="1:23" x14ac:dyDescent="0.4">
      <c r="A4110">
        <v>4109</v>
      </c>
      <c r="B4110">
        <v>1</v>
      </c>
      <c r="C4110">
        <v>1</v>
      </c>
      <c r="D4110">
        <v>1</v>
      </c>
      <c r="E4110">
        <v>1</v>
      </c>
      <c r="F4110">
        <v>0.12501691296492701</v>
      </c>
      <c r="G4110">
        <v>-240.228312036977</v>
      </c>
      <c r="H4110">
        <v>0.99949748743718503</v>
      </c>
      <c r="I4110">
        <v>45.080334254883397</v>
      </c>
      <c r="J4110" t="s">
        <v>7077</v>
      </c>
      <c r="K4110" t="s">
        <v>25</v>
      </c>
      <c r="L4110" t="s">
        <v>7078</v>
      </c>
      <c r="M4110" t="s">
        <v>7079</v>
      </c>
      <c r="N4110" t="s">
        <v>7080</v>
      </c>
      <c r="O4110" t="s">
        <v>7081</v>
      </c>
      <c r="P4110">
        <v>3.7000000499999999</v>
      </c>
      <c r="Q4110">
        <v>2737163</v>
      </c>
      <c r="R4110" t="s">
        <v>7082</v>
      </c>
      <c r="S4110">
        <v>67108866</v>
      </c>
      <c r="T4110">
        <v>319.0448437</v>
      </c>
      <c r="U4110" t="s">
        <v>31</v>
      </c>
      <c r="V4110" t="s">
        <v>8580</v>
      </c>
      <c r="W4110" t="s">
        <v>23</v>
      </c>
    </row>
    <row r="4111" spans="1:23" x14ac:dyDescent="0.4">
      <c r="A4111">
        <v>4110</v>
      </c>
      <c r="B4111">
        <v>1</v>
      </c>
      <c r="C4111">
        <v>1</v>
      </c>
      <c r="D4111">
        <v>1</v>
      </c>
      <c r="E4111">
        <v>1</v>
      </c>
      <c r="F4111">
        <v>0.12501691296492701</v>
      </c>
      <c r="G4111">
        <v>-240.228312036977</v>
      </c>
      <c r="H4111" t="s">
        <v>23</v>
      </c>
      <c r="I4111">
        <v>45.080334254883397</v>
      </c>
      <c r="J4111" t="s">
        <v>7077</v>
      </c>
      <c r="K4111" t="s">
        <v>25</v>
      </c>
      <c r="L4111" t="s">
        <v>7078</v>
      </c>
      <c r="M4111" t="s">
        <v>7079</v>
      </c>
      <c r="N4111" t="s">
        <v>7080</v>
      </c>
      <c r="O4111" t="s">
        <v>7081</v>
      </c>
      <c r="P4111">
        <v>3.7000000499999999</v>
      </c>
      <c r="Q4111">
        <v>2737163</v>
      </c>
      <c r="R4111" t="s">
        <v>7082</v>
      </c>
      <c r="S4111">
        <v>67108866</v>
      </c>
      <c r="T4111">
        <v>319.0448437</v>
      </c>
      <c r="U4111" t="s">
        <v>31</v>
      </c>
      <c r="V4111" t="s">
        <v>8581</v>
      </c>
      <c r="W4111" t="s">
        <v>23</v>
      </c>
    </row>
    <row r="4112" spans="1:23" x14ac:dyDescent="0.4">
      <c r="A4112">
        <v>4111</v>
      </c>
      <c r="B4112">
        <v>1</v>
      </c>
      <c r="C4112">
        <v>1</v>
      </c>
      <c r="D4112">
        <v>1</v>
      </c>
      <c r="E4112">
        <v>1</v>
      </c>
      <c r="F4112">
        <v>0.124770409745629</v>
      </c>
      <c r="G4112">
        <v>-72.9117360544343</v>
      </c>
      <c r="H4112">
        <v>0.999999999999999</v>
      </c>
      <c r="I4112">
        <v>11.396852949811899</v>
      </c>
      <c r="J4112" t="s">
        <v>7129</v>
      </c>
      <c r="K4112" t="s">
        <v>25</v>
      </c>
      <c r="L4112" t="s">
        <v>7130</v>
      </c>
      <c r="M4112" t="s">
        <v>7131</v>
      </c>
      <c r="N4112" t="s">
        <v>7132</v>
      </c>
      <c r="O4112" t="s">
        <v>7133</v>
      </c>
      <c r="P4112">
        <v>6.4000000999999997</v>
      </c>
      <c r="Q4112" t="s">
        <v>7134</v>
      </c>
      <c r="R4112" t="s">
        <v>7135</v>
      </c>
      <c r="S4112">
        <v>8593662070</v>
      </c>
      <c r="T4112">
        <v>473.36253649999998</v>
      </c>
      <c r="U4112" t="s">
        <v>31</v>
      </c>
      <c r="V4112" t="s">
        <v>8582</v>
      </c>
      <c r="W4112" t="s">
        <v>23</v>
      </c>
    </row>
    <row r="4113" spans="1:23" x14ac:dyDescent="0.4">
      <c r="A4113">
        <v>4112</v>
      </c>
      <c r="B4113">
        <v>1</v>
      </c>
      <c r="C4113">
        <v>1</v>
      </c>
      <c r="D4113">
        <v>1</v>
      </c>
      <c r="E4113">
        <v>1</v>
      </c>
      <c r="F4113">
        <v>0.124770409745629</v>
      </c>
      <c r="G4113">
        <v>-72.9117360544343</v>
      </c>
      <c r="H4113" t="s">
        <v>23</v>
      </c>
      <c r="I4113">
        <v>11.396852949811899</v>
      </c>
      <c r="J4113" t="s">
        <v>7129</v>
      </c>
      <c r="K4113" t="s">
        <v>25</v>
      </c>
      <c r="L4113" t="s">
        <v>7130</v>
      </c>
      <c r="M4113" t="s">
        <v>7131</v>
      </c>
      <c r="N4113" t="s">
        <v>7132</v>
      </c>
      <c r="O4113" t="s">
        <v>7133</v>
      </c>
      <c r="P4113">
        <v>6.4000000999999997</v>
      </c>
      <c r="Q4113" t="s">
        <v>7134</v>
      </c>
      <c r="R4113" t="s">
        <v>7135</v>
      </c>
      <c r="S4113">
        <v>8593662070</v>
      </c>
      <c r="T4113">
        <v>473.36253649999998</v>
      </c>
      <c r="U4113" t="s">
        <v>31</v>
      </c>
      <c r="V4113" t="s">
        <v>8583</v>
      </c>
      <c r="W4113" t="s">
        <v>23</v>
      </c>
    </row>
    <row r="4114" spans="1:23" x14ac:dyDescent="0.4">
      <c r="A4114">
        <v>4113</v>
      </c>
      <c r="B4114">
        <v>1</v>
      </c>
      <c r="C4114">
        <v>1</v>
      </c>
      <c r="D4114">
        <v>1</v>
      </c>
      <c r="E4114">
        <v>1</v>
      </c>
      <c r="F4114">
        <v>0.124632487888336</v>
      </c>
      <c r="G4114">
        <v>-204.888355402748</v>
      </c>
      <c r="H4114" t="s">
        <v>23</v>
      </c>
      <c r="I4114">
        <v>9.3933435587132994</v>
      </c>
      <c r="J4114" t="s">
        <v>8584</v>
      </c>
      <c r="K4114" t="s">
        <v>25</v>
      </c>
      <c r="L4114" t="s">
        <v>8585</v>
      </c>
      <c r="M4114" t="s">
        <v>8586</v>
      </c>
      <c r="N4114" t="s">
        <v>8587</v>
      </c>
      <c r="O4114" t="s">
        <v>8588</v>
      </c>
      <c r="P4114">
        <v>0.60000002399999997</v>
      </c>
      <c r="Q4114">
        <v>152272</v>
      </c>
      <c r="R4114" t="s">
        <v>8589</v>
      </c>
      <c r="S4114">
        <v>70</v>
      </c>
      <c r="T4114">
        <v>171.02879970000001</v>
      </c>
      <c r="U4114" t="s">
        <v>31</v>
      </c>
      <c r="V4114" t="s">
        <v>8590</v>
      </c>
      <c r="W4114" t="s">
        <v>23</v>
      </c>
    </row>
    <row r="4115" spans="1:23" x14ac:dyDescent="0.4">
      <c r="A4115">
        <v>4114</v>
      </c>
      <c r="B4115">
        <v>1</v>
      </c>
      <c r="C4115">
        <v>1</v>
      </c>
      <c r="D4115">
        <v>1</v>
      </c>
      <c r="E4115">
        <v>1</v>
      </c>
      <c r="F4115">
        <v>0.124632487888336</v>
      </c>
      <c r="G4115">
        <v>-204.888355402748</v>
      </c>
      <c r="H4115">
        <v>0.995979899497487</v>
      </c>
      <c r="I4115">
        <v>9.3933435587132994</v>
      </c>
      <c r="J4115" t="s">
        <v>8584</v>
      </c>
      <c r="K4115" t="s">
        <v>25</v>
      </c>
      <c r="L4115" t="s">
        <v>8585</v>
      </c>
      <c r="M4115" t="s">
        <v>8586</v>
      </c>
      <c r="N4115" t="s">
        <v>8587</v>
      </c>
      <c r="O4115" t="s">
        <v>8588</v>
      </c>
      <c r="P4115">
        <v>0.60000002399999997</v>
      </c>
      <c r="Q4115">
        <v>152272</v>
      </c>
      <c r="R4115" t="s">
        <v>8589</v>
      </c>
      <c r="S4115">
        <v>70</v>
      </c>
      <c r="T4115">
        <v>171.02879970000001</v>
      </c>
      <c r="U4115" t="s">
        <v>31</v>
      </c>
      <c r="V4115" t="s">
        <v>8591</v>
      </c>
      <c r="W4115" t="s">
        <v>23</v>
      </c>
    </row>
    <row r="4116" spans="1:23" x14ac:dyDescent="0.4">
      <c r="A4116">
        <v>4115</v>
      </c>
      <c r="B4116">
        <v>1</v>
      </c>
      <c r="C4116">
        <v>1</v>
      </c>
      <c r="D4116">
        <v>1</v>
      </c>
      <c r="E4116">
        <v>1</v>
      </c>
      <c r="F4116">
        <v>0.12426704414283</v>
      </c>
      <c r="G4116">
        <v>-300.30600079285102</v>
      </c>
      <c r="H4116">
        <v>0.999999999999999</v>
      </c>
      <c r="I4116">
        <v>57.399647497499302</v>
      </c>
      <c r="J4116" t="s">
        <v>194</v>
      </c>
      <c r="K4116" t="s">
        <v>25</v>
      </c>
      <c r="L4116" t="s">
        <v>8592</v>
      </c>
      <c r="M4116" t="s">
        <v>8593</v>
      </c>
      <c r="N4116" t="s">
        <v>8594</v>
      </c>
      <c r="O4116" t="s">
        <v>8595</v>
      </c>
      <c r="P4116">
        <v>2.33664155</v>
      </c>
      <c r="Q4116">
        <v>3068851</v>
      </c>
      <c r="R4116" t="s">
        <v>8596</v>
      </c>
      <c r="S4116">
        <v>8657043458</v>
      </c>
      <c r="T4116">
        <v>355.20161919999998</v>
      </c>
      <c r="U4116" t="s">
        <v>31</v>
      </c>
      <c r="V4116" t="s">
        <v>8597</v>
      </c>
      <c r="W4116" t="s">
        <v>23</v>
      </c>
    </row>
    <row r="4117" spans="1:23" x14ac:dyDescent="0.4">
      <c r="A4117">
        <v>4116</v>
      </c>
      <c r="B4117">
        <v>1</v>
      </c>
      <c r="C4117">
        <v>1</v>
      </c>
      <c r="D4117">
        <v>1</v>
      </c>
      <c r="E4117">
        <v>1</v>
      </c>
      <c r="F4117">
        <v>0.12426704414283</v>
      </c>
      <c r="G4117">
        <v>-300.30600079285102</v>
      </c>
      <c r="H4117" t="s">
        <v>23</v>
      </c>
      <c r="I4117">
        <v>57.399647497499302</v>
      </c>
      <c r="J4117" t="s">
        <v>194</v>
      </c>
      <c r="K4117" t="s">
        <v>25</v>
      </c>
      <c r="L4117" t="s">
        <v>8592</v>
      </c>
      <c r="M4117" t="s">
        <v>8593</v>
      </c>
      <c r="N4117" t="s">
        <v>8594</v>
      </c>
      <c r="O4117" t="s">
        <v>8595</v>
      </c>
      <c r="P4117">
        <v>2.33664155</v>
      </c>
      <c r="Q4117">
        <v>3068851</v>
      </c>
      <c r="R4117" t="s">
        <v>8596</v>
      </c>
      <c r="S4117">
        <v>8657043458</v>
      </c>
      <c r="T4117">
        <v>355.20161919999998</v>
      </c>
      <c r="U4117" t="s">
        <v>31</v>
      </c>
      <c r="V4117" t="s">
        <v>8598</v>
      </c>
      <c r="W4117" t="s">
        <v>23</v>
      </c>
    </row>
    <row r="4118" spans="1:23" x14ac:dyDescent="0.4">
      <c r="A4118">
        <v>4117</v>
      </c>
      <c r="B4118">
        <v>1</v>
      </c>
      <c r="C4118">
        <v>1</v>
      </c>
      <c r="D4118">
        <v>1</v>
      </c>
      <c r="E4118">
        <v>1</v>
      </c>
      <c r="F4118">
        <v>0.124222909060279</v>
      </c>
      <c r="G4118">
        <v>-81.216405290080601</v>
      </c>
      <c r="H4118">
        <v>0.999999999999999</v>
      </c>
      <c r="I4118">
        <v>35.424816464836603</v>
      </c>
      <c r="J4118" t="s">
        <v>8599</v>
      </c>
      <c r="K4118" t="s">
        <v>25</v>
      </c>
      <c r="L4118" t="s">
        <v>8600</v>
      </c>
      <c r="M4118" t="s">
        <v>8601</v>
      </c>
      <c r="N4118" t="s">
        <v>8602</v>
      </c>
      <c r="O4118" t="s">
        <v>8603</v>
      </c>
      <c r="P4118">
        <v>-4.5999999000000003</v>
      </c>
      <c r="Q4118" t="s">
        <v>8604</v>
      </c>
      <c r="R4118" t="s">
        <v>8605</v>
      </c>
      <c r="S4118">
        <v>18874722</v>
      </c>
      <c r="T4118">
        <v>319.0448437</v>
      </c>
      <c r="U4118" t="s">
        <v>31</v>
      </c>
      <c r="V4118" t="s">
        <v>8606</v>
      </c>
      <c r="W4118" t="s">
        <v>23</v>
      </c>
    </row>
    <row r="4119" spans="1:23" x14ac:dyDescent="0.4">
      <c r="A4119">
        <v>4118</v>
      </c>
      <c r="B4119">
        <v>1</v>
      </c>
      <c r="C4119">
        <v>1</v>
      </c>
      <c r="D4119">
        <v>1</v>
      </c>
      <c r="E4119">
        <v>1</v>
      </c>
      <c r="F4119">
        <v>0.124222909060279</v>
      </c>
      <c r="G4119">
        <v>-81.216405290080601</v>
      </c>
      <c r="H4119" t="s">
        <v>23</v>
      </c>
      <c r="I4119">
        <v>35.424816464836603</v>
      </c>
      <c r="J4119" t="s">
        <v>8599</v>
      </c>
      <c r="K4119" t="s">
        <v>25</v>
      </c>
      <c r="L4119" t="s">
        <v>8600</v>
      </c>
      <c r="M4119" t="s">
        <v>8601</v>
      </c>
      <c r="N4119" t="s">
        <v>8602</v>
      </c>
      <c r="O4119" t="s">
        <v>8603</v>
      </c>
      <c r="P4119">
        <v>-4.5999999000000003</v>
      </c>
      <c r="Q4119" t="s">
        <v>8604</v>
      </c>
      <c r="R4119" t="s">
        <v>8605</v>
      </c>
      <c r="S4119">
        <v>18874722</v>
      </c>
      <c r="T4119">
        <v>319.0448437</v>
      </c>
      <c r="U4119" t="s">
        <v>31</v>
      </c>
      <c r="V4119" t="s">
        <v>8607</v>
      </c>
      <c r="W4119" t="s">
        <v>23</v>
      </c>
    </row>
    <row r="4120" spans="1:23" x14ac:dyDescent="0.4">
      <c r="A4120">
        <v>4119</v>
      </c>
      <c r="B4120">
        <v>1</v>
      </c>
      <c r="C4120">
        <v>1</v>
      </c>
      <c r="D4120">
        <v>1</v>
      </c>
      <c r="E4120">
        <v>1</v>
      </c>
      <c r="F4120">
        <v>0.12422196738965</v>
      </c>
      <c r="G4120">
        <v>-306.56609368655802</v>
      </c>
      <c r="H4120">
        <v>0.99497487437185905</v>
      </c>
      <c r="I4120">
        <v>35.615446215437998</v>
      </c>
      <c r="J4120" t="s">
        <v>6463</v>
      </c>
      <c r="K4120" t="s">
        <v>25</v>
      </c>
      <c r="L4120" t="s">
        <v>6464</v>
      </c>
      <c r="M4120" t="s">
        <v>6465</v>
      </c>
      <c r="N4120" t="s">
        <v>6466</v>
      </c>
      <c r="O4120" t="s">
        <v>6467</v>
      </c>
      <c r="P4120">
        <v>-0.69999998799999996</v>
      </c>
      <c r="Q4120" t="s">
        <v>6468</v>
      </c>
      <c r="R4120" t="s">
        <v>6469</v>
      </c>
      <c r="S4120">
        <v>54184030</v>
      </c>
      <c r="T4120">
        <v>687.28586189999999</v>
      </c>
      <c r="U4120" t="s">
        <v>31</v>
      </c>
      <c r="V4120" t="s">
        <v>8608</v>
      </c>
      <c r="W4120" t="s">
        <v>23</v>
      </c>
    </row>
    <row r="4121" spans="1:23" x14ac:dyDescent="0.4">
      <c r="A4121">
        <v>4120</v>
      </c>
      <c r="B4121">
        <v>1</v>
      </c>
      <c r="C4121">
        <v>1</v>
      </c>
      <c r="D4121">
        <v>1</v>
      </c>
      <c r="E4121">
        <v>1</v>
      </c>
      <c r="F4121">
        <v>0.12422196738965</v>
      </c>
      <c r="G4121">
        <v>-306.56609368655802</v>
      </c>
      <c r="H4121" t="s">
        <v>23</v>
      </c>
      <c r="I4121">
        <v>35.615446215437998</v>
      </c>
      <c r="J4121" t="s">
        <v>6463</v>
      </c>
      <c r="K4121" t="s">
        <v>25</v>
      </c>
      <c r="L4121" t="s">
        <v>6464</v>
      </c>
      <c r="M4121" t="s">
        <v>6465</v>
      </c>
      <c r="N4121" t="s">
        <v>6466</v>
      </c>
      <c r="O4121" t="s">
        <v>6467</v>
      </c>
      <c r="P4121">
        <v>-0.69999998799999996</v>
      </c>
      <c r="Q4121" t="s">
        <v>6468</v>
      </c>
      <c r="R4121" t="s">
        <v>6469</v>
      </c>
      <c r="S4121">
        <v>54184030</v>
      </c>
      <c r="T4121">
        <v>687.28586189999999</v>
      </c>
      <c r="U4121" t="s">
        <v>31</v>
      </c>
      <c r="V4121" t="s">
        <v>8609</v>
      </c>
      <c r="W4121" t="s">
        <v>23</v>
      </c>
    </row>
    <row r="4122" spans="1:23" x14ac:dyDescent="0.4">
      <c r="A4122">
        <v>4121</v>
      </c>
      <c r="B4122">
        <v>1</v>
      </c>
      <c r="C4122">
        <v>1</v>
      </c>
      <c r="D4122">
        <v>1</v>
      </c>
      <c r="E4122">
        <v>1</v>
      </c>
      <c r="F4122">
        <v>0.124114918098993</v>
      </c>
      <c r="G4122">
        <v>-77.160378712909704</v>
      </c>
      <c r="H4122" t="s">
        <v>23</v>
      </c>
      <c r="I4122">
        <v>19.8313390734113</v>
      </c>
      <c r="J4122" t="s">
        <v>4135</v>
      </c>
      <c r="K4122" t="s">
        <v>25</v>
      </c>
      <c r="L4122" t="s">
        <v>4136</v>
      </c>
      <c r="M4122" t="s">
        <v>4137</v>
      </c>
      <c r="N4122" t="s">
        <v>4138</v>
      </c>
      <c r="O4122" t="s">
        <v>4139</v>
      </c>
      <c r="P4122">
        <v>4.1234784099999997</v>
      </c>
      <c r="Q4122" t="s">
        <v>4140</v>
      </c>
      <c r="R4122" t="s">
        <v>4141</v>
      </c>
      <c r="S4122">
        <v>86960502</v>
      </c>
      <c r="T4122">
        <v>247.1229749</v>
      </c>
      <c r="U4122" t="s">
        <v>31</v>
      </c>
      <c r="V4122" t="s">
        <v>8610</v>
      </c>
      <c r="W4122" t="s">
        <v>23</v>
      </c>
    </row>
    <row r="4123" spans="1:23" x14ac:dyDescent="0.4">
      <c r="A4123">
        <v>4122</v>
      </c>
      <c r="B4123">
        <v>1</v>
      </c>
      <c r="C4123">
        <v>1</v>
      </c>
      <c r="D4123">
        <v>1</v>
      </c>
      <c r="E4123">
        <v>1</v>
      </c>
      <c r="F4123">
        <v>0.124114918098993</v>
      </c>
      <c r="G4123">
        <v>-77.160378712909704</v>
      </c>
      <c r="H4123">
        <v>0.999999999999999</v>
      </c>
      <c r="I4123">
        <v>19.8313390734113</v>
      </c>
      <c r="J4123" t="s">
        <v>4135</v>
      </c>
      <c r="K4123" t="s">
        <v>25</v>
      </c>
      <c r="L4123" t="s">
        <v>4136</v>
      </c>
      <c r="M4123" t="s">
        <v>4137</v>
      </c>
      <c r="N4123" t="s">
        <v>4138</v>
      </c>
      <c r="O4123" t="s">
        <v>4139</v>
      </c>
      <c r="P4123">
        <v>4.1234784099999997</v>
      </c>
      <c r="Q4123" t="s">
        <v>4140</v>
      </c>
      <c r="R4123" t="s">
        <v>4141</v>
      </c>
      <c r="S4123">
        <v>86960502</v>
      </c>
      <c r="T4123">
        <v>247.1229749</v>
      </c>
      <c r="U4123" t="s">
        <v>31</v>
      </c>
      <c r="V4123" t="s">
        <v>8611</v>
      </c>
      <c r="W4123" t="s">
        <v>23</v>
      </c>
    </row>
    <row r="4124" spans="1:23" x14ac:dyDescent="0.4">
      <c r="A4124">
        <v>4123</v>
      </c>
      <c r="B4124">
        <v>1</v>
      </c>
      <c r="C4124">
        <v>1</v>
      </c>
      <c r="D4124">
        <v>1</v>
      </c>
      <c r="E4124">
        <v>1</v>
      </c>
      <c r="F4124">
        <v>0.12408416872320301</v>
      </c>
      <c r="G4124">
        <v>-379.36517696418599</v>
      </c>
      <c r="H4124" t="s">
        <v>23</v>
      </c>
      <c r="I4124">
        <v>72.206375503082199</v>
      </c>
      <c r="J4124" t="s">
        <v>8612</v>
      </c>
      <c r="K4124" t="s">
        <v>25</v>
      </c>
      <c r="L4124" t="s">
        <v>8613</v>
      </c>
      <c r="M4124" t="s">
        <v>8614</v>
      </c>
      <c r="N4124" t="s">
        <v>8615</v>
      </c>
      <c r="O4124" t="s">
        <v>8616</v>
      </c>
      <c r="P4124">
        <v>0.40000000600000002</v>
      </c>
      <c r="Q4124" t="s">
        <v>8617</v>
      </c>
      <c r="R4124" t="s">
        <v>8618</v>
      </c>
      <c r="S4124">
        <v>2105346</v>
      </c>
      <c r="T4124">
        <v>425.14422339999999</v>
      </c>
      <c r="U4124" t="s">
        <v>31</v>
      </c>
      <c r="V4124" t="s">
        <v>8619</v>
      </c>
      <c r="W4124" t="s">
        <v>23</v>
      </c>
    </row>
    <row r="4125" spans="1:23" x14ac:dyDescent="0.4">
      <c r="A4125">
        <v>4124</v>
      </c>
      <c r="B4125">
        <v>1</v>
      </c>
      <c r="C4125">
        <v>1</v>
      </c>
      <c r="D4125">
        <v>1</v>
      </c>
      <c r="E4125">
        <v>1</v>
      </c>
      <c r="F4125">
        <v>0.12408416872320301</v>
      </c>
      <c r="G4125">
        <v>-379.36517696418599</v>
      </c>
      <c r="H4125">
        <v>0.995979899497487</v>
      </c>
      <c r="I4125">
        <v>72.206375503082199</v>
      </c>
      <c r="J4125" t="s">
        <v>8612</v>
      </c>
      <c r="K4125" t="s">
        <v>25</v>
      </c>
      <c r="L4125" t="s">
        <v>8613</v>
      </c>
      <c r="M4125" t="s">
        <v>8614</v>
      </c>
      <c r="N4125" t="s">
        <v>8615</v>
      </c>
      <c r="O4125" t="s">
        <v>8616</v>
      </c>
      <c r="P4125">
        <v>0.40000000600000002</v>
      </c>
      <c r="Q4125" t="s">
        <v>8617</v>
      </c>
      <c r="R4125" t="s">
        <v>8618</v>
      </c>
      <c r="S4125">
        <v>2105346</v>
      </c>
      <c r="T4125">
        <v>425.14422339999999</v>
      </c>
      <c r="U4125" t="s">
        <v>31</v>
      </c>
      <c r="V4125" t="s">
        <v>8620</v>
      </c>
      <c r="W4125" t="s">
        <v>23</v>
      </c>
    </row>
    <row r="4126" spans="1:23" x14ac:dyDescent="0.4">
      <c r="A4126">
        <v>4125</v>
      </c>
      <c r="B4126">
        <v>1</v>
      </c>
      <c r="C4126">
        <v>1</v>
      </c>
      <c r="D4126">
        <v>1</v>
      </c>
      <c r="E4126">
        <v>1</v>
      </c>
      <c r="F4126">
        <v>0.123812573903814</v>
      </c>
      <c r="G4126">
        <v>-110.959599293796</v>
      </c>
      <c r="H4126">
        <v>0.999999999999999</v>
      </c>
      <c r="I4126">
        <v>18.809550137897499</v>
      </c>
      <c r="J4126" t="s">
        <v>4770</v>
      </c>
      <c r="K4126" t="s">
        <v>25</v>
      </c>
      <c r="L4126" t="s">
        <v>8621</v>
      </c>
      <c r="M4126" t="s">
        <v>8622</v>
      </c>
      <c r="N4126" t="s">
        <v>8623</v>
      </c>
      <c r="O4126" t="s">
        <v>8624</v>
      </c>
      <c r="P4126">
        <v>1.27747345</v>
      </c>
      <c r="Q4126" t="s">
        <v>8625</v>
      </c>
      <c r="R4126" t="s">
        <v>8626</v>
      </c>
      <c r="S4126">
        <v>25853952070</v>
      </c>
      <c r="T4126">
        <v>181.04949999999999</v>
      </c>
      <c r="U4126" t="s">
        <v>31</v>
      </c>
      <c r="V4126" t="s">
        <v>8627</v>
      </c>
      <c r="W4126" t="s">
        <v>23</v>
      </c>
    </row>
    <row r="4127" spans="1:23" x14ac:dyDescent="0.4">
      <c r="A4127">
        <v>4126</v>
      </c>
      <c r="B4127">
        <v>1</v>
      </c>
      <c r="C4127">
        <v>1</v>
      </c>
      <c r="D4127">
        <v>1</v>
      </c>
      <c r="E4127">
        <v>1</v>
      </c>
      <c r="F4127">
        <v>0.123812573903814</v>
      </c>
      <c r="G4127">
        <v>-110.959599293796</v>
      </c>
      <c r="H4127" t="s">
        <v>23</v>
      </c>
      <c r="I4127">
        <v>18.809550137897499</v>
      </c>
      <c r="J4127" t="s">
        <v>4770</v>
      </c>
      <c r="K4127" t="s">
        <v>25</v>
      </c>
      <c r="L4127" t="s">
        <v>8621</v>
      </c>
      <c r="M4127" t="s">
        <v>8622</v>
      </c>
      <c r="N4127" t="s">
        <v>8623</v>
      </c>
      <c r="O4127" t="s">
        <v>8624</v>
      </c>
      <c r="P4127">
        <v>1.27747345</v>
      </c>
      <c r="Q4127" t="s">
        <v>8625</v>
      </c>
      <c r="R4127" t="s">
        <v>8626</v>
      </c>
      <c r="S4127">
        <v>25853952070</v>
      </c>
      <c r="T4127">
        <v>181.04949999999999</v>
      </c>
      <c r="U4127" t="s">
        <v>31</v>
      </c>
      <c r="V4127" t="s">
        <v>8628</v>
      </c>
      <c r="W4127" t="s">
        <v>23</v>
      </c>
    </row>
    <row r="4128" spans="1:23" x14ac:dyDescent="0.4">
      <c r="A4128">
        <v>4127</v>
      </c>
      <c r="B4128">
        <v>1</v>
      </c>
      <c r="C4128">
        <v>2</v>
      </c>
      <c r="D4128">
        <v>1</v>
      </c>
      <c r="E4128">
        <v>2</v>
      </c>
      <c r="F4128">
        <v>0.123758244290258</v>
      </c>
      <c r="G4128">
        <v>-75.022881767610201</v>
      </c>
      <c r="H4128">
        <v>0.94422110552763805</v>
      </c>
      <c r="I4128">
        <v>37.708677446595402</v>
      </c>
      <c r="J4128" t="s">
        <v>3087</v>
      </c>
      <c r="K4128" t="s">
        <v>25</v>
      </c>
      <c r="L4128" t="s">
        <v>4127</v>
      </c>
      <c r="M4128" t="s">
        <v>4128</v>
      </c>
      <c r="N4128" t="s">
        <v>4129</v>
      </c>
      <c r="O4128" t="s">
        <v>4130</v>
      </c>
      <c r="P4128">
        <v>3.5</v>
      </c>
      <c r="Q4128" t="s">
        <v>4131</v>
      </c>
      <c r="R4128" t="s">
        <v>4132</v>
      </c>
      <c r="S4128">
        <v>8660738118</v>
      </c>
      <c r="T4128">
        <v>241.0859207</v>
      </c>
      <c r="U4128" t="s">
        <v>31</v>
      </c>
      <c r="V4128" t="s">
        <v>8629</v>
      </c>
      <c r="W4128" t="s">
        <v>23</v>
      </c>
    </row>
    <row r="4129" spans="1:23" x14ac:dyDescent="0.4">
      <c r="A4129">
        <v>4128</v>
      </c>
      <c r="B4129">
        <v>1</v>
      </c>
      <c r="C4129">
        <v>1</v>
      </c>
      <c r="D4129">
        <v>1</v>
      </c>
      <c r="E4129">
        <v>2</v>
      </c>
      <c r="F4129">
        <v>0.123500627750761</v>
      </c>
      <c r="G4129">
        <v>-116.78584558579</v>
      </c>
      <c r="H4129">
        <v>1.25628140703517E-2</v>
      </c>
      <c r="I4129">
        <v>57.283535650421697</v>
      </c>
      <c r="J4129" t="s">
        <v>1690</v>
      </c>
      <c r="K4129" t="s">
        <v>25</v>
      </c>
      <c r="L4129" t="s">
        <v>8630</v>
      </c>
      <c r="M4129" t="s">
        <v>8631</v>
      </c>
      <c r="N4129" t="s">
        <v>8632</v>
      </c>
      <c r="O4129" t="s">
        <v>8633</v>
      </c>
      <c r="P4129">
        <v>-1.60000002</v>
      </c>
      <c r="Q4129" t="s">
        <v>8634</v>
      </c>
      <c r="R4129" t="s">
        <v>8635</v>
      </c>
      <c r="S4129">
        <v>3727426</v>
      </c>
      <c r="T4129">
        <v>595.1657467</v>
      </c>
      <c r="U4129" t="s">
        <v>31</v>
      </c>
      <c r="V4129" t="s">
        <v>8636</v>
      </c>
      <c r="W4129" t="s">
        <v>23</v>
      </c>
    </row>
    <row r="4130" spans="1:23" x14ac:dyDescent="0.4">
      <c r="A4130">
        <v>4129</v>
      </c>
      <c r="B4130">
        <v>1</v>
      </c>
      <c r="C4130">
        <v>1</v>
      </c>
      <c r="D4130">
        <v>1</v>
      </c>
      <c r="E4130">
        <v>2</v>
      </c>
      <c r="F4130">
        <v>0.123500627750761</v>
      </c>
      <c r="G4130">
        <v>-116.78584558579</v>
      </c>
      <c r="H4130" t="s">
        <v>23</v>
      </c>
      <c r="I4130">
        <v>57.283535650421697</v>
      </c>
      <c r="J4130" t="s">
        <v>1690</v>
      </c>
      <c r="K4130" t="s">
        <v>25</v>
      </c>
      <c r="L4130" t="s">
        <v>8630</v>
      </c>
      <c r="M4130" t="s">
        <v>8631</v>
      </c>
      <c r="N4130" t="s">
        <v>8632</v>
      </c>
      <c r="O4130" t="s">
        <v>8633</v>
      </c>
      <c r="P4130">
        <v>-1.60000002</v>
      </c>
      <c r="Q4130" t="s">
        <v>8634</v>
      </c>
      <c r="R4130" t="s">
        <v>8635</v>
      </c>
      <c r="S4130">
        <v>3727426</v>
      </c>
      <c r="T4130">
        <v>595.1657467</v>
      </c>
      <c r="U4130" t="s">
        <v>31</v>
      </c>
      <c r="V4130" t="s">
        <v>8637</v>
      </c>
      <c r="W4130" t="s">
        <v>23</v>
      </c>
    </row>
    <row r="4131" spans="1:23" x14ac:dyDescent="0.4">
      <c r="A4131">
        <v>4130</v>
      </c>
      <c r="B4131">
        <v>1</v>
      </c>
      <c r="C4131">
        <v>1</v>
      </c>
      <c r="D4131">
        <v>1</v>
      </c>
      <c r="E4131">
        <v>1</v>
      </c>
      <c r="F4131">
        <v>0.12339702185217299</v>
      </c>
      <c r="G4131">
        <v>-163.03568673377401</v>
      </c>
      <c r="H4131" t="s">
        <v>23</v>
      </c>
      <c r="I4131">
        <v>60.598456606466101</v>
      </c>
      <c r="J4131" t="s">
        <v>5353</v>
      </c>
      <c r="K4131" t="s">
        <v>25</v>
      </c>
      <c r="L4131" t="s">
        <v>8233</v>
      </c>
      <c r="M4131" t="s">
        <v>8234</v>
      </c>
      <c r="N4131" t="s">
        <v>8235</v>
      </c>
      <c r="O4131" t="s">
        <v>8236</v>
      </c>
      <c r="P4131">
        <v>1.64816535</v>
      </c>
      <c r="Q4131">
        <v>470279</v>
      </c>
      <c r="R4131" t="s">
        <v>8237</v>
      </c>
      <c r="S4131">
        <v>3178562</v>
      </c>
      <c r="T4131">
        <v>209.08083529999999</v>
      </c>
      <c r="U4131" t="s">
        <v>31</v>
      </c>
      <c r="V4131" t="s">
        <v>8638</v>
      </c>
      <c r="W4131" t="s">
        <v>23</v>
      </c>
    </row>
    <row r="4132" spans="1:23" x14ac:dyDescent="0.4">
      <c r="A4132">
        <v>4131</v>
      </c>
      <c r="B4132">
        <v>1</v>
      </c>
      <c r="C4132">
        <v>1</v>
      </c>
      <c r="D4132">
        <v>1</v>
      </c>
      <c r="E4132">
        <v>1</v>
      </c>
      <c r="F4132">
        <v>0.12339702185217299</v>
      </c>
      <c r="G4132">
        <v>-163.03568673377401</v>
      </c>
      <c r="H4132">
        <v>0.999999999999999</v>
      </c>
      <c r="I4132">
        <v>60.598456606466101</v>
      </c>
      <c r="J4132" t="s">
        <v>5353</v>
      </c>
      <c r="K4132" t="s">
        <v>25</v>
      </c>
      <c r="L4132" t="s">
        <v>8233</v>
      </c>
      <c r="M4132" t="s">
        <v>8234</v>
      </c>
      <c r="N4132" t="s">
        <v>8235</v>
      </c>
      <c r="O4132" t="s">
        <v>8236</v>
      </c>
      <c r="P4132">
        <v>1.64816535</v>
      </c>
      <c r="Q4132">
        <v>470279</v>
      </c>
      <c r="R4132" t="s">
        <v>8237</v>
      </c>
      <c r="S4132">
        <v>3178562</v>
      </c>
      <c r="T4132">
        <v>209.08083529999999</v>
      </c>
      <c r="U4132" t="s">
        <v>31</v>
      </c>
      <c r="V4132" t="s">
        <v>8639</v>
      </c>
      <c r="W4132" t="s">
        <v>23</v>
      </c>
    </row>
    <row r="4133" spans="1:23" x14ac:dyDescent="0.4">
      <c r="A4133">
        <v>4132</v>
      </c>
      <c r="B4133">
        <v>1</v>
      </c>
      <c r="C4133">
        <v>2</v>
      </c>
      <c r="D4133">
        <v>1</v>
      </c>
      <c r="E4133">
        <v>1</v>
      </c>
      <c r="F4133">
        <v>0.12325803985299599</v>
      </c>
      <c r="G4133">
        <v>-462.61571331324899</v>
      </c>
      <c r="H4133" t="s">
        <v>23</v>
      </c>
      <c r="I4133">
        <v>-0.49579560359123398</v>
      </c>
      <c r="J4133" t="s">
        <v>4793</v>
      </c>
      <c r="K4133" t="s">
        <v>25</v>
      </c>
      <c r="L4133" t="s">
        <v>8241</v>
      </c>
      <c r="M4133" t="s">
        <v>8242</v>
      </c>
      <c r="N4133" t="s">
        <v>28</v>
      </c>
      <c r="O4133" t="s">
        <v>8243</v>
      </c>
      <c r="P4133">
        <v>1.2999999499999999</v>
      </c>
      <c r="Q4133" t="s">
        <v>8244</v>
      </c>
      <c r="R4133" t="s">
        <v>8245</v>
      </c>
      <c r="S4133">
        <v>34</v>
      </c>
      <c r="T4133">
        <v>353.18596910000002</v>
      </c>
      <c r="U4133" t="s">
        <v>31</v>
      </c>
      <c r="V4133" t="s">
        <v>8640</v>
      </c>
      <c r="W4133" t="s">
        <v>23</v>
      </c>
    </row>
    <row r="4134" spans="1:23" x14ac:dyDescent="0.4">
      <c r="A4134">
        <v>4133</v>
      </c>
      <c r="B4134">
        <v>1</v>
      </c>
      <c r="C4134">
        <v>2</v>
      </c>
      <c r="D4134">
        <v>1</v>
      </c>
      <c r="E4134">
        <v>1</v>
      </c>
      <c r="F4134">
        <v>0.12325803985299599</v>
      </c>
      <c r="G4134">
        <v>-462.61571331324899</v>
      </c>
      <c r="H4134">
        <v>0.98743718592964802</v>
      </c>
      <c r="I4134">
        <v>-0.49579560359123398</v>
      </c>
      <c r="J4134" t="s">
        <v>4793</v>
      </c>
      <c r="K4134" t="s">
        <v>25</v>
      </c>
      <c r="L4134" t="s">
        <v>8241</v>
      </c>
      <c r="M4134" t="s">
        <v>8242</v>
      </c>
      <c r="N4134" t="s">
        <v>28</v>
      </c>
      <c r="O4134" t="s">
        <v>8243</v>
      </c>
      <c r="P4134">
        <v>1.2999999499999999</v>
      </c>
      <c r="Q4134" t="s">
        <v>8244</v>
      </c>
      <c r="R4134" t="s">
        <v>8245</v>
      </c>
      <c r="S4134">
        <v>34</v>
      </c>
      <c r="T4134">
        <v>353.18596910000002</v>
      </c>
      <c r="U4134" t="s">
        <v>31</v>
      </c>
      <c r="V4134" t="s">
        <v>8641</v>
      </c>
      <c r="W4134" t="s">
        <v>23</v>
      </c>
    </row>
    <row r="4135" spans="1:23" x14ac:dyDescent="0.4">
      <c r="A4135">
        <v>4134</v>
      </c>
      <c r="B4135">
        <v>1</v>
      </c>
      <c r="C4135">
        <v>2</v>
      </c>
      <c r="D4135">
        <v>1</v>
      </c>
      <c r="E4135">
        <v>2</v>
      </c>
      <c r="F4135">
        <v>0.123253917911545</v>
      </c>
      <c r="G4135">
        <v>-75.604250433573796</v>
      </c>
      <c r="H4135">
        <v>0.19145728643216001</v>
      </c>
      <c r="I4135">
        <v>21.098557059305499</v>
      </c>
      <c r="J4135" t="s">
        <v>3087</v>
      </c>
      <c r="K4135" t="s">
        <v>25</v>
      </c>
      <c r="L4135" t="s">
        <v>4127</v>
      </c>
      <c r="M4135" t="s">
        <v>4128</v>
      </c>
      <c r="N4135" t="s">
        <v>4129</v>
      </c>
      <c r="O4135" t="s">
        <v>4130</v>
      </c>
      <c r="P4135">
        <v>3.5</v>
      </c>
      <c r="Q4135" t="s">
        <v>4131</v>
      </c>
      <c r="R4135" t="s">
        <v>4132</v>
      </c>
      <c r="S4135">
        <v>8660738118</v>
      </c>
      <c r="T4135">
        <v>241.0859207</v>
      </c>
      <c r="U4135" t="s">
        <v>31</v>
      </c>
      <c r="V4135" t="s">
        <v>8642</v>
      </c>
      <c r="W4135" t="s">
        <v>23</v>
      </c>
    </row>
    <row r="4136" spans="1:23" x14ac:dyDescent="0.4">
      <c r="A4136">
        <v>4135</v>
      </c>
      <c r="B4136">
        <v>1</v>
      </c>
      <c r="C4136">
        <v>1</v>
      </c>
      <c r="D4136">
        <v>1</v>
      </c>
      <c r="E4136">
        <v>1</v>
      </c>
      <c r="F4136">
        <v>0.123209784788016</v>
      </c>
      <c r="G4136">
        <v>-412.31738533237501</v>
      </c>
      <c r="H4136">
        <v>0.999999999999999</v>
      </c>
      <c r="I4136">
        <v>83.873258755479995</v>
      </c>
      <c r="J4136" t="s">
        <v>4793</v>
      </c>
      <c r="K4136" t="s">
        <v>25</v>
      </c>
      <c r="L4136" t="s">
        <v>8241</v>
      </c>
      <c r="M4136" t="s">
        <v>8242</v>
      </c>
      <c r="N4136" t="s">
        <v>28</v>
      </c>
      <c r="O4136" t="s">
        <v>8243</v>
      </c>
      <c r="P4136">
        <v>1.2999999499999999</v>
      </c>
      <c r="Q4136" t="s">
        <v>8244</v>
      </c>
      <c r="R4136" t="s">
        <v>8245</v>
      </c>
      <c r="S4136">
        <v>34</v>
      </c>
      <c r="T4136">
        <v>353.18596910000002</v>
      </c>
      <c r="U4136" t="s">
        <v>31</v>
      </c>
      <c r="V4136" t="s">
        <v>8643</v>
      </c>
      <c r="W4136" t="s">
        <v>23</v>
      </c>
    </row>
    <row r="4137" spans="1:23" x14ac:dyDescent="0.4">
      <c r="A4137">
        <v>4136</v>
      </c>
      <c r="B4137">
        <v>1</v>
      </c>
      <c r="C4137">
        <v>1</v>
      </c>
      <c r="D4137">
        <v>1</v>
      </c>
      <c r="E4137">
        <v>1</v>
      </c>
      <c r="F4137">
        <v>0.123209784788016</v>
      </c>
      <c r="G4137">
        <v>-412.31738533237501</v>
      </c>
      <c r="H4137" t="s">
        <v>23</v>
      </c>
      <c r="I4137">
        <v>83.873258755479995</v>
      </c>
      <c r="J4137" t="s">
        <v>4793</v>
      </c>
      <c r="K4137" t="s">
        <v>25</v>
      </c>
      <c r="L4137" t="s">
        <v>8241</v>
      </c>
      <c r="M4137" t="s">
        <v>8242</v>
      </c>
      <c r="N4137" t="s">
        <v>28</v>
      </c>
      <c r="O4137" t="s">
        <v>8243</v>
      </c>
      <c r="P4137">
        <v>1.2999999499999999</v>
      </c>
      <c r="Q4137" t="s">
        <v>8244</v>
      </c>
      <c r="R4137" t="s">
        <v>8245</v>
      </c>
      <c r="S4137">
        <v>34</v>
      </c>
      <c r="T4137">
        <v>353.18596910000002</v>
      </c>
      <c r="U4137" t="s">
        <v>31</v>
      </c>
      <c r="V4137" t="s">
        <v>8644</v>
      </c>
      <c r="W4137" t="s">
        <v>23</v>
      </c>
    </row>
    <row r="4138" spans="1:23" x14ac:dyDescent="0.4">
      <c r="A4138">
        <v>4137</v>
      </c>
      <c r="B4138">
        <v>1</v>
      </c>
      <c r="C4138">
        <v>2</v>
      </c>
      <c r="D4138">
        <v>1</v>
      </c>
      <c r="E4138">
        <v>2</v>
      </c>
      <c r="F4138">
        <v>0.123203466104335</v>
      </c>
      <c r="G4138">
        <v>-297.18062302324199</v>
      </c>
      <c r="H4138">
        <v>1.3567839195979901E-2</v>
      </c>
      <c r="I4138">
        <v>22.2868534862078</v>
      </c>
      <c r="J4138" t="s">
        <v>8645</v>
      </c>
      <c r="K4138" t="s">
        <v>25</v>
      </c>
      <c r="L4138" t="s">
        <v>8646</v>
      </c>
      <c r="M4138" t="s">
        <v>8647</v>
      </c>
      <c r="N4138" t="s">
        <v>8648</v>
      </c>
      <c r="O4138" t="s">
        <v>8649</v>
      </c>
      <c r="P4138">
        <v>1.5</v>
      </c>
      <c r="Q4138">
        <v>6918583</v>
      </c>
      <c r="R4138" t="s">
        <v>8650</v>
      </c>
      <c r="S4138">
        <v>16777286</v>
      </c>
      <c r="T4138">
        <v>369.18088369999998</v>
      </c>
      <c r="U4138" t="s">
        <v>31</v>
      </c>
      <c r="V4138" t="s">
        <v>8651</v>
      </c>
      <c r="W4138" t="s">
        <v>23</v>
      </c>
    </row>
    <row r="4139" spans="1:23" x14ac:dyDescent="0.4">
      <c r="A4139">
        <v>4138</v>
      </c>
      <c r="B4139">
        <v>1</v>
      </c>
      <c r="C4139">
        <v>1</v>
      </c>
      <c r="D4139">
        <v>1</v>
      </c>
      <c r="E4139">
        <v>1</v>
      </c>
      <c r="F4139">
        <v>0.123040843806811</v>
      </c>
      <c r="G4139">
        <v>-473.749700830937</v>
      </c>
      <c r="H4139" t="s">
        <v>23</v>
      </c>
      <c r="I4139">
        <v>113.769707491274</v>
      </c>
      <c r="J4139" t="s">
        <v>8652</v>
      </c>
      <c r="K4139" t="s">
        <v>25</v>
      </c>
      <c r="L4139" t="s">
        <v>8653</v>
      </c>
      <c r="M4139" t="s">
        <v>8654</v>
      </c>
      <c r="N4139" t="s">
        <v>8655</v>
      </c>
      <c r="O4139" t="s">
        <v>8656</v>
      </c>
      <c r="P4139">
        <v>2.5916020899999999</v>
      </c>
      <c r="Q4139">
        <v>2776228</v>
      </c>
      <c r="R4139" t="s">
        <v>8657</v>
      </c>
      <c r="S4139">
        <v>67108866</v>
      </c>
      <c r="T4139">
        <v>301.07066459999999</v>
      </c>
      <c r="U4139" t="s">
        <v>31</v>
      </c>
      <c r="V4139" t="s">
        <v>8658</v>
      </c>
      <c r="W4139" t="s">
        <v>23</v>
      </c>
    </row>
    <row r="4140" spans="1:23" x14ac:dyDescent="0.4">
      <c r="A4140">
        <v>4139</v>
      </c>
      <c r="B4140">
        <v>1</v>
      </c>
      <c r="C4140">
        <v>1</v>
      </c>
      <c r="D4140">
        <v>1</v>
      </c>
      <c r="E4140">
        <v>1</v>
      </c>
      <c r="F4140">
        <v>0.123040843806811</v>
      </c>
      <c r="G4140">
        <v>-473.749700830937</v>
      </c>
      <c r="H4140">
        <v>0.999999999999999</v>
      </c>
      <c r="I4140">
        <v>113.769707491274</v>
      </c>
      <c r="J4140" t="s">
        <v>8652</v>
      </c>
      <c r="K4140" t="s">
        <v>25</v>
      </c>
      <c r="L4140" t="s">
        <v>8653</v>
      </c>
      <c r="M4140" t="s">
        <v>8654</v>
      </c>
      <c r="N4140" t="s">
        <v>8655</v>
      </c>
      <c r="O4140" t="s">
        <v>8656</v>
      </c>
      <c r="P4140">
        <v>2.5916020899999999</v>
      </c>
      <c r="Q4140">
        <v>2776228</v>
      </c>
      <c r="R4140" t="s">
        <v>8657</v>
      </c>
      <c r="S4140">
        <v>67108866</v>
      </c>
      <c r="T4140">
        <v>301.07066459999999</v>
      </c>
      <c r="U4140" t="s">
        <v>31</v>
      </c>
      <c r="V4140" t="s">
        <v>8659</v>
      </c>
      <c r="W4140" t="s">
        <v>23</v>
      </c>
    </row>
    <row r="4141" spans="1:23" x14ac:dyDescent="0.4">
      <c r="A4141">
        <v>4140</v>
      </c>
      <c r="B4141">
        <v>1</v>
      </c>
      <c r="C4141">
        <v>3</v>
      </c>
      <c r="D4141">
        <v>1</v>
      </c>
      <c r="E4141">
        <v>3</v>
      </c>
      <c r="F4141">
        <v>0.122948432215987</v>
      </c>
      <c r="G4141">
        <v>-32.330539436812899</v>
      </c>
      <c r="H4141">
        <v>0.38291457286432101</v>
      </c>
      <c r="I4141">
        <v>14.4606138219011</v>
      </c>
      <c r="J4141" t="s">
        <v>7373</v>
      </c>
      <c r="K4141" t="s">
        <v>25</v>
      </c>
      <c r="L4141" t="s">
        <v>8401</v>
      </c>
      <c r="M4141" t="s">
        <v>8402</v>
      </c>
      <c r="N4141" t="s">
        <v>8403</v>
      </c>
      <c r="O4141" t="s">
        <v>8404</v>
      </c>
      <c r="P4141">
        <v>2.22187972</v>
      </c>
      <c r="Q4141">
        <v>5318214</v>
      </c>
      <c r="R4141" t="s">
        <v>8405</v>
      </c>
      <c r="S4141">
        <v>8610439246</v>
      </c>
      <c r="T4141">
        <v>301.07066459999999</v>
      </c>
      <c r="U4141" t="s">
        <v>31</v>
      </c>
      <c r="V4141" t="s">
        <v>8660</v>
      </c>
      <c r="W4141" t="s">
        <v>23</v>
      </c>
    </row>
    <row r="4142" spans="1:23" x14ac:dyDescent="0.4">
      <c r="A4142">
        <v>4141</v>
      </c>
      <c r="B4142">
        <v>1</v>
      </c>
      <c r="C4142">
        <v>2</v>
      </c>
      <c r="D4142">
        <v>1</v>
      </c>
      <c r="E4142">
        <v>2</v>
      </c>
      <c r="F4142">
        <v>0.12279806742027</v>
      </c>
      <c r="G4142">
        <v>-345.31463883163002</v>
      </c>
      <c r="H4142">
        <v>0.24020100502512501</v>
      </c>
      <c r="I4142">
        <v>39.329417220866397</v>
      </c>
      <c r="J4142" t="s">
        <v>5462</v>
      </c>
      <c r="K4142" t="s">
        <v>25</v>
      </c>
      <c r="L4142" t="s">
        <v>5463</v>
      </c>
      <c r="M4142" t="s">
        <v>5464</v>
      </c>
      <c r="N4142" t="s">
        <v>5465</v>
      </c>
      <c r="O4142" t="s">
        <v>5466</v>
      </c>
      <c r="P4142">
        <v>1.5917629</v>
      </c>
      <c r="Q4142" t="s">
        <v>5467</v>
      </c>
      <c r="R4142" t="s">
        <v>5468</v>
      </c>
      <c r="S4142">
        <v>121400174</v>
      </c>
      <c r="T4142">
        <v>589.19156750000002</v>
      </c>
      <c r="U4142" t="s">
        <v>31</v>
      </c>
      <c r="V4142" t="s">
        <v>8661</v>
      </c>
      <c r="W4142" t="s">
        <v>23</v>
      </c>
    </row>
    <row r="4143" spans="1:23" x14ac:dyDescent="0.4">
      <c r="A4143">
        <v>4142</v>
      </c>
      <c r="B4143">
        <v>1</v>
      </c>
      <c r="C4143">
        <v>2</v>
      </c>
      <c r="D4143">
        <v>1</v>
      </c>
      <c r="E4143">
        <v>2</v>
      </c>
      <c r="F4143">
        <v>0.122797971380363</v>
      </c>
      <c r="G4143">
        <v>-126.493643606129</v>
      </c>
      <c r="H4143">
        <v>0.42713567839195898</v>
      </c>
      <c r="I4143">
        <v>80.5422359353677</v>
      </c>
      <c r="J4143" t="s">
        <v>2415</v>
      </c>
      <c r="K4143" t="s">
        <v>25</v>
      </c>
      <c r="L4143" t="s">
        <v>8662</v>
      </c>
      <c r="M4143" t="s">
        <v>8663</v>
      </c>
      <c r="N4143" t="s">
        <v>28</v>
      </c>
      <c r="O4143" t="s">
        <v>8664</v>
      </c>
      <c r="P4143">
        <v>4.9853959100000003</v>
      </c>
      <c r="R4143" t="s">
        <v>8665</v>
      </c>
      <c r="S4143">
        <v>2097152</v>
      </c>
      <c r="T4143">
        <v>623.45174540000005</v>
      </c>
      <c r="U4143" t="s">
        <v>31</v>
      </c>
      <c r="V4143" t="s">
        <v>8666</v>
      </c>
      <c r="W4143" t="s">
        <v>23</v>
      </c>
    </row>
    <row r="4144" spans="1:23" x14ac:dyDescent="0.4">
      <c r="A4144">
        <v>4143</v>
      </c>
      <c r="B4144">
        <v>1</v>
      </c>
      <c r="C4144">
        <v>1</v>
      </c>
      <c r="D4144">
        <v>1</v>
      </c>
      <c r="E4144">
        <v>1</v>
      </c>
      <c r="F4144">
        <v>0.122746914332978</v>
      </c>
      <c r="G4144">
        <v>-72.433325875628398</v>
      </c>
      <c r="H4144" t="s">
        <v>23</v>
      </c>
      <c r="I4144">
        <v>70.043177428201105</v>
      </c>
      <c r="J4144" t="s">
        <v>6589</v>
      </c>
      <c r="K4144" t="s">
        <v>25</v>
      </c>
      <c r="L4144" t="s">
        <v>8667</v>
      </c>
      <c r="M4144" t="s">
        <v>8668</v>
      </c>
      <c r="N4144" t="s">
        <v>8669</v>
      </c>
      <c r="O4144" t="s">
        <v>8670</v>
      </c>
      <c r="P4144">
        <v>5.0999999000000003</v>
      </c>
      <c r="Q4144">
        <v>286610</v>
      </c>
      <c r="R4144" t="s">
        <v>8671</v>
      </c>
      <c r="S4144">
        <v>3153986</v>
      </c>
      <c r="T4144">
        <v>281.2475</v>
      </c>
      <c r="U4144" t="s">
        <v>31</v>
      </c>
      <c r="V4144" t="s">
        <v>8672</v>
      </c>
      <c r="W4144" t="s">
        <v>23</v>
      </c>
    </row>
    <row r="4145" spans="1:23" x14ac:dyDescent="0.4">
      <c r="A4145">
        <v>4144</v>
      </c>
      <c r="B4145">
        <v>1</v>
      </c>
      <c r="C4145">
        <v>1</v>
      </c>
      <c r="D4145">
        <v>1</v>
      </c>
      <c r="E4145">
        <v>1</v>
      </c>
      <c r="F4145">
        <v>0.122746914332978</v>
      </c>
      <c r="G4145">
        <v>-72.433325875628398</v>
      </c>
      <c r="H4145">
        <v>0.999999999999999</v>
      </c>
      <c r="I4145">
        <v>70.043177428201105</v>
      </c>
      <c r="J4145" t="s">
        <v>6589</v>
      </c>
      <c r="K4145" t="s">
        <v>25</v>
      </c>
      <c r="L4145" t="s">
        <v>8667</v>
      </c>
      <c r="M4145" t="s">
        <v>8668</v>
      </c>
      <c r="N4145" t="s">
        <v>8669</v>
      </c>
      <c r="O4145" t="s">
        <v>8670</v>
      </c>
      <c r="P4145">
        <v>5.0999999000000003</v>
      </c>
      <c r="Q4145">
        <v>286610</v>
      </c>
      <c r="R4145" t="s">
        <v>8671</v>
      </c>
      <c r="S4145">
        <v>3153986</v>
      </c>
      <c r="T4145">
        <v>281.2475</v>
      </c>
      <c r="U4145" t="s">
        <v>31</v>
      </c>
      <c r="V4145" t="s">
        <v>8673</v>
      </c>
      <c r="W4145" t="s">
        <v>23</v>
      </c>
    </row>
    <row r="4146" spans="1:23" x14ac:dyDescent="0.4">
      <c r="A4146">
        <v>4145</v>
      </c>
      <c r="B4146">
        <v>1</v>
      </c>
      <c r="C4146">
        <v>1</v>
      </c>
      <c r="D4146">
        <v>1</v>
      </c>
      <c r="E4146">
        <v>1</v>
      </c>
      <c r="F4146">
        <v>0.12268994770743701</v>
      </c>
      <c r="G4146">
        <v>-78.958312520758795</v>
      </c>
      <c r="H4146">
        <v>0.993969849246231</v>
      </c>
      <c r="I4146">
        <v>28.507661289972599</v>
      </c>
      <c r="J4146" t="s">
        <v>6506</v>
      </c>
      <c r="K4146" t="s">
        <v>25</v>
      </c>
      <c r="L4146" t="s">
        <v>8164</v>
      </c>
      <c r="M4146" t="s">
        <v>8165</v>
      </c>
      <c r="N4146" t="s">
        <v>8166</v>
      </c>
      <c r="O4146" t="s">
        <v>8167</v>
      </c>
      <c r="P4146">
        <v>3.2999999500000001</v>
      </c>
      <c r="Q4146" t="s">
        <v>8168</v>
      </c>
      <c r="R4146" t="s">
        <v>8169</v>
      </c>
      <c r="S4146">
        <v>188410238</v>
      </c>
      <c r="T4146">
        <v>359.14891490000002</v>
      </c>
      <c r="U4146" t="s">
        <v>31</v>
      </c>
      <c r="V4146" t="s">
        <v>8674</v>
      </c>
      <c r="W4146" t="s">
        <v>23</v>
      </c>
    </row>
    <row r="4147" spans="1:23" x14ac:dyDescent="0.4">
      <c r="A4147">
        <v>4146</v>
      </c>
      <c r="B4147">
        <v>1</v>
      </c>
      <c r="C4147">
        <v>1</v>
      </c>
      <c r="D4147">
        <v>1</v>
      </c>
      <c r="E4147">
        <v>1</v>
      </c>
      <c r="F4147">
        <v>0.12268994770743701</v>
      </c>
      <c r="G4147">
        <v>-78.958312520758795</v>
      </c>
      <c r="H4147" t="s">
        <v>23</v>
      </c>
      <c r="I4147">
        <v>28.507661289972599</v>
      </c>
      <c r="J4147" t="s">
        <v>6506</v>
      </c>
      <c r="K4147" t="s">
        <v>25</v>
      </c>
      <c r="L4147" t="s">
        <v>8164</v>
      </c>
      <c r="M4147" t="s">
        <v>8165</v>
      </c>
      <c r="N4147" t="s">
        <v>8166</v>
      </c>
      <c r="O4147" t="s">
        <v>8167</v>
      </c>
      <c r="P4147">
        <v>3.2999999500000001</v>
      </c>
      <c r="Q4147" t="s">
        <v>8168</v>
      </c>
      <c r="R4147" t="s">
        <v>8169</v>
      </c>
      <c r="S4147">
        <v>188410238</v>
      </c>
      <c r="T4147">
        <v>359.14891490000002</v>
      </c>
      <c r="U4147" t="s">
        <v>31</v>
      </c>
      <c r="V4147" t="s">
        <v>8675</v>
      </c>
      <c r="W4147" t="s">
        <v>23</v>
      </c>
    </row>
    <row r="4148" spans="1:23" x14ac:dyDescent="0.4">
      <c r="A4148">
        <v>4147</v>
      </c>
      <c r="B4148">
        <v>1</v>
      </c>
      <c r="C4148">
        <v>1</v>
      </c>
      <c r="D4148">
        <v>1</v>
      </c>
      <c r="E4148">
        <v>2</v>
      </c>
      <c r="F4148">
        <v>0.122647060464581</v>
      </c>
      <c r="G4148">
        <v>-192.58630311462699</v>
      </c>
      <c r="H4148" t="s">
        <v>23</v>
      </c>
      <c r="I4148">
        <v>38.060289651106501</v>
      </c>
      <c r="J4148" t="s">
        <v>6061</v>
      </c>
      <c r="K4148" t="s">
        <v>25</v>
      </c>
      <c r="L4148" t="s">
        <v>8676</v>
      </c>
      <c r="M4148" t="s">
        <v>8677</v>
      </c>
      <c r="N4148" t="s">
        <v>8678</v>
      </c>
      <c r="O4148" t="s">
        <v>8679</v>
      </c>
      <c r="P4148">
        <v>4.3425211900000003</v>
      </c>
      <c r="Q4148">
        <v>44419367</v>
      </c>
      <c r="R4148" t="s">
        <v>8680</v>
      </c>
      <c r="S4148">
        <v>3178562</v>
      </c>
      <c r="T4148">
        <v>303.15908560000003</v>
      </c>
      <c r="U4148" t="s">
        <v>31</v>
      </c>
      <c r="V4148" t="s">
        <v>8681</v>
      </c>
      <c r="W4148" t="s">
        <v>23</v>
      </c>
    </row>
    <row r="4149" spans="1:23" x14ac:dyDescent="0.4">
      <c r="A4149">
        <v>4148</v>
      </c>
      <c r="B4149">
        <v>1</v>
      </c>
      <c r="C4149">
        <v>1</v>
      </c>
      <c r="D4149">
        <v>1</v>
      </c>
      <c r="E4149">
        <v>2</v>
      </c>
      <c r="F4149">
        <v>0.122647060464581</v>
      </c>
      <c r="G4149">
        <v>-192.58630311462699</v>
      </c>
      <c r="H4149">
        <v>0.19748743718592901</v>
      </c>
      <c r="I4149">
        <v>38.060289651106501</v>
      </c>
      <c r="J4149" t="s">
        <v>6061</v>
      </c>
      <c r="K4149" t="s">
        <v>25</v>
      </c>
      <c r="L4149" t="s">
        <v>8676</v>
      </c>
      <c r="M4149" t="s">
        <v>8677</v>
      </c>
      <c r="N4149" t="s">
        <v>8678</v>
      </c>
      <c r="O4149" t="s">
        <v>8679</v>
      </c>
      <c r="P4149">
        <v>4.3425211900000003</v>
      </c>
      <c r="Q4149">
        <v>44419367</v>
      </c>
      <c r="R4149" t="s">
        <v>8680</v>
      </c>
      <c r="S4149">
        <v>3178562</v>
      </c>
      <c r="T4149">
        <v>303.15908560000003</v>
      </c>
      <c r="U4149" t="s">
        <v>31</v>
      </c>
      <c r="V4149" t="s">
        <v>8682</v>
      </c>
      <c r="W4149" t="s">
        <v>23</v>
      </c>
    </row>
    <row r="4150" spans="1:23" x14ac:dyDescent="0.4">
      <c r="A4150">
        <v>4149</v>
      </c>
      <c r="B4150">
        <v>1</v>
      </c>
      <c r="C4150">
        <v>1</v>
      </c>
      <c r="D4150">
        <v>1</v>
      </c>
      <c r="E4150">
        <v>1</v>
      </c>
      <c r="F4150">
        <v>0.12263398300148901</v>
      </c>
      <c r="G4150">
        <v>-450.35480365764602</v>
      </c>
      <c r="H4150">
        <v>0.999999999999999</v>
      </c>
      <c r="I4150">
        <v>140.13928911507199</v>
      </c>
      <c r="J4150" t="s">
        <v>8652</v>
      </c>
      <c r="K4150" t="s">
        <v>25</v>
      </c>
      <c r="L4150" t="s">
        <v>8653</v>
      </c>
      <c r="M4150" t="s">
        <v>8654</v>
      </c>
      <c r="N4150" t="s">
        <v>8655</v>
      </c>
      <c r="O4150" t="s">
        <v>8656</v>
      </c>
      <c r="P4150">
        <v>2.5916020899999999</v>
      </c>
      <c r="Q4150">
        <v>2776228</v>
      </c>
      <c r="R4150" t="s">
        <v>8657</v>
      </c>
      <c r="S4150">
        <v>67108866</v>
      </c>
      <c r="T4150">
        <v>301.07066459999999</v>
      </c>
      <c r="U4150" t="s">
        <v>31</v>
      </c>
      <c r="V4150" t="s">
        <v>8683</v>
      </c>
      <c r="W4150" t="s">
        <v>23</v>
      </c>
    </row>
    <row r="4151" spans="1:23" x14ac:dyDescent="0.4">
      <c r="A4151">
        <v>4150</v>
      </c>
      <c r="B4151">
        <v>1</v>
      </c>
      <c r="C4151">
        <v>1</v>
      </c>
      <c r="D4151">
        <v>1</v>
      </c>
      <c r="E4151">
        <v>1</v>
      </c>
      <c r="F4151">
        <v>0.12263398300148901</v>
      </c>
      <c r="G4151">
        <v>-450.35480365764602</v>
      </c>
      <c r="H4151" t="s">
        <v>23</v>
      </c>
      <c r="I4151">
        <v>140.13928911507199</v>
      </c>
      <c r="J4151" t="s">
        <v>8652</v>
      </c>
      <c r="K4151" t="s">
        <v>25</v>
      </c>
      <c r="L4151" t="s">
        <v>8653</v>
      </c>
      <c r="M4151" t="s">
        <v>8654</v>
      </c>
      <c r="N4151" t="s">
        <v>8655</v>
      </c>
      <c r="O4151" t="s">
        <v>8656</v>
      </c>
      <c r="P4151">
        <v>2.5916020899999999</v>
      </c>
      <c r="Q4151">
        <v>2776228</v>
      </c>
      <c r="R4151" t="s">
        <v>8657</v>
      </c>
      <c r="S4151">
        <v>67108866</v>
      </c>
      <c r="T4151">
        <v>301.07066459999999</v>
      </c>
      <c r="U4151" t="s">
        <v>31</v>
      </c>
      <c r="V4151" t="s">
        <v>8684</v>
      </c>
      <c r="W4151" t="s">
        <v>23</v>
      </c>
    </row>
    <row r="4152" spans="1:23" x14ac:dyDescent="0.4">
      <c r="A4152">
        <v>4151</v>
      </c>
      <c r="B4152">
        <v>1</v>
      </c>
      <c r="C4152">
        <v>1</v>
      </c>
      <c r="D4152">
        <v>1</v>
      </c>
      <c r="E4152">
        <v>1</v>
      </c>
      <c r="F4152">
        <v>0.12263331898369199</v>
      </c>
      <c r="G4152">
        <v>-117.528755385034</v>
      </c>
      <c r="H4152" t="s">
        <v>23</v>
      </c>
      <c r="I4152">
        <v>36.066014993470397</v>
      </c>
      <c r="J4152" t="s">
        <v>5754</v>
      </c>
      <c r="K4152" t="s">
        <v>25</v>
      </c>
      <c r="L4152" t="s">
        <v>5755</v>
      </c>
      <c r="M4152" t="s">
        <v>5756</v>
      </c>
      <c r="N4152" t="s">
        <v>5757</v>
      </c>
      <c r="O4152" t="s">
        <v>5758</v>
      </c>
      <c r="P4152">
        <v>1.5</v>
      </c>
      <c r="Q4152" t="s">
        <v>5759</v>
      </c>
      <c r="R4152" t="s">
        <v>5760</v>
      </c>
      <c r="S4152">
        <v>201605122</v>
      </c>
      <c r="T4152">
        <v>197.08083529999999</v>
      </c>
      <c r="U4152" t="s">
        <v>31</v>
      </c>
      <c r="V4152" t="s">
        <v>8685</v>
      </c>
      <c r="W4152" t="s">
        <v>23</v>
      </c>
    </row>
    <row r="4153" spans="1:23" x14ac:dyDescent="0.4">
      <c r="A4153">
        <v>4152</v>
      </c>
      <c r="B4153">
        <v>1</v>
      </c>
      <c r="C4153">
        <v>1</v>
      </c>
      <c r="D4153">
        <v>1</v>
      </c>
      <c r="E4153">
        <v>1</v>
      </c>
      <c r="F4153">
        <v>0.12263331898369199</v>
      </c>
      <c r="G4153">
        <v>-117.528755385034</v>
      </c>
      <c r="H4153">
        <v>0.999999999999999</v>
      </c>
      <c r="I4153">
        <v>36.066014993470397</v>
      </c>
      <c r="J4153" t="s">
        <v>5754</v>
      </c>
      <c r="K4153" t="s">
        <v>25</v>
      </c>
      <c r="L4153" t="s">
        <v>5755</v>
      </c>
      <c r="M4153" t="s">
        <v>5756</v>
      </c>
      <c r="N4153" t="s">
        <v>5757</v>
      </c>
      <c r="O4153" t="s">
        <v>5758</v>
      </c>
      <c r="P4153">
        <v>1.5</v>
      </c>
      <c r="Q4153" t="s">
        <v>5759</v>
      </c>
      <c r="R4153" t="s">
        <v>5760</v>
      </c>
      <c r="S4153">
        <v>201605122</v>
      </c>
      <c r="T4153">
        <v>197.08083529999999</v>
      </c>
      <c r="U4153" t="s">
        <v>31</v>
      </c>
      <c r="V4153" t="s">
        <v>8686</v>
      </c>
      <c r="W4153" t="s">
        <v>23</v>
      </c>
    </row>
    <row r="4154" spans="1:23" x14ac:dyDescent="0.4">
      <c r="A4154">
        <v>4153</v>
      </c>
      <c r="B4154">
        <v>1</v>
      </c>
      <c r="C4154">
        <v>1</v>
      </c>
      <c r="D4154">
        <v>1</v>
      </c>
      <c r="E4154">
        <v>1</v>
      </c>
      <c r="F4154">
        <v>0.122437064984889</v>
      </c>
      <c r="G4154">
        <v>-48.637222467738901</v>
      </c>
      <c r="H4154">
        <v>0.999999999999999</v>
      </c>
      <c r="I4154">
        <v>36.909092726852897</v>
      </c>
      <c r="J4154" t="s">
        <v>1690</v>
      </c>
      <c r="K4154" t="s">
        <v>25</v>
      </c>
      <c r="L4154" t="s">
        <v>1691</v>
      </c>
      <c r="M4154" t="s">
        <v>1692</v>
      </c>
      <c r="N4154" t="s">
        <v>1693</v>
      </c>
      <c r="O4154" t="s">
        <v>1694</v>
      </c>
      <c r="P4154">
        <v>-0.89999997600000003</v>
      </c>
      <c r="Q4154" t="s">
        <v>1695</v>
      </c>
      <c r="R4154" t="s">
        <v>1696</v>
      </c>
      <c r="S4154">
        <v>8677533822</v>
      </c>
      <c r="T4154">
        <v>595.1657467</v>
      </c>
      <c r="U4154" t="s">
        <v>31</v>
      </c>
      <c r="V4154" t="s">
        <v>8687</v>
      </c>
      <c r="W4154" t="s">
        <v>23</v>
      </c>
    </row>
    <row r="4155" spans="1:23" x14ac:dyDescent="0.4">
      <c r="A4155">
        <v>4154</v>
      </c>
      <c r="B4155">
        <v>1</v>
      </c>
      <c r="C4155">
        <v>1</v>
      </c>
      <c r="D4155">
        <v>1</v>
      </c>
      <c r="E4155">
        <v>1</v>
      </c>
      <c r="F4155">
        <v>0.122437064984889</v>
      </c>
      <c r="G4155">
        <v>-48.637222467738901</v>
      </c>
      <c r="H4155" t="s">
        <v>23</v>
      </c>
      <c r="I4155">
        <v>36.909092726852897</v>
      </c>
      <c r="J4155" t="s">
        <v>1690</v>
      </c>
      <c r="K4155" t="s">
        <v>25</v>
      </c>
      <c r="L4155" t="s">
        <v>1691</v>
      </c>
      <c r="M4155" t="s">
        <v>1692</v>
      </c>
      <c r="N4155" t="s">
        <v>1693</v>
      </c>
      <c r="O4155" t="s">
        <v>1694</v>
      </c>
      <c r="P4155">
        <v>-0.89999997600000003</v>
      </c>
      <c r="Q4155" t="s">
        <v>1695</v>
      </c>
      <c r="R4155" t="s">
        <v>1696</v>
      </c>
      <c r="S4155">
        <v>8677533822</v>
      </c>
      <c r="T4155">
        <v>595.1657467</v>
      </c>
      <c r="U4155" t="s">
        <v>31</v>
      </c>
      <c r="V4155" t="s">
        <v>8688</v>
      </c>
      <c r="W4155" t="s">
        <v>23</v>
      </c>
    </row>
    <row r="4156" spans="1:23" x14ac:dyDescent="0.4">
      <c r="A4156">
        <v>4155</v>
      </c>
      <c r="B4156">
        <v>1</v>
      </c>
      <c r="C4156">
        <v>1</v>
      </c>
      <c r="D4156">
        <v>1</v>
      </c>
      <c r="E4156">
        <v>1</v>
      </c>
      <c r="F4156">
        <v>0.122221825578749</v>
      </c>
      <c r="G4156">
        <v>-281.117310563042</v>
      </c>
      <c r="H4156">
        <v>0.999999999999999</v>
      </c>
      <c r="I4156">
        <v>32.456171485002301</v>
      </c>
      <c r="J4156" t="s">
        <v>7341</v>
      </c>
      <c r="K4156" t="s">
        <v>25</v>
      </c>
      <c r="L4156" t="s">
        <v>8689</v>
      </c>
      <c r="M4156" t="s">
        <v>8690</v>
      </c>
      <c r="N4156" t="s">
        <v>28</v>
      </c>
      <c r="O4156" t="s">
        <v>8691</v>
      </c>
      <c r="P4156">
        <v>1.5</v>
      </c>
      <c r="Q4156">
        <v>49652131</v>
      </c>
      <c r="R4156" t="s">
        <v>8692</v>
      </c>
      <c r="S4156">
        <v>3153922</v>
      </c>
      <c r="T4156">
        <v>394.10336169999999</v>
      </c>
      <c r="U4156" t="s">
        <v>31</v>
      </c>
      <c r="V4156" t="s">
        <v>8693</v>
      </c>
      <c r="W4156" t="s">
        <v>23</v>
      </c>
    </row>
    <row r="4157" spans="1:23" x14ac:dyDescent="0.4">
      <c r="A4157">
        <v>4156</v>
      </c>
      <c r="B4157">
        <v>1</v>
      </c>
      <c r="C4157">
        <v>1</v>
      </c>
      <c r="D4157">
        <v>1</v>
      </c>
      <c r="E4157">
        <v>1</v>
      </c>
      <c r="F4157">
        <v>0.122221825578749</v>
      </c>
      <c r="G4157">
        <v>-281.117310563042</v>
      </c>
      <c r="H4157" t="s">
        <v>23</v>
      </c>
      <c r="I4157">
        <v>32.456171485002301</v>
      </c>
      <c r="J4157" t="s">
        <v>7341</v>
      </c>
      <c r="K4157" t="s">
        <v>25</v>
      </c>
      <c r="L4157" t="s">
        <v>8689</v>
      </c>
      <c r="M4157" t="s">
        <v>8690</v>
      </c>
      <c r="N4157" t="s">
        <v>28</v>
      </c>
      <c r="O4157" t="s">
        <v>8691</v>
      </c>
      <c r="P4157">
        <v>1.5</v>
      </c>
      <c r="Q4157">
        <v>49652131</v>
      </c>
      <c r="R4157" t="s">
        <v>8692</v>
      </c>
      <c r="S4157">
        <v>3153922</v>
      </c>
      <c r="T4157">
        <v>394.10336169999999</v>
      </c>
      <c r="U4157" t="s">
        <v>31</v>
      </c>
      <c r="V4157" t="s">
        <v>8694</v>
      </c>
      <c r="W4157" t="s">
        <v>23</v>
      </c>
    </row>
    <row r="4158" spans="1:23" x14ac:dyDescent="0.4">
      <c r="A4158">
        <v>4157</v>
      </c>
      <c r="B4158">
        <v>1</v>
      </c>
      <c r="C4158">
        <v>2</v>
      </c>
      <c r="D4158">
        <v>1</v>
      </c>
      <c r="E4158">
        <v>1</v>
      </c>
      <c r="F4158">
        <v>0.122200247746825</v>
      </c>
      <c r="G4158">
        <v>-91.788403763895005</v>
      </c>
      <c r="H4158">
        <v>0.999999999999999</v>
      </c>
      <c r="I4158">
        <v>52.753805307007099</v>
      </c>
      <c r="J4158" t="s">
        <v>3242</v>
      </c>
      <c r="K4158" t="s">
        <v>25</v>
      </c>
      <c r="L4158" t="s">
        <v>8695</v>
      </c>
      <c r="M4158" t="s">
        <v>8696</v>
      </c>
      <c r="N4158" t="s">
        <v>8697</v>
      </c>
      <c r="O4158" t="s">
        <v>8698</v>
      </c>
      <c r="P4158">
        <v>1.7999999499999999</v>
      </c>
      <c r="Q4158" t="s">
        <v>8699</v>
      </c>
      <c r="R4158" t="s">
        <v>8700</v>
      </c>
      <c r="S4158">
        <v>8593121366</v>
      </c>
      <c r="T4158">
        <v>289.07065999999998</v>
      </c>
      <c r="U4158" t="s">
        <v>31</v>
      </c>
      <c r="V4158" t="s">
        <v>8701</v>
      </c>
      <c r="W4158" t="s">
        <v>23</v>
      </c>
    </row>
    <row r="4159" spans="1:23" x14ac:dyDescent="0.4">
      <c r="A4159">
        <v>4158</v>
      </c>
      <c r="B4159">
        <v>1</v>
      </c>
      <c r="C4159">
        <v>2</v>
      </c>
      <c r="D4159">
        <v>1</v>
      </c>
      <c r="E4159">
        <v>1</v>
      </c>
      <c r="F4159">
        <v>0.122200247746825</v>
      </c>
      <c r="G4159">
        <v>-91.788403763895005</v>
      </c>
      <c r="H4159" t="s">
        <v>23</v>
      </c>
      <c r="I4159">
        <v>52.753805307007099</v>
      </c>
      <c r="J4159" t="s">
        <v>3242</v>
      </c>
      <c r="K4159" t="s">
        <v>25</v>
      </c>
      <c r="L4159" t="s">
        <v>8695</v>
      </c>
      <c r="M4159" t="s">
        <v>8696</v>
      </c>
      <c r="N4159" t="s">
        <v>8697</v>
      </c>
      <c r="O4159" t="s">
        <v>8698</v>
      </c>
      <c r="P4159">
        <v>1.7999999499999999</v>
      </c>
      <c r="Q4159" t="s">
        <v>8699</v>
      </c>
      <c r="R4159" t="s">
        <v>8700</v>
      </c>
      <c r="S4159">
        <v>8593121366</v>
      </c>
      <c r="T4159">
        <v>289.07065999999998</v>
      </c>
      <c r="U4159" t="s">
        <v>31</v>
      </c>
      <c r="V4159" t="s">
        <v>8702</v>
      </c>
      <c r="W4159" t="s">
        <v>23</v>
      </c>
    </row>
    <row r="4160" spans="1:23" x14ac:dyDescent="0.4">
      <c r="A4160">
        <v>4159</v>
      </c>
      <c r="B4160">
        <v>1</v>
      </c>
      <c r="C4160">
        <v>1</v>
      </c>
      <c r="D4160">
        <v>1</v>
      </c>
      <c r="E4160">
        <v>1</v>
      </c>
      <c r="F4160">
        <v>0.12218436561601</v>
      </c>
      <c r="G4160">
        <v>-91.0993411547813</v>
      </c>
      <c r="H4160" t="s">
        <v>23</v>
      </c>
      <c r="I4160">
        <v>18.7386842311839</v>
      </c>
      <c r="J4160" t="s">
        <v>6346</v>
      </c>
      <c r="K4160" t="s">
        <v>25</v>
      </c>
      <c r="L4160" t="s">
        <v>8703</v>
      </c>
      <c r="M4160" t="s">
        <v>8704</v>
      </c>
      <c r="N4160" t="s">
        <v>8705</v>
      </c>
      <c r="O4160" t="s">
        <v>8706</v>
      </c>
      <c r="P4160">
        <v>1.6135534</v>
      </c>
      <c r="Q4160" t="s">
        <v>8707</v>
      </c>
      <c r="R4160" t="s">
        <v>8708</v>
      </c>
      <c r="S4160">
        <v>222095206</v>
      </c>
      <c r="T4160">
        <v>195.0651853</v>
      </c>
      <c r="U4160" t="s">
        <v>31</v>
      </c>
      <c r="V4160" t="s">
        <v>8709</v>
      </c>
      <c r="W4160" t="s">
        <v>23</v>
      </c>
    </row>
    <row r="4161" spans="1:23" x14ac:dyDescent="0.4">
      <c r="A4161">
        <v>4160</v>
      </c>
      <c r="B4161">
        <v>1</v>
      </c>
      <c r="C4161">
        <v>1</v>
      </c>
      <c r="D4161">
        <v>1</v>
      </c>
      <c r="E4161">
        <v>1</v>
      </c>
      <c r="F4161">
        <v>0.12218436561601</v>
      </c>
      <c r="G4161">
        <v>-91.0993411547813</v>
      </c>
      <c r="H4161">
        <v>0.999999999999999</v>
      </c>
      <c r="I4161">
        <v>18.7386842311839</v>
      </c>
      <c r="J4161" t="s">
        <v>6346</v>
      </c>
      <c r="K4161" t="s">
        <v>25</v>
      </c>
      <c r="L4161" t="s">
        <v>8703</v>
      </c>
      <c r="M4161" t="s">
        <v>8704</v>
      </c>
      <c r="N4161" t="s">
        <v>8705</v>
      </c>
      <c r="O4161" t="s">
        <v>8706</v>
      </c>
      <c r="P4161">
        <v>1.6135534</v>
      </c>
      <c r="Q4161" t="s">
        <v>8707</v>
      </c>
      <c r="R4161" t="s">
        <v>8708</v>
      </c>
      <c r="S4161">
        <v>222095206</v>
      </c>
      <c r="T4161">
        <v>195.0651853</v>
      </c>
      <c r="U4161" t="s">
        <v>31</v>
      </c>
      <c r="V4161" t="s">
        <v>8710</v>
      </c>
      <c r="W4161" t="s">
        <v>23</v>
      </c>
    </row>
    <row r="4162" spans="1:23" x14ac:dyDescent="0.4">
      <c r="A4162">
        <v>4161</v>
      </c>
      <c r="B4162">
        <v>1</v>
      </c>
      <c r="C4162">
        <v>1</v>
      </c>
      <c r="D4162">
        <v>1</v>
      </c>
      <c r="E4162">
        <v>1</v>
      </c>
      <c r="F4162">
        <v>0.122006815180405</v>
      </c>
      <c r="G4162">
        <v>-469.01912838729999</v>
      </c>
      <c r="H4162">
        <v>0.999999999999999</v>
      </c>
      <c r="I4162">
        <v>39.886288389640399</v>
      </c>
      <c r="J4162" t="s">
        <v>6234</v>
      </c>
      <c r="K4162" t="s">
        <v>25</v>
      </c>
      <c r="L4162" t="s">
        <v>6235</v>
      </c>
      <c r="M4162" t="s">
        <v>6236</v>
      </c>
      <c r="N4162" t="s">
        <v>6237</v>
      </c>
      <c r="O4162" t="s">
        <v>6238</v>
      </c>
      <c r="P4162">
        <v>1</v>
      </c>
      <c r="Q4162" t="s">
        <v>6239</v>
      </c>
      <c r="R4162" t="s">
        <v>6240</v>
      </c>
      <c r="S4162">
        <v>18874434</v>
      </c>
      <c r="T4162">
        <v>458.16568710000001</v>
      </c>
      <c r="U4162" t="s">
        <v>31</v>
      </c>
      <c r="V4162" t="s">
        <v>8711</v>
      </c>
      <c r="W4162" t="s">
        <v>23</v>
      </c>
    </row>
    <row r="4163" spans="1:23" x14ac:dyDescent="0.4">
      <c r="A4163">
        <v>4162</v>
      </c>
      <c r="B4163">
        <v>1</v>
      </c>
      <c r="C4163">
        <v>1</v>
      </c>
      <c r="D4163">
        <v>1</v>
      </c>
      <c r="E4163">
        <v>1</v>
      </c>
      <c r="F4163">
        <v>0.122006815180405</v>
      </c>
      <c r="G4163">
        <v>-469.01912838729999</v>
      </c>
      <c r="H4163" t="s">
        <v>23</v>
      </c>
      <c r="I4163">
        <v>39.886288389640399</v>
      </c>
      <c r="J4163" t="s">
        <v>6234</v>
      </c>
      <c r="K4163" t="s">
        <v>25</v>
      </c>
      <c r="L4163" t="s">
        <v>6235</v>
      </c>
      <c r="M4163" t="s">
        <v>6236</v>
      </c>
      <c r="N4163" t="s">
        <v>6237</v>
      </c>
      <c r="O4163" t="s">
        <v>6238</v>
      </c>
      <c r="P4163">
        <v>1</v>
      </c>
      <c r="Q4163" t="s">
        <v>6239</v>
      </c>
      <c r="R4163" t="s">
        <v>6240</v>
      </c>
      <c r="S4163">
        <v>18874434</v>
      </c>
      <c r="T4163">
        <v>458.16568710000001</v>
      </c>
      <c r="U4163" t="s">
        <v>31</v>
      </c>
      <c r="V4163" t="s">
        <v>8712</v>
      </c>
      <c r="W4163" t="s">
        <v>23</v>
      </c>
    </row>
    <row r="4164" spans="1:23" x14ac:dyDescent="0.4">
      <c r="A4164">
        <v>4163</v>
      </c>
      <c r="B4164">
        <v>1</v>
      </c>
      <c r="C4164">
        <v>2</v>
      </c>
      <c r="D4164">
        <v>1</v>
      </c>
      <c r="E4164">
        <v>1</v>
      </c>
      <c r="F4164">
        <v>0.121996180040577</v>
      </c>
      <c r="G4164">
        <v>-91.802450721266197</v>
      </c>
      <c r="H4164" t="s">
        <v>23</v>
      </c>
      <c r="I4164">
        <v>52.753124171858502</v>
      </c>
      <c r="J4164" t="s">
        <v>3242</v>
      </c>
      <c r="K4164" t="s">
        <v>25</v>
      </c>
      <c r="L4164" t="s">
        <v>8695</v>
      </c>
      <c r="M4164" t="s">
        <v>8696</v>
      </c>
      <c r="N4164" t="s">
        <v>8697</v>
      </c>
      <c r="O4164" t="s">
        <v>8698</v>
      </c>
      <c r="P4164">
        <v>1.7999999499999999</v>
      </c>
      <c r="Q4164" t="s">
        <v>8699</v>
      </c>
      <c r="R4164" t="s">
        <v>8700</v>
      </c>
      <c r="S4164">
        <v>8593121366</v>
      </c>
      <c r="T4164">
        <v>289.07066459999999</v>
      </c>
      <c r="U4164" t="s">
        <v>31</v>
      </c>
      <c r="V4164" t="s">
        <v>8713</v>
      </c>
      <c r="W4164" t="s">
        <v>23</v>
      </c>
    </row>
    <row r="4165" spans="1:23" x14ac:dyDescent="0.4">
      <c r="A4165">
        <v>4164</v>
      </c>
      <c r="B4165">
        <v>1</v>
      </c>
      <c r="C4165">
        <v>2</v>
      </c>
      <c r="D4165">
        <v>1</v>
      </c>
      <c r="E4165">
        <v>1</v>
      </c>
      <c r="F4165">
        <v>0.121996180040577</v>
      </c>
      <c r="G4165">
        <v>-91.802450721266197</v>
      </c>
      <c r="H4165">
        <v>0.999999999999999</v>
      </c>
      <c r="I4165">
        <v>52.753124171858502</v>
      </c>
      <c r="J4165" t="s">
        <v>3242</v>
      </c>
      <c r="K4165" t="s">
        <v>25</v>
      </c>
      <c r="L4165" t="s">
        <v>8695</v>
      </c>
      <c r="M4165" t="s">
        <v>8696</v>
      </c>
      <c r="N4165" t="s">
        <v>8697</v>
      </c>
      <c r="O4165" t="s">
        <v>8698</v>
      </c>
      <c r="P4165">
        <v>1.7999999499999999</v>
      </c>
      <c r="Q4165" t="s">
        <v>8699</v>
      </c>
      <c r="R4165" t="s">
        <v>8700</v>
      </c>
      <c r="S4165">
        <v>8593121366</v>
      </c>
      <c r="T4165">
        <v>289.07066459999999</v>
      </c>
      <c r="U4165" t="s">
        <v>31</v>
      </c>
      <c r="V4165" t="s">
        <v>8714</v>
      </c>
      <c r="W4165" t="s">
        <v>23</v>
      </c>
    </row>
    <row r="4166" spans="1:23" x14ac:dyDescent="0.4">
      <c r="A4166">
        <v>4165</v>
      </c>
      <c r="B4166">
        <v>1</v>
      </c>
      <c r="C4166">
        <v>2</v>
      </c>
      <c r="D4166">
        <v>1</v>
      </c>
      <c r="E4166">
        <v>1</v>
      </c>
      <c r="F4166">
        <v>0.121986799952291</v>
      </c>
      <c r="G4166">
        <v>-218.71660696168101</v>
      </c>
      <c r="H4166" t="s">
        <v>23</v>
      </c>
      <c r="I4166">
        <v>50.406166267633701</v>
      </c>
      <c r="J4166" t="s">
        <v>4259</v>
      </c>
      <c r="K4166" t="s">
        <v>25</v>
      </c>
      <c r="L4166" t="s">
        <v>8715</v>
      </c>
      <c r="M4166" t="s">
        <v>8716</v>
      </c>
      <c r="N4166" t="s">
        <v>8717</v>
      </c>
      <c r="O4166" t="s">
        <v>8718</v>
      </c>
      <c r="P4166">
        <v>0.60000002399999997</v>
      </c>
      <c r="Q4166" t="s">
        <v>8719</v>
      </c>
      <c r="R4166" t="s">
        <v>8720</v>
      </c>
      <c r="S4166">
        <v>3178514</v>
      </c>
      <c r="T4166">
        <v>447.12857339999999</v>
      </c>
      <c r="U4166" t="s">
        <v>31</v>
      </c>
      <c r="V4166" t="s">
        <v>8721</v>
      </c>
      <c r="W4166" t="s">
        <v>23</v>
      </c>
    </row>
    <row r="4167" spans="1:23" x14ac:dyDescent="0.4">
      <c r="A4167">
        <v>4166</v>
      </c>
      <c r="B4167">
        <v>1</v>
      </c>
      <c r="C4167">
        <v>2</v>
      </c>
      <c r="D4167">
        <v>1</v>
      </c>
      <c r="E4167">
        <v>1</v>
      </c>
      <c r="F4167">
        <v>0.121986799952291</v>
      </c>
      <c r="G4167">
        <v>-218.71660696168101</v>
      </c>
      <c r="H4167">
        <v>0.99899497487437094</v>
      </c>
      <c r="I4167">
        <v>50.406166267633701</v>
      </c>
      <c r="J4167" t="s">
        <v>4259</v>
      </c>
      <c r="K4167" t="s">
        <v>25</v>
      </c>
      <c r="L4167" t="s">
        <v>8715</v>
      </c>
      <c r="M4167" t="s">
        <v>8716</v>
      </c>
      <c r="N4167" t="s">
        <v>8717</v>
      </c>
      <c r="O4167" t="s">
        <v>8718</v>
      </c>
      <c r="P4167">
        <v>0.60000002399999997</v>
      </c>
      <c r="Q4167" t="s">
        <v>8719</v>
      </c>
      <c r="R4167" t="s">
        <v>8720</v>
      </c>
      <c r="S4167">
        <v>3178514</v>
      </c>
      <c r="T4167">
        <v>447.12857339999999</v>
      </c>
      <c r="U4167" t="s">
        <v>31</v>
      </c>
      <c r="V4167" t="s">
        <v>8722</v>
      </c>
      <c r="W4167" t="s">
        <v>23</v>
      </c>
    </row>
    <row r="4168" spans="1:23" x14ac:dyDescent="0.4">
      <c r="A4168">
        <v>4167</v>
      </c>
      <c r="B4168">
        <v>1</v>
      </c>
      <c r="C4168">
        <v>3</v>
      </c>
      <c r="D4168">
        <v>1</v>
      </c>
      <c r="E4168">
        <v>1</v>
      </c>
      <c r="F4168">
        <v>0.121743015125913</v>
      </c>
      <c r="G4168">
        <v>-57.941382055947898</v>
      </c>
      <c r="H4168" t="s">
        <v>23</v>
      </c>
      <c r="I4168">
        <v>53.028654600279197</v>
      </c>
      <c r="J4168" t="s">
        <v>4591</v>
      </c>
      <c r="K4168" t="s">
        <v>25</v>
      </c>
      <c r="L4168" t="s">
        <v>6213</v>
      </c>
      <c r="M4168" t="s">
        <v>6214</v>
      </c>
      <c r="N4168" t="s">
        <v>6215</v>
      </c>
      <c r="O4168" t="s">
        <v>6216</v>
      </c>
      <c r="P4168">
        <v>3</v>
      </c>
      <c r="Q4168" t="s">
        <v>6217</v>
      </c>
      <c r="R4168" t="s">
        <v>6218</v>
      </c>
      <c r="S4168">
        <v>20900222</v>
      </c>
      <c r="T4168">
        <v>285.07575000000003</v>
      </c>
      <c r="U4168" t="s">
        <v>31</v>
      </c>
      <c r="V4168" t="s">
        <v>8723</v>
      </c>
      <c r="W4168" t="s">
        <v>23</v>
      </c>
    </row>
    <row r="4169" spans="1:23" x14ac:dyDescent="0.4">
      <c r="A4169">
        <v>4168</v>
      </c>
      <c r="B4169">
        <v>1</v>
      </c>
      <c r="C4169">
        <v>3</v>
      </c>
      <c r="D4169">
        <v>1</v>
      </c>
      <c r="E4169">
        <v>1</v>
      </c>
      <c r="F4169">
        <v>0.121743015125913</v>
      </c>
      <c r="G4169">
        <v>-57.941382055947898</v>
      </c>
      <c r="H4169">
        <v>0.999999999999999</v>
      </c>
      <c r="I4169">
        <v>53.028654600279197</v>
      </c>
      <c r="J4169" t="s">
        <v>4591</v>
      </c>
      <c r="K4169" t="s">
        <v>25</v>
      </c>
      <c r="L4169" t="s">
        <v>6213</v>
      </c>
      <c r="M4169" t="s">
        <v>6214</v>
      </c>
      <c r="N4169" t="s">
        <v>6215</v>
      </c>
      <c r="O4169" t="s">
        <v>6216</v>
      </c>
      <c r="P4169">
        <v>3</v>
      </c>
      <c r="Q4169" t="s">
        <v>6217</v>
      </c>
      <c r="R4169" t="s">
        <v>6218</v>
      </c>
      <c r="S4169">
        <v>20900222</v>
      </c>
      <c r="T4169">
        <v>285.07575000000003</v>
      </c>
      <c r="U4169" t="s">
        <v>31</v>
      </c>
      <c r="V4169" t="s">
        <v>8724</v>
      </c>
      <c r="W4169" t="s">
        <v>23</v>
      </c>
    </row>
    <row r="4170" spans="1:23" x14ac:dyDescent="0.4">
      <c r="A4170">
        <v>4169</v>
      </c>
      <c r="B4170">
        <v>1</v>
      </c>
      <c r="C4170">
        <v>1</v>
      </c>
      <c r="D4170">
        <v>1</v>
      </c>
      <c r="E4170">
        <v>1</v>
      </c>
      <c r="F4170">
        <v>0.121726605360803</v>
      </c>
      <c r="G4170">
        <v>-391.58679228694598</v>
      </c>
      <c r="H4170" t="s">
        <v>23</v>
      </c>
      <c r="I4170">
        <v>22.991490214435</v>
      </c>
      <c r="J4170" t="s">
        <v>8725</v>
      </c>
      <c r="K4170" t="s">
        <v>25</v>
      </c>
      <c r="L4170" t="s">
        <v>8726</v>
      </c>
      <c r="M4170" t="s">
        <v>8727</v>
      </c>
      <c r="N4170" t="s">
        <v>8728</v>
      </c>
      <c r="O4170" t="s">
        <v>8729</v>
      </c>
      <c r="P4170">
        <v>3.2000000499999999</v>
      </c>
      <c r="Q4170">
        <v>3035550</v>
      </c>
      <c r="R4170" t="s">
        <v>8730</v>
      </c>
      <c r="S4170">
        <v>70</v>
      </c>
      <c r="T4170">
        <v>391.1387441</v>
      </c>
      <c r="U4170" t="s">
        <v>31</v>
      </c>
      <c r="V4170" t="s">
        <v>8731</v>
      </c>
      <c r="W4170" t="s">
        <v>23</v>
      </c>
    </row>
    <row r="4171" spans="1:23" x14ac:dyDescent="0.4">
      <c r="A4171">
        <v>4170</v>
      </c>
      <c r="B4171">
        <v>1</v>
      </c>
      <c r="C4171">
        <v>1</v>
      </c>
      <c r="D4171">
        <v>1</v>
      </c>
      <c r="E4171">
        <v>1</v>
      </c>
      <c r="F4171">
        <v>0.121726605360803</v>
      </c>
      <c r="G4171">
        <v>-391.58679228694598</v>
      </c>
      <c r="H4171">
        <v>0.99949748743718503</v>
      </c>
      <c r="I4171">
        <v>22.991490214435</v>
      </c>
      <c r="J4171" t="s">
        <v>8725</v>
      </c>
      <c r="K4171" t="s">
        <v>25</v>
      </c>
      <c r="L4171" t="s">
        <v>8726</v>
      </c>
      <c r="M4171" t="s">
        <v>8727</v>
      </c>
      <c r="N4171" t="s">
        <v>8728</v>
      </c>
      <c r="O4171" t="s">
        <v>8729</v>
      </c>
      <c r="P4171">
        <v>3.2000000499999999</v>
      </c>
      <c r="Q4171">
        <v>3035550</v>
      </c>
      <c r="R4171" t="s">
        <v>8730</v>
      </c>
      <c r="S4171">
        <v>70</v>
      </c>
      <c r="T4171">
        <v>391.1387441</v>
      </c>
      <c r="U4171" t="s">
        <v>31</v>
      </c>
      <c r="V4171" t="s">
        <v>8732</v>
      </c>
      <c r="W4171" t="s">
        <v>23</v>
      </c>
    </row>
    <row r="4172" spans="1:23" x14ac:dyDescent="0.4">
      <c r="A4172">
        <v>4171</v>
      </c>
      <c r="B4172">
        <v>1</v>
      </c>
      <c r="C4172">
        <v>1</v>
      </c>
      <c r="D4172">
        <v>1</v>
      </c>
      <c r="E4172">
        <v>1</v>
      </c>
      <c r="F4172">
        <v>0.121721084081565</v>
      </c>
      <c r="G4172">
        <v>-195.17163969382099</v>
      </c>
      <c r="H4172" t="s">
        <v>23</v>
      </c>
      <c r="I4172">
        <v>45.317217905333699</v>
      </c>
      <c r="J4172" t="s">
        <v>4466</v>
      </c>
      <c r="K4172" t="s">
        <v>25</v>
      </c>
      <c r="L4172" t="s">
        <v>8255</v>
      </c>
      <c r="M4172" t="s">
        <v>8256</v>
      </c>
      <c r="N4172" t="s">
        <v>8257</v>
      </c>
      <c r="O4172" t="s">
        <v>8258</v>
      </c>
      <c r="P4172">
        <v>3.2000000499999999</v>
      </c>
      <c r="Q4172" t="s">
        <v>8259</v>
      </c>
      <c r="R4172" t="s">
        <v>8260</v>
      </c>
      <c r="S4172">
        <v>3178498</v>
      </c>
      <c r="T4172">
        <v>328.15433460000003</v>
      </c>
      <c r="U4172" t="s">
        <v>31</v>
      </c>
      <c r="V4172" t="s">
        <v>8733</v>
      </c>
      <c r="W4172" t="s">
        <v>23</v>
      </c>
    </row>
    <row r="4173" spans="1:23" x14ac:dyDescent="0.4">
      <c r="A4173">
        <v>4172</v>
      </c>
      <c r="B4173">
        <v>1</v>
      </c>
      <c r="C4173">
        <v>1</v>
      </c>
      <c r="D4173">
        <v>1</v>
      </c>
      <c r="E4173">
        <v>1</v>
      </c>
      <c r="F4173">
        <v>0.121721084081565</v>
      </c>
      <c r="G4173">
        <v>-195.17163969382099</v>
      </c>
      <c r="H4173">
        <v>0.999999999999999</v>
      </c>
      <c r="I4173">
        <v>45.317217905333699</v>
      </c>
      <c r="J4173" t="s">
        <v>4466</v>
      </c>
      <c r="K4173" t="s">
        <v>25</v>
      </c>
      <c r="L4173" t="s">
        <v>8255</v>
      </c>
      <c r="M4173" t="s">
        <v>8256</v>
      </c>
      <c r="N4173" t="s">
        <v>8257</v>
      </c>
      <c r="O4173" t="s">
        <v>8258</v>
      </c>
      <c r="P4173">
        <v>3.2000000499999999</v>
      </c>
      <c r="Q4173" t="s">
        <v>8259</v>
      </c>
      <c r="R4173" t="s">
        <v>8260</v>
      </c>
      <c r="S4173">
        <v>3178498</v>
      </c>
      <c r="T4173">
        <v>328.15433460000003</v>
      </c>
      <c r="U4173" t="s">
        <v>31</v>
      </c>
      <c r="V4173" t="s">
        <v>8734</v>
      </c>
      <c r="W4173" t="s">
        <v>23</v>
      </c>
    </row>
    <row r="4174" spans="1:23" x14ac:dyDescent="0.4">
      <c r="A4174">
        <v>4173</v>
      </c>
      <c r="B4174">
        <v>1</v>
      </c>
      <c r="C4174">
        <v>1</v>
      </c>
      <c r="D4174">
        <v>1</v>
      </c>
      <c r="E4174">
        <v>1</v>
      </c>
      <c r="F4174">
        <v>0.12157504296225</v>
      </c>
      <c r="G4174">
        <v>-326.08084303333698</v>
      </c>
      <c r="H4174" t="s">
        <v>23</v>
      </c>
      <c r="I4174">
        <v>68.705405469897897</v>
      </c>
      <c r="J4174" t="s">
        <v>884</v>
      </c>
      <c r="K4174" t="s">
        <v>25</v>
      </c>
      <c r="L4174" t="s">
        <v>8735</v>
      </c>
      <c r="M4174" t="s">
        <v>8736</v>
      </c>
      <c r="N4174" t="s">
        <v>8737</v>
      </c>
      <c r="O4174" t="s">
        <v>8738</v>
      </c>
      <c r="P4174">
        <v>3</v>
      </c>
      <c r="Q4174">
        <v>214426</v>
      </c>
      <c r="R4174" t="s">
        <v>8739</v>
      </c>
      <c r="S4174">
        <v>67108866</v>
      </c>
      <c r="T4174">
        <v>367.20161919999998</v>
      </c>
      <c r="U4174" t="s">
        <v>31</v>
      </c>
      <c r="V4174" t="s">
        <v>8740</v>
      </c>
      <c r="W4174" t="s">
        <v>23</v>
      </c>
    </row>
    <row r="4175" spans="1:23" x14ac:dyDescent="0.4">
      <c r="A4175">
        <v>4174</v>
      </c>
      <c r="B4175">
        <v>1</v>
      </c>
      <c r="C4175">
        <v>1</v>
      </c>
      <c r="D4175">
        <v>1</v>
      </c>
      <c r="E4175">
        <v>1</v>
      </c>
      <c r="F4175">
        <v>0.12157504296225</v>
      </c>
      <c r="G4175">
        <v>-326.08084303333698</v>
      </c>
      <c r="H4175">
        <v>0.999999999999999</v>
      </c>
      <c r="I4175">
        <v>68.705405469897897</v>
      </c>
      <c r="J4175" t="s">
        <v>884</v>
      </c>
      <c r="K4175" t="s">
        <v>25</v>
      </c>
      <c r="L4175" t="s">
        <v>8735</v>
      </c>
      <c r="M4175" t="s">
        <v>8736</v>
      </c>
      <c r="N4175" t="s">
        <v>8737</v>
      </c>
      <c r="O4175" t="s">
        <v>8738</v>
      </c>
      <c r="P4175">
        <v>3</v>
      </c>
      <c r="Q4175">
        <v>214426</v>
      </c>
      <c r="R4175" t="s">
        <v>8739</v>
      </c>
      <c r="S4175">
        <v>67108866</v>
      </c>
      <c r="T4175">
        <v>367.20161919999998</v>
      </c>
      <c r="U4175" t="s">
        <v>31</v>
      </c>
      <c r="V4175" t="s">
        <v>8741</v>
      </c>
      <c r="W4175" t="s">
        <v>23</v>
      </c>
    </row>
    <row r="4176" spans="1:23" x14ac:dyDescent="0.4">
      <c r="A4176">
        <v>4175</v>
      </c>
      <c r="B4176">
        <v>1</v>
      </c>
      <c r="C4176">
        <v>1</v>
      </c>
      <c r="D4176">
        <v>1</v>
      </c>
      <c r="E4176">
        <v>1</v>
      </c>
      <c r="F4176">
        <v>0.121404153335811</v>
      </c>
      <c r="G4176">
        <v>-109.511305503288</v>
      </c>
      <c r="H4176">
        <v>0.999999999999999</v>
      </c>
      <c r="I4176">
        <v>45.448474826086198</v>
      </c>
      <c r="J4176" t="s">
        <v>7659</v>
      </c>
      <c r="K4176" t="s">
        <v>25</v>
      </c>
      <c r="L4176" t="s">
        <v>8742</v>
      </c>
      <c r="M4176" t="s">
        <v>8743</v>
      </c>
      <c r="N4176" t="s">
        <v>8744</v>
      </c>
      <c r="O4176" t="s">
        <v>8745</v>
      </c>
      <c r="P4176">
        <v>3.4000001000000002</v>
      </c>
      <c r="Q4176">
        <v>13970503</v>
      </c>
      <c r="R4176" t="s">
        <v>8746</v>
      </c>
      <c r="S4176">
        <v>3186690</v>
      </c>
      <c r="T4176">
        <v>269.08084000000002</v>
      </c>
      <c r="U4176" t="s">
        <v>31</v>
      </c>
      <c r="V4176" t="s">
        <v>8747</v>
      </c>
      <c r="W4176" t="s">
        <v>23</v>
      </c>
    </row>
    <row r="4177" spans="1:23" x14ac:dyDescent="0.4">
      <c r="A4177">
        <v>4176</v>
      </c>
      <c r="B4177">
        <v>1</v>
      </c>
      <c r="C4177">
        <v>1</v>
      </c>
      <c r="D4177">
        <v>1</v>
      </c>
      <c r="E4177">
        <v>1</v>
      </c>
      <c r="F4177">
        <v>0.121404153335811</v>
      </c>
      <c r="G4177">
        <v>-109.511305503288</v>
      </c>
      <c r="H4177" t="s">
        <v>23</v>
      </c>
      <c r="I4177">
        <v>45.448474826086198</v>
      </c>
      <c r="J4177" t="s">
        <v>7659</v>
      </c>
      <c r="K4177" t="s">
        <v>25</v>
      </c>
      <c r="L4177" t="s">
        <v>8742</v>
      </c>
      <c r="M4177" t="s">
        <v>8743</v>
      </c>
      <c r="N4177" t="s">
        <v>8744</v>
      </c>
      <c r="O4177" t="s">
        <v>8745</v>
      </c>
      <c r="P4177">
        <v>3.4000001000000002</v>
      </c>
      <c r="Q4177">
        <v>13970503</v>
      </c>
      <c r="R4177" t="s">
        <v>8746</v>
      </c>
      <c r="S4177">
        <v>3186690</v>
      </c>
      <c r="T4177">
        <v>269.08084000000002</v>
      </c>
      <c r="U4177" t="s">
        <v>31</v>
      </c>
      <c r="V4177" t="s">
        <v>8748</v>
      </c>
      <c r="W4177" t="s">
        <v>23</v>
      </c>
    </row>
    <row r="4178" spans="1:23" x14ac:dyDescent="0.4">
      <c r="A4178">
        <v>4177</v>
      </c>
      <c r="B4178">
        <v>1</v>
      </c>
      <c r="C4178">
        <v>1</v>
      </c>
      <c r="D4178">
        <v>1</v>
      </c>
      <c r="E4178">
        <v>1</v>
      </c>
      <c r="F4178">
        <v>0.121257721690864</v>
      </c>
      <c r="G4178">
        <v>-403.788946275429</v>
      </c>
      <c r="H4178" t="s">
        <v>23</v>
      </c>
      <c r="I4178">
        <v>170.46276856978599</v>
      </c>
      <c r="J4178" t="s">
        <v>8749</v>
      </c>
      <c r="K4178" t="s">
        <v>25</v>
      </c>
      <c r="L4178" t="s">
        <v>8750</v>
      </c>
      <c r="M4178" t="s">
        <v>8751</v>
      </c>
      <c r="N4178" t="s">
        <v>8752</v>
      </c>
      <c r="O4178" t="s">
        <v>8753</v>
      </c>
      <c r="P4178">
        <v>2.5999998999999998</v>
      </c>
      <c r="Q4178" t="s">
        <v>8754</v>
      </c>
      <c r="R4178" t="s">
        <v>8755</v>
      </c>
      <c r="S4178">
        <v>262210</v>
      </c>
      <c r="T4178">
        <v>329.08670849999999</v>
      </c>
      <c r="U4178" t="s">
        <v>31</v>
      </c>
      <c r="V4178" t="s">
        <v>8756</v>
      </c>
      <c r="W4178" t="s">
        <v>23</v>
      </c>
    </row>
    <row r="4179" spans="1:23" x14ac:dyDescent="0.4">
      <c r="A4179">
        <v>4178</v>
      </c>
      <c r="B4179">
        <v>1</v>
      </c>
      <c r="C4179">
        <v>1</v>
      </c>
      <c r="D4179">
        <v>1</v>
      </c>
      <c r="E4179">
        <v>1</v>
      </c>
      <c r="F4179">
        <v>0.121257721690864</v>
      </c>
      <c r="G4179">
        <v>-403.788946275429</v>
      </c>
      <c r="H4179">
        <v>0.999999999999999</v>
      </c>
      <c r="I4179">
        <v>170.46276856978599</v>
      </c>
      <c r="J4179" t="s">
        <v>8749</v>
      </c>
      <c r="K4179" t="s">
        <v>25</v>
      </c>
      <c r="L4179" t="s">
        <v>8750</v>
      </c>
      <c r="M4179" t="s">
        <v>8751</v>
      </c>
      <c r="N4179" t="s">
        <v>8752</v>
      </c>
      <c r="O4179" t="s">
        <v>8753</v>
      </c>
      <c r="P4179">
        <v>2.5999998999999998</v>
      </c>
      <c r="Q4179" t="s">
        <v>8754</v>
      </c>
      <c r="R4179" t="s">
        <v>8755</v>
      </c>
      <c r="S4179">
        <v>262210</v>
      </c>
      <c r="T4179">
        <v>329.08670849999999</v>
      </c>
      <c r="U4179" t="s">
        <v>31</v>
      </c>
      <c r="V4179" t="s">
        <v>8757</v>
      </c>
      <c r="W4179" t="s">
        <v>23</v>
      </c>
    </row>
    <row r="4180" spans="1:23" x14ac:dyDescent="0.4">
      <c r="A4180">
        <v>4179</v>
      </c>
      <c r="B4180">
        <v>1</v>
      </c>
      <c r="C4180">
        <v>1</v>
      </c>
      <c r="D4180">
        <v>1</v>
      </c>
      <c r="E4180">
        <v>1</v>
      </c>
      <c r="F4180">
        <v>0.12066151213542101</v>
      </c>
      <c r="G4180">
        <v>-570.39356173501903</v>
      </c>
      <c r="H4180" t="s">
        <v>23</v>
      </c>
      <c r="I4180">
        <v>45.648874285348803</v>
      </c>
      <c r="J4180" t="s">
        <v>8758</v>
      </c>
      <c r="K4180" t="s">
        <v>25</v>
      </c>
      <c r="L4180" t="s">
        <v>8759</v>
      </c>
      <c r="M4180" t="s">
        <v>8760</v>
      </c>
      <c r="N4180" t="s">
        <v>8761</v>
      </c>
      <c r="O4180" t="s">
        <v>8762</v>
      </c>
      <c r="P4180">
        <v>-0.61822927000000005</v>
      </c>
      <c r="Q4180" t="s">
        <v>8763</v>
      </c>
      <c r="R4180" t="s">
        <v>8764</v>
      </c>
      <c r="S4180">
        <v>3178582</v>
      </c>
      <c r="T4180">
        <v>303.08631459999998</v>
      </c>
      <c r="U4180" t="s">
        <v>31</v>
      </c>
      <c r="V4180" t="s">
        <v>8765</v>
      </c>
      <c r="W4180" t="s">
        <v>23</v>
      </c>
    </row>
    <row r="4181" spans="1:23" x14ac:dyDescent="0.4">
      <c r="A4181">
        <v>4180</v>
      </c>
      <c r="B4181">
        <v>1</v>
      </c>
      <c r="C4181">
        <v>1</v>
      </c>
      <c r="D4181">
        <v>1</v>
      </c>
      <c r="E4181">
        <v>1</v>
      </c>
      <c r="F4181">
        <v>0.12066151213542101</v>
      </c>
      <c r="G4181">
        <v>-570.39356173501903</v>
      </c>
      <c r="H4181">
        <v>0.999999999999999</v>
      </c>
      <c r="I4181">
        <v>45.648874285348803</v>
      </c>
      <c r="J4181" t="s">
        <v>8758</v>
      </c>
      <c r="K4181" t="s">
        <v>25</v>
      </c>
      <c r="L4181" t="s">
        <v>8759</v>
      </c>
      <c r="M4181" t="s">
        <v>8760</v>
      </c>
      <c r="N4181" t="s">
        <v>8761</v>
      </c>
      <c r="O4181" t="s">
        <v>8762</v>
      </c>
      <c r="P4181">
        <v>-0.61822927000000005</v>
      </c>
      <c r="Q4181" t="s">
        <v>8763</v>
      </c>
      <c r="R4181" t="s">
        <v>8764</v>
      </c>
      <c r="S4181">
        <v>3178582</v>
      </c>
      <c r="T4181">
        <v>303.08631459999998</v>
      </c>
      <c r="U4181" t="s">
        <v>31</v>
      </c>
      <c r="V4181" t="s">
        <v>8766</v>
      </c>
      <c r="W4181" t="s">
        <v>23</v>
      </c>
    </row>
    <row r="4182" spans="1:23" x14ac:dyDescent="0.4">
      <c r="A4182">
        <v>4181</v>
      </c>
      <c r="B4182">
        <v>1</v>
      </c>
      <c r="C4182">
        <v>1</v>
      </c>
      <c r="D4182">
        <v>1</v>
      </c>
      <c r="E4182">
        <v>1</v>
      </c>
      <c r="F4182">
        <v>0.12065251795408</v>
      </c>
      <c r="G4182">
        <v>-181.47905290126201</v>
      </c>
      <c r="H4182" t="s">
        <v>23</v>
      </c>
      <c r="I4182">
        <v>44.193991788879799</v>
      </c>
      <c r="J4182" t="s">
        <v>8767</v>
      </c>
      <c r="K4182" t="s">
        <v>25</v>
      </c>
      <c r="L4182" t="s">
        <v>8768</v>
      </c>
      <c r="M4182" t="s">
        <v>8769</v>
      </c>
      <c r="N4182" t="s">
        <v>8770</v>
      </c>
      <c r="O4182" t="s">
        <v>8771</v>
      </c>
      <c r="P4182">
        <v>1.7999999499999999</v>
      </c>
      <c r="Q4182" t="s">
        <v>8772</v>
      </c>
      <c r="R4182" t="s">
        <v>8773</v>
      </c>
      <c r="S4182">
        <v>3178582</v>
      </c>
      <c r="T4182">
        <v>249.14852099999999</v>
      </c>
      <c r="U4182" t="s">
        <v>31</v>
      </c>
      <c r="V4182" t="s">
        <v>8774</v>
      </c>
      <c r="W4182" t="s">
        <v>23</v>
      </c>
    </row>
    <row r="4183" spans="1:23" x14ac:dyDescent="0.4">
      <c r="A4183">
        <v>4182</v>
      </c>
      <c r="B4183">
        <v>1</v>
      </c>
      <c r="C4183">
        <v>1</v>
      </c>
      <c r="D4183">
        <v>1</v>
      </c>
      <c r="E4183">
        <v>1</v>
      </c>
      <c r="F4183">
        <v>0.12065251795408</v>
      </c>
      <c r="G4183">
        <v>-181.47905290126201</v>
      </c>
      <c r="H4183">
        <v>0.999999999999999</v>
      </c>
      <c r="I4183">
        <v>44.193991788879799</v>
      </c>
      <c r="J4183" t="s">
        <v>8767</v>
      </c>
      <c r="K4183" t="s">
        <v>25</v>
      </c>
      <c r="L4183" t="s">
        <v>8768</v>
      </c>
      <c r="M4183" t="s">
        <v>8769</v>
      </c>
      <c r="N4183" t="s">
        <v>8770</v>
      </c>
      <c r="O4183" t="s">
        <v>8771</v>
      </c>
      <c r="P4183">
        <v>1.7999999499999999</v>
      </c>
      <c r="Q4183" t="s">
        <v>8772</v>
      </c>
      <c r="R4183" t="s">
        <v>8773</v>
      </c>
      <c r="S4183">
        <v>3178582</v>
      </c>
      <c r="T4183">
        <v>249.14852099999999</v>
      </c>
      <c r="U4183" t="s">
        <v>31</v>
      </c>
      <c r="V4183" t="s">
        <v>8775</v>
      </c>
      <c r="W4183" t="s">
        <v>23</v>
      </c>
    </row>
    <row r="4184" spans="1:23" x14ac:dyDescent="0.4">
      <c r="A4184">
        <v>4183</v>
      </c>
      <c r="B4184">
        <v>1</v>
      </c>
      <c r="C4184">
        <v>1</v>
      </c>
      <c r="D4184">
        <v>1</v>
      </c>
      <c r="E4184">
        <v>1</v>
      </c>
      <c r="F4184">
        <v>0.120630579297121</v>
      </c>
      <c r="G4184">
        <v>-138.77071550017399</v>
      </c>
      <c r="H4184" t="s">
        <v>23</v>
      </c>
      <c r="I4184">
        <v>36.665084545575098</v>
      </c>
      <c r="J4184" t="s">
        <v>4962</v>
      </c>
      <c r="K4184" t="s">
        <v>25</v>
      </c>
      <c r="L4184" t="s">
        <v>4963</v>
      </c>
      <c r="M4184" t="s">
        <v>4964</v>
      </c>
      <c r="N4184" t="s">
        <v>28</v>
      </c>
      <c r="O4184" t="s">
        <v>4965</v>
      </c>
      <c r="P4184">
        <v>2</v>
      </c>
      <c r="Q4184">
        <v>57509395</v>
      </c>
      <c r="R4184" t="s">
        <v>4966</v>
      </c>
      <c r="S4184">
        <v>3153922</v>
      </c>
      <c r="T4184">
        <v>223.06009990000001</v>
      </c>
      <c r="U4184" t="s">
        <v>31</v>
      </c>
      <c r="V4184" t="s">
        <v>8776</v>
      </c>
      <c r="W4184" t="s">
        <v>23</v>
      </c>
    </row>
    <row r="4185" spans="1:23" x14ac:dyDescent="0.4">
      <c r="A4185">
        <v>4184</v>
      </c>
      <c r="B4185">
        <v>1</v>
      </c>
      <c r="C4185">
        <v>1</v>
      </c>
      <c r="D4185">
        <v>1</v>
      </c>
      <c r="E4185">
        <v>1</v>
      </c>
      <c r="F4185">
        <v>0.120630579297121</v>
      </c>
      <c r="G4185">
        <v>-138.77071550017399</v>
      </c>
      <c r="H4185">
        <v>0.999999999999999</v>
      </c>
      <c r="I4185">
        <v>36.665084545575098</v>
      </c>
      <c r="J4185" t="s">
        <v>4962</v>
      </c>
      <c r="K4185" t="s">
        <v>25</v>
      </c>
      <c r="L4185" t="s">
        <v>4963</v>
      </c>
      <c r="M4185" t="s">
        <v>4964</v>
      </c>
      <c r="N4185" t="s">
        <v>28</v>
      </c>
      <c r="O4185" t="s">
        <v>4965</v>
      </c>
      <c r="P4185">
        <v>2</v>
      </c>
      <c r="Q4185">
        <v>57509395</v>
      </c>
      <c r="R4185" t="s">
        <v>4966</v>
      </c>
      <c r="S4185">
        <v>3153922</v>
      </c>
      <c r="T4185">
        <v>223.06009990000001</v>
      </c>
      <c r="U4185" t="s">
        <v>31</v>
      </c>
      <c r="V4185" t="s">
        <v>8777</v>
      </c>
      <c r="W4185" t="s">
        <v>23</v>
      </c>
    </row>
    <row r="4186" spans="1:23" x14ac:dyDescent="0.4">
      <c r="A4186">
        <v>4185</v>
      </c>
      <c r="B4186">
        <v>1</v>
      </c>
      <c r="C4186">
        <v>1</v>
      </c>
      <c r="D4186">
        <v>1</v>
      </c>
      <c r="E4186">
        <v>1</v>
      </c>
      <c r="F4186">
        <v>0.120497826935285</v>
      </c>
      <c r="G4186">
        <v>-39.130930248690198</v>
      </c>
      <c r="H4186" t="s">
        <v>23</v>
      </c>
      <c r="I4186">
        <v>3.6000927745273499</v>
      </c>
      <c r="J4186" t="s">
        <v>4591</v>
      </c>
      <c r="K4186" t="s">
        <v>25</v>
      </c>
      <c r="L4186" t="s">
        <v>8547</v>
      </c>
      <c r="M4186" t="s">
        <v>8548</v>
      </c>
      <c r="N4186" t="s">
        <v>8549</v>
      </c>
      <c r="O4186" t="s">
        <v>8550</v>
      </c>
      <c r="P4186">
        <v>2.6446747799999999</v>
      </c>
      <c r="Q4186">
        <v>5281617</v>
      </c>
      <c r="R4186" t="s">
        <v>8551</v>
      </c>
      <c r="S4186">
        <v>88000886</v>
      </c>
      <c r="T4186">
        <v>285.07575000000003</v>
      </c>
      <c r="U4186" t="s">
        <v>31</v>
      </c>
      <c r="V4186" t="s">
        <v>8778</v>
      </c>
      <c r="W4186" t="s">
        <v>23</v>
      </c>
    </row>
    <row r="4187" spans="1:23" x14ac:dyDescent="0.4">
      <c r="A4187">
        <v>4186</v>
      </c>
      <c r="B4187">
        <v>1</v>
      </c>
      <c r="C4187">
        <v>1</v>
      </c>
      <c r="D4187">
        <v>1</v>
      </c>
      <c r="E4187">
        <v>1</v>
      </c>
      <c r="F4187">
        <v>0.120497826935285</v>
      </c>
      <c r="G4187">
        <v>-39.130930248690198</v>
      </c>
      <c r="H4187">
        <v>0.999999999999999</v>
      </c>
      <c r="I4187">
        <v>3.6000927745273499</v>
      </c>
      <c r="J4187" t="s">
        <v>4591</v>
      </c>
      <c r="K4187" t="s">
        <v>25</v>
      </c>
      <c r="L4187" t="s">
        <v>8547</v>
      </c>
      <c r="M4187" t="s">
        <v>8548</v>
      </c>
      <c r="N4187" t="s">
        <v>8549</v>
      </c>
      <c r="O4187" t="s">
        <v>8550</v>
      </c>
      <c r="P4187">
        <v>2.6446747799999999</v>
      </c>
      <c r="Q4187">
        <v>5281617</v>
      </c>
      <c r="R4187" t="s">
        <v>8551</v>
      </c>
      <c r="S4187">
        <v>88000886</v>
      </c>
      <c r="T4187">
        <v>285.07575000000003</v>
      </c>
      <c r="U4187" t="s">
        <v>31</v>
      </c>
      <c r="V4187" t="s">
        <v>8779</v>
      </c>
      <c r="W4187" t="s">
        <v>23</v>
      </c>
    </row>
    <row r="4188" spans="1:23" x14ac:dyDescent="0.4">
      <c r="A4188">
        <v>4187</v>
      </c>
      <c r="B4188">
        <v>1</v>
      </c>
      <c r="C4188">
        <v>1</v>
      </c>
      <c r="D4188">
        <v>1</v>
      </c>
      <c r="E4188">
        <v>1</v>
      </c>
      <c r="F4188">
        <v>0.1204793740005</v>
      </c>
      <c r="G4188">
        <v>-39.700656354614999</v>
      </c>
      <c r="H4188">
        <v>0.99899497487437094</v>
      </c>
      <c r="I4188">
        <v>22.860866536652001</v>
      </c>
      <c r="J4188" t="s">
        <v>2276</v>
      </c>
      <c r="K4188" t="s">
        <v>25</v>
      </c>
      <c r="L4188" t="s">
        <v>3943</v>
      </c>
      <c r="M4188" t="s">
        <v>3944</v>
      </c>
      <c r="N4188" t="s">
        <v>3945</v>
      </c>
      <c r="O4188" t="s">
        <v>3946</v>
      </c>
      <c r="P4188">
        <v>1.7999999499999999</v>
      </c>
      <c r="Q4188" t="s">
        <v>3947</v>
      </c>
      <c r="R4188" t="s">
        <v>3948</v>
      </c>
      <c r="S4188">
        <v>34380376438</v>
      </c>
      <c r="T4188">
        <v>319.0448437</v>
      </c>
      <c r="U4188" t="s">
        <v>31</v>
      </c>
      <c r="V4188" t="s">
        <v>8780</v>
      </c>
      <c r="W4188" t="s">
        <v>23</v>
      </c>
    </row>
    <row r="4189" spans="1:23" x14ac:dyDescent="0.4">
      <c r="A4189">
        <v>4188</v>
      </c>
      <c r="B4189">
        <v>1</v>
      </c>
      <c r="C4189">
        <v>1</v>
      </c>
      <c r="D4189">
        <v>1</v>
      </c>
      <c r="E4189">
        <v>1</v>
      </c>
      <c r="F4189">
        <v>0.1204793740005</v>
      </c>
      <c r="G4189">
        <v>-39.700656354614999</v>
      </c>
      <c r="H4189" t="s">
        <v>23</v>
      </c>
      <c r="I4189">
        <v>22.860866536652001</v>
      </c>
      <c r="J4189" t="s">
        <v>2276</v>
      </c>
      <c r="K4189" t="s">
        <v>25</v>
      </c>
      <c r="L4189" t="s">
        <v>3943</v>
      </c>
      <c r="M4189" t="s">
        <v>3944</v>
      </c>
      <c r="N4189" t="s">
        <v>3945</v>
      </c>
      <c r="O4189" t="s">
        <v>3946</v>
      </c>
      <c r="P4189">
        <v>1.7999999499999999</v>
      </c>
      <c r="Q4189" t="s">
        <v>3947</v>
      </c>
      <c r="R4189" t="s">
        <v>3948</v>
      </c>
      <c r="S4189">
        <v>34380376438</v>
      </c>
      <c r="T4189">
        <v>319.0448437</v>
      </c>
      <c r="U4189" t="s">
        <v>31</v>
      </c>
      <c r="V4189" t="s">
        <v>8781</v>
      </c>
      <c r="W4189" t="s">
        <v>23</v>
      </c>
    </row>
    <row r="4190" spans="1:23" x14ac:dyDescent="0.4">
      <c r="A4190">
        <v>4189</v>
      </c>
      <c r="B4190">
        <v>1</v>
      </c>
      <c r="C4190">
        <v>1</v>
      </c>
      <c r="D4190">
        <v>1</v>
      </c>
      <c r="E4190">
        <v>1</v>
      </c>
      <c r="F4190">
        <v>0.12040925166221</v>
      </c>
      <c r="G4190">
        <v>-134.23029505520299</v>
      </c>
      <c r="H4190">
        <v>0.999999999999999</v>
      </c>
      <c r="I4190">
        <v>89.933910679072795</v>
      </c>
      <c r="J4190" t="s">
        <v>4863</v>
      </c>
      <c r="K4190" t="s">
        <v>25</v>
      </c>
      <c r="L4190" t="s">
        <v>4864</v>
      </c>
      <c r="M4190" t="s">
        <v>4865</v>
      </c>
      <c r="N4190" t="s">
        <v>4866</v>
      </c>
      <c r="O4190" t="s">
        <v>4867</v>
      </c>
      <c r="P4190">
        <v>1.41061473</v>
      </c>
      <c r="Q4190" t="s">
        <v>4868</v>
      </c>
      <c r="R4190" t="s">
        <v>4869</v>
      </c>
      <c r="S4190">
        <v>25840328806</v>
      </c>
      <c r="T4190">
        <v>179.07027059999999</v>
      </c>
      <c r="U4190" t="s">
        <v>31</v>
      </c>
      <c r="V4190" t="s">
        <v>8782</v>
      </c>
      <c r="W4190" t="s">
        <v>23</v>
      </c>
    </row>
    <row r="4191" spans="1:23" x14ac:dyDescent="0.4">
      <c r="A4191">
        <v>4190</v>
      </c>
      <c r="B4191">
        <v>1</v>
      </c>
      <c r="C4191">
        <v>1</v>
      </c>
      <c r="D4191">
        <v>1</v>
      </c>
      <c r="E4191">
        <v>1</v>
      </c>
      <c r="F4191">
        <v>0.12040925166221</v>
      </c>
      <c r="G4191">
        <v>-134.23029505520299</v>
      </c>
      <c r="H4191" t="s">
        <v>23</v>
      </c>
      <c r="I4191">
        <v>89.933910679072795</v>
      </c>
      <c r="J4191" t="s">
        <v>4863</v>
      </c>
      <c r="K4191" t="s">
        <v>25</v>
      </c>
      <c r="L4191" t="s">
        <v>4864</v>
      </c>
      <c r="M4191" t="s">
        <v>4865</v>
      </c>
      <c r="N4191" t="s">
        <v>4866</v>
      </c>
      <c r="O4191" t="s">
        <v>4867</v>
      </c>
      <c r="P4191">
        <v>1.41061473</v>
      </c>
      <c r="Q4191" t="s">
        <v>4868</v>
      </c>
      <c r="R4191" t="s">
        <v>4869</v>
      </c>
      <c r="S4191">
        <v>25840328806</v>
      </c>
      <c r="T4191">
        <v>179.07027059999999</v>
      </c>
      <c r="U4191" t="s">
        <v>31</v>
      </c>
      <c r="V4191" t="s">
        <v>8783</v>
      </c>
      <c r="W4191" t="s">
        <v>23</v>
      </c>
    </row>
    <row r="4192" spans="1:23" x14ac:dyDescent="0.4">
      <c r="A4192">
        <v>4191</v>
      </c>
      <c r="B4192">
        <v>1</v>
      </c>
      <c r="C4192">
        <v>1</v>
      </c>
      <c r="D4192">
        <v>1</v>
      </c>
      <c r="E4192">
        <v>1</v>
      </c>
      <c r="F4192">
        <v>0.120385469395017</v>
      </c>
      <c r="G4192">
        <v>-423.71410808240199</v>
      </c>
      <c r="H4192" t="s">
        <v>23</v>
      </c>
      <c r="I4192">
        <v>149.87862388930799</v>
      </c>
      <c r="J4192" t="s">
        <v>8749</v>
      </c>
      <c r="K4192" t="s">
        <v>25</v>
      </c>
      <c r="L4192" t="s">
        <v>8750</v>
      </c>
      <c r="M4192" t="s">
        <v>8751</v>
      </c>
      <c r="N4192" t="s">
        <v>8752</v>
      </c>
      <c r="O4192" t="s">
        <v>8753</v>
      </c>
      <c r="P4192">
        <v>2.5999998999999998</v>
      </c>
      <c r="Q4192" t="s">
        <v>8754</v>
      </c>
      <c r="R4192" t="s">
        <v>8755</v>
      </c>
      <c r="S4192">
        <v>262210</v>
      </c>
      <c r="T4192">
        <v>329.08670849999999</v>
      </c>
      <c r="U4192" t="s">
        <v>31</v>
      </c>
      <c r="V4192" t="s">
        <v>8784</v>
      </c>
      <c r="W4192" t="s">
        <v>23</v>
      </c>
    </row>
    <row r="4193" spans="1:23" x14ac:dyDescent="0.4">
      <c r="A4193">
        <v>4192</v>
      </c>
      <c r="B4193">
        <v>1</v>
      </c>
      <c r="C4193">
        <v>1</v>
      </c>
      <c r="D4193">
        <v>1</v>
      </c>
      <c r="E4193">
        <v>1</v>
      </c>
      <c r="F4193">
        <v>0.120385469395017</v>
      </c>
      <c r="G4193">
        <v>-423.71410808240199</v>
      </c>
      <c r="H4193">
        <v>0.999999999999999</v>
      </c>
      <c r="I4193">
        <v>149.87862388930799</v>
      </c>
      <c r="J4193" t="s">
        <v>8749</v>
      </c>
      <c r="K4193" t="s">
        <v>25</v>
      </c>
      <c r="L4193" t="s">
        <v>8750</v>
      </c>
      <c r="M4193" t="s">
        <v>8751</v>
      </c>
      <c r="N4193" t="s">
        <v>8752</v>
      </c>
      <c r="O4193" t="s">
        <v>8753</v>
      </c>
      <c r="P4193">
        <v>2.5999998999999998</v>
      </c>
      <c r="Q4193" t="s">
        <v>8754</v>
      </c>
      <c r="R4193" t="s">
        <v>8755</v>
      </c>
      <c r="S4193">
        <v>262210</v>
      </c>
      <c r="T4193">
        <v>329.08670849999999</v>
      </c>
      <c r="U4193" t="s">
        <v>31</v>
      </c>
      <c r="V4193" t="s">
        <v>8785</v>
      </c>
      <c r="W4193" t="s">
        <v>23</v>
      </c>
    </row>
    <row r="4194" spans="1:23" x14ac:dyDescent="0.4">
      <c r="A4194">
        <v>4193</v>
      </c>
      <c r="B4194">
        <v>1</v>
      </c>
      <c r="C4194">
        <v>1</v>
      </c>
      <c r="D4194">
        <v>1</v>
      </c>
      <c r="E4194">
        <v>1</v>
      </c>
      <c r="F4194">
        <v>0.120202562374763</v>
      </c>
      <c r="G4194">
        <v>-106.94535414767</v>
      </c>
      <c r="H4194">
        <v>0.999999999999999</v>
      </c>
      <c r="I4194">
        <v>32.656082935543701</v>
      </c>
      <c r="J4194" t="s">
        <v>4962</v>
      </c>
      <c r="K4194" t="s">
        <v>25</v>
      </c>
      <c r="L4194" t="s">
        <v>4963</v>
      </c>
      <c r="M4194" t="s">
        <v>4964</v>
      </c>
      <c r="N4194" t="s">
        <v>28</v>
      </c>
      <c r="O4194" t="s">
        <v>4965</v>
      </c>
      <c r="P4194">
        <v>2</v>
      </c>
      <c r="Q4194">
        <v>57509395</v>
      </c>
      <c r="R4194" t="s">
        <v>4966</v>
      </c>
      <c r="S4194">
        <v>3153922</v>
      </c>
      <c r="T4194">
        <v>223.06010000000001</v>
      </c>
      <c r="U4194" t="s">
        <v>31</v>
      </c>
      <c r="V4194" t="s">
        <v>8786</v>
      </c>
      <c r="W4194" t="s">
        <v>23</v>
      </c>
    </row>
    <row r="4195" spans="1:23" x14ac:dyDescent="0.4">
      <c r="A4195">
        <v>4194</v>
      </c>
      <c r="B4195">
        <v>1</v>
      </c>
      <c r="C4195">
        <v>1</v>
      </c>
      <c r="D4195">
        <v>1</v>
      </c>
      <c r="E4195">
        <v>1</v>
      </c>
      <c r="F4195">
        <v>0.120202562374763</v>
      </c>
      <c r="G4195">
        <v>-106.94535414767</v>
      </c>
      <c r="H4195" t="s">
        <v>23</v>
      </c>
      <c r="I4195">
        <v>32.656082935543701</v>
      </c>
      <c r="J4195" t="s">
        <v>4962</v>
      </c>
      <c r="K4195" t="s">
        <v>25</v>
      </c>
      <c r="L4195" t="s">
        <v>4963</v>
      </c>
      <c r="M4195" t="s">
        <v>4964</v>
      </c>
      <c r="N4195" t="s">
        <v>28</v>
      </c>
      <c r="O4195" t="s">
        <v>4965</v>
      </c>
      <c r="P4195">
        <v>2</v>
      </c>
      <c r="Q4195">
        <v>57509395</v>
      </c>
      <c r="R4195" t="s">
        <v>4966</v>
      </c>
      <c r="S4195">
        <v>3153922</v>
      </c>
      <c r="T4195">
        <v>223.06010000000001</v>
      </c>
      <c r="U4195" t="s">
        <v>31</v>
      </c>
      <c r="V4195" t="s">
        <v>8787</v>
      </c>
      <c r="W4195" t="s">
        <v>23</v>
      </c>
    </row>
    <row r="4196" spans="1:23" x14ac:dyDescent="0.4">
      <c r="A4196">
        <v>4195</v>
      </c>
      <c r="B4196">
        <v>1</v>
      </c>
      <c r="C4196">
        <v>1</v>
      </c>
      <c r="D4196">
        <v>1</v>
      </c>
      <c r="E4196">
        <v>1</v>
      </c>
      <c r="F4196">
        <v>0.120099276478026</v>
      </c>
      <c r="G4196">
        <v>-125.909031277943</v>
      </c>
      <c r="H4196" t="s">
        <v>23</v>
      </c>
      <c r="I4196">
        <v>16.499310276943099</v>
      </c>
      <c r="J4196" t="s">
        <v>2470</v>
      </c>
      <c r="K4196" t="s">
        <v>25</v>
      </c>
      <c r="L4196" t="s">
        <v>7700</v>
      </c>
      <c r="M4196" t="s">
        <v>7701</v>
      </c>
      <c r="N4196" t="s">
        <v>7702</v>
      </c>
      <c r="O4196" t="s">
        <v>7703</v>
      </c>
      <c r="P4196">
        <v>1.2742728000000001</v>
      </c>
      <c r="Q4196">
        <v>2761030</v>
      </c>
      <c r="R4196" t="s">
        <v>7704</v>
      </c>
      <c r="S4196">
        <v>67108930</v>
      </c>
      <c r="T4196">
        <v>166.08626000000001</v>
      </c>
      <c r="U4196" t="s">
        <v>31</v>
      </c>
      <c r="V4196" t="s">
        <v>8788</v>
      </c>
      <c r="W4196" t="s">
        <v>23</v>
      </c>
    </row>
    <row r="4197" spans="1:23" x14ac:dyDescent="0.4">
      <c r="A4197">
        <v>4196</v>
      </c>
      <c r="B4197">
        <v>1</v>
      </c>
      <c r="C4197">
        <v>1</v>
      </c>
      <c r="D4197">
        <v>1</v>
      </c>
      <c r="E4197">
        <v>1</v>
      </c>
      <c r="F4197">
        <v>0.120099276478026</v>
      </c>
      <c r="G4197">
        <v>-125.909031277943</v>
      </c>
      <c r="H4197">
        <v>0.999999999999999</v>
      </c>
      <c r="I4197">
        <v>16.499310276943099</v>
      </c>
      <c r="J4197" t="s">
        <v>2470</v>
      </c>
      <c r="K4197" t="s">
        <v>25</v>
      </c>
      <c r="L4197" t="s">
        <v>7700</v>
      </c>
      <c r="M4197" t="s">
        <v>7701</v>
      </c>
      <c r="N4197" t="s">
        <v>7702</v>
      </c>
      <c r="O4197" t="s">
        <v>7703</v>
      </c>
      <c r="P4197">
        <v>1.2742728000000001</v>
      </c>
      <c r="Q4197">
        <v>2761030</v>
      </c>
      <c r="R4197" t="s">
        <v>7704</v>
      </c>
      <c r="S4197">
        <v>67108930</v>
      </c>
      <c r="T4197">
        <v>166.08626000000001</v>
      </c>
      <c r="U4197" t="s">
        <v>31</v>
      </c>
      <c r="V4197" t="s">
        <v>8789</v>
      </c>
      <c r="W4197" t="s">
        <v>23</v>
      </c>
    </row>
    <row r="4198" spans="1:23" x14ac:dyDescent="0.4">
      <c r="A4198">
        <v>4197</v>
      </c>
      <c r="B4198">
        <v>1</v>
      </c>
      <c r="C4198">
        <v>1</v>
      </c>
      <c r="D4198">
        <v>1</v>
      </c>
      <c r="E4198">
        <v>2</v>
      </c>
      <c r="F4198">
        <v>0.11999988635132</v>
      </c>
      <c r="G4198">
        <v>-236.12306137249999</v>
      </c>
      <c r="H4198">
        <v>0.98140703517587902</v>
      </c>
      <c r="I4198">
        <v>20.495168977929801</v>
      </c>
      <c r="J4198" t="s">
        <v>1267</v>
      </c>
      <c r="K4198" t="s">
        <v>25</v>
      </c>
      <c r="L4198" t="s">
        <v>1268</v>
      </c>
      <c r="M4198" t="s">
        <v>1269</v>
      </c>
      <c r="N4198" t="s">
        <v>28</v>
      </c>
      <c r="O4198" t="s">
        <v>1270</v>
      </c>
      <c r="P4198">
        <v>1</v>
      </c>
      <c r="Q4198">
        <v>102081508</v>
      </c>
      <c r="R4198" t="s">
        <v>1271</v>
      </c>
      <c r="S4198">
        <v>3178498</v>
      </c>
      <c r="T4198">
        <v>710.41100280000001</v>
      </c>
      <c r="U4198" t="s">
        <v>31</v>
      </c>
      <c r="V4198" t="s">
        <v>8790</v>
      </c>
      <c r="W4198" t="s">
        <v>23</v>
      </c>
    </row>
    <row r="4199" spans="1:23" x14ac:dyDescent="0.4">
      <c r="A4199">
        <v>4198</v>
      </c>
      <c r="B4199">
        <v>1</v>
      </c>
      <c r="C4199">
        <v>1</v>
      </c>
      <c r="D4199">
        <v>1</v>
      </c>
      <c r="E4199">
        <v>2</v>
      </c>
      <c r="F4199">
        <v>0.11999988635132</v>
      </c>
      <c r="G4199">
        <v>-236.12306137249999</v>
      </c>
      <c r="H4199" t="s">
        <v>23</v>
      </c>
      <c r="I4199">
        <v>20.495168977929801</v>
      </c>
      <c r="J4199" t="s">
        <v>1267</v>
      </c>
      <c r="K4199" t="s">
        <v>25</v>
      </c>
      <c r="L4199" t="s">
        <v>1268</v>
      </c>
      <c r="M4199" t="s">
        <v>1269</v>
      </c>
      <c r="N4199" t="s">
        <v>28</v>
      </c>
      <c r="O4199" t="s">
        <v>1270</v>
      </c>
      <c r="P4199">
        <v>1</v>
      </c>
      <c r="Q4199">
        <v>102081508</v>
      </c>
      <c r="R4199" t="s">
        <v>1271</v>
      </c>
      <c r="S4199">
        <v>3178498</v>
      </c>
      <c r="T4199">
        <v>710.41100280000001</v>
      </c>
      <c r="U4199" t="s">
        <v>31</v>
      </c>
      <c r="V4199" t="s">
        <v>8791</v>
      </c>
      <c r="W4199" t="s">
        <v>23</v>
      </c>
    </row>
    <row r="4200" spans="1:23" x14ac:dyDescent="0.4">
      <c r="A4200">
        <v>4199</v>
      </c>
      <c r="B4200">
        <v>1</v>
      </c>
      <c r="C4200">
        <v>1</v>
      </c>
      <c r="D4200">
        <v>1</v>
      </c>
      <c r="E4200">
        <v>1</v>
      </c>
      <c r="F4200">
        <v>0.119944712359769</v>
      </c>
      <c r="G4200">
        <v>-142.21561766399901</v>
      </c>
      <c r="H4200">
        <v>0.999999999999999</v>
      </c>
      <c r="I4200">
        <v>86.818812519899794</v>
      </c>
      <c r="J4200" t="s">
        <v>2286</v>
      </c>
      <c r="K4200" t="s">
        <v>25</v>
      </c>
      <c r="L4200" t="s">
        <v>2287</v>
      </c>
      <c r="M4200" t="s">
        <v>2288</v>
      </c>
      <c r="N4200" t="s">
        <v>28</v>
      </c>
      <c r="O4200" t="s">
        <v>2289</v>
      </c>
      <c r="P4200">
        <v>1.60000002</v>
      </c>
      <c r="Q4200">
        <v>12478742</v>
      </c>
      <c r="R4200" t="s">
        <v>2290</v>
      </c>
      <c r="S4200">
        <v>16777218</v>
      </c>
      <c r="T4200">
        <v>201.1022395</v>
      </c>
      <c r="U4200" t="s">
        <v>31</v>
      </c>
      <c r="V4200" t="s">
        <v>8792</v>
      </c>
      <c r="W4200" t="s">
        <v>23</v>
      </c>
    </row>
    <row r="4201" spans="1:23" x14ac:dyDescent="0.4">
      <c r="A4201">
        <v>4200</v>
      </c>
      <c r="B4201">
        <v>1</v>
      </c>
      <c r="C4201">
        <v>1</v>
      </c>
      <c r="D4201">
        <v>1</v>
      </c>
      <c r="E4201">
        <v>1</v>
      </c>
      <c r="F4201">
        <v>0.119944712359769</v>
      </c>
      <c r="G4201">
        <v>-142.21561766399901</v>
      </c>
      <c r="H4201" t="s">
        <v>23</v>
      </c>
      <c r="I4201">
        <v>86.818812519899794</v>
      </c>
      <c r="J4201" t="s">
        <v>2286</v>
      </c>
      <c r="K4201" t="s">
        <v>25</v>
      </c>
      <c r="L4201" t="s">
        <v>2287</v>
      </c>
      <c r="M4201" t="s">
        <v>2288</v>
      </c>
      <c r="N4201" t="s">
        <v>28</v>
      </c>
      <c r="O4201" t="s">
        <v>2289</v>
      </c>
      <c r="P4201">
        <v>1.60000002</v>
      </c>
      <c r="Q4201">
        <v>12478742</v>
      </c>
      <c r="R4201" t="s">
        <v>2290</v>
      </c>
      <c r="S4201">
        <v>16777218</v>
      </c>
      <c r="T4201">
        <v>201.1022395</v>
      </c>
      <c r="U4201" t="s">
        <v>31</v>
      </c>
      <c r="V4201" t="s">
        <v>8793</v>
      </c>
      <c r="W4201" t="s">
        <v>23</v>
      </c>
    </row>
    <row r="4202" spans="1:23" x14ac:dyDescent="0.4">
      <c r="A4202">
        <v>4201</v>
      </c>
      <c r="B4202">
        <v>1</v>
      </c>
      <c r="C4202">
        <v>1</v>
      </c>
      <c r="D4202">
        <v>1</v>
      </c>
      <c r="E4202">
        <v>1</v>
      </c>
      <c r="F4202">
        <v>0.119911926904041</v>
      </c>
      <c r="G4202">
        <v>-207.46116210015299</v>
      </c>
      <c r="H4202" t="s">
        <v>23</v>
      </c>
      <c r="I4202">
        <v>40.722478305817702</v>
      </c>
      <c r="J4202" t="s">
        <v>1894</v>
      </c>
      <c r="K4202" t="s">
        <v>25</v>
      </c>
      <c r="L4202" t="s">
        <v>1895</v>
      </c>
      <c r="M4202" t="s">
        <v>1896</v>
      </c>
      <c r="N4202" t="s">
        <v>1897</v>
      </c>
      <c r="O4202" t="s">
        <v>1898</v>
      </c>
      <c r="P4202">
        <v>-1.10000002</v>
      </c>
      <c r="Q4202" t="s">
        <v>1899</v>
      </c>
      <c r="R4202" t="s">
        <v>1900</v>
      </c>
      <c r="S4202">
        <v>20900222</v>
      </c>
      <c r="T4202">
        <v>581.1864822</v>
      </c>
      <c r="U4202" t="s">
        <v>31</v>
      </c>
      <c r="V4202" t="s">
        <v>8794</v>
      </c>
      <c r="W4202" t="s">
        <v>23</v>
      </c>
    </row>
    <row r="4203" spans="1:23" x14ac:dyDescent="0.4">
      <c r="A4203">
        <v>4202</v>
      </c>
      <c r="B4203">
        <v>1</v>
      </c>
      <c r="C4203">
        <v>1</v>
      </c>
      <c r="D4203">
        <v>1</v>
      </c>
      <c r="E4203">
        <v>1</v>
      </c>
      <c r="F4203">
        <v>0.119911926904041</v>
      </c>
      <c r="G4203">
        <v>-207.46116210015299</v>
      </c>
      <c r="H4203">
        <v>0.999999999999999</v>
      </c>
      <c r="I4203">
        <v>40.722478305817702</v>
      </c>
      <c r="J4203" t="s">
        <v>1894</v>
      </c>
      <c r="K4203" t="s">
        <v>25</v>
      </c>
      <c r="L4203" t="s">
        <v>1895</v>
      </c>
      <c r="M4203" t="s">
        <v>1896</v>
      </c>
      <c r="N4203" t="s">
        <v>1897</v>
      </c>
      <c r="O4203" t="s">
        <v>1898</v>
      </c>
      <c r="P4203">
        <v>-1.10000002</v>
      </c>
      <c r="Q4203" t="s">
        <v>1899</v>
      </c>
      <c r="R4203" t="s">
        <v>1900</v>
      </c>
      <c r="S4203">
        <v>20900222</v>
      </c>
      <c r="T4203">
        <v>581.1864822</v>
      </c>
      <c r="U4203" t="s">
        <v>31</v>
      </c>
      <c r="V4203" t="s">
        <v>8795</v>
      </c>
      <c r="W4203" t="s">
        <v>23</v>
      </c>
    </row>
    <row r="4204" spans="1:23" x14ac:dyDescent="0.4">
      <c r="A4204">
        <v>4203</v>
      </c>
      <c r="B4204">
        <v>1</v>
      </c>
      <c r="C4204">
        <v>1</v>
      </c>
      <c r="D4204">
        <v>1</v>
      </c>
      <c r="E4204">
        <v>1</v>
      </c>
      <c r="F4204">
        <v>0.119891958962643</v>
      </c>
      <c r="G4204">
        <v>-126.607366900703</v>
      </c>
      <c r="H4204">
        <v>0.999999999999999</v>
      </c>
      <c r="I4204">
        <v>72.870320910321198</v>
      </c>
      <c r="J4204" t="s">
        <v>2286</v>
      </c>
      <c r="K4204" t="s">
        <v>25</v>
      </c>
      <c r="L4204" t="s">
        <v>4683</v>
      </c>
      <c r="M4204" t="s">
        <v>4684</v>
      </c>
      <c r="N4204" t="s">
        <v>4685</v>
      </c>
      <c r="O4204" t="s">
        <v>4686</v>
      </c>
      <c r="P4204">
        <v>2.2313036899999998</v>
      </c>
      <c r="Q4204" t="s">
        <v>4687</v>
      </c>
      <c r="R4204" t="s">
        <v>4688</v>
      </c>
      <c r="S4204">
        <v>71066470</v>
      </c>
      <c r="T4204">
        <v>201.1022395</v>
      </c>
      <c r="U4204" t="s">
        <v>31</v>
      </c>
      <c r="V4204" t="s">
        <v>8796</v>
      </c>
      <c r="W4204" t="s">
        <v>23</v>
      </c>
    </row>
    <row r="4205" spans="1:23" x14ac:dyDescent="0.4">
      <c r="A4205">
        <v>4204</v>
      </c>
      <c r="B4205">
        <v>1</v>
      </c>
      <c r="C4205">
        <v>1</v>
      </c>
      <c r="D4205">
        <v>1</v>
      </c>
      <c r="E4205">
        <v>1</v>
      </c>
      <c r="F4205">
        <v>0.119891958962643</v>
      </c>
      <c r="G4205">
        <v>-126.607366900703</v>
      </c>
      <c r="H4205" t="s">
        <v>23</v>
      </c>
      <c r="I4205">
        <v>72.870320910321198</v>
      </c>
      <c r="J4205" t="s">
        <v>2286</v>
      </c>
      <c r="K4205" t="s">
        <v>25</v>
      </c>
      <c r="L4205" t="s">
        <v>4683</v>
      </c>
      <c r="M4205" t="s">
        <v>4684</v>
      </c>
      <c r="N4205" t="s">
        <v>4685</v>
      </c>
      <c r="O4205" t="s">
        <v>4686</v>
      </c>
      <c r="P4205">
        <v>2.2313036899999998</v>
      </c>
      <c r="Q4205" t="s">
        <v>4687</v>
      </c>
      <c r="R4205" t="s">
        <v>4688</v>
      </c>
      <c r="S4205">
        <v>71066470</v>
      </c>
      <c r="T4205">
        <v>201.1022395</v>
      </c>
      <c r="U4205" t="s">
        <v>31</v>
      </c>
      <c r="V4205" t="s">
        <v>8797</v>
      </c>
      <c r="W4205" t="s">
        <v>23</v>
      </c>
    </row>
    <row r="4206" spans="1:23" x14ac:dyDescent="0.4">
      <c r="A4206">
        <v>4205</v>
      </c>
      <c r="B4206">
        <v>1</v>
      </c>
      <c r="C4206">
        <v>2</v>
      </c>
      <c r="D4206">
        <v>1</v>
      </c>
      <c r="E4206">
        <v>1</v>
      </c>
      <c r="F4206">
        <v>0.119760698652033</v>
      </c>
      <c r="G4206">
        <v>-173.05739064996499</v>
      </c>
      <c r="H4206" t="s">
        <v>23</v>
      </c>
      <c r="I4206">
        <v>37.983539136188298</v>
      </c>
      <c r="J4206" t="s">
        <v>8489</v>
      </c>
      <c r="K4206" t="s">
        <v>25</v>
      </c>
      <c r="L4206" t="s">
        <v>8798</v>
      </c>
      <c r="M4206" t="s">
        <v>8799</v>
      </c>
      <c r="N4206" t="s">
        <v>8800</v>
      </c>
      <c r="O4206" t="s">
        <v>8801</v>
      </c>
      <c r="P4206">
        <v>3.5999998999999998</v>
      </c>
      <c r="Q4206" t="s">
        <v>8802</v>
      </c>
      <c r="R4206" t="s">
        <v>8803</v>
      </c>
      <c r="S4206">
        <v>3178562</v>
      </c>
      <c r="T4206">
        <v>373.16456490000002</v>
      </c>
      <c r="U4206" t="s">
        <v>31</v>
      </c>
      <c r="V4206" t="s">
        <v>8804</v>
      </c>
      <c r="W4206" t="s">
        <v>23</v>
      </c>
    </row>
    <row r="4207" spans="1:23" x14ac:dyDescent="0.4">
      <c r="A4207">
        <v>4206</v>
      </c>
      <c r="B4207">
        <v>1</v>
      </c>
      <c r="C4207">
        <v>2</v>
      </c>
      <c r="D4207">
        <v>1</v>
      </c>
      <c r="E4207">
        <v>1</v>
      </c>
      <c r="F4207">
        <v>0.119760698652033</v>
      </c>
      <c r="G4207">
        <v>-173.05739064996499</v>
      </c>
      <c r="H4207">
        <v>0.99346733668341702</v>
      </c>
      <c r="I4207">
        <v>37.983539136188298</v>
      </c>
      <c r="J4207" t="s">
        <v>8489</v>
      </c>
      <c r="K4207" t="s">
        <v>25</v>
      </c>
      <c r="L4207" t="s">
        <v>8798</v>
      </c>
      <c r="M4207" t="s">
        <v>8799</v>
      </c>
      <c r="N4207" t="s">
        <v>8800</v>
      </c>
      <c r="O4207" t="s">
        <v>8801</v>
      </c>
      <c r="P4207">
        <v>3.5999998999999998</v>
      </c>
      <c r="Q4207" t="s">
        <v>8802</v>
      </c>
      <c r="R4207" t="s">
        <v>8803</v>
      </c>
      <c r="S4207">
        <v>3178562</v>
      </c>
      <c r="T4207">
        <v>373.16456490000002</v>
      </c>
      <c r="U4207" t="s">
        <v>31</v>
      </c>
      <c r="V4207" t="s">
        <v>8805</v>
      </c>
      <c r="W4207" t="s">
        <v>23</v>
      </c>
    </row>
    <row r="4208" spans="1:23" x14ac:dyDescent="0.4">
      <c r="A4208">
        <v>4207</v>
      </c>
      <c r="B4208">
        <v>1</v>
      </c>
      <c r="C4208">
        <v>1</v>
      </c>
      <c r="D4208">
        <v>1</v>
      </c>
      <c r="E4208">
        <v>1</v>
      </c>
      <c r="F4208">
        <v>0.119680317188745</v>
      </c>
      <c r="G4208">
        <v>-30.939256482148998</v>
      </c>
      <c r="H4208">
        <v>0.999999999999999</v>
      </c>
      <c r="I4208">
        <v>98.424033424114796</v>
      </c>
      <c r="J4208" t="s">
        <v>1102</v>
      </c>
      <c r="K4208" t="s">
        <v>25</v>
      </c>
      <c r="L4208" t="s">
        <v>3547</v>
      </c>
      <c r="M4208" t="s">
        <v>3548</v>
      </c>
      <c r="N4208" t="s">
        <v>3549</v>
      </c>
      <c r="O4208" t="s">
        <v>3550</v>
      </c>
      <c r="P4208">
        <v>3.0999998999999998</v>
      </c>
      <c r="Q4208" t="s">
        <v>3551</v>
      </c>
      <c r="R4208" t="s">
        <v>3552</v>
      </c>
      <c r="S4208">
        <v>8593113154</v>
      </c>
      <c r="T4208">
        <v>229.0859207</v>
      </c>
      <c r="U4208" t="s">
        <v>31</v>
      </c>
      <c r="V4208" t="s">
        <v>8806</v>
      </c>
      <c r="W4208" t="s">
        <v>23</v>
      </c>
    </row>
    <row r="4209" spans="1:23" x14ac:dyDescent="0.4">
      <c r="A4209">
        <v>4208</v>
      </c>
      <c r="B4209">
        <v>1</v>
      </c>
      <c r="C4209">
        <v>1</v>
      </c>
      <c r="D4209">
        <v>1</v>
      </c>
      <c r="E4209">
        <v>1</v>
      </c>
      <c r="F4209">
        <v>0.119680317188745</v>
      </c>
      <c r="G4209">
        <v>-30.939256482148998</v>
      </c>
      <c r="H4209" t="s">
        <v>23</v>
      </c>
      <c r="I4209">
        <v>98.424033424114796</v>
      </c>
      <c r="J4209" t="s">
        <v>1102</v>
      </c>
      <c r="K4209" t="s">
        <v>25</v>
      </c>
      <c r="L4209" t="s">
        <v>3547</v>
      </c>
      <c r="M4209" t="s">
        <v>3548</v>
      </c>
      <c r="N4209" t="s">
        <v>3549</v>
      </c>
      <c r="O4209" t="s">
        <v>3550</v>
      </c>
      <c r="P4209">
        <v>3.0999998999999998</v>
      </c>
      <c r="Q4209" t="s">
        <v>3551</v>
      </c>
      <c r="R4209" t="s">
        <v>3552</v>
      </c>
      <c r="S4209">
        <v>8593113154</v>
      </c>
      <c r="T4209">
        <v>229.0859207</v>
      </c>
      <c r="U4209" t="s">
        <v>31</v>
      </c>
      <c r="V4209" t="s">
        <v>8807</v>
      </c>
      <c r="W4209" t="s">
        <v>23</v>
      </c>
    </row>
    <row r="4210" spans="1:23" x14ac:dyDescent="0.4">
      <c r="A4210">
        <v>4209</v>
      </c>
      <c r="B4210">
        <v>1</v>
      </c>
      <c r="C4210">
        <v>1</v>
      </c>
      <c r="D4210">
        <v>1</v>
      </c>
      <c r="E4210">
        <v>2</v>
      </c>
      <c r="F4210">
        <v>0.118997876892531</v>
      </c>
      <c r="G4210">
        <v>-76.403066490559098</v>
      </c>
      <c r="H4210">
        <v>0.61457286432160796</v>
      </c>
      <c r="I4210">
        <v>24.409849903276001</v>
      </c>
      <c r="J4210" t="s">
        <v>2202</v>
      </c>
      <c r="K4210" t="s">
        <v>25</v>
      </c>
      <c r="L4210" t="s">
        <v>7844</v>
      </c>
      <c r="M4210" t="s">
        <v>7845</v>
      </c>
      <c r="N4210" t="s">
        <v>7846</v>
      </c>
      <c r="O4210" t="s">
        <v>7847</v>
      </c>
      <c r="P4210">
        <v>0.20000000300000001</v>
      </c>
      <c r="Q4210" t="s">
        <v>7848</v>
      </c>
      <c r="R4210" t="s">
        <v>7849</v>
      </c>
      <c r="S4210">
        <v>3178802</v>
      </c>
      <c r="T4210">
        <v>535.11199999999997</v>
      </c>
      <c r="U4210" t="s">
        <v>31</v>
      </c>
      <c r="V4210" t="s">
        <v>8808</v>
      </c>
      <c r="W4210" t="s">
        <v>23</v>
      </c>
    </row>
    <row r="4211" spans="1:23" x14ac:dyDescent="0.4">
      <c r="A4211">
        <v>4210</v>
      </c>
      <c r="B4211">
        <v>1</v>
      </c>
      <c r="C4211">
        <v>1</v>
      </c>
      <c r="D4211">
        <v>1</v>
      </c>
      <c r="E4211">
        <v>2</v>
      </c>
      <c r="F4211">
        <v>0.118997876892531</v>
      </c>
      <c r="G4211">
        <v>-76.403066490559098</v>
      </c>
      <c r="H4211" t="s">
        <v>23</v>
      </c>
      <c r="I4211">
        <v>24.409849903276001</v>
      </c>
      <c r="J4211" t="s">
        <v>2202</v>
      </c>
      <c r="K4211" t="s">
        <v>25</v>
      </c>
      <c r="L4211" t="s">
        <v>7844</v>
      </c>
      <c r="M4211" t="s">
        <v>7845</v>
      </c>
      <c r="N4211" t="s">
        <v>7846</v>
      </c>
      <c r="O4211" t="s">
        <v>7847</v>
      </c>
      <c r="P4211">
        <v>0.20000000300000001</v>
      </c>
      <c r="Q4211" t="s">
        <v>7848</v>
      </c>
      <c r="R4211" t="s">
        <v>7849</v>
      </c>
      <c r="S4211">
        <v>3178802</v>
      </c>
      <c r="T4211">
        <v>535.11199999999997</v>
      </c>
      <c r="U4211" t="s">
        <v>31</v>
      </c>
      <c r="V4211" t="s">
        <v>8809</v>
      </c>
      <c r="W4211" t="s">
        <v>23</v>
      </c>
    </row>
    <row r="4212" spans="1:23" x14ac:dyDescent="0.4">
      <c r="A4212">
        <v>4211</v>
      </c>
      <c r="B4212">
        <v>1</v>
      </c>
      <c r="C4212">
        <v>1</v>
      </c>
      <c r="D4212">
        <v>1</v>
      </c>
      <c r="E4212">
        <v>1</v>
      </c>
      <c r="F4212">
        <v>0.118912564401307</v>
      </c>
      <c r="G4212">
        <v>-285.23024820646401</v>
      </c>
      <c r="H4212" t="s">
        <v>23</v>
      </c>
      <c r="I4212">
        <v>52.074552567344703</v>
      </c>
      <c r="J4212" t="s">
        <v>194</v>
      </c>
      <c r="K4212" t="s">
        <v>25</v>
      </c>
      <c r="L4212" t="s">
        <v>7450</v>
      </c>
      <c r="M4212" t="s">
        <v>7451</v>
      </c>
      <c r="N4212" t="s">
        <v>7452</v>
      </c>
      <c r="O4212" t="s">
        <v>7453</v>
      </c>
      <c r="P4212">
        <v>3.0999998999999998</v>
      </c>
      <c r="Q4212">
        <v>4607594</v>
      </c>
      <c r="R4212" t="s">
        <v>7454</v>
      </c>
      <c r="S4212">
        <v>67108930</v>
      </c>
      <c r="T4212">
        <v>355.20161919999998</v>
      </c>
      <c r="U4212" t="s">
        <v>31</v>
      </c>
      <c r="V4212" t="s">
        <v>8810</v>
      </c>
      <c r="W4212" t="s">
        <v>23</v>
      </c>
    </row>
    <row r="4213" spans="1:23" x14ac:dyDescent="0.4">
      <c r="A4213">
        <v>4212</v>
      </c>
      <c r="B4213">
        <v>1</v>
      </c>
      <c r="C4213">
        <v>1</v>
      </c>
      <c r="D4213">
        <v>1</v>
      </c>
      <c r="E4213">
        <v>1</v>
      </c>
      <c r="F4213">
        <v>0.118912564401307</v>
      </c>
      <c r="G4213">
        <v>-285.23024820646401</v>
      </c>
      <c r="H4213">
        <v>0.999999999999999</v>
      </c>
      <c r="I4213">
        <v>52.074552567344703</v>
      </c>
      <c r="J4213" t="s">
        <v>194</v>
      </c>
      <c r="K4213" t="s">
        <v>25</v>
      </c>
      <c r="L4213" t="s">
        <v>7450</v>
      </c>
      <c r="M4213" t="s">
        <v>7451</v>
      </c>
      <c r="N4213" t="s">
        <v>7452</v>
      </c>
      <c r="O4213" t="s">
        <v>7453</v>
      </c>
      <c r="P4213">
        <v>3.0999998999999998</v>
      </c>
      <c r="Q4213">
        <v>4607594</v>
      </c>
      <c r="R4213" t="s">
        <v>7454</v>
      </c>
      <c r="S4213">
        <v>67108930</v>
      </c>
      <c r="T4213">
        <v>355.20161919999998</v>
      </c>
      <c r="U4213" t="s">
        <v>31</v>
      </c>
      <c r="V4213" t="s">
        <v>8811</v>
      </c>
      <c r="W4213" t="s">
        <v>23</v>
      </c>
    </row>
    <row r="4214" spans="1:23" x14ac:dyDescent="0.4">
      <c r="A4214">
        <v>4213</v>
      </c>
      <c r="B4214">
        <v>1</v>
      </c>
      <c r="C4214">
        <v>2</v>
      </c>
      <c r="D4214">
        <v>1</v>
      </c>
      <c r="E4214">
        <v>2</v>
      </c>
      <c r="F4214">
        <v>0.11852793393176</v>
      </c>
      <c r="G4214">
        <v>-252.35959209145901</v>
      </c>
      <c r="H4214">
        <v>0.10050251256281401</v>
      </c>
      <c r="I4214">
        <v>61.950432167619503</v>
      </c>
      <c r="J4214" t="s">
        <v>1521</v>
      </c>
      <c r="K4214" t="s">
        <v>25</v>
      </c>
      <c r="L4214" t="s">
        <v>1522</v>
      </c>
      <c r="M4214" t="s">
        <v>1523</v>
      </c>
      <c r="N4214" t="s">
        <v>1524</v>
      </c>
      <c r="O4214" t="s">
        <v>1525</v>
      </c>
      <c r="P4214">
        <v>3.2999999500000001</v>
      </c>
      <c r="Q4214">
        <v>6610350</v>
      </c>
      <c r="R4214" t="s">
        <v>1526</v>
      </c>
      <c r="S4214">
        <v>548962</v>
      </c>
      <c r="T4214">
        <v>394.10336169999999</v>
      </c>
      <c r="U4214" t="s">
        <v>31</v>
      </c>
      <c r="V4214" t="s">
        <v>8812</v>
      </c>
      <c r="W4214" t="s">
        <v>23</v>
      </c>
    </row>
    <row r="4215" spans="1:23" x14ac:dyDescent="0.4">
      <c r="A4215">
        <v>4214</v>
      </c>
      <c r="B4215">
        <v>1</v>
      </c>
      <c r="C4215">
        <v>1</v>
      </c>
      <c r="D4215">
        <v>1</v>
      </c>
      <c r="E4215">
        <v>1</v>
      </c>
      <c r="F4215">
        <v>0.118434081943326</v>
      </c>
      <c r="G4215">
        <v>-470.82994750606298</v>
      </c>
      <c r="H4215" t="s">
        <v>23</v>
      </c>
      <c r="I4215">
        <v>51.6651813741369</v>
      </c>
      <c r="J4215" t="s">
        <v>4388</v>
      </c>
      <c r="K4215" t="s">
        <v>25</v>
      </c>
      <c r="L4215" t="s">
        <v>4389</v>
      </c>
      <c r="M4215" t="s">
        <v>4390</v>
      </c>
      <c r="N4215" t="s">
        <v>28</v>
      </c>
      <c r="O4215" t="s">
        <v>4391</v>
      </c>
      <c r="P4215">
        <v>1.60877895</v>
      </c>
      <c r="Q4215">
        <v>139592455</v>
      </c>
      <c r="R4215" t="s">
        <v>4392</v>
      </c>
      <c r="S4215">
        <v>16777218</v>
      </c>
      <c r="T4215">
        <v>267.13795629999998</v>
      </c>
      <c r="U4215" t="s">
        <v>31</v>
      </c>
      <c r="V4215" t="s">
        <v>8813</v>
      </c>
      <c r="W4215" t="s">
        <v>23</v>
      </c>
    </row>
    <row r="4216" spans="1:23" x14ac:dyDescent="0.4">
      <c r="A4216">
        <v>4215</v>
      </c>
      <c r="B4216">
        <v>1</v>
      </c>
      <c r="C4216">
        <v>1</v>
      </c>
      <c r="D4216">
        <v>1</v>
      </c>
      <c r="E4216">
        <v>1</v>
      </c>
      <c r="F4216">
        <v>0.118434081943326</v>
      </c>
      <c r="G4216">
        <v>-470.82994750606298</v>
      </c>
      <c r="H4216">
        <v>0.99899497487437094</v>
      </c>
      <c r="I4216">
        <v>51.6651813741369</v>
      </c>
      <c r="J4216" t="s">
        <v>4388</v>
      </c>
      <c r="K4216" t="s">
        <v>25</v>
      </c>
      <c r="L4216" t="s">
        <v>4389</v>
      </c>
      <c r="M4216" t="s">
        <v>4390</v>
      </c>
      <c r="N4216" t="s">
        <v>28</v>
      </c>
      <c r="O4216" t="s">
        <v>4391</v>
      </c>
      <c r="P4216">
        <v>1.60877895</v>
      </c>
      <c r="Q4216">
        <v>139592455</v>
      </c>
      <c r="R4216" t="s">
        <v>4392</v>
      </c>
      <c r="S4216">
        <v>16777218</v>
      </c>
      <c r="T4216">
        <v>267.13795629999998</v>
      </c>
      <c r="U4216" t="s">
        <v>31</v>
      </c>
      <c r="V4216" t="s">
        <v>8814</v>
      </c>
      <c r="W4216" t="s">
        <v>23</v>
      </c>
    </row>
    <row r="4217" spans="1:23" x14ac:dyDescent="0.4">
      <c r="A4217">
        <v>4216</v>
      </c>
      <c r="B4217">
        <v>1</v>
      </c>
      <c r="C4217">
        <v>2</v>
      </c>
      <c r="D4217">
        <v>1</v>
      </c>
      <c r="E4217">
        <v>2</v>
      </c>
      <c r="F4217">
        <v>0.118395013991106</v>
      </c>
      <c r="G4217">
        <v>-43.324804837957103</v>
      </c>
      <c r="H4217">
        <v>0.780402010050251</v>
      </c>
      <c r="I4217">
        <v>16.264017667891</v>
      </c>
      <c r="J4217" t="s">
        <v>4591</v>
      </c>
      <c r="K4217" t="s">
        <v>25</v>
      </c>
      <c r="L4217" t="s">
        <v>8547</v>
      </c>
      <c r="M4217" t="s">
        <v>8548</v>
      </c>
      <c r="N4217" t="s">
        <v>8549</v>
      </c>
      <c r="O4217" t="s">
        <v>8550</v>
      </c>
      <c r="P4217">
        <v>2.6446747799999999</v>
      </c>
      <c r="Q4217">
        <v>5281617</v>
      </c>
      <c r="R4217" t="s">
        <v>8551</v>
      </c>
      <c r="S4217">
        <v>88000886</v>
      </c>
      <c r="T4217">
        <v>285.07574990000001</v>
      </c>
      <c r="U4217" t="s">
        <v>31</v>
      </c>
      <c r="V4217" t="s">
        <v>8815</v>
      </c>
      <c r="W4217" t="s">
        <v>23</v>
      </c>
    </row>
    <row r="4218" spans="1:23" x14ac:dyDescent="0.4">
      <c r="A4218">
        <v>4217</v>
      </c>
      <c r="B4218">
        <v>1</v>
      </c>
      <c r="C4218">
        <v>1</v>
      </c>
      <c r="D4218">
        <v>1</v>
      </c>
      <c r="E4218">
        <v>1</v>
      </c>
      <c r="F4218">
        <v>0.118381271934341</v>
      </c>
      <c r="G4218">
        <v>-29.501949177240199</v>
      </c>
      <c r="H4218" t="s">
        <v>23</v>
      </c>
      <c r="I4218">
        <v>4.7674269465072703</v>
      </c>
      <c r="J4218" t="s">
        <v>2364</v>
      </c>
      <c r="K4218" t="s">
        <v>25</v>
      </c>
      <c r="L4218" t="s">
        <v>2365</v>
      </c>
      <c r="M4218" t="s">
        <v>2366</v>
      </c>
      <c r="N4218" t="s">
        <v>2367</v>
      </c>
      <c r="O4218" t="s">
        <v>2368</v>
      </c>
      <c r="P4218">
        <v>2.2349462500000001</v>
      </c>
      <c r="Q4218" t="s">
        <v>2369</v>
      </c>
      <c r="R4218" t="s">
        <v>2370</v>
      </c>
      <c r="S4218">
        <v>255781758</v>
      </c>
      <c r="T4218">
        <v>271.06009990000001</v>
      </c>
      <c r="U4218" t="s">
        <v>31</v>
      </c>
      <c r="V4218" t="s">
        <v>8816</v>
      </c>
      <c r="W4218" t="s">
        <v>23</v>
      </c>
    </row>
    <row r="4219" spans="1:23" x14ac:dyDescent="0.4">
      <c r="A4219">
        <v>4218</v>
      </c>
      <c r="B4219">
        <v>1</v>
      </c>
      <c r="C4219">
        <v>1</v>
      </c>
      <c r="D4219">
        <v>1</v>
      </c>
      <c r="E4219">
        <v>1</v>
      </c>
      <c r="F4219">
        <v>0.118381271934341</v>
      </c>
      <c r="G4219">
        <v>-29.501949177240199</v>
      </c>
      <c r="H4219">
        <v>0.999999999999999</v>
      </c>
      <c r="I4219">
        <v>4.7674269465072703</v>
      </c>
      <c r="J4219" t="s">
        <v>2364</v>
      </c>
      <c r="K4219" t="s">
        <v>25</v>
      </c>
      <c r="L4219" t="s">
        <v>2365</v>
      </c>
      <c r="M4219" t="s">
        <v>2366</v>
      </c>
      <c r="N4219" t="s">
        <v>2367</v>
      </c>
      <c r="O4219" t="s">
        <v>2368</v>
      </c>
      <c r="P4219">
        <v>2.2349462500000001</v>
      </c>
      <c r="Q4219" t="s">
        <v>2369</v>
      </c>
      <c r="R4219" t="s">
        <v>2370</v>
      </c>
      <c r="S4219">
        <v>255781758</v>
      </c>
      <c r="T4219">
        <v>271.06009990000001</v>
      </c>
      <c r="U4219" t="s">
        <v>31</v>
      </c>
      <c r="V4219" t="s">
        <v>8817</v>
      </c>
      <c r="W4219" t="s">
        <v>23</v>
      </c>
    </row>
    <row r="4220" spans="1:23" x14ac:dyDescent="0.4">
      <c r="A4220">
        <v>4219</v>
      </c>
      <c r="B4220">
        <v>1</v>
      </c>
      <c r="C4220">
        <v>1</v>
      </c>
      <c r="D4220">
        <v>1</v>
      </c>
      <c r="E4220">
        <v>1</v>
      </c>
      <c r="F4220">
        <v>0.11833852401629701</v>
      </c>
      <c r="G4220">
        <v>-114.899173776708</v>
      </c>
      <c r="H4220" t="s">
        <v>23</v>
      </c>
      <c r="I4220">
        <v>27.9316945053511</v>
      </c>
      <c r="J4220" t="s">
        <v>8767</v>
      </c>
      <c r="K4220" t="s">
        <v>25</v>
      </c>
      <c r="L4220" t="s">
        <v>8818</v>
      </c>
      <c r="M4220" t="s">
        <v>8819</v>
      </c>
      <c r="N4220" t="s">
        <v>28</v>
      </c>
      <c r="O4220" t="s">
        <v>8820</v>
      </c>
      <c r="P4220">
        <v>1.89999998</v>
      </c>
      <c r="Q4220" t="s">
        <v>8821</v>
      </c>
      <c r="R4220" t="s">
        <v>8822</v>
      </c>
      <c r="S4220">
        <v>3178514</v>
      </c>
      <c r="T4220">
        <v>249.14852099999999</v>
      </c>
      <c r="U4220" t="s">
        <v>31</v>
      </c>
      <c r="V4220" t="s">
        <v>8823</v>
      </c>
      <c r="W4220" t="s">
        <v>23</v>
      </c>
    </row>
    <row r="4221" spans="1:23" x14ac:dyDescent="0.4">
      <c r="A4221">
        <v>4220</v>
      </c>
      <c r="B4221">
        <v>1</v>
      </c>
      <c r="C4221">
        <v>1</v>
      </c>
      <c r="D4221">
        <v>1</v>
      </c>
      <c r="E4221">
        <v>1</v>
      </c>
      <c r="F4221">
        <v>0.11833852401629701</v>
      </c>
      <c r="G4221">
        <v>-114.899173776708</v>
      </c>
      <c r="H4221">
        <v>0.999999999999999</v>
      </c>
      <c r="I4221">
        <v>27.9316945053511</v>
      </c>
      <c r="J4221" t="s">
        <v>8767</v>
      </c>
      <c r="K4221" t="s">
        <v>25</v>
      </c>
      <c r="L4221" t="s">
        <v>8818</v>
      </c>
      <c r="M4221" t="s">
        <v>8819</v>
      </c>
      <c r="N4221" t="s">
        <v>28</v>
      </c>
      <c r="O4221" t="s">
        <v>8820</v>
      </c>
      <c r="P4221">
        <v>1.89999998</v>
      </c>
      <c r="Q4221" t="s">
        <v>8821</v>
      </c>
      <c r="R4221" t="s">
        <v>8822</v>
      </c>
      <c r="S4221">
        <v>3178514</v>
      </c>
      <c r="T4221">
        <v>249.14852099999999</v>
      </c>
      <c r="U4221" t="s">
        <v>31</v>
      </c>
      <c r="V4221" t="s">
        <v>8824</v>
      </c>
      <c r="W4221" t="s">
        <v>23</v>
      </c>
    </row>
    <row r="4222" spans="1:23" x14ac:dyDescent="0.4">
      <c r="A4222">
        <v>4221</v>
      </c>
      <c r="B4222">
        <v>1</v>
      </c>
      <c r="C4222">
        <v>1</v>
      </c>
      <c r="D4222">
        <v>1</v>
      </c>
      <c r="E4222">
        <v>2</v>
      </c>
      <c r="F4222">
        <v>0.11828780512945899</v>
      </c>
      <c r="G4222">
        <v>-549.60359465405202</v>
      </c>
      <c r="H4222">
        <v>0.98040201005025096</v>
      </c>
      <c r="I4222">
        <v>29.842532544926399</v>
      </c>
      <c r="J4222" t="s">
        <v>3856</v>
      </c>
      <c r="K4222" t="s">
        <v>25</v>
      </c>
      <c r="L4222" t="s">
        <v>3857</v>
      </c>
      <c r="M4222" t="s">
        <v>3858</v>
      </c>
      <c r="N4222" t="s">
        <v>3859</v>
      </c>
      <c r="O4222" t="s">
        <v>3860</v>
      </c>
      <c r="P4222">
        <v>-0.42519390600000001</v>
      </c>
      <c r="Q4222" t="s">
        <v>3861</v>
      </c>
      <c r="R4222" t="s">
        <v>3862</v>
      </c>
      <c r="S4222">
        <v>3178566</v>
      </c>
      <c r="T4222">
        <v>509.1289673</v>
      </c>
      <c r="U4222" t="s">
        <v>31</v>
      </c>
      <c r="V4222" t="s">
        <v>8825</v>
      </c>
      <c r="W4222" t="s">
        <v>23</v>
      </c>
    </row>
    <row r="4223" spans="1:23" x14ac:dyDescent="0.4">
      <c r="A4223">
        <v>4222</v>
      </c>
      <c r="B4223">
        <v>1</v>
      </c>
      <c r="C4223">
        <v>1</v>
      </c>
      <c r="D4223">
        <v>1</v>
      </c>
      <c r="E4223">
        <v>2</v>
      </c>
      <c r="F4223">
        <v>0.11828780512945899</v>
      </c>
      <c r="G4223">
        <v>-549.60359465405202</v>
      </c>
      <c r="H4223" t="s">
        <v>23</v>
      </c>
      <c r="I4223">
        <v>29.842532544926399</v>
      </c>
      <c r="J4223" t="s">
        <v>3856</v>
      </c>
      <c r="K4223" t="s">
        <v>25</v>
      </c>
      <c r="L4223" t="s">
        <v>3857</v>
      </c>
      <c r="M4223" t="s">
        <v>3858</v>
      </c>
      <c r="N4223" t="s">
        <v>3859</v>
      </c>
      <c r="O4223" t="s">
        <v>3860</v>
      </c>
      <c r="P4223">
        <v>-0.42519390600000001</v>
      </c>
      <c r="Q4223" t="s">
        <v>3861</v>
      </c>
      <c r="R4223" t="s">
        <v>3862</v>
      </c>
      <c r="S4223">
        <v>3178566</v>
      </c>
      <c r="T4223">
        <v>509.1289673</v>
      </c>
      <c r="U4223" t="s">
        <v>31</v>
      </c>
      <c r="V4223" t="s">
        <v>8826</v>
      </c>
      <c r="W4223" t="s">
        <v>23</v>
      </c>
    </row>
    <row r="4224" spans="1:23" x14ac:dyDescent="0.4">
      <c r="A4224">
        <v>4223</v>
      </c>
      <c r="B4224">
        <v>1</v>
      </c>
      <c r="C4224">
        <v>2</v>
      </c>
      <c r="D4224">
        <v>1</v>
      </c>
      <c r="E4224">
        <v>2</v>
      </c>
      <c r="F4224">
        <v>0.118167164248943</v>
      </c>
      <c r="G4224">
        <v>-42.6013585079425</v>
      </c>
      <c r="H4224">
        <v>0.114572864321608</v>
      </c>
      <c r="I4224">
        <v>26.037950009927101</v>
      </c>
      <c r="J4224" t="s">
        <v>1074</v>
      </c>
      <c r="K4224" t="s">
        <v>25</v>
      </c>
      <c r="L4224" t="s">
        <v>1075</v>
      </c>
      <c r="M4224" t="s">
        <v>1076</v>
      </c>
      <c r="N4224" t="s">
        <v>1077</v>
      </c>
      <c r="O4224" t="s">
        <v>1078</v>
      </c>
      <c r="P4224">
        <v>-1.2999999499999999</v>
      </c>
      <c r="Q4224" t="s">
        <v>1079</v>
      </c>
      <c r="R4224" t="s">
        <v>1080</v>
      </c>
      <c r="S4224">
        <v>255781246</v>
      </c>
      <c r="T4224">
        <v>611.16066130000002</v>
      </c>
      <c r="U4224" t="s">
        <v>31</v>
      </c>
      <c r="V4224" t="s">
        <v>8827</v>
      </c>
      <c r="W4224" t="s">
        <v>23</v>
      </c>
    </row>
    <row r="4225" spans="1:23" x14ac:dyDescent="0.4">
      <c r="A4225">
        <v>4224</v>
      </c>
      <c r="B4225">
        <v>1</v>
      </c>
      <c r="C4225">
        <v>1</v>
      </c>
      <c r="D4225">
        <v>1</v>
      </c>
      <c r="E4225">
        <v>2</v>
      </c>
      <c r="F4225">
        <v>0.11813744131163199</v>
      </c>
      <c r="G4225">
        <v>-122.903186187024</v>
      </c>
      <c r="H4225">
        <v>0.97638190954773796</v>
      </c>
      <c r="I4225">
        <v>23.966214327567499</v>
      </c>
      <c r="J4225" t="s">
        <v>1381</v>
      </c>
      <c r="K4225" t="s">
        <v>25</v>
      </c>
      <c r="L4225" t="s">
        <v>1382</v>
      </c>
      <c r="M4225" t="s">
        <v>1383</v>
      </c>
      <c r="N4225" t="s">
        <v>1384</v>
      </c>
      <c r="O4225" t="s">
        <v>1385</v>
      </c>
      <c r="P4225">
        <v>-0.69999998799999996</v>
      </c>
      <c r="Q4225" t="s">
        <v>1386</v>
      </c>
      <c r="R4225" t="s">
        <v>1387</v>
      </c>
      <c r="S4225">
        <v>8610701406</v>
      </c>
      <c r="T4225">
        <v>595.20213220000005</v>
      </c>
      <c r="U4225" t="s">
        <v>31</v>
      </c>
      <c r="V4225" t="s">
        <v>8828</v>
      </c>
      <c r="W4225" t="s">
        <v>23</v>
      </c>
    </row>
    <row r="4226" spans="1:23" x14ac:dyDescent="0.4">
      <c r="A4226">
        <v>4225</v>
      </c>
      <c r="B4226">
        <v>1</v>
      </c>
      <c r="C4226">
        <v>1</v>
      </c>
      <c r="D4226">
        <v>1</v>
      </c>
      <c r="E4226">
        <v>2</v>
      </c>
      <c r="F4226">
        <v>0.11813744131163199</v>
      </c>
      <c r="G4226">
        <v>-122.903186187024</v>
      </c>
      <c r="H4226" t="s">
        <v>23</v>
      </c>
      <c r="I4226">
        <v>23.966214327567499</v>
      </c>
      <c r="J4226" t="s">
        <v>1381</v>
      </c>
      <c r="K4226" t="s">
        <v>25</v>
      </c>
      <c r="L4226" t="s">
        <v>1382</v>
      </c>
      <c r="M4226" t="s">
        <v>1383</v>
      </c>
      <c r="N4226" t="s">
        <v>1384</v>
      </c>
      <c r="O4226" t="s">
        <v>1385</v>
      </c>
      <c r="P4226">
        <v>-0.69999998799999996</v>
      </c>
      <c r="Q4226" t="s">
        <v>1386</v>
      </c>
      <c r="R4226" t="s">
        <v>1387</v>
      </c>
      <c r="S4226">
        <v>8610701406</v>
      </c>
      <c r="T4226">
        <v>595.20213220000005</v>
      </c>
      <c r="U4226" t="s">
        <v>31</v>
      </c>
      <c r="V4226" t="s">
        <v>8829</v>
      </c>
      <c r="W4226" t="s">
        <v>23</v>
      </c>
    </row>
    <row r="4227" spans="1:23" x14ac:dyDescent="0.4">
      <c r="A4227">
        <v>4226</v>
      </c>
      <c r="B4227">
        <v>1</v>
      </c>
      <c r="C4227">
        <v>2</v>
      </c>
      <c r="D4227">
        <v>1</v>
      </c>
      <c r="E4227">
        <v>2</v>
      </c>
      <c r="F4227">
        <v>0.118053272202325</v>
      </c>
      <c r="G4227">
        <v>-97.564232345200494</v>
      </c>
      <c r="H4227">
        <v>0.139698492462311</v>
      </c>
      <c r="I4227">
        <v>28.519849780160701</v>
      </c>
      <c r="J4227" t="s">
        <v>6506</v>
      </c>
      <c r="K4227" t="s">
        <v>25</v>
      </c>
      <c r="L4227" t="s">
        <v>8830</v>
      </c>
      <c r="M4227" t="s">
        <v>8831</v>
      </c>
      <c r="N4227" t="s">
        <v>8832</v>
      </c>
      <c r="O4227" t="s">
        <v>8833</v>
      </c>
      <c r="P4227">
        <v>2.95728087</v>
      </c>
      <c r="Q4227">
        <v>67123</v>
      </c>
      <c r="R4227" t="s">
        <v>8834</v>
      </c>
      <c r="S4227">
        <v>134479874</v>
      </c>
      <c r="T4227">
        <v>359.14891490000002</v>
      </c>
      <c r="U4227" t="s">
        <v>31</v>
      </c>
      <c r="V4227" t="s">
        <v>8835</v>
      </c>
      <c r="W4227" t="s">
        <v>23</v>
      </c>
    </row>
    <row r="4228" spans="1:23" x14ac:dyDescent="0.4">
      <c r="A4228">
        <v>4227</v>
      </c>
      <c r="B4228">
        <v>1</v>
      </c>
      <c r="C4228">
        <v>1</v>
      </c>
      <c r="D4228">
        <v>1</v>
      </c>
      <c r="E4228">
        <v>2</v>
      </c>
      <c r="F4228">
        <v>0.11794932796468301</v>
      </c>
      <c r="G4228">
        <v>-118.020648651355</v>
      </c>
      <c r="H4228">
        <v>0.95879396984924603</v>
      </c>
      <c r="I4228">
        <v>38.529699866587102</v>
      </c>
      <c r="J4228" t="s">
        <v>8489</v>
      </c>
      <c r="K4228" t="s">
        <v>25</v>
      </c>
      <c r="L4228" t="s">
        <v>8497</v>
      </c>
      <c r="M4228" t="s">
        <v>8498</v>
      </c>
      <c r="N4228" t="s">
        <v>8499</v>
      </c>
      <c r="O4228" t="s">
        <v>8500</v>
      </c>
      <c r="P4228">
        <v>3.5999998999999998</v>
      </c>
      <c r="Q4228" t="s">
        <v>8501</v>
      </c>
      <c r="R4228" t="s">
        <v>8502</v>
      </c>
      <c r="S4228">
        <v>54192510</v>
      </c>
      <c r="T4228">
        <v>373.16456490000002</v>
      </c>
      <c r="U4228" t="s">
        <v>31</v>
      </c>
      <c r="V4228" t="s">
        <v>8836</v>
      </c>
      <c r="W4228" t="s">
        <v>23</v>
      </c>
    </row>
    <row r="4229" spans="1:23" x14ac:dyDescent="0.4">
      <c r="A4229">
        <v>4228</v>
      </c>
      <c r="B4229">
        <v>1</v>
      </c>
      <c r="C4229">
        <v>1</v>
      </c>
      <c r="D4229">
        <v>1</v>
      </c>
      <c r="E4229">
        <v>2</v>
      </c>
      <c r="F4229">
        <v>0.11794932796468301</v>
      </c>
      <c r="G4229">
        <v>-118.020648651355</v>
      </c>
      <c r="H4229" t="s">
        <v>23</v>
      </c>
      <c r="I4229">
        <v>38.529699866587102</v>
      </c>
      <c r="J4229" t="s">
        <v>8489</v>
      </c>
      <c r="K4229" t="s">
        <v>25</v>
      </c>
      <c r="L4229" t="s">
        <v>8490</v>
      </c>
      <c r="M4229" t="s">
        <v>8491</v>
      </c>
      <c r="N4229" t="s">
        <v>8492</v>
      </c>
      <c r="O4229" t="s">
        <v>8493</v>
      </c>
      <c r="P4229">
        <v>3.5999998999999998</v>
      </c>
      <c r="Q4229" t="s">
        <v>8494</v>
      </c>
      <c r="R4229" t="s">
        <v>8495</v>
      </c>
      <c r="S4229">
        <v>8610023494</v>
      </c>
      <c r="T4229">
        <v>373.16456490000002</v>
      </c>
      <c r="U4229" t="s">
        <v>31</v>
      </c>
      <c r="V4229" t="s">
        <v>8837</v>
      </c>
      <c r="W4229" t="s">
        <v>23</v>
      </c>
    </row>
    <row r="4230" spans="1:23" x14ac:dyDescent="0.4">
      <c r="A4230">
        <v>4229</v>
      </c>
      <c r="B4230">
        <v>1</v>
      </c>
      <c r="C4230">
        <v>1</v>
      </c>
      <c r="D4230">
        <v>1</v>
      </c>
      <c r="E4230">
        <v>1</v>
      </c>
      <c r="F4230">
        <v>0.117877839767598</v>
      </c>
      <c r="G4230">
        <v>-491.23659286634398</v>
      </c>
      <c r="H4230">
        <v>0.999999999999999</v>
      </c>
      <c r="I4230">
        <v>28.7757507331124</v>
      </c>
      <c r="J4230" t="s">
        <v>4601</v>
      </c>
      <c r="K4230" t="s">
        <v>25</v>
      </c>
      <c r="L4230" t="s">
        <v>4602</v>
      </c>
      <c r="M4230" t="s">
        <v>4603</v>
      </c>
      <c r="N4230" t="s">
        <v>4604</v>
      </c>
      <c r="O4230" t="s">
        <v>4605</v>
      </c>
      <c r="P4230">
        <v>1</v>
      </c>
      <c r="Q4230" t="s">
        <v>4606</v>
      </c>
      <c r="R4230" t="s">
        <v>4607</v>
      </c>
      <c r="S4230">
        <v>2154514</v>
      </c>
      <c r="T4230">
        <v>513.18675689999998</v>
      </c>
      <c r="U4230" t="s">
        <v>31</v>
      </c>
      <c r="V4230" t="s">
        <v>8838</v>
      </c>
      <c r="W4230" t="s">
        <v>23</v>
      </c>
    </row>
    <row r="4231" spans="1:23" x14ac:dyDescent="0.4">
      <c r="A4231">
        <v>4230</v>
      </c>
      <c r="B4231">
        <v>1</v>
      </c>
      <c r="C4231">
        <v>1</v>
      </c>
      <c r="D4231">
        <v>1</v>
      </c>
      <c r="E4231">
        <v>1</v>
      </c>
      <c r="F4231">
        <v>0.117877839767598</v>
      </c>
      <c r="G4231">
        <v>-491.23659286634398</v>
      </c>
      <c r="H4231" t="s">
        <v>23</v>
      </c>
      <c r="I4231">
        <v>28.7757507331124</v>
      </c>
      <c r="J4231" t="s">
        <v>4601</v>
      </c>
      <c r="K4231" t="s">
        <v>25</v>
      </c>
      <c r="L4231" t="s">
        <v>4602</v>
      </c>
      <c r="M4231" t="s">
        <v>4603</v>
      </c>
      <c r="N4231" t="s">
        <v>4604</v>
      </c>
      <c r="O4231" t="s">
        <v>4605</v>
      </c>
      <c r="P4231">
        <v>1</v>
      </c>
      <c r="Q4231" t="s">
        <v>4606</v>
      </c>
      <c r="R4231" t="s">
        <v>4607</v>
      </c>
      <c r="S4231">
        <v>2154514</v>
      </c>
      <c r="T4231">
        <v>513.18675689999998</v>
      </c>
      <c r="U4231" t="s">
        <v>31</v>
      </c>
      <c r="V4231" t="s">
        <v>8839</v>
      </c>
      <c r="W4231" t="s">
        <v>23</v>
      </c>
    </row>
    <row r="4232" spans="1:23" x14ac:dyDescent="0.4">
      <c r="A4232">
        <v>4231</v>
      </c>
      <c r="B4232">
        <v>1</v>
      </c>
      <c r="C4232">
        <v>1</v>
      </c>
      <c r="D4232">
        <v>1</v>
      </c>
      <c r="E4232">
        <v>1</v>
      </c>
      <c r="F4232">
        <v>0.117870539324077</v>
      </c>
      <c r="G4232">
        <v>-733.49691644447296</v>
      </c>
      <c r="H4232" t="s">
        <v>23</v>
      </c>
      <c r="I4232">
        <v>67.8079326516783</v>
      </c>
      <c r="J4232" t="s">
        <v>8840</v>
      </c>
      <c r="K4232" t="s">
        <v>25</v>
      </c>
      <c r="L4232" t="s">
        <v>8841</v>
      </c>
      <c r="M4232" t="s">
        <v>8842</v>
      </c>
      <c r="N4232" t="s">
        <v>28</v>
      </c>
      <c r="O4232" t="s">
        <v>8843</v>
      </c>
      <c r="P4232">
        <v>2.9000001000000002</v>
      </c>
      <c r="Q4232">
        <v>91971253</v>
      </c>
      <c r="R4232" t="s">
        <v>8844</v>
      </c>
      <c r="S4232">
        <v>16777282</v>
      </c>
      <c r="T4232">
        <v>433.113</v>
      </c>
      <c r="U4232" t="s">
        <v>31</v>
      </c>
      <c r="V4232" t="s">
        <v>8845</v>
      </c>
      <c r="W4232" t="s">
        <v>23</v>
      </c>
    </row>
    <row r="4233" spans="1:23" x14ac:dyDescent="0.4">
      <c r="A4233">
        <v>4232</v>
      </c>
      <c r="B4233">
        <v>1</v>
      </c>
      <c r="C4233">
        <v>1</v>
      </c>
      <c r="D4233">
        <v>1</v>
      </c>
      <c r="E4233">
        <v>1</v>
      </c>
      <c r="F4233">
        <v>0.117870539324077</v>
      </c>
      <c r="G4233">
        <v>-733.49691644447296</v>
      </c>
      <c r="H4233">
        <v>0.999999999999999</v>
      </c>
      <c r="I4233">
        <v>67.8079326516783</v>
      </c>
      <c r="J4233" t="s">
        <v>8840</v>
      </c>
      <c r="K4233" t="s">
        <v>25</v>
      </c>
      <c r="L4233" t="s">
        <v>8841</v>
      </c>
      <c r="M4233" t="s">
        <v>8842</v>
      </c>
      <c r="N4233" t="s">
        <v>28</v>
      </c>
      <c r="O4233" t="s">
        <v>8843</v>
      </c>
      <c r="P4233">
        <v>2.9000001000000002</v>
      </c>
      <c r="Q4233">
        <v>91971253</v>
      </c>
      <c r="R4233" t="s">
        <v>8844</v>
      </c>
      <c r="S4233">
        <v>16777282</v>
      </c>
      <c r="T4233">
        <v>433.113</v>
      </c>
      <c r="U4233" t="s">
        <v>31</v>
      </c>
      <c r="V4233" t="s">
        <v>8846</v>
      </c>
      <c r="W4233" t="s">
        <v>23</v>
      </c>
    </row>
    <row r="4234" spans="1:23" x14ac:dyDescent="0.4">
      <c r="A4234">
        <v>4233</v>
      </c>
      <c r="B4234">
        <v>1</v>
      </c>
      <c r="C4234">
        <v>1</v>
      </c>
      <c r="D4234">
        <v>1</v>
      </c>
      <c r="E4234">
        <v>2</v>
      </c>
      <c r="F4234">
        <v>0.11731854003075499</v>
      </c>
      <c r="G4234">
        <v>-24.9401366638463</v>
      </c>
      <c r="H4234">
        <v>0.97386934673366798</v>
      </c>
      <c r="I4234">
        <v>7.2722523739646396</v>
      </c>
      <c r="J4234" t="s">
        <v>1234</v>
      </c>
      <c r="K4234" t="s">
        <v>25</v>
      </c>
      <c r="L4234" t="s">
        <v>1235</v>
      </c>
      <c r="M4234" t="s">
        <v>1236</v>
      </c>
      <c r="N4234" t="s">
        <v>1237</v>
      </c>
      <c r="O4234" t="s">
        <v>1238</v>
      </c>
      <c r="P4234">
        <v>1.81215119</v>
      </c>
      <c r="Q4234" t="s">
        <v>1239</v>
      </c>
      <c r="R4234" t="s">
        <v>1240</v>
      </c>
      <c r="S4234">
        <v>121563518</v>
      </c>
      <c r="T4234">
        <v>287.05500000000001</v>
      </c>
      <c r="U4234" t="s">
        <v>31</v>
      </c>
      <c r="V4234" t="s">
        <v>8847</v>
      </c>
      <c r="W4234" t="s">
        <v>23</v>
      </c>
    </row>
    <row r="4235" spans="1:23" x14ac:dyDescent="0.4">
      <c r="A4235">
        <v>4234</v>
      </c>
      <c r="B4235">
        <v>1</v>
      </c>
      <c r="C4235">
        <v>1</v>
      </c>
      <c r="D4235">
        <v>1</v>
      </c>
      <c r="E4235">
        <v>2</v>
      </c>
      <c r="F4235">
        <v>0.11731854003075499</v>
      </c>
      <c r="G4235">
        <v>-24.9401366638463</v>
      </c>
      <c r="H4235" t="s">
        <v>23</v>
      </c>
      <c r="I4235">
        <v>7.2722523739646396</v>
      </c>
      <c r="J4235" t="s">
        <v>1234</v>
      </c>
      <c r="K4235" t="s">
        <v>25</v>
      </c>
      <c r="L4235" t="s">
        <v>1235</v>
      </c>
      <c r="M4235" t="s">
        <v>1236</v>
      </c>
      <c r="N4235" t="s">
        <v>1237</v>
      </c>
      <c r="O4235" t="s">
        <v>1238</v>
      </c>
      <c r="P4235">
        <v>1.81215119</v>
      </c>
      <c r="Q4235" t="s">
        <v>1239</v>
      </c>
      <c r="R4235" t="s">
        <v>1240</v>
      </c>
      <c r="S4235">
        <v>121563518</v>
      </c>
      <c r="T4235">
        <v>287.05500000000001</v>
      </c>
      <c r="U4235" t="s">
        <v>31</v>
      </c>
      <c r="V4235" t="s">
        <v>8848</v>
      </c>
      <c r="W4235" t="s">
        <v>23</v>
      </c>
    </row>
    <row r="4236" spans="1:23" x14ac:dyDescent="0.4">
      <c r="A4236">
        <v>4235</v>
      </c>
      <c r="B4236">
        <v>1</v>
      </c>
      <c r="C4236">
        <v>2</v>
      </c>
      <c r="D4236">
        <v>1</v>
      </c>
      <c r="E4236">
        <v>2</v>
      </c>
      <c r="F4236">
        <v>0.117293871305297</v>
      </c>
      <c r="G4236">
        <v>-297.17046303169502</v>
      </c>
      <c r="H4236">
        <v>1.2060301507537599E-2</v>
      </c>
      <c r="I4236">
        <v>10.3464309664858</v>
      </c>
      <c r="J4236" t="s">
        <v>8849</v>
      </c>
      <c r="K4236" t="s">
        <v>25</v>
      </c>
      <c r="L4236" t="s">
        <v>8850</v>
      </c>
      <c r="M4236" t="s">
        <v>8851</v>
      </c>
      <c r="N4236" t="s">
        <v>8852</v>
      </c>
      <c r="O4236" t="s">
        <v>8853</v>
      </c>
      <c r="P4236">
        <v>3.7000000499999999</v>
      </c>
      <c r="Q4236">
        <v>2998537</v>
      </c>
      <c r="R4236" t="s">
        <v>8854</v>
      </c>
      <c r="S4236">
        <v>98</v>
      </c>
      <c r="T4236">
        <v>447.12857339999999</v>
      </c>
      <c r="U4236" t="s">
        <v>31</v>
      </c>
      <c r="V4236" t="s">
        <v>8855</v>
      </c>
      <c r="W4236" t="s">
        <v>23</v>
      </c>
    </row>
    <row r="4237" spans="1:23" x14ac:dyDescent="0.4">
      <c r="A4237">
        <v>4236</v>
      </c>
      <c r="B4237">
        <v>1</v>
      </c>
      <c r="C4237">
        <v>2</v>
      </c>
      <c r="D4237">
        <v>1</v>
      </c>
      <c r="E4237">
        <v>2</v>
      </c>
      <c r="F4237">
        <v>0.11705800464592001</v>
      </c>
      <c r="G4237">
        <v>-743.39453920075005</v>
      </c>
      <c r="H4237">
        <v>0.447236180904522</v>
      </c>
      <c r="I4237">
        <v>40.464285552314998</v>
      </c>
      <c r="J4237" t="s">
        <v>6206</v>
      </c>
      <c r="K4237" t="s">
        <v>25</v>
      </c>
      <c r="L4237" t="s">
        <v>6207</v>
      </c>
      <c r="M4237" t="s">
        <v>6208</v>
      </c>
      <c r="N4237" t="s">
        <v>28</v>
      </c>
      <c r="O4237" t="s">
        <v>6209</v>
      </c>
      <c r="P4237">
        <v>3.5999998999999998</v>
      </c>
      <c r="Q4237">
        <v>163114</v>
      </c>
      <c r="R4237" t="s">
        <v>6210</v>
      </c>
      <c r="S4237">
        <v>262146</v>
      </c>
      <c r="T4237">
        <v>565.15518199999997</v>
      </c>
      <c r="U4237" t="s">
        <v>31</v>
      </c>
      <c r="V4237" t="s">
        <v>8856</v>
      </c>
      <c r="W4237" t="s">
        <v>23</v>
      </c>
    </row>
    <row r="4238" spans="1:23" x14ac:dyDescent="0.4">
      <c r="A4238">
        <v>4237</v>
      </c>
      <c r="B4238">
        <v>1</v>
      </c>
      <c r="C4238">
        <v>1</v>
      </c>
      <c r="D4238">
        <v>1</v>
      </c>
      <c r="E4238">
        <v>1</v>
      </c>
      <c r="F4238">
        <v>0.11694298318436901</v>
      </c>
      <c r="G4238">
        <v>-735.85918512993305</v>
      </c>
      <c r="H4238">
        <v>0.99648241206030097</v>
      </c>
      <c r="I4238">
        <v>73.684817630809803</v>
      </c>
      <c r="J4238" t="s">
        <v>8840</v>
      </c>
      <c r="K4238" t="s">
        <v>25</v>
      </c>
      <c r="L4238" t="s">
        <v>8841</v>
      </c>
      <c r="M4238" t="s">
        <v>8842</v>
      </c>
      <c r="N4238" t="s">
        <v>28</v>
      </c>
      <c r="O4238" t="s">
        <v>8843</v>
      </c>
      <c r="P4238">
        <v>2.9000001000000002</v>
      </c>
      <c r="Q4238">
        <v>91971253</v>
      </c>
      <c r="R4238" t="s">
        <v>8844</v>
      </c>
      <c r="S4238">
        <v>16777282</v>
      </c>
      <c r="T4238">
        <v>433.11292329999998</v>
      </c>
      <c r="U4238" t="s">
        <v>31</v>
      </c>
      <c r="V4238" t="s">
        <v>8857</v>
      </c>
      <c r="W4238" t="s">
        <v>23</v>
      </c>
    </row>
    <row r="4239" spans="1:23" x14ac:dyDescent="0.4">
      <c r="A4239">
        <v>4238</v>
      </c>
      <c r="B4239">
        <v>1</v>
      </c>
      <c r="C4239">
        <v>1</v>
      </c>
      <c r="D4239">
        <v>1</v>
      </c>
      <c r="E4239">
        <v>1</v>
      </c>
      <c r="F4239">
        <v>0.11694298318436901</v>
      </c>
      <c r="G4239">
        <v>-735.85918512993305</v>
      </c>
      <c r="H4239" t="s">
        <v>23</v>
      </c>
      <c r="I4239">
        <v>73.684817630809803</v>
      </c>
      <c r="J4239" t="s">
        <v>8840</v>
      </c>
      <c r="K4239" t="s">
        <v>25</v>
      </c>
      <c r="L4239" t="s">
        <v>8841</v>
      </c>
      <c r="M4239" t="s">
        <v>8842</v>
      </c>
      <c r="N4239" t="s">
        <v>28</v>
      </c>
      <c r="O4239" t="s">
        <v>8843</v>
      </c>
      <c r="P4239">
        <v>2.9000001000000002</v>
      </c>
      <c r="Q4239">
        <v>91971253</v>
      </c>
      <c r="R4239" t="s">
        <v>8844</v>
      </c>
      <c r="S4239">
        <v>16777282</v>
      </c>
      <c r="T4239">
        <v>433.11292329999998</v>
      </c>
      <c r="U4239" t="s">
        <v>31</v>
      </c>
      <c r="V4239" t="s">
        <v>8858</v>
      </c>
      <c r="W4239" t="s">
        <v>23</v>
      </c>
    </row>
    <row r="4240" spans="1:23" x14ac:dyDescent="0.4">
      <c r="A4240">
        <v>4239</v>
      </c>
      <c r="B4240">
        <v>1</v>
      </c>
      <c r="C4240">
        <v>1</v>
      </c>
      <c r="D4240">
        <v>1</v>
      </c>
      <c r="E4240">
        <v>1</v>
      </c>
      <c r="F4240">
        <v>0.116878031772323</v>
      </c>
      <c r="G4240">
        <v>-47.825500548300603</v>
      </c>
      <c r="H4240">
        <v>0.99698492462311505</v>
      </c>
      <c r="I4240">
        <v>20.565802757764601</v>
      </c>
      <c r="J4240" t="s">
        <v>2752</v>
      </c>
      <c r="K4240" t="s">
        <v>25</v>
      </c>
      <c r="L4240" t="s">
        <v>6166</v>
      </c>
      <c r="M4240" t="s">
        <v>6167</v>
      </c>
      <c r="N4240" t="s">
        <v>6168</v>
      </c>
      <c r="O4240" t="s">
        <v>6169</v>
      </c>
      <c r="P4240">
        <v>0.10000000100000001</v>
      </c>
      <c r="Q4240" t="s">
        <v>6170</v>
      </c>
      <c r="R4240" t="s">
        <v>6171</v>
      </c>
      <c r="S4240">
        <v>34380234874</v>
      </c>
      <c r="T4240">
        <v>451.08710250000001</v>
      </c>
      <c r="U4240" t="s">
        <v>31</v>
      </c>
      <c r="V4240" t="s">
        <v>8859</v>
      </c>
      <c r="W4240" t="s">
        <v>23</v>
      </c>
    </row>
    <row r="4241" spans="1:23" x14ac:dyDescent="0.4">
      <c r="A4241">
        <v>4240</v>
      </c>
      <c r="B4241">
        <v>1</v>
      </c>
      <c r="C4241">
        <v>1</v>
      </c>
      <c r="D4241">
        <v>1</v>
      </c>
      <c r="E4241">
        <v>1</v>
      </c>
      <c r="F4241">
        <v>0.116878031772323</v>
      </c>
      <c r="G4241">
        <v>-47.825500548300603</v>
      </c>
      <c r="H4241" t="s">
        <v>23</v>
      </c>
      <c r="I4241">
        <v>20.565802757764601</v>
      </c>
      <c r="J4241" t="s">
        <v>2752</v>
      </c>
      <c r="K4241" t="s">
        <v>25</v>
      </c>
      <c r="L4241" t="s">
        <v>6166</v>
      </c>
      <c r="M4241" t="s">
        <v>6167</v>
      </c>
      <c r="N4241" t="s">
        <v>6168</v>
      </c>
      <c r="O4241" t="s">
        <v>6169</v>
      </c>
      <c r="P4241">
        <v>0.10000000100000001</v>
      </c>
      <c r="Q4241" t="s">
        <v>6170</v>
      </c>
      <c r="R4241" t="s">
        <v>6171</v>
      </c>
      <c r="S4241">
        <v>34380234874</v>
      </c>
      <c r="T4241">
        <v>451.08710250000001</v>
      </c>
      <c r="U4241" t="s">
        <v>31</v>
      </c>
      <c r="V4241" t="s">
        <v>8860</v>
      </c>
      <c r="W4241" t="s">
        <v>23</v>
      </c>
    </row>
    <row r="4242" spans="1:23" x14ac:dyDescent="0.4">
      <c r="A4242">
        <v>4241</v>
      </c>
      <c r="B4242">
        <v>1</v>
      </c>
      <c r="C4242">
        <v>2</v>
      </c>
      <c r="D4242">
        <v>1</v>
      </c>
      <c r="E4242">
        <v>1</v>
      </c>
      <c r="F4242">
        <v>0.116812576812886</v>
      </c>
      <c r="G4242">
        <v>-58.4044807170864</v>
      </c>
      <c r="H4242">
        <v>0.999999999999999</v>
      </c>
      <c r="I4242">
        <v>70.307307889998498</v>
      </c>
      <c r="J4242" t="s">
        <v>1785</v>
      </c>
      <c r="K4242" t="s">
        <v>25</v>
      </c>
      <c r="L4242" t="s">
        <v>4624</v>
      </c>
      <c r="M4242" t="s">
        <v>4625</v>
      </c>
      <c r="N4242" t="s">
        <v>4626</v>
      </c>
      <c r="O4242" t="s">
        <v>4627</v>
      </c>
      <c r="P4242">
        <v>2.6577415499999999</v>
      </c>
      <c r="Q4242" t="s">
        <v>4628</v>
      </c>
      <c r="R4242" t="s">
        <v>4629</v>
      </c>
      <c r="S4242">
        <v>3678274</v>
      </c>
      <c r="T4242">
        <v>255.0651853</v>
      </c>
      <c r="U4242" t="s">
        <v>31</v>
      </c>
      <c r="V4242" t="s">
        <v>8861</v>
      </c>
      <c r="W4242" t="s">
        <v>23</v>
      </c>
    </row>
    <row r="4243" spans="1:23" x14ac:dyDescent="0.4">
      <c r="A4243">
        <v>4242</v>
      </c>
      <c r="B4243">
        <v>1</v>
      </c>
      <c r="C4243">
        <v>2</v>
      </c>
      <c r="D4243">
        <v>1</v>
      </c>
      <c r="E4243">
        <v>1</v>
      </c>
      <c r="F4243">
        <v>0.116812576812886</v>
      </c>
      <c r="G4243">
        <v>-58.4044807170864</v>
      </c>
      <c r="H4243" t="s">
        <v>23</v>
      </c>
      <c r="I4243">
        <v>70.307307889998498</v>
      </c>
      <c r="J4243" t="s">
        <v>1785</v>
      </c>
      <c r="K4243" t="s">
        <v>25</v>
      </c>
      <c r="L4243" t="s">
        <v>4624</v>
      </c>
      <c r="M4243" t="s">
        <v>4625</v>
      </c>
      <c r="N4243" t="s">
        <v>4626</v>
      </c>
      <c r="O4243" t="s">
        <v>4627</v>
      </c>
      <c r="P4243">
        <v>2.6577415499999999</v>
      </c>
      <c r="Q4243" t="s">
        <v>4628</v>
      </c>
      <c r="R4243" t="s">
        <v>4629</v>
      </c>
      <c r="S4243">
        <v>3678274</v>
      </c>
      <c r="T4243">
        <v>255.0651853</v>
      </c>
      <c r="U4243" t="s">
        <v>31</v>
      </c>
      <c r="V4243" t="s">
        <v>8862</v>
      </c>
      <c r="W4243" t="s">
        <v>23</v>
      </c>
    </row>
    <row r="4244" spans="1:23" x14ac:dyDescent="0.4">
      <c r="A4244">
        <v>4243</v>
      </c>
      <c r="B4244">
        <v>1</v>
      </c>
      <c r="C4244">
        <v>1</v>
      </c>
      <c r="D4244">
        <v>1</v>
      </c>
      <c r="E4244">
        <v>1</v>
      </c>
      <c r="F4244">
        <v>0.116500393083056</v>
      </c>
      <c r="G4244">
        <v>-547.93251346140403</v>
      </c>
      <c r="H4244">
        <v>0.999999999999999</v>
      </c>
      <c r="I4244">
        <v>69.027201773107905</v>
      </c>
      <c r="J4244" t="s">
        <v>2568</v>
      </c>
      <c r="K4244" t="s">
        <v>25</v>
      </c>
      <c r="L4244" t="s">
        <v>2569</v>
      </c>
      <c r="M4244" t="s">
        <v>2570</v>
      </c>
      <c r="N4244" t="s">
        <v>2571</v>
      </c>
      <c r="O4244" t="s">
        <v>2572</v>
      </c>
      <c r="P4244">
        <v>2.8060767700000002</v>
      </c>
      <c r="Q4244">
        <v>3041626</v>
      </c>
      <c r="R4244" t="s">
        <v>2573</v>
      </c>
      <c r="S4244">
        <v>67108866</v>
      </c>
      <c r="T4244">
        <v>441.139138</v>
      </c>
      <c r="U4244" t="s">
        <v>31</v>
      </c>
      <c r="V4244" t="s">
        <v>8863</v>
      </c>
      <c r="W4244" t="s">
        <v>23</v>
      </c>
    </row>
    <row r="4245" spans="1:23" x14ac:dyDescent="0.4">
      <c r="A4245">
        <v>4244</v>
      </c>
      <c r="B4245">
        <v>1</v>
      </c>
      <c r="C4245">
        <v>1</v>
      </c>
      <c r="D4245">
        <v>1</v>
      </c>
      <c r="E4245">
        <v>1</v>
      </c>
      <c r="F4245">
        <v>0.116500393083056</v>
      </c>
      <c r="G4245">
        <v>-547.93251346140403</v>
      </c>
      <c r="H4245" t="s">
        <v>23</v>
      </c>
      <c r="I4245">
        <v>69.027201773107905</v>
      </c>
      <c r="J4245" t="s">
        <v>2568</v>
      </c>
      <c r="K4245" t="s">
        <v>25</v>
      </c>
      <c r="L4245" t="s">
        <v>2569</v>
      </c>
      <c r="M4245" t="s">
        <v>2570</v>
      </c>
      <c r="N4245" t="s">
        <v>2571</v>
      </c>
      <c r="O4245" t="s">
        <v>2572</v>
      </c>
      <c r="P4245">
        <v>2.8060767700000002</v>
      </c>
      <c r="Q4245">
        <v>3041626</v>
      </c>
      <c r="R4245" t="s">
        <v>2573</v>
      </c>
      <c r="S4245">
        <v>67108866</v>
      </c>
      <c r="T4245">
        <v>441.139138</v>
      </c>
      <c r="U4245" t="s">
        <v>31</v>
      </c>
      <c r="V4245" t="s">
        <v>8864</v>
      </c>
      <c r="W4245" t="s">
        <v>23</v>
      </c>
    </row>
    <row r="4246" spans="1:23" x14ac:dyDescent="0.4">
      <c r="A4246">
        <v>4245</v>
      </c>
      <c r="B4246">
        <v>1</v>
      </c>
      <c r="C4246">
        <v>1</v>
      </c>
      <c r="D4246">
        <v>1</v>
      </c>
      <c r="E4246">
        <v>1</v>
      </c>
      <c r="F4246">
        <v>0.11626168027439999</v>
      </c>
      <c r="G4246">
        <v>-25.823244765160101</v>
      </c>
      <c r="H4246">
        <v>0.999999999999999</v>
      </c>
      <c r="I4246">
        <v>20.335698848248999</v>
      </c>
      <c r="J4246" t="s">
        <v>2364</v>
      </c>
      <c r="K4246" t="s">
        <v>25</v>
      </c>
      <c r="L4246" t="s">
        <v>2365</v>
      </c>
      <c r="M4246" t="s">
        <v>2366</v>
      </c>
      <c r="N4246" t="s">
        <v>2367</v>
      </c>
      <c r="O4246" t="s">
        <v>2368</v>
      </c>
      <c r="P4246">
        <v>2.2349462500000001</v>
      </c>
      <c r="Q4246" t="s">
        <v>2369</v>
      </c>
      <c r="R4246" t="s">
        <v>2370</v>
      </c>
      <c r="S4246">
        <v>255781758</v>
      </c>
      <c r="T4246">
        <v>271.06009990000001</v>
      </c>
      <c r="U4246" t="s">
        <v>31</v>
      </c>
      <c r="V4246" t="s">
        <v>8865</v>
      </c>
      <c r="W4246" t="s">
        <v>23</v>
      </c>
    </row>
    <row r="4247" spans="1:23" x14ac:dyDescent="0.4">
      <c r="A4247">
        <v>4246</v>
      </c>
      <c r="B4247">
        <v>1</v>
      </c>
      <c r="C4247">
        <v>1</v>
      </c>
      <c r="D4247">
        <v>1</v>
      </c>
      <c r="E4247">
        <v>1</v>
      </c>
      <c r="F4247">
        <v>0.11626168027439999</v>
      </c>
      <c r="G4247">
        <v>-25.823244765160101</v>
      </c>
      <c r="H4247" t="s">
        <v>23</v>
      </c>
      <c r="I4247">
        <v>20.335698848248999</v>
      </c>
      <c r="J4247" t="s">
        <v>2364</v>
      </c>
      <c r="K4247" t="s">
        <v>25</v>
      </c>
      <c r="L4247" t="s">
        <v>2365</v>
      </c>
      <c r="M4247" t="s">
        <v>2366</v>
      </c>
      <c r="N4247" t="s">
        <v>2367</v>
      </c>
      <c r="O4247" t="s">
        <v>2368</v>
      </c>
      <c r="P4247">
        <v>2.2349462500000001</v>
      </c>
      <c r="Q4247" t="s">
        <v>2369</v>
      </c>
      <c r="R4247" t="s">
        <v>2370</v>
      </c>
      <c r="S4247">
        <v>255781758</v>
      </c>
      <c r="T4247">
        <v>271.06009990000001</v>
      </c>
      <c r="U4247" t="s">
        <v>31</v>
      </c>
      <c r="V4247" t="s">
        <v>8866</v>
      </c>
      <c r="W4247" t="s">
        <v>23</v>
      </c>
    </row>
    <row r="4248" spans="1:23" x14ac:dyDescent="0.4">
      <c r="A4248">
        <v>4247</v>
      </c>
      <c r="B4248">
        <v>1</v>
      </c>
      <c r="C4248">
        <v>1</v>
      </c>
      <c r="D4248">
        <v>1</v>
      </c>
      <c r="E4248">
        <v>1</v>
      </c>
      <c r="F4248">
        <v>0.11617510457083099</v>
      </c>
      <c r="G4248">
        <v>-415.26853732625602</v>
      </c>
      <c r="H4248" t="s">
        <v>23</v>
      </c>
      <c r="I4248">
        <v>44.261985814529801</v>
      </c>
      <c r="J4248" t="s">
        <v>5739</v>
      </c>
      <c r="K4248" t="s">
        <v>25</v>
      </c>
      <c r="L4248" t="s">
        <v>5740</v>
      </c>
      <c r="M4248" t="s">
        <v>5741</v>
      </c>
      <c r="N4248" t="s">
        <v>5742</v>
      </c>
      <c r="O4248" t="s">
        <v>5743</v>
      </c>
      <c r="P4248">
        <v>0.40000000600000002</v>
      </c>
      <c r="Q4248" t="s">
        <v>5744</v>
      </c>
      <c r="R4248" t="s">
        <v>5745</v>
      </c>
      <c r="S4248">
        <v>98</v>
      </c>
      <c r="T4248">
        <v>291.08631459999998</v>
      </c>
      <c r="U4248" t="s">
        <v>31</v>
      </c>
      <c r="V4248" t="s">
        <v>8867</v>
      </c>
      <c r="W4248" t="s">
        <v>23</v>
      </c>
    </row>
    <row r="4249" spans="1:23" x14ac:dyDescent="0.4">
      <c r="A4249">
        <v>4248</v>
      </c>
      <c r="B4249">
        <v>1</v>
      </c>
      <c r="C4249">
        <v>1</v>
      </c>
      <c r="D4249">
        <v>1</v>
      </c>
      <c r="E4249">
        <v>1</v>
      </c>
      <c r="F4249">
        <v>0.11617510457083099</v>
      </c>
      <c r="G4249">
        <v>-415.26853732625602</v>
      </c>
      <c r="H4249">
        <v>0.999999999999999</v>
      </c>
      <c r="I4249">
        <v>44.261985814529801</v>
      </c>
      <c r="J4249" t="s">
        <v>5739</v>
      </c>
      <c r="K4249" t="s">
        <v>25</v>
      </c>
      <c r="L4249" t="s">
        <v>5740</v>
      </c>
      <c r="M4249" t="s">
        <v>5741</v>
      </c>
      <c r="N4249" t="s">
        <v>5742</v>
      </c>
      <c r="O4249" t="s">
        <v>5743</v>
      </c>
      <c r="P4249">
        <v>0.40000000600000002</v>
      </c>
      <c r="Q4249" t="s">
        <v>5744</v>
      </c>
      <c r="R4249" t="s">
        <v>5745</v>
      </c>
      <c r="S4249">
        <v>98</v>
      </c>
      <c r="T4249">
        <v>291.08631459999998</v>
      </c>
      <c r="U4249" t="s">
        <v>31</v>
      </c>
      <c r="V4249" t="s">
        <v>8868</v>
      </c>
      <c r="W4249" t="s">
        <v>23</v>
      </c>
    </row>
    <row r="4250" spans="1:23" x14ac:dyDescent="0.4">
      <c r="A4250">
        <v>4249</v>
      </c>
      <c r="B4250">
        <v>1</v>
      </c>
      <c r="C4250">
        <v>1</v>
      </c>
      <c r="D4250">
        <v>1</v>
      </c>
      <c r="E4250">
        <v>1</v>
      </c>
      <c r="F4250">
        <v>0.116124451975473</v>
      </c>
      <c r="G4250">
        <v>-315.08329009354702</v>
      </c>
      <c r="H4250">
        <v>0.999999999999999</v>
      </c>
      <c r="I4250">
        <v>111.64851777567399</v>
      </c>
      <c r="J4250" t="s">
        <v>1904</v>
      </c>
      <c r="K4250" t="s">
        <v>25</v>
      </c>
      <c r="L4250" t="s">
        <v>8869</v>
      </c>
      <c r="M4250" t="s">
        <v>8870</v>
      </c>
      <c r="N4250" t="s">
        <v>28</v>
      </c>
      <c r="O4250" t="s">
        <v>8871</v>
      </c>
      <c r="P4250">
        <v>0.30000001199999998</v>
      </c>
      <c r="Q4250">
        <v>25390478</v>
      </c>
      <c r="R4250" t="s">
        <v>8872</v>
      </c>
      <c r="S4250">
        <v>3153922</v>
      </c>
      <c r="T4250">
        <v>339.17031900000001</v>
      </c>
      <c r="U4250" t="s">
        <v>31</v>
      </c>
      <c r="V4250" t="s">
        <v>8873</v>
      </c>
      <c r="W4250" t="s">
        <v>23</v>
      </c>
    </row>
    <row r="4251" spans="1:23" x14ac:dyDescent="0.4">
      <c r="A4251">
        <v>4250</v>
      </c>
      <c r="B4251">
        <v>1</v>
      </c>
      <c r="C4251">
        <v>1</v>
      </c>
      <c r="D4251">
        <v>1</v>
      </c>
      <c r="E4251">
        <v>1</v>
      </c>
      <c r="F4251">
        <v>0.116124451975473</v>
      </c>
      <c r="G4251">
        <v>-315.08329009354702</v>
      </c>
      <c r="H4251" t="s">
        <v>23</v>
      </c>
      <c r="I4251">
        <v>111.64851777567399</v>
      </c>
      <c r="J4251" t="s">
        <v>1904</v>
      </c>
      <c r="K4251" t="s">
        <v>25</v>
      </c>
      <c r="L4251" t="s">
        <v>8869</v>
      </c>
      <c r="M4251" t="s">
        <v>8870</v>
      </c>
      <c r="N4251" t="s">
        <v>28</v>
      </c>
      <c r="O4251" t="s">
        <v>8871</v>
      </c>
      <c r="P4251">
        <v>0.30000001199999998</v>
      </c>
      <c r="Q4251">
        <v>25390478</v>
      </c>
      <c r="R4251" t="s">
        <v>8872</v>
      </c>
      <c r="S4251">
        <v>3153922</v>
      </c>
      <c r="T4251">
        <v>339.17031900000001</v>
      </c>
      <c r="U4251" t="s">
        <v>31</v>
      </c>
      <c r="V4251" t="s">
        <v>8874</v>
      </c>
      <c r="W4251" t="s">
        <v>23</v>
      </c>
    </row>
    <row r="4252" spans="1:23" x14ac:dyDescent="0.4">
      <c r="A4252">
        <v>4251</v>
      </c>
      <c r="B4252">
        <v>1</v>
      </c>
      <c r="C4252">
        <v>1</v>
      </c>
      <c r="D4252">
        <v>1</v>
      </c>
      <c r="E4252">
        <v>1</v>
      </c>
      <c r="F4252">
        <v>0.116017042659842</v>
      </c>
      <c r="G4252">
        <v>-404.85922526399497</v>
      </c>
      <c r="H4252">
        <v>0.999999999999999</v>
      </c>
      <c r="I4252">
        <v>63.245896940580202</v>
      </c>
      <c r="J4252" t="s">
        <v>5739</v>
      </c>
      <c r="K4252" t="s">
        <v>25</v>
      </c>
      <c r="L4252" t="s">
        <v>5740</v>
      </c>
      <c r="M4252" t="s">
        <v>5741</v>
      </c>
      <c r="N4252" t="s">
        <v>5742</v>
      </c>
      <c r="O4252" t="s">
        <v>5743</v>
      </c>
      <c r="P4252">
        <v>0.40000000600000002</v>
      </c>
      <c r="Q4252" t="s">
        <v>5744</v>
      </c>
      <c r="R4252" t="s">
        <v>5745</v>
      </c>
      <c r="S4252">
        <v>98</v>
      </c>
      <c r="T4252">
        <v>291.08631459999998</v>
      </c>
      <c r="U4252" t="s">
        <v>31</v>
      </c>
      <c r="V4252" t="s">
        <v>8875</v>
      </c>
      <c r="W4252" t="s">
        <v>23</v>
      </c>
    </row>
    <row r="4253" spans="1:23" x14ac:dyDescent="0.4">
      <c r="A4253">
        <v>4252</v>
      </c>
      <c r="B4253">
        <v>1</v>
      </c>
      <c r="C4253">
        <v>1</v>
      </c>
      <c r="D4253">
        <v>1</v>
      </c>
      <c r="E4253">
        <v>1</v>
      </c>
      <c r="F4253">
        <v>0.116017042659842</v>
      </c>
      <c r="G4253">
        <v>-404.85922526399497</v>
      </c>
      <c r="H4253" t="s">
        <v>23</v>
      </c>
      <c r="I4253">
        <v>63.245896940580202</v>
      </c>
      <c r="J4253" t="s">
        <v>5739</v>
      </c>
      <c r="K4253" t="s">
        <v>25</v>
      </c>
      <c r="L4253" t="s">
        <v>5740</v>
      </c>
      <c r="M4253" t="s">
        <v>5741</v>
      </c>
      <c r="N4253" t="s">
        <v>5742</v>
      </c>
      <c r="O4253" t="s">
        <v>5743</v>
      </c>
      <c r="P4253">
        <v>0.40000000600000002</v>
      </c>
      <c r="Q4253" t="s">
        <v>5744</v>
      </c>
      <c r="R4253" t="s">
        <v>5745</v>
      </c>
      <c r="S4253">
        <v>98</v>
      </c>
      <c r="T4253">
        <v>291.08631459999998</v>
      </c>
      <c r="U4253" t="s">
        <v>31</v>
      </c>
      <c r="V4253" t="s">
        <v>8876</v>
      </c>
      <c r="W4253" t="s">
        <v>23</v>
      </c>
    </row>
    <row r="4254" spans="1:23" x14ac:dyDescent="0.4">
      <c r="A4254">
        <v>4253</v>
      </c>
      <c r="B4254">
        <v>1</v>
      </c>
      <c r="C4254">
        <v>1</v>
      </c>
      <c r="D4254">
        <v>1</v>
      </c>
      <c r="E4254">
        <v>1</v>
      </c>
      <c r="F4254">
        <v>0.115814943299083</v>
      </c>
      <c r="G4254">
        <v>-430.49568096786402</v>
      </c>
      <c r="H4254" t="s">
        <v>23</v>
      </c>
      <c r="I4254">
        <v>139.09660743571499</v>
      </c>
      <c r="J4254" t="s">
        <v>8749</v>
      </c>
      <c r="K4254" t="s">
        <v>25</v>
      </c>
      <c r="L4254" t="s">
        <v>8750</v>
      </c>
      <c r="M4254" t="s">
        <v>8751</v>
      </c>
      <c r="N4254" t="s">
        <v>8752</v>
      </c>
      <c r="O4254" t="s">
        <v>8753</v>
      </c>
      <c r="P4254">
        <v>2.5999998999999998</v>
      </c>
      <c r="Q4254" t="s">
        <v>8754</v>
      </c>
      <c r="R4254" t="s">
        <v>8755</v>
      </c>
      <c r="S4254">
        <v>262210</v>
      </c>
      <c r="T4254">
        <v>329.08670849999999</v>
      </c>
      <c r="U4254" t="s">
        <v>31</v>
      </c>
      <c r="V4254" t="s">
        <v>8877</v>
      </c>
      <c r="W4254" t="s">
        <v>23</v>
      </c>
    </row>
    <row r="4255" spans="1:23" x14ac:dyDescent="0.4">
      <c r="A4255">
        <v>4254</v>
      </c>
      <c r="B4255">
        <v>1</v>
      </c>
      <c r="C4255">
        <v>1</v>
      </c>
      <c r="D4255">
        <v>1</v>
      </c>
      <c r="E4255">
        <v>1</v>
      </c>
      <c r="F4255">
        <v>0.115814943299083</v>
      </c>
      <c r="G4255">
        <v>-430.49568096786402</v>
      </c>
      <c r="H4255">
        <v>0.999999999999999</v>
      </c>
      <c r="I4255">
        <v>139.09660743571499</v>
      </c>
      <c r="J4255" t="s">
        <v>8749</v>
      </c>
      <c r="K4255" t="s">
        <v>25</v>
      </c>
      <c r="L4255" t="s">
        <v>8750</v>
      </c>
      <c r="M4255" t="s">
        <v>8751</v>
      </c>
      <c r="N4255" t="s">
        <v>8752</v>
      </c>
      <c r="O4255" t="s">
        <v>8753</v>
      </c>
      <c r="P4255">
        <v>2.5999998999999998</v>
      </c>
      <c r="Q4255" t="s">
        <v>8754</v>
      </c>
      <c r="R4255" t="s">
        <v>8755</v>
      </c>
      <c r="S4255">
        <v>262210</v>
      </c>
      <c r="T4255">
        <v>329.08670849999999</v>
      </c>
      <c r="U4255" t="s">
        <v>31</v>
      </c>
      <c r="V4255" t="s">
        <v>8878</v>
      </c>
      <c r="W4255" t="s">
        <v>23</v>
      </c>
    </row>
    <row r="4256" spans="1:23" x14ac:dyDescent="0.4">
      <c r="A4256">
        <v>4255</v>
      </c>
      <c r="B4256">
        <v>1</v>
      </c>
      <c r="C4256">
        <v>1</v>
      </c>
      <c r="D4256">
        <v>1</v>
      </c>
      <c r="E4256">
        <v>1</v>
      </c>
      <c r="F4256">
        <v>0.115693527122037</v>
      </c>
      <c r="G4256">
        <v>-117.907157580308</v>
      </c>
      <c r="H4256">
        <v>0.999999999999999</v>
      </c>
      <c r="I4256">
        <v>49.499749855117699</v>
      </c>
      <c r="J4256" t="s">
        <v>1690</v>
      </c>
      <c r="K4256" t="s">
        <v>25</v>
      </c>
      <c r="L4256" t="s">
        <v>8879</v>
      </c>
      <c r="M4256" t="s">
        <v>8880</v>
      </c>
      <c r="N4256" t="s">
        <v>8881</v>
      </c>
      <c r="O4256" t="s">
        <v>8882</v>
      </c>
      <c r="P4256">
        <v>-1.60000002</v>
      </c>
      <c r="Q4256" t="s">
        <v>8883</v>
      </c>
      <c r="R4256" t="s">
        <v>8884</v>
      </c>
      <c r="S4256">
        <v>3178514</v>
      </c>
      <c r="T4256">
        <v>595.1657467</v>
      </c>
      <c r="U4256" t="s">
        <v>31</v>
      </c>
      <c r="V4256" t="s">
        <v>8885</v>
      </c>
      <c r="W4256" t="s">
        <v>23</v>
      </c>
    </row>
    <row r="4257" spans="1:23" x14ac:dyDescent="0.4">
      <c r="A4257">
        <v>4256</v>
      </c>
      <c r="B4257">
        <v>1</v>
      </c>
      <c r="C4257">
        <v>1</v>
      </c>
      <c r="D4257">
        <v>1</v>
      </c>
      <c r="E4257">
        <v>1</v>
      </c>
      <c r="F4257">
        <v>0.115693527122037</v>
      </c>
      <c r="G4257">
        <v>-117.907157580308</v>
      </c>
      <c r="H4257" t="s">
        <v>23</v>
      </c>
      <c r="I4257">
        <v>49.499749855117699</v>
      </c>
      <c r="J4257" t="s">
        <v>1690</v>
      </c>
      <c r="K4257" t="s">
        <v>25</v>
      </c>
      <c r="L4257" t="s">
        <v>8879</v>
      </c>
      <c r="M4257" t="s">
        <v>8880</v>
      </c>
      <c r="N4257" t="s">
        <v>8881</v>
      </c>
      <c r="O4257" t="s">
        <v>8882</v>
      </c>
      <c r="P4257">
        <v>-1.60000002</v>
      </c>
      <c r="Q4257" t="s">
        <v>8883</v>
      </c>
      <c r="R4257" t="s">
        <v>8884</v>
      </c>
      <c r="S4257">
        <v>3178514</v>
      </c>
      <c r="T4257">
        <v>595.1657467</v>
      </c>
      <c r="U4257" t="s">
        <v>31</v>
      </c>
      <c r="V4257" t="s">
        <v>8886</v>
      </c>
      <c r="W4257" t="s">
        <v>23</v>
      </c>
    </row>
    <row r="4258" spans="1:23" x14ac:dyDescent="0.4">
      <c r="A4258">
        <v>4257</v>
      </c>
      <c r="B4258">
        <v>1</v>
      </c>
      <c r="C4258">
        <v>1</v>
      </c>
      <c r="D4258">
        <v>1</v>
      </c>
      <c r="E4258">
        <v>1</v>
      </c>
      <c r="F4258">
        <v>0.115682461900411</v>
      </c>
      <c r="G4258">
        <v>-347.90722347256201</v>
      </c>
      <c r="H4258">
        <v>0.99849246231155697</v>
      </c>
      <c r="I4258">
        <v>25.929112332587302</v>
      </c>
      <c r="J4258" t="s">
        <v>5462</v>
      </c>
      <c r="K4258" t="s">
        <v>25</v>
      </c>
      <c r="L4258" t="s">
        <v>5463</v>
      </c>
      <c r="M4258" t="s">
        <v>5464</v>
      </c>
      <c r="N4258" t="s">
        <v>5465</v>
      </c>
      <c r="O4258" t="s">
        <v>5466</v>
      </c>
      <c r="P4258">
        <v>1.5917629</v>
      </c>
      <c r="Q4258" t="s">
        <v>5467</v>
      </c>
      <c r="R4258" t="s">
        <v>5468</v>
      </c>
      <c r="S4258">
        <v>121400174</v>
      </c>
      <c r="T4258">
        <v>589.19156750000002</v>
      </c>
      <c r="U4258" t="s">
        <v>31</v>
      </c>
      <c r="V4258" t="s">
        <v>8887</v>
      </c>
      <c r="W4258" t="s">
        <v>23</v>
      </c>
    </row>
    <row r="4259" spans="1:23" x14ac:dyDescent="0.4">
      <c r="A4259">
        <v>4258</v>
      </c>
      <c r="B4259">
        <v>1</v>
      </c>
      <c r="C4259">
        <v>1</v>
      </c>
      <c r="D4259">
        <v>1</v>
      </c>
      <c r="E4259">
        <v>1</v>
      </c>
      <c r="F4259">
        <v>0.115682461900411</v>
      </c>
      <c r="G4259">
        <v>-347.90722347256201</v>
      </c>
      <c r="H4259" t="s">
        <v>23</v>
      </c>
      <c r="I4259">
        <v>25.929112332587302</v>
      </c>
      <c r="J4259" t="s">
        <v>5462</v>
      </c>
      <c r="K4259" t="s">
        <v>25</v>
      </c>
      <c r="L4259" t="s">
        <v>5463</v>
      </c>
      <c r="M4259" t="s">
        <v>5464</v>
      </c>
      <c r="N4259" t="s">
        <v>5465</v>
      </c>
      <c r="O4259" t="s">
        <v>5466</v>
      </c>
      <c r="P4259">
        <v>1.5917629</v>
      </c>
      <c r="Q4259" t="s">
        <v>5467</v>
      </c>
      <c r="R4259" t="s">
        <v>5468</v>
      </c>
      <c r="S4259">
        <v>121400174</v>
      </c>
      <c r="T4259">
        <v>589.19156750000002</v>
      </c>
      <c r="U4259" t="s">
        <v>31</v>
      </c>
      <c r="V4259" t="s">
        <v>8888</v>
      </c>
      <c r="W4259" t="s">
        <v>23</v>
      </c>
    </row>
    <row r="4260" spans="1:23" x14ac:dyDescent="0.4">
      <c r="A4260">
        <v>4259</v>
      </c>
      <c r="B4260">
        <v>1</v>
      </c>
      <c r="C4260">
        <v>1</v>
      </c>
      <c r="D4260">
        <v>1</v>
      </c>
      <c r="E4260">
        <v>1</v>
      </c>
      <c r="F4260">
        <v>0.11547247700109201</v>
      </c>
      <c r="G4260">
        <v>-196.92579609702301</v>
      </c>
      <c r="H4260" t="s">
        <v>23</v>
      </c>
      <c r="I4260">
        <v>32.050682878108397</v>
      </c>
      <c r="J4260" t="s">
        <v>8889</v>
      </c>
      <c r="K4260" t="s">
        <v>25</v>
      </c>
      <c r="L4260" t="s">
        <v>8890</v>
      </c>
      <c r="M4260" t="s">
        <v>8891</v>
      </c>
      <c r="N4260" t="s">
        <v>8892</v>
      </c>
      <c r="O4260" t="s">
        <v>8893</v>
      </c>
      <c r="P4260">
        <v>2.2999999500000001</v>
      </c>
      <c r="Q4260">
        <v>96941</v>
      </c>
      <c r="R4260" t="s">
        <v>8894</v>
      </c>
      <c r="S4260">
        <v>67108930</v>
      </c>
      <c r="T4260">
        <v>271.06009990000001</v>
      </c>
      <c r="U4260" t="s">
        <v>31</v>
      </c>
      <c r="V4260" t="s">
        <v>8895</v>
      </c>
      <c r="W4260" t="s">
        <v>23</v>
      </c>
    </row>
    <row r="4261" spans="1:23" x14ac:dyDescent="0.4">
      <c r="A4261">
        <v>4260</v>
      </c>
      <c r="B4261">
        <v>1</v>
      </c>
      <c r="C4261">
        <v>1</v>
      </c>
      <c r="D4261">
        <v>1</v>
      </c>
      <c r="E4261">
        <v>1</v>
      </c>
      <c r="F4261">
        <v>0.11547247700109201</v>
      </c>
      <c r="G4261">
        <v>-196.92579609702301</v>
      </c>
      <c r="H4261">
        <v>0.999999999999999</v>
      </c>
      <c r="I4261">
        <v>32.050682878108397</v>
      </c>
      <c r="J4261" t="s">
        <v>8889</v>
      </c>
      <c r="K4261" t="s">
        <v>25</v>
      </c>
      <c r="L4261" t="s">
        <v>8890</v>
      </c>
      <c r="M4261" t="s">
        <v>8891</v>
      </c>
      <c r="N4261" t="s">
        <v>8892</v>
      </c>
      <c r="O4261" t="s">
        <v>8893</v>
      </c>
      <c r="P4261">
        <v>2.2999999500000001</v>
      </c>
      <c r="Q4261">
        <v>96941</v>
      </c>
      <c r="R4261" t="s">
        <v>8894</v>
      </c>
      <c r="S4261">
        <v>67108930</v>
      </c>
      <c r="T4261">
        <v>271.06009990000001</v>
      </c>
      <c r="U4261" t="s">
        <v>31</v>
      </c>
      <c r="V4261" t="s">
        <v>8896</v>
      </c>
      <c r="W4261" t="s">
        <v>23</v>
      </c>
    </row>
    <row r="4262" spans="1:23" x14ac:dyDescent="0.4">
      <c r="A4262">
        <v>4261</v>
      </c>
      <c r="B4262">
        <v>1</v>
      </c>
      <c r="C4262">
        <v>1</v>
      </c>
      <c r="D4262">
        <v>1</v>
      </c>
      <c r="E4262">
        <v>1</v>
      </c>
      <c r="F4262">
        <v>0.115282965709186</v>
      </c>
      <c r="G4262">
        <v>-73.386141382670502</v>
      </c>
      <c r="H4262">
        <v>0.999999999999999</v>
      </c>
      <c r="I4262">
        <v>66.050263413912006</v>
      </c>
      <c r="J4262" t="s">
        <v>4591</v>
      </c>
      <c r="K4262" t="s">
        <v>25</v>
      </c>
      <c r="L4262" t="s">
        <v>8547</v>
      </c>
      <c r="M4262" t="s">
        <v>8548</v>
      </c>
      <c r="N4262" t="s">
        <v>8549</v>
      </c>
      <c r="O4262" t="s">
        <v>8550</v>
      </c>
      <c r="P4262">
        <v>2.6446747799999999</v>
      </c>
      <c r="Q4262">
        <v>5281617</v>
      </c>
      <c r="R4262" t="s">
        <v>8551</v>
      </c>
      <c r="S4262">
        <v>88000886</v>
      </c>
      <c r="T4262">
        <v>285.07575000000003</v>
      </c>
      <c r="U4262" t="s">
        <v>31</v>
      </c>
      <c r="V4262" t="s">
        <v>8897</v>
      </c>
      <c r="W4262" t="s">
        <v>23</v>
      </c>
    </row>
    <row r="4263" spans="1:23" x14ac:dyDescent="0.4">
      <c r="A4263">
        <v>4262</v>
      </c>
      <c r="B4263">
        <v>1</v>
      </c>
      <c r="C4263">
        <v>1</v>
      </c>
      <c r="D4263">
        <v>1</v>
      </c>
      <c r="E4263">
        <v>1</v>
      </c>
      <c r="F4263">
        <v>0.115282965709186</v>
      </c>
      <c r="G4263">
        <v>-73.386141382670502</v>
      </c>
      <c r="H4263" t="s">
        <v>23</v>
      </c>
      <c r="I4263">
        <v>66.050263413912006</v>
      </c>
      <c r="J4263" t="s">
        <v>4591</v>
      </c>
      <c r="K4263" t="s">
        <v>25</v>
      </c>
      <c r="L4263" t="s">
        <v>8547</v>
      </c>
      <c r="M4263" t="s">
        <v>8548</v>
      </c>
      <c r="N4263" t="s">
        <v>8549</v>
      </c>
      <c r="O4263" t="s">
        <v>8550</v>
      </c>
      <c r="P4263">
        <v>2.6446747799999999</v>
      </c>
      <c r="Q4263">
        <v>5281617</v>
      </c>
      <c r="R4263" t="s">
        <v>8551</v>
      </c>
      <c r="S4263">
        <v>88000886</v>
      </c>
      <c r="T4263">
        <v>285.07575000000003</v>
      </c>
      <c r="U4263" t="s">
        <v>31</v>
      </c>
      <c r="V4263" t="s">
        <v>8898</v>
      </c>
      <c r="W4263" t="s">
        <v>23</v>
      </c>
    </row>
    <row r="4264" spans="1:23" x14ac:dyDescent="0.4">
      <c r="A4264">
        <v>4263</v>
      </c>
      <c r="B4264">
        <v>1</v>
      </c>
      <c r="C4264">
        <v>1</v>
      </c>
      <c r="D4264">
        <v>1</v>
      </c>
      <c r="E4264">
        <v>1</v>
      </c>
      <c r="F4264">
        <v>0.11474589986681399</v>
      </c>
      <c r="G4264">
        <v>-101.81443165827299</v>
      </c>
      <c r="H4264">
        <v>0.999999999999999</v>
      </c>
      <c r="I4264">
        <v>33.138300215568101</v>
      </c>
      <c r="J4264" t="s">
        <v>7373</v>
      </c>
      <c r="K4264" t="s">
        <v>25</v>
      </c>
      <c r="L4264" t="s">
        <v>7374</v>
      </c>
      <c r="M4264" t="s">
        <v>7375</v>
      </c>
      <c r="N4264" t="s">
        <v>7376</v>
      </c>
      <c r="O4264" t="s">
        <v>7377</v>
      </c>
      <c r="P4264">
        <v>2.1664841199999998</v>
      </c>
      <c r="Q4264">
        <v>15661823</v>
      </c>
      <c r="R4264" t="s">
        <v>7378</v>
      </c>
      <c r="S4264">
        <v>8593121314</v>
      </c>
      <c r="T4264">
        <v>301.07066459999999</v>
      </c>
      <c r="U4264" t="s">
        <v>31</v>
      </c>
      <c r="V4264" t="s">
        <v>8899</v>
      </c>
      <c r="W4264" t="s">
        <v>23</v>
      </c>
    </row>
    <row r="4265" spans="1:23" x14ac:dyDescent="0.4">
      <c r="A4265">
        <v>4264</v>
      </c>
      <c r="B4265">
        <v>1</v>
      </c>
      <c r="C4265">
        <v>1</v>
      </c>
      <c r="D4265">
        <v>1</v>
      </c>
      <c r="E4265">
        <v>1</v>
      </c>
      <c r="F4265">
        <v>0.11474589986681399</v>
      </c>
      <c r="G4265">
        <v>-101.81443165827299</v>
      </c>
      <c r="H4265" t="s">
        <v>23</v>
      </c>
      <c r="I4265">
        <v>33.138300215568101</v>
      </c>
      <c r="J4265" t="s">
        <v>7373</v>
      </c>
      <c r="K4265" t="s">
        <v>25</v>
      </c>
      <c r="L4265" t="s">
        <v>7374</v>
      </c>
      <c r="M4265" t="s">
        <v>7375</v>
      </c>
      <c r="N4265" t="s">
        <v>7376</v>
      </c>
      <c r="O4265" t="s">
        <v>7377</v>
      </c>
      <c r="P4265">
        <v>2.1664841199999998</v>
      </c>
      <c r="Q4265">
        <v>15661823</v>
      </c>
      <c r="R4265" t="s">
        <v>7378</v>
      </c>
      <c r="S4265">
        <v>8593121314</v>
      </c>
      <c r="T4265">
        <v>301.07066459999999</v>
      </c>
      <c r="U4265" t="s">
        <v>31</v>
      </c>
      <c r="V4265" t="s">
        <v>8900</v>
      </c>
      <c r="W4265" t="s">
        <v>23</v>
      </c>
    </row>
    <row r="4266" spans="1:23" x14ac:dyDescent="0.4">
      <c r="A4266">
        <v>4265</v>
      </c>
      <c r="B4266">
        <v>1</v>
      </c>
      <c r="C4266">
        <v>1</v>
      </c>
      <c r="D4266">
        <v>1</v>
      </c>
      <c r="E4266">
        <v>1</v>
      </c>
      <c r="F4266">
        <v>0.114584791830545</v>
      </c>
      <c r="G4266">
        <v>-64.678063621542705</v>
      </c>
      <c r="H4266">
        <v>0.999999999999999</v>
      </c>
      <c r="I4266">
        <v>23.537965738842399</v>
      </c>
      <c r="J4266" t="s">
        <v>5353</v>
      </c>
      <c r="K4266" t="s">
        <v>25</v>
      </c>
      <c r="L4266" t="s">
        <v>8340</v>
      </c>
      <c r="M4266" t="s">
        <v>8341</v>
      </c>
      <c r="N4266" t="s">
        <v>8342</v>
      </c>
      <c r="O4266" t="s">
        <v>8343</v>
      </c>
      <c r="P4266">
        <v>1.78963172</v>
      </c>
      <c r="Q4266" t="s">
        <v>8344</v>
      </c>
      <c r="R4266" t="s">
        <v>8345</v>
      </c>
      <c r="S4266">
        <v>71098370</v>
      </c>
      <c r="T4266">
        <v>209.08083529999999</v>
      </c>
      <c r="U4266" t="s">
        <v>31</v>
      </c>
      <c r="V4266" t="s">
        <v>8901</v>
      </c>
      <c r="W4266" t="s">
        <v>23</v>
      </c>
    </row>
    <row r="4267" spans="1:23" x14ac:dyDescent="0.4">
      <c r="A4267">
        <v>4266</v>
      </c>
      <c r="B4267">
        <v>1</v>
      </c>
      <c r="C4267">
        <v>1</v>
      </c>
      <c r="D4267">
        <v>1</v>
      </c>
      <c r="E4267">
        <v>1</v>
      </c>
      <c r="F4267">
        <v>0.114584791830545</v>
      </c>
      <c r="G4267">
        <v>-64.678063621542705</v>
      </c>
      <c r="H4267" t="s">
        <v>23</v>
      </c>
      <c r="I4267">
        <v>23.537965738842399</v>
      </c>
      <c r="J4267" t="s">
        <v>5353</v>
      </c>
      <c r="K4267" t="s">
        <v>25</v>
      </c>
      <c r="L4267" t="s">
        <v>8340</v>
      </c>
      <c r="M4267" t="s">
        <v>8341</v>
      </c>
      <c r="N4267" t="s">
        <v>8342</v>
      </c>
      <c r="O4267" t="s">
        <v>8343</v>
      </c>
      <c r="P4267">
        <v>1.78963172</v>
      </c>
      <c r="Q4267" t="s">
        <v>8344</v>
      </c>
      <c r="R4267" t="s">
        <v>8345</v>
      </c>
      <c r="S4267">
        <v>71098370</v>
      </c>
      <c r="T4267">
        <v>209.08083529999999</v>
      </c>
      <c r="U4267" t="s">
        <v>31</v>
      </c>
      <c r="V4267" t="s">
        <v>8902</v>
      </c>
      <c r="W4267" t="s">
        <v>23</v>
      </c>
    </row>
    <row r="4268" spans="1:23" x14ac:dyDescent="0.4">
      <c r="A4268">
        <v>4267</v>
      </c>
      <c r="B4268">
        <v>1</v>
      </c>
      <c r="C4268">
        <v>1</v>
      </c>
      <c r="D4268">
        <v>1</v>
      </c>
      <c r="E4268">
        <v>1</v>
      </c>
      <c r="F4268">
        <v>0.114481760226382</v>
      </c>
      <c r="G4268">
        <v>-59.291253540515797</v>
      </c>
      <c r="H4268">
        <v>0.999999999999999</v>
      </c>
      <c r="I4268">
        <v>34.486249067791498</v>
      </c>
      <c r="J4268" t="s">
        <v>1017</v>
      </c>
      <c r="K4268" t="s">
        <v>25</v>
      </c>
      <c r="L4268" t="s">
        <v>2220</v>
      </c>
      <c r="M4268" t="s">
        <v>2221</v>
      </c>
      <c r="N4268" t="s">
        <v>2222</v>
      </c>
      <c r="O4268" t="s">
        <v>2223</v>
      </c>
      <c r="P4268">
        <v>0.69999998799999996</v>
      </c>
      <c r="Q4268" t="s">
        <v>2224</v>
      </c>
      <c r="R4268" t="s">
        <v>2225</v>
      </c>
      <c r="S4268">
        <v>34380376446</v>
      </c>
      <c r="T4268">
        <v>449.10783789999999</v>
      </c>
      <c r="U4268" t="s">
        <v>31</v>
      </c>
      <c r="V4268" t="s">
        <v>8903</v>
      </c>
      <c r="W4268" t="s">
        <v>23</v>
      </c>
    </row>
    <row r="4269" spans="1:23" x14ac:dyDescent="0.4">
      <c r="A4269">
        <v>4268</v>
      </c>
      <c r="B4269">
        <v>1</v>
      </c>
      <c r="C4269">
        <v>1</v>
      </c>
      <c r="D4269">
        <v>1</v>
      </c>
      <c r="E4269">
        <v>1</v>
      </c>
      <c r="F4269">
        <v>0.114481760226382</v>
      </c>
      <c r="G4269">
        <v>-59.291253540515797</v>
      </c>
      <c r="H4269" t="s">
        <v>23</v>
      </c>
      <c r="I4269">
        <v>34.486249067791498</v>
      </c>
      <c r="J4269" t="s">
        <v>1017</v>
      </c>
      <c r="K4269" t="s">
        <v>25</v>
      </c>
      <c r="L4269" t="s">
        <v>2220</v>
      </c>
      <c r="M4269" t="s">
        <v>2221</v>
      </c>
      <c r="N4269" t="s">
        <v>2222</v>
      </c>
      <c r="O4269" t="s">
        <v>2223</v>
      </c>
      <c r="P4269">
        <v>0.69999998799999996</v>
      </c>
      <c r="Q4269" t="s">
        <v>2224</v>
      </c>
      <c r="R4269" t="s">
        <v>2225</v>
      </c>
      <c r="S4269">
        <v>34380376446</v>
      </c>
      <c r="T4269">
        <v>449.10783789999999</v>
      </c>
      <c r="U4269" t="s">
        <v>31</v>
      </c>
      <c r="V4269" t="s">
        <v>8904</v>
      </c>
      <c r="W4269" t="s">
        <v>23</v>
      </c>
    </row>
    <row r="4270" spans="1:23" x14ac:dyDescent="0.4">
      <c r="A4270">
        <v>4269</v>
      </c>
      <c r="B4270">
        <v>1</v>
      </c>
      <c r="C4270">
        <v>1</v>
      </c>
      <c r="D4270">
        <v>1</v>
      </c>
      <c r="E4270">
        <v>1</v>
      </c>
      <c r="F4270">
        <v>0.11446524917899099</v>
      </c>
      <c r="G4270">
        <v>-92.197456455365796</v>
      </c>
      <c r="H4270">
        <v>0.999999999999999</v>
      </c>
      <c r="I4270">
        <v>52.752954038421102</v>
      </c>
      <c r="J4270" t="s">
        <v>8194</v>
      </c>
      <c r="K4270" t="s">
        <v>25</v>
      </c>
      <c r="L4270" t="s">
        <v>8905</v>
      </c>
      <c r="M4270" t="s">
        <v>8906</v>
      </c>
      <c r="N4270" t="s">
        <v>8907</v>
      </c>
      <c r="O4270" t="s">
        <v>8908</v>
      </c>
      <c r="P4270">
        <v>6</v>
      </c>
      <c r="Q4270" t="s">
        <v>8909</v>
      </c>
      <c r="R4270" t="s">
        <v>8910</v>
      </c>
      <c r="S4270">
        <v>2646118</v>
      </c>
      <c r="T4270">
        <v>303.2319</v>
      </c>
      <c r="U4270" t="s">
        <v>31</v>
      </c>
      <c r="V4270" t="s">
        <v>8911</v>
      </c>
      <c r="W4270" t="s">
        <v>23</v>
      </c>
    </row>
    <row r="4271" spans="1:23" x14ac:dyDescent="0.4">
      <c r="A4271">
        <v>4270</v>
      </c>
      <c r="B4271">
        <v>1</v>
      </c>
      <c r="C4271">
        <v>1</v>
      </c>
      <c r="D4271">
        <v>1</v>
      </c>
      <c r="E4271">
        <v>1</v>
      </c>
      <c r="F4271">
        <v>0.11446524917899099</v>
      </c>
      <c r="G4271">
        <v>-92.197456455365796</v>
      </c>
      <c r="H4271" t="s">
        <v>23</v>
      </c>
      <c r="I4271">
        <v>52.752954038421102</v>
      </c>
      <c r="J4271" t="s">
        <v>8194</v>
      </c>
      <c r="K4271" t="s">
        <v>25</v>
      </c>
      <c r="L4271" t="s">
        <v>8905</v>
      </c>
      <c r="M4271" t="s">
        <v>8906</v>
      </c>
      <c r="N4271" t="s">
        <v>8907</v>
      </c>
      <c r="O4271" t="s">
        <v>8908</v>
      </c>
      <c r="P4271">
        <v>6</v>
      </c>
      <c r="Q4271" t="s">
        <v>8909</v>
      </c>
      <c r="R4271" t="s">
        <v>8910</v>
      </c>
      <c r="S4271">
        <v>2646118</v>
      </c>
      <c r="T4271">
        <v>303.2319</v>
      </c>
      <c r="U4271" t="s">
        <v>31</v>
      </c>
      <c r="V4271" t="s">
        <v>8912</v>
      </c>
      <c r="W4271" t="s">
        <v>23</v>
      </c>
    </row>
    <row r="4272" spans="1:23" x14ac:dyDescent="0.4">
      <c r="A4272">
        <v>4271</v>
      </c>
      <c r="B4272">
        <v>1</v>
      </c>
      <c r="C4272">
        <v>1</v>
      </c>
      <c r="D4272">
        <v>1</v>
      </c>
      <c r="E4272">
        <v>1</v>
      </c>
      <c r="F4272">
        <v>0.114423906729023</v>
      </c>
      <c r="G4272">
        <v>-170.427504993773</v>
      </c>
      <c r="H4272">
        <v>0.999999999999999</v>
      </c>
      <c r="I4272">
        <v>30.664075320716002</v>
      </c>
      <c r="J4272" t="s">
        <v>8489</v>
      </c>
      <c r="K4272" t="s">
        <v>25</v>
      </c>
      <c r="L4272" t="s">
        <v>8913</v>
      </c>
      <c r="M4272" t="s">
        <v>8914</v>
      </c>
      <c r="N4272" t="s">
        <v>8915</v>
      </c>
      <c r="O4272" t="s">
        <v>8916</v>
      </c>
      <c r="P4272">
        <v>2.6336383799999998</v>
      </c>
      <c r="Q4272">
        <v>3052784</v>
      </c>
      <c r="R4272" t="s">
        <v>8917</v>
      </c>
      <c r="S4272">
        <v>67108930</v>
      </c>
      <c r="T4272">
        <v>373.16456490000002</v>
      </c>
      <c r="U4272" t="s">
        <v>31</v>
      </c>
      <c r="V4272" t="s">
        <v>8918</v>
      </c>
      <c r="W4272" t="s">
        <v>23</v>
      </c>
    </row>
    <row r="4273" spans="1:23" x14ac:dyDescent="0.4">
      <c r="A4273">
        <v>4272</v>
      </c>
      <c r="B4273">
        <v>1</v>
      </c>
      <c r="C4273">
        <v>1</v>
      </c>
      <c r="D4273">
        <v>1</v>
      </c>
      <c r="E4273">
        <v>1</v>
      </c>
      <c r="F4273">
        <v>0.114423906729023</v>
      </c>
      <c r="G4273">
        <v>-170.427504993773</v>
      </c>
      <c r="H4273" t="s">
        <v>23</v>
      </c>
      <c r="I4273">
        <v>30.664075320716002</v>
      </c>
      <c r="J4273" t="s">
        <v>8489</v>
      </c>
      <c r="K4273" t="s">
        <v>25</v>
      </c>
      <c r="L4273" t="s">
        <v>8913</v>
      </c>
      <c r="M4273" t="s">
        <v>8914</v>
      </c>
      <c r="N4273" t="s">
        <v>8915</v>
      </c>
      <c r="O4273" t="s">
        <v>8916</v>
      </c>
      <c r="P4273">
        <v>2.6336383799999998</v>
      </c>
      <c r="Q4273">
        <v>3052784</v>
      </c>
      <c r="R4273" t="s">
        <v>8917</v>
      </c>
      <c r="S4273">
        <v>67108930</v>
      </c>
      <c r="T4273">
        <v>373.16456490000002</v>
      </c>
      <c r="U4273" t="s">
        <v>31</v>
      </c>
      <c r="V4273" t="s">
        <v>8919</v>
      </c>
      <c r="W4273" t="s">
        <v>23</v>
      </c>
    </row>
    <row r="4274" spans="1:23" x14ac:dyDescent="0.4">
      <c r="A4274">
        <v>4273</v>
      </c>
      <c r="B4274">
        <v>1</v>
      </c>
      <c r="C4274">
        <v>1</v>
      </c>
      <c r="D4274">
        <v>1</v>
      </c>
      <c r="E4274">
        <v>1</v>
      </c>
      <c r="F4274">
        <v>0.11432947994485999</v>
      </c>
      <c r="G4274">
        <v>-251.99488996634099</v>
      </c>
      <c r="H4274" t="s">
        <v>23</v>
      </c>
      <c r="I4274">
        <v>27.490694724393698</v>
      </c>
      <c r="J4274" t="s">
        <v>8920</v>
      </c>
      <c r="K4274" t="s">
        <v>25</v>
      </c>
      <c r="L4274" t="s">
        <v>8921</v>
      </c>
      <c r="M4274" t="s">
        <v>8922</v>
      </c>
      <c r="N4274" t="s">
        <v>8923</v>
      </c>
      <c r="O4274" t="s">
        <v>8924</v>
      </c>
      <c r="P4274">
        <v>-0.58414828799999996</v>
      </c>
      <c r="Q4274" t="s">
        <v>8925</v>
      </c>
      <c r="R4274" t="s">
        <v>8926</v>
      </c>
      <c r="S4274">
        <v>70</v>
      </c>
      <c r="T4274">
        <v>179.03388509999999</v>
      </c>
      <c r="U4274" t="s">
        <v>31</v>
      </c>
      <c r="V4274" t="s">
        <v>8927</v>
      </c>
      <c r="W4274" t="s">
        <v>23</v>
      </c>
    </row>
    <row r="4275" spans="1:23" x14ac:dyDescent="0.4">
      <c r="A4275">
        <v>4274</v>
      </c>
      <c r="B4275">
        <v>1</v>
      </c>
      <c r="C4275">
        <v>1</v>
      </c>
      <c r="D4275">
        <v>1</v>
      </c>
      <c r="E4275">
        <v>1</v>
      </c>
      <c r="F4275">
        <v>0.11432947994485999</v>
      </c>
      <c r="G4275">
        <v>-251.99488996634099</v>
      </c>
      <c r="H4275">
        <v>0.999999999999999</v>
      </c>
      <c r="I4275">
        <v>27.490694724393698</v>
      </c>
      <c r="J4275" t="s">
        <v>8920</v>
      </c>
      <c r="K4275" t="s">
        <v>25</v>
      </c>
      <c r="L4275" t="s">
        <v>8921</v>
      </c>
      <c r="M4275" t="s">
        <v>8922</v>
      </c>
      <c r="N4275" t="s">
        <v>8923</v>
      </c>
      <c r="O4275" t="s">
        <v>8924</v>
      </c>
      <c r="P4275">
        <v>-0.58414828799999996</v>
      </c>
      <c r="Q4275" t="s">
        <v>8925</v>
      </c>
      <c r="R4275" t="s">
        <v>8926</v>
      </c>
      <c r="S4275">
        <v>70</v>
      </c>
      <c r="T4275">
        <v>179.03388509999999</v>
      </c>
      <c r="U4275" t="s">
        <v>31</v>
      </c>
      <c r="V4275" t="s">
        <v>8928</v>
      </c>
      <c r="W4275" t="s">
        <v>23</v>
      </c>
    </row>
    <row r="4276" spans="1:23" x14ac:dyDescent="0.4">
      <c r="A4276">
        <v>4275</v>
      </c>
      <c r="B4276">
        <v>1</v>
      </c>
      <c r="C4276">
        <v>3</v>
      </c>
      <c r="D4276">
        <v>1</v>
      </c>
      <c r="E4276">
        <v>1</v>
      </c>
      <c r="F4276">
        <v>0.11409747314414501</v>
      </c>
      <c r="G4276">
        <v>-40.199417740812898</v>
      </c>
      <c r="H4276" t="s">
        <v>23</v>
      </c>
      <c r="I4276">
        <v>19.0019583376281</v>
      </c>
      <c r="J4276" t="s">
        <v>1017</v>
      </c>
      <c r="K4276" t="s">
        <v>25</v>
      </c>
      <c r="L4276" t="s">
        <v>1018</v>
      </c>
      <c r="M4276" t="s">
        <v>1019</v>
      </c>
      <c r="N4276" t="s">
        <v>1020</v>
      </c>
      <c r="O4276" t="s">
        <v>1021</v>
      </c>
      <c r="P4276">
        <v>0.89999997600000003</v>
      </c>
      <c r="Q4276" t="s">
        <v>1022</v>
      </c>
      <c r="R4276" t="s">
        <v>1023</v>
      </c>
      <c r="S4276">
        <v>34447747966</v>
      </c>
      <c r="T4276">
        <v>449.10783789999999</v>
      </c>
      <c r="U4276" t="s">
        <v>31</v>
      </c>
      <c r="V4276" t="s">
        <v>8929</v>
      </c>
      <c r="W4276" t="s">
        <v>23</v>
      </c>
    </row>
    <row r="4277" spans="1:23" x14ac:dyDescent="0.4">
      <c r="A4277">
        <v>4276</v>
      </c>
      <c r="B4277">
        <v>1</v>
      </c>
      <c r="C4277">
        <v>3</v>
      </c>
      <c r="D4277">
        <v>1</v>
      </c>
      <c r="E4277">
        <v>1</v>
      </c>
      <c r="F4277">
        <v>0.11409747314414501</v>
      </c>
      <c r="G4277">
        <v>-40.199417740812898</v>
      </c>
      <c r="H4277">
        <v>0.99246231155778897</v>
      </c>
      <c r="I4277">
        <v>19.0019583376281</v>
      </c>
      <c r="J4277" t="s">
        <v>1017</v>
      </c>
      <c r="K4277" t="s">
        <v>25</v>
      </c>
      <c r="L4277" t="s">
        <v>1018</v>
      </c>
      <c r="M4277" t="s">
        <v>1019</v>
      </c>
      <c r="N4277" t="s">
        <v>1020</v>
      </c>
      <c r="O4277" t="s">
        <v>1021</v>
      </c>
      <c r="P4277">
        <v>0.89999997600000003</v>
      </c>
      <c r="Q4277" t="s">
        <v>1022</v>
      </c>
      <c r="R4277" t="s">
        <v>1023</v>
      </c>
      <c r="S4277">
        <v>34447747966</v>
      </c>
      <c r="T4277">
        <v>449.10783789999999</v>
      </c>
      <c r="U4277" t="s">
        <v>31</v>
      </c>
      <c r="V4277" t="s">
        <v>8930</v>
      </c>
      <c r="W4277" t="s">
        <v>23</v>
      </c>
    </row>
    <row r="4278" spans="1:23" x14ac:dyDescent="0.4">
      <c r="A4278">
        <v>4277</v>
      </c>
      <c r="B4278">
        <v>1</v>
      </c>
      <c r="C4278">
        <v>1</v>
      </c>
      <c r="D4278">
        <v>1</v>
      </c>
      <c r="E4278">
        <v>3</v>
      </c>
      <c r="F4278">
        <v>0.113945890914079</v>
      </c>
      <c r="G4278">
        <v>-327.505168620007</v>
      </c>
      <c r="H4278" t="s">
        <v>23</v>
      </c>
      <c r="I4278">
        <v>93.766295928394598</v>
      </c>
      <c r="J4278" t="s">
        <v>8931</v>
      </c>
      <c r="K4278" t="s">
        <v>25</v>
      </c>
      <c r="L4278" t="s">
        <v>8932</v>
      </c>
      <c r="M4278" t="s">
        <v>8933</v>
      </c>
      <c r="N4278" t="s">
        <v>28</v>
      </c>
      <c r="O4278" t="s">
        <v>8934</v>
      </c>
      <c r="P4278">
        <v>2.2000000499999999</v>
      </c>
      <c r="Q4278">
        <v>52905263</v>
      </c>
      <c r="R4278" t="s">
        <v>8935</v>
      </c>
      <c r="S4278">
        <v>3153922</v>
      </c>
      <c r="T4278">
        <v>394.10336169999999</v>
      </c>
      <c r="U4278" t="s">
        <v>31</v>
      </c>
      <c r="V4278" t="s">
        <v>8936</v>
      </c>
      <c r="W4278" t="s">
        <v>23</v>
      </c>
    </row>
    <row r="4279" spans="1:23" x14ac:dyDescent="0.4">
      <c r="A4279">
        <v>4278</v>
      </c>
      <c r="B4279">
        <v>1</v>
      </c>
      <c r="C4279">
        <v>1</v>
      </c>
      <c r="D4279">
        <v>1</v>
      </c>
      <c r="E4279">
        <v>3</v>
      </c>
      <c r="F4279">
        <v>0.113945890914079</v>
      </c>
      <c r="G4279">
        <v>-327.505168620007</v>
      </c>
      <c r="H4279">
        <v>0.54422110552763803</v>
      </c>
      <c r="I4279">
        <v>93.766295928394598</v>
      </c>
      <c r="J4279" t="s">
        <v>8931</v>
      </c>
      <c r="K4279" t="s">
        <v>25</v>
      </c>
      <c r="L4279" t="s">
        <v>8932</v>
      </c>
      <c r="M4279" t="s">
        <v>8933</v>
      </c>
      <c r="N4279" t="s">
        <v>28</v>
      </c>
      <c r="O4279" t="s">
        <v>8934</v>
      </c>
      <c r="P4279">
        <v>2.2000000499999999</v>
      </c>
      <c r="Q4279">
        <v>52905263</v>
      </c>
      <c r="R4279" t="s">
        <v>8935</v>
      </c>
      <c r="S4279">
        <v>3153922</v>
      </c>
      <c r="T4279">
        <v>394.10336169999999</v>
      </c>
      <c r="U4279" t="s">
        <v>31</v>
      </c>
      <c r="V4279" t="s">
        <v>8937</v>
      </c>
      <c r="W4279" t="s">
        <v>23</v>
      </c>
    </row>
    <row r="4280" spans="1:23" x14ac:dyDescent="0.4">
      <c r="A4280">
        <v>4279</v>
      </c>
      <c r="B4280">
        <v>1</v>
      </c>
      <c r="C4280">
        <v>1</v>
      </c>
      <c r="D4280">
        <v>1</v>
      </c>
      <c r="E4280">
        <v>1</v>
      </c>
      <c r="F4280">
        <v>0.11393419769195</v>
      </c>
      <c r="G4280">
        <v>-360.731066601615</v>
      </c>
      <c r="H4280">
        <v>0.999999999999999</v>
      </c>
      <c r="I4280">
        <v>114.83522545333901</v>
      </c>
      <c r="J4280" t="s">
        <v>8749</v>
      </c>
      <c r="K4280" t="s">
        <v>25</v>
      </c>
      <c r="L4280" t="s">
        <v>8750</v>
      </c>
      <c r="M4280" t="s">
        <v>8751</v>
      </c>
      <c r="N4280" t="s">
        <v>8752</v>
      </c>
      <c r="O4280" t="s">
        <v>8753</v>
      </c>
      <c r="P4280">
        <v>2.5999998999999998</v>
      </c>
      <c r="Q4280" t="s">
        <v>8754</v>
      </c>
      <c r="R4280" t="s">
        <v>8755</v>
      </c>
      <c r="S4280">
        <v>262210</v>
      </c>
      <c r="T4280">
        <v>329.08670849999999</v>
      </c>
      <c r="U4280" t="s">
        <v>31</v>
      </c>
      <c r="V4280" t="s">
        <v>8938</v>
      </c>
      <c r="W4280" t="s">
        <v>23</v>
      </c>
    </row>
    <row r="4281" spans="1:23" x14ac:dyDescent="0.4">
      <c r="A4281">
        <v>4280</v>
      </c>
      <c r="B4281">
        <v>1</v>
      </c>
      <c r="C4281">
        <v>1</v>
      </c>
      <c r="D4281">
        <v>1</v>
      </c>
      <c r="E4281">
        <v>1</v>
      </c>
      <c r="F4281">
        <v>0.11393419769195</v>
      </c>
      <c r="G4281">
        <v>-360.731066601615</v>
      </c>
      <c r="H4281" t="s">
        <v>23</v>
      </c>
      <c r="I4281">
        <v>114.83522545333901</v>
      </c>
      <c r="J4281" t="s">
        <v>8749</v>
      </c>
      <c r="K4281" t="s">
        <v>25</v>
      </c>
      <c r="L4281" t="s">
        <v>8750</v>
      </c>
      <c r="M4281" t="s">
        <v>8751</v>
      </c>
      <c r="N4281" t="s">
        <v>8752</v>
      </c>
      <c r="O4281" t="s">
        <v>8753</v>
      </c>
      <c r="P4281">
        <v>2.5999998999999998</v>
      </c>
      <c r="Q4281" t="s">
        <v>8754</v>
      </c>
      <c r="R4281" t="s">
        <v>8755</v>
      </c>
      <c r="S4281">
        <v>262210</v>
      </c>
      <c r="T4281">
        <v>329.08670849999999</v>
      </c>
      <c r="U4281" t="s">
        <v>31</v>
      </c>
      <c r="V4281" t="s">
        <v>8939</v>
      </c>
      <c r="W4281" t="s">
        <v>23</v>
      </c>
    </row>
    <row r="4282" spans="1:23" x14ac:dyDescent="0.4">
      <c r="A4282">
        <v>4281</v>
      </c>
      <c r="B4282">
        <v>1</v>
      </c>
      <c r="C4282">
        <v>1</v>
      </c>
      <c r="D4282">
        <v>1</v>
      </c>
      <c r="E4282">
        <v>1</v>
      </c>
      <c r="F4282">
        <v>0.113686242882248</v>
      </c>
      <c r="G4282">
        <v>-429.70527193620501</v>
      </c>
      <c r="H4282">
        <v>0.999999999999999</v>
      </c>
      <c r="I4282">
        <v>91.909915054676304</v>
      </c>
      <c r="J4282" t="s">
        <v>8940</v>
      </c>
      <c r="K4282" t="s">
        <v>25</v>
      </c>
      <c r="L4282" t="s">
        <v>8941</v>
      </c>
      <c r="M4282" t="s">
        <v>8942</v>
      </c>
      <c r="N4282" t="s">
        <v>28</v>
      </c>
      <c r="O4282" t="s">
        <v>8943</v>
      </c>
      <c r="P4282">
        <v>4.0999999000000003</v>
      </c>
      <c r="Q4282">
        <v>28960758</v>
      </c>
      <c r="R4282" t="s">
        <v>8944</v>
      </c>
      <c r="S4282">
        <v>3153922</v>
      </c>
      <c r="T4282">
        <v>483.12857339999999</v>
      </c>
      <c r="U4282" t="s">
        <v>31</v>
      </c>
      <c r="V4282" t="s">
        <v>8945</v>
      </c>
      <c r="W4282" t="s">
        <v>23</v>
      </c>
    </row>
    <row r="4283" spans="1:23" x14ac:dyDescent="0.4">
      <c r="A4283">
        <v>4282</v>
      </c>
      <c r="B4283">
        <v>1</v>
      </c>
      <c r="C4283">
        <v>1</v>
      </c>
      <c r="D4283">
        <v>1</v>
      </c>
      <c r="E4283">
        <v>1</v>
      </c>
      <c r="F4283">
        <v>0.113686242882248</v>
      </c>
      <c r="G4283">
        <v>-429.70527193620501</v>
      </c>
      <c r="H4283" t="s">
        <v>23</v>
      </c>
      <c r="I4283">
        <v>91.909915054676304</v>
      </c>
      <c r="J4283" t="s">
        <v>8940</v>
      </c>
      <c r="K4283" t="s">
        <v>25</v>
      </c>
      <c r="L4283" t="s">
        <v>8941</v>
      </c>
      <c r="M4283" t="s">
        <v>8942</v>
      </c>
      <c r="N4283" t="s">
        <v>28</v>
      </c>
      <c r="O4283" t="s">
        <v>8943</v>
      </c>
      <c r="P4283">
        <v>4.0999999000000003</v>
      </c>
      <c r="Q4283">
        <v>28960758</v>
      </c>
      <c r="R4283" t="s">
        <v>8944</v>
      </c>
      <c r="S4283">
        <v>3153922</v>
      </c>
      <c r="T4283">
        <v>483.12857339999999</v>
      </c>
      <c r="U4283" t="s">
        <v>31</v>
      </c>
      <c r="V4283" t="s">
        <v>8946</v>
      </c>
      <c r="W4283" t="s">
        <v>23</v>
      </c>
    </row>
    <row r="4284" spans="1:23" x14ac:dyDescent="0.4">
      <c r="A4284">
        <v>4283</v>
      </c>
      <c r="B4284">
        <v>1</v>
      </c>
      <c r="C4284">
        <v>3</v>
      </c>
      <c r="D4284">
        <v>1</v>
      </c>
      <c r="E4284">
        <v>1</v>
      </c>
      <c r="F4284">
        <v>0.113561186313063</v>
      </c>
      <c r="G4284">
        <v>-43.432232662960502</v>
      </c>
      <c r="H4284">
        <v>0.999999999999999</v>
      </c>
      <c r="I4284">
        <v>23.470747603392599</v>
      </c>
      <c r="J4284" t="s">
        <v>1017</v>
      </c>
      <c r="K4284" t="s">
        <v>25</v>
      </c>
      <c r="L4284" t="s">
        <v>2220</v>
      </c>
      <c r="M4284" t="s">
        <v>2221</v>
      </c>
      <c r="N4284" t="s">
        <v>2222</v>
      </c>
      <c r="O4284" t="s">
        <v>2223</v>
      </c>
      <c r="P4284">
        <v>0.69999998799999996</v>
      </c>
      <c r="Q4284" t="s">
        <v>2224</v>
      </c>
      <c r="R4284" t="s">
        <v>2225</v>
      </c>
      <c r="S4284">
        <v>34380376446</v>
      </c>
      <c r="T4284">
        <v>449.10783789999999</v>
      </c>
      <c r="U4284" t="s">
        <v>31</v>
      </c>
      <c r="V4284" t="s">
        <v>8947</v>
      </c>
      <c r="W4284" t="s">
        <v>23</v>
      </c>
    </row>
    <row r="4285" spans="1:23" x14ac:dyDescent="0.4">
      <c r="A4285">
        <v>4284</v>
      </c>
      <c r="B4285">
        <v>1</v>
      </c>
      <c r="C4285">
        <v>3</v>
      </c>
      <c r="D4285">
        <v>1</v>
      </c>
      <c r="E4285">
        <v>1</v>
      </c>
      <c r="F4285">
        <v>0.113561186313063</v>
      </c>
      <c r="G4285">
        <v>-43.432232662960502</v>
      </c>
      <c r="H4285" t="s">
        <v>23</v>
      </c>
      <c r="I4285">
        <v>23.470747603392599</v>
      </c>
      <c r="J4285" t="s">
        <v>1017</v>
      </c>
      <c r="K4285" t="s">
        <v>25</v>
      </c>
      <c r="L4285" t="s">
        <v>2220</v>
      </c>
      <c r="M4285" t="s">
        <v>2221</v>
      </c>
      <c r="N4285" t="s">
        <v>2222</v>
      </c>
      <c r="O4285" t="s">
        <v>2223</v>
      </c>
      <c r="P4285">
        <v>0.69999998799999996</v>
      </c>
      <c r="Q4285" t="s">
        <v>2224</v>
      </c>
      <c r="R4285" t="s">
        <v>2225</v>
      </c>
      <c r="S4285">
        <v>34380376446</v>
      </c>
      <c r="T4285">
        <v>449.10783789999999</v>
      </c>
      <c r="U4285" t="s">
        <v>31</v>
      </c>
      <c r="V4285" t="s">
        <v>8948</v>
      </c>
      <c r="W4285" t="s">
        <v>23</v>
      </c>
    </row>
    <row r="4286" spans="1:23" x14ac:dyDescent="0.4">
      <c r="A4286">
        <v>4285</v>
      </c>
      <c r="B4286">
        <v>1</v>
      </c>
      <c r="C4286">
        <v>1</v>
      </c>
      <c r="D4286">
        <v>1</v>
      </c>
      <c r="E4286">
        <v>1</v>
      </c>
      <c r="F4286">
        <v>0.113449415057104</v>
      </c>
      <c r="G4286">
        <v>-306.19919508409799</v>
      </c>
      <c r="H4286">
        <v>0.999999999999999</v>
      </c>
      <c r="I4286">
        <v>83.941717817311002</v>
      </c>
      <c r="J4286" t="s">
        <v>8949</v>
      </c>
      <c r="K4286" t="s">
        <v>25</v>
      </c>
      <c r="L4286" t="s">
        <v>8950</v>
      </c>
      <c r="M4286" t="s">
        <v>8951</v>
      </c>
      <c r="N4286" t="s">
        <v>28</v>
      </c>
      <c r="O4286" t="s">
        <v>8952</v>
      </c>
      <c r="P4286">
        <v>5.3000001900000004</v>
      </c>
      <c r="Q4286">
        <v>3684213</v>
      </c>
      <c r="R4286" t="s">
        <v>8953</v>
      </c>
      <c r="S4286">
        <v>67108866</v>
      </c>
      <c r="T4286">
        <v>417.11800870000002</v>
      </c>
      <c r="U4286" t="s">
        <v>31</v>
      </c>
      <c r="V4286" t="s">
        <v>8954</v>
      </c>
      <c r="W4286" t="s">
        <v>23</v>
      </c>
    </row>
    <row r="4287" spans="1:23" x14ac:dyDescent="0.4">
      <c r="A4287">
        <v>4286</v>
      </c>
      <c r="B4287">
        <v>1</v>
      </c>
      <c r="C4287">
        <v>1</v>
      </c>
      <c r="D4287">
        <v>1</v>
      </c>
      <c r="E4287">
        <v>1</v>
      </c>
      <c r="F4287">
        <v>0.113449415057104</v>
      </c>
      <c r="G4287">
        <v>-306.19919508409799</v>
      </c>
      <c r="H4287" t="s">
        <v>23</v>
      </c>
      <c r="I4287">
        <v>83.941717817311002</v>
      </c>
      <c r="J4287" t="s">
        <v>8949</v>
      </c>
      <c r="K4287" t="s">
        <v>25</v>
      </c>
      <c r="L4287" t="s">
        <v>8950</v>
      </c>
      <c r="M4287" t="s">
        <v>8951</v>
      </c>
      <c r="N4287" t="s">
        <v>28</v>
      </c>
      <c r="O4287" t="s">
        <v>8952</v>
      </c>
      <c r="P4287">
        <v>5.3000001900000004</v>
      </c>
      <c r="Q4287">
        <v>3684213</v>
      </c>
      <c r="R4287" t="s">
        <v>8953</v>
      </c>
      <c r="S4287">
        <v>67108866</v>
      </c>
      <c r="T4287">
        <v>417.11800870000002</v>
      </c>
      <c r="U4287" t="s">
        <v>31</v>
      </c>
      <c r="V4287" t="s">
        <v>8955</v>
      </c>
      <c r="W4287" t="s">
        <v>23</v>
      </c>
    </row>
    <row r="4288" spans="1:23" x14ac:dyDescent="0.4">
      <c r="A4288">
        <v>4287</v>
      </c>
      <c r="B4288">
        <v>1</v>
      </c>
      <c r="C4288">
        <v>1</v>
      </c>
      <c r="D4288">
        <v>1</v>
      </c>
      <c r="E4288">
        <v>1</v>
      </c>
      <c r="F4288">
        <v>0.11343661227963101</v>
      </c>
      <c r="G4288">
        <v>-776.986885141524</v>
      </c>
      <c r="H4288">
        <v>0.997989949748743</v>
      </c>
      <c r="I4288">
        <v>50.581851639135103</v>
      </c>
      <c r="J4288" t="s">
        <v>8840</v>
      </c>
      <c r="K4288" t="s">
        <v>25</v>
      </c>
      <c r="L4288" t="s">
        <v>8841</v>
      </c>
      <c r="M4288" t="s">
        <v>8842</v>
      </c>
      <c r="N4288" t="s">
        <v>28</v>
      </c>
      <c r="O4288" t="s">
        <v>8843</v>
      </c>
      <c r="P4288">
        <v>2.9000001000000002</v>
      </c>
      <c r="Q4288">
        <v>91971253</v>
      </c>
      <c r="R4288" t="s">
        <v>8844</v>
      </c>
      <c r="S4288">
        <v>16777282</v>
      </c>
      <c r="T4288">
        <v>433.11599999999999</v>
      </c>
      <c r="U4288" t="s">
        <v>31</v>
      </c>
      <c r="V4288" t="s">
        <v>8956</v>
      </c>
      <c r="W4288" t="s">
        <v>23</v>
      </c>
    </row>
    <row r="4289" spans="1:23" x14ac:dyDescent="0.4">
      <c r="A4289">
        <v>4288</v>
      </c>
      <c r="B4289">
        <v>1</v>
      </c>
      <c r="C4289">
        <v>1</v>
      </c>
      <c r="D4289">
        <v>1</v>
      </c>
      <c r="E4289">
        <v>1</v>
      </c>
      <c r="F4289">
        <v>0.11343661227963101</v>
      </c>
      <c r="G4289">
        <v>-776.986885141524</v>
      </c>
      <c r="H4289" t="s">
        <v>23</v>
      </c>
      <c r="I4289">
        <v>50.581851639135103</v>
      </c>
      <c r="J4289" t="s">
        <v>8840</v>
      </c>
      <c r="K4289" t="s">
        <v>25</v>
      </c>
      <c r="L4289" t="s">
        <v>8841</v>
      </c>
      <c r="M4289" t="s">
        <v>8842</v>
      </c>
      <c r="N4289" t="s">
        <v>28</v>
      </c>
      <c r="O4289" t="s">
        <v>8843</v>
      </c>
      <c r="P4289">
        <v>2.9000001000000002</v>
      </c>
      <c r="Q4289">
        <v>91971253</v>
      </c>
      <c r="R4289" t="s">
        <v>8844</v>
      </c>
      <c r="S4289">
        <v>16777282</v>
      </c>
      <c r="T4289">
        <v>433.11599999999999</v>
      </c>
      <c r="U4289" t="s">
        <v>31</v>
      </c>
      <c r="V4289" t="s">
        <v>8957</v>
      </c>
      <c r="W4289" t="s">
        <v>23</v>
      </c>
    </row>
    <row r="4290" spans="1:23" x14ac:dyDescent="0.4">
      <c r="A4290">
        <v>4289</v>
      </c>
      <c r="B4290">
        <v>1</v>
      </c>
      <c r="C4290">
        <v>1</v>
      </c>
      <c r="D4290">
        <v>1</v>
      </c>
      <c r="E4290">
        <v>1</v>
      </c>
      <c r="F4290">
        <v>0.11341008089117099</v>
      </c>
      <c r="G4290">
        <v>-77.249678835447298</v>
      </c>
      <c r="H4290">
        <v>0.999999999999999</v>
      </c>
      <c r="I4290">
        <v>19.920374710908199</v>
      </c>
      <c r="J4290" t="s">
        <v>4439</v>
      </c>
      <c r="K4290" t="s">
        <v>25</v>
      </c>
      <c r="L4290" t="s">
        <v>8057</v>
      </c>
      <c r="M4290" t="s">
        <v>8058</v>
      </c>
      <c r="N4290" t="s">
        <v>8059</v>
      </c>
      <c r="O4290" t="s">
        <v>8060</v>
      </c>
      <c r="P4290">
        <v>1.60000002</v>
      </c>
      <c r="Q4290">
        <v>69692</v>
      </c>
      <c r="R4290" t="s">
        <v>8061</v>
      </c>
      <c r="S4290">
        <v>67371074</v>
      </c>
      <c r="T4290">
        <v>153.05459999999999</v>
      </c>
      <c r="U4290" t="s">
        <v>31</v>
      </c>
      <c r="V4290" t="s">
        <v>8958</v>
      </c>
      <c r="W4290" t="s">
        <v>23</v>
      </c>
    </row>
    <row r="4291" spans="1:23" x14ac:dyDescent="0.4">
      <c r="A4291">
        <v>4290</v>
      </c>
      <c r="B4291">
        <v>1</v>
      </c>
      <c r="C4291">
        <v>1</v>
      </c>
      <c r="D4291">
        <v>1</v>
      </c>
      <c r="E4291">
        <v>1</v>
      </c>
      <c r="F4291">
        <v>0.11341008089117099</v>
      </c>
      <c r="G4291">
        <v>-77.249678835447298</v>
      </c>
      <c r="H4291" t="s">
        <v>23</v>
      </c>
      <c r="I4291">
        <v>19.920374710908199</v>
      </c>
      <c r="J4291" t="s">
        <v>4439</v>
      </c>
      <c r="K4291" t="s">
        <v>25</v>
      </c>
      <c r="L4291" t="s">
        <v>8057</v>
      </c>
      <c r="M4291" t="s">
        <v>8058</v>
      </c>
      <c r="N4291" t="s">
        <v>8059</v>
      </c>
      <c r="O4291" t="s">
        <v>8060</v>
      </c>
      <c r="P4291">
        <v>1.60000002</v>
      </c>
      <c r="Q4291">
        <v>69692</v>
      </c>
      <c r="R4291" t="s">
        <v>8061</v>
      </c>
      <c r="S4291">
        <v>67371074</v>
      </c>
      <c r="T4291">
        <v>153.05459999999999</v>
      </c>
      <c r="U4291" t="s">
        <v>31</v>
      </c>
      <c r="V4291" t="s">
        <v>8959</v>
      </c>
      <c r="W4291" t="s">
        <v>23</v>
      </c>
    </row>
    <row r="4292" spans="1:23" x14ac:dyDescent="0.4">
      <c r="A4292">
        <v>4291</v>
      </c>
      <c r="B4292">
        <v>1</v>
      </c>
      <c r="C4292">
        <v>1</v>
      </c>
      <c r="D4292">
        <v>1</v>
      </c>
      <c r="E4292">
        <v>1</v>
      </c>
      <c r="F4292">
        <v>0.113335343938448</v>
      </c>
      <c r="G4292">
        <v>-165.30209065032099</v>
      </c>
      <c r="H4292" t="s">
        <v>23</v>
      </c>
      <c r="I4292">
        <v>23.399740889358899</v>
      </c>
      <c r="J4292" t="s">
        <v>2470</v>
      </c>
      <c r="K4292" t="s">
        <v>25</v>
      </c>
      <c r="L4292" t="s">
        <v>8960</v>
      </c>
      <c r="M4292" t="s">
        <v>8961</v>
      </c>
      <c r="N4292" t="s">
        <v>8962</v>
      </c>
      <c r="O4292" t="s">
        <v>8963</v>
      </c>
      <c r="P4292">
        <v>1.49069333</v>
      </c>
      <c r="Q4292">
        <v>210708</v>
      </c>
      <c r="R4292" t="s">
        <v>8964</v>
      </c>
      <c r="S4292">
        <v>67108866</v>
      </c>
      <c r="T4292">
        <v>166.08626000000001</v>
      </c>
      <c r="U4292" t="s">
        <v>31</v>
      </c>
      <c r="V4292" t="s">
        <v>8965</v>
      </c>
      <c r="W4292" t="s">
        <v>23</v>
      </c>
    </row>
    <row r="4293" spans="1:23" x14ac:dyDescent="0.4">
      <c r="A4293">
        <v>4292</v>
      </c>
      <c r="B4293">
        <v>1</v>
      </c>
      <c r="C4293">
        <v>1</v>
      </c>
      <c r="D4293">
        <v>1</v>
      </c>
      <c r="E4293">
        <v>1</v>
      </c>
      <c r="F4293">
        <v>0.113335343938448</v>
      </c>
      <c r="G4293">
        <v>-165.30209065032099</v>
      </c>
      <c r="H4293">
        <v>0.999999999999999</v>
      </c>
      <c r="I4293">
        <v>23.399740889358899</v>
      </c>
      <c r="J4293" t="s">
        <v>2470</v>
      </c>
      <c r="K4293" t="s">
        <v>25</v>
      </c>
      <c r="L4293" t="s">
        <v>8960</v>
      </c>
      <c r="M4293" t="s">
        <v>8961</v>
      </c>
      <c r="N4293" t="s">
        <v>8962</v>
      </c>
      <c r="O4293" t="s">
        <v>8963</v>
      </c>
      <c r="P4293">
        <v>1.49069333</v>
      </c>
      <c r="Q4293">
        <v>210708</v>
      </c>
      <c r="R4293" t="s">
        <v>8964</v>
      </c>
      <c r="S4293">
        <v>67108866</v>
      </c>
      <c r="T4293">
        <v>166.08626000000001</v>
      </c>
      <c r="U4293" t="s">
        <v>31</v>
      </c>
      <c r="V4293" t="s">
        <v>8966</v>
      </c>
      <c r="W4293" t="s">
        <v>23</v>
      </c>
    </row>
    <row r="4294" spans="1:23" x14ac:dyDescent="0.4">
      <c r="A4294">
        <v>4293</v>
      </c>
      <c r="B4294">
        <v>1</v>
      </c>
      <c r="C4294">
        <v>1</v>
      </c>
      <c r="D4294">
        <v>1</v>
      </c>
      <c r="E4294">
        <v>1</v>
      </c>
      <c r="F4294">
        <v>0.11326021687613699</v>
      </c>
      <c r="G4294">
        <v>-113.14885990666301</v>
      </c>
      <c r="H4294">
        <v>0.999999999999999</v>
      </c>
      <c r="I4294">
        <v>53.924152675479398</v>
      </c>
      <c r="J4294" t="s">
        <v>2743</v>
      </c>
      <c r="K4294" t="s">
        <v>25</v>
      </c>
      <c r="L4294" t="s">
        <v>3495</v>
      </c>
      <c r="M4294" t="s">
        <v>3496</v>
      </c>
      <c r="N4294" t="s">
        <v>3497</v>
      </c>
      <c r="O4294" t="s">
        <v>3498</v>
      </c>
      <c r="P4294">
        <v>0.69999998799999996</v>
      </c>
      <c r="Q4294" t="s">
        <v>3499</v>
      </c>
      <c r="R4294" t="s">
        <v>3500</v>
      </c>
      <c r="S4294">
        <v>20097402</v>
      </c>
      <c r="T4294">
        <v>291.08632</v>
      </c>
      <c r="U4294" t="s">
        <v>31</v>
      </c>
      <c r="V4294" t="s">
        <v>8967</v>
      </c>
      <c r="W4294" t="s">
        <v>23</v>
      </c>
    </row>
    <row r="4295" spans="1:23" x14ac:dyDescent="0.4">
      <c r="A4295">
        <v>4294</v>
      </c>
      <c r="B4295">
        <v>1</v>
      </c>
      <c r="C4295">
        <v>1</v>
      </c>
      <c r="D4295">
        <v>1</v>
      </c>
      <c r="E4295">
        <v>1</v>
      </c>
      <c r="F4295">
        <v>0.11326021687613699</v>
      </c>
      <c r="G4295">
        <v>-113.14885990666301</v>
      </c>
      <c r="H4295" t="s">
        <v>23</v>
      </c>
      <c r="I4295">
        <v>53.924152675479398</v>
      </c>
      <c r="J4295" t="s">
        <v>2743</v>
      </c>
      <c r="K4295" t="s">
        <v>25</v>
      </c>
      <c r="L4295" t="s">
        <v>3495</v>
      </c>
      <c r="M4295" t="s">
        <v>3496</v>
      </c>
      <c r="N4295" t="s">
        <v>3497</v>
      </c>
      <c r="O4295" t="s">
        <v>3498</v>
      </c>
      <c r="P4295">
        <v>0.69999998799999996</v>
      </c>
      <c r="Q4295" t="s">
        <v>3499</v>
      </c>
      <c r="R4295" t="s">
        <v>3500</v>
      </c>
      <c r="S4295">
        <v>20097402</v>
      </c>
      <c r="T4295">
        <v>291.08632</v>
      </c>
      <c r="U4295" t="s">
        <v>31</v>
      </c>
      <c r="V4295" t="s">
        <v>8968</v>
      </c>
      <c r="W4295" t="s">
        <v>23</v>
      </c>
    </row>
    <row r="4296" spans="1:23" x14ac:dyDescent="0.4">
      <c r="A4296">
        <v>4295</v>
      </c>
      <c r="B4296">
        <v>1</v>
      </c>
      <c r="C4296">
        <v>1</v>
      </c>
      <c r="D4296">
        <v>1</v>
      </c>
      <c r="E4296">
        <v>1</v>
      </c>
      <c r="F4296">
        <v>0.11321192635751599</v>
      </c>
      <c r="G4296">
        <v>-121.317684073124</v>
      </c>
      <c r="H4296">
        <v>0.999999999999999</v>
      </c>
      <c r="I4296">
        <v>49.489171702394998</v>
      </c>
      <c r="J4296" t="s">
        <v>1690</v>
      </c>
      <c r="K4296" t="s">
        <v>25</v>
      </c>
      <c r="L4296" t="s">
        <v>8879</v>
      </c>
      <c r="M4296" t="s">
        <v>8880</v>
      </c>
      <c r="N4296" t="s">
        <v>8881</v>
      </c>
      <c r="O4296" t="s">
        <v>8882</v>
      </c>
      <c r="P4296">
        <v>-1.60000002</v>
      </c>
      <c r="Q4296" t="s">
        <v>8883</v>
      </c>
      <c r="R4296" t="s">
        <v>8884</v>
      </c>
      <c r="S4296">
        <v>3178514</v>
      </c>
      <c r="T4296">
        <v>595.16575</v>
      </c>
      <c r="U4296" t="s">
        <v>31</v>
      </c>
      <c r="V4296" t="s">
        <v>8969</v>
      </c>
      <c r="W4296" t="s">
        <v>23</v>
      </c>
    </row>
    <row r="4297" spans="1:23" x14ac:dyDescent="0.4">
      <c r="A4297">
        <v>4296</v>
      </c>
      <c r="B4297">
        <v>1</v>
      </c>
      <c r="C4297">
        <v>1</v>
      </c>
      <c r="D4297">
        <v>1</v>
      </c>
      <c r="E4297">
        <v>1</v>
      </c>
      <c r="F4297">
        <v>0.11321192635751599</v>
      </c>
      <c r="G4297">
        <v>-121.317684073124</v>
      </c>
      <c r="H4297" t="s">
        <v>23</v>
      </c>
      <c r="I4297">
        <v>49.489171702394998</v>
      </c>
      <c r="J4297" t="s">
        <v>1690</v>
      </c>
      <c r="K4297" t="s">
        <v>25</v>
      </c>
      <c r="L4297" t="s">
        <v>8879</v>
      </c>
      <c r="M4297" t="s">
        <v>8880</v>
      </c>
      <c r="N4297" t="s">
        <v>8881</v>
      </c>
      <c r="O4297" t="s">
        <v>8882</v>
      </c>
      <c r="P4297">
        <v>-1.60000002</v>
      </c>
      <c r="Q4297" t="s">
        <v>8883</v>
      </c>
      <c r="R4297" t="s">
        <v>8884</v>
      </c>
      <c r="S4297">
        <v>3178514</v>
      </c>
      <c r="T4297">
        <v>595.16575</v>
      </c>
      <c r="U4297" t="s">
        <v>31</v>
      </c>
      <c r="V4297" t="s">
        <v>8970</v>
      </c>
      <c r="W4297" t="s">
        <v>23</v>
      </c>
    </row>
    <row r="4298" spans="1:23" x14ac:dyDescent="0.4">
      <c r="A4298">
        <v>4297</v>
      </c>
      <c r="B4298">
        <v>1</v>
      </c>
      <c r="C4298">
        <v>1</v>
      </c>
      <c r="D4298">
        <v>1</v>
      </c>
      <c r="E4298">
        <v>1</v>
      </c>
      <c r="F4298">
        <v>0.11316462134953</v>
      </c>
      <c r="G4298">
        <v>-382.89493760418202</v>
      </c>
      <c r="H4298" t="s">
        <v>23</v>
      </c>
      <c r="I4298">
        <v>89.932606575536497</v>
      </c>
      <c r="J4298" t="s">
        <v>8280</v>
      </c>
      <c r="K4298" t="s">
        <v>25</v>
      </c>
      <c r="L4298" t="s">
        <v>8971</v>
      </c>
      <c r="M4298" t="s">
        <v>8972</v>
      </c>
      <c r="N4298" t="s">
        <v>8973</v>
      </c>
      <c r="O4298" t="s">
        <v>8974</v>
      </c>
      <c r="P4298">
        <v>-5.9000000999999997</v>
      </c>
      <c r="Q4298" t="s">
        <v>8975</v>
      </c>
      <c r="R4298" t="s">
        <v>8976</v>
      </c>
      <c r="S4298">
        <v>19955798</v>
      </c>
      <c r="T4298">
        <v>623.27517799999998</v>
      </c>
      <c r="U4298" t="s">
        <v>31</v>
      </c>
      <c r="V4298" t="s">
        <v>8977</v>
      </c>
      <c r="W4298" t="s">
        <v>23</v>
      </c>
    </row>
    <row r="4299" spans="1:23" x14ac:dyDescent="0.4">
      <c r="A4299">
        <v>4298</v>
      </c>
      <c r="B4299">
        <v>1</v>
      </c>
      <c r="C4299">
        <v>1</v>
      </c>
      <c r="D4299">
        <v>1</v>
      </c>
      <c r="E4299">
        <v>1</v>
      </c>
      <c r="F4299">
        <v>0.11316462134953</v>
      </c>
      <c r="G4299">
        <v>-382.89493760418202</v>
      </c>
      <c r="H4299">
        <v>0.999999999999999</v>
      </c>
      <c r="I4299">
        <v>89.932606575536497</v>
      </c>
      <c r="J4299" t="s">
        <v>8280</v>
      </c>
      <c r="K4299" t="s">
        <v>25</v>
      </c>
      <c r="L4299" t="s">
        <v>8971</v>
      </c>
      <c r="M4299" t="s">
        <v>8972</v>
      </c>
      <c r="N4299" t="s">
        <v>8973</v>
      </c>
      <c r="O4299" t="s">
        <v>8974</v>
      </c>
      <c r="P4299">
        <v>-5.9000000999999997</v>
      </c>
      <c r="Q4299" t="s">
        <v>8975</v>
      </c>
      <c r="R4299" t="s">
        <v>8976</v>
      </c>
      <c r="S4299">
        <v>19955798</v>
      </c>
      <c r="T4299">
        <v>623.27517799999998</v>
      </c>
      <c r="U4299" t="s">
        <v>31</v>
      </c>
      <c r="V4299" t="s">
        <v>8978</v>
      </c>
      <c r="W4299" t="s">
        <v>23</v>
      </c>
    </row>
    <row r="4300" spans="1:23" x14ac:dyDescent="0.4">
      <c r="A4300">
        <v>4299</v>
      </c>
      <c r="B4300">
        <v>1</v>
      </c>
      <c r="C4300">
        <v>1</v>
      </c>
      <c r="D4300">
        <v>1</v>
      </c>
      <c r="E4300">
        <v>1</v>
      </c>
      <c r="F4300">
        <v>0.113079597480866</v>
      </c>
      <c r="G4300">
        <v>-152.49918682261699</v>
      </c>
      <c r="H4300">
        <v>0.999999999999999</v>
      </c>
      <c r="I4300">
        <v>45.5645912971965</v>
      </c>
      <c r="J4300" t="s">
        <v>4591</v>
      </c>
      <c r="K4300" t="s">
        <v>25</v>
      </c>
      <c r="L4300" t="s">
        <v>4592</v>
      </c>
      <c r="M4300" t="s">
        <v>4593</v>
      </c>
      <c r="N4300" t="s">
        <v>4594</v>
      </c>
      <c r="O4300" t="s">
        <v>4595</v>
      </c>
      <c r="P4300">
        <v>2.5892791700000002</v>
      </c>
      <c r="Q4300">
        <v>15661821</v>
      </c>
      <c r="R4300" t="s">
        <v>4596</v>
      </c>
      <c r="S4300">
        <v>8593113090</v>
      </c>
      <c r="T4300">
        <v>285.07574990000001</v>
      </c>
      <c r="U4300" t="s">
        <v>31</v>
      </c>
      <c r="V4300" t="s">
        <v>8979</v>
      </c>
      <c r="W4300" t="s">
        <v>23</v>
      </c>
    </row>
    <row r="4301" spans="1:23" x14ac:dyDescent="0.4">
      <c r="A4301">
        <v>4300</v>
      </c>
      <c r="B4301">
        <v>1</v>
      </c>
      <c r="C4301">
        <v>1</v>
      </c>
      <c r="D4301">
        <v>1</v>
      </c>
      <c r="E4301">
        <v>1</v>
      </c>
      <c r="F4301">
        <v>0.113079597480866</v>
      </c>
      <c r="G4301">
        <v>-152.49918682261699</v>
      </c>
      <c r="H4301" t="s">
        <v>23</v>
      </c>
      <c r="I4301">
        <v>45.5645912971965</v>
      </c>
      <c r="J4301" t="s">
        <v>4591</v>
      </c>
      <c r="K4301" t="s">
        <v>25</v>
      </c>
      <c r="L4301" t="s">
        <v>4592</v>
      </c>
      <c r="M4301" t="s">
        <v>4593</v>
      </c>
      <c r="N4301" t="s">
        <v>4594</v>
      </c>
      <c r="O4301" t="s">
        <v>4595</v>
      </c>
      <c r="P4301">
        <v>2.5892791700000002</v>
      </c>
      <c r="Q4301">
        <v>15661821</v>
      </c>
      <c r="R4301" t="s">
        <v>4596</v>
      </c>
      <c r="S4301">
        <v>8593113090</v>
      </c>
      <c r="T4301">
        <v>285.07574990000001</v>
      </c>
      <c r="U4301" t="s">
        <v>31</v>
      </c>
      <c r="V4301" t="s">
        <v>8980</v>
      </c>
      <c r="W4301" t="s">
        <v>23</v>
      </c>
    </row>
    <row r="4302" spans="1:23" x14ac:dyDescent="0.4">
      <c r="A4302">
        <v>4301</v>
      </c>
      <c r="B4302">
        <v>1</v>
      </c>
      <c r="C4302">
        <v>1</v>
      </c>
      <c r="D4302">
        <v>1</v>
      </c>
      <c r="E4302">
        <v>1</v>
      </c>
      <c r="F4302">
        <v>0.113026362883721</v>
      </c>
      <c r="G4302">
        <v>-181.99924197247501</v>
      </c>
      <c r="H4302" t="s">
        <v>23</v>
      </c>
      <c r="I4302">
        <v>13.2619965933063</v>
      </c>
      <c r="J4302" t="s">
        <v>8981</v>
      </c>
      <c r="K4302" t="s">
        <v>25</v>
      </c>
      <c r="L4302" t="s">
        <v>8982</v>
      </c>
      <c r="M4302" t="s">
        <v>8983</v>
      </c>
      <c r="N4302" t="s">
        <v>28</v>
      </c>
      <c r="O4302" t="s">
        <v>8984</v>
      </c>
      <c r="P4302">
        <v>6.3216366800000001</v>
      </c>
      <c r="R4302" t="s">
        <v>8985</v>
      </c>
      <c r="S4302">
        <v>3178512</v>
      </c>
      <c r="T4302">
        <v>609.18139680000002</v>
      </c>
      <c r="U4302" t="s">
        <v>31</v>
      </c>
      <c r="V4302" t="s">
        <v>8986</v>
      </c>
      <c r="W4302" t="s">
        <v>23</v>
      </c>
    </row>
    <row r="4303" spans="1:23" x14ac:dyDescent="0.4">
      <c r="A4303">
        <v>4302</v>
      </c>
      <c r="B4303">
        <v>1</v>
      </c>
      <c r="C4303">
        <v>1</v>
      </c>
      <c r="D4303">
        <v>1</v>
      </c>
      <c r="E4303">
        <v>1</v>
      </c>
      <c r="F4303">
        <v>0.113026362883721</v>
      </c>
      <c r="G4303">
        <v>-181.99924197247501</v>
      </c>
      <c r="H4303">
        <v>0.99648241206030097</v>
      </c>
      <c r="I4303">
        <v>13.2619965933063</v>
      </c>
      <c r="J4303" t="s">
        <v>8981</v>
      </c>
      <c r="K4303" t="s">
        <v>25</v>
      </c>
      <c r="L4303" t="s">
        <v>8982</v>
      </c>
      <c r="M4303" t="s">
        <v>8983</v>
      </c>
      <c r="N4303" t="s">
        <v>28</v>
      </c>
      <c r="O4303" t="s">
        <v>8984</v>
      </c>
      <c r="P4303">
        <v>6.3216366800000001</v>
      </c>
      <c r="R4303" t="s">
        <v>8985</v>
      </c>
      <c r="S4303">
        <v>3178512</v>
      </c>
      <c r="T4303">
        <v>609.18139680000002</v>
      </c>
      <c r="U4303" t="s">
        <v>31</v>
      </c>
      <c r="V4303" t="s">
        <v>8987</v>
      </c>
      <c r="W4303" t="s">
        <v>23</v>
      </c>
    </row>
    <row r="4304" spans="1:23" x14ac:dyDescent="0.4">
      <c r="A4304">
        <v>4303</v>
      </c>
      <c r="B4304">
        <v>1</v>
      </c>
      <c r="C4304">
        <v>1</v>
      </c>
      <c r="D4304">
        <v>1</v>
      </c>
      <c r="E4304">
        <v>1</v>
      </c>
      <c r="F4304">
        <v>0.11278807224439701</v>
      </c>
      <c r="G4304">
        <v>-83.948429575910296</v>
      </c>
      <c r="H4304">
        <v>0.999999999999999</v>
      </c>
      <c r="I4304">
        <v>42.730855533596802</v>
      </c>
      <c r="J4304" t="s">
        <v>4316</v>
      </c>
      <c r="K4304" t="s">
        <v>25</v>
      </c>
      <c r="L4304" t="s">
        <v>5690</v>
      </c>
      <c r="M4304" t="s">
        <v>5691</v>
      </c>
      <c r="N4304" t="s">
        <v>5692</v>
      </c>
      <c r="O4304" t="s">
        <v>5693</v>
      </c>
      <c r="P4304">
        <v>3.2000000499999999</v>
      </c>
      <c r="Q4304" t="s">
        <v>5694</v>
      </c>
      <c r="R4304" t="s">
        <v>5695</v>
      </c>
      <c r="S4304">
        <v>3727442</v>
      </c>
      <c r="T4304">
        <v>257.08083529999999</v>
      </c>
      <c r="U4304" t="s">
        <v>31</v>
      </c>
      <c r="V4304" t="s">
        <v>8988</v>
      </c>
      <c r="W4304" t="s">
        <v>23</v>
      </c>
    </row>
    <row r="4305" spans="1:23" x14ac:dyDescent="0.4">
      <c r="A4305">
        <v>4304</v>
      </c>
      <c r="B4305">
        <v>1</v>
      </c>
      <c r="C4305">
        <v>1</v>
      </c>
      <c r="D4305">
        <v>1</v>
      </c>
      <c r="E4305">
        <v>1</v>
      </c>
      <c r="F4305">
        <v>0.11278807224439701</v>
      </c>
      <c r="G4305">
        <v>-83.948429575910296</v>
      </c>
      <c r="H4305" t="s">
        <v>23</v>
      </c>
      <c r="I4305">
        <v>42.730855533596802</v>
      </c>
      <c r="J4305" t="s">
        <v>4316</v>
      </c>
      <c r="K4305" t="s">
        <v>25</v>
      </c>
      <c r="L4305" t="s">
        <v>5690</v>
      </c>
      <c r="M4305" t="s">
        <v>5691</v>
      </c>
      <c r="N4305" t="s">
        <v>5692</v>
      </c>
      <c r="O4305" t="s">
        <v>5693</v>
      </c>
      <c r="P4305">
        <v>3.2000000499999999</v>
      </c>
      <c r="Q4305" t="s">
        <v>5694</v>
      </c>
      <c r="R4305" t="s">
        <v>5695</v>
      </c>
      <c r="S4305">
        <v>3727442</v>
      </c>
      <c r="T4305">
        <v>257.08083529999999</v>
      </c>
      <c r="U4305" t="s">
        <v>31</v>
      </c>
      <c r="V4305" t="s">
        <v>8989</v>
      </c>
      <c r="W4305" t="s">
        <v>23</v>
      </c>
    </row>
    <row r="4306" spans="1:23" x14ac:dyDescent="0.4">
      <c r="A4306">
        <v>4305</v>
      </c>
      <c r="B4306">
        <v>1</v>
      </c>
      <c r="C4306">
        <v>1</v>
      </c>
      <c r="D4306">
        <v>1</v>
      </c>
      <c r="E4306">
        <v>1</v>
      </c>
      <c r="F4306">
        <v>0.112730966650186</v>
      </c>
      <c r="G4306">
        <v>-313.77313691386098</v>
      </c>
      <c r="H4306" t="s">
        <v>23</v>
      </c>
      <c r="I4306">
        <v>20.841076800163101</v>
      </c>
      <c r="J4306" t="s">
        <v>8990</v>
      </c>
      <c r="K4306" t="s">
        <v>25</v>
      </c>
      <c r="L4306" t="s">
        <v>8991</v>
      </c>
      <c r="M4306" t="s">
        <v>8992</v>
      </c>
      <c r="N4306" t="s">
        <v>28</v>
      </c>
      <c r="O4306" t="s">
        <v>8993</v>
      </c>
      <c r="P4306">
        <v>5.6999998099999996</v>
      </c>
      <c r="Q4306" t="s">
        <v>8994</v>
      </c>
      <c r="R4306" t="s">
        <v>8995</v>
      </c>
      <c r="S4306">
        <v>2097154</v>
      </c>
      <c r="T4306">
        <v>597.18140000000005</v>
      </c>
      <c r="U4306" t="s">
        <v>31</v>
      </c>
      <c r="V4306" t="s">
        <v>8996</v>
      </c>
      <c r="W4306" t="s">
        <v>23</v>
      </c>
    </row>
    <row r="4307" spans="1:23" x14ac:dyDescent="0.4">
      <c r="A4307">
        <v>4306</v>
      </c>
      <c r="B4307">
        <v>1</v>
      </c>
      <c r="C4307">
        <v>1</v>
      </c>
      <c r="D4307">
        <v>1</v>
      </c>
      <c r="E4307">
        <v>1</v>
      </c>
      <c r="F4307">
        <v>0.112730966650186</v>
      </c>
      <c r="G4307">
        <v>-313.77313691386098</v>
      </c>
      <c r="H4307">
        <v>0.999999999999999</v>
      </c>
      <c r="I4307">
        <v>20.841076800163101</v>
      </c>
      <c r="J4307" t="s">
        <v>8990</v>
      </c>
      <c r="K4307" t="s">
        <v>25</v>
      </c>
      <c r="L4307" t="s">
        <v>8991</v>
      </c>
      <c r="M4307" t="s">
        <v>8992</v>
      </c>
      <c r="N4307" t="s">
        <v>28</v>
      </c>
      <c r="O4307" t="s">
        <v>8993</v>
      </c>
      <c r="P4307">
        <v>5.6999998099999996</v>
      </c>
      <c r="Q4307" t="s">
        <v>8994</v>
      </c>
      <c r="R4307" t="s">
        <v>8995</v>
      </c>
      <c r="S4307">
        <v>2097154</v>
      </c>
      <c r="T4307">
        <v>597.18140000000005</v>
      </c>
      <c r="U4307" t="s">
        <v>31</v>
      </c>
      <c r="V4307" t="s">
        <v>8997</v>
      </c>
      <c r="W4307" t="s">
        <v>23</v>
      </c>
    </row>
    <row r="4308" spans="1:23" x14ac:dyDescent="0.4">
      <c r="A4308">
        <v>4307</v>
      </c>
      <c r="B4308">
        <v>1</v>
      </c>
      <c r="C4308">
        <v>1</v>
      </c>
      <c r="D4308">
        <v>1</v>
      </c>
      <c r="E4308">
        <v>1</v>
      </c>
      <c r="F4308">
        <v>0.11268747769566401</v>
      </c>
      <c r="G4308">
        <v>-257.28785299788302</v>
      </c>
      <c r="H4308">
        <v>0.999999999999999</v>
      </c>
      <c r="I4308">
        <v>48.050673900524998</v>
      </c>
      <c r="J4308" t="s">
        <v>8998</v>
      </c>
      <c r="K4308" t="s">
        <v>25</v>
      </c>
      <c r="L4308" t="s">
        <v>8999</v>
      </c>
      <c r="M4308" t="s">
        <v>9000</v>
      </c>
      <c r="N4308" t="s">
        <v>9001</v>
      </c>
      <c r="O4308" t="s">
        <v>9002</v>
      </c>
      <c r="P4308">
        <v>-0.20000000300000001</v>
      </c>
      <c r="Q4308" t="s">
        <v>9003</v>
      </c>
      <c r="R4308" t="s">
        <v>9004</v>
      </c>
      <c r="S4308">
        <v>67108866</v>
      </c>
      <c r="T4308">
        <v>271.05700000000002</v>
      </c>
      <c r="U4308" t="s">
        <v>31</v>
      </c>
      <c r="V4308" t="s">
        <v>9005</v>
      </c>
      <c r="W4308" t="s">
        <v>23</v>
      </c>
    </row>
    <row r="4309" spans="1:23" x14ac:dyDescent="0.4">
      <c r="A4309">
        <v>4308</v>
      </c>
      <c r="B4309">
        <v>1</v>
      </c>
      <c r="C4309">
        <v>1</v>
      </c>
      <c r="D4309">
        <v>1</v>
      </c>
      <c r="E4309">
        <v>1</v>
      </c>
      <c r="F4309">
        <v>0.11268747769566401</v>
      </c>
      <c r="G4309">
        <v>-257.28785299788302</v>
      </c>
      <c r="H4309" t="s">
        <v>23</v>
      </c>
      <c r="I4309">
        <v>48.050673900524998</v>
      </c>
      <c r="J4309" t="s">
        <v>8998</v>
      </c>
      <c r="K4309" t="s">
        <v>25</v>
      </c>
      <c r="L4309" t="s">
        <v>8999</v>
      </c>
      <c r="M4309" t="s">
        <v>9000</v>
      </c>
      <c r="N4309" t="s">
        <v>9001</v>
      </c>
      <c r="O4309" t="s">
        <v>9002</v>
      </c>
      <c r="P4309">
        <v>-0.20000000300000001</v>
      </c>
      <c r="Q4309" t="s">
        <v>9003</v>
      </c>
      <c r="R4309" t="s">
        <v>9004</v>
      </c>
      <c r="S4309">
        <v>67108866</v>
      </c>
      <c r="T4309">
        <v>271.05700000000002</v>
      </c>
      <c r="U4309" t="s">
        <v>31</v>
      </c>
      <c r="V4309" t="s">
        <v>9006</v>
      </c>
      <c r="W4309" t="s">
        <v>23</v>
      </c>
    </row>
    <row r="4310" spans="1:23" x14ac:dyDescent="0.4">
      <c r="A4310">
        <v>4309</v>
      </c>
      <c r="B4310">
        <v>1</v>
      </c>
      <c r="C4310">
        <v>1</v>
      </c>
      <c r="D4310">
        <v>1</v>
      </c>
      <c r="E4310">
        <v>1</v>
      </c>
      <c r="F4310">
        <v>0.112573603342253</v>
      </c>
      <c r="G4310">
        <v>-313.890560512192</v>
      </c>
      <c r="H4310">
        <v>0.999999999999999</v>
      </c>
      <c r="I4310">
        <v>20.856987577460998</v>
      </c>
      <c r="J4310" t="s">
        <v>8990</v>
      </c>
      <c r="K4310" t="s">
        <v>25</v>
      </c>
      <c r="L4310" t="s">
        <v>8991</v>
      </c>
      <c r="M4310" t="s">
        <v>8992</v>
      </c>
      <c r="N4310" t="s">
        <v>28</v>
      </c>
      <c r="O4310" t="s">
        <v>8993</v>
      </c>
      <c r="P4310">
        <v>5.6999998099999996</v>
      </c>
      <c r="Q4310" t="s">
        <v>8994</v>
      </c>
      <c r="R4310" t="s">
        <v>8995</v>
      </c>
      <c r="S4310">
        <v>2097154</v>
      </c>
      <c r="T4310">
        <v>597.18139680000002</v>
      </c>
      <c r="U4310" t="s">
        <v>31</v>
      </c>
      <c r="V4310" t="s">
        <v>9007</v>
      </c>
      <c r="W4310" t="s">
        <v>23</v>
      </c>
    </row>
    <row r="4311" spans="1:23" x14ac:dyDescent="0.4">
      <c r="A4311">
        <v>4310</v>
      </c>
      <c r="B4311">
        <v>1</v>
      </c>
      <c r="C4311">
        <v>1</v>
      </c>
      <c r="D4311">
        <v>1</v>
      </c>
      <c r="E4311">
        <v>1</v>
      </c>
      <c r="F4311">
        <v>0.112573603342253</v>
      </c>
      <c r="G4311">
        <v>-313.890560512192</v>
      </c>
      <c r="H4311" t="s">
        <v>23</v>
      </c>
      <c r="I4311">
        <v>20.856987577460998</v>
      </c>
      <c r="J4311" t="s">
        <v>8990</v>
      </c>
      <c r="K4311" t="s">
        <v>25</v>
      </c>
      <c r="L4311" t="s">
        <v>8991</v>
      </c>
      <c r="M4311" t="s">
        <v>8992</v>
      </c>
      <c r="N4311" t="s">
        <v>28</v>
      </c>
      <c r="O4311" t="s">
        <v>8993</v>
      </c>
      <c r="P4311">
        <v>5.6999998099999996</v>
      </c>
      <c r="Q4311" t="s">
        <v>8994</v>
      </c>
      <c r="R4311" t="s">
        <v>8995</v>
      </c>
      <c r="S4311">
        <v>2097154</v>
      </c>
      <c r="T4311">
        <v>597.18139680000002</v>
      </c>
      <c r="U4311" t="s">
        <v>31</v>
      </c>
      <c r="V4311" t="s">
        <v>9008</v>
      </c>
      <c r="W4311" t="s">
        <v>23</v>
      </c>
    </row>
    <row r="4312" spans="1:23" x14ac:dyDescent="0.4">
      <c r="A4312">
        <v>4311</v>
      </c>
      <c r="B4312">
        <v>1</v>
      </c>
      <c r="C4312">
        <v>1</v>
      </c>
      <c r="D4312">
        <v>1</v>
      </c>
      <c r="E4312">
        <v>2</v>
      </c>
      <c r="F4312">
        <v>0.112522672862474</v>
      </c>
      <c r="G4312">
        <v>-413.28154823290299</v>
      </c>
      <c r="H4312">
        <v>0.825125628140703</v>
      </c>
      <c r="I4312">
        <v>100.08652048533099</v>
      </c>
      <c r="J4312" t="s">
        <v>8280</v>
      </c>
      <c r="K4312" t="s">
        <v>25</v>
      </c>
      <c r="L4312" t="s">
        <v>8281</v>
      </c>
      <c r="M4312" t="s">
        <v>8282</v>
      </c>
      <c r="N4312" t="s">
        <v>8283</v>
      </c>
      <c r="O4312" t="s">
        <v>8284</v>
      </c>
      <c r="P4312">
        <v>-5.6999998099999996</v>
      </c>
      <c r="Q4312" t="s">
        <v>8285</v>
      </c>
      <c r="R4312" t="s">
        <v>8286</v>
      </c>
      <c r="S4312">
        <v>20089174</v>
      </c>
      <c r="T4312">
        <v>623.27517799999998</v>
      </c>
      <c r="U4312" t="s">
        <v>31</v>
      </c>
      <c r="V4312" t="s">
        <v>9009</v>
      </c>
      <c r="W4312" t="s">
        <v>23</v>
      </c>
    </row>
    <row r="4313" spans="1:23" x14ac:dyDescent="0.4">
      <c r="A4313">
        <v>4312</v>
      </c>
      <c r="B4313">
        <v>1</v>
      </c>
      <c r="C4313">
        <v>1</v>
      </c>
      <c r="D4313">
        <v>1</v>
      </c>
      <c r="E4313">
        <v>2</v>
      </c>
      <c r="F4313">
        <v>0.112522672862474</v>
      </c>
      <c r="G4313">
        <v>-413.28154823290299</v>
      </c>
      <c r="H4313" t="s">
        <v>23</v>
      </c>
      <c r="I4313">
        <v>100.08652048533099</v>
      </c>
      <c r="J4313" t="s">
        <v>8280</v>
      </c>
      <c r="K4313" t="s">
        <v>25</v>
      </c>
      <c r="L4313" t="s">
        <v>8281</v>
      </c>
      <c r="M4313" t="s">
        <v>8282</v>
      </c>
      <c r="N4313" t="s">
        <v>8283</v>
      </c>
      <c r="O4313" t="s">
        <v>8284</v>
      </c>
      <c r="P4313">
        <v>-5.6999998099999996</v>
      </c>
      <c r="Q4313" t="s">
        <v>8285</v>
      </c>
      <c r="R4313" t="s">
        <v>8286</v>
      </c>
      <c r="S4313">
        <v>20089174</v>
      </c>
      <c r="T4313">
        <v>623.27517799999998</v>
      </c>
      <c r="U4313" t="s">
        <v>31</v>
      </c>
      <c r="V4313" t="s">
        <v>9010</v>
      </c>
      <c r="W4313" t="s">
        <v>23</v>
      </c>
    </row>
    <row r="4314" spans="1:23" x14ac:dyDescent="0.4">
      <c r="A4314">
        <v>4313</v>
      </c>
      <c r="B4314">
        <v>1</v>
      </c>
      <c r="C4314">
        <v>1</v>
      </c>
      <c r="D4314">
        <v>1</v>
      </c>
      <c r="E4314">
        <v>1</v>
      </c>
      <c r="F4314">
        <v>0.112470687644281</v>
      </c>
      <c r="G4314">
        <v>-158.55248206518499</v>
      </c>
      <c r="H4314" t="s">
        <v>23</v>
      </c>
      <c r="I4314">
        <v>43.198185735981902</v>
      </c>
      <c r="J4314" t="s">
        <v>1794</v>
      </c>
      <c r="K4314" t="s">
        <v>25</v>
      </c>
      <c r="L4314" t="s">
        <v>9011</v>
      </c>
      <c r="M4314" t="s">
        <v>9012</v>
      </c>
      <c r="N4314" t="s">
        <v>9013</v>
      </c>
      <c r="O4314" t="s">
        <v>9014</v>
      </c>
      <c r="P4314">
        <v>3.5529451399999998</v>
      </c>
      <c r="Q4314">
        <v>129108</v>
      </c>
      <c r="R4314" t="s">
        <v>9015</v>
      </c>
      <c r="S4314">
        <v>70</v>
      </c>
      <c r="T4314">
        <v>331.2115</v>
      </c>
      <c r="U4314" t="s">
        <v>31</v>
      </c>
      <c r="V4314" t="s">
        <v>9016</v>
      </c>
      <c r="W4314" t="s">
        <v>23</v>
      </c>
    </row>
    <row r="4315" spans="1:23" x14ac:dyDescent="0.4">
      <c r="A4315">
        <v>4314</v>
      </c>
      <c r="B4315">
        <v>1</v>
      </c>
      <c r="C4315">
        <v>1</v>
      </c>
      <c r="D4315">
        <v>1</v>
      </c>
      <c r="E4315">
        <v>1</v>
      </c>
      <c r="F4315">
        <v>0.112470687644281</v>
      </c>
      <c r="G4315">
        <v>-158.55248206518499</v>
      </c>
      <c r="H4315">
        <v>0.999999999999999</v>
      </c>
      <c r="I4315">
        <v>43.198185735981902</v>
      </c>
      <c r="J4315" t="s">
        <v>1794</v>
      </c>
      <c r="K4315" t="s">
        <v>25</v>
      </c>
      <c r="L4315" t="s">
        <v>9011</v>
      </c>
      <c r="M4315" t="s">
        <v>9012</v>
      </c>
      <c r="N4315" t="s">
        <v>9013</v>
      </c>
      <c r="O4315" t="s">
        <v>9014</v>
      </c>
      <c r="P4315">
        <v>3.5529451399999998</v>
      </c>
      <c r="Q4315">
        <v>129108</v>
      </c>
      <c r="R4315" t="s">
        <v>9015</v>
      </c>
      <c r="S4315">
        <v>70</v>
      </c>
      <c r="T4315">
        <v>331.2115</v>
      </c>
      <c r="U4315" t="s">
        <v>31</v>
      </c>
      <c r="V4315" t="s">
        <v>9017</v>
      </c>
      <c r="W4315" t="s">
        <v>23</v>
      </c>
    </row>
    <row r="4316" spans="1:23" x14ac:dyDescent="0.4">
      <c r="A4316">
        <v>4315</v>
      </c>
      <c r="B4316">
        <v>1</v>
      </c>
      <c r="C4316">
        <v>1</v>
      </c>
      <c r="D4316">
        <v>1</v>
      </c>
      <c r="E4316">
        <v>1</v>
      </c>
      <c r="F4316">
        <v>0.112410283775613</v>
      </c>
      <c r="G4316">
        <v>-357.00266765341701</v>
      </c>
      <c r="H4316">
        <v>0.999999999999999</v>
      </c>
      <c r="I4316">
        <v>73.295286367595395</v>
      </c>
      <c r="J4316" t="s">
        <v>7279</v>
      </c>
      <c r="K4316" t="s">
        <v>25</v>
      </c>
      <c r="L4316" t="s">
        <v>7280</v>
      </c>
      <c r="M4316" t="s">
        <v>7281</v>
      </c>
      <c r="N4316" t="s">
        <v>28</v>
      </c>
      <c r="O4316" t="s">
        <v>7282</v>
      </c>
      <c r="P4316">
        <v>-0.10000000100000001</v>
      </c>
      <c r="Q4316">
        <v>166221</v>
      </c>
      <c r="R4316" t="s">
        <v>7283</v>
      </c>
      <c r="S4316">
        <v>134479874</v>
      </c>
      <c r="T4316">
        <v>303.08631459999998</v>
      </c>
      <c r="U4316" t="s">
        <v>31</v>
      </c>
      <c r="V4316" t="s">
        <v>9018</v>
      </c>
      <c r="W4316" t="s">
        <v>23</v>
      </c>
    </row>
    <row r="4317" spans="1:23" x14ac:dyDescent="0.4">
      <c r="A4317">
        <v>4316</v>
      </c>
      <c r="B4317">
        <v>1</v>
      </c>
      <c r="C4317">
        <v>1</v>
      </c>
      <c r="D4317">
        <v>1</v>
      </c>
      <c r="E4317">
        <v>1</v>
      </c>
      <c r="F4317">
        <v>0.112410283775613</v>
      </c>
      <c r="G4317">
        <v>-357.00266765341701</v>
      </c>
      <c r="H4317" t="s">
        <v>23</v>
      </c>
      <c r="I4317">
        <v>73.295286367595395</v>
      </c>
      <c r="J4317" t="s">
        <v>7279</v>
      </c>
      <c r="K4317" t="s">
        <v>25</v>
      </c>
      <c r="L4317" t="s">
        <v>7280</v>
      </c>
      <c r="M4317" t="s">
        <v>7281</v>
      </c>
      <c r="N4317" t="s">
        <v>28</v>
      </c>
      <c r="O4317" t="s">
        <v>7282</v>
      </c>
      <c r="P4317">
        <v>-0.10000000100000001</v>
      </c>
      <c r="Q4317">
        <v>166221</v>
      </c>
      <c r="R4317" t="s">
        <v>7283</v>
      </c>
      <c r="S4317">
        <v>134479874</v>
      </c>
      <c r="T4317">
        <v>303.08631459999998</v>
      </c>
      <c r="U4317" t="s">
        <v>31</v>
      </c>
      <c r="V4317" t="s">
        <v>9019</v>
      </c>
      <c r="W4317" t="s">
        <v>23</v>
      </c>
    </row>
    <row r="4318" spans="1:23" x14ac:dyDescent="0.4">
      <c r="A4318">
        <v>4317</v>
      </c>
      <c r="B4318">
        <v>1</v>
      </c>
      <c r="C4318">
        <v>1</v>
      </c>
      <c r="D4318">
        <v>1</v>
      </c>
      <c r="E4318">
        <v>1</v>
      </c>
      <c r="F4318">
        <v>0.112361507511702</v>
      </c>
      <c r="G4318">
        <v>-113.91541819048101</v>
      </c>
      <c r="H4318" t="s">
        <v>23</v>
      </c>
      <c r="I4318">
        <v>68.558544306018206</v>
      </c>
      <c r="J4318" t="s">
        <v>5353</v>
      </c>
      <c r="K4318" t="s">
        <v>25</v>
      </c>
      <c r="L4318" t="s">
        <v>8233</v>
      </c>
      <c r="M4318" t="s">
        <v>8234</v>
      </c>
      <c r="N4318" t="s">
        <v>8235</v>
      </c>
      <c r="O4318" t="s">
        <v>8236</v>
      </c>
      <c r="P4318">
        <v>1.64816535</v>
      </c>
      <c r="Q4318">
        <v>470279</v>
      </c>
      <c r="R4318" t="s">
        <v>8237</v>
      </c>
      <c r="S4318">
        <v>3178562</v>
      </c>
      <c r="T4318">
        <v>209.08083529999999</v>
      </c>
      <c r="U4318" t="s">
        <v>31</v>
      </c>
      <c r="V4318" t="s">
        <v>9020</v>
      </c>
      <c r="W4318" t="s">
        <v>23</v>
      </c>
    </row>
    <row r="4319" spans="1:23" x14ac:dyDescent="0.4">
      <c r="A4319">
        <v>4318</v>
      </c>
      <c r="B4319">
        <v>1</v>
      </c>
      <c r="C4319">
        <v>1</v>
      </c>
      <c r="D4319">
        <v>1</v>
      </c>
      <c r="E4319">
        <v>1</v>
      </c>
      <c r="F4319">
        <v>0.112361507511702</v>
      </c>
      <c r="G4319">
        <v>-113.91541819048101</v>
      </c>
      <c r="H4319">
        <v>0.999999999999999</v>
      </c>
      <c r="I4319">
        <v>68.558544306018206</v>
      </c>
      <c r="J4319" t="s">
        <v>5353</v>
      </c>
      <c r="K4319" t="s">
        <v>25</v>
      </c>
      <c r="L4319" t="s">
        <v>8233</v>
      </c>
      <c r="M4319" t="s">
        <v>8234</v>
      </c>
      <c r="N4319" t="s">
        <v>8235</v>
      </c>
      <c r="O4319" t="s">
        <v>8236</v>
      </c>
      <c r="P4319">
        <v>1.64816535</v>
      </c>
      <c r="Q4319">
        <v>470279</v>
      </c>
      <c r="R4319" t="s">
        <v>8237</v>
      </c>
      <c r="S4319">
        <v>3178562</v>
      </c>
      <c r="T4319">
        <v>209.08083529999999</v>
      </c>
      <c r="U4319" t="s">
        <v>31</v>
      </c>
      <c r="V4319" t="s">
        <v>9021</v>
      </c>
      <c r="W4319" t="s">
        <v>23</v>
      </c>
    </row>
    <row r="4320" spans="1:23" x14ac:dyDescent="0.4">
      <c r="A4320">
        <v>4319</v>
      </c>
      <c r="B4320">
        <v>1</v>
      </c>
      <c r="C4320">
        <v>1</v>
      </c>
      <c r="D4320">
        <v>1</v>
      </c>
      <c r="E4320">
        <v>1</v>
      </c>
      <c r="F4320">
        <v>0.112201595519289</v>
      </c>
      <c r="G4320">
        <v>-79.332745352489198</v>
      </c>
      <c r="H4320" t="s">
        <v>23</v>
      </c>
      <c r="I4320">
        <v>9.5753847579824196</v>
      </c>
      <c r="J4320" t="s">
        <v>5769</v>
      </c>
      <c r="K4320" t="s">
        <v>25</v>
      </c>
      <c r="L4320" t="s">
        <v>9022</v>
      </c>
      <c r="M4320" t="s">
        <v>9023</v>
      </c>
      <c r="N4320" t="s">
        <v>9024</v>
      </c>
      <c r="O4320" t="s">
        <v>9025</v>
      </c>
      <c r="P4320">
        <v>1.2596774100000001</v>
      </c>
      <c r="Q4320">
        <v>70643</v>
      </c>
      <c r="R4320" t="s">
        <v>9026</v>
      </c>
      <c r="S4320">
        <v>3465286</v>
      </c>
      <c r="T4320">
        <v>165.05462059999999</v>
      </c>
      <c r="U4320" t="s">
        <v>31</v>
      </c>
      <c r="V4320" t="s">
        <v>9027</v>
      </c>
      <c r="W4320" t="s">
        <v>23</v>
      </c>
    </row>
    <row r="4321" spans="1:23" x14ac:dyDescent="0.4">
      <c r="A4321">
        <v>4320</v>
      </c>
      <c r="B4321">
        <v>1</v>
      </c>
      <c r="C4321">
        <v>1</v>
      </c>
      <c r="D4321">
        <v>1</v>
      </c>
      <c r="E4321">
        <v>1</v>
      </c>
      <c r="F4321">
        <v>0.112201595519289</v>
      </c>
      <c r="G4321">
        <v>-79.332745352489198</v>
      </c>
      <c r="H4321">
        <v>0.999999999999999</v>
      </c>
      <c r="I4321">
        <v>9.5753847579824196</v>
      </c>
      <c r="J4321" t="s">
        <v>5769</v>
      </c>
      <c r="K4321" t="s">
        <v>25</v>
      </c>
      <c r="L4321" t="s">
        <v>9022</v>
      </c>
      <c r="M4321" t="s">
        <v>9023</v>
      </c>
      <c r="N4321" t="s">
        <v>9024</v>
      </c>
      <c r="O4321" t="s">
        <v>9025</v>
      </c>
      <c r="P4321">
        <v>1.2596774100000001</v>
      </c>
      <c r="Q4321">
        <v>70643</v>
      </c>
      <c r="R4321" t="s">
        <v>9026</v>
      </c>
      <c r="S4321">
        <v>3465286</v>
      </c>
      <c r="T4321">
        <v>165.05462059999999</v>
      </c>
      <c r="U4321" t="s">
        <v>31</v>
      </c>
      <c r="V4321" t="s">
        <v>9028</v>
      </c>
      <c r="W4321" t="s">
        <v>23</v>
      </c>
    </row>
    <row r="4322" spans="1:23" x14ac:dyDescent="0.4">
      <c r="A4322">
        <v>4321</v>
      </c>
      <c r="B4322">
        <v>1</v>
      </c>
      <c r="C4322">
        <v>1</v>
      </c>
      <c r="D4322">
        <v>1</v>
      </c>
      <c r="E4322">
        <v>1</v>
      </c>
      <c r="F4322">
        <v>0.112032717852789</v>
      </c>
      <c r="G4322">
        <v>-730.695782660487</v>
      </c>
      <c r="H4322" t="s">
        <v>23</v>
      </c>
      <c r="I4322">
        <v>47.473182896904298</v>
      </c>
      <c r="J4322" t="s">
        <v>8840</v>
      </c>
      <c r="K4322" t="s">
        <v>25</v>
      </c>
      <c r="L4322" t="s">
        <v>8841</v>
      </c>
      <c r="M4322" t="s">
        <v>8842</v>
      </c>
      <c r="N4322" t="s">
        <v>28</v>
      </c>
      <c r="O4322" t="s">
        <v>8843</v>
      </c>
      <c r="P4322">
        <v>2.9000001000000002</v>
      </c>
      <c r="Q4322">
        <v>91971253</v>
      </c>
      <c r="R4322" t="s">
        <v>8844</v>
      </c>
      <c r="S4322">
        <v>16777282</v>
      </c>
      <c r="T4322">
        <v>433.11292329999998</v>
      </c>
      <c r="U4322" t="s">
        <v>31</v>
      </c>
      <c r="V4322" t="s">
        <v>9029</v>
      </c>
      <c r="W4322" t="s">
        <v>23</v>
      </c>
    </row>
    <row r="4323" spans="1:23" x14ac:dyDescent="0.4">
      <c r="A4323">
        <v>4322</v>
      </c>
      <c r="B4323">
        <v>1</v>
      </c>
      <c r="C4323">
        <v>2</v>
      </c>
      <c r="D4323">
        <v>1</v>
      </c>
      <c r="E4323">
        <v>1</v>
      </c>
      <c r="F4323">
        <v>0.11196615914449901</v>
      </c>
      <c r="G4323">
        <v>-197.28432419287199</v>
      </c>
      <c r="H4323" t="s">
        <v>23</v>
      </c>
      <c r="I4323">
        <v>32.7097281372832</v>
      </c>
      <c r="J4323" t="s">
        <v>2519</v>
      </c>
      <c r="K4323" t="s">
        <v>25</v>
      </c>
      <c r="L4323" t="s">
        <v>9030</v>
      </c>
      <c r="M4323" t="s">
        <v>9031</v>
      </c>
      <c r="N4323" t="s">
        <v>9032</v>
      </c>
      <c r="O4323" t="s">
        <v>9033</v>
      </c>
      <c r="P4323">
        <v>0.706225455</v>
      </c>
      <c r="Q4323" t="s">
        <v>9034</v>
      </c>
      <c r="R4323" t="s">
        <v>9035</v>
      </c>
      <c r="S4323">
        <v>20088926</v>
      </c>
      <c r="T4323">
        <v>419.13365870000001</v>
      </c>
      <c r="U4323" t="s">
        <v>31</v>
      </c>
      <c r="V4323" t="s">
        <v>9036</v>
      </c>
      <c r="W4323" t="s">
        <v>23</v>
      </c>
    </row>
    <row r="4324" spans="1:23" x14ac:dyDescent="0.4">
      <c r="A4324">
        <v>4323</v>
      </c>
      <c r="B4324">
        <v>1</v>
      </c>
      <c r="C4324">
        <v>2</v>
      </c>
      <c r="D4324">
        <v>1</v>
      </c>
      <c r="E4324">
        <v>1</v>
      </c>
      <c r="F4324">
        <v>0.11196615914449901</v>
      </c>
      <c r="G4324">
        <v>-197.28432419287199</v>
      </c>
      <c r="H4324">
        <v>0.999999999999999</v>
      </c>
      <c r="I4324">
        <v>32.7097281372832</v>
      </c>
      <c r="J4324" t="s">
        <v>2519</v>
      </c>
      <c r="K4324" t="s">
        <v>25</v>
      </c>
      <c r="L4324" t="s">
        <v>9030</v>
      </c>
      <c r="M4324" t="s">
        <v>9031</v>
      </c>
      <c r="N4324" t="s">
        <v>9032</v>
      </c>
      <c r="O4324" t="s">
        <v>9033</v>
      </c>
      <c r="P4324">
        <v>0.706225455</v>
      </c>
      <c r="Q4324" t="s">
        <v>9034</v>
      </c>
      <c r="R4324" t="s">
        <v>9035</v>
      </c>
      <c r="S4324">
        <v>20088926</v>
      </c>
      <c r="T4324">
        <v>419.13365870000001</v>
      </c>
      <c r="U4324" t="s">
        <v>31</v>
      </c>
      <c r="V4324" t="s">
        <v>9037</v>
      </c>
      <c r="W4324" t="s">
        <v>23</v>
      </c>
    </row>
    <row r="4325" spans="1:23" x14ac:dyDescent="0.4">
      <c r="A4325">
        <v>4324</v>
      </c>
      <c r="B4325">
        <v>1</v>
      </c>
      <c r="C4325">
        <v>1</v>
      </c>
      <c r="D4325">
        <v>1</v>
      </c>
      <c r="E4325">
        <v>1</v>
      </c>
      <c r="F4325">
        <v>0.111864713742893</v>
      </c>
      <c r="G4325">
        <v>-287.629459272438</v>
      </c>
      <c r="H4325" t="s">
        <v>23</v>
      </c>
      <c r="I4325">
        <v>26.483269394386902</v>
      </c>
      <c r="J4325" t="s">
        <v>1390</v>
      </c>
      <c r="K4325" t="s">
        <v>25</v>
      </c>
      <c r="L4325" t="s">
        <v>5245</v>
      </c>
      <c r="M4325" t="s">
        <v>5246</v>
      </c>
      <c r="N4325" t="s">
        <v>28</v>
      </c>
      <c r="O4325" t="s">
        <v>5247</v>
      </c>
      <c r="P4325">
        <v>0</v>
      </c>
      <c r="Q4325" t="s">
        <v>5248</v>
      </c>
      <c r="R4325" t="s">
        <v>5249</v>
      </c>
      <c r="S4325">
        <v>262146</v>
      </c>
      <c r="T4325">
        <v>375.12857339999999</v>
      </c>
      <c r="U4325" t="s">
        <v>31</v>
      </c>
      <c r="V4325" t="s">
        <v>9038</v>
      </c>
      <c r="W4325" t="s">
        <v>23</v>
      </c>
    </row>
    <row r="4326" spans="1:23" x14ac:dyDescent="0.4">
      <c r="A4326">
        <v>4325</v>
      </c>
      <c r="B4326">
        <v>1</v>
      </c>
      <c r="C4326">
        <v>1</v>
      </c>
      <c r="D4326">
        <v>1</v>
      </c>
      <c r="E4326">
        <v>1</v>
      </c>
      <c r="F4326">
        <v>0.111864713742893</v>
      </c>
      <c r="G4326">
        <v>-287.629459272438</v>
      </c>
      <c r="H4326">
        <v>0.999999999999999</v>
      </c>
      <c r="I4326">
        <v>26.483269394386902</v>
      </c>
      <c r="J4326" t="s">
        <v>1390</v>
      </c>
      <c r="K4326" t="s">
        <v>25</v>
      </c>
      <c r="L4326" t="s">
        <v>5245</v>
      </c>
      <c r="M4326" t="s">
        <v>5246</v>
      </c>
      <c r="N4326" t="s">
        <v>28</v>
      </c>
      <c r="O4326" t="s">
        <v>5247</v>
      </c>
      <c r="P4326">
        <v>0</v>
      </c>
      <c r="Q4326" t="s">
        <v>5248</v>
      </c>
      <c r="R4326" t="s">
        <v>5249</v>
      </c>
      <c r="S4326">
        <v>262146</v>
      </c>
      <c r="T4326">
        <v>375.12857339999999</v>
      </c>
      <c r="U4326" t="s">
        <v>31</v>
      </c>
      <c r="V4326" t="s">
        <v>9039</v>
      </c>
      <c r="W4326" t="s">
        <v>23</v>
      </c>
    </row>
    <row r="4327" spans="1:23" x14ac:dyDescent="0.4">
      <c r="A4327">
        <v>4326</v>
      </c>
      <c r="B4327">
        <v>1</v>
      </c>
      <c r="C4327">
        <v>1</v>
      </c>
      <c r="D4327">
        <v>1</v>
      </c>
      <c r="E4327">
        <v>1</v>
      </c>
      <c r="F4327">
        <v>0.11169680798477601</v>
      </c>
      <c r="G4327">
        <v>-105.66013898652101</v>
      </c>
      <c r="H4327" t="s">
        <v>23</v>
      </c>
      <c r="I4327">
        <v>45.924755775945002</v>
      </c>
      <c r="J4327" t="s">
        <v>7373</v>
      </c>
      <c r="K4327" t="s">
        <v>25</v>
      </c>
      <c r="L4327" t="s">
        <v>9040</v>
      </c>
      <c r="M4327" t="s">
        <v>9041</v>
      </c>
      <c r="N4327" t="s">
        <v>9042</v>
      </c>
      <c r="O4327" t="s">
        <v>9043</v>
      </c>
      <c r="P4327">
        <v>2.22187972</v>
      </c>
      <c r="Q4327">
        <v>44258588</v>
      </c>
      <c r="R4327" t="s">
        <v>9044</v>
      </c>
      <c r="S4327">
        <v>8609890394</v>
      </c>
      <c r="T4327">
        <v>301.07066459999999</v>
      </c>
      <c r="U4327" t="s">
        <v>31</v>
      </c>
      <c r="V4327" t="s">
        <v>9045</v>
      </c>
      <c r="W4327" t="s">
        <v>23</v>
      </c>
    </row>
    <row r="4328" spans="1:23" x14ac:dyDescent="0.4">
      <c r="A4328">
        <v>4327</v>
      </c>
      <c r="B4328">
        <v>1</v>
      </c>
      <c r="C4328">
        <v>1</v>
      </c>
      <c r="D4328">
        <v>1</v>
      </c>
      <c r="E4328">
        <v>1</v>
      </c>
      <c r="F4328">
        <v>0.11169680798477601</v>
      </c>
      <c r="G4328">
        <v>-105.66013898652101</v>
      </c>
      <c r="H4328">
        <v>0.999999999999999</v>
      </c>
      <c r="I4328">
        <v>45.924755775945002</v>
      </c>
      <c r="J4328" t="s">
        <v>7373</v>
      </c>
      <c r="K4328" t="s">
        <v>25</v>
      </c>
      <c r="L4328" t="s">
        <v>9040</v>
      </c>
      <c r="M4328" t="s">
        <v>9041</v>
      </c>
      <c r="N4328" t="s">
        <v>9042</v>
      </c>
      <c r="O4328" t="s">
        <v>9043</v>
      </c>
      <c r="P4328">
        <v>2.22187972</v>
      </c>
      <c r="Q4328">
        <v>44258588</v>
      </c>
      <c r="R4328" t="s">
        <v>9044</v>
      </c>
      <c r="S4328">
        <v>8609890394</v>
      </c>
      <c r="T4328">
        <v>301.07066459999999</v>
      </c>
      <c r="U4328" t="s">
        <v>31</v>
      </c>
      <c r="V4328" t="s">
        <v>9046</v>
      </c>
      <c r="W4328" t="s">
        <v>23</v>
      </c>
    </row>
    <row r="4329" spans="1:23" x14ac:dyDescent="0.4">
      <c r="A4329">
        <v>4328</v>
      </c>
      <c r="B4329">
        <v>1</v>
      </c>
      <c r="C4329">
        <v>3</v>
      </c>
      <c r="D4329">
        <v>1</v>
      </c>
      <c r="E4329">
        <v>3</v>
      </c>
      <c r="F4329">
        <v>0.11169018273992599</v>
      </c>
      <c r="G4329">
        <v>-161.30420932989901</v>
      </c>
      <c r="H4329">
        <v>1.2060301507537599E-2</v>
      </c>
      <c r="I4329">
        <v>57.540278326437999</v>
      </c>
      <c r="J4329" t="s">
        <v>1017</v>
      </c>
      <c r="K4329" t="s">
        <v>25</v>
      </c>
      <c r="L4329" t="s">
        <v>9047</v>
      </c>
      <c r="M4329" t="s">
        <v>9048</v>
      </c>
      <c r="N4329" t="s">
        <v>9049</v>
      </c>
      <c r="O4329" t="s">
        <v>9050</v>
      </c>
      <c r="P4329">
        <v>0</v>
      </c>
      <c r="Q4329" t="s">
        <v>9051</v>
      </c>
      <c r="R4329" t="s">
        <v>9052</v>
      </c>
      <c r="S4329">
        <v>3186774</v>
      </c>
      <c r="T4329">
        <v>449.10783789999999</v>
      </c>
      <c r="U4329" t="s">
        <v>31</v>
      </c>
      <c r="V4329" t="s">
        <v>9053</v>
      </c>
      <c r="W4329" t="s">
        <v>23</v>
      </c>
    </row>
    <row r="4330" spans="1:23" x14ac:dyDescent="0.4">
      <c r="A4330">
        <v>4329</v>
      </c>
      <c r="B4330">
        <v>1</v>
      </c>
      <c r="C4330">
        <v>3</v>
      </c>
      <c r="D4330">
        <v>1</v>
      </c>
      <c r="E4330">
        <v>2</v>
      </c>
      <c r="F4330">
        <v>0.111686163006569</v>
      </c>
      <c r="G4330">
        <v>-38.8642110334427</v>
      </c>
      <c r="H4330">
        <v>0.93869346733668302</v>
      </c>
      <c r="I4330">
        <v>30.545148667792201</v>
      </c>
      <c r="J4330" t="s">
        <v>1860</v>
      </c>
      <c r="K4330" t="s">
        <v>25</v>
      </c>
      <c r="L4330" t="s">
        <v>7152</v>
      </c>
      <c r="M4330" t="s">
        <v>7153</v>
      </c>
      <c r="N4330" t="s">
        <v>28</v>
      </c>
      <c r="O4330" t="s">
        <v>7154</v>
      </c>
      <c r="P4330">
        <v>1</v>
      </c>
      <c r="Q4330" t="s">
        <v>7155</v>
      </c>
      <c r="R4330" t="s">
        <v>7156</v>
      </c>
      <c r="S4330">
        <v>16777226</v>
      </c>
      <c r="T4330">
        <v>463.08710250000001</v>
      </c>
      <c r="U4330" t="s">
        <v>31</v>
      </c>
      <c r="V4330" t="s">
        <v>9054</v>
      </c>
      <c r="W4330" t="s">
        <v>23</v>
      </c>
    </row>
    <row r="4331" spans="1:23" x14ac:dyDescent="0.4">
      <c r="A4331">
        <v>4330</v>
      </c>
      <c r="B4331">
        <v>1</v>
      </c>
      <c r="C4331">
        <v>1</v>
      </c>
      <c r="D4331">
        <v>1</v>
      </c>
      <c r="E4331">
        <v>1</v>
      </c>
      <c r="F4331">
        <v>0.111631422315946</v>
      </c>
      <c r="G4331">
        <v>-172.17353553107699</v>
      </c>
      <c r="H4331">
        <v>0.999999999999999</v>
      </c>
      <c r="I4331">
        <v>42.224471010091499</v>
      </c>
      <c r="J4331" t="s">
        <v>3767</v>
      </c>
      <c r="K4331" t="s">
        <v>25</v>
      </c>
      <c r="L4331" t="s">
        <v>9055</v>
      </c>
      <c r="M4331" t="s">
        <v>9056</v>
      </c>
      <c r="N4331" t="s">
        <v>9057</v>
      </c>
      <c r="O4331" t="s">
        <v>9058</v>
      </c>
      <c r="P4331">
        <v>3</v>
      </c>
      <c r="Q4331" t="s">
        <v>9059</v>
      </c>
      <c r="R4331" t="s">
        <v>9060</v>
      </c>
      <c r="S4331">
        <v>87992702</v>
      </c>
      <c r="T4331">
        <v>330.16998469999999</v>
      </c>
      <c r="U4331" t="s">
        <v>31</v>
      </c>
      <c r="V4331" t="s">
        <v>9061</v>
      </c>
      <c r="W4331" t="s">
        <v>23</v>
      </c>
    </row>
    <row r="4332" spans="1:23" x14ac:dyDescent="0.4">
      <c r="A4332">
        <v>4331</v>
      </c>
      <c r="B4332">
        <v>1</v>
      </c>
      <c r="C4332">
        <v>1</v>
      </c>
      <c r="D4332">
        <v>1</v>
      </c>
      <c r="E4332">
        <v>1</v>
      </c>
      <c r="F4332">
        <v>0.111631422315946</v>
      </c>
      <c r="G4332">
        <v>-172.17353553107699</v>
      </c>
      <c r="H4332" t="s">
        <v>23</v>
      </c>
      <c r="I4332">
        <v>42.224471010091499</v>
      </c>
      <c r="J4332" t="s">
        <v>3767</v>
      </c>
      <c r="K4332" t="s">
        <v>25</v>
      </c>
      <c r="L4332" t="s">
        <v>9055</v>
      </c>
      <c r="M4332" t="s">
        <v>9056</v>
      </c>
      <c r="N4332" t="s">
        <v>9057</v>
      </c>
      <c r="O4332" t="s">
        <v>9058</v>
      </c>
      <c r="P4332">
        <v>3</v>
      </c>
      <c r="Q4332" t="s">
        <v>9059</v>
      </c>
      <c r="R4332" t="s">
        <v>9060</v>
      </c>
      <c r="S4332">
        <v>87992702</v>
      </c>
      <c r="T4332">
        <v>330.16998469999999</v>
      </c>
      <c r="U4332" t="s">
        <v>31</v>
      </c>
      <c r="V4332" t="s">
        <v>9062</v>
      </c>
      <c r="W4332" t="s">
        <v>23</v>
      </c>
    </row>
    <row r="4333" spans="1:23" x14ac:dyDescent="0.4">
      <c r="A4333">
        <v>4332</v>
      </c>
      <c r="B4333">
        <v>1</v>
      </c>
      <c r="C4333">
        <v>1</v>
      </c>
      <c r="D4333">
        <v>1</v>
      </c>
      <c r="E4333">
        <v>1</v>
      </c>
      <c r="F4333">
        <v>0.111500104400722</v>
      </c>
      <c r="G4333">
        <v>-73.2493634592756</v>
      </c>
      <c r="H4333">
        <v>0.999999999999999</v>
      </c>
      <c r="I4333">
        <v>24.841876425132099</v>
      </c>
      <c r="J4333" t="s">
        <v>5769</v>
      </c>
      <c r="K4333" t="s">
        <v>25</v>
      </c>
      <c r="L4333" t="s">
        <v>9063</v>
      </c>
      <c r="M4333" t="s">
        <v>9064</v>
      </c>
      <c r="N4333" t="s">
        <v>9065</v>
      </c>
      <c r="O4333" t="s">
        <v>9066</v>
      </c>
      <c r="P4333">
        <v>1.1393538700000001</v>
      </c>
      <c r="Q4333" t="s">
        <v>9067</v>
      </c>
      <c r="R4333" t="s">
        <v>9068</v>
      </c>
      <c r="S4333">
        <v>17249345606</v>
      </c>
      <c r="T4333">
        <v>165.05462059999999</v>
      </c>
      <c r="U4333" t="s">
        <v>31</v>
      </c>
      <c r="V4333" t="s">
        <v>9069</v>
      </c>
      <c r="W4333" t="s">
        <v>23</v>
      </c>
    </row>
    <row r="4334" spans="1:23" x14ac:dyDescent="0.4">
      <c r="A4334">
        <v>4333</v>
      </c>
      <c r="B4334">
        <v>1</v>
      </c>
      <c r="C4334">
        <v>1</v>
      </c>
      <c r="D4334">
        <v>1</v>
      </c>
      <c r="E4334">
        <v>1</v>
      </c>
      <c r="F4334">
        <v>0.111500104400722</v>
      </c>
      <c r="G4334">
        <v>-73.2493634592756</v>
      </c>
      <c r="H4334" t="s">
        <v>23</v>
      </c>
      <c r="I4334">
        <v>24.841876425132099</v>
      </c>
      <c r="J4334" t="s">
        <v>5769</v>
      </c>
      <c r="K4334" t="s">
        <v>25</v>
      </c>
      <c r="L4334" t="s">
        <v>9063</v>
      </c>
      <c r="M4334" t="s">
        <v>9064</v>
      </c>
      <c r="N4334" t="s">
        <v>9065</v>
      </c>
      <c r="O4334" t="s">
        <v>9066</v>
      </c>
      <c r="P4334">
        <v>1.1393538700000001</v>
      </c>
      <c r="Q4334" t="s">
        <v>9067</v>
      </c>
      <c r="R4334" t="s">
        <v>9068</v>
      </c>
      <c r="S4334">
        <v>17249345606</v>
      </c>
      <c r="T4334">
        <v>165.05462059999999</v>
      </c>
      <c r="U4334" t="s">
        <v>31</v>
      </c>
      <c r="V4334" t="s">
        <v>9070</v>
      </c>
      <c r="W4334" t="s">
        <v>23</v>
      </c>
    </row>
    <row r="4335" spans="1:23" x14ac:dyDescent="0.4">
      <c r="A4335">
        <v>4334</v>
      </c>
      <c r="B4335">
        <v>1</v>
      </c>
      <c r="C4335">
        <v>1</v>
      </c>
      <c r="D4335">
        <v>1</v>
      </c>
      <c r="E4335">
        <v>1</v>
      </c>
      <c r="F4335">
        <v>0.11149522118699</v>
      </c>
      <c r="G4335">
        <v>-76.6086411200111</v>
      </c>
      <c r="H4335" t="s">
        <v>23</v>
      </c>
      <c r="I4335">
        <v>19.399159116656801</v>
      </c>
      <c r="J4335" t="s">
        <v>5769</v>
      </c>
      <c r="K4335" t="s">
        <v>25</v>
      </c>
      <c r="L4335" t="s">
        <v>6961</v>
      </c>
      <c r="M4335" t="s">
        <v>6962</v>
      </c>
      <c r="N4335" t="s">
        <v>6963</v>
      </c>
      <c r="O4335" t="s">
        <v>6964</v>
      </c>
      <c r="P4335">
        <v>1.24897707</v>
      </c>
      <c r="Q4335" t="s">
        <v>6965</v>
      </c>
      <c r="R4335" t="s">
        <v>6966</v>
      </c>
      <c r="S4335">
        <v>34376657254</v>
      </c>
      <c r="T4335">
        <v>165.05462059999999</v>
      </c>
      <c r="U4335" t="s">
        <v>31</v>
      </c>
      <c r="V4335" t="s">
        <v>9071</v>
      </c>
      <c r="W4335" t="s">
        <v>23</v>
      </c>
    </row>
    <row r="4336" spans="1:23" x14ac:dyDescent="0.4">
      <c r="A4336">
        <v>4335</v>
      </c>
      <c r="B4336">
        <v>1</v>
      </c>
      <c r="C4336">
        <v>1</v>
      </c>
      <c r="D4336">
        <v>1</v>
      </c>
      <c r="E4336">
        <v>1</v>
      </c>
      <c r="F4336">
        <v>0.11149522118699</v>
      </c>
      <c r="G4336">
        <v>-76.6086411200111</v>
      </c>
      <c r="H4336">
        <v>0.999999999999999</v>
      </c>
      <c r="I4336">
        <v>19.399159116656801</v>
      </c>
      <c r="J4336" t="s">
        <v>5769</v>
      </c>
      <c r="K4336" t="s">
        <v>25</v>
      </c>
      <c r="L4336" t="s">
        <v>6961</v>
      </c>
      <c r="M4336" t="s">
        <v>6962</v>
      </c>
      <c r="N4336" t="s">
        <v>6963</v>
      </c>
      <c r="O4336" t="s">
        <v>6964</v>
      </c>
      <c r="P4336">
        <v>1.24897707</v>
      </c>
      <c r="Q4336" t="s">
        <v>6965</v>
      </c>
      <c r="R4336" t="s">
        <v>6966</v>
      </c>
      <c r="S4336">
        <v>34376657254</v>
      </c>
      <c r="T4336">
        <v>165.05462059999999</v>
      </c>
      <c r="U4336" t="s">
        <v>31</v>
      </c>
      <c r="V4336" t="s">
        <v>9072</v>
      </c>
      <c r="W4336" t="s">
        <v>23</v>
      </c>
    </row>
    <row r="4337" spans="1:23" x14ac:dyDescent="0.4">
      <c r="A4337">
        <v>4336</v>
      </c>
      <c r="B4337">
        <v>1</v>
      </c>
      <c r="C4337">
        <v>1</v>
      </c>
      <c r="D4337">
        <v>1</v>
      </c>
      <c r="E4337">
        <v>1</v>
      </c>
      <c r="F4337">
        <v>0.111310893281687</v>
      </c>
      <c r="G4337">
        <v>-388.11536246371099</v>
      </c>
      <c r="H4337">
        <v>0.999999999999999</v>
      </c>
      <c r="I4337">
        <v>59.141901982563397</v>
      </c>
      <c r="J4337" t="s">
        <v>5739</v>
      </c>
      <c r="K4337" t="s">
        <v>25</v>
      </c>
      <c r="L4337" t="s">
        <v>5740</v>
      </c>
      <c r="M4337" t="s">
        <v>5741</v>
      </c>
      <c r="N4337" t="s">
        <v>5742</v>
      </c>
      <c r="O4337" t="s">
        <v>5743</v>
      </c>
      <c r="P4337">
        <v>0.40000000600000002</v>
      </c>
      <c r="Q4337" t="s">
        <v>5744</v>
      </c>
      <c r="R4337" t="s">
        <v>5745</v>
      </c>
      <c r="S4337">
        <v>98</v>
      </c>
      <c r="T4337">
        <v>291.08631459999998</v>
      </c>
      <c r="U4337" t="s">
        <v>31</v>
      </c>
      <c r="V4337" t="s">
        <v>9073</v>
      </c>
      <c r="W4337" t="s">
        <v>23</v>
      </c>
    </row>
    <row r="4338" spans="1:23" x14ac:dyDescent="0.4">
      <c r="A4338">
        <v>4337</v>
      </c>
      <c r="B4338">
        <v>1</v>
      </c>
      <c r="C4338">
        <v>1</v>
      </c>
      <c r="D4338">
        <v>1</v>
      </c>
      <c r="E4338">
        <v>1</v>
      </c>
      <c r="F4338">
        <v>0.111310893281687</v>
      </c>
      <c r="G4338">
        <v>-388.11536246371099</v>
      </c>
      <c r="H4338" t="s">
        <v>23</v>
      </c>
      <c r="I4338">
        <v>59.141901982563397</v>
      </c>
      <c r="J4338" t="s">
        <v>5739</v>
      </c>
      <c r="K4338" t="s">
        <v>25</v>
      </c>
      <c r="L4338" t="s">
        <v>5740</v>
      </c>
      <c r="M4338" t="s">
        <v>5741</v>
      </c>
      <c r="N4338" t="s">
        <v>5742</v>
      </c>
      <c r="O4338" t="s">
        <v>5743</v>
      </c>
      <c r="P4338">
        <v>0.40000000600000002</v>
      </c>
      <c r="Q4338" t="s">
        <v>5744</v>
      </c>
      <c r="R4338" t="s">
        <v>5745</v>
      </c>
      <c r="S4338">
        <v>98</v>
      </c>
      <c r="T4338">
        <v>291.08631459999998</v>
      </c>
      <c r="U4338" t="s">
        <v>31</v>
      </c>
      <c r="V4338" t="s">
        <v>9074</v>
      </c>
      <c r="W4338" t="s">
        <v>23</v>
      </c>
    </row>
    <row r="4339" spans="1:23" x14ac:dyDescent="0.4">
      <c r="A4339">
        <v>4338</v>
      </c>
      <c r="B4339">
        <v>1</v>
      </c>
      <c r="C4339">
        <v>1</v>
      </c>
      <c r="D4339">
        <v>1</v>
      </c>
      <c r="E4339">
        <v>1</v>
      </c>
      <c r="F4339">
        <v>0.111277513836368</v>
      </c>
      <c r="G4339">
        <v>-25.452917978615002</v>
      </c>
      <c r="H4339">
        <v>0.999999999999999</v>
      </c>
      <c r="I4339">
        <v>20.433096784413099</v>
      </c>
      <c r="J4339" t="s">
        <v>4591</v>
      </c>
      <c r="K4339" t="s">
        <v>25</v>
      </c>
      <c r="L4339" t="s">
        <v>6213</v>
      </c>
      <c r="M4339" t="s">
        <v>6214</v>
      </c>
      <c r="N4339" t="s">
        <v>6215</v>
      </c>
      <c r="O4339" t="s">
        <v>6216</v>
      </c>
      <c r="P4339">
        <v>3</v>
      </c>
      <c r="Q4339" t="s">
        <v>6217</v>
      </c>
      <c r="R4339" t="s">
        <v>6218</v>
      </c>
      <c r="S4339">
        <v>20900222</v>
      </c>
      <c r="T4339">
        <v>285.07575000000003</v>
      </c>
      <c r="U4339" t="s">
        <v>31</v>
      </c>
      <c r="V4339" t="s">
        <v>9075</v>
      </c>
      <c r="W4339" t="s">
        <v>23</v>
      </c>
    </row>
    <row r="4340" spans="1:23" x14ac:dyDescent="0.4">
      <c r="A4340">
        <v>4339</v>
      </c>
      <c r="B4340">
        <v>1</v>
      </c>
      <c r="C4340">
        <v>1</v>
      </c>
      <c r="D4340">
        <v>1</v>
      </c>
      <c r="E4340">
        <v>1</v>
      </c>
      <c r="F4340">
        <v>0.111277513836368</v>
      </c>
      <c r="G4340">
        <v>-25.452917978615002</v>
      </c>
      <c r="H4340" t="s">
        <v>23</v>
      </c>
      <c r="I4340">
        <v>20.433096784413099</v>
      </c>
      <c r="J4340" t="s">
        <v>4591</v>
      </c>
      <c r="K4340" t="s">
        <v>25</v>
      </c>
      <c r="L4340" t="s">
        <v>6213</v>
      </c>
      <c r="M4340" t="s">
        <v>6214</v>
      </c>
      <c r="N4340" t="s">
        <v>6215</v>
      </c>
      <c r="O4340" t="s">
        <v>6216</v>
      </c>
      <c r="P4340">
        <v>3</v>
      </c>
      <c r="Q4340" t="s">
        <v>6217</v>
      </c>
      <c r="R4340" t="s">
        <v>6218</v>
      </c>
      <c r="S4340">
        <v>20900222</v>
      </c>
      <c r="T4340">
        <v>285.07575000000003</v>
      </c>
      <c r="U4340" t="s">
        <v>31</v>
      </c>
      <c r="V4340" t="s">
        <v>9076</v>
      </c>
      <c r="W4340" t="s">
        <v>23</v>
      </c>
    </row>
    <row r="4341" spans="1:23" x14ac:dyDescent="0.4">
      <c r="A4341">
        <v>4340</v>
      </c>
      <c r="B4341">
        <v>1</v>
      </c>
      <c r="C4341">
        <v>1</v>
      </c>
      <c r="D4341">
        <v>1</v>
      </c>
      <c r="E4341">
        <v>1</v>
      </c>
      <c r="F4341">
        <v>0.11117768228264099</v>
      </c>
      <c r="G4341">
        <v>-97.639768494103706</v>
      </c>
      <c r="H4341">
        <v>0.999999999999999</v>
      </c>
      <c r="I4341">
        <v>45.704652692357897</v>
      </c>
      <c r="J4341" t="s">
        <v>4753</v>
      </c>
      <c r="K4341" t="s">
        <v>25</v>
      </c>
      <c r="L4341" t="s">
        <v>4754</v>
      </c>
      <c r="M4341" t="s">
        <v>4755</v>
      </c>
      <c r="N4341" t="s">
        <v>4756</v>
      </c>
      <c r="O4341" t="s">
        <v>4757</v>
      </c>
      <c r="P4341">
        <v>1.0856235000000001</v>
      </c>
      <c r="Q4341" t="s">
        <v>4758</v>
      </c>
      <c r="R4341" t="s">
        <v>4759</v>
      </c>
      <c r="S4341">
        <v>25789767758</v>
      </c>
      <c r="T4341">
        <v>183.0652</v>
      </c>
      <c r="U4341" t="s">
        <v>31</v>
      </c>
      <c r="V4341" t="s">
        <v>9077</v>
      </c>
      <c r="W4341" t="s">
        <v>23</v>
      </c>
    </row>
    <row r="4342" spans="1:23" x14ac:dyDescent="0.4">
      <c r="A4342">
        <v>4341</v>
      </c>
      <c r="B4342">
        <v>1</v>
      </c>
      <c r="C4342">
        <v>1</v>
      </c>
      <c r="D4342">
        <v>1</v>
      </c>
      <c r="E4342">
        <v>1</v>
      </c>
      <c r="F4342">
        <v>0.11117768228264099</v>
      </c>
      <c r="G4342">
        <v>-97.639768494103706</v>
      </c>
      <c r="H4342" t="s">
        <v>23</v>
      </c>
      <c r="I4342">
        <v>45.704652692357897</v>
      </c>
      <c r="J4342" t="s">
        <v>4753</v>
      </c>
      <c r="K4342" t="s">
        <v>25</v>
      </c>
      <c r="L4342" t="s">
        <v>4754</v>
      </c>
      <c r="M4342" t="s">
        <v>4755</v>
      </c>
      <c r="N4342" t="s">
        <v>4756</v>
      </c>
      <c r="O4342" t="s">
        <v>4757</v>
      </c>
      <c r="P4342">
        <v>1.0856235000000001</v>
      </c>
      <c r="Q4342" t="s">
        <v>4758</v>
      </c>
      <c r="R4342" t="s">
        <v>4759</v>
      </c>
      <c r="S4342">
        <v>25789767758</v>
      </c>
      <c r="T4342">
        <v>183.0652</v>
      </c>
      <c r="U4342" t="s">
        <v>31</v>
      </c>
      <c r="V4342" t="s">
        <v>9078</v>
      </c>
      <c r="W4342" t="s">
        <v>23</v>
      </c>
    </row>
    <row r="4343" spans="1:23" x14ac:dyDescent="0.4">
      <c r="A4343">
        <v>4342</v>
      </c>
      <c r="B4343">
        <v>1</v>
      </c>
      <c r="C4343">
        <v>1</v>
      </c>
      <c r="D4343">
        <v>1</v>
      </c>
      <c r="E4343">
        <v>1</v>
      </c>
      <c r="F4343">
        <v>0.110877115839674</v>
      </c>
      <c r="G4343">
        <v>-35.842880308731999</v>
      </c>
      <c r="H4343">
        <v>0.999999999999999</v>
      </c>
      <c r="I4343">
        <v>5.0118061675230603</v>
      </c>
      <c r="J4343" t="s">
        <v>5976</v>
      </c>
      <c r="K4343" t="s">
        <v>25</v>
      </c>
      <c r="L4343" t="s">
        <v>6862</v>
      </c>
      <c r="M4343" t="s">
        <v>6863</v>
      </c>
      <c r="N4343" t="s">
        <v>28</v>
      </c>
      <c r="O4343" t="s">
        <v>6864</v>
      </c>
      <c r="P4343">
        <v>-2.0999998999999998</v>
      </c>
      <c r="Q4343">
        <v>131752732</v>
      </c>
      <c r="R4343" t="s">
        <v>6865</v>
      </c>
      <c r="S4343">
        <v>18874378</v>
      </c>
      <c r="T4343">
        <v>771.23422019999998</v>
      </c>
      <c r="U4343" t="s">
        <v>31</v>
      </c>
      <c r="V4343" t="s">
        <v>9079</v>
      </c>
      <c r="W4343" t="s">
        <v>23</v>
      </c>
    </row>
    <row r="4344" spans="1:23" x14ac:dyDescent="0.4">
      <c r="A4344">
        <v>4343</v>
      </c>
      <c r="B4344">
        <v>1</v>
      </c>
      <c r="C4344">
        <v>1</v>
      </c>
      <c r="D4344">
        <v>1</v>
      </c>
      <c r="E4344">
        <v>1</v>
      </c>
      <c r="F4344">
        <v>0.110877115839674</v>
      </c>
      <c r="G4344">
        <v>-35.842880308731999</v>
      </c>
      <c r="H4344" t="s">
        <v>23</v>
      </c>
      <c r="I4344">
        <v>5.0118061675230603</v>
      </c>
      <c r="J4344" t="s">
        <v>5976</v>
      </c>
      <c r="K4344" t="s">
        <v>25</v>
      </c>
      <c r="L4344" t="s">
        <v>6862</v>
      </c>
      <c r="M4344" t="s">
        <v>6863</v>
      </c>
      <c r="N4344" t="s">
        <v>28</v>
      </c>
      <c r="O4344" t="s">
        <v>6864</v>
      </c>
      <c r="P4344">
        <v>-2.0999998999999998</v>
      </c>
      <c r="Q4344">
        <v>131752732</v>
      </c>
      <c r="R4344" t="s">
        <v>6865</v>
      </c>
      <c r="S4344">
        <v>18874378</v>
      </c>
      <c r="T4344">
        <v>771.23422019999998</v>
      </c>
      <c r="U4344" t="s">
        <v>31</v>
      </c>
      <c r="V4344" t="s">
        <v>9080</v>
      </c>
      <c r="W4344" t="s">
        <v>23</v>
      </c>
    </row>
    <row r="4345" spans="1:23" x14ac:dyDescent="0.4">
      <c r="A4345">
        <v>4344</v>
      </c>
      <c r="B4345">
        <v>1</v>
      </c>
      <c r="C4345">
        <v>1</v>
      </c>
      <c r="D4345">
        <v>1</v>
      </c>
      <c r="E4345">
        <v>1</v>
      </c>
      <c r="F4345">
        <v>0.110750893729191</v>
      </c>
      <c r="G4345">
        <v>-108.819773630534</v>
      </c>
      <c r="H4345" t="s">
        <v>23</v>
      </c>
      <c r="I4345">
        <v>48.1704885223159</v>
      </c>
      <c r="J4345" t="s">
        <v>4591</v>
      </c>
      <c r="K4345" t="s">
        <v>25</v>
      </c>
      <c r="L4345" t="s">
        <v>9081</v>
      </c>
      <c r="M4345" t="s">
        <v>9082</v>
      </c>
      <c r="N4345" t="s">
        <v>9083</v>
      </c>
      <c r="O4345" t="s">
        <v>9084</v>
      </c>
      <c r="P4345">
        <v>2.6446747799999999</v>
      </c>
      <c r="Q4345">
        <v>5315202</v>
      </c>
      <c r="R4345" t="s">
        <v>9085</v>
      </c>
      <c r="S4345">
        <v>8609890394</v>
      </c>
      <c r="T4345">
        <v>285.07575000000003</v>
      </c>
      <c r="U4345" t="s">
        <v>31</v>
      </c>
      <c r="V4345" t="s">
        <v>9086</v>
      </c>
      <c r="W4345" t="s">
        <v>23</v>
      </c>
    </row>
    <row r="4346" spans="1:23" x14ac:dyDescent="0.4">
      <c r="A4346">
        <v>4345</v>
      </c>
      <c r="B4346">
        <v>1</v>
      </c>
      <c r="C4346">
        <v>1</v>
      </c>
      <c r="D4346">
        <v>1</v>
      </c>
      <c r="E4346">
        <v>1</v>
      </c>
      <c r="F4346">
        <v>0.110750893729191</v>
      </c>
      <c r="G4346">
        <v>-108.819773630534</v>
      </c>
      <c r="H4346">
        <v>0.999999999999999</v>
      </c>
      <c r="I4346">
        <v>48.1704885223159</v>
      </c>
      <c r="J4346" t="s">
        <v>4591</v>
      </c>
      <c r="K4346" t="s">
        <v>25</v>
      </c>
      <c r="L4346" t="s">
        <v>9081</v>
      </c>
      <c r="M4346" t="s">
        <v>9082</v>
      </c>
      <c r="N4346" t="s">
        <v>9083</v>
      </c>
      <c r="O4346" t="s">
        <v>9084</v>
      </c>
      <c r="P4346">
        <v>2.6446747799999999</v>
      </c>
      <c r="Q4346">
        <v>5315202</v>
      </c>
      <c r="R4346" t="s">
        <v>9085</v>
      </c>
      <c r="S4346">
        <v>8609890394</v>
      </c>
      <c r="T4346">
        <v>285.07575000000003</v>
      </c>
      <c r="U4346" t="s">
        <v>31</v>
      </c>
      <c r="V4346" t="s">
        <v>9087</v>
      </c>
      <c r="W4346" t="s">
        <v>23</v>
      </c>
    </row>
    <row r="4347" spans="1:23" x14ac:dyDescent="0.4">
      <c r="A4347">
        <v>4346</v>
      </c>
      <c r="B4347">
        <v>1</v>
      </c>
      <c r="C4347">
        <v>1</v>
      </c>
      <c r="D4347">
        <v>1</v>
      </c>
      <c r="E4347">
        <v>2</v>
      </c>
      <c r="F4347">
        <v>0.110673463869494</v>
      </c>
      <c r="G4347">
        <v>-226.86441048955101</v>
      </c>
      <c r="H4347">
        <v>0.86482412060301495</v>
      </c>
      <c r="I4347">
        <v>55.062015776292</v>
      </c>
      <c r="J4347" t="s">
        <v>7542</v>
      </c>
      <c r="K4347" t="s">
        <v>25</v>
      </c>
      <c r="L4347" t="s">
        <v>7543</v>
      </c>
      <c r="M4347" t="s">
        <v>7544</v>
      </c>
      <c r="N4347" t="s">
        <v>7545</v>
      </c>
      <c r="O4347" t="s">
        <v>7546</v>
      </c>
      <c r="P4347">
        <v>-1.33715451</v>
      </c>
      <c r="Q4347" t="s">
        <v>7547</v>
      </c>
      <c r="R4347" t="s">
        <v>7548</v>
      </c>
      <c r="S4347">
        <v>120383854</v>
      </c>
      <c r="T4347">
        <v>363.18021499999998</v>
      </c>
      <c r="U4347" t="s">
        <v>31</v>
      </c>
      <c r="V4347" t="s">
        <v>9088</v>
      </c>
      <c r="W4347" t="s">
        <v>23</v>
      </c>
    </row>
    <row r="4348" spans="1:23" x14ac:dyDescent="0.4">
      <c r="A4348">
        <v>4347</v>
      </c>
      <c r="B4348">
        <v>1</v>
      </c>
      <c r="C4348">
        <v>1</v>
      </c>
      <c r="D4348">
        <v>1</v>
      </c>
      <c r="E4348">
        <v>2</v>
      </c>
      <c r="F4348">
        <v>0.110673463869494</v>
      </c>
      <c r="G4348">
        <v>-226.86441048955101</v>
      </c>
      <c r="H4348" t="s">
        <v>23</v>
      </c>
      <c r="I4348">
        <v>55.062015776292</v>
      </c>
      <c r="J4348" t="s">
        <v>7542</v>
      </c>
      <c r="K4348" t="s">
        <v>25</v>
      </c>
      <c r="L4348" t="s">
        <v>7543</v>
      </c>
      <c r="M4348" t="s">
        <v>7544</v>
      </c>
      <c r="N4348" t="s">
        <v>7545</v>
      </c>
      <c r="O4348" t="s">
        <v>7546</v>
      </c>
      <c r="P4348">
        <v>-1.33715451</v>
      </c>
      <c r="Q4348" t="s">
        <v>7547</v>
      </c>
      <c r="R4348" t="s">
        <v>7548</v>
      </c>
      <c r="S4348">
        <v>120383854</v>
      </c>
      <c r="T4348">
        <v>363.18021499999998</v>
      </c>
      <c r="U4348" t="s">
        <v>31</v>
      </c>
      <c r="V4348" t="s">
        <v>9089</v>
      </c>
      <c r="W4348" t="s">
        <v>23</v>
      </c>
    </row>
    <row r="4349" spans="1:23" x14ac:dyDescent="0.4">
      <c r="A4349">
        <v>4348</v>
      </c>
      <c r="B4349">
        <v>1</v>
      </c>
      <c r="C4349">
        <v>1</v>
      </c>
      <c r="D4349">
        <v>1</v>
      </c>
      <c r="E4349">
        <v>1</v>
      </c>
      <c r="F4349">
        <v>0.110646997202293</v>
      </c>
      <c r="G4349">
        <v>-664.89326794705005</v>
      </c>
      <c r="H4349" t="s">
        <v>23</v>
      </c>
      <c r="I4349">
        <v>95.097471802034406</v>
      </c>
      <c r="J4349" t="s">
        <v>8840</v>
      </c>
      <c r="K4349" t="s">
        <v>25</v>
      </c>
      <c r="L4349" t="s">
        <v>8841</v>
      </c>
      <c r="M4349" t="s">
        <v>8842</v>
      </c>
      <c r="N4349" t="s">
        <v>28</v>
      </c>
      <c r="O4349" t="s">
        <v>8843</v>
      </c>
      <c r="P4349">
        <v>2.9000001000000002</v>
      </c>
      <c r="Q4349">
        <v>91971253</v>
      </c>
      <c r="R4349" t="s">
        <v>8844</v>
      </c>
      <c r="S4349">
        <v>16777282</v>
      </c>
      <c r="T4349">
        <v>433.11200000000002</v>
      </c>
      <c r="U4349" t="s">
        <v>31</v>
      </c>
      <c r="V4349" t="s">
        <v>9090</v>
      </c>
      <c r="W4349" t="s">
        <v>23</v>
      </c>
    </row>
    <row r="4350" spans="1:23" x14ac:dyDescent="0.4">
      <c r="A4350">
        <v>4349</v>
      </c>
      <c r="B4350">
        <v>1</v>
      </c>
      <c r="C4350">
        <v>1</v>
      </c>
      <c r="D4350">
        <v>1</v>
      </c>
      <c r="E4350">
        <v>1</v>
      </c>
      <c r="F4350">
        <v>0.110646997202293</v>
      </c>
      <c r="G4350">
        <v>-664.89326794705005</v>
      </c>
      <c r="H4350">
        <v>0.999999999999999</v>
      </c>
      <c r="I4350">
        <v>95.097471802034406</v>
      </c>
      <c r="J4350" t="s">
        <v>8840</v>
      </c>
      <c r="K4350" t="s">
        <v>25</v>
      </c>
      <c r="L4350" t="s">
        <v>8841</v>
      </c>
      <c r="M4350" t="s">
        <v>8842</v>
      </c>
      <c r="N4350" t="s">
        <v>28</v>
      </c>
      <c r="O4350" t="s">
        <v>8843</v>
      </c>
      <c r="P4350">
        <v>2.9000001000000002</v>
      </c>
      <c r="Q4350">
        <v>91971253</v>
      </c>
      <c r="R4350" t="s">
        <v>8844</v>
      </c>
      <c r="S4350">
        <v>16777282</v>
      </c>
      <c r="T4350">
        <v>433.11200000000002</v>
      </c>
      <c r="U4350" t="s">
        <v>31</v>
      </c>
      <c r="V4350" t="s">
        <v>9091</v>
      </c>
      <c r="W4350" t="s">
        <v>23</v>
      </c>
    </row>
    <row r="4351" spans="1:23" x14ac:dyDescent="0.4">
      <c r="A4351">
        <v>4350</v>
      </c>
      <c r="B4351">
        <v>1</v>
      </c>
      <c r="C4351">
        <v>1</v>
      </c>
      <c r="D4351">
        <v>1</v>
      </c>
      <c r="E4351">
        <v>1</v>
      </c>
      <c r="F4351">
        <v>0.11059081489221401</v>
      </c>
      <c r="G4351">
        <v>-150.752961639777</v>
      </c>
      <c r="H4351">
        <v>0.99748743718592903</v>
      </c>
      <c r="I4351">
        <v>13.9912351904067</v>
      </c>
      <c r="J4351" t="s">
        <v>3478</v>
      </c>
      <c r="K4351" t="s">
        <v>25</v>
      </c>
      <c r="L4351" t="s">
        <v>9092</v>
      </c>
      <c r="M4351" t="s">
        <v>9093</v>
      </c>
      <c r="N4351" t="s">
        <v>9094</v>
      </c>
      <c r="O4351" t="s">
        <v>9095</v>
      </c>
      <c r="P4351">
        <v>3.2000000499999999</v>
      </c>
      <c r="Q4351">
        <v>3067680</v>
      </c>
      <c r="R4351" t="s">
        <v>9096</v>
      </c>
      <c r="S4351">
        <v>67108866</v>
      </c>
      <c r="T4351">
        <v>431.13400000000001</v>
      </c>
      <c r="U4351" t="s">
        <v>31</v>
      </c>
      <c r="V4351" t="s">
        <v>9097</v>
      </c>
      <c r="W4351" t="s">
        <v>23</v>
      </c>
    </row>
    <row r="4352" spans="1:23" x14ac:dyDescent="0.4">
      <c r="A4352">
        <v>4351</v>
      </c>
      <c r="B4352">
        <v>1</v>
      </c>
      <c r="C4352">
        <v>1</v>
      </c>
      <c r="D4352">
        <v>1</v>
      </c>
      <c r="E4352">
        <v>1</v>
      </c>
      <c r="F4352">
        <v>0.11059081489221401</v>
      </c>
      <c r="G4352">
        <v>-150.752961639777</v>
      </c>
      <c r="H4352" t="s">
        <v>23</v>
      </c>
      <c r="I4352">
        <v>13.9912351904067</v>
      </c>
      <c r="J4352" t="s">
        <v>3478</v>
      </c>
      <c r="K4352" t="s">
        <v>25</v>
      </c>
      <c r="L4352" t="s">
        <v>9092</v>
      </c>
      <c r="M4352" t="s">
        <v>9093</v>
      </c>
      <c r="N4352" t="s">
        <v>9094</v>
      </c>
      <c r="O4352" t="s">
        <v>9095</v>
      </c>
      <c r="P4352">
        <v>3.2000000499999999</v>
      </c>
      <c r="Q4352">
        <v>3067680</v>
      </c>
      <c r="R4352" t="s">
        <v>9096</v>
      </c>
      <c r="S4352">
        <v>67108866</v>
      </c>
      <c r="T4352">
        <v>431.13400000000001</v>
      </c>
      <c r="U4352" t="s">
        <v>31</v>
      </c>
      <c r="V4352" t="s">
        <v>9098</v>
      </c>
      <c r="W4352" t="s">
        <v>23</v>
      </c>
    </row>
    <row r="4353" spans="1:23" x14ac:dyDescent="0.4">
      <c r="A4353">
        <v>4352</v>
      </c>
      <c r="B4353">
        <v>1</v>
      </c>
      <c r="C4353">
        <v>1</v>
      </c>
      <c r="D4353">
        <v>1</v>
      </c>
      <c r="E4353">
        <v>1</v>
      </c>
      <c r="F4353">
        <v>0.11048893112000099</v>
      </c>
      <c r="G4353">
        <v>-76.227929347035598</v>
      </c>
      <c r="H4353" t="s">
        <v>23</v>
      </c>
      <c r="I4353">
        <v>20.220148353901202</v>
      </c>
      <c r="J4353" t="s">
        <v>4863</v>
      </c>
      <c r="K4353" t="s">
        <v>25</v>
      </c>
      <c r="L4353" t="s">
        <v>7185</v>
      </c>
      <c r="M4353" t="s">
        <v>7186</v>
      </c>
      <c r="N4353" t="s">
        <v>7187</v>
      </c>
      <c r="O4353" t="s">
        <v>7188</v>
      </c>
      <c r="P4353">
        <v>1.3009914199999999</v>
      </c>
      <c r="Q4353" t="s">
        <v>7189</v>
      </c>
      <c r="R4353" t="s">
        <v>7190</v>
      </c>
      <c r="S4353">
        <v>67108866</v>
      </c>
      <c r="T4353">
        <v>179.07027059999999</v>
      </c>
      <c r="U4353" t="s">
        <v>31</v>
      </c>
      <c r="V4353" t="s">
        <v>9099</v>
      </c>
      <c r="W4353" t="s">
        <v>23</v>
      </c>
    </row>
    <row r="4354" spans="1:23" x14ac:dyDescent="0.4">
      <c r="A4354">
        <v>4353</v>
      </c>
      <c r="B4354">
        <v>1</v>
      </c>
      <c r="C4354">
        <v>1</v>
      </c>
      <c r="D4354">
        <v>1</v>
      </c>
      <c r="E4354">
        <v>1</v>
      </c>
      <c r="F4354">
        <v>0.11048893112000099</v>
      </c>
      <c r="G4354">
        <v>-76.227929347035598</v>
      </c>
      <c r="H4354">
        <v>0.999999999999999</v>
      </c>
      <c r="I4354">
        <v>20.220148353901202</v>
      </c>
      <c r="J4354" t="s">
        <v>4863</v>
      </c>
      <c r="K4354" t="s">
        <v>25</v>
      </c>
      <c r="L4354" t="s">
        <v>7185</v>
      </c>
      <c r="M4354" t="s">
        <v>7186</v>
      </c>
      <c r="N4354" t="s">
        <v>7187</v>
      </c>
      <c r="O4354" t="s">
        <v>7188</v>
      </c>
      <c r="P4354">
        <v>1.3009914199999999</v>
      </c>
      <c r="Q4354" t="s">
        <v>7189</v>
      </c>
      <c r="R4354" t="s">
        <v>7190</v>
      </c>
      <c r="S4354">
        <v>67108866</v>
      </c>
      <c r="T4354">
        <v>179.07027059999999</v>
      </c>
      <c r="U4354" t="s">
        <v>31</v>
      </c>
      <c r="V4354" t="s">
        <v>9100</v>
      </c>
      <c r="W4354" t="s">
        <v>23</v>
      </c>
    </row>
    <row r="4355" spans="1:23" x14ac:dyDescent="0.4">
      <c r="A4355">
        <v>4354</v>
      </c>
      <c r="B4355">
        <v>1</v>
      </c>
      <c r="C4355">
        <v>1</v>
      </c>
      <c r="D4355">
        <v>1</v>
      </c>
      <c r="E4355">
        <v>1</v>
      </c>
      <c r="F4355">
        <v>0.11046491717222399</v>
      </c>
      <c r="G4355">
        <v>-70.064445676293303</v>
      </c>
      <c r="H4355" t="s">
        <v>23</v>
      </c>
      <c r="I4355">
        <v>7.74702781733167</v>
      </c>
      <c r="J4355" t="s">
        <v>7129</v>
      </c>
      <c r="K4355" t="s">
        <v>25</v>
      </c>
      <c r="L4355" t="s">
        <v>7130</v>
      </c>
      <c r="M4355" t="s">
        <v>7131</v>
      </c>
      <c r="N4355" t="s">
        <v>7132</v>
      </c>
      <c r="O4355" t="s">
        <v>7133</v>
      </c>
      <c r="P4355">
        <v>6.4000000999999997</v>
      </c>
      <c r="Q4355" t="s">
        <v>7134</v>
      </c>
      <c r="R4355" t="s">
        <v>7135</v>
      </c>
      <c r="S4355">
        <v>8593662070</v>
      </c>
      <c r="T4355">
        <v>473.36253649999998</v>
      </c>
      <c r="U4355" t="s">
        <v>31</v>
      </c>
      <c r="V4355" t="s">
        <v>9101</v>
      </c>
      <c r="W4355" t="s">
        <v>23</v>
      </c>
    </row>
    <row r="4356" spans="1:23" x14ac:dyDescent="0.4">
      <c r="A4356">
        <v>4355</v>
      </c>
      <c r="B4356">
        <v>1</v>
      </c>
      <c r="C4356">
        <v>1</v>
      </c>
      <c r="D4356">
        <v>1</v>
      </c>
      <c r="E4356">
        <v>1</v>
      </c>
      <c r="F4356">
        <v>0.11046491717222399</v>
      </c>
      <c r="G4356">
        <v>-70.064445676293303</v>
      </c>
      <c r="H4356">
        <v>0.999999999999999</v>
      </c>
      <c r="I4356">
        <v>7.74702781733167</v>
      </c>
      <c r="J4356" t="s">
        <v>7129</v>
      </c>
      <c r="K4356" t="s">
        <v>25</v>
      </c>
      <c r="L4356" t="s">
        <v>7130</v>
      </c>
      <c r="M4356" t="s">
        <v>7131</v>
      </c>
      <c r="N4356" t="s">
        <v>7132</v>
      </c>
      <c r="O4356" t="s">
        <v>7133</v>
      </c>
      <c r="P4356">
        <v>6.4000000999999997</v>
      </c>
      <c r="Q4356" t="s">
        <v>7134</v>
      </c>
      <c r="R4356" t="s">
        <v>7135</v>
      </c>
      <c r="S4356">
        <v>8593662070</v>
      </c>
      <c r="T4356">
        <v>473.36253649999998</v>
      </c>
      <c r="U4356" t="s">
        <v>31</v>
      </c>
      <c r="V4356" t="s">
        <v>9102</v>
      </c>
      <c r="W4356" t="s">
        <v>23</v>
      </c>
    </row>
    <row r="4357" spans="1:23" x14ac:dyDescent="0.4">
      <c r="A4357">
        <v>4356</v>
      </c>
      <c r="B4357">
        <v>1</v>
      </c>
      <c r="C4357">
        <v>1</v>
      </c>
      <c r="D4357">
        <v>1</v>
      </c>
      <c r="E4357">
        <v>3</v>
      </c>
      <c r="F4357">
        <v>0.11040315580192001</v>
      </c>
      <c r="G4357">
        <v>-44.079162832996502</v>
      </c>
      <c r="H4357">
        <v>0.96984924623115498</v>
      </c>
      <c r="I4357">
        <v>22.999096253696099</v>
      </c>
      <c r="J4357" t="s">
        <v>5646</v>
      </c>
      <c r="K4357" t="s">
        <v>25</v>
      </c>
      <c r="L4357" t="s">
        <v>5647</v>
      </c>
      <c r="M4357" t="s">
        <v>5648</v>
      </c>
      <c r="N4357" t="s">
        <v>5649</v>
      </c>
      <c r="O4357" t="s">
        <v>5650</v>
      </c>
      <c r="P4357">
        <v>0.69999998799999996</v>
      </c>
      <c r="Q4357" t="s">
        <v>5651</v>
      </c>
      <c r="R4357" t="s">
        <v>5652</v>
      </c>
      <c r="S4357">
        <v>8610637950</v>
      </c>
      <c r="T4357">
        <v>479.11840260000002</v>
      </c>
      <c r="U4357" t="s">
        <v>31</v>
      </c>
      <c r="V4357" t="s">
        <v>9103</v>
      </c>
      <c r="W4357" t="s">
        <v>23</v>
      </c>
    </row>
    <row r="4358" spans="1:23" x14ac:dyDescent="0.4">
      <c r="A4358">
        <v>4357</v>
      </c>
      <c r="B4358">
        <v>1</v>
      </c>
      <c r="C4358">
        <v>1</v>
      </c>
      <c r="D4358">
        <v>1</v>
      </c>
      <c r="E4358">
        <v>1</v>
      </c>
      <c r="F4358">
        <v>0.11035116052968</v>
      </c>
      <c r="G4358">
        <v>-327.46015758712798</v>
      </c>
      <c r="H4358" t="s">
        <v>23</v>
      </c>
      <c r="I4358">
        <v>76.488978471131503</v>
      </c>
      <c r="J4358" t="s">
        <v>9104</v>
      </c>
      <c r="K4358" t="s">
        <v>25</v>
      </c>
      <c r="L4358" t="s">
        <v>9105</v>
      </c>
      <c r="M4358" t="s">
        <v>9106</v>
      </c>
      <c r="N4358" t="s">
        <v>28</v>
      </c>
      <c r="O4358" t="s">
        <v>9107</v>
      </c>
      <c r="P4358">
        <v>2.4000001000000002</v>
      </c>
      <c r="Q4358">
        <v>75464883</v>
      </c>
      <c r="R4358" t="s">
        <v>9108</v>
      </c>
      <c r="S4358">
        <v>67108866</v>
      </c>
      <c r="T4358">
        <v>341.13819999999998</v>
      </c>
      <c r="U4358" t="s">
        <v>31</v>
      </c>
      <c r="V4358" t="s">
        <v>9109</v>
      </c>
      <c r="W4358" t="s">
        <v>23</v>
      </c>
    </row>
    <row r="4359" spans="1:23" x14ac:dyDescent="0.4">
      <c r="A4359">
        <v>4358</v>
      </c>
      <c r="B4359">
        <v>1</v>
      </c>
      <c r="C4359">
        <v>1</v>
      </c>
      <c r="D4359">
        <v>1</v>
      </c>
      <c r="E4359">
        <v>1</v>
      </c>
      <c r="F4359">
        <v>0.11035116052968</v>
      </c>
      <c r="G4359">
        <v>-327.46015758712798</v>
      </c>
      <c r="H4359">
        <v>0.999999999999999</v>
      </c>
      <c r="I4359">
        <v>76.488978471131503</v>
      </c>
      <c r="J4359" t="s">
        <v>9104</v>
      </c>
      <c r="K4359" t="s">
        <v>25</v>
      </c>
      <c r="L4359" t="s">
        <v>9105</v>
      </c>
      <c r="M4359" t="s">
        <v>9106</v>
      </c>
      <c r="N4359" t="s">
        <v>28</v>
      </c>
      <c r="O4359" t="s">
        <v>9107</v>
      </c>
      <c r="P4359">
        <v>2.4000001000000002</v>
      </c>
      <c r="Q4359">
        <v>75464883</v>
      </c>
      <c r="R4359" t="s">
        <v>9108</v>
      </c>
      <c r="S4359">
        <v>67108866</v>
      </c>
      <c r="T4359">
        <v>341.13819999999998</v>
      </c>
      <c r="U4359" t="s">
        <v>31</v>
      </c>
      <c r="V4359" t="s">
        <v>9110</v>
      </c>
      <c r="W4359" t="s">
        <v>23</v>
      </c>
    </row>
    <row r="4360" spans="1:23" x14ac:dyDescent="0.4">
      <c r="A4360">
        <v>4359</v>
      </c>
      <c r="B4360">
        <v>1</v>
      </c>
      <c r="C4360">
        <v>1</v>
      </c>
      <c r="D4360">
        <v>1</v>
      </c>
      <c r="E4360">
        <v>1</v>
      </c>
      <c r="F4360">
        <v>0.110315242034319</v>
      </c>
      <c r="G4360">
        <v>-62.578415970164997</v>
      </c>
      <c r="H4360">
        <v>0.999999999999999</v>
      </c>
      <c r="I4360">
        <v>45.705024697709398</v>
      </c>
      <c r="J4360" t="s">
        <v>2044</v>
      </c>
      <c r="K4360" t="s">
        <v>25</v>
      </c>
      <c r="L4360" t="s">
        <v>2045</v>
      </c>
      <c r="M4360" t="s">
        <v>2046</v>
      </c>
      <c r="N4360" t="s">
        <v>2047</v>
      </c>
      <c r="O4360" t="s">
        <v>2048</v>
      </c>
      <c r="P4360">
        <v>0.10000000100000001</v>
      </c>
      <c r="Q4360" t="s">
        <v>2049</v>
      </c>
      <c r="R4360" t="s">
        <v>2050</v>
      </c>
      <c r="S4360">
        <v>3178578</v>
      </c>
      <c r="T4360">
        <v>579.17084</v>
      </c>
      <c r="U4360" t="s">
        <v>31</v>
      </c>
      <c r="V4360" t="s">
        <v>9111</v>
      </c>
      <c r="W4360" t="s">
        <v>23</v>
      </c>
    </row>
    <row r="4361" spans="1:23" x14ac:dyDescent="0.4">
      <c r="A4361">
        <v>4360</v>
      </c>
      <c r="B4361">
        <v>1</v>
      </c>
      <c r="C4361">
        <v>1</v>
      </c>
      <c r="D4361">
        <v>1</v>
      </c>
      <c r="E4361">
        <v>1</v>
      </c>
      <c r="F4361">
        <v>0.110315242034319</v>
      </c>
      <c r="G4361">
        <v>-62.578415970164997</v>
      </c>
      <c r="H4361" t="s">
        <v>23</v>
      </c>
      <c r="I4361">
        <v>45.705024697709398</v>
      </c>
      <c r="J4361" t="s">
        <v>2044</v>
      </c>
      <c r="K4361" t="s">
        <v>25</v>
      </c>
      <c r="L4361" t="s">
        <v>2045</v>
      </c>
      <c r="M4361" t="s">
        <v>2046</v>
      </c>
      <c r="N4361" t="s">
        <v>2047</v>
      </c>
      <c r="O4361" t="s">
        <v>2048</v>
      </c>
      <c r="P4361">
        <v>0.10000000100000001</v>
      </c>
      <c r="Q4361" t="s">
        <v>2049</v>
      </c>
      <c r="R4361" t="s">
        <v>2050</v>
      </c>
      <c r="S4361">
        <v>3178578</v>
      </c>
      <c r="T4361">
        <v>579.17084</v>
      </c>
      <c r="U4361" t="s">
        <v>31</v>
      </c>
      <c r="V4361" t="s">
        <v>9112</v>
      </c>
      <c r="W4361" t="s">
        <v>23</v>
      </c>
    </row>
    <row r="4362" spans="1:23" x14ac:dyDescent="0.4">
      <c r="A4362">
        <v>4361</v>
      </c>
      <c r="B4362">
        <v>1</v>
      </c>
      <c r="C4362">
        <v>2</v>
      </c>
      <c r="D4362">
        <v>1</v>
      </c>
      <c r="E4362">
        <v>1</v>
      </c>
      <c r="F4362">
        <v>0.110203953021781</v>
      </c>
      <c r="G4362">
        <v>-235.36219944063501</v>
      </c>
      <c r="H4362" t="s">
        <v>23</v>
      </c>
      <c r="I4362">
        <v>63.125972173291999</v>
      </c>
      <c r="J4362" t="s">
        <v>694</v>
      </c>
      <c r="K4362" t="s">
        <v>25</v>
      </c>
      <c r="L4362" t="s">
        <v>3291</v>
      </c>
      <c r="M4362" t="s">
        <v>3292</v>
      </c>
      <c r="N4362" t="s">
        <v>3293</v>
      </c>
      <c r="O4362" t="s">
        <v>3294</v>
      </c>
      <c r="P4362">
        <v>3.5999998999999998</v>
      </c>
      <c r="Q4362">
        <v>1272686</v>
      </c>
      <c r="R4362" t="s">
        <v>3295</v>
      </c>
      <c r="S4362">
        <v>2113538</v>
      </c>
      <c r="T4362">
        <v>369.18088369999998</v>
      </c>
      <c r="U4362" t="s">
        <v>31</v>
      </c>
      <c r="V4362" t="s">
        <v>9113</v>
      </c>
      <c r="W4362" t="s">
        <v>23</v>
      </c>
    </row>
    <row r="4363" spans="1:23" x14ac:dyDescent="0.4">
      <c r="A4363">
        <v>4362</v>
      </c>
      <c r="B4363">
        <v>1</v>
      </c>
      <c r="C4363">
        <v>2</v>
      </c>
      <c r="D4363">
        <v>1</v>
      </c>
      <c r="E4363">
        <v>1</v>
      </c>
      <c r="F4363">
        <v>0.110203953021781</v>
      </c>
      <c r="G4363">
        <v>-235.36219944063501</v>
      </c>
      <c r="H4363">
        <v>0.999999999999999</v>
      </c>
      <c r="I4363">
        <v>63.125972173291999</v>
      </c>
      <c r="J4363" t="s">
        <v>694</v>
      </c>
      <c r="K4363" t="s">
        <v>25</v>
      </c>
      <c r="L4363" t="s">
        <v>3291</v>
      </c>
      <c r="M4363" t="s">
        <v>3292</v>
      </c>
      <c r="N4363" t="s">
        <v>3293</v>
      </c>
      <c r="O4363" t="s">
        <v>3294</v>
      </c>
      <c r="P4363">
        <v>3.5999998999999998</v>
      </c>
      <c r="Q4363">
        <v>1272686</v>
      </c>
      <c r="R4363" t="s">
        <v>3295</v>
      </c>
      <c r="S4363">
        <v>2113538</v>
      </c>
      <c r="T4363">
        <v>369.18088369999998</v>
      </c>
      <c r="U4363" t="s">
        <v>31</v>
      </c>
      <c r="V4363" t="s">
        <v>9114</v>
      </c>
      <c r="W4363" t="s">
        <v>23</v>
      </c>
    </row>
    <row r="4364" spans="1:23" x14ac:dyDescent="0.4">
      <c r="A4364">
        <v>4363</v>
      </c>
      <c r="B4364">
        <v>1</v>
      </c>
      <c r="C4364">
        <v>1</v>
      </c>
      <c r="D4364">
        <v>1</v>
      </c>
      <c r="E4364">
        <v>2</v>
      </c>
      <c r="F4364">
        <v>0.110123804257886</v>
      </c>
      <c r="G4364">
        <v>-44.079162832996502</v>
      </c>
      <c r="H4364" t="s">
        <v>23</v>
      </c>
      <c r="I4364">
        <v>22.999096253696099</v>
      </c>
      <c r="J4364" t="s">
        <v>5646</v>
      </c>
      <c r="K4364" t="s">
        <v>25</v>
      </c>
      <c r="L4364" t="s">
        <v>5647</v>
      </c>
      <c r="M4364" t="s">
        <v>5648</v>
      </c>
      <c r="N4364" t="s">
        <v>5649</v>
      </c>
      <c r="O4364" t="s">
        <v>5650</v>
      </c>
      <c r="P4364">
        <v>0.69999998799999996</v>
      </c>
      <c r="Q4364" t="s">
        <v>5651</v>
      </c>
      <c r="R4364" t="s">
        <v>5652</v>
      </c>
      <c r="S4364">
        <v>8610637950</v>
      </c>
      <c r="T4364">
        <v>479.11840260000002</v>
      </c>
      <c r="U4364" t="s">
        <v>31</v>
      </c>
      <c r="V4364" t="s">
        <v>9115</v>
      </c>
      <c r="W4364" t="s">
        <v>23</v>
      </c>
    </row>
    <row r="4365" spans="1:23" x14ac:dyDescent="0.4">
      <c r="A4365">
        <v>4364</v>
      </c>
      <c r="B4365">
        <v>1</v>
      </c>
      <c r="C4365">
        <v>1</v>
      </c>
      <c r="D4365">
        <v>1</v>
      </c>
      <c r="E4365">
        <v>1</v>
      </c>
      <c r="F4365">
        <v>0.110016844256076</v>
      </c>
      <c r="G4365">
        <v>-400.26466318037501</v>
      </c>
      <c r="H4365">
        <v>0.99095477386934605</v>
      </c>
      <c r="I4365">
        <v>68.510065038794906</v>
      </c>
      <c r="J4365" t="s">
        <v>9116</v>
      </c>
      <c r="K4365" t="s">
        <v>25</v>
      </c>
      <c r="L4365" t="s">
        <v>9117</v>
      </c>
      <c r="M4365" t="s">
        <v>9118</v>
      </c>
      <c r="N4365" t="s">
        <v>9119</v>
      </c>
      <c r="O4365" t="s">
        <v>9120</v>
      </c>
      <c r="P4365">
        <v>0.10000000100000001</v>
      </c>
      <c r="Q4365">
        <v>3073803</v>
      </c>
      <c r="R4365" t="s">
        <v>9121</v>
      </c>
      <c r="S4365">
        <v>67108866</v>
      </c>
      <c r="T4365">
        <v>341.13850000000002</v>
      </c>
      <c r="U4365" t="s">
        <v>31</v>
      </c>
      <c r="V4365" t="s">
        <v>9122</v>
      </c>
      <c r="W4365" t="s">
        <v>23</v>
      </c>
    </row>
    <row r="4366" spans="1:23" x14ac:dyDescent="0.4">
      <c r="A4366">
        <v>4365</v>
      </c>
      <c r="B4366">
        <v>1</v>
      </c>
      <c r="C4366">
        <v>1</v>
      </c>
      <c r="D4366">
        <v>1</v>
      </c>
      <c r="E4366">
        <v>1</v>
      </c>
      <c r="F4366">
        <v>0.110016844256076</v>
      </c>
      <c r="G4366">
        <v>-400.26466318037501</v>
      </c>
      <c r="H4366" t="s">
        <v>23</v>
      </c>
      <c r="I4366">
        <v>68.510065038794906</v>
      </c>
      <c r="J4366" t="s">
        <v>9116</v>
      </c>
      <c r="K4366" t="s">
        <v>25</v>
      </c>
      <c r="L4366" t="s">
        <v>9117</v>
      </c>
      <c r="M4366" t="s">
        <v>9118</v>
      </c>
      <c r="N4366" t="s">
        <v>9119</v>
      </c>
      <c r="O4366" t="s">
        <v>9120</v>
      </c>
      <c r="P4366">
        <v>0.10000000100000001</v>
      </c>
      <c r="Q4366">
        <v>3073803</v>
      </c>
      <c r="R4366" t="s">
        <v>9121</v>
      </c>
      <c r="S4366">
        <v>67108866</v>
      </c>
      <c r="T4366">
        <v>341.13850000000002</v>
      </c>
      <c r="U4366" t="s">
        <v>31</v>
      </c>
      <c r="V4366" t="s">
        <v>9123</v>
      </c>
      <c r="W4366" t="s">
        <v>23</v>
      </c>
    </row>
    <row r="4367" spans="1:23" x14ac:dyDescent="0.4">
      <c r="A4367">
        <v>4366</v>
      </c>
      <c r="B4367">
        <v>1</v>
      </c>
      <c r="C4367">
        <v>1</v>
      </c>
      <c r="D4367">
        <v>1</v>
      </c>
      <c r="E4367">
        <v>1</v>
      </c>
      <c r="F4367">
        <v>0.109835685058903</v>
      </c>
      <c r="G4367">
        <v>-52.2033063882905</v>
      </c>
      <c r="H4367" t="s">
        <v>23</v>
      </c>
      <c r="I4367">
        <v>23.0649676907321</v>
      </c>
      <c r="J4367" t="s">
        <v>4591</v>
      </c>
      <c r="K4367" t="s">
        <v>25</v>
      </c>
      <c r="L4367" t="s">
        <v>6213</v>
      </c>
      <c r="M4367" t="s">
        <v>6214</v>
      </c>
      <c r="N4367" t="s">
        <v>6215</v>
      </c>
      <c r="O4367" t="s">
        <v>6216</v>
      </c>
      <c r="P4367">
        <v>3</v>
      </c>
      <c r="Q4367" t="s">
        <v>6217</v>
      </c>
      <c r="R4367" t="s">
        <v>6218</v>
      </c>
      <c r="S4367">
        <v>20900222</v>
      </c>
      <c r="T4367">
        <v>285.07574990000001</v>
      </c>
      <c r="U4367" t="s">
        <v>31</v>
      </c>
      <c r="V4367" t="s">
        <v>9124</v>
      </c>
      <c r="W4367" t="s">
        <v>23</v>
      </c>
    </row>
    <row r="4368" spans="1:23" x14ac:dyDescent="0.4">
      <c r="A4368">
        <v>4367</v>
      </c>
      <c r="B4368">
        <v>1</v>
      </c>
      <c r="C4368">
        <v>1</v>
      </c>
      <c r="D4368">
        <v>1</v>
      </c>
      <c r="E4368">
        <v>1</v>
      </c>
      <c r="F4368">
        <v>0.109835685058903</v>
      </c>
      <c r="G4368">
        <v>-52.2033063882905</v>
      </c>
      <c r="H4368">
        <v>0.999999999999999</v>
      </c>
      <c r="I4368">
        <v>23.0649676907321</v>
      </c>
      <c r="J4368" t="s">
        <v>4591</v>
      </c>
      <c r="K4368" t="s">
        <v>25</v>
      </c>
      <c r="L4368" t="s">
        <v>6213</v>
      </c>
      <c r="M4368" t="s">
        <v>6214</v>
      </c>
      <c r="N4368" t="s">
        <v>6215</v>
      </c>
      <c r="O4368" t="s">
        <v>6216</v>
      </c>
      <c r="P4368">
        <v>3</v>
      </c>
      <c r="Q4368" t="s">
        <v>6217</v>
      </c>
      <c r="R4368" t="s">
        <v>6218</v>
      </c>
      <c r="S4368">
        <v>20900222</v>
      </c>
      <c r="T4368">
        <v>285.07574990000001</v>
      </c>
      <c r="U4368" t="s">
        <v>31</v>
      </c>
      <c r="V4368" t="s">
        <v>9125</v>
      </c>
      <c r="W4368" t="s">
        <v>23</v>
      </c>
    </row>
    <row r="4369" spans="1:23" x14ac:dyDescent="0.4">
      <c r="A4369">
        <v>4368</v>
      </c>
      <c r="B4369">
        <v>1</v>
      </c>
      <c r="C4369">
        <v>1</v>
      </c>
      <c r="D4369">
        <v>1</v>
      </c>
      <c r="E4369">
        <v>2</v>
      </c>
      <c r="F4369">
        <v>0.109824624385177</v>
      </c>
      <c r="G4369">
        <v>-352.67227100921701</v>
      </c>
      <c r="H4369">
        <v>0.98894472361809005</v>
      </c>
      <c r="I4369">
        <v>26.2696989621653</v>
      </c>
      <c r="J4369" t="s">
        <v>2437</v>
      </c>
      <c r="K4369" t="s">
        <v>25</v>
      </c>
      <c r="L4369" t="s">
        <v>2438</v>
      </c>
      <c r="M4369" t="s">
        <v>2439</v>
      </c>
      <c r="N4369" t="s">
        <v>2440</v>
      </c>
      <c r="O4369" t="s">
        <v>2441</v>
      </c>
      <c r="P4369">
        <v>4.6999998099999996</v>
      </c>
      <c r="Q4369" t="s">
        <v>2442</v>
      </c>
      <c r="R4369" t="s">
        <v>2443</v>
      </c>
      <c r="S4369">
        <v>67649606</v>
      </c>
      <c r="T4369">
        <v>479.11840260000002</v>
      </c>
      <c r="U4369" t="s">
        <v>31</v>
      </c>
      <c r="V4369" t="s">
        <v>9126</v>
      </c>
      <c r="W4369" t="s">
        <v>23</v>
      </c>
    </row>
    <row r="4370" spans="1:23" x14ac:dyDescent="0.4">
      <c r="A4370">
        <v>4369</v>
      </c>
      <c r="B4370">
        <v>1</v>
      </c>
      <c r="C4370">
        <v>1</v>
      </c>
      <c r="D4370">
        <v>1</v>
      </c>
      <c r="E4370">
        <v>2</v>
      </c>
      <c r="F4370">
        <v>0.109824624385177</v>
      </c>
      <c r="G4370">
        <v>-352.67227100921701</v>
      </c>
      <c r="H4370" t="s">
        <v>23</v>
      </c>
      <c r="I4370">
        <v>26.2696989621653</v>
      </c>
      <c r="J4370" t="s">
        <v>2437</v>
      </c>
      <c r="K4370" t="s">
        <v>25</v>
      </c>
      <c r="L4370" t="s">
        <v>2438</v>
      </c>
      <c r="M4370" t="s">
        <v>2439</v>
      </c>
      <c r="N4370" t="s">
        <v>2440</v>
      </c>
      <c r="O4370" t="s">
        <v>2441</v>
      </c>
      <c r="P4370">
        <v>4.6999998099999996</v>
      </c>
      <c r="Q4370" t="s">
        <v>2442</v>
      </c>
      <c r="R4370" t="s">
        <v>2443</v>
      </c>
      <c r="S4370">
        <v>67649606</v>
      </c>
      <c r="T4370">
        <v>479.11840260000002</v>
      </c>
      <c r="U4370" t="s">
        <v>31</v>
      </c>
      <c r="V4370" t="s">
        <v>9127</v>
      </c>
      <c r="W4370" t="s">
        <v>23</v>
      </c>
    </row>
    <row r="4371" spans="1:23" x14ac:dyDescent="0.4">
      <c r="A4371">
        <v>4370</v>
      </c>
      <c r="B4371">
        <v>1</v>
      </c>
      <c r="C4371">
        <v>1</v>
      </c>
      <c r="D4371">
        <v>1</v>
      </c>
      <c r="E4371">
        <v>1</v>
      </c>
      <c r="F4371">
        <v>0.109733106902428</v>
      </c>
      <c r="G4371">
        <v>-85.367433133762603</v>
      </c>
      <c r="H4371">
        <v>0.99949748743718503</v>
      </c>
      <c r="I4371">
        <v>30.698029880678899</v>
      </c>
      <c r="J4371" t="s">
        <v>7659</v>
      </c>
      <c r="K4371" t="s">
        <v>25</v>
      </c>
      <c r="L4371" t="s">
        <v>9128</v>
      </c>
      <c r="M4371" t="s">
        <v>9129</v>
      </c>
      <c r="N4371" t="s">
        <v>9130</v>
      </c>
      <c r="O4371" t="s">
        <v>9131</v>
      </c>
      <c r="P4371">
        <v>2.9000001000000002</v>
      </c>
      <c r="Q4371">
        <v>54705595</v>
      </c>
      <c r="R4371" t="s">
        <v>9132</v>
      </c>
      <c r="S4371">
        <v>8657584194</v>
      </c>
      <c r="T4371">
        <v>269.08083529999999</v>
      </c>
      <c r="U4371" t="s">
        <v>31</v>
      </c>
      <c r="V4371" t="s">
        <v>9133</v>
      </c>
      <c r="W4371" t="s">
        <v>23</v>
      </c>
    </row>
    <row r="4372" spans="1:23" x14ac:dyDescent="0.4">
      <c r="A4372">
        <v>4371</v>
      </c>
      <c r="B4372">
        <v>1</v>
      </c>
      <c r="C4372">
        <v>1</v>
      </c>
      <c r="D4372">
        <v>1</v>
      </c>
      <c r="E4372">
        <v>1</v>
      </c>
      <c r="F4372">
        <v>0.109733106902428</v>
      </c>
      <c r="G4372">
        <v>-85.367433133762603</v>
      </c>
      <c r="H4372" t="s">
        <v>23</v>
      </c>
      <c r="I4372">
        <v>30.698029880678899</v>
      </c>
      <c r="J4372" t="s">
        <v>7659</v>
      </c>
      <c r="K4372" t="s">
        <v>25</v>
      </c>
      <c r="L4372" t="s">
        <v>9128</v>
      </c>
      <c r="M4372" t="s">
        <v>9129</v>
      </c>
      <c r="N4372" t="s">
        <v>9130</v>
      </c>
      <c r="O4372" t="s">
        <v>9131</v>
      </c>
      <c r="P4372">
        <v>2.9000001000000002</v>
      </c>
      <c r="Q4372">
        <v>54705595</v>
      </c>
      <c r="R4372" t="s">
        <v>9132</v>
      </c>
      <c r="S4372">
        <v>8657584194</v>
      </c>
      <c r="T4372">
        <v>269.08083529999999</v>
      </c>
      <c r="U4372" t="s">
        <v>31</v>
      </c>
      <c r="V4372" t="s">
        <v>9134</v>
      </c>
      <c r="W4372" t="s">
        <v>23</v>
      </c>
    </row>
    <row r="4373" spans="1:23" x14ac:dyDescent="0.4">
      <c r="A4373">
        <v>4372</v>
      </c>
      <c r="B4373">
        <v>1</v>
      </c>
      <c r="C4373">
        <v>1</v>
      </c>
      <c r="D4373">
        <v>1</v>
      </c>
      <c r="E4373">
        <v>1</v>
      </c>
      <c r="F4373">
        <v>0.109501435758886</v>
      </c>
      <c r="G4373">
        <v>-240.65765753941699</v>
      </c>
      <c r="H4373" t="s">
        <v>23</v>
      </c>
      <c r="I4373">
        <v>38.076838434256601</v>
      </c>
      <c r="J4373" t="s">
        <v>8127</v>
      </c>
      <c r="K4373" t="s">
        <v>25</v>
      </c>
      <c r="L4373" t="s">
        <v>9135</v>
      </c>
      <c r="M4373" t="s">
        <v>9136</v>
      </c>
      <c r="N4373" t="s">
        <v>28</v>
      </c>
      <c r="O4373" t="s">
        <v>9137</v>
      </c>
      <c r="P4373">
        <v>6.4000000999999997</v>
      </c>
      <c r="Q4373" t="s">
        <v>9138</v>
      </c>
      <c r="R4373" t="s">
        <v>9139</v>
      </c>
      <c r="S4373">
        <v>2097154</v>
      </c>
      <c r="T4373">
        <v>595.20213220000005</v>
      </c>
      <c r="U4373" t="s">
        <v>31</v>
      </c>
      <c r="V4373" t="s">
        <v>9140</v>
      </c>
      <c r="W4373" t="s">
        <v>23</v>
      </c>
    </row>
    <row r="4374" spans="1:23" x14ac:dyDescent="0.4">
      <c r="A4374">
        <v>4373</v>
      </c>
      <c r="B4374">
        <v>1</v>
      </c>
      <c r="C4374">
        <v>1</v>
      </c>
      <c r="D4374">
        <v>1</v>
      </c>
      <c r="E4374">
        <v>1</v>
      </c>
      <c r="F4374">
        <v>0.109501435758886</v>
      </c>
      <c r="G4374">
        <v>-240.65765753941699</v>
      </c>
      <c r="H4374">
        <v>0.999999999999999</v>
      </c>
      <c r="I4374">
        <v>38.076838434256601</v>
      </c>
      <c r="J4374" t="s">
        <v>8127</v>
      </c>
      <c r="K4374" t="s">
        <v>25</v>
      </c>
      <c r="L4374" t="s">
        <v>9135</v>
      </c>
      <c r="M4374" t="s">
        <v>9136</v>
      </c>
      <c r="N4374" t="s">
        <v>28</v>
      </c>
      <c r="O4374" t="s">
        <v>9137</v>
      </c>
      <c r="P4374">
        <v>6.4000000999999997</v>
      </c>
      <c r="Q4374" t="s">
        <v>9138</v>
      </c>
      <c r="R4374" t="s">
        <v>9139</v>
      </c>
      <c r="S4374">
        <v>2097154</v>
      </c>
      <c r="T4374">
        <v>595.20213220000005</v>
      </c>
      <c r="U4374" t="s">
        <v>31</v>
      </c>
      <c r="V4374" t="s">
        <v>9141</v>
      </c>
      <c r="W4374" t="s">
        <v>23</v>
      </c>
    </row>
    <row r="4375" spans="1:23" x14ac:dyDescent="0.4">
      <c r="A4375">
        <v>4374</v>
      </c>
      <c r="B4375">
        <v>1</v>
      </c>
      <c r="C4375">
        <v>2</v>
      </c>
      <c r="D4375">
        <v>1</v>
      </c>
      <c r="E4375">
        <v>2</v>
      </c>
      <c r="F4375">
        <v>0.10942616972059099</v>
      </c>
      <c r="G4375">
        <v>-369.61085858660601</v>
      </c>
      <c r="H4375">
        <v>0.495979899497487</v>
      </c>
      <c r="I4375">
        <v>75.494847236212806</v>
      </c>
      <c r="J4375" t="s">
        <v>865</v>
      </c>
      <c r="K4375" t="s">
        <v>25</v>
      </c>
      <c r="L4375" t="s">
        <v>866</v>
      </c>
      <c r="M4375" t="s">
        <v>867</v>
      </c>
      <c r="N4375" t="s">
        <v>868</v>
      </c>
      <c r="O4375" t="s">
        <v>869</v>
      </c>
      <c r="P4375">
        <v>2.9000001000000002</v>
      </c>
      <c r="Q4375">
        <v>78347</v>
      </c>
      <c r="R4375" t="s">
        <v>870</v>
      </c>
      <c r="S4375">
        <v>262146</v>
      </c>
      <c r="T4375">
        <v>449.10783789999999</v>
      </c>
      <c r="U4375" t="s">
        <v>31</v>
      </c>
      <c r="V4375" t="s">
        <v>9142</v>
      </c>
      <c r="W4375" t="s">
        <v>23</v>
      </c>
    </row>
    <row r="4376" spans="1:23" x14ac:dyDescent="0.4">
      <c r="A4376">
        <v>4375</v>
      </c>
      <c r="B4376">
        <v>1</v>
      </c>
      <c r="C4376">
        <v>1</v>
      </c>
      <c r="D4376">
        <v>1</v>
      </c>
      <c r="E4376">
        <v>1</v>
      </c>
      <c r="F4376">
        <v>0.10924251223308699</v>
      </c>
      <c r="G4376">
        <v>-89.693802693945202</v>
      </c>
      <c r="H4376">
        <v>0.999999999999999</v>
      </c>
      <c r="I4376">
        <v>25.500872349561298</v>
      </c>
      <c r="J4376" t="s">
        <v>4863</v>
      </c>
      <c r="K4376" t="s">
        <v>25</v>
      </c>
      <c r="L4376" t="s">
        <v>7185</v>
      </c>
      <c r="M4376" t="s">
        <v>7186</v>
      </c>
      <c r="N4376" t="s">
        <v>7187</v>
      </c>
      <c r="O4376" t="s">
        <v>7188</v>
      </c>
      <c r="P4376">
        <v>1.3009914199999999</v>
      </c>
      <c r="Q4376" t="s">
        <v>7189</v>
      </c>
      <c r="R4376" t="s">
        <v>7190</v>
      </c>
      <c r="S4376">
        <v>67108866</v>
      </c>
      <c r="T4376">
        <v>179.07026999999999</v>
      </c>
      <c r="U4376" t="s">
        <v>31</v>
      </c>
      <c r="V4376" t="s">
        <v>9143</v>
      </c>
      <c r="W4376" t="s">
        <v>23</v>
      </c>
    </row>
    <row r="4377" spans="1:23" x14ac:dyDescent="0.4">
      <c r="A4377">
        <v>4376</v>
      </c>
      <c r="B4377">
        <v>1</v>
      </c>
      <c r="C4377">
        <v>1</v>
      </c>
      <c r="D4377">
        <v>1</v>
      </c>
      <c r="E4377">
        <v>1</v>
      </c>
      <c r="F4377">
        <v>0.10924251223308699</v>
      </c>
      <c r="G4377">
        <v>-89.693802693945202</v>
      </c>
      <c r="H4377" t="s">
        <v>23</v>
      </c>
      <c r="I4377">
        <v>25.500872349561298</v>
      </c>
      <c r="J4377" t="s">
        <v>4863</v>
      </c>
      <c r="K4377" t="s">
        <v>25</v>
      </c>
      <c r="L4377" t="s">
        <v>7185</v>
      </c>
      <c r="M4377" t="s">
        <v>7186</v>
      </c>
      <c r="N4377" t="s">
        <v>7187</v>
      </c>
      <c r="O4377" t="s">
        <v>7188</v>
      </c>
      <c r="P4377">
        <v>1.3009914199999999</v>
      </c>
      <c r="Q4377" t="s">
        <v>7189</v>
      </c>
      <c r="R4377" t="s">
        <v>7190</v>
      </c>
      <c r="S4377">
        <v>67108866</v>
      </c>
      <c r="T4377">
        <v>179.07026999999999</v>
      </c>
      <c r="U4377" t="s">
        <v>31</v>
      </c>
      <c r="V4377" t="s">
        <v>9144</v>
      </c>
      <c r="W4377" t="s">
        <v>23</v>
      </c>
    </row>
    <row r="4378" spans="1:23" x14ac:dyDescent="0.4">
      <c r="A4378">
        <v>4377</v>
      </c>
      <c r="B4378">
        <v>1</v>
      </c>
      <c r="C4378">
        <v>1</v>
      </c>
      <c r="D4378">
        <v>1</v>
      </c>
      <c r="E4378">
        <v>1</v>
      </c>
      <c r="F4378">
        <v>0.10923772350331901</v>
      </c>
      <c r="G4378">
        <v>-240.52765415091699</v>
      </c>
      <c r="H4378">
        <v>0.999999999999999</v>
      </c>
      <c r="I4378">
        <v>38.0718089668269</v>
      </c>
      <c r="J4378" t="s">
        <v>8127</v>
      </c>
      <c r="K4378" t="s">
        <v>25</v>
      </c>
      <c r="L4378" t="s">
        <v>9135</v>
      </c>
      <c r="M4378" t="s">
        <v>9136</v>
      </c>
      <c r="N4378" t="s">
        <v>28</v>
      </c>
      <c r="O4378" t="s">
        <v>9137</v>
      </c>
      <c r="P4378">
        <v>6.4000000999999997</v>
      </c>
      <c r="Q4378" t="s">
        <v>9138</v>
      </c>
      <c r="R4378" t="s">
        <v>9139</v>
      </c>
      <c r="S4378">
        <v>2097154</v>
      </c>
      <c r="T4378">
        <v>595.20213000000001</v>
      </c>
      <c r="U4378" t="s">
        <v>31</v>
      </c>
      <c r="V4378" t="s">
        <v>9145</v>
      </c>
      <c r="W4378" t="s">
        <v>23</v>
      </c>
    </row>
    <row r="4379" spans="1:23" x14ac:dyDescent="0.4">
      <c r="A4379">
        <v>4378</v>
      </c>
      <c r="B4379">
        <v>1</v>
      </c>
      <c r="C4379">
        <v>1</v>
      </c>
      <c r="D4379">
        <v>1</v>
      </c>
      <c r="E4379">
        <v>1</v>
      </c>
      <c r="F4379">
        <v>0.10923772350331901</v>
      </c>
      <c r="G4379">
        <v>-240.52765415091699</v>
      </c>
      <c r="H4379" t="s">
        <v>23</v>
      </c>
      <c r="I4379">
        <v>38.0718089668269</v>
      </c>
      <c r="J4379" t="s">
        <v>8127</v>
      </c>
      <c r="K4379" t="s">
        <v>25</v>
      </c>
      <c r="L4379" t="s">
        <v>9135</v>
      </c>
      <c r="M4379" t="s">
        <v>9136</v>
      </c>
      <c r="N4379" t="s">
        <v>28</v>
      </c>
      <c r="O4379" t="s">
        <v>9137</v>
      </c>
      <c r="P4379">
        <v>6.4000000999999997</v>
      </c>
      <c r="Q4379" t="s">
        <v>9138</v>
      </c>
      <c r="R4379" t="s">
        <v>9139</v>
      </c>
      <c r="S4379">
        <v>2097154</v>
      </c>
      <c r="T4379">
        <v>595.20213000000001</v>
      </c>
      <c r="U4379" t="s">
        <v>31</v>
      </c>
      <c r="V4379" t="s">
        <v>9146</v>
      </c>
      <c r="W4379" t="s">
        <v>23</v>
      </c>
    </row>
    <row r="4380" spans="1:23" x14ac:dyDescent="0.4">
      <c r="A4380">
        <v>4379</v>
      </c>
      <c r="B4380">
        <v>1</v>
      </c>
      <c r="C4380">
        <v>1</v>
      </c>
      <c r="D4380">
        <v>1</v>
      </c>
      <c r="E4380">
        <v>3</v>
      </c>
      <c r="F4380">
        <v>0.109194108020276</v>
      </c>
      <c r="G4380">
        <v>-51.789625383883298</v>
      </c>
      <c r="H4380" t="s">
        <v>23</v>
      </c>
      <c r="I4380">
        <v>20.0301800234061</v>
      </c>
      <c r="J4380" t="s">
        <v>931</v>
      </c>
      <c r="K4380" t="s">
        <v>25</v>
      </c>
      <c r="L4380" t="s">
        <v>9147</v>
      </c>
      <c r="M4380" t="s">
        <v>9148</v>
      </c>
      <c r="N4380" t="s">
        <v>9149</v>
      </c>
      <c r="O4380" t="s">
        <v>9150</v>
      </c>
      <c r="P4380">
        <v>-1.39999998</v>
      </c>
      <c r="Q4380" t="s">
        <v>9151</v>
      </c>
      <c r="R4380" t="s">
        <v>9152</v>
      </c>
      <c r="S4380">
        <v>19955738</v>
      </c>
      <c r="T4380">
        <v>597.14501129999996</v>
      </c>
      <c r="U4380" t="s">
        <v>31</v>
      </c>
      <c r="V4380" t="s">
        <v>9153</v>
      </c>
      <c r="W4380" t="s">
        <v>23</v>
      </c>
    </row>
    <row r="4381" spans="1:23" x14ac:dyDescent="0.4">
      <c r="A4381">
        <v>4380</v>
      </c>
      <c r="B4381">
        <v>1</v>
      </c>
      <c r="C4381">
        <v>1</v>
      </c>
      <c r="D4381">
        <v>1</v>
      </c>
      <c r="E4381">
        <v>3</v>
      </c>
      <c r="F4381">
        <v>0.109194108020276</v>
      </c>
      <c r="G4381">
        <v>-51.789625383883298</v>
      </c>
      <c r="H4381">
        <v>0.95427135678391894</v>
      </c>
      <c r="I4381">
        <v>20.0301800234061</v>
      </c>
      <c r="J4381" t="s">
        <v>931</v>
      </c>
      <c r="K4381" t="s">
        <v>25</v>
      </c>
      <c r="L4381" t="s">
        <v>9147</v>
      </c>
      <c r="M4381" t="s">
        <v>9148</v>
      </c>
      <c r="N4381" t="s">
        <v>9149</v>
      </c>
      <c r="O4381" t="s">
        <v>9150</v>
      </c>
      <c r="P4381">
        <v>-1.39999998</v>
      </c>
      <c r="Q4381" t="s">
        <v>9151</v>
      </c>
      <c r="R4381" t="s">
        <v>9152</v>
      </c>
      <c r="S4381">
        <v>19955738</v>
      </c>
      <c r="T4381">
        <v>597.14501129999996</v>
      </c>
      <c r="U4381" t="s">
        <v>31</v>
      </c>
      <c r="V4381" t="s">
        <v>9154</v>
      </c>
      <c r="W4381" t="s">
        <v>23</v>
      </c>
    </row>
    <row r="4382" spans="1:23" x14ac:dyDescent="0.4">
      <c r="A4382">
        <v>4381</v>
      </c>
      <c r="B4382">
        <v>1</v>
      </c>
      <c r="C4382">
        <v>1</v>
      </c>
      <c r="D4382">
        <v>1</v>
      </c>
      <c r="E4382">
        <v>1</v>
      </c>
      <c r="F4382">
        <v>0.109049508638682</v>
      </c>
      <c r="G4382">
        <v>-81.895997332946806</v>
      </c>
      <c r="H4382">
        <v>0.999999999999999</v>
      </c>
      <c r="I4382">
        <v>103.668447895112</v>
      </c>
      <c r="J4382" t="s">
        <v>5016</v>
      </c>
      <c r="K4382" t="s">
        <v>25</v>
      </c>
      <c r="L4382" t="s">
        <v>6754</v>
      </c>
      <c r="M4382" t="s">
        <v>6755</v>
      </c>
      <c r="N4382" t="s">
        <v>6756</v>
      </c>
      <c r="O4382" t="s">
        <v>6757</v>
      </c>
      <c r="P4382">
        <v>3.4383270700000002</v>
      </c>
      <c r="Q4382">
        <v>1214726</v>
      </c>
      <c r="R4382" t="s">
        <v>6758</v>
      </c>
      <c r="S4382">
        <v>18890842</v>
      </c>
      <c r="T4382">
        <v>257.11722079999998</v>
      </c>
      <c r="U4382" t="s">
        <v>31</v>
      </c>
      <c r="V4382" t="s">
        <v>9155</v>
      </c>
      <c r="W4382" t="s">
        <v>23</v>
      </c>
    </row>
    <row r="4383" spans="1:23" x14ac:dyDescent="0.4">
      <c r="A4383">
        <v>4382</v>
      </c>
      <c r="B4383">
        <v>1</v>
      </c>
      <c r="C4383">
        <v>1</v>
      </c>
      <c r="D4383">
        <v>1</v>
      </c>
      <c r="E4383">
        <v>1</v>
      </c>
      <c r="F4383">
        <v>0.109049508638682</v>
      </c>
      <c r="G4383">
        <v>-81.895997332946806</v>
      </c>
      <c r="H4383" t="s">
        <v>23</v>
      </c>
      <c r="I4383">
        <v>103.668447895112</v>
      </c>
      <c r="J4383" t="s">
        <v>5016</v>
      </c>
      <c r="K4383" t="s">
        <v>25</v>
      </c>
      <c r="L4383" t="s">
        <v>6754</v>
      </c>
      <c r="M4383" t="s">
        <v>6755</v>
      </c>
      <c r="N4383" t="s">
        <v>6756</v>
      </c>
      <c r="O4383" t="s">
        <v>6757</v>
      </c>
      <c r="P4383">
        <v>3.4383270700000002</v>
      </c>
      <c r="Q4383">
        <v>1214726</v>
      </c>
      <c r="R4383" t="s">
        <v>6758</v>
      </c>
      <c r="S4383">
        <v>18890842</v>
      </c>
      <c r="T4383">
        <v>257.11722079999998</v>
      </c>
      <c r="U4383" t="s">
        <v>31</v>
      </c>
      <c r="V4383" t="s">
        <v>9156</v>
      </c>
      <c r="W4383" t="s">
        <v>23</v>
      </c>
    </row>
    <row r="4384" spans="1:23" x14ac:dyDescent="0.4">
      <c r="A4384">
        <v>4383</v>
      </c>
      <c r="B4384">
        <v>1</v>
      </c>
      <c r="C4384">
        <v>3</v>
      </c>
      <c r="D4384">
        <v>1</v>
      </c>
      <c r="E4384">
        <v>3</v>
      </c>
      <c r="F4384">
        <v>0.109019036825835</v>
      </c>
      <c r="G4384">
        <v>-247.95539141894801</v>
      </c>
      <c r="H4384">
        <v>0.46633165829145701</v>
      </c>
      <c r="I4384">
        <v>63.944960187650203</v>
      </c>
      <c r="J4384" t="s">
        <v>7007</v>
      </c>
      <c r="K4384" t="s">
        <v>25</v>
      </c>
      <c r="L4384" t="s">
        <v>9157</v>
      </c>
      <c r="M4384" t="s">
        <v>9158</v>
      </c>
      <c r="N4384" t="s">
        <v>28</v>
      </c>
      <c r="O4384" t="s">
        <v>9159</v>
      </c>
      <c r="P4384">
        <v>-1.60000002</v>
      </c>
      <c r="Q4384" t="s">
        <v>9160</v>
      </c>
      <c r="R4384" t="s">
        <v>9161</v>
      </c>
      <c r="S4384">
        <v>3194882</v>
      </c>
      <c r="T4384">
        <v>565.15518199999997</v>
      </c>
      <c r="U4384" t="s">
        <v>31</v>
      </c>
      <c r="V4384" t="s">
        <v>9162</v>
      </c>
      <c r="W4384" t="s">
        <v>23</v>
      </c>
    </row>
    <row r="4385" spans="1:23" x14ac:dyDescent="0.4">
      <c r="A4385">
        <v>4384</v>
      </c>
      <c r="B4385">
        <v>1</v>
      </c>
      <c r="C4385">
        <v>1</v>
      </c>
      <c r="D4385">
        <v>1</v>
      </c>
      <c r="E4385">
        <v>1</v>
      </c>
      <c r="F4385">
        <v>0.10892130255471701</v>
      </c>
      <c r="G4385">
        <v>-71.323524690953704</v>
      </c>
      <c r="H4385">
        <v>0.999999999999999</v>
      </c>
      <c r="I4385">
        <v>21.1266530164676</v>
      </c>
      <c r="J4385" t="s">
        <v>7373</v>
      </c>
      <c r="K4385" t="s">
        <v>25</v>
      </c>
      <c r="L4385" t="s">
        <v>9163</v>
      </c>
      <c r="M4385" t="s">
        <v>9164</v>
      </c>
      <c r="N4385" t="s">
        <v>9165</v>
      </c>
      <c r="O4385" t="s">
        <v>9166</v>
      </c>
      <c r="P4385">
        <v>2.22187972</v>
      </c>
      <c r="Q4385">
        <v>13964550</v>
      </c>
      <c r="R4385" t="s">
        <v>9167</v>
      </c>
      <c r="S4385">
        <v>8593113170</v>
      </c>
      <c r="T4385">
        <v>301.07066459999999</v>
      </c>
      <c r="U4385" t="s">
        <v>31</v>
      </c>
      <c r="V4385" t="s">
        <v>9168</v>
      </c>
      <c r="W4385" t="s">
        <v>23</v>
      </c>
    </row>
    <row r="4386" spans="1:23" x14ac:dyDescent="0.4">
      <c r="A4386">
        <v>4385</v>
      </c>
      <c r="B4386">
        <v>1</v>
      </c>
      <c r="C4386">
        <v>1</v>
      </c>
      <c r="D4386">
        <v>1</v>
      </c>
      <c r="E4386">
        <v>1</v>
      </c>
      <c r="F4386">
        <v>0.10892130255471701</v>
      </c>
      <c r="G4386">
        <v>-71.323524690953704</v>
      </c>
      <c r="H4386" t="s">
        <v>23</v>
      </c>
      <c r="I4386">
        <v>21.1266530164676</v>
      </c>
      <c r="J4386" t="s">
        <v>7373</v>
      </c>
      <c r="K4386" t="s">
        <v>25</v>
      </c>
      <c r="L4386" t="s">
        <v>9163</v>
      </c>
      <c r="M4386" t="s">
        <v>9164</v>
      </c>
      <c r="N4386" t="s">
        <v>9165</v>
      </c>
      <c r="O4386" t="s">
        <v>9166</v>
      </c>
      <c r="P4386">
        <v>2.22187972</v>
      </c>
      <c r="Q4386">
        <v>13964550</v>
      </c>
      <c r="R4386" t="s">
        <v>9167</v>
      </c>
      <c r="S4386">
        <v>8593113170</v>
      </c>
      <c r="T4386">
        <v>301.07066459999999</v>
      </c>
      <c r="U4386" t="s">
        <v>31</v>
      </c>
      <c r="V4386" t="s">
        <v>9169</v>
      </c>
      <c r="W4386" t="s">
        <v>23</v>
      </c>
    </row>
    <row r="4387" spans="1:23" x14ac:dyDescent="0.4">
      <c r="A4387">
        <v>4386</v>
      </c>
      <c r="B4387">
        <v>1</v>
      </c>
      <c r="C4387">
        <v>1</v>
      </c>
      <c r="D4387">
        <v>1</v>
      </c>
      <c r="E4387">
        <v>1</v>
      </c>
      <c r="F4387">
        <v>0.108849252351082</v>
      </c>
      <c r="G4387">
        <v>-89.699340539684101</v>
      </c>
      <c r="H4387" t="s">
        <v>23</v>
      </c>
      <c r="I4387">
        <v>25.5005900059883</v>
      </c>
      <c r="J4387" t="s">
        <v>4863</v>
      </c>
      <c r="K4387" t="s">
        <v>25</v>
      </c>
      <c r="L4387" t="s">
        <v>7185</v>
      </c>
      <c r="M4387" t="s">
        <v>7186</v>
      </c>
      <c r="N4387" t="s">
        <v>7187</v>
      </c>
      <c r="O4387" t="s">
        <v>7188</v>
      </c>
      <c r="P4387">
        <v>1.3009914199999999</v>
      </c>
      <c r="Q4387" t="s">
        <v>7189</v>
      </c>
      <c r="R4387" t="s">
        <v>7190</v>
      </c>
      <c r="S4387">
        <v>67108866</v>
      </c>
      <c r="T4387">
        <v>179.07027059999999</v>
      </c>
      <c r="U4387" t="s">
        <v>31</v>
      </c>
      <c r="V4387" t="s">
        <v>9170</v>
      </c>
      <c r="W4387" t="s">
        <v>23</v>
      </c>
    </row>
    <row r="4388" spans="1:23" x14ac:dyDescent="0.4">
      <c r="A4388">
        <v>4387</v>
      </c>
      <c r="B4388">
        <v>1</v>
      </c>
      <c r="C4388">
        <v>1</v>
      </c>
      <c r="D4388">
        <v>1</v>
      </c>
      <c r="E4388">
        <v>1</v>
      </c>
      <c r="F4388">
        <v>0.108849252351082</v>
      </c>
      <c r="G4388">
        <v>-89.699340539684101</v>
      </c>
      <c r="H4388">
        <v>0.999999999999999</v>
      </c>
      <c r="I4388">
        <v>25.5005900059883</v>
      </c>
      <c r="J4388" t="s">
        <v>4863</v>
      </c>
      <c r="K4388" t="s">
        <v>25</v>
      </c>
      <c r="L4388" t="s">
        <v>7185</v>
      </c>
      <c r="M4388" t="s">
        <v>7186</v>
      </c>
      <c r="N4388" t="s">
        <v>7187</v>
      </c>
      <c r="O4388" t="s">
        <v>7188</v>
      </c>
      <c r="P4388">
        <v>1.3009914199999999</v>
      </c>
      <c r="Q4388" t="s">
        <v>7189</v>
      </c>
      <c r="R4388" t="s">
        <v>7190</v>
      </c>
      <c r="S4388">
        <v>67108866</v>
      </c>
      <c r="T4388">
        <v>179.07027059999999</v>
      </c>
      <c r="U4388" t="s">
        <v>31</v>
      </c>
      <c r="V4388" t="s">
        <v>9171</v>
      </c>
      <c r="W4388" t="s">
        <v>23</v>
      </c>
    </row>
    <row r="4389" spans="1:23" x14ac:dyDescent="0.4">
      <c r="A4389">
        <v>4388</v>
      </c>
      <c r="B4389">
        <v>1</v>
      </c>
      <c r="C4389">
        <v>1</v>
      </c>
      <c r="D4389">
        <v>1</v>
      </c>
      <c r="E4389">
        <v>1</v>
      </c>
      <c r="F4389">
        <v>0.108838085355578</v>
      </c>
      <c r="G4389">
        <v>-475.79912759737698</v>
      </c>
      <c r="H4389">
        <v>0.99648241206030097</v>
      </c>
      <c r="I4389">
        <v>74.960061024839604</v>
      </c>
      <c r="J4389" t="s">
        <v>6277</v>
      </c>
      <c r="K4389" t="s">
        <v>25</v>
      </c>
      <c r="L4389" t="s">
        <v>6278</v>
      </c>
      <c r="M4389" t="s">
        <v>6279</v>
      </c>
      <c r="N4389" t="s">
        <v>28</v>
      </c>
      <c r="O4389" t="s">
        <v>6280</v>
      </c>
      <c r="P4389">
        <v>3.7000000499999999</v>
      </c>
      <c r="Q4389">
        <v>26744355</v>
      </c>
      <c r="R4389" t="s">
        <v>6281</v>
      </c>
      <c r="S4389">
        <v>3153922</v>
      </c>
      <c r="T4389">
        <v>451.12348800000001</v>
      </c>
      <c r="U4389" t="s">
        <v>31</v>
      </c>
      <c r="V4389" t="s">
        <v>9172</v>
      </c>
      <c r="W4389" t="s">
        <v>23</v>
      </c>
    </row>
    <row r="4390" spans="1:23" x14ac:dyDescent="0.4">
      <c r="A4390">
        <v>4389</v>
      </c>
      <c r="B4390">
        <v>1</v>
      </c>
      <c r="C4390">
        <v>1</v>
      </c>
      <c r="D4390">
        <v>1</v>
      </c>
      <c r="E4390">
        <v>1</v>
      </c>
      <c r="F4390">
        <v>0.108838085355578</v>
      </c>
      <c r="G4390">
        <v>-475.79912759737698</v>
      </c>
      <c r="H4390" t="s">
        <v>23</v>
      </c>
      <c r="I4390">
        <v>74.960061024839604</v>
      </c>
      <c r="J4390" t="s">
        <v>6277</v>
      </c>
      <c r="K4390" t="s">
        <v>25</v>
      </c>
      <c r="L4390" t="s">
        <v>6278</v>
      </c>
      <c r="M4390" t="s">
        <v>6279</v>
      </c>
      <c r="N4390" t="s">
        <v>28</v>
      </c>
      <c r="O4390" t="s">
        <v>6280</v>
      </c>
      <c r="P4390">
        <v>3.7000000499999999</v>
      </c>
      <c r="Q4390">
        <v>26744355</v>
      </c>
      <c r="R4390" t="s">
        <v>6281</v>
      </c>
      <c r="S4390">
        <v>3153922</v>
      </c>
      <c r="T4390">
        <v>451.12348800000001</v>
      </c>
      <c r="U4390" t="s">
        <v>31</v>
      </c>
      <c r="V4390" t="s">
        <v>9173</v>
      </c>
      <c r="W4390" t="s">
        <v>23</v>
      </c>
    </row>
    <row r="4391" spans="1:23" x14ac:dyDescent="0.4">
      <c r="A4391">
        <v>4390</v>
      </c>
      <c r="B4391">
        <v>1</v>
      </c>
      <c r="C4391">
        <v>1</v>
      </c>
      <c r="D4391">
        <v>1</v>
      </c>
      <c r="E4391">
        <v>1</v>
      </c>
      <c r="F4391">
        <v>0.108755233124567</v>
      </c>
      <c r="G4391">
        <v>-107.020377647326</v>
      </c>
      <c r="H4391" t="s">
        <v>23</v>
      </c>
      <c r="I4391">
        <v>17.469949710068001</v>
      </c>
      <c r="J4391" t="s">
        <v>1408</v>
      </c>
      <c r="K4391" t="s">
        <v>25</v>
      </c>
      <c r="L4391" t="s">
        <v>1634</v>
      </c>
      <c r="M4391" t="s">
        <v>1635</v>
      </c>
      <c r="N4391" t="s">
        <v>1636</v>
      </c>
      <c r="O4391" t="s">
        <v>1637</v>
      </c>
      <c r="P4391">
        <v>2.3777244099999999</v>
      </c>
      <c r="Q4391" t="s">
        <v>1638</v>
      </c>
      <c r="R4391" t="s">
        <v>1639</v>
      </c>
      <c r="S4391">
        <v>19540002</v>
      </c>
      <c r="T4391">
        <v>289.15466900000001</v>
      </c>
      <c r="U4391" t="s">
        <v>31</v>
      </c>
      <c r="V4391" t="s">
        <v>9174</v>
      </c>
      <c r="W4391" t="s">
        <v>23</v>
      </c>
    </row>
    <row r="4392" spans="1:23" x14ac:dyDescent="0.4">
      <c r="A4392">
        <v>4391</v>
      </c>
      <c r="B4392">
        <v>1</v>
      </c>
      <c r="C4392">
        <v>1</v>
      </c>
      <c r="D4392">
        <v>1</v>
      </c>
      <c r="E4392">
        <v>1</v>
      </c>
      <c r="F4392">
        <v>0.108755233124567</v>
      </c>
      <c r="G4392">
        <v>-107.020377647326</v>
      </c>
      <c r="H4392">
        <v>0.999999999999999</v>
      </c>
      <c r="I4392">
        <v>17.469949710068001</v>
      </c>
      <c r="J4392" t="s">
        <v>1408</v>
      </c>
      <c r="K4392" t="s">
        <v>25</v>
      </c>
      <c r="L4392" t="s">
        <v>1634</v>
      </c>
      <c r="M4392" t="s">
        <v>1635</v>
      </c>
      <c r="N4392" t="s">
        <v>1636</v>
      </c>
      <c r="O4392" t="s">
        <v>1637</v>
      </c>
      <c r="P4392">
        <v>2.3777244099999999</v>
      </c>
      <c r="Q4392" t="s">
        <v>1638</v>
      </c>
      <c r="R4392" t="s">
        <v>1639</v>
      </c>
      <c r="S4392">
        <v>19540002</v>
      </c>
      <c r="T4392">
        <v>289.15466900000001</v>
      </c>
      <c r="U4392" t="s">
        <v>31</v>
      </c>
      <c r="V4392" t="s">
        <v>9175</v>
      </c>
      <c r="W4392" t="s">
        <v>23</v>
      </c>
    </row>
    <row r="4393" spans="1:23" x14ac:dyDescent="0.4">
      <c r="A4393">
        <v>4392</v>
      </c>
      <c r="B4393">
        <v>1</v>
      </c>
      <c r="C4393">
        <v>2</v>
      </c>
      <c r="D4393">
        <v>1</v>
      </c>
      <c r="E4393">
        <v>2</v>
      </c>
      <c r="F4393">
        <v>0.108632887722708</v>
      </c>
      <c r="G4393">
        <v>-330.744058529955</v>
      </c>
      <c r="H4393">
        <v>0.15829145728643201</v>
      </c>
      <c r="I4393">
        <v>21.759090651247401</v>
      </c>
      <c r="J4393" t="s">
        <v>8645</v>
      </c>
      <c r="K4393" t="s">
        <v>25</v>
      </c>
      <c r="L4393" t="s">
        <v>8646</v>
      </c>
      <c r="M4393" t="s">
        <v>8647</v>
      </c>
      <c r="N4393" t="s">
        <v>8648</v>
      </c>
      <c r="O4393" t="s">
        <v>8649</v>
      </c>
      <c r="P4393">
        <v>1.5</v>
      </c>
      <c r="Q4393">
        <v>6918583</v>
      </c>
      <c r="R4393" t="s">
        <v>8650</v>
      </c>
      <c r="S4393">
        <v>16777286</v>
      </c>
      <c r="T4393">
        <v>369.18088369999998</v>
      </c>
      <c r="U4393" t="s">
        <v>31</v>
      </c>
      <c r="V4393" t="s">
        <v>9176</v>
      </c>
      <c r="W4393" t="s">
        <v>23</v>
      </c>
    </row>
    <row r="4394" spans="1:23" x14ac:dyDescent="0.4">
      <c r="A4394">
        <v>4393</v>
      </c>
      <c r="B4394">
        <v>1</v>
      </c>
      <c r="C4394">
        <v>5</v>
      </c>
      <c r="D4394">
        <v>1</v>
      </c>
      <c r="E4394">
        <v>3</v>
      </c>
      <c r="F4394">
        <v>0.108428278457809</v>
      </c>
      <c r="G4394">
        <v>-404.89573820130403</v>
      </c>
      <c r="H4394">
        <v>0.55527638190954698</v>
      </c>
      <c r="I4394">
        <v>24.1753118314708</v>
      </c>
      <c r="J4394" t="s">
        <v>5462</v>
      </c>
      <c r="K4394" t="s">
        <v>25</v>
      </c>
      <c r="L4394" t="s">
        <v>8038</v>
      </c>
      <c r="M4394" t="s">
        <v>8039</v>
      </c>
      <c r="N4394" t="s">
        <v>8040</v>
      </c>
      <c r="O4394" t="s">
        <v>8041</v>
      </c>
      <c r="P4394">
        <v>2.5</v>
      </c>
      <c r="Q4394">
        <v>11512664</v>
      </c>
      <c r="R4394" t="s">
        <v>8042</v>
      </c>
      <c r="S4394">
        <v>3178562</v>
      </c>
      <c r="T4394">
        <v>589.19156750000002</v>
      </c>
      <c r="U4394" t="s">
        <v>31</v>
      </c>
      <c r="V4394" t="s">
        <v>9177</v>
      </c>
      <c r="W4394" t="s">
        <v>23</v>
      </c>
    </row>
    <row r="4395" spans="1:23" x14ac:dyDescent="0.4">
      <c r="A4395">
        <v>4394</v>
      </c>
      <c r="B4395">
        <v>1</v>
      </c>
      <c r="C4395">
        <v>1</v>
      </c>
      <c r="D4395">
        <v>1</v>
      </c>
      <c r="E4395">
        <v>1</v>
      </c>
      <c r="F4395">
        <v>0.10838074475407899</v>
      </c>
      <c r="G4395">
        <v>-82.349427832515204</v>
      </c>
      <c r="H4395">
        <v>0.999999999999999</v>
      </c>
      <c r="I4395">
        <v>27.978745322781698</v>
      </c>
      <c r="J4395" t="s">
        <v>5769</v>
      </c>
      <c r="K4395" t="s">
        <v>25</v>
      </c>
      <c r="L4395" t="s">
        <v>5770</v>
      </c>
      <c r="M4395" t="s">
        <v>5771</v>
      </c>
      <c r="N4395" t="s">
        <v>5772</v>
      </c>
      <c r="O4395" t="s">
        <v>5773</v>
      </c>
      <c r="P4395">
        <v>1.49460518</v>
      </c>
      <c r="Q4395" t="s">
        <v>5774</v>
      </c>
      <c r="R4395" t="s">
        <v>5775</v>
      </c>
      <c r="S4395">
        <v>70295618</v>
      </c>
      <c r="T4395">
        <v>165.05462059999999</v>
      </c>
      <c r="U4395" t="s">
        <v>31</v>
      </c>
      <c r="V4395" t="s">
        <v>9178</v>
      </c>
      <c r="W4395" t="s">
        <v>23</v>
      </c>
    </row>
    <row r="4396" spans="1:23" x14ac:dyDescent="0.4">
      <c r="A4396">
        <v>4395</v>
      </c>
      <c r="B4396">
        <v>1</v>
      </c>
      <c r="C4396">
        <v>1</v>
      </c>
      <c r="D4396">
        <v>1</v>
      </c>
      <c r="E4396">
        <v>1</v>
      </c>
      <c r="F4396">
        <v>0.10838074475407899</v>
      </c>
      <c r="G4396">
        <v>-82.349427832515204</v>
      </c>
      <c r="H4396" t="s">
        <v>23</v>
      </c>
      <c r="I4396">
        <v>27.978745322781698</v>
      </c>
      <c r="J4396" t="s">
        <v>5769</v>
      </c>
      <c r="K4396" t="s">
        <v>25</v>
      </c>
      <c r="L4396" t="s">
        <v>5770</v>
      </c>
      <c r="M4396" t="s">
        <v>5771</v>
      </c>
      <c r="N4396" t="s">
        <v>5772</v>
      </c>
      <c r="O4396" t="s">
        <v>5773</v>
      </c>
      <c r="P4396">
        <v>1.49460518</v>
      </c>
      <c r="Q4396" t="s">
        <v>5774</v>
      </c>
      <c r="R4396" t="s">
        <v>5775</v>
      </c>
      <c r="S4396">
        <v>70295618</v>
      </c>
      <c r="T4396">
        <v>165.05462059999999</v>
      </c>
      <c r="U4396" t="s">
        <v>31</v>
      </c>
      <c r="V4396" t="s">
        <v>9179</v>
      </c>
      <c r="W4396" t="s">
        <v>23</v>
      </c>
    </row>
    <row r="4397" spans="1:23" x14ac:dyDescent="0.4">
      <c r="A4397">
        <v>4396</v>
      </c>
      <c r="B4397">
        <v>1</v>
      </c>
      <c r="C4397">
        <v>1</v>
      </c>
      <c r="D4397">
        <v>1</v>
      </c>
      <c r="E4397">
        <v>1</v>
      </c>
      <c r="F4397">
        <v>0.108252052943647</v>
      </c>
      <c r="G4397">
        <v>-89.286577949954705</v>
      </c>
      <c r="H4397" t="s">
        <v>23</v>
      </c>
      <c r="I4397">
        <v>6.91623657570128</v>
      </c>
      <c r="J4397" t="s">
        <v>7129</v>
      </c>
      <c r="K4397" t="s">
        <v>25</v>
      </c>
      <c r="L4397" t="s">
        <v>9180</v>
      </c>
      <c r="M4397" t="s">
        <v>9181</v>
      </c>
      <c r="N4397" t="s">
        <v>9182</v>
      </c>
      <c r="O4397" t="s">
        <v>9183</v>
      </c>
      <c r="P4397">
        <v>7.6999998099999996</v>
      </c>
      <c r="Q4397" t="s">
        <v>9184</v>
      </c>
      <c r="R4397" t="s">
        <v>9185</v>
      </c>
      <c r="S4397">
        <v>3178498</v>
      </c>
      <c r="T4397">
        <v>473.36253649999998</v>
      </c>
      <c r="U4397" t="s">
        <v>31</v>
      </c>
      <c r="V4397" t="s">
        <v>9186</v>
      </c>
      <c r="W4397" t="s">
        <v>23</v>
      </c>
    </row>
    <row r="4398" spans="1:23" x14ac:dyDescent="0.4">
      <c r="A4398">
        <v>4397</v>
      </c>
      <c r="B4398">
        <v>1</v>
      </c>
      <c r="C4398">
        <v>1</v>
      </c>
      <c r="D4398">
        <v>1</v>
      </c>
      <c r="E4398">
        <v>1</v>
      </c>
      <c r="F4398">
        <v>0.108252052943647</v>
      </c>
      <c r="G4398">
        <v>-89.286577949954705</v>
      </c>
      <c r="H4398">
        <v>0.99949748743718503</v>
      </c>
      <c r="I4398">
        <v>6.91623657570128</v>
      </c>
      <c r="J4398" t="s">
        <v>7129</v>
      </c>
      <c r="K4398" t="s">
        <v>25</v>
      </c>
      <c r="L4398" t="s">
        <v>9180</v>
      </c>
      <c r="M4398" t="s">
        <v>9181</v>
      </c>
      <c r="N4398" t="s">
        <v>9182</v>
      </c>
      <c r="O4398" t="s">
        <v>9183</v>
      </c>
      <c r="P4398">
        <v>7.6999998099999996</v>
      </c>
      <c r="Q4398" t="s">
        <v>9184</v>
      </c>
      <c r="R4398" t="s">
        <v>9185</v>
      </c>
      <c r="S4398">
        <v>3178498</v>
      </c>
      <c r="T4398">
        <v>473.36253649999998</v>
      </c>
      <c r="U4398" t="s">
        <v>31</v>
      </c>
      <c r="V4398" t="s">
        <v>9187</v>
      </c>
      <c r="W4398" t="s">
        <v>23</v>
      </c>
    </row>
    <row r="4399" spans="1:23" x14ac:dyDescent="0.4">
      <c r="A4399">
        <v>4398</v>
      </c>
      <c r="B4399">
        <v>1</v>
      </c>
      <c r="C4399">
        <v>1</v>
      </c>
      <c r="D4399">
        <v>1</v>
      </c>
      <c r="E4399">
        <v>1</v>
      </c>
      <c r="F4399">
        <v>0.108176380281462</v>
      </c>
      <c r="G4399">
        <v>-94.179795393920898</v>
      </c>
      <c r="H4399" t="s">
        <v>23</v>
      </c>
      <c r="I4399">
        <v>32.484948328017197</v>
      </c>
      <c r="J4399" t="s">
        <v>1017</v>
      </c>
      <c r="K4399" t="s">
        <v>25</v>
      </c>
      <c r="L4399" t="s">
        <v>2220</v>
      </c>
      <c r="M4399" t="s">
        <v>2221</v>
      </c>
      <c r="N4399" t="s">
        <v>2222</v>
      </c>
      <c r="O4399" t="s">
        <v>2223</v>
      </c>
      <c r="P4399">
        <v>0.69999998799999996</v>
      </c>
      <c r="Q4399" t="s">
        <v>2224</v>
      </c>
      <c r="R4399" t="s">
        <v>2225</v>
      </c>
      <c r="S4399">
        <v>34380376446</v>
      </c>
      <c r="T4399">
        <v>449.10783789999999</v>
      </c>
      <c r="U4399" t="s">
        <v>31</v>
      </c>
      <c r="V4399" t="s">
        <v>9188</v>
      </c>
      <c r="W4399" t="s">
        <v>23</v>
      </c>
    </row>
    <row r="4400" spans="1:23" x14ac:dyDescent="0.4">
      <c r="A4400">
        <v>4399</v>
      </c>
      <c r="B4400">
        <v>1</v>
      </c>
      <c r="C4400">
        <v>1</v>
      </c>
      <c r="D4400">
        <v>1</v>
      </c>
      <c r="E4400">
        <v>1</v>
      </c>
      <c r="F4400">
        <v>0.108176380281462</v>
      </c>
      <c r="G4400">
        <v>-94.179795393920898</v>
      </c>
      <c r="H4400">
        <v>0.999999999999999</v>
      </c>
      <c r="I4400">
        <v>32.484948328017197</v>
      </c>
      <c r="J4400" t="s">
        <v>1017</v>
      </c>
      <c r="K4400" t="s">
        <v>25</v>
      </c>
      <c r="L4400" t="s">
        <v>2220</v>
      </c>
      <c r="M4400" t="s">
        <v>2221</v>
      </c>
      <c r="N4400" t="s">
        <v>2222</v>
      </c>
      <c r="O4400" t="s">
        <v>2223</v>
      </c>
      <c r="P4400">
        <v>0.69999998799999996</v>
      </c>
      <c r="Q4400" t="s">
        <v>2224</v>
      </c>
      <c r="R4400" t="s">
        <v>2225</v>
      </c>
      <c r="S4400">
        <v>34380376446</v>
      </c>
      <c r="T4400">
        <v>449.10783789999999</v>
      </c>
      <c r="U4400" t="s">
        <v>31</v>
      </c>
      <c r="V4400" t="s">
        <v>9189</v>
      </c>
      <c r="W4400" t="s">
        <v>23</v>
      </c>
    </row>
    <row r="4401" spans="1:23" x14ac:dyDescent="0.4">
      <c r="A4401">
        <v>4400</v>
      </c>
      <c r="B4401">
        <v>1</v>
      </c>
      <c r="C4401">
        <v>1</v>
      </c>
      <c r="D4401">
        <v>1</v>
      </c>
      <c r="E4401">
        <v>1</v>
      </c>
      <c r="F4401">
        <v>0.107883911933708</v>
      </c>
      <c r="G4401">
        <v>-130.10065547313599</v>
      </c>
      <c r="H4401" t="s">
        <v>23</v>
      </c>
      <c r="I4401">
        <v>47.945392123685998</v>
      </c>
      <c r="J4401" t="s">
        <v>6070</v>
      </c>
      <c r="K4401" t="s">
        <v>25</v>
      </c>
      <c r="L4401" t="s">
        <v>9190</v>
      </c>
      <c r="M4401" t="s">
        <v>9191</v>
      </c>
      <c r="N4401" t="s">
        <v>9192</v>
      </c>
      <c r="O4401" t="s">
        <v>9193</v>
      </c>
      <c r="P4401">
        <v>0.80000001200000004</v>
      </c>
      <c r="Q4401" t="s">
        <v>9194</v>
      </c>
      <c r="R4401" t="s">
        <v>9195</v>
      </c>
      <c r="S4401">
        <v>3203414</v>
      </c>
      <c r="T4401">
        <v>463.12348800000001</v>
      </c>
      <c r="U4401" t="s">
        <v>31</v>
      </c>
      <c r="V4401" t="s">
        <v>9196</v>
      </c>
      <c r="W4401" t="s">
        <v>23</v>
      </c>
    </row>
    <row r="4402" spans="1:23" x14ac:dyDescent="0.4">
      <c r="A4402">
        <v>4401</v>
      </c>
      <c r="B4402">
        <v>1</v>
      </c>
      <c r="C4402">
        <v>1</v>
      </c>
      <c r="D4402">
        <v>1</v>
      </c>
      <c r="E4402">
        <v>1</v>
      </c>
      <c r="F4402">
        <v>0.107883911933708</v>
      </c>
      <c r="G4402">
        <v>-130.10065547313599</v>
      </c>
      <c r="H4402">
        <v>0.999999999999999</v>
      </c>
      <c r="I4402">
        <v>47.945392123685998</v>
      </c>
      <c r="J4402" t="s">
        <v>6070</v>
      </c>
      <c r="K4402" t="s">
        <v>25</v>
      </c>
      <c r="L4402" t="s">
        <v>9190</v>
      </c>
      <c r="M4402" t="s">
        <v>9191</v>
      </c>
      <c r="N4402" t="s">
        <v>9192</v>
      </c>
      <c r="O4402" t="s">
        <v>9193</v>
      </c>
      <c r="P4402">
        <v>0.80000001200000004</v>
      </c>
      <c r="Q4402" t="s">
        <v>9194</v>
      </c>
      <c r="R4402" t="s">
        <v>9195</v>
      </c>
      <c r="S4402">
        <v>3203414</v>
      </c>
      <c r="T4402">
        <v>463.12348800000001</v>
      </c>
      <c r="U4402" t="s">
        <v>31</v>
      </c>
      <c r="V4402" t="s">
        <v>9197</v>
      </c>
      <c r="W4402" t="s">
        <v>23</v>
      </c>
    </row>
    <row r="4403" spans="1:23" x14ac:dyDescent="0.4">
      <c r="A4403">
        <v>4402</v>
      </c>
      <c r="B4403">
        <v>1</v>
      </c>
      <c r="C4403">
        <v>1</v>
      </c>
      <c r="D4403">
        <v>1</v>
      </c>
      <c r="E4403">
        <v>1</v>
      </c>
      <c r="F4403">
        <v>0.107819626472483</v>
      </c>
      <c r="G4403">
        <v>-273.287134740179</v>
      </c>
      <c r="H4403" t="s">
        <v>23</v>
      </c>
      <c r="I4403">
        <v>42.088721155003</v>
      </c>
      <c r="J4403" t="s">
        <v>9198</v>
      </c>
      <c r="K4403" t="s">
        <v>25</v>
      </c>
      <c r="L4403" t="s">
        <v>9199</v>
      </c>
      <c r="M4403" t="s">
        <v>9200</v>
      </c>
      <c r="N4403" t="s">
        <v>28</v>
      </c>
      <c r="O4403" t="s">
        <v>9201</v>
      </c>
      <c r="P4403">
        <v>6.5</v>
      </c>
      <c r="Q4403" t="s">
        <v>9202</v>
      </c>
      <c r="R4403" t="s">
        <v>9203</v>
      </c>
      <c r="S4403">
        <v>70</v>
      </c>
      <c r="T4403">
        <v>483.12857339999999</v>
      </c>
      <c r="U4403" t="s">
        <v>31</v>
      </c>
      <c r="V4403" t="s">
        <v>9204</v>
      </c>
      <c r="W4403" t="s">
        <v>23</v>
      </c>
    </row>
    <row r="4404" spans="1:23" x14ac:dyDescent="0.4">
      <c r="A4404">
        <v>4403</v>
      </c>
      <c r="B4404">
        <v>1</v>
      </c>
      <c r="C4404">
        <v>1</v>
      </c>
      <c r="D4404">
        <v>1</v>
      </c>
      <c r="E4404">
        <v>1</v>
      </c>
      <c r="F4404">
        <v>0.107819626472483</v>
      </c>
      <c r="G4404">
        <v>-273.287134740179</v>
      </c>
      <c r="H4404">
        <v>0</v>
      </c>
      <c r="I4404">
        <v>42.088721155003</v>
      </c>
      <c r="J4404" t="s">
        <v>9198</v>
      </c>
      <c r="K4404" t="s">
        <v>25</v>
      </c>
      <c r="L4404" t="s">
        <v>9199</v>
      </c>
      <c r="M4404" t="s">
        <v>9200</v>
      </c>
      <c r="N4404" t="s">
        <v>28</v>
      </c>
      <c r="O4404" t="s">
        <v>9201</v>
      </c>
      <c r="P4404">
        <v>6.5</v>
      </c>
      <c r="Q4404" t="s">
        <v>9202</v>
      </c>
      <c r="R4404" t="s">
        <v>9203</v>
      </c>
      <c r="S4404">
        <v>70</v>
      </c>
      <c r="T4404">
        <v>483.12857339999999</v>
      </c>
      <c r="U4404" t="s">
        <v>31</v>
      </c>
      <c r="V4404" t="s">
        <v>9205</v>
      </c>
      <c r="W4404" t="s">
        <v>23</v>
      </c>
    </row>
    <row r="4405" spans="1:23" x14ac:dyDescent="0.4">
      <c r="A4405">
        <v>4404</v>
      </c>
      <c r="B4405">
        <v>1</v>
      </c>
      <c r="C4405">
        <v>1</v>
      </c>
      <c r="D4405">
        <v>1</v>
      </c>
      <c r="E4405">
        <v>1</v>
      </c>
      <c r="F4405">
        <v>0.10777729393050201</v>
      </c>
      <c r="G4405">
        <v>-96.475482093787306</v>
      </c>
      <c r="H4405" t="s">
        <v>23</v>
      </c>
      <c r="I4405">
        <v>21.490846740328301</v>
      </c>
      <c r="J4405" t="s">
        <v>8767</v>
      </c>
      <c r="K4405" t="s">
        <v>25</v>
      </c>
      <c r="L4405" t="s">
        <v>9206</v>
      </c>
      <c r="M4405" t="s">
        <v>9207</v>
      </c>
      <c r="N4405" t="s">
        <v>28</v>
      </c>
      <c r="O4405" t="s">
        <v>9208</v>
      </c>
      <c r="P4405">
        <v>2.8409092399999998</v>
      </c>
      <c r="R4405" t="s">
        <v>9209</v>
      </c>
      <c r="S4405">
        <v>2129936</v>
      </c>
      <c r="T4405">
        <v>249.14852099999999</v>
      </c>
      <c r="U4405" t="s">
        <v>31</v>
      </c>
      <c r="V4405" t="s">
        <v>9210</v>
      </c>
      <c r="W4405" t="s">
        <v>23</v>
      </c>
    </row>
    <row r="4406" spans="1:23" x14ac:dyDescent="0.4">
      <c r="A4406">
        <v>4405</v>
      </c>
      <c r="B4406">
        <v>1</v>
      </c>
      <c r="C4406">
        <v>1</v>
      </c>
      <c r="D4406">
        <v>1</v>
      </c>
      <c r="E4406">
        <v>1</v>
      </c>
      <c r="F4406">
        <v>0.10777729393050201</v>
      </c>
      <c r="G4406">
        <v>-96.475482093787306</v>
      </c>
      <c r="H4406">
        <v>0.999999999999999</v>
      </c>
      <c r="I4406">
        <v>21.490846740328301</v>
      </c>
      <c r="J4406" t="s">
        <v>8767</v>
      </c>
      <c r="K4406" t="s">
        <v>25</v>
      </c>
      <c r="L4406" t="s">
        <v>9206</v>
      </c>
      <c r="M4406" t="s">
        <v>9207</v>
      </c>
      <c r="N4406" t="s">
        <v>28</v>
      </c>
      <c r="O4406" t="s">
        <v>9208</v>
      </c>
      <c r="P4406">
        <v>2.8409092399999998</v>
      </c>
      <c r="R4406" t="s">
        <v>9209</v>
      </c>
      <c r="S4406">
        <v>2129936</v>
      </c>
      <c r="T4406">
        <v>249.14852099999999</v>
      </c>
      <c r="U4406" t="s">
        <v>31</v>
      </c>
      <c r="V4406" t="s">
        <v>9211</v>
      </c>
      <c r="W4406" t="s">
        <v>23</v>
      </c>
    </row>
    <row r="4407" spans="1:23" x14ac:dyDescent="0.4">
      <c r="A4407">
        <v>4406</v>
      </c>
      <c r="B4407">
        <v>1</v>
      </c>
      <c r="C4407">
        <v>1</v>
      </c>
      <c r="D4407">
        <v>1</v>
      </c>
      <c r="E4407">
        <v>1</v>
      </c>
      <c r="F4407">
        <v>0.107307811747326</v>
      </c>
      <c r="G4407">
        <v>-69.686343177855605</v>
      </c>
      <c r="H4407">
        <v>0.999999999999999</v>
      </c>
      <c r="I4407">
        <v>60.120815065356297</v>
      </c>
      <c r="J4407" t="s">
        <v>5016</v>
      </c>
      <c r="K4407" t="s">
        <v>25</v>
      </c>
      <c r="L4407" t="s">
        <v>9212</v>
      </c>
      <c r="M4407" t="s">
        <v>9213</v>
      </c>
      <c r="N4407" t="s">
        <v>9214</v>
      </c>
      <c r="O4407" t="s">
        <v>9215</v>
      </c>
      <c r="P4407">
        <v>3.0999998999999998</v>
      </c>
      <c r="Q4407">
        <v>23345320</v>
      </c>
      <c r="R4407" t="s">
        <v>9216</v>
      </c>
      <c r="S4407">
        <v>16777290</v>
      </c>
      <c r="T4407">
        <v>257.11722079999998</v>
      </c>
      <c r="U4407" t="s">
        <v>31</v>
      </c>
      <c r="V4407" t="s">
        <v>9217</v>
      </c>
      <c r="W4407" t="s">
        <v>23</v>
      </c>
    </row>
    <row r="4408" spans="1:23" x14ac:dyDescent="0.4">
      <c r="A4408">
        <v>4407</v>
      </c>
      <c r="B4408">
        <v>1</v>
      </c>
      <c r="C4408">
        <v>1</v>
      </c>
      <c r="D4408">
        <v>1</v>
      </c>
      <c r="E4408">
        <v>1</v>
      </c>
      <c r="F4408">
        <v>0.107307811747326</v>
      </c>
      <c r="G4408">
        <v>-69.686343177855605</v>
      </c>
      <c r="H4408" t="s">
        <v>23</v>
      </c>
      <c r="I4408">
        <v>60.120815065356297</v>
      </c>
      <c r="J4408" t="s">
        <v>5016</v>
      </c>
      <c r="K4408" t="s">
        <v>25</v>
      </c>
      <c r="L4408" t="s">
        <v>9212</v>
      </c>
      <c r="M4408" t="s">
        <v>9213</v>
      </c>
      <c r="N4408" t="s">
        <v>9214</v>
      </c>
      <c r="O4408" t="s">
        <v>9215</v>
      </c>
      <c r="P4408">
        <v>3.0999998999999998</v>
      </c>
      <c r="Q4408">
        <v>23345320</v>
      </c>
      <c r="R4408" t="s">
        <v>9216</v>
      </c>
      <c r="S4408">
        <v>16777290</v>
      </c>
      <c r="T4408">
        <v>257.11722079999998</v>
      </c>
      <c r="U4408" t="s">
        <v>31</v>
      </c>
      <c r="V4408" t="s">
        <v>9218</v>
      </c>
      <c r="W4408" t="s">
        <v>23</v>
      </c>
    </row>
    <row r="4409" spans="1:23" x14ac:dyDescent="0.4">
      <c r="A4409">
        <v>4408</v>
      </c>
      <c r="B4409">
        <v>1</v>
      </c>
      <c r="C4409">
        <v>1</v>
      </c>
      <c r="D4409">
        <v>1</v>
      </c>
      <c r="E4409">
        <v>1</v>
      </c>
      <c r="F4409">
        <v>0.107163005497049</v>
      </c>
      <c r="G4409">
        <v>-453.32841946552901</v>
      </c>
      <c r="H4409" t="s">
        <v>23</v>
      </c>
      <c r="I4409">
        <v>33.501813266234898</v>
      </c>
      <c r="J4409" t="s">
        <v>6176</v>
      </c>
      <c r="K4409" t="s">
        <v>25</v>
      </c>
      <c r="L4409" t="s">
        <v>6177</v>
      </c>
      <c r="M4409" t="s">
        <v>6178</v>
      </c>
      <c r="N4409" t="s">
        <v>6179</v>
      </c>
      <c r="O4409" t="s">
        <v>6180</v>
      </c>
      <c r="P4409">
        <v>4.3000001900000004</v>
      </c>
      <c r="Q4409">
        <v>563277</v>
      </c>
      <c r="R4409" t="s">
        <v>6181</v>
      </c>
      <c r="S4409">
        <v>3153922</v>
      </c>
      <c r="T4409">
        <v>595.1657467</v>
      </c>
      <c r="U4409" t="s">
        <v>31</v>
      </c>
      <c r="V4409" t="s">
        <v>9219</v>
      </c>
      <c r="W4409" t="s">
        <v>23</v>
      </c>
    </row>
    <row r="4410" spans="1:23" x14ac:dyDescent="0.4">
      <c r="A4410">
        <v>4409</v>
      </c>
      <c r="B4410">
        <v>1</v>
      </c>
      <c r="C4410">
        <v>1</v>
      </c>
      <c r="D4410">
        <v>1</v>
      </c>
      <c r="E4410">
        <v>1</v>
      </c>
      <c r="F4410">
        <v>0.107163005497049</v>
      </c>
      <c r="G4410">
        <v>-453.32841946552901</v>
      </c>
      <c r="H4410">
        <v>0.999999999999999</v>
      </c>
      <c r="I4410">
        <v>33.501813266234898</v>
      </c>
      <c r="J4410" t="s">
        <v>6176</v>
      </c>
      <c r="K4410" t="s">
        <v>25</v>
      </c>
      <c r="L4410" t="s">
        <v>6177</v>
      </c>
      <c r="M4410" t="s">
        <v>6178</v>
      </c>
      <c r="N4410" t="s">
        <v>6179</v>
      </c>
      <c r="O4410" t="s">
        <v>6180</v>
      </c>
      <c r="P4410">
        <v>4.3000001900000004</v>
      </c>
      <c r="Q4410">
        <v>563277</v>
      </c>
      <c r="R4410" t="s">
        <v>6181</v>
      </c>
      <c r="S4410">
        <v>3153922</v>
      </c>
      <c r="T4410">
        <v>595.1657467</v>
      </c>
      <c r="U4410" t="s">
        <v>31</v>
      </c>
      <c r="V4410" t="s">
        <v>9220</v>
      </c>
      <c r="W4410" t="s">
        <v>23</v>
      </c>
    </row>
    <row r="4411" spans="1:23" x14ac:dyDescent="0.4">
      <c r="A4411">
        <v>4410</v>
      </c>
      <c r="B4411">
        <v>1</v>
      </c>
      <c r="C4411">
        <v>1</v>
      </c>
      <c r="D4411">
        <v>1</v>
      </c>
      <c r="E4411">
        <v>1</v>
      </c>
      <c r="F4411">
        <v>0.107139552623183</v>
      </c>
      <c r="G4411">
        <v>-553.241947355457</v>
      </c>
      <c r="H4411" t="s">
        <v>23</v>
      </c>
      <c r="I4411">
        <v>57.370564066788297</v>
      </c>
      <c r="J4411" t="s">
        <v>8758</v>
      </c>
      <c r="K4411" t="s">
        <v>25</v>
      </c>
      <c r="L4411" t="s">
        <v>8759</v>
      </c>
      <c r="M4411" t="s">
        <v>8760</v>
      </c>
      <c r="N4411" t="s">
        <v>8761</v>
      </c>
      <c r="O4411" t="s">
        <v>8762</v>
      </c>
      <c r="P4411">
        <v>-0.61822927000000005</v>
      </c>
      <c r="Q4411" t="s">
        <v>8763</v>
      </c>
      <c r="R4411" t="s">
        <v>8764</v>
      </c>
      <c r="S4411">
        <v>3178582</v>
      </c>
      <c r="T4411">
        <v>303.08631459999998</v>
      </c>
      <c r="U4411" t="s">
        <v>31</v>
      </c>
      <c r="V4411" t="s">
        <v>9221</v>
      </c>
      <c r="W4411" t="s">
        <v>23</v>
      </c>
    </row>
    <row r="4412" spans="1:23" x14ac:dyDescent="0.4">
      <c r="A4412">
        <v>4411</v>
      </c>
      <c r="B4412">
        <v>1</v>
      </c>
      <c r="C4412">
        <v>1</v>
      </c>
      <c r="D4412">
        <v>1</v>
      </c>
      <c r="E4412">
        <v>1</v>
      </c>
      <c r="F4412">
        <v>0.107139552623183</v>
      </c>
      <c r="G4412">
        <v>-553.241947355457</v>
      </c>
      <c r="H4412">
        <v>0.999999999999999</v>
      </c>
      <c r="I4412">
        <v>57.370564066788297</v>
      </c>
      <c r="J4412" t="s">
        <v>8758</v>
      </c>
      <c r="K4412" t="s">
        <v>25</v>
      </c>
      <c r="L4412" t="s">
        <v>8759</v>
      </c>
      <c r="M4412" t="s">
        <v>8760</v>
      </c>
      <c r="N4412" t="s">
        <v>8761</v>
      </c>
      <c r="O4412" t="s">
        <v>8762</v>
      </c>
      <c r="P4412">
        <v>-0.61822927000000005</v>
      </c>
      <c r="Q4412" t="s">
        <v>8763</v>
      </c>
      <c r="R4412" t="s">
        <v>8764</v>
      </c>
      <c r="S4412">
        <v>3178582</v>
      </c>
      <c r="T4412">
        <v>303.08631459999998</v>
      </c>
      <c r="U4412" t="s">
        <v>31</v>
      </c>
      <c r="V4412" t="s">
        <v>9222</v>
      </c>
      <c r="W4412" t="s">
        <v>23</v>
      </c>
    </row>
    <row r="4413" spans="1:23" x14ac:dyDescent="0.4">
      <c r="A4413">
        <v>4412</v>
      </c>
      <c r="B4413">
        <v>1</v>
      </c>
      <c r="C4413">
        <v>2</v>
      </c>
      <c r="D4413">
        <v>1</v>
      </c>
      <c r="E4413">
        <v>1</v>
      </c>
      <c r="F4413">
        <v>0.107088220551845</v>
      </c>
      <c r="G4413">
        <v>-228.83813342462099</v>
      </c>
      <c r="H4413">
        <v>0.999999999999999</v>
      </c>
      <c r="I4413">
        <v>49.3746985850972</v>
      </c>
      <c r="J4413" t="s">
        <v>9223</v>
      </c>
      <c r="K4413" t="s">
        <v>25</v>
      </c>
      <c r="L4413" t="s">
        <v>9224</v>
      </c>
      <c r="M4413" t="s">
        <v>9225</v>
      </c>
      <c r="N4413" t="s">
        <v>28</v>
      </c>
      <c r="O4413" t="s">
        <v>9226</v>
      </c>
      <c r="P4413">
        <v>1.89999998</v>
      </c>
      <c r="Q4413">
        <v>51354888</v>
      </c>
      <c r="R4413" t="s">
        <v>9227</v>
      </c>
      <c r="S4413">
        <v>67108866</v>
      </c>
      <c r="T4413">
        <v>213.1022395</v>
      </c>
      <c r="U4413" t="s">
        <v>31</v>
      </c>
      <c r="V4413" t="s">
        <v>9228</v>
      </c>
      <c r="W4413" t="s">
        <v>23</v>
      </c>
    </row>
    <row r="4414" spans="1:23" x14ac:dyDescent="0.4">
      <c r="A4414">
        <v>4413</v>
      </c>
      <c r="B4414">
        <v>1</v>
      </c>
      <c r="C4414">
        <v>1</v>
      </c>
      <c r="D4414">
        <v>1</v>
      </c>
      <c r="E4414">
        <v>1</v>
      </c>
      <c r="F4414">
        <v>0.10691850050375699</v>
      </c>
      <c r="G4414">
        <v>-84.144061765760199</v>
      </c>
      <c r="H4414" t="s">
        <v>23</v>
      </c>
      <c r="I4414">
        <v>88.009177304405796</v>
      </c>
      <c r="J4414" t="s">
        <v>4591</v>
      </c>
      <c r="K4414" t="s">
        <v>25</v>
      </c>
      <c r="L4414" t="s">
        <v>6213</v>
      </c>
      <c r="M4414" t="s">
        <v>6214</v>
      </c>
      <c r="N4414" t="s">
        <v>6215</v>
      </c>
      <c r="O4414" t="s">
        <v>6216</v>
      </c>
      <c r="P4414">
        <v>3</v>
      </c>
      <c r="Q4414" t="s">
        <v>6217</v>
      </c>
      <c r="R4414" t="s">
        <v>6218</v>
      </c>
      <c r="S4414">
        <v>20900222</v>
      </c>
      <c r="T4414">
        <v>285.07574990000001</v>
      </c>
      <c r="U4414" t="s">
        <v>31</v>
      </c>
      <c r="V4414" t="s">
        <v>9229</v>
      </c>
      <c r="W4414" t="s">
        <v>23</v>
      </c>
    </row>
    <row r="4415" spans="1:23" x14ac:dyDescent="0.4">
      <c r="A4415">
        <v>4414</v>
      </c>
      <c r="B4415">
        <v>1</v>
      </c>
      <c r="C4415">
        <v>1</v>
      </c>
      <c r="D4415">
        <v>1</v>
      </c>
      <c r="E4415">
        <v>1</v>
      </c>
      <c r="F4415">
        <v>0.10691850050375699</v>
      </c>
      <c r="G4415">
        <v>-84.144061765760199</v>
      </c>
      <c r="H4415">
        <v>0.999999999999999</v>
      </c>
      <c r="I4415">
        <v>88.009177304405796</v>
      </c>
      <c r="J4415" t="s">
        <v>4591</v>
      </c>
      <c r="K4415" t="s">
        <v>25</v>
      </c>
      <c r="L4415" t="s">
        <v>6213</v>
      </c>
      <c r="M4415" t="s">
        <v>6214</v>
      </c>
      <c r="N4415" t="s">
        <v>6215</v>
      </c>
      <c r="O4415" t="s">
        <v>6216</v>
      </c>
      <c r="P4415">
        <v>3</v>
      </c>
      <c r="Q4415" t="s">
        <v>6217</v>
      </c>
      <c r="R4415" t="s">
        <v>6218</v>
      </c>
      <c r="S4415">
        <v>20900222</v>
      </c>
      <c r="T4415">
        <v>285.07574990000001</v>
      </c>
      <c r="U4415" t="s">
        <v>31</v>
      </c>
      <c r="V4415" t="s">
        <v>9230</v>
      </c>
      <c r="W4415" t="s">
        <v>23</v>
      </c>
    </row>
    <row r="4416" spans="1:23" x14ac:dyDescent="0.4">
      <c r="A4416">
        <v>4415</v>
      </c>
      <c r="B4416">
        <v>1</v>
      </c>
      <c r="C4416">
        <v>1</v>
      </c>
      <c r="D4416">
        <v>1</v>
      </c>
      <c r="E4416">
        <v>1</v>
      </c>
      <c r="F4416">
        <v>0.106910523628743</v>
      </c>
      <c r="G4416">
        <v>-107.833015402491</v>
      </c>
      <c r="H4416">
        <v>0.999999999999999</v>
      </c>
      <c r="I4416">
        <v>56.3278757024583</v>
      </c>
      <c r="J4416" t="s">
        <v>4753</v>
      </c>
      <c r="K4416" t="s">
        <v>25</v>
      </c>
      <c r="L4416" t="s">
        <v>9231</v>
      </c>
      <c r="M4416" t="s">
        <v>9232</v>
      </c>
      <c r="N4416" t="s">
        <v>9233</v>
      </c>
      <c r="O4416" t="s">
        <v>9234</v>
      </c>
      <c r="P4416">
        <v>0</v>
      </c>
      <c r="Q4416" t="s">
        <v>9235</v>
      </c>
      <c r="R4416" t="s">
        <v>9236</v>
      </c>
      <c r="S4416">
        <v>42969604170</v>
      </c>
      <c r="T4416">
        <v>183.0652</v>
      </c>
      <c r="U4416" t="s">
        <v>31</v>
      </c>
      <c r="V4416" t="s">
        <v>9237</v>
      </c>
      <c r="W4416" t="s">
        <v>23</v>
      </c>
    </row>
    <row r="4417" spans="1:23" x14ac:dyDescent="0.4">
      <c r="A4417">
        <v>4416</v>
      </c>
      <c r="B4417">
        <v>1</v>
      </c>
      <c r="C4417">
        <v>1</v>
      </c>
      <c r="D4417">
        <v>1</v>
      </c>
      <c r="E4417">
        <v>1</v>
      </c>
      <c r="F4417">
        <v>0.106910523628743</v>
      </c>
      <c r="G4417">
        <v>-107.833015402491</v>
      </c>
      <c r="H4417" t="s">
        <v>23</v>
      </c>
      <c r="I4417">
        <v>56.3278757024583</v>
      </c>
      <c r="J4417" t="s">
        <v>4753</v>
      </c>
      <c r="K4417" t="s">
        <v>25</v>
      </c>
      <c r="L4417" t="s">
        <v>9231</v>
      </c>
      <c r="M4417" t="s">
        <v>9232</v>
      </c>
      <c r="N4417" t="s">
        <v>9233</v>
      </c>
      <c r="O4417" t="s">
        <v>9234</v>
      </c>
      <c r="P4417">
        <v>0</v>
      </c>
      <c r="Q4417" t="s">
        <v>9235</v>
      </c>
      <c r="R4417" t="s">
        <v>9236</v>
      </c>
      <c r="S4417">
        <v>42969604170</v>
      </c>
      <c r="T4417">
        <v>183.0652</v>
      </c>
      <c r="U4417" t="s">
        <v>31</v>
      </c>
      <c r="V4417" t="s">
        <v>9238</v>
      </c>
      <c r="W4417" t="s">
        <v>23</v>
      </c>
    </row>
    <row r="4418" spans="1:23" x14ac:dyDescent="0.4">
      <c r="A4418">
        <v>4417</v>
      </c>
      <c r="B4418">
        <v>1</v>
      </c>
      <c r="C4418">
        <v>1</v>
      </c>
      <c r="D4418">
        <v>1</v>
      </c>
      <c r="E4418">
        <v>1</v>
      </c>
      <c r="F4418">
        <v>0.106786674158405</v>
      </c>
      <c r="G4418">
        <v>-433.35771780429599</v>
      </c>
      <c r="H4418">
        <v>0.999999999999999</v>
      </c>
      <c r="I4418">
        <v>30.170897218367699</v>
      </c>
      <c r="J4418" t="s">
        <v>5926</v>
      </c>
      <c r="K4418" t="s">
        <v>25</v>
      </c>
      <c r="L4418" t="s">
        <v>9239</v>
      </c>
      <c r="M4418" t="s">
        <v>9240</v>
      </c>
      <c r="N4418" t="s">
        <v>28</v>
      </c>
      <c r="O4418" t="s">
        <v>9241</v>
      </c>
      <c r="P4418">
        <v>6.5764474899999996</v>
      </c>
      <c r="R4418" t="s">
        <v>9242</v>
      </c>
      <c r="S4418">
        <v>2097152</v>
      </c>
      <c r="T4418">
        <v>639.44665999999995</v>
      </c>
      <c r="U4418" t="s">
        <v>31</v>
      </c>
      <c r="V4418" t="s">
        <v>9243</v>
      </c>
      <c r="W4418" t="s">
        <v>23</v>
      </c>
    </row>
    <row r="4419" spans="1:23" x14ac:dyDescent="0.4">
      <c r="A4419">
        <v>4418</v>
      </c>
      <c r="B4419">
        <v>1</v>
      </c>
      <c r="C4419">
        <v>1</v>
      </c>
      <c r="D4419">
        <v>1</v>
      </c>
      <c r="E4419">
        <v>1</v>
      </c>
      <c r="F4419">
        <v>0.106786674158405</v>
      </c>
      <c r="G4419">
        <v>-433.35771780429599</v>
      </c>
      <c r="H4419" t="s">
        <v>23</v>
      </c>
      <c r="I4419">
        <v>30.170897218367699</v>
      </c>
      <c r="J4419" t="s">
        <v>5926</v>
      </c>
      <c r="K4419" t="s">
        <v>25</v>
      </c>
      <c r="L4419" t="s">
        <v>9239</v>
      </c>
      <c r="M4419" t="s">
        <v>9240</v>
      </c>
      <c r="N4419" t="s">
        <v>28</v>
      </c>
      <c r="O4419" t="s">
        <v>9241</v>
      </c>
      <c r="P4419">
        <v>6.5764474899999996</v>
      </c>
      <c r="R4419" t="s">
        <v>9242</v>
      </c>
      <c r="S4419">
        <v>2097152</v>
      </c>
      <c r="T4419">
        <v>639.44665999999995</v>
      </c>
      <c r="U4419" t="s">
        <v>31</v>
      </c>
      <c r="V4419" t="s">
        <v>9244</v>
      </c>
      <c r="W4419" t="s">
        <v>23</v>
      </c>
    </row>
    <row r="4420" spans="1:23" x14ac:dyDescent="0.4">
      <c r="A4420">
        <v>4419</v>
      </c>
      <c r="B4420">
        <v>1</v>
      </c>
      <c r="C4420">
        <v>1</v>
      </c>
      <c r="D4420">
        <v>1</v>
      </c>
      <c r="E4420">
        <v>1</v>
      </c>
      <c r="F4420">
        <v>0.106728703750795</v>
      </c>
      <c r="G4420">
        <v>-249.42547529192399</v>
      </c>
      <c r="H4420">
        <v>0.999999999999999</v>
      </c>
      <c r="I4420">
        <v>15.2308011139376</v>
      </c>
      <c r="J4420" t="s">
        <v>9245</v>
      </c>
      <c r="K4420" t="s">
        <v>25</v>
      </c>
      <c r="L4420" t="s">
        <v>9246</v>
      </c>
      <c r="M4420" t="s">
        <v>9247</v>
      </c>
      <c r="N4420" t="s">
        <v>28</v>
      </c>
      <c r="O4420" t="s">
        <v>9248</v>
      </c>
      <c r="P4420">
        <v>5.6999998099999996</v>
      </c>
      <c r="Q4420">
        <v>102154179</v>
      </c>
      <c r="R4420" t="s">
        <v>9249</v>
      </c>
      <c r="S4420">
        <v>3178498</v>
      </c>
      <c r="T4420">
        <v>627.155576</v>
      </c>
      <c r="U4420" t="s">
        <v>31</v>
      </c>
      <c r="V4420" t="s">
        <v>9250</v>
      </c>
      <c r="W4420" t="s">
        <v>23</v>
      </c>
    </row>
    <row r="4421" spans="1:23" x14ac:dyDescent="0.4">
      <c r="A4421">
        <v>4420</v>
      </c>
      <c r="B4421">
        <v>1</v>
      </c>
      <c r="C4421">
        <v>1</v>
      </c>
      <c r="D4421">
        <v>1</v>
      </c>
      <c r="E4421">
        <v>1</v>
      </c>
      <c r="F4421">
        <v>0.106728703750795</v>
      </c>
      <c r="G4421">
        <v>-249.42547529192399</v>
      </c>
      <c r="H4421" t="s">
        <v>23</v>
      </c>
      <c r="I4421">
        <v>15.2308011139376</v>
      </c>
      <c r="J4421" t="s">
        <v>9245</v>
      </c>
      <c r="K4421" t="s">
        <v>25</v>
      </c>
      <c r="L4421" t="s">
        <v>9246</v>
      </c>
      <c r="M4421" t="s">
        <v>9247</v>
      </c>
      <c r="N4421" t="s">
        <v>28</v>
      </c>
      <c r="O4421" t="s">
        <v>9248</v>
      </c>
      <c r="P4421">
        <v>5.6999998099999996</v>
      </c>
      <c r="Q4421">
        <v>102154179</v>
      </c>
      <c r="R4421" t="s">
        <v>9249</v>
      </c>
      <c r="S4421">
        <v>3178498</v>
      </c>
      <c r="T4421">
        <v>627.155576</v>
      </c>
      <c r="U4421" t="s">
        <v>31</v>
      </c>
      <c r="V4421" t="s">
        <v>9251</v>
      </c>
      <c r="W4421" t="s">
        <v>23</v>
      </c>
    </row>
    <row r="4422" spans="1:23" x14ac:dyDescent="0.4">
      <c r="A4422">
        <v>4421</v>
      </c>
      <c r="B4422">
        <v>1</v>
      </c>
      <c r="C4422">
        <v>2</v>
      </c>
      <c r="D4422">
        <v>1</v>
      </c>
      <c r="E4422">
        <v>2</v>
      </c>
      <c r="F4422">
        <v>0.106515508156571</v>
      </c>
      <c r="G4422">
        <v>-174.34969937490601</v>
      </c>
      <c r="H4422">
        <v>0.62763819095477302</v>
      </c>
      <c r="I4422">
        <v>37.840157548457299</v>
      </c>
      <c r="J4422" t="s">
        <v>2550</v>
      </c>
      <c r="K4422" t="s">
        <v>25</v>
      </c>
      <c r="L4422" t="s">
        <v>2551</v>
      </c>
      <c r="M4422" t="s">
        <v>2552</v>
      </c>
      <c r="N4422" t="s">
        <v>28</v>
      </c>
      <c r="O4422" t="s">
        <v>2553</v>
      </c>
      <c r="P4422">
        <v>3.7999999500000001</v>
      </c>
      <c r="Q4422" t="s">
        <v>2554</v>
      </c>
      <c r="R4422" t="s">
        <v>2555</v>
      </c>
      <c r="S4422">
        <v>3180898</v>
      </c>
      <c r="T4422">
        <v>639.44665999999995</v>
      </c>
      <c r="U4422" t="s">
        <v>31</v>
      </c>
      <c r="V4422" t="s">
        <v>9252</v>
      </c>
      <c r="W4422" t="s">
        <v>23</v>
      </c>
    </row>
    <row r="4423" spans="1:23" x14ac:dyDescent="0.4">
      <c r="A4423">
        <v>4422</v>
      </c>
      <c r="B4423">
        <v>1</v>
      </c>
      <c r="C4423">
        <v>1</v>
      </c>
      <c r="D4423">
        <v>1</v>
      </c>
      <c r="E4423">
        <v>1</v>
      </c>
      <c r="F4423">
        <v>0.10647964971741899</v>
      </c>
      <c r="G4423">
        <v>-433.44111592826602</v>
      </c>
      <c r="H4423" t="s">
        <v>23</v>
      </c>
      <c r="I4423">
        <v>30.191612151200701</v>
      </c>
      <c r="J4423" t="s">
        <v>5926</v>
      </c>
      <c r="K4423" t="s">
        <v>25</v>
      </c>
      <c r="L4423" t="s">
        <v>9239</v>
      </c>
      <c r="M4423" t="s">
        <v>9240</v>
      </c>
      <c r="N4423" t="s">
        <v>28</v>
      </c>
      <c r="O4423" t="s">
        <v>9241</v>
      </c>
      <c r="P4423">
        <v>6.5764474899999996</v>
      </c>
      <c r="R4423" t="s">
        <v>9242</v>
      </c>
      <c r="S4423">
        <v>2097152</v>
      </c>
      <c r="T4423">
        <v>639.44665999999995</v>
      </c>
      <c r="U4423" t="s">
        <v>31</v>
      </c>
      <c r="V4423" t="s">
        <v>9253</v>
      </c>
      <c r="W4423" t="s">
        <v>23</v>
      </c>
    </row>
    <row r="4424" spans="1:23" x14ac:dyDescent="0.4">
      <c r="A4424">
        <v>4423</v>
      </c>
      <c r="B4424">
        <v>1</v>
      </c>
      <c r="C4424">
        <v>1</v>
      </c>
      <c r="D4424">
        <v>1</v>
      </c>
      <c r="E4424">
        <v>1</v>
      </c>
      <c r="F4424">
        <v>0.10647964971741899</v>
      </c>
      <c r="G4424">
        <v>-433.44111592826602</v>
      </c>
      <c r="H4424">
        <v>0.999999999999999</v>
      </c>
      <c r="I4424">
        <v>30.191612151200701</v>
      </c>
      <c r="J4424" t="s">
        <v>5926</v>
      </c>
      <c r="K4424" t="s">
        <v>25</v>
      </c>
      <c r="L4424" t="s">
        <v>9239</v>
      </c>
      <c r="M4424" t="s">
        <v>9240</v>
      </c>
      <c r="N4424" t="s">
        <v>28</v>
      </c>
      <c r="O4424" t="s">
        <v>9241</v>
      </c>
      <c r="P4424">
        <v>6.5764474899999996</v>
      </c>
      <c r="R4424" t="s">
        <v>9242</v>
      </c>
      <c r="S4424">
        <v>2097152</v>
      </c>
      <c r="T4424">
        <v>639.44665999999995</v>
      </c>
      <c r="U4424" t="s">
        <v>31</v>
      </c>
      <c r="V4424" t="s">
        <v>9254</v>
      </c>
      <c r="W4424" t="s">
        <v>23</v>
      </c>
    </row>
    <row r="4425" spans="1:23" x14ac:dyDescent="0.4">
      <c r="A4425">
        <v>4424</v>
      </c>
      <c r="B4425">
        <v>1</v>
      </c>
      <c r="C4425">
        <v>3</v>
      </c>
      <c r="D4425">
        <v>1</v>
      </c>
      <c r="E4425">
        <v>1</v>
      </c>
      <c r="F4425">
        <v>0.106137171222129</v>
      </c>
      <c r="G4425">
        <v>-423.77236106800001</v>
      </c>
      <c r="H4425" t="s">
        <v>23</v>
      </c>
      <c r="I4425">
        <v>45.137417278186</v>
      </c>
      <c r="J4425" t="s">
        <v>4189</v>
      </c>
      <c r="K4425" t="s">
        <v>25</v>
      </c>
      <c r="L4425" t="s">
        <v>4190</v>
      </c>
      <c r="M4425" t="s">
        <v>4191</v>
      </c>
      <c r="N4425" t="s">
        <v>4192</v>
      </c>
      <c r="O4425" t="s">
        <v>4193</v>
      </c>
      <c r="P4425">
        <v>2.7000000499999999</v>
      </c>
      <c r="Q4425">
        <v>211959</v>
      </c>
      <c r="R4425" t="s">
        <v>4194</v>
      </c>
      <c r="S4425">
        <v>67108866</v>
      </c>
      <c r="T4425">
        <v>429.20200999999997</v>
      </c>
      <c r="U4425" t="s">
        <v>31</v>
      </c>
      <c r="V4425" t="s">
        <v>9255</v>
      </c>
      <c r="W4425" t="s">
        <v>23</v>
      </c>
    </row>
    <row r="4426" spans="1:23" x14ac:dyDescent="0.4">
      <c r="A4426">
        <v>4425</v>
      </c>
      <c r="B4426">
        <v>1</v>
      </c>
      <c r="C4426">
        <v>3</v>
      </c>
      <c r="D4426">
        <v>1</v>
      </c>
      <c r="E4426">
        <v>1</v>
      </c>
      <c r="F4426">
        <v>0.106137171222129</v>
      </c>
      <c r="G4426">
        <v>-423.77236106800001</v>
      </c>
      <c r="H4426">
        <v>0.999999999999999</v>
      </c>
      <c r="I4426">
        <v>45.137417278186</v>
      </c>
      <c r="J4426" t="s">
        <v>4189</v>
      </c>
      <c r="K4426" t="s">
        <v>25</v>
      </c>
      <c r="L4426" t="s">
        <v>4190</v>
      </c>
      <c r="M4426" t="s">
        <v>4191</v>
      </c>
      <c r="N4426" t="s">
        <v>4192</v>
      </c>
      <c r="O4426" t="s">
        <v>4193</v>
      </c>
      <c r="P4426">
        <v>2.7000000499999999</v>
      </c>
      <c r="Q4426">
        <v>211959</v>
      </c>
      <c r="R4426" t="s">
        <v>4194</v>
      </c>
      <c r="S4426">
        <v>67108866</v>
      </c>
      <c r="T4426">
        <v>429.20200999999997</v>
      </c>
      <c r="U4426" t="s">
        <v>31</v>
      </c>
      <c r="V4426" t="s">
        <v>9256</v>
      </c>
      <c r="W4426" t="s">
        <v>23</v>
      </c>
    </row>
    <row r="4427" spans="1:23" x14ac:dyDescent="0.4">
      <c r="A4427">
        <v>4426</v>
      </c>
      <c r="B4427">
        <v>1</v>
      </c>
      <c r="C4427">
        <v>1</v>
      </c>
      <c r="D4427">
        <v>1</v>
      </c>
      <c r="E4427">
        <v>1</v>
      </c>
      <c r="F4427">
        <v>0.106129135664012</v>
      </c>
      <c r="G4427">
        <v>-352.10470303751299</v>
      </c>
      <c r="H4427" t="s">
        <v>23</v>
      </c>
      <c r="I4427">
        <v>19.081090452063201</v>
      </c>
      <c r="J4427" t="s">
        <v>503</v>
      </c>
      <c r="K4427" t="s">
        <v>25</v>
      </c>
      <c r="L4427" t="s">
        <v>2765</v>
      </c>
      <c r="M4427" t="s">
        <v>2766</v>
      </c>
      <c r="N4427" t="s">
        <v>28</v>
      </c>
      <c r="O4427" t="s">
        <v>2767</v>
      </c>
      <c r="P4427">
        <v>2.2000000499999999</v>
      </c>
      <c r="Q4427">
        <v>71826102</v>
      </c>
      <c r="R4427" t="s">
        <v>2768</v>
      </c>
      <c r="S4427">
        <v>2097154</v>
      </c>
      <c r="T4427">
        <v>275.1390189</v>
      </c>
      <c r="U4427" t="s">
        <v>31</v>
      </c>
      <c r="V4427" t="s">
        <v>9257</v>
      </c>
      <c r="W4427" t="s">
        <v>23</v>
      </c>
    </row>
    <row r="4428" spans="1:23" x14ac:dyDescent="0.4">
      <c r="A4428">
        <v>4427</v>
      </c>
      <c r="B4428">
        <v>1</v>
      </c>
      <c r="C4428">
        <v>1</v>
      </c>
      <c r="D4428">
        <v>1</v>
      </c>
      <c r="E4428">
        <v>1</v>
      </c>
      <c r="F4428">
        <v>0.106129135664012</v>
      </c>
      <c r="G4428">
        <v>-352.10470303751299</v>
      </c>
      <c r="H4428">
        <v>0.999999999999999</v>
      </c>
      <c r="I4428">
        <v>19.081090452063201</v>
      </c>
      <c r="J4428" t="s">
        <v>503</v>
      </c>
      <c r="K4428" t="s">
        <v>25</v>
      </c>
      <c r="L4428" t="s">
        <v>2765</v>
      </c>
      <c r="M4428" t="s">
        <v>2766</v>
      </c>
      <c r="N4428" t="s">
        <v>28</v>
      </c>
      <c r="O4428" t="s">
        <v>2767</v>
      </c>
      <c r="P4428">
        <v>2.2000000499999999</v>
      </c>
      <c r="Q4428">
        <v>71826102</v>
      </c>
      <c r="R4428" t="s">
        <v>2768</v>
      </c>
      <c r="S4428">
        <v>2097154</v>
      </c>
      <c r="T4428">
        <v>275.1390189</v>
      </c>
      <c r="U4428" t="s">
        <v>31</v>
      </c>
      <c r="V4428" t="s">
        <v>9258</v>
      </c>
      <c r="W4428" t="s">
        <v>23</v>
      </c>
    </row>
    <row r="4429" spans="1:23" x14ac:dyDescent="0.4">
      <c r="A4429">
        <v>4428</v>
      </c>
      <c r="B4429">
        <v>1</v>
      </c>
      <c r="C4429">
        <v>1</v>
      </c>
      <c r="D4429">
        <v>1</v>
      </c>
      <c r="E4429">
        <v>1</v>
      </c>
      <c r="F4429">
        <v>0.106061279247341</v>
      </c>
      <c r="G4429">
        <v>-88.1242166783165</v>
      </c>
      <c r="H4429" t="s">
        <v>23</v>
      </c>
      <c r="I4429">
        <v>56.493726126310897</v>
      </c>
      <c r="J4429" t="s">
        <v>1074</v>
      </c>
      <c r="K4429" t="s">
        <v>25</v>
      </c>
      <c r="L4429" t="s">
        <v>9259</v>
      </c>
      <c r="M4429" t="s">
        <v>9260</v>
      </c>
      <c r="N4429" t="s">
        <v>9261</v>
      </c>
      <c r="O4429" t="s">
        <v>9262</v>
      </c>
      <c r="P4429">
        <v>-0.89999997600000003</v>
      </c>
      <c r="Q4429" t="s">
        <v>9263</v>
      </c>
      <c r="R4429" t="s">
        <v>9264</v>
      </c>
      <c r="S4429">
        <v>20638074</v>
      </c>
      <c r="T4429">
        <v>611.16066130000002</v>
      </c>
      <c r="U4429" t="s">
        <v>31</v>
      </c>
      <c r="V4429" t="s">
        <v>9265</v>
      </c>
      <c r="W4429" t="s">
        <v>23</v>
      </c>
    </row>
    <row r="4430" spans="1:23" x14ac:dyDescent="0.4">
      <c r="A4430">
        <v>4429</v>
      </c>
      <c r="B4430">
        <v>1</v>
      </c>
      <c r="C4430">
        <v>1</v>
      </c>
      <c r="D4430">
        <v>1</v>
      </c>
      <c r="E4430">
        <v>1</v>
      </c>
      <c r="F4430">
        <v>0.106061279247341</v>
      </c>
      <c r="G4430">
        <v>-88.1242166783165</v>
      </c>
      <c r="H4430">
        <v>0.999999999999999</v>
      </c>
      <c r="I4430">
        <v>56.493726126310897</v>
      </c>
      <c r="J4430" t="s">
        <v>1074</v>
      </c>
      <c r="K4430" t="s">
        <v>25</v>
      </c>
      <c r="L4430" t="s">
        <v>9259</v>
      </c>
      <c r="M4430" t="s">
        <v>9260</v>
      </c>
      <c r="N4430" t="s">
        <v>9261</v>
      </c>
      <c r="O4430" t="s">
        <v>9262</v>
      </c>
      <c r="P4430">
        <v>-0.89999997600000003</v>
      </c>
      <c r="Q4430" t="s">
        <v>9263</v>
      </c>
      <c r="R4430" t="s">
        <v>9264</v>
      </c>
      <c r="S4430">
        <v>20638074</v>
      </c>
      <c r="T4430">
        <v>611.16066130000002</v>
      </c>
      <c r="U4430" t="s">
        <v>31</v>
      </c>
      <c r="V4430" t="s">
        <v>9266</v>
      </c>
      <c r="W4430" t="s">
        <v>23</v>
      </c>
    </row>
    <row r="4431" spans="1:23" x14ac:dyDescent="0.4">
      <c r="A4431">
        <v>4430</v>
      </c>
      <c r="B4431">
        <v>1</v>
      </c>
      <c r="C4431">
        <v>1</v>
      </c>
      <c r="D4431">
        <v>1</v>
      </c>
      <c r="E4431">
        <v>1</v>
      </c>
      <c r="F4431">
        <v>0.105776995970947</v>
      </c>
      <c r="G4431">
        <v>-658.93281635167398</v>
      </c>
      <c r="H4431" t="s">
        <v>23</v>
      </c>
      <c r="I4431">
        <v>34.910196163187301</v>
      </c>
      <c r="J4431" t="s">
        <v>8840</v>
      </c>
      <c r="K4431" t="s">
        <v>25</v>
      </c>
      <c r="L4431" t="s">
        <v>8841</v>
      </c>
      <c r="M4431" t="s">
        <v>8842</v>
      </c>
      <c r="N4431" t="s">
        <v>28</v>
      </c>
      <c r="O4431" t="s">
        <v>8843</v>
      </c>
      <c r="P4431">
        <v>2.9000001000000002</v>
      </c>
      <c r="Q4431">
        <v>91971253</v>
      </c>
      <c r="R4431" t="s">
        <v>8844</v>
      </c>
      <c r="S4431">
        <v>16777282</v>
      </c>
      <c r="T4431">
        <v>433.11292329999998</v>
      </c>
      <c r="U4431" t="s">
        <v>31</v>
      </c>
      <c r="V4431" t="s">
        <v>9267</v>
      </c>
      <c r="W4431" t="s">
        <v>23</v>
      </c>
    </row>
    <row r="4432" spans="1:23" x14ac:dyDescent="0.4">
      <c r="A4432">
        <v>4431</v>
      </c>
      <c r="B4432">
        <v>1</v>
      </c>
      <c r="C4432">
        <v>1</v>
      </c>
      <c r="D4432">
        <v>1</v>
      </c>
      <c r="E4432">
        <v>1</v>
      </c>
      <c r="F4432">
        <v>0.105776995970947</v>
      </c>
      <c r="G4432">
        <v>-658.93281635167398</v>
      </c>
      <c r="H4432">
        <v>6.5326633165829096E-2</v>
      </c>
      <c r="I4432">
        <v>34.910196163187301</v>
      </c>
      <c r="J4432" t="s">
        <v>8840</v>
      </c>
      <c r="K4432" t="s">
        <v>25</v>
      </c>
      <c r="L4432" t="s">
        <v>8841</v>
      </c>
      <c r="M4432" t="s">
        <v>8842</v>
      </c>
      <c r="N4432" t="s">
        <v>28</v>
      </c>
      <c r="O4432" t="s">
        <v>8843</v>
      </c>
      <c r="P4432">
        <v>2.9000001000000002</v>
      </c>
      <c r="Q4432">
        <v>91971253</v>
      </c>
      <c r="R4432" t="s">
        <v>8844</v>
      </c>
      <c r="S4432">
        <v>16777282</v>
      </c>
      <c r="T4432">
        <v>433.11292329999998</v>
      </c>
      <c r="U4432" t="s">
        <v>31</v>
      </c>
      <c r="V4432" t="s">
        <v>9268</v>
      </c>
      <c r="W4432" t="s">
        <v>23</v>
      </c>
    </row>
    <row r="4433" spans="1:23" x14ac:dyDescent="0.4">
      <c r="A4433">
        <v>4432</v>
      </c>
      <c r="B4433">
        <v>1</v>
      </c>
      <c r="C4433">
        <v>1</v>
      </c>
      <c r="D4433">
        <v>1</v>
      </c>
      <c r="E4433">
        <v>1</v>
      </c>
      <c r="F4433">
        <v>0.105764094709742</v>
      </c>
      <c r="G4433">
        <v>-95.241325635470702</v>
      </c>
      <c r="H4433" t="s">
        <v>23</v>
      </c>
      <c r="I4433">
        <v>34.257857220544899</v>
      </c>
      <c r="J4433" t="s">
        <v>6156</v>
      </c>
      <c r="K4433" t="s">
        <v>25</v>
      </c>
      <c r="L4433" t="s">
        <v>9269</v>
      </c>
      <c r="M4433" t="s">
        <v>9270</v>
      </c>
      <c r="N4433" t="s">
        <v>9271</v>
      </c>
      <c r="O4433" t="s">
        <v>9272</v>
      </c>
      <c r="P4433">
        <v>1.26449049</v>
      </c>
      <c r="Q4433" t="s">
        <v>9273</v>
      </c>
      <c r="R4433" t="s">
        <v>9274</v>
      </c>
      <c r="S4433">
        <v>88009086</v>
      </c>
      <c r="T4433">
        <v>175.09649999999999</v>
      </c>
      <c r="U4433" t="s">
        <v>31</v>
      </c>
      <c r="V4433" t="s">
        <v>9275</v>
      </c>
      <c r="W4433" t="s">
        <v>23</v>
      </c>
    </row>
    <row r="4434" spans="1:23" x14ac:dyDescent="0.4">
      <c r="A4434">
        <v>4433</v>
      </c>
      <c r="B4434">
        <v>1</v>
      </c>
      <c r="C4434">
        <v>1</v>
      </c>
      <c r="D4434">
        <v>1</v>
      </c>
      <c r="E4434">
        <v>1</v>
      </c>
      <c r="F4434">
        <v>0.105764094709742</v>
      </c>
      <c r="G4434">
        <v>-95.241325635470702</v>
      </c>
      <c r="H4434">
        <v>0.999999999999999</v>
      </c>
      <c r="I4434">
        <v>34.257857220544899</v>
      </c>
      <c r="J4434" t="s">
        <v>6156</v>
      </c>
      <c r="K4434" t="s">
        <v>25</v>
      </c>
      <c r="L4434" t="s">
        <v>9269</v>
      </c>
      <c r="M4434" t="s">
        <v>9270</v>
      </c>
      <c r="N4434" t="s">
        <v>9271</v>
      </c>
      <c r="O4434" t="s">
        <v>9272</v>
      </c>
      <c r="P4434">
        <v>1.26449049</v>
      </c>
      <c r="Q4434" t="s">
        <v>9273</v>
      </c>
      <c r="R4434" t="s">
        <v>9274</v>
      </c>
      <c r="S4434">
        <v>88009086</v>
      </c>
      <c r="T4434">
        <v>175.09649999999999</v>
      </c>
      <c r="U4434" t="s">
        <v>31</v>
      </c>
      <c r="V4434" t="s">
        <v>9276</v>
      </c>
      <c r="W4434" t="s">
        <v>23</v>
      </c>
    </row>
    <row r="4435" spans="1:23" x14ac:dyDescent="0.4">
      <c r="A4435">
        <v>4434</v>
      </c>
      <c r="B4435">
        <v>1</v>
      </c>
      <c r="C4435">
        <v>1</v>
      </c>
      <c r="D4435">
        <v>1</v>
      </c>
      <c r="E4435">
        <v>2</v>
      </c>
      <c r="F4435">
        <v>0.105762743257634</v>
      </c>
      <c r="G4435">
        <v>-247.57224262940201</v>
      </c>
      <c r="H4435">
        <v>0.33316582914572801</v>
      </c>
      <c r="I4435">
        <v>69.987872623651896</v>
      </c>
      <c r="J4435" t="s">
        <v>1521</v>
      </c>
      <c r="K4435" t="s">
        <v>25</v>
      </c>
      <c r="L4435" t="s">
        <v>1522</v>
      </c>
      <c r="M4435" t="s">
        <v>1523</v>
      </c>
      <c r="N4435" t="s">
        <v>1524</v>
      </c>
      <c r="O4435" t="s">
        <v>1525</v>
      </c>
      <c r="P4435">
        <v>3.2999999500000001</v>
      </c>
      <c r="Q4435">
        <v>6610350</v>
      </c>
      <c r="R4435" t="s">
        <v>1526</v>
      </c>
      <c r="S4435">
        <v>548962</v>
      </c>
      <c r="T4435">
        <v>394.10336169999999</v>
      </c>
      <c r="U4435" t="s">
        <v>31</v>
      </c>
      <c r="V4435" t="s">
        <v>9277</v>
      </c>
      <c r="W4435" t="s">
        <v>23</v>
      </c>
    </row>
    <row r="4436" spans="1:23" x14ac:dyDescent="0.4">
      <c r="A4436">
        <v>4435</v>
      </c>
      <c r="B4436">
        <v>1</v>
      </c>
      <c r="C4436">
        <v>1</v>
      </c>
      <c r="D4436">
        <v>1</v>
      </c>
      <c r="E4436">
        <v>2</v>
      </c>
      <c r="F4436">
        <v>0.105762743257634</v>
      </c>
      <c r="G4436">
        <v>-247.57224262940201</v>
      </c>
      <c r="H4436" t="s">
        <v>23</v>
      </c>
      <c r="I4436">
        <v>69.987872623651896</v>
      </c>
      <c r="J4436" t="s">
        <v>1521</v>
      </c>
      <c r="K4436" t="s">
        <v>25</v>
      </c>
      <c r="L4436" t="s">
        <v>1522</v>
      </c>
      <c r="M4436" t="s">
        <v>1523</v>
      </c>
      <c r="N4436" t="s">
        <v>1524</v>
      </c>
      <c r="O4436" t="s">
        <v>1525</v>
      </c>
      <c r="P4436">
        <v>3.2999999500000001</v>
      </c>
      <c r="Q4436">
        <v>6610350</v>
      </c>
      <c r="R4436" t="s">
        <v>1526</v>
      </c>
      <c r="S4436">
        <v>548962</v>
      </c>
      <c r="T4436">
        <v>394.10336169999999</v>
      </c>
      <c r="U4436" t="s">
        <v>31</v>
      </c>
      <c r="V4436" t="s">
        <v>9278</v>
      </c>
      <c r="W4436" t="s">
        <v>23</v>
      </c>
    </row>
    <row r="4437" spans="1:23" x14ac:dyDescent="0.4">
      <c r="A4437">
        <v>4436</v>
      </c>
      <c r="B4437">
        <v>1</v>
      </c>
      <c r="C4437">
        <v>1</v>
      </c>
      <c r="D4437">
        <v>1</v>
      </c>
      <c r="E4437">
        <v>1</v>
      </c>
      <c r="F4437">
        <v>0.10574762695515</v>
      </c>
      <c r="G4437">
        <v>-74.413281630159105</v>
      </c>
      <c r="H4437">
        <v>0.999999999999999</v>
      </c>
      <c r="I4437">
        <v>8.6867209262350595</v>
      </c>
      <c r="J4437" t="s">
        <v>4737</v>
      </c>
      <c r="K4437" t="s">
        <v>25</v>
      </c>
      <c r="L4437" t="s">
        <v>6546</v>
      </c>
      <c r="M4437" t="s">
        <v>6547</v>
      </c>
      <c r="N4437" t="s">
        <v>6548</v>
      </c>
      <c r="O4437" t="s">
        <v>6549</v>
      </c>
      <c r="P4437">
        <v>1.5</v>
      </c>
      <c r="Q4437" t="s">
        <v>6550</v>
      </c>
      <c r="R4437" t="s">
        <v>6551</v>
      </c>
      <c r="S4437">
        <v>222226814</v>
      </c>
      <c r="T4437">
        <v>225.07574990000001</v>
      </c>
      <c r="U4437" t="s">
        <v>31</v>
      </c>
      <c r="V4437" t="s">
        <v>9279</v>
      </c>
      <c r="W4437" t="s">
        <v>23</v>
      </c>
    </row>
    <row r="4438" spans="1:23" x14ac:dyDescent="0.4">
      <c r="A4438">
        <v>4437</v>
      </c>
      <c r="B4438">
        <v>1</v>
      </c>
      <c r="C4438">
        <v>1</v>
      </c>
      <c r="D4438">
        <v>1</v>
      </c>
      <c r="E4438">
        <v>1</v>
      </c>
      <c r="F4438">
        <v>0.10574762695515</v>
      </c>
      <c r="G4438">
        <v>-74.413281630159105</v>
      </c>
      <c r="H4438" t="s">
        <v>23</v>
      </c>
      <c r="I4438">
        <v>8.6867209262350595</v>
      </c>
      <c r="J4438" t="s">
        <v>4737</v>
      </c>
      <c r="K4438" t="s">
        <v>25</v>
      </c>
      <c r="L4438" t="s">
        <v>6546</v>
      </c>
      <c r="M4438" t="s">
        <v>6547</v>
      </c>
      <c r="N4438" t="s">
        <v>6548</v>
      </c>
      <c r="O4438" t="s">
        <v>6549</v>
      </c>
      <c r="P4438">
        <v>1.5</v>
      </c>
      <c r="Q4438" t="s">
        <v>6550</v>
      </c>
      <c r="R4438" t="s">
        <v>6551</v>
      </c>
      <c r="S4438">
        <v>222226814</v>
      </c>
      <c r="T4438">
        <v>225.07574990000001</v>
      </c>
      <c r="U4438" t="s">
        <v>31</v>
      </c>
      <c r="V4438" t="s">
        <v>9280</v>
      </c>
      <c r="W4438" t="s">
        <v>23</v>
      </c>
    </row>
    <row r="4439" spans="1:23" x14ac:dyDescent="0.4">
      <c r="A4439">
        <v>4438</v>
      </c>
      <c r="B4439">
        <v>1</v>
      </c>
      <c r="C4439">
        <v>1</v>
      </c>
      <c r="D4439">
        <v>1</v>
      </c>
      <c r="E4439">
        <v>1</v>
      </c>
      <c r="F4439">
        <v>0.10564956992650699</v>
      </c>
      <c r="G4439">
        <v>-136.781577338419</v>
      </c>
      <c r="H4439" t="s">
        <v>23</v>
      </c>
      <c r="I4439">
        <v>62.060548173286101</v>
      </c>
      <c r="J4439" t="s">
        <v>5353</v>
      </c>
      <c r="K4439" t="s">
        <v>25</v>
      </c>
      <c r="L4439" t="s">
        <v>9281</v>
      </c>
      <c r="M4439" t="s">
        <v>9282</v>
      </c>
      <c r="N4439" t="s">
        <v>9283</v>
      </c>
      <c r="O4439" t="s">
        <v>9284</v>
      </c>
      <c r="P4439">
        <v>1.10000002</v>
      </c>
      <c r="Q4439" t="s">
        <v>9285</v>
      </c>
      <c r="R4439" t="s">
        <v>9286</v>
      </c>
      <c r="S4439">
        <v>67108930</v>
      </c>
      <c r="T4439">
        <v>209.08083529999999</v>
      </c>
      <c r="U4439" t="s">
        <v>31</v>
      </c>
      <c r="V4439" t="s">
        <v>9287</v>
      </c>
      <c r="W4439" t="s">
        <v>23</v>
      </c>
    </row>
    <row r="4440" spans="1:23" x14ac:dyDescent="0.4">
      <c r="A4440">
        <v>4439</v>
      </c>
      <c r="B4440">
        <v>1</v>
      </c>
      <c r="C4440">
        <v>1</v>
      </c>
      <c r="D4440">
        <v>1</v>
      </c>
      <c r="E4440">
        <v>1</v>
      </c>
      <c r="F4440">
        <v>0.10564956992650699</v>
      </c>
      <c r="G4440">
        <v>-136.781577338419</v>
      </c>
      <c r="H4440">
        <v>0.999999999999999</v>
      </c>
      <c r="I4440">
        <v>62.060548173286101</v>
      </c>
      <c r="J4440" t="s">
        <v>5353</v>
      </c>
      <c r="K4440" t="s">
        <v>25</v>
      </c>
      <c r="L4440" t="s">
        <v>9281</v>
      </c>
      <c r="M4440" t="s">
        <v>9282</v>
      </c>
      <c r="N4440" t="s">
        <v>9283</v>
      </c>
      <c r="O4440" t="s">
        <v>9284</v>
      </c>
      <c r="P4440">
        <v>1.10000002</v>
      </c>
      <c r="Q4440" t="s">
        <v>9285</v>
      </c>
      <c r="R4440" t="s">
        <v>9286</v>
      </c>
      <c r="S4440">
        <v>67108930</v>
      </c>
      <c r="T4440">
        <v>209.08083529999999</v>
      </c>
      <c r="U4440" t="s">
        <v>31</v>
      </c>
      <c r="V4440" t="s">
        <v>9288</v>
      </c>
      <c r="W4440" t="s">
        <v>23</v>
      </c>
    </row>
    <row r="4441" spans="1:23" x14ac:dyDescent="0.4">
      <c r="A4441">
        <v>4440</v>
      </c>
      <c r="B4441">
        <v>1</v>
      </c>
      <c r="C4441">
        <v>1</v>
      </c>
      <c r="D4441">
        <v>1</v>
      </c>
      <c r="E4441">
        <v>1</v>
      </c>
      <c r="F4441">
        <v>0.10556665115490101</v>
      </c>
      <c r="G4441">
        <v>-595.44713419603499</v>
      </c>
      <c r="H4441">
        <v>0.999999999999999</v>
      </c>
      <c r="I4441">
        <v>55.123922620009601</v>
      </c>
      <c r="J4441" t="s">
        <v>6277</v>
      </c>
      <c r="K4441" t="s">
        <v>25</v>
      </c>
      <c r="L4441" t="s">
        <v>6278</v>
      </c>
      <c r="M4441" t="s">
        <v>6279</v>
      </c>
      <c r="N4441" t="s">
        <v>28</v>
      </c>
      <c r="O4441" t="s">
        <v>6280</v>
      </c>
      <c r="P4441">
        <v>3.7000000499999999</v>
      </c>
      <c r="Q4441">
        <v>26744355</v>
      </c>
      <c r="R4441" t="s">
        <v>6281</v>
      </c>
      <c r="S4441">
        <v>3153922</v>
      </c>
      <c r="T4441">
        <v>451.12348800000001</v>
      </c>
      <c r="U4441" t="s">
        <v>31</v>
      </c>
      <c r="V4441" t="s">
        <v>9289</v>
      </c>
      <c r="W4441" t="s">
        <v>23</v>
      </c>
    </row>
    <row r="4442" spans="1:23" x14ac:dyDescent="0.4">
      <c r="A4442">
        <v>4441</v>
      </c>
      <c r="B4442">
        <v>1</v>
      </c>
      <c r="C4442">
        <v>1</v>
      </c>
      <c r="D4442">
        <v>1</v>
      </c>
      <c r="E4442">
        <v>1</v>
      </c>
      <c r="F4442">
        <v>0.10556665115490101</v>
      </c>
      <c r="G4442">
        <v>-595.44713419603499</v>
      </c>
      <c r="H4442" t="s">
        <v>23</v>
      </c>
      <c r="I4442">
        <v>55.123922620009601</v>
      </c>
      <c r="J4442" t="s">
        <v>6277</v>
      </c>
      <c r="K4442" t="s">
        <v>25</v>
      </c>
      <c r="L4442" t="s">
        <v>6278</v>
      </c>
      <c r="M4442" t="s">
        <v>6279</v>
      </c>
      <c r="N4442" t="s">
        <v>28</v>
      </c>
      <c r="O4442" t="s">
        <v>6280</v>
      </c>
      <c r="P4442">
        <v>3.7000000499999999</v>
      </c>
      <c r="Q4442">
        <v>26744355</v>
      </c>
      <c r="R4442" t="s">
        <v>6281</v>
      </c>
      <c r="S4442">
        <v>3153922</v>
      </c>
      <c r="T4442">
        <v>451.12348800000001</v>
      </c>
      <c r="U4442" t="s">
        <v>31</v>
      </c>
      <c r="V4442" t="s">
        <v>9290</v>
      </c>
      <c r="W4442" t="s">
        <v>23</v>
      </c>
    </row>
    <row r="4443" spans="1:23" x14ac:dyDescent="0.4">
      <c r="A4443">
        <v>4442</v>
      </c>
      <c r="B4443">
        <v>1</v>
      </c>
      <c r="C4443">
        <v>1</v>
      </c>
      <c r="D4443">
        <v>1</v>
      </c>
      <c r="E4443">
        <v>1</v>
      </c>
      <c r="F4443">
        <v>0.10551698277384899</v>
      </c>
      <c r="G4443">
        <v>-669.14382685791202</v>
      </c>
      <c r="H4443">
        <v>0.75778894472361802</v>
      </c>
      <c r="I4443">
        <v>4.08185595824337</v>
      </c>
      <c r="J4443" t="s">
        <v>9291</v>
      </c>
      <c r="K4443" t="s">
        <v>25</v>
      </c>
      <c r="L4443" t="s">
        <v>9292</v>
      </c>
      <c r="M4443" t="s">
        <v>9293</v>
      </c>
      <c r="N4443" t="s">
        <v>28</v>
      </c>
      <c r="O4443" t="s">
        <v>9294</v>
      </c>
      <c r="P4443">
        <v>5.5</v>
      </c>
      <c r="Q4443">
        <v>135854069</v>
      </c>
      <c r="R4443" t="s">
        <v>9295</v>
      </c>
      <c r="S4443">
        <v>262146</v>
      </c>
      <c r="T4443">
        <v>597.14501129999996</v>
      </c>
      <c r="U4443" t="s">
        <v>31</v>
      </c>
      <c r="V4443" t="s">
        <v>9296</v>
      </c>
      <c r="W4443" t="s">
        <v>23</v>
      </c>
    </row>
    <row r="4444" spans="1:23" x14ac:dyDescent="0.4">
      <c r="A4444">
        <v>4443</v>
      </c>
      <c r="B4444">
        <v>1</v>
      </c>
      <c r="C4444">
        <v>1</v>
      </c>
      <c r="D4444">
        <v>1</v>
      </c>
      <c r="E4444">
        <v>1</v>
      </c>
      <c r="F4444">
        <v>0.10551698277384899</v>
      </c>
      <c r="G4444">
        <v>-669.14382685791202</v>
      </c>
      <c r="H4444" t="s">
        <v>23</v>
      </c>
      <c r="I4444">
        <v>4.08185595824337</v>
      </c>
      <c r="J4444" t="s">
        <v>9291</v>
      </c>
      <c r="K4444" t="s">
        <v>25</v>
      </c>
      <c r="L4444" t="s">
        <v>9292</v>
      </c>
      <c r="M4444" t="s">
        <v>9293</v>
      </c>
      <c r="N4444" t="s">
        <v>28</v>
      </c>
      <c r="O4444" t="s">
        <v>9294</v>
      </c>
      <c r="P4444">
        <v>5.5</v>
      </c>
      <c r="Q4444">
        <v>135854069</v>
      </c>
      <c r="R4444" t="s">
        <v>9295</v>
      </c>
      <c r="S4444">
        <v>262146</v>
      </c>
      <c r="T4444">
        <v>597.14501129999996</v>
      </c>
      <c r="U4444" t="s">
        <v>31</v>
      </c>
      <c r="V4444" t="s">
        <v>9297</v>
      </c>
      <c r="W4444" t="s">
        <v>23</v>
      </c>
    </row>
    <row r="4445" spans="1:23" x14ac:dyDescent="0.4">
      <c r="A4445">
        <v>4444</v>
      </c>
      <c r="B4445">
        <v>1</v>
      </c>
      <c r="C4445">
        <v>1</v>
      </c>
      <c r="D4445">
        <v>1</v>
      </c>
      <c r="E4445">
        <v>1</v>
      </c>
      <c r="F4445">
        <v>0.105180307827853</v>
      </c>
      <c r="G4445">
        <v>-614.23616434537303</v>
      </c>
      <c r="H4445">
        <v>0.99849246231155697</v>
      </c>
      <c r="I4445">
        <v>48.6632638205703</v>
      </c>
      <c r="J4445" t="s">
        <v>6109</v>
      </c>
      <c r="K4445" t="s">
        <v>25</v>
      </c>
      <c r="L4445" t="s">
        <v>6110</v>
      </c>
      <c r="M4445" t="s">
        <v>6111</v>
      </c>
      <c r="N4445" t="s">
        <v>6112</v>
      </c>
      <c r="O4445" t="s">
        <v>6113</v>
      </c>
      <c r="P4445">
        <v>3.9000001000000002</v>
      </c>
      <c r="Q4445" t="s">
        <v>6114</v>
      </c>
      <c r="R4445" t="s">
        <v>6115</v>
      </c>
      <c r="S4445">
        <v>98</v>
      </c>
      <c r="T4445">
        <v>449.10783789999999</v>
      </c>
      <c r="U4445" t="s">
        <v>31</v>
      </c>
      <c r="V4445" t="s">
        <v>9298</v>
      </c>
      <c r="W4445" t="s">
        <v>23</v>
      </c>
    </row>
    <row r="4446" spans="1:23" x14ac:dyDescent="0.4">
      <c r="A4446">
        <v>4445</v>
      </c>
      <c r="B4446">
        <v>1</v>
      </c>
      <c r="C4446">
        <v>1</v>
      </c>
      <c r="D4446">
        <v>1</v>
      </c>
      <c r="E4446">
        <v>1</v>
      </c>
      <c r="F4446">
        <v>0.105180307827853</v>
      </c>
      <c r="G4446">
        <v>-614.23616434537303</v>
      </c>
      <c r="H4446" t="s">
        <v>23</v>
      </c>
      <c r="I4446">
        <v>48.6632638205703</v>
      </c>
      <c r="J4446" t="s">
        <v>6109</v>
      </c>
      <c r="K4446" t="s">
        <v>25</v>
      </c>
      <c r="L4446" t="s">
        <v>6110</v>
      </c>
      <c r="M4446" t="s">
        <v>6111</v>
      </c>
      <c r="N4446" t="s">
        <v>6112</v>
      </c>
      <c r="O4446" t="s">
        <v>6113</v>
      </c>
      <c r="P4446">
        <v>3.9000001000000002</v>
      </c>
      <c r="Q4446" t="s">
        <v>6114</v>
      </c>
      <c r="R4446" t="s">
        <v>6115</v>
      </c>
      <c r="S4446">
        <v>98</v>
      </c>
      <c r="T4446">
        <v>449.10783789999999</v>
      </c>
      <c r="U4446" t="s">
        <v>31</v>
      </c>
      <c r="V4446" t="s">
        <v>9299</v>
      </c>
      <c r="W4446" t="s">
        <v>23</v>
      </c>
    </row>
    <row r="4447" spans="1:23" x14ac:dyDescent="0.4">
      <c r="A4447">
        <v>4446</v>
      </c>
      <c r="B4447">
        <v>1</v>
      </c>
      <c r="C4447">
        <v>1</v>
      </c>
      <c r="D4447">
        <v>1</v>
      </c>
      <c r="E4447">
        <v>1</v>
      </c>
      <c r="F4447">
        <v>0.105026123696995</v>
      </c>
      <c r="G4447">
        <v>-333.60658602648198</v>
      </c>
      <c r="H4447">
        <v>0.999999999999999</v>
      </c>
      <c r="I4447">
        <v>37.478883354693401</v>
      </c>
      <c r="J4447" t="s">
        <v>1390</v>
      </c>
      <c r="K4447" t="s">
        <v>25</v>
      </c>
      <c r="L4447" t="s">
        <v>7912</v>
      </c>
      <c r="M4447" t="s">
        <v>7913</v>
      </c>
      <c r="N4447" t="s">
        <v>7914</v>
      </c>
      <c r="O4447" t="s">
        <v>7915</v>
      </c>
      <c r="P4447">
        <v>0</v>
      </c>
      <c r="Q4447" t="s">
        <v>7916</v>
      </c>
      <c r="R4447" t="s">
        <v>7917</v>
      </c>
      <c r="S4447">
        <v>262146</v>
      </c>
      <c r="T4447">
        <v>375.12857339999999</v>
      </c>
      <c r="U4447" t="s">
        <v>31</v>
      </c>
      <c r="V4447" t="s">
        <v>9300</v>
      </c>
      <c r="W4447" t="s">
        <v>23</v>
      </c>
    </row>
    <row r="4448" spans="1:23" x14ac:dyDescent="0.4">
      <c r="A4448">
        <v>4447</v>
      </c>
      <c r="B4448">
        <v>1</v>
      </c>
      <c r="C4448">
        <v>1</v>
      </c>
      <c r="D4448">
        <v>1</v>
      </c>
      <c r="E4448">
        <v>1</v>
      </c>
      <c r="F4448">
        <v>0.105026123696995</v>
      </c>
      <c r="G4448">
        <v>-333.60658602648198</v>
      </c>
      <c r="H4448" t="s">
        <v>23</v>
      </c>
      <c r="I4448">
        <v>37.478883354693401</v>
      </c>
      <c r="J4448" t="s">
        <v>1390</v>
      </c>
      <c r="K4448" t="s">
        <v>25</v>
      </c>
      <c r="L4448" t="s">
        <v>7912</v>
      </c>
      <c r="M4448" t="s">
        <v>7913</v>
      </c>
      <c r="N4448" t="s">
        <v>7914</v>
      </c>
      <c r="O4448" t="s">
        <v>7915</v>
      </c>
      <c r="P4448">
        <v>0</v>
      </c>
      <c r="Q4448" t="s">
        <v>7916</v>
      </c>
      <c r="R4448" t="s">
        <v>7917</v>
      </c>
      <c r="S4448">
        <v>262146</v>
      </c>
      <c r="T4448">
        <v>375.12857339999999</v>
      </c>
      <c r="U4448" t="s">
        <v>31</v>
      </c>
      <c r="V4448" t="s">
        <v>9301</v>
      </c>
      <c r="W4448" t="s">
        <v>23</v>
      </c>
    </row>
    <row r="4449" spans="1:23" x14ac:dyDescent="0.4">
      <c r="A4449">
        <v>4448</v>
      </c>
      <c r="B4449">
        <v>1</v>
      </c>
      <c r="C4449">
        <v>1</v>
      </c>
      <c r="D4449">
        <v>1</v>
      </c>
      <c r="E4449">
        <v>1</v>
      </c>
      <c r="F4449">
        <v>0.10490492394882001</v>
      </c>
      <c r="G4449">
        <v>-88.330572697336606</v>
      </c>
      <c r="H4449" t="s">
        <v>23</v>
      </c>
      <c r="I4449">
        <v>47.132939903559297</v>
      </c>
      <c r="J4449" t="s">
        <v>1690</v>
      </c>
      <c r="K4449" t="s">
        <v>25</v>
      </c>
      <c r="L4449" t="s">
        <v>7974</v>
      </c>
      <c r="M4449" t="s">
        <v>7975</v>
      </c>
      <c r="N4449" t="s">
        <v>7976</v>
      </c>
      <c r="O4449" t="s">
        <v>7977</v>
      </c>
      <c r="P4449">
        <v>-1.3333120300000001</v>
      </c>
      <c r="Q4449" t="s">
        <v>7978</v>
      </c>
      <c r="R4449" t="s">
        <v>7979</v>
      </c>
      <c r="S4449">
        <v>3178578</v>
      </c>
      <c r="T4449">
        <v>595.1657467</v>
      </c>
      <c r="U4449" t="s">
        <v>31</v>
      </c>
      <c r="V4449" t="s">
        <v>9302</v>
      </c>
      <c r="W4449" t="s">
        <v>23</v>
      </c>
    </row>
    <row r="4450" spans="1:23" x14ac:dyDescent="0.4">
      <c r="A4450">
        <v>4449</v>
      </c>
      <c r="B4450">
        <v>1</v>
      </c>
      <c r="C4450">
        <v>1</v>
      </c>
      <c r="D4450">
        <v>1</v>
      </c>
      <c r="E4450">
        <v>1</v>
      </c>
      <c r="F4450">
        <v>0.10490492394882001</v>
      </c>
      <c r="G4450">
        <v>-88.330572697336606</v>
      </c>
      <c r="H4450">
        <v>0.999999999999999</v>
      </c>
      <c r="I4450">
        <v>47.132939903559297</v>
      </c>
      <c r="J4450" t="s">
        <v>1690</v>
      </c>
      <c r="K4450" t="s">
        <v>25</v>
      </c>
      <c r="L4450" t="s">
        <v>7974</v>
      </c>
      <c r="M4450" t="s">
        <v>7975</v>
      </c>
      <c r="N4450" t="s">
        <v>7976</v>
      </c>
      <c r="O4450" t="s">
        <v>7977</v>
      </c>
      <c r="P4450">
        <v>-1.3333120300000001</v>
      </c>
      <c r="Q4450" t="s">
        <v>7978</v>
      </c>
      <c r="R4450" t="s">
        <v>7979</v>
      </c>
      <c r="S4450">
        <v>3178578</v>
      </c>
      <c r="T4450">
        <v>595.1657467</v>
      </c>
      <c r="U4450" t="s">
        <v>31</v>
      </c>
      <c r="V4450" t="s">
        <v>9303</v>
      </c>
      <c r="W4450" t="s">
        <v>23</v>
      </c>
    </row>
    <row r="4451" spans="1:23" x14ac:dyDescent="0.4">
      <c r="A4451">
        <v>4450</v>
      </c>
      <c r="B4451">
        <v>1</v>
      </c>
      <c r="C4451">
        <v>1</v>
      </c>
      <c r="D4451">
        <v>1</v>
      </c>
      <c r="E4451">
        <v>3</v>
      </c>
      <c r="F4451">
        <v>0.104758800179807</v>
      </c>
      <c r="G4451">
        <v>-219.12870644763899</v>
      </c>
      <c r="H4451">
        <v>0.24974874371859199</v>
      </c>
      <c r="I4451">
        <v>35.321100420290399</v>
      </c>
      <c r="J4451" t="s">
        <v>9304</v>
      </c>
      <c r="K4451" t="s">
        <v>25</v>
      </c>
      <c r="L4451" t="s">
        <v>9305</v>
      </c>
      <c r="M4451" t="s">
        <v>9306</v>
      </c>
      <c r="N4451" t="s">
        <v>9307</v>
      </c>
      <c r="O4451" t="s">
        <v>9308</v>
      </c>
      <c r="P4451">
        <v>1.39999998</v>
      </c>
      <c r="Q4451" t="s">
        <v>9309</v>
      </c>
      <c r="R4451" t="s">
        <v>9310</v>
      </c>
      <c r="S4451">
        <v>8593113106</v>
      </c>
      <c r="T4451">
        <v>363.18021499999998</v>
      </c>
      <c r="U4451" t="s">
        <v>31</v>
      </c>
      <c r="V4451" t="s">
        <v>9311</v>
      </c>
      <c r="W4451" t="s">
        <v>23</v>
      </c>
    </row>
    <row r="4452" spans="1:23" x14ac:dyDescent="0.4">
      <c r="A4452">
        <v>4451</v>
      </c>
      <c r="B4452">
        <v>1</v>
      </c>
      <c r="C4452">
        <v>1</v>
      </c>
      <c r="D4452">
        <v>1</v>
      </c>
      <c r="E4452">
        <v>3</v>
      </c>
      <c r="F4452">
        <v>0.104758800179807</v>
      </c>
      <c r="G4452">
        <v>-219.12870644763899</v>
      </c>
      <c r="H4452" t="s">
        <v>23</v>
      </c>
      <c r="I4452">
        <v>35.321100420290399</v>
      </c>
      <c r="J4452" t="s">
        <v>9304</v>
      </c>
      <c r="K4452" t="s">
        <v>25</v>
      </c>
      <c r="L4452" t="s">
        <v>9305</v>
      </c>
      <c r="M4452" t="s">
        <v>9306</v>
      </c>
      <c r="N4452" t="s">
        <v>9307</v>
      </c>
      <c r="O4452" t="s">
        <v>9308</v>
      </c>
      <c r="P4452">
        <v>1.39999998</v>
      </c>
      <c r="Q4452" t="s">
        <v>9309</v>
      </c>
      <c r="R4452" t="s">
        <v>9310</v>
      </c>
      <c r="S4452">
        <v>8593113106</v>
      </c>
      <c r="T4452">
        <v>363.18021499999998</v>
      </c>
      <c r="U4452" t="s">
        <v>31</v>
      </c>
      <c r="V4452" t="s">
        <v>9312</v>
      </c>
      <c r="W4452" t="s">
        <v>23</v>
      </c>
    </row>
    <row r="4453" spans="1:23" x14ac:dyDescent="0.4">
      <c r="A4453">
        <v>4452</v>
      </c>
      <c r="B4453">
        <v>1</v>
      </c>
      <c r="C4453">
        <v>1</v>
      </c>
      <c r="D4453">
        <v>1</v>
      </c>
      <c r="E4453">
        <v>1</v>
      </c>
      <c r="F4453">
        <v>0.104712997195558</v>
      </c>
      <c r="G4453">
        <v>-82.547298190839399</v>
      </c>
      <c r="H4453">
        <v>0.999999999999999</v>
      </c>
      <c r="I4453">
        <v>7.8645732852949504</v>
      </c>
      <c r="J4453" t="s">
        <v>5976</v>
      </c>
      <c r="K4453" t="s">
        <v>25</v>
      </c>
      <c r="L4453" t="s">
        <v>6862</v>
      </c>
      <c r="M4453" t="s">
        <v>6863</v>
      </c>
      <c r="N4453" t="s">
        <v>28</v>
      </c>
      <c r="O4453" t="s">
        <v>6864</v>
      </c>
      <c r="P4453">
        <v>-2.0999998999999998</v>
      </c>
      <c r="Q4453">
        <v>131752732</v>
      </c>
      <c r="R4453" t="s">
        <v>6865</v>
      </c>
      <c r="S4453">
        <v>18874378</v>
      </c>
      <c r="T4453">
        <v>771.23422019999998</v>
      </c>
      <c r="U4453" t="s">
        <v>31</v>
      </c>
      <c r="V4453" t="s">
        <v>9313</v>
      </c>
      <c r="W4453" t="s">
        <v>23</v>
      </c>
    </row>
    <row r="4454" spans="1:23" x14ac:dyDescent="0.4">
      <c r="A4454">
        <v>4453</v>
      </c>
      <c r="B4454">
        <v>1</v>
      </c>
      <c r="C4454">
        <v>1</v>
      </c>
      <c r="D4454">
        <v>1</v>
      </c>
      <c r="E4454">
        <v>1</v>
      </c>
      <c r="F4454">
        <v>0.104712997195558</v>
      </c>
      <c r="G4454">
        <v>-82.547298190839399</v>
      </c>
      <c r="H4454" t="s">
        <v>23</v>
      </c>
      <c r="I4454">
        <v>7.8645732852949504</v>
      </c>
      <c r="J4454" t="s">
        <v>5976</v>
      </c>
      <c r="K4454" t="s">
        <v>25</v>
      </c>
      <c r="L4454" t="s">
        <v>6862</v>
      </c>
      <c r="M4454" t="s">
        <v>6863</v>
      </c>
      <c r="N4454" t="s">
        <v>28</v>
      </c>
      <c r="O4454" t="s">
        <v>6864</v>
      </c>
      <c r="P4454">
        <v>-2.0999998999999998</v>
      </c>
      <c r="Q4454">
        <v>131752732</v>
      </c>
      <c r="R4454" t="s">
        <v>6865</v>
      </c>
      <c r="S4454">
        <v>18874378</v>
      </c>
      <c r="T4454">
        <v>771.23422019999998</v>
      </c>
      <c r="U4454" t="s">
        <v>31</v>
      </c>
      <c r="V4454" t="s">
        <v>9314</v>
      </c>
      <c r="W4454" t="s">
        <v>23</v>
      </c>
    </row>
    <row r="4455" spans="1:23" x14ac:dyDescent="0.4">
      <c r="A4455">
        <v>4454</v>
      </c>
      <c r="B4455">
        <v>1</v>
      </c>
      <c r="C4455">
        <v>2</v>
      </c>
      <c r="D4455">
        <v>1</v>
      </c>
      <c r="E4455">
        <v>3</v>
      </c>
      <c r="F4455">
        <v>0.104279956495789</v>
      </c>
      <c r="G4455">
        <v>-425.68932186906198</v>
      </c>
      <c r="H4455">
        <v>0.42864321608040201</v>
      </c>
      <c r="I4455">
        <v>25.251051394927298</v>
      </c>
      <c r="J4455" t="s">
        <v>2437</v>
      </c>
      <c r="K4455" t="s">
        <v>25</v>
      </c>
      <c r="L4455" t="s">
        <v>2438</v>
      </c>
      <c r="M4455" t="s">
        <v>2439</v>
      </c>
      <c r="N4455" t="s">
        <v>2440</v>
      </c>
      <c r="O4455" t="s">
        <v>2441</v>
      </c>
      <c r="P4455">
        <v>4.6999998099999996</v>
      </c>
      <c r="Q4455" t="s">
        <v>2442</v>
      </c>
      <c r="R4455" t="s">
        <v>2443</v>
      </c>
      <c r="S4455">
        <v>67649606</v>
      </c>
      <c r="T4455">
        <v>479.11840260000002</v>
      </c>
      <c r="U4455" t="s">
        <v>31</v>
      </c>
      <c r="V4455" t="s">
        <v>9315</v>
      </c>
      <c r="W4455" t="s">
        <v>23</v>
      </c>
    </row>
    <row r="4456" spans="1:23" x14ac:dyDescent="0.4">
      <c r="A4456">
        <v>4455</v>
      </c>
      <c r="B4456">
        <v>1</v>
      </c>
      <c r="C4456">
        <v>1</v>
      </c>
      <c r="D4456">
        <v>1</v>
      </c>
      <c r="E4456">
        <v>1</v>
      </c>
      <c r="F4456">
        <v>0.103872929859242</v>
      </c>
      <c r="G4456">
        <v>-262.84656393259098</v>
      </c>
      <c r="H4456" t="s">
        <v>23</v>
      </c>
      <c r="I4456">
        <v>52.967586687923202</v>
      </c>
      <c r="J4456" t="s">
        <v>299</v>
      </c>
      <c r="K4456" t="s">
        <v>25</v>
      </c>
      <c r="L4456" t="s">
        <v>3952</v>
      </c>
      <c r="M4456" t="s">
        <v>3953</v>
      </c>
      <c r="N4456" t="s">
        <v>3954</v>
      </c>
      <c r="O4456" t="s">
        <v>3955</v>
      </c>
      <c r="P4456">
        <v>3</v>
      </c>
      <c r="Q4456" t="s">
        <v>3956</v>
      </c>
      <c r="R4456" t="s">
        <v>3957</v>
      </c>
      <c r="S4456">
        <v>2097154</v>
      </c>
      <c r="T4456">
        <v>278.13868450000001</v>
      </c>
      <c r="U4456" t="s">
        <v>31</v>
      </c>
      <c r="V4456" t="s">
        <v>9316</v>
      </c>
      <c r="W4456" t="s">
        <v>23</v>
      </c>
    </row>
    <row r="4457" spans="1:23" x14ac:dyDescent="0.4">
      <c r="A4457">
        <v>4456</v>
      </c>
      <c r="B4457">
        <v>1</v>
      </c>
      <c r="C4457">
        <v>1</v>
      </c>
      <c r="D4457">
        <v>1</v>
      </c>
      <c r="E4457">
        <v>1</v>
      </c>
      <c r="F4457">
        <v>0.103872929859242</v>
      </c>
      <c r="G4457">
        <v>-262.84656393259098</v>
      </c>
      <c r="H4457">
        <v>0.999999999999999</v>
      </c>
      <c r="I4457">
        <v>52.967586687923202</v>
      </c>
      <c r="J4457" t="s">
        <v>299</v>
      </c>
      <c r="K4457" t="s">
        <v>25</v>
      </c>
      <c r="L4457" t="s">
        <v>3952</v>
      </c>
      <c r="M4457" t="s">
        <v>3953</v>
      </c>
      <c r="N4457" t="s">
        <v>3954</v>
      </c>
      <c r="O4457" t="s">
        <v>3955</v>
      </c>
      <c r="P4457">
        <v>3</v>
      </c>
      <c r="Q4457" t="s">
        <v>3956</v>
      </c>
      <c r="R4457" t="s">
        <v>3957</v>
      </c>
      <c r="S4457">
        <v>2097154</v>
      </c>
      <c r="T4457">
        <v>278.13868450000001</v>
      </c>
      <c r="U4457" t="s">
        <v>31</v>
      </c>
      <c r="V4457" t="s">
        <v>9317</v>
      </c>
      <c r="W4457" t="s">
        <v>23</v>
      </c>
    </row>
    <row r="4458" spans="1:23" x14ac:dyDescent="0.4">
      <c r="A4458">
        <v>4457</v>
      </c>
      <c r="B4458">
        <v>1</v>
      </c>
      <c r="C4458">
        <v>1</v>
      </c>
      <c r="D4458">
        <v>1</v>
      </c>
      <c r="E4458">
        <v>2</v>
      </c>
      <c r="F4458">
        <v>0.10340911114668599</v>
      </c>
      <c r="G4458">
        <v>-534.58110527314102</v>
      </c>
      <c r="H4458" t="s">
        <v>23</v>
      </c>
      <c r="I4458">
        <v>3.91652904199514</v>
      </c>
      <c r="J4458" t="s">
        <v>8205</v>
      </c>
      <c r="K4458" t="s">
        <v>25</v>
      </c>
      <c r="L4458" t="s">
        <v>8206</v>
      </c>
      <c r="M4458" t="s">
        <v>8207</v>
      </c>
      <c r="N4458" t="s">
        <v>28</v>
      </c>
      <c r="O4458" t="s">
        <v>8208</v>
      </c>
      <c r="P4458">
        <v>-1</v>
      </c>
      <c r="Q4458" t="s">
        <v>8209</v>
      </c>
      <c r="R4458" t="s">
        <v>8210</v>
      </c>
      <c r="S4458">
        <v>262146</v>
      </c>
      <c r="T4458">
        <v>765.22500000000002</v>
      </c>
      <c r="U4458" t="s">
        <v>31</v>
      </c>
      <c r="V4458" t="s">
        <v>9318</v>
      </c>
      <c r="W4458" t="s">
        <v>23</v>
      </c>
    </row>
    <row r="4459" spans="1:23" x14ac:dyDescent="0.4">
      <c r="A4459">
        <v>4458</v>
      </c>
      <c r="B4459">
        <v>1</v>
      </c>
      <c r="C4459">
        <v>1</v>
      </c>
      <c r="D4459">
        <v>1</v>
      </c>
      <c r="E4459">
        <v>2</v>
      </c>
      <c r="F4459">
        <v>0.10340911114668599</v>
      </c>
      <c r="G4459">
        <v>-534.58110527314102</v>
      </c>
      <c r="H4459">
        <v>0.45075376884422103</v>
      </c>
      <c r="I4459">
        <v>3.91652904199514</v>
      </c>
      <c r="J4459" t="s">
        <v>8205</v>
      </c>
      <c r="K4459" t="s">
        <v>25</v>
      </c>
      <c r="L4459" t="s">
        <v>8206</v>
      </c>
      <c r="M4459" t="s">
        <v>8207</v>
      </c>
      <c r="N4459" t="s">
        <v>28</v>
      </c>
      <c r="O4459" t="s">
        <v>8208</v>
      </c>
      <c r="P4459">
        <v>-1</v>
      </c>
      <c r="Q4459" t="s">
        <v>8209</v>
      </c>
      <c r="R4459" t="s">
        <v>8210</v>
      </c>
      <c r="S4459">
        <v>262146</v>
      </c>
      <c r="T4459">
        <v>765.22500000000002</v>
      </c>
      <c r="U4459" t="s">
        <v>31</v>
      </c>
      <c r="V4459" t="s">
        <v>9319</v>
      </c>
      <c r="W4459" t="s">
        <v>23</v>
      </c>
    </row>
    <row r="4460" spans="1:23" x14ac:dyDescent="0.4">
      <c r="A4460">
        <v>4459</v>
      </c>
      <c r="B4460">
        <v>1</v>
      </c>
      <c r="C4460">
        <v>1</v>
      </c>
      <c r="D4460">
        <v>1</v>
      </c>
      <c r="E4460">
        <v>2</v>
      </c>
      <c r="F4460">
        <v>0.10331892339908599</v>
      </c>
      <c r="G4460">
        <v>-318.623777844757</v>
      </c>
      <c r="H4460" t="s">
        <v>23</v>
      </c>
      <c r="I4460">
        <v>44.831374436100702</v>
      </c>
      <c r="J4460" t="s">
        <v>9320</v>
      </c>
      <c r="K4460" t="s">
        <v>25</v>
      </c>
      <c r="L4460" t="s">
        <v>9321</v>
      </c>
      <c r="M4460" t="s">
        <v>9322</v>
      </c>
      <c r="N4460" t="s">
        <v>28</v>
      </c>
      <c r="O4460" t="s">
        <v>9323</v>
      </c>
      <c r="P4460">
        <v>-0.10000000100000001</v>
      </c>
      <c r="Q4460">
        <v>129602411</v>
      </c>
      <c r="R4460" t="s">
        <v>9324</v>
      </c>
      <c r="S4460">
        <v>2097154</v>
      </c>
      <c r="T4460">
        <v>363.18021499999998</v>
      </c>
      <c r="U4460" t="s">
        <v>31</v>
      </c>
      <c r="V4460" t="s">
        <v>9325</v>
      </c>
      <c r="W4460" t="s">
        <v>23</v>
      </c>
    </row>
    <row r="4461" spans="1:23" x14ac:dyDescent="0.4">
      <c r="A4461">
        <v>4460</v>
      </c>
      <c r="B4461">
        <v>1</v>
      </c>
      <c r="C4461">
        <v>1</v>
      </c>
      <c r="D4461">
        <v>1</v>
      </c>
      <c r="E4461">
        <v>2</v>
      </c>
      <c r="F4461">
        <v>0.10331892339908599</v>
      </c>
      <c r="G4461">
        <v>-318.623777844757</v>
      </c>
      <c r="H4461">
        <v>0.92261306532663301</v>
      </c>
      <c r="I4461">
        <v>44.831374436100702</v>
      </c>
      <c r="J4461" t="s">
        <v>9320</v>
      </c>
      <c r="K4461" t="s">
        <v>25</v>
      </c>
      <c r="L4461" t="s">
        <v>9321</v>
      </c>
      <c r="M4461" t="s">
        <v>9322</v>
      </c>
      <c r="N4461" t="s">
        <v>28</v>
      </c>
      <c r="O4461" t="s">
        <v>9323</v>
      </c>
      <c r="P4461">
        <v>-0.10000000100000001</v>
      </c>
      <c r="Q4461">
        <v>129602411</v>
      </c>
      <c r="R4461" t="s">
        <v>9324</v>
      </c>
      <c r="S4461">
        <v>2097154</v>
      </c>
      <c r="T4461">
        <v>363.18021499999998</v>
      </c>
      <c r="U4461" t="s">
        <v>31</v>
      </c>
      <c r="V4461" t="s">
        <v>9326</v>
      </c>
      <c r="W4461" t="s">
        <v>23</v>
      </c>
    </row>
    <row r="4462" spans="1:23" x14ac:dyDescent="0.4">
      <c r="A4462">
        <v>4461</v>
      </c>
      <c r="B4462">
        <v>1</v>
      </c>
      <c r="C4462">
        <v>1</v>
      </c>
      <c r="D4462">
        <v>1</v>
      </c>
      <c r="E4462">
        <v>1</v>
      </c>
      <c r="F4462">
        <v>0.10325028462880199</v>
      </c>
      <c r="G4462">
        <v>-100.18363492981899</v>
      </c>
      <c r="H4462" t="s">
        <v>23</v>
      </c>
      <c r="I4462">
        <v>38.861395761311002</v>
      </c>
      <c r="J4462" t="s">
        <v>7659</v>
      </c>
      <c r="K4462" t="s">
        <v>25</v>
      </c>
      <c r="L4462" t="s">
        <v>9128</v>
      </c>
      <c r="M4462" t="s">
        <v>9129</v>
      </c>
      <c r="N4462" t="s">
        <v>9130</v>
      </c>
      <c r="O4462" t="s">
        <v>9131</v>
      </c>
      <c r="P4462">
        <v>2.9000001000000002</v>
      </c>
      <c r="Q4462">
        <v>54705595</v>
      </c>
      <c r="R4462" t="s">
        <v>9132</v>
      </c>
      <c r="S4462">
        <v>8657584194</v>
      </c>
      <c r="T4462">
        <v>269.08083529999999</v>
      </c>
      <c r="U4462" t="s">
        <v>31</v>
      </c>
      <c r="V4462" t="s">
        <v>9327</v>
      </c>
      <c r="W4462" t="s">
        <v>23</v>
      </c>
    </row>
    <row r="4463" spans="1:23" x14ac:dyDescent="0.4">
      <c r="A4463">
        <v>4462</v>
      </c>
      <c r="B4463">
        <v>1</v>
      </c>
      <c r="C4463">
        <v>1</v>
      </c>
      <c r="D4463">
        <v>1</v>
      </c>
      <c r="E4463">
        <v>1</v>
      </c>
      <c r="F4463">
        <v>0.10325028462880199</v>
      </c>
      <c r="G4463">
        <v>-100.18363492981899</v>
      </c>
      <c r="H4463">
        <v>0.999999999999999</v>
      </c>
      <c r="I4463">
        <v>38.861395761311002</v>
      </c>
      <c r="J4463" t="s">
        <v>7659</v>
      </c>
      <c r="K4463" t="s">
        <v>25</v>
      </c>
      <c r="L4463" t="s">
        <v>9128</v>
      </c>
      <c r="M4463" t="s">
        <v>9129</v>
      </c>
      <c r="N4463" t="s">
        <v>9130</v>
      </c>
      <c r="O4463" t="s">
        <v>9131</v>
      </c>
      <c r="P4463">
        <v>2.9000001000000002</v>
      </c>
      <c r="Q4463">
        <v>54705595</v>
      </c>
      <c r="R4463" t="s">
        <v>9132</v>
      </c>
      <c r="S4463">
        <v>8657584194</v>
      </c>
      <c r="T4463">
        <v>269.08083529999999</v>
      </c>
      <c r="U4463" t="s">
        <v>31</v>
      </c>
      <c r="V4463" t="s">
        <v>9328</v>
      </c>
      <c r="W4463" t="s">
        <v>23</v>
      </c>
    </row>
    <row r="4464" spans="1:23" x14ac:dyDescent="0.4">
      <c r="A4464">
        <v>4463</v>
      </c>
      <c r="B4464">
        <v>1</v>
      </c>
      <c r="C4464">
        <v>1</v>
      </c>
      <c r="D4464">
        <v>1</v>
      </c>
      <c r="E4464">
        <v>1</v>
      </c>
      <c r="F4464">
        <v>0.102978879829919</v>
      </c>
      <c r="G4464">
        <v>-206.24378370181</v>
      </c>
      <c r="H4464" t="s">
        <v>23</v>
      </c>
      <c r="I4464">
        <v>6.8408545515604704</v>
      </c>
      <c r="J4464" t="s">
        <v>7432</v>
      </c>
      <c r="K4464" t="s">
        <v>25</v>
      </c>
      <c r="L4464" t="s">
        <v>7433</v>
      </c>
      <c r="M4464" t="s">
        <v>7434</v>
      </c>
      <c r="N4464" t="s">
        <v>28</v>
      </c>
      <c r="O4464" t="s">
        <v>7435</v>
      </c>
      <c r="P4464">
        <v>6.3000001900000004</v>
      </c>
      <c r="Q4464">
        <v>102321525</v>
      </c>
      <c r="R4464" t="s">
        <v>7436</v>
      </c>
      <c r="S4464">
        <v>2097154</v>
      </c>
      <c r="T4464">
        <v>625.17631140000003</v>
      </c>
      <c r="U4464" t="s">
        <v>31</v>
      </c>
      <c r="V4464" t="s">
        <v>9329</v>
      </c>
      <c r="W4464" t="s">
        <v>23</v>
      </c>
    </row>
    <row r="4465" spans="1:23" x14ac:dyDescent="0.4">
      <c r="A4465">
        <v>4464</v>
      </c>
      <c r="B4465">
        <v>1</v>
      </c>
      <c r="C4465">
        <v>1</v>
      </c>
      <c r="D4465">
        <v>1</v>
      </c>
      <c r="E4465">
        <v>1</v>
      </c>
      <c r="F4465">
        <v>0.102978879829919</v>
      </c>
      <c r="G4465">
        <v>-206.24378370181</v>
      </c>
      <c r="H4465">
        <v>0.999999999999999</v>
      </c>
      <c r="I4465">
        <v>6.8408545515604704</v>
      </c>
      <c r="J4465" t="s">
        <v>7432</v>
      </c>
      <c r="K4465" t="s">
        <v>25</v>
      </c>
      <c r="L4465" t="s">
        <v>7433</v>
      </c>
      <c r="M4465" t="s">
        <v>7434</v>
      </c>
      <c r="N4465" t="s">
        <v>28</v>
      </c>
      <c r="O4465" t="s">
        <v>7435</v>
      </c>
      <c r="P4465">
        <v>6.3000001900000004</v>
      </c>
      <c r="Q4465">
        <v>102321525</v>
      </c>
      <c r="R4465" t="s">
        <v>7436</v>
      </c>
      <c r="S4465">
        <v>2097154</v>
      </c>
      <c r="T4465">
        <v>625.17631140000003</v>
      </c>
      <c r="U4465" t="s">
        <v>31</v>
      </c>
      <c r="V4465" t="s">
        <v>9330</v>
      </c>
      <c r="W4465" t="s">
        <v>23</v>
      </c>
    </row>
    <row r="4466" spans="1:23" x14ac:dyDescent="0.4">
      <c r="A4466">
        <v>4465</v>
      </c>
      <c r="B4466">
        <v>1</v>
      </c>
      <c r="C4466">
        <v>1</v>
      </c>
      <c r="D4466">
        <v>1</v>
      </c>
      <c r="E4466">
        <v>1</v>
      </c>
      <c r="F4466">
        <v>0.102954723339618</v>
      </c>
      <c r="G4466">
        <v>-785.95261368267495</v>
      </c>
      <c r="H4466" t="s">
        <v>23</v>
      </c>
      <c r="I4466">
        <v>65.2986238438057</v>
      </c>
      <c r="J4466" t="s">
        <v>8840</v>
      </c>
      <c r="K4466" t="s">
        <v>25</v>
      </c>
      <c r="L4466" t="s">
        <v>8841</v>
      </c>
      <c r="M4466" t="s">
        <v>8842</v>
      </c>
      <c r="N4466" t="s">
        <v>28</v>
      </c>
      <c r="O4466" t="s">
        <v>8843</v>
      </c>
      <c r="P4466">
        <v>2.9000001000000002</v>
      </c>
      <c r="Q4466">
        <v>91971253</v>
      </c>
      <c r="R4466" t="s">
        <v>8844</v>
      </c>
      <c r="S4466">
        <v>16777282</v>
      </c>
      <c r="T4466">
        <v>433.11291999999997</v>
      </c>
      <c r="U4466" t="s">
        <v>31</v>
      </c>
      <c r="V4466" t="s">
        <v>9331</v>
      </c>
      <c r="W4466" t="s">
        <v>23</v>
      </c>
    </row>
    <row r="4467" spans="1:23" x14ac:dyDescent="0.4">
      <c r="A4467">
        <v>4466</v>
      </c>
      <c r="B4467">
        <v>1</v>
      </c>
      <c r="C4467">
        <v>1</v>
      </c>
      <c r="D4467">
        <v>1</v>
      </c>
      <c r="E4467">
        <v>1</v>
      </c>
      <c r="F4467">
        <v>0.102954723339618</v>
      </c>
      <c r="G4467">
        <v>-785.95261368267495</v>
      </c>
      <c r="H4467">
        <v>0.999999999999999</v>
      </c>
      <c r="I4467">
        <v>65.2986238438057</v>
      </c>
      <c r="J4467" t="s">
        <v>8840</v>
      </c>
      <c r="K4467" t="s">
        <v>25</v>
      </c>
      <c r="L4467" t="s">
        <v>8841</v>
      </c>
      <c r="M4467" t="s">
        <v>8842</v>
      </c>
      <c r="N4467" t="s">
        <v>28</v>
      </c>
      <c r="O4467" t="s">
        <v>8843</v>
      </c>
      <c r="P4467">
        <v>2.9000001000000002</v>
      </c>
      <c r="Q4467">
        <v>91971253</v>
      </c>
      <c r="R4467" t="s">
        <v>8844</v>
      </c>
      <c r="S4467">
        <v>16777282</v>
      </c>
      <c r="T4467">
        <v>433.11291999999997</v>
      </c>
      <c r="U4467" t="s">
        <v>31</v>
      </c>
      <c r="V4467" t="s">
        <v>9332</v>
      </c>
      <c r="W4467" t="s">
        <v>23</v>
      </c>
    </row>
    <row r="4468" spans="1:23" x14ac:dyDescent="0.4">
      <c r="A4468">
        <v>4467</v>
      </c>
      <c r="B4468">
        <v>1</v>
      </c>
      <c r="C4468">
        <v>1</v>
      </c>
      <c r="D4468">
        <v>1</v>
      </c>
      <c r="E4468">
        <v>1</v>
      </c>
      <c r="F4468">
        <v>0.102749570698541</v>
      </c>
      <c r="G4468">
        <v>-83.657166240704896</v>
      </c>
      <c r="H4468" t="s">
        <v>23</v>
      </c>
      <c r="I4468">
        <v>21.635008687871899</v>
      </c>
      <c r="J4468" t="s">
        <v>4863</v>
      </c>
      <c r="K4468" t="s">
        <v>25</v>
      </c>
      <c r="L4468" t="s">
        <v>4864</v>
      </c>
      <c r="M4468" t="s">
        <v>4865</v>
      </c>
      <c r="N4468" t="s">
        <v>4866</v>
      </c>
      <c r="O4468" t="s">
        <v>4867</v>
      </c>
      <c r="P4468">
        <v>1.41061473</v>
      </c>
      <c r="Q4468" t="s">
        <v>4868</v>
      </c>
      <c r="R4468" t="s">
        <v>4869</v>
      </c>
      <c r="S4468">
        <v>25840328806</v>
      </c>
      <c r="T4468">
        <v>179.07069999999999</v>
      </c>
      <c r="U4468" t="s">
        <v>31</v>
      </c>
      <c r="V4468" t="s">
        <v>9333</v>
      </c>
      <c r="W4468" t="s">
        <v>23</v>
      </c>
    </row>
    <row r="4469" spans="1:23" x14ac:dyDescent="0.4">
      <c r="A4469">
        <v>4468</v>
      </c>
      <c r="B4469">
        <v>1</v>
      </c>
      <c r="C4469">
        <v>1</v>
      </c>
      <c r="D4469">
        <v>1</v>
      </c>
      <c r="E4469">
        <v>1</v>
      </c>
      <c r="F4469">
        <v>0.102749570698541</v>
      </c>
      <c r="G4469">
        <v>-83.657166240704896</v>
      </c>
      <c r="H4469">
        <v>0.999999999999999</v>
      </c>
      <c r="I4469">
        <v>21.635008687871899</v>
      </c>
      <c r="J4469" t="s">
        <v>4863</v>
      </c>
      <c r="K4469" t="s">
        <v>25</v>
      </c>
      <c r="L4469" t="s">
        <v>4864</v>
      </c>
      <c r="M4469" t="s">
        <v>4865</v>
      </c>
      <c r="N4469" t="s">
        <v>4866</v>
      </c>
      <c r="O4469" t="s">
        <v>4867</v>
      </c>
      <c r="P4469">
        <v>1.41061473</v>
      </c>
      <c r="Q4469" t="s">
        <v>4868</v>
      </c>
      <c r="R4469" t="s">
        <v>4869</v>
      </c>
      <c r="S4469">
        <v>25840328806</v>
      </c>
      <c r="T4469">
        <v>179.07069999999999</v>
      </c>
      <c r="U4469" t="s">
        <v>31</v>
      </c>
      <c r="V4469" t="s">
        <v>9334</v>
      </c>
      <c r="W4469" t="s">
        <v>23</v>
      </c>
    </row>
    <row r="4470" spans="1:23" x14ac:dyDescent="0.4">
      <c r="A4470">
        <v>4469</v>
      </c>
      <c r="B4470">
        <v>1</v>
      </c>
      <c r="C4470">
        <v>1</v>
      </c>
      <c r="D4470">
        <v>1</v>
      </c>
      <c r="E4470">
        <v>1</v>
      </c>
      <c r="F4470">
        <v>0.102727555064985</v>
      </c>
      <c r="G4470">
        <v>-786.37501271296105</v>
      </c>
      <c r="H4470">
        <v>0.999999999999999</v>
      </c>
      <c r="I4470">
        <v>65.338769500034104</v>
      </c>
      <c r="J4470" t="s">
        <v>8840</v>
      </c>
      <c r="K4470" t="s">
        <v>25</v>
      </c>
      <c r="L4470" t="s">
        <v>8841</v>
      </c>
      <c r="M4470" t="s">
        <v>8842</v>
      </c>
      <c r="N4470" t="s">
        <v>28</v>
      </c>
      <c r="O4470" t="s">
        <v>8843</v>
      </c>
      <c r="P4470">
        <v>2.9000001000000002</v>
      </c>
      <c r="Q4470">
        <v>91971253</v>
      </c>
      <c r="R4470" t="s">
        <v>8844</v>
      </c>
      <c r="S4470">
        <v>16777282</v>
      </c>
      <c r="T4470">
        <v>433.11292329999998</v>
      </c>
      <c r="U4470" t="s">
        <v>31</v>
      </c>
      <c r="V4470" t="s">
        <v>9335</v>
      </c>
      <c r="W4470" t="s">
        <v>23</v>
      </c>
    </row>
    <row r="4471" spans="1:23" x14ac:dyDescent="0.4">
      <c r="A4471">
        <v>4470</v>
      </c>
      <c r="B4471">
        <v>1</v>
      </c>
      <c r="C4471">
        <v>1</v>
      </c>
      <c r="D4471">
        <v>1</v>
      </c>
      <c r="E4471">
        <v>1</v>
      </c>
      <c r="F4471">
        <v>0.102727555064985</v>
      </c>
      <c r="G4471">
        <v>-786.37501271296105</v>
      </c>
      <c r="H4471" t="s">
        <v>23</v>
      </c>
      <c r="I4471">
        <v>65.338769500034104</v>
      </c>
      <c r="J4471" t="s">
        <v>8840</v>
      </c>
      <c r="K4471" t="s">
        <v>25</v>
      </c>
      <c r="L4471" t="s">
        <v>8841</v>
      </c>
      <c r="M4471" t="s">
        <v>8842</v>
      </c>
      <c r="N4471" t="s">
        <v>28</v>
      </c>
      <c r="O4471" t="s">
        <v>8843</v>
      </c>
      <c r="P4471">
        <v>2.9000001000000002</v>
      </c>
      <c r="Q4471">
        <v>91971253</v>
      </c>
      <c r="R4471" t="s">
        <v>8844</v>
      </c>
      <c r="S4471">
        <v>16777282</v>
      </c>
      <c r="T4471">
        <v>433.11292329999998</v>
      </c>
      <c r="U4471" t="s">
        <v>31</v>
      </c>
      <c r="V4471" t="s">
        <v>9336</v>
      </c>
      <c r="W4471" t="s">
        <v>23</v>
      </c>
    </row>
    <row r="4472" spans="1:23" x14ac:dyDescent="0.4">
      <c r="A4472">
        <v>4471</v>
      </c>
      <c r="B4472">
        <v>1</v>
      </c>
      <c r="C4472">
        <v>3</v>
      </c>
      <c r="D4472">
        <v>1</v>
      </c>
      <c r="E4472">
        <v>4</v>
      </c>
      <c r="F4472">
        <v>0.10269776290569101</v>
      </c>
      <c r="G4472">
        <v>-368.65012261035503</v>
      </c>
      <c r="H4472">
        <v>3.3668341708542701E-2</v>
      </c>
      <c r="I4472">
        <v>19.9791495353873</v>
      </c>
      <c r="J4472" t="s">
        <v>9337</v>
      </c>
      <c r="K4472" t="s">
        <v>25</v>
      </c>
      <c r="L4472" t="s">
        <v>9338</v>
      </c>
      <c r="M4472" t="s">
        <v>9339</v>
      </c>
      <c r="N4472" t="s">
        <v>9340</v>
      </c>
      <c r="O4472" t="s">
        <v>9341</v>
      </c>
      <c r="P4472">
        <v>3.7000000499999999</v>
      </c>
      <c r="Q4472">
        <v>1254616</v>
      </c>
      <c r="R4472" t="s">
        <v>9342</v>
      </c>
      <c r="S4472">
        <v>98</v>
      </c>
      <c r="T4472">
        <v>451.08710250000001</v>
      </c>
      <c r="U4472" t="s">
        <v>31</v>
      </c>
      <c r="V4472" t="s">
        <v>9343</v>
      </c>
      <c r="W4472" t="s">
        <v>23</v>
      </c>
    </row>
    <row r="4473" spans="1:23" x14ac:dyDescent="0.4">
      <c r="A4473">
        <v>4472</v>
      </c>
      <c r="B4473">
        <v>1</v>
      </c>
      <c r="C4473">
        <v>1</v>
      </c>
      <c r="D4473">
        <v>1</v>
      </c>
      <c r="E4473">
        <v>1</v>
      </c>
      <c r="F4473">
        <v>0.102521918455868</v>
      </c>
      <c r="G4473">
        <v>-285.08112893278502</v>
      </c>
      <c r="H4473" t="s">
        <v>23</v>
      </c>
      <c r="I4473">
        <v>126.59216532491</v>
      </c>
      <c r="J4473" t="s">
        <v>9344</v>
      </c>
      <c r="K4473" t="s">
        <v>25</v>
      </c>
      <c r="L4473" t="s">
        <v>9345</v>
      </c>
      <c r="M4473" t="s">
        <v>9346</v>
      </c>
      <c r="N4473" t="s">
        <v>9347</v>
      </c>
      <c r="O4473" t="s">
        <v>9348</v>
      </c>
      <c r="P4473">
        <v>1.60000002</v>
      </c>
      <c r="Q4473">
        <v>3463675</v>
      </c>
      <c r="R4473" t="s">
        <v>9349</v>
      </c>
      <c r="S4473">
        <v>98</v>
      </c>
      <c r="T4473">
        <v>285.07574990000001</v>
      </c>
      <c r="U4473" t="s">
        <v>31</v>
      </c>
      <c r="V4473" t="s">
        <v>9350</v>
      </c>
      <c r="W4473" t="s">
        <v>23</v>
      </c>
    </row>
    <row r="4474" spans="1:23" x14ac:dyDescent="0.4">
      <c r="A4474">
        <v>4473</v>
      </c>
      <c r="B4474">
        <v>1</v>
      </c>
      <c r="C4474">
        <v>1</v>
      </c>
      <c r="D4474">
        <v>1</v>
      </c>
      <c r="E4474">
        <v>1</v>
      </c>
      <c r="F4474">
        <v>0.102521918455868</v>
      </c>
      <c r="G4474">
        <v>-285.08112893278502</v>
      </c>
      <c r="H4474">
        <v>0.99547738693467303</v>
      </c>
      <c r="I4474">
        <v>126.59216532491</v>
      </c>
      <c r="J4474" t="s">
        <v>9344</v>
      </c>
      <c r="K4474" t="s">
        <v>25</v>
      </c>
      <c r="L4474" t="s">
        <v>9345</v>
      </c>
      <c r="M4474" t="s">
        <v>9346</v>
      </c>
      <c r="N4474" t="s">
        <v>9347</v>
      </c>
      <c r="O4474" t="s">
        <v>9348</v>
      </c>
      <c r="P4474">
        <v>1.60000002</v>
      </c>
      <c r="Q4474">
        <v>3463675</v>
      </c>
      <c r="R4474" t="s">
        <v>9349</v>
      </c>
      <c r="S4474">
        <v>98</v>
      </c>
      <c r="T4474">
        <v>285.07574990000001</v>
      </c>
      <c r="U4474" t="s">
        <v>31</v>
      </c>
      <c r="V4474" t="s">
        <v>9351</v>
      </c>
      <c r="W4474" t="s">
        <v>23</v>
      </c>
    </row>
    <row r="4475" spans="1:23" x14ac:dyDescent="0.4">
      <c r="A4475">
        <v>4474</v>
      </c>
      <c r="B4475">
        <v>1</v>
      </c>
      <c r="C4475">
        <v>1</v>
      </c>
      <c r="D4475">
        <v>1</v>
      </c>
      <c r="E4475">
        <v>1</v>
      </c>
      <c r="F4475">
        <v>0.102228777526069</v>
      </c>
      <c r="G4475">
        <v>-128.28427223306801</v>
      </c>
      <c r="H4475" t="s">
        <v>23</v>
      </c>
      <c r="I4475">
        <v>44.512487202392002</v>
      </c>
      <c r="J4475" t="s">
        <v>5353</v>
      </c>
      <c r="K4475" t="s">
        <v>25</v>
      </c>
      <c r="L4475" t="s">
        <v>6580</v>
      </c>
      <c r="M4475" t="s">
        <v>6581</v>
      </c>
      <c r="N4475" t="s">
        <v>6582</v>
      </c>
      <c r="O4475" t="s">
        <v>6583</v>
      </c>
      <c r="P4475">
        <v>1.64563894</v>
      </c>
      <c r="Q4475">
        <v>2759698</v>
      </c>
      <c r="R4475" t="s">
        <v>6584</v>
      </c>
      <c r="S4475">
        <v>67108866</v>
      </c>
      <c r="T4475">
        <v>209.08083529999999</v>
      </c>
      <c r="U4475" t="s">
        <v>31</v>
      </c>
      <c r="V4475" t="s">
        <v>9352</v>
      </c>
      <c r="W4475" t="s">
        <v>23</v>
      </c>
    </row>
    <row r="4476" spans="1:23" x14ac:dyDescent="0.4">
      <c r="A4476">
        <v>4475</v>
      </c>
      <c r="B4476">
        <v>1</v>
      </c>
      <c r="C4476">
        <v>1</v>
      </c>
      <c r="D4476">
        <v>1</v>
      </c>
      <c r="E4476">
        <v>1</v>
      </c>
      <c r="F4476">
        <v>0.102228777526069</v>
      </c>
      <c r="G4476">
        <v>-128.28427223306801</v>
      </c>
      <c r="H4476">
        <v>0.999999999999999</v>
      </c>
      <c r="I4476">
        <v>44.512487202392002</v>
      </c>
      <c r="J4476" t="s">
        <v>5353</v>
      </c>
      <c r="K4476" t="s">
        <v>25</v>
      </c>
      <c r="L4476" t="s">
        <v>6580</v>
      </c>
      <c r="M4476" t="s">
        <v>6581</v>
      </c>
      <c r="N4476" t="s">
        <v>6582</v>
      </c>
      <c r="O4476" t="s">
        <v>6583</v>
      </c>
      <c r="P4476">
        <v>1.64563894</v>
      </c>
      <c r="Q4476">
        <v>2759698</v>
      </c>
      <c r="R4476" t="s">
        <v>6584</v>
      </c>
      <c r="S4476">
        <v>67108866</v>
      </c>
      <c r="T4476">
        <v>209.08083529999999</v>
      </c>
      <c r="U4476" t="s">
        <v>31</v>
      </c>
      <c r="V4476" t="s">
        <v>9353</v>
      </c>
      <c r="W4476" t="s">
        <v>23</v>
      </c>
    </row>
    <row r="4477" spans="1:23" x14ac:dyDescent="0.4">
      <c r="A4477">
        <v>4476</v>
      </c>
      <c r="B4477">
        <v>1</v>
      </c>
      <c r="C4477">
        <v>3</v>
      </c>
      <c r="D4477">
        <v>1</v>
      </c>
      <c r="E4477">
        <v>4</v>
      </c>
      <c r="F4477">
        <v>0.101947268371634</v>
      </c>
      <c r="G4477">
        <v>-357.904702817604</v>
      </c>
      <c r="H4477">
        <v>1.10552763819095E-2</v>
      </c>
      <c r="I4477">
        <v>5.9861475313554697</v>
      </c>
      <c r="J4477" t="s">
        <v>9354</v>
      </c>
      <c r="K4477" t="s">
        <v>25</v>
      </c>
      <c r="L4477" t="s">
        <v>9355</v>
      </c>
      <c r="M4477" t="s">
        <v>9356</v>
      </c>
      <c r="N4477" t="s">
        <v>28</v>
      </c>
      <c r="O4477" t="s">
        <v>9357</v>
      </c>
      <c r="P4477">
        <v>3.9000001000000002</v>
      </c>
      <c r="Q4477">
        <v>132472272</v>
      </c>
      <c r="R4477" t="s">
        <v>9358</v>
      </c>
      <c r="S4477">
        <v>16777218</v>
      </c>
      <c r="T4477">
        <v>517.17399999999998</v>
      </c>
      <c r="U4477" t="s">
        <v>31</v>
      </c>
      <c r="V4477" t="s">
        <v>9359</v>
      </c>
      <c r="W4477" t="s">
        <v>23</v>
      </c>
    </row>
    <row r="4478" spans="1:23" x14ac:dyDescent="0.4">
      <c r="A4478">
        <v>4477</v>
      </c>
      <c r="B4478">
        <v>1</v>
      </c>
      <c r="C4478">
        <v>1</v>
      </c>
      <c r="D4478">
        <v>1</v>
      </c>
      <c r="E4478">
        <v>1</v>
      </c>
      <c r="F4478">
        <v>0.10178747174948</v>
      </c>
      <c r="G4478">
        <v>-22.3819662603163</v>
      </c>
      <c r="H4478" t="s">
        <v>23</v>
      </c>
      <c r="I4478">
        <v>64.839099893250193</v>
      </c>
      <c r="J4478" t="s">
        <v>1785</v>
      </c>
      <c r="K4478" t="s">
        <v>25</v>
      </c>
      <c r="L4478" t="s">
        <v>4624</v>
      </c>
      <c r="M4478" t="s">
        <v>4625</v>
      </c>
      <c r="N4478" t="s">
        <v>4626</v>
      </c>
      <c r="O4478" t="s">
        <v>4627</v>
      </c>
      <c r="P4478">
        <v>2.6577415499999999</v>
      </c>
      <c r="Q4478" t="s">
        <v>4628</v>
      </c>
      <c r="R4478" t="s">
        <v>4629</v>
      </c>
      <c r="S4478">
        <v>3678274</v>
      </c>
      <c r="T4478">
        <v>255.06519</v>
      </c>
      <c r="U4478" t="s">
        <v>31</v>
      </c>
      <c r="V4478" t="s">
        <v>9360</v>
      </c>
      <c r="W4478" t="s">
        <v>23</v>
      </c>
    </row>
    <row r="4479" spans="1:23" x14ac:dyDescent="0.4">
      <c r="A4479">
        <v>4478</v>
      </c>
      <c r="B4479">
        <v>1</v>
      </c>
      <c r="C4479">
        <v>1</v>
      </c>
      <c r="D4479">
        <v>1</v>
      </c>
      <c r="E4479">
        <v>1</v>
      </c>
      <c r="F4479">
        <v>0.10178747174948</v>
      </c>
      <c r="G4479">
        <v>-22.3819662603163</v>
      </c>
      <c r="H4479">
        <v>0.999999999999999</v>
      </c>
      <c r="I4479">
        <v>64.839099893250193</v>
      </c>
      <c r="J4479" t="s">
        <v>1785</v>
      </c>
      <c r="K4479" t="s">
        <v>25</v>
      </c>
      <c r="L4479" t="s">
        <v>4624</v>
      </c>
      <c r="M4479" t="s">
        <v>4625</v>
      </c>
      <c r="N4479" t="s">
        <v>4626</v>
      </c>
      <c r="O4479" t="s">
        <v>4627</v>
      </c>
      <c r="P4479">
        <v>2.6577415499999999</v>
      </c>
      <c r="Q4479" t="s">
        <v>4628</v>
      </c>
      <c r="R4479" t="s">
        <v>4629</v>
      </c>
      <c r="S4479">
        <v>3678274</v>
      </c>
      <c r="T4479">
        <v>255.06519</v>
      </c>
      <c r="U4479" t="s">
        <v>31</v>
      </c>
      <c r="V4479" t="s">
        <v>9361</v>
      </c>
      <c r="W4479" t="s">
        <v>23</v>
      </c>
    </row>
    <row r="4480" spans="1:23" x14ac:dyDescent="0.4">
      <c r="A4480">
        <v>4479</v>
      </c>
      <c r="B4480">
        <v>1</v>
      </c>
      <c r="C4480">
        <v>1</v>
      </c>
      <c r="D4480">
        <v>1</v>
      </c>
      <c r="E4480">
        <v>1</v>
      </c>
      <c r="F4480">
        <v>0.10159497473979601</v>
      </c>
      <c r="G4480">
        <v>-157.21376085271999</v>
      </c>
      <c r="H4480" t="s">
        <v>23</v>
      </c>
      <c r="I4480">
        <v>104.986295835845</v>
      </c>
      <c r="J4480" t="s">
        <v>2355</v>
      </c>
      <c r="K4480" t="s">
        <v>25</v>
      </c>
      <c r="L4480" t="s">
        <v>7692</v>
      </c>
      <c r="M4480" t="s">
        <v>7693</v>
      </c>
      <c r="N4480" t="s">
        <v>7694</v>
      </c>
      <c r="O4480" t="s">
        <v>7695</v>
      </c>
      <c r="P4480">
        <v>3.0999998999999998</v>
      </c>
      <c r="Q4480" t="s">
        <v>7696</v>
      </c>
      <c r="R4480" t="s">
        <v>7697</v>
      </c>
      <c r="S4480">
        <v>8609898590</v>
      </c>
      <c r="T4480">
        <v>287.09140000000002</v>
      </c>
      <c r="U4480" t="s">
        <v>31</v>
      </c>
      <c r="V4480" t="s">
        <v>9362</v>
      </c>
      <c r="W4480" t="s">
        <v>23</v>
      </c>
    </row>
    <row r="4481" spans="1:23" x14ac:dyDescent="0.4">
      <c r="A4481">
        <v>4480</v>
      </c>
      <c r="B4481">
        <v>1</v>
      </c>
      <c r="C4481">
        <v>1</v>
      </c>
      <c r="D4481">
        <v>1</v>
      </c>
      <c r="E4481">
        <v>1</v>
      </c>
      <c r="F4481">
        <v>0.10159497473979601</v>
      </c>
      <c r="G4481">
        <v>-157.21376085271999</v>
      </c>
      <c r="H4481">
        <v>0.999999999999999</v>
      </c>
      <c r="I4481">
        <v>104.986295835845</v>
      </c>
      <c r="J4481" t="s">
        <v>2355</v>
      </c>
      <c r="K4481" t="s">
        <v>25</v>
      </c>
      <c r="L4481" t="s">
        <v>7692</v>
      </c>
      <c r="M4481" t="s">
        <v>7693</v>
      </c>
      <c r="N4481" t="s">
        <v>7694</v>
      </c>
      <c r="O4481" t="s">
        <v>7695</v>
      </c>
      <c r="P4481">
        <v>3.0999998999999998</v>
      </c>
      <c r="Q4481" t="s">
        <v>7696</v>
      </c>
      <c r="R4481" t="s">
        <v>7697</v>
      </c>
      <c r="S4481">
        <v>8609898590</v>
      </c>
      <c r="T4481">
        <v>287.09140000000002</v>
      </c>
      <c r="U4481" t="s">
        <v>31</v>
      </c>
      <c r="V4481" t="s">
        <v>9363</v>
      </c>
      <c r="W4481" t="s">
        <v>23</v>
      </c>
    </row>
    <row r="4482" spans="1:23" x14ac:dyDescent="0.4">
      <c r="A4482">
        <v>4481</v>
      </c>
      <c r="B4482">
        <v>1</v>
      </c>
      <c r="C4482">
        <v>1</v>
      </c>
      <c r="D4482">
        <v>1</v>
      </c>
      <c r="E4482">
        <v>1</v>
      </c>
      <c r="F4482">
        <v>0.101583227833359</v>
      </c>
      <c r="G4482">
        <v>-702.60120800124196</v>
      </c>
      <c r="H4482">
        <v>0.93668341708542702</v>
      </c>
      <c r="I4482">
        <v>5.9457891549834097</v>
      </c>
      <c r="J4482" t="s">
        <v>9364</v>
      </c>
      <c r="K4482" t="s">
        <v>25</v>
      </c>
      <c r="L4482" t="s">
        <v>9365</v>
      </c>
      <c r="M4482" t="s">
        <v>9366</v>
      </c>
      <c r="N4482" t="s">
        <v>9367</v>
      </c>
      <c r="O4482" t="s">
        <v>9368</v>
      </c>
      <c r="P4482">
        <v>0.69999998799999996</v>
      </c>
      <c r="Q4482" t="s">
        <v>9369</v>
      </c>
      <c r="R4482" t="s">
        <v>9370</v>
      </c>
      <c r="S4482">
        <v>121430638</v>
      </c>
      <c r="T4482">
        <v>465.10275250000001</v>
      </c>
      <c r="U4482" t="s">
        <v>31</v>
      </c>
      <c r="V4482" t="s">
        <v>9371</v>
      </c>
      <c r="W4482" t="s">
        <v>23</v>
      </c>
    </row>
    <row r="4483" spans="1:23" x14ac:dyDescent="0.4">
      <c r="A4483">
        <v>4482</v>
      </c>
      <c r="B4483">
        <v>1</v>
      </c>
      <c r="C4483">
        <v>1</v>
      </c>
      <c r="D4483">
        <v>1</v>
      </c>
      <c r="E4483">
        <v>1</v>
      </c>
      <c r="F4483">
        <v>0.101583227833359</v>
      </c>
      <c r="G4483">
        <v>-702.60120800124196</v>
      </c>
      <c r="H4483" t="s">
        <v>23</v>
      </c>
      <c r="I4483">
        <v>5.9457891549834097</v>
      </c>
      <c r="J4483" t="s">
        <v>9364</v>
      </c>
      <c r="K4483" t="s">
        <v>25</v>
      </c>
      <c r="L4483" t="s">
        <v>9365</v>
      </c>
      <c r="M4483" t="s">
        <v>9366</v>
      </c>
      <c r="N4483" t="s">
        <v>9367</v>
      </c>
      <c r="O4483" t="s">
        <v>9368</v>
      </c>
      <c r="P4483">
        <v>0.69999998799999996</v>
      </c>
      <c r="Q4483" t="s">
        <v>9369</v>
      </c>
      <c r="R4483" t="s">
        <v>9370</v>
      </c>
      <c r="S4483">
        <v>121430638</v>
      </c>
      <c r="T4483">
        <v>465.10275250000001</v>
      </c>
      <c r="U4483" t="s">
        <v>31</v>
      </c>
      <c r="V4483" t="s">
        <v>9372</v>
      </c>
      <c r="W4483" t="s">
        <v>23</v>
      </c>
    </row>
    <row r="4484" spans="1:23" x14ac:dyDescent="0.4">
      <c r="A4484">
        <v>4483</v>
      </c>
      <c r="B4484">
        <v>1</v>
      </c>
      <c r="C4484">
        <v>1</v>
      </c>
      <c r="D4484">
        <v>1</v>
      </c>
      <c r="E4484">
        <v>1</v>
      </c>
      <c r="F4484">
        <v>0.101371717573899</v>
      </c>
      <c r="G4484">
        <v>-104.601246260778</v>
      </c>
      <c r="H4484" t="s">
        <v>23</v>
      </c>
      <c r="I4484">
        <v>97.323011445220999</v>
      </c>
      <c r="J4484" t="s">
        <v>7129</v>
      </c>
      <c r="K4484" t="s">
        <v>25</v>
      </c>
      <c r="L4484" t="s">
        <v>7530</v>
      </c>
      <c r="M4484" t="s">
        <v>7531</v>
      </c>
      <c r="N4484" t="s">
        <v>7532</v>
      </c>
      <c r="O4484" t="s">
        <v>7533</v>
      </c>
      <c r="P4484">
        <v>6.9000000999999997</v>
      </c>
      <c r="Q4484" t="s">
        <v>7534</v>
      </c>
      <c r="R4484" t="s">
        <v>7535</v>
      </c>
      <c r="S4484">
        <v>3178562</v>
      </c>
      <c r="T4484">
        <v>473.36253649999998</v>
      </c>
      <c r="U4484" t="s">
        <v>31</v>
      </c>
      <c r="V4484" t="s">
        <v>9373</v>
      </c>
      <c r="W4484" t="s">
        <v>23</v>
      </c>
    </row>
    <row r="4485" spans="1:23" x14ac:dyDescent="0.4">
      <c r="A4485">
        <v>4484</v>
      </c>
      <c r="B4485">
        <v>1</v>
      </c>
      <c r="C4485">
        <v>1</v>
      </c>
      <c r="D4485">
        <v>1</v>
      </c>
      <c r="E4485">
        <v>1</v>
      </c>
      <c r="F4485">
        <v>0.101371717573899</v>
      </c>
      <c r="G4485">
        <v>-104.601246260778</v>
      </c>
      <c r="H4485">
        <v>0.999999999999999</v>
      </c>
      <c r="I4485">
        <v>97.323011445220999</v>
      </c>
      <c r="J4485" t="s">
        <v>7129</v>
      </c>
      <c r="K4485" t="s">
        <v>25</v>
      </c>
      <c r="L4485" t="s">
        <v>7530</v>
      </c>
      <c r="M4485" t="s">
        <v>7531</v>
      </c>
      <c r="N4485" t="s">
        <v>7532</v>
      </c>
      <c r="O4485" t="s">
        <v>7533</v>
      </c>
      <c r="P4485">
        <v>6.9000000999999997</v>
      </c>
      <c r="Q4485" t="s">
        <v>7534</v>
      </c>
      <c r="R4485" t="s">
        <v>7535</v>
      </c>
      <c r="S4485">
        <v>3178562</v>
      </c>
      <c r="T4485">
        <v>473.36253649999998</v>
      </c>
      <c r="U4485" t="s">
        <v>31</v>
      </c>
      <c r="V4485" t="s">
        <v>9374</v>
      </c>
      <c r="W4485" t="s">
        <v>23</v>
      </c>
    </row>
    <row r="4486" spans="1:23" x14ac:dyDescent="0.4">
      <c r="A4486">
        <v>4485</v>
      </c>
      <c r="B4486">
        <v>1</v>
      </c>
      <c r="C4486">
        <v>1</v>
      </c>
      <c r="D4486">
        <v>1</v>
      </c>
      <c r="E4486">
        <v>1</v>
      </c>
      <c r="F4486">
        <v>0.101344507413987</v>
      </c>
      <c r="G4486">
        <v>-79.043471390012598</v>
      </c>
      <c r="H4486" t="s">
        <v>23</v>
      </c>
      <c r="I4486">
        <v>37.894760972690797</v>
      </c>
      <c r="J4486" t="s">
        <v>5353</v>
      </c>
      <c r="K4486" t="s">
        <v>25</v>
      </c>
      <c r="L4486" t="s">
        <v>6368</v>
      </c>
      <c r="M4486" t="s">
        <v>6369</v>
      </c>
      <c r="N4486" t="s">
        <v>6370</v>
      </c>
      <c r="O4486" t="s">
        <v>6371</v>
      </c>
      <c r="P4486">
        <v>1.78963172</v>
      </c>
      <c r="Q4486" t="s">
        <v>6372</v>
      </c>
      <c r="R4486" t="s">
        <v>6373</v>
      </c>
      <c r="S4486">
        <v>43037548670</v>
      </c>
      <c r="T4486">
        <v>209.08083529999999</v>
      </c>
      <c r="U4486" t="s">
        <v>31</v>
      </c>
      <c r="V4486" t="s">
        <v>9375</v>
      </c>
      <c r="W4486" t="s">
        <v>23</v>
      </c>
    </row>
    <row r="4487" spans="1:23" x14ac:dyDescent="0.4">
      <c r="A4487">
        <v>4486</v>
      </c>
      <c r="B4487">
        <v>1</v>
      </c>
      <c r="C4487">
        <v>1</v>
      </c>
      <c r="D4487">
        <v>1</v>
      </c>
      <c r="E4487">
        <v>1</v>
      </c>
      <c r="F4487">
        <v>0.101344507413987</v>
      </c>
      <c r="G4487">
        <v>-79.043471390012598</v>
      </c>
      <c r="H4487">
        <v>0.999999999999999</v>
      </c>
      <c r="I4487">
        <v>37.894760972690797</v>
      </c>
      <c r="J4487" t="s">
        <v>5353</v>
      </c>
      <c r="K4487" t="s">
        <v>25</v>
      </c>
      <c r="L4487" t="s">
        <v>6368</v>
      </c>
      <c r="M4487" t="s">
        <v>6369</v>
      </c>
      <c r="N4487" t="s">
        <v>6370</v>
      </c>
      <c r="O4487" t="s">
        <v>6371</v>
      </c>
      <c r="P4487">
        <v>1.78963172</v>
      </c>
      <c r="Q4487" t="s">
        <v>6372</v>
      </c>
      <c r="R4487" t="s">
        <v>6373</v>
      </c>
      <c r="S4487">
        <v>43037548670</v>
      </c>
      <c r="T4487">
        <v>209.08083529999999</v>
      </c>
      <c r="U4487" t="s">
        <v>31</v>
      </c>
      <c r="V4487" t="s">
        <v>9376</v>
      </c>
      <c r="W4487" t="s">
        <v>23</v>
      </c>
    </row>
    <row r="4488" spans="1:23" x14ac:dyDescent="0.4">
      <c r="A4488">
        <v>4487</v>
      </c>
      <c r="B4488">
        <v>1</v>
      </c>
      <c r="C4488">
        <v>1</v>
      </c>
      <c r="D4488">
        <v>1</v>
      </c>
      <c r="E4488">
        <v>1</v>
      </c>
      <c r="F4488">
        <v>0.101297434111374</v>
      </c>
      <c r="G4488">
        <v>-96.250597588964197</v>
      </c>
      <c r="H4488">
        <v>0.999999999999999</v>
      </c>
      <c r="I4488">
        <v>71.8109276554014</v>
      </c>
      <c r="J4488" t="s">
        <v>8194</v>
      </c>
      <c r="K4488" t="s">
        <v>25</v>
      </c>
      <c r="L4488" t="s">
        <v>9377</v>
      </c>
      <c r="M4488" t="s">
        <v>9378</v>
      </c>
      <c r="N4488" t="s">
        <v>9379</v>
      </c>
      <c r="O4488" t="s">
        <v>9380</v>
      </c>
      <c r="P4488">
        <v>5.6999998099999996</v>
      </c>
      <c r="Q4488" t="s">
        <v>9381</v>
      </c>
      <c r="R4488" t="s">
        <v>9382</v>
      </c>
      <c r="S4488">
        <v>3727446</v>
      </c>
      <c r="T4488">
        <v>303.2319</v>
      </c>
      <c r="U4488" t="s">
        <v>31</v>
      </c>
      <c r="V4488" t="s">
        <v>9383</v>
      </c>
      <c r="W4488" t="s">
        <v>23</v>
      </c>
    </row>
    <row r="4489" spans="1:23" x14ac:dyDescent="0.4">
      <c r="A4489">
        <v>4488</v>
      </c>
      <c r="B4489">
        <v>1</v>
      </c>
      <c r="C4489">
        <v>1</v>
      </c>
      <c r="D4489">
        <v>1</v>
      </c>
      <c r="E4489">
        <v>1</v>
      </c>
      <c r="F4489">
        <v>0.101297434111374</v>
      </c>
      <c r="G4489">
        <v>-96.250597588964197</v>
      </c>
      <c r="H4489" t="s">
        <v>23</v>
      </c>
      <c r="I4489">
        <v>71.8109276554014</v>
      </c>
      <c r="J4489" t="s">
        <v>8194</v>
      </c>
      <c r="K4489" t="s">
        <v>25</v>
      </c>
      <c r="L4489" t="s">
        <v>9377</v>
      </c>
      <c r="M4489" t="s">
        <v>9378</v>
      </c>
      <c r="N4489" t="s">
        <v>9379</v>
      </c>
      <c r="O4489" t="s">
        <v>9380</v>
      </c>
      <c r="P4489">
        <v>5.6999998099999996</v>
      </c>
      <c r="Q4489" t="s">
        <v>9381</v>
      </c>
      <c r="R4489" t="s">
        <v>9382</v>
      </c>
      <c r="S4489">
        <v>3727446</v>
      </c>
      <c r="T4489">
        <v>303.2319</v>
      </c>
      <c r="U4489" t="s">
        <v>31</v>
      </c>
      <c r="V4489" t="s">
        <v>9384</v>
      </c>
      <c r="W4489" t="s">
        <v>23</v>
      </c>
    </row>
    <row r="4490" spans="1:23" x14ac:dyDescent="0.4">
      <c r="A4490">
        <v>4489</v>
      </c>
      <c r="B4490">
        <v>1</v>
      </c>
      <c r="C4490">
        <v>1</v>
      </c>
      <c r="D4490">
        <v>1</v>
      </c>
      <c r="E4490">
        <v>1</v>
      </c>
      <c r="F4490">
        <v>0.101223103494418</v>
      </c>
      <c r="G4490">
        <v>-105.107542060913</v>
      </c>
      <c r="H4490">
        <v>0.999999999999999</v>
      </c>
      <c r="I4490">
        <v>22.842951510777699</v>
      </c>
      <c r="J4490" t="s">
        <v>4737</v>
      </c>
      <c r="K4490" t="s">
        <v>25</v>
      </c>
      <c r="L4490" t="s">
        <v>9385</v>
      </c>
      <c r="M4490" t="s">
        <v>9386</v>
      </c>
      <c r="N4490" t="s">
        <v>28</v>
      </c>
      <c r="O4490" t="s">
        <v>9387</v>
      </c>
      <c r="P4490">
        <v>1.5</v>
      </c>
      <c r="Q4490" t="s">
        <v>9388</v>
      </c>
      <c r="R4490" t="s">
        <v>9389</v>
      </c>
      <c r="S4490">
        <v>16777226</v>
      </c>
      <c r="T4490">
        <v>225.07570000000001</v>
      </c>
      <c r="U4490" t="s">
        <v>31</v>
      </c>
      <c r="V4490" t="s">
        <v>9390</v>
      </c>
      <c r="W4490" t="s">
        <v>23</v>
      </c>
    </row>
    <row r="4491" spans="1:23" x14ac:dyDescent="0.4">
      <c r="A4491">
        <v>4490</v>
      </c>
      <c r="B4491">
        <v>1</v>
      </c>
      <c r="C4491">
        <v>1</v>
      </c>
      <c r="D4491">
        <v>1</v>
      </c>
      <c r="E4491">
        <v>1</v>
      </c>
      <c r="F4491">
        <v>0.101223103494418</v>
      </c>
      <c r="G4491">
        <v>-105.107542060913</v>
      </c>
      <c r="H4491" t="s">
        <v>23</v>
      </c>
      <c r="I4491">
        <v>22.842951510777699</v>
      </c>
      <c r="J4491" t="s">
        <v>4737</v>
      </c>
      <c r="K4491" t="s">
        <v>25</v>
      </c>
      <c r="L4491" t="s">
        <v>9385</v>
      </c>
      <c r="M4491" t="s">
        <v>9386</v>
      </c>
      <c r="N4491" t="s">
        <v>28</v>
      </c>
      <c r="O4491" t="s">
        <v>9387</v>
      </c>
      <c r="P4491">
        <v>1.5</v>
      </c>
      <c r="Q4491" t="s">
        <v>9388</v>
      </c>
      <c r="R4491" t="s">
        <v>9389</v>
      </c>
      <c r="S4491">
        <v>16777226</v>
      </c>
      <c r="T4491">
        <v>225.07570000000001</v>
      </c>
      <c r="U4491" t="s">
        <v>31</v>
      </c>
      <c r="V4491" t="s">
        <v>9391</v>
      </c>
      <c r="W4491" t="s">
        <v>23</v>
      </c>
    </row>
    <row r="4492" spans="1:23" x14ac:dyDescent="0.4">
      <c r="A4492">
        <v>4491</v>
      </c>
      <c r="B4492">
        <v>1</v>
      </c>
      <c r="C4492">
        <v>1</v>
      </c>
      <c r="D4492">
        <v>1</v>
      </c>
      <c r="E4492">
        <v>1</v>
      </c>
      <c r="F4492">
        <v>0.10112163033252899</v>
      </c>
      <c r="G4492">
        <v>-175.269846627069</v>
      </c>
      <c r="H4492">
        <v>0.99547738693467303</v>
      </c>
      <c r="I4492">
        <v>11.0087712666993</v>
      </c>
      <c r="J4492" t="s">
        <v>9392</v>
      </c>
      <c r="K4492" t="s">
        <v>25</v>
      </c>
      <c r="L4492" t="s">
        <v>9393</v>
      </c>
      <c r="M4492" t="s">
        <v>9394</v>
      </c>
      <c r="N4492" t="s">
        <v>9395</v>
      </c>
      <c r="O4492" t="s">
        <v>9396</v>
      </c>
      <c r="P4492">
        <v>2</v>
      </c>
      <c r="Q4492" t="s">
        <v>9397</v>
      </c>
      <c r="R4492" t="s">
        <v>9398</v>
      </c>
      <c r="S4492">
        <v>67108866</v>
      </c>
      <c r="T4492">
        <v>357.11800870000002</v>
      </c>
      <c r="U4492" t="s">
        <v>31</v>
      </c>
      <c r="V4492" t="s">
        <v>9399</v>
      </c>
      <c r="W4492" t="s">
        <v>23</v>
      </c>
    </row>
    <row r="4493" spans="1:23" x14ac:dyDescent="0.4">
      <c r="A4493">
        <v>4492</v>
      </c>
      <c r="B4493">
        <v>1</v>
      </c>
      <c r="C4493">
        <v>1</v>
      </c>
      <c r="D4493">
        <v>1</v>
      </c>
      <c r="E4493">
        <v>1</v>
      </c>
      <c r="F4493">
        <v>0.10112163033252899</v>
      </c>
      <c r="G4493">
        <v>-175.269846627069</v>
      </c>
      <c r="H4493" t="s">
        <v>23</v>
      </c>
      <c r="I4493">
        <v>11.0087712666993</v>
      </c>
      <c r="J4493" t="s">
        <v>9392</v>
      </c>
      <c r="K4493" t="s">
        <v>25</v>
      </c>
      <c r="L4493" t="s">
        <v>9393</v>
      </c>
      <c r="M4493" t="s">
        <v>9394</v>
      </c>
      <c r="N4493" t="s">
        <v>9395</v>
      </c>
      <c r="O4493" t="s">
        <v>9396</v>
      </c>
      <c r="P4493">
        <v>2</v>
      </c>
      <c r="Q4493" t="s">
        <v>9397</v>
      </c>
      <c r="R4493" t="s">
        <v>9398</v>
      </c>
      <c r="S4493">
        <v>67108866</v>
      </c>
      <c r="T4493">
        <v>357.11800870000002</v>
      </c>
      <c r="U4493" t="s">
        <v>31</v>
      </c>
      <c r="V4493" t="s">
        <v>9400</v>
      </c>
      <c r="W4493" t="s">
        <v>23</v>
      </c>
    </row>
    <row r="4494" spans="1:23" x14ac:dyDescent="0.4">
      <c r="A4494">
        <v>4493</v>
      </c>
      <c r="B4494">
        <v>1</v>
      </c>
      <c r="C4494">
        <v>2</v>
      </c>
      <c r="D4494">
        <v>1</v>
      </c>
      <c r="E4494">
        <v>2</v>
      </c>
      <c r="F4494">
        <v>0.100936200777042</v>
      </c>
      <c r="G4494">
        <v>-93.802760295046397</v>
      </c>
      <c r="H4494">
        <v>0.97839195979899496</v>
      </c>
      <c r="I4494">
        <v>64.393514621041106</v>
      </c>
      <c r="J4494" t="s">
        <v>3087</v>
      </c>
      <c r="K4494" t="s">
        <v>25</v>
      </c>
      <c r="L4494" t="s">
        <v>9401</v>
      </c>
      <c r="M4494" t="s">
        <v>9402</v>
      </c>
      <c r="N4494" t="s">
        <v>28</v>
      </c>
      <c r="O4494" t="s">
        <v>9403</v>
      </c>
      <c r="P4494">
        <v>3</v>
      </c>
      <c r="Q4494">
        <v>54532525</v>
      </c>
      <c r="R4494" t="s">
        <v>9404</v>
      </c>
      <c r="S4494">
        <v>2129986</v>
      </c>
      <c r="T4494">
        <v>241.0859207</v>
      </c>
      <c r="U4494" t="s">
        <v>31</v>
      </c>
      <c r="V4494" t="s">
        <v>9405</v>
      </c>
      <c r="W4494" t="s">
        <v>23</v>
      </c>
    </row>
    <row r="4495" spans="1:23" x14ac:dyDescent="0.4">
      <c r="A4495">
        <v>4494</v>
      </c>
      <c r="B4495">
        <v>1</v>
      </c>
      <c r="C4495">
        <v>3</v>
      </c>
      <c r="D4495">
        <v>1</v>
      </c>
      <c r="E4495">
        <v>1</v>
      </c>
      <c r="F4495">
        <v>0.10073173387284599</v>
      </c>
      <c r="G4495">
        <v>-684.416564613888</v>
      </c>
      <c r="H4495" t="s">
        <v>23</v>
      </c>
      <c r="I4495">
        <v>6.5654798159481897</v>
      </c>
      <c r="J4495" t="s">
        <v>8303</v>
      </c>
      <c r="K4495" t="s">
        <v>25</v>
      </c>
      <c r="L4495" t="s">
        <v>8304</v>
      </c>
      <c r="M4495" t="s">
        <v>8305</v>
      </c>
      <c r="N4495" t="s">
        <v>8306</v>
      </c>
      <c r="O4495" t="s">
        <v>8307</v>
      </c>
      <c r="P4495">
        <v>0.80000001200000004</v>
      </c>
      <c r="Q4495">
        <v>6236124</v>
      </c>
      <c r="R4495" t="s">
        <v>8308</v>
      </c>
      <c r="S4495">
        <v>3153922</v>
      </c>
      <c r="T4495">
        <v>451.12348800000001</v>
      </c>
      <c r="U4495" t="s">
        <v>31</v>
      </c>
      <c r="V4495" t="s">
        <v>9406</v>
      </c>
      <c r="W4495" t="s">
        <v>23</v>
      </c>
    </row>
    <row r="4496" spans="1:23" x14ac:dyDescent="0.4">
      <c r="A4496">
        <v>4495</v>
      </c>
      <c r="B4496">
        <v>1</v>
      </c>
      <c r="C4496">
        <v>3</v>
      </c>
      <c r="D4496">
        <v>1</v>
      </c>
      <c r="E4496">
        <v>1</v>
      </c>
      <c r="F4496">
        <v>0.10073173387284599</v>
      </c>
      <c r="G4496">
        <v>-684.416564613888</v>
      </c>
      <c r="H4496">
        <v>0.96432160804020095</v>
      </c>
      <c r="I4496">
        <v>6.5654798159481897</v>
      </c>
      <c r="J4496" t="s">
        <v>8303</v>
      </c>
      <c r="K4496" t="s">
        <v>25</v>
      </c>
      <c r="L4496" t="s">
        <v>8304</v>
      </c>
      <c r="M4496" t="s">
        <v>8305</v>
      </c>
      <c r="N4496" t="s">
        <v>8306</v>
      </c>
      <c r="O4496" t="s">
        <v>8307</v>
      </c>
      <c r="P4496">
        <v>0.80000001200000004</v>
      </c>
      <c r="Q4496">
        <v>6236124</v>
      </c>
      <c r="R4496" t="s">
        <v>8308</v>
      </c>
      <c r="S4496">
        <v>3153922</v>
      </c>
      <c r="T4496">
        <v>451.12348800000001</v>
      </c>
      <c r="U4496" t="s">
        <v>31</v>
      </c>
      <c r="V4496" t="s">
        <v>9407</v>
      </c>
      <c r="W4496" t="s">
        <v>23</v>
      </c>
    </row>
    <row r="4497" spans="1:23" x14ac:dyDescent="0.4">
      <c r="A4497">
        <v>4496</v>
      </c>
      <c r="B4497">
        <v>1</v>
      </c>
      <c r="C4497">
        <v>1</v>
      </c>
      <c r="D4497">
        <v>1</v>
      </c>
      <c r="E4497">
        <v>1</v>
      </c>
      <c r="F4497">
        <v>0.10055967728161</v>
      </c>
      <c r="G4497">
        <v>-228.10347993341301</v>
      </c>
      <c r="H4497">
        <v>0.999999999999999</v>
      </c>
      <c r="I4497">
        <v>41.588882800637499</v>
      </c>
      <c r="J4497" t="s">
        <v>457</v>
      </c>
      <c r="K4497" t="s">
        <v>25</v>
      </c>
      <c r="L4497" t="s">
        <v>4650</v>
      </c>
      <c r="M4497" t="s">
        <v>4651</v>
      </c>
      <c r="N4497" t="s">
        <v>4652</v>
      </c>
      <c r="O4497" t="s">
        <v>4653</v>
      </c>
      <c r="P4497">
        <v>3.5</v>
      </c>
      <c r="Q4497">
        <v>3736759</v>
      </c>
      <c r="R4497" t="s">
        <v>4654</v>
      </c>
      <c r="S4497">
        <v>3153986</v>
      </c>
      <c r="T4497">
        <v>385.21218379999999</v>
      </c>
      <c r="U4497" t="s">
        <v>31</v>
      </c>
      <c r="V4497" t="s">
        <v>9408</v>
      </c>
      <c r="W4497" t="s">
        <v>23</v>
      </c>
    </row>
    <row r="4498" spans="1:23" x14ac:dyDescent="0.4">
      <c r="A4498">
        <v>4497</v>
      </c>
      <c r="B4498">
        <v>1</v>
      </c>
      <c r="C4498">
        <v>1</v>
      </c>
      <c r="D4498">
        <v>1</v>
      </c>
      <c r="E4498">
        <v>1</v>
      </c>
      <c r="F4498">
        <v>0.10055967728161</v>
      </c>
      <c r="G4498">
        <v>-228.10347993341301</v>
      </c>
      <c r="H4498" t="s">
        <v>23</v>
      </c>
      <c r="I4498">
        <v>41.588882800637499</v>
      </c>
      <c r="J4498" t="s">
        <v>457</v>
      </c>
      <c r="K4498" t="s">
        <v>25</v>
      </c>
      <c r="L4498" t="s">
        <v>4650</v>
      </c>
      <c r="M4498" t="s">
        <v>4651</v>
      </c>
      <c r="N4498" t="s">
        <v>4652</v>
      </c>
      <c r="O4498" t="s">
        <v>4653</v>
      </c>
      <c r="P4498">
        <v>3.5</v>
      </c>
      <c r="Q4498">
        <v>3736759</v>
      </c>
      <c r="R4498" t="s">
        <v>4654</v>
      </c>
      <c r="S4498">
        <v>3153986</v>
      </c>
      <c r="T4498">
        <v>385.21218379999999</v>
      </c>
      <c r="U4498" t="s">
        <v>31</v>
      </c>
      <c r="V4498" t="s">
        <v>9409</v>
      </c>
      <c r="W4498" t="s">
        <v>23</v>
      </c>
    </row>
    <row r="4499" spans="1:23" x14ac:dyDescent="0.4">
      <c r="A4499">
        <v>4498</v>
      </c>
      <c r="B4499">
        <v>1</v>
      </c>
      <c r="C4499">
        <v>2</v>
      </c>
      <c r="D4499">
        <v>1</v>
      </c>
      <c r="E4499">
        <v>2</v>
      </c>
      <c r="F4499">
        <v>0.100393968007775</v>
      </c>
      <c r="G4499">
        <v>-289.06012749009801</v>
      </c>
      <c r="H4499">
        <v>0.136683417085427</v>
      </c>
      <c r="I4499">
        <v>6.6384934935468696</v>
      </c>
      <c r="J4499" t="s">
        <v>9410</v>
      </c>
      <c r="K4499" t="s">
        <v>25</v>
      </c>
      <c r="L4499" t="s">
        <v>9411</v>
      </c>
      <c r="M4499" t="s">
        <v>9412</v>
      </c>
      <c r="N4499" t="s">
        <v>9413</v>
      </c>
      <c r="O4499" t="s">
        <v>9414</v>
      </c>
      <c r="P4499">
        <v>5.5</v>
      </c>
      <c r="Q4499">
        <v>202206</v>
      </c>
      <c r="R4499" t="s">
        <v>9415</v>
      </c>
      <c r="S4499">
        <v>67108866</v>
      </c>
      <c r="T4499">
        <v>409.20209999999997</v>
      </c>
      <c r="U4499" t="s">
        <v>31</v>
      </c>
      <c r="V4499" t="s">
        <v>9416</v>
      </c>
      <c r="W4499" t="s">
        <v>23</v>
      </c>
    </row>
    <row r="4500" spans="1:23" x14ac:dyDescent="0.4">
      <c r="A4500">
        <v>4499</v>
      </c>
      <c r="B4500">
        <v>1</v>
      </c>
      <c r="C4500">
        <v>1</v>
      </c>
      <c r="D4500">
        <v>1</v>
      </c>
      <c r="E4500">
        <v>1</v>
      </c>
      <c r="F4500">
        <v>0.100282088700863</v>
      </c>
      <c r="G4500">
        <v>-404.81383048387602</v>
      </c>
      <c r="H4500">
        <v>0.999999999999999</v>
      </c>
      <c r="I4500">
        <v>36.823715765043097</v>
      </c>
      <c r="J4500" t="s">
        <v>4793</v>
      </c>
      <c r="K4500" t="s">
        <v>25</v>
      </c>
      <c r="L4500" t="s">
        <v>9417</v>
      </c>
      <c r="M4500" t="s">
        <v>9418</v>
      </c>
      <c r="N4500" t="s">
        <v>28</v>
      </c>
      <c r="O4500" t="s">
        <v>9419</v>
      </c>
      <c r="P4500">
        <v>0.89999997600000003</v>
      </c>
      <c r="Q4500">
        <v>125417528</v>
      </c>
      <c r="R4500" t="s">
        <v>9420</v>
      </c>
      <c r="S4500">
        <v>2097154</v>
      </c>
      <c r="T4500">
        <v>353.18596910000002</v>
      </c>
      <c r="U4500" t="s">
        <v>31</v>
      </c>
      <c r="V4500" t="s">
        <v>9421</v>
      </c>
      <c r="W4500" t="s">
        <v>23</v>
      </c>
    </row>
    <row r="4501" spans="1:23" x14ac:dyDescent="0.4">
      <c r="A4501">
        <v>4500</v>
      </c>
      <c r="B4501">
        <v>1</v>
      </c>
      <c r="C4501">
        <v>1</v>
      </c>
      <c r="D4501">
        <v>1</v>
      </c>
      <c r="E4501">
        <v>1</v>
      </c>
      <c r="F4501">
        <v>0.100282088700863</v>
      </c>
      <c r="G4501">
        <v>-404.81383048387602</v>
      </c>
      <c r="H4501" t="s">
        <v>23</v>
      </c>
      <c r="I4501">
        <v>36.823715765043097</v>
      </c>
      <c r="J4501" t="s">
        <v>4793</v>
      </c>
      <c r="K4501" t="s">
        <v>25</v>
      </c>
      <c r="L4501" t="s">
        <v>9417</v>
      </c>
      <c r="M4501" t="s">
        <v>9418</v>
      </c>
      <c r="N4501" t="s">
        <v>28</v>
      </c>
      <c r="O4501" t="s">
        <v>9419</v>
      </c>
      <c r="P4501">
        <v>0.89999997600000003</v>
      </c>
      <c r="Q4501">
        <v>125417528</v>
      </c>
      <c r="R4501" t="s">
        <v>9420</v>
      </c>
      <c r="S4501">
        <v>2097154</v>
      </c>
      <c r="T4501">
        <v>353.18596910000002</v>
      </c>
      <c r="U4501" t="s">
        <v>31</v>
      </c>
      <c r="V4501" t="s">
        <v>9422</v>
      </c>
      <c r="W4501" t="s">
        <v>23</v>
      </c>
    </row>
    <row r="4502" spans="1:23" x14ac:dyDescent="0.4">
      <c r="A4502">
        <v>4501</v>
      </c>
      <c r="B4502">
        <v>1</v>
      </c>
      <c r="C4502">
        <v>1</v>
      </c>
      <c r="D4502">
        <v>1</v>
      </c>
      <c r="E4502">
        <v>2</v>
      </c>
      <c r="F4502">
        <v>0.100214364195564</v>
      </c>
      <c r="G4502">
        <v>-162.411872308732</v>
      </c>
      <c r="H4502" t="s">
        <v>23</v>
      </c>
      <c r="I4502">
        <v>16.756795314161799</v>
      </c>
      <c r="J4502" t="s">
        <v>4259</v>
      </c>
      <c r="K4502" t="s">
        <v>25</v>
      </c>
      <c r="L4502" t="s">
        <v>7263</v>
      </c>
      <c r="M4502" t="s">
        <v>7264</v>
      </c>
      <c r="N4502" t="s">
        <v>7265</v>
      </c>
      <c r="O4502" t="s">
        <v>7266</v>
      </c>
      <c r="P4502">
        <v>0.60000002399999997</v>
      </c>
      <c r="Q4502" t="s">
        <v>7267</v>
      </c>
      <c r="R4502" t="s">
        <v>7268</v>
      </c>
      <c r="S4502">
        <v>3710994</v>
      </c>
      <c r="T4502">
        <v>447.12857000000002</v>
      </c>
      <c r="U4502" t="s">
        <v>31</v>
      </c>
      <c r="V4502" t="s">
        <v>9423</v>
      </c>
      <c r="W4502" t="s">
        <v>23</v>
      </c>
    </row>
    <row r="4503" spans="1:23" x14ac:dyDescent="0.4">
      <c r="A4503">
        <v>4502</v>
      </c>
      <c r="B4503">
        <v>1</v>
      </c>
      <c r="C4503">
        <v>1</v>
      </c>
      <c r="D4503">
        <v>1</v>
      </c>
      <c r="E4503">
        <v>2</v>
      </c>
      <c r="F4503">
        <v>0.100214364195564</v>
      </c>
      <c r="G4503">
        <v>-162.411872308732</v>
      </c>
      <c r="H4503">
        <v>0.6</v>
      </c>
      <c r="I4503">
        <v>16.756795314161799</v>
      </c>
      <c r="J4503" t="s">
        <v>4259</v>
      </c>
      <c r="K4503" t="s">
        <v>25</v>
      </c>
      <c r="L4503" t="s">
        <v>7263</v>
      </c>
      <c r="M4503" t="s">
        <v>7264</v>
      </c>
      <c r="N4503" t="s">
        <v>7265</v>
      </c>
      <c r="O4503" t="s">
        <v>7266</v>
      </c>
      <c r="P4503">
        <v>0.60000002399999997</v>
      </c>
      <c r="Q4503" t="s">
        <v>7267</v>
      </c>
      <c r="R4503" t="s">
        <v>7268</v>
      </c>
      <c r="S4503">
        <v>3710994</v>
      </c>
      <c r="T4503">
        <v>447.12857000000002</v>
      </c>
      <c r="U4503" t="s">
        <v>31</v>
      </c>
      <c r="V4503" t="s">
        <v>9424</v>
      </c>
      <c r="W4503" t="s">
        <v>23</v>
      </c>
    </row>
    <row r="4504" spans="1:23" x14ac:dyDescent="0.4">
      <c r="A4504">
        <v>4503</v>
      </c>
      <c r="B4504">
        <v>1</v>
      </c>
      <c r="C4504">
        <v>1</v>
      </c>
      <c r="D4504">
        <v>1</v>
      </c>
      <c r="E4504">
        <v>1</v>
      </c>
      <c r="F4504">
        <v>0.100169998236531</v>
      </c>
      <c r="G4504">
        <v>-407.23137666353102</v>
      </c>
      <c r="H4504" t="s">
        <v>23</v>
      </c>
      <c r="I4504">
        <v>44.6897093601238</v>
      </c>
      <c r="J4504" t="s">
        <v>2159</v>
      </c>
      <c r="K4504" t="s">
        <v>25</v>
      </c>
      <c r="L4504" t="s">
        <v>7902</v>
      </c>
      <c r="M4504" t="s">
        <v>7903</v>
      </c>
      <c r="N4504" t="s">
        <v>7904</v>
      </c>
      <c r="O4504" t="s">
        <v>7905</v>
      </c>
      <c r="P4504">
        <v>-2</v>
      </c>
      <c r="Q4504" t="s">
        <v>7906</v>
      </c>
      <c r="R4504" t="s">
        <v>7907</v>
      </c>
      <c r="S4504">
        <v>121397614</v>
      </c>
      <c r="T4504">
        <v>301.06011710000001</v>
      </c>
      <c r="U4504" t="s">
        <v>31</v>
      </c>
      <c r="V4504" t="s">
        <v>9425</v>
      </c>
      <c r="W4504" t="s">
        <v>23</v>
      </c>
    </row>
    <row r="4505" spans="1:23" x14ac:dyDescent="0.4">
      <c r="A4505">
        <v>4504</v>
      </c>
      <c r="B4505">
        <v>1</v>
      </c>
      <c r="C4505">
        <v>1</v>
      </c>
      <c r="D4505">
        <v>1</v>
      </c>
      <c r="E4505">
        <v>1</v>
      </c>
      <c r="F4505">
        <v>0.100169998236531</v>
      </c>
      <c r="G4505">
        <v>-407.23137666353102</v>
      </c>
      <c r="H4505">
        <v>0.999999999999999</v>
      </c>
      <c r="I4505">
        <v>44.6897093601238</v>
      </c>
      <c r="J4505" t="s">
        <v>2159</v>
      </c>
      <c r="K4505" t="s">
        <v>25</v>
      </c>
      <c r="L4505" t="s">
        <v>7902</v>
      </c>
      <c r="M4505" t="s">
        <v>7903</v>
      </c>
      <c r="N4505" t="s">
        <v>7904</v>
      </c>
      <c r="O4505" t="s">
        <v>7905</v>
      </c>
      <c r="P4505">
        <v>-2</v>
      </c>
      <c r="Q4505" t="s">
        <v>7906</v>
      </c>
      <c r="R4505" t="s">
        <v>7907</v>
      </c>
      <c r="S4505">
        <v>121397614</v>
      </c>
      <c r="T4505">
        <v>301.06011710000001</v>
      </c>
      <c r="U4505" t="s">
        <v>31</v>
      </c>
      <c r="V4505" t="s">
        <v>9426</v>
      </c>
      <c r="W4505" t="s">
        <v>23</v>
      </c>
    </row>
    <row r="4506" spans="1:23" x14ac:dyDescent="0.4">
      <c r="A4506">
        <v>4505</v>
      </c>
      <c r="B4506">
        <v>1</v>
      </c>
      <c r="C4506">
        <v>1</v>
      </c>
      <c r="D4506">
        <v>1</v>
      </c>
      <c r="E4506">
        <v>1</v>
      </c>
      <c r="F4506">
        <v>0.10006650435832699</v>
      </c>
      <c r="G4506">
        <v>-75.913238749124403</v>
      </c>
      <c r="H4506">
        <v>0.999999999999999</v>
      </c>
      <c r="I4506">
        <v>20.4701000751277</v>
      </c>
      <c r="J4506" t="s">
        <v>4863</v>
      </c>
      <c r="K4506" t="s">
        <v>25</v>
      </c>
      <c r="L4506" t="s">
        <v>5523</v>
      </c>
      <c r="M4506" t="s">
        <v>5524</v>
      </c>
      <c r="N4506" t="s">
        <v>5525</v>
      </c>
      <c r="O4506" t="s">
        <v>5526</v>
      </c>
      <c r="P4506">
        <v>1.8026983700000001</v>
      </c>
      <c r="Q4506" t="s">
        <v>5527</v>
      </c>
      <c r="R4506" t="s">
        <v>5528</v>
      </c>
      <c r="S4506">
        <v>25857679450</v>
      </c>
      <c r="T4506">
        <v>179.07027059999999</v>
      </c>
      <c r="U4506" t="s">
        <v>31</v>
      </c>
      <c r="V4506" t="s">
        <v>9427</v>
      </c>
      <c r="W4506" t="s">
        <v>23</v>
      </c>
    </row>
    <row r="4507" spans="1:23" x14ac:dyDescent="0.4">
      <c r="A4507">
        <v>4506</v>
      </c>
      <c r="B4507">
        <v>1</v>
      </c>
      <c r="C4507">
        <v>1</v>
      </c>
      <c r="D4507">
        <v>1</v>
      </c>
      <c r="E4507">
        <v>1</v>
      </c>
      <c r="F4507">
        <v>0.10006650435832699</v>
      </c>
      <c r="G4507">
        <v>-75.913238749124403</v>
      </c>
      <c r="H4507" t="s">
        <v>23</v>
      </c>
      <c r="I4507">
        <v>20.4701000751277</v>
      </c>
      <c r="J4507" t="s">
        <v>4863</v>
      </c>
      <c r="K4507" t="s">
        <v>25</v>
      </c>
      <c r="L4507" t="s">
        <v>5523</v>
      </c>
      <c r="M4507" t="s">
        <v>5524</v>
      </c>
      <c r="N4507" t="s">
        <v>5525</v>
      </c>
      <c r="O4507" t="s">
        <v>5526</v>
      </c>
      <c r="P4507">
        <v>1.8026983700000001</v>
      </c>
      <c r="Q4507" t="s">
        <v>5527</v>
      </c>
      <c r="R4507" t="s">
        <v>5528</v>
      </c>
      <c r="S4507">
        <v>25857679450</v>
      </c>
      <c r="T4507">
        <v>179.07027059999999</v>
      </c>
      <c r="U4507" t="s">
        <v>31</v>
      </c>
      <c r="V4507" t="s">
        <v>9428</v>
      </c>
      <c r="W4507" t="s">
        <v>23</v>
      </c>
    </row>
    <row r="4508" spans="1:23" x14ac:dyDescent="0.4">
      <c r="A4508">
        <v>4507</v>
      </c>
      <c r="B4508">
        <v>1</v>
      </c>
      <c r="C4508">
        <v>1</v>
      </c>
      <c r="D4508">
        <v>1</v>
      </c>
      <c r="E4508">
        <v>1</v>
      </c>
      <c r="F4508">
        <v>9.9978624177196898E-2</v>
      </c>
      <c r="G4508">
        <v>-541.56437194210798</v>
      </c>
      <c r="H4508" t="s">
        <v>23</v>
      </c>
      <c r="I4508">
        <v>51.335416456389197</v>
      </c>
      <c r="J4508" t="s">
        <v>6277</v>
      </c>
      <c r="K4508" t="s">
        <v>25</v>
      </c>
      <c r="L4508" t="s">
        <v>6278</v>
      </c>
      <c r="M4508" t="s">
        <v>6279</v>
      </c>
      <c r="N4508" t="s">
        <v>28</v>
      </c>
      <c r="O4508" t="s">
        <v>6280</v>
      </c>
      <c r="P4508">
        <v>3.7000000499999999</v>
      </c>
      <c r="Q4508">
        <v>26744355</v>
      </c>
      <c r="R4508" t="s">
        <v>6281</v>
      </c>
      <c r="S4508">
        <v>3153922</v>
      </c>
      <c r="T4508">
        <v>451.12348800000001</v>
      </c>
      <c r="U4508" t="s">
        <v>31</v>
      </c>
      <c r="V4508" t="s">
        <v>9429</v>
      </c>
      <c r="W4508" t="s">
        <v>23</v>
      </c>
    </row>
    <row r="4509" spans="1:23" x14ac:dyDescent="0.4">
      <c r="A4509">
        <v>4508</v>
      </c>
      <c r="B4509">
        <v>1</v>
      </c>
      <c r="C4509">
        <v>1</v>
      </c>
      <c r="D4509">
        <v>1</v>
      </c>
      <c r="E4509">
        <v>1</v>
      </c>
      <c r="F4509">
        <v>9.9978624177196898E-2</v>
      </c>
      <c r="G4509">
        <v>-541.56437194210798</v>
      </c>
      <c r="H4509">
        <v>0.99849246231155697</v>
      </c>
      <c r="I4509">
        <v>51.335416456389197</v>
      </c>
      <c r="J4509" t="s">
        <v>6277</v>
      </c>
      <c r="K4509" t="s">
        <v>25</v>
      </c>
      <c r="L4509" t="s">
        <v>6278</v>
      </c>
      <c r="M4509" t="s">
        <v>6279</v>
      </c>
      <c r="N4509" t="s">
        <v>28</v>
      </c>
      <c r="O4509" t="s">
        <v>6280</v>
      </c>
      <c r="P4509">
        <v>3.7000000499999999</v>
      </c>
      <c r="Q4509">
        <v>26744355</v>
      </c>
      <c r="R4509" t="s">
        <v>6281</v>
      </c>
      <c r="S4509">
        <v>3153922</v>
      </c>
      <c r="T4509">
        <v>451.12348800000001</v>
      </c>
      <c r="U4509" t="s">
        <v>31</v>
      </c>
      <c r="V4509" t="s">
        <v>9430</v>
      </c>
      <c r="W4509" t="s">
        <v>23</v>
      </c>
    </row>
    <row r="4510" spans="1:23" x14ac:dyDescent="0.4">
      <c r="A4510">
        <v>4509</v>
      </c>
      <c r="B4510">
        <v>1</v>
      </c>
      <c r="C4510">
        <v>1</v>
      </c>
      <c r="D4510">
        <v>1</v>
      </c>
      <c r="E4510">
        <v>1</v>
      </c>
      <c r="F4510">
        <v>9.9875939014367199E-2</v>
      </c>
      <c r="G4510">
        <v>-62.988280754290898</v>
      </c>
      <c r="H4510" t="s">
        <v>23</v>
      </c>
      <c r="I4510">
        <v>23.902307850766601</v>
      </c>
      <c r="J4510" t="s">
        <v>6346</v>
      </c>
      <c r="K4510" t="s">
        <v>25</v>
      </c>
      <c r="L4510" t="s">
        <v>9431</v>
      </c>
      <c r="M4510" t="s">
        <v>9432</v>
      </c>
      <c r="N4510" t="s">
        <v>9433</v>
      </c>
      <c r="O4510" t="s">
        <v>9434</v>
      </c>
      <c r="P4510">
        <v>1.3654624200000001</v>
      </c>
      <c r="Q4510">
        <v>13816143</v>
      </c>
      <c r="R4510" t="s">
        <v>9435</v>
      </c>
      <c r="S4510">
        <v>67108866</v>
      </c>
      <c r="T4510">
        <v>195.0651853</v>
      </c>
      <c r="U4510" t="s">
        <v>31</v>
      </c>
      <c r="V4510" t="s">
        <v>9436</v>
      </c>
      <c r="W4510" t="s">
        <v>23</v>
      </c>
    </row>
    <row r="4511" spans="1:23" x14ac:dyDescent="0.4">
      <c r="A4511">
        <v>4510</v>
      </c>
      <c r="B4511">
        <v>1</v>
      </c>
      <c r="C4511">
        <v>1</v>
      </c>
      <c r="D4511">
        <v>1</v>
      </c>
      <c r="E4511">
        <v>1</v>
      </c>
      <c r="F4511">
        <v>9.9875939014367199E-2</v>
      </c>
      <c r="G4511">
        <v>-62.988280754290898</v>
      </c>
      <c r="H4511">
        <v>0.999999999999999</v>
      </c>
      <c r="I4511">
        <v>23.902307850766601</v>
      </c>
      <c r="J4511" t="s">
        <v>6346</v>
      </c>
      <c r="K4511" t="s">
        <v>25</v>
      </c>
      <c r="L4511" t="s">
        <v>9431</v>
      </c>
      <c r="M4511" t="s">
        <v>9432</v>
      </c>
      <c r="N4511" t="s">
        <v>9433</v>
      </c>
      <c r="O4511" t="s">
        <v>9434</v>
      </c>
      <c r="P4511">
        <v>1.3654624200000001</v>
      </c>
      <c r="Q4511">
        <v>13816143</v>
      </c>
      <c r="R4511" t="s">
        <v>9435</v>
      </c>
      <c r="S4511">
        <v>67108866</v>
      </c>
      <c r="T4511">
        <v>195.0651853</v>
      </c>
      <c r="U4511" t="s">
        <v>31</v>
      </c>
      <c r="V4511" t="s">
        <v>9437</v>
      </c>
      <c r="W4511" t="s">
        <v>23</v>
      </c>
    </row>
    <row r="4512" spans="1:23" x14ac:dyDescent="0.4">
      <c r="A4512">
        <v>4511</v>
      </c>
      <c r="B4512">
        <v>1</v>
      </c>
      <c r="C4512">
        <v>1</v>
      </c>
      <c r="D4512">
        <v>1</v>
      </c>
      <c r="E4512">
        <v>1</v>
      </c>
      <c r="F4512">
        <v>9.9734035238081803E-2</v>
      </c>
      <c r="G4512">
        <v>-117.83337998277101</v>
      </c>
      <c r="H4512" t="s">
        <v>23</v>
      </c>
      <c r="I4512">
        <v>89.920633968136798</v>
      </c>
      <c r="J4512" t="s">
        <v>7129</v>
      </c>
      <c r="K4512" t="s">
        <v>25</v>
      </c>
      <c r="L4512" t="s">
        <v>9438</v>
      </c>
      <c r="M4512" t="s">
        <v>9439</v>
      </c>
      <c r="N4512" t="s">
        <v>9440</v>
      </c>
      <c r="O4512" t="s">
        <v>9441</v>
      </c>
      <c r="P4512">
        <v>5.1999998099999996</v>
      </c>
      <c r="Q4512" t="s">
        <v>9442</v>
      </c>
      <c r="R4512" t="s">
        <v>9443</v>
      </c>
      <c r="S4512">
        <v>8593113090</v>
      </c>
      <c r="T4512">
        <v>473.36253649999998</v>
      </c>
      <c r="U4512" t="s">
        <v>31</v>
      </c>
      <c r="V4512" t="s">
        <v>9444</v>
      </c>
      <c r="W4512" t="s">
        <v>23</v>
      </c>
    </row>
    <row r="4513" spans="1:23" x14ac:dyDescent="0.4">
      <c r="A4513">
        <v>4512</v>
      </c>
      <c r="B4513">
        <v>1</v>
      </c>
      <c r="C4513">
        <v>1</v>
      </c>
      <c r="D4513">
        <v>1</v>
      </c>
      <c r="E4513">
        <v>1</v>
      </c>
      <c r="F4513">
        <v>9.9734035238081803E-2</v>
      </c>
      <c r="G4513">
        <v>-117.83337998277101</v>
      </c>
      <c r="H4513">
        <v>0.999999999999999</v>
      </c>
      <c r="I4513">
        <v>89.920633968136798</v>
      </c>
      <c r="J4513" t="s">
        <v>7129</v>
      </c>
      <c r="K4513" t="s">
        <v>25</v>
      </c>
      <c r="L4513" t="s">
        <v>9438</v>
      </c>
      <c r="M4513" t="s">
        <v>9439</v>
      </c>
      <c r="N4513" t="s">
        <v>9440</v>
      </c>
      <c r="O4513" t="s">
        <v>9441</v>
      </c>
      <c r="P4513">
        <v>5.1999998099999996</v>
      </c>
      <c r="Q4513" t="s">
        <v>9442</v>
      </c>
      <c r="R4513" t="s">
        <v>9443</v>
      </c>
      <c r="S4513">
        <v>8593113090</v>
      </c>
      <c r="T4513">
        <v>473.36253649999998</v>
      </c>
      <c r="U4513" t="s">
        <v>31</v>
      </c>
      <c r="V4513" t="s">
        <v>9445</v>
      </c>
      <c r="W4513" t="s">
        <v>23</v>
      </c>
    </row>
    <row r="4514" spans="1:23" x14ac:dyDescent="0.4">
      <c r="A4514">
        <v>4513</v>
      </c>
      <c r="B4514">
        <v>1</v>
      </c>
      <c r="C4514">
        <v>1</v>
      </c>
      <c r="D4514">
        <v>1</v>
      </c>
      <c r="E4514">
        <v>1</v>
      </c>
      <c r="F4514">
        <v>9.9724498407107301E-2</v>
      </c>
      <c r="G4514">
        <v>-287.36175254350002</v>
      </c>
      <c r="H4514" t="s">
        <v>23</v>
      </c>
      <c r="I4514">
        <v>50.601427224343702</v>
      </c>
      <c r="J4514" t="s">
        <v>8931</v>
      </c>
      <c r="K4514" t="s">
        <v>25</v>
      </c>
      <c r="L4514" t="s">
        <v>8932</v>
      </c>
      <c r="M4514" t="s">
        <v>8933</v>
      </c>
      <c r="N4514" t="s">
        <v>28</v>
      </c>
      <c r="O4514" t="s">
        <v>8934</v>
      </c>
      <c r="P4514">
        <v>2.2000000499999999</v>
      </c>
      <c r="Q4514">
        <v>52905263</v>
      </c>
      <c r="R4514" t="s">
        <v>8935</v>
      </c>
      <c r="S4514">
        <v>3153922</v>
      </c>
      <c r="T4514">
        <v>394.10336169999999</v>
      </c>
      <c r="U4514" t="s">
        <v>31</v>
      </c>
      <c r="V4514" t="s">
        <v>9446</v>
      </c>
      <c r="W4514" t="s">
        <v>23</v>
      </c>
    </row>
    <row r="4515" spans="1:23" x14ac:dyDescent="0.4">
      <c r="A4515">
        <v>4514</v>
      </c>
      <c r="B4515">
        <v>1</v>
      </c>
      <c r="C4515">
        <v>1</v>
      </c>
      <c r="D4515">
        <v>1</v>
      </c>
      <c r="E4515">
        <v>1</v>
      </c>
      <c r="F4515">
        <v>9.9724498407107301E-2</v>
      </c>
      <c r="G4515">
        <v>-287.36175254350002</v>
      </c>
      <c r="H4515">
        <v>0.999999999999999</v>
      </c>
      <c r="I4515">
        <v>50.601427224343702</v>
      </c>
      <c r="J4515" t="s">
        <v>8931</v>
      </c>
      <c r="K4515" t="s">
        <v>25</v>
      </c>
      <c r="L4515" t="s">
        <v>8932</v>
      </c>
      <c r="M4515" t="s">
        <v>8933</v>
      </c>
      <c r="N4515" t="s">
        <v>28</v>
      </c>
      <c r="O4515" t="s">
        <v>8934</v>
      </c>
      <c r="P4515">
        <v>2.2000000499999999</v>
      </c>
      <c r="Q4515">
        <v>52905263</v>
      </c>
      <c r="R4515" t="s">
        <v>8935</v>
      </c>
      <c r="S4515">
        <v>3153922</v>
      </c>
      <c r="T4515">
        <v>394.10336169999999</v>
      </c>
      <c r="U4515" t="s">
        <v>31</v>
      </c>
      <c r="V4515" t="s">
        <v>9447</v>
      </c>
      <c r="W4515" t="s">
        <v>23</v>
      </c>
    </row>
    <row r="4516" spans="1:23" x14ac:dyDescent="0.4">
      <c r="A4516">
        <v>4515</v>
      </c>
      <c r="B4516">
        <v>1</v>
      </c>
      <c r="C4516">
        <v>1</v>
      </c>
      <c r="D4516">
        <v>1</v>
      </c>
      <c r="E4516">
        <v>2</v>
      </c>
      <c r="F4516">
        <v>9.9421686886959904E-2</v>
      </c>
      <c r="G4516">
        <v>-173.00965911659401</v>
      </c>
      <c r="H4516">
        <v>0.97437185929648196</v>
      </c>
      <c r="I4516">
        <v>46.591205536123297</v>
      </c>
      <c r="J4516" t="s">
        <v>1017</v>
      </c>
      <c r="K4516" t="s">
        <v>25</v>
      </c>
      <c r="L4516" t="s">
        <v>9448</v>
      </c>
      <c r="M4516" t="s">
        <v>9449</v>
      </c>
      <c r="N4516" t="s">
        <v>28</v>
      </c>
      <c r="O4516" t="s">
        <v>9450</v>
      </c>
      <c r="P4516">
        <v>2.8022050900000001E-2</v>
      </c>
      <c r="R4516" t="s">
        <v>9451</v>
      </c>
      <c r="S4516">
        <v>3178496</v>
      </c>
      <c r="T4516">
        <v>449.10783789999999</v>
      </c>
      <c r="U4516" t="s">
        <v>31</v>
      </c>
      <c r="V4516" t="s">
        <v>9452</v>
      </c>
      <c r="W4516" t="s">
        <v>23</v>
      </c>
    </row>
    <row r="4517" spans="1:23" x14ac:dyDescent="0.4">
      <c r="A4517">
        <v>4516</v>
      </c>
      <c r="B4517">
        <v>1</v>
      </c>
      <c r="C4517">
        <v>1</v>
      </c>
      <c r="D4517">
        <v>1</v>
      </c>
      <c r="E4517">
        <v>2</v>
      </c>
      <c r="F4517">
        <v>9.9421686886959904E-2</v>
      </c>
      <c r="G4517">
        <v>-173.00965911659401</v>
      </c>
      <c r="H4517" t="s">
        <v>23</v>
      </c>
      <c r="I4517">
        <v>46.591205536123297</v>
      </c>
      <c r="J4517" t="s">
        <v>1017</v>
      </c>
      <c r="K4517" t="s">
        <v>25</v>
      </c>
      <c r="L4517" t="s">
        <v>9448</v>
      </c>
      <c r="M4517" t="s">
        <v>9449</v>
      </c>
      <c r="N4517" t="s">
        <v>28</v>
      </c>
      <c r="O4517" t="s">
        <v>9450</v>
      </c>
      <c r="P4517">
        <v>2.8022050900000001E-2</v>
      </c>
      <c r="R4517" t="s">
        <v>9451</v>
      </c>
      <c r="S4517">
        <v>3178496</v>
      </c>
      <c r="T4517">
        <v>449.10783789999999</v>
      </c>
      <c r="U4517" t="s">
        <v>31</v>
      </c>
      <c r="V4517" t="s">
        <v>9453</v>
      </c>
      <c r="W4517" t="s">
        <v>23</v>
      </c>
    </row>
    <row r="4518" spans="1:23" x14ac:dyDescent="0.4">
      <c r="A4518">
        <v>4517</v>
      </c>
      <c r="B4518">
        <v>1</v>
      </c>
      <c r="C4518">
        <v>1</v>
      </c>
      <c r="D4518">
        <v>1</v>
      </c>
      <c r="E4518">
        <v>1</v>
      </c>
      <c r="F4518">
        <v>9.9113953334768801E-2</v>
      </c>
      <c r="G4518">
        <v>-485.44388026836299</v>
      </c>
      <c r="H4518">
        <v>0.999999999999999</v>
      </c>
      <c r="I4518">
        <v>4.0969244372128903</v>
      </c>
      <c r="J4518" t="s">
        <v>8427</v>
      </c>
      <c r="K4518" t="s">
        <v>25</v>
      </c>
      <c r="L4518" t="s">
        <v>8428</v>
      </c>
      <c r="M4518" t="s">
        <v>8429</v>
      </c>
      <c r="N4518" t="s">
        <v>8430</v>
      </c>
      <c r="O4518" t="s">
        <v>8431</v>
      </c>
      <c r="P4518">
        <v>3</v>
      </c>
      <c r="Q4518" t="s">
        <v>8432</v>
      </c>
      <c r="R4518" t="s">
        <v>8433</v>
      </c>
      <c r="S4518">
        <v>98</v>
      </c>
      <c r="T4518">
        <v>459.0921879</v>
      </c>
      <c r="U4518" t="s">
        <v>31</v>
      </c>
      <c r="V4518" t="s">
        <v>9454</v>
      </c>
      <c r="W4518" t="s">
        <v>23</v>
      </c>
    </row>
    <row r="4519" spans="1:23" x14ac:dyDescent="0.4">
      <c r="A4519">
        <v>4518</v>
      </c>
      <c r="B4519">
        <v>1</v>
      </c>
      <c r="C4519">
        <v>1</v>
      </c>
      <c r="D4519">
        <v>1</v>
      </c>
      <c r="E4519">
        <v>1</v>
      </c>
      <c r="F4519">
        <v>9.9113953334768801E-2</v>
      </c>
      <c r="G4519">
        <v>-485.44388026836299</v>
      </c>
      <c r="H4519" t="s">
        <v>23</v>
      </c>
      <c r="I4519">
        <v>4.0969244372128903</v>
      </c>
      <c r="J4519" t="s">
        <v>8427</v>
      </c>
      <c r="K4519" t="s">
        <v>25</v>
      </c>
      <c r="L4519" t="s">
        <v>8428</v>
      </c>
      <c r="M4519" t="s">
        <v>8429</v>
      </c>
      <c r="N4519" t="s">
        <v>8430</v>
      </c>
      <c r="O4519" t="s">
        <v>8431</v>
      </c>
      <c r="P4519">
        <v>3</v>
      </c>
      <c r="Q4519" t="s">
        <v>8432</v>
      </c>
      <c r="R4519" t="s">
        <v>8433</v>
      </c>
      <c r="S4519">
        <v>98</v>
      </c>
      <c r="T4519">
        <v>459.0921879</v>
      </c>
      <c r="U4519" t="s">
        <v>31</v>
      </c>
      <c r="V4519" t="s">
        <v>9455</v>
      </c>
      <c r="W4519" t="s">
        <v>23</v>
      </c>
    </row>
    <row r="4520" spans="1:23" x14ac:dyDescent="0.4">
      <c r="A4520">
        <v>4519</v>
      </c>
      <c r="B4520">
        <v>1</v>
      </c>
      <c r="C4520">
        <v>1</v>
      </c>
      <c r="D4520">
        <v>1</v>
      </c>
      <c r="E4520">
        <v>1</v>
      </c>
      <c r="F4520">
        <v>9.9110595546501007E-2</v>
      </c>
      <c r="G4520">
        <v>-82.925549407469504</v>
      </c>
      <c r="H4520">
        <v>0.999999999999999</v>
      </c>
      <c r="I4520">
        <v>26.349315181718801</v>
      </c>
      <c r="J4520" t="s">
        <v>4863</v>
      </c>
      <c r="K4520" t="s">
        <v>25</v>
      </c>
      <c r="L4520" t="s">
        <v>7185</v>
      </c>
      <c r="M4520" t="s">
        <v>7186</v>
      </c>
      <c r="N4520" t="s">
        <v>7187</v>
      </c>
      <c r="O4520" t="s">
        <v>7188</v>
      </c>
      <c r="P4520">
        <v>1.3009914199999999</v>
      </c>
      <c r="Q4520" t="s">
        <v>7189</v>
      </c>
      <c r="R4520" t="s">
        <v>7190</v>
      </c>
      <c r="S4520">
        <v>67108866</v>
      </c>
      <c r="T4520">
        <v>179.07027059999999</v>
      </c>
      <c r="U4520" t="s">
        <v>31</v>
      </c>
      <c r="V4520" t="s">
        <v>9456</v>
      </c>
      <c r="W4520" t="s">
        <v>23</v>
      </c>
    </row>
    <row r="4521" spans="1:23" x14ac:dyDescent="0.4">
      <c r="A4521">
        <v>4520</v>
      </c>
      <c r="B4521">
        <v>1</v>
      </c>
      <c r="C4521">
        <v>1</v>
      </c>
      <c r="D4521">
        <v>1</v>
      </c>
      <c r="E4521">
        <v>1</v>
      </c>
      <c r="F4521">
        <v>9.9110595546501007E-2</v>
      </c>
      <c r="G4521">
        <v>-82.925549407469504</v>
      </c>
      <c r="H4521" t="s">
        <v>23</v>
      </c>
      <c r="I4521">
        <v>26.349315181718801</v>
      </c>
      <c r="J4521" t="s">
        <v>4863</v>
      </c>
      <c r="K4521" t="s">
        <v>25</v>
      </c>
      <c r="L4521" t="s">
        <v>7185</v>
      </c>
      <c r="M4521" t="s">
        <v>7186</v>
      </c>
      <c r="N4521" t="s">
        <v>7187</v>
      </c>
      <c r="O4521" t="s">
        <v>7188</v>
      </c>
      <c r="P4521">
        <v>1.3009914199999999</v>
      </c>
      <c r="Q4521" t="s">
        <v>7189</v>
      </c>
      <c r="R4521" t="s">
        <v>7190</v>
      </c>
      <c r="S4521">
        <v>67108866</v>
      </c>
      <c r="T4521">
        <v>179.07027059999999</v>
      </c>
      <c r="U4521" t="s">
        <v>31</v>
      </c>
      <c r="V4521" t="s">
        <v>9457</v>
      </c>
      <c r="W4521" t="s">
        <v>23</v>
      </c>
    </row>
    <row r="4522" spans="1:23" x14ac:dyDescent="0.4">
      <c r="A4522">
        <v>4521</v>
      </c>
      <c r="B4522">
        <v>1</v>
      </c>
      <c r="C4522">
        <v>1</v>
      </c>
      <c r="D4522">
        <v>1</v>
      </c>
      <c r="E4522">
        <v>1</v>
      </c>
      <c r="F4522">
        <v>9.9024064666249301E-2</v>
      </c>
      <c r="G4522">
        <v>-172.15778691662999</v>
      </c>
      <c r="H4522">
        <v>0.999999999999999</v>
      </c>
      <c r="I4522">
        <v>67.167822859562193</v>
      </c>
      <c r="J4522" t="s">
        <v>4466</v>
      </c>
      <c r="K4522" t="s">
        <v>25</v>
      </c>
      <c r="L4522" t="s">
        <v>9458</v>
      </c>
      <c r="M4522" t="s">
        <v>9459</v>
      </c>
      <c r="N4522" t="s">
        <v>28</v>
      </c>
      <c r="O4522" t="s">
        <v>9460</v>
      </c>
      <c r="P4522">
        <v>2.95188498</v>
      </c>
      <c r="R4522" t="s">
        <v>9461</v>
      </c>
      <c r="S4522">
        <v>8593113104</v>
      </c>
      <c r="T4522">
        <v>328.15433460000003</v>
      </c>
      <c r="U4522" t="s">
        <v>31</v>
      </c>
      <c r="V4522" t="s">
        <v>9462</v>
      </c>
      <c r="W4522" t="s">
        <v>23</v>
      </c>
    </row>
    <row r="4523" spans="1:23" x14ac:dyDescent="0.4">
      <c r="A4523">
        <v>4522</v>
      </c>
      <c r="B4523">
        <v>1</v>
      </c>
      <c r="C4523">
        <v>1</v>
      </c>
      <c r="D4523">
        <v>1</v>
      </c>
      <c r="E4523">
        <v>1</v>
      </c>
      <c r="F4523">
        <v>9.9024064666249301E-2</v>
      </c>
      <c r="G4523">
        <v>-172.15778691662999</v>
      </c>
      <c r="H4523" t="s">
        <v>23</v>
      </c>
      <c r="I4523">
        <v>67.167822859562193</v>
      </c>
      <c r="J4523" t="s">
        <v>4466</v>
      </c>
      <c r="K4523" t="s">
        <v>25</v>
      </c>
      <c r="L4523" t="s">
        <v>9458</v>
      </c>
      <c r="M4523" t="s">
        <v>9459</v>
      </c>
      <c r="N4523" t="s">
        <v>28</v>
      </c>
      <c r="O4523" t="s">
        <v>9460</v>
      </c>
      <c r="P4523">
        <v>2.95188498</v>
      </c>
      <c r="R4523" t="s">
        <v>9461</v>
      </c>
      <c r="S4523">
        <v>8593113104</v>
      </c>
      <c r="T4523">
        <v>328.15433460000003</v>
      </c>
      <c r="U4523" t="s">
        <v>31</v>
      </c>
      <c r="V4523" t="s">
        <v>9463</v>
      </c>
      <c r="W4523" t="s">
        <v>23</v>
      </c>
    </row>
    <row r="4524" spans="1:23" x14ac:dyDescent="0.4">
      <c r="A4524">
        <v>4523</v>
      </c>
      <c r="B4524">
        <v>1</v>
      </c>
      <c r="C4524">
        <v>1</v>
      </c>
      <c r="D4524">
        <v>1</v>
      </c>
      <c r="E4524">
        <v>1</v>
      </c>
      <c r="F4524">
        <v>9.9010734601677697E-2</v>
      </c>
      <c r="G4524">
        <v>-511.73150839135002</v>
      </c>
      <c r="H4524" t="s">
        <v>23</v>
      </c>
      <c r="I4524">
        <v>12.634747320384101</v>
      </c>
      <c r="J4524" t="s">
        <v>5926</v>
      </c>
      <c r="K4524" t="s">
        <v>25</v>
      </c>
      <c r="L4524" t="s">
        <v>5927</v>
      </c>
      <c r="M4524" t="s">
        <v>5928</v>
      </c>
      <c r="N4524" t="s">
        <v>28</v>
      </c>
      <c r="O4524" t="s">
        <v>5929</v>
      </c>
      <c r="P4524">
        <v>6.70567417</v>
      </c>
      <c r="R4524" t="s">
        <v>5930</v>
      </c>
      <c r="S4524">
        <v>2097152</v>
      </c>
      <c r="T4524">
        <v>639.44665999999995</v>
      </c>
      <c r="U4524" t="s">
        <v>31</v>
      </c>
      <c r="V4524" t="s">
        <v>9464</v>
      </c>
      <c r="W4524" t="s">
        <v>23</v>
      </c>
    </row>
    <row r="4525" spans="1:23" x14ac:dyDescent="0.4">
      <c r="A4525">
        <v>4524</v>
      </c>
      <c r="B4525">
        <v>1</v>
      </c>
      <c r="C4525">
        <v>1</v>
      </c>
      <c r="D4525">
        <v>1</v>
      </c>
      <c r="E4525">
        <v>1</v>
      </c>
      <c r="F4525">
        <v>9.9010734601677697E-2</v>
      </c>
      <c r="G4525">
        <v>-511.73150839135002</v>
      </c>
      <c r="H4525">
        <v>0.999999999999999</v>
      </c>
      <c r="I4525">
        <v>12.634747320384101</v>
      </c>
      <c r="J4525" t="s">
        <v>5926</v>
      </c>
      <c r="K4525" t="s">
        <v>25</v>
      </c>
      <c r="L4525" t="s">
        <v>5927</v>
      </c>
      <c r="M4525" t="s">
        <v>5928</v>
      </c>
      <c r="N4525" t="s">
        <v>28</v>
      </c>
      <c r="O4525" t="s">
        <v>5929</v>
      </c>
      <c r="P4525">
        <v>6.70567417</v>
      </c>
      <c r="R4525" t="s">
        <v>5930</v>
      </c>
      <c r="S4525">
        <v>2097152</v>
      </c>
      <c r="T4525">
        <v>639.44665999999995</v>
      </c>
      <c r="U4525" t="s">
        <v>31</v>
      </c>
      <c r="V4525" t="s">
        <v>9465</v>
      </c>
      <c r="W4525" t="s">
        <v>23</v>
      </c>
    </row>
    <row r="4526" spans="1:23" x14ac:dyDescent="0.4">
      <c r="A4526">
        <v>4525</v>
      </c>
      <c r="B4526">
        <v>1</v>
      </c>
      <c r="C4526">
        <v>1</v>
      </c>
      <c r="D4526">
        <v>1</v>
      </c>
      <c r="E4526">
        <v>1</v>
      </c>
      <c r="F4526">
        <v>9.8978215796430902E-2</v>
      </c>
      <c r="G4526">
        <v>-763.48667846920102</v>
      </c>
      <c r="H4526">
        <v>0.999999999999999</v>
      </c>
      <c r="I4526">
        <v>71.331380680302104</v>
      </c>
      <c r="J4526" t="s">
        <v>8840</v>
      </c>
      <c r="K4526" t="s">
        <v>25</v>
      </c>
      <c r="L4526" t="s">
        <v>8841</v>
      </c>
      <c r="M4526" t="s">
        <v>8842</v>
      </c>
      <c r="N4526" t="s">
        <v>28</v>
      </c>
      <c r="O4526" t="s">
        <v>8843</v>
      </c>
      <c r="P4526">
        <v>2.9000001000000002</v>
      </c>
      <c r="Q4526">
        <v>91971253</v>
      </c>
      <c r="R4526" t="s">
        <v>8844</v>
      </c>
      <c r="S4526">
        <v>16777282</v>
      </c>
      <c r="T4526">
        <v>433.11292329999998</v>
      </c>
      <c r="U4526" t="s">
        <v>31</v>
      </c>
      <c r="V4526" t="s">
        <v>9466</v>
      </c>
      <c r="W4526" t="s">
        <v>23</v>
      </c>
    </row>
    <row r="4527" spans="1:23" x14ac:dyDescent="0.4">
      <c r="A4527">
        <v>4526</v>
      </c>
      <c r="B4527">
        <v>1</v>
      </c>
      <c r="C4527">
        <v>1</v>
      </c>
      <c r="D4527">
        <v>1</v>
      </c>
      <c r="E4527">
        <v>1</v>
      </c>
      <c r="F4527">
        <v>9.8978215796430902E-2</v>
      </c>
      <c r="G4527">
        <v>-763.48667846920102</v>
      </c>
      <c r="H4527" t="s">
        <v>23</v>
      </c>
      <c r="I4527">
        <v>71.331380680302104</v>
      </c>
      <c r="J4527" t="s">
        <v>8840</v>
      </c>
      <c r="K4527" t="s">
        <v>25</v>
      </c>
      <c r="L4527" t="s">
        <v>8841</v>
      </c>
      <c r="M4527" t="s">
        <v>8842</v>
      </c>
      <c r="N4527" t="s">
        <v>28</v>
      </c>
      <c r="O4527" t="s">
        <v>8843</v>
      </c>
      <c r="P4527">
        <v>2.9000001000000002</v>
      </c>
      <c r="Q4527">
        <v>91971253</v>
      </c>
      <c r="R4527" t="s">
        <v>8844</v>
      </c>
      <c r="S4527">
        <v>16777282</v>
      </c>
      <c r="T4527">
        <v>433.11292329999998</v>
      </c>
      <c r="U4527" t="s">
        <v>31</v>
      </c>
      <c r="V4527" t="s">
        <v>9467</v>
      </c>
      <c r="W4527" t="s">
        <v>23</v>
      </c>
    </row>
    <row r="4528" spans="1:23" x14ac:dyDescent="0.4">
      <c r="A4528">
        <v>4527</v>
      </c>
      <c r="B4528">
        <v>1</v>
      </c>
      <c r="C4528">
        <v>1</v>
      </c>
      <c r="D4528">
        <v>1</v>
      </c>
      <c r="E4528">
        <v>1</v>
      </c>
      <c r="F4528">
        <v>9.89397054329339E-2</v>
      </c>
      <c r="G4528">
        <v>-296.31265030596097</v>
      </c>
      <c r="H4528">
        <v>0.999999999999999</v>
      </c>
      <c r="I4528">
        <v>86.770524484373993</v>
      </c>
      <c r="J4528" t="s">
        <v>8410</v>
      </c>
      <c r="K4528" t="s">
        <v>25</v>
      </c>
      <c r="L4528" t="s">
        <v>8411</v>
      </c>
      <c r="M4528" t="s">
        <v>8412</v>
      </c>
      <c r="N4528" t="s">
        <v>8413</v>
      </c>
      <c r="O4528" t="s">
        <v>8414</v>
      </c>
      <c r="P4528">
        <v>1.10000002</v>
      </c>
      <c r="Q4528">
        <v>11913348</v>
      </c>
      <c r="R4528" t="s">
        <v>8415</v>
      </c>
      <c r="S4528">
        <v>3153922</v>
      </c>
      <c r="T4528">
        <v>359.14891490000002</v>
      </c>
      <c r="U4528" t="s">
        <v>31</v>
      </c>
      <c r="V4528" t="s">
        <v>9468</v>
      </c>
      <c r="W4528" t="s">
        <v>23</v>
      </c>
    </row>
    <row r="4529" spans="1:23" x14ac:dyDescent="0.4">
      <c r="A4529">
        <v>4528</v>
      </c>
      <c r="B4529">
        <v>1</v>
      </c>
      <c r="C4529">
        <v>1</v>
      </c>
      <c r="D4529">
        <v>1</v>
      </c>
      <c r="E4529">
        <v>1</v>
      </c>
      <c r="F4529">
        <v>9.89397054329339E-2</v>
      </c>
      <c r="G4529">
        <v>-296.31265030596097</v>
      </c>
      <c r="H4529" t="s">
        <v>23</v>
      </c>
      <c r="I4529">
        <v>86.770524484373993</v>
      </c>
      <c r="J4529" t="s">
        <v>8410</v>
      </c>
      <c r="K4529" t="s">
        <v>25</v>
      </c>
      <c r="L4529" t="s">
        <v>8411</v>
      </c>
      <c r="M4529" t="s">
        <v>8412</v>
      </c>
      <c r="N4529" t="s">
        <v>8413</v>
      </c>
      <c r="O4529" t="s">
        <v>8414</v>
      </c>
      <c r="P4529">
        <v>1.10000002</v>
      </c>
      <c r="Q4529">
        <v>11913348</v>
      </c>
      <c r="R4529" t="s">
        <v>8415</v>
      </c>
      <c r="S4529">
        <v>3153922</v>
      </c>
      <c r="T4529">
        <v>359.14891490000002</v>
      </c>
      <c r="U4529" t="s">
        <v>31</v>
      </c>
      <c r="V4529" t="s">
        <v>9469</v>
      </c>
      <c r="W4529" t="s">
        <v>23</v>
      </c>
    </row>
    <row r="4530" spans="1:23" x14ac:dyDescent="0.4">
      <c r="A4530">
        <v>4529</v>
      </c>
      <c r="B4530">
        <v>1</v>
      </c>
      <c r="C4530">
        <v>1</v>
      </c>
      <c r="D4530">
        <v>1</v>
      </c>
      <c r="E4530">
        <v>1</v>
      </c>
      <c r="F4530">
        <v>9.8866964350549702E-2</v>
      </c>
      <c r="G4530">
        <v>-81.362350131240404</v>
      </c>
      <c r="H4530" t="s">
        <v>23</v>
      </c>
      <c r="I4530">
        <v>33.267172897565899</v>
      </c>
      <c r="J4530" t="s">
        <v>6346</v>
      </c>
      <c r="K4530" t="s">
        <v>25</v>
      </c>
      <c r="L4530" t="s">
        <v>8703</v>
      </c>
      <c r="M4530" t="s">
        <v>8704</v>
      </c>
      <c r="N4530" t="s">
        <v>8705</v>
      </c>
      <c r="O4530" t="s">
        <v>8706</v>
      </c>
      <c r="P4530">
        <v>1.6135534</v>
      </c>
      <c r="Q4530" t="s">
        <v>8707</v>
      </c>
      <c r="R4530" t="s">
        <v>8708</v>
      </c>
      <c r="S4530">
        <v>222095206</v>
      </c>
      <c r="T4530">
        <v>195.0651853</v>
      </c>
      <c r="U4530" t="s">
        <v>31</v>
      </c>
      <c r="V4530" t="s">
        <v>9470</v>
      </c>
      <c r="W4530" t="s">
        <v>23</v>
      </c>
    </row>
    <row r="4531" spans="1:23" x14ac:dyDescent="0.4">
      <c r="A4531">
        <v>4530</v>
      </c>
      <c r="B4531">
        <v>1</v>
      </c>
      <c r="C4531">
        <v>1</v>
      </c>
      <c r="D4531">
        <v>1</v>
      </c>
      <c r="E4531">
        <v>1</v>
      </c>
      <c r="F4531">
        <v>9.8866964350549702E-2</v>
      </c>
      <c r="G4531">
        <v>-81.362350131240404</v>
      </c>
      <c r="H4531">
        <v>0.999999999999999</v>
      </c>
      <c r="I4531">
        <v>33.267172897565899</v>
      </c>
      <c r="J4531" t="s">
        <v>6346</v>
      </c>
      <c r="K4531" t="s">
        <v>25</v>
      </c>
      <c r="L4531" t="s">
        <v>8703</v>
      </c>
      <c r="M4531" t="s">
        <v>8704</v>
      </c>
      <c r="N4531" t="s">
        <v>8705</v>
      </c>
      <c r="O4531" t="s">
        <v>8706</v>
      </c>
      <c r="P4531">
        <v>1.6135534</v>
      </c>
      <c r="Q4531" t="s">
        <v>8707</v>
      </c>
      <c r="R4531" t="s">
        <v>8708</v>
      </c>
      <c r="S4531">
        <v>222095206</v>
      </c>
      <c r="T4531">
        <v>195.0651853</v>
      </c>
      <c r="U4531" t="s">
        <v>31</v>
      </c>
      <c r="V4531" t="s">
        <v>9471</v>
      </c>
      <c r="W4531" t="s">
        <v>23</v>
      </c>
    </row>
    <row r="4532" spans="1:23" x14ac:dyDescent="0.4">
      <c r="A4532">
        <v>4531</v>
      </c>
      <c r="B4532">
        <v>1</v>
      </c>
      <c r="C4532">
        <v>3</v>
      </c>
      <c r="D4532">
        <v>1</v>
      </c>
      <c r="E4532">
        <v>1</v>
      </c>
      <c r="F4532">
        <v>9.8828922230149094E-2</v>
      </c>
      <c r="G4532">
        <v>-76.7229355841353</v>
      </c>
      <c r="H4532" t="s">
        <v>23</v>
      </c>
      <c r="I4532">
        <v>25.2486733083025</v>
      </c>
      <c r="J4532" t="s">
        <v>3242</v>
      </c>
      <c r="K4532" t="s">
        <v>25</v>
      </c>
      <c r="L4532" t="s">
        <v>4695</v>
      </c>
      <c r="M4532" t="s">
        <v>4696</v>
      </c>
      <c r="N4532" t="s">
        <v>4697</v>
      </c>
      <c r="O4532" t="s">
        <v>4698</v>
      </c>
      <c r="P4532">
        <v>2.2000000499999999</v>
      </c>
      <c r="Q4532" t="s">
        <v>4699</v>
      </c>
      <c r="R4532" t="s">
        <v>4700</v>
      </c>
      <c r="S4532">
        <v>8606845026</v>
      </c>
      <c r="T4532">
        <v>289.07065999999998</v>
      </c>
      <c r="U4532" t="s">
        <v>31</v>
      </c>
      <c r="V4532" t="s">
        <v>9472</v>
      </c>
      <c r="W4532" t="s">
        <v>23</v>
      </c>
    </row>
    <row r="4533" spans="1:23" x14ac:dyDescent="0.4">
      <c r="A4533">
        <v>4532</v>
      </c>
      <c r="B4533">
        <v>1</v>
      </c>
      <c r="C4533">
        <v>3</v>
      </c>
      <c r="D4533">
        <v>1</v>
      </c>
      <c r="E4533">
        <v>1</v>
      </c>
      <c r="F4533">
        <v>9.8828922230149094E-2</v>
      </c>
      <c r="G4533">
        <v>-76.7229355841353</v>
      </c>
      <c r="H4533">
        <v>0.98894472361809005</v>
      </c>
      <c r="I4533">
        <v>25.2486733083025</v>
      </c>
      <c r="J4533" t="s">
        <v>3242</v>
      </c>
      <c r="K4533" t="s">
        <v>25</v>
      </c>
      <c r="L4533" t="s">
        <v>4695</v>
      </c>
      <c r="M4533" t="s">
        <v>4696</v>
      </c>
      <c r="N4533" t="s">
        <v>4697</v>
      </c>
      <c r="O4533" t="s">
        <v>4698</v>
      </c>
      <c r="P4533">
        <v>2.2000000499999999</v>
      </c>
      <c r="Q4533" t="s">
        <v>4699</v>
      </c>
      <c r="R4533" t="s">
        <v>4700</v>
      </c>
      <c r="S4533">
        <v>8606845026</v>
      </c>
      <c r="T4533">
        <v>289.07065999999998</v>
      </c>
      <c r="U4533" t="s">
        <v>31</v>
      </c>
      <c r="V4533" t="s">
        <v>9473</v>
      </c>
      <c r="W4533" t="s">
        <v>23</v>
      </c>
    </row>
    <row r="4534" spans="1:23" x14ac:dyDescent="0.4">
      <c r="A4534">
        <v>4533</v>
      </c>
      <c r="B4534">
        <v>1</v>
      </c>
      <c r="C4534">
        <v>1</v>
      </c>
      <c r="D4534">
        <v>1</v>
      </c>
      <c r="E4534">
        <v>1</v>
      </c>
      <c r="F4534">
        <v>9.8197975237425697E-2</v>
      </c>
      <c r="G4534">
        <v>-102.575628335275</v>
      </c>
      <c r="H4534" t="s">
        <v>23</v>
      </c>
      <c r="I4534">
        <v>38.848425196734901</v>
      </c>
      <c r="J4534" t="s">
        <v>4591</v>
      </c>
      <c r="K4534" t="s">
        <v>25</v>
      </c>
      <c r="L4534" t="s">
        <v>6213</v>
      </c>
      <c r="M4534" t="s">
        <v>6214</v>
      </c>
      <c r="N4534" t="s">
        <v>6215</v>
      </c>
      <c r="O4534" t="s">
        <v>6216</v>
      </c>
      <c r="P4534">
        <v>3</v>
      </c>
      <c r="Q4534" t="s">
        <v>6217</v>
      </c>
      <c r="R4534" t="s">
        <v>6218</v>
      </c>
      <c r="S4534">
        <v>20900222</v>
      </c>
      <c r="T4534">
        <v>285.07574990000001</v>
      </c>
      <c r="U4534" t="s">
        <v>31</v>
      </c>
      <c r="V4534" t="s">
        <v>9474</v>
      </c>
      <c r="W4534" t="s">
        <v>23</v>
      </c>
    </row>
    <row r="4535" spans="1:23" x14ac:dyDescent="0.4">
      <c r="A4535">
        <v>4534</v>
      </c>
      <c r="B4535">
        <v>1</v>
      </c>
      <c r="C4535">
        <v>1</v>
      </c>
      <c r="D4535">
        <v>1</v>
      </c>
      <c r="E4535">
        <v>1</v>
      </c>
      <c r="F4535">
        <v>9.8197975237425697E-2</v>
      </c>
      <c r="G4535">
        <v>-102.575628335275</v>
      </c>
      <c r="H4535">
        <v>0.999999999999999</v>
      </c>
      <c r="I4535">
        <v>38.848425196734901</v>
      </c>
      <c r="J4535" t="s">
        <v>4591</v>
      </c>
      <c r="K4535" t="s">
        <v>25</v>
      </c>
      <c r="L4535" t="s">
        <v>6213</v>
      </c>
      <c r="M4535" t="s">
        <v>6214</v>
      </c>
      <c r="N4535" t="s">
        <v>6215</v>
      </c>
      <c r="O4535" t="s">
        <v>6216</v>
      </c>
      <c r="P4535">
        <v>3</v>
      </c>
      <c r="Q4535" t="s">
        <v>6217</v>
      </c>
      <c r="R4535" t="s">
        <v>6218</v>
      </c>
      <c r="S4535">
        <v>20900222</v>
      </c>
      <c r="T4535">
        <v>285.07574990000001</v>
      </c>
      <c r="U4535" t="s">
        <v>31</v>
      </c>
      <c r="V4535" t="s">
        <v>9475</v>
      </c>
      <c r="W4535" t="s">
        <v>23</v>
      </c>
    </row>
    <row r="4536" spans="1:23" x14ac:dyDescent="0.4">
      <c r="A4536">
        <v>4535</v>
      </c>
      <c r="B4536">
        <v>1</v>
      </c>
      <c r="C4536">
        <v>1</v>
      </c>
      <c r="D4536">
        <v>1</v>
      </c>
      <c r="E4536">
        <v>1</v>
      </c>
      <c r="F4536">
        <v>9.8037282265412098E-2</v>
      </c>
      <c r="G4536">
        <v>-28.7373666158588</v>
      </c>
      <c r="H4536" t="s">
        <v>23</v>
      </c>
      <c r="I4536">
        <v>1.01209477462631</v>
      </c>
      <c r="J4536" t="s">
        <v>9476</v>
      </c>
      <c r="K4536" t="s">
        <v>25</v>
      </c>
      <c r="L4536" t="s">
        <v>9477</v>
      </c>
      <c r="M4536" t="s">
        <v>9478</v>
      </c>
      <c r="N4536" t="s">
        <v>9479</v>
      </c>
      <c r="O4536" t="s">
        <v>9480</v>
      </c>
      <c r="P4536">
        <v>4.5</v>
      </c>
      <c r="Q4536" t="s">
        <v>9481</v>
      </c>
      <c r="R4536" t="s">
        <v>9482</v>
      </c>
      <c r="S4536">
        <v>542754</v>
      </c>
      <c r="T4536">
        <v>480.30970000000002</v>
      </c>
      <c r="U4536" t="s">
        <v>31</v>
      </c>
      <c r="V4536" t="s">
        <v>9483</v>
      </c>
      <c r="W4536" t="s">
        <v>23</v>
      </c>
    </row>
    <row r="4537" spans="1:23" x14ac:dyDescent="0.4">
      <c r="A4537">
        <v>4536</v>
      </c>
      <c r="B4537">
        <v>1</v>
      </c>
      <c r="C4537">
        <v>1</v>
      </c>
      <c r="D4537">
        <v>1</v>
      </c>
      <c r="E4537">
        <v>1</v>
      </c>
      <c r="F4537">
        <v>9.8037282265412098E-2</v>
      </c>
      <c r="G4537">
        <v>-28.7373666158588</v>
      </c>
      <c r="H4537">
        <v>0.24522613065326601</v>
      </c>
      <c r="I4537">
        <v>1.01209477462631</v>
      </c>
      <c r="J4537" t="s">
        <v>9476</v>
      </c>
      <c r="K4537" t="s">
        <v>25</v>
      </c>
      <c r="L4537" t="s">
        <v>9477</v>
      </c>
      <c r="M4537" t="s">
        <v>9478</v>
      </c>
      <c r="N4537" t="s">
        <v>9479</v>
      </c>
      <c r="O4537" t="s">
        <v>9480</v>
      </c>
      <c r="P4537">
        <v>4.5</v>
      </c>
      <c r="Q4537" t="s">
        <v>9481</v>
      </c>
      <c r="R4537" t="s">
        <v>9482</v>
      </c>
      <c r="S4537">
        <v>542754</v>
      </c>
      <c r="T4537">
        <v>480.30970000000002</v>
      </c>
      <c r="U4537" t="s">
        <v>31</v>
      </c>
      <c r="V4537" t="s">
        <v>9484</v>
      </c>
      <c r="W4537" t="s">
        <v>23</v>
      </c>
    </row>
    <row r="4538" spans="1:23" x14ac:dyDescent="0.4">
      <c r="A4538">
        <v>4537</v>
      </c>
      <c r="B4538">
        <v>1</v>
      </c>
      <c r="C4538">
        <v>1</v>
      </c>
      <c r="D4538">
        <v>1</v>
      </c>
      <c r="E4538">
        <v>1</v>
      </c>
      <c r="F4538">
        <v>9.7882764265019406E-2</v>
      </c>
      <c r="G4538">
        <v>-92.749938186245501</v>
      </c>
      <c r="H4538" t="s">
        <v>23</v>
      </c>
      <c r="I4538">
        <v>49.512681082263597</v>
      </c>
      <c r="J4538" t="s">
        <v>5754</v>
      </c>
      <c r="K4538" t="s">
        <v>25</v>
      </c>
      <c r="L4538" t="s">
        <v>5787</v>
      </c>
      <c r="M4538" t="s">
        <v>5788</v>
      </c>
      <c r="N4538" t="s">
        <v>5789</v>
      </c>
      <c r="O4538" t="s">
        <v>5790</v>
      </c>
      <c r="P4538">
        <v>1.4035296399999999</v>
      </c>
      <c r="Q4538" t="s">
        <v>5791</v>
      </c>
      <c r="R4538" t="s">
        <v>5792</v>
      </c>
      <c r="S4538">
        <v>67108866</v>
      </c>
      <c r="T4538">
        <v>197.08080000000001</v>
      </c>
      <c r="U4538" t="s">
        <v>31</v>
      </c>
      <c r="V4538" t="s">
        <v>9485</v>
      </c>
      <c r="W4538" t="s">
        <v>23</v>
      </c>
    </row>
    <row r="4539" spans="1:23" x14ac:dyDescent="0.4">
      <c r="A4539">
        <v>4538</v>
      </c>
      <c r="B4539">
        <v>1</v>
      </c>
      <c r="C4539">
        <v>1</v>
      </c>
      <c r="D4539">
        <v>1</v>
      </c>
      <c r="E4539">
        <v>1</v>
      </c>
      <c r="F4539">
        <v>9.7882764265019406E-2</v>
      </c>
      <c r="G4539">
        <v>-92.749938186245501</v>
      </c>
      <c r="H4539">
        <v>0.999999999999999</v>
      </c>
      <c r="I4539">
        <v>49.512681082263597</v>
      </c>
      <c r="J4539" t="s">
        <v>5754</v>
      </c>
      <c r="K4539" t="s">
        <v>25</v>
      </c>
      <c r="L4539" t="s">
        <v>5787</v>
      </c>
      <c r="M4539" t="s">
        <v>5788</v>
      </c>
      <c r="N4539" t="s">
        <v>5789</v>
      </c>
      <c r="O4539" t="s">
        <v>5790</v>
      </c>
      <c r="P4539">
        <v>1.4035296399999999</v>
      </c>
      <c r="Q4539" t="s">
        <v>5791</v>
      </c>
      <c r="R4539" t="s">
        <v>5792</v>
      </c>
      <c r="S4539">
        <v>67108866</v>
      </c>
      <c r="T4539">
        <v>197.08080000000001</v>
      </c>
      <c r="U4539" t="s">
        <v>31</v>
      </c>
      <c r="V4539" t="s">
        <v>9486</v>
      </c>
      <c r="W4539" t="s">
        <v>23</v>
      </c>
    </row>
    <row r="4540" spans="1:23" x14ac:dyDescent="0.4">
      <c r="A4540">
        <v>4539</v>
      </c>
      <c r="B4540">
        <v>1</v>
      </c>
      <c r="C4540">
        <v>1</v>
      </c>
      <c r="D4540">
        <v>1</v>
      </c>
      <c r="E4540">
        <v>1</v>
      </c>
      <c r="F4540">
        <v>9.7866246473875207E-2</v>
      </c>
      <c r="G4540">
        <v>-117.532031927815</v>
      </c>
      <c r="H4540" t="s">
        <v>23</v>
      </c>
      <c r="I4540">
        <v>23.459340514125</v>
      </c>
      <c r="J4540" t="s">
        <v>2470</v>
      </c>
      <c r="K4540" t="s">
        <v>25</v>
      </c>
      <c r="L4540" t="s">
        <v>7058</v>
      </c>
      <c r="M4540" t="s">
        <v>7059</v>
      </c>
      <c r="N4540" t="s">
        <v>7060</v>
      </c>
      <c r="O4540" t="s">
        <v>7061</v>
      </c>
      <c r="P4540">
        <v>1.5053933900000001</v>
      </c>
      <c r="Q4540">
        <v>571509</v>
      </c>
      <c r="R4540" t="s">
        <v>7062</v>
      </c>
      <c r="S4540">
        <v>8262</v>
      </c>
      <c r="T4540">
        <v>166.08626000000001</v>
      </c>
      <c r="U4540" t="s">
        <v>31</v>
      </c>
      <c r="V4540" t="s">
        <v>9487</v>
      </c>
      <c r="W4540" t="s">
        <v>23</v>
      </c>
    </row>
    <row r="4541" spans="1:23" x14ac:dyDescent="0.4">
      <c r="A4541">
        <v>4540</v>
      </c>
      <c r="B4541">
        <v>1</v>
      </c>
      <c r="C4541">
        <v>1</v>
      </c>
      <c r="D4541">
        <v>1</v>
      </c>
      <c r="E4541">
        <v>1</v>
      </c>
      <c r="F4541">
        <v>9.7866246473875207E-2</v>
      </c>
      <c r="G4541">
        <v>-117.532031927815</v>
      </c>
      <c r="H4541">
        <v>0.999999999999999</v>
      </c>
      <c r="I4541">
        <v>23.459340514125</v>
      </c>
      <c r="J4541" t="s">
        <v>2470</v>
      </c>
      <c r="K4541" t="s">
        <v>25</v>
      </c>
      <c r="L4541" t="s">
        <v>7058</v>
      </c>
      <c r="M4541" t="s">
        <v>7059</v>
      </c>
      <c r="N4541" t="s">
        <v>7060</v>
      </c>
      <c r="O4541" t="s">
        <v>7061</v>
      </c>
      <c r="P4541">
        <v>1.5053933900000001</v>
      </c>
      <c r="Q4541">
        <v>571509</v>
      </c>
      <c r="R4541" t="s">
        <v>7062</v>
      </c>
      <c r="S4541">
        <v>8262</v>
      </c>
      <c r="T4541">
        <v>166.08626000000001</v>
      </c>
      <c r="U4541" t="s">
        <v>31</v>
      </c>
      <c r="V4541" t="s">
        <v>9488</v>
      </c>
      <c r="W4541" t="s">
        <v>23</v>
      </c>
    </row>
    <row r="4542" spans="1:23" x14ac:dyDescent="0.4">
      <c r="A4542">
        <v>4541</v>
      </c>
      <c r="B4542">
        <v>1</v>
      </c>
      <c r="C4542">
        <v>1</v>
      </c>
      <c r="D4542">
        <v>1</v>
      </c>
      <c r="E4542">
        <v>1</v>
      </c>
      <c r="F4542">
        <v>9.7812151952023793E-2</v>
      </c>
      <c r="G4542">
        <v>-62.207295333845998</v>
      </c>
      <c r="H4542">
        <v>0.999999999999999</v>
      </c>
      <c r="I4542">
        <v>49.785900825726799</v>
      </c>
      <c r="J4542" t="s">
        <v>1297</v>
      </c>
      <c r="K4542" t="s">
        <v>25</v>
      </c>
      <c r="L4542" t="s">
        <v>1298</v>
      </c>
      <c r="M4542" t="s">
        <v>1299</v>
      </c>
      <c r="N4542" t="s">
        <v>1300</v>
      </c>
      <c r="O4542" t="s">
        <v>1301</v>
      </c>
      <c r="P4542">
        <v>2.4000001000000002</v>
      </c>
      <c r="Q4542" t="s">
        <v>1302</v>
      </c>
      <c r="R4542" t="s">
        <v>1303</v>
      </c>
      <c r="S4542">
        <v>255781246</v>
      </c>
      <c r="T4542">
        <v>273.07574990000001</v>
      </c>
      <c r="U4542" t="s">
        <v>31</v>
      </c>
      <c r="V4542" t="s">
        <v>9489</v>
      </c>
      <c r="W4542" t="s">
        <v>23</v>
      </c>
    </row>
    <row r="4543" spans="1:23" x14ac:dyDescent="0.4">
      <c r="A4543">
        <v>4542</v>
      </c>
      <c r="B4543">
        <v>1</v>
      </c>
      <c r="C4543">
        <v>1</v>
      </c>
      <c r="D4543">
        <v>1</v>
      </c>
      <c r="E4543">
        <v>1</v>
      </c>
      <c r="F4543">
        <v>9.7812151952023793E-2</v>
      </c>
      <c r="G4543">
        <v>-62.207295333845998</v>
      </c>
      <c r="H4543" t="s">
        <v>23</v>
      </c>
      <c r="I4543">
        <v>49.785900825726799</v>
      </c>
      <c r="J4543" t="s">
        <v>1297</v>
      </c>
      <c r="K4543" t="s">
        <v>25</v>
      </c>
      <c r="L4543" t="s">
        <v>1298</v>
      </c>
      <c r="M4543" t="s">
        <v>1299</v>
      </c>
      <c r="N4543" t="s">
        <v>1300</v>
      </c>
      <c r="O4543" t="s">
        <v>1301</v>
      </c>
      <c r="P4543">
        <v>2.4000001000000002</v>
      </c>
      <c r="Q4543" t="s">
        <v>1302</v>
      </c>
      <c r="R4543" t="s">
        <v>1303</v>
      </c>
      <c r="S4543">
        <v>255781246</v>
      </c>
      <c r="T4543">
        <v>273.07574990000001</v>
      </c>
      <c r="U4543" t="s">
        <v>31</v>
      </c>
      <c r="V4543" t="s">
        <v>9490</v>
      </c>
      <c r="W4543" t="s">
        <v>23</v>
      </c>
    </row>
    <row r="4544" spans="1:23" x14ac:dyDescent="0.4">
      <c r="A4544">
        <v>4543</v>
      </c>
      <c r="B4544">
        <v>1</v>
      </c>
      <c r="C4544">
        <v>1</v>
      </c>
      <c r="D4544">
        <v>1</v>
      </c>
      <c r="E4544">
        <v>1</v>
      </c>
      <c r="F4544">
        <v>9.7723162687088E-2</v>
      </c>
      <c r="G4544">
        <v>-144.975199952282</v>
      </c>
      <c r="H4544" t="s">
        <v>23</v>
      </c>
      <c r="I4544">
        <v>34.409613433217203</v>
      </c>
      <c r="J4544" t="s">
        <v>6506</v>
      </c>
      <c r="K4544" t="s">
        <v>25</v>
      </c>
      <c r="L4544" t="s">
        <v>9491</v>
      </c>
      <c r="M4544" t="s">
        <v>9492</v>
      </c>
      <c r="N4544" t="s">
        <v>9493</v>
      </c>
      <c r="O4544" t="s">
        <v>9494</v>
      </c>
      <c r="P4544">
        <v>3.5</v>
      </c>
      <c r="Q4544" t="s">
        <v>9495</v>
      </c>
      <c r="R4544" t="s">
        <v>9496</v>
      </c>
      <c r="S4544">
        <v>3694658</v>
      </c>
      <c r="T4544">
        <v>359.14891490000002</v>
      </c>
      <c r="U4544" t="s">
        <v>31</v>
      </c>
      <c r="V4544" t="s">
        <v>9497</v>
      </c>
      <c r="W4544" t="s">
        <v>23</v>
      </c>
    </row>
    <row r="4545" spans="1:23" x14ac:dyDescent="0.4">
      <c r="A4545">
        <v>4544</v>
      </c>
      <c r="B4545">
        <v>1</v>
      </c>
      <c r="C4545">
        <v>1</v>
      </c>
      <c r="D4545">
        <v>1</v>
      </c>
      <c r="E4545">
        <v>1</v>
      </c>
      <c r="F4545">
        <v>9.7723162687088E-2</v>
      </c>
      <c r="G4545">
        <v>-144.975199952282</v>
      </c>
      <c r="H4545">
        <v>0.99497487437185905</v>
      </c>
      <c r="I4545">
        <v>34.409613433217203</v>
      </c>
      <c r="J4545" t="s">
        <v>6506</v>
      </c>
      <c r="K4545" t="s">
        <v>25</v>
      </c>
      <c r="L4545" t="s">
        <v>9491</v>
      </c>
      <c r="M4545" t="s">
        <v>9492</v>
      </c>
      <c r="N4545" t="s">
        <v>9493</v>
      </c>
      <c r="O4545" t="s">
        <v>9494</v>
      </c>
      <c r="P4545">
        <v>3.5</v>
      </c>
      <c r="Q4545" t="s">
        <v>9495</v>
      </c>
      <c r="R4545" t="s">
        <v>9496</v>
      </c>
      <c r="S4545">
        <v>3694658</v>
      </c>
      <c r="T4545">
        <v>359.14891490000002</v>
      </c>
      <c r="U4545" t="s">
        <v>31</v>
      </c>
      <c r="V4545" t="s">
        <v>9498</v>
      </c>
      <c r="W4545" t="s">
        <v>23</v>
      </c>
    </row>
    <row r="4546" spans="1:23" x14ac:dyDescent="0.4">
      <c r="A4546">
        <v>4545</v>
      </c>
      <c r="B4546">
        <v>1</v>
      </c>
      <c r="C4546">
        <v>1</v>
      </c>
      <c r="D4546">
        <v>1</v>
      </c>
      <c r="E4546">
        <v>1</v>
      </c>
      <c r="F4546">
        <v>9.7650354357171898E-2</v>
      </c>
      <c r="G4546">
        <v>-96.424799195096497</v>
      </c>
      <c r="H4546" t="s">
        <v>23</v>
      </c>
      <c r="I4546">
        <v>58.175290792721199</v>
      </c>
      <c r="J4546" t="s">
        <v>2743</v>
      </c>
      <c r="K4546" t="s">
        <v>25</v>
      </c>
      <c r="L4546" t="s">
        <v>9499</v>
      </c>
      <c r="M4546" t="s">
        <v>9500</v>
      </c>
      <c r="N4546" t="s">
        <v>28</v>
      </c>
      <c r="O4546" t="s">
        <v>9501</v>
      </c>
      <c r="P4546">
        <v>1.4723249700000001</v>
      </c>
      <c r="R4546" t="s">
        <v>9502</v>
      </c>
      <c r="S4546">
        <v>3178496</v>
      </c>
      <c r="T4546">
        <v>291.08632</v>
      </c>
      <c r="U4546" t="s">
        <v>31</v>
      </c>
      <c r="V4546" t="s">
        <v>9503</v>
      </c>
      <c r="W4546" t="s">
        <v>23</v>
      </c>
    </row>
    <row r="4547" spans="1:23" x14ac:dyDescent="0.4">
      <c r="A4547">
        <v>4546</v>
      </c>
      <c r="B4547">
        <v>1</v>
      </c>
      <c r="C4547">
        <v>1</v>
      </c>
      <c r="D4547">
        <v>1</v>
      </c>
      <c r="E4547">
        <v>1</v>
      </c>
      <c r="F4547">
        <v>9.7650354357171898E-2</v>
      </c>
      <c r="G4547">
        <v>-96.424799195096497</v>
      </c>
      <c r="H4547">
        <v>0.999999999999999</v>
      </c>
      <c r="I4547">
        <v>58.175290792721199</v>
      </c>
      <c r="J4547" t="s">
        <v>2743</v>
      </c>
      <c r="K4547" t="s">
        <v>25</v>
      </c>
      <c r="L4547" t="s">
        <v>9499</v>
      </c>
      <c r="M4547" t="s">
        <v>9500</v>
      </c>
      <c r="N4547" t="s">
        <v>28</v>
      </c>
      <c r="O4547" t="s">
        <v>9501</v>
      </c>
      <c r="P4547">
        <v>1.4723249700000001</v>
      </c>
      <c r="R4547" t="s">
        <v>9502</v>
      </c>
      <c r="S4547">
        <v>3178496</v>
      </c>
      <c r="T4547">
        <v>291.08632</v>
      </c>
      <c r="U4547" t="s">
        <v>31</v>
      </c>
      <c r="V4547" t="s">
        <v>9504</v>
      </c>
      <c r="W4547" t="s">
        <v>23</v>
      </c>
    </row>
    <row r="4548" spans="1:23" x14ac:dyDescent="0.4">
      <c r="A4548">
        <v>4547</v>
      </c>
      <c r="B4548">
        <v>1</v>
      </c>
      <c r="C4548">
        <v>2</v>
      </c>
      <c r="D4548">
        <v>1</v>
      </c>
      <c r="E4548">
        <v>1</v>
      </c>
      <c r="F4548">
        <v>9.7573460650566393E-2</v>
      </c>
      <c r="G4548">
        <v>-89.492159175570393</v>
      </c>
      <c r="H4548">
        <v>0.999999999999999</v>
      </c>
      <c r="I4548">
        <v>43.6467217591346</v>
      </c>
      <c r="J4548" t="s">
        <v>7373</v>
      </c>
      <c r="K4548" t="s">
        <v>25</v>
      </c>
      <c r="L4548" t="s">
        <v>9505</v>
      </c>
      <c r="M4548" t="s">
        <v>9506</v>
      </c>
      <c r="N4548" t="s">
        <v>9507</v>
      </c>
      <c r="O4548" t="s">
        <v>9508</v>
      </c>
      <c r="P4548">
        <v>2.7999999500000001</v>
      </c>
      <c r="Q4548">
        <v>5378234</v>
      </c>
      <c r="R4548" t="s">
        <v>9509</v>
      </c>
      <c r="S4548">
        <v>8609890314</v>
      </c>
      <c r="T4548">
        <v>301.07066459999999</v>
      </c>
      <c r="U4548" t="s">
        <v>31</v>
      </c>
      <c r="V4548" t="s">
        <v>9510</v>
      </c>
      <c r="W4548" t="s">
        <v>23</v>
      </c>
    </row>
    <row r="4549" spans="1:23" x14ac:dyDescent="0.4">
      <c r="A4549">
        <v>4548</v>
      </c>
      <c r="B4549">
        <v>1</v>
      </c>
      <c r="C4549">
        <v>2</v>
      </c>
      <c r="D4549">
        <v>1</v>
      </c>
      <c r="E4549">
        <v>1</v>
      </c>
      <c r="F4549">
        <v>9.7573460650566393E-2</v>
      </c>
      <c r="G4549">
        <v>-89.492159175570393</v>
      </c>
      <c r="H4549" t="s">
        <v>23</v>
      </c>
      <c r="I4549">
        <v>43.6467217591346</v>
      </c>
      <c r="J4549" t="s">
        <v>7373</v>
      </c>
      <c r="K4549" t="s">
        <v>25</v>
      </c>
      <c r="L4549" t="s">
        <v>9505</v>
      </c>
      <c r="M4549" t="s">
        <v>9506</v>
      </c>
      <c r="N4549" t="s">
        <v>9507</v>
      </c>
      <c r="O4549" t="s">
        <v>9508</v>
      </c>
      <c r="P4549">
        <v>2.7999999500000001</v>
      </c>
      <c r="Q4549">
        <v>5378234</v>
      </c>
      <c r="R4549" t="s">
        <v>9509</v>
      </c>
      <c r="S4549">
        <v>8609890314</v>
      </c>
      <c r="T4549">
        <v>301.07066459999999</v>
      </c>
      <c r="U4549" t="s">
        <v>31</v>
      </c>
      <c r="V4549" t="s">
        <v>9511</v>
      </c>
      <c r="W4549" t="s">
        <v>23</v>
      </c>
    </row>
    <row r="4550" spans="1:23" x14ac:dyDescent="0.4">
      <c r="A4550">
        <v>4549</v>
      </c>
      <c r="B4550">
        <v>1</v>
      </c>
      <c r="C4550">
        <v>1</v>
      </c>
      <c r="D4550">
        <v>1</v>
      </c>
      <c r="E4550">
        <v>1</v>
      </c>
      <c r="F4550">
        <v>9.7484622770411103E-2</v>
      </c>
      <c r="G4550">
        <v>-86.209943980866399</v>
      </c>
      <c r="H4550">
        <v>0.999999999999999</v>
      </c>
      <c r="I4550">
        <v>57.9241821425205</v>
      </c>
      <c r="J4550" t="s">
        <v>9512</v>
      </c>
      <c r="K4550" t="s">
        <v>25</v>
      </c>
      <c r="L4550" t="s">
        <v>9513</v>
      </c>
      <c r="M4550" t="s">
        <v>9514</v>
      </c>
      <c r="N4550" t="s">
        <v>9515</v>
      </c>
      <c r="O4550" t="s">
        <v>9516</v>
      </c>
      <c r="P4550">
        <v>1.10000002</v>
      </c>
      <c r="Q4550">
        <v>81414</v>
      </c>
      <c r="R4550" t="s">
        <v>9517</v>
      </c>
      <c r="S4550">
        <v>262146</v>
      </c>
      <c r="T4550">
        <v>189.1131</v>
      </c>
      <c r="U4550" t="s">
        <v>31</v>
      </c>
      <c r="V4550" t="s">
        <v>9518</v>
      </c>
      <c r="W4550" t="s">
        <v>23</v>
      </c>
    </row>
    <row r="4551" spans="1:23" x14ac:dyDescent="0.4">
      <c r="A4551">
        <v>4550</v>
      </c>
      <c r="B4551">
        <v>1</v>
      </c>
      <c r="C4551">
        <v>1</v>
      </c>
      <c r="D4551">
        <v>1</v>
      </c>
      <c r="E4551">
        <v>1</v>
      </c>
      <c r="F4551">
        <v>9.7484622770411103E-2</v>
      </c>
      <c r="G4551">
        <v>-86.209943980866399</v>
      </c>
      <c r="H4551" t="s">
        <v>23</v>
      </c>
      <c r="I4551">
        <v>57.9241821425205</v>
      </c>
      <c r="J4551" t="s">
        <v>9512</v>
      </c>
      <c r="K4551" t="s">
        <v>25</v>
      </c>
      <c r="L4551" t="s">
        <v>9513</v>
      </c>
      <c r="M4551" t="s">
        <v>9514</v>
      </c>
      <c r="N4551" t="s">
        <v>9515</v>
      </c>
      <c r="O4551" t="s">
        <v>9516</v>
      </c>
      <c r="P4551">
        <v>1.10000002</v>
      </c>
      <c r="Q4551">
        <v>81414</v>
      </c>
      <c r="R4551" t="s">
        <v>9517</v>
      </c>
      <c r="S4551">
        <v>262146</v>
      </c>
      <c r="T4551">
        <v>189.1131</v>
      </c>
      <c r="U4551" t="s">
        <v>31</v>
      </c>
      <c r="V4551" t="s">
        <v>9519</v>
      </c>
      <c r="W4551" t="s">
        <v>23</v>
      </c>
    </row>
    <row r="4552" spans="1:23" x14ac:dyDescent="0.4">
      <c r="A4552">
        <v>4551</v>
      </c>
      <c r="B4552">
        <v>1</v>
      </c>
      <c r="C4552">
        <v>1</v>
      </c>
      <c r="D4552">
        <v>1</v>
      </c>
      <c r="E4552">
        <v>1</v>
      </c>
      <c r="F4552">
        <v>9.7410661746397204E-2</v>
      </c>
      <c r="G4552">
        <v>-755.85911213961299</v>
      </c>
      <c r="H4552" t="s">
        <v>23</v>
      </c>
      <c r="I4552">
        <v>52.920038250316303</v>
      </c>
      <c r="J4552" t="s">
        <v>7425</v>
      </c>
      <c r="K4552" t="s">
        <v>25</v>
      </c>
      <c r="L4552" t="s">
        <v>7426</v>
      </c>
      <c r="M4552" t="s">
        <v>7427</v>
      </c>
      <c r="N4552" t="s">
        <v>28</v>
      </c>
      <c r="O4552" t="s">
        <v>7428</v>
      </c>
      <c r="P4552">
        <v>5.9000000999999997</v>
      </c>
      <c r="Q4552">
        <v>135854056</v>
      </c>
      <c r="R4552" t="s">
        <v>7429</v>
      </c>
      <c r="S4552">
        <v>262146</v>
      </c>
      <c r="T4552">
        <v>611.16066130000002</v>
      </c>
      <c r="U4552" t="s">
        <v>31</v>
      </c>
      <c r="V4552" t="s">
        <v>9520</v>
      </c>
      <c r="W4552" t="s">
        <v>23</v>
      </c>
    </row>
    <row r="4553" spans="1:23" x14ac:dyDescent="0.4">
      <c r="A4553">
        <v>4552</v>
      </c>
      <c r="B4553">
        <v>1</v>
      </c>
      <c r="C4553">
        <v>1</v>
      </c>
      <c r="D4553">
        <v>1</v>
      </c>
      <c r="E4553">
        <v>1</v>
      </c>
      <c r="F4553">
        <v>9.7410661746397204E-2</v>
      </c>
      <c r="G4553">
        <v>-755.85911213961299</v>
      </c>
      <c r="H4553">
        <v>0.999999999999999</v>
      </c>
      <c r="I4553">
        <v>52.920038250316303</v>
      </c>
      <c r="J4553" t="s">
        <v>7425</v>
      </c>
      <c r="K4553" t="s">
        <v>25</v>
      </c>
      <c r="L4553" t="s">
        <v>7426</v>
      </c>
      <c r="M4553" t="s">
        <v>7427</v>
      </c>
      <c r="N4553" t="s">
        <v>28</v>
      </c>
      <c r="O4553" t="s">
        <v>7428</v>
      </c>
      <c r="P4553">
        <v>5.9000000999999997</v>
      </c>
      <c r="Q4553">
        <v>135854056</v>
      </c>
      <c r="R4553" t="s">
        <v>7429</v>
      </c>
      <c r="S4553">
        <v>262146</v>
      </c>
      <c r="T4553">
        <v>611.16066130000002</v>
      </c>
      <c r="U4553" t="s">
        <v>31</v>
      </c>
      <c r="V4553" t="s">
        <v>9521</v>
      </c>
      <c r="W4553" t="s">
        <v>23</v>
      </c>
    </row>
    <row r="4554" spans="1:23" x14ac:dyDescent="0.4">
      <c r="A4554">
        <v>4553</v>
      </c>
      <c r="B4554">
        <v>1</v>
      </c>
      <c r="C4554">
        <v>1</v>
      </c>
      <c r="D4554">
        <v>1</v>
      </c>
      <c r="E4554">
        <v>1</v>
      </c>
      <c r="F4554">
        <v>9.7286026952856E-2</v>
      </c>
      <c r="G4554">
        <v>-169.74607091698499</v>
      </c>
      <c r="H4554">
        <v>0.999999999999999</v>
      </c>
      <c r="I4554">
        <v>47.385108896908697</v>
      </c>
      <c r="J4554" t="s">
        <v>4449</v>
      </c>
      <c r="K4554" t="s">
        <v>25</v>
      </c>
      <c r="L4554" t="s">
        <v>9522</v>
      </c>
      <c r="M4554" t="s">
        <v>9523</v>
      </c>
      <c r="N4554" t="s">
        <v>9524</v>
      </c>
      <c r="O4554" t="s">
        <v>9525</v>
      </c>
      <c r="P4554">
        <v>3.4000001000000002</v>
      </c>
      <c r="Q4554" t="s">
        <v>9526</v>
      </c>
      <c r="R4554" t="s">
        <v>9527</v>
      </c>
      <c r="S4554">
        <v>70803558</v>
      </c>
      <c r="T4554">
        <v>355.11761480000001</v>
      </c>
      <c r="U4554" t="s">
        <v>31</v>
      </c>
      <c r="V4554" t="s">
        <v>9528</v>
      </c>
      <c r="W4554" t="s">
        <v>23</v>
      </c>
    </row>
    <row r="4555" spans="1:23" x14ac:dyDescent="0.4">
      <c r="A4555">
        <v>4554</v>
      </c>
      <c r="B4555">
        <v>1</v>
      </c>
      <c r="C4555">
        <v>1</v>
      </c>
      <c r="D4555">
        <v>1</v>
      </c>
      <c r="E4555">
        <v>1</v>
      </c>
      <c r="F4555">
        <v>9.7286026952856E-2</v>
      </c>
      <c r="G4555">
        <v>-169.74607091698499</v>
      </c>
      <c r="H4555" t="s">
        <v>23</v>
      </c>
      <c r="I4555">
        <v>47.385108896908697</v>
      </c>
      <c r="J4555" t="s">
        <v>4449</v>
      </c>
      <c r="K4555" t="s">
        <v>25</v>
      </c>
      <c r="L4555" t="s">
        <v>9522</v>
      </c>
      <c r="M4555" t="s">
        <v>9523</v>
      </c>
      <c r="N4555" t="s">
        <v>9524</v>
      </c>
      <c r="O4555" t="s">
        <v>9525</v>
      </c>
      <c r="P4555">
        <v>3.4000001000000002</v>
      </c>
      <c r="Q4555" t="s">
        <v>9526</v>
      </c>
      <c r="R4555" t="s">
        <v>9527</v>
      </c>
      <c r="S4555">
        <v>70803558</v>
      </c>
      <c r="T4555">
        <v>355.11761480000001</v>
      </c>
      <c r="U4555" t="s">
        <v>31</v>
      </c>
      <c r="V4555" t="s">
        <v>9529</v>
      </c>
      <c r="W4555" t="s">
        <v>23</v>
      </c>
    </row>
    <row r="4556" spans="1:23" x14ac:dyDescent="0.4">
      <c r="A4556">
        <v>4555</v>
      </c>
      <c r="B4556">
        <v>1</v>
      </c>
      <c r="C4556">
        <v>1</v>
      </c>
      <c r="D4556">
        <v>1</v>
      </c>
      <c r="E4556">
        <v>1</v>
      </c>
      <c r="F4556">
        <v>9.7179836255499197E-2</v>
      </c>
      <c r="G4556">
        <v>-86.861266222851697</v>
      </c>
      <c r="H4556">
        <v>0.999999999999999</v>
      </c>
      <c r="I4556">
        <v>43.847821260003997</v>
      </c>
      <c r="J4556" t="s">
        <v>7373</v>
      </c>
      <c r="K4556" t="s">
        <v>25</v>
      </c>
      <c r="L4556" t="s">
        <v>9530</v>
      </c>
      <c r="M4556" t="s">
        <v>9531</v>
      </c>
      <c r="N4556" t="s">
        <v>9532</v>
      </c>
      <c r="O4556" t="s">
        <v>9533</v>
      </c>
      <c r="P4556">
        <v>2.1995065199999999</v>
      </c>
      <c r="Q4556" t="s">
        <v>9534</v>
      </c>
      <c r="R4556" t="s">
        <v>9535</v>
      </c>
      <c r="S4556">
        <v>34380638590</v>
      </c>
      <c r="T4556">
        <v>301.06900000000002</v>
      </c>
      <c r="U4556" t="s">
        <v>31</v>
      </c>
      <c r="V4556" t="s">
        <v>9536</v>
      </c>
      <c r="W4556" t="s">
        <v>23</v>
      </c>
    </row>
    <row r="4557" spans="1:23" x14ac:dyDescent="0.4">
      <c r="A4557">
        <v>4556</v>
      </c>
      <c r="B4557">
        <v>1</v>
      </c>
      <c r="C4557">
        <v>1</v>
      </c>
      <c r="D4557">
        <v>1</v>
      </c>
      <c r="E4557">
        <v>1</v>
      </c>
      <c r="F4557">
        <v>9.7179836255499197E-2</v>
      </c>
      <c r="G4557">
        <v>-86.861266222851697</v>
      </c>
      <c r="H4557" t="s">
        <v>23</v>
      </c>
      <c r="I4557">
        <v>43.847821260003997</v>
      </c>
      <c r="J4557" t="s">
        <v>7373</v>
      </c>
      <c r="K4557" t="s">
        <v>25</v>
      </c>
      <c r="L4557" t="s">
        <v>9530</v>
      </c>
      <c r="M4557" t="s">
        <v>9531</v>
      </c>
      <c r="N4557" t="s">
        <v>9532</v>
      </c>
      <c r="O4557" t="s">
        <v>9533</v>
      </c>
      <c r="P4557">
        <v>2.1995065199999999</v>
      </c>
      <c r="Q4557" t="s">
        <v>9534</v>
      </c>
      <c r="R4557" t="s">
        <v>9535</v>
      </c>
      <c r="S4557">
        <v>34380638590</v>
      </c>
      <c r="T4557">
        <v>301.06900000000002</v>
      </c>
      <c r="U4557" t="s">
        <v>31</v>
      </c>
      <c r="V4557" t="s">
        <v>9537</v>
      </c>
      <c r="W4557" t="s">
        <v>23</v>
      </c>
    </row>
    <row r="4558" spans="1:23" x14ac:dyDescent="0.4">
      <c r="A4558">
        <v>4557</v>
      </c>
      <c r="B4558">
        <v>1</v>
      </c>
      <c r="C4558">
        <v>2</v>
      </c>
      <c r="D4558">
        <v>1</v>
      </c>
      <c r="E4558">
        <v>1</v>
      </c>
      <c r="F4558">
        <v>9.7078306180009594E-2</v>
      </c>
      <c r="G4558">
        <v>-226.16923143186301</v>
      </c>
      <c r="H4558">
        <v>0.999999999999999</v>
      </c>
      <c r="I4558">
        <v>12.028456417418401</v>
      </c>
      <c r="J4558" t="s">
        <v>9223</v>
      </c>
      <c r="K4558" t="s">
        <v>25</v>
      </c>
      <c r="L4558" t="s">
        <v>9538</v>
      </c>
      <c r="M4558" t="s">
        <v>9539</v>
      </c>
      <c r="N4558" t="s">
        <v>9540</v>
      </c>
      <c r="O4558" t="s">
        <v>9541</v>
      </c>
      <c r="P4558">
        <v>1.7000000500000001</v>
      </c>
      <c r="Q4558" t="s">
        <v>9542</v>
      </c>
      <c r="R4558" t="s">
        <v>9543</v>
      </c>
      <c r="S4558">
        <v>67108866</v>
      </c>
      <c r="T4558">
        <v>213.1022395</v>
      </c>
      <c r="U4558" t="s">
        <v>31</v>
      </c>
      <c r="V4558" t="s">
        <v>9544</v>
      </c>
      <c r="W4558" t="s">
        <v>23</v>
      </c>
    </row>
    <row r="4559" spans="1:23" x14ac:dyDescent="0.4">
      <c r="A4559">
        <v>4558</v>
      </c>
      <c r="B4559">
        <v>1</v>
      </c>
      <c r="C4559">
        <v>1</v>
      </c>
      <c r="D4559">
        <v>1</v>
      </c>
      <c r="E4559">
        <v>1</v>
      </c>
      <c r="F4559">
        <v>9.6906164766491096E-2</v>
      </c>
      <c r="G4559">
        <v>-650.90436148253298</v>
      </c>
      <c r="H4559" t="s">
        <v>23</v>
      </c>
      <c r="I4559">
        <v>12.660741034511201</v>
      </c>
      <c r="J4559" t="s">
        <v>8303</v>
      </c>
      <c r="K4559" t="s">
        <v>25</v>
      </c>
      <c r="L4559" t="s">
        <v>8304</v>
      </c>
      <c r="M4559" t="s">
        <v>8305</v>
      </c>
      <c r="N4559" t="s">
        <v>8306</v>
      </c>
      <c r="O4559" t="s">
        <v>8307</v>
      </c>
      <c r="P4559">
        <v>0.80000001200000004</v>
      </c>
      <c r="Q4559">
        <v>6236124</v>
      </c>
      <c r="R4559" t="s">
        <v>8308</v>
      </c>
      <c r="S4559">
        <v>3153922</v>
      </c>
      <c r="T4559">
        <v>451.12348800000001</v>
      </c>
      <c r="U4559" t="s">
        <v>31</v>
      </c>
      <c r="V4559" t="s">
        <v>9545</v>
      </c>
      <c r="W4559" t="s">
        <v>23</v>
      </c>
    </row>
    <row r="4560" spans="1:23" x14ac:dyDescent="0.4">
      <c r="A4560">
        <v>4559</v>
      </c>
      <c r="B4560">
        <v>1</v>
      </c>
      <c r="C4560">
        <v>1</v>
      </c>
      <c r="D4560">
        <v>1</v>
      </c>
      <c r="E4560">
        <v>1</v>
      </c>
      <c r="F4560">
        <v>9.6906164766491096E-2</v>
      </c>
      <c r="G4560">
        <v>-650.90436148253298</v>
      </c>
      <c r="H4560">
        <v>0.999999999999999</v>
      </c>
      <c r="I4560">
        <v>12.660741034511201</v>
      </c>
      <c r="J4560" t="s">
        <v>8303</v>
      </c>
      <c r="K4560" t="s">
        <v>25</v>
      </c>
      <c r="L4560" t="s">
        <v>8304</v>
      </c>
      <c r="M4560" t="s">
        <v>8305</v>
      </c>
      <c r="N4560" t="s">
        <v>8306</v>
      </c>
      <c r="O4560" t="s">
        <v>8307</v>
      </c>
      <c r="P4560">
        <v>0.80000001200000004</v>
      </c>
      <c r="Q4560">
        <v>6236124</v>
      </c>
      <c r="R4560" t="s">
        <v>8308</v>
      </c>
      <c r="S4560">
        <v>3153922</v>
      </c>
      <c r="T4560">
        <v>451.12348800000001</v>
      </c>
      <c r="U4560" t="s">
        <v>31</v>
      </c>
      <c r="V4560" t="s">
        <v>9546</v>
      </c>
      <c r="W4560" t="s">
        <v>23</v>
      </c>
    </row>
    <row r="4561" spans="1:23" x14ac:dyDescent="0.4">
      <c r="A4561">
        <v>4560</v>
      </c>
      <c r="B4561">
        <v>1</v>
      </c>
      <c r="C4561">
        <v>1</v>
      </c>
      <c r="D4561">
        <v>1</v>
      </c>
      <c r="E4561">
        <v>1</v>
      </c>
      <c r="F4561">
        <v>9.6888391192286996E-2</v>
      </c>
      <c r="G4561">
        <v>-260.14909314350302</v>
      </c>
      <c r="H4561" t="s">
        <v>23</v>
      </c>
      <c r="I4561">
        <v>90.621426721226698</v>
      </c>
      <c r="J4561" t="s">
        <v>9547</v>
      </c>
      <c r="K4561" t="s">
        <v>25</v>
      </c>
      <c r="L4561" t="s">
        <v>9548</v>
      </c>
      <c r="M4561" t="s">
        <v>9549</v>
      </c>
      <c r="N4561" t="s">
        <v>9550</v>
      </c>
      <c r="O4561" t="s">
        <v>9551</v>
      </c>
      <c r="P4561">
        <v>2.7999999500000001</v>
      </c>
      <c r="Q4561" t="s">
        <v>9552</v>
      </c>
      <c r="R4561" t="s">
        <v>9553</v>
      </c>
      <c r="S4561">
        <v>121398118</v>
      </c>
      <c r="T4561">
        <v>304.1444386</v>
      </c>
      <c r="U4561" t="s">
        <v>31</v>
      </c>
      <c r="V4561" t="s">
        <v>9554</v>
      </c>
      <c r="W4561" t="s">
        <v>23</v>
      </c>
    </row>
    <row r="4562" spans="1:23" x14ac:dyDescent="0.4">
      <c r="A4562">
        <v>4561</v>
      </c>
      <c r="B4562">
        <v>1</v>
      </c>
      <c r="C4562">
        <v>1</v>
      </c>
      <c r="D4562">
        <v>1</v>
      </c>
      <c r="E4562">
        <v>1</v>
      </c>
      <c r="F4562">
        <v>9.6888391192286996E-2</v>
      </c>
      <c r="G4562">
        <v>-260.14909314350302</v>
      </c>
      <c r="H4562">
        <v>0.999999999999999</v>
      </c>
      <c r="I4562">
        <v>90.621426721226698</v>
      </c>
      <c r="J4562" t="s">
        <v>9547</v>
      </c>
      <c r="K4562" t="s">
        <v>25</v>
      </c>
      <c r="L4562" t="s">
        <v>9548</v>
      </c>
      <c r="M4562" t="s">
        <v>9549</v>
      </c>
      <c r="N4562" t="s">
        <v>9550</v>
      </c>
      <c r="O4562" t="s">
        <v>9551</v>
      </c>
      <c r="P4562">
        <v>2.7999999500000001</v>
      </c>
      <c r="Q4562" t="s">
        <v>9552</v>
      </c>
      <c r="R4562" t="s">
        <v>9553</v>
      </c>
      <c r="S4562">
        <v>121398118</v>
      </c>
      <c r="T4562">
        <v>304.1444386</v>
      </c>
      <c r="U4562" t="s">
        <v>31</v>
      </c>
      <c r="V4562" t="s">
        <v>9555</v>
      </c>
      <c r="W4562" t="s">
        <v>23</v>
      </c>
    </row>
    <row r="4563" spans="1:23" x14ac:dyDescent="0.4">
      <c r="A4563">
        <v>4562</v>
      </c>
      <c r="B4563">
        <v>1</v>
      </c>
      <c r="C4563">
        <v>1</v>
      </c>
      <c r="D4563">
        <v>1</v>
      </c>
      <c r="E4563">
        <v>1</v>
      </c>
      <c r="F4563">
        <v>9.6559404918498598E-2</v>
      </c>
      <c r="G4563">
        <v>-294.14103861366499</v>
      </c>
      <c r="H4563">
        <v>0.999999999999999</v>
      </c>
      <c r="I4563">
        <v>36.377427645568098</v>
      </c>
      <c r="J4563" t="s">
        <v>8990</v>
      </c>
      <c r="K4563" t="s">
        <v>25</v>
      </c>
      <c r="L4563" t="s">
        <v>8991</v>
      </c>
      <c r="M4563" t="s">
        <v>8992</v>
      </c>
      <c r="N4563" t="s">
        <v>28</v>
      </c>
      <c r="O4563" t="s">
        <v>8993</v>
      </c>
      <c r="P4563">
        <v>5.6999998099999996</v>
      </c>
      <c r="Q4563" t="s">
        <v>8994</v>
      </c>
      <c r="R4563" t="s">
        <v>8995</v>
      </c>
      <c r="S4563">
        <v>2097154</v>
      </c>
      <c r="T4563">
        <v>597.18139680000002</v>
      </c>
      <c r="U4563" t="s">
        <v>31</v>
      </c>
      <c r="V4563" t="s">
        <v>9556</v>
      </c>
      <c r="W4563" t="s">
        <v>23</v>
      </c>
    </row>
    <row r="4564" spans="1:23" x14ac:dyDescent="0.4">
      <c r="A4564">
        <v>4563</v>
      </c>
      <c r="B4564">
        <v>1</v>
      </c>
      <c r="C4564">
        <v>1</v>
      </c>
      <c r="D4564">
        <v>1</v>
      </c>
      <c r="E4564">
        <v>1</v>
      </c>
      <c r="F4564">
        <v>9.6559404918498598E-2</v>
      </c>
      <c r="G4564">
        <v>-294.14103861366499</v>
      </c>
      <c r="H4564" t="s">
        <v>23</v>
      </c>
      <c r="I4564">
        <v>36.377427645568098</v>
      </c>
      <c r="J4564" t="s">
        <v>8990</v>
      </c>
      <c r="K4564" t="s">
        <v>25</v>
      </c>
      <c r="L4564" t="s">
        <v>8991</v>
      </c>
      <c r="M4564" t="s">
        <v>8992</v>
      </c>
      <c r="N4564" t="s">
        <v>28</v>
      </c>
      <c r="O4564" t="s">
        <v>8993</v>
      </c>
      <c r="P4564">
        <v>5.6999998099999996</v>
      </c>
      <c r="Q4564" t="s">
        <v>8994</v>
      </c>
      <c r="R4564" t="s">
        <v>8995</v>
      </c>
      <c r="S4564">
        <v>2097154</v>
      </c>
      <c r="T4564">
        <v>597.18139680000002</v>
      </c>
      <c r="U4564" t="s">
        <v>31</v>
      </c>
      <c r="V4564" t="s">
        <v>9557</v>
      </c>
      <c r="W4564" t="s">
        <v>23</v>
      </c>
    </row>
    <row r="4565" spans="1:23" x14ac:dyDescent="0.4">
      <c r="A4565">
        <v>4564</v>
      </c>
      <c r="B4565">
        <v>1</v>
      </c>
      <c r="C4565">
        <v>4</v>
      </c>
      <c r="D4565">
        <v>1</v>
      </c>
      <c r="E4565">
        <v>3</v>
      </c>
      <c r="F4565">
        <v>9.6441802901412799E-2</v>
      </c>
      <c r="G4565">
        <v>-42.281962749500302</v>
      </c>
      <c r="H4565">
        <v>6.7336683417085402E-2</v>
      </c>
      <c r="I4565">
        <v>16.540264478791102</v>
      </c>
      <c r="J4565" t="s">
        <v>7373</v>
      </c>
      <c r="K4565" t="s">
        <v>25</v>
      </c>
      <c r="L4565" t="s">
        <v>8401</v>
      </c>
      <c r="M4565" t="s">
        <v>8402</v>
      </c>
      <c r="N4565" t="s">
        <v>8403</v>
      </c>
      <c r="O4565" t="s">
        <v>8404</v>
      </c>
      <c r="P4565">
        <v>2.22187972</v>
      </c>
      <c r="Q4565">
        <v>5318214</v>
      </c>
      <c r="R4565" t="s">
        <v>8405</v>
      </c>
      <c r="S4565">
        <v>8610439246</v>
      </c>
      <c r="T4565">
        <v>301.07066459999999</v>
      </c>
      <c r="U4565" t="s">
        <v>31</v>
      </c>
      <c r="V4565" t="s">
        <v>9558</v>
      </c>
      <c r="W4565" t="s">
        <v>23</v>
      </c>
    </row>
    <row r="4566" spans="1:23" x14ac:dyDescent="0.4">
      <c r="A4566">
        <v>4565</v>
      </c>
      <c r="B4566">
        <v>1</v>
      </c>
      <c r="C4566">
        <v>4</v>
      </c>
      <c r="D4566">
        <v>1</v>
      </c>
      <c r="E4566">
        <v>5</v>
      </c>
      <c r="F4566">
        <v>9.6337354180200493E-2</v>
      </c>
      <c r="G4566">
        <v>-56.110330606276399</v>
      </c>
      <c r="H4566">
        <v>9.5477386934673295E-2</v>
      </c>
      <c r="I4566">
        <v>16.5712602977571</v>
      </c>
      <c r="J4566" t="s">
        <v>9559</v>
      </c>
      <c r="K4566" t="s">
        <v>25</v>
      </c>
      <c r="L4566" t="s">
        <v>9560</v>
      </c>
      <c r="M4566" t="s">
        <v>9561</v>
      </c>
      <c r="N4566" t="s">
        <v>9562</v>
      </c>
      <c r="O4566" t="s">
        <v>9563</v>
      </c>
      <c r="P4566">
        <v>0.30000001199999998</v>
      </c>
      <c r="Q4566" t="s">
        <v>9564</v>
      </c>
      <c r="R4566" t="s">
        <v>9565</v>
      </c>
      <c r="S4566">
        <v>3178514</v>
      </c>
      <c r="T4566">
        <v>495.11290000000002</v>
      </c>
      <c r="U4566" t="s">
        <v>31</v>
      </c>
      <c r="V4566" t="s">
        <v>9566</v>
      </c>
      <c r="W4566" t="s">
        <v>23</v>
      </c>
    </row>
    <row r="4567" spans="1:23" x14ac:dyDescent="0.4">
      <c r="A4567">
        <v>4566</v>
      </c>
      <c r="B4567">
        <v>1</v>
      </c>
      <c r="C4567">
        <v>1</v>
      </c>
      <c r="D4567">
        <v>1</v>
      </c>
      <c r="E4567">
        <v>1</v>
      </c>
      <c r="F4567">
        <v>9.6058102307826701E-2</v>
      </c>
      <c r="G4567">
        <v>-534.69919713836805</v>
      </c>
      <c r="H4567">
        <v>0.999999999999999</v>
      </c>
      <c r="I4567">
        <v>29.614288782835999</v>
      </c>
      <c r="J4567" t="s">
        <v>4601</v>
      </c>
      <c r="K4567" t="s">
        <v>25</v>
      </c>
      <c r="L4567" t="s">
        <v>4602</v>
      </c>
      <c r="M4567" t="s">
        <v>4603</v>
      </c>
      <c r="N4567" t="s">
        <v>4604</v>
      </c>
      <c r="O4567" t="s">
        <v>4605</v>
      </c>
      <c r="P4567">
        <v>1</v>
      </c>
      <c r="Q4567" t="s">
        <v>4606</v>
      </c>
      <c r="R4567" t="s">
        <v>4607</v>
      </c>
      <c r="S4567">
        <v>2154514</v>
      </c>
      <c r="T4567">
        <v>513.18675689999998</v>
      </c>
      <c r="U4567" t="s">
        <v>31</v>
      </c>
      <c r="V4567" t="s">
        <v>9567</v>
      </c>
      <c r="W4567" t="s">
        <v>23</v>
      </c>
    </row>
    <row r="4568" spans="1:23" x14ac:dyDescent="0.4">
      <c r="A4568">
        <v>4567</v>
      </c>
      <c r="B4568">
        <v>1</v>
      </c>
      <c r="C4568">
        <v>1</v>
      </c>
      <c r="D4568">
        <v>1</v>
      </c>
      <c r="E4568">
        <v>1</v>
      </c>
      <c r="F4568">
        <v>9.6058102307826701E-2</v>
      </c>
      <c r="G4568">
        <v>-534.69919713836805</v>
      </c>
      <c r="H4568" t="s">
        <v>23</v>
      </c>
      <c r="I4568">
        <v>29.614288782835999</v>
      </c>
      <c r="J4568" t="s">
        <v>4601</v>
      </c>
      <c r="K4568" t="s">
        <v>25</v>
      </c>
      <c r="L4568" t="s">
        <v>4602</v>
      </c>
      <c r="M4568" t="s">
        <v>4603</v>
      </c>
      <c r="N4568" t="s">
        <v>4604</v>
      </c>
      <c r="O4568" t="s">
        <v>4605</v>
      </c>
      <c r="P4568">
        <v>1</v>
      </c>
      <c r="Q4568" t="s">
        <v>4606</v>
      </c>
      <c r="R4568" t="s">
        <v>4607</v>
      </c>
      <c r="S4568">
        <v>2154514</v>
      </c>
      <c r="T4568">
        <v>513.18675689999998</v>
      </c>
      <c r="U4568" t="s">
        <v>31</v>
      </c>
      <c r="V4568" t="s">
        <v>9568</v>
      </c>
      <c r="W4568" t="s">
        <v>23</v>
      </c>
    </row>
    <row r="4569" spans="1:23" x14ac:dyDescent="0.4">
      <c r="A4569">
        <v>4568</v>
      </c>
      <c r="B4569">
        <v>1</v>
      </c>
      <c r="C4569">
        <v>1</v>
      </c>
      <c r="D4569">
        <v>1</v>
      </c>
      <c r="E4569">
        <v>1</v>
      </c>
      <c r="F4569">
        <v>9.5876038918305803E-2</v>
      </c>
      <c r="G4569">
        <v>-187.96269183747901</v>
      </c>
      <c r="H4569" t="s">
        <v>23</v>
      </c>
      <c r="I4569">
        <v>35.050965547972403</v>
      </c>
      <c r="J4569" t="s">
        <v>2805</v>
      </c>
      <c r="K4569" t="s">
        <v>25</v>
      </c>
      <c r="L4569" t="s">
        <v>9569</v>
      </c>
      <c r="M4569" t="s">
        <v>9570</v>
      </c>
      <c r="N4569" t="s">
        <v>9571</v>
      </c>
      <c r="O4569" t="s">
        <v>9572</v>
      </c>
      <c r="P4569">
        <v>0.42888721800000001</v>
      </c>
      <c r="Q4569" t="s">
        <v>9573</v>
      </c>
      <c r="R4569" t="s">
        <v>9574</v>
      </c>
      <c r="S4569">
        <v>17326190</v>
      </c>
      <c r="T4569">
        <v>237.1234</v>
      </c>
      <c r="U4569" t="s">
        <v>31</v>
      </c>
      <c r="V4569" t="s">
        <v>9575</v>
      </c>
      <c r="W4569" t="s">
        <v>23</v>
      </c>
    </row>
    <row r="4570" spans="1:23" x14ac:dyDescent="0.4">
      <c r="A4570">
        <v>4569</v>
      </c>
      <c r="B4570">
        <v>1</v>
      </c>
      <c r="C4570">
        <v>1</v>
      </c>
      <c r="D4570">
        <v>1</v>
      </c>
      <c r="E4570">
        <v>1</v>
      </c>
      <c r="F4570">
        <v>9.5876038918305803E-2</v>
      </c>
      <c r="G4570">
        <v>-187.96269183747901</v>
      </c>
      <c r="H4570">
        <v>0.999999999999999</v>
      </c>
      <c r="I4570">
        <v>35.050965547972403</v>
      </c>
      <c r="J4570" t="s">
        <v>2805</v>
      </c>
      <c r="K4570" t="s">
        <v>25</v>
      </c>
      <c r="L4570" t="s">
        <v>9569</v>
      </c>
      <c r="M4570" t="s">
        <v>9570</v>
      </c>
      <c r="N4570" t="s">
        <v>9571</v>
      </c>
      <c r="O4570" t="s">
        <v>9572</v>
      </c>
      <c r="P4570">
        <v>0.42888721800000001</v>
      </c>
      <c r="Q4570" t="s">
        <v>9573</v>
      </c>
      <c r="R4570" t="s">
        <v>9574</v>
      </c>
      <c r="S4570">
        <v>17326190</v>
      </c>
      <c r="T4570">
        <v>237.1234</v>
      </c>
      <c r="U4570" t="s">
        <v>31</v>
      </c>
      <c r="V4570" t="s">
        <v>9576</v>
      </c>
      <c r="W4570" t="s">
        <v>23</v>
      </c>
    </row>
    <row r="4571" spans="1:23" x14ac:dyDescent="0.4">
      <c r="A4571">
        <v>4570</v>
      </c>
      <c r="B4571">
        <v>1</v>
      </c>
      <c r="C4571">
        <v>1</v>
      </c>
      <c r="D4571">
        <v>1</v>
      </c>
      <c r="E4571">
        <v>1</v>
      </c>
      <c r="F4571">
        <v>9.5812636066235204E-2</v>
      </c>
      <c r="G4571">
        <v>-13.8579113597562</v>
      </c>
      <c r="H4571" t="s">
        <v>23</v>
      </c>
      <c r="I4571">
        <v>9.7784797201718092</v>
      </c>
      <c r="J4571" t="s">
        <v>6296</v>
      </c>
      <c r="K4571" t="s">
        <v>25</v>
      </c>
      <c r="L4571" t="s">
        <v>9577</v>
      </c>
      <c r="M4571" t="s">
        <v>9578</v>
      </c>
      <c r="N4571" t="s">
        <v>9579</v>
      </c>
      <c r="O4571" t="s">
        <v>9580</v>
      </c>
      <c r="P4571">
        <v>-4.1999998099999996</v>
      </c>
      <c r="Q4571" t="s">
        <v>9581</v>
      </c>
      <c r="R4571" t="s">
        <v>9582</v>
      </c>
      <c r="S4571">
        <v>20621694</v>
      </c>
      <c r="T4571">
        <v>343.12349999999998</v>
      </c>
      <c r="U4571" t="s">
        <v>31</v>
      </c>
      <c r="V4571" t="s">
        <v>9583</v>
      </c>
      <c r="W4571" t="s">
        <v>23</v>
      </c>
    </row>
    <row r="4572" spans="1:23" x14ac:dyDescent="0.4">
      <c r="A4572">
        <v>4571</v>
      </c>
      <c r="B4572">
        <v>1</v>
      </c>
      <c r="C4572">
        <v>1</v>
      </c>
      <c r="D4572">
        <v>1</v>
      </c>
      <c r="E4572">
        <v>1</v>
      </c>
      <c r="F4572">
        <v>9.5812636066235204E-2</v>
      </c>
      <c r="G4572">
        <v>-13.8579113597562</v>
      </c>
      <c r="H4572">
        <v>0.997989949748743</v>
      </c>
      <c r="I4572">
        <v>9.7784797201718092</v>
      </c>
      <c r="J4572" t="s">
        <v>6296</v>
      </c>
      <c r="K4572" t="s">
        <v>25</v>
      </c>
      <c r="L4572" t="s">
        <v>9577</v>
      </c>
      <c r="M4572" t="s">
        <v>9578</v>
      </c>
      <c r="N4572" t="s">
        <v>9579</v>
      </c>
      <c r="O4572" t="s">
        <v>9580</v>
      </c>
      <c r="P4572">
        <v>-4.1999998099999996</v>
      </c>
      <c r="Q4572" t="s">
        <v>9581</v>
      </c>
      <c r="R4572" t="s">
        <v>9582</v>
      </c>
      <c r="S4572">
        <v>20621694</v>
      </c>
      <c r="T4572">
        <v>343.12349999999998</v>
      </c>
      <c r="U4572" t="s">
        <v>31</v>
      </c>
      <c r="V4572" t="s">
        <v>9584</v>
      </c>
      <c r="W4572" t="s">
        <v>23</v>
      </c>
    </row>
    <row r="4573" spans="1:23" x14ac:dyDescent="0.4">
      <c r="A4573">
        <v>4572</v>
      </c>
      <c r="B4573">
        <v>1</v>
      </c>
      <c r="C4573">
        <v>1</v>
      </c>
      <c r="D4573">
        <v>1</v>
      </c>
      <c r="E4573">
        <v>1</v>
      </c>
      <c r="F4573">
        <v>9.5803842553190105E-2</v>
      </c>
      <c r="G4573">
        <v>-118.25018709788</v>
      </c>
      <c r="H4573" t="s">
        <v>23</v>
      </c>
      <c r="I4573">
        <v>149.20838853893301</v>
      </c>
      <c r="J4573" t="s">
        <v>5353</v>
      </c>
      <c r="K4573" t="s">
        <v>25</v>
      </c>
      <c r="L4573" t="s">
        <v>8340</v>
      </c>
      <c r="M4573" t="s">
        <v>8341</v>
      </c>
      <c r="N4573" t="s">
        <v>8342</v>
      </c>
      <c r="O4573" t="s">
        <v>8343</v>
      </c>
      <c r="P4573">
        <v>1.78963172</v>
      </c>
      <c r="Q4573" t="s">
        <v>8344</v>
      </c>
      <c r="R4573" t="s">
        <v>8345</v>
      </c>
      <c r="S4573">
        <v>71098370</v>
      </c>
      <c r="T4573">
        <v>209.08083529999999</v>
      </c>
      <c r="U4573" t="s">
        <v>31</v>
      </c>
      <c r="V4573" t="s">
        <v>9585</v>
      </c>
      <c r="W4573" t="s">
        <v>23</v>
      </c>
    </row>
    <row r="4574" spans="1:23" x14ac:dyDescent="0.4">
      <c r="A4574">
        <v>4573</v>
      </c>
      <c r="B4574">
        <v>1</v>
      </c>
      <c r="C4574">
        <v>1</v>
      </c>
      <c r="D4574">
        <v>1</v>
      </c>
      <c r="E4574">
        <v>1</v>
      </c>
      <c r="F4574">
        <v>9.5803842553190105E-2</v>
      </c>
      <c r="G4574">
        <v>-118.25018709788</v>
      </c>
      <c r="H4574">
        <v>0.999999999999999</v>
      </c>
      <c r="I4574">
        <v>149.20838853893301</v>
      </c>
      <c r="J4574" t="s">
        <v>5353</v>
      </c>
      <c r="K4574" t="s">
        <v>25</v>
      </c>
      <c r="L4574" t="s">
        <v>8340</v>
      </c>
      <c r="M4574" t="s">
        <v>8341</v>
      </c>
      <c r="N4574" t="s">
        <v>8342</v>
      </c>
      <c r="O4574" t="s">
        <v>8343</v>
      </c>
      <c r="P4574">
        <v>1.78963172</v>
      </c>
      <c r="Q4574" t="s">
        <v>8344</v>
      </c>
      <c r="R4574" t="s">
        <v>8345</v>
      </c>
      <c r="S4574">
        <v>71098370</v>
      </c>
      <c r="T4574">
        <v>209.08083529999999</v>
      </c>
      <c r="U4574" t="s">
        <v>31</v>
      </c>
      <c r="V4574" t="s">
        <v>9586</v>
      </c>
      <c r="W4574" t="s">
        <v>23</v>
      </c>
    </row>
    <row r="4575" spans="1:23" x14ac:dyDescent="0.4">
      <c r="A4575">
        <v>4574</v>
      </c>
      <c r="B4575">
        <v>1</v>
      </c>
      <c r="C4575">
        <v>1</v>
      </c>
      <c r="D4575">
        <v>1</v>
      </c>
      <c r="E4575">
        <v>1</v>
      </c>
      <c r="F4575">
        <v>9.5778413169375104E-2</v>
      </c>
      <c r="G4575">
        <v>-60.901922410508597</v>
      </c>
      <c r="H4575" t="s">
        <v>23</v>
      </c>
      <c r="I4575">
        <v>65.058658721448097</v>
      </c>
      <c r="J4575" t="s">
        <v>4591</v>
      </c>
      <c r="K4575" t="s">
        <v>25</v>
      </c>
      <c r="L4575" t="s">
        <v>9587</v>
      </c>
      <c r="M4575" t="s">
        <v>9588</v>
      </c>
      <c r="N4575" t="s">
        <v>9589</v>
      </c>
      <c r="O4575" t="s">
        <v>9590</v>
      </c>
      <c r="P4575">
        <v>2.4000001000000002</v>
      </c>
      <c r="Q4575">
        <v>5748551</v>
      </c>
      <c r="R4575" t="s">
        <v>9591</v>
      </c>
      <c r="S4575">
        <v>8660770898</v>
      </c>
      <c r="T4575">
        <v>285.07574990000001</v>
      </c>
      <c r="U4575" t="s">
        <v>31</v>
      </c>
      <c r="V4575" t="s">
        <v>9592</v>
      </c>
      <c r="W4575" t="s">
        <v>23</v>
      </c>
    </row>
    <row r="4576" spans="1:23" x14ac:dyDescent="0.4">
      <c r="A4576">
        <v>4575</v>
      </c>
      <c r="B4576">
        <v>1</v>
      </c>
      <c r="C4576">
        <v>1</v>
      </c>
      <c r="D4576">
        <v>1</v>
      </c>
      <c r="E4576">
        <v>1</v>
      </c>
      <c r="F4576">
        <v>9.5778413169375104E-2</v>
      </c>
      <c r="G4576">
        <v>-60.901922410508597</v>
      </c>
      <c r="H4576">
        <v>0.999999999999999</v>
      </c>
      <c r="I4576">
        <v>65.058658721448097</v>
      </c>
      <c r="J4576" t="s">
        <v>4591</v>
      </c>
      <c r="K4576" t="s">
        <v>25</v>
      </c>
      <c r="L4576" t="s">
        <v>9587</v>
      </c>
      <c r="M4576" t="s">
        <v>9588</v>
      </c>
      <c r="N4576" t="s">
        <v>9589</v>
      </c>
      <c r="O4576" t="s">
        <v>9590</v>
      </c>
      <c r="P4576">
        <v>2.4000001000000002</v>
      </c>
      <c r="Q4576">
        <v>5748551</v>
      </c>
      <c r="R4576" t="s">
        <v>9591</v>
      </c>
      <c r="S4576">
        <v>8660770898</v>
      </c>
      <c r="T4576">
        <v>285.07574990000001</v>
      </c>
      <c r="U4576" t="s">
        <v>31</v>
      </c>
      <c r="V4576" t="s">
        <v>9593</v>
      </c>
      <c r="W4576" t="s">
        <v>23</v>
      </c>
    </row>
    <row r="4577" spans="1:23" x14ac:dyDescent="0.4">
      <c r="A4577">
        <v>4576</v>
      </c>
      <c r="B4577">
        <v>1</v>
      </c>
      <c r="C4577">
        <v>1</v>
      </c>
      <c r="D4577">
        <v>1</v>
      </c>
      <c r="E4577">
        <v>1</v>
      </c>
      <c r="F4577">
        <v>9.5571719766011504E-2</v>
      </c>
      <c r="G4577">
        <v>-133.69727345966101</v>
      </c>
      <c r="H4577">
        <v>0.999999999999999</v>
      </c>
      <c r="I4577">
        <v>57.007744562272002</v>
      </c>
      <c r="J4577" t="s">
        <v>5353</v>
      </c>
      <c r="K4577" t="s">
        <v>25</v>
      </c>
      <c r="L4577" t="s">
        <v>8233</v>
      </c>
      <c r="M4577" t="s">
        <v>8234</v>
      </c>
      <c r="N4577" t="s">
        <v>8235</v>
      </c>
      <c r="O4577" t="s">
        <v>8236</v>
      </c>
      <c r="P4577">
        <v>1.64816535</v>
      </c>
      <c r="Q4577">
        <v>470279</v>
      </c>
      <c r="R4577" t="s">
        <v>8237</v>
      </c>
      <c r="S4577">
        <v>3178562</v>
      </c>
      <c r="T4577">
        <v>209.08083529999999</v>
      </c>
      <c r="U4577" t="s">
        <v>31</v>
      </c>
      <c r="V4577" t="s">
        <v>9594</v>
      </c>
      <c r="W4577" t="s">
        <v>23</v>
      </c>
    </row>
    <row r="4578" spans="1:23" x14ac:dyDescent="0.4">
      <c r="A4578">
        <v>4577</v>
      </c>
      <c r="B4578">
        <v>1</v>
      </c>
      <c r="C4578">
        <v>1</v>
      </c>
      <c r="D4578">
        <v>1</v>
      </c>
      <c r="E4578">
        <v>1</v>
      </c>
      <c r="F4578">
        <v>9.5571719766011504E-2</v>
      </c>
      <c r="G4578">
        <v>-133.69727345966101</v>
      </c>
      <c r="H4578" t="s">
        <v>23</v>
      </c>
      <c r="I4578">
        <v>57.007744562272002</v>
      </c>
      <c r="J4578" t="s">
        <v>5353</v>
      </c>
      <c r="K4578" t="s">
        <v>25</v>
      </c>
      <c r="L4578" t="s">
        <v>8233</v>
      </c>
      <c r="M4578" t="s">
        <v>8234</v>
      </c>
      <c r="N4578" t="s">
        <v>8235</v>
      </c>
      <c r="O4578" t="s">
        <v>8236</v>
      </c>
      <c r="P4578">
        <v>1.64816535</v>
      </c>
      <c r="Q4578">
        <v>470279</v>
      </c>
      <c r="R4578" t="s">
        <v>8237</v>
      </c>
      <c r="S4578">
        <v>3178562</v>
      </c>
      <c r="T4578">
        <v>209.08083529999999</v>
      </c>
      <c r="U4578" t="s">
        <v>31</v>
      </c>
      <c r="V4578" t="s">
        <v>9595</v>
      </c>
      <c r="W4578" t="s">
        <v>23</v>
      </c>
    </row>
    <row r="4579" spans="1:23" x14ac:dyDescent="0.4">
      <c r="A4579">
        <v>4578</v>
      </c>
      <c r="B4579">
        <v>1</v>
      </c>
      <c r="C4579">
        <v>6</v>
      </c>
      <c r="D4579">
        <v>1</v>
      </c>
      <c r="E4579">
        <v>2</v>
      </c>
      <c r="F4579">
        <v>9.5487151413844604E-2</v>
      </c>
      <c r="G4579">
        <v>-354.53409605653002</v>
      </c>
      <c r="H4579">
        <v>0.2321608040201</v>
      </c>
      <c r="I4579">
        <v>21.6571088061424</v>
      </c>
      <c r="J4579" t="s">
        <v>5462</v>
      </c>
      <c r="K4579" t="s">
        <v>25</v>
      </c>
      <c r="L4579" t="s">
        <v>9596</v>
      </c>
      <c r="M4579" t="s">
        <v>9597</v>
      </c>
      <c r="N4579" t="s">
        <v>9598</v>
      </c>
      <c r="O4579" t="s">
        <v>9599</v>
      </c>
      <c r="P4579">
        <v>2.5</v>
      </c>
      <c r="Q4579">
        <v>11699888</v>
      </c>
      <c r="R4579" t="s">
        <v>9600</v>
      </c>
      <c r="S4579">
        <v>3178562</v>
      </c>
      <c r="T4579">
        <v>589.19156999999996</v>
      </c>
      <c r="U4579" t="s">
        <v>31</v>
      </c>
      <c r="V4579" t="s">
        <v>9601</v>
      </c>
      <c r="W4579" t="s">
        <v>23</v>
      </c>
    </row>
    <row r="4580" spans="1:23" x14ac:dyDescent="0.4">
      <c r="A4580">
        <v>4579</v>
      </c>
      <c r="B4580">
        <v>1</v>
      </c>
      <c r="C4580">
        <v>3</v>
      </c>
      <c r="D4580">
        <v>1</v>
      </c>
      <c r="E4580">
        <v>1</v>
      </c>
      <c r="F4580">
        <v>9.5458173511156E-2</v>
      </c>
      <c r="G4580">
        <v>-276.27691705582998</v>
      </c>
      <c r="H4580">
        <v>0.225125628140703</v>
      </c>
      <c r="I4580">
        <v>-1.2323365251581899</v>
      </c>
      <c r="J4580" t="s">
        <v>2159</v>
      </c>
      <c r="K4580" t="s">
        <v>25</v>
      </c>
      <c r="L4580" t="s">
        <v>2160</v>
      </c>
      <c r="M4580" t="s">
        <v>2161</v>
      </c>
      <c r="N4580" t="s">
        <v>2162</v>
      </c>
      <c r="O4580" t="s">
        <v>2163</v>
      </c>
      <c r="P4580">
        <v>-1.39999998</v>
      </c>
      <c r="Q4580">
        <v>21827835</v>
      </c>
      <c r="R4580" t="s">
        <v>2164</v>
      </c>
      <c r="S4580">
        <v>262146</v>
      </c>
      <c r="T4580">
        <v>301.06011710000001</v>
      </c>
      <c r="U4580" t="s">
        <v>31</v>
      </c>
      <c r="V4580" t="s">
        <v>9602</v>
      </c>
      <c r="W4580" t="s">
        <v>23</v>
      </c>
    </row>
    <row r="4581" spans="1:23" x14ac:dyDescent="0.4">
      <c r="A4581">
        <v>4580</v>
      </c>
      <c r="B4581">
        <v>1</v>
      </c>
      <c r="C4581">
        <v>3</v>
      </c>
      <c r="D4581">
        <v>1</v>
      </c>
      <c r="E4581">
        <v>1</v>
      </c>
      <c r="F4581">
        <v>9.5458173511156E-2</v>
      </c>
      <c r="G4581">
        <v>-276.27691705582998</v>
      </c>
      <c r="H4581" t="s">
        <v>23</v>
      </c>
      <c r="I4581">
        <v>-1.2323365251581899</v>
      </c>
      <c r="J4581" t="s">
        <v>2159</v>
      </c>
      <c r="K4581" t="s">
        <v>25</v>
      </c>
      <c r="L4581" t="s">
        <v>2160</v>
      </c>
      <c r="M4581" t="s">
        <v>2161</v>
      </c>
      <c r="N4581" t="s">
        <v>2162</v>
      </c>
      <c r="O4581" t="s">
        <v>2163</v>
      </c>
      <c r="P4581">
        <v>-1.39999998</v>
      </c>
      <c r="Q4581">
        <v>21827835</v>
      </c>
      <c r="R4581" t="s">
        <v>2164</v>
      </c>
      <c r="S4581">
        <v>262146</v>
      </c>
      <c r="T4581">
        <v>301.06011710000001</v>
      </c>
      <c r="U4581" t="s">
        <v>31</v>
      </c>
      <c r="V4581" t="s">
        <v>9603</v>
      </c>
      <c r="W4581" t="s">
        <v>23</v>
      </c>
    </row>
    <row r="4582" spans="1:23" x14ac:dyDescent="0.4">
      <c r="A4582">
        <v>4581</v>
      </c>
      <c r="B4582">
        <v>1</v>
      </c>
      <c r="C4582">
        <v>1</v>
      </c>
      <c r="D4582">
        <v>1</v>
      </c>
      <c r="E4582">
        <v>1</v>
      </c>
      <c r="F4582">
        <v>9.5360033809048006E-2</v>
      </c>
      <c r="G4582">
        <v>-400.60394311321897</v>
      </c>
      <c r="H4582">
        <v>0.999999999999999</v>
      </c>
      <c r="I4582">
        <v>127.29737610632699</v>
      </c>
      <c r="J4582" t="s">
        <v>9604</v>
      </c>
      <c r="K4582" t="s">
        <v>25</v>
      </c>
      <c r="L4582" t="s">
        <v>9605</v>
      </c>
      <c r="M4582" t="s">
        <v>9606</v>
      </c>
      <c r="N4582" t="s">
        <v>9607</v>
      </c>
      <c r="O4582" t="s">
        <v>9608</v>
      </c>
      <c r="P4582">
        <v>7.9582385699999994E-2</v>
      </c>
      <c r="Q4582" t="s">
        <v>9609</v>
      </c>
      <c r="R4582" t="s">
        <v>9610</v>
      </c>
      <c r="S4582">
        <v>67108934</v>
      </c>
      <c r="T4582">
        <v>271.06009990000001</v>
      </c>
      <c r="U4582" t="s">
        <v>31</v>
      </c>
      <c r="V4582" t="s">
        <v>9611</v>
      </c>
      <c r="W4582" t="s">
        <v>23</v>
      </c>
    </row>
    <row r="4583" spans="1:23" x14ac:dyDescent="0.4">
      <c r="A4583">
        <v>4582</v>
      </c>
      <c r="B4583">
        <v>1</v>
      </c>
      <c r="C4583">
        <v>1</v>
      </c>
      <c r="D4583">
        <v>1</v>
      </c>
      <c r="E4583">
        <v>1</v>
      </c>
      <c r="F4583">
        <v>9.5360033809048006E-2</v>
      </c>
      <c r="G4583">
        <v>-400.60394311321897</v>
      </c>
      <c r="H4583" t="s">
        <v>23</v>
      </c>
      <c r="I4583">
        <v>127.29737610632699</v>
      </c>
      <c r="J4583" t="s">
        <v>9604</v>
      </c>
      <c r="K4583" t="s">
        <v>25</v>
      </c>
      <c r="L4583" t="s">
        <v>9605</v>
      </c>
      <c r="M4583" t="s">
        <v>9606</v>
      </c>
      <c r="N4583" t="s">
        <v>9607</v>
      </c>
      <c r="O4583" t="s">
        <v>9608</v>
      </c>
      <c r="P4583">
        <v>7.9582385699999994E-2</v>
      </c>
      <c r="Q4583" t="s">
        <v>9609</v>
      </c>
      <c r="R4583" t="s">
        <v>9610</v>
      </c>
      <c r="S4583">
        <v>67108934</v>
      </c>
      <c r="T4583">
        <v>271.06009990000001</v>
      </c>
      <c r="U4583" t="s">
        <v>31</v>
      </c>
      <c r="V4583" t="s">
        <v>9612</v>
      </c>
      <c r="W4583" t="s">
        <v>23</v>
      </c>
    </row>
    <row r="4584" spans="1:23" x14ac:dyDescent="0.4">
      <c r="A4584">
        <v>4583</v>
      </c>
      <c r="B4584">
        <v>1</v>
      </c>
      <c r="C4584">
        <v>1</v>
      </c>
      <c r="D4584">
        <v>1</v>
      </c>
      <c r="E4584">
        <v>1</v>
      </c>
      <c r="F4584">
        <v>9.5170464052307793E-2</v>
      </c>
      <c r="G4584">
        <v>-536.54513827347103</v>
      </c>
      <c r="H4584" t="s">
        <v>23</v>
      </c>
      <c r="I4584">
        <v>46.923515283261601</v>
      </c>
      <c r="J4584" t="s">
        <v>9613</v>
      </c>
      <c r="K4584" t="s">
        <v>25</v>
      </c>
      <c r="L4584" t="s">
        <v>9614</v>
      </c>
      <c r="M4584" t="s">
        <v>9615</v>
      </c>
      <c r="N4584" t="s">
        <v>28</v>
      </c>
      <c r="O4584" t="s">
        <v>9616</v>
      </c>
      <c r="P4584">
        <v>3.2000000499999999</v>
      </c>
      <c r="Q4584">
        <v>25338578</v>
      </c>
      <c r="R4584" t="s">
        <v>9617</v>
      </c>
      <c r="S4584">
        <v>3153922</v>
      </c>
      <c r="T4584">
        <v>449.10783789999999</v>
      </c>
      <c r="U4584" t="s">
        <v>31</v>
      </c>
      <c r="V4584" t="s">
        <v>9618</v>
      </c>
      <c r="W4584" t="s">
        <v>23</v>
      </c>
    </row>
    <row r="4585" spans="1:23" x14ac:dyDescent="0.4">
      <c r="A4585">
        <v>4584</v>
      </c>
      <c r="B4585">
        <v>1</v>
      </c>
      <c r="C4585">
        <v>1</v>
      </c>
      <c r="D4585">
        <v>1</v>
      </c>
      <c r="E4585">
        <v>1</v>
      </c>
      <c r="F4585">
        <v>9.5170464052307793E-2</v>
      </c>
      <c r="G4585">
        <v>-536.54513827347103</v>
      </c>
      <c r="H4585">
        <v>0.999999999999999</v>
      </c>
      <c r="I4585">
        <v>46.923515283261601</v>
      </c>
      <c r="J4585" t="s">
        <v>9613</v>
      </c>
      <c r="K4585" t="s">
        <v>25</v>
      </c>
      <c r="L4585" t="s">
        <v>9614</v>
      </c>
      <c r="M4585" t="s">
        <v>9615</v>
      </c>
      <c r="N4585" t="s">
        <v>28</v>
      </c>
      <c r="O4585" t="s">
        <v>9616</v>
      </c>
      <c r="P4585">
        <v>3.2000000499999999</v>
      </c>
      <c r="Q4585">
        <v>25338578</v>
      </c>
      <c r="R4585" t="s">
        <v>9617</v>
      </c>
      <c r="S4585">
        <v>3153922</v>
      </c>
      <c r="T4585">
        <v>449.10783789999999</v>
      </c>
      <c r="U4585" t="s">
        <v>31</v>
      </c>
      <c r="V4585" t="s">
        <v>9619</v>
      </c>
      <c r="W4585" t="s">
        <v>23</v>
      </c>
    </row>
    <row r="4586" spans="1:23" x14ac:dyDescent="0.4">
      <c r="A4586">
        <v>4585</v>
      </c>
      <c r="B4586">
        <v>1</v>
      </c>
      <c r="C4586">
        <v>2</v>
      </c>
      <c r="D4586">
        <v>1</v>
      </c>
      <c r="E4586">
        <v>2</v>
      </c>
      <c r="F4586">
        <v>9.5053907641907298E-2</v>
      </c>
      <c r="G4586">
        <v>-32.585400717522802</v>
      </c>
      <c r="H4586">
        <v>0.725628140703517</v>
      </c>
      <c r="I4586">
        <v>10.739795733086799</v>
      </c>
      <c r="J4586" t="s">
        <v>1074</v>
      </c>
      <c r="K4586" t="s">
        <v>25</v>
      </c>
      <c r="L4586" t="s">
        <v>9620</v>
      </c>
      <c r="M4586" t="s">
        <v>9621</v>
      </c>
      <c r="N4586" t="s">
        <v>9622</v>
      </c>
      <c r="O4586" t="s">
        <v>9623</v>
      </c>
      <c r="P4586">
        <v>-0.89999997600000003</v>
      </c>
      <c r="Q4586" t="s">
        <v>9624</v>
      </c>
      <c r="R4586" t="s">
        <v>9625</v>
      </c>
      <c r="S4586">
        <v>87738750</v>
      </c>
      <c r="T4586">
        <v>611.16066130000002</v>
      </c>
      <c r="U4586" t="s">
        <v>31</v>
      </c>
      <c r="V4586" t="s">
        <v>9626</v>
      </c>
      <c r="W4586" t="s">
        <v>23</v>
      </c>
    </row>
    <row r="4587" spans="1:23" x14ac:dyDescent="0.4">
      <c r="A4587">
        <v>4586</v>
      </c>
      <c r="B4587">
        <v>1</v>
      </c>
      <c r="C4587">
        <v>1</v>
      </c>
      <c r="D4587">
        <v>1</v>
      </c>
      <c r="E4587">
        <v>1</v>
      </c>
      <c r="F4587">
        <v>9.5025514604180406E-2</v>
      </c>
      <c r="G4587">
        <v>-217.86756087354701</v>
      </c>
      <c r="H4587">
        <v>0.999999999999999</v>
      </c>
      <c r="I4587">
        <v>6.9556656838795297</v>
      </c>
      <c r="J4587" t="s">
        <v>8584</v>
      </c>
      <c r="K4587" t="s">
        <v>25</v>
      </c>
      <c r="L4587" t="s">
        <v>8585</v>
      </c>
      <c r="M4587" t="s">
        <v>8586</v>
      </c>
      <c r="N4587" t="s">
        <v>8587</v>
      </c>
      <c r="O4587" t="s">
        <v>8588</v>
      </c>
      <c r="P4587">
        <v>0.60000002399999997</v>
      </c>
      <c r="Q4587">
        <v>152272</v>
      </c>
      <c r="R4587" t="s">
        <v>8589</v>
      </c>
      <c r="S4587">
        <v>70</v>
      </c>
      <c r="T4587">
        <v>171.02879999999999</v>
      </c>
      <c r="U4587" t="s">
        <v>31</v>
      </c>
      <c r="V4587" t="s">
        <v>9627</v>
      </c>
      <c r="W4587" t="s">
        <v>23</v>
      </c>
    </row>
    <row r="4588" spans="1:23" x14ac:dyDescent="0.4">
      <c r="A4588">
        <v>4587</v>
      </c>
      <c r="B4588">
        <v>1</v>
      </c>
      <c r="C4588">
        <v>1</v>
      </c>
      <c r="D4588">
        <v>1</v>
      </c>
      <c r="E4588">
        <v>1</v>
      </c>
      <c r="F4588">
        <v>9.5025514604180406E-2</v>
      </c>
      <c r="G4588">
        <v>-217.86756087354701</v>
      </c>
      <c r="H4588" t="s">
        <v>23</v>
      </c>
      <c r="I4588">
        <v>6.9556656838795297</v>
      </c>
      <c r="J4588" t="s">
        <v>8584</v>
      </c>
      <c r="K4588" t="s">
        <v>25</v>
      </c>
      <c r="L4588" t="s">
        <v>8585</v>
      </c>
      <c r="M4588" t="s">
        <v>8586</v>
      </c>
      <c r="N4588" t="s">
        <v>8587</v>
      </c>
      <c r="O4588" t="s">
        <v>8588</v>
      </c>
      <c r="P4588">
        <v>0.60000002399999997</v>
      </c>
      <c r="Q4588">
        <v>152272</v>
      </c>
      <c r="R4588" t="s">
        <v>8589</v>
      </c>
      <c r="S4588">
        <v>70</v>
      </c>
      <c r="T4588">
        <v>171.02879999999999</v>
      </c>
      <c r="U4588" t="s">
        <v>31</v>
      </c>
      <c r="V4588" t="s">
        <v>9628</v>
      </c>
      <c r="W4588" t="s">
        <v>23</v>
      </c>
    </row>
    <row r="4589" spans="1:23" x14ac:dyDescent="0.4">
      <c r="A4589">
        <v>4588</v>
      </c>
      <c r="B4589">
        <v>1</v>
      </c>
      <c r="C4589">
        <v>1</v>
      </c>
      <c r="D4589">
        <v>1</v>
      </c>
      <c r="E4589">
        <v>1</v>
      </c>
      <c r="F4589">
        <v>9.5022731281000597E-2</v>
      </c>
      <c r="G4589">
        <v>-217.867004891025</v>
      </c>
      <c r="H4589" t="s">
        <v>23</v>
      </c>
      <c r="I4589">
        <v>6.9589056778851104</v>
      </c>
      <c r="J4589" t="s">
        <v>8584</v>
      </c>
      <c r="K4589" t="s">
        <v>25</v>
      </c>
      <c r="L4589" t="s">
        <v>8585</v>
      </c>
      <c r="M4589" t="s">
        <v>8586</v>
      </c>
      <c r="N4589" t="s">
        <v>8587</v>
      </c>
      <c r="O4589" t="s">
        <v>8588</v>
      </c>
      <c r="P4589">
        <v>0.60000002399999997</v>
      </c>
      <c r="Q4589">
        <v>152272</v>
      </c>
      <c r="R4589" t="s">
        <v>8589</v>
      </c>
      <c r="S4589">
        <v>70</v>
      </c>
      <c r="T4589">
        <v>171.02879970000001</v>
      </c>
      <c r="U4589" t="s">
        <v>31</v>
      </c>
      <c r="V4589" t="s">
        <v>9629</v>
      </c>
      <c r="W4589" t="s">
        <v>23</v>
      </c>
    </row>
    <row r="4590" spans="1:23" x14ac:dyDescent="0.4">
      <c r="A4590">
        <v>4589</v>
      </c>
      <c r="B4590">
        <v>1</v>
      </c>
      <c r="C4590">
        <v>1</v>
      </c>
      <c r="D4590">
        <v>1</v>
      </c>
      <c r="E4590">
        <v>1</v>
      </c>
      <c r="F4590">
        <v>9.5022731281000597E-2</v>
      </c>
      <c r="G4590">
        <v>-217.867004891025</v>
      </c>
      <c r="H4590">
        <v>0.999999999999999</v>
      </c>
      <c r="I4590">
        <v>6.9589056778851104</v>
      </c>
      <c r="J4590" t="s">
        <v>8584</v>
      </c>
      <c r="K4590" t="s">
        <v>25</v>
      </c>
      <c r="L4590" t="s">
        <v>8585</v>
      </c>
      <c r="M4590" t="s">
        <v>8586</v>
      </c>
      <c r="N4590" t="s">
        <v>8587</v>
      </c>
      <c r="O4590" t="s">
        <v>8588</v>
      </c>
      <c r="P4590">
        <v>0.60000002399999997</v>
      </c>
      <c r="Q4590">
        <v>152272</v>
      </c>
      <c r="R4590" t="s">
        <v>8589</v>
      </c>
      <c r="S4590">
        <v>70</v>
      </c>
      <c r="T4590">
        <v>171.02879970000001</v>
      </c>
      <c r="U4590" t="s">
        <v>31</v>
      </c>
      <c r="V4590" t="s">
        <v>9630</v>
      </c>
      <c r="W4590" t="s">
        <v>23</v>
      </c>
    </row>
    <row r="4591" spans="1:23" x14ac:dyDescent="0.4">
      <c r="A4591">
        <v>4590</v>
      </c>
      <c r="B4591">
        <v>1</v>
      </c>
      <c r="C4591">
        <v>1</v>
      </c>
      <c r="D4591">
        <v>1</v>
      </c>
      <c r="E4591">
        <v>1</v>
      </c>
      <c r="F4591">
        <v>9.4710480793244595E-2</v>
      </c>
      <c r="G4591">
        <v>-64.761140118776098</v>
      </c>
      <c r="H4591" t="s">
        <v>23</v>
      </c>
      <c r="I4591">
        <v>34.355224074487403</v>
      </c>
      <c r="J4591" t="s">
        <v>2355</v>
      </c>
      <c r="K4591" t="s">
        <v>25</v>
      </c>
      <c r="L4591" t="s">
        <v>7502</v>
      </c>
      <c r="M4591" t="s">
        <v>7503</v>
      </c>
      <c r="N4591" t="s">
        <v>7504</v>
      </c>
      <c r="O4591" t="s">
        <v>7505</v>
      </c>
      <c r="P4591">
        <v>3.0999998999999998</v>
      </c>
      <c r="Q4591">
        <v>11022479</v>
      </c>
      <c r="R4591" t="s">
        <v>7506</v>
      </c>
      <c r="S4591">
        <v>8608841754</v>
      </c>
      <c r="T4591">
        <v>287.09140000000002</v>
      </c>
      <c r="U4591" t="s">
        <v>31</v>
      </c>
      <c r="V4591" t="s">
        <v>9631</v>
      </c>
      <c r="W4591" t="s">
        <v>23</v>
      </c>
    </row>
    <row r="4592" spans="1:23" x14ac:dyDescent="0.4">
      <c r="A4592">
        <v>4591</v>
      </c>
      <c r="B4592">
        <v>1</v>
      </c>
      <c r="C4592">
        <v>1</v>
      </c>
      <c r="D4592">
        <v>1</v>
      </c>
      <c r="E4592">
        <v>1</v>
      </c>
      <c r="F4592">
        <v>9.4710480793244595E-2</v>
      </c>
      <c r="G4592">
        <v>-64.761140118776098</v>
      </c>
      <c r="H4592">
        <v>0.999999999999999</v>
      </c>
      <c r="I4592">
        <v>34.355224074487403</v>
      </c>
      <c r="J4592" t="s">
        <v>2355</v>
      </c>
      <c r="K4592" t="s">
        <v>25</v>
      </c>
      <c r="L4592" t="s">
        <v>7502</v>
      </c>
      <c r="M4592" t="s">
        <v>7503</v>
      </c>
      <c r="N4592" t="s">
        <v>7504</v>
      </c>
      <c r="O4592" t="s">
        <v>7505</v>
      </c>
      <c r="P4592">
        <v>3.0999998999999998</v>
      </c>
      <c r="Q4592">
        <v>11022479</v>
      </c>
      <c r="R4592" t="s">
        <v>7506</v>
      </c>
      <c r="S4592">
        <v>8608841754</v>
      </c>
      <c r="T4592">
        <v>287.09140000000002</v>
      </c>
      <c r="U4592" t="s">
        <v>31</v>
      </c>
      <c r="V4592" t="s">
        <v>9632</v>
      </c>
      <c r="W4592" t="s">
        <v>23</v>
      </c>
    </row>
    <row r="4593" spans="1:23" x14ac:dyDescent="0.4">
      <c r="A4593">
        <v>4592</v>
      </c>
      <c r="B4593">
        <v>1</v>
      </c>
      <c r="C4593">
        <v>1</v>
      </c>
      <c r="D4593">
        <v>1</v>
      </c>
      <c r="E4593">
        <v>1</v>
      </c>
      <c r="F4593">
        <v>9.4672335145813802E-2</v>
      </c>
      <c r="G4593">
        <v>-83.348043957786402</v>
      </c>
      <c r="H4593">
        <v>0.999999999999999</v>
      </c>
      <c r="I4593">
        <v>17.116487559964799</v>
      </c>
      <c r="J4593" t="s">
        <v>4753</v>
      </c>
      <c r="K4593" t="s">
        <v>25</v>
      </c>
      <c r="L4593" t="s">
        <v>4754</v>
      </c>
      <c r="M4593" t="s">
        <v>4755</v>
      </c>
      <c r="N4593" t="s">
        <v>4756</v>
      </c>
      <c r="O4593" t="s">
        <v>4757</v>
      </c>
      <c r="P4593">
        <v>1.0856235000000001</v>
      </c>
      <c r="Q4593" t="s">
        <v>4758</v>
      </c>
      <c r="R4593" t="s">
        <v>4759</v>
      </c>
      <c r="S4593">
        <v>25789767758</v>
      </c>
      <c r="T4593">
        <v>183.0652</v>
      </c>
      <c r="U4593" t="s">
        <v>31</v>
      </c>
      <c r="V4593" t="s">
        <v>9633</v>
      </c>
      <c r="W4593" t="s">
        <v>23</v>
      </c>
    </row>
    <row r="4594" spans="1:23" x14ac:dyDescent="0.4">
      <c r="A4594">
        <v>4593</v>
      </c>
      <c r="B4594">
        <v>1</v>
      </c>
      <c r="C4594">
        <v>1</v>
      </c>
      <c r="D4594">
        <v>1</v>
      </c>
      <c r="E4594">
        <v>1</v>
      </c>
      <c r="F4594">
        <v>9.4672335145813802E-2</v>
      </c>
      <c r="G4594">
        <v>-83.348043957786402</v>
      </c>
      <c r="H4594" t="s">
        <v>23</v>
      </c>
      <c r="I4594">
        <v>17.116487559964799</v>
      </c>
      <c r="J4594" t="s">
        <v>4753</v>
      </c>
      <c r="K4594" t="s">
        <v>25</v>
      </c>
      <c r="L4594" t="s">
        <v>4754</v>
      </c>
      <c r="M4594" t="s">
        <v>4755</v>
      </c>
      <c r="N4594" t="s">
        <v>4756</v>
      </c>
      <c r="O4594" t="s">
        <v>4757</v>
      </c>
      <c r="P4594">
        <v>1.0856235000000001</v>
      </c>
      <c r="Q4594" t="s">
        <v>4758</v>
      </c>
      <c r="R4594" t="s">
        <v>4759</v>
      </c>
      <c r="S4594">
        <v>25789767758</v>
      </c>
      <c r="T4594">
        <v>183.0652</v>
      </c>
      <c r="U4594" t="s">
        <v>31</v>
      </c>
      <c r="V4594" t="s">
        <v>9634</v>
      </c>
      <c r="W4594" t="s">
        <v>23</v>
      </c>
    </row>
    <row r="4595" spans="1:23" x14ac:dyDescent="0.4">
      <c r="A4595">
        <v>4594</v>
      </c>
      <c r="B4595">
        <v>1</v>
      </c>
      <c r="C4595">
        <v>1</v>
      </c>
      <c r="D4595">
        <v>1</v>
      </c>
      <c r="E4595">
        <v>1</v>
      </c>
      <c r="F4595">
        <v>9.4639728884937602E-2</v>
      </c>
      <c r="G4595">
        <v>-548.07577713062994</v>
      </c>
      <c r="H4595">
        <v>0.999999999999999</v>
      </c>
      <c r="I4595">
        <v>72.717328403237403</v>
      </c>
      <c r="J4595" t="s">
        <v>5072</v>
      </c>
      <c r="K4595" t="s">
        <v>25</v>
      </c>
      <c r="L4595" t="s">
        <v>9635</v>
      </c>
      <c r="M4595" t="s">
        <v>9636</v>
      </c>
      <c r="N4595" t="s">
        <v>28</v>
      </c>
      <c r="O4595" t="s">
        <v>9637</v>
      </c>
      <c r="P4595">
        <v>5.8000001900000004</v>
      </c>
      <c r="Q4595">
        <v>23425546</v>
      </c>
      <c r="R4595" t="s">
        <v>9638</v>
      </c>
      <c r="S4595">
        <v>3178498</v>
      </c>
      <c r="T4595">
        <v>611.16066130000002</v>
      </c>
      <c r="U4595" t="s">
        <v>31</v>
      </c>
      <c r="V4595" t="s">
        <v>9639</v>
      </c>
      <c r="W4595" t="s">
        <v>23</v>
      </c>
    </row>
    <row r="4596" spans="1:23" x14ac:dyDescent="0.4">
      <c r="A4596">
        <v>4595</v>
      </c>
      <c r="B4596">
        <v>1</v>
      </c>
      <c r="C4596">
        <v>1</v>
      </c>
      <c r="D4596">
        <v>1</v>
      </c>
      <c r="E4596">
        <v>1</v>
      </c>
      <c r="F4596">
        <v>9.4639728884937602E-2</v>
      </c>
      <c r="G4596">
        <v>-548.07577713062994</v>
      </c>
      <c r="H4596" t="s">
        <v>23</v>
      </c>
      <c r="I4596">
        <v>72.717328403237403</v>
      </c>
      <c r="J4596" t="s">
        <v>5072</v>
      </c>
      <c r="K4596" t="s">
        <v>25</v>
      </c>
      <c r="L4596" t="s">
        <v>9635</v>
      </c>
      <c r="M4596" t="s">
        <v>9636</v>
      </c>
      <c r="N4596" t="s">
        <v>28</v>
      </c>
      <c r="O4596" t="s">
        <v>9637</v>
      </c>
      <c r="P4596">
        <v>5.8000001900000004</v>
      </c>
      <c r="Q4596">
        <v>23425546</v>
      </c>
      <c r="R4596" t="s">
        <v>9638</v>
      </c>
      <c r="S4596">
        <v>3178498</v>
      </c>
      <c r="T4596">
        <v>611.16066130000002</v>
      </c>
      <c r="U4596" t="s">
        <v>31</v>
      </c>
      <c r="V4596" t="s">
        <v>9640</v>
      </c>
      <c r="W4596" t="s">
        <v>23</v>
      </c>
    </row>
    <row r="4597" spans="1:23" x14ac:dyDescent="0.4">
      <c r="A4597">
        <v>4596</v>
      </c>
      <c r="B4597">
        <v>1</v>
      </c>
      <c r="C4597">
        <v>2</v>
      </c>
      <c r="D4597">
        <v>1</v>
      </c>
      <c r="E4597">
        <v>2</v>
      </c>
      <c r="F4597">
        <v>9.4614525843158298E-2</v>
      </c>
      <c r="G4597">
        <v>-180.138891356822</v>
      </c>
      <c r="H4597">
        <v>0.58643216080402005</v>
      </c>
      <c r="I4597">
        <v>57.973536560788197</v>
      </c>
      <c r="J4597" t="s">
        <v>1690</v>
      </c>
      <c r="K4597" t="s">
        <v>25</v>
      </c>
      <c r="L4597" t="s">
        <v>8630</v>
      </c>
      <c r="M4597" t="s">
        <v>8631</v>
      </c>
      <c r="N4597" t="s">
        <v>8632</v>
      </c>
      <c r="O4597" t="s">
        <v>8633</v>
      </c>
      <c r="P4597">
        <v>-1.60000002</v>
      </c>
      <c r="Q4597" t="s">
        <v>8634</v>
      </c>
      <c r="R4597" t="s">
        <v>8635</v>
      </c>
      <c r="S4597">
        <v>3727426</v>
      </c>
      <c r="T4597">
        <v>595.1657467</v>
      </c>
      <c r="U4597" t="s">
        <v>31</v>
      </c>
      <c r="V4597" t="s">
        <v>9641</v>
      </c>
      <c r="W4597" t="s">
        <v>23</v>
      </c>
    </row>
    <row r="4598" spans="1:23" x14ac:dyDescent="0.4">
      <c r="A4598">
        <v>4597</v>
      </c>
      <c r="B4598">
        <v>1</v>
      </c>
      <c r="C4598">
        <v>1</v>
      </c>
      <c r="D4598">
        <v>1</v>
      </c>
      <c r="E4598">
        <v>1</v>
      </c>
      <c r="F4598">
        <v>9.4457515029306299E-2</v>
      </c>
      <c r="G4598">
        <v>-386.648125122495</v>
      </c>
      <c r="H4598">
        <v>0.999999999999999</v>
      </c>
      <c r="I4598">
        <v>34.787991258648503</v>
      </c>
      <c r="J4598" t="s">
        <v>2159</v>
      </c>
      <c r="K4598" t="s">
        <v>25</v>
      </c>
      <c r="L4598" t="s">
        <v>7902</v>
      </c>
      <c r="M4598" t="s">
        <v>7903</v>
      </c>
      <c r="N4598" t="s">
        <v>7904</v>
      </c>
      <c r="O4598" t="s">
        <v>7905</v>
      </c>
      <c r="P4598">
        <v>-2</v>
      </c>
      <c r="Q4598" t="s">
        <v>7906</v>
      </c>
      <c r="R4598" t="s">
        <v>7907</v>
      </c>
      <c r="S4598">
        <v>121397614</v>
      </c>
      <c r="T4598">
        <v>301.06011710000001</v>
      </c>
      <c r="U4598" t="s">
        <v>31</v>
      </c>
      <c r="V4598" t="s">
        <v>9642</v>
      </c>
      <c r="W4598" t="s">
        <v>23</v>
      </c>
    </row>
    <row r="4599" spans="1:23" x14ac:dyDescent="0.4">
      <c r="A4599">
        <v>4598</v>
      </c>
      <c r="B4599">
        <v>1</v>
      </c>
      <c r="C4599">
        <v>1</v>
      </c>
      <c r="D4599">
        <v>1</v>
      </c>
      <c r="E4599">
        <v>1</v>
      </c>
      <c r="F4599">
        <v>9.4457515029306299E-2</v>
      </c>
      <c r="G4599">
        <v>-386.648125122495</v>
      </c>
      <c r="H4599" t="s">
        <v>23</v>
      </c>
      <c r="I4599">
        <v>34.787991258648503</v>
      </c>
      <c r="J4599" t="s">
        <v>2159</v>
      </c>
      <c r="K4599" t="s">
        <v>25</v>
      </c>
      <c r="L4599" t="s">
        <v>7902</v>
      </c>
      <c r="M4599" t="s">
        <v>7903</v>
      </c>
      <c r="N4599" t="s">
        <v>7904</v>
      </c>
      <c r="O4599" t="s">
        <v>7905</v>
      </c>
      <c r="P4599">
        <v>-2</v>
      </c>
      <c r="Q4599" t="s">
        <v>7906</v>
      </c>
      <c r="R4599" t="s">
        <v>7907</v>
      </c>
      <c r="S4599">
        <v>121397614</v>
      </c>
      <c r="T4599">
        <v>301.06011710000001</v>
      </c>
      <c r="U4599" t="s">
        <v>31</v>
      </c>
      <c r="V4599" t="s">
        <v>9643</v>
      </c>
      <c r="W4599" t="s">
        <v>23</v>
      </c>
    </row>
    <row r="4600" spans="1:23" x14ac:dyDescent="0.4">
      <c r="A4600">
        <v>4599</v>
      </c>
      <c r="B4600">
        <v>1</v>
      </c>
      <c r="C4600">
        <v>1</v>
      </c>
      <c r="D4600">
        <v>1</v>
      </c>
      <c r="E4600">
        <v>1</v>
      </c>
      <c r="F4600">
        <v>9.4079338121637504E-2</v>
      </c>
      <c r="G4600">
        <v>-538.00203404932597</v>
      </c>
      <c r="H4600" t="s">
        <v>23</v>
      </c>
      <c r="I4600">
        <v>41.023539165951199</v>
      </c>
      <c r="J4600" t="s">
        <v>9644</v>
      </c>
      <c r="K4600" t="s">
        <v>25</v>
      </c>
      <c r="L4600" t="s">
        <v>9645</v>
      </c>
      <c r="M4600" t="s">
        <v>9646</v>
      </c>
      <c r="N4600" t="s">
        <v>9647</v>
      </c>
      <c r="O4600" t="s">
        <v>9648</v>
      </c>
      <c r="P4600">
        <v>7.1999998099999996</v>
      </c>
      <c r="Q4600">
        <v>56842807</v>
      </c>
      <c r="R4600" t="s">
        <v>9649</v>
      </c>
      <c r="S4600">
        <v>262146</v>
      </c>
      <c r="T4600">
        <v>581.15089999999998</v>
      </c>
      <c r="U4600" t="s">
        <v>31</v>
      </c>
      <c r="V4600" t="s">
        <v>9650</v>
      </c>
      <c r="W4600" t="s">
        <v>23</v>
      </c>
    </row>
    <row r="4601" spans="1:23" x14ac:dyDescent="0.4">
      <c r="A4601">
        <v>4600</v>
      </c>
      <c r="B4601">
        <v>1</v>
      </c>
      <c r="C4601">
        <v>1</v>
      </c>
      <c r="D4601">
        <v>1</v>
      </c>
      <c r="E4601">
        <v>1</v>
      </c>
      <c r="F4601">
        <v>9.4079338121637504E-2</v>
      </c>
      <c r="G4601">
        <v>-538.00203404932597</v>
      </c>
      <c r="H4601">
        <v>0.999999999999999</v>
      </c>
      <c r="I4601">
        <v>41.023539165951199</v>
      </c>
      <c r="J4601" t="s">
        <v>9644</v>
      </c>
      <c r="K4601" t="s">
        <v>25</v>
      </c>
      <c r="L4601" t="s">
        <v>9645</v>
      </c>
      <c r="M4601" t="s">
        <v>9646</v>
      </c>
      <c r="N4601" t="s">
        <v>9647</v>
      </c>
      <c r="O4601" t="s">
        <v>9648</v>
      </c>
      <c r="P4601">
        <v>7.1999998099999996</v>
      </c>
      <c r="Q4601">
        <v>56842807</v>
      </c>
      <c r="R4601" t="s">
        <v>9649</v>
      </c>
      <c r="S4601">
        <v>262146</v>
      </c>
      <c r="T4601">
        <v>581.15089999999998</v>
      </c>
      <c r="U4601" t="s">
        <v>31</v>
      </c>
      <c r="V4601" t="s">
        <v>9651</v>
      </c>
      <c r="W4601" t="s">
        <v>23</v>
      </c>
    </row>
    <row r="4602" spans="1:23" x14ac:dyDescent="0.4">
      <c r="A4602">
        <v>4601</v>
      </c>
      <c r="B4602">
        <v>1</v>
      </c>
      <c r="C4602">
        <v>2</v>
      </c>
      <c r="D4602">
        <v>1</v>
      </c>
      <c r="E4602">
        <v>2</v>
      </c>
      <c r="F4602">
        <v>9.4055991960436805E-2</v>
      </c>
      <c r="G4602">
        <v>-87.032676395351004</v>
      </c>
      <c r="H4602">
        <v>0.93015075376884404</v>
      </c>
      <c r="I4602">
        <v>12.15844285621</v>
      </c>
      <c r="J4602" t="s">
        <v>2743</v>
      </c>
      <c r="K4602" t="s">
        <v>25</v>
      </c>
      <c r="L4602" t="s">
        <v>9652</v>
      </c>
      <c r="M4602" t="s">
        <v>9653</v>
      </c>
      <c r="N4602" t="s">
        <v>9654</v>
      </c>
      <c r="O4602" t="s">
        <v>9655</v>
      </c>
      <c r="P4602">
        <v>1.96881974</v>
      </c>
      <c r="Q4602">
        <v>53262825</v>
      </c>
      <c r="R4602" t="s">
        <v>9656</v>
      </c>
      <c r="S4602">
        <v>3178594</v>
      </c>
      <c r="T4602">
        <v>291.08631459999998</v>
      </c>
      <c r="U4602" t="s">
        <v>31</v>
      </c>
      <c r="V4602" t="s">
        <v>9657</v>
      </c>
      <c r="W4602" t="s">
        <v>23</v>
      </c>
    </row>
    <row r="4603" spans="1:23" x14ac:dyDescent="0.4">
      <c r="A4603">
        <v>4602</v>
      </c>
      <c r="B4603">
        <v>1</v>
      </c>
      <c r="C4603">
        <v>1</v>
      </c>
      <c r="D4603">
        <v>1</v>
      </c>
      <c r="E4603">
        <v>3</v>
      </c>
      <c r="F4603">
        <v>9.3996152420207896E-2</v>
      </c>
      <c r="G4603">
        <v>-48.427016570552603</v>
      </c>
      <c r="H4603" t="s">
        <v>23</v>
      </c>
      <c r="I4603">
        <v>52.388459503205503</v>
      </c>
      <c r="J4603" t="s">
        <v>6070</v>
      </c>
      <c r="K4603" t="s">
        <v>25</v>
      </c>
      <c r="L4603" t="s">
        <v>6071</v>
      </c>
      <c r="M4603" t="s">
        <v>6072</v>
      </c>
      <c r="N4603" t="s">
        <v>6073</v>
      </c>
      <c r="O4603" t="s">
        <v>6074</v>
      </c>
      <c r="P4603">
        <v>0.80000001200000004</v>
      </c>
      <c r="Q4603" t="s">
        <v>6075</v>
      </c>
      <c r="R4603" t="s">
        <v>6076</v>
      </c>
      <c r="S4603">
        <v>8593121362</v>
      </c>
      <c r="T4603">
        <v>463.125</v>
      </c>
      <c r="U4603" t="s">
        <v>31</v>
      </c>
      <c r="V4603" t="s">
        <v>9658</v>
      </c>
      <c r="W4603" t="s">
        <v>23</v>
      </c>
    </row>
    <row r="4604" spans="1:23" x14ac:dyDescent="0.4">
      <c r="A4604">
        <v>4603</v>
      </c>
      <c r="B4604">
        <v>1</v>
      </c>
      <c r="C4604">
        <v>1</v>
      </c>
      <c r="D4604">
        <v>1</v>
      </c>
      <c r="E4604">
        <v>3</v>
      </c>
      <c r="F4604">
        <v>9.3996152420207896E-2</v>
      </c>
      <c r="G4604">
        <v>-48.427016570552603</v>
      </c>
      <c r="H4604">
        <v>0.83417085427135595</v>
      </c>
      <c r="I4604">
        <v>52.388459503205503</v>
      </c>
      <c r="J4604" t="s">
        <v>6070</v>
      </c>
      <c r="K4604" t="s">
        <v>25</v>
      </c>
      <c r="L4604" t="s">
        <v>6071</v>
      </c>
      <c r="M4604" t="s">
        <v>6072</v>
      </c>
      <c r="N4604" t="s">
        <v>6073</v>
      </c>
      <c r="O4604" t="s">
        <v>6074</v>
      </c>
      <c r="P4604">
        <v>0.80000001200000004</v>
      </c>
      <c r="Q4604" t="s">
        <v>6075</v>
      </c>
      <c r="R4604" t="s">
        <v>6076</v>
      </c>
      <c r="S4604">
        <v>8593121362</v>
      </c>
      <c r="T4604">
        <v>463.125</v>
      </c>
      <c r="U4604" t="s">
        <v>31</v>
      </c>
      <c r="V4604" t="s">
        <v>9659</v>
      </c>
      <c r="W4604" t="s">
        <v>23</v>
      </c>
    </row>
    <row r="4605" spans="1:23" x14ac:dyDescent="0.4">
      <c r="A4605">
        <v>4604</v>
      </c>
      <c r="B4605">
        <v>1</v>
      </c>
      <c r="C4605">
        <v>2</v>
      </c>
      <c r="D4605">
        <v>1</v>
      </c>
      <c r="E4605">
        <v>1</v>
      </c>
      <c r="F4605">
        <v>9.3900748152338301E-2</v>
      </c>
      <c r="G4605">
        <v>-48.294153979748302</v>
      </c>
      <c r="H4605" t="s">
        <v>23</v>
      </c>
      <c r="I4605">
        <v>46.993718193412001</v>
      </c>
      <c r="J4605" t="s">
        <v>2355</v>
      </c>
      <c r="K4605" t="s">
        <v>25</v>
      </c>
      <c r="L4605" t="s">
        <v>7692</v>
      </c>
      <c r="M4605" t="s">
        <v>7693</v>
      </c>
      <c r="N4605" t="s">
        <v>7694</v>
      </c>
      <c r="O4605" t="s">
        <v>7695</v>
      </c>
      <c r="P4605">
        <v>3.0999998999999998</v>
      </c>
      <c r="Q4605" t="s">
        <v>7696</v>
      </c>
      <c r="R4605" t="s">
        <v>7697</v>
      </c>
      <c r="S4605">
        <v>8609898590</v>
      </c>
      <c r="T4605">
        <v>287.09140000000002</v>
      </c>
      <c r="U4605" t="s">
        <v>31</v>
      </c>
      <c r="V4605" t="s">
        <v>9660</v>
      </c>
      <c r="W4605" t="s">
        <v>23</v>
      </c>
    </row>
    <row r="4606" spans="1:23" x14ac:dyDescent="0.4">
      <c r="A4606">
        <v>4605</v>
      </c>
      <c r="B4606">
        <v>1</v>
      </c>
      <c r="C4606">
        <v>2</v>
      </c>
      <c r="D4606">
        <v>1</v>
      </c>
      <c r="E4606">
        <v>1</v>
      </c>
      <c r="F4606">
        <v>9.3900748152338301E-2</v>
      </c>
      <c r="G4606">
        <v>-48.294153979748302</v>
      </c>
      <c r="H4606">
        <v>0.999999999999999</v>
      </c>
      <c r="I4606">
        <v>46.993718193412001</v>
      </c>
      <c r="J4606" t="s">
        <v>2355</v>
      </c>
      <c r="K4606" t="s">
        <v>25</v>
      </c>
      <c r="L4606" t="s">
        <v>7692</v>
      </c>
      <c r="M4606" t="s">
        <v>7693</v>
      </c>
      <c r="N4606" t="s">
        <v>7694</v>
      </c>
      <c r="O4606" t="s">
        <v>7695</v>
      </c>
      <c r="P4606">
        <v>3.0999998999999998</v>
      </c>
      <c r="Q4606" t="s">
        <v>7696</v>
      </c>
      <c r="R4606" t="s">
        <v>7697</v>
      </c>
      <c r="S4606">
        <v>8609898590</v>
      </c>
      <c r="T4606">
        <v>287.09140000000002</v>
      </c>
      <c r="U4606" t="s">
        <v>31</v>
      </c>
      <c r="V4606" t="s">
        <v>9661</v>
      </c>
      <c r="W4606" t="s">
        <v>23</v>
      </c>
    </row>
    <row r="4607" spans="1:23" x14ac:dyDescent="0.4">
      <c r="A4607">
        <v>4606</v>
      </c>
      <c r="B4607">
        <v>1</v>
      </c>
      <c r="C4607">
        <v>1</v>
      </c>
      <c r="D4607">
        <v>1</v>
      </c>
      <c r="E4607">
        <v>1</v>
      </c>
      <c r="F4607">
        <v>9.3735516826000495E-2</v>
      </c>
      <c r="G4607">
        <v>-373.532925369971</v>
      </c>
      <c r="H4607">
        <v>0.999999999999999</v>
      </c>
      <c r="I4607">
        <v>7.6957519537136996</v>
      </c>
      <c r="J4607" t="s">
        <v>9662</v>
      </c>
      <c r="K4607" t="s">
        <v>25</v>
      </c>
      <c r="L4607" t="s">
        <v>9663</v>
      </c>
      <c r="M4607" t="s">
        <v>9664</v>
      </c>
      <c r="N4607" t="s">
        <v>9665</v>
      </c>
      <c r="O4607" t="s">
        <v>9666</v>
      </c>
      <c r="P4607">
        <v>0.10000000100000001</v>
      </c>
      <c r="Q4607">
        <v>3067513</v>
      </c>
      <c r="R4607" t="s">
        <v>9667</v>
      </c>
      <c r="S4607">
        <v>67108866</v>
      </c>
      <c r="T4607">
        <v>449.10910000000001</v>
      </c>
      <c r="U4607" t="s">
        <v>31</v>
      </c>
      <c r="V4607" t="s">
        <v>9668</v>
      </c>
      <c r="W4607" t="s">
        <v>23</v>
      </c>
    </row>
    <row r="4608" spans="1:23" x14ac:dyDescent="0.4">
      <c r="A4608">
        <v>4607</v>
      </c>
      <c r="B4608">
        <v>1</v>
      </c>
      <c r="C4608">
        <v>1</v>
      </c>
      <c r="D4608">
        <v>1</v>
      </c>
      <c r="E4608">
        <v>1</v>
      </c>
      <c r="F4608">
        <v>9.3735516826000495E-2</v>
      </c>
      <c r="G4608">
        <v>-373.532925369971</v>
      </c>
      <c r="H4608" t="s">
        <v>23</v>
      </c>
      <c r="I4608">
        <v>7.6957519537136996</v>
      </c>
      <c r="J4608" t="s">
        <v>9662</v>
      </c>
      <c r="K4608" t="s">
        <v>25</v>
      </c>
      <c r="L4608" t="s">
        <v>9663</v>
      </c>
      <c r="M4608" t="s">
        <v>9664</v>
      </c>
      <c r="N4608" t="s">
        <v>9665</v>
      </c>
      <c r="O4608" t="s">
        <v>9666</v>
      </c>
      <c r="P4608">
        <v>0.10000000100000001</v>
      </c>
      <c r="Q4608">
        <v>3067513</v>
      </c>
      <c r="R4608" t="s">
        <v>9667</v>
      </c>
      <c r="S4608">
        <v>67108866</v>
      </c>
      <c r="T4608">
        <v>449.10910000000001</v>
      </c>
      <c r="U4608" t="s">
        <v>31</v>
      </c>
      <c r="V4608" t="s">
        <v>9669</v>
      </c>
      <c r="W4608" t="s">
        <v>23</v>
      </c>
    </row>
    <row r="4609" spans="1:23" x14ac:dyDescent="0.4">
      <c r="A4609">
        <v>4608</v>
      </c>
      <c r="B4609">
        <v>1</v>
      </c>
      <c r="C4609">
        <v>1</v>
      </c>
      <c r="D4609">
        <v>1</v>
      </c>
      <c r="E4609">
        <v>1</v>
      </c>
      <c r="F4609">
        <v>9.3628912962566604E-2</v>
      </c>
      <c r="G4609">
        <v>-347.39272829223</v>
      </c>
      <c r="H4609">
        <v>0.999999999999999</v>
      </c>
      <c r="I4609">
        <v>24.176908495823401</v>
      </c>
      <c r="J4609" t="s">
        <v>8990</v>
      </c>
      <c r="K4609" t="s">
        <v>25</v>
      </c>
      <c r="L4609" t="s">
        <v>8991</v>
      </c>
      <c r="M4609" t="s">
        <v>8992</v>
      </c>
      <c r="N4609" t="s">
        <v>28</v>
      </c>
      <c r="O4609" t="s">
        <v>8993</v>
      </c>
      <c r="P4609">
        <v>5.6999998099999996</v>
      </c>
      <c r="Q4609" t="s">
        <v>8994</v>
      </c>
      <c r="R4609" t="s">
        <v>8995</v>
      </c>
      <c r="S4609">
        <v>2097154</v>
      </c>
      <c r="T4609">
        <v>597.18139680000002</v>
      </c>
      <c r="U4609" t="s">
        <v>31</v>
      </c>
      <c r="V4609" t="s">
        <v>9670</v>
      </c>
      <c r="W4609" t="s">
        <v>23</v>
      </c>
    </row>
    <row r="4610" spans="1:23" x14ac:dyDescent="0.4">
      <c r="A4610">
        <v>4609</v>
      </c>
      <c r="B4610">
        <v>1</v>
      </c>
      <c r="C4610">
        <v>1</v>
      </c>
      <c r="D4610">
        <v>1</v>
      </c>
      <c r="E4610">
        <v>1</v>
      </c>
      <c r="F4610">
        <v>9.3628912962566604E-2</v>
      </c>
      <c r="G4610">
        <v>-347.39272829223</v>
      </c>
      <c r="H4610" t="s">
        <v>23</v>
      </c>
      <c r="I4610">
        <v>24.176908495823401</v>
      </c>
      <c r="J4610" t="s">
        <v>8990</v>
      </c>
      <c r="K4610" t="s">
        <v>25</v>
      </c>
      <c r="L4610" t="s">
        <v>8991</v>
      </c>
      <c r="M4610" t="s">
        <v>8992</v>
      </c>
      <c r="N4610" t="s">
        <v>28</v>
      </c>
      <c r="O4610" t="s">
        <v>8993</v>
      </c>
      <c r="P4610">
        <v>5.6999998099999996</v>
      </c>
      <c r="Q4610" t="s">
        <v>8994</v>
      </c>
      <c r="R4610" t="s">
        <v>8995</v>
      </c>
      <c r="S4610">
        <v>2097154</v>
      </c>
      <c r="T4610">
        <v>597.18139680000002</v>
      </c>
      <c r="U4610" t="s">
        <v>31</v>
      </c>
      <c r="V4610" t="s">
        <v>9671</v>
      </c>
      <c r="W4610" t="s">
        <v>23</v>
      </c>
    </row>
    <row r="4611" spans="1:23" x14ac:dyDescent="0.4">
      <c r="A4611">
        <v>4610</v>
      </c>
      <c r="B4611">
        <v>1</v>
      </c>
      <c r="C4611">
        <v>2</v>
      </c>
      <c r="D4611">
        <v>1</v>
      </c>
      <c r="E4611">
        <v>1</v>
      </c>
      <c r="F4611">
        <v>9.3381622962242894E-2</v>
      </c>
      <c r="G4611">
        <v>-117.66764209606499</v>
      </c>
      <c r="H4611" t="s">
        <v>23</v>
      </c>
      <c r="I4611">
        <v>61.381704594872502</v>
      </c>
      <c r="J4611" t="s">
        <v>1437</v>
      </c>
      <c r="K4611" t="s">
        <v>25</v>
      </c>
      <c r="L4611" t="s">
        <v>1438</v>
      </c>
      <c r="M4611" t="s">
        <v>1439</v>
      </c>
      <c r="N4611" t="s">
        <v>1440</v>
      </c>
      <c r="O4611" t="s">
        <v>1441</v>
      </c>
      <c r="P4611">
        <v>1.2000000500000001</v>
      </c>
      <c r="Q4611" t="s">
        <v>1442</v>
      </c>
      <c r="R4611" t="s">
        <v>1443</v>
      </c>
      <c r="S4611">
        <v>34380376446</v>
      </c>
      <c r="T4611">
        <v>433.11292329999998</v>
      </c>
      <c r="U4611" t="s">
        <v>31</v>
      </c>
      <c r="V4611" t="s">
        <v>9672</v>
      </c>
      <c r="W4611" t="s">
        <v>23</v>
      </c>
    </row>
    <row r="4612" spans="1:23" x14ac:dyDescent="0.4">
      <c r="A4612">
        <v>4611</v>
      </c>
      <c r="B4612">
        <v>1</v>
      </c>
      <c r="C4612">
        <v>2</v>
      </c>
      <c r="D4612">
        <v>1</v>
      </c>
      <c r="E4612">
        <v>1</v>
      </c>
      <c r="F4612">
        <v>9.3381622962242894E-2</v>
      </c>
      <c r="G4612">
        <v>-117.66764209606499</v>
      </c>
      <c r="H4612">
        <v>0.999999999999999</v>
      </c>
      <c r="I4612">
        <v>61.381704594872502</v>
      </c>
      <c r="J4612" t="s">
        <v>1437</v>
      </c>
      <c r="K4612" t="s">
        <v>25</v>
      </c>
      <c r="L4612" t="s">
        <v>1438</v>
      </c>
      <c r="M4612" t="s">
        <v>1439</v>
      </c>
      <c r="N4612" t="s">
        <v>1440</v>
      </c>
      <c r="O4612" t="s">
        <v>1441</v>
      </c>
      <c r="P4612">
        <v>1.2000000500000001</v>
      </c>
      <c r="Q4612" t="s">
        <v>1442</v>
      </c>
      <c r="R4612" t="s">
        <v>1443</v>
      </c>
      <c r="S4612">
        <v>34380376446</v>
      </c>
      <c r="T4612">
        <v>433.11292329999998</v>
      </c>
      <c r="U4612" t="s">
        <v>31</v>
      </c>
      <c r="V4612" t="s">
        <v>9673</v>
      </c>
      <c r="W4612" t="s">
        <v>23</v>
      </c>
    </row>
    <row r="4613" spans="1:23" x14ac:dyDescent="0.4">
      <c r="A4613">
        <v>4612</v>
      </c>
      <c r="B4613">
        <v>1</v>
      </c>
      <c r="C4613">
        <v>1</v>
      </c>
      <c r="D4613">
        <v>1</v>
      </c>
      <c r="E4613">
        <v>1</v>
      </c>
      <c r="F4613">
        <v>9.3320436178223401E-2</v>
      </c>
      <c r="G4613">
        <v>-41.381879686616102</v>
      </c>
      <c r="H4613">
        <v>0.999999999999999</v>
      </c>
      <c r="I4613">
        <v>76.850120494677498</v>
      </c>
      <c r="J4613" t="s">
        <v>9674</v>
      </c>
      <c r="K4613" t="s">
        <v>25</v>
      </c>
      <c r="L4613" t="s">
        <v>9675</v>
      </c>
      <c r="M4613" t="s">
        <v>9676</v>
      </c>
      <c r="N4613" t="s">
        <v>9677</v>
      </c>
      <c r="O4613" t="s">
        <v>9678</v>
      </c>
      <c r="P4613">
        <v>6.3641323999999999</v>
      </c>
      <c r="Q4613" t="s">
        <v>9679</v>
      </c>
      <c r="R4613" t="s">
        <v>9680</v>
      </c>
      <c r="S4613">
        <v>42970310766</v>
      </c>
      <c r="T4613">
        <v>305.24950000000001</v>
      </c>
      <c r="U4613" t="s">
        <v>31</v>
      </c>
      <c r="V4613" t="s">
        <v>9681</v>
      </c>
      <c r="W4613" t="s">
        <v>23</v>
      </c>
    </row>
    <row r="4614" spans="1:23" x14ac:dyDescent="0.4">
      <c r="A4614">
        <v>4613</v>
      </c>
      <c r="B4614">
        <v>1</v>
      </c>
      <c r="C4614">
        <v>1</v>
      </c>
      <c r="D4614">
        <v>1</v>
      </c>
      <c r="E4614">
        <v>1</v>
      </c>
      <c r="F4614">
        <v>9.3320436178223401E-2</v>
      </c>
      <c r="G4614">
        <v>-41.381879686616102</v>
      </c>
      <c r="H4614" t="s">
        <v>23</v>
      </c>
      <c r="I4614">
        <v>76.850120494677498</v>
      </c>
      <c r="J4614" t="s">
        <v>9674</v>
      </c>
      <c r="K4614" t="s">
        <v>25</v>
      </c>
      <c r="L4614" t="s">
        <v>9675</v>
      </c>
      <c r="M4614" t="s">
        <v>9676</v>
      </c>
      <c r="N4614" t="s">
        <v>9677</v>
      </c>
      <c r="O4614" t="s">
        <v>9678</v>
      </c>
      <c r="P4614">
        <v>6.3641323999999999</v>
      </c>
      <c r="Q4614" t="s">
        <v>9679</v>
      </c>
      <c r="R4614" t="s">
        <v>9680</v>
      </c>
      <c r="S4614">
        <v>42970310766</v>
      </c>
      <c r="T4614">
        <v>305.24950000000001</v>
      </c>
      <c r="U4614" t="s">
        <v>31</v>
      </c>
      <c r="V4614" t="s">
        <v>9682</v>
      </c>
      <c r="W4614" t="s">
        <v>23</v>
      </c>
    </row>
    <row r="4615" spans="1:23" x14ac:dyDescent="0.4">
      <c r="A4615">
        <v>4614</v>
      </c>
      <c r="B4615">
        <v>1</v>
      </c>
      <c r="C4615">
        <v>2</v>
      </c>
      <c r="D4615">
        <v>1</v>
      </c>
      <c r="E4615">
        <v>1</v>
      </c>
      <c r="F4615">
        <v>9.3274589959835202E-2</v>
      </c>
      <c r="G4615">
        <v>-65.523535780607801</v>
      </c>
      <c r="H4615" t="s">
        <v>23</v>
      </c>
      <c r="I4615">
        <v>39.814125385411998</v>
      </c>
      <c r="J4615" t="s">
        <v>1690</v>
      </c>
      <c r="K4615" t="s">
        <v>25</v>
      </c>
      <c r="L4615" t="s">
        <v>9683</v>
      </c>
      <c r="M4615" t="s">
        <v>9684</v>
      </c>
      <c r="N4615" t="s">
        <v>28</v>
      </c>
      <c r="O4615" t="s">
        <v>9685</v>
      </c>
      <c r="P4615">
        <v>-1.2999999499999999</v>
      </c>
      <c r="Q4615" t="s">
        <v>9686</v>
      </c>
      <c r="R4615" t="s">
        <v>9687</v>
      </c>
      <c r="S4615">
        <v>16910402</v>
      </c>
      <c r="T4615">
        <v>595.1657467</v>
      </c>
      <c r="U4615" t="s">
        <v>31</v>
      </c>
      <c r="V4615" t="s">
        <v>9688</v>
      </c>
      <c r="W4615" t="s">
        <v>23</v>
      </c>
    </row>
    <row r="4616" spans="1:23" x14ac:dyDescent="0.4">
      <c r="A4616">
        <v>4615</v>
      </c>
      <c r="B4616">
        <v>1</v>
      </c>
      <c r="C4616">
        <v>2</v>
      </c>
      <c r="D4616">
        <v>1</v>
      </c>
      <c r="E4616">
        <v>1</v>
      </c>
      <c r="F4616">
        <v>9.3274589959835202E-2</v>
      </c>
      <c r="G4616">
        <v>-65.523535780607801</v>
      </c>
      <c r="H4616">
        <v>0.999999999999999</v>
      </c>
      <c r="I4616">
        <v>39.814125385411998</v>
      </c>
      <c r="J4616" t="s">
        <v>1690</v>
      </c>
      <c r="K4616" t="s">
        <v>25</v>
      </c>
      <c r="L4616" t="s">
        <v>9683</v>
      </c>
      <c r="M4616" t="s">
        <v>9684</v>
      </c>
      <c r="N4616" t="s">
        <v>28</v>
      </c>
      <c r="O4616" t="s">
        <v>9685</v>
      </c>
      <c r="P4616">
        <v>-1.2999999499999999</v>
      </c>
      <c r="Q4616" t="s">
        <v>9686</v>
      </c>
      <c r="R4616" t="s">
        <v>9687</v>
      </c>
      <c r="S4616">
        <v>16910402</v>
      </c>
      <c r="T4616">
        <v>595.1657467</v>
      </c>
      <c r="U4616" t="s">
        <v>31</v>
      </c>
      <c r="V4616" t="s">
        <v>9689</v>
      </c>
      <c r="W4616" t="s">
        <v>23</v>
      </c>
    </row>
    <row r="4617" spans="1:23" x14ac:dyDescent="0.4">
      <c r="A4617">
        <v>4616</v>
      </c>
      <c r="B4617">
        <v>1</v>
      </c>
      <c r="C4617">
        <v>1</v>
      </c>
      <c r="D4617">
        <v>1</v>
      </c>
      <c r="E4617">
        <v>1</v>
      </c>
      <c r="F4617">
        <v>9.3112869508082105E-2</v>
      </c>
      <c r="G4617">
        <v>-661.39712487957797</v>
      </c>
      <c r="H4617" t="s">
        <v>23</v>
      </c>
      <c r="I4617">
        <v>63.014489196161101</v>
      </c>
      <c r="J4617" t="s">
        <v>8840</v>
      </c>
      <c r="K4617" t="s">
        <v>25</v>
      </c>
      <c r="L4617" t="s">
        <v>8841</v>
      </c>
      <c r="M4617" t="s">
        <v>8842</v>
      </c>
      <c r="N4617" t="s">
        <v>28</v>
      </c>
      <c r="O4617" t="s">
        <v>8843</v>
      </c>
      <c r="P4617">
        <v>2.9000001000000002</v>
      </c>
      <c r="Q4617">
        <v>91971253</v>
      </c>
      <c r="R4617" t="s">
        <v>8844</v>
      </c>
      <c r="S4617">
        <v>16777282</v>
      </c>
      <c r="T4617">
        <v>433.11292329999998</v>
      </c>
      <c r="U4617" t="s">
        <v>31</v>
      </c>
      <c r="V4617" t="s">
        <v>9690</v>
      </c>
      <c r="W4617" t="s">
        <v>23</v>
      </c>
    </row>
    <row r="4618" spans="1:23" x14ac:dyDescent="0.4">
      <c r="A4618">
        <v>4617</v>
      </c>
      <c r="B4618">
        <v>1</v>
      </c>
      <c r="C4618">
        <v>1</v>
      </c>
      <c r="D4618">
        <v>1</v>
      </c>
      <c r="E4618">
        <v>1</v>
      </c>
      <c r="F4618">
        <v>9.3112869508082105E-2</v>
      </c>
      <c r="G4618">
        <v>-661.39712487957797</v>
      </c>
      <c r="H4618">
        <v>0.999999999999999</v>
      </c>
      <c r="I4618">
        <v>63.014489196161101</v>
      </c>
      <c r="J4618" t="s">
        <v>8840</v>
      </c>
      <c r="K4618" t="s">
        <v>25</v>
      </c>
      <c r="L4618" t="s">
        <v>8841</v>
      </c>
      <c r="M4618" t="s">
        <v>8842</v>
      </c>
      <c r="N4618" t="s">
        <v>28</v>
      </c>
      <c r="O4618" t="s">
        <v>8843</v>
      </c>
      <c r="P4618">
        <v>2.9000001000000002</v>
      </c>
      <c r="Q4618">
        <v>91971253</v>
      </c>
      <c r="R4618" t="s">
        <v>8844</v>
      </c>
      <c r="S4618">
        <v>16777282</v>
      </c>
      <c r="T4618">
        <v>433.11292329999998</v>
      </c>
      <c r="U4618" t="s">
        <v>31</v>
      </c>
      <c r="V4618" t="s">
        <v>9691</v>
      </c>
      <c r="W4618" t="s">
        <v>23</v>
      </c>
    </row>
    <row r="4619" spans="1:23" x14ac:dyDescent="0.4">
      <c r="A4619">
        <v>4618</v>
      </c>
      <c r="B4619">
        <v>1</v>
      </c>
      <c r="C4619">
        <v>2</v>
      </c>
      <c r="D4619">
        <v>1</v>
      </c>
      <c r="E4619">
        <v>2</v>
      </c>
      <c r="F4619">
        <v>9.3041216767270701E-2</v>
      </c>
      <c r="G4619">
        <v>-177.225995813781</v>
      </c>
      <c r="H4619">
        <v>4.7738693467336599E-2</v>
      </c>
      <c r="I4619">
        <v>28.7724719815292</v>
      </c>
      <c r="J4619" t="s">
        <v>1690</v>
      </c>
      <c r="K4619" t="s">
        <v>25</v>
      </c>
      <c r="L4619" t="s">
        <v>9692</v>
      </c>
      <c r="M4619" t="s">
        <v>9693</v>
      </c>
      <c r="N4619" t="s">
        <v>9694</v>
      </c>
      <c r="O4619" t="s">
        <v>9695</v>
      </c>
      <c r="P4619">
        <v>-1.10000002</v>
      </c>
      <c r="Q4619" t="s">
        <v>9696</v>
      </c>
      <c r="R4619" t="s">
        <v>9697</v>
      </c>
      <c r="S4619">
        <v>8593645650</v>
      </c>
      <c r="T4619">
        <v>595.1657467</v>
      </c>
      <c r="U4619" t="s">
        <v>31</v>
      </c>
      <c r="V4619" t="s">
        <v>9698</v>
      </c>
      <c r="W4619" t="s">
        <v>23</v>
      </c>
    </row>
    <row r="4620" spans="1:23" x14ac:dyDescent="0.4">
      <c r="A4620">
        <v>4619</v>
      </c>
      <c r="B4620">
        <v>1</v>
      </c>
      <c r="C4620">
        <v>1</v>
      </c>
      <c r="D4620">
        <v>1</v>
      </c>
      <c r="E4620">
        <v>1</v>
      </c>
      <c r="F4620">
        <v>9.2858380080939995E-2</v>
      </c>
      <c r="G4620">
        <v>-77.606437163292</v>
      </c>
      <c r="H4620">
        <v>0.999999999999999</v>
      </c>
      <c r="I4620">
        <v>37.346916264005799</v>
      </c>
      <c r="J4620" t="s">
        <v>7659</v>
      </c>
      <c r="K4620" t="s">
        <v>25</v>
      </c>
      <c r="L4620" t="s">
        <v>9699</v>
      </c>
      <c r="M4620" t="s">
        <v>9700</v>
      </c>
      <c r="N4620" t="s">
        <v>9701</v>
      </c>
      <c r="O4620" t="s">
        <v>9702</v>
      </c>
      <c r="P4620">
        <v>3.0674698399999998</v>
      </c>
      <c r="Q4620">
        <v>688678</v>
      </c>
      <c r="R4620" t="s">
        <v>9703</v>
      </c>
      <c r="S4620">
        <v>3727362</v>
      </c>
      <c r="T4620">
        <v>269.08083529999999</v>
      </c>
      <c r="U4620" t="s">
        <v>31</v>
      </c>
      <c r="V4620" t="s">
        <v>9704</v>
      </c>
      <c r="W4620" t="s">
        <v>23</v>
      </c>
    </row>
    <row r="4621" spans="1:23" x14ac:dyDescent="0.4">
      <c r="A4621">
        <v>4620</v>
      </c>
      <c r="B4621">
        <v>1</v>
      </c>
      <c r="C4621">
        <v>1</v>
      </c>
      <c r="D4621">
        <v>1</v>
      </c>
      <c r="E4621">
        <v>1</v>
      </c>
      <c r="F4621">
        <v>9.2858380080939995E-2</v>
      </c>
      <c r="G4621">
        <v>-77.606437163292</v>
      </c>
      <c r="H4621" t="s">
        <v>23</v>
      </c>
      <c r="I4621">
        <v>37.346916264005799</v>
      </c>
      <c r="J4621" t="s">
        <v>7659</v>
      </c>
      <c r="K4621" t="s">
        <v>25</v>
      </c>
      <c r="L4621" t="s">
        <v>9699</v>
      </c>
      <c r="M4621" t="s">
        <v>9700</v>
      </c>
      <c r="N4621" t="s">
        <v>9701</v>
      </c>
      <c r="O4621" t="s">
        <v>9702</v>
      </c>
      <c r="P4621">
        <v>3.0674698399999998</v>
      </c>
      <c r="Q4621">
        <v>688678</v>
      </c>
      <c r="R4621" t="s">
        <v>9703</v>
      </c>
      <c r="S4621">
        <v>3727362</v>
      </c>
      <c r="T4621">
        <v>269.08083529999999</v>
      </c>
      <c r="U4621" t="s">
        <v>31</v>
      </c>
      <c r="V4621" t="s">
        <v>9705</v>
      </c>
      <c r="W4621" t="s">
        <v>23</v>
      </c>
    </row>
    <row r="4622" spans="1:23" x14ac:dyDescent="0.4">
      <c r="A4622">
        <v>4621</v>
      </c>
      <c r="B4622">
        <v>1</v>
      </c>
      <c r="C4622">
        <v>1</v>
      </c>
      <c r="D4622">
        <v>1</v>
      </c>
      <c r="E4622">
        <v>1</v>
      </c>
      <c r="F4622">
        <v>9.2730145524408294E-2</v>
      </c>
      <c r="G4622">
        <v>-153.90693746517599</v>
      </c>
      <c r="H4622">
        <v>0.999999999999999</v>
      </c>
      <c r="I4622">
        <v>83.682853747449002</v>
      </c>
      <c r="J4622" t="s">
        <v>7129</v>
      </c>
      <c r="K4622" t="s">
        <v>25</v>
      </c>
      <c r="L4622" t="s">
        <v>9706</v>
      </c>
      <c r="M4622" t="s">
        <v>9707</v>
      </c>
      <c r="N4622" t="s">
        <v>9708</v>
      </c>
      <c r="O4622" t="s">
        <v>9709</v>
      </c>
      <c r="P4622">
        <v>6.8000001900000004</v>
      </c>
      <c r="Q4622" t="s">
        <v>9710</v>
      </c>
      <c r="R4622" t="s">
        <v>9711</v>
      </c>
      <c r="S4622">
        <v>8609890394</v>
      </c>
      <c r="T4622">
        <v>473.36253649999998</v>
      </c>
      <c r="U4622" t="s">
        <v>31</v>
      </c>
      <c r="V4622" t="s">
        <v>9712</v>
      </c>
      <c r="W4622" t="s">
        <v>23</v>
      </c>
    </row>
    <row r="4623" spans="1:23" x14ac:dyDescent="0.4">
      <c r="A4623">
        <v>4622</v>
      </c>
      <c r="B4623">
        <v>1</v>
      </c>
      <c r="C4623">
        <v>1</v>
      </c>
      <c r="D4623">
        <v>1</v>
      </c>
      <c r="E4623">
        <v>1</v>
      </c>
      <c r="F4623">
        <v>9.2730145524408294E-2</v>
      </c>
      <c r="G4623">
        <v>-153.90693746517599</v>
      </c>
      <c r="H4623" t="s">
        <v>23</v>
      </c>
      <c r="I4623">
        <v>83.682853747449002</v>
      </c>
      <c r="J4623" t="s">
        <v>7129</v>
      </c>
      <c r="K4623" t="s">
        <v>25</v>
      </c>
      <c r="L4623" t="s">
        <v>9706</v>
      </c>
      <c r="M4623" t="s">
        <v>9707</v>
      </c>
      <c r="N4623" t="s">
        <v>9708</v>
      </c>
      <c r="O4623" t="s">
        <v>9709</v>
      </c>
      <c r="P4623">
        <v>6.8000001900000004</v>
      </c>
      <c r="Q4623" t="s">
        <v>9710</v>
      </c>
      <c r="R4623" t="s">
        <v>9711</v>
      </c>
      <c r="S4623">
        <v>8609890394</v>
      </c>
      <c r="T4623">
        <v>473.36253649999998</v>
      </c>
      <c r="U4623" t="s">
        <v>31</v>
      </c>
      <c r="V4623" t="s">
        <v>9713</v>
      </c>
      <c r="W4623" t="s">
        <v>23</v>
      </c>
    </row>
    <row r="4624" spans="1:23" x14ac:dyDescent="0.4">
      <c r="A4624">
        <v>4623</v>
      </c>
      <c r="B4624">
        <v>1</v>
      </c>
      <c r="C4624">
        <v>1</v>
      </c>
      <c r="D4624">
        <v>1</v>
      </c>
      <c r="E4624">
        <v>1</v>
      </c>
      <c r="F4624">
        <v>9.2615167019964806E-2</v>
      </c>
      <c r="G4624">
        <v>-169.46902902236599</v>
      </c>
      <c r="H4624">
        <v>0.999999999999999</v>
      </c>
      <c r="I4624">
        <v>33.633362335258298</v>
      </c>
      <c r="J4624" t="s">
        <v>6070</v>
      </c>
      <c r="K4624" t="s">
        <v>25</v>
      </c>
      <c r="L4624" t="s">
        <v>9190</v>
      </c>
      <c r="M4624" t="s">
        <v>9191</v>
      </c>
      <c r="N4624" t="s">
        <v>9192</v>
      </c>
      <c r="O4624" t="s">
        <v>9193</v>
      </c>
      <c r="P4624">
        <v>0.80000001200000004</v>
      </c>
      <c r="Q4624" t="s">
        <v>9194</v>
      </c>
      <c r="R4624" t="s">
        <v>9195</v>
      </c>
      <c r="S4624">
        <v>3203414</v>
      </c>
      <c r="T4624">
        <v>463.12348800000001</v>
      </c>
      <c r="U4624" t="s">
        <v>31</v>
      </c>
      <c r="V4624" t="s">
        <v>9714</v>
      </c>
      <c r="W4624" t="s">
        <v>23</v>
      </c>
    </row>
    <row r="4625" spans="1:23" x14ac:dyDescent="0.4">
      <c r="A4625">
        <v>4624</v>
      </c>
      <c r="B4625">
        <v>1</v>
      </c>
      <c r="C4625">
        <v>1</v>
      </c>
      <c r="D4625">
        <v>1</v>
      </c>
      <c r="E4625">
        <v>1</v>
      </c>
      <c r="F4625">
        <v>9.2615167019964806E-2</v>
      </c>
      <c r="G4625">
        <v>-169.46902902236599</v>
      </c>
      <c r="H4625" t="s">
        <v>23</v>
      </c>
      <c r="I4625">
        <v>33.633362335258298</v>
      </c>
      <c r="J4625" t="s">
        <v>6070</v>
      </c>
      <c r="K4625" t="s">
        <v>25</v>
      </c>
      <c r="L4625" t="s">
        <v>9190</v>
      </c>
      <c r="M4625" t="s">
        <v>9191</v>
      </c>
      <c r="N4625" t="s">
        <v>9192</v>
      </c>
      <c r="O4625" t="s">
        <v>9193</v>
      </c>
      <c r="P4625">
        <v>0.80000001200000004</v>
      </c>
      <c r="Q4625" t="s">
        <v>9194</v>
      </c>
      <c r="R4625" t="s">
        <v>9195</v>
      </c>
      <c r="S4625">
        <v>3203414</v>
      </c>
      <c r="T4625">
        <v>463.12348800000001</v>
      </c>
      <c r="U4625" t="s">
        <v>31</v>
      </c>
      <c r="V4625" t="s">
        <v>9715</v>
      </c>
      <c r="W4625" t="s">
        <v>23</v>
      </c>
    </row>
    <row r="4626" spans="1:23" x14ac:dyDescent="0.4">
      <c r="A4626">
        <v>4625</v>
      </c>
      <c r="B4626">
        <v>1</v>
      </c>
      <c r="C4626">
        <v>1</v>
      </c>
      <c r="D4626">
        <v>1</v>
      </c>
      <c r="E4626">
        <v>2</v>
      </c>
      <c r="F4626">
        <v>9.2607388113311706E-2</v>
      </c>
      <c r="G4626">
        <v>-242.695392822553</v>
      </c>
      <c r="H4626" t="s">
        <v>23</v>
      </c>
      <c r="I4626">
        <v>3.5598125482411498</v>
      </c>
      <c r="J4626" t="s">
        <v>9716</v>
      </c>
      <c r="K4626" t="s">
        <v>25</v>
      </c>
      <c r="L4626" t="s">
        <v>9717</v>
      </c>
      <c r="M4626" t="s">
        <v>9718</v>
      </c>
      <c r="N4626" t="s">
        <v>28</v>
      </c>
      <c r="O4626" t="s">
        <v>9719</v>
      </c>
      <c r="P4626">
        <v>1.39999998</v>
      </c>
      <c r="Q4626" t="s">
        <v>9720</v>
      </c>
      <c r="R4626" t="s">
        <v>9721</v>
      </c>
      <c r="S4626">
        <v>3719170</v>
      </c>
      <c r="T4626">
        <v>752.42156750000004</v>
      </c>
      <c r="U4626" t="s">
        <v>31</v>
      </c>
      <c r="V4626" t="s">
        <v>9722</v>
      </c>
      <c r="W4626" t="s">
        <v>23</v>
      </c>
    </row>
    <row r="4627" spans="1:23" x14ac:dyDescent="0.4">
      <c r="A4627">
        <v>4626</v>
      </c>
      <c r="B4627">
        <v>1</v>
      </c>
      <c r="C4627">
        <v>1</v>
      </c>
      <c r="D4627">
        <v>1</v>
      </c>
      <c r="E4627">
        <v>2</v>
      </c>
      <c r="F4627">
        <v>9.2607388113311706E-2</v>
      </c>
      <c r="G4627">
        <v>-242.695392822553</v>
      </c>
      <c r="H4627">
        <v>7.5879396984924602E-2</v>
      </c>
      <c r="I4627">
        <v>3.5598125482411498</v>
      </c>
      <c r="J4627" t="s">
        <v>9716</v>
      </c>
      <c r="K4627" t="s">
        <v>25</v>
      </c>
      <c r="L4627" t="s">
        <v>9717</v>
      </c>
      <c r="M4627" t="s">
        <v>9718</v>
      </c>
      <c r="N4627" t="s">
        <v>28</v>
      </c>
      <c r="O4627" t="s">
        <v>9719</v>
      </c>
      <c r="P4627">
        <v>1.39999998</v>
      </c>
      <c r="Q4627" t="s">
        <v>9720</v>
      </c>
      <c r="R4627" t="s">
        <v>9721</v>
      </c>
      <c r="S4627">
        <v>3719170</v>
      </c>
      <c r="T4627">
        <v>752.42156750000004</v>
      </c>
      <c r="U4627" t="s">
        <v>31</v>
      </c>
      <c r="V4627" t="s">
        <v>9723</v>
      </c>
      <c r="W4627" t="s">
        <v>23</v>
      </c>
    </row>
    <row r="4628" spans="1:23" x14ac:dyDescent="0.4">
      <c r="A4628">
        <v>4627</v>
      </c>
      <c r="B4628">
        <v>1</v>
      </c>
      <c r="C4628">
        <v>1</v>
      </c>
      <c r="D4628">
        <v>1</v>
      </c>
      <c r="E4628">
        <v>1</v>
      </c>
      <c r="F4628">
        <v>9.2485154618225096E-2</v>
      </c>
      <c r="G4628">
        <v>-78.337848883475104</v>
      </c>
      <c r="H4628">
        <v>0.999999999999999</v>
      </c>
      <c r="I4628">
        <v>50.193872893461602</v>
      </c>
      <c r="J4628" t="s">
        <v>5174</v>
      </c>
      <c r="K4628" t="s">
        <v>25</v>
      </c>
      <c r="L4628" t="s">
        <v>9724</v>
      </c>
      <c r="M4628" t="s">
        <v>9725</v>
      </c>
      <c r="N4628" t="s">
        <v>9726</v>
      </c>
      <c r="O4628" t="s">
        <v>9727</v>
      </c>
      <c r="P4628">
        <v>3.5999998999999998</v>
      </c>
      <c r="Q4628" t="s">
        <v>9728</v>
      </c>
      <c r="R4628" t="s">
        <v>9729</v>
      </c>
      <c r="S4628">
        <v>25772982562</v>
      </c>
      <c r="T4628">
        <v>409.29489999999998</v>
      </c>
      <c r="U4628" t="s">
        <v>31</v>
      </c>
      <c r="V4628" t="s">
        <v>9730</v>
      </c>
      <c r="W4628" t="s">
        <v>23</v>
      </c>
    </row>
    <row r="4629" spans="1:23" x14ac:dyDescent="0.4">
      <c r="A4629">
        <v>4628</v>
      </c>
      <c r="B4629">
        <v>1</v>
      </c>
      <c r="C4629">
        <v>1</v>
      </c>
      <c r="D4629">
        <v>1</v>
      </c>
      <c r="E4629">
        <v>1</v>
      </c>
      <c r="F4629">
        <v>9.2485154618225096E-2</v>
      </c>
      <c r="G4629">
        <v>-78.337848883475104</v>
      </c>
      <c r="H4629" t="s">
        <v>23</v>
      </c>
      <c r="I4629">
        <v>50.193872893461602</v>
      </c>
      <c r="J4629" t="s">
        <v>5174</v>
      </c>
      <c r="K4629" t="s">
        <v>25</v>
      </c>
      <c r="L4629" t="s">
        <v>9724</v>
      </c>
      <c r="M4629" t="s">
        <v>9725</v>
      </c>
      <c r="N4629" t="s">
        <v>9726</v>
      </c>
      <c r="O4629" t="s">
        <v>9727</v>
      </c>
      <c r="P4629">
        <v>3.5999998999999998</v>
      </c>
      <c r="Q4629" t="s">
        <v>9728</v>
      </c>
      <c r="R4629" t="s">
        <v>9729</v>
      </c>
      <c r="S4629">
        <v>25772982562</v>
      </c>
      <c r="T4629">
        <v>409.29489999999998</v>
      </c>
      <c r="U4629" t="s">
        <v>31</v>
      </c>
      <c r="V4629" t="s">
        <v>9731</v>
      </c>
      <c r="W4629" t="s">
        <v>23</v>
      </c>
    </row>
    <row r="4630" spans="1:23" x14ac:dyDescent="0.4">
      <c r="A4630">
        <v>4629</v>
      </c>
      <c r="B4630">
        <v>1</v>
      </c>
      <c r="C4630">
        <v>1</v>
      </c>
      <c r="D4630">
        <v>1</v>
      </c>
      <c r="E4630">
        <v>1</v>
      </c>
      <c r="F4630">
        <v>9.2276843347555093E-2</v>
      </c>
      <c r="G4630">
        <v>-107.270531129698</v>
      </c>
      <c r="H4630" t="s">
        <v>23</v>
      </c>
      <c r="I4630">
        <v>66.997738362780396</v>
      </c>
      <c r="J4630" t="s">
        <v>7659</v>
      </c>
      <c r="K4630" t="s">
        <v>25</v>
      </c>
      <c r="L4630" t="s">
        <v>7660</v>
      </c>
      <c r="M4630" t="s">
        <v>7661</v>
      </c>
      <c r="N4630" t="s">
        <v>7662</v>
      </c>
      <c r="O4630" t="s">
        <v>7663</v>
      </c>
      <c r="P4630">
        <v>3.0674698399999998</v>
      </c>
      <c r="Q4630">
        <v>5490127</v>
      </c>
      <c r="R4630" t="s">
        <v>7664</v>
      </c>
      <c r="S4630">
        <v>8609898570</v>
      </c>
      <c r="T4630">
        <v>269.08083529999999</v>
      </c>
      <c r="U4630" t="s">
        <v>31</v>
      </c>
      <c r="V4630" t="s">
        <v>9732</v>
      </c>
      <c r="W4630" t="s">
        <v>23</v>
      </c>
    </row>
    <row r="4631" spans="1:23" x14ac:dyDescent="0.4">
      <c r="A4631">
        <v>4630</v>
      </c>
      <c r="B4631">
        <v>1</v>
      </c>
      <c r="C4631">
        <v>1</v>
      </c>
      <c r="D4631">
        <v>1</v>
      </c>
      <c r="E4631">
        <v>1</v>
      </c>
      <c r="F4631">
        <v>9.2276843347555093E-2</v>
      </c>
      <c r="G4631">
        <v>-107.270531129698</v>
      </c>
      <c r="H4631">
        <v>0.999999999999999</v>
      </c>
      <c r="I4631">
        <v>66.997738362780396</v>
      </c>
      <c r="J4631" t="s">
        <v>7659</v>
      </c>
      <c r="K4631" t="s">
        <v>25</v>
      </c>
      <c r="L4631" t="s">
        <v>7660</v>
      </c>
      <c r="M4631" t="s">
        <v>7661</v>
      </c>
      <c r="N4631" t="s">
        <v>7662</v>
      </c>
      <c r="O4631" t="s">
        <v>7663</v>
      </c>
      <c r="P4631">
        <v>3.0674698399999998</v>
      </c>
      <c r="Q4631">
        <v>5490127</v>
      </c>
      <c r="R4631" t="s">
        <v>7664</v>
      </c>
      <c r="S4631">
        <v>8609898570</v>
      </c>
      <c r="T4631">
        <v>269.08083529999999</v>
      </c>
      <c r="U4631" t="s">
        <v>31</v>
      </c>
      <c r="V4631" t="s">
        <v>9733</v>
      </c>
      <c r="W4631" t="s">
        <v>23</v>
      </c>
    </row>
    <row r="4632" spans="1:23" x14ac:dyDescent="0.4">
      <c r="A4632">
        <v>4631</v>
      </c>
      <c r="B4632">
        <v>1</v>
      </c>
      <c r="C4632">
        <v>2</v>
      </c>
      <c r="D4632">
        <v>1</v>
      </c>
      <c r="E4632">
        <v>2</v>
      </c>
      <c r="F4632">
        <v>9.2160928699471595E-2</v>
      </c>
      <c r="G4632">
        <v>-292.24067319121298</v>
      </c>
      <c r="H4632">
        <v>1.2060301507537599E-2</v>
      </c>
      <c r="I4632">
        <v>31.105436201577898</v>
      </c>
      <c r="J4632" t="s">
        <v>9716</v>
      </c>
      <c r="K4632" t="s">
        <v>25</v>
      </c>
      <c r="L4632" t="s">
        <v>9734</v>
      </c>
      <c r="M4632" t="s">
        <v>9735</v>
      </c>
      <c r="N4632" t="s">
        <v>28</v>
      </c>
      <c r="O4632" t="s">
        <v>9736</v>
      </c>
      <c r="P4632">
        <v>1.60000002</v>
      </c>
      <c r="Q4632">
        <v>102093842</v>
      </c>
      <c r="R4632" t="s">
        <v>9737</v>
      </c>
      <c r="S4632">
        <v>8593113090</v>
      </c>
      <c r="T4632">
        <v>752.42156750000004</v>
      </c>
      <c r="U4632" t="s">
        <v>31</v>
      </c>
      <c r="V4632" t="s">
        <v>9738</v>
      </c>
      <c r="W4632" t="s">
        <v>23</v>
      </c>
    </row>
    <row r="4633" spans="1:23" x14ac:dyDescent="0.4">
      <c r="A4633">
        <v>4632</v>
      </c>
      <c r="B4633">
        <v>1</v>
      </c>
      <c r="C4633">
        <v>1</v>
      </c>
      <c r="D4633">
        <v>1</v>
      </c>
      <c r="E4633">
        <v>3</v>
      </c>
      <c r="F4633">
        <v>9.1338311549752596E-2</v>
      </c>
      <c r="G4633">
        <v>-180.543397979069</v>
      </c>
      <c r="H4633">
        <v>0.69798994974874295</v>
      </c>
      <c r="I4633">
        <v>60.947128053673502</v>
      </c>
      <c r="J4633" t="s">
        <v>9739</v>
      </c>
      <c r="K4633" t="s">
        <v>25</v>
      </c>
      <c r="L4633" t="s">
        <v>9740</v>
      </c>
      <c r="M4633" t="s">
        <v>9741</v>
      </c>
      <c r="N4633" t="s">
        <v>9742</v>
      </c>
      <c r="O4633" t="s">
        <v>9743</v>
      </c>
      <c r="P4633">
        <v>1.39999998</v>
      </c>
      <c r="Q4633">
        <v>173765</v>
      </c>
      <c r="R4633" t="s">
        <v>9744</v>
      </c>
      <c r="S4633">
        <v>70</v>
      </c>
      <c r="T4633">
        <v>329.08670849999999</v>
      </c>
      <c r="U4633" t="s">
        <v>31</v>
      </c>
      <c r="V4633" t="s">
        <v>9745</v>
      </c>
      <c r="W4633" t="s">
        <v>23</v>
      </c>
    </row>
    <row r="4634" spans="1:23" x14ac:dyDescent="0.4">
      <c r="A4634">
        <v>4633</v>
      </c>
      <c r="B4634">
        <v>1</v>
      </c>
      <c r="C4634">
        <v>1</v>
      </c>
      <c r="D4634">
        <v>1</v>
      </c>
      <c r="E4634">
        <v>1</v>
      </c>
      <c r="F4634">
        <v>9.1253088128460294E-2</v>
      </c>
      <c r="G4634">
        <v>-217.78847602677499</v>
      </c>
      <c r="H4634" t="s">
        <v>23</v>
      </c>
      <c r="I4634">
        <v>99.953906914664898</v>
      </c>
      <c r="J4634" t="s">
        <v>5477</v>
      </c>
      <c r="K4634" t="s">
        <v>25</v>
      </c>
      <c r="L4634" t="s">
        <v>5478</v>
      </c>
      <c r="M4634" t="s">
        <v>5479</v>
      </c>
      <c r="N4634" t="s">
        <v>5480</v>
      </c>
      <c r="O4634" t="s">
        <v>5481</v>
      </c>
      <c r="P4634">
        <v>1.7999999499999999</v>
      </c>
      <c r="Q4634" t="s">
        <v>5482</v>
      </c>
      <c r="R4634" t="s">
        <v>5483</v>
      </c>
      <c r="S4634">
        <v>83886146</v>
      </c>
      <c r="T4634">
        <v>255.0651853</v>
      </c>
      <c r="U4634" t="s">
        <v>31</v>
      </c>
      <c r="V4634" t="s">
        <v>9746</v>
      </c>
      <c r="W4634" t="s">
        <v>23</v>
      </c>
    </row>
    <row r="4635" spans="1:23" x14ac:dyDescent="0.4">
      <c r="A4635">
        <v>4634</v>
      </c>
      <c r="B4635">
        <v>1</v>
      </c>
      <c r="C4635">
        <v>1</v>
      </c>
      <c r="D4635">
        <v>1</v>
      </c>
      <c r="E4635">
        <v>1</v>
      </c>
      <c r="F4635">
        <v>9.1253088128460294E-2</v>
      </c>
      <c r="G4635">
        <v>-217.78847602677499</v>
      </c>
      <c r="H4635">
        <v>0.999999999999999</v>
      </c>
      <c r="I4635">
        <v>99.953906914664898</v>
      </c>
      <c r="J4635" t="s">
        <v>5477</v>
      </c>
      <c r="K4635" t="s">
        <v>25</v>
      </c>
      <c r="L4635" t="s">
        <v>5478</v>
      </c>
      <c r="M4635" t="s">
        <v>5479</v>
      </c>
      <c r="N4635" t="s">
        <v>5480</v>
      </c>
      <c r="O4635" t="s">
        <v>5481</v>
      </c>
      <c r="P4635">
        <v>1.7999999499999999</v>
      </c>
      <c r="Q4635" t="s">
        <v>5482</v>
      </c>
      <c r="R4635" t="s">
        <v>5483</v>
      </c>
      <c r="S4635">
        <v>83886146</v>
      </c>
      <c r="T4635">
        <v>255.0651853</v>
      </c>
      <c r="U4635" t="s">
        <v>31</v>
      </c>
      <c r="V4635" t="s">
        <v>9747</v>
      </c>
      <c r="W4635" t="s">
        <v>23</v>
      </c>
    </row>
    <row r="4636" spans="1:23" x14ac:dyDescent="0.4">
      <c r="A4636">
        <v>4635</v>
      </c>
      <c r="B4636">
        <v>1</v>
      </c>
      <c r="C4636">
        <v>1</v>
      </c>
      <c r="D4636">
        <v>1</v>
      </c>
      <c r="E4636">
        <v>1</v>
      </c>
      <c r="F4636">
        <v>9.1179316131954305E-2</v>
      </c>
      <c r="G4636">
        <v>-89.211523176344201</v>
      </c>
      <c r="H4636" t="s">
        <v>23</v>
      </c>
      <c r="I4636">
        <v>8.8485940668693193</v>
      </c>
      <c r="J4636" t="s">
        <v>3030</v>
      </c>
      <c r="K4636" t="s">
        <v>25</v>
      </c>
      <c r="L4636" t="s">
        <v>9748</v>
      </c>
      <c r="M4636" t="s">
        <v>9749</v>
      </c>
      <c r="N4636" t="s">
        <v>9750</v>
      </c>
      <c r="O4636" t="s">
        <v>9751</v>
      </c>
      <c r="P4636">
        <v>-0.60000002399999997</v>
      </c>
      <c r="Q4636" t="s">
        <v>9752</v>
      </c>
      <c r="R4636" t="s">
        <v>9753</v>
      </c>
      <c r="S4636">
        <v>8593113106</v>
      </c>
      <c r="T4636">
        <v>625.17631140000003</v>
      </c>
      <c r="U4636" t="s">
        <v>31</v>
      </c>
      <c r="V4636" t="s">
        <v>9754</v>
      </c>
      <c r="W4636" t="s">
        <v>23</v>
      </c>
    </row>
    <row r="4637" spans="1:23" x14ac:dyDescent="0.4">
      <c r="A4637">
        <v>4636</v>
      </c>
      <c r="B4637">
        <v>1</v>
      </c>
      <c r="C4637">
        <v>1</v>
      </c>
      <c r="D4637">
        <v>1</v>
      </c>
      <c r="E4637">
        <v>1</v>
      </c>
      <c r="F4637">
        <v>9.1179316131954305E-2</v>
      </c>
      <c r="G4637">
        <v>-89.211523176344201</v>
      </c>
      <c r="H4637">
        <v>0.999999999999999</v>
      </c>
      <c r="I4637">
        <v>8.8485940668693193</v>
      </c>
      <c r="J4637" t="s">
        <v>3030</v>
      </c>
      <c r="K4637" t="s">
        <v>25</v>
      </c>
      <c r="L4637" t="s">
        <v>9748</v>
      </c>
      <c r="M4637" t="s">
        <v>9749</v>
      </c>
      <c r="N4637" t="s">
        <v>9750</v>
      </c>
      <c r="O4637" t="s">
        <v>9751</v>
      </c>
      <c r="P4637">
        <v>-0.60000002399999997</v>
      </c>
      <c r="Q4637" t="s">
        <v>9752</v>
      </c>
      <c r="R4637" t="s">
        <v>9753</v>
      </c>
      <c r="S4637">
        <v>8593113106</v>
      </c>
      <c r="T4637">
        <v>625.17631140000003</v>
      </c>
      <c r="U4637" t="s">
        <v>31</v>
      </c>
      <c r="V4637" t="s">
        <v>9755</v>
      </c>
      <c r="W4637" t="s">
        <v>23</v>
      </c>
    </row>
    <row r="4638" spans="1:23" x14ac:dyDescent="0.4">
      <c r="A4638">
        <v>4637</v>
      </c>
      <c r="B4638">
        <v>1</v>
      </c>
      <c r="C4638">
        <v>1</v>
      </c>
      <c r="D4638">
        <v>1</v>
      </c>
      <c r="E4638">
        <v>1</v>
      </c>
      <c r="F4638">
        <v>9.1136318761694701E-2</v>
      </c>
      <c r="G4638">
        <v>-453.55454757513297</v>
      </c>
      <c r="H4638">
        <v>0.999999999999999</v>
      </c>
      <c r="I4638">
        <v>92.101941551970697</v>
      </c>
      <c r="J4638" t="s">
        <v>8749</v>
      </c>
      <c r="K4638" t="s">
        <v>25</v>
      </c>
      <c r="L4638" t="s">
        <v>8750</v>
      </c>
      <c r="M4638" t="s">
        <v>8751</v>
      </c>
      <c r="N4638" t="s">
        <v>8752</v>
      </c>
      <c r="O4638" t="s">
        <v>8753</v>
      </c>
      <c r="P4638">
        <v>2.5999998999999998</v>
      </c>
      <c r="Q4638" t="s">
        <v>8754</v>
      </c>
      <c r="R4638" t="s">
        <v>8755</v>
      </c>
      <c r="S4638">
        <v>262210</v>
      </c>
      <c r="T4638">
        <v>329.08670849999999</v>
      </c>
      <c r="U4638" t="s">
        <v>31</v>
      </c>
      <c r="V4638" t="s">
        <v>9756</v>
      </c>
      <c r="W4638" t="s">
        <v>23</v>
      </c>
    </row>
    <row r="4639" spans="1:23" x14ac:dyDescent="0.4">
      <c r="A4639">
        <v>4638</v>
      </c>
      <c r="B4639">
        <v>1</v>
      </c>
      <c r="C4639">
        <v>1</v>
      </c>
      <c r="D4639">
        <v>1</v>
      </c>
      <c r="E4639">
        <v>1</v>
      </c>
      <c r="F4639">
        <v>9.1136318761694701E-2</v>
      </c>
      <c r="G4639">
        <v>-453.55454757513297</v>
      </c>
      <c r="H4639" t="s">
        <v>23</v>
      </c>
      <c r="I4639">
        <v>92.101941551970697</v>
      </c>
      <c r="J4639" t="s">
        <v>8749</v>
      </c>
      <c r="K4639" t="s">
        <v>25</v>
      </c>
      <c r="L4639" t="s">
        <v>8750</v>
      </c>
      <c r="M4639" t="s">
        <v>8751</v>
      </c>
      <c r="N4639" t="s">
        <v>8752</v>
      </c>
      <c r="O4639" t="s">
        <v>8753</v>
      </c>
      <c r="P4639">
        <v>2.5999998999999998</v>
      </c>
      <c r="Q4639" t="s">
        <v>8754</v>
      </c>
      <c r="R4639" t="s">
        <v>8755</v>
      </c>
      <c r="S4639">
        <v>262210</v>
      </c>
      <c r="T4639">
        <v>329.08670849999999</v>
      </c>
      <c r="U4639" t="s">
        <v>31</v>
      </c>
      <c r="V4639" t="s">
        <v>9757</v>
      </c>
      <c r="W4639" t="s">
        <v>23</v>
      </c>
    </row>
    <row r="4640" spans="1:23" x14ac:dyDescent="0.4">
      <c r="A4640">
        <v>4639</v>
      </c>
      <c r="B4640">
        <v>1</v>
      </c>
      <c r="C4640">
        <v>1</v>
      </c>
      <c r="D4640">
        <v>1</v>
      </c>
      <c r="E4640">
        <v>1</v>
      </c>
      <c r="F4640">
        <v>9.1088975724255505E-2</v>
      </c>
      <c r="G4640">
        <v>-569.83813484655502</v>
      </c>
      <c r="H4640" t="s">
        <v>23</v>
      </c>
      <c r="I4640">
        <v>18.357150583231601</v>
      </c>
      <c r="J4640" t="s">
        <v>4601</v>
      </c>
      <c r="K4640" t="s">
        <v>25</v>
      </c>
      <c r="L4640" t="s">
        <v>9758</v>
      </c>
      <c r="M4640" t="s">
        <v>9759</v>
      </c>
      <c r="N4640" t="s">
        <v>28</v>
      </c>
      <c r="O4640" t="s">
        <v>9760</v>
      </c>
      <c r="P4640">
        <v>1</v>
      </c>
      <c r="Q4640" t="s">
        <v>9761</v>
      </c>
      <c r="R4640" t="s">
        <v>9762</v>
      </c>
      <c r="S4640">
        <v>2146322</v>
      </c>
      <c r="T4640">
        <v>513.19110000000001</v>
      </c>
      <c r="U4640" t="s">
        <v>31</v>
      </c>
      <c r="V4640" t="s">
        <v>9763</v>
      </c>
      <c r="W4640" t="s">
        <v>23</v>
      </c>
    </row>
    <row r="4641" spans="1:23" x14ac:dyDescent="0.4">
      <c r="A4641">
        <v>4640</v>
      </c>
      <c r="B4641">
        <v>1</v>
      </c>
      <c r="C4641">
        <v>1</v>
      </c>
      <c r="D4641">
        <v>1</v>
      </c>
      <c r="E4641">
        <v>1</v>
      </c>
      <c r="F4641">
        <v>9.1088975724255505E-2</v>
      </c>
      <c r="G4641">
        <v>-569.83813484655502</v>
      </c>
      <c r="H4641">
        <v>0.999999999999999</v>
      </c>
      <c r="I4641">
        <v>18.357150583231601</v>
      </c>
      <c r="J4641" t="s">
        <v>4601</v>
      </c>
      <c r="K4641" t="s">
        <v>25</v>
      </c>
      <c r="L4641" t="s">
        <v>9758</v>
      </c>
      <c r="M4641" t="s">
        <v>9759</v>
      </c>
      <c r="N4641" t="s">
        <v>28</v>
      </c>
      <c r="O4641" t="s">
        <v>9760</v>
      </c>
      <c r="P4641">
        <v>1</v>
      </c>
      <c r="Q4641" t="s">
        <v>9761</v>
      </c>
      <c r="R4641" t="s">
        <v>9762</v>
      </c>
      <c r="S4641">
        <v>2146322</v>
      </c>
      <c r="T4641">
        <v>513.19110000000001</v>
      </c>
      <c r="U4641" t="s">
        <v>31</v>
      </c>
      <c r="V4641" t="s">
        <v>9764</v>
      </c>
      <c r="W4641" t="s">
        <v>23</v>
      </c>
    </row>
    <row r="4642" spans="1:23" x14ac:dyDescent="0.4">
      <c r="A4642">
        <v>4641</v>
      </c>
      <c r="B4642">
        <v>1</v>
      </c>
      <c r="C4642">
        <v>1</v>
      </c>
      <c r="D4642">
        <v>1</v>
      </c>
      <c r="E4642">
        <v>1</v>
      </c>
      <c r="F4642">
        <v>9.1065287532993797E-2</v>
      </c>
      <c r="G4642">
        <v>-73.4198289203256</v>
      </c>
      <c r="H4642">
        <v>0.999999999999999</v>
      </c>
      <c r="I4642">
        <v>47.425054270732304</v>
      </c>
      <c r="J4642" t="s">
        <v>7129</v>
      </c>
      <c r="K4642" t="s">
        <v>25</v>
      </c>
      <c r="L4642" t="s">
        <v>9438</v>
      </c>
      <c r="M4642" t="s">
        <v>9439</v>
      </c>
      <c r="N4642" t="s">
        <v>9440</v>
      </c>
      <c r="O4642" t="s">
        <v>9441</v>
      </c>
      <c r="P4642">
        <v>5.1999998099999996</v>
      </c>
      <c r="Q4642" t="s">
        <v>9442</v>
      </c>
      <c r="R4642" t="s">
        <v>9443</v>
      </c>
      <c r="S4642">
        <v>8593113090</v>
      </c>
      <c r="T4642">
        <v>473.36253649999998</v>
      </c>
      <c r="U4642" t="s">
        <v>31</v>
      </c>
      <c r="V4642" t="s">
        <v>9765</v>
      </c>
      <c r="W4642" t="s">
        <v>23</v>
      </c>
    </row>
    <row r="4643" spans="1:23" x14ac:dyDescent="0.4">
      <c r="A4643">
        <v>4642</v>
      </c>
      <c r="B4643">
        <v>1</v>
      </c>
      <c r="C4643">
        <v>1</v>
      </c>
      <c r="D4643">
        <v>1</v>
      </c>
      <c r="E4643">
        <v>1</v>
      </c>
      <c r="F4643">
        <v>9.1065287532993797E-2</v>
      </c>
      <c r="G4643">
        <v>-73.4198289203256</v>
      </c>
      <c r="H4643" t="s">
        <v>23</v>
      </c>
      <c r="I4643">
        <v>47.425054270732304</v>
      </c>
      <c r="J4643" t="s">
        <v>7129</v>
      </c>
      <c r="K4643" t="s">
        <v>25</v>
      </c>
      <c r="L4643" t="s">
        <v>9438</v>
      </c>
      <c r="M4643" t="s">
        <v>9439</v>
      </c>
      <c r="N4643" t="s">
        <v>9440</v>
      </c>
      <c r="O4643" t="s">
        <v>9441</v>
      </c>
      <c r="P4643">
        <v>5.1999998099999996</v>
      </c>
      <c r="Q4643" t="s">
        <v>9442</v>
      </c>
      <c r="R4643" t="s">
        <v>9443</v>
      </c>
      <c r="S4643">
        <v>8593113090</v>
      </c>
      <c r="T4643">
        <v>473.36253649999998</v>
      </c>
      <c r="U4643" t="s">
        <v>31</v>
      </c>
      <c r="V4643" t="s">
        <v>9766</v>
      </c>
      <c r="W4643" t="s">
        <v>23</v>
      </c>
    </row>
    <row r="4644" spans="1:23" x14ac:dyDescent="0.4">
      <c r="A4644">
        <v>4643</v>
      </c>
      <c r="B4644">
        <v>1</v>
      </c>
      <c r="C4644">
        <v>1</v>
      </c>
      <c r="D4644">
        <v>1</v>
      </c>
      <c r="E4644">
        <v>1</v>
      </c>
      <c r="F4644">
        <v>9.1014425446779595E-2</v>
      </c>
      <c r="G4644">
        <v>-162.045303418175</v>
      </c>
      <c r="H4644" t="s">
        <v>23</v>
      </c>
      <c r="I4644">
        <v>14.8234259604043</v>
      </c>
      <c r="J4644" t="s">
        <v>2842</v>
      </c>
      <c r="K4644" t="s">
        <v>25</v>
      </c>
      <c r="L4644" t="s">
        <v>2843</v>
      </c>
      <c r="M4644" t="s">
        <v>2844</v>
      </c>
      <c r="N4644" t="s">
        <v>2845</v>
      </c>
      <c r="O4644" t="s">
        <v>2846</v>
      </c>
      <c r="P4644">
        <v>0.60836017099999995</v>
      </c>
      <c r="Q4644" t="s">
        <v>2847</v>
      </c>
      <c r="R4644" t="s">
        <v>2848</v>
      </c>
      <c r="S4644">
        <v>121383790</v>
      </c>
      <c r="T4644">
        <v>218.084541</v>
      </c>
      <c r="U4644" t="s">
        <v>31</v>
      </c>
      <c r="V4644" t="s">
        <v>9767</v>
      </c>
      <c r="W4644" t="s">
        <v>23</v>
      </c>
    </row>
    <row r="4645" spans="1:23" x14ac:dyDescent="0.4">
      <c r="A4645">
        <v>4644</v>
      </c>
      <c r="B4645">
        <v>1</v>
      </c>
      <c r="C4645">
        <v>1</v>
      </c>
      <c r="D4645">
        <v>1</v>
      </c>
      <c r="E4645">
        <v>1</v>
      </c>
      <c r="F4645">
        <v>9.1014425446779595E-2</v>
      </c>
      <c r="G4645">
        <v>-162.045303418175</v>
      </c>
      <c r="H4645">
        <v>0.999999999999999</v>
      </c>
      <c r="I4645">
        <v>14.8234259604043</v>
      </c>
      <c r="J4645" t="s">
        <v>2842</v>
      </c>
      <c r="K4645" t="s">
        <v>25</v>
      </c>
      <c r="L4645" t="s">
        <v>2843</v>
      </c>
      <c r="M4645" t="s">
        <v>2844</v>
      </c>
      <c r="N4645" t="s">
        <v>2845</v>
      </c>
      <c r="O4645" t="s">
        <v>2846</v>
      </c>
      <c r="P4645">
        <v>0.60836017099999995</v>
      </c>
      <c r="Q4645" t="s">
        <v>2847</v>
      </c>
      <c r="R4645" t="s">
        <v>2848</v>
      </c>
      <c r="S4645">
        <v>121383790</v>
      </c>
      <c r="T4645">
        <v>218.084541</v>
      </c>
      <c r="U4645" t="s">
        <v>31</v>
      </c>
      <c r="V4645" t="s">
        <v>9768</v>
      </c>
      <c r="W4645" t="s">
        <v>23</v>
      </c>
    </row>
    <row r="4646" spans="1:23" x14ac:dyDescent="0.4">
      <c r="A4646">
        <v>4645</v>
      </c>
      <c r="B4646">
        <v>1</v>
      </c>
      <c r="C4646">
        <v>1</v>
      </c>
      <c r="D4646">
        <v>1</v>
      </c>
      <c r="E4646">
        <v>2</v>
      </c>
      <c r="F4646">
        <v>9.0644811841296996E-2</v>
      </c>
      <c r="G4646">
        <v>-20.153166338330301</v>
      </c>
      <c r="H4646" t="s">
        <v>23</v>
      </c>
      <c r="I4646">
        <v>7.3712197365204899</v>
      </c>
      <c r="J4646" t="s">
        <v>4251</v>
      </c>
      <c r="K4646" t="s">
        <v>25</v>
      </c>
      <c r="L4646" t="s">
        <v>4252</v>
      </c>
      <c r="M4646" t="s">
        <v>4253</v>
      </c>
      <c r="N4646" t="s">
        <v>4254</v>
      </c>
      <c r="O4646" t="s">
        <v>4255</v>
      </c>
      <c r="P4646">
        <v>2.4000001000000002</v>
      </c>
      <c r="Q4646" t="s">
        <v>4256</v>
      </c>
      <c r="R4646" t="s">
        <v>4257</v>
      </c>
      <c r="S4646">
        <v>255781246</v>
      </c>
      <c r="T4646">
        <v>303.08631459999998</v>
      </c>
      <c r="U4646" t="s">
        <v>31</v>
      </c>
      <c r="V4646" t="s">
        <v>9769</v>
      </c>
      <c r="W4646" t="s">
        <v>23</v>
      </c>
    </row>
    <row r="4647" spans="1:23" x14ac:dyDescent="0.4">
      <c r="A4647">
        <v>4646</v>
      </c>
      <c r="B4647">
        <v>1</v>
      </c>
      <c r="C4647">
        <v>1</v>
      </c>
      <c r="D4647">
        <v>1</v>
      </c>
      <c r="E4647">
        <v>2</v>
      </c>
      <c r="F4647">
        <v>9.0644811841296996E-2</v>
      </c>
      <c r="G4647">
        <v>-20.153166338330301</v>
      </c>
      <c r="H4647">
        <v>5.2763819095477303E-2</v>
      </c>
      <c r="I4647">
        <v>7.3712197365204899</v>
      </c>
      <c r="J4647" t="s">
        <v>4251</v>
      </c>
      <c r="K4647" t="s">
        <v>25</v>
      </c>
      <c r="L4647" t="s">
        <v>4252</v>
      </c>
      <c r="M4647" t="s">
        <v>4253</v>
      </c>
      <c r="N4647" t="s">
        <v>4254</v>
      </c>
      <c r="O4647" t="s">
        <v>4255</v>
      </c>
      <c r="P4647">
        <v>2.4000001000000002</v>
      </c>
      <c r="Q4647" t="s">
        <v>4256</v>
      </c>
      <c r="R4647" t="s">
        <v>4257</v>
      </c>
      <c r="S4647">
        <v>255781246</v>
      </c>
      <c r="T4647">
        <v>303.08631459999998</v>
      </c>
      <c r="U4647" t="s">
        <v>31</v>
      </c>
      <c r="V4647" t="s">
        <v>9770</v>
      </c>
      <c r="W4647" t="s">
        <v>23</v>
      </c>
    </row>
    <row r="4648" spans="1:23" x14ac:dyDescent="0.4">
      <c r="A4648">
        <v>4647</v>
      </c>
      <c r="B4648">
        <v>1</v>
      </c>
      <c r="C4648">
        <v>3</v>
      </c>
      <c r="D4648">
        <v>1</v>
      </c>
      <c r="E4648">
        <v>3</v>
      </c>
      <c r="F4648">
        <v>9.0590333003842394E-2</v>
      </c>
      <c r="G4648">
        <v>-231.96552132138001</v>
      </c>
      <c r="H4648">
        <v>1.30653266331658E-2</v>
      </c>
      <c r="I4648">
        <v>27.8930416489358</v>
      </c>
      <c r="J4648" t="s">
        <v>9771</v>
      </c>
      <c r="K4648" t="s">
        <v>25</v>
      </c>
      <c r="L4648" t="s">
        <v>9772</v>
      </c>
      <c r="M4648" t="s">
        <v>9773</v>
      </c>
      <c r="N4648" t="s">
        <v>28</v>
      </c>
      <c r="O4648" t="s">
        <v>9774</v>
      </c>
      <c r="P4648">
        <v>4.4000000999999997</v>
      </c>
      <c r="Q4648">
        <v>56589442</v>
      </c>
      <c r="R4648" t="s">
        <v>9775</v>
      </c>
      <c r="S4648">
        <v>8589967362</v>
      </c>
      <c r="T4648">
        <v>357.1336</v>
      </c>
      <c r="U4648" t="s">
        <v>31</v>
      </c>
      <c r="V4648" t="s">
        <v>9776</v>
      </c>
      <c r="W4648" t="s">
        <v>23</v>
      </c>
    </row>
    <row r="4649" spans="1:23" x14ac:dyDescent="0.4">
      <c r="A4649">
        <v>4648</v>
      </c>
      <c r="B4649">
        <v>1</v>
      </c>
      <c r="C4649">
        <v>1</v>
      </c>
      <c r="D4649">
        <v>1</v>
      </c>
      <c r="E4649">
        <v>2</v>
      </c>
      <c r="F4649">
        <v>9.0507337984444602E-2</v>
      </c>
      <c r="G4649">
        <v>-533.90994682050803</v>
      </c>
      <c r="H4649">
        <v>0.96331658291457201</v>
      </c>
      <c r="I4649">
        <v>9.8691738311052504</v>
      </c>
      <c r="J4649" t="s">
        <v>9777</v>
      </c>
      <c r="K4649" t="s">
        <v>25</v>
      </c>
      <c r="L4649" t="s">
        <v>9778</v>
      </c>
      <c r="M4649" t="s">
        <v>9779</v>
      </c>
      <c r="N4649" t="s">
        <v>9780</v>
      </c>
      <c r="O4649" t="s">
        <v>9781</v>
      </c>
      <c r="P4649">
        <v>1.10000002</v>
      </c>
      <c r="Q4649" t="s">
        <v>9782</v>
      </c>
      <c r="R4649" t="s">
        <v>9783</v>
      </c>
      <c r="S4649">
        <v>802926</v>
      </c>
      <c r="T4649">
        <v>463.08710000000002</v>
      </c>
      <c r="U4649" t="s">
        <v>31</v>
      </c>
      <c r="V4649" t="s">
        <v>9784</v>
      </c>
      <c r="W4649" t="s">
        <v>23</v>
      </c>
    </row>
    <row r="4650" spans="1:23" x14ac:dyDescent="0.4">
      <c r="A4650">
        <v>4649</v>
      </c>
      <c r="B4650">
        <v>1</v>
      </c>
      <c r="C4650">
        <v>1</v>
      </c>
      <c r="D4650">
        <v>1</v>
      </c>
      <c r="E4650">
        <v>2</v>
      </c>
      <c r="F4650">
        <v>9.0507337984444602E-2</v>
      </c>
      <c r="G4650">
        <v>-533.90994682050803</v>
      </c>
      <c r="H4650" t="s">
        <v>23</v>
      </c>
      <c r="I4650">
        <v>9.8691738311052504</v>
      </c>
      <c r="J4650" t="s">
        <v>9777</v>
      </c>
      <c r="K4650" t="s">
        <v>25</v>
      </c>
      <c r="L4650" t="s">
        <v>9778</v>
      </c>
      <c r="M4650" t="s">
        <v>9779</v>
      </c>
      <c r="N4650" t="s">
        <v>9780</v>
      </c>
      <c r="O4650" t="s">
        <v>9781</v>
      </c>
      <c r="P4650">
        <v>1.10000002</v>
      </c>
      <c r="Q4650" t="s">
        <v>9782</v>
      </c>
      <c r="R4650" t="s">
        <v>9783</v>
      </c>
      <c r="S4650">
        <v>802926</v>
      </c>
      <c r="T4650">
        <v>463.08710000000002</v>
      </c>
      <c r="U4650" t="s">
        <v>31</v>
      </c>
      <c r="V4650" t="s">
        <v>9785</v>
      </c>
      <c r="W4650" t="s">
        <v>23</v>
      </c>
    </row>
    <row r="4651" spans="1:23" x14ac:dyDescent="0.4">
      <c r="A4651">
        <v>4650</v>
      </c>
      <c r="B4651">
        <v>1</v>
      </c>
      <c r="C4651">
        <v>1</v>
      </c>
      <c r="D4651">
        <v>1</v>
      </c>
      <c r="E4651">
        <v>2</v>
      </c>
      <c r="F4651">
        <v>9.0472958016051805E-2</v>
      </c>
      <c r="G4651">
        <v>-533.92276557602304</v>
      </c>
      <c r="H4651">
        <v>0.96733668341708501</v>
      </c>
      <c r="I4651">
        <v>9.8701020242141801</v>
      </c>
      <c r="J4651" t="s">
        <v>9777</v>
      </c>
      <c r="K4651" t="s">
        <v>25</v>
      </c>
      <c r="L4651" t="s">
        <v>9778</v>
      </c>
      <c r="M4651" t="s">
        <v>9779</v>
      </c>
      <c r="N4651" t="s">
        <v>9780</v>
      </c>
      <c r="O4651" t="s">
        <v>9781</v>
      </c>
      <c r="P4651">
        <v>1.10000002</v>
      </c>
      <c r="Q4651" t="s">
        <v>9782</v>
      </c>
      <c r="R4651" t="s">
        <v>9783</v>
      </c>
      <c r="S4651">
        <v>802926</v>
      </c>
      <c r="T4651">
        <v>463.08710250000001</v>
      </c>
      <c r="U4651" t="s">
        <v>31</v>
      </c>
      <c r="V4651" t="s">
        <v>9786</v>
      </c>
      <c r="W4651" t="s">
        <v>23</v>
      </c>
    </row>
    <row r="4652" spans="1:23" x14ac:dyDescent="0.4">
      <c r="A4652">
        <v>4651</v>
      </c>
      <c r="B4652">
        <v>1</v>
      </c>
      <c r="C4652">
        <v>1</v>
      </c>
      <c r="D4652">
        <v>1</v>
      </c>
      <c r="E4652">
        <v>2</v>
      </c>
      <c r="F4652">
        <v>9.0472958016051805E-2</v>
      </c>
      <c r="G4652">
        <v>-533.92276557602304</v>
      </c>
      <c r="H4652" t="s">
        <v>23</v>
      </c>
      <c r="I4652">
        <v>9.8701020242141801</v>
      </c>
      <c r="J4652" t="s">
        <v>9777</v>
      </c>
      <c r="K4652" t="s">
        <v>25</v>
      </c>
      <c r="L4652" t="s">
        <v>9778</v>
      </c>
      <c r="M4652" t="s">
        <v>9779</v>
      </c>
      <c r="N4652" t="s">
        <v>9780</v>
      </c>
      <c r="O4652" t="s">
        <v>9781</v>
      </c>
      <c r="P4652">
        <v>1.10000002</v>
      </c>
      <c r="Q4652" t="s">
        <v>9782</v>
      </c>
      <c r="R4652" t="s">
        <v>9783</v>
      </c>
      <c r="S4652">
        <v>802926</v>
      </c>
      <c r="T4652">
        <v>463.08710250000001</v>
      </c>
      <c r="U4652" t="s">
        <v>31</v>
      </c>
      <c r="V4652" t="s">
        <v>9787</v>
      </c>
      <c r="W4652" t="s">
        <v>23</v>
      </c>
    </row>
    <row r="4653" spans="1:23" x14ac:dyDescent="0.4">
      <c r="A4653">
        <v>4652</v>
      </c>
      <c r="B4653">
        <v>1</v>
      </c>
      <c r="C4653">
        <v>1</v>
      </c>
      <c r="D4653">
        <v>1</v>
      </c>
      <c r="E4653">
        <v>1</v>
      </c>
      <c r="F4653">
        <v>9.0223190731378897E-2</v>
      </c>
      <c r="G4653">
        <v>-348.759468968774</v>
      </c>
      <c r="H4653">
        <v>0.999999999999999</v>
      </c>
      <c r="I4653">
        <v>23.160311665750701</v>
      </c>
      <c r="J4653" t="s">
        <v>9788</v>
      </c>
      <c r="K4653" t="s">
        <v>25</v>
      </c>
      <c r="L4653" t="s">
        <v>9789</v>
      </c>
      <c r="M4653" t="s">
        <v>9790</v>
      </c>
      <c r="N4653" t="s">
        <v>9791</v>
      </c>
      <c r="O4653" t="s">
        <v>9792</v>
      </c>
      <c r="P4653">
        <v>-0.89999997600000003</v>
      </c>
      <c r="Q4653" t="s">
        <v>9793</v>
      </c>
      <c r="R4653" t="s">
        <v>9794</v>
      </c>
      <c r="S4653">
        <v>16777218</v>
      </c>
      <c r="T4653">
        <v>257.08083529999999</v>
      </c>
      <c r="U4653" t="s">
        <v>31</v>
      </c>
      <c r="V4653" t="s">
        <v>9795</v>
      </c>
      <c r="W4653" t="s">
        <v>23</v>
      </c>
    </row>
    <row r="4654" spans="1:23" x14ac:dyDescent="0.4">
      <c r="A4654">
        <v>4653</v>
      </c>
      <c r="B4654">
        <v>1</v>
      </c>
      <c r="C4654">
        <v>1</v>
      </c>
      <c r="D4654">
        <v>1</v>
      </c>
      <c r="E4654">
        <v>1</v>
      </c>
      <c r="F4654">
        <v>9.0223190731378897E-2</v>
      </c>
      <c r="G4654">
        <v>-348.759468968774</v>
      </c>
      <c r="H4654" t="s">
        <v>23</v>
      </c>
      <c r="I4654">
        <v>23.160311665750701</v>
      </c>
      <c r="J4654" t="s">
        <v>9788</v>
      </c>
      <c r="K4654" t="s">
        <v>25</v>
      </c>
      <c r="L4654" t="s">
        <v>9789</v>
      </c>
      <c r="M4654" t="s">
        <v>9790</v>
      </c>
      <c r="N4654" t="s">
        <v>9791</v>
      </c>
      <c r="O4654" t="s">
        <v>9792</v>
      </c>
      <c r="P4654">
        <v>-0.89999997600000003</v>
      </c>
      <c r="Q4654" t="s">
        <v>9793</v>
      </c>
      <c r="R4654" t="s">
        <v>9794</v>
      </c>
      <c r="S4654">
        <v>16777218</v>
      </c>
      <c r="T4654">
        <v>257.08083529999999</v>
      </c>
      <c r="U4654" t="s">
        <v>31</v>
      </c>
      <c r="V4654" t="s">
        <v>9796</v>
      </c>
      <c r="W4654" t="s">
        <v>23</v>
      </c>
    </row>
    <row r="4655" spans="1:23" x14ac:dyDescent="0.4">
      <c r="A4655">
        <v>4654</v>
      </c>
      <c r="B4655">
        <v>1</v>
      </c>
      <c r="C4655">
        <v>1</v>
      </c>
      <c r="D4655">
        <v>1</v>
      </c>
      <c r="E4655">
        <v>1</v>
      </c>
      <c r="F4655">
        <v>9.0168203927874196E-2</v>
      </c>
      <c r="G4655">
        <v>-186.81229703954401</v>
      </c>
      <c r="H4655">
        <v>0.999999999999999</v>
      </c>
      <c r="I4655">
        <v>38.552838251050403</v>
      </c>
      <c r="J4655" t="s">
        <v>8489</v>
      </c>
      <c r="K4655" t="s">
        <v>25</v>
      </c>
      <c r="L4655" t="s">
        <v>9797</v>
      </c>
      <c r="M4655" t="s">
        <v>9798</v>
      </c>
      <c r="N4655" t="s">
        <v>9799</v>
      </c>
      <c r="O4655" t="s">
        <v>9800</v>
      </c>
      <c r="P4655">
        <v>2.5999998999999998</v>
      </c>
      <c r="Q4655" t="s">
        <v>9801</v>
      </c>
      <c r="R4655" t="s">
        <v>9802</v>
      </c>
      <c r="S4655">
        <v>8593137750</v>
      </c>
      <c r="T4655">
        <v>373.16456490000002</v>
      </c>
      <c r="U4655" t="s">
        <v>31</v>
      </c>
      <c r="V4655" t="s">
        <v>9803</v>
      </c>
      <c r="W4655" t="s">
        <v>23</v>
      </c>
    </row>
    <row r="4656" spans="1:23" x14ac:dyDescent="0.4">
      <c r="A4656">
        <v>4655</v>
      </c>
      <c r="B4656">
        <v>1</v>
      </c>
      <c r="C4656">
        <v>1</v>
      </c>
      <c r="D4656">
        <v>1</v>
      </c>
      <c r="E4656">
        <v>1</v>
      </c>
      <c r="F4656">
        <v>9.0168203927874196E-2</v>
      </c>
      <c r="G4656">
        <v>-186.81229703954401</v>
      </c>
      <c r="H4656" t="s">
        <v>23</v>
      </c>
      <c r="I4656">
        <v>38.552838251050403</v>
      </c>
      <c r="J4656" t="s">
        <v>8489</v>
      </c>
      <c r="K4656" t="s">
        <v>25</v>
      </c>
      <c r="L4656" t="s">
        <v>9797</v>
      </c>
      <c r="M4656" t="s">
        <v>9798</v>
      </c>
      <c r="N4656" t="s">
        <v>9799</v>
      </c>
      <c r="O4656" t="s">
        <v>9800</v>
      </c>
      <c r="P4656">
        <v>2.5999998999999998</v>
      </c>
      <c r="Q4656" t="s">
        <v>9801</v>
      </c>
      <c r="R4656" t="s">
        <v>9802</v>
      </c>
      <c r="S4656">
        <v>8593137750</v>
      </c>
      <c r="T4656">
        <v>373.16456490000002</v>
      </c>
      <c r="U4656" t="s">
        <v>31</v>
      </c>
      <c r="V4656" t="s">
        <v>9804</v>
      </c>
      <c r="W4656" t="s">
        <v>23</v>
      </c>
    </row>
    <row r="4657" spans="1:23" x14ac:dyDescent="0.4">
      <c r="A4657">
        <v>4656</v>
      </c>
      <c r="B4657">
        <v>1</v>
      </c>
      <c r="C4657">
        <v>1</v>
      </c>
      <c r="D4657">
        <v>1</v>
      </c>
      <c r="E4657">
        <v>1</v>
      </c>
      <c r="F4657">
        <v>9.0151430890395998E-2</v>
      </c>
      <c r="G4657">
        <v>-54.9219677425748</v>
      </c>
      <c r="H4657">
        <v>0.999999999999999</v>
      </c>
      <c r="I4657">
        <v>21.172462297720699</v>
      </c>
      <c r="J4657" t="s">
        <v>2364</v>
      </c>
      <c r="K4657" t="s">
        <v>25</v>
      </c>
      <c r="L4657" t="s">
        <v>2365</v>
      </c>
      <c r="M4657" t="s">
        <v>2366</v>
      </c>
      <c r="N4657" t="s">
        <v>2367</v>
      </c>
      <c r="O4657" t="s">
        <v>2368</v>
      </c>
      <c r="P4657">
        <v>2.2349462500000001</v>
      </c>
      <c r="Q4657" t="s">
        <v>2369</v>
      </c>
      <c r="R4657" t="s">
        <v>2370</v>
      </c>
      <c r="S4657">
        <v>255781758</v>
      </c>
      <c r="T4657">
        <v>271.06009990000001</v>
      </c>
      <c r="U4657" t="s">
        <v>31</v>
      </c>
      <c r="V4657" t="s">
        <v>9805</v>
      </c>
      <c r="W4657" t="s">
        <v>23</v>
      </c>
    </row>
    <row r="4658" spans="1:23" x14ac:dyDescent="0.4">
      <c r="A4658">
        <v>4657</v>
      </c>
      <c r="B4658">
        <v>1</v>
      </c>
      <c r="C4658">
        <v>1</v>
      </c>
      <c r="D4658">
        <v>1</v>
      </c>
      <c r="E4658">
        <v>1</v>
      </c>
      <c r="F4658">
        <v>9.0151430890395998E-2</v>
      </c>
      <c r="G4658">
        <v>-54.9219677425748</v>
      </c>
      <c r="H4658" t="s">
        <v>23</v>
      </c>
      <c r="I4658">
        <v>21.172462297720699</v>
      </c>
      <c r="J4658" t="s">
        <v>2364</v>
      </c>
      <c r="K4658" t="s">
        <v>25</v>
      </c>
      <c r="L4658" t="s">
        <v>2365</v>
      </c>
      <c r="M4658" t="s">
        <v>2366</v>
      </c>
      <c r="N4658" t="s">
        <v>2367</v>
      </c>
      <c r="O4658" t="s">
        <v>2368</v>
      </c>
      <c r="P4658">
        <v>2.2349462500000001</v>
      </c>
      <c r="Q4658" t="s">
        <v>2369</v>
      </c>
      <c r="R4658" t="s">
        <v>2370</v>
      </c>
      <c r="S4658">
        <v>255781758</v>
      </c>
      <c r="T4658">
        <v>271.06009990000001</v>
      </c>
      <c r="U4658" t="s">
        <v>31</v>
      </c>
      <c r="V4658" t="s">
        <v>9806</v>
      </c>
      <c r="W4658" t="s">
        <v>23</v>
      </c>
    </row>
    <row r="4659" spans="1:23" x14ac:dyDescent="0.4">
      <c r="A4659">
        <v>4658</v>
      </c>
      <c r="B4659">
        <v>1</v>
      </c>
      <c r="C4659">
        <v>2</v>
      </c>
      <c r="D4659">
        <v>1</v>
      </c>
      <c r="E4659">
        <v>2</v>
      </c>
      <c r="F4659">
        <v>9.0116166289555599E-2</v>
      </c>
      <c r="G4659">
        <v>-137.14993805810099</v>
      </c>
      <c r="H4659">
        <v>9.9497487437185894E-2</v>
      </c>
      <c r="I4659">
        <v>44.9096322647612</v>
      </c>
      <c r="J4659" t="s">
        <v>3322</v>
      </c>
      <c r="K4659" t="s">
        <v>25</v>
      </c>
      <c r="L4659" t="s">
        <v>3323</v>
      </c>
      <c r="M4659" t="s">
        <v>3324</v>
      </c>
      <c r="N4659" t="s">
        <v>3325</v>
      </c>
      <c r="O4659" t="s">
        <v>3326</v>
      </c>
      <c r="P4659">
        <v>2.6852800800000001</v>
      </c>
      <c r="Q4659" t="s">
        <v>3327</v>
      </c>
      <c r="R4659" t="s">
        <v>3328</v>
      </c>
      <c r="S4659">
        <v>17266829694</v>
      </c>
      <c r="T4659">
        <v>213.1022395</v>
      </c>
      <c r="U4659" t="s">
        <v>31</v>
      </c>
      <c r="V4659" t="s">
        <v>9807</v>
      </c>
      <c r="W4659" t="s">
        <v>23</v>
      </c>
    </row>
    <row r="4660" spans="1:23" x14ac:dyDescent="0.4">
      <c r="A4660">
        <v>4659</v>
      </c>
      <c r="B4660">
        <v>1</v>
      </c>
      <c r="C4660">
        <v>1</v>
      </c>
      <c r="D4660">
        <v>1</v>
      </c>
      <c r="E4660">
        <v>1</v>
      </c>
      <c r="F4660">
        <v>9.0057412016545393E-2</v>
      </c>
      <c r="G4660">
        <v>-537.73256601367905</v>
      </c>
      <c r="H4660" t="s">
        <v>23</v>
      </c>
      <c r="I4660">
        <v>82.2514655841467</v>
      </c>
      <c r="J4660" t="s">
        <v>9808</v>
      </c>
      <c r="K4660" t="s">
        <v>25</v>
      </c>
      <c r="L4660" t="s">
        <v>9809</v>
      </c>
      <c r="M4660" t="s">
        <v>9810</v>
      </c>
      <c r="N4660" t="s">
        <v>9811</v>
      </c>
      <c r="O4660" t="s">
        <v>9812</v>
      </c>
      <c r="P4660">
        <v>-0.10000000100000001</v>
      </c>
      <c r="Q4660" t="s">
        <v>9813</v>
      </c>
      <c r="R4660" t="s">
        <v>9814</v>
      </c>
      <c r="S4660">
        <v>67108866</v>
      </c>
      <c r="T4660">
        <v>287.05099999999999</v>
      </c>
      <c r="U4660" t="s">
        <v>31</v>
      </c>
      <c r="V4660" t="s">
        <v>9815</v>
      </c>
      <c r="W4660" t="s">
        <v>23</v>
      </c>
    </row>
    <row r="4661" spans="1:23" x14ac:dyDescent="0.4">
      <c r="A4661">
        <v>4660</v>
      </c>
      <c r="B4661">
        <v>1</v>
      </c>
      <c r="C4661">
        <v>1</v>
      </c>
      <c r="D4661">
        <v>1</v>
      </c>
      <c r="E4661">
        <v>1</v>
      </c>
      <c r="F4661">
        <v>9.0057412016545393E-2</v>
      </c>
      <c r="G4661">
        <v>-537.73256601367905</v>
      </c>
      <c r="H4661">
        <v>0.999999999999999</v>
      </c>
      <c r="I4661">
        <v>82.2514655841467</v>
      </c>
      <c r="J4661" t="s">
        <v>9808</v>
      </c>
      <c r="K4661" t="s">
        <v>25</v>
      </c>
      <c r="L4661" t="s">
        <v>9809</v>
      </c>
      <c r="M4661" t="s">
        <v>9810</v>
      </c>
      <c r="N4661" t="s">
        <v>9811</v>
      </c>
      <c r="O4661" t="s">
        <v>9812</v>
      </c>
      <c r="P4661">
        <v>-0.10000000100000001</v>
      </c>
      <c r="Q4661" t="s">
        <v>9813</v>
      </c>
      <c r="R4661" t="s">
        <v>9814</v>
      </c>
      <c r="S4661">
        <v>67108866</v>
      </c>
      <c r="T4661">
        <v>287.05099999999999</v>
      </c>
      <c r="U4661" t="s">
        <v>31</v>
      </c>
      <c r="V4661" t="s">
        <v>9816</v>
      </c>
      <c r="W4661" t="s">
        <v>23</v>
      </c>
    </row>
    <row r="4662" spans="1:23" x14ac:dyDescent="0.4">
      <c r="A4662">
        <v>4661</v>
      </c>
      <c r="B4662">
        <v>1</v>
      </c>
      <c r="C4662">
        <v>1</v>
      </c>
      <c r="D4662">
        <v>1</v>
      </c>
      <c r="E4662">
        <v>1</v>
      </c>
      <c r="F4662">
        <v>8.9784883523571099E-2</v>
      </c>
      <c r="G4662">
        <v>-555.34201276751901</v>
      </c>
      <c r="H4662">
        <v>0.999999999999999</v>
      </c>
      <c r="I4662">
        <v>50.509188958248998</v>
      </c>
      <c r="J4662" t="s">
        <v>6277</v>
      </c>
      <c r="K4662" t="s">
        <v>25</v>
      </c>
      <c r="L4662" t="s">
        <v>9817</v>
      </c>
      <c r="M4662" t="s">
        <v>9818</v>
      </c>
      <c r="N4662" t="s">
        <v>28</v>
      </c>
      <c r="O4662" t="s">
        <v>9819</v>
      </c>
      <c r="P4662">
        <v>3.7000000499999999</v>
      </c>
      <c r="Q4662">
        <v>26743728</v>
      </c>
      <c r="R4662" t="s">
        <v>9820</v>
      </c>
      <c r="S4662">
        <v>3153922</v>
      </c>
      <c r="T4662">
        <v>451.12348800000001</v>
      </c>
      <c r="U4662" t="s">
        <v>31</v>
      </c>
      <c r="V4662" t="s">
        <v>9821</v>
      </c>
      <c r="W4662" t="s">
        <v>23</v>
      </c>
    </row>
    <row r="4663" spans="1:23" x14ac:dyDescent="0.4">
      <c r="A4663">
        <v>4662</v>
      </c>
      <c r="B4663">
        <v>1</v>
      </c>
      <c r="C4663">
        <v>1</v>
      </c>
      <c r="D4663">
        <v>1</v>
      </c>
      <c r="E4663">
        <v>1</v>
      </c>
      <c r="F4663">
        <v>8.9784883523571099E-2</v>
      </c>
      <c r="G4663">
        <v>-555.34201276751901</v>
      </c>
      <c r="H4663" t="s">
        <v>23</v>
      </c>
      <c r="I4663">
        <v>50.509188958248998</v>
      </c>
      <c r="J4663" t="s">
        <v>6277</v>
      </c>
      <c r="K4663" t="s">
        <v>25</v>
      </c>
      <c r="L4663" t="s">
        <v>9817</v>
      </c>
      <c r="M4663" t="s">
        <v>9818</v>
      </c>
      <c r="N4663" t="s">
        <v>28</v>
      </c>
      <c r="O4663" t="s">
        <v>9819</v>
      </c>
      <c r="P4663">
        <v>3.7000000499999999</v>
      </c>
      <c r="Q4663">
        <v>26743728</v>
      </c>
      <c r="R4663" t="s">
        <v>9820</v>
      </c>
      <c r="S4663">
        <v>3153922</v>
      </c>
      <c r="T4663">
        <v>451.12348800000001</v>
      </c>
      <c r="U4663" t="s">
        <v>31</v>
      </c>
      <c r="V4663" t="s">
        <v>9822</v>
      </c>
      <c r="W4663" t="s">
        <v>23</v>
      </c>
    </row>
    <row r="4664" spans="1:23" x14ac:dyDescent="0.4">
      <c r="A4664">
        <v>4663</v>
      </c>
      <c r="B4664">
        <v>1</v>
      </c>
      <c r="C4664">
        <v>1</v>
      </c>
      <c r="D4664">
        <v>1</v>
      </c>
      <c r="E4664">
        <v>1</v>
      </c>
      <c r="F4664">
        <v>8.95376099092723E-2</v>
      </c>
      <c r="G4664">
        <v>-511.91028791796901</v>
      </c>
      <c r="H4664" t="s">
        <v>23</v>
      </c>
      <c r="I4664">
        <v>43.041553691367803</v>
      </c>
      <c r="J4664" t="s">
        <v>6277</v>
      </c>
      <c r="K4664" t="s">
        <v>25</v>
      </c>
      <c r="L4664" t="s">
        <v>6278</v>
      </c>
      <c r="M4664" t="s">
        <v>6279</v>
      </c>
      <c r="N4664" t="s">
        <v>28</v>
      </c>
      <c r="O4664" t="s">
        <v>6280</v>
      </c>
      <c r="P4664">
        <v>3.7000000499999999</v>
      </c>
      <c r="Q4664">
        <v>26744355</v>
      </c>
      <c r="R4664" t="s">
        <v>6281</v>
      </c>
      <c r="S4664">
        <v>3153922</v>
      </c>
      <c r="T4664">
        <v>451.12348800000001</v>
      </c>
      <c r="U4664" t="s">
        <v>31</v>
      </c>
      <c r="V4664" t="s">
        <v>9823</v>
      </c>
      <c r="W4664" t="s">
        <v>23</v>
      </c>
    </row>
    <row r="4665" spans="1:23" x14ac:dyDescent="0.4">
      <c r="A4665">
        <v>4664</v>
      </c>
      <c r="B4665">
        <v>1</v>
      </c>
      <c r="C4665">
        <v>1</v>
      </c>
      <c r="D4665">
        <v>1</v>
      </c>
      <c r="E4665">
        <v>1</v>
      </c>
      <c r="F4665">
        <v>8.95376099092723E-2</v>
      </c>
      <c r="G4665">
        <v>-511.91028791796901</v>
      </c>
      <c r="H4665">
        <v>0.999999999999999</v>
      </c>
      <c r="I4665">
        <v>43.041553691367803</v>
      </c>
      <c r="J4665" t="s">
        <v>6277</v>
      </c>
      <c r="K4665" t="s">
        <v>25</v>
      </c>
      <c r="L4665" t="s">
        <v>6278</v>
      </c>
      <c r="M4665" t="s">
        <v>6279</v>
      </c>
      <c r="N4665" t="s">
        <v>28</v>
      </c>
      <c r="O4665" t="s">
        <v>6280</v>
      </c>
      <c r="P4665">
        <v>3.7000000499999999</v>
      </c>
      <c r="Q4665">
        <v>26744355</v>
      </c>
      <c r="R4665" t="s">
        <v>6281</v>
      </c>
      <c r="S4665">
        <v>3153922</v>
      </c>
      <c r="T4665">
        <v>451.12348800000001</v>
      </c>
      <c r="U4665" t="s">
        <v>31</v>
      </c>
      <c r="V4665" t="s">
        <v>9824</v>
      </c>
      <c r="W4665" t="s">
        <v>23</v>
      </c>
    </row>
    <row r="4666" spans="1:23" x14ac:dyDescent="0.4">
      <c r="A4666">
        <v>4665</v>
      </c>
      <c r="B4666">
        <v>1</v>
      </c>
      <c r="C4666">
        <v>1</v>
      </c>
      <c r="D4666">
        <v>1</v>
      </c>
      <c r="E4666">
        <v>1</v>
      </c>
      <c r="F4666">
        <v>8.9497126598958393E-2</v>
      </c>
      <c r="G4666">
        <v>-208.39690445671999</v>
      </c>
      <c r="H4666" t="s">
        <v>23</v>
      </c>
      <c r="I4666">
        <v>41.226940806968699</v>
      </c>
      <c r="J4666" t="s">
        <v>9392</v>
      </c>
      <c r="K4666" t="s">
        <v>25</v>
      </c>
      <c r="L4666" t="s">
        <v>9825</v>
      </c>
      <c r="M4666" t="s">
        <v>9826</v>
      </c>
      <c r="N4666" t="s">
        <v>9827</v>
      </c>
      <c r="O4666" t="s">
        <v>9828</v>
      </c>
      <c r="P4666">
        <v>4.1999998099999996</v>
      </c>
      <c r="Q4666">
        <v>176102</v>
      </c>
      <c r="R4666" t="s">
        <v>9829</v>
      </c>
      <c r="S4666">
        <v>70</v>
      </c>
      <c r="T4666">
        <v>357.11800870000002</v>
      </c>
      <c r="U4666" t="s">
        <v>31</v>
      </c>
      <c r="V4666" t="s">
        <v>9830</v>
      </c>
      <c r="W4666" t="s">
        <v>23</v>
      </c>
    </row>
    <row r="4667" spans="1:23" x14ac:dyDescent="0.4">
      <c r="A4667">
        <v>4666</v>
      </c>
      <c r="B4667">
        <v>1</v>
      </c>
      <c r="C4667">
        <v>1</v>
      </c>
      <c r="D4667">
        <v>1</v>
      </c>
      <c r="E4667">
        <v>1</v>
      </c>
      <c r="F4667">
        <v>8.9497126598958393E-2</v>
      </c>
      <c r="G4667">
        <v>-208.39690445671999</v>
      </c>
      <c r="H4667">
        <v>0.999999999999999</v>
      </c>
      <c r="I4667">
        <v>41.226940806968699</v>
      </c>
      <c r="J4667" t="s">
        <v>9392</v>
      </c>
      <c r="K4667" t="s">
        <v>25</v>
      </c>
      <c r="L4667" t="s">
        <v>9825</v>
      </c>
      <c r="M4667" t="s">
        <v>9826</v>
      </c>
      <c r="N4667" t="s">
        <v>9827</v>
      </c>
      <c r="O4667" t="s">
        <v>9828</v>
      </c>
      <c r="P4667">
        <v>4.1999998099999996</v>
      </c>
      <c r="Q4667">
        <v>176102</v>
      </c>
      <c r="R4667" t="s">
        <v>9829</v>
      </c>
      <c r="S4667">
        <v>70</v>
      </c>
      <c r="T4667">
        <v>357.11800870000002</v>
      </c>
      <c r="U4667" t="s">
        <v>31</v>
      </c>
      <c r="V4667" t="s">
        <v>9831</v>
      </c>
      <c r="W4667" t="s">
        <v>23</v>
      </c>
    </row>
    <row r="4668" spans="1:23" x14ac:dyDescent="0.4">
      <c r="A4668">
        <v>4667</v>
      </c>
      <c r="B4668">
        <v>1</v>
      </c>
      <c r="C4668">
        <v>2</v>
      </c>
      <c r="D4668">
        <v>1</v>
      </c>
      <c r="E4668">
        <v>1</v>
      </c>
      <c r="F4668">
        <v>8.93388500568775E-2</v>
      </c>
      <c r="G4668">
        <v>-37.862110410783302</v>
      </c>
      <c r="H4668" t="s">
        <v>23</v>
      </c>
      <c r="I4668">
        <v>46.972807843843597</v>
      </c>
      <c r="J4668" t="s">
        <v>1785</v>
      </c>
      <c r="K4668" t="s">
        <v>25</v>
      </c>
      <c r="L4668" t="s">
        <v>9832</v>
      </c>
      <c r="M4668" t="s">
        <v>9833</v>
      </c>
      <c r="N4668" t="s">
        <v>9834</v>
      </c>
      <c r="O4668" t="s">
        <v>9835</v>
      </c>
      <c r="P4668">
        <v>2.6577415499999999</v>
      </c>
      <c r="Q4668">
        <v>5391140</v>
      </c>
      <c r="R4668" t="s">
        <v>9836</v>
      </c>
      <c r="S4668">
        <v>8610406474</v>
      </c>
      <c r="T4668">
        <v>255.0651853</v>
      </c>
      <c r="U4668" t="s">
        <v>31</v>
      </c>
      <c r="V4668" t="s">
        <v>9837</v>
      </c>
      <c r="W4668" t="s">
        <v>23</v>
      </c>
    </row>
    <row r="4669" spans="1:23" x14ac:dyDescent="0.4">
      <c r="A4669">
        <v>4668</v>
      </c>
      <c r="B4669">
        <v>1</v>
      </c>
      <c r="C4669">
        <v>2</v>
      </c>
      <c r="D4669">
        <v>1</v>
      </c>
      <c r="E4669">
        <v>1</v>
      </c>
      <c r="F4669">
        <v>8.93388500568775E-2</v>
      </c>
      <c r="G4669">
        <v>-37.862110410783302</v>
      </c>
      <c r="H4669">
        <v>0.999999999999999</v>
      </c>
      <c r="I4669">
        <v>46.972807843843597</v>
      </c>
      <c r="J4669" t="s">
        <v>1785</v>
      </c>
      <c r="K4669" t="s">
        <v>25</v>
      </c>
      <c r="L4669" t="s">
        <v>9832</v>
      </c>
      <c r="M4669" t="s">
        <v>9833</v>
      </c>
      <c r="N4669" t="s">
        <v>9834</v>
      </c>
      <c r="O4669" t="s">
        <v>9835</v>
      </c>
      <c r="P4669">
        <v>2.6577415499999999</v>
      </c>
      <c r="Q4669">
        <v>5391140</v>
      </c>
      <c r="R4669" t="s">
        <v>9836</v>
      </c>
      <c r="S4669">
        <v>8610406474</v>
      </c>
      <c r="T4669">
        <v>255.0651853</v>
      </c>
      <c r="U4669" t="s">
        <v>31</v>
      </c>
      <c r="V4669" t="s">
        <v>9838</v>
      </c>
      <c r="W4669" t="s">
        <v>23</v>
      </c>
    </row>
    <row r="4670" spans="1:23" x14ac:dyDescent="0.4">
      <c r="A4670">
        <v>4669</v>
      </c>
      <c r="B4670">
        <v>1</v>
      </c>
      <c r="C4670">
        <v>1</v>
      </c>
      <c r="D4670">
        <v>1</v>
      </c>
      <c r="E4670">
        <v>1</v>
      </c>
      <c r="F4670">
        <v>8.8984430246156501E-2</v>
      </c>
      <c r="G4670">
        <v>-126.03571560312101</v>
      </c>
      <c r="H4670">
        <v>0.999999999999999</v>
      </c>
      <c r="I4670">
        <v>26.1141099637282</v>
      </c>
      <c r="J4670" t="s">
        <v>5353</v>
      </c>
      <c r="K4670" t="s">
        <v>25</v>
      </c>
      <c r="L4670" t="s">
        <v>6580</v>
      </c>
      <c r="M4670" t="s">
        <v>6581</v>
      </c>
      <c r="N4670" t="s">
        <v>6582</v>
      </c>
      <c r="O4670" t="s">
        <v>6583</v>
      </c>
      <c r="P4670">
        <v>1.64563894</v>
      </c>
      <c r="Q4670">
        <v>2759698</v>
      </c>
      <c r="R4670" t="s">
        <v>6584</v>
      </c>
      <c r="S4670">
        <v>67108866</v>
      </c>
      <c r="T4670">
        <v>209.08083529999999</v>
      </c>
      <c r="U4670" t="s">
        <v>31</v>
      </c>
      <c r="V4670" t="s">
        <v>9839</v>
      </c>
      <c r="W4670" t="s">
        <v>23</v>
      </c>
    </row>
    <row r="4671" spans="1:23" x14ac:dyDescent="0.4">
      <c r="A4671">
        <v>4670</v>
      </c>
      <c r="B4671">
        <v>1</v>
      </c>
      <c r="C4671">
        <v>1</v>
      </c>
      <c r="D4671">
        <v>1</v>
      </c>
      <c r="E4671">
        <v>1</v>
      </c>
      <c r="F4671">
        <v>8.8984430246156501E-2</v>
      </c>
      <c r="G4671">
        <v>-126.03571560312101</v>
      </c>
      <c r="H4671" t="s">
        <v>23</v>
      </c>
      <c r="I4671">
        <v>26.1141099637282</v>
      </c>
      <c r="J4671" t="s">
        <v>5353</v>
      </c>
      <c r="K4671" t="s">
        <v>25</v>
      </c>
      <c r="L4671" t="s">
        <v>6580</v>
      </c>
      <c r="M4671" t="s">
        <v>6581</v>
      </c>
      <c r="N4671" t="s">
        <v>6582</v>
      </c>
      <c r="O4671" t="s">
        <v>6583</v>
      </c>
      <c r="P4671">
        <v>1.64563894</v>
      </c>
      <c r="Q4671">
        <v>2759698</v>
      </c>
      <c r="R4671" t="s">
        <v>6584</v>
      </c>
      <c r="S4671">
        <v>67108866</v>
      </c>
      <c r="T4671">
        <v>209.08083529999999</v>
      </c>
      <c r="U4671" t="s">
        <v>31</v>
      </c>
      <c r="V4671" t="s">
        <v>9840</v>
      </c>
      <c r="W4671" t="s">
        <v>23</v>
      </c>
    </row>
    <row r="4672" spans="1:23" x14ac:dyDescent="0.4">
      <c r="A4672">
        <v>4671</v>
      </c>
      <c r="B4672">
        <v>1</v>
      </c>
      <c r="C4672">
        <v>6</v>
      </c>
      <c r="D4672">
        <v>1</v>
      </c>
      <c r="E4672">
        <v>2</v>
      </c>
      <c r="F4672">
        <v>8.8936694874521202E-2</v>
      </c>
      <c r="G4672">
        <v>-191.46674102248201</v>
      </c>
      <c r="H4672">
        <v>0.63467336683417097</v>
      </c>
      <c r="I4672">
        <v>50.093305751818697</v>
      </c>
      <c r="J4672" t="s">
        <v>4259</v>
      </c>
      <c r="K4672" t="s">
        <v>25</v>
      </c>
      <c r="L4672" t="s">
        <v>9841</v>
      </c>
      <c r="M4672" t="s">
        <v>9842</v>
      </c>
      <c r="N4672" t="s">
        <v>9843</v>
      </c>
      <c r="O4672" t="s">
        <v>9844</v>
      </c>
      <c r="P4672">
        <v>0.86054563500000003</v>
      </c>
      <c r="Q4672" t="s">
        <v>9845</v>
      </c>
      <c r="R4672" t="s">
        <v>9846</v>
      </c>
      <c r="S4672">
        <v>3178514</v>
      </c>
      <c r="T4672">
        <v>447.12857339999999</v>
      </c>
      <c r="U4672" t="s">
        <v>31</v>
      </c>
      <c r="V4672" t="s">
        <v>9847</v>
      </c>
      <c r="W4672" t="s">
        <v>23</v>
      </c>
    </row>
    <row r="4673" spans="1:23" x14ac:dyDescent="0.4">
      <c r="A4673">
        <v>4672</v>
      </c>
      <c r="B4673">
        <v>1</v>
      </c>
      <c r="C4673">
        <v>1</v>
      </c>
      <c r="D4673">
        <v>1</v>
      </c>
      <c r="E4673">
        <v>1</v>
      </c>
      <c r="F4673">
        <v>8.8870774012380693E-2</v>
      </c>
      <c r="G4673">
        <v>-825.34137917582302</v>
      </c>
      <c r="H4673">
        <v>0.99095477386934605</v>
      </c>
      <c r="I4673">
        <v>73.468404100150593</v>
      </c>
      <c r="J4673" t="s">
        <v>8840</v>
      </c>
      <c r="K4673" t="s">
        <v>25</v>
      </c>
      <c r="L4673" t="s">
        <v>8841</v>
      </c>
      <c r="M4673" t="s">
        <v>8842</v>
      </c>
      <c r="N4673" t="s">
        <v>28</v>
      </c>
      <c r="O4673" t="s">
        <v>8843</v>
      </c>
      <c r="P4673">
        <v>2.9000001000000002</v>
      </c>
      <c r="Q4673">
        <v>91971253</v>
      </c>
      <c r="R4673" t="s">
        <v>8844</v>
      </c>
      <c r="S4673">
        <v>16777282</v>
      </c>
      <c r="T4673">
        <v>433.11292329999998</v>
      </c>
      <c r="U4673" t="s">
        <v>31</v>
      </c>
      <c r="V4673" t="s">
        <v>9848</v>
      </c>
      <c r="W4673" t="s">
        <v>23</v>
      </c>
    </row>
    <row r="4674" spans="1:23" x14ac:dyDescent="0.4">
      <c r="A4674">
        <v>4673</v>
      </c>
      <c r="B4674">
        <v>1</v>
      </c>
      <c r="C4674">
        <v>2</v>
      </c>
      <c r="D4674">
        <v>1</v>
      </c>
      <c r="E4674">
        <v>1</v>
      </c>
      <c r="F4674">
        <v>8.8826562118762095E-2</v>
      </c>
      <c r="G4674">
        <v>-219.12750299217799</v>
      </c>
      <c r="H4674">
        <v>0.999999999999999</v>
      </c>
      <c r="I4674">
        <v>12.311898353077501</v>
      </c>
      <c r="J4674" t="s">
        <v>9223</v>
      </c>
      <c r="K4674" t="s">
        <v>25</v>
      </c>
      <c r="L4674" t="s">
        <v>9538</v>
      </c>
      <c r="M4674" t="s">
        <v>9539</v>
      </c>
      <c r="N4674" t="s">
        <v>9540</v>
      </c>
      <c r="O4674" t="s">
        <v>9541</v>
      </c>
      <c r="P4674">
        <v>1.7000000500000001</v>
      </c>
      <c r="Q4674" t="s">
        <v>9542</v>
      </c>
      <c r="R4674" t="s">
        <v>9543</v>
      </c>
      <c r="S4674">
        <v>67108866</v>
      </c>
      <c r="T4674">
        <v>213.1022395</v>
      </c>
      <c r="U4674" t="s">
        <v>31</v>
      </c>
      <c r="V4674" t="s">
        <v>9849</v>
      </c>
      <c r="W4674" t="s">
        <v>23</v>
      </c>
    </row>
    <row r="4675" spans="1:23" x14ac:dyDescent="0.4">
      <c r="A4675">
        <v>4674</v>
      </c>
      <c r="B4675">
        <v>1</v>
      </c>
      <c r="C4675">
        <v>1</v>
      </c>
      <c r="D4675">
        <v>1</v>
      </c>
      <c r="E4675">
        <v>2</v>
      </c>
      <c r="F4675">
        <v>8.8810713549626205E-2</v>
      </c>
      <c r="G4675">
        <v>-413.46591943095598</v>
      </c>
      <c r="H4675" t="s">
        <v>23</v>
      </c>
      <c r="I4675">
        <v>22.568767946093601</v>
      </c>
      <c r="J4675" t="s">
        <v>9850</v>
      </c>
      <c r="K4675" t="s">
        <v>25</v>
      </c>
      <c r="L4675" t="s">
        <v>9851</v>
      </c>
      <c r="M4675" t="s">
        <v>9852</v>
      </c>
      <c r="N4675" t="s">
        <v>28</v>
      </c>
      <c r="O4675" t="s">
        <v>9853</v>
      </c>
      <c r="P4675">
        <v>1.5</v>
      </c>
      <c r="Q4675">
        <v>38028588</v>
      </c>
      <c r="R4675" t="s">
        <v>9854</v>
      </c>
      <c r="S4675">
        <v>2105346</v>
      </c>
      <c r="T4675">
        <v>341.18596910000002</v>
      </c>
      <c r="U4675" t="s">
        <v>31</v>
      </c>
      <c r="V4675" t="s">
        <v>9855</v>
      </c>
      <c r="W4675" t="s">
        <v>23</v>
      </c>
    </row>
    <row r="4676" spans="1:23" x14ac:dyDescent="0.4">
      <c r="A4676">
        <v>4675</v>
      </c>
      <c r="B4676">
        <v>1</v>
      </c>
      <c r="C4676">
        <v>1</v>
      </c>
      <c r="D4676">
        <v>1</v>
      </c>
      <c r="E4676">
        <v>2</v>
      </c>
      <c r="F4676">
        <v>8.8810713549626205E-2</v>
      </c>
      <c r="G4676">
        <v>-413.46591943095598</v>
      </c>
      <c r="H4676">
        <v>0.98090452261306504</v>
      </c>
      <c r="I4676">
        <v>22.568767946093601</v>
      </c>
      <c r="J4676" t="s">
        <v>9850</v>
      </c>
      <c r="K4676" t="s">
        <v>25</v>
      </c>
      <c r="L4676" t="s">
        <v>9851</v>
      </c>
      <c r="M4676" t="s">
        <v>9852</v>
      </c>
      <c r="N4676" t="s">
        <v>28</v>
      </c>
      <c r="O4676" t="s">
        <v>9853</v>
      </c>
      <c r="P4676">
        <v>1.5</v>
      </c>
      <c r="Q4676">
        <v>38028588</v>
      </c>
      <c r="R4676" t="s">
        <v>9854</v>
      </c>
      <c r="S4676">
        <v>2105346</v>
      </c>
      <c r="T4676">
        <v>341.18596910000002</v>
      </c>
      <c r="U4676" t="s">
        <v>31</v>
      </c>
      <c r="V4676" t="s">
        <v>9856</v>
      </c>
      <c r="W4676" t="s">
        <v>23</v>
      </c>
    </row>
    <row r="4677" spans="1:23" x14ac:dyDescent="0.4">
      <c r="A4677">
        <v>4676</v>
      </c>
      <c r="B4677">
        <v>1</v>
      </c>
      <c r="C4677">
        <v>1</v>
      </c>
      <c r="D4677">
        <v>1</v>
      </c>
      <c r="E4677">
        <v>1</v>
      </c>
      <c r="F4677">
        <v>8.8647742790631395E-2</v>
      </c>
      <c r="G4677">
        <v>-467.95389968301401</v>
      </c>
      <c r="H4677" t="s">
        <v>23</v>
      </c>
      <c r="I4677">
        <v>74.092494049744204</v>
      </c>
      <c r="J4677" t="s">
        <v>9662</v>
      </c>
      <c r="K4677" t="s">
        <v>25</v>
      </c>
      <c r="L4677" t="s">
        <v>9663</v>
      </c>
      <c r="M4677" t="s">
        <v>9664</v>
      </c>
      <c r="N4677" t="s">
        <v>9665</v>
      </c>
      <c r="O4677" t="s">
        <v>9666</v>
      </c>
      <c r="P4677">
        <v>0.10000000100000001</v>
      </c>
      <c r="Q4677">
        <v>3067513</v>
      </c>
      <c r="R4677" t="s">
        <v>9667</v>
      </c>
      <c r="S4677">
        <v>67108866</v>
      </c>
      <c r="T4677">
        <v>449.11099999999999</v>
      </c>
      <c r="U4677" t="s">
        <v>31</v>
      </c>
      <c r="V4677" t="s">
        <v>9857</v>
      </c>
      <c r="W4677" t="s">
        <v>23</v>
      </c>
    </row>
    <row r="4678" spans="1:23" x14ac:dyDescent="0.4">
      <c r="A4678">
        <v>4677</v>
      </c>
      <c r="B4678">
        <v>1</v>
      </c>
      <c r="C4678">
        <v>1</v>
      </c>
      <c r="D4678">
        <v>1</v>
      </c>
      <c r="E4678">
        <v>1</v>
      </c>
      <c r="F4678">
        <v>8.8647742790631395E-2</v>
      </c>
      <c r="G4678">
        <v>-467.95389968301401</v>
      </c>
      <c r="H4678">
        <v>0.99698492462311505</v>
      </c>
      <c r="I4678">
        <v>74.092494049744204</v>
      </c>
      <c r="J4678" t="s">
        <v>9662</v>
      </c>
      <c r="K4678" t="s">
        <v>25</v>
      </c>
      <c r="L4678" t="s">
        <v>9663</v>
      </c>
      <c r="M4678" t="s">
        <v>9664</v>
      </c>
      <c r="N4678" t="s">
        <v>9665</v>
      </c>
      <c r="O4678" t="s">
        <v>9666</v>
      </c>
      <c r="P4678">
        <v>0.10000000100000001</v>
      </c>
      <c r="Q4678">
        <v>3067513</v>
      </c>
      <c r="R4678" t="s">
        <v>9667</v>
      </c>
      <c r="S4678">
        <v>67108866</v>
      </c>
      <c r="T4678">
        <v>449.11099999999999</v>
      </c>
      <c r="U4678" t="s">
        <v>31</v>
      </c>
      <c r="V4678" t="s">
        <v>9858</v>
      </c>
      <c r="W4678" t="s">
        <v>23</v>
      </c>
    </row>
    <row r="4679" spans="1:23" x14ac:dyDescent="0.4">
      <c r="A4679">
        <v>4678</v>
      </c>
      <c r="B4679">
        <v>1</v>
      </c>
      <c r="C4679">
        <v>1</v>
      </c>
      <c r="D4679">
        <v>1</v>
      </c>
      <c r="E4679">
        <v>1</v>
      </c>
      <c r="F4679">
        <v>8.8431696206398999E-2</v>
      </c>
      <c r="G4679">
        <v>-100.882560882988</v>
      </c>
      <c r="H4679">
        <v>0.999999999999999</v>
      </c>
      <c r="I4679">
        <v>95.727218392980305</v>
      </c>
      <c r="J4679" t="s">
        <v>7129</v>
      </c>
      <c r="K4679" t="s">
        <v>25</v>
      </c>
      <c r="L4679" t="s">
        <v>9438</v>
      </c>
      <c r="M4679" t="s">
        <v>9439</v>
      </c>
      <c r="N4679" t="s">
        <v>9440</v>
      </c>
      <c r="O4679" t="s">
        <v>9441</v>
      </c>
      <c r="P4679">
        <v>5.1999998099999996</v>
      </c>
      <c r="Q4679" t="s">
        <v>9442</v>
      </c>
      <c r="R4679" t="s">
        <v>9443</v>
      </c>
      <c r="S4679">
        <v>8593113090</v>
      </c>
      <c r="T4679">
        <v>473.36253649999998</v>
      </c>
      <c r="U4679" t="s">
        <v>31</v>
      </c>
      <c r="V4679" t="s">
        <v>9859</v>
      </c>
      <c r="W4679" t="s">
        <v>23</v>
      </c>
    </row>
    <row r="4680" spans="1:23" x14ac:dyDescent="0.4">
      <c r="A4680">
        <v>4679</v>
      </c>
      <c r="B4680">
        <v>1</v>
      </c>
      <c r="C4680">
        <v>1</v>
      </c>
      <c r="D4680">
        <v>1</v>
      </c>
      <c r="E4680">
        <v>1</v>
      </c>
      <c r="F4680">
        <v>8.8431696206398999E-2</v>
      </c>
      <c r="G4680">
        <v>-100.882560882988</v>
      </c>
      <c r="H4680" t="s">
        <v>23</v>
      </c>
      <c r="I4680">
        <v>95.727218392980305</v>
      </c>
      <c r="J4680" t="s">
        <v>7129</v>
      </c>
      <c r="K4680" t="s">
        <v>25</v>
      </c>
      <c r="L4680" t="s">
        <v>9438</v>
      </c>
      <c r="M4680" t="s">
        <v>9439</v>
      </c>
      <c r="N4680" t="s">
        <v>9440</v>
      </c>
      <c r="O4680" t="s">
        <v>9441</v>
      </c>
      <c r="P4680">
        <v>5.1999998099999996</v>
      </c>
      <c r="Q4680" t="s">
        <v>9442</v>
      </c>
      <c r="R4680" t="s">
        <v>9443</v>
      </c>
      <c r="S4680">
        <v>8593113090</v>
      </c>
      <c r="T4680">
        <v>473.36253649999998</v>
      </c>
      <c r="U4680" t="s">
        <v>31</v>
      </c>
      <c r="V4680" t="s">
        <v>9860</v>
      </c>
      <c r="W4680" t="s">
        <v>23</v>
      </c>
    </row>
    <row r="4681" spans="1:23" x14ac:dyDescent="0.4">
      <c r="A4681">
        <v>4680</v>
      </c>
      <c r="B4681">
        <v>1</v>
      </c>
      <c r="C4681">
        <v>1</v>
      </c>
      <c r="D4681">
        <v>1</v>
      </c>
      <c r="E4681">
        <v>1</v>
      </c>
      <c r="F4681">
        <v>8.8403441690331597E-2</v>
      </c>
      <c r="G4681">
        <v>-130.65273208724901</v>
      </c>
      <c r="H4681" t="s">
        <v>23</v>
      </c>
      <c r="I4681">
        <v>61.957167997651297</v>
      </c>
      <c r="J4681" t="s">
        <v>7659</v>
      </c>
      <c r="K4681" t="s">
        <v>25</v>
      </c>
      <c r="L4681" t="s">
        <v>8742</v>
      </c>
      <c r="M4681" t="s">
        <v>8743</v>
      </c>
      <c r="N4681" t="s">
        <v>8744</v>
      </c>
      <c r="O4681" t="s">
        <v>8745</v>
      </c>
      <c r="P4681">
        <v>3.4000001000000002</v>
      </c>
      <c r="Q4681">
        <v>13970503</v>
      </c>
      <c r="R4681" t="s">
        <v>8746</v>
      </c>
      <c r="S4681">
        <v>3186690</v>
      </c>
      <c r="T4681">
        <v>269.08083529999999</v>
      </c>
      <c r="U4681" t="s">
        <v>31</v>
      </c>
      <c r="V4681" t="s">
        <v>9861</v>
      </c>
      <c r="W4681" t="s">
        <v>23</v>
      </c>
    </row>
    <row r="4682" spans="1:23" x14ac:dyDescent="0.4">
      <c r="A4682">
        <v>4681</v>
      </c>
      <c r="B4682">
        <v>1</v>
      </c>
      <c r="C4682">
        <v>1</v>
      </c>
      <c r="D4682">
        <v>1</v>
      </c>
      <c r="E4682">
        <v>1</v>
      </c>
      <c r="F4682">
        <v>8.8403441690331597E-2</v>
      </c>
      <c r="G4682">
        <v>-130.65273208724901</v>
      </c>
      <c r="H4682">
        <v>0.999999999999999</v>
      </c>
      <c r="I4682">
        <v>61.957167997651297</v>
      </c>
      <c r="J4682" t="s">
        <v>7659</v>
      </c>
      <c r="K4682" t="s">
        <v>25</v>
      </c>
      <c r="L4682" t="s">
        <v>8742</v>
      </c>
      <c r="M4682" t="s">
        <v>8743</v>
      </c>
      <c r="N4682" t="s">
        <v>8744</v>
      </c>
      <c r="O4682" t="s">
        <v>8745</v>
      </c>
      <c r="P4682">
        <v>3.4000001000000002</v>
      </c>
      <c r="Q4682">
        <v>13970503</v>
      </c>
      <c r="R4682" t="s">
        <v>8746</v>
      </c>
      <c r="S4682">
        <v>3186690</v>
      </c>
      <c r="T4682">
        <v>269.08083529999999</v>
      </c>
      <c r="U4682" t="s">
        <v>31</v>
      </c>
      <c r="V4682" t="s">
        <v>9862</v>
      </c>
      <c r="W4682" t="s">
        <v>23</v>
      </c>
    </row>
    <row r="4683" spans="1:23" x14ac:dyDescent="0.4">
      <c r="A4683">
        <v>4682</v>
      </c>
      <c r="B4683">
        <v>1</v>
      </c>
      <c r="C4683">
        <v>2</v>
      </c>
      <c r="D4683">
        <v>1</v>
      </c>
      <c r="E4683">
        <v>2</v>
      </c>
      <c r="F4683">
        <v>8.8179772740543699E-2</v>
      </c>
      <c r="G4683">
        <v>-361.37531584602999</v>
      </c>
      <c r="H4683">
        <v>4.7738693467336599E-2</v>
      </c>
      <c r="I4683">
        <v>11.402134408349299</v>
      </c>
      <c r="J4683" t="s">
        <v>9863</v>
      </c>
      <c r="K4683" t="s">
        <v>25</v>
      </c>
      <c r="L4683" t="s">
        <v>9864</v>
      </c>
      <c r="M4683" t="s">
        <v>9865</v>
      </c>
      <c r="N4683" t="s">
        <v>9866</v>
      </c>
      <c r="O4683" t="s">
        <v>9867</v>
      </c>
      <c r="P4683">
        <v>2</v>
      </c>
      <c r="Q4683" t="s">
        <v>9868</v>
      </c>
      <c r="R4683" t="s">
        <v>9869</v>
      </c>
      <c r="S4683">
        <v>3153922</v>
      </c>
      <c r="T4683">
        <v>623.27517799999998</v>
      </c>
      <c r="U4683" t="s">
        <v>31</v>
      </c>
      <c r="V4683" t="s">
        <v>9870</v>
      </c>
      <c r="W4683" t="s">
        <v>23</v>
      </c>
    </row>
    <row r="4684" spans="1:23" x14ac:dyDescent="0.4">
      <c r="A4684">
        <v>4683</v>
      </c>
      <c r="B4684">
        <v>1</v>
      </c>
      <c r="C4684">
        <v>1</v>
      </c>
      <c r="D4684">
        <v>1</v>
      </c>
      <c r="E4684">
        <v>1</v>
      </c>
      <c r="F4684">
        <v>8.8140230364260205E-2</v>
      </c>
      <c r="G4684">
        <v>-356.44368011198998</v>
      </c>
      <c r="H4684">
        <v>0.999999999999999</v>
      </c>
      <c r="I4684">
        <v>46.910870802426999</v>
      </c>
      <c r="J4684" t="s">
        <v>9320</v>
      </c>
      <c r="K4684" t="s">
        <v>25</v>
      </c>
      <c r="L4684" t="s">
        <v>9321</v>
      </c>
      <c r="M4684" t="s">
        <v>9322</v>
      </c>
      <c r="N4684" t="s">
        <v>28</v>
      </c>
      <c r="O4684" t="s">
        <v>9323</v>
      </c>
      <c r="P4684">
        <v>-0.10000000100000001</v>
      </c>
      <c r="Q4684">
        <v>129602411</v>
      </c>
      <c r="R4684" t="s">
        <v>9324</v>
      </c>
      <c r="S4684">
        <v>2097154</v>
      </c>
      <c r="T4684">
        <v>363.18021499999998</v>
      </c>
      <c r="U4684" t="s">
        <v>31</v>
      </c>
      <c r="V4684" t="s">
        <v>9871</v>
      </c>
      <c r="W4684" t="s">
        <v>23</v>
      </c>
    </row>
    <row r="4685" spans="1:23" x14ac:dyDescent="0.4">
      <c r="A4685">
        <v>4684</v>
      </c>
      <c r="B4685">
        <v>1</v>
      </c>
      <c r="C4685">
        <v>1</v>
      </c>
      <c r="D4685">
        <v>1</v>
      </c>
      <c r="E4685">
        <v>1</v>
      </c>
      <c r="F4685">
        <v>8.8140230364260205E-2</v>
      </c>
      <c r="G4685">
        <v>-356.44368011198998</v>
      </c>
      <c r="H4685" t="s">
        <v>23</v>
      </c>
      <c r="I4685">
        <v>46.910870802426999</v>
      </c>
      <c r="J4685" t="s">
        <v>9320</v>
      </c>
      <c r="K4685" t="s">
        <v>25</v>
      </c>
      <c r="L4685" t="s">
        <v>9321</v>
      </c>
      <c r="M4685" t="s">
        <v>9322</v>
      </c>
      <c r="N4685" t="s">
        <v>28</v>
      </c>
      <c r="O4685" t="s">
        <v>9323</v>
      </c>
      <c r="P4685">
        <v>-0.10000000100000001</v>
      </c>
      <c r="Q4685">
        <v>129602411</v>
      </c>
      <c r="R4685" t="s">
        <v>9324</v>
      </c>
      <c r="S4685">
        <v>2097154</v>
      </c>
      <c r="T4685">
        <v>363.18021499999998</v>
      </c>
      <c r="U4685" t="s">
        <v>31</v>
      </c>
      <c r="V4685" t="s">
        <v>9872</v>
      </c>
      <c r="W4685" t="s">
        <v>23</v>
      </c>
    </row>
    <row r="4686" spans="1:23" x14ac:dyDescent="0.4">
      <c r="A4686">
        <v>4685</v>
      </c>
      <c r="B4686">
        <v>1</v>
      </c>
      <c r="C4686">
        <v>2</v>
      </c>
      <c r="D4686">
        <v>1</v>
      </c>
      <c r="E4686">
        <v>2</v>
      </c>
      <c r="F4686">
        <v>8.81327078219271E-2</v>
      </c>
      <c r="G4686">
        <v>-44.198114979613898</v>
      </c>
      <c r="H4686">
        <v>0.63668341708542697</v>
      </c>
      <c r="I4686">
        <v>61.4957809198836</v>
      </c>
      <c r="J4686" t="s">
        <v>4591</v>
      </c>
      <c r="K4686" t="s">
        <v>25</v>
      </c>
      <c r="L4686" t="s">
        <v>9873</v>
      </c>
      <c r="M4686" t="s">
        <v>9874</v>
      </c>
      <c r="N4686" t="s">
        <v>9875</v>
      </c>
      <c r="O4686" t="s">
        <v>9876</v>
      </c>
      <c r="P4686">
        <v>2.7183234700000001</v>
      </c>
      <c r="Q4686">
        <v>9965615</v>
      </c>
      <c r="R4686" t="s">
        <v>9877</v>
      </c>
      <c r="S4686">
        <v>8592064598</v>
      </c>
      <c r="T4686">
        <v>285.07574990000001</v>
      </c>
      <c r="U4686" t="s">
        <v>31</v>
      </c>
      <c r="V4686" t="s">
        <v>9878</v>
      </c>
      <c r="W4686" t="s">
        <v>23</v>
      </c>
    </row>
    <row r="4687" spans="1:23" x14ac:dyDescent="0.4">
      <c r="A4687">
        <v>4686</v>
      </c>
      <c r="B4687">
        <v>1</v>
      </c>
      <c r="C4687">
        <v>1</v>
      </c>
      <c r="D4687">
        <v>1</v>
      </c>
      <c r="E4687">
        <v>1</v>
      </c>
      <c r="F4687">
        <v>8.8112696568691903E-2</v>
      </c>
      <c r="G4687">
        <v>-790.95084350567402</v>
      </c>
      <c r="H4687" t="s">
        <v>23</v>
      </c>
      <c r="I4687">
        <v>41.878653970406098</v>
      </c>
      <c r="J4687" t="s">
        <v>8840</v>
      </c>
      <c r="K4687" t="s">
        <v>25</v>
      </c>
      <c r="L4687" t="s">
        <v>8841</v>
      </c>
      <c r="M4687" t="s">
        <v>8842</v>
      </c>
      <c r="N4687" t="s">
        <v>28</v>
      </c>
      <c r="O4687" t="s">
        <v>8843</v>
      </c>
      <c r="P4687">
        <v>2.9000001000000002</v>
      </c>
      <c r="Q4687">
        <v>91971253</v>
      </c>
      <c r="R4687" t="s">
        <v>8844</v>
      </c>
      <c r="S4687">
        <v>16777282</v>
      </c>
      <c r="T4687">
        <v>433.11292329999998</v>
      </c>
      <c r="U4687" t="s">
        <v>31</v>
      </c>
      <c r="V4687" t="s">
        <v>9879</v>
      </c>
      <c r="W4687" t="s">
        <v>23</v>
      </c>
    </row>
    <row r="4688" spans="1:23" x14ac:dyDescent="0.4">
      <c r="A4688">
        <v>4687</v>
      </c>
      <c r="B4688">
        <v>1</v>
      </c>
      <c r="C4688">
        <v>1</v>
      </c>
      <c r="D4688">
        <v>1</v>
      </c>
      <c r="E4688">
        <v>1</v>
      </c>
      <c r="F4688">
        <v>8.8112696568691903E-2</v>
      </c>
      <c r="G4688">
        <v>-790.95084350567402</v>
      </c>
      <c r="H4688">
        <v>0.89346733668341705</v>
      </c>
      <c r="I4688">
        <v>41.878653970406098</v>
      </c>
      <c r="J4688" t="s">
        <v>8840</v>
      </c>
      <c r="K4688" t="s">
        <v>25</v>
      </c>
      <c r="L4688" t="s">
        <v>8841</v>
      </c>
      <c r="M4688" t="s">
        <v>8842</v>
      </c>
      <c r="N4688" t="s">
        <v>28</v>
      </c>
      <c r="O4688" t="s">
        <v>8843</v>
      </c>
      <c r="P4688">
        <v>2.9000001000000002</v>
      </c>
      <c r="Q4688">
        <v>91971253</v>
      </c>
      <c r="R4688" t="s">
        <v>8844</v>
      </c>
      <c r="S4688">
        <v>16777282</v>
      </c>
      <c r="T4688">
        <v>433.11292329999998</v>
      </c>
      <c r="U4688" t="s">
        <v>31</v>
      </c>
      <c r="V4688" t="s">
        <v>9880</v>
      </c>
      <c r="W4688" t="s">
        <v>23</v>
      </c>
    </row>
    <row r="4689" spans="1:23" x14ac:dyDescent="0.4">
      <c r="A4689">
        <v>4688</v>
      </c>
      <c r="B4689">
        <v>1</v>
      </c>
      <c r="C4689">
        <v>4</v>
      </c>
      <c r="D4689">
        <v>1</v>
      </c>
      <c r="E4689">
        <v>1</v>
      </c>
      <c r="F4689">
        <v>8.8088931794236894E-2</v>
      </c>
      <c r="G4689">
        <v>-210.852417543576</v>
      </c>
      <c r="H4689">
        <v>0.999999999999999</v>
      </c>
      <c r="I4689">
        <v>24.3889947847305</v>
      </c>
      <c r="J4689" t="s">
        <v>9223</v>
      </c>
      <c r="K4689" t="s">
        <v>25</v>
      </c>
      <c r="L4689" t="s">
        <v>9538</v>
      </c>
      <c r="M4689" t="s">
        <v>9539</v>
      </c>
      <c r="N4689" t="s">
        <v>9540</v>
      </c>
      <c r="O4689" t="s">
        <v>9541</v>
      </c>
      <c r="P4689">
        <v>1.7000000500000001</v>
      </c>
      <c r="Q4689" t="s">
        <v>9542</v>
      </c>
      <c r="R4689" t="s">
        <v>9543</v>
      </c>
      <c r="S4689">
        <v>67108866</v>
      </c>
      <c r="T4689">
        <v>213.1022395</v>
      </c>
      <c r="U4689" t="s">
        <v>31</v>
      </c>
      <c r="V4689" t="s">
        <v>9881</v>
      </c>
      <c r="W4689" t="s">
        <v>23</v>
      </c>
    </row>
    <row r="4690" spans="1:23" x14ac:dyDescent="0.4">
      <c r="A4690">
        <v>4689</v>
      </c>
      <c r="B4690">
        <v>1</v>
      </c>
      <c r="C4690">
        <v>1</v>
      </c>
      <c r="D4690">
        <v>1</v>
      </c>
      <c r="E4690">
        <v>1</v>
      </c>
      <c r="F4690">
        <v>8.7960533231423096E-2</v>
      </c>
      <c r="G4690">
        <v>-798.30739114103505</v>
      </c>
      <c r="H4690" t="s">
        <v>23</v>
      </c>
      <c r="I4690">
        <v>64.871368262311194</v>
      </c>
      <c r="J4690" t="s">
        <v>7425</v>
      </c>
      <c r="K4690" t="s">
        <v>25</v>
      </c>
      <c r="L4690" t="s">
        <v>7426</v>
      </c>
      <c r="M4690" t="s">
        <v>7427</v>
      </c>
      <c r="N4690" t="s">
        <v>28</v>
      </c>
      <c r="O4690" t="s">
        <v>7428</v>
      </c>
      <c r="P4690">
        <v>5.9000000999999997</v>
      </c>
      <c r="Q4690">
        <v>135854056</v>
      </c>
      <c r="R4690" t="s">
        <v>7429</v>
      </c>
      <c r="S4690">
        <v>262146</v>
      </c>
      <c r="T4690">
        <v>611.16066130000002</v>
      </c>
      <c r="U4690" t="s">
        <v>31</v>
      </c>
      <c r="V4690" t="s">
        <v>9882</v>
      </c>
      <c r="W4690" t="s">
        <v>23</v>
      </c>
    </row>
    <row r="4691" spans="1:23" x14ac:dyDescent="0.4">
      <c r="A4691">
        <v>4690</v>
      </c>
      <c r="B4691">
        <v>1</v>
      </c>
      <c r="C4691">
        <v>1</v>
      </c>
      <c r="D4691">
        <v>1</v>
      </c>
      <c r="E4691">
        <v>1</v>
      </c>
      <c r="F4691">
        <v>8.7960533231423096E-2</v>
      </c>
      <c r="G4691">
        <v>-798.30739114103505</v>
      </c>
      <c r="H4691">
        <v>0.999999999999999</v>
      </c>
      <c r="I4691">
        <v>64.871368262311194</v>
      </c>
      <c r="J4691" t="s">
        <v>7425</v>
      </c>
      <c r="K4691" t="s">
        <v>25</v>
      </c>
      <c r="L4691" t="s">
        <v>7426</v>
      </c>
      <c r="M4691" t="s">
        <v>7427</v>
      </c>
      <c r="N4691" t="s">
        <v>28</v>
      </c>
      <c r="O4691" t="s">
        <v>7428</v>
      </c>
      <c r="P4691">
        <v>5.9000000999999997</v>
      </c>
      <c r="Q4691">
        <v>135854056</v>
      </c>
      <c r="R4691" t="s">
        <v>7429</v>
      </c>
      <c r="S4691">
        <v>262146</v>
      </c>
      <c r="T4691">
        <v>611.16066130000002</v>
      </c>
      <c r="U4691" t="s">
        <v>31</v>
      </c>
      <c r="V4691" t="s">
        <v>9883</v>
      </c>
      <c r="W4691" t="s">
        <v>23</v>
      </c>
    </row>
    <row r="4692" spans="1:23" x14ac:dyDescent="0.4">
      <c r="A4692">
        <v>4691</v>
      </c>
      <c r="B4692">
        <v>1</v>
      </c>
      <c r="C4692">
        <v>2</v>
      </c>
      <c r="D4692">
        <v>1</v>
      </c>
      <c r="E4692">
        <v>1</v>
      </c>
      <c r="F4692">
        <v>8.7500355792606899E-2</v>
      </c>
      <c r="G4692">
        <v>-73.379944173218306</v>
      </c>
      <c r="H4692" t="s">
        <v>23</v>
      </c>
      <c r="I4692">
        <v>27.050081000861901</v>
      </c>
      <c r="J4692" t="s">
        <v>4135</v>
      </c>
      <c r="K4692" t="s">
        <v>25</v>
      </c>
      <c r="L4692" t="s">
        <v>5807</v>
      </c>
      <c r="M4692" t="s">
        <v>5808</v>
      </c>
      <c r="N4692" t="s">
        <v>5809</v>
      </c>
      <c r="O4692" t="s">
        <v>5810</v>
      </c>
      <c r="P4692">
        <v>3.5</v>
      </c>
      <c r="Q4692">
        <v>6411990</v>
      </c>
      <c r="R4692" t="s">
        <v>5811</v>
      </c>
      <c r="S4692">
        <v>67108866</v>
      </c>
      <c r="T4692">
        <v>247.1229749</v>
      </c>
      <c r="U4692" t="s">
        <v>31</v>
      </c>
      <c r="V4692" t="s">
        <v>9884</v>
      </c>
      <c r="W4692" t="s">
        <v>23</v>
      </c>
    </row>
    <row r="4693" spans="1:23" x14ac:dyDescent="0.4">
      <c r="A4693">
        <v>4692</v>
      </c>
      <c r="B4693">
        <v>1</v>
      </c>
      <c r="C4693">
        <v>2</v>
      </c>
      <c r="D4693">
        <v>1</v>
      </c>
      <c r="E4693">
        <v>1</v>
      </c>
      <c r="F4693">
        <v>8.7500355792606899E-2</v>
      </c>
      <c r="G4693">
        <v>-73.379944173218306</v>
      </c>
      <c r="H4693">
        <v>0.997989949748743</v>
      </c>
      <c r="I4693">
        <v>27.050081000861901</v>
      </c>
      <c r="J4693" t="s">
        <v>4135</v>
      </c>
      <c r="K4693" t="s">
        <v>25</v>
      </c>
      <c r="L4693" t="s">
        <v>5807</v>
      </c>
      <c r="M4693" t="s">
        <v>5808</v>
      </c>
      <c r="N4693" t="s">
        <v>5809</v>
      </c>
      <c r="O4693" t="s">
        <v>5810</v>
      </c>
      <c r="P4693">
        <v>3.5</v>
      </c>
      <c r="Q4693">
        <v>6411990</v>
      </c>
      <c r="R4693" t="s">
        <v>5811</v>
      </c>
      <c r="S4693">
        <v>67108866</v>
      </c>
      <c r="T4693">
        <v>247.1229749</v>
      </c>
      <c r="U4693" t="s">
        <v>31</v>
      </c>
      <c r="V4693" t="s">
        <v>9885</v>
      </c>
      <c r="W4693" t="s">
        <v>23</v>
      </c>
    </row>
    <row r="4694" spans="1:23" x14ac:dyDescent="0.4">
      <c r="A4694">
        <v>4693</v>
      </c>
      <c r="B4694">
        <v>1</v>
      </c>
      <c r="C4694">
        <v>1</v>
      </c>
      <c r="D4694">
        <v>1</v>
      </c>
      <c r="E4694">
        <v>1</v>
      </c>
      <c r="F4694">
        <v>8.7411144993728998E-2</v>
      </c>
      <c r="G4694">
        <v>-414.59986033851601</v>
      </c>
      <c r="H4694">
        <v>0.999999999999999</v>
      </c>
      <c r="I4694">
        <v>61.916133131373897</v>
      </c>
      <c r="J4694" t="s">
        <v>9886</v>
      </c>
      <c r="K4694" t="s">
        <v>25</v>
      </c>
      <c r="L4694" t="s">
        <v>9887</v>
      </c>
      <c r="M4694" t="s">
        <v>9888</v>
      </c>
      <c r="N4694" t="s">
        <v>9889</v>
      </c>
      <c r="O4694" t="s">
        <v>9890</v>
      </c>
      <c r="P4694">
        <v>2.4000001000000002</v>
      </c>
      <c r="Q4694">
        <v>3072488</v>
      </c>
      <c r="R4694" t="s">
        <v>9891</v>
      </c>
      <c r="S4694">
        <v>67108866</v>
      </c>
      <c r="T4694">
        <v>257.08083529999999</v>
      </c>
      <c r="U4694" t="s">
        <v>31</v>
      </c>
      <c r="V4694" t="s">
        <v>9892</v>
      </c>
      <c r="W4694" t="s">
        <v>23</v>
      </c>
    </row>
    <row r="4695" spans="1:23" x14ac:dyDescent="0.4">
      <c r="A4695">
        <v>4694</v>
      </c>
      <c r="B4695">
        <v>1</v>
      </c>
      <c r="C4695">
        <v>1</v>
      </c>
      <c r="D4695">
        <v>1</v>
      </c>
      <c r="E4695">
        <v>1</v>
      </c>
      <c r="F4695">
        <v>8.7411144993728998E-2</v>
      </c>
      <c r="G4695">
        <v>-414.59986033851601</v>
      </c>
      <c r="H4695" t="s">
        <v>23</v>
      </c>
      <c r="I4695">
        <v>61.916133131373897</v>
      </c>
      <c r="J4695" t="s">
        <v>9886</v>
      </c>
      <c r="K4695" t="s">
        <v>25</v>
      </c>
      <c r="L4695" t="s">
        <v>9887</v>
      </c>
      <c r="M4695" t="s">
        <v>9888</v>
      </c>
      <c r="N4695" t="s">
        <v>9889</v>
      </c>
      <c r="O4695" t="s">
        <v>9890</v>
      </c>
      <c r="P4695">
        <v>2.4000001000000002</v>
      </c>
      <c r="Q4695">
        <v>3072488</v>
      </c>
      <c r="R4695" t="s">
        <v>9891</v>
      </c>
      <c r="S4695">
        <v>67108866</v>
      </c>
      <c r="T4695">
        <v>257.08083529999999</v>
      </c>
      <c r="U4695" t="s">
        <v>31</v>
      </c>
      <c r="V4695" t="s">
        <v>9893</v>
      </c>
      <c r="W4695" t="s">
        <v>23</v>
      </c>
    </row>
    <row r="4696" spans="1:23" x14ac:dyDescent="0.4">
      <c r="A4696">
        <v>4695</v>
      </c>
      <c r="B4696">
        <v>1</v>
      </c>
      <c r="C4696">
        <v>1</v>
      </c>
      <c r="D4696">
        <v>1</v>
      </c>
      <c r="E4696">
        <v>1</v>
      </c>
      <c r="F4696">
        <v>8.7307185785805694E-2</v>
      </c>
      <c r="G4696">
        <v>-546.28995091372894</v>
      </c>
      <c r="H4696" t="s">
        <v>23</v>
      </c>
      <c r="I4696">
        <v>58.350799224613901</v>
      </c>
      <c r="J4696" t="s">
        <v>6277</v>
      </c>
      <c r="K4696" t="s">
        <v>25</v>
      </c>
      <c r="L4696" t="s">
        <v>6278</v>
      </c>
      <c r="M4696" t="s">
        <v>6279</v>
      </c>
      <c r="N4696" t="s">
        <v>28</v>
      </c>
      <c r="O4696" t="s">
        <v>6280</v>
      </c>
      <c r="P4696">
        <v>3.7000000499999999</v>
      </c>
      <c r="Q4696">
        <v>26744355</v>
      </c>
      <c r="R4696" t="s">
        <v>6281</v>
      </c>
      <c r="S4696">
        <v>3153922</v>
      </c>
      <c r="T4696">
        <v>451.12348800000001</v>
      </c>
      <c r="U4696" t="s">
        <v>31</v>
      </c>
      <c r="V4696" t="s">
        <v>9894</v>
      </c>
      <c r="W4696" t="s">
        <v>23</v>
      </c>
    </row>
    <row r="4697" spans="1:23" x14ac:dyDescent="0.4">
      <c r="A4697">
        <v>4696</v>
      </c>
      <c r="B4697">
        <v>1</v>
      </c>
      <c r="C4697">
        <v>1</v>
      </c>
      <c r="D4697">
        <v>1</v>
      </c>
      <c r="E4697">
        <v>1</v>
      </c>
      <c r="F4697">
        <v>8.7307185785805694E-2</v>
      </c>
      <c r="G4697">
        <v>-546.28995091372894</v>
      </c>
      <c r="H4697">
        <v>0.999999999999999</v>
      </c>
      <c r="I4697">
        <v>58.350799224613901</v>
      </c>
      <c r="J4697" t="s">
        <v>6277</v>
      </c>
      <c r="K4697" t="s">
        <v>25</v>
      </c>
      <c r="L4697" t="s">
        <v>6278</v>
      </c>
      <c r="M4697" t="s">
        <v>6279</v>
      </c>
      <c r="N4697" t="s">
        <v>28</v>
      </c>
      <c r="O4697" t="s">
        <v>6280</v>
      </c>
      <c r="P4697">
        <v>3.7000000499999999</v>
      </c>
      <c r="Q4697">
        <v>26744355</v>
      </c>
      <c r="R4697" t="s">
        <v>6281</v>
      </c>
      <c r="S4697">
        <v>3153922</v>
      </c>
      <c r="T4697">
        <v>451.12348800000001</v>
      </c>
      <c r="U4697" t="s">
        <v>31</v>
      </c>
      <c r="V4697" t="s">
        <v>9895</v>
      </c>
      <c r="W4697" t="s">
        <v>23</v>
      </c>
    </row>
    <row r="4698" spans="1:23" x14ac:dyDescent="0.4">
      <c r="A4698">
        <v>4697</v>
      </c>
      <c r="B4698">
        <v>1</v>
      </c>
      <c r="C4698">
        <v>1</v>
      </c>
      <c r="D4698">
        <v>1</v>
      </c>
      <c r="E4698">
        <v>2</v>
      </c>
      <c r="F4698">
        <v>8.6973443681512899E-2</v>
      </c>
      <c r="G4698">
        <v>-174.25893450023599</v>
      </c>
      <c r="H4698" t="s">
        <v>23</v>
      </c>
      <c r="I4698">
        <v>44.6199542077537</v>
      </c>
      <c r="J4698" t="s">
        <v>6061</v>
      </c>
      <c r="K4698" t="s">
        <v>25</v>
      </c>
      <c r="L4698" t="s">
        <v>9896</v>
      </c>
      <c r="M4698" t="s">
        <v>9897</v>
      </c>
      <c r="N4698" t="s">
        <v>9898</v>
      </c>
      <c r="O4698" t="s">
        <v>9899</v>
      </c>
      <c r="P4698">
        <v>4.5</v>
      </c>
      <c r="Q4698" t="s">
        <v>9900</v>
      </c>
      <c r="R4698" t="s">
        <v>9901</v>
      </c>
      <c r="S4698">
        <v>3154274</v>
      </c>
      <c r="T4698">
        <v>303.15908560000003</v>
      </c>
      <c r="U4698" t="s">
        <v>31</v>
      </c>
      <c r="V4698" t="s">
        <v>9902</v>
      </c>
      <c r="W4698" t="s">
        <v>23</v>
      </c>
    </row>
    <row r="4699" spans="1:23" x14ac:dyDescent="0.4">
      <c r="A4699">
        <v>4698</v>
      </c>
      <c r="B4699">
        <v>1</v>
      </c>
      <c r="C4699">
        <v>1</v>
      </c>
      <c r="D4699">
        <v>1</v>
      </c>
      <c r="E4699">
        <v>2</v>
      </c>
      <c r="F4699">
        <v>8.6973443681512899E-2</v>
      </c>
      <c r="G4699">
        <v>-174.25893450023599</v>
      </c>
      <c r="H4699">
        <v>3.2160804020100499E-2</v>
      </c>
      <c r="I4699">
        <v>44.6199542077537</v>
      </c>
      <c r="J4699" t="s">
        <v>6061</v>
      </c>
      <c r="K4699" t="s">
        <v>25</v>
      </c>
      <c r="L4699" t="s">
        <v>9896</v>
      </c>
      <c r="M4699" t="s">
        <v>9897</v>
      </c>
      <c r="N4699" t="s">
        <v>9898</v>
      </c>
      <c r="O4699" t="s">
        <v>9899</v>
      </c>
      <c r="P4699">
        <v>4.5</v>
      </c>
      <c r="Q4699" t="s">
        <v>9900</v>
      </c>
      <c r="R4699" t="s">
        <v>9901</v>
      </c>
      <c r="S4699">
        <v>3154274</v>
      </c>
      <c r="T4699">
        <v>303.15908560000003</v>
      </c>
      <c r="U4699" t="s">
        <v>31</v>
      </c>
      <c r="V4699" t="s">
        <v>9903</v>
      </c>
      <c r="W4699" t="s">
        <v>23</v>
      </c>
    </row>
    <row r="4700" spans="1:23" x14ac:dyDescent="0.4">
      <c r="A4700">
        <v>4699</v>
      </c>
      <c r="B4700">
        <v>1</v>
      </c>
      <c r="C4700">
        <v>1</v>
      </c>
      <c r="D4700">
        <v>1</v>
      </c>
      <c r="E4700">
        <v>1</v>
      </c>
      <c r="F4700">
        <v>8.6864779855920393E-2</v>
      </c>
      <c r="G4700">
        <v>-957.70021566128196</v>
      </c>
      <c r="H4700" t="s">
        <v>23</v>
      </c>
      <c r="I4700">
        <v>62.404720710141397</v>
      </c>
      <c r="J4700" t="s">
        <v>7425</v>
      </c>
      <c r="K4700" t="s">
        <v>25</v>
      </c>
      <c r="L4700" t="s">
        <v>7426</v>
      </c>
      <c r="M4700" t="s">
        <v>7427</v>
      </c>
      <c r="N4700" t="s">
        <v>28</v>
      </c>
      <c r="O4700" t="s">
        <v>7428</v>
      </c>
      <c r="P4700">
        <v>5.9000000999999997</v>
      </c>
      <c r="Q4700">
        <v>135854056</v>
      </c>
      <c r="R4700" t="s">
        <v>7429</v>
      </c>
      <c r="S4700">
        <v>262146</v>
      </c>
      <c r="T4700">
        <v>611.16066130000002</v>
      </c>
      <c r="U4700" t="s">
        <v>31</v>
      </c>
      <c r="V4700" t="s">
        <v>9904</v>
      </c>
      <c r="W4700" t="s">
        <v>23</v>
      </c>
    </row>
    <row r="4701" spans="1:23" x14ac:dyDescent="0.4">
      <c r="A4701">
        <v>4700</v>
      </c>
      <c r="B4701">
        <v>1</v>
      </c>
      <c r="C4701">
        <v>1</v>
      </c>
      <c r="D4701">
        <v>1</v>
      </c>
      <c r="E4701">
        <v>1</v>
      </c>
      <c r="F4701">
        <v>8.6864779855920393E-2</v>
      </c>
      <c r="G4701">
        <v>-957.70021566128196</v>
      </c>
      <c r="H4701">
        <v>0.999999999999999</v>
      </c>
      <c r="I4701">
        <v>62.404720710141397</v>
      </c>
      <c r="J4701" t="s">
        <v>7425</v>
      </c>
      <c r="K4701" t="s">
        <v>25</v>
      </c>
      <c r="L4701" t="s">
        <v>7426</v>
      </c>
      <c r="M4701" t="s">
        <v>7427</v>
      </c>
      <c r="N4701" t="s">
        <v>28</v>
      </c>
      <c r="O4701" t="s">
        <v>7428</v>
      </c>
      <c r="P4701">
        <v>5.9000000999999997</v>
      </c>
      <c r="Q4701">
        <v>135854056</v>
      </c>
      <c r="R4701" t="s">
        <v>7429</v>
      </c>
      <c r="S4701">
        <v>262146</v>
      </c>
      <c r="T4701">
        <v>611.16066130000002</v>
      </c>
      <c r="U4701" t="s">
        <v>31</v>
      </c>
      <c r="V4701" t="s">
        <v>9905</v>
      </c>
      <c r="W4701" t="s">
        <v>23</v>
      </c>
    </row>
    <row r="4702" spans="1:23" x14ac:dyDescent="0.4">
      <c r="A4702">
        <v>4701</v>
      </c>
      <c r="B4702">
        <v>1</v>
      </c>
      <c r="C4702">
        <v>1</v>
      </c>
      <c r="D4702">
        <v>1</v>
      </c>
      <c r="E4702">
        <v>2</v>
      </c>
      <c r="F4702">
        <v>8.6846160662021193E-2</v>
      </c>
      <c r="G4702">
        <v>-103.709258605985</v>
      </c>
      <c r="H4702">
        <v>0.96984924623115498</v>
      </c>
      <c r="I4702">
        <v>10.251902272068801</v>
      </c>
      <c r="J4702" t="s">
        <v>7523</v>
      </c>
      <c r="K4702" t="s">
        <v>25</v>
      </c>
      <c r="L4702" t="s">
        <v>9906</v>
      </c>
      <c r="M4702" t="s">
        <v>9907</v>
      </c>
      <c r="N4702" t="s">
        <v>9908</v>
      </c>
      <c r="O4702" t="s">
        <v>9909</v>
      </c>
      <c r="P4702">
        <v>4.5</v>
      </c>
      <c r="Q4702">
        <v>15742117</v>
      </c>
      <c r="R4702" t="s">
        <v>9910</v>
      </c>
      <c r="S4702">
        <v>3178514</v>
      </c>
      <c r="T4702">
        <v>341.13720000000001</v>
      </c>
      <c r="U4702" t="s">
        <v>31</v>
      </c>
      <c r="V4702" t="s">
        <v>9911</v>
      </c>
      <c r="W4702" t="s">
        <v>23</v>
      </c>
    </row>
    <row r="4703" spans="1:23" x14ac:dyDescent="0.4">
      <c r="A4703">
        <v>4702</v>
      </c>
      <c r="B4703">
        <v>1</v>
      </c>
      <c r="C4703">
        <v>1</v>
      </c>
      <c r="D4703">
        <v>1</v>
      </c>
      <c r="E4703">
        <v>2</v>
      </c>
      <c r="F4703">
        <v>8.6846160662021193E-2</v>
      </c>
      <c r="G4703">
        <v>-103.709258605985</v>
      </c>
      <c r="H4703" t="s">
        <v>23</v>
      </c>
      <c r="I4703">
        <v>10.251902272068801</v>
      </c>
      <c r="J4703" t="s">
        <v>7523</v>
      </c>
      <c r="K4703" t="s">
        <v>25</v>
      </c>
      <c r="L4703" t="s">
        <v>9906</v>
      </c>
      <c r="M4703" t="s">
        <v>9907</v>
      </c>
      <c r="N4703" t="s">
        <v>9908</v>
      </c>
      <c r="O4703" t="s">
        <v>9909</v>
      </c>
      <c r="P4703">
        <v>4.5</v>
      </c>
      <c r="Q4703">
        <v>15742117</v>
      </c>
      <c r="R4703" t="s">
        <v>9910</v>
      </c>
      <c r="S4703">
        <v>3178514</v>
      </c>
      <c r="T4703">
        <v>341.13720000000001</v>
      </c>
      <c r="U4703" t="s">
        <v>31</v>
      </c>
      <c r="V4703" t="s">
        <v>9912</v>
      </c>
      <c r="W4703" t="s">
        <v>23</v>
      </c>
    </row>
    <row r="4704" spans="1:23" x14ac:dyDescent="0.4">
      <c r="A4704">
        <v>4703</v>
      </c>
      <c r="B4704">
        <v>1</v>
      </c>
      <c r="C4704">
        <v>1</v>
      </c>
      <c r="D4704">
        <v>1</v>
      </c>
      <c r="E4704">
        <v>1</v>
      </c>
      <c r="F4704">
        <v>8.6555958058317797E-2</v>
      </c>
      <c r="G4704">
        <v>-163.362643320383</v>
      </c>
      <c r="H4704" t="s">
        <v>23</v>
      </c>
      <c r="I4704">
        <v>23.4244018826709</v>
      </c>
      <c r="J4704" t="s">
        <v>2470</v>
      </c>
      <c r="K4704" t="s">
        <v>25</v>
      </c>
      <c r="L4704" t="s">
        <v>9913</v>
      </c>
      <c r="M4704" t="s">
        <v>9914</v>
      </c>
      <c r="N4704" t="s">
        <v>9915</v>
      </c>
      <c r="O4704" t="s">
        <v>9916</v>
      </c>
      <c r="P4704">
        <v>0.92971783900000005</v>
      </c>
      <c r="Q4704">
        <v>12923078</v>
      </c>
      <c r="R4704" t="s">
        <v>9917</v>
      </c>
      <c r="S4704">
        <v>67108866</v>
      </c>
      <c r="T4704">
        <v>166.08626000000001</v>
      </c>
      <c r="U4704" t="s">
        <v>31</v>
      </c>
      <c r="V4704" t="s">
        <v>9918</v>
      </c>
      <c r="W4704" t="s">
        <v>23</v>
      </c>
    </row>
    <row r="4705" spans="1:23" x14ac:dyDescent="0.4">
      <c r="A4705">
        <v>4704</v>
      </c>
      <c r="B4705">
        <v>1</v>
      </c>
      <c r="C4705">
        <v>1</v>
      </c>
      <c r="D4705">
        <v>1</v>
      </c>
      <c r="E4705">
        <v>1</v>
      </c>
      <c r="F4705">
        <v>8.6555958058317797E-2</v>
      </c>
      <c r="G4705">
        <v>-163.362643320383</v>
      </c>
      <c r="H4705">
        <v>0.999999999999999</v>
      </c>
      <c r="I4705">
        <v>23.4244018826709</v>
      </c>
      <c r="J4705" t="s">
        <v>2470</v>
      </c>
      <c r="K4705" t="s">
        <v>25</v>
      </c>
      <c r="L4705" t="s">
        <v>9913</v>
      </c>
      <c r="M4705" t="s">
        <v>9914</v>
      </c>
      <c r="N4705" t="s">
        <v>9915</v>
      </c>
      <c r="O4705" t="s">
        <v>9916</v>
      </c>
      <c r="P4705">
        <v>0.92971783900000005</v>
      </c>
      <c r="Q4705">
        <v>12923078</v>
      </c>
      <c r="R4705" t="s">
        <v>9917</v>
      </c>
      <c r="S4705">
        <v>67108866</v>
      </c>
      <c r="T4705">
        <v>166.08626000000001</v>
      </c>
      <c r="U4705" t="s">
        <v>31</v>
      </c>
      <c r="V4705" t="s">
        <v>9919</v>
      </c>
      <c r="W4705" t="s">
        <v>23</v>
      </c>
    </row>
    <row r="4706" spans="1:23" x14ac:dyDescent="0.4">
      <c r="A4706">
        <v>4705</v>
      </c>
      <c r="B4706">
        <v>1</v>
      </c>
      <c r="C4706">
        <v>2</v>
      </c>
      <c r="D4706">
        <v>1</v>
      </c>
      <c r="E4706">
        <v>1</v>
      </c>
      <c r="F4706">
        <v>8.6511431840328695E-2</v>
      </c>
      <c r="G4706">
        <v>-133.245689200144</v>
      </c>
      <c r="H4706">
        <v>0.999999999999999</v>
      </c>
      <c r="I4706">
        <v>70.793691000792194</v>
      </c>
      <c r="J4706" t="s">
        <v>7129</v>
      </c>
      <c r="K4706" t="s">
        <v>25</v>
      </c>
      <c r="L4706" t="s">
        <v>9706</v>
      </c>
      <c r="M4706" t="s">
        <v>9707</v>
      </c>
      <c r="N4706" t="s">
        <v>9708</v>
      </c>
      <c r="O4706" t="s">
        <v>9709</v>
      </c>
      <c r="P4706">
        <v>6.8000001900000004</v>
      </c>
      <c r="Q4706" t="s">
        <v>9710</v>
      </c>
      <c r="R4706" t="s">
        <v>9711</v>
      </c>
      <c r="S4706">
        <v>8609890394</v>
      </c>
      <c r="T4706">
        <v>473.36253649999998</v>
      </c>
      <c r="U4706" t="s">
        <v>31</v>
      </c>
      <c r="V4706" t="s">
        <v>9920</v>
      </c>
      <c r="W4706" t="s">
        <v>23</v>
      </c>
    </row>
    <row r="4707" spans="1:23" x14ac:dyDescent="0.4">
      <c r="A4707">
        <v>4706</v>
      </c>
      <c r="B4707">
        <v>1</v>
      </c>
      <c r="C4707">
        <v>2</v>
      </c>
      <c r="D4707">
        <v>1</v>
      </c>
      <c r="E4707">
        <v>1</v>
      </c>
      <c r="F4707">
        <v>8.6511431840328695E-2</v>
      </c>
      <c r="G4707">
        <v>-133.245689200144</v>
      </c>
      <c r="H4707" t="s">
        <v>23</v>
      </c>
      <c r="I4707">
        <v>70.793691000792194</v>
      </c>
      <c r="J4707" t="s">
        <v>7129</v>
      </c>
      <c r="K4707" t="s">
        <v>25</v>
      </c>
      <c r="L4707" t="s">
        <v>9706</v>
      </c>
      <c r="M4707" t="s">
        <v>9707</v>
      </c>
      <c r="N4707" t="s">
        <v>9708</v>
      </c>
      <c r="O4707" t="s">
        <v>9709</v>
      </c>
      <c r="P4707">
        <v>6.8000001900000004</v>
      </c>
      <c r="Q4707" t="s">
        <v>9710</v>
      </c>
      <c r="R4707" t="s">
        <v>9711</v>
      </c>
      <c r="S4707">
        <v>8609890394</v>
      </c>
      <c r="T4707">
        <v>473.36253649999998</v>
      </c>
      <c r="U4707" t="s">
        <v>31</v>
      </c>
      <c r="V4707" t="s">
        <v>9921</v>
      </c>
      <c r="W4707" t="s">
        <v>23</v>
      </c>
    </row>
    <row r="4708" spans="1:23" x14ac:dyDescent="0.4">
      <c r="A4708">
        <v>4707</v>
      </c>
      <c r="B4708">
        <v>1</v>
      </c>
      <c r="C4708">
        <v>1</v>
      </c>
      <c r="D4708">
        <v>1</v>
      </c>
      <c r="E4708">
        <v>1</v>
      </c>
      <c r="F4708">
        <v>8.6378596512854303E-2</v>
      </c>
      <c r="G4708">
        <v>-966.99335954150297</v>
      </c>
      <c r="H4708" t="s">
        <v>23</v>
      </c>
      <c r="I4708">
        <v>62.404445505364201</v>
      </c>
      <c r="J4708" t="s">
        <v>7425</v>
      </c>
      <c r="K4708" t="s">
        <v>25</v>
      </c>
      <c r="L4708" t="s">
        <v>7426</v>
      </c>
      <c r="M4708" t="s">
        <v>7427</v>
      </c>
      <c r="N4708" t="s">
        <v>28</v>
      </c>
      <c r="O4708" t="s">
        <v>7428</v>
      </c>
      <c r="P4708">
        <v>5.9000000999999997</v>
      </c>
      <c r="Q4708">
        <v>135854056</v>
      </c>
      <c r="R4708" t="s">
        <v>7429</v>
      </c>
      <c r="S4708">
        <v>262146</v>
      </c>
      <c r="T4708">
        <v>611.16066000000001</v>
      </c>
      <c r="U4708" t="s">
        <v>31</v>
      </c>
      <c r="V4708" t="s">
        <v>9922</v>
      </c>
      <c r="W4708" t="s">
        <v>23</v>
      </c>
    </row>
    <row r="4709" spans="1:23" x14ac:dyDescent="0.4">
      <c r="A4709">
        <v>4708</v>
      </c>
      <c r="B4709">
        <v>1</v>
      </c>
      <c r="C4709">
        <v>1</v>
      </c>
      <c r="D4709">
        <v>1</v>
      </c>
      <c r="E4709">
        <v>1</v>
      </c>
      <c r="F4709">
        <v>8.6378596512854303E-2</v>
      </c>
      <c r="G4709">
        <v>-966.99335954150297</v>
      </c>
      <c r="H4709">
        <v>0.999999999999999</v>
      </c>
      <c r="I4709">
        <v>62.404445505364201</v>
      </c>
      <c r="J4709" t="s">
        <v>7425</v>
      </c>
      <c r="K4709" t="s">
        <v>25</v>
      </c>
      <c r="L4709" t="s">
        <v>7426</v>
      </c>
      <c r="M4709" t="s">
        <v>7427</v>
      </c>
      <c r="N4709" t="s">
        <v>28</v>
      </c>
      <c r="O4709" t="s">
        <v>7428</v>
      </c>
      <c r="P4709">
        <v>5.9000000999999997</v>
      </c>
      <c r="Q4709">
        <v>135854056</v>
      </c>
      <c r="R4709" t="s">
        <v>7429</v>
      </c>
      <c r="S4709">
        <v>262146</v>
      </c>
      <c r="T4709">
        <v>611.16066000000001</v>
      </c>
      <c r="U4709" t="s">
        <v>31</v>
      </c>
      <c r="V4709" t="s">
        <v>9923</v>
      </c>
      <c r="W4709" t="s">
        <v>23</v>
      </c>
    </row>
    <row r="4710" spans="1:23" x14ac:dyDescent="0.4">
      <c r="A4710">
        <v>4709</v>
      </c>
      <c r="B4710">
        <v>1</v>
      </c>
      <c r="C4710">
        <v>1</v>
      </c>
      <c r="D4710">
        <v>1</v>
      </c>
      <c r="E4710">
        <v>1</v>
      </c>
      <c r="F4710">
        <v>8.6332349943090803E-2</v>
      </c>
      <c r="G4710">
        <v>-390.38191167404301</v>
      </c>
      <c r="H4710" t="s">
        <v>23</v>
      </c>
      <c r="I4710">
        <v>66.151157435873998</v>
      </c>
      <c r="J4710" t="s">
        <v>4189</v>
      </c>
      <c r="K4710" t="s">
        <v>25</v>
      </c>
      <c r="L4710" t="s">
        <v>9924</v>
      </c>
      <c r="M4710" t="s">
        <v>9925</v>
      </c>
      <c r="N4710" t="s">
        <v>28</v>
      </c>
      <c r="O4710" t="s">
        <v>9926</v>
      </c>
      <c r="P4710">
        <v>3.7930975</v>
      </c>
      <c r="R4710" t="s">
        <v>9927</v>
      </c>
      <c r="S4710">
        <v>2097152</v>
      </c>
      <c r="T4710">
        <v>429.20201309999999</v>
      </c>
      <c r="U4710" t="s">
        <v>31</v>
      </c>
      <c r="V4710" t="s">
        <v>9928</v>
      </c>
      <c r="W4710" t="s">
        <v>23</v>
      </c>
    </row>
    <row r="4711" spans="1:23" x14ac:dyDescent="0.4">
      <c r="A4711">
        <v>4710</v>
      </c>
      <c r="B4711">
        <v>1</v>
      </c>
      <c r="C4711">
        <v>1</v>
      </c>
      <c r="D4711">
        <v>1</v>
      </c>
      <c r="E4711">
        <v>1</v>
      </c>
      <c r="F4711">
        <v>8.6332349943090803E-2</v>
      </c>
      <c r="G4711">
        <v>-390.38191167404301</v>
      </c>
      <c r="H4711">
        <v>0.999999999999999</v>
      </c>
      <c r="I4711">
        <v>66.151157435873998</v>
      </c>
      <c r="J4711" t="s">
        <v>4189</v>
      </c>
      <c r="K4711" t="s">
        <v>25</v>
      </c>
      <c r="L4711" t="s">
        <v>9924</v>
      </c>
      <c r="M4711" t="s">
        <v>9925</v>
      </c>
      <c r="N4711" t="s">
        <v>28</v>
      </c>
      <c r="O4711" t="s">
        <v>9926</v>
      </c>
      <c r="P4711">
        <v>3.7930975</v>
      </c>
      <c r="R4711" t="s">
        <v>9927</v>
      </c>
      <c r="S4711">
        <v>2097152</v>
      </c>
      <c r="T4711">
        <v>429.20201309999999</v>
      </c>
      <c r="U4711" t="s">
        <v>31</v>
      </c>
      <c r="V4711" t="s">
        <v>9929</v>
      </c>
      <c r="W4711" t="s">
        <v>23</v>
      </c>
    </row>
    <row r="4712" spans="1:23" x14ac:dyDescent="0.4">
      <c r="A4712">
        <v>4711</v>
      </c>
      <c r="B4712">
        <v>1</v>
      </c>
      <c r="C4712">
        <v>1</v>
      </c>
      <c r="D4712">
        <v>1</v>
      </c>
      <c r="E4712">
        <v>2</v>
      </c>
      <c r="F4712">
        <v>8.6259899861418299E-2</v>
      </c>
      <c r="G4712">
        <v>-363.25842616205802</v>
      </c>
      <c r="H4712" t="s">
        <v>23</v>
      </c>
      <c r="I4712">
        <v>6.8950044876688699</v>
      </c>
      <c r="J4712" t="s">
        <v>9930</v>
      </c>
      <c r="K4712" t="s">
        <v>25</v>
      </c>
      <c r="L4712" t="s">
        <v>9931</v>
      </c>
      <c r="M4712" t="s">
        <v>9932</v>
      </c>
      <c r="N4712" t="s">
        <v>28</v>
      </c>
      <c r="O4712" t="s">
        <v>9933</v>
      </c>
      <c r="P4712">
        <v>1.7000000500000001</v>
      </c>
      <c r="Q4712">
        <v>40777203</v>
      </c>
      <c r="R4712" t="s">
        <v>9934</v>
      </c>
      <c r="S4712">
        <v>3153922</v>
      </c>
      <c r="T4712">
        <v>478.29450000000003</v>
      </c>
      <c r="U4712" t="s">
        <v>31</v>
      </c>
      <c r="V4712" t="s">
        <v>9935</v>
      </c>
      <c r="W4712" t="s">
        <v>23</v>
      </c>
    </row>
    <row r="4713" spans="1:23" x14ac:dyDescent="0.4">
      <c r="A4713">
        <v>4712</v>
      </c>
      <c r="B4713">
        <v>1</v>
      </c>
      <c r="C4713">
        <v>1</v>
      </c>
      <c r="D4713">
        <v>1</v>
      </c>
      <c r="E4713">
        <v>2</v>
      </c>
      <c r="F4713">
        <v>8.6259899861418299E-2</v>
      </c>
      <c r="G4713">
        <v>-363.25842616205802</v>
      </c>
      <c r="H4713">
        <v>0.94020100502512505</v>
      </c>
      <c r="I4713">
        <v>6.8950044876688699</v>
      </c>
      <c r="J4713" t="s">
        <v>9930</v>
      </c>
      <c r="K4713" t="s">
        <v>25</v>
      </c>
      <c r="L4713" t="s">
        <v>9931</v>
      </c>
      <c r="M4713" t="s">
        <v>9932</v>
      </c>
      <c r="N4713" t="s">
        <v>28</v>
      </c>
      <c r="O4713" t="s">
        <v>9933</v>
      </c>
      <c r="P4713">
        <v>1.7000000500000001</v>
      </c>
      <c r="Q4713">
        <v>40777203</v>
      </c>
      <c r="R4713" t="s">
        <v>9934</v>
      </c>
      <c r="S4713">
        <v>3153922</v>
      </c>
      <c r="T4713">
        <v>478.29450000000003</v>
      </c>
      <c r="U4713" t="s">
        <v>31</v>
      </c>
      <c r="V4713" t="s">
        <v>9936</v>
      </c>
      <c r="W4713" t="s">
        <v>23</v>
      </c>
    </row>
    <row r="4714" spans="1:23" x14ac:dyDescent="0.4">
      <c r="A4714">
        <v>4713</v>
      </c>
      <c r="B4714">
        <v>1</v>
      </c>
      <c r="C4714">
        <v>1</v>
      </c>
      <c r="D4714">
        <v>1</v>
      </c>
      <c r="E4714">
        <v>1</v>
      </c>
      <c r="F4714">
        <v>8.6201981210133505E-2</v>
      </c>
      <c r="G4714">
        <v>-37.223780843795502</v>
      </c>
      <c r="H4714" t="s">
        <v>23</v>
      </c>
      <c r="I4714">
        <v>27.345931832014099</v>
      </c>
      <c r="J4714" t="s">
        <v>1785</v>
      </c>
      <c r="K4714" t="s">
        <v>25</v>
      </c>
      <c r="L4714" t="s">
        <v>6722</v>
      </c>
      <c r="M4714" t="s">
        <v>6723</v>
      </c>
      <c r="N4714" t="s">
        <v>6724</v>
      </c>
      <c r="O4714" t="s">
        <v>6725</v>
      </c>
      <c r="P4714">
        <v>2.6577415499999999</v>
      </c>
      <c r="Q4714" t="s">
        <v>6726</v>
      </c>
      <c r="R4714" t="s">
        <v>6727</v>
      </c>
      <c r="S4714">
        <v>70820214</v>
      </c>
      <c r="T4714">
        <v>255.0651853</v>
      </c>
      <c r="U4714" t="s">
        <v>31</v>
      </c>
      <c r="V4714" t="s">
        <v>9937</v>
      </c>
      <c r="W4714" t="s">
        <v>23</v>
      </c>
    </row>
    <row r="4715" spans="1:23" x14ac:dyDescent="0.4">
      <c r="A4715">
        <v>4714</v>
      </c>
      <c r="B4715">
        <v>1</v>
      </c>
      <c r="C4715">
        <v>1</v>
      </c>
      <c r="D4715">
        <v>1</v>
      </c>
      <c r="E4715">
        <v>1</v>
      </c>
      <c r="F4715">
        <v>8.6201981210133505E-2</v>
      </c>
      <c r="G4715">
        <v>-37.223780843795502</v>
      </c>
      <c r="H4715">
        <v>0.999999999999999</v>
      </c>
      <c r="I4715">
        <v>27.345931832014099</v>
      </c>
      <c r="J4715" t="s">
        <v>1785</v>
      </c>
      <c r="K4715" t="s">
        <v>25</v>
      </c>
      <c r="L4715" t="s">
        <v>6722</v>
      </c>
      <c r="M4715" t="s">
        <v>6723</v>
      </c>
      <c r="N4715" t="s">
        <v>6724</v>
      </c>
      <c r="O4715" t="s">
        <v>6725</v>
      </c>
      <c r="P4715">
        <v>2.6577415499999999</v>
      </c>
      <c r="Q4715" t="s">
        <v>6726</v>
      </c>
      <c r="R4715" t="s">
        <v>6727</v>
      </c>
      <c r="S4715">
        <v>70820214</v>
      </c>
      <c r="T4715">
        <v>255.0651853</v>
      </c>
      <c r="U4715" t="s">
        <v>31</v>
      </c>
      <c r="V4715" t="s">
        <v>9938</v>
      </c>
      <c r="W4715" t="s">
        <v>23</v>
      </c>
    </row>
    <row r="4716" spans="1:23" x14ac:dyDescent="0.4">
      <c r="A4716">
        <v>4715</v>
      </c>
      <c r="B4716">
        <v>1</v>
      </c>
      <c r="C4716">
        <v>1</v>
      </c>
      <c r="D4716">
        <v>1</v>
      </c>
      <c r="E4716">
        <v>1</v>
      </c>
      <c r="F4716">
        <v>8.6165913982097594E-2</v>
      </c>
      <c r="G4716">
        <v>-569.63885227388403</v>
      </c>
      <c r="H4716">
        <v>0.999999999999999</v>
      </c>
      <c r="I4716">
        <v>39.3131157318794</v>
      </c>
      <c r="J4716" t="s">
        <v>8758</v>
      </c>
      <c r="K4716" t="s">
        <v>25</v>
      </c>
      <c r="L4716" t="s">
        <v>8759</v>
      </c>
      <c r="M4716" t="s">
        <v>8760</v>
      </c>
      <c r="N4716" t="s">
        <v>8761</v>
      </c>
      <c r="O4716" t="s">
        <v>8762</v>
      </c>
      <c r="P4716">
        <v>-0.61822927000000005</v>
      </c>
      <c r="Q4716" t="s">
        <v>8763</v>
      </c>
      <c r="R4716" t="s">
        <v>8764</v>
      </c>
      <c r="S4716">
        <v>3178582</v>
      </c>
      <c r="T4716">
        <v>303.08670000000001</v>
      </c>
      <c r="U4716" t="s">
        <v>31</v>
      </c>
      <c r="V4716" t="s">
        <v>9939</v>
      </c>
      <c r="W4716" t="s">
        <v>23</v>
      </c>
    </row>
    <row r="4717" spans="1:23" x14ac:dyDescent="0.4">
      <c r="A4717">
        <v>4716</v>
      </c>
      <c r="B4717">
        <v>1</v>
      </c>
      <c r="C4717">
        <v>1</v>
      </c>
      <c r="D4717">
        <v>1</v>
      </c>
      <c r="E4717">
        <v>1</v>
      </c>
      <c r="F4717">
        <v>8.6165913982097594E-2</v>
      </c>
      <c r="G4717">
        <v>-569.63885227388403</v>
      </c>
      <c r="H4717" t="s">
        <v>23</v>
      </c>
      <c r="I4717">
        <v>39.3131157318794</v>
      </c>
      <c r="J4717" t="s">
        <v>8758</v>
      </c>
      <c r="K4717" t="s">
        <v>25</v>
      </c>
      <c r="L4717" t="s">
        <v>8759</v>
      </c>
      <c r="M4717" t="s">
        <v>8760</v>
      </c>
      <c r="N4717" t="s">
        <v>8761</v>
      </c>
      <c r="O4717" t="s">
        <v>8762</v>
      </c>
      <c r="P4717">
        <v>-0.61822927000000005</v>
      </c>
      <c r="Q4717" t="s">
        <v>8763</v>
      </c>
      <c r="R4717" t="s">
        <v>8764</v>
      </c>
      <c r="S4717">
        <v>3178582</v>
      </c>
      <c r="T4717">
        <v>303.08670000000001</v>
      </c>
      <c r="U4717" t="s">
        <v>31</v>
      </c>
      <c r="V4717" t="s">
        <v>9940</v>
      </c>
      <c r="W4717" t="s">
        <v>23</v>
      </c>
    </row>
    <row r="4718" spans="1:23" x14ac:dyDescent="0.4">
      <c r="A4718">
        <v>4717</v>
      </c>
      <c r="B4718">
        <v>1</v>
      </c>
      <c r="C4718">
        <v>1</v>
      </c>
      <c r="D4718">
        <v>1</v>
      </c>
      <c r="E4718">
        <v>1</v>
      </c>
      <c r="F4718">
        <v>8.6053252524803295E-2</v>
      </c>
      <c r="G4718">
        <v>-76.842686219532894</v>
      </c>
      <c r="H4718" t="s">
        <v>23</v>
      </c>
      <c r="I4718">
        <v>20.947283987580501</v>
      </c>
      <c r="J4718" t="s">
        <v>6346</v>
      </c>
      <c r="K4718" t="s">
        <v>25</v>
      </c>
      <c r="L4718" t="s">
        <v>9941</v>
      </c>
      <c r="M4718" t="s">
        <v>9942</v>
      </c>
      <c r="N4718" t="s">
        <v>9943</v>
      </c>
      <c r="O4718" t="s">
        <v>9944</v>
      </c>
      <c r="P4718">
        <v>1.6135534</v>
      </c>
      <c r="Q4718" t="s">
        <v>9945</v>
      </c>
      <c r="R4718" t="s">
        <v>9946</v>
      </c>
      <c r="S4718">
        <v>221555270</v>
      </c>
      <c r="T4718">
        <v>195.0651853</v>
      </c>
      <c r="U4718" t="s">
        <v>31</v>
      </c>
      <c r="V4718" t="s">
        <v>9947</v>
      </c>
      <c r="W4718" t="s">
        <v>23</v>
      </c>
    </row>
    <row r="4719" spans="1:23" x14ac:dyDescent="0.4">
      <c r="A4719">
        <v>4718</v>
      </c>
      <c r="B4719">
        <v>1</v>
      </c>
      <c r="C4719">
        <v>1</v>
      </c>
      <c r="D4719">
        <v>1</v>
      </c>
      <c r="E4719">
        <v>1</v>
      </c>
      <c r="F4719">
        <v>8.6053252524803295E-2</v>
      </c>
      <c r="G4719">
        <v>-76.842686219532894</v>
      </c>
      <c r="H4719">
        <v>0.999999999999999</v>
      </c>
      <c r="I4719">
        <v>20.947283987580501</v>
      </c>
      <c r="J4719" t="s">
        <v>6346</v>
      </c>
      <c r="K4719" t="s">
        <v>25</v>
      </c>
      <c r="L4719" t="s">
        <v>9941</v>
      </c>
      <c r="M4719" t="s">
        <v>9942</v>
      </c>
      <c r="N4719" t="s">
        <v>9943</v>
      </c>
      <c r="O4719" t="s">
        <v>9944</v>
      </c>
      <c r="P4719">
        <v>1.6135534</v>
      </c>
      <c r="Q4719" t="s">
        <v>9945</v>
      </c>
      <c r="R4719" t="s">
        <v>9946</v>
      </c>
      <c r="S4719">
        <v>221555270</v>
      </c>
      <c r="T4719">
        <v>195.0651853</v>
      </c>
      <c r="U4719" t="s">
        <v>31</v>
      </c>
      <c r="V4719" t="s">
        <v>9948</v>
      </c>
      <c r="W4719" t="s">
        <v>23</v>
      </c>
    </row>
    <row r="4720" spans="1:23" x14ac:dyDescent="0.4">
      <c r="A4720">
        <v>4719</v>
      </c>
      <c r="B4720">
        <v>1</v>
      </c>
      <c r="C4720">
        <v>2</v>
      </c>
      <c r="D4720">
        <v>1</v>
      </c>
      <c r="E4720">
        <v>2</v>
      </c>
      <c r="F4720">
        <v>8.5810829001424199E-2</v>
      </c>
      <c r="G4720">
        <v>-265.93428346727302</v>
      </c>
      <c r="H4720">
        <v>0.20050251256281401</v>
      </c>
      <c r="I4720">
        <v>57.238103127533101</v>
      </c>
      <c r="J4720" t="s">
        <v>6288</v>
      </c>
      <c r="K4720" t="s">
        <v>25</v>
      </c>
      <c r="L4720" t="s">
        <v>6289</v>
      </c>
      <c r="M4720" t="s">
        <v>6290</v>
      </c>
      <c r="N4720" t="s">
        <v>6291</v>
      </c>
      <c r="O4720" t="s">
        <v>6292</v>
      </c>
      <c r="P4720">
        <v>3.4000001000000002</v>
      </c>
      <c r="Q4720">
        <v>17233917</v>
      </c>
      <c r="R4720" t="s">
        <v>6293</v>
      </c>
      <c r="S4720">
        <v>2113538</v>
      </c>
      <c r="T4720">
        <v>417.11800870000002</v>
      </c>
      <c r="U4720" t="s">
        <v>31</v>
      </c>
      <c r="V4720" t="s">
        <v>9949</v>
      </c>
      <c r="W4720" t="s">
        <v>23</v>
      </c>
    </row>
    <row r="4721" spans="1:23" x14ac:dyDescent="0.4">
      <c r="A4721">
        <v>4720</v>
      </c>
      <c r="B4721">
        <v>1</v>
      </c>
      <c r="C4721">
        <v>1</v>
      </c>
      <c r="D4721">
        <v>1</v>
      </c>
      <c r="E4721">
        <v>1</v>
      </c>
      <c r="F4721">
        <v>8.5787701284691598E-2</v>
      </c>
      <c r="G4721">
        <v>-40.049044902935101</v>
      </c>
      <c r="H4721" t="s">
        <v>23</v>
      </c>
      <c r="I4721">
        <v>29.838710295206401</v>
      </c>
      <c r="J4721" t="s">
        <v>1074</v>
      </c>
      <c r="K4721" t="s">
        <v>25</v>
      </c>
      <c r="L4721" t="s">
        <v>1075</v>
      </c>
      <c r="M4721" t="s">
        <v>1076</v>
      </c>
      <c r="N4721" t="s">
        <v>1077</v>
      </c>
      <c r="O4721" t="s">
        <v>1078</v>
      </c>
      <c r="P4721">
        <v>-1.2999999499999999</v>
      </c>
      <c r="Q4721" t="s">
        <v>1079</v>
      </c>
      <c r="R4721" t="s">
        <v>1080</v>
      </c>
      <c r="S4721">
        <v>255781246</v>
      </c>
      <c r="T4721">
        <v>611.16066130000002</v>
      </c>
      <c r="U4721" t="s">
        <v>31</v>
      </c>
      <c r="V4721" t="s">
        <v>9950</v>
      </c>
      <c r="W4721" t="s">
        <v>23</v>
      </c>
    </row>
    <row r="4722" spans="1:23" x14ac:dyDescent="0.4">
      <c r="A4722">
        <v>4721</v>
      </c>
      <c r="B4722">
        <v>1</v>
      </c>
      <c r="C4722">
        <v>1</v>
      </c>
      <c r="D4722">
        <v>1</v>
      </c>
      <c r="E4722">
        <v>1</v>
      </c>
      <c r="F4722">
        <v>8.5787701284691598E-2</v>
      </c>
      <c r="G4722">
        <v>-40.049044902935101</v>
      </c>
      <c r="H4722">
        <v>0.999999999999999</v>
      </c>
      <c r="I4722">
        <v>29.838710295206401</v>
      </c>
      <c r="J4722" t="s">
        <v>1074</v>
      </c>
      <c r="K4722" t="s">
        <v>25</v>
      </c>
      <c r="L4722" t="s">
        <v>1075</v>
      </c>
      <c r="M4722" t="s">
        <v>1076</v>
      </c>
      <c r="N4722" t="s">
        <v>1077</v>
      </c>
      <c r="O4722" t="s">
        <v>1078</v>
      </c>
      <c r="P4722">
        <v>-1.2999999499999999</v>
      </c>
      <c r="Q4722" t="s">
        <v>1079</v>
      </c>
      <c r="R4722" t="s">
        <v>1080</v>
      </c>
      <c r="S4722">
        <v>255781246</v>
      </c>
      <c r="T4722">
        <v>611.16066130000002</v>
      </c>
      <c r="U4722" t="s">
        <v>31</v>
      </c>
      <c r="V4722" t="s">
        <v>9951</v>
      </c>
      <c r="W4722" t="s">
        <v>23</v>
      </c>
    </row>
    <row r="4723" spans="1:23" x14ac:dyDescent="0.4">
      <c r="A4723">
        <v>4722</v>
      </c>
      <c r="B4723">
        <v>1</v>
      </c>
      <c r="C4723">
        <v>2</v>
      </c>
      <c r="D4723">
        <v>1</v>
      </c>
      <c r="E4723">
        <v>2</v>
      </c>
      <c r="F4723">
        <v>8.5704985627684194E-2</v>
      </c>
      <c r="G4723">
        <v>-416.44776663723502</v>
      </c>
      <c r="H4723">
        <v>1.10552763819095E-2</v>
      </c>
      <c r="I4723">
        <v>8.4854353566402398</v>
      </c>
      <c r="J4723" t="s">
        <v>5198</v>
      </c>
      <c r="K4723" t="s">
        <v>25</v>
      </c>
      <c r="L4723" t="s">
        <v>5199</v>
      </c>
      <c r="M4723" t="s">
        <v>5200</v>
      </c>
      <c r="N4723" t="s">
        <v>5201</v>
      </c>
      <c r="O4723" t="s">
        <v>5202</v>
      </c>
      <c r="P4723">
        <v>-0.20000000300000001</v>
      </c>
      <c r="Q4723" t="s">
        <v>5203</v>
      </c>
      <c r="R4723" t="s">
        <v>5204</v>
      </c>
      <c r="S4723">
        <v>3178582</v>
      </c>
      <c r="T4723">
        <v>781.47326869999995</v>
      </c>
      <c r="U4723" t="s">
        <v>31</v>
      </c>
      <c r="V4723" t="s">
        <v>9952</v>
      </c>
      <c r="W4723" t="s">
        <v>23</v>
      </c>
    </row>
    <row r="4724" spans="1:23" x14ac:dyDescent="0.4">
      <c r="A4724">
        <v>4723</v>
      </c>
      <c r="B4724">
        <v>1</v>
      </c>
      <c r="C4724">
        <v>1</v>
      </c>
      <c r="D4724">
        <v>1</v>
      </c>
      <c r="E4724">
        <v>1</v>
      </c>
      <c r="F4724">
        <v>8.5612449199566301E-2</v>
      </c>
      <c r="G4724">
        <v>-134.40307459320701</v>
      </c>
      <c r="H4724" t="s">
        <v>23</v>
      </c>
      <c r="I4724">
        <v>13.0558809337293</v>
      </c>
      <c r="J4724" t="s">
        <v>3478</v>
      </c>
      <c r="K4724" t="s">
        <v>25</v>
      </c>
      <c r="L4724" t="s">
        <v>4181</v>
      </c>
      <c r="M4724" t="s">
        <v>4182</v>
      </c>
      <c r="N4724" t="s">
        <v>4183</v>
      </c>
      <c r="O4724" t="s">
        <v>4184</v>
      </c>
      <c r="P4724">
        <v>1.3062217199999999</v>
      </c>
      <c r="Q4724" t="s">
        <v>4185</v>
      </c>
      <c r="R4724" t="s">
        <v>4186</v>
      </c>
      <c r="S4724">
        <v>3153922</v>
      </c>
      <c r="T4724">
        <v>431.13365870000001</v>
      </c>
      <c r="U4724" t="s">
        <v>31</v>
      </c>
      <c r="V4724" t="s">
        <v>9953</v>
      </c>
      <c r="W4724" t="s">
        <v>23</v>
      </c>
    </row>
    <row r="4725" spans="1:23" x14ac:dyDescent="0.4">
      <c r="A4725">
        <v>4724</v>
      </c>
      <c r="B4725">
        <v>1</v>
      </c>
      <c r="C4725">
        <v>1</v>
      </c>
      <c r="D4725">
        <v>1</v>
      </c>
      <c r="E4725">
        <v>1</v>
      </c>
      <c r="F4725">
        <v>8.5612449199566301E-2</v>
      </c>
      <c r="G4725">
        <v>-134.40307459320701</v>
      </c>
      <c r="H4725">
        <v>0.999999999999999</v>
      </c>
      <c r="I4725">
        <v>13.0558809337293</v>
      </c>
      <c r="J4725" t="s">
        <v>3478</v>
      </c>
      <c r="K4725" t="s">
        <v>25</v>
      </c>
      <c r="L4725" t="s">
        <v>4181</v>
      </c>
      <c r="M4725" t="s">
        <v>4182</v>
      </c>
      <c r="N4725" t="s">
        <v>4183</v>
      </c>
      <c r="O4725" t="s">
        <v>4184</v>
      </c>
      <c r="P4725">
        <v>1.3062217199999999</v>
      </c>
      <c r="Q4725" t="s">
        <v>4185</v>
      </c>
      <c r="R4725" t="s">
        <v>4186</v>
      </c>
      <c r="S4725">
        <v>3153922</v>
      </c>
      <c r="T4725">
        <v>431.13365870000001</v>
      </c>
      <c r="U4725" t="s">
        <v>31</v>
      </c>
      <c r="V4725" t="s">
        <v>9954</v>
      </c>
      <c r="W4725" t="s">
        <v>23</v>
      </c>
    </row>
    <row r="4726" spans="1:23" x14ac:dyDescent="0.4">
      <c r="A4726">
        <v>4725</v>
      </c>
      <c r="B4726">
        <v>1</v>
      </c>
      <c r="C4726">
        <v>1</v>
      </c>
      <c r="D4726">
        <v>1</v>
      </c>
      <c r="E4726">
        <v>1</v>
      </c>
      <c r="F4726">
        <v>8.5158912877863494E-2</v>
      </c>
      <c r="G4726">
        <v>-35.834254152645002</v>
      </c>
      <c r="H4726">
        <v>0.999999999999999</v>
      </c>
      <c r="I4726">
        <v>72.275926702026297</v>
      </c>
      <c r="J4726" t="s">
        <v>1102</v>
      </c>
      <c r="K4726" t="s">
        <v>25</v>
      </c>
      <c r="L4726" t="s">
        <v>3547</v>
      </c>
      <c r="M4726" t="s">
        <v>3548</v>
      </c>
      <c r="N4726" t="s">
        <v>3549</v>
      </c>
      <c r="O4726" t="s">
        <v>3550</v>
      </c>
      <c r="P4726">
        <v>3.0999998999999998</v>
      </c>
      <c r="Q4726" t="s">
        <v>3551</v>
      </c>
      <c r="R4726" t="s">
        <v>3552</v>
      </c>
      <c r="S4726">
        <v>8593113154</v>
      </c>
      <c r="T4726">
        <v>229.0859207</v>
      </c>
      <c r="U4726" t="s">
        <v>31</v>
      </c>
      <c r="V4726" t="s">
        <v>9955</v>
      </c>
      <c r="W4726" t="s">
        <v>23</v>
      </c>
    </row>
    <row r="4727" spans="1:23" x14ac:dyDescent="0.4">
      <c r="A4727">
        <v>4726</v>
      </c>
      <c r="B4727">
        <v>1</v>
      </c>
      <c r="C4727">
        <v>1</v>
      </c>
      <c r="D4727">
        <v>1</v>
      </c>
      <c r="E4727">
        <v>1</v>
      </c>
      <c r="F4727">
        <v>8.5158912877863494E-2</v>
      </c>
      <c r="G4727">
        <v>-35.834254152645002</v>
      </c>
      <c r="H4727" t="s">
        <v>23</v>
      </c>
      <c r="I4727">
        <v>72.275926702026297</v>
      </c>
      <c r="J4727" t="s">
        <v>1102</v>
      </c>
      <c r="K4727" t="s">
        <v>25</v>
      </c>
      <c r="L4727" t="s">
        <v>3547</v>
      </c>
      <c r="M4727" t="s">
        <v>3548</v>
      </c>
      <c r="N4727" t="s">
        <v>3549</v>
      </c>
      <c r="O4727" t="s">
        <v>3550</v>
      </c>
      <c r="P4727">
        <v>3.0999998999999998</v>
      </c>
      <c r="Q4727" t="s">
        <v>3551</v>
      </c>
      <c r="R4727" t="s">
        <v>3552</v>
      </c>
      <c r="S4727">
        <v>8593113154</v>
      </c>
      <c r="T4727">
        <v>229.0859207</v>
      </c>
      <c r="U4727" t="s">
        <v>31</v>
      </c>
      <c r="V4727" t="s">
        <v>9956</v>
      </c>
      <c r="W4727" t="s">
        <v>23</v>
      </c>
    </row>
    <row r="4728" spans="1:23" x14ac:dyDescent="0.4">
      <c r="A4728">
        <v>4727</v>
      </c>
      <c r="B4728">
        <v>1</v>
      </c>
      <c r="C4728">
        <v>1</v>
      </c>
      <c r="D4728">
        <v>1</v>
      </c>
      <c r="E4728">
        <v>1</v>
      </c>
      <c r="F4728">
        <v>8.5116927703265205E-2</v>
      </c>
      <c r="G4728">
        <v>-372.52695491540197</v>
      </c>
      <c r="H4728" t="s">
        <v>23</v>
      </c>
      <c r="I4728">
        <v>57.7000736256945</v>
      </c>
      <c r="J4728" t="s">
        <v>5739</v>
      </c>
      <c r="K4728" t="s">
        <v>25</v>
      </c>
      <c r="L4728" t="s">
        <v>5740</v>
      </c>
      <c r="M4728" t="s">
        <v>5741</v>
      </c>
      <c r="N4728" t="s">
        <v>5742</v>
      </c>
      <c r="O4728" t="s">
        <v>5743</v>
      </c>
      <c r="P4728">
        <v>0.40000000600000002</v>
      </c>
      <c r="Q4728" t="s">
        <v>5744</v>
      </c>
      <c r="R4728" t="s">
        <v>5745</v>
      </c>
      <c r="S4728">
        <v>98</v>
      </c>
      <c r="T4728">
        <v>291.08631459999998</v>
      </c>
      <c r="U4728" t="s">
        <v>31</v>
      </c>
      <c r="V4728" t="s">
        <v>9957</v>
      </c>
      <c r="W4728" t="s">
        <v>23</v>
      </c>
    </row>
    <row r="4729" spans="1:23" x14ac:dyDescent="0.4">
      <c r="A4729">
        <v>4728</v>
      </c>
      <c r="B4729">
        <v>1</v>
      </c>
      <c r="C4729">
        <v>1</v>
      </c>
      <c r="D4729">
        <v>1</v>
      </c>
      <c r="E4729">
        <v>1</v>
      </c>
      <c r="F4729">
        <v>8.5116927703265205E-2</v>
      </c>
      <c r="G4729">
        <v>-372.52695491540197</v>
      </c>
      <c r="H4729">
        <v>0.999999999999999</v>
      </c>
      <c r="I4729">
        <v>57.7000736256945</v>
      </c>
      <c r="J4729" t="s">
        <v>5739</v>
      </c>
      <c r="K4729" t="s">
        <v>25</v>
      </c>
      <c r="L4729" t="s">
        <v>5740</v>
      </c>
      <c r="M4729" t="s">
        <v>5741</v>
      </c>
      <c r="N4729" t="s">
        <v>5742</v>
      </c>
      <c r="O4729" t="s">
        <v>5743</v>
      </c>
      <c r="P4729">
        <v>0.40000000600000002</v>
      </c>
      <c r="Q4729" t="s">
        <v>5744</v>
      </c>
      <c r="R4729" t="s">
        <v>5745</v>
      </c>
      <c r="S4729">
        <v>98</v>
      </c>
      <c r="T4729">
        <v>291.08631459999998</v>
      </c>
      <c r="U4729" t="s">
        <v>31</v>
      </c>
      <c r="V4729" t="s">
        <v>9958</v>
      </c>
      <c r="W4729" t="s">
        <v>23</v>
      </c>
    </row>
    <row r="4730" spans="1:23" x14ac:dyDescent="0.4">
      <c r="A4730">
        <v>4729</v>
      </c>
      <c r="B4730">
        <v>1</v>
      </c>
      <c r="C4730">
        <v>1</v>
      </c>
      <c r="D4730">
        <v>1</v>
      </c>
      <c r="E4730">
        <v>1</v>
      </c>
      <c r="F4730">
        <v>8.5094584110051802E-2</v>
      </c>
      <c r="G4730">
        <v>-58.555977275255003</v>
      </c>
      <c r="H4730" t="s">
        <v>23</v>
      </c>
      <c r="I4730">
        <v>48.360364305314903</v>
      </c>
      <c r="J4730" t="s">
        <v>3916</v>
      </c>
      <c r="K4730" t="s">
        <v>25</v>
      </c>
      <c r="L4730" t="s">
        <v>4975</v>
      </c>
      <c r="M4730" t="s">
        <v>4976</v>
      </c>
      <c r="N4730" t="s">
        <v>4977</v>
      </c>
      <c r="O4730" t="s">
        <v>4978</v>
      </c>
      <c r="P4730">
        <v>1.4325970400000001</v>
      </c>
      <c r="Q4730" t="s">
        <v>4979</v>
      </c>
      <c r="R4730" t="s">
        <v>4980</v>
      </c>
      <c r="S4730">
        <v>17401555310</v>
      </c>
      <c r="T4730">
        <v>149.05970600000001</v>
      </c>
      <c r="U4730" t="s">
        <v>31</v>
      </c>
      <c r="V4730" t="s">
        <v>9959</v>
      </c>
      <c r="W4730" t="s">
        <v>23</v>
      </c>
    </row>
    <row r="4731" spans="1:23" x14ac:dyDescent="0.4">
      <c r="A4731">
        <v>4730</v>
      </c>
      <c r="B4731">
        <v>1</v>
      </c>
      <c r="C4731">
        <v>1</v>
      </c>
      <c r="D4731">
        <v>1</v>
      </c>
      <c r="E4731">
        <v>1</v>
      </c>
      <c r="F4731">
        <v>8.5094584110051802E-2</v>
      </c>
      <c r="G4731">
        <v>-58.555977275255003</v>
      </c>
      <c r="H4731">
        <v>0.999999999999999</v>
      </c>
      <c r="I4731">
        <v>48.360364305314903</v>
      </c>
      <c r="J4731" t="s">
        <v>3916</v>
      </c>
      <c r="K4731" t="s">
        <v>25</v>
      </c>
      <c r="L4731" t="s">
        <v>4975</v>
      </c>
      <c r="M4731" t="s">
        <v>4976</v>
      </c>
      <c r="N4731" t="s">
        <v>4977</v>
      </c>
      <c r="O4731" t="s">
        <v>4978</v>
      </c>
      <c r="P4731">
        <v>1.4325970400000001</v>
      </c>
      <c r="Q4731" t="s">
        <v>4979</v>
      </c>
      <c r="R4731" t="s">
        <v>4980</v>
      </c>
      <c r="S4731">
        <v>17401555310</v>
      </c>
      <c r="T4731">
        <v>149.05970600000001</v>
      </c>
      <c r="U4731" t="s">
        <v>31</v>
      </c>
      <c r="V4731" t="s">
        <v>9960</v>
      </c>
      <c r="W4731" t="s">
        <v>23</v>
      </c>
    </row>
    <row r="4732" spans="1:23" x14ac:dyDescent="0.4">
      <c r="A4732">
        <v>4731</v>
      </c>
      <c r="B4732">
        <v>1</v>
      </c>
      <c r="C4732">
        <v>1</v>
      </c>
      <c r="D4732">
        <v>1</v>
      </c>
      <c r="E4732">
        <v>1</v>
      </c>
      <c r="F4732">
        <v>8.5032338297901203E-2</v>
      </c>
      <c r="G4732">
        <v>-209.29829106687799</v>
      </c>
      <c r="H4732">
        <v>0.999999999999999</v>
      </c>
      <c r="I4732">
        <v>77.454284424531195</v>
      </c>
      <c r="J4732" t="s">
        <v>9961</v>
      </c>
      <c r="K4732" t="s">
        <v>25</v>
      </c>
      <c r="L4732" t="s">
        <v>9962</v>
      </c>
      <c r="M4732" t="s">
        <v>9963</v>
      </c>
      <c r="N4732" t="s">
        <v>9964</v>
      </c>
      <c r="O4732" t="s">
        <v>9965</v>
      </c>
      <c r="P4732">
        <v>-1.2999999499999999</v>
      </c>
      <c r="Q4732">
        <v>162946</v>
      </c>
      <c r="R4732" t="s">
        <v>9966</v>
      </c>
      <c r="S4732">
        <v>70</v>
      </c>
      <c r="T4732">
        <v>183.08629999999999</v>
      </c>
      <c r="U4732" t="s">
        <v>31</v>
      </c>
      <c r="V4732" t="s">
        <v>9967</v>
      </c>
      <c r="W4732" t="s">
        <v>23</v>
      </c>
    </row>
    <row r="4733" spans="1:23" x14ac:dyDescent="0.4">
      <c r="A4733">
        <v>4732</v>
      </c>
      <c r="B4733">
        <v>1</v>
      </c>
      <c r="C4733">
        <v>1</v>
      </c>
      <c r="D4733">
        <v>1</v>
      </c>
      <c r="E4733">
        <v>1</v>
      </c>
      <c r="F4733">
        <v>8.5032338297901203E-2</v>
      </c>
      <c r="G4733">
        <v>-209.29829106687799</v>
      </c>
      <c r="H4733" t="s">
        <v>23</v>
      </c>
      <c r="I4733">
        <v>77.454284424531195</v>
      </c>
      <c r="J4733" t="s">
        <v>9961</v>
      </c>
      <c r="K4733" t="s">
        <v>25</v>
      </c>
      <c r="L4733" t="s">
        <v>9962</v>
      </c>
      <c r="M4733" t="s">
        <v>9963</v>
      </c>
      <c r="N4733" t="s">
        <v>9964</v>
      </c>
      <c r="O4733" t="s">
        <v>9965</v>
      </c>
      <c r="P4733">
        <v>-1.2999999499999999</v>
      </c>
      <c r="Q4733">
        <v>162946</v>
      </c>
      <c r="R4733" t="s">
        <v>9966</v>
      </c>
      <c r="S4733">
        <v>70</v>
      </c>
      <c r="T4733">
        <v>183.08629999999999</v>
      </c>
      <c r="U4733" t="s">
        <v>31</v>
      </c>
      <c r="V4733" t="s">
        <v>9968</v>
      </c>
      <c r="W4733" t="s">
        <v>23</v>
      </c>
    </row>
    <row r="4734" spans="1:23" x14ac:dyDescent="0.4">
      <c r="A4734">
        <v>4733</v>
      </c>
      <c r="B4734">
        <v>1</v>
      </c>
      <c r="C4734">
        <v>1</v>
      </c>
      <c r="D4734">
        <v>1</v>
      </c>
      <c r="E4734">
        <v>1</v>
      </c>
      <c r="F4734">
        <v>8.4940085810914806E-2</v>
      </c>
      <c r="G4734">
        <v>-372.432384446024</v>
      </c>
      <c r="H4734" t="s">
        <v>23</v>
      </c>
      <c r="I4734">
        <v>57.684218512766797</v>
      </c>
      <c r="J4734" t="s">
        <v>5739</v>
      </c>
      <c r="K4734" t="s">
        <v>25</v>
      </c>
      <c r="L4734" t="s">
        <v>5740</v>
      </c>
      <c r="M4734" t="s">
        <v>5741</v>
      </c>
      <c r="N4734" t="s">
        <v>5742</v>
      </c>
      <c r="O4734" t="s">
        <v>5743</v>
      </c>
      <c r="P4734">
        <v>0.40000000600000002</v>
      </c>
      <c r="Q4734" t="s">
        <v>5744</v>
      </c>
      <c r="R4734" t="s">
        <v>5745</v>
      </c>
      <c r="S4734">
        <v>98</v>
      </c>
      <c r="T4734">
        <v>291.08631000000003</v>
      </c>
      <c r="U4734" t="s">
        <v>31</v>
      </c>
      <c r="V4734" t="s">
        <v>9969</v>
      </c>
      <c r="W4734" t="s">
        <v>23</v>
      </c>
    </row>
    <row r="4735" spans="1:23" x14ac:dyDescent="0.4">
      <c r="A4735">
        <v>4734</v>
      </c>
      <c r="B4735">
        <v>1</v>
      </c>
      <c r="C4735">
        <v>1</v>
      </c>
      <c r="D4735">
        <v>1</v>
      </c>
      <c r="E4735">
        <v>1</v>
      </c>
      <c r="F4735">
        <v>8.4940085810914806E-2</v>
      </c>
      <c r="G4735">
        <v>-372.432384446024</v>
      </c>
      <c r="H4735">
        <v>0.999999999999999</v>
      </c>
      <c r="I4735">
        <v>57.684218512766797</v>
      </c>
      <c r="J4735" t="s">
        <v>5739</v>
      </c>
      <c r="K4735" t="s">
        <v>25</v>
      </c>
      <c r="L4735" t="s">
        <v>5740</v>
      </c>
      <c r="M4735" t="s">
        <v>5741</v>
      </c>
      <c r="N4735" t="s">
        <v>5742</v>
      </c>
      <c r="O4735" t="s">
        <v>5743</v>
      </c>
      <c r="P4735">
        <v>0.40000000600000002</v>
      </c>
      <c r="Q4735" t="s">
        <v>5744</v>
      </c>
      <c r="R4735" t="s">
        <v>5745</v>
      </c>
      <c r="S4735">
        <v>98</v>
      </c>
      <c r="T4735">
        <v>291.08631000000003</v>
      </c>
      <c r="U4735" t="s">
        <v>31</v>
      </c>
      <c r="V4735" t="s">
        <v>9970</v>
      </c>
      <c r="W4735" t="s">
        <v>23</v>
      </c>
    </row>
    <row r="4736" spans="1:23" x14ac:dyDescent="0.4">
      <c r="A4736">
        <v>4735</v>
      </c>
      <c r="B4736">
        <v>1</v>
      </c>
      <c r="C4736">
        <v>1</v>
      </c>
      <c r="D4736">
        <v>1</v>
      </c>
      <c r="E4736">
        <v>1</v>
      </c>
      <c r="F4736">
        <v>8.4845673750855596E-2</v>
      </c>
      <c r="G4736">
        <v>-156.13816697179399</v>
      </c>
      <c r="H4736">
        <v>0.99849246231155697</v>
      </c>
      <c r="I4736">
        <v>28.535042952896301</v>
      </c>
      <c r="J4736" t="s">
        <v>8489</v>
      </c>
      <c r="K4736" t="s">
        <v>25</v>
      </c>
      <c r="L4736" t="s">
        <v>8913</v>
      </c>
      <c r="M4736" t="s">
        <v>8914</v>
      </c>
      <c r="N4736" t="s">
        <v>8915</v>
      </c>
      <c r="O4736" t="s">
        <v>8916</v>
      </c>
      <c r="P4736">
        <v>2.6336383799999998</v>
      </c>
      <c r="Q4736">
        <v>3052784</v>
      </c>
      <c r="R4736" t="s">
        <v>8917</v>
      </c>
      <c r="S4736">
        <v>67108930</v>
      </c>
      <c r="T4736">
        <v>373.16456490000002</v>
      </c>
      <c r="U4736" t="s">
        <v>31</v>
      </c>
      <c r="V4736" t="s">
        <v>9971</v>
      </c>
      <c r="W4736" t="s">
        <v>23</v>
      </c>
    </row>
    <row r="4737" spans="1:23" x14ac:dyDescent="0.4">
      <c r="A4737">
        <v>4736</v>
      </c>
      <c r="B4737">
        <v>1</v>
      </c>
      <c r="C4737">
        <v>1</v>
      </c>
      <c r="D4737">
        <v>1</v>
      </c>
      <c r="E4737">
        <v>1</v>
      </c>
      <c r="F4737">
        <v>8.4845673750855596E-2</v>
      </c>
      <c r="G4737">
        <v>-156.13816697179399</v>
      </c>
      <c r="H4737" t="s">
        <v>23</v>
      </c>
      <c r="I4737">
        <v>28.535042952896301</v>
      </c>
      <c r="J4737" t="s">
        <v>8489</v>
      </c>
      <c r="K4737" t="s">
        <v>25</v>
      </c>
      <c r="L4737" t="s">
        <v>8913</v>
      </c>
      <c r="M4737" t="s">
        <v>8914</v>
      </c>
      <c r="N4737" t="s">
        <v>8915</v>
      </c>
      <c r="O4737" t="s">
        <v>8916</v>
      </c>
      <c r="P4737">
        <v>2.6336383799999998</v>
      </c>
      <c r="Q4737">
        <v>3052784</v>
      </c>
      <c r="R4737" t="s">
        <v>8917</v>
      </c>
      <c r="S4737">
        <v>67108930</v>
      </c>
      <c r="T4737">
        <v>373.16456490000002</v>
      </c>
      <c r="U4737" t="s">
        <v>31</v>
      </c>
      <c r="V4737" t="s">
        <v>9972</v>
      </c>
      <c r="W4737" t="s">
        <v>23</v>
      </c>
    </row>
    <row r="4738" spans="1:23" x14ac:dyDescent="0.4">
      <c r="A4738">
        <v>4737</v>
      </c>
      <c r="B4738">
        <v>1</v>
      </c>
      <c r="C4738">
        <v>1</v>
      </c>
      <c r="D4738">
        <v>1</v>
      </c>
      <c r="E4738">
        <v>1</v>
      </c>
      <c r="F4738">
        <v>8.4782744842114593E-2</v>
      </c>
      <c r="G4738">
        <v>-83.798544073261994</v>
      </c>
      <c r="H4738">
        <v>0.999999999999999</v>
      </c>
      <c r="I4738">
        <v>13.2263289367749</v>
      </c>
      <c r="J4738" t="s">
        <v>5353</v>
      </c>
      <c r="K4738" t="s">
        <v>25</v>
      </c>
      <c r="L4738" t="s">
        <v>8340</v>
      </c>
      <c r="M4738" t="s">
        <v>8341</v>
      </c>
      <c r="N4738" t="s">
        <v>8342</v>
      </c>
      <c r="O4738" t="s">
        <v>8343</v>
      </c>
      <c r="P4738">
        <v>1.78963172</v>
      </c>
      <c r="Q4738" t="s">
        <v>8344</v>
      </c>
      <c r="R4738" t="s">
        <v>8345</v>
      </c>
      <c r="S4738">
        <v>71098370</v>
      </c>
      <c r="T4738">
        <v>209.08083529999999</v>
      </c>
      <c r="U4738" t="s">
        <v>31</v>
      </c>
      <c r="V4738" t="s">
        <v>9973</v>
      </c>
      <c r="W4738" t="s">
        <v>23</v>
      </c>
    </row>
    <row r="4739" spans="1:23" x14ac:dyDescent="0.4">
      <c r="A4739">
        <v>4738</v>
      </c>
      <c r="B4739">
        <v>1</v>
      </c>
      <c r="C4739">
        <v>1</v>
      </c>
      <c r="D4739">
        <v>1</v>
      </c>
      <c r="E4739">
        <v>1</v>
      </c>
      <c r="F4739">
        <v>8.4782744842114593E-2</v>
      </c>
      <c r="G4739">
        <v>-83.798544073261994</v>
      </c>
      <c r="H4739" t="s">
        <v>23</v>
      </c>
      <c r="I4739">
        <v>13.2263289367749</v>
      </c>
      <c r="J4739" t="s">
        <v>5353</v>
      </c>
      <c r="K4739" t="s">
        <v>25</v>
      </c>
      <c r="L4739" t="s">
        <v>8340</v>
      </c>
      <c r="M4739" t="s">
        <v>8341</v>
      </c>
      <c r="N4739" t="s">
        <v>8342</v>
      </c>
      <c r="O4739" t="s">
        <v>8343</v>
      </c>
      <c r="P4739">
        <v>1.78963172</v>
      </c>
      <c r="Q4739" t="s">
        <v>8344</v>
      </c>
      <c r="R4739" t="s">
        <v>8345</v>
      </c>
      <c r="S4739">
        <v>71098370</v>
      </c>
      <c r="T4739">
        <v>209.08083529999999</v>
      </c>
      <c r="U4739" t="s">
        <v>31</v>
      </c>
      <c r="V4739" t="s">
        <v>9974</v>
      </c>
      <c r="W4739" t="s">
        <v>23</v>
      </c>
    </row>
    <row r="4740" spans="1:23" x14ac:dyDescent="0.4">
      <c r="A4740">
        <v>4739</v>
      </c>
      <c r="B4740">
        <v>1</v>
      </c>
      <c r="C4740">
        <v>1</v>
      </c>
      <c r="D4740">
        <v>1</v>
      </c>
      <c r="E4740">
        <v>1</v>
      </c>
      <c r="F4740">
        <v>8.4760896036337505E-2</v>
      </c>
      <c r="G4740">
        <v>-520.65723706249696</v>
      </c>
      <c r="H4740" t="s">
        <v>23</v>
      </c>
      <c r="I4740">
        <v>73.024984287679104</v>
      </c>
      <c r="J4740" t="s">
        <v>6277</v>
      </c>
      <c r="K4740" t="s">
        <v>25</v>
      </c>
      <c r="L4740" t="s">
        <v>6278</v>
      </c>
      <c r="M4740" t="s">
        <v>6279</v>
      </c>
      <c r="N4740" t="s">
        <v>28</v>
      </c>
      <c r="O4740" t="s">
        <v>6280</v>
      </c>
      <c r="P4740">
        <v>3.7000000499999999</v>
      </c>
      <c r="Q4740">
        <v>26744355</v>
      </c>
      <c r="R4740" t="s">
        <v>6281</v>
      </c>
      <c r="S4740">
        <v>3153922</v>
      </c>
      <c r="T4740">
        <v>451.12348800000001</v>
      </c>
      <c r="U4740" t="s">
        <v>31</v>
      </c>
      <c r="V4740" t="s">
        <v>9975</v>
      </c>
      <c r="W4740" t="s">
        <v>23</v>
      </c>
    </row>
    <row r="4741" spans="1:23" x14ac:dyDescent="0.4">
      <c r="A4741">
        <v>4740</v>
      </c>
      <c r="B4741">
        <v>1</v>
      </c>
      <c r="C4741">
        <v>1</v>
      </c>
      <c r="D4741">
        <v>1</v>
      </c>
      <c r="E4741">
        <v>1</v>
      </c>
      <c r="F4741">
        <v>8.4760896036337505E-2</v>
      </c>
      <c r="G4741">
        <v>-520.65723706249696</v>
      </c>
      <c r="H4741">
        <v>0.999999999999999</v>
      </c>
      <c r="I4741">
        <v>73.024984287679104</v>
      </c>
      <c r="J4741" t="s">
        <v>6277</v>
      </c>
      <c r="K4741" t="s">
        <v>25</v>
      </c>
      <c r="L4741" t="s">
        <v>6278</v>
      </c>
      <c r="M4741" t="s">
        <v>6279</v>
      </c>
      <c r="N4741" t="s">
        <v>28</v>
      </c>
      <c r="O4741" t="s">
        <v>6280</v>
      </c>
      <c r="P4741">
        <v>3.7000000499999999</v>
      </c>
      <c r="Q4741">
        <v>26744355</v>
      </c>
      <c r="R4741" t="s">
        <v>6281</v>
      </c>
      <c r="S4741">
        <v>3153922</v>
      </c>
      <c r="T4741">
        <v>451.12348800000001</v>
      </c>
      <c r="U4741" t="s">
        <v>31</v>
      </c>
      <c r="V4741" t="s">
        <v>9976</v>
      </c>
      <c r="W4741" t="s">
        <v>23</v>
      </c>
    </row>
    <row r="4742" spans="1:23" x14ac:dyDescent="0.4">
      <c r="A4742">
        <v>4741</v>
      </c>
      <c r="B4742">
        <v>1</v>
      </c>
      <c r="C4742">
        <v>2</v>
      </c>
      <c r="D4742">
        <v>1</v>
      </c>
      <c r="E4742">
        <v>2</v>
      </c>
      <c r="F4742">
        <v>8.4733112518325604E-2</v>
      </c>
      <c r="G4742">
        <v>-146.89457736151701</v>
      </c>
      <c r="H4742">
        <v>1.55778894472361E-2</v>
      </c>
      <c r="I4742">
        <v>37.899463299896098</v>
      </c>
      <c r="J4742" t="s">
        <v>4737</v>
      </c>
      <c r="K4742" t="s">
        <v>25</v>
      </c>
      <c r="L4742" t="s">
        <v>9977</v>
      </c>
      <c r="M4742" t="s">
        <v>9978</v>
      </c>
      <c r="N4742" t="s">
        <v>9979</v>
      </c>
      <c r="O4742" t="s">
        <v>9980</v>
      </c>
      <c r="P4742">
        <v>0.10000000100000001</v>
      </c>
      <c r="Q4742" t="s">
        <v>9981</v>
      </c>
      <c r="R4742" t="s">
        <v>9982</v>
      </c>
      <c r="S4742">
        <v>8606711882</v>
      </c>
      <c r="T4742">
        <v>225.07574990000001</v>
      </c>
      <c r="U4742" t="s">
        <v>31</v>
      </c>
      <c r="V4742" t="s">
        <v>9983</v>
      </c>
      <c r="W4742" t="s">
        <v>23</v>
      </c>
    </row>
    <row r="4743" spans="1:23" x14ac:dyDescent="0.4">
      <c r="A4743">
        <v>4742</v>
      </c>
      <c r="B4743">
        <v>1</v>
      </c>
      <c r="C4743">
        <v>4</v>
      </c>
      <c r="D4743">
        <v>1</v>
      </c>
      <c r="E4743">
        <v>4</v>
      </c>
      <c r="F4743">
        <v>8.4625807432947495E-2</v>
      </c>
      <c r="G4743">
        <v>-386.226911996377</v>
      </c>
      <c r="H4743">
        <v>5.97989949748743E-2</v>
      </c>
      <c r="I4743">
        <v>11.2620743388714</v>
      </c>
      <c r="J4743" t="s">
        <v>9984</v>
      </c>
      <c r="K4743" t="s">
        <v>25</v>
      </c>
      <c r="L4743" t="s">
        <v>9985</v>
      </c>
      <c r="M4743" t="s">
        <v>9986</v>
      </c>
      <c r="N4743" t="s">
        <v>9987</v>
      </c>
      <c r="O4743" t="s">
        <v>9988</v>
      </c>
      <c r="P4743">
        <v>2.9000001000000002</v>
      </c>
      <c r="Q4743">
        <v>645580</v>
      </c>
      <c r="R4743" t="s">
        <v>9989</v>
      </c>
      <c r="S4743">
        <v>98</v>
      </c>
      <c r="T4743">
        <v>431.09820000000002</v>
      </c>
      <c r="U4743" t="s">
        <v>31</v>
      </c>
      <c r="V4743" t="s">
        <v>9990</v>
      </c>
      <c r="W4743" t="s">
        <v>23</v>
      </c>
    </row>
    <row r="4744" spans="1:23" x14ac:dyDescent="0.4">
      <c r="A4744">
        <v>4743</v>
      </c>
      <c r="B4744">
        <v>1</v>
      </c>
      <c r="C4744">
        <v>1</v>
      </c>
      <c r="D4744">
        <v>1</v>
      </c>
      <c r="E4744">
        <v>1</v>
      </c>
      <c r="F4744">
        <v>8.4556312135865702E-2</v>
      </c>
      <c r="G4744">
        <v>-218.70781792891401</v>
      </c>
      <c r="H4744">
        <v>0.999999999999999</v>
      </c>
      <c r="I4744">
        <v>78.001045019063596</v>
      </c>
      <c r="J4744" t="s">
        <v>9991</v>
      </c>
      <c r="K4744" t="s">
        <v>25</v>
      </c>
      <c r="L4744" t="s">
        <v>9992</v>
      </c>
      <c r="M4744" t="s">
        <v>9993</v>
      </c>
      <c r="N4744" t="s">
        <v>9994</v>
      </c>
      <c r="O4744" t="s">
        <v>9995</v>
      </c>
      <c r="P4744">
        <v>3.2999999500000001</v>
      </c>
      <c r="Q4744" t="s">
        <v>9996</v>
      </c>
      <c r="R4744" t="s">
        <v>9997</v>
      </c>
      <c r="S4744">
        <v>3153922</v>
      </c>
      <c r="T4744">
        <v>301.07066459999999</v>
      </c>
      <c r="U4744" t="s">
        <v>31</v>
      </c>
      <c r="V4744" t="s">
        <v>9998</v>
      </c>
      <c r="W4744" t="s">
        <v>23</v>
      </c>
    </row>
    <row r="4745" spans="1:23" x14ac:dyDescent="0.4">
      <c r="A4745">
        <v>4744</v>
      </c>
      <c r="B4745">
        <v>1</v>
      </c>
      <c r="C4745">
        <v>1</v>
      </c>
      <c r="D4745">
        <v>1</v>
      </c>
      <c r="E4745">
        <v>1</v>
      </c>
      <c r="F4745">
        <v>8.4516395027385102E-2</v>
      </c>
      <c r="G4745">
        <v>-374.88032008424801</v>
      </c>
      <c r="H4745">
        <v>0.999999999999999</v>
      </c>
      <c r="I4745">
        <v>36.796600105937998</v>
      </c>
      <c r="J4745" t="s">
        <v>9999</v>
      </c>
      <c r="K4745" t="s">
        <v>25</v>
      </c>
      <c r="L4745" t="s">
        <v>10000</v>
      </c>
      <c r="M4745" t="s">
        <v>10001</v>
      </c>
      <c r="N4745" t="s">
        <v>10002</v>
      </c>
      <c r="O4745" t="s">
        <v>10003</v>
      </c>
      <c r="P4745">
        <v>1.7999999499999999</v>
      </c>
      <c r="Q4745">
        <v>11912058</v>
      </c>
      <c r="R4745" t="s">
        <v>10004</v>
      </c>
      <c r="S4745">
        <v>3153922</v>
      </c>
      <c r="T4745">
        <v>369.18088369999998</v>
      </c>
      <c r="U4745" t="s">
        <v>31</v>
      </c>
      <c r="V4745" t="s">
        <v>10005</v>
      </c>
      <c r="W4745" t="s">
        <v>23</v>
      </c>
    </row>
    <row r="4746" spans="1:23" x14ac:dyDescent="0.4">
      <c r="A4746">
        <v>4745</v>
      </c>
      <c r="B4746">
        <v>1</v>
      </c>
      <c r="C4746">
        <v>1</v>
      </c>
      <c r="D4746">
        <v>1</v>
      </c>
      <c r="E4746">
        <v>1</v>
      </c>
      <c r="F4746">
        <v>8.4516395027385102E-2</v>
      </c>
      <c r="G4746">
        <v>-374.88032008424801</v>
      </c>
      <c r="H4746" t="s">
        <v>23</v>
      </c>
      <c r="I4746">
        <v>36.796600105937998</v>
      </c>
      <c r="J4746" t="s">
        <v>9999</v>
      </c>
      <c r="K4746" t="s">
        <v>25</v>
      </c>
      <c r="L4746" t="s">
        <v>10000</v>
      </c>
      <c r="M4746" t="s">
        <v>10001</v>
      </c>
      <c r="N4746" t="s">
        <v>10002</v>
      </c>
      <c r="O4746" t="s">
        <v>10003</v>
      </c>
      <c r="P4746">
        <v>1.7999999499999999</v>
      </c>
      <c r="Q4746">
        <v>11912058</v>
      </c>
      <c r="R4746" t="s">
        <v>10004</v>
      </c>
      <c r="S4746">
        <v>3153922</v>
      </c>
      <c r="T4746">
        <v>369.18088369999998</v>
      </c>
      <c r="U4746" t="s">
        <v>31</v>
      </c>
      <c r="V4746" t="s">
        <v>10006</v>
      </c>
      <c r="W4746" t="s">
        <v>23</v>
      </c>
    </row>
    <row r="4747" spans="1:23" x14ac:dyDescent="0.4">
      <c r="A4747">
        <v>4746</v>
      </c>
      <c r="B4747">
        <v>1</v>
      </c>
      <c r="C4747">
        <v>1</v>
      </c>
      <c r="D4747">
        <v>1</v>
      </c>
      <c r="E4747">
        <v>1</v>
      </c>
      <c r="F4747">
        <v>8.4128671317838202E-2</v>
      </c>
      <c r="G4747">
        <v>-175.43547609214301</v>
      </c>
      <c r="H4747" t="s">
        <v>23</v>
      </c>
      <c r="I4747">
        <v>36.370398145239797</v>
      </c>
      <c r="J4747" t="s">
        <v>10007</v>
      </c>
      <c r="K4747" t="s">
        <v>25</v>
      </c>
      <c r="L4747" t="s">
        <v>10008</v>
      </c>
      <c r="M4747" t="s">
        <v>10009</v>
      </c>
      <c r="N4747" t="s">
        <v>10010</v>
      </c>
      <c r="O4747" t="s">
        <v>10011</v>
      </c>
      <c r="P4747">
        <v>1.7999999499999999</v>
      </c>
      <c r="Q4747" t="s">
        <v>10012</v>
      </c>
      <c r="R4747" t="s">
        <v>10013</v>
      </c>
      <c r="S4747">
        <v>67108866</v>
      </c>
      <c r="T4747">
        <v>267.13795629999998</v>
      </c>
      <c r="U4747" t="s">
        <v>31</v>
      </c>
      <c r="V4747" t="s">
        <v>10014</v>
      </c>
      <c r="W4747" t="s">
        <v>23</v>
      </c>
    </row>
    <row r="4748" spans="1:23" x14ac:dyDescent="0.4">
      <c r="A4748">
        <v>4747</v>
      </c>
      <c r="B4748">
        <v>1</v>
      </c>
      <c r="C4748">
        <v>1</v>
      </c>
      <c r="D4748">
        <v>1</v>
      </c>
      <c r="E4748">
        <v>1</v>
      </c>
      <c r="F4748">
        <v>8.4128671317838202E-2</v>
      </c>
      <c r="G4748">
        <v>-175.43547609214301</v>
      </c>
      <c r="H4748">
        <v>0.999999999999999</v>
      </c>
      <c r="I4748">
        <v>36.370398145239797</v>
      </c>
      <c r="J4748" t="s">
        <v>10007</v>
      </c>
      <c r="K4748" t="s">
        <v>25</v>
      </c>
      <c r="L4748" t="s">
        <v>10008</v>
      </c>
      <c r="M4748" t="s">
        <v>10009</v>
      </c>
      <c r="N4748" t="s">
        <v>10010</v>
      </c>
      <c r="O4748" t="s">
        <v>10011</v>
      </c>
      <c r="P4748">
        <v>1.7999999499999999</v>
      </c>
      <c r="Q4748" t="s">
        <v>10012</v>
      </c>
      <c r="R4748" t="s">
        <v>10013</v>
      </c>
      <c r="S4748">
        <v>67108866</v>
      </c>
      <c r="T4748">
        <v>267.13795629999998</v>
      </c>
      <c r="U4748" t="s">
        <v>31</v>
      </c>
      <c r="V4748" t="s">
        <v>10015</v>
      </c>
      <c r="W4748" t="s">
        <v>23</v>
      </c>
    </row>
    <row r="4749" spans="1:23" x14ac:dyDescent="0.4">
      <c r="A4749">
        <v>4748</v>
      </c>
      <c r="B4749">
        <v>1</v>
      </c>
      <c r="C4749">
        <v>1</v>
      </c>
      <c r="D4749">
        <v>1</v>
      </c>
      <c r="E4749">
        <v>1</v>
      </c>
      <c r="F4749">
        <v>8.3799625187002E-2</v>
      </c>
      <c r="G4749">
        <v>-110.861893603689</v>
      </c>
      <c r="H4749" t="s">
        <v>23</v>
      </c>
      <c r="I4749">
        <v>21.5459359125643</v>
      </c>
      <c r="J4749" t="s">
        <v>5353</v>
      </c>
      <c r="K4749" t="s">
        <v>25</v>
      </c>
      <c r="L4749" t="s">
        <v>6580</v>
      </c>
      <c r="M4749" t="s">
        <v>6581</v>
      </c>
      <c r="N4749" t="s">
        <v>6582</v>
      </c>
      <c r="O4749" t="s">
        <v>6583</v>
      </c>
      <c r="P4749">
        <v>1.64563894</v>
      </c>
      <c r="Q4749">
        <v>2759698</v>
      </c>
      <c r="R4749" t="s">
        <v>6584</v>
      </c>
      <c r="S4749">
        <v>67108866</v>
      </c>
      <c r="T4749">
        <v>209.08083529999999</v>
      </c>
      <c r="U4749" t="s">
        <v>31</v>
      </c>
      <c r="V4749" t="s">
        <v>10016</v>
      </c>
      <c r="W4749" t="s">
        <v>23</v>
      </c>
    </row>
    <row r="4750" spans="1:23" x14ac:dyDescent="0.4">
      <c r="A4750">
        <v>4749</v>
      </c>
      <c r="B4750">
        <v>1</v>
      </c>
      <c r="C4750">
        <v>1</v>
      </c>
      <c r="D4750">
        <v>1</v>
      </c>
      <c r="E4750">
        <v>1</v>
      </c>
      <c r="F4750">
        <v>8.3799625187002E-2</v>
      </c>
      <c r="G4750">
        <v>-110.861893603689</v>
      </c>
      <c r="H4750">
        <v>0.999999999999999</v>
      </c>
      <c r="I4750">
        <v>21.5459359125643</v>
      </c>
      <c r="J4750" t="s">
        <v>5353</v>
      </c>
      <c r="K4750" t="s">
        <v>25</v>
      </c>
      <c r="L4750" t="s">
        <v>6580</v>
      </c>
      <c r="M4750" t="s">
        <v>6581</v>
      </c>
      <c r="N4750" t="s">
        <v>6582</v>
      </c>
      <c r="O4750" t="s">
        <v>6583</v>
      </c>
      <c r="P4750">
        <v>1.64563894</v>
      </c>
      <c r="Q4750">
        <v>2759698</v>
      </c>
      <c r="R4750" t="s">
        <v>6584</v>
      </c>
      <c r="S4750">
        <v>67108866</v>
      </c>
      <c r="T4750">
        <v>209.08083529999999</v>
      </c>
      <c r="U4750" t="s">
        <v>31</v>
      </c>
      <c r="V4750" t="s">
        <v>10017</v>
      </c>
      <c r="W4750" t="s">
        <v>23</v>
      </c>
    </row>
    <row r="4751" spans="1:23" x14ac:dyDescent="0.4">
      <c r="A4751">
        <v>4750</v>
      </c>
      <c r="B4751">
        <v>1</v>
      </c>
      <c r="C4751">
        <v>1</v>
      </c>
      <c r="D4751">
        <v>1</v>
      </c>
      <c r="E4751">
        <v>1</v>
      </c>
      <c r="F4751">
        <v>8.3753487278817706E-2</v>
      </c>
      <c r="G4751">
        <v>-258.60220862399501</v>
      </c>
      <c r="H4751" t="s">
        <v>23</v>
      </c>
      <c r="I4751">
        <v>16.964636799684499</v>
      </c>
      <c r="J4751" t="s">
        <v>2842</v>
      </c>
      <c r="K4751" t="s">
        <v>25</v>
      </c>
      <c r="L4751" t="s">
        <v>2843</v>
      </c>
      <c r="M4751" t="s">
        <v>2844</v>
      </c>
      <c r="N4751" t="s">
        <v>2845</v>
      </c>
      <c r="O4751" t="s">
        <v>2846</v>
      </c>
      <c r="P4751">
        <v>0.60836017099999995</v>
      </c>
      <c r="Q4751" t="s">
        <v>2847</v>
      </c>
      <c r="R4751" t="s">
        <v>2848</v>
      </c>
      <c r="S4751">
        <v>121383790</v>
      </c>
      <c r="T4751">
        <v>218.084541</v>
      </c>
      <c r="U4751" t="s">
        <v>31</v>
      </c>
      <c r="V4751" t="s">
        <v>10018</v>
      </c>
      <c r="W4751" t="s">
        <v>23</v>
      </c>
    </row>
    <row r="4752" spans="1:23" x14ac:dyDescent="0.4">
      <c r="A4752">
        <v>4751</v>
      </c>
      <c r="B4752">
        <v>1</v>
      </c>
      <c r="C4752">
        <v>1</v>
      </c>
      <c r="D4752">
        <v>1</v>
      </c>
      <c r="E4752">
        <v>1</v>
      </c>
      <c r="F4752">
        <v>8.3753487278817706E-2</v>
      </c>
      <c r="G4752">
        <v>-258.60220862399501</v>
      </c>
      <c r="H4752">
        <v>0.999999999999999</v>
      </c>
      <c r="I4752">
        <v>16.964636799684499</v>
      </c>
      <c r="J4752" t="s">
        <v>2842</v>
      </c>
      <c r="K4752" t="s">
        <v>25</v>
      </c>
      <c r="L4752" t="s">
        <v>2843</v>
      </c>
      <c r="M4752" t="s">
        <v>2844</v>
      </c>
      <c r="N4752" t="s">
        <v>2845</v>
      </c>
      <c r="O4752" t="s">
        <v>2846</v>
      </c>
      <c r="P4752">
        <v>0.60836017099999995</v>
      </c>
      <c r="Q4752" t="s">
        <v>2847</v>
      </c>
      <c r="R4752" t="s">
        <v>2848</v>
      </c>
      <c r="S4752">
        <v>121383790</v>
      </c>
      <c r="T4752">
        <v>218.084541</v>
      </c>
      <c r="U4752" t="s">
        <v>31</v>
      </c>
      <c r="V4752" t="s">
        <v>10019</v>
      </c>
      <c r="W4752" t="s">
        <v>23</v>
      </c>
    </row>
    <row r="4753" spans="1:23" x14ac:dyDescent="0.4">
      <c r="A4753">
        <v>4752</v>
      </c>
      <c r="B4753">
        <v>1</v>
      </c>
      <c r="C4753">
        <v>1</v>
      </c>
      <c r="D4753">
        <v>1</v>
      </c>
      <c r="E4753">
        <v>1</v>
      </c>
      <c r="F4753">
        <v>8.3720650038294195E-2</v>
      </c>
      <c r="G4753">
        <v>-169.45799175536101</v>
      </c>
      <c r="H4753">
        <v>0.999999999999999</v>
      </c>
      <c r="I4753">
        <v>14.906931485238699</v>
      </c>
      <c r="J4753" t="s">
        <v>10020</v>
      </c>
      <c r="K4753" t="s">
        <v>25</v>
      </c>
      <c r="L4753" t="s">
        <v>10021</v>
      </c>
      <c r="M4753" t="s">
        <v>10022</v>
      </c>
      <c r="N4753" t="s">
        <v>10023</v>
      </c>
      <c r="O4753" t="s">
        <v>10024</v>
      </c>
      <c r="P4753">
        <v>1.8354198900000001</v>
      </c>
      <c r="Q4753">
        <v>16640610</v>
      </c>
      <c r="R4753" t="s">
        <v>10025</v>
      </c>
      <c r="S4753">
        <v>67108866</v>
      </c>
      <c r="T4753">
        <v>178.03548280000001</v>
      </c>
      <c r="U4753" t="s">
        <v>31</v>
      </c>
      <c r="V4753" t="s">
        <v>10026</v>
      </c>
      <c r="W4753" t="s">
        <v>23</v>
      </c>
    </row>
    <row r="4754" spans="1:23" x14ac:dyDescent="0.4">
      <c r="A4754">
        <v>4753</v>
      </c>
      <c r="B4754">
        <v>1</v>
      </c>
      <c r="C4754">
        <v>1</v>
      </c>
      <c r="D4754">
        <v>1</v>
      </c>
      <c r="E4754">
        <v>1</v>
      </c>
      <c r="F4754">
        <v>8.3720650038294195E-2</v>
      </c>
      <c r="G4754">
        <v>-169.45799175536101</v>
      </c>
      <c r="H4754" t="s">
        <v>23</v>
      </c>
      <c r="I4754">
        <v>14.906931485238699</v>
      </c>
      <c r="J4754" t="s">
        <v>10020</v>
      </c>
      <c r="K4754" t="s">
        <v>25</v>
      </c>
      <c r="L4754" t="s">
        <v>10021</v>
      </c>
      <c r="M4754" t="s">
        <v>10022</v>
      </c>
      <c r="N4754" t="s">
        <v>10023</v>
      </c>
      <c r="O4754" t="s">
        <v>10024</v>
      </c>
      <c r="P4754">
        <v>1.8354198900000001</v>
      </c>
      <c r="Q4754">
        <v>16640610</v>
      </c>
      <c r="R4754" t="s">
        <v>10025</v>
      </c>
      <c r="S4754">
        <v>67108866</v>
      </c>
      <c r="T4754">
        <v>178.03548280000001</v>
      </c>
      <c r="U4754" t="s">
        <v>31</v>
      </c>
      <c r="V4754" t="s">
        <v>10027</v>
      </c>
      <c r="W4754" t="s">
        <v>23</v>
      </c>
    </row>
    <row r="4755" spans="1:23" x14ac:dyDescent="0.4">
      <c r="A4755">
        <v>4754</v>
      </c>
      <c r="B4755">
        <v>1</v>
      </c>
      <c r="C4755">
        <v>1</v>
      </c>
      <c r="D4755">
        <v>1</v>
      </c>
      <c r="E4755">
        <v>1</v>
      </c>
      <c r="F4755">
        <v>8.3574569674534596E-2</v>
      </c>
      <c r="G4755">
        <v>-335.68259634751797</v>
      </c>
      <c r="H4755">
        <v>0.99949748743718503</v>
      </c>
      <c r="I4755">
        <v>97.162274347966701</v>
      </c>
      <c r="J4755" t="s">
        <v>7459</v>
      </c>
      <c r="K4755" t="s">
        <v>25</v>
      </c>
      <c r="L4755" t="s">
        <v>7460</v>
      </c>
      <c r="M4755" t="s">
        <v>7461</v>
      </c>
      <c r="N4755" t="s">
        <v>28</v>
      </c>
      <c r="O4755" t="s">
        <v>7462</v>
      </c>
      <c r="P4755">
        <v>2.2999999500000001</v>
      </c>
      <c r="Q4755">
        <v>75367090</v>
      </c>
      <c r="R4755" t="s">
        <v>7463</v>
      </c>
      <c r="S4755">
        <v>2097154</v>
      </c>
      <c r="T4755">
        <v>325.19105450000001</v>
      </c>
      <c r="U4755" t="s">
        <v>31</v>
      </c>
      <c r="V4755" t="s">
        <v>10028</v>
      </c>
      <c r="W4755" t="s">
        <v>23</v>
      </c>
    </row>
    <row r="4756" spans="1:23" x14ac:dyDescent="0.4">
      <c r="A4756">
        <v>4755</v>
      </c>
      <c r="B4756">
        <v>1</v>
      </c>
      <c r="C4756">
        <v>1</v>
      </c>
      <c r="D4756">
        <v>1</v>
      </c>
      <c r="E4756">
        <v>1</v>
      </c>
      <c r="F4756">
        <v>8.3574569674534596E-2</v>
      </c>
      <c r="G4756">
        <v>-335.68259634751797</v>
      </c>
      <c r="H4756" t="s">
        <v>23</v>
      </c>
      <c r="I4756">
        <v>97.162274347966701</v>
      </c>
      <c r="J4756" t="s">
        <v>7459</v>
      </c>
      <c r="K4756" t="s">
        <v>25</v>
      </c>
      <c r="L4756" t="s">
        <v>7460</v>
      </c>
      <c r="M4756" t="s">
        <v>7461</v>
      </c>
      <c r="N4756" t="s">
        <v>28</v>
      </c>
      <c r="O4756" t="s">
        <v>7462</v>
      </c>
      <c r="P4756">
        <v>2.2999999500000001</v>
      </c>
      <c r="Q4756">
        <v>75367090</v>
      </c>
      <c r="R4756" t="s">
        <v>7463</v>
      </c>
      <c r="S4756">
        <v>2097154</v>
      </c>
      <c r="T4756">
        <v>325.19105450000001</v>
      </c>
      <c r="U4756" t="s">
        <v>31</v>
      </c>
      <c r="V4756" t="s">
        <v>10029</v>
      </c>
      <c r="W4756" t="s">
        <v>23</v>
      </c>
    </row>
    <row r="4757" spans="1:23" x14ac:dyDescent="0.4">
      <c r="A4757">
        <v>4756</v>
      </c>
      <c r="B4757">
        <v>1</v>
      </c>
      <c r="C4757">
        <v>1</v>
      </c>
      <c r="D4757">
        <v>1</v>
      </c>
      <c r="E4757">
        <v>1</v>
      </c>
      <c r="F4757">
        <v>8.3510898366104799E-2</v>
      </c>
      <c r="G4757">
        <v>-165.92250373648901</v>
      </c>
      <c r="H4757">
        <v>0.99497487437185905</v>
      </c>
      <c r="I4757">
        <v>18.597693892778999</v>
      </c>
      <c r="J4757" t="s">
        <v>9392</v>
      </c>
      <c r="K4757" t="s">
        <v>25</v>
      </c>
      <c r="L4757" t="s">
        <v>9393</v>
      </c>
      <c r="M4757" t="s">
        <v>9394</v>
      </c>
      <c r="N4757" t="s">
        <v>9395</v>
      </c>
      <c r="O4757" t="s">
        <v>9396</v>
      </c>
      <c r="P4757">
        <v>2</v>
      </c>
      <c r="Q4757" t="s">
        <v>9397</v>
      </c>
      <c r="R4757" t="s">
        <v>9398</v>
      </c>
      <c r="S4757">
        <v>67108866</v>
      </c>
      <c r="T4757">
        <v>357.11800870000002</v>
      </c>
      <c r="U4757" t="s">
        <v>31</v>
      </c>
      <c r="V4757" t="s">
        <v>10030</v>
      </c>
      <c r="W4757" t="s">
        <v>23</v>
      </c>
    </row>
    <row r="4758" spans="1:23" x14ac:dyDescent="0.4">
      <c r="A4758">
        <v>4757</v>
      </c>
      <c r="B4758">
        <v>1</v>
      </c>
      <c r="C4758">
        <v>1</v>
      </c>
      <c r="D4758">
        <v>1</v>
      </c>
      <c r="E4758">
        <v>1</v>
      </c>
      <c r="F4758">
        <v>8.3510898366104799E-2</v>
      </c>
      <c r="G4758">
        <v>-165.92250373648901</v>
      </c>
      <c r="H4758" t="s">
        <v>23</v>
      </c>
      <c r="I4758">
        <v>18.597693892778999</v>
      </c>
      <c r="J4758" t="s">
        <v>9392</v>
      </c>
      <c r="K4758" t="s">
        <v>25</v>
      </c>
      <c r="L4758" t="s">
        <v>9393</v>
      </c>
      <c r="M4758" t="s">
        <v>9394</v>
      </c>
      <c r="N4758" t="s">
        <v>9395</v>
      </c>
      <c r="O4758" t="s">
        <v>9396</v>
      </c>
      <c r="P4758">
        <v>2</v>
      </c>
      <c r="Q4758" t="s">
        <v>9397</v>
      </c>
      <c r="R4758" t="s">
        <v>9398</v>
      </c>
      <c r="S4758">
        <v>67108866</v>
      </c>
      <c r="T4758">
        <v>357.11800870000002</v>
      </c>
      <c r="U4758" t="s">
        <v>31</v>
      </c>
      <c r="V4758" t="s">
        <v>10031</v>
      </c>
      <c r="W4758" t="s">
        <v>23</v>
      </c>
    </row>
    <row r="4759" spans="1:23" x14ac:dyDescent="0.4">
      <c r="A4759">
        <v>4758</v>
      </c>
      <c r="B4759">
        <v>1</v>
      </c>
      <c r="C4759">
        <v>1</v>
      </c>
      <c r="D4759">
        <v>1</v>
      </c>
      <c r="E4759">
        <v>2</v>
      </c>
      <c r="F4759">
        <v>8.3234102911265498E-2</v>
      </c>
      <c r="G4759">
        <v>-386.58176544186699</v>
      </c>
      <c r="H4759">
        <v>0.89698492462311497</v>
      </c>
      <c r="I4759">
        <v>72.739191371826493</v>
      </c>
      <c r="J4759" t="s">
        <v>865</v>
      </c>
      <c r="K4759" t="s">
        <v>25</v>
      </c>
      <c r="L4759" t="s">
        <v>866</v>
      </c>
      <c r="M4759" t="s">
        <v>867</v>
      </c>
      <c r="N4759" t="s">
        <v>868</v>
      </c>
      <c r="O4759" t="s">
        <v>869</v>
      </c>
      <c r="P4759">
        <v>2.9000001000000002</v>
      </c>
      <c r="Q4759">
        <v>78347</v>
      </c>
      <c r="R4759" t="s">
        <v>870</v>
      </c>
      <c r="S4759">
        <v>262146</v>
      </c>
      <c r="T4759">
        <v>449.10783789999999</v>
      </c>
      <c r="U4759" t="s">
        <v>31</v>
      </c>
      <c r="V4759" t="s">
        <v>10032</v>
      </c>
      <c r="W4759" t="s">
        <v>23</v>
      </c>
    </row>
    <row r="4760" spans="1:23" x14ac:dyDescent="0.4">
      <c r="A4760">
        <v>4759</v>
      </c>
      <c r="B4760">
        <v>1</v>
      </c>
      <c r="C4760">
        <v>1</v>
      </c>
      <c r="D4760">
        <v>1</v>
      </c>
      <c r="E4760">
        <v>2</v>
      </c>
      <c r="F4760">
        <v>8.3234102911265498E-2</v>
      </c>
      <c r="G4760">
        <v>-386.58176544186699</v>
      </c>
      <c r="H4760" t="s">
        <v>23</v>
      </c>
      <c r="I4760">
        <v>72.739191371826493</v>
      </c>
      <c r="J4760" t="s">
        <v>865</v>
      </c>
      <c r="K4760" t="s">
        <v>25</v>
      </c>
      <c r="L4760" t="s">
        <v>866</v>
      </c>
      <c r="M4760" t="s">
        <v>867</v>
      </c>
      <c r="N4760" t="s">
        <v>868</v>
      </c>
      <c r="O4760" t="s">
        <v>869</v>
      </c>
      <c r="P4760">
        <v>2.9000001000000002</v>
      </c>
      <c r="Q4760">
        <v>78347</v>
      </c>
      <c r="R4760" t="s">
        <v>870</v>
      </c>
      <c r="S4760">
        <v>262146</v>
      </c>
      <c r="T4760">
        <v>449.10783789999999</v>
      </c>
      <c r="U4760" t="s">
        <v>31</v>
      </c>
      <c r="V4760" t="s">
        <v>10033</v>
      </c>
      <c r="W4760" t="s">
        <v>23</v>
      </c>
    </row>
    <row r="4761" spans="1:23" x14ac:dyDescent="0.4">
      <c r="A4761">
        <v>4760</v>
      </c>
      <c r="B4761">
        <v>1</v>
      </c>
      <c r="C4761">
        <v>2</v>
      </c>
      <c r="D4761">
        <v>1</v>
      </c>
      <c r="E4761">
        <v>2</v>
      </c>
      <c r="F4761">
        <v>8.3228918826402307E-2</v>
      </c>
      <c r="G4761">
        <v>-170.63912744376799</v>
      </c>
      <c r="H4761">
        <v>0.43316582914572799</v>
      </c>
      <c r="I4761">
        <v>19.460775366325802</v>
      </c>
      <c r="J4761" t="s">
        <v>8489</v>
      </c>
      <c r="K4761" t="s">
        <v>25</v>
      </c>
      <c r="L4761" t="s">
        <v>9797</v>
      </c>
      <c r="M4761" t="s">
        <v>9798</v>
      </c>
      <c r="N4761" t="s">
        <v>9799</v>
      </c>
      <c r="O4761" t="s">
        <v>9800</v>
      </c>
      <c r="P4761">
        <v>2.5999998999999998</v>
      </c>
      <c r="Q4761" t="s">
        <v>9801</v>
      </c>
      <c r="R4761" t="s">
        <v>9802</v>
      </c>
      <c r="S4761">
        <v>8593137750</v>
      </c>
      <c r="T4761">
        <v>373.16456490000002</v>
      </c>
      <c r="U4761" t="s">
        <v>31</v>
      </c>
      <c r="V4761" t="s">
        <v>10034</v>
      </c>
      <c r="W4761" t="s">
        <v>23</v>
      </c>
    </row>
    <row r="4762" spans="1:23" x14ac:dyDescent="0.4">
      <c r="A4762">
        <v>4761</v>
      </c>
      <c r="B4762">
        <v>1</v>
      </c>
      <c r="C4762">
        <v>1</v>
      </c>
      <c r="D4762">
        <v>1</v>
      </c>
      <c r="E4762">
        <v>1</v>
      </c>
      <c r="F4762">
        <v>8.2977043352373797E-2</v>
      </c>
      <c r="G4762">
        <v>-37.6658551069021</v>
      </c>
      <c r="H4762" t="s">
        <v>23</v>
      </c>
      <c r="I4762">
        <v>8.1965567665447203</v>
      </c>
      <c r="J4762" t="s">
        <v>1690</v>
      </c>
      <c r="K4762" t="s">
        <v>25</v>
      </c>
      <c r="L4762" t="s">
        <v>4503</v>
      </c>
      <c r="M4762" t="s">
        <v>4504</v>
      </c>
      <c r="N4762" t="s">
        <v>4505</v>
      </c>
      <c r="O4762" t="s">
        <v>4506</v>
      </c>
      <c r="P4762">
        <v>-0.40000000600000002</v>
      </c>
      <c r="Q4762" t="s">
        <v>4507</v>
      </c>
      <c r="R4762" t="s">
        <v>4508</v>
      </c>
      <c r="S4762">
        <v>19980382</v>
      </c>
      <c r="T4762">
        <v>595.1657467</v>
      </c>
      <c r="U4762" t="s">
        <v>31</v>
      </c>
      <c r="V4762" t="s">
        <v>10035</v>
      </c>
      <c r="W4762" t="s">
        <v>23</v>
      </c>
    </row>
    <row r="4763" spans="1:23" x14ac:dyDescent="0.4">
      <c r="A4763">
        <v>4762</v>
      </c>
      <c r="B4763">
        <v>1</v>
      </c>
      <c r="C4763">
        <v>1</v>
      </c>
      <c r="D4763">
        <v>1</v>
      </c>
      <c r="E4763">
        <v>1</v>
      </c>
      <c r="F4763">
        <v>8.2977043352373797E-2</v>
      </c>
      <c r="G4763">
        <v>-37.6658551069021</v>
      </c>
      <c r="H4763">
        <v>0.999999999999999</v>
      </c>
      <c r="I4763">
        <v>8.1965567665447203</v>
      </c>
      <c r="J4763" t="s">
        <v>1690</v>
      </c>
      <c r="K4763" t="s">
        <v>25</v>
      </c>
      <c r="L4763" t="s">
        <v>4503</v>
      </c>
      <c r="M4763" t="s">
        <v>4504</v>
      </c>
      <c r="N4763" t="s">
        <v>4505</v>
      </c>
      <c r="O4763" t="s">
        <v>4506</v>
      </c>
      <c r="P4763">
        <v>-0.40000000600000002</v>
      </c>
      <c r="Q4763" t="s">
        <v>4507</v>
      </c>
      <c r="R4763" t="s">
        <v>4508</v>
      </c>
      <c r="S4763">
        <v>19980382</v>
      </c>
      <c r="T4763">
        <v>595.1657467</v>
      </c>
      <c r="U4763" t="s">
        <v>31</v>
      </c>
      <c r="V4763" t="s">
        <v>10036</v>
      </c>
      <c r="W4763" t="s">
        <v>23</v>
      </c>
    </row>
    <row r="4764" spans="1:23" x14ac:dyDescent="0.4">
      <c r="A4764">
        <v>4763</v>
      </c>
      <c r="B4764">
        <v>1</v>
      </c>
      <c r="C4764">
        <v>1</v>
      </c>
      <c r="D4764">
        <v>1</v>
      </c>
      <c r="E4764">
        <v>1</v>
      </c>
      <c r="F4764">
        <v>8.2872322572824605E-2</v>
      </c>
      <c r="G4764">
        <v>-565.57174519061198</v>
      </c>
      <c r="H4764" t="s">
        <v>23</v>
      </c>
      <c r="I4764">
        <v>8.7291991545463095</v>
      </c>
      <c r="J4764" t="s">
        <v>10037</v>
      </c>
      <c r="K4764" t="s">
        <v>25</v>
      </c>
      <c r="L4764" t="s">
        <v>10038</v>
      </c>
      <c r="M4764" t="s">
        <v>10039</v>
      </c>
      <c r="N4764" t="s">
        <v>10040</v>
      </c>
      <c r="O4764" t="s">
        <v>10041</v>
      </c>
      <c r="P4764">
        <v>1.49333227</v>
      </c>
      <c r="Q4764">
        <v>44119518</v>
      </c>
      <c r="R4764" t="s">
        <v>10042</v>
      </c>
      <c r="S4764">
        <v>67108866</v>
      </c>
      <c r="T4764">
        <v>247.1229749</v>
      </c>
      <c r="U4764" t="s">
        <v>31</v>
      </c>
      <c r="V4764" t="s">
        <v>10043</v>
      </c>
      <c r="W4764" t="s">
        <v>23</v>
      </c>
    </row>
    <row r="4765" spans="1:23" x14ac:dyDescent="0.4">
      <c r="A4765">
        <v>4764</v>
      </c>
      <c r="B4765">
        <v>1</v>
      </c>
      <c r="C4765">
        <v>1</v>
      </c>
      <c r="D4765">
        <v>1</v>
      </c>
      <c r="E4765">
        <v>1</v>
      </c>
      <c r="F4765">
        <v>8.2872322572824605E-2</v>
      </c>
      <c r="G4765">
        <v>-565.57174519061198</v>
      </c>
      <c r="H4765">
        <v>0.999999999999999</v>
      </c>
      <c r="I4765">
        <v>8.7291991545463095</v>
      </c>
      <c r="J4765" t="s">
        <v>10037</v>
      </c>
      <c r="K4765" t="s">
        <v>25</v>
      </c>
      <c r="L4765" t="s">
        <v>10038</v>
      </c>
      <c r="M4765" t="s">
        <v>10039</v>
      </c>
      <c r="N4765" t="s">
        <v>10040</v>
      </c>
      <c r="O4765" t="s">
        <v>10041</v>
      </c>
      <c r="P4765">
        <v>1.49333227</v>
      </c>
      <c r="Q4765">
        <v>44119518</v>
      </c>
      <c r="R4765" t="s">
        <v>10042</v>
      </c>
      <c r="S4765">
        <v>67108866</v>
      </c>
      <c r="T4765">
        <v>247.1229749</v>
      </c>
      <c r="U4765" t="s">
        <v>31</v>
      </c>
      <c r="V4765" t="s">
        <v>10044</v>
      </c>
      <c r="W4765" t="s">
        <v>23</v>
      </c>
    </row>
    <row r="4766" spans="1:23" x14ac:dyDescent="0.4">
      <c r="A4766">
        <v>4765</v>
      </c>
      <c r="B4766">
        <v>1</v>
      </c>
      <c r="C4766">
        <v>1</v>
      </c>
      <c r="D4766">
        <v>1</v>
      </c>
      <c r="E4766">
        <v>1</v>
      </c>
      <c r="F4766">
        <v>8.28572728978655E-2</v>
      </c>
      <c r="G4766">
        <v>-44.712521817799797</v>
      </c>
      <c r="H4766" t="s">
        <v>23</v>
      </c>
      <c r="I4766">
        <v>21.394428007627798</v>
      </c>
      <c r="J4766" t="s">
        <v>1690</v>
      </c>
      <c r="K4766" t="s">
        <v>25</v>
      </c>
      <c r="L4766" t="s">
        <v>6184</v>
      </c>
      <c r="M4766" t="s">
        <v>6185</v>
      </c>
      <c r="N4766" t="s">
        <v>28</v>
      </c>
      <c r="O4766" t="s">
        <v>6186</v>
      </c>
      <c r="P4766">
        <v>-1.2999999499999999</v>
      </c>
      <c r="Q4766" t="s">
        <v>6187</v>
      </c>
      <c r="R4766" t="s">
        <v>6188</v>
      </c>
      <c r="S4766">
        <v>20088914</v>
      </c>
      <c r="T4766">
        <v>595.1657467</v>
      </c>
      <c r="U4766" t="s">
        <v>31</v>
      </c>
      <c r="V4766" t="s">
        <v>10045</v>
      </c>
      <c r="W4766" t="s">
        <v>23</v>
      </c>
    </row>
    <row r="4767" spans="1:23" x14ac:dyDescent="0.4">
      <c r="A4767">
        <v>4766</v>
      </c>
      <c r="B4767">
        <v>1</v>
      </c>
      <c r="C4767">
        <v>1</v>
      </c>
      <c r="D4767">
        <v>1</v>
      </c>
      <c r="E4767">
        <v>1</v>
      </c>
      <c r="F4767">
        <v>8.28572728978655E-2</v>
      </c>
      <c r="G4767">
        <v>-44.712521817799797</v>
      </c>
      <c r="H4767">
        <v>0.999999999999999</v>
      </c>
      <c r="I4767">
        <v>21.394428007627798</v>
      </c>
      <c r="J4767" t="s">
        <v>1690</v>
      </c>
      <c r="K4767" t="s">
        <v>25</v>
      </c>
      <c r="L4767" t="s">
        <v>6184</v>
      </c>
      <c r="M4767" t="s">
        <v>6185</v>
      </c>
      <c r="N4767" t="s">
        <v>28</v>
      </c>
      <c r="O4767" t="s">
        <v>6186</v>
      </c>
      <c r="P4767">
        <v>-1.2999999499999999</v>
      </c>
      <c r="Q4767" t="s">
        <v>6187</v>
      </c>
      <c r="R4767" t="s">
        <v>6188</v>
      </c>
      <c r="S4767">
        <v>20088914</v>
      </c>
      <c r="T4767">
        <v>595.1657467</v>
      </c>
      <c r="U4767" t="s">
        <v>31</v>
      </c>
      <c r="V4767" t="s">
        <v>10046</v>
      </c>
      <c r="W4767" t="s">
        <v>23</v>
      </c>
    </row>
    <row r="4768" spans="1:23" x14ac:dyDescent="0.4">
      <c r="A4768">
        <v>4767</v>
      </c>
      <c r="B4768">
        <v>1</v>
      </c>
      <c r="C4768">
        <v>4</v>
      </c>
      <c r="D4768">
        <v>1</v>
      </c>
      <c r="E4768">
        <v>2</v>
      </c>
      <c r="F4768">
        <v>8.2667268536655306E-2</v>
      </c>
      <c r="G4768">
        <v>-69.106715184595203</v>
      </c>
      <c r="H4768">
        <v>0.179396984924623</v>
      </c>
      <c r="I4768">
        <v>38.914854170118801</v>
      </c>
      <c r="J4768" t="s">
        <v>7373</v>
      </c>
      <c r="K4768" t="s">
        <v>25</v>
      </c>
      <c r="L4768" t="s">
        <v>7374</v>
      </c>
      <c r="M4768" t="s">
        <v>7375</v>
      </c>
      <c r="N4768" t="s">
        <v>7376</v>
      </c>
      <c r="O4768" t="s">
        <v>7377</v>
      </c>
      <c r="P4768">
        <v>2.1664841199999998</v>
      </c>
      <c r="Q4768">
        <v>15661823</v>
      </c>
      <c r="R4768" t="s">
        <v>7378</v>
      </c>
      <c r="S4768">
        <v>8593121314</v>
      </c>
      <c r="T4768">
        <v>301.07066459999999</v>
      </c>
      <c r="U4768" t="s">
        <v>31</v>
      </c>
      <c r="V4768" t="s">
        <v>10047</v>
      </c>
      <c r="W4768" t="s">
        <v>23</v>
      </c>
    </row>
    <row r="4769" spans="1:23" x14ac:dyDescent="0.4">
      <c r="A4769">
        <v>4768</v>
      </c>
      <c r="B4769">
        <v>1</v>
      </c>
      <c r="C4769">
        <v>1</v>
      </c>
      <c r="D4769">
        <v>1</v>
      </c>
      <c r="E4769">
        <v>1</v>
      </c>
      <c r="F4769">
        <v>8.2367480101905505E-2</v>
      </c>
      <c r="G4769">
        <v>-476.49102192866798</v>
      </c>
      <c r="H4769">
        <v>0.98693467336683405</v>
      </c>
      <c r="I4769">
        <v>101.685070300907</v>
      </c>
      <c r="J4769" t="s">
        <v>8940</v>
      </c>
      <c r="K4769" t="s">
        <v>25</v>
      </c>
      <c r="L4769" t="s">
        <v>8941</v>
      </c>
      <c r="M4769" t="s">
        <v>8942</v>
      </c>
      <c r="N4769" t="s">
        <v>28</v>
      </c>
      <c r="O4769" t="s">
        <v>8943</v>
      </c>
      <c r="P4769">
        <v>4.0999999000000003</v>
      </c>
      <c r="Q4769">
        <v>28960758</v>
      </c>
      <c r="R4769" t="s">
        <v>8944</v>
      </c>
      <c r="S4769">
        <v>3153922</v>
      </c>
      <c r="T4769">
        <v>483.12857000000002</v>
      </c>
      <c r="U4769" t="s">
        <v>31</v>
      </c>
      <c r="V4769" t="s">
        <v>10048</v>
      </c>
      <c r="W4769" t="s">
        <v>23</v>
      </c>
    </row>
    <row r="4770" spans="1:23" x14ac:dyDescent="0.4">
      <c r="A4770">
        <v>4769</v>
      </c>
      <c r="B4770">
        <v>1</v>
      </c>
      <c r="C4770">
        <v>1</v>
      </c>
      <c r="D4770">
        <v>1</v>
      </c>
      <c r="E4770">
        <v>1</v>
      </c>
      <c r="F4770">
        <v>8.2367480101905505E-2</v>
      </c>
      <c r="G4770">
        <v>-476.49102192866798</v>
      </c>
      <c r="H4770" t="s">
        <v>23</v>
      </c>
      <c r="I4770">
        <v>101.685070300907</v>
      </c>
      <c r="J4770" t="s">
        <v>8940</v>
      </c>
      <c r="K4770" t="s">
        <v>25</v>
      </c>
      <c r="L4770" t="s">
        <v>8941</v>
      </c>
      <c r="M4770" t="s">
        <v>8942</v>
      </c>
      <c r="N4770" t="s">
        <v>28</v>
      </c>
      <c r="O4770" t="s">
        <v>8943</v>
      </c>
      <c r="P4770">
        <v>4.0999999000000003</v>
      </c>
      <c r="Q4770">
        <v>28960758</v>
      </c>
      <c r="R4770" t="s">
        <v>8944</v>
      </c>
      <c r="S4770">
        <v>3153922</v>
      </c>
      <c r="T4770">
        <v>483.12857000000002</v>
      </c>
      <c r="U4770" t="s">
        <v>31</v>
      </c>
      <c r="V4770" t="s">
        <v>10049</v>
      </c>
      <c r="W4770" t="s">
        <v>23</v>
      </c>
    </row>
    <row r="4771" spans="1:23" x14ac:dyDescent="0.4">
      <c r="A4771">
        <v>4770</v>
      </c>
      <c r="B4771">
        <v>1</v>
      </c>
      <c r="C4771">
        <v>1</v>
      </c>
      <c r="D4771">
        <v>1</v>
      </c>
      <c r="E4771">
        <v>1</v>
      </c>
      <c r="F4771">
        <v>8.2238025650742605E-2</v>
      </c>
      <c r="G4771">
        <v>-476.47992983873701</v>
      </c>
      <c r="H4771" t="s">
        <v>23</v>
      </c>
      <c r="I4771">
        <v>101.680833221268</v>
      </c>
      <c r="J4771" t="s">
        <v>8940</v>
      </c>
      <c r="K4771" t="s">
        <v>25</v>
      </c>
      <c r="L4771" t="s">
        <v>8941</v>
      </c>
      <c r="M4771" t="s">
        <v>8942</v>
      </c>
      <c r="N4771" t="s">
        <v>28</v>
      </c>
      <c r="O4771" t="s">
        <v>8943</v>
      </c>
      <c r="P4771">
        <v>4.0999999000000003</v>
      </c>
      <c r="Q4771">
        <v>28960758</v>
      </c>
      <c r="R4771" t="s">
        <v>8944</v>
      </c>
      <c r="S4771">
        <v>3153922</v>
      </c>
      <c r="T4771">
        <v>483.12857339999999</v>
      </c>
      <c r="U4771" t="s">
        <v>31</v>
      </c>
      <c r="V4771" t="s">
        <v>10050</v>
      </c>
      <c r="W4771" t="s">
        <v>23</v>
      </c>
    </row>
    <row r="4772" spans="1:23" x14ac:dyDescent="0.4">
      <c r="A4772">
        <v>4771</v>
      </c>
      <c r="B4772">
        <v>1</v>
      </c>
      <c r="C4772">
        <v>1</v>
      </c>
      <c r="D4772">
        <v>1</v>
      </c>
      <c r="E4772">
        <v>1</v>
      </c>
      <c r="F4772">
        <v>8.2238025650742605E-2</v>
      </c>
      <c r="G4772">
        <v>-476.47992983873701</v>
      </c>
      <c r="H4772">
        <v>0.98643216080401996</v>
      </c>
      <c r="I4772">
        <v>101.680833221268</v>
      </c>
      <c r="J4772" t="s">
        <v>8940</v>
      </c>
      <c r="K4772" t="s">
        <v>25</v>
      </c>
      <c r="L4772" t="s">
        <v>8941</v>
      </c>
      <c r="M4772" t="s">
        <v>8942</v>
      </c>
      <c r="N4772" t="s">
        <v>28</v>
      </c>
      <c r="O4772" t="s">
        <v>8943</v>
      </c>
      <c r="P4772">
        <v>4.0999999000000003</v>
      </c>
      <c r="Q4772">
        <v>28960758</v>
      </c>
      <c r="R4772" t="s">
        <v>8944</v>
      </c>
      <c r="S4772">
        <v>3153922</v>
      </c>
      <c r="T4772">
        <v>483.12857339999999</v>
      </c>
      <c r="U4772" t="s">
        <v>31</v>
      </c>
      <c r="V4772" t="s">
        <v>10051</v>
      </c>
      <c r="W4772" t="s">
        <v>23</v>
      </c>
    </row>
    <row r="4773" spans="1:23" x14ac:dyDescent="0.4">
      <c r="A4773">
        <v>4772</v>
      </c>
      <c r="B4773">
        <v>1</v>
      </c>
      <c r="C4773">
        <v>1</v>
      </c>
      <c r="D4773">
        <v>1</v>
      </c>
      <c r="E4773">
        <v>1</v>
      </c>
      <c r="F4773">
        <v>8.2207601399261199E-2</v>
      </c>
      <c r="G4773">
        <v>-401.91380183176</v>
      </c>
      <c r="H4773">
        <v>0.999999999999999</v>
      </c>
      <c r="I4773">
        <v>36.070939585961803</v>
      </c>
      <c r="J4773" t="s">
        <v>9886</v>
      </c>
      <c r="K4773" t="s">
        <v>25</v>
      </c>
      <c r="L4773" t="s">
        <v>9887</v>
      </c>
      <c r="M4773" t="s">
        <v>9888</v>
      </c>
      <c r="N4773" t="s">
        <v>9889</v>
      </c>
      <c r="O4773" t="s">
        <v>9890</v>
      </c>
      <c r="P4773">
        <v>2.4000001000000002</v>
      </c>
      <c r="Q4773">
        <v>3072488</v>
      </c>
      <c r="R4773" t="s">
        <v>9891</v>
      </c>
      <c r="S4773">
        <v>67108866</v>
      </c>
      <c r="T4773">
        <v>257.08083529999999</v>
      </c>
      <c r="U4773" t="s">
        <v>31</v>
      </c>
      <c r="V4773" t="s">
        <v>10052</v>
      </c>
      <c r="W4773" t="s">
        <v>23</v>
      </c>
    </row>
    <row r="4774" spans="1:23" x14ac:dyDescent="0.4">
      <c r="A4774">
        <v>4773</v>
      </c>
      <c r="B4774">
        <v>1</v>
      </c>
      <c r="C4774">
        <v>1</v>
      </c>
      <c r="D4774">
        <v>1</v>
      </c>
      <c r="E4774">
        <v>1</v>
      </c>
      <c r="F4774">
        <v>8.2207601399261199E-2</v>
      </c>
      <c r="G4774">
        <v>-401.91380183176</v>
      </c>
      <c r="H4774" t="s">
        <v>23</v>
      </c>
      <c r="I4774">
        <v>36.070939585961803</v>
      </c>
      <c r="J4774" t="s">
        <v>9886</v>
      </c>
      <c r="K4774" t="s">
        <v>25</v>
      </c>
      <c r="L4774" t="s">
        <v>9887</v>
      </c>
      <c r="M4774" t="s">
        <v>9888</v>
      </c>
      <c r="N4774" t="s">
        <v>9889</v>
      </c>
      <c r="O4774" t="s">
        <v>9890</v>
      </c>
      <c r="P4774">
        <v>2.4000001000000002</v>
      </c>
      <c r="Q4774">
        <v>3072488</v>
      </c>
      <c r="R4774" t="s">
        <v>9891</v>
      </c>
      <c r="S4774">
        <v>67108866</v>
      </c>
      <c r="T4774">
        <v>257.08083529999999</v>
      </c>
      <c r="U4774" t="s">
        <v>31</v>
      </c>
      <c r="V4774" t="s">
        <v>10053</v>
      </c>
      <c r="W4774" t="s">
        <v>23</v>
      </c>
    </row>
    <row r="4775" spans="1:23" x14ac:dyDescent="0.4">
      <c r="A4775">
        <v>4774</v>
      </c>
      <c r="B4775">
        <v>1</v>
      </c>
      <c r="C4775">
        <v>1</v>
      </c>
      <c r="D4775">
        <v>1</v>
      </c>
      <c r="E4775">
        <v>1</v>
      </c>
      <c r="F4775">
        <v>8.2202499337436397E-2</v>
      </c>
      <c r="G4775">
        <v>-470.98333298758303</v>
      </c>
      <c r="H4775" t="s">
        <v>23</v>
      </c>
      <c r="I4775">
        <v>11.2231592086489</v>
      </c>
      <c r="J4775" t="s">
        <v>10054</v>
      </c>
      <c r="K4775" t="s">
        <v>25</v>
      </c>
      <c r="L4775" t="s">
        <v>10055</v>
      </c>
      <c r="M4775" t="s">
        <v>10056</v>
      </c>
      <c r="N4775" t="s">
        <v>28</v>
      </c>
      <c r="O4775" t="s">
        <v>10057</v>
      </c>
      <c r="P4775">
        <v>1.89999998</v>
      </c>
      <c r="Q4775" t="s">
        <v>10058</v>
      </c>
      <c r="R4775" t="s">
        <v>10059</v>
      </c>
      <c r="S4775">
        <v>67108866</v>
      </c>
      <c r="T4775">
        <v>459.0921879</v>
      </c>
      <c r="U4775" t="s">
        <v>31</v>
      </c>
      <c r="V4775" t="s">
        <v>10060</v>
      </c>
      <c r="W4775" t="s">
        <v>23</v>
      </c>
    </row>
    <row r="4776" spans="1:23" x14ac:dyDescent="0.4">
      <c r="A4776">
        <v>4775</v>
      </c>
      <c r="B4776">
        <v>1</v>
      </c>
      <c r="C4776">
        <v>3</v>
      </c>
      <c r="D4776">
        <v>1</v>
      </c>
      <c r="E4776">
        <v>3</v>
      </c>
      <c r="F4776">
        <v>8.2118542201019606E-2</v>
      </c>
      <c r="G4776">
        <v>-506.10741474194202</v>
      </c>
      <c r="H4776">
        <v>2.7135678391959801E-2</v>
      </c>
      <c r="I4776">
        <v>54.311696831937901</v>
      </c>
      <c r="J4776" t="s">
        <v>10061</v>
      </c>
      <c r="K4776" t="s">
        <v>25</v>
      </c>
      <c r="L4776" t="s">
        <v>10062</v>
      </c>
      <c r="M4776" t="s">
        <v>10063</v>
      </c>
      <c r="N4776" t="s">
        <v>28</v>
      </c>
      <c r="O4776" t="s">
        <v>10064</v>
      </c>
      <c r="P4776">
        <v>-3.5</v>
      </c>
      <c r="Q4776">
        <v>118796869</v>
      </c>
      <c r="R4776" t="s">
        <v>10065</v>
      </c>
      <c r="S4776">
        <v>2097186</v>
      </c>
      <c r="T4776">
        <v>451.12348800000001</v>
      </c>
      <c r="U4776" t="s">
        <v>31</v>
      </c>
      <c r="V4776" t="s">
        <v>10066</v>
      </c>
      <c r="W4776" t="s">
        <v>23</v>
      </c>
    </row>
    <row r="4777" spans="1:23" x14ac:dyDescent="0.4">
      <c r="A4777">
        <v>4776</v>
      </c>
      <c r="B4777">
        <v>1</v>
      </c>
      <c r="C4777">
        <v>1</v>
      </c>
      <c r="D4777">
        <v>1</v>
      </c>
      <c r="E4777">
        <v>1</v>
      </c>
      <c r="F4777">
        <v>8.2058816434065707E-2</v>
      </c>
      <c r="G4777">
        <v>-271.32233353031899</v>
      </c>
      <c r="H4777" t="s">
        <v>23</v>
      </c>
      <c r="I4777">
        <v>50.316643053440501</v>
      </c>
      <c r="J4777" t="s">
        <v>10067</v>
      </c>
      <c r="K4777" t="s">
        <v>25</v>
      </c>
      <c r="L4777" t="s">
        <v>10068</v>
      </c>
      <c r="M4777" t="s">
        <v>10069</v>
      </c>
      <c r="N4777" t="s">
        <v>28</v>
      </c>
      <c r="O4777" t="s">
        <v>10070</v>
      </c>
      <c r="P4777">
        <v>-1.2000000500000001</v>
      </c>
      <c r="Q4777">
        <v>117072428</v>
      </c>
      <c r="R4777" t="s">
        <v>10071</v>
      </c>
      <c r="S4777">
        <v>16777218</v>
      </c>
      <c r="T4777">
        <v>271.06009990000001</v>
      </c>
      <c r="U4777" t="s">
        <v>31</v>
      </c>
      <c r="V4777" t="s">
        <v>10072</v>
      </c>
      <c r="W4777" t="s">
        <v>23</v>
      </c>
    </row>
    <row r="4778" spans="1:23" x14ac:dyDescent="0.4">
      <c r="A4778">
        <v>4777</v>
      </c>
      <c r="B4778">
        <v>1</v>
      </c>
      <c r="C4778">
        <v>1</v>
      </c>
      <c r="D4778">
        <v>1</v>
      </c>
      <c r="E4778">
        <v>1</v>
      </c>
      <c r="F4778">
        <v>8.2058816434065707E-2</v>
      </c>
      <c r="G4778">
        <v>-271.32233353031899</v>
      </c>
      <c r="H4778">
        <v>0.999999999999999</v>
      </c>
      <c r="I4778">
        <v>50.316643053440501</v>
      </c>
      <c r="J4778" t="s">
        <v>10067</v>
      </c>
      <c r="K4778" t="s">
        <v>25</v>
      </c>
      <c r="L4778" t="s">
        <v>10068</v>
      </c>
      <c r="M4778" t="s">
        <v>10069</v>
      </c>
      <c r="N4778" t="s">
        <v>28</v>
      </c>
      <c r="O4778" t="s">
        <v>10070</v>
      </c>
      <c r="P4778">
        <v>-1.2000000500000001</v>
      </c>
      <c r="Q4778">
        <v>117072428</v>
      </c>
      <c r="R4778" t="s">
        <v>10071</v>
      </c>
      <c r="S4778">
        <v>16777218</v>
      </c>
      <c r="T4778">
        <v>271.06009990000001</v>
      </c>
      <c r="U4778" t="s">
        <v>31</v>
      </c>
      <c r="V4778" t="s">
        <v>10073</v>
      </c>
      <c r="W4778" t="s">
        <v>23</v>
      </c>
    </row>
    <row r="4779" spans="1:23" x14ac:dyDescent="0.4">
      <c r="A4779">
        <v>4778</v>
      </c>
      <c r="B4779">
        <v>1</v>
      </c>
      <c r="C4779">
        <v>1</v>
      </c>
      <c r="D4779">
        <v>1</v>
      </c>
      <c r="E4779">
        <v>1</v>
      </c>
      <c r="F4779">
        <v>8.2030192673307897E-2</v>
      </c>
      <c r="G4779">
        <v>-155.729314229148</v>
      </c>
      <c r="H4779" t="s">
        <v>23</v>
      </c>
      <c r="I4779">
        <v>82.976145723818505</v>
      </c>
      <c r="J4779" t="s">
        <v>8767</v>
      </c>
      <c r="K4779" t="s">
        <v>25</v>
      </c>
      <c r="L4779" t="s">
        <v>10074</v>
      </c>
      <c r="M4779" t="s">
        <v>10075</v>
      </c>
      <c r="N4779" t="s">
        <v>10076</v>
      </c>
      <c r="O4779" t="s">
        <v>10077</v>
      </c>
      <c r="P4779">
        <v>2</v>
      </c>
      <c r="Q4779">
        <v>6478030</v>
      </c>
      <c r="R4779" t="s">
        <v>10078</v>
      </c>
      <c r="S4779">
        <v>3178498</v>
      </c>
      <c r="T4779">
        <v>249.14851999999999</v>
      </c>
      <c r="U4779" t="s">
        <v>31</v>
      </c>
      <c r="V4779" t="s">
        <v>10079</v>
      </c>
      <c r="W4779" t="s">
        <v>23</v>
      </c>
    </row>
    <row r="4780" spans="1:23" x14ac:dyDescent="0.4">
      <c r="A4780">
        <v>4779</v>
      </c>
      <c r="B4780">
        <v>1</v>
      </c>
      <c r="C4780">
        <v>1</v>
      </c>
      <c r="D4780">
        <v>1</v>
      </c>
      <c r="E4780">
        <v>1</v>
      </c>
      <c r="F4780">
        <v>8.2030192673307897E-2</v>
      </c>
      <c r="G4780">
        <v>-155.729314229148</v>
      </c>
      <c r="H4780">
        <v>0.999999999999999</v>
      </c>
      <c r="I4780">
        <v>82.976145723818505</v>
      </c>
      <c r="J4780" t="s">
        <v>8767</v>
      </c>
      <c r="K4780" t="s">
        <v>25</v>
      </c>
      <c r="L4780" t="s">
        <v>10074</v>
      </c>
      <c r="M4780" t="s">
        <v>10075</v>
      </c>
      <c r="N4780" t="s">
        <v>10076</v>
      </c>
      <c r="O4780" t="s">
        <v>10077</v>
      </c>
      <c r="P4780">
        <v>2</v>
      </c>
      <c r="Q4780">
        <v>6478030</v>
      </c>
      <c r="R4780" t="s">
        <v>10078</v>
      </c>
      <c r="S4780">
        <v>3178498</v>
      </c>
      <c r="T4780">
        <v>249.14851999999999</v>
      </c>
      <c r="U4780" t="s">
        <v>31</v>
      </c>
      <c r="V4780" t="s">
        <v>10080</v>
      </c>
      <c r="W4780" t="s">
        <v>23</v>
      </c>
    </row>
    <row r="4781" spans="1:23" x14ac:dyDescent="0.4">
      <c r="A4781">
        <v>4780</v>
      </c>
      <c r="B4781">
        <v>1</v>
      </c>
      <c r="C4781">
        <v>1</v>
      </c>
      <c r="D4781">
        <v>1</v>
      </c>
      <c r="E4781">
        <v>2</v>
      </c>
      <c r="F4781">
        <v>8.2009758659816995E-2</v>
      </c>
      <c r="G4781">
        <v>-395.45400167072103</v>
      </c>
      <c r="H4781" t="s">
        <v>23</v>
      </c>
      <c r="I4781">
        <v>57.541686935051601</v>
      </c>
      <c r="J4781" t="s">
        <v>10081</v>
      </c>
      <c r="K4781" t="s">
        <v>25</v>
      </c>
      <c r="L4781" t="s">
        <v>10082</v>
      </c>
      <c r="M4781" t="s">
        <v>10083</v>
      </c>
      <c r="N4781" t="s">
        <v>10084</v>
      </c>
      <c r="O4781" t="s">
        <v>10085</v>
      </c>
      <c r="P4781">
        <v>5.3000001900000004</v>
      </c>
      <c r="Q4781" t="s">
        <v>10086</v>
      </c>
      <c r="R4781" t="s">
        <v>10087</v>
      </c>
      <c r="S4781">
        <v>3153922</v>
      </c>
      <c r="T4781">
        <v>433.11292329999998</v>
      </c>
      <c r="U4781" t="s">
        <v>31</v>
      </c>
      <c r="V4781" t="s">
        <v>10088</v>
      </c>
      <c r="W4781" t="s">
        <v>23</v>
      </c>
    </row>
    <row r="4782" spans="1:23" x14ac:dyDescent="0.4">
      <c r="A4782">
        <v>4781</v>
      </c>
      <c r="B4782">
        <v>1</v>
      </c>
      <c r="C4782">
        <v>1</v>
      </c>
      <c r="D4782">
        <v>1</v>
      </c>
      <c r="E4782">
        <v>2</v>
      </c>
      <c r="F4782">
        <v>8.2009758659816995E-2</v>
      </c>
      <c r="G4782">
        <v>-395.45400167072103</v>
      </c>
      <c r="H4782">
        <v>0.89296482412060296</v>
      </c>
      <c r="I4782">
        <v>57.541686935051601</v>
      </c>
      <c r="J4782" t="s">
        <v>10081</v>
      </c>
      <c r="K4782" t="s">
        <v>25</v>
      </c>
      <c r="L4782" t="s">
        <v>10082</v>
      </c>
      <c r="M4782" t="s">
        <v>10083</v>
      </c>
      <c r="N4782" t="s">
        <v>10084</v>
      </c>
      <c r="O4782" t="s">
        <v>10085</v>
      </c>
      <c r="P4782">
        <v>5.3000001900000004</v>
      </c>
      <c r="Q4782" t="s">
        <v>10086</v>
      </c>
      <c r="R4782" t="s">
        <v>10087</v>
      </c>
      <c r="S4782">
        <v>3153922</v>
      </c>
      <c r="T4782">
        <v>433.11292329999998</v>
      </c>
      <c r="U4782" t="s">
        <v>31</v>
      </c>
      <c r="V4782" t="s">
        <v>10089</v>
      </c>
      <c r="W4782" t="s">
        <v>23</v>
      </c>
    </row>
    <row r="4783" spans="1:23" x14ac:dyDescent="0.4">
      <c r="A4783">
        <v>4782</v>
      </c>
      <c r="B4783">
        <v>1</v>
      </c>
      <c r="C4783">
        <v>3</v>
      </c>
      <c r="D4783">
        <v>1</v>
      </c>
      <c r="E4783">
        <v>1</v>
      </c>
      <c r="F4783">
        <v>8.1968973880154505E-2</v>
      </c>
      <c r="G4783">
        <v>-84.981503186398101</v>
      </c>
      <c r="H4783" t="s">
        <v>23</v>
      </c>
      <c r="I4783">
        <v>24.9852950772372</v>
      </c>
      <c r="J4783" t="s">
        <v>4591</v>
      </c>
      <c r="K4783" t="s">
        <v>25</v>
      </c>
      <c r="L4783" t="s">
        <v>6213</v>
      </c>
      <c r="M4783" t="s">
        <v>6214</v>
      </c>
      <c r="N4783" t="s">
        <v>6215</v>
      </c>
      <c r="O4783" t="s">
        <v>6216</v>
      </c>
      <c r="P4783">
        <v>3</v>
      </c>
      <c r="Q4783" t="s">
        <v>6217</v>
      </c>
      <c r="R4783" t="s">
        <v>6218</v>
      </c>
      <c r="S4783">
        <v>20900222</v>
      </c>
      <c r="T4783">
        <v>285.07574990000001</v>
      </c>
      <c r="U4783" t="s">
        <v>31</v>
      </c>
      <c r="V4783" t="s">
        <v>10090</v>
      </c>
      <c r="W4783" t="s">
        <v>23</v>
      </c>
    </row>
    <row r="4784" spans="1:23" x14ac:dyDescent="0.4">
      <c r="A4784">
        <v>4783</v>
      </c>
      <c r="B4784">
        <v>1</v>
      </c>
      <c r="C4784">
        <v>3</v>
      </c>
      <c r="D4784">
        <v>1</v>
      </c>
      <c r="E4784">
        <v>1</v>
      </c>
      <c r="F4784">
        <v>8.1968973880154505E-2</v>
      </c>
      <c r="G4784">
        <v>-84.981503186398101</v>
      </c>
      <c r="H4784">
        <v>0.999999999999999</v>
      </c>
      <c r="I4784">
        <v>24.9852950772372</v>
      </c>
      <c r="J4784" t="s">
        <v>4591</v>
      </c>
      <c r="K4784" t="s">
        <v>25</v>
      </c>
      <c r="L4784" t="s">
        <v>6213</v>
      </c>
      <c r="M4784" t="s">
        <v>6214</v>
      </c>
      <c r="N4784" t="s">
        <v>6215</v>
      </c>
      <c r="O4784" t="s">
        <v>6216</v>
      </c>
      <c r="P4784">
        <v>3</v>
      </c>
      <c r="Q4784" t="s">
        <v>6217</v>
      </c>
      <c r="R4784" t="s">
        <v>6218</v>
      </c>
      <c r="S4784">
        <v>20900222</v>
      </c>
      <c r="T4784">
        <v>285.07574990000001</v>
      </c>
      <c r="U4784" t="s">
        <v>31</v>
      </c>
      <c r="V4784" t="s">
        <v>10091</v>
      </c>
      <c r="W4784" t="s">
        <v>23</v>
      </c>
    </row>
    <row r="4785" spans="1:23" x14ac:dyDescent="0.4">
      <c r="A4785">
        <v>4784</v>
      </c>
      <c r="B4785">
        <v>1</v>
      </c>
      <c r="C4785">
        <v>1</v>
      </c>
      <c r="D4785">
        <v>1</v>
      </c>
      <c r="E4785">
        <v>1</v>
      </c>
      <c r="F4785">
        <v>8.1789382555418899E-2</v>
      </c>
      <c r="G4785">
        <v>-193.927146013673</v>
      </c>
      <c r="H4785" t="s">
        <v>23</v>
      </c>
      <c r="I4785">
        <v>40.181277320659902</v>
      </c>
      <c r="J4785" t="s">
        <v>9961</v>
      </c>
      <c r="K4785" t="s">
        <v>25</v>
      </c>
      <c r="L4785" t="s">
        <v>10092</v>
      </c>
      <c r="M4785" t="s">
        <v>10093</v>
      </c>
      <c r="N4785" t="s">
        <v>10094</v>
      </c>
      <c r="O4785" t="s">
        <v>10095</v>
      </c>
      <c r="P4785">
        <v>-0.69999998799999996</v>
      </c>
      <c r="Q4785" t="s">
        <v>10096</v>
      </c>
      <c r="R4785" t="s">
        <v>10097</v>
      </c>
      <c r="S4785">
        <v>67108930</v>
      </c>
      <c r="T4785">
        <v>183.08629999999999</v>
      </c>
      <c r="U4785" t="s">
        <v>31</v>
      </c>
      <c r="V4785" t="s">
        <v>10098</v>
      </c>
      <c r="W4785" t="s">
        <v>23</v>
      </c>
    </row>
    <row r="4786" spans="1:23" x14ac:dyDescent="0.4">
      <c r="A4786">
        <v>4785</v>
      </c>
      <c r="B4786">
        <v>1</v>
      </c>
      <c r="C4786">
        <v>1</v>
      </c>
      <c r="D4786">
        <v>1</v>
      </c>
      <c r="E4786">
        <v>1</v>
      </c>
      <c r="F4786">
        <v>8.1789382555418899E-2</v>
      </c>
      <c r="G4786">
        <v>-193.927146013673</v>
      </c>
      <c r="H4786">
        <v>0.999999999999999</v>
      </c>
      <c r="I4786">
        <v>40.181277320659902</v>
      </c>
      <c r="J4786" t="s">
        <v>9961</v>
      </c>
      <c r="K4786" t="s">
        <v>25</v>
      </c>
      <c r="L4786" t="s">
        <v>10092</v>
      </c>
      <c r="M4786" t="s">
        <v>10093</v>
      </c>
      <c r="N4786" t="s">
        <v>10094</v>
      </c>
      <c r="O4786" t="s">
        <v>10095</v>
      </c>
      <c r="P4786">
        <v>-0.69999998799999996</v>
      </c>
      <c r="Q4786" t="s">
        <v>10096</v>
      </c>
      <c r="R4786" t="s">
        <v>10097</v>
      </c>
      <c r="S4786">
        <v>67108930</v>
      </c>
      <c r="T4786">
        <v>183.08629999999999</v>
      </c>
      <c r="U4786" t="s">
        <v>31</v>
      </c>
      <c r="V4786" t="s">
        <v>10099</v>
      </c>
      <c r="W4786" t="s">
        <v>23</v>
      </c>
    </row>
    <row r="4787" spans="1:23" x14ac:dyDescent="0.4">
      <c r="A4787">
        <v>4786</v>
      </c>
      <c r="B4787">
        <v>1</v>
      </c>
      <c r="C4787">
        <v>1</v>
      </c>
      <c r="D4787">
        <v>1</v>
      </c>
      <c r="E4787">
        <v>1</v>
      </c>
      <c r="F4787">
        <v>8.1773679988859996E-2</v>
      </c>
      <c r="G4787">
        <v>-234.28243879526499</v>
      </c>
      <c r="H4787" t="s">
        <v>23</v>
      </c>
      <c r="I4787">
        <v>78.001045019063596</v>
      </c>
      <c r="J4787" t="s">
        <v>9991</v>
      </c>
      <c r="K4787" t="s">
        <v>25</v>
      </c>
      <c r="L4787" t="s">
        <v>9992</v>
      </c>
      <c r="M4787" t="s">
        <v>9993</v>
      </c>
      <c r="N4787" t="s">
        <v>9994</v>
      </c>
      <c r="O4787" t="s">
        <v>9995</v>
      </c>
      <c r="P4787">
        <v>3.2999999500000001</v>
      </c>
      <c r="Q4787" t="s">
        <v>9996</v>
      </c>
      <c r="R4787" t="s">
        <v>9997</v>
      </c>
      <c r="S4787">
        <v>3153922</v>
      </c>
      <c r="T4787">
        <v>301.07066459999999</v>
      </c>
      <c r="U4787" t="s">
        <v>31</v>
      </c>
      <c r="V4787" t="s">
        <v>10100</v>
      </c>
      <c r="W4787" t="s">
        <v>23</v>
      </c>
    </row>
    <row r="4788" spans="1:23" x14ac:dyDescent="0.4">
      <c r="A4788">
        <v>4787</v>
      </c>
      <c r="B4788">
        <v>1</v>
      </c>
      <c r="C4788">
        <v>1</v>
      </c>
      <c r="D4788">
        <v>1</v>
      </c>
      <c r="E4788">
        <v>2</v>
      </c>
      <c r="F4788">
        <v>8.1459421918365499E-2</v>
      </c>
      <c r="G4788">
        <v>-145.97715716904901</v>
      </c>
      <c r="H4788">
        <v>3.1658291457286401E-2</v>
      </c>
      <c r="I4788">
        <v>12.3023239053851</v>
      </c>
      <c r="J4788" t="s">
        <v>10101</v>
      </c>
      <c r="K4788" t="s">
        <v>25</v>
      </c>
      <c r="L4788" t="s">
        <v>10102</v>
      </c>
      <c r="M4788" t="s">
        <v>10103</v>
      </c>
      <c r="N4788" t="s">
        <v>10104</v>
      </c>
      <c r="O4788" t="s">
        <v>10105</v>
      </c>
      <c r="P4788">
        <v>3.0999998999999998</v>
      </c>
      <c r="Q4788" t="s">
        <v>10106</v>
      </c>
      <c r="R4788" t="s">
        <v>10107</v>
      </c>
      <c r="S4788">
        <v>67108930</v>
      </c>
      <c r="T4788">
        <v>291.08631459999998</v>
      </c>
      <c r="U4788" t="s">
        <v>31</v>
      </c>
      <c r="V4788" t="s">
        <v>10108</v>
      </c>
      <c r="W4788" t="s">
        <v>23</v>
      </c>
    </row>
    <row r="4789" spans="1:23" x14ac:dyDescent="0.4">
      <c r="A4789">
        <v>4788</v>
      </c>
      <c r="B4789">
        <v>1</v>
      </c>
      <c r="C4789">
        <v>1</v>
      </c>
      <c r="D4789">
        <v>1</v>
      </c>
      <c r="E4789">
        <v>2</v>
      </c>
      <c r="F4789">
        <v>8.1459421918365499E-2</v>
      </c>
      <c r="G4789">
        <v>-145.97715716904901</v>
      </c>
      <c r="H4789" t="s">
        <v>23</v>
      </c>
      <c r="I4789">
        <v>12.3023239053851</v>
      </c>
      <c r="J4789" t="s">
        <v>10101</v>
      </c>
      <c r="K4789" t="s">
        <v>25</v>
      </c>
      <c r="L4789" t="s">
        <v>10102</v>
      </c>
      <c r="M4789" t="s">
        <v>10103</v>
      </c>
      <c r="N4789" t="s">
        <v>10104</v>
      </c>
      <c r="O4789" t="s">
        <v>10105</v>
      </c>
      <c r="P4789">
        <v>3.0999998999999998</v>
      </c>
      <c r="Q4789" t="s">
        <v>10106</v>
      </c>
      <c r="R4789" t="s">
        <v>10107</v>
      </c>
      <c r="S4789">
        <v>67108930</v>
      </c>
      <c r="T4789">
        <v>291.08631459999998</v>
      </c>
      <c r="U4789" t="s">
        <v>31</v>
      </c>
      <c r="V4789" t="s">
        <v>10109</v>
      </c>
      <c r="W4789" t="s">
        <v>23</v>
      </c>
    </row>
    <row r="4790" spans="1:23" x14ac:dyDescent="0.4">
      <c r="A4790">
        <v>4789</v>
      </c>
      <c r="B4790">
        <v>1</v>
      </c>
      <c r="C4790">
        <v>2</v>
      </c>
      <c r="D4790">
        <v>1</v>
      </c>
      <c r="E4790">
        <v>2</v>
      </c>
      <c r="F4790">
        <v>8.1255495367969693E-2</v>
      </c>
      <c r="G4790">
        <v>-342.44219480080199</v>
      </c>
      <c r="H4790">
        <v>0.19648241206030101</v>
      </c>
      <c r="I4790">
        <v>58.458432099604998</v>
      </c>
      <c r="J4790" t="s">
        <v>7810</v>
      </c>
      <c r="K4790" t="s">
        <v>25</v>
      </c>
      <c r="L4790" t="s">
        <v>10110</v>
      </c>
      <c r="M4790" t="s">
        <v>10111</v>
      </c>
      <c r="N4790" t="s">
        <v>10112</v>
      </c>
      <c r="O4790" t="s">
        <v>10113</v>
      </c>
      <c r="P4790">
        <v>1.5</v>
      </c>
      <c r="Q4790" t="s">
        <v>10114</v>
      </c>
      <c r="R4790" t="s">
        <v>10115</v>
      </c>
      <c r="S4790">
        <v>3153922</v>
      </c>
      <c r="T4790">
        <v>447.12939999999998</v>
      </c>
      <c r="U4790" t="s">
        <v>31</v>
      </c>
      <c r="V4790" t="s">
        <v>10116</v>
      </c>
      <c r="W4790" t="s">
        <v>23</v>
      </c>
    </row>
    <row r="4791" spans="1:23" x14ac:dyDescent="0.4">
      <c r="A4791">
        <v>4790</v>
      </c>
      <c r="B4791">
        <v>1</v>
      </c>
      <c r="C4791">
        <v>1</v>
      </c>
      <c r="D4791">
        <v>1</v>
      </c>
      <c r="E4791">
        <v>1</v>
      </c>
      <c r="F4791">
        <v>8.1113443647571504E-2</v>
      </c>
      <c r="G4791">
        <v>-603.47829452275596</v>
      </c>
      <c r="H4791" t="s">
        <v>23</v>
      </c>
      <c r="I4791">
        <v>80.787404193988394</v>
      </c>
      <c r="J4791" t="s">
        <v>10117</v>
      </c>
      <c r="K4791" t="s">
        <v>25</v>
      </c>
      <c r="L4791" t="s">
        <v>10118</v>
      </c>
      <c r="M4791" t="s">
        <v>10119</v>
      </c>
      <c r="N4791" t="s">
        <v>10120</v>
      </c>
      <c r="O4791" t="s">
        <v>10121</v>
      </c>
      <c r="P4791">
        <v>0.40000000600000002</v>
      </c>
      <c r="Q4791" t="s">
        <v>10122</v>
      </c>
      <c r="R4791" t="s">
        <v>10123</v>
      </c>
      <c r="S4791">
        <v>16777218</v>
      </c>
      <c r="T4791">
        <v>417.11801000000003</v>
      </c>
      <c r="U4791" t="s">
        <v>31</v>
      </c>
      <c r="V4791" t="s">
        <v>10124</v>
      </c>
      <c r="W4791" t="s">
        <v>23</v>
      </c>
    </row>
    <row r="4792" spans="1:23" x14ac:dyDescent="0.4">
      <c r="A4792">
        <v>4791</v>
      </c>
      <c r="B4792">
        <v>1</v>
      </c>
      <c r="C4792">
        <v>1</v>
      </c>
      <c r="D4792">
        <v>1</v>
      </c>
      <c r="E4792">
        <v>1</v>
      </c>
      <c r="F4792">
        <v>8.1113443647571504E-2</v>
      </c>
      <c r="G4792">
        <v>-603.47829452275596</v>
      </c>
      <c r="H4792">
        <v>0.999999999999999</v>
      </c>
      <c r="I4792">
        <v>80.787404193988394</v>
      </c>
      <c r="J4792" t="s">
        <v>10117</v>
      </c>
      <c r="K4792" t="s">
        <v>25</v>
      </c>
      <c r="L4792" t="s">
        <v>10118</v>
      </c>
      <c r="M4792" t="s">
        <v>10119</v>
      </c>
      <c r="N4792" t="s">
        <v>10120</v>
      </c>
      <c r="O4792" t="s">
        <v>10121</v>
      </c>
      <c r="P4792">
        <v>0.40000000600000002</v>
      </c>
      <c r="Q4792" t="s">
        <v>10122</v>
      </c>
      <c r="R4792" t="s">
        <v>10123</v>
      </c>
      <c r="S4792">
        <v>16777218</v>
      </c>
      <c r="T4792">
        <v>417.11801000000003</v>
      </c>
      <c r="U4792" t="s">
        <v>31</v>
      </c>
      <c r="V4792" t="s">
        <v>10125</v>
      </c>
      <c r="W4792" t="s">
        <v>23</v>
      </c>
    </row>
    <row r="4793" spans="1:23" x14ac:dyDescent="0.4">
      <c r="A4793">
        <v>4792</v>
      </c>
      <c r="B4793">
        <v>1</v>
      </c>
      <c r="C4793">
        <v>1</v>
      </c>
      <c r="D4793">
        <v>1</v>
      </c>
      <c r="E4793">
        <v>1</v>
      </c>
      <c r="F4793">
        <v>8.0869069634332699E-2</v>
      </c>
      <c r="G4793">
        <v>-59.6219078166895</v>
      </c>
      <c r="H4793">
        <v>0.999999999999999</v>
      </c>
      <c r="I4793">
        <v>5.0724121984050203</v>
      </c>
      <c r="J4793" t="s">
        <v>7129</v>
      </c>
      <c r="K4793" t="s">
        <v>25</v>
      </c>
      <c r="L4793" t="s">
        <v>7130</v>
      </c>
      <c r="M4793" t="s">
        <v>7131</v>
      </c>
      <c r="N4793" t="s">
        <v>7132</v>
      </c>
      <c r="O4793" t="s">
        <v>7133</v>
      </c>
      <c r="P4793">
        <v>6.4000000999999997</v>
      </c>
      <c r="Q4793" t="s">
        <v>7134</v>
      </c>
      <c r="R4793" t="s">
        <v>7135</v>
      </c>
      <c r="S4793">
        <v>8593662070</v>
      </c>
      <c r="T4793">
        <v>473.36253649999998</v>
      </c>
      <c r="U4793" t="s">
        <v>31</v>
      </c>
      <c r="V4793" t="s">
        <v>10126</v>
      </c>
      <c r="W4793" t="s">
        <v>23</v>
      </c>
    </row>
    <row r="4794" spans="1:23" x14ac:dyDescent="0.4">
      <c r="A4794">
        <v>4793</v>
      </c>
      <c r="B4794">
        <v>1</v>
      </c>
      <c r="C4794">
        <v>1</v>
      </c>
      <c r="D4794">
        <v>1</v>
      </c>
      <c r="E4794">
        <v>1</v>
      </c>
      <c r="F4794">
        <v>8.0869069634332699E-2</v>
      </c>
      <c r="G4794">
        <v>-59.6219078166895</v>
      </c>
      <c r="H4794" t="s">
        <v>23</v>
      </c>
      <c r="I4794">
        <v>5.0724121984050203</v>
      </c>
      <c r="J4794" t="s">
        <v>7129</v>
      </c>
      <c r="K4794" t="s">
        <v>25</v>
      </c>
      <c r="L4794" t="s">
        <v>7130</v>
      </c>
      <c r="M4794" t="s">
        <v>7131</v>
      </c>
      <c r="N4794" t="s">
        <v>7132</v>
      </c>
      <c r="O4794" t="s">
        <v>7133</v>
      </c>
      <c r="P4794">
        <v>6.4000000999999997</v>
      </c>
      <c r="Q4794" t="s">
        <v>7134</v>
      </c>
      <c r="R4794" t="s">
        <v>7135</v>
      </c>
      <c r="S4794">
        <v>8593662070</v>
      </c>
      <c r="T4794">
        <v>473.36253649999998</v>
      </c>
      <c r="U4794" t="s">
        <v>31</v>
      </c>
      <c r="V4794" t="s">
        <v>10127</v>
      </c>
      <c r="W4794" t="s">
        <v>23</v>
      </c>
    </row>
    <row r="4795" spans="1:23" x14ac:dyDescent="0.4">
      <c r="A4795">
        <v>4794</v>
      </c>
      <c r="B4795">
        <v>1</v>
      </c>
      <c r="C4795">
        <v>2</v>
      </c>
      <c r="D4795">
        <v>1</v>
      </c>
      <c r="E4795">
        <v>2</v>
      </c>
      <c r="F4795">
        <v>8.0721250589731605E-2</v>
      </c>
      <c r="G4795">
        <v>-528.15009264529601</v>
      </c>
      <c r="H4795">
        <v>0.65728643216080396</v>
      </c>
      <c r="I4795">
        <v>96.580832102705102</v>
      </c>
      <c r="J4795" t="s">
        <v>10128</v>
      </c>
      <c r="K4795" t="s">
        <v>25</v>
      </c>
      <c r="L4795" t="s">
        <v>10129</v>
      </c>
      <c r="M4795" t="s">
        <v>10130</v>
      </c>
      <c r="N4795" t="s">
        <v>10131</v>
      </c>
      <c r="O4795" t="s">
        <v>10132</v>
      </c>
      <c r="P4795">
        <v>1.2000000500000001</v>
      </c>
      <c r="Q4795">
        <v>11879550</v>
      </c>
      <c r="R4795" t="s">
        <v>10133</v>
      </c>
      <c r="S4795">
        <v>3153922</v>
      </c>
      <c r="T4795">
        <v>478.2224142</v>
      </c>
      <c r="U4795" t="s">
        <v>31</v>
      </c>
      <c r="V4795" t="s">
        <v>10134</v>
      </c>
      <c r="W4795" t="s">
        <v>23</v>
      </c>
    </row>
    <row r="4796" spans="1:23" x14ac:dyDescent="0.4">
      <c r="A4796">
        <v>4795</v>
      </c>
      <c r="B4796">
        <v>1</v>
      </c>
      <c r="C4796">
        <v>1</v>
      </c>
      <c r="D4796">
        <v>1</v>
      </c>
      <c r="E4796">
        <v>1</v>
      </c>
      <c r="F4796">
        <v>8.0642619890694697E-2</v>
      </c>
      <c r="G4796">
        <v>-613.19699377446796</v>
      </c>
      <c r="H4796" t="s">
        <v>23</v>
      </c>
      <c r="I4796">
        <v>86.328886255384901</v>
      </c>
      <c r="J4796" t="s">
        <v>10117</v>
      </c>
      <c r="K4796" t="s">
        <v>25</v>
      </c>
      <c r="L4796" t="s">
        <v>10118</v>
      </c>
      <c r="M4796" t="s">
        <v>10119</v>
      </c>
      <c r="N4796" t="s">
        <v>10120</v>
      </c>
      <c r="O4796" t="s">
        <v>10121</v>
      </c>
      <c r="P4796">
        <v>0.40000000600000002</v>
      </c>
      <c r="Q4796" t="s">
        <v>10122</v>
      </c>
      <c r="R4796" t="s">
        <v>10123</v>
      </c>
      <c r="S4796">
        <v>16777218</v>
      </c>
      <c r="T4796">
        <v>417.11800870000002</v>
      </c>
      <c r="U4796" t="s">
        <v>31</v>
      </c>
      <c r="V4796" t="s">
        <v>10135</v>
      </c>
      <c r="W4796" t="s">
        <v>23</v>
      </c>
    </row>
    <row r="4797" spans="1:23" x14ac:dyDescent="0.4">
      <c r="A4797">
        <v>4796</v>
      </c>
      <c r="B4797">
        <v>1</v>
      </c>
      <c r="C4797">
        <v>1</v>
      </c>
      <c r="D4797">
        <v>1</v>
      </c>
      <c r="E4797">
        <v>1</v>
      </c>
      <c r="F4797">
        <v>8.0642619890694697E-2</v>
      </c>
      <c r="G4797">
        <v>-613.19699377446796</v>
      </c>
      <c r="H4797">
        <v>0.999999999999999</v>
      </c>
      <c r="I4797">
        <v>86.328886255384901</v>
      </c>
      <c r="J4797" t="s">
        <v>10117</v>
      </c>
      <c r="K4797" t="s">
        <v>25</v>
      </c>
      <c r="L4797" t="s">
        <v>10118</v>
      </c>
      <c r="M4797" t="s">
        <v>10119</v>
      </c>
      <c r="N4797" t="s">
        <v>10120</v>
      </c>
      <c r="O4797" t="s">
        <v>10121</v>
      </c>
      <c r="P4797">
        <v>0.40000000600000002</v>
      </c>
      <c r="Q4797" t="s">
        <v>10122</v>
      </c>
      <c r="R4797" t="s">
        <v>10123</v>
      </c>
      <c r="S4797">
        <v>16777218</v>
      </c>
      <c r="T4797">
        <v>417.11800870000002</v>
      </c>
      <c r="U4797" t="s">
        <v>31</v>
      </c>
      <c r="V4797" t="s">
        <v>10136</v>
      </c>
      <c r="W4797" t="s">
        <v>23</v>
      </c>
    </row>
    <row r="4798" spans="1:23" x14ac:dyDescent="0.4">
      <c r="A4798">
        <v>4797</v>
      </c>
      <c r="B4798">
        <v>1</v>
      </c>
      <c r="C4798">
        <v>1</v>
      </c>
      <c r="D4798">
        <v>1</v>
      </c>
      <c r="E4798">
        <v>1</v>
      </c>
      <c r="F4798">
        <v>8.0574979920676804E-2</v>
      </c>
      <c r="G4798">
        <v>-189.12925940726799</v>
      </c>
      <c r="H4798">
        <v>0.999999999999999</v>
      </c>
      <c r="I4798">
        <v>32.608507155645199</v>
      </c>
      <c r="J4798" t="s">
        <v>4449</v>
      </c>
      <c r="K4798" t="s">
        <v>25</v>
      </c>
      <c r="L4798" t="s">
        <v>10137</v>
      </c>
      <c r="M4798" t="s">
        <v>10138</v>
      </c>
      <c r="N4798" t="s">
        <v>28</v>
      </c>
      <c r="O4798" t="s">
        <v>10139</v>
      </c>
      <c r="P4798">
        <v>3.2999999500000001</v>
      </c>
      <c r="Q4798">
        <v>102180649</v>
      </c>
      <c r="R4798" t="s">
        <v>10140</v>
      </c>
      <c r="S4798">
        <v>3145730</v>
      </c>
      <c r="T4798">
        <v>355.11761480000001</v>
      </c>
      <c r="U4798" t="s">
        <v>31</v>
      </c>
      <c r="V4798" t="s">
        <v>10141</v>
      </c>
      <c r="W4798" t="s">
        <v>23</v>
      </c>
    </row>
    <row r="4799" spans="1:23" x14ac:dyDescent="0.4">
      <c r="A4799">
        <v>4798</v>
      </c>
      <c r="B4799">
        <v>1</v>
      </c>
      <c r="C4799">
        <v>1</v>
      </c>
      <c r="D4799">
        <v>1</v>
      </c>
      <c r="E4799">
        <v>1</v>
      </c>
      <c r="F4799">
        <v>8.0574979920676804E-2</v>
      </c>
      <c r="G4799">
        <v>-189.12925940726799</v>
      </c>
      <c r="H4799" t="s">
        <v>23</v>
      </c>
      <c r="I4799">
        <v>32.608507155645199</v>
      </c>
      <c r="J4799" t="s">
        <v>4449</v>
      </c>
      <c r="K4799" t="s">
        <v>25</v>
      </c>
      <c r="L4799" t="s">
        <v>10137</v>
      </c>
      <c r="M4799" t="s">
        <v>10138</v>
      </c>
      <c r="N4799" t="s">
        <v>28</v>
      </c>
      <c r="O4799" t="s">
        <v>10139</v>
      </c>
      <c r="P4799">
        <v>3.2999999500000001</v>
      </c>
      <c r="Q4799">
        <v>102180649</v>
      </c>
      <c r="R4799" t="s">
        <v>10140</v>
      </c>
      <c r="S4799">
        <v>3145730</v>
      </c>
      <c r="T4799">
        <v>355.11761480000001</v>
      </c>
      <c r="U4799" t="s">
        <v>31</v>
      </c>
      <c r="V4799" t="s">
        <v>10142</v>
      </c>
      <c r="W4799" t="s">
        <v>23</v>
      </c>
    </row>
    <row r="4800" spans="1:23" x14ac:dyDescent="0.4">
      <c r="A4800">
        <v>4799</v>
      </c>
      <c r="B4800">
        <v>1</v>
      </c>
      <c r="C4800">
        <v>1</v>
      </c>
      <c r="D4800">
        <v>1</v>
      </c>
      <c r="E4800">
        <v>1</v>
      </c>
      <c r="F4800">
        <v>8.0455974343499895E-2</v>
      </c>
      <c r="G4800">
        <v>-301.55598873900999</v>
      </c>
      <c r="H4800">
        <v>0.99296482412060305</v>
      </c>
      <c r="I4800">
        <v>73.691140816063196</v>
      </c>
      <c r="J4800" t="s">
        <v>10081</v>
      </c>
      <c r="K4800" t="s">
        <v>25</v>
      </c>
      <c r="L4800" t="s">
        <v>10082</v>
      </c>
      <c r="M4800" t="s">
        <v>10083</v>
      </c>
      <c r="N4800" t="s">
        <v>10084</v>
      </c>
      <c r="O4800" t="s">
        <v>10085</v>
      </c>
      <c r="P4800">
        <v>5.3000001900000004</v>
      </c>
      <c r="Q4800" t="s">
        <v>10086</v>
      </c>
      <c r="R4800" t="s">
        <v>10087</v>
      </c>
      <c r="S4800">
        <v>3153922</v>
      </c>
      <c r="T4800">
        <v>433.11292329999998</v>
      </c>
      <c r="U4800" t="s">
        <v>31</v>
      </c>
      <c r="V4800" t="s">
        <v>10143</v>
      </c>
      <c r="W4800" t="s">
        <v>23</v>
      </c>
    </row>
    <row r="4801" spans="1:23" x14ac:dyDescent="0.4">
      <c r="A4801">
        <v>4800</v>
      </c>
      <c r="B4801">
        <v>1</v>
      </c>
      <c r="C4801">
        <v>1</v>
      </c>
      <c r="D4801">
        <v>1</v>
      </c>
      <c r="E4801">
        <v>1</v>
      </c>
      <c r="F4801">
        <v>8.0455974343499895E-2</v>
      </c>
      <c r="G4801">
        <v>-301.55598873900999</v>
      </c>
      <c r="H4801" t="s">
        <v>23</v>
      </c>
      <c r="I4801">
        <v>73.691140816063196</v>
      </c>
      <c r="J4801" t="s">
        <v>10081</v>
      </c>
      <c r="K4801" t="s">
        <v>25</v>
      </c>
      <c r="L4801" t="s">
        <v>10082</v>
      </c>
      <c r="M4801" t="s">
        <v>10083</v>
      </c>
      <c r="N4801" t="s">
        <v>10084</v>
      </c>
      <c r="O4801" t="s">
        <v>10085</v>
      </c>
      <c r="P4801">
        <v>5.3000001900000004</v>
      </c>
      <c r="Q4801" t="s">
        <v>10086</v>
      </c>
      <c r="R4801" t="s">
        <v>10087</v>
      </c>
      <c r="S4801">
        <v>3153922</v>
      </c>
      <c r="T4801">
        <v>433.11292329999998</v>
      </c>
      <c r="U4801" t="s">
        <v>31</v>
      </c>
      <c r="V4801" t="s">
        <v>10144</v>
      </c>
      <c r="W4801" t="s">
        <v>23</v>
      </c>
    </row>
    <row r="4802" spans="1:23" x14ac:dyDescent="0.4">
      <c r="A4802">
        <v>4801</v>
      </c>
      <c r="B4802">
        <v>1</v>
      </c>
      <c r="C4802">
        <v>1</v>
      </c>
      <c r="D4802">
        <v>1</v>
      </c>
      <c r="E4802">
        <v>1</v>
      </c>
      <c r="F4802">
        <v>8.0388251044468395E-2</v>
      </c>
      <c r="G4802">
        <v>-122.757307657103</v>
      </c>
      <c r="H4802">
        <v>0.999999999999999</v>
      </c>
      <c r="I4802">
        <v>84.560771438485602</v>
      </c>
      <c r="J4802" t="s">
        <v>7129</v>
      </c>
      <c r="K4802" t="s">
        <v>25</v>
      </c>
      <c r="L4802" t="s">
        <v>7530</v>
      </c>
      <c r="M4802" t="s">
        <v>7531</v>
      </c>
      <c r="N4802" t="s">
        <v>7532</v>
      </c>
      <c r="O4802" t="s">
        <v>7533</v>
      </c>
      <c r="P4802">
        <v>6.9000000999999997</v>
      </c>
      <c r="Q4802" t="s">
        <v>7534</v>
      </c>
      <c r="R4802" t="s">
        <v>7535</v>
      </c>
      <c r="S4802">
        <v>3178562</v>
      </c>
      <c r="T4802">
        <v>473.36253649999998</v>
      </c>
      <c r="U4802" t="s">
        <v>31</v>
      </c>
      <c r="V4802" t="s">
        <v>10145</v>
      </c>
      <c r="W4802" t="s">
        <v>23</v>
      </c>
    </row>
    <row r="4803" spans="1:23" x14ac:dyDescent="0.4">
      <c r="A4803">
        <v>4802</v>
      </c>
      <c r="B4803">
        <v>1</v>
      </c>
      <c r="C4803">
        <v>1</v>
      </c>
      <c r="D4803">
        <v>1</v>
      </c>
      <c r="E4803">
        <v>1</v>
      </c>
      <c r="F4803">
        <v>8.0388251044468395E-2</v>
      </c>
      <c r="G4803">
        <v>-122.757307657103</v>
      </c>
      <c r="H4803" t="s">
        <v>23</v>
      </c>
      <c r="I4803">
        <v>84.560771438485602</v>
      </c>
      <c r="J4803" t="s">
        <v>7129</v>
      </c>
      <c r="K4803" t="s">
        <v>25</v>
      </c>
      <c r="L4803" t="s">
        <v>7530</v>
      </c>
      <c r="M4803" t="s">
        <v>7531</v>
      </c>
      <c r="N4803" t="s">
        <v>7532</v>
      </c>
      <c r="O4803" t="s">
        <v>7533</v>
      </c>
      <c r="P4803">
        <v>6.9000000999999997</v>
      </c>
      <c r="Q4803" t="s">
        <v>7534</v>
      </c>
      <c r="R4803" t="s">
        <v>7535</v>
      </c>
      <c r="S4803">
        <v>3178562</v>
      </c>
      <c r="T4803">
        <v>473.36253649999998</v>
      </c>
      <c r="U4803" t="s">
        <v>31</v>
      </c>
      <c r="V4803" t="s">
        <v>10146</v>
      </c>
      <c r="W4803" t="s">
        <v>23</v>
      </c>
    </row>
    <row r="4804" spans="1:23" x14ac:dyDescent="0.4">
      <c r="A4804">
        <v>4803</v>
      </c>
      <c r="B4804">
        <v>1</v>
      </c>
      <c r="C4804">
        <v>6</v>
      </c>
      <c r="D4804">
        <v>1</v>
      </c>
      <c r="E4804">
        <v>2</v>
      </c>
      <c r="F4804">
        <v>8.0122726081536894E-2</v>
      </c>
      <c r="G4804">
        <v>-374.33299700450101</v>
      </c>
      <c r="H4804">
        <v>0.232663316582914</v>
      </c>
      <c r="I4804">
        <v>21.662376267403801</v>
      </c>
      <c r="J4804" t="s">
        <v>5462</v>
      </c>
      <c r="K4804" t="s">
        <v>25</v>
      </c>
      <c r="L4804" t="s">
        <v>8038</v>
      </c>
      <c r="M4804" t="s">
        <v>8039</v>
      </c>
      <c r="N4804" t="s">
        <v>8040</v>
      </c>
      <c r="O4804" t="s">
        <v>8041</v>
      </c>
      <c r="P4804">
        <v>2.5</v>
      </c>
      <c r="Q4804">
        <v>11512664</v>
      </c>
      <c r="R4804" t="s">
        <v>8042</v>
      </c>
      <c r="S4804">
        <v>3178562</v>
      </c>
      <c r="T4804">
        <v>589.19156750000002</v>
      </c>
      <c r="U4804" t="s">
        <v>31</v>
      </c>
      <c r="V4804" t="s">
        <v>10147</v>
      </c>
      <c r="W4804" t="s">
        <v>23</v>
      </c>
    </row>
    <row r="4805" spans="1:23" x14ac:dyDescent="0.4">
      <c r="A4805">
        <v>4804</v>
      </c>
      <c r="B4805">
        <v>1</v>
      </c>
      <c r="C4805">
        <v>1</v>
      </c>
      <c r="D4805">
        <v>1</v>
      </c>
      <c r="E4805">
        <v>1</v>
      </c>
      <c r="F4805">
        <v>7.9998004079588597E-2</v>
      </c>
      <c r="G4805">
        <v>-330.78909364113298</v>
      </c>
      <c r="H4805" t="s">
        <v>23</v>
      </c>
      <c r="I4805">
        <v>21.249482064431501</v>
      </c>
      <c r="J4805" t="s">
        <v>5462</v>
      </c>
      <c r="K4805" t="s">
        <v>25</v>
      </c>
      <c r="L4805" t="s">
        <v>9596</v>
      </c>
      <c r="M4805" t="s">
        <v>9597</v>
      </c>
      <c r="N4805" t="s">
        <v>9598</v>
      </c>
      <c r="O4805" t="s">
        <v>9599</v>
      </c>
      <c r="P4805">
        <v>2.5</v>
      </c>
      <c r="Q4805">
        <v>11699888</v>
      </c>
      <c r="R4805" t="s">
        <v>9600</v>
      </c>
      <c r="S4805">
        <v>3178562</v>
      </c>
      <c r="T4805">
        <v>589.19156750000002</v>
      </c>
      <c r="U4805" t="s">
        <v>31</v>
      </c>
      <c r="V4805" t="s">
        <v>10148</v>
      </c>
      <c r="W4805" t="s">
        <v>23</v>
      </c>
    </row>
    <row r="4806" spans="1:23" x14ac:dyDescent="0.4">
      <c r="A4806">
        <v>4805</v>
      </c>
      <c r="B4806">
        <v>1</v>
      </c>
      <c r="C4806">
        <v>1</v>
      </c>
      <c r="D4806">
        <v>1</v>
      </c>
      <c r="E4806">
        <v>1</v>
      </c>
      <c r="F4806">
        <v>7.9998004079588597E-2</v>
      </c>
      <c r="G4806">
        <v>-330.78909364113298</v>
      </c>
      <c r="H4806">
        <v>0.99748743718592903</v>
      </c>
      <c r="I4806">
        <v>21.249482064431501</v>
      </c>
      <c r="J4806" t="s">
        <v>5462</v>
      </c>
      <c r="K4806" t="s">
        <v>25</v>
      </c>
      <c r="L4806" t="s">
        <v>9596</v>
      </c>
      <c r="M4806" t="s">
        <v>9597</v>
      </c>
      <c r="N4806" t="s">
        <v>9598</v>
      </c>
      <c r="O4806" t="s">
        <v>9599</v>
      </c>
      <c r="P4806">
        <v>2.5</v>
      </c>
      <c r="Q4806">
        <v>11699888</v>
      </c>
      <c r="R4806" t="s">
        <v>9600</v>
      </c>
      <c r="S4806">
        <v>3178562</v>
      </c>
      <c r="T4806">
        <v>589.19156750000002</v>
      </c>
      <c r="U4806" t="s">
        <v>31</v>
      </c>
      <c r="V4806" t="s">
        <v>10149</v>
      </c>
      <c r="W4806" t="s">
        <v>23</v>
      </c>
    </row>
    <row r="4807" spans="1:23" x14ac:dyDescent="0.4">
      <c r="A4807">
        <v>4806</v>
      </c>
      <c r="B4807">
        <v>1</v>
      </c>
      <c r="C4807">
        <v>2</v>
      </c>
      <c r="D4807">
        <v>1</v>
      </c>
      <c r="E4807">
        <v>1</v>
      </c>
      <c r="F4807">
        <v>7.9879414835944199E-2</v>
      </c>
      <c r="G4807">
        <v>-232.42776141108399</v>
      </c>
      <c r="H4807">
        <v>0.999999999999999</v>
      </c>
      <c r="I4807">
        <v>15.9206678104792</v>
      </c>
      <c r="J4807" t="s">
        <v>9223</v>
      </c>
      <c r="K4807" t="s">
        <v>25</v>
      </c>
      <c r="L4807" t="s">
        <v>9538</v>
      </c>
      <c r="M4807" t="s">
        <v>9539</v>
      </c>
      <c r="N4807" t="s">
        <v>9540</v>
      </c>
      <c r="O4807" t="s">
        <v>9541</v>
      </c>
      <c r="P4807">
        <v>1.7000000500000001</v>
      </c>
      <c r="Q4807" t="s">
        <v>9542</v>
      </c>
      <c r="R4807" t="s">
        <v>9543</v>
      </c>
      <c r="S4807">
        <v>67108866</v>
      </c>
      <c r="T4807">
        <v>213.1022395</v>
      </c>
      <c r="U4807" t="s">
        <v>31</v>
      </c>
      <c r="V4807" t="s">
        <v>10150</v>
      </c>
      <c r="W4807" t="s">
        <v>23</v>
      </c>
    </row>
    <row r="4808" spans="1:23" x14ac:dyDescent="0.4">
      <c r="A4808">
        <v>4807</v>
      </c>
      <c r="B4808">
        <v>1</v>
      </c>
      <c r="C4808">
        <v>2</v>
      </c>
      <c r="D4808">
        <v>1</v>
      </c>
      <c r="E4808">
        <v>1</v>
      </c>
      <c r="F4808">
        <v>7.9816374582461894E-2</v>
      </c>
      <c r="G4808">
        <v>-141.37758802499701</v>
      </c>
      <c r="H4808" t="s">
        <v>23</v>
      </c>
      <c r="I4808">
        <v>39.193565337555299</v>
      </c>
      <c r="J4808" t="s">
        <v>2044</v>
      </c>
      <c r="K4808" t="s">
        <v>25</v>
      </c>
      <c r="L4808" t="s">
        <v>8467</v>
      </c>
      <c r="M4808" t="s">
        <v>8468</v>
      </c>
      <c r="N4808" t="s">
        <v>8469</v>
      </c>
      <c r="O4808" t="s">
        <v>8470</v>
      </c>
      <c r="P4808">
        <v>-0.89999997600000003</v>
      </c>
      <c r="Q4808" t="s">
        <v>8471</v>
      </c>
      <c r="R4808" t="s">
        <v>8472</v>
      </c>
      <c r="S4808">
        <v>3178514</v>
      </c>
      <c r="T4808">
        <v>579.17083209999998</v>
      </c>
      <c r="U4808" t="s">
        <v>31</v>
      </c>
      <c r="V4808" t="s">
        <v>10151</v>
      </c>
      <c r="W4808" t="s">
        <v>23</v>
      </c>
    </row>
    <row r="4809" spans="1:23" x14ac:dyDescent="0.4">
      <c r="A4809">
        <v>4808</v>
      </c>
      <c r="B4809">
        <v>1</v>
      </c>
      <c r="C4809">
        <v>2</v>
      </c>
      <c r="D4809">
        <v>1</v>
      </c>
      <c r="E4809">
        <v>1</v>
      </c>
      <c r="F4809">
        <v>7.9816374582461894E-2</v>
      </c>
      <c r="G4809">
        <v>-141.37758802499701</v>
      </c>
      <c r="H4809">
        <v>0.99899497487437094</v>
      </c>
      <c r="I4809">
        <v>39.193565337555299</v>
      </c>
      <c r="J4809" t="s">
        <v>2044</v>
      </c>
      <c r="K4809" t="s">
        <v>25</v>
      </c>
      <c r="L4809" t="s">
        <v>8467</v>
      </c>
      <c r="M4809" t="s">
        <v>8468</v>
      </c>
      <c r="N4809" t="s">
        <v>8469</v>
      </c>
      <c r="O4809" t="s">
        <v>8470</v>
      </c>
      <c r="P4809">
        <v>-0.89999997600000003</v>
      </c>
      <c r="Q4809" t="s">
        <v>8471</v>
      </c>
      <c r="R4809" t="s">
        <v>8472</v>
      </c>
      <c r="S4809">
        <v>3178514</v>
      </c>
      <c r="T4809">
        <v>579.17083209999998</v>
      </c>
      <c r="U4809" t="s">
        <v>31</v>
      </c>
      <c r="V4809" t="s">
        <v>10152</v>
      </c>
      <c r="W4809" t="s">
        <v>23</v>
      </c>
    </row>
    <row r="4810" spans="1:23" x14ac:dyDescent="0.4">
      <c r="A4810">
        <v>4809</v>
      </c>
      <c r="B4810">
        <v>1</v>
      </c>
      <c r="C4810">
        <v>1</v>
      </c>
      <c r="D4810">
        <v>1</v>
      </c>
      <c r="E4810">
        <v>1</v>
      </c>
      <c r="F4810">
        <v>7.9739061092784905E-2</v>
      </c>
      <c r="G4810">
        <v>-762.95770558055403</v>
      </c>
      <c r="H4810">
        <v>0.999999999999999</v>
      </c>
      <c r="I4810">
        <v>86.254752474687706</v>
      </c>
      <c r="J4810" t="s">
        <v>8840</v>
      </c>
      <c r="K4810" t="s">
        <v>25</v>
      </c>
      <c r="L4810" t="s">
        <v>8841</v>
      </c>
      <c r="M4810" t="s">
        <v>8842</v>
      </c>
      <c r="N4810" t="s">
        <v>28</v>
      </c>
      <c r="O4810" t="s">
        <v>8843</v>
      </c>
      <c r="P4810">
        <v>2.9000001000000002</v>
      </c>
      <c r="Q4810">
        <v>91971253</v>
      </c>
      <c r="R4810" t="s">
        <v>8844</v>
      </c>
      <c r="S4810">
        <v>16777282</v>
      </c>
      <c r="T4810">
        <v>433.11292329999998</v>
      </c>
      <c r="U4810" t="s">
        <v>31</v>
      </c>
      <c r="V4810" t="s">
        <v>10153</v>
      </c>
      <c r="W4810" t="s">
        <v>23</v>
      </c>
    </row>
    <row r="4811" spans="1:23" x14ac:dyDescent="0.4">
      <c r="A4811">
        <v>4810</v>
      </c>
      <c r="B4811">
        <v>1</v>
      </c>
      <c r="C4811">
        <v>1</v>
      </c>
      <c r="D4811">
        <v>1</v>
      </c>
      <c r="E4811">
        <v>1</v>
      </c>
      <c r="F4811">
        <v>7.9739061092784905E-2</v>
      </c>
      <c r="G4811">
        <v>-762.95770558055403</v>
      </c>
      <c r="H4811" t="s">
        <v>23</v>
      </c>
      <c r="I4811">
        <v>86.254752474687706</v>
      </c>
      <c r="J4811" t="s">
        <v>8840</v>
      </c>
      <c r="K4811" t="s">
        <v>25</v>
      </c>
      <c r="L4811" t="s">
        <v>8841</v>
      </c>
      <c r="M4811" t="s">
        <v>8842</v>
      </c>
      <c r="N4811" t="s">
        <v>28</v>
      </c>
      <c r="O4811" t="s">
        <v>8843</v>
      </c>
      <c r="P4811">
        <v>2.9000001000000002</v>
      </c>
      <c r="Q4811">
        <v>91971253</v>
      </c>
      <c r="R4811" t="s">
        <v>8844</v>
      </c>
      <c r="S4811">
        <v>16777282</v>
      </c>
      <c r="T4811">
        <v>433.11292329999998</v>
      </c>
      <c r="U4811" t="s">
        <v>31</v>
      </c>
      <c r="V4811" t="s">
        <v>10154</v>
      </c>
      <c r="W4811" t="s">
        <v>23</v>
      </c>
    </row>
    <row r="4812" spans="1:23" x14ac:dyDescent="0.4">
      <c r="A4812">
        <v>4811</v>
      </c>
      <c r="B4812">
        <v>1</v>
      </c>
      <c r="C4812">
        <v>2</v>
      </c>
      <c r="D4812">
        <v>1</v>
      </c>
      <c r="E4812">
        <v>2</v>
      </c>
      <c r="F4812">
        <v>7.9602451335199401E-2</v>
      </c>
      <c r="G4812">
        <v>-180.54069753505601</v>
      </c>
      <c r="H4812">
        <v>7.5376884422110504E-2</v>
      </c>
      <c r="I4812">
        <v>44.633641909616898</v>
      </c>
      <c r="J4812" t="s">
        <v>6061</v>
      </c>
      <c r="K4812" t="s">
        <v>25</v>
      </c>
      <c r="L4812" t="s">
        <v>10155</v>
      </c>
      <c r="M4812" t="s">
        <v>10156</v>
      </c>
      <c r="N4812" t="s">
        <v>28</v>
      </c>
      <c r="O4812" t="s">
        <v>10157</v>
      </c>
      <c r="P4812">
        <v>4.1999998099999996</v>
      </c>
      <c r="Q4812">
        <v>129805062</v>
      </c>
      <c r="R4812" t="s">
        <v>10158</v>
      </c>
      <c r="S4812">
        <v>3178498</v>
      </c>
      <c r="T4812">
        <v>303.15908560000003</v>
      </c>
      <c r="U4812" t="s">
        <v>31</v>
      </c>
      <c r="V4812" t="s">
        <v>10159</v>
      </c>
      <c r="W4812" t="s">
        <v>23</v>
      </c>
    </row>
    <row r="4813" spans="1:23" x14ac:dyDescent="0.4">
      <c r="A4813">
        <v>4812</v>
      </c>
      <c r="B4813">
        <v>1</v>
      </c>
      <c r="C4813">
        <v>1</v>
      </c>
      <c r="D4813">
        <v>1</v>
      </c>
      <c r="E4813">
        <v>1</v>
      </c>
      <c r="F4813">
        <v>7.9548541188610905E-2</v>
      </c>
      <c r="G4813">
        <v>-99.344418741840599</v>
      </c>
      <c r="H4813" t="s">
        <v>23</v>
      </c>
      <c r="I4813">
        <v>60.154595488828498</v>
      </c>
      <c r="J4813" t="s">
        <v>7129</v>
      </c>
      <c r="K4813" t="s">
        <v>25</v>
      </c>
      <c r="L4813" t="s">
        <v>10160</v>
      </c>
      <c r="M4813" t="s">
        <v>10161</v>
      </c>
      <c r="N4813" t="s">
        <v>28</v>
      </c>
      <c r="O4813" t="s">
        <v>10162</v>
      </c>
      <c r="P4813">
        <v>5.3000001900000004</v>
      </c>
      <c r="Q4813">
        <v>101643017</v>
      </c>
      <c r="R4813" t="s">
        <v>10163</v>
      </c>
      <c r="S4813">
        <v>3178498</v>
      </c>
      <c r="T4813">
        <v>473.36253649999998</v>
      </c>
      <c r="U4813" t="s">
        <v>31</v>
      </c>
      <c r="V4813" t="s">
        <v>10164</v>
      </c>
      <c r="W4813" t="s">
        <v>23</v>
      </c>
    </row>
    <row r="4814" spans="1:23" x14ac:dyDescent="0.4">
      <c r="A4814">
        <v>4813</v>
      </c>
      <c r="B4814">
        <v>1</v>
      </c>
      <c r="C4814">
        <v>1</v>
      </c>
      <c r="D4814">
        <v>1</v>
      </c>
      <c r="E4814">
        <v>1</v>
      </c>
      <c r="F4814">
        <v>7.9548541188610905E-2</v>
      </c>
      <c r="G4814">
        <v>-99.344418741840599</v>
      </c>
      <c r="H4814">
        <v>0.999999999999999</v>
      </c>
      <c r="I4814">
        <v>60.154595488828498</v>
      </c>
      <c r="J4814" t="s">
        <v>7129</v>
      </c>
      <c r="K4814" t="s">
        <v>25</v>
      </c>
      <c r="L4814" t="s">
        <v>10160</v>
      </c>
      <c r="M4814" t="s">
        <v>10161</v>
      </c>
      <c r="N4814" t="s">
        <v>28</v>
      </c>
      <c r="O4814" t="s">
        <v>10162</v>
      </c>
      <c r="P4814">
        <v>5.3000001900000004</v>
      </c>
      <c r="Q4814">
        <v>101643017</v>
      </c>
      <c r="R4814" t="s">
        <v>10163</v>
      </c>
      <c r="S4814">
        <v>3178498</v>
      </c>
      <c r="T4814">
        <v>473.36253649999998</v>
      </c>
      <c r="U4814" t="s">
        <v>31</v>
      </c>
      <c r="V4814" t="s">
        <v>10165</v>
      </c>
      <c r="W4814" t="s">
        <v>23</v>
      </c>
    </row>
    <row r="4815" spans="1:23" x14ac:dyDescent="0.4">
      <c r="A4815">
        <v>4814</v>
      </c>
      <c r="B4815">
        <v>1</v>
      </c>
      <c r="C4815">
        <v>1</v>
      </c>
      <c r="D4815">
        <v>1</v>
      </c>
      <c r="E4815">
        <v>1</v>
      </c>
      <c r="F4815">
        <v>7.8964365117569005E-2</v>
      </c>
      <c r="G4815">
        <v>-349.74146758007498</v>
      </c>
      <c r="H4815">
        <v>0.99949748743718503</v>
      </c>
      <c r="I4815">
        <v>51.297494325114499</v>
      </c>
      <c r="J4815" t="s">
        <v>9320</v>
      </c>
      <c r="K4815" t="s">
        <v>25</v>
      </c>
      <c r="L4815" t="s">
        <v>9321</v>
      </c>
      <c r="M4815" t="s">
        <v>9322</v>
      </c>
      <c r="N4815" t="s">
        <v>28</v>
      </c>
      <c r="O4815" t="s">
        <v>9323</v>
      </c>
      <c r="P4815">
        <v>-0.10000000100000001</v>
      </c>
      <c r="Q4815">
        <v>129602411</v>
      </c>
      <c r="R4815" t="s">
        <v>9324</v>
      </c>
      <c r="S4815">
        <v>2097154</v>
      </c>
      <c r="T4815">
        <v>363.18021499999998</v>
      </c>
      <c r="U4815" t="s">
        <v>31</v>
      </c>
      <c r="V4815" t="s">
        <v>10166</v>
      </c>
      <c r="W4815" t="s">
        <v>23</v>
      </c>
    </row>
    <row r="4816" spans="1:23" x14ac:dyDescent="0.4">
      <c r="A4816">
        <v>4815</v>
      </c>
      <c r="B4816">
        <v>1</v>
      </c>
      <c r="C4816">
        <v>1</v>
      </c>
      <c r="D4816">
        <v>1</v>
      </c>
      <c r="E4816">
        <v>1</v>
      </c>
      <c r="F4816">
        <v>7.8964365117569005E-2</v>
      </c>
      <c r="G4816">
        <v>-349.74146758007498</v>
      </c>
      <c r="H4816" t="s">
        <v>23</v>
      </c>
      <c r="I4816">
        <v>51.297494325114499</v>
      </c>
      <c r="J4816" t="s">
        <v>9320</v>
      </c>
      <c r="K4816" t="s">
        <v>25</v>
      </c>
      <c r="L4816" t="s">
        <v>9321</v>
      </c>
      <c r="M4816" t="s">
        <v>9322</v>
      </c>
      <c r="N4816" t="s">
        <v>28</v>
      </c>
      <c r="O4816" t="s">
        <v>9323</v>
      </c>
      <c r="P4816">
        <v>-0.10000000100000001</v>
      </c>
      <c r="Q4816">
        <v>129602411</v>
      </c>
      <c r="R4816" t="s">
        <v>9324</v>
      </c>
      <c r="S4816">
        <v>2097154</v>
      </c>
      <c r="T4816">
        <v>363.18021499999998</v>
      </c>
      <c r="U4816" t="s">
        <v>31</v>
      </c>
      <c r="V4816" t="s">
        <v>10167</v>
      </c>
      <c r="W4816" t="s">
        <v>23</v>
      </c>
    </row>
    <row r="4817" spans="1:23" x14ac:dyDescent="0.4">
      <c r="A4817">
        <v>4816</v>
      </c>
      <c r="B4817">
        <v>1</v>
      </c>
      <c r="C4817">
        <v>1</v>
      </c>
      <c r="D4817">
        <v>1</v>
      </c>
      <c r="E4817">
        <v>1</v>
      </c>
      <c r="F4817">
        <v>7.8900893995810503E-2</v>
      </c>
      <c r="G4817">
        <v>-509.72378305157002</v>
      </c>
      <c r="H4817" t="s">
        <v>23</v>
      </c>
      <c r="I4817">
        <v>16.736370832021102</v>
      </c>
      <c r="J4817" t="s">
        <v>10054</v>
      </c>
      <c r="K4817" t="s">
        <v>25</v>
      </c>
      <c r="L4817" t="s">
        <v>10055</v>
      </c>
      <c r="M4817" t="s">
        <v>10056</v>
      </c>
      <c r="N4817" t="s">
        <v>28</v>
      </c>
      <c r="O4817" t="s">
        <v>10057</v>
      </c>
      <c r="P4817">
        <v>1.89999998</v>
      </c>
      <c r="Q4817" t="s">
        <v>10058</v>
      </c>
      <c r="R4817" t="s">
        <v>10059</v>
      </c>
      <c r="S4817">
        <v>67108866</v>
      </c>
      <c r="T4817">
        <v>459.09219000000002</v>
      </c>
      <c r="U4817" t="s">
        <v>31</v>
      </c>
      <c r="V4817" t="s">
        <v>10168</v>
      </c>
      <c r="W4817" t="s">
        <v>23</v>
      </c>
    </row>
    <row r="4818" spans="1:23" x14ac:dyDescent="0.4">
      <c r="A4818">
        <v>4817</v>
      </c>
      <c r="B4818">
        <v>1</v>
      </c>
      <c r="C4818">
        <v>1</v>
      </c>
      <c r="D4818">
        <v>1</v>
      </c>
      <c r="E4818">
        <v>1</v>
      </c>
      <c r="F4818">
        <v>7.8900893995810503E-2</v>
      </c>
      <c r="G4818">
        <v>-509.72378305157002</v>
      </c>
      <c r="H4818">
        <v>0.999999999999999</v>
      </c>
      <c r="I4818">
        <v>16.736370832021102</v>
      </c>
      <c r="J4818" t="s">
        <v>10054</v>
      </c>
      <c r="K4818" t="s">
        <v>25</v>
      </c>
      <c r="L4818" t="s">
        <v>10055</v>
      </c>
      <c r="M4818" t="s">
        <v>10056</v>
      </c>
      <c r="N4818" t="s">
        <v>28</v>
      </c>
      <c r="O4818" t="s">
        <v>10057</v>
      </c>
      <c r="P4818">
        <v>1.89999998</v>
      </c>
      <c r="Q4818" t="s">
        <v>10058</v>
      </c>
      <c r="R4818" t="s">
        <v>10059</v>
      </c>
      <c r="S4818">
        <v>67108866</v>
      </c>
      <c r="T4818">
        <v>459.09219000000002</v>
      </c>
      <c r="U4818" t="s">
        <v>31</v>
      </c>
      <c r="V4818" t="s">
        <v>10169</v>
      </c>
      <c r="W4818" t="s">
        <v>23</v>
      </c>
    </row>
    <row r="4819" spans="1:23" x14ac:dyDescent="0.4">
      <c r="A4819">
        <v>4818</v>
      </c>
      <c r="B4819">
        <v>1</v>
      </c>
      <c r="C4819">
        <v>1</v>
      </c>
      <c r="D4819">
        <v>1</v>
      </c>
      <c r="E4819">
        <v>1</v>
      </c>
      <c r="F4819">
        <v>7.8853782165685907E-2</v>
      </c>
      <c r="G4819">
        <v>-510.189254894459</v>
      </c>
      <c r="H4819">
        <v>0.999999999999999</v>
      </c>
      <c r="I4819">
        <v>16.766447143601599</v>
      </c>
      <c r="J4819" t="s">
        <v>10054</v>
      </c>
      <c r="K4819" t="s">
        <v>25</v>
      </c>
      <c r="L4819" t="s">
        <v>10055</v>
      </c>
      <c r="M4819" t="s">
        <v>10056</v>
      </c>
      <c r="N4819" t="s">
        <v>28</v>
      </c>
      <c r="O4819" t="s">
        <v>10057</v>
      </c>
      <c r="P4819">
        <v>1.89999998</v>
      </c>
      <c r="Q4819" t="s">
        <v>10058</v>
      </c>
      <c r="R4819" t="s">
        <v>10059</v>
      </c>
      <c r="S4819">
        <v>67108866</v>
      </c>
      <c r="T4819">
        <v>459.0921879</v>
      </c>
      <c r="U4819" t="s">
        <v>31</v>
      </c>
      <c r="V4819" t="s">
        <v>10170</v>
      </c>
      <c r="W4819" t="s">
        <v>23</v>
      </c>
    </row>
    <row r="4820" spans="1:23" x14ac:dyDescent="0.4">
      <c r="A4820">
        <v>4819</v>
      </c>
      <c r="B4820">
        <v>1</v>
      </c>
      <c r="C4820">
        <v>1</v>
      </c>
      <c r="D4820">
        <v>1</v>
      </c>
      <c r="E4820">
        <v>1</v>
      </c>
      <c r="F4820">
        <v>7.8835935979422303E-2</v>
      </c>
      <c r="G4820">
        <v>-379.67052772465303</v>
      </c>
      <c r="H4820">
        <v>0.99949748743718503</v>
      </c>
      <c r="I4820">
        <v>27.048495364038299</v>
      </c>
      <c r="J4820" t="s">
        <v>9320</v>
      </c>
      <c r="K4820" t="s">
        <v>25</v>
      </c>
      <c r="L4820" t="s">
        <v>9321</v>
      </c>
      <c r="M4820" t="s">
        <v>9322</v>
      </c>
      <c r="N4820" t="s">
        <v>28</v>
      </c>
      <c r="O4820" t="s">
        <v>9323</v>
      </c>
      <c r="P4820">
        <v>-0.10000000100000001</v>
      </c>
      <c r="Q4820">
        <v>129602411</v>
      </c>
      <c r="R4820" t="s">
        <v>9324</v>
      </c>
      <c r="S4820">
        <v>2097154</v>
      </c>
      <c r="T4820">
        <v>363.18021499999998</v>
      </c>
      <c r="U4820" t="s">
        <v>31</v>
      </c>
      <c r="V4820" t="s">
        <v>10171</v>
      </c>
      <c r="W4820" t="s">
        <v>23</v>
      </c>
    </row>
    <row r="4821" spans="1:23" x14ac:dyDescent="0.4">
      <c r="A4821">
        <v>4820</v>
      </c>
      <c r="B4821">
        <v>1</v>
      </c>
      <c r="C4821">
        <v>1</v>
      </c>
      <c r="D4821">
        <v>1</v>
      </c>
      <c r="E4821">
        <v>1</v>
      </c>
      <c r="F4821">
        <v>7.8835935979422303E-2</v>
      </c>
      <c r="G4821">
        <v>-379.67052772465303</v>
      </c>
      <c r="H4821" t="s">
        <v>23</v>
      </c>
      <c r="I4821">
        <v>27.048495364038299</v>
      </c>
      <c r="J4821" t="s">
        <v>9320</v>
      </c>
      <c r="K4821" t="s">
        <v>25</v>
      </c>
      <c r="L4821" t="s">
        <v>9321</v>
      </c>
      <c r="M4821" t="s">
        <v>9322</v>
      </c>
      <c r="N4821" t="s">
        <v>28</v>
      </c>
      <c r="O4821" t="s">
        <v>9323</v>
      </c>
      <c r="P4821">
        <v>-0.10000000100000001</v>
      </c>
      <c r="Q4821">
        <v>129602411</v>
      </c>
      <c r="R4821" t="s">
        <v>9324</v>
      </c>
      <c r="S4821">
        <v>2097154</v>
      </c>
      <c r="T4821">
        <v>363.18021499999998</v>
      </c>
      <c r="U4821" t="s">
        <v>31</v>
      </c>
      <c r="V4821" t="s">
        <v>10172</v>
      </c>
      <c r="W4821" t="s">
        <v>23</v>
      </c>
    </row>
    <row r="4822" spans="1:23" x14ac:dyDescent="0.4">
      <c r="A4822">
        <v>4821</v>
      </c>
      <c r="B4822">
        <v>1</v>
      </c>
      <c r="C4822">
        <v>1</v>
      </c>
      <c r="D4822">
        <v>1</v>
      </c>
      <c r="E4822">
        <v>1</v>
      </c>
      <c r="F4822">
        <v>7.8380882718438599E-2</v>
      </c>
      <c r="G4822">
        <v>-345.54866832279799</v>
      </c>
      <c r="H4822">
        <v>0.99849246231155697</v>
      </c>
      <c r="I4822">
        <v>88.169338311006996</v>
      </c>
      <c r="J4822" t="s">
        <v>1904</v>
      </c>
      <c r="K4822" t="s">
        <v>25</v>
      </c>
      <c r="L4822" t="s">
        <v>8869</v>
      </c>
      <c r="M4822" t="s">
        <v>8870</v>
      </c>
      <c r="N4822" t="s">
        <v>28</v>
      </c>
      <c r="O4822" t="s">
        <v>8871</v>
      </c>
      <c r="P4822">
        <v>0.30000001199999998</v>
      </c>
      <c r="Q4822">
        <v>25390478</v>
      </c>
      <c r="R4822" t="s">
        <v>8872</v>
      </c>
      <c r="S4822">
        <v>3153922</v>
      </c>
      <c r="T4822">
        <v>339.17031900000001</v>
      </c>
      <c r="U4822" t="s">
        <v>31</v>
      </c>
      <c r="V4822" t="s">
        <v>10173</v>
      </c>
      <c r="W4822" t="s">
        <v>23</v>
      </c>
    </row>
    <row r="4823" spans="1:23" x14ac:dyDescent="0.4">
      <c r="A4823">
        <v>4822</v>
      </c>
      <c r="B4823">
        <v>1</v>
      </c>
      <c r="C4823">
        <v>1</v>
      </c>
      <c r="D4823">
        <v>1</v>
      </c>
      <c r="E4823">
        <v>1</v>
      </c>
      <c r="F4823">
        <v>7.8380882718438599E-2</v>
      </c>
      <c r="G4823">
        <v>-345.54866832279799</v>
      </c>
      <c r="H4823" t="s">
        <v>23</v>
      </c>
      <c r="I4823">
        <v>88.169338311006996</v>
      </c>
      <c r="J4823" t="s">
        <v>1904</v>
      </c>
      <c r="K4823" t="s">
        <v>25</v>
      </c>
      <c r="L4823" t="s">
        <v>8869</v>
      </c>
      <c r="M4823" t="s">
        <v>8870</v>
      </c>
      <c r="N4823" t="s">
        <v>28</v>
      </c>
      <c r="O4823" t="s">
        <v>8871</v>
      </c>
      <c r="P4823">
        <v>0.30000001199999998</v>
      </c>
      <c r="Q4823">
        <v>25390478</v>
      </c>
      <c r="R4823" t="s">
        <v>8872</v>
      </c>
      <c r="S4823">
        <v>3153922</v>
      </c>
      <c r="T4823">
        <v>339.17031900000001</v>
      </c>
      <c r="U4823" t="s">
        <v>31</v>
      </c>
      <c r="V4823" t="s">
        <v>10174</v>
      </c>
      <c r="W4823" t="s">
        <v>23</v>
      </c>
    </row>
    <row r="4824" spans="1:23" x14ac:dyDescent="0.4">
      <c r="A4824">
        <v>4823</v>
      </c>
      <c r="B4824">
        <v>1</v>
      </c>
      <c r="C4824">
        <v>1</v>
      </c>
      <c r="D4824">
        <v>1</v>
      </c>
      <c r="E4824">
        <v>1</v>
      </c>
      <c r="F4824">
        <v>7.8338016517425599E-2</v>
      </c>
      <c r="G4824">
        <v>-439.150281418688</v>
      </c>
      <c r="H4824" t="s">
        <v>23</v>
      </c>
      <c r="I4824">
        <v>29.095031772556599</v>
      </c>
      <c r="J4824" t="s">
        <v>10175</v>
      </c>
      <c r="K4824" t="s">
        <v>25</v>
      </c>
      <c r="L4824" t="s">
        <v>10176</v>
      </c>
      <c r="M4824" t="s">
        <v>10177</v>
      </c>
      <c r="N4824" t="s">
        <v>28</v>
      </c>
      <c r="O4824" t="s">
        <v>10178</v>
      </c>
      <c r="P4824">
        <v>6.9662818900000003</v>
      </c>
      <c r="R4824" t="s">
        <v>10179</v>
      </c>
      <c r="S4824">
        <v>3145728</v>
      </c>
      <c r="T4824">
        <v>767.49400409999998</v>
      </c>
      <c r="U4824" t="s">
        <v>31</v>
      </c>
      <c r="V4824" t="s">
        <v>10180</v>
      </c>
      <c r="W4824" t="s">
        <v>23</v>
      </c>
    </row>
    <row r="4825" spans="1:23" x14ac:dyDescent="0.4">
      <c r="A4825">
        <v>4824</v>
      </c>
      <c r="B4825">
        <v>1</v>
      </c>
      <c r="C4825">
        <v>1</v>
      </c>
      <c r="D4825">
        <v>1</v>
      </c>
      <c r="E4825">
        <v>1</v>
      </c>
      <c r="F4825">
        <v>7.8338016517425599E-2</v>
      </c>
      <c r="G4825">
        <v>-439.150281418688</v>
      </c>
      <c r="H4825">
        <v>0.999999999999999</v>
      </c>
      <c r="I4825">
        <v>29.095031772556599</v>
      </c>
      <c r="J4825" t="s">
        <v>10175</v>
      </c>
      <c r="K4825" t="s">
        <v>25</v>
      </c>
      <c r="L4825" t="s">
        <v>10176</v>
      </c>
      <c r="M4825" t="s">
        <v>10177</v>
      </c>
      <c r="N4825" t="s">
        <v>28</v>
      </c>
      <c r="O4825" t="s">
        <v>10178</v>
      </c>
      <c r="P4825">
        <v>6.9662818900000003</v>
      </c>
      <c r="R4825" t="s">
        <v>10179</v>
      </c>
      <c r="S4825">
        <v>3145728</v>
      </c>
      <c r="T4825">
        <v>767.49400409999998</v>
      </c>
      <c r="U4825" t="s">
        <v>31</v>
      </c>
      <c r="V4825" t="s">
        <v>10181</v>
      </c>
      <c r="W4825" t="s">
        <v>23</v>
      </c>
    </row>
    <row r="4826" spans="1:23" x14ac:dyDescent="0.4">
      <c r="A4826">
        <v>4825</v>
      </c>
      <c r="B4826">
        <v>1</v>
      </c>
      <c r="C4826">
        <v>1</v>
      </c>
      <c r="D4826">
        <v>1</v>
      </c>
      <c r="E4826">
        <v>1</v>
      </c>
      <c r="F4826">
        <v>7.8325344810998898E-2</v>
      </c>
      <c r="G4826">
        <v>-296.65508979053197</v>
      </c>
      <c r="H4826" t="s">
        <v>23</v>
      </c>
      <c r="I4826">
        <v>26.6518235970155</v>
      </c>
      <c r="J4826" t="s">
        <v>7160</v>
      </c>
      <c r="K4826" t="s">
        <v>25</v>
      </c>
      <c r="L4826" t="s">
        <v>7161</v>
      </c>
      <c r="M4826" t="s">
        <v>7162</v>
      </c>
      <c r="N4826" t="s">
        <v>28</v>
      </c>
      <c r="O4826" t="s">
        <v>7163</v>
      </c>
      <c r="P4826">
        <v>6.3000001900000004</v>
      </c>
      <c r="Q4826">
        <v>11103936</v>
      </c>
      <c r="R4826" t="s">
        <v>7164</v>
      </c>
      <c r="S4826">
        <v>3178578</v>
      </c>
      <c r="T4826">
        <v>595.16575</v>
      </c>
      <c r="U4826" t="s">
        <v>31</v>
      </c>
      <c r="V4826" t="s">
        <v>10182</v>
      </c>
      <c r="W4826" t="s">
        <v>23</v>
      </c>
    </row>
    <row r="4827" spans="1:23" x14ac:dyDescent="0.4">
      <c r="A4827">
        <v>4826</v>
      </c>
      <c r="B4827">
        <v>1</v>
      </c>
      <c r="C4827">
        <v>1</v>
      </c>
      <c r="D4827">
        <v>1</v>
      </c>
      <c r="E4827">
        <v>1</v>
      </c>
      <c r="F4827">
        <v>7.8325344810998898E-2</v>
      </c>
      <c r="G4827">
        <v>-296.65508979053197</v>
      </c>
      <c r="H4827">
        <v>0.999999999999999</v>
      </c>
      <c r="I4827">
        <v>26.6518235970155</v>
      </c>
      <c r="J4827" t="s">
        <v>7160</v>
      </c>
      <c r="K4827" t="s">
        <v>25</v>
      </c>
      <c r="L4827" t="s">
        <v>7161</v>
      </c>
      <c r="M4827" t="s">
        <v>7162</v>
      </c>
      <c r="N4827" t="s">
        <v>28</v>
      </c>
      <c r="O4827" t="s">
        <v>7163</v>
      </c>
      <c r="P4827">
        <v>6.3000001900000004</v>
      </c>
      <c r="Q4827">
        <v>11103936</v>
      </c>
      <c r="R4827" t="s">
        <v>7164</v>
      </c>
      <c r="S4827">
        <v>3178578</v>
      </c>
      <c r="T4827">
        <v>595.16575</v>
      </c>
      <c r="U4827" t="s">
        <v>31</v>
      </c>
      <c r="V4827" t="s">
        <v>10183</v>
      </c>
      <c r="W4827" t="s">
        <v>23</v>
      </c>
    </row>
    <row r="4828" spans="1:23" x14ac:dyDescent="0.4">
      <c r="A4828">
        <v>4827</v>
      </c>
      <c r="B4828">
        <v>1</v>
      </c>
      <c r="C4828">
        <v>1</v>
      </c>
      <c r="D4828">
        <v>1</v>
      </c>
      <c r="E4828">
        <v>2</v>
      </c>
      <c r="F4828">
        <v>7.8268434301958303E-2</v>
      </c>
      <c r="G4828">
        <v>-316.75118065637702</v>
      </c>
      <c r="H4828" t="s">
        <v>23</v>
      </c>
      <c r="I4828">
        <v>104.40984406092799</v>
      </c>
      <c r="J4828" t="s">
        <v>9604</v>
      </c>
      <c r="K4828" t="s">
        <v>25</v>
      </c>
      <c r="L4828" t="s">
        <v>9605</v>
      </c>
      <c r="M4828" t="s">
        <v>9606</v>
      </c>
      <c r="N4828" t="s">
        <v>9607</v>
      </c>
      <c r="O4828" t="s">
        <v>9608</v>
      </c>
      <c r="P4828">
        <v>7.9582385699999994E-2</v>
      </c>
      <c r="Q4828" t="s">
        <v>9609</v>
      </c>
      <c r="R4828" t="s">
        <v>9610</v>
      </c>
      <c r="S4828">
        <v>67108934</v>
      </c>
      <c r="T4828">
        <v>271.06009990000001</v>
      </c>
      <c r="U4828" t="s">
        <v>31</v>
      </c>
      <c r="V4828" t="s">
        <v>10184</v>
      </c>
      <c r="W4828" t="s">
        <v>23</v>
      </c>
    </row>
    <row r="4829" spans="1:23" x14ac:dyDescent="0.4">
      <c r="A4829">
        <v>4828</v>
      </c>
      <c r="B4829">
        <v>1</v>
      </c>
      <c r="C4829">
        <v>1</v>
      </c>
      <c r="D4829">
        <v>1</v>
      </c>
      <c r="E4829">
        <v>2</v>
      </c>
      <c r="F4829">
        <v>7.8268434301958303E-2</v>
      </c>
      <c r="G4829">
        <v>-316.75118065637702</v>
      </c>
      <c r="H4829">
        <v>0.93969849246231096</v>
      </c>
      <c r="I4829">
        <v>104.40984406092799</v>
      </c>
      <c r="J4829" t="s">
        <v>9604</v>
      </c>
      <c r="K4829" t="s">
        <v>25</v>
      </c>
      <c r="L4829" t="s">
        <v>9605</v>
      </c>
      <c r="M4829" t="s">
        <v>9606</v>
      </c>
      <c r="N4829" t="s">
        <v>9607</v>
      </c>
      <c r="O4829" t="s">
        <v>9608</v>
      </c>
      <c r="P4829">
        <v>7.9582385699999994E-2</v>
      </c>
      <c r="Q4829" t="s">
        <v>9609</v>
      </c>
      <c r="R4829" t="s">
        <v>9610</v>
      </c>
      <c r="S4829">
        <v>67108934</v>
      </c>
      <c r="T4829">
        <v>271.06009990000001</v>
      </c>
      <c r="U4829" t="s">
        <v>31</v>
      </c>
      <c r="V4829" t="s">
        <v>10185</v>
      </c>
      <c r="W4829" t="s">
        <v>23</v>
      </c>
    </row>
    <row r="4830" spans="1:23" x14ac:dyDescent="0.4">
      <c r="A4830">
        <v>4829</v>
      </c>
      <c r="B4830">
        <v>1</v>
      </c>
      <c r="C4830">
        <v>1</v>
      </c>
      <c r="D4830">
        <v>1</v>
      </c>
      <c r="E4830">
        <v>1</v>
      </c>
      <c r="F4830">
        <v>7.8252153242330799E-2</v>
      </c>
      <c r="G4830">
        <v>-493.73763053517303</v>
      </c>
      <c r="H4830" t="s">
        <v>23</v>
      </c>
      <c r="I4830">
        <v>67.178666216603602</v>
      </c>
      <c r="J4830" t="s">
        <v>8940</v>
      </c>
      <c r="K4830" t="s">
        <v>25</v>
      </c>
      <c r="L4830" t="s">
        <v>8941</v>
      </c>
      <c r="M4830" t="s">
        <v>8942</v>
      </c>
      <c r="N4830" t="s">
        <v>28</v>
      </c>
      <c r="O4830" t="s">
        <v>8943</v>
      </c>
      <c r="P4830">
        <v>4.0999999000000003</v>
      </c>
      <c r="Q4830">
        <v>28960758</v>
      </c>
      <c r="R4830" t="s">
        <v>8944</v>
      </c>
      <c r="S4830">
        <v>3153922</v>
      </c>
      <c r="T4830">
        <v>483.12857339999999</v>
      </c>
      <c r="U4830" t="s">
        <v>31</v>
      </c>
      <c r="V4830" t="s">
        <v>10186</v>
      </c>
      <c r="W4830" t="s">
        <v>23</v>
      </c>
    </row>
    <row r="4831" spans="1:23" x14ac:dyDescent="0.4">
      <c r="A4831">
        <v>4830</v>
      </c>
      <c r="B4831">
        <v>1</v>
      </c>
      <c r="C4831">
        <v>1</v>
      </c>
      <c r="D4831">
        <v>1</v>
      </c>
      <c r="E4831">
        <v>1</v>
      </c>
      <c r="F4831">
        <v>7.8252153242330799E-2</v>
      </c>
      <c r="G4831">
        <v>-493.73763053517303</v>
      </c>
      <c r="H4831">
        <v>0.99949748743718503</v>
      </c>
      <c r="I4831">
        <v>67.178666216603602</v>
      </c>
      <c r="J4831" t="s">
        <v>8940</v>
      </c>
      <c r="K4831" t="s">
        <v>25</v>
      </c>
      <c r="L4831" t="s">
        <v>8941</v>
      </c>
      <c r="M4831" t="s">
        <v>8942</v>
      </c>
      <c r="N4831" t="s">
        <v>28</v>
      </c>
      <c r="O4831" t="s">
        <v>8943</v>
      </c>
      <c r="P4831">
        <v>4.0999999000000003</v>
      </c>
      <c r="Q4831">
        <v>28960758</v>
      </c>
      <c r="R4831" t="s">
        <v>8944</v>
      </c>
      <c r="S4831">
        <v>3153922</v>
      </c>
      <c r="T4831">
        <v>483.12857339999999</v>
      </c>
      <c r="U4831" t="s">
        <v>31</v>
      </c>
      <c r="V4831" t="s">
        <v>10187</v>
      </c>
      <c r="W4831" t="s">
        <v>23</v>
      </c>
    </row>
    <row r="4832" spans="1:23" x14ac:dyDescent="0.4">
      <c r="A4832">
        <v>4831</v>
      </c>
      <c r="B4832">
        <v>1</v>
      </c>
      <c r="C4832">
        <v>2</v>
      </c>
      <c r="D4832">
        <v>1</v>
      </c>
      <c r="E4832">
        <v>2</v>
      </c>
      <c r="F4832">
        <v>7.8061080323989201E-2</v>
      </c>
      <c r="G4832">
        <v>-59.4470014249831</v>
      </c>
      <c r="H4832">
        <v>5.5778894472361798E-2</v>
      </c>
      <c r="I4832">
        <v>6.9176924945088398</v>
      </c>
      <c r="J4832" t="s">
        <v>1156</v>
      </c>
      <c r="K4832" t="s">
        <v>25</v>
      </c>
      <c r="L4832" t="s">
        <v>1157</v>
      </c>
      <c r="M4832" t="s">
        <v>1158</v>
      </c>
      <c r="N4832" t="s">
        <v>1159</v>
      </c>
      <c r="O4832" t="s">
        <v>1160</v>
      </c>
      <c r="P4832">
        <v>0.40000000600000002</v>
      </c>
      <c r="Q4832" t="s">
        <v>1161</v>
      </c>
      <c r="R4832" t="s">
        <v>1162</v>
      </c>
      <c r="S4832">
        <v>34363730038</v>
      </c>
      <c r="T4832">
        <v>435.0921879</v>
      </c>
      <c r="U4832" t="s">
        <v>31</v>
      </c>
      <c r="V4832" t="s">
        <v>10188</v>
      </c>
      <c r="W4832" t="s">
        <v>23</v>
      </c>
    </row>
    <row r="4833" spans="1:23" x14ac:dyDescent="0.4">
      <c r="A4833">
        <v>4832</v>
      </c>
      <c r="B4833">
        <v>1</v>
      </c>
      <c r="C4833">
        <v>2</v>
      </c>
      <c r="D4833">
        <v>1</v>
      </c>
      <c r="E4833">
        <v>2</v>
      </c>
      <c r="F4833">
        <v>7.8009830842735203E-2</v>
      </c>
      <c r="G4833">
        <v>-171.67204142395099</v>
      </c>
      <c r="H4833">
        <v>0.408542713567839</v>
      </c>
      <c r="I4833">
        <v>36.517625794860599</v>
      </c>
      <c r="J4833" t="s">
        <v>6506</v>
      </c>
      <c r="K4833" t="s">
        <v>25</v>
      </c>
      <c r="L4833" t="s">
        <v>6507</v>
      </c>
      <c r="M4833" t="s">
        <v>6508</v>
      </c>
      <c r="N4833" t="s">
        <v>6509</v>
      </c>
      <c r="O4833" t="s">
        <v>6510</v>
      </c>
      <c r="P4833">
        <v>3.7999999500000001</v>
      </c>
      <c r="Q4833">
        <v>4255842</v>
      </c>
      <c r="R4833" t="s">
        <v>6511</v>
      </c>
      <c r="S4833">
        <v>67108866</v>
      </c>
      <c r="T4833">
        <v>359.14891490000002</v>
      </c>
      <c r="U4833" t="s">
        <v>31</v>
      </c>
      <c r="V4833" t="s">
        <v>10189</v>
      </c>
      <c r="W4833" t="s">
        <v>23</v>
      </c>
    </row>
    <row r="4834" spans="1:23" x14ac:dyDescent="0.4">
      <c r="A4834">
        <v>4833</v>
      </c>
      <c r="B4834">
        <v>1</v>
      </c>
      <c r="C4834">
        <v>1</v>
      </c>
      <c r="D4834">
        <v>1</v>
      </c>
      <c r="E4834">
        <v>1</v>
      </c>
      <c r="F4834">
        <v>7.7770044698164204E-2</v>
      </c>
      <c r="G4834">
        <v>-224.75871069309099</v>
      </c>
      <c r="H4834">
        <v>0.999999999999999</v>
      </c>
      <c r="I4834">
        <v>31.2760307213623</v>
      </c>
      <c r="J4834" t="s">
        <v>9304</v>
      </c>
      <c r="K4834" t="s">
        <v>25</v>
      </c>
      <c r="L4834" t="s">
        <v>10190</v>
      </c>
      <c r="M4834" t="s">
        <v>10191</v>
      </c>
      <c r="N4834" t="s">
        <v>10192</v>
      </c>
      <c r="O4834" t="s">
        <v>10193</v>
      </c>
      <c r="P4834">
        <v>1.5</v>
      </c>
      <c r="Q4834" t="s">
        <v>10194</v>
      </c>
      <c r="R4834" t="s">
        <v>10195</v>
      </c>
      <c r="S4834">
        <v>19955806</v>
      </c>
      <c r="T4834">
        <v>363.18021499999998</v>
      </c>
      <c r="U4834" t="s">
        <v>31</v>
      </c>
      <c r="V4834" t="s">
        <v>10196</v>
      </c>
      <c r="W4834" t="s">
        <v>23</v>
      </c>
    </row>
    <row r="4835" spans="1:23" x14ac:dyDescent="0.4">
      <c r="A4835">
        <v>4834</v>
      </c>
      <c r="B4835">
        <v>1</v>
      </c>
      <c r="C4835">
        <v>1</v>
      </c>
      <c r="D4835">
        <v>1</v>
      </c>
      <c r="E4835">
        <v>1</v>
      </c>
      <c r="F4835">
        <v>7.7770044698164204E-2</v>
      </c>
      <c r="G4835">
        <v>-224.75871069309099</v>
      </c>
      <c r="H4835" t="s">
        <v>23</v>
      </c>
      <c r="I4835">
        <v>31.2760307213623</v>
      </c>
      <c r="J4835" t="s">
        <v>9304</v>
      </c>
      <c r="K4835" t="s">
        <v>25</v>
      </c>
      <c r="L4835" t="s">
        <v>10190</v>
      </c>
      <c r="M4835" t="s">
        <v>10191</v>
      </c>
      <c r="N4835" t="s">
        <v>10192</v>
      </c>
      <c r="O4835" t="s">
        <v>10193</v>
      </c>
      <c r="P4835">
        <v>1.5</v>
      </c>
      <c r="Q4835" t="s">
        <v>10194</v>
      </c>
      <c r="R4835" t="s">
        <v>10195</v>
      </c>
      <c r="S4835">
        <v>19955806</v>
      </c>
      <c r="T4835">
        <v>363.18021499999998</v>
      </c>
      <c r="U4835" t="s">
        <v>31</v>
      </c>
      <c r="V4835" t="s">
        <v>10197</v>
      </c>
      <c r="W4835" t="s">
        <v>23</v>
      </c>
    </row>
    <row r="4836" spans="1:23" x14ac:dyDescent="0.4">
      <c r="A4836">
        <v>4835</v>
      </c>
      <c r="B4836">
        <v>1</v>
      </c>
      <c r="C4836">
        <v>2</v>
      </c>
      <c r="D4836">
        <v>1</v>
      </c>
      <c r="E4836">
        <v>3</v>
      </c>
      <c r="F4836">
        <v>7.7759038970280206E-2</v>
      </c>
      <c r="G4836">
        <v>-433.80917445186401</v>
      </c>
      <c r="H4836">
        <v>0.60552763819095401</v>
      </c>
      <c r="I4836">
        <v>27.629320137131099</v>
      </c>
      <c r="J4836" t="s">
        <v>7884</v>
      </c>
      <c r="K4836" t="s">
        <v>25</v>
      </c>
      <c r="L4836" t="s">
        <v>7885</v>
      </c>
      <c r="M4836" t="s">
        <v>7886</v>
      </c>
      <c r="N4836" t="s">
        <v>7887</v>
      </c>
      <c r="O4836" t="s">
        <v>7888</v>
      </c>
      <c r="P4836">
        <v>0.60000002399999997</v>
      </c>
      <c r="Q4836" t="s">
        <v>7889</v>
      </c>
      <c r="R4836" t="s">
        <v>7890</v>
      </c>
      <c r="S4836">
        <v>270406</v>
      </c>
      <c r="T4836">
        <v>481.09766719999999</v>
      </c>
      <c r="U4836" t="s">
        <v>31</v>
      </c>
      <c r="V4836" t="s">
        <v>10198</v>
      </c>
      <c r="W4836" t="s">
        <v>23</v>
      </c>
    </row>
    <row r="4837" spans="1:23" x14ac:dyDescent="0.4">
      <c r="A4837">
        <v>4836</v>
      </c>
      <c r="B4837">
        <v>1</v>
      </c>
      <c r="C4837">
        <v>1</v>
      </c>
      <c r="D4837">
        <v>1</v>
      </c>
      <c r="E4837">
        <v>1</v>
      </c>
      <c r="F4837">
        <v>7.7698339651959797E-2</v>
      </c>
      <c r="G4837">
        <v>-333.65599007505398</v>
      </c>
      <c r="H4837" t="s">
        <v>23</v>
      </c>
      <c r="I4837">
        <v>70.223173575497199</v>
      </c>
      <c r="J4837" t="s">
        <v>9604</v>
      </c>
      <c r="K4837" t="s">
        <v>25</v>
      </c>
      <c r="L4837" t="s">
        <v>10199</v>
      </c>
      <c r="M4837" t="s">
        <v>10200</v>
      </c>
      <c r="N4837" t="s">
        <v>10201</v>
      </c>
      <c r="O4837" t="s">
        <v>10202</v>
      </c>
      <c r="P4837">
        <v>1.8515714400000001</v>
      </c>
      <c r="Q4837">
        <v>3073193</v>
      </c>
      <c r="R4837" t="s">
        <v>10203</v>
      </c>
      <c r="S4837">
        <v>67108866</v>
      </c>
      <c r="T4837">
        <v>271.06009990000001</v>
      </c>
      <c r="U4837" t="s">
        <v>31</v>
      </c>
      <c r="V4837" t="s">
        <v>10204</v>
      </c>
      <c r="W4837" t="s">
        <v>23</v>
      </c>
    </row>
    <row r="4838" spans="1:23" x14ac:dyDescent="0.4">
      <c r="A4838">
        <v>4837</v>
      </c>
      <c r="B4838">
        <v>1</v>
      </c>
      <c r="C4838">
        <v>1</v>
      </c>
      <c r="D4838">
        <v>1</v>
      </c>
      <c r="E4838">
        <v>1</v>
      </c>
      <c r="F4838">
        <v>7.7698339651959797E-2</v>
      </c>
      <c r="G4838">
        <v>-333.65599007505398</v>
      </c>
      <c r="H4838">
        <v>0.999999999999999</v>
      </c>
      <c r="I4838">
        <v>70.223173575497199</v>
      </c>
      <c r="J4838" t="s">
        <v>9604</v>
      </c>
      <c r="K4838" t="s">
        <v>25</v>
      </c>
      <c r="L4838" t="s">
        <v>10199</v>
      </c>
      <c r="M4838" t="s">
        <v>10200</v>
      </c>
      <c r="N4838" t="s">
        <v>10201</v>
      </c>
      <c r="O4838" t="s">
        <v>10202</v>
      </c>
      <c r="P4838">
        <v>1.8515714400000001</v>
      </c>
      <c r="Q4838">
        <v>3073193</v>
      </c>
      <c r="R4838" t="s">
        <v>10203</v>
      </c>
      <c r="S4838">
        <v>67108866</v>
      </c>
      <c r="T4838">
        <v>271.06009990000001</v>
      </c>
      <c r="U4838" t="s">
        <v>31</v>
      </c>
      <c r="V4838" t="s">
        <v>10205</v>
      </c>
      <c r="W4838" t="s">
        <v>23</v>
      </c>
    </row>
    <row r="4839" spans="1:23" x14ac:dyDescent="0.4">
      <c r="A4839">
        <v>4838</v>
      </c>
      <c r="B4839">
        <v>1</v>
      </c>
      <c r="C4839">
        <v>1</v>
      </c>
      <c r="D4839">
        <v>1</v>
      </c>
      <c r="E4839">
        <v>1</v>
      </c>
      <c r="F4839">
        <v>7.7607183827777704E-2</v>
      </c>
      <c r="G4839">
        <v>-439.18855082000601</v>
      </c>
      <c r="H4839" t="s">
        <v>23</v>
      </c>
      <c r="I4839">
        <v>29.102568724186501</v>
      </c>
      <c r="J4839" t="s">
        <v>10175</v>
      </c>
      <c r="K4839" t="s">
        <v>25</v>
      </c>
      <c r="L4839" t="s">
        <v>10176</v>
      </c>
      <c r="M4839" t="s">
        <v>10177</v>
      </c>
      <c r="N4839" t="s">
        <v>28</v>
      </c>
      <c r="O4839" t="s">
        <v>10178</v>
      </c>
      <c r="P4839">
        <v>6.9662818900000003</v>
      </c>
      <c r="R4839" t="s">
        <v>10179</v>
      </c>
      <c r="S4839">
        <v>3145728</v>
      </c>
      <c r="T4839">
        <v>767.49400000000003</v>
      </c>
      <c r="U4839" t="s">
        <v>31</v>
      </c>
      <c r="V4839" t="s">
        <v>10206</v>
      </c>
      <c r="W4839" t="s">
        <v>23</v>
      </c>
    </row>
    <row r="4840" spans="1:23" x14ac:dyDescent="0.4">
      <c r="A4840">
        <v>4839</v>
      </c>
      <c r="B4840">
        <v>1</v>
      </c>
      <c r="C4840">
        <v>1</v>
      </c>
      <c r="D4840">
        <v>1</v>
      </c>
      <c r="E4840">
        <v>1</v>
      </c>
      <c r="F4840">
        <v>7.7607183827777704E-2</v>
      </c>
      <c r="G4840">
        <v>-439.18855082000601</v>
      </c>
      <c r="H4840">
        <v>0.999999999999999</v>
      </c>
      <c r="I4840">
        <v>29.102568724186501</v>
      </c>
      <c r="J4840" t="s">
        <v>10175</v>
      </c>
      <c r="K4840" t="s">
        <v>25</v>
      </c>
      <c r="L4840" t="s">
        <v>10176</v>
      </c>
      <c r="M4840" t="s">
        <v>10177</v>
      </c>
      <c r="N4840" t="s">
        <v>28</v>
      </c>
      <c r="O4840" t="s">
        <v>10178</v>
      </c>
      <c r="P4840">
        <v>6.9662818900000003</v>
      </c>
      <c r="R4840" t="s">
        <v>10179</v>
      </c>
      <c r="S4840">
        <v>3145728</v>
      </c>
      <c r="T4840">
        <v>767.49400000000003</v>
      </c>
      <c r="U4840" t="s">
        <v>31</v>
      </c>
      <c r="V4840" t="s">
        <v>10207</v>
      </c>
      <c r="W4840" t="s">
        <v>23</v>
      </c>
    </row>
    <row r="4841" spans="1:23" x14ac:dyDescent="0.4">
      <c r="A4841">
        <v>4840</v>
      </c>
      <c r="B4841">
        <v>1</v>
      </c>
      <c r="C4841">
        <v>1</v>
      </c>
      <c r="D4841">
        <v>1</v>
      </c>
      <c r="E4841">
        <v>1</v>
      </c>
      <c r="F4841">
        <v>7.73451226049819E-2</v>
      </c>
      <c r="G4841">
        <v>-353.908400091114</v>
      </c>
      <c r="H4841">
        <v>0.999999999999999</v>
      </c>
      <c r="I4841">
        <v>73.046081051925</v>
      </c>
      <c r="J4841" t="s">
        <v>8749</v>
      </c>
      <c r="K4841" t="s">
        <v>25</v>
      </c>
      <c r="L4841" t="s">
        <v>8750</v>
      </c>
      <c r="M4841" t="s">
        <v>8751</v>
      </c>
      <c r="N4841" t="s">
        <v>8752</v>
      </c>
      <c r="O4841" t="s">
        <v>8753</v>
      </c>
      <c r="P4841">
        <v>2.5999998999999998</v>
      </c>
      <c r="Q4841" t="s">
        <v>8754</v>
      </c>
      <c r="R4841" t="s">
        <v>8755</v>
      </c>
      <c r="S4841">
        <v>262210</v>
      </c>
      <c r="T4841">
        <v>329.08670849999999</v>
      </c>
      <c r="U4841" t="s">
        <v>31</v>
      </c>
      <c r="V4841" t="s">
        <v>10208</v>
      </c>
      <c r="W4841" t="s">
        <v>23</v>
      </c>
    </row>
    <row r="4842" spans="1:23" x14ac:dyDescent="0.4">
      <c r="A4842">
        <v>4841</v>
      </c>
      <c r="B4842">
        <v>1</v>
      </c>
      <c r="C4842">
        <v>1</v>
      </c>
      <c r="D4842">
        <v>1</v>
      </c>
      <c r="E4842">
        <v>1</v>
      </c>
      <c r="F4842">
        <v>7.73451226049819E-2</v>
      </c>
      <c r="G4842">
        <v>-353.908400091114</v>
      </c>
      <c r="H4842" t="s">
        <v>23</v>
      </c>
      <c r="I4842">
        <v>73.046081051925</v>
      </c>
      <c r="J4842" t="s">
        <v>8749</v>
      </c>
      <c r="K4842" t="s">
        <v>25</v>
      </c>
      <c r="L4842" t="s">
        <v>8750</v>
      </c>
      <c r="M4842" t="s">
        <v>8751</v>
      </c>
      <c r="N4842" t="s">
        <v>8752</v>
      </c>
      <c r="O4842" t="s">
        <v>8753</v>
      </c>
      <c r="P4842">
        <v>2.5999998999999998</v>
      </c>
      <c r="Q4842" t="s">
        <v>8754</v>
      </c>
      <c r="R4842" t="s">
        <v>8755</v>
      </c>
      <c r="S4842">
        <v>262210</v>
      </c>
      <c r="T4842">
        <v>329.08670849999999</v>
      </c>
      <c r="U4842" t="s">
        <v>31</v>
      </c>
      <c r="V4842" t="s">
        <v>10209</v>
      </c>
      <c r="W4842" t="s">
        <v>23</v>
      </c>
    </row>
    <row r="4843" spans="1:23" x14ac:dyDescent="0.4">
      <c r="A4843">
        <v>4842</v>
      </c>
      <c r="B4843">
        <v>1</v>
      </c>
      <c r="C4843">
        <v>1</v>
      </c>
      <c r="D4843">
        <v>1</v>
      </c>
      <c r="E4843">
        <v>1</v>
      </c>
      <c r="F4843">
        <v>7.6890596778387096E-2</v>
      </c>
      <c r="G4843">
        <v>-678.85769224673697</v>
      </c>
      <c r="H4843">
        <v>0.99949748743718503</v>
      </c>
      <c r="I4843">
        <v>57.123128900674601</v>
      </c>
      <c r="J4843" t="s">
        <v>8758</v>
      </c>
      <c r="K4843" t="s">
        <v>25</v>
      </c>
      <c r="L4843" t="s">
        <v>8759</v>
      </c>
      <c r="M4843" t="s">
        <v>8760</v>
      </c>
      <c r="N4843" t="s">
        <v>8761</v>
      </c>
      <c r="O4843" t="s">
        <v>8762</v>
      </c>
      <c r="P4843">
        <v>-0.61822927000000005</v>
      </c>
      <c r="Q4843" t="s">
        <v>8763</v>
      </c>
      <c r="R4843" t="s">
        <v>8764</v>
      </c>
      <c r="S4843">
        <v>3178582</v>
      </c>
      <c r="T4843">
        <v>303.08631459999998</v>
      </c>
      <c r="U4843" t="s">
        <v>31</v>
      </c>
      <c r="V4843" t="s">
        <v>10210</v>
      </c>
      <c r="W4843" t="s">
        <v>23</v>
      </c>
    </row>
    <row r="4844" spans="1:23" x14ac:dyDescent="0.4">
      <c r="A4844">
        <v>4843</v>
      </c>
      <c r="B4844">
        <v>1</v>
      </c>
      <c r="C4844">
        <v>1</v>
      </c>
      <c r="D4844">
        <v>1</v>
      </c>
      <c r="E4844">
        <v>1</v>
      </c>
      <c r="F4844">
        <v>7.6890596778387096E-2</v>
      </c>
      <c r="G4844">
        <v>-678.85769224673697</v>
      </c>
      <c r="H4844" t="s">
        <v>23</v>
      </c>
      <c r="I4844">
        <v>57.123128900674601</v>
      </c>
      <c r="J4844" t="s">
        <v>8758</v>
      </c>
      <c r="K4844" t="s">
        <v>25</v>
      </c>
      <c r="L4844" t="s">
        <v>8759</v>
      </c>
      <c r="M4844" t="s">
        <v>8760</v>
      </c>
      <c r="N4844" t="s">
        <v>8761</v>
      </c>
      <c r="O4844" t="s">
        <v>8762</v>
      </c>
      <c r="P4844">
        <v>-0.61822927000000005</v>
      </c>
      <c r="Q4844" t="s">
        <v>8763</v>
      </c>
      <c r="R4844" t="s">
        <v>8764</v>
      </c>
      <c r="S4844">
        <v>3178582</v>
      </c>
      <c r="T4844">
        <v>303.08631459999998</v>
      </c>
      <c r="U4844" t="s">
        <v>31</v>
      </c>
      <c r="V4844" t="s">
        <v>10211</v>
      </c>
      <c r="W4844" t="s">
        <v>23</v>
      </c>
    </row>
    <row r="4845" spans="1:23" x14ac:dyDescent="0.4">
      <c r="A4845">
        <v>4844</v>
      </c>
      <c r="B4845">
        <v>1</v>
      </c>
      <c r="C4845">
        <v>1</v>
      </c>
      <c r="D4845">
        <v>1</v>
      </c>
      <c r="E4845">
        <v>1</v>
      </c>
      <c r="F4845">
        <v>7.6873852335366394E-2</v>
      </c>
      <c r="G4845">
        <v>-342.04259786958801</v>
      </c>
      <c r="H4845" t="s">
        <v>23</v>
      </c>
      <c r="I4845">
        <v>72.552981521605304</v>
      </c>
      <c r="J4845" t="s">
        <v>10212</v>
      </c>
      <c r="K4845" t="s">
        <v>25</v>
      </c>
      <c r="L4845" t="s">
        <v>10213</v>
      </c>
      <c r="M4845" t="s">
        <v>10214</v>
      </c>
      <c r="N4845" t="s">
        <v>10215</v>
      </c>
      <c r="O4845" t="s">
        <v>10216</v>
      </c>
      <c r="P4845">
        <v>-0.89999997600000003</v>
      </c>
      <c r="Q4845">
        <v>128771</v>
      </c>
      <c r="R4845" t="s">
        <v>10217</v>
      </c>
      <c r="S4845">
        <v>70</v>
      </c>
      <c r="T4845">
        <v>285.07574990000001</v>
      </c>
      <c r="U4845" t="s">
        <v>31</v>
      </c>
      <c r="V4845" t="s">
        <v>10218</v>
      </c>
      <c r="W4845" t="s">
        <v>23</v>
      </c>
    </row>
    <row r="4846" spans="1:23" x14ac:dyDescent="0.4">
      <c r="A4846">
        <v>4845</v>
      </c>
      <c r="B4846">
        <v>1</v>
      </c>
      <c r="C4846">
        <v>1</v>
      </c>
      <c r="D4846">
        <v>1</v>
      </c>
      <c r="E4846">
        <v>1</v>
      </c>
      <c r="F4846">
        <v>7.6873852335366394E-2</v>
      </c>
      <c r="G4846">
        <v>-342.04259786958801</v>
      </c>
      <c r="H4846">
        <v>0.99497487437185905</v>
      </c>
      <c r="I4846">
        <v>72.552981521605304</v>
      </c>
      <c r="J4846" t="s">
        <v>10212</v>
      </c>
      <c r="K4846" t="s">
        <v>25</v>
      </c>
      <c r="L4846" t="s">
        <v>10213</v>
      </c>
      <c r="M4846" t="s">
        <v>10214</v>
      </c>
      <c r="N4846" t="s">
        <v>10215</v>
      </c>
      <c r="O4846" t="s">
        <v>10216</v>
      </c>
      <c r="P4846">
        <v>-0.89999997600000003</v>
      </c>
      <c r="Q4846">
        <v>128771</v>
      </c>
      <c r="R4846" t="s">
        <v>10217</v>
      </c>
      <c r="S4846">
        <v>70</v>
      </c>
      <c r="T4846">
        <v>285.07574990000001</v>
      </c>
      <c r="U4846" t="s">
        <v>31</v>
      </c>
      <c r="V4846" t="s">
        <v>10219</v>
      </c>
      <c r="W4846" t="s">
        <v>23</v>
      </c>
    </row>
    <row r="4847" spans="1:23" x14ac:dyDescent="0.4">
      <c r="A4847">
        <v>4846</v>
      </c>
      <c r="B4847">
        <v>1</v>
      </c>
      <c r="C4847">
        <v>1</v>
      </c>
      <c r="D4847">
        <v>1</v>
      </c>
      <c r="E4847">
        <v>1</v>
      </c>
      <c r="F4847">
        <v>7.6753333530577103E-2</v>
      </c>
      <c r="G4847">
        <v>-332.09531684129598</v>
      </c>
      <c r="H4847">
        <v>0.999999999999999</v>
      </c>
      <c r="I4847">
        <v>74.424342395183302</v>
      </c>
      <c r="J4847" t="s">
        <v>1904</v>
      </c>
      <c r="K4847" t="s">
        <v>25</v>
      </c>
      <c r="L4847" t="s">
        <v>8869</v>
      </c>
      <c r="M4847" t="s">
        <v>8870</v>
      </c>
      <c r="N4847" t="s">
        <v>28</v>
      </c>
      <c r="O4847" t="s">
        <v>8871</v>
      </c>
      <c r="P4847">
        <v>0.30000001199999998</v>
      </c>
      <c r="Q4847">
        <v>25390478</v>
      </c>
      <c r="R4847" t="s">
        <v>8872</v>
      </c>
      <c r="S4847">
        <v>3153922</v>
      </c>
      <c r="T4847">
        <v>339.17031900000001</v>
      </c>
      <c r="U4847" t="s">
        <v>31</v>
      </c>
      <c r="V4847" t="s">
        <v>10220</v>
      </c>
      <c r="W4847" t="s">
        <v>23</v>
      </c>
    </row>
    <row r="4848" spans="1:23" x14ac:dyDescent="0.4">
      <c r="A4848">
        <v>4847</v>
      </c>
      <c r="B4848">
        <v>1</v>
      </c>
      <c r="C4848">
        <v>1</v>
      </c>
      <c r="D4848">
        <v>1</v>
      </c>
      <c r="E4848">
        <v>1</v>
      </c>
      <c r="F4848">
        <v>7.6753333530577103E-2</v>
      </c>
      <c r="G4848">
        <v>-332.09531684129598</v>
      </c>
      <c r="H4848" t="s">
        <v>23</v>
      </c>
      <c r="I4848">
        <v>74.424342395183302</v>
      </c>
      <c r="J4848" t="s">
        <v>1904</v>
      </c>
      <c r="K4848" t="s">
        <v>25</v>
      </c>
      <c r="L4848" t="s">
        <v>8869</v>
      </c>
      <c r="M4848" t="s">
        <v>8870</v>
      </c>
      <c r="N4848" t="s">
        <v>28</v>
      </c>
      <c r="O4848" t="s">
        <v>8871</v>
      </c>
      <c r="P4848">
        <v>0.30000001199999998</v>
      </c>
      <c r="Q4848">
        <v>25390478</v>
      </c>
      <c r="R4848" t="s">
        <v>8872</v>
      </c>
      <c r="S4848">
        <v>3153922</v>
      </c>
      <c r="T4848">
        <v>339.17031900000001</v>
      </c>
      <c r="U4848" t="s">
        <v>31</v>
      </c>
      <c r="V4848" t="s">
        <v>10221</v>
      </c>
      <c r="W4848" t="s">
        <v>23</v>
      </c>
    </row>
    <row r="4849" spans="1:23" x14ac:dyDescent="0.4">
      <c r="A4849">
        <v>4848</v>
      </c>
      <c r="B4849">
        <v>1</v>
      </c>
      <c r="C4849">
        <v>1</v>
      </c>
      <c r="D4849">
        <v>1</v>
      </c>
      <c r="E4849">
        <v>1</v>
      </c>
      <c r="F4849">
        <v>7.6638490829676706E-2</v>
      </c>
      <c r="G4849">
        <v>-478.21930270156503</v>
      </c>
      <c r="H4849" t="s">
        <v>23</v>
      </c>
      <c r="I4849">
        <v>37.346905265568502</v>
      </c>
      <c r="J4849" t="s">
        <v>10222</v>
      </c>
      <c r="K4849" t="s">
        <v>25</v>
      </c>
      <c r="L4849" t="s">
        <v>10223</v>
      </c>
      <c r="M4849" t="s">
        <v>10224</v>
      </c>
      <c r="N4849" t="s">
        <v>10225</v>
      </c>
      <c r="O4849" t="s">
        <v>10226</v>
      </c>
      <c r="P4849">
        <v>4.9000000999999997</v>
      </c>
      <c r="Q4849">
        <v>2135408</v>
      </c>
      <c r="R4849" t="s">
        <v>10227</v>
      </c>
      <c r="S4849">
        <v>98</v>
      </c>
      <c r="T4849">
        <v>465.10275250000001</v>
      </c>
      <c r="U4849" t="s">
        <v>31</v>
      </c>
      <c r="V4849" t="s">
        <v>10228</v>
      </c>
      <c r="W4849" t="s">
        <v>23</v>
      </c>
    </row>
    <row r="4850" spans="1:23" x14ac:dyDescent="0.4">
      <c r="A4850">
        <v>4849</v>
      </c>
      <c r="B4850">
        <v>1</v>
      </c>
      <c r="C4850">
        <v>1</v>
      </c>
      <c r="D4850">
        <v>1</v>
      </c>
      <c r="E4850">
        <v>1</v>
      </c>
      <c r="F4850">
        <v>7.6638490829676706E-2</v>
      </c>
      <c r="G4850">
        <v>-478.21930270156503</v>
      </c>
      <c r="H4850">
        <v>0</v>
      </c>
      <c r="I4850">
        <v>37.346905265568502</v>
      </c>
      <c r="J4850" t="s">
        <v>10222</v>
      </c>
      <c r="K4850" t="s">
        <v>25</v>
      </c>
      <c r="L4850" t="s">
        <v>10223</v>
      </c>
      <c r="M4850" t="s">
        <v>10224</v>
      </c>
      <c r="N4850" t="s">
        <v>10225</v>
      </c>
      <c r="O4850" t="s">
        <v>10226</v>
      </c>
      <c r="P4850">
        <v>4.9000000999999997</v>
      </c>
      <c r="Q4850">
        <v>2135408</v>
      </c>
      <c r="R4850" t="s">
        <v>10227</v>
      </c>
      <c r="S4850">
        <v>98</v>
      </c>
      <c r="T4850">
        <v>465.10275250000001</v>
      </c>
      <c r="U4850" t="s">
        <v>31</v>
      </c>
      <c r="V4850" t="s">
        <v>10229</v>
      </c>
      <c r="W4850" t="s">
        <v>23</v>
      </c>
    </row>
    <row r="4851" spans="1:23" x14ac:dyDescent="0.4">
      <c r="A4851">
        <v>4850</v>
      </c>
      <c r="B4851">
        <v>1</v>
      </c>
      <c r="C4851">
        <v>1</v>
      </c>
      <c r="D4851">
        <v>1</v>
      </c>
      <c r="E4851">
        <v>1</v>
      </c>
      <c r="F4851">
        <v>7.64896068111032E-2</v>
      </c>
      <c r="G4851">
        <v>-452.80550735487299</v>
      </c>
      <c r="H4851" t="s">
        <v>23</v>
      </c>
      <c r="I4851">
        <v>119.11557403822999</v>
      </c>
      <c r="J4851" t="s">
        <v>10230</v>
      </c>
      <c r="K4851" t="s">
        <v>25</v>
      </c>
      <c r="L4851" t="s">
        <v>10231</v>
      </c>
      <c r="M4851" t="s">
        <v>10232</v>
      </c>
      <c r="N4851" t="s">
        <v>10233</v>
      </c>
      <c r="O4851" t="s">
        <v>10234</v>
      </c>
      <c r="P4851">
        <v>-0.69999998799999996</v>
      </c>
      <c r="Q4851" t="s">
        <v>10235</v>
      </c>
      <c r="R4851" t="s">
        <v>10236</v>
      </c>
      <c r="S4851">
        <v>16777286</v>
      </c>
      <c r="T4851">
        <v>301.07066459999999</v>
      </c>
      <c r="U4851" t="s">
        <v>31</v>
      </c>
      <c r="V4851" t="s">
        <v>10237</v>
      </c>
      <c r="W4851" t="s">
        <v>23</v>
      </c>
    </row>
    <row r="4852" spans="1:23" x14ac:dyDescent="0.4">
      <c r="A4852">
        <v>4851</v>
      </c>
      <c r="B4852">
        <v>1</v>
      </c>
      <c r="C4852">
        <v>1</v>
      </c>
      <c r="D4852">
        <v>1</v>
      </c>
      <c r="E4852">
        <v>1</v>
      </c>
      <c r="F4852">
        <v>7.64896068111032E-2</v>
      </c>
      <c r="G4852">
        <v>-452.80550735487299</v>
      </c>
      <c r="H4852">
        <v>0.999999999999999</v>
      </c>
      <c r="I4852">
        <v>119.11557403822999</v>
      </c>
      <c r="J4852" t="s">
        <v>10230</v>
      </c>
      <c r="K4852" t="s">
        <v>25</v>
      </c>
      <c r="L4852" t="s">
        <v>10231</v>
      </c>
      <c r="M4852" t="s">
        <v>10232</v>
      </c>
      <c r="N4852" t="s">
        <v>10233</v>
      </c>
      <c r="O4852" t="s">
        <v>10234</v>
      </c>
      <c r="P4852">
        <v>-0.69999998799999996</v>
      </c>
      <c r="Q4852" t="s">
        <v>10235</v>
      </c>
      <c r="R4852" t="s">
        <v>10236</v>
      </c>
      <c r="S4852">
        <v>16777286</v>
      </c>
      <c r="T4852">
        <v>301.07066459999999</v>
      </c>
      <c r="U4852" t="s">
        <v>31</v>
      </c>
      <c r="V4852" t="s">
        <v>10238</v>
      </c>
      <c r="W4852" t="s">
        <v>23</v>
      </c>
    </row>
    <row r="4853" spans="1:23" x14ac:dyDescent="0.4">
      <c r="A4853">
        <v>4852</v>
      </c>
      <c r="B4853">
        <v>1</v>
      </c>
      <c r="C4853">
        <v>4</v>
      </c>
      <c r="D4853">
        <v>1</v>
      </c>
      <c r="E4853">
        <v>1</v>
      </c>
      <c r="F4853">
        <v>7.6396259551416504E-2</v>
      </c>
      <c r="G4853">
        <v>-260.94311876270302</v>
      </c>
      <c r="H4853" t="s">
        <v>23</v>
      </c>
      <c r="I4853">
        <v>3.0888488211667</v>
      </c>
      <c r="J4853" t="s">
        <v>10239</v>
      </c>
      <c r="K4853" t="s">
        <v>25</v>
      </c>
      <c r="L4853" t="s">
        <v>10240</v>
      </c>
      <c r="M4853" t="s">
        <v>10241</v>
      </c>
      <c r="N4853" t="s">
        <v>10242</v>
      </c>
      <c r="O4853" t="s">
        <v>10243</v>
      </c>
      <c r="P4853">
        <v>3.7000000499999999</v>
      </c>
      <c r="Q4853">
        <v>3040104</v>
      </c>
      <c r="R4853" t="s">
        <v>10244</v>
      </c>
      <c r="S4853">
        <v>67108866</v>
      </c>
      <c r="T4853">
        <v>328.04517809999999</v>
      </c>
      <c r="U4853" t="s">
        <v>31</v>
      </c>
      <c r="V4853" t="s">
        <v>10245</v>
      </c>
      <c r="W4853" t="s">
        <v>23</v>
      </c>
    </row>
    <row r="4854" spans="1:23" x14ac:dyDescent="0.4">
      <c r="A4854">
        <v>4853</v>
      </c>
      <c r="B4854">
        <v>1</v>
      </c>
      <c r="C4854">
        <v>4</v>
      </c>
      <c r="D4854">
        <v>1</v>
      </c>
      <c r="E4854">
        <v>1</v>
      </c>
      <c r="F4854">
        <v>7.6396259551416504E-2</v>
      </c>
      <c r="G4854">
        <v>-260.94311876270302</v>
      </c>
      <c r="H4854">
        <v>0.99899497487437094</v>
      </c>
      <c r="I4854">
        <v>3.0888488211667</v>
      </c>
      <c r="J4854" t="s">
        <v>10239</v>
      </c>
      <c r="K4854" t="s">
        <v>25</v>
      </c>
      <c r="L4854" t="s">
        <v>10240</v>
      </c>
      <c r="M4854" t="s">
        <v>10241</v>
      </c>
      <c r="N4854" t="s">
        <v>10242</v>
      </c>
      <c r="O4854" t="s">
        <v>10243</v>
      </c>
      <c r="P4854">
        <v>3.7000000499999999</v>
      </c>
      <c r="Q4854">
        <v>3040104</v>
      </c>
      <c r="R4854" t="s">
        <v>10244</v>
      </c>
      <c r="S4854">
        <v>67108866</v>
      </c>
      <c r="T4854">
        <v>328.04517809999999</v>
      </c>
      <c r="U4854" t="s">
        <v>31</v>
      </c>
      <c r="V4854" t="s">
        <v>10246</v>
      </c>
      <c r="W4854" t="s">
        <v>23</v>
      </c>
    </row>
    <row r="4855" spans="1:23" x14ac:dyDescent="0.4">
      <c r="A4855">
        <v>4854</v>
      </c>
      <c r="B4855">
        <v>1</v>
      </c>
      <c r="C4855">
        <v>3</v>
      </c>
      <c r="D4855">
        <v>1</v>
      </c>
      <c r="E4855">
        <v>1</v>
      </c>
      <c r="F4855">
        <v>7.6390683099518603E-2</v>
      </c>
      <c r="G4855">
        <v>-70.398367310961305</v>
      </c>
      <c r="H4855">
        <v>0.999999999999999</v>
      </c>
      <c r="I4855">
        <v>24.849806059367701</v>
      </c>
      <c r="J4855" t="s">
        <v>3098</v>
      </c>
      <c r="K4855" t="s">
        <v>25</v>
      </c>
      <c r="L4855" t="s">
        <v>3099</v>
      </c>
      <c r="M4855" t="s">
        <v>3100</v>
      </c>
      <c r="N4855" t="s">
        <v>3101</v>
      </c>
      <c r="O4855" t="s">
        <v>3102</v>
      </c>
      <c r="P4855">
        <v>0.60000002399999997</v>
      </c>
      <c r="Q4855" t="s">
        <v>3103</v>
      </c>
      <c r="R4855" t="s">
        <v>3104</v>
      </c>
      <c r="S4855">
        <v>88009086</v>
      </c>
      <c r="T4855">
        <v>435.12857339999999</v>
      </c>
      <c r="U4855" t="s">
        <v>31</v>
      </c>
      <c r="V4855" t="s">
        <v>10247</v>
      </c>
      <c r="W4855" t="s">
        <v>23</v>
      </c>
    </row>
    <row r="4856" spans="1:23" x14ac:dyDescent="0.4">
      <c r="A4856">
        <v>4855</v>
      </c>
      <c r="B4856">
        <v>1</v>
      </c>
      <c r="C4856">
        <v>3</v>
      </c>
      <c r="D4856">
        <v>1</v>
      </c>
      <c r="E4856">
        <v>1</v>
      </c>
      <c r="F4856">
        <v>7.6390683099518603E-2</v>
      </c>
      <c r="G4856">
        <v>-70.398367310961305</v>
      </c>
      <c r="H4856" t="s">
        <v>23</v>
      </c>
      <c r="I4856">
        <v>24.849806059367701</v>
      </c>
      <c r="J4856" t="s">
        <v>3098</v>
      </c>
      <c r="K4856" t="s">
        <v>25</v>
      </c>
      <c r="L4856" t="s">
        <v>3099</v>
      </c>
      <c r="M4856" t="s">
        <v>3100</v>
      </c>
      <c r="N4856" t="s">
        <v>3101</v>
      </c>
      <c r="O4856" t="s">
        <v>3102</v>
      </c>
      <c r="P4856">
        <v>0.60000002399999997</v>
      </c>
      <c r="Q4856" t="s">
        <v>3103</v>
      </c>
      <c r="R4856" t="s">
        <v>3104</v>
      </c>
      <c r="S4856">
        <v>88009086</v>
      </c>
      <c r="T4856">
        <v>435.12857339999999</v>
      </c>
      <c r="U4856" t="s">
        <v>31</v>
      </c>
      <c r="V4856" t="s">
        <v>10248</v>
      </c>
      <c r="W4856" t="s">
        <v>23</v>
      </c>
    </row>
    <row r="4857" spans="1:23" x14ac:dyDescent="0.4">
      <c r="A4857">
        <v>4856</v>
      </c>
      <c r="B4857">
        <v>1</v>
      </c>
      <c r="C4857">
        <v>2</v>
      </c>
      <c r="D4857">
        <v>1</v>
      </c>
      <c r="E4857">
        <v>1</v>
      </c>
      <c r="F4857">
        <v>7.6216753995087094E-2</v>
      </c>
      <c r="G4857">
        <v>-35.907902783173498</v>
      </c>
      <c r="H4857" t="s">
        <v>23</v>
      </c>
      <c r="I4857">
        <v>98.815626786050501</v>
      </c>
      <c r="J4857" t="s">
        <v>1785</v>
      </c>
      <c r="K4857" t="s">
        <v>25</v>
      </c>
      <c r="L4857" t="s">
        <v>4624</v>
      </c>
      <c r="M4857" t="s">
        <v>4625</v>
      </c>
      <c r="N4857" t="s">
        <v>4626</v>
      </c>
      <c r="O4857" t="s">
        <v>4627</v>
      </c>
      <c r="P4857">
        <v>2.6577415499999999</v>
      </c>
      <c r="Q4857" t="s">
        <v>4628</v>
      </c>
      <c r="R4857" t="s">
        <v>4629</v>
      </c>
      <c r="S4857">
        <v>3678274</v>
      </c>
      <c r="T4857">
        <v>255.0651853</v>
      </c>
      <c r="U4857" t="s">
        <v>31</v>
      </c>
      <c r="V4857" t="s">
        <v>10249</v>
      </c>
      <c r="W4857" t="s">
        <v>23</v>
      </c>
    </row>
    <row r="4858" spans="1:23" x14ac:dyDescent="0.4">
      <c r="A4858">
        <v>4857</v>
      </c>
      <c r="B4858">
        <v>1</v>
      </c>
      <c r="C4858">
        <v>2</v>
      </c>
      <c r="D4858">
        <v>1</v>
      </c>
      <c r="E4858">
        <v>1</v>
      </c>
      <c r="F4858">
        <v>7.6216753995087094E-2</v>
      </c>
      <c r="G4858">
        <v>-35.907902783173498</v>
      </c>
      <c r="H4858">
        <v>0.999999999999999</v>
      </c>
      <c r="I4858">
        <v>98.815626786050501</v>
      </c>
      <c r="J4858" t="s">
        <v>1785</v>
      </c>
      <c r="K4858" t="s">
        <v>25</v>
      </c>
      <c r="L4858" t="s">
        <v>4624</v>
      </c>
      <c r="M4858" t="s">
        <v>4625</v>
      </c>
      <c r="N4858" t="s">
        <v>4626</v>
      </c>
      <c r="O4858" t="s">
        <v>4627</v>
      </c>
      <c r="P4858">
        <v>2.6577415499999999</v>
      </c>
      <c r="Q4858" t="s">
        <v>4628</v>
      </c>
      <c r="R4858" t="s">
        <v>4629</v>
      </c>
      <c r="S4858">
        <v>3678274</v>
      </c>
      <c r="T4858">
        <v>255.0651853</v>
      </c>
      <c r="U4858" t="s">
        <v>31</v>
      </c>
      <c r="V4858" t="s">
        <v>10250</v>
      </c>
      <c r="W4858" t="s">
        <v>23</v>
      </c>
    </row>
    <row r="4859" spans="1:23" x14ac:dyDescent="0.4">
      <c r="A4859">
        <v>4858</v>
      </c>
      <c r="B4859">
        <v>1</v>
      </c>
      <c r="C4859">
        <v>5</v>
      </c>
      <c r="D4859">
        <v>1</v>
      </c>
      <c r="E4859">
        <v>4</v>
      </c>
      <c r="F4859">
        <v>7.6189382252761395E-2</v>
      </c>
      <c r="G4859">
        <v>-383.39358183694497</v>
      </c>
      <c r="H4859">
        <v>7.3366834170854198E-2</v>
      </c>
      <c r="I4859">
        <v>3.9055426975652701</v>
      </c>
      <c r="J4859" t="s">
        <v>10251</v>
      </c>
      <c r="K4859" t="s">
        <v>25</v>
      </c>
      <c r="L4859" t="s">
        <v>10252</v>
      </c>
      <c r="M4859" t="s">
        <v>10253</v>
      </c>
      <c r="N4859" t="s">
        <v>28</v>
      </c>
      <c r="O4859" t="s">
        <v>10254</v>
      </c>
      <c r="P4859">
        <v>4.5</v>
      </c>
      <c r="Q4859">
        <v>91754975</v>
      </c>
      <c r="R4859" t="s">
        <v>10255</v>
      </c>
      <c r="S4859">
        <v>16777218</v>
      </c>
      <c r="T4859">
        <v>481.09766719999999</v>
      </c>
      <c r="U4859" t="s">
        <v>31</v>
      </c>
      <c r="V4859" t="s">
        <v>10256</v>
      </c>
      <c r="W4859" t="s">
        <v>23</v>
      </c>
    </row>
    <row r="4860" spans="1:23" x14ac:dyDescent="0.4">
      <c r="A4860">
        <v>4859</v>
      </c>
      <c r="B4860">
        <v>1</v>
      </c>
      <c r="C4860">
        <v>1</v>
      </c>
      <c r="D4860">
        <v>1</v>
      </c>
      <c r="E4860">
        <v>1</v>
      </c>
      <c r="F4860">
        <v>7.6157118181343103E-2</v>
      </c>
      <c r="G4860">
        <v>-510.65530802504901</v>
      </c>
      <c r="H4860">
        <v>0.99899497487437094</v>
      </c>
      <c r="I4860">
        <v>70.586424732347297</v>
      </c>
      <c r="J4860" t="s">
        <v>6277</v>
      </c>
      <c r="K4860" t="s">
        <v>25</v>
      </c>
      <c r="L4860" t="s">
        <v>9817</v>
      </c>
      <c r="M4860" t="s">
        <v>9818</v>
      </c>
      <c r="N4860" t="s">
        <v>28</v>
      </c>
      <c r="O4860" t="s">
        <v>9819</v>
      </c>
      <c r="P4860">
        <v>3.7000000499999999</v>
      </c>
      <c r="Q4860">
        <v>26743728</v>
      </c>
      <c r="R4860" t="s">
        <v>9820</v>
      </c>
      <c r="S4860">
        <v>3153922</v>
      </c>
      <c r="T4860">
        <v>451.12348800000001</v>
      </c>
      <c r="U4860" t="s">
        <v>31</v>
      </c>
      <c r="V4860" t="s">
        <v>10257</v>
      </c>
      <c r="W4860" t="s">
        <v>23</v>
      </c>
    </row>
    <row r="4861" spans="1:23" x14ac:dyDescent="0.4">
      <c r="A4861">
        <v>4860</v>
      </c>
      <c r="B4861">
        <v>1</v>
      </c>
      <c r="C4861">
        <v>1</v>
      </c>
      <c r="D4861">
        <v>1</v>
      </c>
      <c r="E4861">
        <v>1</v>
      </c>
      <c r="F4861">
        <v>7.6157118181343103E-2</v>
      </c>
      <c r="G4861">
        <v>-510.65530802504901</v>
      </c>
      <c r="H4861" t="s">
        <v>23</v>
      </c>
      <c r="I4861">
        <v>70.586424732347297</v>
      </c>
      <c r="J4861" t="s">
        <v>6277</v>
      </c>
      <c r="K4861" t="s">
        <v>25</v>
      </c>
      <c r="L4861" t="s">
        <v>9817</v>
      </c>
      <c r="M4861" t="s">
        <v>9818</v>
      </c>
      <c r="N4861" t="s">
        <v>28</v>
      </c>
      <c r="O4861" t="s">
        <v>9819</v>
      </c>
      <c r="P4861">
        <v>3.7000000499999999</v>
      </c>
      <c r="Q4861">
        <v>26743728</v>
      </c>
      <c r="R4861" t="s">
        <v>9820</v>
      </c>
      <c r="S4861">
        <v>3153922</v>
      </c>
      <c r="T4861">
        <v>451.12348800000001</v>
      </c>
      <c r="U4861" t="s">
        <v>31</v>
      </c>
      <c r="V4861" t="s">
        <v>10258</v>
      </c>
      <c r="W4861" t="s">
        <v>23</v>
      </c>
    </row>
    <row r="4862" spans="1:23" x14ac:dyDescent="0.4">
      <c r="A4862">
        <v>4861</v>
      </c>
      <c r="B4862">
        <v>1</v>
      </c>
      <c r="C4862">
        <v>2</v>
      </c>
      <c r="D4862">
        <v>1</v>
      </c>
      <c r="E4862">
        <v>2</v>
      </c>
      <c r="F4862">
        <v>7.5987715324050895E-2</v>
      </c>
      <c r="G4862">
        <v>-180.903238703531</v>
      </c>
      <c r="H4862">
        <v>8.2412060301507495E-2</v>
      </c>
      <c r="I4862">
        <v>34.023242067343503</v>
      </c>
      <c r="J4862" t="s">
        <v>10259</v>
      </c>
      <c r="K4862" t="s">
        <v>25</v>
      </c>
      <c r="L4862" t="s">
        <v>10260</v>
      </c>
      <c r="M4862" t="s">
        <v>10261</v>
      </c>
      <c r="N4862" t="s">
        <v>10262</v>
      </c>
      <c r="O4862" t="s">
        <v>10263</v>
      </c>
      <c r="P4862">
        <v>-3.2999999500000001</v>
      </c>
      <c r="Q4862">
        <v>9965191</v>
      </c>
      <c r="R4862" t="s">
        <v>10264</v>
      </c>
      <c r="S4862">
        <v>67108930</v>
      </c>
      <c r="T4862">
        <v>267.13795629999998</v>
      </c>
      <c r="U4862" t="s">
        <v>31</v>
      </c>
      <c r="V4862" t="s">
        <v>10265</v>
      </c>
      <c r="W4862" t="s">
        <v>23</v>
      </c>
    </row>
    <row r="4863" spans="1:23" x14ac:dyDescent="0.4">
      <c r="A4863">
        <v>4862</v>
      </c>
      <c r="B4863">
        <v>1</v>
      </c>
      <c r="C4863">
        <v>3</v>
      </c>
      <c r="D4863">
        <v>1</v>
      </c>
      <c r="E4863">
        <v>3</v>
      </c>
      <c r="F4863">
        <v>7.5835457480162002E-2</v>
      </c>
      <c r="G4863">
        <v>-122.181506284554</v>
      </c>
      <c r="H4863">
        <v>6.6834170854271305E-2</v>
      </c>
      <c r="I4863">
        <v>44.187462719444802</v>
      </c>
      <c r="J4863" t="s">
        <v>3242</v>
      </c>
      <c r="K4863" t="s">
        <v>25</v>
      </c>
      <c r="L4863" t="s">
        <v>4695</v>
      </c>
      <c r="M4863" t="s">
        <v>4696</v>
      </c>
      <c r="N4863" t="s">
        <v>4697</v>
      </c>
      <c r="O4863" t="s">
        <v>4698</v>
      </c>
      <c r="P4863">
        <v>2.2000000499999999</v>
      </c>
      <c r="Q4863" t="s">
        <v>4699</v>
      </c>
      <c r="R4863" t="s">
        <v>4700</v>
      </c>
      <c r="S4863">
        <v>8606845026</v>
      </c>
      <c r="T4863">
        <v>289.07066459999999</v>
      </c>
      <c r="U4863" t="s">
        <v>31</v>
      </c>
      <c r="V4863" t="s">
        <v>10266</v>
      </c>
      <c r="W4863" t="s">
        <v>23</v>
      </c>
    </row>
    <row r="4864" spans="1:23" x14ac:dyDescent="0.4">
      <c r="A4864">
        <v>4863</v>
      </c>
      <c r="B4864">
        <v>1</v>
      </c>
      <c r="C4864">
        <v>1</v>
      </c>
      <c r="D4864">
        <v>1</v>
      </c>
      <c r="E4864">
        <v>1</v>
      </c>
      <c r="F4864">
        <v>7.5105565600529806E-2</v>
      </c>
      <c r="G4864">
        <v>-548.34612818683297</v>
      </c>
      <c r="H4864" t="s">
        <v>23</v>
      </c>
      <c r="I4864">
        <v>44.206836328283103</v>
      </c>
      <c r="J4864" t="s">
        <v>6277</v>
      </c>
      <c r="K4864" t="s">
        <v>25</v>
      </c>
      <c r="L4864" t="s">
        <v>9817</v>
      </c>
      <c r="M4864" t="s">
        <v>9818</v>
      </c>
      <c r="N4864" t="s">
        <v>28</v>
      </c>
      <c r="O4864" t="s">
        <v>9819</v>
      </c>
      <c r="P4864">
        <v>3.7000000499999999</v>
      </c>
      <c r="Q4864">
        <v>26743728</v>
      </c>
      <c r="R4864" t="s">
        <v>9820</v>
      </c>
      <c r="S4864">
        <v>3153922</v>
      </c>
      <c r="T4864">
        <v>451.12348800000001</v>
      </c>
      <c r="U4864" t="s">
        <v>31</v>
      </c>
      <c r="V4864" t="s">
        <v>10267</v>
      </c>
      <c r="W4864" t="s">
        <v>23</v>
      </c>
    </row>
    <row r="4865" spans="1:23" x14ac:dyDescent="0.4">
      <c r="A4865">
        <v>4864</v>
      </c>
      <c r="B4865">
        <v>1</v>
      </c>
      <c r="C4865">
        <v>1</v>
      </c>
      <c r="D4865">
        <v>1</v>
      </c>
      <c r="E4865">
        <v>1</v>
      </c>
      <c r="F4865">
        <v>7.5105565600529806E-2</v>
      </c>
      <c r="G4865">
        <v>-548.34612818683297</v>
      </c>
      <c r="H4865">
        <v>0.99849246231155697</v>
      </c>
      <c r="I4865">
        <v>44.206836328283103</v>
      </c>
      <c r="J4865" t="s">
        <v>6277</v>
      </c>
      <c r="K4865" t="s">
        <v>25</v>
      </c>
      <c r="L4865" t="s">
        <v>9817</v>
      </c>
      <c r="M4865" t="s">
        <v>9818</v>
      </c>
      <c r="N4865" t="s">
        <v>28</v>
      </c>
      <c r="O4865" t="s">
        <v>9819</v>
      </c>
      <c r="P4865">
        <v>3.7000000499999999</v>
      </c>
      <c r="Q4865">
        <v>26743728</v>
      </c>
      <c r="R4865" t="s">
        <v>9820</v>
      </c>
      <c r="S4865">
        <v>3153922</v>
      </c>
      <c r="T4865">
        <v>451.12348800000001</v>
      </c>
      <c r="U4865" t="s">
        <v>31</v>
      </c>
      <c r="V4865" t="s">
        <v>10268</v>
      </c>
      <c r="W4865" t="s">
        <v>23</v>
      </c>
    </row>
    <row r="4866" spans="1:23" x14ac:dyDescent="0.4">
      <c r="A4866">
        <v>4865</v>
      </c>
      <c r="B4866">
        <v>1</v>
      </c>
      <c r="C4866">
        <v>1</v>
      </c>
      <c r="D4866">
        <v>1</v>
      </c>
      <c r="E4866">
        <v>1</v>
      </c>
      <c r="F4866">
        <v>7.51006803704104E-2</v>
      </c>
      <c r="G4866">
        <v>-298.37205534359498</v>
      </c>
      <c r="H4866">
        <v>0.999999999999999</v>
      </c>
      <c r="I4866">
        <v>26.651990897776901</v>
      </c>
      <c r="J4866" t="s">
        <v>7160</v>
      </c>
      <c r="K4866" t="s">
        <v>25</v>
      </c>
      <c r="L4866" t="s">
        <v>7161</v>
      </c>
      <c r="M4866" t="s">
        <v>7162</v>
      </c>
      <c r="N4866" t="s">
        <v>28</v>
      </c>
      <c r="O4866" t="s">
        <v>7163</v>
      </c>
      <c r="P4866">
        <v>6.3000001900000004</v>
      </c>
      <c r="Q4866">
        <v>11103936</v>
      </c>
      <c r="R4866" t="s">
        <v>7164</v>
      </c>
      <c r="S4866">
        <v>3178578</v>
      </c>
      <c r="T4866">
        <v>595.1657467</v>
      </c>
      <c r="U4866" t="s">
        <v>31</v>
      </c>
      <c r="V4866" t="s">
        <v>10269</v>
      </c>
      <c r="W4866" t="s">
        <v>23</v>
      </c>
    </row>
    <row r="4867" spans="1:23" x14ac:dyDescent="0.4">
      <c r="A4867">
        <v>4866</v>
      </c>
      <c r="B4867">
        <v>1</v>
      </c>
      <c r="C4867">
        <v>1</v>
      </c>
      <c r="D4867">
        <v>1</v>
      </c>
      <c r="E4867">
        <v>1</v>
      </c>
      <c r="F4867">
        <v>7.51006803704104E-2</v>
      </c>
      <c r="G4867">
        <v>-298.37205534359498</v>
      </c>
      <c r="H4867" t="s">
        <v>23</v>
      </c>
      <c r="I4867">
        <v>26.651990897776901</v>
      </c>
      <c r="J4867" t="s">
        <v>7160</v>
      </c>
      <c r="K4867" t="s">
        <v>25</v>
      </c>
      <c r="L4867" t="s">
        <v>7161</v>
      </c>
      <c r="M4867" t="s">
        <v>7162</v>
      </c>
      <c r="N4867" t="s">
        <v>28</v>
      </c>
      <c r="O4867" t="s">
        <v>7163</v>
      </c>
      <c r="P4867">
        <v>6.3000001900000004</v>
      </c>
      <c r="Q4867">
        <v>11103936</v>
      </c>
      <c r="R4867" t="s">
        <v>7164</v>
      </c>
      <c r="S4867">
        <v>3178578</v>
      </c>
      <c r="T4867">
        <v>595.1657467</v>
      </c>
      <c r="U4867" t="s">
        <v>31</v>
      </c>
      <c r="V4867" t="s">
        <v>10270</v>
      </c>
      <c r="W4867" t="s">
        <v>23</v>
      </c>
    </row>
    <row r="4868" spans="1:23" x14ac:dyDescent="0.4">
      <c r="A4868">
        <v>4867</v>
      </c>
      <c r="B4868">
        <v>1</v>
      </c>
      <c r="C4868">
        <v>1</v>
      </c>
      <c r="D4868">
        <v>1</v>
      </c>
      <c r="E4868">
        <v>1</v>
      </c>
      <c r="F4868">
        <v>7.4717938433325498E-2</v>
      </c>
      <c r="G4868">
        <v>-220.418910747361</v>
      </c>
      <c r="H4868" t="s">
        <v>23</v>
      </c>
      <c r="I4868">
        <v>64.488530549612804</v>
      </c>
      <c r="J4868" t="s">
        <v>9961</v>
      </c>
      <c r="K4868" t="s">
        <v>25</v>
      </c>
      <c r="L4868" t="s">
        <v>10271</v>
      </c>
      <c r="M4868" t="s">
        <v>10272</v>
      </c>
      <c r="N4868" t="s">
        <v>10273</v>
      </c>
      <c r="O4868" t="s">
        <v>10274</v>
      </c>
      <c r="P4868">
        <v>0.10000000100000001</v>
      </c>
      <c r="Q4868" t="s">
        <v>10275</v>
      </c>
      <c r="R4868" t="s">
        <v>10276</v>
      </c>
      <c r="S4868">
        <v>67371078</v>
      </c>
      <c r="T4868">
        <v>183.08629999999999</v>
      </c>
      <c r="U4868" t="s">
        <v>31</v>
      </c>
      <c r="V4868" t="s">
        <v>10277</v>
      </c>
      <c r="W4868" t="s">
        <v>23</v>
      </c>
    </row>
    <row r="4869" spans="1:23" x14ac:dyDescent="0.4">
      <c r="A4869">
        <v>4868</v>
      </c>
      <c r="B4869">
        <v>1</v>
      </c>
      <c r="C4869">
        <v>1</v>
      </c>
      <c r="D4869">
        <v>1</v>
      </c>
      <c r="E4869">
        <v>1</v>
      </c>
      <c r="F4869">
        <v>7.4717938433325498E-2</v>
      </c>
      <c r="G4869">
        <v>-220.418910747361</v>
      </c>
      <c r="H4869">
        <v>0.999999999999999</v>
      </c>
      <c r="I4869">
        <v>64.488530549612804</v>
      </c>
      <c r="J4869" t="s">
        <v>9961</v>
      </c>
      <c r="K4869" t="s">
        <v>25</v>
      </c>
      <c r="L4869" t="s">
        <v>10271</v>
      </c>
      <c r="M4869" t="s">
        <v>10272</v>
      </c>
      <c r="N4869" t="s">
        <v>10273</v>
      </c>
      <c r="O4869" t="s">
        <v>10274</v>
      </c>
      <c r="P4869">
        <v>0.10000000100000001</v>
      </c>
      <c r="Q4869" t="s">
        <v>10275</v>
      </c>
      <c r="R4869" t="s">
        <v>10276</v>
      </c>
      <c r="S4869">
        <v>67371078</v>
      </c>
      <c r="T4869">
        <v>183.08629999999999</v>
      </c>
      <c r="U4869" t="s">
        <v>31</v>
      </c>
      <c r="V4869" t="s">
        <v>10278</v>
      </c>
      <c r="W4869" t="s">
        <v>23</v>
      </c>
    </row>
    <row r="4870" spans="1:23" x14ac:dyDescent="0.4">
      <c r="A4870">
        <v>4869</v>
      </c>
      <c r="B4870">
        <v>1</v>
      </c>
      <c r="C4870">
        <v>2</v>
      </c>
      <c r="D4870">
        <v>1</v>
      </c>
      <c r="E4870">
        <v>1</v>
      </c>
      <c r="F4870">
        <v>7.4441668194901403E-2</v>
      </c>
      <c r="G4870">
        <v>-233.69661011666599</v>
      </c>
      <c r="H4870">
        <v>0.999999999999999</v>
      </c>
      <c r="I4870">
        <v>22.719275197845398</v>
      </c>
      <c r="J4870" t="s">
        <v>9223</v>
      </c>
      <c r="K4870" t="s">
        <v>25</v>
      </c>
      <c r="L4870" t="s">
        <v>9538</v>
      </c>
      <c r="M4870" t="s">
        <v>9539</v>
      </c>
      <c r="N4870" t="s">
        <v>9540</v>
      </c>
      <c r="O4870" t="s">
        <v>9541</v>
      </c>
      <c r="P4870">
        <v>1.7000000500000001</v>
      </c>
      <c r="Q4870" t="s">
        <v>9542</v>
      </c>
      <c r="R4870" t="s">
        <v>9543</v>
      </c>
      <c r="S4870">
        <v>67108866</v>
      </c>
      <c r="T4870">
        <v>213.1022395</v>
      </c>
      <c r="U4870" t="s">
        <v>31</v>
      </c>
      <c r="V4870" t="s">
        <v>10279</v>
      </c>
      <c r="W4870" t="s">
        <v>23</v>
      </c>
    </row>
    <row r="4871" spans="1:23" x14ac:dyDescent="0.4">
      <c r="A4871">
        <v>4870</v>
      </c>
      <c r="B4871">
        <v>1</v>
      </c>
      <c r="C4871">
        <v>1</v>
      </c>
      <c r="D4871">
        <v>1</v>
      </c>
      <c r="E4871">
        <v>1</v>
      </c>
      <c r="F4871">
        <v>7.4387671784452894E-2</v>
      </c>
      <c r="G4871">
        <v>-567.18044333262299</v>
      </c>
      <c r="H4871" t="s">
        <v>23</v>
      </c>
      <c r="I4871">
        <v>46.299109111949598</v>
      </c>
      <c r="J4871" t="s">
        <v>6277</v>
      </c>
      <c r="K4871" t="s">
        <v>25</v>
      </c>
      <c r="L4871" t="s">
        <v>6278</v>
      </c>
      <c r="M4871" t="s">
        <v>6279</v>
      </c>
      <c r="N4871" t="s">
        <v>28</v>
      </c>
      <c r="O4871" t="s">
        <v>6280</v>
      </c>
      <c r="P4871">
        <v>3.7000000499999999</v>
      </c>
      <c r="Q4871">
        <v>26744355</v>
      </c>
      <c r="R4871" t="s">
        <v>6281</v>
      </c>
      <c r="S4871">
        <v>3153922</v>
      </c>
      <c r="T4871">
        <v>451.12348800000001</v>
      </c>
      <c r="U4871" t="s">
        <v>31</v>
      </c>
      <c r="V4871" t="s">
        <v>10280</v>
      </c>
      <c r="W4871" t="s">
        <v>23</v>
      </c>
    </row>
    <row r="4872" spans="1:23" x14ac:dyDescent="0.4">
      <c r="A4872">
        <v>4871</v>
      </c>
      <c r="B4872">
        <v>1</v>
      </c>
      <c r="C4872">
        <v>1</v>
      </c>
      <c r="D4872">
        <v>1</v>
      </c>
      <c r="E4872">
        <v>1</v>
      </c>
      <c r="F4872">
        <v>7.4387671784452894E-2</v>
      </c>
      <c r="G4872">
        <v>-567.18044333262299</v>
      </c>
      <c r="H4872">
        <v>0.99899497487437094</v>
      </c>
      <c r="I4872">
        <v>46.299109111949598</v>
      </c>
      <c r="J4872" t="s">
        <v>6277</v>
      </c>
      <c r="K4872" t="s">
        <v>25</v>
      </c>
      <c r="L4872" t="s">
        <v>6278</v>
      </c>
      <c r="M4872" t="s">
        <v>6279</v>
      </c>
      <c r="N4872" t="s">
        <v>28</v>
      </c>
      <c r="O4872" t="s">
        <v>6280</v>
      </c>
      <c r="P4872">
        <v>3.7000000499999999</v>
      </c>
      <c r="Q4872">
        <v>26744355</v>
      </c>
      <c r="R4872" t="s">
        <v>6281</v>
      </c>
      <c r="S4872">
        <v>3153922</v>
      </c>
      <c r="T4872">
        <v>451.12348800000001</v>
      </c>
      <c r="U4872" t="s">
        <v>31</v>
      </c>
      <c r="V4872" t="s">
        <v>10281</v>
      </c>
      <c r="W4872" t="s">
        <v>23</v>
      </c>
    </row>
    <row r="4873" spans="1:23" x14ac:dyDescent="0.4">
      <c r="A4873">
        <v>4872</v>
      </c>
      <c r="B4873">
        <v>1</v>
      </c>
      <c r="C4873">
        <v>1</v>
      </c>
      <c r="D4873">
        <v>1</v>
      </c>
      <c r="E4873">
        <v>1</v>
      </c>
      <c r="F4873">
        <v>7.4206080500338306E-2</v>
      </c>
      <c r="G4873">
        <v>-188.467058942656</v>
      </c>
      <c r="H4873" t="s">
        <v>23</v>
      </c>
      <c r="I4873">
        <v>33.271589545550803</v>
      </c>
      <c r="J4873" t="s">
        <v>1710</v>
      </c>
      <c r="K4873" t="s">
        <v>25</v>
      </c>
      <c r="L4873" t="s">
        <v>2699</v>
      </c>
      <c r="M4873" t="s">
        <v>2700</v>
      </c>
      <c r="N4873" t="s">
        <v>2701</v>
      </c>
      <c r="O4873" t="s">
        <v>2702</v>
      </c>
      <c r="P4873">
        <v>-0.40422594499999998</v>
      </c>
      <c r="Q4873" t="s">
        <v>2703</v>
      </c>
      <c r="R4873" t="s">
        <v>2704</v>
      </c>
      <c r="S4873">
        <v>8593121394</v>
      </c>
      <c r="T4873">
        <v>357.11800870000002</v>
      </c>
      <c r="U4873" t="s">
        <v>31</v>
      </c>
      <c r="V4873" t="s">
        <v>10282</v>
      </c>
      <c r="W4873" t="s">
        <v>23</v>
      </c>
    </row>
    <row r="4874" spans="1:23" x14ac:dyDescent="0.4">
      <c r="A4874">
        <v>4873</v>
      </c>
      <c r="B4874">
        <v>1</v>
      </c>
      <c r="C4874">
        <v>1</v>
      </c>
      <c r="D4874">
        <v>1</v>
      </c>
      <c r="E4874">
        <v>1</v>
      </c>
      <c r="F4874">
        <v>7.4206080500338306E-2</v>
      </c>
      <c r="G4874">
        <v>-188.467058942656</v>
      </c>
      <c r="H4874">
        <v>0.99949748743718503</v>
      </c>
      <c r="I4874">
        <v>33.271589545550803</v>
      </c>
      <c r="J4874" t="s">
        <v>1710</v>
      </c>
      <c r="K4874" t="s">
        <v>25</v>
      </c>
      <c r="L4874" t="s">
        <v>2699</v>
      </c>
      <c r="M4874" t="s">
        <v>2700</v>
      </c>
      <c r="N4874" t="s">
        <v>2701</v>
      </c>
      <c r="O4874" t="s">
        <v>2702</v>
      </c>
      <c r="P4874">
        <v>-0.40422594499999998</v>
      </c>
      <c r="Q4874" t="s">
        <v>2703</v>
      </c>
      <c r="R4874" t="s">
        <v>2704</v>
      </c>
      <c r="S4874">
        <v>8593121394</v>
      </c>
      <c r="T4874">
        <v>357.11800870000002</v>
      </c>
      <c r="U4874" t="s">
        <v>31</v>
      </c>
      <c r="V4874" t="s">
        <v>10283</v>
      </c>
      <c r="W4874" t="s">
        <v>23</v>
      </c>
    </row>
    <row r="4875" spans="1:23" x14ac:dyDescent="0.4">
      <c r="A4875">
        <v>4874</v>
      </c>
      <c r="B4875">
        <v>1</v>
      </c>
      <c r="C4875">
        <v>1</v>
      </c>
      <c r="D4875">
        <v>1</v>
      </c>
      <c r="E4875">
        <v>1</v>
      </c>
      <c r="F4875">
        <v>7.4158030824397994E-2</v>
      </c>
      <c r="G4875">
        <v>-262.24864717725001</v>
      </c>
      <c r="H4875">
        <v>0.999999999999999</v>
      </c>
      <c r="I4875">
        <v>47.1549663819575</v>
      </c>
      <c r="J4875" t="s">
        <v>10239</v>
      </c>
      <c r="K4875" t="s">
        <v>25</v>
      </c>
      <c r="L4875" t="s">
        <v>10284</v>
      </c>
      <c r="M4875" t="s">
        <v>10285</v>
      </c>
      <c r="N4875" t="s">
        <v>10286</v>
      </c>
      <c r="O4875" t="s">
        <v>10287</v>
      </c>
      <c r="P4875">
        <v>2.8617782599999999</v>
      </c>
      <c r="Q4875">
        <v>3040105</v>
      </c>
      <c r="R4875" t="s">
        <v>10288</v>
      </c>
      <c r="S4875">
        <v>67108866</v>
      </c>
      <c r="T4875">
        <v>328.04518000000002</v>
      </c>
      <c r="U4875" t="s">
        <v>31</v>
      </c>
      <c r="V4875" t="s">
        <v>10289</v>
      </c>
      <c r="W4875" t="s">
        <v>23</v>
      </c>
    </row>
    <row r="4876" spans="1:23" x14ac:dyDescent="0.4">
      <c r="A4876">
        <v>4875</v>
      </c>
      <c r="B4876">
        <v>1</v>
      </c>
      <c r="C4876">
        <v>1</v>
      </c>
      <c r="D4876">
        <v>1</v>
      </c>
      <c r="E4876">
        <v>1</v>
      </c>
      <c r="F4876">
        <v>7.4158030824397994E-2</v>
      </c>
      <c r="G4876">
        <v>-262.24864717725001</v>
      </c>
      <c r="H4876" t="s">
        <v>23</v>
      </c>
      <c r="I4876">
        <v>47.1549663819575</v>
      </c>
      <c r="J4876" t="s">
        <v>10239</v>
      </c>
      <c r="K4876" t="s">
        <v>25</v>
      </c>
      <c r="L4876" t="s">
        <v>10284</v>
      </c>
      <c r="M4876" t="s">
        <v>10285</v>
      </c>
      <c r="N4876" t="s">
        <v>10286</v>
      </c>
      <c r="O4876" t="s">
        <v>10287</v>
      </c>
      <c r="P4876">
        <v>2.8617782599999999</v>
      </c>
      <c r="Q4876">
        <v>3040105</v>
      </c>
      <c r="R4876" t="s">
        <v>10288</v>
      </c>
      <c r="S4876">
        <v>67108866</v>
      </c>
      <c r="T4876">
        <v>328.04518000000002</v>
      </c>
      <c r="U4876" t="s">
        <v>31</v>
      </c>
      <c r="V4876" t="s">
        <v>10290</v>
      </c>
      <c r="W4876" t="s">
        <v>23</v>
      </c>
    </row>
    <row r="4877" spans="1:23" x14ac:dyDescent="0.4">
      <c r="A4877">
        <v>4876</v>
      </c>
      <c r="B4877">
        <v>1</v>
      </c>
      <c r="C4877">
        <v>1</v>
      </c>
      <c r="D4877">
        <v>1</v>
      </c>
      <c r="E4877">
        <v>1</v>
      </c>
      <c r="F4877">
        <v>7.41432214508492E-2</v>
      </c>
      <c r="G4877">
        <v>-262.23761540923999</v>
      </c>
      <c r="H4877">
        <v>0.999999999999999</v>
      </c>
      <c r="I4877">
        <v>47.170214050742103</v>
      </c>
      <c r="J4877" t="s">
        <v>10239</v>
      </c>
      <c r="K4877" t="s">
        <v>25</v>
      </c>
      <c r="L4877" t="s">
        <v>10284</v>
      </c>
      <c r="M4877" t="s">
        <v>10285</v>
      </c>
      <c r="N4877" t="s">
        <v>10286</v>
      </c>
      <c r="O4877" t="s">
        <v>10287</v>
      </c>
      <c r="P4877">
        <v>2.8617782599999999</v>
      </c>
      <c r="Q4877">
        <v>3040105</v>
      </c>
      <c r="R4877" t="s">
        <v>10288</v>
      </c>
      <c r="S4877">
        <v>67108866</v>
      </c>
      <c r="T4877">
        <v>328.04517809999999</v>
      </c>
      <c r="U4877" t="s">
        <v>31</v>
      </c>
      <c r="V4877" t="s">
        <v>10291</v>
      </c>
      <c r="W4877" t="s">
        <v>23</v>
      </c>
    </row>
    <row r="4878" spans="1:23" x14ac:dyDescent="0.4">
      <c r="A4878">
        <v>4877</v>
      </c>
      <c r="B4878">
        <v>1</v>
      </c>
      <c r="C4878">
        <v>1</v>
      </c>
      <c r="D4878">
        <v>1</v>
      </c>
      <c r="E4878">
        <v>1</v>
      </c>
      <c r="F4878">
        <v>7.41432214508492E-2</v>
      </c>
      <c r="G4878">
        <v>-262.23761540923999</v>
      </c>
      <c r="H4878" t="s">
        <v>23</v>
      </c>
      <c r="I4878">
        <v>47.170214050742103</v>
      </c>
      <c r="J4878" t="s">
        <v>10239</v>
      </c>
      <c r="K4878" t="s">
        <v>25</v>
      </c>
      <c r="L4878" t="s">
        <v>10284</v>
      </c>
      <c r="M4878" t="s">
        <v>10285</v>
      </c>
      <c r="N4878" t="s">
        <v>10286</v>
      </c>
      <c r="O4878" t="s">
        <v>10287</v>
      </c>
      <c r="P4878">
        <v>2.8617782599999999</v>
      </c>
      <c r="Q4878">
        <v>3040105</v>
      </c>
      <c r="R4878" t="s">
        <v>10288</v>
      </c>
      <c r="S4878">
        <v>67108866</v>
      </c>
      <c r="T4878">
        <v>328.04517809999999</v>
      </c>
      <c r="U4878" t="s">
        <v>31</v>
      </c>
      <c r="V4878" t="s">
        <v>10292</v>
      </c>
      <c r="W4878" t="s">
        <v>23</v>
      </c>
    </row>
    <row r="4879" spans="1:23" x14ac:dyDescent="0.4">
      <c r="A4879">
        <v>4878</v>
      </c>
      <c r="B4879">
        <v>1</v>
      </c>
      <c r="C4879">
        <v>1</v>
      </c>
      <c r="D4879">
        <v>1</v>
      </c>
      <c r="E4879">
        <v>1</v>
      </c>
      <c r="F4879">
        <v>7.3771458557444103E-2</v>
      </c>
      <c r="G4879">
        <v>-175.995115009774</v>
      </c>
      <c r="H4879">
        <v>0.999999999999999</v>
      </c>
      <c r="I4879">
        <v>44.243860124032402</v>
      </c>
      <c r="J4879" t="s">
        <v>5353</v>
      </c>
      <c r="K4879" t="s">
        <v>25</v>
      </c>
      <c r="L4879" t="s">
        <v>10293</v>
      </c>
      <c r="M4879" t="s">
        <v>10294</v>
      </c>
      <c r="N4879" t="s">
        <v>10295</v>
      </c>
      <c r="O4879" t="s">
        <v>10296</v>
      </c>
      <c r="P4879">
        <v>1.2000000500000001</v>
      </c>
      <c r="Q4879" t="s">
        <v>10297</v>
      </c>
      <c r="R4879" t="s">
        <v>10298</v>
      </c>
      <c r="S4879">
        <v>87845230</v>
      </c>
      <c r="T4879">
        <v>209.08083529999999</v>
      </c>
      <c r="U4879" t="s">
        <v>31</v>
      </c>
      <c r="V4879" t="s">
        <v>10299</v>
      </c>
      <c r="W4879" t="s">
        <v>23</v>
      </c>
    </row>
    <row r="4880" spans="1:23" x14ac:dyDescent="0.4">
      <c r="A4880">
        <v>4879</v>
      </c>
      <c r="B4880">
        <v>1</v>
      </c>
      <c r="C4880">
        <v>1</v>
      </c>
      <c r="D4880">
        <v>1</v>
      </c>
      <c r="E4880">
        <v>1</v>
      </c>
      <c r="F4880">
        <v>7.3771458557444103E-2</v>
      </c>
      <c r="G4880">
        <v>-175.995115009774</v>
      </c>
      <c r="H4880" t="s">
        <v>23</v>
      </c>
      <c r="I4880">
        <v>44.243860124032402</v>
      </c>
      <c r="J4880" t="s">
        <v>5353</v>
      </c>
      <c r="K4880" t="s">
        <v>25</v>
      </c>
      <c r="L4880" t="s">
        <v>10293</v>
      </c>
      <c r="M4880" t="s">
        <v>10294</v>
      </c>
      <c r="N4880" t="s">
        <v>10295</v>
      </c>
      <c r="O4880" t="s">
        <v>10296</v>
      </c>
      <c r="P4880">
        <v>1.2000000500000001</v>
      </c>
      <c r="Q4880" t="s">
        <v>10297</v>
      </c>
      <c r="R4880" t="s">
        <v>10298</v>
      </c>
      <c r="S4880">
        <v>87845230</v>
      </c>
      <c r="T4880">
        <v>209.08083529999999</v>
      </c>
      <c r="U4880" t="s">
        <v>31</v>
      </c>
      <c r="V4880" t="s">
        <v>10300</v>
      </c>
      <c r="W4880" t="s">
        <v>23</v>
      </c>
    </row>
    <row r="4881" spans="1:23" x14ac:dyDescent="0.4">
      <c r="A4881">
        <v>4880</v>
      </c>
      <c r="B4881">
        <v>1</v>
      </c>
      <c r="C4881">
        <v>1</v>
      </c>
      <c r="D4881">
        <v>1</v>
      </c>
      <c r="E4881">
        <v>2</v>
      </c>
      <c r="F4881">
        <v>7.3632427372508497E-2</v>
      </c>
      <c r="G4881">
        <v>-174.495967610869</v>
      </c>
      <c r="H4881" t="s">
        <v>23</v>
      </c>
      <c r="I4881">
        <v>20.9725420674067</v>
      </c>
      <c r="J4881" t="s">
        <v>10101</v>
      </c>
      <c r="K4881" t="s">
        <v>25</v>
      </c>
      <c r="L4881" t="s">
        <v>10301</v>
      </c>
      <c r="M4881" t="s">
        <v>10302</v>
      </c>
      <c r="N4881" t="s">
        <v>10303</v>
      </c>
      <c r="O4881" t="s">
        <v>10304</v>
      </c>
      <c r="P4881">
        <v>1.2999999499999999</v>
      </c>
      <c r="Q4881">
        <v>146157</v>
      </c>
      <c r="R4881" t="s">
        <v>10305</v>
      </c>
      <c r="S4881">
        <v>67108934</v>
      </c>
      <c r="T4881">
        <v>291.08631459999998</v>
      </c>
      <c r="U4881" t="s">
        <v>31</v>
      </c>
      <c r="V4881" t="s">
        <v>10306</v>
      </c>
      <c r="W4881" t="s">
        <v>23</v>
      </c>
    </row>
    <row r="4882" spans="1:23" x14ac:dyDescent="0.4">
      <c r="A4882">
        <v>4881</v>
      </c>
      <c r="B4882">
        <v>1</v>
      </c>
      <c r="C4882">
        <v>1</v>
      </c>
      <c r="D4882">
        <v>1</v>
      </c>
      <c r="E4882">
        <v>2</v>
      </c>
      <c r="F4882">
        <v>7.3632427372508497E-2</v>
      </c>
      <c r="G4882">
        <v>-174.495967610869</v>
      </c>
      <c r="H4882">
        <v>0.18894472361809</v>
      </c>
      <c r="I4882">
        <v>20.9725420674067</v>
      </c>
      <c r="J4882" t="s">
        <v>10101</v>
      </c>
      <c r="K4882" t="s">
        <v>25</v>
      </c>
      <c r="L4882" t="s">
        <v>10301</v>
      </c>
      <c r="M4882" t="s">
        <v>10302</v>
      </c>
      <c r="N4882" t="s">
        <v>10303</v>
      </c>
      <c r="O4882" t="s">
        <v>10304</v>
      </c>
      <c r="P4882">
        <v>1.2999999499999999</v>
      </c>
      <c r="Q4882">
        <v>146157</v>
      </c>
      <c r="R4882" t="s">
        <v>10305</v>
      </c>
      <c r="S4882">
        <v>67108934</v>
      </c>
      <c r="T4882">
        <v>291.08631459999998</v>
      </c>
      <c r="U4882" t="s">
        <v>31</v>
      </c>
      <c r="V4882" t="s">
        <v>10307</v>
      </c>
      <c r="W4882" t="s">
        <v>23</v>
      </c>
    </row>
    <row r="4883" spans="1:23" x14ac:dyDescent="0.4">
      <c r="A4883">
        <v>4882</v>
      </c>
      <c r="B4883">
        <v>1</v>
      </c>
      <c r="C4883">
        <v>1</v>
      </c>
      <c r="D4883">
        <v>1</v>
      </c>
      <c r="E4883">
        <v>1</v>
      </c>
      <c r="F4883">
        <v>7.3378925705660999E-2</v>
      </c>
      <c r="G4883">
        <v>-541.25966438459102</v>
      </c>
      <c r="H4883">
        <v>0.999999999999999</v>
      </c>
      <c r="I4883">
        <v>74.3317492004267</v>
      </c>
      <c r="J4883" t="s">
        <v>9808</v>
      </c>
      <c r="K4883" t="s">
        <v>25</v>
      </c>
      <c r="L4883" t="s">
        <v>9809</v>
      </c>
      <c r="M4883" t="s">
        <v>9810</v>
      </c>
      <c r="N4883" t="s">
        <v>9811</v>
      </c>
      <c r="O4883" t="s">
        <v>9812</v>
      </c>
      <c r="P4883">
        <v>-0.10000000100000001</v>
      </c>
      <c r="Q4883" t="s">
        <v>9813</v>
      </c>
      <c r="R4883" t="s">
        <v>9814</v>
      </c>
      <c r="S4883">
        <v>67108866</v>
      </c>
      <c r="T4883">
        <v>287.05200000000002</v>
      </c>
      <c r="U4883" t="s">
        <v>31</v>
      </c>
      <c r="V4883" t="s">
        <v>10308</v>
      </c>
      <c r="W4883" t="s">
        <v>23</v>
      </c>
    </row>
    <row r="4884" spans="1:23" x14ac:dyDescent="0.4">
      <c r="A4884">
        <v>4883</v>
      </c>
      <c r="B4884">
        <v>1</v>
      </c>
      <c r="C4884">
        <v>1</v>
      </c>
      <c r="D4884">
        <v>1</v>
      </c>
      <c r="E4884">
        <v>1</v>
      </c>
      <c r="F4884">
        <v>7.3378925705660999E-2</v>
      </c>
      <c r="G4884">
        <v>-541.25966438459102</v>
      </c>
      <c r="H4884">
        <v>0.999999999999999</v>
      </c>
      <c r="I4884">
        <v>74.3317492004267</v>
      </c>
      <c r="J4884" t="s">
        <v>9808</v>
      </c>
      <c r="K4884" t="s">
        <v>25</v>
      </c>
      <c r="L4884" t="s">
        <v>9809</v>
      </c>
      <c r="M4884" t="s">
        <v>9810</v>
      </c>
      <c r="N4884" t="s">
        <v>9811</v>
      </c>
      <c r="O4884" t="s">
        <v>9812</v>
      </c>
      <c r="P4884">
        <v>-0.10000000100000001</v>
      </c>
      <c r="Q4884" t="s">
        <v>9813</v>
      </c>
      <c r="R4884" t="s">
        <v>9814</v>
      </c>
      <c r="S4884">
        <v>67108866</v>
      </c>
      <c r="T4884">
        <v>287.05200000000002</v>
      </c>
      <c r="U4884" t="s">
        <v>31</v>
      </c>
      <c r="V4884" t="s">
        <v>10309</v>
      </c>
      <c r="W4884" t="s">
        <v>23</v>
      </c>
    </row>
    <row r="4885" spans="1:23" x14ac:dyDescent="0.4">
      <c r="A4885">
        <v>4884</v>
      </c>
      <c r="B4885">
        <v>1</v>
      </c>
      <c r="C4885">
        <v>1</v>
      </c>
      <c r="D4885">
        <v>1</v>
      </c>
      <c r="E4885">
        <v>1</v>
      </c>
      <c r="F4885">
        <v>7.3378925705660999E-2</v>
      </c>
      <c r="G4885">
        <v>-541.25966438459102</v>
      </c>
      <c r="H4885" t="s">
        <v>23</v>
      </c>
      <c r="I4885">
        <v>74.3317492004267</v>
      </c>
      <c r="J4885" t="s">
        <v>9808</v>
      </c>
      <c r="K4885" t="s">
        <v>25</v>
      </c>
      <c r="L4885" t="s">
        <v>9809</v>
      </c>
      <c r="M4885" t="s">
        <v>9810</v>
      </c>
      <c r="N4885" t="s">
        <v>9811</v>
      </c>
      <c r="O4885" t="s">
        <v>9812</v>
      </c>
      <c r="P4885">
        <v>-0.10000000100000001</v>
      </c>
      <c r="Q4885" t="s">
        <v>9813</v>
      </c>
      <c r="R4885" t="s">
        <v>9814</v>
      </c>
      <c r="S4885">
        <v>67108866</v>
      </c>
      <c r="T4885">
        <v>287.05200000000002</v>
      </c>
      <c r="U4885" t="s">
        <v>31</v>
      </c>
      <c r="V4885" t="s">
        <v>10310</v>
      </c>
      <c r="W4885" t="s">
        <v>23</v>
      </c>
    </row>
    <row r="4886" spans="1:23" x14ac:dyDescent="0.4">
      <c r="A4886">
        <v>4885</v>
      </c>
      <c r="B4886">
        <v>1</v>
      </c>
      <c r="C4886">
        <v>1</v>
      </c>
      <c r="D4886">
        <v>1</v>
      </c>
      <c r="E4886">
        <v>1</v>
      </c>
      <c r="F4886">
        <v>7.3378925705660999E-2</v>
      </c>
      <c r="G4886">
        <v>-541.25966438459102</v>
      </c>
      <c r="H4886" t="s">
        <v>23</v>
      </c>
      <c r="I4886">
        <v>74.3317492004267</v>
      </c>
      <c r="J4886" t="s">
        <v>9808</v>
      </c>
      <c r="K4886" t="s">
        <v>25</v>
      </c>
      <c r="L4886" t="s">
        <v>9809</v>
      </c>
      <c r="M4886" t="s">
        <v>9810</v>
      </c>
      <c r="N4886" t="s">
        <v>9811</v>
      </c>
      <c r="O4886" t="s">
        <v>9812</v>
      </c>
      <c r="P4886">
        <v>-0.10000000100000001</v>
      </c>
      <c r="Q4886" t="s">
        <v>9813</v>
      </c>
      <c r="R4886" t="s">
        <v>9814</v>
      </c>
      <c r="S4886">
        <v>67108866</v>
      </c>
      <c r="T4886">
        <v>287.05200000000002</v>
      </c>
      <c r="U4886" t="s">
        <v>31</v>
      </c>
      <c r="V4886" t="s">
        <v>10311</v>
      </c>
      <c r="W4886" t="s">
        <v>23</v>
      </c>
    </row>
    <row r="4887" spans="1:23" x14ac:dyDescent="0.4">
      <c r="A4887">
        <v>4886</v>
      </c>
      <c r="B4887">
        <v>1</v>
      </c>
      <c r="C4887">
        <v>1</v>
      </c>
      <c r="D4887">
        <v>1</v>
      </c>
      <c r="E4887">
        <v>2</v>
      </c>
      <c r="F4887">
        <v>7.32995707455176E-2</v>
      </c>
      <c r="G4887">
        <v>-189.030315243752</v>
      </c>
      <c r="H4887" t="s">
        <v>23</v>
      </c>
      <c r="I4887">
        <v>5.2405878952195497</v>
      </c>
      <c r="J4887" t="s">
        <v>7596</v>
      </c>
      <c r="K4887" t="s">
        <v>25</v>
      </c>
      <c r="L4887" t="s">
        <v>7597</v>
      </c>
      <c r="M4887" t="s">
        <v>7598</v>
      </c>
      <c r="N4887" t="s">
        <v>7599</v>
      </c>
      <c r="O4887" t="s">
        <v>7600</v>
      </c>
      <c r="P4887">
        <v>4.8000001900000004</v>
      </c>
      <c r="Q4887">
        <v>1981216</v>
      </c>
      <c r="R4887" t="s">
        <v>7601</v>
      </c>
      <c r="S4887">
        <v>67108866</v>
      </c>
      <c r="T4887">
        <v>449.10783789999999</v>
      </c>
      <c r="U4887" t="s">
        <v>31</v>
      </c>
      <c r="V4887" t="s">
        <v>10312</v>
      </c>
      <c r="W4887" t="s">
        <v>23</v>
      </c>
    </row>
    <row r="4888" spans="1:23" x14ac:dyDescent="0.4">
      <c r="A4888">
        <v>4887</v>
      </c>
      <c r="B4888">
        <v>1</v>
      </c>
      <c r="C4888">
        <v>1</v>
      </c>
      <c r="D4888">
        <v>1</v>
      </c>
      <c r="E4888">
        <v>2</v>
      </c>
      <c r="F4888">
        <v>7.32995707455176E-2</v>
      </c>
      <c r="G4888">
        <v>-189.030315243752</v>
      </c>
      <c r="H4888">
        <v>0.2</v>
      </c>
      <c r="I4888">
        <v>5.2405878952195497</v>
      </c>
      <c r="J4888" t="s">
        <v>7596</v>
      </c>
      <c r="K4888" t="s">
        <v>25</v>
      </c>
      <c r="L4888" t="s">
        <v>7597</v>
      </c>
      <c r="M4888" t="s">
        <v>7598</v>
      </c>
      <c r="N4888" t="s">
        <v>7599</v>
      </c>
      <c r="O4888" t="s">
        <v>7600</v>
      </c>
      <c r="P4888">
        <v>4.8000001900000004</v>
      </c>
      <c r="Q4888">
        <v>1981216</v>
      </c>
      <c r="R4888" t="s">
        <v>7601</v>
      </c>
      <c r="S4888">
        <v>67108866</v>
      </c>
      <c r="T4888">
        <v>449.10783789999999</v>
      </c>
      <c r="U4888" t="s">
        <v>31</v>
      </c>
      <c r="V4888" t="s">
        <v>10313</v>
      </c>
      <c r="W4888" t="s">
        <v>23</v>
      </c>
    </row>
    <row r="4889" spans="1:23" x14ac:dyDescent="0.4">
      <c r="A4889">
        <v>4888</v>
      </c>
      <c r="B4889">
        <v>1</v>
      </c>
      <c r="C4889">
        <v>1</v>
      </c>
      <c r="D4889">
        <v>1</v>
      </c>
      <c r="E4889">
        <v>1</v>
      </c>
      <c r="F4889">
        <v>7.3288604603552104E-2</v>
      </c>
      <c r="G4889">
        <v>-75.646157527275307</v>
      </c>
      <c r="H4889" t="s">
        <v>23</v>
      </c>
      <c r="I4889">
        <v>52.407141851190197</v>
      </c>
      <c r="J4889" t="s">
        <v>5754</v>
      </c>
      <c r="K4889" t="s">
        <v>25</v>
      </c>
      <c r="L4889" t="s">
        <v>10314</v>
      </c>
      <c r="M4889" t="s">
        <v>10315</v>
      </c>
      <c r="N4889" t="s">
        <v>10316</v>
      </c>
      <c r="O4889" t="s">
        <v>10317</v>
      </c>
      <c r="P4889">
        <v>1.4953519099999999</v>
      </c>
      <c r="Q4889" t="s">
        <v>10318</v>
      </c>
      <c r="R4889" t="s">
        <v>10319</v>
      </c>
      <c r="S4889">
        <v>8677548106</v>
      </c>
      <c r="T4889">
        <v>197.08080000000001</v>
      </c>
      <c r="U4889" t="s">
        <v>31</v>
      </c>
      <c r="V4889" t="s">
        <v>10320</v>
      </c>
      <c r="W4889" t="s">
        <v>23</v>
      </c>
    </row>
    <row r="4890" spans="1:23" x14ac:dyDescent="0.4">
      <c r="A4890">
        <v>4889</v>
      </c>
      <c r="B4890">
        <v>1</v>
      </c>
      <c r="C4890">
        <v>1</v>
      </c>
      <c r="D4890">
        <v>1</v>
      </c>
      <c r="E4890">
        <v>1</v>
      </c>
      <c r="F4890">
        <v>7.3288604603552104E-2</v>
      </c>
      <c r="G4890">
        <v>-75.646157527275307</v>
      </c>
      <c r="H4890">
        <v>0.999999999999999</v>
      </c>
      <c r="I4890">
        <v>52.407141851190197</v>
      </c>
      <c r="J4890" t="s">
        <v>5754</v>
      </c>
      <c r="K4890" t="s">
        <v>25</v>
      </c>
      <c r="L4890" t="s">
        <v>10314</v>
      </c>
      <c r="M4890" t="s">
        <v>10315</v>
      </c>
      <c r="N4890" t="s">
        <v>10316</v>
      </c>
      <c r="O4890" t="s">
        <v>10317</v>
      </c>
      <c r="P4890">
        <v>1.4953519099999999</v>
      </c>
      <c r="Q4890" t="s">
        <v>10318</v>
      </c>
      <c r="R4890" t="s">
        <v>10319</v>
      </c>
      <c r="S4890">
        <v>8677548106</v>
      </c>
      <c r="T4890">
        <v>197.08080000000001</v>
      </c>
      <c r="U4890" t="s">
        <v>31</v>
      </c>
      <c r="V4890" t="s">
        <v>10321</v>
      </c>
      <c r="W4890" t="s">
        <v>23</v>
      </c>
    </row>
    <row r="4891" spans="1:23" x14ac:dyDescent="0.4">
      <c r="A4891">
        <v>4890</v>
      </c>
      <c r="B4891">
        <v>1</v>
      </c>
      <c r="C4891">
        <v>2</v>
      </c>
      <c r="D4891">
        <v>1</v>
      </c>
      <c r="E4891">
        <v>2</v>
      </c>
      <c r="F4891">
        <v>7.3118616233985495E-2</v>
      </c>
      <c r="G4891">
        <v>-205.15137759670301</v>
      </c>
      <c r="H4891">
        <v>2.9648241206030101E-2</v>
      </c>
      <c r="I4891">
        <v>64.394355627738804</v>
      </c>
      <c r="J4891" t="s">
        <v>380</v>
      </c>
      <c r="K4891" t="s">
        <v>25</v>
      </c>
      <c r="L4891" t="s">
        <v>10322</v>
      </c>
      <c r="M4891" t="s">
        <v>10323</v>
      </c>
      <c r="N4891" t="s">
        <v>10324</v>
      </c>
      <c r="O4891" t="s">
        <v>10325</v>
      </c>
      <c r="P4891">
        <v>3</v>
      </c>
      <c r="Q4891" t="s">
        <v>10326</v>
      </c>
      <c r="R4891" t="s">
        <v>10327</v>
      </c>
      <c r="S4891">
        <v>2097222</v>
      </c>
      <c r="T4891">
        <v>323.17540439999999</v>
      </c>
      <c r="U4891" t="s">
        <v>31</v>
      </c>
      <c r="V4891" t="s">
        <v>10328</v>
      </c>
      <c r="W4891" t="s">
        <v>23</v>
      </c>
    </row>
    <row r="4892" spans="1:23" x14ac:dyDescent="0.4">
      <c r="A4892">
        <v>4891</v>
      </c>
      <c r="B4892">
        <v>1</v>
      </c>
      <c r="C4892">
        <v>1</v>
      </c>
      <c r="D4892">
        <v>1</v>
      </c>
      <c r="E4892">
        <v>1</v>
      </c>
      <c r="F4892">
        <v>7.3002564195893196E-2</v>
      </c>
      <c r="G4892">
        <v>-278.624549355515</v>
      </c>
      <c r="H4892" t="s">
        <v>23</v>
      </c>
      <c r="I4892">
        <v>39.343517241965998</v>
      </c>
      <c r="J4892" t="s">
        <v>9547</v>
      </c>
      <c r="K4892" t="s">
        <v>25</v>
      </c>
      <c r="L4892" t="s">
        <v>9548</v>
      </c>
      <c r="M4892" t="s">
        <v>9549</v>
      </c>
      <c r="N4892" t="s">
        <v>9550</v>
      </c>
      <c r="O4892" t="s">
        <v>9551</v>
      </c>
      <c r="P4892">
        <v>2.7999999500000001</v>
      </c>
      <c r="Q4892" t="s">
        <v>9552</v>
      </c>
      <c r="R4892" t="s">
        <v>9553</v>
      </c>
      <c r="S4892">
        <v>121398118</v>
      </c>
      <c r="T4892">
        <v>304.1444386</v>
      </c>
      <c r="U4892" t="s">
        <v>31</v>
      </c>
      <c r="V4892" t="s">
        <v>10329</v>
      </c>
      <c r="W4892" t="s">
        <v>23</v>
      </c>
    </row>
    <row r="4893" spans="1:23" x14ac:dyDescent="0.4">
      <c r="A4893">
        <v>4892</v>
      </c>
      <c r="B4893">
        <v>1</v>
      </c>
      <c r="C4893">
        <v>1</v>
      </c>
      <c r="D4893">
        <v>1</v>
      </c>
      <c r="E4893">
        <v>1</v>
      </c>
      <c r="F4893">
        <v>7.3002564195893196E-2</v>
      </c>
      <c r="G4893">
        <v>-278.624549355515</v>
      </c>
      <c r="H4893">
        <v>0.999999999999999</v>
      </c>
      <c r="I4893">
        <v>39.343517241965998</v>
      </c>
      <c r="J4893" t="s">
        <v>9547</v>
      </c>
      <c r="K4893" t="s">
        <v>25</v>
      </c>
      <c r="L4893" t="s">
        <v>9548</v>
      </c>
      <c r="M4893" t="s">
        <v>9549</v>
      </c>
      <c r="N4893" t="s">
        <v>9550</v>
      </c>
      <c r="O4893" t="s">
        <v>9551</v>
      </c>
      <c r="P4893">
        <v>2.7999999500000001</v>
      </c>
      <c r="Q4893" t="s">
        <v>9552</v>
      </c>
      <c r="R4893" t="s">
        <v>9553</v>
      </c>
      <c r="S4893">
        <v>121398118</v>
      </c>
      <c r="T4893">
        <v>304.1444386</v>
      </c>
      <c r="U4893" t="s">
        <v>31</v>
      </c>
      <c r="V4893" t="s">
        <v>10330</v>
      </c>
      <c r="W4893" t="s">
        <v>23</v>
      </c>
    </row>
    <row r="4894" spans="1:23" x14ac:dyDescent="0.4">
      <c r="A4894">
        <v>4893</v>
      </c>
      <c r="B4894">
        <v>1</v>
      </c>
      <c r="C4894">
        <v>1</v>
      </c>
      <c r="D4894">
        <v>1</v>
      </c>
      <c r="E4894">
        <v>1</v>
      </c>
      <c r="F4894">
        <v>7.29005188917521E-2</v>
      </c>
      <c r="G4894">
        <v>-397.29184598030201</v>
      </c>
      <c r="H4894">
        <v>0.999999999999999</v>
      </c>
      <c r="I4894">
        <v>64.235243449335897</v>
      </c>
      <c r="J4894" t="s">
        <v>10331</v>
      </c>
      <c r="K4894" t="s">
        <v>25</v>
      </c>
      <c r="L4894" t="s">
        <v>10332</v>
      </c>
      <c r="M4894" t="s">
        <v>10333</v>
      </c>
      <c r="N4894" t="s">
        <v>28</v>
      </c>
      <c r="O4894" t="s">
        <v>10334</v>
      </c>
      <c r="P4894">
        <v>1</v>
      </c>
      <c r="Q4894">
        <v>133053542</v>
      </c>
      <c r="R4894" t="s">
        <v>10335</v>
      </c>
      <c r="S4894">
        <v>16777218</v>
      </c>
      <c r="T4894">
        <v>299.09280000000001</v>
      </c>
      <c r="U4894" t="s">
        <v>31</v>
      </c>
      <c r="V4894" t="s">
        <v>10336</v>
      </c>
      <c r="W4894" t="s">
        <v>23</v>
      </c>
    </row>
    <row r="4895" spans="1:23" x14ac:dyDescent="0.4">
      <c r="A4895">
        <v>4894</v>
      </c>
      <c r="B4895">
        <v>1</v>
      </c>
      <c r="C4895">
        <v>1</v>
      </c>
      <c r="D4895">
        <v>1</v>
      </c>
      <c r="E4895">
        <v>1</v>
      </c>
      <c r="F4895">
        <v>7.29005188917521E-2</v>
      </c>
      <c r="G4895">
        <v>-397.29184598030201</v>
      </c>
      <c r="H4895" t="s">
        <v>23</v>
      </c>
      <c r="I4895">
        <v>64.235243449335897</v>
      </c>
      <c r="J4895" t="s">
        <v>10331</v>
      </c>
      <c r="K4895" t="s">
        <v>25</v>
      </c>
      <c r="L4895" t="s">
        <v>10332</v>
      </c>
      <c r="M4895" t="s">
        <v>10333</v>
      </c>
      <c r="N4895" t="s">
        <v>28</v>
      </c>
      <c r="O4895" t="s">
        <v>10334</v>
      </c>
      <c r="P4895">
        <v>1</v>
      </c>
      <c r="Q4895">
        <v>133053542</v>
      </c>
      <c r="R4895" t="s">
        <v>10335</v>
      </c>
      <c r="S4895">
        <v>16777218</v>
      </c>
      <c r="T4895">
        <v>299.09280000000001</v>
      </c>
      <c r="U4895" t="s">
        <v>31</v>
      </c>
      <c r="V4895" t="s">
        <v>10337</v>
      </c>
      <c r="W4895" t="s">
        <v>23</v>
      </c>
    </row>
    <row r="4896" spans="1:23" x14ac:dyDescent="0.4">
      <c r="A4896">
        <v>4895</v>
      </c>
      <c r="B4896">
        <v>1</v>
      </c>
      <c r="C4896">
        <v>1</v>
      </c>
      <c r="D4896">
        <v>1</v>
      </c>
      <c r="E4896">
        <v>1</v>
      </c>
      <c r="F4896">
        <v>7.2859779781930104E-2</v>
      </c>
      <c r="G4896">
        <v>-351.06526805450898</v>
      </c>
      <c r="H4896">
        <v>0.999999999999999</v>
      </c>
      <c r="I4896">
        <v>40.797932890494501</v>
      </c>
      <c r="J4896" t="s">
        <v>503</v>
      </c>
      <c r="K4896" t="s">
        <v>25</v>
      </c>
      <c r="L4896" t="s">
        <v>10338</v>
      </c>
      <c r="M4896" t="s">
        <v>10339</v>
      </c>
      <c r="N4896" t="s">
        <v>10340</v>
      </c>
      <c r="O4896" t="s">
        <v>10341</v>
      </c>
      <c r="P4896">
        <v>1.60000002</v>
      </c>
      <c r="Q4896">
        <v>23027</v>
      </c>
      <c r="R4896" t="s">
        <v>10342</v>
      </c>
      <c r="S4896">
        <v>67108866</v>
      </c>
      <c r="T4896">
        <v>275.1390189</v>
      </c>
      <c r="U4896" t="s">
        <v>31</v>
      </c>
      <c r="V4896" t="s">
        <v>10343</v>
      </c>
      <c r="W4896" t="s">
        <v>23</v>
      </c>
    </row>
    <row r="4897" spans="1:23" x14ac:dyDescent="0.4">
      <c r="A4897">
        <v>4896</v>
      </c>
      <c r="B4897">
        <v>1</v>
      </c>
      <c r="C4897">
        <v>1</v>
      </c>
      <c r="D4897">
        <v>1</v>
      </c>
      <c r="E4897">
        <v>1</v>
      </c>
      <c r="F4897">
        <v>7.2859779781930104E-2</v>
      </c>
      <c r="G4897">
        <v>-351.06526805450898</v>
      </c>
      <c r="H4897" t="s">
        <v>23</v>
      </c>
      <c r="I4897">
        <v>40.797932890494501</v>
      </c>
      <c r="J4897" t="s">
        <v>503</v>
      </c>
      <c r="K4897" t="s">
        <v>25</v>
      </c>
      <c r="L4897" t="s">
        <v>10338</v>
      </c>
      <c r="M4897" t="s">
        <v>10339</v>
      </c>
      <c r="N4897" t="s">
        <v>10340</v>
      </c>
      <c r="O4897" t="s">
        <v>10341</v>
      </c>
      <c r="P4897">
        <v>1.60000002</v>
      </c>
      <c r="Q4897">
        <v>23027</v>
      </c>
      <c r="R4897" t="s">
        <v>10342</v>
      </c>
      <c r="S4897">
        <v>67108866</v>
      </c>
      <c r="T4897">
        <v>275.1390189</v>
      </c>
      <c r="U4897" t="s">
        <v>31</v>
      </c>
      <c r="V4897" t="s">
        <v>10344</v>
      </c>
      <c r="W4897" t="s">
        <v>23</v>
      </c>
    </row>
    <row r="4898" spans="1:23" x14ac:dyDescent="0.4">
      <c r="A4898">
        <v>4897</v>
      </c>
      <c r="B4898">
        <v>1</v>
      </c>
      <c r="C4898">
        <v>1</v>
      </c>
      <c r="D4898">
        <v>1</v>
      </c>
      <c r="E4898">
        <v>1</v>
      </c>
      <c r="F4898">
        <v>7.2186262952609395E-2</v>
      </c>
      <c r="G4898">
        <v>-187.535937947848</v>
      </c>
      <c r="H4898">
        <v>0.999999999999999</v>
      </c>
      <c r="I4898">
        <v>14.627417857126</v>
      </c>
      <c r="J4898" t="s">
        <v>2842</v>
      </c>
      <c r="K4898" t="s">
        <v>25</v>
      </c>
      <c r="L4898" t="s">
        <v>10345</v>
      </c>
      <c r="M4898" t="s">
        <v>10346</v>
      </c>
      <c r="N4898" t="s">
        <v>10347</v>
      </c>
      <c r="O4898" t="s">
        <v>10348</v>
      </c>
      <c r="P4898">
        <v>1.2999999499999999</v>
      </c>
      <c r="Q4898" t="s">
        <v>10349</v>
      </c>
      <c r="R4898" t="s">
        <v>10350</v>
      </c>
      <c r="S4898">
        <v>70690886</v>
      </c>
      <c r="T4898">
        <v>218.084541</v>
      </c>
      <c r="U4898" t="s">
        <v>31</v>
      </c>
      <c r="V4898" t="s">
        <v>10351</v>
      </c>
      <c r="W4898" t="s">
        <v>23</v>
      </c>
    </row>
    <row r="4899" spans="1:23" x14ac:dyDescent="0.4">
      <c r="A4899">
        <v>4898</v>
      </c>
      <c r="B4899">
        <v>1</v>
      </c>
      <c r="C4899">
        <v>1</v>
      </c>
      <c r="D4899">
        <v>1</v>
      </c>
      <c r="E4899">
        <v>1</v>
      </c>
      <c r="F4899">
        <v>7.2186262952609395E-2</v>
      </c>
      <c r="G4899">
        <v>-187.535937947848</v>
      </c>
      <c r="H4899" t="s">
        <v>23</v>
      </c>
      <c r="I4899">
        <v>14.627417857126</v>
      </c>
      <c r="J4899" t="s">
        <v>2842</v>
      </c>
      <c r="K4899" t="s">
        <v>25</v>
      </c>
      <c r="L4899" t="s">
        <v>10345</v>
      </c>
      <c r="M4899" t="s">
        <v>10346</v>
      </c>
      <c r="N4899" t="s">
        <v>10347</v>
      </c>
      <c r="O4899" t="s">
        <v>10348</v>
      </c>
      <c r="P4899">
        <v>1.2999999499999999</v>
      </c>
      <c r="Q4899" t="s">
        <v>10349</v>
      </c>
      <c r="R4899" t="s">
        <v>10350</v>
      </c>
      <c r="S4899">
        <v>70690886</v>
      </c>
      <c r="T4899">
        <v>218.084541</v>
      </c>
      <c r="U4899" t="s">
        <v>31</v>
      </c>
      <c r="V4899" t="s">
        <v>10352</v>
      </c>
      <c r="W4899" t="s">
        <v>23</v>
      </c>
    </row>
    <row r="4900" spans="1:23" x14ac:dyDescent="0.4">
      <c r="A4900">
        <v>4899</v>
      </c>
      <c r="B4900">
        <v>1</v>
      </c>
      <c r="C4900">
        <v>1</v>
      </c>
      <c r="D4900">
        <v>1</v>
      </c>
      <c r="E4900">
        <v>1</v>
      </c>
      <c r="F4900">
        <v>7.2098466692988E-2</v>
      </c>
      <c r="G4900">
        <v>-50.471862959950599</v>
      </c>
      <c r="H4900" t="s">
        <v>23</v>
      </c>
      <c r="I4900">
        <v>51.091086852448299</v>
      </c>
      <c r="J4900" t="s">
        <v>1102</v>
      </c>
      <c r="K4900" t="s">
        <v>25</v>
      </c>
      <c r="L4900" t="s">
        <v>3547</v>
      </c>
      <c r="M4900" t="s">
        <v>3548</v>
      </c>
      <c r="N4900" t="s">
        <v>3549</v>
      </c>
      <c r="O4900" t="s">
        <v>3550</v>
      </c>
      <c r="P4900">
        <v>3.0999998999999998</v>
      </c>
      <c r="Q4900" t="s">
        <v>3551</v>
      </c>
      <c r="R4900" t="s">
        <v>3552</v>
      </c>
      <c r="S4900">
        <v>8593113154</v>
      </c>
      <c r="T4900">
        <v>229.0859207</v>
      </c>
      <c r="U4900" t="s">
        <v>31</v>
      </c>
      <c r="V4900" t="s">
        <v>10353</v>
      </c>
      <c r="W4900" t="s">
        <v>23</v>
      </c>
    </row>
    <row r="4901" spans="1:23" x14ac:dyDescent="0.4">
      <c r="A4901">
        <v>4900</v>
      </c>
      <c r="B4901">
        <v>1</v>
      </c>
      <c r="C4901">
        <v>1</v>
      </c>
      <c r="D4901">
        <v>1</v>
      </c>
      <c r="E4901">
        <v>1</v>
      </c>
      <c r="F4901">
        <v>7.2098466692988E-2</v>
      </c>
      <c r="G4901">
        <v>-50.471862959950599</v>
      </c>
      <c r="H4901">
        <v>0.999999999999999</v>
      </c>
      <c r="I4901">
        <v>51.091086852448299</v>
      </c>
      <c r="J4901" t="s">
        <v>1102</v>
      </c>
      <c r="K4901" t="s">
        <v>25</v>
      </c>
      <c r="L4901" t="s">
        <v>3547</v>
      </c>
      <c r="M4901" t="s">
        <v>3548</v>
      </c>
      <c r="N4901" t="s">
        <v>3549</v>
      </c>
      <c r="O4901" t="s">
        <v>3550</v>
      </c>
      <c r="P4901">
        <v>3.0999998999999998</v>
      </c>
      <c r="Q4901" t="s">
        <v>3551</v>
      </c>
      <c r="R4901" t="s">
        <v>3552</v>
      </c>
      <c r="S4901">
        <v>8593113154</v>
      </c>
      <c r="T4901">
        <v>229.0859207</v>
      </c>
      <c r="U4901" t="s">
        <v>31</v>
      </c>
      <c r="V4901" t="s">
        <v>10354</v>
      </c>
      <c r="W4901" t="s">
        <v>23</v>
      </c>
    </row>
    <row r="4902" spans="1:23" x14ac:dyDescent="0.4">
      <c r="A4902">
        <v>4901</v>
      </c>
      <c r="B4902">
        <v>1</v>
      </c>
      <c r="C4902">
        <v>2</v>
      </c>
      <c r="D4902">
        <v>1</v>
      </c>
      <c r="E4902">
        <v>2</v>
      </c>
      <c r="F4902">
        <v>7.2082095250622993E-2</v>
      </c>
      <c r="G4902">
        <v>-141.85901424533699</v>
      </c>
      <c r="H4902">
        <v>0.60954773869346701</v>
      </c>
      <c r="I4902">
        <v>35.092357857844398</v>
      </c>
      <c r="J4902" t="s">
        <v>2519</v>
      </c>
      <c r="K4902" t="s">
        <v>25</v>
      </c>
      <c r="L4902" t="s">
        <v>2520</v>
      </c>
      <c r="M4902" t="s">
        <v>2521</v>
      </c>
      <c r="N4902" t="s">
        <v>2522</v>
      </c>
      <c r="O4902" t="s">
        <v>2523</v>
      </c>
      <c r="P4902">
        <v>0.89999997600000003</v>
      </c>
      <c r="Q4902" t="s">
        <v>2524</v>
      </c>
      <c r="R4902" t="s">
        <v>2525</v>
      </c>
      <c r="S4902">
        <v>8593113170</v>
      </c>
      <c r="T4902">
        <v>419.13365870000001</v>
      </c>
      <c r="U4902" t="s">
        <v>31</v>
      </c>
      <c r="V4902" t="s">
        <v>10355</v>
      </c>
      <c r="W4902" t="s">
        <v>23</v>
      </c>
    </row>
    <row r="4903" spans="1:23" x14ac:dyDescent="0.4">
      <c r="A4903">
        <v>4902</v>
      </c>
      <c r="B4903">
        <v>1</v>
      </c>
      <c r="C4903">
        <v>2</v>
      </c>
      <c r="D4903">
        <v>1</v>
      </c>
      <c r="E4903">
        <v>3</v>
      </c>
      <c r="F4903">
        <v>7.2064762864101101E-2</v>
      </c>
      <c r="G4903">
        <v>-127.21433828455</v>
      </c>
      <c r="H4903">
        <v>0.66884422110552699</v>
      </c>
      <c r="I4903">
        <v>34.805022627207101</v>
      </c>
      <c r="J4903" t="s">
        <v>5423</v>
      </c>
      <c r="K4903" t="s">
        <v>25</v>
      </c>
      <c r="L4903" t="s">
        <v>5424</v>
      </c>
      <c r="M4903" t="s">
        <v>5425</v>
      </c>
      <c r="N4903" t="s">
        <v>28</v>
      </c>
      <c r="O4903" t="s">
        <v>5426</v>
      </c>
      <c r="P4903">
        <v>6.5</v>
      </c>
      <c r="Q4903">
        <v>15742118</v>
      </c>
      <c r="R4903" t="s">
        <v>5427</v>
      </c>
      <c r="S4903">
        <v>3178562</v>
      </c>
      <c r="T4903">
        <v>409.20080000000002</v>
      </c>
      <c r="U4903" t="s">
        <v>31</v>
      </c>
      <c r="V4903" t="s">
        <v>10356</v>
      </c>
      <c r="W4903" t="s">
        <v>23</v>
      </c>
    </row>
    <row r="4904" spans="1:23" x14ac:dyDescent="0.4">
      <c r="A4904">
        <v>4903</v>
      </c>
      <c r="B4904">
        <v>1</v>
      </c>
      <c r="C4904">
        <v>1</v>
      </c>
      <c r="D4904">
        <v>1</v>
      </c>
      <c r="E4904">
        <v>3</v>
      </c>
      <c r="F4904">
        <v>7.2048633398916401E-2</v>
      </c>
      <c r="G4904">
        <v>-319.94587301238801</v>
      </c>
      <c r="H4904" t="s">
        <v>23</v>
      </c>
      <c r="I4904">
        <v>9.6909445351364898</v>
      </c>
      <c r="J4904" t="s">
        <v>10081</v>
      </c>
      <c r="K4904" t="s">
        <v>25</v>
      </c>
      <c r="L4904" t="s">
        <v>10082</v>
      </c>
      <c r="M4904" t="s">
        <v>10083</v>
      </c>
      <c r="N4904" t="s">
        <v>10084</v>
      </c>
      <c r="O4904" t="s">
        <v>10085</v>
      </c>
      <c r="P4904">
        <v>5.3000001900000004</v>
      </c>
      <c r="Q4904" t="s">
        <v>10086</v>
      </c>
      <c r="R4904" t="s">
        <v>10087</v>
      </c>
      <c r="S4904">
        <v>3153922</v>
      </c>
      <c r="T4904">
        <v>433.11292329999998</v>
      </c>
      <c r="U4904" t="s">
        <v>31</v>
      </c>
      <c r="V4904" t="s">
        <v>10357</v>
      </c>
      <c r="W4904" t="s">
        <v>23</v>
      </c>
    </row>
    <row r="4905" spans="1:23" x14ac:dyDescent="0.4">
      <c r="A4905">
        <v>4904</v>
      </c>
      <c r="B4905">
        <v>1</v>
      </c>
      <c r="C4905">
        <v>1</v>
      </c>
      <c r="D4905">
        <v>1</v>
      </c>
      <c r="E4905">
        <v>2</v>
      </c>
      <c r="F4905">
        <v>7.1417413325455301E-2</v>
      </c>
      <c r="G4905">
        <v>-293.49334473240702</v>
      </c>
      <c r="H4905" t="s">
        <v>23</v>
      </c>
      <c r="I4905">
        <v>3.5</v>
      </c>
      <c r="J4905" t="s">
        <v>10358</v>
      </c>
      <c r="K4905" t="s">
        <v>25</v>
      </c>
      <c r="L4905" t="s">
        <v>10359</v>
      </c>
      <c r="M4905" t="s">
        <v>10360</v>
      </c>
      <c r="N4905" t="s">
        <v>28</v>
      </c>
      <c r="O4905" t="s">
        <v>10361</v>
      </c>
      <c r="P4905">
        <v>6.0524768800000004</v>
      </c>
      <c r="R4905" t="s">
        <v>10362</v>
      </c>
      <c r="S4905">
        <v>3178512</v>
      </c>
      <c r="T4905">
        <v>771.23800000000006</v>
      </c>
      <c r="U4905" t="s">
        <v>31</v>
      </c>
      <c r="V4905" t="s">
        <v>10363</v>
      </c>
      <c r="W4905" t="s">
        <v>23</v>
      </c>
    </row>
    <row r="4906" spans="1:23" x14ac:dyDescent="0.4">
      <c r="A4906">
        <v>4905</v>
      </c>
      <c r="B4906">
        <v>1</v>
      </c>
      <c r="C4906">
        <v>2</v>
      </c>
      <c r="D4906">
        <v>1</v>
      </c>
      <c r="E4906">
        <v>2</v>
      </c>
      <c r="F4906">
        <v>7.1417413325455301E-2</v>
      </c>
      <c r="G4906">
        <v>-293.49334473240702</v>
      </c>
      <c r="H4906">
        <v>0.48291457286432099</v>
      </c>
      <c r="I4906">
        <v>3.5</v>
      </c>
      <c r="J4906" t="s">
        <v>10358</v>
      </c>
      <c r="K4906" t="s">
        <v>25</v>
      </c>
      <c r="L4906" t="s">
        <v>10359</v>
      </c>
      <c r="M4906" t="s">
        <v>10360</v>
      </c>
      <c r="N4906" t="s">
        <v>28</v>
      </c>
      <c r="O4906" t="s">
        <v>10361</v>
      </c>
      <c r="P4906">
        <v>6.0524768800000004</v>
      </c>
      <c r="R4906" t="s">
        <v>10362</v>
      </c>
      <c r="S4906">
        <v>3178512</v>
      </c>
      <c r="T4906">
        <v>771.23800000000006</v>
      </c>
      <c r="U4906" t="s">
        <v>31</v>
      </c>
      <c r="V4906" t="s">
        <v>10364</v>
      </c>
      <c r="W4906" t="s">
        <v>23</v>
      </c>
    </row>
    <row r="4907" spans="1:23" x14ac:dyDescent="0.4">
      <c r="A4907">
        <v>4906</v>
      </c>
      <c r="B4907">
        <v>1</v>
      </c>
      <c r="C4907">
        <v>1</v>
      </c>
      <c r="D4907">
        <v>1</v>
      </c>
      <c r="E4907">
        <v>1</v>
      </c>
      <c r="F4907">
        <v>7.1173829262808297E-2</v>
      </c>
      <c r="G4907">
        <v>-81.394981518302899</v>
      </c>
      <c r="H4907" t="s">
        <v>23</v>
      </c>
      <c r="I4907">
        <v>22.017489544318298</v>
      </c>
      <c r="J4907" t="s">
        <v>4316</v>
      </c>
      <c r="K4907" t="s">
        <v>25</v>
      </c>
      <c r="L4907" t="s">
        <v>10365</v>
      </c>
      <c r="M4907" t="s">
        <v>10366</v>
      </c>
      <c r="N4907" t="s">
        <v>10367</v>
      </c>
      <c r="O4907" t="s">
        <v>10368</v>
      </c>
      <c r="P4907">
        <v>3.2462065199999999</v>
      </c>
      <c r="Q4907">
        <v>81213</v>
      </c>
      <c r="R4907" t="s">
        <v>10369</v>
      </c>
      <c r="S4907">
        <v>262146</v>
      </c>
      <c r="T4907">
        <v>257.08084000000002</v>
      </c>
      <c r="U4907" t="s">
        <v>31</v>
      </c>
      <c r="V4907" t="s">
        <v>10370</v>
      </c>
      <c r="W4907" t="s">
        <v>23</v>
      </c>
    </row>
    <row r="4908" spans="1:23" x14ac:dyDescent="0.4">
      <c r="A4908">
        <v>4907</v>
      </c>
      <c r="B4908">
        <v>1</v>
      </c>
      <c r="C4908">
        <v>1</v>
      </c>
      <c r="D4908">
        <v>1</v>
      </c>
      <c r="E4908">
        <v>1</v>
      </c>
      <c r="F4908">
        <v>7.1173829262808297E-2</v>
      </c>
      <c r="G4908">
        <v>-81.394981518302899</v>
      </c>
      <c r="H4908">
        <v>0.999999999999999</v>
      </c>
      <c r="I4908">
        <v>22.017489544318298</v>
      </c>
      <c r="J4908" t="s">
        <v>4316</v>
      </c>
      <c r="K4908" t="s">
        <v>25</v>
      </c>
      <c r="L4908" t="s">
        <v>10365</v>
      </c>
      <c r="M4908" t="s">
        <v>10366</v>
      </c>
      <c r="N4908" t="s">
        <v>10367</v>
      </c>
      <c r="O4908" t="s">
        <v>10368</v>
      </c>
      <c r="P4908">
        <v>3.2462065199999999</v>
      </c>
      <c r="Q4908">
        <v>81213</v>
      </c>
      <c r="R4908" t="s">
        <v>10369</v>
      </c>
      <c r="S4908">
        <v>262146</v>
      </c>
      <c r="T4908">
        <v>257.08084000000002</v>
      </c>
      <c r="U4908" t="s">
        <v>31</v>
      </c>
      <c r="V4908" t="s">
        <v>10371</v>
      </c>
      <c r="W4908" t="s">
        <v>23</v>
      </c>
    </row>
    <row r="4909" spans="1:23" x14ac:dyDescent="0.4">
      <c r="A4909">
        <v>4908</v>
      </c>
      <c r="B4909">
        <v>1</v>
      </c>
      <c r="C4909">
        <v>1</v>
      </c>
      <c r="D4909">
        <v>1</v>
      </c>
      <c r="E4909">
        <v>1</v>
      </c>
      <c r="F4909">
        <v>7.0992798963495293E-2</v>
      </c>
      <c r="G4909">
        <v>-53.059091419254798</v>
      </c>
      <c r="H4909" t="s">
        <v>23</v>
      </c>
      <c r="I4909">
        <v>25.544396353510098</v>
      </c>
      <c r="J4909" t="s">
        <v>5976</v>
      </c>
      <c r="K4909" t="s">
        <v>25</v>
      </c>
      <c r="L4909" t="s">
        <v>7111</v>
      </c>
      <c r="M4909" t="s">
        <v>7112</v>
      </c>
      <c r="N4909" t="s">
        <v>7113</v>
      </c>
      <c r="O4909" t="s">
        <v>7114</v>
      </c>
      <c r="P4909">
        <v>-2.0999998999999998</v>
      </c>
      <c r="Q4909" t="s">
        <v>7115</v>
      </c>
      <c r="R4909" t="s">
        <v>7116</v>
      </c>
      <c r="S4909">
        <v>3719250</v>
      </c>
      <c r="T4909">
        <v>771.23422019999998</v>
      </c>
      <c r="U4909" t="s">
        <v>31</v>
      </c>
      <c r="V4909" t="s">
        <v>10372</v>
      </c>
      <c r="W4909" t="s">
        <v>23</v>
      </c>
    </row>
    <row r="4910" spans="1:23" x14ac:dyDescent="0.4">
      <c r="A4910">
        <v>4909</v>
      </c>
      <c r="B4910">
        <v>1</v>
      </c>
      <c r="C4910">
        <v>1</v>
      </c>
      <c r="D4910">
        <v>1</v>
      </c>
      <c r="E4910">
        <v>1</v>
      </c>
      <c r="F4910">
        <v>7.0992798963495293E-2</v>
      </c>
      <c r="G4910">
        <v>-53.059091419254798</v>
      </c>
      <c r="H4910">
        <v>0.999999999999999</v>
      </c>
      <c r="I4910">
        <v>25.544396353510098</v>
      </c>
      <c r="J4910" t="s">
        <v>5976</v>
      </c>
      <c r="K4910" t="s">
        <v>25</v>
      </c>
      <c r="L4910" t="s">
        <v>7111</v>
      </c>
      <c r="M4910" t="s">
        <v>7112</v>
      </c>
      <c r="N4910" t="s">
        <v>7113</v>
      </c>
      <c r="O4910" t="s">
        <v>7114</v>
      </c>
      <c r="P4910">
        <v>-2.0999998999999998</v>
      </c>
      <c r="Q4910" t="s">
        <v>7115</v>
      </c>
      <c r="R4910" t="s">
        <v>7116</v>
      </c>
      <c r="S4910">
        <v>3719250</v>
      </c>
      <c r="T4910">
        <v>771.23422019999998</v>
      </c>
      <c r="U4910" t="s">
        <v>31</v>
      </c>
      <c r="V4910" t="s">
        <v>10373</v>
      </c>
      <c r="W4910" t="s">
        <v>23</v>
      </c>
    </row>
    <row r="4911" spans="1:23" x14ac:dyDescent="0.4">
      <c r="A4911">
        <v>4910</v>
      </c>
      <c r="B4911">
        <v>1</v>
      </c>
      <c r="C4911">
        <v>1</v>
      </c>
      <c r="D4911">
        <v>1</v>
      </c>
      <c r="E4911">
        <v>2</v>
      </c>
      <c r="F4911">
        <v>7.0734024790902905E-2</v>
      </c>
      <c r="G4911">
        <v>-282.74738199460398</v>
      </c>
      <c r="H4911" t="s">
        <v>23</v>
      </c>
      <c r="I4911">
        <v>77.005006526199793</v>
      </c>
      <c r="J4911" t="s">
        <v>6288</v>
      </c>
      <c r="K4911" t="s">
        <v>25</v>
      </c>
      <c r="L4911" t="s">
        <v>6289</v>
      </c>
      <c r="M4911" t="s">
        <v>6290</v>
      </c>
      <c r="N4911" t="s">
        <v>6291</v>
      </c>
      <c r="O4911" t="s">
        <v>6292</v>
      </c>
      <c r="P4911">
        <v>3.4000001000000002</v>
      </c>
      <c r="Q4911">
        <v>17233917</v>
      </c>
      <c r="R4911" t="s">
        <v>6293</v>
      </c>
      <c r="S4911">
        <v>2113538</v>
      </c>
      <c r="T4911">
        <v>417.11800870000002</v>
      </c>
      <c r="U4911" t="s">
        <v>31</v>
      </c>
      <c r="V4911" t="s">
        <v>10374</v>
      </c>
      <c r="W4911" t="s">
        <v>23</v>
      </c>
    </row>
    <row r="4912" spans="1:23" x14ac:dyDescent="0.4">
      <c r="A4912">
        <v>4911</v>
      </c>
      <c r="B4912">
        <v>1</v>
      </c>
      <c r="C4912">
        <v>1</v>
      </c>
      <c r="D4912">
        <v>1</v>
      </c>
      <c r="E4912">
        <v>2</v>
      </c>
      <c r="F4912">
        <v>7.0734024790902905E-2</v>
      </c>
      <c r="G4912">
        <v>-282.74738199460398</v>
      </c>
      <c r="H4912">
        <v>0.97487437185929604</v>
      </c>
      <c r="I4912">
        <v>77.005006526199793</v>
      </c>
      <c r="J4912" t="s">
        <v>6288</v>
      </c>
      <c r="K4912" t="s">
        <v>25</v>
      </c>
      <c r="L4912" t="s">
        <v>6289</v>
      </c>
      <c r="M4912" t="s">
        <v>6290</v>
      </c>
      <c r="N4912" t="s">
        <v>6291</v>
      </c>
      <c r="O4912" t="s">
        <v>6292</v>
      </c>
      <c r="P4912">
        <v>3.4000001000000002</v>
      </c>
      <c r="Q4912">
        <v>17233917</v>
      </c>
      <c r="R4912" t="s">
        <v>6293</v>
      </c>
      <c r="S4912">
        <v>2113538</v>
      </c>
      <c r="T4912">
        <v>417.11800870000002</v>
      </c>
      <c r="U4912" t="s">
        <v>31</v>
      </c>
      <c r="V4912" t="s">
        <v>10375</v>
      </c>
      <c r="W4912" t="s">
        <v>23</v>
      </c>
    </row>
    <row r="4913" spans="1:23" x14ac:dyDescent="0.4">
      <c r="A4913">
        <v>4912</v>
      </c>
      <c r="B4913">
        <v>1</v>
      </c>
      <c r="C4913">
        <v>1</v>
      </c>
      <c r="D4913">
        <v>1</v>
      </c>
      <c r="E4913">
        <v>1</v>
      </c>
      <c r="F4913">
        <v>7.0645250375868801E-2</v>
      </c>
      <c r="G4913">
        <v>-189.506771362873</v>
      </c>
      <c r="H4913">
        <v>0.999999999999999</v>
      </c>
      <c r="I4913">
        <v>53.211283949578799</v>
      </c>
      <c r="J4913" t="s">
        <v>9961</v>
      </c>
      <c r="K4913" t="s">
        <v>25</v>
      </c>
      <c r="L4913" t="s">
        <v>9962</v>
      </c>
      <c r="M4913" t="s">
        <v>9963</v>
      </c>
      <c r="N4913" t="s">
        <v>9964</v>
      </c>
      <c r="O4913" t="s">
        <v>9965</v>
      </c>
      <c r="P4913">
        <v>-1.2999999499999999</v>
      </c>
      <c r="Q4913">
        <v>162946</v>
      </c>
      <c r="R4913" t="s">
        <v>9966</v>
      </c>
      <c r="S4913">
        <v>70</v>
      </c>
      <c r="T4913">
        <v>183.08632</v>
      </c>
      <c r="U4913" t="s">
        <v>31</v>
      </c>
      <c r="V4913" t="s">
        <v>10376</v>
      </c>
      <c r="W4913" t="s">
        <v>23</v>
      </c>
    </row>
    <row r="4914" spans="1:23" x14ac:dyDescent="0.4">
      <c r="A4914">
        <v>4913</v>
      </c>
      <c r="B4914">
        <v>1</v>
      </c>
      <c r="C4914">
        <v>1</v>
      </c>
      <c r="D4914">
        <v>1</v>
      </c>
      <c r="E4914">
        <v>1</v>
      </c>
      <c r="F4914">
        <v>7.0645250375868801E-2</v>
      </c>
      <c r="G4914">
        <v>-189.506771362873</v>
      </c>
      <c r="H4914" t="s">
        <v>23</v>
      </c>
      <c r="I4914">
        <v>53.211283949578799</v>
      </c>
      <c r="J4914" t="s">
        <v>9961</v>
      </c>
      <c r="K4914" t="s">
        <v>25</v>
      </c>
      <c r="L4914" t="s">
        <v>9962</v>
      </c>
      <c r="M4914" t="s">
        <v>9963</v>
      </c>
      <c r="N4914" t="s">
        <v>9964</v>
      </c>
      <c r="O4914" t="s">
        <v>9965</v>
      </c>
      <c r="P4914">
        <v>-1.2999999499999999</v>
      </c>
      <c r="Q4914">
        <v>162946</v>
      </c>
      <c r="R4914" t="s">
        <v>9966</v>
      </c>
      <c r="S4914">
        <v>70</v>
      </c>
      <c r="T4914">
        <v>183.08632</v>
      </c>
      <c r="U4914" t="s">
        <v>31</v>
      </c>
      <c r="V4914" t="s">
        <v>10377</v>
      </c>
      <c r="W4914" t="s">
        <v>23</v>
      </c>
    </row>
    <row r="4915" spans="1:23" x14ac:dyDescent="0.4">
      <c r="A4915">
        <v>4914</v>
      </c>
      <c r="B4915">
        <v>1</v>
      </c>
      <c r="C4915">
        <v>1</v>
      </c>
      <c r="D4915">
        <v>1</v>
      </c>
      <c r="E4915">
        <v>1</v>
      </c>
      <c r="F4915">
        <v>7.0593639661722593E-2</v>
      </c>
      <c r="G4915">
        <v>-203.590021613863</v>
      </c>
      <c r="H4915">
        <v>0.999999999999999</v>
      </c>
      <c r="I4915">
        <v>60.6671965114245</v>
      </c>
      <c r="J4915" t="s">
        <v>4466</v>
      </c>
      <c r="K4915" t="s">
        <v>25</v>
      </c>
      <c r="L4915" t="s">
        <v>8255</v>
      </c>
      <c r="M4915" t="s">
        <v>8256</v>
      </c>
      <c r="N4915" t="s">
        <v>8257</v>
      </c>
      <c r="O4915" t="s">
        <v>8258</v>
      </c>
      <c r="P4915">
        <v>3.2000000499999999</v>
      </c>
      <c r="Q4915" t="s">
        <v>8259</v>
      </c>
      <c r="R4915" t="s">
        <v>8260</v>
      </c>
      <c r="S4915">
        <v>3178498</v>
      </c>
      <c r="T4915">
        <v>328.15433460000003</v>
      </c>
      <c r="U4915" t="s">
        <v>31</v>
      </c>
      <c r="V4915" t="s">
        <v>10378</v>
      </c>
      <c r="W4915" t="s">
        <v>23</v>
      </c>
    </row>
    <row r="4916" spans="1:23" x14ac:dyDescent="0.4">
      <c r="A4916">
        <v>4915</v>
      </c>
      <c r="B4916">
        <v>1</v>
      </c>
      <c r="C4916">
        <v>1</v>
      </c>
      <c r="D4916">
        <v>1</v>
      </c>
      <c r="E4916">
        <v>1</v>
      </c>
      <c r="F4916">
        <v>7.0593639661722593E-2</v>
      </c>
      <c r="G4916">
        <v>-203.590021613863</v>
      </c>
      <c r="H4916" t="s">
        <v>23</v>
      </c>
      <c r="I4916">
        <v>60.6671965114245</v>
      </c>
      <c r="J4916" t="s">
        <v>4466</v>
      </c>
      <c r="K4916" t="s">
        <v>25</v>
      </c>
      <c r="L4916" t="s">
        <v>8255</v>
      </c>
      <c r="M4916" t="s">
        <v>8256</v>
      </c>
      <c r="N4916" t="s">
        <v>8257</v>
      </c>
      <c r="O4916" t="s">
        <v>8258</v>
      </c>
      <c r="P4916">
        <v>3.2000000499999999</v>
      </c>
      <c r="Q4916" t="s">
        <v>8259</v>
      </c>
      <c r="R4916" t="s">
        <v>8260</v>
      </c>
      <c r="S4916">
        <v>3178498</v>
      </c>
      <c r="T4916">
        <v>328.15433460000003</v>
      </c>
      <c r="U4916" t="s">
        <v>31</v>
      </c>
      <c r="V4916" t="s">
        <v>10379</v>
      </c>
      <c r="W4916" t="s">
        <v>23</v>
      </c>
    </row>
    <row r="4917" spans="1:23" x14ac:dyDescent="0.4">
      <c r="A4917">
        <v>4916</v>
      </c>
      <c r="B4917">
        <v>1</v>
      </c>
      <c r="C4917">
        <v>1</v>
      </c>
      <c r="D4917">
        <v>1</v>
      </c>
      <c r="E4917">
        <v>1</v>
      </c>
      <c r="F4917">
        <v>7.0059941699822506E-2</v>
      </c>
      <c r="G4917">
        <v>-472.97681349914802</v>
      </c>
      <c r="H4917" t="s">
        <v>23</v>
      </c>
      <c r="I4917">
        <v>82.399034838030104</v>
      </c>
      <c r="J4917" t="s">
        <v>10230</v>
      </c>
      <c r="K4917" t="s">
        <v>25</v>
      </c>
      <c r="L4917" t="s">
        <v>10231</v>
      </c>
      <c r="M4917" t="s">
        <v>10232</v>
      </c>
      <c r="N4917" t="s">
        <v>10233</v>
      </c>
      <c r="O4917" t="s">
        <v>10234</v>
      </c>
      <c r="P4917">
        <v>-0.69999998799999996</v>
      </c>
      <c r="Q4917" t="s">
        <v>10235</v>
      </c>
      <c r="R4917" t="s">
        <v>10236</v>
      </c>
      <c r="S4917">
        <v>16777286</v>
      </c>
      <c r="T4917">
        <v>301.07066459999999</v>
      </c>
      <c r="U4917" t="s">
        <v>31</v>
      </c>
      <c r="V4917" t="s">
        <v>10380</v>
      </c>
      <c r="W4917" t="s">
        <v>23</v>
      </c>
    </row>
    <row r="4918" spans="1:23" x14ac:dyDescent="0.4">
      <c r="A4918">
        <v>4917</v>
      </c>
      <c r="B4918">
        <v>1</v>
      </c>
      <c r="C4918">
        <v>1</v>
      </c>
      <c r="D4918">
        <v>1</v>
      </c>
      <c r="E4918">
        <v>1</v>
      </c>
      <c r="F4918">
        <v>7.0059941699822506E-2</v>
      </c>
      <c r="G4918">
        <v>-472.97681349914802</v>
      </c>
      <c r="H4918">
        <v>0.99497487437185905</v>
      </c>
      <c r="I4918">
        <v>82.399034838030104</v>
      </c>
      <c r="J4918" t="s">
        <v>10230</v>
      </c>
      <c r="K4918" t="s">
        <v>25</v>
      </c>
      <c r="L4918" t="s">
        <v>10231</v>
      </c>
      <c r="M4918" t="s">
        <v>10232</v>
      </c>
      <c r="N4918" t="s">
        <v>10233</v>
      </c>
      <c r="O4918" t="s">
        <v>10234</v>
      </c>
      <c r="P4918">
        <v>-0.69999998799999996</v>
      </c>
      <c r="Q4918" t="s">
        <v>10235</v>
      </c>
      <c r="R4918" t="s">
        <v>10236</v>
      </c>
      <c r="S4918">
        <v>16777286</v>
      </c>
      <c r="T4918">
        <v>301.07066459999999</v>
      </c>
      <c r="U4918" t="s">
        <v>31</v>
      </c>
      <c r="V4918" t="s">
        <v>10381</v>
      </c>
      <c r="W4918" t="s">
        <v>23</v>
      </c>
    </row>
    <row r="4919" spans="1:23" x14ac:dyDescent="0.4">
      <c r="A4919">
        <v>4918</v>
      </c>
      <c r="B4919">
        <v>1</v>
      </c>
      <c r="C4919">
        <v>1</v>
      </c>
      <c r="D4919">
        <v>1</v>
      </c>
      <c r="E4919">
        <v>2</v>
      </c>
      <c r="F4919">
        <v>7.0002489459821404E-2</v>
      </c>
      <c r="G4919">
        <v>-665.21523944785804</v>
      </c>
      <c r="H4919" t="s">
        <v>23</v>
      </c>
      <c r="I4919">
        <v>16.998787897491201</v>
      </c>
      <c r="J4919" t="s">
        <v>10382</v>
      </c>
      <c r="K4919" t="s">
        <v>25</v>
      </c>
      <c r="L4919" t="s">
        <v>10383</v>
      </c>
      <c r="M4919" t="s">
        <v>10384</v>
      </c>
      <c r="N4919" t="s">
        <v>10385</v>
      </c>
      <c r="O4919" t="s">
        <v>10386</v>
      </c>
      <c r="P4919">
        <v>4.0999999000000003</v>
      </c>
      <c r="Q4919" t="s">
        <v>10387</v>
      </c>
      <c r="R4919" t="s">
        <v>10388</v>
      </c>
      <c r="S4919">
        <v>3153986</v>
      </c>
      <c r="T4919">
        <v>433.13369999999998</v>
      </c>
      <c r="U4919" t="s">
        <v>31</v>
      </c>
      <c r="V4919" t="s">
        <v>10389</v>
      </c>
      <c r="W4919" t="s">
        <v>23</v>
      </c>
    </row>
    <row r="4920" spans="1:23" x14ac:dyDescent="0.4">
      <c r="A4920">
        <v>4919</v>
      </c>
      <c r="B4920">
        <v>1</v>
      </c>
      <c r="C4920">
        <v>1</v>
      </c>
      <c r="D4920">
        <v>1</v>
      </c>
      <c r="E4920">
        <v>2</v>
      </c>
      <c r="F4920">
        <v>7.0002489459821404E-2</v>
      </c>
      <c r="G4920">
        <v>-665.21523944785804</v>
      </c>
      <c r="H4920">
        <v>0.89698492462311497</v>
      </c>
      <c r="I4920">
        <v>16.998787897491201</v>
      </c>
      <c r="J4920" t="s">
        <v>10382</v>
      </c>
      <c r="K4920" t="s">
        <v>25</v>
      </c>
      <c r="L4920" t="s">
        <v>10383</v>
      </c>
      <c r="M4920" t="s">
        <v>10384</v>
      </c>
      <c r="N4920" t="s">
        <v>10385</v>
      </c>
      <c r="O4920" t="s">
        <v>10386</v>
      </c>
      <c r="P4920">
        <v>4.0999999000000003</v>
      </c>
      <c r="Q4920" t="s">
        <v>10387</v>
      </c>
      <c r="R4920" t="s">
        <v>10388</v>
      </c>
      <c r="S4920">
        <v>3153986</v>
      </c>
      <c r="T4920">
        <v>433.13369999999998</v>
      </c>
      <c r="U4920" t="s">
        <v>31</v>
      </c>
      <c r="V4920" t="s">
        <v>10390</v>
      </c>
      <c r="W4920" t="s">
        <v>23</v>
      </c>
    </row>
    <row r="4921" spans="1:23" x14ac:dyDescent="0.4">
      <c r="A4921">
        <v>4920</v>
      </c>
      <c r="B4921">
        <v>1</v>
      </c>
      <c r="C4921">
        <v>2</v>
      </c>
      <c r="D4921">
        <v>1</v>
      </c>
      <c r="E4921">
        <v>2</v>
      </c>
      <c r="F4921">
        <v>6.99526033442089E-2</v>
      </c>
      <c r="G4921">
        <v>-49.042033556587803</v>
      </c>
      <c r="H4921">
        <v>0.46733668341708501</v>
      </c>
      <c r="I4921">
        <v>17.4847496423343</v>
      </c>
      <c r="J4921" t="s">
        <v>4591</v>
      </c>
      <c r="K4921" t="s">
        <v>25</v>
      </c>
      <c r="L4921" t="s">
        <v>8547</v>
      </c>
      <c r="M4921" t="s">
        <v>8548</v>
      </c>
      <c r="N4921" t="s">
        <v>8549</v>
      </c>
      <c r="O4921" t="s">
        <v>8550</v>
      </c>
      <c r="P4921">
        <v>2.6446747799999999</v>
      </c>
      <c r="Q4921">
        <v>5281617</v>
      </c>
      <c r="R4921" t="s">
        <v>8551</v>
      </c>
      <c r="S4921">
        <v>88000886</v>
      </c>
      <c r="T4921">
        <v>285.07575000000003</v>
      </c>
      <c r="U4921" t="s">
        <v>31</v>
      </c>
      <c r="V4921" t="s">
        <v>10391</v>
      </c>
      <c r="W4921" t="s">
        <v>23</v>
      </c>
    </row>
    <row r="4922" spans="1:23" x14ac:dyDescent="0.4">
      <c r="A4922">
        <v>4921</v>
      </c>
      <c r="B4922">
        <v>1</v>
      </c>
      <c r="C4922">
        <v>1</v>
      </c>
      <c r="D4922">
        <v>1</v>
      </c>
      <c r="E4922">
        <v>1</v>
      </c>
      <c r="F4922">
        <v>6.9887475247777303E-2</v>
      </c>
      <c r="G4922">
        <v>-157.69885730041099</v>
      </c>
      <c r="H4922" t="s">
        <v>23</v>
      </c>
      <c r="I4922">
        <v>82.992264243814006</v>
      </c>
      <c r="J4922" t="s">
        <v>8767</v>
      </c>
      <c r="K4922" t="s">
        <v>25</v>
      </c>
      <c r="L4922" t="s">
        <v>10074</v>
      </c>
      <c r="M4922" t="s">
        <v>10075</v>
      </c>
      <c r="N4922" t="s">
        <v>10076</v>
      </c>
      <c r="O4922" t="s">
        <v>10077</v>
      </c>
      <c r="P4922">
        <v>2</v>
      </c>
      <c r="Q4922">
        <v>6478030</v>
      </c>
      <c r="R4922" t="s">
        <v>10078</v>
      </c>
      <c r="S4922">
        <v>3178498</v>
      </c>
      <c r="T4922">
        <v>249.14852099999999</v>
      </c>
      <c r="U4922" t="s">
        <v>31</v>
      </c>
      <c r="V4922" t="s">
        <v>10392</v>
      </c>
      <c r="W4922" t="s">
        <v>23</v>
      </c>
    </row>
    <row r="4923" spans="1:23" x14ac:dyDescent="0.4">
      <c r="A4923">
        <v>4922</v>
      </c>
      <c r="B4923">
        <v>1</v>
      </c>
      <c r="C4923">
        <v>1</v>
      </c>
      <c r="D4923">
        <v>1</v>
      </c>
      <c r="E4923">
        <v>1</v>
      </c>
      <c r="F4923">
        <v>6.9887475247777303E-2</v>
      </c>
      <c r="G4923">
        <v>-157.69885730041099</v>
      </c>
      <c r="H4923">
        <v>0.999999999999999</v>
      </c>
      <c r="I4923">
        <v>82.992264243814006</v>
      </c>
      <c r="J4923" t="s">
        <v>8767</v>
      </c>
      <c r="K4923" t="s">
        <v>25</v>
      </c>
      <c r="L4923" t="s">
        <v>10074</v>
      </c>
      <c r="M4923" t="s">
        <v>10075</v>
      </c>
      <c r="N4923" t="s">
        <v>10076</v>
      </c>
      <c r="O4923" t="s">
        <v>10077</v>
      </c>
      <c r="P4923">
        <v>2</v>
      </c>
      <c r="Q4923">
        <v>6478030</v>
      </c>
      <c r="R4923" t="s">
        <v>10078</v>
      </c>
      <c r="S4923">
        <v>3178498</v>
      </c>
      <c r="T4923">
        <v>249.14852099999999</v>
      </c>
      <c r="U4923" t="s">
        <v>31</v>
      </c>
      <c r="V4923" t="s">
        <v>10393</v>
      </c>
      <c r="W4923" t="s">
        <v>23</v>
      </c>
    </row>
    <row r="4924" spans="1:23" x14ac:dyDescent="0.4">
      <c r="A4924">
        <v>4923</v>
      </c>
      <c r="B4924">
        <v>1</v>
      </c>
      <c r="C4924">
        <v>1</v>
      </c>
      <c r="D4924">
        <v>1</v>
      </c>
      <c r="E4924">
        <v>1</v>
      </c>
      <c r="F4924">
        <v>6.9843967585059494E-2</v>
      </c>
      <c r="G4924">
        <v>-107.89213663072501</v>
      </c>
      <c r="H4924">
        <v>0.999999999999999</v>
      </c>
      <c r="I4924">
        <v>87.020470411601195</v>
      </c>
      <c r="J4924" t="s">
        <v>7659</v>
      </c>
      <c r="K4924" t="s">
        <v>25</v>
      </c>
      <c r="L4924" t="s">
        <v>10394</v>
      </c>
      <c r="M4924" t="s">
        <v>10395</v>
      </c>
      <c r="N4924" t="s">
        <v>10396</v>
      </c>
      <c r="O4924" t="s">
        <v>10397</v>
      </c>
      <c r="P4924">
        <v>3.0674698399999998</v>
      </c>
      <c r="Q4924">
        <v>5281954</v>
      </c>
      <c r="R4924" t="s">
        <v>10398</v>
      </c>
      <c r="S4924">
        <v>3727734</v>
      </c>
      <c r="T4924">
        <v>269.08083529999999</v>
      </c>
      <c r="U4924" t="s">
        <v>31</v>
      </c>
      <c r="V4924" t="s">
        <v>10399</v>
      </c>
      <c r="W4924" t="s">
        <v>23</v>
      </c>
    </row>
    <row r="4925" spans="1:23" x14ac:dyDescent="0.4">
      <c r="A4925">
        <v>4924</v>
      </c>
      <c r="B4925">
        <v>1</v>
      </c>
      <c r="C4925">
        <v>1</v>
      </c>
      <c r="D4925">
        <v>1</v>
      </c>
      <c r="E4925">
        <v>1</v>
      </c>
      <c r="F4925">
        <v>6.9843967585059494E-2</v>
      </c>
      <c r="G4925">
        <v>-107.89213663072501</v>
      </c>
      <c r="H4925" t="s">
        <v>23</v>
      </c>
      <c r="I4925">
        <v>87.020470411601195</v>
      </c>
      <c r="J4925" t="s">
        <v>7659</v>
      </c>
      <c r="K4925" t="s">
        <v>25</v>
      </c>
      <c r="L4925" t="s">
        <v>10394</v>
      </c>
      <c r="M4925" t="s">
        <v>10395</v>
      </c>
      <c r="N4925" t="s">
        <v>10396</v>
      </c>
      <c r="O4925" t="s">
        <v>10397</v>
      </c>
      <c r="P4925">
        <v>3.0674698399999998</v>
      </c>
      <c r="Q4925">
        <v>5281954</v>
      </c>
      <c r="R4925" t="s">
        <v>10398</v>
      </c>
      <c r="S4925">
        <v>3727734</v>
      </c>
      <c r="T4925">
        <v>269.08083529999999</v>
      </c>
      <c r="U4925" t="s">
        <v>31</v>
      </c>
      <c r="V4925" t="s">
        <v>10400</v>
      </c>
      <c r="W4925" t="s">
        <v>23</v>
      </c>
    </row>
    <row r="4926" spans="1:23" x14ac:dyDescent="0.4">
      <c r="A4926">
        <v>4925</v>
      </c>
      <c r="B4926">
        <v>1</v>
      </c>
      <c r="C4926">
        <v>1</v>
      </c>
      <c r="D4926">
        <v>1</v>
      </c>
      <c r="E4926">
        <v>1</v>
      </c>
      <c r="F4926">
        <v>6.9618392390467299E-2</v>
      </c>
      <c r="G4926">
        <v>-417.75378940440697</v>
      </c>
      <c r="H4926" t="s">
        <v>23</v>
      </c>
      <c r="I4926">
        <v>83.390627339778803</v>
      </c>
      <c r="J4926" t="s">
        <v>10401</v>
      </c>
      <c r="K4926" t="s">
        <v>25</v>
      </c>
      <c r="L4926" t="s">
        <v>10402</v>
      </c>
      <c r="M4926" t="s">
        <v>10403</v>
      </c>
      <c r="N4926" t="s">
        <v>28</v>
      </c>
      <c r="O4926" t="s">
        <v>10404</v>
      </c>
      <c r="P4926">
        <v>2.5999998999999998</v>
      </c>
      <c r="Q4926">
        <v>9419189</v>
      </c>
      <c r="R4926" t="s">
        <v>10405</v>
      </c>
      <c r="S4926">
        <v>3153922</v>
      </c>
      <c r="T4926">
        <v>435.1302</v>
      </c>
      <c r="U4926" t="s">
        <v>31</v>
      </c>
      <c r="V4926" t="s">
        <v>10406</v>
      </c>
      <c r="W4926" t="s">
        <v>23</v>
      </c>
    </row>
    <row r="4927" spans="1:23" x14ac:dyDescent="0.4">
      <c r="A4927">
        <v>4926</v>
      </c>
      <c r="B4927">
        <v>1</v>
      </c>
      <c r="C4927">
        <v>1</v>
      </c>
      <c r="D4927">
        <v>1</v>
      </c>
      <c r="E4927">
        <v>1</v>
      </c>
      <c r="F4927">
        <v>6.9618392390467299E-2</v>
      </c>
      <c r="G4927">
        <v>-417.75378940440697</v>
      </c>
      <c r="H4927">
        <v>0.999999999999999</v>
      </c>
      <c r="I4927">
        <v>83.390627339778803</v>
      </c>
      <c r="J4927" t="s">
        <v>10401</v>
      </c>
      <c r="K4927" t="s">
        <v>25</v>
      </c>
      <c r="L4927" t="s">
        <v>10402</v>
      </c>
      <c r="M4927" t="s">
        <v>10403</v>
      </c>
      <c r="N4927" t="s">
        <v>28</v>
      </c>
      <c r="O4927" t="s">
        <v>10404</v>
      </c>
      <c r="P4927">
        <v>2.5999998999999998</v>
      </c>
      <c r="Q4927">
        <v>9419189</v>
      </c>
      <c r="R4927" t="s">
        <v>10405</v>
      </c>
      <c r="S4927">
        <v>3153922</v>
      </c>
      <c r="T4927">
        <v>435.1302</v>
      </c>
      <c r="U4927" t="s">
        <v>31</v>
      </c>
      <c r="V4927" t="s">
        <v>10407</v>
      </c>
      <c r="W4927" t="s">
        <v>23</v>
      </c>
    </row>
    <row r="4928" spans="1:23" x14ac:dyDescent="0.4">
      <c r="A4928">
        <v>4927</v>
      </c>
      <c r="B4928">
        <v>1</v>
      </c>
      <c r="C4928">
        <v>1</v>
      </c>
      <c r="D4928">
        <v>1</v>
      </c>
      <c r="E4928">
        <v>1</v>
      </c>
      <c r="F4928">
        <v>6.9515466313350593E-2</v>
      </c>
      <c r="G4928">
        <v>-342.732748034824</v>
      </c>
      <c r="H4928" t="s">
        <v>23</v>
      </c>
      <c r="I4928">
        <v>18.820630153825501</v>
      </c>
      <c r="J4928" t="s">
        <v>10408</v>
      </c>
      <c r="K4928" t="s">
        <v>25</v>
      </c>
      <c r="L4928" t="s">
        <v>10409</v>
      </c>
      <c r="M4928" t="s">
        <v>10410</v>
      </c>
      <c r="N4928" t="s">
        <v>28</v>
      </c>
      <c r="O4928" t="s">
        <v>10411</v>
      </c>
      <c r="P4928">
        <v>1.7999999499999999</v>
      </c>
      <c r="Q4928">
        <v>75367087</v>
      </c>
      <c r="R4928" t="s">
        <v>10412</v>
      </c>
      <c r="S4928">
        <v>2097154</v>
      </c>
      <c r="T4928">
        <v>323.17540439999999</v>
      </c>
      <c r="U4928" t="s">
        <v>31</v>
      </c>
      <c r="V4928" t="s">
        <v>10413</v>
      </c>
      <c r="W4928" t="s">
        <v>23</v>
      </c>
    </row>
    <row r="4929" spans="1:23" x14ac:dyDescent="0.4">
      <c r="A4929">
        <v>4928</v>
      </c>
      <c r="B4929">
        <v>1</v>
      </c>
      <c r="C4929">
        <v>1</v>
      </c>
      <c r="D4929">
        <v>1</v>
      </c>
      <c r="E4929">
        <v>1</v>
      </c>
      <c r="F4929">
        <v>6.9515466313350593E-2</v>
      </c>
      <c r="G4929">
        <v>-342.732748034824</v>
      </c>
      <c r="H4929">
        <v>0.99748743718592903</v>
      </c>
      <c r="I4929">
        <v>18.820630153825501</v>
      </c>
      <c r="J4929" t="s">
        <v>10408</v>
      </c>
      <c r="K4929" t="s">
        <v>25</v>
      </c>
      <c r="L4929" t="s">
        <v>10409</v>
      </c>
      <c r="M4929" t="s">
        <v>10410</v>
      </c>
      <c r="N4929" t="s">
        <v>28</v>
      </c>
      <c r="O4929" t="s">
        <v>10411</v>
      </c>
      <c r="P4929">
        <v>1.7999999499999999</v>
      </c>
      <c r="Q4929">
        <v>75367087</v>
      </c>
      <c r="R4929" t="s">
        <v>10412</v>
      </c>
      <c r="S4929">
        <v>2097154</v>
      </c>
      <c r="T4929">
        <v>323.17540439999999</v>
      </c>
      <c r="U4929" t="s">
        <v>31</v>
      </c>
      <c r="V4929" t="s">
        <v>10414</v>
      </c>
      <c r="W4929" t="s">
        <v>23</v>
      </c>
    </row>
    <row r="4930" spans="1:23" x14ac:dyDescent="0.4">
      <c r="A4930">
        <v>4929</v>
      </c>
      <c r="B4930">
        <v>1</v>
      </c>
      <c r="C4930">
        <v>1</v>
      </c>
      <c r="D4930">
        <v>1</v>
      </c>
      <c r="E4930">
        <v>1</v>
      </c>
      <c r="F4930">
        <v>6.9301894862505306E-2</v>
      </c>
      <c r="G4930">
        <v>-437.41450346019798</v>
      </c>
      <c r="H4930">
        <v>0.99949748743718503</v>
      </c>
      <c r="I4930">
        <v>65.718556985515605</v>
      </c>
      <c r="J4930" t="s">
        <v>10415</v>
      </c>
      <c r="K4930" t="s">
        <v>25</v>
      </c>
      <c r="L4930" t="s">
        <v>10416</v>
      </c>
      <c r="M4930" t="s">
        <v>10417</v>
      </c>
      <c r="N4930" t="s">
        <v>10418</v>
      </c>
      <c r="O4930" t="s">
        <v>10419</v>
      </c>
      <c r="P4930">
        <v>0.5</v>
      </c>
      <c r="Q4930">
        <v>3025493</v>
      </c>
      <c r="R4930" t="s">
        <v>10420</v>
      </c>
      <c r="S4930">
        <v>67108866</v>
      </c>
      <c r="T4930">
        <v>361.14069999999998</v>
      </c>
      <c r="U4930" t="s">
        <v>31</v>
      </c>
      <c r="V4930" t="s">
        <v>10421</v>
      </c>
      <c r="W4930" t="s">
        <v>23</v>
      </c>
    </row>
    <row r="4931" spans="1:23" x14ac:dyDescent="0.4">
      <c r="A4931">
        <v>4930</v>
      </c>
      <c r="B4931">
        <v>1</v>
      </c>
      <c r="C4931">
        <v>1</v>
      </c>
      <c r="D4931">
        <v>1</v>
      </c>
      <c r="E4931">
        <v>1</v>
      </c>
      <c r="F4931">
        <v>6.9301894862505306E-2</v>
      </c>
      <c r="G4931">
        <v>-437.41450346019798</v>
      </c>
      <c r="H4931" t="s">
        <v>23</v>
      </c>
      <c r="I4931">
        <v>65.718556985515605</v>
      </c>
      <c r="J4931" t="s">
        <v>10415</v>
      </c>
      <c r="K4931" t="s">
        <v>25</v>
      </c>
      <c r="L4931" t="s">
        <v>10416</v>
      </c>
      <c r="M4931" t="s">
        <v>10417</v>
      </c>
      <c r="N4931" t="s">
        <v>10418</v>
      </c>
      <c r="O4931" t="s">
        <v>10419</v>
      </c>
      <c r="P4931">
        <v>0.5</v>
      </c>
      <c r="Q4931">
        <v>3025493</v>
      </c>
      <c r="R4931" t="s">
        <v>10420</v>
      </c>
      <c r="S4931">
        <v>67108866</v>
      </c>
      <c r="T4931">
        <v>361.14069999999998</v>
      </c>
      <c r="U4931" t="s">
        <v>31</v>
      </c>
      <c r="V4931" t="s">
        <v>10422</v>
      </c>
      <c r="W4931" t="s">
        <v>23</v>
      </c>
    </row>
    <row r="4932" spans="1:23" x14ac:dyDescent="0.4">
      <c r="A4932">
        <v>4931</v>
      </c>
      <c r="B4932">
        <v>1</v>
      </c>
      <c r="C4932">
        <v>1</v>
      </c>
      <c r="D4932">
        <v>1</v>
      </c>
      <c r="E4932">
        <v>2</v>
      </c>
      <c r="F4932">
        <v>6.9212449494224601E-2</v>
      </c>
      <c r="G4932">
        <v>-355.99088153795498</v>
      </c>
      <c r="H4932" t="s">
        <v>23</v>
      </c>
      <c r="I4932">
        <v>22.162542435018501</v>
      </c>
      <c r="J4932" t="s">
        <v>7884</v>
      </c>
      <c r="K4932" t="s">
        <v>25</v>
      </c>
      <c r="L4932" t="s">
        <v>7885</v>
      </c>
      <c r="M4932" t="s">
        <v>7886</v>
      </c>
      <c r="N4932" t="s">
        <v>7887</v>
      </c>
      <c r="O4932" t="s">
        <v>7888</v>
      </c>
      <c r="P4932">
        <v>0.60000002399999997</v>
      </c>
      <c r="Q4932" t="s">
        <v>7889</v>
      </c>
      <c r="R4932" t="s">
        <v>7890</v>
      </c>
      <c r="S4932">
        <v>270406</v>
      </c>
      <c r="T4932">
        <v>481.09766719999999</v>
      </c>
      <c r="U4932" t="s">
        <v>31</v>
      </c>
      <c r="V4932" t="s">
        <v>10423</v>
      </c>
      <c r="W4932" t="s">
        <v>23</v>
      </c>
    </row>
    <row r="4933" spans="1:23" x14ac:dyDescent="0.4">
      <c r="A4933">
        <v>4932</v>
      </c>
      <c r="B4933">
        <v>1</v>
      </c>
      <c r="C4933">
        <v>1</v>
      </c>
      <c r="D4933">
        <v>1</v>
      </c>
      <c r="E4933">
        <v>2</v>
      </c>
      <c r="F4933">
        <v>6.9212449494224601E-2</v>
      </c>
      <c r="G4933">
        <v>-355.99088153795498</v>
      </c>
      <c r="H4933">
        <v>0.89396984924623102</v>
      </c>
      <c r="I4933">
        <v>22.162542435018501</v>
      </c>
      <c r="J4933" t="s">
        <v>7884</v>
      </c>
      <c r="K4933" t="s">
        <v>25</v>
      </c>
      <c r="L4933" t="s">
        <v>7885</v>
      </c>
      <c r="M4933" t="s">
        <v>7886</v>
      </c>
      <c r="N4933" t="s">
        <v>7887</v>
      </c>
      <c r="O4933" t="s">
        <v>7888</v>
      </c>
      <c r="P4933">
        <v>0.60000002399999997</v>
      </c>
      <c r="Q4933" t="s">
        <v>7889</v>
      </c>
      <c r="R4933" t="s">
        <v>7890</v>
      </c>
      <c r="S4933">
        <v>270406</v>
      </c>
      <c r="T4933">
        <v>481.09766719999999</v>
      </c>
      <c r="U4933" t="s">
        <v>31</v>
      </c>
      <c r="V4933" t="s">
        <v>10424</v>
      </c>
      <c r="W4933" t="s">
        <v>23</v>
      </c>
    </row>
    <row r="4934" spans="1:23" x14ac:dyDescent="0.4">
      <c r="A4934">
        <v>4933</v>
      </c>
      <c r="B4934">
        <v>1</v>
      </c>
      <c r="C4934">
        <v>2</v>
      </c>
      <c r="D4934">
        <v>1</v>
      </c>
      <c r="E4934">
        <v>1</v>
      </c>
      <c r="F4934">
        <v>6.9210853649443405E-2</v>
      </c>
      <c r="G4934">
        <v>-88.682463350698498</v>
      </c>
      <c r="H4934" t="s">
        <v>23</v>
      </c>
      <c r="I4934">
        <v>28.969731697502102</v>
      </c>
      <c r="J4934" t="s">
        <v>7373</v>
      </c>
      <c r="K4934" t="s">
        <v>25</v>
      </c>
      <c r="L4934" t="s">
        <v>7374</v>
      </c>
      <c r="M4934" t="s">
        <v>7375</v>
      </c>
      <c r="N4934" t="s">
        <v>7376</v>
      </c>
      <c r="O4934" t="s">
        <v>7377</v>
      </c>
      <c r="P4934">
        <v>2.1664841199999998</v>
      </c>
      <c r="Q4934">
        <v>15661823</v>
      </c>
      <c r="R4934" t="s">
        <v>7378</v>
      </c>
      <c r="S4934">
        <v>8593121314</v>
      </c>
      <c r="T4934">
        <v>301.07066459999999</v>
      </c>
      <c r="U4934" t="s">
        <v>31</v>
      </c>
      <c r="V4934" t="s">
        <v>10425</v>
      </c>
      <c r="W4934" t="s">
        <v>23</v>
      </c>
    </row>
    <row r="4935" spans="1:23" x14ac:dyDescent="0.4">
      <c r="A4935">
        <v>4934</v>
      </c>
      <c r="B4935">
        <v>1</v>
      </c>
      <c r="C4935">
        <v>2</v>
      </c>
      <c r="D4935">
        <v>1</v>
      </c>
      <c r="E4935">
        <v>1</v>
      </c>
      <c r="F4935">
        <v>6.9210853649443405E-2</v>
      </c>
      <c r="G4935">
        <v>-88.682463350698498</v>
      </c>
      <c r="H4935">
        <v>0.999999999999999</v>
      </c>
      <c r="I4935">
        <v>28.969731697502102</v>
      </c>
      <c r="J4935" t="s">
        <v>7373</v>
      </c>
      <c r="K4935" t="s">
        <v>25</v>
      </c>
      <c r="L4935" t="s">
        <v>7374</v>
      </c>
      <c r="M4935" t="s">
        <v>7375</v>
      </c>
      <c r="N4935" t="s">
        <v>7376</v>
      </c>
      <c r="O4935" t="s">
        <v>7377</v>
      </c>
      <c r="P4935">
        <v>2.1664841199999998</v>
      </c>
      <c r="Q4935">
        <v>15661823</v>
      </c>
      <c r="R4935" t="s">
        <v>7378</v>
      </c>
      <c r="S4935">
        <v>8593121314</v>
      </c>
      <c r="T4935">
        <v>301.07066459999999</v>
      </c>
      <c r="U4935" t="s">
        <v>31</v>
      </c>
      <c r="V4935" t="s">
        <v>10426</v>
      </c>
      <c r="W4935" t="s">
        <v>23</v>
      </c>
    </row>
    <row r="4936" spans="1:23" x14ac:dyDescent="0.4">
      <c r="A4936">
        <v>4935</v>
      </c>
      <c r="B4936">
        <v>1</v>
      </c>
      <c r="C4936">
        <v>2</v>
      </c>
      <c r="D4936">
        <v>1</v>
      </c>
      <c r="E4936">
        <v>2</v>
      </c>
      <c r="F4936">
        <v>6.8769565804234503E-2</v>
      </c>
      <c r="G4936">
        <v>-110.804454489859</v>
      </c>
      <c r="H4936">
        <v>0.183919597989949</v>
      </c>
      <c r="I4936">
        <v>87.769765109744498</v>
      </c>
      <c r="J4936" t="s">
        <v>7129</v>
      </c>
      <c r="K4936" t="s">
        <v>25</v>
      </c>
      <c r="L4936" t="s">
        <v>9438</v>
      </c>
      <c r="M4936" t="s">
        <v>9439</v>
      </c>
      <c r="N4936" t="s">
        <v>9440</v>
      </c>
      <c r="O4936" t="s">
        <v>9441</v>
      </c>
      <c r="P4936">
        <v>5.1999998099999996</v>
      </c>
      <c r="Q4936" t="s">
        <v>9442</v>
      </c>
      <c r="R4936" t="s">
        <v>9443</v>
      </c>
      <c r="S4936">
        <v>8593113090</v>
      </c>
      <c r="T4936">
        <v>473.36253649999998</v>
      </c>
      <c r="U4936" t="s">
        <v>31</v>
      </c>
      <c r="V4936" t="s">
        <v>10427</v>
      </c>
      <c r="W4936" t="s">
        <v>23</v>
      </c>
    </row>
    <row r="4937" spans="1:23" x14ac:dyDescent="0.4">
      <c r="A4937">
        <v>4936</v>
      </c>
      <c r="B4937">
        <v>1</v>
      </c>
      <c r="C4937">
        <v>1</v>
      </c>
      <c r="D4937">
        <v>1</v>
      </c>
      <c r="E4937">
        <v>1</v>
      </c>
      <c r="F4937">
        <v>6.8469381587618394E-2</v>
      </c>
      <c r="G4937">
        <v>-90.315787208508397</v>
      </c>
      <c r="H4937" t="s">
        <v>23</v>
      </c>
      <c r="I4937">
        <v>21.404211417509998</v>
      </c>
      <c r="J4937" t="s">
        <v>4753</v>
      </c>
      <c r="K4937" t="s">
        <v>25</v>
      </c>
      <c r="L4937" t="s">
        <v>10428</v>
      </c>
      <c r="M4937" t="s">
        <v>10429</v>
      </c>
      <c r="N4937" t="s">
        <v>28</v>
      </c>
      <c r="O4937" t="s">
        <v>10430</v>
      </c>
      <c r="P4937">
        <v>1</v>
      </c>
      <c r="Q4937">
        <v>12287720</v>
      </c>
      <c r="R4937" t="s">
        <v>10431</v>
      </c>
      <c r="S4937">
        <v>2105346</v>
      </c>
      <c r="T4937">
        <v>183.0652</v>
      </c>
      <c r="U4937" t="s">
        <v>31</v>
      </c>
      <c r="V4937" t="s">
        <v>10432</v>
      </c>
      <c r="W4937" t="s">
        <v>23</v>
      </c>
    </row>
    <row r="4938" spans="1:23" x14ac:dyDescent="0.4">
      <c r="A4938">
        <v>4937</v>
      </c>
      <c r="B4938">
        <v>1</v>
      </c>
      <c r="C4938">
        <v>1</v>
      </c>
      <c r="D4938">
        <v>1</v>
      </c>
      <c r="E4938">
        <v>1</v>
      </c>
      <c r="F4938">
        <v>6.8469381587618394E-2</v>
      </c>
      <c r="G4938">
        <v>-90.315787208508397</v>
      </c>
      <c r="H4938">
        <v>0.999999999999999</v>
      </c>
      <c r="I4938">
        <v>21.404211417509998</v>
      </c>
      <c r="J4938" t="s">
        <v>4753</v>
      </c>
      <c r="K4938" t="s">
        <v>25</v>
      </c>
      <c r="L4938" t="s">
        <v>10428</v>
      </c>
      <c r="M4938" t="s">
        <v>10429</v>
      </c>
      <c r="N4938" t="s">
        <v>28</v>
      </c>
      <c r="O4938" t="s">
        <v>10430</v>
      </c>
      <c r="P4938">
        <v>1</v>
      </c>
      <c r="Q4938">
        <v>12287720</v>
      </c>
      <c r="R4938" t="s">
        <v>10431</v>
      </c>
      <c r="S4938">
        <v>2105346</v>
      </c>
      <c r="T4938">
        <v>183.0652</v>
      </c>
      <c r="U4938" t="s">
        <v>31</v>
      </c>
      <c r="V4938" t="s">
        <v>10433</v>
      </c>
      <c r="W4938" t="s">
        <v>23</v>
      </c>
    </row>
    <row r="4939" spans="1:23" x14ac:dyDescent="0.4">
      <c r="A4939">
        <v>4938</v>
      </c>
      <c r="B4939">
        <v>1</v>
      </c>
      <c r="C4939">
        <v>2</v>
      </c>
      <c r="D4939">
        <v>1</v>
      </c>
      <c r="E4939">
        <v>2</v>
      </c>
      <c r="F4939">
        <v>6.8371609347500403E-2</v>
      </c>
      <c r="G4939">
        <v>-288.66547403254401</v>
      </c>
      <c r="H4939">
        <v>0.179396984924623</v>
      </c>
      <c r="I4939">
        <v>114.040769591209</v>
      </c>
      <c r="J4939" t="s">
        <v>10434</v>
      </c>
      <c r="K4939" t="s">
        <v>25</v>
      </c>
      <c r="L4939" t="s">
        <v>10435</v>
      </c>
      <c r="M4939" t="s">
        <v>10436</v>
      </c>
      <c r="N4939" t="s">
        <v>28</v>
      </c>
      <c r="O4939" t="s">
        <v>10437</v>
      </c>
      <c r="P4939">
        <v>3.7999999500000001</v>
      </c>
      <c r="Q4939" t="s">
        <v>10438</v>
      </c>
      <c r="R4939" t="s">
        <v>10439</v>
      </c>
      <c r="S4939">
        <v>33554498</v>
      </c>
      <c r="T4939">
        <v>329.08670849999999</v>
      </c>
      <c r="U4939" t="s">
        <v>31</v>
      </c>
      <c r="V4939" t="s">
        <v>10440</v>
      </c>
      <c r="W4939" t="s">
        <v>23</v>
      </c>
    </row>
    <row r="4940" spans="1:23" x14ac:dyDescent="0.4">
      <c r="A4940">
        <v>4939</v>
      </c>
      <c r="B4940">
        <v>1</v>
      </c>
      <c r="C4940">
        <v>1</v>
      </c>
      <c r="D4940">
        <v>1</v>
      </c>
      <c r="E4940">
        <v>1</v>
      </c>
      <c r="F4940">
        <v>6.83300868176345E-2</v>
      </c>
      <c r="G4940">
        <v>-75.576021048428103</v>
      </c>
      <c r="H4940">
        <v>0.999999999999999</v>
      </c>
      <c r="I4940">
        <v>49.0963875839332</v>
      </c>
      <c r="J4940" t="s">
        <v>7373</v>
      </c>
      <c r="K4940" t="s">
        <v>25</v>
      </c>
      <c r="L4940" t="s">
        <v>10441</v>
      </c>
      <c r="M4940" t="s">
        <v>10442</v>
      </c>
      <c r="N4940" t="s">
        <v>10443</v>
      </c>
      <c r="O4940" t="s">
        <v>10444</v>
      </c>
      <c r="P4940">
        <v>2.1995065199999999</v>
      </c>
      <c r="Q4940">
        <v>5280862</v>
      </c>
      <c r="R4940" t="s">
        <v>10445</v>
      </c>
      <c r="S4940">
        <v>34447485302</v>
      </c>
      <c r="T4940">
        <v>301.07066459999999</v>
      </c>
      <c r="U4940" t="s">
        <v>31</v>
      </c>
      <c r="V4940" t="s">
        <v>10446</v>
      </c>
      <c r="W4940" t="s">
        <v>23</v>
      </c>
    </row>
    <row r="4941" spans="1:23" x14ac:dyDescent="0.4">
      <c r="A4941">
        <v>4940</v>
      </c>
      <c r="B4941">
        <v>1</v>
      </c>
      <c r="C4941">
        <v>1</v>
      </c>
      <c r="D4941">
        <v>1</v>
      </c>
      <c r="E4941">
        <v>1</v>
      </c>
      <c r="F4941">
        <v>6.83300868176345E-2</v>
      </c>
      <c r="G4941">
        <v>-75.576021048428103</v>
      </c>
      <c r="H4941" t="s">
        <v>23</v>
      </c>
      <c r="I4941">
        <v>49.0963875839332</v>
      </c>
      <c r="J4941" t="s">
        <v>7373</v>
      </c>
      <c r="K4941" t="s">
        <v>25</v>
      </c>
      <c r="L4941" t="s">
        <v>10441</v>
      </c>
      <c r="M4941" t="s">
        <v>10442</v>
      </c>
      <c r="N4941" t="s">
        <v>10443</v>
      </c>
      <c r="O4941" t="s">
        <v>10444</v>
      </c>
      <c r="P4941">
        <v>2.1995065199999999</v>
      </c>
      <c r="Q4941">
        <v>5280862</v>
      </c>
      <c r="R4941" t="s">
        <v>10445</v>
      </c>
      <c r="S4941">
        <v>34447485302</v>
      </c>
      <c r="T4941">
        <v>301.07066459999999</v>
      </c>
      <c r="U4941" t="s">
        <v>31</v>
      </c>
      <c r="V4941" t="s">
        <v>10447</v>
      </c>
      <c r="W4941" t="s">
        <v>23</v>
      </c>
    </row>
    <row r="4942" spans="1:23" x14ac:dyDescent="0.4">
      <c r="A4942">
        <v>4941</v>
      </c>
      <c r="B4942">
        <v>1</v>
      </c>
      <c r="C4942">
        <v>1</v>
      </c>
      <c r="D4942">
        <v>1</v>
      </c>
      <c r="E4942">
        <v>2</v>
      </c>
      <c r="F4942">
        <v>6.82332677453239E-2</v>
      </c>
      <c r="G4942">
        <v>-333.16952815929</v>
      </c>
      <c r="H4942" t="s">
        <v>23</v>
      </c>
      <c r="I4942">
        <v>59.7260055757327</v>
      </c>
      <c r="J4942" t="s">
        <v>10081</v>
      </c>
      <c r="K4942" t="s">
        <v>25</v>
      </c>
      <c r="L4942" t="s">
        <v>10082</v>
      </c>
      <c r="M4942" t="s">
        <v>10083</v>
      </c>
      <c r="N4942" t="s">
        <v>10084</v>
      </c>
      <c r="O4942" t="s">
        <v>10085</v>
      </c>
      <c r="P4942">
        <v>5.3000001900000004</v>
      </c>
      <c r="Q4942" t="s">
        <v>10086</v>
      </c>
      <c r="R4942" t="s">
        <v>10087</v>
      </c>
      <c r="S4942">
        <v>3153922</v>
      </c>
      <c r="T4942">
        <v>433.11292329999998</v>
      </c>
      <c r="U4942" t="s">
        <v>31</v>
      </c>
      <c r="V4942" t="s">
        <v>10448</v>
      </c>
      <c r="W4942" t="s">
        <v>23</v>
      </c>
    </row>
    <row r="4943" spans="1:23" x14ac:dyDescent="0.4">
      <c r="A4943">
        <v>4942</v>
      </c>
      <c r="B4943">
        <v>1</v>
      </c>
      <c r="C4943">
        <v>1</v>
      </c>
      <c r="D4943">
        <v>1</v>
      </c>
      <c r="E4943">
        <v>2</v>
      </c>
      <c r="F4943">
        <v>6.82332677453239E-2</v>
      </c>
      <c r="G4943">
        <v>-333.16952815929</v>
      </c>
      <c r="H4943">
        <v>0.12462311557788899</v>
      </c>
      <c r="I4943">
        <v>59.7260055757327</v>
      </c>
      <c r="J4943" t="s">
        <v>10081</v>
      </c>
      <c r="K4943" t="s">
        <v>25</v>
      </c>
      <c r="L4943" t="s">
        <v>10082</v>
      </c>
      <c r="M4943" t="s">
        <v>10083</v>
      </c>
      <c r="N4943" t="s">
        <v>10084</v>
      </c>
      <c r="O4943" t="s">
        <v>10085</v>
      </c>
      <c r="P4943">
        <v>5.3000001900000004</v>
      </c>
      <c r="Q4943" t="s">
        <v>10086</v>
      </c>
      <c r="R4943" t="s">
        <v>10087</v>
      </c>
      <c r="S4943">
        <v>3153922</v>
      </c>
      <c r="T4943">
        <v>433.11292329999998</v>
      </c>
      <c r="U4943" t="s">
        <v>31</v>
      </c>
      <c r="V4943" t="s">
        <v>10449</v>
      </c>
      <c r="W4943" t="s">
        <v>23</v>
      </c>
    </row>
    <row r="4944" spans="1:23" x14ac:dyDescent="0.4">
      <c r="A4944">
        <v>4943</v>
      </c>
      <c r="B4944">
        <v>1</v>
      </c>
      <c r="C4944">
        <v>1</v>
      </c>
      <c r="D4944">
        <v>1</v>
      </c>
      <c r="E4944">
        <v>1</v>
      </c>
      <c r="F4944">
        <v>6.8085298072619496E-2</v>
      </c>
      <c r="G4944">
        <v>-93.470087401459097</v>
      </c>
      <c r="H4944">
        <v>0.999999999999999</v>
      </c>
      <c r="I4944">
        <v>25.267094988064699</v>
      </c>
      <c r="J4944" t="s">
        <v>5353</v>
      </c>
      <c r="K4944" t="s">
        <v>25</v>
      </c>
      <c r="L4944" t="s">
        <v>6530</v>
      </c>
      <c r="M4944" t="s">
        <v>6531</v>
      </c>
      <c r="N4944" t="s">
        <v>6532</v>
      </c>
      <c r="O4944" t="s">
        <v>6533</v>
      </c>
      <c r="P4944">
        <v>1.7999999499999999</v>
      </c>
      <c r="Q4944" t="s">
        <v>6534</v>
      </c>
      <c r="R4944" t="s">
        <v>6535</v>
      </c>
      <c r="S4944">
        <v>87875662</v>
      </c>
      <c r="T4944">
        <v>209.08083529999999</v>
      </c>
      <c r="U4944" t="s">
        <v>31</v>
      </c>
      <c r="V4944" t="s">
        <v>10450</v>
      </c>
      <c r="W4944" t="s">
        <v>23</v>
      </c>
    </row>
    <row r="4945" spans="1:23" x14ac:dyDescent="0.4">
      <c r="A4945">
        <v>4944</v>
      </c>
      <c r="B4945">
        <v>1</v>
      </c>
      <c r="C4945">
        <v>1</v>
      </c>
      <c r="D4945">
        <v>1</v>
      </c>
      <c r="E4945">
        <v>1</v>
      </c>
      <c r="F4945">
        <v>6.8085298072619496E-2</v>
      </c>
      <c r="G4945">
        <v>-93.470087401459097</v>
      </c>
      <c r="H4945" t="s">
        <v>23</v>
      </c>
      <c r="I4945">
        <v>25.267094988064699</v>
      </c>
      <c r="J4945" t="s">
        <v>5353</v>
      </c>
      <c r="K4945" t="s">
        <v>25</v>
      </c>
      <c r="L4945" t="s">
        <v>6530</v>
      </c>
      <c r="M4945" t="s">
        <v>6531</v>
      </c>
      <c r="N4945" t="s">
        <v>6532</v>
      </c>
      <c r="O4945" t="s">
        <v>6533</v>
      </c>
      <c r="P4945">
        <v>1.7999999499999999</v>
      </c>
      <c r="Q4945" t="s">
        <v>6534</v>
      </c>
      <c r="R4945" t="s">
        <v>6535</v>
      </c>
      <c r="S4945">
        <v>87875662</v>
      </c>
      <c r="T4945">
        <v>209.08083529999999</v>
      </c>
      <c r="U4945" t="s">
        <v>31</v>
      </c>
      <c r="V4945" t="s">
        <v>10451</v>
      </c>
      <c r="W4945" t="s">
        <v>23</v>
      </c>
    </row>
    <row r="4946" spans="1:23" x14ac:dyDescent="0.4">
      <c r="A4946">
        <v>4945</v>
      </c>
      <c r="B4946">
        <v>1</v>
      </c>
      <c r="C4946">
        <v>1</v>
      </c>
      <c r="D4946">
        <v>1</v>
      </c>
      <c r="E4946">
        <v>1</v>
      </c>
      <c r="F4946">
        <v>6.7907631877244995E-2</v>
      </c>
      <c r="G4946">
        <v>-160.842278422454</v>
      </c>
      <c r="H4946" t="s">
        <v>23</v>
      </c>
      <c r="I4946">
        <v>144.204845331938</v>
      </c>
      <c r="J4946" t="s">
        <v>8767</v>
      </c>
      <c r="K4946" t="s">
        <v>25</v>
      </c>
      <c r="L4946" t="s">
        <v>10074</v>
      </c>
      <c r="M4946" t="s">
        <v>10075</v>
      </c>
      <c r="N4946" t="s">
        <v>10076</v>
      </c>
      <c r="O4946" t="s">
        <v>10077</v>
      </c>
      <c r="P4946">
        <v>2</v>
      </c>
      <c r="Q4946">
        <v>6478030</v>
      </c>
      <c r="R4946" t="s">
        <v>10078</v>
      </c>
      <c r="S4946">
        <v>3178498</v>
      </c>
      <c r="T4946">
        <v>249.14852099999999</v>
      </c>
      <c r="U4946" t="s">
        <v>31</v>
      </c>
      <c r="V4946" t="s">
        <v>10452</v>
      </c>
      <c r="W4946" t="s">
        <v>23</v>
      </c>
    </row>
    <row r="4947" spans="1:23" x14ac:dyDescent="0.4">
      <c r="A4947">
        <v>4946</v>
      </c>
      <c r="B4947">
        <v>1</v>
      </c>
      <c r="C4947">
        <v>1</v>
      </c>
      <c r="D4947">
        <v>1</v>
      </c>
      <c r="E4947">
        <v>1</v>
      </c>
      <c r="F4947">
        <v>6.7907631877244995E-2</v>
      </c>
      <c r="G4947">
        <v>-160.842278422454</v>
      </c>
      <c r="H4947">
        <v>0.999999999999999</v>
      </c>
      <c r="I4947">
        <v>144.204845331938</v>
      </c>
      <c r="J4947" t="s">
        <v>8767</v>
      </c>
      <c r="K4947" t="s">
        <v>25</v>
      </c>
      <c r="L4947" t="s">
        <v>10074</v>
      </c>
      <c r="M4947" t="s">
        <v>10075</v>
      </c>
      <c r="N4947" t="s">
        <v>10076</v>
      </c>
      <c r="O4947" t="s">
        <v>10077</v>
      </c>
      <c r="P4947">
        <v>2</v>
      </c>
      <c r="Q4947">
        <v>6478030</v>
      </c>
      <c r="R4947" t="s">
        <v>10078</v>
      </c>
      <c r="S4947">
        <v>3178498</v>
      </c>
      <c r="T4947">
        <v>249.14852099999999</v>
      </c>
      <c r="U4947" t="s">
        <v>31</v>
      </c>
      <c r="V4947" t="s">
        <v>10453</v>
      </c>
      <c r="W4947" t="s">
        <v>23</v>
      </c>
    </row>
    <row r="4948" spans="1:23" x14ac:dyDescent="0.4">
      <c r="A4948">
        <v>4947</v>
      </c>
      <c r="B4948">
        <v>1</v>
      </c>
      <c r="C4948">
        <v>1</v>
      </c>
      <c r="D4948">
        <v>1</v>
      </c>
      <c r="E4948">
        <v>1</v>
      </c>
      <c r="F4948">
        <v>6.7607109729200199E-2</v>
      </c>
      <c r="G4948">
        <v>-298.28987502615098</v>
      </c>
      <c r="H4948">
        <v>0.999999999999999</v>
      </c>
      <c r="I4948">
        <v>32.948864130570797</v>
      </c>
      <c r="J4948" t="s">
        <v>512</v>
      </c>
      <c r="K4948" t="s">
        <v>25</v>
      </c>
      <c r="L4948" t="s">
        <v>10454</v>
      </c>
      <c r="M4948" t="s">
        <v>10455</v>
      </c>
      <c r="N4948" t="s">
        <v>10456</v>
      </c>
      <c r="O4948" t="s">
        <v>10457</v>
      </c>
      <c r="P4948">
        <v>1.5</v>
      </c>
      <c r="Q4948">
        <v>199278</v>
      </c>
      <c r="R4948" t="s">
        <v>10458</v>
      </c>
      <c r="S4948">
        <v>67108866</v>
      </c>
      <c r="T4948">
        <v>247.10771879999999</v>
      </c>
      <c r="U4948" t="s">
        <v>31</v>
      </c>
      <c r="V4948" t="s">
        <v>10459</v>
      </c>
      <c r="W4948" t="s">
        <v>23</v>
      </c>
    </row>
    <row r="4949" spans="1:23" x14ac:dyDescent="0.4">
      <c r="A4949">
        <v>4948</v>
      </c>
      <c r="B4949">
        <v>1</v>
      </c>
      <c r="C4949">
        <v>1</v>
      </c>
      <c r="D4949">
        <v>1</v>
      </c>
      <c r="E4949">
        <v>1</v>
      </c>
      <c r="F4949">
        <v>6.7607109729200199E-2</v>
      </c>
      <c r="G4949">
        <v>-298.28987502615098</v>
      </c>
      <c r="H4949" t="s">
        <v>23</v>
      </c>
      <c r="I4949">
        <v>32.948864130570797</v>
      </c>
      <c r="J4949" t="s">
        <v>512</v>
      </c>
      <c r="K4949" t="s">
        <v>25</v>
      </c>
      <c r="L4949" t="s">
        <v>10454</v>
      </c>
      <c r="M4949" t="s">
        <v>10455</v>
      </c>
      <c r="N4949" t="s">
        <v>10456</v>
      </c>
      <c r="O4949" t="s">
        <v>10457</v>
      </c>
      <c r="P4949">
        <v>1.5</v>
      </c>
      <c r="Q4949">
        <v>199278</v>
      </c>
      <c r="R4949" t="s">
        <v>10458</v>
      </c>
      <c r="S4949">
        <v>67108866</v>
      </c>
      <c r="T4949">
        <v>247.10771879999999</v>
      </c>
      <c r="U4949" t="s">
        <v>31</v>
      </c>
      <c r="V4949" t="s">
        <v>10460</v>
      </c>
      <c r="W4949" t="s">
        <v>23</v>
      </c>
    </row>
    <row r="4950" spans="1:23" x14ac:dyDescent="0.4">
      <c r="A4950">
        <v>4949</v>
      </c>
      <c r="B4950">
        <v>1</v>
      </c>
      <c r="C4950">
        <v>1</v>
      </c>
      <c r="D4950">
        <v>1</v>
      </c>
      <c r="E4950">
        <v>1</v>
      </c>
      <c r="F4950">
        <v>6.71848924958309E-2</v>
      </c>
      <c r="G4950">
        <v>-105.08213392820301</v>
      </c>
      <c r="H4950">
        <v>0.999999999999999</v>
      </c>
      <c r="I4950">
        <v>22.374210414542301</v>
      </c>
      <c r="J4950" t="s">
        <v>8767</v>
      </c>
      <c r="K4950" t="s">
        <v>25</v>
      </c>
      <c r="L4950" t="s">
        <v>10461</v>
      </c>
      <c r="M4950" t="s">
        <v>10462</v>
      </c>
      <c r="N4950" t="s">
        <v>10463</v>
      </c>
      <c r="O4950" t="s">
        <v>10464</v>
      </c>
      <c r="P4950">
        <v>1.89999998</v>
      </c>
      <c r="Q4950" t="s">
        <v>10465</v>
      </c>
      <c r="R4950" t="s">
        <v>10466</v>
      </c>
      <c r="S4950">
        <v>3727734</v>
      </c>
      <c r="T4950">
        <v>249.14852099999999</v>
      </c>
      <c r="U4950" t="s">
        <v>31</v>
      </c>
      <c r="V4950" t="s">
        <v>10467</v>
      </c>
      <c r="W4950" t="s">
        <v>23</v>
      </c>
    </row>
    <row r="4951" spans="1:23" x14ac:dyDescent="0.4">
      <c r="A4951">
        <v>4950</v>
      </c>
      <c r="B4951">
        <v>1</v>
      </c>
      <c r="C4951">
        <v>1</v>
      </c>
      <c r="D4951">
        <v>1</v>
      </c>
      <c r="E4951">
        <v>1</v>
      </c>
      <c r="F4951">
        <v>6.71848924958309E-2</v>
      </c>
      <c r="G4951">
        <v>-105.08213392820301</v>
      </c>
      <c r="H4951" t="s">
        <v>23</v>
      </c>
      <c r="I4951">
        <v>22.374210414542301</v>
      </c>
      <c r="J4951" t="s">
        <v>8767</v>
      </c>
      <c r="K4951" t="s">
        <v>25</v>
      </c>
      <c r="L4951" t="s">
        <v>10461</v>
      </c>
      <c r="M4951" t="s">
        <v>10462</v>
      </c>
      <c r="N4951" t="s">
        <v>10463</v>
      </c>
      <c r="O4951" t="s">
        <v>10464</v>
      </c>
      <c r="P4951">
        <v>1.89999998</v>
      </c>
      <c r="Q4951" t="s">
        <v>10465</v>
      </c>
      <c r="R4951" t="s">
        <v>10466</v>
      </c>
      <c r="S4951">
        <v>3727734</v>
      </c>
      <c r="T4951">
        <v>249.14852099999999</v>
      </c>
      <c r="U4951" t="s">
        <v>31</v>
      </c>
      <c r="V4951" t="s">
        <v>10468</v>
      </c>
      <c r="W4951" t="s">
        <v>23</v>
      </c>
    </row>
    <row r="4952" spans="1:23" x14ac:dyDescent="0.4">
      <c r="A4952">
        <v>4951</v>
      </c>
      <c r="B4952">
        <v>1</v>
      </c>
      <c r="C4952">
        <v>1</v>
      </c>
      <c r="D4952">
        <v>1</v>
      </c>
      <c r="E4952">
        <v>4</v>
      </c>
      <c r="F4952">
        <v>6.7073056750402704E-2</v>
      </c>
      <c r="G4952">
        <v>-180.543397979069</v>
      </c>
      <c r="H4952" t="s">
        <v>23</v>
      </c>
      <c r="I4952">
        <v>60.947128053673502</v>
      </c>
      <c r="J4952" t="s">
        <v>9739</v>
      </c>
      <c r="K4952" t="s">
        <v>25</v>
      </c>
      <c r="L4952" t="s">
        <v>9740</v>
      </c>
      <c r="M4952" t="s">
        <v>9741</v>
      </c>
      <c r="N4952" t="s">
        <v>9742</v>
      </c>
      <c r="O4952" t="s">
        <v>9743</v>
      </c>
      <c r="P4952">
        <v>1.39999998</v>
      </c>
      <c r="Q4952">
        <v>173765</v>
      </c>
      <c r="R4952" t="s">
        <v>9744</v>
      </c>
      <c r="S4952">
        <v>70</v>
      </c>
      <c r="T4952">
        <v>329.08670849999999</v>
      </c>
      <c r="U4952" t="s">
        <v>31</v>
      </c>
      <c r="V4952" t="s">
        <v>10469</v>
      </c>
      <c r="W4952" t="s">
        <v>23</v>
      </c>
    </row>
    <row r="4953" spans="1:23" x14ac:dyDescent="0.4">
      <c r="A4953">
        <v>4952</v>
      </c>
      <c r="B4953">
        <v>1</v>
      </c>
      <c r="C4953">
        <v>1</v>
      </c>
      <c r="D4953">
        <v>1</v>
      </c>
      <c r="E4953">
        <v>1</v>
      </c>
      <c r="F4953">
        <v>6.6504621262967703E-2</v>
      </c>
      <c r="G4953">
        <v>-246.48687007646299</v>
      </c>
      <c r="H4953">
        <v>0.999999999999999</v>
      </c>
      <c r="I4953">
        <v>11.7307859303478</v>
      </c>
      <c r="J4953" t="s">
        <v>9223</v>
      </c>
      <c r="K4953" t="s">
        <v>25</v>
      </c>
      <c r="L4953" t="s">
        <v>9538</v>
      </c>
      <c r="M4953" t="s">
        <v>9539</v>
      </c>
      <c r="N4953" t="s">
        <v>9540</v>
      </c>
      <c r="O4953" t="s">
        <v>9541</v>
      </c>
      <c r="P4953">
        <v>1.7000000500000001</v>
      </c>
      <c r="Q4953" t="s">
        <v>9542</v>
      </c>
      <c r="R4953" t="s">
        <v>9543</v>
      </c>
      <c r="S4953">
        <v>67108866</v>
      </c>
      <c r="T4953">
        <v>213.1022395</v>
      </c>
      <c r="U4953" t="s">
        <v>31</v>
      </c>
      <c r="V4953" t="s">
        <v>10470</v>
      </c>
      <c r="W4953" t="s">
        <v>23</v>
      </c>
    </row>
    <row r="4954" spans="1:23" x14ac:dyDescent="0.4">
      <c r="A4954">
        <v>4953</v>
      </c>
      <c r="B4954">
        <v>1</v>
      </c>
      <c r="C4954">
        <v>1</v>
      </c>
      <c r="D4954">
        <v>1</v>
      </c>
      <c r="E4954">
        <v>3</v>
      </c>
      <c r="F4954">
        <v>6.6046648888235096E-2</v>
      </c>
      <c r="G4954">
        <v>-331.60386563062701</v>
      </c>
      <c r="H4954" t="s">
        <v>23</v>
      </c>
      <c r="I4954">
        <v>38.859066588938397</v>
      </c>
      <c r="J4954" t="s">
        <v>5206</v>
      </c>
      <c r="K4954" t="s">
        <v>25</v>
      </c>
      <c r="L4954" t="s">
        <v>5207</v>
      </c>
      <c r="M4954" t="s">
        <v>5208</v>
      </c>
      <c r="N4954" t="s">
        <v>5209</v>
      </c>
      <c r="O4954" t="s">
        <v>5210</v>
      </c>
      <c r="P4954">
        <v>-1.76660836</v>
      </c>
      <c r="Q4954" t="s">
        <v>5211</v>
      </c>
      <c r="R4954" t="s">
        <v>5212</v>
      </c>
      <c r="S4954">
        <v>18874402</v>
      </c>
      <c r="T4954">
        <v>357.1336</v>
      </c>
      <c r="U4954" t="s">
        <v>31</v>
      </c>
      <c r="V4954" t="s">
        <v>10471</v>
      </c>
      <c r="W4954" t="s">
        <v>23</v>
      </c>
    </row>
    <row r="4955" spans="1:23" x14ac:dyDescent="0.4">
      <c r="A4955">
        <v>4954</v>
      </c>
      <c r="B4955">
        <v>1</v>
      </c>
      <c r="C4955">
        <v>1</v>
      </c>
      <c r="D4955">
        <v>1</v>
      </c>
      <c r="E4955">
        <v>1</v>
      </c>
      <c r="F4955">
        <v>6.5938718283804695E-2</v>
      </c>
      <c r="G4955">
        <v>-444.616364833521</v>
      </c>
      <c r="H4955">
        <v>0.999999999999999</v>
      </c>
      <c r="I4955">
        <v>35.188764339819997</v>
      </c>
      <c r="J4955" t="s">
        <v>10175</v>
      </c>
      <c r="K4955" t="s">
        <v>25</v>
      </c>
      <c r="L4955" t="s">
        <v>10176</v>
      </c>
      <c r="M4955" t="s">
        <v>10177</v>
      </c>
      <c r="N4955" t="s">
        <v>28</v>
      </c>
      <c r="O4955" t="s">
        <v>10178</v>
      </c>
      <c r="P4955">
        <v>6.9662818900000003</v>
      </c>
      <c r="R4955" t="s">
        <v>10179</v>
      </c>
      <c r="S4955">
        <v>3145728</v>
      </c>
      <c r="T4955">
        <v>767.49400409999998</v>
      </c>
      <c r="U4955" t="s">
        <v>31</v>
      </c>
      <c r="V4955" t="s">
        <v>10472</v>
      </c>
      <c r="W4955" t="s">
        <v>23</v>
      </c>
    </row>
    <row r="4956" spans="1:23" x14ac:dyDescent="0.4">
      <c r="A4956">
        <v>4955</v>
      </c>
      <c r="B4956">
        <v>1</v>
      </c>
      <c r="C4956">
        <v>1</v>
      </c>
      <c r="D4956">
        <v>1</v>
      </c>
      <c r="E4956">
        <v>1</v>
      </c>
      <c r="F4956">
        <v>6.5938718283804695E-2</v>
      </c>
      <c r="G4956">
        <v>-444.616364833521</v>
      </c>
      <c r="H4956" t="s">
        <v>23</v>
      </c>
      <c r="I4956">
        <v>35.188764339819997</v>
      </c>
      <c r="J4956" t="s">
        <v>10175</v>
      </c>
      <c r="K4956" t="s">
        <v>25</v>
      </c>
      <c r="L4956" t="s">
        <v>10176</v>
      </c>
      <c r="M4956" t="s">
        <v>10177</v>
      </c>
      <c r="N4956" t="s">
        <v>28</v>
      </c>
      <c r="O4956" t="s">
        <v>10178</v>
      </c>
      <c r="P4956">
        <v>6.9662818900000003</v>
      </c>
      <c r="R4956" t="s">
        <v>10179</v>
      </c>
      <c r="S4956">
        <v>3145728</v>
      </c>
      <c r="T4956">
        <v>767.49400409999998</v>
      </c>
      <c r="U4956" t="s">
        <v>31</v>
      </c>
      <c r="V4956" t="s">
        <v>10473</v>
      </c>
      <c r="W4956" t="s">
        <v>23</v>
      </c>
    </row>
    <row r="4957" spans="1:23" x14ac:dyDescent="0.4">
      <c r="A4957">
        <v>4956</v>
      </c>
      <c r="B4957">
        <v>1</v>
      </c>
      <c r="C4957">
        <v>1</v>
      </c>
      <c r="D4957">
        <v>1</v>
      </c>
      <c r="E4957">
        <v>1</v>
      </c>
      <c r="F4957">
        <v>6.5619276257168693E-2</v>
      </c>
      <c r="G4957">
        <v>-484.14261102678</v>
      </c>
      <c r="H4957" t="s">
        <v>23</v>
      </c>
      <c r="I4957">
        <v>18.271321696685401</v>
      </c>
      <c r="J4957" t="s">
        <v>10054</v>
      </c>
      <c r="K4957" t="s">
        <v>25</v>
      </c>
      <c r="L4957" t="s">
        <v>10055</v>
      </c>
      <c r="M4957" t="s">
        <v>10056</v>
      </c>
      <c r="N4957" t="s">
        <v>28</v>
      </c>
      <c r="O4957" t="s">
        <v>10057</v>
      </c>
      <c r="P4957">
        <v>1.89999998</v>
      </c>
      <c r="Q4957" t="s">
        <v>10058</v>
      </c>
      <c r="R4957" t="s">
        <v>10059</v>
      </c>
      <c r="S4957">
        <v>67108866</v>
      </c>
      <c r="T4957">
        <v>459.0921879</v>
      </c>
      <c r="U4957" t="s">
        <v>31</v>
      </c>
      <c r="V4957" t="s">
        <v>10474</v>
      </c>
      <c r="W4957" t="s">
        <v>23</v>
      </c>
    </row>
    <row r="4958" spans="1:23" x14ac:dyDescent="0.4">
      <c r="A4958">
        <v>4957</v>
      </c>
      <c r="B4958">
        <v>1</v>
      </c>
      <c r="C4958">
        <v>1</v>
      </c>
      <c r="D4958">
        <v>1</v>
      </c>
      <c r="E4958">
        <v>1</v>
      </c>
      <c r="F4958">
        <v>6.5477231237439704E-2</v>
      </c>
      <c r="G4958">
        <v>-188.60101753959901</v>
      </c>
      <c r="H4958" t="s">
        <v>23</v>
      </c>
      <c r="I4958">
        <v>25.180463641355299</v>
      </c>
      <c r="J4958" t="s">
        <v>10475</v>
      </c>
      <c r="K4958" t="s">
        <v>25</v>
      </c>
      <c r="L4958" t="s">
        <v>10476</v>
      </c>
      <c r="M4958" t="s">
        <v>10477</v>
      </c>
      <c r="N4958" t="s">
        <v>28</v>
      </c>
      <c r="O4958" t="s">
        <v>10478</v>
      </c>
      <c r="P4958">
        <v>5.6999998099999996</v>
      </c>
      <c r="Q4958" t="s">
        <v>10479</v>
      </c>
      <c r="R4958" t="s">
        <v>10480</v>
      </c>
      <c r="S4958">
        <v>8593113106</v>
      </c>
      <c r="T4958">
        <v>583.16549999999995</v>
      </c>
      <c r="U4958" t="s">
        <v>31</v>
      </c>
      <c r="V4958" t="s">
        <v>10481</v>
      </c>
      <c r="W4958" t="s">
        <v>23</v>
      </c>
    </row>
    <row r="4959" spans="1:23" x14ac:dyDescent="0.4">
      <c r="A4959">
        <v>4958</v>
      </c>
      <c r="B4959">
        <v>1</v>
      </c>
      <c r="C4959">
        <v>1</v>
      </c>
      <c r="D4959">
        <v>1</v>
      </c>
      <c r="E4959">
        <v>1</v>
      </c>
      <c r="F4959">
        <v>6.5477231237439704E-2</v>
      </c>
      <c r="G4959">
        <v>-188.60101753959901</v>
      </c>
      <c r="H4959">
        <v>0.99899497487437094</v>
      </c>
      <c r="I4959">
        <v>25.180463641355299</v>
      </c>
      <c r="J4959" t="s">
        <v>10475</v>
      </c>
      <c r="K4959" t="s">
        <v>25</v>
      </c>
      <c r="L4959" t="s">
        <v>10476</v>
      </c>
      <c r="M4959" t="s">
        <v>10477</v>
      </c>
      <c r="N4959" t="s">
        <v>28</v>
      </c>
      <c r="O4959" t="s">
        <v>10478</v>
      </c>
      <c r="P4959">
        <v>5.6999998099999996</v>
      </c>
      <c r="Q4959" t="s">
        <v>10479</v>
      </c>
      <c r="R4959" t="s">
        <v>10480</v>
      </c>
      <c r="S4959">
        <v>8593113106</v>
      </c>
      <c r="T4959">
        <v>583.16549999999995</v>
      </c>
      <c r="U4959" t="s">
        <v>31</v>
      </c>
      <c r="V4959" t="s">
        <v>10482</v>
      </c>
      <c r="W4959" t="s">
        <v>23</v>
      </c>
    </row>
    <row r="4960" spans="1:23" x14ac:dyDescent="0.4">
      <c r="A4960">
        <v>4959</v>
      </c>
      <c r="B4960">
        <v>1</v>
      </c>
      <c r="C4960">
        <v>1</v>
      </c>
      <c r="D4960">
        <v>1</v>
      </c>
      <c r="E4960">
        <v>1</v>
      </c>
      <c r="F4960">
        <v>6.5460126031340396E-2</v>
      </c>
      <c r="G4960">
        <v>-447.27436231869399</v>
      </c>
      <c r="H4960" t="s">
        <v>23</v>
      </c>
      <c r="I4960">
        <v>55.997575039250002</v>
      </c>
      <c r="J4960" t="s">
        <v>7769</v>
      </c>
      <c r="K4960" t="s">
        <v>25</v>
      </c>
      <c r="L4960" t="s">
        <v>10483</v>
      </c>
      <c r="M4960" t="s">
        <v>10484</v>
      </c>
      <c r="N4960" t="s">
        <v>28</v>
      </c>
      <c r="O4960" t="s">
        <v>10485</v>
      </c>
      <c r="P4960">
        <v>2.2000000499999999</v>
      </c>
      <c r="Q4960">
        <v>125418183</v>
      </c>
      <c r="R4960" t="s">
        <v>10486</v>
      </c>
      <c r="S4960">
        <v>2097154</v>
      </c>
      <c r="T4960">
        <v>355.20161919999998</v>
      </c>
      <c r="U4960" t="s">
        <v>31</v>
      </c>
      <c r="V4960" t="s">
        <v>10487</v>
      </c>
      <c r="W4960" t="s">
        <v>23</v>
      </c>
    </row>
    <row r="4961" spans="1:23" x14ac:dyDescent="0.4">
      <c r="A4961">
        <v>4960</v>
      </c>
      <c r="B4961">
        <v>1</v>
      </c>
      <c r="C4961">
        <v>1</v>
      </c>
      <c r="D4961">
        <v>1</v>
      </c>
      <c r="E4961">
        <v>1</v>
      </c>
      <c r="F4961">
        <v>6.5460126031340396E-2</v>
      </c>
      <c r="G4961">
        <v>-447.27436231869399</v>
      </c>
      <c r="H4961">
        <v>0.999999999999999</v>
      </c>
      <c r="I4961">
        <v>55.997575039250002</v>
      </c>
      <c r="J4961" t="s">
        <v>7769</v>
      </c>
      <c r="K4961" t="s">
        <v>25</v>
      </c>
      <c r="L4961" t="s">
        <v>10483</v>
      </c>
      <c r="M4961" t="s">
        <v>10484</v>
      </c>
      <c r="N4961" t="s">
        <v>28</v>
      </c>
      <c r="O4961" t="s">
        <v>10485</v>
      </c>
      <c r="P4961">
        <v>2.2000000499999999</v>
      </c>
      <c r="Q4961">
        <v>125418183</v>
      </c>
      <c r="R4961" t="s">
        <v>10486</v>
      </c>
      <c r="S4961">
        <v>2097154</v>
      </c>
      <c r="T4961">
        <v>355.20161919999998</v>
      </c>
      <c r="U4961" t="s">
        <v>31</v>
      </c>
      <c r="V4961" t="s">
        <v>10488</v>
      </c>
      <c r="W4961" t="s">
        <v>23</v>
      </c>
    </row>
    <row r="4962" spans="1:23" x14ac:dyDescent="0.4">
      <c r="A4962">
        <v>4961</v>
      </c>
      <c r="B4962">
        <v>1</v>
      </c>
      <c r="C4962">
        <v>1</v>
      </c>
      <c r="D4962">
        <v>1</v>
      </c>
      <c r="E4962">
        <v>1</v>
      </c>
      <c r="F4962">
        <v>6.5256683378285094E-2</v>
      </c>
      <c r="G4962">
        <v>-219.04159767082999</v>
      </c>
      <c r="H4962" t="s">
        <v>23</v>
      </c>
      <c r="I4962">
        <v>31.9993158037786</v>
      </c>
      <c r="J4962" t="s">
        <v>4466</v>
      </c>
      <c r="K4962" t="s">
        <v>25</v>
      </c>
      <c r="L4962" t="s">
        <v>10489</v>
      </c>
      <c r="M4962" t="s">
        <v>10490</v>
      </c>
      <c r="N4962" t="s">
        <v>10491</v>
      </c>
      <c r="O4962" t="s">
        <v>10492</v>
      </c>
      <c r="P4962">
        <v>2.5999998999999998</v>
      </c>
      <c r="Q4962" t="s">
        <v>10493</v>
      </c>
      <c r="R4962" t="s">
        <v>10494</v>
      </c>
      <c r="S4962">
        <v>8677007478</v>
      </c>
      <c r="T4962">
        <v>328.15433460000003</v>
      </c>
      <c r="U4962" t="s">
        <v>31</v>
      </c>
      <c r="V4962" t="s">
        <v>10495</v>
      </c>
      <c r="W4962" t="s">
        <v>23</v>
      </c>
    </row>
    <row r="4963" spans="1:23" x14ac:dyDescent="0.4">
      <c r="A4963">
        <v>4962</v>
      </c>
      <c r="B4963">
        <v>1</v>
      </c>
      <c r="C4963">
        <v>1</v>
      </c>
      <c r="D4963">
        <v>1</v>
      </c>
      <c r="E4963">
        <v>1</v>
      </c>
      <c r="F4963">
        <v>6.5256683378285094E-2</v>
      </c>
      <c r="G4963">
        <v>-219.04159767082999</v>
      </c>
      <c r="H4963">
        <v>0.999999999999999</v>
      </c>
      <c r="I4963">
        <v>31.9993158037786</v>
      </c>
      <c r="J4963" t="s">
        <v>4466</v>
      </c>
      <c r="K4963" t="s">
        <v>25</v>
      </c>
      <c r="L4963" t="s">
        <v>10489</v>
      </c>
      <c r="M4963" t="s">
        <v>10490</v>
      </c>
      <c r="N4963" t="s">
        <v>10491</v>
      </c>
      <c r="O4963" t="s">
        <v>10492</v>
      </c>
      <c r="P4963">
        <v>2.5999998999999998</v>
      </c>
      <c r="Q4963" t="s">
        <v>10493</v>
      </c>
      <c r="R4963" t="s">
        <v>10494</v>
      </c>
      <c r="S4963">
        <v>8677007478</v>
      </c>
      <c r="T4963">
        <v>328.15433460000003</v>
      </c>
      <c r="U4963" t="s">
        <v>31</v>
      </c>
      <c r="V4963" t="s">
        <v>10496</v>
      </c>
      <c r="W4963" t="s">
        <v>23</v>
      </c>
    </row>
    <row r="4964" spans="1:23" x14ac:dyDescent="0.4">
      <c r="A4964">
        <v>4963</v>
      </c>
      <c r="B4964">
        <v>1</v>
      </c>
      <c r="C4964">
        <v>1</v>
      </c>
      <c r="D4964">
        <v>1</v>
      </c>
      <c r="E4964">
        <v>1</v>
      </c>
      <c r="F4964">
        <v>6.5193195833440604E-2</v>
      </c>
      <c r="G4964">
        <v>-103.286898998109</v>
      </c>
      <c r="H4964">
        <v>0.999999999999999</v>
      </c>
      <c r="I4964">
        <v>95.096933673768305</v>
      </c>
      <c r="J4964" t="s">
        <v>7129</v>
      </c>
      <c r="K4964" t="s">
        <v>25</v>
      </c>
      <c r="L4964" t="s">
        <v>9438</v>
      </c>
      <c r="M4964" t="s">
        <v>9439</v>
      </c>
      <c r="N4964" t="s">
        <v>9440</v>
      </c>
      <c r="O4964" t="s">
        <v>9441</v>
      </c>
      <c r="P4964">
        <v>5.1999998099999996</v>
      </c>
      <c r="Q4964" t="s">
        <v>9442</v>
      </c>
      <c r="R4964" t="s">
        <v>9443</v>
      </c>
      <c r="S4964">
        <v>8593113090</v>
      </c>
      <c r="T4964">
        <v>473.36253649999998</v>
      </c>
      <c r="U4964" t="s">
        <v>31</v>
      </c>
      <c r="V4964" t="s">
        <v>10497</v>
      </c>
      <c r="W4964" t="s">
        <v>23</v>
      </c>
    </row>
    <row r="4965" spans="1:23" x14ac:dyDescent="0.4">
      <c r="A4965">
        <v>4964</v>
      </c>
      <c r="B4965">
        <v>1</v>
      </c>
      <c r="C4965">
        <v>1</v>
      </c>
      <c r="D4965">
        <v>1</v>
      </c>
      <c r="E4965">
        <v>1</v>
      </c>
      <c r="F4965">
        <v>6.5193195833440604E-2</v>
      </c>
      <c r="G4965">
        <v>-103.286898998109</v>
      </c>
      <c r="H4965" t="s">
        <v>23</v>
      </c>
      <c r="I4965">
        <v>95.096933673768305</v>
      </c>
      <c r="J4965" t="s">
        <v>7129</v>
      </c>
      <c r="K4965" t="s">
        <v>25</v>
      </c>
      <c r="L4965" t="s">
        <v>9438</v>
      </c>
      <c r="M4965" t="s">
        <v>9439</v>
      </c>
      <c r="N4965" t="s">
        <v>9440</v>
      </c>
      <c r="O4965" t="s">
        <v>9441</v>
      </c>
      <c r="P4965">
        <v>5.1999998099999996</v>
      </c>
      <c r="Q4965" t="s">
        <v>9442</v>
      </c>
      <c r="R4965" t="s">
        <v>9443</v>
      </c>
      <c r="S4965">
        <v>8593113090</v>
      </c>
      <c r="T4965">
        <v>473.36253649999998</v>
      </c>
      <c r="U4965" t="s">
        <v>31</v>
      </c>
      <c r="V4965" t="s">
        <v>10498</v>
      </c>
      <c r="W4965" t="s">
        <v>23</v>
      </c>
    </row>
    <row r="4966" spans="1:23" x14ac:dyDescent="0.4">
      <c r="A4966">
        <v>4965</v>
      </c>
      <c r="B4966">
        <v>1</v>
      </c>
      <c r="C4966">
        <v>2</v>
      </c>
      <c r="D4966">
        <v>1</v>
      </c>
      <c r="E4966">
        <v>2</v>
      </c>
      <c r="F4966">
        <v>6.5014074938718594E-2</v>
      </c>
      <c r="G4966">
        <v>-240.904691754336</v>
      </c>
      <c r="H4966">
        <v>0.97738693467336701</v>
      </c>
      <c r="I4966">
        <v>50.8736306745148</v>
      </c>
      <c r="J4966" t="s">
        <v>2044</v>
      </c>
      <c r="K4966" t="s">
        <v>25</v>
      </c>
      <c r="L4966" t="s">
        <v>7581</v>
      </c>
      <c r="M4966" t="s">
        <v>7582</v>
      </c>
      <c r="N4966" t="s">
        <v>7583</v>
      </c>
      <c r="O4966" t="s">
        <v>7584</v>
      </c>
      <c r="P4966">
        <v>-0.60000002399999997</v>
      </c>
      <c r="Q4966" t="s">
        <v>7585</v>
      </c>
      <c r="R4966" t="s">
        <v>7586</v>
      </c>
      <c r="S4966">
        <v>3186774</v>
      </c>
      <c r="T4966">
        <v>579.17083209999998</v>
      </c>
      <c r="U4966" t="s">
        <v>31</v>
      </c>
      <c r="V4966" t="s">
        <v>10499</v>
      </c>
      <c r="W4966" t="s">
        <v>23</v>
      </c>
    </row>
    <row r="4967" spans="1:23" x14ac:dyDescent="0.4">
      <c r="A4967">
        <v>4966</v>
      </c>
      <c r="B4967">
        <v>1</v>
      </c>
      <c r="C4967">
        <v>1</v>
      </c>
      <c r="D4967">
        <v>1</v>
      </c>
      <c r="E4967">
        <v>2</v>
      </c>
      <c r="F4967">
        <v>6.4962280403113096E-2</v>
      </c>
      <c r="G4967">
        <v>-454.209685434817</v>
      </c>
      <c r="H4967">
        <v>0.91758793969849195</v>
      </c>
      <c r="I4967">
        <v>85.000007514816602</v>
      </c>
      <c r="J4967" t="s">
        <v>8940</v>
      </c>
      <c r="K4967" t="s">
        <v>25</v>
      </c>
      <c r="L4967" t="s">
        <v>8941</v>
      </c>
      <c r="M4967" t="s">
        <v>8942</v>
      </c>
      <c r="N4967" t="s">
        <v>28</v>
      </c>
      <c r="O4967" t="s">
        <v>8943</v>
      </c>
      <c r="P4967">
        <v>4.0999999000000003</v>
      </c>
      <c r="Q4967">
        <v>28960758</v>
      </c>
      <c r="R4967" t="s">
        <v>8944</v>
      </c>
      <c r="S4967">
        <v>3153922</v>
      </c>
      <c r="T4967">
        <v>483.12857339999999</v>
      </c>
      <c r="U4967" t="s">
        <v>31</v>
      </c>
      <c r="V4967" t="s">
        <v>10500</v>
      </c>
      <c r="W4967" t="s">
        <v>23</v>
      </c>
    </row>
    <row r="4968" spans="1:23" x14ac:dyDescent="0.4">
      <c r="A4968">
        <v>4967</v>
      </c>
      <c r="B4968">
        <v>1</v>
      </c>
      <c r="C4968">
        <v>1</v>
      </c>
      <c r="D4968">
        <v>1</v>
      </c>
      <c r="E4968">
        <v>2</v>
      </c>
      <c r="F4968">
        <v>6.4962280403113096E-2</v>
      </c>
      <c r="G4968">
        <v>-454.209685434817</v>
      </c>
      <c r="H4968" t="s">
        <v>23</v>
      </c>
      <c r="I4968">
        <v>85.000007514816602</v>
      </c>
      <c r="J4968" t="s">
        <v>8940</v>
      </c>
      <c r="K4968" t="s">
        <v>25</v>
      </c>
      <c r="L4968" t="s">
        <v>8941</v>
      </c>
      <c r="M4968" t="s">
        <v>8942</v>
      </c>
      <c r="N4968" t="s">
        <v>28</v>
      </c>
      <c r="O4968" t="s">
        <v>8943</v>
      </c>
      <c r="P4968">
        <v>4.0999999000000003</v>
      </c>
      <c r="Q4968">
        <v>28960758</v>
      </c>
      <c r="R4968" t="s">
        <v>8944</v>
      </c>
      <c r="S4968">
        <v>3153922</v>
      </c>
      <c r="T4968">
        <v>483.12857339999999</v>
      </c>
      <c r="U4968" t="s">
        <v>31</v>
      </c>
      <c r="V4968" t="s">
        <v>10501</v>
      </c>
      <c r="W4968" t="s">
        <v>23</v>
      </c>
    </row>
    <row r="4969" spans="1:23" x14ac:dyDescent="0.4">
      <c r="A4969">
        <v>4968</v>
      </c>
      <c r="B4969">
        <v>1</v>
      </c>
      <c r="C4969">
        <v>1</v>
      </c>
      <c r="D4969">
        <v>1</v>
      </c>
      <c r="E4969">
        <v>1</v>
      </c>
      <c r="F4969">
        <v>6.4894790415180106E-2</v>
      </c>
      <c r="G4969">
        <v>-363.50952980984903</v>
      </c>
      <c r="H4969" t="s">
        <v>23</v>
      </c>
      <c r="I4969">
        <v>26.238236129417501</v>
      </c>
      <c r="J4969" t="s">
        <v>10502</v>
      </c>
      <c r="K4969" t="s">
        <v>25</v>
      </c>
      <c r="L4969" t="s">
        <v>10503</v>
      </c>
      <c r="M4969" t="s">
        <v>10504</v>
      </c>
      <c r="N4969" t="s">
        <v>10505</v>
      </c>
      <c r="O4969" t="s">
        <v>10506</v>
      </c>
      <c r="P4969">
        <v>-1.8059365700000001</v>
      </c>
      <c r="Q4969" t="s">
        <v>10507</v>
      </c>
      <c r="R4969" t="s">
        <v>10508</v>
      </c>
      <c r="S4969">
        <v>70</v>
      </c>
      <c r="T4969">
        <v>315.08749999999998</v>
      </c>
      <c r="U4969" t="s">
        <v>31</v>
      </c>
      <c r="V4969" t="s">
        <v>10509</v>
      </c>
      <c r="W4969" t="s">
        <v>23</v>
      </c>
    </row>
    <row r="4970" spans="1:23" x14ac:dyDescent="0.4">
      <c r="A4970">
        <v>4969</v>
      </c>
      <c r="B4970">
        <v>1</v>
      </c>
      <c r="C4970">
        <v>1</v>
      </c>
      <c r="D4970">
        <v>1</v>
      </c>
      <c r="E4970">
        <v>1</v>
      </c>
      <c r="F4970">
        <v>6.4894790415180106E-2</v>
      </c>
      <c r="G4970">
        <v>-363.50952980984903</v>
      </c>
      <c r="H4970">
        <v>0.999999999999999</v>
      </c>
      <c r="I4970">
        <v>26.238236129417501</v>
      </c>
      <c r="J4970" t="s">
        <v>10502</v>
      </c>
      <c r="K4970" t="s">
        <v>25</v>
      </c>
      <c r="L4970" t="s">
        <v>10503</v>
      </c>
      <c r="M4970" t="s">
        <v>10504</v>
      </c>
      <c r="N4970" t="s">
        <v>10505</v>
      </c>
      <c r="O4970" t="s">
        <v>10506</v>
      </c>
      <c r="P4970">
        <v>-1.8059365700000001</v>
      </c>
      <c r="Q4970" t="s">
        <v>10507</v>
      </c>
      <c r="R4970" t="s">
        <v>10508</v>
      </c>
      <c r="S4970">
        <v>70</v>
      </c>
      <c r="T4970">
        <v>315.08749999999998</v>
      </c>
      <c r="U4970" t="s">
        <v>31</v>
      </c>
      <c r="V4970" t="s">
        <v>10510</v>
      </c>
      <c r="W4970" t="s">
        <v>23</v>
      </c>
    </row>
    <row r="4971" spans="1:23" x14ac:dyDescent="0.4">
      <c r="A4971">
        <v>4970</v>
      </c>
      <c r="B4971">
        <v>1</v>
      </c>
      <c r="C4971">
        <v>1</v>
      </c>
      <c r="D4971">
        <v>1</v>
      </c>
      <c r="E4971">
        <v>1</v>
      </c>
      <c r="F4971">
        <v>6.4836469336632799E-2</v>
      </c>
      <c r="G4971">
        <v>-634.50441839139296</v>
      </c>
      <c r="H4971">
        <v>0.99095477386934605</v>
      </c>
      <c r="I4971">
        <v>102.86804806678001</v>
      </c>
      <c r="J4971" t="s">
        <v>10511</v>
      </c>
      <c r="K4971" t="s">
        <v>25</v>
      </c>
      <c r="L4971" t="s">
        <v>10512</v>
      </c>
      <c r="M4971" t="s">
        <v>10513</v>
      </c>
      <c r="N4971" t="s">
        <v>10514</v>
      </c>
      <c r="O4971" t="s">
        <v>10515</v>
      </c>
      <c r="P4971">
        <v>4.5999999000000003</v>
      </c>
      <c r="Q4971" t="s">
        <v>10516</v>
      </c>
      <c r="R4971" t="s">
        <v>10517</v>
      </c>
      <c r="S4971">
        <v>16777282</v>
      </c>
      <c r="T4971">
        <v>478.2224142</v>
      </c>
      <c r="U4971" t="s">
        <v>31</v>
      </c>
      <c r="V4971" t="s">
        <v>10518</v>
      </c>
      <c r="W4971" t="s">
        <v>23</v>
      </c>
    </row>
    <row r="4972" spans="1:23" x14ac:dyDescent="0.4">
      <c r="A4972">
        <v>4971</v>
      </c>
      <c r="B4972">
        <v>1</v>
      </c>
      <c r="C4972">
        <v>1</v>
      </c>
      <c r="D4972">
        <v>1</v>
      </c>
      <c r="E4972">
        <v>2</v>
      </c>
      <c r="F4972">
        <v>6.4388146152330905E-2</v>
      </c>
      <c r="G4972">
        <v>-225.76567506286901</v>
      </c>
      <c r="H4972">
        <v>0.733668341708542</v>
      </c>
      <c r="I4972">
        <v>9.8551282847633299</v>
      </c>
      <c r="J4972" t="s">
        <v>10101</v>
      </c>
      <c r="K4972" t="s">
        <v>25</v>
      </c>
      <c r="L4972" t="s">
        <v>10519</v>
      </c>
      <c r="M4972" t="s">
        <v>10520</v>
      </c>
      <c r="N4972" t="s">
        <v>10521</v>
      </c>
      <c r="O4972" t="s">
        <v>10522</v>
      </c>
      <c r="P4972">
        <v>2.4000001000000002</v>
      </c>
      <c r="Q4972" t="s">
        <v>10523</v>
      </c>
      <c r="R4972" t="s">
        <v>10524</v>
      </c>
      <c r="S4972">
        <v>2105346</v>
      </c>
      <c r="T4972">
        <v>291.08631459999998</v>
      </c>
      <c r="U4972" t="s">
        <v>31</v>
      </c>
      <c r="V4972" t="s">
        <v>10525</v>
      </c>
      <c r="W4972" t="s">
        <v>23</v>
      </c>
    </row>
    <row r="4973" spans="1:23" x14ac:dyDescent="0.4">
      <c r="A4973">
        <v>4972</v>
      </c>
      <c r="B4973">
        <v>1</v>
      </c>
      <c r="C4973">
        <v>1</v>
      </c>
      <c r="D4973">
        <v>1</v>
      </c>
      <c r="E4973">
        <v>2</v>
      </c>
      <c r="F4973">
        <v>6.4388146152330905E-2</v>
      </c>
      <c r="G4973">
        <v>-225.76567506286901</v>
      </c>
      <c r="H4973" t="s">
        <v>23</v>
      </c>
      <c r="I4973">
        <v>9.8551282847633299</v>
      </c>
      <c r="J4973" t="s">
        <v>10101</v>
      </c>
      <c r="K4973" t="s">
        <v>25</v>
      </c>
      <c r="L4973" t="s">
        <v>10519</v>
      </c>
      <c r="M4973" t="s">
        <v>10520</v>
      </c>
      <c r="N4973" t="s">
        <v>10521</v>
      </c>
      <c r="O4973" t="s">
        <v>10522</v>
      </c>
      <c r="P4973">
        <v>2.4000001000000002</v>
      </c>
      <c r="Q4973" t="s">
        <v>10523</v>
      </c>
      <c r="R4973" t="s">
        <v>10524</v>
      </c>
      <c r="S4973">
        <v>2105346</v>
      </c>
      <c r="T4973">
        <v>291.08631459999998</v>
      </c>
      <c r="U4973" t="s">
        <v>31</v>
      </c>
      <c r="V4973" t="s">
        <v>10526</v>
      </c>
      <c r="W4973" t="s">
        <v>23</v>
      </c>
    </row>
    <row r="4974" spans="1:23" x14ac:dyDescent="0.4">
      <c r="A4974">
        <v>4973</v>
      </c>
      <c r="B4974">
        <v>1</v>
      </c>
      <c r="C4974">
        <v>1</v>
      </c>
      <c r="D4974">
        <v>1</v>
      </c>
      <c r="E4974">
        <v>1</v>
      </c>
      <c r="F4974">
        <v>6.4301140901074194E-2</v>
      </c>
      <c r="G4974">
        <v>-296.70800895800198</v>
      </c>
      <c r="H4974" t="s">
        <v>23</v>
      </c>
      <c r="I4974">
        <v>52.548046814423103</v>
      </c>
      <c r="J4974" t="s">
        <v>10408</v>
      </c>
      <c r="K4974" t="s">
        <v>25</v>
      </c>
      <c r="L4974" t="s">
        <v>10409</v>
      </c>
      <c r="M4974" t="s">
        <v>10410</v>
      </c>
      <c r="N4974" t="s">
        <v>28</v>
      </c>
      <c r="O4974" t="s">
        <v>10411</v>
      </c>
      <c r="P4974">
        <v>1.7999999499999999</v>
      </c>
      <c r="Q4974">
        <v>75367087</v>
      </c>
      <c r="R4974" t="s">
        <v>10412</v>
      </c>
      <c r="S4974">
        <v>2097154</v>
      </c>
      <c r="T4974">
        <v>323.17540439999999</v>
      </c>
      <c r="U4974" t="s">
        <v>31</v>
      </c>
      <c r="V4974" t="s">
        <v>10527</v>
      </c>
      <c r="W4974" t="s">
        <v>23</v>
      </c>
    </row>
    <row r="4975" spans="1:23" x14ac:dyDescent="0.4">
      <c r="A4975">
        <v>4974</v>
      </c>
      <c r="B4975">
        <v>1</v>
      </c>
      <c r="C4975">
        <v>1</v>
      </c>
      <c r="D4975">
        <v>1</v>
      </c>
      <c r="E4975">
        <v>1</v>
      </c>
      <c r="F4975">
        <v>6.4301140901074194E-2</v>
      </c>
      <c r="G4975">
        <v>-296.70800895800198</v>
      </c>
      <c r="H4975">
        <v>0.99849246231155697</v>
      </c>
      <c r="I4975">
        <v>52.548046814423103</v>
      </c>
      <c r="J4975" t="s">
        <v>10408</v>
      </c>
      <c r="K4975" t="s">
        <v>25</v>
      </c>
      <c r="L4975" t="s">
        <v>10409</v>
      </c>
      <c r="M4975" t="s">
        <v>10410</v>
      </c>
      <c r="N4975" t="s">
        <v>28</v>
      </c>
      <c r="O4975" t="s">
        <v>10411</v>
      </c>
      <c r="P4975">
        <v>1.7999999499999999</v>
      </c>
      <c r="Q4975">
        <v>75367087</v>
      </c>
      <c r="R4975" t="s">
        <v>10412</v>
      </c>
      <c r="S4975">
        <v>2097154</v>
      </c>
      <c r="T4975">
        <v>323.17540439999999</v>
      </c>
      <c r="U4975" t="s">
        <v>31</v>
      </c>
      <c r="V4975" t="s">
        <v>10528</v>
      </c>
      <c r="W4975" t="s">
        <v>23</v>
      </c>
    </row>
    <row r="4976" spans="1:23" x14ac:dyDescent="0.4">
      <c r="A4976">
        <v>4975</v>
      </c>
      <c r="B4976">
        <v>1</v>
      </c>
      <c r="C4976">
        <v>1</v>
      </c>
      <c r="D4976">
        <v>1</v>
      </c>
      <c r="E4976">
        <v>1</v>
      </c>
      <c r="F4976">
        <v>6.4246187802944499E-2</v>
      </c>
      <c r="G4976">
        <v>-1026.3951567957799</v>
      </c>
      <c r="H4976" t="s">
        <v>23</v>
      </c>
      <c r="I4976">
        <v>21.204588144999502</v>
      </c>
      <c r="J4976" t="s">
        <v>7425</v>
      </c>
      <c r="K4976" t="s">
        <v>25</v>
      </c>
      <c r="L4976" t="s">
        <v>7426</v>
      </c>
      <c r="M4976" t="s">
        <v>7427</v>
      </c>
      <c r="N4976" t="s">
        <v>28</v>
      </c>
      <c r="O4976" t="s">
        <v>7428</v>
      </c>
      <c r="P4976">
        <v>5.9000000999999997</v>
      </c>
      <c r="Q4976">
        <v>135854056</v>
      </c>
      <c r="R4976" t="s">
        <v>7429</v>
      </c>
      <c r="S4976">
        <v>262146</v>
      </c>
      <c r="T4976">
        <v>611.16066999999998</v>
      </c>
      <c r="U4976" t="s">
        <v>31</v>
      </c>
      <c r="V4976" t="s">
        <v>10529</v>
      </c>
      <c r="W4976" t="s">
        <v>23</v>
      </c>
    </row>
    <row r="4977" spans="1:23" x14ac:dyDescent="0.4">
      <c r="A4977">
        <v>4976</v>
      </c>
      <c r="B4977">
        <v>1</v>
      </c>
      <c r="C4977">
        <v>1</v>
      </c>
      <c r="D4977">
        <v>1</v>
      </c>
      <c r="E4977">
        <v>1</v>
      </c>
      <c r="F4977">
        <v>6.4246187802944499E-2</v>
      </c>
      <c r="G4977">
        <v>-1026.3951567957799</v>
      </c>
      <c r="H4977">
        <v>0.999999999999999</v>
      </c>
      <c r="I4977">
        <v>21.204588144999502</v>
      </c>
      <c r="J4977" t="s">
        <v>7425</v>
      </c>
      <c r="K4977" t="s">
        <v>25</v>
      </c>
      <c r="L4977" t="s">
        <v>7426</v>
      </c>
      <c r="M4977" t="s">
        <v>7427</v>
      </c>
      <c r="N4977" t="s">
        <v>28</v>
      </c>
      <c r="O4977" t="s">
        <v>7428</v>
      </c>
      <c r="P4977">
        <v>5.9000000999999997</v>
      </c>
      <c r="Q4977">
        <v>135854056</v>
      </c>
      <c r="R4977" t="s">
        <v>7429</v>
      </c>
      <c r="S4977">
        <v>262146</v>
      </c>
      <c r="T4977">
        <v>611.16066999999998</v>
      </c>
      <c r="U4977" t="s">
        <v>31</v>
      </c>
      <c r="V4977" t="s">
        <v>10530</v>
      </c>
      <c r="W4977" t="s">
        <v>23</v>
      </c>
    </row>
    <row r="4978" spans="1:23" x14ac:dyDescent="0.4">
      <c r="A4978">
        <v>4977</v>
      </c>
      <c r="B4978">
        <v>1</v>
      </c>
      <c r="C4978">
        <v>2</v>
      </c>
      <c r="D4978">
        <v>1</v>
      </c>
      <c r="E4978">
        <v>2</v>
      </c>
      <c r="F4978">
        <v>6.4124918131896594E-2</v>
      </c>
      <c r="G4978">
        <v>-115.718439214933</v>
      </c>
      <c r="H4978">
        <v>0.98341708542713502</v>
      </c>
      <c r="I4978">
        <v>42.7184615942015</v>
      </c>
      <c r="J4978" t="s">
        <v>7659</v>
      </c>
      <c r="K4978" t="s">
        <v>25</v>
      </c>
      <c r="L4978" t="s">
        <v>10531</v>
      </c>
      <c r="M4978" t="s">
        <v>10532</v>
      </c>
      <c r="N4978" t="s">
        <v>10533</v>
      </c>
      <c r="O4978" t="s">
        <v>10534</v>
      </c>
      <c r="P4978">
        <v>2.7999999500000001</v>
      </c>
      <c r="Q4978">
        <v>22952</v>
      </c>
      <c r="R4978" t="s">
        <v>10535</v>
      </c>
      <c r="S4978">
        <v>262146</v>
      </c>
      <c r="T4978">
        <v>269.08083529999999</v>
      </c>
      <c r="U4978" t="s">
        <v>31</v>
      </c>
      <c r="V4978" t="s">
        <v>10536</v>
      </c>
      <c r="W4978" t="s">
        <v>23</v>
      </c>
    </row>
    <row r="4979" spans="1:23" x14ac:dyDescent="0.4">
      <c r="A4979">
        <v>4978</v>
      </c>
      <c r="B4979">
        <v>1</v>
      </c>
      <c r="C4979">
        <v>1</v>
      </c>
      <c r="D4979">
        <v>1</v>
      </c>
      <c r="E4979">
        <v>1</v>
      </c>
      <c r="F4979">
        <v>6.4048070684933997E-2</v>
      </c>
      <c r="G4979">
        <v>-207.96567703227899</v>
      </c>
      <c r="H4979">
        <v>0.999999999999999</v>
      </c>
      <c r="I4979">
        <v>93.877573478915707</v>
      </c>
      <c r="J4979" t="s">
        <v>8767</v>
      </c>
      <c r="K4979" t="s">
        <v>25</v>
      </c>
      <c r="L4979" t="s">
        <v>10537</v>
      </c>
      <c r="M4979" t="s">
        <v>10538</v>
      </c>
      <c r="N4979" t="s">
        <v>10539</v>
      </c>
      <c r="O4979" t="s">
        <v>10540</v>
      </c>
      <c r="P4979">
        <v>2.5</v>
      </c>
      <c r="Q4979" t="s">
        <v>10541</v>
      </c>
      <c r="R4979" t="s">
        <v>10542</v>
      </c>
      <c r="S4979">
        <v>3153922</v>
      </c>
      <c r="T4979">
        <v>249.14852099999999</v>
      </c>
      <c r="U4979" t="s">
        <v>31</v>
      </c>
      <c r="V4979" t="s">
        <v>10543</v>
      </c>
      <c r="W4979" t="s">
        <v>23</v>
      </c>
    </row>
    <row r="4980" spans="1:23" x14ac:dyDescent="0.4">
      <c r="A4980">
        <v>4979</v>
      </c>
      <c r="B4980">
        <v>1</v>
      </c>
      <c r="C4980">
        <v>1</v>
      </c>
      <c r="D4980">
        <v>1</v>
      </c>
      <c r="E4980">
        <v>1</v>
      </c>
      <c r="F4980">
        <v>6.4048070684933997E-2</v>
      </c>
      <c r="G4980">
        <v>-207.96567703227899</v>
      </c>
      <c r="H4980" t="s">
        <v>23</v>
      </c>
      <c r="I4980">
        <v>93.877573478915707</v>
      </c>
      <c r="J4980" t="s">
        <v>8767</v>
      </c>
      <c r="K4980" t="s">
        <v>25</v>
      </c>
      <c r="L4980" t="s">
        <v>10537</v>
      </c>
      <c r="M4980" t="s">
        <v>10538</v>
      </c>
      <c r="N4980" t="s">
        <v>10539</v>
      </c>
      <c r="O4980" t="s">
        <v>10540</v>
      </c>
      <c r="P4980">
        <v>2.5</v>
      </c>
      <c r="Q4980" t="s">
        <v>10541</v>
      </c>
      <c r="R4980" t="s">
        <v>10542</v>
      </c>
      <c r="S4980">
        <v>3153922</v>
      </c>
      <c r="T4980">
        <v>249.14852099999999</v>
      </c>
      <c r="U4980" t="s">
        <v>31</v>
      </c>
      <c r="V4980" t="s">
        <v>10544</v>
      </c>
      <c r="W4980" t="s">
        <v>23</v>
      </c>
    </row>
    <row r="4981" spans="1:23" x14ac:dyDescent="0.4">
      <c r="A4981">
        <v>4980</v>
      </c>
      <c r="B4981">
        <v>1</v>
      </c>
      <c r="C4981">
        <v>2</v>
      </c>
      <c r="D4981">
        <v>1</v>
      </c>
      <c r="E4981">
        <v>2</v>
      </c>
      <c r="F4981">
        <v>6.3451482118778504E-2</v>
      </c>
      <c r="G4981">
        <v>-310.537518736621</v>
      </c>
      <c r="H4981">
        <v>0.24974874371859199</v>
      </c>
      <c r="I4981">
        <v>56.663013091528803</v>
      </c>
      <c r="J4981" t="s">
        <v>8725</v>
      </c>
      <c r="K4981" t="s">
        <v>25</v>
      </c>
      <c r="L4981" t="s">
        <v>8726</v>
      </c>
      <c r="M4981" t="s">
        <v>8727</v>
      </c>
      <c r="N4981" t="s">
        <v>8728</v>
      </c>
      <c r="O4981" t="s">
        <v>8729</v>
      </c>
      <c r="P4981">
        <v>3.2000000499999999</v>
      </c>
      <c r="Q4981">
        <v>3035550</v>
      </c>
      <c r="R4981" t="s">
        <v>8730</v>
      </c>
      <c r="S4981">
        <v>70</v>
      </c>
      <c r="T4981">
        <v>391.1387441</v>
      </c>
      <c r="U4981" t="s">
        <v>31</v>
      </c>
      <c r="V4981" t="s">
        <v>10545</v>
      </c>
      <c r="W4981" t="s">
        <v>23</v>
      </c>
    </row>
    <row r="4982" spans="1:23" x14ac:dyDescent="0.4">
      <c r="A4982">
        <v>4981</v>
      </c>
      <c r="B4982">
        <v>1</v>
      </c>
      <c r="C4982">
        <v>3</v>
      </c>
      <c r="D4982">
        <v>1</v>
      </c>
      <c r="E4982">
        <v>3</v>
      </c>
      <c r="F4982">
        <v>6.3444147047159602E-2</v>
      </c>
      <c r="G4982">
        <v>-83.430372424395301</v>
      </c>
      <c r="H4982">
        <v>0.24723618090452201</v>
      </c>
      <c r="I4982">
        <v>27.347643771709102</v>
      </c>
      <c r="J4982" t="s">
        <v>3242</v>
      </c>
      <c r="K4982" t="s">
        <v>25</v>
      </c>
      <c r="L4982" t="s">
        <v>7295</v>
      </c>
      <c r="M4982" t="s">
        <v>7296</v>
      </c>
      <c r="N4982" t="s">
        <v>7297</v>
      </c>
      <c r="O4982" t="s">
        <v>7298</v>
      </c>
      <c r="P4982">
        <v>1.7999999499999999</v>
      </c>
      <c r="Q4982" t="s">
        <v>7299</v>
      </c>
      <c r="R4982" t="s">
        <v>7300</v>
      </c>
      <c r="S4982">
        <v>34447485310</v>
      </c>
      <c r="T4982">
        <v>289.07066459999999</v>
      </c>
      <c r="U4982" t="s">
        <v>31</v>
      </c>
      <c r="V4982" t="s">
        <v>10546</v>
      </c>
      <c r="W4982" t="s">
        <v>23</v>
      </c>
    </row>
    <row r="4983" spans="1:23" x14ac:dyDescent="0.4">
      <c r="A4983">
        <v>4982</v>
      </c>
      <c r="B4983">
        <v>1</v>
      </c>
      <c r="C4983">
        <v>1</v>
      </c>
      <c r="D4983">
        <v>1</v>
      </c>
      <c r="E4983">
        <v>1</v>
      </c>
      <c r="F4983">
        <v>6.3151817631576498E-2</v>
      </c>
      <c r="G4983">
        <v>-385.24313089618101</v>
      </c>
      <c r="H4983">
        <v>0.999999999999999</v>
      </c>
      <c r="I4983">
        <v>24.154415018844599</v>
      </c>
      <c r="J4983" t="s">
        <v>2159</v>
      </c>
      <c r="K4983" t="s">
        <v>25</v>
      </c>
      <c r="L4983" t="s">
        <v>6418</v>
      </c>
      <c r="M4983" t="s">
        <v>6419</v>
      </c>
      <c r="N4983" t="s">
        <v>6420</v>
      </c>
      <c r="O4983" t="s">
        <v>6421</v>
      </c>
      <c r="P4983">
        <v>-2.4000001000000002</v>
      </c>
      <c r="Q4983" t="s">
        <v>6422</v>
      </c>
      <c r="R4983" t="s">
        <v>6423</v>
      </c>
      <c r="S4983">
        <v>2105410</v>
      </c>
      <c r="T4983">
        <v>301.06011710000001</v>
      </c>
      <c r="U4983" t="s">
        <v>31</v>
      </c>
      <c r="V4983" t="s">
        <v>10547</v>
      </c>
      <c r="W4983" t="s">
        <v>23</v>
      </c>
    </row>
    <row r="4984" spans="1:23" x14ac:dyDescent="0.4">
      <c r="A4984">
        <v>4983</v>
      </c>
      <c r="B4984">
        <v>1</v>
      </c>
      <c r="C4984">
        <v>1</v>
      </c>
      <c r="D4984">
        <v>1</v>
      </c>
      <c r="E4984">
        <v>1</v>
      </c>
      <c r="F4984">
        <v>6.3151817631576498E-2</v>
      </c>
      <c r="G4984">
        <v>-385.24313089618101</v>
      </c>
      <c r="H4984" t="s">
        <v>23</v>
      </c>
      <c r="I4984">
        <v>24.154415018844599</v>
      </c>
      <c r="J4984" t="s">
        <v>2159</v>
      </c>
      <c r="K4984" t="s">
        <v>25</v>
      </c>
      <c r="L4984" t="s">
        <v>6418</v>
      </c>
      <c r="M4984" t="s">
        <v>6419</v>
      </c>
      <c r="N4984" t="s">
        <v>6420</v>
      </c>
      <c r="O4984" t="s">
        <v>6421</v>
      </c>
      <c r="P4984">
        <v>-2.4000001000000002</v>
      </c>
      <c r="Q4984" t="s">
        <v>6422</v>
      </c>
      <c r="R4984" t="s">
        <v>6423</v>
      </c>
      <c r="S4984">
        <v>2105410</v>
      </c>
      <c r="T4984">
        <v>301.06011710000001</v>
      </c>
      <c r="U4984" t="s">
        <v>31</v>
      </c>
      <c r="V4984" t="s">
        <v>10548</v>
      </c>
      <c r="W4984" t="s">
        <v>23</v>
      </c>
    </row>
    <row r="4985" spans="1:23" x14ac:dyDescent="0.4">
      <c r="A4985">
        <v>4984</v>
      </c>
      <c r="B4985">
        <v>1</v>
      </c>
      <c r="C4985">
        <v>1</v>
      </c>
      <c r="D4985">
        <v>1</v>
      </c>
      <c r="E4985">
        <v>1</v>
      </c>
      <c r="F4985">
        <v>6.3114055584810203E-2</v>
      </c>
      <c r="G4985">
        <v>-385.448081610001</v>
      </c>
      <c r="H4985">
        <v>0.999999999999999</v>
      </c>
      <c r="I4985">
        <v>24.1319054988662</v>
      </c>
      <c r="J4985" t="s">
        <v>2159</v>
      </c>
      <c r="K4985" t="s">
        <v>25</v>
      </c>
      <c r="L4985" t="s">
        <v>6418</v>
      </c>
      <c r="M4985" t="s">
        <v>6419</v>
      </c>
      <c r="N4985" t="s">
        <v>6420</v>
      </c>
      <c r="O4985" t="s">
        <v>6421</v>
      </c>
      <c r="P4985">
        <v>-2.4000001000000002</v>
      </c>
      <c r="Q4985" t="s">
        <v>6422</v>
      </c>
      <c r="R4985" t="s">
        <v>6423</v>
      </c>
      <c r="S4985">
        <v>2105410</v>
      </c>
      <c r="T4985">
        <v>301.06011999999998</v>
      </c>
      <c r="U4985" t="s">
        <v>31</v>
      </c>
      <c r="V4985" t="s">
        <v>10549</v>
      </c>
      <c r="W4985" t="s">
        <v>23</v>
      </c>
    </row>
    <row r="4986" spans="1:23" x14ac:dyDescent="0.4">
      <c r="A4986">
        <v>4985</v>
      </c>
      <c r="B4986">
        <v>1</v>
      </c>
      <c r="C4986">
        <v>1</v>
      </c>
      <c r="D4986">
        <v>1</v>
      </c>
      <c r="E4986">
        <v>1</v>
      </c>
      <c r="F4986">
        <v>6.3114055584810203E-2</v>
      </c>
      <c r="G4986">
        <v>-385.448081610001</v>
      </c>
      <c r="H4986" t="s">
        <v>23</v>
      </c>
      <c r="I4986">
        <v>24.1319054988662</v>
      </c>
      <c r="J4986" t="s">
        <v>2159</v>
      </c>
      <c r="K4986" t="s">
        <v>25</v>
      </c>
      <c r="L4986" t="s">
        <v>6418</v>
      </c>
      <c r="M4986" t="s">
        <v>6419</v>
      </c>
      <c r="N4986" t="s">
        <v>6420</v>
      </c>
      <c r="O4986" t="s">
        <v>6421</v>
      </c>
      <c r="P4986">
        <v>-2.4000001000000002</v>
      </c>
      <c r="Q4986" t="s">
        <v>6422</v>
      </c>
      <c r="R4986" t="s">
        <v>6423</v>
      </c>
      <c r="S4986">
        <v>2105410</v>
      </c>
      <c r="T4986">
        <v>301.06011999999998</v>
      </c>
      <c r="U4986" t="s">
        <v>31</v>
      </c>
      <c r="V4986" t="s">
        <v>10550</v>
      </c>
      <c r="W4986" t="s">
        <v>23</v>
      </c>
    </row>
    <row r="4987" spans="1:23" x14ac:dyDescent="0.4">
      <c r="A4987">
        <v>4986</v>
      </c>
      <c r="B4987">
        <v>1</v>
      </c>
      <c r="C4987">
        <v>2</v>
      </c>
      <c r="D4987">
        <v>1</v>
      </c>
      <c r="E4987">
        <v>2</v>
      </c>
      <c r="F4987">
        <v>6.3054172207793899E-2</v>
      </c>
      <c r="G4987">
        <v>-95.573758393680905</v>
      </c>
      <c r="H4987">
        <v>0.80402010050251205</v>
      </c>
      <c r="I4987">
        <v>42.330726560028097</v>
      </c>
      <c r="J4987" t="s">
        <v>7129</v>
      </c>
      <c r="K4987" t="s">
        <v>25</v>
      </c>
      <c r="L4987" t="s">
        <v>7130</v>
      </c>
      <c r="M4987" t="s">
        <v>7131</v>
      </c>
      <c r="N4987" t="s">
        <v>7132</v>
      </c>
      <c r="O4987" t="s">
        <v>7133</v>
      </c>
      <c r="P4987">
        <v>6.4000000999999997</v>
      </c>
      <c r="Q4987" t="s">
        <v>7134</v>
      </c>
      <c r="R4987" t="s">
        <v>7135</v>
      </c>
      <c r="S4987">
        <v>8593662070</v>
      </c>
      <c r="T4987">
        <v>473.36253649999998</v>
      </c>
      <c r="U4987" t="s">
        <v>31</v>
      </c>
      <c r="V4987" t="s">
        <v>10551</v>
      </c>
      <c r="W4987" t="s">
        <v>23</v>
      </c>
    </row>
    <row r="4988" spans="1:23" x14ac:dyDescent="0.4">
      <c r="A4988">
        <v>4987</v>
      </c>
      <c r="B4988">
        <v>1</v>
      </c>
      <c r="C4988">
        <v>1</v>
      </c>
      <c r="D4988">
        <v>1</v>
      </c>
      <c r="E4988">
        <v>1</v>
      </c>
      <c r="F4988">
        <v>6.2942692807802597E-2</v>
      </c>
      <c r="G4988">
        <v>-432.224465997697</v>
      </c>
      <c r="H4988" t="s">
        <v>23</v>
      </c>
      <c r="I4988">
        <v>12.933573148837899</v>
      </c>
      <c r="J4988" t="s">
        <v>9886</v>
      </c>
      <c r="K4988" t="s">
        <v>25</v>
      </c>
      <c r="L4988" t="s">
        <v>9887</v>
      </c>
      <c r="M4988" t="s">
        <v>9888</v>
      </c>
      <c r="N4988" t="s">
        <v>9889</v>
      </c>
      <c r="O4988" t="s">
        <v>9890</v>
      </c>
      <c r="P4988">
        <v>2.4000001000000002</v>
      </c>
      <c r="Q4988">
        <v>3072488</v>
      </c>
      <c r="R4988" t="s">
        <v>9891</v>
      </c>
      <c r="S4988">
        <v>67108866</v>
      </c>
      <c r="T4988">
        <v>257.08139999999997</v>
      </c>
      <c r="U4988" t="s">
        <v>31</v>
      </c>
      <c r="V4988" t="s">
        <v>10552</v>
      </c>
      <c r="W4988" t="s">
        <v>23</v>
      </c>
    </row>
    <row r="4989" spans="1:23" x14ac:dyDescent="0.4">
      <c r="A4989">
        <v>4988</v>
      </c>
      <c r="B4989">
        <v>1</v>
      </c>
      <c r="C4989">
        <v>1</v>
      </c>
      <c r="D4989">
        <v>1</v>
      </c>
      <c r="E4989">
        <v>1</v>
      </c>
      <c r="F4989">
        <v>6.2942692807802597E-2</v>
      </c>
      <c r="G4989">
        <v>-432.224465997697</v>
      </c>
      <c r="H4989">
        <v>0.999999999999999</v>
      </c>
      <c r="I4989">
        <v>12.933573148837899</v>
      </c>
      <c r="J4989" t="s">
        <v>9886</v>
      </c>
      <c r="K4989" t="s">
        <v>25</v>
      </c>
      <c r="L4989" t="s">
        <v>9887</v>
      </c>
      <c r="M4989" t="s">
        <v>9888</v>
      </c>
      <c r="N4989" t="s">
        <v>9889</v>
      </c>
      <c r="O4989" t="s">
        <v>9890</v>
      </c>
      <c r="P4989">
        <v>2.4000001000000002</v>
      </c>
      <c r="Q4989">
        <v>3072488</v>
      </c>
      <c r="R4989" t="s">
        <v>9891</v>
      </c>
      <c r="S4989">
        <v>67108866</v>
      </c>
      <c r="T4989">
        <v>257.08139999999997</v>
      </c>
      <c r="U4989" t="s">
        <v>31</v>
      </c>
      <c r="V4989" t="s">
        <v>10553</v>
      </c>
      <c r="W4989" t="s">
        <v>23</v>
      </c>
    </row>
    <row r="4990" spans="1:23" x14ac:dyDescent="0.4">
      <c r="A4990">
        <v>4989</v>
      </c>
      <c r="B4990">
        <v>1</v>
      </c>
      <c r="C4990">
        <v>2</v>
      </c>
      <c r="D4990">
        <v>1</v>
      </c>
      <c r="E4990">
        <v>2</v>
      </c>
      <c r="F4990">
        <v>6.2801256780374098E-2</v>
      </c>
      <c r="G4990">
        <v>-359.16971610839602</v>
      </c>
      <c r="H4990">
        <v>0.87989949748743701</v>
      </c>
      <c r="I4990">
        <v>33.016458398282403</v>
      </c>
      <c r="J4990" t="s">
        <v>10554</v>
      </c>
      <c r="K4990" t="s">
        <v>25</v>
      </c>
      <c r="L4990" t="s">
        <v>10555</v>
      </c>
      <c r="M4990" t="s">
        <v>10556</v>
      </c>
      <c r="N4990" t="s">
        <v>10557</v>
      </c>
      <c r="O4990" t="s">
        <v>10558</v>
      </c>
      <c r="P4990">
        <v>3.0999998999999998</v>
      </c>
      <c r="Q4990" t="s">
        <v>10559</v>
      </c>
      <c r="R4990" t="s">
        <v>10560</v>
      </c>
      <c r="S4990">
        <v>18874434</v>
      </c>
      <c r="T4990">
        <v>311.12389999999999</v>
      </c>
      <c r="U4990" t="s">
        <v>31</v>
      </c>
      <c r="V4990" t="s">
        <v>10561</v>
      </c>
      <c r="W4990" t="s">
        <v>23</v>
      </c>
    </row>
    <row r="4991" spans="1:23" x14ac:dyDescent="0.4">
      <c r="A4991">
        <v>4990</v>
      </c>
      <c r="B4991">
        <v>1</v>
      </c>
      <c r="C4991">
        <v>1</v>
      </c>
      <c r="D4991">
        <v>1</v>
      </c>
      <c r="E4991">
        <v>1</v>
      </c>
      <c r="F4991">
        <v>6.22780788062232E-2</v>
      </c>
      <c r="G4991">
        <v>-273.235845714981</v>
      </c>
      <c r="H4991">
        <v>0.997989949748743</v>
      </c>
      <c r="I4991">
        <v>57.6571191675677</v>
      </c>
      <c r="J4991" t="s">
        <v>10562</v>
      </c>
      <c r="K4991" t="s">
        <v>25</v>
      </c>
      <c r="L4991" t="s">
        <v>10563</v>
      </c>
      <c r="M4991" t="s">
        <v>10564</v>
      </c>
      <c r="N4991" t="s">
        <v>10565</v>
      </c>
      <c r="O4991" t="s">
        <v>10566</v>
      </c>
      <c r="P4991">
        <v>2.4000001000000002</v>
      </c>
      <c r="Q4991" t="s">
        <v>10567</v>
      </c>
      <c r="R4991" t="s">
        <v>10568</v>
      </c>
      <c r="S4991">
        <v>67108866</v>
      </c>
      <c r="T4991">
        <v>303.15908560000003</v>
      </c>
      <c r="U4991" t="s">
        <v>31</v>
      </c>
      <c r="V4991" t="s">
        <v>10569</v>
      </c>
      <c r="W4991" t="s">
        <v>23</v>
      </c>
    </row>
    <row r="4992" spans="1:23" x14ac:dyDescent="0.4">
      <c r="A4992">
        <v>4991</v>
      </c>
      <c r="B4992">
        <v>1</v>
      </c>
      <c r="C4992">
        <v>1</v>
      </c>
      <c r="D4992">
        <v>1</v>
      </c>
      <c r="E4992">
        <v>1</v>
      </c>
      <c r="F4992">
        <v>6.22780788062232E-2</v>
      </c>
      <c r="G4992">
        <v>-273.235845714981</v>
      </c>
      <c r="H4992" t="s">
        <v>23</v>
      </c>
      <c r="I4992">
        <v>57.6571191675677</v>
      </c>
      <c r="J4992" t="s">
        <v>10562</v>
      </c>
      <c r="K4992" t="s">
        <v>25</v>
      </c>
      <c r="L4992" t="s">
        <v>10563</v>
      </c>
      <c r="M4992" t="s">
        <v>10564</v>
      </c>
      <c r="N4992" t="s">
        <v>10565</v>
      </c>
      <c r="O4992" t="s">
        <v>10566</v>
      </c>
      <c r="P4992">
        <v>2.4000001000000002</v>
      </c>
      <c r="Q4992" t="s">
        <v>10567</v>
      </c>
      <c r="R4992" t="s">
        <v>10568</v>
      </c>
      <c r="S4992">
        <v>67108866</v>
      </c>
      <c r="T4992">
        <v>303.15908560000003</v>
      </c>
      <c r="U4992" t="s">
        <v>31</v>
      </c>
      <c r="V4992" t="s">
        <v>10570</v>
      </c>
      <c r="W4992" t="s">
        <v>23</v>
      </c>
    </row>
    <row r="4993" spans="1:23" x14ac:dyDescent="0.4">
      <c r="A4993">
        <v>4992</v>
      </c>
      <c r="B4993">
        <v>1</v>
      </c>
      <c r="C4993">
        <v>1</v>
      </c>
      <c r="D4993">
        <v>1</v>
      </c>
      <c r="E4993">
        <v>1</v>
      </c>
      <c r="F4993">
        <v>6.2074434198879799E-2</v>
      </c>
      <c r="G4993">
        <v>-102.00469832384501</v>
      </c>
      <c r="H4993">
        <v>0.999999999999999</v>
      </c>
      <c r="I4993">
        <v>15.7899903136133</v>
      </c>
      <c r="J4993" t="s">
        <v>5769</v>
      </c>
      <c r="K4993" t="s">
        <v>25</v>
      </c>
      <c r="L4993" t="s">
        <v>5770</v>
      </c>
      <c r="M4993" t="s">
        <v>5771</v>
      </c>
      <c r="N4993" t="s">
        <v>5772</v>
      </c>
      <c r="O4993" t="s">
        <v>5773</v>
      </c>
      <c r="P4993">
        <v>1.49460518</v>
      </c>
      <c r="Q4993" t="s">
        <v>5774</v>
      </c>
      <c r="R4993" t="s">
        <v>5775</v>
      </c>
      <c r="S4993">
        <v>70295618</v>
      </c>
      <c r="T4993">
        <v>165.05462059999999</v>
      </c>
      <c r="U4993" t="s">
        <v>31</v>
      </c>
      <c r="V4993" t="s">
        <v>10571</v>
      </c>
      <c r="W4993" t="s">
        <v>23</v>
      </c>
    </row>
    <row r="4994" spans="1:23" x14ac:dyDescent="0.4">
      <c r="A4994">
        <v>4993</v>
      </c>
      <c r="B4994">
        <v>1</v>
      </c>
      <c r="C4994">
        <v>1</v>
      </c>
      <c r="D4994">
        <v>1</v>
      </c>
      <c r="E4994">
        <v>1</v>
      </c>
      <c r="F4994">
        <v>6.2074434198879799E-2</v>
      </c>
      <c r="G4994">
        <v>-102.00469832384501</v>
      </c>
      <c r="H4994" t="s">
        <v>23</v>
      </c>
      <c r="I4994">
        <v>15.7899903136133</v>
      </c>
      <c r="J4994" t="s">
        <v>5769</v>
      </c>
      <c r="K4994" t="s">
        <v>25</v>
      </c>
      <c r="L4994" t="s">
        <v>5770</v>
      </c>
      <c r="M4994" t="s">
        <v>5771</v>
      </c>
      <c r="N4994" t="s">
        <v>5772</v>
      </c>
      <c r="O4994" t="s">
        <v>5773</v>
      </c>
      <c r="P4994">
        <v>1.49460518</v>
      </c>
      <c r="Q4994" t="s">
        <v>5774</v>
      </c>
      <c r="R4994" t="s">
        <v>5775</v>
      </c>
      <c r="S4994">
        <v>70295618</v>
      </c>
      <c r="T4994">
        <v>165.05462059999999</v>
      </c>
      <c r="U4994" t="s">
        <v>31</v>
      </c>
      <c r="V4994" t="s">
        <v>10572</v>
      </c>
      <c r="W4994" t="s">
        <v>23</v>
      </c>
    </row>
    <row r="4995" spans="1:23" x14ac:dyDescent="0.4">
      <c r="A4995">
        <v>4994</v>
      </c>
      <c r="B4995">
        <v>1</v>
      </c>
      <c r="C4995">
        <v>1</v>
      </c>
      <c r="D4995">
        <v>1</v>
      </c>
      <c r="E4995">
        <v>1</v>
      </c>
      <c r="F4995">
        <v>6.2036942215507998E-2</v>
      </c>
      <c r="G4995">
        <v>-265.013529389979</v>
      </c>
      <c r="H4995" t="s">
        <v>23</v>
      </c>
      <c r="I4995">
        <v>117.816239043379</v>
      </c>
      <c r="J4995" t="s">
        <v>10573</v>
      </c>
      <c r="K4995" t="s">
        <v>25</v>
      </c>
      <c r="L4995" t="s">
        <v>10574</v>
      </c>
      <c r="M4995" t="s">
        <v>10575</v>
      </c>
      <c r="N4995" t="s">
        <v>10576</v>
      </c>
      <c r="O4995" t="s">
        <v>10577</v>
      </c>
      <c r="P4995">
        <v>1.2999999499999999</v>
      </c>
      <c r="Q4995" t="s">
        <v>10578</v>
      </c>
      <c r="R4995" t="s">
        <v>10579</v>
      </c>
      <c r="S4995">
        <v>3153922</v>
      </c>
      <c r="T4995">
        <v>330.16998469999999</v>
      </c>
      <c r="U4995" t="s">
        <v>31</v>
      </c>
      <c r="V4995" t="s">
        <v>10580</v>
      </c>
      <c r="W4995" t="s">
        <v>23</v>
      </c>
    </row>
    <row r="4996" spans="1:23" x14ac:dyDescent="0.4">
      <c r="A4996">
        <v>4995</v>
      </c>
      <c r="B4996">
        <v>1</v>
      </c>
      <c r="C4996">
        <v>1</v>
      </c>
      <c r="D4996">
        <v>1</v>
      </c>
      <c r="E4996">
        <v>1</v>
      </c>
      <c r="F4996">
        <v>6.2036942215507998E-2</v>
      </c>
      <c r="G4996">
        <v>-265.013529389979</v>
      </c>
      <c r="H4996">
        <v>0.999999999999999</v>
      </c>
      <c r="I4996">
        <v>117.816239043379</v>
      </c>
      <c r="J4996" t="s">
        <v>10573</v>
      </c>
      <c r="K4996" t="s">
        <v>25</v>
      </c>
      <c r="L4996" t="s">
        <v>10574</v>
      </c>
      <c r="M4996" t="s">
        <v>10575</v>
      </c>
      <c r="N4996" t="s">
        <v>10576</v>
      </c>
      <c r="O4996" t="s">
        <v>10577</v>
      </c>
      <c r="P4996">
        <v>1.2999999499999999</v>
      </c>
      <c r="Q4996" t="s">
        <v>10578</v>
      </c>
      <c r="R4996" t="s">
        <v>10579</v>
      </c>
      <c r="S4996">
        <v>3153922</v>
      </c>
      <c r="T4996">
        <v>330.16998469999999</v>
      </c>
      <c r="U4996" t="s">
        <v>31</v>
      </c>
      <c r="V4996" t="s">
        <v>10581</v>
      </c>
      <c r="W4996" t="s">
        <v>23</v>
      </c>
    </row>
    <row r="4997" spans="1:23" x14ac:dyDescent="0.4">
      <c r="A4997">
        <v>4996</v>
      </c>
      <c r="B4997">
        <v>1</v>
      </c>
      <c r="C4997">
        <v>1</v>
      </c>
      <c r="D4997">
        <v>1</v>
      </c>
      <c r="E4997">
        <v>1</v>
      </c>
      <c r="F4997">
        <v>6.1677633832841798E-2</v>
      </c>
      <c r="G4997">
        <v>-111.583042338016</v>
      </c>
      <c r="H4997">
        <v>0.999999999999999</v>
      </c>
      <c r="I4997">
        <v>25.482251994207399</v>
      </c>
      <c r="J4997" t="s">
        <v>5754</v>
      </c>
      <c r="K4997" t="s">
        <v>25</v>
      </c>
      <c r="L4997" t="s">
        <v>5787</v>
      </c>
      <c r="M4997" t="s">
        <v>5788</v>
      </c>
      <c r="N4997" t="s">
        <v>5789</v>
      </c>
      <c r="O4997" t="s">
        <v>5790</v>
      </c>
      <c r="P4997">
        <v>1.4035296399999999</v>
      </c>
      <c r="Q4997" t="s">
        <v>5791</v>
      </c>
      <c r="R4997" t="s">
        <v>5792</v>
      </c>
      <c r="S4997">
        <v>67108866</v>
      </c>
      <c r="T4997">
        <v>197.08083529999999</v>
      </c>
      <c r="U4997" t="s">
        <v>31</v>
      </c>
      <c r="V4997" t="s">
        <v>10582</v>
      </c>
      <c r="W4997" t="s">
        <v>23</v>
      </c>
    </row>
    <row r="4998" spans="1:23" x14ac:dyDescent="0.4">
      <c r="A4998">
        <v>4997</v>
      </c>
      <c r="B4998">
        <v>1</v>
      </c>
      <c r="C4998">
        <v>1</v>
      </c>
      <c r="D4998">
        <v>1</v>
      </c>
      <c r="E4998">
        <v>1</v>
      </c>
      <c r="F4998">
        <v>6.1677633832841798E-2</v>
      </c>
      <c r="G4998">
        <v>-111.583042338016</v>
      </c>
      <c r="H4998" t="s">
        <v>23</v>
      </c>
      <c r="I4998">
        <v>25.482251994207399</v>
      </c>
      <c r="J4998" t="s">
        <v>5754</v>
      </c>
      <c r="K4998" t="s">
        <v>25</v>
      </c>
      <c r="L4998" t="s">
        <v>5787</v>
      </c>
      <c r="M4998" t="s">
        <v>5788</v>
      </c>
      <c r="N4998" t="s">
        <v>5789</v>
      </c>
      <c r="O4998" t="s">
        <v>5790</v>
      </c>
      <c r="P4998">
        <v>1.4035296399999999</v>
      </c>
      <c r="Q4998" t="s">
        <v>5791</v>
      </c>
      <c r="R4998" t="s">
        <v>5792</v>
      </c>
      <c r="S4998">
        <v>67108866</v>
      </c>
      <c r="T4998">
        <v>197.08083529999999</v>
      </c>
      <c r="U4998" t="s">
        <v>31</v>
      </c>
      <c r="V4998" t="s">
        <v>10583</v>
      </c>
      <c r="W4998" t="s">
        <v>23</v>
      </c>
    </row>
    <row r="4999" spans="1:23" x14ac:dyDescent="0.4">
      <c r="A4999">
        <v>4998</v>
      </c>
      <c r="B4999">
        <v>1</v>
      </c>
      <c r="C4999">
        <v>1</v>
      </c>
      <c r="D4999">
        <v>1</v>
      </c>
      <c r="E4999">
        <v>4</v>
      </c>
      <c r="F4999">
        <v>6.1640895214450001E-2</v>
      </c>
      <c r="G4999">
        <v>-319.94587301238801</v>
      </c>
      <c r="H4999">
        <v>0.71708542713567802</v>
      </c>
      <c r="I4999">
        <v>9.6909445351364898</v>
      </c>
      <c r="J4999" t="s">
        <v>10081</v>
      </c>
      <c r="K4999" t="s">
        <v>25</v>
      </c>
      <c r="L4999" t="s">
        <v>10082</v>
      </c>
      <c r="M4999" t="s">
        <v>10083</v>
      </c>
      <c r="N4999" t="s">
        <v>10084</v>
      </c>
      <c r="O4999" t="s">
        <v>10085</v>
      </c>
      <c r="P4999">
        <v>5.3000001900000004</v>
      </c>
      <c r="Q4999" t="s">
        <v>10086</v>
      </c>
      <c r="R4999" t="s">
        <v>10087</v>
      </c>
      <c r="S4999">
        <v>3153922</v>
      </c>
      <c r="T4999">
        <v>433.11292329999998</v>
      </c>
      <c r="U4999" t="s">
        <v>31</v>
      </c>
      <c r="V4999" t="s">
        <v>10584</v>
      </c>
      <c r="W4999" t="s">
        <v>23</v>
      </c>
    </row>
    <row r="5000" spans="1:23" x14ac:dyDescent="0.4">
      <c r="A5000">
        <v>4999</v>
      </c>
      <c r="B5000">
        <v>1</v>
      </c>
      <c r="C5000">
        <v>1</v>
      </c>
      <c r="D5000">
        <v>1</v>
      </c>
      <c r="E5000">
        <v>1</v>
      </c>
      <c r="F5000">
        <v>6.1528637344670803E-2</v>
      </c>
      <c r="G5000">
        <v>-129.516243309506</v>
      </c>
      <c r="H5000" t="s">
        <v>23</v>
      </c>
      <c r="I5000">
        <v>101.178980112296</v>
      </c>
      <c r="J5000" t="s">
        <v>7129</v>
      </c>
      <c r="K5000" t="s">
        <v>25</v>
      </c>
      <c r="L5000" t="s">
        <v>9706</v>
      </c>
      <c r="M5000" t="s">
        <v>9707</v>
      </c>
      <c r="N5000" t="s">
        <v>9708</v>
      </c>
      <c r="O5000" t="s">
        <v>9709</v>
      </c>
      <c r="P5000">
        <v>6.8000001900000004</v>
      </c>
      <c r="Q5000" t="s">
        <v>9710</v>
      </c>
      <c r="R5000" t="s">
        <v>9711</v>
      </c>
      <c r="S5000">
        <v>8609890394</v>
      </c>
      <c r="T5000">
        <v>473.36253649999998</v>
      </c>
      <c r="U5000" t="s">
        <v>31</v>
      </c>
      <c r="V5000" t="s">
        <v>10585</v>
      </c>
      <c r="W5000" t="s">
        <v>23</v>
      </c>
    </row>
    <row r="5001" spans="1:23" x14ac:dyDescent="0.4">
      <c r="A5001">
        <v>5000</v>
      </c>
      <c r="B5001">
        <v>1</v>
      </c>
      <c r="C5001">
        <v>1</v>
      </c>
      <c r="D5001">
        <v>1</v>
      </c>
      <c r="E5001">
        <v>1</v>
      </c>
      <c r="F5001">
        <v>6.1528637344670803E-2</v>
      </c>
      <c r="G5001">
        <v>-129.516243309506</v>
      </c>
      <c r="H5001">
        <v>0.999999999999999</v>
      </c>
      <c r="I5001">
        <v>101.178980112296</v>
      </c>
      <c r="J5001" t="s">
        <v>7129</v>
      </c>
      <c r="K5001" t="s">
        <v>25</v>
      </c>
      <c r="L5001" t="s">
        <v>9706</v>
      </c>
      <c r="M5001" t="s">
        <v>9707</v>
      </c>
      <c r="N5001" t="s">
        <v>9708</v>
      </c>
      <c r="O5001" t="s">
        <v>9709</v>
      </c>
      <c r="P5001">
        <v>6.8000001900000004</v>
      </c>
      <c r="Q5001" t="s">
        <v>9710</v>
      </c>
      <c r="R5001" t="s">
        <v>9711</v>
      </c>
      <c r="S5001">
        <v>8609890394</v>
      </c>
      <c r="T5001">
        <v>473.36253649999998</v>
      </c>
      <c r="U5001" t="s">
        <v>31</v>
      </c>
      <c r="V5001" t="s">
        <v>10586</v>
      </c>
      <c r="W5001" t="s">
        <v>23</v>
      </c>
    </row>
    <row r="5002" spans="1:23" x14ac:dyDescent="0.4">
      <c r="A5002">
        <v>5001</v>
      </c>
      <c r="B5002">
        <v>1</v>
      </c>
      <c r="C5002">
        <v>1</v>
      </c>
      <c r="D5002">
        <v>1</v>
      </c>
      <c r="E5002">
        <v>1</v>
      </c>
      <c r="F5002">
        <v>6.1476240554190598E-2</v>
      </c>
      <c r="G5002">
        <v>-390.02936621367598</v>
      </c>
      <c r="H5002">
        <v>0.993969849246231</v>
      </c>
      <c r="I5002">
        <v>43.493685194415299</v>
      </c>
      <c r="J5002" t="s">
        <v>10587</v>
      </c>
      <c r="K5002" t="s">
        <v>25</v>
      </c>
      <c r="L5002" t="s">
        <v>10588</v>
      </c>
      <c r="M5002" t="s">
        <v>10589</v>
      </c>
      <c r="N5002" t="s">
        <v>10590</v>
      </c>
      <c r="O5002" t="s">
        <v>10591</v>
      </c>
      <c r="P5002">
        <v>-0.30000001199999998</v>
      </c>
      <c r="Q5002" t="s">
        <v>10592</v>
      </c>
      <c r="R5002" t="s">
        <v>10593</v>
      </c>
      <c r="S5002">
        <v>70</v>
      </c>
      <c r="T5002">
        <v>409.20139999999998</v>
      </c>
      <c r="U5002" t="s">
        <v>31</v>
      </c>
      <c r="V5002" t="s">
        <v>10594</v>
      </c>
      <c r="W5002" t="s">
        <v>23</v>
      </c>
    </row>
    <row r="5003" spans="1:23" x14ac:dyDescent="0.4">
      <c r="A5003">
        <v>5002</v>
      </c>
      <c r="B5003">
        <v>1</v>
      </c>
      <c r="C5003">
        <v>1</v>
      </c>
      <c r="D5003">
        <v>1</v>
      </c>
      <c r="E5003">
        <v>1</v>
      </c>
      <c r="F5003">
        <v>6.1476240554190598E-2</v>
      </c>
      <c r="G5003">
        <v>-390.02936621367598</v>
      </c>
      <c r="H5003" t="s">
        <v>23</v>
      </c>
      <c r="I5003">
        <v>43.493685194415299</v>
      </c>
      <c r="J5003" t="s">
        <v>10587</v>
      </c>
      <c r="K5003" t="s">
        <v>25</v>
      </c>
      <c r="L5003" t="s">
        <v>10588</v>
      </c>
      <c r="M5003" t="s">
        <v>10589</v>
      </c>
      <c r="N5003" t="s">
        <v>10590</v>
      </c>
      <c r="O5003" t="s">
        <v>10591</v>
      </c>
      <c r="P5003">
        <v>-0.30000001199999998</v>
      </c>
      <c r="Q5003" t="s">
        <v>10592</v>
      </c>
      <c r="R5003" t="s">
        <v>10593</v>
      </c>
      <c r="S5003">
        <v>70</v>
      </c>
      <c r="T5003">
        <v>409.20139999999998</v>
      </c>
      <c r="U5003" t="s">
        <v>31</v>
      </c>
      <c r="V5003" t="s">
        <v>10595</v>
      </c>
      <c r="W5003" t="s">
        <v>23</v>
      </c>
    </row>
    <row r="5004" spans="1:23" x14ac:dyDescent="0.4">
      <c r="A5004">
        <v>5003</v>
      </c>
      <c r="B5004">
        <v>1</v>
      </c>
      <c r="C5004">
        <v>2</v>
      </c>
      <c r="D5004">
        <v>1</v>
      </c>
      <c r="E5004">
        <v>2</v>
      </c>
      <c r="F5004">
        <v>6.1440756973478297E-2</v>
      </c>
      <c r="G5004">
        <v>-482.37680441210301</v>
      </c>
      <c r="H5004">
        <v>0.45778894472361797</v>
      </c>
      <c r="I5004">
        <v>4.3618383712482798</v>
      </c>
      <c r="J5004" t="s">
        <v>10596</v>
      </c>
      <c r="K5004" t="s">
        <v>25</v>
      </c>
      <c r="L5004" t="s">
        <v>10597</v>
      </c>
      <c r="M5004" t="s">
        <v>10598</v>
      </c>
      <c r="N5004" t="s">
        <v>10599</v>
      </c>
      <c r="O5004" t="s">
        <v>10600</v>
      </c>
      <c r="P5004">
        <v>4.4000000999999997</v>
      </c>
      <c r="Q5004">
        <v>24836322</v>
      </c>
      <c r="R5004" t="s">
        <v>10601</v>
      </c>
      <c r="S5004">
        <v>67108866</v>
      </c>
      <c r="T5004">
        <v>459.0921879</v>
      </c>
      <c r="U5004" t="s">
        <v>31</v>
      </c>
      <c r="V5004" t="s">
        <v>10602</v>
      </c>
      <c r="W5004" t="s">
        <v>23</v>
      </c>
    </row>
    <row r="5005" spans="1:23" x14ac:dyDescent="0.4">
      <c r="A5005">
        <v>5004</v>
      </c>
      <c r="B5005">
        <v>1</v>
      </c>
      <c r="C5005">
        <v>1</v>
      </c>
      <c r="D5005">
        <v>1</v>
      </c>
      <c r="E5005">
        <v>1</v>
      </c>
      <c r="F5005">
        <v>6.1126178182987698E-2</v>
      </c>
      <c r="G5005">
        <v>-320.628141497039</v>
      </c>
      <c r="H5005">
        <v>0.999999999999999</v>
      </c>
      <c r="I5005">
        <v>37.713480936803897</v>
      </c>
      <c r="J5005" t="s">
        <v>10603</v>
      </c>
      <c r="K5005" t="s">
        <v>25</v>
      </c>
      <c r="L5005" t="s">
        <v>10604</v>
      </c>
      <c r="M5005" t="s">
        <v>10605</v>
      </c>
      <c r="N5005" t="s">
        <v>10606</v>
      </c>
      <c r="O5005" t="s">
        <v>10607</v>
      </c>
      <c r="P5005">
        <v>1.89999998</v>
      </c>
      <c r="Q5005" t="s">
        <v>10608</v>
      </c>
      <c r="R5005" t="s">
        <v>10609</v>
      </c>
      <c r="S5005">
        <v>67108866</v>
      </c>
      <c r="T5005">
        <v>287.05500000000001</v>
      </c>
      <c r="U5005" t="s">
        <v>31</v>
      </c>
      <c r="V5005" t="s">
        <v>10610</v>
      </c>
      <c r="W5005" t="s">
        <v>23</v>
      </c>
    </row>
    <row r="5006" spans="1:23" x14ac:dyDescent="0.4">
      <c r="A5006">
        <v>5005</v>
      </c>
      <c r="B5006">
        <v>1</v>
      </c>
      <c r="C5006">
        <v>1</v>
      </c>
      <c r="D5006">
        <v>1</v>
      </c>
      <c r="E5006">
        <v>1</v>
      </c>
      <c r="F5006">
        <v>6.1126178182987698E-2</v>
      </c>
      <c r="G5006">
        <v>-320.628141497039</v>
      </c>
      <c r="H5006" t="s">
        <v>23</v>
      </c>
      <c r="I5006">
        <v>37.713480936803897</v>
      </c>
      <c r="J5006" t="s">
        <v>10603</v>
      </c>
      <c r="K5006" t="s">
        <v>25</v>
      </c>
      <c r="L5006" t="s">
        <v>10604</v>
      </c>
      <c r="M5006" t="s">
        <v>10605</v>
      </c>
      <c r="N5006" t="s">
        <v>10606</v>
      </c>
      <c r="O5006" t="s">
        <v>10607</v>
      </c>
      <c r="P5006">
        <v>1.89999998</v>
      </c>
      <c r="Q5006" t="s">
        <v>10608</v>
      </c>
      <c r="R5006" t="s">
        <v>10609</v>
      </c>
      <c r="S5006">
        <v>67108866</v>
      </c>
      <c r="T5006">
        <v>287.05500000000001</v>
      </c>
      <c r="U5006" t="s">
        <v>31</v>
      </c>
      <c r="V5006" t="s">
        <v>10611</v>
      </c>
      <c r="W5006" t="s">
        <v>23</v>
      </c>
    </row>
    <row r="5007" spans="1:23" x14ac:dyDescent="0.4">
      <c r="A5007">
        <v>5006</v>
      </c>
      <c r="B5007">
        <v>1</v>
      </c>
      <c r="C5007">
        <v>1</v>
      </c>
      <c r="D5007">
        <v>1</v>
      </c>
      <c r="E5007">
        <v>1</v>
      </c>
      <c r="F5007">
        <v>6.1059416241835501E-2</v>
      </c>
      <c r="G5007">
        <v>-341.52435616977101</v>
      </c>
      <c r="H5007">
        <v>0.999999999999999</v>
      </c>
      <c r="I5007">
        <v>81.004090291392899</v>
      </c>
      <c r="J5007" t="s">
        <v>1904</v>
      </c>
      <c r="K5007" t="s">
        <v>25</v>
      </c>
      <c r="L5007" t="s">
        <v>1905</v>
      </c>
      <c r="M5007" t="s">
        <v>1906</v>
      </c>
      <c r="N5007" t="s">
        <v>28</v>
      </c>
      <c r="O5007" t="s">
        <v>1907</v>
      </c>
      <c r="P5007">
        <v>1</v>
      </c>
      <c r="Q5007">
        <v>75536635</v>
      </c>
      <c r="R5007" t="s">
        <v>1908</v>
      </c>
      <c r="S5007">
        <v>2097154</v>
      </c>
      <c r="T5007">
        <v>339.17031900000001</v>
      </c>
      <c r="U5007" t="s">
        <v>31</v>
      </c>
      <c r="V5007" t="s">
        <v>10612</v>
      </c>
      <c r="W5007" t="s">
        <v>23</v>
      </c>
    </row>
    <row r="5008" spans="1:23" x14ac:dyDescent="0.4">
      <c r="A5008">
        <v>5007</v>
      </c>
      <c r="B5008">
        <v>1</v>
      </c>
      <c r="C5008">
        <v>1</v>
      </c>
      <c r="D5008">
        <v>1</v>
      </c>
      <c r="E5008">
        <v>1</v>
      </c>
      <c r="F5008">
        <v>6.1059416241835501E-2</v>
      </c>
      <c r="G5008">
        <v>-341.52435616977101</v>
      </c>
      <c r="H5008" t="s">
        <v>23</v>
      </c>
      <c r="I5008">
        <v>81.004090291392899</v>
      </c>
      <c r="J5008" t="s">
        <v>1904</v>
      </c>
      <c r="K5008" t="s">
        <v>25</v>
      </c>
      <c r="L5008" t="s">
        <v>1905</v>
      </c>
      <c r="M5008" t="s">
        <v>1906</v>
      </c>
      <c r="N5008" t="s">
        <v>28</v>
      </c>
      <c r="O5008" t="s">
        <v>1907</v>
      </c>
      <c r="P5008">
        <v>1</v>
      </c>
      <c r="Q5008">
        <v>75536635</v>
      </c>
      <c r="R5008" t="s">
        <v>1908</v>
      </c>
      <c r="S5008">
        <v>2097154</v>
      </c>
      <c r="T5008">
        <v>339.17031900000001</v>
      </c>
      <c r="U5008" t="s">
        <v>31</v>
      </c>
      <c r="V5008" t="s">
        <v>10613</v>
      </c>
      <c r="W5008" t="s">
        <v>23</v>
      </c>
    </row>
    <row r="5009" spans="1:23" x14ac:dyDescent="0.4">
      <c r="A5009">
        <v>5008</v>
      </c>
      <c r="B5009">
        <v>1</v>
      </c>
      <c r="C5009">
        <v>1</v>
      </c>
      <c r="D5009">
        <v>1</v>
      </c>
      <c r="E5009">
        <v>2</v>
      </c>
      <c r="F5009">
        <v>6.1001059558626003E-2</v>
      </c>
      <c r="G5009">
        <v>-247.353855388559</v>
      </c>
      <c r="H5009" t="s">
        <v>23</v>
      </c>
      <c r="I5009">
        <v>51.577729014545902</v>
      </c>
      <c r="J5009" t="s">
        <v>3344</v>
      </c>
      <c r="K5009" t="s">
        <v>25</v>
      </c>
      <c r="L5009" t="s">
        <v>3345</v>
      </c>
      <c r="M5009" t="s">
        <v>3346</v>
      </c>
      <c r="N5009" t="s">
        <v>28</v>
      </c>
      <c r="O5009" t="s">
        <v>3347</v>
      </c>
      <c r="P5009">
        <v>-3.83455491</v>
      </c>
      <c r="R5009" t="s">
        <v>3348</v>
      </c>
      <c r="S5009">
        <v>2129920</v>
      </c>
      <c r="T5009">
        <v>357.11800870000002</v>
      </c>
      <c r="U5009" t="s">
        <v>31</v>
      </c>
      <c r="V5009" t="s">
        <v>10614</v>
      </c>
      <c r="W5009" t="s">
        <v>23</v>
      </c>
    </row>
    <row r="5010" spans="1:23" x14ac:dyDescent="0.4">
      <c r="A5010">
        <v>5009</v>
      </c>
      <c r="B5010">
        <v>1</v>
      </c>
      <c r="C5010">
        <v>1</v>
      </c>
      <c r="D5010">
        <v>1</v>
      </c>
      <c r="E5010">
        <v>2</v>
      </c>
      <c r="F5010">
        <v>6.1001059558626003E-2</v>
      </c>
      <c r="G5010">
        <v>-247.353855388559</v>
      </c>
      <c r="H5010">
        <v>0.19095477386934601</v>
      </c>
      <c r="I5010">
        <v>51.577729014545902</v>
      </c>
      <c r="J5010" t="s">
        <v>3344</v>
      </c>
      <c r="K5010" t="s">
        <v>25</v>
      </c>
      <c r="L5010" t="s">
        <v>3345</v>
      </c>
      <c r="M5010" t="s">
        <v>3346</v>
      </c>
      <c r="N5010" t="s">
        <v>28</v>
      </c>
      <c r="O5010" t="s">
        <v>3347</v>
      </c>
      <c r="P5010">
        <v>-3.83455491</v>
      </c>
      <c r="R5010" t="s">
        <v>3348</v>
      </c>
      <c r="S5010">
        <v>2129920</v>
      </c>
      <c r="T5010">
        <v>357.11800870000002</v>
      </c>
      <c r="U5010" t="s">
        <v>31</v>
      </c>
      <c r="V5010" t="s">
        <v>10615</v>
      </c>
      <c r="W5010" t="s">
        <v>23</v>
      </c>
    </row>
    <row r="5011" spans="1:23" x14ac:dyDescent="0.4">
      <c r="A5011">
        <v>5010</v>
      </c>
      <c r="B5011">
        <v>1</v>
      </c>
      <c r="C5011">
        <v>1</v>
      </c>
      <c r="D5011">
        <v>1</v>
      </c>
      <c r="E5011">
        <v>1</v>
      </c>
      <c r="F5011">
        <v>6.0867180376148397E-2</v>
      </c>
      <c r="G5011">
        <v>-131.91651360358799</v>
      </c>
      <c r="H5011">
        <v>0.999999999999999</v>
      </c>
      <c r="I5011">
        <v>20.312344342972601</v>
      </c>
      <c r="J5011" t="s">
        <v>10616</v>
      </c>
      <c r="K5011" t="s">
        <v>25</v>
      </c>
      <c r="L5011" t="s">
        <v>10617</v>
      </c>
      <c r="M5011" t="s">
        <v>10618</v>
      </c>
      <c r="N5011" t="s">
        <v>10619</v>
      </c>
      <c r="O5011" t="s">
        <v>10620</v>
      </c>
      <c r="P5011">
        <v>1.89999998</v>
      </c>
      <c r="Q5011">
        <v>3705224</v>
      </c>
      <c r="R5011" t="s">
        <v>10621</v>
      </c>
      <c r="S5011">
        <v>67108866</v>
      </c>
      <c r="T5011">
        <v>225.07574990000001</v>
      </c>
      <c r="U5011" t="s">
        <v>31</v>
      </c>
      <c r="V5011" t="s">
        <v>10622</v>
      </c>
      <c r="W5011" t="s">
        <v>23</v>
      </c>
    </row>
    <row r="5012" spans="1:23" x14ac:dyDescent="0.4">
      <c r="A5012">
        <v>5011</v>
      </c>
      <c r="B5012">
        <v>1</v>
      </c>
      <c r="C5012">
        <v>1</v>
      </c>
      <c r="D5012">
        <v>1</v>
      </c>
      <c r="E5012">
        <v>1</v>
      </c>
      <c r="F5012">
        <v>6.0867180376148397E-2</v>
      </c>
      <c r="G5012">
        <v>-131.91651360358799</v>
      </c>
      <c r="H5012" t="s">
        <v>23</v>
      </c>
      <c r="I5012">
        <v>20.312344342972601</v>
      </c>
      <c r="J5012" t="s">
        <v>10616</v>
      </c>
      <c r="K5012" t="s">
        <v>25</v>
      </c>
      <c r="L5012" t="s">
        <v>10617</v>
      </c>
      <c r="M5012" t="s">
        <v>10618</v>
      </c>
      <c r="N5012" t="s">
        <v>10619</v>
      </c>
      <c r="O5012" t="s">
        <v>10620</v>
      </c>
      <c r="P5012">
        <v>1.89999998</v>
      </c>
      <c r="Q5012">
        <v>3705224</v>
      </c>
      <c r="R5012" t="s">
        <v>10621</v>
      </c>
      <c r="S5012">
        <v>67108866</v>
      </c>
      <c r="T5012">
        <v>225.07574990000001</v>
      </c>
      <c r="U5012" t="s">
        <v>31</v>
      </c>
      <c r="V5012" t="s">
        <v>10623</v>
      </c>
      <c r="W5012" t="s">
        <v>23</v>
      </c>
    </row>
    <row r="5013" spans="1:23" x14ac:dyDescent="0.4">
      <c r="A5013">
        <v>5012</v>
      </c>
      <c r="B5013">
        <v>1</v>
      </c>
      <c r="C5013">
        <v>1</v>
      </c>
      <c r="D5013">
        <v>1</v>
      </c>
      <c r="E5013">
        <v>2</v>
      </c>
      <c r="F5013">
        <v>6.0846314456820101E-2</v>
      </c>
      <c r="G5013">
        <v>-247.41160964538301</v>
      </c>
      <c r="H5013" t="s">
        <v>23</v>
      </c>
      <c r="I5013">
        <v>51.577317003115603</v>
      </c>
      <c r="J5013" t="s">
        <v>3344</v>
      </c>
      <c r="K5013" t="s">
        <v>25</v>
      </c>
      <c r="L5013" t="s">
        <v>3345</v>
      </c>
      <c r="M5013" t="s">
        <v>3346</v>
      </c>
      <c r="N5013" t="s">
        <v>28</v>
      </c>
      <c r="O5013" t="s">
        <v>3347</v>
      </c>
      <c r="P5013">
        <v>-3.83455491</v>
      </c>
      <c r="R5013" t="s">
        <v>3348</v>
      </c>
      <c r="S5013">
        <v>2129920</v>
      </c>
      <c r="T5013">
        <v>357.11801000000003</v>
      </c>
      <c r="U5013" t="s">
        <v>31</v>
      </c>
      <c r="V5013" t="s">
        <v>10624</v>
      </c>
      <c r="W5013" t="s">
        <v>23</v>
      </c>
    </row>
    <row r="5014" spans="1:23" x14ac:dyDescent="0.4">
      <c r="A5014">
        <v>5013</v>
      </c>
      <c r="B5014">
        <v>1</v>
      </c>
      <c r="C5014">
        <v>1</v>
      </c>
      <c r="D5014">
        <v>1</v>
      </c>
      <c r="E5014">
        <v>2</v>
      </c>
      <c r="F5014">
        <v>6.0846314456820101E-2</v>
      </c>
      <c r="G5014">
        <v>-247.41160964538301</v>
      </c>
      <c r="H5014">
        <v>0.19246231155778801</v>
      </c>
      <c r="I5014">
        <v>51.577317003115603</v>
      </c>
      <c r="J5014" t="s">
        <v>3344</v>
      </c>
      <c r="K5014" t="s">
        <v>25</v>
      </c>
      <c r="L5014" t="s">
        <v>3345</v>
      </c>
      <c r="M5014" t="s">
        <v>3346</v>
      </c>
      <c r="N5014" t="s">
        <v>28</v>
      </c>
      <c r="O5014" t="s">
        <v>3347</v>
      </c>
      <c r="P5014">
        <v>-3.83455491</v>
      </c>
      <c r="R5014" t="s">
        <v>3348</v>
      </c>
      <c r="S5014">
        <v>2129920</v>
      </c>
      <c r="T5014">
        <v>357.11801000000003</v>
      </c>
      <c r="U5014" t="s">
        <v>31</v>
      </c>
      <c r="V5014" t="s">
        <v>10625</v>
      </c>
      <c r="W5014" t="s">
        <v>23</v>
      </c>
    </row>
    <row r="5015" spans="1:23" x14ac:dyDescent="0.4">
      <c r="A5015">
        <v>5014</v>
      </c>
      <c r="B5015">
        <v>1</v>
      </c>
      <c r="C5015">
        <v>1</v>
      </c>
      <c r="D5015">
        <v>1</v>
      </c>
      <c r="E5015">
        <v>1</v>
      </c>
      <c r="F5015">
        <v>6.0792556862820597E-2</v>
      </c>
      <c r="G5015">
        <v>-631.92939180048302</v>
      </c>
      <c r="H5015" t="s">
        <v>23</v>
      </c>
      <c r="I5015">
        <v>14.891407402013501</v>
      </c>
      <c r="J5015" t="s">
        <v>8840</v>
      </c>
      <c r="K5015" t="s">
        <v>25</v>
      </c>
      <c r="L5015" t="s">
        <v>8841</v>
      </c>
      <c r="M5015" t="s">
        <v>8842</v>
      </c>
      <c r="N5015" t="s">
        <v>28</v>
      </c>
      <c r="O5015" t="s">
        <v>8843</v>
      </c>
      <c r="P5015">
        <v>2.9000001000000002</v>
      </c>
      <c r="Q5015">
        <v>91971253</v>
      </c>
      <c r="R5015" t="s">
        <v>8844</v>
      </c>
      <c r="S5015">
        <v>16777282</v>
      </c>
      <c r="T5015">
        <v>433.11292329999998</v>
      </c>
      <c r="U5015" t="s">
        <v>31</v>
      </c>
      <c r="V5015" t="s">
        <v>10626</v>
      </c>
      <c r="W5015" t="s">
        <v>23</v>
      </c>
    </row>
    <row r="5016" spans="1:23" x14ac:dyDescent="0.4">
      <c r="A5016">
        <v>5015</v>
      </c>
      <c r="B5016">
        <v>1</v>
      </c>
      <c r="C5016">
        <v>1</v>
      </c>
      <c r="D5016">
        <v>1</v>
      </c>
      <c r="E5016">
        <v>1</v>
      </c>
      <c r="F5016">
        <v>6.0792556862820597E-2</v>
      </c>
      <c r="G5016">
        <v>-631.92939180048302</v>
      </c>
      <c r="H5016">
        <v>0.99648241206030097</v>
      </c>
      <c r="I5016">
        <v>14.891407402013501</v>
      </c>
      <c r="J5016" t="s">
        <v>8840</v>
      </c>
      <c r="K5016" t="s">
        <v>25</v>
      </c>
      <c r="L5016" t="s">
        <v>8841</v>
      </c>
      <c r="M5016" t="s">
        <v>8842</v>
      </c>
      <c r="N5016" t="s">
        <v>28</v>
      </c>
      <c r="O5016" t="s">
        <v>8843</v>
      </c>
      <c r="P5016">
        <v>2.9000001000000002</v>
      </c>
      <c r="Q5016">
        <v>91971253</v>
      </c>
      <c r="R5016" t="s">
        <v>8844</v>
      </c>
      <c r="S5016">
        <v>16777282</v>
      </c>
      <c r="T5016">
        <v>433.11292329999998</v>
      </c>
      <c r="U5016" t="s">
        <v>31</v>
      </c>
      <c r="V5016" t="s">
        <v>10627</v>
      </c>
      <c r="W5016" t="s">
        <v>23</v>
      </c>
    </row>
    <row r="5017" spans="1:23" x14ac:dyDescent="0.4">
      <c r="A5017">
        <v>5016</v>
      </c>
      <c r="B5017">
        <v>1</v>
      </c>
      <c r="C5017">
        <v>1</v>
      </c>
      <c r="D5017">
        <v>1</v>
      </c>
      <c r="E5017">
        <v>1</v>
      </c>
      <c r="F5017">
        <v>6.0654054816228799E-2</v>
      </c>
      <c r="G5017">
        <v>-360.56465965435001</v>
      </c>
      <c r="H5017">
        <v>0.99447236180904497</v>
      </c>
      <c r="I5017">
        <v>153.09978382939099</v>
      </c>
      <c r="J5017" t="s">
        <v>10603</v>
      </c>
      <c r="K5017" t="s">
        <v>25</v>
      </c>
      <c r="L5017" t="s">
        <v>10604</v>
      </c>
      <c r="M5017" t="s">
        <v>10605</v>
      </c>
      <c r="N5017" t="s">
        <v>10606</v>
      </c>
      <c r="O5017" t="s">
        <v>10607</v>
      </c>
      <c r="P5017">
        <v>1.89999998</v>
      </c>
      <c r="Q5017" t="s">
        <v>10608</v>
      </c>
      <c r="R5017" t="s">
        <v>10609</v>
      </c>
      <c r="S5017">
        <v>67108866</v>
      </c>
      <c r="T5017">
        <v>287.05501450000003</v>
      </c>
      <c r="U5017" t="s">
        <v>31</v>
      </c>
      <c r="V5017" t="s">
        <v>10628</v>
      </c>
      <c r="W5017" t="s">
        <v>23</v>
      </c>
    </row>
    <row r="5018" spans="1:23" x14ac:dyDescent="0.4">
      <c r="A5018">
        <v>5017</v>
      </c>
      <c r="B5018">
        <v>1</v>
      </c>
      <c r="C5018">
        <v>1</v>
      </c>
      <c r="D5018">
        <v>1</v>
      </c>
      <c r="E5018">
        <v>1</v>
      </c>
      <c r="F5018">
        <v>6.0654054816228799E-2</v>
      </c>
      <c r="G5018">
        <v>-360.56465965435001</v>
      </c>
      <c r="H5018" t="s">
        <v>23</v>
      </c>
      <c r="I5018">
        <v>153.09978382939099</v>
      </c>
      <c r="J5018" t="s">
        <v>10603</v>
      </c>
      <c r="K5018" t="s">
        <v>25</v>
      </c>
      <c r="L5018" t="s">
        <v>10604</v>
      </c>
      <c r="M5018" t="s">
        <v>10605</v>
      </c>
      <c r="N5018" t="s">
        <v>10606</v>
      </c>
      <c r="O5018" t="s">
        <v>10607</v>
      </c>
      <c r="P5018">
        <v>1.89999998</v>
      </c>
      <c r="Q5018" t="s">
        <v>10608</v>
      </c>
      <c r="R5018" t="s">
        <v>10609</v>
      </c>
      <c r="S5018">
        <v>67108866</v>
      </c>
      <c r="T5018">
        <v>287.05501450000003</v>
      </c>
      <c r="U5018" t="s">
        <v>31</v>
      </c>
      <c r="V5018" t="s">
        <v>10629</v>
      </c>
      <c r="W5018" t="s">
        <v>23</v>
      </c>
    </row>
    <row r="5019" spans="1:23" x14ac:dyDescent="0.4">
      <c r="A5019">
        <v>5018</v>
      </c>
      <c r="B5019">
        <v>1</v>
      </c>
      <c r="C5019">
        <v>1</v>
      </c>
      <c r="D5019">
        <v>1</v>
      </c>
      <c r="E5019">
        <v>1</v>
      </c>
      <c r="F5019">
        <v>6.06427676870194E-2</v>
      </c>
      <c r="G5019">
        <v>-639.63502490496603</v>
      </c>
      <c r="H5019" t="s">
        <v>23</v>
      </c>
      <c r="I5019">
        <v>59.325149229976397</v>
      </c>
      <c r="J5019" t="s">
        <v>10630</v>
      </c>
      <c r="K5019" t="s">
        <v>25</v>
      </c>
      <c r="L5019" t="s">
        <v>10631</v>
      </c>
      <c r="M5019" t="s">
        <v>10632</v>
      </c>
      <c r="N5019" t="s">
        <v>10633</v>
      </c>
      <c r="O5019" t="s">
        <v>10634</v>
      </c>
      <c r="P5019">
        <v>4.6999998099999996</v>
      </c>
      <c r="Q5019">
        <v>1852558</v>
      </c>
      <c r="R5019" t="s">
        <v>10635</v>
      </c>
      <c r="S5019">
        <v>67108866</v>
      </c>
      <c r="T5019">
        <v>535.14530000000002</v>
      </c>
      <c r="U5019" t="s">
        <v>31</v>
      </c>
      <c r="V5019" t="s">
        <v>10636</v>
      </c>
      <c r="W5019" t="s">
        <v>23</v>
      </c>
    </row>
    <row r="5020" spans="1:23" x14ac:dyDescent="0.4">
      <c r="A5020">
        <v>5019</v>
      </c>
      <c r="B5020">
        <v>1</v>
      </c>
      <c r="C5020">
        <v>1</v>
      </c>
      <c r="D5020">
        <v>1</v>
      </c>
      <c r="E5020">
        <v>1</v>
      </c>
      <c r="F5020">
        <v>6.06427676870194E-2</v>
      </c>
      <c r="G5020">
        <v>-639.63502490496603</v>
      </c>
      <c r="H5020">
        <v>0.999999999999999</v>
      </c>
      <c r="I5020">
        <v>59.325149229976397</v>
      </c>
      <c r="J5020" t="s">
        <v>10630</v>
      </c>
      <c r="K5020" t="s">
        <v>25</v>
      </c>
      <c r="L5020" t="s">
        <v>10631</v>
      </c>
      <c r="M5020" t="s">
        <v>10632</v>
      </c>
      <c r="N5020" t="s">
        <v>10633</v>
      </c>
      <c r="O5020" t="s">
        <v>10634</v>
      </c>
      <c r="P5020">
        <v>4.6999998099999996</v>
      </c>
      <c r="Q5020">
        <v>1852558</v>
      </c>
      <c r="R5020" t="s">
        <v>10635</v>
      </c>
      <c r="S5020">
        <v>67108866</v>
      </c>
      <c r="T5020">
        <v>535.14530000000002</v>
      </c>
      <c r="U5020" t="s">
        <v>31</v>
      </c>
      <c r="V5020" t="s">
        <v>10637</v>
      </c>
      <c r="W5020" t="s">
        <v>23</v>
      </c>
    </row>
    <row r="5021" spans="1:23" x14ac:dyDescent="0.4">
      <c r="A5021">
        <v>5020</v>
      </c>
      <c r="B5021">
        <v>1</v>
      </c>
      <c r="C5021">
        <v>1</v>
      </c>
      <c r="D5021">
        <v>1</v>
      </c>
      <c r="E5021">
        <v>1</v>
      </c>
      <c r="F5021">
        <v>6.0472547399873802E-2</v>
      </c>
      <c r="G5021">
        <v>-65.403941511505494</v>
      </c>
      <c r="H5021">
        <v>0.999999999999999</v>
      </c>
      <c r="I5021">
        <v>32.312402128757398</v>
      </c>
      <c r="J5021" t="s">
        <v>7373</v>
      </c>
      <c r="K5021" t="s">
        <v>25</v>
      </c>
      <c r="L5021" t="s">
        <v>8401</v>
      </c>
      <c r="M5021" t="s">
        <v>8402</v>
      </c>
      <c r="N5021" t="s">
        <v>8403</v>
      </c>
      <c r="O5021" t="s">
        <v>8404</v>
      </c>
      <c r="P5021">
        <v>2.22187972</v>
      </c>
      <c r="Q5021">
        <v>5318214</v>
      </c>
      <c r="R5021" t="s">
        <v>8405</v>
      </c>
      <c r="S5021">
        <v>8610439246</v>
      </c>
      <c r="T5021">
        <v>301.07066459999999</v>
      </c>
      <c r="U5021" t="s">
        <v>31</v>
      </c>
      <c r="V5021" t="s">
        <v>10638</v>
      </c>
      <c r="W5021" t="s">
        <v>23</v>
      </c>
    </row>
    <row r="5022" spans="1:23" x14ac:dyDescent="0.4">
      <c r="A5022">
        <v>5021</v>
      </c>
      <c r="B5022">
        <v>1</v>
      </c>
      <c r="C5022">
        <v>1</v>
      </c>
      <c r="D5022">
        <v>1</v>
      </c>
      <c r="E5022">
        <v>1</v>
      </c>
      <c r="F5022">
        <v>6.0472547399873802E-2</v>
      </c>
      <c r="G5022">
        <v>-65.403941511505494</v>
      </c>
      <c r="H5022" t="s">
        <v>23</v>
      </c>
      <c r="I5022">
        <v>32.312402128757398</v>
      </c>
      <c r="J5022" t="s">
        <v>7373</v>
      </c>
      <c r="K5022" t="s">
        <v>25</v>
      </c>
      <c r="L5022" t="s">
        <v>8401</v>
      </c>
      <c r="M5022" t="s">
        <v>8402</v>
      </c>
      <c r="N5022" t="s">
        <v>8403</v>
      </c>
      <c r="O5022" t="s">
        <v>8404</v>
      </c>
      <c r="P5022">
        <v>2.22187972</v>
      </c>
      <c r="Q5022">
        <v>5318214</v>
      </c>
      <c r="R5022" t="s">
        <v>8405</v>
      </c>
      <c r="S5022">
        <v>8610439246</v>
      </c>
      <c r="T5022">
        <v>301.07066459999999</v>
      </c>
      <c r="U5022" t="s">
        <v>31</v>
      </c>
      <c r="V5022" t="s">
        <v>10639</v>
      </c>
      <c r="W5022" t="s">
        <v>23</v>
      </c>
    </row>
    <row r="5023" spans="1:23" x14ac:dyDescent="0.4">
      <c r="A5023">
        <v>5022</v>
      </c>
      <c r="B5023">
        <v>1</v>
      </c>
      <c r="C5023">
        <v>1</v>
      </c>
      <c r="D5023">
        <v>1</v>
      </c>
      <c r="E5023">
        <v>1</v>
      </c>
      <c r="F5023">
        <v>6.04264417805601E-2</v>
      </c>
      <c r="G5023">
        <v>-1079.7786192173901</v>
      </c>
      <c r="H5023" t="s">
        <v>23</v>
      </c>
      <c r="I5023">
        <v>2.3857202423206001</v>
      </c>
      <c r="J5023" t="s">
        <v>10640</v>
      </c>
      <c r="K5023" t="s">
        <v>25</v>
      </c>
      <c r="L5023" t="s">
        <v>10641</v>
      </c>
      <c r="M5023" t="s">
        <v>10642</v>
      </c>
      <c r="N5023" t="s">
        <v>28</v>
      </c>
      <c r="O5023" t="s">
        <v>10643</v>
      </c>
      <c r="P5023">
        <v>7.4165196399999997</v>
      </c>
      <c r="R5023" t="s">
        <v>10644</v>
      </c>
      <c r="S5023">
        <v>2097152</v>
      </c>
      <c r="T5023">
        <v>710.41099999999994</v>
      </c>
      <c r="U5023" t="s">
        <v>31</v>
      </c>
      <c r="V5023" t="s">
        <v>10645</v>
      </c>
      <c r="W5023" t="s">
        <v>23</v>
      </c>
    </row>
    <row r="5024" spans="1:23" x14ac:dyDescent="0.4">
      <c r="A5024">
        <v>5023</v>
      </c>
      <c r="B5024">
        <v>1</v>
      </c>
      <c r="C5024">
        <v>1</v>
      </c>
      <c r="D5024">
        <v>1</v>
      </c>
      <c r="E5024">
        <v>1</v>
      </c>
      <c r="F5024">
        <v>6.04264417805601E-2</v>
      </c>
      <c r="G5024">
        <v>-1079.7786192173901</v>
      </c>
      <c r="H5024">
        <v>0.951256281407035</v>
      </c>
      <c r="I5024">
        <v>2.3857202423206001</v>
      </c>
      <c r="J5024" t="s">
        <v>10640</v>
      </c>
      <c r="K5024" t="s">
        <v>25</v>
      </c>
      <c r="L5024" t="s">
        <v>10641</v>
      </c>
      <c r="M5024" t="s">
        <v>10642</v>
      </c>
      <c r="N5024" t="s">
        <v>28</v>
      </c>
      <c r="O5024" t="s">
        <v>10643</v>
      </c>
      <c r="P5024">
        <v>7.4165196399999997</v>
      </c>
      <c r="R5024" t="s">
        <v>10644</v>
      </c>
      <c r="S5024">
        <v>2097152</v>
      </c>
      <c r="T5024">
        <v>710.41099999999994</v>
      </c>
      <c r="U5024" t="s">
        <v>31</v>
      </c>
      <c r="V5024" t="s">
        <v>10646</v>
      </c>
      <c r="W5024" t="s">
        <v>23</v>
      </c>
    </row>
    <row r="5025" spans="1:23" x14ac:dyDescent="0.4">
      <c r="A5025">
        <v>5024</v>
      </c>
      <c r="B5025">
        <v>1</v>
      </c>
      <c r="C5025">
        <v>1</v>
      </c>
      <c r="D5025">
        <v>1</v>
      </c>
      <c r="E5025">
        <v>1</v>
      </c>
      <c r="F5025">
        <v>6.0307724274043198E-2</v>
      </c>
      <c r="G5025">
        <v>-194.80552438500101</v>
      </c>
      <c r="H5025" t="s">
        <v>23</v>
      </c>
      <c r="I5025">
        <v>27.1150573408875</v>
      </c>
      <c r="J5025" t="s">
        <v>4466</v>
      </c>
      <c r="K5025" t="s">
        <v>25</v>
      </c>
      <c r="L5025" t="s">
        <v>8255</v>
      </c>
      <c r="M5025" t="s">
        <v>8256</v>
      </c>
      <c r="N5025" t="s">
        <v>8257</v>
      </c>
      <c r="O5025" t="s">
        <v>8258</v>
      </c>
      <c r="P5025">
        <v>3.2000000499999999</v>
      </c>
      <c r="Q5025" t="s">
        <v>8259</v>
      </c>
      <c r="R5025" t="s">
        <v>8260</v>
      </c>
      <c r="S5025">
        <v>3178498</v>
      </c>
      <c r="T5025">
        <v>328.15433460000003</v>
      </c>
      <c r="U5025" t="s">
        <v>31</v>
      </c>
      <c r="V5025" t="s">
        <v>10647</v>
      </c>
      <c r="W5025" t="s">
        <v>23</v>
      </c>
    </row>
    <row r="5026" spans="1:23" x14ac:dyDescent="0.4">
      <c r="A5026">
        <v>5025</v>
      </c>
      <c r="B5026">
        <v>1</v>
      </c>
      <c r="C5026">
        <v>1</v>
      </c>
      <c r="D5026">
        <v>1</v>
      </c>
      <c r="E5026">
        <v>1</v>
      </c>
      <c r="F5026">
        <v>6.0307724274043198E-2</v>
      </c>
      <c r="G5026">
        <v>-194.80552438500101</v>
      </c>
      <c r="H5026">
        <v>0.999999999999999</v>
      </c>
      <c r="I5026">
        <v>27.1150573408875</v>
      </c>
      <c r="J5026" t="s">
        <v>4466</v>
      </c>
      <c r="K5026" t="s">
        <v>25</v>
      </c>
      <c r="L5026" t="s">
        <v>8255</v>
      </c>
      <c r="M5026" t="s">
        <v>8256</v>
      </c>
      <c r="N5026" t="s">
        <v>8257</v>
      </c>
      <c r="O5026" t="s">
        <v>8258</v>
      </c>
      <c r="P5026">
        <v>3.2000000499999999</v>
      </c>
      <c r="Q5026" t="s">
        <v>8259</v>
      </c>
      <c r="R5026" t="s">
        <v>8260</v>
      </c>
      <c r="S5026">
        <v>3178498</v>
      </c>
      <c r="T5026">
        <v>328.15433460000003</v>
      </c>
      <c r="U5026" t="s">
        <v>31</v>
      </c>
      <c r="V5026" t="s">
        <v>10648</v>
      </c>
      <c r="W5026" t="s">
        <v>23</v>
      </c>
    </row>
    <row r="5027" spans="1:23" x14ac:dyDescent="0.4">
      <c r="A5027">
        <v>5026</v>
      </c>
      <c r="B5027">
        <v>1</v>
      </c>
      <c r="C5027">
        <v>3</v>
      </c>
      <c r="D5027">
        <v>1</v>
      </c>
      <c r="E5027">
        <v>1</v>
      </c>
      <c r="F5027">
        <v>6.0289831803027903E-2</v>
      </c>
      <c r="G5027">
        <v>-217.199748470082</v>
      </c>
      <c r="H5027" t="s">
        <v>23</v>
      </c>
      <c r="I5027">
        <v>-0.34671608030358497</v>
      </c>
      <c r="J5027" t="s">
        <v>7596</v>
      </c>
      <c r="K5027" t="s">
        <v>25</v>
      </c>
      <c r="L5027" t="s">
        <v>7597</v>
      </c>
      <c r="M5027" t="s">
        <v>7598</v>
      </c>
      <c r="N5027" t="s">
        <v>7599</v>
      </c>
      <c r="O5027" t="s">
        <v>7600</v>
      </c>
      <c r="P5027">
        <v>4.8000001900000004</v>
      </c>
      <c r="Q5027">
        <v>1981216</v>
      </c>
      <c r="R5027" t="s">
        <v>7601</v>
      </c>
      <c r="S5027">
        <v>67108866</v>
      </c>
      <c r="T5027">
        <v>449.10783789999999</v>
      </c>
      <c r="U5027" t="s">
        <v>31</v>
      </c>
      <c r="V5027" t="s">
        <v>10649</v>
      </c>
      <c r="W5027" t="s">
        <v>23</v>
      </c>
    </row>
    <row r="5028" spans="1:23" x14ac:dyDescent="0.4">
      <c r="A5028">
        <v>5027</v>
      </c>
      <c r="B5028">
        <v>1</v>
      </c>
      <c r="C5028">
        <v>3</v>
      </c>
      <c r="D5028">
        <v>1</v>
      </c>
      <c r="E5028">
        <v>1</v>
      </c>
      <c r="F5028">
        <v>6.0289831803027903E-2</v>
      </c>
      <c r="G5028">
        <v>-217.199748470082</v>
      </c>
      <c r="H5028">
        <v>5.5778894472361798E-2</v>
      </c>
      <c r="I5028">
        <v>-0.34671608030358497</v>
      </c>
      <c r="J5028" t="s">
        <v>7596</v>
      </c>
      <c r="K5028" t="s">
        <v>25</v>
      </c>
      <c r="L5028" t="s">
        <v>7597</v>
      </c>
      <c r="M5028" t="s">
        <v>7598</v>
      </c>
      <c r="N5028" t="s">
        <v>7599</v>
      </c>
      <c r="O5028" t="s">
        <v>7600</v>
      </c>
      <c r="P5028">
        <v>4.8000001900000004</v>
      </c>
      <c r="Q5028">
        <v>1981216</v>
      </c>
      <c r="R5028" t="s">
        <v>7601</v>
      </c>
      <c r="S5028">
        <v>67108866</v>
      </c>
      <c r="T5028">
        <v>449.10783789999999</v>
      </c>
      <c r="U5028" t="s">
        <v>31</v>
      </c>
      <c r="V5028" t="s">
        <v>10650</v>
      </c>
      <c r="W5028" t="s">
        <v>23</v>
      </c>
    </row>
    <row r="5029" spans="1:23" x14ac:dyDescent="0.4">
      <c r="A5029">
        <v>5028</v>
      </c>
      <c r="B5029">
        <v>1</v>
      </c>
      <c r="C5029">
        <v>1</v>
      </c>
      <c r="D5029">
        <v>1</v>
      </c>
      <c r="E5029">
        <v>2</v>
      </c>
      <c r="F5029">
        <v>6.0245096673507199E-2</v>
      </c>
      <c r="G5029">
        <v>-435.34650480647599</v>
      </c>
      <c r="H5029" t="s">
        <v>23</v>
      </c>
      <c r="I5029">
        <v>31.652300974779202</v>
      </c>
      <c r="J5029" t="s">
        <v>8280</v>
      </c>
      <c r="K5029" t="s">
        <v>25</v>
      </c>
      <c r="L5029" t="s">
        <v>8281</v>
      </c>
      <c r="M5029" t="s">
        <v>8282</v>
      </c>
      <c r="N5029" t="s">
        <v>8283</v>
      </c>
      <c r="O5029" t="s">
        <v>8284</v>
      </c>
      <c r="P5029">
        <v>-5.6999998099999996</v>
      </c>
      <c r="Q5029" t="s">
        <v>8285</v>
      </c>
      <c r="R5029" t="s">
        <v>8286</v>
      </c>
      <c r="S5029">
        <v>20089174</v>
      </c>
      <c r="T5029">
        <v>623.27517999999998</v>
      </c>
      <c r="U5029" t="s">
        <v>31</v>
      </c>
      <c r="V5029" t="s">
        <v>10651</v>
      </c>
      <c r="W5029" t="s">
        <v>23</v>
      </c>
    </row>
    <row r="5030" spans="1:23" x14ac:dyDescent="0.4">
      <c r="A5030">
        <v>5029</v>
      </c>
      <c r="B5030">
        <v>1</v>
      </c>
      <c r="C5030">
        <v>1</v>
      </c>
      <c r="D5030">
        <v>1</v>
      </c>
      <c r="E5030">
        <v>2</v>
      </c>
      <c r="F5030">
        <v>6.0245096673507199E-2</v>
      </c>
      <c r="G5030">
        <v>-435.34650480647599</v>
      </c>
      <c r="H5030">
        <v>0.144221105527638</v>
      </c>
      <c r="I5030">
        <v>31.652300974779202</v>
      </c>
      <c r="J5030" t="s">
        <v>8280</v>
      </c>
      <c r="K5030" t="s">
        <v>25</v>
      </c>
      <c r="L5030" t="s">
        <v>8281</v>
      </c>
      <c r="M5030" t="s">
        <v>8282</v>
      </c>
      <c r="N5030" t="s">
        <v>8283</v>
      </c>
      <c r="O5030" t="s">
        <v>8284</v>
      </c>
      <c r="P5030">
        <v>-5.6999998099999996</v>
      </c>
      <c r="Q5030" t="s">
        <v>8285</v>
      </c>
      <c r="R5030" t="s">
        <v>8286</v>
      </c>
      <c r="S5030">
        <v>20089174</v>
      </c>
      <c r="T5030">
        <v>623.27517999999998</v>
      </c>
      <c r="U5030" t="s">
        <v>31</v>
      </c>
      <c r="V5030" t="s">
        <v>10652</v>
      </c>
      <c r="W5030" t="s">
        <v>23</v>
      </c>
    </row>
    <row r="5031" spans="1:23" x14ac:dyDescent="0.4">
      <c r="A5031">
        <v>5030</v>
      </c>
      <c r="B5031">
        <v>1</v>
      </c>
      <c r="C5031">
        <v>1</v>
      </c>
      <c r="D5031">
        <v>1</v>
      </c>
      <c r="E5031">
        <v>1</v>
      </c>
      <c r="F5031">
        <v>5.9854590172658602E-2</v>
      </c>
      <c r="G5031">
        <v>-407.22972188201902</v>
      </c>
      <c r="H5031">
        <v>0.999999999999999</v>
      </c>
      <c r="I5031">
        <v>106.51270189068499</v>
      </c>
      <c r="J5031" t="s">
        <v>9604</v>
      </c>
      <c r="K5031" t="s">
        <v>25</v>
      </c>
      <c r="L5031" t="s">
        <v>9605</v>
      </c>
      <c r="M5031" t="s">
        <v>9606</v>
      </c>
      <c r="N5031" t="s">
        <v>9607</v>
      </c>
      <c r="O5031" t="s">
        <v>9608</v>
      </c>
      <c r="P5031">
        <v>7.9582385699999994E-2</v>
      </c>
      <c r="Q5031" t="s">
        <v>9609</v>
      </c>
      <c r="R5031" t="s">
        <v>9610</v>
      </c>
      <c r="S5031">
        <v>67108934</v>
      </c>
      <c r="T5031">
        <v>271.06009990000001</v>
      </c>
      <c r="U5031" t="s">
        <v>31</v>
      </c>
      <c r="V5031" t="s">
        <v>10653</v>
      </c>
      <c r="W5031" t="s">
        <v>23</v>
      </c>
    </row>
    <row r="5032" spans="1:23" x14ac:dyDescent="0.4">
      <c r="A5032">
        <v>5031</v>
      </c>
      <c r="B5032">
        <v>1</v>
      </c>
      <c r="C5032">
        <v>1</v>
      </c>
      <c r="D5032">
        <v>1</v>
      </c>
      <c r="E5032">
        <v>1</v>
      </c>
      <c r="F5032">
        <v>5.9854590172658602E-2</v>
      </c>
      <c r="G5032">
        <v>-407.22972188201902</v>
      </c>
      <c r="H5032" t="s">
        <v>23</v>
      </c>
      <c r="I5032">
        <v>106.51270189068499</v>
      </c>
      <c r="J5032" t="s">
        <v>9604</v>
      </c>
      <c r="K5032" t="s">
        <v>25</v>
      </c>
      <c r="L5032" t="s">
        <v>9605</v>
      </c>
      <c r="M5032" t="s">
        <v>9606</v>
      </c>
      <c r="N5032" t="s">
        <v>9607</v>
      </c>
      <c r="O5032" t="s">
        <v>9608</v>
      </c>
      <c r="P5032">
        <v>7.9582385699999994E-2</v>
      </c>
      <c r="Q5032" t="s">
        <v>9609</v>
      </c>
      <c r="R5032" t="s">
        <v>9610</v>
      </c>
      <c r="S5032">
        <v>67108934</v>
      </c>
      <c r="T5032">
        <v>271.06009990000001</v>
      </c>
      <c r="U5032" t="s">
        <v>31</v>
      </c>
      <c r="V5032" t="s">
        <v>10654</v>
      </c>
      <c r="W5032" t="s">
        <v>23</v>
      </c>
    </row>
    <row r="5033" spans="1:23" x14ac:dyDescent="0.4">
      <c r="A5033">
        <v>5032</v>
      </c>
      <c r="B5033">
        <v>1</v>
      </c>
      <c r="C5033">
        <v>1</v>
      </c>
      <c r="D5033">
        <v>1</v>
      </c>
      <c r="E5033">
        <v>1</v>
      </c>
      <c r="F5033">
        <v>5.9198998640200597E-2</v>
      </c>
      <c r="G5033">
        <v>-74.964032070290301</v>
      </c>
      <c r="H5033" t="s">
        <v>23</v>
      </c>
      <c r="I5033">
        <v>61.074177585262497</v>
      </c>
      <c r="J5033" t="s">
        <v>4591</v>
      </c>
      <c r="K5033" t="s">
        <v>25</v>
      </c>
      <c r="L5033" t="s">
        <v>5876</v>
      </c>
      <c r="M5033" t="s">
        <v>5877</v>
      </c>
      <c r="N5033" t="s">
        <v>5878</v>
      </c>
      <c r="O5033" t="s">
        <v>5879</v>
      </c>
      <c r="P5033">
        <v>2.6446747799999999</v>
      </c>
      <c r="Q5033" t="s">
        <v>5880</v>
      </c>
      <c r="R5033" t="s">
        <v>5881</v>
      </c>
      <c r="S5033">
        <v>88009086</v>
      </c>
      <c r="T5033">
        <v>285.07574990000001</v>
      </c>
      <c r="U5033" t="s">
        <v>31</v>
      </c>
      <c r="V5033" t="s">
        <v>10655</v>
      </c>
      <c r="W5033" t="s">
        <v>23</v>
      </c>
    </row>
    <row r="5034" spans="1:23" x14ac:dyDescent="0.4">
      <c r="A5034">
        <v>5033</v>
      </c>
      <c r="B5034">
        <v>1</v>
      </c>
      <c r="C5034">
        <v>1</v>
      </c>
      <c r="D5034">
        <v>1</v>
      </c>
      <c r="E5034">
        <v>1</v>
      </c>
      <c r="F5034">
        <v>5.9198998640200597E-2</v>
      </c>
      <c r="G5034">
        <v>-74.964032070290301</v>
      </c>
      <c r="H5034">
        <v>0.99949748743718503</v>
      </c>
      <c r="I5034">
        <v>61.074177585262497</v>
      </c>
      <c r="J5034" t="s">
        <v>4591</v>
      </c>
      <c r="K5034" t="s">
        <v>25</v>
      </c>
      <c r="L5034" t="s">
        <v>5876</v>
      </c>
      <c r="M5034" t="s">
        <v>5877</v>
      </c>
      <c r="N5034" t="s">
        <v>5878</v>
      </c>
      <c r="O5034" t="s">
        <v>5879</v>
      </c>
      <c r="P5034">
        <v>2.6446747799999999</v>
      </c>
      <c r="Q5034" t="s">
        <v>5880</v>
      </c>
      <c r="R5034" t="s">
        <v>5881</v>
      </c>
      <c r="S5034">
        <v>88009086</v>
      </c>
      <c r="T5034">
        <v>285.07574990000001</v>
      </c>
      <c r="U5034" t="s">
        <v>31</v>
      </c>
      <c r="V5034" t="s">
        <v>10656</v>
      </c>
      <c r="W5034" t="s">
        <v>23</v>
      </c>
    </row>
    <row r="5035" spans="1:23" x14ac:dyDescent="0.4">
      <c r="A5035">
        <v>5034</v>
      </c>
      <c r="B5035">
        <v>1</v>
      </c>
      <c r="C5035">
        <v>2</v>
      </c>
      <c r="D5035">
        <v>1</v>
      </c>
      <c r="E5035">
        <v>1</v>
      </c>
      <c r="F5035">
        <v>5.85069433463608E-2</v>
      </c>
      <c r="G5035">
        <v>-265.807025405503</v>
      </c>
      <c r="H5035">
        <v>0.999999999999999</v>
      </c>
      <c r="I5035">
        <v>27.151359403017199</v>
      </c>
      <c r="J5035" t="s">
        <v>9223</v>
      </c>
      <c r="K5035" t="s">
        <v>25</v>
      </c>
      <c r="L5035" t="s">
        <v>9224</v>
      </c>
      <c r="M5035" t="s">
        <v>9225</v>
      </c>
      <c r="N5035" t="s">
        <v>28</v>
      </c>
      <c r="O5035" t="s">
        <v>9226</v>
      </c>
      <c r="P5035">
        <v>1.89999998</v>
      </c>
      <c r="Q5035">
        <v>51354888</v>
      </c>
      <c r="R5035" t="s">
        <v>9227</v>
      </c>
      <c r="S5035">
        <v>67108866</v>
      </c>
      <c r="T5035">
        <v>213.1022395</v>
      </c>
      <c r="U5035" t="s">
        <v>31</v>
      </c>
      <c r="V5035" t="s">
        <v>10657</v>
      </c>
      <c r="W5035" t="s">
        <v>23</v>
      </c>
    </row>
    <row r="5036" spans="1:23" x14ac:dyDescent="0.4">
      <c r="A5036">
        <v>5035</v>
      </c>
      <c r="B5036">
        <v>1</v>
      </c>
      <c r="C5036">
        <v>1</v>
      </c>
      <c r="D5036">
        <v>1</v>
      </c>
      <c r="E5036">
        <v>1</v>
      </c>
      <c r="F5036">
        <v>5.8349247762543202E-2</v>
      </c>
      <c r="G5036">
        <v>-73.396211065569901</v>
      </c>
      <c r="H5036" t="s">
        <v>23</v>
      </c>
      <c r="I5036">
        <v>23.189921837001499</v>
      </c>
      <c r="J5036" t="s">
        <v>1017</v>
      </c>
      <c r="K5036" t="s">
        <v>25</v>
      </c>
      <c r="L5036" t="s">
        <v>2220</v>
      </c>
      <c r="M5036" t="s">
        <v>2221</v>
      </c>
      <c r="N5036" t="s">
        <v>2222</v>
      </c>
      <c r="O5036" t="s">
        <v>2223</v>
      </c>
      <c r="P5036">
        <v>0.69999998799999996</v>
      </c>
      <c r="Q5036" t="s">
        <v>2224</v>
      </c>
      <c r="R5036" t="s">
        <v>2225</v>
      </c>
      <c r="S5036">
        <v>34380376446</v>
      </c>
      <c r="T5036">
        <v>449.10783789999999</v>
      </c>
      <c r="U5036" t="s">
        <v>31</v>
      </c>
      <c r="V5036" t="s">
        <v>10658</v>
      </c>
      <c r="W5036" t="s">
        <v>23</v>
      </c>
    </row>
    <row r="5037" spans="1:23" x14ac:dyDescent="0.4">
      <c r="A5037">
        <v>5036</v>
      </c>
      <c r="B5037">
        <v>1</v>
      </c>
      <c r="C5037">
        <v>1</v>
      </c>
      <c r="D5037">
        <v>1</v>
      </c>
      <c r="E5037">
        <v>1</v>
      </c>
      <c r="F5037">
        <v>5.8349247762543202E-2</v>
      </c>
      <c r="G5037">
        <v>-73.396211065569901</v>
      </c>
      <c r="H5037">
        <v>0.999999999999999</v>
      </c>
      <c r="I5037">
        <v>23.189921837001499</v>
      </c>
      <c r="J5037" t="s">
        <v>1017</v>
      </c>
      <c r="K5037" t="s">
        <v>25</v>
      </c>
      <c r="L5037" t="s">
        <v>2220</v>
      </c>
      <c r="M5037" t="s">
        <v>2221</v>
      </c>
      <c r="N5037" t="s">
        <v>2222</v>
      </c>
      <c r="O5037" t="s">
        <v>2223</v>
      </c>
      <c r="P5037">
        <v>0.69999998799999996</v>
      </c>
      <c r="Q5037" t="s">
        <v>2224</v>
      </c>
      <c r="R5037" t="s">
        <v>2225</v>
      </c>
      <c r="S5037">
        <v>34380376446</v>
      </c>
      <c r="T5037">
        <v>449.10783789999999</v>
      </c>
      <c r="U5037" t="s">
        <v>31</v>
      </c>
      <c r="V5037" t="s">
        <v>10659</v>
      </c>
      <c r="W5037" t="s">
        <v>23</v>
      </c>
    </row>
    <row r="5038" spans="1:23" x14ac:dyDescent="0.4">
      <c r="A5038">
        <v>5037</v>
      </c>
      <c r="B5038">
        <v>1</v>
      </c>
      <c r="C5038">
        <v>1</v>
      </c>
      <c r="D5038">
        <v>1</v>
      </c>
      <c r="E5038">
        <v>1</v>
      </c>
      <c r="F5038">
        <v>5.7672108376795803E-2</v>
      </c>
      <c r="G5038">
        <v>-305.48413279439802</v>
      </c>
      <c r="H5038" t="s">
        <v>23</v>
      </c>
      <c r="I5038">
        <v>54.837708197608897</v>
      </c>
      <c r="J5038" t="s">
        <v>194</v>
      </c>
      <c r="K5038" t="s">
        <v>25</v>
      </c>
      <c r="L5038" t="s">
        <v>10660</v>
      </c>
      <c r="M5038" t="s">
        <v>10661</v>
      </c>
      <c r="N5038" t="s">
        <v>10662</v>
      </c>
      <c r="O5038" t="s">
        <v>10663</v>
      </c>
      <c r="P5038">
        <v>2.7000000499999999</v>
      </c>
      <c r="Q5038">
        <v>207037</v>
      </c>
      <c r="R5038" t="s">
        <v>10664</v>
      </c>
      <c r="S5038">
        <v>67108866</v>
      </c>
      <c r="T5038">
        <v>355.20161919999998</v>
      </c>
      <c r="U5038" t="s">
        <v>31</v>
      </c>
      <c r="V5038" t="s">
        <v>10665</v>
      </c>
      <c r="W5038" t="s">
        <v>23</v>
      </c>
    </row>
    <row r="5039" spans="1:23" x14ac:dyDescent="0.4">
      <c r="A5039">
        <v>5038</v>
      </c>
      <c r="B5039">
        <v>1</v>
      </c>
      <c r="C5039">
        <v>1</v>
      </c>
      <c r="D5039">
        <v>1</v>
      </c>
      <c r="E5039">
        <v>1</v>
      </c>
      <c r="F5039">
        <v>5.7672108376795803E-2</v>
      </c>
      <c r="G5039">
        <v>-305.48413279439802</v>
      </c>
      <c r="H5039">
        <v>0.999999999999999</v>
      </c>
      <c r="I5039">
        <v>54.837708197608897</v>
      </c>
      <c r="J5039" t="s">
        <v>194</v>
      </c>
      <c r="K5039" t="s">
        <v>25</v>
      </c>
      <c r="L5039" t="s">
        <v>10660</v>
      </c>
      <c r="M5039" t="s">
        <v>10661</v>
      </c>
      <c r="N5039" t="s">
        <v>10662</v>
      </c>
      <c r="O5039" t="s">
        <v>10663</v>
      </c>
      <c r="P5039">
        <v>2.7000000499999999</v>
      </c>
      <c r="Q5039">
        <v>207037</v>
      </c>
      <c r="R5039" t="s">
        <v>10664</v>
      </c>
      <c r="S5039">
        <v>67108866</v>
      </c>
      <c r="T5039">
        <v>355.20161919999998</v>
      </c>
      <c r="U5039" t="s">
        <v>31</v>
      </c>
      <c r="V5039" t="s">
        <v>10666</v>
      </c>
      <c r="W5039" t="s">
        <v>23</v>
      </c>
    </row>
    <row r="5040" spans="1:23" x14ac:dyDescent="0.4">
      <c r="A5040">
        <v>5039</v>
      </c>
      <c r="B5040">
        <v>1</v>
      </c>
      <c r="C5040">
        <v>1</v>
      </c>
      <c r="D5040">
        <v>1</v>
      </c>
      <c r="E5040">
        <v>1</v>
      </c>
      <c r="F5040">
        <v>5.7628300184779699E-2</v>
      </c>
      <c r="G5040">
        <v>-340.08269975714501</v>
      </c>
      <c r="H5040">
        <v>0.999999999999999</v>
      </c>
      <c r="I5040">
        <v>83.9347325710158</v>
      </c>
      <c r="J5040" t="s">
        <v>7459</v>
      </c>
      <c r="K5040" t="s">
        <v>25</v>
      </c>
      <c r="L5040" t="s">
        <v>7460</v>
      </c>
      <c r="M5040" t="s">
        <v>7461</v>
      </c>
      <c r="N5040" t="s">
        <v>28</v>
      </c>
      <c r="O5040" t="s">
        <v>7462</v>
      </c>
      <c r="P5040">
        <v>2.2999999500000001</v>
      </c>
      <c r="Q5040">
        <v>75367090</v>
      </c>
      <c r="R5040" t="s">
        <v>7463</v>
      </c>
      <c r="S5040">
        <v>2097154</v>
      </c>
      <c r="T5040">
        <v>325.19105450000001</v>
      </c>
      <c r="U5040" t="s">
        <v>31</v>
      </c>
      <c r="V5040" t="s">
        <v>10667</v>
      </c>
      <c r="W5040" t="s">
        <v>23</v>
      </c>
    </row>
    <row r="5041" spans="1:23" x14ac:dyDescent="0.4">
      <c r="A5041">
        <v>5040</v>
      </c>
      <c r="B5041">
        <v>1</v>
      </c>
      <c r="C5041">
        <v>1</v>
      </c>
      <c r="D5041">
        <v>1</v>
      </c>
      <c r="E5041">
        <v>1</v>
      </c>
      <c r="F5041">
        <v>5.7628300184779699E-2</v>
      </c>
      <c r="G5041">
        <v>-340.08269975714501</v>
      </c>
      <c r="H5041" t="s">
        <v>23</v>
      </c>
      <c r="I5041">
        <v>83.9347325710158</v>
      </c>
      <c r="J5041" t="s">
        <v>7459</v>
      </c>
      <c r="K5041" t="s">
        <v>25</v>
      </c>
      <c r="L5041" t="s">
        <v>7460</v>
      </c>
      <c r="M5041" t="s">
        <v>7461</v>
      </c>
      <c r="N5041" t="s">
        <v>28</v>
      </c>
      <c r="O5041" t="s">
        <v>7462</v>
      </c>
      <c r="P5041">
        <v>2.2999999500000001</v>
      </c>
      <c r="Q5041">
        <v>75367090</v>
      </c>
      <c r="R5041" t="s">
        <v>7463</v>
      </c>
      <c r="S5041">
        <v>2097154</v>
      </c>
      <c r="T5041">
        <v>325.19105450000001</v>
      </c>
      <c r="U5041" t="s">
        <v>31</v>
      </c>
      <c r="V5041" t="s">
        <v>10668</v>
      </c>
      <c r="W5041" t="s">
        <v>23</v>
      </c>
    </row>
    <row r="5042" spans="1:23" x14ac:dyDescent="0.4">
      <c r="A5042">
        <v>5041</v>
      </c>
      <c r="B5042">
        <v>1</v>
      </c>
      <c r="C5042">
        <v>1</v>
      </c>
      <c r="D5042">
        <v>1</v>
      </c>
      <c r="E5042">
        <v>1</v>
      </c>
      <c r="F5042">
        <v>5.72437630924897E-2</v>
      </c>
      <c r="G5042">
        <v>-244.78751144389801</v>
      </c>
      <c r="H5042" t="s">
        <v>23</v>
      </c>
      <c r="I5042">
        <v>50.141383568456199</v>
      </c>
      <c r="J5042" t="s">
        <v>10239</v>
      </c>
      <c r="K5042" t="s">
        <v>25</v>
      </c>
      <c r="L5042" t="s">
        <v>10284</v>
      </c>
      <c r="M5042" t="s">
        <v>10285</v>
      </c>
      <c r="N5042" t="s">
        <v>10286</v>
      </c>
      <c r="O5042" t="s">
        <v>10287</v>
      </c>
      <c r="P5042">
        <v>2.8617782599999999</v>
      </c>
      <c r="Q5042">
        <v>3040105</v>
      </c>
      <c r="R5042" t="s">
        <v>10288</v>
      </c>
      <c r="S5042">
        <v>67108866</v>
      </c>
      <c r="T5042">
        <v>328.04517809999999</v>
      </c>
      <c r="U5042" t="s">
        <v>31</v>
      </c>
      <c r="V5042" t="s">
        <v>10669</v>
      </c>
      <c r="W5042" t="s">
        <v>23</v>
      </c>
    </row>
    <row r="5043" spans="1:23" x14ac:dyDescent="0.4">
      <c r="A5043">
        <v>5042</v>
      </c>
      <c r="B5043">
        <v>1</v>
      </c>
      <c r="C5043">
        <v>1</v>
      </c>
      <c r="D5043">
        <v>1</v>
      </c>
      <c r="E5043">
        <v>1</v>
      </c>
      <c r="F5043">
        <v>5.72437630924897E-2</v>
      </c>
      <c r="G5043">
        <v>-244.78751144389801</v>
      </c>
      <c r="H5043">
        <v>0.99849246231155697</v>
      </c>
      <c r="I5043">
        <v>50.141383568456199</v>
      </c>
      <c r="J5043" t="s">
        <v>10239</v>
      </c>
      <c r="K5043" t="s">
        <v>25</v>
      </c>
      <c r="L5043" t="s">
        <v>10284</v>
      </c>
      <c r="M5043" t="s">
        <v>10285</v>
      </c>
      <c r="N5043" t="s">
        <v>10286</v>
      </c>
      <c r="O5043" t="s">
        <v>10287</v>
      </c>
      <c r="P5043">
        <v>2.8617782599999999</v>
      </c>
      <c r="Q5043">
        <v>3040105</v>
      </c>
      <c r="R5043" t="s">
        <v>10288</v>
      </c>
      <c r="S5043">
        <v>67108866</v>
      </c>
      <c r="T5043">
        <v>328.04517809999999</v>
      </c>
      <c r="U5043" t="s">
        <v>31</v>
      </c>
      <c r="V5043" t="s">
        <v>10670</v>
      </c>
      <c r="W5043" t="s">
        <v>23</v>
      </c>
    </row>
    <row r="5044" spans="1:23" x14ac:dyDescent="0.4">
      <c r="A5044">
        <v>5043</v>
      </c>
      <c r="B5044">
        <v>1</v>
      </c>
      <c r="C5044">
        <v>1</v>
      </c>
      <c r="D5044">
        <v>1</v>
      </c>
      <c r="E5044">
        <v>1</v>
      </c>
      <c r="F5044">
        <v>5.7072428623580897E-2</v>
      </c>
      <c r="G5044">
        <v>-340.75419631748599</v>
      </c>
      <c r="H5044">
        <v>0.999999999999999</v>
      </c>
      <c r="I5044">
        <v>60.305363841420899</v>
      </c>
      <c r="J5044" t="s">
        <v>10408</v>
      </c>
      <c r="K5044" t="s">
        <v>25</v>
      </c>
      <c r="L5044" t="s">
        <v>10409</v>
      </c>
      <c r="M5044" t="s">
        <v>10410</v>
      </c>
      <c r="N5044" t="s">
        <v>28</v>
      </c>
      <c r="O5044" t="s">
        <v>10411</v>
      </c>
      <c r="P5044">
        <v>1.7999999499999999</v>
      </c>
      <c r="Q5044">
        <v>75367087</v>
      </c>
      <c r="R5044" t="s">
        <v>10412</v>
      </c>
      <c r="S5044">
        <v>2097154</v>
      </c>
      <c r="T5044">
        <v>323.17540439999999</v>
      </c>
      <c r="U5044" t="s">
        <v>31</v>
      </c>
      <c r="V5044" t="s">
        <v>10671</v>
      </c>
      <c r="W5044" t="s">
        <v>23</v>
      </c>
    </row>
    <row r="5045" spans="1:23" x14ac:dyDescent="0.4">
      <c r="A5045">
        <v>5044</v>
      </c>
      <c r="B5045">
        <v>1</v>
      </c>
      <c r="C5045">
        <v>1</v>
      </c>
      <c r="D5045">
        <v>1</v>
      </c>
      <c r="E5045">
        <v>1</v>
      </c>
      <c r="F5045">
        <v>5.7072428623580897E-2</v>
      </c>
      <c r="G5045">
        <v>-340.75419631748599</v>
      </c>
      <c r="H5045" t="s">
        <v>23</v>
      </c>
      <c r="I5045">
        <v>60.305363841420899</v>
      </c>
      <c r="J5045" t="s">
        <v>10408</v>
      </c>
      <c r="K5045" t="s">
        <v>25</v>
      </c>
      <c r="L5045" t="s">
        <v>10409</v>
      </c>
      <c r="M5045" t="s">
        <v>10410</v>
      </c>
      <c r="N5045" t="s">
        <v>28</v>
      </c>
      <c r="O5045" t="s">
        <v>10411</v>
      </c>
      <c r="P5045">
        <v>1.7999999499999999</v>
      </c>
      <c r="Q5045">
        <v>75367087</v>
      </c>
      <c r="R5045" t="s">
        <v>10412</v>
      </c>
      <c r="S5045">
        <v>2097154</v>
      </c>
      <c r="T5045">
        <v>323.17540439999999</v>
      </c>
      <c r="U5045" t="s">
        <v>31</v>
      </c>
      <c r="V5045" t="s">
        <v>10672</v>
      </c>
      <c r="W5045" t="s">
        <v>23</v>
      </c>
    </row>
    <row r="5046" spans="1:23" x14ac:dyDescent="0.4">
      <c r="A5046">
        <v>5045</v>
      </c>
      <c r="B5046">
        <v>1</v>
      </c>
      <c r="C5046">
        <v>2</v>
      </c>
      <c r="D5046">
        <v>1</v>
      </c>
      <c r="E5046">
        <v>2</v>
      </c>
      <c r="F5046">
        <v>5.63506899557056E-2</v>
      </c>
      <c r="G5046">
        <v>-74.229204265447606</v>
      </c>
      <c r="H5046">
        <v>0.98140703517587902</v>
      </c>
      <c r="I5046">
        <v>64.567783370643497</v>
      </c>
      <c r="J5046" t="s">
        <v>4591</v>
      </c>
      <c r="K5046" t="s">
        <v>25</v>
      </c>
      <c r="L5046" t="s">
        <v>10673</v>
      </c>
      <c r="M5046" t="s">
        <v>10674</v>
      </c>
      <c r="N5046" t="s">
        <v>10675</v>
      </c>
      <c r="O5046" t="s">
        <v>10676</v>
      </c>
      <c r="P5046">
        <v>2.6446747799999999</v>
      </c>
      <c r="Q5046" t="s">
        <v>10677</v>
      </c>
      <c r="R5046" t="s">
        <v>10678</v>
      </c>
      <c r="S5046">
        <v>8677533822</v>
      </c>
      <c r="T5046">
        <v>285.07574990000001</v>
      </c>
      <c r="U5046" t="s">
        <v>31</v>
      </c>
      <c r="V5046" t="s">
        <v>10679</v>
      </c>
      <c r="W5046" t="s">
        <v>23</v>
      </c>
    </row>
    <row r="5047" spans="1:23" x14ac:dyDescent="0.4">
      <c r="A5047">
        <v>5046</v>
      </c>
      <c r="B5047">
        <v>1</v>
      </c>
      <c r="C5047">
        <v>1</v>
      </c>
      <c r="D5047">
        <v>1</v>
      </c>
      <c r="E5047">
        <v>1</v>
      </c>
      <c r="F5047">
        <v>5.6342668348667801E-2</v>
      </c>
      <c r="G5047">
        <v>-440.75605019973398</v>
      </c>
      <c r="H5047" t="s">
        <v>23</v>
      </c>
      <c r="I5047">
        <v>22.015389346211201</v>
      </c>
      <c r="J5047" t="s">
        <v>10680</v>
      </c>
      <c r="K5047" t="s">
        <v>25</v>
      </c>
      <c r="L5047" t="s">
        <v>10681</v>
      </c>
      <c r="M5047" t="s">
        <v>10682</v>
      </c>
      <c r="N5047" t="s">
        <v>10683</v>
      </c>
      <c r="O5047" t="s">
        <v>10684</v>
      </c>
      <c r="P5047">
        <v>4.7635750799999999</v>
      </c>
      <c r="Q5047" t="s">
        <v>10685</v>
      </c>
      <c r="R5047" t="s">
        <v>10686</v>
      </c>
      <c r="S5047">
        <v>70</v>
      </c>
      <c r="T5047">
        <v>385.21218379999999</v>
      </c>
      <c r="U5047" t="s">
        <v>31</v>
      </c>
      <c r="V5047" t="s">
        <v>10687</v>
      </c>
      <c r="W5047" t="s">
        <v>23</v>
      </c>
    </row>
    <row r="5048" spans="1:23" x14ac:dyDescent="0.4">
      <c r="A5048">
        <v>5047</v>
      </c>
      <c r="B5048">
        <v>1</v>
      </c>
      <c r="C5048">
        <v>1</v>
      </c>
      <c r="D5048">
        <v>1</v>
      </c>
      <c r="E5048">
        <v>1</v>
      </c>
      <c r="F5048">
        <v>5.6342668348667801E-2</v>
      </c>
      <c r="G5048">
        <v>-440.75605019973398</v>
      </c>
      <c r="H5048">
        <v>0.999999999999999</v>
      </c>
      <c r="I5048">
        <v>22.015389346211201</v>
      </c>
      <c r="J5048" t="s">
        <v>10680</v>
      </c>
      <c r="K5048" t="s">
        <v>25</v>
      </c>
      <c r="L5048" t="s">
        <v>10681</v>
      </c>
      <c r="M5048" t="s">
        <v>10682</v>
      </c>
      <c r="N5048" t="s">
        <v>10683</v>
      </c>
      <c r="O5048" t="s">
        <v>10684</v>
      </c>
      <c r="P5048">
        <v>4.7635750799999999</v>
      </c>
      <c r="Q5048" t="s">
        <v>10685</v>
      </c>
      <c r="R5048" t="s">
        <v>10686</v>
      </c>
      <c r="S5048">
        <v>70</v>
      </c>
      <c r="T5048">
        <v>385.21218379999999</v>
      </c>
      <c r="U5048" t="s">
        <v>31</v>
      </c>
      <c r="V5048" t="s">
        <v>10688</v>
      </c>
      <c r="W5048" t="s">
        <v>23</v>
      </c>
    </row>
    <row r="5049" spans="1:23" x14ac:dyDescent="0.4">
      <c r="A5049">
        <v>5048</v>
      </c>
      <c r="B5049">
        <v>1</v>
      </c>
      <c r="C5049">
        <v>1</v>
      </c>
      <c r="D5049">
        <v>1</v>
      </c>
      <c r="E5049">
        <v>1</v>
      </c>
      <c r="F5049">
        <v>5.6197528129907998E-2</v>
      </c>
      <c r="G5049">
        <v>-217.282906083966</v>
      </c>
      <c r="H5049">
        <v>0.999999999999999</v>
      </c>
      <c r="I5049">
        <v>23.2786990915194</v>
      </c>
      <c r="J5049" t="s">
        <v>10689</v>
      </c>
      <c r="K5049" t="s">
        <v>25</v>
      </c>
      <c r="L5049" t="s">
        <v>10690</v>
      </c>
      <c r="M5049" t="s">
        <v>10691</v>
      </c>
      <c r="N5049" t="s">
        <v>10692</v>
      </c>
      <c r="O5049" t="s">
        <v>10693</v>
      </c>
      <c r="P5049">
        <v>2.2000000499999999</v>
      </c>
      <c r="Q5049">
        <v>2781576</v>
      </c>
      <c r="R5049" t="s">
        <v>10694</v>
      </c>
      <c r="S5049">
        <v>67108866</v>
      </c>
      <c r="T5049">
        <v>241.0859207</v>
      </c>
      <c r="U5049" t="s">
        <v>31</v>
      </c>
      <c r="V5049" t="s">
        <v>10695</v>
      </c>
      <c r="W5049" t="s">
        <v>23</v>
      </c>
    </row>
    <row r="5050" spans="1:23" x14ac:dyDescent="0.4">
      <c r="A5050">
        <v>5049</v>
      </c>
      <c r="B5050">
        <v>1</v>
      </c>
      <c r="C5050">
        <v>1</v>
      </c>
      <c r="D5050">
        <v>1</v>
      </c>
      <c r="E5050">
        <v>1</v>
      </c>
      <c r="F5050">
        <v>5.6197528129907998E-2</v>
      </c>
      <c r="G5050">
        <v>-217.282906083966</v>
      </c>
      <c r="H5050" t="s">
        <v>23</v>
      </c>
      <c r="I5050">
        <v>23.2786990915194</v>
      </c>
      <c r="J5050" t="s">
        <v>10689</v>
      </c>
      <c r="K5050" t="s">
        <v>25</v>
      </c>
      <c r="L5050" t="s">
        <v>10690</v>
      </c>
      <c r="M5050" t="s">
        <v>10691</v>
      </c>
      <c r="N5050" t="s">
        <v>10692</v>
      </c>
      <c r="O5050" t="s">
        <v>10693</v>
      </c>
      <c r="P5050">
        <v>2.2000000499999999</v>
      </c>
      <c r="Q5050">
        <v>2781576</v>
      </c>
      <c r="R5050" t="s">
        <v>10694</v>
      </c>
      <c r="S5050">
        <v>67108866</v>
      </c>
      <c r="T5050">
        <v>241.0859207</v>
      </c>
      <c r="U5050" t="s">
        <v>31</v>
      </c>
      <c r="V5050" t="s">
        <v>10696</v>
      </c>
      <c r="W5050" t="s">
        <v>23</v>
      </c>
    </row>
    <row r="5051" spans="1:23" x14ac:dyDescent="0.4">
      <c r="A5051">
        <v>5050</v>
      </c>
      <c r="B5051">
        <v>1</v>
      </c>
      <c r="C5051">
        <v>1</v>
      </c>
      <c r="D5051">
        <v>1</v>
      </c>
      <c r="E5051">
        <v>1</v>
      </c>
      <c r="F5051">
        <v>5.6185817716404199E-2</v>
      </c>
      <c r="G5051">
        <v>-316.35357379630602</v>
      </c>
      <c r="H5051" t="s">
        <v>23</v>
      </c>
      <c r="I5051">
        <v>53.242487681543302</v>
      </c>
      <c r="J5051" t="s">
        <v>10067</v>
      </c>
      <c r="K5051" t="s">
        <v>25</v>
      </c>
      <c r="L5051" t="s">
        <v>10068</v>
      </c>
      <c r="M5051" t="s">
        <v>10069</v>
      </c>
      <c r="N5051" t="s">
        <v>28</v>
      </c>
      <c r="O5051" t="s">
        <v>10070</v>
      </c>
      <c r="P5051">
        <v>-1.2000000500000001</v>
      </c>
      <c r="Q5051">
        <v>117072428</v>
      </c>
      <c r="R5051" t="s">
        <v>10071</v>
      </c>
      <c r="S5051">
        <v>16777218</v>
      </c>
      <c r="T5051">
        <v>271.06009990000001</v>
      </c>
      <c r="U5051" t="s">
        <v>31</v>
      </c>
      <c r="V5051" t="s">
        <v>10697</v>
      </c>
      <c r="W5051" t="s">
        <v>23</v>
      </c>
    </row>
    <row r="5052" spans="1:23" x14ac:dyDescent="0.4">
      <c r="A5052">
        <v>5051</v>
      </c>
      <c r="B5052">
        <v>1</v>
      </c>
      <c r="C5052">
        <v>1</v>
      </c>
      <c r="D5052">
        <v>1</v>
      </c>
      <c r="E5052">
        <v>1</v>
      </c>
      <c r="F5052">
        <v>5.6185817716404199E-2</v>
      </c>
      <c r="G5052">
        <v>-316.35357379630602</v>
      </c>
      <c r="H5052">
        <v>0.999999999999999</v>
      </c>
      <c r="I5052">
        <v>53.242487681543302</v>
      </c>
      <c r="J5052" t="s">
        <v>10067</v>
      </c>
      <c r="K5052" t="s">
        <v>25</v>
      </c>
      <c r="L5052" t="s">
        <v>10068</v>
      </c>
      <c r="M5052" t="s">
        <v>10069</v>
      </c>
      <c r="N5052" t="s">
        <v>28</v>
      </c>
      <c r="O5052" t="s">
        <v>10070</v>
      </c>
      <c r="P5052">
        <v>-1.2000000500000001</v>
      </c>
      <c r="Q5052">
        <v>117072428</v>
      </c>
      <c r="R5052" t="s">
        <v>10071</v>
      </c>
      <c r="S5052">
        <v>16777218</v>
      </c>
      <c r="T5052">
        <v>271.06009990000001</v>
      </c>
      <c r="U5052" t="s">
        <v>31</v>
      </c>
      <c r="V5052" t="s">
        <v>10698</v>
      </c>
      <c r="W5052" t="s">
        <v>23</v>
      </c>
    </row>
    <row r="5053" spans="1:23" x14ac:dyDescent="0.4">
      <c r="A5053">
        <v>5052</v>
      </c>
      <c r="B5053">
        <v>1</v>
      </c>
      <c r="C5053">
        <v>1</v>
      </c>
      <c r="D5053">
        <v>1</v>
      </c>
      <c r="E5053">
        <v>1</v>
      </c>
      <c r="F5053">
        <v>5.5970448745556102E-2</v>
      </c>
      <c r="G5053">
        <v>-84.507089756769602</v>
      </c>
      <c r="H5053">
        <v>0.999999999999999</v>
      </c>
      <c r="I5053">
        <v>24.4667585266311</v>
      </c>
      <c r="J5053" t="s">
        <v>6346</v>
      </c>
      <c r="K5053" t="s">
        <v>25</v>
      </c>
      <c r="L5053" t="s">
        <v>8703</v>
      </c>
      <c r="M5053" t="s">
        <v>8704</v>
      </c>
      <c r="N5053" t="s">
        <v>8705</v>
      </c>
      <c r="O5053" t="s">
        <v>8706</v>
      </c>
      <c r="P5053">
        <v>1.6135534</v>
      </c>
      <c r="Q5053" t="s">
        <v>8707</v>
      </c>
      <c r="R5053" t="s">
        <v>8708</v>
      </c>
      <c r="S5053">
        <v>222095206</v>
      </c>
      <c r="T5053">
        <v>195.06519</v>
      </c>
      <c r="U5053" t="s">
        <v>31</v>
      </c>
      <c r="V5053" t="s">
        <v>10699</v>
      </c>
      <c r="W5053" t="s">
        <v>23</v>
      </c>
    </row>
    <row r="5054" spans="1:23" x14ac:dyDescent="0.4">
      <c r="A5054">
        <v>5053</v>
      </c>
      <c r="B5054">
        <v>1</v>
      </c>
      <c r="C5054">
        <v>1</v>
      </c>
      <c r="D5054">
        <v>1</v>
      </c>
      <c r="E5054">
        <v>1</v>
      </c>
      <c r="F5054">
        <v>5.5970448745556102E-2</v>
      </c>
      <c r="G5054">
        <v>-84.507089756769602</v>
      </c>
      <c r="H5054" t="s">
        <v>23</v>
      </c>
      <c r="I5054">
        <v>24.4667585266311</v>
      </c>
      <c r="J5054" t="s">
        <v>6346</v>
      </c>
      <c r="K5054" t="s">
        <v>25</v>
      </c>
      <c r="L5054" t="s">
        <v>8703</v>
      </c>
      <c r="M5054" t="s">
        <v>8704</v>
      </c>
      <c r="N5054" t="s">
        <v>8705</v>
      </c>
      <c r="O5054" t="s">
        <v>8706</v>
      </c>
      <c r="P5054">
        <v>1.6135534</v>
      </c>
      <c r="Q5054" t="s">
        <v>8707</v>
      </c>
      <c r="R5054" t="s">
        <v>8708</v>
      </c>
      <c r="S5054">
        <v>222095206</v>
      </c>
      <c r="T5054">
        <v>195.06519</v>
      </c>
      <c r="U5054" t="s">
        <v>31</v>
      </c>
      <c r="V5054" t="s">
        <v>10700</v>
      </c>
      <c r="W5054" t="s">
        <v>23</v>
      </c>
    </row>
    <row r="5055" spans="1:23" x14ac:dyDescent="0.4">
      <c r="A5055">
        <v>5054</v>
      </c>
      <c r="B5055">
        <v>1</v>
      </c>
      <c r="C5055">
        <v>1</v>
      </c>
      <c r="D5055">
        <v>1</v>
      </c>
      <c r="E5055">
        <v>1</v>
      </c>
      <c r="F5055">
        <v>5.5877616573586301E-2</v>
      </c>
      <c r="G5055">
        <v>-347.93695484156501</v>
      </c>
      <c r="H5055" t="s">
        <v>23</v>
      </c>
      <c r="I5055">
        <v>36.2393227123885</v>
      </c>
      <c r="J5055" t="s">
        <v>10239</v>
      </c>
      <c r="K5055" t="s">
        <v>25</v>
      </c>
      <c r="L5055" t="s">
        <v>10284</v>
      </c>
      <c r="M5055" t="s">
        <v>10285</v>
      </c>
      <c r="N5055" t="s">
        <v>10286</v>
      </c>
      <c r="O5055" t="s">
        <v>10287</v>
      </c>
      <c r="P5055">
        <v>2.8617782599999999</v>
      </c>
      <c r="Q5055">
        <v>3040105</v>
      </c>
      <c r="R5055" t="s">
        <v>10288</v>
      </c>
      <c r="S5055">
        <v>67108866</v>
      </c>
      <c r="T5055">
        <v>328.04517809999999</v>
      </c>
      <c r="U5055" t="s">
        <v>31</v>
      </c>
      <c r="V5055" t="s">
        <v>10701</v>
      </c>
      <c r="W5055" t="s">
        <v>23</v>
      </c>
    </row>
    <row r="5056" spans="1:23" x14ac:dyDescent="0.4">
      <c r="A5056">
        <v>5055</v>
      </c>
      <c r="B5056">
        <v>1</v>
      </c>
      <c r="C5056">
        <v>1</v>
      </c>
      <c r="D5056">
        <v>1</v>
      </c>
      <c r="E5056">
        <v>1</v>
      </c>
      <c r="F5056">
        <v>5.5877616573586301E-2</v>
      </c>
      <c r="G5056">
        <v>-347.93695484156501</v>
      </c>
      <c r="H5056">
        <v>0.99949748743718503</v>
      </c>
      <c r="I5056">
        <v>36.2393227123885</v>
      </c>
      <c r="J5056" t="s">
        <v>10239</v>
      </c>
      <c r="K5056" t="s">
        <v>25</v>
      </c>
      <c r="L5056" t="s">
        <v>10284</v>
      </c>
      <c r="M5056" t="s">
        <v>10285</v>
      </c>
      <c r="N5056" t="s">
        <v>10286</v>
      </c>
      <c r="O5056" t="s">
        <v>10287</v>
      </c>
      <c r="P5056">
        <v>2.8617782599999999</v>
      </c>
      <c r="Q5056">
        <v>3040105</v>
      </c>
      <c r="R5056" t="s">
        <v>10288</v>
      </c>
      <c r="S5056">
        <v>67108866</v>
      </c>
      <c r="T5056">
        <v>328.04517809999999</v>
      </c>
      <c r="U5056" t="s">
        <v>31</v>
      </c>
      <c r="V5056" t="s">
        <v>10702</v>
      </c>
      <c r="W5056" t="s">
        <v>23</v>
      </c>
    </row>
    <row r="5057" spans="1:23" x14ac:dyDescent="0.4">
      <c r="A5057">
        <v>5056</v>
      </c>
      <c r="B5057">
        <v>1</v>
      </c>
      <c r="C5057">
        <v>1</v>
      </c>
      <c r="D5057">
        <v>1</v>
      </c>
      <c r="E5057">
        <v>1</v>
      </c>
      <c r="F5057">
        <v>5.5833946710786397E-2</v>
      </c>
      <c r="G5057">
        <v>-459.140643389177</v>
      </c>
      <c r="H5057" t="s">
        <v>23</v>
      </c>
      <c r="I5057">
        <v>68.029594551492195</v>
      </c>
      <c r="J5057" t="s">
        <v>10703</v>
      </c>
      <c r="K5057" t="s">
        <v>25</v>
      </c>
      <c r="L5057" t="s">
        <v>10704</v>
      </c>
      <c r="M5057" t="s">
        <v>10705</v>
      </c>
      <c r="N5057" t="s">
        <v>28</v>
      </c>
      <c r="O5057" t="s">
        <v>10706</v>
      </c>
      <c r="P5057">
        <v>1</v>
      </c>
      <c r="Q5057" t="s">
        <v>10707</v>
      </c>
      <c r="R5057" t="s">
        <v>10708</v>
      </c>
      <c r="S5057">
        <v>33554498</v>
      </c>
      <c r="T5057">
        <v>273.07574990000001</v>
      </c>
      <c r="U5057" t="s">
        <v>31</v>
      </c>
      <c r="V5057" t="s">
        <v>10709</v>
      </c>
      <c r="W5057" t="s">
        <v>23</v>
      </c>
    </row>
    <row r="5058" spans="1:23" x14ac:dyDescent="0.4">
      <c r="A5058">
        <v>5057</v>
      </c>
      <c r="B5058">
        <v>1</v>
      </c>
      <c r="C5058">
        <v>1</v>
      </c>
      <c r="D5058">
        <v>1</v>
      </c>
      <c r="E5058">
        <v>1</v>
      </c>
      <c r="F5058">
        <v>5.5833946710786397E-2</v>
      </c>
      <c r="G5058">
        <v>-459.140643389177</v>
      </c>
      <c r="H5058">
        <v>0.99748743718592903</v>
      </c>
      <c r="I5058">
        <v>68.029594551492195</v>
      </c>
      <c r="J5058" t="s">
        <v>10703</v>
      </c>
      <c r="K5058" t="s">
        <v>25</v>
      </c>
      <c r="L5058" t="s">
        <v>10704</v>
      </c>
      <c r="M5058" t="s">
        <v>10705</v>
      </c>
      <c r="N5058" t="s">
        <v>28</v>
      </c>
      <c r="O5058" t="s">
        <v>10706</v>
      </c>
      <c r="P5058">
        <v>1</v>
      </c>
      <c r="Q5058" t="s">
        <v>10707</v>
      </c>
      <c r="R5058" t="s">
        <v>10708</v>
      </c>
      <c r="S5058">
        <v>33554498</v>
      </c>
      <c r="T5058">
        <v>273.07574990000001</v>
      </c>
      <c r="U5058" t="s">
        <v>31</v>
      </c>
      <c r="V5058" t="s">
        <v>10710</v>
      </c>
      <c r="W5058" t="s">
        <v>23</v>
      </c>
    </row>
    <row r="5059" spans="1:23" x14ac:dyDescent="0.4">
      <c r="A5059">
        <v>5058</v>
      </c>
      <c r="B5059">
        <v>1</v>
      </c>
      <c r="C5059">
        <v>1</v>
      </c>
      <c r="D5059">
        <v>1</v>
      </c>
      <c r="E5059">
        <v>1</v>
      </c>
      <c r="F5059">
        <v>5.5554477542627503E-2</v>
      </c>
      <c r="G5059">
        <v>-817.28960427605398</v>
      </c>
      <c r="H5059">
        <v>0.99899497487437094</v>
      </c>
      <c r="I5059">
        <v>4.52567198697988</v>
      </c>
      <c r="J5059" t="s">
        <v>10711</v>
      </c>
      <c r="K5059" t="s">
        <v>25</v>
      </c>
      <c r="L5059" t="s">
        <v>10712</v>
      </c>
      <c r="M5059" t="s">
        <v>10713</v>
      </c>
      <c r="N5059" t="s">
        <v>10714</v>
      </c>
      <c r="O5059" t="s">
        <v>10715</v>
      </c>
      <c r="P5059">
        <v>3.4000001000000002</v>
      </c>
      <c r="Q5059">
        <v>6445662</v>
      </c>
      <c r="R5059" t="s">
        <v>10716</v>
      </c>
      <c r="S5059">
        <v>67108866</v>
      </c>
      <c r="T5059">
        <v>549.12699999999995</v>
      </c>
      <c r="U5059" t="s">
        <v>31</v>
      </c>
      <c r="V5059" t="s">
        <v>10717</v>
      </c>
      <c r="W5059" t="s">
        <v>23</v>
      </c>
    </row>
    <row r="5060" spans="1:23" x14ac:dyDescent="0.4">
      <c r="A5060">
        <v>5059</v>
      </c>
      <c r="B5060">
        <v>1</v>
      </c>
      <c r="C5060">
        <v>1</v>
      </c>
      <c r="D5060">
        <v>1</v>
      </c>
      <c r="E5060">
        <v>1</v>
      </c>
      <c r="F5060">
        <v>5.5554477542627503E-2</v>
      </c>
      <c r="G5060">
        <v>-817.28960427605398</v>
      </c>
      <c r="H5060" t="s">
        <v>23</v>
      </c>
      <c r="I5060">
        <v>4.52567198697988</v>
      </c>
      <c r="J5060" t="s">
        <v>10711</v>
      </c>
      <c r="K5060" t="s">
        <v>25</v>
      </c>
      <c r="L5060" t="s">
        <v>10712</v>
      </c>
      <c r="M5060" t="s">
        <v>10713</v>
      </c>
      <c r="N5060" t="s">
        <v>10714</v>
      </c>
      <c r="O5060" t="s">
        <v>10715</v>
      </c>
      <c r="P5060">
        <v>3.4000001000000002</v>
      </c>
      <c r="Q5060">
        <v>6445662</v>
      </c>
      <c r="R5060" t="s">
        <v>10716</v>
      </c>
      <c r="S5060">
        <v>67108866</v>
      </c>
      <c r="T5060">
        <v>549.12699999999995</v>
      </c>
      <c r="U5060" t="s">
        <v>31</v>
      </c>
      <c r="V5060" t="s">
        <v>10718</v>
      </c>
      <c r="W5060" t="s">
        <v>23</v>
      </c>
    </row>
    <row r="5061" spans="1:23" x14ac:dyDescent="0.4">
      <c r="A5061">
        <v>5060</v>
      </c>
      <c r="B5061">
        <v>1</v>
      </c>
      <c r="C5061">
        <v>1</v>
      </c>
      <c r="D5061">
        <v>1</v>
      </c>
      <c r="E5061">
        <v>1</v>
      </c>
      <c r="F5061">
        <v>5.5471209422948399E-2</v>
      </c>
      <c r="G5061">
        <v>-84.520847645711498</v>
      </c>
      <c r="H5061" t="s">
        <v>23</v>
      </c>
      <c r="I5061">
        <v>24.468727028349701</v>
      </c>
      <c r="J5061" t="s">
        <v>6346</v>
      </c>
      <c r="K5061" t="s">
        <v>25</v>
      </c>
      <c r="L5061" t="s">
        <v>8703</v>
      </c>
      <c r="M5061" t="s">
        <v>8704</v>
      </c>
      <c r="N5061" t="s">
        <v>8705</v>
      </c>
      <c r="O5061" t="s">
        <v>8706</v>
      </c>
      <c r="P5061">
        <v>1.6135534</v>
      </c>
      <c r="Q5061" t="s">
        <v>8707</v>
      </c>
      <c r="R5061" t="s">
        <v>8708</v>
      </c>
      <c r="S5061">
        <v>222095206</v>
      </c>
      <c r="T5061">
        <v>195.0651853</v>
      </c>
      <c r="U5061" t="s">
        <v>31</v>
      </c>
      <c r="V5061" t="s">
        <v>10719</v>
      </c>
      <c r="W5061" t="s">
        <v>23</v>
      </c>
    </row>
    <row r="5062" spans="1:23" x14ac:dyDescent="0.4">
      <c r="A5062">
        <v>5061</v>
      </c>
      <c r="B5062">
        <v>1</v>
      </c>
      <c r="C5062">
        <v>1</v>
      </c>
      <c r="D5062">
        <v>1</v>
      </c>
      <c r="E5062">
        <v>1</v>
      </c>
      <c r="F5062">
        <v>5.5471209422948399E-2</v>
      </c>
      <c r="G5062">
        <v>-84.520847645711498</v>
      </c>
      <c r="H5062">
        <v>0.999999999999999</v>
      </c>
      <c r="I5062">
        <v>24.468727028349701</v>
      </c>
      <c r="J5062" t="s">
        <v>6346</v>
      </c>
      <c r="K5062" t="s">
        <v>25</v>
      </c>
      <c r="L5062" t="s">
        <v>8703</v>
      </c>
      <c r="M5062" t="s">
        <v>8704</v>
      </c>
      <c r="N5062" t="s">
        <v>8705</v>
      </c>
      <c r="O5062" t="s">
        <v>8706</v>
      </c>
      <c r="P5062">
        <v>1.6135534</v>
      </c>
      <c r="Q5062" t="s">
        <v>8707</v>
      </c>
      <c r="R5062" t="s">
        <v>8708</v>
      </c>
      <c r="S5062">
        <v>222095206</v>
      </c>
      <c r="T5062">
        <v>195.0651853</v>
      </c>
      <c r="U5062" t="s">
        <v>31</v>
      </c>
      <c r="V5062" t="s">
        <v>10720</v>
      </c>
      <c r="W5062" t="s">
        <v>23</v>
      </c>
    </row>
    <row r="5063" spans="1:23" x14ac:dyDescent="0.4">
      <c r="A5063">
        <v>5062</v>
      </c>
      <c r="B5063">
        <v>1</v>
      </c>
      <c r="C5063">
        <v>1</v>
      </c>
      <c r="D5063">
        <v>1</v>
      </c>
      <c r="E5063">
        <v>1</v>
      </c>
      <c r="F5063">
        <v>5.52220258539559E-2</v>
      </c>
      <c r="G5063">
        <v>-262.14343018263003</v>
      </c>
      <c r="H5063" t="s">
        <v>23</v>
      </c>
      <c r="I5063">
        <v>29.2392789585051</v>
      </c>
      <c r="J5063" t="s">
        <v>10562</v>
      </c>
      <c r="K5063" t="s">
        <v>25</v>
      </c>
      <c r="L5063" t="s">
        <v>10721</v>
      </c>
      <c r="M5063" t="s">
        <v>10722</v>
      </c>
      <c r="N5063" t="s">
        <v>10723</v>
      </c>
      <c r="O5063" t="s">
        <v>10724</v>
      </c>
      <c r="P5063">
        <v>0.5</v>
      </c>
      <c r="Q5063">
        <v>47780</v>
      </c>
      <c r="R5063" t="s">
        <v>10725</v>
      </c>
      <c r="S5063">
        <v>67108866</v>
      </c>
      <c r="T5063">
        <v>303.15908560000003</v>
      </c>
      <c r="U5063" t="s">
        <v>31</v>
      </c>
      <c r="V5063" t="s">
        <v>10726</v>
      </c>
      <c r="W5063" t="s">
        <v>23</v>
      </c>
    </row>
    <row r="5064" spans="1:23" x14ac:dyDescent="0.4">
      <c r="A5064">
        <v>5063</v>
      </c>
      <c r="B5064">
        <v>1</v>
      </c>
      <c r="C5064">
        <v>1</v>
      </c>
      <c r="D5064">
        <v>1</v>
      </c>
      <c r="E5064">
        <v>1</v>
      </c>
      <c r="F5064">
        <v>5.52220258539559E-2</v>
      </c>
      <c r="G5064">
        <v>-262.14343018263003</v>
      </c>
      <c r="H5064">
        <v>0.999999999999999</v>
      </c>
      <c r="I5064">
        <v>29.2392789585051</v>
      </c>
      <c r="J5064" t="s">
        <v>10562</v>
      </c>
      <c r="K5064" t="s">
        <v>25</v>
      </c>
      <c r="L5064" t="s">
        <v>10721</v>
      </c>
      <c r="M5064" t="s">
        <v>10722</v>
      </c>
      <c r="N5064" t="s">
        <v>10723</v>
      </c>
      <c r="O5064" t="s">
        <v>10724</v>
      </c>
      <c r="P5064">
        <v>0.5</v>
      </c>
      <c r="Q5064">
        <v>47780</v>
      </c>
      <c r="R5064" t="s">
        <v>10725</v>
      </c>
      <c r="S5064">
        <v>67108866</v>
      </c>
      <c r="T5064">
        <v>303.15908560000003</v>
      </c>
      <c r="U5064" t="s">
        <v>31</v>
      </c>
      <c r="V5064" t="s">
        <v>10727</v>
      </c>
      <c r="W5064" t="s">
        <v>23</v>
      </c>
    </row>
    <row r="5065" spans="1:23" x14ac:dyDescent="0.4">
      <c r="A5065">
        <v>5064</v>
      </c>
      <c r="B5065">
        <v>1</v>
      </c>
      <c r="C5065">
        <v>1</v>
      </c>
      <c r="D5065">
        <v>1</v>
      </c>
      <c r="E5065">
        <v>3</v>
      </c>
      <c r="F5065">
        <v>5.4925792185573301E-2</v>
      </c>
      <c r="G5065">
        <v>-350.08892063214699</v>
      </c>
      <c r="H5065" t="s">
        <v>23</v>
      </c>
      <c r="I5065">
        <v>71.1266102460024</v>
      </c>
      <c r="J5065" t="s">
        <v>9198</v>
      </c>
      <c r="K5065" t="s">
        <v>25</v>
      </c>
      <c r="L5065" t="s">
        <v>9199</v>
      </c>
      <c r="M5065" t="s">
        <v>9200</v>
      </c>
      <c r="N5065" t="s">
        <v>28</v>
      </c>
      <c r="O5065" t="s">
        <v>9201</v>
      </c>
      <c r="P5065">
        <v>6.5</v>
      </c>
      <c r="Q5065" t="s">
        <v>9202</v>
      </c>
      <c r="R5065" t="s">
        <v>9203</v>
      </c>
      <c r="S5065">
        <v>70</v>
      </c>
      <c r="T5065">
        <v>483.12857339999999</v>
      </c>
      <c r="U5065" t="s">
        <v>31</v>
      </c>
      <c r="V5065" t="s">
        <v>10728</v>
      </c>
      <c r="W5065" t="s">
        <v>23</v>
      </c>
    </row>
    <row r="5066" spans="1:23" x14ac:dyDescent="0.4">
      <c r="A5066">
        <v>5065</v>
      </c>
      <c r="B5066">
        <v>1</v>
      </c>
      <c r="C5066">
        <v>1</v>
      </c>
      <c r="D5066">
        <v>1</v>
      </c>
      <c r="E5066">
        <v>3</v>
      </c>
      <c r="F5066">
        <v>5.4925792185573301E-2</v>
      </c>
      <c r="G5066">
        <v>-350.08892063214699</v>
      </c>
      <c r="H5066">
        <v>0.39748743718592899</v>
      </c>
      <c r="I5066">
        <v>71.1266102460024</v>
      </c>
      <c r="J5066" t="s">
        <v>9198</v>
      </c>
      <c r="K5066" t="s">
        <v>25</v>
      </c>
      <c r="L5066" t="s">
        <v>9199</v>
      </c>
      <c r="M5066" t="s">
        <v>9200</v>
      </c>
      <c r="N5066" t="s">
        <v>28</v>
      </c>
      <c r="O5066" t="s">
        <v>9201</v>
      </c>
      <c r="P5066">
        <v>6.5</v>
      </c>
      <c r="Q5066" t="s">
        <v>9202</v>
      </c>
      <c r="R5066" t="s">
        <v>9203</v>
      </c>
      <c r="S5066">
        <v>70</v>
      </c>
      <c r="T5066">
        <v>483.12857339999999</v>
      </c>
      <c r="U5066" t="s">
        <v>31</v>
      </c>
      <c r="V5066" t="s">
        <v>10729</v>
      </c>
      <c r="W5066" t="s">
        <v>23</v>
      </c>
    </row>
    <row r="5067" spans="1:23" x14ac:dyDescent="0.4">
      <c r="A5067">
        <v>5066</v>
      </c>
      <c r="B5067">
        <v>1</v>
      </c>
      <c r="C5067">
        <v>1</v>
      </c>
      <c r="D5067">
        <v>1</v>
      </c>
      <c r="E5067">
        <v>1</v>
      </c>
      <c r="F5067">
        <v>5.4715058087558097E-2</v>
      </c>
      <c r="G5067">
        <v>-287.65920336497499</v>
      </c>
      <c r="H5067" t="s">
        <v>23</v>
      </c>
      <c r="I5067">
        <v>16.0706005647056</v>
      </c>
      <c r="J5067" t="s">
        <v>10730</v>
      </c>
      <c r="K5067" t="s">
        <v>25</v>
      </c>
      <c r="L5067" t="s">
        <v>10731</v>
      </c>
      <c r="M5067" t="s">
        <v>10732</v>
      </c>
      <c r="N5067" t="s">
        <v>10733</v>
      </c>
      <c r="O5067" t="s">
        <v>10734</v>
      </c>
      <c r="P5067">
        <v>2.7000000499999999</v>
      </c>
      <c r="Q5067">
        <v>166410</v>
      </c>
      <c r="R5067" t="s">
        <v>10735</v>
      </c>
      <c r="S5067">
        <v>262146</v>
      </c>
      <c r="T5067">
        <v>300.21690000000001</v>
      </c>
      <c r="U5067" t="s">
        <v>31</v>
      </c>
      <c r="V5067" t="s">
        <v>10736</v>
      </c>
      <c r="W5067" t="s">
        <v>23</v>
      </c>
    </row>
    <row r="5068" spans="1:23" x14ac:dyDescent="0.4">
      <c r="A5068">
        <v>5067</v>
      </c>
      <c r="B5068">
        <v>1</v>
      </c>
      <c r="C5068">
        <v>1</v>
      </c>
      <c r="D5068">
        <v>1</v>
      </c>
      <c r="E5068">
        <v>1</v>
      </c>
      <c r="F5068">
        <v>5.4715058087558097E-2</v>
      </c>
      <c r="G5068">
        <v>-287.65920336497499</v>
      </c>
      <c r="H5068">
        <v>0.999999999999999</v>
      </c>
      <c r="I5068">
        <v>16.0706005647056</v>
      </c>
      <c r="J5068" t="s">
        <v>10730</v>
      </c>
      <c r="K5068" t="s">
        <v>25</v>
      </c>
      <c r="L5068" t="s">
        <v>10731</v>
      </c>
      <c r="M5068" t="s">
        <v>10732</v>
      </c>
      <c r="N5068" t="s">
        <v>10733</v>
      </c>
      <c r="O5068" t="s">
        <v>10734</v>
      </c>
      <c r="P5068">
        <v>2.7000000499999999</v>
      </c>
      <c r="Q5068">
        <v>166410</v>
      </c>
      <c r="R5068" t="s">
        <v>10735</v>
      </c>
      <c r="S5068">
        <v>262146</v>
      </c>
      <c r="T5068">
        <v>300.21690000000001</v>
      </c>
      <c r="U5068" t="s">
        <v>31</v>
      </c>
      <c r="V5068" t="s">
        <v>10737</v>
      </c>
      <c r="W5068" t="s">
        <v>23</v>
      </c>
    </row>
    <row r="5069" spans="1:23" x14ac:dyDescent="0.4">
      <c r="A5069">
        <v>5068</v>
      </c>
      <c r="B5069">
        <v>1</v>
      </c>
      <c r="C5069">
        <v>1</v>
      </c>
      <c r="D5069">
        <v>1</v>
      </c>
      <c r="E5069">
        <v>2</v>
      </c>
      <c r="F5069">
        <v>5.46879618991176E-2</v>
      </c>
      <c r="G5069">
        <v>-351.806584161035</v>
      </c>
      <c r="H5069" t="s">
        <v>23</v>
      </c>
      <c r="I5069">
        <v>87.035717691207495</v>
      </c>
      <c r="J5069" t="s">
        <v>10738</v>
      </c>
      <c r="K5069" t="s">
        <v>25</v>
      </c>
      <c r="L5069" t="s">
        <v>10739</v>
      </c>
      <c r="M5069" t="s">
        <v>10740</v>
      </c>
      <c r="N5069" t="s">
        <v>28</v>
      </c>
      <c r="O5069" t="s">
        <v>10741</v>
      </c>
      <c r="P5069">
        <v>4.8000001900000004</v>
      </c>
      <c r="Q5069">
        <v>90486697</v>
      </c>
      <c r="R5069" t="s">
        <v>10742</v>
      </c>
      <c r="S5069">
        <v>67108866</v>
      </c>
      <c r="T5069">
        <v>483.12857339999999</v>
      </c>
      <c r="U5069" t="s">
        <v>31</v>
      </c>
      <c r="V5069" t="s">
        <v>10743</v>
      </c>
      <c r="W5069" t="s">
        <v>23</v>
      </c>
    </row>
    <row r="5070" spans="1:23" x14ac:dyDescent="0.4">
      <c r="A5070">
        <v>5069</v>
      </c>
      <c r="B5070">
        <v>1</v>
      </c>
      <c r="C5070">
        <v>1</v>
      </c>
      <c r="D5070">
        <v>1</v>
      </c>
      <c r="E5070">
        <v>2</v>
      </c>
      <c r="F5070">
        <v>5.46879618991176E-2</v>
      </c>
      <c r="G5070">
        <v>-351.806584161035</v>
      </c>
      <c r="H5070">
        <v>0.83567839195979898</v>
      </c>
      <c r="I5070">
        <v>87.035717691207495</v>
      </c>
      <c r="J5070" t="s">
        <v>10738</v>
      </c>
      <c r="K5070" t="s">
        <v>25</v>
      </c>
      <c r="L5070" t="s">
        <v>10739</v>
      </c>
      <c r="M5070" t="s">
        <v>10740</v>
      </c>
      <c r="N5070" t="s">
        <v>28</v>
      </c>
      <c r="O5070" t="s">
        <v>10741</v>
      </c>
      <c r="P5070">
        <v>4.8000001900000004</v>
      </c>
      <c r="Q5070">
        <v>90486697</v>
      </c>
      <c r="R5070" t="s">
        <v>10742</v>
      </c>
      <c r="S5070">
        <v>67108866</v>
      </c>
      <c r="T5070">
        <v>483.12857339999999</v>
      </c>
      <c r="U5070" t="s">
        <v>31</v>
      </c>
      <c r="V5070" t="s">
        <v>10744</v>
      </c>
      <c r="W5070" t="s">
        <v>23</v>
      </c>
    </row>
    <row r="5071" spans="1:23" x14ac:dyDescent="0.4">
      <c r="A5071">
        <v>5070</v>
      </c>
      <c r="B5071">
        <v>1</v>
      </c>
      <c r="C5071">
        <v>1</v>
      </c>
      <c r="D5071">
        <v>1</v>
      </c>
      <c r="E5071">
        <v>1</v>
      </c>
      <c r="F5071">
        <v>5.43608203546899E-2</v>
      </c>
      <c r="G5071">
        <v>-319.53836747459098</v>
      </c>
      <c r="H5071" t="s">
        <v>23</v>
      </c>
      <c r="I5071">
        <v>106.45443193857901</v>
      </c>
      <c r="J5071" t="s">
        <v>10408</v>
      </c>
      <c r="K5071" t="s">
        <v>25</v>
      </c>
      <c r="L5071" t="s">
        <v>10409</v>
      </c>
      <c r="M5071" t="s">
        <v>10410</v>
      </c>
      <c r="N5071" t="s">
        <v>28</v>
      </c>
      <c r="O5071" t="s">
        <v>10411</v>
      </c>
      <c r="P5071">
        <v>1.7999999499999999</v>
      </c>
      <c r="Q5071">
        <v>75367087</v>
      </c>
      <c r="R5071" t="s">
        <v>10412</v>
      </c>
      <c r="S5071">
        <v>2097154</v>
      </c>
      <c r="T5071">
        <v>323.17540439999999</v>
      </c>
      <c r="U5071" t="s">
        <v>31</v>
      </c>
      <c r="V5071" t="s">
        <v>10745</v>
      </c>
      <c r="W5071" t="s">
        <v>23</v>
      </c>
    </row>
    <row r="5072" spans="1:23" x14ac:dyDescent="0.4">
      <c r="A5072">
        <v>5071</v>
      </c>
      <c r="B5072">
        <v>1</v>
      </c>
      <c r="C5072">
        <v>1</v>
      </c>
      <c r="D5072">
        <v>1</v>
      </c>
      <c r="E5072">
        <v>1</v>
      </c>
      <c r="F5072">
        <v>5.43608203546899E-2</v>
      </c>
      <c r="G5072">
        <v>-319.53836747459098</v>
      </c>
      <c r="H5072">
        <v>0.999999999999999</v>
      </c>
      <c r="I5072">
        <v>106.45443193857901</v>
      </c>
      <c r="J5072" t="s">
        <v>10408</v>
      </c>
      <c r="K5072" t="s">
        <v>25</v>
      </c>
      <c r="L5072" t="s">
        <v>10409</v>
      </c>
      <c r="M5072" t="s">
        <v>10410</v>
      </c>
      <c r="N5072" t="s">
        <v>28</v>
      </c>
      <c r="O5072" t="s">
        <v>10411</v>
      </c>
      <c r="P5072">
        <v>1.7999999499999999</v>
      </c>
      <c r="Q5072">
        <v>75367087</v>
      </c>
      <c r="R5072" t="s">
        <v>10412</v>
      </c>
      <c r="S5072">
        <v>2097154</v>
      </c>
      <c r="T5072">
        <v>323.17540439999999</v>
      </c>
      <c r="U5072" t="s">
        <v>31</v>
      </c>
      <c r="V5072" t="s">
        <v>10746</v>
      </c>
      <c r="W5072" t="s">
        <v>23</v>
      </c>
    </row>
    <row r="5073" spans="1:23" x14ac:dyDescent="0.4">
      <c r="A5073">
        <v>5072</v>
      </c>
      <c r="B5073">
        <v>1</v>
      </c>
      <c r="C5073">
        <v>1</v>
      </c>
      <c r="D5073">
        <v>1</v>
      </c>
      <c r="E5073">
        <v>1</v>
      </c>
      <c r="F5073">
        <v>5.4149317927142601E-2</v>
      </c>
      <c r="G5073">
        <v>-326.07845289839003</v>
      </c>
      <c r="H5073" t="s">
        <v>23</v>
      </c>
      <c r="I5073">
        <v>10.8900059658079</v>
      </c>
      <c r="J5073" t="s">
        <v>10747</v>
      </c>
      <c r="K5073" t="s">
        <v>25</v>
      </c>
      <c r="L5073" t="s">
        <v>10748</v>
      </c>
      <c r="M5073" t="s">
        <v>10749</v>
      </c>
      <c r="N5073" t="s">
        <v>28</v>
      </c>
      <c r="O5073" t="s">
        <v>10750</v>
      </c>
      <c r="P5073">
        <v>4.5</v>
      </c>
      <c r="Q5073" t="s">
        <v>10751</v>
      </c>
      <c r="R5073" t="s">
        <v>10752</v>
      </c>
      <c r="S5073">
        <v>98</v>
      </c>
      <c r="T5073">
        <v>375.12857339999999</v>
      </c>
      <c r="U5073" t="s">
        <v>31</v>
      </c>
      <c r="V5073" t="s">
        <v>10753</v>
      </c>
      <c r="W5073" t="s">
        <v>23</v>
      </c>
    </row>
    <row r="5074" spans="1:23" x14ac:dyDescent="0.4">
      <c r="A5074">
        <v>5073</v>
      </c>
      <c r="B5074">
        <v>1</v>
      </c>
      <c r="C5074">
        <v>1</v>
      </c>
      <c r="D5074">
        <v>1</v>
      </c>
      <c r="E5074">
        <v>1</v>
      </c>
      <c r="F5074">
        <v>5.4149317927142601E-2</v>
      </c>
      <c r="G5074">
        <v>-326.07845289839003</v>
      </c>
      <c r="H5074">
        <v>0.999999999999999</v>
      </c>
      <c r="I5074">
        <v>10.8900059658079</v>
      </c>
      <c r="J5074" t="s">
        <v>10747</v>
      </c>
      <c r="K5074" t="s">
        <v>25</v>
      </c>
      <c r="L5074" t="s">
        <v>10748</v>
      </c>
      <c r="M5074" t="s">
        <v>10749</v>
      </c>
      <c r="N5074" t="s">
        <v>28</v>
      </c>
      <c r="O5074" t="s">
        <v>10750</v>
      </c>
      <c r="P5074">
        <v>4.5</v>
      </c>
      <c r="Q5074" t="s">
        <v>10751</v>
      </c>
      <c r="R5074" t="s">
        <v>10752</v>
      </c>
      <c r="S5074">
        <v>98</v>
      </c>
      <c r="T5074">
        <v>375.12857339999999</v>
      </c>
      <c r="U5074" t="s">
        <v>31</v>
      </c>
      <c r="V5074" t="s">
        <v>10754</v>
      </c>
      <c r="W5074" t="s">
        <v>23</v>
      </c>
    </row>
    <row r="5075" spans="1:23" x14ac:dyDescent="0.4">
      <c r="A5075">
        <v>5074</v>
      </c>
      <c r="B5075">
        <v>1</v>
      </c>
      <c r="C5075">
        <v>1</v>
      </c>
      <c r="D5075">
        <v>1</v>
      </c>
      <c r="E5075">
        <v>1</v>
      </c>
      <c r="F5075">
        <v>5.3766707035686902E-2</v>
      </c>
      <c r="G5075">
        <v>-285.92639471311799</v>
      </c>
      <c r="H5075" t="s">
        <v>23</v>
      </c>
      <c r="I5075">
        <v>32.156269093810003</v>
      </c>
      <c r="J5075" t="s">
        <v>9320</v>
      </c>
      <c r="K5075" t="s">
        <v>25</v>
      </c>
      <c r="L5075" t="s">
        <v>9321</v>
      </c>
      <c r="M5075" t="s">
        <v>9322</v>
      </c>
      <c r="N5075" t="s">
        <v>28</v>
      </c>
      <c r="O5075" t="s">
        <v>9323</v>
      </c>
      <c r="P5075">
        <v>-0.10000000100000001</v>
      </c>
      <c r="Q5075">
        <v>129602411</v>
      </c>
      <c r="R5075" t="s">
        <v>9324</v>
      </c>
      <c r="S5075">
        <v>2097154</v>
      </c>
      <c r="T5075">
        <v>363.18021499999998</v>
      </c>
      <c r="U5075" t="s">
        <v>31</v>
      </c>
      <c r="V5075" t="s">
        <v>10755</v>
      </c>
      <c r="W5075" t="s">
        <v>23</v>
      </c>
    </row>
    <row r="5076" spans="1:23" x14ac:dyDescent="0.4">
      <c r="A5076">
        <v>5075</v>
      </c>
      <c r="B5076">
        <v>1</v>
      </c>
      <c r="C5076">
        <v>1</v>
      </c>
      <c r="D5076">
        <v>1</v>
      </c>
      <c r="E5076">
        <v>1</v>
      </c>
      <c r="F5076">
        <v>5.3766707035686902E-2</v>
      </c>
      <c r="G5076">
        <v>-285.92639471311799</v>
      </c>
      <c r="H5076">
        <v>0.99899497487437094</v>
      </c>
      <c r="I5076">
        <v>32.156269093810003</v>
      </c>
      <c r="J5076" t="s">
        <v>9320</v>
      </c>
      <c r="K5076" t="s">
        <v>25</v>
      </c>
      <c r="L5076" t="s">
        <v>9321</v>
      </c>
      <c r="M5076" t="s">
        <v>9322</v>
      </c>
      <c r="N5076" t="s">
        <v>28</v>
      </c>
      <c r="O5076" t="s">
        <v>9323</v>
      </c>
      <c r="P5076">
        <v>-0.10000000100000001</v>
      </c>
      <c r="Q5076">
        <v>129602411</v>
      </c>
      <c r="R5076" t="s">
        <v>9324</v>
      </c>
      <c r="S5076">
        <v>2097154</v>
      </c>
      <c r="T5076">
        <v>363.18021499999998</v>
      </c>
      <c r="U5076" t="s">
        <v>31</v>
      </c>
      <c r="V5076" t="s">
        <v>10756</v>
      </c>
      <c r="W5076" t="s">
        <v>23</v>
      </c>
    </row>
    <row r="5077" spans="1:23" x14ac:dyDescent="0.4">
      <c r="A5077">
        <v>5076</v>
      </c>
      <c r="B5077">
        <v>1</v>
      </c>
      <c r="C5077">
        <v>1</v>
      </c>
      <c r="D5077">
        <v>1</v>
      </c>
      <c r="E5077">
        <v>1</v>
      </c>
      <c r="F5077">
        <v>5.3713364456411901E-2</v>
      </c>
      <c r="G5077">
        <v>-271.15608033171799</v>
      </c>
      <c r="H5077" t="s">
        <v>23</v>
      </c>
      <c r="I5077">
        <v>32.425516809863701</v>
      </c>
      <c r="J5077" t="s">
        <v>10757</v>
      </c>
      <c r="K5077" t="s">
        <v>25</v>
      </c>
      <c r="L5077" t="s">
        <v>10758</v>
      </c>
      <c r="M5077" t="s">
        <v>10759</v>
      </c>
      <c r="N5077" t="s">
        <v>28</v>
      </c>
      <c r="O5077" t="s">
        <v>10760</v>
      </c>
      <c r="P5077">
        <v>2.5</v>
      </c>
      <c r="Q5077">
        <v>25142042</v>
      </c>
      <c r="R5077" t="s">
        <v>10761</v>
      </c>
      <c r="S5077">
        <v>16777282</v>
      </c>
      <c r="T5077">
        <v>409.2029</v>
      </c>
      <c r="U5077" t="s">
        <v>31</v>
      </c>
      <c r="V5077" t="s">
        <v>10762</v>
      </c>
      <c r="W5077" t="s">
        <v>23</v>
      </c>
    </row>
    <row r="5078" spans="1:23" x14ac:dyDescent="0.4">
      <c r="A5078">
        <v>5077</v>
      </c>
      <c r="B5078">
        <v>1</v>
      </c>
      <c r="C5078">
        <v>1</v>
      </c>
      <c r="D5078">
        <v>1</v>
      </c>
      <c r="E5078">
        <v>1</v>
      </c>
      <c r="F5078">
        <v>5.3713364456411901E-2</v>
      </c>
      <c r="G5078">
        <v>-271.15608033171799</v>
      </c>
      <c r="H5078">
        <v>0.99145728643216002</v>
      </c>
      <c r="I5078">
        <v>32.425516809863701</v>
      </c>
      <c r="J5078" t="s">
        <v>10757</v>
      </c>
      <c r="K5078" t="s">
        <v>25</v>
      </c>
      <c r="L5078" t="s">
        <v>10758</v>
      </c>
      <c r="M5078" t="s">
        <v>10759</v>
      </c>
      <c r="N5078" t="s">
        <v>28</v>
      </c>
      <c r="O5078" t="s">
        <v>10760</v>
      </c>
      <c r="P5078">
        <v>2.5</v>
      </c>
      <c r="Q5078">
        <v>25142042</v>
      </c>
      <c r="R5078" t="s">
        <v>10761</v>
      </c>
      <c r="S5078">
        <v>16777282</v>
      </c>
      <c r="T5078">
        <v>409.2029</v>
      </c>
      <c r="U5078" t="s">
        <v>31</v>
      </c>
      <c r="V5078" t="s">
        <v>10763</v>
      </c>
      <c r="W5078" t="s">
        <v>23</v>
      </c>
    </row>
    <row r="5079" spans="1:23" x14ac:dyDescent="0.4">
      <c r="A5079">
        <v>5078</v>
      </c>
      <c r="B5079">
        <v>1</v>
      </c>
      <c r="C5079">
        <v>1</v>
      </c>
      <c r="D5079">
        <v>1</v>
      </c>
      <c r="E5079">
        <v>1</v>
      </c>
      <c r="F5079">
        <v>5.3580175687727702E-2</v>
      </c>
      <c r="G5079">
        <v>-509.45682120829701</v>
      </c>
      <c r="H5079" t="s">
        <v>23</v>
      </c>
      <c r="I5079">
        <v>22.449717614266401</v>
      </c>
      <c r="J5079" t="s">
        <v>10764</v>
      </c>
      <c r="K5079" t="s">
        <v>25</v>
      </c>
      <c r="L5079" t="s">
        <v>10765</v>
      </c>
      <c r="M5079" t="s">
        <v>10766</v>
      </c>
      <c r="N5079" t="s">
        <v>10767</v>
      </c>
      <c r="O5079" t="s">
        <v>10768</v>
      </c>
      <c r="P5079">
        <v>2.4000001000000002</v>
      </c>
      <c r="Q5079" t="s">
        <v>10769</v>
      </c>
      <c r="R5079" t="s">
        <v>10770</v>
      </c>
      <c r="S5079">
        <v>67108866</v>
      </c>
      <c r="T5079">
        <v>458.16568710000001</v>
      </c>
      <c r="U5079" t="s">
        <v>31</v>
      </c>
      <c r="V5079" t="s">
        <v>10771</v>
      </c>
      <c r="W5079" t="s">
        <v>23</v>
      </c>
    </row>
    <row r="5080" spans="1:23" x14ac:dyDescent="0.4">
      <c r="A5080">
        <v>5079</v>
      </c>
      <c r="B5080">
        <v>1</v>
      </c>
      <c r="C5080">
        <v>1</v>
      </c>
      <c r="D5080">
        <v>1</v>
      </c>
      <c r="E5080">
        <v>1</v>
      </c>
      <c r="F5080">
        <v>5.3580175687727702E-2</v>
      </c>
      <c r="G5080">
        <v>-509.45682120829701</v>
      </c>
      <c r="H5080">
        <v>0.999999999999999</v>
      </c>
      <c r="I5080">
        <v>22.449717614266401</v>
      </c>
      <c r="J5080" t="s">
        <v>10764</v>
      </c>
      <c r="K5080" t="s">
        <v>25</v>
      </c>
      <c r="L5080" t="s">
        <v>10765</v>
      </c>
      <c r="M5080" t="s">
        <v>10766</v>
      </c>
      <c r="N5080" t="s">
        <v>10767</v>
      </c>
      <c r="O5080" t="s">
        <v>10768</v>
      </c>
      <c r="P5080">
        <v>2.4000001000000002</v>
      </c>
      <c r="Q5080" t="s">
        <v>10769</v>
      </c>
      <c r="R5080" t="s">
        <v>10770</v>
      </c>
      <c r="S5080">
        <v>67108866</v>
      </c>
      <c r="T5080">
        <v>458.16568710000001</v>
      </c>
      <c r="U5080" t="s">
        <v>31</v>
      </c>
      <c r="V5080" t="s">
        <v>10772</v>
      </c>
      <c r="W5080" t="s">
        <v>23</v>
      </c>
    </row>
    <row r="5081" spans="1:23" x14ac:dyDescent="0.4">
      <c r="A5081">
        <v>5080</v>
      </c>
      <c r="B5081">
        <v>1</v>
      </c>
      <c r="C5081">
        <v>1</v>
      </c>
      <c r="D5081">
        <v>1</v>
      </c>
      <c r="E5081">
        <v>1</v>
      </c>
      <c r="F5081">
        <v>5.3272989854345303E-2</v>
      </c>
      <c r="G5081">
        <v>-80.999230277487001</v>
      </c>
      <c r="H5081" t="s">
        <v>23</v>
      </c>
      <c r="I5081">
        <v>55.613262051064403</v>
      </c>
      <c r="J5081" t="s">
        <v>7373</v>
      </c>
      <c r="K5081" t="s">
        <v>25</v>
      </c>
      <c r="L5081" t="s">
        <v>9505</v>
      </c>
      <c r="M5081" t="s">
        <v>9506</v>
      </c>
      <c r="N5081" t="s">
        <v>9507</v>
      </c>
      <c r="O5081" t="s">
        <v>9508</v>
      </c>
      <c r="P5081">
        <v>2.7999999500000001</v>
      </c>
      <c r="Q5081">
        <v>5378234</v>
      </c>
      <c r="R5081" t="s">
        <v>9509</v>
      </c>
      <c r="S5081">
        <v>8609890314</v>
      </c>
      <c r="T5081">
        <v>301.07066459999999</v>
      </c>
      <c r="U5081" t="s">
        <v>31</v>
      </c>
      <c r="V5081" t="s">
        <v>10773</v>
      </c>
      <c r="W5081" t="s">
        <v>23</v>
      </c>
    </row>
    <row r="5082" spans="1:23" x14ac:dyDescent="0.4">
      <c r="A5082">
        <v>5081</v>
      </c>
      <c r="B5082">
        <v>1</v>
      </c>
      <c r="C5082">
        <v>1</v>
      </c>
      <c r="D5082">
        <v>1</v>
      </c>
      <c r="E5082">
        <v>1</v>
      </c>
      <c r="F5082">
        <v>5.3272989854345303E-2</v>
      </c>
      <c r="G5082">
        <v>-80.999230277487001</v>
      </c>
      <c r="H5082">
        <v>0.999999999999999</v>
      </c>
      <c r="I5082">
        <v>55.613262051064403</v>
      </c>
      <c r="J5082" t="s">
        <v>7373</v>
      </c>
      <c r="K5082" t="s">
        <v>25</v>
      </c>
      <c r="L5082" t="s">
        <v>9505</v>
      </c>
      <c r="M5082" t="s">
        <v>9506</v>
      </c>
      <c r="N5082" t="s">
        <v>9507</v>
      </c>
      <c r="O5082" t="s">
        <v>9508</v>
      </c>
      <c r="P5082">
        <v>2.7999999500000001</v>
      </c>
      <c r="Q5082">
        <v>5378234</v>
      </c>
      <c r="R5082" t="s">
        <v>9509</v>
      </c>
      <c r="S5082">
        <v>8609890314</v>
      </c>
      <c r="T5082">
        <v>301.07066459999999</v>
      </c>
      <c r="U5082" t="s">
        <v>31</v>
      </c>
      <c r="V5082" t="s">
        <v>10774</v>
      </c>
      <c r="W5082" t="s">
        <v>23</v>
      </c>
    </row>
    <row r="5083" spans="1:23" x14ac:dyDescent="0.4">
      <c r="A5083">
        <v>5082</v>
      </c>
      <c r="B5083">
        <v>1</v>
      </c>
      <c r="C5083">
        <v>1</v>
      </c>
      <c r="D5083">
        <v>1</v>
      </c>
      <c r="E5083">
        <v>1</v>
      </c>
      <c r="F5083">
        <v>5.3243366726789802E-2</v>
      </c>
      <c r="G5083">
        <v>-188.82867574295801</v>
      </c>
      <c r="H5083">
        <v>0.999999999999999</v>
      </c>
      <c r="I5083">
        <v>34.5371135502794</v>
      </c>
      <c r="J5083" t="s">
        <v>9392</v>
      </c>
      <c r="K5083" t="s">
        <v>25</v>
      </c>
      <c r="L5083" t="s">
        <v>9393</v>
      </c>
      <c r="M5083" t="s">
        <v>9394</v>
      </c>
      <c r="N5083" t="s">
        <v>9395</v>
      </c>
      <c r="O5083" t="s">
        <v>9396</v>
      </c>
      <c r="P5083">
        <v>2</v>
      </c>
      <c r="Q5083" t="s">
        <v>9397</v>
      </c>
      <c r="R5083" t="s">
        <v>9398</v>
      </c>
      <c r="S5083">
        <v>67108866</v>
      </c>
      <c r="T5083">
        <v>357.11800870000002</v>
      </c>
      <c r="U5083" t="s">
        <v>31</v>
      </c>
      <c r="V5083" t="s">
        <v>10775</v>
      </c>
      <c r="W5083" t="s">
        <v>23</v>
      </c>
    </row>
    <row r="5084" spans="1:23" x14ac:dyDescent="0.4">
      <c r="A5084">
        <v>5083</v>
      </c>
      <c r="B5084">
        <v>1</v>
      </c>
      <c r="C5084">
        <v>1</v>
      </c>
      <c r="D5084">
        <v>1</v>
      </c>
      <c r="E5084">
        <v>1</v>
      </c>
      <c r="F5084">
        <v>5.3243366726789802E-2</v>
      </c>
      <c r="G5084">
        <v>-188.82867574295801</v>
      </c>
      <c r="H5084" t="s">
        <v>23</v>
      </c>
      <c r="I5084">
        <v>34.5371135502794</v>
      </c>
      <c r="J5084" t="s">
        <v>9392</v>
      </c>
      <c r="K5084" t="s">
        <v>25</v>
      </c>
      <c r="L5084" t="s">
        <v>9393</v>
      </c>
      <c r="M5084" t="s">
        <v>9394</v>
      </c>
      <c r="N5084" t="s">
        <v>9395</v>
      </c>
      <c r="O5084" t="s">
        <v>9396</v>
      </c>
      <c r="P5084">
        <v>2</v>
      </c>
      <c r="Q5084" t="s">
        <v>9397</v>
      </c>
      <c r="R5084" t="s">
        <v>9398</v>
      </c>
      <c r="S5084">
        <v>67108866</v>
      </c>
      <c r="T5084">
        <v>357.11800870000002</v>
      </c>
      <c r="U5084" t="s">
        <v>31</v>
      </c>
      <c r="V5084" t="s">
        <v>10776</v>
      </c>
      <c r="W5084" t="s">
        <v>23</v>
      </c>
    </row>
    <row r="5085" spans="1:23" x14ac:dyDescent="0.4">
      <c r="A5085">
        <v>5084</v>
      </c>
      <c r="B5085">
        <v>1</v>
      </c>
      <c r="C5085">
        <v>1</v>
      </c>
      <c r="D5085">
        <v>1</v>
      </c>
      <c r="E5085">
        <v>1</v>
      </c>
      <c r="F5085">
        <v>5.2912724535723002E-2</v>
      </c>
      <c r="G5085">
        <v>-176.493916585085</v>
      </c>
      <c r="H5085" t="s">
        <v>23</v>
      </c>
      <c r="I5085">
        <v>29.472670705479199</v>
      </c>
      <c r="J5085" t="s">
        <v>8599</v>
      </c>
      <c r="K5085" t="s">
        <v>25</v>
      </c>
      <c r="L5085" t="s">
        <v>10777</v>
      </c>
      <c r="M5085" t="s">
        <v>10778</v>
      </c>
      <c r="N5085" t="s">
        <v>10779</v>
      </c>
      <c r="O5085" t="s">
        <v>10780</v>
      </c>
      <c r="P5085">
        <v>-3.9000001000000002</v>
      </c>
      <c r="Q5085" t="s">
        <v>10781</v>
      </c>
      <c r="R5085" t="s">
        <v>10782</v>
      </c>
      <c r="S5085">
        <v>25786714210</v>
      </c>
      <c r="T5085">
        <v>319.0448437</v>
      </c>
      <c r="U5085" t="s">
        <v>31</v>
      </c>
      <c r="V5085" t="s">
        <v>10783</v>
      </c>
      <c r="W5085" t="s">
        <v>23</v>
      </c>
    </row>
    <row r="5086" spans="1:23" x14ac:dyDescent="0.4">
      <c r="A5086">
        <v>5085</v>
      </c>
      <c r="B5086">
        <v>1</v>
      </c>
      <c r="C5086">
        <v>1</v>
      </c>
      <c r="D5086">
        <v>1</v>
      </c>
      <c r="E5086">
        <v>1</v>
      </c>
      <c r="F5086">
        <v>5.2912724535723002E-2</v>
      </c>
      <c r="G5086">
        <v>-176.493916585085</v>
      </c>
      <c r="H5086">
        <v>0.99949748743718503</v>
      </c>
      <c r="I5086">
        <v>29.472670705479199</v>
      </c>
      <c r="J5086" t="s">
        <v>8599</v>
      </c>
      <c r="K5086" t="s">
        <v>25</v>
      </c>
      <c r="L5086" t="s">
        <v>10777</v>
      </c>
      <c r="M5086" t="s">
        <v>10778</v>
      </c>
      <c r="N5086" t="s">
        <v>10779</v>
      </c>
      <c r="O5086" t="s">
        <v>10780</v>
      </c>
      <c r="P5086">
        <v>-3.9000001000000002</v>
      </c>
      <c r="Q5086" t="s">
        <v>10781</v>
      </c>
      <c r="R5086" t="s">
        <v>10782</v>
      </c>
      <c r="S5086">
        <v>25786714210</v>
      </c>
      <c r="T5086">
        <v>319.0448437</v>
      </c>
      <c r="U5086" t="s">
        <v>31</v>
      </c>
      <c r="V5086" t="s">
        <v>10784</v>
      </c>
      <c r="W5086" t="s">
        <v>23</v>
      </c>
    </row>
    <row r="5087" spans="1:23" x14ac:dyDescent="0.4">
      <c r="A5087">
        <v>5086</v>
      </c>
      <c r="B5087">
        <v>1</v>
      </c>
      <c r="C5087">
        <v>1</v>
      </c>
      <c r="D5087">
        <v>1</v>
      </c>
      <c r="E5087">
        <v>2</v>
      </c>
      <c r="F5087">
        <v>5.2880273814685998E-2</v>
      </c>
      <c r="G5087">
        <v>-168.84465265136899</v>
      </c>
      <c r="H5087">
        <v>0.28492462311557698</v>
      </c>
      <c r="I5087">
        <v>30.402592421729199</v>
      </c>
      <c r="J5087" t="s">
        <v>10785</v>
      </c>
      <c r="K5087" t="s">
        <v>25</v>
      </c>
      <c r="L5087" t="s">
        <v>10786</v>
      </c>
      <c r="M5087" t="s">
        <v>10787</v>
      </c>
      <c r="N5087" t="s">
        <v>10788</v>
      </c>
      <c r="O5087" t="s">
        <v>10789</v>
      </c>
      <c r="P5087">
        <v>0.71537464900000003</v>
      </c>
      <c r="Q5087">
        <v>165458</v>
      </c>
      <c r="R5087" t="s">
        <v>10790</v>
      </c>
      <c r="S5087">
        <v>70</v>
      </c>
      <c r="T5087">
        <v>328.04517809999999</v>
      </c>
      <c r="U5087" t="s">
        <v>31</v>
      </c>
      <c r="V5087" t="s">
        <v>10791</v>
      </c>
      <c r="W5087" t="s">
        <v>23</v>
      </c>
    </row>
    <row r="5088" spans="1:23" x14ac:dyDescent="0.4">
      <c r="A5088">
        <v>5087</v>
      </c>
      <c r="B5088">
        <v>1</v>
      </c>
      <c r="C5088">
        <v>1</v>
      </c>
      <c r="D5088">
        <v>1</v>
      </c>
      <c r="E5088">
        <v>2</v>
      </c>
      <c r="F5088">
        <v>5.2880273814685998E-2</v>
      </c>
      <c r="G5088">
        <v>-168.84465265136899</v>
      </c>
      <c r="H5088" t="s">
        <v>23</v>
      </c>
      <c r="I5088">
        <v>30.402592421729199</v>
      </c>
      <c r="J5088" t="s">
        <v>10785</v>
      </c>
      <c r="K5088" t="s">
        <v>25</v>
      </c>
      <c r="L5088" t="s">
        <v>10786</v>
      </c>
      <c r="M5088" t="s">
        <v>10787</v>
      </c>
      <c r="N5088" t="s">
        <v>10788</v>
      </c>
      <c r="O5088" t="s">
        <v>10789</v>
      </c>
      <c r="P5088">
        <v>0.71537464900000003</v>
      </c>
      <c r="Q5088">
        <v>165458</v>
      </c>
      <c r="R5088" t="s">
        <v>10790</v>
      </c>
      <c r="S5088">
        <v>70</v>
      </c>
      <c r="T5088">
        <v>328.04517809999999</v>
      </c>
      <c r="U5088" t="s">
        <v>31</v>
      </c>
      <c r="V5088" t="s">
        <v>10792</v>
      </c>
      <c r="W5088" t="s">
        <v>23</v>
      </c>
    </row>
    <row r="5089" spans="1:23" x14ac:dyDescent="0.4">
      <c r="A5089">
        <v>5088</v>
      </c>
      <c r="B5089">
        <v>1</v>
      </c>
      <c r="C5089">
        <v>1</v>
      </c>
      <c r="D5089">
        <v>1</v>
      </c>
      <c r="E5089">
        <v>1</v>
      </c>
      <c r="F5089">
        <v>5.2378740991260601E-2</v>
      </c>
      <c r="G5089">
        <v>-327.92601127780802</v>
      </c>
      <c r="H5089">
        <v>0.999999999999999</v>
      </c>
      <c r="I5089">
        <v>37.278312460990399</v>
      </c>
      <c r="J5089" t="s">
        <v>10793</v>
      </c>
      <c r="K5089" t="s">
        <v>25</v>
      </c>
      <c r="L5089" t="s">
        <v>10794</v>
      </c>
      <c r="M5089" t="s">
        <v>10795</v>
      </c>
      <c r="N5089" t="s">
        <v>10796</v>
      </c>
      <c r="O5089" t="s">
        <v>10797</v>
      </c>
      <c r="P5089">
        <v>2.9000001000000002</v>
      </c>
      <c r="Q5089">
        <v>2782662</v>
      </c>
      <c r="R5089" t="s">
        <v>10798</v>
      </c>
      <c r="S5089">
        <v>67108866</v>
      </c>
      <c r="T5089">
        <v>291.08631459999998</v>
      </c>
      <c r="U5089" t="s">
        <v>31</v>
      </c>
      <c r="V5089" t="s">
        <v>10799</v>
      </c>
      <c r="W5089" t="s">
        <v>23</v>
      </c>
    </row>
    <row r="5090" spans="1:23" x14ac:dyDescent="0.4">
      <c r="A5090">
        <v>5089</v>
      </c>
      <c r="B5090">
        <v>1</v>
      </c>
      <c r="C5090">
        <v>1</v>
      </c>
      <c r="D5090">
        <v>1</v>
      </c>
      <c r="E5090">
        <v>1</v>
      </c>
      <c r="F5090">
        <v>5.2378740991260601E-2</v>
      </c>
      <c r="G5090">
        <v>-327.92601127780802</v>
      </c>
      <c r="H5090" t="s">
        <v>23</v>
      </c>
      <c r="I5090">
        <v>37.278312460990399</v>
      </c>
      <c r="J5090" t="s">
        <v>10793</v>
      </c>
      <c r="K5090" t="s">
        <v>25</v>
      </c>
      <c r="L5090" t="s">
        <v>10794</v>
      </c>
      <c r="M5090" t="s">
        <v>10795</v>
      </c>
      <c r="N5090" t="s">
        <v>10796</v>
      </c>
      <c r="O5090" t="s">
        <v>10797</v>
      </c>
      <c r="P5090">
        <v>2.9000001000000002</v>
      </c>
      <c r="Q5090">
        <v>2782662</v>
      </c>
      <c r="R5090" t="s">
        <v>10798</v>
      </c>
      <c r="S5090">
        <v>67108866</v>
      </c>
      <c r="T5090">
        <v>291.08631459999998</v>
      </c>
      <c r="U5090" t="s">
        <v>31</v>
      </c>
      <c r="V5090" t="s">
        <v>10800</v>
      </c>
      <c r="W5090" t="s">
        <v>23</v>
      </c>
    </row>
    <row r="5091" spans="1:23" x14ac:dyDescent="0.4">
      <c r="A5091">
        <v>5090</v>
      </c>
      <c r="B5091">
        <v>1</v>
      </c>
      <c r="C5091">
        <v>1</v>
      </c>
      <c r="D5091">
        <v>1</v>
      </c>
      <c r="E5091">
        <v>1</v>
      </c>
      <c r="F5091">
        <v>5.1728134898739397E-2</v>
      </c>
      <c r="G5091">
        <v>-391.914695082148</v>
      </c>
      <c r="H5091" t="s">
        <v>23</v>
      </c>
      <c r="I5091">
        <v>101.269909063405</v>
      </c>
      <c r="J5091" t="s">
        <v>10603</v>
      </c>
      <c r="K5091" t="s">
        <v>25</v>
      </c>
      <c r="L5091" t="s">
        <v>10801</v>
      </c>
      <c r="M5091" t="s">
        <v>10802</v>
      </c>
      <c r="N5091" t="s">
        <v>10803</v>
      </c>
      <c r="O5091" t="s">
        <v>10804</v>
      </c>
      <c r="P5091">
        <v>-0.85854071399999998</v>
      </c>
      <c r="Q5091" t="s">
        <v>10805</v>
      </c>
      <c r="R5091" t="s">
        <v>10806</v>
      </c>
      <c r="S5091">
        <v>70017094</v>
      </c>
      <c r="T5091">
        <v>287.05501450000003</v>
      </c>
      <c r="U5091" t="s">
        <v>31</v>
      </c>
      <c r="V5091" t="s">
        <v>10807</v>
      </c>
      <c r="W5091" t="s">
        <v>23</v>
      </c>
    </row>
    <row r="5092" spans="1:23" x14ac:dyDescent="0.4">
      <c r="A5092">
        <v>5091</v>
      </c>
      <c r="B5092">
        <v>1</v>
      </c>
      <c r="C5092">
        <v>1</v>
      </c>
      <c r="D5092">
        <v>1</v>
      </c>
      <c r="E5092">
        <v>1</v>
      </c>
      <c r="F5092">
        <v>5.1728134898739397E-2</v>
      </c>
      <c r="G5092">
        <v>-391.914695082148</v>
      </c>
      <c r="H5092">
        <v>0.999999999999999</v>
      </c>
      <c r="I5092">
        <v>101.269909063405</v>
      </c>
      <c r="J5092" t="s">
        <v>10603</v>
      </c>
      <c r="K5092" t="s">
        <v>25</v>
      </c>
      <c r="L5092" t="s">
        <v>10801</v>
      </c>
      <c r="M5092" t="s">
        <v>10802</v>
      </c>
      <c r="N5092" t="s">
        <v>10803</v>
      </c>
      <c r="O5092" t="s">
        <v>10804</v>
      </c>
      <c r="P5092">
        <v>-0.85854071399999998</v>
      </c>
      <c r="Q5092" t="s">
        <v>10805</v>
      </c>
      <c r="R5092" t="s">
        <v>10806</v>
      </c>
      <c r="S5092">
        <v>70017094</v>
      </c>
      <c r="T5092">
        <v>287.05501450000003</v>
      </c>
      <c r="U5092" t="s">
        <v>31</v>
      </c>
      <c r="V5092" t="s">
        <v>10808</v>
      </c>
      <c r="W5092" t="s">
        <v>23</v>
      </c>
    </row>
    <row r="5093" spans="1:23" x14ac:dyDescent="0.4">
      <c r="A5093">
        <v>5092</v>
      </c>
      <c r="B5093">
        <v>1</v>
      </c>
      <c r="C5093">
        <v>1</v>
      </c>
      <c r="D5093">
        <v>1</v>
      </c>
      <c r="E5093">
        <v>1</v>
      </c>
      <c r="F5093">
        <v>5.1462855213020901E-2</v>
      </c>
      <c r="G5093">
        <v>-114.161389820138</v>
      </c>
      <c r="H5093" t="s">
        <v>23</v>
      </c>
      <c r="I5093">
        <v>78.079394830526596</v>
      </c>
      <c r="J5093" t="s">
        <v>4591</v>
      </c>
      <c r="K5093" t="s">
        <v>25</v>
      </c>
      <c r="L5093" t="s">
        <v>10809</v>
      </c>
      <c r="M5093" t="s">
        <v>10810</v>
      </c>
      <c r="N5093" t="s">
        <v>10811</v>
      </c>
      <c r="O5093" t="s">
        <v>10812</v>
      </c>
      <c r="P5093">
        <v>2.6446747799999999</v>
      </c>
      <c r="Q5093">
        <v>15559079</v>
      </c>
      <c r="R5093" t="s">
        <v>10813</v>
      </c>
      <c r="S5093">
        <v>8593137746</v>
      </c>
      <c r="T5093">
        <v>285.07575000000003</v>
      </c>
      <c r="U5093" t="s">
        <v>31</v>
      </c>
      <c r="V5093" t="s">
        <v>10814</v>
      </c>
      <c r="W5093" t="s">
        <v>23</v>
      </c>
    </row>
    <row r="5094" spans="1:23" x14ac:dyDescent="0.4">
      <c r="A5094">
        <v>5093</v>
      </c>
      <c r="B5094">
        <v>1</v>
      </c>
      <c r="C5094">
        <v>1</v>
      </c>
      <c r="D5094">
        <v>1</v>
      </c>
      <c r="E5094">
        <v>1</v>
      </c>
      <c r="F5094">
        <v>5.1462855213020901E-2</v>
      </c>
      <c r="G5094">
        <v>-114.161389820138</v>
      </c>
      <c r="H5094">
        <v>0.999999999999999</v>
      </c>
      <c r="I5094">
        <v>78.079394830526596</v>
      </c>
      <c r="J5094" t="s">
        <v>4591</v>
      </c>
      <c r="K5094" t="s">
        <v>25</v>
      </c>
      <c r="L5094" t="s">
        <v>10809</v>
      </c>
      <c r="M5094" t="s">
        <v>10810</v>
      </c>
      <c r="N5094" t="s">
        <v>10811</v>
      </c>
      <c r="O5094" t="s">
        <v>10812</v>
      </c>
      <c r="P5094">
        <v>2.6446747799999999</v>
      </c>
      <c r="Q5094">
        <v>15559079</v>
      </c>
      <c r="R5094" t="s">
        <v>10813</v>
      </c>
      <c r="S5094">
        <v>8593137746</v>
      </c>
      <c r="T5094">
        <v>285.07575000000003</v>
      </c>
      <c r="U5094" t="s">
        <v>31</v>
      </c>
      <c r="V5094" t="s">
        <v>10815</v>
      </c>
      <c r="W5094" t="s">
        <v>23</v>
      </c>
    </row>
    <row r="5095" spans="1:23" x14ac:dyDescent="0.4">
      <c r="A5095">
        <v>5094</v>
      </c>
      <c r="B5095">
        <v>1</v>
      </c>
      <c r="C5095">
        <v>1</v>
      </c>
      <c r="D5095">
        <v>1</v>
      </c>
      <c r="E5095">
        <v>1</v>
      </c>
      <c r="F5095">
        <v>5.1128185470647299E-2</v>
      </c>
      <c r="G5095">
        <v>-198.38172854373499</v>
      </c>
      <c r="H5095">
        <v>0.999999999999999</v>
      </c>
      <c r="I5095">
        <v>40.587207207702498</v>
      </c>
      <c r="J5095" t="s">
        <v>4591</v>
      </c>
      <c r="K5095" t="s">
        <v>25</v>
      </c>
      <c r="L5095" t="s">
        <v>9873</v>
      </c>
      <c r="M5095" t="s">
        <v>9874</v>
      </c>
      <c r="N5095" t="s">
        <v>9875</v>
      </c>
      <c r="O5095" t="s">
        <v>9876</v>
      </c>
      <c r="P5095">
        <v>2.7183234700000001</v>
      </c>
      <c r="Q5095">
        <v>9965615</v>
      </c>
      <c r="R5095" t="s">
        <v>9877</v>
      </c>
      <c r="S5095">
        <v>8592064598</v>
      </c>
      <c r="T5095">
        <v>285.07574990000001</v>
      </c>
      <c r="U5095" t="s">
        <v>31</v>
      </c>
      <c r="V5095" t="s">
        <v>10816</v>
      </c>
      <c r="W5095" t="s">
        <v>23</v>
      </c>
    </row>
    <row r="5096" spans="1:23" x14ac:dyDescent="0.4">
      <c r="A5096">
        <v>5095</v>
      </c>
      <c r="B5096">
        <v>1</v>
      </c>
      <c r="C5096">
        <v>1</v>
      </c>
      <c r="D5096">
        <v>1</v>
      </c>
      <c r="E5096">
        <v>1</v>
      </c>
      <c r="F5096">
        <v>5.1128185470647299E-2</v>
      </c>
      <c r="G5096">
        <v>-198.38172854373499</v>
      </c>
      <c r="H5096" t="s">
        <v>23</v>
      </c>
      <c r="I5096">
        <v>40.587207207702498</v>
      </c>
      <c r="J5096" t="s">
        <v>4591</v>
      </c>
      <c r="K5096" t="s">
        <v>25</v>
      </c>
      <c r="L5096" t="s">
        <v>9873</v>
      </c>
      <c r="M5096" t="s">
        <v>9874</v>
      </c>
      <c r="N5096" t="s">
        <v>9875</v>
      </c>
      <c r="O5096" t="s">
        <v>9876</v>
      </c>
      <c r="P5096">
        <v>2.7183234700000001</v>
      </c>
      <c r="Q5096">
        <v>9965615</v>
      </c>
      <c r="R5096" t="s">
        <v>9877</v>
      </c>
      <c r="S5096">
        <v>8592064598</v>
      </c>
      <c r="T5096">
        <v>285.07574990000001</v>
      </c>
      <c r="U5096" t="s">
        <v>31</v>
      </c>
      <c r="V5096" t="s">
        <v>10817</v>
      </c>
      <c r="W5096" t="s">
        <v>23</v>
      </c>
    </row>
    <row r="5097" spans="1:23" x14ac:dyDescent="0.4">
      <c r="A5097">
        <v>5096</v>
      </c>
      <c r="B5097">
        <v>1</v>
      </c>
      <c r="C5097">
        <v>2</v>
      </c>
      <c r="D5097">
        <v>1</v>
      </c>
      <c r="E5097">
        <v>2</v>
      </c>
      <c r="F5097">
        <v>5.1015251712310902E-2</v>
      </c>
      <c r="G5097">
        <v>-227.35387660139199</v>
      </c>
      <c r="H5097">
        <v>7.3869346733668295E-2</v>
      </c>
      <c r="I5097">
        <v>6.9653214092601203</v>
      </c>
      <c r="J5097" t="s">
        <v>10818</v>
      </c>
      <c r="K5097" t="s">
        <v>25</v>
      </c>
      <c r="L5097" t="s">
        <v>10819</v>
      </c>
      <c r="M5097" t="s">
        <v>10820</v>
      </c>
      <c r="N5097" t="s">
        <v>10821</v>
      </c>
      <c r="O5097" t="s">
        <v>10822</v>
      </c>
      <c r="P5097">
        <v>4.6999998099999996</v>
      </c>
      <c r="Q5097">
        <v>211668</v>
      </c>
      <c r="R5097" t="s">
        <v>10823</v>
      </c>
      <c r="S5097">
        <v>67108866</v>
      </c>
      <c r="T5097">
        <v>301.06011710000001</v>
      </c>
      <c r="U5097" t="s">
        <v>31</v>
      </c>
      <c r="V5097" t="s">
        <v>10824</v>
      </c>
      <c r="W5097" t="s">
        <v>23</v>
      </c>
    </row>
    <row r="5098" spans="1:23" x14ac:dyDescent="0.4">
      <c r="A5098">
        <v>5097</v>
      </c>
      <c r="B5098">
        <v>1</v>
      </c>
      <c r="C5098">
        <v>1</v>
      </c>
      <c r="D5098">
        <v>1</v>
      </c>
      <c r="E5098">
        <v>1</v>
      </c>
      <c r="F5098">
        <v>5.0611923728231402E-2</v>
      </c>
      <c r="G5098">
        <v>-112.10584783265099</v>
      </c>
      <c r="H5098">
        <v>0.999999999999999</v>
      </c>
      <c r="I5098">
        <v>93.926430846782196</v>
      </c>
      <c r="J5098" t="s">
        <v>7129</v>
      </c>
      <c r="K5098" t="s">
        <v>25</v>
      </c>
      <c r="L5098" t="s">
        <v>9438</v>
      </c>
      <c r="M5098" t="s">
        <v>9439</v>
      </c>
      <c r="N5098" t="s">
        <v>9440</v>
      </c>
      <c r="O5098" t="s">
        <v>9441</v>
      </c>
      <c r="P5098">
        <v>5.1999998099999996</v>
      </c>
      <c r="Q5098" t="s">
        <v>9442</v>
      </c>
      <c r="R5098" t="s">
        <v>9443</v>
      </c>
      <c r="S5098">
        <v>8593113090</v>
      </c>
      <c r="T5098">
        <v>473.36253649999998</v>
      </c>
      <c r="U5098" t="s">
        <v>31</v>
      </c>
      <c r="V5098" t="s">
        <v>10825</v>
      </c>
      <c r="W5098" t="s">
        <v>23</v>
      </c>
    </row>
    <row r="5099" spans="1:23" x14ac:dyDescent="0.4">
      <c r="A5099">
        <v>5098</v>
      </c>
      <c r="B5099">
        <v>1</v>
      </c>
      <c r="C5099">
        <v>1</v>
      </c>
      <c r="D5099">
        <v>1</v>
      </c>
      <c r="E5099">
        <v>1</v>
      </c>
      <c r="F5099">
        <v>5.0611923728231402E-2</v>
      </c>
      <c r="G5099">
        <v>-112.10584783265099</v>
      </c>
      <c r="H5099" t="s">
        <v>23</v>
      </c>
      <c r="I5099">
        <v>93.926430846782196</v>
      </c>
      <c r="J5099" t="s">
        <v>7129</v>
      </c>
      <c r="K5099" t="s">
        <v>25</v>
      </c>
      <c r="L5099" t="s">
        <v>9438</v>
      </c>
      <c r="M5099" t="s">
        <v>9439</v>
      </c>
      <c r="N5099" t="s">
        <v>9440</v>
      </c>
      <c r="O5099" t="s">
        <v>9441</v>
      </c>
      <c r="P5099">
        <v>5.1999998099999996</v>
      </c>
      <c r="Q5099" t="s">
        <v>9442</v>
      </c>
      <c r="R5099" t="s">
        <v>9443</v>
      </c>
      <c r="S5099">
        <v>8593113090</v>
      </c>
      <c r="T5099">
        <v>473.36253649999998</v>
      </c>
      <c r="U5099" t="s">
        <v>31</v>
      </c>
      <c r="V5099" t="s">
        <v>10826</v>
      </c>
      <c r="W5099" t="s">
        <v>23</v>
      </c>
    </row>
    <row r="5100" spans="1:23" x14ac:dyDescent="0.4">
      <c r="A5100">
        <v>5099</v>
      </c>
      <c r="B5100">
        <v>1</v>
      </c>
      <c r="C5100">
        <v>1</v>
      </c>
      <c r="D5100">
        <v>1</v>
      </c>
      <c r="E5100">
        <v>1</v>
      </c>
      <c r="F5100">
        <v>5.05879358127269E-2</v>
      </c>
      <c r="G5100">
        <v>-231.67805752355</v>
      </c>
      <c r="H5100">
        <v>0.99648241206030097</v>
      </c>
      <c r="I5100">
        <v>29.7155976361279</v>
      </c>
      <c r="J5100" t="s">
        <v>10827</v>
      </c>
      <c r="K5100" t="s">
        <v>25</v>
      </c>
      <c r="L5100" t="s">
        <v>10828</v>
      </c>
      <c r="M5100" t="s">
        <v>10829</v>
      </c>
      <c r="N5100" t="s">
        <v>10830</v>
      </c>
      <c r="O5100" t="s">
        <v>10831</v>
      </c>
      <c r="P5100">
        <v>1.10000002</v>
      </c>
      <c r="Q5100" t="s">
        <v>10832</v>
      </c>
      <c r="R5100" t="s">
        <v>10833</v>
      </c>
      <c r="S5100">
        <v>67108866</v>
      </c>
      <c r="T5100">
        <v>229.0859207</v>
      </c>
      <c r="U5100" t="s">
        <v>31</v>
      </c>
      <c r="V5100" t="s">
        <v>10834</v>
      </c>
      <c r="W5100" t="s">
        <v>23</v>
      </c>
    </row>
    <row r="5101" spans="1:23" x14ac:dyDescent="0.4">
      <c r="A5101">
        <v>5100</v>
      </c>
      <c r="B5101">
        <v>1</v>
      </c>
      <c r="C5101">
        <v>1</v>
      </c>
      <c r="D5101">
        <v>1</v>
      </c>
      <c r="E5101">
        <v>1</v>
      </c>
      <c r="F5101">
        <v>5.05879358127269E-2</v>
      </c>
      <c r="G5101">
        <v>-231.67805752355</v>
      </c>
      <c r="H5101" t="s">
        <v>23</v>
      </c>
      <c r="I5101">
        <v>29.7155976361279</v>
      </c>
      <c r="J5101" t="s">
        <v>10827</v>
      </c>
      <c r="K5101" t="s">
        <v>25</v>
      </c>
      <c r="L5101" t="s">
        <v>10828</v>
      </c>
      <c r="M5101" t="s">
        <v>10829</v>
      </c>
      <c r="N5101" t="s">
        <v>10830</v>
      </c>
      <c r="O5101" t="s">
        <v>10831</v>
      </c>
      <c r="P5101">
        <v>1.10000002</v>
      </c>
      <c r="Q5101" t="s">
        <v>10832</v>
      </c>
      <c r="R5101" t="s">
        <v>10833</v>
      </c>
      <c r="S5101">
        <v>67108866</v>
      </c>
      <c r="T5101">
        <v>229.0859207</v>
      </c>
      <c r="U5101" t="s">
        <v>31</v>
      </c>
      <c r="V5101" t="s">
        <v>10835</v>
      </c>
      <c r="W5101" t="s">
        <v>23</v>
      </c>
    </row>
    <row r="5102" spans="1:23" x14ac:dyDescent="0.4">
      <c r="A5102">
        <v>5101</v>
      </c>
      <c r="B5102">
        <v>1</v>
      </c>
      <c r="C5102">
        <v>1</v>
      </c>
      <c r="D5102">
        <v>1</v>
      </c>
      <c r="E5102">
        <v>1</v>
      </c>
      <c r="F5102">
        <v>5.0453919866658897E-2</v>
      </c>
      <c r="G5102">
        <v>-381.30395334816399</v>
      </c>
      <c r="H5102" t="s">
        <v>23</v>
      </c>
      <c r="I5102">
        <v>64.605539477454002</v>
      </c>
      <c r="J5102" t="s">
        <v>10793</v>
      </c>
      <c r="K5102" t="s">
        <v>25</v>
      </c>
      <c r="L5102" t="s">
        <v>10794</v>
      </c>
      <c r="M5102" t="s">
        <v>10795</v>
      </c>
      <c r="N5102" t="s">
        <v>10796</v>
      </c>
      <c r="O5102" t="s">
        <v>10797</v>
      </c>
      <c r="P5102">
        <v>2.9000001000000002</v>
      </c>
      <c r="Q5102">
        <v>2782662</v>
      </c>
      <c r="R5102" t="s">
        <v>10798</v>
      </c>
      <c r="S5102">
        <v>67108866</v>
      </c>
      <c r="T5102">
        <v>291.08631459999998</v>
      </c>
      <c r="U5102" t="s">
        <v>31</v>
      </c>
      <c r="V5102" t="s">
        <v>10836</v>
      </c>
      <c r="W5102" t="s">
        <v>23</v>
      </c>
    </row>
    <row r="5103" spans="1:23" x14ac:dyDescent="0.4">
      <c r="A5103">
        <v>5102</v>
      </c>
      <c r="B5103">
        <v>1</v>
      </c>
      <c r="C5103">
        <v>1</v>
      </c>
      <c r="D5103">
        <v>1</v>
      </c>
      <c r="E5103">
        <v>1</v>
      </c>
      <c r="F5103">
        <v>5.0453919866658897E-2</v>
      </c>
      <c r="G5103">
        <v>-381.30395334816399</v>
      </c>
      <c r="H5103">
        <v>0.99899497487437094</v>
      </c>
      <c r="I5103">
        <v>64.605539477454002</v>
      </c>
      <c r="J5103" t="s">
        <v>10793</v>
      </c>
      <c r="K5103" t="s">
        <v>25</v>
      </c>
      <c r="L5103" t="s">
        <v>10794</v>
      </c>
      <c r="M5103" t="s">
        <v>10795</v>
      </c>
      <c r="N5103" t="s">
        <v>10796</v>
      </c>
      <c r="O5103" t="s">
        <v>10797</v>
      </c>
      <c r="P5103">
        <v>2.9000001000000002</v>
      </c>
      <c r="Q5103">
        <v>2782662</v>
      </c>
      <c r="R5103" t="s">
        <v>10798</v>
      </c>
      <c r="S5103">
        <v>67108866</v>
      </c>
      <c r="T5103">
        <v>291.08631459999998</v>
      </c>
      <c r="U5103" t="s">
        <v>31</v>
      </c>
      <c r="V5103" t="s">
        <v>10837</v>
      </c>
      <c r="W5103" t="s">
        <v>23</v>
      </c>
    </row>
    <row r="5104" spans="1:23" x14ac:dyDescent="0.4">
      <c r="A5104">
        <v>5103</v>
      </c>
      <c r="B5104">
        <v>1</v>
      </c>
      <c r="C5104">
        <v>1</v>
      </c>
      <c r="D5104">
        <v>1</v>
      </c>
      <c r="E5104">
        <v>1</v>
      </c>
      <c r="F5104">
        <v>5.0394516494003998E-2</v>
      </c>
      <c r="G5104">
        <v>-490.70447614372898</v>
      </c>
      <c r="H5104" t="s">
        <v>23</v>
      </c>
      <c r="I5104">
        <v>18.1314561644683</v>
      </c>
      <c r="J5104" t="s">
        <v>8280</v>
      </c>
      <c r="K5104" t="s">
        <v>25</v>
      </c>
      <c r="L5104" t="s">
        <v>8281</v>
      </c>
      <c r="M5104" t="s">
        <v>8282</v>
      </c>
      <c r="N5104" t="s">
        <v>8283</v>
      </c>
      <c r="O5104" t="s">
        <v>8284</v>
      </c>
      <c r="P5104">
        <v>-5.6999998099999996</v>
      </c>
      <c r="Q5104" t="s">
        <v>8285</v>
      </c>
      <c r="R5104" t="s">
        <v>8286</v>
      </c>
      <c r="S5104">
        <v>20089174</v>
      </c>
      <c r="T5104">
        <v>623.27517799999998</v>
      </c>
      <c r="U5104" t="s">
        <v>31</v>
      </c>
      <c r="V5104" t="s">
        <v>10838</v>
      </c>
      <c r="W5104" t="s">
        <v>23</v>
      </c>
    </row>
    <row r="5105" spans="1:23" x14ac:dyDescent="0.4">
      <c r="A5105">
        <v>5104</v>
      </c>
      <c r="B5105">
        <v>1</v>
      </c>
      <c r="C5105">
        <v>1</v>
      </c>
      <c r="D5105">
        <v>1</v>
      </c>
      <c r="E5105">
        <v>1</v>
      </c>
      <c r="F5105">
        <v>5.0394516494003998E-2</v>
      </c>
      <c r="G5105">
        <v>-490.70447614372898</v>
      </c>
      <c r="H5105">
        <v>0.997989949748743</v>
      </c>
      <c r="I5105">
        <v>18.1314561644683</v>
      </c>
      <c r="J5105" t="s">
        <v>8280</v>
      </c>
      <c r="K5105" t="s">
        <v>25</v>
      </c>
      <c r="L5105" t="s">
        <v>8281</v>
      </c>
      <c r="M5105" t="s">
        <v>8282</v>
      </c>
      <c r="N5105" t="s">
        <v>8283</v>
      </c>
      <c r="O5105" t="s">
        <v>8284</v>
      </c>
      <c r="P5105">
        <v>-5.6999998099999996</v>
      </c>
      <c r="Q5105" t="s">
        <v>8285</v>
      </c>
      <c r="R5105" t="s">
        <v>8286</v>
      </c>
      <c r="S5105">
        <v>20089174</v>
      </c>
      <c r="T5105">
        <v>623.27517799999998</v>
      </c>
      <c r="U5105" t="s">
        <v>31</v>
      </c>
      <c r="V5105" t="s">
        <v>10839</v>
      </c>
      <c r="W5105" t="s">
        <v>23</v>
      </c>
    </row>
    <row r="5106" spans="1:23" x14ac:dyDescent="0.4">
      <c r="A5106">
        <v>5105</v>
      </c>
      <c r="B5106">
        <v>1</v>
      </c>
      <c r="C5106">
        <v>2</v>
      </c>
      <c r="D5106">
        <v>1</v>
      </c>
      <c r="E5106">
        <v>2</v>
      </c>
      <c r="F5106">
        <v>5.0078138739602499E-2</v>
      </c>
      <c r="G5106">
        <v>-287.68105633692301</v>
      </c>
      <c r="H5106">
        <v>0.15427135678391901</v>
      </c>
      <c r="I5106">
        <v>53.704817950311103</v>
      </c>
      <c r="J5106" t="s">
        <v>8931</v>
      </c>
      <c r="K5106" t="s">
        <v>25</v>
      </c>
      <c r="L5106" t="s">
        <v>8932</v>
      </c>
      <c r="M5106" t="s">
        <v>8933</v>
      </c>
      <c r="N5106" t="s">
        <v>28</v>
      </c>
      <c r="O5106" t="s">
        <v>8934</v>
      </c>
      <c r="P5106">
        <v>2.2000000499999999</v>
      </c>
      <c r="Q5106">
        <v>52905263</v>
      </c>
      <c r="R5106" t="s">
        <v>8935</v>
      </c>
      <c r="S5106">
        <v>3153922</v>
      </c>
      <c r="T5106">
        <v>394.10336169999999</v>
      </c>
      <c r="U5106" t="s">
        <v>31</v>
      </c>
      <c r="V5106" t="s">
        <v>10840</v>
      </c>
      <c r="W5106" t="s">
        <v>23</v>
      </c>
    </row>
    <row r="5107" spans="1:23" x14ac:dyDescent="0.4">
      <c r="A5107">
        <v>5106</v>
      </c>
      <c r="B5107">
        <v>1</v>
      </c>
      <c r="C5107">
        <v>1</v>
      </c>
      <c r="D5107">
        <v>1</v>
      </c>
      <c r="E5107">
        <v>1</v>
      </c>
      <c r="F5107">
        <v>5.0066587947622698E-2</v>
      </c>
      <c r="G5107">
        <v>-325.911393510263</v>
      </c>
      <c r="H5107">
        <v>0.999999999999999</v>
      </c>
      <c r="I5107">
        <v>59.2982326201153</v>
      </c>
      <c r="J5107" t="s">
        <v>10793</v>
      </c>
      <c r="K5107" t="s">
        <v>25</v>
      </c>
      <c r="L5107" t="s">
        <v>10794</v>
      </c>
      <c r="M5107" t="s">
        <v>10795</v>
      </c>
      <c r="N5107" t="s">
        <v>10796</v>
      </c>
      <c r="O5107" t="s">
        <v>10797</v>
      </c>
      <c r="P5107">
        <v>2.9000001000000002</v>
      </c>
      <c r="Q5107">
        <v>2782662</v>
      </c>
      <c r="R5107" t="s">
        <v>10798</v>
      </c>
      <c r="S5107">
        <v>67108866</v>
      </c>
      <c r="T5107">
        <v>291.08631459999998</v>
      </c>
      <c r="U5107" t="s">
        <v>31</v>
      </c>
      <c r="V5107" t="s">
        <v>10841</v>
      </c>
      <c r="W5107" t="s">
        <v>23</v>
      </c>
    </row>
    <row r="5108" spans="1:23" x14ac:dyDescent="0.4">
      <c r="A5108">
        <v>5107</v>
      </c>
      <c r="B5108">
        <v>1</v>
      </c>
      <c r="C5108">
        <v>1</v>
      </c>
      <c r="D5108">
        <v>1</v>
      </c>
      <c r="E5108">
        <v>1</v>
      </c>
      <c r="F5108">
        <v>5.0066587947622698E-2</v>
      </c>
      <c r="G5108">
        <v>-325.911393510263</v>
      </c>
      <c r="H5108" t="s">
        <v>23</v>
      </c>
      <c r="I5108">
        <v>59.2982326201153</v>
      </c>
      <c r="J5108" t="s">
        <v>10793</v>
      </c>
      <c r="K5108" t="s">
        <v>25</v>
      </c>
      <c r="L5108" t="s">
        <v>10794</v>
      </c>
      <c r="M5108" t="s">
        <v>10795</v>
      </c>
      <c r="N5108" t="s">
        <v>10796</v>
      </c>
      <c r="O5108" t="s">
        <v>10797</v>
      </c>
      <c r="P5108">
        <v>2.9000001000000002</v>
      </c>
      <c r="Q5108">
        <v>2782662</v>
      </c>
      <c r="R5108" t="s">
        <v>10798</v>
      </c>
      <c r="S5108">
        <v>67108866</v>
      </c>
      <c r="T5108">
        <v>291.08631459999998</v>
      </c>
      <c r="U5108" t="s">
        <v>31</v>
      </c>
      <c r="V5108" t="s">
        <v>10842</v>
      </c>
      <c r="W5108" t="s">
        <v>23</v>
      </c>
    </row>
    <row r="5109" spans="1:23" x14ac:dyDescent="0.4">
      <c r="A5109">
        <v>5108</v>
      </c>
      <c r="B5109">
        <v>1</v>
      </c>
      <c r="C5109">
        <v>1</v>
      </c>
      <c r="D5109">
        <v>1</v>
      </c>
      <c r="E5109">
        <v>1</v>
      </c>
      <c r="F5109">
        <v>4.9973686310273803E-2</v>
      </c>
      <c r="G5109">
        <v>-228.32926605134099</v>
      </c>
      <c r="H5109" t="s">
        <v>23</v>
      </c>
      <c r="I5109">
        <v>28.5090993430852</v>
      </c>
      <c r="J5109" t="s">
        <v>10843</v>
      </c>
      <c r="K5109" t="s">
        <v>25</v>
      </c>
      <c r="L5109" t="s">
        <v>10844</v>
      </c>
      <c r="M5109" t="s">
        <v>10845</v>
      </c>
      <c r="N5109" t="s">
        <v>10846</v>
      </c>
      <c r="O5109" t="s">
        <v>10847</v>
      </c>
      <c r="P5109">
        <v>2.7999999500000001</v>
      </c>
      <c r="Q5109">
        <v>175729</v>
      </c>
      <c r="R5109" t="s">
        <v>10848</v>
      </c>
      <c r="S5109">
        <v>67108866</v>
      </c>
      <c r="T5109">
        <v>267.13795629999998</v>
      </c>
      <c r="U5109" t="s">
        <v>31</v>
      </c>
      <c r="V5109" t="s">
        <v>10849</v>
      </c>
      <c r="W5109" t="s">
        <v>23</v>
      </c>
    </row>
    <row r="5110" spans="1:23" x14ac:dyDescent="0.4">
      <c r="A5110">
        <v>5109</v>
      </c>
      <c r="B5110">
        <v>1</v>
      </c>
      <c r="C5110">
        <v>1</v>
      </c>
      <c r="D5110">
        <v>1</v>
      </c>
      <c r="E5110">
        <v>1</v>
      </c>
      <c r="F5110">
        <v>4.9973686310273803E-2</v>
      </c>
      <c r="G5110">
        <v>-228.32926605134099</v>
      </c>
      <c r="H5110">
        <v>0.999999999999999</v>
      </c>
      <c r="I5110">
        <v>28.5090993430852</v>
      </c>
      <c r="J5110" t="s">
        <v>10843</v>
      </c>
      <c r="K5110" t="s">
        <v>25</v>
      </c>
      <c r="L5110" t="s">
        <v>10844</v>
      </c>
      <c r="M5110" t="s">
        <v>10845</v>
      </c>
      <c r="N5110" t="s">
        <v>10846</v>
      </c>
      <c r="O5110" t="s">
        <v>10847</v>
      </c>
      <c r="P5110">
        <v>2.7999999500000001</v>
      </c>
      <c r="Q5110">
        <v>175729</v>
      </c>
      <c r="R5110" t="s">
        <v>10848</v>
      </c>
      <c r="S5110">
        <v>67108866</v>
      </c>
      <c r="T5110">
        <v>267.13795629999998</v>
      </c>
      <c r="U5110" t="s">
        <v>31</v>
      </c>
      <c r="V5110" t="s">
        <v>10850</v>
      </c>
      <c r="W5110" t="s">
        <v>23</v>
      </c>
    </row>
    <row r="5111" spans="1:23" x14ac:dyDescent="0.4">
      <c r="A5111">
        <v>5110</v>
      </c>
      <c r="B5111">
        <v>1</v>
      </c>
      <c r="C5111">
        <v>1</v>
      </c>
      <c r="D5111">
        <v>1</v>
      </c>
      <c r="E5111">
        <v>1</v>
      </c>
      <c r="F5111">
        <v>4.9789779980238799E-2</v>
      </c>
      <c r="G5111">
        <v>-56.317310372055097</v>
      </c>
      <c r="H5111">
        <v>0.999999999999999</v>
      </c>
      <c r="I5111">
        <v>17.917362247358898</v>
      </c>
      <c r="J5111" t="s">
        <v>10851</v>
      </c>
      <c r="K5111" t="s">
        <v>25</v>
      </c>
      <c r="L5111" t="s">
        <v>10852</v>
      </c>
      <c r="M5111" t="s">
        <v>10853</v>
      </c>
      <c r="N5111" t="s">
        <v>28</v>
      </c>
      <c r="O5111" t="s">
        <v>10854</v>
      </c>
      <c r="P5111">
        <v>4.9000000999999997</v>
      </c>
      <c r="Q5111">
        <v>101967558</v>
      </c>
      <c r="R5111" t="s">
        <v>10855</v>
      </c>
      <c r="S5111">
        <v>8593113090</v>
      </c>
      <c r="T5111">
        <v>295.2285</v>
      </c>
      <c r="U5111" t="s">
        <v>31</v>
      </c>
      <c r="V5111" t="s">
        <v>10856</v>
      </c>
      <c r="W5111" t="s">
        <v>23</v>
      </c>
    </row>
    <row r="5112" spans="1:23" x14ac:dyDescent="0.4">
      <c r="A5112">
        <v>5111</v>
      </c>
      <c r="B5112">
        <v>1</v>
      </c>
      <c r="C5112">
        <v>1</v>
      </c>
      <c r="D5112">
        <v>1</v>
      </c>
      <c r="E5112">
        <v>1</v>
      </c>
      <c r="F5112">
        <v>4.9789779980238799E-2</v>
      </c>
      <c r="G5112">
        <v>-56.317310372055097</v>
      </c>
      <c r="H5112" t="s">
        <v>23</v>
      </c>
      <c r="I5112">
        <v>17.917362247358898</v>
      </c>
      <c r="J5112" t="s">
        <v>10851</v>
      </c>
      <c r="K5112" t="s">
        <v>25</v>
      </c>
      <c r="L5112" t="s">
        <v>10852</v>
      </c>
      <c r="M5112" t="s">
        <v>10853</v>
      </c>
      <c r="N5112" t="s">
        <v>28</v>
      </c>
      <c r="O5112" t="s">
        <v>10854</v>
      </c>
      <c r="P5112">
        <v>4.9000000999999997</v>
      </c>
      <c r="Q5112">
        <v>101967558</v>
      </c>
      <c r="R5112" t="s">
        <v>10855</v>
      </c>
      <c r="S5112">
        <v>8593113090</v>
      </c>
      <c r="T5112">
        <v>295.2285</v>
      </c>
      <c r="U5112" t="s">
        <v>31</v>
      </c>
      <c r="V5112" t="s">
        <v>10857</v>
      </c>
      <c r="W5112" t="s">
        <v>23</v>
      </c>
    </row>
    <row r="5113" spans="1:23" x14ac:dyDescent="0.4">
      <c r="A5113">
        <v>5112</v>
      </c>
      <c r="B5113">
        <v>1</v>
      </c>
      <c r="C5113">
        <v>1</v>
      </c>
      <c r="D5113">
        <v>1</v>
      </c>
      <c r="E5113">
        <v>1</v>
      </c>
      <c r="F5113">
        <v>4.9738517808552402E-2</v>
      </c>
      <c r="G5113">
        <v>-83.350913447136904</v>
      </c>
      <c r="H5113" t="s">
        <v>23</v>
      </c>
      <c r="I5113">
        <v>17.3653900958858</v>
      </c>
      <c r="J5113" t="s">
        <v>4770</v>
      </c>
      <c r="K5113" t="s">
        <v>25</v>
      </c>
      <c r="L5113" t="s">
        <v>4895</v>
      </c>
      <c r="M5113" t="s">
        <v>4896</v>
      </c>
      <c r="N5113" t="s">
        <v>4897</v>
      </c>
      <c r="O5113" t="s">
        <v>4898</v>
      </c>
      <c r="P5113">
        <v>0.89999997600000003</v>
      </c>
      <c r="Q5113" t="s">
        <v>4899</v>
      </c>
      <c r="R5113" t="s">
        <v>4900</v>
      </c>
      <c r="S5113">
        <v>88074606</v>
      </c>
      <c r="T5113">
        <v>181.04953520000001</v>
      </c>
      <c r="U5113" t="s">
        <v>31</v>
      </c>
      <c r="V5113" t="s">
        <v>10858</v>
      </c>
      <c r="W5113" t="s">
        <v>23</v>
      </c>
    </row>
    <row r="5114" spans="1:23" x14ac:dyDescent="0.4">
      <c r="A5114">
        <v>5113</v>
      </c>
      <c r="B5114">
        <v>1</v>
      </c>
      <c r="C5114">
        <v>1</v>
      </c>
      <c r="D5114">
        <v>1</v>
      </c>
      <c r="E5114">
        <v>1</v>
      </c>
      <c r="F5114">
        <v>4.9738517808552402E-2</v>
      </c>
      <c r="G5114">
        <v>-83.350913447136904</v>
      </c>
      <c r="H5114">
        <v>0.999999999999999</v>
      </c>
      <c r="I5114">
        <v>17.3653900958858</v>
      </c>
      <c r="J5114" t="s">
        <v>4770</v>
      </c>
      <c r="K5114" t="s">
        <v>25</v>
      </c>
      <c r="L5114" t="s">
        <v>4895</v>
      </c>
      <c r="M5114" t="s">
        <v>4896</v>
      </c>
      <c r="N5114" t="s">
        <v>4897</v>
      </c>
      <c r="O5114" t="s">
        <v>4898</v>
      </c>
      <c r="P5114">
        <v>0.89999997600000003</v>
      </c>
      <c r="Q5114" t="s">
        <v>4899</v>
      </c>
      <c r="R5114" t="s">
        <v>4900</v>
      </c>
      <c r="S5114">
        <v>88074606</v>
      </c>
      <c r="T5114">
        <v>181.04953520000001</v>
      </c>
      <c r="U5114" t="s">
        <v>31</v>
      </c>
      <c r="V5114" t="s">
        <v>10859</v>
      </c>
      <c r="W5114" t="s">
        <v>23</v>
      </c>
    </row>
    <row r="5115" spans="1:23" x14ac:dyDescent="0.4">
      <c r="A5115">
        <v>5114</v>
      </c>
      <c r="B5115">
        <v>1</v>
      </c>
      <c r="C5115">
        <v>1</v>
      </c>
      <c r="D5115">
        <v>1</v>
      </c>
      <c r="E5115">
        <v>1</v>
      </c>
      <c r="F5115">
        <v>4.9505173035319198E-2</v>
      </c>
      <c r="G5115">
        <v>-300.161729073993</v>
      </c>
      <c r="H5115">
        <v>0.999999999999999</v>
      </c>
      <c r="I5115">
        <v>82.825005151929503</v>
      </c>
      <c r="J5115" t="s">
        <v>8410</v>
      </c>
      <c r="K5115" t="s">
        <v>25</v>
      </c>
      <c r="L5115" t="s">
        <v>8411</v>
      </c>
      <c r="M5115" t="s">
        <v>8412</v>
      </c>
      <c r="N5115" t="s">
        <v>8413</v>
      </c>
      <c r="O5115" t="s">
        <v>8414</v>
      </c>
      <c r="P5115">
        <v>1.10000002</v>
      </c>
      <c r="Q5115">
        <v>11913348</v>
      </c>
      <c r="R5115" t="s">
        <v>8415</v>
      </c>
      <c r="S5115">
        <v>3153922</v>
      </c>
      <c r="T5115">
        <v>359.14891</v>
      </c>
      <c r="U5115" t="s">
        <v>31</v>
      </c>
      <c r="V5115" t="s">
        <v>10860</v>
      </c>
      <c r="W5115" t="s">
        <v>23</v>
      </c>
    </row>
    <row r="5116" spans="1:23" x14ac:dyDescent="0.4">
      <c r="A5116">
        <v>5115</v>
      </c>
      <c r="B5116">
        <v>1</v>
      </c>
      <c r="C5116">
        <v>1</v>
      </c>
      <c r="D5116">
        <v>1</v>
      </c>
      <c r="E5116">
        <v>1</v>
      </c>
      <c r="F5116">
        <v>4.9505173035319198E-2</v>
      </c>
      <c r="G5116">
        <v>-300.161729073993</v>
      </c>
      <c r="H5116" t="s">
        <v>23</v>
      </c>
      <c r="I5116">
        <v>82.825005151929503</v>
      </c>
      <c r="J5116" t="s">
        <v>8410</v>
      </c>
      <c r="K5116" t="s">
        <v>25</v>
      </c>
      <c r="L5116" t="s">
        <v>8411</v>
      </c>
      <c r="M5116" t="s">
        <v>8412</v>
      </c>
      <c r="N5116" t="s">
        <v>8413</v>
      </c>
      <c r="O5116" t="s">
        <v>8414</v>
      </c>
      <c r="P5116">
        <v>1.10000002</v>
      </c>
      <c r="Q5116">
        <v>11913348</v>
      </c>
      <c r="R5116" t="s">
        <v>8415</v>
      </c>
      <c r="S5116">
        <v>3153922</v>
      </c>
      <c r="T5116">
        <v>359.14891</v>
      </c>
      <c r="U5116" t="s">
        <v>31</v>
      </c>
      <c r="V5116" t="s">
        <v>10861</v>
      </c>
      <c r="W5116" t="s">
        <v>23</v>
      </c>
    </row>
    <row r="5117" spans="1:23" x14ac:dyDescent="0.4">
      <c r="A5117">
        <v>5116</v>
      </c>
      <c r="B5117">
        <v>1</v>
      </c>
      <c r="C5117">
        <v>1</v>
      </c>
      <c r="D5117">
        <v>1</v>
      </c>
      <c r="E5117">
        <v>1</v>
      </c>
      <c r="F5117">
        <v>4.9442014273037203E-2</v>
      </c>
      <c r="G5117">
        <v>-166.102338202033</v>
      </c>
      <c r="H5117">
        <v>0.999999999999999</v>
      </c>
      <c r="I5117">
        <v>129.97248554006001</v>
      </c>
      <c r="J5117" t="s">
        <v>8767</v>
      </c>
      <c r="K5117" t="s">
        <v>25</v>
      </c>
      <c r="L5117" t="s">
        <v>10862</v>
      </c>
      <c r="M5117" t="s">
        <v>10863</v>
      </c>
      <c r="N5117" t="s">
        <v>28</v>
      </c>
      <c r="O5117" t="s">
        <v>10864</v>
      </c>
      <c r="P5117">
        <v>2.5721774100000001</v>
      </c>
      <c r="R5117" t="s">
        <v>10865</v>
      </c>
      <c r="S5117">
        <v>3178496</v>
      </c>
      <c r="T5117">
        <v>249.14852099999999</v>
      </c>
      <c r="U5117" t="s">
        <v>31</v>
      </c>
      <c r="V5117" t="s">
        <v>10866</v>
      </c>
      <c r="W5117" t="s">
        <v>23</v>
      </c>
    </row>
    <row r="5118" spans="1:23" x14ac:dyDescent="0.4">
      <c r="A5118">
        <v>5117</v>
      </c>
      <c r="B5118">
        <v>1</v>
      </c>
      <c r="C5118">
        <v>1</v>
      </c>
      <c r="D5118">
        <v>1</v>
      </c>
      <c r="E5118">
        <v>1</v>
      </c>
      <c r="F5118">
        <v>4.9442014273037203E-2</v>
      </c>
      <c r="G5118">
        <v>-166.102338202033</v>
      </c>
      <c r="H5118" t="s">
        <v>23</v>
      </c>
      <c r="I5118">
        <v>129.97248554006001</v>
      </c>
      <c r="J5118" t="s">
        <v>8767</v>
      </c>
      <c r="K5118" t="s">
        <v>25</v>
      </c>
      <c r="L5118" t="s">
        <v>10862</v>
      </c>
      <c r="M5118" t="s">
        <v>10863</v>
      </c>
      <c r="N5118" t="s">
        <v>28</v>
      </c>
      <c r="O5118" t="s">
        <v>10864</v>
      </c>
      <c r="P5118">
        <v>2.5721774100000001</v>
      </c>
      <c r="R5118" t="s">
        <v>10865</v>
      </c>
      <c r="S5118">
        <v>3178496</v>
      </c>
      <c r="T5118">
        <v>249.14852099999999</v>
      </c>
      <c r="U5118" t="s">
        <v>31</v>
      </c>
      <c r="V5118" t="s">
        <v>10867</v>
      </c>
      <c r="W5118" t="s">
        <v>23</v>
      </c>
    </row>
    <row r="5119" spans="1:23" x14ac:dyDescent="0.4">
      <c r="A5119">
        <v>5118</v>
      </c>
      <c r="B5119">
        <v>1</v>
      </c>
      <c r="C5119">
        <v>1</v>
      </c>
      <c r="D5119">
        <v>1</v>
      </c>
      <c r="E5119">
        <v>1</v>
      </c>
      <c r="F5119">
        <v>4.9440013912533901E-2</v>
      </c>
      <c r="G5119">
        <v>-334.42393730058802</v>
      </c>
      <c r="H5119" t="s">
        <v>23</v>
      </c>
      <c r="I5119">
        <v>32.035421688135798</v>
      </c>
      <c r="J5119" t="s">
        <v>10408</v>
      </c>
      <c r="K5119" t="s">
        <v>25</v>
      </c>
      <c r="L5119" t="s">
        <v>10409</v>
      </c>
      <c r="M5119" t="s">
        <v>10410</v>
      </c>
      <c r="N5119" t="s">
        <v>28</v>
      </c>
      <c r="O5119" t="s">
        <v>10411</v>
      </c>
      <c r="P5119">
        <v>1.7999999499999999</v>
      </c>
      <c r="Q5119">
        <v>75367087</v>
      </c>
      <c r="R5119" t="s">
        <v>10412</v>
      </c>
      <c r="S5119">
        <v>2097154</v>
      </c>
      <c r="T5119">
        <v>323.17540000000002</v>
      </c>
      <c r="U5119" t="s">
        <v>31</v>
      </c>
      <c r="V5119" t="s">
        <v>10868</v>
      </c>
      <c r="W5119" t="s">
        <v>23</v>
      </c>
    </row>
    <row r="5120" spans="1:23" x14ac:dyDescent="0.4">
      <c r="A5120">
        <v>5119</v>
      </c>
      <c r="B5120">
        <v>1</v>
      </c>
      <c r="C5120">
        <v>1</v>
      </c>
      <c r="D5120">
        <v>1</v>
      </c>
      <c r="E5120">
        <v>1</v>
      </c>
      <c r="F5120">
        <v>4.9440013912533901E-2</v>
      </c>
      <c r="G5120">
        <v>-334.42393730058802</v>
      </c>
      <c r="H5120">
        <v>0.999999999999999</v>
      </c>
      <c r="I5120">
        <v>32.035421688135798</v>
      </c>
      <c r="J5120" t="s">
        <v>10408</v>
      </c>
      <c r="K5120" t="s">
        <v>25</v>
      </c>
      <c r="L5120" t="s">
        <v>10409</v>
      </c>
      <c r="M5120" t="s">
        <v>10410</v>
      </c>
      <c r="N5120" t="s">
        <v>28</v>
      </c>
      <c r="O5120" t="s">
        <v>10411</v>
      </c>
      <c r="P5120">
        <v>1.7999999499999999</v>
      </c>
      <c r="Q5120">
        <v>75367087</v>
      </c>
      <c r="R5120" t="s">
        <v>10412</v>
      </c>
      <c r="S5120">
        <v>2097154</v>
      </c>
      <c r="T5120">
        <v>323.17540000000002</v>
      </c>
      <c r="U5120" t="s">
        <v>31</v>
      </c>
      <c r="V5120" t="s">
        <v>10869</v>
      </c>
      <c r="W5120" t="s">
        <v>23</v>
      </c>
    </row>
    <row r="5121" spans="1:23" x14ac:dyDescent="0.4">
      <c r="A5121">
        <v>5120</v>
      </c>
      <c r="B5121">
        <v>1</v>
      </c>
      <c r="C5121">
        <v>1</v>
      </c>
      <c r="D5121">
        <v>1</v>
      </c>
      <c r="E5121">
        <v>1</v>
      </c>
      <c r="F5121">
        <v>4.9040439157205198E-2</v>
      </c>
      <c r="G5121">
        <v>-231.273908861487</v>
      </c>
      <c r="H5121">
        <v>0.999999999999999</v>
      </c>
      <c r="I5121">
        <v>28.5168231569039</v>
      </c>
      <c r="J5121" t="s">
        <v>10843</v>
      </c>
      <c r="K5121" t="s">
        <v>25</v>
      </c>
      <c r="L5121" t="s">
        <v>10844</v>
      </c>
      <c r="M5121" t="s">
        <v>10845</v>
      </c>
      <c r="N5121" t="s">
        <v>10846</v>
      </c>
      <c r="O5121" t="s">
        <v>10847</v>
      </c>
      <c r="P5121">
        <v>2.7999999500000001</v>
      </c>
      <c r="Q5121">
        <v>175729</v>
      </c>
      <c r="R5121" t="s">
        <v>10848</v>
      </c>
      <c r="S5121">
        <v>67108866</v>
      </c>
      <c r="T5121">
        <v>267.13796000000002</v>
      </c>
      <c r="U5121" t="s">
        <v>31</v>
      </c>
      <c r="V5121" t="s">
        <v>10870</v>
      </c>
      <c r="W5121" t="s">
        <v>23</v>
      </c>
    </row>
    <row r="5122" spans="1:23" x14ac:dyDescent="0.4">
      <c r="A5122">
        <v>5121</v>
      </c>
      <c r="B5122">
        <v>1</v>
      </c>
      <c r="C5122">
        <v>1</v>
      </c>
      <c r="D5122">
        <v>1</v>
      </c>
      <c r="E5122">
        <v>1</v>
      </c>
      <c r="F5122">
        <v>4.9040439157205198E-2</v>
      </c>
      <c r="G5122">
        <v>-231.273908861487</v>
      </c>
      <c r="H5122" t="s">
        <v>23</v>
      </c>
      <c r="I5122">
        <v>28.5168231569039</v>
      </c>
      <c r="J5122" t="s">
        <v>10843</v>
      </c>
      <c r="K5122" t="s">
        <v>25</v>
      </c>
      <c r="L5122" t="s">
        <v>10844</v>
      </c>
      <c r="M5122" t="s">
        <v>10845</v>
      </c>
      <c r="N5122" t="s">
        <v>10846</v>
      </c>
      <c r="O5122" t="s">
        <v>10847</v>
      </c>
      <c r="P5122">
        <v>2.7999999500000001</v>
      </c>
      <c r="Q5122">
        <v>175729</v>
      </c>
      <c r="R5122" t="s">
        <v>10848</v>
      </c>
      <c r="S5122">
        <v>67108866</v>
      </c>
      <c r="T5122">
        <v>267.13796000000002</v>
      </c>
      <c r="U5122" t="s">
        <v>31</v>
      </c>
      <c r="V5122" t="s">
        <v>10871</v>
      </c>
      <c r="W5122" t="s">
        <v>23</v>
      </c>
    </row>
    <row r="5123" spans="1:23" x14ac:dyDescent="0.4">
      <c r="A5123">
        <v>5122</v>
      </c>
      <c r="B5123">
        <v>1</v>
      </c>
      <c r="C5123">
        <v>2</v>
      </c>
      <c r="D5123">
        <v>1</v>
      </c>
      <c r="E5123">
        <v>1</v>
      </c>
      <c r="F5123">
        <v>4.8952797372410699E-2</v>
      </c>
      <c r="G5123">
        <v>-380.75273442519801</v>
      </c>
      <c r="H5123">
        <v>0.80653266331658202</v>
      </c>
      <c r="I5123">
        <v>0.79772082643439901</v>
      </c>
      <c r="J5123" t="s">
        <v>7936</v>
      </c>
      <c r="K5123" t="s">
        <v>25</v>
      </c>
      <c r="L5123" t="s">
        <v>7937</v>
      </c>
      <c r="M5123" t="s">
        <v>7938</v>
      </c>
      <c r="N5123" t="s">
        <v>7939</v>
      </c>
      <c r="O5123" t="s">
        <v>7940</v>
      </c>
      <c r="P5123">
        <v>1.39999998</v>
      </c>
      <c r="Q5123">
        <v>4276952</v>
      </c>
      <c r="R5123" t="s">
        <v>7941</v>
      </c>
      <c r="S5123">
        <v>67108866</v>
      </c>
      <c r="T5123">
        <v>289.07066459999999</v>
      </c>
      <c r="U5123" t="s">
        <v>31</v>
      </c>
      <c r="V5123" t="s">
        <v>10872</v>
      </c>
      <c r="W5123" t="s">
        <v>23</v>
      </c>
    </row>
    <row r="5124" spans="1:23" x14ac:dyDescent="0.4">
      <c r="A5124">
        <v>5123</v>
      </c>
      <c r="B5124">
        <v>1</v>
      </c>
      <c r="C5124">
        <v>2</v>
      </c>
      <c r="D5124">
        <v>1</v>
      </c>
      <c r="E5124">
        <v>1</v>
      </c>
      <c r="F5124">
        <v>4.8952797372410699E-2</v>
      </c>
      <c r="G5124">
        <v>-380.75273442519801</v>
      </c>
      <c r="H5124" t="s">
        <v>23</v>
      </c>
      <c r="I5124">
        <v>0.79772082643439901</v>
      </c>
      <c r="J5124" t="s">
        <v>7936</v>
      </c>
      <c r="K5124" t="s">
        <v>25</v>
      </c>
      <c r="L5124" t="s">
        <v>7937</v>
      </c>
      <c r="M5124" t="s">
        <v>7938</v>
      </c>
      <c r="N5124" t="s">
        <v>7939</v>
      </c>
      <c r="O5124" t="s">
        <v>7940</v>
      </c>
      <c r="P5124">
        <v>1.39999998</v>
      </c>
      <c r="Q5124">
        <v>4276952</v>
      </c>
      <c r="R5124" t="s">
        <v>7941</v>
      </c>
      <c r="S5124">
        <v>67108866</v>
      </c>
      <c r="T5124">
        <v>289.07066459999999</v>
      </c>
      <c r="U5124" t="s">
        <v>31</v>
      </c>
      <c r="V5124" t="s">
        <v>10873</v>
      </c>
      <c r="W5124" t="s">
        <v>23</v>
      </c>
    </row>
    <row r="5125" spans="1:23" x14ac:dyDescent="0.4">
      <c r="A5125">
        <v>5124</v>
      </c>
      <c r="B5125">
        <v>1</v>
      </c>
      <c r="C5125">
        <v>1</v>
      </c>
      <c r="D5125">
        <v>1</v>
      </c>
      <c r="E5125">
        <v>1</v>
      </c>
      <c r="F5125">
        <v>4.8829369213727998E-2</v>
      </c>
      <c r="G5125">
        <v>-302.10395871873698</v>
      </c>
      <c r="H5125">
        <v>0.999999999999999</v>
      </c>
      <c r="I5125">
        <v>37.810592390390497</v>
      </c>
      <c r="J5125" t="s">
        <v>9223</v>
      </c>
      <c r="K5125" t="s">
        <v>25</v>
      </c>
      <c r="L5125" t="s">
        <v>9224</v>
      </c>
      <c r="M5125" t="s">
        <v>9225</v>
      </c>
      <c r="N5125" t="s">
        <v>28</v>
      </c>
      <c r="O5125" t="s">
        <v>9226</v>
      </c>
      <c r="P5125">
        <v>1.89999998</v>
      </c>
      <c r="Q5125">
        <v>51354888</v>
      </c>
      <c r="R5125" t="s">
        <v>9227</v>
      </c>
      <c r="S5125">
        <v>67108866</v>
      </c>
      <c r="T5125">
        <v>213.1022395</v>
      </c>
      <c r="U5125" t="s">
        <v>31</v>
      </c>
      <c r="V5125" t="s">
        <v>10874</v>
      </c>
      <c r="W5125" t="s">
        <v>23</v>
      </c>
    </row>
    <row r="5126" spans="1:23" x14ac:dyDescent="0.4">
      <c r="A5126">
        <v>5125</v>
      </c>
      <c r="B5126">
        <v>1</v>
      </c>
      <c r="C5126">
        <v>1</v>
      </c>
      <c r="D5126">
        <v>1</v>
      </c>
      <c r="E5126">
        <v>1</v>
      </c>
      <c r="F5126">
        <v>4.8671661004080997E-2</v>
      </c>
      <c r="G5126">
        <v>-368.14878470221601</v>
      </c>
      <c r="H5126">
        <v>0.99899497487437094</v>
      </c>
      <c r="I5126">
        <v>50.340338444322597</v>
      </c>
      <c r="J5126" t="s">
        <v>10875</v>
      </c>
      <c r="K5126" t="s">
        <v>25</v>
      </c>
      <c r="L5126" t="s">
        <v>10876</v>
      </c>
      <c r="M5126" t="s">
        <v>10877</v>
      </c>
      <c r="N5126" t="s">
        <v>28</v>
      </c>
      <c r="O5126" t="s">
        <v>10878</v>
      </c>
      <c r="P5126">
        <v>-0.20000000300000001</v>
      </c>
      <c r="Q5126">
        <v>25338300</v>
      </c>
      <c r="R5126" t="s">
        <v>10879</v>
      </c>
      <c r="S5126">
        <v>3153922</v>
      </c>
      <c r="T5126">
        <v>353.1386</v>
      </c>
      <c r="U5126" t="s">
        <v>31</v>
      </c>
      <c r="V5126" t="s">
        <v>10880</v>
      </c>
      <c r="W5126" t="s">
        <v>23</v>
      </c>
    </row>
    <row r="5127" spans="1:23" x14ac:dyDescent="0.4">
      <c r="A5127">
        <v>5126</v>
      </c>
      <c r="B5127">
        <v>1</v>
      </c>
      <c r="C5127">
        <v>1</v>
      </c>
      <c r="D5127">
        <v>1</v>
      </c>
      <c r="E5127">
        <v>1</v>
      </c>
      <c r="F5127">
        <v>4.8671661004080997E-2</v>
      </c>
      <c r="G5127">
        <v>-368.14878470221601</v>
      </c>
      <c r="H5127" t="s">
        <v>23</v>
      </c>
      <c r="I5127">
        <v>50.340338444322597</v>
      </c>
      <c r="J5127" t="s">
        <v>10875</v>
      </c>
      <c r="K5127" t="s">
        <v>25</v>
      </c>
      <c r="L5127" t="s">
        <v>10876</v>
      </c>
      <c r="M5127" t="s">
        <v>10877</v>
      </c>
      <c r="N5127" t="s">
        <v>28</v>
      </c>
      <c r="O5127" t="s">
        <v>10878</v>
      </c>
      <c r="P5127">
        <v>-0.20000000300000001</v>
      </c>
      <c r="Q5127">
        <v>25338300</v>
      </c>
      <c r="R5127" t="s">
        <v>10879</v>
      </c>
      <c r="S5127">
        <v>3153922</v>
      </c>
      <c r="T5127">
        <v>353.1386</v>
      </c>
      <c r="U5127" t="s">
        <v>31</v>
      </c>
      <c r="V5127" t="s">
        <v>10881</v>
      </c>
      <c r="W5127" t="s">
        <v>23</v>
      </c>
    </row>
    <row r="5128" spans="1:23" x14ac:dyDescent="0.4">
      <c r="A5128">
        <v>5127</v>
      </c>
      <c r="B5128">
        <v>1</v>
      </c>
      <c r="C5128">
        <v>1</v>
      </c>
      <c r="D5128">
        <v>1</v>
      </c>
      <c r="E5128">
        <v>1</v>
      </c>
      <c r="F5128">
        <v>4.8448086390260402E-2</v>
      </c>
      <c r="G5128">
        <v>-448.40865958344102</v>
      </c>
      <c r="H5128">
        <v>0.999999999999999</v>
      </c>
      <c r="I5128">
        <v>62.919599062929002</v>
      </c>
      <c r="J5128" t="s">
        <v>10882</v>
      </c>
      <c r="K5128" t="s">
        <v>25</v>
      </c>
      <c r="L5128" t="s">
        <v>10883</v>
      </c>
      <c r="M5128" t="s">
        <v>10884</v>
      </c>
      <c r="N5128" t="s">
        <v>10885</v>
      </c>
      <c r="O5128" t="s">
        <v>10886</v>
      </c>
      <c r="P5128">
        <v>4.4000000999999997</v>
      </c>
      <c r="Q5128" t="s">
        <v>10887</v>
      </c>
      <c r="R5128" t="s">
        <v>10888</v>
      </c>
      <c r="S5128">
        <v>3153922</v>
      </c>
      <c r="T5128">
        <v>269.08083529999999</v>
      </c>
      <c r="U5128" t="s">
        <v>31</v>
      </c>
      <c r="V5128" t="s">
        <v>10889</v>
      </c>
      <c r="W5128" t="s">
        <v>23</v>
      </c>
    </row>
    <row r="5129" spans="1:23" x14ac:dyDescent="0.4">
      <c r="A5129">
        <v>5128</v>
      </c>
      <c r="B5129">
        <v>1</v>
      </c>
      <c r="C5129">
        <v>1</v>
      </c>
      <c r="D5129">
        <v>1</v>
      </c>
      <c r="E5129">
        <v>1</v>
      </c>
      <c r="F5129">
        <v>4.8448086390260402E-2</v>
      </c>
      <c r="G5129">
        <v>-448.40865958344102</v>
      </c>
      <c r="H5129" t="s">
        <v>23</v>
      </c>
      <c r="I5129">
        <v>62.919599062929002</v>
      </c>
      <c r="J5129" t="s">
        <v>10882</v>
      </c>
      <c r="K5129" t="s">
        <v>25</v>
      </c>
      <c r="L5129" t="s">
        <v>10883</v>
      </c>
      <c r="M5129" t="s">
        <v>10884</v>
      </c>
      <c r="N5129" t="s">
        <v>10885</v>
      </c>
      <c r="O5129" t="s">
        <v>10886</v>
      </c>
      <c r="P5129">
        <v>4.4000000999999997</v>
      </c>
      <c r="Q5129" t="s">
        <v>10887</v>
      </c>
      <c r="R5129" t="s">
        <v>10888</v>
      </c>
      <c r="S5129">
        <v>3153922</v>
      </c>
      <c r="T5129">
        <v>269.08083529999999</v>
      </c>
      <c r="U5129" t="s">
        <v>31</v>
      </c>
      <c r="V5129" t="s">
        <v>10890</v>
      </c>
      <c r="W5129" t="s">
        <v>23</v>
      </c>
    </row>
    <row r="5130" spans="1:23" x14ac:dyDescent="0.4">
      <c r="A5130">
        <v>5129</v>
      </c>
      <c r="B5130">
        <v>1</v>
      </c>
      <c r="C5130">
        <v>1</v>
      </c>
      <c r="D5130">
        <v>1</v>
      </c>
      <c r="E5130">
        <v>2</v>
      </c>
      <c r="F5130">
        <v>4.8403780644233597E-2</v>
      </c>
      <c r="G5130">
        <v>-354.20366963863302</v>
      </c>
      <c r="H5130" t="s">
        <v>23</v>
      </c>
      <c r="I5130">
        <v>16.3438033382083</v>
      </c>
      <c r="J5130" t="s">
        <v>8280</v>
      </c>
      <c r="K5130" t="s">
        <v>25</v>
      </c>
      <c r="L5130" t="s">
        <v>8281</v>
      </c>
      <c r="M5130" t="s">
        <v>8282</v>
      </c>
      <c r="N5130" t="s">
        <v>8283</v>
      </c>
      <c r="O5130" t="s">
        <v>8284</v>
      </c>
      <c r="P5130">
        <v>-5.6999998099999996</v>
      </c>
      <c r="Q5130" t="s">
        <v>8285</v>
      </c>
      <c r="R5130" t="s">
        <v>8286</v>
      </c>
      <c r="S5130">
        <v>20089174</v>
      </c>
      <c r="T5130">
        <v>623.27517799999998</v>
      </c>
      <c r="U5130" t="s">
        <v>31</v>
      </c>
      <c r="V5130" t="s">
        <v>10891</v>
      </c>
      <c r="W5130" t="s">
        <v>23</v>
      </c>
    </row>
    <row r="5131" spans="1:23" x14ac:dyDescent="0.4">
      <c r="A5131">
        <v>5130</v>
      </c>
      <c r="B5131">
        <v>1</v>
      </c>
      <c r="C5131">
        <v>1</v>
      </c>
      <c r="D5131">
        <v>1</v>
      </c>
      <c r="E5131">
        <v>2</v>
      </c>
      <c r="F5131">
        <v>4.8403780644233597E-2</v>
      </c>
      <c r="G5131">
        <v>-354.20366963863302</v>
      </c>
      <c r="H5131">
        <v>7.7386934673366797E-2</v>
      </c>
      <c r="I5131">
        <v>16.3438033382083</v>
      </c>
      <c r="J5131" t="s">
        <v>8280</v>
      </c>
      <c r="K5131" t="s">
        <v>25</v>
      </c>
      <c r="L5131" t="s">
        <v>8281</v>
      </c>
      <c r="M5131" t="s">
        <v>8282</v>
      </c>
      <c r="N5131" t="s">
        <v>8283</v>
      </c>
      <c r="O5131" t="s">
        <v>8284</v>
      </c>
      <c r="P5131">
        <v>-5.6999998099999996</v>
      </c>
      <c r="Q5131" t="s">
        <v>8285</v>
      </c>
      <c r="R5131" t="s">
        <v>8286</v>
      </c>
      <c r="S5131">
        <v>20089174</v>
      </c>
      <c r="T5131">
        <v>623.27517799999998</v>
      </c>
      <c r="U5131" t="s">
        <v>31</v>
      </c>
      <c r="V5131" t="s">
        <v>10892</v>
      </c>
      <c r="W5131" t="s">
        <v>23</v>
      </c>
    </row>
    <row r="5132" spans="1:23" x14ac:dyDescent="0.4">
      <c r="A5132">
        <v>5131</v>
      </c>
      <c r="B5132">
        <v>1</v>
      </c>
      <c r="C5132">
        <v>1</v>
      </c>
      <c r="D5132">
        <v>1</v>
      </c>
      <c r="E5132">
        <v>1</v>
      </c>
      <c r="F5132">
        <v>4.8392429132858697E-2</v>
      </c>
      <c r="G5132">
        <v>-368.52582045845702</v>
      </c>
      <c r="H5132" t="s">
        <v>23</v>
      </c>
      <c r="I5132">
        <v>38.683602187567203</v>
      </c>
      <c r="J5132" t="s">
        <v>8410</v>
      </c>
      <c r="K5132" t="s">
        <v>25</v>
      </c>
      <c r="L5132" t="s">
        <v>10893</v>
      </c>
      <c r="M5132" t="s">
        <v>10894</v>
      </c>
      <c r="N5132" t="s">
        <v>28</v>
      </c>
      <c r="O5132" t="s">
        <v>10895</v>
      </c>
      <c r="P5132">
        <v>0.20000000300000001</v>
      </c>
      <c r="Q5132">
        <v>56775338</v>
      </c>
      <c r="R5132" t="s">
        <v>10896</v>
      </c>
      <c r="S5132">
        <v>2097154</v>
      </c>
      <c r="T5132">
        <v>359.14891490000002</v>
      </c>
      <c r="U5132" t="s">
        <v>31</v>
      </c>
      <c r="V5132" t="s">
        <v>10897</v>
      </c>
      <c r="W5132" t="s">
        <v>23</v>
      </c>
    </row>
    <row r="5133" spans="1:23" x14ac:dyDescent="0.4">
      <c r="A5133">
        <v>5132</v>
      </c>
      <c r="B5133">
        <v>1</v>
      </c>
      <c r="C5133">
        <v>1</v>
      </c>
      <c r="D5133">
        <v>1</v>
      </c>
      <c r="E5133">
        <v>1</v>
      </c>
      <c r="F5133">
        <v>4.8392429132858697E-2</v>
      </c>
      <c r="G5133">
        <v>-368.52582045845702</v>
      </c>
      <c r="H5133">
        <v>0.999999999999999</v>
      </c>
      <c r="I5133">
        <v>38.683602187567203</v>
      </c>
      <c r="J5133" t="s">
        <v>8410</v>
      </c>
      <c r="K5133" t="s">
        <v>25</v>
      </c>
      <c r="L5133" t="s">
        <v>10893</v>
      </c>
      <c r="M5133" t="s">
        <v>10894</v>
      </c>
      <c r="N5133" t="s">
        <v>28</v>
      </c>
      <c r="O5133" t="s">
        <v>10895</v>
      </c>
      <c r="P5133">
        <v>0.20000000300000001</v>
      </c>
      <c r="Q5133">
        <v>56775338</v>
      </c>
      <c r="R5133" t="s">
        <v>10896</v>
      </c>
      <c r="S5133">
        <v>2097154</v>
      </c>
      <c r="T5133">
        <v>359.14891490000002</v>
      </c>
      <c r="U5133" t="s">
        <v>31</v>
      </c>
      <c r="V5133" t="s">
        <v>10898</v>
      </c>
      <c r="W5133" t="s">
        <v>23</v>
      </c>
    </row>
    <row r="5134" spans="1:23" x14ac:dyDescent="0.4">
      <c r="A5134">
        <v>5133</v>
      </c>
      <c r="B5134">
        <v>1</v>
      </c>
      <c r="C5134">
        <v>1</v>
      </c>
      <c r="D5134">
        <v>1</v>
      </c>
      <c r="E5134">
        <v>1</v>
      </c>
      <c r="F5134">
        <v>4.8346117354856298E-2</v>
      </c>
      <c r="G5134">
        <v>-419.86603972104098</v>
      </c>
      <c r="H5134">
        <v>0.999999999999999</v>
      </c>
      <c r="I5134">
        <v>39.495757029828198</v>
      </c>
      <c r="J5134" t="s">
        <v>10899</v>
      </c>
      <c r="K5134" t="s">
        <v>25</v>
      </c>
      <c r="L5134" t="s">
        <v>10900</v>
      </c>
      <c r="M5134" t="s">
        <v>10901</v>
      </c>
      <c r="N5134" t="s">
        <v>28</v>
      </c>
      <c r="O5134" t="s">
        <v>10902</v>
      </c>
      <c r="P5134">
        <v>6.3000001900000004</v>
      </c>
      <c r="Q5134" t="s">
        <v>10903</v>
      </c>
      <c r="R5134" t="s">
        <v>10904</v>
      </c>
      <c r="S5134">
        <v>2097154</v>
      </c>
      <c r="T5134">
        <v>613.21269689999997</v>
      </c>
      <c r="U5134" t="s">
        <v>31</v>
      </c>
      <c r="V5134" t="s">
        <v>10905</v>
      </c>
      <c r="W5134" t="s">
        <v>23</v>
      </c>
    </row>
    <row r="5135" spans="1:23" x14ac:dyDescent="0.4">
      <c r="A5135">
        <v>5134</v>
      </c>
      <c r="B5135">
        <v>1</v>
      </c>
      <c r="C5135">
        <v>1</v>
      </c>
      <c r="D5135">
        <v>1</v>
      </c>
      <c r="E5135">
        <v>1</v>
      </c>
      <c r="F5135">
        <v>4.8346117354856298E-2</v>
      </c>
      <c r="G5135">
        <v>-419.86603972104098</v>
      </c>
      <c r="H5135" t="s">
        <v>23</v>
      </c>
      <c r="I5135">
        <v>39.495757029828198</v>
      </c>
      <c r="J5135" t="s">
        <v>10899</v>
      </c>
      <c r="K5135" t="s">
        <v>25</v>
      </c>
      <c r="L5135" t="s">
        <v>10900</v>
      </c>
      <c r="M5135" t="s">
        <v>10901</v>
      </c>
      <c r="N5135" t="s">
        <v>28</v>
      </c>
      <c r="O5135" t="s">
        <v>10902</v>
      </c>
      <c r="P5135">
        <v>6.3000001900000004</v>
      </c>
      <c r="Q5135" t="s">
        <v>10903</v>
      </c>
      <c r="R5135" t="s">
        <v>10904</v>
      </c>
      <c r="S5135">
        <v>2097154</v>
      </c>
      <c r="T5135">
        <v>613.21269689999997</v>
      </c>
      <c r="U5135" t="s">
        <v>31</v>
      </c>
      <c r="V5135" t="s">
        <v>10906</v>
      </c>
      <c r="W5135" t="s">
        <v>23</v>
      </c>
    </row>
    <row r="5136" spans="1:23" x14ac:dyDescent="0.4">
      <c r="A5136">
        <v>5135</v>
      </c>
      <c r="B5136">
        <v>1</v>
      </c>
      <c r="C5136">
        <v>1</v>
      </c>
      <c r="D5136">
        <v>1</v>
      </c>
      <c r="E5136">
        <v>1</v>
      </c>
      <c r="F5136">
        <v>4.8184272919165702E-2</v>
      </c>
      <c r="G5136">
        <v>-39.105292180617397</v>
      </c>
      <c r="H5136">
        <v>0.997989949748743</v>
      </c>
      <c r="I5136">
        <v>7.6088152797850697</v>
      </c>
      <c r="J5136" t="s">
        <v>7129</v>
      </c>
      <c r="K5136" t="s">
        <v>25</v>
      </c>
      <c r="L5136" t="s">
        <v>7130</v>
      </c>
      <c r="M5136" t="s">
        <v>7131</v>
      </c>
      <c r="N5136" t="s">
        <v>7132</v>
      </c>
      <c r="O5136" t="s">
        <v>7133</v>
      </c>
      <c r="P5136">
        <v>6.4000000999999997</v>
      </c>
      <c r="Q5136" t="s">
        <v>7134</v>
      </c>
      <c r="R5136" t="s">
        <v>7135</v>
      </c>
      <c r="S5136">
        <v>8593662070</v>
      </c>
      <c r="T5136">
        <v>473.36253649999998</v>
      </c>
      <c r="U5136" t="s">
        <v>31</v>
      </c>
      <c r="V5136" t="s">
        <v>10907</v>
      </c>
      <c r="W5136" t="s">
        <v>23</v>
      </c>
    </row>
    <row r="5137" spans="1:23" x14ac:dyDescent="0.4">
      <c r="A5137">
        <v>5136</v>
      </c>
      <c r="B5137">
        <v>1</v>
      </c>
      <c r="C5137">
        <v>1</v>
      </c>
      <c r="D5137">
        <v>1</v>
      </c>
      <c r="E5137">
        <v>1</v>
      </c>
      <c r="F5137">
        <v>4.8184272919165702E-2</v>
      </c>
      <c r="G5137">
        <v>-39.105292180617397</v>
      </c>
      <c r="H5137" t="s">
        <v>23</v>
      </c>
      <c r="I5137">
        <v>7.6088152797850697</v>
      </c>
      <c r="J5137" t="s">
        <v>7129</v>
      </c>
      <c r="K5137" t="s">
        <v>25</v>
      </c>
      <c r="L5137" t="s">
        <v>7130</v>
      </c>
      <c r="M5137" t="s">
        <v>7131</v>
      </c>
      <c r="N5137" t="s">
        <v>7132</v>
      </c>
      <c r="O5137" t="s">
        <v>7133</v>
      </c>
      <c r="P5137">
        <v>6.4000000999999997</v>
      </c>
      <c r="Q5137" t="s">
        <v>7134</v>
      </c>
      <c r="R5137" t="s">
        <v>7135</v>
      </c>
      <c r="S5137">
        <v>8593662070</v>
      </c>
      <c r="T5137">
        <v>473.36253649999998</v>
      </c>
      <c r="U5137" t="s">
        <v>31</v>
      </c>
      <c r="V5137" t="s">
        <v>10908</v>
      </c>
      <c r="W5137" t="s">
        <v>23</v>
      </c>
    </row>
    <row r="5138" spans="1:23" x14ac:dyDescent="0.4">
      <c r="A5138">
        <v>5137</v>
      </c>
      <c r="B5138">
        <v>1</v>
      </c>
      <c r="C5138">
        <v>1</v>
      </c>
      <c r="D5138">
        <v>1</v>
      </c>
      <c r="E5138">
        <v>1</v>
      </c>
      <c r="F5138">
        <v>4.7954501174581603E-2</v>
      </c>
      <c r="G5138">
        <v>-596.72667435152403</v>
      </c>
      <c r="H5138">
        <v>0.1321608040201</v>
      </c>
      <c r="I5138">
        <v>46.699061486144501</v>
      </c>
      <c r="J5138" t="s">
        <v>10117</v>
      </c>
      <c r="K5138" t="s">
        <v>25</v>
      </c>
      <c r="L5138" t="s">
        <v>10909</v>
      </c>
      <c r="M5138" t="s">
        <v>10910</v>
      </c>
      <c r="N5138" t="s">
        <v>10911</v>
      </c>
      <c r="O5138" t="s">
        <v>10912</v>
      </c>
      <c r="P5138">
        <v>2.2999999500000001</v>
      </c>
      <c r="Q5138">
        <v>16122506</v>
      </c>
      <c r="R5138" t="s">
        <v>10913</v>
      </c>
      <c r="S5138">
        <v>67108930</v>
      </c>
      <c r="T5138">
        <v>417.11800870000002</v>
      </c>
      <c r="U5138" t="s">
        <v>31</v>
      </c>
      <c r="V5138" t="s">
        <v>10914</v>
      </c>
      <c r="W5138" t="s">
        <v>23</v>
      </c>
    </row>
    <row r="5139" spans="1:23" x14ac:dyDescent="0.4">
      <c r="A5139">
        <v>5138</v>
      </c>
      <c r="B5139">
        <v>1</v>
      </c>
      <c r="C5139">
        <v>1</v>
      </c>
      <c r="D5139">
        <v>1</v>
      </c>
      <c r="E5139">
        <v>1</v>
      </c>
      <c r="F5139">
        <v>4.7954501174581603E-2</v>
      </c>
      <c r="G5139">
        <v>-596.72667435152403</v>
      </c>
      <c r="H5139" t="s">
        <v>23</v>
      </c>
      <c r="I5139">
        <v>46.699061486144501</v>
      </c>
      <c r="J5139" t="s">
        <v>10117</v>
      </c>
      <c r="K5139" t="s">
        <v>25</v>
      </c>
      <c r="L5139" t="s">
        <v>10909</v>
      </c>
      <c r="M5139" t="s">
        <v>10910</v>
      </c>
      <c r="N5139" t="s">
        <v>10911</v>
      </c>
      <c r="O5139" t="s">
        <v>10912</v>
      </c>
      <c r="P5139">
        <v>2.2999999500000001</v>
      </c>
      <c r="Q5139">
        <v>16122506</v>
      </c>
      <c r="R5139" t="s">
        <v>10913</v>
      </c>
      <c r="S5139">
        <v>67108930</v>
      </c>
      <c r="T5139">
        <v>417.11800870000002</v>
      </c>
      <c r="U5139" t="s">
        <v>31</v>
      </c>
      <c r="V5139" t="s">
        <v>10915</v>
      </c>
      <c r="W5139" t="s">
        <v>23</v>
      </c>
    </row>
    <row r="5140" spans="1:23" x14ac:dyDescent="0.4">
      <c r="A5140">
        <v>5139</v>
      </c>
      <c r="B5140">
        <v>1</v>
      </c>
      <c r="C5140">
        <v>2</v>
      </c>
      <c r="D5140">
        <v>1</v>
      </c>
      <c r="E5140">
        <v>2</v>
      </c>
      <c r="F5140">
        <v>4.78857358364074E-2</v>
      </c>
      <c r="G5140">
        <v>-340.89315547114899</v>
      </c>
      <c r="H5140">
        <v>5.8291457286432098E-2</v>
      </c>
      <c r="I5140">
        <v>57.650437246440497</v>
      </c>
      <c r="J5140" t="s">
        <v>10916</v>
      </c>
      <c r="K5140" t="s">
        <v>25</v>
      </c>
      <c r="L5140" t="s">
        <v>10917</v>
      </c>
      <c r="M5140" t="s">
        <v>10918</v>
      </c>
      <c r="N5140" t="s">
        <v>10919</v>
      </c>
      <c r="O5140" t="s">
        <v>10920</v>
      </c>
      <c r="P5140">
        <v>4.5999999000000003</v>
      </c>
      <c r="Q5140" t="s">
        <v>10921</v>
      </c>
      <c r="R5140" t="s">
        <v>10922</v>
      </c>
      <c r="S5140">
        <v>67108866</v>
      </c>
      <c r="T5140">
        <v>391.1387441</v>
      </c>
      <c r="U5140" t="s">
        <v>31</v>
      </c>
      <c r="V5140" t="s">
        <v>10923</v>
      </c>
      <c r="W5140" t="s">
        <v>23</v>
      </c>
    </row>
    <row r="5141" spans="1:23" x14ac:dyDescent="0.4">
      <c r="A5141">
        <v>5140</v>
      </c>
      <c r="B5141">
        <v>1</v>
      </c>
      <c r="C5141">
        <v>1</v>
      </c>
      <c r="D5141">
        <v>1</v>
      </c>
      <c r="E5141">
        <v>1</v>
      </c>
      <c r="F5141">
        <v>4.75331642926453E-2</v>
      </c>
      <c r="G5141">
        <v>-401.24338823960801</v>
      </c>
      <c r="H5141" t="s">
        <v>23</v>
      </c>
      <c r="I5141">
        <v>2.3285796134973</v>
      </c>
      <c r="J5141" t="s">
        <v>8280</v>
      </c>
      <c r="K5141" t="s">
        <v>25</v>
      </c>
      <c r="L5141" t="s">
        <v>8971</v>
      </c>
      <c r="M5141" t="s">
        <v>8972</v>
      </c>
      <c r="N5141" t="s">
        <v>8973</v>
      </c>
      <c r="O5141" t="s">
        <v>8974</v>
      </c>
      <c r="P5141">
        <v>-5.9000000999999997</v>
      </c>
      <c r="Q5141" t="s">
        <v>8975</v>
      </c>
      <c r="R5141" t="s">
        <v>8976</v>
      </c>
      <c r="S5141">
        <v>19955798</v>
      </c>
      <c r="T5141">
        <v>623.27517799999998</v>
      </c>
      <c r="U5141" t="s">
        <v>31</v>
      </c>
      <c r="V5141" t="s">
        <v>10924</v>
      </c>
      <c r="W5141" t="s">
        <v>23</v>
      </c>
    </row>
    <row r="5142" spans="1:23" x14ac:dyDescent="0.4">
      <c r="A5142">
        <v>5141</v>
      </c>
      <c r="B5142">
        <v>1</v>
      </c>
      <c r="C5142">
        <v>1</v>
      </c>
      <c r="D5142">
        <v>1</v>
      </c>
      <c r="E5142">
        <v>1</v>
      </c>
      <c r="F5142">
        <v>4.75331642926453E-2</v>
      </c>
      <c r="G5142">
        <v>-401.24338823960801</v>
      </c>
      <c r="H5142">
        <v>0.94673366834170802</v>
      </c>
      <c r="I5142">
        <v>2.3285796134973</v>
      </c>
      <c r="J5142" t="s">
        <v>8280</v>
      </c>
      <c r="K5142" t="s">
        <v>25</v>
      </c>
      <c r="L5142" t="s">
        <v>8971</v>
      </c>
      <c r="M5142" t="s">
        <v>8972</v>
      </c>
      <c r="N5142" t="s">
        <v>8973</v>
      </c>
      <c r="O5142" t="s">
        <v>8974</v>
      </c>
      <c r="P5142">
        <v>-5.9000000999999997</v>
      </c>
      <c r="Q5142" t="s">
        <v>8975</v>
      </c>
      <c r="R5142" t="s">
        <v>8976</v>
      </c>
      <c r="S5142">
        <v>19955798</v>
      </c>
      <c r="T5142">
        <v>623.27517799999998</v>
      </c>
      <c r="U5142" t="s">
        <v>31</v>
      </c>
      <c r="V5142" t="s">
        <v>10925</v>
      </c>
      <c r="W5142" t="s">
        <v>23</v>
      </c>
    </row>
    <row r="5143" spans="1:23" x14ac:dyDescent="0.4">
      <c r="A5143">
        <v>5142</v>
      </c>
      <c r="B5143">
        <v>1</v>
      </c>
      <c r="C5143">
        <v>2</v>
      </c>
      <c r="D5143">
        <v>1</v>
      </c>
      <c r="E5143">
        <v>2</v>
      </c>
      <c r="F5143">
        <v>4.7310400507074801E-2</v>
      </c>
      <c r="G5143">
        <v>-865.43942937859504</v>
      </c>
      <c r="H5143">
        <v>0.29396984924623099</v>
      </c>
      <c r="I5143">
        <v>54.005189895274903</v>
      </c>
      <c r="J5143" t="s">
        <v>10926</v>
      </c>
      <c r="K5143" t="s">
        <v>25</v>
      </c>
      <c r="L5143" t="s">
        <v>10927</v>
      </c>
      <c r="M5143" t="s">
        <v>10928</v>
      </c>
      <c r="N5143" t="s">
        <v>10929</v>
      </c>
      <c r="O5143" t="s">
        <v>10930</v>
      </c>
      <c r="P5143">
        <v>5</v>
      </c>
      <c r="Q5143" t="s">
        <v>10931</v>
      </c>
      <c r="R5143" t="s">
        <v>10932</v>
      </c>
      <c r="S5143">
        <v>262210</v>
      </c>
      <c r="T5143">
        <v>613.21269689999997</v>
      </c>
      <c r="U5143" t="s">
        <v>31</v>
      </c>
      <c r="V5143" t="s">
        <v>10933</v>
      </c>
      <c r="W5143" t="s">
        <v>23</v>
      </c>
    </row>
    <row r="5144" spans="1:23" x14ac:dyDescent="0.4">
      <c r="A5144">
        <v>5143</v>
      </c>
      <c r="B5144">
        <v>1</v>
      </c>
      <c r="C5144">
        <v>1</v>
      </c>
      <c r="D5144">
        <v>1</v>
      </c>
      <c r="E5144">
        <v>1</v>
      </c>
      <c r="F5144">
        <v>4.6787746529705403E-2</v>
      </c>
      <c r="G5144">
        <v>-222.92201037529301</v>
      </c>
      <c r="H5144">
        <v>0.999999999999999</v>
      </c>
      <c r="I5144">
        <v>110.555446307504</v>
      </c>
      <c r="J5144" t="s">
        <v>10259</v>
      </c>
      <c r="K5144" t="s">
        <v>25</v>
      </c>
      <c r="L5144" t="s">
        <v>10260</v>
      </c>
      <c r="M5144" t="s">
        <v>10261</v>
      </c>
      <c r="N5144" t="s">
        <v>10262</v>
      </c>
      <c r="O5144" t="s">
        <v>10263</v>
      </c>
      <c r="P5144">
        <v>-3.2999999500000001</v>
      </c>
      <c r="Q5144">
        <v>9965191</v>
      </c>
      <c r="R5144" t="s">
        <v>10264</v>
      </c>
      <c r="S5144">
        <v>67108930</v>
      </c>
      <c r="T5144">
        <v>267.13795629999998</v>
      </c>
      <c r="U5144" t="s">
        <v>31</v>
      </c>
      <c r="V5144" t="s">
        <v>10934</v>
      </c>
      <c r="W5144" t="s">
        <v>23</v>
      </c>
    </row>
    <row r="5145" spans="1:23" x14ac:dyDescent="0.4">
      <c r="A5145">
        <v>5144</v>
      </c>
      <c r="B5145">
        <v>1</v>
      </c>
      <c r="C5145">
        <v>1</v>
      </c>
      <c r="D5145">
        <v>1</v>
      </c>
      <c r="E5145">
        <v>1</v>
      </c>
      <c r="F5145">
        <v>4.6787746529705403E-2</v>
      </c>
      <c r="G5145">
        <v>-222.92201037529301</v>
      </c>
      <c r="H5145" t="s">
        <v>23</v>
      </c>
      <c r="I5145">
        <v>110.555446307504</v>
      </c>
      <c r="J5145" t="s">
        <v>10259</v>
      </c>
      <c r="K5145" t="s">
        <v>25</v>
      </c>
      <c r="L5145" t="s">
        <v>10260</v>
      </c>
      <c r="M5145" t="s">
        <v>10261</v>
      </c>
      <c r="N5145" t="s">
        <v>10262</v>
      </c>
      <c r="O5145" t="s">
        <v>10263</v>
      </c>
      <c r="P5145">
        <v>-3.2999999500000001</v>
      </c>
      <c r="Q5145">
        <v>9965191</v>
      </c>
      <c r="R5145" t="s">
        <v>10264</v>
      </c>
      <c r="S5145">
        <v>67108930</v>
      </c>
      <c r="T5145">
        <v>267.13795629999998</v>
      </c>
      <c r="U5145" t="s">
        <v>31</v>
      </c>
      <c r="V5145" t="s">
        <v>10935</v>
      </c>
      <c r="W5145" t="s">
        <v>23</v>
      </c>
    </row>
    <row r="5146" spans="1:23" x14ac:dyDescent="0.4">
      <c r="A5146">
        <v>5145</v>
      </c>
      <c r="B5146">
        <v>1</v>
      </c>
      <c r="C5146">
        <v>1</v>
      </c>
      <c r="D5146">
        <v>1</v>
      </c>
      <c r="E5146">
        <v>1</v>
      </c>
      <c r="F5146">
        <v>4.66282122486864E-2</v>
      </c>
      <c r="G5146">
        <v>-194.649407666797</v>
      </c>
      <c r="H5146" t="s">
        <v>23</v>
      </c>
      <c r="I5146">
        <v>27.114930474944099</v>
      </c>
      <c r="J5146" t="s">
        <v>4466</v>
      </c>
      <c r="K5146" t="s">
        <v>25</v>
      </c>
      <c r="L5146" t="s">
        <v>8255</v>
      </c>
      <c r="M5146" t="s">
        <v>8256</v>
      </c>
      <c r="N5146" t="s">
        <v>8257</v>
      </c>
      <c r="O5146" t="s">
        <v>8258</v>
      </c>
      <c r="P5146">
        <v>3.2000000499999999</v>
      </c>
      <c r="Q5146" t="s">
        <v>8259</v>
      </c>
      <c r="R5146" t="s">
        <v>8260</v>
      </c>
      <c r="S5146">
        <v>3178498</v>
      </c>
      <c r="T5146">
        <v>328.15433000000002</v>
      </c>
      <c r="U5146" t="s">
        <v>31</v>
      </c>
      <c r="V5146" t="s">
        <v>10936</v>
      </c>
      <c r="W5146" t="s">
        <v>23</v>
      </c>
    </row>
    <row r="5147" spans="1:23" x14ac:dyDescent="0.4">
      <c r="A5147">
        <v>5146</v>
      </c>
      <c r="B5147">
        <v>1</v>
      </c>
      <c r="C5147">
        <v>1</v>
      </c>
      <c r="D5147">
        <v>1</v>
      </c>
      <c r="E5147">
        <v>1</v>
      </c>
      <c r="F5147">
        <v>4.66282122486864E-2</v>
      </c>
      <c r="G5147">
        <v>-194.649407666797</v>
      </c>
      <c r="H5147">
        <v>0.999999999999999</v>
      </c>
      <c r="I5147">
        <v>27.114930474944099</v>
      </c>
      <c r="J5147" t="s">
        <v>4466</v>
      </c>
      <c r="K5147" t="s">
        <v>25</v>
      </c>
      <c r="L5147" t="s">
        <v>8255</v>
      </c>
      <c r="M5147" t="s">
        <v>8256</v>
      </c>
      <c r="N5147" t="s">
        <v>8257</v>
      </c>
      <c r="O5147" t="s">
        <v>8258</v>
      </c>
      <c r="P5147">
        <v>3.2000000499999999</v>
      </c>
      <c r="Q5147" t="s">
        <v>8259</v>
      </c>
      <c r="R5147" t="s">
        <v>8260</v>
      </c>
      <c r="S5147">
        <v>3178498</v>
      </c>
      <c r="T5147">
        <v>328.15433000000002</v>
      </c>
      <c r="U5147" t="s">
        <v>31</v>
      </c>
      <c r="V5147" t="s">
        <v>10937</v>
      </c>
      <c r="W5147" t="s">
        <v>23</v>
      </c>
    </row>
    <row r="5148" spans="1:23" x14ac:dyDescent="0.4">
      <c r="A5148">
        <v>5147</v>
      </c>
      <c r="B5148">
        <v>1</v>
      </c>
      <c r="C5148">
        <v>1</v>
      </c>
      <c r="D5148">
        <v>1</v>
      </c>
      <c r="E5148">
        <v>1</v>
      </c>
      <c r="F5148">
        <v>4.6230769930539303E-2</v>
      </c>
      <c r="G5148">
        <v>-350.17757496874901</v>
      </c>
      <c r="H5148">
        <v>0.999999999999999</v>
      </c>
      <c r="I5148">
        <v>87.298700118383394</v>
      </c>
      <c r="J5148" t="s">
        <v>10408</v>
      </c>
      <c r="K5148" t="s">
        <v>25</v>
      </c>
      <c r="L5148" t="s">
        <v>10409</v>
      </c>
      <c r="M5148" t="s">
        <v>10410</v>
      </c>
      <c r="N5148" t="s">
        <v>28</v>
      </c>
      <c r="O5148" t="s">
        <v>10411</v>
      </c>
      <c r="P5148">
        <v>1.7999999499999999</v>
      </c>
      <c r="Q5148">
        <v>75367087</v>
      </c>
      <c r="R5148" t="s">
        <v>10412</v>
      </c>
      <c r="S5148">
        <v>2097154</v>
      </c>
      <c r="T5148">
        <v>323.17540439999999</v>
      </c>
      <c r="U5148" t="s">
        <v>31</v>
      </c>
      <c r="V5148" t="s">
        <v>10938</v>
      </c>
      <c r="W5148" t="s">
        <v>23</v>
      </c>
    </row>
    <row r="5149" spans="1:23" x14ac:dyDescent="0.4">
      <c r="A5149">
        <v>5148</v>
      </c>
      <c r="B5149">
        <v>1</v>
      </c>
      <c r="C5149">
        <v>1</v>
      </c>
      <c r="D5149">
        <v>1</v>
      </c>
      <c r="E5149">
        <v>1</v>
      </c>
      <c r="F5149">
        <v>4.6230769930539303E-2</v>
      </c>
      <c r="G5149">
        <v>-350.17757496874901</v>
      </c>
      <c r="H5149" t="s">
        <v>23</v>
      </c>
      <c r="I5149">
        <v>87.298700118383394</v>
      </c>
      <c r="J5149" t="s">
        <v>10408</v>
      </c>
      <c r="K5149" t="s">
        <v>25</v>
      </c>
      <c r="L5149" t="s">
        <v>10409</v>
      </c>
      <c r="M5149" t="s">
        <v>10410</v>
      </c>
      <c r="N5149" t="s">
        <v>28</v>
      </c>
      <c r="O5149" t="s">
        <v>10411</v>
      </c>
      <c r="P5149">
        <v>1.7999999499999999</v>
      </c>
      <c r="Q5149">
        <v>75367087</v>
      </c>
      <c r="R5149" t="s">
        <v>10412</v>
      </c>
      <c r="S5149">
        <v>2097154</v>
      </c>
      <c r="T5149">
        <v>323.17540439999999</v>
      </c>
      <c r="U5149" t="s">
        <v>31</v>
      </c>
      <c r="V5149" t="s">
        <v>10939</v>
      </c>
      <c r="W5149" t="s">
        <v>23</v>
      </c>
    </row>
    <row r="5150" spans="1:23" x14ac:dyDescent="0.4">
      <c r="A5150">
        <v>5149</v>
      </c>
      <c r="B5150">
        <v>1</v>
      </c>
      <c r="C5150">
        <v>3</v>
      </c>
      <c r="D5150">
        <v>1</v>
      </c>
      <c r="E5150">
        <v>3</v>
      </c>
      <c r="F5150">
        <v>4.60232293705823E-2</v>
      </c>
      <c r="G5150">
        <v>-220.391282604477</v>
      </c>
      <c r="H5150">
        <v>8.2412060301507495E-2</v>
      </c>
      <c r="I5150">
        <v>39.019757119196598</v>
      </c>
      <c r="J5150" t="s">
        <v>9304</v>
      </c>
      <c r="K5150" t="s">
        <v>25</v>
      </c>
      <c r="L5150" t="s">
        <v>10190</v>
      </c>
      <c r="M5150" t="s">
        <v>10191</v>
      </c>
      <c r="N5150" t="s">
        <v>10192</v>
      </c>
      <c r="O5150" t="s">
        <v>10193</v>
      </c>
      <c r="P5150">
        <v>1.5</v>
      </c>
      <c r="Q5150" t="s">
        <v>10194</v>
      </c>
      <c r="R5150" t="s">
        <v>10195</v>
      </c>
      <c r="S5150">
        <v>19955806</v>
      </c>
      <c r="T5150">
        <v>363.18021499999998</v>
      </c>
      <c r="U5150" t="s">
        <v>31</v>
      </c>
      <c r="V5150" t="s">
        <v>10940</v>
      </c>
      <c r="W5150" t="s">
        <v>23</v>
      </c>
    </row>
    <row r="5151" spans="1:23" x14ac:dyDescent="0.4">
      <c r="A5151">
        <v>5150</v>
      </c>
      <c r="B5151">
        <v>1</v>
      </c>
      <c r="C5151">
        <v>4</v>
      </c>
      <c r="D5151">
        <v>1</v>
      </c>
      <c r="E5151">
        <v>1</v>
      </c>
      <c r="F5151">
        <v>4.5856886105358798E-2</v>
      </c>
      <c r="G5151">
        <v>-427.71810941998899</v>
      </c>
      <c r="H5151" t="s">
        <v>23</v>
      </c>
      <c r="I5151">
        <v>-0.77810572310705295</v>
      </c>
      <c r="J5151" t="s">
        <v>9886</v>
      </c>
      <c r="K5151" t="s">
        <v>25</v>
      </c>
      <c r="L5151" t="s">
        <v>9887</v>
      </c>
      <c r="M5151" t="s">
        <v>9888</v>
      </c>
      <c r="N5151" t="s">
        <v>9889</v>
      </c>
      <c r="O5151" t="s">
        <v>9890</v>
      </c>
      <c r="P5151">
        <v>2.4000001000000002</v>
      </c>
      <c r="Q5151">
        <v>3072488</v>
      </c>
      <c r="R5151" t="s">
        <v>9891</v>
      </c>
      <c r="S5151">
        <v>67108866</v>
      </c>
      <c r="T5151">
        <v>257.08083529999999</v>
      </c>
      <c r="U5151" t="s">
        <v>31</v>
      </c>
      <c r="V5151" t="s">
        <v>10941</v>
      </c>
      <c r="W5151" t="s">
        <v>23</v>
      </c>
    </row>
    <row r="5152" spans="1:23" x14ac:dyDescent="0.4">
      <c r="A5152">
        <v>5151</v>
      </c>
      <c r="B5152">
        <v>1</v>
      </c>
      <c r="C5152">
        <v>4</v>
      </c>
      <c r="D5152">
        <v>1</v>
      </c>
      <c r="E5152">
        <v>1</v>
      </c>
      <c r="F5152">
        <v>4.5856886105358798E-2</v>
      </c>
      <c r="G5152">
        <v>-427.71810941998899</v>
      </c>
      <c r="H5152">
        <v>0.93567839195979896</v>
      </c>
      <c r="I5152">
        <v>-0.77810572310705295</v>
      </c>
      <c r="J5152" t="s">
        <v>9886</v>
      </c>
      <c r="K5152" t="s">
        <v>25</v>
      </c>
      <c r="L5152" t="s">
        <v>9887</v>
      </c>
      <c r="M5152" t="s">
        <v>9888</v>
      </c>
      <c r="N5152" t="s">
        <v>9889</v>
      </c>
      <c r="O5152" t="s">
        <v>9890</v>
      </c>
      <c r="P5152">
        <v>2.4000001000000002</v>
      </c>
      <c r="Q5152">
        <v>3072488</v>
      </c>
      <c r="R5152" t="s">
        <v>9891</v>
      </c>
      <c r="S5152">
        <v>67108866</v>
      </c>
      <c r="T5152">
        <v>257.08083529999999</v>
      </c>
      <c r="U5152" t="s">
        <v>31</v>
      </c>
      <c r="V5152" t="s">
        <v>10942</v>
      </c>
      <c r="W5152" t="s">
        <v>23</v>
      </c>
    </row>
    <row r="5153" spans="1:23" x14ac:dyDescent="0.4">
      <c r="A5153">
        <v>5152</v>
      </c>
      <c r="B5153">
        <v>1</v>
      </c>
      <c r="C5153">
        <v>1</v>
      </c>
      <c r="D5153">
        <v>1</v>
      </c>
      <c r="E5153">
        <v>1</v>
      </c>
      <c r="F5153">
        <v>4.5564995171990398E-2</v>
      </c>
      <c r="G5153">
        <v>-432.45720797412997</v>
      </c>
      <c r="H5153" t="s">
        <v>23</v>
      </c>
      <c r="I5153">
        <v>29.5521083059806</v>
      </c>
      <c r="J5153" t="s">
        <v>10943</v>
      </c>
      <c r="K5153" t="s">
        <v>25</v>
      </c>
      <c r="L5153" t="s">
        <v>10944</v>
      </c>
      <c r="M5153" t="s">
        <v>10945</v>
      </c>
      <c r="N5153" t="s">
        <v>28</v>
      </c>
      <c r="O5153" t="s">
        <v>10946</v>
      </c>
      <c r="P5153">
        <v>0.10000000100000001</v>
      </c>
      <c r="Q5153" t="s">
        <v>10947</v>
      </c>
      <c r="R5153" t="s">
        <v>10948</v>
      </c>
      <c r="S5153">
        <v>16777286</v>
      </c>
      <c r="T5153">
        <v>355.11829999999998</v>
      </c>
      <c r="U5153" t="s">
        <v>31</v>
      </c>
      <c r="V5153" t="s">
        <v>10949</v>
      </c>
      <c r="W5153" t="s">
        <v>23</v>
      </c>
    </row>
    <row r="5154" spans="1:23" x14ac:dyDescent="0.4">
      <c r="A5154">
        <v>5153</v>
      </c>
      <c r="B5154">
        <v>1</v>
      </c>
      <c r="C5154">
        <v>1</v>
      </c>
      <c r="D5154">
        <v>1</v>
      </c>
      <c r="E5154">
        <v>1</v>
      </c>
      <c r="F5154">
        <v>4.5564995171990398E-2</v>
      </c>
      <c r="G5154">
        <v>-432.45720797412997</v>
      </c>
      <c r="H5154">
        <v>0.99447236180904497</v>
      </c>
      <c r="I5154">
        <v>29.5521083059806</v>
      </c>
      <c r="J5154" t="s">
        <v>10943</v>
      </c>
      <c r="K5154" t="s">
        <v>25</v>
      </c>
      <c r="L5154" t="s">
        <v>10944</v>
      </c>
      <c r="M5154" t="s">
        <v>10945</v>
      </c>
      <c r="N5154" t="s">
        <v>28</v>
      </c>
      <c r="O5154" t="s">
        <v>10946</v>
      </c>
      <c r="P5154">
        <v>0.10000000100000001</v>
      </c>
      <c r="Q5154" t="s">
        <v>10947</v>
      </c>
      <c r="R5154" t="s">
        <v>10948</v>
      </c>
      <c r="S5154">
        <v>16777286</v>
      </c>
      <c r="T5154">
        <v>355.11829999999998</v>
      </c>
      <c r="U5154" t="s">
        <v>31</v>
      </c>
      <c r="V5154" t="s">
        <v>10950</v>
      </c>
      <c r="W5154" t="s">
        <v>23</v>
      </c>
    </row>
    <row r="5155" spans="1:23" x14ac:dyDescent="0.4">
      <c r="A5155">
        <v>5154</v>
      </c>
      <c r="B5155">
        <v>1</v>
      </c>
      <c r="C5155">
        <v>1</v>
      </c>
      <c r="D5155">
        <v>1</v>
      </c>
      <c r="E5155">
        <v>1</v>
      </c>
      <c r="F5155">
        <v>4.5039449028832897E-2</v>
      </c>
      <c r="G5155">
        <v>-656.57015293978702</v>
      </c>
      <c r="H5155">
        <v>0.99849246231155697</v>
      </c>
      <c r="I5155">
        <v>41.133222775951801</v>
      </c>
      <c r="J5155" t="s">
        <v>6277</v>
      </c>
      <c r="K5155" t="s">
        <v>25</v>
      </c>
      <c r="L5155" t="s">
        <v>6278</v>
      </c>
      <c r="M5155" t="s">
        <v>6279</v>
      </c>
      <c r="N5155" t="s">
        <v>28</v>
      </c>
      <c r="O5155" t="s">
        <v>6280</v>
      </c>
      <c r="P5155">
        <v>3.7000000499999999</v>
      </c>
      <c r="Q5155">
        <v>26744355</v>
      </c>
      <c r="R5155" t="s">
        <v>6281</v>
      </c>
      <c r="S5155">
        <v>3153922</v>
      </c>
      <c r="T5155">
        <v>451.12348800000001</v>
      </c>
      <c r="U5155" t="s">
        <v>31</v>
      </c>
      <c r="V5155" t="s">
        <v>10951</v>
      </c>
      <c r="W5155" t="s">
        <v>23</v>
      </c>
    </row>
    <row r="5156" spans="1:23" x14ac:dyDescent="0.4">
      <c r="A5156">
        <v>5155</v>
      </c>
      <c r="B5156">
        <v>1</v>
      </c>
      <c r="C5156">
        <v>1</v>
      </c>
      <c r="D5156">
        <v>1</v>
      </c>
      <c r="E5156">
        <v>1</v>
      </c>
      <c r="F5156">
        <v>4.5039449028832897E-2</v>
      </c>
      <c r="G5156">
        <v>-656.57015293978702</v>
      </c>
      <c r="H5156" t="s">
        <v>23</v>
      </c>
      <c r="I5156">
        <v>41.133222775951801</v>
      </c>
      <c r="J5156" t="s">
        <v>6277</v>
      </c>
      <c r="K5156" t="s">
        <v>25</v>
      </c>
      <c r="L5156" t="s">
        <v>6278</v>
      </c>
      <c r="M5156" t="s">
        <v>6279</v>
      </c>
      <c r="N5156" t="s">
        <v>28</v>
      </c>
      <c r="O5156" t="s">
        <v>6280</v>
      </c>
      <c r="P5156">
        <v>3.7000000499999999</v>
      </c>
      <c r="Q5156">
        <v>26744355</v>
      </c>
      <c r="R5156" t="s">
        <v>6281</v>
      </c>
      <c r="S5156">
        <v>3153922</v>
      </c>
      <c r="T5156">
        <v>451.12348800000001</v>
      </c>
      <c r="U5156" t="s">
        <v>31</v>
      </c>
      <c r="V5156" t="s">
        <v>10952</v>
      </c>
      <c r="W5156" t="s">
        <v>23</v>
      </c>
    </row>
    <row r="5157" spans="1:23" x14ac:dyDescent="0.4">
      <c r="A5157">
        <v>5156</v>
      </c>
      <c r="B5157">
        <v>1</v>
      </c>
      <c r="C5157">
        <v>1</v>
      </c>
      <c r="D5157">
        <v>1</v>
      </c>
      <c r="E5157">
        <v>2</v>
      </c>
      <c r="F5157">
        <v>4.47057577154387E-2</v>
      </c>
      <c r="G5157">
        <v>-484.14261102678</v>
      </c>
      <c r="H5157">
        <v>0.97135678391959801</v>
      </c>
      <c r="I5157">
        <v>18.271321696685401</v>
      </c>
      <c r="J5157" t="s">
        <v>10054</v>
      </c>
      <c r="K5157" t="s">
        <v>25</v>
      </c>
      <c r="L5157" t="s">
        <v>10055</v>
      </c>
      <c r="M5157" t="s">
        <v>10056</v>
      </c>
      <c r="N5157" t="s">
        <v>28</v>
      </c>
      <c r="O5157" t="s">
        <v>10057</v>
      </c>
      <c r="P5157">
        <v>1.89999998</v>
      </c>
      <c r="Q5157" t="s">
        <v>10058</v>
      </c>
      <c r="R5157" t="s">
        <v>10059</v>
      </c>
      <c r="S5157">
        <v>67108866</v>
      </c>
      <c r="T5157">
        <v>459.0921879</v>
      </c>
      <c r="U5157" t="s">
        <v>31</v>
      </c>
      <c r="V5157" t="s">
        <v>10953</v>
      </c>
      <c r="W5157" t="s">
        <v>23</v>
      </c>
    </row>
    <row r="5158" spans="1:23" x14ac:dyDescent="0.4">
      <c r="A5158">
        <v>5157</v>
      </c>
      <c r="B5158">
        <v>1</v>
      </c>
      <c r="C5158">
        <v>1</v>
      </c>
      <c r="D5158">
        <v>1</v>
      </c>
      <c r="E5158">
        <v>1</v>
      </c>
      <c r="F5158">
        <v>4.4186682768899602E-2</v>
      </c>
      <c r="G5158">
        <v>-387.14871395967401</v>
      </c>
      <c r="H5158" t="s">
        <v>23</v>
      </c>
      <c r="I5158">
        <v>41.293443110934703</v>
      </c>
      <c r="J5158" t="s">
        <v>10793</v>
      </c>
      <c r="K5158" t="s">
        <v>25</v>
      </c>
      <c r="L5158" t="s">
        <v>10794</v>
      </c>
      <c r="M5158" t="s">
        <v>10795</v>
      </c>
      <c r="N5158" t="s">
        <v>10796</v>
      </c>
      <c r="O5158" t="s">
        <v>10797</v>
      </c>
      <c r="P5158">
        <v>2.9000001000000002</v>
      </c>
      <c r="Q5158">
        <v>2782662</v>
      </c>
      <c r="R5158" t="s">
        <v>10798</v>
      </c>
      <c r="S5158">
        <v>67108866</v>
      </c>
      <c r="T5158">
        <v>291.08631459999998</v>
      </c>
      <c r="U5158" t="s">
        <v>31</v>
      </c>
      <c r="V5158" t="s">
        <v>10954</v>
      </c>
      <c r="W5158" t="s">
        <v>23</v>
      </c>
    </row>
    <row r="5159" spans="1:23" x14ac:dyDescent="0.4">
      <c r="A5159">
        <v>5158</v>
      </c>
      <c r="B5159">
        <v>1</v>
      </c>
      <c r="C5159">
        <v>1</v>
      </c>
      <c r="D5159">
        <v>1</v>
      </c>
      <c r="E5159">
        <v>1</v>
      </c>
      <c r="F5159">
        <v>4.4186682768899602E-2</v>
      </c>
      <c r="G5159">
        <v>-387.14871395967401</v>
      </c>
      <c r="H5159">
        <v>0.999999999999999</v>
      </c>
      <c r="I5159">
        <v>41.293443110934703</v>
      </c>
      <c r="J5159" t="s">
        <v>10793</v>
      </c>
      <c r="K5159" t="s">
        <v>25</v>
      </c>
      <c r="L5159" t="s">
        <v>10794</v>
      </c>
      <c r="M5159" t="s">
        <v>10795</v>
      </c>
      <c r="N5159" t="s">
        <v>10796</v>
      </c>
      <c r="O5159" t="s">
        <v>10797</v>
      </c>
      <c r="P5159">
        <v>2.9000001000000002</v>
      </c>
      <c r="Q5159">
        <v>2782662</v>
      </c>
      <c r="R5159" t="s">
        <v>10798</v>
      </c>
      <c r="S5159">
        <v>67108866</v>
      </c>
      <c r="T5159">
        <v>291.08631459999998</v>
      </c>
      <c r="U5159" t="s">
        <v>31</v>
      </c>
      <c r="V5159" t="s">
        <v>10955</v>
      </c>
      <c r="W5159" t="s">
        <v>23</v>
      </c>
    </row>
    <row r="5160" spans="1:23" x14ac:dyDescent="0.4">
      <c r="A5160">
        <v>5159</v>
      </c>
      <c r="B5160">
        <v>1</v>
      </c>
      <c r="C5160">
        <v>1</v>
      </c>
      <c r="D5160">
        <v>1</v>
      </c>
      <c r="E5160">
        <v>1</v>
      </c>
      <c r="F5160">
        <v>4.4184575273812698E-2</v>
      </c>
      <c r="G5160">
        <v>-387.23274331737503</v>
      </c>
      <c r="H5160" t="s">
        <v>23</v>
      </c>
      <c r="I5160">
        <v>41.2931475781592</v>
      </c>
      <c r="J5160" t="s">
        <v>10793</v>
      </c>
      <c r="K5160" t="s">
        <v>25</v>
      </c>
      <c r="L5160" t="s">
        <v>10794</v>
      </c>
      <c r="M5160" t="s">
        <v>10795</v>
      </c>
      <c r="N5160" t="s">
        <v>10796</v>
      </c>
      <c r="O5160" t="s">
        <v>10797</v>
      </c>
      <c r="P5160">
        <v>2.9000001000000002</v>
      </c>
      <c r="Q5160">
        <v>2782662</v>
      </c>
      <c r="R5160" t="s">
        <v>10798</v>
      </c>
      <c r="S5160">
        <v>67108866</v>
      </c>
      <c r="T5160">
        <v>291.08631000000003</v>
      </c>
      <c r="U5160" t="s">
        <v>31</v>
      </c>
      <c r="V5160" t="s">
        <v>10956</v>
      </c>
      <c r="W5160" t="s">
        <v>23</v>
      </c>
    </row>
    <row r="5161" spans="1:23" x14ac:dyDescent="0.4">
      <c r="A5161">
        <v>5160</v>
      </c>
      <c r="B5161">
        <v>1</v>
      </c>
      <c r="C5161">
        <v>1</v>
      </c>
      <c r="D5161">
        <v>1</v>
      </c>
      <c r="E5161">
        <v>1</v>
      </c>
      <c r="F5161">
        <v>4.4184575273812698E-2</v>
      </c>
      <c r="G5161">
        <v>-387.23274331737503</v>
      </c>
      <c r="H5161">
        <v>0.999999999999999</v>
      </c>
      <c r="I5161">
        <v>41.2931475781592</v>
      </c>
      <c r="J5161" t="s">
        <v>10793</v>
      </c>
      <c r="K5161" t="s">
        <v>25</v>
      </c>
      <c r="L5161" t="s">
        <v>10794</v>
      </c>
      <c r="M5161" t="s">
        <v>10795</v>
      </c>
      <c r="N5161" t="s">
        <v>10796</v>
      </c>
      <c r="O5161" t="s">
        <v>10797</v>
      </c>
      <c r="P5161">
        <v>2.9000001000000002</v>
      </c>
      <c r="Q5161">
        <v>2782662</v>
      </c>
      <c r="R5161" t="s">
        <v>10798</v>
      </c>
      <c r="S5161">
        <v>67108866</v>
      </c>
      <c r="T5161">
        <v>291.08631000000003</v>
      </c>
      <c r="U5161" t="s">
        <v>31</v>
      </c>
      <c r="V5161" t="s">
        <v>10957</v>
      </c>
      <c r="W5161" t="s">
        <v>23</v>
      </c>
    </row>
    <row r="5162" spans="1:23" x14ac:dyDescent="0.4">
      <c r="A5162">
        <v>5161</v>
      </c>
      <c r="B5162">
        <v>1</v>
      </c>
      <c r="C5162">
        <v>1</v>
      </c>
      <c r="D5162">
        <v>1</v>
      </c>
      <c r="E5162">
        <v>1</v>
      </c>
      <c r="F5162">
        <v>4.3353479194027003E-2</v>
      </c>
      <c r="G5162">
        <v>-344.53332758161997</v>
      </c>
      <c r="H5162" t="s">
        <v>23</v>
      </c>
      <c r="I5162">
        <v>56.102726743257698</v>
      </c>
      <c r="J5162" t="s">
        <v>10408</v>
      </c>
      <c r="K5162" t="s">
        <v>25</v>
      </c>
      <c r="L5162" t="s">
        <v>10958</v>
      </c>
      <c r="M5162" t="s">
        <v>10959</v>
      </c>
      <c r="N5162" t="s">
        <v>28</v>
      </c>
      <c r="O5162" t="s">
        <v>10960</v>
      </c>
      <c r="P5162">
        <v>0</v>
      </c>
      <c r="R5162" t="s">
        <v>10961</v>
      </c>
      <c r="S5162">
        <v>3145728</v>
      </c>
      <c r="T5162">
        <v>323.17540000000002</v>
      </c>
      <c r="U5162" t="s">
        <v>31</v>
      </c>
      <c r="V5162" t="s">
        <v>10962</v>
      </c>
      <c r="W5162" t="s">
        <v>23</v>
      </c>
    </row>
    <row r="5163" spans="1:23" x14ac:dyDescent="0.4">
      <c r="A5163">
        <v>5162</v>
      </c>
      <c r="B5163">
        <v>1</v>
      </c>
      <c r="C5163">
        <v>1</v>
      </c>
      <c r="D5163">
        <v>1</v>
      </c>
      <c r="E5163">
        <v>1</v>
      </c>
      <c r="F5163">
        <v>4.3353479194027003E-2</v>
      </c>
      <c r="G5163">
        <v>-344.53332758161997</v>
      </c>
      <c r="H5163">
        <v>0.999999999999999</v>
      </c>
      <c r="I5163">
        <v>56.102726743257698</v>
      </c>
      <c r="J5163" t="s">
        <v>10408</v>
      </c>
      <c r="K5163" t="s">
        <v>25</v>
      </c>
      <c r="L5163" t="s">
        <v>10958</v>
      </c>
      <c r="M5163" t="s">
        <v>10959</v>
      </c>
      <c r="N5163" t="s">
        <v>28</v>
      </c>
      <c r="O5163" t="s">
        <v>10960</v>
      </c>
      <c r="P5163">
        <v>0</v>
      </c>
      <c r="R5163" t="s">
        <v>10961</v>
      </c>
      <c r="S5163">
        <v>3145728</v>
      </c>
      <c r="T5163">
        <v>323.17540000000002</v>
      </c>
      <c r="U5163" t="s">
        <v>31</v>
      </c>
      <c r="V5163" t="s">
        <v>10963</v>
      </c>
      <c r="W5163" t="s">
        <v>23</v>
      </c>
    </row>
    <row r="5164" spans="1:23" x14ac:dyDescent="0.4">
      <c r="A5164">
        <v>5163</v>
      </c>
      <c r="B5164">
        <v>1</v>
      </c>
      <c r="C5164">
        <v>1</v>
      </c>
      <c r="D5164">
        <v>1</v>
      </c>
      <c r="E5164">
        <v>2</v>
      </c>
      <c r="F5164">
        <v>4.3195757420132701E-2</v>
      </c>
      <c r="G5164">
        <v>-332.70381729725199</v>
      </c>
      <c r="H5164">
        <v>0.90552763819095405</v>
      </c>
      <c r="I5164">
        <v>19.341561216559999</v>
      </c>
      <c r="J5164" t="s">
        <v>10916</v>
      </c>
      <c r="K5164" t="s">
        <v>25</v>
      </c>
      <c r="L5164" t="s">
        <v>10917</v>
      </c>
      <c r="M5164" t="s">
        <v>10918</v>
      </c>
      <c r="N5164" t="s">
        <v>10919</v>
      </c>
      <c r="O5164" t="s">
        <v>10920</v>
      </c>
      <c r="P5164">
        <v>4.5999999000000003</v>
      </c>
      <c r="Q5164" t="s">
        <v>10921</v>
      </c>
      <c r="R5164" t="s">
        <v>10922</v>
      </c>
      <c r="S5164">
        <v>67108866</v>
      </c>
      <c r="T5164">
        <v>391.1387441</v>
      </c>
      <c r="U5164" t="s">
        <v>31</v>
      </c>
      <c r="V5164" t="s">
        <v>10964</v>
      </c>
      <c r="W5164" t="s">
        <v>23</v>
      </c>
    </row>
    <row r="5165" spans="1:23" x14ac:dyDescent="0.4">
      <c r="A5165">
        <v>5164</v>
      </c>
      <c r="B5165">
        <v>1</v>
      </c>
      <c r="C5165">
        <v>1</v>
      </c>
      <c r="D5165">
        <v>1</v>
      </c>
      <c r="E5165">
        <v>2</v>
      </c>
      <c r="F5165">
        <v>4.3195757420132701E-2</v>
      </c>
      <c r="G5165">
        <v>-332.70381729725199</v>
      </c>
      <c r="H5165" t="s">
        <v>23</v>
      </c>
      <c r="I5165">
        <v>19.341561216559999</v>
      </c>
      <c r="J5165" t="s">
        <v>10916</v>
      </c>
      <c r="K5165" t="s">
        <v>25</v>
      </c>
      <c r="L5165" t="s">
        <v>10917</v>
      </c>
      <c r="M5165" t="s">
        <v>10918</v>
      </c>
      <c r="N5165" t="s">
        <v>10919</v>
      </c>
      <c r="O5165" t="s">
        <v>10920</v>
      </c>
      <c r="P5165">
        <v>4.5999999000000003</v>
      </c>
      <c r="Q5165" t="s">
        <v>10921</v>
      </c>
      <c r="R5165" t="s">
        <v>10922</v>
      </c>
      <c r="S5165">
        <v>67108866</v>
      </c>
      <c r="T5165">
        <v>391.1387441</v>
      </c>
      <c r="U5165" t="s">
        <v>31</v>
      </c>
      <c r="V5165" t="s">
        <v>10965</v>
      </c>
      <c r="W5165" t="s">
        <v>23</v>
      </c>
    </row>
    <row r="5166" spans="1:23" x14ac:dyDescent="0.4">
      <c r="A5166">
        <v>5165</v>
      </c>
      <c r="B5166">
        <v>1</v>
      </c>
      <c r="C5166">
        <v>1</v>
      </c>
      <c r="D5166">
        <v>1</v>
      </c>
      <c r="E5166">
        <v>1</v>
      </c>
      <c r="F5166">
        <v>4.2922744230934E-2</v>
      </c>
      <c r="G5166">
        <v>-367.37614076448301</v>
      </c>
      <c r="H5166">
        <v>0.991959798994974</v>
      </c>
      <c r="I5166">
        <v>74.9453907511285</v>
      </c>
      <c r="J5166" t="s">
        <v>10408</v>
      </c>
      <c r="K5166" t="s">
        <v>25</v>
      </c>
      <c r="L5166" t="s">
        <v>10958</v>
      </c>
      <c r="M5166" t="s">
        <v>10959</v>
      </c>
      <c r="N5166" t="s">
        <v>28</v>
      </c>
      <c r="O5166" t="s">
        <v>10960</v>
      </c>
      <c r="P5166">
        <v>0</v>
      </c>
      <c r="R5166" t="s">
        <v>10961</v>
      </c>
      <c r="S5166">
        <v>3145728</v>
      </c>
      <c r="T5166">
        <v>323.17540439999999</v>
      </c>
      <c r="U5166" t="s">
        <v>31</v>
      </c>
      <c r="V5166" t="s">
        <v>10966</v>
      </c>
      <c r="W5166" t="s">
        <v>23</v>
      </c>
    </row>
    <row r="5167" spans="1:23" x14ac:dyDescent="0.4">
      <c r="A5167">
        <v>5166</v>
      </c>
      <c r="B5167">
        <v>1</v>
      </c>
      <c r="C5167">
        <v>1</v>
      </c>
      <c r="D5167">
        <v>1</v>
      </c>
      <c r="E5167">
        <v>1</v>
      </c>
      <c r="F5167">
        <v>4.2579421508401501E-2</v>
      </c>
      <c r="G5167">
        <v>-97.543128021231198</v>
      </c>
      <c r="H5167" t="s">
        <v>23</v>
      </c>
      <c r="I5167">
        <v>25.006889513913901</v>
      </c>
      <c r="J5167" t="s">
        <v>4770</v>
      </c>
      <c r="K5167" t="s">
        <v>25</v>
      </c>
      <c r="L5167" t="s">
        <v>10967</v>
      </c>
      <c r="M5167" t="s">
        <v>10968</v>
      </c>
      <c r="N5167" t="s">
        <v>10969</v>
      </c>
      <c r="O5167" t="s">
        <v>10970</v>
      </c>
      <c r="P5167">
        <v>1.2999999499999999</v>
      </c>
      <c r="Q5167" t="s">
        <v>10971</v>
      </c>
      <c r="R5167" t="s">
        <v>10972</v>
      </c>
      <c r="S5167">
        <v>25836912706</v>
      </c>
      <c r="T5167">
        <v>181.04953520000001</v>
      </c>
      <c r="U5167" t="s">
        <v>31</v>
      </c>
      <c r="V5167" t="s">
        <v>10973</v>
      </c>
      <c r="W5167" t="s">
        <v>23</v>
      </c>
    </row>
    <row r="5168" spans="1:23" x14ac:dyDescent="0.4">
      <c r="A5168">
        <v>5167</v>
      </c>
      <c r="B5168">
        <v>1</v>
      </c>
      <c r="C5168">
        <v>1</v>
      </c>
      <c r="D5168">
        <v>1</v>
      </c>
      <c r="E5168">
        <v>1</v>
      </c>
      <c r="F5168">
        <v>4.2579421508401501E-2</v>
      </c>
      <c r="G5168">
        <v>-97.543128021231198</v>
      </c>
      <c r="H5168">
        <v>0.999999999999999</v>
      </c>
      <c r="I5168">
        <v>25.006889513913901</v>
      </c>
      <c r="J5168" t="s">
        <v>4770</v>
      </c>
      <c r="K5168" t="s">
        <v>25</v>
      </c>
      <c r="L5168" t="s">
        <v>10967</v>
      </c>
      <c r="M5168" t="s">
        <v>10968</v>
      </c>
      <c r="N5168" t="s">
        <v>10969</v>
      </c>
      <c r="O5168" t="s">
        <v>10970</v>
      </c>
      <c r="P5168">
        <v>1.2999999499999999</v>
      </c>
      <c r="Q5168" t="s">
        <v>10971</v>
      </c>
      <c r="R5168" t="s">
        <v>10972</v>
      </c>
      <c r="S5168">
        <v>25836912706</v>
      </c>
      <c r="T5168">
        <v>181.04953520000001</v>
      </c>
      <c r="U5168" t="s">
        <v>31</v>
      </c>
      <c r="V5168" t="s">
        <v>10974</v>
      </c>
      <c r="W5168" t="s">
        <v>23</v>
      </c>
    </row>
    <row r="5169" spans="1:23" x14ac:dyDescent="0.4">
      <c r="A5169">
        <v>5168</v>
      </c>
      <c r="B5169">
        <v>1</v>
      </c>
      <c r="C5169">
        <v>3</v>
      </c>
      <c r="D5169">
        <v>1</v>
      </c>
      <c r="E5169">
        <v>4</v>
      </c>
      <c r="F5169">
        <v>4.2508371840796803E-2</v>
      </c>
      <c r="G5169">
        <v>-342.02699051963998</v>
      </c>
      <c r="H5169">
        <v>0.21256281407035099</v>
      </c>
      <c r="I5169">
        <v>16.579544101543</v>
      </c>
      <c r="J5169" t="s">
        <v>10738</v>
      </c>
      <c r="K5169" t="s">
        <v>25</v>
      </c>
      <c r="L5169" t="s">
        <v>10739</v>
      </c>
      <c r="M5169" t="s">
        <v>10740</v>
      </c>
      <c r="N5169" t="s">
        <v>28</v>
      </c>
      <c r="O5169" t="s">
        <v>10741</v>
      </c>
      <c r="P5169">
        <v>4.8000001900000004</v>
      </c>
      <c r="Q5169">
        <v>90486697</v>
      </c>
      <c r="R5169" t="s">
        <v>10742</v>
      </c>
      <c r="S5169">
        <v>67108866</v>
      </c>
      <c r="T5169">
        <v>483.12857339999999</v>
      </c>
      <c r="U5169" t="s">
        <v>31</v>
      </c>
      <c r="V5169" t="s">
        <v>10975</v>
      </c>
      <c r="W5169" t="s">
        <v>23</v>
      </c>
    </row>
    <row r="5170" spans="1:23" x14ac:dyDescent="0.4">
      <c r="A5170">
        <v>5169</v>
      </c>
      <c r="B5170">
        <v>1</v>
      </c>
      <c r="C5170">
        <v>1</v>
      </c>
      <c r="D5170">
        <v>1</v>
      </c>
      <c r="E5170">
        <v>1</v>
      </c>
      <c r="F5170">
        <v>4.2422361528773801E-2</v>
      </c>
      <c r="G5170">
        <v>-415.75089351764598</v>
      </c>
      <c r="H5170" t="s">
        <v>23</v>
      </c>
      <c r="I5170">
        <v>32.3198530548582</v>
      </c>
      <c r="J5170" t="s">
        <v>2159</v>
      </c>
      <c r="K5170" t="s">
        <v>25</v>
      </c>
      <c r="L5170" t="s">
        <v>2160</v>
      </c>
      <c r="M5170" t="s">
        <v>2161</v>
      </c>
      <c r="N5170" t="s">
        <v>2162</v>
      </c>
      <c r="O5170" t="s">
        <v>2163</v>
      </c>
      <c r="P5170">
        <v>-1.39999998</v>
      </c>
      <c r="Q5170">
        <v>21827835</v>
      </c>
      <c r="R5170" t="s">
        <v>2164</v>
      </c>
      <c r="S5170">
        <v>262146</v>
      </c>
      <c r="T5170">
        <v>301.06011710000001</v>
      </c>
      <c r="U5170" t="s">
        <v>31</v>
      </c>
      <c r="V5170" t="s">
        <v>10976</v>
      </c>
      <c r="W5170" t="s">
        <v>23</v>
      </c>
    </row>
    <row r="5171" spans="1:23" x14ac:dyDescent="0.4">
      <c r="A5171">
        <v>5170</v>
      </c>
      <c r="B5171">
        <v>1</v>
      </c>
      <c r="C5171">
        <v>1</v>
      </c>
      <c r="D5171">
        <v>1</v>
      </c>
      <c r="E5171">
        <v>1</v>
      </c>
      <c r="F5171">
        <v>4.2422361528773801E-2</v>
      </c>
      <c r="G5171">
        <v>-415.75089351764598</v>
      </c>
      <c r="H5171">
        <v>0.999999999999999</v>
      </c>
      <c r="I5171">
        <v>32.3198530548582</v>
      </c>
      <c r="J5171" t="s">
        <v>2159</v>
      </c>
      <c r="K5171" t="s">
        <v>25</v>
      </c>
      <c r="L5171" t="s">
        <v>2160</v>
      </c>
      <c r="M5171" t="s">
        <v>2161</v>
      </c>
      <c r="N5171" t="s">
        <v>2162</v>
      </c>
      <c r="O5171" t="s">
        <v>2163</v>
      </c>
      <c r="P5171">
        <v>-1.39999998</v>
      </c>
      <c r="Q5171">
        <v>21827835</v>
      </c>
      <c r="R5171" t="s">
        <v>2164</v>
      </c>
      <c r="S5171">
        <v>262146</v>
      </c>
      <c r="T5171">
        <v>301.06011710000001</v>
      </c>
      <c r="U5171" t="s">
        <v>31</v>
      </c>
      <c r="V5171" t="s">
        <v>10977</v>
      </c>
      <c r="W5171" t="s">
        <v>23</v>
      </c>
    </row>
    <row r="5172" spans="1:23" x14ac:dyDescent="0.4">
      <c r="A5172">
        <v>5171</v>
      </c>
      <c r="B5172">
        <v>1</v>
      </c>
      <c r="C5172">
        <v>2</v>
      </c>
      <c r="D5172">
        <v>1</v>
      </c>
      <c r="E5172">
        <v>2</v>
      </c>
      <c r="F5172">
        <v>4.2016825610013103E-2</v>
      </c>
      <c r="G5172">
        <v>-150.190405181719</v>
      </c>
      <c r="H5172">
        <v>0.97738693467336701</v>
      </c>
      <c r="I5172">
        <v>15.2141434794215</v>
      </c>
      <c r="J5172" t="s">
        <v>8767</v>
      </c>
      <c r="K5172" t="s">
        <v>25</v>
      </c>
      <c r="L5172" t="s">
        <v>10978</v>
      </c>
      <c r="M5172" t="s">
        <v>10979</v>
      </c>
      <c r="N5172" t="s">
        <v>10980</v>
      </c>
      <c r="O5172" t="s">
        <v>10981</v>
      </c>
      <c r="P5172">
        <v>2.7999999500000001</v>
      </c>
      <c r="Q5172" t="s">
        <v>10982</v>
      </c>
      <c r="R5172" t="s">
        <v>10983</v>
      </c>
      <c r="S5172">
        <v>3178566</v>
      </c>
      <c r="T5172">
        <v>249.14852099999999</v>
      </c>
      <c r="U5172" t="s">
        <v>31</v>
      </c>
      <c r="V5172" t="s">
        <v>10984</v>
      </c>
      <c r="W5172" t="s">
        <v>23</v>
      </c>
    </row>
    <row r="5173" spans="1:23" x14ac:dyDescent="0.4">
      <c r="A5173">
        <v>5172</v>
      </c>
      <c r="B5173">
        <v>1</v>
      </c>
      <c r="C5173">
        <v>1</v>
      </c>
      <c r="D5173">
        <v>1</v>
      </c>
      <c r="E5173">
        <v>1</v>
      </c>
      <c r="F5173">
        <v>4.1716230604484802E-2</v>
      </c>
      <c r="G5173">
        <v>-227.41071946339</v>
      </c>
      <c r="H5173" t="s">
        <v>23</v>
      </c>
      <c r="I5173">
        <v>52.595083144061498</v>
      </c>
      <c r="J5173" t="s">
        <v>10827</v>
      </c>
      <c r="K5173" t="s">
        <v>25</v>
      </c>
      <c r="L5173" t="s">
        <v>10828</v>
      </c>
      <c r="M5173" t="s">
        <v>10829</v>
      </c>
      <c r="N5173" t="s">
        <v>10830</v>
      </c>
      <c r="O5173" t="s">
        <v>10831</v>
      </c>
      <c r="P5173">
        <v>1.10000002</v>
      </c>
      <c r="Q5173" t="s">
        <v>10832</v>
      </c>
      <c r="R5173" t="s">
        <v>10833</v>
      </c>
      <c r="S5173">
        <v>67108866</v>
      </c>
      <c r="T5173">
        <v>229.0859207</v>
      </c>
      <c r="U5173" t="s">
        <v>31</v>
      </c>
      <c r="V5173" t="s">
        <v>10985</v>
      </c>
      <c r="W5173" t="s">
        <v>23</v>
      </c>
    </row>
    <row r="5174" spans="1:23" x14ac:dyDescent="0.4">
      <c r="A5174">
        <v>5173</v>
      </c>
      <c r="B5174">
        <v>1</v>
      </c>
      <c r="C5174">
        <v>1</v>
      </c>
      <c r="D5174">
        <v>1</v>
      </c>
      <c r="E5174">
        <v>1</v>
      </c>
      <c r="F5174">
        <v>4.1716230604484802E-2</v>
      </c>
      <c r="G5174">
        <v>-227.41071946339</v>
      </c>
      <c r="H5174">
        <v>0.991959798994974</v>
      </c>
      <c r="I5174">
        <v>52.595083144061498</v>
      </c>
      <c r="J5174" t="s">
        <v>10827</v>
      </c>
      <c r="K5174" t="s">
        <v>25</v>
      </c>
      <c r="L5174" t="s">
        <v>10828</v>
      </c>
      <c r="M5174" t="s">
        <v>10829</v>
      </c>
      <c r="N5174" t="s">
        <v>10830</v>
      </c>
      <c r="O5174" t="s">
        <v>10831</v>
      </c>
      <c r="P5174">
        <v>1.10000002</v>
      </c>
      <c r="Q5174" t="s">
        <v>10832</v>
      </c>
      <c r="R5174" t="s">
        <v>10833</v>
      </c>
      <c r="S5174">
        <v>67108866</v>
      </c>
      <c r="T5174">
        <v>229.0859207</v>
      </c>
      <c r="U5174" t="s">
        <v>31</v>
      </c>
      <c r="V5174" t="s">
        <v>10986</v>
      </c>
      <c r="W5174" t="s">
        <v>23</v>
      </c>
    </row>
    <row r="5175" spans="1:23" x14ac:dyDescent="0.4">
      <c r="A5175">
        <v>5174</v>
      </c>
      <c r="B5175">
        <v>1</v>
      </c>
      <c r="C5175">
        <v>1</v>
      </c>
      <c r="D5175">
        <v>1</v>
      </c>
      <c r="E5175">
        <v>1</v>
      </c>
      <c r="F5175">
        <v>4.1646266562101797E-2</v>
      </c>
      <c r="G5175">
        <v>-363.62752758292902</v>
      </c>
      <c r="H5175" t="s">
        <v>23</v>
      </c>
      <c r="I5175">
        <v>95.496033362047797</v>
      </c>
      <c r="J5175" t="s">
        <v>10408</v>
      </c>
      <c r="K5175" t="s">
        <v>25</v>
      </c>
      <c r="L5175" t="s">
        <v>10958</v>
      </c>
      <c r="M5175" t="s">
        <v>10959</v>
      </c>
      <c r="N5175" t="s">
        <v>28</v>
      </c>
      <c r="O5175" t="s">
        <v>10960</v>
      </c>
      <c r="P5175">
        <v>0</v>
      </c>
      <c r="R5175" t="s">
        <v>10961</v>
      </c>
      <c r="S5175">
        <v>3145728</v>
      </c>
      <c r="T5175">
        <v>323.17540439999999</v>
      </c>
      <c r="U5175" t="s">
        <v>31</v>
      </c>
      <c r="V5175" t="s">
        <v>10987</v>
      </c>
      <c r="W5175" t="s">
        <v>23</v>
      </c>
    </row>
    <row r="5176" spans="1:23" x14ac:dyDescent="0.4">
      <c r="A5176">
        <v>5175</v>
      </c>
      <c r="B5176">
        <v>1</v>
      </c>
      <c r="C5176">
        <v>1</v>
      </c>
      <c r="D5176">
        <v>1</v>
      </c>
      <c r="E5176">
        <v>1</v>
      </c>
      <c r="F5176">
        <v>4.1646266562101797E-2</v>
      </c>
      <c r="G5176">
        <v>-363.62752758292902</v>
      </c>
      <c r="H5176">
        <v>0.999999999999999</v>
      </c>
      <c r="I5176">
        <v>95.496033362047797</v>
      </c>
      <c r="J5176" t="s">
        <v>10408</v>
      </c>
      <c r="K5176" t="s">
        <v>25</v>
      </c>
      <c r="L5176" t="s">
        <v>10958</v>
      </c>
      <c r="M5176" t="s">
        <v>10959</v>
      </c>
      <c r="N5176" t="s">
        <v>28</v>
      </c>
      <c r="O5176" t="s">
        <v>10960</v>
      </c>
      <c r="P5176">
        <v>0</v>
      </c>
      <c r="R5176" t="s">
        <v>10961</v>
      </c>
      <c r="S5176">
        <v>3145728</v>
      </c>
      <c r="T5176">
        <v>323.17540439999999</v>
      </c>
      <c r="U5176" t="s">
        <v>31</v>
      </c>
      <c r="V5176" t="s">
        <v>10988</v>
      </c>
      <c r="W5176" t="s">
        <v>23</v>
      </c>
    </row>
    <row r="5177" spans="1:23" x14ac:dyDescent="0.4">
      <c r="A5177">
        <v>5176</v>
      </c>
      <c r="B5177">
        <v>1</v>
      </c>
      <c r="C5177">
        <v>1</v>
      </c>
      <c r="D5177">
        <v>1</v>
      </c>
      <c r="E5177">
        <v>2</v>
      </c>
      <c r="F5177">
        <v>4.0639461899165202E-2</v>
      </c>
      <c r="G5177">
        <v>-620.86054492577705</v>
      </c>
      <c r="H5177">
        <v>0.869849246231155</v>
      </c>
      <c r="I5177">
        <v>33.031606381957801</v>
      </c>
      <c r="J5177" t="s">
        <v>10711</v>
      </c>
      <c r="K5177" t="s">
        <v>25</v>
      </c>
      <c r="L5177" t="s">
        <v>10712</v>
      </c>
      <c r="M5177" t="s">
        <v>10713</v>
      </c>
      <c r="N5177" t="s">
        <v>10714</v>
      </c>
      <c r="O5177" t="s">
        <v>10715</v>
      </c>
      <c r="P5177">
        <v>3.4000001000000002</v>
      </c>
      <c r="Q5177">
        <v>6445662</v>
      </c>
      <c r="R5177" t="s">
        <v>10716</v>
      </c>
      <c r="S5177">
        <v>67108866</v>
      </c>
      <c r="T5177">
        <v>549.12699999999995</v>
      </c>
      <c r="U5177" t="s">
        <v>31</v>
      </c>
      <c r="V5177" t="s">
        <v>10989</v>
      </c>
      <c r="W5177" t="s">
        <v>23</v>
      </c>
    </row>
    <row r="5178" spans="1:23" x14ac:dyDescent="0.4">
      <c r="A5178">
        <v>5177</v>
      </c>
      <c r="B5178">
        <v>1</v>
      </c>
      <c r="C5178">
        <v>1</v>
      </c>
      <c r="D5178">
        <v>1</v>
      </c>
      <c r="E5178">
        <v>2</v>
      </c>
      <c r="F5178">
        <v>4.0639461899165202E-2</v>
      </c>
      <c r="G5178">
        <v>-620.86054492577705</v>
      </c>
      <c r="H5178" t="s">
        <v>23</v>
      </c>
      <c r="I5178">
        <v>33.031606381957801</v>
      </c>
      <c r="J5178" t="s">
        <v>10711</v>
      </c>
      <c r="K5178" t="s">
        <v>25</v>
      </c>
      <c r="L5178" t="s">
        <v>10712</v>
      </c>
      <c r="M5178" t="s">
        <v>10713</v>
      </c>
      <c r="N5178" t="s">
        <v>10714</v>
      </c>
      <c r="O5178" t="s">
        <v>10715</v>
      </c>
      <c r="P5178">
        <v>3.4000001000000002</v>
      </c>
      <c r="Q5178">
        <v>6445662</v>
      </c>
      <c r="R5178" t="s">
        <v>10716</v>
      </c>
      <c r="S5178">
        <v>67108866</v>
      </c>
      <c r="T5178">
        <v>549.12699999999995</v>
      </c>
      <c r="U5178" t="s">
        <v>31</v>
      </c>
      <c r="V5178" t="s">
        <v>10990</v>
      </c>
      <c r="W5178" t="s">
        <v>23</v>
      </c>
    </row>
    <row r="5179" spans="1:23" x14ac:dyDescent="0.4">
      <c r="A5179">
        <v>5178</v>
      </c>
      <c r="B5179">
        <v>1</v>
      </c>
      <c r="C5179">
        <v>1</v>
      </c>
      <c r="D5179">
        <v>1</v>
      </c>
      <c r="E5179">
        <v>1</v>
      </c>
      <c r="F5179">
        <v>4.0203666778420299E-2</v>
      </c>
      <c r="G5179">
        <v>-330.96245355985502</v>
      </c>
      <c r="H5179" t="s">
        <v>23</v>
      </c>
      <c r="I5179">
        <v>27.782144665593201</v>
      </c>
      <c r="J5179" t="s">
        <v>10991</v>
      </c>
      <c r="K5179" t="s">
        <v>25</v>
      </c>
      <c r="L5179" t="s">
        <v>10992</v>
      </c>
      <c r="M5179" t="s">
        <v>10993</v>
      </c>
      <c r="N5179" t="s">
        <v>10994</v>
      </c>
      <c r="O5179" t="s">
        <v>10995</v>
      </c>
      <c r="P5179">
        <v>2.7999999500000001</v>
      </c>
      <c r="Q5179">
        <v>13370511</v>
      </c>
      <c r="R5179" t="s">
        <v>10996</v>
      </c>
      <c r="S5179">
        <v>67108866</v>
      </c>
      <c r="T5179">
        <v>289.07066459999999</v>
      </c>
      <c r="U5179" t="s">
        <v>31</v>
      </c>
      <c r="V5179" t="s">
        <v>10997</v>
      </c>
      <c r="W5179" t="s">
        <v>23</v>
      </c>
    </row>
    <row r="5180" spans="1:23" x14ac:dyDescent="0.4">
      <c r="A5180">
        <v>5179</v>
      </c>
      <c r="B5180">
        <v>1</v>
      </c>
      <c r="C5180">
        <v>1</v>
      </c>
      <c r="D5180">
        <v>1</v>
      </c>
      <c r="E5180">
        <v>1</v>
      </c>
      <c r="F5180">
        <v>4.0203666778420299E-2</v>
      </c>
      <c r="G5180">
        <v>-330.96245355985502</v>
      </c>
      <c r="H5180">
        <v>0.999999999999999</v>
      </c>
      <c r="I5180">
        <v>27.782144665593201</v>
      </c>
      <c r="J5180" t="s">
        <v>10991</v>
      </c>
      <c r="K5180" t="s">
        <v>25</v>
      </c>
      <c r="L5180" t="s">
        <v>10992</v>
      </c>
      <c r="M5180" t="s">
        <v>10993</v>
      </c>
      <c r="N5180" t="s">
        <v>10994</v>
      </c>
      <c r="O5180" t="s">
        <v>10995</v>
      </c>
      <c r="P5180">
        <v>2.7999999500000001</v>
      </c>
      <c r="Q5180">
        <v>13370511</v>
      </c>
      <c r="R5180" t="s">
        <v>10996</v>
      </c>
      <c r="S5180">
        <v>67108866</v>
      </c>
      <c r="T5180">
        <v>289.07066459999999</v>
      </c>
      <c r="U5180" t="s">
        <v>31</v>
      </c>
      <c r="V5180" t="s">
        <v>10998</v>
      </c>
      <c r="W5180" t="s">
        <v>23</v>
      </c>
    </row>
    <row r="5181" spans="1:23" x14ac:dyDescent="0.4">
      <c r="A5181">
        <v>5180</v>
      </c>
      <c r="B5181">
        <v>1</v>
      </c>
      <c r="C5181">
        <v>1</v>
      </c>
      <c r="D5181">
        <v>1</v>
      </c>
      <c r="E5181">
        <v>1</v>
      </c>
      <c r="F5181">
        <v>4.0172471313071299E-2</v>
      </c>
      <c r="G5181">
        <v>-329.51963846105798</v>
      </c>
      <c r="H5181" t="s">
        <v>23</v>
      </c>
      <c r="I5181">
        <v>51.200625693693397</v>
      </c>
      <c r="J5181" t="s">
        <v>10793</v>
      </c>
      <c r="K5181" t="s">
        <v>25</v>
      </c>
      <c r="L5181" t="s">
        <v>10794</v>
      </c>
      <c r="M5181" t="s">
        <v>10795</v>
      </c>
      <c r="N5181" t="s">
        <v>10796</v>
      </c>
      <c r="O5181" t="s">
        <v>10797</v>
      </c>
      <c r="P5181">
        <v>2.9000001000000002</v>
      </c>
      <c r="Q5181">
        <v>2782662</v>
      </c>
      <c r="R5181" t="s">
        <v>10798</v>
      </c>
      <c r="S5181">
        <v>67108866</v>
      </c>
      <c r="T5181">
        <v>291.08631000000003</v>
      </c>
      <c r="U5181" t="s">
        <v>31</v>
      </c>
      <c r="V5181" t="s">
        <v>10999</v>
      </c>
      <c r="W5181" t="s">
        <v>23</v>
      </c>
    </row>
    <row r="5182" spans="1:23" x14ac:dyDescent="0.4">
      <c r="A5182">
        <v>5181</v>
      </c>
      <c r="B5182">
        <v>1</v>
      </c>
      <c r="C5182">
        <v>1</v>
      </c>
      <c r="D5182">
        <v>1</v>
      </c>
      <c r="E5182">
        <v>1</v>
      </c>
      <c r="F5182">
        <v>4.0172471313071299E-2</v>
      </c>
      <c r="G5182">
        <v>-329.51963846105798</v>
      </c>
      <c r="H5182">
        <v>0.999999999999999</v>
      </c>
      <c r="I5182">
        <v>51.200625693693397</v>
      </c>
      <c r="J5182" t="s">
        <v>10793</v>
      </c>
      <c r="K5182" t="s">
        <v>25</v>
      </c>
      <c r="L5182" t="s">
        <v>10794</v>
      </c>
      <c r="M5182" t="s">
        <v>10795</v>
      </c>
      <c r="N5182" t="s">
        <v>10796</v>
      </c>
      <c r="O5182" t="s">
        <v>10797</v>
      </c>
      <c r="P5182">
        <v>2.9000001000000002</v>
      </c>
      <c r="Q5182">
        <v>2782662</v>
      </c>
      <c r="R5182" t="s">
        <v>10798</v>
      </c>
      <c r="S5182">
        <v>67108866</v>
      </c>
      <c r="T5182">
        <v>291.08631000000003</v>
      </c>
      <c r="U5182" t="s">
        <v>31</v>
      </c>
      <c r="V5182" t="s">
        <v>11000</v>
      </c>
      <c r="W5182" t="s">
        <v>23</v>
      </c>
    </row>
    <row r="5183" spans="1:23" x14ac:dyDescent="0.4">
      <c r="A5183">
        <v>5182</v>
      </c>
      <c r="B5183">
        <v>1</v>
      </c>
      <c r="C5183">
        <v>1</v>
      </c>
      <c r="D5183">
        <v>1</v>
      </c>
      <c r="E5183">
        <v>1</v>
      </c>
      <c r="F5183">
        <v>4.0148909010735798E-2</v>
      </c>
      <c r="G5183">
        <v>-329.50356811261798</v>
      </c>
      <c r="H5183" t="s">
        <v>23</v>
      </c>
      <c r="I5183">
        <v>51.154507986267497</v>
      </c>
      <c r="J5183" t="s">
        <v>10793</v>
      </c>
      <c r="K5183" t="s">
        <v>25</v>
      </c>
      <c r="L5183" t="s">
        <v>10794</v>
      </c>
      <c r="M5183" t="s">
        <v>10795</v>
      </c>
      <c r="N5183" t="s">
        <v>10796</v>
      </c>
      <c r="O5183" t="s">
        <v>10797</v>
      </c>
      <c r="P5183">
        <v>2.9000001000000002</v>
      </c>
      <c r="Q5183">
        <v>2782662</v>
      </c>
      <c r="R5183" t="s">
        <v>10798</v>
      </c>
      <c r="S5183">
        <v>67108866</v>
      </c>
      <c r="T5183">
        <v>291.08631459999998</v>
      </c>
      <c r="U5183" t="s">
        <v>31</v>
      </c>
      <c r="V5183" t="s">
        <v>11001</v>
      </c>
      <c r="W5183" t="s">
        <v>23</v>
      </c>
    </row>
    <row r="5184" spans="1:23" x14ac:dyDescent="0.4">
      <c r="A5184">
        <v>5183</v>
      </c>
      <c r="B5184">
        <v>1</v>
      </c>
      <c r="C5184">
        <v>1</v>
      </c>
      <c r="D5184">
        <v>1</v>
      </c>
      <c r="E5184">
        <v>1</v>
      </c>
      <c r="F5184">
        <v>4.0148909010735798E-2</v>
      </c>
      <c r="G5184">
        <v>-329.50356811261798</v>
      </c>
      <c r="H5184">
        <v>0.999999999999999</v>
      </c>
      <c r="I5184">
        <v>51.154507986267497</v>
      </c>
      <c r="J5184" t="s">
        <v>10793</v>
      </c>
      <c r="K5184" t="s">
        <v>25</v>
      </c>
      <c r="L5184" t="s">
        <v>10794</v>
      </c>
      <c r="M5184" t="s">
        <v>10795</v>
      </c>
      <c r="N5184" t="s">
        <v>10796</v>
      </c>
      <c r="O5184" t="s">
        <v>10797</v>
      </c>
      <c r="P5184">
        <v>2.9000001000000002</v>
      </c>
      <c r="Q5184">
        <v>2782662</v>
      </c>
      <c r="R5184" t="s">
        <v>10798</v>
      </c>
      <c r="S5184">
        <v>67108866</v>
      </c>
      <c r="T5184">
        <v>291.08631459999998</v>
      </c>
      <c r="U5184" t="s">
        <v>31</v>
      </c>
      <c r="V5184" t="s">
        <v>11002</v>
      </c>
      <c r="W5184" t="s">
        <v>23</v>
      </c>
    </row>
    <row r="5185" spans="1:23" x14ac:dyDescent="0.4">
      <c r="A5185">
        <v>5184</v>
      </c>
      <c r="B5185">
        <v>1</v>
      </c>
      <c r="C5185">
        <v>1</v>
      </c>
      <c r="D5185">
        <v>1</v>
      </c>
      <c r="E5185">
        <v>1</v>
      </c>
      <c r="F5185">
        <v>3.9981201509477503E-2</v>
      </c>
      <c r="G5185">
        <v>-394.29369668097399</v>
      </c>
      <c r="H5185" t="s">
        <v>23</v>
      </c>
      <c r="I5185">
        <v>3.0572653993224099</v>
      </c>
      <c r="J5185" t="s">
        <v>8280</v>
      </c>
      <c r="K5185" t="s">
        <v>25</v>
      </c>
      <c r="L5185" t="s">
        <v>8971</v>
      </c>
      <c r="M5185" t="s">
        <v>8972</v>
      </c>
      <c r="N5185" t="s">
        <v>8973</v>
      </c>
      <c r="O5185" t="s">
        <v>8974</v>
      </c>
      <c r="P5185">
        <v>-5.9000000999999997</v>
      </c>
      <c r="Q5185" t="s">
        <v>8975</v>
      </c>
      <c r="R5185" t="s">
        <v>8976</v>
      </c>
      <c r="S5185">
        <v>19955798</v>
      </c>
      <c r="T5185">
        <v>623.27517799999998</v>
      </c>
      <c r="U5185" t="s">
        <v>31</v>
      </c>
      <c r="V5185" t="s">
        <v>11003</v>
      </c>
      <c r="W5185" t="s">
        <v>23</v>
      </c>
    </row>
    <row r="5186" spans="1:23" x14ac:dyDescent="0.4">
      <c r="A5186">
        <v>5185</v>
      </c>
      <c r="B5186">
        <v>1</v>
      </c>
      <c r="C5186">
        <v>1</v>
      </c>
      <c r="D5186">
        <v>1</v>
      </c>
      <c r="E5186">
        <v>1</v>
      </c>
      <c r="F5186">
        <v>3.9981201509477503E-2</v>
      </c>
      <c r="G5186">
        <v>-394.29369668097399</v>
      </c>
      <c r="H5186">
        <v>4.2211055276381901E-2</v>
      </c>
      <c r="I5186">
        <v>3.0572653993224099</v>
      </c>
      <c r="J5186" t="s">
        <v>8280</v>
      </c>
      <c r="K5186" t="s">
        <v>25</v>
      </c>
      <c r="L5186" t="s">
        <v>8971</v>
      </c>
      <c r="M5186" t="s">
        <v>8972</v>
      </c>
      <c r="N5186" t="s">
        <v>8973</v>
      </c>
      <c r="O5186" t="s">
        <v>8974</v>
      </c>
      <c r="P5186">
        <v>-5.9000000999999997</v>
      </c>
      <c r="Q5186" t="s">
        <v>8975</v>
      </c>
      <c r="R5186" t="s">
        <v>8976</v>
      </c>
      <c r="S5186">
        <v>19955798</v>
      </c>
      <c r="T5186">
        <v>623.27517799999998</v>
      </c>
      <c r="U5186" t="s">
        <v>31</v>
      </c>
      <c r="V5186" t="s">
        <v>11004</v>
      </c>
      <c r="W5186" t="s">
        <v>23</v>
      </c>
    </row>
    <row r="5187" spans="1:23" x14ac:dyDescent="0.4">
      <c r="A5187">
        <v>5186</v>
      </c>
      <c r="B5187">
        <v>1</v>
      </c>
      <c r="C5187">
        <v>1</v>
      </c>
      <c r="D5187">
        <v>1</v>
      </c>
      <c r="E5187">
        <v>2</v>
      </c>
      <c r="F5187">
        <v>3.9841645097873302E-2</v>
      </c>
      <c r="G5187">
        <v>-180.27010538415399</v>
      </c>
      <c r="H5187">
        <v>0.80603015075376805</v>
      </c>
      <c r="I5187">
        <v>29.516963285133698</v>
      </c>
      <c r="J5187" t="s">
        <v>6061</v>
      </c>
      <c r="K5187" t="s">
        <v>25</v>
      </c>
      <c r="L5187" t="s">
        <v>11005</v>
      </c>
      <c r="M5187" t="s">
        <v>11006</v>
      </c>
      <c r="N5187" t="s">
        <v>28</v>
      </c>
      <c r="O5187" t="s">
        <v>11007</v>
      </c>
      <c r="P5187">
        <v>3.5402722400000002</v>
      </c>
      <c r="R5187" t="s">
        <v>11008</v>
      </c>
      <c r="S5187">
        <v>2129920</v>
      </c>
      <c r="T5187">
        <v>303.15908560000003</v>
      </c>
      <c r="U5187" t="s">
        <v>31</v>
      </c>
      <c r="V5187" t="s">
        <v>11009</v>
      </c>
      <c r="W5187" t="s">
        <v>23</v>
      </c>
    </row>
    <row r="5188" spans="1:23" x14ac:dyDescent="0.4">
      <c r="A5188">
        <v>5187</v>
      </c>
      <c r="B5188">
        <v>1</v>
      </c>
      <c r="C5188">
        <v>1</v>
      </c>
      <c r="D5188">
        <v>1</v>
      </c>
      <c r="E5188">
        <v>2</v>
      </c>
      <c r="F5188">
        <v>3.9841645097873302E-2</v>
      </c>
      <c r="G5188">
        <v>-180.27010538415399</v>
      </c>
      <c r="H5188" t="s">
        <v>23</v>
      </c>
      <c r="I5188">
        <v>29.516963285133698</v>
      </c>
      <c r="J5188" t="s">
        <v>6061</v>
      </c>
      <c r="K5188" t="s">
        <v>25</v>
      </c>
      <c r="L5188" t="s">
        <v>11005</v>
      </c>
      <c r="M5188" t="s">
        <v>11006</v>
      </c>
      <c r="N5188" t="s">
        <v>28</v>
      </c>
      <c r="O5188" t="s">
        <v>11007</v>
      </c>
      <c r="P5188">
        <v>3.5402722400000002</v>
      </c>
      <c r="R5188" t="s">
        <v>11008</v>
      </c>
      <c r="S5188">
        <v>2129920</v>
      </c>
      <c r="T5188">
        <v>303.15908560000003</v>
      </c>
      <c r="U5188" t="s">
        <v>31</v>
      </c>
      <c r="V5188" t="s">
        <v>11010</v>
      </c>
      <c r="W5188" t="s">
        <v>23</v>
      </c>
    </row>
    <row r="5189" spans="1:23" x14ac:dyDescent="0.4">
      <c r="A5189">
        <v>5188</v>
      </c>
      <c r="B5189">
        <v>1</v>
      </c>
      <c r="C5189">
        <v>2</v>
      </c>
      <c r="D5189">
        <v>1</v>
      </c>
      <c r="E5189">
        <v>1</v>
      </c>
      <c r="F5189">
        <v>3.9326790578136199E-2</v>
      </c>
      <c r="G5189">
        <v>-289.43541443842997</v>
      </c>
      <c r="H5189" t="s">
        <v>23</v>
      </c>
      <c r="I5189">
        <v>86.800720916371404</v>
      </c>
      <c r="J5189" t="s">
        <v>11011</v>
      </c>
      <c r="K5189" t="s">
        <v>25</v>
      </c>
      <c r="L5189" t="s">
        <v>11012</v>
      </c>
      <c r="M5189" t="s">
        <v>11013</v>
      </c>
      <c r="N5189" t="s">
        <v>11014</v>
      </c>
      <c r="O5189" t="s">
        <v>11015</v>
      </c>
      <c r="P5189">
        <v>2</v>
      </c>
      <c r="Q5189">
        <v>120779</v>
      </c>
      <c r="R5189" t="s">
        <v>11016</v>
      </c>
      <c r="S5189">
        <v>67108866</v>
      </c>
      <c r="T5189">
        <v>295.18048979999998</v>
      </c>
      <c r="U5189" t="s">
        <v>31</v>
      </c>
      <c r="V5189" t="s">
        <v>11017</v>
      </c>
      <c r="W5189" t="s">
        <v>23</v>
      </c>
    </row>
    <row r="5190" spans="1:23" x14ac:dyDescent="0.4">
      <c r="A5190">
        <v>5189</v>
      </c>
      <c r="B5190">
        <v>1</v>
      </c>
      <c r="C5190">
        <v>2</v>
      </c>
      <c r="D5190">
        <v>1</v>
      </c>
      <c r="E5190">
        <v>1</v>
      </c>
      <c r="F5190">
        <v>3.9326790578136199E-2</v>
      </c>
      <c r="G5190">
        <v>-289.43541443842997</v>
      </c>
      <c r="H5190">
        <v>0.99899497487437094</v>
      </c>
      <c r="I5190">
        <v>86.800720916371404</v>
      </c>
      <c r="J5190" t="s">
        <v>11011</v>
      </c>
      <c r="K5190" t="s">
        <v>25</v>
      </c>
      <c r="L5190" t="s">
        <v>11012</v>
      </c>
      <c r="M5190" t="s">
        <v>11013</v>
      </c>
      <c r="N5190" t="s">
        <v>11014</v>
      </c>
      <c r="O5190" t="s">
        <v>11015</v>
      </c>
      <c r="P5190">
        <v>2</v>
      </c>
      <c r="Q5190">
        <v>120779</v>
      </c>
      <c r="R5190" t="s">
        <v>11016</v>
      </c>
      <c r="S5190">
        <v>67108866</v>
      </c>
      <c r="T5190">
        <v>295.18048979999998</v>
      </c>
      <c r="U5190" t="s">
        <v>31</v>
      </c>
      <c r="V5190" t="s">
        <v>11018</v>
      </c>
      <c r="W5190" t="s">
        <v>23</v>
      </c>
    </row>
    <row r="5191" spans="1:23" x14ac:dyDescent="0.4">
      <c r="A5191">
        <v>5190</v>
      </c>
      <c r="B5191">
        <v>1</v>
      </c>
      <c r="C5191">
        <v>1</v>
      </c>
      <c r="D5191">
        <v>1</v>
      </c>
      <c r="E5191">
        <v>1</v>
      </c>
      <c r="F5191">
        <v>3.9130487509410498E-2</v>
      </c>
      <c r="G5191">
        <v>-286.66440881555502</v>
      </c>
      <c r="H5191" t="s">
        <v>23</v>
      </c>
      <c r="I5191">
        <v>29.179997272320801</v>
      </c>
      <c r="J5191" t="s">
        <v>10562</v>
      </c>
      <c r="K5191" t="s">
        <v>25</v>
      </c>
      <c r="L5191" t="s">
        <v>10563</v>
      </c>
      <c r="M5191" t="s">
        <v>10564</v>
      </c>
      <c r="N5191" t="s">
        <v>10565</v>
      </c>
      <c r="O5191" t="s">
        <v>10566</v>
      </c>
      <c r="P5191">
        <v>2.4000001000000002</v>
      </c>
      <c r="Q5191" t="s">
        <v>10567</v>
      </c>
      <c r="R5191" t="s">
        <v>10568</v>
      </c>
      <c r="S5191">
        <v>67108866</v>
      </c>
      <c r="T5191">
        <v>303.15908560000003</v>
      </c>
      <c r="U5191" t="s">
        <v>31</v>
      </c>
      <c r="V5191" t="s">
        <v>11019</v>
      </c>
      <c r="W5191" t="s">
        <v>23</v>
      </c>
    </row>
    <row r="5192" spans="1:23" x14ac:dyDescent="0.4">
      <c r="A5192">
        <v>5191</v>
      </c>
      <c r="B5192">
        <v>1</v>
      </c>
      <c r="C5192">
        <v>1</v>
      </c>
      <c r="D5192">
        <v>1</v>
      </c>
      <c r="E5192">
        <v>1</v>
      </c>
      <c r="F5192">
        <v>3.9130487509410498E-2</v>
      </c>
      <c r="G5192">
        <v>-286.66440881555502</v>
      </c>
      <c r="H5192">
        <v>0.999999999999999</v>
      </c>
      <c r="I5192">
        <v>29.179997272320801</v>
      </c>
      <c r="J5192" t="s">
        <v>10562</v>
      </c>
      <c r="K5192" t="s">
        <v>25</v>
      </c>
      <c r="L5192" t="s">
        <v>10563</v>
      </c>
      <c r="M5192" t="s">
        <v>10564</v>
      </c>
      <c r="N5192" t="s">
        <v>10565</v>
      </c>
      <c r="O5192" t="s">
        <v>10566</v>
      </c>
      <c r="P5192">
        <v>2.4000001000000002</v>
      </c>
      <c r="Q5192" t="s">
        <v>10567</v>
      </c>
      <c r="R5192" t="s">
        <v>10568</v>
      </c>
      <c r="S5192">
        <v>67108866</v>
      </c>
      <c r="T5192">
        <v>303.15908560000003</v>
      </c>
      <c r="U5192" t="s">
        <v>31</v>
      </c>
      <c r="V5192" t="s">
        <v>11020</v>
      </c>
      <c r="W5192" t="s">
        <v>23</v>
      </c>
    </row>
    <row r="5193" spans="1:23" x14ac:dyDescent="0.4">
      <c r="A5193">
        <v>5192</v>
      </c>
      <c r="B5193">
        <v>1</v>
      </c>
      <c r="C5193">
        <v>1</v>
      </c>
      <c r="D5193">
        <v>1</v>
      </c>
      <c r="E5193">
        <v>3</v>
      </c>
      <c r="F5193">
        <v>3.8431786996368497E-2</v>
      </c>
      <c r="G5193">
        <v>-357.17687052275301</v>
      </c>
      <c r="H5193" t="s">
        <v>23</v>
      </c>
      <c r="I5193">
        <v>48.199527809646</v>
      </c>
      <c r="J5193" t="s">
        <v>10081</v>
      </c>
      <c r="K5193" t="s">
        <v>25</v>
      </c>
      <c r="L5193" t="s">
        <v>10082</v>
      </c>
      <c r="M5193" t="s">
        <v>10083</v>
      </c>
      <c r="N5193" t="s">
        <v>10084</v>
      </c>
      <c r="O5193" t="s">
        <v>10085</v>
      </c>
      <c r="P5193">
        <v>5.3000001900000004</v>
      </c>
      <c r="Q5193" t="s">
        <v>10086</v>
      </c>
      <c r="R5193" t="s">
        <v>10087</v>
      </c>
      <c r="S5193">
        <v>3153922</v>
      </c>
      <c r="T5193">
        <v>433.11292329999998</v>
      </c>
      <c r="U5193" t="s">
        <v>31</v>
      </c>
      <c r="V5193" t="s">
        <v>11021</v>
      </c>
      <c r="W5193" t="s">
        <v>23</v>
      </c>
    </row>
    <row r="5194" spans="1:23" x14ac:dyDescent="0.4">
      <c r="A5194">
        <v>5193</v>
      </c>
      <c r="B5194">
        <v>1</v>
      </c>
      <c r="C5194">
        <v>1</v>
      </c>
      <c r="D5194">
        <v>1</v>
      </c>
      <c r="E5194">
        <v>3</v>
      </c>
      <c r="F5194">
        <v>3.8431786996368497E-2</v>
      </c>
      <c r="G5194">
        <v>-357.17687052275301</v>
      </c>
      <c r="H5194">
        <v>0.76130653266331605</v>
      </c>
      <c r="I5194">
        <v>48.199527809646</v>
      </c>
      <c r="J5194" t="s">
        <v>10081</v>
      </c>
      <c r="K5194" t="s">
        <v>25</v>
      </c>
      <c r="L5194" t="s">
        <v>10082</v>
      </c>
      <c r="M5194" t="s">
        <v>10083</v>
      </c>
      <c r="N5194" t="s">
        <v>10084</v>
      </c>
      <c r="O5194" t="s">
        <v>10085</v>
      </c>
      <c r="P5194">
        <v>5.3000001900000004</v>
      </c>
      <c r="Q5194" t="s">
        <v>10086</v>
      </c>
      <c r="R5194" t="s">
        <v>10087</v>
      </c>
      <c r="S5194">
        <v>3153922</v>
      </c>
      <c r="T5194">
        <v>433.11292329999998</v>
      </c>
      <c r="U5194" t="s">
        <v>31</v>
      </c>
      <c r="V5194" t="s">
        <v>11022</v>
      </c>
      <c r="W5194" t="s">
        <v>23</v>
      </c>
    </row>
    <row r="5195" spans="1:23" x14ac:dyDescent="0.4">
      <c r="A5195">
        <v>5194</v>
      </c>
      <c r="B5195">
        <v>1</v>
      </c>
      <c r="C5195">
        <v>1</v>
      </c>
      <c r="D5195">
        <v>1</v>
      </c>
      <c r="E5195">
        <v>1</v>
      </c>
      <c r="F5195">
        <v>3.8375517592554698E-2</v>
      </c>
      <c r="G5195">
        <v>-253.65734336079899</v>
      </c>
      <c r="H5195">
        <v>0.999999999999999</v>
      </c>
      <c r="I5195">
        <v>126.329936854173</v>
      </c>
      <c r="J5195" t="s">
        <v>11011</v>
      </c>
      <c r="K5195" t="s">
        <v>25</v>
      </c>
      <c r="L5195" t="s">
        <v>11012</v>
      </c>
      <c r="M5195" t="s">
        <v>11013</v>
      </c>
      <c r="N5195" t="s">
        <v>11014</v>
      </c>
      <c r="O5195" t="s">
        <v>11015</v>
      </c>
      <c r="P5195">
        <v>2</v>
      </c>
      <c r="Q5195">
        <v>120779</v>
      </c>
      <c r="R5195" t="s">
        <v>11016</v>
      </c>
      <c r="S5195">
        <v>67108866</v>
      </c>
      <c r="T5195">
        <v>295.18048979999998</v>
      </c>
      <c r="U5195" t="s">
        <v>31</v>
      </c>
      <c r="V5195" t="s">
        <v>11023</v>
      </c>
      <c r="W5195" t="s">
        <v>23</v>
      </c>
    </row>
    <row r="5196" spans="1:23" x14ac:dyDescent="0.4">
      <c r="A5196">
        <v>5195</v>
      </c>
      <c r="B5196">
        <v>1</v>
      </c>
      <c r="C5196">
        <v>1</v>
      </c>
      <c r="D5196">
        <v>1</v>
      </c>
      <c r="E5196">
        <v>1</v>
      </c>
      <c r="F5196">
        <v>3.8375517592554698E-2</v>
      </c>
      <c r="G5196">
        <v>-253.65734336079899</v>
      </c>
      <c r="H5196" t="s">
        <v>23</v>
      </c>
      <c r="I5196">
        <v>126.329936854173</v>
      </c>
      <c r="J5196" t="s">
        <v>11011</v>
      </c>
      <c r="K5196" t="s">
        <v>25</v>
      </c>
      <c r="L5196" t="s">
        <v>11012</v>
      </c>
      <c r="M5196" t="s">
        <v>11013</v>
      </c>
      <c r="N5196" t="s">
        <v>11014</v>
      </c>
      <c r="O5196" t="s">
        <v>11015</v>
      </c>
      <c r="P5196">
        <v>2</v>
      </c>
      <c r="Q5196">
        <v>120779</v>
      </c>
      <c r="R5196" t="s">
        <v>11016</v>
      </c>
      <c r="S5196">
        <v>67108866</v>
      </c>
      <c r="T5196">
        <v>295.18048979999998</v>
      </c>
      <c r="U5196" t="s">
        <v>31</v>
      </c>
      <c r="V5196" t="s">
        <v>11024</v>
      </c>
      <c r="W5196" t="s">
        <v>23</v>
      </c>
    </row>
    <row r="5197" spans="1:23" x14ac:dyDescent="0.4">
      <c r="A5197">
        <v>5196</v>
      </c>
      <c r="B5197">
        <v>1</v>
      </c>
      <c r="C5197">
        <v>1</v>
      </c>
      <c r="D5197">
        <v>1</v>
      </c>
      <c r="E5197">
        <v>1</v>
      </c>
      <c r="F5197">
        <v>3.8257080061652599E-2</v>
      </c>
      <c r="G5197">
        <v>-177.00840066024401</v>
      </c>
      <c r="H5197" t="s">
        <v>23</v>
      </c>
      <c r="I5197">
        <v>43.179674423951397</v>
      </c>
      <c r="J5197" t="s">
        <v>10785</v>
      </c>
      <c r="K5197" t="s">
        <v>25</v>
      </c>
      <c r="L5197" t="s">
        <v>11025</v>
      </c>
      <c r="M5197" t="s">
        <v>11026</v>
      </c>
      <c r="N5197" t="s">
        <v>11027</v>
      </c>
      <c r="O5197" t="s">
        <v>11028</v>
      </c>
      <c r="P5197">
        <v>0.82348144099999998</v>
      </c>
      <c r="Q5197">
        <v>68351</v>
      </c>
      <c r="R5197" t="s">
        <v>11029</v>
      </c>
      <c r="S5197">
        <v>262214</v>
      </c>
      <c r="T5197">
        <v>328.04517809999999</v>
      </c>
      <c r="U5197" t="s">
        <v>31</v>
      </c>
      <c r="V5197" t="s">
        <v>11030</v>
      </c>
      <c r="W5197" t="s">
        <v>23</v>
      </c>
    </row>
    <row r="5198" spans="1:23" x14ac:dyDescent="0.4">
      <c r="A5198">
        <v>5197</v>
      </c>
      <c r="B5198">
        <v>1</v>
      </c>
      <c r="C5198">
        <v>1</v>
      </c>
      <c r="D5198">
        <v>1</v>
      </c>
      <c r="E5198">
        <v>1</v>
      </c>
      <c r="F5198">
        <v>3.8257080061652599E-2</v>
      </c>
      <c r="G5198">
        <v>-177.00840066024401</v>
      </c>
      <c r="H5198">
        <v>0.999999999999999</v>
      </c>
      <c r="I5198">
        <v>43.179674423951397</v>
      </c>
      <c r="J5198" t="s">
        <v>10785</v>
      </c>
      <c r="K5198" t="s">
        <v>25</v>
      </c>
      <c r="L5198" t="s">
        <v>11025</v>
      </c>
      <c r="M5198" t="s">
        <v>11026</v>
      </c>
      <c r="N5198" t="s">
        <v>11027</v>
      </c>
      <c r="O5198" t="s">
        <v>11028</v>
      </c>
      <c r="P5198">
        <v>0.82348144099999998</v>
      </c>
      <c r="Q5198">
        <v>68351</v>
      </c>
      <c r="R5198" t="s">
        <v>11029</v>
      </c>
      <c r="S5198">
        <v>262214</v>
      </c>
      <c r="T5198">
        <v>328.04517809999999</v>
      </c>
      <c r="U5198" t="s">
        <v>31</v>
      </c>
      <c r="V5198" t="s">
        <v>11031</v>
      </c>
      <c r="W5198" t="s">
        <v>23</v>
      </c>
    </row>
    <row r="5199" spans="1:23" x14ac:dyDescent="0.4">
      <c r="A5199">
        <v>5198</v>
      </c>
      <c r="B5199">
        <v>1</v>
      </c>
      <c r="C5199">
        <v>1</v>
      </c>
      <c r="D5199">
        <v>1</v>
      </c>
      <c r="E5199">
        <v>1</v>
      </c>
      <c r="F5199">
        <v>3.8203004278861301E-2</v>
      </c>
      <c r="G5199">
        <v>-676.65219682146801</v>
      </c>
      <c r="H5199">
        <v>0.999999999999999</v>
      </c>
      <c r="I5199">
        <v>7.9521858464469002</v>
      </c>
      <c r="J5199" t="s">
        <v>8840</v>
      </c>
      <c r="K5199" t="s">
        <v>25</v>
      </c>
      <c r="L5199" t="s">
        <v>8841</v>
      </c>
      <c r="M5199" t="s">
        <v>8842</v>
      </c>
      <c r="N5199" t="s">
        <v>28</v>
      </c>
      <c r="O5199" t="s">
        <v>8843</v>
      </c>
      <c r="P5199">
        <v>2.9000001000000002</v>
      </c>
      <c r="Q5199">
        <v>91971253</v>
      </c>
      <c r="R5199" t="s">
        <v>8844</v>
      </c>
      <c r="S5199">
        <v>16777282</v>
      </c>
      <c r="T5199">
        <v>433.11292329999998</v>
      </c>
      <c r="U5199" t="s">
        <v>31</v>
      </c>
      <c r="V5199" t="s">
        <v>11032</v>
      </c>
      <c r="W5199" t="s">
        <v>23</v>
      </c>
    </row>
    <row r="5200" spans="1:23" x14ac:dyDescent="0.4">
      <c r="A5200">
        <v>5199</v>
      </c>
      <c r="B5200">
        <v>1</v>
      </c>
      <c r="C5200">
        <v>1</v>
      </c>
      <c r="D5200">
        <v>1</v>
      </c>
      <c r="E5200">
        <v>1</v>
      </c>
      <c r="F5200">
        <v>3.8203004278861301E-2</v>
      </c>
      <c r="G5200">
        <v>-676.65219682146801</v>
      </c>
      <c r="H5200" t="s">
        <v>23</v>
      </c>
      <c r="I5200">
        <v>7.9521858464469002</v>
      </c>
      <c r="J5200" t="s">
        <v>8840</v>
      </c>
      <c r="K5200" t="s">
        <v>25</v>
      </c>
      <c r="L5200" t="s">
        <v>8841</v>
      </c>
      <c r="M5200" t="s">
        <v>8842</v>
      </c>
      <c r="N5200" t="s">
        <v>28</v>
      </c>
      <c r="O5200" t="s">
        <v>8843</v>
      </c>
      <c r="P5200">
        <v>2.9000001000000002</v>
      </c>
      <c r="Q5200">
        <v>91971253</v>
      </c>
      <c r="R5200" t="s">
        <v>8844</v>
      </c>
      <c r="S5200">
        <v>16777282</v>
      </c>
      <c r="T5200">
        <v>433.11292329999998</v>
      </c>
      <c r="U5200" t="s">
        <v>31</v>
      </c>
      <c r="V5200" t="s">
        <v>11033</v>
      </c>
      <c r="W5200" t="s">
        <v>23</v>
      </c>
    </row>
    <row r="5201" spans="1:23" x14ac:dyDescent="0.4">
      <c r="A5201">
        <v>5200</v>
      </c>
      <c r="B5201">
        <v>1</v>
      </c>
      <c r="C5201">
        <v>1</v>
      </c>
      <c r="D5201">
        <v>1</v>
      </c>
      <c r="E5201">
        <v>1</v>
      </c>
      <c r="F5201">
        <v>3.7862633001904497E-2</v>
      </c>
      <c r="G5201">
        <v>-391.73834180310598</v>
      </c>
      <c r="H5201" t="s">
        <v>23</v>
      </c>
      <c r="I5201">
        <v>59.627274282416202</v>
      </c>
      <c r="J5201" t="s">
        <v>10408</v>
      </c>
      <c r="K5201" t="s">
        <v>25</v>
      </c>
      <c r="L5201" t="s">
        <v>10409</v>
      </c>
      <c r="M5201" t="s">
        <v>10410</v>
      </c>
      <c r="N5201" t="s">
        <v>28</v>
      </c>
      <c r="O5201" t="s">
        <v>10411</v>
      </c>
      <c r="P5201">
        <v>1.7999999499999999</v>
      </c>
      <c r="Q5201">
        <v>75367087</v>
      </c>
      <c r="R5201" t="s">
        <v>10412</v>
      </c>
      <c r="S5201">
        <v>2097154</v>
      </c>
      <c r="T5201">
        <v>323.17540439999999</v>
      </c>
      <c r="U5201" t="s">
        <v>31</v>
      </c>
      <c r="V5201" t="s">
        <v>11034</v>
      </c>
      <c r="W5201" t="s">
        <v>23</v>
      </c>
    </row>
    <row r="5202" spans="1:23" x14ac:dyDescent="0.4">
      <c r="A5202">
        <v>5201</v>
      </c>
      <c r="B5202">
        <v>1</v>
      </c>
      <c r="C5202">
        <v>1</v>
      </c>
      <c r="D5202">
        <v>1</v>
      </c>
      <c r="E5202">
        <v>1</v>
      </c>
      <c r="F5202">
        <v>3.7862633001904497E-2</v>
      </c>
      <c r="G5202">
        <v>-391.73834180310598</v>
      </c>
      <c r="H5202">
        <v>0.98894472361809005</v>
      </c>
      <c r="I5202">
        <v>59.627274282416202</v>
      </c>
      <c r="J5202" t="s">
        <v>10408</v>
      </c>
      <c r="K5202" t="s">
        <v>25</v>
      </c>
      <c r="L5202" t="s">
        <v>10409</v>
      </c>
      <c r="M5202" t="s">
        <v>10410</v>
      </c>
      <c r="N5202" t="s">
        <v>28</v>
      </c>
      <c r="O5202" t="s">
        <v>10411</v>
      </c>
      <c r="P5202">
        <v>1.7999999499999999</v>
      </c>
      <c r="Q5202">
        <v>75367087</v>
      </c>
      <c r="R5202" t="s">
        <v>10412</v>
      </c>
      <c r="S5202">
        <v>2097154</v>
      </c>
      <c r="T5202">
        <v>323.17540439999999</v>
      </c>
      <c r="U5202" t="s">
        <v>31</v>
      </c>
      <c r="V5202" t="s">
        <v>11035</v>
      </c>
      <c r="W5202" t="s">
        <v>23</v>
      </c>
    </row>
    <row r="5203" spans="1:23" x14ac:dyDescent="0.4">
      <c r="A5203">
        <v>5202</v>
      </c>
      <c r="B5203">
        <v>1</v>
      </c>
      <c r="C5203">
        <v>1</v>
      </c>
      <c r="D5203">
        <v>1</v>
      </c>
      <c r="E5203">
        <v>1</v>
      </c>
      <c r="F5203">
        <v>3.74531814339105E-2</v>
      </c>
      <c r="G5203">
        <v>-273.51912011330899</v>
      </c>
      <c r="H5203">
        <v>0.999999999999999</v>
      </c>
      <c r="I5203">
        <v>77.342963528754098</v>
      </c>
      <c r="J5203" t="s">
        <v>9547</v>
      </c>
      <c r="K5203" t="s">
        <v>25</v>
      </c>
      <c r="L5203" t="s">
        <v>9548</v>
      </c>
      <c r="M5203" t="s">
        <v>9549</v>
      </c>
      <c r="N5203" t="s">
        <v>9550</v>
      </c>
      <c r="O5203" t="s">
        <v>9551</v>
      </c>
      <c r="P5203">
        <v>2.7999999500000001</v>
      </c>
      <c r="Q5203" t="s">
        <v>9552</v>
      </c>
      <c r="R5203" t="s">
        <v>9553</v>
      </c>
      <c r="S5203">
        <v>121398118</v>
      </c>
      <c r="T5203">
        <v>304.1444386</v>
      </c>
      <c r="U5203" t="s">
        <v>31</v>
      </c>
      <c r="V5203" t="s">
        <v>11036</v>
      </c>
      <c r="W5203" t="s">
        <v>23</v>
      </c>
    </row>
    <row r="5204" spans="1:23" x14ac:dyDescent="0.4">
      <c r="A5204">
        <v>5203</v>
      </c>
      <c r="B5204">
        <v>1</v>
      </c>
      <c r="C5204">
        <v>1</v>
      </c>
      <c r="D5204">
        <v>1</v>
      </c>
      <c r="E5204">
        <v>1</v>
      </c>
      <c r="F5204">
        <v>3.74531814339105E-2</v>
      </c>
      <c r="G5204">
        <v>-273.51912011330899</v>
      </c>
      <c r="H5204" t="s">
        <v>23</v>
      </c>
      <c r="I5204">
        <v>77.342963528754098</v>
      </c>
      <c r="J5204" t="s">
        <v>9547</v>
      </c>
      <c r="K5204" t="s">
        <v>25</v>
      </c>
      <c r="L5204" t="s">
        <v>9548</v>
      </c>
      <c r="M5204" t="s">
        <v>9549</v>
      </c>
      <c r="N5204" t="s">
        <v>9550</v>
      </c>
      <c r="O5204" t="s">
        <v>9551</v>
      </c>
      <c r="P5204">
        <v>2.7999999500000001</v>
      </c>
      <c r="Q5204" t="s">
        <v>9552</v>
      </c>
      <c r="R5204" t="s">
        <v>9553</v>
      </c>
      <c r="S5204">
        <v>121398118</v>
      </c>
      <c r="T5204">
        <v>304.1444386</v>
      </c>
      <c r="U5204" t="s">
        <v>31</v>
      </c>
      <c r="V5204" t="s">
        <v>11037</v>
      </c>
      <c r="W5204" t="s">
        <v>23</v>
      </c>
    </row>
    <row r="5205" spans="1:23" x14ac:dyDescent="0.4">
      <c r="A5205">
        <v>5204</v>
      </c>
      <c r="B5205">
        <v>1</v>
      </c>
      <c r="C5205">
        <v>1</v>
      </c>
      <c r="D5205">
        <v>1</v>
      </c>
      <c r="E5205">
        <v>1</v>
      </c>
      <c r="F5205">
        <v>3.6900922195878899E-2</v>
      </c>
      <c r="G5205">
        <v>-373.23898245217799</v>
      </c>
      <c r="H5205" t="s">
        <v>23</v>
      </c>
      <c r="I5205">
        <v>42.329310106862899</v>
      </c>
      <c r="J5205" t="s">
        <v>10730</v>
      </c>
      <c r="K5205" t="s">
        <v>25</v>
      </c>
      <c r="L5205" t="s">
        <v>10731</v>
      </c>
      <c r="M5205" t="s">
        <v>10732</v>
      </c>
      <c r="N5205" t="s">
        <v>10733</v>
      </c>
      <c r="O5205" t="s">
        <v>10734</v>
      </c>
      <c r="P5205">
        <v>2.7000000499999999</v>
      </c>
      <c r="Q5205">
        <v>166410</v>
      </c>
      <c r="R5205" t="s">
        <v>10735</v>
      </c>
      <c r="S5205">
        <v>262146</v>
      </c>
      <c r="T5205">
        <v>300.21690000000001</v>
      </c>
      <c r="U5205" t="s">
        <v>31</v>
      </c>
      <c r="V5205" t="s">
        <v>11038</v>
      </c>
      <c r="W5205" t="s">
        <v>23</v>
      </c>
    </row>
    <row r="5206" spans="1:23" x14ac:dyDescent="0.4">
      <c r="A5206">
        <v>5205</v>
      </c>
      <c r="B5206">
        <v>1</v>
      </c>
      <c r="C5206">
        <v>1</v>
      </c>
      <c r="D5206">
        <v>1</v>
      </c>
      <c r="E5206">
        <v>1</v>
      </c>
      <c r="F5206">
        <v>3.6900922195878899E-2</v>
      </c>
      <c r="G5206">
        <v>-373.23898245217799</v>
      </c>
      <c r="H5206">
        <v>0.999999999999999</v>
      </c>
      <c r="I5206">
        <v>42.329310106862899</v>
      </c>
      <c r="J5206" t="s">
        <v>10730</v>
      </c>
      <c r="K5206" t="s">
        <v>25</v>
      </c>
      <c r="L5206" t="s">
        <v>10731</v>
      </c>
      <c r="M5206" t="s">
        <v>10732</v>
      </c>
      <c r="N5206" t="s">
        <v>10733</v>
      </c>
      <c r="O5206" t="s">
        <v>10734</v>
      </c>
      <c r="P5206">
        <v>2.7000000499999999</v>
      </c>
      <c r="Q5206">
        <v>166410</v>
      </c>
      <c r="R5206" t="s">
        <v>10735</v>
      </c>
      <c r="S5206">
        <v>262146</v>
      </c>
      <c r="T5206">
        <v>300.21690000000001</v>
      </c>
      <c r="U5206" t="s">
        <v>31</v>
      </c>
      <c r="V5206" t="s">
        <v>11039</v>
      </c>
      <c r="W5206" t="s">
        <v>23</v>
      </c>
    </row>
    <row r="5207" spans="1:23" x14ac:dyDescent="0.4">
      <c r="A5207">
        <v>5206</v>
      </c>
      <c r="B5207">
        <v>1</v>
      </c>
      <c r="C5207">
        <v>1</v>
      </c>
      <c r="D5207">
        <v>1</v>
      </c>
      <c r="E5207">
        <v>1</v>
      </c>
      <c r="F5207">
        <v>3.6856594680491003E-2</v>
      </c>
      <c r="G5207">
        <v>-435.56190257244498</v>
      </c>
      <c r="H5207" t="s">
        <v>23</v>
      </c>
      <c r="I5207">
        <v>52.893019131825</v>
      </c>
      <c r="J5207" t="s">
        <v>11040</v>
      </c>
      <c r="K5207" t="s">
        <v>25</v>
      </c>
      <c r="L5207" t="s">
        <v>11041</v>
      </c>
      <c r="M5207" t="s">
        <v>11042</v>
      </c>
      <c r="N5207" t="s">
        <v>28</v>
      </c>
      <c r="O5207" t="s">
        <v>11043</v>
      </c>
      <c r="P5207">
        <v>1.5</v>
      </c>
      <c r="Q5207">
        <v>139592531</v>
      </c>
      <c r="R5207" t="s">
        <v>11044</v>
      </c>
      <c r="S5207">
        <v>16777218</v>
      </c>
      <c r="T5207">
        <v>299.12778550000002</v>
      </c>
      <c r="U5207" t="s">
        <v>31</v>
      </c>
      <c r="V5207" t="s">
        <v>11045</v>
      </c>
      <c r="W5207" t="s">
        <v>23</v>
      </c>
    </row>
    <row r="5208" spans="1:23" x14ac:dyDescent="0.4">
      <c r="A5208">
        <v>5207</v>
      </c>
      <c r="B5208">
        <v>1</v>
      </c>
      <c r="C5208">
        <v>1</v>
      </c>
      <c r="D5208">
        <v>1</v>
      </c>
      <c r="E5208">
        <v>1</v>
      </c>
      <c r="F5208">
        <v>3.6856594680491003E-2</v>
      </c>
      <c r="G5208">
        <v>-435.56190257244498</v>
      </c>
      <c r="H5208">
        <v>0.999999999999999</v>
      </c>
      <c r="I5208">
        <v>52.893019131825</v>
      </c>
      <c r="J5208" t="s">
        <v>11040</v>
      </c>
      <c r="K5208" t="s">
        <v>25</v>
      </c>
      <c r="L5208" t="s">
        <v>11041</v>
      </c>
      <c r="M5208" t="s">
        <v>11042</v>
      </c>
      <c r="N5208" t="s">
        <v>28</v>
      </c>
      <c r="O5208" t="s">
        <v>11043</v>
      </c>
      <c r="P5208">
        <v>1.5</v>
      </c>
      <c r="Q5208">
        <v>139592531</v>
      </c>
      <c r="R5208" t="s">
        <v>11044</v>
      </c>
      <c r="S5208">
        <v>16777218</v>
      </c>
      <c r="T5208">
        <v>299.12778550000002</v>
      </c>
      <c r="U5208" t="s">
        <v>31</v>
      </c>
      <c r="V5208" t="s">
        <v>11046</v>
      </c>
      <c r="W5208" t="s">
        <v>23</v>
      </c>
    </row>
    <row r="5209" spans="1:23" x14ac:dyDescent="0.4">
      <c r="A5209">
        <v>5208</v>
      </c>
      <c r="B5209">
        <v>1</v>
      </c>
      <c r="C5209">
        <v>3</v>
      </c>
      <c r="D5209">
        <v>1</v>
      </c>
      <c r="E5209">
        <v>1</v>
      </c>
      <c r="F5209">
        <v>3.5993654282914699E-2</v>
      </c>
      <c r="G5209">
        <v>-201.48832724091901</v>
      </c>
      <c r="H5209" t="s">
        <v>23</v>
      </c>
      <c r="I5209">
        <v>46.586616375099297</v>
      </c>
      <c r="J5209" t="s">
        <v>10259</v>
      </c>
      <c r="K5209" t="s">
        <v>25</v>
      </c>
      <c r="L5209" t="s">
        <v>10260</v>
      </c>
      <c r="M5209" t="s">
        <v>10261</v>
      </c>
      <c r="N5209" t="s">
        <v>10262</v>
      </c>
      <c r="O5209" t="s">
        <v>10263</v>
      </c>
      <c r="P5209">
        <v>-3.2999999500000001</v>
      </c>
      <c r="Q5209">
        <v>9965191</v>
      </c>
      <c r="R5209" t="s">
        <v>10264</v>
      </c>
      <c r="S5209">
        <v>67108930</v>
      </c>
      <c r="T5209">
        <v>267.13795629999998</v>
      </c>
      <c r="U5209" t="s">
        <v>31</v>
      </c>
      <c r="V5209" t="s">
        <v>11047</v>
      </c>
      <c r="W5209" t="s">
        <v>23</v>
      </c>
    </row>
    <row r="5210" spans="1:23" x14ac:dyDescent="0.4">
      <c r="A5210">
        <v>5209</v>
      </c>
      <c r="B5210">
        <v>1</v>
      </c>
      <c r="C5210">
        <v>3</v>
      </c>
      <c r="D5210">
        <v>1</v>
      </c>
      <c r="E5210">
        <v>1</v>
      </c>
      <c r="F5210">
        <v>3.5993654282914699E-2</v>
      </c>
      <c r="G5210">
        <v>-201.48832724091901</v>
      </c>
      <c r="H5210">
        <v>0.999999999999999</v>
      </c>
      <c r="I5210">
        <v>46.586616375099297</v>
      </c>
      <c r="J5210" t="s">
        <v>10259</v>
      </c>
      <c r="K5210" t="s">
        <v>25</v>
      </c>
      <c r="L5210" t="s">
        <v>10260</v>
      </c>
      <c r="M5210" t="s">
        <v>10261</v>
      </c>
      <c r="N5210" t="s">
        <v>10262</v>
      </c>
      <c r="O5210" t="s">
        <v>10263</v>
      </c>
      <c r="P5210">
        <v>-3.2999999500000001</v>
      </c>
      <c r="Q5210">
        <v>9965191</v>
      </c>
      <c r="R5210" t="s">
        <v>10264</v>
      </c>
      <c r="S5210">
        <v>67108930</v>
      </c>
      <c r="T5210">
        <v>267.13795629999998</v>
      </c>
      <c r="U5210" t="s">
        <v>31</v>
      </c>
      <c r="V5210" t="s">
        <v>11048</v>
      </c>
      <c r="W5210" t="s">
        <v>23</v>
      </c>
    </row>
    <row r="5211" spans="1:23" x14ac:dyDescent="0.4">
      <c r="A5211">
        <v>5210</v>
      </c>
      <c r="B5211">
        <v>1</v>
      </c>
      <c r="C5211">
        <v>3</v>
      </c>
      <c r="D5211">
        <v>1</v>
      </c>
      <c r="E5211">
        <v>1</v>
      </c>
      <c r="F5211">
        <v>3.5986702885652602E-2</v>
      </c>
      <c r="G5211">
        <v>-201.497655857854</v>
      </c>
      <c r="H5211" t="s">
        <v>23</v>
      </c>
      <c r="I5211">
        <v>46.587952393878901</v>
      </c>
      <c r="J5211" t="s">
        <v>10259</v>
      </c>
      <c r="K5211" t="s">
        <v>25</v>
      </c>
      <c r="L5211" t="s">
        <v>10260</v>
      </c>
      <c r="M5211" t="s">
        <v>10261</v>
      </c>
      <c r="N5211" t="s">
        <v>10262</v>
      </c>
      <c r="O5211" t="s">
        <v>10263</v>
      </c>
      <c r="P5211">
        <v>-3.2999999500000001</v>
      </c>
      <c r="Q5211">
        <v>9965191</v>
      </c>
      <c r="R5211" t="s">
        <v>10264</v>
      </c>
      <c r="S5211">
        <v>67108930</v>
      </c>
      <c r="T5211">
        <v>267.13796000000002</v>
      </c>
      <c r="U5211" t="s">
        <v>31</v>
      </c>
      <c r="V5211" t="s">
        <v>11049</v>
      </c>
      <c r="W5211" t="s">
        <v>23</v>
      </c>
    </row>
    <row r="5212" spans="1:23" x14ac:dyDescent="0.4">
      <c r="A5212">
        <v>5211</v>
      </c>
      <c r="B5212">
        <v>1</v>
      </c>
      <c r="C5212">
        <v>3</v>
      </c>
      <c r="D5212">
        <v>1</v>
      </c>
      <c r="E5212">
        <v>1</v>
      </c>
      <c r="F5212">
        <v>3.5986702885652602E-2</v>
      </c>
      <c r="G5212">
        <v>-201.497655857854</v>
      </c>
      <c r="H5212">
        <v>0.99949748743718503</v>
      </c>
      <c r="I5212">
        <v>46.587952393878901</v>
      </c>
      <c r="J5212" t="s">
        <v>10259</v>
      </c>
      <c r="K5212" t="s">
        <v>25</v>
      </c>
      <c r="L5212" t="s">
        <v>10260</v>
      </c>
      <c r="M5212" t="s">
        <v>10261</v>
      </c>
      <c r="N5212" t="s">
        <v>10262</v>
      </c>
      <c r="O5212" t="s">
        <v>10263</v>
      </c>
      <c r="P5212">
        <v>-3.2999999500000001</v>
      </c>
      <c r="Q5212">
        <v>9965191</v>
      </c>
      <c r="R5212" t="s">
        <v>10264</v>
      </c>
      <c r="S5212">
        <v>67108930</v>
      </c>
      <c r="T5212">
        <v>267.13796000000002</v>
      </c>
      <c r="U5212" t="s">
        <v>31</v>
      </c>
      <c r="V5212" t="s">
        <v>11050</v>
      </c>
      <c r="W5212" t="s">
        <v>23</v>
      </c>
    </row>
    <row r="5213" spans="1:23" x14ac:dyDescent="0.4">
      <c r="A5213">
        <v>5212</v>
      </c>
      <c r="B5213">
        <v>1</v>
      </c>
      <c r="C5213">
        <v>2</v>
      </c>
      <c r="D5213">
        <v>1</v>
      </c>
      <c r="E5213">
        <v>1</v>
      </c>
      <c r="F5213">
        <v>3.5567609837605499E-2</v>
      </c>
      <c r="G5213">
        <v>-257.04658344222901</v>
      </c>
      <c r="H5213">
        <v>0.99949748743718503</v>
      </c>
      <c r="I5213">
        <v>54.276775700560101</v>
      </c>
      <c r="J5213" t="s">
        <v>11011</v>
      </c>
      <c r="K5213" t="s">
        <v>25</v>
      </c>
      <c r="L5213" t="s">
        <v>11012</v>
      </c>
      <c r="M5213" t="s">
        <v>11013</v>
      </c>
      <c r="N5213" t="s">
        <v>11014</v>
      </c>
      <c r="O5213" t="s">
        <v>11015</v>
      </c>
      <c r="P5213">
        <v>2</v>
      </c>
      <c r="Q5213">
        <v>120779</v>
      </c>
      <c r="R5213" t="s">
        <v>11016</v>
      </c>
      <c r="S5213">
        <v>67108866</v>
      </c>
      <c r="T5213">
        <v>295.18049000000002</v>
      </c>
      <c r="U5213" t="s">
        <v>31</v>
      </c>
      <c r="V5213" t="s">
        <v>11051</v>
      </c>
      <c r="W5213" t="s">
        <v>23</v>
      </c>
    </row>
    <row r="5214" spans="1:23" x14ac:dyDescent="0.4">
      <c r="A5214">
        <v>5213</v>
      </c>
      <c r="B5214">
        <v>1</v>
      </c>
      <c r="C5214">
        <v>2</v>
      </c>
      <c r="D5214">
        <v>1</v>
      </c>
      <c r="E5214">
        <v>1</v>
      </c>
      <c r="F5214">
        <v>3.5567609837605499E-2</v>
      </c>
      <c r="G5214">
        <v>-257.04658344222901</v>
      </c>
      <c r="H5214" t="s">
        <v>23</v>
      </c>
      <c r="I5214">
        <v>54.276775700560101</v>
      </c>
      <c r="J5214" t="s">
        <v>11011</v>
      </c>
      <c r="K5214" t="s">
        <v>25</v>
      </c>
      <c r="L5214" t="s">
        <v>11012</v>
      </c>
      <c r="M5214" t="s">
        <v>11013</v>
      </c>
      <c r="N5214" t="s">
        <v>11014</v>
      </c>
      <c r="O5214" t="s">
        <v>11015</v>
      </c>
      <c r="P5214">
        <v>2</v>
      </c>
      <c r="Q5214">
        <v>120779</v>
      </c>
      <c r="R5214" t="s">
        <v>11016</v>
      </c>
      <c r="S5214">
        <v>67108866</v>
      </c>
      <c r="T5214">
        <v>295.18049000000002</v>
      </c>
      <c r="U5214" t="s">
        <v>31</v>
      </c>
      <c r="V5214" t="s">
        <v>11052</v>
      </c>
      <c r="W5214" t="s">
        <v>23</v>
      </c>
    </row>
    <row r="5215" spans="1:23" x14ac:dyDescent="0.4">
      <c r="A5215">
        <v>5214</v>
      </c>
      <c r="B5215">
        <v>1</v>
      </c>
      <c r="C5215">
        <v>2</v>
      </c>
      <c r="D5215">
        <v>1</v>
      </c>
      <c r="E5215">
        <v>1</v>
      </c>
      <c r="F5215">
        <v>3.5389317574061198E-2</v>
      </c>
      <c r="G5215">
        <v>-271.11532208438598</v>
      </c>
      <c r="H5215">
        <v>0.99346733668341702</v>
      </c>
      <c r="I5215">
        <v>67.241223304785905</v>
      </c>
      <c r="J5215" t="s">
        <v>9223</v>
      </c>
      <c r="K5215" t="s">
        <v>25</v>
      </c>
      <c r="L5215" t="s">
        <v>9224</v>
      </c>
      <c r="M5215" t="s">
        <v>9225</v>
      </c>
      <c r="N5215" t="s">
        <v>28</v>
      </c>
      <c r="O5215" t="s">
        <v>9226</v>
      </c>
      <c r="P5215">
        <v>1.89999998</v>
      </c>
      <c r="Q5215">
        <v>51354888</v>
      </c>
      <c r="R5215" t="s">
        <v>9227</v>
      </c>
      <c r="S5215">
        <v>67108866</v>
      </c>
      <c r="T5215">
        <v>213.1022395</v>
      </c>
      <c r="U5215" t="s">
        <v>31</v>
      </c>
      <c r="V5215" t="s">
        <v>11053</v>
      </c>
      <c r="W5215" t="s">
        <v>23</v>
      </c>
    </row>
    <row r="5216" spans="1:23" x14ac:dyDescent="0.4">
      <c r="A5216">
        <v>5215</v>
      </c>
      <c r="B5216">
        <v>1</v>
      </c>
      <c r="C5216">
        <v>1</v>
      </c>
      <c r="D5216">
        <v>1</v>
      </c>
      <c r="E5216">
        <v>1</v>
      </c>
      <c r="F5216">
        <v>3.5173890025144601E-2</v>
      </c>
      <c r="G5216">
        <v>-118.423334715121</v>
      </c>
      <c r="H5216">
        <v>0.999999999999999</v>
      </c>
      <c r="I5216">
        <v>20.318954752347899</v>
      </c>
      <c r="J5216" t="s">
        <v>10785</v>
      </c>
      <c r="K5216" t="s">
        <v>25</v>
      </c>
      <c r="L5216" t="s">
        <v>11025</v>
      </c>
      <c r="M5216" t="s">
        <v>11026</v>
      </c>
      <c r="N5216" t="s">
        <v>11027</v>
      </c>
      <c r="O5216" t="s">
        <v>11028</v>
      </c>
      <c r="P5216">
        <v>0.82348144099999998</v>
      </c>
      <c r="Q5216">
        <v>68351</v>
      </c>
      <c r="R5216" t="s">
        <v>11029</v>
      </c>
      <c r="S5216">
        <v>262214</v>
      </c>
      <c r="T5216">
        <v>328.04517809999999</v>
      </c>
      <c r="U5216" t="s">
        <v>31</v>
      </c>
      <c r="V5216" t="s">
        <v>11054</v>
      </c>
      <c r="W5216" t="s">
        <v>23</v>
      </c>
    </row>
    <row r="5217" spans="1:23" x14ac:dyDescent="0.4">
      <c r="A5217">
        <v>5216</v>
      </c>
      <c r="B5217">
        <v>1</v>
      </c>
      <c r="C5217">
        <v>1</v>
      </c>
      <c r="D5217">
        <v>1</v>
      </c>
      <c r="E5217">
        <v>1</v>
      </c>
      <c r="F5217">
        <v>3.5173890025144601E-2</v>
      </c>
      <c r="G5217">
        <v>-118.423334715121</v>
      </c>
      <c r="H5217" t="s">
        <v>23</v>
      </c>
      <c r="I5217">
        <v>20.318954752347899</v>
      </c>
      <c r="J5217" t="s">
        <v>10785</v>
      </c>
      <c r="K5217" t="s">
        <v>25</v>
      </c>
      <c r="L5217" t="s">
        <v>11025</v>
      </c>
      <c r="M5217" t="s">
        <v>11026</v>
      </c>
      <c r="N5217" t="s">
        <v>11027</v>
      </c>
      <c r="O5217" t="s">
        <v>11028</v>
      </c>
      <c r="P5217">
        <v>0.82348144099999998</v>
      </c>
      <c r="Q5217">
        <v>68351</v>
      </c>
      <c r="R5217" t="s">
        <v>11029</v>
      </c>
      <c r="S5217">
        <v>262214</v>
      </c>
      <c r="T5217">
        <v>328.04517809999999</v>
      </c>
      <c r="U5217" t="s">
        <v>31</v>
      </c>
      <c r="V5217" t="s">
        <v>11055</v>
      </c>
      <c r="W5217" t="s">
        <v>23</v>
      </c>
    </row>
    <row r="5218" spans="1:23" x14ac:dyDescent="0.4">
      <c r="A5218">
        <v>5217</v>
      </c>
      <c r="B5218">
        <v>1</v>
      </c>
      <c r="C5218">
        <v>2</v>
      </c>
      <c r="D5218">
        <v>1</v>
      </c>
      <c r="E5218">
        <v>1</v>
      </c>
      <c r="F5218">
        <v>3.5081813910171698E-2</v>
      </c>
      <c r="G5218">
        <v>-266.56620078875699</v>
      </c>
      <c r="H5218">
        <v>0.99849246231155697</v>
      </c>
      <c r="I5218">
        <v>60.570527948304601</v>
      </c>
      <c r="J5218" t="s">
        <v>11011</v>
      </c>
      <c r="K5218" t="s">
        <v>25</v>
      </c>
      <c r="L5218" t="s">
        <v>11012</v>
      </c>
      <c r="M5218" t="s">
        <v>11013</v>
      </c>
      <c r="N5218" t="s">
        <v>11014</v>
      </c>
      <c r="O5218" t="s">
        <v>11015</v>
      </c>
      <c r="P5218">
        <v>2</v>
      </c>
      <c r="Q5218">
        <v>120779</v>
      </c>
      <c r="R5218" t="s">
        <v>11016</v>
      </c>
      <c r="S5218">
        <v>67108866</v>
      </c>
      <c r="T5218">
        <v>295.18048979999998</v>
      </c>
      <c r="U5218" t="s">
        <v>31</v>
      </c>
      <c r="V5218" t="s">
        <v>11056</v>
      </c>
      <c r="W5218" t="s">
        <v>23</v>
      </c>
    </row>
    <row r="5219" spans="1:23" x14ac:dyDescent="0.4">
      <c r="A5219">
        <v>5218</v>
      </c>
      <c r="B5219">
        <v>1</v>
      </c>
      <c r="C5219">
        <v>2</v>
      </c>
      <c r="D5219">
        <v>1</v>
      </c>
      <c r="E5219">
        <v>1</v>
      </c>
      <c r="F5219">
        <v>3.5081813910171698E-2</v>
      </c>
      <c r="G5219">
        <v>-266.56620078875699</v>
      </c>
      <c r="H5219" t="s">
        <v>23</v>
      </c>
      <c r="I5219">
        <v>60.570527948304601</v>
      </c>
      <c r="J5219" t="s">
        <v>11011</v>
      </c>
      <c r="K5219" t="s">
        <v>25</v>
      </c>
      <c r="L5219" t="s">
        <v>11012</v>
      </c>
      <c r="M5219" t="s">
        <v>11013</v>
      </c>
      <c r="N5219" t="s">
        <v>11014</v>
      </c>
      <c r="O5219" t="s">
        <v>11015</v>
      </c>
      <c r="P5219">
        <v>2</v>
      </c>
      <c r="Q5219">
        <v>120779</v>
      </c>
      <c r="R5219" t="s">
        <v>11016</v>
      </c>
      <c r="S5219">
        <v>67108866</v>
      </c>
      <c r="T5219">
        <v>295.18048979999998</v>
      </c>
      <c r="U5219" t="s">
        <v>31</v>
      </c>
      <c r="V5219" t="s">
        <v>11057</v>
      </c>
      <c r="W5219" t="s">
        <v>23</v>
      </c>
    </row>
    <row r="5220" spans="1:23" x14ac:dyDescent="0.4">
      <c r="A5220">
        <v>5219</v>
      </c>
      <c r="B5220">
        <v>1</v>
      </c>
      <c r="C5220">
        <v>1</v>
      </c>
      <c r="D5220">
        <v>1</v>
      </c>
      <c r="E5220">
        <v>1</v>
      </c>
      <c r="F5220">
        <v>3.4484844723742102E-2</v>
      </c>
      <c r="G5220">
        <v>-391.57420126533998</v>
      </c>
      <c r="H5220">
        <v>0.98844221105527597</v>
      </c>
      <c r="I5220">
        <v>38.502243046327997</v>
      </c>
      <c r="J5220" t="s">
        <v>11058</v>
      </c>
      <c r="K5220" t="s">
        <v>25</v>
      </c>
      <c r="L5220" t="s">
        <v>11059</v>
      </c>
      <c r="M5220" t="s">
        <v>11060</v>
      </c>
      <c r="N5220" t="s">
        <v>28</v>
      </c>
      <c r="O5220" t="s">
        <v>11061</v>
      </c>
      <c r="P5220">
        <v>1.2999999499999999</v>
      </c>
      <c r="Q5220">
        <v>45783616</v>
      </c>
      <c r="R5220" t="s">
        <v>11062</v>
      </c>
      <c r="S5220">
        <v>3153922</v>
      </c>
      <c r="T5220">
        <v>425.19659999999999</v>
      </c>
      <c r="U5220" t="s">
        <v>31</v>
      </c>
      <c r="V5220" t="s">
        <v>11063</v>
      </c>
      <c r="W5220" t="s">
        <v>23</v>
      </c>
    </row>
    <row r="5221" spans="1:23" x14ac:dyDescent="0.4">
      <c r="A5221">
        <v>5220</v>
      </c>
      <c r="B5221">
        <v>1</v>
      </c>
      <c r="C5221">
        <v>1</v>
      </c>
      <c r="D5221">
        <v>1</v>
      </c>
      <c r="E5221">
        <v>1</v>
      </c>
      <c r="F5221">
        <v>3.4484844723742102E-2</v>
      </c>
      <c r="G5221">
        <v>-391.57420126533998</v>
      </c>
      <c r="H5221" t="s">
        <v>23</v>
      </c>
      <c r="I5221">
        <v>38.502243046327997</v>
      </c>
      <c r="J5221" t="s">
        <v>11058</v>
      </c>
      <c r="K5221" t="s">
        <v>25</v>
      </c>
      <c r="L5221" t="s">
        <v>11059</v>
      </c>
      <c r="M5221" t="s">
        <v>11060</v>
      </c>
      <c r="N5221" t="s">
        <v>28</v>
      </c>
      <c r="O5221" t="s">
        <v>11061</v>
      </c>
      <c r="P5221">
        <v>1.2999999499999999</v>
      </c>
      <c r="Q5221">
        <v>45783616</v>
      </c>
      <c r="R5221" t="s">
        <v>11062</v>
      </c>
      <c r="S5221">
        <v>3153922</v>
      </c>
      <c r="T5221">
        <v>425.19659999999999</v>
      </c>
      <c r="U5221" t="s">
        <v>31</v>
      </c>
      <c r="V5221" t="s">
        <v>11064</v>
      </c>
      <c r="W5221" t="s">
        <v>23</v>
      </c>
    </row>
    <row r="5222" spans="1:23" x14ac:dyDescent="0.4">
      <c r="A5222">
        <v>5221</v>
      </c>
      <c r="B5222">
        <v>1</v>
      </c>
      <c r="C5222">
        <v>1</v>
      </c>
      <c r="D5222">
        <v>1</v>
      </c>
      <c r="E5222">
        <v>1</v>
      </c>
      <c r="F5222">
        <v>3.4036116506467602E-2</v>
      </c>
      <c r="G5222">
        <v>-269.908214116951</v>
      </c>
      <c r="H5222" t="s">
        <v>23</v>
      </c>
      <c r="I5222">
        <v>78.932135298402301</v>
      </c>
      <c r="J5222" t="s">
        <v>11011</v>
      </c>
      <c r="K5222" t="s">
        <v>25</v>
      </c>
      <c r="L5222" t="s">
        <v>11065</v>
      </c>
      <c r="M5222" t="s">
        <v>11066</v>
      </c>
      <c r="N5222" t="s">
        <v>11067</v>
      </c>
      <c r="O5222" t="s">
        <v>11068</v>
      </c>
      <c r="P5222">
        <v>2</v>
      </c>
      <c r="Q5222">
        <v>120367</v>
      </c>
      <c r="R5222" t="s">
        <v>11069</v>
      </c>
      <c r="S5222">
        <v>67108866</v>
      </c>
      <c r="T5222">
        <v>295.18048979999998</v>
      </c>
      <c r="U5222" t="s">
        <v>31</v>
      </c>
      <c r="V5222" t="s">
        <v>11070</v>
      </c>
      <c r="W5222" t="s">
        <v>23</v>
      </c>
    </row>
    <row r="5223" spans="1:23" x14ac:dyDescent="0.4">
      <c r="A5223">
        <v>5222</v>
      </c>
      <c r="B5223">
        <v>1</v>
      </c>
      <c r="C5223">
        <v>1</v>
      </c>
      <c r="D5223">
        <v>1</v>
      </c>
      <c r="E5223">
        <v>1</v>
      </c>
      <c r="F5223">
        <v>3.4036116506467602E-2</v>
      </c>
      <c r="G5223">
        <v>-269.908214116951</v>
      </c>
      <c r="H5223">
        <v>0.99949748743718503</v>
      </c>
      <c r="I5223">
        <v>78.932135298402301</v>
      </c>
      <c r="J5223" t="s">
        <v>11011</v>
      </c>
      <c r="K5223" t="s">
        <v>25</v>
      </c>
      <c r="L5223" t="s">
        <v>11065</v>
      </c>
      <c r="M5223" t="s">
        <v>11066</v>
      </c>
      <c r="N5223" t="s">
        <v>11067</v>
      </c>
      <c r="O5223" t="s">
        <v>11068</v>
      </c>
      <c r="P5223">
        <v>2</v>
      </c>
      <c r="Q5223">
        <v>120367</v>
      </c>
      <c r="R5223" t="s">
        <v>11069</v>
      </c>
      <c r="S5223">
        <v>67108866</v>
      </c>
      <c r="T5223">
        <v>295.18048979999998</v>
      </c>
      <c r="U5223" t="s">
        <v>31</v>
      </c>
      <c r="V5223" t="s">
        <v>11071</v>
      </c>
      <c r="W5223" t="s">
        <v>23</v>
      </c>
    </row>
    <row r="5224" spans="1:23" x14ac:dyDescent="0.4">
      <c r="A5224">
        <v>5223</v>
      </c>
      <c r="B5224">
        <v>1</v>
      </c>
      <c r="C5224">
        <v>1</v>
      </c>
      <c r="D5224">
        <v>1</v>
      </c>
      <c r="E5224">
        <v>1</v>
      </c>
      <c r="F5224">
        <v>3.3762047296323601E-2</v>
      </c>
      <c r="G5224">
        <v>-270.900374942528</v>
      </c>
      <c r="H5224" t="s">
        <v>23</v>
      </c>
      <c r="I5224">
        <v>96.881900596317607</v>
      </c>
      <c r="J5224" t="s">
        <v>10259</v>
      </c>
      <c r="K5224" t="s">
        <v>25</v>
      </c>
      <c r="L5224" t="s">
        <v>10260</v>
      </c>
      <c r="M5224" t="s">
        <v>10261</v>
      </c>
      <c r="N5224" t="s">
        <v>10262</v>
      </c>
      <c r="O5224" t="s">
        <v>10263</v>
      </c>
      <c r="P5224">
        <v>-3.2999999500000001</v>
      </c>
      <c r="Q5224">
        <v>9965191</v>
      </c>
      <c r="R5224" t="s">
        <v>10264</v>
      </c>
      <c r="S5224">
        <v>67108930</v>
      </c>
      <c r="T5224">
        <v>267.13795629999998</v>
      </c>
      <c r="U5224" t="s">
        <v>31</v>
      </c>
      <c r="V5224" t="s">
        <v>11072</v>
      </c>
      <c r="W5224" t="s">
        <v>23</v>
      </c>
    </row>
    <row r="5225" spans="1:23" x14ac:dyDescent="0.4">
      <c r="A5225">
        <v>5224</v>
      </c>
      <c r="B5225">
        <v>1</v>
      </c>
      <c r="C5225">
        <v>1</v>
      </c>
      <c r="D5225">
        <v>1</v>
      </c>
      <c r="E5225">
        <v>1</v>
      </c>
      <c r="F5225">
        <v>3.3762047296323601E-2</v>
      </c>
      <c r="G5225">
        <v>-270.900374942528</v>
      </c>
      <c r="H5225">
        <v>0.999999999999999</v>
      </c>
      <c r="I5225">
        <v>96.881900596317607</v>
      </c>
      <c r="J5225" t="s">
        <v>10259</v>
      </c>
      <c r="K5225" t="s">
        <v>25</v>
      </c>
      <c r="L5225" t="s">
        <v>10260</v>
      </c>
      <c r="M5225" t="s">
        <v>10261</v>
      </c>
      <c r="N5225" t="s">
        <v>10262</v>
      </c>
      <c r="O5225" t="s">
        <v>10263</v>
      </c>
      <c r="P5225">
        <v>-3.2999999500000001</v>
      </c>
      <c r="Q5225">
        <v>9965191</v>
      </c>
      <c r="R5225" t="s">
        <v>10264</v>
      </c>
      <c r="S5225">
        <v>67108930</v>
      </c>
      <c r="T5225">
        <v>267.13795629999998</v>
      </c>
      <c r="U5225" t="s">
        <v>31</v>
      </c>
      <c r="V5225" t="s">
        <v>11073</v>
      </c>
      <c r="W5225" t="s">
        <v>23</v>
      </c>
    </row>
    <row r="5226" spans="1:23" x14ac:dyDescent="0.4">
      <c r="A5226">
        <v>5225</v>
      </c>
      <c r="B5226">
        <v>1</v>
      </c>
      <c r="C5226">
        <v>1</v>
      </c>
      <c r="D5226">
        <v>1</v>
      </c>
      <c r="E5226">
        <v>1</v>
      </c>
      <c r="F5226">
        <v>3.3558506113033001E-2</v>
      </c>
      <c r="G5226">
        <v>-320.30641096876201</v>
      </c>
      <c r="H5226">
        <v>0.999999999999999</v>
      </c>
      <c r="I5226">
        <v>53.142863120065698</v>
      </c>
      <c r="J5226" t="s">
        <v>10239</v>
      </c>
      <c r="K5226" t="s">
        <v>25</v>
      </c>
      <c r="L5226" t="s">
        <v>10284</v>
      </c>
      <c r="M5226" t="s">
        <v>10285</v>
      </c>
      <c r="N5226" t="s">
        <v>10286</v>
      </c>
      <c r="O5226" t="s">
        <v>10287</v>
      </c>
      <c r="P5226">
        <v>2.8617782599999999</v>
      </c>
      <c r="Q5226">
        <v>3040105</v>
      </c>
      <c r="R5226" t="s">
        <v>10288</v>
      </c>
      <c r="S5226">
        <v>67108866</v>
      </c>
      <c r="T5226">
        <v>328.04517809999999</v>
      </c>
      <c r="U5226" t="s">
        <v>31</v>
      </c>
      <c r="V5226" t="s">
        <v>11074</v>
      </c>
      <c r="W5226" t="s">
        <v>23</v>
      </c>
    </row>
    <row r="5227" spans="1:23" x14ac:dyDescent="0.4">
      <c r="A5227">
        <v>5226</v>
      </c>
      <c r="B5227">
        <v>1</v>
      </c>
      <c r="C5227">
        <v>1</v>
      </c>
      <c r="D5227">
        <v>1</v>
      </c>
      <c r="E5227">
        <v>1</v>
      </c>
      <c r="F5227">
        <v>3.3558506113033001E-2</v>
      </c>
      <c r="G5227">
        <v>-320.30641096876201</v>
      </c>
      <c r="H5227" t="s">
        <v>23</v>
      </c>
      <c r="I5227">
        <v>53.142863120065698</v>
      </c>
      <c r="J5227" t="s">
        <v>10239</v>
      </c>
      <c r="K5227" t="s">
        <v>25</v>
      </c>
      <c r="L5227" t="s">
        <v>10284</v>
      </c>
      <c r="M5227" t="s">
        <v>10285</v>
      </c>
      <c r="N5227" t="s">
        <v>10286</v>
      </c>
      <c r="O5227" t="s">
        <v>10287</v>
      </c>
      <c r="P5227">
        <v>2.8617782599999999</v>
      </c>
      <c r="Q5227">
        <v>3040105</v>
      </c>
      <c r="R5227" t="s">
        <v>10288</v>
      </c>
      <c r="S5227">
        <v>67108866</v>
      </c>
      <c r="T5227">
        <v>328.04517809999999</v>
      </c>
      <c r="U5227" t="s">
        <v>31</v>
      </c>
      <c r="V5227" t="s">
        <v>11075</v>
      </c>
      <c r="W5227" t="s">
        <v>23</v>
      </c>
    </row>
    <row r="5228" spans="1:23" x14ac:dyDescent="0.4">
      <c r="A5228">
        <v>5227</v>
      </c>
      <c r="B5228">
        <v>1</v>
      </c>
      <c r="C5228">
        <v>1</v>
      </c>
      <c r="D5228">
        <v>1</v>
      </c>
      <c r="E5228">
        <v>1</v>
      </c>
      <c r="F5228">
        <v>3.3465208389754197E-2</v>
      </c>
      <c r="G5228">
        <v>-431.11823093887102</v>
      </c>
      <c r="H5228" t="s">
        <v>23</v>
      </c>
      <c r="I5228">
        <v>117.46589524882999</v>
      </c>
      <c r="J5228" t="s">
        <v>10603</v>
      </c>
      <c r="K5228" t="s">
        <v>25</v>
      </c>
      <c r="L5228" t="s">
        <v>10801</v>
      </c>
      <c r="M5228" t="s">
        <v>10802</v>
      </c>
      <c r="N5228" t="s">
        <v>10803</v>
      </c>
      <c r="O5228" t="s">
        <v>10804</v>
      </c>
      <c r="P5228">
        <v>-0.85854071399999998</v>
      </c>
      <c r="Q5228" t="s">
        <v>10805</v>
      </c>
      <c r="R5228" t="s">
        <v>10806</v>
      </c>
      <c r="S5228">
        <v>70017094</v>
      </c>
      <c r="T5228">
        <v>287.05501450000003</v>
      </c>
      <c r="U5228" t="s">
        <v>31</v>
      </c>
      <c r="V5228" t="s">
        <v>11076</v>
      </c>
      <c r="W5228" t="s">
        <v>23</v>
      </c>
    </row>
    <row r="5229" spans="1:23" x14ac:dyDescent="0.4">
      <c r="A5229">
        <v>5228</v>
      </c>
      <c r="B5229">
        <v>1</v>
      </c>
      <c r="C5229">
        <v>1</v>
      </c>
      <c r="D5229">
        <v>1</v>
      </c>
      <c r="E5229">
        <v>1</v>
      </c>
      <c r="F5229">
        <v>3.3465208389754197E-2</v>
      </c>
      <c r="G5229">
        <v>-431.11823093887102</v>
      </c>
      <c r="H5229">
        <v>0.999999999999999</v>
      </c>
      <c r="I5229">
        <v>117.46589524882999</v>
      </c>
      <c r="J5229" t="s">
        <v>10603</v>
      </c>
      <c r="K5229" t="s">
        <v>25</v>
      </c>
      <c r="L5229" t="s">
        <v>10801</v>
      </c>
      <c r="M5229" t="s">
        <v>10802</v>
      </c>
      <c r="N5229" t="s">
        <v>10803</v>
      </c>
      <c r="O5229" t="s">
        <v>10804</v>
      </c>
      <c r="P5229">
        <v>-0.85854071399999998</v>
      </c>
      <c r="Q5229" t="s">
        <v>10805</v>
      </c>
      <c r="R5229" t="s">
        <v>10806</v>
      </c>
      <c r="S5229">
        <v>70017094</v>
      </c>
      <c r="T5229">
        <v>287.05501450000003</v>
      </c>
      <c r="U5229" t="s">
        <v>31</v>
      </c>
      <c r="V5229" t="s">
        <v>11077</v>
      </c>
      <c r="W5229" t="s">
        <v>23</v>
      </c>
    </row>
    <row r="5230" spans="1:23" x14ac:dyDescent="0.4">
      <c r="A5230">
        <v>5229</v>
      </c>
      <c r="B5230">
        <v>1</v>
      </c>
      <c r="C5230">
        <v>1</v>
      </c>
      <c r="D5230">
        <v>1</v>
      </c>
      <c r="E5230">
        <v>2</v>
      </c>
      <c r="F5230">
        <v>3.33664677370068E-2</v>
      </c>
      <c r="G5230">
        <v>-369.349223441655</v>
      </c>
      <c r="H5230">
        <v>0.904522613065326</v>
      </c>
      <c r="I5230">
        <v>50.806005288024402</v>
      </c>
      <c r="J5230" t="s">
        <v>8725</v>
      </c>
      <c r="K5230" t="s">
        <v>25</v>
      </c>
      <c r="L5230" t="s">
        <v>8726</v>
      </c>
      <c r="M5230" t="s">
        <v>8727</v>
      </c>
      <c r="N5230" t="s">
        <v>8728</v>
      </c>
      <c r="O5230" t="s">
        <v>8729</v>
      </c>
      <c r="P5230">
        <v>3.2000000499999999</v>
      </c>
      <c r="Q5230">
        <v>3035550</v>
      </c>
      <c r="R5230" t="s">
        <v>8730</v>
      </c>
      <c r="S5230">
        <v>70</v>
      </c>
      <c r="T5230">
        <v>391.1387441</v>
      </c>
      <c r="U5230" t="s">
        <v>31</v>
      </c>
      <c r="V5230" t="s">
        <v>11078</v>
      </c>
      <c r="W5230" t="s">
        <v>23</v>
      </c>
    </row>
    <row r="5231" spans="1:23" x14ac:dyDescent="0.4">
      <c r="A5231">
        <v>5230</v>
      </c>
      <c r="B5231">
        <v>1</v>
      </c>
      <c r="C5231">
        <v>1</v>
      </c>
      <c r="D5231">
        <v>1</v>
      </c>
      <c r="E5231">
        <v>2</v>
      </c>
      <c r="F5231">
        <v>3.33664677370068E-2</v>
      </c>
      <c r="G5231">
        <v>-369.349223441655</v>
      </c>
      <c r="H5231" t="s">
        <v>23</v>
      </c>
      <c r="I5231">
        <v>50.806005288024402</v>
      </c>
      <c r="J5231" t="s">
        <v>8725</v>
      </c>
      <c r="K5231" t="s">
        <v>25</v>
      </c>
      <c r="L5231" t="s">
        <v>8726</v>
      </c>
      <c r="M5231" t="s">
        <v>8727</v>
      </c>
      <c r="N5231" t="s">
        <v>8728</v>
      </c>
      <c r="O5231" t="s">
        <v>8729</v>
      </c>
      <c r="P5231">
        <v>3.2000000499999999</v>
      </c>
      <c r="Q5231">
        <v>3035550</v>
      </c>
      <c r="R5231" t="s">
        <v>8730</v>
      </c>
      <c r="S5231">
        <v>70</v>
      </c>
      <c r="T5231">
        <v>391.1387441</v>
      </c>
      <c r="U5231" t="s">
        <v>31</v>
      </c>
      <c r="V5231" t="s">
        <v>11079</v>
      </c>
      <c r="W5231" t="s">
        <v>23</v>
      </c>
    </row>
    <row r="5232" spans="1:23" x14ac:dyDescent="0.4">
      <c r="A5232">
        <v>5231</v>
      </c>
      <c r="B5232">
        <v>1</v>
      </c>
      <c r="C5232">
        <v>1</v>
      </c>
      <c r="D5232">
        <v>1</v>
      </c>
      <c r="E5232">
        <v>1</v>
      </c>
      <c r="F5232">
        <v>3.3292618311254497E-2</v>
      </c>
      <c r="G5232">
        <v>-359.14121261595898</v>
      </c>
      <c r="H5232" t="s">
        <v>23</v>
      </c>
      <c r="I5232">
        <v>65.911476070766895</v>
      </c>
      <c r="J5232" t="s">
        <v>10408</v>
      </c>
      <c r="K5232" t="s">
        <v>25</v>
      </c>
      <c r="L5232" t="s">
        <v>11080</v>
      </c>
      <c r="M5232" t="s">
        <v>11081</v>
      </c>
      <c r="N5232" t="s">
        <v>11082</v>
      </c>
      <c r="O5232" t="s">
        <v>11083</v>
      </c>
      <c r="P5232">
        <v>2</v>
      </c>
      <c r="Q5232">
        <v>3077295</v>
      </c>
      <c r="R5232" t="s">
        <v>11084</v>
      </c>
      <c r="S5232">
        <v>67108866</v>
      </c>
      <c r="T5232">
        <v>323.17540439999999</v>
      </c>
      <c r="U5232" t="s">
        <v>31</v>
      </c>
      <c r="V5232" t="s">
        <v>11085</v>
      </c>
      <c r="W5232" t="s">
        <v>23</v>
      </c>
    </row>
    <row r="5233" spans="1:23" x14ac:dyDescent="0.4">
      <c r="A5233">
        <v>5232</v>
      </c>
      <c r="B5233">
        <v>1</v>
      </c>
      <c r="C5233">
        <v>1</v>
      </c>
      <c r="D5233">
        <v>1</v>
      </c>
      <c r="E5233">
        <v>1</v>
      </c>
      <c r="F5233">
        <v>3.3292618311254497E-2</v>
      </c>
      <c r="G5233">
        <v>-359.14121261595898</v>
      </c>
      <c r="H5233">
        <v>0.999999999999999</v>
      </c>
      <c r="I5233">
        <v>65.911476070766895</v>
      </c>
      <c r="J5233" t="s">
        <v>10408</v>
      </c>
      <c r="K5233" t="s">
        <v>25</v>
      </c>
      <c r="L5233" t="s">
        <v>11080</v>
      </c>
      <c r="M5233" t="s">
        <v>11081</v>
      </c>
      <c r="N5233" t="s">
        <v>11082</v>
      </c>
      <c r="O5233" t="s">
        <v>11083</v>
      </c>
      <c r="P5233">
        <v>2</v>
      </c>
      <c r="Q5233">
        <v>3077295</v>
      </c>
      <c r="R5233" t="s">
        <v>11084</v>
      </c>
      <c r="S5233">
        <v>67108866</v>
      </c>
      <c r="T5233">
        <v>323.17540439999999</v>
      </c>
      <c r="U5233" t="s">
        <v>31</v>
      </c>
      <c r="V5233" t="s">
        <v>11086</v>
      </c>
      <c r="W5233" t="s">
        <v>23</v>
      </c>
    </row>
    <row r="5234" spans="1:23" x14ac:dyDescent="0.4">
      <c r="A5234">
        <v>5233</v>
      </c>
      <c r="B5234">
        <v>1</v>
      </c>
      <c r="C5234">
        <v>3</v>
      </c>
      <c r="D5234">
        <v>1</v>
      </c>
      <c r="E5234">
        <v>1</v>
      </c>
      <c r="F5234">
        <v>3.3200064828630298E-2</v>
      </c>
      <c r="G5234">
        <v>-533.77642663390998</v>
      </c>
      <c r="H5234">
        <v>6.1306532663316503E-2</v>
      </c>
      <c r="I5234">
        <v>8.0256243368701394</v>
      </c>
      <c r="J5234" t="s">
        <v>11087</v>
      </c>
      <c r="K5234" t="s">
        <v>25</v>
      </c>
      <c r="L5234" t="s">
        <v>11088</v>
      </c>
      <c r="M5234" t="s">
        <v>11089</v>
      </c>
      <c r="N5234" t="s">
        <v>11090</v>
      </c>
      <c r="O5234" t="s">
        <v>11091</v>
      </c>
      <c r="P5234">
        <v>5.8000001900000004</v>
      </c>
      <c r="Q5234" t="s">
        <v>11092</v>
      </c>
      <c r="R5234" t="s">
        <v>11093</v>
      </c>
      <c r="S5234">
        <v>3153922</v>
      </c>
      <c r="T5234">
        <v>463.08710250000001</v>
      </c>
      <c r="U5234" t="s">
        <v>31</v>
      </c>
      <c r="V5234" t="s">
        <v>11094</v>
      </c>
      <c r="W5234" t="s">
        <v>23</v>
      </c>
    </row>
    <row r="5235" spans="1:23" x14ac:dyDescent="0.4">
      <c r="A5235">
        <v>5234</v>
      </c>
      <c r="B5235">
        <v>1</v>
      </c>
      <c r="C5235">
        <v>3</v>
      </c>
      <c r="D5235">
        <v>1</v>
      </c>
      <c r="E5235">
        <v>1</v>
      </c>
      <c r="F5235">
        <v>3.3200064828630298E-2</v>
      </c>
      <c r="G5235">
        <v>-533.77642663390998</v>
      </c>
      <c r="H5235" t="s">
        <v>23</v>
      </c>
      <c r="I5235">
        <v>8.0256243368701394</v>
      </c>
      <c r="J5235" t="s">
        <v>11087</v>
      </c>
      <c r="K5235" t="s">
        <v>25</v>
      </c>
      <c r="L5235" t="s">
        <v>11088</v>
      </c>
      <c r="M5235" t="s">
        <v>11089</v>
      </c>
      <c r="N5235" t="s">
        <v>11090</v>
      </c>
      <c r="O5235" t="s">
        <v>11091</v>
      </c>
      <c r="P5235">
        <v>5.8000001900000004</v>
      </c>
      <c r="Q5235" t="s">
        <v>11092</v>
      </c>
      <c r="R5235" t="s">
        <v>11093</v>
      </c>
      <c r="S5235">
        <v>3153922</v>
      </c>
      <c r="T5235">
        <v>463.08710250000001</v>
      </c>
      <c r="U5235" t="s">
        <v>31</v>
      </c>
      <c r="V5235" t="s">
        <v>11095</v>
      </c>
      <c r="W5235" t="s">
        <v>23</v>
      </c>
    </row>
    <row r="5236" spans="1:23" x14ac:dyDescent="0.4">
      <c r="A5236">
        <v>5235</v>
      </c>
      <c r="B5236">
        <v>1</v>
      </c>
      <c r="C5236">
        <v>1</v>
      </c>
      <c r="D5236">
        <v>1</v>
      </c>
      <c r="E5236">
        <v>1</v>
      </c>
      <c r="F5236">
        <v>3.2956419637838602E-2</v>
      </c>
      <c r="G5236">
        <v>-309.06037609828098</v>
      </c>
      <c r="H5236" t="s">
        <v>23</v>
      </c>
      <c r="I5236">
        <v>32.753226182528202</v>
      </c>
      <c r="J5236" t="s">
        <v>10730</v>
      </c>
      <c r="K5236" t="s">
        <v>25</v>
      </c>
      <c r="L5236" t="s">
        <v>10731</v>
      </c>
      <c r="M5236" t="s">
        <v>10732</v>
      </c>
      <c r="N5236" t="s">
        <v>10733</v>
      </c>
      <c r="O5236" t="s">
        <v>10734</v>
      </c>
      <c r="P5236">
        <v>2.7000000499999999</v>
      </c>
      <c r="Q5236">
        <v>166410</v>
      </c>
      <c r="R5236" t="s">
        <v>10735</v>
      </c>
      <c r="S5236">
        <v>262146</v>
      </c>
      <c r="T5236">
        <v>300.21690000000001</v>
      </c>
      <c r="U5236" t="s">
        <v>31</v>
      </c>
      <c r="V5236" t="s">
        <v>11096</v>
      </c>
      <c r="W5236" t="s">
        <v>23</v>
      </c>
    </row>
    <row r="5237" spans="1:23" x14ac:dyDescent="0.4">
      <c r="A5237">
        <v>5236</v>
      </c>
      <c r="B5237">
        <v>1</v>
      </c>
      <c r="C5237">
        <v>1</v>
      </c>
      <c r="D5237">
        <v>1</v>
      </c>
      <c r="E5237">
        <v>1</v>
      </c>
      <c r="F5237">
        <v>3.2956419637838602E-2</v>
      </c>
      <c r="G5237">
        <v>-309.06037609828098</v>
      </c>
      <c r="H5237">
        <v>0.999999999999999</v>
      </c>
      <c r="I5237">
        <v>32.753226182528202</v>
      </c>
      <c r="J5237" t="s">
        <v>10730</v>
      </c>
      <c r="K5237" t="s">
        <v>25</v>
      </c>
      <c r="L5237" t="s">
        <v>10731</v>
      </c>
      <c r="M5237" t="s">
        <v>10732</v>
      </c>
      <c r="N5237" t="s">
        <v>10733</v>
      </c>
      <c r="O5237" t="s">
        <v>10734</v>
      </c>
      <c r="P5237">
        <v>2.7000000499999999</v>
      </c>
      <c r="Q5237">
        <v>166410</v>
      </c>
      <c r="R5237" t="s">
        <v>10735</v>
      </c>
      <c r="S5237">
        <v>262146</v>
      </c>
      <c r="T5237">
        <v>300.21690000000001</v>
      </c>
      <c r="U5237" t="s">
        <v>31</v>
      </c>
      <c r="V5237" t="s">
        <v>11097</v>
      </c>
      <c r="W5237" t="s">
        <v>23</v>
      </c>
    </row>
    <row r="5238" spans="1:23" x14ac:dyDescent="0.4">
      <c r="A5238">
        <v>5237</v>
      </c>
      <c r="B5238">
        <v>1</v>
      </c>
      <c r="C5238">
        <v>1</v>
      </c>
      <c r="D5238">
        <v>1</v>
      </c>
      <c r="E5238">
        <v>1</v>
      </c>
      <c r="F5238">
        <v>3.2336492802266401E-2</v>
      </c>
      <c r="G5238">
        <v>-388.157938700361</v>
      </c>
      <c r="H5238" t="s">
        <v>23</v>
      </c>
      <c r="I5238">
        <v>88.147129941125698</v>
      </c>
      <c r="J5238" t="s">
        <v>10408</v>
      </c>
      <c r="K5238" t="s">
        <v>25</v>
      </c>
      <c r="L5238" t="s">
        <v>10409</v>
      </c>
      <c r="M5238" t="s">
        <v>10410</v>
      </c>
      <c r="N5238" t="s">
        <v>28</v>
      </c>
      <c r="O5238" t="s">
        <v>10411</v>
      </c>
      <c r="P5238">
        <v>1.7999999499999999</v>
      </c>
      <c r="Q5238">
        <v>75367087</v>
      </c>
      <c r="R5238" t="s">
        <v>10412</v>
      </c>
      <c r="S5238">
        <v>2097154</v>
      </c>
      <c r="T5238">
        <v>323.17540439999999</v>
      </c>
      <c r="U5238" t="s">
        <v>31</v>
      </c>
      <c r="V5238" t="s">
        <v>11098</v>
      </c>
      <c r="W5238" t="s">
        <v>23</v>
      </c>
    </row>
    <row r="5239" spans="1:23" x14ac:dyDescent="0.4">
      <c r="A5239">
        <v>5238</v>
      </c>
      <c r="B5239">
        <v>1</v>
      </c>
      <c r="C5239">
        <v>1</v>
      </c>
      <c r="D5239">
        <v>1</v>
      </c>
      <c r="E5239">
        <v>1</v>
      </c>
      <c r="F5239">
        <v>3.2336492802266401E-2</v>
      </c>
      <c r="G5239">
        <v>-388.157938700361</v>
      </c>
      <c r="H5239">
        <v>0.99748743718592903</v>
      </c>
      <c r="I5239">
        <v>88.147129941125698</v>
      </c>
      <c r="J5239" t="s">
        <v>10408</v>
      </c>
      <c r="K5239" t="s">
        <v>25</v>
      </c>
      <c r="L5239" t="s">
        <v>10409</v>
      </c>
      <c r="M5239" t="s">
        <v>10410</v>
      </c>
      <c r="N5239" t="s">
        <v>28</v>
      </c>
      <c r="O5239" t="s">
        <v>10411</v>
      </c>
      <c r="P5239">
        <v>1.7999999499999999</v>
      </c>
      <c r="Q5239">
        <v>75367087</v>
      </c>
      <c r="R5239" t="s">
        <v>10412</v>
      </c>
      <c r="S5239">
        <v>2097154</v>
      </c>
      <c r="T5239">
        <v>323.17540439999999</v>
      </c>
      <c r="U5239" t="s">
        <v>31</v>
      </c>
      <c r="V5239" t="s">
        <v>11099</v>
      </c>
      <c r="W5239" t="s">
        <v>23</v>
      </c>
    </row>
    <row r="5240" spans="1:23" x14ac:dyDescent="0.4">
      <c r="A5240">
        <v>5239</v>
      </c>
      <c r="B5240">
        <v>1</v>
      </c>
      <c r="C5240">
        <v>1</v>
      </c>
      <c r="D5240">
        <v>1</v>
      </c>
      <c r="E5240">
        <v>2</v>
      </c>
      <c r="F5240">
        <v>3.2115212460529403E-2</v>
      </c>
      <c r="G5240">
        <v>-360.97927890213799</v>
      </c>
      <c r="H5240" t="s">
        <v>23</v>
      </c>
      <c r="I5240">
        <v>46.273342991061703</v>
      </c>
      <c r="J5240" t="s">
        <v>10793</v>
      </c>
      <c r="K5240" t="s">
        <v>25</v>
      </c>
      <c r="L5240" t="s">
        <v>10794</v>
      </c>
      <c r="M5240" t="s">
        <v>10795</v>
      </c>
      <c r="N5240" t="s">
        <v>10796</v>
      </c>
      <c r="O5240" t="s">
        <v>10797</v>
      </c>
      <c r="P5240">
        <v>2.9000001000000002</v>
      </c>
      <c r="Q5240">
        <v>2782662</v>
      </c>
      <c r="R5240" t="s">
        <v>10798</v>
      </c>
      <c r="S5240">
        <v>67108866</v>
      </c>
      <c r="T5240">
        <v>291.08631459999998</v>
      </c>
      <c r="U5240" t="s">
        <v>31</v>
      </c>
      <c r="V5240" t="s">
        <v>11100</v>
      </c>
      <c r="W5240" t="s">
        <v>23</v>
      </c>
    </row>
    <row r="5241" spans="1:23" x14ac:dyDescent="0.4">
      <c r="A5241">
        <v>5240</v>
      </c>
      <c r="B5241">
        <v>1</v>
      </c>
      <c r="C5241">
        <v>1</v>
      </c>
      <c r="D5241">
        <v>1</v>
      </c>
      <c r="E5241">
        <v>2</v>
      </c>
      <c r="F5241">
        <v>3.2115212460529403E-2</v>
      </c>
      <c r="G5241">
        <v>-360.97927890213799</v>
      </c>
      <c r="H5241">
        <v>0.72512562814070303</v>
      </c>
      <c r="I5241">
        <v>46.273342991061703</v>
      </c>
      <c r="J5241" t="s">
        <v>10793</v>
      </c>
      <c r="K5241" t="s">
        <v>25</v>
      </c>
      <c r="L5241" t="s">
        <v>10794</v>
      </c>
      <c r="M5241" t="s">
        <v>10795</v>
      </c>
      <c r="N5241" t="s">
        <v>10796</v>
      </c>
      <c r="O5241" t="s">
        <v>10797</v>
      </c>
      <c r="P5241">
        <v>2.9000001000000002</v>
      </c>
      <c r="Q5241">
        <v>2782662</v>
      </c>
      <c r="R5241" t="s">
        <v>10798</v>
      </c>
      <c r="S5241">
        <v>67108866</v>
      </c>
      <c r="T5241">
        <v>291.08631459999998</v>
      </c>
      <c r="U5241" t="s">
        <v>31</v>
      </c>
      <c r="V5241" t="s">
        <v>11101</v>
      </c>
      <c r="W5241" t="s">
        <v>23</v>
      </c>
    </row>
    <row r="5242" spans="1:23" x14ac:dyDescent="0.4">
      <c r="A5242">
        <v>5241</v>
      </c>
      <c r="B5242">
        <v>1</v>
      </c>
      <c r="C5242">
        <v>1</v>
      </c>
      <c r="D5242">
        <v>1</v>
      </c>
      <c r="E5242">
        <v>1</v>
      </c>
      <c r="F5242">
        <v>3.1431310549759402E-2</v>
      </c>
      <c r="G5242">
        <v>-377.102185132621</v>
      </c>
      <c r="H5242" t="s">
        <v>23</v>
      </c>
      <c r="I5242">
        <v>142.918343641836</v>
      </c>
      <c r="J5242" t="s">
        <v>10408</v>
      </c>
      <c r="K5242" t="s">
        <v>25</v>
      </c>
      <c r="L5242" t="s">
        <v>11080</v>
      </c>
      <c r="M5242" t="s">
        <v>11081</v>
      </c>
      <c r="N5242" t="s">
        <v>11082</v>
      </c>
      <c r="O5242" t="s">
        <v>11083</v>
      </c>
      <c r="P5242">
        <v>2</v>
      </c>
      <c r="Q5242">
        <v>3077295</v>
      </c>
      <c r="R5242" t="s">
        <v>11084</v>
      </c>
      <c r="S5242">
        <v>67108866</v>
      </c>
      <c r="T5242">
        <v>323.17540439999999</v>
      </c>
      <c r="U5242" t="s">
        <v>31</v>
      </c>
      <c r="V5242" t="s">
        <v>11102</v>
      </c>
      <c r="W5242" t="s">
        <v>23</v>
      </c>
    </row>
    <row r="5243" spans="1:23" x14ac:dyDescent="0.4">
      <c r="A5243">
        <v>5242</v>
      </c>
      <c r="B5243">
        <v>1</v>
      </c>
      <c r="C5243">
        <v>1</v>
      </c>
      <c r="D5243">
        <v>1</v>
      </c>
      <c r="E5243">
        <v>1</v>
      </c>
      <c r="F5243">
        <v>3.1431310549759402E-2</v>
      </c>
      <c r="G5243">
        <v>-377.102185132621</v>
      </c>
      <c r="H5243">
        <v>0.999999999999999</v>
      </c>
      <c r="I5243">
        <v>142.918343641836</v>
      </c>
      <c r="J5243" t="s">
        <v>10408</v>
      </c>
      <c r="K5243" t="s">
        <v>25</v>
      </c>
      <c r="L5243" t="s">
        <v>11080</v>
      </c>
      <c r="M5243" t="s">
        <v>11081</v>
      </c>
      <c r="N5243" t="s">
        <v>11082</v>
      </c>
      <c r="O5243" t="s">
        <v>11083</v>
      </c>
      <c r="P5243">
        <v>2</v>
      </c>
      <c r="Q5243">
        <v>3077295</v>
      </c>
      <c r="R5243" t="s">
        <v>11084</v>
      </c>
      <c r="S5243">
        <v>67108866</v>
      </c>
      <c r="T5243">
        <v>323.17540439999999</v>
      </c>
      <c r="U5243" t="s">
        <v>31</v>
      </c>
      <c r="V5243" t="s">
        <v>11103</v>
      </c>
      <c r="W5243" t="s">
        <v>23</v>
      </c>
    </row>
    <row r="5244" spans="1:23" x14ac:dyDescent="0.4">
      <c r="A5244">
        <v>5243</v>
      </c>
      <c r="B5244">
        <v>1</v>
      </c>
      <c r="C5244">
        <v>1</v>
      </c>
      <c r="D5244">
        <v>1</v>
      </c>
      <c r="E5244">
        <v>1</v>
      </c>
      <c r="F5244">
        <v>3.1427814089954702E-2</v>
      </c>
      <c r="G5244">
        <v>-282.37369837742602</v>
      </c>
      <c r="H5244" t="s">
        <v>23</v>
      </c>
      <c r="I5244">
        <v>23.158887678072301</v>
      </c>
      <c r="J5244" t="s">
        <v>10827</v>
      </c>
      <c r="K5244" t="s">
        <v>25</v>
      </c>
      <c r="L5244" t="s">
        <v>10828</v>
      </c>
      <c r="M5244" t="s">
        <v>10829</v>
      </c>
      <c r="N5244" t="s">
        <v>10830</v>
      </c>
      <c r="O5244" t="s">
        <v>10831</v>
      </c>
      <c r="P5244">
        <v>1.10000002</v>
      </c>
      <c r="Q5244" t="s">
        <v>10832</v>
      </c>
      <c r="R5244" t="s">
        <v>10833</v>
      </c>
      <c r="S5244">
        <v>67108866</v>
      </c>
      <c r="T5244">
        <v>229.0859207</v>
      </c>
      <c r="U5244" t="s">
        <v>31</v>
      </c>
      <c r="V5244" t="s">
        <v>11104</v>
      </c>
      <c r="W5244" t="s">
        <v>23</v>
      </c>
    </row>
    <row r="5245" spans="1:23" x14ac:dyDescent="0.4">
      <c r="A5245">
        <v>5244</v>
      </c>
      <c r="B5245">
        <v>1</v>
      </c>
      <c r="C5245">
        <v>1</v>
      </c>
      <c r="D5245">
        <v>1</v>
      </c>
      <c r="E5245">
        <v>1</v>
      </c>
      <c r="F5245">
        <v>3.1427814089954702E-2</v>
      </c>
      <c r="G5245">
        <v>-282.37369837742602</v>
      </c>
      <c r="H5245">
        <v>0.99899497487437094</v>
      </c>
      <c r="I5245">
        <v>23.158887678072301</v>
      </c>
      <c r="J5245" t="s">
        <v>10827</v>
      </c>
      <c r="K5245" t="s">
        <v>25</v>
      </c>
      <c r="L5245" t="s">
        <v>10828</v>
      </c>
      <c r="M5245" t="s">
        <v>10829</v>
      </c>
      <c r="N5245" t="s">
        <v>10830</v>
      </c>
      <c r="O5245" t="s">
        <v>10831</v>
      </c>
      <c r="P5245">
        <v>1.10000002</v>
      </c>
      <c r="Q5245" t="s">
        <v>10832</v>
      </c>
      <c r="R5245" t="s">
        <v>10833</v>
      </c>
      <c r="S5245">
        <v>67108866</v>
      </c>
      <c r="T5245">
        <v>229.0859207</v>
      </c>
      <c r="U5245" t="s">
        <v>31</v>
      </c>
      <c r="V5245" t="s">
        <v>11105</v>
      </c>
      <c r="W5245" t="s">
        <v>23</v>
      </c>
    </row>
    <row r="5246" spans="1:23" x14ac:dyDescent="0.4">
      <c r="A5246">
        <v>5245</v>
      </c>
      <c r="B5246">
        <v>1</v>
      </c>
      <c r="C5246">
        <v>1</v>
      </c>
      <c r="D5246">
        <v>1</v>
      </c>
      <c r="E5246">
        <v>1</v>
      </c>
      <c r="F5246">
        <v>3.1307369442338903E-2</v>
      </c>
      <c r="G5246">
        <v>-442.92850235758402</v>
      </c>
      <c r="H5246">
        <v>0.999999999999999</v>
      </c>
      <c r="I5246">
        <v>51.396918298414199</v>
      </c>
      <c r="J5246" t="s">
        <v>11106</v>
      </c>
      <c r="K5246" t="s">
        <v>25</v>
      </c>
      <c r="L5246" t="s">
        <v>11107</v>
      </c>
      <c r="M5246" t="s">
        <v>11108</v>
      </c>
      <c r="N5246" t="s">
        <v>28</v>
      </c>
      <c r="O5246" t="s">
        <v>11109</v>
      </c>
      <c r="P5246">
        <v>2.5999998999999998</v>
      </c>
      <c r="Q5246">
        <v>25389113</v>
      </c>
      <c r="R5246" t="s">
        <v>11110</v>
      </c>
      <c r="S5246">
        <v>3153922</v>
      </c>
      <c r="T5246">
        <v>339.17031900000001</v>
      </c>
      <c r="U5246" t="s">
        <v>31</v>
      </c>
      <c r="V5246" t="s">
        <v>11111</v>
      </c>
      <c r="W5246" t="s">
        <v>23</v>
      </c>
    </row>
    <row r="5247" spans="1:23" x14ac:dyDescent="0.4">
      <c r="A5247">
        <v>5246</v>
      </c>
      <c r="B5247">
        <v>1</v>
      </c>
      <c r="C5247">
        <v>1</v>
      </c>
      <c r="D5247">
        <v>1</v>
      </c>
      <c r="E5247">
        <v>1</v>
      </c>
      <c r="F5247">
        <v>3.1307369442338903E-2</v>
      </c>
      <c r="G5247">
        <v>-442.92850235758402</v>
      </c>
      <c r="H5247" t="s">
        <v>23</v>
      </c>
      <c r="I5247">
        <v>51.396918298414199</v>
      </c>
      <c r="J5247" t="s">
        <v>11106</v>
      </c>
      <c r="K5247" t="s">
        <v>25</v>
      </c>
      <c r="L5247" t="s">
        <v>11107</v>
      </c>
      <c r="M5247" t="s">
        <v>11108</v>
      </c>
      <c r="N5247" t="s">
        <v>28</v>
      </c>
      <c r="O5247" t="s">
        <v>11109</v>
      </c>
      <c r="P5247">
        <v>2.5999998999999998</v>
      </c>
      <c r="Q5247">
        <v>25389113</v>
      </c>
      <c r="R5247" t="s">
        <v>11110</v>
      </c>
      <c r="S5247">
        <v>3153922</v>
      </c>
      <c r="T5247">
        <v>339.17031900000001</v>
      </c>
      <c r="U5247" t="s">
        <v>31</v>
      </c>
      <c r="V5247" t="s">
        <v>11112</v>
      </c>
      <c r="W5247" t="s">
        <v>23</v>
      </c>
    </row>
    <row r="5248" spans="1:23" x14ac:dyDescent="0.4">
      <c r="A5248">
        <v>5247</v>
      </c>
      <c r="B5248">
        <v>1</v>
      </c>
      <c r="C5248">
        <v>1</v>
      </c>
      <c r="D5248">
        <v>1</v>
      </c>
      <c r="E5248">
        <v>1</v>
      </c>
      <c r="F5248">
        <v>3.0985746200403699E-2</v>
      </c>
      <c r="G5248">
        <v>-333.29581959190699</v>
      </c>
      <c r="H5248">
        <v>0.999999999999999</v>
      </c>
      <c r="I5248">
        <v>47.670910322544103</v>
      </c>
      <c r="J5248" t="s">
        <v>10239</v>
      </c>
      <c r="K5248" t="s">
        <v>25</v>
      </c>
      <c r="L5248" t="s">
        <v>10284</v>
      </c>
      <c r="M5248" t="s">
        <v>10285</v>
      </c>
      <c r="N5248" t="s">
        <v>10286</v>
      </c>
      <c r="O5248" t="s">
        <v>10287</v>
      </c>
      <c r="P5248">
        <v>2.8617782599999999</v>
      </c>
      <c r="Q5248">
        <v>3040105</v>
      </c>
      <c r="R5248" t="s">
        <v>10288</v>
      </c>
      <c r="S5248">
        <v>67108866</v>
      </c>
      <c r="T5248">
        <v>328.04517809999999</v>
      </c>
      <c r="U5248" t="s">
        <v>31</v>
      </c>
      <c r="V5248" t="s">
        <v>11113</v>
      </c>
      <c r="W5248" t="s">
        <v>23</v>
      </c>
    </row>
    <row r="5249" spans="1:23" x14ac:dyDescent="0.4">
      <c r="A5249">
        <v>5248</v>
      </c>
      <c r="B5249">
        <v>1</v>
      </c>
      <c r="C5249">
        <v>1</v>
      </c>
      <c r="D5249">
        <v>1</v>
      </c>
      <c r="E5249">
        <v>1</v>
      </c>
      <c r="F5249">
        <v>3.0985746200403699E-2</v>
      </c>
      <c r="G5249">
        <v>-333.29581959190699</v>
      </c>
      <c r="H5249" t="s">
        <v>23</v>
      </c>
      <c r="I5249">
        <v>47.670910322544103</v>
      </c>
      <c r="J5249" t="s">
        <v>10239</v>
      </c>
      <c r="K5249" t="s">
        <v>25</v>
      </c>
      <c r="L5249" t="s">
        <v>10284</v>
      </c>
      <c r="M5249" t="s">
        <v>10285</v>
      </c>
      <c r="N5249" t="s">
        <v>10286</v>
      </c>
      <c r="O5249" t="s">
        <v>10287</v>
      </c>
      <c r="P5249">
        <v>2.8617782599999999</v>
      </c>
      <c r="Q5249">
        <v>3040105</v>
      </c>
      <c r="R5249" t="s">
        <v>10288</v>
      </c>
      <c r="S5249">
        <v>67108866</v>
      </c>
      <c r="T5249">
        <v>328.04517809999999</v>
      </c>
      <c r="U5249" t="s">
        <v>31</v>
      </c>
      <c r="V5249" t="s">
        <v>11114</v>
      </c>
      <c r="W5249" t="s">
        <v>23</v>
      </c>
    </row>
    <row r="5250" spans="1:23" x14ac:dyDescent="0.4">
      <c r="A5250">
        <v>5249</v>
      </c>
      <c r="B5250">
        <v>1</v>
      </c>
      <c r="C5250">
        <v>1</v>
      </c>
      <c r="D5250">
        <v>1</v>
      </c>
      <c r="E5250">
        <v>1</v>
      </c>
      <c r="F5250">
        <v>3.0717345616519801E-2</v>
      </c>
      <c r="G5250">
        <v>-372.25153558025602</v>
      </c>
      <c r="H5250" t="s">
        <v>23</v>
      </c>
      <c r="I5250">
        <v>11.2418949148156</v>
      </c>
      <c r="J5250" t="s">
        <v>10408</v>
      </c>
      <c r="K5250" t="s">
        <v>25</v>
      </c>
      <c r="L5250" t="s">
        <v>10409</v>
      </c>
      <c r="M5250" t="s">
        <v>10410</v>
      </c>
      <c r="N5250" t="s">
        <v>28</v>
      </c>
      <c r="O5250" t="s">
        <v>10411</v>
      </c>
      <c r="P5250">
        <v>1.7999999499999999</v>
      </c>
      <c r="Q5250">
        <v>75367087</v>
      </c>
      <c r="R5250" t="s">
        <v>10412</v>
      </c>
      <c r="S5250">
        <v>2097154</v>
      </c>
      <c r="T5250">
        <v>323.17540439999999</v>
      </c>
      <c r="U5250" t="s">
        <v>31</v>
      </c>
      <c r="V5250" t="s">
        <v>11115</v>
      </c>
      <c r="W5250" t="s">
        <v>23</v>
      </c>
    </row>
    <row r="5251" spans="1:23" x14ac:dyDescent="0.4">
      <c r="A5251">
        <v>5250</v>
      </c>
      <c r="B5251">
        <v>1</v>
      </c>
      <c r="C5251">
        <v>1</v>
      </c>
      <c r="D5251">
        <v>1</v>
      </c>
      <c r="E5251">
        <v>1</v>
      </c>
      <c r="F5251">
        <v>3.0717345616519801E-2</v>
      </c>
      <c r="G5251">
        <v>-372.25153558025602</v>
      </c>
      <c r="H5251">
        <v>0.99849246231155697</v>
      </c>
      <c r="I5251">
        <v>11.2418949148156</v>
      </c>
      <c r="J5251" t="s">
        <v>10408</v>
      </c>
      <c r="K5251" t="s">
        <v>25</v>
      </c>
      <c r="L5251" t="s">
        <v>10409</v>
      </c>
      <c r="M5251" t="s">
        <v>10410</v>
      </c>
      <c r="N5251" t="s">
        <v>28</v>
      </c>
      <c r="O5251" t="s">
        <v>10411</v>
      </c>
      <c r="P5251">
        <v>1.7999999499999999</v>
      </c>
      <c r="Q5251">
        <v>75367087</v>
      </c>
      <c r="R5251" t="s">
        <v>10412</v>
      </c>
      <c r="S5251">
        <v>2097154</v>
      </c>
      <c r="T5251">
        <v>323.17540439999999</v>
      </c>
      <c r="U5251" t="s">
        <v>31</v>
      </c>
      <c r="V5251" t="s">
        <v>11116</v>
      </c>
      <c r="W5251" t="s">
        <v>23</v>
      </c>
    </row>
    <row r="5252" spans="1:23" x14ac:dyDescent="0.4">
      <c r="A5252">
        <v>5251</v>
      </c>
      <c r="B5252">
        <v>1</v>
      </c>
      <c r="C5252">
        <v>2</v>
      </c>
      <c r="D5252">
        <v>1</v>
      </c>
      <c r="E5252">
        <v>2</v>
      </c>
      <c r="F5252">
        <v>3.06280540213902E-2</v>
      </c>
      <c r="G5252">
        <v>-201.30398800411601</v>
      </c>
      <c r="H5252">
        <v>0.89899497487437197</v>
      </c>
      <c r="I5252">
        <v>6.75426563689257</v>
      </c>
      <c r="J5252" t="s">
        <v>10259</v>
      </c>
      <c r="K5252" t="s">
        <v>25</v>
      </c>
      <c r="L5252" t="s">
        <v>10260</v>
      </c>
      <c r="M5252" t="s">
        <v>10261</v>
      </c>
      <c r="N5252" t="s">
        <v>10262</v>
      </c>
      <c r="O5252" t="s">
        <v>10263</v>
      </c>
      <c r="P5252">
        <v>-3.2999999500000001</v>
      </c>
      <c r="Q5252">
        <v>9965191</v>
      </c>
      <c r="R5252" t="s">
        <v>10264</v>
      </c>
      <c r="S5252">
        <v>67108930</v>
      </c>
      <c r="T5252">
        <v>267.13795629999998</v>
      </c>
      <c r="U5252" t="s">
        <v>31</v>
      </c>
      <c r="V5252" t="s">
        <v>11117</v>
      </c>
      <c r="W5252" t="s">
        <v>23</v>
      </c>
    </row>
    <row r="5253" spans="1:23" x14ac:dyDescent="0.4">
      <c r="A5253">
        <v>5252</v>
      </c>
      <c r="B5253">
        <v>1</v>
      </c>
      <c r="C5253">
        <v>2</v>
      </c>
      <c r="D5253">
        <v>1</v>
      </c>
      <c r="E5253">
        <v>2</v>
      </c>
      <c r="F5253">
        <v>3.06280540213902E-2</v>
      </c>
      <c r="G5253">
        <v>-201.30398800411601</v>
      </c>
      <c r="H5253" t="s">
        <v>23</v>
      </c>
      <c r="I5253">
        <v>6.75426563689257</v>
      </c>
      <c r="J5253" t="s">
        <v>10259</v>
      </c>
      <c r="K5253" t="s">
        <v>25</v>
      </c>
      <c r="L5253" t="s">
        <v>10260</v>
      </c>
      <c r="M5253" t="s">
        <v>10261</v>
      </c>
      <c r="N5253" t="s">
        <v>10262</v>
      </c>
      <c r="O5253" t="s">
        <v>10263</v>
      </c>
      <c r="P5253">
        <v>-3.2999999500000001</v>
      </c>
      <c r="Q5253">
        <v>9965191</v>
      </c>
      <c r="R5253" t="s">
        <v>10264</v>
      </c>
      <c r="S5253">
        <v>67108930</v>
      </c>
      <c r="T5253">
        <v>267.13795629999998</v>
      </c>
      <c r="U5253" t="s">
        <v>31</v>
      </c>
      <c r="V5253" t="s">
        <v>11118</v>
      </c>
      <c r="W5253" t="s">
        <v>23</v>
      </c>
    </row>
    <row r="5254" spans="1:23" x14ac:dyDescent="0.4">
      <c r="A5254">
        <v>5253</v>
      </c>
      <c r="B5254">
        <v>1</v>
      </c>
      <c r="C5254">
        <v>1</v>
      </c>
      <c r="D5254">
        <v>1</v>
      </c>
      <c r="E5254">
        <v>1</v>
      </c>
      <c r="F5254">
        <v>3.04293407118542E-2</v>
      </c>
      <c r="G5254">
        <v>-259.26654240667301</v>
      </c>
      <c r="H5254" t="s">
        <v>23</v>
      </c>
      <c r="I5254">
        <v>59.372261584647099</v>
      </c>
      <c r="J5254" t="s">
        <v>11011</v>
      </c>
      <c r="K5254" t="s">
        <v>25</v>
      </c>
      <c r="L5254" t="s">
        <v>11012</v>
      </c>
      <c r="M5254" t="s">
        <v>11013</v>
      </c>
      <c r="N5254" t="s">
        <v>11014</v>
      </c>
      <c r="O5254" t="s">
        <v>11015</v>
      </c>
      <c r="P5254">
        <v>2</v>
      </c>
      <c r="Q5254">
        <v>120779</v>
      </c>
      <c r="R5254" t="s">
        <v>11016</v>
      </c>
      <c r="S5254">
        <v>67108866</v>
      </c>
      <c r="T5254">
        <v>295.18048979999998</v>
      </c>
      <c r="U5254" t="s">
        <v>31</v>
      </c>
      <c r="V5254" t="s">
        <v>11119</v>
      </c>
      <c r="W5254" t="s">
        <v>23</v>
      </c>
    </row>
    <row r="5255" spans="1:23" x14ac:dyDescent="0.4">
      <c r="A5255">
        <v>5254</v>
      </c>
      <c r="B5255">
        <v>1</v>
      </c>
      <c r="C5255">
        <v>1</v>
      </c>
      <c r="D5255">
        <v>1</v>
      </c>
      <c r="E5255">
        <v>1</v>
      </c>
      <c r="F5255">
        <v>3.04293407118542E-2</v>
      </c>
      <c r="G5255">
        <v>-259.26654240667301</v>
      </c>
      <c r="H5255">
        <v>0.999999999999999</v>
      </c>
      <c r="I5255">
        <v>59.372261584647099</v>
      </c>
      <c r="J5255" t="s">
        <v>11011</v>
      </c>
      <c r="K5255" t="s">
        <v>25</v>
      </c>
      <c r="L5255" t="s">
        <v>11012</v>
      </c>
      <c r="M5255" t="s">
        <v>11013</v>
      </c>
      <c r="N5255" t="s">
        <v>11014</v>
      </c>
      <c r="O5255" t="s">
        <v>11015</v>
      </c>
      <c r="P5255">
        <v>2</v>
      </c>
      <c r="Q5255">
        <v>120779</v>
      </c>
      <c r="R5255" t="s">
        <v>11016</v>
      </c>
      <c r="S5255">
        <v>67108866</v>
      </c>
      <c r="T5255">
        <v>295.18048979999998</v>
      </c>
      <c r="U5255" t="s">
        <v>31</v>
      </c>
      <c r="V5255" t="s">
        <v>11120</v>
      </c>
      <c r="W5255" t="s">
        <v>23</v>
      </c>
    </row>
    <row r="5256" spans="1:23" x14ac:dyDescent="0.4">
      <c r="A5256">
        <v>5255</v>
      </c>
      <c r="B5256">
        <v>1</v>
      </c>
      <c r="C5256">
        <v>1</v>
      </c>
      <c r="D5256">
        <v>1</v>
      </c>
      <c r="E5256">
        <v>1</v>
      </c>
      <c r="F5256">
        <v>3.0084296786494501E-2</v>
      </c>
      <c r="G5256">
        <v>-487.34041444616003</v>
      </c>
      <c r="H5256" t="s">
        <v>23</v>
      </c>
      <c r="I5256">
        <v>46.391947495032198</v>
      </c>
      <c r="J5256" t="s">
        <v>11087</v>
      </c>
      <c r="K5256" t="s">
        <v>25</v>
      </c>
      <c r="L5256" t="s">
        <v>11088</v>
      </c>
      <c r="M5256" t="s">
        <v>11089</v>
      </c>
      <c r="N5256" t="s">
        <v>11090</v>
      </c>
      <c r="O5256" t="s">
        <v>11091</v>
      </c>
      <c r="P5256">
        <v>5.8000001900000004</v>
      </c>
      <c r="Q5256" t="s">
        <v>11092</v>
      </c>
      <c r="R5256" t="s">
        <v>11093</v>
      </c>
      <c r="S5256">
        <v>3153922</v>
      </c>
      <c r="T5256">
        <v>463.08710250000001</v>
      </c>
      <c r="U5256" t="s">
        <v>31</v>
      </c>
      <c r="V5256" t="s">
        <v>11121</v>
      </c>
      <c r="W5256" t="s">
        <v>23</v>
      </c>
    </row>
    <row r="5257" spans="1:23" x14ac:dyDescent="0.4">
      <c r="A5257">
        <v>5256</v>
      </c>
      <c r="B5257">
        <v>1</v>
      </c>
      <c r="C5257">
        <v>1</v>
      </c>
      <c r="D5257">
        <v>1</v>
      </c>
      <c r="E5257">
        <v>1</v>
      </c>
      <c r="F5257">
        <v>3.0084296786494501E-2</v>
      </c>
      <c r="G5257">
        <v>-487.34041444616003</v>
      </c>
      <c r="H5257">
        <v>0.98542713567839202</v>
      </c>
      <c r="I5257">
        <v>46.391947495032198</v>
      </c>
      <c r="J5257" t="s">
        <v>11087</v>
      </c>
      <c r="K5257" t="s">
        <v>25</v>
      </c>
      <c r="L5257" t="s">
        <v>11088</v>
      </c>
      <c r="M5257" t="s">
        <v>11089</v>
      </c>
      <c r="N5257" t="s">
        <v>11090</v>
      </c>
      <c r="O5257" t="s">
        <v>11091</v>
      </c>
      <c r="P5257">
        <v>5.8000001900000004</v>
      </c>
      <c r="Q5257" t="s">
        <v>11092</v>
      </c>
      <c r="R5257" t="s">
        <v>11093</v>
      </c>
      <c r="S5257">
        <v>3153922</v>
      </c>
      <c r="T5257">
        <v>463.08710250000001</v>
      </c>
      <c r="U5257" t="s">
        <v>31</v>
      </c>
      <c r="V5257" t="s">
        <v>11122</v>
      </c>
      <c r="W5257" t="s">
        <v>23</v>
      </c>
    </row>
    <row r="5258" spans="1:23" x14ac:dyDescent="0.4">
      <c r="A5258">
        <v>5257</v>
      </c>
      <c r="B5258">
        <v>1</v>
      </c>
      <c r="C5258">
        <v>1</v>
      </c>
      <c r="D5258">
        <v>1</v>
      </c>
      <c r="E5258">
        <v>2</v>
      </c>
      <c r="F5258">
        <v>2.99872055083397E-2</v>
      </c>
      <c r="G5258">
        <v>-542.83588044903001</v>
      </c>
      <c r="H5258" t="s">
        <v>23</v>
      </c>
      <c r="I5258">
        <v>47.792404097172501</v>
      </c>
      <c r="J5258" t="s">
        <v>11087</v>
      </c>
      <c r="K5258" t="s">
        <v>25</v>
      </c>
      <c r="L5258" t="s">
        <v>11088</v>
      </c>
      <c r="M5258" t="s">
        <v>11089</v>
      </c>
      <c r="N5258" t="s">
        <v>11090</v>
      </c>
      <c r="O5258" t="s">
        <v>11091</v>
      </c>
      <c r="P5258">
        <v>5.8000001900000004</v>
      </c>
      <c r="Q5258" t="s">
        <v>11092</v>
      </c>
      <c r="R5258" t="s">
        <v>11093</v>
      </c>
      <c r="S5258">
        <v>3153922</v>
      </c>
      <c r="T5258">
        <v>463.08710250000001</v>
      </c>
      <c r="U5258" t="s">
        <v>31</v>
      </c>
      <c r="V5258" t="s">
        <v>11123</v>
      </c>
      <c r="W5258" t="s">
        <v>23</v>
      </c>
    </row>
    <row r="5259" spans="1:23" x14ac:dyDescent="0.4">
      <c r="A5259">
        <v>5258</v>
      </c>
      <c r="B5259">
        <v>1</v>
      </c>
      <c r="C5259">
        <v>1</v>
      </c>
      <c r="D5259">
        <v>1</v>
      </c>
      <c r="E5259">
        <v>2</v>
      </c>
      <c r="F5259">
        <v>2.99872055083397E-2</v>
      </c>
      <c r="G5259">
        <v>-542.83588044903001</v>
      </c>
      <c r="H5259">
        <v>0.92211055276381904</v>
      </c>
      <c r="I5259">
        <v>47.792404097172501</v>
      </c>
      <c r="J5259" t="s">
        <v>11087</v>
      </c>
      <c r="K5259" t="s">
        <v>25</v>
      </c>
      <c r="L5259" t="s">
        <v>11088</v>
      </c>
      <c r="M5259" t="s">
        <v>11089</v>
      </c>
      <c r="N5259" t="s">
        <v>11090</v>
      </c>
      <c r="O5259" t="s">
        <v>11091</v>
      </c>
      <c r="P5259">
        <v>5.8000001900000004</v>
      </c>
      <c r="Q5259" t="s">
        <v>11092</v>
      </c>
      <c r="R5259" t="s">
        <v>11093</v>
      </c>
      <c r="S5259">
        <v>3153922</v>
      </c>
      <c r="T5259">
        <v>463.08710250000001</v>
      </c>
      <c r="U5259" t="s">
        <v>31</v>
      </c>
      <c r="V5259" t="s">
        <v>11124</v>
      </c>
      <c r="W5259" t="s">
        <v>23</v>
      </c>
    </row>
    <row r="5260" spans="1:23" x14ac:dyDescent="0.4">
      <c r="A5260">
        <v>5259</v>
      </c>
      <c r="B5260">
        <v>1</v>
      </c>
      <c r="C5260">
        <v>2</v>
      </c>
      <c r="D5260">
        <v>1</v>
      </c>
      <c r="E5260">
        <v>2</v>
      </c>
      <c r="F5260">
        <v>2.9598058389689302E-2</v>
      </c>
      <c r="G5260">
        <v>-296.477862679981</v>
      </c>
      <c r="H5260" t="s">
        <v>23</v>
      </c>
      <c r="I5260">
        <v>1.63429399745434</v>
      </c>
      <c r="J5260" t="s">
        <v>11125</v>
      </c>
      <c r="K5260" t="s">
        <v>25</v>
      </c>
      <c r="L5260" t="s">
        <v>11126</v>
      </c>
      <c r="M5260" t="s">
        <v>11127</v>
      </c>
      <c r="N5260" t="s">
        <v>11128</v>
      </c>
      <c r="O5260" t="s">
        <v>11129</v>
      </c>
      <c r="P5260">
        <v>-1.10000002</v>
      </c>
      <c r="Q5260">
        <v>3048645</v>
      </c>
      <c r="R5260" t="s">
        <v>11130</v>
      </c>
      <c r="S5260">
        <v>67108866</v>
      </c>
      <c r="T5260">
        <v>267.13795629999998</v>
      </c>
      <c r="U5260" t="s">
        <v>31</v>
      </c>
      <c r="V5260" t="s">
        <v>11131</v>
      </c>
      <c r="W5260" t="s">
        <v>23</v>
      </c>
    </row>
    <row r="5261" spans="1:23" x14ac:dyDescent="0.4">
      <c r="A5261">
        <v>5260</v>
      </c>
      <c r="B5261">
        <v>1</v>
      </c>
      <c r="C5261">
        <v>2</v>
      </c>
      <c r="D5261">
        <v>1</v>
      </c>
      <c r="E5261">
        <v>2</v>
      </c>
      <c r="F5261">
        <v>2.9598058389689302E-2</v>
      </c>
      <c r="G5261">
        <v>-296.477862679981</v>
      </c>
      <c r="H5261">
        <v>9.9497487437185894E-2</v>
      </c>
      <c r="I5261">
        <v>1.63429399745434</v>
      </c>
      <c r="J5261" t="s">
        <v>11125</v>
      </c>
      <c r="K5261" t="s">
        <v>25</v>
      </c>
      <c r="L5261" t="s">
        <v>11126</v>
      </c>
      <c r="M5261" t="s">
        <v>11127</v>
      </c>
      <c r="N5261" t="s">
        <v>11128</v>
      </c>
      <c r="O5261" t="s">
        <v>11129</v>
      </c>
      <c r="P5261">
        <v>-1.10000002</v>
      </c>
      <c r="Q5261">
        <v>3048645</v>
      </c>
      <c r="R5261" t="s">
        <v>11130</v>
      </c>
      <c r="S5261">
        <v>67108866</v>
      </c>
      <c r="T5261">
        <v>267.13795629999998</v>
      </c>
      <c r="U5261" t="s">
        <v>31</v>
      </c>
      <c r="V5261" t="s">
        <v>11132</v>
      </c>
      <c r="W5261" t="s">
        <v>23</v>
      </c>
    </row>
    <row r="5262" spans="1:23" x14ac:dyDescent="0.4">
      <c r="A5262">
        <v>5261</v>
      </c>
      <c r="B5262">
        <v>1</v>
      </c>
      <c r="C5262">
        <v>1</v>
      </c>
      <c r="D5262">
        <v>1</v>
      </c>
      <c r="E5262">
        <v>1</v>
      </c>
      <c r="F5262">
        <v>2.9570049203916801E-2</v>
      </c>
      <c r="G5262">
        <v>-302.53881461331503</v>
      </c>
      <c r="H5262">
        <v>0.999999999999999</v>
      </c>
      <c r="I5262">
        <v>151.50409745786101</v>
      </c>
      <c r="J5262" t="s">
        <v>11011</v>
      </c>
      <c r="K5262" t="s">
        <v>25</v>
      </c>
      <c r="L5262" t="s">
        <v>11133</v>
      </c>
      <c r="M5262" t="s">
        <v>11134</v>
      </c>
      <c r="N5262" t="s">
        <v>28</v>
      </c>
      <c r="O5262" t="s">
        <v>11135</v>
      </c>
      <c r="P5262">
        <v>-0.10000000100000001</v>
      </c>
      <c r="Q5262" t="s">
        <v>11136</v>
      </c>
      <c r="R5262" t="s">
        <v>11137</v>
      </c>
      <c r="S5262">
        <v>2105346</v>
      </c>
      <c r="T5262">
        <v>295.18048979999998</v>
      </c>
      <c r="U5262" t="s">
        <v>31</v>
      </c>
      <c r="V5262" t="s">
        <v>11138</v>
      </c>
      <c r="W5262" t="s">
        <v>23</v>
      </c>
    </row>
    <row r="5263" spans="1:23" x14ac:dyDescent="0.4">
      <c r="A5263">
        <v>5262</v>
      </c>
      <c r="B5263">
        <v>1</v>
      </c>
      <c r="C5263">
        <v>1</v>
      </c>
      <c r="D5263">
        <v>1</v>
      </c>
      <c r="E5263">
        <v>1</v>
      </c>
      <c r="F5263">
        <v>2.9570049203916801E-2</v>
      </c>
      <c r="G5263">
        <v>-302.53881461331503</v>
      </c>
      <c r="H5263" t="s">
        <v>23</v>
      </c>
      <c r="I5263">
        <v>151.50409745786101</v>
      </c>
      <c r="J5263" t="s">
        <v>11011</v>
      </c>
      <c r="K5263" t="s">
        <v>25</v>
      </c>
      <c r="L5263" t="s">
        <v>11133</v>
      </c>
      <c r="M5263" t="s">
        <v>11134</v>
      </c>
      <c r="N5263" t="s">
        <v>28</v>
      </c>
      <c r="O5263" t="s">
        <v>11135</v>
      </c>
      <c r="P5263">
        <v>-0.10000000100000001</v>
      </c>
      <c r="Q5263" t="s">
        <v>11136</v>
      </c>
      <c r="R5263" t="s">
        <v>11137</v>
      </c>
      <c r="S5263">
        <v>2105346</v>
      </c>
      <c r="T5263">
        <v>295.18048979999998</v>
      </c>
      <c r="U5263" t="s">
        <v>31</v>
      </c>
      <c r="V5263" t="s">
        <v>11139</v>
      </c>
      <c r="W5263" t="s">
        <v>23</v>
      </c>
    </row>
    <row r="5264" spans="1:23" x14ac:dyDescent="0.4">
      <c r="A5264">
        <v>5263</v>
      </c>
      <c r="B5264">
        <v>1</v>
      </c>
      <c r="C5264">
        <v>1</v>
      </c>
      <c r="D5264">
        <v>1</v>
      </c>
      <c r="E5264">
        <v>1</v>
      </c>
      <c r="F5264">
        <v>2.83020985326045E-2</v>
      </c>
      <c r="G5264">
        <v>-283.68590382870298</v>
      </c>
      <c r="H5264">
        <v>0.999999999999999</v>
      </c>
      <c r="I5264">
        <v>22.186068968401099</v>
      </c>
      <c r="J5264" t="s">
        <v>10562</v>
      </c>
      <c r="K5264" t="s">
        <v>25</v>
      </c>
      <c r="L5264" t="s">
        <v>10563</v>
      </c>
      <c r="M5264" t="s">
        <v>10564</v>
      </c>
      <c r="N5264" t="s">
        <v>10565</v>
      </c>
      <c r="O5264" t="s">
        <v>10566</v>
      </c>
      <c r="P5264">
        <v>2.4000001000000002</v>
      </c>
      <c r="Q5264" t="s">
        <v>10567</v>
      </c>
      <c r="R5264" t="s">
        <v>10568</v>
      </c>
      <c r="S5264">
        <v>67108866</v>
      </c>
      <c r="T5264">
        <v>303.15908560000003</v>
      </c>
      <c r="U5264" t="s">
        <v>31</v>
      </c>
      <c r="V5264" t="s">
        <v>11140</v>
      </c>
      <c r="W5264" t="s">
        <v>23</v>
      </c>
    </row>
    <row r="5265" spans="1:23" x14ac:dyDescent="0.4">
      <c r="A5265">
        <v>5264</v>
      </c>
      <c r="B5265">
        <v>1</v>
      </c>
      <c r="C5265">
        <v>1</v>
      </c>
      <c r="D5265">
        <v>1</v>
      </c>
      <c r="E5265">
        <v>1</v>
      </c>
      <c r="F5265">
        <v>2.83020985326045E-2</v>
      </c>
      <c r="G5265">
        <v>-283.68590382870298</v>
      </c>
      <c r="H5265" t="s">
        <v>23</v>
      </c>
      <c r="I5265">
        <v>22.186068968401099</v>
      </c>
      <c r="J5265" t="s">
        <v>10562</v>
      </c>
      <c r="K5265" t="s">
        <v>25</v>
      </c>
      <c r="L5265" t="s">
        <v>10563</v>
      </c>
      <c r="M5265" t="s">
        <v>10564</v>
      </c>
      <c r="N5265" t="s">
        <v>10565</v>
      </c>
      <c r="O5265" t="s">
        <v>10566</v>
      </c>
      <c r="P5265">
        <v>2.4000001000000002</v>
      </c>
      <c r="Q5265" t="s">
        <v>10567</v>
      </c>
      <c r="R5265" t="s">
        <v>10568</v>
      </c>
      <c r="S5265">
        <v>67108866</v>
      </c>
      <c r="T5265">
        <v>303.15908560000003</v>
      </c>
      <c r="U5265" t="s">
        <v>31</v>
      </c>
      <c r="V5265" t="s">
        <v>11141</v>
      </c>
      <c r="W5265" t="s">
        <v>23</v>
      </c>
    </row>
    <row r="5266" spans="1:23" x14ac:dyDescent="0.4">
      <c r="A5266">
        <v>5265</v>
      </c>
      <c r="B5266">
        <v>1</v>
      </c>
      <c r="C5266">
        <v>1</v>
      </c>
      <c r="D5266">
        <v>1</v>
      </c>
      <c r="E5266">
        <v>1</v>
      </c>
      <c r="F5266">
        <v>2.82859757034854E-2</v>
      </c>
      <c r="G5266">
        <v>-283.69013811394399</v>
      </c>
      <c r="H5266">
        <v>0.999999999999999</v>
      </c>
      <c r="I5266">
        <v>22.177856061527201</v>
      </c>
      <c r="J5266" t="s">
        <v>10562</v>
      </c>
      <c r="K5266" t="s">
        <v>25</v>
      </c>
      <c r="L5266" t="s">
        <v>10563</v>
      </c>
      <c r="M5266" t="s">
        <v>10564</v>
      </c>
      <c r="N5266" t="s">
        <v>10565</v>
      </c>
      <c r="O5266" t="s">
        <v>10566</v>
      </c>
      <c r="P5266">
        <v>2.4000001000000002</v>
      </c>
      <c r="Q5266" t="s">
        <v>10567</v>
      </c>
      <c r="R5266" t="s">
        <v>10568</v>
      </c>
      <c r="S5266">
        <v>67108866</v>
      </c>
      <c r="T5266">
        <v>303.15908999999999</v>
      </c>
      <c r="U5266" t="s">
        <v>31</v>
      </c>
      <c r="V5266" t="s">
        <v>11142</v>
      </c>
      <c r="W5266" t="s">
        <v>23</v>
      </c>
    </row>
    <row r="5267" spans="1:23" x14ac:dyDescent="0.4">
      <c r="A5267">
        <v>5266</v>
      </c>
      <c r="B5267">
        <v>1</v>
      </c>
      <c r="C5267">
        <v>1</v>
      </c>
      <c r="D5267">
        <v>1</v>
      </c>
      <c r="E5267">
        <v>1</v>
      </c>
      <c r="F5267">
        <v>2.82859757034854E-2</v>
      </c>
      <c r="G5267">
        <v>-283.69013811394399</v>
      </c>
      <c r="H5267" t="s">
        <v>23</v>
      </c>
      <c r="I5267">
        <v>22.177856061527201</v>
      </c>
      <c r="J5267" t="s">
        <v>10562</v>
      </c>
      <c r="K5267" t="s">
        <v>25</v>
      </c>
      <c r="L5267" t="s">
        <v>10563</v>
      </c>
      <c r="M5267" t="s">
        <v>10564</v>
      </c>
      <c r="N5267" t="s">
        <v>10565</v>
      </c>
      <c r="O5267" t="s">
        <v>10566</v>
      </c>
      <c r="P5267">
        <v>2.4000001000000002</v>
      </c>
      <c r="Q5267" t="s">
        <v>10567</v>
      </c>
      <c r="R5267" t="s">
        <v>10568</v>
      </c>
      <c r="S5267">
        <v>67108866</v>
      </c>
      <c r="T5267">
        <v>303.15908999999999</v>
      </c>
      <c r="U5267" t="s">
        <v>31</v>
      </c>
      <c r="V5267" t="s">
        <v>11143</v>
      </c>
      <c r="W5267" t="s">
        <v>23</v>
      </c>
    </row>
    <row r="5268" spans="1:23" x14ac:dyDescent="0.4">
      <c r="A5268">
        <v>5267</v>
      </c>
      <c r="B5268">
        <v>1</v>
      </c>
      <c r="C5268">
        <v>1</v>
      </c>
      <c r="D5268">
        <v>1</v>
      </c>
      <c r="E5268">
        <v>1</v>
      </c>
      <c r="F5268">
        <v>2.81296322738082E-2</v>
      </c>
      <c r="G5268">
        <v>-414.995351332761</v>
      </c>
      <c r="H5268">
        <v>0.999999999999999</v>
      </c>
      <c r="I5268">
        <v>80.286549275845104</v>
      </c>
      <c r="J5268" t="s">
        <v>10408</v>
      </c>
      <c r="K5268" t="s">
        <v>25</v>
      </c>
      <c r="L5268" t="s">
        <v>10409</v>
      </c>
      <c r="M5268" t="s">
        <v>10410</v>
      </c>
      <c r="N5268" t="s">
        <v>28</v>
      </c>
      <c r="O5268" t="s">
        <v>10411</v>
      </c>
      <c r="P5268">
        <v>1.7999999499999999</v>
      </c>
      <c r="Q5268">
        <v>75367087</v>
      </c>
      <c r="R5268" t="s">
        <v>10412</v>
      </c>
      <c r="S5268">
        <v>2097154</v>
      </c>
      <c r="T5268">
        <v>323.17540439999999</v>
      </c>
      <c r="U5268" t="s">
        <v>31</v>
      </c>
      <c r="V5268" t="s">
        <v>11144</v>
      </c>
      <c r="W5268" t="s">
        <v>23</v>
      </c>
    </row>
    <row r="5269" spans="1:23" x14ac:dyDescent="0.4">
      <c r="A5269">
        <v>5268</v>
      </c>
      <c r="B5269">
        <v>1</v>
      </c>
      <c r="C5269">
        <v>1</v>
      </c>
      <c r="D5269">
        <v>1</v>
      </c>
      <c r="E5269">
        <v>1</v>
      </c>
      <c r="F5269">
        <v>2.81296322738082E-2</v>
      </c>
      <c r="G5269">
        <v>-414.995351332761</v>
      </c>
      <c r="H5269" t="s">
        <v>23</v>
      </c>
      <c r="I5269">
        <v>80.286549275845104</v>
      </c>
      <c r="J5269" t="s">
        <v>10408</v>
      </c>
      <c r="K5269" t="s">
        <v>25</v>
      </c>
      <c r="L5269" t="s">
        <v>10409</v>
      </c>
      <c r="M5269" t="s">
        <v>10410</v>
      </c>
      <c r="N5269" t="s">
        <v>28</v>
      </c>
      <c r="O5269" t="s">
        <v>10411</v>
      </c>
      <c r="P5269">
        <v>1.7999999499999999</v>
      </c>
      <c r="Q5269">
        <v>75367087</v>
      </c>
      <c r="R5269" t="s">
        <v>10412</v>
      </c>
      <c r="S5269">
        <v>2097154</v>
      </c>
      <c r="T5269">
        <v>323.17540439999999</v>
      </c>
      <c r="U5269" t="s">
        <v>31</v>
      </c>
      <c r="V5269" t="s">
        <v>11145</v>
      </c>
      <c r="W5269" t="s">
        <v>23</v>
      </c>
    </row>
    <row r="5270" spans="1:23" x14ac:dyDescent="0.4">
      <c r="A5270">
        <v>5269</v>
      </c>
      <c r="B5270">
        <v>1</v>
      </c>
      <c r="C5270">
        <v>1</v>
      </c>
      <c r="D5270">
        <v>1</v>
      </c>
      <c r="E5270">
        <v>2</v>
      </c>
      <c r="F5270">
        <v>2.7995049025245199E-2</v>
      </c>
      <c r="G5270">
        <v>-195.35781698097901</v>
      </c>
      <c r="H5270" t="s">
        <v>23</v>
      </c>
      <c r="I5270">
        <v>51.863586201141302</v>
      </c>
      <c r="J5270" t="s">
        <v>11146</v>
      </c>
      <c r="K5270" t="s">
        <v>25</v>
      </c>
      <c r="L5270" t="s">
        <v>11147</v>
      </c>
      <c r="M5270" t="s">
        <v>11148</v>
      </c>
      <c r="N5270" t="s">
        <v>11149</v>
      </c>
      <c r="O5270" t="s">
        <v>11150</v>
      </c>
      <c r="P5270">
        <v>1.7000000500000001</v>
      </c>
      <c r="Q5270">
        <v>3066946</v>
      </c>
      <c r="R5270" t="s">
        <v>11151</v>
      </c>
      <c r="S5270">
        <v>67108866</v>
      </c>
      <c r="T5270">
        <v>325.14339999999999</v>
      </c>
      <c r="U5270" t="s">
        <v>31</v>
      </c>
      <c r="V5270" t="s">
        <v>11152</v>
      </c>
      <c r="W5270" t="s">
        <v>23</v>
      </c>
    </row>
    <row r="5271" spans="1:23" x14ac:dyDescent="0.4">
      <c r="A5271">
        <v>5270</v>
      </c>
      <c r="B5271">
        <v>1</v>
      </c>
      <c r="C5271">
        <v>1</v>
      </c>
      <c r="D5271">
        <v>1</v>
      </c>
      <c r="E5271">
        <v>2</v>
      </c>
      <c r="F5271">
        <v>2.7995049025245199E-2</v>
      </c>
      <c r="G5271">
        <v>-195.35781698097901</v>
      </c>
      <c r="H5271">
        <v>0.78592964824120604</v>
      </c>
      <c r="I5271">
        <v>51.863586201141302</v>
      </c>
      <c r="J5271" t="s">
        <v>11146</v>
      </c>
      <c r="K5271" t="s">
        <v>25</v>
      </c>
      <c r="L5271" t="s">
        <v>11147</v>
      </c>
      <c r="M5271" t="s">
        <v>11148</v>
      </c>
      <c r="N5271" t="s">
        <v>11149</v>
      </c>
      <c r="O5271" t="s">
        <v>11150</v>
      </c>
      <c r="P5271">
        <v>1.7000000500000001</v>
      </c>
      <c r="Q5271">
        <v>3066946</v>
      </c>
      <c r="R5271" t="s">
        <v>11151</v>
      </c>
      <c r="S5271">
        <v>67108866</v>
      </c>
      <c r="T5271">
        <v>325.14339999999999</v>
      </c>
      <c r="U5271" t="s">
        <v>31</v>
      </c>
      <c r="V5271" t="s">
        <v>11153</v>
      </c>
      <c r="W5271" t="s">
        <v>23</v>
      </c>
    </row>
    <row r="5272" spans="1:23" x14ac:dyDescent="0.4">
      <c r="A5272">
        <v>5271</v>
      </c>
      <c r="B5272">
        <v>1</v>
      </c>
      <c r="C5272">
        <v>1</v>
      </c>
      <c r="D5272">
        <v>1</v>
      </c>
      <c r="E5272">
        <v>1</v>
      </c>
      <c r="F5272">
        <v>2.71847512179412E-2</v>
      </c>
      <c r="G5272">
        <v>-491.909907202027</v>
      </c>
      <c r="H5272">
        <v>0.999999999999999</v>
      </c>
      <c r="I5272">
        <v>11.489416727756</v>
      </c>
      <c r="J5272" t="s">
        <v>11154</v>
      </c>
      <c r="K5272" t="s">
        <v>25</v>
      </c>
      <c r="L5272" t="s">
        <v>11155</v>
      </c>
      <c r="M5272" t="s">
        <v>11156</v>
      </c>
      <c r="N5272" t="s">
        <v>11157</v>
      </c>
      <c r="O5272" t="s">
        <v>11158</v>
      </c>
      <c r="P5272">
        <v>14.600000400000001</v>
      </c>
      <c r="Q5272">
        <v>18929383</v>
      </c>
      <c r="R5272" t="s">
        <v>11159</v>
      </c>
      <c r="S5272">
        <v>262146</v>
      </c>
      <c r="T5272">
        <v>623.45174540000005</v>
      </c>
      <c r="U5272" t="s">
        <v>31</v>
      </c>
      <c r="V5272" t="s">
        <v>11160</v>
      </c>
      <c r="W5272" t="s">
        <v>23</v>
      </c>
    </row>
    <row r="5273" spans="1:23" x14ac:dyDescent="0.4">
      <c r="A5273">
        <v>5272</v>
      </c>
      <c r="B5273">
        <v>1</v>
      </c>
      <c r="C5273">
        <v>1</v>
      </c>
      <c r="D5273">
        <v>1</v>
      </c>
      <c r="E5273">
        <v>1</v>
      </c>
      <c r="F5273">
        <v>2.71847512179412E-2</v>
      </c>
      <c r="G5273">
        <v>-491.909907202027</v>
      </c>
      <c r="H5273" t="s">
        <v>23</v>
      </c>
      <c r="I5273">
        <v>11.489416727756</v>
      </c>
      <c r="J5273" t="s">
        <v>11154</v>
      </c>
      <c r="K5273" t="s">
        <v>25</v>
      </c>
      <c r="L5273" t="s">
        <v>11155</v>
      </c>
      <c r="M5273" t="s">
        <v>11156</v>
      </c>
      <c r="N5273" t="s">
        <v>11157</v>
      </c>
      <c r="O5273" t="s">
        <v>11158</v>
      </c>
      <c r="P5273">
        <v>14.600000400000001</v>
      </c>
      <c r="Q5273">
        <v>18929383</v>
      </c>
      <c r="R5273" t="s">
        <v>11159</v>
      </c>
      <c r="S5273">
        <v>262146</v>
      </c>
      <c r="T5273">
        <v>623.45174540000005</v>
      </c>
      <c r="U5273" t="s">
        <v>31</v>
      </c>
      <c r="V5273" t="s">
        <v>11161</v>
      </c>
      <c r="W5273" t="s">
        <v>23</v>
      </c>
    </row>
    <row r="5274" spans="1:23" x14ac:dyDescent="0.4">
      <c r="A5274">
        <v>5273</v>
      </c>
      <c r="B5274">
        <v>1</v>
      </c>
      <c r="C5274">
        <v>4</v>
      </c>
      <c r="D5274">
        <v>1</v>
      </c>
      <c r="E5274">
        <v>2</v>
      </c>
      <c r="F5274">
        <v>2.6744428577448801E-2</v>
      </c>
      <c r="G5274">
        <v>-215.28568066334</v>
      </c>
      <c r="H5274">
        <v>0.88994974874371802</v>
      </c>
      <c r="I5274">
        <v>5.63387079976488</v>
      </c>
      <c r="J5274" t="s">
        <v>10259</v>
      </c>
      <c r="K5274" t="s">
        <v>25</v>
      </c>
      <c r="L5274" t="s">
        <v>10260</v>
      </c>
      <c r="M5274" t="s">
        <v>10261</v>
      </c>
      <c r="N5274" t="s">
        <v>10262</v>
      </c>
      <c r="O5274" t="s">
        <v>10263</v>
      </c>
      <c r="P5274">
        <v>-3.2999999500000001</v>
      </c>
      <c r="Q5274">
        <v>9965191</v>
      </c>
      <c r="R5274" t="s">
        <v>10264</v>
      </c>
      <c r="S5274">
        <v>67108930</v>
      </c>
      <c r="T5274">
        <v>267.13795629999998</v>
      </c>
      <c r="U5274" t="s">
        <v>31</v>
      </c>
      <c r="V5274" t="s">
        <v>11162</v>
      </c>
      <c r="W5274" t="s">
        <v>23</v>
      </c>
    </row>
    <row r="5275" spans="1:23" x14ac:dyDescent="0.4">
      <c r="A5275">
        <v>5274</v>
      </c>
      <c r="B5275">
        <v>1</v>
      </c>
      <c r="C5275">
        <v>1</v>
      </c>
      <c r="D5275">
        <v>1</v>
      </c>
      <c r="E5275">
        <v>2</v>
      </c>
      <c r="F5275">
        <v>2.6698914382018501E-2</v>
      </c>
      <c r="G5275">
        <v>-424.00896690563201</v>
      </c>
      <c r="H5275">
        <v>0.97437185929648196</v>
      </c>
      <c r="I5275">
        <v>67.324820410214201</v>
      </c>
      <c r="J5275" t="s">
        <v>8749</v>
      </c>
      <c r="K5275" t="s">
        <v>25</v>
      </c>
      <c r="L5275" t="s">
        <v>8750</v>
      </c>
      <c r="M5275" t="s">
        <v>8751</v>
      </c>
      <c r="N5275" t="s">
        <v>8752</v>
      </c>
      <c r="O5275" t="s">
        <v>8753</v>
      </c>
      <c r="P5275">
        <v>2.5999998999999998</v>
      </c>
      <c r="Q5275" t="s">
        <v>8754</v>
      </c>
      <c r="R5275" t="s">
        <v>8755</v>
      </c>
      <c r="S5275">
        <v>262210</v>
      </c>
      <c r="T5275">
        <v>329.08670849999999</v>
      </c>
      <c r="U5275" t="s">
        <v>31</v>
      </c>
      <c r="V5275" t="s">
        <v>11163</v>
      </c>
      <c r="W5275" t="s">
        <v>23</v>
      </c>
    </row>
    <row r="5276" spans="1:23" x14ac:dyDescent="0.4">
      <c r="A5276">
        <v>5275</v>
      </c>
      <c r="B5276">
        <v>1</v>
      </c>
      <c r="C5276">
        <v>1</v>
      </c>
      <c r="D5276">
        <v>1</v>
      </c>
      <c r="E5276">
        <v>2</v>
      </c>
      <c r="F5276">
        <v>2.6698914382018501E-2</v>
      </c>
      <c r="G5276">
        <v>-424.00896690563201</v>
      </c>
      <c r="H5276" t="s">
        <v>23</v>
      </c>
      <c r="I5276">
        <v>67.324820410214201</v>
      </c>
      <c r="J5276" t="s">
        <v>8749</v>
      </c>
      <c r="K5276" t="s">
        <v>25</v>
      </c>
      <c r="L5276" t="s">
        <v>8750</v>
      </c>
      <c r="M5276" t="s">
        <v>8751</v>
      </c>
      <c r="N5276" t="s">
        <v>8752</v>
      </c>
      <c r="O5276" t="s">
        <v>8753</v>
      </c>
      <c r="P5276">
        <v>2.5999998999999998</v>
      </c>
      <c r="Q5276" t="s">
        <v>8754</v>
      </c>
      <c r="R5276" t="s">
        <v>8755</v>
      </c>
      <c r="S5276">
        <v>262210</v>
      </c>
      <c r="T5276">
        <v>329.08670849999999</v>
      </c>
      <c r="U5276" t="s">
        <v>31</v>
      </c>
      <c r="V5276" t="s">
        <v>11164</v>
      </c>
      <c r="W5276" t="s">
        <v>23</v>
      </c>
    </row>
    <row r="5277" spans="1:23" x14ac:dyDescent="0.4">
      <c r="A5277">
        <v>5276</v>
      </c>
      <c r="B5277">
        <v>1</v>
      </c>
      <c r="C5277">
        <v>2</v>
      </c>
      <c r="D5277">
        <v>1</v>
      </c>
      <c r="E5277">
        <v>1</v>
      </c>
      <c r="F5277">
        <v>2.6073116622923598E-2</v>
      </c>
      <c r="G5277">
        <v>-217.30530478212199</v>
      </c>
      <c r="H5277" t="s">
        <v>23</v>
      </c>
      <c r="I5277">
        <v>7.6310781448095097</v>
      </c>
      <c r="J5277" t="s">
        <v>10259</v>
      </c>
      <c r="K5277" t="s">
        <v>25</v>
      </c>
      <c r="L5277" t="s">
        <v>10260</v>
      </c>
      <c r="M5277" t="s">
        <v>10261</v>
      </c>
      <c r="N5277" t="s">
        <v>10262</v>
      </c>
      <c r="O5277" t="s">
        <v>10263</v>
      </c>
      <c r="P5277">
        <v>-3.2999999500000001</v>
      </c>
      <c r="Q5277">
        <v>9965191</v>
      </c>
      <c r="R5277" t="s">
        <v>10264</v>
      </c>
      <c r="S5277">
        <v>67108930</v>
      </c>
      <c r="T5277">
        <v>267.13795629999998</v>
      </c>
      <c r="U5277" t="s">
        <v>31</v>
      </c>
      <c r="V5277" t="s">
        <v>11165</v>
      </c>
      <c r="W5277" t="s">
        <v>23</v>
      </c>
    </row>
    <row r="5278" spans="1:23" x14ac:dyDescent="0.4">
      <c r="A5278">
        <v>5277</v>
      </c>
      <c r="B5278">
        <v>1</v>
      </c>
      <c r="C5278">
        <v>2</v>
      </c>
      <c r="D5278">
        <v>1</v>
      </c>
      <c r="E5278">
        <v>1</v>
      </c>
      <c r="F5278">
        <v>2.6073116622923598E-2</v>
      </c>
      <c r="G5278">
        <v>-217.30530478212199</v>
      </c>
      <c r="H5278">
        <v>0.999999999999999</v>
      </c>
      <c r="I5278">
        <v>7.6310781448095097</v>
      </c>
      <c r="J5278" t="s">
        <v>10259</v>
      </c>
      <c r="K5278" t="s">
        <v>25</v>
      </c>
      <c r="L5278" t="s">
        <v>10260</v>
      </c>
      <c r="M5278" t="s">
        <v>10261</v>
      </c>
      <c r="N5278" t="s">
        <v>10262</v>
      </c>
      <c r="O5278" t="s">
        <v>10263</v>
      </c>
      <c r="P5278">
        <v>-3.2999999500000001</v>
      </c>
      <c r="Q5278">
        <v>9965191</v>
      </c>
      <c r="R5278" t="s">
        <v>10264</v>
      </c>
      <c r="S5278">
        <v>67108930</v>
      </c>
      <c r="T5278">
        <v>267.13795629999998</v>
      </c>
      <c r="U5278" t="s">
        <v>31</v>
      </c>
      <c r="V5278" t="s">
        <v>11166</v>
      </c>
      <c r="W5278" t="s">
        <v>23</v>
      </c>
    </row>
    <row r="5279" spans="1:23" x14ac:dyDescent="0.4">
      <c r="A5279">
        <v>5278</v>
      </c>
      <c r="B5279">
        <v>1</v>
      </c>
      <c r="C5279">
        <v>1</v>
      </c>
      <c r="D5279">
        <v>1</v>
      </c>
      <c r="E5279">
        <v>1</v>
      </c>
      <c r="F5279">
        <v>2.57661032541367E-2</v>
      </c>
      <c r="G5279">
        <v>-234.45749764437201</v>
      </c>
      <c r="H5279">
        <v>0.999999999999999</v>
      </c>
      <c r="I5279">
        <v>50.424255451064901</v>
      </c>
      <c r="J5279" t="s">
        <v>11011</v>
      </c>
      <c r="K5279" t="s">
        <v>25</v>
      </c>
      <c r="L5279" t="s">
        <v>11065</v>
      </c>
      <c r="M5279" t="s">
        <v>11066</v>
      </c>
      <c r="N5279" t="s">
        <v>11067</v>
      </c>
      <c r="O5279" t="s">
        <v>11068</v>
      </c>
      <c r="P5279">
        <v>2</v>
      </c>
      <c r="Q5279">
        <v>120367</v>
      </c>
      <c r="R5279" t="s">
        <v>11069</v>
      </c>
      <c r="S5279">
        <v>67108866</v>
      </c>
      <c r="T5279">
        <v>295.18048979999998</v>
      </c>
      <c r="U5279" t="s">
        <v>31</v>
      </c>
      <c r="V5279" t="s">
        <v>11167</v>
      </c>
      <c r="W5279" t="s">
        <v>23</v>
      </c>
    </row>
    <row r="5280" spans="1:23" x14ac:dyDescent="0.4">
      <c r="A5280">
        <v>5279</v>
      </c>
      <c r="B5280">
        <v>1</v>
      </c>
      <c r="C5280">
        <v>1</v>
      </c>
      <c r="D5280">
        <v>1</v>
      </c>
      <c r="E5280">
        <v>1</v>
      </c>
      <c r="F5280">
        <v>2.57661032541367E-2</v>
      </c>
      <c r="G5280">
        <v>-234.45749764437201</v>
      </c>
      <c r="H5280" t="s">
        <v>23</v>
      </c>
      <c r="I5280">
        <v>50.424255451064901</v>
      </c>
      <c r="J5280" t="s">
        <v>11011</v>
      </c>
      <c r="K5280" t="s">
        <v>25</v>
      </c>
      <c r="L5280" t="s">
        <v>11065</v>
      </c>
      <c r="M5280" t="s">
        <v>11066</v>
      </c>
      <c r="N5280" t="s">
        <v>11067</v>
      </c>
      <c r="O5280" t="s">
        <v>11068</v>
      </c>
      <c r="P5280">
        <v>2</v>
      </c>
      <c r="Q5280">
        <v>120367</v>
      </c>
      <c r="R5280" t="s">
        <v>11069</v>
      </c>
      <c r="S5280">
        <v>67108866</v>
      </c>
      <c r="T5280">
        <v>295.18048979999998</v>
      </c>
      <c r="U5280" t="s">
        <v>31</v>
      </c>
      <c r="V5280" t="s">
        <v>11168</v>
      </c>
      <c r="W5280" t="s">
        <v>23</v>
      </c>
    </row>
    <row r="5281" spans="1:23" x14ac:dyDescent="0.4">
      <c r="A5281">
        <v>5280</v>
      </c>
      <c r="B5281">
        <v>1</v>
      </c>
      <c r="C5281">
        <v>1</v>
      </c>
      <c r="D5281">
        <v>1</v>
      </c>
      <c r="E5281">
        <v>1</v>
      </c>
      <c r="F5281">
        <v>2.5445466208111001E-2</v>
      </c>
      <c r="G5281">
        <v>-223.87028846111599</v>
      </c>
      <c r="H5281" t="s">
        <v>23</v>
      </c>
      <c r="I5281">
        <v>39.6638322731716</v>
      </c>
      <c r="J5281" t="s">
        <v>10259</v>
      </c>
      <c r="K5281" t="s">
        <v>25</v>
      </c>
      <c r="L5281" t="s">
        <v>10260</v>
      </c>
      <c r="M5281" t="s">
        <v>10261</v>
      </c>
      <c r="N5281" t="s">
        <v>10262</v>
      </c>
      <c r="O5281" t="s">
        <v>10263</v>
      </c>
      <c r="P5281">
        <v>-3.2999999500000001</v>
      </c>
      <c r="Q5281">
        <v>9965191</v>
      </c>
      <c r="R5281" t="s">
        <v>10264</v>
      </c>
      <c r="S5281">
        <v>67108930</v>
      </c>
      <c r="T5281">
        <v>267.13795629999998</v>
      </c>
      <c r="U5281" t="s">
        <v>31</v>
      </c>
      <c r="V5281" t="s">
        <v>11169</v>
      </c>
      <c r="W5281" t="s">
        <v>23</v>
      </c>
    </row>
    <row r="5282" spans="1:23" x14ac:dyDescent="0.4">
      <c r="A5282">
        <v>5281</v>
      </c>
      <c r="B5282">
        <v>1</v>
      </c>
      <c r="C5282">
        <v>1</v>
      </c>
      <c r="D5282">
        <v>1</v>
      </c>
      <c r="E5282">
        <v>1</v>
      </c>
      <c r="F5282">
        <v>2.5445466208111001E-2</v>
      </c>
      <c r="G5282">
        <v>-223.87028846111599</v>
      </c>
      <c r="H5282">
        <v>0.999999999999999</v>
      </c>
      <c r="I5282">
        <v>39.6638322731716</v>
      </c>
      <c r="J5282" t="s">
        <v>10259</v>
      </c>
      <c r="K5282" t="s">
        <v>25</v>
      </c>
      <c r="L5282" t="s">
        <v>10260</v>
      </c>
      <c r="M5282" t="s">
        <v>10261</v>
      </c>
      <c r="N5282" t="s">
        <v>10262</v>
      </c>
      <c r="O5282" t="s">
        <v>10263</v>
      </c>
      <c r="P5282">
        <v>-3.2999999500000001</v>
      </c>
      <c r="Q5282">
        <v>9965191</v>
      </c>
      <c r="R5282" t="s">
        <v>10264</v>
      </c>
      <c r="S5282">
        <v>67108930</v>
      </c>
      <c r="T5282">
        <v>267.13795629999998</v>
      </c>
      <c r="U5282" t="s">
        <v>31</v>
      </c>
      <c r="V5282" t="s">
        <v>11170</v>
      </c>
      <c r="W5282" t="s">
        <v>23</v>
      </c>
    </row>
    <row r="5283" spans="1:23" x14ac:dyDescent="0.4">
      <c r="A5283">
        <v>5282</v>
      </c>
      <c r="B5283">
        <v>1</v>
      </c>
      <c r="C5283">
        <v>2</v>
      </c>
      <c r="D5283">
        <v>1</v>
      </c>
      <c r="E5283">
        <v>1</v>
      </c>
      <c r="F5283">
        <v>2.4455862679251199E-2</v>
      </c>
      <c r="G5283">
        <v>-233.80786242077099</v>
      </c>
      <c r="H5283" t="s">
        <v>23</v>
      </c>
      <c r="I5283">
        <v>8.2885511792609901</v>
      </c>
      <c r="J5283" t="s">
        <v>10259</v>
      </c>
      <c r="K5283" t="s">
        <v>25</v>
      </c>
      <c r="L5283" t="s">
        <v>10260</v>
      </c>
      <c r="M5283" t="s">
        <v>10261</v>
      </c>
      <c r="N5283" t="s">
        <v>10262</v>
      </c>
      <c r="O5283" t="s">
        <v>10263</v>
      </c>
      <c r="P5283">
        <v>-3.2999999500000001</v>
      </c>
      <c r="Q5283">
        <v>9965191</v>
      </c>
      <c r="R5283" t="s">
        <v>10264</v>
      </c>
      <c r="S5283">
        <v>67108930</v>
      </c>
      <c r="T5283">
        <v>267.13795629999998</v>
      </c>
      <c r="U5283" t="s">
        <v>31</v>
      </c>
      <c r="V5283" t="s">
        <v>11171</v>
      </c>
      <c r="W5283" t="s">
        <v>23</v>
      </c>
    </row>
    <row r="5284" spans="1:23" x14ac:dyDescent="0.4">
      <c r="A5284">
        <v>5283</v>
      </c>
      <c r="B5284">
        <v>1</v>
      </c>
      <c r="C5284">
        <v>2</v>
      </c>
      <c r="D5284">
        <v>1</v>
      </c>
      <c r="E5284">
        <v>1</v>
      </c>
      <c r="F5284">
        <v>2.4455862679251199E-2</v>
      </c>
      <c r="G5284">
        <v>-233.80786242077099</v>
      </c>
      <c r="H5284">
        <v>0.99949748743718503</v>
      </c>
      <c r="I5284">
        <v>8.2885511792609901</v>
      </c>
      <c r="J5284" t="s">
        <v>10259</v>
      </c>
      <c r="K5284" t="s">
        <v>25</v>
      </c>
      <c r="L5284" t="s">
        <v>10260</v>
      </c>
      <c r="M5284" t="s">
        <v>10261</v>
      </c>
      <c r="N5284" t="s">
        <v>10262</v>
      </c>
      <c r="O5284" t="s">
        <v>10263</v>
      </c>
      <c r="P5284">
        <v>-3.2999999500000001</v>
      </c>
      <c r="Q5284">
        <v>9965191</v>
      </c>
      <c r="R5284" t="s">
        <v>10264</v>
      </c>
      <c r="S5284">
        <v>67108930</v>
      </c>
      <c r="T5284">
        <v>267.13795629999998</v>
      </c>
      <c r="U5284" t="s">
        <v>31</v>
      </c>
      <c r="V5284" t="s">
        <v>11172</v>
      </c>
      <c r="W5284" t="s">
        <v>23</v>
      </c>
    </row>
    <row r="5285" spans="1:23" x14ac:dyDescent="0.4">
      <c r="A5285">
        <v>5284</v>
      </c>
      <c r="B5285">
        <v>1</v>
      </c>
      <c r="C5285">
        <v>1</v>
      </c>
      <c r="D5285">
        <v>1</v>
      </c>
      <c r="E5285">
        <v>1</v>
      </c>
      <c r="F5285">
        <v>2.4345625907534699E-2</v>
      </c>
      <c r="G5285">
        <v>-332.35310039790397</v>
      </c>
      <c r="H5285" t="s">
        <v>23</v>
      </c>
      <c r="I5285">
        <v>0.53407201384932701</v>
      </c>
      <c r="J5285" t="s">
        <v>11173</v>
      </c>
      <c r="K5285" t="s">
        <v>25</v>
      </c>
      <c r="L5285" t="s">
        <v>11174</v>
      </c>
      <c r="M5285" t="s">
        <v>11175</v>
      </c>
      <c r="N5285" t="s">
        <v>11176</v>
      </c>
      <c r="O5285" t="s">
        <v>11177</v>
      </c>
      <c r="P5285">
        <v>0.40000000600000002</v>
      </c>
      <c r="Q5285">
        <v>606579</v>
      </c>
      <c r="R5285" t="s">
        <v>11178</v>
      </c>
      <c r="S5285">
        <v>67108866</v>
      </c>
      <c r="T5285">
        <v>195.0651853</v>
      </c>
      <c r="U5285" t="s">
        <v>31</v>
      </c>
      <c r="V5285" t="s">
        <v>11179</v>
      </c>
      <c r="W5285" t="s">
        <v>23</v>
      </c>
    </row>
    <row r="5286" spans="1:23" x14ac:dyDescent="0.4">
      <c r="A5286">
        <v>5285</v>
      </c>
      <c r="B5286">
        <v>1</v>
      </c>
      <c r="C5286">
        <v>1</v>
      </c>
      <c r="D5286">
        <v>1</v>
      </c>
      <c r="E5286">
        <v>1</v>
      </c>
      <c r="F5286">
        <v>2.4345625907534699E-2</v>
      </c>
      <c r="G5286">
        <v>-332.35310039790397</v>
      </c>
      <c r="H5286">
        <v>0.999999999999999</v>
      </c>
      <c r="I5286">
        <v>0.53407201384932701</v>
      </c>
      <c r="J5286" t="s">
        <v>11173</v>
      </c>
      <c r="K5286" t="s">
        <v>25</v>
      </c>
      <c r="L5286" t="s">
        <v>11174</v>
      </c>
      <c r="M5286" t="s">
        <v>11175</v>
      </c>
      <c r="N5286" t="s">
        <v>11176</v>
      </c>
      <c r="O5286" t="s">
        <v>11177</v>
      </c>
      <c r="P5286">
        <v>0.40000000600000002</v>
      </c>
      <c r="Q5286">
        <v>606579</v>
      </c>
      <c r="R5286" t="s">
        <v>11178</v>
      </c>
      <c r="S5286">
        <v>67108866</v>
      </c>
      <c r="T5286">
        <v>195.0651853</v>
      </c>
      <c r="U5286" t="s">
        <v>31</v>
      </c>
      <c r="V5286" t="s">
        <v>11180</v>
      </c>
      <c r="W5286" t="s">
        <v>23</v>
      </c>
    </row>
    <row r="5287" spans="1:23" x14ac:dyDescent="0.4">
      <c r="A5287">
        <v>5286</v>
      </c>
      <c r="B5287">
        <v>1</v>
      </c>
      <c r="C5287">
        <v>1</v>
      </c>
      <c r="D5287">
        <v>1</v>
      </c>
      <c r="E5287">
        <v>1</v>
      </c>
      <c r="F5287">
        <v>2.3093100387239201E-2</v>
      </c>
      <c r="G5287">
        <v>-303.12353970383901</v>
      </c>
      <c r="H5287">
        <v>0.999999999999999</v>
      </c>
      <c r="I5287">
        <v>148.873692062901</v>
      </c>
      <c r="J5287" t="s">
        <v>11011</v>
      </c>
      <c r="K5287" t="s">
        <v>25</v>
      </c>
      <c r="L5287" t="s">
        <v>11065</v>
      </c>
      <c r="M5287" t="s">
        <v>11066</v>
      </c>
      <c r="N5287" t="s">
        <v>11067</v>
      </c>
      <c r="O5287" t="s">
        <v>11068</v>
      </c>
      <c r="P5287">
        <v>2</v>
      </c>
      <c r="Q5287">
        <v>120367</v>
      </c>
      <c r="R5287" t="s">
        <v>11069</v>
      </c>
      <c r="S5287">
        <v>67108866</v>
      </c>
      <c r="T5287">
        <v>295.18048979999998</v>
      </c>
      <c r="U5287" t="s">
        <v>31</v>
      </c>
      <c r="V5287" t="s">
        <v>11181</v>
      </c>
      <c r="W5287" t="s">
        <v>23</v>
      </c>
    </row>
    <row r="5288" spans="1:23" x14ac:dyDescent="0.4">
      <c r="A5288">
        <v>5287</v>
      </c>
      <c r="B5288">
        <v>1</v>
      </c>
      <c r="C5288">
        <v>1</v>
      </c>
      <c r="D5288">
        <v>1</v>
      </c>
      <c r="E5288">
        <v>1</v>
      </c>
      <c r="F5288">
        <v>2.3093100387239201E-2</v>
      </c>
      <c r="G5288">
        <v>-303.12353970383901</v>
      </c>
      <c r="H5288" t="s">
        <v>23</v>
      </c>
      <c r="I5288">
        <v>148.873692062901</v>
      </c>
      <c r="J5288" t="s">
        <v>11011</v>
      </c>
      <c r="K5288" t="s">
        <v>25</v>
      </c>
      <c r="L5288" t="s">
        <v>11065</v>
      </c>
      <c r="M5288" t="s">
        <v>11066</v>
      </c>
      <c r="N5288" t="s">
        <v>11067</v>
      </c>
      <c r="O5288" t="s">
        <v>11068</v>
      </c>
      <c r="P5288">
        <v>2</v>
      </c>
      <c r="Q5288">
        <v>120367</v>
      </c>
      <c r="R5288" t="s">
        <v>11069</v>
      </c>
      <c r="S5288">
        <v>67108866</v>
      </c>
      <c r="T5288">
        <v>295.18048979999998</v>
      </c>
      <c r="U5288" t="s">
        <v>31</v>
      </c>
      <c r="V5288" t="s">
        <v>11182</v>
      </c>
      <c r="W5288" t="s">
        <v>23</v>
      </c>
    </row>
    <row r="5289" spans="1:23" x14ac:dyDescent="0.4">
      <c r="A5289">
        <v>5288</v>
      </c>
      <c r="B5289">
        <v>1</v>
      </c>
      <c r="C5289">
        <v>1</v>
      </c>
      <c r="D5289">
        <v>1</v>
      </c>
      <c r="E5289">
        <v>1</v>
      </c>
      <c r="F5289">
        <v>2.2112528055811601E-2</v>
      </c>
      <c r="G5289">
        <v>-253.633930560522</v>
      </c>
      <c r="H5289" t="s">
        <v>23</v>
      </c>
      <c r="I5289">
        <v>26.1294709075298</v>
      </c>
      <c r="J5289" t="s">
        <v>10843</v>
      </c>
      <c r="K5289" t="s">
        <v>25</v>
      </c>
      <c r="L5289" t="s">
        <v>10844</v>
      </c>
      <c r="M5289" t="s">
        <v>10845</v>
      </c>
      <c r="N5289" t="s">
        <v>10846</v>
      </c>
      <c r="O5289" t="s">
        <v>10847</v>
      </c>
      <c r="P5289">
        <v>2.7999999500000001</v>
      </c>
      <c r="Q5289">
        <v>175729</v>
      </c>
      <c r="R5289" t="s">
        <v>10848</v>
      </c>
      <c r="S5289">
        <v>67108866</v>
      </c>
      <c r="T5289">
        <v>267.13795629999998</v>
      </c>
      <c r="U5289" t="s">
        <v>31</v>
      </c>
      <c r="V5289" t="s">
        <v>11183</v>
      </c>
      <c r="W5289" t="s">
        <v>23</v>
      </c>
    </row>
    <row r="5290" spans="1:23" x14ac:dyDescent="0.4">
      <c r="A5290">
        <v>5289</v>
      </c>
      <c r="B5290">
        <v>1</v>
      </c>
      <c r="C5290">
        <v>1</v>
      </c>
      <c r="D5290">
        <v>1</v>
      </c>
      <c r="E5290">
        <v>1</v>
      </c>
      <c r="F5290">
        <v>2.2112528055811601E-2</v>
      </c>
      <c r="G5290">
        <v>-253.633930560522</v>
      </c>
      <c r="H5290">
        <v>0.999999999999999</v>
      </c>
      <c r="I5290">
        <v>26.1294709075298</v>
      </c>
      <c r="J5290" t="s">
        <v>10843</v>
      </c>
      <c r="K5290" t="s">
        <v>25</v>
      </c>
      <c r="L5290" t="s">
        <v>10844</v>
      </c>
      <c r="M5290" t="s">
        <v>10845</v>
      </c>
      <c r="N5290" t="s">
        <v>10846</v>
      </c>
      <c r="O5290" t="s">
        <v>10847</v>
      </c>
      <c r="P5290">
        <v>2.7999999500000001</v>
      </c>
      <c r="Q5290">
        <v>175729</v>
      </c>
      <c r="R5290" t="s">
        <v>10848</v>
      </c>
      <c r="S5290">
        <v>67108866</v>
      </c>
      <c r="T5290">
        <v>267.13795629999998</v>
      </c>
      <c r="U5290" t="s">
        <v>31</v>
      </c>
      <c r="V5290" t="s">
        <v>11184</v>
      </c>
      <c r="W5290" t="s">
        <v>23</v>
      </c>
    </row>
    <row r="5291" spans="1:23" x14ac:dyDescent="0.4">
      <c r="A5291">
        <v>5290</v>
      </c>
      <c r="B5291">
        <v>1</v>
      </c>
      <c r="C5291">
        <v>1</v>
      </c>
      <c r="D5291">
        <v>1</v>
      </c>
      <c r="E5291">
        <v>1</v>
      </c>
      <c r="F5291">
        <v>1.8090283475191399E-2</v>
      </c>
      <c r="G5291">
        <v>-326.02550285032203</v>
      </c>
      <c r="H5291">
        <v>0.999999999999999</v>
      </c>
      <c r="I5291">
        <v>54.207171843907801</v>
      </c>
      <c r="J5291" t="s">
        <v>11185</v>
      </c>
      <c r="K5291" t="s">
        <v>25</v>
      </c>
      <c r="L5291" t="s">
        <v>11186</v>
      </c>
      <c r="M5291" t="s">
        <v>11187</v>
      </c>
      <c r="N5291" t="s">
        <v>11188</v>
      </c>
      <c r="O5291" t="s">
        <v>11189</v>
      </c>
      <c r="P5291">
        <v>1.60000002</v>
      </c>
      <c r="Q5291">
        <v>16191714</v>
      </c>
      <c r="R5291" t="s">
        <v>11190</v>
      </c>
      <c r="S5291">
        <v>98</v>
      </c>
      <c r="T5291">
        <v>330.16998469999999</v>
      </c>
      <c r="U5291" t="s">
        <v>31</v>
      </c>
      <c r="V5291" t="s">
        <v>11191</v>
      </c>
      <c r="W5291" t="s">
        <v>23</v>
      </c>
    </row>
    <row r="5292" spans="1:23" x14ac:dyDescent="0.4">
      <c r="A5292">
        <v>5291</v>
      </c>
      <c r="B5292">
        <v>1</v>
      </c>
      <c r="C5292">
        <v>1</v>
      </c>
      <c r="D5292">
        <v>1</v>
      </c>
      <c r="E5292">
        <v>1</v>
      </c>
      <c r="F5292">
        <v>1.8090283475191399E-2</v>
      </c>
      <c r="G5292">
        <v>-326.02550285032203</v>
      </c>
      <c r="H5292" t="s">
        <v>23</v>
      </c>
      <c r="I5292">
        <v>54.207171843907801</v>
      </c>
      <c r="J5292" t="s">
        <v>11185</v>
      </c>
      <c r="K5292" t="s">
        <v>25</v>
      </c>
      <c r="L5292" t="s">
        <v>11186</v>
      </c>
      <c r="M5292" t="s">
        <v>11187</v>
      </c>
      <c r="N5292" t="s">
        <v>11188</v>
      </c>
      <c r="O5292" t="s">
        <v>11189</v>
      </c>
      <c r="P5292">
        <v>1.60000002</v>
      </c>
      <c r="Q5292">
        <v>16191714</v>
      </c>
      <c r="R5292" t="s">
        <v>11190</v>
      </c>
      <c r="S5292">
        <v>98</v>
      </c>
      <c r="T5292">
        <v>330.16998469999999</v>
      </c>
      <c r="U5292" t="s">
        <v>31</v>
      </c>
      <c r="V5292" t="s">
        <v>11192</v>
      </c>
      <c r="W5292" t="s">
        <v>23</v>
      </c>
    </row>
    <row r="5293" spans="1:23" x14ac:dyDescent="0.4">
      <c r="A5293">
        <v>5292</v>
      </c>
      <c r="B5293">
        <v>1</v>
      </c>
      <c r="C5293">
        <v>1</v>
      </c>
      <c r="D5293">
        <v>1</v>
      </c>
      <c r="E5293">
        <v>2</v>
      </c>
      <c r="F5293">
        <v>1.7861650071955799E-2</v>
      </c>
      <c r="G5293">
        <v>-637.23621015340495</v>
      </c>
      <c r="H5293" t="s">
        <v>23</v>
      </c>
      <c r="I5293">
        <v>26.895250598572598</v>
      </c>
      <c r="J5293" t="s">
        <v>11087</v>
      </c>
      <c r="K5293" t="s">
        <v>25</v>
      </c>
      <c r="L5293" t="s">
        <v>11088</v>
      </c>
      <c r="M5293" t="s">
        <v>11089</v>
      </c>
      <c r="N5293" t="s">
        <v>11090</v>
      </c>
      <c r="O5293" t="s">
        <v>11091</v>
      </c>
      <c r="P5293">
        <v>5.8000001900000004</v>
      </c>
      <c r="Q5293" t="s">
        <v>11092</v>
      </c>
      <c r="R5293" t="s">
        <v>11093</v>
      </c>
      <c r="S5293">
        <v>3153922</v>
      </c>
      <c r="T5293">
        <v>463.08710250000001</v>
      </c>
      <c r="U5293" t="s">
        <v>31</v>
      </c>
      <c r="V5293" t="s">
        <v>11193</v>
      </c>
      <c r="W5293" t="s">
        <v>23</v>
      </c>
    </row>
    <row r="5294" spans="1:23" x14ac:dyDescent="0.4">
      <c r="A5294">
        <v>5293</v>
      </c>
      <c r="B5294">
        <v>1</v>
      </c>
      <c r="C5294">
        <v>1</v>
      </c>
      <c r="D5294">
        <v>1</v>
      </c>
      <c r="E5294">
        <v>2</v>
      </c>
      <c r="F5294">
        <v>1.7861650071955799E-2</v>
      </c>
      <c r="G5294">
        <v>-637.23621015340495</v>
      </c>
      <c r="H5294">
        <v>0.78291457286432098</v>
      </c>
      <c r="I5294">
        <v>26.895250598572598</v>
      </c>
      <c r="J5294" t="s">
        <v>11087</v>
      </c>
      <c r="K5294" t="s">
        <v>25</v>
      </c>
      <c r="L5294" t="s">
        <v>11088</v>
      </c>
      <c r="M5294" t="s">
        <v>11089</v>
      </c>
      <c r="N5294" t="s">
        <v>11090</v>
      </c>
      <c r="O5294" t="s">
        <v>11091</v>
      </c>
      <c r="P5294">
        <v>5.8000001900000004</v>
      </c>
      <c r="Q5294" t="s">
        <v>11092</v>
      </c>
      <c r="R5294" t="s">
        <v>11093</v>
      </c>
      <c r="S5294">
        <v>3153922</v>
      </c>
      <c r="T5294">
        <v>463.08710250000001</v>
      </c>
      <c r="U5294" t="s">
        <v>31</v>
      </c>
      <c r="V5294" t="s">
        <v>11194</v>
      </c>
      <c r="W5294" t="s">
        <v>23</v>
      </c>
    </row>
    <row r="5295" spans="1:23" x14ac:dyDescent="0.4">
      <c r="A5295">
        <v>5294</v>
      </c>
      <c r="B5295">
        <v>1</v>
      </c>
      <c r="C5295">
        <v>1</v>
      </c>
      <c r="D5295">
        <v>1</v>
      </c>
      <c r="E5295">
        <v>2</v>
      </c>
      <c r="F5295">
        <v>1.7757251899930201E-2</v>
      </c>
      <c r="G5295">
        <v>-583.29367909867096</v>
      </c>
      <c r="H5295" t="s">
        <v>23</v>
      </c>
      <c r="I5295">
        <v>54.611797630945503</v>
      </c>
      <c r="J5295" t="s">
        <v>11087</v>
      </c>
      <c r="K5295" t="s">
        <v>25</v>
      </c>
      <c r="L5295" t="s">
        <v>11088</v>
      </c>
      <c r="M5295" t="s">
        <v>11089</v>
      </c>
      <c r="N5295" t="s">
        <v>11090</v>
      </c>
      <c r="O5295" t="s">
        <v>11091</v>
      </c>
      <c r="P5295">
        <v>5.8000001900000004</v>
      </c>
      <c r="Q5295" t="s">
        <v>11092</v>
      </c>
      <c r="R5295" t="s">
        <v>11093</v>
      </c>
      <c r="S5295">
        <v>3153922</v>
      </c>
      <c r="T5295">
        <v>463.08710250000001</v>
      </c>
      <c r="U5295" t="s">
        <v>31</v>
      </c>
      <c r="V5295" t="s">
        <v>11195</v>
      </c>
      <c r="W5295" t="s">
        <v>23</v>
      </c>
    </row>
    <row r="5296" spans="1:23" x14ac:dyDescent="0.4">
      <c r="A5296">
        <v>5295</v>
      </c>
      <c r="B5296">
        <v>1</v>
      </c>
      <c r="C5296">
        <v>1</v>
      </c>
      <c r="D5296">
        <v>1</v>
      </c>
      <c r="E5296">
        <v>1</v>
      </c>
      <c r="F5296">
        <v>1.6987726784768498E-2</v>
      </c>
      <c r="G5296">
        <v>-601.66479645043205</v>
      </c>
      <c r="H5296" t="s">
        <v>23</v>
      </c>
      <c r="I5296">
        <v>23.2359408462112</v>
      </c>
      <c r="J5296" t="s">
        <v>11154</v>
      </c>
      <c r="K5296" t="s">
        <v>25</v>
      </c>
      <c r="L5296" t="s">
        <v>11196</v>
      </c>
      <c r="M5296" t="s">
        <v>11197</v>
      </c>
      <c r="N5296" t="s">
        <v>11198</v>
      </c>
      <c r="O5296" t="s">
        <v>11199</v>
      </c>
      <c r="P5296">
        <v>14.100000400000001</v>
      </c>
      <c r="Q5296" t="s">
        <v>11200</v>
      </c>
      <c r="R5296" t="s">
        <v>11201</v>
      </c>
      <c r="S5296">
        <v>67371010</v>
      </c>
      <c r="T5296">
        <v>623.45174999999995</v>
      </c>
      <c r="U5296" t="s">
        <v>31</v>
      </c>
      <c r="V5296" t="s">
        <v>11202</v>
      </c>
      <c r="W5296" t="s">
        <v>23</v>
      </c>
    </row>
    <row r="5297" spans="1:23" x14ac:dyDescent="0.4">
      <c r="A5297">
        <v>5296</v>
      </c>
      <c r="B5297">
        <v>1</v>
      </c>
      <c r="C5297">
        <v>1</v>
      </c>
      <c r="D5297">
        <v>1</v>
      </c>
      <c r="E5297">
        <v>1</v>
      </c>
      <c r="F5297">
        <v>1.6987726784768498E-2</v>
      </c>
      <c r="G5297">
        <v>-601.66479645043205</v>
      </c>
      <c r="H5297">
        <v>0.999999999999999</v>
      </c>
      <c r="I5297">
        <v>23.2359408462112</v>
      </c>
      <c r="J5297" t="s">
        <v>11154</v>
      </c>
      <c r="K5297" t="s">
        <v>25</v>
      </c>
      <c r="L5297" t="s">
        <v>11196</v>
      </c>
      <c r="M5297" t="s">
        <v>11197</v>
      </c>
      <c r="N5297" t="s">
        <v>11198</v>
      </c>
      <c r="O5297" t="s">
        <v>11199</v>
      </c>
      <c r="P5297">
        <v>14.100000400000001</v>
      </c>
      <c r="Q5297" t="s">
        <v>11200</v>
      </c>
      <c r="R5297" t="s">
        <v>11201</v>
      </c>
      <c r="S5297">
        <v>67371010</v>
      </c>
      <c r="T5297">
        <v>623.45174999999995</v>
      </c>
      <c r="U5297" t="s">
        <v>31</v>
      </c>
      <c r="V5297" t="s">
        <v>11203</v>
      </c>
      <c r="W5297" t="s">
        <v>23</v>
      </c>
    </row>
    <row r="5298" spans="1:23" x14ac:dyDescent="0.4">
      <c r="A5298">
        <v>5297</v>
      </c>
      <c r="B5298">
        <v>1</v>
      </c>
      <c r="C5298">
        <v>1</v>
      </c>
      <c r="D5298">
        <v>1</v>
      </c>
      <c r="E5298">
        <v>1</v>
      </c>
      <c r="F5298">
        <v>1.6975907885481499E-2</v>
      </c>
      <c r="G5298">
        <v>-601.34193870895604</v>
      </c>
      <c r="H5298" t="s">
        <v>23</v>
      </c>
      <c r="I5298">
        <v>23.2869700460727</v>
      </c>
      <c r="J5298" t="s">
        <v>11154</v>
      </c>
      <c r="K5298" t="s">
        <v>25</v>
      </c>
      <c r="L5298" t="s">
        <v>11196</v>
      </c>
      <c r="M5298" t="s">
        <v>11197</v>
      </c>
      <c r="N5298" t="s">
        <v>11198</v>
      </c>
      <c r="O5298" t="s">
        <v>11199</v>
      </c>
      <c r="P5298">
        <v>14.100000400000001</v>
      </c>
      <c r="Q5298" t="s">
        <v>11200</v>
      </c>
      <c r="R5298" t="s">
        <v>11201</v>
      </c>
      <c r="S5298">
        <v>67371010</v>
      </c>
      <c r="T5298">
        <v>623.45174540000005</v>
      </c>
      <c r="U5298" t="s">
        <v>31</v>
      </c>
      <c r="V5298" t="s">
        <v>11204</v>
      </c>
      <c r="W5298" t="s">
        <v>23</v>
      </c>
    </row>
    <row r="5299" spans="1:23" x14ac:dyDescent="0.4">
      <c r="A5299">
        <v>5298</v>
      </c>
      <c r="B5299">
        <v>1</v>
      </c>
      <c r="C5299">
        <v>1</v>
      </c>
      <c r="D5299">
        <v>1</v>
      </c>
      <c r="E5299">
        <v>1</v>
      </c>
      <c r="F5299">
        <v>1.6975907885481499E-2</v>
      </c>
      <c r="G5299">
        <v>-601.34193870895604</v>
      </c>
      <c r="H5299">
        <v>0.999999999999999</v>
      </c>
      <c r="I5299">
        <v>23.2869700460727</v>
      </c>
      <c r="J5299" t="s">
        <v>11154</v>
      </c>
      <c r="K5299" t="s">
        <v>25</v>
      </c>
      <c r="L5299" t="s">
        <v>11196</v>
      </c>
      <c r="M5299" t="s">
        <v>11197</v>
      </c>
      <c r="N5299" t="s">
        <v>11198</v>
      </c>
      <c r="O5299" t="s">
        <v>11199</v>
      </c>
      <c r="P5299">
        <v>14.100000400000001</v>
      </c>
      <c r="Q5299" t="s">
        <v>11200</v>
      </c>
      <c r="R5299" t="s">
        <v>11201</v>
      </c>
      <c r="S5299">
        <v>67371010</v>
      </c>
      <c r="T5299">
        <v>623.45174540000005</v>
      </c>
      <c r="U5299" t="s">
        <v>31</v>
      </c>
      <c r="V5299" t="s">
        <v>11205</v>
      </c>
      <c r="W5299" t="s">
        <v>23</v>
      </c>
    </row>
    <row r="5300" spans="1:23" x14ac:dyDescent="0.4">
      <c r="A5300">
        <v>5299</v>
      </c>
      <c r="B5300">
        <v>1</v>
      </c>
      <c r="C5300">
        <v>1</v>
      </c>
      <c r="D5300">
        <v>1</v>
      </c>
      <c r="E5300">
        <v>1</v>
      </c>
      <c r="F5300">
        <v>1.6521690872819999E-2</v>
      </c>
      <c r="G5300">
        <v>-248.82958427155799</v>
      </c>
      <c r="H5300">
        <v>0.999999999999999</v>
      </c>
      <c r="I5300">
        <v>24.013146037291499</v>
      </c>
      <c r="J5300" t="s">
        <v>11206</v>
      </c>
      <c r="K5300" t="s">
        <v>25</v>
      </c>
      <c r="L5300" t="s">
        <v>11207</v>
      </c>
      <c r="M5300" t="s">
        <v>11208</v>
      </c>
      <c r="N5300" t="s">
        <v>28</v>
      </c>
      <c r="O5300" t="s">
        <v>11209</v>
      </c>
      <c r="P5300">
        <v>0.89999997600000003</v>
      </c>
      <c r="Q5300">
        <v>86304614</v>
      </c>
      <c r="R5300" t="s">
        <v>11210</v>
      </c>
      <c r="S5300">
        <v>16777282</v>
      </c>
      <c r="T5300">
        <v>249.14852099999999</v>
      </c>
      <c r="U5300" t="s">
        <v>31</v>
      </c>
      <c r="V5300" t="s">
        <v>11211</v>
      </c>
      <c r="W5300" t="s">
        <v>23</v>
      </c>
    </row>
    <row r="5301" spans="1:23" x14ac:dyDescent="0.4">
      <c r="A5301">
        <v>5300</v>
      </c>
      <c r="B5301">
        <v>1</v>
      </c>
      <c r="C5301">
        <v>1</v>
      </c>
      <c r="D5301">
        <v>1</v>
      </c>
      <c r="E5301">
        <v>1</v>
      </c>
      <c r="F5301">
        <v>1.6521690872819999E-2</v>
      </c>
      <c r="G5301">
        <v>-248.82958427155799</v>
      </c>
      <c r="H5301" t="s">
        <v>23</v>
      </c>
      <c r="I5301">
        <v>24.013146037291499</v>
      </c>
      <c r="J5301" t="s">
        <v>11206</v>
      </c>
      <c r="K5301" t="s">
        <v>25</v>
      </c>
      <c r="L5301" t="s">
        <v>11207</v>
      </c>
      <c r="M5301" t="s">
        <v>11208</v>
      </c>
      <c r="N5301" t="s">
        <v>28</v>
      </c>
      <c r="O5301" t="s">
        <v>11209</v>
      </c>
      <c r="P5301">
        <v>0.89999997600000003</v>
      </c>
      <c r="Q5301">
        <v>86304614</v>
      </c>
      <c r="R5301" t="s">
        <v>11210</v>
      </c>
      <c r="S5301">
        <v>16777282</v>
      </c>
      <c r="T5301">
        <v>249.14852099999999</v>
      </c>
      <c r="U5301" t="s">
        <v>31</v>
      </c>
      <c r="V5301" t="s">
        <v>11212</v>
      </c>
      <c r="W5301" t="s">
        <v>23</v>
      </c>
    </row>
    <row r="5302" spans="1:23" x14ac:dyDescent="0.4">
      <c r="A5302">
        <v>5301</v>
      </c>
      <c r="B5302">
        <v>1</v>
      </c>
      <c r="C5302">
        <v>1</v>
      </c>
      <c r="D5302">
        <v>1</v>
      </c>
      <c r="E5302">
        <v>1</v>
      </c>
      <c r="F5302">
        <v>1.2875668448305301E-2</v>
      </c>
      <c r="G5302">
        <v>-368.99471973638998</v>
      </c>
      <c r="H5302" t="s">
        <v>23</v>
      </c>
      <c r="I5302">
        <v>70.490463429025894</v>
      </c>
      <c r="J5302" t="s">
        <v>11040</v>
      </c>
      <c r="K5302" t="s">
        <v>25</v>
      </c>
      <c r="L5302" t="s">
        <v>11041</v>
      </c>
      <c r="M5302" t="s">
        <v>11042</v>
      </c>
      <c r="N5302" t="s">
        <v>28</v>
      </c>
      <c r="O5302" t="s">
        <v>11043</v>
      </c>
      <c r="P5302">
        <v>1.5</v>
      </c>
      <c r="Q5302">
        <v>139592531</v>
      </c>
      <c r="R5302" t="s">
        <v>11044</v>
      </c>
      <c r="S5302">
        <v>16777218</v>
      </c>
      <c r="T5302">
        <v>299.12778550000002</v>
      </c>
      <c r="U5302" t="s">
        <v>31</v>
      </c>
      <c r="V5302" t="s">
        <v>11213</v>
      </c>
      <c r="W5302" t="s">
        <v>23</v>
      </c>
    </row>
    <row r="5303" spans="1:23" x14ac:dyDescent="0.4">
      <c r="A5303">
        <v>5302</v>
      </c>
      <c r="B5303">
        <v>1</v>
      </c>
      <c r="C5303">
        <v>1</v>
      </c>
      <c r="D5303">
        <v>1</v>
      </c>
      <c r="E5303">
        <v>1</v>
      </c>
      <c r="F5303">
        <v>1.2875668448305301E-2</v>
      </c>
      <c r="G5303">
        <v>-368.99471973638998</v>
      </c>
      <c r="H5303">
        <v>0.999999999999999</v>
      </c>
      <c r="I5303">
        <v>70.490463429025894</v>
      </c>
      <c r="J5303" t="s">
        <v>11040</v>
      </c>
      <c r="K5303" t="s">
        <v>25</v>
      </c>
      <c r="L5303" t="s">
        <v>11041</v>
      </c>
      <c r="M5303" t="s">
        <v>11042</v>
      </c>
      <c r="N5303" t="s">
        <v>28</v>
      </c>
      <c r="O5303" t="s">
        <v>11043</v>
      </c>
      <c r="P5303">
        <v>1.5</v>
      </c>
      <c r="Q5303">
        <v>139592531</v>
      </c>
      <c r="R5303" t="s">
        <v>11044</v>
      </c>
      <c r="S5303">
        <v>16777218</v>
      </c>
      <c r="T5303">
        <v>299.12778550000002</v>
      </c>
      <c r="U5303" t="s">
        <v>31</v>
      </c>
      <c r="V5303" t="s">
        <v>11214</v>
      </c>
      <c r="W5303" t="s">
        <v>23</v>
      </c>
    </row>
    <row r="5304" spans="1:23" x14ac:dyDescent="0.4">
      <c r="A5304">
        <v>5303</v>
      </c>
      <c r="B5304">
        <v>1</v>
      </c>
      <c r="C5304">
        <v>1</v>
      </c>
      <c r="D5304">
        <v>1</v>
      </c>
      <c r="E5304">
        <v>1</v>
      </c>
      <c r="F5304">
        <v>1.2722723465773E-2</v>
      </c>
      <c r="G5304">
        <v>-293.93369554719402</v>
      </c>
      <c r="H5304" t="s">
        <v>23</v>
      </c>
      <c r="I5304">
        <v>3.68702174276594</v>
      </c>
      <c r="J5304" t="s">
        <v>11215</v>
      </c>
      <c r="K5304" t="s">
        <v>25</v>
      </c>
      <c r="L5304" t="s">
        <v>11216</v>
      </c>
      <c r="M5304" t="s">
        <v>11217</v>
      </c>
      <c r="N5304" t="s">
        <v>11218</v>
      </c>
      <c r="O5304" t="s">
        <v>11219</v>
      </c>
      <c r="P5304">
        <v>2.5999998999999998</v>
      </c>
      <c r="Q5304">
        <v>52051</v>
      </c>
      <c r="R5304" t="s">
        <v>11220</v>
      </c>
      <c r="S5304">
        <v>67108866</v>
      </c>
      <c r="T5304">
        <v>289.15466900000001</v>
      </c>
      <c r="U5304" t="s">
        <v>31</v>
      </c>
      <c r="V5304" t="s">
        <v>11221</v>
      </c>
      <c r="W5304" t="s">
        <v>23</v>
      </c>
    </row>
    <row r="5305" spans="1:23" x14ac:dyDescent="0.4">
      <c r="A5305">
        <v>5304</v>
      </c>
      <c r="B5305">
        <v>1</v>
      </c>
      <c r="C5305">
        <v>1</v>
      </c>
      <c r="D5305">
        <v>1</v>
      </c>
      <c r="E5305">
        <v>1</v>
      </c>
      <c r="F5305">
        <v>1.2722723465773E-2</v>
      </c>
      <c r="G5305">
        <v>-293.93369554719402</v>
      </c>
      <c r="H5305">
        <v>0.98040201005025096</v>
      </c>
      <c r="I5305">
        <v>3.68702174276594</v>
      </c>
      <c r="J5305" t="s">
        <v>11215</v>
      </c>
      <c r="K5305" t="s">
        <v>25</v>
      </c>
      <c r="L5305" t="s">
        <v>11216</v>
      </c>
      <c r="M5305" t="s">
        <v>11217</v>
      </c>
      <c r="N5305" t="s">
        <v>11218</v>
      </c>
      <c r="O5305" t="s">
        <v>11219</v>
      </c>
      <c r="P5305">
        <v>2.5999998999999998</v>
      </c>
      <c r="Q5305">
        <v>52051</v>
      </c>
      <c r="R5305" t="s">
        <v>11220</v>
      </c>
      <c r="S5305">
        <v>67108866</v>
      </c>
      <c r="T5305">
        <v>289.15466900000001</v>
      </c>
      <c r="U5305" t="s">
        <v>31</v>
      </c>
      <c r="V5305" t="s">
        <v>11222</v>
      </c>
      <c r="W5305" t="s">
        <v>23</v>
      </c>
    </row>
    <row r="5306" spans="1:23" x14ac:dyDescent="0.4">
      <c r="A5306">
        <v>5305</v>
      </c>
      <c r="B5306">
        <v>1</v>
      </c>
      <c r="C5306">
        <v>1</v>
      </c>
      <c r="D5306">
        <v>1</v>
      </c>
      <c r="E5306">
        <v>1</v>
      </c>
      <c r="F5306" t="s">
        <v>23</v>
      </c>
      <c r="G5306">
        <v>-187.00823530083201</v>
      </c>
      <c r="H5306">
        <v>0.999999999999999</v>
      </c>
      <c r="I5306">
        <v>69.082045290795307</v>
      </c>
      <c r="J5306" t="s">
        <v>11223</v>
      </c>
      <c r="K5306" t="s">
        <v>25</v>
      </c>
      <c r="L5306" t="s">
        <v>11224</v>
      </c>
      <c r="M5306" t="s">
        <v>11225</v>
      </c>
      <c r="N5306" t="s">
        <v>11226</v>
      </c>
      <c r="O5306" t="s">
        <v>11227</v>
      </c>
      <c r="P5306">
        <v>10.399999599999999</v>
      </c>
      <c r="Q5306">
        <v>3022899</v>
      </c>
      <c r="R5306" t="s">
        <v>11228</v>
      </c>
      <c r="S5306">
        <v>262146</v>
      </c>
      <c r="T5306">
        <v>473.36254000000002</v>
      </c>
      <c r="U5306" t="s">
        <v>31</v>
      </c>
      <c r="V5306" t="s">
        <v>11229</v>
      </c>
      <c r="W5306" t="s">
        <v>23</v>
      </c>
    </row>
    <row r="5307" spans="1:23" x14ac:dyDescent="0.4">
      <c r="A5307">
        <v>5306</v>
      </c>
      <c r="B5307">
        <v>1</v>
      </c>
      <c r="C5307">
        <v>1</v>
      </c>
      <c r="D5307">
        <v>1</v>
      </c>
      <c r="E5307">
        <v>2</v>
      </c>
      <c r="F5307" t="s">
        <v>23</v>
      </c>
      <c r="G5307">
        <v>-817.89461860109202</v>
      </c>
      <c r="H5307" t="s">
        <v>23</v>
      </c>
      <c r="I5307">
        <v>57.106774220424001</v>
      </c>
      <c r="J5307" t="s">
        <v>4931</v>
      </c>
      <c r="K5307" t="s">
        <v>25</v>
      </c>
      <c r="L5307" t="s">
        <v>4932</v>
      </c>
      <c r="M5307" t="s">
        <v>4933</v>
      </c>
      <c r="N5307" t="s">
        <v>4934</v>
      </c>
      <c r="O5307" t="s">
        <v>4935</v>
      </c>
      <c r="P5307">
        <v>-3.7999999500000001</v>
      </c>
      <c r="Q5307" t="s">
        <v>4936</v>
      </c>
      <c r="R5307" t="s">
        <v>4937</v>
      </c>
      <c r="S5307">
        <v>70</v>
      </c>
      <c r="T5307">
        <v>595.20213220000005</v>
      </c>
      <c r="U5307" t="s">
        <v>31</v>
      </c>
      <c r="V5307" t="s">
        <v>11230</v>
      </c>
      <c r="W5307" t="s">
        <v>23</v>
      </c>
    </row>
    <row r="5308" spans="1:23" x14ac:dyDescent="0.4">
      <c r="A5308">
        <v>5307</v>
      </c>
      <c r="B5308">
        <v>1</v>
      </c>
      <c r="C5308">
        <v>1</v>
      </c>
      <c r="D5308">
        <v>1</v>
      </c>
      <c r="E5308">
        <v>3</v>
      </c>
      <c r="F5308" t="s">
        <v>23</v>
      </c>
      <c r="G5308">
        <v>-363.92968424762898</v>
      </c>
      <c r="H5308" t="s">
        <v>23</v>
      </c>
      <c r="I5308">
        <v>27.6943184768135</v>
      </c>
      <c r="J5308" t="s">
        <v>10401</v>
      </c>
      <c r="K5308" t="s">
        <v>25</v>
      </c>
      <c r="L5308" t="s">
        <v>11231</v>
      </c>
      <c r="M5308" t="s">
        <v>11232</v>
      </c>
      <c r="N5308" t="s">
        <v>28</v>
      </c>
      <c r="O5308" t="s">
        <v>11233</v>
      </c>
      <c r="P5308">
        <v>3.4000001000000002</v>
      </c>
      <c r="Q5308">
        <v>26743630</v>
      </c>
      <c r="R5308" t="s">
        <v>11234</v>
      </c>
      <c r="S5308">
        <v>3153922</v>
      </c>
      <c r="T5308">
        <v>435.12857339999999</v>
      </c>
      <c r="U5308" t="s">
        <v>31</v>
      </c>
      <c r="V5308" t="s">
        <v>11235</v>
      </c>
      <c r="W5308" t="s">
        <v>23</v>
      </c>
    </row>
    <row r="5309" spans="1:23" x14ac:dyDescent="0.4">
      <c r="A5309">
        <v>5308</v>
      </c>
      <c r="B5309">
        <v>1</v>
      </c>
      <c r="C5309">
        <v>1</v>
      </c>
      <c r="D5309">
        <v>1</v>
      </c>
      <c r="E5309">
        <v>2</v>
      </c>
      <c r="F5309" t="s">
        <v>23</v>
      </c>
      <c r="G5309">
        <v>-721.49252682398003</v>
      </c>
      <c r="H5309" t="s">
        <v>23</v>
      </c>
      <c r="I5309">
        <v>41.0017052747883</v>
      </c>
      <c r="J5309" t="s">
        <v>7425</v>
      </c>
      <c r="K5309" t="s">
        <v>25</v>
      </c>
      <c r="L5309" t="s">
        <v>7426</v>
      </c>
      <c r="M5309" t="s">
        <v>7427</v>
      </c>
      <c r="N5309" t="s">
        <v>28</v>
      </c>
      <c r="O5309" t="s">
        <v>7428</v>
      </c>
      <c r="P5309">
        <v>5.9000000999999997</v>
      </c>
      <c r="Q5309">
        <v>135854056</v>
      </c>
      <c r="R5309" t="s">
        <v>7429</v>
      </c>
      <c r="S5309">
        <v>262146</v>
      </c>
      <c r="T5309">
        <v>611.16066130000002</v>
      </c>
      <c r="U5309" t="s">
        <v>31</v>
      </c>
      <c r="V5309" t="s">
        <v>11236</v>
      </c>
      <c r="W5309" t="s">
        <v>23</v>
      </c>
    </row>
    <row r="5310" spans="1:23" x14ac:dyDescent="0.4">
      <c r="A5310">
        <v>5309</v>
      </c>
      <c r="B5310">
        <v>1</v>
      </c>
      <c r="C5310">
        <v>1</v>
      </c>
      <c r="D5310">
        <v>1</v>
      </c>
      <c r="E5310">
        <v>1</v>
      </c>
      <c r="F5310" t="s">
        <v>23</v>
      </c>
      <c r="G5310">
        <v>-466.41560204372598</v>
      </c>
      <c r="H5310">
        <v>0.999999999999999</v>
      </c>
      <c r="I5310">
        <v>64.690186233015396</v>
      </c>
      <c r="J5310" t="s">
        <v>11237</v>
      </c>
      <c r="K5310" t="s">
        <v>25</v>
      </c>
      <c r="L5310" t="s">
        <v>11238</v>
      </c>
      <c r="M5310" t="s">
        <v>11239</v>
      </c>
      <c r="N5310" t="s">
        <v>11240</v>
      </c>
      <c r="O5310" t="s">
        <v>11241</v>
      </c>
      <c r="P5310">
        <v>5.0999999000000003</v>
      </c>
      <c r="Q5310">
        <v>10290425</v>
      </c>
      <c r="R5310" t="s">
        <v>11242</v>
      </c>
      <c r="S5310">
        <v>98</v>
      </c>
      <c r="T5310">
        <v>771.48892000000001</v>
      </c>
      <c r="U5310" t="s">
        <v>31</v>
      </c>
      <c r="V5310" t="s">
        <v>11243</v>
      </c>
      <c r="W5310" t="s">
        <v>23</v>
      </c>
    </row>
    <row r="5311" spans="1:23" x14ac:dyDescent="0.4">
      <c r="A5311">
        <v>5310</v>
      </c>
      <c r="B5311">
        <v>1</v>
      </c>
      <c r="C5311">
        <v>1</v>
      </c>
      <c r="D5311">
        <v>1</v>
      </c>
      <c r="E5311">
        <v>2</v>
      </c>
      <c r="F5311" t="s">
        <v>23</v>
      </c>
      <c r="G5311">
        <v>-229.444845714678</v>
      </c>
      <c r="H5311" t="s">
        <v>23</v>
      </c>
      <c r="I5311">
        <v>31.841327744566001</v>
      </c>
      <c r="J5311" t="s">
        <v>7160</v>
      </c>
      <c r="K5311" t="s">
        <v>25</v>
      </c>
      <c r="L5311" t="s">
        <v>7161</v>
      </c>
      <c r="M5311" t="s">
        <v>7162</v>
      </c>
      <c r="N5311" t="s">
        <v>28</v>
      </c>
      <c r="O5311" t="s">
        <v>7163</v>
      </c>
      <c r="P5311">
        <v>6.3000001900000004</v>
      </c>
      <c r="Q5311">
        <v>11103936</v>
      </c>
      <c r="R5311" t="s">
        <v>7164</v>
      </c>
      <c r="S5311">
        <v>3178578</v>
      </c>
      <c r="T5311">
        <v>595.1657467</v>
      </c>
      <c r="U5311" t="s">
        <v>31</v>
      </c>
      <c r="V5311" t="s">
        <v>11244</v>
      </c>
      <c r="W5311" t="s">
        <v>23</v>
      </c>
    </row>
    <row r="5312" spans="1:23" x14ac:dyDescent="0.4">
      <c r="A5312">
        <v>5311</v>
      </c>
      <c r="B5312">
        <v>1</v>
      </c>
      <c r="C5312">
        <v>1</v>
      </c>
      <c r="D5312">
        <v>1</v>
      </c>
      <c r="E5312">
        <v>1</v>
      </c>
      <c r="F5312" t="s">
        <v>23</v>
      </c>
      <c r="G5312">
        <v>-458.520124846577</v>
      </c>
      <c r="H5312" t="s">
        <v>23</v>
      </c>
      <c r="I5312">
        <v>77.885755629511394</v>
      </c>
      <c r="J5312" t="s">
        <v>11245</v>
      </c>
      <c r="K5312" t="s">
        <v>25</v>
      </c>
      <c r="L5312" t="s">
        <v>11246</v>
      </c>
      <c r="M5312" t="s">
        <v>11247</v>
      </c>
      <c r="N5312" t="s">
        <v>11248</v>
      </c>
      <c r="O5312" t="s">
        <v>11249</v>
      </c>
      <c r="P5312">
        <v>-2</v>
      </c>
      <c r="Q5312" t="s">
        <v>11250</v>
      </c>
      <c r="R5312" t="s">
        <v>11251</v>
      </c>
      <c r="S5312">
        <v>3153922</v>
      </c>
      <c r="T5312">
        <v>425.14422339999999</v>
      </c>
      <c r="U5312" t="s">
        <v>31</v>
      </c>
      <c r="V5312" t="s">
        <v>11252</v>
      </c>
      <c r="W5312" t="s">
        <v>23</v>
      </c>
    </row>
    <row r="5313" spans="1:23" x14ac:dyDescent="0.4">
      <c r="A5313">
        <v>5312</v>
      </c>
      <c r="B5313">
        <v>1</v>
      </c>
      <c r="C5313">
        <v>1</v>
      </c>
      <c r="D5313">
        <v>1</v>
      </c>
      <c r="E5313">
        <v>2</v>
      </c>
      <c r="F5313" t="s">
        <v>23</v>
      </c>
      <c r="G5313">
        <v>-319.39702613347799</v>
      </c>
      <c r="H5313" t="s">
        <v>23</v>
      </c>
      <c r="I5313">
        <v>54.951457035521102</v>
      </c>
      <c r="J5313" t="s">
        <v>10793</v>
      </c>
      <c r="K5313" t="s">
        <v>25</v>
      </c>
      <c r="L5313" t="s">
        <v>10794</v>
      </c>
      <c r="M5313" t="s">
        <v>10795</v>
      </c>
      <c r="N5313" t="s">
        <v>10796</v>
      </c>
      <c r="O5313" t="s">
        <v>10797</v>
      </c>
      <c r="P5313">
        <v>2.9000001000000002</v>
      </c>
      <c r="Q5313">
        <v>2782662</v>
      </c>
      <c r="R5313" t="s">
        <v>10798</v>
      </c>
      <c r="S5313">
        <v>67108866</v>
      </c>
      <c r="T5313">
        <v>291.08631459999998</v>
      </c>
      <c r="U5313" t="s">
        <v>31</v>
      </c>
      <c r="V5313" t="s">
        <v>11253</v>
      </c>
      <c r="W5313" t="s">
        <v>23</v>
      </c>
    </row>
    <row r="5314" spans="1:23" x14ac:dyDescent="0.4">
      <c r="A5314">
        <v>5313</v>
      </c>
      <c r="B5314">
        <v>1</v>
      </c>
      <c r="C5314">
        <v>1</v>
      </c>
      <c r="D5314">
        <v>1</v>
      </c>
      <c r="E5314">
        <v>1</v>
      </c>
      <c r="F5314" t="s">
        <v>23</v>
      </c>
      <c r="G5314">
        <v>-492.840207337712</v>
      </c>
      <c r="H5314">
        <v>0.999999999999999</v>
      </c>
      <c r="I5314">
        <v>83.573280389568296</v>
      </c>
      <c r="J5314" t="s">
        <v>11254</v>
      </c>
      <c r="K5314" t="s">
        <v>25</v>
      </c>
      <c r="L5314" t="s">
        <v>11255</v>
      </c>
      <c r="M5314" t="s">
        <v>11256</v>
      </c>
      <c r="N5314" t="s">
        <v>11257</v>
      </c>
      <c r="O5314" t="s">
        <v>11258</v>
      </c>
      <c r="P5314">
        <v>2.7000000499999999</v>
      </c>
      <c r="Q5314" t="s">
        <v>11259</v>
      </c>
      <c r="R5314" t="s">
        <v>11260</v>
      </c>
      <c r="S5314">
        <v>16777218</v>
      </c>
      <c r="T5314">
        <v>579.14970270000003</v>
      </c>
      <c r="U5314" t="s">
        <v>31</v>
      </c>
      <c r="V5314" t="s">
        <v>11261</v>
      </c>
      <c r="W5314" t="s">
        <v>23</v>
      </c>
    </row>
    <row r="5315" spans="1:23" x14ac:dyDescent="0.4">
      <c r="A5315">
        <v>5314</v>
      </c>
      <c r="B5315">
        <v>1</v>
      </c>
      <c r="C5315">
        <v>1</v>
      </c>
      <c r="D5315">
        <v>1</v>
      </c>
      <c r="E5315">
        <v>2</v>
      </c>
      <c r="F5315" t="s">
        <v>23</v>
      </c>
      <c r="G5315">
        <v>-410.02736525706001</v>
      </c>
      <c r="H5315" t="s">
        <v>23</v>
      </c>
      <c r="I5315">
        <v>18.936378154450999</v>
      </c>
      <c r="J5315" t="s">
        <v>5739</v>
      </c>
      <c r="K5315" t="s">
        <v>25</v>
      </c>
      <c r="L5315" t="s">
        <v>5740</v>
      </c>
      <c r="M5315" t="s">
        <v>5741</v>
      </c>
      <c r="N5315" t="s">
        <v>5742</v>
      </c>
      <c r="O5315" t="s">
        <v>5743</v>
      </c>
      <c r="P5315">
        <v>0.40000000600000002</v>
      </c>
      <c r="Q5315" t="s">
        <v>5744</v>
      </c>
      <c r="R5315" t="s">
        <v>5745</v>
      </c>
      <c r="S5315">
        <v>98</v>
      </c>
      <c r="T5315">
        <v>291.08631459999998</v>
      </c>
      <c r="U5315" t="s">
        <v>31</v>
      </c>
      <c r="V5315" t="s">
        <v>11262</v>
      </c>
      <c r="W5315" t="s">
        <v>23</v>
      </c>
    </row>
    <row r="5316" spans="1:23" x14ac:dyDescent="0.4">
      <c r="A5316">
        <v>5315</v>
      </c>
      <c r="B5316">
        <v>1</v>
      </c>
      <c r="C5316">
        <v>1</v>
      </c>
      <c r="D5316">
        <v>1</v>
      </c>
      <c r="E5316">
        <v>2</v>
      </c>
      <c r="F5316" t="s">
        <v>23</v>
      </c>
      <c r="G5316">
        <v>-753.07716087889798</v>
      </c>
      <c r="H5316" t="s">
        <v>23</v>
      </c>
      <c r="I5316">
        <v>41.446486441203298</v>
      </c>
      <c r="J5316" t="s">
        <v>1652</v>
      </c>
      <c r="K5316" t="s">
        <v>25</v>
      </c>
      <c r="L5316" t="s">
        <v>1653</v>
      </c>
      <c r="M5316" t="s">
        <v>1654</v>
      </c>
      <c r="N5316" t="s">
        <v>28</v>
      </c>
      <c r="O5316" t="s">
        <v>1655</v>
      </c>
      <c r="P5316">
        <v>3.2999999500000001</v>
      </c>
      <c r="Q5316" t="s">
        <v>1656</v>
      </c>
      <c r="R5316" t="s">
        <v>1657</v>
      </c>
      <c r="S5316">
        <v>16777286</v>
      </c>
      <c r="T5316">
        <v>565.15518199999997</v>
      </c>
      <c r="U5316" t="s">
        <v>31</v>
      </c>
      <c r="V5316" t="s">
        <v>11263</v>
      </c>
      <c r="W5316" t="s">
        <v>23</v>
      </c>
    </row>
    <row r="5317" spans="1:23" x14ac:dyDescent="0.4">
      <c r="A5317">
        <v>5316</v>
      </c>
      <c r="B5317">
        <v>1</v>
      </c>
      <c r="C5317">
        <v>1</v>
      </c>
      <c r="D5317">
        <v>1</v>
      </c>
      <c r="E5317">
        <v>2</v>
      </c>
      <c r="F5317" t="s">
        <v>23</v>
      </c>
      <c r="G5317">
        <v>-679.163568298359</v>
      </c>
      <c r="H5317" t="s">
        <v>23</v>
      </c>
      <c r="I5317">
        <v>45.997184868541602</v>
      </c>
      <c r="J5317" t="s">
        <v>139</v>
      </c>
      <c r="K5317" t="s">
        <v>25</v>
      </c>
      <c r="L5317" t="s">
        <v>140</v>
      </c>
      <c r="M5317" t="s">
        <v>141</v>
      </c>
      <c r="N5317" t="s">
        <v>28</v>
      </c>
      <c r="O5317" t="s">
        <v>142</v>
      </c>
      <c r="P5317">
        <v>-4.0999999000000003</v>
      </c>
      <c r="Q5317" t="s">
        <v>143</v>
      </c>
      <c r="R5317" t="s">
        <v>144</v>
      </c>
      <c r="S5317">
        <v>2097222</v>
      </c>
      <c r="T5317">
        <v>613.21269689999997</v>
      </c>
      <c r="U5317" t="s">
        <v>31</v>
      </c>
      <c r="V5317" t="s">
        <v>11264</v>
      </c>
      <c r="W5317" t="s">
        <v>23</v>
      </c>
    </row>
    <row r="5318" spans="1:23" x14ac:dyDescent="0.4">
      <c r="A5318">
        <v>5317</v>
      </c>
      <c r="B5318">
        <v>1</v>
      </c>
      <c r="C5318">
        <v>1</v>
      </c>
      <c r="D5318">
        <v>1</v>
      </c>
      <c r="E5318">
        <v>2</v>
      </c>
      <c r="F5318" t="s">
        <v>23</v>
      </c>
      <c r="G5318">
        <v>-282.74095569737199</v>
      </c>
      <c r="H5318" t="s">
        <v>23</v>
      </c>
      <c r="I5318">
        <v>21.2759766933615</v>
      </c>
      <c r="J5318" t="s">
        <v>10212</v>
      </c>
      <c r="K5318" t="s">
        <v>25</v>
      </c>
      <c r="L5318" t="s">
        <v>10213</v>
      </c>
      <c r="M5318" t="s">
        <v>10214</v>
      </c>
      <c r="N5318" t="s">
        <v>10215</v>
      </c>
      <c r="O5318" t="s">
        <v>10216</v>
      </c>
      <c r="P5318">
        <v>-0.89999997600000003</v>
      </c>
      <c r="Q5318">
        <v>128771</v>
      </c>
      <c r="R5318" t="s">
        <v>10217</v>
      </c>
      <c r="S5318">
        <v>70</v>
      </c>
      <c r="T5318">
        <v>285.07574990000001</v>
      </c>
      <c r="U5318" t="s">
        <v>31</v>
      </c>
      <c r="V5318" t="s">
        <v>11265</v>
      </c>
      <c r="W5318" t="s">
        <v>23</v>
      </c>
    </row>
    <row r="5319" spans="1:23" x14ac:dyDescent="0.4">
      <c r="A5319">
        <v>5318</v>
      </c>
      <c r="B5319">
        <v>1</v>
      </c>
      <c r="C5319">
        <v>1</v>
      </c>
      <c r="D5319">
        <v>1</v>
      </c>
      <c r="E5319">
        <v>2</v>
      </c>
      <c r="F5319" t="s">
        <v>23</v>
      </c>
      <c r="G5319">
        <v>-237.29579013464499</v>
      </c>
      <c r="H5319" t="s">
        <v>23</v>
      </c>
      <c r="I5319">
        <v>29.1850366612451</v>
      </c>
      <c r="J5319" t="s">
        <v>9223</v>
      </c>
      <c r="K5319" t="s">
        <v>25</v>
      </c>
      <c r="L5319" t="s">
        <v>9538</v>
      </c>
      <c r="M5319" t="s">
        <v>9539</v>
      </c>
      <c r="N5319" t="s">
        <v>9540</v>
      </c>
      <c r="O5319" t="s">
        <v>9541</v>
      </c>
      <c r="P5319">
        <v>1.7000000500000001</v>
      </c>
      <c r="Q5319" t="s">
        <v>9542</v>
      </c>
      <c r="R5319" t="s">
        <v>9543</v>
      </c>
      <c r="S5319">
        <v>67108866</v>
      </c>
      <c r="T5319">
        <v>213.1022395</v>
      </c>
      <c r="U5319" t="s">
        <v>31</v>
      </c>
      <c r="V5319" t="s">
        <v>11266</v>
      </c>
      <c r="W5319" t="s">
        <v>23</v>
      </c>
    </row>
    <row r="5320" spans="1:23" x14ac:dyDescent="0.4">
      <c r="A5320">
        <v>5319</v>
      </c>
      <c r="B5320">
        <v>1</v>
      </c>
      <c r="C5320">
        <v>1</v>
      </c>
      <c r="D5320">
        <v>1</v>
      </c>
      <c r="E5320">
        <v>3</v>
      </c>
      <c r="F5320" t="s">
        <v>23</v>
      </c>
      <c r="G5320">
        <v>-626.16303911082605</v>
      </c>
      <c r="H5320" t="s">
        <v>23</v>
      </c>
      <c r="I5320">
        <v>57.386327501276597</v>
      </c>
      <c r="J5320" t="s">
        <v>11267</v>
      </c>
      <c r="K5320" t="s">
        <v>25</v>
      </c>
      <c r="L5320" t="s">
        <v>11268</v>
      </c>
      <c r="M5320" t="s">
        <v>11269</v>
      </c>
      <c r="N5320" t="s">
        <v>11270</v>
      </c>
      <c r="O5320" t="s">
        <v>11271</v>
      </c>
      <c r="P5320">
        <v>2.7999999500000001</v>
      </c>
      <c r="Q5320">
        <v>11912071</v>
      </c>
      <c r="R5320" t="s">
        <v>11272</v>
      </c>
      <c r="S5320">
        <v>3153922</v>
      </c>
      <c r="T5320">
        <v>353.18596910000002</v>
      </c>
      <c r="U5320" t="s">
        <v>31</v>
      </c>
      <c r="V5320" t="s">
        <v>11273</v>
      </c>
      <c r="W5320" t="s">
        <v>23</v>
      </c>
    </row>
    <row r="5321" spans="1:23" x14ac:dyDescent="0.4">
      <c r="A5321">
        <v>5320</v>
      </c>
      <c r="B5321">
        <v>1</v>
      </c>
      <c r="C5321">
        <v>1</v>
      </c>
      <c r="D5321">
        <v>1</v>
      </c>
      <c r="E5321">
        <v>3</v>
      </c>
      <c r="F5321" t="s">
        <v>23</v>
      </c>
      <c r="G5321">
        <v>-235.615891016094</v>
      </c>
      <c r="H5321" t="s">
        <v>23</v>
      </c>
      <c r="I5321">
        <v>54.887217434916202</v>
      </c>
      <c r="J5321" t="s">
        <v>7077</v>
      </c>
      <c r="K5321" t="s">
        <v>25</v>
      </c>
      <c r="L5321" t="s">
        <v>7078</v>
      </c>
      <c r="M5321" t="s">
        <v>7079</v>
      </c>
      <c r="N5321" t="s">
        <v>7080</v>
      </c>
      <c r="O5321" t="s">
        <v>7081</v>
      </c>
      <c r="P5321">
        <v>3.7000000499999999</v>
      </c>
      <c r="Q5321">
        <v>2737163</v>
      </c>
      <c r="R5321" t="s">
        <v>7082</v>
      </c>
      <c r="S5321">
        <v>67108866</v>
      </c>
      <c r="T5321">
        <v>319.0448437</v>
      </c>
      <c r="U5321" t="s">
        <v>31</v>
      </c>
      <c r="V5321" t="s">
        <v>11274</v>
      </c>
      <c r="W5321" t="s">
        <v>23</v>
      </c>
    </row>
    <row r="5322" spans="1:23" x14ac:dyDescent="0.4">
      <c r="A5322">
        <v>5321</v>
      </c>
      <c r="B5322">
        <v>1</v>
      </c>
      <c r="C5322">
        <v>1</v>
      </c>
      <c r="D5322">
        <v>1</v>
      </c>
      <c r="E5322">
        <v>2</v>
      </c>
      <c r="F5322" t="s">
        <v>23</v>
      </c>
      <c r="G5322">
        <v>-325.89581074525898</v>
      </c>
      <c r="H5322" t="s">
        <v>23</v>
      </c>
      <c r="I5322">
        <v>8.5097309886925192</v>
      </c>
      <c r="J5322" t="s">
        <v>11275</v>
      </c>
      <c r="K5322" t="s">
        <v>25</v>
      </c>
      <c r="L5322" t="s">
        <v>11276</v>
      </c>
      <c r="M5322" t="s">
        <v>11277</v>
      </c>
      <c r="N5322" t="s">
        <v>11278</v>
      </c>
      <c r="O5322" t="s">
        <v>11279</v>
      </c>
      <c r="P5322">
        <v>3.5</v>
      </c>
      <c r="Q5322" t="s">
        <v>11280</v>
      </c>
      <c r="R5322" t="s">
        <v>11281</v>
      </c>
      <c r="S5322">
        <v>98</v>
      </c>
      <c r="T5322">
        <v>409.20209999999997</v>
      </c>
      <c r="U5322" t="s">
        <v>31</v>
      </c>
      <c r="V5322" t="s">
        <v>11282</v>
      </c>
      <c r="W5322" t="s">
        <v>23</v>
      </c>
    </row>
    <row r="5323" spans="1:23" x14ac:dyDescent="0.4">
      <c r="A5323">
        <v>5322</v>
      </c>
      <c r="B5323">
        <v>1</v>
      </c>
      <c r="C5323">
        <v>1</v>
      </c>
      <c r="D5323">
        <v>1</v>
      </c>
      <c r="E5323">
        <v>4</v>
      </c>
      <c r="F5323" t="s">
        <v>23</v>
      </c>
      <c r="G5323">
        <v>-378.18247014032198</v>
      </c>
      <c r="H5323" t="s">
        <v>23</v>
      </c>
      <c r="I5323">
        <v>16.983713531929201</v>
      </c>
      <c r="J5323" t="s">
        <v>11283</v>
      </c>
      <c r="K5323" t="s">
        <v>25</v>
      </c>
      <c r="L5323" t="s">
        <v>11284</v>
      </c>
      <c r="M5323" t="s">
        <v>11285</v>
      </c>
      <c r="N5323" t="s">
        <v>28</v>
      </c>
      <c r="O5323" t="s">
        <v>11286</v>
      </c>
      <c r="P5323">
        <v>2.7999999500000001</v>
      </c>
      <c r="Q5323">
        <v>7155555</v>
      </c>
      <c r="R5323" t="s">
        <v>11287</v>
      </c>
      <c r="S5323">
        <v>3153922</v>
      </c>
      <c r="T5323">
        <v>483.12857339999999</v>
      </c>
      <c r="U5323" t="s">
        <v>31</v>
      </c>
      <c r="V5323" t="s">
        <v>11288</v>
      </c>
      <c r="W5323" t="s">
        <v>23</v>
      </c>
    </row>
    <row r="5324" spans="1:23" x14ac:dyDescent="0.4">
      <c r="A5324">
        <v>5323</v>
      </c>
      <c r="B5324">
        <v>1</v>
      </c>
      <c r="C5324">
        <v>1</v>
      </c>
      <c r="D5324">
        <v>1</v>
      </c>
      <c r="E5324">
        <v>1</v>
      </c>
      <c r="F5324" t="s">
        <v>23</v>
      </c>
      <c r="G5324">
        <v>-448.53716788782799</v>
      </c>
      <c r="H5324" t="s">
        <v>23</v>
      </c>
      <c r="I5324">
        <v>24.974131117091002</v>
      </c>
      <c r="J5324" t="s">
        <v>11289</v>
      </c>
      <c r="K5324" t="s">
        <v>25</v>
      </c>
      <c r="L5324" t="s">
        <v>11290</v>
      </c>
      <c r="M5324" t="s">
        <v>11291</v>
      </c>
      <c r="N5324" t="s">
        <v>28</v>
      </c>
      <c r="O5324" t="s">
        <v>11292</v>
      </c>
      <c r="P5324">
        <v>-4.9595823299999999</v>
      </c>
      <c r="R5324" t="s">
        <v>11293</v>
      </c>
      <c r="S5324">
        <v>3178496</v>
      </c>
      <c r="T5324">
        <v>781.47326869999995</v>
      </c>
      <c r="U5324" t="s">
        <v>31</v>
      </c>
      <c r="V5324" t="s">
        <v>11294</v>
      </c>
      <c r="W5324" t="s">
        <v>23</v>
      </c>
    </row>
    <row r="5325" spans="1:23" x14ac:dyDescent="0.4">
      <c r="A5325">
        <v>5324</v>
      </c>
      <c r="B5325">
        <v>1</v>
      </c>
      <c r="C5325">
        <v>1</v>
      </c>
      <c r="D5325">
        <v>1</v>
      </c>
      <c r="E5325">
        <v>1</v>
      </c>
      <c r="F5325" t="s">
        <v>23</v>
      </c>
      <c r="G5325">
        <v>-212.81461799412199</v>
      </c>
      <c r="H5325">
        <v>0.99949748743718503</v>
      </c>
      <c r="I5325">
        <v>61.800161729406597</v>
      </c>
      <c r="J5325" t="s">
        <v>11295</v>
      </c>
      <c r="K5325" t="s">
        <v>25</v>
      </c>
      <c r="L5325" t="s">
        <v>11296</v>
      </c>
      <c r="M5325" t="s">
        <v>11297</v>
      </c>
      <c r="N5325" t="s">
        <v>11298</v>
      </c>
      <c r="O5325" t="s">
        <v>11299</v>
      </c>
      <c r="P5325">
        <v>-0.137668386</v>
      </c>
      <c r="Q5325">
        <v>3063819</v>
      </c>
      <c r="R5325" t="s">
        <v>11300</v>
      </c>
      <c r="S5325">
        <v>67108866</v>
      </c>
      <c r="T5325">
        <v>222.09719999999999</v>
      </c>
      <c r="U5325" t="s">
        <v>31</v>
      </c>
      <c r="V5325" t="s">
        <v>11301</v>
      </c>
      <c r="W5325" t="s">
        <v>23</v>
      </c>
    </row>
    <row r="5326" spans="1:23" x14ac:dyDescent="0.4">
      <c r="A5326">
        <v>5325</v>
      </c>
      <c r="B5326">
        <v>1</v>
      </c>
      <c r="C5326">
        <v>1</v>
      </c>
      <c r="D5326">
        <v>1</v>
      </c>
      <c r="E5326">
        <v>1</v>
      </c>
      <c r="F5326" t="s">
        <v>23</v>
      </c>
      <c r="G5326">
        <v>-220.6418976715</v>
      </c>
      <c r="H5326" t="s">
        <v>23</v>
      </c>
      <c r="I5326">
        <v>126.037191409643</v>
      </c>
      <c r="J5326" t="s">
        <v>638</v>
      </c>
      <c r="K5326" t="s">
        <v>25</v>
      </c>
      <c r="L5326" t="s">
        <v>639</v>
      </c>
      <c r="M5326" t="s">
        <v>640</v>
      </c>
      <c r="N5326" t="s">
        <v>641</v>
      </c>
      <c r="O5326" t="s">
        <v>642</v>
      </c>
      <c r="P5326">
        <v>-2.5736104700000002E-2</v>
      </c>
      <c r="Q5326">
        <v>55456</v>
      </c>
      <c r="R5326" t="s">
        <v>643</v>
      </c>
      <c r="S5326">
        <v>100663366</v>
      </c>
      <c r="T5326">
        <v>287.05501450000003</v>
      </c>
      <c r="U5326" t="s">
        <v>31</v>
      </c>
      <c r="V5326" t="s">
        <v>11302</v>
      </c>
      <c r="W5326" t="s">
        <v>23</v>
      </c>
    </row>
    <row r="5327" spans="1:23" x14ac:dyDescent="0.4">
      <c r="A5327">
        <v>5326</v>
      </c>
      <c r="B5327">
        <v>1</v>
      </c>
      <c r="C5327">
        <v>4</v>
      </c>
      <c r="D5327">
        <v>1</v>
      </c>
      <c r="E5327">
        <v>2</v>
      </c>
      <c r="F5327" t="s">
        <v>23</v>
      </c>
      <c r="G5327">
        <v>-357.84942907145899</v>
      </c>
      <c r="H5327" t="s">
        <v>23</v>
      </c>
      <c r="I5327">
        <v>55.495639417963702</v>
      </c>
      <c r="J5327" t="s">
        <v>8322</v>
      </c>
      <c r="K5327" t="s">
        <v>25</v>
      </c>
      <c r="L5327" t="s">
        <v>8323</v>
      </c>
      <c r="M5327" t="s">
        <v>8324</v>
      </c>
      <c r="N5327" t="s">
        <v>8325</v>
      </c>
      <c r="O5327" t="s">
        <v>8326</v>
      </c>
      <c r="P5327">
        <v>3.2000000499999999</v>
      </c>
      <c r="Q5327">
        <v>9587887</v>
      </c>
      <c r="R5327" t="s">
        <v>8327</v>
      </c>
      <c r="S5327">
        <v>67108866</v>
      </c>
      <c r="T5327">
        <v>447.12857339999999</v>
      </c>
      <c r="U5327" t="s">
        <v>31</v>
      </c>
      <c r="V5327" t="s">
        <v>11303</v>
      </c>
      <c r="W5327" t="s">
        <v>23</v>
      </c>
    </row>
    <row r="5328" spans="1:23" x14ac:dyDescent="0.4">
      <c r="A5328">
        <v>5327</v>
      </c>
      <c r="B5328">
        <v>1</v>
      </c>
      <c r="C5328">
        <v>1</v>
      </c>
      <c r="D5328">
        <v>1</v>
      </c>
      <c r="E5328">
        <v>3</v>
      </c>
      <c r="F5328" t="s">
        <v>23</v>
      </c>
      <c r="G5328">
        <v>-562.97365968378494</v>
      </c>
      <c r="H5328" t="s">
        <v>23</v>
      </c>
      <c r="I5328">
        <v>5.9332321262717302</v>
      </c>
      <c r="J5328" t="s">
        <v>11304</v>
      </c>
      <c r="K5328" t="s">
        <v>25</v>
      </c>
      <c r="L5328" t="s">
        <v>11305</v>
      </c>
      <c r="M5328" t="s">
        <v>11306</v>
      </c>
      <c r="N5328" t="s">
        <v>11307</v>
      </c>
      <c r="O5328" t="s">
        <v>11308</v>
      </c>
      <c r="P5328">
        <v>4.1999998099999996</v>
      </c>
      <c r="Q5328">
        <v>648779</v>
      </c>
      <c r="R5328" t="s">
        <v>11309</v>
      </c>
      <c r="S5328">
        <v>98</v>
      </c>
      <c r="T5328">
        <v>419.13365870000001</v>
      </c>
      <c r="U5328" t="s">
        <v>31</v>
      </c>
      <c r="V5328" t="s">
        <v>11310</v>
      </c>
      <c r="W5328" t="s">
        <v>23</v>
      </c>
    </row>
    <row r="5329" spans="1:23" x14ac:dyDescent="0.4">
      <c r="A5329">
        <v>5328</v>
      </c>
      <c r="B5329">
        <v>1</v>
      </c>
      <c r="C5329">
        <v>1</v>
      </c>
      <c r="D5329">
        <v>1</v>
      </c>
      <c r="E5329">
        <v>2</v>
      </c>
      <c r="F5329" t="s">
        <v>23</v>
      </c>
      <c r="G5329">
        <v>-285.13831695651697</v>
      </c>
      <c r="H5329" t="s">
        <v>23</v>
      </c>
      <c r="I5329">
        <v>52.606475850533698</v>
      </c>
      <c r="J5329" t="s">
        <v>7066</v>
      </c>
      <c r="K5329" t="s">
        <v>25</v>
      </c>
      <c r="L5329" t="s">
        <v>7067</v>
      </c>
      <c r="M5329" t="s">
        <v>7068</v>
      </c>
      <c r="N5329" t="s">
        <v>7069</v>
      </c>
      <c r="O5329" t="s">
        <v>7070</v>
      </c>
      <c r="P5329">
        <v>-1.5</v>
      </c>
      <c r="Q5329" t="s">
        <v>7071</v>
      </c>
      <c r="R5329" t="s">
        <v>7072</v>
      </c>
      <c r="S5329">
        <v>70</v>
      </c>
      <c r="T5329">
        <v>317.0655792</v>
      </c>
      <c r="U5329" t="s">
        <v>31</v>
      </c>
      <c r="V5329" t="s">
        <v>11311</v>
      </c>
      <c r="W5329" t="s">
        <v>23</v>
      </c>
    </row>
    <row r="5330" spans="1:23" x14ac:dyDescent="0.4">
      <c r="A5330">
        <v>5329</v>
      </c>
      <c r="B5330">
        <v>1</v>
      </c>
      <c r="C5330">
        <v>1</v>
      </c>
      <c r="D5330">
        <v>1</v>
      </c>
      <c r="E5330">
        <v>7</v>
      </c>
      <c r="F5330" t="s">
        <v>23</v>
      </c>
      <c r="G5330">
        <v>-533.64428011702103</v>
      </c>
      <c r="H5330" t="s">
        <v>23</v>
      </c>
      <c r="I5330">
        <v>67.454031431499899</v>
      </c>
      <c r="J5330" t="s">
        <v>11312</v>
      </c>
      <c r="K5330" t="s">
        <v>25</v>
      </c>
      <c r="L5330" t="s">
        <v>11313</v>
      </c>
      <c r="M5330" t="s">
        <v>11314</v>
      </c>
      <c r="N5330" t="s">
        <v>11315</v>
      </c>
      <c r="O5330" t="s">
        <v>11316</v>
      </c>
      <c r="P5330">
        <v>5</v>
      </c>
      <c r="Q5330">
        <v>470632</v>
      </c>
      <c r="R5330" t="s">
        <v>11317</v>
      </c>
      <c r="S5330">
        <v>70</v>
      </c>
      <c r="T5330">
        <v>447.13299999999998</v>
      </c>
      <c r="U5330" t="s">
        <v>31</v>
      </c>
      <c r="V5330" t="s">
        <v>11318</v>
      </c>
      <c r="W5330" t="s">
        <v>23</v>
      </c>
    </row>
    <row r="5331" spans="1:23" x14ac:dyDescent="0.4">
      <c r="A5331">
        <v>5330</v>
      </c>
      <c r="B5331">
        <v>1</v>
      </c>
      <c r="C5331">
        <v>1</v>
      </c>
      <c r="D5331">
        <v>1</v>
      </c>
      <c r="E5331">
        <v>1</v>
      </c>
      <c r="F5331" t="s">
        <v>23</v>
      </c>
      <c r="G5331">
        <v>-277.89072806925799</v>
      </c>
      <c r="H5331" t="s">
        <v>23</v>
      </c>
      <c r="I5331">
        <v>7.8412598279830501</v>
      </c>
      <c r="J5331" t="s">
        <v>11319</v>
      </c>
      <c r="K5331" t="s">
        <v>25</v>
      </c>
      <c r="L5331" t="s">
        <v>11320</v>
      </c>
      <c r="M5331" t="s">
        <v>11321</v>
      </c>
      <c r="N5331" t="s">
        <v>11322</v>
      </c>
      <c r="O5331" t="s">
        <v>11323</v>
      </c>
      <c r="P5331">
        <v>4.5</v>
      </c>
      <c r="Q5331">
        <v>2796276</v>
      </c>
      <c r="R5331" t="s">
        <v>11324</v>
      </c>
      <c r="S5331">
        <v>262210</v>
      </c>
      <c r="T5331">
        <v>458.16568710000001</v>
      </c>
      <c r="U5331" t="s">
        <v>31</v>
      </c>
      <c r="V5331" t="s">
        <v>11325</v>
      </c>
      <c r="W5331" t="s">
        <v>23</v>
      </c>
    </row>
    <row r="5332" spans="1:23" x14ac:dyDescent="0.4">
      <c r="A5332">
        <v>5331</v>
      </c>
      <c r="B5332">
        <v>1</v>
      </c>
      <c r="C5332">
        <v>1</v>
      </c>
      <c r="D5332">
        <v>1</v>
      </c>
      <c r="E5332">
        <v>3</v>
      </c>
      <c r="F5332" t="s">
        <v>23</v>
      </c>
      <c r="G5332">
        <v>-215.242318695037</v>
      </c>
      <c r="H5332" t="s">
        <v>23</v>
      </c>
      <c r="I5332">
        <v>19.751521794688799</v>
      </c>
      <c r="J5332" t="s">
        <v>11326</v>
      </c>
      <c r="K5332" t="s">
        <v>25</v>
      </c>
      <c r="L5332" t="s">
        <v>11327</v>
      </c>
      <c r="M5332" t="s">
        <v>11328</v>
      </c>
      <c r="N5332" t="s">
        <v>11329</v>
      </c>
      <c r="O5332" t="s">
        <v>11330</v>
      </c>
      <c r="P5332">
        <v>-3.4523136900000001E-2</v>
      </c>
      <c r="Q5332" t="s">
        <v>11331</v>
      </c>
      <c r="R5332" t="s">
        <v>11332</v>
      </c>
      <c r="S5332">
        <v>20471918</v>
      </c>
      <c r="T5332">
        <v>359.14891490000002</v>
      </c>
      <c r="U5332" t="s">
        <v>31</v>
      </c>
      <c r="V5332" t="s">
        <v>11333</v>
      </c>
      <c r="W5332" t="s">
        <v>23</v>
      </c>
    </row>
    <row r="5333" spans="1:23" x14ac:dyDescent="0.4">
      <c r="A5333">
        <v>5332</v>
      </c>
      <c r="B5333">
        <v>1</v>
      </c>
      <c r="C5333">
        <v>1</v>
      </c>
      <c r="D5333">
        <v>1</v>
      </c>
      <c r="E5333">
        <v>1</v>
      </c>
      <c r="F5333" t="s">
        <v>23</v>
      </c>
      <c r="G5333">
        <v>-308.923887047493</v>
      </c>
      <c r="H5333" t="s">
        <v>23</v>
      </c>
      <c r="I5333">
        <v>69.239127676279395</v>
      </c>
      <c r="J5333" t="s">
        <v>11334</v>
      </c>
      <c r="K5333" t="s">
        <v>25</v>
      </c>
      <c r="L5333" t="s">
        <v>11335</v>
      </c>
      <c r="M5333" t="s">
        <v>11336</v>
      </c>
      <c r="N5333" t="s">
        <v>28</v>
      </c>
      <c r="O5333" t="s">
        <v>11337</v>
      </c>
      <c r="P5333">
        <v>-4.9000000999999997</v>
      </c>
      <c r="Q5333" t="s">
        <v>11338</v>
      </c>
      <c r="R5333" t="s">
        <v>11339</v>
      </c>
      <c r="S5333">
        <v>50331650</v>
      </c>
      <c r="T5333">
        <v>325.19105000000002</v>
      </c>
      <c r="U5333" t="s">
        <v>31</v>
      </c>
      <c r="V5333" t="s">
        <v>11340</v>
      </c>
      <c r="W5333" t="s">
        <v>23</v>
      </c>
    </row>
    <row r="5334" spans="1:23" x14ac:dyDescent="0.4">
      <c r="A5334">
        <v>5333</v>
      </c>
      <c r="B5334">
        <v>1</v>
      </c>
      <c r="C5334">
        <v>1</v>
      </c>
      <c r="D5334">
        <v>1</v>
      </c>
      <c r="E5334">
        <v>1</v>
      </c>
      <c r="F5334" t="s">
        <v>23</v>
      </c>
      <c r="G5334">
        <v>-492.69880459508101</v>
      </c>
      <c r="H5334" t="s">
        <v>23</v>
      </c>
      <c r="I5334">
        <v>52.833214975010002</v>
      </c>
      <c r="J5334" t="s">
        <v>11254</v>
      </c>
      <c r="K5334" t="s">
        <v>25</v>
      </c>
      <c r="L5334" t="s">
        <v>11255</v>
      </c>
      <c r="M5334" t="s">
        <v>11256</v>
      </c>
      <c r="N5334" t="s">
        <v>11257</v>
      </c>
      <c r="O5334" t="s">
        <v>11258</v>
      </c>
      <c r="P5334">
        <v>2.7000000499999999</v>
      </c>
      <c r="Q5334" t="s">
        <v>11259</v>
      </c>
      <c r="R5334" t="s">
        <v>11260</v>
      </c>
      <c r="S5334">
        <v>16777218</v>
      </c>
      <c r="T5334">
        <v>579.14970270000003</v>
      </c>
      <c r="U5334" t="s">
        <v>31</v>
      </c>
      <c r="V5334" t="s">
        <v>11341</v>
      </c>
      <c r="W5334" t="s">
        <v>23</v>
      </c>
    </row>
    <row r="5335" spans="1:23" x14ac:dyDescent="0.4">
      <c r="A5335">
        <v>5334</v>
      </c>
      <c r="B5335">
        <v>1</v>
      </c>
      <c r="C5335">
        <v>1</v>
      </c>
      <c r="D5335">
        <v>1</v>
      </c>
      <c r="E5335">
        <v>1</v>
      </c>
      <c r="F5335" t="s">
        <v>23</v>
      </c>
      <c r="G5335">
        <v>-717.93151369962902</v>
      </c>
      <c r="H5335">
        <v>0.99447236180904497</v>
      </c>
      <c r="I5335">
        <v>20.6252374255216</v>
      </c>
      <c r="J5335" t="s">
        <v>11342</v>
      </c>
      <c r="K5335" t="s">
        <v>25</v>
      </c>
      <c r="L5335" t="s">
        <v>11343</v>
      </c>
      <c r="M5335" t="s">
        <v>11344</v>
      </c>
      <c r="N5335" t="s">
        <v>28</v>
      </c>
      <c r="O5335" t="s">
        <v>11345</v>
      </c>
      <c r="P5335">
        <v>2.73296356</v>
      </c>
      <c r="R5335" t="s">
        <v>11346</v>
      </c>
      <c r="S5335">
        <v>2097152</v>
      </c>
      <c r="T5335">
        <v>741.22365549999995</v>
      </c>
      <c r="U5335" t="s">
        <v>31</v>
      </c>
      <c r="V5335" t="s">
        <v>11347</v>
      </c>
      <c r="W5335" t="s">
        <v>23</v>
      </c>
    </row>
    <row r="5336" spans="1:23" x14ac:dyDescent="0.4">
      <c r="A5336">
        <v>5335</v>
      </c>
      <c r="B5336">
        <v>1</v>
      </c>
      <c r="C5336">
        <v>1</v>
      </c>
      <c r="D5336">
        <v>1</v>
      </c>
      <c r="E5336">
        <v>1</v>
      </c>
      <c r="F5336" t="s">
        <v>23</v>
      </c>
      <c r="G5336">
        <v>-263.28844016523902</v>
      </c>
      <c r="H5336">
        <v>0</v>
      </c>
      <c r="I5336">
        <v>58.087023906256</v>
      </c>
      <c r="J5336" t="s">
        <v>2060</v>
      </c>
      <c r="K5336" t="s">
        <v>25</v>
      </c>
      <c r="L5336" t="s">
        <v>2061</v>
      </c>
      <c r="M5336" t="s">
        <v>2062</v>
      </c>
      <c r="N5336" t="s">
        <v>28</v>
      </c>
      <c r="O5336" t="s">
        <v>2063</v>
      </c>
      <c r="P5336">
        <v>-3.2999999500000001</v>
      </c>
      <c r="Q5336" t="s">
        <v>2064</v>
      </c>
      <c r="R5336" t="s">
        <v>2065</v>
      </c>
      <c r="S5336">
        <v>18874370</v>
      </c>
      <c r="T5336">
        <v>433.11292329999998</v>
      </c>
      <c r="U5336" t="s">
        <v>31</v>
      </c>
      <c r="V5336" t="s">
        <v>11348</v>
      </c>
      <c r="W5336" t="s">
        <v>23</v>
      </c>
    </row>
    <row r="5337" spans="1:23" x14ac:dyDescent="0.4">
      <c r="A5337">
        <v>5336</v>
      </c>
      <c r="B5337">
        <v>1</v>
      </c>
      <c r="C5337">
        <v>1</v>
      </c>
      <c r="D5337">
        <v>1</v>
      </c>
      <c r="E5337">
        <v>2</v>
      </c>
      <c r="F5337" t="s">
        <v>23</v>
      </c>
      <c r="G5337">
        <v>-190.76080980475299</v>
      </c>
      <c r="H5337" t="s">
        <v>23</v>
      </c>
      <c r="I5337">
        <v>27.1237527946741</v>
      </c>
      <c r="J5337" t="s">
        <v>11349</v>
      </c>
      <c r="K5337" t="s">
        <v>25</v>
      </c>
      <c r="L5337" t="s">
        <v>11350</v>
      </c>
      <c r="M5337" t="s">
        <v>11351</v>
      </c>
      <c r="N5337" t="s">
        <v>28</v>
      </c>
      <c r="O5337" t="s">
        <v>11352</v>
      </c>
      <c r="P5337">
        <v>1</v>
      </c>
      <c r="Q5337">
        <v>53338826</v>
      </c>
      <c r="R5337" t="s">
        <v>11353</v>
      </c>
      <c r="S5337">
        <v>34</v>
      </c>
      <c r="T5337">
        <v>241.0859207</v>
      </c>
      <c r="U5337" t="s">
        <v>31</v>
      </c>
      <c r="V5337" t="s">
        <v>11354</v>
      </c>
      <c r="W5337" t="s">
        <v>23</v>
      </c>
    </row>
    <row r="5338" spans="1:23" x14ac:dyDescent="0.4">
      <c r="A5338">
        <v>5337</v>
      </c>
      <c r="B5338">
        <v>1</v>
      </c>
      <c r="C5338">
        <v>1</v>
      </c>
      <c r="D5338">
        <v>1</v>
      </c>
      <c r="E5338">
        <v>2</v>
      </c>
      <c r="F5338" t="s">
        <v>23</v>
      </c>
      <c r="G5338">
        <v>-524.591374266309</v>
      </c>
      <c r="H5338" t="s">
        <v>23</v>
      </c>
      <c r="I5338">
        <v>18.2623936067363</v>
      </c>
      <c r="J5338" t="s">
        <v>11355</v>
      </c>
      <c r="K5338" t="s">
        <v>25</v>
      </c>
      <c r="L5338" t="s">
        <v>11356</v>
      </c>
      <c r="M5338" t="s">
        <v>11357</v>
      </c>
      <c r="N5338" t="s">
        <v>11358</v>
      </c>
      <c r="O5338" t="s">
        <v>11359</v>
      </c>
      <c r="P5338">
        <v>4.5999999000000003</v>
      </c>
      <c r="Q5338" t="s">
        <v>11360</v>
      </c>
      <c r="R5338" t="s">
        <v>11361</v>
      </c>
      <c r="S5338">
        <v>3153922</v>
      </c>
      <c r="T5338">
        <v>465.10275250000001</v>
      </c>
      <c r="U5338" t="s">
        <v>31</v>
      </c>
      <c r="V5338" t="s">
        <v>11362</v>
      </c>
      <c r="W5338" t="s">
        <v>23</v>
      </c>
    </row>
    <row r="5339" spans="1:23" x14ac:dyDescent="0.4">
      <c r="A5339">
        <v>5338</v>
      </c>
      <c r="B5339">
        <v>1</v>
      </c>
      <c r="C5339">
        <v>1</v>
      </c>
      <c r="D5339">
        <v>1</v>
      </c>
      <c r="E5339">
        <v>1</v>
      </c>
      <c r="F5339" t="s">
        <v>23</v>
      </c>
      <c r="G5339">
        <v>-498.19860970212198</v>
      </c>
      <c r="H5339" t="s">
        <v>23</v>
      </c>
      <c r="I5339">
        <v>75.106191866077296</v>
      </c>
      <c r="J5339" t="s">
        <v>11245</v>
      </c>
      <c r="K5339" t="s">
        <v>25</v>
      </c>
      <c r="L5339" t="s">
        <v>11246</v>
      </c>
      <c r="M5339" t="s">
        <v>11247</v>
      </c>
      <c r="N5339" t="s">
        <v>11248</v>
      </c>
      <c r="O5339" t="s">
        <v>11249</v>
      </c>
      <c r="P5339">
        <v>-2</v>
      </c>
      <c r="Q5339" t="s">
        <v>11250</v>
      </c>
      <c r="R5339" t="s">
        <v>11251</v>
      </c>
      <c r="S5339">
        <v>3153922</v>
      </c>
      <c r="T5339">
        <v>425.14422339999999</v>
      </c>
      <c r="U5339" t="s">
        <v>31</v>
      </c>
      <c r="V5339" t="s">
        <v>11363</v>
      </c>
      <c r="W5339" t="s">
        <v>23</v>
      </c>
    </row>
    <row r="5340" spans="1:23" x14ac:dyDescent="0.4">
      <c r="A5340">
        <v>5339</v>
      </c>
      <c r="B5340">
        <v>1</v>
      </c>
      <c r="C5340">
        <v>1</v>
      </c>
      <c r="D5340">
        <v>1</v>
      </c>
      <c r="E5340">
        <v>1</v>
      </c>
      <c r="F5340" t="s">
        <v>23</v>
      </c>
      <c r="G5340">
        <v>-415.02962546490198</v>
      </c>
      <c r="H5340" t="s">
        <v>23</v>
      </c>
      <c r="I5340">
        <v>56.276028397478001</v>
      </c>
      <c r="J5340" t="s">
        <v>11364</v>
      </c>
      <c r="K5340" t="s">
        <v>25</v>
      </c>
      <c r="L5340" t="s">
        <v>11365</v>
      </c>
      <c r="M5340" t="s">
        <v>11366</v>
      </c>
      <c r="N5340" t="s">
        <v>11367</v>
      </c>
      <c r="O5340" t="s">
        <v>11368</v>
      </c>
      <c r="P5340">
        <v>0.69445592199999995</v>
      </c>
      <c r="Q5340">
        <v>53301833</v>
      </c>
      <c r="R5340" t="s">
        <v>11369</v>
      </c>
      <c r="S5340">
        <v>16777218</v>
      </c>
      <c r="T5340">
        <v>241.0859207</v>
      </c>
      <c r="U5340" t="s">
        <v>31</v>
      </c>
      <c r="V5340" t="s">
        <v>11370</v>
      </c>
      <c r="W5340" t="s">
        <v>23</v>
      </c>
    </row>
    <row r="5341" spans="1:23" x14ac:dyDescent="0.4">
      <c r="A5341">
        <v>5340</v>
      </c>
      <c r="B5341">
        <v>1</v>
      </c>
      <c r="C5341">
        <v>1</v>
      </c>
      <c r="D5341">
        <v>1</v>
      </c>
      <c r="E5341">
        <v>1</v>
      </c>
      <c r="F5341" t="s">
        <v>23</v>
      </c>
      <c r="G5341">
        <v>-468.55561674255</v>
      </c>
      <c r="H5341">
        <v>0.999999999999999</v>
      </c>
      <c r="I5341">
        <v>15.152304383918</v>
      </c>
      <c r="J5341" t="s">
        <v>11254</v>
      </c>
      <c r="K5341" t="s">
        <v>25</v>
      </c>
      <c r="L5341" t="s">
        <v>11255</v>
      </c>
      <c r="M5341" t="s">
        <v>11256</v>
      </c>
      <c r="N5341" t="s">
        <v>11257</v>
      </c>
      <c r="O5341" t="s">
        <v>11258</v>
      </c>
      <c r="P5341">
        <v>2.7000000499999999</v>
      </c>
      <c r="Q5341" t="s">
        <v>11259</v>
      </c>
      <c r="R5341" t="s">
        <v>11260</v>
      </c>
      <c r="S5341">
        <v>16777218</v>
      </c>
      <c r="T5341">
        <v>579.14970000000005</v>
      </c>
      <c r="U5341" t="s">
        <v>31</v>
      </c>
      <c r="V5341" t="s">
        <v>11371</v>
      </c>
      <c r="W5341" t="s">
        <v>23</v>
      </c>
    </row>
    <row r="5342" spans="1:23" x14ac:dyDescent="0.4">
      <c r="A5342">
        <v>5341</v>
      </c>
      <c r="B5342">
        <v>1</v>
      </c>
      <c r="C5342">
        <v>1</v>
      </c>
      <c r="D5342">
        <v>1</v>
      </c>
      <c r="E5342">
        <v>2</v>
      </c>
      <c r="F5342" t="s">
        <v>23</v>
      </c>
      <c r="G5342">
        <v>-585.35127710483596</v>
      </c>
      <c r="H5342" t="s">
        <v>23</v>
      </c>
      <c r="I5342">
        <v>46.4468830713895</v>
      </c>
      <c r="J5342" t="s">
        <v>9613</v>
      </c>
      <c r="K5342" t="s">
        <v>25</v>
      </c>
      <c r="L5342" t="s">
        <v>9614</v>
      </c>
      <c r="M5342" t="s">
        <v>9615</v>
      </c>
      <c r="N5342" t="s">
        <v>28</v>
      </c>
      <c r="O5342" t="s">
        <v>9616</v>
      </c>
      <c r="P5342">
        <v>3.2000000499999999</v>
      </c>
      <c r="Q5342">
        <v>25338578</v>
      </c>
      <c r="R5342" t="s">
        <v>9617</v>
      </c>
      <c r="S5342">
        <v>3153922</v>
      </c>
      <c r="T5342">
        <v>449.10783789999999</v>
      </c>
      <c r="U5342" t="s">
        <v>31</v>
      </c>
      <c r="V5342" t="s">
        <v>11372</v>
      </c>
      <c r="W5342" t="s">
        <v>23</v>
      </c>
    </row>
    <row r="5343" spans="1:23" x14ac:dyDescent="0.4">
      <c r="A5343">
        <v>5342</v>
      </c>
      <c r="B5343">
        <v>1</v>
      </c>
      <c r="C5343">
        <v>1</v>
      </c>
      <c r="D5343">
        <v>1</v>
      </c>
      <c r="E5343">
        <v>2</v>
      </c>
      <c r="F5343" t="s">
        <v>23</v>
      </c>
      <c r="G5343">
        <v>-130.36365576864901</v>
      </c>
      <c r="H5343" t="s">
        <v>23</v>
      </c>
      <c r="I5343">
        <v>23.873483416602902</v>
      </c>
      <c r="J5343" t="s">
        <v>11223</v>
      </c>
      <c r="K5343" t="s">
        <v>25</v>
      </c>
      <c r="L5343" t="s">
        <v>11224</v>
      </c>
      <c r="M5343" t="s">
        <v>11225</v>
      </c>
      <c r="N5343" t="s">
        <v>11226</v>
      </c>
      <c r="O5343" t="s">
        <v>11227</v>
      </c>
      <c r="P5343">
        <v>10.399999599999999</v>
      </c>
      <c r="Q5343">
        <v>3022899</v>
      </c>
      <c r="R5343" t="s">
        <v>11228</v>
      </c>
      <c r="S5343">
        <v>262146</v>
      </c>
      <c r="T5343">
        <v>473.36253649999998</v>
      </c>
      <c r="U5343" t="s">
        <v>31</v>
      </c>
      <c r="V5343" t="s">
        <v>11373</v>
      </c>
      <c r="W5343" t="s">
        <v>23</v>
      </c>
    </row>
    <row r="5344" spans="1:23" x14ac:dyDescent="0.4">
      <c r="A5344">
        <v>5343</v>
      </c>
      <c r="B5344">
        <v>1</v>
      </c>
      <c r="C5344">
        <v>1</v>
      </c>
      <c r="D5344">
        <v>1</v>
      </c>
      <c r="E5344">
        <v>1</v>
      </c>
      <c r="F5344" t="s">
        <v>23</v>
      </c>
      <c r="G5344">
        <v>-458.24388523642</v>
      </c>
      <c r="H5344" t="s">
        <v>23</v>
      </c>
      <c r="I5344">
        <v>35.709615750669599</v>
      </c>
      <c r="J5344" t="s">
        <v>11289</v>
      </c>
      <c r="K5344" t="s">
        <v>25</v>
      </c>
      <c r="L5344" t="s">
        <v>11290</v>
      </c>
      <c r="M5344" t="s">
        <v>11291</v>
      </c>
      <c r="N5344" t="s">
        <v>28</v>
      </c>
      <c r="O5344" t="s">
        <v>11292</v>
      </c>
      <c r="P5344">
        <v>-4.9595823299999999</v>
      </c>
      <c r="R5344" t="s">
        <v>11293</v>
      </c>
      <c r="S5344">
        <v>3178496</v>
      </c>
      <c r="T5344">
        <v>781.47326869999995</v>
      </c>
      <c r="U5344" t="s">
        <v>31</v>
      </c>
      <c r="V5344" t="s">
        <v>11374</v>
      </c>
      <c r="W5344" t="s">
        <v>23</v>
      </c>
    </row>
    <row r="5345" spans="1:23" x14ac:dyDescent="0.4">
      <c r="A5345">
        <v>5344</v>
      </c>
      <c r="B5345">
        <v>1</v>
      </c>
      <c r="C5345">
        <v>1</v>
      </c>
      <c r="D5345">
        <v>1</v>
      </c>
      <c r="E5345">
        <v>2</v>
      </c>
      <c r="F5345" t="s">
        <v>23</v>
      </c>
      <c r="G5345">
        <v>-440.26341251306297</v>
      </c>
      <c r="H5345" t="s">
        <v>23</v>
      </c>
      <c r="I5345">
        <v>26.484147499412401</v>
      </c>
      <c r="J5345" t="s">
        <v>6308</v>
      </c>
      <c r="K5345" t="s">
        <v>25</v>
      </c>
      <c r="L5345" t="s">
        <v>6309</v>
      </c>
      <c r="M5345" t="s">
        <v>6310</v>
      </c>
      <c r="N5345" t="s">
        <v>6311</v>
      </c>
      <c r="O5345" t="s">
        <v>6312</v>
      </c>
      <c r="P5345">
        <v>3.5999998999999998</v>
      </c>
      <c r="Q5345" t="s">
        <v>6313</v>
      </c>
      <c r="R5345" t="s">
        <v>6314</v>
      </c>
      <c r="S5345">
        <v>67108930</v>
      </c>
      <c r="T5345">
        <v>459.0921879</v>
      </c>
      <c r="U5345" t="s">
        <v>31</v>
      </c>
      <c r="V5345" t="s">
        <v>11375</v>
      </c>
      <c r="W5345" t="s">
        <v>23</v>
      </c>
    </row>
    <row r="5346" spans="1:23" x14ac:dyDescent="0.4">
      <c r="A5346">
        <v>5345</v>
      </c>
      <c r="B5346">
        <v>1</v>
      </c>
      <c r="C5346">
        <v>1</v>
      </c>
      <c r="D5346">
        <v>1</v>
      </c>
      <c r="E5346">
        <v>1</v>
      </c>
      <c r="F5346" t="s">
        <v>23</v>
      </c>
      <c r="G5346">
        <v>-452.65976527683301</v>
      </c>
      <c r="H5346" t="s">
        <v>23</v>
      </c>
      <c r="I5346">
        <v>31.789918476229101</v>
      </c>
      <c r="J5346" t="s">
        <v>11289</v>
      </c>
      <c r="K5346" t="s">
        <v>25</v>
      </c>
      <c r="L5346" t="s">
        <v>11290</v>
      </c>
      <c r="M5346" t="s">
        <v>11291</v>
      </c>
      <c r="N5346" t="s">
        <v>28</v>
      </c>
      <c r="O5346" t="s">
        <v>11292</v>
      </c>
      <c r="P5346">
        <v>-4.9595823299999999</v>
      </c>
      <c r="R5346" t="s">
        <v>11293</v>
      </c>
      <c r="S5346">
        <v>3178496</v>
      </c>
      <c r="T5346">
        <v>781.47326869999995</v>
      </c>
      <c r="U5346" t="s">
        <v>31</v>
      </c>
      <c r="V5346" t="s">
        <v>11376</v>
      </c>
      <c r="W5346" t="s">
        <v>23</v>
      </c>
    </row>
    <row r="5347" spans="1:23" x14ac:dyDescent="0.4">
      <c r="A5347">
        <v>5346</v>
      </c>
      <c r="B5347">
        <v>1</v>
      </c>
      <c r="C5347">
        <v>1</v>
      </c>
      <c r="D5347">
        <v>1</v>
      </c>
      <c r="E5347">
        <v>2</v>
      </c>
      <c r="F5347" t="s">
        <v>23</v>
      </c>
      <c r="G5347">
        <v>-438.55805794609898</v>
      </c>
      <c r="H5347" t="s">
        <v>23</v>
      </c>
      <c r="I5347">
        <v>59.800797931466199</v>
      </c>
      <c r="J5347" t="s">
        <v>11377</v>
      </c>
      <c r="K5347" t="s">
        <v>25</v>
      </c>
      <c r="L5347" t="s">
        <v>11378</v>
      </c>
      <c r="M5347" t="s">
        <v>11379</v>
      </c>
      <c r="N5347" t="s">
        <v>11380</v>
      </c>
      <c r="O5347" t="s">
        <v>11381</v>
      </c>
      <c r="P5347">
        <v>4.9263801599999999</v>
      </c>
      <c r="Q5347" t="s">
        <v>11382</v>
      </c>
      <c r="R5347" t="s">
        <v>11383</v>
      </c>
      <c r="S5347">
        <v>67108866</v>
      </c>
      <c r="T5347">
        <v>447.12939999999998</v>
      </c>
      <c r="U5347" t="s">
        <v>31</v>
      </c>
      <c r="V5347" t="s">
        <v>11384</v>
      </c>
      <c r="W5347" t="s">
        <v>23</v>
      </c>
    </row>
    <row r="5348" spans="1:23" x14ac:dyDescent="0.4">
      <c r="A5348">
        <v>5347</v>
      </c>
      <c r="B5348">
        <v>1</v>
      </c>
      <c r="C5348">
        <v>1</v>
      </c>
      <c r="D5348">
        <v>1</v>
      </c>
      <c r="E5348">
        <v>3</v>
      </c>
      <c r="F5348" t="s">
        <v>23</v>
      </c>
      <c r="G5348">
        <v>-265.14431153883999</v>
      </c>
      <c r="H5348" t="s">
        <v>23</v>
      </c>
      <c r="I5348">
        <v>95.421930603982702</v>
      </c>
      <c r="J5348" t="s">
        <v>11385</v>
      </c>
      <c r="K5348" t="s">
        <v>25</v>
      </c>
      <c r="L5348" t="s">
        <v>11386</v>
      </c>
      <c r="M5348" t="s">
        <v>11387</v>
      </c>
      <c r="N5348" t="s">
        <v>28</v>
      </c>
      <c r="O5348" t="s">
        <v>11388</v>
      </c>
      <c r="P5348">
        <v>-1.2999999499999999</v>
      </c>
      <c r="Q5348">
        <v>131632941</v>
      </c>
      <c r="R5348" t="s">
        <v>11389</v>
      </c>
      <c r="S5348">
        <v>67108866</v>
      </c>
      <c r="T5348">
        <v>317.0655792</v>
      </c>
      <c r="U5348" t="s">
        <v>31</v>
      </c>
      <c r="V5348" t="s">
        <v>11390</v>
      </c>
      <c r="W5348" t="s">
        <v>23</v>
      </c>
    </row>
    <row r="5349" spans="1:23" x14ac:dyDescent="0.4">
      <c r="A5349">
        <v>5348</v>
      </c>
      <c r="B5349">
        <v>1</v>
      </c>
      <c r="C5349">
        <v>1</v>
      </c>
      <c r="D5349">
        <v>1</v>
      </c>
      <c r="E5349">
        <v>4</v>
      </c>
      <c r="F5349" t="s">
        <v>23</v>
      </c>
      <c r="G5349">
        <v>-805.66343824410399</v>
      </c>
      <c r="H5349" t="s">
        <v>23</v>
      </c>
      <c r="I5349">
        <v>34.1844977128304</v>
      </c>
      <c r="J5349" t="s">
        <v>8840</v>
      </c>
      <c r="K5349" t="s">
        <v>25</v>
      </c>
      <c r="L5349" t="s">
        <v>8841</v>
      </c>
      <c r="M5349" t="s">
        <v>8842</v>
      </c>
      <c r="N5349" t="s">
        <v>28</v>
      </c>
      <c r="O5349" t="s">
        <v>8843</v>
      </c>
      <c r="P5349">
        <v>2.9000001000000002</v>
      </c>
      <c r="Q5349">
        <v>91971253</v>
      </c>
      <c r="R5349" t="s">
        <v>8844</v>
      </c>
      <c r="S5349">
        <v>16777282</v>
      </c>
      <c r="T5349">
        <v>433.11292329999998</v>
      </c>
      <c r="U5349" t="s">
        <v>31</v>
      </c>
      <c r="V5349" t="s">
        <v>11391</v>
      </c>
      <c r="W5349" t="s">
        <v>23</v>
      </c>
    </row>
    <row r="5350" spans="1:23" x14ac:dyDescent="0.4">
      <c r="A5350">
        <v>5349</v>
      </c>
      <c r="B5350">
        <v>1</v>
      </c>
      <c r="C5350">
        <v>1</v>
      </c>
      <c r="D5350">
        <v>1</v>
      </c>
      <c r="E5350">
        <v>1</v>
      </c>
      <c r="F5350" t="s">
        <v>23</v>
      </c>
      <c r="G5350">
        <v>-459.78522562083998</v>
      </c>
      <c r="H5350" t="s">
        <v>23</v>
      </c>
      <c r="I5350">
        <v>41.092110077399603</v>
      </c>
      <c r="J5350" t="s">
        <v>11289</v>
      </c>
      <c r="K5350" t="s">
        <v>25</v>
      </c>
      <c r="L5350" t="s">
        <v>11290</v>
      </c>
      <c r="M5350" t="s">
        <v>11291</v>
      </c>
      <c r="N5350" t="s">
        <v>28</v>
      </c>
      <c r="O5350" t="s">
        <v>11292</v>
      </c>
      <c r="P5350">
        <v>-4.9595823299999999</v>
      </c>
      <c r="R5350" t="s">
        <v>11293</v>
      </c>
      <c r="S5350">
        <v>3178496</v>
      </c>
      <c r="T5350">
        <v>781.47326869999995</v>
      </c>
      <c r="U5350" t="s">
        <v>31</v>
      </c>
      <c r="V5350" t="s">
        <v>11392</v>
      </c>
      <c r="W5350" t="s">
        <v>23</v>
      </c>
    </row>
    <row r="5351" spans="1:23" x14ac:dyDescent="0.4">
      <c r="A5351">
        <v>5350</v>
      </c>
      <c r="B5351">
        <v>1</v>
      </c>
      <c r="C5351">
        <v>1</v>
      </c>
      <c r="D5351">
        <v>1</v>
      </c>
      <c r="E5351">
        <v>3</v>
      </c>
      <c r="F5351" t="s">
        <v>23</v>
      </c>
      <c r="G5351">
        <v>-662.166361868791</v>
      </c>
      <c r="H5351" t="s">
        <v>23</v>
      </c>
      <c r="I5351">
        <v>7.9450178100222102</v>
      </c>
      <c r="J5351" t="s">
        <v>2084</v>
      </c>
      <c r="K5351" t="s">
        <v>25</v>
      </c>
      <c r="L5351" t="s">
        <v>2085</v>
      </c>
      <c r="M5351" t="s">
        <v>2086</v>
      </c>
      <c r="N5351" t="s">
        <v>2087</v>
      </c>
      <c r="O5351" t="s">
        <v>2088</v>
      </c>
      <c r="P5351">
        <v>-3.2999999500000001</v>
      </c>
      <c r="Q5351">
        <v>3036015</v>
      </c>
      <c r="R5351" t="s">
        <v>2089</v>
      </c>
      <c r="S5351">
        <v>70</v>
      </c>
      <c r="T5351">
        <v>581.18649000000005</v>
      </c>
      <c r="U5351" t="s">
        <v>31</v>
      </c>
      <c r="V5351" t="s">
        <v>11393</v>
      </c>
      <c r="W5351" t="s">
        <v>23</v>
      </c>
    </row>
    <row r="5352" spans="1:23" x14ac:dyDescent="0.4">
      <c r="A5352">
        <v>5351</v>
      </c>
      <c r="B5352">
        <v>1</v>
      </c>
      <c r="C5352">
        <v>1</v>
      </c>
      <c r="D5352">
        <v>1</v>
      </c>
      <c r="E5352">
        <v>2</v>
      </c>
      <c r="F5352" t="s">
        <v>23</v>
      </c>
      <c r="G5352">
        <v>-226.51929691495201</v>
      </c>
      <c r="H5352" t="s">
        <v>23</v>
      </c>
      <c r="I5352">
        <v>33.5485522770581</v>
      </c>
      <c r="J5352" t="s">
        <v>11394</v>
      </c>
      <c r="K5352" t="s">
        <v>25</v>
      </c>
      <c r="L5352" t="s">
        <v>11395</v>
      </c>
      <c r="M5352" t="s">
        <v>11396</v>
      </c>
      <c r="N5352" t="s">
        <v>28</v>
      </c>
      <c r="O5352" t="s">
        <v>11397</v>
      </c>
      <c r="P5352">
        <v>1</v>
      </c>
      <c r="Q5352">
        <v>135523806</v>
      </c>
      <c r="R5352" t="s">
        <v>11398</v>
      </c>
      <c r="S5352">
        <v>3153922</v>
      </c>
      <c r="T5352">
        <v>303.04700000000003</v>
      </c>
      <c r="U5352" t="s">
        <v>31</v>
      </c>
      <c r="V5352" t="s">
        <v>11399</v>
      </c>
      <c r="W5352" t="s">
        <v>23</v>
      </c>
    </row>
    <row r="5353" spans="1:23" x14ac:dyDescent="0.4">
      <c r="A5353">
        <v>5352</v>
      </c>
      <c r="B5353">
        <v>1</v>
      </c>
      <c r="C5353">
        <v>1</v>
      </c>
      <c r="D5353">
        <v>1</v>
      </c>
      <c r="E5353">
        <v>1</v>
      </c>
      <c r="F5353" t="s">
        <v>23</v>
      </c>
      <c r="G5353">
        <v>-238.200530916113</v>
      </c>
      <c r="H5353" t="s">
        <v>23</v>
      </c>
      <c r="I5353">
        <v>34.219522339270704</v>
      </c>
      <c r="J5353" t="s">
        <v>11400</v>
      </c>
      <c r="K5353" t="s">
        <v>25</v>
      </c>
      <c r="L5353" t="s">
        <v>11401</v>
      </c>
      <c r="M5353" t="s">
        <v>11402</v>
      </c>
      <c r="N5353" t="s">
        <v>28</v>
      </c>
      <c r="O5353" t="s">
        <v>11403</v>
      </c>
      <c r="P5353">
        <v>-9.0486192699999997</v>
      </c>
      <c r="R5353" t="s">
        <v>11404</v>
      </c>
      <c r="S5353">
        <v>2097152</v>
      </c>
      <c r="T5353">
        <v>687.28586189999999</v>
      </c>
      <c r="U5353" t="s">
        <v>31</v>
      </c>
      <c r="V5353" t="s">
        <v>11405</v>
      </c>
      <c r="W5353" t="s">
        <v>23</v>
      </c>
    </row>
    <row r="5354" spans="1:23" x14ac:dyDescent="0.4">
      <c r="A5354">
        <v>5353</v>
      </c>
      <c r="B5354">
        <v>1</v>
      </c>
      <c r="C5354">
        <v>1</v>
      </c>
      <c r="D5354">
        <v>1</v>
      </c>
      <c r="E5354">
        <v>2</v>
      </c>
      <c r="F5354" t="s">
        <v>23</v>
      </c>
      <c r="G5354">
        <v>-671.185100394762</v>
      </c>
      <c r="H5354" t="s">
        <v>23</v>
      </c>
      <c r="I5354">
        <v>49.496071850769503</v>
      </c>
      <c r="J5354" t="s">
        <v>139</v>
      </c>
      <c r="K5354" t="s">
        <v>25</v>
      </c>
      <c r="L5354" t="s">
        <v>140</v>
      </c>
      <c r="M5354" t="s">
        <v>141</v>
      </c>
      <c r="N5354" t="s">
        <v>28</v>
      </c>
      <c r="O5354" t="s">
        <v>142</v>
      </c>
      <c r="P5354">
        <v>-4.0999999000000003</v>
      </c>
      <c r="Q5354" t="s">
        <v>143</v>
      </c>
      <c r="R5354" t="s">
        <v>144</v>
      </c>
      <c r="S5354">
        <v>2097222</v>
      </c>
      <c r="T5354">
        <v>613.21269689999997</v>
      </c>
      <c r="U5354" t="s">
        <v>31</v>
      </c>
      <c r="V5354" t="s">
        <v>11406</v>
      </c>
      <c r="W5354" t="s">
        <v>23</v>
      </c>
    </row>
    <row r="5355" spans="1:23" x14ac:dyDescent="0.4">
      <c r="A5355">
        <v>5354</v>
      </c>
      <c r="B5355">
        <v>1</v>
      </c>
      <c r="C5355">
        <v>1</v>
      </c>
      <c r="D5355">
        <v>1</v>
      </c>
      <c r="E5355">
        <v>2</v>
      </c>
      <c r="F5355" t="s">
        <v>23</v>
      </c>
      <c r="G5355">
        <v>-472.69865062921298</v>
      </c>
      <c r="H5355" t="s">
        <v>23</v>
      </c>
      <c r="I5355">
        <v>27.8632861069987</v>
      </c>
      <c r="J5355" t="s">
        <v>7391</v>
      </c>
      <c r="K5355" t="s">
        <v>25</v>
      </c>
      <c r="L5355" t="s">
        <v>7392</v>
      </c>
      <c r="M5355" t="s">
        <v>7393</v>
      </c>
      <c r="N5355" t="s">
        <v>28</v>
      </c>
      <c r="O5355" t="s">
        <v>7394</v>
      </c>
      <c r="P5355">
        <v>0.40000000600000002</v>
      </c>
      <c r="Q5355" t="s">
        <v>7395</v>
      </c>
      <c r="R5355" t="s">
        <v>7396</v>
      </c>
      <c r="S5355">
        <v>16777218</v>
      </c>
      <c r="T5355">
        <v>465.10275250000001</v>
      </c>
      <c r="U5355" t="s">
        <v>31</v>
      </c>
      <c r="V5355" t="s">
        <v>11407</v>
      </c>
      <c r="W5355" t="s">
        <v>23</v>
      </c>
    </row>
    <row r="5356" spans="1:23" x14ac:dyDescent="0.4">
      <c r="A5356">
        <v>5355</v>
      </c>
      <c r="B5356">
        <v>1</v>
      </c>
      <c r="C5356">
        <v>1</v>
      </c>
      <c r="D5356">
        <v>1</v>
      </c>
      <c r="E5356">
        <v>2</v>
      </c>
      <c r="F5356" t="s">
        <v>23</v>
      </c>
      <c r="G5356">
        <v>-455.73067215771198</v>
      </c>
      <c r="H5356" t="s">
        <v>23</v>
      </c>
      <c r="I5356">
        <v>30.065741612605301</v>
      </c>
      <c r="J5356" t="s">
        <v>11408</v>
      </c>
      <c r="K5356" t="s">
        <v>25</v>
      </c>
      <c r="L5356" t="s">
        <v>11409</v>
      </c>
      <c r="M5356" t="s">
        <v>11410</v>
      </c>
      <c r="N5356" t="s">
        <v>28</v>
      </c>
      <c r="O5356" t="s">
        <v>11411</v>
      </c>
      <c r="P5356">
        <v>3.2999999500000001</v>
      </c>
      <c r="Q5356" t="s">
        <v>11412</v>
      </c>
      <c r="R5356" t="s">
        <v>11413</v>
      </c>
      <c r="S5356">
        <v>3178498</v>
      </c>
      <c r="T5356">
        <v>681.16800000000001</v>
      </c>
      <c r="U5356" t="s">
        <v>31</v>
      </c>
      <c r="V5356" t="s">
        <v>11414</v>
      </c>
      <c r="W5356" t="s">
        <v>23</v>
      </c>
    </row>
    <row r="5357" spans="1:23" x14ac:dyDescent="0.4">
      <c r="A5357">
        <v>5356</v>
      </c>
      <c r="B5357">
        <v>1</v>
      </c>
      <c r="C5357">
        <v>1</v>
      </c>
      <c r="D5357">
        <v>1</v>
      </c>
      <c r="E5357">
        <v>1</v>
      </c>
      <c r="F5357" t="s">
        <v>23</v>
      </c>
      <c r="G5357">
        <v>-687.66628252005705</v>
      </c>
      <c r="H5357" t="s">
        <v>23</v>
      </c>
      <c r="I5357">
        <v>40.594543783435803</v>
      </c>
      <c r="J5357" t="s">
        <v>11415</v>
      </c>
      <c r="K5357" t="s">
        <v>25</v>
      </c>
      <c r="L5357" t="s">
        <v>11416</v>
      </c>
      <c r="M5357" t="s">
        <v>11417</v>
      </c>
      <c r="N5357" t="s">
        <v>28</v>
      </c>
      <c r="O5357" t="s">
        <v>11418</v>
      </c>
      <c r="P5357">
        <v>-0.5</v>
      </c>
      <c r="Q5357" t="s">
        <v>11419</v>
      </c>
      <c r="R5357" t="s">
        <v>11420</v>
      </c>
      <c r="S5357">
        <v>16777218</v>
      </c>
      <c r="T5357">
        <v>597.18139680000002</v>
      </c>
      <c r="U5357" t="s">
        <v>31</v>
      </c>
      <c r="V5357" t="s">
        <v>11421</v>
      </c>
      <c r="W5357" t="s">
        <v>23</v>
      </c>
    </row>
    <row r="5358" spans="1:23" x14ac:dyDescent="0.4">
      <c r="A5358">
        <v>5357</v>
      </c>
      <c r="B5358">
        <v>1</v>
      </c>
      <c r="C5358">
        <v>1</v>
      </c>
      <c r="D5358">
        <v>1</v>
      </c>
      <c r="E5358">
        <v>3</v>
      </c>
      <c r="F5358" t="s">
        <v>23</v>
      </c>
      <c r="G5358">
        <v>-429.09363294582403</v>
      </c>
      <c r="H5358" t="s">
        <v>23</v>
      </c>
      <c r="I5358">
        <v>70.225119887992093</v>
      </c>
      <c r="J5358" t="s">
        <v>11267</v>
      </c>
      <c r="K5358" t="s">
        <v>25</v>
      </c>
      <c r="L5358" t="s">
        <v>11268</v>
      </c>
      <c r="M5358" t="s">
        <v>11269</v>
      </c>
      <c r="N5358" t="s">
        <v>11270</v>
      </c>
      <c r="O5358" t="s">
        <v>11271</v>
      </c>
      <c r="P5358">
        <v>2.7999999500000001</v>
      </c>
      <c r="Q5358">
        <v>11912071</v>
      </c>
      <c r="R5358" t="s">
        <v>11272</v>
      </c>
      <c r="S5358">
        <v>3153922</v>
      </c>
      <c r="T5358">
        <v>353.18596910000002</v>
      </c>
      <c r="U5358" t="s">
        <v>31</v>
      </c>
      <c r="V5358" t="s">
        <v>11422</v>
      </c>
      <c r="W5358" t="s">
        <v>23</v>
      </c>
    </row>
    <row r="5359" spans="1:23" x14ac:dyDescent="0.4">
      <c r="A5359">
        <v>5358</v>
      </c>
      <c r="B5359">
        <v>1</v>
      </c>
      <c r="C5359">
        <v>1</v>
      </c>
      <c r="D5359">
        <v>1</v>
      </c>
      <c r="E5359">
        <v>1</v>
      </c>
      <c r="F5359" t="s">
        <v>23</v>
      </c>
      <c r="G5359">
        <v>-400.40052797649298</v>
      </c>
      <c r="H5359">
        <v>0.999999999999999</v>
      </c>
      <c r="I5359">
        <v>10.6082540616078</v>
      </c>
      <c r="J5359" t="s">
        <v>11408</v>
      </c>
      <c r="K5359" t="s">
        <v>25</v>
      </c>
      <c r="L5359" t="s">
        <v>11409</v>
      </c>
      <c r="M5359" t="s">
        <v>11410</v>
      </c>
      <c r="N5359" t="s">
        <v>28</v>
      </c>
      <c r="O5359" t="s">
        <v>11411</v>
      </c>
      <c r="P5359">
        <v>3.2999999500000001</v>
      </c>
      <c r="Q5359" t="s">
        <v>11412</v>
      </c>
      <c r="R5359" t="s">
        <v>11413</v>
      </c>
      <c r="S5359">
        <v>3178498</v>
      </c>
      <c r="T5359">
        <v>681.17399999999998</v>
      </c>
      <c r="U5359" t="s">
        <v>31</v>
      </c>
      <c r="V5359" t="s">
        <v>11423</v>
      </c>
      <c r="W5359" t="s">
        <v>23</v>
      </c>
    </row>
    <row r="5360" spans="1:23" x14ac:dyDescent="0.4">
      <c r="A5360">
        <v>5359</v>
      </c>
      <c r="B5360">
        <v>1</v>
      </c>
      <c r="C5360">
        <v>1</v>
      </c>
      <c r="D5360">
        <v>1</v>
      </c>
      <c r="E5360">
        <v>1</v>
      </c>
      <c r="F5360" t="s">
        <v>23</v>
      </c>
      <c r="G5360">
        <v>-627.54369352339097</v>
      </c>
      <c r="H5360">
        <v>0.99949748743718503</v>
      </c>
      <c r="I5360">
        <v>82.600337256377202</v>
      </c>
      <c r="J5360" t="s">
        <v>11245</v>
      </c>
      <c r="K5360" t="s">
        <v>25</v>
      </c>
      <c r="L5360" t="s">
        <v>11246</v>
      </c>
      <c r="M5360" t="s">
        <v>11247</v>
      </c>
      <c r="N5360" t="s">
        <v>11248</v>
      </c>
      <c r="O5360" t="s">
        <v>11249</v>
      </c>
      <c r="P5360">
        <v>-2</v>
      </c>
      <c r="Q5360" t="s">
        <v>11250</v>
      </c>
      <c r="R5360" t="s">
        <v>11251</v>
      </c>
      <c r="S5360">
        <v>3153922</v>
      </c>
      <c r="T5360">
        <v>425.14422339999999</v>
      </c>
      <c r="U5360" t="s">
        <v>31</v>
      </c>
      <c r="V5360" t="s">
        <v>11424</v>
      </c>
      <c r="W5360" t="s">
        <v>23</v>
      </c>
    </row>
    <row r="5361" spans="1:23" x14ac:dyDescent="0.4">
      <c r="A5361">
        <v>5360</v>
      </c>
      <c r="B5361">
        <v>1</v>
      </c>
      <c r="C5361">
        <v>1</v>
      </c>
      <c r="D5361">
        <v>1</v>
      </c>
      <c r="E5361">
        <v>3</v>
      </c>
      <c r="F5361" t="s">
        <v>23</v>
      </c>
      <c r="G5361">
        <v>-349.37801334846603</v>
      </c>
      <c r="H5361" t="s">
        <v>23</v>
      </c>
      <c r="I5361">
        <v>38.447798928570698</v>
      </c>
      <c r="J5361" t="s">
        <v>11425</v>
      </c>
      <c r="K5361" t="s">
        <v>25</v>
      </c>
      <c r="L5361" t="s">
        <v>11426</v>
      </c>
      <c r="M5361" t="s">
        <v>11427</v>
      </c>
      <c r="N5361" t="s">
        <v>11428</v>
      </c>
      <c r="O5361" t="s">
        <v>11429</v>
      </c>
      <c r="P5361">
        <v>4</v>
      </c>
      <c r="Q5361">
        <v>16193114</v>
      </c>
      <c r="R5361" t="s">
        <v>11430</v>
      </c>
      <c r="S5361">
        <v>98</v>
      </c>
      <c r="T5361">
        <v>409.20080000000002</v>
      </c>
      <c r="U5361" t="s">
        <v>31</v>
      </c>
      <c r="V5361" t="s">
        <v>11431</v>
      </c>
      <c r="W5361" t="s">
        <v>23</v>
      </c>
    </row>
    <row r="5362" spans="1:23" x14ac:dyDescent="0.4">
      <c r="A5362">
        <v>5361</v>
      </c>
      <c r="B5362">
        <v>1</v>
      </c>
      <c r="C5362">
        <v>1</v>
      </c>
      <c r="D5362">
        <v>1</v>
      </c>
      <c r="E5362">
        <v>1</v>
      </c>
      <c r="F5362" t="s">
        <v>23</v>
      </c>
      <c r="G5362">
        <v>-566.66235266427304</v>
      </c>
      <c r="H5362" t="s">
        <v>23</v>
      </c>
      <c r="I5362">
        <v>119.299041379896</v>
      </c>
      <c r="J5362" t="s">
        <v>11254</v>
      </c>
      <c r="K5362" t="s">
        <v>25</v>
      </c>
      <c r="L5362" t="s">
        <v>11255</v>
      </c>
      <c r="M5362" t="s">
        <v>11256</v>
      </c>
      <c r="N5362" t="s">
        <v>11257</v>
      </c>
      <c r="O5362" t="s">
        <v>11258</v>
      </c>
      <c r="P5362">
        <v>2.7000000499999999</v>
      </c>
      <c r="Q5362" t="s">
        <v>11259</v>
      </c>
      <c r="R5362" t="s">
        <v>11260</v>
      </c>
      <c r="S5362">
        <v>16777218</v>
      </c>
      <c r="T5362">
        <v>579.14970270000003</v>
      </c>
      <c r="U5362" t="s">
        <v>31</v>
      </c>
      <c r="V5362" t="s">
        <v>11432</v>
      </c>
      <c r="W5362" t="s">
        <v>23</v>
      </c>
    </row>
    <row r="5363" spans="1:23" x14ac:dyDescent="0.4">
      <c r="A5363">
        <v>5362</v>
      </c>
      <c r="B5363">
        <v>1</v>
      </c>
      <c r="C5363">
        <v>1</v>
      </c>
      <c r="D5363">
        <v>1</v>
      </c>
      <c r="E5363">
        <v>1</v>
      </c>
      <c r="F5363" t="s">
        <v>23</v>
      </c>
      <c r="G5363">
        <v>-169.41397135540501</v>
      </c>
      <c r="H5363">
        <v>0.999999999999999</v>
      </c>
      <c r="I5363">
        <v>18.320676445603802</v>
      </c>
      <c r="J5363" t="s">
        <v>11433</v>
      </c>
      <c r="K5363" t="s">
        <v>25</v>
      </c>
      <c r="L5363" t="s">
        <v>11434</v>
      </c>
      <c r="M5363" t="s">
        <v>11435</v>
      </c>
      <c r="N5363" t="s">
        <v>28</v>
      </c>
      <c r="O5363" t="s">
        <v>11436</v>
      </c>
      <c r="P5363">
        <v>-6.6347122199999999</v>
      </c>
      <c r="R5363" t="s">
        <v>11437</v>
      </c>
      <c r="S5363">
        <v>3178496</v>
      </c>
      <c r="T5363">
        <v>593.1864822</v>
      </c>
      <c r="U5363" t="s">
        <v>31</v>
      </c>
      <c r="V5363" t="s">
        <v>11438</v>
      </c>
      <c r="W5363" t="s">
        <v>23</v>
      </c>
    </row>
    <row r="5364" spans="1:23" x14ac:dyDescent="0.4">
      <c r="A5364">
        <v>5363</v>
      </c>
      <c r="B5364">
        <v>1</v>
      </c>
      <c r="C5364">
        <v>1</v>
      </c>
      <c r="D5364">
        <v>1</v>
      </c>
      <c r="E5364">
        <v>1</v>
      </c>
      <c r="F5364" t="s">
        <v>23</v>
      </c>
      <c r="G5364">
        <v>-565.07675633169697</v>
      </c>
      <c r="H5364">
        <v>0.999999999999999</v>
      </c>
      <c r="I5364">
        <v>36.584437291416201</v>
      </c>
      <c r="J5364" t="s">
        <v>11415</v>
      </c>
      <c r="K5364" t="s">
        <v>25</v>
      </c>
      <c r="L5364" t="s">
        <v>11439</v>
      </c>
      <c r="M5364" t="s">
        <v>11440</v>
      </c>
      <c r="N5364" t="s">
        <v>28</v>
      </c>
      <c r="O5364" t="s">
        <v>11441</v>
      </c>
      <c r="P5364">
        <v>-2.0096106499999999</v>
      </c>
      <c r="Q5364">
        <v>91844440</v>
      </c>
      <c r="R5364" t="s">
        <v>11442</v>
      </c>
      <c r="S5364">
        <v>16777218</v>
      </c>
      <c r="T5364">
        <v>597.18139680000002</v>
      </c>
      <c r="U5364" t="s">
        <v>31</v>
      </c>
      <c r="V5364" t="s">
        <v>11443</v>
      </c>
      <c r="W5364" t="s">
        <v>23</v>
      </c>
    </row>
    <row r="5365" spans="1:23" x14ac:dyDescent="0.4">
      <c r="A5365">
        <v>5364</v>
      </c>
      <c r="B5365">
        <v>1</v>
      </c>
      <c r="C5365">
        <v>1</v>
      </c>
      <c r="D5365">
        <v>1</v>
      </c>
      <c r="E5365">
        <v>3</v>
      </c>
      <c r="F5365" t="s">
        <v>23</v>
      </c>
      <c r="G5365">
        <v>-454.26665071502799</v>
      </c>
      <c r="H5365" t="s">
        <v>23</v>
      </c>
      <c r="I5365">
        <v>77.749982931232196</v>
      </c>
      <c r="J5365" t="s">
        <v>5121</v>
      </c>
      <c r="K5365" t="s">
        <v>25</v>
      </c>
      <c r="L5365" t="s">
        <v>5122</v>
      </c>
      <c r="M5365" t="s">
        <v>5123</v>
      </c>
      <c r="N5365" t="s">
        <v>5124</v>
      </c>
      <c r="O5365" t="s">
        <v>5125</v>
      </c>
      <c r="P5365">
        <v>2.0999998999999998</v>
      </c>
      <c r="Q5365" t="s">
        <v>5126</v>
      </c>
      <c r="R5365" t="s">
        <v>5127</v>
      </c>
      <c r="S5365">
        <v>98</v>
      </c>
      <c r="T5365">
        <v>465.10275250000001</v>
      </c>
      <c r="U5365" t="s">
        <v>31</v>
      </c>
      <c r="V5365" t="s">
        <v>11444</v>
      </c>
      <c r="W5365" t="s">
        <v>23</v>
      </c>
    </row>
    <row r="5366" spans="1:23" x14ac:dyDescent="0.4">
      <c r="A5366">
        <v>5365</v>
      </c>
      <c r="B5366">
        <v>1</v>
      </c>
      <c r="C5366">
        <v>1</v>
      </c>
      <c r="D5366">
        <v>1</v>
      </c>
      <c r="E5366">
        <v>1</v>
      </c>
      <c r="F5366" t="s">
        <v>23</v>
      </c>
      <c r="G5366">
        <v>-579.46457417087299</v>
      </c>
      <c r="H5366" t="s">
        <v>23</v>
      </c>
      <c r="I5366">
        <v>63.060297998214601</v>
      </c>
      <c r="J5366" t="s">
        <v>1841</v>
      </c>
      <c r="K5366" t="s">
        <v>25</v>
      </c>
      <c r="L5366" t="s">
        <v>1842</v>
      </c>
      <c r="M5366" t="s">
        <v>1843</v>
      </c>
      <c r="N5366" t="s">
        <v>1844</v>
      </c>
      <c r="O5366" t="s">
        <v>1845</v>
      </c>
      <c r="P5366">
        <v>3.2999999500000001</v>
      </c>
      <c r="Q5366">
        <v>16409444</v>
      </c>
      <c r="R5366" t="s">
        <v>1846</v>
      </c>
      <c r="S5366">
        <v>3153922</v>
      </c>
      <c r="T5366">
        <v>611.19704679999995</v>
      </c>
      <c r="U5366" t="s">
        <v>31</v>
      </c>
      <c r="V5366" t="s">
        <v>11445</v>
      </c>
      <c r="W5366" t="s">
        <v>23</v>
      </c>
    </row>
    <row r="5367" spans="1:23" x14ac:dyDescent="0.4">
      <c r="A5367">
        <v>5366</v>
      </c>
      <c r="B5367">
        <v>1</v>
      </c>
      <c r="C5367">
        <v>1</v>
      </c>
      <c r="D5367">
        <v>1</v>
      </c>
      <c r="E5367">
        <v>1</v>
      </c>
      <c r="F5367" t="s">
        <v>23</v>
      </c>
      <c r="G5367">
        <v>-263.28844016523902</v>
      </c>
      <c r="H5367" t="s">
        <v>23</v>
      </c>
      <c r="I5367">
        <v>58.087023906256</v>
      </c>
      <c r="J5367" t="s">
        <v>2060</v>
      </c>
      <c r="K5367" t="s">
        <v>25</v>
      </c>
      <c r="L5367" t="s">
        <v>2061</v>
      </c>
      <c r="M5367" t="s">
        <v>2062</v>
      </c>
      <c r="N5367" t="s">
        <v>28</v>
      </c>
      <c r="O5367" t="s">
        <v>2063</v>
      </c>
      <c r="P5367">
        <v>-3.2999999500000001</v>
      </c>
      <c r="Q5367" t="s">
        <v>2064</v>
      </c>
      <c r="R5367" t="s">
        <v>2065</v>
      </c>
      <c r="S5367">
        <v>18874370</v>
      </c>
      <c r="T5367">
        <v>433.11292329999998</v>
      </c>
      <c r="U5367" t="s">
        <v>31</v>
      </c>
      <c r="V5367" t="s">
        <v>11446</v>
      </c>
      <c r="W5367" t="s">
        <v>23</v>
      </c>
    </row>
    <row r="5368" spans="1:23" x14ac:dyDescent="0.4">
      <c r="A5368">
        <v>5367</v>
      </c>
      <c r="B5368">
        <v>1</v>
      </c>
      <c r="C5368">
        <v>1</v>
      </c>
      <c r="D5368">
        <v>1</v>
      </c>
      <c r="E5368">
        <v>1</v>
      </c>
      <c r="F5368" t="s">
        <v>23</v>
      </c>
      <c r="G5368">
        <v>-448.53716788782799</v>
      </c>
      <c r="H5368">
        <v>0.99899497487437094</v>
      </c>
      <c r="I5368">
        <v>24.974131117091002</v>
      </c>
      <c r="J5368" t="s">
        <v>11289</v>
      </c>
      <c r="K5368" t="s">
        <v>25</v>
      </c>
      <c r="L5368" t="s">
        <v>11290</v>
      </c>
      <c r="M5368" t="s">
        <v>11291</v>
      </c>
      <c r="N5368" t="s">
        <v>28</v>
      </c>
      <c r="O5368" t="s">
        <v>11292</v>
      </c>
      <c r="P5368">
        <v>-4.9595823299999999</v>
      </c>
      <c r="R5368" t="s">
        <v>11293</v>
      </c>
      <c r="S5368">
        <v>3178496</v>
      </c>
      <c r="T5368">
        <v>781.47326869999995</v>
      </c>
      <c r="U5368" t="s">
        <v>31</v>
      </c>
      <c r="V5368" t="s">
        <v>11447</v>
      </c>
      <c r="W5368" t="s">
        <v>23</v>
      </c>
    </row>
    <row r="5369" spans="1:23" x14ac:dyDescent="0.4">
      <c r="A5369">
        <v>5368</v>
      </c>
      <c r="B5369">
        <v>1</v>
      </c>
      <c r="C5369">
        <v>1</v>
      </c>
      <c r="D5369">
        <v>1</v>
      </c>
      <c r="E5369">
        <v>3</v>
      </c>
      <c r="F5369" t="s">
        <v>23</v>
      </c>
      <c r="G5369">
        <v>-561.63436613535805</v>
      </c>
      <c r="H5369" t="s">
        <v>23</v>
      </c>
      <c r="I5369">
        <v>40.620830911247303</v>
      </c>
      <c r="J5369" t="s">
        <v>6277</v>
      </c>
      <c r="K5369" t="s">
        <v>25</v>
      </c>
      <c r="L5369" t="s">
        <v>6278</v>
      </c>
      <c r="M5369" t="s">
        <v>6279</v>
      </c>
      <c r="N5369" t="s">
        <v>28</v>
      </c>
      <c r="O5369" t="s">
        <v>6280</v>
      </c>
      <c r="P5369">
        <v>3.7000000499999999</v>
      </c>
      <c r="Q5369">
        <v>26744355</v>
      </c>
      <c r="R5369" t="s">
        <v>6281</v>
      </c>
      <c r="S5369">
        <v>3153922</v>
      </c>
      <c r="T5369">
        <v>451.12348800000001</v>
      </c>
      <c r="U5369" t="s">
        <v>31</v>
      </c>
      <c r="V5369" t="s">
        <v>11448</v>
      </c>
      <c r="W5369" t="s">
        <v>23</v>
      </c>
    </row>
    <row r="5370" spans="1:23" x14ac:dyDescent="0.4">
      <c r="A5370">
        <v>5369</v>
      </c>
      <c r="B5370">
        <v>1</v>
      </c>
      <c r="C5370">
        <v>1</v>
      </c>
      <c r="D5370">
        <v>1</v>
      </c>
      <c r="E5370">
        <v>3</v>
      </c>
      <c r="F5370" t="s">
        <v>23</v>
      </c>
      <c r="G5370">
        <v>-337.18772175851399</v>
      </c>
      <c r="H5370" t="s">
        <v>23</v>
      </c>
      <c r="I5370">
        <v>40.144394182641101</v>
      </c>
      <c r="J5370" t="s">
        <v>1362</v>
      </c>
      <c r="K5370" t="s">
        <v>25</v>
      </c>
      <c r="L5370" t="s">
        <v>1363</v>
      </c>
      <c r="M5370" t="s">
        <v>1364</v>
      </c>
      <c r="N5370" t="s">
        <v>28</v>
      </c>
      <c r="O5370" t="s">
        <v>1365</v>
      </c>
      <c r="P5370">
        <v>-4.8000001900000004</v>
      </c>
      <c r="Q5370">
        <v>11987821</v>
      </c>
      <c r="R5370" t="s">
        <v>1366</v>
      </c>
      <c r="S5370">
        <v>16777218</v>
      </c>
      <c r="T5370">
        <v>465.10275250000001</v>
      </c>
      <c r="U5370" t="s">
        <v>31</v>
      </c>
      <c r="V5370" t="s">
        <v>11449</v>
      </c>
      <c r="W5370" t="s">
        <v>23</v>
      </c>
    </row>
    <row r="5371" spans="1:23" x14ac:dyDescent="0.4">
      <c r="A5371">
        <v>5370</v>
      </c>
      <c r="B5371">
        <v>1</v>
      </c>
      <c r="C5371">
        <v>1</v>
      </c>
      <c r="D5371">
        <v>1</v>
      </c>
      <c r="E5371">
        <v>3</v>
      </c>
      <c r="F5371" t="s">
        <v>23</v>
      </c>
      <c r="G5371">
        <v>-728.81066384156202</v>
      </c>
      <c r="H5371" t="s">
        <v>23</v>
      </c>
      <c r="I5371">
        <v>21.2968137348801</v>
      </c>
      <c r="J5371" t="s">
        <v>11450</v>
      </c>
      <c r="K5371" t="s">
        <v>25</v>
      </c>
      <c r="L5371" t="s">
        <v>11451</v>
      </c>
      <c r="M5371" t="s">
        <v>11452</v>
      </c>
      <c r="N5371" t="s">
        <v>11453</v>
      </c>
      <c r="O5371" t="s">
        <v>11454</v>
      </c>
      <c r="P5371">
        <v>2.7000000499999999</v>
      </c>
      <c r="Q5371">
        <v>3020691</v>
      </c>
      <c r="R5371" t="s">
        <v>11455</v>
      </c>
      <c r="S5371">
        <v>262146</v>
      </c>
      <c r="T5371">
        <v>517.13430000000005</v>
      </c>
      <c r="U5371" t="s">
        <v>31</v>
      </c>
      <c r="V5371" t="s">
        <v>11456</v>
      </c>
      <c r="W5371" t="s">
        <v>23</v>
      </c>
    </row>
    <row r="5372" spans="1:23" x14ac:dyDescent="0.4">
      <c r="A5372">
        <v>5371</v>
      </c>
      <c r="B5372">
        <v>1</v>
      </c>
      <c r="C5372">
        <v>1</v>
      </c>
      <c r="D5372">
        <v>1</v>
      </c>
      <c r="E5372">
        <v>3</v>
      </c>
      <c r="F5372" t="s">
        <v>23</v>
      </c>
      <c r="G5372">
        <v>-320.18606804253602</v>
      </c>
      <c r="H5372" t="s">
        <v>23</v>
      </c>
      <c r="I5372">
        <v>5.9591363876546497</v>
      </c>
      <c r="J5372" t="s">
        <v>865</v>
      </c>
      <c r="K5372" t="s">
        <v>25</v>
      </c>
      <c r="L5372" t="s">
        <v>866</v>
      </c>
      <c r="M5372" t="s">
        <v>867</v>
      </c>
      <c r="N5372" t="s">
        <v>868</v>
      </c>
      <c r="O5372" t="s">
        <v>869</v>
      </c>
      <c r="P5372">
        <v>2.9000001000000002</v>
      </c>
      <c r="Q5372">
        <v>78347</v>
      </c>
      <c r="R5372" t="s">
        <v>870</v>
      </c>
      <c r="S5372">
        <v>262146</v>
      </c>
      <c r="T5372">
        <v>449.10783789999999</v>
      </c>
      <c r="U5372" t="s">
        <v>31</v>
      </c>
      <c r="V5372" t="s">
        <v>11457</v>
      </c>
      <c r="W5372" t="s">
        <v>23</v>
      </c>
    </row>
    <row r="5373" spans="1:23" x14ac:dyDescent="0.4">
      <c r="A5373">
        <v>5372</v>
      </c>
      <c r="B5373">
        <v>1</v>
      </c>
      <c r="C5373">
        <v>1</v>
      </c>
      <c r="D5373">
        <v>1</v>
      </c>
      <c r="E5373">
        <v>1</v>
      </c>
      <c r="F5373" t="s">
        <v>23</v>
      </c>
      <c r="G5373">
        <v>-309.120098459291</v>
      </c>
      <c r="H5373" t="s">
        <v>23</v>
      </c>
      <c r="I5373">
        <v>51.624270673623798</v>
      </c>
      <c r="J5373" t="s">
        <v>11319</v>
      </c>
      <c r="K5373" t="s">
        <v>25</v>
      </c>
      <c r="L5373" t="s">
        <v>11320</v>
      </c>
      <c r="M5373" t="s">
        <v>11321</v>
      </c>
      <c r="N5373" t="s">
        <v>11322</v>
      </c>
      <c r="O5373" t="s">
        <v>11323</v>
      </c>
      <c r="P5373">
        <v>4.5</v>
      </c>
      <c r="Q5373">
        <v>2796276</v>
      </c>
      <c r="R5373" t="s">
        <v>11324</v>
      </c>
      <c r="S5373">
        <v>262210</v>
      </c>
      <c r="T5373">
        <v>458.16568999999998</v>
      </c>
      <c r="U5373" t="s">
        <v>31</v>
      </c>
      <c r="V5373" t="s">
        <v>11458</v>
      </c>
      <c r="W5373" t="s">
        <v>23</v>
      </c>
    </row>
    <row r="5374" spans="1:23" x14ac:dyDescent="0.4">
      <c r="A5374">
        <v>5373</v>
      </c>
      <c r="B5374">
        <v>1</v>
      </c>
      <c r="C5374">
        <v>1</v>
      </c>
      <c r="D5374">
        <v>1</v>
      </c>
      <c r="E5374">
        <v>1</v>
      </c>
      <c r="F5374" t="s">
        <v>23</v>
      </c>
      <c r="G5374">
        <v>-248.37336709833599</v>
      </c>
      <c r="H5374">
        <v>0.99447236180904497</v>
      </c>
      <c r="I5374">
        <v>60.9903668754311</v>
      </c>
      <c r="J5374" t="s">
        <v>11295</v>
      </c>
      <c r="K5374" t="s">
        <v>25</v>
      </c>
      <c r="L5374" t="s">
        <v>11296</v>
      </c>
      <c r="M5374" t="s">
        <v>11297</v>
      </c>
      <c r="N5374" t="s">
        <v>11298</v>
      </c>
      <c r="O5374" t="s">
        <v>11299</v>
      </c>
      <c r="P5374">
        <v>-0.137668386</v>
      </c>
      <c r="Q5374">
        <v>3063819</v>
      </c>
      <c r="R5374" t="s">
        <v>11300</v>
      </c>
      <c r="S5374">
        <v>67108866</v>
      </c>
      <c r="T5374">
        <v>222.09719999999999</v>
      </c>
      <c r="U5374" t="s">
        <v>31</v>
      </c>
      <c r="V5374" t="s">
        <v>11459</v>
      </c>
      <c r="W5374" t="s">
        <v>23</v>
      </c>
    </row>
    <row r="5375" spans="1:23" x14ac:dyDescent="0.4">
      <c r="A5375">
        <v>5374</v>
      </c>
      <c r="B5375">
        <v>1</v>
      </c>
      <c r="C5375">
        <v>1</v>
      </c>
      <c r="D5375">
        <v>1</v>
      </c>
      <c r="E5375">
        <v>2</v>
      </c>
      <c r="F5375" t="s">
        <v>23</v>
      </c>
      <c r="G5375">
        <v>-327.69753954961601</v>
      </c>
      <c r="H5375" t="s">
        <v>23</v>
      </c>
      <c r="I5375">
        <v>58.489210429154802</v>
      </c>
      <c r="J5375" t="s">
        <v>11460</v>
      </c>
      <c r="K5375" t="s">
        <v>25</v>
      </c>
      <c r="L5375" t="s">
        <v>11461</v>
      </c>
      <c r="M5375" t="s">
        <v>11462</v>
      </c>
      <c r="N5375" t="s">
        <v>11463</v>
      </c>
      <c r="O5375" t="s">
        <v>11464</v>
      </c>
      <c r="P5375">
        <v>0.40000000600000002</v>
      </c>
      <c r="Q5375">
        <v>13770924</v>
      </c>
      <c r="R5375" t="s">
        <v>11465</v>
      </c>
      <c r="S5375">
        <v>67108866</v>
      </c>
      <c r="T5375">
        <v>435.0921879</v>
      </c>
      <c r="U5375" t="s">
        <v>31</v>
      </c>
      <c r="V5375" t="s">
        <v>11466</v>
      </c>
      <c r="W5375" t="s">
        <v>23</v>
      </c>
    </row>
    <row r="5376" spans="1:23" x14ac:dyDescent="0.4">
      <c r="A5376">
        <v>5375</v>
      </c>
      <c r="B5376">
        <v>1</v>
      </c>
      <c r="C5376">
        <v>1</v>
      </c>
      <c r="D5376">
        <v>1</v>
      </c>
      <c r="E5376">
        <v>5</v>
      </c>
      <c r="F5376" t="s">
        <v>23</v>
      </c>
      <c r="G5376">
        <v>-521.47886115660106</v>
      </c>
      <c r="H5376" t="s">
        <v>23</v>
      </c>
      <c r="I5376">
        <v>30.3577090081221</v>
      </c>
      <c r="J5376" t="s">
        <v>5121</v>
      </c>
      <c r="K5376" t="s">
        <v>25</v>
      </c>
      <c r="L5376" t="s">
        <v>5122</v>
      </c>
      <c r="M5376" t="s">
        <v>5123</v>
      </c>
      <c r="N5376" t="s">
        <v>5124</v>
      </c>
      <c r="O5376" t="s">
        <v>5125</v>
      </c>
      <c r="P5376">
        <v>2.0999998999999998</v>
      </c>
      <c r="Q5376" t="s">
        <v>5126</v>
      </c>
      <c r="R5376" t="s">
        <v>5127</v>
      </c>
      <c r="S5376">
        <v>98</v>
      </c>
      <c r="T5376">
        <v>465.10275250000001</v>
      </c>
      <c r="U5376" t="s">
        <v>31</v>
      </c>
      <c r="V5376" t="s">
        <v>11467</v>
      </c>
      <c r="W5376" t="s">
        <v>23</v>
      </c>
    </row>
    <row r="5377" spans="1:23" x14ac:dyDescent="0.4">
      <c r="A5377">
        <v>5376</v>
      </c>
      <c r="B5377">
        <v>1</v>
      </c>
      <c r="C5377">
        <v>1</v>
      </c>
      <c r="D5377">
        <v>1</v>
      </c>
      <c r="E5377">
        <v>2</v>
      </c>
      <c r="F5377" t="s">
        <v>23</v>
      </c>
      <c r="G5377">
        <v>-525.91450877264799</v>
      </c>
      <c r="H5377" t="s">
        <v>23</v>
      </c>
      <c r="I5377">
        <v>32.3555365423776</v>
      </c>
      <c r="J5377" t="s">
        <v>6308</v>
      </c>
      <c r="K5377" t="s">
        <v>25</v>
      </c>
      <c r="L5377" t="s">
        <v>6309</v>
      </c>
      <c r="M5377" t="s">
        <v>6310</v>
      </c>
      <c r="N5377" t="s">
        <v>6311</v>
      </c>
      <c r="O5377" t="s">
        <v>6312</v>
      </c>
      <c r="P5377">
        <v>3.5999998999999998</v>
      </c>
      <c r="Q5377" t="s">
        <v>6313</v>
      </c>
      <c r="R5377" t="s">
        <v>6314</v>
      </c>
      <c r="S5377">
        <v>67108930</v>
      </c>
      <c r="T5377">
        <v>459.0921879</v>
      </c>
      <c r="U5377" t="s">
        <v>31</v>
      </c>
      <c r="V5377" t="s">
        <v>11468</v>
      </c>
      <c r="W5377" t="s">
        <v>23</v>
      </c>
    </row>
    <row r="5378" spans="1:23" x14ac:dyDescent="0.4">
      <c r="A5378">
        <v>5377</v>
      </c>
      <c r="B5378">
        <v>1</v>
      </c>
      <c r="C5378">
        <v>1</v>
      </c>
      <c r="D5378">
        <v>1</v>
      </c>
      <c r="E5378">
        <v>4</v>
      </c>
      <c r="F5378" t="s">
        <v>23</v>
      </c>
      <c r="G5378">
        <v>-485.70121097877501</v>
      </c>
      <c r="H5378" t="s">
        <v>23</v>
      </c>
      <c r="I5378">
        <v>37.903989120812298</v>
      </c>
      <c r="J5378" t="s">
        <v>10222</v>
      </c>
      <c r="K5378" t="s">
        <v>25</v>
      </c>
      <c r="L5378" t="s">
        <v>10223</v>
      </c>
      <c r="M5378" t="s">
        <v>10224</v>
      </c>
      <c r="N5378" t="s">
        <v>10225</v>
      </c>
      <c r="O5378" t="s">
        <v>10226</v>
      </c>
      <c r="P5378">
        <v>4.9000000999999997</v>
      </c>
      <c r="Q5378">
        <v>2135408</v>
      </c>
      <c r="R5378" t="s">
        <v>10227</v>
      </c>
      <c r="S5378">
        <v>98</v>
      </c>
      <c r="T5378">
        <v>465.10275250000001</v>
      </c>
      <c r="U5378" t="s">
        <v>31</v>
      </c>
      <c r="V5378" t="s">
        <v>11469</v>
      </c>
      <c r="W5378" t="s">
        <v>23</v>
      </c>
    </row>
    <row r="5379" spans="1:23" x14ac:dyDescent="0.4">
      <c r="A5379">
        <v>5378</v>
      </c>
      <c r="B5379">
        <v>1</v>
      </c>
      <c r="C5379">
        <v>1</v>
      </c>
      <c r="D5379">
        <v>1</v>
      </c>
      <c r="E5379">
        <v>2</v>
      </c>
      <c r="F5379" t="s">
        <v>23</v>
      </c>
      <c r="G5379">
        <v>-327.97308883805101</v>
      </c>
      <c r="H5379" t="s">
        <v>23</v>
      </c>
      <c r="I5379">
        <v>32.818943123581199</v>
      </c>
      <c r="J5379" t="s">
        <v>9604</v>
      </c>
      <c r="K5379" t="s">
        <v>25</v>
      </c>
      <c r="L5379" t="s">
        <v>9605</v>
      </c>
      <c r="M5379" t="s">
        <v>9606</v>
      </c>
      <c r="N5379" t="s">
        <v>9607</v>
      </c>
      <c r="O5379" t="s">
        <v>9608</v>
      </c>
      <c r="P5379">
        <v>7.9582385699999994E-2</v>
      </c>
      <c r="Q5379" t="s">
        <v>9609</v>
      </c>
      <c r="R5379" t="s">
        <v>9610</v>
      </c>
      <c r="S5379">
        <v>67108934</v>
      </c>
      <c r="T5379">
        <v>271.06009990000001</v>
      </c>
      <c r="U5379" t="s">
        <v>31</v>
      </c>
      <c r="V5379" t="s">
        <v>11470</v>
      </c>
      <c r="W5379" t="s">
        <v>23</v>
      </c>
    </row>
    <row r="5380" spans="1:23" x14ac:dyDescent="0.4">
      <c r="A5380">
        <v>5379</v>
      </c>
      <c r="B5380">
        <v>1</v>
      </c>
      <c r="C5380">
        <v>1</v>
      </c>
      <c r="D5380">
        <v>1</v>
      </c>
      <c r="E5380">
        <v>1</v>
      </c>
      <c r="F5380" t="s">
        <v>23</v>
      </c>
      <c r="G5380">
        <v>-465.13695301434598</v>
      </c>
      <c r="H5380" t="s">
        <v>23</v>
      </c>
      <c r="I5380">
        <v>34.595375201346698</v>
      </c>
      <c r="J5380" t="s">
        <v>11289</v>
      </c>
      <c r="K5380" t="s">
        <v>25</v>
      </c>
      <c r="L5380" t="s">
        <v>11290</v>
      </c>
      <c r="M5380" t="s">
        <v>11291</v>
      </c>
      <c r="N5380" t="s">
        <v>28</v>
      </c>
      <c r="O5380" t="s">
        <v>11292</v>
      </c>
      <c r="P5380">
        <v>-4.9595823299999999</v>
      </c>
      <c r="R5380" t="s">
        <v>11293</v>
      </c>
      <c r="S5380">
        <v>3178496</v>
      </c>
      <c r="T5380">
        <v>781.47326869999995</v>
      </c>
      <c r="U5380" t="s">
        <v>31</v>
      </c>
      <c r="V5380" t="s">
        <v>11471</v>
      </c>
      <c r="W5380" t="s">
        <v>23</v>
      </c>
    </row>
    <row r="5381" spans="1:23" x14ac:dyDescent="0.4">
      <c r="A5381">
        <v>5380</v>
      </c>
      <c r="B5381">
        <v>1</v>
      </c>
      <c r="C5381">
        <v>1</v>
      </c>
      <c r="D5381">
        <v>1</v>
      </c>
      <c r="E5381">
        <v>1</v>
      </c>
      <c r="F5381" t="s">
        <v>23</v>
      </c>
      <c r="G5381">
        <v>-661.76009906357604</v>
      </c>
      <c r="H5381">
        <v>0.999999999999999</v>
      </c>
      <c r="I5381">
        <v>63.335608324621198</v>
      </c>
      <c r="J5381" t="s">
        <v>11472</v>
      </c>
      <c r="K5381" t="s">
        <v>25</v>
      </c>
      <c r="L5381" t="s">
        <v>11473</v>
      </c>
      <c r="M5381" t="s">
        <v>11474</v>
      </c>
      <c r="N5381" t="s">
        <v>11475</v>
      </c>
      <c r="O5381" t="s">
        <v>11476</v>
      </c>
      <c r="P5381">
        <v>1.60000002</v>
      </c>
      <c r="Q5381" t="s">
        <v>11477</v>
      </c>
      <c r="R5381" t="s">
        <v>11478</v>
      </c>
      <c r="S5381">
        <v>119545926</v>
      </c>
      <c r="T5381">
        <v>581.15049999999997</v>
      </c>
      <c r="U5381" t="s">
        <v>31</v>
      </c>
      <c r="V5381" t="s">
        <v>11479</v>
      </c>
      <c r="W5381" t="s">
        <v>23</v>
      </c>
    </row>
    <row r="5382" spans="1:23" x14ac:dyDescent="0.4">
      <c r="A5382">
        <v>5381</v>
      </c>
      <c r="B5382">
        <v>1</v>
      </c>
      <c r="C5382">
        <v>1</v>
      </c>
      <c r="D5382">
        <v>1</v>
      </c>
      <c r="E5382">
        <v>1</v>
      </c>
      <c r="F5382" t="s">
        <v>23</v>
      </c>
      <c r="G5382">
        <v>-167.05784022092001</v>
      </c>
      <c r="H5382">
        <v>0.999999999999999</v>
      </c>
      <c r="I5382">
        <v>13.2352931053038</v>
      </c>
      <c r="J5382" t="s">
        <v>11433</v>
      </c>
      <c r="K5382" t="s">
        <v>25</v>
      </c>
      <c r="L5382" t="s">
        <v>11434</v>
      </c>
      <c r="M5382" t="s">
        <v>11435</v>
      </c>
      <c r="N5382" t="s">
        <v>28</v>
      </c>
      <c r="O5382" t="s">
        <v>11436</v>
      </c>
      <c r="P5382">
        <v>-6.6347122199999999</v>
      </c>
      <c r="R5382" t="s">
        <v>11437</v>
      </c>
      <c r="S5382">
        <v>3178496</v>
      </c>
      <c r="T5382">
        <v>593.1864822</v>
      </c>
      <c r="U5382" t="s">
        <v>31</v>
      </c>
      <c r="V5382" t="s">
        <v>11480</v>
      </c>
      <c r="W5382" t="s">
        <v>23</v>
      </c>
    </row>
    <row r="5383" spans="1:23" x14ac:dyDescent="0.4">
      <c r="A5383">
        <v>5382</v>
      </c>
      <c r="B5383">
        <v>1</v>
      </c>
      <c r="C5383">
        <v>1</v>
      </c>
      <c r="D5383">
        <v>1</v>
      </c>
      <c r="E5383">
        <v>2</v>
      </c>
      <c r="F5383" t="s">
        <v>23</v>
      </c>
      <c r="G5383">
        <v>-202.824685791506</v>
      </c>
      <c r="H5383" t="s">
        <v>23</v>
      </c>
      <c r="I5383">
        <v>39.503229990467901</v>
      </c>
      <c r="J5383" t="s">
        <v>11146</v>
      </c>
      <c r="K5383" t="s">
        <v>25</v>
      </c>
      <c r="L5383" t="s">
        <v>11481</v>
      </c>
      <c r="M5383" t="s">
        <v>11482</v>
      </c>
      <c r="N5383" t="s">
        <v>11483</v>
      </c>
      <c r="O5383" t="s">
        <v>11484</v>
      </c>
      <c r="P5383">
        <v>1.7000000500000001</v>
      </c>
      <c r="Q5383">
        <v>3066944</v>
      </c>
      <c r="R5383" t="s">
        <v>11485</v>
      </c>
      <c r="S5383">
        <v>67108866</v>
      </c>
      <c r="T5383">
        <v>325.1431</v>
      </c>
      <c r="U5383" t="s">
        <v>31</v>
      </c>
      <c r="V5383" t="s">
        <v>11486</v>
      </c>
      <c r="W5383" t="s">
        <v>23</v>
      </c>
    </row>
    <row r="5384" spans="1:23" x14ac:dyDescent="0.4">
      <c r="A5384">
        <v>5383</v>
      </c>
      <c r="B5384">
        <v>1</v>
      </c>
      <c r="C5384">
        <v>1</v>
      </c>
      <c r="D5384">
        <v>1</v>
      </c>
      <c r="E5384">
        <v>1</v>
      </c>
      <c r="F5384" t="s">
        <v>23</v>
      </c>
      <c r="G5384">
        <v>-231.46851162246099</v>
      </c>
      <c r="H5384" t="s">
        <v>23</v>
      </c>
      <c r="I5384">
        <v>26.843286360862699</v>
      </c>
      <c r="J5384" t="s">
        <v>11487</v>
      </c>
      <c r="K5384" t="s">
        <v>25</v>
      </c>
      <c r="L5384" t="s">
        <v>11488</v>
      </c>
      <c r="M5384" t="s">
        <v>11489</v>
      </c>
      <c r="N5384" t="s">
        <v>28</v>
      </c>
      <c r="O5384" t="s">
        <v>11490</v>
      </c>
      <c r="P5384">
        <v>5.3020825399999998</v>
      </c>
      <c r="R5384" t="s">
        <v>11491</v>
      </c>
      <c r="S5384">
        <v>3145728</v>
      </c>
      <c r="T5384">
        <v>391.1387441</v>
      </c>
      <c r="U5384" t="s">
        <v>31</v>
      </c>
      <c r="V5384" t="s">
        <v>11492</v>
      </c>
      <c r="W5384" t="s">
        <v>23</v>
      </c>
    </row>
    <row r="5385" spans="1:23" x14ac:dyDescent="0.4">
      <c r="A5385">
        <v>5384</v>
      </c>
      <c r="B5385">
        <v>1</v>
      </c>
      <c r="C5385">
        <v>1</v>
      </c>
      <c r="D5385">
        <v>1</v>
      </c>
      <c r="E5385">
        <v>1</v>
      </c>
      <c r="F5385" t="s">
        <v>23</v>
      </c>
      <c r="G5385">
        <v>-444.85338623047198</v>
      </c>
      <c r="H5385">
        <v>0.999999999999999</v>
      </c>
      <c r="I5385">
        <v>69.663656767816605</v>
      </c>
      <c r="J5385" t="s">
        <v>11493</v>
      </c>
      <c r="K5385" t="s">
        <v>25</v>
      </c>
      <c r="L5385" t="s">
        <v>11494</v>
      </c>
      <c r="M5385" t="s">
        <v>11495</v>
      </c>
      <c r="N5385" t="s">
        <v>11496</v>
      </c>
      <c r="O5385" t="s">
        <v>11497</v>
      </c>
      <c r="P5385">
        <v>3</v>
      </c>
      <c r="Q5385">
        <v>4565074</v>
      </c>
      <c r="R5385" t="s">
        <v>11498</v>
      </c>
      <c r="S5385">
        <v>3153922</v>
      </c>
      <c r="T5385">
        <v>579.17083209999998</v>
      </c>
      <c r="U5385" t="s">
        <v>31</v>
      </c>
      <c r="V5385" t="s">
        <v>11499</v>
      </c>
      <c r="W5385" t="s">
        <v>23</v>
      </c>
    </row>
    <row r="5386" spans="1:23" x14ac:dyDescent="0.4">
      <c r="A5386">
        <v>5385</v>
      </c>
      <c r="B5386">
        <v>1</v>
      </c>
      <c r="C5386">
        <v>1</v>
      </c>
      <c r="D5386">
        <v>1</v>
      </c>
      <c r="E5386">
        <v>2</v>
      </c>
      <c r="F5386" t="s">
        <v>23</v>
      </c>
      <c r="G5386">
        <v>-283.100969752021</v>
      </c>
      <c r="H5386" t="s">
        <v>23</v>
      </c>
      <c r="I5386">
        <v>17.092868067949698</v>
      </c>
      <c r="J5386" t="s">
        <v>8322</v>
      </c>
      <c r="K5386" t="s">
        <v>25</v>
      </c>
      <c r="L5386" t="s">
        <v>8323</v>
      </c>
      <c r="M5386" t="s">
        <v>8324</v>
      </c>
      <c r="N5386" t="s">
        <v>8325</v>
      </c>
      <c r="O5386" t="s">
        <v>8326</v>
      </c>
      <c r="P5386">
        <v>3.2000000499999999</v>
      </c>
      <c r="Q5386">
        <v>9587887</v>
      </c>
      <c r="R5386" t="s">
        <v>8327</v>
      </c>
      <c r="S5386">
        <v>67108866</v>
      </c>
      <c r="T5386">
        <v>447.12857339999999</v>
      </c>
      <c r="U5386" t="s">
        <v>31</v>
      </c>
      <c r="V5386" t="s">
        <v>11500</v>
      </c>
      <c r="W5386" t="s">
        <v>23</v>
      </c>
    </row>
    <row r="5387" spans="1:23" x14ac:dyDescent="0.4">
      <c r="A5387">
        <v>5386</v>
      </c>
      <c r="B5387">
        <v>1</v>
      </c>
      <c r="C5387">
        <v>1</v>
      </c>
      <c r="D5387">
        <v>1</v>
      </c>
      <c r="E5387">
        <v>3</v>
      </c>
      <c r="F5387" t="s">
        <v>23</v>
      </c>
      <c r="G5387">
        <v>-380.91381996102501</v>
      </c>
      <c r="H5387" t="s">
        <v>23</v>
      </c>
      <c r="I5387">
        <v>19.660488694699801</v>
      </c>
      <c r="J5387" t="s">
        <v>8652</v>
      </c>
      <c r="K5387" t="s">
        <v>25</v>
      </c>
      <c r="L5387" t="s">
        <v>8653</v>
      </c>
      <c r="M5387" t="s">
        <v>8654</v>
      </c>
      <c r="N5387" t="s">
        <v>8655</v>
      </c>
      <c r="O5387" t="s">
        <v>8656</v>
      </c>
      <c r="P5387">
        <v>2.5916020899999999</v>
      </c>
      <c r="Q5387">
        <v>2776228</v>
      </c>
      <c r="R5387" t="s">
        <v>8657</v>
      </c>
      <c r="S5387">
        <v>67108866</v>
      </c>
      <c r="T5387">
        <v>301.07066459999999</v>
      </c>
      <c r="U5387" t="s">
        <v>31</v>
      </c>
      <c r="V5387" t="s">
        <v>11501</v>
      </c>
      <c r="W5387" t="s">
        <v>23</v>
      </c>
    </row>
    <row r="5388" spans="1:23" x14ac:dyDescent="0.4">
      <c r="A5388">
        <v>5387</v>
      </c>
      <c r="B5388">
        <v>1</v>
      </c>
      <c r="C5388">
        <v>1</v>
      </c>
      <c r="D5388">
        <v>1</v>
      </c>
      <c r="E5388">
        <v>2</v>
      </c>
      <c r="F5388" t="s">
        <v>23</v>
      </c>
      <c r="G5388">
        <v>-495.85071658204299</v>
      </c>
      <c r="H5388" t="s">
        <v>23</v>
      </c>
      <c r="I5388">
        <v>30.970281238308399</v>
      </c>
      <c r="J5388" t="s">
        <v>5926</v>
      </c>
      <c r="K5388" t="s">
        <v>25</v>
      </c>
      <c r="L5388" t="s">
        <v>5927</v>
      </c>
      <c r="M5388" t="s">
        <v>5928</v>
      </c>
      <c r="N5388" t="s">
        <v>28</v>
      </c>
      <c r="O5388" t="s">
        <v>5929</v>
      </c>
      <c r="P5388">
        <v>6.70567417</v>
      </c>
      <c r="R5388" t="s">
        <v>5930</v>
      </c>
      <c r="S5388">
        <v>2097152</v>
      </c>
      <c r="T5388">
        <v>639.44665999999995</v>
      </c>
      <c r="U5388" t="s">
        <v>31</v>
      </c>
      <c r="V5388" t="s">
        <v>11502</v>
      </c>
      <c r="W5388" t="s">
        <v>23</v>
      </c>
    </row>
    <row r="5389" spans="1:23" x14ac:dyDescent="0.4">
      <c r="A5389">
        <v>5388</v>
      </c>
      <c r="B5389">
        <v>1</v>
      </c>
      <c r="C5389">
        <v>1</v>
      </c>
      <c r="D5389">
        <v>1</v>
      </c>
      <c r="E5389">
        <v>2</v>
      </c>
      <c r="F5389" t="s">
        <v>23</v>
      </c>
      <c r="G5389">
        <v>-544.16787963837203</v>
      </c>
      <c r="H5389" t="s">
        <v>23</v>
      </c>
      <c r="I5389">
        <v>37.459050337807</v>
      </c>
      <c r="J5389" t="s">
        <v>626</v>
      </c>
      <c r="K5389" t="s">
        <v>25</v>
      </c>
      <c r="L5389" t="s">
        <v>627</v>
      </c>
      <c r="M5389" t="s">
        <v>628</v>
      </c>
      <c r="N5389" t="s">
        <v>28</v>
      </c>
      <c r="O5389" t="s">
        <v>629</v>
      </c>
      <c r="P5389">
        <v>4.3000001900000004</v>
      </c>
      <c r="Q5389" t="s">
        <v>630</v>
      </c>
      <c r="R5389" t="s">
        <v>631</v>
      </c>
      <c r="S5389">
        <v>2129922</v>
      </c>
      <c r="T5389">
        <v>752.42156750000004</v>
      </c>
      <c r="U5389" t="s">
        <v>31</v>
      </c>
      <c r="V5389" t="s">
        <v>11503</v>
      </c>
      <c r="W5389" t="s">
        <v>23</v>
      </c>
    </row>
    <row r="5390" spans="1:23" x14ac:dyDescent="0.4">
      <c r="A5390">
        <v>5389</v>
      </c>
      <c r="B5390">
        <v>1</v>
      </c>
      <c r="C5390">
        <v>1</v>
      </c>
      <c r="D5390">
        <v>1</v>
      </c>
      <c r="E5390">
        <v>3</v>
      </c>
      <c r="F5390" t="s">
        <v>23</v>
      </c>
      <c r="G5390">
        <v>-808.51931543098999</v>
      </c>
      <c r="H5390" t="s">
        <v>23</v>
      </c>
      <c r="I5390">
        <v>28.044364113942901</v>
      </c>
      <c r="J5390" t="s">
        <v>11504</v>
      </c>
      <c r="K5390" t="s">
        <v>25</v>
      </c>
      <c r="L5390" t="s">
        <v>11505</v>
      </c>
      <c r="M5390" t="s">
        <v>11506</v>
      </c>
      <c r="N5390" t="s">
        <v>11507</v>
      </c>
      <c r="O5390" t="s">
        <v>11508</v>
      </c>
      <c r="P5390">
        <v>-1</v>
      </c>
      <c r="Q5390">
        <v>194362</v>
      </c>
      <c r="R5390" t="s">
        <v>11509</v>
      </c>
      <c r="S5390">
        <v>70</v>
      </c>
      <c r="T5390">
        <v>589.19156750000002</v>
      </c>
      <c r="U5390" t="s">
        <v>31</v>
      </c>
      <c r="V5390" t="s">
        <v>11510</v>
      </c>
      <c r="W5390" t="s">
        <v>23</v>
      </c>
    </row>
    <row r="5391" spans="1:23" x14ac:dyDescent="0.4">
      <c r="A5391">
        <v>5390</v>
      </c>
      <c r="B5391">
        <v>1</v>
      </c>
      <c r="C5391">
        <v>1</v>
      </c>
      <c r="D5391">
        <v>1</v>
      </c>
      <c r="E5391">
        <v>2</v>
      </c>
      <c r="F5391" t="s">
        <v>23</v>
      </c>
      <c r="G5391">
        <v>-589.94929188127401</v>
      </c>
      <c r="H5391" t="s">
        <v>23</v>
      </c>
      <c r="I5391">
        <v>83.881263012230306</v>
      </c>
      <c r="J5391" t="s">
        <v>2486</v>
      </c>
      <c r="K5391" t="s">
        <v>25</v>
      </c>
      <c r="L5391" t="s">
        <v>2487</v>
      </c>
      <c r="M5391" t="s">
        <v>2488</v>
      </c>
      <c r="N5391" t="s">
        <v>28</v>
      </c>
      <c r="O5391" t="s">
        <v>2489</v>
      </c>
      <c r="P5391">
        <v>0</v>
      </c>
      <c r="R5391" t="s">
        <v>2490</v>
      </c>
      <c r="S5391">
        <v>2097152</v>
      </c>
      <c r="T5391">
        <v>623.45174540000005</v>
      </c>
      <c r="U5391" t="s">
        <v>31</v>
      </c>
      <c r="V5391" t="s">
        <v>11511</v>
      </c>
      <c r="W5391" t="s">
        <v>23</v>
      </c>
    </row>
    <row r="5392" spans="1:23" x14ac:dyDescent="0.4">
      <c r="A5392">
        <v>5391</v>
      </c>
      <c r="B5392">
        <v>1</v>
      </c>
      <c r="C5392">
        <v>2</v>
      </c>
      <c r="D5392">
        <v>1</v>
      </c>
      <c r="E5392">
        <v>1</v>
      </c>
      <c r="F5392" t="s">
        <v>23</v>
      </c>
      <c r="G5392">
        <v>-164.19054973321599</v>
      </c>
      <c r="H5392" t="s">
        <v>23</v>
      </c>
      <c r="I5392">
        <v>2.39338956438508</v>
      </c>
      <c r="J5392" t="s">
        <v>11433</v>
      </c>
      <c r="K5392" t="s">
        <v>25</v>
      </c>
      <c r="L5392" t="s">
        <v>11434</v>
      </c>
      <c r="M5392" t="s">
        <v>11435</v>
      </c>
      <c r="N5392" t="s">
        <v>28</v>
      </c>
      <c r="O5392" t="s">
        <v>11436</v>
      </c>
      <c r="P5392">
        <v>-6.6347122199999999</v>
      </c>
      <c r="R5392" t="s">
        <v>11437</v>
      </c>
      <c r="S5392">
        <v>3178496</v>
      </c>
      <c r="T5392">
        <v>593.1864822</v>
      </c>
      <c r="U5392" t="s">
        <v>31</v>
      </c>
      <c r="V5392" t="s">
        <v>11512</v>
      </c>
      <c r="W5392" t="s">
        <v>23</v>
      </c>
    </row>
    <row r="5393" spans="1:23" x14ac:dyDescent="0.4">
      <c r="A5393">
        <v>5392</v>
      </c>
      <c r="B5393">
        <v>1</v>
      </c>
      <c r="C5393">
        <v>1</v>
      </c>
      <c r="D5393">
        <v>1</v>
      </c>
      <c r="E5393">
        <v>1</v>
      </c>
      <c r="F5393" t="s">
        <v>23</v>
      </c>
      <c r="G5393">
        <v>-563.02664013247295</v>
      </c>
      <c r="H5393">
        <v>0.99949748743718503</v>
      </c>
      <c r="I5393">
        <v>53.702070073593603</v>
      </c>
      <c r="J5393" t="s">
        <v>11415</v>
      </c>
      <c r="K5393" t="s">
        <v>25</v>
      </c>
      <c r="L5393" t="s">
        <v>11439</v>
      </c>
      <c r="M5393" t="s">
        <v>11440</v>
      </c>
      <c r="N5393" t="s">
        <v>28</v>
      </c>
      <c r="O5393" t="s">
        <v>11441</v>
      </c>
      <c r="P5393">
        <v>-2.0096106499999999</v>
      </c>
      <c r="Q5393">
        <v>91844440</v>
      </c>
      <c r="R5393" t="s">
        <v>11442</v>
      </c>
      <c r="S5393">
        <v>16777218</v>
      </c>
      <c r="T5393">
        <v>597.18139680000002</v>
      </c>
      <c r="U5393" t="s">
        <v>31</v>
      </c>
      <c r="V5393" t="s">
        <v>11513</v>
      </c>
      <c r="W5393" t="s">
        <v>23</v>
      </c>
    </row>
    <row r="5394" spans="1:23" x14ac:dyDescent="0.4">
      <c r="A5394">
        <v>5393</v>
      </c>
      <c r="B5394">
        <v>1</v>
      </c>
      <c r="C5394">
        <v>1</v>
      </c>
      <c r="D5394">
        <v>1</v>
      </c>
      <c r="E5394">
        <v>2</v>
      </c>
      <c r="F5394" t="s">
        <v>23</v>
      </c>
      <c r="G5394">
        <v>-300.31749564923098</v>
      </c>
      <c r="H5394" t="s">
        <v>23</v>
      </c>
      <c r="I5394">
        <v>36.206085559100401</v>
      </c>
      <c r="J5394" t="s">
        <v>10212</v>
      </c>
      <c r="K5394" t="s">
        <v>25</v>
      </c>
      <c r="L5394" t="s">
        <v>10213</v>
      </c>
      <c r="M5394" t="s">
        <v>10214</v>
      </c>
      <c r="N5394" t="s">
        <v>10215</v>
      </c>
      <c r="O5394" t="s">
        <v>10216</v>
      </c>
      <c r="P5394">
        <v>-0.89999997600000003</v>
      </c>
      <c r="Q5394">
        <v>128771</v>
      </c>
      <c r="R5394" t="s">
        <v>10217</v>
      </c>
      <c r="S5394">
        <v>70</v>
      </c>
      <c r="T5394">
        <v>285.07574990000001</v>
      </c>
      <c r="U5394" t="s">
        <v>31</v>
      </c>
      <c r="V5394" t="s">
        <v>11514</v>
      </c>
      <c r="W5394" t="s">
        <v>23</v>
      </c>
    </row>
    <row r="5395" spans="1:23" x14ac:dyDescent="0.4">
      <c r="A5395">
        <v>5394</v>
      </c>
      <c r="B5395">
        <v>1</v>
      </c>
      <c r="C5395">
        <v>1</v>
      </c>
      <c r="D5395">
        <v>1</v>
      </c>
      <c r="E5395">
        <v>1</v>
      </c>
      <c r="F5395" t="s">
        <v>23</v>
      </c>
      <c r="G5395">
        <v>-167.02648647953399</v>
      </c>
      <c r="H5395">
        <v>0.999999999999999</v>
      </c>
      <c r="I5395">
        <v>42.3301671969393</v>
      </c>
      <c r="J5395" t="s">
        <v>11223</v>
      </c>
      <c r="K5395" t="s">
        <v>25</v>
      </c>
      <c r="L5395" t="s">
        <v>11224</v>
      </c>
      <c r="M5395" t="s">
        <v>11225</v>
      </c>
      <c r="N5395" t="s">
        <v>11226</v>
      </c>
      <c r="O5395" t="s">
        <v>11227</v>
      </c>
      <c r="P5395">
        <v>10.399999599999999</v>
      </c>
      <c r="Q5395">
        <v>3022899</v>
      </c>
      <c r="R5395" t="s">
        <v>11228</v>
      </c>
      <c r="S5395">
        <v>262146</v>
      </c>
      <c r="T5395">
        <v>473.36253649999998</v>
      </c>
      <c r="U5395" t="s">
        <v>31</v>
      </c>
      <c r="V5395" t="s">
        <v>11515</v>
      </c>
      <c r="W5395" t="s">
        <v>23</v>
      </c>
    </row>
    <row r="5396" spans="1:23" x14ac:dyDescent="0.4">
      <c r="A5396">
        <v>5395</v>
      </c>
      <c r="B5396">
        <v>1</v>
      </c>
      <c r="C5396">
        <v>1</v>
      </c>
      <c r="D5396">
        <v>1</v>
      </c>
      <c r="E5396">
        <v>3</v>
      </c>
      <c r="F5396" t="s">
        <v>23</v>
      </c>
      <c r="G5396">
        <v>-124.334178673788</v>
      </c>
      <c r="H5396" t="s">
        <v>23</v>
      </c>
      <c r="I5396">
        <v>97.415624480463606</v>
      </c>
      <c r="J5396" t="s">
        <v>1776</v>
      </c>
      <c r="K5396" t="s">
        <v>25</v>
      </c>
      <c r="L5396" t="s">
        <v>1777</v>
      </c>
      <c r="M5396" t="s">
        <v>1778</v>
      </c>
      <c r="N5396" t="s">
        <v>1779</v>
      </c>
      <c r="O5396" t="s">
        <v>1780</v>
      </c>
      <c r="P5396">
        <v>-1.36164653</v>
      </c>
      <c r="Q5396" t="s">
        <v>1781</v>
      </c>
      <c r="R5396" t="s">
        <v>1782</v>
      </c>
      <c r="S5396">
        <v>8606711810</v>
      </c>
      <c r="T5396">
        <v>317.0655792</v>
      </c>
      <c r="U5396" t="s">
        <v>31</v>
      </c>
      <c r="V5396" t="s">
        <v>11516</v>
      </c>
      <c r="W5396" t="s">
        <v>23</v>
      </c>
    </row>
    <row r="5397" spans="1:23" x14ac:dyDescent="0.4">
      <c r="A5397">
        <v>5396</v>
      </c>
      <c r="B5397">
        <v>1</v>
      </c>
      <c r="C5397">
        <v>1</v>
      </c>
      <c r="D5397">
        <v>1</v>
      </c>
      <c r="E5397">
        <v>2</v>
      </c>
      <c r="F5397" t="s">
        <v>23</v>
      </c>
      <c r="G5397">
        <v>-298.56013676301097</v>
      </c>
      <c r="H5397" t="s">
        <v>23</v>
      </c>
      <c r="I5397">
        <v>9.6948239062461194</v>
      </c>
      <c r="J5397" t="s">
        <v>11517</v>
      </c>
      <c r="K5397" t="s">
        <v>25</v>
      </c>
      <c r="L5397" t="s">
        <v>11518</v>
      </c>
      <c r="M5397" t="s">
        <v>11519</v>
      </c>
      <c r="N5397" t="s">
        <v>11520</v>
      </c>
      <c r="O5397" t="s">
        <v>11521</v>
      </c>
      <c r="P5397">
        <v>3.5999998999999998</v>
      </c>
      <c r="Q5397" t="s">
        <v>11522</v>
      </c>
      <c r="R5397" t="s">
        <v>11523</v>
      </c>
      <c r="S5397">
        <v>67108930</v>
      </c>
      <c r="T5397">
        <v>301.06011710000001</v>
      </c>
      <c r="U5397" t="s">
        <v>31</v>
      </c>
      <c r="V5397" t="s">
        <v>11524</v>
      </c>
      <c r="W5397" t="s">
        <v>23</v>
      </c>
    </row>
    <row r="5398" spans="1:23" x14ac:dyDescent="0.4">
      <c r="A5398">
        <v>5397</v>
      </c>
      <c r="B5398">
        <v>1</v>
      </c>
      <c r="C5398">
        <v>1</v>
      </c>
      <c r="D5398">
        <v>1</v>
      </c>
      <c r="E5398">
        <v>4</v>
      </c>
      <c r="F5398" t="s">
        <v>23</v>
      </c>
      <c r="G5398">
        <v>-419.52424483137202</v>
      </c>
      <c r="H5398" t="s">
        <v>23</v>
      </c>
      <c r="I5398">
        <v>24.920579146541598</v>
      </c>
      <c r="J5398" t="s">
        <v>11525</v>
      </c>
      <c r="K5398" t="s">
        <v>25</v>
      </c>
      <c r="L5398" t="s">
        <v>11526</v>
      </c>
      <c r="M5398" t="s">
        <v>11527</v>
      </c>
      <c r="N5398" t="s">
        <v>11528</v>
      </c>
      <c r="O5398" t="s">
        <v>11529</v>
      </c>
      <c r="P5398">
        <v>-0.30000001199999998</v>
      </c>
      <c r="Q5398">
        <v>196156</v>
      </c>
      <c r="R5398" t="s">
        <v>11530</v>
      </c>
      <c r="S5398">
        <v>70</v>
      </c>
      <c r="T5398">
        <v>481.09766719999999</v>
      </c>
      <c r="U5398" t="s">
        <v>31</v>
      </c>
      <c r="V5398" t="s">
        <v>11531</v>
      </c>
      <c r="W5398" t="s">
        <v>23</v>
      </c>
    </row>
    <row r="5399" spans="1:23" x14ac:dyDescent="0.4">
      <c r="A5399">
        <v>5398</v>
      </c>
      <c r="B5399">
        <v>1</v>
      </c>
      <c r="C5399">
        <v>1</v>
      </c>
      <c r="D5399">
        <v>1</v>
      </c>
      <c r="E5399">
        <v>1</v>
      </c>
      <c r="F5399" t="s">
        <v>23</v>
      </c>
      <c r="G5399">
        <v>-624.37680675743104</v>
      </c>
      <c r="H5399">
        <v>0.999999999999999</v>
      </c>
      <c r="I5399">
        <v>42.557985473899798</v>
      </c>
      <c r="J5399" t="s">
        <v>11415</v>
      </c>
      <c r="K5399" t="s">
        <v>25</v>
      </c>
      <c r="L5399" t="s">
        <v>11439</v>
      </c>
      <c r="M5399" t="s">
        <v>11440</v>
      </c>
      <c r="N5399" t="s">
        <v>28</v>
      </c>
      <c r="O5399" t="s">
        <v>11441</v>
      </c>
      <c r="P5399">
        <v>-2.0096106499999999</v>
      </c>
      <c r="Q5399">
        <v>91844440</v>
      </c>
      <c r="R5399" t="s">
        <v>11442</v>
      </c>
      <c r="S5399">
        <v>16777218</v>
      </c>
      <c r="T5399">
        <v>597.18139680000002</v>
      </c>
      <c r="U5399" t="s">
        <v>31</v>
      </c>
      <c r="V5399" t="s">
        <v>11532</v>
      </c>
      <c r="W5399" t="s">
        <v>23</v>
      </c>
    </row>
    <row r="5400" spans="1:23" x14ac:dyDescent="0.4">
      <c r="A5400">
        <v>5399</v>
      </c>
      <c r="B5400">
        <v>1</v>
      </c>
      <c r="C5400">
        <v>1</v>
      </c>
      <c r="D5400">
        <v>1</v>
      </c>
      <c r="E5400">
        <v>2</v>
      </c>
      <c r="F5400" t="s">
        <v>23</v>
      </c>
      <c r="G5400">
        <v>-302.10395871873698</v>
      </c>
      <c r="H5400" t="s">
        <v>23</v>
      </c>
      <c r="I5400">
        <v>37.810592390390497</v>
      </c>
      <c r="J5400" t="s">
        <v>9223</v>
      </c>
      <c r="K5400" t="s">
        <v>25</v>
      </c>
      <c r="L5400" t="s">
        <v>9224</v>
      </c>
      <c r="M5400" t="s">
        <v>9225</v>
      </c>
      <c r="N5400" t="s">
        <v>28</v>
      </c>
      <c r="O5400" t="s">
        <v>9226</v>
      </c>
      <c r="P5400">
        <v>1.89999998</v>
      </c>
      <c r="Q5400">
        <v>51354888</v>
      </c>
      <c r="R5400" t="s">
        <v>9227</v>
      </c>
      <c r="S5400">
        <v>67108866</v>
      </c>
      <c r="T5400">
        <v>213.1022395</v>
      </c>
      <c r="U5400" t="s">
        <v>31</v>
      </c>
      <c r="V5400" t="s">
        <v>11533</v>
      </c>
      <c r="W5400" t="s">
        <v>23</v>
      </c>
    </row>
    <row r="5401" spans="1:23" x14ac:dyDescent="0.4">
      <c r="A5401">
        <v>5400</v>
      </c>
      <c r="B5401">
        <v>1</v>
      </c>
      <c r="C5401">
        <v>1</v>
      </c>
      <c r="D5401">
        <v>1</v>
      </c>
      <c r="E5401">
        <v>1</v>
      </c>
      <c r="F5401" t="s">
        <v>23</v>
      </c>
      <c r="G5401">
        <v>-468.58022833136198</v>
      </c>
      <c r="H5401" t="s">
        <v>23</v>
      </c>
      <c r="I5401">
        <v>15.166380034847</v>
      </c>
      <c r="J5401" t="s">
        <v>11254</v>
      </c>
      <c r="K5401" t="s">
        <v>25</v>
      </c>
      <c r="L5401" t="s">
        <v>11255</v>
      </c>
      <c r="M5401" t="s">
        <v>11256</v>
      </c>
      <c r="N5401" t="s">
        <v>11257</v>
      </c>
      <c r="O5401" t="s">
        <v>11258</v>
      </c>
      <c r="P5401">
        <v>2.7000000499999999</v>
      </c>
      <c r="Q5401" t="s">
        <v>11259</v>
      </c>
      <c r="R5401" t="s">
        <v>11260</v>
      </c>
      <c r="S5401">
        <v>16777218</v>
      </c>
      <c r="T5401">
        <v>579.14970270000003</v>
      </c>
      <c r="U5401" t="s">
        <v>31</v>
      </c>
      <c r="V5401" t="s">
        <v>11534</v>
      </c>
      <c r="W5401" t="s">
        <v>23</v>
      </c>
    </row>
    <row r="5402" spans="1:23" x14ac:dyDescent="0.4">
      <c r="A5402">
        <v>5401</v>
      </c>
      <c r="B5402">
        <v>1</v>
      </c>
      <c r="C5402">
        <v>1</v>
      </c>
      <c r="D5402">
        <v>1</v>
      </c>
      <c r="E5402">
        <v>2</v>
      </c>
      <c r="F5402" t="s">
        <v>23</v>
      </c>
      <c r="G5402">
        <v>-613.22084508779596</v>
      </c>
      <c r="H5402" t="s">
        <v>23</v>
      </c>
      <c r="I5402">
        <v>59.5607631909132</v>
      </c>
      <c r="J5402" t="s">
        <v>11535</v>
      </c>
      <c r="K5402" t="s">
        <v>25</v>
      </c>
      <c r="L5402" t="s">
        <v>11536</v>
      </c>
      <c r="M5402" t="s">
        <v>11537</v>
      </c>
      <c r="N5402" t="s">
        <v>11538</v>
      </c>
      <c r="O5402" t="s">
        <v>11539</v>
      </c>
      <c r="P5402">
        <v>1.7000000500000001</v>
      </c>
      <c r="Q5402">
        <v>54702965</v>
      </c>
      <c r="R5402" t="s">
        <v>11540</v>
      </c>
      <c r="S5402">
        <v>67108866</v>
      </c>
      <c r="T5402">
        <v>255.0651853</v>
      </c>
      <c r="U5402" t="s">
        <v>31</v>
      </c>
      <c r="V5402" t="s">
        <v>11541</v>
      </c>
      <c r="W5402" t="s">
        <v>23</v>
      </c>
    </row>
    <row r="5403" spans="1:23" x14ac:dyDescent="0.4">
      <c r="A5403">
        <v>5402</v>
      </c>
      <c r="B5403">
        <v>1</v>
      </c>
      <c r="C5403">
        <v>2</v>
      </c>
      <c r="D5403">
        <v>1</v>
      </c>
      <c r="E5403">
        <v>1</v>
      </c>
      <c r="F5403" t="s">
        <v>23</v>
      </c>
      <c r="G5403">
        <v>-164.19054973321599</v>
      </c>
      <c r="H5403">
        <v>0.999999999999999</v>
      </c>
      <c r="I5403">
        <v>2.39338956438508</v>
      </c>
      <c r="J5403" t="s">
        <v>11433</v>
      </c>
      <c r="K5403" t="s">
        <v>25</v>
      </c>
      <c r="L5403" t="s">
        <v>11434</v>
      </c>
      <c r="M5403" t="s">
        <v>11435</v>
      </c>
      <c r="N5403" t="s">
        <v>28</v>
      </c>
      <c r="O5403" t="s">
        <v>11436</v>
      </c>
      <c r="P5403">
        <v>-6.6347122199999999</v>
      </c>
      <c r="R5403" t="s">
        <v>11437</v>
      </c>
      <c r="S5403">
        <v>3178496</v>
      </c>
      <c r="T5403">
        <v>593.1864822</v>
      </c>
      <c r="U5403" t="s">
        <v>31</v>
      </c>
      <c r="V5403" t="s">
        <v>11542</v>
      </c>
      <c r="W5403" t="s">
        <v>23</v>
      </c>
    </row>
    <row r="5404" spans="1:23" x14ac:dyDescent="0.4">
      <c r="A5404">
        <v>5403</v>
      </c>
      <c r="B5404">
        <v>1</v>
      </c>
      <c r="C5404">
        <v>1</v>
      </c>
      <c r="D5404">
        <v>1</v>
      </c>
      <c r="E5404">
        <v>1</v>
      </c>
      <c r="F5404" t="s">
        <v>23</v>
      </c>
      <c r="G5404">
        <v>-213.41457138749601</v>
      </c>
      <c r="H5404">
        <v>0.99648241206030097</v>
      </c>
      <c r="I5404">
        <v>35.780803177366501</v>
      </c>
      <c r="J5404" t="s">
        <v>2668</v>
      </c>
      <c r="K5404" t="s">
        <v>25</v>
      </c>
      <c r="L5404" t="s">
        <v>2669</v>
      </c>
      <c r="M5404" t="s">
        <v>2670</v>
      </c>
      <c r="N5404" t="s">
        <v>2671</v>
      </c>
      <c r="O5404" t="s">
        <v>2672</v>
      </c>
      <c r="P5404">
        <v>-10.399999599999999</v>
      </c>
      <c r="Q5404" t="s">
        <v>2673</v>
      </c>
      <c r="R5404" t="s">
        <v>2674</v>
      </c>
      <c r="S5404">
        <v>16910690</v>
      </c>
      <c r="T5404">
        <v>611.19704999999999</v>
      </c>
      <c r="U5404" t="s">
        <v>31</v>
      </c>
      <c r="V5404" t="s">
        <v>11543</v>
      </c>
      <c r="W5404" t="s">
        <v>23</v>
      </c>
    </row>
    <row r="5405" spans="1:23" x14ac:dyDescent="0.4">
      <c r="A5405">
        <v>5404</v>
      </c>
      <c r="B5405">
        <v>1</v>
      </c>
      <c r="C5405">
        <v>1</v>
      </c>
      <c r="D5405">
        <v>1</v>
      </c>
      <c r="E5405">
        <v>3</v>
      </c>
      <c r="F5405" t="s">
        <v>23</v>
      </c>
      <c r="G5405">
        <v>-452.73026561952298</v>
      </c>
      <c r="H5405" t="s">
        <v>23</v>
      </c>
      <c r="I5405">
        <v>32.740430338236301</v>
      </c>
      <c r="J5405" t="s">
        <v>11087</v>
      </c>
      <c r="K5405" t="s">
        <v>25</v>
      </c>
      <c r="L5405" t="s">
        <v>11088</v>
      </c>
      <c r="M5405" t="s">
        <v>11089</v>
      </c>
      <c r="N5405" t="s">
        <v>11090</v>
      </c>
      <c r="O5405" t="s">
        <v>11091</v>
      </c>
      <c r="P5405">
        <v>5.8000001900000004</v>
      </c>
      <c r="Q5405" t="s">
        <v>11092</v>
      </c>
      <c r="R5405" t="s">
        <v>11093</v>
      </c>
      <c r="S5405">
        <v>3153922</v>
      </c>
      <c r="T5405">
        <v>463.08710250000001</v>
      </c>
      <c r="U5405" t="s">
        <v>31</v>
      </c>
      <c r="V5405" t="s">
        <v>11544</v>
      </c>
      <c r="W5405" t="s">
        <v>23</v>
      </c>
    </row>
    <row r="5406" spans="1:23" x14ac:dyDescent="0.4">
      <c r="A5406">
        <v>5405</v>
      </c>
      <c r="B5406">
        <v>1</v>
      </c>
      <c r="C5406">
        <v>2</v>
      </c>
      <c r="D5406">
        <v>1</v>
      </c>
      <c r="E5406">
        <v>1</v>
      </c>
      <c r="F5406" t="s">
        <v>23</v>
      </c>
      <c r="G5406">
        <v>-265.08099023701999</v>
      </c>
      <c r="H5406" t="s">
        <v>23</v>
      </c>
      <c r="I5406">
        <v>2.7007700961937999</v>
      </c>
      <c r="J5406" t="s">
        <v>2060</v>
      </c>
      <c r="K5406" t="s">
        <v>25</v>
      </c>
      <c r="L5406" t="s">
        <v>2061</v>
      </c>
      <c r="M5406" t="s">
        <v>2062</v>
      </c>
      <c r="N5406" t="s">
        <v>28</v>
      </c>
      <c r="O5406" t="s">
        <v>2063</v>
      </c>
      <c r="P5406">
        <v>-3.2999999500000001</v>
      </c>
      <c r="Q5406" t="s">
        <v>2064</v>
      </c>
      <c r="R5406" t="s">
        <v>2065</v>
      </c>
      <c r="S5406">
        <v>18874370</v>
      </c>
      <c r="T5406">
        <v>433.11292329999998</v>
      </c>
      <c r="U5406" t="s">
        <v>31</v>
      </c>
      <c r="V5406" t="s">
        <v>11545</v>
      </c>
      <c r="W5406" t="s">
        <v>23</v>
      </c>
    </row>
    <row r="5407" spans="1:23" x14ac:dyDescent="0.4">
      <c r="A5407">
        <v>5406</v>
      </c>
      <c r="B5407">
        <v>1</v>
      </c>
      <c r="C5407">
        <v>1</v>
      </c>
      <c r="D5407">
        <v>1</v>
      </c>
      <c r="E5407">
        <v>2</v>
      </c>
      <c r="F5407" t="s">
        <v>23</v>
      </c>
      <c r="G5407">
        <v>-524.97966632867997</v>
      </c>
      <c r="H5407" t="s">
        <v>23</v>
      </c>
      <c r="I5407">
        <v>22.638676060921298</v>
      </c>
      <c r="J5407" t="s">
        <v>11546</v>
      </c>
      <c r="K5407" t="s">
        <v>25</v>
      </c>
      <c r="L5407" t="s">
        <v>11547</v>
      </c>
      <c r="M5407" t="s">
        <v>11548</v>
      </c>
      <c r="N5407" t="s">
        <v>28</v>
      </c>
      <c r="O5407" t="s">
        <v>11549</v>
      </c>
      <c r="P5407">
        <v>-0.60000002399999997</v>
      </c>
      <c r="Q5407">
        <v>77068213</v>
      </c>
      <c r="R5407" t="s">
        <v>11550</v>
      </c>
      <c r="S5407">
        <v>17196646402</v>
      </c>
      <c r="T5407">
        <v>369.18088369999998</v>
      </c>
      <c r="U5407" t="s">
        <v>31</v>
      </c>
      <c r="V5407" t="s">
        <v>11551</v>
      </c>
      <c r="W5407" t="s">
        <v>23</v>
      </c>
    </row>
    <row r="5408" spans="1:23" x14ac:dyDescent="0.4">
      <c r="A5408">
        <v>5407</v>
      </c>
      <c r="B5408">
        <v>1</v>
      </c>
      <c r="C5408">
        <v>1</v>
      </c>
      <c r="D5408">
        <v>1</v>
      </c>
      <c r="E5408">
        <v>1</v>
      </c>
      <c r="F5408" t="s">
        <v>23</v>
      </c>
      <c r="G5408">
        <v>-444.85338623047198</v>
      </c>
      <c r="H5408" t="s">
        <v>23</v>
      </c>
      <c r="I5408">
        <v>69.663656767816605</v>
      </c>
      <c r="J5408" t="s">
        <v>11493</v>
      </c>
      <c r="K5408" t="s">
        <v>25</v>
      </c>
      <c r="L5408" t="s">
        <v>11494</v>
      </c>
      <c r="M5408" t="s">
        <v>11495</v>
      </c>
      <c r="N5408" t="s">
        <v>11496</v>
      </c>
      <c r="O5408" t="s">
        <v>11497</v>
      </c>
      <c r="P5408">
        <v>3</v>
      </c>
      <c r="Q5408">
        <v>4565074</v>
      </c>
      <c r="R5408" t="s">
        <v>11498</v>
      </c>
      <c r="S5408">
        <v>3153922</v>
      </c>
      <c r="T5408">
        <v>579.17083209999998</v>
      </c>
      <c r="U5408" t="s">
        <v>31</v>
      </c>
      <c r="V5408" t="s">
        <v>11552</v>
      </c>
      <c r="W5408" t="s">
        <v>23</v>
      </c>
    </row>
    <row r="5409" spans="1:23" x14ac:dyDescent="0.4">
      <c r="A5409">
        <v>5408</v>
      </c>
      <c r="B5409">
        <v>1</v>
      </c>
      <c r="C5409">
        <v>1</v>
      </c>
      <c r="D5409">
        <v>1</v>
      </c>
      <c r="E5409">
        <v>1</v>
      </c>
      <c r="F5409" t="s">
        <v>23</v>
      </c>
      <c r="G5409">
        <v>-566.43685096244599</v>
      </c>
      <c r="H5409" t="s">
        <v>23</v>
      </c>
      <c r="I5409">
        <v>18.6966511907899</v>
      </c>
      <c r="J5409" t="s">
        <v>11553</v>
      </c>
      <c r="K5409" t="s">
        <v>25</v>
      </c>
      <c r="L5409" t="s">
        <v>11554</v>
      </c>
      <c r="M5409" t="s">
        <v>11555</v>
      </c>
      <c r="N5409" t="s">
        <v>11556</v>
      </c>
      <c r="O5409" t="s">
        <v>11557</v>
      </c>
      <c r="P5409">
        <v>3.5999998999999998</v>
      </c>
      <c r="Q5409" t="s">
        <v>11558</v>
      </c>
      <c r="R5409" t="s">
        <v>11559</v>
      </c>
      <c r="S5409">
        <v>3719234</v>
      </c>
      <c r="T5409">
        <v>771.20989999999995</v>
      </c>
      <c r="U5409" t="s">
        <v>31</v>
      </c>
      <c r="V5409" t="s">
        <v>11560</v>
      </c>
      <c r="W5409" t="s">
        <v>23</v>
      </c>
    </row>
    <row r="5410" spans="1:23" x14ac:dyDescent="0.4">
      <c r="A5410">
        <v>5409</v>
      </c>
      <c r="B5410">
        <v>1</v>
      </c>
      <c r="C5410">
        <v>1</v>
      </c>
      <c r="D5410">
        <v>1</v>
      </c>
      <c r="E5410">
        <v>1</v>
      </c>
      <c r="F5410" t="s">
        <v>23</v>
      </c>
      <c r="G5410">
        <v>-298.961635304227</v>
      </c>
      <c r="H5410" t="s">
        <v>23</v>
      </c>
      <c r="I5410">
        <v>11.033273106317001</v>
      </c>
      <c r="J5410" t="s">
        <v>1362</v>
      </c>
      <c r="K5410" t="s">
        <v>25</v>
      </c>
      <c r="L5410" t="s">
        <v>1363</v>
      </c>
      <c r="M5410" t="s">
        <v>1364</v>
      </c>
      <c r="N5410" t="s">
        <v>28</v>
      </c>
      <c r="O5410" t="s">
        <v>1365</v>
      </c>
      <c r="P5410">
        <v>-4.8000001900000004</v>
      </c>
      <c r="Q5410">
        <v>11987821</v>
      </c>
      <c r="R5410" t="s">
        <v>1366</v>
      </c>
      <c r="S5410">
        <v>16777218</v>
      </c>
      <c r="T5410">
        <v>465.10275250000001</v>
      </c>
      <c r="U5410" t="s">
        <v>31</v>
      </c>
      <c r="V5410" t="s">
        <v>11561</v>
      </c>
      <c r="W5410" t="s">
        <v>23</v>
      </c>
    </row>
    <row r="5411" spans="1:23" x14ac:dyDescent="0.4">
      <c r="A5411">
        <v>5410</v>
      </c>
      <c r="B5411">
        <v>1</v>
      </c>
      <c r="C5411">
        <v>1</v>
      </c>
      <c r="D5411">
        <v>1</v>
      </c>
      <c r="E5411">
        <v>6</v>
      </c>
      <c r="F5411" t="s">
        <v>23</v>
      </c>
      <c r="G5411">
        <v>-455.15046050952799</v>
      </c>
      <c r="H5411" t="s">
        <v>23</v>
      </c>
      <c r="I5411">
        <v>11.305439169018401</v>
      </c>
      <c r="J5411" t="s">
        <v>11087</v>
      </c>
      <c r="K5411" t="s">
        <v>25</v>
      </c>
      <c r="L5411" t="s">
        <v>11088</v>
      </c>
      <c r="M5411" t="s">
        <v>11089</v>
      </c>
      <c r="N5411" t="s">
        <v>11090</v>
      </c>
      <c r="O5411" t="s">
        <v>11091</v>
      </c>
      <c r="P5411">
        <v>5.8000001900000004</v>
      </c>
      <c r="Q5411" t="s">
        <v>11092</v>
      </c>
      <c r="R5411" t="s">
        <v>11093</v>
      </c>
      <c r="S5411">
        <v>3153922</v>
      </c>
      <c r="T5411">
        <v>463.08710250000001</v>
      </c>
      <c r="U5411" t="s">
        <v>31</v>
      </c>
      <c r="V5411" t="s">
        <v>11562</v>
      </c>
      <c r="W5411" t="s">
        <v>23</v>
      </c>
    </row>
    <row r="5412" spans="1:23" x14ac:dyDescent="0.4">
      <c r="A5412">
        <v>5411</v>
      </c>
      <c r="B5412">
        <v>1</v>
      </c>
      <c r="C5412">
        <v>1</v>
      </c>
      <c r="D5412">
        <v>1</v>
      </c>
      <c r="E5412">
        <v>2</v>
      </c>
      <c r="F5412" t="s">
        <v>23</v>
      </c>
      <c r="G5412">
        <v>-701.70398514217902</v>
      </c>
      <c r="H5412" t="s">
        <v>23</v>
      </c>
      <c r="I5412">
        <v>65.961951661393499</v>
      </c>
      <c r="J5412" t="s">
        <v>3748</v>
      </c>
      <c r="K5412" t="s">
        <v>25</v>
      </c>
      <c r="L5412" t="s">
        <v>3749</v>
      </c>
      <c r="M5412" t="s">
        <v>3750</v>
      </c>
      <c r="N5412" t="s">
        <v>28</v>
      </c>
      <c r="O5412" t="s">
        <v>3751</v>
      </c>
      <c r="P5412">
        <v>10.3522034</v>
      </c>
      <c r="R5412" t="s">
        <v>3752</v>
      </c>
      <c r="S5412">
        <v>3145728</v>
      </c>
      <c r="T5412">
        <v>771.48891879999996</v>
      </c>
      <c r="U5412" t="s">
        <v>31</v>
      </c>
      <c r="V5412" t="s">
        <v>11563</v>
      </c>
      <c r="W5412" t="s">
        <v>23</v>
      </c>
    </row>
    <row r="5413" spans="1:23" x14ac:dyDescent="0.4">
      <c r="A5413">
        <v>5412</v>
      </c>
      <c r="B5413">
        <v>1</v>
      </c>
      <c r="C5413">
        <v>1</v>
      </c>
      <c r="D5413">
        <v>1</v>
      </c>
      <c r="E5413">
        <v>1</v>
      </c>
      <c r="F5413" t="s">
        <v>23</v>
      </c>
      <c r="G5413">
        <v>-703.30020474806395</v>
      </c>
      <c r="H5413">
        <v>0.999999999999999</v>
      </c>
      <c r="I5413">
        <v>55.081325027934298</v>
      </c>
      <c r="J5413" t="s">
        <v>11415</v>
      </c>
      <c r="K5413" t="s">
        <v>25</v>
      </c>
      <c r="L5413" t="s">
        <v>11416</v>
      </c>
      <c r="M5413" t="s">
        <v>11417</v>
      </c>
      <c r="N5413" t="s">
        <v>28</v>
      </c>
      <c r="O5413" t="s">
        <v>11418</v>
      </c>
      <c r="P5413">
        <v>-0.5</v>
      </c>
      <c r="Q5413" t="s">
        <v>11419</v>
      </c>
      <c r="R5413" t="s">
        <v>11420</v>
      </c>
      <c r="S5413">
        <v>16777218</v>
      </c>
      <c r="T5413">
        <v>597.18139680000002</v>
      </c>
      <c r="U5413" t="s">
        <v>31</v>
      </c>
      <c r="V5413" t="s">
        <v>11564</v>
      </c>
      <c r="W5413" t="s">
        <v>23</v>
      </c>
    </row>
    <row r="5414" spans="1:23" x14ac:dyDescent="0.4">
      <c r="A5414">
        <v>5413</v>
      </c>
      <c r="B5414">
        <v>1</v>
      </c>
      <c r="C5414">
        <v>1</v>
      </c>
      <c r="D5414">
        <v>1</v>
      </c>
      <c r="E5414">
        <v>1</v>
      </c>
      <c r="F5414" t="s">
        <v>23</v>
      </c>
      <c r="G5414">
        <v>-412.96739172011797</v>
      </c>
      <c r="H5414" t="s">
        <v>23</v>
      </c>
      <c r="I5414">
        <v>66.0948017244</v>
      </c>
      <c r="J5414" t="s">
        <v>497</v>
      </c>
      <c r="K5414" t="s">
        <v>25</v>
      </c>
      <c r="L5414" t="s">
        <v>498</v>
      </c>
      <c r="M5414" t="s">
        <v>499</v>
      </c>
      <c r="N5414" t="s">
        <v>28</v>
      </c>
      <c r="O5414" t="s">
        <v>500</v>
      </c>
      <c r="P5414">
        <v>0.89999997600000003</v>
      </c>
      <c r="Q5414">
        <v>137348692</v>
      </c>
      <c r="R5414" t="s">
        <v>501</v>
      </c>
      <c r="S5414">
        <v>16777218</v>
      </c>
      <c r="T5414">
        <v>565.15518199999997</v>
      </c>
      <c r="U5414" t="s">
        <v>31</v>
      </c>
      <c r="V5414" t="s">
        <v>11565</v>
      </c>
      <c r="W5414" t="s">
        <v>23</v>
      </c>
    </row>
    <row r="5415" spans="1:23" x14ac:dyDescent="0.4">
      <c r="A5415">
        <v>5414</v>
      </c>
      <c r="B5415">
        <v>1</v>
      </c>
      <c r="C5415">
        <v>1</v>
      </c>
      <c r="D5415">
        <v>1</v>
      </c>
      <c r="E5415">
        <v>2</v>
      </c>
      <c r="F5415" t="s">
        <v>23</v>
      </c>
      <c r="G5415">
        <v>-259.40387542014298</v>
      </c>
      <c r="H5415" t="s">
        <v>23</v>
      </c>
      <c r="I5415">
        <v>103.238667741444</v>
      </c>
      <c r="J5415" t="s">
        <v>7077</v>
      </c>
      <c r="K5415" t="s">
        <v>25</v>
      </c>
      <c r="L5415" t="s">
        <v>7078</v>
      </c>
      <c r="M5415" t="s">
        <v>7079</v>
      </c>
      <c r="N5415" t="s">
        <v>7080</v>
      </c>
      <c r="O5415" t="s">
        <v>7081</v>
      </c>
      <c r="P5415">
        <v>3.7000000499999999</v>
      </c>
      <c r="Q5415">
        <v>2737163</v>
      </c>
      <c r="R5415" t="s">
        <v>7082</v>
      </c>
      <c r="S5415">
        <v>67108866</v>
      </c>
      <c r="T5415">
        <v>319.0448437</v>
      </c>
      <c r="U5415" t="s">
        <v>31</v>
      </c>
      <c r="V5415" t="s">
        <v>11566</v>
      </c>
      <c r="W5415" t="s">
        <v>23</v>
      </c>
    </row>
    <row r="5416" spans="1:23" x14ac:dyDescent="0.4">
      <c r="A5416">
        <v>5415</v>
      </c>
      <c r="B5416">
        <v>1</v>
      </c>
      <c r="C5416">
        <v>1</v>
      </c>
      <c r="D5416">
        <v>1</v>
      </c>
      <c r="E5416">
        <v>2</v>
      </c>
      <c r="F5416" t="s">
        <v>23</v>
      </c>
      <c r="G5416">
        <v>-473.36867735972402</v>
      </c>
      <c r="H5416" t="s">
        <v>23</v>
      </c>
      <c r="I5416">
        <v>38.539317734757397</v>
      </c>
      <c r="J5416" t="s">
        <v>5926</v>
      </c>
      <c r="K5416" t="s">
        <v>25</v>
      </c>
      <c r="L5416" t="s">
        <v>5927</v>
      </c>
      <c r="M5416" t="s">
        <v>5928</v>
      </c>
      <c r="N5416" t="s">
        <v>28</v>
      </c>
      <c r="O5416" t="s">
        <v>5929</v>
      </c>
      <c r="P5416">
        <v>6.70567417</v>
      </c>
      <c r="R5416" t="s">
        <v>5930</v>
      </c>
      <c r="S5416">
        <v>2097152</v>
      </c>
      <c r="T5416">
        <v>639.44665999999995</v>
      </c>
      <c r="U5416" t="s">
        <v>31</v>
      </c>
      <c r="V5416" t="s">
        <v>11567</v>
      </c>
      <c r="W5416" t="s">
        <v>23</v>
      </c>
    </row>
    <row r="5417" spans="1:23" x14ac:dyDescent="0.4">
      <c r="A5417">
        <v>5416</v>
      </c>
      <c r="B5417">
        <v>1</v>
      </c>
      <c r="C5417">
        <v>1</v>
      </c>
      <c r="D5417">
        <v>1</v>
      </c>
      <c r="E5417">
        <v>1</v>
      </c>
      <c r="F5417" t="s">
        <v>23</v>
      </c>
      <c r="G5417">
        <v>-166.15666928179701</v>
      </c>
      <c r="H5417">
        <v>0.999999999999999</v>
      </c>
      <c r="I5417">
        <v>13.235922579735799</v>
      </c>
      <c r="J5417" t="s">
        <v>11433</v>
      </c>
      <c r="K5417" t="s">
        <v>25</v>
      </c>
      <c r="L5417" t="s">
        <v>11434</v>
      </c>
      <c r="M5417" t="s">
        <v>11435</v>
      </c>
      <c r="N5417" t="s">
        <v>28</v>
      </c>
      <c r="O5417" t="s">
        <v>11436</v>
      </c>
      <c r="P5417">
        <v>-6.6347122199999999</v>
      </c>
      <c r="R5417" t="s">
        <v>11437</v>
      </c>
      <c r="S5417">
        <v>3178496</v>
      </c>
      <c r="T5417">
        <v>593.18647999999996</v>
      </c>
      <c r="U5417" t="s">
        <v>31</v>
      </c>
      <c r="V5417" t="s">
        <v>11568</v>
      </c>
      <c r="W5417" t="s">
        <v>23</v>
      </c>
    </row>
    <row r="5418" spans="1:23" x14ac:dyDescent="0.4">
      <c r="A5418">
        <v>5417</v>
      </c>
      <c r="B5418">
        <v>1</v>
      </c>
      <c r="C5418">
        <v>1</v>
      </c>
      <c r="D5418">
        <v>1</v>
      </c>
      <c r="E5418">
        <v>2</v>
      </c>
      <c r="F5418" t="s">
        <v>23</v>
      </c>
      <c r="G5418">
        <v>-489.578691082425</v>
      </c>
      <c r="H5418" t="s">
        <v>23</v>
      </c>
      <c r="I5418">
        <v>30.618313856926001</v>
      </c>
      <c r="J5418" t="s">
        <v>11569</v>
      </c>
      <c r="K5418" t="s">
        <v>25</v>
      </c>
      <c r="L5418" t="s">
        <v>11570</v>
      </c>
      <c r="M5418" t="s">
        <v>11571</v>
      </c>
      <c r="N5418" t="s">
        <v>28</v>
      </c>
      <c r="O5418" t="s">
        <v>11572</v>
      </c>
      <c r="P5418">
        <v>-6.5</v>
      </c>
      <c r="Q5418">
        <v>121231418</v>
      </c>
      <c r="R5418" t="s">
        <v>11573</v>
      </c>
      <c r="S5418">
        <v>8589934850</v>
      </c>
      <c r="T5418">
        <v>484.21769999999998</v>
      </c>
      <c r="U5418" t="s">
        <v>31</v>
      </c>
      <c r="V5418" t="s">
        <v>11574</v>
      </c>
      <c r="W5418" t="s">
        <v>23</v>
      </c>
    </row>
    <row r="5419" spans="1:23" x14ac:dyDescent="0.4">
      <c r="A5419">
        <v>5418</v>
      </c>
      <c r="B5419">
        <v>1</v>
      </c>
      <c r="C5419">
        <v>1</v>
      </c>
      <c r="D5419">
        <v>1</v>
      </c>
      <c r="E5419">
        <v>2</v>
      </c>
      <c r="F5419" t="s">
        <v>23</v>
      </c>
      <c r="G5419">
        <v>-682.35504205904294</v>
      </c>
      <c r="H5419" t="s">
        <v>23</v>
      </c>
      <c r="I5419">
        <v>34.2679179255774</v>
      </c>
      <c r="J5419" t="s">
        <v>7425</v>
      </c>
      <c r="K5419" t="s">
        <v>25</v>
      </c>
      <c r="L5419" t="s">
        <v>7426</v>
      </c>
      <c r="M5419" t="s">
        <v>7427</v>
      </c>
      <c r="N5419" t="s">
        <v>28</v>
      </c>
      <c r="O5419" t="s">
        <v>7428</v>
      </c>
      <c r="P5419">
        <v>5.9000000999999997</v>
      </c>
      <c r="Q5419">
        <v>135854056</v>
      </c>
      <c r="R5419" t="s">
        <v>7429</v>
      </c>
      <c r="S5419">
        <v>262146</v>
      </c>
      <c r="T5419">
        <v>611.16066130000002</v>
      </c>
      <c r="U5419" t="s">
        <v>31</v>
      </c>
      <c r="V5419" t="s">
        <v>11575</v>
      </c>
      <c r="W5419" t="s">
        <v>23</v>
      </c>
    </row>
    <row r="5420" spans="1:23" x14ac:dyDescent="0.4">
      <c r="A5420">
        <v>5419</v>
      </c>
      <c r="B5420">
        <v>1</v>
      </c>
      <c r="C5420">
        <v>1</v>
      </c>
      <c r="D5420">
        <v>1</v>
      </c>
      <c r="E5420">
        <v>1</v>
      </c>
      <c r="F5420" t="s">
        <v>23</v>
      </c>
      <c r="G5420">
        <v>-401.71589546915499</v>
      </c>
      <c r="H5420" t="s">
        <v>23</v>
      </c>
      <c r="I5420">
        <v>49.245874833375701</v>
      </c>
      <c r="J5420" t="s">
        <v>11289</v>
      </c>
      <c r="K5420" t="s">
        <v>25</v>
      </c>
      <c r="L5420" t="s">
        <v>11290</v>
      </c>
      <c r="M5420" t="s">
        <v>11291</v>
      </c>
      <c r="N5420" t="s">
        <v>28</v>
      </c>
      <c r="O5420" t="s">
        <v>11292</v>
      </c>
      <c r="P5420">
        <v>-4.9595823299999999</v>
      </c>
      <c r="R5420" t="s">
        <v>11293</v>
      </c>
      <c r="S5420">
        <v>3178496</v>
      </c>
      <c r="T5420">
        <v>781.47326869999995</v>
      </c>
      <c r="U5420" t="s">
        <v>31</v>
      </c>
      <c r="V5420" t="s">
        <v>11576</v>
      </c>
      <c r="W5420" t="s">
        <v>23</v>
      </c>
    </row>
    <row r="5421" spans="1:23" x14ac:dyDescent="0.4">
      <c r="A5421">
        <v>5420</v>
      </c>
      <c r="B5421">
        <v>1</v>
      </c>
      <c r="C5421">
        <v>1</v>
      </c>
      <c r="D5421">
        <v>1</v>
      </c>
      <c r="E5421">
        <v>2</v>
      </c>
      <c r="F5421" t="s">
        <v>23</v>
      </c>
      <c r="G5421">
        <v>-478.11176295151398</v>
      </c>
      <c r="H5421" t="s">
        <v>23</v>
      </c>
      <c r="I5421">
        <v>12.074084963936899</v>
      </c>
      <c r="J5421" t="s">
        <v>11577</v>
      </c>
      <c r="K5421" t="s">
        <v>25</v>
      </c>
      <c r="L5421" t="s">
        <v>11578</v>
      </c>
      <c r="M5421" t="s">
        <v>11579</v>
      </c>
      <c r="N5421" t="s">
        <v>28</v>
      </c>
      <c r="O5421" t="s">
        <v>11580</v>
      </c>
      <c r="P5421">
        <v>3.66533351</v>
      </c>
      <c r="Q5421">
        <v>75491918</v>
      </c>
      <c r="R5421" t="s">
        <v>11581</v>
      </c>
      <c r="S5421">
        <v>2097154</v>
      </c>
      <c r="T5421">
        <v>584.27440000000001</v>
      </c>
      <c r="U5421" t="s">
        <v>31</v>
      </c>
      <c r="V5421" t="s">
        <v>11582</v>
      </c>
      <c r="W5421" t="s">
        <v>23</v>
      </c>
    </row>
    <row r="5422" spans="1:23" x14ac:dyDescent="0.4">
      <c r="A5422">
        <v>5421</v>
      </c>
      <c r="B5422">
        <v>1</v>
      </c>
      <c r="C5422">
        <v>1</v>
      </c>
      <c r="D5422">
        <v>1</v>
      </c>
      <c r="E5422">
        <v>2</v>
      </c>
      <c r="F5422" t="s">
        <v>23</v>
      </c>
      <c r="G5422">
        <v>-198.11071161572201</v>
      </c>
      <c r="H5422" t="s">
        <v>23</v>
      </c>
      <c r="I5422">
        <v>36.232741879281498</v>
      </c>
      <c r="J5422" t="s">
        <v>3109</v>
      </c>
      <c r="K5422" t="s">
        <v>25</v>
      </c>
      <c r="L5422" t="s">
        <v>3110</v>
      </c>
      <c r="M5422" t="s">
        <v>3111</v>
      </c>
      <c r="N5422" t="s">
        <v>3112</v>
      </c>
      <c r="O5422" t="s">
        <v>3113</v>
      </c>
      <c r="P5422">
        <v>-2.5999998999999998</v>
      </c>
      <c r="Q5422" t="s">
        <v>3114</v>
      </c>
      <c r="R5422" t="s">
        <v>3115</v>
      </c>
      <c r="S5422">
        <v>16777282</v>
      </c>
      <c r="T5422">
        <v>289.07066459999999</v>
      </c>
      <c r="U5422" t="s">
        <v>31</v>
      </c>
      <c r="V5422" t="s">
        <v>11583</v>
      </c>
      <c r="W5422" t="s">
        <v>23</v>
      </c>
    </row>
    <row r="5423" spans="1:23" x14ac:dyDescent="0.4">
      <c r="A5423">
        <v>5422</v>
      </c>
      <c r="B5423">
        <v>1</v>
      </c>
      <c r="C5423">
        <v>1</v>
      </c>
      <c r="D5423">
        <v>1</v>
      </c>
      <c r="E5423">
        <v>2</v>
      </c>
      <c r="F5423" t="s">
        <v>23</v>
      </c>
      <c r="G5423">
        <v>-233.20726672700499</v>
      </c>
      <c r="H5423">
        <v>0.84723618090452202</v>
      </c>
      <c r="I5423">
        <v>27.993383980769501</v>
      </c>
      <c r="J5423" t="s">
        <v>2668</v>
      </c>
      <c r="K5423" t="s">
        <v>25</v>
      </c>
      <c r="L5423" t="s">
        <v>2669</v>
      </c>
      <c r="M5423" t="s">
        <v>2670</v>
      </c>
      <c r="N5423" t="s">
        <v>2671</v>
      </c>
      <c r="O5423" t="s">
        <v>2672</v>
      </c>
      <c r="P5423">
        <v>-10.399999599999999</v>
      </c>
      <c r="Q5423" t="s">
        <v>2673</v>
      </c>
      <c r="R5423" t="s">
        <v>2674</v>
      </c>
      <c r="S5423">
        <v>16910690</v>
      </c>
      <c r="T5423">
        <v>611.19704679999995</v>
      </c>
      <c r="U5423" t="s">
        <v>31</v>
      </c>
      <c r="V5423" t="s">
        <v>11584</v>
      </c>
      <c r="W5423" t="s">
        <v>23</v>
      </c>
    </row>
    <row r="5424" spans="1:23" x14ac:dyDescent="0.4">
      <c r="A5424">
        <v>5423</v>
      </c>
      <c r="B5424">
        <v>1</v>
      </c>
      <c r="C5424">
        <v>1</v>
      </c>
      <c r="D5424">
        <v>1</v>
      </c>
      <c r="E5424">
        <v>1</v>
      </c>
      <c r="F5424" t="s">
        <v>23</v>
      </c>
      <c r="G5424">
        <v>-565.07675633169697</v>
      </c>
      <c r="H5424" t="s">
        <v>23</v>
      </c>
      <c r="I5424">
        <v>36.584437291416201</v>
      </c>
      <c r="J5424" t="s">
        <v>11415</v>
      </c>
      <c r="K5424" t="s">
        <v>25</v>
      </c>
      <c r="L5424" t="s">
        <v>11439</v>
      </c>
      <c r="M5424" t="s">
        <v>11440</v>
      </c>
      <c r="N5424" t="s">
        <v>28</v>
      </c>
      <c r="O5424" t="s">
        <v>11441</v>
      </c>
      <c r="P5424">
        <v>-2.0096106499999999</v>
      </c>
      <c r="Q5424">
        <v>91844440</v>
      </c>
      <c r="R5424" t="s">
        <v>11442</v>
      </c>
      <c r="S5424">
        <v>16777218</v>
      </c>
      <c r="T5424">
        <v>597.18139680000002</v>
      </c>
      <c r="U5424" t="s">
        <v>31</v>
      </c>
      <c r="V5424" t="s">
        <v>11585</v>
      </c>
      <c r="W5424" t="s">
        <v>23</v>
      </c>
    </row>
    <row r="5425" spans="1:23" x14ac:dyDescent="0.4">
      <c r="A5425">
        <v>5424</v>
      </c>
      <c r="B5425">
        <v>1</v>
      </c>
      <c r="C5425">
        <v>1</v>
      </c>
      <c r="D5425">
        <v>1</v>
      </c>
      <c r="E5425">
        <v>2</v>
      </c>
      <c r="F5425" t="s">
        <v>23</v>
      </c>
      <c r="G5425">
        <v>-463.173627850412</v>
      </c>
      <c r="H5425" t="s">
        <v>23</v>
      </c>
      <c r="I5425">
        <v>22.999181166245201</v>
      </c>
      <c r="J5425" t="s">
        <v>7391</v>
      </c>
      <c r="K5425" t="s">
        <v>25</v>
      </c>
      <c r="L5425" t="s">
        <v>7392</v>
      </c>
      <c r="M5425" t="s">
        <v>7393</v>
      </c>
      <c r="N5425" t="s">
        <v>28</v>
      </c>
      <c r="O5425" t="s">
        <v>7394</v>
      </c>
      <c r="P5425">
        <v>0.40000000600000002</v>
      </c>
      <c r="Q5425" t="s">
        <v>7395</v>
      </c>
      <c r="R5425" t="s">
        <v>7396</v>
      </c>
      <c r="S5425">
        <v>16777218</v>
      </c>
      <c r="T5425">
        <v>465.10275250000001</v>
      </c>
      <c r="U5425" t="s">
        <v>31</v>
      </c>
      <c r="V5425" t="s">
        <v>11586</v>
      </c>
      <c r="W5425" t="s">
        <v>23</v>
      </c>
    </row>
    <row r="5426" spans="1:23" x14ac:dyDescent="0.4">
      <c r="A5426">
        <v>5425</v>
      </c>
      <c r="B5426">
        <v>1</v>
      </c>
      <c r="C5426">
        <v>1</v>
      </c>
      <c r="D5426">
        <v>1</v>
      </c>
      <c r="E5426">
        <v>2</v>
      </c>
      <c r="F5426" t="s">
        <v>23</v>
      </c>
      <c r="G5426">
        <v>-340.77279923413801</v>
      </c>
      <c r="H5426" t="s">
        <v>23</v>
      </c>
      <c r="I5426">
        <v>64.734283113944201</v>
      </c>
      <c r="J5426" t="s">
        <v>10212</v>
      </c>
      <c r="K5426" t="s">
        <v>25</v>
      </c>
      <c r="L5426" t="s">
        <v>11587</v>
      </c>
      <c r="M5426" t="s">
        <v>11588</v>
      </c>
      <c r="N5426" t="s">
        <v>11589</v>
      </c>
      <c r="O5426" t="s">
        <v>11590</v>
      </c>
      <c r="P5426">
        <v>1.5</v>
      </c>
      <c r="Q5426">
        <v>3073194</v>
      </c>
      <c r="R5426" t="s">
        <v>11591</v>
      </c>
      <c r="S5426">
        <v>67108866</v>
      </c>
      <c r="T5426">
        <v>285.07574990000001</v>
      </c>
      <c r="U5426" t="s">
        <v>31</v>
      </c>
      <c r="V5426" t="s">
        <v>11592</v>
      </c>
      <c r="W5426" t="s">
        <v>23</v>
      </c>
    </row>
    <row r="5427" spans="1:23" x14ac:dyDescent="0.4">
      <c r="A5427">
        <v>5426</v>
      </c>
      <c r="B5427">
        <v>1</v>
      </c>
      <c r="C5427">
        <v>1</v>
      </c>
      <c r="D5427">
        <v>1</v>
      </c>
      <c r="E5427">
        <v>1</v>
      </c>
      <c r="F5427" t="s">
        <v>23</v>
      </c>
      <c r="G5427">
        <v>-213.36920179851401</v>
      </c>
      <c r="H5427" t="s">
        <v>23</v>
      </c>
      <c r="I5427">
        <v>35.787290558176601</v>
      </c>
      <c r="J5427" t="s">
        <v>2668</v>
      </c>
      <c r="K5427" t="s">
        <v>25</v>
      </c>
      <c r="L5427" t="s">
        <v>2669</v>
      </c>
      <c r="M5427" t="s">
        <v>2670</v>
      </c>
      <c r="N5427" t="s">
        <v>2671</v>
      </c>
      <c r="O5427" t="s">
        <v>2672</v>
      </c>
      <c r="P5427">
        <v>-10.399999599999999</v>
      </c>
      <c r="Q5427" t="s">
        <v>2673</v>
      </c>
      <c r="R5427" t="s">
        <v>2674</v>
      </c>
      <c r="S5427">
        <v>16910690</v>
      </c>
      <c r="T5427">
        <v>611.19704679999995</v>
      </c>
      <c r="U5427" t="s">
        <v>31</v>
      </c>
      <c r="V5427" t="s">
        <v>11593</v>
      </c>
      <c r="W5427" t="s">
        <v>23</v>
      </c>
    </row>
    <row r="5428" spans="1:23" x14ac:dyDescent="0.4">
      <c r="A5428">
        <v>5427</v>
      </c>
      <c r="B5428">
        <v>1</v>
      </c>
      <c r="C5428">
        <v>1</v>
      </c>
      <c r="D5428">
        <v>1</v>
      </c>
      <c r="E5428">
        <v>2</v>
      </c>
      <c r="F5428" t="s">
        <v>23</v>
      </c>
      <c r="G5428">
        <v>-219.30501728104099</v>
      </c>
      <c r="H5428" t="s">
        <v>23</v>
      </c>
      <c r="I5428">
        <v>94.518116343119303</v>
      </c>
      <c r="J5428" t="s">
        <v>11223</v>
      </c>
      <c r="K5428" t="s">
        <v>25</v>
      </c>
      <c r="L5428" t="s">
        <v>11224</v>
      </c>
      <c r="M5428" t="s">
        <v>11225</v>
      </c>
      <c r="N5428" t="s">
        <v>11226</v>
      </c>
      <c r="O5428" t="s">
        <v>11227</v>
      </c>
      <c r="P5428">
        <v>10.399999599999999</v>
      </c>
      <c r="Q5428">
        <v>3022899</v>
      </c>
      <c r="R5428" t="s">
        <v>11228</v>
      </c>
      <c r="S5428">
        <v>262146</v>
      </c>
      <c r="T5428">
        <v>473.36253649999998</v>
      </c>
      <c r="U5428" t="s">
        <v>31</v>
      </c>
      <c r="V5428" t="s">
        <v>11594</v>
      </c>
      <c r="W5428" t="s">
        <v>23</v>
      </c>
    </row>
    <row r="5429" spans="1:23" x14ac:dyDescent="0.4">
      <c r="A5429">
        <v>5428</v>
      </c>
      <c r="B5429">
        <v>1</v>
      </c>
      <c r="C5429">
        <v>1</v>
      </c>
      <c r="D5429">
        <v>1</v>
      </c>
      <c r="E5429">
        <v>2</v>
      </c>
      <c r="F5429" t="s">
        <v>23</v>
      </c>
      <c r="G5429">
        <v>-359.18844451254103</v>
      </c>
      <c r="H5429" t="s">
        <v>23</v>
      </c>
      <c r="I5429">
        <v>67.034416281742295</v>
      </c>
      <c r="J5429" t="s">
        <v>8931</v>
      </c>
      <c r="K5429" t="s">
        <v>25</v>
      </c>
      <c r="L5429" t="s">
        <v>8932</v>
      </c>
      <c r="M5429" t="s">
        <v>8933</v>
      </c>
      <c r="N5429" t="s">
        <v>28</v>
      </c>
      <c r="O5429" t="s">
        <v>8934</v>
      </c>
      <c r="P5429">
        <v>2.2000000499999999</v>
      </c>
      <c r="Q5429">
        <v>52905263</v>
      </c>
      <c r="R5429" t="s">
        <v>8935</v>
      </c>
      <c r="S5429">
        <v>3153922</v>
      </c>
      <c r="T5429">
        <v>394.10336169999999</v>
      </c>
      <c r="U5429" t="s">
        <v>31</v>
      </c>
      <c r="V5429" t="s">
        <v>11595</v>
      </c>
      <c r="W5429" t="s">
        <v>23</v>
      </c>
    </row>
    <row r="5430" spans="1:23" x14ac:dyDescent="0.4">
      <c r="A5430">
        <v>5429</v>
      </c>
      <c r="B5430">
        <v>1</v>
      </c>
      <c r="C5430">
        <v>1</v>
      </c>
      <c r="D5430">
        <v>1</v>
      </c>
      <c r="E5430">
        <v>3</v>
      </c>
      <c r="F5430" t="s">
        <v>23</v>
      </c>
      <c r="G5430">
        <v>-257.41696589319503</v>
      </c>
      <c r="H5430" t="s">
        <v>23</v>
      </c>
      <c r="I5430">
        <v>64.287956997876293</v>
      </c>
      <c r="J5430" t="s">
        <v>865</v>
      </c>
      <c r="K5430" t="s">
        <v>25</v>
      </c>
      <c r="L5430" t="s">
        <v>866</v>
      </c>
      <c r="M5430" t="s">
        <v>867</v>
      </c>
      <c r="N5430" t="s">
        <v>868</v>
      </c>
      <c r="O5430" t="s">
        <v>869</v>
      </c>
      <c r="P5430">
        <v>2.9000001000000002</v>
      </c>
      <c r="Q5430">
        <v>78347</v>
      </c>
      <c r="R5430" t="s">
        <v>870</v>
      </c>
      <c r="S5430">
        <v>262146</v>
      </c>
      <c r="T5430">
        <v>449.10783789999999</v>
      </c>
      <c r="U5430" t="s">
        <v>31</v>
      </c>
      <c r="V5430" t="s">
        <v>11596</v>
      </c>
      <c r="W5430" t="s">
        <v>23</v>
      </c>
    </row>
    <row r="5431" spans="1:23" x14ac:dyDescent="0.4">
      <c r="A5431">
        <v>5430</v>
      </c>
      <c r="B5431">
        <v>1</v>
      </c>
      <c r="C5431">
        <v>1</v>
      </c>
      <c r="D5431">
        <v>1</v>
      </c>
      <c r="E5431">
        <v>2</v>
      </c>
      <c r="F5431" t="s">
        <v>23</v>
      </c>
      <c r="G5431">
        <v>-243.598480792516</v>
      </c>
      <c r="H5431" t="s">
        <v>23</v>
      </c>
      <c r="I5431">
        <v>36.518897721457002</v>
      </c>
      <c r="J5431" t="s">
        <v>865</v>
      </c>
      <c r="K5431" t="s">
        <v>25</v>
      </c>
      <c r="L5431" t="s">
        <v>866</v>
      </c>
      <c r="M5431" t="s">
        <v>867</v>
      </c>
      <c r="N5431" t="s">
        <v>868</v>
      </c>
      <c r="O5431" t="s">
        <v>869</v>
      </c>
      <c r="P5431">
        <v>2.9000001000000002</v>
      </c>
      <c r="Q5431">
        <v>78347</v>
      </c>
      <c r="R5431" t="s">
        <v>870</v>
      </c>
      <c r="S5431">
        <v>262146</v>
      </c>
      <c r="T5431">
        <v>449.10783789999999</v>
      </c>
      <c r="U5431" t="s">
        <v>31</v>
      </c>
      <c r="V5431" t="s">
        <v>11597</v>
      </c>
      <c r="W5431" t="s">
        <v>23</v>
      </c>
    </row>
    <row r="5432" spans="1:23" x14ac:dyDescent="0.4">
      <c r="A5432">
        <v>5431</v>
      </c>
      <c r="B5432">
        <v>1</v>
      </c>
      <c r="C5432">
        <v>1</v>
      </c>
      <c r="D5432">
        <v>1</v>
      </c>
      <c r="E5432">
        <v>2</v>
      </c>
      <c r="F5432" t="s">
        <v>23</v>
      </c>
      <c r="G5432">
        <v>-525.74715559251695</v>
      </c>
      <c r="H5432" t="s">
        <v>23</v>
      </c>
      <c r="I5432">
        <v>31.820236961704001</v>
      </c>
      <c r="J5432" t="s">
        <v>3072</v>
      </c>
      <c r="K5432" t="s">
        <v>25</v>
      </c>
      <c r="L5432" t="s">
        <v>3073</v>
      </c>
      <c r="M5432" t="s">
        <v>3074</v>
      </c>
      <c r="N5432" t="s">
        <v>28</v>
      </c>
      <c r="O5432" t="s">
        <v>3075</v>
      </c>
      <c r="P5432">
        <v>4.6999998099999996</v>
      </c>
      <c r="Q5432">
        <v>71576419</v>
      </c>
      <c r="R5432" t="s">
        <v>3076</v>
      </c>
      <c r="S5432">
        <v>33554434</v>
      </c>
      <c r="T5432">
        <v>589.19156750000002</v>
      </c>
      <c r="U5432" t="s">
        <v>31</v>
      </c>
      <c r="V5432" t="s">
        <v>11598</v>
      </c>
      <c r="W5432" t="s">
        <v>23</v>
      </c>
    </row>
    <row r="5433" spans="1:23" x14ac:dyDescent="0.4">
      <c r="A5433">
        <v>5432</v>
      </c>
      <c r="B5433">
        <v>1</v>
      </c>
      <c r="C5433">
        <v>1</v>
      </c>
      <c r="D5433">
        <v>1</v>
      </c>
      <c r="E5433">
        <v>1</v>
      </c>
      <c r="F5433" t="s">
        <v>23</v>
      </c>
      <c r="G5433">
        <v>-417.57408159463898</v>
      </c>
      <c r="H5433" t="s">
        <v>23</v>
      </c>
      <c r="I5433">
        <v>78.5777011165505</v>
      </c>
      <c r="J5433" t="s">
        <v>11289</v>
      </c>
      <c r="K5433" t="s">
        <v>25</v>
      </c>
      <c r="L5433" t="s">
        <v>11290</v>
      </c>
      <c r="M5433" t="s">
        <v>11291</v>
      </c>
      <c r="N5433" t="s">
        <v>28</v>
      </c>
      <c r="O5433" t="s">
        <v>11292</v>
      </c>
      <c r="P5433">
        <v>-4.9595823299999999</v>
      </c>
      <c r="R5433" t="s">
        <v>11293</v>
      </c>
      <c r="S5433">
        <v>3178496</v>
      </c>
      <c r="T5433">
        <v>781.47326869999995</v>
      </c>
      <c r="U5433" t="s">
        <v>31</v>
      </c>
      <c r="V5433" t="s">
        <v>11599</v>
      </c>
      <c r="W5433" t="s">
        <v>23</v>
      </c>
    </row>
    <row r="5434" spans="1:23" x14ac:dyDescent="0.4">
      <c r="A5434">
        <v>5433</v>
      </c>
      <c r="B5434">
        <v>1</v>
      </c>
      <c r="C5434">
        <v>1</v>
      </c>
      <c r="D5434">
        <v>1</v>
      </c>
      <c r="E5434">
        <v>3</v>
      </c>
      <c r="F5434" t="s">
        <v>23</v>
      </c>
      <c r="G5434">
        <v>-579.93056180281201</v>
      </c>
      <c r="H5434" t="s">
        <v>23</v>
      </c>
      <c r="I5434">
        <v>19.599074121141602</v>
      </c>
      <c r="J5434" t="s">
        <v>9613</v>
      </c>
      <c r="K5434" t="s">
        <v>25</v>
      </c>
      <c r="L5434" t="s">
        <v>9614</v>
      </c>
      <c r="M5434" t="s">
        <v>9615</v>
      </c>
      <c r="N5434" t="s">
        <v>28</v>
      </c>
      <c r="O5434" t="s">
        <v>9616</v>
      </c>
      <c r="P5434">
        <v>3.2000000499999999</v>
      </c>
      <c r="Q5434">
        <v>25338578</v>
      </c>
      <c r="R5434" t="s">
        <v>9617</v>
      </c>
      <c r="S5434">
        <v>3153922</v>
      </c>
      <c r="T5434">
        <v>449.10783789999999</v>
      </c>
      <c r="U5434" t="s">
        <v>31</v>
      </c>
      <c r="V5434" t="s">
        <v>11600</v>
      </c>
      <c r="W5434" t="s">
        <v>23</v>
      </c>
    </row>
    <row r="5435" spans="1:23" x14ac:dyDescent="0.4">
      <c r="A5435">
        <v>5434</v>
      </c>
      <c r="B5435">
        <v>1</v>
      </c>
      <c r="C5435">
        <v>1</v>
      </c>
      <c r="D5435">
        <v>1</v>
      </c>
      <c r="E5435">
        <v>2</v>
      </c>
      <c r="F5435" t="s">
        <v>23</v>
      </c>
      <c r="G5435">
        <v>-668.31464738776594</v>
      </c>
      <c r="H5435" t="s">
        <v>23</v>
      </c>
      <c r="I5435">
        <v>9.8284695009053493</v>
      </c>
      <c r="J5435" t="s">
        <v>7425</v>
      </c>
      <c r="K5435" t="s">
        <v>25</v>
      </c>
      <c r="L5435" t="s">
        <v>7426</v>
      </c>
      <c r="M5435" t="s">
        <v>7427</v>
      </c>
      <c r="N5435" t="s">
        <v>28</v>
      </c>
      <c r="O5435" t="s">
        <v>7428</v>
      </c>
      <c r="P5435">
        <v>5.9000000999999997</v>
      </c>
      <c r="Q5435">
        <v>135854056</v>
      </c>
      <c r="R5435" t="s">
        <v>7429</v>
      </c>
      <c r="S5435">
        <v>262146</v>
      </c>
      <c r="T5435">
        <v>611.16066130000002</v>
      </c>
      <c r="U5435" t="s">
        <v>31</v>
      </c>
      <c r="V5435" t="s">
        <v>11601</v>
      </c>
      <c r="W5435" t="s">
        <v>23</v>
      </c>
    </row>
    <row r="5436" spans="1:23" x14ac:dyDescent="0.4">
      <c r="A5436">
        <v>5435</v>
      </c>
      <c r="B5436">
        <v>1</v>
      </c>
      <c r="C5436">
        <v>1</v>
      </c>
      <c r="D5436">
        <v>1</v>
      </c>
      <c r="E5436">
        <v>3</v>
      </c>
      <c r="F5436" t="s">
        <v>23</v>
      </c>
      <c r="G5436">
        <v>-207.181005245976</v>
      </c>
      <c r="H5436" t="s">
        <v>23</v>
      </c>
      <c r="I5436">
        <v>50.296354365467501</v>
      </c>
      <c r="J5436" t="s">
        <v>6288</v>
      </c>
      <c r="K5436" t="s">
        <v>25</v>
      </c>
      <c r="L5436" t="s">
        <v>6289</v>
      </c>
      <c r="M5436" t="s">
        <v>6290</v>
      </c>
      <c r="N5436" t="s">
        <v>6291</v>
      </c>
      <c r="O5436" t="s">
        <v>6292</v>
      </c>
      <c r="P5436">
        <v>3.4000001000000002</v>
      </c>
      <c r="Q5436">
        <v>17233917</v>
      </c>
      <c r="R5436" t="s">
        <v>6293</v>
      </c>
      <c r="S5436">
        <v>2113538</v>
      </c>
      <c r="T5436">
        <v>417.11800870000002</v>
      </c>
      <c r="U5436" t="s">
        <v>31</v>
      </c>
      <c r="V5436" t="s">
        <v>11602</v>
      </c>
      <c r="W5436" t="s">
        <v>23</v>
      </c>
    </row>
    <row r="5437" spans="1:23" x14ac:dyDescent="0.4">
      <c r="A5437">
        <v>5436</v>
      </c>
      <c r="B5437">
        <v>1</v>
      </c>
      <c r="C5437">
        <v>1</v>
      </c>
      <c r="D5437">
        <v>1</v>
      </c>
      <c r="E5437">
        <v>2</v>
      </c>
      <c r="F5437" t="s">
        <v>23</v>
      </c>
      <c r="G5437">
        <v>-404.17505388970102</v>
      </c>
      <c r="H5437" t="s">
        <v>23</v>
      </c>
      <c r="I5437">
        <v>32.8820596406173</v>
      </c>
      <c r="J5437" t="s">
        <v>10401</v>
      </c>
      <c r="K5437" t="s">
        <v>25</v>
      </c>
      <c r="L5437" t="s">
        <v>11231</v>
      </c>
      <c r="M5437" t="s">
        <v>11232</v>
      </c>
      <c r="N5437" t="s">
        <v>28</v>
      </c>
      <c r="O5437" t="s">
        <v>11233</v>
      </c>
      <c r="P5437">
        <v>3.4000001000000002</v>
      </c>
      <c r="Q5437">
        <v>26743630</v>
      </c>
      <c r="R5437" t="s">
        <v>11234</v>
      </c>
      <c r="S5437">
        <v>3153922</v>
      </c>
      <c r="T5437">
        <v>435.12857339999999</v>
      </c>
      <c r="U5437" t="s">
        <v>31</v>
      </c>
      <c r="V5437" t="s">
        <v>11603</v>
      </c>
      <c r="W5437" t="s">
        <v>23</v>
      </c>
    </row>
    <row r="5438" spans="1:23" x14ac:dyDescent="0.4">
      <c r="A5438">
        <v>5437</v>
      </c>
      <c r="B5438">
        <v>1</v>
      </c>
      <c r="C5438">
        <v>1</v>
      </c>
      <c r="D5438">
        <v>1</v>
      </c>
      <c r="E5438">
        <v>4</v>
      </c>
      <c r="F5438" t="s">
        <v>23</v>
      </c>
      <c r="G5438">
        <v>-614.09093118027499</v>
      </c>
      <c r="H5438" t="s">
        <v>23</v>
      </c>
      <c r="I5438">
        <v>43.749297058177497</v>
      </c>
      <c r="J5438" t="s">
        <v>1841</v>
      </c>
      <c r="K5438" t="s">
        <v>25</v>
      </c>
      <c r="L5438" t="s">
        <v>1842</v>
      </c>
      <c r="M5438" t="s">
        <v>1843</v>
      </c>
      <c r="N5438" t="s">
        <v>1844</v>
      </c>
      <c r="O5438" t="s">
        <v>1845</v>
      </c>
      <c r="P5438">
        <v>3.2999999500000001</v>
      </c>
      <c r="Q5438">
        <v>16409444</v>
      </c>
      <c r="R5438" t="s">
        <v>1846</v>
      </c>
      <c r="S5438">
        <v>3153922</v>
      </c>
      <c r="T5438">
        <v>611.19704679999995</v>
      </c>
      <c r="U5438" t="s">
        <v>31</v>
      </c>
      <c r="V5438" t="s">
        <v>11604</v>
      </c>
      <c r="W5438" t="s">
        <v>23</v>
      </c>
    </row>
    <row r="5439" spans="1:23" x14ac:dyDescent="0.4">
      <c r="A5439">
        <v>5438</v>
      </c>
      <c r="B5439">
        <v>1</v>
      </c>
      <c r="C5439">
        <v>1</v>
      </c>
      <c r="D5439">
        <v>1</v>
      </c>
      <c r="E5439">
        <v>2</v>
      </c>
      <c r="F5439" t="s">
        <v>23</v>
      </c>
      <c r="G5439">
        <v>-480.16895944153401</v>
      </c>
      <c r="H5439" t="s">
        <v>23</v>
      </c>
      <c r="I5439">
        <v>31.286180803120899</v>
      </c>
      <c r="J5439" t="s">
        <v>6234</v>
      </c>
      <c r="K5439" t="s">
        <v>25</v>
      </c>
      <c r="L5439" t="s">
        <v>6235</v>
      </c>
      <c r="M5439" t="s">
        <v>6236</v>
      </c>
      <c r="N5439" t="s">
        <v>6237</v>
      </c>
      <c r="O5439" t="s">
        <v>6238</v>
      </c>
      <c r="P5439">
        <v>1</v>
      </c>
      <c r="Q5439" t="s">
        <v>6239</v>
      </c>
      <c r="R5439" t="s">
        <v>6240</v>
      </c>
      <c r="S5439">
        <v>18874434</v>
      </c>
      <c r="T5439">
        <v>458.16568710000001</v>
      </c>
      <c r="U5439" t="s">
        <v>31</v>
      </c>
      <c r="V5439" t="s">
        <v>11605</v>
      </c>
      <c r="W5439" t="s">
        <v>23</v>
      </c>
    </row>
    <row r="5440" spans="1:23" x14ac:dyDescent="0.4">
      <c r="A5440">
        <v>5439</v>
      </c>
      <c r="B5440">
        <v>1</v>
      </c>
      <c r="C5440">
        <v>1</v>
      </c>
      <c r="D5440">
        <v>1</v>
      </c>
      <c r="E5440">
        <v>1</v>
      </c>
      <c r="F5440" t="s">
        <v>23</v>
      </c>
      <c r="G5440">
        <v>-458.24388523642</v>
      </c>
      <c r="H5440">
        <v>0.99899497487437094</v>
      </c>
      <c r="I5440">
        <v>35.709615750669599</v>
      </c>
      <c r="J5440" t="s">
        <v>11289</v>
      </c>
      <c r="K5440" t="s">
        <v>25</v>
      </c>
      <c r="L5440" t="s">
        <v>11290</v>
      </c>
      <c r="M5440" t="s">
        <v>11291</v>
      </c>
      <c r="N5440" t="s">
        <v>28</v>
      </c>
      <c r="O5440" t="s">
        <v>11292</v>
      </c>
      <c r="P5440">
        <v>-4.9595823299999999</v>
      </c>
      <c r="R5440" t="s">
        <v>11293</v>
      </c>
      <c r="S5440">
        <v>3178496</v>
      </c>
      <c r="T5440">
        <v>781.47326869999995</v>
      </c>
      <c r="U5440" t="s">
        <v>31</v>
      </c>
      <c r="V5440" t="s">
        <v>11606</v>
      </c>
      <c r="W5440" t="s">
        <v>23</v>
      </c>
    </row>
    <row r="5441" spans="1:23" x14ac:dyDescent="0.4">
      <c r="A5441">
        <v>5440</v>
      </c>
      <c r="B5441">
        <v>1</v>
      </c>
      <c r="C5441">
        <v>1</v>
      </c>
      <c r="D5441">
        <v>1</v>
      </c>
      <c r="E5441">
        <v>2</v>
      </c>
      <c r="F5441" t="s">
        <v>23</v>
      </c>
      <c r="G5441">
        <v>-600.44796485446102</v>
      </c>
      <c r="H5441" t="s">
        <v>23</v>
      </c>
      <c r="I5441">
        <v>37.960376168201101</v>
      </c>
      <c r="J5441" t="s">
        <v>6109</v>
      </c>
      <c r="K5441" t="s">
        <v>25</v>
      </c>
      <c r="L5441" t="s">
        <v>6110</v>
      </c>
      <c r="M5441" t="s">
        <v>6111</v>
      </c>
      <c r="N5441" t="s">
        <v>6112</v>
      </c>
      <c r="O5441" t="s">
        <v>6113</v>
      </c>
      <c r="P5441">
        <v>3.9000001000000002</v>
      </c>
      <c r="Q5441" t="s">
        <v>6114</v>
      </c>
      <c r="R5441" t="s">
        <v>6115</v>
      </c>
      <c r="S5441">
        <v>98</v>
      </c>
      <c r="T5441">
        <v>449.10783789999999</v>
      </c>
      <c r="U5441" t="s">
        <v>31</v>
      </c>
      <c r="V5441" t="s">
        <v>11607</v>
      </c>
      <c r="W5441" t="s">
        <v>23</v>
      </c>
    </row>
    <row r="5442" spans="1:23" x14ac:dyDescent="0.4">
      <c r="A5442">
        <v>5441</v>
      </c>
      <c r="B5442">
        <v>1</v>
      </c>
      <c r="C5442">
        <v>1</v>
      </c>
      <c r="D5442">
        <v>1</v>
      </c>
      <c r="E5442">
        <v>2</v>
      </c>
      <c r="F5442" t="s">
        <v>23</v>
      </c>
      <c r="G5442">
        <v>-547.43578541558998</v>
      </c>
      <c r="H5442" t="s">
        <v>23</v>
      </c>
      <c r="I5442">
        <v>36.167757299701798</v>
      </c>
      <c r="J5442" t="s">
        <v>2540</v>
      </c>
      <c r="K5442" t="s">
        <v>25</v>
      </c>
      <c r="L5442" t="s">
        <v>2541</v>
      </c>
      <c r="M5442" t="s">
        <v>2542</v>
      </c>
      <c r="N5442" t="s">
        <v>28</v>
      </c>
      <c r="O5442" t="s">
        <v>2543</v>
      </c>
      <c r="P5442">
        <v>6.4000000999999997</v>
      </c>
      <c r="Q5442">
        <v>53388144</v>
      </c>
      <c r="R5442" t="s">
        <v>2544</v>
      </c>
      <c r="S5442">
        <v>67108934</v>
      </c>
      <c r="T5442">
        <v>627.155576</v>
      </c>
      <c r="U5442" t="s">
        <v>31</v>
      </c>
      <c r="V5442" t="s">
        <v>11608</v>
      </c>
      <c r="W5442" t="s">
        <v>23</v>
      </c>
    </row>
    <row r="5443" spans="1:23" x14ac:dyDescent="0.4">
      <c r="A5443">
        <v>5442</v>
      </c>
      <c r="B5443">
        <v>1</v>
      </c>
      <c r="C5443">
        <v>1</v>
      </c>
      <c r="D5443">
        <v>1</v>
      </c>
      <c r="E5443">
        <v>3</v>
      </c>
      <c r="F5443" t="s">
        <v>23</v>
      </c>
      <c r="G5443">
        <v>-282.89885868039403</v>
      </c>
      <c r="H5443" t="s">
        <v>23</v>
      </c>
      <c r="I5443">
        <v>36.982365288526999</v>
      </c>
      <c r="J5443" t="s">
        <v>11609</v>
      </c>
      <c r="K5443" t="s">
        <v>25</v>
      </c>
      <c r="L5443" t="s">
        <v>11610</v>
      </c>
      <c r="M5443" t="s">
        <v>11611</v>
      </c>
      <c r="N5443" t="s">
        <v>28</v>
      </c>
      <c r="O5443" t="s">
        <v>11612</v>
      </c>
      <c r="P5443">
        <v>-1.0140176999999999</v>
      </c>
      <c r="Q5443" t="s">
        <v>11613</v>
      </c>
      <c r="R5443" t="s">
        <v>11614</v>
      </c>
      <c r="S5443">
        <v>16777218</v>
      </c>
      <c r="T5443">
        <v>427.1379</v>
      </c>
      <c r="U5443" t="s">
        <v>31</v>
      </c>
      <c r="V5443" t="s">
        <v>11615</v>
      </c>
      <c r="W5443" t="s">
        <v>23</v>
      </c>
    </row>
    <row r="5444" spans="1:23" x14ac:dyDescent="0.4">
      <c r="A5444">
        <v>5443</v>
      </c>
      <c r="B5444">
        <v>1</v>
      </c>
      <c r="C5444">
        <v>1</v>
      </c>
      <c r="D5444">
        <v>1</v>
      </c>
      <c r="E5444">
        <v>1</v>
      </c>
      <c r="F5444" t="s">
        <v>23</v>
      </c>
      <c r="G5444">
        <v>-401.71589546915499</v>
      </c>
      <c r="H5444">
        <v>0.99949748743718503</v>
      </c>
      <c r="I5444">
        <v>49.245874833375701</v>
      </c>
      <c r="J5444" t="s">
        <v>11289</v>
      </c>
      <c r="K5444" t="s">
        <v>25</v>
      </c>
      <c r="L5444" t="s">
        <v>11290</v>
      </c>
      <c r="M5444" t="s">
        <v>11291</v>
      </c>
      <c r="N5444" t="s">
        <v>28</v>
      </c>
      <c r="O5444" t="s">
        <v>11292</v>
      </c>
      <c r="P5444">
        <v>-4.9595823299999999</v>
      </c>
      <c r="R5444" t="s">
        <v>11293</v>
      </c>
      <c r="S5444">
        <v>3178496</v>
      </c>
      <c r="T5444">
        <v>781.47326869999995</v>
      </c>
      <c r="U5444" t="s">
        <v>31</v>
      </c>
      <c r="V5444" t="s">
        <v>11616</v>
      </c>
      <c r="W5444" t="s">
        <v>23</v>
      </c>
    </row>
    <row r="5445" spans="1:23" x14ac:dyDescent="0.4">
      <c r="A5445">
        <v>5444</v>
      </c>
      <c r="B5445">
        <v>1</v>
      </c>
      <c r="C5445">
        <v>1</v>
      </c>
      <c r="D5445">
        <v>1</v>
      </c>
      <c r="E5445">
        <v>2</v>
      </c>
      <c r="F5445" t="s">
        <v>23</v>
      </c>
      <c r="G5445">
        <v>-436.74491764072701</v>
      </c>
      <c r="H5445" t="s">
        <v>23</v>
      </c>
      <c r="I5445">
        <v>65.022414880791302</v>
      </c>
      <c r="J5445" t="s">
        <v>11364</v>
      </c>
      <c r="K5445" t="s">
        <v>25</v>
      </c>
      <c r="L5445" t="s">
        <v>11365</v>
      </c>
      <c r="M5445" t="s">
        <v>11366</v>
      </c>
      <c r="N5445" t="s">
        <v>11367</v>
      </c>
      <c r="O5445" t="s">
        <v>11368</v>
      </c>
      <c r="P5445">
        <v>0.69445592199999995</v>
      </c>
      <c r="Q5445">
        <v>53301833</v>
      </c>
      <c r="R5445" t="s">
        <v>11369</v>
      </c>
      <c r="S5445">
        <v>16777218</v>
      </c>
      <c r="T5445">
        <v>241.0859207</v>
      </c>
      <c r="U5445" t="s">
        <v>31</v>
      </c>
      <c r="V5445" t="s">
        <v>11617</v>
      </c>
      <c r="W5445" t="s">
        <v>23</v>
      </c>
    </row>
    <row r="5446" spans="1:23" x14ac:dyDescent="0.4">
      <c r="A5446">
        <v>5445</v>
      </c>
      <c r="B5446">
        <v>1</v>
      </c>
      <c r="C5446">
        <v>1</v>
      </c>
      <c r="D5446">
        <v>1</v>
      </c>
      <c r="E5446">
        <v>3</v>
      </c>
      <c r="F5446" t="s">
        <v>23</v>
      </c>
      <c r="G5446">
        <v>-397.016611112102</v>
      </c>
      <c r="H5446" t="s">
        <v>23</v>
      </c>
      <c r="I5446">
        <v>18.258077950631499</v>
      </c>
      <c r="J5446" t="s">
        <v>11618</v>
      </c>
      <c r="K5446" t="s">
        <v>25</v>
      </c>
      <c r="L5446" t="s">
        <v>11619</v>
      </c>
      <c r="M5446" t="s">
        <v>11620</v>
      </c>
      <c r="N5446" t="s">
        <v>28</v>
      </c>
      <c r="O5446" t="s">
        <v>11621</v>
      </c>
      <c r="P5446">
        <v>2.5</v>
      </c>
      <c r="Q5446">
        <v>137347904</v>
      </c>
      <c r="R5446" t="s">
        <v>11622</v>
      </c>
      <c r="S5446">
        <v>16777218</v>
      </c>
      <c r="T5446">
        <v>454.2928</v>
      </c>
      <c r="U5446" t="s">
        <v>31</v>
      </c>
      <c r="V5446" t="s">
        <v>11623</v>
      </c>
      <c r="W5446" t="s">
        <v>23</v>
      </c>
    </row>
    <row r="5447" spans="1:23" x14ac:dyDescent="0.4">
      <c r="A5447">
        <v>5446</v>
      </c>
      <c r="B5447">
        <v>1</v>
      </c>
      <c r="C5447">
        <v>1</v>
      </c>
      <c r="D5447">
        <v>1</v>
      </c>
      <c r="E5447">
        <v>1</v>
      </c>
      <c r="F5447" t="s">
        <v>23</v>
      </c>
      <c r="G5447">
        <v>-492.840207337712</v>
      </c>
      <c r="H5447" t="s">
        <v>23</v>
      </c>
      <c r="I5447">
        <v>83.573280389568296</v>
      </c>
      <c r="J5447" t="s">
        <v>11254</v>
      </c>
      <c r="K5447" t="s">
        <v>25</v>
      </c>
      <c r="L5447" t="s">
        <v>11255</v>
      </c>
      <c r="M5447" t="s">
        <v>11256</v>
      </c>
      <c r="N5447" t="s">
        <v>11257</v>
      </c>
      <c r="O5447" t="s">
        <v>11258</v>
      </c>
      <c r="P5447">
        <v>2.7000000499999999</v>
      </c>
      <c r="Q5447" t="s">
        <v>11259</v>
      </c>
      <c r="R5447" t="s">
        <v>11260</v>
      </c>
      <c r="S5447">
        <v>16777218</v>
      </c>
      <c r="T5447">
        <v>579.14970270000003</v>
      </c>
      <c r="U5447" t="s">
        <v>31</v>
      </c>
      <c r="V5447" t="s">
        <v>11624</v>
      </c>
      <c r="W5447" t="s">
        <v>23</v>
      </c>
    </row>
    <row r="5448" spans="1:23" x14ac:dyDescent="0.4">
      <c r="A5448">
        <v>5447</v>
      </c>
      <c r="B5448">
        <v>1</v>
      </c>
      <c r="C5448">
        <v>1</v>
      </c>
      <c r="D5448">
        <v>1</v>
      </c>
      <c r="E5448">
        <v>2</v>
      </c>
      <c r="F5448" t="s">
        <v>23</v>
      </c>
      <c r="G5448">
        <v>-426.06239457458298</v>
      </c>
      <c r="H5448" t="s">
        <v>23</v>
      </c>
      <c r="I5448">
        <v>24.915101705043401</v>
      </c>
      <c r="J5448" t="s">
        <v>11625</v>
      </c>
      <c r="K5448" t="s">
        <v>25</v>
      </c>
      <c r="L5448" t="s">
        <v>11626</v>
      </c>
      <c r="M5448" t="s">
        <v>11627</v>
      </c>
      <c r="N5448" t="s">
        <v>11628</v>
      </c>
      <c r="O5448" t="s">
        <v>11629</v>
      </c>
      <c r="P5448">
        <v>3.5999998999999998</v>
      </c>
      <c r="Q5448">
        <v>4289525</v>
      </c>
      <c r="R5448" t="s">
        <v>11630</v>
      </c>
      <c r="S5448">
        <v>67108934</v>
      </c>
      <c r="T5448">
        <v>801.22</v>
      </c>
      <c r="U5448" t="s">
        <v>31</v>
      </c>
      <c r="V5448" t="s">
        <v>11631</v>
      </c>
      <c r="W5448" t="s">
        <v>23</v>
      </c>
    </row>
    <row r="5449" spans="1:23" x14ac:dyDescent="0.4">
      <c r="A5449">
        <v>5448</v>
      </c>
      <c r="B5449">
        <v>1</v>
      </c>
      <c r="C5449">
        <v>1</v>
      </c>
      <c r="D5449">
        <v>1</v>
      </c>
      <c r="E5449">
        <v>1</v>
      </c>
      <c r="F5449" t="s">
        <v>23</v>
      </c>
      <c r="G5449">
        <v>-405.391464394075</v>
      </c>
      <c r="H5449" t="s">
        <v>23</v>
      </c>
      <c r="I5449">
        <v>55.651301725746599</v>
      </c>
      <c r="J5449" t="s">
        <v>11364</v>
      </c>
      <c r="K5449" t="s">
        <v>25</v>
      </c>
      <c r="L5449" t="s">
        <v>11365</v>
      </c>
      <c r="M5449" t="s">
        <v>11366</v>
      </c>
      <c r="N5449" t="s">
        <v>11367</v>
      </c>
      <c r="O5449" t="s">
        <v>11368</v>
      </c>
      <c r="P5449">
        <v>0.69445592199999995</v>
      </c>
      <c r="Q5449">
        <v>53301833</v>
      </c>
      <c r="R5449" t="s">
        <v>11369</v>
      </c>
      <c r="S5449">
        <v>16777218</v>
      </c>
      <c r="T5449">
        <v>241.0859207</v>
      </c>
      <c r="U5449" t="s">
        <v>31</v>
      </c>
      <c r="V5449" t="s">
        <v>11632</v>
      </c>
      <c r="W5449" t="s">
        <v>23</v>
      </c>
    </row>
    <row r="5450" spans="1:23" x14ac:dyDescent="0.4">
      <c r="A5450">
        <v>5449</v>
      </c>
      <c r="B5450">
        <v>1</v>
      </c>
      <c r="C5450">
        <v>1</v>
      </c>
      <c r="D5450">
        <v>1</v>
      </c>
      <c r="E5450">
        <v>1</v>
      </c>
      <c r="F5450" t="s">
        <v>23</v>
      </c>
      <c r="G5450">
        <v>-186.99281736280099</v>
      </c>
      <c r="H5450">
        <v>0.999999999999999</v>
      </c>
      <c r="I5450">
        <v>69.094436992928394</v>
      </c>
      <c r="J5450" t="s">
        <v>11223</v>
      </c>
      <c r="K5450" t="s">
        <v>25</v>
      </c>
      <c r="L5450" t="s">
        <v>11224</v>
      </c>
      <c r="M5450" t="s">
        <v>11225</v>
      </c>
      <c r="N5450" t="s">
        <v>11226</v>
      </c>
      <c r="O5450" t="s">
        <v>11227</v>
      </c>
      <c r="P5450">
        <v>10.399999599999999</v>
      </c>
      <c r="Q5450">
        <v>3022899</v>
      </c>
      <c r="R5450" t="s">
        <v>11228</v>
      </c>
      <c r="S5450">
        <v>262146</v>
      </c>
      <c r="T5450">
        <v>473.36253649999998</v>
      </c>
      <c r="U5450" t="s">
        <v>31</v>
      </c>
      <c r="V5450" t="s">
        <v>11633</v>
      </c>
      <c r="W5450" t="s">
        <v>23</v>
      </c>
    </row>
    <row r="5451" spans="1:23" x14ac:dyDescent="0.4">
      <c r="A5451">
        <v>5450</v>
      </c>
      <c r="B5451">
        <v>1</v>
      </c>
      <c r="C5451">
        <v>1</v>
      </c>
      <c r="D5451">
        <v>1</v>
      </c>
      <c r="E5451">
        <v>1</v>
      </c>
      <c r="F5451" t="s">
        <v>23</v>
      </c>
      <c r="G5451">
        <v>-402.91513087237701</v>
      </c>
      <c r="H5451">
        <v>0.99949748743718503</v>
      </c>
      <c r="I5451">
        <v>44.506175980867098</v>
      </c>
      <c r="J5451" t="s">
        <v>11634</v>
      </c>
      <c r="K5451" t="s">
        <v>25</v>
      </c>
      <c r="L5451" t="s">
        <v>11635</v>
      </c>
      <c r="M5451" t="s">
        <v>11636</v>
      </c>
      <c r="N5451" t="s">
        <v>11637</v>
      </c>
      <c r="O5451" t="s">
        <v>11638</v>
      </c>
      <c r="P5451">
        <v>2.5999998999999998</v>
      </c>
      <c r="Q5451">
        <v>3067428</v>
      </c>
      <c r="R5451" t="s">
        <v>11639</v>
      </c>
      <c r="S5451">
        <v>67108866</v>
      </c>
      <c r="T5451">
        <v>519.11800000000005</v>
      </c>
      <c r="U5451" t="s">
        <v>31</v>
      </c>
      <c r="V5451" t="s">
        <v>11640</v>
      </c>
      <c r="W5451" t="s">
        <v>23</v>
      </c>
    </row>
    <row r="5452" spans="1:23" x14ac:dyDescent="0.4">
      <c r="A5452">
        <v>5451</v>
      </c>
      <c r="B5452">
        <v>1</v>
      </c>
      <c r="C5452">
        <v>1</v>
      </c>
      <c r="D5452">
        <v>1</v>
      </c>
      <c r="E5452">
        <v>5</v>
      </c>
      <c r="F5452" t="s">
        <v>23</v>
      </c>
      <c r="G5452">
        <v>-326.11091452442798</v>
      </c>
      <c r="H5452" t="s">
        <v>23</v>
      </c>
      <c r="I5452">
        <v>4.2548093979086898</v>
      </c>
      <c r="J5452" t="s">
        <v>7936</v>
      </c>
      <c r="K5452" t="s">
        <v>25</v>
      </c>
      <c r="L5452" t="s">
        <v>7937</v>
      </c>
      <c r="M5452" t="s">
        <v>7938</v>
      </c>
      <c r="N5452" t="s">
        <v>7939</v>
      </c>
      <c r="O5452" t="s">
        <v>7940</v>
      </c>
      <c r="P5452">
        <v>1.39999998</v>
      </c>
      <c r="Q5452">
        <v>4276952</v>
      </c>
      <c r="R5452" t="s">
        <v>7941</v>
      </c>
      <c r="S5452">
        <v>67108866</v>
      </c>
      <c r="T5452">
        <v>289.07066459999999</v>
      </c>
      <c r="U5452" t="s">
        <v>31</v>
      </c>
      <c r="V5452" t="s">
        <v>11641</v>
      </c>
      <c r="W5452" t="s">
        <v>23</v>
      </c>
    </row>
    <row r="5453" spans="1:23" x14ac:dyDescent="0.4">
      <c r="A5453">
        <v>5452</v>
      </c>
      <c r="B5453">
        <v>1</v>
      </c>
      <c r="C5453">
        <v>1</v>
      </c>
      <c r="D5453">
        <v>1</v>
      </c>
      <c r="E5453">
        <v>5</v>
      </c>
      <c r="F5453" t="s">
        <v>23</v>
      </c>
      <c r="G5453">
        <v>-794.64658167533696</v>
      </c>
      <c r="H5453" t="s">
        <v>23</v>
      </c>
      <c r="I5453">
        <v>18.275267592921502</v>
      </c>
      <c r="J5453" t="s">
        <v>11642</v>
      </c>
      <c r="K5453" t="s">
        <v>25</v>
      </c>
      <c r="L5453" t="s">
        <v>11643</v>
      </c>
      <c r="M5453" t="s">
        <v>11644</v>
      </c>
      <c r="N5453" t="s">
        <v>11645</v>
      </c>
      <c r="O5453" t="s">
        <v>11646</v>
      </c>
      <c r="P5453">
        <v>1.39999998</v>
      </c>
      <c r="Q5453">
        <v>11912360</v>
      </c>
      <c r="R5453" t="s">
        <v>11647</v>
      </c>
      <c r="S5453">
        <v>3153922</v>
      </c>
      <c r="T5453">
        <v>495.11290000000002</v>
      </c>
      <c r="U5453" t="s">
        <v>31</v>
      </c>
      <c r="V5453" t="s">
        <v>11648</v>
      </c>
      <c r="W5453" t="s">
        <v>23</v>
      </c>
    </row>
    <row r="5454" spans="1:23" x14ac:dyDescent="0.4">
      <c r="A5454">
        <v>5453</v>
      </c>
      <c r="B5454">
        <v>1</v>
      </c>
      <c r="C5454">
        <v>1</v>
      </c>
      <c r="D5454">
        <v>1</v>
      </c>
      <c r="E5454">
        <v>4</v>
      </c>
      <c r="F5454" t="s">
        <v>23</v>
      </c>
      <c r="G5454">
        <v>-809.84499233302904</v>
      </c>
      <c r="H5454" t="s">
        <v>23</v>
      </c>
      <c r="I5454">
        <v>40.2998919744253</v>
      </c>
      <c r="J5454" t="s">
        <v>6607</v>
      </c>
      <c r="K5454" t="s">
        <v>25</v>
      </c>
      <c r="L5454" t="s">
        <v>6608</v>
      </c>
      <c r="M5454" t="s">
        <v>6609</v>
      </c>
      <c r="N5454" t="s">
        <v>6610</v>
      </c>
      <c r="O5454" t="s">
        <v>6611</v>
      </c>
      <c r="P5454">
        <v>5.5999999000000003</v>
      </c>
      <c r="Q5454" t="s">
        <v>6612</v>
      </c>
      <c r="R5454" t="s">
        <v>6613</v>
      </c>
      <c r="S5454">
        <v>70</v>
      </c>
      <c r="T5454">
        <v>581.1864822</v>
      </c>
      <c r="U5454" t="s">
        <v>31</v>
      </c>
      <c r="V5454" t="s">
        <v>11649</v>
      </c>
      <c r="W5454" t="s">
        <v>23</v>
      </c>
    </row>
    <row r="5455" spans="1:23" x14ac:dyDescent="0.4">
      <c r="A5455">
        <v>5454</v>
      </c>
      <c r="B5455">
        <v>1</v>
      </c>
      <c r="C5455">
        <v>1</v>
      </c>
      <c r="D5455">
        <v>1</v>
      </c>
      <c r="E5455">
        <v>2</v>
      </c>
      <c r="F5455" t="s">
        <v>23</v>
      </c>
      <c r="G5455">
        <v>-652.63819279388804</v>
      </c>
      <c r="H5455" t="s">
        <v>23</v>
      </c>
      <c r="I5455">
        <v>37.680057814211402</v>
      </c>
      <c r="J5455" t="s">
        <v>139</v>
      </c>
      <c r="K5455" t="s">
        <v>25</v>
      </c>
      <c r="L5455" t="s">
        <v>140</v>
      </c>
      <c r="M5455" t="s">
        <v>141</v>
      </c>
      <c r="N5455" t="s">
        <v>28</v>
      </c>
      <c r="O5455" t="s">
        <v>142</v>
      </c>
      <c r="P5455">
        <v>-4.0999999000000003</v>
      </c>
      <c r="Q5455" t="s">
        <v>143</v>
      </c>
      <c r="R5455" t="s">
        <v>144</v>
      </c>
      <c r="S5455">
        <v>2097222</v>
      </c>
      <c r="T5455">
        <v>613.21269689999997</v>
      </c>
      <c r="U5455" t="s">
        <v>31</v>
      </c>
      <c r="V5455" t="s">
        <v>11650</v>
      </c>
      <c r="W5455" t="s">
        <v>23</v>
      </c>
    </row>
    <row r="5456" spans="1:23" x14ac:dyDescent="0.4">
      <c r="A5456">
        <v>5455</v>
      </c>
      <c r="B5456">
        <v>1</v>
      </c>
      <c r="C5456">
        <v>1</v>
      </c>
      <c r="D5456">
        <v>1</v>
      </c>
      <c r="E5456">
        <v>1</v>
      </c>
      <c r="F5456" t="s">
        <v>23</v>
      </c>
      <c r="G5456">
        <v>-166.15666928179701</v>
      </c>
      <c r="H5456" t="s">
        <v>23</v>
      </c>
      <c r="I5456">
        <v>13.235922579735799</v>
      </c>
      <c r="J5456" t="s">
        <v>11433</v>
      </c>
      <c r="K5456" t="s">
        <v>25</v>
      </c>
      <c r="L5456" t="s">
        <v>11434</v>
      </c>
      <c r="M5456" t="s">
        <v>11435</v>
      </c>
      <c r="N5456" t="s">
        <v>28</v>
      </c>
      <c r="O5456" t="s">
        <v>11436</v>
      </c>
      <c r="P5456">
        <v>-6.6347122199999999</v>
      </c>
      <c r="R5456" t="s">
        <v>11437</v>
      </c>
      <c r="S5456">
        <v>3178496</v>
      </c>
      <c r="T5456">
        <v>593.18647999999996</v>
      </c>
      <c r="U5456" t="s">
        <v>31</v>
      </c>
      <c r="V5456" t="s">
        <v>11651</v>
      </c>
      <c r="W5456" t="s">
        <v>23</v>
      </c>
    </row>
    <row r="5457" spans="1:23" x14ac:dyDescent="0.4">
      <c r="A5457">
        <v>5456</v>
      </c>
      <c r="B5457">
        <v>1</v>
      </c>
      <c r="C5457">
        <v>1</v>
      </c>
      <c r="D5457">
        <v>1</v>
      </c>
      <c r="E5457">
        <v>1</v>
      </c>
      <c r="F5457" t="s">
        <v>23</v>
      </c>
      <c r="G5457">
        <v>-559.17365306775696</v>
      </c>
      <c r="H5457">
        <v>0.999999999999999</v>
      </c>
      <c r="I5457">
        <v>71.988252579094393</v>
      </c>
      <c r="J5457" t="s">
        <v>11254</v>
      </c>
      <c r="K5457" t="s">
        <v>25</v>
      </c>
      <c r="L5457" t="s">
        <v>11255</v>
      </c>
      <c r="M5457" t="s">
        <v>11256</v>
      </c>
      <c r="N5457" t="s">
        <v>11257</v>
      </c>
      <c r="O5457" t="s">
        <v>11258</v>
      </c>
      <c r="P5457">
        <v>2.7000000499999999</v>
      </c>
      <c r="Q5457" t="s">
        <v>11259</v>
      </c>
      <c r="R5457" t="s">
        <v>11260</v>
      </c>
      <c r="S5457">
        <v>16777218</v>
      </c>
      <c r="T5457">
        <v>579.14970270000003</v>
      </c>
      <c r="U5457" t="s">
        <v>31</v>
      </c>
      <c r="V5457" t="s">
        <v>11652</v>
      </c>
      <c r="W5457" t="s">
        <v>23</v>
      </c>
    </row>
    <row r="5458" spans="1:23" x14ac:dyDescent="0.4">
      <c r="A5458">
        <v>5457</v>
      </c>
      <c r="B5458">
        <v>1</v>
      </c>
      <c r="C5458">
        <v>1</v>
      </c>
      <c r="D5458">
        <v>1</v>
      </c>
      <c r="E5458">
        <v>2</v>
      </c>
      <c r="F5458" t="s">
        <v>23</v>
      </c>
      <c r="G5458">
        <v>-550.91631966102</v>
      </c>
      <c r="H5458" t="s">
        <v>23</v>
      </c>
      <c r="I5458">
        <v>58.786756515279002</v>
      </c>
      <c r="J5458" t="s">
        <v>10117</v>
      </c>
      <c r="K5458" t="s">
        <v>25</v>
      </c>
      <c r="L5458" t="s">
        <v>10118</v>
      </c>
      <c r="M5458" t="s">
        <v>10119</v>
      </c>
      <c r="N5458" t="s">
        <v>10120</v>
      </c>
      <c r="O5458" t="s">
        <v>10121</v>
      </c>
      <c r="P5458">
        <v>0.40000000600000002</v>
      </c>
      <c r="Q5458" t="s">
        <v>10122</v>
      </c>
      <c r="R5458" t="s">
        <v>10123</v>
      </c>
      <c r="S5458">
        <v>16777218</v>
      </c>
      <c r="T5458">
        <v>417.11800870000002</v>
      </c>
      <c r="U5458" t="s">
        <v>31</v>
      </c>
      <c r="V5458" t="s">
        <v>11653</v>
      </c>
      <c r="W5458" t="s">
        <v>23</v>
      </c>
    </row>
    <row r="5459" spans="1:23" x14ac:dyDescent="0.4">
      <c r="A5459">
        <v>5458</v>
      </c>
      <c r="B5459">
        <v>1</v>
      </c>
      <c r="C5459">
        <v>1</v>
      </c>
      <c r="D5459">
        <v>1</v>
      </c>
      <c r="E5459">
        <v>2</v>
      </c>
      <c r="F5459" t="s">
        <v>23</v>
      </c>
      <c r="G5459">
        <v>-392.42716702099199</v>
      </c>
      <c r="H5459" t="s">
        <v>23</v>
      </c>
      <c r="I5459">
        <v>46.989177209941602</v>
      </c>
      <c r="J5459" t="s">
        <v>4309</v>
      </c>
      <c r="K5459" t="s">
        <v>25</v>
      </c>
      <c r="L5459" t="s">
        <v>4310</v>
      </c>
      <c r="M5459" t="s">
        <v>4311</v>
      </c>
      <c r="N5459" t="s">
        <v>28</v>
      </c>
      <c r="O5459" t="s">
        <v>4312</v>
      </c>
      <c r="P5459">
        <v>1.56971419</v>
      </c>
      <c r="Q5459">
        <v>137797036</v>
      </c>
      <c r="R5459" t="s">
        <v>4313</v>
      </c>
      <c r="S5459">
        <v>16777218</v>
      </c>
      <c r="T5459">
        <v>225.07574990000001</v>
      </c>
      <c r="U5459" t="s">
        <v>31</v>
      </c>
      <c r="V5459" t="s">
        <v>11654</v>
      </c>
      <c r="W5459" t="s">
        <v>23</v>
      </c>
    </row>
    <row r="5460" spans="1:23" x14ac:dyDescent="0.4">
      <c r="A5460">
        <v>5459</v>
      </c>
      <c r="B5460">
        <v>1</v>
      </c>
      <c r="C5460">
        <v>1</v>
      </c>
      <c r="D5460">
        <v>1</v>
      </c>
      <c r="E5460">
        <v>2</v>
      </c>
      <c r="F5460" t="s">
        <v>23</v>
      </c>
      <c r="G5460">
        <v>-172.057384039477</v>
      </c>
      <c r="H5460" t="s">
        <v>23</v>
      </c>
      <c r="I5460">
        <v>29.081148418981499</v>
      </c>
      <c r="J5460" t="s">
        <v>11655</v>
      </c>
      <c r="K5460" t="s">
        <v>25</v>
      </c>
      <c r="L5460" t="s">
        <v>11656</v>
      </c>
      <c r="M5460" t="s">
        <v>11657</v>
      </c>
      <c r="N5460" t="s">
        <v>11658</v>
      </c>
      <c r="O5460" t="s">
        <v>11659</v>
      </c>
      <c r="P5460">
        <v>1</v>
      </c>
      <c r="Q5460">
        <v>3020331</v>
      </c>
      <c r="R5460" t="s">
        <v>11660</v>
      </c>
      <c r="S5460">
        <v>262146</v>
      </c>
      <c r="T5460">
        <v>169.0760247</v>
      </c>
      <c r="U5460" t="s">
        <v>31</v>
      </c>
      <c r="V5460" t="s">
        <v>11661</v>
      </c>
      <c r="W5460" t="s">
        <v>23</v>
      </c>
    </row>
    <row r="5461" spans="1:23" x14ac:dyDescent="0.4">
      <c r="A5461">
        <v>5460</v>
      </c>
      <c r="B5461">
        <v>1</v>
      </c>
      <c r="C5461">
        <v>1</v>
      </c>
      <c r="D5461">
        <v>1</v>
      </c>
      <c r="E5461">
        <v>2</v>
      </c>
      <c r="F5461" t="s">
        <v>23</v>
      </c>
      <c r="G5461">
        <v>-552.80219280729102</v>
      </c>
      <c r="H5461" t="s">
        <v>23</v>
      </c>
      <c r="I5461">
        <v>45.977725991322899</v>
      </c>
      <c r="J5461" t="s">
        <v>2540</v>
      </c>
      <c r="K5461" t="s">
        <v>25</v>
      </c>
      <c r="L5461" t="s">
        <v>2541</v>
      </c>
      <c r="M5461" t="s">
        <v>2542</v>
      </c>
      <c r="N5461" t="s">
        <v>28</v>
      </c>
      <c r="O5461" t="s">
        <v>2543</v>
      </c>
      <c r="P5461">
        <v>6.4000000999999997</v>
      </c>
      <c r="Q5461">
        <v>53388144</v>
      </c>
      <c r="R5461" t="s">
        <v>2544</v>
      </c>
      <c r="S5461">
        <v>67108934</v>
      </c>
      <c r="T5461">
        <v>627.155576</v>
      </c>
      <c r="U5461" t="s">
        <v>31</v>
      </c>
      <c r="V5461" t="s">
        <v>11662</v>
      </c>
      <c r="W5461" t="s">
        <v>23</v>
      </c>
    </row>
    <row r="5462" spans="1:23" x14ac:dyDescent="0.4">
      <c r="A5462">
        <v>5461</v>
      </c>
      <c r="B5462">
        <v>1</v>
      </c>
      <c r="C5462">
        <v>1</v>
      </c>
      <c r="D5462">
        <v>1</v>
      </c>
      <c r="E5462">
        <v>1</v>
      </c>
      <c r="F5462" t="s">
        <v>23</v>
      </c>
      <c r="G5462">
        <v>-391.27981828350198</v>
      </c>
      <c r="H5462" t="s">
        <v>23</v>
      </c>
      <c r="I5462">
        <v>78.362336212400294</v>
      </c>
      <c r="J5462" t="s">
        <v>11663</v>
      </c>
      <c r="K5462" t="s">
        <v>25</v>
      </c>
      <c r="L5462" t="s">
        <v>11664</v>
      </c>
      <c r="M5462" t="s">
        <v>11665</v>
      </c>
      <c r="N5462" t="s">
        <v>28</v>
      </c>
      <c r="O5462" t="s">
        <v>11666</v>
      </c>
      <c r="P5462">
        <v>0</v>
      </c>
      <c r="R5462" t="s">
        <v>11667</v>
      </c>
      <c r="S5462">
        <v>2097152</v>
      </c>
      <c r="T5462">
        <v>579.17083209999998</v>
      </c>
      <c r="U5462" t="s">
        <v>31</v>
      </c>
      <c r="V5462" t="s">
        <v>11668</v>
      </c>
      <c r="W5462" t="s">
        <v>23</v>
      </c>
    </row>
    <row r="5463" spans="1:23" x14ac:dyDescent="0.4">
      <c r="A5463">
        <v>5462</v>
      </c>
      <c r="B5463">
        <v>1</v>
      </c>
      <c r="C5463">
        <v>1</v>
      </c>
      <c r="D5463">
        <v>1</v>
      </c>
      <c r="E5463">
        <v>1</v>
      </c>
      <c r="F5463" t="s">
        <v>23</v>
      </c>
      <c r="G5463">
        <v>-642.37038626851302</v>
      </c>
      <c r="H5463" t="s">
        <v>23</v>
      </c>
      <c r="I5463">
        <v>38.2939043031285</v>
      </c>
      <c r="J5463" t="s">
        <v>11669</v>
      </c>
      <c r="K5463" t="s">
        <v>25</v>
      </c>
      <c r="L5463" t="s">
        <v>11670</v>
      </c>
      <c r="M5463" t="s">
        <v>11671</v>
      </c>
      <c r="N5463" t="s">
        <v>11672</v>
      </c>
      <c r="O5463" t="s">
        <v>11673</v>
      </c>
      <c r="P5463">
        <v>1.2100896800000001</v>
      </c>
      <c r="Q5463">
        <v>191819</v>
      </c>
      <c r="R5463" t="s">
        <v>11674</v>
      </c>
      <c r="S5463">
        <v>70</v>
      </c>
      <c r="T5463">
        <v>609.18139680000002</v>
      </c>
      <c r="U5463" t="s">
        <v>31</v>
      </c>
      <c r="V5463" t="s">
        <v>11675</v>
      </c>
      <c r="W5463" t="s">
        <v>23</v>
      </c>
    </row>
    <row r="5464" spans="1:23" x14ac:dyDescent="0.4">
      <c r="A5464">
        <v>5463</v>
      </c>
      <c r="B5464">
        <v>1</v>
      </c>
      <c r="C5464">
        <v>1</v>
      </c>
      <c r="D5464">
        <v>1</v>
      </c>
      <c r="E5464">
        <v>1</v>
      </c>
      <c r="F5464" t="s">
        <v>23</v>
      </c>
      <c r="G5464">
        <v>-552.36575480153294</v>
      </c>
      <c r="H5464">
        <v>0.999999999999999</v>
      </c>
      <c r="I5464">
        <v>83.871438492069004</v>
      </c>
      <c r="J5464" t="s">
        <v>11254</v>
      </c>
      <c r="K5464" t="s">
        <v>25</v>
      </c>
      <c r="L5464" t="s">
        <v>11255</v>
      </c>
      <c r="M5464" t="s">
        <v>11256</v>
      </c>
      <c r="N5464" t="s">
        <v>11257</v>
      </c>
      <c r="O5464" t="s">
        <v>11258</v>
      </c>
      <c r="P5464">
        <v>2.7000000499999999</v>
      </c>
      <c r="Q5464" t="s">
        <v>11259</v>
      </c>
      <c r="R5464" t="s">
        <v>11260</v>
      </c>
      <c r="S5464">
        <v>16777218</v>
      </c>
      <c r="T5464">
        <v>579.14970270000003</v>
      </c>
      <c r="U5464" t="s">
        <v>31</v>
      </c>
      <c r="V5464" t="s">
        <v>11676</v>
      </c>
      <c r="W5464" t="s">
        <v>23</v>
      </c>
    </row>
    <row r="5465" spans="1:23" x14ac:dyDescent="0.4">
      <c r="A5465">
        <v>5464</v>
      </c>
      <c r="B5465">
        <v>1</v>
      </c>
      <c r="C5465">
        <v>1</v>
      </c>
      <c r="D5465">
        <v>1</v>
      </c>
      <c r="E5465">
        <v>2</v>
      </c>
      <c r="F5465" t="s">
        <v>23</v>
      </c>
      <c r="G5465">
        <v>-496.14955822573899</v>
      </c>
      <c r="H5465" t="s">
        <v>23</v>
      </c>
      <c r="I5465">
        <v>55.560834507538097</v>
      </c>
      <c r="J5465" t="s">
        <v>11677</v>
      </c>
      <c r="K5465" t="s">
        <v>25</v>
      </c>
      <c r="L5465" t="s">
        <v>11678</v>
      </c>
      <c r="M5465" t="s">
        <v>11679</v>
      </c>
      <c r="N5465" t="s">
        <v>28</v>
      </c>
      <c r="O5465" t="s">
        <v>11680</v>
      </c>
      <c r="P5465">
        <v>-1.31297576</v>
      </c>
      <c r="Q5465">
        <v>137322692</v>
      </c>
      <c r="R5465" t="s">
        <v>11681</v>
      </c>
      <c r="S5465">
        <v>16777218</v>
      </c>
      <c r="T5465">
        <v>425.14422339999999</v>
      </c>
      <c r="U5465" t="s">
        <v>31</v>
      </c>
      <c r="V5465" t="s">
        <v>11682</v>
      </c>
      <c r="W5465" t="s">
        <v>23</v>
      </c>
    </row>
    <row r="5466" spans="1:23" x14ac:dyDescent="0.4">
      <c r="A5466">
        <v>5465</v>
      </c>
      <c r="B5466">
        <v>1</v>
      </c>
      <c r="C5466">
        <v>1</v>
      </c>
      <c r="D5466">
        <v>1</v>
      </c>
      <c r="E5466">
        <v>2</v>
      </c>
      <c r="F5466" t="s">
        <v>23</v>
      </c>
      <c r="G5466">
        <v>-409.29095307612698</v>
      </c>
      <c r="H5466" t="s">
        <v>23</v>
      </c>
      <c r="I5466">
        <v>35.516281268348301</v>
      </c>
      <c r="J5466" t="s">
        <v>10603</v>
      </c>
      <c r="K5466" t="s">
        <v>25</v>
      </c>
      <c r="L5466" t="s">
        <v>11683</v>
      </c>
      <c r="M5466" t="s">
        <v>11684</v>
      </c>
      <c r="N5466" t="s">
        <v>11685</v>
      </c>
      <c r="O5466" t="s">
        <v>11686</v>
      </c>
      <c r="P5466">
        <v>1.7999999499999999</v>
      </c>
      <c r="Q5466">
        <v>3073195</v>
      </c>
      <c r="R5466" t="s">
        <v>11687</v>
      </c>
      <c r="S5466">
        <v>67108866</v>
      </c>
      <c r="T5466">
        <v>287.05500999999998</v>
      </c>
      <c r="U5466" t="s">
        <v>31</v>
      </c>
      <c r="V5466" t="s">
        <v>11688</v>
      </c>
      <c r="W5466" t="s">
        <v>23</v>
      </c>
    </row>
    <row r="5467" spans="1:23" x14ac:dyDescent="0.4">
      <c r="A5467">
        <v>5466</v>
      </c>
      <c r="B5467">
        <v>1</v>
      </c>
      <c r="C5467">
        <v>1</v>
      </c>
      <c r="D5467">
        <v>1</v>
      </c>
      <c r="E5467">
        <v>2</v>
      </c>
      <c r="F5467" t="s">
        <v>23</v>
      </c>
      <c r="G5467">
        <v>-502.453230460886</v>
      </c>
      <c r="H5467" t="s">
        <v>23</v>
      </c>
      <c r="I5467">
        <v>41.947929772426598</v>
      </c>
      <c r="J5467" t="s">
        <v>11289</v>
      </c>
      <c r="K5467" t="s">
        <v>25</v>
      </c>
      <c r="L5467" t="s">
        <v>11290</v>
      </c>
      <c r="M5467" t="s">
        <v>11291</v>
      </c>
      <c r="N5467" t="s">
        <v>28</v>
      </c>
      <c r="O5467" t="s">
        <v>11292</v>
      </c>
      <c r="P5467">
        <v>-4.9595823299999999</v>
      </c>
      <c r="R5467" t="s">
        <v>11293</v>
      </c>
      <c r="S5467">
        <v>3178496</v>
      </c>
      <c r="T5467">
        <v>781.47326869999995</v>
      </c>
      <c r="U5467" t="s">
        <v>31</v>
      </c>
      <c r="V5467" t="s">
        <v>11689</v>
      </c>
      <c r="W5467" t="s">
        <v>23</v>
      </c>
    </row>
    <row r="5468" spans="1:23" x14ac:dyDescent="0.4">
      <c r="A5468">
        <v>5467</v>
      </c>
      <c r="B5468">
        <v>1</v>
      </c>
      <c r="C5468">
        <v>1</v>
      </c>
      <c r="D5468">
        <v>1</v>
      </c>
      <c r="E5468">
        <v>1</v>
      </c>
      <c r="F5468" t="s">
        <v>23</v>
      </c>
      <c r="G5468">
        <v>-343.23299416536798</v>
      </c>
      <c r="H5468" t="s">
        <v>23</v>
      </c>
      <c r="I5468">
        <v>111.236853397418</v>
      </c>
      <c r="J5468" t="s">
        <v>11334</v>
      </c>
      <c r="K5468" t="s">
        <v>25</v>
      </c>
      <c r="L5468" t="s">
        <v>11335</v>
      </c>
      <c r="M5468" t="s">
        <v>11336</v>
      </c>
      <c r="N5468" t="s">
        <v>28</v>
      </c>
      <c r="O5468" t="s">
        <v>11337</v>
      </c>
      <c r="P5468">
        <v>-4.9000000999999997</v>
      </c>
      <c r="Q5468" t="s">
        <v>11338</v>
      </c>
      <c r="R5468" t="s">
        <v>11339</v>
      </c>
      <c r="S5468">
        <v>50331650</v>
      </c>
      <c r="T5468">
        <v>325.19105450000001</v>
      </c>
      <c r="U5468" t="s">
        <v>31</v>
      </c>
      <c r="V5468" t="s">
        <v>11690</v>
      </c>
      <c r="W5468" t="s">
        <v>23</v>
      </c>
    </row>
    <row r="5469" spans="1:23" x14ac:dyDescent="0.4">
      <c r="A5469">
        <v>5468</v>
      </c>
      <c r="B5469">
        <v>1</v>
      </c>
      <c r="C5469">
        <v>1</v>
      </c>
      <c r="D5469">
        <v>1</v>
      </c>
      <c r="E5469">
        <v>2</v>
      </c>
      <c r="F5469" t="s">
        <v>23</v>
      </c>
      <c r="G5469">
        <v>-377.67308385493601</v>
      </c>
      <c r="H5469" t="s">
        <v>23</v>
      </c>
      <c r="I5469">
        <v>57.317991751469798</v>
      </c>
      <c r="J5469" t="s">
        <v>11691</v>
      </c>
      <c r="K5469" t="s">
        <v>25</v>
      </c>
      <c r="L5469" t="s">
        <v>11692</v>
      </c>
      <c r="M5469" t="s">
        <v>11693</v>
      </c>
      <c r="N5469" t="s">
        <v>11694</v>
      </c>
      <c r="O5469" t="s">
        <v>11695</v>
      </c>
      <c r="P5469">
        <v>2.0999998999999998</v>
      </c>
      <c r="Q5469" t="s">
        <v>11696</v>
      </c>
      <c r="R5469" t="s">
        <v>11697</v>
      </c>
      <c r="S5469">
        <v>67108866</v>
      </c>
      <c r="T5469">
        <v>299.12778550000002</v>
      </c>
      <c r="U5469" t="s">
        <v>31</v>
      </c>
      <c r="V5469" t="s">
        <v>11698</v>
      </c>
      <c r="W5469" t="s">
        <v>23</v>
      </c>
    </row>
    <row r="5470" spans="1:23" x14ac:dyDescent="0.4">
      <c r="A5470">
        <v>5469</v>
      </c>
      <c r="B5470">
        <v>1</v>
      </c>
      <c r="C5470">
        <v>1</v>
      </c>
      <c r="D5470">
        <v>1</v>
      </c>
      <c r="E5470">
        <v>2</v>
      </c>
      <c r="F5470" t="s">
        <v>23</v>
      </c>
      <c r="G5470">
        <v>-496.14955822573899</v>
      </c>
      <c r="H5470">
        <v>0.96030150753768795</v>
      </c>
      <c r="I5470">
        <v>55.560834507538097</v>
      </c>
      <c r="J5470" t="s">
        <v>11677</v>
      </c>
      <c r="K5470" t="s">
        <v>25</v>
      </c>
      <c r="L5470" t="s">
        <v>11678</v>
      </c>
      <c r="M5470" t="s">
        <v>11679</v>
      </c>
      <c r="N5470" t="s">
        <v>28</v>
      </c>
      <c r="O5470" t="s">
        <v>11680</v>
      </c>
      <c r="P5470">
        <v>-1.31297576</v>
      </c>
      <c r="Q5470">
        <v>137322692</v>
      </c>
      <c r="R5470" t="s">
        <v>11681</v>
      </c>
      <c r="S5470">
        <v>16777218</v>
      </c>
      <c r="T5470">
        <v>425.14422339999999</v>
      </c>
      <c r="U5470" t="s">
        <v>31</v>
      </c>
      <c r="V5470" t="s">
        <v>11699</v>
      </c>
      <c r="W5470" t="s">
        <v>23</v>
      </c>
    </row>
    <row r="5471" spans="1:23" x14ac:dyDescent="0.4">
      <c r="A5471">
        <v>5470</v>
      </c>
      <c r="B5471">
        <v>1</v>
      </c>
      <c r="C5471">
        <v>1</v>
      </c>
      <c r="D5471">
        <v>1</v>
      </c>
      <c r="E5471">
        <v>2</v>
      </c>
      <c r="F5471" t="s">
        <v>23</v>
      </c>
      <c r="G5471">
        <v>-386.00727928118198</v>
      </c>
      <c r="H5471" t="s">
        <v>23</v>
      </c>
      <c r="I5471">
        <v>13.7986456318165</v>
      </c>
      <c r="J5471" t="s">
        <v>8280</v>
      </c>
      <c r="K5471" t="s">
        <v>25</v>
      </c>
      <c r="L5471" t="s">
        <v>8281</v>
      </c>
      <c r="M5471" t="s">
        <v>8282</v>
      </c>
      <c r="N5471" t="s">
        <v>8283</v>
      </c>
      <c r="O5471" t="s">
        <v>8284</v>
      </c>
      <c r="P5471">
        <v>-5.6999998099999996</v>
      </c>
      <c r="Q5471" t="s">
        <v>8285</v>
      </c>
      <c r="R5471" t="s">
        <v>8286</v>
      </c>
      <c r="S5471">
        <v>20089174</v>
      </c>
      <c r="T5471">
        <v>623.27517799999998</v>
      </c>
      <c r="U5471" t="s">
        <v>31</v>
      </c>
      <c r="V5471" t="s">
        <v>11700</v>
      </c>
      <c r="W5471" t="s">
        <v>23</v>
      </c>
    </row>
    <row r="5472" spans="1:23" x14ac:dyDescent="0.4">
      <c r="A5472">
        <v>5471</v>
      </c>
      <c r="B5472">
        <v>1</v>
      </c>
      <c r="C5472">
        <v>1</v>
      </c>
      <c r="D5472">
        <v>1</v>
      </c>
      <c r="E5472">
        <v>1</v>
      </c>
      <c r="F5472" t="s">
        <v>23</v>
      </c>
      <c r="G5472">
        <v>-378.21418970448002</v>
      </c>
      <c r="H5472" t="s">
        <v>23</v>
      </c>
      <c r="I5472">
        <v>47.075616550290697</v>
      </c>
      <c r="J5472" t="s">
        <v>11289</v>
      </c>
      <c r="K5472" t="s">
        <v>25</v>
      </c>
      <c r="L5472" t="s">
        <v>11290</v>
      </c>
      <c r="M5472" t="s">
        <v>11291</v>
      </c>
      <c r="N5472" t="s">
        <v>28</v>
      </c>
      <c r="O5472" t="s">
        <v>11292</v>
      </c>
      <c r="P5472">
        <v>-4.9595823299999999</v>
      </c>
      <c r="R5472" t="s">
        <v>11293</v>
      </c>
      <c r="S5472">
        <v>3178496</v>
      </c>
      <c r="T5472">
        <v>781.47326869999995</v>
      </c>
      <c r="U5472" t="s">
        <v>31</v>
      </c>
      <c r="V5472" t="s">
        <v>11701</v>
      </c>
      <c r="W5472" t="s">
        <v>23</v>
      </c>
    </row>
    <row r="5473" spans="1:23" x14ac:dyDescent="0.4">
      <c r="A5473">
        <v>5472</v>
      </c>
      <c r="B5473">
        <v>1</v>
      </c>
      <c r="C5473">
        <v>1</v>
      </c>
      <c r="D5473">
        <v>1</v>
      </c>
      <c r="E5473">
        <v>2</v>
      </c>
      <c r="F5473" t="s">
        <v>23</v>
      </c>
      <c r="G5473">
        <v>-612.98592444180099</v>
      </c>
      <c r="H5473" t="s">
        <v>23</v>
      </c>
      <c r="I5473">
        <v>81.966852706234306</v>
      </c>
      <c r="J5473" t="s">
        <v>11535</v>
      </c>
      <c r="K5473" t="s">
        <v>25</v>
      </c>
      <c r="L5473" t="s">
        <v>11536</v>
      </c>
      <c r="M5473" t="s">
        <v>11537</v>
      </c>
      <c r="N5473" t="s">
        <v>11538</v>
      </c>
      <c r="O5473" t="s">
        <v>11539</v>
      </c>
      <c r="P5473">
        <v>1.7000000500000001</v>
      </c>
      <c r="Q5473">
        <v>54702965</v>
      </c>
      <c r="R5473" t="s">
        <v>11540</v>
      </c>
      <c r="S5473">
        <v>67108866</v>
      </c>
      <c r="T5473">
        <v>255.0651853</v>
      </c>
      <c r="U5473" t="s">
        <v>31</v>
      </c>
      <c r="V5473" t="s">
        <v>11702</v>
      </c>
      <c r="W5473" t="s">
        <v>23</v>
      </c>
    </row>
    <row r="5474" spans="1:23" x14ac:dyDescent="0.4">
      <c r="A5474">
        <v>5473</v>
      </c>
      <c r="B5474">
        <v>1</v>
      </c>
      <c r="C5474">
        <v>1</v>
      </c>
      <c r="D5474">
        <v>1</v>
      </c>
      <c r="E5474">
        <v>2</v>
      </c>
      <c r="F5474" t="s">
        <v>23</v>
      </c>
      <c r="G5474">
        <v>-528.67985408768004</v>
      </c>
      <c r="H5474" t="s">
        <v>23</v>
      </c>
      <c r="I5474">
        <v>6.2276915501703796</v>
      </c>
      <c r="J5474" t="s">
        <v>8025</v>
      </c>
      <c r="K5474" t="s">
        <v>25</v>
      </c>
      <c r="L5474" t="s">
        <v>8026</v>
      </c>
      <c r="M5474" t="s">
        <v>8027</v>
      </c>
      <c r="N5474" t="s">
        <v>28</v>
      </c>
      <c r="O5474" t="s">
        <v>8028</v>
      </c>
      <c r="P5474">
        <v>5.5999999000000003</v>
      </c>
      <c r="Q5474" t="s">
        <v>8029</v>
      </c>
      <c r="R5474" t="s">
        <v>8030</v>
      </c>
      <c r="S5474">
        <v>16777218</v>
      </c>
      <c r="T5474">
        <v>481.09766719999999</v>
      </c>
      <c r="U5474" t="s">
        <v>31</v>
      </c>
      <c r="V5474" t="s">
        <v>11703</v>
      </c>
      <c r="W5474" t="s">
        <v>23</v>
      </c>
    </row>
    <row r="5475" spans="1:23" x14ac:dyDescent="0.4">
      <c r="A5475">
        <v>5474</v>
      </c>
      <c r="B5475">
        <v>1</v>
      </c>
      <c r="C5475">
        <v>1</v>
      </c>
      <c r="D5475">
        <v>1</v>
      </c>
      <c r="E5475">
        <v>1</v>
      </c>
      <c r="F5475" t="s">
        <v>23</v>
      </c>
      <c r="G5475">
        <v>-406.056010581149</v>
      </c>
      <c r="H5475" t="s">
        <v>23</v>
      </c>
      <c r="I5475">
        <v>8.5948522946835801</v>
      </c>
      <c r="J5475" t="s">
        <v>11254</v>
      </c>
      <c r="K5475" t="s">
        <v>25</v>
      </c>
      <c r="L5475" t="s">
        <v>11255</v>
      </c>
      <c r="M5475" t="s">
        <v>11256</v>
      </c>
      <c r="N5475" t="s">
        <v>11257</v>
      </c>
      <c r="O5475" t="s">
        <v>11258</v>
      </c>
      <c r="P5475">
        <v>2.7000000499999999</v>
      </c>
      <c r="Q5475" t="s">
        <v>11259</v>
      </c>
      <c r="R5475" t="s">
        <v>11260</v>
      </c>
      <c r="S5475">
        <v>16777218</v>
      </c>
      <c r="T5475">
        <v>579.14970270000003</v>
      </c>
      <c r="U5475" t="s">
        <v>31</v>
      </c>
      <c r="V5475" t="s">
        <v>11704</v>
      </c>
      <c r="W5475" t="s">
        <v>23</v>
      </c>
    </row>
    <row r="5476" spans="1:23" x14ac:dyDescent="0.4">
      <c r="A5476">
        <v>5475</v>
      </c>
      <c r="B5476">
        <v>1</v>
      </c>
      <c r="C5476">
        <v>1</v>
      </c>
      <c r="D5476">
        <v>1</v>
      </c>
      <c r="E5476">
        <v>1</v>
      </c>
      <c r="F5476" t="s">
        <v>23</v>
      </c>
      <c r="G5476">
        <v>-401.755846097958</v>
      </c>
      <c r="H5476" t="s">
        <v>23</v>
      </c>
      <c r="I5476">
        <v>36.090474891483197</v>
      </c>
      <c r="J5476" t="s">
        <v>11289</v>
      </c>
      <c r="K5476" t="s">
        <v>25</v>
      </c>
      <c r="L5476" t="s">
        <v>11290</v>
      </c>
      <c r="M5476" t="s">
        <v>11291</v>
      </c>
      <c r="N5476" t="s">
        <v>28</v>
      </c>
      <c r="O5476" t="s">
        <v>11292</v>
      </c>
      <c r="P5476">
        <v>-4.9595823299999999</v>
      </c>
      <c r="R5476" t="s">
        <v>11293</v>
      </c>
      <c r="S5476">
        <v>3178496</v>
      </c>
      <c r="T5476">
        <v>781.47326869999995</v>
      </c>
      <c r="U5476" t="s">
        <v>31</v>
      </c>
      <c r="V5476" t="s">
        <v>11705</v>
      </c>
      <c r="W5476" t="s">
        <v>23</v>
      </c>
    </row>
    <row r="5477" spans="1:23" x14ac:dyDescent="0.4">
      <c r="A5477">
        <v>5476</v>
      </c>
      <c r="B5477">
        <v>1</v>
      </c>
      <c r="C5477">
        <v>1</v>
      </c>
      <c r="D5477">
        <v>1</v>
      </c>
      <c r="E5477">
        <v>2</v>
      </c>
      <c r="F5477" t="s">
        <v>23</v>
      </c>
      <c r="G5477">
        <v>-722.36888733923695</v>
      </c>
      <c r="H5477" t="s">
        <v>23</v>
      </c>
      <c r="I5477">
        <v>26.631603722647601</v>
      </c>
      <c r="J5477" t="s">
        <v>2084</v>
      </c>
      <c r="K5477" t="s">
        <v>25</v>
      </c>
      <c r="L5477" t="s">
        <v>2085</v>
      </c>
      <c r="M5477" t="s">
        <v>2086</v>
      </c>
      <c r="N5477" t="s">
        <v>2087</v>
      </c>
      <c r="O5477" t="s">
        <v>2088</v>
      </c>
      <c r="P5477">
        <v>-3.2999999500000001</v>
      </c>
      <c r="Q5477">
        <v>3036015</v>
      </c>
      <c r="R5477" t="s">
        <v>2089</v>
      </c>
      <c r="S5477">
        <v>70</v>
      </c>
      <c r="T5477">
        <v>581.1864822</v>
      </c>
      <c r="U5477" t="s">
        <v>31</v>
      </c>
      <c r="V5477" t="s">
        <v>11706</v>
      </c>
      <c r="W5477" t="s">
        <v>23</v>
      </c>
    </row>
    <row r="5478" spans="1:23" x14ac:dyDescent="0.4">
      <c r="A5478">
        <v>5477</v>
      </c>
      <c r="B5478">
        <v>1</v>
      </c>
      <c r="C5478">
        <v>1</v>
      </c>
      <c r="D5478">
        <v>1</v>
      </c>
      <c r="E5478">
        <v>1</v>
      </c>
      <c r="F5478" t="s">
        <v>23</v>
      </c>
      <c r="G5478">
        <v>-384.03245557328103</v>
      </c>
      <c r="H5478" t="s">
        <v>23</v>
      </c>
      <c r="I5478">
        <v>66.248711992773707</v>
      </c>
      <c r="J5478" t="s">
        <v>11289</v>
      </c>
      <c r="K5478" t="s">
        <v>25</v>
      </c>
      <c r="L5478" t="s">
        <v>11290</v>
      </c>
      <c r="M5478" t="s">
        <v>11291</v>
      </c>
      <c r="N5478" t="s">
        <v>28</v>
      </c>
      <c r="O5478" t="s">
        <v>11292</v>
      </c>
      <c r="P5478">
        <v>-4.9595823299999999</v>
      </c>
      <c r="R5478" t="s">
        <v>11293</v>
      </c>
      <c r="S5478">
        <v>3178496</v>
      </c>
      <c r="T5478">
        <v>781.47326869999995</v>
      </c>
      <c r="U5478" t="s">
        <v>31</v>
      </c>
      <c r="V5478" t="s">
        <v>11707</v>
      </c>
      <c r="W5478" t="s">
        <v>23</v>
      </c>
    </row>
    <row r="5479" spans="1:23" x14ac:dyDescent="0.4">
      <c r="A5479">
        <v>5478</v>
      </c>
      <c r="B5479">
        <v>1</v>
      </c>
      <c r="C5479">
        <v>1</v>
      </c>
      <c r="D5479">
        <v>1</v>
      </c>
      <c r="E5479">
        <v>2</v>
      </c>
      <c r="F5479" t="s">
        <v>23</v>
      </c>
      <c r="G5479">
        <v>-336.02039738488901</v>
      </c>
      <c r="H5479" t="s">
        <v>23</v>
      </c>
      <c r="I5479">
        <v>55.068039720030797</v>
      </c>
      <c r="J5479" t="s">
        <v>10603</v>
      </c>
      <c r="K5479" t="s">
        <v>25</v>
      </c>
      <c r="L5479" t="s">
        <v>11683</v>
      </c>
      <c r="M5479" t="s">
        <v>11684</v>
      </c>
      <c r="N5479" t="s">
        <v>11685</v>
      </c>
      <c r="O5479" t="s">
        <v>11686</v>
      </c>
      <c r="P5479">
        <v>1.7999999499999999</v>
      </c>
      <c r="Q5479">
        <v>3073195</v>
      </c>
      <c r="R5479" t="s">
        <v>11687</v>
      </c>
      <c r="S5479">
        <v>67108866</v>
      </c>
      <c r="T5479">
        <v>287.05501450000003</v>
      </c>
      <c r="U5479" t="s">
        <v>31</v>
      </c>
      <c r="V5479" t="s">
        <v>11708</v>
      </c>
      <c r="W5479" t="s">
        <v>23</v>
      </c>
    </row>
    <row r="5480" spans="1:23" x14ac:dyDescent="0.4">
      <c r="A5480">
        <v>5479</v>
      </c>
      <c r="B5480">
        <v>1</v>
      </c>
      <c r="C5480">
        <v>1</v>
      </c>
      <c r="D5480">
        <v>1</v>
      </c>
      <c r="E5480">
        <v>3</v>
      </c>
      <c r="F5480" t="s">
        <v>23</v>
      </c>
      <c r="G5480">
        <v>-584.81470110230202</v>
      </c>
      <c r="H5480" t="s">
        <v>23</v>
      </c>
      <c r="I5480">
        <v>25.550540185320902</v>
      </c>
      <c r="J5480" t="s">
        <v>11709</v>
      </c>
      <c r="K5480" t="s">
        <v>25</v>
      </c>
      <c r="L5480" t="s">
        <v>11710</v>
      </c>
      <c r="M5480" t="s">
        <v>11711</v>
      </c>
      <c r="N5480" t="s">
        <v>11712</v>
      </c>
      <c r="O5480" t="s">
        <v>11713</v>
      </c>
      <c r="P5480">
        <v>1.60000002</v>
      </c>
      <c r="Q5480">
        <v>11879582</v>
      </c>
      <c r="R5480" t="s">
        <v>11714</v>
      </c>
      <c r="S5480">
        <v>3153922</v>
      </c>
      <c r="T5480">
        <v>479.11840260000002</v>
      </c>
      <c r="U5480" t="s">
        <v>31</v>
      </c>
      <c r="V5480" t="s">
        <v>11715</v>
      </c>
      <c r="W5480" t="s">
        <v>23</v>
      </c>
    </row>
    <row r="5481" spans="1:23" x14ac:dyDescent="0.4">
      <c r="A5481">
        <v>5480</v>
      </c>
      <c r="B5481">
        <v>1</v>
      </c>
      <c r="C5481">
        <v>1</v>
      </c>
      <c r="D5481">
        <v>1</v>
      </c>
      <c r="E5481">
        <v>3</v>
      </c>
      <c r="F5481" t="s">
        <v>23</v>
      </c>
      <c r="G5481">
        <v>-523.32367032428499</v>
      </c>
      <c r="H5481" t="s">
        <v>23</v>
      </c>
      <c r="I5481">
        <v>27.695361459074999</v>
      </c>
      <c r="J5481" t="s">
        <v>11716</v>
      </c>
      <c r="K5481" t="s">
        <v>25</v>
      </c>
      <c r="L5481" t="s">
        <v>11717</v>
      </c>
      <c r="M5481" t="s">
        <v>11718</v>
      </c>
      <c r="N5481" t="s">
        <v>28</v>
      </c>
      <c r="O5481" t="s">
        <v>11719</v>
      </c>
      <c r="P5481">
        <v>4.1999998099999996</v>
      </c>
      <c r="Q5481">
        <v>54762597</v>
      </c>
      <c r="R5481" t="s">
        <v>11720</v>
      </c>
      <c r="S5481">
        <v>16777282</v>
      </c>
      <c r="T5481">
        <v>613.21269689999997</v>
      </c>
      <c r="U5481" t="s">
        <v>31</v>
      </c>
      <c r="V5481" t="s">
        <v>11721</v>
      </c>
      <c r="W5481" t="s">
        <v>23</v>
      </c>
    </row>
    <row r="5482" spans="1:23" x14ac:dyDescent="0.4">
      <c r="A5482">
        <v>5481</v>
      </c>
      <c r="B5482">
        <v>1</v>
      </c>
      <c r="C5482">
        <v>1</v>
      </c>
      <c r="D5482">
        <v>1</v>
      </c>
      <c r="E5482">
        <v>1</v>
      </c>
      <c r="F5482" t="s">
        <v>23</v>
      </c>
      <c r="G5482">
        <v>-610.87037755919403</v>
      </c>
      <c r="H5482" t="s">
        <v>23</v>
      </c>
      <c r="I5482">
        <v>32.1256421421973</v>
      </c>
      <c r="J5482" t="s">
        <v>11415</v>
      </c>
      <c r="K5482" t="s">
        <v>25</v>
      </c>
      <c r="L5482" t="s">
        <v>11439</v>
      </c>
      <c r="M5482" t="s">
        <v>11440</v>
      </c>
      <c r="N5482" t="s">
        <v>28</v>
      </c>
      <c r="O5482" t="s">
        <v>11441</v>
      </c>
      <c r="P5482">
        <v>-2.0096106499999999</v>
      </c>
      <c r="Q5482">
        <v>91844440</v>
      </c>
      <c r="R5482" t="s">
        <v>11442</v>
      </c>
      <c r="S5482">
        <v>16777218</v>
      </c>
      <c r="T5482">
        <v>597.18139680000002</v>
      </c>
      <c r="U5482" t="s">
        <v>31</v>
      </c>
      <c r="V5482" t="s">
        <v>11722</v>
      </c>
      <c r="W5482" t="s">
        <v>23</v>
      </c>
    </row>
    <row r="5483" spans="1:23" x14ac:dyDescent="0.4">
      <c r="A5483">
        <v>5482</v>
      </c>
      <c r="B5483">
        <v>1</v>
      </c>
      <c r="C5483">
        <v>1</v>
      </c>
      <c r="D5483">
        <v>1</v>
      </c>
      <c r="E5483">
        <v>3</v>
      </c>
      <c r="F5483" t="s">
        <v>23</v>
      </c>
      <c r="G5483">
        <v>-122.53401771274299</v>
      </c>
      <c r="H5483" t="s">
        <v>23</v>
      </c>
      <c r="I5483">
        <v>21.315876595885001</v>
      </c>
      <c r="J5483" t="s">
        <v>10616</v>
      </c>
      <c r="K5483" t="s">
        <v>25</v>
      </c>
      <c r="L5483" t="s">
        <v>10617</v>
      </c>
      <c r="M5483" t="s">
        <v>10618</v>
      </c>
      <c r="N5483" t="s">
        <v>10619</v>
      </c>
      <c r="O5483" t="s">
        <v>10620</v>
      </c>
      <c r="P5483">
        <v>1.89999998</v>
      </c>
      <c r="Q5483">
        <v>3705224</v>
      </c>
      <c r="R5483" t="s">
        <v>10621</v>
      </c>
      <c r="S5483">
        <v>67108866</v>
      </c>
      <c r="T5483">
        <v>225.07574990000001</v>
      </c>
      <c r="U5483" t="s">
        <v>31</v>
      </c>
      <c r="V5483" t="s">
        <v>11723</v>
      </c>
      <c r="W5483" t="s">
        <v>23</v>
      </c>
    </row>
    <row r="5484" spans="1:23" x14ac:dyDescent="0.4">
      <c r="A5484">
        <v>5483</v>
      </c>
      <c r="B5484">
        <v>1</v>
      </c>
      <c r="C5484">
        <v>1</v>
      </c>
      <c r="D5484">
        <v>1</v>
      </c>
      <c r="E5484">
        <v>1</v>
      </c>
      <c r="F5484" t="s">
        <v>23</v>
      </c>
      <c r="G5484">
        <v>-687.66628252005705</v>
      </c>
      <c r="H5484">
        <v>0.997989949748743</v>
      </c>
      <c r="I5484">
        <v>40.594543783435803</v>
      </c>
      <c r="J5484" t="s">
        <v>11415</v>
      </c>
      <c r="K5484" t="s">
        <v>25</v>
      </c>
      <c r="L5484" t="s">
        <v>11416</v>
      </c>
      <c r="M5484" t="s">
        <v>11417</v>
      </c>
      <c r="N5484" t="s">
        <v>28</v>
      </c>
      <c r="O5484" t="s">
        <v>11418</v>
      </c>
      <c r="P5484">
        <v>-0.5</v>
      </c>
      <c r="Q5484" t="s">
        <v>11419</v>
      </c>
      <c r="R5484" t="s">
        <v>11420</v>
      </c>
      <c r="S5484">
        <v>16777218</v>
      </c>
      <c r="T5484">
        <v>597.18139680000002</v>
      </c>
      <c r="U5484" t="s">
        <v>31</v>
      </c>
      <c r="V5484" t="s">
        <v>11724</v>
      </c>
      <c r="W5484" t="s">
        <v>23</v>
      </c>
    </row>
    <row r="5485" spans="1:23" x14ac:dyDescent="0.4">
      <c r="A5485">
        <v>5484</v>
      </c>
      <c r="B5485">
        <v>1</v>
      </c>
      <c r="C5485">
        <v>1</v>
      </c>
      <c r="D5485">
        <v>1</v>
      </c>
      <c r="E5485">
        <v>1</v>
      </c>
      <c r="F5485" t="s">
        <v>23</v>
      </c>
      <c r="G5485">
        <v>-566.43685096244599</v>
      </c>
      <c r="H5485">
        <v>0.99748743718592903</v>
      </c>
      <c r="I5485">
        <v>18.6966511907899</v>
      </c>
      <c r="J5485" t="s">
        <v>11553</v>
      </c>
      <c r="K5485" t="s">
        <v>25</v>
      </c>
      <c r="L5485" t="s">
        <v>11554</v>
      </c>
      <c r="M5485" t="s">
        <v>11555</v>
      </c>
      <c r="N5485" t="s">
        <v>11556</v>
      </c>
      <c r="O5485" t="s">
        <v>11557</v>
      </c>
      <c r="P5485">
        <v>3.5999998999999998</v>
      </c>
      <c r="Q5485" t="s">
        <v>11558</v>
      </c>
      <c r="R5485" t="s">
        <v>11559</v>
      </c>
      <c r="S5485">
        <v>3719234</v>
      </c>
      <c r="T5485">
        <v>771.20989999999995</v>
      </c>
      <c r="U5485" t="s">
        <v>31</v>
      </c>
      <c r="V5485" t="s">
        <v>11725</v>
      </c>
      <c r="W5485" t="s">
        <v>23</v>
      </c>
    </row>
    <row r="5486" spans="1:23" x14ac:dyDescent="0.4">
      <c r="A5486">
        <v>5485</v>
      </c>
      <c r="B5486">
        <v>1</v>
      </c>
      <c r="C5486">
        <v>1</v>
      </c>
      <c r="D5486">
        <v>1</v>
      </c>
      <c r="E5486">
        <v>3</v>
      </c>
      <c r="F5486" t="s">
        <v>23</v>
      </c>
      <c r="G5486">
        <v>-756.92248051841204</v>
      </c>
      <c r="H5486" t="s">
        <v>23</v>
      </c>
      <c r="I5486">
        <v>41.814920190645502</v>
      </c>
      <c r="J5486" t="s">
        <v>1759</v>
      </c>
      <c r="K5486" t="s">
        <v>25</v>
      </c>
      <c r="L5486" t="s">
        <v>1760</v>
      </c>
      <c r="M5486" t="s">
        <v>1761</v>
      </c>
      <c r="N5486" t="s">
        <v>28</v>
      </c>
      <c r="O5486" t="s">
        <v>1762</v>
      </c>
      <c r="P5486">
        <v>2.7999999500000001</v>
      </c>
      <c r="Q5486">
        <v>139597537</v>
      </c>
      <c r="R5486" t="s">
        <v>1763</v>
      </c>
      <c r="S5486">
        <v>262146</v>
      </c>
      <c r="T5486">
        <v>611.19704679999995</v>
      </c>
      <c r="U5486" t="s">
        <v>31</v>
      </c>
      <c r="V5486" t="s">
        <v>11726</v>
      </c>
      <c r="W5486" t="s">
        <v>23</v>
      </c>
    </row>
    <row r="5487" spans="1:23" x14ac:dyDescent="0.4">
      <c r="A5487">
        <v>5486</v>
      </c>
      <c r="B5487">
        <v>1</v>
      </c>
      <c r="C5487">
        <v>1</v>
      </c>
      <c r="D5487">
        <v>1</v>
      </c>
      <c r="E5487">
        <v>3</v>
      </c>
      <c r="F5487" t="s">
        <v>23</v>
      </c>
      <c r="G5487">
        <v>-516.30724656636198</v>
      </c>
      <c r="H5487" t="s">
        <v>23</v>
      </c>
      <c r="I5487">
        <v>17.9489408331589</v>
      </c>
      <c r="J5487" t="s">
        <v>6277</v>
      </c>
      <c r="K5487" t="s">
        <v>25</v>
      </c>
      <c r="L5487" t="s">
        <v>9817</v>
      </c>
      <c r="M5487" t="s">
        <v>9818</v>
      </c>
      <c r="N5487" t="s">
        <v>28</v>
      </c>
      <c r="O5487" t="s">
        <v>9819</v>
      </c>
      <c r="P5487">
        <v>3.7000000499999999</v>
      </c>
      <c r="Q5487">
        <v>26743728</v>
      </c>
      <c r="R5487" t="s">
        <v>9820</v>
      </c>
      <c r="S5487">
        <v>3153922</v>
      </c>
      <c r="T5487">
        <v>451.12348800000001</v>
      </c>
      <c r="U5487" t="s">
        <v>31</v>
      </c>
      <c r="V5487" t="s">
        <v>11727</v>
      </c>
      <c r="W5487" t="s">
        <v>23</v>
      </c>
    </row>
    <row r="5488" spans="1:23" x14ac:dyDescent="0.4">
      <c r="A5488">
        <v>5487</v>
      </c>
      <c r="B5488">
        <v>1</v>
      </c>
      <c r="C5488">
        <v>1</v>
      </c>
      <c r="D5488">
        <v>1</v>
      </c>
      <c r="E5488">
        <v>2</v>
      </c>
      <c r="F5488" t="s">
        <v>23</v>
      </c>
      <c r="G5488">
        <v>-855.99444071713697</v>
      </c>
      <c r="H5488" t="s">
        <v>23</v>
      </c>
      <c r="I5488">
        <v>77.633296618761904</v>
      </c>
      <c r="J5488" t="s">
        <v>6206</v>
      </c>
      <c r="K5488" t="s">
        <v>25</v>
      </c>
      <c r="L5488" t="s">
        <v>6207</v>
      </c>
      <c r="M5488" t="s">
        <v>6208</v>
      </c>
      <c r="N5488" t="s">
        <v>28</v>
      </c>
      <c r="O5488" t="s">
        <v>6209</v>
      </c>
      <c r="P5488">
        <v>3.5999998999999998</v>
      </c>
      <c r="Q5488">
        <v>163114</v>
      </c>
      <c r="R5488" t="s">
        <v>6210</v>
      </c>
      <c r="S5488">
        <v>262146</v>
      </c>
      <c r="T5488">
        <v>565.15518199999997</v>
      </c>
      <c r="U5488" t="s">
        <v>31</v>
      </c>
      <c r="V5488" t="s">
        <v>11728</v>
      </c>
      <c r="W5488" t="s">
        <v>23</v>
      </c>
    </row>
    <row r="5489" spans="1:23" x14ac:dyDescent="0.4">
      <c r="A5489">
        <v>5488</v>
      </c>
      <c r="B5489">
        <v>1</v>
      </c>
      <c r="C5489">
        <v>1</v>
      </c>
      <c r="D5489">
        <v>1</v>
      </c>
      <c r="E5489">
        <v>2</v>
      </c>
      <c r="F5489" t="s">
        <v>23</v>
      </c>
      <c r="G5489">
        <v>-484.36847149185201</v>
      </c>
      <c r="H5489" t="s">
        <v>23</v>
      </c>
      <c r="I5489">
        <v>28.463633400135699</v>
      </c>
      <c r="J5489" t="s">
        <v>6234</v>
      </c>
      <c r="K5489" t="s">
        <v>25</v>
      </c>
      <c r="L5489" t="s">
        <v>6235</v>
      </c>
      <c r="M5489" t="s">
        <v>6236</v>
      </c>
      <c r="N5489" t="s">
        <v>6237</v>
      </c>
      <c r="O5489" t="s">
        <v>6238</v>
      </c>
      <c r="P5489">
        <v>1</v>
      </c>
      <c r="Q5489" t="s">
        <v>6239</v>
      </c>
      <c r="R5489" t="s">
        <v>6240</v>
      </c>
      <c r="S5489">
        <v>18874434</v>
      </c>
      <c r="T5489">
        <v>458.16568710000001</v>
      </c>
      <c r="U5489" t="s">
        <v>31</v>
      </c>
      <c r="V5489" t="s">
        <v>11729</v>
      </c>
      <c r="W5489" t="s">
        <v>23</v>
      </c>
    </row>
    <row r="5490" spans="1:23" x14ac:dyDescent="0.4">
      <c r="A5490">
        <v>5489</v>
      </c>
      <c r="B5490">
        <v>1</v>
      </c>
      <c r="C5490">
        <v>1</v>
      </c>
      <c r="D5490">
        <v>1</v>
      </c>
      <c r="E5490">
        <v>2</v>
      </c>
      <c r="F5490" t="s">
        <v>23</v>
      </c>
      <c r="G5490">
        <v>-280.90343700257398</v>
      </c>
      <c r="H5490" t="s">
        <v>23</v>
      </c>
      <c r="I5490">
        <v>72.390262659169494</v>
      </c>
      <c r="J5490" t="s">
        <v>5655</v>
      </c>
      <c r="K5490" t="s">
        <v>25</v>
      </c>
      <c r="L5490" t="s">
        <v>5656</v>
      </c>
      <c r="M5490" t="s">
        <v>5657</v>
      </c>
      <c r="N5490" t="s">
        <v>28</v>
      </c>
      <c r="O5490" t="s">
        <v>5658</v>
      </c>
      <c r="P5490">
        <v>-5.4000000999999997</v>
      </c>
      <c r="Q5490">
        <v>91746300</v>
      </c>
      <c r="R5490" t="s">
        <v>5659</v>
      </c>
      <c r="S5490">
        <v>34</v>
      </c>
      <c r="T5490">
        <v>271.06009990000001</v>
      </c>
      <c r="U5490" t="s">
        <v>31</v>
      </c>
      <c r="V5490" t="s">
        <v>11730</v>
      </c>
      <c r="W5490" t="s">
        <v>23</v>
      </c>
    </row>
    <row r="5491" spans="1:23" x14ac:dyDescent="0.4">
      <c r="A5491">
        <v>5490</v>
      </c>
      <c r="B5491">
        <v>1</v>
      </c>
      <c r="C5491">
        <v>1</v>
      </c>
      <c r="D5491">
        <v>1</v>
      </c>
      <c r="E5491">
        <v>2</v>
      </c>
      <c r="F5491" t="s">
        <v>23</v>
      </c>
      <c r="G5491">
        <v>-634.50441839139296</v>
      </c>
      <c r="H5491" t="s">
        <v>23</v>
      </c>
      <c r="I5491">
        <v>102.86804806678001</v>
      </c>
      <c r="J5491" t="s">
        <v>10511</v>
      </c>
      <c r="K5491" t="s">
        <v>25</v>
      </c>
      <c r="L5491" t="s">
        <v>10512</v>
      </c>
      <c r="M5491" t="s">
        <v>10513</v>
      </c>
      <c r="N5491" t="s">
        <v>10514</v>
      </c>
      <c r="O5491" t="s">
        <v>10515</v>
      </c>
      <c r="P5491">
        <v>4.5999999000000003</v>
      </c>
      <c r="Q5491" t="s">
        <v>10516</v>
      </c>
      <c r="R5491" t="s">
        <v>10517</v>
      </c>
      <c r="S5491">
        <v>16777282</v>
      </c>
      <c r="T5491">
        <v>478.2224142</v>
      </c>
      <c r="U5491" t="s">
        <v>31</v>
      </c>
      <c r="V5491" t="s">
        <v>11731</v>
      </c>
      <c r="W5491" t="s">
        <v>23</v>
      </c>
    </row>
    <row r="5492" spans="1:23" x14ac:dyDescent="0.4">
      <c r="A5492">
        <v>5491</v>
      </c>
      <c r="B5492">
        <v>1</v>
      </c>
      <c r="C5492">
        <v>1</v>
      </c>
      <c r="D5492">
        <v>1</v>
      </c>
      <c r="E5492">
        <v>2</v>
      </c>
      <c r="F5492" t="s">
        <v>23</v>
      </c>
      <c r="G5492">
        <v>-372.35788355987899</v>
      </c>
      <c r="H5492" t="s">
        <v>23</v>
      </c>
      <c r="I5492">
        <v>37.244568425178699</v>
      </c>
      <c r="J5492" t="s">
        <v>11125</v>
      </c>
      <c r="K5492" t="s">
        <v>25</v>
      </c>
      <c r="L5492" t="s">
        <v>11126</v>
      </c>
      <c r="M5492" t="s">
        <v>11127</v>
      </c>
      <c r="N5492" t="s">
        <v>11128</v>
      </c>
      <c r="O5492" t="s">
        <v>11129</v>
      </c>
      <c r="P5492">
        <v>-1.10000002</v>
      </c>
      <c r="Q5492">
        <v>3048645</v>
      </c>
      <c r="R5492" t="s">
        <v>11130</v>
      </c>
      <c r="S5492">
        <v>67108866</v>
      </c>
      <c r="T5492">
        <v>267.13795629999998</v>
      </c>
      <c r="U5492" t="s">
        <v>31</v>
      </c>
      <c r="V5492" t="s">
        <v>11732</v>
      </c>
      <c r="W5492" t="s">
        <v>23</v>
      </c>
    </row>
    <row r="5493" spans="1:23" x14ac:dyDescent="0.4">
      <c r="A5493">
        <v>5492</v>
      </c>
      <c r="B5493">
        <v>1</v>
      </c>
      <c r="C5493">
        <v>1</v>
      </c>
      <c r="D5493">
        <v>1</v>
      </c>
      <c r="E5493">
        <v>3</v>
      </c>
      <c r="F5493" t="s">
        <v>23</v>
      </c>
      <c r="G5493">
        <v>-322.74271383830001</v>
      </c>
      <c r="H5493" t="s">
        <v>23</v>
      </c>
      <c r="I5493">
        <v>47.0785402327258</v>
      </c>
      <c r="J5493" t="s">
        <v>944</v>
      </c>
      <c r="K5493" t="s">
        <v>25</v>
      </c>
      <c r="L5493" t="s">
        <v>945</v>
      </c>
      <c r="M5493" t="s">
        <v>946</v>
      </c>
      <c r="N5493" t="s">
        <v>947</v>
      </c>
      <c r="O5493" t="s">
        <v>948</v>
      </c>
      <c r="P5493">
        <v>4</v>
      </c>
      <c r="Q5493" t="s">
        <v>949</v>
      </c>
      <c r="R5493" t="s">
        <v>950</v>
      </c>
      <c r="S5493">
        <v>120384382</v>
      </c>
      <c r="T5493">
        <v>609.28132000000005</v>
      </c>
      <c r="U5493" t="s">
        <v>31</v>
      </c>
      <c r="V5493" t="s">
        <v>11733</v>
      </c>
      <c r="W5493" t="s">
        <v>23</v>
      </c>
    </row>
    <row r="5494" spans="1:23" x14ac:dyDescent="0.4">
      <c r="A5494">
        <v>5493</v>
      </c>
      <c r="B5494">
        <v>1</v>
      </c>
      <c r="C5494">
        <v>1</v>
      </c>
      <c r="D5494">
        <v>1</v>
      </c>
      <c r="E5494">
        <v>2</v>
      </c>
      <c r="F5494" t="s">
        <v>23</v>
      </c>
      <c r="G5494">
        <v>-337.37771342035597</v>
      </c>
      <c r="H5494" t="s">
        <v>23</v>
      </c>
      <c r="I5494">
        <v>51.729768005467001</v>
      </c>
      <c r="J5494" t="s">
        <v>11734</v>
      </c>
      <c r="K5494" t="s">
        <v>25</v>
      </c>
      <c r="L5494" t="s">
        <v>11735</v>
      </c>
      <c r="M5494" t="s">
        <v>11736</v>
      </c>
      <c r="N5494" t="s">
        <v>11737</v>
      </c>
      <c r="O5494" t="s">
        <v>11738</v>
      </c>
      <c r="P5494">
        <v>2.7000000499999999</v>
      </c>
      <c r="Q5494" t="s">
        <v>11739</v>
      </c>
      <c r="R5494" t="s">
        <v>11740</v>
      </c>
      <c r="S5494">
        <v>67108866</v>
      </c>
      <c r="T5494">
        <v>373.16456490000002</v>
      </c>
      <c r="U5494" t="s">
        <v>31</v>
      </c>
      <c r="V5494" t="s">
        <v>11741</v>
      </c>
      <c r="W5494" t="s">
        <v>23</v>
      </c>
    </row>
    <row r="5495" spans="1:23" x14ac:dyDescent="0.4">
      <c r="A5495">
        <v>5494</v>
      </c>
      <c r="B5495">
        <v>1</v>
      </c>
      <c r="C5495">
        <v>1</v>
      </c>
      <c r="D5495">
        <v>1</v>
      </c>
      <c r="E5495">
        <v>1</v>
      </c>
      <c r="F5495" t="s">
        <v>23</v>
      </c>
      <c r="G5495">
        <v>-468.58022833136198</v>
      </c>
      <c r="H5495">
        <v>0.999999999999999</v>
      </c>
      <c r="I5495">
        <v>15.166380034847</v>
      </c>
      <c r="J5495" t="s">
        <v>11254</v>
      </c>
      <c r="K5495" t="s">
        <v>25</v>
      </c>
      <c r="L5495" t="s">
        <v>11255</v>
      </c>
      <c r="M5495" t="s">
        <v>11256</v>
      </c>
      <c r="N5495" t="s">
        <v>11257</v>
      </c>
      <c r="O5495" t="s">
        <v>11258</v>
      </c>
      <c r="P5495">
        <v>2.7000000499999999</v>
      </c>
      <c r="Q5495" t="s">
        <v>11259</v>
      </c>
      <c r="R5495" t="s">
        <v>11260</v>
      </c>
      <c r="S5495">
        <v>16777218</v>
      </c>
      <c r="T5495">
        <v>579.14970270000003</v>
      </c>
      <c r="U5495" t="s">
        <v>31</v>
      </c>
      <c r="V5495" t="s">
        <v>11742</v>
      </c>
      <c r="W5495" t="s">
        <v>23</v>
      </c>
    </row>
    <row r="5496" spans="1:23" x14ac:dyDescent="0.4">
      <c r="A5496">
        <v>5495</v>
      </c>
      <c r="B5496">
        <v>1</v>
      </c>
      <c r="C5496">
        <v>1</v>
      </c>
      <c r="D5496">
        <v>1</v>
      </c>
      <c r="E5496">
        <v>2</v>
      </c>
      <c r="F5496" t="s">
        <v>23</v>
      </c>
      <c r="G5496">
        <v>-244.257320510997</v>
      </c>
      <c r="H5496" t="s">
        <v>23</v>
      </c>
      <c r="I5496">
        <v>67.261059453118605</v>
      </c>
      <c r="J5496" t="s">
        <v>7459</v>
      </c>
      <c r="K5496" t="s">
        <v>25</v>
      </c>
      <c r="L5496" t="s">
        <v>7460</v>
      </c>
      <c r="M5496" t="s">
        <v>7461</v>
      </c>
      <c r="N5496" t="s">
        <v>28</v>
      </c>
      <c r="O5496" t="s">
        <v>7462</v>
      </c>
      <c r="P5496">
        <v>2.2999999500000001</v>
      </c>
      <c r="Q5496">
        <v>75367090</v>
      </c>
      <c r="R5496" t="s">
        <v>7463</v>
      </c>
      <c r="S5496">
        <v>2097154</v>
      </c>
      <c r="T5496">
        <v>325.19105450000001</v>
      </c>
      <c r="U5496" t="s">
        <v>31</v>
      </c>
      <c r="V5496" t="s">
        <v>11743</v>
      </c>
      <c r="W5496" t="s">
        <v>23</v>
      </c>
    </row>
    <row r="5497" spans="1:23" x14ac:dyDescent="0.4">
      <c r="A5497">
        <v>5496</v>
      </c>
      <c r="B5497">
        <v>1</v>
      </c>
      <c r="C5497">
        <v>1</v>
      </c>
      <c r="D5497">
        <v>1</v>
      </c>
      <c r="E5497">
        <v>2</v>
      </c>
      <c r="F5497" t="s">
        <v>23</v>
      </c>
      <c r="G5497">
        <v>-539.70287301027997</v>
      </c>
      <c r="H5497" t="s">
        <v>23</v>
      </c>
      <c r="I5497">
        <v>29.854422351016701</v>
      </c>
      <c r="J5497" t="s">
        <v>11087</v>
      </c>
      <c r="K5497" t="s">
        <v>25</v>
      </c>
      <c r="L5497" t="s">
        <v>11744</v>
      </c>
      <c r="M5497" t="s">
        <v>11745</v>
      </c>
      <c r="N5497" t="s">
        <v>11746</v>
      </c>
      <c r="O5497" t="s">
        <v>11747</v>
      </c>
      <c r="P5497">
        <v>5.8000001900000004</v>
      </c>
      <c r="Q5497" t="s">
        <v>11748</v>
      </c>
      <c r="R5497" t="s">
        <v>11749</v>
      </c>
      <c r="S5497">
        <v>3153922</v>
      </c>
      <c r="T5497">
        <v>463.08710250000001</v>
      </c>
      <c r="U5497" t="s">
        <v>31</v>
      </c>
      <c r="V5497" t="s">
        <v>11750</v>
      </c>
      <c r="W5497" t="s">
        <v>23</v>
      </c>
    </row>
    <row r="5498" spans="1:23" x14ac:dyDescent="0.4">
      <c r="A5498">
        <v>5497</v>
      </c>
      <c r="B5498">
        <v>1</v>
      </c>
      <c r="C5498">
        <v>1</v>
      </c>
      <c r="D5498">
        <v>1</v>
      </c>
      <c r="E5498">
        <v>4</v>
      </c>
      <c r="F5498" t="s">
        <v>23</v>
      </c>
      <c r="G5498">
        <v>-619.01778650246604</v>
      </c>
      <c r="H5498" t="s">
        <v>23</v>
      </c>
      <c r="I5498">
        <v>17.157739960470799</v>
      </c>
      <c r="J5498" t="s">
        <v>9364</v>
      </c>
      <c r="K5498" t="s">
        <v>25</v>
      </c>
      <c r="L5498" t="s">
        <v>11751</v>
      </c>
      <c r="M5498" t="s">
        <v>11752</v>
      </c>
      <c r="N5498" t="s">
        <v>11753</v>
      </c>
      <c r="O5498" t="s">
        <v>11754</v>
      </c>
      <c r="P5498">
        <v>0.80000001200000004</v>
      </c>
      <c r="Q5498" t="s">
        <v>11755</v>
      </c>
      <c r="R5498" t="s">
        <v>11756</v>
      </c>
      <c r="S5498">
        <v>98</v>
      </c>
      <c r="T5498">
        <v>465.10275250000001</v>
      </c>
      <c r="U5498" t="s">
        <v>31</v>
      </c>
      <c r="V5498" t="s">
        <v>11757</v>
      </c>
      <c r="W5498" t="s">
        <v>23</v>
      </c>
    </row>
    <row r="5499" spans="1:23" x14ac:dyDescent="0.4">
      <c r="A5499">
        <v>5498</v>
      </c>
      <c r="B5499">
        <v>1</v>
      </c>
      <c r="C5499">
        <v>1</v>
      </c>
      <c r="D5499">
        <v>1</v>
      </c>
      <c r="E5499">
        <v>2</v>
      </c>
      <c r="F5499" t="s">
        <v>23</v>
      </c>
      <c r="G5499">
        <v>-647.16452644898595</v>
      </c>
      <c r="H5499" t="s">
        <v>23</v>
      </c>
      <c r="I5499">
        <v>79.533069483835703</v>
      </c>
      <c r="J5499" t="s">
        <v>1652</v>
      </c>
      <c r="K5499" t="s">
        <v>25</v>
      </c>
      <c r="L5499" t="s">
        <v>1653</v>
      </c>
      <c r="M5499" t="s">
        <v>1654</v>
      </c>
      <c r="N5499" t="s">
        <v>28</v>
      </c>
      <c r="O5499" t="s">
        <v>1655</v>
      </c>
      <c r="P5499">
        <v>3.2999999500000001</v>
      </c>
      <c r="Q5499" t="s">
        <v>1656</v>
      </c>
      <c r="R5499" t="s">
        <v>1657</v>
      </c>
      <c r="S5499">
        <v>16777286</v>
      </c>
      <c r="T5499">
        <v>565.15518199999997</v>
      </c>
      <c r="U5499" t="s">
        <v>31</v>
      </c>
      <c r="V5499" t="s">
        <v>11758</v>
      </c>
      <c r="W5499" t="s">
        <v>23</v>
      </c>
    </row>
    <row r="5500" spans="1:23" x14ac:dyDescent="0.4">
      <c r="A5500">
        <v>5499</v>
      </c>
      <c r="B5500">
        <v>1</v>
      </c>
      <c r="C5500">
        <v>1</v>
      </c>
      <c r="D5500">
        <v>1</v>
      </c>
      <c r="E5500">
        <v>2</v>
      </c>
      <c r="F5500" t="s">
        <v>23</v>
      </c>
      <c r="G5500">
        <v>-587.05705053994495</v>
      </c>
      <c r="H5500" t="s">
        <v>23</v>
      </c>
      <c r="I5500">
        <v>47.672729422082</v>
      </c>
      <c r="J5500" t="s">
        <v>3072</v>
      </c>
      <c r="K5500" t="s">
        <v>25</v>
      </c>
      <c r="L5500" t="s">
        <v>3073</v>
      </c>
      <c r="M5500" t="s">
        <v>3074</v>
      </c>
      <c r="N5500" t="s">
        <v>28</v>
      </c>
      <c r="O5500" t="s">
        <v>3075</v>
      </c>
      <c r="P5500">
        <v>4.6999998099999996</v>
      </c>
      <c r="Q5500">
        <v>71576419</v>
      </c>
      <c r="R5500" t="s">
        <v>3076</v>
      </c>
      <c r="S5500">
        <v>33554434</v>
      </c>
      <c r="T5500">
        <v>589.19156750000002</v>
      </c>
      <c r="U5500" t="s">
        <v>31</v>
      </c>
      <c r="V5500" t="s">
        <v>11759</v>
      </c>
      <c r="W5500" t="s">
        <v>23</v>
      </c>
    </row>
    <row r="5501" spans="1:23" x14ac:dyDescent="0.4">
      <c r="A5501">
        <v>5500</v>
      </c>
      <c r="B5501">
        <v>1</v>
      </c>
      <c r="C5501">
        <v>1</v>
      </c>
      <c r="D5501">
        <v>1</v>
      </c>
      <c r="E5501">
        <v>2</v>
      </c>
      <c r="F5501" t="s">
        <v>23</v>
      </c>
      <c r="G5501">
        <v>-521.81613889141295</v>
      </c>
      <c r="H5501" t="s">
        <v>23</v>
      </c>
      <c r="I5501">
        <v>26.428781962720802</v>
      </c>
      <c r="J5501" t="s">
        <v>11546</v>
      </c>
      <c r="K5501" t="s">
        <v>25</v>
      </c>
      <c r="L5501" t="s">
        <v>11547</v>
      </c>
      <c r="M5501" t="s">
        <v>11548</v>
      </c>
      <c r="N5501" t="s">
        <v>28</v>
      </c>
      <c r="O5501" t="s">
        <v>11549</v>
      </c>
      <c r="P5501">
        <v>-0.60000002399999997</v>
      </c>
      <c r="Q5501">
        <v>77068213</v>
      </c>
      <c r="R5501" t="s">
        <v>11550</v>
      </c>
      <c r="S5501">
        <v>17196646402</v>
      </c>
      <c r="T5501">
        <v>369.18088369999998</v>
      </c>
      <c r="U5501" t="s">
        <v>31</v>
      </c>
      <c r="V5501" t="s">
        <v>11760</v>
      </c>
      <c r="W5501" t="s">
        <v>23</v>
      </c>
    </row>
    <row r="5502" spans="1:23" x14ac:dyDescent="0.4">
      <c r="A5502">
        <v>5501</v>
      </c>
      <c r="B5502">
        <v>1</v>
      </c>
      <c r="C5502">
        <v>1</v>
      </c>
      <c r="D5502">
        <v>1</v>
      </c>
      <c r="E5502">
        <v>2</v>
      </c>
      <c r="F5502" t="s">
        <v>23</v>
      </c>
      <c r="G5502">
        <v>-373.48387159532598</v>
      </c>
      <c r="H5502" t="s">
        <v>23</v>
      </c>
      <c r="I5502">
        <v>8.8583010343498998</v>
      </c>
      <c r="J5502" t="s">
        <v>11761</v>
      </c>
      <c r="K5502" t="s">
        <v>25</v>
      </c>
      <c r="L5502" t="s">
        <v>11762</v>
      </c>
      <c r="M5502" t="s">
        <v>11763</v>
      </c>
      <c r="N5502" t="s">
        <v>28</v>
      </c>
      <c r="O5502" t="s">
        <v>11764</v>
      </c>
      <c r="P5502">
        <v>-0.69999998799999996</v>
      </c>
      <c r="Q5502">
        <v>138805674</v>
      </c>
      <c r="R5502" t="s">
        <v>11765</v>
      </c>
      <c r="S5502">
        <v>70</v>
      </c>
      <c r="T5502">
        <v>771.23422019999998</v>
      </c>
      <c r="U5502" t="s">
        <v>31</v>
      </c>
      <c r="V5502" t="s">
        <v>11766</v>
      </c>
      <c r="W5502" t="s">
        <v>23</v>
      </c>
    </row>
    <row r="5503" spans="1:23" x14ac:dyDescent="0.4">
      <c r="A5503">
        <v>5502</v>
      </c>
      <c r="B5503">
        <v>1</v>
      </c>
      <c r="C5503">
        <v>1</v>
      </c>
      <c r="D5503">
        <v>1</v>
      </c>
      <c r="E5503">
        <v>3</v>
      </c>
      <c r="F5503" t="s">
        <v>23</v>
      </c>
      <c r="G5503">
        <v>-194.31118976396399</v>
      </c>
      <c r="H5503" t="s">
        <v>23</v>
      </c>
      <c r="I5503">
        <v>88.724567219936404</v>
      </c>
      <c r="J5503" t="s">
        <v>3109</v>
      </c>
      <c r="K5503" t="s">
        <v>25</v>
      </c>
      <c r="L5503" t="s">
        <v>3110</v>
      </c>
      <c r="M5503" t="s">
        <v>3111</v>
      </c>
      <c r="N5503" t="s">
        <v>3112</v>
      </c>
      <c r="O5503" t="s">
        <v>3113</v>
      </c>
      <c r="P5503">
        <v>-2.5999998999999998</v>
      </c>
      <c r="Q5503" t="s">
        <v>3114</v>
      </c>
      <c r="R5503" t="s">
        <v>3115</v>
      </c>
      <c r="S5503">
        <v>16777282</v>
      </c>
      <c r="T5503">
        <v>289.07066459999999</v>
      </c>
      <c r="U5503" t="s">
        <v>31</v>
      </c>
      <c r="V5503" t="s">
        <v>11767</v>
      </c>
      <c r="W5503" t="s">
        <v>23</v>
      </c>
    </row>
    <row r="5504" spans="1:23" x14ac:dyDescent="0.4">
      <c r="A5504">
        <v>5503</v>
      </c>
      <c r="B5504">
        <v>1</v>
      </c>
      <c r="C5504">
        <v>1</v>
      </c>
      <c r="D5504">
        <v>1</v>
      </c>
      <c r="E5504">
        <v>4</v>
      </c>
      <c r="F5504" t="s">
        <v>23</v>
      </c>
      <c r="G5504">
        <v>-417.918800638243</v>
      </c>
      <c r="H5504" t="s">
        <v>23</v>
      </c>
      <c r="I5504">
        <v>6.7859400070054399</v>
      </c>
      <c r="J5504" t="s">
        <v>7884</v>
      </c>
      <c r="K5504" t="s">
        <v>25</v>
      </c>
      <c r="L5504" t="s">
        <v>7885</v>
      </c>
      <c r="M5504" t="s">
        <v>7886</v>
      </c>
      <c r="N5504" t="s">
        <v>7887</v>
      </c>
      <c r="O5504" t="s">
        <v>7888</v>
      </c>
      <c r="P5504">
        <v>0.60000002399999997</v>
      </c>
      <c r="Q5504" t="s">
        <v>7889</v>
      </c>
      <c r="R5504" t="s">
        <v>7890</v>
      </c>
      <c r="S5504">
        <v>270406</v>
      </c>
      <c r="T5504">
        <v>481.09766719999999</v>
      </c>
      <c r="U5504" t="s">
        <v>31</v>
      </c>
      <c r="V5504" t="s">
        <v>11768</v>
      </c>
      <c r="W5504" t="s">
        <v>23</v>
      </c>
    </row>
    <row r="5505" spans="1:23" x14ac:dyDescent="0.4">
      <c r="A5505">
        <v>5504</v>
      </c>
      <c r="B5505">
        <v>1</v>
      </c>
      <c r="C5505">
        <v>1</v>
      </c>
      <c r="D5505">
        <v>1</v>
      </c>
      <c r="E5505">
        <v>2</v>
      </c>
      <c r="F5505" t="s">
        <v>23</v>
      </c>
      <c r="G5505">
        <v>-576.32124615831697</v>
      </c>
      <c r="H5505" t="s">
        <v>23</v>
      </c>
      <c r="I5505">
        <v>44.054733052182101</v>
      </c>
      <c r="J5505" t="s">
        <v>3072</v>
      </c>
      <c r="K5505" t="s">
        <v>25</v>
      </c>
      <c r="L5505" t="s">
        <v>3073</v>
      </c>
      <c r="M5505" t="s">
        <v>3074</v>
      </c>
      <c r="N5505" t="s">
        <v>28</v>
      </c>
      <c r="O5505" t="s">
        <v>3075</v>
      </c>
      <c r="P5505">
        <v>4.6999998099999996</v>
      </c>
      <c r="Q5505">
        <v>71576419</v>
      </c>
      <c r="R5505" t="s">
        <v>3076</v>
      </c>
      <c r="S5505">
        <v>33554434</v>
      </c>
      <c r="T5505">
        <v>589.19156750000002</v>
      </c>
      <c r="U5505" t="s">
        <v>31</v>
      </c>
      <c r="V5505" t="s">
        <v>11769</v>
      </c>
      <c r="W5505" t="s">
        <v>23</v>
      </c>
    </row>
    <row r="5506" spans="1:23" x14ac:dyDescent="0.4">
      <c r="A5506">
        <v>5505</v>
      </c>
      <c r="B5506">
        <v>1</v>
      </c>
      <c r="C5506">
        <v>1</v>
      </c>
      <c r="D5506">
        <v>1</v>
      </c>
      <c r="E5506">
        <v>3</v>
      </c>
      <c r="F5506" t="s">
        <v>23</v>
      </c>
      <c r="G5506">
        <v>-166.05801681613301</v>
      </c>
      <c r="H5506" t="s">
        <v>23</v>
      </c>
      <c r="I5506">
        <v>25.648965798638699</v>
      </c>
      <c r="J5506" t="s">
        <v>3571</v>
      </c>
      <c r="K5506" t="s">
        <v>25</v>
      </c>
      <c r="L5506" t="s">
        <v>3572</v>
      </c>
      <c r="M5506" t="s">
        <v>3573</v>
      </c>
      <c r="N5506" t="s">
        <v>3574</v>
      </c>
      <c r="O5506" t="s">
        <v>3575</v>
      </c>
      <c r="P5506">
        <v>0.40000000600000002</v>
      </c>
      <c r="Q5506">
        <v>135456320</v>
      </c>
      <c r="R5506" t="s">
        <v>3576</v>
      </c>
      <c r="S5506">
        <v>3153922</v>
      </c>
      <c r="T5506">
        <v>301.07066459999999</v>
      </c>
      <c r="U5506" t="s">
        <v>31</v>
      </c>
      <c r="V5506" t="s">
        <v>11770</v>
      </c>
      <c r="W5506" t="s">
        <v>23</v>
      </c>
    </row>
    <row r="5507" spans="1:23" x14ac:dyDescent="0.4">
      <c r="A5507">
        <v>5506</v>
      </c>
      <c r="B5507">
        <v>1</v>
      </c>
      <c r="C5507">
        <v>1</v>
      </c>
      <c r="D5507">
        <v>1</v>
      </c>
      <c r="E5507">
        <v>1</v>
      </c>
      <c r="F5507" t="s">
        <v>23</v>
      </c>
      <c r="G5507">
        <v>-594.69772400085697</v>
      </c>
      <c r="H5507" t="s">
        <v>23</v>
      </c>
      <c r="I5507">
        <v>41.594485804241501</v>
      </c>
      <c r="J5507" t="s">
        <v>11771</v>
      </c>
      <c r="K5507" t="s">
        <v>25</v>
      </c>
      <c r="L5507" t="s">
        <v>11772</v>
      </c>
      <c r="M5507" t="s">
        <v>11773</v>
      </c>
      <c r="N5507" t="s">
        <v>28</v>
      </c>
      <c r="O5507" t="s">
        <v>11774</v>
      </c>
      <c r="P5507">
        <v>-5.9000000999999997</v>
      </c>
      <c r="Q5507">
        <v>3842910</v>
      </c>
      <c r="R5507" t="s">
        <v>11775</v>
      </c>
      <c r="S5507">
        <v>3153922</v>
      </c>
      <c r="T5507">
        <v>435.0921879</v>
      </c>
      <c r="U5507" t="s">
        <v>31</v>
      </c>
      <c r="V5507" t="s">
        <v>11776</v>
      </c>
      <c r="W5507" t="s">
        <v>23</v>
      </c>
    </row>
    <row r="5508" spans="1:23" x14ac:dyDescent="0.4">
      <c r="A5508">
        <v>5507</v>
      </c>
      <c r="B5508">
        <v>1</v>
      </c>
      <c r="C5508">
        <v>1</v>
      </c>
      <c r="D5508">
        <v>1</v>
      </c>
      <c r="E5508">
        <v>3</v>
      </c>
      <c r="F5508" t="s">
        <v>23</v>
      </c>
      <c r="G5508">
        <v>-452.08652971493899</v>
      </c>
      <c r="H5508" t="s">
        <v>23</v>
      </c>
      <c r="I5508">
        <v>51.447306019280802</v>
      </c>
      <c r="J5508" t="s">
        <v>11777</v>
      </c>
      <c r="K5508" t="s">
        <v>25</v>
      </c>
      <c r="L5508" t="s">
        <v>11778</v>
      </c>
      <c r="M5508" t="s">
        <v>11779</v>
      </c>
      <c r="N5508" t="s">
        <v>11780</v>
      </c>
      <c r="O5508" t="s">
        <v>11781</v>
      </c>
      <c r="P5508">
        <v>-1.4172238100000001</v>
      </c>
      <c r="Q5508" t="s">
        <v>11782</v>
      </c>
      <c r="R5508" t="s">
        <v>11783</v>
      </c>
      <c r="S5508">
        <v>19073390</v>
      </c>
      <c r="T5508">
        <v>355.15379999999999</v>
      </c>
      <c r="U5508" t="s">
        <v>31</v>
      </c>
      <c r="V5508" t="s">
        <v>11784</v>
      </c>
      <c r="W5508" t="s">
        <v>23</v>
      </c>
    </row>
    <row r="5509" spans="1:23" x14ac:dyDescent="0.4">
      <c r="A5509">
        <v>5508</v>
      </c>
      <c r="B5509">
        <v>1</v>
      </c>
      <c r="C5509">
        <v>1</v>
      </c>
      <c r="D5509">
        <v>1</v>
      </c>
      <c r="E5509">
        <v>1</v>
      </c>
      <c r="F5509" t="s">
        <v>23</v>
      </c>
      <c r="G5509">
        <v>-187.00823530083201</v>
      </c>
      <c r="H5509" t="s">
        <v>23</v>
      </c>
      <c r="I5509">
        <v>69.082045290795307</v>
      </c>
      <c r="J5509" t="s">
        <v>11223</v>
      </c>
      <c r="K5509" t="s">
        <v>25</v>
      </c>
      <c r="L5509" t="s">
        <v>11224</v>
      </c>
      <c r="M5509" t="s">
        <v>11225</v>
      </c>
      <c r="N5509" t="s">
        <v>11226</v>
      </c>
      <c r="O5509" t="s">
        <v>11227</v>
      </c>
      <c r="P5509">
        <v>10.399999599999999</v>
      </c>
      <c r="Q5509">
        <v>3022899</v>
      </c>
      <c r="R5509" t="s">
        <v>11228</v>
      </c>
      <c r="S5509">
        <v>262146</v>
      </c>
      <c r="T5509">
        <v>473.36254000000002</v>
      </c>
      <c r="U5509" t="s">
        <v>31</v>
      </c>
      <c r="V5509" t="s">
        <v>11785</v>
      </c>
      <c r="W5509" t="s">
        <v>23</v>
      </c>
    </row>
    <row r="5510" spans="1:23" x14ac:dyDescent="0.4">
      <c r="A5510">
        <v>5509</v>
      </c>
      <c r="B5510">
        <v>1</v>
      </c>
      <c r="C5510">
        <v>1</v>
      </c>
      <c r="D5510">
        <v>1</v>
      </c>
      <c r="E5510">
        <v>3</v>
      </c>
      <c r="F5510" t="s">
        <v>23</v>
      </c>
      <c r="G5510">
        <v>-385.359056260898</v>
      </c>
      <c r="H5510" t="s">
        <v>23</v>
      </c>
      <c r="I5510">
        <v>46.266422513379403</v>
      </c>
      <c r="J5510" t="s">
        <v>4793</v>
      </c>
      <c r="K5510" t="s">
        <v>25</v>
      </c>
      <c r="L5510" t="s">
        <v>8241</v>
      </c>
      <c r="M5510" t="s">
        <v>8242</v>
      </c>
      <c r="N5510" t="s">
        <v>28</v>
      </c>
      <c r="O5510" t="s">
        <v>8243</v>
      </c>
      <c r="P5510">
        <v>1.2999999499999999</v>
      </c>
      <c r="Q5510" t="s">
        <v>8244</v>
      </c>
      <c r="R5510" t="s">
        <v>8245</v>
      </c>
      <c r="S5510">
        <v>34</v>
      </c>
      <c r="T5510">
        <v>353.18596910000002</v>
      </c>
      <c r="U5510" t="s">
        <v>31</v>
      </c>
      <c r="V5510" t="s">
        <v>11786</v>
      </c>
      <c r="W5510" t="s">
        <v>23</v>
      </c>
    </row>
    <row r="5511" spans="1:23" x14ac:dyDescent="0.4">
      <c r="A5511">
        <v>5510</v>
      </c>
      <c r="B5511">
        <v>1</v>
      </c>
      <c r="C5511">
        <v>1</v>
      </c>
      <c r="D5511">
        <v>1</v>
      </c>
      <c r="E5511">
        <v>3</v>
      </c>
      <c r="F5511" t="s">
        <v>23</v>
      </c>
      <c r="G5511">
        <v>-387.52006464964501</v>
      </c>
      <c r="H5511" t="s">
        <v>23</v>
      </c>
      <c r="I5511">
        <v>44.752281533069898</v>
      </c>
      <c r="J5511" t="s">
        <v>7193</v>
      </c>
      <c r="K5511" t="s">
        <v>25</v>
      </c>
      <c r="L5511" t="s">
        <v>11787</v>
      </c>
      <c r="M5511" t="s">
        <v>11788</v>
      </c>
      <c r="N5511" t="s">
        <v>11789</v>
      </c>
      <c r="O5511" t="s">
        <v>11790</v>
      </c>
      <c r="P5511">
        <v>1.5</v>
      </c>
      <c r="Q5511" t="s">
        <v>11791</v>
      </c>
      <c r="R5511" t="s">
        <v>11792</v>
      </c>
      <c r="S5511">
        <v>8262</v>
      </c>
      <c r="T5511">
        <v>575.22353639999994</v>
      </c>
      <c r="U5511" t="s">
        <v>31</v>
      </c>
      <c r="V5511" t="s">
        <v>11793</v>
      </c>
      <c r="W5511" t="s">
        <v>23</v>
      </c>
    </row>
    <row r="5512" spans="1:23" x14ac:dyDescent="0.4">
      <c r="A5512">
        <v>5511</v>
      </c>
      <c r="B5512">
        <v>1</v>
      </c>
      <c r="C5512">
        <v>1</v>
      </c>
      <c r="D5512">
        <v>1</v>
      </c>
      <c r="E5512">
        <v>2</v>
      </c>
      <c r="F5512" t="s">
        <v>23</v>
      </c>
      <c r="G5512">
        <v>-300.126252217576</v>
      </c>
      <c r="H5512" t="s">
        <v>23</v>
      </c>
      <c r="I5512">
        <v>45.228281826680401</v>
      </c>
      <c r="J5512" t="s">
        <v>865</v>
      </c>
      <c r="K5512" t="s">
        <v>25</v>
      </c>
      <c r="L5512" t="s">
        <v>866</v>
      </c>
      <c r="M5512" t="s">
        <v>867</v>
      </c>
      <c r="N5512" t="s">
        <v>868</v>
      </c>
      <c r="O5512" t="s">
        <v>869</v>
      </c>
      <c r="P5512">
        <v>2.9000001000000002</v>
      </c>
      <c r="Q5512">
        <v>78347</v>
      </c>
      <c r="R5512" t="s">
        <v>870</v>
      </c>
      <c r="S5512">
        <v>262146</v>
      </c>
      <c r="T5512">
        <v>449.10783789999999</v>
      </c>
      <c r="U5512" t="s">
        <v>31</v>
      </c>
      <c r="V5512" t="s">
        <v>11794</v>
      </c>
      <c r="W5512" t="s">
        <v>23</v>
      </c>
    </row>
    <row r="5513" spans="1:23" x14ac:dyDescent="0.4">
      <c r="A5513">
        <v>5512</v>
      </c>
      <c r="B5513">
        <v>1</v>
      </c>
      <c r="C5513">
        <v>2</v>
      </c>
      <c r="D5513">
        <v>1</v>
      </c>
      <c r="E5513">
        <v>1</v>
      </c>
      <c r="F5513" t="s">
        <v>23</v>
      </c>
      <c r="G5513">
        <v>-265.08099023701999</v>
      </c>
      <c r="H5513">
        <v>0.999999999999999</v>
      </c>
      <c r="I5513">
        <v>2.7007700961937999</v>
      </c>
      <c r="J5513" t="s">
        <v>2060</v>
      </c>
      <c r="K5513" t="s">
        <v>25</v>
      </c>
      <c r="L5513" t="s">
        <v>2061</v>
      </c>
      <c r="M5513" t="s">
        <v>2062</v>
      </c>
      <c r="N5513" t="s">
        <v>28</v>
      </c>
      <c r="O5513" t="s">
        <v>2063</v>
      </c>
      <c r="P5513">
        <v>-3.2999999500000001</v>
      </c>
      <c r="Q5513" t="s">
        <v>2064</v>
      </c>
      <c r="R5513" t="s">
        <v>2065</v>
      </c>
      <c r="S5513">
        <v>18874370</v>
      </c>
      <c r="T5513">
        <v>433.11292329999998</v>
      </c>
      <c r="U5513" t="s">
        <v>31</v>
      </c>
      <c r="V5513" t="s">
        <v>11795</v>
      </c>
      <c r="W5513" t="s">
        <v>23</v>
      </c>
    </row>
    <row r="5514" spans="1:23" x14ac:dyDescent="0.4">
      <c r="A5514">
        <v>5513</v>
      </c>
      <c r="B5514">
        <v>1</v>
      </c>
      <c r="C5514">
        <v>1</v>
      </c>
      <c r="D5514">
        <v>1</v>
      </c>
      <c r="E5514">
        <v>3</v>
      </c>
      <c r="F5514" t="s">
        <v>23</v>
      </c>
      <c r="G5514">
        <v>-765.15242942830798</v>
      </c>
      <c r="H5514" t="s">
        <v>23</v>
      </c>
      <c r="I5514">
        <v>31.363141103497998</v>
      </c>
      <c r="J5514" t="s">
        <v>11796</v>
      </c>
      <c r="K5514" t="s">
        <v>25</v>
      </c>
      <c r="L5514" t="s">
        <v>11797</v>
      </c>
      <c r="M5514" t="s">
        <v>11798</v>
      </c>
      <c r="N5514" t="s">
        <v>11799</v>
      </c>
      <c r="O5514" t="s">
        <v>11800</v>
      </c>
      <c r="P5514">
        <v>4.3000001900000004</v>
      </c>
      <c r="Q5514">
        <v>11786685</v>
      </c>
      <c r="R5514" t="s">
        <v>11801</v>
      </c>
      <c r="S5514">
        <v>2129922</v>
      </c>
      <c r="T5514">
        <v>595.20213220000005</v>
      </c>
      <c r="U5514" t="s">
        <v>31</v>
      </c>
      <c r="V5514" t="s">
        <v>11802</v>
      </c>
      <c r="W5514" t="s">
        <v>23</v>
      </c>
    </row>
    <row r="5515" spans="1:23" x14ac:dyDescent="0.4">
      <c r="A5515">
        <v>5514</v>
      </c>
      <c r="B5515">
        <v>1</v>
      </c>
      <c r="C5515">
        <v>2</v>
      </c>
      <c r="D5515">
        <v>1</v>
      </c>
      <c r="E5515">
        <v>1</v>
      </c>
      <c r="F5515" t="s">
        <v>23</v>
      </c>
      <c r="G5515">
        <v>-162.60442075337801</v>
      </c>
      <c r="H5515">
        <v>0.999999999999999</v>
      </c>
      <c r="I5515">
        <v>3.0546353735719798</v>
      </c>
      <c r="J5515" t="s">
        <v>11433</v>
      </c>
      <c r="K5515" t="s">
        <v>25</v>
      </c>
      <c r="L5515" t="s">
        <v>11434</v>
      </c>
      <c r="M5515" t="s">
        <v>11435</v>
      </c>
      <c r="N5515" t="s">
        <v>28</v>
      </c>
      <c r="O5515" t="s">
        <v>11436</v>
      </c>
      <c r="P5515">
        <v>-6.6347122199999999</v>
      </c>
      <c r="R5515" t="s">
        <v>11437</v>
      </c>
      <c r="S5515">
        <v>3178496</v>
      </c>
      <c r="T5515">
        <v>593.1864822</v>
      </c>
      <c r="U5515" t="s">
        <v>31</v>
      </c>
      <c r="V5515" t="s">
        <v>11803</v>
      </c>
      <c r="W5515" t="s">
        <v>23</v>
      </c>
    </row>
    <row r="5516" spans="1:23" x14ac:dyDescent="0.4">
      <c r="A5516">
        <v>5515</v>
      </c>
      <c r="B5516">
        <v>1</v>
      </c>
      <c r="C5516">
        <v>1</v>
      </c>
      <c r="D5516">
        <v>1</v>
      </c>
      <c r="E5516">
        <v>2</v>
      </c>
      <c r="F5516" t="s">
        <v>23</v>
      </c>
      <c r="G5516">
        <v>-942.59849021497803</v>
      </c>
      <c r="H5516" t="s">
        <v>23</v>
      </c>
      <c r="I5516">
        <v>12.755429430819801</v>
      </c>
      <c r="J5516" t="s">
        <v>4931</v>
      </c>
      <c r="K5516" t="s">
        <v>25</v>
      </c>
      <c r="L5516" t="s">
        <v>4932</v>
      </c>
      <c r="M5516" t="s">
        <v>4933</v>
      </c>
      <c r="N5516" t="s">
        <v>4934</v>
      </c>
      <c r="O5516" t="s">
        <v>4935</v>
      </c>
      <c r="P5516">
        <v>-3.7999999500000001</v>
      </c>
      <c r="Q5516" t="s">
        <v>4936</v>
      </c>
      <c r="R5516" t="s">
        <v>4937</v>
      </c>
      <c r="S5516">
        <v>70</v>
      </c>
      <c r="T5516">
        <v>595.20213220000005</v>
      </c>
      <c r="U5516" t="s">
        <v>31</v>
      </c>
      <c r="V5516" t="s">
        <v>11804</v>
      </c>
      <c r="W5516" t="s">
        <v>23</v>
      </c>
    </row>
    <row r="5517" spans="1:23" x14ac:dyDescent="0.4">
      <c r="A5517">
        <v>5516</v>
      </c>
      <c r="B5517">
        <v>1</v>
      </c>
      <c r="C5517">
        <v>1</v>
      </c>
      <c r="D5517">
        <v>1</v>
      </c>
      <c r="E5517">
        <v>2</v>
      </c>
      <c r="F5517" t="s">
        <v>23</v>
      </c>
      <c r="G5517">
        <v>-313.89781224215898</v>
      </c>
      <c r="H5517" t="s">
        <v>23</v>
      </c>
      <c r="I5517">
        <v>38.412662053259901</v>
      </c>
      <c r="J5517" t="s">
        <v>11691</v>
      </c>
      <c r="K5517" t="s">
        <v>25</v>
      </c>
      <c r="L5517" t="s">
        <v>11692</v>
      </c>
      <c r="M5517" t="s">
        <v>11693</v>
      </c>
      <c r="N5517" t="s">
        <v>11694</v>
      </c>
      <c r="O5517" t="s">
        <v>11695</v>
      </c>
      <c r="P5517">
        <v>2.0999998999999998</v>
      </c>
      <c r="Q5517" t="s">
        <v>11696</v>
      </c>
      <c r="R5517" t="s">
        <v>11697</v>
      </c>
      <c r="S5517">
        <v>67108866</v>
      </c>
      <c r="T5517">
        <v>299.12778550000002</v>
      </c>
      <c r="U5517" t="s">
        <v>31</v>
      </c>
      <c r="V5517" t="s">
        <v>11805</v>
      </c>
      <c r="W5517" t="s">
        <v>23</v>
      </c>
    </row>
    <row r="5518" spans="1:23" x14ac:dyDescent="0.4">
      <c r="A5518">
        <v>5517</v>
      </c>
      <c r="B5518">
        <v>1</v>
      </c>
      <c r="C5518">
        <v>1</v>
      </c>
      <c r="D5518">
        <v>1</v>
      </c>
      <c r="E5518">
        <v>2</v>
      </c>
      <c r="F5518" t="s">
        <v>23</v>
      </c>
      <c r="G5518">
        <v>-690.06331260582999</v>
      </c>
      <c r="H5518" t="s">
        <v>23</v>
      </c>
      <c r="I5518">
        <v>41.361624307198603</v>
      </c>
      <c r="J5518" t="s">
        <v>6607</v>
      </c>
      <c r="K5518" t="s">
        <v>25</v>
      </c>
      <c r="L5518" t="s">
        <v>6608</v>
      </c>
      <c r="M5518" t="s">
        <v>6609</v>
      </c>
      <c r="N5518" t="s">
        <v>6610</v>
      </c>
      <c r="O5518" t="s">
        <v>6611</v>
      </c>
      <c r="P5518">
        <v>5.5999999000000003</v>
      </c>
      <c r="Q5518" t="s">
        <v>6612</v>
      </c>
      <c r="R5518" t="s">
        <v>6613</v>
      </c>
      <c r="S5518">
        <v>70</v>
      </c>
      <c r="T5518">
        <v>581.1864822</v>
      </c>
      <c r="U5518" t="s">
        <v>31</v>
      </c>
      <c r="V5518" t="s">
        <v>11806</v>
      </c>
      <c r="W5518" t="s">
        <v>23</v>
      </c>
    </row>
    <row r="5519" spans="1:23" x14ac:dyDescent="0.4">
      <c r="A5519">
        <v>5518</v>
      </c>
      <c r="B5519">
        <v>1</v>
      </c>
      <c r="C5519">
        <v>1</v>
      </c>
      <c r="D5519">
        <v>1</v>
      </c>
      <c r="E5519">
        <v>1</v>
      </c>
      <c r="F5519" t="s">
        <v>23</v>
      </c>
      <c r="G5519">
        <v>-136.09831646554599</v>
      </c>
      <c r="H5519" t="s">
        <v>23</v>
      </c>
      <c r="I5519">
        <v>4.2254427863528301</v>
      </c>
      <c r="J5519" t="s">
        <v>11433</v>
      </c>
      <c r="K5519" t="s">
        <v>25</v>
      </c>
      <c r="L5519" t="s">
        <v>11434</v>
      </c>
      <c r="M5519" t="s">
        <v>11435</v>
      </c>
      <c r="N5519" t="s">
        <v>28</v>
      </c>
      <c r="O5519" t="s">
        <v>11436</v>
      </c>
      <c r="P5519">
        <v>-6.6347122199999999</v>
      </c>
      <c r="R5519" t="s">
        <v>11437</v>
      </c>
      <c r="S5519">
        <v>3178496</v>
      </c>
      <c r="T5519">
        <v>593.1864822</v>
      </c>
      <c r="U5519" t="s">
        <v>31</v>
      </c>
      <c r="V5519" t="s">
        <v>11807</v>
      </c>
      <c r="W5519" t="s">
        <v>23</v>
      </c>
    </row>
    <row r="5520" spans="1:23" x14ac:dyDescent="0.4">
      <c r="A5520">
        <v>5519</v>
      </c>
      <c r="B5520">
        <v>1</v>
      </c>
      <c r="C5520">
        <v>1</v>
      </c>
      <c r="D5520">
        <v>1</v>
      </c>
      <c r="E5520">
        <v>2</v>
      </c>
      <c r="F5520" t="s">
        <v>23</v>
      </c>
      <c r="G5520">
        <v>-367.37614076448301</v>
      </c>
      <c r="H5520" t="s">
        <v>23</v>
      </c>
      <c r="I5520">
        <v>74.9453907511285</v>
      </c>
      <c r="J5520" t="s">
        <v>10408</v>
      </c>
      <c r="K5520" t="s">
        <v>25</v>
      </c>
      <c r="L5520" t="s">
        <v>10958</v>
      </c>
      <c r="M5520" t="s">
        <v>10959</v>
      </c>
      <c r="N5520" t="s">
        <v>28</v>
      </c>
      <c r="O5520" t="s">
        <v>10960</v>
      </c>
      <c r="P5520">
        <v>0</v>
      </c>
      <c r="R5520" t="s">
        <v>10961</v>
      </c>
      <c r="S5520">
        <v>3145728</v>
      </c>
      <c r="T5520">
        <v>323.17540439999999</v>
      </c>
      <c r="U5520" t="s">
        <v>31</v>
      </c>
      <c r="V5520" t="s">
        <v>11808</v>
      </c>
      <c r="W5520" t="s">
        <v>23</v>
      </c>
    </row>
    <row r="5521" spans="1:23" x14ac:dyDescent="0.4">
      <c r="A5521">
        <v>5520</v>
      </c>
      <c r="B5521">
        <v>1</v>
      </c>
      <c r="C5521">
        <v>1</v>
      </c>
      <c r="D5521">
        <v>1</v>
      </c>
      <c r="E5521">
        <v>1</v>
      </c>
      <c r="F5521" t="s">
        <v>23</v>
      </c>
      <c r="G5521">
        <v>-610.87037755919403</v>
      </c>
      <c r="H5521">
        <v>0.999999999999999</v>
      </c>
      <c r="I5521">
        <v>32.1256421421973</v>
      </c>
      <c r="J5521" t="s">
        <v>11415</v>
      </c>
      <c r="K5521" t="s">
        <v>25</v>
      </c>
      <c r="L5521" t="s">
        <v>11439</v>
      </c>
      <c r="M5521" t="s">
        <v>11440</v>
      </c>
      <c r="N5521" t="s">
        <v>28</v>
      </c>
      <c r="O5521" t="s">
        <v>11441</v>
      </c>
      <c r="P5521">
        <v>-2.0096106499999999</v>
      </c>
      <c r="Q5521">
        <v>91844440</v>
      </c>
      <c r="R5521" t="s">
        <v>11442</v>
      </c>
      <c r="S5521">
        <v>16777218</v>
      </c>
      <c r="T5521">
        <v>597.18139680000002</v>
      </c>
      <c r="U5521" t="s">
        <v>31</v>
      </c>
      <c r="V5521" t="s">
        <v>11809</v>
      </c>
      <c r="W5521" t="s">
        <v>23</v>
      </c>
    </row>
    <row r="5522" spans="1:23" x14ac:dyDescent="0.4">
      <c r="A5522">
        <v>5521</v>
      </c>
      <c r="B5522">
        <v>1</v>
      </c>
      <c r="C5522">
        <v>1</v>
      </c>
      <c r="D5522">
        <v>1</v>
      </c>
      <c r="E5522">
        <v>2</v>
      </c>
      <c r="F5522" t="s">
        <v>23</v>
      </c>
      <c r="G5522">
        <v>-460.16846853186098</v>
      </c>
      <c r="H5522" t="s">
        <v>23</v>
      </c>
      <c r="I5522">
        <v>61.3001842756318</v>
      </c>
      <c r="J5522" t="s">
        <v>11106</v>
      </c>
      <c r="K5522" t="s">
        <v>25</v>
      </c>
      <c r="L5522" t="s">
        <v>11107</v>
      </c>
      <c r="M5522" t="s">
        <v>11108</v>
      </c>
      <c r="N5522" t="s">
        <v>28</v>
      </c>
      <c r="O5522" t="s">
        <v>11109</v>
      </c>
      <c r="P5522">
        <v>2.5999998999999998</v>
      </c>
      <c r="Q5522">
        <v>25389113</v>
      </c>
      <c r="R5522" t="s">
        <v>11110</v>
      </c>
      <c r="S5522">
        <v>3153922</v>
      </c>
      <c r="T5522">
        <v>339.17031900000001</v>
      </c>
      <c r="U5522" t="s">
        <v>31</v>
      </c>
      <c r="V5522" t="s">
        <v>11810</v>
      </c>
      <c r="W5522" t="s">
        <v>23</v>
      </c>
    </row>
    <row r="5523" spans="1:23" x14ac:dyDescent="0.4">
      <c r="A5523">
        <v>5522</v>
      </c>
      <c r="B5523">
        <v>1</v>
      </c>
      <c r="C5523">
        <v>1</v>
      </c>
      <c r="D5523">
        <v>1</v>
      </c>
      <c r="E5523">
        <v>2</v>
      </c>
      <c r="F5523" t="s">
        <v>23</v>
      </c>
      <c r="G5523">
        <v>-772.889458109938</v>
      </c>
      <c r="H5523" t="s">
        <v>23</v>
      </c>
      <c r="I5523">
        <v>34.938963949325498</v>
      </c>
      <c r="J5523" t="s">
        <v>1759</v>
      </c>
      <c r="K5523" t="s">
        <v>25</v>
      </c>
      <c r="L5523" t="s">
        <v>1760</v>
      </c>
      <c r="M5523" t="s">
        <v>1761</v>
      </c>
      <c r="N5523" t="s">
        <v>28</v>
      </c>
      <c r="O5523" t="s">
        <v>1762</v>
      </c>
      <c r="P5523">
        <v>2.7999999500000001</v>
      </c>
      <c r="Q5523">
        <v>139597537</v>
      </c>
      <c r="R5523" t="s">
        <v>1763</v>
      </c>
      <c r="S5523">
        <v>262146</v>
      </c>
      <c r="T5523">
        <v>611.19704679999995</v>
      </c>
      <c r="U5523" t="s">
        <v>31</v>
      </c>
      <c r="V5523" t="s">
        <v>11811</v>
      </c>
      <c r="W5523" t="s">
        <v>23</v>
      </c>
    </row>
    <row r="5524" spans="1:23" x14ac:dyDescent="0.4">
      <c r="A5524">
        <v>5523</v>
      </c>
      <c r="B5524">
        <v>1</v>
      </c>
      <c r="C5524">
        <v>1</v>
      </c>
      <c r="D5524">
        <v>1</v>
      </c>
      <c r="E5524">
        <v>3</v>
      </c>
      <c r="F5524" t="s">
        <v>23</v>
      </c>
      <c r="G5524">
        <v>-732.98504132150003</v>
      </c>
      <c r="H5524" t="s">
        <v>23</v>
      </c>
      <c r="I5524">
        <v>30.430864662437902</v>
      </c>
      <c r="J5524" t="s">
        <v>11812</v>
      </c>
      <c r="K5524" t="s">
        <v>25</v>
      </c>
      <c r="L5524" t="s">
        <v>11813</v>
      </c>
      <c r="M5524" t="s">
        <v>11814</v>
      </c>
      <c r="N5524" t="s">
        <v>28</v>
      </c>
      <c r="O5524" t="s">
        <v>11815</v>
      </c>
      <c r="P5524">
        <v>1</v>
      </c>
      <c r="Q5524" t="s">
        <v>11816</v>
      </c>
      <c r="R5524" t="s">
        <v>11817</v>
      </c>
      <c r="S5524">
        <v>3153922</v>
      </c>
      <c r="T5524">
        <v>581.1864822</v>
      </c>
      <c r="U5524" t="s">
        <v>31</v>
      </c>
      <c r="V5524" t="s">
        <v>11818</v>
      </c>
      <c r="W5524" t="s">
        <v>23</v>
      </c>
    </row>
    <row r="5525" spans="1:23" x14ac:dyDescent="0.4">
      <c r="A5525">
        <v>5524</v>
      </c>
      <c r="B5525">
        <v>1</v>
      </c>
      <c r="C5525">
        <v>1</v>
      </c>
      <c r="D5525">
        <v>1</v>
      </c>
      <c r="E5525">
        <v>1</v>
      </c>
      <c r="F5525" t="s">
        <v>23</v>
      </c>
      <c r="G5525">
        <v>-402.91513087237701</v>
      </c>
      <c r="H5525" t="s">
        <v>23</v>
      </c>
      <c r="I5525">
        <v>44.506175980867098</v>
      </c>
      <c r="J5525" t="s">
        <v>11634</v>
      </c>
      <c r="K5525" t="s">
        <v>25</v>
      </c>
      <c r="L5525" t="s">
        <v>11635</v>
      </c>
      <c r="M5525" t="s">
        <v>11636</v>
      </c>
      <c r="N5525" t="s">
        <v>11637</v>
      </c>
      <c r="O5525" t="s">
        <v>11638</v>
      </c>
      <c r="P5525">
        <v>2.5999998999999998</v>
      </c>
      <c r="Q5525">
        <v>3067428</v>
      </c>
      <c r="R5525" t="s">
        <v>11639</v>
      </c>
      <c r="S5525">
        <v>67108866</v>
      </c>
      <c r="T5525">
        <v>519.11800000000005</v>
      </c>
      <c r="U5525" t="s">
        <v>31</v>
      </c>
      <c r="V5525" t="s">
        <v>11819</v>
      </c>
      <c r="W5525" t="s">
        <v>23</v>
      </c>
    </row>
    <row r="5526" spans="1:23" x14ac:dyDescent="0.4">
      <c r="A5526">
        <v>5525</v>
      </c>
      <c r="B5526">
        <v>1</v>
      </c>
      <c r="C5526">
        <v>1</v>
      </c>
      <c r="D5526">
        <v>1</v>
      </c>
      <c r="E5526">
        <v>2</v>
      </c>
      <c r="F5526" t="s">
        <v>23</v>
      </c>
      <c r="G5526">
        <v>-387.27190865070497</v>
      </c>
      <c r="H5526" t="s">
        <v>23</v>
      </c>
      <c r="I5526">
        <v>29.562457651513899</v>
      </c>
      <c r="J5526" t="s">
        <v>865</v>
      </c>
      <c r="K5526" t="s">
        <v>25</v>
      </c>
      <c r="L5526" t="s">
        <v>866</v>
      </c>
      <c r="M5526" t="s">
        <v>867</v>
      </c>
      <c r="N5526" t="s">
        <v>868</v>
      </c>
      <c r="O5526" t="s">
        <v>869</v>
      </c>
      <c r="P5526">
        <v>2.9000001000000002</v>
      </c>
      <c r="Q5526">
        <v>78347</v>
      </c>
      <c r="R5526" t="s">
        <v>870</v>
      </c>
      <c r="S5526">
        <v>262146</v>
      </c>
      <c r="T5526">
        <v>449.10783789999999</v>
      </c>
      <c r="U5526" t="s">
        <v>31</v>
      </c>
      <c r="V5526" t="s">
        <v>11820</v>
      </c>
      <c r="W5526" t="s">
        <v>23</v>
      </c>
    </row>
    <row r="5527" spans="1:23" x14ac:dyDescent="0.4">
      <c r="A5527">
        <v>5526</v>
      </c>
      <c r="B5527">
        <v>1</v>
      </c>
      <c r="C5527">
        <v>1</v>
      </c>
      <c r="D5527">
        <v>1</v>
      </c>
      <c r="E5527">
        <v>2</v>
      </c>
      <c r="F5527" t="s">
        <v>23</v>
      </c>
      <c r="G5527">
        <v>-394.06423927104203</v>
      </c>
      <c r="H5527" t="s">
        <v>23</v>
      </c>
      <c r="I5527">
        <v>41.538520139054597</v>
      </c>
      <c r="J5527" t="s">
        <v>865</v>
      </c>
      <c r="K5527" t="s">
        <v>25</v>
      </c>
      <c r="L5527" t="s">
        <v>866</v>
      </c>
      <c r="M5527" t="s">
        <v>867</v>
      </c>
      <c r="N5527" t="s">
        <v>868</v>
      </c>
      <c r="O5527" t="s">
        <v>869</v>
      </c>
      <c r="P5527">
        <v>2.9000001000000002</v>
      </c>
      <c r="Q5527">
        <v>78347</v>
      </c>
      <c r="R5527" t="s">
        <v>870</v>
      </c>
      <c r="S5527">
        <v>262146</v>
      </c>
      <c r="T5527">
        <v>449.10783789999999</v>
      </c>
      <c r="U5527" t="s">
        <v>31</v>
      </c>
      <c r="V5527" t="s">
        <v>11821</v>
      </c>
      <c r="W5527" t="s">
        <v>23</v>
      </c>
    </row>
    <row r="5528" spans="1:23" x14ac:dyDescent="0.4">
      <c r="A5528">
        <v>5527</v>
      </c>
      <c r="B5528">
        <v>1</v>
      </c>
      <c r="C5528">
        <v>1</v>
      </c>
      <c r="D5528">
        <v>1</v>
      </c>
      <c r="E5528">
        <v>1</v>
      </c>
      <c r="F5528" t="s">
        <v>23</v>
      </c>
      <c r="G5528">
        <v>-192.91873661444399</v>
      </c>
      <c r="H5528">
        <v>0.999999999999999</v>
      </c>
      <c r="I5528">
        <v>66.453332130183597</v>
      </c>
      <c r="J5528" t="s">
        <v>11223</v>
      </c>
      <c r="K5528" t="s">
        <v>25</v>
      </c>
      <c r="L5528" t="s">
        <v>11224</v>
      </c>
      <c r="M5528" t="s">
        <v>11225</v>
      </c>
      <c r="N5528" t="s">
        <v>11226</v>
      </c>
      <c r="O5528" t="s">
        <v>11227</v>
      </c>
      <c r="P5528">
        <v>10.399999599999999</v>
      </c>
      <c r="Q5528">
        <v>3022899</v>
      </c>
      <c r="R5528" t="s">
        <v>11228</v>
      </c>
      <c r="S5528">
        <v>262146</v>
      </c>
      <c r="T5528">
        <v>473.36254000000002</v>
      </c>
      <c r="U5528" t="s">
        <v>31</v>
      </c>
      <c r="V5528" t="s">
        <v>11822</v>
      </c>
      <c r="W5528" t="s">
        <v>23</v>
      </c>
    </row>
    <row r="5529" spans="1:23" x14ac:dyDescent="0.4">
      <c r="A5529">
        <v>5528</v>
      </c>
      <c r="B5529">
        <v>1</v>
      </c>
      <c r="C5529">
        <v>1</v>
      </c>
      <c r="D5529">
        <v>1</v>
      </c>
      <c r="E5529">
        <v>1</v>
      </c>
      <c r="F5529" t="s">
        <v>23</v>
      </c>
      <c r="G5529">
        <v>-482.34001409772299</v>
      </c>
      <c r="H5529" t="s">
        <v>23</v>
      </c>
      <c r="I5529">
        <v>7.9214915656255203</v>
      </c>
      <c r="J5529" t="s">
        <v>11823</v>
      </c>
      <c r="K5529" t="s">
        <v>25</v>
      </c>
      <c r="L5529" t="s">
        <v>11824</v>
      </c>
      <c r="M5529" t="s">
        <v>11825</v>
      </c>
      <c r="N5529" t="s">
        <v>28</v>
      </c>
      <c r="O5529" t="s">
        <v>11826</v>
      </c>
      <c r="P5529">
        <v>2.9000001000000002</v>
      </c>
      <c r="Q5529">
        <v>139584105</v>
      </c>
      <c r="R5529" t="s">
        <v>11827</v>
      </c>
      <c r="S5529">
        <v>2129922</v>
      </c>
      <c r="T5529">
        <v>611.16189999999995</v>
      </c>
      <c r="U5529" t="s">
        <v>31</v>
      </c>
      <c r="V5529" t="s">
        <v>11828</v>
      </c>
      <c r="W5529" t="s">
        <v>23</v>
      </c>
    </row>
    <row r="5530" spans="1:23" x14ac:dyDescent="0.4">
      <c r="A5530">
        <v>5529</v>
      </c>
      <c r="B5530">
        <v>1</v>
      </c>
      <c r="C5530">
        <v>1</v>
      </c>
      <c r="D5530">
        <v>1</v>
      </c>
      <c r="E5530">
        <v>1</v>
      </c>
      <c r="F5530" t="s">
        <v>23</v>
      </c>
      <c r="G5530">
        <v>-661.76009906357604</v>
      </c>
      <c r="H5530" t="s">
        <v>23</v>
      </c>
      <c r="I5530">
        <v>63.335608324621198</v>
      </c>
      <c r="J5530" t="s">
        <v>11472</v>
      </c>
      <c r="K5530" t="s">
        <v>25</v>
      </c>
      <c r="L5530" t="s">
        <v>11473</v>
      </c>
      <c r="M5530" t="s">
        <v>11474</v>
      </c>
      <c r="N5530" t="s">
        <v>11475</v>
      </c>
      <c r="O5530" t="s">
        <v>11476</v>
      </c>
      <c r="P5530">
        <v>1.60000002</v>
      </c>
      <c r="Q5530" t="s">
        <v>11477</v>
      </c>
      <c r="R5530" t="s">
        <v>11478</v>
      </c>
      <c r="S5530">
        <v>119545926</v>
      </c>
      <c r="T5530">
        <v>581.15049999999997</v>
      </c>
      <c r="U5530" t="s">
        <v>31</v>
      </c>
      <c r="V5530" t="s">
        <v>11829</v>
      </c>
      <c r="W5530" t="s">
        <v>23</v>
      </c>
    </row>
    <row r="5531" spans="1:23" x14ac:dyDescent="0.4">
      <c r="A5531">
        <v>5530</v>
      </c>
      <c r="B5531">
        <v>1</v>
      </c>
      <c r="C5531">
        <v>1</v>
      </c>
      <c r="D5531">
        <v>1</v>
      </c>
      <c r="E5531">
        <v>1</v>
      </c>
      <c r="F5531" t="s">
        <v>23</v>
      </c>
      <c r="G5531">
        <v>-412.96739172011797</v>
      </c>
      <c r="H5531">
        <v>0.991959798994974</v>
      </c>
      <c r="I5531">
        <v>66.0948017244</v>
      </c>
      <c r="J5531" t="s">
        <v>497</v>
      </c>
      <c r="K5531" t="s">
        <v>25</v>
      </c>
      <c r="L5531" t="s">
        <v>498</v>
      </c>
      <c r="M5531" t="s">
        <v>499</v>
      </c>
      <c r="N5531" t="s">
        <v>28</v>
      </c>
      <c r="O5531" t="s">
        <v>500</v>
      </c>
      <c r="P5531">
        <v>0.89999997600000003</v>
      </c>
      <c r="Q5531">
        <v>137348692</v>
      </c>
      <c r="R5531" t="s">
        <v>501</v>
      </c>
      <c r="S5531">
        <v>16777218</v>
      </c>
      <c r="T5531">
        <v>565.15518199999997</v>
      </c>
      <c r="U5531" t="s">
        <v>31</v>
      </c>
      <c r="V5531" t="s">
        <v>11830</v>
      </c>
      <c r="W5531" t="s">
        <v>23</v>
      </c>
    </row>
    <row r="5532" spans="1:23" x14ac:dyDescent="0.4">
      <c r="A5532">
        <v>5531</v>
      </c>
      <c r="B5532">
        <v>1</v>
      </c>
      <c r="C5532">
        <v>1</v>
      </c>
      <c r="D5532">
        <v>1</v>
      </c>
      <c r="E5532">
        <v>1</v>
      </c>
      <c r="F5532" t="s">
        <v>23</v>
      </c>
      <c r="G5532">
        <v>-309.14354412730899</v>
      </c>
      <c r="H5532">
        <v>0.999999999999999</v>
      </c>
      <c r="I5532">
        <v>51.628447030425399</v>
      </c>
      <c r="J5532" t="s">
        <v>11319</v>
      </c>
      <c r="K5532" t="s">
        <v>25</v>
      </c>
      <c r="L5532" t="s">
        <v>11320</v>
      </c>
      <c r="M5532" t="s">
        <v>11321</v>
      </c>
      <c r="N5532" t="s">
        <v>11322</v>
      </c>
      <c r="O5532" t="s">
        <v>11323</v>
      </c>
      <c r="P5532">
        <v>4.5</v>
      </c>
      <c r="Q5532">
        <v>2796276</v>
      </c>
      <c r="R5532" t="s">
        <v>11324</v>
      </c>
      <c r="S5532">
        <v>262210</v>
      </c>
      <c r="T5532">
        <v>458.16568710000001</v>
      </c>
      <c r="U5532" t="s">
        <v>31</v>
      </c>
      <c r="V5532" t="s">
        <v>11831</v>
      </c>
      <c r="W5532" t="s">
        <v>23</v>
      </c>
    </row>
    <row r="5533" spans="1:23" x14ac:dyDescent="0.4">
      <c r="A5533">
        <v>5532</v>
      </c>
      <c r="B5533">
        <v>1</v>
      </c>
      <c r="C5533">
        <v>1</v>
      </c>
      <c r="D5533">
        <v>1</v>
      </c>
      <c r="E5533">
        <v>3</v>
      </c>
      <c r="F5533" t="s">
        <v>23</v>
      </c>
      <c r="G5533">
        <v>-184.824878863435</v>
      </c>
      <c r="H5533" t="s">
        <v>23</v>
      </c>
      <c r="I5533">
        <v>24.679925583626801</v>
      </c>
      <c r="J5533" t="s">
        <v>10101</v>
      </c>
      <c r="K5533" t="s">
        <v>25</v>
      </c>
      <c r="L5533" t="s">
        <v>10519</v>
      </c>
      <c r="M5533" t="s">
        <v>10520</v>
      </c>
      <c r="N5533" t="s">
        <v>10521</v>
      </c>
      <c r="O5533" t="s">
        <v>10522</v>
      </c>
      <c r="P5533">
        <v>2.4000001000000002</v>
      </c>
      <c r="Q5533" t="s">
        <v>10523</v>
      </c>
      <c r="R5533" t="s">
        <v>10524</v>
      </c>
      <c r="S5533">
        <v>2105346</v>
      </c>
      <c r="T5533">
        <v>291.08631459999998</v>
      </c>
      <c r="U5533" t="s">
        <v>31</v>
      </c>
      <c r="V5533" t="s">
        <v>11832</v>
      </c>
      <c r="W5533" t="s">
        <v>23</v>
      </c>
    </row>
    <row r="5534" spans="1:23" x14ac:dyDescent="0.4">
      <c r="A5534">
        <v>5533</v>
      </c>
      <c r="B5534">
        <v>1</v>
      </c>
      <c r="C5534">
        <v>1</v>
      </c>
      <c r="D5534">
        <v>1</v>
      </c>
      <c r="E5534">
        <v>1</v>
      </c>
      <c r="F5534" t="s">
        <v>23</v>
      </c>
      <c r="G5534">
        <v>-661.40202303306796</v>
      </c>
      <c r="H5534">
        <v>0.999999999999999</v>
      </c>
      <c r="I5534">
        <v>59.446744746660201</v>
      </c>
      <c r="J5534" t="s">
        <v>11415</v>
      </c>
      <c r="K5534" t="s">
        <v>25</v>
      </c>
      <c r="L5534" t="s">
        <v>11439</v>
      </c>
      <c r="M5534" t="s">
        <v>11440</v>
      </c>
      <c r="N5534" t="s">
        <v>28</v>
      </c>
      <c r="O5534" t="s">
        <v>11441</v>
      </c>
      <c r="P5534">
        <v>-2.0096106499999999</v>
      </c>
      <c r="Q5534">
        <v>91844440</v>
      </c>
      <c r="R5534" t="s">
        <v>11442</v>
      </c>
      <c r="S5534">
        <v>16777218</v>
      </c>
      <c r="T5534">
        <v>597.18139680000002</v>
      </c>
      <c r="U5534" t="s">
        <v>31</v>
      </c>
      <c r="V5534" t="s">
        <v>11833</v>
      </c>
      <c r="W5534" t="s">
        <v>23</v>
      </c>
    </row>
    <row r="5535" spans="1:23" x14ac:dyDescent="0.4">
      <c r="A5535">
        <v>5534</v>
      </c>
      <c r="B5535">
        <v>1</v>
      </c>
      <c r="C5535">
        <v>1</v>
      </c>
      <c r="D5535">
        <v>1</v>
      </c>
      <c r="E5535">
        <v>2</v>
      </c>
      <c r="F5535" t="s">
        <v>23</v>
      </c>
      <c r="G5535">
        <v>-536.43556685013698</v>
      </c>
      <c r="H5535" t="s">
        <v>23</v>
      </c>
      <c r="I5535">
        <v>49.106932037504997</v>
      </c>
      <c r="J5535" t="s">
        <v>8758</v>
      </c>
      <c r="K5535" t="s">
        <v>25</v>
      </c>
      <c r="L5535" t="s">
        <v>8759</v>
      </c>
      <c r="M5535" t="s">
        <v>8760</v>
      </c>
      <c r="N5535" t="s">
        <v>8761</v>
      </c>
      <c r="O5535" t="s">
        <v>8762</v>
      </c>
      <c r="P5535">
        <v>-0.61822927000000005</v>
      </c>
      <c r="Q5535" t="s">
        <v>8763</v>
      </c>
      <c r="R5535" t="s">
        <v>8764</v>
      </c>
      <c r="S5535">
        <v>3178582</v>
      </c>
      <c r="T5535">
        <v>303.08631459999998</v>
      </c>
      <c r="U5535" t="s">
        <v>31</v>
      </c>
      <c r="V5535" t="s">
        <v>11834</v>
      </c>
      <c r="W5535" t="s">
        <v>23</v>
      </c>
    </row>
    <row r="5536" spans="1:23" x14ac:dyDescent="0.4">
      <c r="A5536">
        <v>5535</v>
      </c>
      <c r="B5536">
        <v>1</v>
      </c>
      <c r="C5536">
        <v>1</v>
      </c>
      <c r="D5536">
        <v>1</v>
      </c>
      <c r="E5536">
        <v>1</v>
      </c>
      <c r="F5536" t="s">
        <v>23</v>
      </c>
      <c r="G5536">
        <v>-167.05784022092001</v>
      </c>
      <c r="H5536" t="s">
        <v>23</v>
      </c>
      <c r="I5536">
        <v>13.2352931053038</v>
      </c>
      <c r="J5536" t="s">
        <v>11433</v>
      </c>
      <c r="K5536" t="s">
        <v>25</v>
      </c>
      <c r="L5536" t="s">
        <v>11434</v>
      </c>
      <c r="M5536" t="s">
        <v>11435</v>
      </c>
      <c r="N5536" t="s">
        <v>28</v>
      </c>
      <c r="O5536" t="s">
        <v>11436</v>
      </c>
      <c r="P5536">
        <v>-6.6347122199999999</v>
      </c>
      <c r="R5536" t="s">
        <v>11437</v>
      </c>
      <c r="S5536">
        <v>3178496</v>
      </c>
      <c r="T5536">
        <v>593.1864822</v>
      </c>
      <c r="U5536" t="s">
        <v>31</v>
      </c>
      <c r="V5536" t="s">
        <v>11835</v>
      </c>
      <c r="W5536" t="s">
        <v>23</v>
      </c>
    </row>
    <row r="5537" spans="1:23" x14ac:dyDescent="0.4">
      <c r="A5537">
        <v>5536</v>
      </c>
      <c r="B5537">
        <v>1</v>
      </c>
      <c r="C5537">
        <v>1</v>
      </c>
      <c r="D5537">
        <v>1</v>
      </c>
      <c r="E5537">
        <v>2</v>
      </c>
      <c r="F5537" t="s">
        <v>23</v>
      </c>
      <c r="G5537">
        <v>-501.41088803975703</v>
      </c>
      <c r="H5537" t="s">
        <v>23</v>
      </c>
      <c r="I5537">
        <v>114.12223041467399</v>
      </c>
      <c r="J5537" t="s">
        <v>7769</v>
      </c>
      <c r="K5537" t="s">
        <v>25</v>
      </c>
      <c r="L5537" t="s">
        <v>7770</v>
      </c>
      <c r="M5537" t="s">
        <v>7771</v>
      </c>
      <c r="N5537" t="s">
        <v>7772</v>
      </c>
      <c r="O5537" t="s">
        <v>7773</v>
      </c>
      <c r="P5537">
        <v>3.2000000499999999</v>
      </c>
      <c r="Q5537">
        <v>3033005</v>
      </c>
      <c r="R5537" t="s">
        <v>7774</v>
      </c>
      <c r="S5537">
        <v>67108866</v>
      </c>
      <c r="T5537">
        <v>355.20161919999998</v>
      </c>
      <c r="U5537" t="s">
        <v>31</v>
      </c>
      <c r="V5537" t="s">
        <v>11836</v>
      </c>
      <c r="W5537" t="s">
        <v>23</v>
      </c>
    </row>
    <row r="5538" spans="1:23" x14ac:dyDescent="0.4">
      <c r="A5538">
        <v>5537</v>
      </c>
      <c r="B5538">
        <v>1</v>
      </c>
      <c r="C5538">
        <v>1</v>
      </c>
      <c r="D5538">
        <v>1</v>
      </c>
      <c r="E5538">
        <v>1</v>
      </c>
      <c r="F5538" t="s">
        <v>23</v>
      </c>
      <c r="G5538">
        <v>-519.81859142193696</v>
      </c>
      <c r="H5538" t="s">
        <v>23</v>
      </c>
      <c r="I5538">
        <v>55.902461776368902</v>
      </c>
      <c r="J5538" t="s">
        <v>11254</v>
      </c>
      <c r="K5538" t="s">
        <v>25</v>
      </c>
      <c r="L5538" t="s">
        <v>11255</v>
      </c>
      <c r="M5538" t="s">
        <v>11256</v>
      </c>
      <c r="N5538" t="s">
        <v>11257</v>
      </c>
      <c r="O5538" t="s">
        <v>11258</v>
      </c>
      <c r="P5538">
        <v>2.7000000499999999</v>
      </c>
      <c r="Q5538" t="s">
        <v>11259</v>
      </c>
      <c r="R5538" t="s">
        <v>11260</v>
      </c>
      <c r="S5538">
        <v>16777218</v>
      </c>
      <c r="T5538">
        <v>579.14970270000003</v>
      </c>
      <c r="U5538" t="s">
        <v>31</v>
      </c>
      <c r="V5538" t="s">
        <v>11837</v>
      </c>
      <c r="W5538" t="s">
        <v>23</v>
      </c>
    </row>
    <row r="5539" spans="1:23" x14ac:dyDescent="0.4">
      <c r="A5539">
        <v>5538</v>
      </c>
      <c r="B5539">
        <v>1</v>
      </c>
      <c r="C5539">
        <v>1</v>
      </c>
      <c r="D5539">
        <v>1</v>
      </c>
      <c r="E5539">
        <v>2</v>
      </c>
      <c r="F5539" t="s">
        <v>23</v>
      </c>
      <c r="G5539">
        <v>-419.38675796331597</v>
      </c>
      <c r="H5539" t="s">
        <v>23</v>
      </c>
      <c r="I5539">
        <v>53.647512182242103</v>
      </c>
      <c r="J5539" t="s">
        <v>11289</v>
      </c>
      <c r="K5539" t="s">
        <v>25</v>
      </c>
      <c r="L5539" t="s">
        <v>11290</v>
      </c>
      <c r="M5539" t="s">
        <v>11291</v>
      </c>
      <c r="N5539" t="s">
        <v>28</v>
      </c>
      <c r="O5539" t="s">
        <v>11292</v>
      </c>
      <c r="P5539">
        <v>-4.9595823299999999</v>
      </c>
      <c r="R5539" t="s">
        <v>11293</v>
      </c>
      <c r="S5539">
        <v>3178496</v>
      </c>
      <c r="T5539">
        <v>781.47326869999995</v>
      </c>
      <c r="U5539" t="s">
        <v>31</v>
      </c>
      <c r="V5539" t="s">
        <v>11838</v>
      </c>
      <c r="W5539" t="s">
        <v>23</v>
      </c>
    </row>
    <row r="5540" spans="1:23" x14ac:dyDescent="0.4">
      <c r="A5540">
        <v>5539</v>
      </c>
      <c r="B5540">
        <v>1</v>
      </c>
      <c r="C5540">
        <v>3</v>
      </c>
      <c r="D5540">
        <v>1</v>
      </c>
      <c r="E5540">
        <v>1</v>
      </c>
      <c r="F5540" t="s">
        <v>23</v>
      </c>
      <c r="G5540">
        <v>-293.29457511527698</v>
      </c>
      <c r="H5540">
        <v>0.995979899497487</v>
      </c>
      <c r="I5540">
        <v>0.72040165305072601</v>
      </c>
      <c r="J5540" t="s">
        <v>2060</v>
      </c>
      <c r="K5540" t="s">
        <v>25</v>
      </c>
      <c r="L5540" t="s">
        <v>2061</v>
      </c>
      <c r="M5540" t="s">
        <v>2062</v>
      </c>
      <c r="N5540" t="s">
        <v>28</v>
      </c>
      <c r="O5540" t="s">
        <v>2063</v>
      </c>
      <c r="P5540">
        <v>-3.2999999500000001</v>
      </c>
      <c r="Q5540" t="s">
        <v>2064</v>
      </c>
      <c r="R5540" t="s">
        <v>2065</v>
      </c>
      <c r="S5540">
        <v>18874370</v>
      </c>
      <c r="T5540">
        <v>433.11292329999998</v>
      </c>
      <c r="U5540" t="s">
        <v>31</v>
      </c>
      <c r="V5540" t="s">
        <v>11839</v>
      </c>
      <c r="W5540" t="s">
        <v>23</v>
      </c>
    </row>
    <row r="5541" spans="1:23" x14ac:dyDescent="0.4">
      <c r="A5541">
        <v>5540</v>
      </c>
      <c r="B5541">
        <v>1</v>
      </c>
      <c r="C5541">
        <v>1</v>
      </c>
      <c r="D5541">
        <v>1</v>
      </c>
      <c r="E5541">
        <v>3</v>
      </c>
      <c r="F5541" t="s">
        <v>23</v>
      </c>
      <c r="G5541">
        <v>-882.68868624432196</v>
      </c>
      <c r="H5541" t="s">
        <v>23</v>
      </c>
      <c r="I5541">
        <v>21.466179561631598</v>
      </c>
      <c r="J5541" t="s">
        <v>11796</v>
      </c>
      <c r="K5541" t="s">
        <v>25</v>
      </c>
      <c r="L5541" t="s">
        <v>11797</v>
      </c>
      <c r="M5541" t="s">
        <v>11798</v>
      </c>
      <c r="N5541" t="s">
        <v>11799</v>
      </c>
      <c r="O5541" t="s">
        <v>11800</v>
      </c>
      <c r="P5541">
        <v>4.3000001900000004</v>
      </c>
      <c r="Q5541">
        <v>11786685</v>
      </c>
      <c r="R5541" t="s">
        <v>11801</v>
      </c>
      <c r="S5541">
        <v>2129922</v>
      </c>
      <c r="T5541">
        <v>595.20213220000005</v>
      </c>
      <c r="U5541" t="s">
        <v>31</v>
      </c>
      <c r="V5541" t="s">
        <v>11840</v>
      </c>
      <c r="W5541" t="s">
        <v>23</v>
      </c>
    </row>
    <row r="5542" spans="1:23" x14ac:dyDescent="0.4">
      <c r="A5542">
        <v>5541</v>
      </c>
      <c r="B5542">
        <v>1</v>
      </c>
      <c r="C5542">
        <v>1</v>
      </c>
      <c r="D5542">
        <v>1</v>
      </c>
      <c r="E5542">
        <v>1</v>
      </c>
      <c r="F5542" t="s">
        <v>23</v>
      </c>
      <c r="G5542">
        <v>-343.23299416536798</v>
      </c>
      <c r="H5542">
        <v>0.999999999999999</v>
      </c>
      <c r="I5542">
        <v>111.236853397418</v>
      </c>
      <c r="J5542" t="s">
        <v>11334</v>
      </c>
      <c r="K5542" t="s">
        <v>25</v>
      </c>
      <c r="L5542" t="s">
        <v>11335</v>
      </c>
      <c r="M5542" t="s">
        <v>11336</v>
      </c>
      <c r="N5542" t="s">
        <v>28</v>
      </c>
      <c r="O5542" t="s">
        <v>11337</v>
      </c>
      <c r="P5542">
        <v>-4.9000000999999997</v>
      </c>
      <c r="Q5542" t="s">
        <v>11338</v>
      </c>
      <c r="R5542" t="s">
        <v>11339</v>
      </c>
      <c r="S5542">
        <v>50331650</v>
      </c>
      <c r="T5542">
        <v>325.19105450000001</v>
      </c>
      <c r="U5542" t="s">
        <v>31</v>
      </c>
      <c r="V5542" t="s">
        <v>11841</v>
      </c>
      <c r="W5542" t="s">
        <v>23</v>
      </c>
    </row>
    <row r="5543" spans="1:23" x14ac:dyDescent="0.4">
      <c r="A5543">
        <v>5542</v>
      </c>
      <c r="B5543">
        <v>1</v>
      </c>
      <c r="C5543">
        <v>1</v>
      </c>
      <c r="D5543">
        <v>1</v>
      </c>
      <c r="E5543">
        <v>2</v>
      </c>
      <c r="F5543" t="s">
        <v>23</v>
      </c>
      <c r="G5543">
        <v>-233.20726672700499</v>
      </c>
      <c r="H5543" t="s">
        <v>23</v>
      </c>
      <c r="I5543">
        <v>27.993383980769501</v>
      </c>
      <c r="J5543" t="s">
        <v>2668</v>
      </c>
      <c r="K5543" t="s">
        <v>25</v>
      </c>
      <c r="L5543" t="s">
        <v>2669</v>
      </c>
      <c r="M5543" t="s">
        <v>2670</v>
      </c>
      <c r="N5543" t="s">
        <v>2671</v>
      </c>
      <c r="O5543" t="s">
        <v>2672</v>
      </c>
      <c r="P5543">
        <v>-10.399999599999999</v>
      </c>
      <c r="Q5543" t="s">
        <v>2673</v>
      </c>
      <c r="R5543" t="s">
        <v>2674</v>
      </c>
      <c r="S5543">
        <v>16910690</v>
      </c>
      <c r="T5543">
        <v>611.19704679999995</v>
      </c>
      <c r="U5543" t="s">
        <v>31</v>
      </c>
      <c r="V5543" t="s">
        <v>11842</v>
      </c>
      <c r="W5543" t="s">
        <v>23</v>
      </c>
    </row>
    <row r="5544" spans="1:23" x14ac:dyDescent="0.4">
      <c r="A5544">
        <v>5543</v>
      </c>
      <c r="B5544">
        <v>1</v>
      </c>
      <c r="C5544">
        <v>1</v>
      </c>
      <c r="D5544">
        <v>1</v>
      </c>
      <c r="E5544">
        <v>2</v>
      </c>
      <c r="F5544" t="s">
        <v>23</v>
      </c>
      <c r="G5544">
        <v>-580.69346195552203</v>
      </c>
      <c r="H5544" t="s">
        <v>23</v>
      </c>
      <c r="I5544">
        <v>109.082860912924</v>
      </c>
      <c r="J5544" t="s">
        <v>6176</v>
      </c>
      <c r="K5544" t="s">
        <v>25</v>
      </c>
      <c r="L5544" t="s">
        <v>6177</v>
      </c>
      <c r="M5544" t="s">
        <v>6178</v>
      </c>
      <c r="N5544" t="s">
        <v>6179</v>
      </c>
      <c r="O5544" t="s">
        <v>6180</v>
      </c>
      <c r="P5544">
        <v>4.3000001900000004</v>
      </c>
      <c r="Q5544">
        <v>563277</v>
      </c>
      <c r="R5544" t="s">
        <v>6181</v>
      </c>
      <c r="S5544">
        <v>3153922</v>
      </c>
      <c r="T5544">
        <v>595.1657467</v>
      </c>
      <c r="U5544" t="s">
        <v>31</v>
      </c>
      <c r="V5544" t="s">
        <v>11843</v>
      </c>
      <c r="W5544" t="s">
        <v>23</v>
      </c>
    </row>
    <row r="5545" spans="1:23" x14ac:dyDescent="0.4">
      <c r="A5545">
        <v>5544</v>
      </c>
      <c r="B5545">
        <v>1</v>
      </c>
      <c r="C5545">
        <v>1</v>
      </c>
      <c r="D5545">
        <v>1</v>
      </c>
      <c r="E5545">
        <v>2</v>
      </c>
      <c r="F5545" t="s">
        <v>23</v>
      </c>
      <c r="G5545">
        <v>-400.21103751138003</v>
      </c>
      <c r="H5545" t="s">
        <v>23</v>
      </c>
      <c r="I5545">
        <v>15.2231219282582</v>
      </c>
      <c r="J5545" t="s">
        <v>5739</v>
      </c>
      <c r="K5545" t="s">
        <v>25</v>
      </c>
      <c r="L5545" t="s">
        <v>5740</v>
      </c>
      <c r="M5545" t="s">
        <v>5741</v>
      </c>
      <c r="N5545" t="s">
        <v>5742</v>
      </c>
      <c r="O5545" t="s">
        <v>5743</v>
      </c>
      <c r="P5545">
        <v>0.40000000600000002</v>
      </c>
      <c r="Q5545" t="s">
        <v>5744</v>
      </c>
      <c r="R5545" t="s">
        <v>5745</v>
      </c>
      <c r="S5545">
        <v>98</v>
      </c>
      <c r="T5545">
        <v>291.08631459999998</v>
      </c>
      <c r="U5545" t="s">
        <v>31</v>
      </c>
      <c r="V5545" t="s">
        <v>11844</v>
      </c>
      <c r="W5545" t="s">
        <v>23</v>
      </c>
    </row>
    <row r="5546" spans="1:23" x14ac:dyDescent="0.4">
      <c r="A5546">
        <v>5545</v>
      </c>
      <c r="B5546">
        <v>1</v>
      </c>
      <c r="C5546">
        <v>1</v>
      </c>
      <c r="D5546">
        <v>1</v>
      </c>
      <c r="E5546">
        <v>2</v>
      </c>
      <c r="F5546" t="s">
        <v>23</v>
      </c>
      <c r="G5546">
        <v>-398.39922523611801</v>
      </c>
      <c r="H5546" t="s">
        <v>23</v>
      </c>
      <c r="I5546">
        <v>115.23741859350601</v>
      </c>
      <c r="J5546" t="s">
        <v>11845</v>
      </c>
      <c r="K5546" t="s">
        <v>25</v>
      </c>
      <c r="L5546" t="s">
        <v>11846</v>
      </c>
      <c r="M5546" t="s">
        <v>11847</v>
      </c>
      <c r="N5546" t="s">
        <v>11848</v>
      </c>
      <c r="O5546" t="s">
        <v>11849</v>
      </c>
      <c r="P5546">
        <v>0</v>
      </c>
      <c r="Q5546">
        <v>6335155</v>
      </c>
      <c r="R5546" t="s">
        <v>11850</v>
      </c>
      <c r="S5546">
        <v>33554498</v>
      </c>
      <c r="T5546">
        <v>329.08670849999999</v>
      </c>
      <c r="U5546" t="s">
        <v>31</v>
      </c>
      <c r="V5546" t="s">
        <v>11851</v>
      </c>
      <c r="W5546" t="s">
        <v>23</v>
      </c>
    </row>
    <row r="5547" spans="1:23" x14ac:dyDescent="0.4">
      <c r="A5547">
        <v>5546</v>
      </c>
      <c r="B5547">
        <v>1</v>
      </c>
      <c r="C5547">
        <v>1</v>
      </c>
      <c r="D5547">
        <v>1</v>
      </c>
      <c r="E5547">
        <v>1</v>
      </c>
      <c r="F5547" t="s">
        <v>23</v>
      </c>
      <c r="G5547">
        <v>-406.056010581149</v>
      </c>
      <c r="H5547">
        <v>0.999999999999999</v>
      </c>
      <c r="I5547">
        <v>8.5948522946835801</v>
      </c>
      <c r="J5547" t="s">
        <v>11254</v>
      </c>
      <c r="K5547" t="s">
        <v>25</v>
      </c>
      <c r="L5547" t="s">
        <v>11255</v>
      </c>
      <c r="M5547" t="s">
        <v>11256</v>
      </c>
      <c r="N5547" t="s">
        <v>11257</v>
      </c>
      <c r="O5547" t="s">
        <v>11258</v>
      </c>
      <c r="P5547">
        <v>2.7000000499999999</v>
      </c>
      <c r="Q5547" t="s">
        <v>11259</v>
      </c>
      <c r="R5547" t="s">
        <v>11260</v>
      </c>
      <c r="S5547">
        <v>16777218</v>
      </c>
      <c r="T5547">
        <v>579.14970270000003</v>
      </c>
      <c r="U5547" t="s">
        <v>31</v>
      </c>
      <c r="V5547" t="s">
        <v>11852</v>
      </c>
      <c r="W5547" t="s">
        <v>23</v>
      </c>
    </row>
    <row r="5548" spans="1:23" x14ac:dyDescent="0.4">
      <c r="A5548">
        <v>5547</v>
      </c>
      <c r="B5548">
        <v>1</v>
      </c>
      <c r="C5548">
        <v>1</v>
      </c>
      <c r="D5548">
        <v>1</v>
      </c>
      <c r="E5548">
        <v>2</v>
      </c>
      <c r="F5548" t="s">
        <v>23</v>
      </c>
      <c r="G5548">
        <v>-430.19736187494499</v>
      </c>
      <c r="H5548" t="s">
        <v>23</v>
      </c>
      <c r="I5548">
        <v>44.137779664211997</v>
      </c>
      <c r="J5548" t="s">
        <v>11853</v>
      </c>
      <c r="K5548" t="s">
        <v>25</v>
      </c>
      <c r="L5548" t="s">
        <v>11854</v>
      </c>
      <c r="M5548" t="s">
        <v>11855</v>
      </c>
      <c r="N5548" t="s">
        <v>11856</v>
      </c>
      <c r="O5548" t="s">
        <v>11857</v>
      </c>
      <c r="P5548">
        <v>1.7000000500000001</v>
      </c>
      <c r="Q5548" t="s">
        <v>11858</v>
      </c>
      <c r="R5548" t="s">
        <v>11859</v>
      </c>
      <c r="S5548">
        <v>3153922</v>
      </c>
      <c r="T5548">
        <v>269.08083529999999</v>
      </c>
      <c r="U5548" t="s">
        <v>31</v>
      </c>
      <c r="V5548" t="s">
        <v>11860</v>
      </c>
      <c r="W5548" t="s">
        <v>23</v>
      </c>
    </row>
    <row r="5549" spans="1:23" x14ac:dyDescent="0.4">
      <c r="A5549">
        <v>5548</v>
      </c>
      <c r="B5549">
        <v>1</v>
      </c>
      <c r="C5549">
        <v>1</v>
      </c>
      <c r="D5549">
        <v>1</v>
      </c>
      <c r="E5549">
        <v>2</v>
      </c>
      <c r="F5549" t="s">
        <v>23</v>
      </c>
      <c r="G5549">
        <v>-315.74987718300002</v>
      </c>
      <c r="H5549" t="s">
        <v>23</v>
      </c>
      <c r="I5549">
        <v>24.983897166985798</v>
      </c>
      <c r="J5549" t="s">
        <v>9344</v>
      </c>
      <c r="K5549" t="s">
        <v>25</v>
      </c>
      <c r="L5549" t="s">
        <v>9345</v>
      </c>
      <c r="M5549" t="s">
        <v>9346</v>
      </c>
      <c r="N5549" t="s">
        <v>9347</v>
      </c>
      <c r="O5549" t="s">
        <v>9348</v>
      </c>
      <c r="P5549">
        <v>1.60000002</v>
      </c>
      <c r="Q5549">
        <v>3463675</v>
      </c>
      <c r="R5549" t="s">
        <v>9349</v>
      </c>
      <c r="S5549">
        <v>98</v>
      </c>
      <c r="T5549">
        <v>285.07575000000003</v>
      </c>
      <c r="U5549" t="s">
        <v>31</v>
      </c>
      <c r="V5549" t="s">
        <v>11861</v>
      </c>
      <c r="W5549" t="s">
        <v>23</v>
      </c>
    </row>
    <row r="5550" spans="1:23" x14ac:dyDescent="0.4">
      <c r="A5550">
        <v>5549</v>
      </c>
      <c r="B5550">
        <v>1</v>
      </c>
      <c r="C5550">
        <v>1</v>
      </c>
      <c r="D5550">
        <v>1</v>
      </c>
      <c r="E5550">
        <v>2</v>
      </c>
      <c r="F5550" t="s">
        <v>23</v>
      </c>
      <c r="G5550">
        <v>-219.83327001262501</v>
      </c>
      <c r="H5550" t="s">
        <v>23</v>
      </c>
      <c r="I5550">
        <v>46.360706094176798</v>
      </c>
      <c r="J5550" t="s">
        <v>11400</v>
      </c>
      <c r="K5550" t="s">
        <v>25</v>
      </c>
      <c r="L5550" t="s">
        <v>11401</v>
      </c>
      <c r="M5550" t="s">
        <v>11402</v>
      </c>
      <c r="N5550" t="s">
        <v>28</v>
      </c>
      <c r="O5550" t="s">
        <v>11403</v>
      </c>
      <c r="P5550">
        <v>-9.0486192699999997</v>
      </c>
      <c r="R5550" t="s">
        <v>11404</v>
      </c>
      <c r="S5550">
        <v>2097152</v>
      </c>
      <c r="T5550">
        <v>687.28586189999999</v>
      </c>
      <c r="U5550" t="s">
        <v>31</v>
      </c>
      <c r="V5550" t="s">
        <v>11862</v>
      </c>
      <c r="W5550" t="s">
        <v>23</v>
      </c>
    </row>
    <row r="5551" spans="1:23" x14ac:dyDescent="0.4">
      <c r="A5551">
        <v>5550</v>
      </c>
      <c r="B5551">
        <v>1</v>
      </c>
      <c r="C5551">
        <v>1</v>
      </c>
      <c r="D5551">
        <v>1</v>
      </c>
      <c r="E5551">
        <v>1</v>
      </c>
      <c r="F5551" t="s">
        <v>23</v>
      </c>
      <c r="G5551">
        <v>-228.91026348226799</v>
      </c>
      <c r="H5551" t="s">
        <v>23</v>
      </c>
      <c r="I5551">
        <v>53.658252706664797</v>
      </c>
      <c r="J5551" t="s">
        <v>2060</v>
      </c>
      <c r="K5551" t="s">
        <v>25</v>
      </c>
      <c r="L5551" t="s">
        <v>2061</v>
      </c>
      <c r="M5551" t="s">
        <v>2062</v>
      </c>
      <c r="N5551" t="s">
        <v>28</v>
      </c>
      <c r="O5551" t="s">
        <v>2063</v>
      </c>
      <c r="P5551">
        <v>-3.2999999500000001</v>
      </c>
      <c r="Q5551" t="s">
        <v>2064</v>
      </c>
      <c r="R5551" t="s">
        <v>2065</v>
      </c>
      <c r="S5551">
        <v>18874370</v>
      </c>
      <c r="T5551">
        <v>433.11292329999998</v>
      </c>
      <c r="U5551" t="s">
        <v>31</v>
      </c>
      <c r="V5551" t="s">
        <v>11863</v>
      </c>
      <c r="W5551" t="s">
        <v>23</v>
      </c>
    </row>
    <row r="5552" spans="1:23" x14ac:dyDescent="0.4">
      <c r="A5552">
        <v>5551</v>
      </c>
      <c r="B5552">
        <v>1</v>
      </c>
      <c r="C5552">
        <v>1</v>
      </c>
      <c r="D5552">
        <v>1</v>
      </c>
      <c r="E5552">
        <v>4</v>
      </c>
      <c r="F5552" t="s">
        <v>23</v>
      </c>
      <c r="G5552">
        <v>-597.25971893450503</v>
      </c>
      <c r="H5552" t="s">
        <v>23</v>
      </c>
      <c r="I5552">
        <v>40.884011763105299</v>
      </c>
      <c r="J5552" t="s">
        <v>1841</v>
      </c>
      <c r="K5552" t="s">
        <v>25</v>
      </c>
      <c r="L5552" t="s">
        <v>1842</v>
      </c>
      <c r="M5552" t="s">
        <v>1843</v>
      </c>
      <c r="N5552" t="s">
        <v>1844</v>
      </c>
      <c r="O5552" t="s">
        <v>1845</v>
      </c>
      <c r="P5552">
        <v>3.2999999500000001</v>
      </c>
      <c r="Q5552">
        <v>16409444</v>
      </c>
      <c r="R5552" t="s">
        <v>1846</v>
      </c>
      <c r="S5552">
        <v>3153922</v>
      </c>
      <c r="T5552">
        <v>611.19704679999995</v>
      </c>
      <c r="U5552" t="s">
        <v>31</v>
      </c>
      <c r="V5552" t="s">
        <v>11864</v>
      </c>
      <c r="W5552" t="s">
        <v>23</v>
      </c>
    </row>
    <row r="5553" spans="1:23" x14ac:dyDescent="0.4">
      <c r="A5553">
        <v>5552</v>
      </c>
      <c r="B5553">
        <v>1</v>
      </c>
      <c r="C5553">
        <v>1</v>
      </c>
      <c r="D5553">
        <v>1</v>
      </c>
      <c r="E5553">
        <v>2</v>
      </c>
      <c r="F5553" t="s">
        <v>23</v>
      </c>
      <c r="G5553">
        <v>-319.11243140821699</v>
      </c>
      <c r="H5553" t="s">
        <v>23</v>
      </c>
      <c r="I5553">
        <v>42.469423012166402</v>
      </c>
      <c r="J5553" t="s">
        <v>11295</v>
      </c>
      <c r="K5553" t="s">
        <v>25</v>
      </c>
      <c r="L5553" t="s">
        <v>11296</v>
      </c>
      <c r="M5553" t="s">
        <v>11297</v>
      </c>
      <c r="N5553" t="s">
        <v>11298</v>
      </c>
      <c r="O5553" t="s">
        <v>11299</v>
      </c>
      <c r="P5553">
        <v>-0.137668386</v>
      </c>
      <c r="Q5553">
        <v>3063819</v>
      </c>
      <c r="R5553" t="s">
        <v>11300</v>
      </c>
      <c r="S5553">
        <v>67108866</v>
      </c>
      <c r="T5553">
        <v>222.09719999999999</v>
      </c>
      <c r="U5553" t="s">
        <v>31</v>
      </c>
      <c r="V5553" t="s">
        <v>11865</v>
      </c>
      <c r="W5553" t="s">
        <v>23</v>
      </c>
    </row>
    <row r="5554" spans="1:23" x14ac:dyDescent="0.4">
      <c r="A5554">
        <v>5553</v>
      </c>
      <c r="B5554">
        <v>1</v>
      </c>
      <c r="C5554">
        <v>1</v>
      </c>
      <c r="D5554">
        <v>1</v>
      </c>
      <c r="E5554">
        <v>2</v>
      </c>
      <c r="F5554" t="s">
        <v>23</v>
      </c>
      <c r="G5554">
        <v>-390.28718706079297</v>
      </c>
      <c r="H5554" t="s">
        <v>23</v>
      </c>
      <c r="I5554">
        <v>51.288096691488597</v>
      </c>
      <c r="J5554" t="s">
        <v>4285</v>
      </c>
      <c r="K5554" t="s">
        <v>25</v>
      </c>
      <c r="L5554" t="s">
        <v>4286</v>
      </c>
      <c r="M5554" t="s">
        <v>4287</v>
      </c>
      <c r="N5554" t="s">
        <v>4288</v>
      </c>
      <c r="O5554" t="s">
        <v>4289</v>
      </c>
      <c r="P5554">
        <v>-0.80000001200000004</v>
      </c>
      <c r="Q5554" t="s">
        <v>4290</v>
      </c>
      <c r="R5554" t="s">
        <v>4291</v>
      </c>
      <c r="S5554">
        <v>70</v>
      </c>
      <c r="T5554">
        <v>287.09140000000002</v>
      </c>
      <c r="U5554" t="s">
        <v>31</v>
      </c>
      <c r="V5554" t="s">
        <v>11866</v>
      </c>
      <c r="W5554" t="s">
        <v>23</v>
      </c>
    </row>
    <row r="5555" spans="1:23" x14ac:dyDescent="0.4">
      <c r="A5555">
        <v>5554</v>
      </c>
      <c r="B5555">
        <v>1</v>
      </c>
      <c r="C5555">
        <v>1</v>
      </c>
      <c r="D5555">
        <v>1</v>
      </c>
      <c r="E5555">
        <v>2</v>
      </c>
      <c r="F5555" t="s">
        <v>23</v>
      </c>
      <c r="G5555">
        <v>-248.37336709833599</v>
      </c>
      <c r="H5555" t="s">
        <v>23</v>
      </c>
      <c r="I5555">
        <v>60.9903668754311</v>
      </c>
      <c r="J5555" t="s">
        <v>11295</v>
      </c>
      <c r="K5555" t="s">
        <v>25</v>
      </c>
      <c r="L5555" t="s">
        <v>11296</v>
      </c>
      <c r="M5555" t="s">
        <v>11297</v>
      </c>
      <c r="N5555" t="s">
        <v>11298</v>
      </c>
      <c r="O5555" t="s">
        <v>11299</v>
      </c>
      <c r="P5555">
        <v>-0.137668386</v>
      </c>
      <c r="Q5555">
        <v>3063819</v>
      </c>
      <c r="R5555" t="s">
        <v>11300</v>
      </c>
      <c r="S5555">
        <v>67108866</v>
      </c>
      <c r="T5555">
        <v>222.09719999999999</v>
      </c>
      <c r="U5555" t="s">
        <v>31</v>
      </c>
      <c r="V5555" t="s">
        <v>11867</v>
      </c>
      <c r="W5555" t="s">
        <v>23</v>
      </c>
    </row>
    <row r="5556" spans="1:23" x14ac:dyDescent="0.4">
      <c r="A5556">
        <v>5555</v>
      </c>
      <c r="B5556">
        <v>1</v>
      </c>
      <c r="C5556">
        <v>1</v>
      </c>
      <c r="D5556">
        <v>1</v>
      </c>
      <c r="E5556">
        <v>2</v>
      </c>
      <c r="F5556" t="s">
        <v>23</v>
      </c>
      <c r="G5556">
        <v>-723.33540292120199</v>
      </c>
      <c r="H5556" t="s">
        <v>23</v>
      </c>
      <c r="I5556">
        <v>46.731575909866798</v>
      </c>
      <c r="J5556" t="s">
        <v>139</v>
      </c>
      <c r="K5556" t="s">
        <v>25</v>
      </c>
      <c r="L5556" t="s">
        <v>140</v>
      </c>
      <c r="M5556" t="s">
        <v>141</v>
      </c>
      <c r="N5556" t="s">
        <v>28</v>
      </c>
      <c r="O5556" t="s">
        <v>142</v>
      </c>
      <c r="P5556">
        <v>-4.0999999000000003</v>
      </c>
      <c r="Q5556" t="s">
        <v>143</v>
      </c>
      <c r="R5556" t="s">
        <v>144</v>
      </c>
      <c r="S5556">
        <v>2097222</v>
      </c>
      <c r="T5556">
        <v>613.21269689999997</v>
      </c>
      <c r="U5556" t="s">
        <v>31</v>
      </c>
      <c r="V5556" t="s">
        <v>11868</v>
      </c>
      <c r="W5556" t="s">
        <v>23</v>
      </c>
    </row>
    <row r="5557" spans="1:23" x14ac:dyDescent="0.4">
      <c r="A5557">
        <v>5556</v>
      </c>
      <c r="B5557">
        <v>1</v>
      </c>
      <c r="C5557">
        <v>1</v>
      </c>
      <c r="D5557">
        <v>1</v>
      </c>
      <c r="E5557">
        <v>1</v>
      </c>
      <c r="F5557" t="s">
        <v>23</v>
      </c>
      <c r="G5557">
        <v>-642.37038626851302</v>
      </c>
      <c r="H5557">
        <v>0.999999999999999</v>
      </c>
      <c r="I5557">
        <v>38.2939043031285</v>
      </c>
      <c r="J5557" t="s">
        <v>11669</v>
      </c>
      <c r="K5557" t="s">
        <v>25</v>
      </c>
      <c r="L5557" t="s">
        <v>11670</v>
      </c>
      <c r="M5557" t="s">
        <v>11671</v>
      </c>
      <c r="N5557" t="s">
        <v>11672</v>
      </c>
      <c r="O5557" t="s">
        <v>11673</v>
      </c>
      <c r="P5557">
        <v>1.2100896800000001</v>
      </c>
      <c r="Q5557">
        <v>191819</v>
      </c>
      <c r="R5557" t="s">
        <v>11674</v>
      </c>
      <c r="S5557">
        <v>70</v>
      </c>
      <c r="T5557">
        <v>609.18139680000002</v>
      </c>
      <c r="U5557" t="s">
        <v>31</v>
      </c>
      <c r="V5557" t="s">
        <v>11869</v>
      </c>
      <c r="W5557" t="s">
        <v>23</v>
      </c>
    </row>
    <row r="5558" spans="1:23" x14ac:dyDescent="0.4">
      <c r="A5558">
        <v>5557</v>
      </c>
      <c r="B5558">
        <v>1</v>
      </c>
      <c r="C5558">
        <v>1</v>
      </c>
      <c r="D5558">
        <v>1</v>
      </c>
      <c r="E5558">
        <v>2</v>
      </c>
      <c r="F5558" t="s">
        <v>23</v>
      </c>
      <c r="G5558">
        <v>-124.920140845406</v>
      </c>
      <c r="H5558" t="s">
        <v>23</v>
      </c>
      <c r="I5558">
        <v>18.926545972007201</v>
      </c>
      <c r="J5558" t="s">
        <v>7432</v>
      </c>
      <c r="K5558" t="s">
        <v>25</v>
      </c>
      <c r="L5558" t="s">
        <v>7433</v>
      </c>
      <c r="M5558" t="s">
        <v>7434</v>
      </c>
      <c r="N5558" t="s">
        <v>28</v>
      </c>
      <c r="O5558" t="s">
        <v>7435</v>
      </c>
      <c r="P5558">
        <v>6.3000001900000004</v>
      </c>
      <c r="Q5558">
        <v>102321525</v>
      </c>
      <c r="R5558" t="s">
        <v>7436</v>
      </c>
      <c r="S5558">
        <v>2097154</v>
      </c>
      <c r="T5558">
        <v>625.17631140000003</v>
      </c>
      <c r="U5558" t="s">
        <v>31</v>
      </c>
      <c r="V5558" t="s">
        <v>11870</v>
      </c>
      <c r="W5558" t="s">
        <v>23</v>
      </c>
    </row>
    <row r="5559" spans="1:23" x14ac:dyDescent="0.4">
      <c r="A5559">
        <v>5558</v>
      </c>
      <c r="B5559">
        <v>1</v>
      </c>
      <c r="C5559">
        <v>1</v>
      </c>
      <c r="D5559">
        <v>1</v>
      </c>
      <c r="E5559">
        <v>1</v>
      </c>
      <c r="F5559" t="s">
        <v>23</v>
      </c>
      <c r="G5559">
        <v>-710.11902282005497</v>
      </c>
      <c r="H5559" t="s">
        <v>23</v>
      </c>
      <c r="I5559">
        <v>40.409050328261898</v>
      </c>
      <c r="J5559" t="s">
        <v>139</v>
      </c>
      <c r="K5559" t="s">
        <v>25</v>
      </c>
      <c r="L5559" t="s">
        <v>140</v>
      </c>
      <c r="M5559" t="s">
        <v>141</v>
      </c>
      <c r="N5559" t="s">
        <v>28</v>
      </c>
      <c r="O5559" t="s">
        <v>142</v>
      </c>
      <c r="P5559">
        <v>-4.0999999000000003</v>
      </c>
      <c r="Q5559" t="s">
        <v>143</v>
      </c>
      <c r="R5559" t="s">
        <v>144</v>
      </c>
      <c r="S5559">
        <v>2097222</v>
      </c>
      <c r="T5559">
        <v>613.21269689999997</v>
      </c>
      <c r="U5559" t="s">
        <v>31</v>
      </c>
      <c r="V5559" t="s">
        <v>11871</v>
      </c>
      <c r="W5559" t="s">
        <v>23</v>
      </c>
    </row>
    <row r="5560" spans="1:23" x14ac:dyDescent="0.4">
      <c r="A5560">
        <v>5559</v>
      </c>
      <c r="B5560">
        <v>1</v>
      </c>
      <c r="C5560">
        <v>1</v>
      </c>
      <c r="D5560">
        <v>1</v>
      </c>
      <c r="E5560">
        <v>4</v>
      </c>
      <c r="F5560" t="s">
        <v>23</v>
      </c>
      <c r="G5560">
        <v>-446.86901081139098</v>
      </c>
      <c r="H5560" t="s">
        <v>23</v>
      </c>
      <c r="I5560">
        <v>18.873739917693602</v>
      </c>
      <c r="J5560" t="s">
        <v>5121</v>
      </c>
      <c r="K5560" t="s">
        <v>25</v>
      </c>
      <c r="L5560" t="s">
        <v>5122</v>
      </c>
      <c r="M5560" t="s">
        <v>5123</v>
      </c>
      <c r="N5560" t="s">
        <v>5124</v>
      </c>
      <c r="O5560" t="s">
        <v>5125</v>
      </c>
      <c r="P5560">
        <v>2.0999998999999998</v>
      </c>
      <c r="Q5560" t="s">
        <v>5126</v>
      </c>
      <c r="R5560" t="s">
        <v>5127</v>
      </c>
      <c r="S5560">
        <v>98</v>
      </c>
      <c r="T5560">
        <v>465.10275000000001</v>
      </c>
      <c r="U5560" t="s">
        <v>31</v>
      </c>
      <c r="V5560" t="s">
        <v>11872</v>
      </c>
      <c r="W5560" t="s">
        <v>23</v>
      </c>
    </row>
    <row r="5561" spans="1:23" x14ac:dyDescent="0.4">
      <c r="A5561">
        <v>5560</v>
      </c>
      <c r="B5561">
        <v>1</v>
      </c>
      <c r="C5561">
        <v>1</v>
      </c>
      <c r="D5561">
        <v>1</v>
      </c>
      <c r="E5561">
        <v>1</v>
      </c>
      <c r="F5561" t="s">
        <v>23</v>
      </c>
      <c r="G5561">
        <v>-498.19860970212198</v>
      </c>
      <c r="H5561">
        <v>0.999999999999999</v>
      </c>
      <c r="I5561">
        <v>75.106191866077296</v>
      </c>
      <c r="J5561" t="s">
        <v>11245</v>
      </c>
      <c r="K5561" t="s">
        <v>25</v>
      </c>
      <c r="L5561" t="s">
        <v>11246</v>
      </c>
      <c r="M5561" t="s">
        <v>11247</v>
      </c>
      <c r="N5561" t="s">
        <v>11248</v>
      </c>
      <c r="O5561" t="s">
        <v>11249</v>
      </c>
      <c r="P5561">
        <v>-2</v>
      </c>
      <c r="Q5561" t="s">
        <v>11250</v>
      </c>
      <c r="R5561" t="s">
        <v>11251</v>
      </c>
      <c r="S5561">
        <v>3153922</v>
      </c>
      <c r="T5561">
        <v>425.14422339999999</v>
      </c>
      <c r="U5561" t="s">
        <v>31</v>
      </c>
      <c r="V5561" t="s">
        <v>11873</v>
      </c>
      <c r="W5561" t="s">
        <v>23</v>
      </c>
    </row>
    <row r="5562" spans="1:23" x14ac:dyDescent="0.4">
      <c r="A5562">
        <v>5561</v>
      </c>
      <c r="B5562">
        <v>1</v>
      </c>
      <c r="C5562">
        <v>1</v>
      </c>
      <c r="D5562">
        <v>1</v>
      </c>
      <c r="E5562">
        <v>2</v>
      </c>
      <c r="F5562" t="s">
        <v>23</v>
      </c>
      <c r="G5562">
        <v>-247.75692288289699</v>
      </c>
      <c r="H5562" t="s">
        <v>23</v>
      </c>
      <c r="I5562">
        <v>27.091827402661</v>
      </c>
      <c r="J5562" t="s">
        <v>9223</v>
      </c>
      <c r="K5562" t="s">
        <v>25</v>
      </c>
      <c r="L5562" t="s">
        <v>9224</v>
      </c>
      <c r="M5562" t="s">
        <v>9225</v>
      </c>
      <c r="N5562" t="s">
        <v>28</v>
      </c>
      <c r="O5562" t="s">
        <v>9226</v>
      </c>
      <c r="P5562">
        <v>1.89999998</v>
      </c>
      <c r="Q5562">
        <v>51354888</v>
      </c>
      <c r="R5562" t="s">
        <v>9227</v>
      </c>
      <c r="S5562">
        <v>67108866</v>
      </c>
      <c r="T5562">
        <v>213.1022395</v>
      </c>
      <c r="U5562" t="s">
        <v>31</v>
      </c>
      <c r="V5562" t="s">
        <v>11874</v>
      </c>
      <c r="W5562" t="s">
        <v>23</v>
      </c>
    </row>
    <row r="5563" spans="1:23" x14ac:dyDescent="0.4">
      <c r="A5563">
        <v>5562</v>
      </c>
      <c r="B5563">
        <v>1</v>
      </c>
      <c r="C5563">
        <v>1</v>
      </c>
      <c r="D5563">
        <v>1</v>
      </c>
      <c r="E5563">
        <v>1</v>
      </c>
      <c r="F5563" t="s">
        <v>23</v>
      </c>
      <c r="G5563">
        <v>-429.46758321639601</v>
      </c>
      <c r="H5563">
        <v>0.999999999999999</v>
      </c>
      <c r="I5563">
        <v>50.510837398870599</v>
      </c>
      <c r="J5563" t="s">
        <v>11289</v>
      </c>
      <c r="K5563" t="s">
        <v>25</v>
      </c>
      <c r="L5563" t="s">
        <v>11290</v>
      </c>
      <c r="M5563" t="s">
        <v>11291</v>
      </c>
      <c r="N5563" t="s">
        <v>28</v>
      </c>
      <c r="O5563" t="s">
        <v>11292</v>
      </c>
      <c r="P5563">
        <v>-4.9595823299999999</v>
      </c>
      <c r="R5563" t="s">
        <v>11293</v>
      </c>
      <c r="S5563">
        <v>3178496</v>
      </c>
      <c r="T5563">
        <v>781.47326869999995</v>
      </c>
      <c r="U5563" t="s">
        <v>31</v>
      </c>
      <c r="V5563" t="s">
        <v>11875</v>
      </c>
      <c r="W5563" t="s">
        <v>23</v>
      </c>
    </row>
    <row r="5564" spans="1:23" x14ac:dyDescent="0.4">
      <c r="A5564">
        <v>5563</v>
      </c>
      <c r="B5564">
        <v>1</v>
      </c>
      <c r="C5564">
        <v>1</v>
      </c>
      <c r="D5564">
        <v>1</v>
      </c>
      <c r="E5564">
        <v>2</v>
      </c>
      <c r="F5564" t="s">
        <v>23</v>
      </c>
      <c r="G5564">
        <v>-506.056050639435</v>
      </c>
      <c r="H5564" t="s">
        <v>23</v>
      </c>
      <c r="I5564">
        <v>52.724583035182199</v>
      </c>
      <c r="J5564" t="s">
        <v>10230</v>
      </c>
      <c r="K5564" t="s">
        <v>25</v>
      </c>
      <c r="L5564" t="s">
        <v>10231</v>
      </c>
      <c r="M5564" t="s">
        <v>10232</v>
      </c>
      <c r="N5564" t="s">
        <v>10233</v>
      </c>
      <c r="O5564" t="s">
        <v>10234</v>
      </c>
      <c r="P5564">
        <v>-0.69999998799999996</v>
      </c>
      <c r="Q5564" t="s">
        <v>10235</v>
      </c>
      <c r="R5564" t="s">
        <v>10236</v>
      </c>
      <c r="S5564">
        <v>16777286</v>
      </c>
      <c r="T5564">
        <v>301.07066459999999</v>
      </c>
      <c r="U5564" t="s">
        <v>31</v>
      </c>
      <c r="V5564" t="s">
        <v>11876</v>
      </c>
      <c r="W5564" t="s">
        <v>23</v>
      </c>
    </row>
    <row r="5565" spans="1:23" x14ac:dyDescent="0.4">
      <c r="A5565">
        <v>5564</v>
      </c>
      <c r="B5565">
        <v>1</v>
      </c>
      <c r="C5565">
        <v>1</v>
      </c>
      <c r="D5565">
        <v>1</v>
      </c>
      <c r="E5565">
        <v>2</v>
      </c>
      <c r="F5565" t="s">
        <v>23</v>
      </c>
      <c r="G5565">
        <v>-261.19751854672</v>
      </c>
      <c r="H5565" t="s">
        <v>23</v>
      </c>
      <c r="I5565">
        <v>13.1709649125258</v>
      </c>
      <c r="J5565" t="s">
        <v>9223</v>
      </c>
      <c r="K5565" t="s">
        <v>25</v>
      </c>
      <c r="L5565" t="s">
        <v>9224</v>
      </c>
      <c r="M5565" t="s">
        <v>9225</v>
      </c>
      <c r="N5565" t="s">
        <v>28</v>
      </c>
      <c r="O5565" t="s">
        <v>9226</v>
      </c>
      <c r="P5565">
        <v>1.89999998</v>
      </c>
      <c r="Q5565">
        <v>51354888</v>
      </c>
      <c r="R5565" t="s">
        <v>9227</v>
      </c>
      <c r="S5565">
        <v>67108866</v>
      </c>
      <c r="T5565">
        <v>213.1022395</v>
      </c>
      <c r="U5565" t="s">
        <v>31</v>
      </c>
      <c r="V5565" t="s">
        <v>11877</v>
      </c>
      <c r="W5565" t="s">
        <v>23</v>
      </c>
    </row>
    <row r="5566" spans="1:23" x14ac:dyDescent="0.4">
      <c r="A5566">
        <v>5565</v>
      </c>
      <c r="B5566">
        <v>1</v>
      </c>
      <c r="C5566">
        <v>1</v>
      </c>
      <c r="D5566">
        <v>1</v>
      </c>
      <c r="E5566">
        <v>1</v>
      </c>
      <c r="F5566" t="s">
        <v>23</v>
      </c>
      <c r="G5566">
        <v>-392.80053139337701</v>
      </c>
      <c r="H5566" t="s">
        <v>23</v>
      </c>
      <c r="I5566">
        <v>13.041172849387101</v>
      </c>
      <c r="J5566" t="s">
        <v>11289</v>
      </c>
      <c r="K5566" t="s">
        <v>25</v>
      </c>
      <c r="L5566" t="s">
        <v>11290</v>
      </c>
      <c r="M5566" t="s">
        <v>11291</v>
      </c>
      <c r="N5566" t="s">
        <v>28</v>
      </c>
      <c r="O5566" t="s">
        <v>11292</v>
      </c>
      <c r="P5566">
        <v>-4.9595823299999999</v>
      </c>
      <c r="R5566" t="s">
        <v>11293</v>
      </c>
      <c r="S5566">
        <v>3178496</v>
      </c>
      <c r="T5566">
        <v>781.47326869999995</v>
      </c>
      <c r="U5566" t="s">
        <v>31</v>
      </c>
      <c r="V5566" t="s">
        <v>11878</v>
      </c>
      <c r="W5566" t="s">
        <v>23</v>
      </c>
    </row>
    <row r="5567" spans="1:23" x14ac:dyDescent="0.4">
      <c r="A5567">
        <v>5566</v>
      </c>
      <c r="B5567">
        <v>1</v>
      </c>
      <c r="C5567">
        <v>3</v>
      </c>
      <c r="D5567">
        <v>1</v>
      </c>
      <c r="E5567">
        <v>1</v>
      </c>
      <c r="F5567" t="s">
        <v>23</v>
      </c>
      <c r="G5567">
        <v>-293.29457511527698</v>
      </c>
      <c r="H5567" t="s">
        <v>23</v>
      </c>
      <c r="I5567">
        <v>0.72040165305072601</v>
      </c>
      <c r="J5567" t="s">
        <v>2060</v>
      </c>
      <c r="K5567" t="s">
        <v>25</v>
      </c>
      <c r="L5567" t="s">
        <v>2061</v>
      </c>
      <c r="M5567" t="s">
        <v>2062</v>
      </c>
      <c r="N5567" t="s">
        <v>28</v>
      </c>
      <c r="O5567" t="s">
        <v>2063</v>
      </c>
      <c r="P5567">
        <v>-3.2999999500000001</v>
      </c>
      <c r="Q5567" t="s">
        <v>2064</v>
      </c>
      <c r="R5567" t="s">
        <v>2065</v>
      </c>
      <c r="S5567">
        <v>18874370</v>
      </c>
      <c r="T5567">
        <v>433.11292329999998</v>
      </c>
      <c r="U5567" t="s">
        <v>31</v>
      </c>
      <c r="V5567" t="s">
        <v>11879</v>
      </c>
      <c r="W5567" t="s">
        <v>23</v>
      </c>
    </row>
    <row r="5568" spans="1:23" x14ac:dyDescent="0.4">
      <c r="A5568">
        <v>5567</v>
      </c>
      <c r="B5568">
        <v>1</v>
      </c>
      <c r="C5568">
        <v>1</v>
      </c>
      <c r="D5568">
        <v>1</v>
      </c>
      <c r="E5568">
        <v>3</v>
      </c>
      <c r="F5568" t="s">
        <v>23</v>
      </c>
      <c r="G5568">
        <v>-793.82493857002896</v>
      </c>
      <c r="H5568" t="s">
        <v>23</v>
      </c>
      <c r="I5568">
        <v>29.640107178853899</v>
      </c>
      <c r="J5568" t="s">
        <v>6607</v>
      </c>
      <c r="K5568" t="s">
        <v>25</v>
      </c>
      <c r="L5568" t="s">
        <v>6608</v>
      </c>
      <c r="M5568" t="s">
        <v>6609</v>
      </c>
      <c r="N5568" t="s">
        <v>6610</v>
      </c>
      <c r="O5568" t="s">
        <v>6611</v>
      </c>
      <c r="P5568">
        <v>5.5999999000000003</v>
      </c>
      <c r="Q5568" t="s">
        <v>6612</v>
      </c>
      <c r="R5568" t="s">
        <v>6613</v>
      </c>
      <c r="S5568">
        <v>70</v>
      </c>
      <c r="T5568">
        <v>581.1864822</v>
      </c>
      <c r="U5568" t="s">
        <v>31</v>
      </c>
      <c r="V5568" t="s">
        <v>11880</v>
      </c>
      <c r="W5568" t="s">
        <v>23</v>
      </c>
    </row>
    <row r="5569" spans="1:23" x14ac:dyDescent="0.4">
      <c r="A5569">
        <v>5568</v>
      </c>
      <c r="B5569">
        <v>1</v>
      </c>
      <c r="C5569">
        <v>1</v>
      </c>
      <c r="D5569">
        <v>1</v>
      </c>
      <c r="E5569">
        <v>1</v>
      </c>
      <c r="F5569" t="s">
        <v>23</v>
      </c>
      <c r="G5569">
        <v>-400.40052797649298</v>
      </c>
      <c r="H5569" t="s">
        <v>23</v>
      </c>
      <c r="I5569">
        <v>10.6082540616078</v>
      </c>
      <c r="J5569" t="s">
        <v>11408</v>
      </c>
      <c r="K5569" t="s">
        <v>25</v>
      </c>
      <c r="L5569" t="s">
        <v>11409</v>
      </c>
      <c r="M5569" t="s">
        <v>11410</v>
      </c>
      <c r="N5569" t="s">
        <v>28</v>
      </c>
      <c r="O5569" t="s">
        <v>11411</v>
      </c>
      <c r="P5569">
        <v>3.2999999500000001</v>
      </c>
      <c r="Q5569" t="s">
        <v>11412</v>
      </c>
      <c r="R5569" t="s">
        <v>11413</v>
      </c>
      <c r="S5569">
        <v>3178498</v>
      </c>
      <c r="T5569">
        <v>681.17399999999998</v>
      </c>
      <c r="U5569" t="s">
        <v>31</v>
      </c>
      <c r="V5569" t="s">
        <v>11881</v>
      </c>
      <c r="W5569" t="s">
        <v>23</v>
      </c>
    </row>
    <row r="5570" spans="1:23" x14ac:dyDescent="0.4">
      <c r="A5570">
        <v>5569</v>
      </c>
      <c r="B5570">
        <v>1</v>
      </c>
      <c r="C5570">
        <v>1</v>
      </c>
      <c r="D5570">
        <v>1</v>
      </c>
      <c r="E5570">
        <v>2</v>
      </c>
      <c r="F5570" t="s">
        <v>23</v>
      </c>
      <c r="G5570">
        <v>-305.28923388258403</v>
      </c>
      <c r="H5570" t="s">
        <v>23</v>
      </c>
      <c r="I5570">
        <v>32.050768369309097</v>
      </c>
      <c r="J5570" t="s">
        <v>10081</v>
      </c>
      <c r="K5570" t="s">
        <v>25</v>
      </c>
      <c r="L5570" t="s">
        <v>10082</v>
      </c>
      <c r="M5570" t="s">
        <v>10083</v>
      </c>
      <c r="N5570" t="s">
        <v>10084</v>
      </c>
      <c r="O5570" t="s">
        <v>10085</v>
      </c>
      <c r="P5570">
        <v>5.3000001900000004</v>
      </c>
      <c r="Q5570" t="s">
        <v>10086</v>
      </c>
      <c r="R5570" t="s">
        <v>10087</v>
      </c>
      <c r="S5570">
        <v>3153922</v>
      </c>
      <c r="T5570">
        <v>433.11292329999998</v>
      </c>
      <c r="U5570" t="s">
        <v>31</v>
      </c>
      <c r="V5570" t="s">
        <v>11882</v>
      </c>
      <c r="W5570" t="s">
        <v>23</v>
      </c>
    </row>
    <row r="5571" spans="1:23" x14ac:dyDescent="0.4">
      <c r="A5571">
        <v>5570</v>
      </c>
      <c r="B5571">
        <v>1</v>
      </c>
      <c r="C5571">
        <v>1</v>
      </c>
      <c r="D5571">
        <v>1</v>
      </c>
      <c r="E5571">
        <v>5</v>
      </c>
      <c r="F5571" t="s">
        <v>23</v>
      </c>
      <c r="G5571">
        <v>-215.75010995255201</v>
      </c>
      <c r="H5571" t="s">
        <v>23</v>
      </c>
      <c r="I5571">
        <v>20.431189650201599</v>
      </c>
      <c r="J5571" t="s">
        <v>11883</v>
      </c>
      <c r="K5571" t="s">
        <v>25</v>
      </c>
      <c r="L5571" t="s">
        <v>11884</v>
      </c>
      <c r="M5571" t="s">
        <v>11885</v>
      </c>
      <c r="N5571" t="s">
        <v>11886</v>
      </c>
      <c r="O5571" t="s">
        <v>11887</v>
      </c>
      <c r="P5571">
        <v>2.5743296099999999</v>
      </c>
      <c r="Q5571">
        <v>201535</v>
      </c>
      <c r="R5571" t="s">
        <v>11888</v>
      </c>
      <c r="S5571">
        <v>67108866</v>
      </c>
      <c r="T5571">
        <v>333.06079999999997</v>
      </c>
      <c r="U5571" t="s">
        <v>31</v>
      </c>
      <c r="V5571" t="s">
        <v>11889</v>
      </c>
      <c r="W5571" t="s">
        <v>23</v>
      </c>
    </row>
    <row r="5572" spans="1:23" x14ac:dyDescent="0.4">
      <c r="A5572">
        <v>5571</v>
      </c>
      <c r="B5572">
        <v>1</v>
      </c>
      <c r="C5572">
        <v>1</v>
      </c>
      <c r="D5572">
        <v>1</v>
      </c>
      <c r="E5572">
        <v>2</v>
      </c>
      <c r="F5572" t="s">
        <v>23</v>
      </c>
      <c r="G5572">
        <v>-572.75815377232902</v>
      </c>
      <c r="H5572" t="s">
        <v>23</v>
      </c>
      <c r="I5572">
        <v>35.307171383792301</v>
      </c>
      <c r="J5572" t="s">
        <v>11890</v>
      </c>
      <c r="K5572" t="s">
        <v>25</v>
      </c>
      <c r="L5572" t="s">
        <v>11891</v>
      </c>
      <c r="M5572" t="s">
        <v>11892</v>
      </c>
      <c r="N5572" t="s">
        <v>11893</v>
      </c>
      <c r="O5572" t="s">
        <v>11894</v>
      </c>
      <c r="P5572">
        <v>1</v>
      </c>
      <c r="Q5572" t="s">
        <v>11895</v>
      </c>
      <c r="R5572" t="s">
        <v>11896</v>
      </c>
      <c r="S5572">
        <v>3153922</v>
      </c>
      <c r="T5572">
        <v>513.18675689999998</v>
      </c>
      <c r="U5572" t="s">
        <v>31</v>
      </c>
      <c r="V5572" t="s">
        <v>11897</v>
      </c>
      <c r="W5572" t="s">
        <v>23</v>
      </c>
    </row>
    <row r="5573" spans="1:23" x14ac:dyDescent="0.4">
      <c r="A5573">
        <v>5572</v>
      </c>
      <c r="B5573">
        <v>1</v>
      </c>
      <c r="C5573">
        <v>1</v>
      </c>
      <c r="D5573">
        <v>1</v>
      </c>
      <c r="E5573">
        <v>2</v>
      </c>
      <c r="F5573" t="s">
        <v>23</v>
      </c>
      <c r="G5573">
        <v>-420.38638717623797</v>
      </c>
      <c r="H5573" t="s">
        <v>23</v>
      </c>
      <c r="I5573">
        <v>19.253423979001099</v>
      </c>
      <c r="J5573" t="s">
        <v>11898</v>
      </c>
      <c r="K5573" t="s">
        <v>25</v>
      </c>
      <c r="L5573" t="s">
        <v>11899</v>
      </c>
      <c r="M5573" t="s">
        <v>11900</v>
      </c>
      <c r="N5573" t="s">
        <v>11901</v>
      </c>
      <c r="O5573" t="s">
        <v>11902</v>
      </c>
      <c r="P5573">
        <v>0.5</v>
      </c>
      <c r="Q5573" t="s">
        <v>11903</v>
      </c>
      <c r="R5573" t="s">
        <v>11904</v>
      </c>
      <c r="S5573">
        <v>67108866</v>
      </c>
      <c r="T5573">
        <v>269.0557</v>
      </c>
      <c r="U5573" t="s">
        <v>31</v>
      </c>
      <c r="V5573" t="s">
        <v>11905</v>
      </c>
      <c r="W5573" t="s">
        <v>23</v>
      </c>
    </row>
    <row r="5574" spans="1:23" x14ac:dyDescent="0.4">
      <c r="A5574">
        <v>5573</v>
      </c>
      <c r="B5574">
        <v>1</v>
      </c>
      <c r="C5574">
        <v>1</v>
      </c>
      <c r="D5574">
        <v>1</v>
      </c>
      <c r="E5574">
        <v>2</v>
      </c>
      <c r="F5574" t="s">
        <v>23</v>
      </c>
      <c r="G5574">
        <v>-300.45071663675702</v>
      </c>
      <c r="H5574" t="s">
        <v>23</v>
      </c>
      <c r="I5574">
        <v>16.845624199587199</v>
      </c>
      <c r="J5574" t="s">
        <v>11206</v>
      </c>
      <c r="K5574" t="s">
        <v>25</v>
      </c>
      <c r="L5574" t="s">
        <v>11207</v>
      </c>
      <c r="M5574" t="s">
        <v>11208</v>
      </c>
      <c r="N5574" t="s">
        <v>28</v>
      </c>
      <c r="O5574" t="s">
        <v>11209</v>
      </c>
      <c r="P5574">
        <v>0.89999997600000003</v>
      </c>
      <c r="Q5574">
        <v>86304614</v>
      </c>
      <c r="R5574" t="s">
        <v>11210</v>
      </c>
      <c r="S5574">
        <v>16777282</v>
      </c>
      <c r="T5574">
        <v>249.14852099999999</v>
      </c>
      <c r="U5574" t="s">
        <v>31</v>
      </c>
      <c r="V5574" t="s">
        <v>11906</v>
      </c>
      <c r="W5574" t="s">
        <v>23</v>
      </c>
    </row>
    <row r="5575" spans="1:23" x14ac:dyDescent="0.4">
      <c r="A5575">
        <v>5574</v>
      </c>
      <c r="B5575">
        <v>1</v>
      </c>
      <c r="C5575">
        <v>1</v>
      </c>
      <c r="D5575">
        <v>1</v>
      </c>
      <c r="E5575">
        <v>4</v>
      </c>
      <c r="F5575" t="s">
        <v>23</v>
      </c>
      <c r="G5575">
        <v>-279.75318426950798</v>
      </c>
      <c r="H5575" t="s">
        <v>23</v>
      </c>
      <c r="I5575">
        <v>63.090609323816999</v>
      </c>
      <c r="J5575" t="s">
        <v>10081</v>
      </c>
      <c r="K5575" t="s">
        <v>25</v>
      </c>
      <c r="L5575" t="s">
        <v>10082</v>
      </c>
      <c r="M5575" t="s">
        <v>10083</v>
      </c>
      <c r="N5575" t="s">
        <v>10084</v>
      </c>
      <c r="O5575" t="s">
        <v>10085</v>
      </c>
      <c r="P5575">
        <v>5.3000001900000004</v>
      </c>
      <c r="Q5575" t="s">
        <v>10086</v>
      </c>
      <c r="R5575" t="s">
        <v>10087</v>
      </c>
      <c r="S5575">
        <v>3153922</v>
      </c>
      <c r="T5575">
        <v>433.11292329999998</v>
      </c>
      <c r="U5575" t="s">
        <v>31</v>
      </c>
      <c r="V5575" t="s">
        <v>11907</v>
      </c>
      <c r="W5575" t="s">
        <v>23</v>
      </c>
    </row>
    <row r="5576" spans="1:23" x14ac:dyDescent="0.4">
      <c r="A5576">
        <v>5575</v>
      </c>
      <c r="B5576">
        <v>1</v>
      </c>
      <c r="C5576">
        <v>1</v>
      </c>
      <c r="D5576">
        <v>1</v>
      </c>
      <c r="E5576">
        <v>1</v>
      </c>
      <c r="F5576" t="s">
        <v>23</v>
      </c>
      <c r="G5576">
        <v>-167.02648647953399</v>
      </c>
      <c r="H5576" t="s">
        <v>23</v>
      </c>
      <c r="I5576">
        <v>42.3301671969393</v>
      </c>
      <c r="J5576" t="s">
        <v>11223</v>
      </c>
      <c r="K5576" t="s">
        <v>25</v>
      </c>
      <c r="L5576" t="s">
        <v>11224</v>
      </c>
      <c r="M5576" t="s">
        <v>11225</v>
      </c>
      <c r="N5576" t="s">
        <v>11226</v>
      </c>
      <c r="O5576" t="s">
        <v>11227</v>
      </c>
      <c r="P5576">
        <v>10.399999599999999</v>
      </c>
      <c r="Q5576">
        <v>3022899</v>
      </c>
      <c r="R5576" t="s">
        <v>11228</v>
      </c>
      <c r="S5576">
        <v>262146</v>
      </c>
      <c r="T5576">
        <v>473.36253649999998</v>
      </c>
      <c r="U5576" t="s">
        <v>31</v>
      </c>
      <c r="V5576" t="s">
        <v>11908</v>
      </c>
      <c r="W5576" t="s">
        <v>23</v>
      </c>
    </row>
    <row r="5577" spans="1:23" x14ac:dyDescent="0.4">
      <c r="A5577">
        <v>5576</v>
      </c>
      <c r="B5577">
        <v>1</v>
      </c>
      <c r="C5577">
        <v>1</v>
      </c>
      <c r="D5577">
        <v>1</v>
      </c>
      <c r="E5577">
        <v>3</v>
      </c>
      <c r="F5577" t="s">
        <v>23</v>
      </c>
      <c r="G5577">
        <v>-708.56244199399805</v>
      </c>
      <c r="H5577" t="s">
        <v>23</v>
      </c>
      <c r="I5577">
        <v>43.496136294039303</v>
      </c>
      <c r="J5577" t="s">
        <v>8840</v>
      </c>
      <c r="K5577" t="s">
        <v>25</v>
      </c>
      <c r="L5577" t="s">
        <v>8841</v>
      </c>
      <c r="M5577" t="s">
        <v>8842</v>
      </c>
      <c r="N5577" t="s">
        <v>28</v>
      </c>
      <c r="O5577" t="s">
        <v>8843</v>
      </c>
      <c r="P5577">
        <v>2.9000001000000002</v>
      </c>
      <c r="Q5577">
        <v>91971253</v>
      </c>
      <c r="R5577" t="s">
        <v>8844</v>
      </c>
      <c r="S5577">
        <v>16777282</v>
      </c>
      <c r="T5577">
        <v>433.11292329999998</v>
      </c>
      <c r="U5577" t="s">
        <v>31</v>
      </c>
      <c r="V5577" t="s">
        <v>11909</v>
      </c>
      <c r="W5577" t="s">
        <v>23</v>
      </c>
    </row>
    <row r="5578" spans="1:23" x14ac:dyDescent="0.4">
      <c r="A5578">
        <v>5577</v>
      </c>
      <c r="B5578">
        <v>1</v>
      </c>
      <c r="C5578">
        <v>1</v>
      </c>
      <c r="D5578">
        <v>1</v>
      </c>
      <c r="E5578">
        <v>1</v>
      </c>
      <c r="F5578" t="s">
        <v>23</v>
      </c>
      <c r="G5578">
        <v>-213.41457138749601</v>
      </c>
      <c r="H5578" t="s">
        <v>23</v>
      </c>
      <c r="I5578">
        <v>35.780803177366501</v>
      </c>
      <c r="J5578" t="s">
        <v>2668</v>
      </c>
      <c r="K5578" t="s">
        <v>25</v>
      </c>
      <c r="L5578" t="s">
        <v>2669</v>
      </c>
      <c r="M5578" t="s">
        <v>2670</v>
      </c>
      <c r="N5578" t="s">
        <v>2671</v>
      </c>
      <c r="O5578" t="s">
        <v>2672</v>
      </c>
      <c r="P5578">
        <v>-10.399999599999999</v>
      </c>
      <c r="Q5578" t="s">
        <v>2673</v>
      </c>
      <c r="R5578" t="s">
        <v>2674</v>
      </c>
      <c r="S5578">
        <v>16910690</v>
      </c>
      <c r="T5578">
        <v>611.19704999999999</v>
      </c>
      <c r="U5578" t="s">
        <v>31</v>
      </c>
      <c r="V5578" t="s">
        <v>11910</v>
      </c>
      <c r="W5578" t="s">
        <v>23</v>
      </c>
    </row>
    <row r="5579" spans="1:23" x14ac:dyDescent="0.4">
      <c r="A5579">
        <v>5578</v>
      </c>
      <c r="B5579">
        <v>1</v>
      </c>
      <c r="C5579">
        <v>2</v>
      </c>
      <c r="D5579">
        <v>1</v>
      </c>
      <c r="E5579">
        <v>1</v>
      </c>
      <c r="F5579" t="s">
        <v>23</v>
      </c>
      <c r="G5579">
        <v>-161.06182127072</v>
      </c>
      <c r="H5579" t="s">
        <v>23</v>
      </c>
      <c r="I5579">
        <v>3.1951199853977501</v>
      </c>
      <c r="J5579" t="s">
        <v>11433</v>
      </c>
      <c r="K5579" t="s">
        <v>25</v>
      </c>
      <c r="L5579" t="s">
        <v>11434</v>
      </c>
      <c r="M5579" t="s">
        <v>11435</v>
      </c>
      <c r="N5579" t="s">
        <v>28</v>
      </c>
      <c r="O5579" t="s">
        <v>11436</v>
      </c>
      <c r="P5579">
        <v>-6.6347122199999999</v>
      </c>
      <c r="R5579" t="s">
        <v>11437</v>
      </c>
      <c r="S5579">
        <v>3178496</v>
      </c>
      <c r="T5579">
        <v>593.1864822</v>
      </c>
      <c r="U5579" t="s">
        <v>31</v>
      </c>
      <c r="V5579" t="s">
        <v>11911</v>
      </c>
      <c r="W5579" t="s">
        <v>23</v>
      </c>
    </row>
    <row r="5580" spans="1:23" x14ac:dyDescent="0.4">
      <c r="A5580">
        <v>5579</v>
      </c>
      <c r="B5580">
        <v>1</v>
      </c>
      <c r="C5580">
        <v>1</v>
      </c>
      <c r="D5580">
        <v>1</v>
      </c>
      <c r="E5580">
        <v>1</v>
      </c>
      <c r="F5580" t="s">
        <v>23</v>
      </c>
      <c r="G5580">
        <v>-607.56909860849305</v>
      </c>
      <c r="H5580" t="s">
        <v>23</v>
      </c>
      <c r="I5580">
        <v>106.143687363322</v>
      </c>
      <c r="J5580" t="s">
        <v>11254</v>
      </c>
      <c r="K5580" t="s">
        <v>25</v>
      </c>
      <c r="L5580" t="s">
        <v>11255</v>
      </c>
      <c r="M5580" t="s">
        <v>11256</v>
      </c>
      <c r="N5580" t="s">
        <v>11257</v>
      </c>
      <c r="O5580" t="s">
        <v>11258</v>
      </c>
      <c r="P5580">
        <v>2.7000000499999999</v>
      </c>
      <c r="Q5580" t="s">
        <v>11259</v>
      </c>
      <c r="R5580" t="s">
        <v>11260</v>
      </c>
      <c r="S5580">
        <v>16777218</v>
      </c>
      <c r="T5580">
        <v>579.14970270000003</v>
      </c>
      <c r="U5580" t="s">
        <v>31</v>
      </c>
      <c r="V5580" t="s">
        <v>11912</v>
      </c>
      <c r="W5580" t="s">
        <v>23</v>
      </c>
    </row>
    <row r="5581" spans="1:23" x14ac:dyDescent="0.4">
      <c r="A5581">
        <v>5580</v>
      </c>
      <c r="B5581">
        <v>1</v>
      </c>
      <c r="C5581">
        <v>1</v>
      </c>
      <c r="D5581">
        <v>1</v>
      </c>
      <c r="E5581">
        <v>3</v>
      </c>
      <c r="F5581" t="s">
        <v>23</v>
      </c>
      <c r="G5581">
        <v>-272.36364715082101</v>
      </c>
      <c r="H5581" t="s">
        <v>23</v>
      </c>
      <c r="I5581">
        <v>31.259183789961298</v>
      </c>
      <c r="J5581" t="s">
        <v>5206</v>
      </c>
      <c r="K5581" t="s">
        <v>25</v>
      </c>
      <c r="L5581" t="s">
        <v>5207</v>
      </c>
      <c r="M5581" t="s">
        <v>5208</v>
      </c>
      <c r="N5581" t="s">
        <v>5209</v>
      </c>
      <c r="O5581" t="s">
        <v>5210</v>
      </c>
      <c r="P5581">
        <v>-1.76660836</v>
      </c>
      <c r="Q5581" t="s">
        <v>5211</v>
      </c>
      <c r="R5581" t="s">
        <v>5212</v>
      </c>
      <c r="S5581">
        <v>18874402</v>
      </c>
      <c r="T5581">
        <v>357.1336</v>
      </c>
      <c r="U5581" t="s">
        <v>31</v>
      </c>
      <c r="V5581" t="s">
        <v>11913</v>
      </c>
      <c r="W5581" t="s">
        <v>23</v>
      </c>
    </row>
    <row r="5582" spans="1:23" x14ac:dyDescent="0.4">
      <c r="A5582">
        <v>5581</v>
      </c>
      <c r="B5582">
        <v>1</v>
      </c>
      <c r="C5582">
        <v>1</v>
      </c>
      <c r="D5582">
        <v>1</v>
      </c>
      <c r="E5582">
        <v>2</v>
      </c>
      <c r="F5582" t="s">
        <v>23</v>
      </c>
      <c r="G5582">
        <v>-549.81612060968803</v>
      </c>
      <c r="H5582" t="s">
        <v>23</v>
      </c>
      <c r="I5582">
        <v>37.042040113159899</v>
      </c>
      <c r="J5582" t="s">
        <v>2486</v>
      </c>
      <c r="K5582" t="s">
        <v>25</v>
      </c>
      <c r="L5582" t="s">
        <v>2487</v>
      </c>
      <c r="M5582" t="s">
        <v>2488</v>
      </c>
      <c r="N5582" t="s">
        <v>28</v>
      </c>
      <c r="O5582" t="s">
        <v>2489</v>
      </c>
      <c r="P5582">
        <v>0</v>
      </c>
      <c r="R5582" t="s">
        <v>2490</v>
      </c>
      <c r="S5582">
        <v>2097152</v>
      </c>
      <c r="T5582">
        <v>623.45174540000005</v>
      </c>
      <c r="U5582" t="s">
        <v>31</v>
      </c>
      <c r="V5582" t="s">
        <v>11914</v>
      </c>
      <c r="W5582" t="s">
        <v>23</v>
      </c>
    </row>
    <row r="5583" spans="1:23" x14ac:dyDescent="0.4">
      <c r="A5583">
        <v>5582</v>
      </c>
      <c r="B5583">
        <v>1</v>
      </c>
      <c r="C5583">
        <v>1</v>
      </c>
      <c r="D5583">
        <v>1</v>
      </c>
      <c r="E5583">
        <v>2</v>
      </c>
      <c r="F5583" t="s">
        <v>23</v>
      </c>
      <c r="G5583">
        <v>-359.34116871287301</v>
      </c>
      <c r="H5583" t="s">
        <v>23</v>
      </c>
      <c r="I5583">
        <v>89.747599595772996</v>
      </c>
      <c r="J5583" t="s">
        <v>9604</v>
      </c>
      <c r="K5583" t="s">
        <v>25</v>
      </c>
      <c r="L5583" t="s">
        <v>9605</v>
      </c>
      <c r="M5583" t="s">
        <v>9606</v>
      </c>
      <c r="N5583" t="s">
        <v>9607</v>
      </c>
      <c r="O5583" t="s">
        <v>9608</v>
      </c>
      <c r="P5583">
        <v>7.9582385699999994E-2</v>
      </c>
      <c r="Q5583" t="s">
        <v>9609</v>
      </c>
      <c r="R5583" t="s">
        <v>9610</v>
      </c>
      <c r="S5583">
        <v>67108934</v>
      </c>
      <c r="T5583">
        <v>271.06009990000001</v>
      </c>
      <c r="U5583" t="s">
        <v>31</v>
      </c>
      <c r="V5583" t="s">
        <v>11915</v>
      </c>
      <c r="W5583" t="s">
        <v>23</v>
      </c>
    </row>
    <row r="5584" spans="1:23" x14ac:dyDescent="0.4">
      <c r="A5584">
        <v>5583</v>
      </c>
      <c r="B5584">
        <v>1</v>
      </c>
      <c r="C5584">
        <v>1</v>
      </c>
      <c r="D5584">
        <v>1</v>
      </c>
      <c r="E5584">
        <v>3</v>
      </c>
      <c r="F5584" t="s">
        <v>23</v>
      </c>
      <c r="G5584">
        <v>-627.13905106321499</v>
      </c>
      <c r="H5584" t="s">
        <v>23</v>
      </c>
      <c r="I5584">
        <v>11.1645603024109</v>
      </c>
      <c r="J5584" t="s">
        <v>6109</v>
      </c>
      <c r="K5584" t="s">
        <v>25</v>
      </c>
      <c r="L5584" t="s">
        <v>6110</v>
      </c>
      <c r="M5584" t="s">
        <v>6111</v>
      </c>
      <c r="N5584" t="s">
        <v>6112</v>
      </c>
      <c r="O5584" t="s">
        <v>6113</v>
      </c>
      <c r="P5584">
        <v>3.9000001000000002</v>
      </c>
      <c r="Q5584" t="s">
        <v>6114</v>
      </c>
      <c r="R5584" t="s">
        <v>6115</v>
      </c>
      <c r="S5584">
        <v>98</v>
      </c>
      <c r="T5584">
        <v>449.10783789999999</v>
      </c>
      <c r="U5584" t="s">
        <v>31</v>
      </c>
      <c r="V5584" t="s">
        <v>11916</v>
      </c>
      <c r="W5584" t="s">
        <v>23</v>
      </c>
    </row>
    <row r="5585" spans="1:23" x14ac:dyDescent="0.4">
      <c r="A5585">
        <v>5584</v>
      </c>
      <c r="B5585">
        <v>1</v>
      </c>
      <c r="C5585">
        <v>1</v>
      </c>
      <c r="D5585">
        <v>1</v>
      </c>
      <c r="E5585">
        <v>1</v>
      </c>
      <c r="F5585" t="s">
        <v>23</v>
      </c>
      <c r="G5585">
        <v>-717.93151369962902</v>
      </c>
      <c r="H5585" t="s">
        <v>23</v>
      </c>
      <c r="I5585">
        <v>20.6252374255216</v>
      </c>
      <c r="J5585" t="s">
        <v>11342</v>
      </c>
      <c r="K5585" t="s">
        <v>25</v>
      </c>
      <c r="L5585" t="s">
        <v>11343</v>
      </c>
      <c r="M5585" t="s">
        <v>11344</v>
      </c>
      <c r="N5585" t="s">
        <v>28</v>
      </c>
      <c r="O5585" t="s">
        <v>11345</v>
      </c>
      <c r="P5585">
        <v>2.73296356</v>
      </c>
      <c r="R5585" t="s">
        <v>11346</v>
      </c>
      <c r="S5585">
        <v>2097152</v>
      </c>
      <c r="T5585">
        <v>741.22365549999995</v>
      </c>
      <c r="U5585" t="s">
        <v>31</v>
      </c>
      <c r="V5585" t="s">
        <v>11917</v>
      </c>
      <c r="W5585" t="s">
        <v>23</v>
      </c>
    </row>
    <row r="5586" spans="1:23" x14ac:dyDescent="0.4">
      <c r="A5586">
        <v>5585</v>
      </c>
      <c r="B5586">
        <v>1</v>
      </c>
      <c r="C5586">
        <v>1</v>
      </c>
      <c r="D5586">
        <v>1</v>
      </c>
      <c r="E5586">
        <v>2</v>
      </c>
      <c r="F5586" t="s">
        <v>23</v>
      </c>
      <c r="G5586">
        <v>-269.75156376766802</v>
      </c>
      <c r="H5586" t="s">
        <v>23</v>
      </c>
      <c r="I5586">
        <v>52.974139719481101</v>
      </c>
      <c r="J5586" t="s">
        <v>9223</v>
      </c>
      <c r="K5586" t="s">
        <v>25</v>
      </c>
      <c r="L5586" t="s">
        <v>9224</v>
      </c>
      <c r="M5586" t="s">
        <v>9225</v>
      </c>
      <c r="N5586" t="s">
        <v>28</v>
      </c>
      <c r="O5586" t="s">
        <v>9226</v>
      </c>
      <c r="P5586">
        <v>1.89999998</v>
      </c>
      <c r="Q5586">
        <v>51354888</v>
      </c>
      <c r="R5586" t="s">
        <v>9227</v>
      </c>
      <c r="S5586">
        <v>67108866</v>
      </c>
      <c r="T5586">
        <v>213.1022395</v>
      </c>
      <c r="U5586" t="s">
        <v>31</v>
      </c>
      <c r="V5586" t="s">
        <v>11918</v>
      </c>
      <c r="W5586" t="s">
        <v>23</v>
      </c>
    </row>
    <row r="5587" spans="1:23" x14ac:dyDescent="0.4">
      <c r="A5587">
        <v>5586</v>
      </c>
      <c r="B5587">
        <v>1</v>
      </c>
      <c r="C5587">
        <v>1</v>
      </c>
      <c r="D5587">
        <v>1</v>
      </c>
      <c r="E5587">
        <v>3</v>
      </c>
      <c r="F5587" t="s">
        <v>23</v>
      </c>
      <c r="G5587">
        <v>-732.993996108749</v>
      </c>
      <c r="H5587" t="s">
        <v>23</v>
      </c>
      <c r="I5587">
        <v>30.4051681253945</v>
      </c>
      <c r="J5587" t="s">
        <v>11812</v>
      </c>
      <c r="K5587" t="s">
        <v>25</v>
      </c>
      <c r="L5587" t="s">
        <v>11813</v>
      </c>
      <c r="M5587" t="s">
        <v>11814</v>
      </c>
      <c r="N5587" t="s">
        <v>28</v>
      </c>
      <c r="O5587" t="s">
        <v>11815</v>
      </c>
      <c r="P5587">
        <v>1</v>
      </c>
      <c r="Q5587" t="s">
        <v>11816</v>
      </c>
      <c r="R5587" t="s">
        <v>11817</v>
      </c>
      <c r="S5587">
        <v>3153922</v>
      </c>
      <c r="T5587">
        <v>581.18647999999996</v>
      </c>
      <c r="U5587" t="s">
        <v>31</v>
      </c>
      <c r="V5587" t="s">
        <v>11919</v>
      </c>
      <c r="W5587" t="s">
        <v>23</v>
      </c>
    </row>
    <row r="5588" spans="1:23" x14ac:dyDescent="0.4">
      <c r="A5588">
        <v>5587</v>
      </c>
      <c r="B5588">
        <v>1</v>
      </c>
      <c r="C5588">
        <v>1</v>
      </c>
      <c r="D5588">
        <v>1</v>
      </c>
      <c r="E5588">
        <v>1</v>
      </c>
      <c r="F5588" t="s">
        <v>23</v>
      </c>
      <c r="G5588">
        <v>-497.41971275142799</v>
      </c>
      <c r="H5588" t="s">
        <v>23</v>
      </c>
      <c r="I5588">
        <v>77.6915792062035</v>
      </c>
      <c r="J5588" t="s">
        <v>11254</v>
      </c>
      <c r="K5588" t="s">
        <v>25</v>
      </c>
      <c r="L5588" t="s">
        <v>11255</v>
      </c>
      <c r="M5588" t="s">
        <v>11256</v>
      </c>
      <c r="N5588" t="s">
        <v>11257</v>
      </c>
      <c r="O5588" t="s">
        <v>11258</v>
      </c>
      <c r="P5588">
        <v>2.7000000499999999</v>
      </c>
      <c r="Q5588" t="s">
        <v>11259</v>
      </c>
      <c r="R5588" t="s">
        <v>11260</v>
      </c>
      <c r="S5588">
        <v>16777218</v>
      </c>
      <c r="T5588">
        <v>579.14970270000003</v>
      </c>
      <c r="U5588" t="s">
        <v>31</v>
      </c>
      <c r="V5588" t="s">
        <v>11920</v>
      </c>
      <c r="W5588" t="s">
        <v>23</v>
      </c>
    </row>
    <row r="5589" spans="1:23" x14ac:dyDescent="0.4">
      <c r="A5589">
        <v>5588</v>
      </c>
      <c r="B5589">
        <v>1</v>
      </c>
      <c r="C5589">
        <v>1</v>
      </c>
      <c r="D5589">
        <v>1</v>
      </c>
      <c r="E5589">
        <v>2</v>
      </c>
      <c r="F5589" t="s">
        <v>23</v>
      </c>
      <c r="G5589">
        <v>-792.00356867878702</v>
      </c>
      <c r="H5589" t="s">
        <v>23</v>
      </c>
      <c r="I5589">
        <v>32.121463707627697</v>
      </c>
      <c r="J5589" t="s">
        <v>11921</v>
      </c>
      <c r="K5589" t="s">
        <v>25</v>
      </c>
      <c r="L5589" t="s">
        <v>11922</v>
      </c>
      <c r="M5589" t="s">
        <v>11923</v>
      </c>
      <c r="N5589" t="s">
        <v>11924</v>
      </c>
      <c r="O5589" t="s">
        <v>11925</v>
      </c>
      <c r="P5589">
        <v>-0.69999998799999996</v>
      </c>
      <c r="Q5589" t="s">
        <v>11926</v>
      </c>
      <c r="R5589" t="s">
        <v>11927</v>
      </c>
      <c r="S5589">
        <v>52428870</v>
      </c>
      <c r="T5589">
        <v>609.18139680000002</v>
      </c>
      <c r="U5589" t="s">
        <v>31</v>
      </c>
      <c r="V5589" t="s">
        <v>11928</v>
      </c>
      <c r="W5589" t="s">
        <v>23</v>
      </c>
    </row>
    <row r="5590" spans="1:23" x14ac:dyDescent="0.4">
      <c r="A5590">
        <v>5589</v>
      </c>
      <c r="B5590">
        <v>1</v>
      </c>
      <c r="C5590">
        <v>1</v>
      </c>
      <c r="D5590">
        <v>1</v>
      </c>
      <c r="E5590">
        <v>2</v>
      </c>
      <c r="F5590" t="s">
        <v>23</v>
      </c>
      <c r="G5590">
        <v>-792.47587050727896</v>
      </c>
      <c r="H5590" t="s">
        <v>23</v>
      </c>
      <c r="I5590">
        <v>67.377296323661895</v>
      </c>
      <c r="J5590" t="s">
        <v>1759</v>
      </c>
      <c r="K5590" t="s">
        <v>25</v>
      </c>
      <c r="L5590" t="s">
        <v>1760</v>
      </c>
      <c r="M5590" t="s">
        <v>1761</v>
      </c>
      <c r="N5590" t="s">
        <v>28</v>
      </c>
      <c r="O5590" t="s">
        <v>1762</v>
      </c>
      <c r="P5590">
        <v>2.7999999500000001</v>
      </c>
      <c r="Q5590">
        <v>139597537</v>
      </c>
      <c r="R5590" t="s">
        <v>1763</v>
      </c>
      <c r="S5590">
        <v>262146</v>
      </c>
      <c r="T5590">
        <v>611.19704679999995</v>
      </c>
      <c r="U5590" t="s">
        <v>31</v>
      </c>
      <c r="V5590" t="s">
        <v>11929</v>
      </c>
      <c r="W5590" t="s">
        <v>23</v>
      </c>
    </row>
    <row r="5591" spans="1:23" x14ac:dyDescent="0.4">
      <c r="A5591">
        <v>5590</v>
      </c>
      <c r="B5591">
        <v>1</v>
      </c>
      <c r="C5591">
        <v>1</v>
      </c>
      <c r="D5591">
        <v>1</v>
      </c>
      <c r="E5591">
        <v>1</v>
      </c>
      <c r="F5591" t="s">
        <v>23</v>
      </c>
      <c r="G5591">
        <v>-424.57262760550901</v>
      </c>
      <c r="H5591">
        <v>0.999999999999999</v>
      </c>
      <c r="I5591">
        <v>62.162658125209603</v>
      </c>
      <c r="J5591" t="s">
        <v>11245</v>
      </c>
      <c r="K5591" t="s">
        <v>25</v>
      </c>
      <c r="L5591" t="s">
        <v>11246</v>
      </c>
      <c r="M5591" t="s">
        <v>11247</v>
      </c>
      <c r="N5591" t="s">
        <v>11248</v>
      </c>
      <c r="O5591" t="s">
        <v>11249</v>
      </c>
      <c r="P5591">
        <v>-2</v>
      </c>
      <c r="Q5591" t="s">
        <v>11250</v>
      </c>
      <c r="R5591" t="s">
        <v>11251</v>
      </c>
      <c r="S5591">
        <v>3153922</v>
      </c>
      <c r="T5591">
        <v>425.14422339999999</v>
      </c>
      <c r="U5591" t="s">
        <v>31</v>
      </c>
      <c r="V5591" t="s">
        <v>11930</v>
      </c>
      <c r="W5591" t="s">
        <v>23</v>
      </c>
    </row>
    <row r="5592" spans="1:23" x14ac:dyDescent="0.4">
      <c r="A5592">
        <v>5591</v>
      </c>
      <c r="B5592">
        <v>1</v>
      </c>
      <c r="C5592">
        <v>1</v>
      </c>
      <c r="D5592">
        <v>1</v>
      </c>
      <c r="E5592">
        <v>1</v>
      </c>
      <c r="F5592" t="s">
        <v>23</v>
      </c>
      <c r="G5592">
        <v>-429.46758321639601</v>
      </c>
      <c r="H5592" t="s">
        <v>23</v>
      </c>
      <c r="I5592">
        <v>50.510837398870599</v>
      </c>
      <c r="J5592" t="s">
        <v>11289</v>
      </c>
      <c r="K5592" t="s">
        <v>25</v>
      </c>
      <c r="L5592" t="s">
        <v>11290</v>
      </c>
      <c r="M5592" t="s">
        <v>11291</v>
      </c>
      <c r="N5592" t="s">
        <v>28</v>
      </c>
      <c r="O5592" t="s">
        <v>11292</v>
      </c>
      <c r="P5592">
        <v>-4.9595823299999999</v>
      </c>
      <c r="R5592" t="s">
        <v>11293</v>
      </c>
      <c r="S5592">
        <v>3178496</v>
      </c>
      <c r="T5592">
        <v>781.47326869999995</v>
      </c>
      <c r="U5592" t="s">
        <v>31</v>
      </c>
      <c r="V5592" t="s">
        <v>11931</v>
      </c>
      <c r="W5592" t="s">
        <v>23</v>
      </c>
    </row>
    <row r="5593" spans="1:23" x14ac:dyDescent="0.4">
      <c r="A5593">
        <v>5592</v>
      </c>
      <c r="B5593">
        <v>1</v>
      </c>
      <c r="C5593">
        <v>1</v>
      </c>
      <c r="D5593">
        <v>1</v>
      </c>
      <c r="E5593">
        <v>1</v>
      </c>
      <c r="F5593" t="s">
        <v>23</v>
      </c>
      <c r="G5593">
        <v>-337.46009000676901</v>
      </c>
      <c r="H5593">
        <v>0.99648241206030097</v>
      </c>
      <c r="I5593">
        <v>69.258763290770105</v>
      </c>
      <c r="J5593" t="s">
        <v>11334</v>
      </c>
      <c r="K5593" t="s">
        <v>25</v>
      </c>
      <c r="L5593" t="s">
        <v>11335</v>
      </c>
      <c r="M5593" t="s">
        <v>11336</v>
      </c>
      <c r="N5593" t="s">
        <v>28</v>
      </c>
      <c r="O5593" t="s">
        <v>11337</v>
      </c>
      <c r="P5593">
        <v>-4.9000000999999997</v>
      </c>
      <c r="Q5593" t="s">
        <v>11338</v>
      </c>
      <c r="R5593" t="s">
        <v>11339</v>
      </c>
      <c r="S5593">
        <v>50331650</v>
      </c>
      <c r="T5593">
        <v>325.19105450000001</v>
      </c>
      <c r="U5593" t="s">
        <v>31</v>
      </c>
      <c r="V5593" t="s">
        <v>11932</v>
      </c>
      <c r="W5593" t="s">
        <v>23</v>
      </c>
    </row>
    <row r="5594" spans="1:23" x14ac:dyDescent="0.4">
      <c r="A5594">
        <v>5593</v>
      </c>
      <c r="B5594">
        <v>1</v>
      </c>
      <c r="C5594">
        <v>1</v>
      </c>
      <c r="D5594">
        <v>1</v>
      </c>
      <c r="E5594">
        <v>2</v>
      </c>
      <c r="F5594" t="s">
        <v>23</v>
      </c>
      <c r="G5594">
        <v>-281.29253528170898</v>
      </c>
      <c r="H5594" t="s">
        <v>23</v>
      </c>
      <c r="I5594">
        <v>28.087542030218</v>
      </c>
      <c r="J5594" t="s">
        <v>7160</v>
      </c>
      <c r="K5594" t="s">
        <v>25</v>
      </c>
      <c r="L5594" t="s">
        <v>11933</v>
      </c>
      <c r="M5594" t="s">
        <v>11934</v>
      </c>
      <c r="N5594" t="s">
        <v>28</v>
      </c>
      <c r="O5594" t="s">
        <v>11935</v>
      </c>
      <c r="P5594">
        <v>5.6999998099999996</v>
      </c>
      <c r="Q5594">
        <v>101293607</v>
      </c>
      <c r="R5594" t="s">
        <v>11936</v>
      </c>
      <c r="S5594">
        <v>3178498</v>
      </c>
      <c r="T5594">
        <v>595.1657467</v>
      </c>
      <c r="U5594" t="s">
        <v>31</v>
      </c>
      <c r="V5594" t="s">
        <v>11937</v>
      </c>
      <c r="W5594" t="s">
        <v>23</v>
      </c>
    </row>
    <row r="5595" spans="1:23" x14ac:dyDescent="0.4">
      <c r="A5595">
        <v>5594</v>
      </c>
      <c r="B5595">
        <v>1</v>
      </c>
      <c r="C5595">
        <v>1</v>
      </c>
      <c r="D5595">
        <v>1</v>
      </c>
      <c r="E5595">
        <v>2</v>
      </c>
      <c r="F5595" t="s">
        <v>23</v>
      </c>
      <c r="G5595">
        <v>-654.21181190308403</v>
      </c>
      <c r="H5595" t="s">
        <v>23</v>
      </c>
      <c r="I5595">
        <v>58.338399822205297</v>
      </c>
      <c r="J5595" t="s">
        <v>4931</v>
      </c>
      <c r="K5595" t="s">
        <v>25</v>
      </c>
      <c r="L5595" t="s">
        <v>4932</v>
      </c>
      <c r="M5595" t="s">
        <v>4933</v>
      </c>
      <c r="N5595" t="s">
        <v>4934</v>
      </c>
      <c r="O5595" t="s">
        <v>4935</v>
      </c>
      <c r="P5595">
        <v>-3.7999999500000001</v>
      </c>
      <c r="Q5595" t="s">
        <v>4936</v>
      </c>
      <c r="R5595" t="s">
        <v>4937</v>
      </c>
      <c r="S5595">
        <v>70</v>
      </c>
      <c r="T5595">
        <v>595.20213220000005</v>
      </c>
      <c r="U5595" t="s">
        <v>31</v>
      </c>
      <c r="V5595" t="s">
        <v>11938</v>
      </c>
      <c r="W5595" t="s">
        <v>23</v>
      </c>
    </row>
    <row r="5596" spans="1:23" x14ac:dyDescent="0.4">
      <c r="A5596">
        <v>5595</v>
      </c>
      <c r="B5596">
        <v>1</v>
      </c>
      <c r="C5596">
        <v>1</v>
      </c>
      <c r="D5596">
        <v>1</v>
      </c>
      <c r="E5596">
        <v>2</v>
      </c>
      <c r="F5596" t="s">
        <v>23</v>
      </c>
      <c r="G5596">
        <v>-724.73839741232905</v>
      </c>
      <c r="H5596" t="s">
        <v>23</v>
      </c>
      <c r="I5596">
        <v>15.1123701414917</v>
      </c>
      <c r="J5596" t="s">
        <v>11939</v>
      </c>
      <c r="K5596" t="s">
        <v>25</v>
      </c>
      <c r="L5596" t="s">
        <v>11940</v>
      </c>
      <c r="M5596" t="s">
        <v>11941</v>
      </c>
      <c r="N5596" t="s">
        <v>28</v>
      </c>
      <c r="O5596" t="s">
        <v>11942</v>
      </c>
      <c r="P5596">
        <v>3</v>
      </c>
      <c r="Q5596" t="s">
        <v>11943</v>
      </c>
      <c r="R5596" t="s">
        <v>11944</v>
      </c>
      <c r="S5596">
        <v>16777282</v>
      </c>
      <c r="T5596">
        <v>823.41340000000002</v>
      </c>
      <c r="U5596" t="s">
        <v>31</v>
      </c>
      <c r="V5596" t="s">
        <v>11945</v>
      </c>
      <c r="W5596" t="s">
        <v>23</v>
      </c>
    </row>
    <row r="5597" spans="1:23" x14ac:dyDescent="0.4">
      <c r="A5597">
        <v>5596</v>
      </c>
      <c r="B5597">
        <v>1</v>
      </c>
      <c r="C5597">
        <v>1</v>
      </c>
      <c r="D5597">
        <v>1</v>
      </c>
      <c r="E5597">
        <v>2</v>
      </c>
      <c r="F5597" t="s">
        <v>23</v>
      </c>
      <c r="G5597">
        <v>-581.509887810387</v>
      </c>
      <c r="H5597" t="s">
        <v>23</v>
      </c>
      <c r="I5597">
        <v>114.226350267885</v>
      </c>
      <c r="J5597" t="s">
        <v>2982</v>
      </c>
      <c r="K5597" t="s">
        <v>25</v>
      </c>
      <c r="L5597" t="s">
        <v>2983</v>
      </c>
      <c r="M5597" t="s">
        <v>2984</v>
      </c>
      <c r="N5597" t="s">
        <v>2985</v>
      </c>
      <c r="O5597" t="s">
        <v>2986</v>
      </c>
      <c r="P5597">
        <v>1.0126388099999999</v>
      </c>
      <c r="Q5597">
        <v>53301824</v>
      </c>
      <c r="R5597" t="s">
        <v>2987</v>
      </c>
      <c r="S5597">
        <v>16777218</v>
      </c>
      <c r="T5597">
        <v>257.11722079999998</v>
      </c>
      <c r="U5597" t="s">
        <v>31</v>
      </c>
      <c r="V5597" t="s">
        <v>11946</v>
      </c>
      <c r="W5597" t="s">
        <v>23</v>
      </c>
    </row>
    <row r="5598" spans="1:23" x14ac:dyDescent="0.4">
      <c r="A5598">
        <v>5597</v>
      </c>
      <c r="B5598">
        <v>1</v>
      </c>
      <c r="C5598">
        <v>1</v>
      </c>
      <c r="D5598">
        <v>1</v>
      </c>
      <c r="E5598">
        <v>1</v>
      </c>
      <c r="F5598" t="s">
        <v>23</v>
      </c>
      <c r="G5598">
        <v>-710.11902282005497</v>
      </c>
      <c r="H5598">
        <v>0.999999999999999</v>
      </c>
      <c r="I5598">
        <v>40.409050328261898</v>
      </c>
      <c r="J5598" t="s">
        <v>139</v>
      </c>
      <c r="K5598" t="s">
        <v>25</v>
      </c>
      <c r="L5598" t="s">
        <v>140</v>
      </c>
      <c r="M5598" t="s">
        <v>141</v>
      </c>
      <c r="N5598" t="s">
        <v>28</v>
      </c>
      <c r="O5598" t="s">
        <v>142</v>
      </c>
      <c r="P5598">
        <v>-4.0999999000000003</v>
      </c>
      <c r="Q5598" t="s">
        <v>143</v>
      </c>
      <c r="R5598" t="s">
        <v>144</v>
      </c>
      <c r="S5598">
        <v>2097222</v>
      </c>
      <c r="T5598">
        <v>613.21269689999997</v>
      </c>
      <c r="U5598" t="s">
        <v>31</v>
      </c>
      <c r="V5598" t="s">
        <v>11947</v>
      </c>
      <c r="W5598" t="s">
        <v>23</v>
      </c>
    </row>
    <row r="5599" spans="1:23" x14ac:dyDescent="0.4">
      <c r="A5599">
        <v>5598</v>
      </c>
      <c r="B5599">
        <v>1</v>
      </c>
      <c r="C5599">
        <v>1</v>
      </c>
      <c r="D5599">
        <v>1</v>
      </c>
      <c r="E5599">
        <v>1</v>
      </c>
      <c r="F5599" t="s">
        <v>23</v>
      </c>
      <c r="G5599">
        <v>-417.57408159463898</v>
      </c>
      <c r="H5599">
        <v>0.999999999999999</v>
      </c>
      <c r="I5599">
        <v>78.5777011165505</v>
      </c>
      <c r="J5599" t="s">
        <v>11289</v>
      </c>
      <c r="K5599" t="s">
        <v>25</v>
      </c>
      <c r="L5599" t="s">
        <v>11290</v>
      </c>
      <c r="M5599" t="s">
        <v>11291</v>
      </c>
      <c r="N5599" t="s">
        <v>28</v>
      </c>
      <c r="O5599" t="s">
        <v>11292</v>
      </c>
      <c r="P5599">
        <v>-4.9595823299999999</v>
      </c>
      <c r="R5599" t="s">
        <v>11293</v>
      </c>
      <c r="S5599">
        <v>3178496</v>
      </c>
      <c r="T5599">
        <v>781.47326869999995</v>
      </c>
      <c r="U5599" t="s">
        <v>31</v>
      </c>
      <c r="V5599" t="s">
        <v>11948</v>
      </c>
      <c r="W5599" t="s">
        <v>23</v>
      </c>
    </row>
    <row r="5600" spans="1:23" x14ac:dyDescent="0.4">
      <c r="A5600">
        <v>5599</v>
      </c>
      <c r="B5600">
        <v>1</v>
      </c>
      <c r="C5600">
        <v>1</v>
      </c>
      <c r="D5600">
        <v>1</v>
      </c>
      <c r="E5600">
        <v>2</v>
      </c>
      <c r="F5600" t="s">
        <v>23</v>
      </c>
      <c r="G5600">
        <v>-461.504836039292</v>
      </c>
      <c r="H5600" t="s">
        <v>23</v>
      </c>
      <c r="I5600">
        <v>11.189113300337899</v>
      </c>
      <c r="J5600" t="s">
        <v>11460</v>
      </c>
      <c r="K5600" t="s">
        <v>25</v>
      </c>
      <c r="L5600" t="s">
        <v>11461</v>
      </c>
      <c r="M5600" t="s">
        <v>11462</v>
      </c>
      <c r="N5600" t="s">
        <v>11463</v>
      </c>
      <c r="O5600" t="s">
        <v>11464</v>
      </c>
      <c r="P5600">
        <v>0.40000000600000002</v>
      </c>
      <c r="Q5600">
        <v>13770924</v>
      </c>
      <c r="R5600" t="s">
        <v>11465</v>
      </c>
      <c r="S5600">
        <v>67108866</v>
      </c>
      <c r="T5600">
        <v>435.0921879</v>
      </c>
      <c r="U5600" t="s">
        <v>31</v>
      </c>
      <c r="V5600" t="s">
        <v>11949</v>
      </c>
      <c r="W5600" t="s">
        <v>23</v>
      </c>
    </row>
    <row r="5601" spans="1:23" x14ac:dyDescent="0.4">
      <c r="A5601">
        <v>5600</v>
      </c>
      <c r="B5601">
        <v>1</v>
      </c>
      <c r="C5601">
        <v>1</v>
      </c>
      <c r="D5601">
        <v>1</v>
      </c>
      <c r="E5601">
        <v>3</v>
      </c>
      <c r="F5601" t="s">
        <v>23</v>
      </c>
      <c r="G5601">
        <v>-447.43428622366599</v>
      </c>
      <c r="H5601" t="s">
        <v>23</v>
      </c>
      <c r="I5601">
        <v>15.891668655729999</v>
      </c>
      <c r="J5601" t="s">
        <v>5739</v>
      </c>
      <c r="K5601" t="s">
        <v>25</v>
      </c>
      <c r="L5601" t="s">
        <v>5740</v>
      </c>
      <c r="M5601" t="s">
        <v>5741</v>
      </c>
      <c r="N5601" t="s">
        <v>5742</v>
      </c>
      <c r="O5601" t="s">
        <v>5743</v>
      </c>
      <c r="P5601">
        <v>0.40000000600000002</v>
      </c>
      <c r="Q5601" t="s">
        <v>5744</v>
      </c>
      <c r="R5601" t="s">
        <v>5745</v>
      </c>
      <c r="S5601">
        <v>98</v>
      </c>
      <c r="T5601">
        <v>291.08631459999998</v>
      </c>
      <c r="U5601" t="s">
        <v>31</v>
      </c>
      <c r="V5601" t="s">
        <v>11950</v>
      </c>
      <c r="W5601" t="s">
        <v>23</v>
      </c>
    </row>
    <row r="5602" spans="1:23" x14ac:dyDescent="0.4">
      <c r="A5602">
        <v>5601</v>
      </c>
      <c r="B5602">
        <v>1</v>
      </c>
      <c r="C5602">
        <v>1</v>
      </c>
      <c r="D5602">
        <v>1</v>
      </c>
      <c r="E5602">
        <v>2</v>
      </c>
      <c r="F5602" t="s">
        <v>23</v>
      </c>
      <c r="G5602">
        <v>-518.546675438129</v>
      </c>
      <c r="H5602" t="s">
        <v>23</v>
      </c>
      <c r="I5602">
        <v>31.815689413498099</v>
      </c>
      <c r="J5602" t="s">
        <v>3072</v>
      </c>
      <c r="K5602" t="s">
        <v>25</v>
      </c>
      <c r="L5602" t="s">
        <v>3073</v>
      </c>
      <c r="M5602" t="s">
        <v>3074</v>
      </c>
      <c r="N5602" t="s">
        <v>28</v>
      </c>
      <c r="O5602" t="s">
        <v>3075</v>
      </c>
      <c r="P5602">
        <v>4.6999998099999996</v>
      </c>
      <c r="Q5602">
        <v>71576419</v>
      </c>
      <c r="R5602" t="s">
        <v>3076</v>
      </c>
      <c r="S5602">
        <v>33554434</v>
      </c>
      <c r="T5602">
        <v>589.19156999999996</v>
      </c>
      <c r="U5602" t="s">
        <v>31</v>
      </c>
      <c r="V5602" t="s">
        <v>11951</v>
      </c>
      <c r="W5602" t="s">
        <v>23</v>
      </c>
    </row>
    <row r="5603" spans="1:23" x14ac:dyDescent="0.4">
      <c r="A5603">
        <v>5602</v>
      </c>
      <c r="B5603">
        <v>1</v>
      </c>
      <c r="C5603">
        <v>1</v>
      </c>
      <c r="D5603">
        <v>1</v>
      </c>
      <c r="E5603">
        <v>4</v>
      </c>
      <c r="F5603" t="s">
        <v>23</v>
      </c>
      <c r="G5603">
        <v>-859.54967519933803</v>
      </c>
      <c r="H5603" t="s">
        <v>23</v>
      </c>
      <c r="I5603">
        <v>6.1464126856949104</v>
      </c>
      <c r="J5603" t="s">
        <v>11952</v>
      </c>
      <c r="K5603" t="s">
        <v>25</v>
      </c>
      <c r="L5603" t="s">
        <v>11953</v>
      </c>
      <c r="M5603" t="s">
        <v>11954</v>
      </c>
      <c r="N5603" t="s">
        <v>11955</v>
      </c>
      <c r="O5603" t="s">
        <v>11956</v>
      </c>
      <c r="P5603">
        <v>3.5</v>
      </c>
      <c r="Q5603" t="s">
        <v>11957</v>
      </c>
      <c r="R5603" t="s">
        <v>11958</v>
      </c>
      <c r="S5603">
        <v>3153922</v>
      </c>
      <c r="T5603">
        <v>517.17399999999998</v>
      </c>
      <c r="U5603" t="s">
        <v>31</v>
      </c>
      <c r="V5603" t="s">
        <v>11959</v>
      </c>
      <c r="W5603" t="s">
        <v>23</v>
      </c>
    </row>
    <row r="5604" spans="1:23" x14ac:dyDescent="0.4">
      <c r="A5604">
        <v>5603</v>
      </c>
      <c r="B5604">
        <v>1</v>
      </c>
      <c r="C5604">
        <v>1</v>
      </c>
      <c r="D5604">
        <v>1</v>
      </c>
      <c r="E5604">
        <v>6</v>
      </c>
      <c r="F5604" t="s">
        <v>23</v>
      </c>
      <c r="G5604">
        <v>-383.06911958356301</v>
      </c>
      <c r="H5604" t="s">
        <v>23</v>
      </c>
      <c r="I5604">
        <v>23.225539498177302</v>
      </c>
      <c r="J5604" t="s">
        <v>11960</v>
      </c>
      <c r="K5604" t="s">
        <v>25</v>
      </c>
      <c r="L5604" t="s">
        <v>11961</v>
      </c>
      <c r="M5604" t="s">
        <v>11962</v>
      </c>
      <c r="N5604" t="s">
        <v>11963</v>
      </c>
      <c r="O5604" t="s">
        <v>11964</v>
      </c>
      <c r="P5604">
        <v>2.7000000499999999</v>
      </c>
      <c r="Q5604" t="s">
        <v>11965</v>
      </c>
      <c r="R5604" t="s">
        <v>11966</v>
      </c>
      <c r="S5604">
        <v>16777282</v>
      </c>
      <c r="T5604">
        <v>394.10336169999999</v>
      </c>
      <c r="U5604" t="s">
        <v>31</v>
      </c>
      <c r="V5604" t="s">
        <v>11967</v>
      </c>
      <c r="W5604" t="s">
        <v>23</v>
      </c>
    </row>
    <row r="5605" spans="1:23" x14ac:dyDescent="0.4">
      <c r="A5605">
        <v>5604</v>
      </c>
      <c r="B5605">
        <v>1</v>
      </c>
      <c r="C5605">
        <v>1</v>
      </c>
      <c r="D5605">
        <v>1</v>
      </c>
      <c r="E5605">
        <v>1</v>
      </c>
      <c r="F5605" t="s">
        <v>23</v>
      </c>
      <c r="G5605">
        <v>-401.755846097958</v>
      </c>
      <c r="H5605">
        <v>0.99748743718592903</v>
      </c>
      <c r="I5605">
        <v>36.090474891483197</v>
      </c>
      <c r="J5605" t="s">
        <v>11289</v>
      </c>
      <c r="K5605" t="s">
        <v>25</v>
      </c>
      <c r="L5605" t="s">
        <v>11290</v>
      </c>
      <c r="M5605" t="s">
        <v>11291</v>
      </c>
      <c r="N5605" t="s">
        <v>28</v>
      </c>
      <c r="O5605" t="s">
        <v>11292</v>
      </c>
      <c r="P5605">
        <v>-4.9595823299999999</v>
      </c>
      <c r="R5605" t="s">
        <v>11293</v>
      </c>
      <c r="S5605">
        <v>3178496</v>
      </c>
      <c r="T5605">
        <v>781.47326869999995</v>
      </c>
      <c r="U5605" t="s">
        <v>31</v>
      </c>
      <c r="V5605" t="s">
        <v>11968</v>
      </c>
      <c r="W5605" t="s">
        <v>23</v>
      </c>
    </row>
    <row r="5606" spans="1:23" x14ac:dyDescent="0.4">
      <c r="A5606">
        <v>5605</v>
      </c>
      <c r="B5606">
        <v>1</v>
      </c>
      <c r="C5606">
        <v>1</v>
      </c>
      <c r="D5606">
        <v>1</v>
      </c>
      <c r="E5606">
        <v>2</v>
      </c>
      <c r="F5606" t="s">
        <v>23</v>
      </c>
      <c r="G5606">
        <v>-392.86451891462701</v>
      </c>
      <c r="H5606" t="s">
        <v>23</v>
      </c>
      <c r="I5606">
        <v>71.002161714657902</v>
      </c>
      <c r="J5606" t="s">
        <v>1644</v>
      </c>
      <c r="K5606" t="s">
        <v>25</v>
      </c>
      <c r="L5606" t="s">
        <v>1645</v>
      </c>
      <c r="M5606" t="s">
        <v>1646</v>
      </c>
      <c r="N5606" t="s">
        <v>28</v>
      </c>
      <c r="O5606" t="s">
        <v>1647</v>
      </c>
      <c r="P5606">
        <v>-1.39999998</v>
      </c>
      <c r="Q5606" t="s">
        <v>1648</v>
      </c>
      <c r="R5606" t="s">
        <v>1649</v>
      </c>
      <c r="S5606">
        <v>133122</v>
      </c>
      <c r="T5606">
        <v>575.22353639999994</v>
      </c>
      <c r="U5606" t="s">
        <v>31</v>
      </c>
      <c r="V5606" t="s">
        <v>11969</v>
      </c>
      <c r="W5606" t="s">
        <v>23</v>
      </c>
    </row>
    <row r="5607" spans="1:23" x14ac:dyDescent="0.4">
      <c r="A5607">
        <v>5606</v>
      </c>
      <c r="B5607">
        <v>1</v>
      </c>
      <c r="C5607">
        <v>1</v>
      </c>
      <c r="D5607">
        <v>1</v>
      </c>
      <c r="E5607">
        <v>2</v>
      </c>
      <c r="F5607" t="s">
        <v>23</v>
      </c>
      <c r="G5607">
        <v>-359.73618479297801</v>
      </c>
      <c r="H5607" t="s">
        <v>23</v>
      </c>
      <c r="I5607">
        <v>86.096613728295097</v>
      </c>
      <c r="J5607" t="s">
        <v>5595</v>
      </c>
      <c r="K5607" t="s">
        <v>25</v>
      </c>
      <c r="L5607" t="s">
        <v>5596</v>
      </c>
      <c r="M5607" t="s">
        <v>5597</v>
      </c>
      <c r="N5607" t="s">
        <v>5598</v>
      </c>
      <c r="O5607" t="s">
        <v>5599</v>
      </c>
      <c r="P5607">
        <v>-1.2000000500000001</v>
      </c>
      <c r="Q5607" t="s">
        <v>5600</v>
      </c>
      <c r="R5607" t="s">
        <v>5601</v>
      </c>
      <c r="S5607">
        <v>70</v>
      </c>
      <c r="T5607">
        <v>303.04992909999999</v>
      </c>
      <c r="U5607" t="s">
        <v>31</v>
      </c>
      <c r="V5607" t="s">
        <v>11970</v>
      </c>
      <c r="W5607" t="s">
        <v>23</v>
      </c>
    </row>
    <row r="5608" spans="1:23" x14ac:dyDescent="0.4">
      <c r="A5608">
        <v>5607</v>
      </c>
      <c r="B5608">
        <v>1</v>
      </c>
      <c r="C5608">
        <v>1</v>
      </c>
      <c r="D5608">
        <v>1</v>
      </c>
      <c r="E5608">
        <v>1</v>
      </c>
      <c r="F5608" t="s">
        <v>23</v>
      </c>
      <c r="G5608">
        <v>-422.55603690928399</v>
      </c>
      <c r="H5608" t="s">
        <v>23</v>
      </c>
      <c r="I5608">
        <v>50.874694622478302</v>
      </c>
      <c r="J5608" t="s">
        <v>11289</v>
      </c>
      <c r="K5608" t="s">
        <v>25</v>
      </c>
      <c r="L5608" t="s">
        <v>11290</v>
      </c>
      <c r="M5608" t="s">
        <v>11291</v>
      </c>
      <c r="N5608" t="s">
        <v>28</v>
      </c>
      <c r="O5608" t="s">
        <v>11292</v>
      </c>
      <c r="P5608">
        <v>-4.9595823299999999</v>
      </c>
      <c r="R5608" t="s">
        <v>11293</v>
      </c>
      <c r="S5608">
        <v>3178496</v>
      </c>
      <c r="T5608">
        <v>781.47326869999995</v>
      </c>
      <c r="U5608" t="s">
        <v>31</v>
      </c>
      <c r="V5608" t="s">
        <v>11971</v>
      </c>
      <c r="W5608" t="s">
        <v>23</v>
      </c>
    </row>
    <row r="5609" spans="1:23" x14ac:dyDescent="0.4">
      <c r="A5609">
        <v>5608</v>
      </c>
      <c r="B5609">
        <v>1</v>
      </c>
      <c r="C5609">
        <v>1</v>
      </c>
      <c r="D5609">
        <v>1</v>
      </c>
      <c r="E5609">
        <v>1</v>
      </c>
      <c r="F5609" t="s">
        <v>23</v>
      </c>
      <c r="G5609">
        <v>-212.81461799412199</v>
      </c>
      <c r="H5609" t="s">
        <v>23</v>
      </c>
      <c r="I5609">
        <v>61.800161729406597</v>
      </c>
      <c r="J5609" t="s">
        <v>11295</v>
      </c>
      <c r="K5609" t="s">
        <v>25</v>
      </c>
      <c r="L5609" t="s">
        <v>11296</v>
      </c>
      <c r="M5609" t="s">
        <v>11297</v>
      </c>
      <c r="N5609" t="s">
        <v>11298</v>
      </c>
      <c r="O5609" t="s">
        <v>11299</v>
      </c>
      <c r="P5609">
        <v>-0.137668386</v>
      </c>
      <c r="Q5609">
        <v>3063819</v>
      </c>
      <c r="R5609" t="s">
        <v>11300</v>
      </c>
      <c r="S5609">
        <v>67108866</v>
      </c>
      <c r="T5609">
        <v>222.09719999999999</v>
      </c>
      <c r="U5609" t="s">
        <v>31</v>
      </c>
      <c r="V5609" t="s">
        <v>11972</v>
      </c>
      <c r="W5609" t="s">
        <v>23</v>
      </c>
    </row>
    <row r="5610" spans="1:23" x14ac:dyDescent="0.4">
      <c r="A5610">
        <v>5609</v>
      </c>
      <c r="B5610">
        <v>1</v>
      </c>
      <c r="C5610">
        <v>1</v>
      </c>
      <c r="D5610">
        <v>1</v>
      </c>
      <c r="E5610">
        <v>1</v>
      </c>
      <c r="F5610" t="s">
        <v>23</v>
      </c>
      <c r="G5610">
        <v>-282.45900135412103</v>
      </c>
      <c r="H5610">
        <v>0</v>
      </c>
      <c r="I5610">
        <v>53.943313159542498</v>
      </c>
      <c r="J5610" t="s">
        <v>2060</v>
      </c>
      <c r="K5610" t="s">
        <v>25</v>
      </c>
      <c r="L5610" t="s">
        <v>2061</v>
      </c>
      <c r="M5610" t="s">
        <v>2062</v>
      </c>
      <c r="N5610" t="s">
        <v>28</v>
      </c>
      <c r="O5610" t="s">
        <v>2063</v>
      </c>
      <c r="P5610">
        <v>-3.2999999500000001</v>
      </c>
      <c r="Q5610" t="s">
        <v>2064</v>
      </c>
      <c r="R5610" t="s">
        <v>2065</v>
      </c>
      <c r="S5610">
        <v>18874370</v>
      </c>
      <c r="T5610">
        <v>433.11292329999998</v>
      </c>
      <c r="U5610" t="s">
        <v>31</v>
      </c>
      <c r="V5610" t="s">
        <v>11973</v>
      </c>
      <c r="W5610" t="s">
        <v>23</v>
      </c>
    </row>
    <row r="5611" spans="1:23" x14ac:dyDescent="0.4">
      <c r="A5611">
        <v>5610</v>
      </c>
      <c r="B5611">
        <v>1</v>
      </c>
      <c r="C5611">
        <v>1</v>
      </c>
      <c r="D5611">
        <v>1</v>
      </c>
      <c r="E5611">
        <v>2</v>
      </c>
      <c r="F5611" t="s">
        <v>23</v>
      </c>
      <c r="G5611">
        <v>-274.80899527605902</v>
      </c>
      <c r="H5611" t="s">
        <v>23</v>
      </c>
      <c r="I5611">
        <v>41.998598482195</v>
      </c>
      <c r="J5611" t="s">
        <v>6376</v>
      </c>
      <c r="K5611" t="s">
        <v>25</v>
      </c>
      <c r="L5611" t="s">
        <v>6377</v>
      </c>
      <c r="M5611" t="s">
        <v>6378</v>
      </c>
      <c r="N5611" t="s">
        <v>6379</v>
      </c>
      <c r="O5611" t="s">
        <v>6380</v>
      </c>
      <c r="P5611">
        <v>3.5</v>
      </c>
      <c r="Q5611">
        <v>44129660</v>
      </c>
      <c r="R5611" t="s">
        <v>6381</v>
      </c>
      <c r="S5611">
        <v>67108934</v>
      </c>
      <c r="T5611">
        <v>419.13365870000001</v>
      </c>
      <c r="U5611" t="s">
        <v>31</v>
      </c>
      <c r="V5611" t="s">
        <v>11974</v>
      </c>
      <c r="W5611" t="s">
        <v>23</v>
      </c>
    </row>
    <row r="5612" spans="1:23" x14ac:dyDescent="0.4">
      <c r="A5612">
        <v>5611</v>
      </c>
      <c r="B5612">
        <v>1</v>
      </c>
      <c r="C5612">
        <v>1</v>
      </c>
      <c r="D5612">
        <v>1</v>
      </c>
      <c r="E5612">
        <v>3</v>
      </c>
      <c r="F5612" t="s">
        <v>23</v>
      </c>
      <c r="G5612">
        <v>-277.28004088673498</v>
      </c>
      <c r="H5612" t="s">
        <v>23</v>
      </c>
      <c r="I5612">
        <v>34.178455148201202</v>
      </c>
      <c r="J5612" t="s">
        <v>2668</v>
      </c>
      <c r="K5612" t="s">
        <v>25</v>
      </c>
      <c r="L5612" t="s">
        <v>2669</v>
      </c>
      <c r="M5612" t="s">
        <v>2670</v>
      </c>
      <c r="N5612" t="s">
        <v>2671</v>
      </c>
      <c r="O5612" t="s">
        <v>2672</v>
      </c>
      <c r="P5612">
        <v>-10.399999599999999</v>
      </c>
      <c r="Q5612" t="s">
        <v>2673</v>
      </c>
      <c r="R5612" t="s">
        <v>2674</v>
      </c>
      <c r="S5612">
        <v>16910690</v>
      </c>
      <c r="T5612">
        <v>611.19704679999995</v>
      </c>
      <c r="U5612" t="s">
        <v>31</v>
      </c>
      <c r="V5612" t="s">
        <v>11975</v>
      </c>
      <c r="W5612" t="s">
        <v>23</v>
      </c>
    </row>
    <row r="5613" spans="1:23" x14ac:dyDescent="0.4">
      <c r="A5613">
        <v>5612</v>
      </c>
      <c r="B5613">
        <v>1</v>
      </c>
      <c r="C5613">
        <v>1</v>
      </c>
      <c r="D5613">
        <v>1</v>
      </c>
      <c r="E5613">
        <v>3</v>
      </c>
      <c r="F5613" t="s">
        <v>23</v>
      </c>
      <c r="G5613">
        <v>-282.11111817459198</v>
      </c>
      <c r="H5613" t="s">
        <v>23</v>
      </c>
      <c r="I5613">
        <v>70.648039425366605</v>
      </c>
      <c r="J5613" t="s">
        <v>7066</v>
      </c>
      <c r="K5613" t="s">
        <v>25</v>
      </c>
      <c r="L5613" t="s">
        <v>7067</v>
      </c>
      <c r="M5613" t="s">
        <v>7068</v>
      </c>
      <c r="N5613" t="s">
        <v>7069</v>
      </c>
      <c r="O5613" t="s">
        <v>7070</v>
      </c>
      <c r="P5613">
        <v>-1.5</v>
      </c>
      <c r="Q5613" t="s">
        <v>7071</v>
      </c>
      <c r="R5613" t="s">
        <v>7072</v>
      </c>
      <c r="S5613">
        <v>70</v>
      </c>
      <c r="T5613">
        <v>317.06558000000001</v>
      </c>
      <c r="U5613" t="s">
        <v>31</v>
      </c>
      <c r="V5613" t="s">
        <v>11976</v>
      </c>
      <c r="W5613" t="s">
        <v>23</v>
      </c>
    </row>
    <row r="5614" spans="1:23" x14ac:dyDescent="0.4">
      <c r="A5614">
        <v>5613</v>
      </c>
      <c r="B5614">
        <v>1</v>
      </c>
      <c r="C5614">
        <v>1</v>
      </c>
      <c r="D5614">
        <v>1</v>
      </c>
      <c r="E5614">
        <v>1</v>
      </c>
      <c r="F5614" t="s">
        <v>23</v>
      </c>
      <c r="G5614">
        <v>-458.520124846577</v>
      </c>
      <c r="H5614">
        <v>0.999999999999999</v>
      </c>
      <c r="I5614">
        <v>77.885755629511394</v>
      </c>
      <c r="J5614" t="s">
        <v>11245</v>
      </c>
      <c r="K5614" t="s">
        <v>25</v>
      </c>
      <c r="L5614" t="s">
        <v>11246</v>
      </c>
      <c r="M5614" t="s">
        <v>11247</v>
      </c>
      <c r="N5614" t="s">
        <v>11248</v>
      </c>
      <c r="O5614" t="s">
        <v>11249</v>
      </c>
      <c r="P5614">
        <v>-2</v>
      </c>
      <c r="Q5614" t="s">
        <v>11250</v>
      </c>
      <c r="R5614" t="s">
        <v>11251</v>
      </c>
      <c r="S5614">
        <v>3153922</v>
      </c>
      <c r="T5614">
        <v>425.14422339999999</v>
      </c>
      <c r="U5614" t="s">
        <v>31</v>
      </c>
      <c r="V5614" t="s">
        <v>11977</v>
      </c>
      <c r="W5614" t="s">
        <v>23</v>
      </c>
    </row>
    <row r="5615" spans="1:23" x14ac:dyDescent="0.4">
      <c r="A5615">
        <v>5614</v>
      </c>
      <c r="B5615">
        <v>1</v>
      </c>
      <c r="C5615">
        <v>1</v>
      </c>
      <c r="D5615">
        <v>1</v>
      </c>
      <c r="E5615">
        <v>4</v>
      </c>
      <c r="F5615" t="s">
        <v>23</v>
      </c>
      <c r="G5615">
        <v>-788.52188663423897</v>
      </c>
      <c r="H5615" t="s">
        <v>23</v>
      </c>
      <c r="I5615">
        <v>23.977602887887102</v>
      </c>
      <c r="J5615" t="s">
        <v>11978</v>
      </c>
      <c r="K5615" t="s">
        <v>25</v>
      </c>
      <c r="L5615" t="s">
        <v>11979</v>
      </c>
      <c r="M5615" t="s">
        <v>11980</v>
      </c>
      <c r="N5615" t="s">
        <v>11981</v>
      </c>
      <c r="O5615" t="s">
        <v>11982</v>
      </c>
      <c r="P5615">
        <v>1.21342003</v>
      </c>
      <c r="Q5615">
        <v>44472888</v>
      </c>
      <c r="R5615" t="s">
        <v>11983</v>
      </c>
      <c r="S5615">
        <v>16777282</v>
      </c>
      <c r="T5615">
        <v>451.08710250000001</v>
      </c>
      <c r="U5615" t="s">
        <v>31</v>
      </c>
      <c r="V5615" t="s">
        <v>11984</v>
      </c>
      <c r="W5615" t="s">
        <v>23</v>
      </c>
    </row>
    <row r="5616" spans="1:23" x14ac:dyDescent="0.4">
      <c r="A5616">
        <v>5615</v>
      </c>
      <c r="B5616">
        <v>1</v>
      </c>
      <c r="C5616">
        <v>1</v>
      </c>
      <c r="D5616">
        <v>1</v>
      </c>
      <c r="E5616">
        <v>2</v>
      </c>
      <c r="F5616" t="s">
        <v>23</v>
      </c>
      <c r="G5616">
        <v>-700.18047379437996</v>
      </c>
      <c r="H5616" t="s">
        <v>23</v>
      </c>
      <c r="I5616">
        <v>73.954737479178405</v>
      </c>
      <c r="J5616" t="s">
        <v>11985</v>
      </c>
      <c r="K5616" t="s">
        <v>25</v>
      </c>
      <c r="L5616" t="s">
        <v>11986</v>
      </c>
      <c r="M5616" t="s">
        <v>11987</v>
      </c>
      <c r="N5616" t="s">
        <v>28</v>
      </c>
      <c r="O5616" t="s">
        <v>11988</v>
      </c>
      <c r="P5616">
        <v>0</v>
      </c>
      <c r="R5616" t="s">
        <v>11989</v>
      </c>
      <c r="S5616">
        <v>3145728</v>
      </c>
      <c r="T5616">
        <v>767.49400409999998</v>
      </c>
      <c r="U5616" t="s">
        <v>31</v>
      </c>
      <c r="V5616" t="s">
        <v>11990</v>
      </c>
      <c r="W5616" t="s">
        <v>23</v>
      </c>
    </row>
    <row r="5617" spans="1:23" x14ac:dyDescent="0.4">
      <c r="A5617">
        <v>5616</v>
      </c>
      <c r="B5617">
        <v>1</v>
      </c>
      <c r="C5617">
        <v>1</v>
      </c>
      <c r="D5617">
        <v>1</v>
      </c>
      <c r="E5617">
        <v>1</v>
      </c>
      <c r="F5617" t="s">
        <v>23</v>
      </c>
      <c r="G5617">
        <v>-594.69772400085697</v>
      </c>
      <c r="H5617">
        <v>0.99748743718592903</v>
      </c>
      <c r="I5617">
        <v>41.594485804241501</v>
      </c>
      <c r="J5617" t="s">
        <v>11771</v>
      </c>
      <c r="K5617" t="s">
        <v>25</v>
      </c>
      <c r="L5617" t="s">
        <v>11772</v>
      </c>
      <c r="M5617" t="s">
        <v>11773</v>
      </c>
      <c r="N5617" t="s">
        <v>28</v>
      </c>
      <c r="O5617" t="s">
        <v>11774</v>
      </c>
      <c r="P5617">
        <v>-5.9000000999999997</v>
      </c>
      <c r="Q5617">
        <v>3842910</v>
      </c>
      <c r="R5617" t="s">
        <v>11775</v>
      </c>
      <c r="S5617">
        <v>3153922</v>
      </c>
      <c r="T5617">
        <v>435.0921879</v>
      </c>
      <c r="U5617" t="s">
        <v>31</v>
      </c>
      <c r="V5617" t="s">
        <v>11991</v>
      </c>
      <c r="W5617" t="s">
        <v>23</v>
      </c>
    </row>
    <row r="5618" spans="1:23" x14ac:dyDescent="0.4">
      <c r="A5618">
        <v>5617</v>
      </c>
      <c r="B5618">
        <v>1</v>
      </c>
      <c r="C5618">
        <v>1</v>
      </c>
      <c r="D5618">
        <v>1</v>
      </c>
      <c r="E5618">
        <v>1</v>
      </c>
      <c r="F5618" t="s">
        <v>23</v>
      </c>
      <c r="G5618">
        <v>-309.120098459291</v>
      </c>
      <c r="H5618">
        <v>0.999999999999999</v>
      </c>
      <c r="I5618">
        <v>51.624270673623798</v>
      </c>
      <c r="J5618" t="s">
        <v>11319</v>
      </c>
      <c r="K5618" t="s">
        <v>25</v>
      </c>
      <c r="L5618" t="s">
        <v>11320</v>
      </c>
      <c r="M5618" t="s">
        <v>11321</v>
      </c>
      <c r="N5618" t="s">
        <v>11322</v>
      </c>
      <c r="O5618" t="s">
        <v>11323</v>
      </c>
      <c r="P5618">
        <v>4.5</v>
      </c>
      <c r="Q5618">
        <v>2796276</v>
      </c>
      <c r="R5618" t="s">
        <v>11324</v>
      </c>
      <c r="S5618">
        <v>262210</v>
      </c>
      <c r="T5618">
        <v>458.16568999999998</v>
      </c>
      <c r="U5618" t="s">
        <v>31</v>
      </c>
      <c r="V5618" t="s">
        <v>11992</v>
      </c>
      <c r="W5618" t="s">
        <v>23</v>
      </c>
    </row>
    <row r="5619" spans="1:23" x14ac:dyDescent="0.4">
      <c r="A5619">
        <v>5618</v>
      </c>
      <c r="B5619">
        <v>1</v>
      </c>
      <c r="C5619">
        <v>1</v>
      </c>
      <c r="D5619">
        <v>1</v>
      </c>
      <c r="E5619">
        <v>2</v>
      </c>
      <c r="F5619" t="s">
        <v>23</v>
      </c>
      <c r="G5619">
        <v>-471.47615317404097</v>
      </c>
      <c r="H5619" t="s">
        <v>23</v>
      </c>
      <c r="I5619">
        <v>42.853185939329698</v>
      </c>
      <c r="J5619" t="s">
        <v>11993</v>
      </c>
      <c r="K5619" t="s">
        <v>25</v>
      </c>
      <c r="L5619" t="s">
        <v>11994</v>
      </c>
      <c r="M5619" t="s">
        <v>11995</v>
      </c>
      <c r="N5619" t="s">
        <v>28</v>
      </c>
      <c r="O5619" t="s">
        <v>11996</v>
      </c>
      <c r="P5619">
        <v>0.5</v>
      </c>
      <c r="Q5619">
        <v>92044999</v>
      </c>
      <c r="R5619" t="s">
        <v>11997</v>
      </c>
      <c r="S5619">
        <v>16777218</v>
      </c>
      <c r="T5619">
        <v>341.18596910000002</v>
      </c>
      <c r="U5619" t="s">
        <v>31</v>
      </c>
      <c r="V5619" t="s">
        <v>11998</v>
      </c>
      <c r="W5619" t="s">
        <v>23</v>
      </c>
    </row>
    <row r="5620" spans="1:23" x14ac:dyDescent="0.4">
      <c r="A5620">
        <v>5619</v>
      </c>
      <c r="B5620">
        <v>1</v>
      </c>
      <c r="C5620">
        <v>1</v>
      </c>
      <c r="D5620">
        <v>1</v>
      </c>
      <c r="E5620">
        <v>2</v>
      </c>
      <c r="F5620" t="s">
        <v>23</v>
      </c>
      <c r="G5620">
        <v>-752.28830826544697</v>
      </c>
      <c r="H5620" t="s">
        <v>23</v>
      </c>
      <c r="I5620">
        <v>49.217599426774903</v>
      </c>
      <c r="J5620" t="s">
        <v>139</v>
      </c>
      <c r="K5620" t="s">
        <v>25</v>
      </c>
      <c r="L5620" t="s">
        <v>140</v>
      </c>
      <c r="M5620" t="s">
        <v>141</v>
      </c>
      <c r="N5620" t="s">
        <v>28</v>
      </c>
      <c r="O5620" t="s">
        <v>142</v>
      </c>
      <c r="P5620">
        <v>-4.0999999000000003</v>
      </c>
      <c r="Q5620" t="s">
        <v>143</v>
      </c>
      <c r="R5620" t="s">
        <v>144</v>
      </c>
      <c r="S5620">
        <v>2097222</v>
      </c>
      <c r="T5620">
        <v>613.21270000000004</v>
      </c>
      <c r="U5620" t="s">
        <v>31</v>
      </c>
      <c r="V5620" t="s">
        <v>11999</v>
      </c>
      <c r="W5620" t="s">
        <v>23</v>
      </c>
    </row>
    <row r="5621" spans="1:23" x14ac:dyDescent="0.4">
      <c r="A5621">
        <v>5620</v>
      </c>
      <c r="B5621">
        <v>1</v>
      </c>
      <c r="C5621">
        <v>1</v>
      </c>
      <c r="D5621">
        <v>1</v>
      </c>
      <c r="E5621">
        <v>2</v>
      </c>
      <c r="F5621" t="s">
        <v>23</v>
      </c>
      <c r="G5621">
        <v>-359.578598755766</v>
      </c>
      <c r="H5621" t="s">
        <v>23</v>
      </c>
      <c r="I5621">
        <v>59.770207924746103</v>
      </c>
      <c r="J5621" t="s">
        <v>8725</v>
      </c>
      <c r="K5621" t="s">
        <v>25</v>
      </c>
      <c r="L5621" t="s">
        <v>8726</v>
      </c>
      <c r="M5621" t="s">
        <v>8727</v>
      </c>
      <c r="N5621" t="s">
        <v>8728</v>
      </c>
      <c r="O5621" t="s">
        <v>8729</v>
      </c>
      <c r="P5621">
        <v>3.2000000499999999</v>
      </c>
      <c r="Q5621">
        <v>3035550</v>
      </c>
      <c r="R5621" t="s">
        <v>8730</v>
      </c>
      <c r="S5621">
        <v>70</v>
      </c>
      <c r="T5621">
        <v>391.1387441</v>
      </c>
      <c r="U5621" t="s">
        <v>31</v>
      </c>
      <c r="V5621" t="s">
        <v>12000</v>
      </c>
      <c r="W5621" t="s">
        <v>23</v>
      </c>
    </row>
    <row r="5622" spans="1:23" x14ac:dyDescent="0.4">
      <c r="A5622">
        <v>5621</v>
      </c>
      <c r="B5622">
        <v>1</v>
      </c>
      <c r="C5622">
        <v>1</v>
      </c>
      <c r="D5622">
        <v>1</v>
      </c>
      <c r="E5622">
        <v>1</v>
      </c>
      <c r="F5622" t="s">
        <v>23</v>
      </c>
      <c r="G5622">
        <v>-308.923887047493</v>
      </c>
      <c r="H5622">
        <v>0.99748743718592903</v>
      </c>
      <c r="I5622">
        <v>69.239127676279395</v>
      </c>
      <c r="J5622" t="s">
        <v>11334</v>
      </c>
      <c r="K5622" t="s">
        <v>25</v>
      </c>
      <c r="L5622" t="s">
        <v>11335</v>
      </c>
      <c r="M5622" t="s">
        <v>11336</v>
      </c>
      <c r="N5622" t="s">
        <v>28</v>
      </c>
      <c r="O5622" t="s">
        <v>11337</v>
      </c>
      <c r="P5622">
        <v>-4.9000000999999997</v>
      </c>
      <c r="Q5622" t="s">
        <v>11338</v>
      </c>
      <c r="R5622" t="s">
        <v>11339</v>
      </c>
      <c r="S5622">
        <v>50331650</v>
      </c>
      <c r="T5622">
        <v>325.19105000000002</v>
      </c>
      <c r="U5622" t="s">
        <v>31</v>
      </c>
      <c r="V5622" t="s">
        <v>12001</v>
      </c>
      <c r="W5622" t="s">
        <v>23</v>
      </c>
    </row>
    <row r="5623" spans="1:23" x14ac:dyDescent="0.4">
      <c r="A5623">
        <v>5622</v>
      </c>
      <c r="B5623">
        <v>1</v>
      </c>
      <c r="C5623">
        <v>1</v>
      </c>
      <c r="D5623">
        <v>1</v>
      </c>
      <c r="E5623">
        <v>1</v>
      </c>
      <c r="F5623" t="s">
        <v>23</v>
      </c>
      <c r="G5623">
        <v>-406.47095046024299</v>
      </c>
      <c r="H5623">
        <v>0.999999999999999</v>
      </c>
      <c r="I5623">
        <v>71.080821482898997</v>
      </c>
      <c r="J5623" t="s">
        <v>11289</v>
      </c>
      <c r="K5623" t="s">
        <v>25</v>
      </c>
      <c r="L5623" t="s">
        <v>11290</v>
      </c>
      <c r="M5623" t="s">
        <v>11291</v>
      </c>
      <c r="N5623" t="s">
        <v>28</v>
      </c>
      <c r="O5623" t="s">
        <v>11292</v>
      </c>
      <c r="P5623">
        <v>-4.9595823299999999</v>
      </c>
      <c r="R5623" t="s">
        <v>11293</v>
      </c>
      <c r="S5623">
        <v>3178496</v>
      </c>
      <c r="T5623">
        <v>781.47326869999995</v>
      </c>
      <c r="U5623" t="s">
        <v>31</v>
      </c>
      <c r="V5623" t="s">
        <v>12002</v>
      </c>
      <c r="W5623" t="s">
        <v>23</v>
      </c>
    </row>
    <row r="5624" spans="1:23" x14ac:dyDescent="0.4">
      <c r="A5624">
        <v>5623</v>
      </c>
      <c r="B5624">
        <v>1</v>
      </c>
      <c r="C5624">
        <v>1</v>
      </c>
      <c r="D5624">
        <v>1</v>
      </c>
      <c r="E5624">
        <v>1</v>
      </c>
      <c r="F5624" t="s">
        <v>23</v>
      </c>
      <c r="G5624">
        <v>-562.28676790914403</v>
      </c>
      <c r="H5624" t="s">
        <v>23</v>
      </c>
      <c r="I5624">
        <v>102.92781049255601</v>
      </c>
      <c r="J5624" t="s">
        <v>11254</v>
      </c>
      <c r="K5624" t="s">
        <v>25</v>
      </c>
      <c r="L5624" t="s">
        <v>11255</v>
      </c>
      <c r="M5624" t="s">
        <v>11256</v>
      </c>
      <c r="N5624" t="s">
        <v>11257</v>
      </c>
      <c r="O5624" t="s">
        <v>11258</v>
      </c>
      <c r="P5624">
        <v>2.7000000499999999</v>
      </c>
      <c r="Q5624" t="s">
        <v>11259</v>
      </c>
      <c r="R5624" t="s">
        <v>11260</v>
      </c>
      <c r="S5624">
        <v>16777218</v>
      </c>
      <c r="T5624">
        <v>579.14970270000003</v>
      </c>
      <c r="U5624" t="s">
        <v>31</v>
      </c>
      <c r="V5624" t="s">
        <v>12003</v>
      </c>
      <c r="W5624" t="s">
        <v>23</v>
      </c>
    </row>
    <row r="5625" spans="1:23" x14ac:dyDescent="0.4">
      <c r="A5625">
        <v>5624</v>
      </c>
      <c r="B5625">
        <v>1</v>
      </c>
      <c r="C5625">
        <v>2</v>
      </c>
      <c r="D5625">
        <v>1</v>
      </c>
      <c r="E5625">
        <v>1</v>
      </c>
      <c r="F5625" t="s">
        <v>23</v>
      </c>
      <c r="G5625">
        <v>-414.93634127588803</v>
      </c>
      <c r="H5625" t="s">
        <v>23</v>
      </c>
      <c r="I5625">
        <v>1.65602322488302</v>
      </c>
      <c r="J5625" t="s">
        <v>11460</v>
      </c>
      <c r="K5625" t="s">
        <v>25</v>
      </c>
      <c r="L5625" t="s">
        <v>11461</v>
      </c>
      <c r="M5625" t="s">
        <v>11462</v>
      </c>
      <c r="N5625" t="s">
        <v>11463</v>
      </c>
      <c r="O5625" t="s">
        <v>11464</v>
      </c>
      <c r="P5625">
        <v>0.40000000600000002</v>
      </c>
      <c r="Q5625">
        <v>13770924</v>
      </c>
      <c r="R5625" t="s">
        <v>11465</v>
      </c>
      <c r="S5625">
        <v>67108866</v>
      </c>
      <c r="T5625">
        <v>435.0921879</v>
      </c>
      <c r="U5625" t="s">
        <v>31</v>
      </c>
      <c r="V5625" t="s">
        <v>12004</v>
      </c>
      <c r="W5625" t="s">
        <v>23</v>
      </c>
    </row>
    <row r="5626" spans="1:23" x14ac:dyDescent="0.4">
      <c r="A5626">
        <v>5625</v>
      </c>
      <c r="B5626">
        <v>1</v>
      </c>
      <c r="C5626">
        <v>1</v>
      </c>
      <c r="D5626">
        <v>1</v>
      </c>
      <c r="E5626">
        <v>1</v>
      </c>
      <c r="F5626" t="s">
        <v>23</v>
      </c>
      <c r="G5626">
        <v>-497.41971275142799</v>
      </c>
      <c r="H5626">
        <v>0.999999999999999</v>
      </c>
      <c r="I5626">
        <v>77.6915792062035</v>
      </c>
      <c r="J5626" t="s">
        <v>11254</v>
      </c>
      <c r="K5626" t="s">
        <v>25</v>
      </c>
      <c r="L5626" t="s">
        <v>11255</v>
      </c>
      <c r="M5626" t="s">
        <v>11256</v>
      </c>
      <c r="N5626" t="s">
        <v>11257</v>
      </c>
      <c r="O5626" t="s">
        <v>11258</v>
      </c>
      <c r="P5626">
        <v>2.7000000499999999</v>
      </c>
      <c r="Q5626" t="s">
        <v>11259</v>
      </c>
      <c r="R5626" t="s">
        <v>11260</v>
      </c>
      <c r="S5626">
        <v>16777218</v>
      </c>
      <c r="T5626">
        <v>579.14970270000003</v>
      </c>
      <c r="U5626" t="s">
        <v>31</v>
      </c>
      <c r="V5626" t="s">
        <v>12005</v>
      </c>
      <c r="W5626" t="s">
        <v>23</v>
      </c>
    </row>
    <row r="5627" spans="1:23" x14ac:dyDescent="0.4">
      <c r="A5627">
        <v>5626</v>
      </c>
      <c r="B5627">
        <v>1</v>
      </c>
      <c r="C5627">
        <v>1</v>
      </c>
      <c r="D5627">
        <v>1</v>
      </c>
      <c r="E5627">
        <v>1</v>
      </c>
      <c r="F5627" t="s">
        <v>23</v>
      </c>
      <c r="G5627">
        <v>-180.542425606987</v>
      </c>
      <c r="H5627">
        <v>0.999999999999999</v>
      </c>
      <c r="I5627">
        <v>14.1972763249249</v>
      </c>
      <c r="J5627" t="s">
        <v>11433</v>
      </c>
      <c r="K5627" t="s">
        <v>25</v>
      </c>
      <c r="L5627" t="s">
        <v>11434</v>
      </c>
      <c r="M5627" t="s">
        <v>11435</v>
      </c>
      <c r="N5627" t="s">
        <v>28</v>
      </c>
      <c r="O5627" t="s">
        <v>11436</v>
      </c>
      <c r="P5627">
        <v>-6.6347122199999999</v>
      </c>
      <c r="R5627" t="s">
        <v>11437</v>
      </c>
      <c r="S5627">
        <v>3178496</v>
      </c>
      <c r="T5627">
        <v>593.18647999999996</v>
      </c>
      <c r="U5627" t="s">
        <v>31</v>
      </c>
      <c r="V5627" t="s">
        <v>12006</v>
      </c>
      <c r="W5627" t="s">
        <v>23</v>
      </c>
    </row>
    <row r="5628" spans="1:23" x14ac:dyDescent="0.4">
      <c r="A5628">
        <v>5627</v>
      </c>
      <c r="B5628">
        <v>1</v>
      </c>
      <c r="C5628">
        <v>1</v>
      </c>
      <c r="D5628">
        <v>1</v>
      </c>
      <c r="E5628">
        <v>1</v>
      </c>
      <c r="F5628" t="s">
        <v>23</v>
      </c>
      <c r="G5628">
        <v>-627.54369352339097</v>
      </c>
      <c r="H5628" t="s">
        <v>23</v>
      </c>
      <c r="I5628">
        <v>82.600337256377202</v>
      </c>
      <c r="J5628" t="s">
        <v>11245</v>
      </c>
      <c r="K5628" t="s">
        <v>25</v>
      </c>
      <c r="L5628" t="s">
        <v>11246</v>
      </c>
      <c r="M5628" t="s">
        <v>11247</v>
      </c>
      <c r="N5628" t="s">
        <v>11248</v>
      </c>
      <c r="O5628" t="s">
        <v>11249</v>
      </c>
      <c r="P5628">
        <v>-2</v>
      </c>
      <c r="Q5628" t="s">
        <v>11250</v>
      </c>
      <c r="R5628" t="s">
        <v>11251</v>
      </c>
      <c r="S5628">
        <v>3153922</v>
      </c>
      <c r="T5628">
        <v>425.14422339999999</v>
      </c>
      <c r="U5628" t="s">
        <v>31</v>
      </c>
      <c r="V5628" t="s">
        <v>12007</v>
      </c>
      <c r="W5628" t="s">
        <v>23</v>
      </c>
    </row>
    <row r="5629" spans="1:23" x14ac:dyDescent="0.4">
      <c r="A5629">
        <v>5628</v>
      </c>
      <c r="B5629">
        <v>1</v>
      </c>
      <c r="C5629">
        <v>1</v>
      </c>
      <c r="D5629">
        <v>1</v>
      </c>
      <c r="E5629">
        <v>1</v>
      </c>
      <c r="F5629" t="s">
        <v>23</v>
      </c>
      <c r="G5629">
        <v>-494.38739729983803</v>
      </c>
      <c r="H5629" t="s">
        <v>23</v>
      </c>
      <c r="I5629">
        <v>54.581475443586399</v>
      </c>
      <c r="J5629" t="s">
        <v>11771</v>
      </c>
      <c r="K5629" t="s">
        <v>25</v>
      </c>
      <c r="L5629" t="s">
        <v>11772</v>
      </c>
      <c r="M5629" t="s">
        <v>11773</v>
      </c>
      <c r="N5629" t="s">
        <v>28</v>
      </c>
      <c r="O5629" t="s">
        <v>11774</v>
      </c>
      <c r="P5629">
        <v>-5.9000000999999997</v>
      </c>
      <c r="Q5629">
        <v>3842910</v>
      </c>
      <c r="R5629" t="s">
        <v>11775</v>
      </c>
      <c r="S5629">
        <v>3153922</v>
      </c>
      <c r="T5629">
        <v>435.0921879</v>
      </c>
      <c r="U5629" t="s">
        <v>31</v>
      </c>
      <c r="V5629" t="s">
        <v>12008</v>
      </c>
      <c r="W5629" t="s">
        <v>23</v>
      </c>
    </row>
    <row r="5630" spans="1:23" x14ac:dyDescent="0.4">
      <c r="A5630">
        <v>5629</v>
      </c>
      <c r="B5630">
        <v>1</v>
      </c>
      <c r="C5630">
        <v>1</v>
      </c>
      <c r="D5630">
        <v>1</v>
      </c>
      <c r="E5630">
        <v>1</v>
      </c>
      <c r="F5630" t="s">
        <v>23</v>
      </c>
      <c r="G5630">
        <v>-492.69880459508101</v>
      </c>
      <c r="H5630">
        <v>0.999999999999999</v>
      </c>
      <c r="I5630">
        <v>52.833214975010002</v>
      </c>
      <c r="J5630" t="s">
        <v>11254</v>
      </c>
      <c r="K5630" t="s">
        <v>25</v>
      </c>
      <c r="L5630" t="s">
        <v>11255</v>
      </c>
      <c r="M5630" t="s">
        <v>11256</v>
      </c>
      <c r="N5630" t="s">
        <v>11257</v>
      </c>
      <c r="O5630" t="s">
        <v>11258</v>
      </c>
      <c r="P5630">
        <v>2.7000000499999999</v>
      </c>
      <c r="Q5630" t="s">
        <v>11259</v>
      </c>
      <c r="R5630" t="s">
        <v>11260</v>
      </c>
      <c r="S5630">
        <v>16777218</v>
      </c>
      <c r="T5630">
        <v>579.14970270000003</v>
      </c>
      <c r="U5630" t="s">
        <v>31</v>
      </c>
      <c r="V5630" t="s">
        <v>12009</v>
      </c>
      <c r="W5630" t="s">
        <v>23</v>
      </c>
    </row>
    <row r="5631" spans="1:23" x14ac:dyDescent="0.4">
      <c r="A5631">
        <v>5630</v>
      </c>
      <c r="B5631">
        <v>1</v>
      </c>
      <c r="C5631">
        <v>1</v>
      </c>
      <c r="D5631">
        <v>1</v>
      </c>
      <c r="E5631">
        <v>2</v>
      </c>
      <c r="F5631" t="s">
        <v>23</v>
      </c>
      <c r="G5631">
        <v>-564.900383561985</v>
      </c>
      <c r="H5631" t="s">
        <v>23</v>
      </c>
      <c r="I5631">
        <v>46.497955386676601</v>
      </c>
      <c r="J5631" t="s">
        <v>3072</v>
      </c>
      <c r="K5631" t="s">
        <v>25</v>
      </c>
      <c r="L5631" t="s">
        <v>3073</v>
      </c>
      <c r="M5631" t="s">
        <v>3074</v>
      </c>
      <c r="N5631" t="s">
        <v>28</v>
      </c>
      <c r="O5631" t="s">
        <v>3075</v>
      </c>
      <c r="P5631">
        <v>4.6999998099999996</v>
      </c>
      <c r="Q5631">
        <v>71576419</v>
      </c>
      <c r="R5631" t="s">
        <v>3076</v>
      </c>
      <c r="S5631">
        <v>33554434</v>
      </c>
      <c r="T5631">
        <v>589.19156750000002</v>
      </c>
      <c r="U5631" t="s">
        <v>31</v>
      </c>
      <c r="V5631" t="s">
        <v>12010</v>
      </c>
      <c r="W5631" t="s">
        <v>23</v>
      </c>
    </row>
    <row r="5632" spans="1:23" x14ac:dyDescent="0.4">
      <c r="A5632">
        <v>5631</v>
      </c>
      <c r="B5632">
        <v>1</v>
      </c>
      <c r="C5632">
        <v>1</v>
      </c>
      <c r="D5632">
        <v>1</v>
      </c>
      <c r="E5632">
        <v>1</v>
      </c>
      <c r="F5632" t="s">
        <v>23</v>
      </c>
      <c r="G5632">
        <v>-180.507944612552</v>
      </c>
      <c r="H5632">
        <v>0.999999999999999</v>
      </c>
      <c r="I5632">
        <v>14.196224557674601</v>
      </c>
      <c r="J5632" t="s">
        <v>11433</v>
      </c>
      <c r="K5632" t="s">
        <v>25</v>
      </c>
      <c r="L5632" t="s">
        <v>11434</v>
      </c>
      <c r="M5632" t="s">
        <v>11435</v>
      </c>
      <c r="N5632" t="s">
        <v>28</v>
      </c>
      <c r="O5632" t="s">
        <v>11436</v>
      </c>
      <c r="P5632">
        <v>-6.6347122199999999</v>
      </c>
      <c r="R5632" t="s">
        <v>11437</v>
      </c>
      <c r="S5632">
        <v>3178496</v>
      </c>
      <c r="T5632">
        <v>593.1864822</v>
      </c>
      <c r="U5632" t="s">
        <v>31</v>
      </c>
      <c r="V5632" t="s">
        <v>12011</v>
      </c>
      <c r="W5632" t="s">
        <v>23</v>
      </c>
    </row>
    <row r="5633" spans="1:23" x14ac:dyDescent="0.4">
      <c r="A5633">
        <v>5632</v>
      </c>
      <c r="B5633">
        <v>1</v>
      </c>
      <c r="C5633">
        <v>1</v>
      </c>
      <c r="D5633">
        <v>1</v>
      </c>
      <c r="E5633">
        <v>4</v>
      </c>
      <c r="F5633" t="s">
        <v>23</v>
      </c>
      <c r="G5633">
        <v>-325.43469350825399</v>
      </c>
      <c r="H5633" t="s">
        <v>23</v>
      </c>
      <c r="I5633">
        <v>31.611040123833899</v>
      </c>
      <c r="J5633" t="s">
        <v>8410</v>
      </c>
      <c r="K5633" t="s">
        <v>25</v>
      </c>
      <c r="L5633" t="s">
        <v>8411</v>
      </c>
      <c r="M5633" t="s">
        <v>8412</v>
      </c>
      <c r="N5633" t="s">
        <v>8413</v>
      </c>
      <c r="O5633" t="s">
        <v>8414</v>
      </c>
      <c r="P5633">
        <v>1.10000002</v>
      </c>
      <c r="Q5633">
        <v>11913348</v>
      </c>
      <c r="R5633" t="s">
        <v>8415</v>
      </c>
      <c r="S5633">
        <v>3153922</v>
      </c>
      <c r="T5633">
        <v>359.14891490000002</v>
      </c>
      <c r="U5633" t="s">
        <v>31</v>
      </c>
      <c r="V5633" t="s">
        <v>12012</v>
      </c>
      <c r="W5633" t="s">
        <v>23</v>
      </c>
    </row>
    <row r="5634" spans="1:23" x14ac:dyDescent="0.4">
      <c r="A5634">
        <v>5633</v>
      </c>
      <c r="B5634">
        <v>1</v>
      </c>
      <c r="C5634">
        <v>1</v>
      </c>
      <c r="D5634">
        <v>1</v>
      </c>
      <c r="E5634">
        <v>1</v>
      </c>
      <c r="F5634" t="s">
        <v>23</v>
      </c>
      <c r="G5634">
        <v>-466.73769911662799</v>
      </c>
      <c r="H5634">
        <v>0.999999999999999</v>
      </c>
      <c r="I5634">
        <v>64.727598612004101</v>
      </c>
      <c r="J5634" t="s">
        <v>11237</v>
      </c>
      <c r="K5634" t="s">
        <v>25</v>
      </c>
      <c r="L5634" t="s">
        <v>11238</v>
      </c>
      <c r="M5634" t="s">
        <v>11239</v>
      </c>
      <c r="N5634" t="s">
        <v>11240</v>
      </c>
      <c r="O5634" t="s">
        <v>11241</v>
      </c>
      <c r="P5634">
        <v>5.0999999000000003</v>
      </c>
      <c r="Q5634">
        <v>10290425</v>
      </c>
      <c r="R5634" t="s">
        <v>11242</v>
      </c>
      <c r="S5634">
        <v>98</v>
      </c>
      <c r="T5634">
        <v>771.48891879999996</v>
      </c>
      <c r="U5634" t="s">
        <v>31</v>
      </c>
      <c r="V5634" t="s">
        <v>12013</v>
      </c>
      <c r="W5634" t="s">
        <v>23</v>
      </c>
    </row>
    <row r="5635" spans="1:23" x14ac:dyDescent="0.4">
      <c r="A5635">
        <v>5634</v>
      </c>
      <c r="B5635">
        <v>1</v>
      </c>
      <c r="C5635">
        <v>1</v>
      </c>
      <c r="D5635">
        <v>1</v>
      </c>
      <c r="E5635">
        <v>3</v>
      </c>
      <c r="F5635" t="s">
        <v>23</v>
      </c>
      <c r="G5635">
        <v>-286.37133769890102</v>
      </c>
      <c r="H5635" t="s">
        <v>23</v>
      </c>
      <c r="I5635">
        <v>17.3070574297242</v>
      </c>
      <c r="J5635" t="s">
        <v>10916</v>
      </c>
      <c r="K5635" t="s">
        <v>25</v>
      </c>
      <c r="L5635" t="s">
        <v>10917</v>
      </c>
      <c r="M5635" t="s">
        <v>10918</v>
      </c>
      <c r="N5635" t="s">
        <v>10919</v>
      </c>
      <c r="O5635" t="s">
        <v>10920</v>
      </c>
      <c r="P5635">
        <v>4.5999999000000003</v>
      </c>
      <c r="Q5635" t="s">
        <v>10921</v>
      </c>
      <c r="R5635" t="s">
        <v>10922</v>
      </c>
      <c r="S5635">
        <v>67108866</v>
      </c>
      <c r="T5635">
        <v>391.1387441</v>
      </c>
      <c r="U5635" t="s">
        <v>31</v>
      </c>
      <c r="V5635" t="s">
        <v>12014</v>
      </c>
      <c r="W5635" t="s">
        <v>23</v>
      </c>
    </row>
    <row r="5636" spans="1:23" x14ac:dyDescent="0.4">
      <c r="A5636">
        <v>5635</v>
      </c>
      <c r="B5636">
        <v>1</v>
      </c>
      <c r="C5636">
        <v>1</v>
      </c>
      <c r="D5636">
        <v>1</v>
      </c>
      <c r="E5636">
        <v>1</v>
      </c>
      <c r="F5636" t="s">
        <v>23</v>
      </c>
      <c r="G5636">
        <v>-220.6418976715</v>
      </c>
      <c r="H5636">
        <v>0.999999999999999</v>
      </c>
      <c r="I5636">
        <v>126.037191409643</v>
      </c>
      <c r="J5636" t="s">
        <v>638</v>
      </c>
      <c r="K5636" t="s">
        <v>25</v>
      </c>
      <c r="L5636" t="s">
        <v>639</v>
      </c>
      <c r="M5636" t="s">
        <v>640</v>
      </c>
      <c r="N5636" t="s">
        <v>641</v>
      </c>
      <c r="O5636" t="s">
        <v>642</v>
      </c>
      <c r="P5636">
        <v>-2.5736104700000002E-2</v>
      </c>
      <c r="Q5636">
        <v>55456</v>
      </c>
      <c r="R5636" t="s">
        <v>643</v>
      </c>
      <c r="S5636">
        <v>100663366</v>
      </c>
      <c r="T5636">
        <v>287.05501450000003</v>
      </c>
      <c r="U5636" t="s">
        <v>31</v>
      </c>
      <c r="V5636" t="s">
        <v>12015</v>
      </c>
      <c r="W5636" t="s">
        <v>23</v>
      </c>
    </row>
    <row r="5637" spans="1:23" x14ac:dyDescent="0.4">
      <c r="A5637">
        <v>5636</v>
      </c>
      <c r="B5637">
        <v>1</v>
      </c>
      <c r="C5637">
        <v>1</v>
      </c>
      <c r="D5637">
        <v>1</v>
      </c>
      <c r="E5637">
        <v>4</v>
      </c>
      <c r="F5637" t="s">
        <v>23</v>
      </c>
      <c r="G5637">
        <v>-453.37053989258698</v>
      </c>
      <c r="H5637" t="s">
        <v>23</v>
      </c>
      <c r="I5637">
        <v>59.302581283080798</v>
      </c>
      <c r="J5637" t="s">
        <v>12016</v>
      </c>
      <c r="K5637" t="s">
        <v>25</v>
      </c>
      <c r="L5637" t="s">
        <v>12017</v>
      </c>
      <c r="M5637" t="s">
        <v>12018</v>
      </c>
      <c r="N5637" t="s">
        <v>28</v>
      </c>
      <c r="O5637" t="s">
        <v>12019</v>
      </c>
      <c r="P5637">
        <v>4.5</v>
      </c>
      <c r="Q5637" t="s">
        <v>12020</v>
      </c>
      <c r="R5637" t="s">
        <v>12021</v>
      </c>
      <c r="S5637">
        <v>35651654</v>
      </c>
      <c r="T5637">
        <v>431.13365870000001</v>
      </c>
      <c r="U5637" t="s">
        <v>31</v>
      </c>
      <c r="V5637" t="s">
        <v>12022</v>
      </c>
      <c r="W5637" t="s">
        <v>23</v>
      </c>
    </row>
    <row r="5638" spans="1:23" x14ac:dyDescent="0.4">
      <c r="A5638">
        <v>5637</v>
      </c>
      <c r="B5638">
        <v>1</v>
      </c>
      <c r="C5638">
        <v>1</v>
      </c>
      <c r="D5638">
        <v>1</v>
      </c>
      <c r="E5638">
        <v>2</v>
      </c>
      <c r="F5638" t="s">
        <v>23</v>
      </c>
      <c r="G5638">
        <v>-578.01863146969004</v>
      </c>
      <c r="H5638" t="s">
        <v>23</v>
      </c>
      <c r="I5638">
        <v>76.271516751674</v>
      </c>
      <c r="J5638" t="s">
        <v>9613</v>
      </c>
      <c r="K5638" t="s">
        <v>25</v>
      </c>
      <c r="L5638" t="s">
        <v>9614</v>
      </c>
      <c r="M5638" t="s">
        <v>9615</v>
      </c>
      <c r="N5638" t="s">
        <v>28</v>
      </c>
      <c r="O5638" t="s">
        <v>9616</v>
      </c>
      <c r="P5638">
        <v>3.2000000499999999</v>
      </c>
      <c r="Q5638">
        <v>25338578</v>
      </c>
      <c r="R5638" t="s">
        <v>9617</v>
      </c>
      <c r="S5638">
        <v>3153922</v>
      </c>
      <c r="T5638">
        <v>449.10783789999999</v>
      </c>
      <c r="U5638" t="s">
        <v>31</v>
      </c>
      <c r="V5638" t="s">
        <v>12023</v>
      </c>
      <c r="W5638" t="s">
        <v>23</v>
      </c>
    </row>
    <row r="5639" spans="1:23" x14ac:dyDescent="0.4">
      <c r="A5639">
        <v>5638</v>
      </c>
      <c r="B5639">
        <v>1</v>
      </c>
      <c r="C5639">
        <v>1</v>
      </c>
      <c r="D5639">
        <v>1</v>
      </c>
      <c r="E5639">
        <v>2</v>
      </c>
      <c r="F5639" t="s">
        <v>23</v>
      </c>
      <c r="G5639">
        <v>-609.29324766646903</v>
      </c>
      <c r="H5639" t="s">
        <v>23</v>
      </c>
      <c r="I5639">
        <v>9.0702673113831693</v>
      </c>
      <c r="J5639" t="s">
        <v>7425</v>
      </c>
      <c r="K5639" t="s">
        <v>25</v>
      </c>
      <c r="L5639" t="s">
        <v>7426</v>
      </c>
      <c r="M5639" t="s">
        <v>7427</v>
      </c>
      <c r="N5639" t="s">
        <v>28</v>
      </c>
      <c r="O5639" t="s">
        <v>7428</v>
      </c>
      <c r="P5639">
        <v>5.9000000999999997</v>
      </c>
      <c r="Q5639">
        <v>135854056</v>
      </c>
      <c r="R5639" t="s">
        <v>7429</v>
      </c>
      <c r="S5639">
        <v>262146</v>
      </c>
      <c r="T5639">
        <v>611.16066130000002</v>
      </c>
      <c r="U5639" t="s">
        <v>31</v>
      </c>
      <c r="V5639" t="s">
        <v>12024</v>
      </c>
      <c r="W5639" t="s">
        <v>23</v>
      </c>
    </row>
    <row r="5640" spans="1:23" x14ac:dyDescent="0.4">
      <c r="A5640">
        <v>5639</v>
      </c>
      <c r="B5640">
        <v>1</v>
      </c>
      <c r="C5640">
        <v>1</v>
      </c>
      <c r="D5640">
        <v>1</v>
      </c>
      <c r="E5640">
        <v>1</v>
      </c>
      <c r="F5640" t="s">
        <v>23</v>
      </c>
      <c r="G5640">
        <v>-459.78522562083998</v>
      </c>
      <c r="H5640">
        <v>0.999999999999999</v>
      </c>
      <c r="I5640">
        <v>41.092110077399603</v>
      </c>
      <c r="J5640" t="s">
        <v>11289</v>
      </c>
      <c r="K5640" t="s">
        <v>25</v>
      </c>
      <c r="L5640" t="s">
        <v>11290</v>
      </c>
      <c r="M5640" t="s">
        <v>11291</v>
      </c>
      <c r="N5640" t="s">
        <v>28</v>
      </c>
      <c r="O5640" t="s">
        <v>11292</v>
      </c>
      <c r="P5640">
        <v>-4.9595823299999999</v>
      </c>
      <c r="R5640" t="s">
        <v>11293</v>
      </c>
      <c r="S5640">
        <v>3178496</v>
      </c>
      <c r="T5640">
        <v>781.47326869999995</v>
      </c>
      <c r="U5640" t="s">
        <v>31</v>
      </c>
      <c r="V5640" t="s">
        <v>12025</v>
      </c>
      <c r="W5640" t="s">
        <v>23</v>
      </c>
    </row>
    <row r="5641" spans="1:23" x14ac:dyDescent="0.4">
      <c r="A5641">
        <v>5640</v>
      </c>
      <c r="B5641">
        <v>1</v>
      </c>
      <c r="C5641">
        <v>1</v>
      </c>
      <c r="D5641">
        <v>1</v>
      </c>
      <c r="E5641">
        <v>2</v>
      </c>
      <c r="F5641" t="s">
        <v>23</v>
      </c>
      <c r="G5641">
        <v>-703.93643639221602</v>
      </c>
      <c r="H5641" t="s">
        <v>23</v>
      </c>
      <c r="I5641">
        <v>22.7256990030337</v>
      </c>
      <c r="J5641" t="s">
        <v>7425</v>
      </c>
      <c r="K5641" t="s">
        <v>25</v>
      </c>
      <c r="L5641" t="s">
        <v>7426</v>
      </c>
      <c r="M5641" t="s">
        <v>7427</v>
      </c>
      <c r="N5641" t="s">
        <v>28</v>
      </c>
      <c r="O5641" t="s">
        <v>7428</v>
      </c>
      <c r="P5641">
        <v>5.9000000999999997</v>
      </c>
      <c r="Q5641">
        <v>135854056</v>
      </c>
      <c r="R5641" t="s">
        <v>7429</v>
      </c>
      <c r="S5641">
        <v>262146</v>
      </c>
      <c r="T5641">
        <v>611.16066130000002</v>
      </c>
      <c r="U5641" t="s">
        <v>31</v>
      </c>
      <c r="V5641" t="s">
        <v>12026</v>
      </c>
      <c r="W5641" t="s">
        <v>23</v>
      </c>
    </row>
    <row r="5642" spans="1:23" x14ac:dyDescent="0.4">
      <c r="A5642">
        <v>5641</v>
      </c>
      <c r="B5642">
        <v>1</v>
      </c>
      <c r="C5642">
        <v>1</v>
      </c>
      <c r="D5642">
        <v>1</v>
      </c>
      <c r="E5642">
        <v>2</v>
      </c>
      <c r="F5642" t="s">
        <v>23</v>
      </c>
      <c r="G5642">
        <v>-306.52831145264003</v>
      </c>
      <c r="H5642" t="s">
        <v>23</v>
      </c>
      <c r="I5642">
        <v>42.721441803043199</v>
      </c>
      <c r="J5642" t="s">
        <v>11364</v>
      </c>
      <c r="K5642" t="s">
        <v>25</v>
      </c>
      <c r="L5642" t="s">
        <v>11365</v>
      </c>
      <c r="M5642" t="s">
        <v>11366</v>
      </c>
      <c r="N5642" t="s">
        <v>11367</v>
      </c>
      <c r="O5642" t="s">
        <v>11368</v>
      </c>
      <c r="P5642">
        <v>0.69445592199999995</v>
      </c>
      <c r="Q5642">
        <v>53301833</v>
      </c>
      <c r="R5642" t="s">
        <v>11369</v>
      </c>
      <c r="S5642">
        <v>16777218</v>
      </c>
      <c r="T5642">
        <v>241.0859207</v>
      </c>
      <c r="U5642" t="s">
        <v>31</v>
      </c>
      <c r="V5642" t="s">
        <v>12027</v>
      </c>
      <c r="W5642" t="s">
        <v>23</v>
      </c>
    </row>
    <row r="5643" spans="1:23" x14ac:dyDescent="0.4">
      <c r="A5643">
        <v>5642</v>
      </c>
      <c r="B5643">
        <v>1</v>
      </c>
      <c r="C5643">
        <v>1</v>
      </c>
      <c r="D5643">
        <v>1</v>
      </c>
      <c r="E5643">
        <v>2</v>
      </c>
      <c r="F5643" t="s">
        <v>23</v>
      </c>
      <c r="G5643">
        <v>-592.536862625151</v>
      </c>
      <c r="H5643" t="s">
        <v>23</v>
      </c>
      <c r="I5643">
        <v>54.722445729537</v>
      </c>
      <c r="J5643" t="s">
        <v>9613</v>
      </c>
      <c r="K5643" t="s">
        <v>25</v>
      </c>
      <c r="L5643" t="s">
        <v>9614</v>
      </c>
      <c r="M5643" t="s">
        <v>9615</v>
      </c>
      <c r="N5643" t="s">
        <v>28</v>
      </c>
      <c r="O5643" t="s">
        <v>9616</v>
      </c>
      <c r="P5643">
        <v>3.2000000499999999</v>
      </c>
      <c r="Q5643">
        <v>25338578</v>
      </c>
      <c r="R5643" t="s">
        <v>9617</v>
      </c>
      <c r="S5643">
        <v>3153922</v>
      </c>
      <c r="T5643">
        <v>449.10783789999999</v>
      </c>
      <c r="U5643" t="s">
        <v>31</v>
      </c>
      <c r="V5643" t="s">
        <v>12028</v>
      </c>
      <c r="W5643" t="s">
        <v>23</v>
      </c>
    </row>
    <row r="5644" spans="1:23" x14ac:dyDescent="0.4">
      <c r="A5644">
        <v>5643</v>
      </c>
      <c r="B5644">
        <v>1</v>
      </c>
      <c r="C5644">
        <v>1</v>
      </c>
      <c r="D5644">
        <v>1</v>
      </c>
      <c r="E5644">
        <v>2</v>
      </c>
      <c r="F5644" t="s">
        <v>23</v>
      </c>
      <c r="G5644">
        <v>-301.80397209516599</v>
      </c>
      <c r="H5644" t="s">
        <v>23</v>
      </c>
      <c r="I5644">
        <v>58.8188041064194</v>
      </c>
      <c r="J5644" t="s">
        <v>1521</v>
      </c>
      <c r="K5644" t="s">
        <v>25</v>
      </c>
      <c r="L5644" t="s">
        <v>1522</v>
      </c>
      <c r="M5644" t="s">
        <v>1523</v>
      </c>
      <c r="N5644" t="s">
        <v>1524</v>
      </c>
      <c r="O5644" t="s">
        <v>1525</v>
      </c>
      <c r="P5644">
        <v>3.2999999500000001</v>
      </c>
      <c r="Q5644">
        <v>6610350</v>
      </c>
      <c r="R5644" t="s">
        <v>1526</v>
      </c>
      <c r="S5644">
        <v>548962</v>
      </c>
      <c r="T5644">
        <v>394.10336169999999</v>
      </c>
      <c r="U5644" t="s">
        <v>31</v>
      </c>
      <c r="V5644" t="s">
        <v>12029</v>
      </c>
      <c r="W5644" t="s">
        <v>23</v>
      </c>
    </row>
    <row r="5645" spans="1:23" x14ac:dyDescent="0.4">
      <c r="A5645">
        <v>5644</v>
      </c>
      <c r="B5645">
        <v>1</v>
      </c>
      <c r="C5645">
        <v>1</v>
      </c>
      <c r="D5645">
        <v>1</v>
      </c>
      <c r="E5645">
        <v>1</v>
      </c>
      <c r="F5645" t="s">
        <v>23</v>
      </c>
      <c r="G5645">
        <v>-234.38557199998399</v>
      </c>
      <c r="H5645" t="s">
        <v>23</v>
      </c>
      <c r="I5645">
        <v>40.103603272861697</v>
      </c>
      <c r="J5645" t="s">
        <v>11400</v>
      </c>
      <c r="K5645" t="s">
        <v>25</v>
      </c>
      <c r="L5645" t="s">
        <v>11401</v>
      </c>
      <c r="M5645" t="s">
        <v>11402</v>
      </c>
      <c r="N5645" t="s">
        <v>28</v>
      </c>
      <c r="O5645" t="s">
        <v>11403</v>
      </c>
      <c r="P5645">
        <v>-9.0486192699999997</v>
      </c>
      <c r="R5645" t="s">
        <v>11404</v>
      </c>
      <c r="S5645">
        <v>2097152</v>
      </c>
      <c r="T5645">
        <v>687.28586189999999</v>
      </c>
      <c r="U5645" t="s">
        <v>31</v>
      </c>
      <c r="V5645" t="s">
        <v>12030</v>
      </c>
      <c r="W5645" t="s">
        <v>23</v>
      </c>
    </row>
    <row r="5646" spans="1:23" x14ac:dyDescent="0.4">
      <c r="A5646">
        <v>5645</v>
      </c>
      <c r="B5646">
        <v>1</v>
      </c>
      <c r="C5646">
        <v>1</v>
      </c>
      <c r="D5646">
        <v>1</v>
      </c>
      <c r="E5646">
        <v>3</v>
      </c>
      <c r="F5646" t="s">
        <v>23</v>
      </c>
      <c r="G5646">
        <v>-354.88520541580198</v>
      </c>
      <c r="H5646" t="s">
        <v>23</v>
      </c>
      <c r="I5646">
        <v>37.888182753037903</v>
      </c>
      <c r="J5646" t="s">
        <v>10916</v>
      </c>
      <c r="K5646" t="s">
        <v>25</v>
      </c>
      <c r="L5646" t="s">
        <v>10917</v>
      </c>
      <c r="M5646" t="s">
        <v>10918</v>
      </c>
      <c r="N5646" t="s">
        <v>10919</v>
      </c>
      <c r="O5646" t="s">
        <v>10920</v>
      </c>
      <c r="P5646">
        <v>4.5999999000000003</v>
      </c>
      <c r="Q5646" t="s">
        <v>10921</v>
      </c>
      <c r="R5646" t="s">
        <v>10922</v>
      </c>
      <c r="S5646">
        <v>67108866</v>
      </c>
      <c r="T5646">
        <v>391.1387441</v>
      </c>
      <c r="U5646" t="s">
        <v>31</v>
      </c>
      <c r="V5646" t="s">
        <v>12031</v>
      </c>
      <c r="W5646" t="s">
        <v>23</v>
      </c>
    </row>
    <row r="5647" spans="1:23" x14ac:dyDescent="0.4">
      <c r="A5647">
        <v>5646</v>
      </c>
      <c r="B5647">
        <v>1</v>
      </c>
      <c r="C5647">
        <v>1</v>
      </c>
      <c r="D5647">
        <v>1</v>
      </c>
      <c r="E5647">
        <v>2</v>
      </c>
      <c r="F5647" t="s">
        <v>23</v>
      </c>
      <c r="G5647">
        <v>-281.20842176920002</v>
      </c>
      <c r="H5647" t="s">
        <v>23</v>
      </c>
      <c r="I5647">
        <v>59.556941338214997</v>
      </c>
      <c r="J5647" t="s">
        <v>10562</v>
      </c>
      <c r="K5647" t="s">
        <v>25</v>
      </c>
      <c r="L5647" t="s">
        <v>10563</v>
      </c>
      <c r="M5647" t="s">
        <v>10564</v>
      </c>
      <c r="N5647" t="s">
        <v>10565</v>
      </c>
      <c r="O5647" t="s">
        <v>10566</v>
      </c>
      <c r="P5647">
        <v>2.4000001000000002</v>
      </c>
      <c r="Q5647" t="s">
        <v>10567</v>
      </c>
      <c r="R5647" t="s">
        <v>10568</v>
      </c>
      <c r="S5647">
        <v>67108866</v>
      </c>
      <c r="T5647">
        <v>303.15908560000003</v>
      </c>
      <c r="U5647" t="s">
        <v>31</v>
      </c>
      <c r="V5647" t="s">
        <v>12032</v>
      </c>
      <c r="W5647" t="s">
        <v>23</v>
      </c>
    </row>
    <row r="5648" spans="1:23" x14ac:dyDescent="0.4">
      <c r="A5648">
        <v>5647</v>
      </c>
      <c r="B5648">
        <v>1</v>
      </c>
      <c r="C5648">
        <v>1</v>
      </c>
      <c r="D5648">
        <v>1</v>
      </c>
      <c r="E5648">
        <v>2</v>
      </c>
      <c r="F5648" t="s">
        <v>23</v>
      </c>
      <c r="G5648">
        <v>-556.09943510119194</v>
      </c>
      <c r="H5648" t="s">
        <v>23</v>
      </c>
      <c r="I5648">
        <v>79.589907346850495</v>
      </c>
      <c r="J5648" t="s">
        <v>11245</v>
      </c>
      <c r="K5648" t="s">
        <v>25</v>
      </c>
      <c r="L5648" t="s">
        <v>11246</v>
      </c>
      <c r="M5648" t="s">
        <v>11247</v>
      </c>
      <c r="N5648" t="s">
        <v>11248</v>
      </c>
      <c r="O5648" t="s">
        <v>11249</v>
      </c>
      <c r="P5648">
        <v>-2</v>
      </c>
      <c r="Q5648" t="s">
        <v>11250</v>
      </c>
      <c r="R5648" t="s">
        <v>11251</v>
      </c>
      <c r="S5648">
        <v>3153922</v>
      </c>
      <c r="T5648">
        <v>425.14422339999999</v>
      </c>
      <c r="U5648" t="s">
        <v>31</v>
      </c>
      <c r="V5648" t="s">
        <v>12033</v>
      </c>
      <c r="W5648" t="s">
        <v>23</v>
      </c>
    </row>
    <row r="5649" spans="1:23" x14ac:dyDescent="0.4">
      <c r="A5649">
        <v>5648</v>
      </c>
      <c r="B5649">
        <v>1</v>
      </c>
      <c r="C5649">
        <v>1</v>
      </c>
      <c r="D5649">
        <v>1</v>
      </c>
      <c r="E5649">
        <v>3</v>
      </c>
      <c r="F5649" t="s">
        <v>23</v>
      </c>
      <c r="G5649">
        <v>-321.08973326919102</v>
      </c>
      <c r="H5649" t="s">
        <v>23</v>
      </c>
      <c r="I5649">
        <v>16.515869628905001</v>
      </c>
      <c r="J5649" t="s">
        <v>11364</v>
      </c>
      <c r="K5649" t="s">
        <v>25</v>
      </c>
      <c r="L5649" t="s">
        <v>11365</v>
      </c>
      <c r="M5649" t="s">
        <v>11366</v>
      </c>
      <c r="N5649" t="s">
        <v>11367</v>
      </c>
      <c r="O5649" t="s">
        <v>11368</v>
      </c>
      <c r="P5649">
        <v>0.69445592199999995</v>
      </c>
      <c r="Q5649">
        <v>53301833</v>
      </c>
      <c r="R5649" t="s">
        <v>11369</v>
      </c>
      <c r="S5649">
        <v>16777218</v>
      </c>
      <c r="T5649">
        <v>241.0859207</v>
      </c>
      <c r="U5649" t="s">
        <v>31</v>
      </c>
      <c r="V5649" t="s">
        <v>12034</v>
      </c>
      <c r="W5649" t="s">
        <v>23</v>
      </c>
    </row>
    <row r="5650" spans="1:23" x14ac:dyDescent="0.4">
      <c r="A5650">
        <v>5649</v>
      </c>
      <c r="B5650">
        <v>1</v>
      </c>
      <c r="C5650">
        <v>1</v>
      </c>
      <c r="D5650">
        <v>1</v>
      </c>
      <c r="E5650">
        <v>2</v>
      </c>
      <c r="F5650" t="s">
        <v>23</v>
      </c>
      <c r="G5650">
        <v>-742.83669628643702</v>
      </c>
      <c r="H5650" t="s">
        <v>23</v>
      </c>
      <c r="I5650">
        <v>16.234837979758701</v>
      </c>
      <c r="J5650" t="s">
        <v>11342</v>
      </c>
      <c r="K5650" t="s">
        <v>25</v>
      </c>
      <c r="L5650" t="s">
        <v>11343</v>
      </c>
      <c r="M5650" t="s">
        <v>11344</v>
      </c>
      <c r="N5650" t="s">
        <v>28</v>
      </c>
      <c r="O5650" t="s">
        <v>11345</v>
      </c>
      <c r="P5650">
        <v>2.73296356</v>
      </c>
      <c r="R5650" t="s">
        <v>11346</v>
      </c>
      <c r="S5650">
        <v>2097152</v>
      </c>
      <c r="T5650">
        <v>741.22365549999995</v>
      </c>
      <c r="U5650" t="s">
        <v>31</v>
      </c>
      <c r="V5650" t="s">
        <v>12035</v>
      </c>
      <c r="W5650" t="s">
        <v>23</v>
      </c>
    </row>
    <row r="5651" spans="1:23" x14ac:dyDescent="0.4">
      <c r="A5651">
        <v>5650</v>
      </c>
      <c r="B5651">
        <v>1</v>
      </c>
      <c r="C5651">
        <v>1</v>
      </c>
      <c r="D5651">
        <v>1</v>
      </c>
      <c r="E5651">
        <v>1</v>
      </c>
      <c r="F5651" t="s">
        <v>23</v>
      </c>
      <c r="G5651">
        <v>-378.21418970448002</v>
      </c>
      <c r="H5651">
        <v>0.999999999999999</v>
      </c>
      <c r="I5651">
        <v>47.075616550290697</v>
      </c>
      <c r="J5651" t="s">
        <v>11289</v>
      </c>
      <c r="K5651" t="s">
        <v>25</v>
      </c>
      <c r="L5651" t="s">
        <v>11290</v>
      </c>
      <c r="M5651" t="s">
        <v>11291</v>
      </c>
      <c r="N5651" t="s">
        <v>28</v>
      </c>
      <c r="O5651" t="s">
        <v>11292</v>
      </c>
      <c r="P5651">
        <v>-4.9595823299999999</v>
      </c>
      <c r="R5651" t="s">
        <v>11293</v>
      </c>
      <c r="S5651">
        <v>3178496</v>
      </c>
      <c r="T5651">
        <v>781.47326869999995</v>
      </c>
      <c r="U5651" t="s">
        <v>31</v>
      </c>
      <c r="V5651" t="s">
        <v>12036</v>
      </c>
      <c r="W5651" t="s">
        <v>23</v>
      </c>
    </row>
    <row r="5652" spans="1:23" x14ac:dyDescent="0.4">
      <c r="A5652">
        <v>5651</v>
      </c>
      <c r="B5652">
        <v>1</v>
      </c>
      <c r="C5652">
        <v>1</v>
      </c>
      <c r="D5652">
        <v>1</v>
      </c>
      <c r="E5652">
        <v>2</v>
      </c>
      <c r="F5652" t="s">
        <v>23</v>
      </c>
      <c r="G5652">
        <v>-352.70589680056497</v>
      </c>
      <c r="H5652" t="s">
        <v>23</v>
      </c>
      <c r="I5652">
        <v>25.328874045033299</v>
      </c>
      <c r="J5652" t="s">
        <v>7142</v>
      </c>
      <c r="K5652" t="s">
        <v>25</v>
      </c>
      <c r="L5652" t="s">
        <v>12037</v>
      </c>
      <c r="M5652" t="s">
        <v>12038</v>
      </c>
      <c r="N5652" t="s">
        <v>12039</v>
      </c>
      <c r="O5652" t="s">
        <v>12040</v>
      </c>
      <c r="P5652">
        <v>0.80000001200000004</v>
      </c>
      <c r="Q5652" t="s">
        <v>12041</v>
      </c>
      <c r="R5652" t="s">
        <v>12042</v>
      </c>
      <c r="S5652">
        <v>67108866</v>
      </c>
      <c r="T5652">
        <v>373.16456490000002</v>
      </c>
      <c r="U5652" t="s">
        <v>31</v>
      </c>
      <c r="V5652" t="s">
        <v>12043</v>
      </c>
      <c r="W5652" t="s">
        <v>23</v>
      </c>
    </row>
    <row r="5653" spans="1:23" x14ac:dyDescent="0.4">
      <c r="A5653">
        <v>5652</v>
      </c>
      <c r="B5653">
        <v>1</v>
      </c>
      <c r="C5653">
        <v>1</v>
      </c>
      <c r="D5653">
        <v>1</v>
      </c>
      <c r="E5653">
        <v>3</v>
      </c>
      <c r="F5653" t="s">
        <v>23</v>
      </c>
      <c r="G5653">
        <v>-351.03534484646502</v>
      </c>
      <c r="H5653" t="s">
        <v>23</v>
      </c>
      <c r="I5653">
        <v>18.428221808004999</v>
      </c>
      <c r="J5653" t="s">
        <v>10212</v>
      </c>
      <c r="K5653" t="s">
        <v>25</v>
      </c>
      <c r="L5653" t="s">
        <v>10213</v>
      </c>
      <c r="M5653" t="s">
        <v>10214</v>
      </c>
      <c r="N5653" t="s">
        <v>10215</v>
      </c>
      <c r="O5653" t="s">
        <v>10216</v>
      </c>
      <c r="P5653">
        <v>-0.89999997600000003</v>
      </c>
      <c r="Q5653">
        <v>128771</v>
      </c>
      <c r="R5653" t="s">
        <v>10217</v>
      </c>
      <c r="S5653">
        <v>70</v>
      </c>
      <c r="T5653">
        <v>285.07549999999998</v>
      </c>
      <c r="U5653" t="s">
        <v>31</v>
      </c>
      <c r="V5653" t="s">
        <v>12044</v>
      </c>
      <c r="W5653" t="s">
        <v>23</v>
      </c>
    </row>
    <row r="5654" spans="1:23" x14ac:dyDescent="0.4">
      <c r="A5654">
        <v>5653</v>
      </c>
      <c r="B5654">
        <v>1</v>
      </c>
      <c r="C5654">
        <v>1</v>
      </c>
      <c r="D5654">
        <v>1</v>
      </c>
      <c r="E5654">
        <v>2</v>
      </c>
      <c r="F5654" t="s">
        <v>23</v>
      </c>
      <c r="G5654">
        <v>-393.05504998129697</v>
      </c>
      <c r="H5654" t="s">
        <v>23</v>
      </c>
      <c r="I5654">
        <v>26.016861928207501</v>
      </c>
      <c r="J5654" t="s">
        <v>11898</v>
      </c>
      <c r="K5654" t="s">
        <v>25</v>
      </c>
      <c r="L5654" t="s">
        <v>11899</v>
      </c>
      <c r="M5654" t="s">
        <v>11900</v>
      </c>
      <c r="N5654" t="s">
        <v>11901</v>
      </c>
      <c r="O5654" t="s">
        <v>11902</v>
      </c>
      <c r="P5654">
        <v>0.5</v>
      </c>
      <c r="Q5654" t="s">
        <v>11903</v>
      </c>
      <c r="R5654" t="s">
        <v>11904</v>
      </c>
      <c r="S5654">
        <v>67108866</v>
      </c>
      <c r="T5654">
        <v>269.0557</v>
      </c>
      <c r="U5654" t="s">
        <v>31</v>
      </c>
      <c r="V5654" t="s">
        <v>12045</v>
      </c>
      <c r="W5654" t="s">
        <v>23</v>
      </c>
    </row>
    <row r="5655" spans="1:23" x14ac:dyDescent="0.4">
      <c r="A5655">
        <v>5654</v>
      </c>
      <c r="B5655">
        <v>1</v>
      </c>
      <c r="C5655">
        <v>1</v>
      </c>
      <c r="D5655">
        <v>1</v>
      </c>
      <c r="E5655">
        <v>2</v>
      </c>
      <c r="F5655" t="s">
        <v>23</v>
      </c>
      <c r="G5655">
        <v>-223.811772424964</v>
      </c>
      <c r="H5655" t="s">
        <v>23</v>
      </c>
      <c r="I5655">
        <v>22.834566302966898</v>
      </c>
      <c r="J5655" t="s">
        <v>8322</v>
      </c>
      <c r="K5655" t="s">
        <v>25</v>
      </c>
      <c r="L5655" t="s">
        <v>8323</v>
      </c>
      <c r="M5655" t="s">
        <v>8324</v>
      </c>
      <c r="N5655" t="s">
        <v>8325</v>
      </c>
      <c r="O5655" t="s">
        <v>8326</v>
      </c>
      <c r="P5655">
        <v>3.2000000499999999</v>
      </c>
      <c r="Q5655">
        <v>9587887</v>
      </c>
      <c r="R5655" t="s">
        <v>8327</v>
      </c>
      <c r="S5655">
        <v>67108866</v>
      </c>
      <c r="T5655">
        <v>447.12857339999999</v>
      </c>
      <c r="U5655" t="s">
        <v>31</v>
      </c>
      <c r="V5655" t="s">
        <v>12046</v>
      </c>
      <c r="W5655" t="s">
        <v>23</v>
      </c>
    </row>
    <row r="5656" spans="1:23" x14ac:dyDescent="0.4">
      <c r="A5656">
        <v>5655</v>
      </c>
      <c r="B5656">
        <v>1</v>
      </c>
      <c r="C5656">
        <v>1</v>
      </c>
      <c r="D5656">
        <v>1</v>
      </c>
      <c r="E5656">
        <v>2</v>
      </c>
      <c r="F5656" t="s">
        <v>23</v>
      </c>
      <c r="G5656">
        <v>-125.516938560688</v>
      </c>
      <c r="H5656" t="s">
        <v>23</v>
      </c>
      <c r="I5656">
        <v>45.182393265772497</v>
      </c>
      <c r="J5656" t="s">
        <v>11223</v>
      </c>
      <c r="K5656" t="s">
        <v>25</v>
      </c>
      <c r="L5656" t="s">
        <v>11224</v>
      </c>
      <c r="M5656" t="s">
        <v>11225</v>
      </c>
      <c r="N5656" t="s">
        <v>11226</v>
      </c>
      <c r="O5656" t="s">
        <v>11227</v>
      </c>
      <c r="P5656">
        <v>10.399999599999999</v>
      </c>
      <c r="Q5656">
        <v>3022899</v>
      </c>
      <c r="R5656" t="s">
        <v>11228</v>
      </c>
      <c r="S5656">
        <v>262146</v>
      </c>
      <c r="T5656">
        <v>473.36253649999998</v>
      </c>
      <c r="U5656" t="s">
        <v>31</v>
      </c>
      <c r="V5656" t="s">
        <v>12047</v>
      </c>
      <c r="W5656" t="s">
        <v>23</v>
      </c>
    </row>
    <row r="5657" spans="1:23" x14ac:dyDescent="0.4">
      <c r="A5657">
        <v>5656</v>
      </c>
      <c r="B5657">
        <v>1</v>
      </c>
      <c r="C5657">
        <v>1</v>
      </c>
      <c r="D5657">
        <v>1</v>
      </c>
      <c r="E5657">
        <v>5</v>
      </c>
      <c r="F5657" t="s">
        <v>23</v>
      </c>
      <c r="G5657">
        <v>-353.38517845694997</v>
      </c>
      <c r="H5657" t="s">
        <v>23</v>
      </c>
      <c r="I5657">
        <v>22.130253856271299</v>
      </c>
      <c r="J5657" t="s">
        <v>9337</v>
      </c>
      <c r="K5657" t="s">
        <v>25</v>
      </c>
      <c r="L5657" t="s">
        <v>9338</v>
      </c>
      <c r="M5657" t="s">
        <v>9339</v>
      </c>
      <c r="N5657" t="s">
        <v>9340</v>
      </c>
      <c r="O5657" t="s">
        <v>9341</v>
      </c>
      <c r="P5657">
        <v>3.7000000499999999</v>
      </c>
      <c r="Q5657">
        <v>1254616</v>
      </c>
      <c r="R5657" t="s">
        <v>9342</v>
      </c>
      <c r="S5657">
        <v>98</v>
      </c>
      <c r="T5657">
        <v>451.08710250000001</v>
      </c>
      <c r="U5657" t="s">
        <v>31</v>
      </c>
      <c r="V5657" t="s">
        <v>12048</v>
      </c>
      <c r="W5657" t="s">
        <v>23</v>
      </c>
    </row>
    <row r="5658" spans="1:23" x14ac:dyDescent="0.4">
      <c r="A5658">
        <v>5657</v>
      </c>
      <c r="B5658">
        <v>1</v>
      </c>
      <c r="C5658">
        <v>1</v>
      </c>
      <c r="D5658">
        <v>1</v>
      </c>
      <c r="E5658">
        <v>2</v>
      </c>
      <c r="F5658" t="s">
        <v>23</v>
      </c>
      <c r="G5658">
        <v>-372.23339300757601</v>
      </c>
      <c r="H5658" t="s">
        <v>23</v>
      </c>
      <c r="I5658">
        <v>38.266454064841</v>
      </c>
      <c r="J5658" t="s">
        <v>9116</v>
      </c>
      <c r="K5658" t="s">
        <v>25</v>
      </c>
      <c r="L5658" t="s">
        <v>9117</v>
      </c>
      <c r="M5658" t="s">
        <v>9118</v>
      </c>
      <c r="N5658" t="s">
        <v>9119</v>
      </c>
      <c r="O5658" t="s">
        <v>9120</v>
      </c>
      <c r="P5658">
        <v>0.10000000100000001</v>
      </c>
      <c r="Q5658">
        <v>3073803</v>
      </c>
      <c r="R5658" t="s">
        <v>9121</v>
      </c>
      <c r="S5658">
        <v>67108866</v>
      </c>
      <c r="T5658">
        <v>341.13889999999998</v>
      </c>
      <c r="U5658" t="s">
        <v>31</v>
      </c>
      <c r="V5658" t="s">
        <v>12049</v>
      </c>
      <c r="W5658" t="s">
        <v>23</v>
      </c>
    </row>
    <row r="5659" spans="1:23" x14ac:dyDescent="0.4">
      <c r="A5659">
        <v>5658</v>
      </c>
      <c r="B5659">
        <v>1</v>
      </c>
      <c r="C5659">
        <v>1</v>
      </c>
      <c r="D5659">
        <v>1</v>
      </c>
      <c r="E5659">
        <v>4</v>
      </c>
      <c r="F5659" t="s">
        <v>23</v>
      </c>
      <c r="G5659">
        <v>-661.92819490175202</v>
      </c>
      <c r="H5659" t="s">
        <v>23</v>
      </c>
      <c r="I5659">
        <v>27.515581799331098</v>
      </c>
      <c r="J5659" t="s">
        <v>11921</v>
      </c>
      <c r="K5659" t="s">
        <v>25</v>
      </c>
      <c r="L5659" t="s">
        <v>11922</v>
      </c>
      <c r="M5659" t="s">
        <v>11923</v>
      </c>
      <c r="N5659" t="s">
        <v>11924</v>
      </c>
      <c r="O5659" t="s">
        <v>11925</v>
      </c>
      <c r="P5659">
        <v>-0.69999998799999996</v>
      </c>
      <c r="Q5659" t="s">
        <v>11926</v>
      </c>
      <c r="R5659" t="s">
        <v>11927</v>
      </c>
      <c r="S5659">
        <v>52428870</v>
      </c>
      <c r="T5659">
        <v>609.18139680000002</v>
      </c>
      <c r="U5659" t="s">
        <v>31</v>
      </c>
      <c r="V5659" t="s">
        <v>12050</v>
      </c>
      <c r="W5659" t="s">
        <v>23</v>
      </c>
    </row>
    <row r="5660" spans="1:23" x14ac:dyDescent="0.4">
      <c r="A5660">
        <v>5659</v>
      </c>
      <c r="B5660">
        <v>1</v>
      </c>
      <c r="C5660">
        <v>1</v>
      </c>
      <c r="D5660">
        <v>1</v>
      </c>
      <c r="E5660">
        <v>1</v>
      </c>
      <c r="F5660" t="s">
        <v>23</v>
      </c>
      <c r="G5660">
        <v>-552.36575480153294</v>
      </c>
      <c r="H5660" t="s">
        <v>23</v>
      </c>
      <c r="I5660">
        <v>83.871438492069004</v>
      </c>
      <c r="J5660" t="s">
        <v>11254</v>
      </c>
      <c r="K5660" t="s">
        <v>25</v>
      </c>
      <c r="L5660" t="s">
        <v>11255</v>
      </c>
      <c r="M5660" t="s">
        <v>11256</v>
      </c>
      <c r="N5660" t="s">
        <v>11257</v>
      </c>
      <c r="O5660" t="s">
        <v>11258</v>
      </c>
      <c r="P5660">
        <v>2.7000000499999999</v>
      </c>
      <c r="Q5660" t="s">
        <v>11259</v>
      </c>
      <c r="R5660" t="s">
        <v>11260</v>
      </c>
      <c r="S5660">
        <v>16777218</v>
      </c>
      <c r="T5660">
        <v>579.14970270000003</v>
      </c>
      <c r="U5660" t="s">
        <v>31</v>
      </c>
      <c r="V5660" t="s">
        <v>12051</v>
      </c>
      <c r="W5660" t="s">
        <v>23</v>
      </c>
    </row>
    <row r="5661" spans="1:23" x14ac:dyDescent="0.4">
      <c r="A5661">
        <v>5660</v>
      </c>
      <c r="B5661">
        <v>1</v>
      </c>
      <c r="C5661">
        <v>1</v>
      </c>
      <c r="D5661">
        <v>1</v>
      </c>
      <c r="E5661">
        <v>2</v>
      </c>
      <c r="F5661" t="s">
        <v>23</v>
      </c>
      <c r="G5661">
        <v>-200.97195908191199</v>
      </c>
      <c r="H5661" t="s">
        <v>23</v>
      </c>
      <c r="I5661">
        <v>29.236864683521102</v>
      </c>
      <c r="J5661" t="s">
        <v>12052</v>
      </c>
      <c r="K5661" t="s">
        <v>25</v>
      </c>
      <c r="L5661" t="s">
        <v>12053</v>
      </c>
      <c r="M5661" t="s">
        <v>12054</v>
      </c>
      <c r="N5661" t="s">
        <v>28</v>
      </c>
      <c r="O5661" t="s">
        <v>12055</v>
      </c>
      <c r="P5661">
        <v>-2.2704803899999999</v>
      </c>
      <c r="R5661" t="s">
        <v>12056</v>
      </c>
      <c r="S5661">
        <v>3178512</v>
      </c>
      <c r="T5661">
        <v>377.1456</v>
      </c>
      <c r="U5661" t="s">
        <v>31</v>
      </c>
      <c r="V5661" t="s">
        <v>12057</v>
      </c>
      <c r="W5661" t="s">
        <v>23</v>
      </c>
    </row>
    <row r="5662" spans="1:23" x14ac:dyDescent="0.4">
      <c r="A5662">
        <v>5661</v>
      </c>
      <c r="B5662">
        <v>1</v>
      </c>
      <c r="C5662">
        <v>1</v>
      </c>
      <c r="D5662">
        <v>1</v>
      </c>
      <c r="E5662">
        <v>5</v>
      </c>
      <c r="F5662" t="s">
        <v>23</v>
      </c>
      <c r="G5662">
        <v>-535.18903494378003</v>
      </c>
      <c r="H5662" t="s">
        <v>23</v>
      </c>
      <c r="I5662">
        <v>62.543180981050703</v>
      </c>
      <c r="J5662" t="s">
        <v>3856</v>
      </c>
      <c r="K5662" t="s">
        <v>25</v>
      </c>
      <c r="L5662" t="s">
        <v>3857</v>
      </c>
      <c r="M5662" t="s">
        <v>3858</v>
      </c>
      <c r="N5662" t="s">
        <v>3859</v>
      </c>
      <c r="O5662" t="s">
        <v>3860</v>
      </c>
      <c r="P5662">
        <v>-0.42519390600000001</v>
      </c>
      <c r="Q5662" t="s">
        <v>3861</v>
      </c>
      <c r="R5662" t="s">
        <v>3862</v>
      </c>
      <c r="S5662">
        <v>3178566</v>
      </c>
      <c r="T5662">
        <v>509.1289673</v>
      </c>
      <c r="U5662" t="s">
        <v>31</v>
      </c>
      <c r="V5662" t="s">
        <v>12058</v>
      </c>
      <c r="W5662" t="s">
        <v>23</v>
      </c>
    </row>
    <row r="5663" spans="1:23" x14ac:dyDescent="0.4">
      <c r="A5663">
        <v>5662</v>
      </c>
      <c r="B5663">
        <v>1</v>
      </c>
      <c r="C5663">
        <v>1</v>
      </c>
      <c r="D5663">
        <v>1</v>
      </c>
      <c r="E5663">
        <v>3</v>
      </c>
      <c r="F5663" t="s">
        <v>23</v>
      </c>
      <c r="G5663">
        <v>-332.33520848336298</v>
      </c>
      <c r="H5663" t="s">
        <v>23</v>
      </c>
      <c r="I5663">
        <v>17.800947180712999</v>
      </c>
      <c r="J5663" t="s">
        <v>1362</v>
      </c>
      <c r="K5663" t="s">
        <v>25</v>
      </c>
      <c r="L5663" t="s">
        <v>1363</v>
      </c>
      <c r="M5663" t="s">
        <v>1364</v>
      </c>
      <c r="N5663" t="s">
        <v>28</v>
      </c>
      <c r="O5663" t="s">
        <v>1365</v>
      </c>
      <c r="P5663">
        <v>-4.8000001900000004</v>
      </c>
      <c r="Q5663">
        <v>11987821</v>
      </c>
      <c r="R5663" t="s">
        <v>1366</v>
      </c>
      <c r="S5663">
        <v>16777218</v>
      </c>
      <c r="T5663">
        <v>465.10275250000001</v>
      </c>
      <c r="U5663" t="s">
        <v>31</v>
      </c>
      <c r="V5663" t="s">
        <v>12059</v>
      </c>
      <c r="W5663" t="s">
        <v>23</v>
      </c>
    </row>
    <row r="5664" spans="1:23" x14ac:dyDescent="0.4">
      <c r="A5664">
        <v>5663</v>
      </c>
      <c r="B5664">
        <v>1</v>
      </c>
      <c r="C5664">
        <v>1</v>
      </c>
      <c r="D5664">
        <v>1</v>
      </c>
      <c r="E5664">
        <v>1</v>
      </c>
      <c r="F5664" t="s">
        <v>23</v>
      </c>
      <c r="G5664">
        <v>-466.41560204372598</v>
      </c>
      <c r="H5664" t="s">
        <v>23</v>
      </c>
      <c r="I5664">
        <v>64.690186233015396</v>
      </c>
      <c r="J5664" t="s">
        <v>11237</v>
      </c>
      <c r="K5664" t="s">
        <v>25</v>
      </c>
      <c r="L5664" t="s">
        <v>11238</v>
      </c>
      <c r="M5664" t="s">
        <v>11239</v>
      </c>
      <c r="N5664" t="s">
        <v>11240</v>
      </c>
      <c r="O5664" t="s">
        <v>11241</v>
      </c>
      <c r="P5664">
        <v>5.0999999000000003</v>
      </c>
      <c r="Q5664">
        <v>10290425</v>
      </c>
      <c r="R5664" t="s">
        <v>11242</v>
      </c>
      <c r="S5664">
        <v>98</v>
      </c>
      <c r="T5664">
        <v>771.48892000000001</v>
      </c>
      <c r="U5664" t="s">
        <v>31</v>
      </c>
      <c r="V5664" t="s">
        <v>12060</v>
      </c>
      <c r="W5664" t="s">
        <v>23</v>
      </c>
    </row>
    <row r="5665" spans="1:23" x14ac:dyDescent="0.4">
      <c r="A5665">
        <v>5664</v>
      </c>
      <c r="B5665">
        <v>1</v>
      </c>
      <c r="C5665">
        <v>1</v>
      </c>
      <c r="D5665">
        <v>1</v>
      </c>
      <c r="E5665">
        <v>1</v>
      </c>
      <c r="F5665" t="s">
        <v>23</v>
      </c>
      <c r="G5665">
        <v>-452.65976527683301</v>
      </c>
      <c r="H5665">
        <v>0.999999999999999</v>
      </c>
      <c r="I5665">
        <v>31.789918476229101</v>
      </c>
      <c r="J5665" t="s">
        <v>11289</v>
      </c>
      <c r="K5665" t="s">
        <v>25</v>
      </c>
      <c r="L5665" t="s">
        <v>11290</v>
      </c>
      <c r="M5665" t="s">
        <v>11291</v>
      </c>
      <c r="N5665" t="s">
        <v>28</v>
      </c>
      <c r="O5665" t="s">
        <v>11292</v>
      </c>
      <c r="P5665">
        <v>-4.9595823299999999</v>
      </c>
      <c r="R5665" t="s">
        <v>11293</v>
      </c>
      <c r="S5665">
        <v>3178496</v>
      </c>
      <c r="T5665">
        <v>781.47326869999995</v>
      </c>
      <c r="U5665" t="s">
        <v>31</v>
      </c>
      <c r="V5665" t="s">
        <v>12061</v>
      </c>
      <c r="W5665" t="s">
        <v>23</v>
      </c>
    </row>
    <row r="5666" spans="1:23" x14ac:dyDescent="0.4">
      <c r="A5666">
        <v>5665</v>
      </c>
      <c r="B5666">
        <v>1</v>
      </c>
      <c r="C5666">
        <v>1</v>
      </c>
      <c r="D5666">
        <v>1</v>
      </c>
      <c r="E5666">
        <v>2</v>
      </c>
      <c r="F5666" t="s">
        <v>23</v>
      </c>
      <c r="G5666">
        <v>-331.876571762129</v>
      </c>
      <c r="H5666" t="s">
        <v>23</v>
      </c>
      <c r="I5666">
        <v>80.925685490352905</v>
      </c>
      <c r="J5666" t="s">
        <v>7066</v>
      </c>
      <c r="K5666" t="s">
        <v>25</v>
      </c>
      <c r="L5666" t="s">
        <v>7067</v>
      </c>
      <c r="M5666" t="s">
        <v>7068</v>
      </c>
      <c r="N5666" t="s">
        <v>7069</v>
      </c>
      <c r="O5666" t="s">
        <v>7070</v>
      </c>
      <c r="P5666">
        <v>-1.5</v>
      </c>
      <c r="Q5666" t="s">
        <v>7071</v>
      </c>
      <c r="R5666" t="s">
        <v>7072</v>
      </c>
      <c r="S5666">
        <v>70</v>
      </c>
      <c r="T5666">
        <v>317.0655792</v>
      </c>
      <c r="U5666" t="s">
        <v>31</v>
      </c>
      <c r="V5666" t="s">
        <v>12062</v>
      </c>
      <c r="W5666" t="s">
        <v>23</v>
      </c>
    </row>
    <row r="5667" spans="1:23" x14ac:dyDescent="0.4">
      <c r="A5667">
        <v>5666</v>
      </c>
      <c r="B5667">
        <v>1</v>
      </c>
      <c r="C5667">
        <v>1</v>
      </c>
      <c r="D5667">
        <v>1</v>
      </c>
      <c r="E5667">
        <v>2</v>
      </c>
      <c r="F5667" t="s">
        <v>23</v>
      </c>
      <c r="G5667">
        <v>-405.38062580097898</v>
      </c>
      <c r="H5667" t="s">
        <v>23</v>
      </c>
      <c r="I5667">
        <v>39.987454014738503</v>
      </c>
      <c r="J5667" t="s">
        <v>12063</v>
      </c>
      <c r="K5667" t="s">
        <v>25</v>
      </c>
      <c r="L5667" t="s">
        <v>12064</v>
      </c>
      <c r="M5667" t="s">
        <v>12065</v>
      </c>
      <c r="N5667" t="s">
        <v>12066</v>
      </c>
      <c r="O5667" t="s">
        <v>12067</v>
      </c>
      <c r="P5667">
        <v>-3.0999998999999998</v>
      </c>
      <c r="Q5667" t="s">
        <v>12068</v>
      </c>
      <c r="R5667" t="s">
        <v>12069</v>
      </c>
      <c r="S5667">
        <v>67108866</v>
      </c>
      <c r="T5667">
        <v>311.12389999999999</v>
      </c>
      <c r="U5667" t="s">
        <v>31</v>
      </c>
      <c r="V5667" t="s">
        <v>12070</v>
      </c>
      <c r="W5667" t="s">
        <v>23</v>
      </c>
    </row>
    <row r="5668" spans="1:23" x14ac:dyDescent="0.4">
      <c r="A5668">
        <v>5667</v>
      </c>
      <c r="B5668">
        <v>1</v>
      </c>
      <c r="C5668">
        <v>1</v>
      </c>
      <c r="D5668">
        <v>1</v>
      </c>
      <c r="E5668">
        <v>4</v>
      </c>
      <c r="F5668" t="s">
        <v>23</v>
      </c>
      <c r="G5668">
        <v>-558.19971876316504</v>
      </c>
      <c r="H5668" t="s">
        <v>23</v>
      </c>
      <c r="I5668">
        <v>12.0941248452457</v>
      </c>
      <c r="J5668" t="s">
        <v>12071</v>
      </c>
      <c r="K5668" t="s">
        <v>25</v>
      </c>
      <c r="L5668" t="s">
        <v>12072</v>
      </c>
      <c r="M5668" t="s">
        <v>12073</v>
      </c>
      <c r="N5668" t="s">
        <v>12074</v>
      </c>
      <c r="O5668" t="s">
        <v>12075</v>
      </c>
      <c r="P5668">
        <v>0.69999998799999996</v>
      </c>
      <c r="Q5668" t="s">
        <v>12076</v>
      </c>
      <c r="R5668" t="s">
        <v>12077</v>
      </c>
      <c r="S5668">
        <v>3153922</v>
      </c>
      <c r="T5668">
        <v>433.11290000000002</v>
      </c>
      <c r="U5668" t="s">
        <v>31</v>
      </c>
      <c r="V5668" t="s">
        <v>12078</v>
      </c>
      <c r="W5668" t="s">
        <v>23</v>
      </c>
    </row>
    <row r="5669" spans="1:23" x14ac:dyDescent="0.4">
      <c r="A5669">
        <v>5668</v>
      </c>
      <c r="B5669">
        <v>1</v>
      </c>
      <c r="C5669">
        <v>1</v>
      </c>
      <c r="D5669">
        <v>1</v>
      </c>
      <c r="E5669">
        <v>1</v>
      </c>
      <c r="F5669" t="s">
        <v>23</v>
      </c>
      <c r="G5669">
        <v>-607.56909860849305</v>
      </c>
      <c r="H5669">
        <v>0.999999999999999</v>
      </c>
      <c r="I5669">
        <v>106.143687363322</v>
      </c>
      <c r="J5669" t="s">
        <v>11254</v>
      </c>
      <c r="K5669" t="s">
        <v>25</v>
      </c>
      <c r="L5669" t="s">
        <v>11255</v>
      </c>
      <c r="M5669" t="s">
        <v>11256</v>
      </c>
      <c r="N5669" t="s">
        <v>11257</v>
      </c>
      <c r="O5669" t="s">
        <v>11258</v>
      </c>
      <c r="P5669">
        <v>2.7000000499999999</v>
      </c>
      <c r="Q5669" t="s">
        <v>11259</v>
      </c>
      <c r="R5669" t="s">
        <v>11260</v>
      </c>
      <c r="S5669">
        <v>16777218</v>
      </c>
      <c r="T5669">
        <v>579.14970270000003</v>
      </c>
      <c r="U5669" t="s">
        <v>31</v>
      </c>
      <c r="V5669" t="s">
        <v>12079</v>
      </c>
      <c r="W5669" t="s">
        <v>23</v>
      </c>
    </row>
    <row r="5670" spans="1:23" x14ac:dyDescent="0.4">
      <c r="A5670">
        <v>5669</v>
      </c>
      <c r="B5670">
        <v>1</v>
      </c>
      <c r="C5670">
        <v>1</v>
      </c>
      <c r="D5670">
        <v>1</v>
      </c>
      <c r="E5670">
        <v>1</v>
      </c>
      <c r="F5670" t="s">
        <v>23</v>
      </c>
      <c r="G5670">
        <v>-136.09831646554599</v>
      </c>
      <c r="H5670">
        <v>0.999999999999999</v>
      </c>
      <c r="I5670">
        <v>4.2254427863528301</v>
      </c>
      <c r="J5670" t="s">
        <v>11433</v>
      </c>
      <c r="K5670" t="s">
        <v>25</v>
      </c>
      <c r="L5670" t="s">
        <v>11434</v>
      </c>
      <c r="M5670" t="s">
        <v>11435</v>
      </c>
      <c r="N5670" t="s">
        <v>28</v>
      </c>
      <c r="O5670" t="s">
        <v>11436</v>
      </c>
      <c r="P5670">
        <v>-6.6347122199999999</v>
      </c>
      <c r="R5670" t="s">
        <v>11437</v>
      </c>
      <c r="S5670">
        <v>3178496</v>
      </c>
      <c r="T5670">
        <v>593.1864822</v>
      </c>
      <c r="U5670" t="s">
        <v>31</v>
      </c>
      <c r="V5670" t="s">
        <v>12080</v>
      </c>
      <c r="W5670" t="s">
        <v>23</v>
      </c>
    </row>
    <row r="5671" spans="1:23" x14ac:dyDescent="0.4">
      <c r="A5671">
        <v>5670</v>
      </c>
      <c r="B5671">
        <v>1</v>
      </c>
      <c r="C5671">
        <v>1</v>
      </c>
      <c r="D5671">
        <v>1</v>
      </c>
      <c r="E5671">
        <v>2</v>
      </c>
      <c r="F5671" t="s">
        <v>23</v>
      </c>
      <c r="G5671">
        <v>-373.48387159532598</v>
      </c>
      <c r="H5671">
        <v>0.96884422110552704</v>
      </c>
      <c r="I5671">
        <v>8.8583010343498998</v>
      </c>
      <c r="J5671" t="s">
        <v>11761</v>
      </c>
      <c r="K5671" t="s">
        <v>25</v>
      </c>
      <c r="L5671" t="s">
        <v>11762</v>
      </c>
      <c r="M5671" t="s">
        <v>11763</v>
      </c>
      <c r="N5671" t="s">
        <v>28</v>
      </c>
      <c r="O5671" t="s">
        <v>11764</v>
      </c>
      <c r="P5671">
        <v>-0.69999998799999996</v>
      </c>
      <c r="Q5671">
        <v>138805674</v>
      </c>
      <c r="R5671" t="s">
        <v>11765</v>
      </c>
      <c r="S5671">
        <v>70</v>
      </c>
      <c r="T5671">
        <v>771.23422019999998</v>
      </c>
      <c r="U5671" t="s">
        <v>31</v>
      </c>
      <c r="V5671" t="s">
        <v>12081</v>
      </c>
      <c r="W5671" t="s">
        <v>23</v>
      </c>
    </row>
    <row r="5672" spans="1:23" x14ac:dyDescent="0.4">
      <c r="A5672">
        <v>5671</v>
      </c>
      <c r="B5672">
        <v>1</v>
      </c>
      <c r="C5672">
        <v>1</v>
      </c>
      <c r="D5672">
        <v>1</v>
      </c>
      <c r="E5672">
        <v>2</v>
      </c>
      <c r="F5672" t="s">
        <v>23</v>
      </c>
      <c r="G5672">
        <v>-566.95959515528</v>
      </c>
      <c r="H5672" t="s">
        <v>23</v>
      </c>
      <c r="I5672">
        <v>27.077747659156898</v>
      </c>
      <c r="J5672" t="s">
        <v>12082</v>
      </c>
      <c r="K5672" t="s">
        <v>25</v>
      </c>
      <c r="L5672" t="s">
        <v>12083</v>
      </c>
      <c r="M5672" t="s">
        <v>12084</v>
      </c>
      <c r="N5672" t="s">
        <v>28</v>
      </c>
      <c r="O5672" t="s">
        <v>12085</v>
      </c>
      <c r="P5672">
        <v>0</v>
      </c>
      <c r="R5672" t="s">
        <v>12086</v>
      </c>
      <c r="S5672">
        <v>2097152</v>
      </c>
      <c r="T5672">
        <v>741.22366</v>
      </c>
      <c r="U5672" t="s">
        <v>31</v>
      </c>
      <c r="V5672" t="s">
        <v>12087</v>
      </c>
      <c r="W5672" t="s">
        <v>23</v>
      </c>
    </row>
    <row r="5673" spans="1:23" x14ac:dyDescent="0.4">
      <c r="A5673">
        <v>5672</v>
      </c>
      <c r="B5673">
        <v>1</v>
      </c>
      <c r="C5673">
        <v>1</v>
      </c>
      <c r="D5673">
        <v>1</v>
      </c>
      <c r="E5673">
        <v>1</v>
      </c>
      <c r="F5673" t="s">
        <v>23</v>
      </c>
      <c r="G5673">
        <v>-180.542425606987</v>
      </c>
      <c r="H5673" t="s">
        <v>23</v>
      </c>
      <c r="I5673">
        <v>14.1972763249249</v>
      </c>
      <c r="J5673" t="s">
        <v>11433</v>
      </c>
      <c r="K5673" t="s">
        <v>25</v>
      </c>
      <c r="L5673" t="s">
        <v>11434</v>
      </c>
      <c r="M5673" t="s">
        <v>11435</v>
      </c>
      <c r="N5673" t="s">
        <v>28</v>
      </c>
      <c r="O5673" t="s">
        <v>11436</v>
      </c>
      <c r="P5673">
        <v>-6.6347122199999999</v>
      </c>
      <c r="R5673" t="s">
        <v>11437</v>
      </c>
      <c r="S5673">
        <v>3178496</v>
      </c>
      <c r="T5673">
        <v>593.18647999999996</v>
      </c>
      <c r="U5673" t="s">
        <v>31</v>
      </c>
      <c r="V5673" t="s">
        <v>12088</v>
      </c>
      <c r="W5673" t="s">
        <v>23</v>
      </c>
    </row>
    <row r="5674" spans="1:23" x14ac:dyDescent="0.4">
      <c r="A5674">
        <v>5673</v>
      </c>
      <c r="B5674">
        <v>1</v>
      </c>
      <c r="C5674">
        <v>1</v>
      </c>
      <c r="D5674">
        <v>1</v>
      </c>
      <c r="E5674">
        <v>1</v>
      </c>
      <c r="F5674" t="s">
        <v>23</v>
      </c>
      <c r="G5674">
        <v>-282.45900135412103</v>
      </c>
      <c r="H5674" t="s">
        <v>23</v>
      </c>
      <c r="I5674">
        <v>53.943313159542498</v>
      </c>
      <c r="J5674" t="s">
        <v>2060</v>
      </c>
      <c r="K5674" t="s">
        <v>25</v>
      </c>
      <c r="L5674" t="s">
        <v>2061</v>
      </c>
      <c r="M5674" t="s">
        <v>2062</v>
      </c>
      <c r="N5674" t="s">
        <v>28</v>
      </c>
      <c r="O5674" t="s">
        <v>2063</v>
      </c>
      <c r="P5674">
        <v>-3.2999999500000001</v>
      </c>
      <c r="Q5674" t="s">
        <v>2064</v>
      </c>
      <c r="R5674" t="s">
        <v>2065</v>
      </c>
      <c r="S5674">
        <v>18874370</v>
      </c>
      <c r="T5674">
        <v>433.11292329999998</v>
      </c>
      <c r="U5674" t="s">
        <v>31</v>
      </c>
      <c r="V5674" t="s">
        <v>12089</v>
      </c>
      <c r="W5674" t="s">
        <v>23</v>
      </c>
    </row>
    <row r="5675" spans="1:23" x14ac:dyDescent="0.4">
      <c r="A5675">
        <v>5674</v>
      </c>
      <c r="B5675">
        <v>1</v>
      </c>
      <c r="C5675">
        <v>1</v>
      </c>
      <c r="D5675">
        <v>1</v>
      </c>
      <c r="E5675">
        <v>2</v>
      </c>
      <c r="F5675" t="s">
        <v>23</v>
      </c>
      <c r="G5675">
        <v>-428.994926369788</v>
      </c>
      <c r="H5675" t="s">
        <v>23</v>
      </c>
      <c r="I5675">
        <v>11.636377358358301</v>
      </c>
      <c r="J5675" t="s">
        <v>11289</v>
      </c>
      <c r="K5675" t="s">
        <v>25</v>
      </c>
      <c r="L5675" t="s">
        <v>11290</v>
      </c>
      <c r="M5675" t="s">
        <v>11291</v>
      </c>
      <c r="N5675" t="s">
        <v>28</v>
      </c>
      <c r="O5675" t="s">
        <v>11292</v>
      </c>
      <c r="P5675">
        <v>-4.9595823299999999</v>
      </c>
      <c r="R5675" t="s">
        <v>11293</v>
      </c>
      <c r="S5675">
        <v>3178496</v>
      </c>
      <c r="T5675">
        <v>781.47326869999995</v>
      </c>
      <c r="U5675" t="s">
        <v>31</v>
      </c>
      <c r="V5675" t="s">
        <v>12090</v>
      </c>
      <c r="W5675" t="s">
        <v>23</v>
      </c>
    </row>
    <row r="5676" spans="1:23" x14ac:dyDescent="0.4">
      <c r="A5676">
        <v>5675</v>
      </c>
      <c r="B5676">
        <v>1</v>
      </c>
      <c r="C5676">
        <v>1</v>
      </c>
      <c r="D5676">
        <v>1</v>
      </c>
      <c r="E5676">
        <v>2</v>
      </c>
      <c r="F5676" t="s">
        <v>23</v>
      </c>
      <c r="G5676">
        <v>-355.68050480520702</v>
      </c>
      <c r="H5676" t="s">
        <v>23</v>
      </c>
      <c r="I5676">
        <v>23.473335641288301</v>
      </c>
      <c r="J5676" t="s">
        <v>865</v>
      </c>
      <c r="K5676" t="s">
        <v>25</v>
      </c>
      <c r="L5676" t="s">
        <v>866</v>
      </c>
      <c r="M5676" t="s">
        <v>867</v>
      </c>
      <c r="N5676" t="s">
        <v>868</v>
      </c>
      <c r="O5676" t="s">
        <v>869</v>
      </c>
      <c r="P5676">
        <v>2.9000001000000002</v>
      </c>
      <c r="Q5676">
        <v>78347</v>
      </c>
      <c r="R5676" t="s">
        <v>870</v>
      </c>
      <c r="S5676">
        <v>262146</v>
      </c>
      <c r="T5676">
        <v>449.10783789999999</v>
      </c>
      <c r="U5676" t="s">
        <v>31</v>
      </c>
      <c r="V5676" t="s">
        <v>12091</v>
      </c>
      <c r="W5676" t="s">
        <v>23</v>
      </c>
    </row>
    <row r="5677" spans="1:23" x14ac:dyDescent="0.4">
      <c r="A5677">
        <v>5676</v>
      </c>
      <c r="B5677">
        <v>1</v>
      </c>
      <c r="C5677">
        <v>1</v>
      </c>
      <c r="D5677">
        <v>1</v>
      </c>
      <c r="E5677">
        <v>2</v>
      </c>
      <c r="F5677" t="s">
        <v>23</v>
      </c>
      <c r="G5677">
        <v>-337.46560368351498</v>
      </c>
      <c r="H5677" t="s">
        <v>23</v>
      </c>
      <c r="I5677">
        <v>48.765496211398698</v>
      </c>
      <c r="J5677" t="s">
        <v>9116</v>
      </c>
      <c r="K5677" t="s">
        <v>25</v>
      </c>
      <c r="L5677" t="s">
        <v>9117</v>
      </c>
      <c r="M5677" t="s">
        <v>9118</v>
      </c>
      <c r="N5677" t="s">
        <v>9119</v>
      </c>
      <c r="O5677" t="s">
        <v>9120</v>
      </c>
      <c r="P5677">
        <v>0.10000000100000001</v>
      </c>
      <c r="Q5677">
        <v>3073803</v>
      </c>
      <c r="R5677" t="s">
        <v>9121</v>
      </c>
      <c r="S5677">
        <v>67108866</v>
      </c>
      <c r="T5677">
        <v>341.13839999999999</v>
      </c>
      <c r="U5677" t="s">
        <v>31</v>
      </c>
      <c r="V5677" t="s">
        <v>12092</v>
      </c>
      <c r="W5677" t="s">
        <v>23</v>
      </c>
    </row>
    <row r="5678" spans="1:23" x14ac:dyDescent="0.4">
      <c r="A5678">
        <v>5677</v>
      </c>
      <c r="B5678">
        <v>1</v>
      </c>
      <c r="C5678">
        <v>1</v>
      </c>
      <c r="D5678">
        <v>1</v>
      </c>
      <c r="E5678">
        <v>1</v>
      </c>
      <c r="F5678" t="s">
        <v>23</v>
      </c>
      <c r="G5678">
        <v>-234.38557199998399</v>
      </c>
      <c r="H5678">
        <v>0.999999999999999</v>
      </c>
      <c r="I5678">
        <v>40.103603272861697</v>
      </c>
      <c r="J5678" t="s">
        <v>11400</v>
      </c>
      <c r="K5678" t="s">
        <v>25</v>
      </c>
      <c r="L5678" t="s">
        <v>11401</v>
      </c>
      <c r="M5678" t="s">
        <v>11402</v>
      </c>
      <c r="N5678" t="s">
        <v>28</v>
      </c>
      <c r="O5678" t="s">
        <v>11403</v>
      </c>
      <c r="P5678">
        <v>-9.0486192699999997</v>
      </c>
      <c r="R5678" t="s">
        <v>11404</v>
      </c>
      <c r="S5678">
        <v>2097152</v>
      </c>
      <c r="T5678">
        <v>687.28586189999999</v>
      </c>
      <c r="U5678" t="s">
        <v>31</v>
      </c>
      <c r="V5678" t="s">
        <v>12093</v>
      </c>
      <c r="W5678" t="s">
        <v>23</v>
      </c>
    </row>
    <row r="5679" spans="1:23" x14ac:dyDescent="0.4">
      <c r="A5679">
        <v>5678</v>
      </c>
      <c r="B5679">
        <v>1</v>
      </c>
      <c r="C5679">
        <v>1</v>
      </c>
      <c r="D5679">
        <v>1</v>
      </c>
      <c r="E5679">
        <v>2</v>
      </c>
      <c r="F5679" t="s">
        <v>23</v>
      </c>
      <c r="G5679">
        <v>-262.66373800463202</v>
      </c>
      <c r="H5679" t="s">
        <v>23</v>
      </c>
      <c r="I5679">
        <v>30.4866528150168</v>
      </c>
      <c r="J5679" t="s">
        <v>1390</v>
      </c>
      <c r="K5679" t="s">
        <v>25</v>
      </c>
      <c r="L5679" t="s">
        <v>7912</v>
      </c>
      <c r="M5679" t="s">
        <v>7913</v>
      </c>
      <c r="N5679" t="s">
        <v>7914</v>
      </c>
      <c r="O5679" t="s">
        <v>7915</v>
      </c>
      <c r="P5679">
        <v>0</v>
      </c>
      <c r="Q5679" t="s">
        <v>7916</v>
      </c>
      <c r="R5679" t="s">
        <v>7917</v>
      </c>
      <c r="S5679">
        <v>262146</v>
      </c>
      <c r="T5679">
        <v>375.12857339999999</v>
      </c>
      <c r="U5679" t="s">
        <v>31</v>
      </c>
      <c r="V5679" t="s">
        <v>12094</v>
      </c>
      <c r="W5679" t="s">
        <v>23</v>
      </c>
    </row>
    <row r="5680" spans="1:23" x14ac:dyDescent="0.4">
      <c r="A5680">
        <v>5679</v>
      </c>
      <c r="B5680">
        <v>1</v>
      </c>
      <c r="C5680">
        <v>1</v>
      </c>
      <c r="D5680">
        <v>1</v>
      </c>
      <c r="E5680">
        <v>2</v>
      </c>
      <c r="F5680" t="s">
        <v>23</v>
      </c>
      <c r="G5680">
        <v>-449.14720953890202</v>
      </c>
      <c r="H5680" t="s">
        <v>23</v>
      </c>
      <c r="I5680">
        <v>23.903577501875901</v>
      </c>
      <c r="J5680" t="s">
        <v>11493</v>
      </c>
      <c r="K5680" t="s">
        <v>25</v>
      </c>
      <c r="L5680" t="s">
        <v>11494</v>
      </c>
      <c r="M5680" t="s">
        <v>11495</v>
      </c>
      <c r="N5680" t="s">
        <v>11496</v>
      </c>
      <c r="O5680" t="s">
        <v>11497</v>
      </c>
      <c r="P5680">
        <v>3</v>
      </c>
      <c r="Q5680">
        <v>4565074</v>
      </c>
      <c r="R5680" t="s">
        <v>11498</v>
      </c>
      <c r="S5680">
        <v>3153922</v>
      </c>
      <c r="T5680">
        <v>579.17083209999998</v>
      </c>
      <c r="U5680" t="s">
        <v>31</v>
      </c>
      <c r="V5680" t="s">
        <v>12095</v>
      </c>
      <c r="W5680" t="s">
        <v>23</v>
      </c>
    </row>
    <row r="5681" spans="1:23" x14ac:dyDescent="0.4">
      <c r="A5681">
        <v>5680</v>
      </c>
      <c r="B5681">
        <v>1</v>
      </c>
      <c r="C5681">
        <v>1</v>
      </c>
      <c r="D5681">
        <v>1</v>
      </c>
      <c r="E5681">
        <v>2</v>
      </c>
      <c r="F5681" t="s">
        <v>23</v>
      </c>
      <c r="G5681">
        <v>-404.48484980904698</v>
      </c>
      <c r="H5681" t="s">
        <v>23</v>
      </c>
      <c r="I5681">
        <v>63.077327019545898</v>
      </c>
      <c r="J5681" t="s">
        <v>3680</v>
      </c>
      <c r="K5681" t="s">
        <v>25</v>
      </c>
      <c r="L5681" t="s">
        <v>3681</v>
      </c>
      <c r="M5681" t="s">
        <v>3682</v>
      </c>
      <c r="N5681" t="s">
        <v>28</v>
      </c>
      <c r="O5681" t="s">
        <v>3683</v>
      </c>
      <c r="P5681">
        <v>0</v>
      </c>
      <c r="Q5681">
        <v>42626897</v>
      </c>
      <c r="R5681" t="s">
        <v>3684</v>
      </c>
      <c r="S5681">
        <v>16777218</v>
      </c>
      <c r="T5681">
        <v>285.07574990000001</v>
      </c>
      <c r="U5681" t="s">
        <v>31</v>
      </c>
      <c r="V5681" t="s">
        <v>12096</v>
      </c>
      <c r="W5681" t="s">
        <v>23</v>
      </c>
    </row>
    <row r="5682" spans="1:23" x14ac:dyDescent="0.4">
      <c r="A5682">
        <v>5681</v>
      </c>
      <c r="B5682">
        <v>1</v>
      </c>
      <c r="C5682">
        <v>1</v>
      </c>
      <c r="D5682">
        <v>1</v>
      </c>
      <c r="E5682">
        <v>3</v>
      </c>
      <c r="F5682" t="s">
        <v>23</v>
      </c>
      <c r="G5682">
        <v>-661.19473517371898</v>
      </c>
      <c r="H5682" t="s">
        <v>23</v>
      </c>
      <c r="I5682">
        <v>13.077286960996799</v>
      </c>
      <c r="J5682" t="s">
        <v>11312</v>
      </c>
      <c r="K5682" t="s">
        <v>25</v>
      </c>
      <c r="L5682" t="s">
        <v>11313</v>
      </c>
      <c r="M5682" t="s">
        <v>11314</v>
      </c>
      <c r="N5682" t="s">
        <v>11315</v>
      </c>
      <c r="O5682" t="s">
        <v>11316</v>
      </c>
      <c r="P5682">
        <v>5</v>
      </c>
      <c r="Q5682">
        <v>470632</v>
      </c>
      <c r="R5682" t="s">
        <v>11317</v>
      </c>
      <c r="S5682">
        <v>70</v>
      </c>
      <c r="T5682">
        <v>447.12857339999999</v>
      </c>
      <c r="U5682" t="s">
        <v>31</v>
      </c>
      <c r="V5682" t="s">
        <v>12097</v>
      </c>
      <c r="W5682" t="s">
        <v>23</v>
      </c>
    </row>
    <row r="5683" spans="1:23" x14ac:dyDescent="0.4">
      <c r="A5683">
        <v>5682</v>
      </c>
      <c r="B5683">
        <v>1</v>
      </c>
      <c r="C5683">
        <v>1</v>
      </c>
      <c r="D5683">
        <v>1</v>
      </c>
      <c r="E5683">
        <v>2</v>
      </c>
      <c r="F5683" t="s">
        <v>23</v>
      </c>
      <c r="G5683">
        <v>-277.27233284837399</v>
      </c>
      <c r="H5683" t="s">
        <v>23</v>
      </c>
      <c r="I5683">
        <v>28.305678154190399</v>
      </c>
      <c r="J5683" t="s">
        <v>5655</v>
      </c>
      <c r="K5683" t="s">
        <v>25</v>
      </c>
      <c r="L5683" t="s">
        <v>5656</v>
      </c>
      <c r="M5683" t="s">
        <v>5657</v>
      </c>
      <c r="N5683" t="s">
        <v>28</v>
      </c>
      <c r="O5683" t="s">
        <v>5658</v>
      </c>
      <c r="P5683">
        <v>-5.4000000999999997</v>
      </c>
      <c r="Q5683">
        <v>91746300</v>
      </c>
      <c r="R5683" t="s">
        <v>5659</v>
      </c>
      <c r="S5683">
        <v>34</v>
      </c>
      <c r="T5683">
        <v>271.06009990000001</v>
      </c>
      <c r="U5683" t="s">
        <v>31</v>
      </c>
      <c r="V5683" t="s">
        <v>12098</v>
      </c>
      <c r="W5683" t="s">
        <v>23</v>
      </c>
    </row>
    <row r="5684" spans="1:23" x14ac:dyDescent="0.4">
      <c r="A5684">
        <v>5683</v>
      </c>
      <c r="B5684">
        <v>1</v>
      </c>
      <c r="C5684">
        <v>1</v>
      </c>
      <c r="D5684">
        <v>1</v>
      </c>
      <c r="E5684">
        <v>1</v>
      </c>
      <c r="F5684" t="s">
        <v>23</v>
      </c>
      <c r="G5684">
        <v>-468.55561674255</v>
      </c>
      <c r="H5684" t="s">
        <v>23</v>
      </c>
      <c r="I5684">
        <v>15.152304383918</v>
      </c>
      <c r="J5684" t="s">
        <v>11254</v>
      </c>
      <c r="K5684" t="s">
        <v>25</v>
      </c>
      <c r="L5684" t="s">
        <v>11255</v>
      </c>
      <c r="M5684" t="s">
        <v>11256</v>
      </c>
      <c r="N5684" t="s">
        <v>11257</v>
      </c>
      <c r="O5684" t="s">
        <v>11258</v>
      </c>
      <c r="P5684">
        <v>2.7000000499999999</v>
      </c>
      <c r="Q5684" t="s">
        <v>11259</v>
      </c>
      <c r="R5684" t="s">
        <v>11260</v>
      </c>
      <c r="S5684">
        <v>16777218</v>
      </c>
      <c r="T5684">
        <v>579.14970000000005</v>
      </c>
      <c r="U5684" t="s">
        <v>31</v>
      </c>
      <c r="V5684" t="s">
        <v>12099</v>
      </c>
      <c r="W5684" t="s">
        <v>23</v>
      </c>
    </row>
    <row r="5685" spans="1:23" x14ac:dyDescent="0.4">
      <c r="A5685">
        <v>5684</v>
      </c>
      <c r="B5685">
        <v>1</v>
      </c>
      <c r="C5685">
        <v>1</v>
      </c>
      <c r="D5685">
        <v>1</v>
      </c>
      <c r="E5685">
        <v>1</v>
      </c>
      <c r="F5685" t="s">
        <v>23</v>
      </c>
      <c r="G5685">
        <v>-559.17365306775696</v>
      </c>
      <c r="H5685" t="s">
        <v>23</v>
      </c>
      <c r="I5685">
        <v>71.988252579094393</v>
      </c>
      <c r="J5685" t="s">
        <v>11254</v>
      </c>
      <c r="K5685" t="s">
        <v>25</v>
      </c>
      <c r="L5685" t="s">
        <v>11255</v>
      </c>
      <c r="M5685" t="s">
        <v>11256</v>
      </c>
      <c r="N5685" t="s">
        <v>11257</v>
      </c>
      <c r="O5685" t="s">
        <v>11258</v>
      </c>
      <c r="P5685">
        <v>2.7000000499999999</v>
      </c>
      <c r="Q5685" t="s">
        <v>11259</v>
      </c>
      <c r="R5685" t="s">
        <v>11260</v>
      </c>
      <c r="S5685">
        <v>16777218</v>
      </c>
      <c r="T5685">
        <v>579.14970270000003</v>
      </c>
      <c r="U5685" t="s">
        <v>31</v>
      </c>
      <c r="V5685" t="s">
        <v>12100</v>
      </c>
      <c r="W5685" t="s">
        <v>23</v>
      </c>
    </row>
    <row r="5686" spans="1:23" x14ac:dyDescent="0.4">
      <c r="A5686">
        <v>5685</v>
      </c>
      <c r="B5686">
        <v>1</v>
      </c>
      <c r="C5686">
        <v>1</v>
      </c>
      <c r="D5686">
        <v>1</v>
      </c>
      <c r="E5686">
        <v>2</v>
      </c>
      <c r="F5686" t="s">
        <v>23</v>
      </c>
      <c r="G5686">
        <v>-581.03981788762599</v>
      </c>
      <c r="H5686" t="s">
        <v>23</v>
      </c>
      <c r="I5686">
        <v>58.026262018003401</v>
      </c>
      <c r="J5686" t="s">
        <v>6176</v>
      </c>
      <c r="K5686" t="s">
        <v>25</v>
      </c>
      <c r="L5686" t="s">
        <v>6177</v>
      </c>
      <c r="M5686" t="s">
        <v>6178</v>
      </c>
      <c r="N5686" t="s">
        <v>6179</v>
      </c>
      <c r="O5686" t="s">
        <v>6180</v>
      </c>
      <c r="P5686">
        <v>4.3000001900000004</v>
      </c>
      <c r="Q5686">
        <v>563277</v>
      </c>
      <c r="R5686" t="s">
        <v>6181</v>
      </c>
      <c r="S5686">
        <v>3153922</v>
      </c>
      <c r="T5686">
        <v>595.1657467</v>
      </c>
      <c r="U5686" t="s">
        <v>31</v>
      </c>
      <c r="V5686" t="s">
        <v>12101</v>
      </c>
      <c r="W5686" t="s">
        <v>23</v>
      </c>
    </row>
    <row r="5687" spans="1:23" x14ac:dyDescent="0.4">
      <c r="A5687">
        <v>5686</v>
      </c>
      <c r="B5687">
        <v>1</v>
      </c>
      <c r="C5687">
        <v>1</v>
      </c>
      <c r="D5687">
        <v>1</v>
      </c>
      <c r="E5687">
        <v>1</v>
      </c>
      <c r="F5687" t="s">
        <v>23</v>
      </c>
      <c r="G5687">
        <v>-309.14354412730899</v>
      </c>
      <c r="H5687" t="s">
        <v>23</v>
      </c>
      <c r="I5687">
        <v>51.628447030425399</v>
      </c>
      <c r="J5687" t="s">
        <v>11319</v>
      </c>
      <c r="K5687" t="s">
        <v>25</v>
      </c>
      <c r="L5687" t="s">
        <v>11320</v>
      </c>
      <c r="M5687" t="s">
        <v>11321</v>
      </c>
      <c r="N5687" t="s">
        <v>11322</v>
      </c>
      <c r="O5687" t="s">
        <v>11323</v>
      </c>
      <c r="P5687">
        <v>4.5</v>
      </c>
      <c r="Q5687">
        <v>2796276</v>
      </c>
      <c r="R5687" t="s">
        <v>11324</v>
      </c>
      <c r="S5687">
        <v>262210</v>
      </c>
      <c r="T5687">
        <v>458.16568710000001</v>
      </c>
      <c r="U5687" t="s">
        <v>31</v>
      </c>
      <c r="V5687" t="s">
        <v>12102</v>
      </c>
      <c r="W5687" t="s">
        <v>23</v>
      </c>
    </row>
    <row r="5688" spans="1:23" x14ac:dyDescent="0.4">
      <c r="A5688">
        <v>5687</v>
      </c>
      <c r="B5688">
        <v>1</v>
      </c>
      <c r="C5688">
        <v>1</v>
      </c>
      <c r="D5688">
        <v>1</v>
      </c>
      <c r="E5688">
        <v>3</v>
      </c>
      <c r="F5688" t="s">
        <v>23</v>
      </c>
      <c r="G5688">
        <v>-500.97807080250698</v>
      </c>
      <c r="H5688" t="s">
        <v>23</v>
      </c>
      <c r="I5688">
        <v>28.5250398828776</v>
      </c>
      <c r="J5688" t="s">
        <v>11525</v>
      </c>
      <c r="K5688" t="s">
        <v>25</v>
      </c>
      <c r="L5688" t="s">
        <v>11526</v>
      </c>
      <c r="M5688" t="s">
        <v>11527</v>
      </c>
      <c r="N5688" t="s">
        <v>11528</v>
      </c>
      <c r="O5688" t="s">
        <v>11529</v>
      </c>
      <c r="P5688">
        <v>-0.30000001199999998</v>
      </c>
      <c r="Q5688">
        <v>196156</v>
      </c>
      <c r="R5688" t="s">
        <v>11530</v>
      </c>
      <c r="S5688">
        <v>70</v>
      </c>
      <c r="T5688">
        <v>481.09766719999999</v>
      </c>
      <c r="U5688" t="s">
        <v>31</v>
      </c>
      <c r="V5688" t="s">
        <v>12103</v>
      </c>
      <c r="W5688" t="s">
        <v>23</v>
      </c>
    </row>
    <row r="5689" spans="1:23" x14ac:dyDescent="0.4">
      <c r="A5689">
        <v>5688</v>
      </c>
      <c r="B5689">
        <v>1</v>
      </c>
      <c r="C5689">
        <v>1</v>
      </c>
      <c r="D5689">
        <v>1</v>
      </c>
      <c r="E5689">
        <v>2</v>
      </c>
      <c r="F5689" t="s">
        <v>23</v>
      </c>
      <c r="G5689">
        <v>-350.05736520825798</v>
      </c>
      <c r="H5689" t="s">
        <v>23</v>
      </c>
      <c r="I5689">
        <v>63.493960222904903</v>
      </c>
      <c r="J5689" t="s">
        <v>9886</v>
      </c>
      <c r="K5689" t="s">
        <v>25</v>
      </c>
      <c r="L5689" t="s">
        <v>9887</v>
      </c>
      <c r="M5689" t="s">
        <v>9888</v>
      </c>
      <c r="N5689" t="s">
        <v>9889</v>
      </c>
      <c r="O5689" t="s">
        <v>9890</v>
      </c>
      <c r="P5689">
        <v>2.4000001000000002</v>
      </c>
      <c r="Q5689">
        <v>3072488</v>
      </c>
      <c r="R5689" t="s">
        <v>9891</v>
      </c>
      <c r="S5689">
        <v>67108866</v>
      </c>
      <c r="T5689">
        <v>257.08083529999999</v>
      </c>
      <c r="U5689" t="s">
        <v>31</v>
      </c>
      <c r="V5689" t="s">
        <v>12104</v>
      </c>
      <c r="W5689" t="s">
        <v>23</v>
      </c>
    </row>
    <row r="5690" spans="1:23" x14ac:dyDescent="0.4">
      <c r="A5690">
        <v>5689</v>
      </c>
      <c r="B5690">
        <v>1</v>
      </c>
      <c r="C5690">
        <v>1</v>
      </c>
      <c r="D5690">
        <v>1</v>
      </c>
      <c r="E5690">
        <v>2</v>
      </c>
      <c r="F5690" t="s">
        <v>23</v>
      </c>
      <c r="G5690">
        <v>-325.36735714194401</v>
      </c>
      <c r="H5690" t="s">
        <v>23</v>
      </c>
      <c r="I5690">
        <v>56.1353386179672</v>
      </c>
      <c r="J5690" t="s">
        <v>12105</v>
      </c>
      <c r="K5690" t="s">
        <v>25</v>
      </c>
      <c r="L5690" t="s">
        <v>12106</v>
      </c>
      <c r="M5690" t="s">
        <v>12107</v>
      </c>
      <c r="N5690" t="s">
        <v>12108</v>
      </c>
      <c r="O5690" t="s">
        <v>12109</v>
      </c>
      <c r="P5690">
        <v>3.2000000499999999</v>
      </c>
      <c r="Q5690" t="s">
        <v>12110</v>
      </c>
      <c r="R5690" t="s">
        <v>12111</v>
      </c>
      <c r="S5690">
        <v>262146</v>
      </c>
      <c r="T5690">
        <v>229.0859207</v>
      </c>
      <c r="U5690" t="s">
        <v>31</v>
      </c>
      <c r="V5690" t="s">
        <v>12112</v>
      </c>
      <c r="W5690" t="s">
        <v>23</v>
      </c>
    </row>
    <row r="5691" spans="1:23" x14ac:dyDescent="0.4">
      <c r="A5691">
        <v>5690</v>
      </c>
      <c r="B5691">
        <v>1</v>
      </c>
      <c r="C5691">
        <v>1</v>
      </c>
      <c r="D5691">
        <v>1</v>
      </c>
      <c r="E5691">
        <v>3</v>
      </c>
      <c r="F5691" t="s">
        <v>23</v>
      </c>
      <c r="G5691">
        <v>-579.25244583869801</v>
      </c>
      <c r="H5691" t="s">
        <v>23</v>
      </c>
      <c r="I5691">
        <v>64.472974956761206</v>
      </c>
      <c r="J5691" t="s">
        <v>1652</v>
      </c>
      <c r="K5691" t="s">
        <v>25</v>
      </c>
      <c r="L5691" t="s">
        <v>1653</v>
      </c>
      <c r="M5691" t="s">
        <v>1654</v>
      </c>
      <c r="N5691" t="s">
        <v>28</v>
      </c>
      <c r="O5691" t="s">
        <v>1655</v>
      </c>
      <c r="P5691">
        <v>3.2999999500000001</v>
      </c>
      <c r="Q5691" t="s">
        <v>1656</v>
      </c>
      <c r="R5691" t="s">
        <v>1657</v>
      </c>
      <c r="S5691">
        <v>16777286</v>
      </c>
      <c r="T5691">
        <v>565.15518199999997</v>
      </c>
      <c r="U5691" t="s">
        <v>31</v>
      </c>
      <c r="V5691" t="s">
        <v>12113</v>
      </c>
      <c r="W5691" t="s">
        <v>23</v>
      </c>
    </row>
    <row r="5692" spans="1:23" x14ac:dyDescent="0.4">
      <c r="A5692">
        <v>5691</v>
      </c>
      <c r="B5692">
        <v>1</v>
      </c>
      <c r="C5692">
        <v>1</v>
      </c>
      <c r="D5692">
        <v>1</v>
      </c>
      <c r="E5692">
        <v>1</v>
      </c>
      <c r="F5692" t="s">
        <v>23</v>
      </c>
      <c r="G5692">
        <v>-186.99281736280099</v>
      </c>
      <c r="H5692" t="s">
        <v>23</v>
      </c>
      <c r="I5692">
        <v>69.094436992928394</v>
      </c>
      <c r="J5692" t="s">
        <v>11223</v>
      </c>
      <c r="K5692" t="s">
        <v>25</v>
      </c>
      <c r="L5692" t="s">
        <v>11224</v>
      </c>
      <c r="M5692" t="s">
        <v>11225</v>
      </c>
      <c r="N5692" t="s">
        <v>11226</v>
      </c>
      <c r="O5692" t="s">
        <v>11227</v>
      </c>
      <c r="P5692">
        <v>10.399999599999999</v>
      </c>
      <c r="Q5692">
        <v>3022899</v>
      </c>
      <c r="R5692" t="s">
        <v>11228</v>
      </c>
      <c r="S5692">
        <v>262146</v>
      </c>
      <c r="T5692">
        <v>473.36253649999998</v>
      </c>
      <c r="U5692" t="s">
        <v>31</v>
      </c>
      <c r="V5692" t="s">
        <v>12114</v>
      </c>
      <c r="W5692" t="s">
        <v>23</v>
      </c>
    </row>
    <row r="5693" spans="1:23" x14ac:dyDescent="0.4">
      <c r="A5693">
        <v>5692</v>
      </c>
      <c r="B5693">
        <v>1</v>
      </c>
      <c r="C5693">
        <v>1</v>
      </c>
      <c r="D5693">
        <v>1</v>
      </c>
      <c r="E5693">
        <v>1</v>
      </c>
      <c r="F5693" t="s">
        <v>23</v>
      </c>
      <c r="G5693">
        <v>-432.593458399253</v>
      </c>
      <c r="H5693" t="s">
        <v>23</v>
      </c>
      <c r="I5693">
        <v>62.125095369134101</v>
      </c>
      <c r="J5693" t="s">
        <v>11245</v>
      </c>
      <c r="K5693" t="s">
        <v>25</v>
      </c>
      <c r="L5693" t="s">
        <v>11246</v>
      </c>
      <c r="M5693" t="s">
        <v>11247</v>
      </c>
      <c r="N5693" t="s">
        <v>11248</v>
      </c>
      <c r="O5693" t="s">
        <v>11249</v>
      </c>
      <c r="P5693">
        <v>-2</v>
      </c>
      <c r="Q5693" t="s">
        <v>11250</v>
      </c>
      <c r="R5693" t="s">
        <v>11251</v>
      </c>
      <c r="S5693">
        <v>3153922</v>
      </c>
      <c r="T5693">
        <v>425.14422000000002</v>
      </c>
      <c r="U5693" t="s">
        <v>31</v>
      </c>
      <c r="V5693" t="s">
        <v>12115</v>
      </c>
      <c r="W5693" t="s">
        <v>23</v>
      </c>
    </row>
    <row r="5694" spans="1:23" x14ac:dyDescent="0.4">
      <c r="A5694">
        <v>5693</v>
      </c>
      <c r="B5694">
        <v>1</v>
      </c>
      <c r="C5694">
        <v>1</v>
      </c>
      <c r="D5694">
        <v>1</v>
      </c>
      <c r="E5694">
        <v>1</v>
      </c>
      <c r="F5694" t="s">
        <v>23</v>
      </c>
      <c r="G5694">
        <v>-562.28676790914403</v>
      </c>
      <c r="H5694">
        <v>0.999999999999999</v>
      </c>
      <c r="I5694">
        <v>102.92781049255601</v>
      </c>
      <c r="J5694" t="s">
        <v>11254</v>
      </c>
      <c r="K5694" t="s">
        <v>25</v>
      </c>
      <c r="L5694" t="s">
        <v>11255</v>
      </c>
      <c r="M5694" t="s">
        <v>11256</v>
      </c>
      <c r="N5694" t="s">
        <v>11257</v>
      </c>
      <c r="O5694" t="s">
        <v>11258</v>
      </c>
      <c r="P5694">
        <v>2.7000000499999999</v>
      </c>
      <c r="Q5694" t="s">
        <v>11259</v>
      </c>
      <c r="R5694" t="s">
        <v>11260</v>
      </c>
      <c r="S5694">
        <v>16777218</v>
      </c>
      <c r="T5694">
        <v>579.14970270000003</v>
      </c>
      <c r="U5694" t="s">
        <v>31</v>
      </c>
      <c r="V5694" t="s">
        <v>12116</v>
      </c>
      <c r="W5694" t="s">
        <v>23</v>
      </c>
    </row>
    <row r="5695" spans="1:23" x14ac:dyDescent="0.4">
      <c r="A5695">
        <v>5694</v>
      </c>
      <c r="B5695">
        <v>1</v>
      </c>
      <c r="C5695">
        <v>1</v>
      </c>
      <c r="D5695">
        <v>1</v>
      </c>
      <c r="E5695">
        <v>1</v>
      </c>
      <c r="F5695" t="s">
        <v>23</v>
      </c>
      <c r="G5695">
        <v>-238.200530916113</v>
      </c>
      <c r="H5695">
        <v>0.999999999999999</v>
      </c>
      <c r="I5695">
        <v>34.219522339270704</v>
      </c>
      <c r="J5695" t="s">
        <v>11400</v>
      </c>
      <c r="K5695" t="s">
        <v>25</v>
      </c>
      <c r="L5695" t="s">
        <v>11401</v>
      </c>
      <c r="M5695" t="s">
        <v>11402</v>
      </c>
      <c r="N5695" t="s">
        <v>28</v>
      </c>
      <c r="O5695" t="s">
        <v>11403</v>
      </c>
      <c r="P5695">
        <v>-9.0486192699999997</v>
      </c>
      <c r="R5695" t="s">
        <v>11404</v>
      </c>
      <c r="S5695">
        <v>2097152</v>
      </c>
      <c r="T5695">
        <v>687.28586189999999</v>
      </c>
      <c r="U5695" t="s">
        <v>31</v>
      </c>
      <c r="V5695" t="s">
        <v>12117</v>
      </c>
      <c r="W5695" t="s">
        <v>23</v>
      </c>
    </row>
    <row r="5696" spans="1:23" x14ac:dyDescent="0.4">
      <c r="A5696">
        <v>5695</v>
      </c>
      <c r="B5696">
        <v>1</v>
      </c>
      <c r="C5696">
        <v>1</v>
      </c>
      <c r="D5696">
        <v>1</v>
      </c>
      <c r="E5696">
        <v>2</v>
      </c>
      <c r="F5696" t="s">
        <v>23</v>
      </c>
      <c r="G5696">
        <v>-825.34137917582302</v>
      </c>
      <c r="H5696" t="s">
        <v>23</v>
      </c>
      <c r="I5696">
        <v>73.468404100150593</v>
      </c>
      <c r="J5696" t="s">
        <v>8840</v>
      </c>
      <c r="K5696" t="s">
        <v>25</v>
      </c>
      <c r="L5696" t="s">
        <v>8841</v>
      </c>
      <c r="M5696" t="s">
        <v>8842</v>
      </c>
      <c r="N5696" t="s">
        <v>28</v>
      </c>
      <c r="O5696" t="s">
        <v>8843</v>
      </c>
      <c r="P5696">
        <v>2.9000001000000002</v>
      </c>
      <c r="Q5696">
        <v>91971253</v>
      </c>
      <c r="R5696" t="s">
        <v>8844</v>
      </c>
      <c r="S5696">
        <v>16777282</v>
      </c>
      <c r="T5696">
        <v>433.11292329999998</v>
      </c>
      <c r="U5696" t="s">
        <v>31</v>
      </c>
      <c r="V5696" t="s">
        <v>12118</v>
      </c>
      <c r="W5696" t="s">
        <v>23</v>
      </c>
    </row>
    <row r="5697" spans="1:23" x14ac:dyDescent="0.4">
      <c r="A5697">
        <v>5696</v>
      </c>
      <c r="B5697">
        <v>1</v>
      </c>
      <c r="C5697">
        <v>1</v>
      </c>
      <c r="D5697">
        <v>1</v>
      </c>
      <c r="E5697">
        <v>1</v>
      </c>
      <c r="F5697" t="s">
        <v>23</v>
      </c>
      <c r="G5697">
        <v>-656.579850376472</v>
      </c>
      <c r="H5697" t="s">
        <v>23</v>
      </c>
      <c r="I5697">
        <v>80.944033350153404</v>
      </c>
      <c r="J5697" t="s">
        <v>11415</v>
      </c>
      <c r="K5697" t="s">
        <v>25</v>
      </c>
      <c r="L5697" t="s">
        <v>11439</v>
      </c>
      <c r="M5697" t="s">
        <v>11440</v>
      </c>
      <c r="N5697" t="s">
        <v>28</v>
      </c>
      <c r="O5697" t="s">
        <v>11441</v>
      </c>
      <c r="P5697">
        <v>-2.0096106499999999</v>
      </c>
      <c r="Q5697">
        <v>91844440</v>
      </c>
      <c r="R5697" t="s">
        <v>11442</v>
      </c>
      <c r="S5697">
        <v>16777218</v>
      </c>
      <c r="T5697">
        <v>597.18139680000002</v>
      </c>
      <c r="U5697" t="s">
        <v>31</v>
      </c>
      <c r="V5697" t="s">
        <v>12119</v>
      </c>
      <c r="W5697" t="s">
        <v>23</v>
      </c>
    </row>
    <row r="5698" spans="1:23" x14ac:dyDescent="0.4">
      <c r="A5698">
        <v>5697</v>
      </c>
      <c r="B5698">
        <v>1</v>
      </c>
      <c r="C5698">
        <v>1</v>
      </c>
      <c r="D5698">
        <v>1</v>
      </c>
      <c r="E5698">
        <v>2</v>
      </c>
      <c r="F5698" t="s">
        <v>23</v>
      </c>
      <c r="G5698">
        <v>-873.44515070863395</v>
      </c>
      <c r="H5698" t="s">
        <v>23</v>
      </c>
      <c r="I5698">
        <v>40.8424565148282</v>
      </c>
      <c r="J5698" t="s">
        <v>11796</v>
      </c>
      <c r="K5698" t="s">
        <v>25</v>
      </c>
      <c r="L5698" t="s">
        <v>11797</v>
      </c>
      <c r="M5698" t="s">
        <v>11798</v>
      </c>
      <c r="N5698" t="s">
        <v>11799</v>
      </c>
      <c r="O5698" t="s">
        <v>11800</v>
      </c>
      <c r="P5698">
        <v>4.3000001900000004</v>
      </c>
      <c r="Q5698">
        <v>11786685</v>
      </c>
      <c r="R5698" t="s">
        <v>11801</v>
      </c>
      <c r="S5698">
        <v>2129922</v>
      </c>
      <c r="T5698">
        <v>595.20213220000005</v>
      </c>
      <c r="U5698" t="s">
        <v>31</v>
      </c>
      <c r="V5698" t="s">
        <v>12120</v>
      </c>
      <c r="W5698" t="s">
        <v>23</v>
      </c>
    </row>
    <row r="5699" spans="1:23" x14ac:dyDescent="0.4">
      <c r="A5699">
        <v>5698</v>
      </c>
      <c r="B5699">
        <v>1</v>
      </c>
      <c r="C5699">
        <v>1</v>
      </c>
      <c r="D5699">
        <v>1</v>
      </c>
      <c r="E5699">
        <v>1</v>
      </c>
      <c r="F5699" t="s">
        <v>23</v>
      </c>
      <c r="G5699">
        <v>-661.40202303306796</v>
      </c>
      <c r="H5699" t="s">
        <v>23</v>
      </c>
      <c r="I5699">
        <v>59.446744746660201</v>
      </c>
      <c r="J5699" t="s">
        <v>11415</v>
      </c>
      <c r="K5699" t="s">
        <v>25</v>
      </c>
      <c r="L5699" t="s">
        <v>11439</v>
      </c>
      <c r="M5699" t="s">
        <v>11440</v>
      </c>
      <c r="N5699" t="s">
        <v>28</v>
      </c>
      <c r="O5699" t="s">
        <v>11441</v>
      </c>
      <c r="P5699">
        <v>-2.0096106499999999</v>
      </c>
      <c r="Q5699">
        <v>91844440</v>
      </c>
      <c r="R5699" t="s">
        <v>11442</v>
      </c>
      <c r="S5699">
        <v>16777218</v>
      </c>
      <c r="T5699">
        <v>597.18139680000002</v>
      </c>
      <c r="U5699" t="s">
        <v>31</v>
      </c>
      <c r="V5699" t="s">
        <v>12121</v>
      </c>
      <c r="W5699" t="s">
        <v>23</v>
      </c>
    </row>
    <row r="5700" spans="1:23" x14ac:dyDescent="0.4">
      <c r="A5700">
        <v>5699</v>
      </c>
      <c r="B5700">
        <v>1</v>
      </c>
      <c r="C5700">
        <v>1</v>
      </c>
      <c r="D5700">
        <v>1</v>
      </c>
      <c r="E5700">
        <v>1</v>
      </c>
      <c r="F5700" t="s">
        <v>23</v>
      </c>
      <c r="G5700">
        <v>-432.593458399253</v>
      </c>
      <c r="H5700">
        <v>0.999999999999999</v>
      </c>
      <c r="I5700">
        <v>62.125095369134101</v>
      </c>
      <c r="J5700" t="s">
        <v>11245</v>
      </c>
      <c r="K5700" t="s">
        <v>25</v>
      </c>
      <c r="L5700" t="s">
        <v>11246</v>
      </c>
      <c r="M5700" t="s">
        <v>11247</v>
      </c>
      <c r="N5700" t="s">
        <v>11248</v>
      </c>
      <c r="O5700" t="s">
        <v>11249</v>
      </c>
      <c r="P5700">
        <v>-2</v>
      </c>
      <c r="Q5700" t="s">
        <v>11250</v>
      </c>
      <c r="R5700" t="s">
        <v>11251</v>
      </c>
      <c r="S5700">
        <v>3153922</v>
      </c>
      <c r="T5700">
        <v>425.14422000000002</v>
      </c>
      <c r="U5700" t="s">
        <v>31</v>
      </c>
      <c r="V5700" t="s">
        <v>12122</v>
      </c>
      <c r="W5700" t="s">
        <v>23</v>
      </c>
    </row>
    <row r="5701" spans="1:23" x14ac:dyDescent="0.4">
      <c r="A5701">
        <v>5700</v>
      </c>
      <c r="B5701">
        <v>1</v>
      </c>
      <c r="C5701">
        <v>1</v>
      </c>
      <c r="D5701">
        <v>1</v>
      </c>
      <c r="E5701">
        <v>2</v>
      </c>
      <c r="F5701" t="s">
        <v>23</v>
      </c>
      <c r="G5701">
        <v>-586.22634127691003</v>
      </c>
      <c r="H5701" t="s">
        <v>23</v>
      </c>
      <c r="I5701">
        <v>9.7684473412301092</v>
      </c>
      <c r="J5701" t="s">
        <v>10061</v>
      </c>
      <c r="K5701" t="s">
        <v>25</v>
      </c>
      <c r="L5701" t="s">
        <v>10062</v>
      </c>
      <c r="M5701" t="s">
        <v>10063</v>
      </c>
      <c r="N5701" t="s">
        <v>28</v>
      </c>
      <c r="O5701" t="s">
        <v>10064</v>
      </c>
      <c r="P5701">
        <v>-3.5</v>
      </c>
      <c r="Q5701">
        <v>118796869</v>
      </c>
      <c r="R5701" t="s">
        <v>10065</v>
      </c>
      <c r="S5701">
        <v>2097186</v>
      </c>
      <c r="T5701">
        <v>451.12348800000001</v>
      </c>
      <c r="U5701" t="s">
        <v>31</v>
      </c>
      <c r="V5701" t="s">
        <v>12123</v>
      </c>
      <c r="W5701" t="s">
        <v>23</v>
      </c>
    </row>
    <row r="5702" spans="1:23" x14ac:dyDescent="0.4">
      <c r="A5702">
        <v>5701</v>
      </c>
      <c r="B5702">
        <v>1</v>
      </c>
      <c r="C5702">
        <v>1</v>
      </c>
      <c r="D5702">
        <v>1</v>
      </c>
      <c r="E5702">
        <v>1</v>
      </c>
      <c r="F5702" t="s">
        <v>23</v>
      </c>
      <c r="G5702">
        <v>-391.27981828350198</v>
      </c>
      <c r="H5702">
        <v>0.999999999999999</v>
      </c>
      <c r="I5702">
        <v>78.362336212400294</v>
      </c>
      <c r="J5702" t="s">
        <v>11663</v>
      </c>
      <c r="K5702" t="s">
        <v>25</v>
      </c>
      <c r="L5702" t="s">
        <v>11664</v>
      </c>
      <c r="M5702" t="s">
        <v>11665</v>
      </c>
      <c r="N5702" t="s">
        <v>28</v>
      </c>
      <c r="O5702" t="s">
        <v>11666</v>
      </c>
      <c r="P5702">
        <v>0</v>
      </c>
      <c r="R5702" t="s">
        <v>11667</v>
      </c>
      <c r="S5702">
        <v>2097152</v>
      </c>
      <c r="T5702">
        <v>579.17083209999998</v>
      </c>
      <c r="U5702" t="s">
        <v>31</v>
      </c>
      <c r="V5702" t="s">
        <v>12124</v>
      </c>
      <c r="W5702" t="s">
        <v>23</v>
      </c>
    </row>
    <row r="5703" spans="1:23" x14ac:dyDescent="0.4">
      <c r="A5703">
        <v>5702</v>
      </c>
      <c r="B5703">
        <v>1</v>
      </c>
      <c r="C5703">
        <v>1</v>
      </c>
      <c r="D5703">
        <v>1</v>
      </c>
      <c r="E5703">
        <v>1</v>
      </c>
      <c r="F5703" t="s">
        <v>23</v>
      </c>
      <c r="G5703">
        <v>-415.02962546490198</v>
      </c>
      <c r="H5703">
        <v>0.999999999999999</v>
      </c>
      <c r="I5703">
        <v>56.276028397478001</v>
      </c>
      <c r="J5703" t="s">
        <v>11364</v>
      </c>
      <c r="K5703" t="s">
        <v>25</v>
      </c>
      <c r="L5703" t="s">
        <v>11365</v>
      </c>
      <c r="M5703" t="s">
        <v>11366</v>
      </c>
      <c r="N5703" t="s">
        <v>11367</v>
      </c>
      <c r="O5703" t="s">
        <v>11368</v>
      </c>
      <c r="P5703">
        <v>0.69445592199999995</v>
      </c>
      <c r="Q5703">
        <v>53301833</v>
      </c>
      <c r="R5703" t="s">
        <v>11369</v>
      </c>
      <c r="S5703">
        <v>16777218</v>
      </c>
      <c r="T5703">
        <v>241.0859207</v>
      </c>
      <c r="U5703" t="s">
        <v>31</v>
      </c>
      <c r="V5703" t="s">
        <v>12125</v>
      </c>
      <c r="W5703" t="s">
        <v>23</v>
      </c>
    </row>
    <row r="5704" spans="1:23" x14ac:dyDescent="0.4">
      <c r="A5704">
        <v>5703</v>
      </c>
      <c r="B5704">
        <v>1</v>
      </c>
      <c r="C5704">
        <v>1</v>
      </c>
      <c r="D5704">
        <v>1</v>
      </c>
      <c r="E5704">
        <v>1</v>
      </c>
      <c r="F5704" t="s">
        <v>23</v>
      </c>
      <c r="G5704">
        <v>-213.36920179851401</v>
      </c>
      <c r="H5704">
        <v>0.99547738693467303</v>
      </c>
      <c r="I5704">
        <v>35.787290558176601</v>
      </c>
      <c r="J5704" t="s">
        <v>2668</v>
      </c>
      <c r="K5704" t="s">
        <v>25</v>
      </c>
      <c r="L5704" t="s">
        <v>2669</v>
      </c>
      <c r="M5704" t="s">
        <v>2670</v>
      </c>
      <c r="N5704" t="s">
        <v>2671</v>
      </c>
      <c r="O5704" t="s">
        <v>2672</v>
      </c>
      <c r="P5704">
        <v>-10.399999599999999</v>
      </c>
      <c r="Q5704" t="s">
        <v>2673</v>
      </c>
      <c r="R5704" t="s">
        <v>2674</v>
      </c>
      <c r="S5704">
        <v>16910690</v>
      </c>
      <c r="T5704">
        <v>611.19704679999995</v>
      </c>
      <c r="U5704" t="s">
        <v>31</v>
      </c>
      <c r="V5704" t="s">
        <v>12126</v>
      </c>
      <c r="W5704" t="s">
        <v>23</v>
      </c>
    </row>
    <row r="5705" spans="1:23" x14ac:dyDescent="0.4">
      <c r="A5705">
        <v>5704</v>
      </c>
      <c r="B5705">
        <v>1</v>
      </c>
      <c r="C5705">
        <v>1</v>
      </c>
      <c r="D5705">
        <v>1</v>
      </c>
      <c r="E5705">
        <v>2</v>
      </c>
      <c r="F5705" t="s">
        <v>23</v>
      </c>
      <c r="G5705">
        <v>-591.23462245728297</v>
      </c>
      <c r="H5705" t="s">
        <v>23</v>
      </c>
      <c r="I5705">
        <v>96.908129206816696</v>
      </c>
      <c r="J5705" t="s">
        <v>10511</v>
      </c>
      <c r="K5705" t="s">
        <v>25</v>
      </c>
      <c r="L5705" t="s">
        <v>10512</v>
      </c>
      <c r="M5705" t="s">
        <v>10513</v>
      </c>
      <c r="N5705" t="s">
        <v>10514</v>
      </c>
      <c r="O5705" t="s">
        <v>10515</v>
      </c>
      <c r="P5705">
        <v>4.5999999000000003</v>
      </c>
      <c r="Q5705" t="s">
        <v>10516</v>
      </c>
      <c r="R5705" t="s">
        <v>10517</v>
      </c>
      <c r="S5705">
        <v>16777282</v>
      </c>
      <c r="T5705">
        <v>478.2224142</v>
      </c>
      <c r="U5705" t="s">
        <v>31</v>
      </c>
      <c r="V5705" t="s">
        <v>12127</v>
      </c>
      <c r="W5705" t="s">
        <v>23</v>
      </c>
    </row>
    <row r="5706" spans="1:23" x14ac:dyDescent="0.4">
      <c r="A5706">
        <v>5705</v>
      </c>
      <c r="B5706">
        <v>1</v>
      </c>
      <c r="C5706">
        <v>1</v>
      </c>
      <c r="D5706">
        <v>1</v>
      </c>
      <c r="E5706">
        <v>3</v>
      </c>
      <c r="F5706" t="s">
        <v>23</v>
      </c>
      <c r="G5706">
        <v>-219.68329483157501</v>
      </c>
      <c r="H5706" t="s">
        <v>23</v>
      </c>
      <c r="I5706">
        <v>49.692590005931898</v>
      </c>
      <c r="J5706" t="s">
        <v>7936</v>
      </c>
      <c r="K5706" t="s">
        <v>25</v>
      </c>
      <c r="L5706" t="s">
        <v>7937</v>
      </c>
      <c r="M5706" t="s">
        <v>7938</v>
      </c>
      <c r="N5706" t="s">
        <v>7939</v>
      </c>
      <c r="O5706" t="s">
        <v>7940</v>
      </c>
      <c r="P5706">
        <v>1.39999998</v>
      </c>
      <c r="Q5706">
        <v>4276952</v>
      </c>
      <c r="R5706" t="s">
        <v>7941</v>
      </c>
      <c r="S5706">
        <v>67108866</v>
      </c>
      <c r="T5706">
        <v>289.07066459999999</v>
      </c>
      <c r="U5706" t="s">
        <v>31</v>
      </c>
      <c r="V5706" t="s">
        <v>12128</v>
      </c>
      <c r="W5706" t="s">
        <v>23</v>
      </c>
    </row>
    <row r="5707" spans="1:23" x14ac:dyDescent="0.4">
      <c r="A5707">
        <v>5706</v>
      </c>
      <c r="B5707">
        <v>1</v>
      </c>
      <c r="C5707">
        <v>1</v>
      </c>
      <c r="D5707">
        <v>1</v>
      </c>
      <c r="E5707">
        <v>3</v>
      </c>
      <c r="F5707" t="s">
        <v>23</v>
      </c>
      <c r="G5707">
        <v>-566.13059760250303</v>
      </c>
      <c r="H5707" t="s">
        <v>23</v>
      </c>
      <c r="I5707">
        <v>58.449488264427799</v>
      </c>
      <c r="J5707" t="s">
        <v>6277</v>
      </c>
      <c r="K5707" t="s">
        <v>25</v>
      </c>
      <c r="L5707" t="s">
        <v>6278</v>
      </c>
      <c r="M5707" t="s">
        <v>6279</v>
      </c>
      <c r="N5707" t="s">
        <v>28</v>
      </c>
      <c r="O5707" t="s">
        <v>6280</v>
      </c>
      <c r="P5707">
        <v>3.7000000499999999</v>
      </c>
      <c r="Q5707">
        <v>26744355</v>
      </c>
      <c r="R5707" t="s">
        <v>6281</v>
      </c>
      <c r="S5707">
        <v>3153922</v>
      </c>
      <c r="T5707">
        <v>451.12348800000001</v>
      </c>
      <c r="U5707" t="s">
        <v>31</v>
      </c>
      <c r="V5707" t="s">
        <v>12129</v>
      </c>
      <c r="W5707" t="s">
        <v>23</v>
      </c>
    </row>
    <row r="5708" spans="1:23" x14ac:dyDescent="0.4">
      <c r="A5708">
        <v>5707</v>
      </c>
      <c r="B5708">
        <v>1</v>
      </c>
      <c r="C5708">
        <v>1</v>
      </c>
      <c r="D5708">
        <v>1</v>
      </c>
      <c r="E5708">
        <v>2</v>
      </c>
      <c r="F5708" t="s">
        <v>23</v>
      </c>
      <c r="G5708">
        <v>-550.109493975492</v>
      </c>
      <c r="H5708" t="s">
        <v>23</v>
      </c>
      <c r="I5708">
        <v>57.041158200577101</v>
      </c>
      <c r="J5708" t="s">
        <v>8758</v>
      </c>
      <c r="K5708" t="s">
        <v>25</v>
      </c>
      <c r="L5708" t="s">
        <v>8759</v>
      </c>
      <c r="M5708" t="s">
        <v>8760</v>
      </c>
      <c r="N5708" t="s">
        <v>8761</v>
      </c>
      <c r="O5708" t="s">
        <v>8762</v>
      </c>
      <c r="P5708">
        <v>-0.61822927000000005</v>
      </c>
      <c r="Q5708" t="s">
        <v>8763</v>
      </c>
      <c r="R5708" t="s">
        <v>8764</v>
      </c>
      <c r="S5708">
        <v>3178582</v>
      </c>
      <c r="T5708">
        <v>303.08631459999998</v>
      </c>
      <c r="U5708" t="s">
        <v>31</v>
      </c>
      <c r="V5708" t="s">
        <v>12130</v>
      </c>
      <c r="W5708" t="s">
        <v>23</v>
      </c>
    </row>
    <row r="5709" spans="1:23" x14ac:dyDescent="0.4">
      <c r="A5709">
        <v>5708</v>
      </c>
      <c r="B5709">
        <v>1</v>
      </c>
      <c r="C5709">
        <v>1</v>
      </c>
      <c r="D5709">
        <v>1</v>
      </c>
      <c r="E5709">
        <v>2</v>
      </c>
      <c r="F5709" t="s">
        <v>23</v>
      </c>
      <c r="G5709">
        <v>-843.26715195621796</v>
      </c>
      <c r="H5709" t="s">
        <v>23</v>
      </c>
      <c r="I5709">
        <v>38.874684616496303</v>
      </c>
      <c r="J5709" t="s">
        <v>11921</v>
      </c>
      <c r="K5709" t="s">
        <v>25</v>
      </c>
      <c r="L5709" t="s">
        <v>11922</v>
      </c>
      <c r="M5709" t="s">
        <v>11923</v>
      </c>
      <c r="N5709" t="s">
        <v>11924</v>
      </c>
      <c r="O5709" t="s">
        <v>11925</v>
      </c>
      <c r="P5709">
        <v>-0.69999998799999996</v>
      </c>
      <c r="Q5709" t="s">
        <v>11926</v>
      </c>
      <c r="R5709" t="s">
        <v>11927</v>
      </c>
      <c r="S5709">
        <v>52428870</v>
      </c>
      <c r="T5709">
        <v>609.18139680000002</v>
      </c>
      <c r="U5709" t="s">
        <v>31</v>
      </c>
      <c r="V5709" t="s">
        <v>12131</v>
      </c>
      <c r="W5709" t="s">
        <v>23</v>
      </c>
    </row>
    <row r="5710" spans="1:23" x14ac:dyDescent="0.4">
      <c r="A5710">
        <v>5709</v>
      </c>
      <c r="B5710">
        <v>1</v>
      </c>
      <c r="C5710">
        <v>1</v>
      </c>
      <c r="D5710">
        <v>1</v>
      </c>
      <c r="E5710">
        <v>2</v>
      </c>
      <c r="F5710" t="s">
        <v>23</v>
      </c>
      <c r="G5710">
        <v>-518.05582235919803</v>
      </c>
      <c r="H5710" t="s">
        <v>23</v>
      </c>
      <c r="I5710">
        <v>53.954992220309499</v>
      </c>
      <c r="J5710" t="s">
        <v>12132</v>
      </c>
      <c r="K5710" t="s">
        <v>25</v>
      </c>
      <c r="L5710" t="s">
        <v>12133</v>
      </c>
      <c r="M5710" t="s">
        <v>12134</v>
      </c>
      <c r="N5710" t="s">
        <v>12135</v>
      </c>
      <c r="O5710" t="s">
        <v>12136</v>
      </c>
      <c r="P5710">
        <v>4.5</v>
      </c>
      <c r="Q5710" t="s">
        <v>12137</v>
      </c>
      <c r="R5710" t="s">
        <v>12138</v>
      </c>
      <c r="S5710">
        <v>3178562</v>
      </c>
      <c r="T5710">
        <v>687.28586189999999</v>
      </c>
      <c r="U5710" t="s">
        <v>31</v>
      </c>
      <c r="V5710" t="s">
        <v>12139</v>
      </c>
      <c r="W5710" t="s">
        <v>23</v>
      </c>
    </row>
    <row r="5711" spans="1:23" x14ac:dyDescent="0.4">
      <c r="A5711">
        <v>5710</v>
      </c>
      <c r="B5711">
        <v>1</v>
      </c>
      <c r="C5711">
        <v>1</v>
      </c>
      <c r="D5711">
        <v>1</v>
      </c>
      <c r="E5711">
        <v>2</v>
      </c>
      <c r="F5711" t="s">
        <v>23</v>
      </c>
      <c r="G5711">
        <v>-883.64976007003304</v>
      </c>
      <c r="H5711" t="s">
        <v>23</v>
      </c>
      <c r="I5711">
        <v>35.841367677346398</v>
      </c>
      <c r="J5711" t="s">
        <v>11812</v>
      </c>
      <c r="K5711" t="s">
        <v>25</v>
      </c>
      <c r="L5711" t="s">
        <v>11813</v>
      </c>
      <c r="M5711" t="s">
        <v>11814</v>
      </c>
      <c r="N5711" t="s">
        <v>28</v>
      </c>
      <c r="O5711" t="s">
        <v>11815</v>
      </c>
      <c r="P5711">
        <v>1</v>
      </c>
      <c r="Q5711" t="s">
        <v>11816</v>
      </c>
      <c r="R5711" t="s">
        <v>11817</v>
      </c>
      <c r="S5711">
        <v>3153922</v>
      </c>
      <c r="T5711">
        <v>581.1864822</v>
      </c>
      <c r="U5711" t="s">
        <v>31</v>
      </c>
      <c r="V5711" t="s">
        <v>12140</v>
      </c>
      <c r="W5711" t="s">
        <v>23</v>
      </c>
    </row>
    <row r="5712" spans="1:23" x14ac:dyDescent="0.4">
      <c r="A5712">
        <v>5711</v>
      </c>
      <c r="B5712">
        <v>1</v>
      </c>
      <c r="C5712">
        <v>1</v>
      </c>
      <c r="D5712">
        <v>1</v>
      </c>
      <c r="E5712">
        <v>1</v>
      </c>
      <c r="F5712" t="s">
        <v>23</v>
      </c>
      <c r="G5712">
        <v>-446.394292159261</v>
      </c>
      <c r="H5712" t="s">
        <v>23</v>
      </c>
      <c r="I5712">
        <v>26.753437088441999</v>
      </c>
      <c r="J5712" t="s">
        <v>11289</v>
      </c>
      <c r="K5712" t="s">
        <v>25</v>
      </c>
      <c r="L5712" t="s">
        <v>11290</v>
      </c>
      <c r="M5712" t="s">
        <v>11291</v>
      </c>
      <c r="N5712" t="s">
        <v>28</v>
      </c>
      <c r="O5712" t="s">
        <v>11292</v>
      </c>
      <c r="P5712">
        <v>-4.9595823299999999</v>
      </c>
      <c r="R5712" t="s">
        <v>11293</v>
      </c>
      <c r="S5712">
        <v>3178496</v>
      </c>
      <c r="T5712">
        <v>781.47326869999995</v>
      </c>
      <c r="U5712" t="s">
        <v>31</v>
      </c>
      <c r="V5712" t="s">
        <v>12141</v>
      </c>
      <c r="W5712" t="s">
        <v>23</v>
      </c>
    </row>
    <row r="5713" spans="1:23" x14ac:dyDescent="0.4">
      <c r="A5713">
        <v>5712</v>
      </c>
      <c r="B5713">
        <v>1</v>
      </c>
      <c r="C5713">
        <v>1</v>
      </c>
      <c r="D5713">
        <v>1</v>
      </c>
      <c r="E5713">
        <v>1</v>
      </c>
      <c r="F5713" t="s">
        <v>23</v>
      </c>
      <c r="G5713">
        <v>-337.46009000676901</v>
      </c>
      <c r="H5713" t="s">
        <v>23</v>
      </c>
      <c r="I5713">
        <v>69.258763290770105</v>
      </c>
      <c r="J5713" t="s">
        <v>11334</v>
      </c>
      <c r="K5713" t="s">
        <v>25</v>
      </c>
      <c r="L5713" t="s">
        <v>11335</v>
      </c>
      <c r="M5713" t="s">
        <v>11336</v>
      </c>
      <c r="N5713" t="s">
        <v>28</v>
      </c>
      <c r="O5713" t="s">
        <v>11337</v>
      </c>
      <c r="P5713">
        <v>-4.9000000999999997</v>
      </c>
      <c r="Q5713" t="s">
        <v>11338</v>
      </c>
      <c r="R5713" t="s">
        <v>11339</v>
      </c>
      <c r="S5713">
        <v>50331650</v>
      </c>
      <c r="T5713">
        <v>325.19105450000001</v>
      </c>
      <c r="U5713" t="s">
        <v>31</v>
      </c>
      <c r="V5713" t="s">
        <v>12142</v>
      </c>
      <c r="W5713" t="s">
        <v>23</v>
      </c>
    </row>
    <row r="5714" spans="1:23" x14ac:dyDescent="0.4">
      <c r="A5714">
        <v>5713</v>
      </c>
      <c r="B5714">
        <v>1</v>
      </c>
      <c r="C5714">
        <v>1</v>
      </c>
      <c r="D5714">
        <v>1</v>
      </c>
      <c r="E5714">
        <v>2</v>
      </c>
      <c r="F5714" t="s">
        <v>23</v>
      </c>
      <c r="G5714">
        <v>-277.83975524766697</v>
      </c>
      <c r="H5714" t="s">
        <v>23</v>
      </c>
      <c r="I5714">
        <v>47.122159819023999</v>
      </c>
      <c r="J5714" t="s">
        <v>10562</v>
      </c>
      <c r="K5714" t="s">
        <v>25</v>
      </c>
      <c r="L5714" t="s">
        <v>10563</v>
      </c>
      <c r="M5714" t="s">
        <v>10564</v>
      </c>
      <c r="N5714" t="s">
        <v>10565</v>
      </c>
      <c r="O5714" t="s">
        <v>10566</v>
      </c>
      <c r="P5714">
        <v>2.4000001000000002</v>
      </c>
      <c r="Q5714" t="s">
        <v>10567</v>
      </c>
      <c r="R5714" t="s">
        <v>10568</v>
      </c>
      <c r="S5714">
        <v>67108866</v>
      </c>
      <c r="T5714">
        <v>303.15908560000003</v>
      </c>
      <c r="U5714" t="s">
        <v>31</v>
      </c>
      <c r="V5714" t="s">
        <v>12143</v>
      </c>
      <c r="W5714" t="s">
        <v>23</v>
      </c>
    </row>
    <row r="5715" spans="1:23" x14ac:dyDescent="0.4">
      <c r="A5715">
        <v>5714</v>
      </c>
      <c r="B5715">
        <v>1</v>
      </c>
      <c r="C5715">
        <v>1</v>
      </c>
      <c r="D5715">
        <v>1</v>
      </c>
      <c r="E5715">
        <v>1</v>
      </c>
      <c r="F5715" t="s">
        <v>23</v>
      </c>
      <c r="G5715">
        <v>-656.579850376472</v>
      </c>
      <c r="H5715">
        <v>0.999999999999999</v>
      </c>
      <c r="I5715">
        <v>80.944033350153404</v>
      </c>
      <c r="J5715" t="s">
        <v>11415</v>
      </c>
      <c r="K5715" t="s">
        <v>25</v>
      </c>
      <c r="L5715" t="s">
        <v>11439</v>
      </c>
      <c r="M5715" t="s">
        <v>11440</v>
      </c>
      <c r="N5715" t="s">
        <v>28</v>
      </c>
      <c r="O5715" t="s">
        <v>11441</v>
      </c>
      <c r="P5715">
        <v>-2.0096106499999999</v>
      </c>
      <c r="Q5715">
        <v>91844440</v>
      </c>
      <c r="R5715" t="s">
        <v>11442</v>
      </c>
      <c r="S5715">
        <v>16777218</v>
      </c>
      <c r="T5715">
        <v>597.18139680000002</v>
      </c>
      <c r="U5715" t="s">
        <v>31</v>
      </c>
      <c r="V5715" t="s">
        <v>12144</v>
      </c>
      <c r="W5715" t="s">
        <v>23</v>
      </c>
    </row>
    <row r="5716" spans="1:23" x14ac:dyDescent="0.4">
      <c r="A5716">
        <v>5715</v>
      </c>
      <c r="B5716">
        <v>1</v>
      </c>
      <c r="C5716">
        <v>1</v>
      </c>
      <c r="D5716">
        <v>1</v>
      </c>
      <c r="E5716">
        <v>2</v>
      </c>
      <c r="F5716" t="s">
        <v>23</v>
      </c>
      <c r="G5716">
        <v>-346.12291022752697</v>
      </c>
      <c r="H5716" t="s">
        <v>23</v>
      </c>
      <c r="I5716">
        <v>32.668524670192099</v>
      </c>
      <c r="J5716" t="s">
        <v>1362</v>
      </c>
      <c r="K5716" t="s">
        <v>25</v>
      </c>
      <c r="L5716" t="s">
        <v>1363</v>
      </c>
      <c r="M5716" t="s">
        <v>1364</v>
      </c>
      <c r="N5716" t="s">
        <v>28</v>
      </c>
      <c r="O5716" t="s">
        <v>1365</v>
      </c>
      <c r="P5716">
        <v>-4.8000001900000004</v>
      </c>
      <c r="Q5716">
        <v>11987821</v>
      </c>
      <c r="R5716" t="s">
        <v>1366</v>
      </c>
      <c r="S5716">
        <v>16777218</v>
      </c>
      <c r="T5716">
        <v>465.10275250000001</v>
      </c>
      <c r="U5716" t="s">
        <v>31</v>
      </c>
      <c r="V5716" t="s">
        <v>12145</v>
      </c>
      <c r="W5716" t="s">
        <v>23</v>
      </c>
    </row>
    <row r="5717" spans="1:23" x14ac:dyDescent="0.4">
      <c r="A5717">
        <v>5716</v>
      </c>
      <c r="B5717">
        <v>1</v>
      </c>
      <c r="C5717">
        <v>1</v>
      </c>
      <c r="D5717">
        <v>1</v>
      </c>
      <c r="E5717">
        <v>1</v>
      </c>
      <c r="F5717" t="s">
        <v>23</v>
      </c>
      <c r="G5717">
        <v>-192.91873661444399</v>
      </c>
      <c r="H5717" t="s">
        <v>23</v>
      </c>
      <c r="I5717">
        <v>66.453332130183597</v>
      </c>
      <c r="J5717" t="s">
        <v>11223</v>
      </c>
      <c r="K5717" t="s">
        <v>25</v>
      </c>
      <c r="L5717" t="s">
        <v>11224</v>
      </c>
      <c r="M5717" t="s">
        <v>11225</v>
      </c>
      <c r="N5717" t="s">
        <v>11226</v>
      </c>
      <c r="O5717" t="s">
        <v>11227</v>
      </c>
      <c r="P5717">
        <v>10.399999599999999</v>
      </c>
      <c r="Q5717">
        <v>3022899</v>
      </c>
      <c r="R5717" t="s">
        <v>11228</v>
      </c>
      <c r="S5717">
        <v>262146</v>
      </c>
      <c r="T5717">
        <v>473.36254000000002</v>
      </c>
      <c r="U5717" t="s">
        <v>31</v>
      </c>
      <c r="V5717" t="s">
        <v>12146</v>
      </c>
      <c r="W5717" t="s">
        <v>23</v>
      </c>
    </row>
    <row r="5718" spans="1:23" x14ac:dyDescent="0.4">
      <c r="A5718">
        <v>5717</v>
      </c>
      <c r="B5718">
        <v>1</v>
      </c>
      <c r="C5718">
        <v>1</v>
      </c>
      <c r="D5718">
        <v>1</v>
      </c>
      <c r="E5718">
        <v>1</v>
      </c>
      <c r="F5718" t="s">
        <v>23</v>
      </c>
      <c r="G5718">
        <v>-424.57262760550901</v>
      </c>
      <c r="H5718" t="s">
        <v>23</v>
      </c>
      <c r="I5718">
        <v>62.162658125209603</v>
      </c>
      <c r="J5718" t="s">
        <v>11245</v>
      </c>
      <c r="K5718" t="s">
        <v>25</v>
      </c>
      <c r="L5718" t="s">
        <v>11246</v>
      </c>
      <c r="M5718" t="s">
        <v>11247</v>
      </c>
      <c r="N5718" t="s">
        <v>11248</v>
      </c>
      <c r="O5718" t="s">
        <v>11249</v>
      </c>
      <c r="P5718">
        <v>-2</v>
      </c>
      <c r="Q5718" t="s">
        <v>11250</v>
      </c>
      <c r="R5718" t="s">
        <v>11251</v>
      </c>
      <c r="S5718">
        <v>3153922</v>
      </c>
      <c r="T5718">
        <v>425.14422339999999</v>
      </c>
      <c r="U5718" t="s">
        <v>31</v>
      </c>
      <c r="V5718" t="s">
        <v>12147</v>
      </c>
      <c r="W5718" t="s">
        <v>23</v>
      </c>
    </row>
    <row r="5719" spans="1:23" x14ac:dyDescent="0.4">
      <c r="A5719">
        <v>5718</v>
      </c>
      <c r="B5719">
        <v>1</v>
      </c>
      <c r="C5719">
        <v>1</v>
      </c>
      <c r="D5719">
        <v>1</v>
      </c>
      <c r="E5719">
        <v>1</v>
      </c>
      <c r="F5719" t="s">
        <v>23</v>
      </c>
      <c r="G5719">
        <v>-624.37680675743104</v>
      </c>
      <c r="H5719" t="s">
        <v>23</v>
      </c>
      <c r="I5719">
        <v>42.557985473899798</v>
      </c>
      <c r="J5719" t="s">
        <v>11415</v>
      </c>
      <c r="K5719" t="s">
        <v>25</v>
      </c>
      <c r="L5719" t="s">
        <v>11439</v>
      </c>
      <c r="M5719" t="s">
        <v>11440</v>
      </c>
      <c r="N5719" t="s">
        <v>28</v>
      </c>
      <c r="O5719" t="s">
        <v>11441</v>
      </c>
      <c r="P5719">
        <v>-2.0096106499999999</v>
      </c>
      <c r="Q5719">
        <v>91844440</v>
      </c>
      <c r="R5719" t="s">
        <v>11442</v>
      </c>
      <c r="S5719">
        <v>16777218</v>
      </c>
      <c r="T5719">
        <v>597.18139680000002</v>
      </c>
      <c r="U5719" t="s">
        <v>31</v>
      </c>
      <c r="V5719" t="s">
        <v>12148</v>
      </c>
      <c r="W5719" t="s">
        <v>23</v>
      </c>
    </row>
    <row r="5720" spans="1:23" x14ac:dyDescent="0.4">
      <c r="A5720">
        <v>5719</v>
      </c>
      <c r="B5720">
        <v>1</v>
      </c>
      <c r="C5720">
        <v>1</v>
      </c>
      <c r="D5720">
        <v>1</v>
      </c>
      <c r="E5720">
        <v>3</v>
      </c>
      <c r="F5720" t="s">
        <v>23</v>
      </c>
      <c r="G5720">
        <v>-351.06701138884</v>
      </c>
      <c r="H5720" t="s">
        <v>23</v>
      </c>
      <c r="I5720">
        <v>16.552554674156099</v>
      </c>
      <c r="J5720" t="s">
        <v>10747</v>
      </c>
      <c r="K5720" t="s">
        <v>25</v>
      </c>
      <c r="L5720" t="s">
        <v>10748</v>
      </c>
      <c r="M5720" t="s">
        <v>10749</v>
      </c>
      <c r="N5720" t="s">
        <v>28</v>
      </c>
      <c r="O5720" t="s">
        <v>10750</v>
      </c>
      <c r="P5720">
        <v>4.5</v>
      </c>
      <c r="Q5720" t="s">
        <v>10751</v>
      </c>
      <c r="R5720" t="s">
        <v>10752</v>
      </c>
      <c r="S5720">
        <v>98</v>
      </c>
      <c r="T5720">
        <v>375.12857339999999</v>
      </c>
      <c r="U5720" t="s">
        <v>31</v>
      </c>
      <c r="V5720" t="s">
        <v>12149</v>
      </c>
      <c r="W5720" t="s">
        <v>23</v>
      </c>
    </row>
    <row r="5721" spans="1:23" x14ac:dyDescent="0.4">
      <c r="A5721">
        <v>5720</v>
      </c>
      <c r="B5721">
        <v>1</v>
      </c>
      <c r="C5721">
        <v>1</v>
      </c>
      <c r="D5721">
        <v>1</v>
      </c>
      <c r="E5721">
        <v>2</v>
      </c>
      <c r="F5721" t="s">
        <v>23</v>
      </c>
      <c r="G5721">
        <v>-325.02214263749198</v>
      </c>
      <c r="H5721" t="s">
        <v>23</v>
      </c>
      <c r="I5721">
        <v>19.2359833597841</v>
      </c>
      <c r="J5721" t="s">
        <v>9344</v>
      </c>
      <c r="K5721" t="s">
        <v>25</v>
      </c>
      <c r="L5721" t="s">
        <v>9345</v>
      </c>
      <c r="M5721" t="s">
        <v>9346</v>
      </c>
      <c r="N5721" t="s">
        <v>9347</v>
      </c>
      <c r="O5721" t="s">
        <v>9348</v>
      </c>
      <c r="P5721">
        <v>1.60000002</v>
      </c>
      <c r="Q5721">
        <v>3463675</v>
      </c>
      <c r="R5721" t="s">
        <v>9349</v>
      </c>
      <c r="S5721">
        <v>98</v>
      </c>
      <c r="T5721">
        <v>285.07574990000001</v>
      </c>
      <c r="U5721" t="s">
        <v>31</v>
      </c>
      <c r="V5721" t="s">
        <v>12150</v>
      </c>
      <c r="W5721" t="s">
        <v>23</v>
      </c>
    </row>
    <row r="5722" spans="1:23" x14ac:dyDescent="0.4">
      <c r="A5722">
        <v>5721</v>
      </c>
      <c r="B5722">
        <v>1</v>
      </c>
      <c r="C5722">
        <v>1</v>
      </c>
      <c r="D5722">
        <v>1</v>
      </c>
      <c r="E5722">
        <v>2</v>
      </c>
      <c r="F5722" t="s">
        <v>23</v>
      </c>
      <c r="G5722">
        <v>-521.75197046341702</v>
      </c>
      <c r="H5722" t="s">
        <v>23</v>
      </c>
      <c r="I5722">
        <v>13.2939987702604</v>
      </c>
      <c r="J5722" t="s">
        <v>5072</v>
      </c>
      <c r="K5722" t="s">
        <v>25</v>
      </c>
      <c r="L5722" t="s">
        <v>5073</v>
      </c>
      <c r="M5722" t="s">
        <v>5074</v>
      </c>
      <c r="N5722" t="s">
        <v>5075</v>
      </c>
      <c r="O5722" t="s">
        <v>5076</v>
      </c>
      <c r="P5722">
        <v>6.5</v>
      </c>
      <c r="Q5722">
        <v>21576509</v>
      </c>
      <c r="R5722" t="s">
        <v>5077</v>
      </c>
      <c r="S5722">
        <v>2129922</v>
      </c>
      <c r="T5722">
        <v>611.16066130000002</v>
      </c>
      <c r="U5722" t="s">
        <v>31</v>
      </c>
      <c r="V5722" t="s">
        <v>12151</v>
      </c>
      <c r="W5722" t="s">
        <v>23</v>
      </c>
    </row>
    <row r="5723" spans="1:23" x14ac:dyDescent="0.4">
      <c r="A5723">
        <v>5722</v>
      </c>
      <c r="B5723">
        <v>1</v>
      </c>
      <c r="C5723">
        <v>1</v>
      </c>
      <c r="D5723">
        <v>1</v>
      </c>
      <c r="E5723">
        <v>2</v>
      </c>
      <c r="F5723" t="s">
        <v>23</v>
      </c>
      <c r="G5723">
        <v>-758.26109287919496</v>
      </c>
      <c r="H5723" t="s">
        <v>23</v>
      </c>
      <c r="I5723">
        <v>52.821382836042702</v>
      </c>
      <c r="J5723" t="s">
        <v>11812</v>
      </c>
      <c r="K5723" t="s">
        <v>25</v>
      </c>
      <c r="L5723" t="s">
        <v>11813</v>
      </c>
      <c r="M5723" t="s">
        <v>11814</v>
      </c>
      <c r="N5723" t="s">
        <v>28</v>
      </c>
      <c r="O5723" t="s">
        <v>11815</v>
      </c>
      <c r="P5723">
        <v>1</v>
      </c>
      <c r="Q5723" t="s">
        <v>11816</v>
      </c>
      <c r="R5723" t="s">
        <v>11817</v>
      </c>
      <c r="S5723">
        <v>3153922</v>
      </c>
      <c r="T5723">
        <v>581.1864822</v>
      </c>
      <c r="U5723" t="s">
        <v>31</v>
      </c>
      <c r="V5723" t="s">
        <v>12152</v>
      </c>
      <c r="W5723" t="s">
        <v>23</v>
      </c>
    </row>
    <row r="5724" spans="1:23" x14ac:dyDescent="0.4">
      <c r="A5724">
        <v>5723</v>
      </c>
      <c r="B5724">
        <v>1</v>
      </c>
      <c r="C5724">
        <v>1</v>
      </c>
      <c r="D5724">
        <v>1</v>
      </c>
      <c r="E5724">
        <v>1</v>
      </c>
      <c r="F5724" t="s">
        <v>23</v>
      </c>
      <c r="G5724">
        <v>-563.02664013247295</v>
      </c>
      <c r="H5724" t="s">
        <v>23</v>
      </c>
      <c r="I5724">
        <v>53.702070073593603</v>
      </c>
      <c r="J5724" t="s">
        <v>11415</v>
      </c>
      <c r="K5724" t="s">
        <v>25</v>
      </c>
      <c r="L5724" t="s">
        <v>11439</v>
      </c>
      <c r="M5724" t="s">
        <v>11440</v>
      </c>
      <c r="N5724" t="s">
        <v>28</v>
      </c>
      <c r="O5724" t="s">
        <v>11441</v>
      </c>
      <c r="P5724">
        <v>-2.0096106499999999</v>
      </c>
      <c r="Q5724">
        <v>91844440</v>
      </c>
      <c r="R5724" t="s">
        <v>11442</v>
      </c>
      <c r="S5724">
        <v>16777218</v>
      </c>
      <c r="T5724">
        <v>597.18139680000002</v>
      </c>
      <c r="U5724" t="s">
        <v>31</v>
      </c>
      <c r="V5724" t="s">
        <v>12153</v>
      </c>
      <c r="W5724" t="s">
        <v>23</v>
      </c>
    </row>
    <row r="5725" spans="1:23" x14ac:dyDescent="0.4">
      <c r="A5725">
        <v>5724</v>
      </c>
      <c r="B5725">
        <v>1</v>
      </c>
      <c r="C5725">
        <v>1</v>
      </c>
      <c r="D5725">
        <v>1</v>
      </c>
      <c r="E5725">
        <v>2</v>
      </c>
      <c r="F5725" t="s">
        <v>23</v>
      </c>
      <c r="G5725">
        <v>-591.48884597023505</v>
      </c>
      <c r="H5725" t="s">
        <v>23</v>
      </c>
      <c r="I5725">
        <v>41.469117109275203</v>
      </c>
      <c r="J5725" t="s">
        <v>12154</v>
      </c>
      <c r="K5725" t="s">
        <v>25</v>
      </c>
      <c r="L5725" t="s">
        <v>12155</v>
      </c>
      <c r="M5725" t="s">
        <v>12156</v>
      </c>
      <c r="N5725" t="s">
        <v>28</v>
      </c>
      <c r="O5725" t="s">
        <v>12157</v>
      </c>
      <c r="P5725">
        <v>1.7999999499999999</v>
      </c>
      <c r="Q5725">
        <v>49867213</v>
      </c>
      <c r="R5725" t="s">
        <v>12158</v>
      </c>
      <c r="S5725">
        <v>16777218</v>
      </c>
      <c r="T5725">
        <v>401.20709849999997</v>
      </c>
      <c r="U5725" t="s">
        <v>31</v>
      </c>
      <c r="V5725" t="s">
        <v>12159</v>
      </c>
      <c r="W5725" t="s">
        <v>23</v>
      </c>
    </row>
    <row r="5726" spans="1:23" x14ac:dyDescent="0.4">
      <c r="A5726">
        <v>5725</v>
      </c>
      <c r="B5726">
        <v>1</v>
      </c>
      <c r="C5726">
        <v>1</v>
      </c>
      <c r="D5726">
        <v>1</v>
      </c>
      <c r="E5726">
        <v>2</v>
      </c>
      <c r="F5726" t="s">
        <v>23</v>
      </c>
      <c r="G5726">
        <v>-634.60723176353497</v>
      </c>
      <c r="H5726" t="s">
        <v>23</v>
      </c>
      <c r="I5726">
        <v>84.958002241467995</v>
      </c>
      <c r="J5726" t="s">
        <v>10511</v>
      </c>
      <c r="K5726" t="s">
        <v>25</v>
      </c>
      <c r="L5726" t="s">
        <v>10512</v>
      </c>
      <c r="M5726" t="s">
        <v>10513</v>
      </c>
      <c r="N5726" t="s">
        <v>10514</v>
      </c>
      <c r="O5726" t="s">
        <v>10515</v>
      </c>
      <c r="P5726">
        <v>4.5999999000000003</v>
      </c>
      <c r="Q5726" t="s">
        <v>10516</v>
      </c>
      <c r="R5726" t="s">
        <v>10517</v>
      </c>
      <c r="S5726">
        <v>16777282</v>
      </c>
      <c r="T5726">
        <v>478.2224142</v>
      </c>
      <c r="U5726" t="s">
        <v>31</v>
      </c>
      <c r="V5726" t="s">
        <v>12160</v>
      </c>
      <c r="W5726" t="s">
        <v>23</v>
      </c>
    </row>
    <row r="5727" spans="1:23" x14ac:dyDescent="0.4">
      <c r="A5727">
        <v>5726</v>
      </c>
      <c r="B5727">
        <v>1</v>
      </c>
      <c r="C5727">
        <v>1</v>
      </c>
      <c r="D5727">
        <v>1</v>
      </c>
      <c r="E5727">
        <v>2</v>
      </c>
      <c r="F5727" t="s">
        <v>23</v>
      </c>
      <c r="G5727">
        <v>-561.86229215285596</v>
      </c>
      <c r="H5727" t="s">
        <v>23</v>
      </c>
      <c r="I5727">
        <v>46.2500195840041</v>
      </c>
      <c r="J5727" t="s">
        <v>6277</v>
      </c>
      <c r="K5727" t="s">
        <v>25</v>
      </c>
      <c r="L5727" t="s">
        <v>9817</v>
      </c>
      <c r="M5727" t="s">
        <v>9818</v>
      </c>
      <c r="N5727" t="s">
        <v>28</v>
      </c>
      <c r="O5727" t="s">
        <v>9819</v>
      </c>
      <c r="P5727">
        <v>3.7000000499999999</v>
      </c>
      <c r="Q5727">
        <v>26743728</v>
      </c>
      <c r="R5727" t="s">
        <v>9820</v>
      </c>
      <c r="S5727">
        <v>3153922</v>
      </c>
      <c r="T5727">
        <v>451.12348800000001</v>
      </c>
      <c r="U5727" t="s">
        <v>31</v>
      </c>
      <c r="V5727" t="s">
        <v>12161</v>
      </c>
      <c r="W5727" t="s">
        <v>23</v>
      </c>
    </row>
    <row r="5728" spans="1:23" x14ac:dyDescent="0.4">
      <c r="A5728">
        <v>5727</v>
      </c>
      <c r="B5728">
        <v>1</v>
      </c>
      <c r="C5728">
        <v>1</v>
      </c>
      <c r="D5728">
        <v>1</v>
      </c>
      <c r="E5728">
        <v>1</v>
      </c>
      <c r="F5728" t="s">
        <v>23</v>
      </c>
      <c r="G5728">
        <v>-192.84768055956999</v>
      </c>
      <c r="H5728">
        <v>0.999999999999999</v>
      </c>
      <c r="I5728">
        <v>66.474633889736495</v>
      </c>
      <c r="J5728" t="s">
        <v>11223</v>
      </c>
      <c r="K5728" t="s">
        <v>25</v>
      </c>
      <c r="L5728" t="s">
        <v>11224</v>
      </c>
      <c r="M5728" t="s">
        <v>11225</v>
      </c>
      <c r="N5728" t="s">
        <v>11226</v>
      </c>
      <c r="O5728" t="s">
        <v>11227</v>
      </c>
      <c r="P5728">
        <v>10.399999599999999</v>
      </c>
      <c r="Q5728">
        <v>3022899</v>
      </c>
      <c r="R5728" t="s">
        <v>11228</v>
      </c>
      <c r="S5728">
        <v>262146</v>
      </c>
      <c r="T5728">
        <v>473.36253649999998</v>
      </c>
      <c r="U5728" t="s">
        <v>31</v>
      </c>
      <c r="V5728" t="s">
        <v>12162</v>
      </c>
      <c r="W5728" t="s">
        <v>23</v>
      </c>
    </row>
    <row r="5729" spans="1:23" x14ac:dyDescent="0.4">
      <c r="A5729">
        <v>5728</v>
      </c>
      <c r="B5729">
        <v>1</v>
      </c>
      <c r="C5729">
        <v>1</v>
      </c>
      <c r="D5729">
        <v>1</v>
      </c>
      <c r="E5729">
        <v>2</v>
      </c>
      <c r="F5729" t="s">
        <v>23</v>
      </c>
      <c r="G5729">
        <v>-385.49642989684298</v>
      </c>
      <c r="H5729" t="s">
        <v>23</v>
      </c>
      <c r="I5729">
        <v>51.187014631478498</v>
      </c>
      <c r="J5729" t="s">
        <v>7341</v>
      </c>
      <c r="K5729" t="s">
        <v>25</v>
      </c>
      <c r="L5729" t="s">
        <v>7342</v>
      </c>
      <c r="M5729" t="s">
        <v>7343</v>
      </c>
      <c r="N5729" t="s">
        <v>28</v>
      </c>
      <c r="O5729" t="s">
        <v>7344</v>
      </c>
      <c r="P5729">
        <v>0.40000000600000002</v>
      </c>
      <c r="Q5729" t="s">
        <v>7345</v>
      </c>
      <c r="R5729" t="s">
        <v>7346</v>
      </c>
      <c r="S5729">
        <v>3153922</v>
      </c>
      <c r="T5729">
        <v>394.10336000000001</v>
      </c>
      <c r="U5729" t="s">
        <v>31</v>
      </c>
      <c r="V5729" t="s">
        <v>12163</v>
      </c>
      <c r="W5729" t="s">
        <v>23</v>
      </c>
    </row>
    <row r="5730" spans="1:23" x14ac:dyDescent="0.4">
      <c r="A5730">
        <v>5729</v>
      </c>
      <c r="B5730">
        <v>1</v>
      </c>
      <c r="C5730">
        <v>1</v>
      </c>
      <c r="D5730">
        <v>1</v>
      </c>
      <c r="E5730">
        <v>2</v>
      </c>
      <c r="F5730" t="s">
        <v>23</v>
      </c>
      <c r="G5730">
        <v>-399.97538166838098</v>
      </c>
      <c r="H5730" t="s">
        <v>23</v>
      </c>
      <c r="I5730">
        <v>17.033490685738801</v>
      </c>
      <c r="J5730" t="s">
        <v>12164</v>
      </c>
      <c r="K5730" t="s">
        <v>25</v>
      </c>
      <c r="L5730" t="s">
        <v>12165</v>
      </c>
      <c r="M5730" t="s">
        <v>12166</v>
      </c>
      <c r="N5730" t="s">
        <v>12167</v>
      </c>
      <c r="O5730" t="s">
        <v>12168</v>
      </c>
      <c r="P5730">
        <v>7.5</v>
      </c>
      <c r="Q5730">
        <v>1911667</v>
      </c>
      <c r="R5730" t="s">
        <v>12169</v>
      </c>
      <c r="S5730">
        <v>67108866</v>
      </c>
      <c r="T5730">
        <v>493.13459999999998</v>
      </c>
      <c r="U5730" t="s">
        <v>31</v>
      </c>
      <c r="V5730" t="s">
        <v>12170</v>
      </c>
      <c r="W5730" t="s">
        <v>23</v>
      </c>
    </row>
    <row r="5731" spans="1:23" x14ac:dyDescent="0.4">
      <c r="A5731">
        <v>5730</v>
      </c>
      <c r="B5731">
        <v>1</v>
      </c>
      <c r="C5731">
        <v>1</v>
      </c>
      <c r="D5731">
        <v>1</v>
      </c>
      <c r="E5731">
        <v>1</v>
      </c>
      <c r="F5731" t="s">
        <v>23</v>
      </c>
      <c r="G5731">
        <v>-457.64761937345997</v>
      </c>
      <c r="H5731">
        <v>0.999999999999999</v>
      </c>
      <c r="I5731">
        <v>26.121717006722101</v>
      </c>
      <c r="J5731" t="s">
        <v>11493</v>
      </c>
      <c r="K5731" t="s">
        <v>25</v>
      </c>
      <c r="L5731" t="s">
        <v>11494</v>
      </c>
      <c r="M5731" t="s">
        <v>11495</v>
      </c>
      <c r="N5731" t="s">
        <v>11496</v>
      </c>
      <c r="O5731" t="s">
        <v>11497</v>
      </c>
      <c r="P5731">
        <v>3</v>
      </c>
      <c r="Q5731">
        <v>4565074</v>
      </c>
      <c r="R5731" t="s">
        <v>11498</v>
      </c>
      <c r="S5731">
        <v>3153922</v>
      </c>
      <c r="T5731">
        <v>579.17083209999998</v>
      </c>
      <c r="U5731" t="s">
        <v>31</v>
      </c>
      <c r="V5731" t="s">
        <v>12171</v>
      </c>
      <c r="W5731" t="s">
        <v>23</v>
      </c>
    </row>
    <row r="5732" spans="1:23" x14ac:dyDescent="0.4">
      <c r="A5732">
        <v>5731</v>
      </c>
      <c r="B5732">
        <v>1</v>
      </c>
      <c r="C5732">
        <v>1</v>
      </c>
      <c r="D5732">
        <v>1</v>
      </c>
      <c r="E5732">
        <v>2</v>
      </c>
      <c r="F5732" t="s">
        <v>23</v>
      </c>
      <c r="G5732">
        <v>-473.29810595688298</v>
      </c>
      <c r="H5732" t="s">
        <v>23</v>
      </c>
      <c r="I5732">
        <v>23.4982234477555</v>
      </c>
      <c r="J5732" t="s">
        <v>6234</v>
      </c>
      <c r="K5732" t="s">
        <v>25</v>
      </c>
      <c r="L5732" t="s">
        <v>6235</v>
      </c>
      <c r="M5732" t="s">
        <v>6236</v>
      </c>
      <c r="N5732" t="s">
        <v>6237</v>
      </c>
      <c r="O5732" t="s">
        <v>6238</v>
      </c>
      <c r="P5732">
        <v>1</v>
      </c>
      <c r="Q5732" t="s">
        <v>6239</v>
      </c>
      <c r="R5732" t="s">
        <v>6240</v>
      </c>
      <c r="S5732">
        <v>18874434</v>
      </c>
      <c r="T5732">
        <v>458.16568710000001</v>
      </c>
      <c r="U5732" t="s">
        <v>31</v>
      </c>
      <c r="V5732" t="s">
        <v>12172</v>
      </c>
      <c r="W5732" t="s">
        <v>23</v>
      </c>
    </row>
    <row r="5733" spans="1:23" x14ac:dyDescent="0.4">
      <c r="A5733">
        <v>5732</v>
      </c>
      <c r="B5733">
        <v>1</v>
      </c>
      <c r="C5733">
        <v>1</v>
      </c>
      <c r="D5733">
        <v>1</v>
      </c>
      <c r="E5733">
        <v>4</v>
      </c>
      <c r="F5733" t="s">
        <v>23</v>
      </c>
      <c r="G5733">
        <v>-313.358111156186</v>
      </c>
      <c r="H5733" t="s">
        <v>23</v>
      </c>
      <c r="I5733">
        <v>36.817515944809898</v>
      </c>
      <c r="J5733" t="s">
        <v>2060</v>
      </c>
      <c r="K5733" t="s">
        <v>25</v>
      </c>
      <c r="L5733" t="s">
        <v>2061</v>
      </c>
      <c r="M5733" t="s">
        <v>2062</v>
      </c>
      <c r="N5733" t="s">
        <v>28</v>
      </c>
      <c r="O5733" t="s">
        <v>2063</v>
      </c>
      <c r="P5733">
        <v>-3.2999999500000001</v>
      </c>
      <c r="Q5733" t="s">
        <v>2064</v>
      </c>
      <c r="R5733" t="s">
        <v>2065</v>
      </c>
      <c r="S5733">
        <v>18874370</v>
      </c>
      <c r="T5733">
        <v>433.11292329999998</v>
      </c>
      <c r="U5733" t="s">
        <v>31</v>
      </c>
      <c r="V5733" t="s">
        <v>12173</v>
      </c>
      <c r="W5733" t="s">
        <v>23</v>
      </c>
    </row>
    <row r="5734" spans="1:23" x14ac:dyDescent="0.4">
      <c r="A5734">
        <v>5733</v>
      </c>
      <c r="B5734">
        <v>1</v>
      </c>
      <c r="C5734">
        <v>1</v>
      </c>
      <c r="D5734">
        <v>1</v>
      </c>
      <c r="E5734">
        <v>2</v>
      </c>
      <c r="F5734" t="s">
        <v>23</v>
      </c>
      <c r="G5734">
        <v>-317.52518700055299</v>
      </c>
      <c r="H5734" t="s">
        <v>23</v>
      </c>
      <c r="I5734">
        <v>32.838852872212001</v>
      </c>
      <c r="J5734" t="s">
        <v>5620</v>
      </c>
      <c r="K5734" t="s">
        <v>25</v>
      </c>
      <c r="L5734" t="s">
        <v>12174</v>
      </c>
      <c r="M5734" t="s">
        <v>12175</v>
      </c>
      <c r="N5734" t="s">
        <v>12176</v>
      </c>
      <c r="O5734" t="s">
        <v>12177</v>
      </c>
      <c r="P5734">
        <v>2</v>
      </c>
      <c r="Q5734">
        <v>6918099</v>
      </c>
      <c r="R5734" t="s">
        <v>12178</v>
      </c>
      <c r="S5734">
        <v>70</v>
      </c>
      <c r="T5734">
        <v>389.14422339999999</v>
      </c>
      <c r="U5734" t="s">
        <v>31</v>
      </c>
      <c r="V5734" t="s">
        <v>12179</v>
      </c>
      <c r="W5734" t="s">
        <v>23</v>
      </c>
    </row>
    <row r="5735" spans="1:23" x14ac:dyDescent="0.4">
      <c r="A5735">
        <v>5734</v>
      </c>
      <c r="B5735">
        <v>1</v>
      </c>
      <c r="C5735">
        <v>1</v>
      </c>
      <c r="D5735">
        <v>1</v>
      </c>
      <c r="E5735">
        <v>1</v>
      </c>
      <c r="F5735" t="s">
        <v>23</v>
      </c>
      <c r="G5735">
        <v>-502.453230460886</v>
      </c>
      <c r="H5735">
        <v>0.99045226130653197</v>
      </c>
      <c r="I5735">
        <v>41.947929772426598</v>
      </c>
      <c r="J5735" t="s">
        <v>11289</v>
      </c>
      <c r="K5735" t="s">
        <v>25</v>
      </c>
      <c r="L5735" t="s">
        <v>11290</v>
      </c>
      <c r="M5735" t="s">
        <v>11291</v>
      </c>
      <c r="N5735" t="s">
        <v>28</v>
      </c>
      <c r="O5735" t="s">
        <v>11292</v>
      </c>
      <c r="P5735">
        <v>-4.9595823299999999</v>
      </c>
      <c r="R5735" t="s">
        <v>11293</v>
      </c>
      <c r="S5735">
        <v>3178496</v>
      </c>
      <c r="T5735">
        <v>781.47326869999995</v>
      </c>
      <c r="U5735" t="s">
        <v>31</v>
      </c>
      <c r="V5735" t="s">
        <v>12180</v>
      </c>
      <c r="W5735" t="s">
        <v>23</v>
      </c>
    </row>
    <row r="5736" spans="1:23" x14ac:dyDescent="0.4">
      <c r="A5736">
        <v>5735</v>
      </c>
      <c r="B5736">
        <v>1</v>
      </c>
      <c r="C5736">
        <v>1</v>
      </c>
      <c r="D5736">
        <v>1</v>
      </c>
      <c r="E5736">
        <v>1</v>
      </c>
      <c r="F5736" t="s">
        <v>23</v>
      </c>
      <c r="G5736">
        <v>-163.70878000075501</v>
      </c>
      <c r="H5736">
        <v>0.999999999999999</v>
      </c>
      <c r="I5736">
        <v>13.933951264526099</v>
      </c>
      <c r="J5736" t="s">
        <v>11433</v>
      </c>
      <c r="K5736" t="s">
        <v>25</v>
      </c>
      <c r="L5736" t="s">
        <v>11434</v>
      </c>
      <c r="M5736" t="s">
        <v>11435</v>
      </c>
      <c r="N5736" t="s">
        <v>28</v>
      </c>
      <c r="O5736" t="s">
        <v>11436</v>
      </c>
      <c r="P5736">
        <v>-6.6347122199999999</v>
      </c>
      <c r="R5736" t="s">
        <v>11437</v>
      </c>
      <c r="S5736">
        <v>3178496</v>
      </c>
      <c r="T5736">
        <v>593.1864822</v>
      </c>
      <c r="U5736" t="s">
        <v>31</v>
      </c>
      <c r="V5736" t="s">
        <v>12181</v>
      </c>
      <c r="W5736" t="s">
        <v>23</v>
      </c>
    </row>
    <row r="5737" spans="1:23" x14ac:dyDescent="0.4">
      <c r="A5737">
        <v>5736</v>
      </c>
      <c r="B5737">
        <v>1</v>
      </c>
      <c r="C5737">
        <v>1</v>
      </c>
      <c r="D5737">
        <v>1</v>
      </c>
      <c r="E5737">
        <v>2</v>
      </c>
      <c r="F5737" t="s">
        <v>23</v>
      </c>
      <c r="G5737">
        <v>-484.41781315504801</v>
      </c>
      <c r="H5737" t="s">
        <v>23</v>
      </c>
      <c r="I5737">
        <v>5.62101272297551</v>
      </c>
      <c r="J5737" t="s">
        <v>8427</v>
      </c>
      <c r="K5737" t="s">
        <v>25</v>
      </c>
      <c r="L5737" t="s">
        <v>8428</v>
      </c>
      <c r="M5737" t="s">
        <v>8429</v>
      </c>
      <c r="N5737" t="s">
        <v>8430</v>
      </c>
      <c r="O5737" t="s">
        <v>8431</v>
      </c>
      <c r="P5737">
        <v>3</v>
      </c>
      <c r="Q5737" t="s">
        <v>8432</v>
      </c>
      <c r="R5737" t="s">
        <v>8433</v>
      </c>
      <c r="S5737">
        <v>98</v>
      </c>
      <c r="T5737">
        <v>459.0921879</v>
      </c>
      <c r="U5737" t="s">
        <v>31</v>
      </c>
      <c r="V5737" t="s">
        <v>12182</v>
      </c>
      <c r="W5737" t="s">
        <v>23</v>
      </c>
    </row>
    <row r="5738" spans="1:23" x14ac:dyDescent="0.4">
      <c r="A5738">
        <v>5737</v>
      </c>
      <c r="B5738">
        <v>1</v>
      </c>
      <c r="C5738">
        <v>1</v>
      </c>
      <c r="D5738">
        <v>1</v>
      </c>
      <c r="E5738">
        <v>2</v>
      </c>
      <c r="F5738" t="s">
        <v>23</v>
      </c>
      <c r="G5738">
        <v>-336.72085512949099</v>
      </c>
      <c r="H5738" t="s">
        <v>23</v>
      </c>
      <c r="I5738">
        <v>45.7821853901035</v>
      </c>
      <c r="J5738" t="s">
        <v>9886</v>
      </c>
      <c r="K5738" t="s">
        <v>25</v>
      </c>
      <c r="L5738" t="s">
        <v>9887</v>
      </c>
      <c r="M5738" t="s">
        <v>9888</v>
      </c>
      <c r="N5738" t="s">
        <v>9889</v>
      </c>
      <c r="O5738" t="s">
        <v>9890</v>
      </c>
      <c r="P5738">
        <v>2.4000001000000002</v>
      </c>
      <c r="Q5738">
        <v>3072488</v>
      </c>
      <c r="R5738" t="s">
        <v>9891</v>
      </c>
      <c r="S5738">
        <v>67108866</v>
      </c>
      <c r="T5738">
        <v>257.08083529999999</v>
      </c>
      <c r="U5738" t="s">
        <v>31</v>
      </c>
      <c r="V5738" t="s">
        <v>12183</v>
      </c>
      <c r="W5738" t="s">
        <v>23</v>
      </c>
    </row>
    <row r="5739" spans="1:23" x14ac:dyDescent="0.4">
      <c r="A5739">
        <v>5738</v>
      </c>
      <c r="B5739">
        <v>1</v>
      </c>
      <c r="C5739">
        <v>1</v>
      </c>
      <c r="D5739">
        <v>1</v>
      </c>
      <c r="E5739">
        <v>1</v>
      </c>
      <c r="F5739" t="s">
        <v>23</v>
      </c>
      <c r="G5739">
        <v>-519.81859142193696</v>
      </c>
      <c r="H5739">
        <v>0.999999999999999</v>
      </c>
      <c r="I5739">
        <v>55.902461776368902</v>
      </c>
      <c r="J5739" t="s">
        <v>11254</v>
      </c>
      <c r="K5739" t="s">
        <v>25</v>
      </c>
      <c r="L5739" t="s">
        <v>11255</v>
      </c>
      <c r="M5739" t="s">
        <v>11256</v>
      </c>
      <c r="N5739" t="s">
        <v>11257</v>
      </c>
      <c r="O5739" t="s">
        <v>11258</v>
      </c>
      <c r="P5739">
        <v>2.7000000499999999</v>
      </c>
      <c r="Q5739" t="s">
        <v>11259</v>
      </c>
      <c r="R5739" t="s">
        <v>11260</v>
      </c>
      <c r="S5739">
        <v>16777218</v>
      </c>
      <c r="T5739">
        <v>579.14970270000003</v>
      </c>
      <c r="U5739" t="s">
        <v>31</v>
      </c>
      <c r="V5739" t="s">
        <v>12184</v>
      </c>
      <c r="W5739" t="s">
        <v>23</v>
      </c>
    </row>
    <row r="5740" spans="1:23" x14ac:dyDescent="0.4">
      <c r="A5740">
        <v>5739</v>
      </c>
      <c r="B5740">
        <v>1</v>
      </c>
      <c r="C5740">
        <v>1</v>
      </c>
      <c r="D5740">
        <v>1</v>
      </c>
      <c r="E5740">
        <v>1</v>
      </c>
      <c r="F5740" t="s">
        <v>23</v>
      </c>
      <c r="G5740">
        <v>-228.91026348226799</v>
      </c>
      <c r="H5740">
        <v>0.57738693467336599</v>
      </c>
      <c r="I5740">
        <v>53.658252706664797</v>
      </c>
      <c r="J5740" t="s">
        <v>2060</v>
      </c>
      <c r="K5740" t="s">
        <v>25</v>
      </c>
      <c r="L5740" t="s">
        <v>2061</v>
      </c>
      <c r="M5740" t="s">
        <v>2062</v>
      </c>
      <c r="N5740" t="s">
        <v>28</v>
      </c>
      <c r="O5740" t="s">
        <v>2063</v>
      </c>
      <c r="P5740">
        <v>-3.2999999500000001</v>
      </c>
      <c r="Q5740" t="s">
        <v>2064</v>
      </c>
      <c r="R5740" t="s">
        <v>2065</v>
      </c>
      <c r="S5740">
        <v>18874370</v>
      </c>
      <c r="T5740">
        <v>433.11292329999998</v>
      </c>
      <c r="U5740" t="s">
        <v>31</v>
      </c>
      <c r="V5740" t="s">
        <v>12185</v>
      </c>
      <c r="W5740" t="s">
        <v>23</v>
      </c>
    </row>
    <row r="5741" spans="1:23" x14ac:dyDescent="0.4">
      <c r="A5741">
        <v>5740</v>
      </c>
      <c r="B5741">
        <v>1</v>
      </c>
      <c r="C5741">
        <v>1</v>
      </c>
      <c r="D5741">
        <v>1</v>
      </c>
      <c r="E5741">
        <v>2</v>
      </c>
      <c r="F5741" t="s">
        <v>23</v>
      </c>
      <c r="G5741">
        <v>-628.30387746535598</v>
      </c>
      <c r="H5741" t="s">
        <v>23</v>
      </c>
      <c r="I5741">
        <v>31.843695514794501</v>
      </c>
      <c r="J5741" t="s">
        <v>8758</v>
      </c>
      <c r="K5741" t="s">
        <v>25</v>
      </c>
      <c r="L5741" t="s">
        <v>8759</v>
      </c>
      <c r="M5741" t="s">
        <v>8760</v>
      </c>
      <c r="N5741" t="s">
        <v>8761</v>
      </c>
      <c r="O5741" t="s">
        <v>8762</v>
      </c>
      <c r="P5741">
        <v>-0.61822927000000005</v>
      </c>
      <c r="Q5741" t="s">
        <v>8763</v>
      </c>
      <c r="R5741" t="s">
        <v>8764</v>
      </c>
      <c r="S5741">
        <v>3178582</v>
      </c>
      <c r="T5741">
        <v>303.08631459999998</v>
      </c>
      <c r="U5741" t="s">
        <v>31</v>
      </c>
      <c r="V5741" t="s">
        <v>12186</v>
      </c>
      <c r="W5741" t="s">
        <v>23</v>
      </c>
    </row>
    <row r="5742" spans="1:23" x14ac:dyDescent="0.4">
      <c r="A5742">
        <v>5741</v>
      </c>
      <c r="B5742">
        <v>1</v>
      </c>
      <c r="C5742">
        <v>1</v>
      </c>
      <c r="D5742">
        <v>1</v>
      </c>
      <c r="E5742">
        <v>2</v>
      </c>
      <c r="F5742" t="s">
        <v>23</v>
      </c>
      <c r="G5742">
        <v>-561.84452352101596</v>
      </c>
      <c r="H5742" t="s">
        <v>23</v>
      </c>
      <c r="I5742">
        <v>41.928014368599598</v>
      </c>
      <c r="J5742" t="s">
        <v>3072</v>
      </c>
      <c r="K5742" t="s">
        <v>25</v>
      </c>
      <c r="L5742" t="s">
        <v>3073</v>
      </c>
      <c r="M5742" t="s">
        <v>3074</v>
      </c>
      <c r="N5742" t="s">
        <v>28</v>
      </c>
      <c r="O5742" t="s">
        <v>3075</v>
      </c>
      <c r="P5742">
        <v>4.6999998099999996</v>
      </c>
      <c r="Q5742">
        <v>71576419</v>
      </c>
      <c r="R5742" t="s">
        <v>3076</v>
      </c>
      <c r="S5742">
        <v>33554434</v>
      </c>
      <c r="T5742">
        <v>589.19156750000002</v>
      </c>
      <c r="U5742" t="s">
        <v>31</v>
      </c>
      <c r="V5742" t="s">
        <v>12187</v>
      </c>
      <c r="W5742" t="s">
        <v>23</v>
      </c>
    </row>
    <row r="5743" spans="1:23" x14ac:dyDescent="0.4">
      <c r="A5743">
        <v>5742</v>
      </c>
      <c r="B5743">
        <v>1</v>
      </c>
      <c r="C5743">
        <v>1</v>
      </c>
      <c r="D5743">
        <v>1</v>
      </c>
      <c r="E5743">
        <v>4</v>
      </c>
      <c r="F5743" t="s">
        <v>23</v>
      </c>
      <c r="G5743">
        <v>-453.49864507547301</v>
      </c>
      <c r="H5743" t="s">
        <v>23</v>
      </c>
      <c r="I5743">
        <v>26.278658376374999</v>
      </c>
      <c r="J5743" t="s">
        <v>5121</v>
      </c>
      <c r="K5743" t="s">
        <v>25</v>
      </c>
      <c r="L5743" t="s">
        <v>5122</v>
      </c>
      <c r="M5743" t="s">
        <v>5123</v>
      </c>
      <c r="N5743" t="s">
        <v>5124</v>
      </c>
      <c r="O5743" t="s">
        <v>5125</v>
      </c>
      <c r="P5743">
        <v>2.0999998999999998</v>
      </c>
      <c r="Q5743" t="s">
        <v>5126</v>
      </c>
      <c r="R5743" t="s">
        <v>5127</v>
      </c>
      <c r="S5743">
        <v>98</v>
      </c>
      <c r="T5743">
        <v>465.10275250000001</v>
      </c>
      <c r="U5743" t="s">
        <v>31</v>
      </c>
      <c r="V5743" t="s">
        <v>12188</v>
      </c>
      <c r="W5743" t="s">
        <v>23</v>
      </c>
    </row>
    <row r="5744" spans="1:23" x14ac:dyDescent="0.4">
      <c r="A5744">
        <v>5743</v>
      </c>
      <c r="B5744">
        <v>1</v>
      </c>
      <c r="C5744">
        <v>1</v>
      </c>
      <c r="D5744">
        <v>1</v>
      </c>
      <c r="E5744">
        <v>2</v>
      </c>
      <c r="F5744" t="s">
        <v>23</v>
      </c>
      <c r="G5744">
        <v>-579.69076096653498</v>
      </c>
      <c r="H5744" t="s">
        <v>23</v>
      </c>
      <c r="I5744">
        <v>9.9124308829889003</v>
      </c>
      <c r="J5744" t="s">
        <v>12189</v>
      </c>
      <c r="K5744" t="s">
        <v>25</v>
      </c>
      <c r="L5744" t="s">
        <v>12190</v>
      </c>
      <c r="M5744" t="s">
        <v>12191</v>
      </c>
      <c r="N5744" t="s">
        <v>28</v>
      </c>
      <c r="O5744" t="s">
        <v>12192</v>
      </c>
      <c r="P5744">
        <v>2.7999999500000001</v>
      </c>
      <c r="Q5744" t="s">
        <v>12193</v>
      </c>
      <c r="R5744" t="s">
        <v>12194</v>
      </c>
      <c r="S5744">
        <v>2097154</v>
      </c>
      <c r="T5744">
        <v>757.19970000000001</v>
      </c>
      <c r="U5744" t="s">
        <v>31</v>
      </c>
      <c r="V5744" t="s">
        <v>12195</v>
      </c>
      <c r="W5744" t="s">
        <v>23</v>
      </c>
    </row>
    <row r="5745" spans="1:23" x14ac:dyDescent="0.4">
      <c r="A5745">
        <v>5744</v>
      </c>
      <c r="B5745">
        <v>1</v>
      </c>
      <c r="C5745">
        <v>1</v>
      </c>
      <c r="D5745">
        <v>1</v>
      </c>
      <c r="E5745">
        <v>2</v>
      </c>
      <c r="F5745" t="s">
        <v>23</v>
      </c>
      <c r="G5745">
        <v>-540.01805237073199</v>
      </c>
      <c r="H5745" t="s">
        <v>23</v>
      </c>
      <c r="I5745">
        <v>60.687756746241497</v>
      </c>
      <c r="J5745" t="s">
        <v>12196</v>
      </c>
      <c r="K5745" t="s">
        <v>25</v>
      </c>
      <c r="L5745" t="s">
        <v>12197</v>
      </c>
      <c r="M5745" t="s">
        <v>12198</v>
      </c>
      <c r="N5745" t="s">
        <v>28</v>
      </c>
      <c r="O5745" t="s">
        <v>12199</v>
      </c>
      <c r="P5745">
        <v>1.7000000500000001</v>
      </c>
      <c r="Q5745">
        <v>28962364</v>
      </c>
      <c r="R5745" t="s">
        <v>12200</v>
      </c>
      <c r="S5745">
        <v>3153922</v>
      </c>
      <c r="T5745">
        <v>367.20161919999998</v>
      </c>
      <c r="U5745" t="s">
        <v>31</v>
      </c>
      <c r="V5745" t="s">
        <v>12201</v>
      </c>
      <c r="W5745" t="s">
        <v>23</v>
      </c>
    </row>
    <row r="5746" spans="1:23" x14ac:dyDescent="0.4">
      <c r="A5746">
        <v>5745</v>
      </c>
      <c r="B5746">
        <v>1</v>
      </c>
      <c r="C5746">
        <v>1</v>
      </c>
      <c r="D5746">
        <v>1</v>
      </c>
      <c r="E5746">
        <v>2</v>
      </c>
      <c r="F5746" t="s">
        <v>23</v>
      </c>
      <c r="G5746">
        <v>-297.281370141504</v>
      </c>
      <c r="H5746" t="s">
        <v>23</v>
      </c>
      <c r="I5746">
        <v>42.086694531127101</v>
      </c>
      <c r="J5746" t="s">
        <v>8410</v>
      </c>
      <c r="K5746" t="s">
        <v>25</v>
      </c>
      <c r="L5746" t="s">
        <v>10893</v>
      </c>
      <c r="M5746" t="s">
        <v>10894</v>
      </c>
      <c r="N5746" t="s">
        <v>28</v>
      </c>
      <c r="O5746" t="s">
        <v>10895</v>
      </c>
      <c r="P5746">
        <v>0.20000000300000001</v>
      </c>
      <c r="Q5746">
        <v>56775338</v>
      </c>
      <c r="R5746" t="s">
        <v>10896</v>
      </c>
      <c r="S5746">
        <v>2097154</v>
      </c>
      <c r="T5746">
        <v>359.14891490000002</v>
      </c>
      <c r="U5746" t="s">
        <v>31</v>
      </c>
      <c r="V5746" t="s">
        <v>12202</v>
      </c>
      <c r="W5746" t="s">
        <v>23</v>
      </c>
    </row>
    <row r="5747" spans="1:23" x14ac:dyDescent="0.4">
      <c r="A5747">
        <v>5746</v>
      </c>
      <c r="B5747">
        <v>1</v>
      </c>
      <c r="C5747">
        <v>1</v>
      </c>
      <c r="D5747">
        <v>1</v>
      </c>
      <c r="E5747">
        <v>2</v>
      </c>
      <c r="F5747" t="s">
        <v>23</v>
      </c>
      <c r="G5747">
        <v>-342.17683017002099</v>
      </c>
      <c r="H5747" t="s">
        <v>23</v>
      </c>
      <c r="I5747">
        <v>43.035761019811297</v>
      </c>
      <c r="J5747" t="s">
        <v>5198</v>
      </c>
      <c r="K5747" t="s">
        <v>25</v>
      </c>
      <c r="L5747" t="s">
        <v>5199</v>
      </c>
      <c r="M5747" t="s">
        <v>5200</v>
      </c>
      <c r="N5747" t="s">
        <v>5201</v>
      </c>
      <c r="O5747" t="s">
        <v>5202</v>
      </c>
      <c r="P5747">
        <v>-0.20000000300000001</v>
      </c>
      <c r="Q5747" t="s">
        <v>5203</v>
      </c>
      <c r="R5747" t="s">
        <v>5204</v>
      </c>
      <c r="S5747">
        <v>3178582</v>
      </c>
      <c r="T5747">
        <v>781.47326869999995</v>
      </c>
      <c r="U5747" t="s">
        <v>31</v>
      </c>
      <c r="V5747" t="s">
        <v>12203</v>
      </c>
      <c r="W5747" t="s">
        <v>23</v>
      </c>
    </row>
    <row r="5748" spans="1:23" x14ac:dyDescent="0.4">
      <c r="A5748">
        <v>5747</v>
      </c>
      <c r="B5748">
        <v>1</v>
      </c>
      <c r="C5748">
        <v>1</v>
      </c>
      <c r="D5748">
        <v>1</v>
      </c>
      <c r="E5748">
        <v>1</v>
      </c>
      <c r="F5748" t="s">
        <v>23</v>
      </c>
      <c r="G5748">
        <v>-703.30020474806395</v>
      </c>
      <c r="H5748" t="s">
        <v>23</v>
      </c>
      <c r="I5748">
        <v>55.081325027934298</v>
      </c>
      <c r="J5748" t="s">
        <v>11415</v>
      </c>
      <c r="K5748" t="s">
        <v>25</v>
      </c>
      <c r="L5748" t="s">
        <v>11416</v>
      </c>
      <c r="M5748" t="s">
        <v>11417</v>
      </c>
      <c r="N5748" t="s">
        <v>28</v>
      </c>
      <c r="O5748" t="s">
        <v>11418</v>
      </c>
      <c r="P5748">
        <v>-0.5</v>
      </c>
      <c r="Q5748" t="s">
        <v>11419</v>
      </c>
      <c r="R5748" t="s">
        <v>11420</v>
      </c>
      <c r="S5748">
        <v>16777218</v>
      </c>
      <c r="T5748">
        <v>597.18139680000002</v>
      </c>
      <c r="U5748" t="s">
        <v>31</v>
      </c>
      <c r="V5748" t="s">
        <v>12204</v>
      </c>
      <c r="W5748" t="s">
        <v>23</v>
      </c>
    </row>
    <row r="5749" spans="1:23" x14ac:dyDescent="0.4">
      <c r="A5749">
        <v>5748</v>
      </c>
      <c r="B5749">
        <v>1</v>
      </c>
      <c r="C5749">
        <v>1</v>
      </c>
      <c r="D5749">
        <v>1</v>
      </c>
      <c r="E5749">
        <v>2</v>
      </c>
      <c r="F5749" t="s">
        <v>23</v>
      </c>
      <c r="G5749">
        <v>-263.70413339614697</v>
      </c>
      <c r="H5749" t="s">
        <v>23</v>
      </c>
      <c r="I5749">
        <v>62.556033872705399</v>
      </c>
      <c r="J5749" t="s">
        <v>9547</v>
      </c>
      <c r="K5749" t="s">
        <v>25</v>
      </c>
      <c r="L5749" t="s">
        <v>9548</v>
      </c>
      <c r="M5749" t="s">
        <v>9549</v>
      </c>
      <c r="N5749" t="s">
        <v>9550</v>
      </c>
      <c r="O5749" t="s">
        <v>9551</v>
      </c>
      <c r="P5749">
        <v>2.7999999500000001</v>
      </c>
      <c r="Q5749" t="s">
        <v>9552</v>
      </c>
      <c r="R5749" t="s">
        <v>9553</v>
      </c>
      <c r="S5749">
        <v>121398118</v>
      </c>
      <c r="T5749">
        <v>304.1444386</v>
      </c>
      <c r="U5749" t="s">
        <v>31</v>
      </c>
      <c r="V5749" t="s">
        <v>12205</v>
      </c>
      <c r="W5749" t="s">
        <v>23</v>
      </c>
    </row>
    <row r="5750" spans="1:23" x14ac:dyDescent="0.4">
      <c r="A5750">
        <v>5749</v>
      </c>
      <c r="B5750">
        <v>1</v>
      </c>
      <c r="C5750">
        <v>1</v>
      </c>
      <c r="D5750">
        <v>1</v>
      </c>
      <c r="E5750">
        <v>2</v>
      </c>
      <c r="F5750" t="s">
        <v>23</v>
      </c>
      <c r="G5750">
        <v>-782.26099330514899</v>
      </c>
      <c r="H5750" t="s">
        <v>23</v>
      </c>
      <c r="I5750">
        <v>72.856489003197495</v>
      </c>
      <c r="J5750" t="s">
        <v>1759</v>
      </c>
      <c r="K5750" t="s">
        <v>25</v>
      </c>
      <c r="L5750" t="s">
        <v>1760</v>
      </c>
      <c r="M5750" t="s">
        <v>1761</v>
      </c>
      <c r="N5750" t="s">
        <v>28</v>
      </c>
      <c r="O5750" t="s">
        <v>1762</v>
      </c>
      <c r="P5750">
        <v>2.7999999500000001</v>
      </c>
      <c r="Q5750">
        <v>139597537</v>
      </c>
      <c r="R5750" t="s">
        <v>1763</v>
      </c>
      <c r="S5750">
        <v>262146</v>
      </c>
      <c r="T5750">
        <v>611.19704679999995</v>
      </c>
      <c r="U5750" t="s">
        <v>31</v>
      </c>
      <c r="V5750" t="s">
        <v>12206</v>
      </c>
      <c r="W5750" t="s">
        <v>23</v>
      </c>
    </row>
    <row r="5751" spans="1:23" x14ac:dyDescent="0.4">
      <c r="A5751">
        <v>5750</v>
      </c>
      <c r="B5751">
        <v>1</v>
      </c>
      <c r="C5751">
        <v>1</v>
      </c>
      <c r="D5751">
        <v>1</v>
      </c>
      <c r="E5751">
        <v>3</v>
      </c>
      <c r="F5751" t="s">
        <v>23</v>
      </c>
      <c r="G5751">
        <v>-293.57541689956599</v>
      </c>
      <c r="H5751" t="s">
        <v>23</v>
      </c>
      <c r="I5751">
        <v>34.966151858817497</v>
      </c>
      <c r="J5751" t="s">
        <v>7936</v>
      </c>
      <c r="K5751" t="s">
        <v>25</v>
      </c>
      <c r="L5751" t="s">
        <v>7937</v>
      </c>
      <c r="M5751" t="s">
        <v>7938</v>
      </c>
      <c r="N5751" t="s">
        <v>7939</v>
      </c>
      <c r="O5751" t="s">
        <v>7940</v>
      </c>
      <c r="P5751">
        <v>1.39999998</v>
      </c>
      <c r="Q5751">
        <v>4276952</v>
      </c>
      <c r="R5751" t="s">
        <v>7941</v>
      </c>
      <c r="S5751">
        <v>67108866</v>
      </c>
      <c r="T5751">
        <v>289.07066459999999</v>
      </c>
      <c r="U5751" t="s">
        <v>31</v>
      </c>
      <c r="V5751" t="s">
        <v>12207</v>
      </c>
      <c r="W5751" t="s">
        <v>23</v>
      </c>
    </row>
    <row r="5752" spans="1:23" x14ac:dyDescent="0.4">
      <c r="A5752">
        <v>5751</v>
      </c>
      <c r="B5752">
        <v>1</v>
      </c>
      <c r="C5752">
        <v>1</v>
      </c>
      <c r="D5752">
        <v>1</v>
      </c>
      <c r="E5752">
        <v>1</v>
      </c>
      <c r="F5752" t="s">
        <v>23</v>
      </c>
      <c r="G5752">
        <v>-298.961635304227</v>
      </c>
      <c r="H5752">
        <v>0.99949748743718503</v>
      </c>
      <c r="I5752">
        <v>11.033273106317001</v>
      </c>
      <c r="J5752" t="s">
        <v>1362</v>
      </c>
      <c r="K5752" t="s">
        <v>25</v>
      </c>
      <c r="L5752" t="s">
        <v>1363</v>
      </c>
      <c r="M5752" t="s">
        <v>1364</v>
      </c>
      <c r="N5752" t="s">
        <v>28</v>
      </c>
      <c r="O5752" t="s">
        <v>1365</v>
      </c>
      <c r="P5752">
        <v>-4.8000001900000004</v>
      </c>
      <c r="Q5752">
        <v>11987821</v>
      </c>
      <c r="R5752" t="s">
        <v>1366</v>
      </c>
      <c r="S5752">
        <v>16777218</v>
      </c>
      <c r="T5752">
        <v>465.10275250000001</v>
      </c>
      <c r="U5752" t="s">
        <v>31</v>
      </c>
      <c r="V5752" t="s">
        <v>12208</v>
      </c>
      <c r="W5752" t="s">
        <v>23</v>
      </c>
    </row>
    <row r="5753" spans="1:23" x14ac:dyDescent="0.4">
      <c r="A5753">
        <v>5752</v>
      </c>
      <c r="B5753">
        <v>1</v>
      </c>
      <c r="C5753">
        <v>1</v>
      </c>
      <c r="D5753">
        <v>1</v>
      </c>
      <c r="E5753">
        <v>2</v>
      </c>
      <c r="F5753" t="s">
        <v>23</v>
      </c>
      <c r="G5753">
        <v>-375.52817266857198</v>
      </c>
      <c r="H5753" t="s">
        <v>23</v>
      </c>
      <c r="I5753">
        <v>64.430237921868894</v>
      </c>
      <c r="J5753" t="s">
        <v>10408</v>
      </c>
      <c r="K5753" t="s">
        <v>25</v>
      </c>
      <c r="L5753" t="s">
        <v>10409</v>
      </c>
      <c r="M5753" t="s">
        <v>10410</v>
      </c>
      <c r="N5753" t="s">
        <v>28</v>
      </c>
      <c r="O5753" t="s">
        <v>10411</v>
      </c>
      <c r="P5753">
        <v>1.7999999499999999</v>
      </c>
      <c r="Q5753">
        <v>75367087</v>
      </c>
      <c r="R5753" t="s">
        <v>10412</v>
      </c>
      <c r="S5753">
        <v>2097154</v>
      </c>
      <c r="T5753">
        <v>323.17540439999999</v>
      </c>
      <c r="U5753" t="s">
        <v>31</v>
      </c>
      <c r="V5753" t="s">
        <v>12209</v>
      </c>
      <c r="W5753" t="s">
        <v>23</v>
      </c>
    </row>
    <row r="5754" spans="1:23" x14ac:dyDescent="0.4">
      <c r="A5754">
        <v>5753</v>
      </c>
      <c r="B5754">
        <v>1</v>
      </c>
      <c r="C5754">
        <v>1</v>
      </c>
      <c r="D5754">
        <v>1</v>
      </c>
      <c r="E5754">
        <v>2</v>
      </c>
      <c r="F5754" t="s">
        <v>23</v>
      </c>
      <c r="G5754">
        <v>-752.38364938367295</v>
      </c>
      <c r="H5754" t="s">
        <v>23</v>
      </c>
      <c r="I5754">
        <v>49.230515928102001</v>
      </c>
      <c r="J5754" t="s">
        <v>139</v>
      </c>
      <c r="K5754" t="s">
        <v>25</v>
      </c>
      <c r="L5754" t="s">
        <v>140</v>
      </c>
      <c r="M5754" t="s">
        <v>141</v>
      </c>
      <c r="N5754" t="s">
        <v>28</v>
      </c>
      <c r="O5754" t="s">
        <v>142</v>
      </c>
      <c r="P5754">
        <v>-4.0999999000000003</v>
      </c>
      <c r="Q5754" t="s">
        <v>143</v>
      </c>
      <c r="R5754" t="s">
        <v>144</v>
      </c>
      <c r="S5754">
        <v>2097222</v>
      </c>
      <c r="T5754">
        <v>613.21269689999997</v>
      </c>
      <c r="U5754" t="s">
        <v>31</v>
      </c>
      <c r="V5754" t="s">
        <v>12210</v>
      </c>
      <c r="W5754" t="s">
        <v>23</v>
      </c>
    </row>
    <row r="5755" spans="1:23" x14ac:dyDescent="0.4">
      <c r="A5755">
        <v>5754</v>
      </c>
      <c r="B5755">
        <v>1</v>
      </c>
      <c r="C5755">
        <v>1</v>
      </c>
      <c r="D5755">
        <v>1</v>
      </c>
      <c r="E5755">
        <v>1</v>
      </c>
      <c r="F5755" t="s">
        <v>23</v>
      </c>
      <c r="G5755">
        <v>-163.70878000075501</v>
      </c>
      <c r="H5755" t="s">
        <v>23</v>
      </c>
      <c r="I5755">
        <v>13.933951264526099</v>
      </c>
      <c r="J5755" t="s">
        <v>11433</v>
      </c>
      <c r="K5755" t="s">
        <v>25</v>
      </c>
      <c r="L5755" t="s">
        <v>11434</v>
      </c>
      <c r="M5755" t="s">
        <v>11435</v>
      </c>
      <c r="N5755" t="s">
        <v>28</v>
      </c>
      <c r="O5755" t="s">
        <v>11436</v>
      </c>
      <c r="P5755">
        <v>-6.6347122199999999</v>
      </c>
      <c r="R5755" t="s">
        <v>11437</v>
      </c>
      <c r="S5755">
        <v>3178496</v>
      </c>
      <c r="T5755">
        <v>593.1864822</v>
      </c>
      <c r="U5755" t="s">
        <v>31</v>
      </c>
      <c r="V5755" t="s">
        <v>12211</v>
      </c>
      <c r="W5755" t="s">
        <v>23</v>
      </c>
    </row>
    <row r="5756" spans="1:23" x14ac:dyDescent="0.4">
      <c r="A5756">
        <v>5755</v>
      </c>
      <c r="B5756">
        <v>1</v>
      </c>
      <c r="C5756">
        <v>1</v>
      </c>
      <c r="D5756">
        <v>1</v>
      </c>
      <c r="E5756">
        <v>2</v>
      </c>
      <c r="F5756" t="s">
        <v>23</v>
      </c>
      <c r="G5756">
        <v>-433.22440455152503</v>
      </c>
      <c r="H5756" t="s">
        <v>23</v>
      </c>
      <c r="I5756">
        <v>28.369997413900101</v>
      </c>
      <c r="J5756" t="s">
        <v>11493</v>
      </c>
      <c r="K5756" t="s">
        <v>25</v>
      </c>
      <c r="L5756" t="s">
        <v>11494</v>
      </c>
      <c r="M5756" t="s">
        <v>11495</v>
      </c>
      <c r="N5756" t="s">
        <v>11496</v>
      </c>
      <c r="O5756" t="s">
        <v>11497</v>
      </c>
      <c r="P5756">
        <v>3</v>
      </c>
      <c r="Q5756">
        <v>4565074</v>
      </c>
      <c r="R5756" t="s">
        <v>11498</v>
      </c>
      <c r="S5756">
        <v>3153922</v>
      </c>
      <c r="T5756">
        <v>579.17083209999998</v>
      </c>
      <c r="U5756" t="s">
        <v>31</v>
      </c>
      <c r="V5756" t="s">
        <v>12212</v>
      </c>
      <c r="W5756" t="s">
        <v>23</v>
      </c>
    </row>
    <row r="5757" spans="1:23" x14ac:dyDescent="0.4">
      <c r="A5757">
        <v>5756</v>
      </c>
      <c r="B5757">
        <v>1</v>
      </c>
      <c r="C5757">
        <v>1</v>
      </c>
      <c r="D5757">
        <v>1</v>
      </c>
      <c r="E5757">
        <v>3</v>
      </c>
      <c r="F5757" t="s">
        <v>23</v>
      </c>
      <c r="G5757">
        <v>-326.240950137818</v>
      </c>
      <c r="H5757" t="s">
        <v>23</v>
      </c>
      <c r="I5757">
        <v>34.023046188288703</v>
      </c>
      <c r="J5757" t="s">
        <v>8725</v>
      </c>
      <c r="K5757" t="s">
        <v>25</v>
      </c>
      <c r="L5757" t="s">
        <v>8726</v>
      </c>
      <c r="M5757" t="s">
        <v>8727</v>
      </c>
      <c r="N5757" t="s">
        <v>8728</v>
      </c>
      <c r="O5757" t="s">
        <v>8729</v>
      </c>
      <c r="P5757">
        <v>3.2000000499999999</v>
      </c>
      <c r="Q5757">
        <v>3035550</v>
      </c>
      <c r="R5757" t="s">
        <v>8730</v>
      </c>
      <c r="S5757">
        <v>70</v>
      </c>
      <c r="T5757">
        <v>391.1387441</v>
      </c>
      <c r="U5757" t="s">
        <v>31</v>
      </c>
      <c r="V5757" t="s">
        <v>12213</v>
      </c>
      <c r="W5757" t="s">
        <v>23</v>
      </c>
    </row>
    <row r="5758" spans="1:23" x14ac:dyDescent="0.4">
      <c r="A5758">
        <v>5757</v>
      </c>
      <c r="B5758">
        <v>1</v>
      </c>
      <c r="C5758">
        <v>1</v>
      </c>
      <c r="D5758">
        <v>1</v>
      </c>
      <c r="E5758">
        <v>2</v>
      </c>
      <c r="F5758" t="s">
        <v>23</v>
      </c>
      <c r="G5758">
        <v>-696.29745583788804</v>
      </c>
      <c r="H5758" t="s">
        <v>23</v>
      </c>
      <c r="I5758">
        <v>35.100532986731999</v>
      </c>
      <c r="J5758" t="s">
        <v>4931</v>
      </c>
      <c r="K5758" t="s">
        <v>25</v>
      </c>
      <c r="L5758" t="s">
        <v>4932</v>
      </c>
      <c r="M5758" t="s">
        <v>4933</v>
      </c>
      <c r="N5758" t="s">
        <v>4934</v>
      </c>
      <c r="O5758" t="s">
        <v>4935</v>
      </c>
      <c r="P5758">
        <v>-3.7999999500000001</v>
      </c>
      <c r="Q5758" t="s">
        <v>4936</v>
      </c>
      <c r="R5758" t="s">
        <v>4937</v>
      </c>
      <c r="S5758">
        <v>70</v>
      </c>
      <c r="T5758">
        <v>595.20213220000005</v>
      </c>
      <c r="U5758" t="s">
        <v>31</v>
      </c>
      <c r="V5758" t="s">
        <v>12214</v>
      </c>
      <c r="W5758" t="s">
        <v>23</v>
      </c>
    </row>
    <row r="5759" spans="1:23" x14ac:dyDescent="0.4">
      <c r="A5759">
        <v>5758</v>
      </c>
      <c r="B5759">
        <v>1</v>
      </c>
      <c r="C5759">
        <v>2</v>
      </c>
      <c r="D5759">
        <v>1</v>
      </c>
      <c r="E5759">
        <v>1</v>
      </c>
      <c r="F5759" t="s">
        <v>23</v>
      </c>
      <c r="G5759">
        <v>-495.13059976227601</v>
      </c>
      <c r="H5759" t="s">
        <v>23</v>
      </c>
      <c r="I5759">
        <v>-2.0617119398607202</v>
      </c>
      <c r="J5759" t="s">
        <v>11254</v>
      </c>
      <c r="K5759" t="s">
        <v>25</v>
      </c>
      <c r="L5759" t="s">
        <v>11255</v>
      </c>
      <c r="M5759" t="s">
        <v>11256</v>
      </c>
      <c r="N5759" t="s">
        <v>11257</v>
      </c>
      <c r="O5759" t="s">
        <v>11258</v>
      </c>
      <c r="P5759">
        <v>2.7000000499999999</v>
      </c>
      <c r="Q5759" t="s">
        <v>11259</v>
      </c>
      <c r="R5759" t="s">
        <v>11260</v>
      </c>
      <c r="S5759">
        <v>16777218</v>
      </c>
      <c r="T5759">
        <v>579.14970270000003</v>
      </c>
      <c r="U5759" t="s">
        <v>31</v>
      </c>
      <c r="V5759" t="s">
        <v>12215</v>
      </c>
      <c r="W5759" t="s">
        <v>23</v>
      </c>
    </row>
    <row r="5760" spans="1:23" x14ac:dyDescent="0.4">
      <c r="A5760">
        <v>5759</v>
      </c>
      <c r="B5760">
        <v>1</v>
      </c>
      <c r="C5760">
        <v>2</v>
      </c>
      <c r="D5760">
        <v>1</v>
      </c>
      <c r="E5760">
        <v>1</v>
      </c>
      <c r="F5760" t="s">
        <v>23</v>
      </c>
      <c r="G5760">
        <v>-161.06182127072</v>
      </c>
      <c r="H5760">
        <v>0.999999999999999</v>
      </c>
      <c r="I5760">
        <v>3.1951199853977501</v>
      </c>
      <c r="J5760" t="s">
        <v>11433</v>
      </c>
      <c r="K5760" t="s">
        <v>25</v>
      </c>
      <c r="L5760" t="s">
        <v>11434</v>
      </c>
      <c r="M5760" t="s">
        <v>11435</v>
      </c>
      <c r="N5760" t="s">
        <v>28</v>
      </c>
      <c r="O5760" t="s">
        <v>11436</v>
      </c>
      <c r="P5760">
        <v>-6.6347122199999999</v>
      </c>
      <c r="R5760" t="s">
        <v>11437</v>
      </c>
      <c r="S5760">
        <v>3178496</v>
      </c>
      <c r="T5760">
        <v>593.1864822</v>
      </c>
      <c r="U5760" t="s">
        <v>31</v>
      </c>
      <c r="V5760" t="s">
        <v>12216</v>
      </c>
      <c r="W5760" t="s">
        <v>23</v>
      </c>
    </row>
    <row r="5761" spans="1:23" x14ac:dyDescent="0.4">
      <c r="A5761">
        <v>5760</v>
      </c>
      <c r="B5761">
        <v>1</v>
      </c>
      <c r="C5761">
        <v>1</v>
      </c>
      <c r="D5761">
        <v>1</v>
      </c>
      <c r="E5761">
        <v>3</v>
      </c>
      <c r="F5761" t="s">
        <v>23</v>
      </c>
      <c r="G5761">
        <v>-976.10316201207399</v>
      </c>
      <c r="H5761" t="s">
        <v>23</v>
      </c>
      <c r="I5761">
        <v>36.7335963406791</v>
      </c>
      <c r="J5761" t="s">
        <v>11812</v>
      </c>
      <c r="K5761" t="s">
        <v>25</v>
      </c>
      <c r="L5761" t="s">
        <v>11813</v>
      </c>
      <c r="M5761" t="s">
        <v>11814</v>
      </c>
      <c r="N5761" t="s">
        <v>28</v>
      </c>
      <c r="O5761" t="s">
        <v>11815</v>
      </c>
      <c r="P5761">
        <v>1</v>
      </c>
      <c r="Q5761" t="s">
        <v>11816</v>
      </c>
      <c r="R5761" t="s">
        <v>11817</v>
      </c>
      <c r="S5761">
        <v>3153922</v>
      </c>
      <c r="T5761">
        <v>581.1864822</v>
      </c>
      <c r="U5761" t="s">
        <v>31</v>
      </c>
      <c r="V5761" t="s">
        <v>12217</v>
      </c>
      <c r="W5761" t="s">
        <v>23</v>
      </c>
    </row>
    <row r="5762" spans="1:23" x14ac:dyDescent="0.4">
      <c r="A5762">
        <v>5761</v>
      </c>
      <c r="B5762">
        <v>1</v>
      </c>
      <c r="C5762">
        <v>1</v>
      </c>
      <c r="D5762">
        <v>1</v>
      </c>
      <c r="E5762">
        <v>2</v>
      </c>
      <c r="F5762" t="s">
        <v>23</v>
      </c>
      <c r="G5762">
        <v>-540.02552949125698</v>
      </c>
      <c r="H5762" t="s">
        <v>23</v>
      </c>
      <c r="I5762">
        <v>80.473003152565994</v>
      </c>
      <c r="J5762" t="s">
        <v>4793</v>
      </c>
      <c r="K5762" t="s">
        <v>25</v>
      </c>
      <c r="L5762" t="s">
        <v>4794</v>
      </c>
      <c r="M5762" t="s">
        <v>4795</v>
      </c>
      <c r="N5762" t="s">
        <v>28</v>
      </c>
      <c r="O5762" t="s">
        <v>4796</v>
      </c>
      <c r="P5762">
        <v>1.2999999499999999</v>
      </c>
      <c r="Q5762">
        <v>28962097</v>
      </c>
      <c r="R5762" t="s">
        <v>4797</v>
      </c>
      <c r="S5762">
        <v>3153922</v>
      </c>
      <c r="T5762">
        <v>353.18596910000002</v>
      </c>
      <c r="U5762" t="s">
        <v>31</v>
      </c>
      <c r="V5762" t="s">
        <v>12218</v>
      </c>
      <c r="W5762" t="s">
        <v>23</v>
      </c>
    </row>
    <row r="5763" spans="1:23" x14ac:dyDescent="0.4">
      <c r="A5763">
        <v>5762</v>
      </c>
      <c r="B5763">
        <v>1</v>
      </c>
      <c r="C5763">
        <v>1</v>
      </c>
      <c r="D5763">
        <v>1</v>
      </c>
      <c r="E5763">
        <v>2</v>
      </c>
      <c r="F5763" t="s">
        <v>23</v>
      </c>
      <c r="G5763">
        <v>-488.44150352232901</v>
      </c>
      <c r="H5763" t="s">
        <v>23</v>
      </c>
      <c r="I5763">
        <v>41.350380262044297</v>
      </c>
      <c r="J5763" t="s">
        <v>11237</v>
      </c>
      <c r="K5763" t="s">
        <v>25</v>
      </c>
      <c r="L5763" t="s">
        <v>11238</v>
      </c>
      <c r="M5763" t="s">
        <v>11239</v>
      </c>
      <c r="N5763" t="s">
        <v>11240</v>
      </c>
      <c r="O5763" t="s">
        <v>11241</v>
      </c>
      <c r="P5763">
        <v>5.0999999000000003</v>
      </c>
      <c r="Q5763">
        <v>10290425</v>
      </c>
      <c r="R5763" t="s">
        <v>11242</v>
      </c>
      <c r="S5763">
        <v>98</v>
      </c>
      <c r="T5763">
        <v>771.48891879999996</v>
      </c>
      <c r="U5763" t="s">
        <v>31</v>
      </c>
      <c r="V5763" t="s">
        <v>12219</v>
      </c>
      <c r="W5763" t="s">
        <v>23</v>
      </c>
    </row>
    <row r="5764" spans="1:23" x14ac:dyDescent="0.4">
      <c r="A5764">
        <v>5763</v>
      </c>
      <c r="B5764">
        <v>1</v>
      </c>
      <c r="C5764">
        <v>1</v>
      </c>
      <c r="D5764">
        <v>1</v>
      </c>
      <c r="E5764">
        <v>1</v>
      </c>
      <c r="F5764" t="s">
        <v>23</v>
      </c>
      <c r="G5764">
        <v>-405.391464394075</v>
      </c>
      <c r="H5764">
        <v>0.999999999999999</v>
      </c>
      <c r="I5764">
        <v>55.651301725746599</v>
      </c>
      <c r="J5764" t="s">
        <v>11364</v>
      </c>
      <c r="K5764" t="s">
        <v>25</v>
      </c>
      <c r="L5764" t="s">
        <v>11365</v>
      </c>
      <c r="M5764" t="s">
        <v>11366</v>
      </c>
      <c r="N5764" t="s">
        <v>11367</v>
      </c>
      <c r="O5764" t="s">
        <v>11368</v>
      </c>
      <c r="P5764">
        <v>0.69445592199999995</v>
      </c>
      <c r="Q5764">
        <v>53301833</v>
      </c>
      <c r="R5764" t="s">
        <v>11369</v>
      </c>
      <c r="S5764">
        <v>16777218</v>
      </c>
      <c r="T5764">
        <v>241.0859207</v>
      </c>
      <c r="U5764" t="s">
        <v>31</v>
      </c>
      <c r="V5764" t="s">
        <v>12220</v>
      </c>
      <c r="W5764" t="s">
        <v>23</v>
      </c>
    </row>
    <row r="5765" spans="1:23" x14ac:dyDescent="0.4">
      <c r="A5765">
        <v>5764</v>
      </c>
      <c r="B5765">
        <v>1</v>
      </c>
      <c r="C5765">
        <v>1</v>
      </c>
      <c r="D5765">
        <v>1</v>
      </c>
      <c r="E5765">
        <v>2</v>
      </c>
      <c r="F5765" t="s">
        <v>23</v>
      </c>
      <c r="G5765">
        <v>-202.85609275058499</v>
      </c>
      <c r="H5765" t="s">
        <v>23</v>
      </c>
      <c r="I5765">
        <v>71.817993344390104</v>
      </c>
      <c r="J5765" t="s">
        <v>7459</v>
      </c>
      <c r="K5765" t="s">
        <v>25</v>
      </c>
      <c r="L5765" t="s">
        <v>7460</v>
      </c>
      <c r="M5765" t="s">
        <v>7461</v>
      </c>
      <c r="N5765" t="s">
        <v>28</v>
      </c>
      <c r="O5765" t="s">
        <v>7462</v>
      </c>
      <c r="P5765">
        <v>2.2999999500000001</v>
      </c>
      <c r="Q5765">
        <v>75367090</v>
      </c>
      <c r="R5765" t="s">
        <v>7463</v>
      </c>
      <c r="S5765">
        <v>2097154</v>
      </c>
      <c r="T5765">
        <v>325.19105450000001</v>
      </c>
      <c r="U5765" t="s">
        <v>31</v>
      </c>
      <c r="V5765" t="s">
        <v>12221</v>
      </c>
      <c r="W5765" t="s">
        <v>23</v>
      </c>
    </row>
    <row r="5766" spans="1:23" x14ac:dyDescent="0.4">
      <c r="A5766">
        <v>5765</v>
      </c>
      <c r="B5766">
        <v>1</v>
      </c>
      <c r="C5766">
        <v>1</v>
      </c>
      <c r="D5766">
        <v>1</v>
      </c>
      <c r="E5766">
        <v>2</v>
      </c>
      <c r="F5766" t="s">
        <v>23</v>
      </c>
      <c r="G5766">
        <v>-535.60305427788296</v>
      </c>
      <c r="H5766" t="s">
        <v>23</v>
      </c>
      <c r="I5766">
        <v>43.097834191658499</v>
      </c>
      <c r="J5766" t="s">
        <v>10703</v>
      </c>
      <c r="K5766" t="s">
        <v>25</v>
      </c>
      <c r="L5766" t="s">
        <v>10704</v>
      </c>
      <c r="M5766" t="s">
        <v>10705</v>
      </c>
      <c r="N5766" t="s">
        <v>28</v>
      </c>
      <c r="O5766" t="s">
        <v>10706</v>
      </c>
      <c r="P5766">
        <v>1</v>
      </c>
      <c r="Q5766" t="s">
        <v>10707</v>
      </c>
      <c r="R5766" t="s">
        <v>10708</v>
      </c>
      <c r="S5766">
        <v>33554498</v>
      </c>
      <c r="T5766">
        <v>273.07574990000001</v>
      </c>
      <c r="U5766" t="s">
        <v>31</v>
      </c>
      <c r="V5766" t="s">
        <v>12222</v>
      </c>
      <c r="W5766" t="s">
        <v>23</v>
      </c>
    </row>
    <row r="5767" spans="1:23" x14ac:dyDescent="0.4">
      <c r="A5767">
        <v>5766</v>
      </c>
      <c r="B5767">
        <v>1</v>
      </c>
      <c r="C5767">
        <v>1</v>
      </c>
      <c r="D5767">
        <v>1</v>
      </c>
      <c r="E5767">
        <v>2</v>
      </c>
      <c r="F5767" t="s">
        <v>23</v>
      </c>
      <c r="G5767">
        <v>-350.19631605095998</v>
      </c>
      <c r="H5767" t="s">
        <v>23</v>
      </c>
      <c r="I5767">
        <v>16.230738353180001</v>
      </c>
      <c r="J5767" t="s">
        <v>3680</v>
      </c>
      <c r="K5767" t="s">
        <v>25</v>
      </c>
      <c r="L5767" t="s">
        <v>3681</v>
      </c>
      <c r="M5767" t="s">
        <v>3682</v>
      </c>
      <c r="N5767" t="s">
        <v>28</v>
      </c>
      <c r="O5767" t="s">
        <v>3683</v>
      </c>
      <c r="P5767">
        <v>0</v>
      </c>
      <c r="Q5767">
        <v>42626897</v>
      </c>
      <c r="R5767" t="s">
        <v>3684</v>
      </c>
      <c r="S5767">
        <v>16777218</v>
      </c>
      <c r="T5767">
        <v>285.07639999999998</v>
      </c>
      <c r="U5767" t="s">
        <v>31</v>
      </c>
      <c r="V5767" t="s">
        <v>12223</v>
      </c>
      <c r="W5767" t="s">
        <v>23</v>
      </c>
    </row>
    <row r="5768" spans="1:23" x14ac:dyDescent="0.4">
      <c r="A5768">
        <v>5767</v>
      </c>
      <c r="B5768">
        <v>1</v>
      </c>
      <c r="C5768">
        <v>1</v>
      </c>
      <c r="D5768">
        <v>1</v>
      </c>
      <c r="E5768">
        <v>1</v>
      </c>
      <c r="F5768" t="s">
        <v>23</v>
      </c>
      <c r="G5768">
        <v>-579.46457417087299</v>
      </c>
      <c r="H5768">
        <v>0.991959798994974</v>
      </c>
      <c r="I5768">
        <v>63.060297998214601</v>
      </c>
      <c r="J5768" t="s">
        <v>1841</v>
      </c>
      <c r="K5768" t="s">
        <v>25</v>
      </c>
      <c r="L5768" t="s">
        <v>1842</v>
      </c>
      <c r="M5768" t="s">
        <v>1843</v>
      </c>
      <c r="N5768" t="s">
        <v>1844</v>
      </c>
      <c r="O5768" t="s">
        <v>1845</v>
      </c>
      <c r="P5768">
        <v>3.2999999500000001</v>
      </c>
      <c r="Q5768">
        <v>16409444</v>
      </c>
      <c r="R5768" t="s">
        <v>1846</v>
      </c>
      <c r="S5768">
        <v>3153922</v>
      </c>
      <c r="T5768">
        <v>611.19704679999995</v>
      </c>
      <c r="U5768" t="s">
        <v>31</v>
      </c>
      <c r="V5768" t="s">
        <v>12224</v>
      </c>
      <c r="W5768" t="s">
        <v>23</v>
      </c>
    </row>
    <row r="5769" spans="1:23" x14ac:dyDescent="0.4">
      <c r="A5769">
        <v>5768</v>
      </c>
      <c r="B5769">
        <v>1</v>
      </c>
      <c r="C5769">
        <v>1</v>
      </c>
      <c r="D5769">
        <v>1</v>
      </c>
      <c r="E5769">
        <v>2</v>
      </c>
      <c r="F5769" t="s">
        <v>23</v>
      </c>
      <c r="G5769">
        <v>-699.41243713599897</v>
      </c>
      <c r="H5769" t="s">
        <v>23</v>
      </c>
      <c r="I5769">
        <v>39.575187408501399</v>
      </c>
      <c r="J5769" t="s">
        <v>11415</v>
      </c>
      <c r="K5769" t="s">
        <v>25</v>
      </c>
      <c r="L5769" t="s">
        <v>11439</v>
      </c>
      <c r="M5769" t="s">
        <v>11440</v>
      </c>
      <c r="N5769" t="s">
        <v>28</v>
      </c>
      <c r="O5769" t="s">
        <v>11441</v>
      </c>
      <c r="P5769">
        <v>-2.0096106499999999</v>
      </c>
      <c r="Q5769">
        <v>91844440</v>
      </c>
      <c r="R5769" t="s">
        <v>11442</v>
      </c>
      <c r="S5769">
        <v>16777218</v>
      </c>
      <c r="T5769">
        <v>597.18139680000002</v>
      </c>
      <c r="U5769" t="s">
        <v>31</v>
      </c>
      <c r="V5769" t="s">
        <v>12225</v>
      </c>
      <c r="W5769" t="s">
        <v>23</v>
      </c>
    </row>
    <row r="5770" spans="1:23" x14ac:dyDescent="0.4">
      <c r="A5770">
        <v>5769</v>
      </c>
      <c r="B5770">
        <v>1</v>
      </c>
      <c r="C5770">
        <v>1</v>
      </c>
      <c r="D5770">
        <v>1</v>
      </c>
      <c r="E5770">
        <v>2</v>
      </c>
      <c r="F5770" t="s">
        <v>23</v>
      </c>
      <c r="G5770">
        <v>-467.25402524970002</v>
      </c>
      <c r="H5770" t="s">
        <v>23</v>
      </c>
      <c r="I5770">
        <v>40.875310473196102</v>
      </c>
      <c r="J5770" t="s">
        <v>2180</v>
      </c>
      <c r="K5770" t="s">
        <v>25</v>
      </c>
      <c r="L5770" t="s">
        <v>2181</v>
      </c>
      <c r="M5770" t="s">
        <v>2182</v>
      </c>
      <c r="N5770" t="s">
        <v>28</v>
      </c>
      <c r="O5770" t="s">
        <v>2183</v>
      </c>
      <c r="P5770">
        <v>-2.15272737</v>
      </c>
      <c r="Q5770" t="s">
        <v>2184</v>
      </c>
      <c r="R5770" t="s">
        <v>2185</v>
      </c>
      <c r="S5770">
        <v>16777218</v>
      </c>
      <c r="T5770">
        <v>717.36466170000006</v>
      </c>
      <c r="U5770" t="s">
        <v>31</v>
      </c>
      <c r="V5770" t="s">
        <v>12226</v>
      </c>
      <c r="W5770" t="s">
        <v>23</v>
      </c>
    </row>
    <row r="5771" spans="1:23" x14ac:dyDescent="0.4">
      <c r="A5771">
        <v>5770</v>
      </c>
      <c r="B5771">
        <v>1</v>
      </c>
      <c r="C5771">
        <v>1</v>
      </c>
      <c r="D5771">
        <v>1</v>
      </c>
      <c r="E5771">
        <v>1</v>
      </c>
      <c r="F5771" t="s">
        <v>23</v>
      </c>
      <c r="G5771">
        <v>-180.507944612552</v>
      </c>
      <c r="H5771" t="s">
        <v>23</v>
      </c>
      <c r="I5771">
        <v>14.196224557674601</v>
      </c>
      <c r="J5771" t="s">
        <v>11433</v>
      </c>
      <c r="K5771" t="s">
        <v>25</v>
      </c>
      <c r="L5771" t="s">
        <v>11434</v>
      </c>
      <c r="M5771" t="s">
        <v>11435</v>
      </c>
      <c r="N5771" t="s">
        <v>28</v>
      </c>
      <c r="O5771" t="s">
        <v>11436</v>
      </c>
      <c r="P5771">
        <v>-6.6347122199999999</v>
      </c>
      <c r="R5771" t="s">
        <v>11437</v>
      </c>
      <c r="S5771">
        <v>3178496</v>
      </c>
      <c r="T5771">
        <v>593.1864822</v>
      </c>
      <c r="U5771" t="s">
        <v>31</v>
      </c>
      <c r="V5771" t="s">
        <v>12227</v>
      </c>
      <c r="W5771" t="s">
        <v>23</v>
      </c>
    </row>
    <row r="5772" spans="1:23" x14ac:dyDescent="0.4">
      <c r="A5772">
        <v>5771</v>
      </c>
      <c r="B5772">
        <v>1</v>
      </c>
      <c r="C5772">
        <v>1</v>
      </c>
      <c r="D5772">
        <v>1</v>
      </c>
      <c r="E5772">
        <v>2</v>
      </c>
      <c r="F5772" t="s">
        <v>23</v>
      </c>
      <c r="G5772">
        <v>-383.15907325718899</v>
      </c>
      <c r="H5772" t="s">
        <v>23</v>
      </c>
      <c r="I5772">
        <v>83.038051866525507</v>
      </c>
      <c r="J5772" t="s">
        <v>8749</v>
      </c>
      <c r="K5772" t="s">
        <v>25</v>
      </c>
      <c r="L5772" t="s">
        <v>8750</v>
      </c>
      <c r="M5772" t="s">
        <v>8751</v>
      </c>
      <c r="N5772" t="s">
        <v>8752</v>
      </c>
      <c r="O5772" t="s">
        <v>8753</v>
      </c>
      <c r="P5772">
        <v>2.5999998999999998</v>
      </c>
      <c r="Q5772" t="s">
        <v>8754</v>
      </c>
      <c r="R5772" t="s">
        <v>8755</v>
      </c>
      <c r="S5772">
        <v>262210</v>
      </c>
      <c r="T5772">
        <v>329.08670849999999</v>
      </c>
      <c r="U5772" t="s">
        <v>31</v>
      </c>
      <c r="V5772" t="s">
        <v>12228</v>
      </c>
      <c r="W5772" t="s">
        <v>23</v>
      </c>
    </row>
    <row r="5773" spans="1:23" x14ac:dyDescent="0.4">
      <c r="A5773">
        <v>5772</v>
      </c>
      <c r="B5773">
        <v>1</v>
      </c>
      <c r="C5773">
        <v>1</v>
      </c>
      <c r="D5773">
        <v>1</v>
      </c>
      <c r="E5773">
        <v>1</v>
      </c>
      <c r="F5773" t="s">
        <v>23</v>
      </c>
      <c r="G5773">
        <v>-494.38739729983803</v>
      </c>
      <c r="H5773">
        <v>0.99447236180904497</v>
      </c>
      <c r="I5773">
        <v>54.581475443586399</v>
      </c>
      <c r="J5773" t="s">
        <v>11771</v>
      </c>
      <c r="K5773" t="s">
        <v>25</v>
      </c>
      <c r="L5773" t="s">
        <v>11772</v>
      </c>
      <c r="M5773" t="s">
        <v>11773</v>
      </c>
      <c r="N5773" t="s">
        <v>28</v>
      </c>
      <c r="O5773" t="s">
        <v>11774</v>
      </c>
      <c r="P5773">
        <v>-5.9000000999999997</v>
      </c>
      <c r="Q5773">
        <v>3842910</v>
      </c>
      <c r="R5773" t="s">
        <v>11775</v>
      </c>
      <c r="S5773">
        <v>3153922</v>
      </c>
      <c r="T5773">
        <v>435.0921879</v>
      </c>
      <c r="U5773" t="s">
        <v>31</v>
      </c>
      <c r="V5773" t="s">
        <v>12229</v>
      </c>
      <c r="W5773" t="s">
        <v>23</v>
      </c>
    </row>
    <row r="5774" spans="1:23" x14ac:dyDescent="0.4">
      <c r="A5774">
        <v>5773</v>
      </c>
      <c r="B5774">
        <v>1</v>
      </c>
      <c r="C5774">
        <v>1</v>
      </c>
      <c r="D5774">
        <v>1</v>
      </c>
      <c r="E5774">
        <v>2</v>
      </c>
      <c r="F5774" t="s">
        <v>23</v>
      </c>
      <c r="G5774">
        <v>-661.36928072150897</v>
      </c>
      <c r="H5774" t="s">
        <v>23</v>
      </c>
      <c r="I5774">
        <v>27.102232873026502</v>
      </c>
      <c r="J5774" t="s">
        <v>139</v>
      </c>
      <c r="K5774" t="s">
        <v>25</v>
      </c>
      <c r="L5774" t="s">
        <v>140</v>
      </c>
      <c r="M5774" t="s">
        <v>141</v>
      </c>
      <c r="N5774" t="s">
        <v>28</v>
      </c>
      <c r="O5774" t="s">
        <v>142</v>
      </c>
      <c r="P5774">
        <v>-4.0999999000000003</v>
      </c>
      <c r="Q5774" t="s">
        <v>143</v>
      </c>
      <c r="R5774" t="s">
        <v>144</v>
      </c>
      <c r="S5774">
        <v>2097222</v>
      </c>
      <c r="T5774">
        <v>613.21269689999997</v>
      </c>
      <c r="U5774" t="s">
        <v>31</v>
      </c>
      <c r="V5774" t="s">
        <v>12230</v>
      </c>
      <c r="W5774" t="s">
        <v>23</v>
      </c>
    </row>
    <row r="5775" spans="1:23" x14ac:dyDescent="0.4">
      <c r="A5775">
        <v>5774</v>
      </c>
      <c r="B5775">
        <v>1</v>
      </c>
      <c r="C5775">
        <v>2</v>
      </c>
      <c r="D5775">
        <v>1</v>
      </c>
      <c r="E5775">
        <v>1</v>
      </c>
      <c r="F5775" t="s">
        <v>23</v>
      </c>
      <c r="G5775">
        <v>-414.93634127588803</v>
      </c>
      <c r="H5775">
        <v>0.85929648241206003</v>
      </c>
      <c r="I5775">
        <v>1.65602322488302</v>
      </c>
      <c r="J5775" t="s">
        <v>11460</v>
      </c>
      <c r="K5775" t="s">
        <v>25</v>
      </c>
      <c r="L5775" t="s">
        <v>11461</v>
      </c>
      <c r="M5775" t="s">
        <v>11462</v>
      </c>
      <c r="N5775" t="s">
        <v>11463</v>
      </c>
      <c r="O5775" t="s">
        <v>11464</v>
      </c>
      <c r="P5775">
        <v>0.40000000600000002</v>
      </c>
      <c r="Q5775">
        <v>13770924</v>
      </c>
      <c r="R5775" t="s">
        <v>11465</v>
      </c>
      <c r="S5775">
        <v>67108866</v>
      </c>
      <c r="T5775">
        <v>435.0921879</v>
      </c>
      <c r="U5775" t="s">
        <v>31</v>
      </c>
      <c r="V5775" t="s">
        <v>12231</v>
      </c>
      <c r="W5775" t="s">
        <v>23</v>
      </c>
    </row>
    <row r="5776" spans="1:23" x14ac:dyDescent="0.4">
      <c r="A5776">
        <v>5775</v>
      </c>
      <c r="B5776">
        <v>1</v>
      </c>
      <c r="C5776">
        <v>1</v>
      </c>
      <c r="D5776">
        <v>1</v>
      </c>
      <c r="E5776">
        <v>2</v>
      </c>
      <c r="F5776" t="s">
        <v>23</v>
      </c>
      <c r="G5776">
        <v>-242.176059648913</v>
      </c>
      <c r="H5776" t="s">
        <v>23</v>
      </c>
      <c r="I5776">
        <v>127.78888759609001</v>
      </c>
      <c r="J5776" t="s">
        <v>8171</v>
      </c>
      <c r="K5776" t="s">
        <v>25</v>
      </c>
      <c r="L5776" t="s">
        <v>8172</v>
      </c>
      <c r="M5776" t="s">
        <v>8173</v>
      </c>
      <c r="N5776" t="s">
        <v>8174</v>
      </c>
      <c r="O5776" t="s">
        <v>8175</v>
      </c>
      <c r="P5776">
        <v>-0.30000001199999998</v>
      </c>
      <c r="Q5776">
        <v>175535</v>
      </c>
      <c r="R5776" t="s">
        <v>8176</v>
      </c>
      <c r="S5776">
        <v>70</v>
      </c>
      <c r="T5776">
        <v>223.06009990000001</v>
      </c>
      <c r="U5776" t="s">
        <v>31</v>
      </c>
      <c r="V5776" t="s">
        <v>12232</v>
      </c>
      <c r="W5776" t="s">
        <v>23</v>
      </c>
    </row>
    <row r="5777" spans="1:23" x14ac:dyDescent="0.4">
      <c r="A5777">
        <v>5776</v>
      </c>
      <c r="B5777">
        <v>1</v>
      </c>
      <c r="C5777">
        <v>1</v>
      </c>
      <c r="D5777">
        <v>1</v>
      </c>
      <c r="E5777">
        <v>2</v>
      </c>
      <c r="F5777" t="s">
        <v>23</v>
      </c>
      <c r="G5777">
        <v>-414.02789894075403</v>
      </c>
      <c r="H5777" t="s">
        <v>23</v>
      </c>
      <c r="I5777">
        <v>47.230925037163203</v>
      </c>
      <c r="J5777" t="s">
        <v>4309</v>
      </c>
      <c r="K5777" t="s">
        <v>25</v>
      </c>
      <c r="L5777" t="s">
        <v>4310</v>
      </c>
      <c r="M5777" t="s">
        <v>4311</v>
      </c>
      <c r="N5777" t="s">
        <v>28</v>
      </c>
      <c r="O5777" t="s">
        <v>4312</v>
      </c>
      <c r="P5777">
        <v>1.56971419</v>
      </c>
      <c r="Q5777">
        <v>137797036</v>
      </c>
      <c r="R5777" t="s">
        <v>4313</v>
      </c>
      <c r="S5777">
        <v>16777218</v>
      </c>
      <c r="T5777">
        <v>225.07574990000001</v>
      </c>
      <c r="U5777" t="s">
        <v>31</v>
      </c>
      <c r="V5777" t="s">
        <v>12233</v>
      </c>
      <c r="W5777" t="s">
        <v>23</v>
      </c>
    </row>
    <row r="5778" spans="1:23" x14ac:dyDescent="0.4">
      <c r="A5778">
        <v>5777</v>
      </c>
      <c r="B5778">
        <v>1</v>
      </c>
      <c r="C5778">
        <v>1</v>
      </c>
      <c r="D5778">
        <v>1</v>
      </c>
      <c r="E5778">
        <v>2</v>
      </c>
      <c r="F5778" t="s">
        <v>23</v>
      </c>
      <c r="G5778">
        <v>-676.19627664038603</v>
      </c>
      <c r="H5778" t="s">
        <v>23</v>
      </c>
      <c r="I5778">
        <v>54.034490799870099</v>
      </c>
      <c r="J5778" t="s">
        <v>7425</v>
      </c>
      <c r="K5778" t="s">
        <v>25</v>
      </c>
      <c r="L5778" t="s">
        <v>7426</v>
      </c>
      <c r="M5778" t="s">
        <v>7427</v>
      </c>
      <c r="N5778" t="s">
        <v>28</v>
      </c>
      <c r="O5778" t="s">
        <v>7428</v>
      </c>
      <c r="P5778">
        <v>5.9000000999999997</v>
      </c>
      <c r="Q5778">
        <v>135854056</v>
      </c>
      <c r="R5778" t="s">
        <v>7429</v>
      </c>
      <c r="S5778">
        <v>262146</v>
      </c>
      <c r="T5778">
        <v>611.16066130000002</v>
      </c>
      <c r="U5778" t="s">
        <v>31</v>
      </c>
      <c r="V5778" t="s">
        <v>12234</v>
      </c>
      <c r="W5778" t="s">
        <v>23</v>
      </c>
    </row>
    <row r="5779" spans="1:23" x14ac:dyDescent="0.4">
      <c r="A5779">
        <v>5778</v>
      </c>
      <c r="B5779">
        <v>1</v>
      </c>
      <c r="C5779">
        <v>1</v>
      </c>
      <c r="D5779">
        <v>1</v>
      </c>
      <c r="E5779">
        <v>1</v>
      </c>
      <c r="F5779" t="s">
        <v>23</v>
      </c>
      <c r="G5779">
        <v>-268.53691331275002</v>
      </c>
      <c r="H5779" t="s">
        <v>23</v>
      </c>
      <c r="I5779">
        <v>127.235221211659</v>
      </c>
      <c r="J5779" t="s">
        <v>638</v>
      </c>
      <c r="K5779" t="s">
        <v>25</v>
      </c>
      <c r="L5779" t="s">
        <v>639</v>
      </c>
      <c r="M5779" t="s">
        <v>640</v>
      </c>
      <c r="N5779" t="s">
        <v>641</v>
      </c>
      <c r="O5779" t="s">
        <v>642</v>
      </c>
      <c r="P5779">
        <v>-2.5736104700000002E-2</v>
      </c>
      <c r="Q5779">
        <v>55456</v>
      </c>
      <c r="R5779" t="s">
        <v>643</v>
      </c>
      <c r="S5779">
        <v>100663366</v>
      </c>
      <c r="T5779">
        <v>287.05501450000003</v>
      </c>
      <c r="U5779" t="s">
        <v>31</v>
      </c>
      <c r="V5779" t="s">
        <v>12235</v>
      </c>
      <c r="W5779" t="s">
        <v>23</v>
      </c>
    </row>
    <row r="5780" spans="1:23" x14ac:dyDescent="0.4">
      <c r="A5780">
        <v>5779</v>
      </c>
      <c r="B5780">
        <v>1</v>
      </c>
      <c r="C5780">
        <v>1</v>
      </c>
      <c r="D5780">
        <v>1</v>
      </c>
      <c r="E5780">
        <v>1</v>
      </c>
      <c r="F5780" t="s">
        <v>23</v>
      </c>
      <c r="G5780">
        <v>-268.53691331275002</v>
      </c>
      <c r="H5780">
        <v>0.999999999999999</v>
      </c>
      <c r="I5780">
        <v>127.235221211659</v>
      </c>
      <c r="J5780" t="s">
        <v>638</v>
      </c>
      <c r="K5780" t="s">
        <v>25</v>
      </c>
      <c r="L5780" t="s">
        <v>639</v>
      </c>
      <c r="M5780" t="s">
        <v>640</v>
      </c>
      <c r="N5780" t="s">
        <v>641</v>
      </c>
      <c r="O5780" t="s">
        <v>642</v>
      </c>
      <c r="P5780">
        <v>-2.5736104700000002E-2</v>
      </c>
      <c r="Q5780">
        <v>55456</v>
      </c>
      <c r="R5780" t="s">
        <v>643</v>
      </c>
      <c r="S5780">
        <v>100663366</v>
      </c>
      <c r="T5780">
        <v>287.05501450000003</v>
      </c>
      <c r="U5780" t="s">
        <v>31</v>
      </c>
      <c r="V5780" t="s">
        <v>12236</v>
      </c>
      <c r="W5780" t="s">
        <v>23</v>
      </c>
    </row>
    <row r="5781" spans="1:23" x14ac:dyDescent="0.4">
      <c r="A5781">
        <v>5780</v>
      </c>
      <c r="B5781">
        <v>1</v>
      </c>
      <c r="C5781">
        <v>1</v>
      </c>
      <c r="D5781">
        <v>1</v>
      </c>
      <c r="E5781">
        <v>3</v>
      </c>
      <c r="F5781" t="s">
        <v>23</v>
      </c>
      <c r="G5781">
        <v>-543.40650038029901</v>
      </c>
      <c r="H5781" t="s">
        <v>23</v>
      </c>
      <c r="I5781">
        <v>27.3522158615813</v>
      </c>
      <c r="J5781" t="s">
        <v>11087</v>
      </c>
      <c r="K5781" t="s">
        <v>25</v>
      </c>
      <c r="L5781" t="s">
        <v>11088</v>
      </c>
      <c r="M5781" t="s">
        <v>11089</v>
      </c>
      <c r="N5781" t="s">
        <v>11090</v>
      </c>
      <c r="O5781" t="s">
        <v>11091</v>
      </c>
      <c r="P5781">
        <v>5.8000001900000004</v>
      </c>
      <c r="Q5781" t="s">
        <v>11092</v>
      </c>
      <c r="R5781" t="s">
        <v>11093</v>
      </c>
      <c r="S5781">
        <v>3153922</v>
      </c>
      <c r="T5781">
        <v>463.08710250000001</v>
      </c>
      <c r="U5781" t="s">
        <v>31</v>
      </c>
      <c r="V5781" t="s">
        <v>12237</v>
      </c>
      <c r="W5781" t="s">
        <v>23</v>
      </c>
    </row>
    <row r="5782" spans="1:23" x14ac:dyDescent="0.4">
      <c r="A5782">
        <v>5781</v>
      </c>
      <c r="B5782">
        <v>1</v>
      </c>
      <c r="C5782">
        <v>1</v>
      </c>
      <c r="D5782">
        <v>1</v>
      </c>
      <c r="E5782">
        <v>1</v>
      </c>
      <c r="F5782" t="s">
        <v>23</v>
      </c>
      <c r="G5782">
        <v>-466.73769911662799</v>
      </c>
      <c r="H5782" t="s">
        <v>23</v>
      </c>
      <c r="I5782">
        <v>64.727598612004101</v>
      </c>
      <c r="J5782" t="s">
        <v>11237</v>
      </c>
      <c r="K5782" t="s">
        <v>25</v>
      </c>
      <c r="L5782" t="s">
        <v>11238</v>
      </c>
      <c r="M5782" t="s">
        <v>11239</v>
      </c>
      <c r="N5782" t="s">
        <v>11240</v>
      </c>
      <c r="O5782" t="s">
        <v>11241</v>
      </c>
      <c r="P5782">
        <v>5.0999999000000003</v>
      </c>
      <c r="Q5782">
        <v>10290425</v>
      </c>
      <c r="R5782" t="s">
        <v>11242</v>
      </c>
      <c r="S5782">
        <v>98</v>
      </c>
      <c r="T5782">
        <v>771.48891879999996</v>
      </c>
      <c r="U5782" t="s">
        <v>31</v>
      </c>
      <c r="V5782" t="s">
        <v>12238</v>
      </c>
      <c r="W5782" t="s">
        <v>23</v>
      </c>
    </row>
    <row r="5783" spans="1:23" x14ac:dyDescent="0.4">
      <c r="A5783">
        <v>5782</v>
      </c>
      <c r="B5783">
        <v>1</v>
      </c>
      <c r="C5783">
        <v>1</v>
      </c>
      <c r="D5783">
        <v>1</v>
      </c>
      <c r="E5783">
        <v>2</v>
      </c>
      <c r="F5783" t="s">
        <v>23</v>
      </c>
      <c r="G5783">
        <v>-727.16268961307696</v>
      </c>
      <c r="H5783" t="s">
        <v>23</v>
      </c>
      <c r="I5783">
        <v>43.7285482275121</v>
      </c>
      <c r="J5783" t="s">
        <v>7425</v>
      </c>
      <c r="K5783" t="s">
        <v>25</v>
      </c>
      <c r="L5783" t="s">
        <v>7426</v>
      </c>
      <c r="M5783" t="s">
        <v>7427</v>
      </c>
      <c r="N5783" t="s">
        <v>28</v>
      </c>
      <c r="O5783" t="s">
        <v>7428</v>
      </c>
      <c r="P5783">
        <v>5.9000000999999997</v>
      </c>
      <c r="Q5783">
        <v>135854056</v>
      </c>
      <c r="R5783" t="s">
        <v>7429</v>
      </c>
      <c r="S5783">
        <v>262146</v>
      </c>
      <c r="T5783">
        <v>611.16066130000002</v>
      </c>
      <c r="U5783" t="s">
        <v>31</v>
      </c>
      <c r="V5783" t="s">
        <v>12239</v>
      </c>
      <c r="W5783" t="s">
        <v>23</v>
      </c>
    </row>
    <row r="5784" spans="1:23" x14ac:dyDescent="0.4">
      <c r="A5784">
        <v>5783</v>
      </c>
      <c r="B5784">
        <v>1</v>
      </c>
      <c r="C5784">
        <v>1</v>
      </c>
      <c r="D5784">
        <v>1</v>
      </c>
      <c r="E5784">
        <v>2</v>
      </c>
      <c r="F5784" t="s">
        <v>23</v>
      </c>
      <c r="G5784">
        <v>-494.71629356409898</v>
      </c>
      <c r="H5784" t="s">
        <v>23</v>
      </c>
      <c r="I5784">
        <v>37.296584113932298</v>
      </c>
      <c r="J5784" t="s">
        <v>12240</v>
      </c>
      <c r="K5784" t="s">
        <v>25</v>
      </c>
      <c r="L5784" t="s">
        <v>12241</v>
      </c>
      <c r="M5784" t="s">
        <v>12242</v>
      </c>
      <c r="N5784" t="s">
        <v>28</v>
      </c>
      <c r="O5784" t="s">
        <v>12243</v>
      </c>
      <c r="P5784">
        <v>5.4981279399999998</v>
      </c>
      <c r="R5784" t="s">
        <v>12244</v>
      </c>
      <c r="S5784">
        <v>2097152</v>
      </c>
      <c r="T5784">
        <v>710.41100280000001</v>
      </c>
      <c r="U5784" t="s">
        <v>31</v>
      </c>
      <c r="V5784" t="s">
        <v>12245</v>
      </c>
      <c r="W5784" t="s">
        <v>23</v>
      </c>
    </row>
    <row r="5785" spans="1:23" x14ac:dyDescent="0.4">
      <c r="A5785">
        <v>5784</v>
      </c>
      <c r="B5785">
        <v>1</v>
      </c>
      <c r="C5785">
        <v>1</v>
      </c>
      <c r="D5785">
        <v>1</v>
      </c>
      <c r="E5785">
        <v>2</v>
      </c>
      <c r="F5785" t="s">
        <v>23</v>
      </c>
      <c r="G5785">
        <v>-535.00690478385798</v>
      </c>
      <c r="H5785" t="s">
        <v>23</v>
      </c>
      <c r="I5785">
        <v>55.149298255572198</v>
      </c>
      <c r="J5785" t="s">
        <v>11289</v>
      </c>
      <c r="K5785" t="s">
        <v>25</v>
      </c>
      <c r="L5785" t="s">
        <v>11290</v>
      </c>
      <c r="M5785" t="s">
        <v>11291</v>
      </c>
      <c r="N5785" t="s">
        <v>28</v>
      </c>
      <c r="O5785" t="s">
        <v>11292</v>
      </c>
      <c r="P5785">
        <v>-4.9595823299999999</v>
      </c>
      <c r="R5785" t="s">
        <v>11293</v>
      </c>
      <c r="S5785">
        <v>3178496</v>
      </c>
      <c r="T5785">
        <v>781.47326869999995</v>
      </c>
      <c r="U5785" t="s">
        <v>31</v>
      </c>
      <c r="V5785" t="s">
        <v>12246</v>
      </c>
      <c r="W5785" t="s">
        <v>23</v>
      </c>
    </row>
    <row r="5786" spans="1:23" x14ac:dyDescent="0.4">
      <c r="A5786">
        <v>5785</v>
      </c>
      <c r="B5786">
        <v>1</v>
      </c>
      <c r="C5786">
        <v>2</v>
      </c>
      <c r="D5786">
        <v>1</v>
      </c>
      <c r="E5786">
        <v>1</v>
      </c>
      <c r="F5786" t="s">
        <v>23</v>
      </c>
      <c r="G5786">
        <v>-495.13059976227601</v>
      </c>
      <c r="H5786">
        <v>0.39698492462311502</v>
      </c>
      <c r="I5786">
        <v>-2.0617119398607202</v>
      </c>
      <c r="J5786" t="s">
        <v>11254</v>
      </c>
      <c r="K5786" t="s">
        <v>25</v>
      </c>
      <c r="L5786" t="s">
        <v>11255</v>
      </c>
      <c r="M5786" t="s">
        <v>11256</v>
      </c>
      <c r="N5786" t="s">
        <v>11257</v>
      </c>
      <c r="O5786" t="s">
        <v>11258</v>
      </c>
      <c r="P5786">
        <v>2.7000000499999999</v>
      </c>
      <c r="Q5786" t="s">
        <v>11259</v>
      </c>
      <c r="R5786" t="s">
        <v>11260</v>
      </c>
      <c r="S5786">
        <v>16777218</v>
      </c>
      <c r="T5786">
        <v>579.14970270000003</v>
      </c>
      <c r="U5786" t="s">
        <v>31</v>
      </c>
      <c r="V5786" t="s">
        <v>12247</v>
      </c>
      <c r="W5786" t="s">
        <v>23</v>
      </c>
    </row>
    <row r="5787" spans="1:23" x14ac:dyDescent="0.4">
      <c r="A5787">
        <v>5786</v>
      </c>
      <c r="B5787">
        <v>1</v>
      </c>
      <c r="C5787">
        <v>1</v>
      </c>
      <c r="D5787">
        <v>1</v>
      </c>
      <c r="E5787">
        <v>2</v>
      </c>
      <c r="F5787" t="s">
        <v>23</v>
      </c>
      <c r="G5787">
        <v>-400.443394299278</v>
      </c>
      <c r="H5787" t="s">
        <v>23</v>
      </c>
      <c r="I5787">
        <v>57.414180104977902</v>
      </c>
      <c r="J5787" t="s">
        <v>11493</v>
      </c>
      <c r="K5787" t="s">
        <v>25</v>
      </c>
      <c r="L5787" t="s">
        <v>11494</v>
      </c>
      <c r="M5787" t="s">
        <v>11495</v>
      </c>
      <c r="N5787" t="s">
        <v>11496</v>
      </c>
      <c r="O5787" t="s">
        <v>11497</v>
      </c>
      <c r="P5787">
        <v>3</v>
      </c>
      <c r="Q5787">
        <v>4565074</v>
      </c>
      <c r="R5787" t="s">
        <v>11498</v>
      </c>
      <c r="S5787">
        <v>3153922</v>
      </c>
      <c r="T5787">
        <v>579.17083209999998</v>
      </c>
      <c r="U5787" t="s">
        <v>31</v>
      </c>
      <c r="V5787" t="s">
        <v>12248</v>
      </c>
      <c r="W5787" t="s">
        <v>23</v>
      </c>
    </row>
    <row r="5788" spans="1:23" x14ac:dyDescent="0.4">
      <c r="A5788">
        <v>5787</v>
      </c>
      <c r="B5788">
        <v>1</v>
      </c>
      <c r="C5788">
        <v>1</v>
      </c>
      <c r="D5788">
        <v>1</v>
      </c>
      <c r="E5788">
        <v>2</v>
      </c>
      <c r="F5788" t="s">
        <v>23</v>
      </c>
      <c r="G5788">
        <v>-482.13362603106998</v>
      </c>
      <c r="H5788" t="s">
        <v>23</v>
      </c>
      <c r="I5788">
        <v>54.543813768136197</v>
      </c>
      <c r="J5788" t="s">
        <v>12016</v>
      </c>
      <c r="K5788" t="s">
        <v>25</v>
      </c>
      <c r="L5788" t="s">
        <v>12017</v>
      </c>
      <c r="M5788" t="s">
        <v>12018</v>
      </c>
      <c r="N5788" t="s">
        <v>28</v>
      </c>
      <c r="O5788" t="s">
        <v>12019</v>
      </c>
      <c r="P5788">
        <v>4.5</v>
      </c>
      <c r="Q5788" t="s">
        <v>12020</v>
      </c>
      <c r="R5788" t="s">
        <v>12021</v>
      </c>
      <c r="S5788">
        <v>35651654</v>
      </c>
      <c r="T5788">
        <v>431.13365870000001</v>
      </c>
      <c r="U5788" t="s">
        <v>31</v>
      </c>
      <c r="V5788" t="s">
        <v>12249</v>
      </c>
      <c r="W5788" t="s">
        <v>23</v>
      </c>
    </row>
    <row r="5789" spans="1:23" x14ac:dyDescent="0.4">
      <c r="A5789">
        <v>5788</v>
      </c>
      <c r="B5789">
        <v>1</v>
      </c>
      <c r="C5789">
        <v>1</v>
      </c>
      <c r="D5789">
        <v>1</v>
      </c>
      <c r="E5789">
        <v>2</v>
      </c>
      <c r="F5789" t="s">
        <v>23</v>
      </c>
      <c r="G5789">
        <v>-394.59011250920997</v>
      </c>
      <c r="H5789" t="s">
        <v>23</v>
      </c>
      <c r="I5789">
        <v>71.195435962623307</v>
      </c>
      <c r="J5789" t="s">
        <v>11364</v>
      </c>
      <c r="K5789" t="s">
        <v>25</v>
      </c>
      <c r="L5789" t="s">
        <v>11365</v>
      </c>
      <c r="M5789" t="s">
        <v>11366</v>
      </c>
      <c r="N5789" t="s">
        <v>11367</v>
      </c>
      <c r="O5789" t="s">
        <v>11368</v>
      </c>
      <c r="P5789">
        <v>0.69445592199999995</v>
      </c>
      <c r="Q5789">
        <v>53301833</v>
      </c>
      <c r="R5789" t="s">
        <v>11369</v>
      </c>
      <c r="S5789">
        <v>16777218</v>
      </c>
      <c r="T5789">
        <v>241.0859207</v>
      </c>
      <c r="U5789" t="s">
        <v>31</v>
      </c>
      <c r="V5789" t="s">
        <v>12250</v>
      </c>
      <c r="W5789" t="s">
        <v>23</v>
      </c>
    </row>
    <row r="5790" spans="1:23" x14ac:dyDescent="0.4">
      <c r="A5790">
        <v>5789</v>
      </c>
      <c r="B5790">
        <v>1</v>
      </c>
      <c r="C5790">
        <v>1</v>
      </c>
      <c r="D5790">
        <v>1</v>
      </c>
      <c r="E5790">
        <v>2</v>
      </c>
      <c r="F5790" t="s">
        <v>23</v>
      </c>
      <c r="G5790">
        <v>-529.02372765372104</v>
      </c>
      <c r="H5790" t="s">
        <v>23</v>
      </c>
      <c r="I5790">
        <v>26.356081086622101</v>
      </c>
      <c r="J5790" t="s">
        <v>12082</v>
      </c>
      <c r="K5790" t="s">
        <v>25</v>
      </c>
      <c r="L5790" t="s">
        <v>12083</v>
      </c>
      <c r="M5790" t="s">
        <v>12084</v>
      </c>
      <c r="N5790" t="s">
        <v>28</v>
      </c>
      <c r="O5790" t="s">
        <v>12085</v>
      </c>
      <c r="P5790">
        <v>0</v>
      </c>
      <c r="R5790" t="s">
        <v>12086</v>
      </c>
      <c r="S5790">
        <v>2097152</v>
      </c>
      <c r="T5790">
        <v>741.22365549999995</v>
      </c>
      <c r="U5790" t="s">
        <v>31</v>
      </c>
      <c r="V5790" t="s">
        <v>12251</v>
      </c>
      <c r="W5790" t="s">
        <v>23</v>
      </c>
    </row>
    <row r="5791" spans="1:23" x14ac:dyDescent="0.4">
      <c r="A5791">
        <v>5790</v>
      </c>
      <c r="B5791">
        <v>1</v>
      </c>
      <c r="C5791">
        <v>1</v>
      </c>
      <c r="D5791">
        <v>1</v>
      </c>
      <c r="E5791">
        <v>1</v>
      </c>
      <c r="F5791" t="s">
        <v>23</v>
      </c>
      <c r="G5791">
        <v>-449.15279099918598</v>
      </c>
      <c r="H5791">
        <v>0.99899497487437094</v>
      </c>
      <c r="I5791">
        <v>24.094369495477199</v>
      </c>
      <c r="J5791" t="s">
        <v>11634</v>
      </c>
      <c r="K5791" t="s">
        <v>25</v>
      </c>
      <c r="L5791" t="s">
        <v>11635</v>
      </c>
      <c r="M5791" t="s">
        <v>11636</v>
      </c>
      <c r="N5791" t="s">
        <v>11637</v>
      </c>
      <c r="O5791" t="s">
        <v>11638</v>
      </c>
      <c r="P5791">
        <v>2.5999998999999998</v>
      </c>
      <c r="Q5791">
        <v>3067428</v>
      </c>
      <c r="R5791" t="s">
        <v>11639</v>
      </c>
      <c r="S5791">
        <v>67108866</v>
      </c>
      <c r="T5791">
        <v>519.11699999999996</v>
      </c>
      <c r="U5791" t="s">
        <v>31</v>
      </c>
      <c r="V5791" t="s">
        <v>12252</v>
      </c>
      <c r="W5791" t="s">
        <v>23</v>
      </c>
    </row>
    <row r="5792" spans="1:23" x14ac:dyDescent="0.4">
      <c r="A5792">
        <v>5791</v>
      </c>
      <c r="B5792">
        <v>1</v>
      </c>
      <c r="C5792">
        <v>1</v>
      </c>
      <c r="D5792">
        <v>1</v>
      </c>
      <c r="E5792">
        <v>2</v>
      </c>
      <c r="F5792" t="s">
        <v>23</v>
      </c>
      <c r="G5792">
        <v>-360.00501463742103</v>
      </c>
      <c r="H5792" t="s">
        <v>23</v>
      </c>
      <c r="I5792">
        <v>14.2194790606074</v>
      </c>
      <c r="J5792" t="s">
        <v>11377</v>
      </c>
      <c r="K5792" t="s">
        <v>25</v>
      </c>
      <c r="L5792" t="s">
        <v>11378</v>
      </c>
      <c r="M5792" t="s">
        <v>11379</v>
      </c>
      <c r="N5792" t="s">
        <v>11380</v>
      </c>
      <c r="O5792" t="s">
        <v>11381</v>
      </c>
      <c r="P5792">
        <v>4.9263801599999999</v>
      </c>
      <c r="Q5792" t="s">
        <v>11382</v>
      </c>
      <c r="R5792" t="s">
        <v>11383</v>
      </c>
      <c r="S5792">
        <v>67108866</v>
      </c>
      <c r="T5792">
        <v>447.12857339999999</v>
      </c>
      <c r="U5792" t="s">
        <v>31</v>
      </c>
      <c r="V5792" t="s">
        <v>12253</v>
      </c>
      <c r="W5792" t="s">
        <v>23</v>
      </c>
    </row>
    <row r="5793" spans="1:23" x14ac:dyDescent="0.4">
      <c r="A5793">
        <v>5792</v>
      </c>
      <c r="B5793">
        <v>1</v>
      </c>
      <c r="C5793">
        <v>1</v>
      </c>
      <c r="D5793">
        <v>1</v>
      </c>
      <c r="E5793">
        <v>5</v>
      </c>
      <c r="F5793" t="s">
        <v>23</v>
      </c>
      <c r="G5793">
        <v>-868.08509988958497</v>
      </c>
      <c r="H5793" t="s">
        <v>23</v>
      </c>
      <c r="I5793">
        <v>28.836382673641999</v>
      </c>
      <c r="J5793" t="s">
        <v>1759</v>
      </c>
      <c r="K5793" t="s">
        <v>25</v>
      </c>
      <c r="L5793" t="s">
        <v>1760</v>
      </c>
      <c r="M5793" t="s">
        <v>1761</v>
      </c>
      <c r="N5793" t="s">
        <v>28</v>
      </c>
      <c r="O5793" t="s">
        <v>1762</v>
      </c>
      <c r="P5793">
        <v>2.7999999500000001</v>
      </c>
      <c r="Q5793">
        <v>139597537</v>
      </c>
      <c r="R5793" t="s">
        <v>1763</v>
      </c>
      <c r="S5793">
        <v>262146</v>
      </c>
      <c r="T5793">
        <v>611.19704679999995</v>
      </c>
      <c r="U5793" t="s">
        <v>31</v>
      </c>
      <c r="V5793" t="s">
        <v>12254</v>
      </c>
      <c r="W5793" t="s">
        <v>23</v>
      </c>
    </row>
    <row r="5794" spans="1:23" x14ac:dyDescent="0.4">
      <c r="A5794">
        <v>5793</v>
      </c>
      <c r="B5794">
        <v>1</v>
      </c>
      <c r="C5794">
        <v>1</v>
      </c>
      <c r="D5794">
        <v>1</v>
      </c>
      <c r="E5794">
        <v>1</v>
      </c>
      <c r="F5794" t="s">
        <v>23</v>
      </c>
      <c r="G5794">
        <v>-384.03245557328103</v>
      </c>
      <c r="H5794">
        <v>0.999999999999999</v>
      </c>
      <c r="I5794">
        <v>66.248711992773707</v>
      </c>
      <c r="J5794" t="s">
        <v>11289</v>
      </c>
      <c r="K5794" t="s">
        <v>25</v>
      </c>
      <c r="L5794" t="s">
        <v>11290</v>
      </c>
      <c r="M5794" t="s">
        <v>11291</v>
      </c>
      <c r="N5794" t="s">
        <v>28</v>
      </c>
      <c r="O5794" t="s">
        <v>11292</v>
      </c>
      <c r="P5794">
        <v>-4.9595823299999999</v>
      </c>
      <c r="R5794" t="s">
        <v>11293</v>
      </c>
      <c r="S5794">
        <v>3178496</v>
      </c>
      <c r="T5794">
        <v>781.47326869999995</v>
      </c>
      <c r="U5794" t="s">
        <v>31</v>
      </c>
      <c r="V5794" t="s">
        <v>12255</v>
      </c>
      <c r="W5794" t="s">
        <v>23</v>
      </c>
    </row>
    <row r="5795" spans="1:23" x14ac:dyDescent="0.4">
      <c r="A5795">
        <v>5794</v>
      </c>
      <c r="B5795">
        <v>1</v>
      </c>
      <c r="C5795">
        <v>1</v>
      </c>
      <c r="D5795">
        <v>1</v>
      </c>
      <c r="E5795">
        <v>1</v>
      </c>
      <c r="F5795" t="s">
        <v>23</v>
      </c>
      <c r="G5795">
        <v>-519.03290358360596</v>
      </c>
      <c r="H5795" t="s">
        <v>23</v>
      </c>
      <c r="I5795">
        <v>84.581273508887193</v>
      </c>
      <c r="J5795" t="s">
        <v>11245</v>
      </c>
      <c r="K5795" t="s">
        <v>25</v>
      </c>
      <c r="L5795" t="s">
        <v>11246</v>
      </c>
      <c r="M5795" t="s">
        <v>11247</v>
      </c>
      <c r="N5795" t="s">
        <v>11248</v>
      </c>
      <c r="O5795" t="s">
        <v>11249</v>
      </c>
      <c r="P5795">
        <v>-2</v>
      </c>
      <c r="Q5795" t="s">
        <v>11250</v>
      </c>
      <c r="R5795" t="s">
        <v>11251</v>
      </c>
      <c r="S5795">
        <v>3153922</v>
      </c>
      <c r="T5795">
        <v>425.14422339999999</v>
      </c>
      <c r="U5795" t="s">
        <v>31</v>
      </c>
      <c r="V5795" t="s">
        <v>12256</v>
      </c>
      <c r="W5795" t="s">
        <v>23</v>
      </c>
    </row>
    <row r="5796" spans="1:23" x14ac:dyDescent="0.4">
      <c r="A5796">
        <v>5795</v>
      </c>
      <c r="B5796">
        <v>1</v>
      </c>
      <c r="C5796">
        <v>1</v>
      </c>
      <c r="D5796">
        <v>1</v>
      </c>
      <c r="E5796">
        <v>2</v>
      </c>
      <c r="F5796" t="s">
        <v>23</v>
      </c>
      <c r="G5796">
        <v>-460.33035954245599</v>
      </c>
      <c r="H5796" t="s">
        <v>23</v>
      </c>
      <c r="I5796">
        <v>183.34138816877001</v>
      </c>
      <c r="J5796" t="s">
        <v>2982</v>
      </c>
      <c r="K5796" t="s">
        <v>25</v>
      </c>
      <c r="L5796" t="s">
        <v>2983</v>
      </c>
      <c r="M5796" t="s">
        <v>2984</v>
      </c>
      <c r="N5796" t="s">
        <v>2985</v>
      </c>
      <c r="O5796" t="s">
        <v>2986</v>
      </c>
      <c r="P5796">
        <v>1.0126388099999999</v>
      </c>
      <c r="Q5796">
        <v>53301824</v>
      </c>
      <c r="R5796" t="s">
        <v>2987</v>
      </c>
      <c r="S5796">
        <v>16777218</v>
      </c>
      <c r="T5796">
        <v>257.11722079999998</v>
      </c>
      <c r="U5796" t="s">
        <v>31</v>
      </c>
      <c r="V5796" t="s">
        <v>12257</v>
      </c>
      <c r="W5796" t="s">
        <v>23</v>
      </c>
    </row>
    <row r="5797" spans="1:23" x14ac:dyDescent="0.4">
      <c r="A5797">
        <v>5796</v>
      </c>
      <c r="B5797">
        <v>1</v>
      </c>
      <c r="C5797">
        <v>1</v>
      </c>
      <c r="D5797">
        <v>1</v>
      </c>
      <c r="E5797">
        <v>3</v>
      </c>
      <c r="F5797" t="s">
        <v>23</v>
      </c>
      <c r="G5797">
        <v>-257.25875671904998</v>
      </c>
      <c r="H5797" t="s">
        <v>23</v>
      </c>
      <c r="I5797">
        <v>51.548812182029302</v>
      </c>
      <c r="J5797" t="s">
        <v>11267</v>
      </c>
      <c r="K5797" t="s">
        <v>25</v>
      </c>
      <c r="L5797" t="s">
        <v>12258</v>
      </c>
      <c r="M5797" t="s">
        <v>12259</v>
      </c>
      <c r="N5797" t="s">
        <v>12260</v>
      </c>
      <c r="O5797" t="s">
        <v>12261</v>
      </c>
      <c r="P5797">
        <v>1.7000000500000001</v>
      </c>
      <c r="Q5797" t="s">
        <v>12262</v>
      </c>
      <c r="R5797" t="s">
        <v>12263</v>
      </c>
      <c r="S5797">
        <v>70</v>
      </c>
      <c r="T5797">
        <v>353.18597</v>
      </c>
      <c r="U5797" t="s">
        <v>31</v>
      </c>
      <c r="V5797" t="s">
        <v>12264</v>
      </c>
      <c r="W5797" t="s">
        <v>23</v>
      </c>
    </row>
    <row r="5798" spans="1:23" x14ac:dyDescent="0.4">
      <c r="A5798">
        <v>5797</v>
      </c>
      <c r="B5798">
        <v>1</v>
      </c>
      <c r="C5798">
        <v>1</v>
      </c>
      <c r="D5798">
        <v>1</v>
      </c>
      <c r="E5798">
        <v>1</v>
      </c>
      <c r="F5798" t="s">
        <v>23</v>
      </c>
      <c r="G5798">
        <v>-231.46851162246099</v>
      </c>
      <c r="H5798">
        <v>0.999999999999999</v>
      </c>
      <c r="I5798">
        <v>26.843286360862699</v>
      </c>
      <c r="J5798" t="s">
        <v>11487</v>
      </c>
      <c r="K5798" t="s">
        <v>25</v>
      </c>
      <c r="L5798" t="s">
        <v>11488</v>
      </c>
      <c r="M5798" t="s">
        <v>11489</v>
      </c>
      <c r="N5798" t="s">
        <v>28</v>
      </c>
      <c r="O5798" t="s">
        <v>11490</v>
      </c>
      <c r="P5798">
        <v>5.3020825399999998</v>
      </c>
      <c r="R5798" t="s">
        <v>11491</v>
      </c>
      <c r="S5798">
        <v>3145728</v>
      </c>
      <c r="T5798">
        <v>391.1387441</v>
      </c>
      <c r="U5798" t="s">
        <v>31</v>
      </c>
      <c r="V5798" t="s">
        <v>12265</v>
      </c>
      <c r="W5798" t="s">
        <v>23</v>
      </c>
    </row>
    <row r="5799" spans="1:23" x14ac:dyDescent="0.4">
      <c r="A5799">
        <v>5798</v>
      </c>
      <c r="B5799">
        <v>1</v>
      </c>
      <c r="C5799">
        <v>1</v>
      </c>
      <c r="D5799">
        <v>1</v>
      </c>
      <c r="E5799">
        <v>1</v>
      </c>
      <c r="F5799" t="s">
        <v>23</v>
      </c>
      <c r="G5799">
        <v>-519.03290358360596</v>
      </c>
      <c r="H5799">
        <v>0.999999999999999</v>
      </c>
      <c r="I5799">
        <v>84.581273508887193</v>
      </c>
      <c r="J5799" t="s">
        <v>11245</v>
      </c>
      <c r="K5799" t="s">
        <v>25</v>
      </c>
      <c r="L5799" t="s">
        <v>11246</v>
      </c>
      <c r="M5799" t="s">
        <v>11247</v>
      </c>
      <c r="N5799" t="s">
        <v>11248</v>
      </c>
      <c r="O5799" t="s">
        <v>11249</v>
      </c>
      <c r="P5799">
        <v>-2</v>
      </c>
      <c r="Q5799" t="s">
        <v>11250</v>
      </c>
      <c r="R5799" t="s">
        <v>11251</v>
      </c>
      <c r="S5799">
        <v>3153922</v>
      </c>
      <c r="T5799">
        <v>425.14422339999999</v>
      </c>
      <c r="U5799" t="s">
        <v>31</v>
      </c>
      <c r="V5799" t="s">
        <v>12266</v>
      </c>
      <c r="W5799" t="s">
        <v>23</v>
      </c>
    </row>
    <row r="5800" spans="1:23" x14ac:dyDescent="0.4">
      <c r="A5800">
        <v>5799</v>
      </c>
      <c r="B5800">
        <v>1</v>
      </c>
      <c r="C5800">
        <v>1</v>
      </c>
      <c r="D5800">
        <v>1</v>
      </c>
      <c r="E5800">
        <v>2</v>
      </c>
      <c r="F5800" t="s">
        <v>23</v>
      </c>
      <c r="G5800">
        <v>-369.67270981038098</v>
      </c>
      <c r="H5800" t="s">
        <v>23</v>
      </c>
      <c r="I5800">
        <v>58.9019324130374</v>
      </c>
      <c r="J5800" t="s">
        <v>10916</v>
      </c>
      <c r="K5800" t="s">
        <v>25</v>
      </c>
      <c r="L5800" t="s">
        <v>10917</v>
      </c>
      <c r="M5800" t="s">
        <v>10918</v>
      </c>
      <c r="N5800" t="s">
        <v>10919</v>
      </c>
      <c r="O5800" t="s">
        <v>10920</v>
      </c>
      <c r="P5800">
        <v>4.5999999000000003</v>
      </c>
      <c r="Q5800" t="s">
        <v>10921</v>
      </c>
      <c r="R5800" t="s">
        <v>10922</v>
      </c>
      <c r="S5800">
        <v>67108866</v>
      </c>
      <c r="T5800">
        <v>391.1387441</v>
      </c>
      <c r="U5800" t="s">
        <v>31</v>
      </c>
      <c r="V5800" t="s">
        <v>12267</v>
      </c>
      <c r="W5800" t="s">
        <v>23</v>
      </c>
    </row>
    <row r="5801" spans="1:23" x14ac:dyDescent="0.4">
      <c r="A5801">
        <v>5800</v>
      </c>
      <c r="B5801">
        <v>1</v>
      </c>
      <c r="C5801">
        <v>1</v>
      </c>
      <c r="D5801">
        <v>1</v>
      </c>
      <c r="E5801">
        <v>1</v>
      </c>
      <c r="F5801" t="s">
        <v>23</v>
      </c>
      <c r="G5801">
        <v>-192.84768055956999</v>
      </c>
      <c r="H5801" t="s">
        <v>23</v>
      </c>
      <c r="I5801">
        <v>66.474633889736495</v>
      </c>
      <c r="J5801" t="s">
        <v>11223</v>
      </c>
      <c r="K5801" t="s">
        <v>25</v>
      </c>
      <c r="L5801" t="s">
        <v>11224</v>
      </c>
      <c r="M5801" t="s">
        <v>11225</v>
      </c>
      <c r="N5801" t="s">
        <v>11226</v>
      </c>
      <c r="O5801" t="s">
        <v>11227</v>
      </c>
      <c r="P5801">
        <v>10.399999599999999</v>
      </c>
      <c r="Q5801">
        <v>3022899</v>
      </c>
      <c r="R5801" t="s">
        <v>11228</v>
      </c>
      <c r="S5801">
        <v>262146</v>
      </c>
      <c r="T5801">
        <v>473.36253649999998</v>
      </c>
      <c r="U5801" t="s">
        <v>31</v>
      </c>
      <c r="V5801" t="s">
        <v>12268</v>
      </c>
      <c r="W5801" t="s">
        <v>23</v>
      </c>
    </row>
    <row r="5802" spans="1:23" x14ac:dyDescent="0.4">
      <c r="A5802">
        <v>5801</v>
      </c>
      <c r="B5802">
        <v>1</v>
      </c>
      <c r="C5802">
        <v>1</v>
      </c>
      <c r="D5802">
        <v>1</v>
      </c>
      <c r="E5802">
        <v>4</v>
      </c>
      <c r="F5802" t="s">
        <v>23</v>
      </c>
      <c r="G5802">
        <v>-387.946688517089</v>
      </c>
      <c r="H5802" t="s">
        <v>23</v>
      </c>
      <c r="I5802">
        <v>13.6444534263543</v>
      </c>
      <c r="J5802" t="s">
        <v>12269</v>
      </c>
      <c r="K5802" t="s">
        <v>25</v>
      </c>
      <c r="L5802" t="s">
        <v>12270</v>
      </c>
      <c r="M5802" t="s">
        <v>12271</v>
      </c>
      <c r="N5802" t="s">
        <v>12272</v>
      </c>
      <c r="O5802" t="s">
        <v>12273</v>
      </c>
      <c r="P5802">
        <v>4.9000000999999997</v>
      </c>
      <c r="Q5802">
        <v>2753515</v>
      </c>
      <c r="R5802" t="s">
        <v>12274</v>
      </c>
      <c r="S5802">
        <v>3153922</v>
      </c>
      <c r="T5802">
        <v>431.09820000000002</v>
      </c>
      <c r="U5802" t="s">
        <v>31</v>
      </c>
      <c r="V5802" t="s">
        <v>12275</v>
      </c>
      <c r="W5802" t="s">
        <v>23</v>
      </c>
    </row>
    <row r="5803" spans="1:23" x14ac:dyDescent="0.4">
      <c r="A5803">
        <v>5802</v>
      </c>
      <c r="B5803">
        <v>1</v>
      </c>
      <c r="C5803">
        <v>1</v>
      </c>
      <c r="D5803">
        <v>1</v>
      </c>
      <c r="E5803">
        <v>3</v>
      </c>
      <c r="F5803" t="s">
        <v>23</v>
      </c>
      <c r="G5803">
        <v>-485.42304212697002</v>
      </c>
      <c r="H5803" t="s">
        <v>23</v>
      </c>
      <c r="I5803">
        <v>40.074816308843097</v>
      </c>
      <c r="J5803" t="s">
        <v>6109</v>
      </c>
      <c r="K5803" t="s">
        <v>25</v>
      </c>
      <c r="L5803" t="s">
        <v>6110</v>
      </c>
      <c r="M5803" t="s">
        <v>6111</v>
      </c>
      <c r="N5803" t="s">
        <v>6112</v>
      </c>
      <c r="O5803" t="s">
        <v>6113</v>
      </c>
      <c r="P5803">
        <v>3.9000001000000002</v>
      </c>
      <c r="Q5803" t="s">
        <v>6114</v>
      </c>
      <c r="R5803" t="s">
        <v>6115</v>
      </c>
      <c r="S5803">
        <v>98</v>
      </c>
      <c r="T5803">
        <v>449.10783789999999</v>
      </c>
      <c r="U5803" t="s">
        <v>31</v>
      </c>
      <c r="V5803" t="s">
        <v>12276</v>
      </c>
      <c r="W5803" t="s">
        <v>23</v>
      </c>
    </row>
    <row r="5804" spans="1:23" x14ac:dyDescent="0.4">
      <c r="A5804">
        <v>5803</v>
      </c>
      <c r="B5804">
        <v>1</v>
      </c>
      <c r="C5804">
        <v>1</v>
      </c>
      <c r="D5804">
        <v>1</v>
      </c>
      <c r="E5804">
        <v>2</v>
      </c>
      <c r="F5804" t="s">
        <v>23</v>
      </c>
      <c r="G5804">
        <v>-249.81452149715</v>
      </c>
      <c r="H5804" t="s">
        <v>23</v>
      </c>
      <c r="I5804">
        <v>37.157601184673098</v>
      </c>
      <c r="J5804" t="s">
        <v>11326</v>
      </c>
      <c r="K5804" t="s">
        <v>25</v>
      </c>
      <c r="L5804" t="s">
        <v>12277</v>
      </c>
      <c r="M5804" t="s">
        <v>12278</v>
      </c>
      <c r="N5804" t="s">
        <v>12279</v>
      </c>
      <c r="O5804" t="s">
        <v>12280</v>
      </c>
      <c r="P5804">
        <v>0.60000002399999997</v>
      </c>
      <c r="Q5804" t="s">
        <v>12281</v>
      </c>
      <c r="R5804" t="s">
        <v>12282</v>
      </c>
      <c r="S5804">
        <v>67108866</v>
      </c>
      <c r="T5804">
        <v>359.14891490000002</v>
      </c>
      <c r="U5804" t="s">
        <v>31</v>
      </c>
      <c r="V5804" t="s">
        <v>12283</v>
      </c>
      <c r="W5804" t="s">
        <v>23</v>
      </c>
    </row>
    <row r="5805" spans="1:23" x14ac:dyDescent="0.4">
      <c r="A5805">
        <v>5804</v>
      </c>
      <c r="B5805">
        <v>1</v>
      </c>
      <c r="C5805">
        <v>1</v>
      </c>
      <c r="D5805">
        <v>1</v>
      </c>
      <c r="E5805">
        <v>3</v>
      </c>
      <c r="F5805" t="s">
        <v>23</v>
      </c>
      <c r="G5805">
        <v>-632.92889589535196</v>
      </c>
      <c r="H5805" t="s">
        <v>23</v>
      </c>
      <c r="I5805">
        <v>46.7587817391409</v>
      </c>
      <c r="J5805" t="s">
        <v>11535</v>
      </c>
      <c r="K5805" t="s">
        <v>25</v>
      </c>
      <c r="L5805" t="s">
        <v>11536</v>
      </c>
      <c r="M5805" t="s">
        <v>11537</v>
      </c>
      <c r="N5805" t="s">
        <v>11538</v>
      </c>
      <c r="O5805" t="s">
        <v>11539</v>
      </c>
      <c r="P5805">
        <v>1.7000000500000001</v>
      </c>
      <c r="Q5805">
        <v>54702965</v>
      </c>
      <c r="R5805" t="s">
        <v>11540</v>
      </c>
      <c r="S5805">
        <v>67108866</v>
      </c>
      <c r="T5805">
        <v>255.0651853</v>
      </c>
      <c r="U5805" t="s">
        <v>31</v>
      </c>
      <c r="V5805" t="s">
        <v>12284</v>
      </c>
      <c r="W5805" t="s">
        <v>23</v>
      </c>
    </row>
    <row r="5806" spans="1:23" x14ac:dyDescent="0.4">
      <c r="A5806">
        <v>5805</v>
      </c>
      <c r="B5806">
        <v>1</v>
      </c>
      <c r="C5806">
        <v>1</v>
      </c>
      <c r="D5806">
        <v>1</v>
      </c>
      <c r="E5806">
        <v>2</v>
      </c>
      <c r="F5806" t="s">
        <v>23</v>
      </c>
      <c r="G5806">
        <v>-456.95378786350199</v>
      </c>
      <c r="H5806" t="s">
        <v>23</v>
      </c>
      <c r="I5806">
        <v>50.278831914854003</v>
      </c>
      <c r="J5806" t="s">
        <v>11289</v>
      </c>
      <c r="K5806" t="s">
        <v>25</v>
      </c>
      <c r="L5806" t="s">
        <v>11290</v>
      </c>
      <c r="M5806" t="s">
        <v>11291</v>
      </c>
      <c r="N5806" t="s">
        <v>28</v>
      </c>
      <c r="O5806" t="s">
        <v>11292</v>
      </c>
      <c r="P5806">
        <v>-4.9595823299999999</v>
      </c>
      <c r="R5806" t="s">
        <v>11293</v>
      </c>
      <c r="S5806">
        <v>3178496</v>
      </c>
      <c r="T5806">
        <v>781.47326869999995</v>
      </c>
      <c r="U5806" t="s">
        <v>31</v>
      </c>
      <c r="V5806" t="s">
        <v>12285</v>
      </c>
      <c r="W5806" t="s">
        <v>23</v>
      </c>
    </row>
    <row r="5807" spans="1:23" x14ac:dyDescent="0.4">
      <c r="A5807">
        <v>5806</v>
      </c>
      <c r="B5807">
        <v>1</v>
      </c>
      <c r="C5807">
        <v>1</v>
      </c>
      <c r="D5807">
        <v>1</v>
      </c>
      <c r="E5807">
        <v>2</v>
      </c>
      <c r="F5807" t="s">
        <v>23</v>
      </c>
      <c r="G5807">
        <v>-257.10321433133703</v>
      </c>
      <c r="H5807" t="s">
        <v>23</v>
      </c>
      <c r="I5807">
        <v>63.849631083922503</v>
      </c>
      <c r="J5807" t="s">
        <v>2668</v>
      </c>
      <c r="K5807" t="s">
        <v>25</v>
      </c>
      <c r="L5807" t="s">
        <v>2669</v>
      </c>
      <c r="M5807" t="s">
        <v>2670</v>
      </c>
      <c r="N5807" t="s">
        <v>2671</v>
      </c>
      <c r="O5807" t="s">
        <v>2672</v>
      </c>
      <c r="P5807">
        <v>-10.399999599999999</v>
      </c>
      <c r="Q5807" t="s">
        <v>2673</v>
      </c>
      <c r="R5807" t="s">
        <v>2674</v>
      </c>
      <c r="S5807">
        <v>16910690</v>
      </c>
      <c r="T5807">
        <v>611.19704679999995</v>
      </c>
      <c r="U5807" t="s">
        <v>31</v>
      </c>
      <c r="V5807" t="s">
        <v>12286</v>
      </c>
      <c r="W5807" t="s">
        <v>23</v>
      </c>
    </row>
    <row r="5808" spans="1:23" x14ac:dyDescent="0.4">
      <c r="A5808">
        <v>5807</v>
      </c>
      <c r="B5808">
        <v>1</v>
      </c>
      <c r="C5808">
        <v>1</v>
      </c>
      <c r="D5808">
        <v>1</v>
      </c>
      <c r="E5808">
        <v>2</v>
      </c>
      <c r="F5808" t="s">
        <v>23</v>
      </c>
      <c r="G5808">
        <v>-257.10321433133703</v>
      </c>
      <c r="H5808">
        <v>0.75276381909547696</v>
      </c>
      <c r="I5808">
        <v>63.849631083922503</v>
      </c>
      <c r="J5808" t="s">
        <v>2668</v>
      </c>
      <c r="K5808" t="s">
        <v>25</v>
      </c>
      <c r="L5808" t="s">
        <v>2669</v>
      </c>
      <c r="M5808" t="s">
        <v>2670</v>
      </c>
      <c r="N5808" t="s">
        <v>2671</v>
      </c>
      <c r="O5808" t="s">
        <v>2672</v>
      </c>
      <c r="P5808">
        <v>-10.399999599999999</v>
      </c>
      <c r="Q5808" t="s">
        <v>2673</v>
      </c>
      <c r="R5808" t="s">
        <v>2674</v>
      </c>
      <c r="S5808">
        <v>16910690</v>
      </c>
      <c r="T5808">
        <v>611.19704679999995</v>
      </c>
      <c r="U5808" t="s">
        <v>31</v>
      </c>
      <c r="V5808" t="s">
        <v>12287</v>
      </c>
      <c r="W5808" t="s">
        <v>23</v>
      </c>
    </row>
    <row r="5809" spans="1:23" x14ac:dyDescent="0.4">
      <c r="A5809">
        <v>5808</v>
      </c>
      <c r="B5809">
        <v>1</v>
      </c>
      <c r="C5809">
        <v>1</v>
      </c>
      <c r="D5809">
        <v>1</v>
      </c>
      <c r="E5809">
        <v>1</v>
      </c>
      <c r="F5809" t="s">
        <v>23</v>
      </c>
      <c r="G5809">
        <v>-169.41397135540501</v>
      </c>
      <c r="H5809" t="s">
        <v>23</v>
      </c>
      <c r="I5809">
        <v>18.320676445603802</v>
      </c>
      <c r="J5809" t="s">
        <v>11433</v>
      </c>
      <c r="K5809" t="s">
        <v>25</v>
      </c>
      <c r="L5809" t="s">
        <v>11434</v>
      </c>
      <c r="M5809" t="s">
        <v>11435</v>
      </c>
      <c r="N5809" t="s">
        <v>28</v>
      </c>
      <c r="O5809" t="s">
        <v>11436</v>
      </c>
      <c r="P5809">
        <v>-6.6347122199999999</v>
      </c>
      <c r="R5809" t="s">
        <v>11437</v>
      </c>
      <c r="S5809">
        <v>3178496</v>
      </c>
      <c r="T5809">
        <v>593.1864822</v>
      </c>
      <c r="U5809" t="s">
        <v>31</v>
      </c>
      <c r="V5809" t="s">
        <v>12288</v>
      </c>
      <c r="W5809" t="s">
        <v>23</v>
      </c>
    </row>
    <row r="5810" spans="1:23" x14ac:dyDescent="0.4">
      <c r="A5810">
        <v>5809</v>
      </c>
      <c r="B5810">
        <v>1</v>
      </c>
      <c r="C5810">
        <v>1</v>
      </c>
      <c r="D5810">
        <v>1</v>
      </c>
      <c r="E5810">
        <v>1</v>
      </c>
      <c r="F5810" t="s">
        <v>23</v>
      </c>
      <c r="G5810">
        <v>-482.34001409772299</v>
      </c>
      <c r="H5810">
        <v>0.999999999999999</v>
      </c>
      <c r="I5810">
        <v>7.9214915656255203</v>
      </c>
      <c r="J5810" t="s">
        <v>11823</v>
      </c>
      <c r="K5810" t="s">
        <v>25</v>
      </c>
      <c r="L5810" t="s">
        <v>11824</v>
      </c>
      <c r="M5810" t="s">
        <v>11825</v>
      </c>
      <c r="N5810" t="s">
        <v>28</v>
      </c>
      <c r="O5810" t="s">
        <v>11826</v>
      </c>
      <c r="P5810">
        <v>2.9000001000000002</v>
      </c>
      <c r="Q5810">
        <v>139584105</v>
      </c>
      <c r="R5810" t="s">
        <v>11827</v>
      </c>
      <c r="S5810">
        <v>2129922</v>
      </c>
      <c r="T5810">
        <v>611.16189999999995</v>
      </c>
      <c r="U5810" t="s">
        <v>31</v>
      </c>
      <c r="V5810" t="s">
        <v>12289</v>
      </c>
      <c r="W5810" t="s">
        <v>23</v>
      </c>
    </row>
    <row r="5811" spans="1:23" x14ac:dyDescent="0.4">
      <c r="A5811">
        <v>5810</v>
      </c>
      <c r="B5811">
        <v>1</v>
      </c>
      <c r="C5811">
        <v>1</v>
      </c>
      <c r="D5811">
        <v>1</v>
      </c>
      <c r="E5811">
        <v>2</v>
      </c>
      <c r="F5811" t="s">
        <v>23</v>
      </c>
      <c r="G5811">
        <v>-626.52289445038002</v>
      </c>
      <c r="H5811" t="s">
        <v>23</v>
      </c>
      <c r="I5811">
        <v>25.9282852948566</v>
      </c>
      <c r="J5811" t="s">
        <v>9364</v>
      </c>
      <c r="K5811" t="s">
        <v>25</v>
      </c>
      <c r="L5811" t="s">
        <v>9365</v>
      </c>
      <c r="M5811" t="s">
        <v>9366</v>
      </c>
      <c r="N5811" t="s">
        <v>9367</v>
      </c>
      <c r="O5811" t="s">
        <v>9368</v>
      </c>
      <c r="P5811">
        <v>0.69999998799999996</v>
      </c>
      <c r="Q5811" t="s">
        <v>9369</v>
      </c>
      <c r="R5811" t="s">
        <v>9370</v>
      </c>
      <c r="S5811">
        <v>121430638</v>
      </c>
      <c r="T5811">
        <v>465.10275250000001</v>
      </c>
      <c r="U5811" t="s">
        <v>31</v>
      </c>
      <c r="V5811" t="s">
        <v>12290</v>
      </c>
      <c r="W5811" t="s">
        <v>23</v>
      </c>
    </row>
    <row r="5812" spans="1:23" x14ac:dyDescent="0.4">
      <c r="A5812">
        <v>5811</v>
      </c>
      <c r="B5812">
        <v>1</v>
      </c>
      <c r="C5812">
        <v>1</v>
      </c>
      <c r="D5812">
        <v>1</v>
      </c>
      <c r="E5812">
        <v>2</v>
      </c>
      <c r="F5812" t="s">
        <v>23</v>
      </c>
      <c r="G5812">
        <v>-893.04724652833295</v>
      </c>
      <c r="H5812" t="s">
        <v>23</v>
      </c>
      <c r="I5812">
        <v>54.414395768175901</v>
      </c>
      <c r="J5812" t="s">
        <v>12291</v>
      </c>
      <c r="K5812" t="s">
        <v>25</v>
      </c>
      <c r="L5812" t="s">
        <v>12292</v>
      </c>
      <c r="M5812" t="s">
        <v>12293</v>
      </c>
      <c r="N5812" t="s">
        <v>28</v>
      </c>
      <c r="O5812" t="s">
        <v>12294</v>
      </c>
      <c r="P5812">
        <v>0</v>
      </c>
      <c r="R5812" t="s">
        <v>12295</v>
      </c>
      <c r="S5812">
        <v>3145728</v>
      </c>
      <c r="T5812">
        <v>613.21269689999997</v>
      </c>
      <c r="U5812" t="s">
        <v>31</v>
      </c>
      <c r="V5812" t="s">
        <v>12296</v>
      </c>
      <c r="W5812" t="s">
        <v>23</v>
      </c>
    </row>
    <row r="5813" spans="1:23" x14ac:dyDescent="0.4">
      <c r="A5813">
        <v>5812</v>
      </c>
      <c r="B5813">
        <v>1</v>
      </c>
      <c r="C5813">
        <v>1</v>
      </c>
      <c r="D5813">
        <v>1</v>
      </c>
      <c r="E5813">
        <v>3</v>
      </c>
      <c r="F5813" t="s">
        <v>23</v>
      </c>
      <c r="G5813">
        <v>-316.37837994166802</v>
      </c>
      <c r="H5813" t="s">
        <v>23</v>
      </c>
      <c r="I5813">
        <v>2.1668070382181099</v>
      </c>
      <c r="J5813" t="s">
        <v>12297</v>
      </c>
      <c r="K5813" t="s">
        <v>25</v>
      </c>
      <c r="L5813" t="s">
        <v>12298</v>
      </c>
      <c r="M5813" t="s">
        <v>12299</v>
      </c>
      <c r="N5813" t="s">
        <v>12300</v>
      </c>
      <c r="O5813" t="s">
        <v>12301</v>
      </c>
      <c r="P5813">
        <v>2.2999999500000001</v>
      </c>
      <c r="Q5813">
        <v>44144557</v>
      </c>
      <c r="R5813" t="s">
        <v>12302</v>
      </c>
      <c r="S5813">
        <v>70</v>
      </c>
      <c r="T5813">
        <v>584.27949999999998</v>
      </c>
      <c r="U5813" t="s">
        <v>31</v>
      </c>
      <c r="V5813" t="s">
        <v>12303</v>
      </c>
      <c r="W5813" t="s">
        <v>23</v>
      </c>
    </row>
    <row r="5814" spans="1:23" x14ac:dyDescent="0.4">
      <c r="A5814">
        <v>5813</v>
      </c>
      <c r="B5814">
        <v>1</v>
      </c>
      <c r="C5814">
        <v>1</v>
      </c>
      <c r="D5814">
        <v>1</v>
      </c>
      <c r="E5814">
        <v>2</v>
      </c>
      <c r="F5814" t="s">
        <v>23</v>
      </c>
      <c r="G5814">
        <v>-417.66578702374198</v>
      </c>
      <c r="H5814" t="s">
        <v>23</v>
      </c>
      <c r="I5814">
        <v>4.8017865120813799</v>
      </c>
      <c r="J5814" t="s">
        <v>7350</v>
      </c>
      <c r="K5814" t="s">
        <v>25</v>
      </c>
      <c r="L5814" t="s">
        <v>7351</v>
      </c>
      <c r="M5814" t="s">
        <v>7352</v>
      </c>
      <c r="N5814" t="s">
        <v>7353</v>
      </c>
      <c r="O5814" t="s">
        <v>7354</v>
      </c>
      <c r="P5814">
        <v>5.6999998099999996</v>
      </c>
      <c r="Q5814">
        <v>50918583</v>
      </c>
      <c r="R5814" t="s">
        <v>7355</v>
      </c>
      <c r="S5814">
        <v>34</v>
      </c>
      <c r="T5814">
        <v>465.10275250000001</v>
      </c>
      <c r="U5814" t="s">
        <v>31</v>
      </c>
      <c r="V5814" t="s">
        <v>12304</v>
      </c>
      <c r="W5814" t="s">
        <v>23</v>
      </c>
    </row>
    <row r="5815" spans="1:23" x14ac:dyDescent="0.4">
      <c r="A5815">
        <v>5814</v>
      </c>
      <c r="B5815">
        <v>1</v>
      </c>
      <c r="C5815">
        <v>2</v>
      </c>
      <c r="D5815">
        <v>1</v>
      </c>
      <c r="E5815">
        <v>1</v>
      </c>
      <c r="F5815" t="s">
        <v>23</v>
      </c>
      <c r="G5815">
        <v>-162.60442075337801</v>
      </c>
      <c r="H5815" t="s">
        <v>23</v>
      </c>
      <c r="I5815">
        <v>3.0546353735719798</v>
      </c>
      <c r="J5815" t="s">
        <v>11433</v>
      </c>
      <c r="K5815" t="s">
        <v>25</v>
      </c>
      <c r="L5815" t="s">
        <v>11434</v>
      </c>
      <c r="M5815" t="s">
        <v>11435</v>
      </c>
      <c r="N5815" t="s">
        <v>28</v>
      </c>
      <c r="O5815" t="s">
        <v>11436</v>
      </c>
      <c r="P5815">
        <v>-6.6347122199999999</v>
      </c>
      <c r="R5815" t="s">
        <v>11437</v>
      </c>
      <c r="S5815">
        <v>3178496</v>
      </c>
      <c r="T5815">
        <v>593.1864822</v>
      </c>
      <c r="U5815" t="s">
        <v>31</v>
      </c>
      <c r="V5815" t="s">
        <v>12305</v>
      </c>
      <c r="W5815" t="s">
        <v>23</v>
      </c>
    </row>
    <row r="5816" spans="1:23" x14ac:dyDescent="0.4">
      <c r="A5816">
        <v>5815</v>
      </c>
      <c r="B5816">
        <v>1</v>
      </c>
      <c r="C5816">
        <v>1</v>
      </c>
      <c r="D5816">
        <v>1</v>
      </c>
      <c r="E5816">
        <v>1</v>
      </c>
      <c r="F5816" t="s">
        <v>23</v>
      </c>
      <c r="G5816">
        <v>-457.64761937345997</v>
      </c>
      <c r="H5816" t="s">
        <v>23</v>
      </c>
      <c r="I5816">
        <v>26.121717006722101</v>
      </c>
      <c r="J5816" t="s">
        <v>11493</v>
      </c>
      <c r="K5816" t="s">
        <v>25</v>
      </c>
      <c r="L5816" t="s">
        <v>11494</v>
      </c>
      <c r="M5816" t="s">
        <v>11495</v>
      </c>
      <c r="N5816" t="s">
        <v>11496</v>
      </c>
      <c r="O5816" t="s">
        <v>11497</v>
      </c>
      <c r="P5816">
        <v>3</v>
      </c>
      <c r="Q5816">
        <v>4565074</v>
      </c>
      <c r="R5816" t="s">
        <v>11498</v>
      </c>
      <c r="S5816">
        <v>3153922</v>
      </c>
      <c r="T5816">
        <v>579.17083209999998</v>
      </c>
      <c r="U5816" t="s">
        <v>31</v>
      </c>
      <c r="V5816" t="s">
        <v>12306</v>
      </c>
      <c r="W5816" t="s">
        <v>23</v>
      </c>
    </row>
    <row r="5817" spans="1:23" x14ac:dyDescent="0.4">
      <c r="A5817">
        <v>5816</v>
      </c>
      <c r="B5817">
        <v>1</v>
      </c>
      <c r="C5817">
        <v>1</v>
      </c>
      <c r="D5817">
        <v>1</v>
      </c>
      <c r="E5817">
        <v>3</v>
      </c>
      <c r="F5817" t="s">
        <v>23</v>
      </c>
      <c r="G5817">
        <v>-366.70361345961902</v>
      </c>
      <c r="H5817" t="s">
        <v>23</v>
      </c>
      <c r="I5817">
        <v>62.372391446836801</v>
      </c>
      <c r="J5817" t="s">
        <v>12307</v>
      </c>
      <c r="K5817" t="s">
        <v>25</v>
      </c>
      <c r="L5817" t="s">
        <v>12308</v>
      </c>
      <c r="M5817" t="s">
        <v>12309</v>
      </c>
      <c r="N5817" t="s">
        <v>28</v>
      </c>
      <c r="O5817" t="s">
        <v>12310</v>
      </c>
      <c r="P5817">
        <v>2.5</v>
      </c>
      <c r="Q5817">
        <v>46835133</v>
      </c>
      <c r="R5817" t="s">
        <v>12311</v>
      </c>
      <c r="S5817">
        <v>16777218</v>
      </c>
      <c r="T5817">
        <v>469.14830000000001</v>
      </c>
      <c r="U5817" t="s">
        <v>31</v>
      </c>
      <c r="V5817" t="s">
        <v>12312</v>
      </c>
      <c r="W5817" t="s">
        <v>23</v>
      </c>
    </row>
    <row r="5818" spans="1:23" x14ac:dyDescent="0.4">
      <c r="A5818">
        <v>5817</v>
      </c>
      <c r="B5818">
        <v>1</v>
      </c>
      <c r="C5818">
        <v>1</v>
      </c>
      <c r="D5818">
        <v>1</v>
      </c>
      <c r="E5818">
        <v>1</v>
      </c>
      <c r="F5818" t="s">
        <v>23</v>
      </c>
      <c r="G5818">
        <v>-446.394292159261</v>
      </c>
      <c r="H5818">
        <v>0.999999999999999</v>
      </c>
      <c r="I5818">
        <v>26.753437088441999</v>
      </c>
      <c r="J5818" t="s">
        <v>11289</v>
      </c>
      <c r="K5818" t="s">
        <v>25</v>
      </c>
      <c r="L5818" t="s">
        <v>11290</v>
      </c>
      <c r="M5818" t="s">
        <v>11291</v>
      </c>
      <c r="N5818" t="s">
        <v>28</v>
      </c>
      <c r="O5818" t="s">
        <v>11292</v>
      </c>
      <c r="P5818">
        <v>-4.9595823299999999</v>
      </c>
      <c r="R5818" t="s">
        <v>11293</v>
      </c>
      <c r="S5818">
        <v>3178496</v>
      </c>
      <c r="T5818">
        <v>781.47326869999995</v>
      </c>
      <c r="U5818" t="s">
        <v>31</v>
      </c>
      <c r="V5818" t="s">
        <v>12313</v>
      </c>
      <c r="W5818" t="s">
        <v>23</v>
      </c>
    </row>
    <row r="5819" spans="1:23" x14ac:dyDescent="0.4">
      <c r="A5819">
        <v>5818</v>
      </c>
      <c r="B5819">
        <v>1</v>
      </c>
      <c r="C5819">
        <v>1</v>
      </c>
      <c r="D5819">
        <v>1</v>
      </c>
      <c r="E5819">
        <v>1</v>
      </c>
      <c r="F5819" t="s">
        <v>23</v>
      </c>
      <c r="G5819">
        <v>-449.15279099918598</v>
      </c>
      <c r="H5819" t="s">
        <v>23</v>
      </c>
      <c r="I5819">
        <v>24.094369495477199</v>
      </c>
      <c r="J5819" t="s">
        <v>11634</v>
      </c>
      <c r="K5819" t="s">
        <v>25</v>
      </c>
      <c r="L5819" t="s">
        <v>11635</v>
      </c>
      <c r="M5819" t="s">
        <v>11636</v>
      </c>
      <c r="N5819" t="s">
        <v>11637</v>
      </c>
      <c r="O5819" t="s">
        <v>11638</v>
      </c>
      <c r="P5819">
        <v>2.5999998999999998</v>
      </c>
      <c r="Q5819">
        <v>3067428</v>
      </c>
      <c r="R5819" t="s">
        <v>11639</v>
      </c>
      <c r="S5819">
        <v>67108866</v>
      </c>
      <c r="T5819">
        <v>519.11699999999996</v>
      </c>
      <c r="U5819" t="s">
        <v>31</v>
      </c>
      <c r="V5819" t="s">
        <v>12314</v>
      </c>
      <c r="W5819" t="s">
        <v>23</v>
      </c>
    </row>
    <row r="5820" spans="1:23" x14ac:dyDescent="0.4">
      <c r="A5820">
        <v>5819</v>
      </c>
      <c r="B5820">
        <v>1</v>
      </c>
      <c r="C5820">
        <v>1</v>
      </c>
      <c r="D5820">
        <v>1</v>
      </c>
      <c r="E5820">
        <v>3</v>
      </c>
      <c r="F5820" t="s">
        <v>23</v>
      </c>
      <c r="G5820">
        <v>-337.35772376341799</v>
      </c>
      <c r="H5820" t="s">
        <v>23</v>
      </c>
      <c r="I5820">
        <v>44.840048850097297</v>
      </c>
      <c r="J5820" t="s">
        <v>7542</v>
      </c>
      <c r="K5820" t="s">
        <v>25</v>
      </c>
      <c r="L5820" t="s">
        <v>7543</v>
      </c>
      <c r="M5820" t="s">
        <v>7544</v>
      </c>
      <c r="N5820" t="s">
        <v>7545</v>
      </c>
      <c r="O5820" t="s">
        <v>7546</v>
      </c>
      <c r="P5820">
        <v>-1.33715451</v>
      </c>
      <c r="Q5820" t="s">
        <v>7547</v>
      </c>
      <c r="R5820" t="s">
        <v>7548</v>
      </c>
      <c r="S5820">
        <v>120383854</v>
      </c>
      <c r="T5820">
        <v>363.18021499999998</v>
      </c>
      <c r="U5820" t="s">
        <v>31</v>
      </c>
      <c r="V5820" t="s">
        <v>12315</v>
      </c>
      <c r="W5820" t="s">
        <v>23</v>
      </c>
    </row>
    <row r="5821" spans="1:23" x14ac:dyDescent="0.4">
      <c r="A5821">
        <v>5820</v>
      </c>
      <c r="B5821">
        <v>1</v>
      </c>
      <c r="C5821">
        <v>1</v>
      </c>
      <c r="D5821">
        <v>1</v>
      </c>
      <c r="E5821">
        <v>2</v>
      </c>
      <c r="F5821" t="s">
        <v>23</v>
      </c>
      <c r="G5821">
        <v>-422.83590432031099</v>
      </c>
      <c r="H5821" t="s">
        <v>23</v>
      </c>
      <c r="I5821">
        <v>62.364842643575201</v>
      </c>
      <c r="J5821" t="s">
        <v>12316</v>
      </c>
      <c r="K5821" t="s">
        <v>25</v>
      </c>
      <c r="L5821" t="s">
        <v>12317</v>
      </c>
      <c r="M5821" t="s">
        <v>12318</v>
      </c>
      <c r="N5821" t="s">
        <v>28</v>
      </c>
      <c r="O5821" t="s">
        <v>12319</v>
      </c>
      <c r="P5821">
        <v>2.5308237099999999</v>
      </c>
      <c r="R5821" t="s">
        <v>12320</v>
      </c>
      <c r="S5821">
        <v>3145728</v>
      </c>
      <c r="T5821">
        <v>285.17099999999999</v>
      </c>
      <c r="U5821" t="s">
        <v>31</v>
      </c>
      <c r="V5821" t="s">
        <v>12321</v>
      </c>
      <c r="W5821" t="s">
        <v>23</v>
      </c>
    </row>
    <row r="5822" spans="1:23" x14ac:dyDescent="0.4">
      <c r="A5822">
        <v>5821</v>
      </c>
      <c r="B5822">
        <v>1</v>
      </c>
      <c r="C5822">
        <v>1</v>
      </c>
      <c r="D5822">
        <v>1</v>
      </c>
      <c r="E5822">
        <v>1</v>
      </c>
      <c r="F5822" t="s">
        <v>23</v>
      </c>
      <c r="G5822">
        <v>-277.89072806925799</v>
      </c>
      <c r="H5822">
        <v>0.99145728643216002</v>
      </c>
      <c r="I5822">
        <v>7.8412598279830501</v>
      </c>
      <c r="J5822" t="s">
        <v>11319</v>
      </c>
      <c r="K5822" t="s">
        <v>25</v>
      </c>
      <c r="L5822" t="s">
        <v>11320</v>
      </c>
      <c r="M5822" t="s">
        <v>11321</v>
      </c>
      <c r="N5822" t="s">
        <v>11322</v>
      </c>
      <c r="O5822" t="s">
        <v>11323</v>
      </c>
      <c r="P5822">
        <v>4.5</v>
      </c>
      <c r="Q5822">
        <v>2796276</v>
      </c>
      <c r="R5822" t="s">
        <v>11324</v>
      </c>
      <c r="S5822">
        <v>262210</v>
      </c>
      <c r="T5822">
        <v>458.16568710000001</v>
      </c>
      <c r="U5822" t="s">
        <v>31</v>
      </c>
      <c r="V5822" t="s">
        <v>12322</v>
      </c>
      <c r="W5822" t="s">
        <v>23</v>
      </c>
    </row>
    <row r="5823" spans="1:23" x14ac:dyDescent="0.4">
      <c r="A5823">
        <v>5822</v>
      </c>
      <c r="B5823">
        <v>1</v>
      </c>
      <c r="C5823">
        <v>1</v>
      </c>
      <c r="D5823">
        <v>1</v>
      </c>
      <c r="E5823">
        <v>2</v>
      </c>
      <c r="F5823" t="s">
        <v>23</v>
      </c>
      <c r="G5823">
        <v>-736.24127320636103</v>
      </c>
      <c r="H5823" t="s">
        <v>23</v>
      </c>
      <c r="I5823">
        <v>32.4312982439058</v>
      </c>
      <c r="J5823" t="s">
        <v>1759</v>
      </c>
      <c r="K5823" t="s">
        <v>25</v>
      </c>
      <c r="L5823" t="s">
        <v>1760</v>
      </c>
      <c r="M5823" t="s">
        <v>1761</v>
      </c>
      <c r="N5823" t="s">
        <v>28</v>
      </c>
      <c r="O5823" t="s">
        <v>1762</v>
      </c>
      <c r="P5823">
        <v>2.7999999500000001</v>
      </c>
      <c r="Q5823">
        <v>139597537</v>
      </c>
      <c r="R5823" t="s">
        <v>1763</v>
      </c>
      <c r="S5823">
        <v>262146</v>
      </c>
      <c r="T5823">
        <v>611.19704679999995</v>
      </c>
      <c r="U5823" t="s">
        <v>31</v>
      </c>
      <c r="V5823" t="s">
        <v>12323</v>
      </c>
      <c r="W5823" t="s">
        <v>23</v>
      </c>
    </row>
    <row r="5824" spans="1:23" x14ac:dyDescent="0.4">
      <c r="A5824">
        <v>5823</v>
      </c>
      <c r="B5824">
        <v>1</v>
      </c>
      <c r="C5824">
        <v>1</v>
      </c>
      <c r="D5824">
        <v>1</v>
      </c>
      <c r="E5824">
        <v>1</v>
      </c>
      <c r="F5824" t="s">
        <v>23</v>
      </c>
      <c r="G5824">
        <v>-465.13695301434598</v>
      </c>
      <c r="H5824">
        <v>0.997989949748743</v>
      </c>
      <c r="I5824">
        <v>34.595375201346698</v>
      </c>
      <c r="J5824" t="s">
        <v>11289</v>
      </c>
      <c r="K5824" t="s">
        <v>25</v>
      </c>
      <c r="L5824" t="s">
        <v>11290</v>
      </c>
      <c r="M5824" t="s">
        <v>11291</v>
      </c>
      <c r="N5824" t="s">
        <v>28</v>
      </c>
      <c r="O5824" t="s">
        <v>11292</v>
      </c>
      <c r="P5824">
        <v>-4.9595823299999999</v>
      </c>
      <c r="R5824" t="s">
        <v>11293</v>
      </c>
      <c r="S5824">
        <v>3178496</v>
      </c>
      <c r="T5824">
        <v>781.47326869999995</v>
      </c>
      <c r="U5824" t="s">
        <v>31</v>
      </c>
      <c r="V5824" t="s">
        <v>12324</v>
      </c>
      <c r="W5824" t="s">
        <v>23</v>
      </c>
    </row>
    <row r="5825" spans="1:23" x14ac:dyDescent="0.4">
      <c r="A5825">
        <v>5824</v>
      </c>
      <c r="B5825">
        <v>1</v>
      </c>
      <c r="C5825">
        <v>1</v>
      </c>
      <c r="D5825">
        <v>1</v>
      </c>
      <c r="E5825">
        <v>3</v>
      </c>
      <c r="F5825" t="s">
        <v>23</v>
      </c>
      <c r="G5825">
        <v>-612.17698715429299</v>
      </c>
      <c r="H5825" t="s">
        <v>23</v>
      </c>
      <c r="I5825">
        <v>22.017250943666699</v>
      </c>
      <c r="J5825" t="s">
        <v>6607</v>
      </c>
      <c r="K5825" t="s">
        <v>25</v>
      </c>
      <c r="L5825" t="s">
        <v>6608</v>
      </c>
      <c r="M5825" t="s">
        <v>6609</v>
      </c>
      <c r="N5825" t="s">
        <v>6610</v>
      </c>
      <c r="O5825" t="s">
        <v>6611</v>
      </c>
      <c r="P5825">
        <v>5.5999999000000003</v>
      </c>
      <c r="Q5825" t="s">
        <v>6612</v>
      </c>
      <c r="R5825" t="s">
        <v>6613</v>
      </c>
      <c r="S5825">
        <v>70</v>
      </c>
      <c r="T5825">
        <v>581.18649000000005</v>
      </c>
      <c r="U5825" t="s">
        <v>31</v>
      </c>
      <c r="V5825" t="s">
        <v>12325</v>
      </c>
      <c r="W5825" t="s">
        <v>23</v>
      </c>
    </row>
    <row r="5826" spans="1:23" x14ac:dyDescent="0.4">
      <c r="A5826">
        <v>5825</v>
      </c>
      <c r="B5826">
        <v>1</v>
      </c>
      <c r="C5826">
        <v>1</v>
      </c>
      <c r="D5826">
        <v>1</v>
      </c>
      <c r="E5826">
        <v>1</v>
      </c>
      <c r="F5826" t="s">
        <v>23</v>
      </c>
      <c r="G5826">
        <v>-392.80053139337701</v>
      </c>
      <c r="H5826">
        <v>0.999999999999999</v>
      </c>
      <c r="I5826">
        <v>13.041172849387101</v>
      </c>
      <c r="J5826" t="s">
        <v>11289</v>
      </c>
      <c r="K5826" t="s">
        <v>25</v>
      </c>
      <c r="L5826" t="s">
        <v>11290</v>
      </c>
      <c r="M5826" t="s">
        <v>11291</v>
      </c>
      <c r="N5826" t="s">
        <v>28</v>
      </c>
      <c r="O5826" t="s">
        <v>11292</v>
      </c>
      <c r="P5826">
        <v>-4.9595823299999999</v>
      </c>
      <c r="R5826" t="s">
        <v>11293</v>
      </c>
      <c r="S5826">
        <v>3178496</v>
      </c>
      <c r="T5826">
        <v>781.47326869999995</v>
      </c>
      <c r="U5826" t="s">
        <v>31</v>
      </c>
      <c r="V5826" t="s">
        <v>12326</v>
      </c>
      <c r="W5826" t="s">
        <v>23</v>
      </c>
    </row>
    <row r="5827" spans="1:23" x14ac:dyDescent="0.4">
      <c r="A5827">
        <v>5826</v>
      </c>
      <c r="B5827">
        <v>1</v>
      </c>
      <c r="C5827">
        <v>3</v>
      </c>
      <c r="D5827">
        <v>1</v>
      </c>
      <c r="E5827">
        <v>2</v>
      </c>
      <c r="F5827" t="s">
        <v>23</v>
      </c>
      <c r="G5827">
        <v>-248.61971448390801</v>
      </c>
      <c r="H5827" t="s">
        <v>23</v>
      </c>
      <c r="I5827">
        <v>7.19613431276351</v>
      </c>
      <c r="J5827" t="s">
        <v>10843</v>
      </c>
      <c r="K5827" t="s">
        <v>25</v>
      </c>
      <c r="L5827" t="s">
        <v>10844</v>
      </c>
      <c r="M5827" t="s">
        <v>10845</v>
      </c>
      <c r="N5827" t="s">
        <v>10846</v>
      </c>
      <c r="O5827" t="s">
        <v>10847</v>
      </c>
      <c r="P5827">
        <v>2.7999999500000001</v>
      </c>
      <c r="Q5827">
        <v>175729</v>
      </c>
      <c r="R5827" t="s">
        <v>10848</v>
      </c>
      <c r="S5827">
        <v>67108866</v>
      </c>
      <c r="T5827">
        <v>267.13795629999998</v>
      </c>
      <c r="U5827" t="s">
        <v>31</v>
      </c>
      <c r="V5827" t="s">
        <v>12327</v>
      </c>
      <c r="W5827" t="s">
        <v>23</v>
      </c>
    </row>
    <row r="5828" spans="1:23" x14ac:dyDescent="0.4">
      <c r="A5828">
        <v>5827</v>
      </c>
      <c r="B5828">
        <v>1</v>
      </c>
      <c r="C5828">
        <v>1</v>
      </c>
      <c r="D5828">
        <v>1</v>
      </c>
      <c r="E5828">
        <v>2</v>
      </c>
      <c r="F5828" t="s">
        <v>23</v>
      </c>
      <c r="G5828">
        <v>-246.48687007646299</v>
      </c>
      <c r="H5828" t="s">
        <v>23</v>
      </c>
      <c r="I5828">
        <v>11.7307859303478</v>
      </c>
      <c r="J5828" t="s">
        <v>9223</v>
      </c>
      <c r="K5828" t="s">
        <v>25</v>
      </c>
      <c r="L5828" t="s">
        <v>9538</v>
      </c>
      <c r="M5828" t="s">
        <v>9539</v>
      </c>
      <c r="N5828" t="s">
        <v>9540</v>
      </c>
      <c r="O5828" t="s">
        <v>9541</v>
      </c>
      <c r="P5828">
        <v>1.7000000500000001</v>
      </c>
      <c r="Q5828" t="s">
        <v>9542</v>
      </c>
      <c r="R5828" t="s">
        <v>9543</v>
      </c>
      <c r="S5828">
        <v>67108866</v>
      </c>
      <c r="T5828">
        <v>213.1022395</v>
      </c>
      <c r="U5828" t="s">
        <v>31</v>
      </c>
      <c r="V5828" t="s">
        <v>12328</v>
      </c>
      <c r="W5828" t="s">
        <v>23</v>
      </c>
    </row>
    <row r="5829" spans="1:23" x14ac:dyDescent="0.4">
      <c r="A5829">
        <v>5828</v>
      </c>
      <c r="B5829">
        <v>1</v>
      </c>
      <c r="C5829">
        <v>1</v>
      </c>
      <c r="D5829">
        <v>1</v>
      </c>
      <c r="E5829">
        <v>1</v>
      </c>
      <c r="F5829" t="s">
        <v>23</v>
      </c>
      <c r="G5829">
        <v>-406.47095046024299</v>
      </c>
      <c r="H5829" t="s">
        <v>23</v>
      </c>
      <c r="I5829">
        <v>71.080821482898997</v>
      </c>
      <c r="J5829" t="s">
        <v>11289</v>
      </c>
      <c r="K5829" t="s">
        <v>25</v>
      </c>
      <c r="L5829" t="s">
        <v>11290</v>
      </c>
      <c r="M5829" t="s">
        <v>11291</v>
      </c>
      <c r="N5829" t="s">
        <v>28</v>
      </c>
      <c r="O5829" t="s">
        <v>11292</v>
      </c>
      <c r="P5829">
        <v>-4.9595823299999999</v>
      </c>
      <c r="R5829" t="s">
        <v>11293</v>
      </c>
      <c r="S5829">
        <v>3178496</v>
      </c>
      <c r="T5829">
        <v>781.47326869999995</v>
      </c>
      <c r="U5829" t="s">
        <v>31</v>
      </c>
      <c r="V5829" t="s">
        <v>12329</v>
      </c>
      <c r="W5829" t="s">
        <v>23</v>
      </c>
    </row>
    <row r="5830" spans="1:23" x14ac:dyDescent="0.4">
      <c r="A5830">
        <v>5829</v>
      </c>
      <c r="B5830">
        <v>1</v>
      </c>
      <c r="C5830">
        <v>1</v>
      </c>
      <c r="D5830">
        <v>1</v>
      </c>
      <c r="E5830">
        <v>2</v>
      </c>
      <c r="F5830" t="s">
        <v>23</v>
      </c>
      <c r="G5830">
        <v>-717.03772481931503</v>
      </c>
      <c r="H5830" t="s">
        <v>23</v>
      </c>
      <c r="I5830">
        <v>8.5266771402322803</v>
      </c>
      <c r="J5830" t="s">
        <v>10061</v>
      </c>
      <c r="K5830" t="s">
        <v>25</v>
      </c>
      <c r="L5830" t="s">
        <v>10062</v>
      </c>
      <c r="M5830" t="s">
        <v>10063</v>
      </c>
      <c r="N5830" t="s">
        <v>28</v>
      </c>
      <c r="O5830" t="s">
        <v>10064</v>
      </c>
      <c r="P5830">
        <v>-3.5</v>
      </c>
      <c r="Q5830">
        <v>118796869</v>
      </c>
      <c r="R5830" t="s">
        <v>10065</v>
      </c>
      <c r="S5830">
        <v>2097186</v>
      </c>
      <c r="T5830">
        <v>451.12348800000001</v>
      </c>
      <c r="U5830" t="s">
        <v>31</v>
      </c>
      <c r="V5830" t="s">
        <v>12330</v>
      </c>
      <c r="W5830" t="s">
        <v>23</v>
      </c>
    </row>
    <row r="5831" spans="1:23" x14ac:dyDescent="0.4">
      <c r="A5831">
        <v>5830</v>
      </c>
      <c r="B5831">
        <v>1</v>
      </c>
      <c r="C5831">
        <v>1</v>
      </c>
      <c r="D5831">
        <v>1</v>
      </c>
      <c r="E5831">
        <v>1</v>
      </c>
      <c r="F5831" t="s">
        <v>23</v>
      </c>
      <c r="G5831">
        <v>-566.66235266427304</v>
      </c>
      <c r="H5831">
        <v>0.999999999999999</v>
      </c>
      <c r="I5831">
        <v>119.299041379896</v>
      </c>
      <c r="J5831" t="s">
        <v>11254</v>
      </c>
      <c r="K5831" t="s">
        <v>25</v>
      </c>
      <c r="L5831" t="s">
        <v>11255</v>
      </c>
      <c r="M5831" t="s">
        <v>11256</v>
      </c>
      <c r="N5831" t="s">
        <v>11257</v>
      </c>
      <c r="O5831" t="s">
        <v>11258</v>
      </c>
      <c r="P5831">
        <v>2.7000000499999999</v>
      </c>
      <c r="Q5831" t="s">
        <v>11259</v>
      </c>
      <c r="R5831" t="s">
        <v>11260</v>
      </c>
      <c r="S5831">
        <v>16777218</v>
      </c>
      <c r="T5831">
        <v>579.14970270000003</v>
      </c>
      <c r="U5831" t="s">
        <v>31</v>
      </c>
      <c r="V5831" t="s">
        <v>12331</v>
      </c>
      <c r="W5831" t="s">
        <v>23</v>
      </c>
    </row>
  </sheetData>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1B0B5-F9A4-45DB-9755-6B22B7010C41}">
  <dimension ref="A1:W8777"/>
  <sheetViews>
    <sheetView workbookViewId="0">
      <selection sqref="A1:W8777"/>
    </sheetView>
  </sheetViews>
  <sheetFormatPr defaultRowHeight="18.75" x14ac:dyDescent="0.4"/>
  <sheetData>
    <row r="1" spans="1:23"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4">
      <c r="A2">
        <v>1</v>
      </c>
      <c r="B2">
        <v>1</v>
      </c>
      <c r="C2">
        <v>1</v>
      </c>
      <c r="D2">
        <v>1</v>
      </c>
      <c r="E2">
        <v>1</v>
      </c>
      <c r="F2">
        <v>0.99950904554943298</v>
      </c>
      <c r="G2">
        <v>-3.1228002795203902</v>
      </c>
      <c r="H2" t="s">
        <v>23</v>
      </c>
      <c r="I2">
        <v>47.0700927761401</v>
      </c>
      <c r="J2" t="s">
        <v>216</v>
      </c>
      <c r="K2" t="s">
        <v>25</v>
      </c>
      <c r="L2" t="s">
        <v>217</v>
      </c>
      <c r="M2" t="s">
        <v>218</v>
      </c>
      <c r="N2" t="s">
        <v>219</v>
      </c>
      <c r="O2" t="s">
        <v>220</v>
      </c>
      <c r="P2">
        <v>2.9000001000000002</v>
      </c>
      <c r="Q2" t="s">
        <v>221</v>
      </c>
      <c r="R2" t="s">
        <v>222</v>
      </c>
      <c r="S2">
        <v>3719170</v>
      </c>
      <c r="T2">
        <v>272.18560000000002</v>
      </c>
      <c r="U2" t="s">
        <v>31</v>
      </c>
      <c r="V2" t="s">
        <v>322</v>
      </c>
      <c r="W2" t="s">
        <v>23</v>
      </c>
    </row>
    <row r="3" spans="1:23" x14ac:dyDescent="0.4">
      <c r="A3">
        <v>2</v>
      </c>
      <c r="B3">
        <v>1</v>
      </c>
      <c r="C3">
        <v>1</v>
      </c>
      <c r="D3">
        <v>1</v>
      </c>
      <c r="E3">
        <v>1</v>
      </c>
      <c r="F3">
        <v>0.99950904554943298</v>
      </c>
      <c r="G3">
        <v>-3.1228002795203902</v>
      </c>
      <c r="H3">
        <v>0.999999999999999</v>
      </c>
      <c r="I3">
        <v>47.0700927761401</v>
      </c>
      <c r="J3" t="s">
        <v>216</v>
      </c>
      <c r="K3" t="s">
        <v>25</v>
      </c>
      <c r="L3" t="s">
        <v>217</v>
      </c>
      <c r="M3" t="s">
        <v>218</v>
      </c>
      <c r="N3" t="s">
        <v>219</v>
      </c>
      <c r="O3" t="s">
        <v>220</v>
      </c>
      <c r="P3">
        <v>2.9000001000000002</v>
      </c>
      <c r="Q3" t="s">
        <v>221</v>
      </c>
      <c r="R3" t="s">
        <v>222</v>
      </c>
      <c r="S3">
        <v>3719170</v>
      </c>
      <c r="T3">
        <v>272.18560000000002</v>
      </c>
      <c r="U3" t="s">
        <v>31</v>
      </c>
      <c r="V3" t="s">
        <v>12332</v>
      </c>
      <c r="W3" t="s">
        <v>23</v>
      </c>
    </row>
    <row r="4" spans="1:23" x14ac:dyDescent="0.4">
      <c r="A4">
        <v>3</v>
      </c>
      <c r="B4">
        <v>1</v>
      </c>
      <c r="C4">
        <v>1</v>
      </c>
      <c r="D4">
        <v>1</v>
      </c>
      <c r="E4">
        <v>1</v>
      </c>
      <c r="F4">
        <v>0.99950281703438304</v>
      </c>
      <c r="G4">
        <v>-5.2095206899914004</v>
      </c>
      <c r="H4" t="s">
        <v>23</v>
      </c>
      <c r="I4">
        <v>64.655530230735707</v>
      </c>
      <c r="J4" t="s">
        <v>216</v>
      </c>
      <c r="K4" t="s">
        <v>25</v>
      </c>
      <c r="L4" t="s">
        <v>217</v>
      </c>
      <c r="M4" t="s">
        <v>218</v>
      </c>
      <c r="N4" t="s">
        <v>219</v>
      </c>
      <c r="O4" t="s">
        <v>220</v>
      </c>
      <c r="P4">
        <v>2.9000001000000002</v>
      </c>
      <c r="Q4" t="s">
        <v>221</v>
      </c>
      <c r="R4" t="s">
        <v>222</v>
      </c>
      <c r="S4">
        <v>3719170</v>
      </c>
      <c r="T4">
        <v>272.18560000000002</v>
      </c>
      <c r="U4" t="s">
        <v>31</v>
      </c>
      <c r="V4" t="s">
        <v>3460</v>
      </c>
      <c r="W4" t="s">
        <v>23</v>
      </c>
    </row>
    <row r="5" spans="1:23" x14ac:dyDescent="0.4">
      <c r="A5">
        <v>4</v>
      </c>
      <c r="B5">
        <v>1</v>
      </c>
      <c r="C5">
        <v>1</v>
      </c>
      <c r="D5">
        <v>1</v>
      </c>
      <c r="E5">
        <v>1</v>
      </c>
      <c r="F5">
        <v>0.99950281703438304</v>
      </c>
      <c r="G5">
        <v>-5.2095206899914004</v>
      </c>
      <c r="H5">
        <v>0.999999999999999</v>
      </c>
      <c r="I5">
        <v>64.655530230735707</v>
      </c>
      <c r="J5" t="s">
        <v>216</v>
      </c>
      <c r="K5" t="s">
        <v>25</v>
      </c>
      <c r="L5" t="s">
        <v>217</v>
      </c>
      <c r="M5" t="s">
        <v>218</v>
      </c>
      <c r="N5" t="s">
        <v>219</v>
      </c>
      <c r="O5" t="s">
        <v>220</v>
      </c>
      <c r="P5">
        <v>2.9000001000000002</v>
      </c>
      <c r="Q5" t="s">
        <v>221</v>
      </c>
      <c r="R5" t="s">
        <v>222</v>
      </c>
      <c r="S5">
        <v>3719170</v>
      </c>
      <c r="T5">
        <v>272.18560000000002</v>
      </c>
      <c r="U5" t="s">
        <v>31</v>
      </c>
      <c r="V5" t="s">
        <v>12333</v>
      </c>
      <c r="W5" t="s">
        <v>23</v>
      </c>
    </row>
    <row r="6" spans="1:23" x14ac:dyDescent="0.4">
      <c r="A6">
        <v>5</v>
      </c>
      <c r="B6">
        <v>1</v>
      </c>
      <c r="C6">
        <v>1</v>
      </c>
      <c r="D6">
        <v>1</v>
      </c>
      <c r="E6">
        <v>1</v>
      </c>
      <c r="F6">
        <v>0.99949794363477695</v>
      </c>
      <c r="G6">
        <v>-4.7468654022905996</v>
      </c>
      <c r="H6" t="s">
        <v>23</v>
      </c>
      <c r="I6">
        <v>23.290738778132901</v>
      </c>
      <c r="J6" t="s">
        <v>216</v>
      </c>
      <c r="K6" t="s">
        <v>25</v>
      </c>
      <c r="L6" t="s">
        <v>217</v>
      </c>
      <c r="M6" t="s">
        <v>218</v>
      </c>
      <c r="N6" t="s">
        <v>219</v>
      </c>
      <c r="O6" t="s">
        <v>220</v>
      </c>
      <c r="P6">
        <v>2.9000001000000002</v>
      </c>
      <c r="Q6" t="s">
        <v>221</v>
      </c>
      <c r="R6" t="s">
        <v>222</v>
      </c>
      <c r="S6">
        <v>3719170</v>
      </c>
      <c r="T6">
        <v>272.18560000000002</v>
      </c>
      <c r="U6" t="s">
        <v>31</v>
      </c>
      <c r="V6" t="s">
        <v>223</v>
      </c>
      <c r="W6" t="s">
        <v>23</v>
      </c>
    </row>
    <row r="7" spans="1:23" x14ac:dyDescent="0.4">
      <c r="A7">
        <v>6</v>
      </c>
      <c r="B7">
        <v>1</v>
      </c>
      <c r="C7">
        <v>1</v>
      </c>
      <c r="D7">
        <v>1</v>
      </c>
      <c r="E7">
        <v>1</v>
      </c>
      <c r="F7">
        <v>0.99949794363477695</v>
      </c>
      <c r="G7">
        <v>-4.7468654022905996</v>
      </c>
      <c r="H7">
        <v>0.999999999999999</v>
      </c>
      <c r="I7">
        <v>23.290738778132901</v>
      </c>
      <c r="J7" t="s">
        <v>216</v>
      </c>
      <c r="K7" t="s">
        <v>25</v>
      </c>
      <c r="L7" t="s">
        <v>217</v>
      </c>
      <c r="M7" t="s">
        <v>218</v>
      </c>
      <c r="N7" t="s">
        <v>219</v>
      </c>
      <c r="O7" t="s">
        <v>220</v>
      </c>
      <c r="P7">
        <v>2.9000001000000002</v>
      </c>
      <c r="Q7" t="s">
        <v>221</v>
      </c>
      <c r="R7" t="s">
        <v>222</v>
      </c>
      <c r="S7">
        <v>3719170</v>
      </c>
      <c r="T7">
        <v>272.18560000000002</v>
      </c>
      <c r="U7" t="s">
        <v>31</v>
      </c>
      <c r="V7" t="s">
        <v>12334</v>
      </c>
      <c r="W7" t="s">
        <v>23</v>
      </c>
    </row>
    <row r="8" spans="1:23" x14ac:dyDescent="0.4">
      <c r="A8">
        <v>7</v>
      </c>
      <c r="B8">
        <v>1</v>
      </c>
      <c r="C8">
        <v>4</v>
      </c>
      <c r="D8">
        <v>1</v>
      </c>
      <c r="E8">
        <v>2</v>
      </c>
      <c r="F8">
        <v>0.99932508503912698</v>
      </c>
      <c r="G8">
        <v>-1.8918561528609299</v>
      </c>
      <c r="H8">
        <v>5.4773869346733603E-2</v>
      </c>
      <c r="I8">
        <v>46.489597325741997</v>
      </c>
      <c r="J8" t="s">
        <v>94</v>
      </c>
      <c r="K8" t="s">
        <v>25</v>
      </c>
      <c r="L8" t="s">
        <v>95</v>
      </c>
      <c r="M8" t="s">
        <v>96</v>
      </c>
      <c r="N8" t="s">
        <v>97</v>
      </c>
      <c r="O8" t="s">
        <v>98</v>
      </c>
      <c r="P8">
        <v>2.89444613</v>
      </c>
      <c r="Q8" t="s">
        <v>99</v>
      </c>
      <c r="R8" t="s">
        <v>100</v>
      </c>
      <c r="S8">
        <v>2779202</v>
      </c>
      <c r="T8">
        <v>362.14991789999999</v>
      </c>
      <c r="U8" t="s">
        <v>31</v>
      </c>
      <c r="V8" t="s">
        <v>12335</v>
      </c>
      <c r="W8" t="s">
        <v>23</v>
      </c>
    </row>
    <row r="9" spans="1:23" x14ac:dyDescent="0.4">
      <c r="A9">
        <v>8</v>
      </c>
      <c r="B9">
        <v>1</v>
      </c>
      <c r="C9">
        <v>1</v>
      </c>
      <c r="D9">
        <v>1</v>
      </c>
      <c r="E9">
        <v>1</v>
      </c>
      <c r="F9">
        <v>0.99932421076729905</v>
      </c>
      <c r="G9">
        <v>-1.38349891919085</v>
      </c>
      <c r="H9">
        <v>0.999999999999999</v>
      </c>
      <c r="I9">
        <v>38.655555342282099</v>
      </c>
      <c r="J9" t="s">
        <v>94</v>
      </c>
      <c r="K9" t="s">
        <v>25</v>
      </c>
      <c r="L9" t="s">
        <v>95</v>
      </c>
      <c r="M9" t="s">
        <v>96</v>
      </c>
      <c r="N9" t="s">
        <v>97</v>
      </c>
      <c r="O9" t="s">
        <v>98</v>
      </c>
      <c r="P9">
        <v>2.89444613</v>
      </c>
      <c r="Q9" t="s">
        <v>99</v>
      </c>
      <c r="R9" t="s">
        <v>100</v>
      </c>
      <c r="S9">
        <v>2779202</v>
      </c>
      <c r="T9">
        <v>362.14991789999999</v>
      </c>
      <c r="U9" t="s">
        <v>31</v>
      </c>
      <c r="V9" t="s">
        <v>12336</v>
      </c>
      <c r="W9" t="s">
        <v>23</v>
      </c>
    </row>
    <row r="10" spans="1:23" x14ac:dyDescent="0.4">
      <c r="A10">
        <v>9</v>
      </c>
      <c r="B10">
        <v>1</v>
      </c>
      <c r="C10">
        <v>1</v>
      </c>
      <c r="D10">
        <v>1</v>
      </c>
      <c r="E10">
        <v>1</v>
      </c>
      <c r="F10">
        <v>0.99932421076729905</v>
      </c>
      <c r="G10">
        <v>-1.38349891919085</v>
      </c>
      <c r="H10" t="s">
        <v>23</v>
      </c>
      <c r="I10">
        <v>38.655555342282099</v>
      </c>
      <c r="J10" t="s">
        <v>94</v>
      </c>
      <c r="K10" t="s">
        <v>25</v>
      </c>
      <c r="L10" t="s">
        <v>95</v>
      </c>
      <c r="M10" t="s">
        <v>96</v>
      </c>
      <c r="N10" t="s">
        <v>97</v>
      </c>
      <c r="O10" t="s">
        <v>98</v>
      </c>
      <c r="P10">
        <v>2.89444613</v>
      </c>
      <c r="Q10" t="s">
        <v>99</v>
      </c>
      <c r="R10" t="s">
        <v>100</v>
      </c>
      <c r="S10">
        <v>2779202</v>
      </c>
      <c r="T10">
        <v>362.14991789999999</v>
      </c>
      <c r="U10" t="s">
        <v>31</v>
      </c>
      <c r="V10" t="s">
        <v>191</v>
      </c>
      <c r="W10" t="s">
        <v>23</v>
      </c>
    </row>
    <row r="11" spans="1:23" x14ac:dyDescent="0.4">
      <c r="A11">
        <v>10</v>
      </c>
      <c r="B11">
        <v>1</v>
      </c>
      <c r="C11">
        <v>1</v>
      </c>
      <c r="D11">
        <v>1</v>
      </c>
      <c r="E11">
        <v>1</v>
      </c>
      <c r="F11">
        <v>0.99931909371182703</v>
      </c>
      <c r="G11">
        <v>-2.7558869357887801</v>
      </c>
      <c r="H11">
        <v>0.999999999999999</v>
      </c>
      <c r="I11">
        <v>39.105255198384803</v>
      </c>
      <c r="J11" t="s">
        <v>94</v>
      </c>
      <c r="K11" t="s">
        <v>25</v>
      </c>
      <c r="L11" t="s">
        <v>95</v>
      </c>
      <c r="M11" t="s">
        <v>96</v>
      </c>
      <c r="N11" t="s">
        <v>97</v>
      </c>
      <c r="O11" t="s">
        <v>98</v>
      </c>
      <c r="P11">
        <v>2.89444613</v>
      </c>
      <c r="Q11" t="s">
        <v>99</v>
      </c>
      <c r="R11" t="s">
        <v>100</v>
      </c>
      <c r="S11">
        <v>2779202</v>
      </c>
      <c r="T11">
        <v>362.14991789999999</v>
      </c>
      <c r="U11" t="s">
        <v>31</v>
      </c>
      <c r="V11" t="s">
        <v>12337</v>
      </c>
      <c r="W11" t="s">
        <v>23</v>
      </c>
    </row>
    <row r="12" spans="1:23" x14ac:dyDescent="0.4">
      <c r="A12">
        <v>11</v>
      </c>
      <c r="B12">
        <v>1</v>
      </c>
      <c r="C12">
        <v>1</v>
      </c>
      <c r="D12">
        <v>1</v>
      </c>
      <c r="E12">
        <v>1</v>
      </c>
      <c r="F12">
        <v>0.99931909371182703</v>
      </c>
      <c r="G12">
        <v>-2.7558869357887801</v>
      </c>
      <c r="H12" t="s">
        <v>23</v>
      </c>
      <c r="I12">
        <v>39.105255198384803</v>
      </c>
      <c r="J12" t="s">
        <v>94</v>
      </c>
      <c r="K12" t="s">
        <v>25</v>
      </c>
      <c r="L12" t="s">
        <v>95</v>
      </c>
      <c r="M12" t="s">
        <v>96</v>
      </c>
      <c r="N12" t="s">
        <v>97</v>
      </c>
      <c r="O12" t="s">
        <v>98</v>
      </c>
      <c r="P12">
        <v>2.89444613</v>
      </c>
      <c r="Q12" t="s">
        <v>99</v>
      </c>
      <c r="R12" t="s">
        <v>100</v>
      </c>
      <c r="S12">
        <v>2779202</v>
      </c>
      <c r="T12">
        <v>362.14991789999999</v>
      </c>
      <c r="U12" t="s">
        <v>31</v>
      </c>
      <c r="V12" t="s">
        <v>185</v>
      </c>
      <c r="W12" t="s">
        <v>23</v>
      </c>
    </row>
    <row r="13" spans="1:23" x14ac:dyDescent="0.4">
      <c r="A13">
        <v>12</v>
      </c>
      <c r="B13">
        <v>1</v>
      </c>
      <c r="C13">
        <v>2</v>
      </c>
      <c r="D13">
        <v>1</v>
      </c>
      <c r="E13">
        <v>1</v>
      </c>
      <c r="F13">
        <v>0.99931442488204403</v>
      </c>
      <c r="G13">
        <v>-3.2274956333311602</v>
      </c>
      <c r="H13">
        <v>0.999999999999999</v>
      </c>
      <c r="I13">
        <v>33.1122221764155</v>
      </c>
      <c r="J13" t="s">
        <v>94</v>
      </c>
      <c r="K13" t="s">
        <v>25</v>
      </c>
      <c r="L13" t="s">
        <v>95</v>
      </c>
      <c r="M13" t="s">
        <v>96</v>
      </c>
      <c r="N13" t="s">
        <v>97</v>
      </c>
      <c r="O13" t="s">
        <v>98</v>
      </c>
      <c r="P13">
        <v>2.89444613</v>
      </c>
      <c r="Q13" t="s">
        <v>99</v>
      </c>
      <c r="R13" t="s">
        <v>100</v>
      </c>
      <c r="S13">
        <v>2779202</v>
      </c>
      <c r="T13">
        <v>362.14991789999999</v>
      </c>
      <c r="U13" t="s">
        <v>31</v>
      </c>
      <c r="V13" t="s">
        <v>12338</v>
      </c>
      <c r="W13" t="s">
        <v>23</v>
      </c>
    </row>
    <row r="14" spans="1:23" x14ac:dyDescent="0.4">
      <c r="A14">
        <v>13</v>
      </c>
      <c r="B14">
        <v>1</v>
      </c>
      <c r="C14">
        <v>2</v>
      </c>
      <c r="D14">
        <v>1</v>
      </c>
      <c r="E14">
        <v>1</v>
      </c>
      <c r="F14">
        <v>0.99931442488204403</v>
      </c>
      <c r="G14">
        <v>-3.2274956333311602</v>
      </c>
      <c r="H14" t="s">
        <v>23</v>
      </c>
      <c r="I14">
        <v>33.1122221764155</v>
      </c>
      <c r="J14" t="s">
        <v>94</v>
      </c>
      <c r="K14" t="s">
        <v>25</v>
      </c>
      <c r="L14" t="s">
        <v>95</v>
      </c>
      <c r="M14" t="s">
        <v>96</v>
      </c>
      <c r="N14" t="s">
        <v>97</v>
      </c>
      <c r="O14" t="s">
        <v>98</v>
      </c>
      <c r="P14">
        <v>2.89444613</v>
      </c>
      <c r="Q14" t="s">
        <v>99</v>
      </c>
      <c r="R14" t="s">
        <v>100</v>
      </c>
      <c r="S14">
        <v>2779202</v>
      </c>
      <c r="T14">
        <v>362.14991789999999</v>
      </c>
      <c r="U14" t="s">
        <v>31</v>
      </c>
      <c r="V14" t="s">
        <v>239</v>
      </c>
      <c r="W14" t="s">
        <v>23</v>
      </c>
    </row>
    <row r="15" spans="1:23" x14ac:dyDescent="0.4">
      <c r="A15">
        <v>14</v>
      </c>
      <c r="B15">
        <v>1</v>
      </c>
      <c r="C15">
        <v>1</v>
      </c>
      <c r="D15">
        <v>1</v>
      </c>
      <c r="E15">
        <v>1</v>
      </c>
      <c r="F15">
        <v>0.99931316307473395</v>
      </c>
      <c r="G15">
        <v>-1.9087154805733699</v>
      </c>
      <c r="H15" t="s">
        <v>23</v>
      </c>
      <c r="I15">
        <v>19.374715374422699</v>
      </c>
      <c r="J15" t="s">
        <v>94</v>
      </c>
      <c r="K15" t="s">
        <v>25</v>
      </c>
      <c r="L15" t="s">
        <v>95</v>
      </c>
      <c r="M15" t="s">
        <v>96</v>
      </c>
      <c r="N15" t="s">
        <v>97</v>
      </c>
      <c r="O15" t="s">
        <v>98</v>
      </c>
      <c r="P15">
        <v>2.89444613</v>
      </c>
      <c r="Q15" t="s">
        <v>99</v>
      </c>
      <c r="R15" t="s">
        <v>100</v>
      </c>
      <c r="S15">
        <v>2779202</v>
      </c>
      <c r="T15">
        <v>362.14991789999999</v>
      </c>
      <c r="U15" t="s">
        <v>31</v>
      </c>
      <c r="V15" t="s">
        <v>135</v>
      </c>
      <c r="W15" t="s">
        <v>23</v>
      </c>
    </row>
    <row r="16" spans="1:23" x14ac:dyDescent="0.4">
      <c r="A16">
        <v>15</v>
      </c>
      <c r="B16">
        <v>1</v>
      </c>
      <c r="C16">
        <v>1</v>
      </c>
      <c r="D16">
        <v>1</v>
      </c>
      <c r="E16">
        <v>1</v>
      </c>
      <c r="F16">
        <v>0.99931316307473395</v>
      </c>
      <c r="G16">
        <v>-1.9087154805733699</v>
      </c>
      <c r="H16">
        <v>0.999999999999999</v>
      </c>
      <c r="I16">
        <v>19.374715374422699</v>
      </c>
      <c r="J16" t="s">
        <v>94</v>
      </c>
      <c r="K16" t="s">
        <v>25</v>
      </c>
      <c r="L16" t="s">
        <v>95</v>
      </c>
      <c r="M16" t="s">
        <v>96</v>
      </c>
      <c r="N16" t="s">
        <v>97</v>
      </c>
      <c r="O16" t="s">
        <v>98</v>
      </c>
      <c r="P16">
        <v>2.89444613</v>
      </c>
      <c r="Q16" t="s">
        <v>99</v>
      </c>
      <c r="R16" t="s">
        <v>100</v>
      </c>
      <c r="S16">
        <v>2779202</v>
      </c>
      <c r="T16">
        <v>362.14991789999999</v>
      </c>
      <c r="U16" t="s">
        <v>31</v>
      </c>
      <c r="V16" t="s">
        <v>12339</v>
      </c>
      <c r="W16" t="s">
        <v>23</v>
      </c>
    </row>
    <row r="17" spans="1:23" x14ac:dyDescent="0.4">
      <c r="A17">
        <v>16</v>
      </c>
      <c r="B17">
        <v>1</v>
      </c>
      <c r="C17">
        <v>1</v>
      </c>
      <c r="D17">
        <v>1</v>
      </c>
      <c r="E17">
        <v>1</v>
      </c>
      <c r="F17">
        <v>0.99930686672869695</v>
      </c>
      <c r="G17">
        <v>-2.2080595613777199</v>
      </c>
      <c r="H17">
        <v>0.999999999999999</v>
      </c>
      <c r="I17">
        <v>21.789543013615699</v>
      </c>
      <c r="J17" t="s">
        <v>94</v>
      </c>
      <c r="K17" t="s">
        <v>25</v>
      </c>
      <c r="L17" t="s">
        <v>95</v>
      </c>
      <c r="M17" t="s">
        <v>96</v>
      </c>
      <c r="N17" t="s">
        <v>97</v>
      </c>
      <c r="O17" t="s">
        <v>98</v>
      </c>
      <c r="P17">
        <v>2.89444613</v>
      </c>
      <c r="Q17" t="s">
        <v>99</v>
      </c>
      <c r="R17" t="s">
        <v>100</v>
      </c>
      <c r="S17">
        <v>2779202</v>
      </c>
      <c r="T17">
        <v>362.14991789999999</v>
      </c>
      <c r="U17" t="s">
        <v>31</v>
      </c>
      <c r="V17" t="s">
        <v>12340</v>
      </c>
      <c r="W17" t="s">
        <v>23</v>
      </c>
    </row>
    <row r="18" spans="1:23" x14ac:dyDescent="0.4">
      <c r="A18">
        <v>17</v>
      </c>
      <c r="B18">
        <v>1</v>
      </c>
      <c r="C18">
        <v>1</v>
      </c>
      <c r="D18">
        <v>1</v>
      </c>
      <c r="E18">
        <v>1</v>
      </c>
      <c r="F18">
        <v>0.99930686672869695</v>
      </c>
      <c r="G18">
        <v>-2.2080595613777199</v>
      </c>
      <c r="H18" t="s">
        <v>23</v>
      </c>
      <c r="I18">
        <v>21.789543013615699</v>
      </c>
      <c r="J18" t="s">
        <v>94</v>
      </c>
      <c r="K18" t="s">
        <v>25</v>
      </c>
      <c r="L18" t="s">
        <v>95</v>
      </c>
      <c r="M18" t="s">
        <v>96</v>
      </c>
      <c r="N18" t="s">
        <v>97</v>
      </c>
      <c r="O18" t="s">
        <v>98</v>
      </c>
      <c r="P18">
        <v>2.89444613</v>
      </c>
      <c r="Q18" t="s">
        <v>99</v>
      </c>
      <c r="R18" t="s">
        <v>100</v>
      </c>
      <c r="S18">
        <v>2779202</v>
      </c>
      <c r="T18">
        <v>362.14991789999999</v>
      </c>
      <c r="U18" t="s">
        <v>31</v>
      </c>
      <c r="V18" t="s">
        <v>101</v>
      </c>
      <c r="W18" t="s">
        <v>23</v>
      </c>
    </row>
    <row r="19" spans="1:23" x14ac:dyDescent="0.4">
      <c r="A19">
        <v>18</v>
      </c>
      <c r="B19">
        <v>1</v>
      </c>
      <c r="C19">
        <v>2</v>
      </c>
      <c r="D19">
        <v>1</v>
      </c>
      <c r="E19">
        <v>1</v>
      </c>
      <c r="F19">
        <v>0.999290746160995</v>
      </c>
      <c r="G19">
        <v>-2.5684073804240701</v>
      </c>
      <c r="H19">
        <v>0.999999999999999</v>
      </c>
      <c r="I19">
        <v>36.843989908745698</v>
      </c>
      <c r="J19" t="s">
        <v>94</v>
      </c>
      <c r="K19" t="s">
        <v>25</v>
      </c>
      <c r="L19" t="s">
        <v>95</v>
      </c>
      <c r="M19" t="s">
        <v>96</v>
      </c>
      <c r="N19" t="s">
        <v>97</v>
      </c>
      <c r="O19" t="s">
        <v>98</v>
      </c>
      <c r="P19">
        <v>2.89444613</v>
      </c>
      <c r="Q19" t="s">
        <v>99</v>
      </c>
      <c r="R19" t="s">
        <v>100</v>
      </c>
      <c r="S19">
        <v>2779202</v>
      </c>
      <c r="T19">
        <v>362.14991789999999</v>
      </c>
      <c r="U19" t="s">
        <v>31</v>
      </c>
      <c r="V19" t="s">
        <v>12341</v>
      </c>
      <c r="W19" t="s">
        <v>23</v>
      </c>
    </row>
    <row r="20" spans="1:23" x14ac:dyDescent="0.4">
      <c r="A20">
        <v>19</v>
      </c>
      <c r="B20">
        <v>1</v>
      </c>
      <c r="C20">
        <v>2</v>
      </c>
      <c r="D20">
        <v>1</v>
      </c>
      <c r="E20">
        <v>1</v>
      </c>
      <c r="F20">
        <v>0.999290746160995</v>
      </c>
      <c r="G20">
        <v>-2.5684073804240701</v>
      </c>
      <c r="H20" t="s">
        <v>23</v>
      </c>
      <c r="I20">
        <v>36.843989908745698</v>
      </c>
      <c r="J20" t="s">
        <v>94</v>
      </c>
      <c r="K20" t="s">
        <v>25</v>
      </c>
      <c r="L20" t="s">
        <v>95</v>
      </c>
      <c r="M20" t="s">
        <v>96</v>
      </c>
      <c r="N20" t="s">
        <v>97</v>
      </c>
      <c r="O20" t="s">
        <v>98</v>
      </c>
      <c r="P20">
        <v>2.89444613</v>
      </c>
      <c r="Q20" t="s">
        <v>99</v>
      </c>
      <c r="R20" t="s">
        <v>100</v>
      </c>
      <c r="S20">
        <v>2779202</v>
      </c>
      <c r="T20">
        <v>362.14991789999999</v>
      </c>
      <c r="U20" t="s">
        <v>31</v>
      </c>
      <c r="V20" t="s">
        <v>318</v>
      </c>
      <c r="W20" t="s">
        <v>23</v>
      </c>
    </row>
    <row r="21" spans="1:23" x14ac:dyDescent="0.4">
      <c r="A21">
        <v>20</v>
      </c>
      <c r="B21">
        <v>1</v>
      </c>
      <c r="C21">
        <v>2</v>
      </c>
      <c r="D21">
        <v>1</v>
      </c>
      <c r="E21">
        <v>1</v>
      </c>
      <c r="F21">
        <v>0.99928530947543404</v>
      </c>
      <c r="G21">
        <v>-2.6590269035515699</v>
      </c>
      <c r="H21" t="s">
        <v>23</v>
      </c>
      <c r="I21">
        <v>19.444232673949301</v>
      </c>
      <c r="J21" t="s">
        <v>94</v>
      </c>
      <c r="K21" t="s">
        <v>25</v>
      </c>
      <c r="L21" t="s">
        <v>95</v>
      </c>
      <c r="M21" t="s">
        <v>96</v>
      </c>
      <c r="N21" t="s">
        <v>97</v>
      </c>
      <c r="O21" t="s">
        <v>98</v>
      </c>
      <c r="P21">
        <v>2.89444613</v>
      </c>
      <c r="Q21" t="s">
        <v>99</v>
      </c>
      <c r="R21" t="s">
        <v>100</v>
      </c>
      <c r="S21">
        <v>2779202</v>
      </c>
      <c r="T21">
        <v>362.14991789999999</v>
      </c>
      <c r="U21" t="s">
        <v>31</v>
      </c>
      <c r="V21" t="s">
        <v>205</v>
      </c>
      <c r="W21" t="s">
        <v>23</v>
      </c>
    </row>
    <row r="22" spans="1:23" x14ac:dyDescent="0.4">
      <c r="A22">
        <v>21</v>
      </c>
      <c r="B22">
        <v>1</v>
      </c>
      <c r="C22">
        <v>2</v>
      </c>
      <c r="D22">
        <v>1</v>
      </c>
      <c r="E22">
        <v>1</v>
      </c>
      <c r="F22">
        <v>0.99928530947543404</v>
      </c>
      <c r="G22">
        <v>-2.6590269035515699</v>
      </c>
      <c r="H22">
        <v>0.999999999999999</v>
      </c>
      <c r="I22">
        <v>19.444232673949301</v>
      </c>
      <c r="J22" t="s">
        <v>94</v>
      </c>
      <c r="K22" t="s">
        <v>25</v>
      </c>
      <c r="L22" t="s">
        <v>95</v>
      </c>
      <c r="M22" t="s">
        <v>96</v>
      </c>
      <c r="N22" t="s">
        <v>97</v>
      </c>
      <c r="O22" t="s">
        <v>98</v>
      </c>
      <c r="P22">
        <v>2.89444613</v>
      </c>
      <c r="Q22" t="s">
        <v>99</v>
      </c>
      <c r="R22" t="s">
        <v>100</v>
      </c>
      <c r="S22">
        <v>2779202</v>
      </c>
      <c r="T22">
        <v>362.14991789999999</v>
      </c>
      <c r="U22" t="s">
        <v>31</v>
      </c>
      <c r="V22" t="s">
        <v>12342</v>
      </c>
      <c r="W22" t="s">
        <v>23</v>
      </c>
    </row>
    <row r="23" spans="1:23" x14ac:dyDescent="0.4">
      <c r="A23">
        <v>22</v>
      </c>
      <c r="B23">
        <v>1</v>
      </c>
      <c r="C23">
        <v>3</v>
      </c>
      <c r="D23">
        <v>1</v>
      </c>
      <c r="E23">
        <v>1</v>
      </c>
      <c r="F23">
        <v>0.99927869417235504</v>
      </c>
      <c r="G23">
        <v>-1.34584518427257</v>
      </c>
      <c r="H23" t="s">
        <v>23</v>
      </c>
      <c r="I23">
        <v>36.6285477631709</v>
      </c>
      <c r="J23" t="s">
        <v>94</v>
      </c>
      <c r="K23" t="s">
        <v>25</v>
      </c>
      <c r="L23" t="s">
        <v>95</v>
      </c>
      <c r="M23" t="s">
        <v>96</v>
      </c>
      <c r="N23" t="s">
        <v>97</v>
      </c>
      <c r="O23" t="s">
        <v>98</v>
      </c>
      <c r="P23">
        <v>2.89444613</v>
      </c>
      <c r="Q23" t="s">
        <v>99</v>
      </c>
      <c r="R23" t="s">
        <v>100</v>
      </c>
      <c r="S23">
        <v>2779202</v>
      </c>
      <c r="T23">
        <v>362.14991789999999</v>
      </c>
      <c r="U23" t="s">
        <v>31</v>
      </c>
      <c r="V23" t="s">
        <v>297</v>
      </c>
      <c r="W23" t="s">
        <v>23</v>
      </c>
    </row>
    <row r="24" spans="1:23" x14ac:dyDescent="0.4">
      <c r="A24">
        <v>23</v>
      </c>
      <c r="B24">
        <v>1</v>
      </c>
      <c r="C24">
        <v>3</v>
      </c>
      <c r="D24">
        <v>1</v>
      </c>
      <c r="E24">
        <v>1</v>
      </c>
      <c r="F24">
        <v>0.99927869417235504</v>
      </c>
      <c r="G24">
        <v>-1.34584518427257</v>
      </c>
      <c r="H24">
        <v>0.99899497487437094</v>
      </c>
      <c r="I24">
        <v>36.6285477631709</v>
      </c>
      <c r="J24" t="s">
        <v>94</v>
      </c>
      <c r="K24" t="s">
        <v>25</v>
      </c>
      <c r="L24" t="s">
        <v>95</v>
      </c>
      <c r="M24" t="s">
        <v>96</v>
      </c>
      <c r="N24" t="s">
        <v>97</v>
      </c>
      <c r="O24" t="s">
        <v>98</v>
      </c>
      <c r="P24">
        <v>2.89444613</v>
      </c>
      <c r="Q24" t="s">
        <v>99</v>
      </c>
      <c r="R24" t="s">
        <v>100</v>
      </c>
      <c r="S24">
        <v>2779202</v>
      </c>
      <c r="T24">
        <v>362.14991789999999</v>
      </c>
      <c r="U24" t="s">
        <v>31</v>
      </c>
      <c r="V24" t="s">
        <v>12343</v>
      </c>
      <c r="W24" t="s">
        <v>23</v>
      </c>
    </row>
    <row r="25" spans="1:23" x14ac:dyDescent="0.4">
      <c r="A25">
        <v>24</v>
      </c>
      <c r="B25">
        <v>1</v>
      </c>
      <c r="C25">
        <v>1</v>
      </c>
      <c r="D25">
        <v>1</v>
      </c>
      <c r="E25">
        <v>1</v>
      </c>
      <c r="F25">
        <v>0.99924656093475706</v>
      </c>
      <c r="G25">
        <v>-1.47251762950892</v>
      </c>
      <c r="H25" t="s">
        <v>23</v>
      </c>
      <c r="I25">
        <v>30.597803521531599</v>
      </c>
      <c r="J25" t="s">
        <v>94</v>
      </c>
      <c r="K25" t="s">
        <v>25</v>
      </c>
      <c r="L25" t="s">
        <v>95</v>
      </c>
      <c r="M25" t="s">
        <v>96</v>
      </c>
      <c r="N25" t="s">
        <v>97</v>
      </c>
      <c r="O25" t="s">
        <v>98</v>
      </c>
      <c r="P25">
        <v>2.89444613</v>
      </c>
      <c r="Q25" t="s">
        <v>99</v>
      </c>
      <c r="R25" t="s">
        <v>100</v>
      </c>
      <c r="S25">
        <v>2779202</v>
      </c>
      <c r="T25">
        <v>362.14991789999999</v>
      </c>
      <c r="U25" t="s">
        <v>31</v>
      </c>
      <c r="V25" t="s">
        <v>114</v>
      </c>
      <c r="W25" t="s">
        <v>23</v>
      </c>
    </row>
    <row r="26" spans="1:23" x14ac:dyDescent="0.4">
      <c r="A26">
        <v>25</v>
      </c>
      <c r="B26">
        <v>1</v>
      </c>
      <c r="C26">
        <v>1</v>
      </c>
      <c r="D26">
        <v>1</v>
      </c>
      <c r="E26">
        <v>1</v>
      </c>
      <c r="F26">
        <v>0.99924656093475706</v>
      </c>
      <c r="G26">
        <v>-1.47251762950892</v>
      </c>
      <c r="H26">
        <v>0.999999999999999</v>
      </c>
      <c r="I26">
        <v>30.597803521531599</v>
      </c>
      <c r="J26" t="s">
        <v>94</v>
      </c>
      <c r="K26" t="s">
        <v>25</v>
      </c>
      <c r="L26" t="s">
        <v>95</v>
      </c>
      <c r="M26" t="s">
        <v>96</v>
      </c>
      <c r="N26" t="s">
        <v>97</v>
      </c>
      <c r="O26" t="s">
        <v>98</v>
      </c>
      <c r="P26">
        <v>2.89444613</v>
      </c>
      <c r="Q26" t="s">
        <v>99</v>
      </c>
      <c r="R26" t="s">
        <v>100</v>
      </c>
      <c r="S26">
        <v>2779202</v>
      </c>
      <c r="T26">
        <v>362.14991789999999</v>
      </c>
      <c r="U26" t="s">
        <v>31</v>
      </c>
      <c r="V26" t="s">
        <v>12344</v>
      </c>
      <c r="W26" t="s">
        <v>23</v>
      </c>
    </row>
    <row r="27" spans="1:23" x14ac:dyDescent="0.4">
      <c r="A27">
        <v>26</v>
      </c>
      <c r="B27">
        <v>1</v>
      </c>
      <c r="C27">
        <v>1</v>
      </c>
      <c r="D27">
        <v>1</v>
      </c>
      <c r="E27">
        <v>1</v>
      </c>
      <c r="F27">
        <v>0.99923452004215996</v>
      </c>
      <c r="G27">
        <v>-2.4562987639357798</v>
      </c>
      <c r="H27">
        <v>0.999999999999999</v>
      </c>
      <c r="I27">
        <v>32.442091903975303</v>
      </c>
      <c r="J27" t="s">
        <v>94</v>
      </c>
      <c r="K27" t="s">
        <v>25</v>
      </c>
      <c r="L27" t="s">
        <v>95</v>
      </c>
      <c r="M27" t="s">
        <v>96</v>
      </c>
      <c r="N27" t="s">
        <v>97</v>
      </c>
      <c r="O27" t="s">
        <v>98</v>
      </c>
      <c r="P27">
        <v>2.89444613</v>
      </c>
      <c r="Q27" t="s">
        <v>99</v>
      </c>
      <c r="R27" t="s">
        <v>100</v>
      </c>
      <c r="S27">
        <v>2779202</v>
      </c>
      <c r="T27">
        <v>362.14992000000001</v>
      </c>
      <c r="U27" t="s">
        <v>31</v>
      </c>
      <c r="V27" t="s">
        <v>12345</v>
      </c>
      <c r="W27" t="s">
        <v>23</v>
      </c>
    </row>
    <row r="28" spans="1:23" x14ac:dyDescent="0.4">
      <c r="A28">
        <v>27</v>
      </c>
      <c r="B28">
        <v>1</v>
      </c>
      <c r="C28">
        <v>1</v>
      </c>
      <c r="D28">
        <v>1</v>
      </c>
      <c r="E28">
        <v>1</v>
      </c>
      <c r="F28">
        <v>0.99923452004215996</v>
      </c>
      <c r="G28">
        <v>-2.4562987639357798</v>
      </c>
      <c r="H28" t="s">
        <v>23</v>
      </c>
      <c r="I28">
        <v>32.442091903975303</v>
      </c>
      <c r="J28" t="s">
        <v>94</v>
      </c>
      <c r="K28" t="s">
        <v>25</v>
      </c>
      <c r="L28" t="s">
        <v>95</v>
      </c>
      <c r="M28" t="s">
        <v>96</v>
      </c>
      <c r="N28" t="s">
        <v>97</v>
      </c>
      <c r="O28" t="s">
        <v>98</v>
      </c>
      <c r="P28">
        <v>2.89444613</v>
      </c>
      <c r="Q28" t="s">
        <v>99</v>
      </c>
      <c r="R28" t="s">
        <v>100</v>
      </c>
      <c r="S28">
        <v>2779202</v>
      </c>
      <c r="T28">
        <v>362.14992000000001</v>
      </c>
      <c r="U28" t="s">
        <v>31</v>
      </c>
      <c r="V28" t="s">
        <v>138</v>
      </c>
      <c r="W28" t="s">
        <v>23</v>
      </c>
    </row>
    <row r="29" spans="1:23" x14ac:dyDescent="0.4">
      <c r="A29">
        <v>28</v>
      </c>
      <c r="B29">
        <v>1</v>
      </c>
      <c r="C29">
        <v>2</v>
      </c>
      <c r="D29">
        <v>1</v>
      </c>
      <c r="E29">
        <v>2</v>
      </c>
      <c r="F29">
        <v>0.99903577934721699</v>
      </c>
      <c r="G29">
        <v>-4.7068138260280099</v>
      </c>
      <c r="H29">
        <v>0.89999999999999902</v>
      </c>
      <c r="I29">
        <v>46.315524088890697</v>
      </c>
      <c r="J29" t="s">
        <v>5415</v>
      </c>
      <c r="K29" t="s">
        <v>25</v>
      </c>
      <c r="L29" t="s">
        <v>6476</v>
      </c>
      <c r="M29" t="s">
        <v>6477</v>
      </c>
      <c r="N29" t="s">
        <v>28</v>
      </c>
      <c r="O29" t="s">
        <v>6478</v>
      </c>
      <c r="P29">
        <v>0.69999998799999996</v>
      </c>
      <c r="Q29" t="s">
        <v>6479</v>
      </c>
      <c r="R29" t="s">
        <v>6480</v>
      </c>
      <c r="S29">
        <v>2146306</v>
      </c>
      <c r="T29">
        <v>339.17031900000001</v>
      </c>
      <c r="U29" t="s">
        <v>31</v>
      </c>
      <c r="V29" t="s">
        <v>12346</v>
      </c>
      <c r="W29" t="s">
        <v>23</v>
      </c>
    </row>
    <row r="30" spans="1:23" x14ac:dyDescent="0.4">
      <c r="A30">
        <v>29</v>
      </c>
      <c r="B30">
        <v>1</v>
      </c>
      <c r="C30">
        <v>2</v>
      </c>
      <c r="D30">
        <v>1</v>
      </c>
      <c r="E30">
        <v>2</v>
      </c>
      <c r="F30">
        <v>0.99901571902518205</v>
      </c>
      <c r="G30">
        <v>-2.6052098629218601</v>
      </c>
      <c r="H30">
        <v>0.89999999999999902</v>
      </c>
      <c r="I30">
        <v>71.842853671389904</v>
      </c>
      <c r="J30" t="s">
        <v>5415</v>
      </c>
      <c r="K30" t="s">
        <v>25</v>
      </c>
      <c r="L30" t="s">
        <v>6476</v>
      </c>
      <c r="M30" t="s">
        <v>6477</v>
      </c>
      <c r="N30" t="s">
        <v>28</v>
      </c>
      <c r="O30" t="s">
        <v>6478</v>
      </c>
      <c r="P30">
        <v>0.69999998799999996</v>
      </c>
      <c r="Q30" t="s">
        <v>6479</v>
      </c>
      <c r="R30" t="s">
        <v>6480</v>
      </c>
      <c r="S30">
        <v>2146306</v>
      </c>
      <c r="T30">
        <v>339.17032</v>
      </c>
      <c r="U30" t="s">
        <v>31</v>
      </c>
      <c r="V30" t="s">
        <v>12347</v>
      </c>
      <c r="W30" t="s">
        <v>23</v>
      </c>
    </row>
    <row r="31" spans="1:23" x14ac:dyDescent="0.4">
      <c r="A31">
        <v>30</v>
      </c>
      <c r="B31">
        <v>1</v>
      </c>
      <c r="C31">
        <v>2</v>
      </c>
      <c r="D31">
        <v>1</v>
      </c>
      <c r="E31">
        <v>2</v>
      </c>
      <c r="F31">
        <v>0.99901524611074299</v>
      </c>
      <c r="G31">
        <v>-2.6460897400439598</v>
      </c>
      <c r="H31">
        <v>0.89999999999999902</v>
      </c>
      <c r="I31">
        <v>71.851923286177396</v>
      </c>
      <c r="J31" t="s">
        <v>5415</v>
      </c>
      <c r="K31" t="s">
        <v>25</v>
      </c>
      <c r="L31" t="s">
        <v>6476</v>
      </c>
      <c r="M31" t="s">
        <v>6477</v>
      </c>
      <c r="N31" t="s">
        <v>28</v>
      </c>
      <c r="O31" t="s">
        <v>6478</v>
      </c>
      <c r="P31">
        <v>0.69999998799999996</v>
      </c>
      <c r="Q31" t="s">
        <v>6479</v>
      </c>
      <c r="R31" t="s">
        <v>6480</v>
      </c>
      <c r="S31">
        <v>2146306</v>
      </c>
      <c r="T31">
        <v>339.17031900000001</v>
      </c>
      <c r="U31" t="s">
        <v>31</v>
      </c>
      <c r="V31" t="s">
        <v>12348</v>
      </c>
      <c r="W31" t="s">
        <v>23</v>
      </c>
    </row>
    <row r="32" spans="1:23" x14ac:dyDescent="0.4">
      <c r="A32">
        <v>31</v>
      </c>
      <c r="B32">
        <v>1</v>
      </c>
      <c r="C32">
        <v>2</v>
      </c>
      <c r="D32">
        <v>1</v>
      </c>
      <c r="E32">
        <v>2</v>
      </c>
      <c r="F32">
        <v>0.99900672212166797</v>
      </c>
      <c r="G32">
        <v>-3.6710589355763399</v>
      </c>
      <c r="H32">
        <v>0.89999999999999902</v>
      </c>
      <c r="I32">
        <v>49.229673946428001</v>
      </c>
      <c r="J32" t="s">
        <v>5415</v>
      </c>
      <c r="K32" t="s">
        <v>25</v>
      </c>
      <c r="L32" t="s">
        <v>6476</v>
      </c>
      <c r="M32" t="s">
        <v>6477</v>
      </c>
      <c r="N32" t="s">
        <v>28</v>
      </c>
      <c r="O32" t="s">
        <v>6478</v>
      </c>
      <c r="P32">
        <v>0.69999998799999996</v>
      </c>
      <c r="Q32" t="s">
        <v>6479</v>
      </c>
      <c r="R32" t="s">
        <v>6480</v>
      </c>
      <c r="S32">
        <v>2146306</v>
      </c>
      <c r="T32">
        <v>339.17031900000001</v>
      </c>
      <c r="U32" t="s">
        <v>31</v>
      </c>
      <c r="V32" t="s">
        <v>12349</v>
      </c>
      <c r="W32" t="s">
        <v>23</v>
      </c>
    </row>
    <row r="33" spans="1:23" x14ac:dyDescent="0.4">
      <c r="A33">
        <v>32</v>
      </c>
      <c r="B33">
        <v>1</v>
      </c>
      <c r="C33">
        <v>1</v>
      </c>
      <c r="D33">
        <v>1</v>
      </c>
      <c r="E33">
        <v>1</v>
      </c>
      <c r="F33">
        <v>0.99900113051670203</v>
      </c>
      <c r="G33">
        <v>-4.49262000029508</v>
      </c>
      <c r="H33" t="s">
        <v>23</v>
      </c>
      <c r="I33">
        <v>75.835648047309306</v>
      </c>
      <c r="J33" t="s">
        <v>5415</v>
      </c>
      <c r="K33" t="s">
        <v>25</v>
      </c>
      <c r="L33" t="s">
        <v>6476</v>
      </c>
      <c r="M33" t="s">
        <v>6477</v>
      </c>
      <c r="N33" t="s">
        <v>28</v>
      </c>
      <c r="O33" t="s">
        <v>6478</v>
      </c>
      <c r="P33">
        <v>0.69999998799999996</v>
      </c>
      <c r="Q33" t="s">
        <v>6479</v>
      </c>
      <c r="R33" t="s">
        <v>6480</v>
      </c>
      <c r="S33">
        <v>2146306</v>
      </c>
      <c r="T33">
        <v>339.17031900000001</v>
      </c>
      <c r="U33" t="s">
        <v>31</v>
      </c>
      <c r="V33" t="s">
        <v>5421</v>
      </c>
      <c r="W33" t="s">
        <v>23</v>
      </c>
    </row>
    <row r="34" spans="1:23" x14ac:dyDescent="0.4">
      <c r="A34">
        <v>33</v>
      </c>
      <c r="B34">
        <v>1</v>
      </c>
      <c r="C34">
        <v>1</v>
      </c>
      <c r="D34">
        <v>1</v>
      </c>
      <c r="E34">
        <v>1</v>
      </c>
      <c r="F34">
        <v>0.99900113051670203</v>
      </c>
      <c r="G34">
        <v>-4.49262000029508</v>
      </c>
      <c r="H34">
        <v>0.999999999999999</v>
      </c>
      <c r="I34">
        <v>75.835648047309306</v>
      </c>
      <c r="J34" t="s">
        <v>5415</v>
      </c>
      <c r="K34" t="s">
        <v>25</v>
      </c>
      <c r="L34" t="s">
        <v>6476</v>
      </c>
      <c r="M34" t="s">
        <v>6477</v>
      </c>
      <c r="N34" t="s">
        <v>28</v>
      </c>
      <c r="O34" t="s">
        <v>6478</v>
      </c>
      <c r="P34">
        <v>0.69999998799999996</v>
      </c>
      <c r="Q34" t="s">
        <v>6479</v>
      </c>
      <c r="R34" t="s">
        <v>6480</v>
      </c>
      <c r="S34">
        <v>2146306</v>
      </c>
      <c r="T34">
        <v>339.17031900000001</v>
      </c>
      <c r="U34" t="s">
        <v>31</v>
      </c>
      <c r="V34" t="s">
        <v>12350</v>
      </c>
      <c r="W34" t="s">
        <v>23</v>
      </c>
    </row>
    <row r="35" spans="1:23" x14ac:dyDescent="0.4">
      <c r="A35">
        <v>34</v>
      </c>
      <c r="B35">
        <v>1</v>
      </c>
      <c r="C35">
        <v>2</v>
      </c>
      <c r="D35">
        <v>1</v>
      </c>
      <c r="E35">
        <v>1</v>
      </c>
      <c r="F35">
        <v>0.998998008564983</v>
      </c>
      <c r="G35">
        <v>-6.1194259609194503</v>
      </c>
      <c r="H35">
        <v>0.999999999999999</v>
      </c>
      <c r="I35">
        <v>42.740884213295402</v>
      </c>
      <c r="J35" t="s">
        <v>50</v>
      </c>
      <c r="K35" t="s">
        <v>25</v>
      </c>
      <c r="L35" t="s">
        <v>51</v>
      </c>
      <c r="M35" t="s">
        <v>52</v>
      </c>
      <c r="N35" t="s">
        <v>53</v>
      </c>
      <c r="O35" t="s">
        <v>54</v>
      </c>
      <c r="P35">
        <v>2.4793486599999999</v>
      </c>
      <c r="Q35" t="s">
        <v>55</v>
      </c>
      <c r="R35" t="s">
        <v>56</v>
      </c>
      <c r="S35">
        <v>8659984502</v>
      </c>
      <c r="T35">
        <v>341.18596910000002</v>
      </c>
      <c r="U35" t="s">
        <v>31</v>
      </c>
      <c r="V35" t="s">
        <v>12351</v>
      </c>
      <c r="W35" t="s">
        <v>23</v>
      </c>
    </row>
    <row r="36" spans="1:23" x14ac:dyDescent="0.4">
      <c r="A36">
        <v>35</v>
      </c>
      <c r="B36">
        <v>1</v>
      </c>
      <c r="C36">
        <v>2</v>
      </c>
      <c r="D36">
        <v>1</v>
      </c>
      <c r="E36">
        <v>1</v>
      </c>
      <c r="F36">
        <v>0.998998008564983</v>
      </c>
      <c r="G36">
        <v>-6.1194259609194503</v>
      </c>
      <c r="H36" t="s">
        <v>23</v>
      </c>
      <c r="I36">
        <v>42.740884213295402</v>
      </c>
      <c r="J36" t="s">
        <v>50</v>
      </c>
      <c r="K36" t="s">
        <v>25</v>
      </c>
      <c r="L36" t="s">
        <v>51</v>
      </c>
      <c r="M36" t="s">
        <v>52</v>
      </c>
      <c r="N36" t="s">
        <v>53</v>
      </c>
      <c r="O36" t="s">
        <v>54</v>
      </c>
      <c r="P36">
        <v>2.4793486599999999</v>
      </c>
      <c r="Q36" t="s">
        <v>55</v>
      </c>
      <c r="R36" t="s">
        <v>56</v>
      </c>
      <c r="S36">
        <v>8659984502</v>
      </c>
      <c r="T36">
        <v>341.18596910000002</v>
      </c>
      <c r="U36" t="s">
        <v>31</v>
      </c>
      <c r="V36" t="s">
        <v>72</v>
      </c>
      <c r="W36" t="s">
        <v>23</v>
      </c>
    </row>
    <row r="37" spans="1:23" x14ac:dyDescent="0.4">
      <c r="A37">
        <v>36</v>
      </c>
      <c r="B37">
        <v>1</v>
      </c>
      <c r="C37">
        <v>2</v>
      </c>
      <c r="D37">
        <v>1</v>
      </c>
      <c r="E37">
        <v>1</v>
      </c>
      <c r="F37">
        <v>0.99898819885464196</v>
      </c>
      <c r="G37">
        <v>-5.2041941957901097</v>
      </c>
      <c r="H37" t="s">
        <v>23</v>
      </c>
      <c r="I37">
        <v>45.073842752597002</v>
      </c>
      <c r="J37" t="s">
        <v>194</v>
      </c>
      <c r="K37" t="s">
        <v>25</v>
      </c>
      <c r="L37" t="s">
        <v>12352</v>
      </c>
      <c r="M37" t="s">
        <v>12353</v>
      </c>
      <c r="N37" t="s">
        <v>12354</v>
      </c>
      <c r="O37" t="s">
        <v>12355</v>
      </c>
      <c r="P37">
        <v>1.7000000500000001</v>
      </c>
      <c r="Q37" t="s">
        <v>12356</v>
      </c>
      <c r="R37" t="s">
        <v>12357</v>
      </c>
      <c r="S37">
        <v>3194966</v>
      </c>
      <c r="T37">
        <v>355.20161919999998</v>
      </c>
      <c r="U37" t="s">
        <v>31</v>
      </c>
      <c r="V37" t="s">
        <v>5351</v>
      </c>
      <c r="W37" t="s">
        <v>23</v>
      </c>
    </row>
    <row r="38" spans="1:23" x14ac:dyDescent="0.4">
      <c r="A38">
        <v>37</v>
      </c>
      <c r="B38">
        <v>1</v>
      </c>
      <c r="C38">
        <v>2</v>
      </c>
      <c r="D38">
        <v>1</v>
      </c>
      <c r="E38">
        <v>1</v>
      </c>
      <c r="F38">
        <v>0.99898819885464196</v>
      </c>
      <c r="G38">
        <v>-5.2041941957901097</v>
      </c>
      <c r="H38">
        <v>0.999999999999999</v>
      </c>
      <c r="I38">
        <v>45.073842752597002</v>
      </c>
      <c r="J38" t="s">
        <v>194</v>
      </c>
      <c r="K38" t="s">
        <v>25</v>
      </c>
      <c r="L38" t="s">
        <v>12352</v>
      </c>
      <c r="M38" t="s">
        <v>12353</v>
      </c>
      <c r="N38" t="s">
        <v>12354</v>
      </c>
      <c r="O38" t="s">
        <v>12355</v>
      </c>
      <c r="P38">
        <v>1.7000000500000001</v>
      </c>
      <c r="Q38" t="s">
        <v>12356</v>
      </c>
      <c r="R38" t="s">
        <v>12357</v>
      </c>
      <c r="S38">
        <v>3194966</v>
      </c>
      <c r="T38">
        <v>355.20161919999998</v>
      </c>
      <c r="U38" t="s">
        <v>31</v>
      </c>
      <c r="V38" t="s">
        <v>12358</v>
      </c>
      <c r="W38" t="s">
        <v>23</v>
      </c>
    </row>
    <row r="39" spans="1:23" x14ac:dyDescent="0.4">
      <c r="A39">
        <v>38</v>
      </c>
      <c r="B39">
        <v>1</v>
      </c>
      <c r="C39">
        <v>1</v>
      </c>
      <c r="D39">
        <v>1</v>
      </c>
      <c r="E39">
        <v>1</v>
      </c>
      <c r="F39">
        <v>0.99898602223007105</v>
      </c>
      <c r="G39">
        <v>-4.8296543097067302</v>
      </c>
      <c r="H39">
        <v>0.999999999999999</v>
      </c>
      <c r="I39">
        <v>19.3914188295679</v>
      </c>
      <c r="J39" t="s">
        <v>194</v>
      </c>
      <c r="K39" t="s">
        <v>25</v>
      </c>
      <c r="L39" t="s">
        <v>12352</v>
      </c>
      <c r="M39" t="s">
        <v>12353</v>
      </c>
      <c r="N39" t="s">
        <v>12354</v>
      </c>
      <c r="O39" t="s">
        <v>12355</v>
      </c>
      <c r="P39">
        <v>1.7000000500000001</v>
      </c>
      <c r="Q39" t="s">
        <v>12356</v>
      </c>
      <c r="R39" t="s">
        <v>12357</v>
      </c>
      <c r="S39">
        <v>3194966</v>
      </c>
      <c r="T39">
        <v>355.20161919999998</v>
      </c>
      <c r="U39" t="s">
        <v>31</v>
      </c>
      <c r="V39" t="s">
        <v>12359</v>
      </c>
      <c r="W39" t="s">
        <v>23</v>
      </c>
    </row>
    <row r="40" spans="1:23" x14ac:dyDescent="0.4">
      <c r="A40">
        <v>39</v>
      </c>
      <c r="B40">
        <v>1</v>
      </c>
      <c r="C40">
        <v>1</v>
      </c>
      <c r="D40">
        <v>1</v>
      </c>
      <c r="E40">
        <v>1</v>
      </c>
      <c r="F40">
        <v>0.99898602223007105</v>
      </c>
      <c r="G40">
        <v>-4.8296543097067302</v>
      </c>
      <c r="H40" t="s">
        <v>23</v>
      </c>
      <c r="I40">
        <v>19.3914188295679</v>
      </c>
      <c r="J40" t="s">
        <v>194</v>
      </c>
      <c r="K40" t="s">
        <v>25</v>
      </c>
      <c r="L40" t="s">
        <v>12352</v>
      </c>
      <c r="M40" t="s">
        <v>12353</v>
      </c>
      <c r="N40" t="s">
        <v>12354</v>
      </c>
      <c r="O40" t="s">
        <v>12355</v>
      </c>
      <c r="P40">
        <v>1.7000000500000001</v>
      </c>
      <c r="Q40" t="s">
        <v>12356</v>
      </c>
      <c r="R40" t="s">
        <v>12357</v>
      </c>
      <c r="S40">
        <v>3194966</v>
      </c>
      <c r="T40">
        <v>355.20161919999998</v>
      </c>
      <c r="U40" t="s">
        <v>31</v>
      </c>
      <c r="V40" t="s">
        <v>6559</v>
      </c>
      <c r="W40" t="s">
        <v>23</v>
      </c>
    </row>
    <row r="41" spans="1:23" x14ac:dyDescent="0.4">
      <c r="A41">
        <v>40</v>
      </c>
      <c r="B41">
        <v>1</v>
      </c>
      <c r="C41">
        <v>1</v>
      </c>
      <c r="D41">
        <v>1</v>
      </c>
      <c r="E41">
        <v>1</v>
      </c>
      <c r="F41">
        <v>0.99894372098481299</v>
      </c>
      <c r="G41">
        <v>-4.6130957865835001</v>
      </c>
      <c r="H41" t="s">
        <v>23</v>
      </c>
      <c r="I41">
        <v>19.6790035569365</v>
      </c>
      <c r="J41" t="s">
        <v>194</v>
      </c>
      <c r="K41" t="s">
        <v>25</v>
      </c>
      <c r="L41" t="s">
        <v>12352</v>
      </c>
      <c r="M41" t="s">
        <v>12353</v>
      </c>
      <c r="N41" t="s">
        <v>12354</v>
      </c>
      <c r="O41" t="s">
        <v>12355</v>
      </c>
      <c r="P41">
        <v>1.7000000500000001</v>
      </c>
      <c r="Q41" t="s">
        <v>12356</v>
      </c>
      <c r="R41" t="s">
        <v>12357</v>
      </c>
      <c r="S41">
        <v>3194966</v>
      </c>
      <c r="T41">
        <v>355.20161919999998</v>
      </c>
      <c r="U41" t="s">
        <v>31</v>
      </c>
      <c r="V41" t="s">
        <v>8036</v>
      </c>
      <c r="W41" t="s">
        <v>23</v>
      </c>
    </row>
    <row r="42" spans="1:23" x14ac:dyDescent="0.4">
      <c r="A42">
        <v>41</v>
      </c>
      <c r="B42">
        <v>1</v>
      </c>
      <c r="C42">
        <v>1</v>
      </c>
      <c r="D42">
        <v>1</v>
      </c>
      <c r="E42">
        <v>1</v>
      </c>
      <c r="F42">
        <v>0.99894372098481299</v>
      </c>
      <c r="G42">
        <v>-4.6130957865835001</v>
      </c>
      <c r="H42">
        <v>0.999999999999999</v>
      </c>
      <c r="I42">
        <v>19.6790035569365</v>
      </c>
      <c r="J42" t="s">
        <v>194</v>
      </c>
      <c r="K42" t="s">
        <v>25</v>
      </c>
      <c r="L42" t="s">
        <v>12352</v>
      </c>
      <c r="M42" t="s">
        <v>12353</v>
      </c>
      <c r="N42" t="s">
        <v>12354</v>
      </c>
      <c r="O42" t="s">
        <v>12355</v>
      </c>
      <c r="P42">
        <v>1.7000000500000001</v>
      </c>
      <c r="Q42" t="s">
        <v>12356</v>
      </c>
      <c r="R42" t="s">
        <v>12357</v>
      </c>
      <c r="S42">
        <v>3194966</v>
      </c>
      <c r="T42">
        <v>355.20161919999998</v>
      </c>
      <c r="U42" t="s">
        <v>31</v>
      </c>
      <c r="V42" t="s">
        <v>12360</v>
      </c>
      <c r="W42" t="s">
        <v>23</v>
      </c>
    </row>
    <row r="43" spans="1:23" x14ac:dyDescent="0.4">
      <c r="A43">
        <v>42</v>
      </c>
      <c r="B43">
        <v>1</v>
      </c>
      <c r="C43">
        <v>1</v>
      </c>
      <c r="D43">
        <v>1</v>
      </c>
      <c r="E43">
        <v>1</v>
      </c>
      <c r="F43">
        <v>0.99893545087018298</v>
      </c>
      <c r="G43">
        <v>-7.1021034847808</v>
      </c>
      <c r="H43">
        <v>0.999999999999999</v>
      </c>
      <c r="I43">
        <v>42.590142267832803</v>
      </c>
      <c r="J43" t="s">
        <v>50</v>
      </c>
      <c r="K43" t="s">
        <v>25</v>
      </c>
      <c r="L43" t="s">
        <v>51</v>
      </c>
      <c r="M43" t="s">
        <v>52</v>
      </c>
      <c r="N43" t="s">
        <v>53</v>
      </c>
      <c r="O43" t="s">
        <v>54</v>
      </c>
      <c r="P43">
        <v>2.4793486599999999</v>
      </c>
      <c r="Q43" t="s">
        <v>55</v>
      </c>
      <c r="R43" t="s">
        <v>56</v>
      </c>
      <c r="S43">
        <v>8659984502</v>
      </c>
      <c r="T43">
        <v>341.18596910000002</v>
      </c>
      <c r="U43" t="s">
        <v>31</v>
      </c>
      <c r="V43" t="s">
        <v>12361</v>
      </c>
      <c r="W43" t="s">
        <v>23</v>
      </c>
    </row>
    <row r="44" spans="1:23" x14ac:dyDescent="0.4">
      <c r="A44">
        <v>43</v>
      </c>
      <c r="B44">
        <v>1</v>
      </c>
      <c r="C44">
        <v>1</v>
      </c>
      <c r="D44">
        <v>1</v>
      </c>
      <c r="E44">
        <v>1</v>
      </c>
      <c r="F44">
        <v>0.99893545087018298</v>
      </c>
      <c r="G44">
        <v>-7.1021034847808</v>
      </c>
      <c r="H44" t="s">
        <v>23</v>
      </c>
      <c r="I44">
        <v>42.590142267832803</v>
      </c>
      <c r="J44" t="s">
        <v>50</v>
      </c>
      <c r="K44" t="s">
        <v>25</v>
      </c>
      <c r="L44" t="s">
        <v>51</v>
      </c>
      <c r="M44" t="s">
        <v>52</v>
      </c>
      <c r="N44" t="s">
        <v>53</v>
      </c>
      <c r="O44" t="s">
        <v>54</v>
      </c>
      <c r="P44">
        <v>2.4793486599999999</v>
      </c>
      <c r="Q44" t="s">
        <v>55</v>
      </c>
      <c r="R44" t="s">
        <v>56</v>
      </c>
      <c r="S44">
        <v>8659984502</v>
      </c>
      <c r="T44">
        <v>341.18596910000002</v>
      </c>
      <c r="U44" t="s">
        <v>31</v>
      </c>
      <c r="V44" t="s">
        <v>83</v>
      </c>
      <c r="W44" t="s">
        <v>23</v>
      </c>
    </row>
    <row r="45" spans="1:23" x14ac:dyDescent="0.4">
      <c r="A45">
        <v>44</v>
      </c>
      <c r="B45">
        <v>1</v>
      </c>
      <c r="C45">
        <v>2</v>
      </c>
      <c r="D45">
        <v>1</v>
      </c>
      <c r="E45">
        <v>1</v>
      </c>
      <c r="F45">
        <v>0.99893503566779396</v>
      </c>
      <c r="G45">
        <v>-6.9221345516720003</v>
      </c>
      <c r="H45">
        <v>0.999999999999999</v>
      </c>
      <c r="I45">
        <v>26.0788757168107</v>
      </c>
      <c r="J45" t="s">
        <v>50</v>
      </c>
      <c r="K45" t="s">
        <v>25</v>
      </c>
      <c r="L45" t="s">
        <v>51</v>
      </c>
      <c r="M45" t="s">
        <v>52</v>
      </c>
      <c r="N45" t="s">
        <v>53</v>
      </c>
      <c r="O45" t="s">
        <v>54</v>
      </c>
      <c r="P45">
        <v>2.4793486599999999</v>
      </c>
      <c r="Q45" t="s">
        <v>55</v>
      </c>
      <c r="R45" t="s">
        <v>56</v>
      </c>
      <c r="S45">
        <v>8659984502</v>
      </c>
      <c r="T45">
        <v>341.18597</v>
      </c>
      <c r="U45" t="s">
        <v>31</v>
      </c>
      <c r="V45" t="s">
        <v>12362</v>
      </c>
      <c r="W45" t="s">
        <v>23</v>
      </c>
    </row>
    <row r="46" spans="1:23" x14ac:dyDescent="0.4">
      <c r="A46">
        <v>45</v>
      </c>
      <c r="B46">
        <v>1</v>
      </c>
      <c r="C46">
        <v>2</v>
      </c>
      <c r="D46">
        <v>1</v>
      </c>
      <c r="E46">
        <v>1</v>
      </c>
      <c r="F46">
        <v>0.99893503566779396</v>
      </c>
      <c r="G46">
        <v>-6.9221345516720003</v>
      </c>
      <c r="H46" t="s">
        <v>23</v>
      </c>
      <c r="I46">
        <v>26.0788757168107</v>
      </c>
      <c r="J46" t="s">
        <v>50</v>
      </c>
      <c r="K46" t="s">
        <v>25</v>
      </c>
      <c r="L46" t="s">
        <v>51</v>
      </c>
      <c r="M46" t="s">
        <v>52</v>
      </c>
      <c r="N46" t="s">
        <v>53</v>
      </c>
      <c r="O46" t="s">
        <v>54</v>
      </c>
      <c r="P46">
        <v>2.4793486599999999</v>
      </c>
      <c r="Q46" t="s">
        <v>55</v>
      </c>
      <c r="R46" t="s">
        <v>56</v>
      </c>
      <c r="S46">
        <v>8659984502</v>
      </c>
      <c r="T46">
        <v>341.18597</v>
      </c>
      <c r="U46" t="s">
        <v>31</v>
      </c>
      <c r="V46" t="s">
        <v>147</v>
      </c>
      <c r="W46" t="s">
        <v>23</v>
      </c>
    </row>
    <row r="47" spans="1:23" x14ac:dyDescent="0.4">
      <c r="A47">
        <v>46</v>
      </c>
      <c r="B47">
        <v>1</v>
      </c>
      <c r="C47">
        <v>1</v>
      </c>
      <c r="D47">
        <v>1</v>
      </c>
      <c r="E47">
        <v>1</v>
      </c>
      <c r="F47">
        <v>0.998929770386631</v>
      </c>
      <c r="G47">
        <v>-5.3637465610903599</v>
      </c>
      <c r="H47">
        <v>0.999999999999999</v>
      </c>
      <c r="I47">
        <v>20.117047165322798</v>
      </c>
      <c r="J47" t="s">
        <v>194</v>
      </c>
      <c r="K47" t="s">
        <v>25</v>
      </c>
      <c r="L47" t="s">
        <v>12352</v>
      </c>
      <c r="M47" t="s">
        <v>12353</v>
      </c>
      <c r="N47" t="s">
        <v>12354</v>
      </c>
      <c r="O47" t="s">
        <v>12355</v>
      </c>
      <c r="P47">
        <v>1.7000000500000001</v>
      </c>
      <c r="Q47" t="s">
        <v>12356</v>
      </c>
      <c r="R47" t="s">
        <v>12357</v>
      </c>
      <c r="S47">
        <v>3194966</v>
      </c>
      <c r="T47">
        <v>355.20161999999999</v>
      </c>
      <c r="U47" t="s">
        <v>31</v>
      </c>
      <c r="V47" t="s">
        <v>12363</v>
      </c>
      <c r="W47" t="s">
        <v>23</v>
      </c>
    </row>
    <row r="48" spans="1:23" x14ac:dyDescent="0.4">
      <c r="A48">
        <v>47</v>
      </c>
      <c r="B48">
        <v>1</v>
      </c>
      <c r="C48">
        <v>1</v>
      </c>
      <c r="D48">
        <v>1</v>
      </c>
      <c r="E48">
        <v>1</v>
      </c>
      <c r="F48">
        <v>0.998929770386631</v>
      </c>
      <c r="G48">
        <v>-5.3637465610903599</v>
      </c>
      <c r="H48" t="s">
        <v>23</v>
      </c>
      <c r="I48">
        <v>20.117047165322798</v>
      </c>
      <c r="J48" t="s">
        <v>194</v>
      </c>
      <c r="K48" t="s">
        <v>25</v>
      </c>
      <c r="L48" t="s">
        <v>12352</v>
      </c>
      <c r="M48" t="s">
        <v>12353</v>
      </c>
      <c r="N48" t="s">
        <v>12354</v>
      </c>
      <c r="O48" t="s">
        <v>12355</v>
      </c>
      <c r="P48">
        <v>1.7000000500000001</v>
      </c>
      <c r="Q48" t="s">
        <v>12356</v>
      </c>
      <c r="R48" t="s">
        <v>12357</v>
      </c>
      <c r="S48">
        <v>3194966</v>
      </c>
      <c r="T48">
        <v>355.20161999999999</v>
      </c>
      <c r="U48" t="s">
        <v>31</v>
      </c>
      <c r="V48" t="s">
        <v>7643</v>
      </c>
      <c r="W48" t="s">
        <v>23</v>
      </c>
    </row>
    <row r="49" spans="1:23" x14ac:dyDescent="0.4">
      <c r="A49">
        <v>48</v>
      </c>
      <c r="B49">
        <v>1</v>
      </c>
      <c r="C49">
        <v>1</v>
      </c>
      <c r="D49">
        <v>1</v>
      </c>
      <c r="E49">
        <v>1</v>
      </c>
      <c r="F49">
        <v>0.99892152574962301</v>
      </c>
      <c r="G49">
        <v>-4.4933196229189898</v>
      </c>
      <c r="H49">
        <v>0.999999999999999</v>
      </c>
      <c r="I49">
        <v>17.494526461188499</v>
      </c>
      <c r="J49" t="s">
        <v>50</v>
      </c>
      <c r="K49" t="s">
        <v>25</v>
      </c>
      <c r="L49" t="s">
        <v>51</v>
      </c>
      <c r="M49" t="s">
        <v>52</v>
      </c>
      <c r="N49" t="s">
        <v>53</v>
      </c>
      <c r="O49" t="s">
        <v>54</v>
      </c>
      <c r="P49">
        <v>2.4793486599999999</v>
      </c>
      <c r="Q49" t="s">
        <v>55</v>
      </c>
      <c r="R49" t="s">
        <v>56</v>
      </c>
      <c r="S49">
        <v>8659984502</v>
      </c>
      <c r="T49">
        <v>341.18596910000002</v>
      </c>
      <c r="U49" t="s">
        <v>31</v>
      </c>
      <c r="V49" t="s">
        <v>12364</v>
      </c>
      <c r="W49" t="s">
        <v>23</v>
      </c>
    </row>
    <row r="50" spans="1:23" x14ac:dyDescent="0.4">
      <c r="A50">
        <v>49</v>
      </c>
      <c r="B50">
        <v>1</v>
      </c>
      <c r="C50">
        <v>1</v>
      </c>
      <c r="D50">
        <v>1</v>
      </c>
      <c r="E50">
        <v>1</v>
      </c>
      <c r="F50">
        <v>0.99892152574962301</v>
      </c>
      <c r="G50">
        <v>-4.4933196229189898</v>
      </c>
      <c r="H50" t="s">
        <v>23</v>
      </c>
      <c r="I50">
        <v>17.494526461188499</v>
      </c>
      <c r="J50" t="s">
        <v>50</v>
      </c>
      <c r="K50" t="s">
        <v>25</v>
      </c>
      <c r="L50" t="s">
        <v>51</v>
      </c>
      <c r="M50" t="s">
        <v>52</v>
      </c>
      <c r="N50" t="s">
        <v>53</v>
      </c>
      <c r="O50" t="s">
        <v>54</v>
      </c>
      <c r="P50">
        <v>2.4793486599999999</v>
      </c>
      <c r="Q50" t="s">
        <v>55</v>
      </c>
      <c r="R50" t="s">
        <v>56</v>
      </c>
      <c r="S50">
        <v>8659984502</v>
      </c>
      <c r="T50">
        <v>341.18596910000002</v>
      </c>
      <c r="U50" t="s">
        <v>31</v>
      </c>
      <c r="V50" t="s">
        <v>108</v>
      </c>
      <c r="W50" t="s">
        <v>23</v>
      </c>
    </row>
    <row r="51" spans="1:23" x14ac:dyDescent="0.4">
      <c r="A51">
        <v>50</v>
      </c>
      <c r="B51">
        <v>1</v>
      </c>
      <c r="C51">
        <v>1</v>
      </c>
      <c r="D51">
        <v>1</v>
      </c>
      <c r="E51">
        <v>1</v>
      </c>
      <c r="F51">
        <v>0.99891812031317995</v>
      </c>
      <c r="G51">
        <v>-4.2188752765611497</v>
      </c>
      <c r="H51">
        <v>0.999999999999999</v>
      </c>
      <c r="I51">
        <v>16.285933074708101</v>
      </c>
      <c r="J51" t="s">
        <v>50</v>
      </c>
      <c r="K51" t="s">
        <v>25</v>
      </c>
      <c r="L51" t="s">
        <v>51</v>
      </c>
      <c r="M51" t="s">
        <v>52</v>
      </c>
      <c r="N51" t="s">
        <v>53</v>
      </c>
      <c r="O51" t="s">
        <v>54</v>
      </c>
      <c r="P51">
        <v>2.4793486599999999</v>
      </c>
      <c r="Q51" t="s">
        <v>55</v>
      </c>
      <c r="R51" t="s">
        <v>56</v>
      </c>
      <c r="S51">
        <v>8659984502</v>
      </c>
      <c r="T51">
        <v>341.18596910000002</v>
      </c>
      <c r="U51" t="s">
        <v>31</v>
      </c>
      <c r="V51" t="s">
        <v>12365</v>
      </c>
      <c r="W51" t="s">
        <v>23</v>
      </c>
    </row>
    <row r="52" spans="1:23" x14ac:dyDescent="0.4">
      <c r="A52">
        <v>51</v>
      </c>
      <c r="B52">
        <v>1</v>
      </c>
      <c r="C52">
        <v>1</v>
      </c>
      <c r="D52">
        <v>1</v>
      </c>
      <c r="E52">
        <v>1</v>
      </c>
      <c r="F52">
        <v>0.99891812031317995</v>
      </c>
      <c r="G52">
        <v>-4.2188752765611497</v>
      </c>
      <c r="H52" t="s">
        <v>23</v>
      </c>
      <c r="I52">
        <v>16.285933074708101</v>
      </c>
      <c r="J52" t="s">
        <v>50</v>
      </c>
      <c r="K52" t="s">
        <v>25</v>
      </c>
      <c r="L52" t="s">
        <v>51</v>
      </c>
      <c r="M52" t="s">
        <v>52</v>
      </c>
      <c r="N52" t="s">
        <v>53</v>
      </c>
      <c r="O52" t="s">
        <v>54</v>
      </c>
      <c r="P52">
        <v>2.4793486599999999</v>
      </c>
      <c r="Q52" t="s">
        <v>55</v>
      </c>
      <c r="R52" t="s">
        <v>56</v>
      </c>
      <c r="S52">
        <v>8659984502</v>
      </c>
      <c r="T52">
        <v>341.18596910000002</v>
      </c>
      <c r="U52" t="s">
        <v>31</v>
      </c>
      <c r="V52" t="s">
        <v>58</v>
      </c>
      <c r="W52" t="s">
        <v>23</v>
      </c>
    </row>
    <row r="53" spans="1:23" x14ac:dyDescent="0.4">
      <c r="A53">
        <v>52</v>
      </c>
      <c r="B53">
        <v>1</v>
      </c>
      <c r="C53">
        <v>1</v>
      </c>
      <c r="D53">
        <v>1</v>
      </c>
      <c r="E53">
        <v>1</v>
      </c>
      <c r="F53">
        <v>0.99886417040049003</v>
      </c>
      <c r="G53">
        <v>-6.4968635190992199</v>
      </c>
      <c r="H53">
        <v>0.999999999999999</v>
      </c>
      <c r="I53">
        <v>35.955432943021997</v>
      </c>
      <c r="J53" t="s">
        <v>50</v>
      </c>
      <c r="K53" t="s">
        <v>25</v>
      </c>
      <c r="L53" t="s">
        <v>51</v>
      </c>
      <c r="M53" t="s">
        <v>52</v>
      </c>
      <c r="N53" t="s">
        <v>53</v>
      </c>
      <c r="O53" t="s">
        <v>54</v>
      </c>
      <c r="P53">
        <v>2.4793486599999999</v>
      </c>
      <c r="Q53" t="s">
        <v>55</v>
      </c>
      <c r="R53" t="s">
        <v>56</v>
      </c>
      <c r="S53">
        <v>8659984502</v>
      </c>
      <c r="T53">
        <v>341.18596910000002</v>
      </c>
      <c r="U53" t="s">
        <v>31</v>
      </c>
      <c r="V53" t="s">
        <v>12366</v>
      </c>
      <c r="W53" t="s">
        <v>23</v>
      </c>
    </row>
    <row r="54" spans="1:23" x14ac:dyDescent="0.4">
      <c r="A54">
        <v>53</v>
      </c>
      <c r="B54">
        <v>1</v>
      </c>
      <c r="C54">
        <v>1</v>
      </c>
      <c r="D54">
        <v>1</v>
      </c>
      <c r="E54">
        <v>1</v>
      </c>
      <c r="F54">
        <v>0.99886417040049003</v>
      </c>
      <c r="G54">
        <v>-6.4968635190992199</v>
      </c>
      <c r="H54" t="s">
        <v>23</v>
      </c>
      <c r="I54">
        <v>35.955432943021997</v>
      </c>
      <c r="J54" t="s">
        <v>50</v>
      </c>
      <c r="K54" t="s">
        <v>25</v>
      </c>
      <c r="L54" t="s">
        <v>51</v>
      </c>
      <c r="M54" t="s">
        <v>52</v>
      </c>
      <c r="N54" t="s">
        <v>53</v>
      </c>
      <c r="O54" t="s">
        <v>54</v>
      </c>
      <c r="P54">
        <v>2.4793486599999999</v>
      </c>
      <c r="Q54" t="s">
        <v>55</v>
      </c>
      <c r="R54" t="s">
        <v>56</v>
      </c>
      <c r="S54">
        <v>8659984502</v>
      </c>
      <c r="T54">
        <v>341.18596910000002</v>
      </c>
      <c r="U54" t="s">
        <v>31</v>
      </c>
      <c r="V54" t="s">
        <v>71</v>
      </c>
      <c r="W54" t="s">
        <v>23</v>
      </c>
    </row>
    <row r="55" spans="1:23" x14ac:dyDescent="0.4">
      <c r="A55">
        <v>54</v>
      </c>
      <c r="B55">
        <v>1</v>
      </c>
      <c r="C55">
        <v>1</v>
      </c>
      <c r="D55">
        <v>1</v>
      </c>
      <c r="E55">
        <v>1</v>
      </c>
      <c r="F55">
        <v>0.99883658834504496</v>
      </c>
      <c r="G55">
        <v>-5.3063951331751404</v>
      </c>
      <c r="H55">
        <v>0.999999999999999</v>
      </c>
      <c r="I55">
        <v>13.438073198152299</v>
      </c>
      <c r="J55" t="s">
        <v>50</v>
      </c>
      <c r="K55" t="s">
        <v>25</v>
      </c>
      <c r="L55" t="s">
        <v>51</v>
      </c>
      <c r="M55" t="s">
        <v>52</v>
      </c>
      <c r="N55" t="s">
        <v>53</v>
      </c>
      <c r="O55" t="s">
        <v>54</v>
      </c>
      <c r="P55">
        <v>2.4793486599999999</v>
      </c>
      <c r="Q55" t="s">
        <v>55</v>
      </c>
      <c r="R55" t="s">
        <v>56</v>
      </c>
      <c r="S55">
        <v>8659984502</v>
      </c>
      <c r="T55">
        <v>341.18596910000002</v>
      </c>
      <c r="U55" t="s">
        <v>31</v>
      </c>
      <c r="V55" t="s">
        <v>12367</v>
      </c>
      <c r="W55" t="s">
        <v>23</v>
      </c>
    </row>
    <row r="56" spans="1:23" x14ac:dyDescent="0.4">
      <c r="A56">
        <v>55</v>
      </c>
      <c r="B56">
        <v>1</v>
      </c>
      <c r="C56">
        <v>1</v>
      </c>
      <c r="D56">
        <v>1</v>
      </c>
      <c r="E56">
        <v>1</v>
      </c>
      <c r="F56">
        <v>0.99883658834504496</v>
      </c>
      <c r="G56">
        <v>-5.3063951331751404</v>
      </c>
      <c r="H56" t="s">
        <v>23</v>
      </c>
      <c r="I56">
        <v>13.438073198152299</v>
      </c>
      <c r="J56" t="s">
        <v>50</v>
      </c>
      <c r="K56" t="s">
        <v>25</v>
      </c>
      <c r="L56" t="s">
        <v>51</v>
      </c>
      <c r="M56" t="s">
        <v>52</v>
      </c>
      <c r="N56" t="s">
        <v>53</v>
      </c>
      <c r="O56" t="s">
        <v>54</v>
      </c>
      <c r="P56">
        <v>2.4793486599999999</v>
      </c>
      <c r="Q56" t="s">
        <v>55</v>
      </c>
      <c r="R56" t="s">
        <v>56</v>
      </c>
      <c r="S56">
        <v>8659984502</v>
      </c>
      <c r="T56">
        <v>341.18596910000002</v>
      </c>
      <c r="U56" t="s">
        <v>31</v>
      </c>
      <c r="V56" t="s">
        <v>59</v>
      </c>
      <c r="W56" t="s">
        <v>23</v>
      </c>
    </row>
    <row r="57" spans="1:23" x14ac:dyDescent="0.4">
      <c r="A57">
        <v>56</v>
      </c>
      <c r="B57">
        <v>1</v>
      </c>
      <c r="C57">
        <v>3</v>
      </c>
      <c r="D57">
        <v>1</v>
      </c>
      <c r="E57">
        <v>2</v>
      </c>
      <c r="F57">
        <v>0.99877381333936999</v>
      </c>
      <c r="G57">
        <v>-1.9000425911705801</v>
      </c>
      <c r="H57">
        <v>0.90904522613065297</v>
      </c>
      <c r="I57">
        <v>30.041033435228702</v>
      </c>
      <c r="J57" t="s">
        <v>94</v>
      </c>
      <c r="K57" t="s">
        <v>25</v>
      </c>
      <c r="L57" t="s">
        <v>95</v>
      </c>
      <c r="M57" t="s">
        <v>96</v>
      </c>
      <c r="N57" t="s">
        <v>97</v>
      </c>
      <c r="O57" t="s">
        <v>98</v>
      </c>
      <c r="P57">
        <v>2.89444613</v>
      </c>
      <c r="Q57" t="s">
        <v>99</v>
      </c>
      <c r="R57" t="s">
        <v>100</v>
      </c>
      <c r="S57">
        <v>2779202</v>
      </c>
      <c r="T57">
        <v>362.14991789999999</v>
      </c>
      <c r="U57" t="s">
        <v>31</v>
      </c>
      <c r="V57" t="s">
        <v>12368</v>
      </c>
      <c r="W57" t="s">
        <v>23</v>
      </c>
    </row>
    <row r="58" spans="1:23" x14ac:dyDescent="0.4">
      <c r="A58">
        <v>57</v>
      </c>
      <c r="B58">
        <v>1</v>
      </c>
      <c r="C58">
        <v>1</v>
      </c>
      <c r="D58">
        <v>1</v>
      </c>
      <c r="E58">
        <v>1</v>
      </c>
      <c r="F58">
        <v>0.99877182015996502</v>
      </c>
      <c r="G58">
        <v>-0.12324542146282499</v>
      </c>
      <c r="H58">
        <v>0.999999999999999</v>
      </c>
      <c r="I58">
        <v>68.476891091417997</v>
      </c>
      <c r="J58" t="s">
        <v>275</v>
      </c>
      <c r="K58" t="s">
        <v>25</v>
      </c>
      <c r="L58" t="s">
        <v>276</v>
      </c>
      <c r="M58" t="s">
        <v>277</v>
      </c>
      <c r="N58" t="s">
        <v>278</v>
      </c>
      <c r="O58" t="s">
        <v>279</v>
      </c>
      <c r="P58">
        <v>0.71967107100000005</v>
      </c>
      <c r="Q58" t="s">
        <v>280</v>
      </c>
      <c r="R58" t="s">
        <v>281</v>
      </c>
      <c r="S58">
        <v>254798718</v>
      </c>
      <c r="T58">
        <v>205.09719999999999</v>
      </c>
      <c r="U58" t="s">
        <v>31</v>
      </c>
      <c r="V58" t="s">
        <v>12369</v>
      </c>
      <c r="W58" t="s">
        <v>23</v>
      </c>
    </row>
    <row r="59" spans="1:23" x14ac:dyDescent="0.4">
      <c r="A59">
        <v>58</v>
      </c>
      <c r="B59">
        <v>1</v>
      </c>
      <c r="C59">
        <v>1</v>
      </c>
      <c r="D59">
        <v>1</v>
      </c>
      <c r="E59">
        <v>1</v>
      </c>
      <c r="F59">
        <v>0.99877182015996502</v>
      </c>
      <c r="G59">
        <v>-0.12324542146282499</v>
      </c>
      <c r="H59" t="s">
        <v>23</v>
      </c>
      <c r="I59">
        <v>68.476891091417997</v>
      </c>
      <c r="J59" t="s">
        <v>275</v>
      </c>
      <c r="K59" t="s">
        <v>25</v>
      </c>
      <c r="L59" t="s">
        <v>276</v>
      </c>
      <c r="M59" t="s">
        <v>277</v>
      </c>
      <c r="N59" t="s">
        <v>278</v>
      </c>
      <c r="O59" t="s">
        <v>279</v>
      </c>
      <c r="P59">
        <v>0.71967107100000005</v>
      </c>
      <c r="Q59" t="s">
        <v>280</v>
      </c>
      <c r="R59" t="s">
        <v>281</v>
      </c>
      <c r="S59">
        <v>254798718</v>
      </c>
      <c r="T59">
        <v>205.09719999999999</v>
      </c>
      <c r="U59" t="s">
        <v>31</v>
      </c>
      <c r="V59" t="s">
        <v>283</v>
      </c>
      <c r="W59" t="s">
        <v>23</v>
      </c>
    </row>
    <row r="60" spans="1:23" x14ac:dyDescent="0.4">
      <c r="A60">
        <v>59</v>
      </c>
      <c r="B60">
        <v>1</v>
      </c>
      <c r="C60">
        <v>1</v>
      </c>
      <c r="D60">
        <v>1</v>
      </c>
      <c r="E60">
        <v>1</v>
      </c>
      <c r="F60">
        <v>0.99876664882914701</v>
      </c>
      <c r="G60">
        <v>-7.3655487363822001</v>
      </c>
      <c r="H60" t="s">
        <v>23</v>
      </c>
      <c r="I60">
        <v>20.274912956573498</v>
      </c>
      <c r="J60" t="s">
        <v>194</v>
      </c>
      <c r="K60" t="s">
        <v>25</v>
      </c>
      <c r="L60" t="s">
        <v>12352</v>
      </c>
      <c r="M60" t="s">
        <v>12353</v>
      </c>
      <c r="N60" t="s">
        <v>12354</v>
      </c>
      <c r="O60" t="s">
        <v>12355</v>
      </c>
      <c r="P60">
        <v>1.7000000500000001</v>
      </c>
      <c r="Q60" t="s">
        <v>12356</v>
      </c>
      <c r="R60" t="s">
        <v>12357</v>
      </c>
      <c r="S60">
        <v>3194966</v>
      </c>
      <c r="T60">
        <v>355.20161919999998</v>
      </c>
      <c r="U60" t="s">
        <v>31</v>
      </c>
      <c r="V60" t="s">
        <v>4663</v>
      </c>
      <c r="W60" t="s">
        <v>23</v>
      </c>
    </row>
    <row r="61" spans="1:23" x14ac:dyDescent="0.4">
      <c r="A61">
        <v>60</v>
      </c>
      <c r="B61">
        <v>1</v>
      </c>
      <c r="C61">
        <v>1</v>
      </c>
      <c r="D61">
        <v>1</v>
      </c>
      <c r="E61">
        <v>1</v>
      </c>
      <c r="F61">
        <v>0.99876664882914701</v>
      </c>
      <c r="G61">
        <v>-7.3655487363822001</v>
      </c>
      <c r="H61">
        <v>0.999999999999999</v>
      </c>
      <c r="I61">
        <v>20.274912956573498</v>
      </c>
      <c r="J61" t="s">
        <v>194</v>
      </c>
      <c r="K61" t="s">
        <v>25</v>
      </c>
      <c r="L61" t="s">
        <v>12352</v>
      </c>
      <c r="M61" t="s">
        <v>12353</v>
      </c>
      <c r="N61" t="s">
        <v>12354</v>
      </c>
      <c r="O61" t="s">
        <v>12355</v>
      </c>
      <c r="P61">
        <v>1.7000000500000001</v>
      </c>
      <c r="Q61" t="s">
        <v>12356</v>
      </c>
      <c r="R61" t="s">
        <v>12357</v>
      </c>
      <c r="S61">
        <v>3194966</v>
      </c>
      <c r="T61">
        <v>355.20161919999998</v>
      </c>
      <c r="U61" t="s">
        <v>31</v>
      </c>
      <c r="V61" t="s">
        <v>12370</v>
      </c>
      <c r="W61" t="s">
        <v>23</v>
      </c>
    </row>
    <row r="62" spans="1:23" x14ac:dyDescent="0.4">
      <c r="A62">
        <v>61</v>
      </c>
      <c r="B62">
        <v>1</v>
      </c>
      <c r="C62">
        <v>1</v>
      </c>
      <c r="D62">
        <v>1</v>
      </c>
      <c r="E62">
        <v>1</v>
      </c>
      <c r="F62">
        <v>0.99851062150402203</v>
      </c>
      <c r="G62">
        <v>-0.52942641191173001</v>
      </c>
      <c r="H62" t="s">
        <v>23</v>
      </c>
      <c r="I62">
        <v>23.419469624796399</v>
      </c>
      <c r="J62" t="s">
        <v>275</v>
      </c>
      <c r="K62" t="s">
        <v>25</v>
      </c>
      <c r="L62" t="s">
        <v>276</v>
      </c>
      <c r="M62" t="s">
        <v>277</v>
      </c>
      <c r="N62" t="s">
        <v>278</v>
      </c>
      <c r="O62" t="s">
        <v>279</v>
      </c>
      <c r="P62">
        <v>0.71967107100000005</v>
      </c>
      <c r="Q62" t="s">
        <v>280</v>
      </c>
      <c r="R62" t="s">
        <v>281</v>
      </c>
      <c r="S62">
        <v>254798718</v>
      </c>
      <c r="T62">
        <v>205.09719999999999</v>
      </c>
      <c r="U62" t="s">
        <v>31</v>
      </c>
      <c r="V62" t="s">
        <v>527</v>
      </c>
      <c r="W62" t="s">
        <v>23</v>
      </c>
    </row>
    <row r="63" spans="1:23" x14ac:dyDescent="0.4">
      <c r="A63">
        <v>62</v>
      </c>
      <c r="B63">
        <v>1</v>
      </c>
      <c r="C63">
        <v>1</v>
      </c>
      <c r="D63">
        <v>1</v>
      </c>
      <c r="E63">
        <v>1</v>
      </c>
      <c r="F63">
        <v>0.99851062150402203</v>
      </c>
      <c r="G63">
        <v>-0.52942641191173001</v>
      </c>
      <c r="H63">
        <v>0.999999999999999</v>
      </c>
      <c r="I63">
        <v>23.419469624796399</v>
      </c>
      <c r="J63" t="s">
        <v>275</v>
      </c>
      <c r="K63" t="s">
        <v>25</v>
      </c>
      <c r="L63" t="s">
        <v>276</v>
      </c>
      <c r="M63" t="s">
        <v>277</v>
      </c>
      <c r="N63" t="s">
        <v>278</v>
      </c>
      <c r="O63" t="s">
        <v>279</v>
      </c>
      <c r="P63">
        <v>0.71967107100000005</v>
      </c>
      <c r="Q63" t="s">
        <v>280</v>
      </c>
      <c r="R63" t="s">
        <v>281</v>
      </c>
      <c r="S63">
        <v>254798718</v>
      </c>
      <c r="T63">
        <v>205.09719999999999</v>
      </c>
      <c r="U63" t="s">
        <v>31</v>
      </c>
      <c r="V63" t="s">
        <v>12371</v>
      </c>
      <c r="W63" t="s">
        <v>23</v>
      </c>
    </row>
    <row r="64" spans="1:23" x14ac:dyDescent="0.4">
      <c r="A64">
        <v>63</v>
      </c>
      <c r="B64">
        <v>1</v>
      </c>
      <c r="C64">
        <v>1</v>
      </c>
      <c r="D64">
        <v>1</v>
      </c>
      <c r="E64">
        <v>1</v>
      </c>
      <c r="F64">
        <v>0.99849777898464398</v>
      </c>
      <c r="G64">
        <v>-7.2988363343498399</v>
      </c>
      <c r="H64" t="s">
        <v>23</v>
      </c>
      <c r="I64">
        <v>63.162501546906597</v>
      </c>
      <c r="J64" t="s">
        <v>194</v>
      </c>
      <c r="K64" t="s">
        <v>25</v>
      </c>
      <c r="L64" t="s">
        <v>12352</v>
      </c>
      <c r="M64" t="s">
        <v>12353</v>
      </c>
      <c r="N64" t="s">
        <v>12354</v>
      </c>
      <c r="O64" t="s">
        <v>12355</v>
      </c>
      <c r="P64">
        <v>1.7000000500000001</v>
      </c>
      <c r="Q64" t="s">
        <v>12356</v>
      </c>
      <c r="R64" t="s">
        <v>12357</v>
      </c>
      <c r="S64">
        <v>3194966</v>
      </c>
      <c r="T64">
        <v>355.20161919999998</v>
      </c>
      <c r="U64" t="s">
        <v>31</v>
      </c>
      <c r="V64" t="s">
        <v>5317</v>
      </c>
      <c r="W64" t="s">
        <v>23</v>
      </c>
    </row>
    <row r="65" spans="1:23" x14ac:dyDescent="0.4">
      <c r="A65">
        <v>64</v>
      </c>
      <c r="B65">
        <v>1</v>
      </c>
      <c r="C65">
        <v>1</v>
      </c>
      <c r="D65">
        <v>1</v>
      </c>
      <c r="E65">
        <v>1</v>
      </c>
      <c r="F65">
        <v>0.99849777898464398</v>
      </c>
      <c r="G65">
        <v>-7.2988363343498399</v>
      </c>
      <c r="H65">
        <v>0.999999999999999</v>
      </c>
      <c r="I65">
        <v>63.162501546906597</v>
      </c>
      <c r="J65" t="s">
        <v>194</v>
      </c>
      <c r="K65" t="s">
        <v>25</v>
      </c>
      <c r="L65" t="s">
        <v>12352</v>
      </c>
      <c r="M65" t="s">
        <v>12353</v>
      </c>
      <c r="N65" t="s">
        <v>12354</v>
      </c>
      <c r="O65" t="s">
        <v>12355</v>
      </c>
      <c r="P65">
        <v>1.7000000500000001</v>
      </c>
      <c r="Q65" t="s">
        <v>12356</v>
      </c>
      <c r="R65" t="s">
        <v>12357</v>
      </c>
      <c r="S65">
        <v>3194966</v>
      </c>
      <c r="T65">
        <v>355.20161919999998</v>
      </c>
      <c r="U65" t="s">
        <v>31</v>
      </c>
      <c r="V65" t="s">
        <v>12372</v>
      </c>
      <c r="W65" t="s">
        <v>23</v>
      </c>
    </row>
    <row r="66" spans="1:23" x14ac:dyDescent="0.4">
      <c r="A66">
        <v>65</v>
      </c>
      <c r="B66">
        <v>1</v>
      </c>
      <c r="C66">
        <v>1</v>
      </c>
      <c r="D66">
        <v>1</v>
      </c>
      <c r="E66">
        <v>1</v>
      </c>
      <c r="F66">
        <v>0.99835693176708995</v>
      </c>
      <c r="G66">
        <v>-10.870956661255301</v>
      </c>
      <c r="H66">
        <v>0.999999999999999</v>
      </c>
      <c r="I66">
        <v>26.347163598492099</v>
      </c>
      <c r="J66" t="s">
        <v>50</v>
      </c>
      <c r="K66" t="s">
        <v>25</v>
      </c>
      <c r="L66" t="s">
        <v>51</v>
      </c>
      <c r="M66" t="s">
        <v>52</v>
      </c>
      <c r="N66" t="s">
        <v>53</v>
      </c>
      <c r="O66" t="s">
        <v>54</v>
      </c>
      <c r="P66">
        <v>2.4793486599999999</v>
      </c>
      <c r="Q66" t="s">
        <v>55</v>
      </c>
      <c r="R66" t="s">
        <v>56</v>
      </c>
      <c r="S66">
        <v>8659984502</v>
      </c>
      <c r="T66">
        <v>341.18596910000002</v>
      </c>
      <c r="U66" t="s">
        <v>31</v>
      </c>
      <c r="V66" t="s">
        <v>12373</v>
      </c>
      <c r="W66" t="s">
        <v>23</v>
      </c>
    </row>
    <row r="67" spans="1:23" x14ac:dyDescent="0.4">
      <c r="A67">
        <v>66</v>
      </c>
      <c r="B67">
        <v>1</v>
      </c>
      <c r="C67">
        <v>1</v>
      </c>
      <c r="D67">
        <v>1</v>
      </c>
      <c r="E67">
        <v>1</v>
      </c>
      <c r="F67">
        <v>0.99835693176708995</v>
      </c>
      <c r="G67">
        <v>-10.870956661255301</v>
      </c>
      <c r="H67" t="s">
        <v>23</v>
      </c>
      <c r="I67">
        <v>26.347163598492099</v>
      </c>
      <c r="J67" t="s">
        <v>50</v>
      </c>
      <c r="K67" t="s">
        <v>25</v>
      </c>
      <c r="L67" t="s">
        <v>51</v>
      </c>
      <c r="M67" t="s">
        <v>52</v>
      </c>
      <c r="N67" t="s">
        <v>53</v>
      </c>
      <c r="O67" t="s">
        <v>54</v>
      </c>
      <c r="P67">
        <v>2.4793486599999999</v>
      </c>
      <c r="Q67" t="s">
        <v>55</v>
      </c>
      <c r="R67" t="s">
        <v>56</v>
      </c>
      <c r="S67">
        <v>8659984502</v>
      </c>
      <c r="T67">
        <v>341.18596910000002</v>
      </c>
      <c r="U67" t="s">
        <v>31</v>
      </c>
      <c r="V67" t="s">
        <v>607</v>
      </c>
      <c r="W67" t="s">
        <v>23</v>
      </c>
    </row>
    <row r="68" spans="1:23" x14ac:dyDescent="0.4">
      <c r="A68">
        <v>67</v>
      </c>
      <c r="B68">
        <v>1</v>
      </c>
      <c r="C68">
        <v>1</v>
      </c>
      <c r="D68">
        <v>1</v>
      </c>
      <c r="E68">
        <v>1</v>
      </c>
      <c r="F68">
        <v>0.99827528682817601</v>
      </c>
      <c r="G68">
        <v>-7.9987597450781101</v>
      </c>
      <c r="H68" t="s">
        <v>23</v>
      </c>
      <c r="I68">
        <v>36.813322688264201</v>
      </c>
      <c r="J68" t="s">
        <v>244</v>
      </c>
      <c r="K68" t="s">
        <v>25</v>
      </c>
      <c r="L68" t="s">
        <v>245</v>
      </c>
      <c r="M68" t="s">
        <v>246</v>
      </c>
      <c r="N68" t="s">
        <v>247</v>
      </c>
      <c r="O68" t="s">
        <v>248</v>
      </c>
      <c r="P68">
        <v>1.7999999499999999</v>
      </c>
      <c r="Q68" t="s">
        <v>249</v>
      </c>
      <c r="R68" t="s">
        <v>250</v>
      </c>
      <c r="S68">
        <v>8593654018</v>
      </c>
      <c r="T68">
        <v>244.15430000000001</v>
      </c>
      <c r="U68" t="s">
        <v>31</v>
      </c>
      <c r="V68" t="s">
        <v>2042</v>
      </c>
      <c r="W68" t="s">
        <v>23</v>
      </c>
    </row>
    <row r="69" spans="1:23" x14ac:dyDescent="0.4">
      <c r="A69">
        <v>68</v>
      </c>
      <c r="B69">
        <v>1</v>
      </c>
      <c r="C69">
        <v>1</v>
      </c>
      <c r="D69">
        <v>1</v>
      </c>
      <c r="E69">
        <v>1</v>
      </c>
      <c r="F69">
        <v>0.99827528682817601</v>
      </c>
      <c r="G69">
        <v>-7.9987597450781101</v>
      </c>
      <c r="H69">
        <v>0.999999999999999</v>
      </c>
      <c r="I69">
        <v>36.813322688264201</v>
      </c>
      <c r="J69" t="s">
        <v>244</v>
      </c>
      <c r="K69" t="s">
        <v>25</v>
      </c>
      <c r="L69" t="s">
        <v>245</v>
      </c>
      <c r="M69" t="s">
        <v>246</v>
      </c>
      <c r="N69" t="s">
        <v>247</v>
      </c>
      <c r="O69" t="s">
        <v>248</v>
      </c>
      <c r="P69">
        <v>1.7999999499999999</v>
      </c>
      <c r="Q69" t="s">
        <v>249</v>
      </c>
      <c r="R69" t="s">
        <v>250</v>
      </c>
      <c r="S69">
        <v>8593654018</v>
      </c>
      <c r="T69">
        <v>244.15430000000001</v>
      </c>
      <c r="U69" t="s">
        <v>31</v>
      </c>
      <c r="V69" t="s">
        <v>12374</v>
      </c>
      <c r="W69" t="s">
        <v>23</v>
      </c>
    </row>
    <row r="70" spans="1:23" x14ac:dyDescent="0.4">
      <c r="A70">
        <v>69</v>
      </c>
      <c r="B70">
        <v>1</v>
      </c>
      <c r="C70">
        <v>1</v>
      </c>
      <c r="D70">
        <v>1</v>
      </c>
      <c r="E70">
        <v>2</v>
      </c>
      <c r="F70">
        <v>0.99826924220749402</v>
      </c>
      <c r="G70">
        <v>-1.85187451676264</v>
      </c>
      <c r="H70" t="s">
        <v>23</v>
      </c>
      <c r="I70">
        <v>37.305816719275398</v>
      </c>
      <c r="J70" t="s">
        <v>94</v>
      </c>
      <c r="K70" t="s">
        <v>25</v>
      </c>
      <c r="L70" t="s">
        <v>95</v>
      </c>
      <c r="M70" t="s">
        <v>96</v>
      </c>
      <c r="N70" t="s">
        <v>97</v>
      </c>
      <c r="O70" t="s">
        <v>98</v>
      </c>
      <c r="P70">
        <v>2.89444613</v>
      </c>
      <c r="Q70" t="s">
        <v>99</v>
      </c>
      <c r="R70" t="s">
        <v>100</v>
      </c>
      <c r="S70">
        <v>2779202</v>
      </c>
      <c r="T70">
        <v>362.14991789999999</v>
      </c>
      <c r="U70" t="s">
        <v>31</v>
      </c>
      <c r="V70" t="s">
        <v>523</v>
      </c>
      <c r="W70" t="s">
        <v>23</v>
      </c>
    </row>
    <row r="71" spans="1:23" x14ac:dyDescent="0.4">
      <c r="A71">
        <v>70</v>
      </c>
      <c r="B71">
        <v>1</v>
      </c>
      <c r="C71">
        <v>1</v>
      </c>
      <c r="D71">
        <v>1</v>
      </c>
      <c r="E71">
        <v>2</v>
      </c>
      <c r="F71">
        <v>0.99826924220749402</v>
      </c>
      <c r="G71">
        <v>-1.85187451676264</v>
      </c>
      <c r="H71">
        <v>0.96030150753768795</v>
      </c>
      <c r="I71">
        <v>37.305816719275398</v>
      </c>
      <c r="J71" t="s">
        <v>94</v>
      </c>
      <c r="K71" t="s">
        <v>25</v>
      </c>
      <c r="L71" t="s">
        <v>95</v>
      </c>
      <c r="M71" t="s">
        <v>96</v>
      </c>
      <c r="N71" t="s">
        <v>97</v>
      </c>
      <c r="O71" t="s">
        <v>98</v>
      </c>
      <c r="P71">
        <v>2.89444613</v>
      </c>
      <c r="Q71" t="s">
        <v>99</v>
      </c>
      <c r="R71" t="s">
        <v>100</v>
      </c>
      <c r="S71">
        <v>2779202</v>
      </c>
      <c r="T71">
        <v>362.14991789999999</v>
      </c>
      <c r="U71" t="s">
        <v>31</v>
      </c>
      <c r="V71" t="s">
        <v>12375</v>
      </c>
      <c r="W71" t="s">
        <v>23</v>
      </c>
    </row>
    <row r="72" spans="1:23" x14ac:dyDescent="0.4">
      <c r="A72">
        <v>71</v>
      </c>
      <c r="B72">
        <v>1</v>
      </c>
      <c r="C72">
        <v>3</v>
      </c>
      <c r="D72">
        <v>1</v>
      </c>
      <c r="E72">
        <v>3</v>
      </c>
      <c r="F72">
        <v>0.99822105749681</v>
      </c>
      <c r="G72">
        <v>-11.717981481389</v>
      </c>
      <c r="H72">
        <v>0.94773869346733597</v>
      </c>
      <c r="I72">
        <v>39.631398382821097</v>
      </c>
      <c r="J72" t="s">
        <v>50</v>
      </c>
      <c r="K72" t="s">
        <v>25</v>
      </c>
      <c r="L72" t="s">
        <v>51</v>
      </c>
      <c r="M72" t="s">
        <v>52</v>
      </c>
      <c r="N72" t="s">
        <v>53</v>
      </c>
      <c r="O72" t="s">
        <v>54</v>
      </c>
      <c r="P72">
        <v>2.4793486599999999</v>
      </c>
      <c r="Q72" t="s">
        <v>55</v>
      </c>
      <c r="R72" t="s">
        <v>56</v>
      </c>
      <c r="S72">
        <v>8659984502</v>
      </c>
      <c r="T72">
        <v>341.18596910000002</v>
      </c>
      <c r="U72" t="s">
        <v>31</v>
      </c>
      <c r="V72" t="s">
        <v>12376</v>
      </c>
      <c r="W72" t="s">
        <v>23</v>
      </c>
    </row>
    <row r="73" spans="1:23" x14ac:dyDescent="0.4">
      <c r="A73">
        <v>72</v>
      </c>
      <c r="B73">
        <v>1</v>
      </c>
      <c r="C73">
        <v>1</v>
      </c>
      <c r="D73">
        <v>1</v>
      </c>
      <c r="E73">
        <v>1</v>
      </c>
      <c r="F73">
        <v>0.99815159323901703</v>
      </c>
      <c r="G73">
        <v>-0.83322274903856197</v>
      </c>
      <c r="H73" t="s">
        <v>23</v>
      </c>
      <c r="I73">
        <v>66.290818250359294</v>
      </c>
      <c r="J73" t="s">
        <v>275</v>
      </c>
      <c r="K73" t="s">
        <v>25</v>
      </c>
      <c r="L73" t="s">
        <v>276</v>
      </c>
      <c r="M73" t="s">
        <v>277</v>
      </c>
      <c r="N73" t="s">
        <v>278</v>
      </c>
      <c r="O73" t="s">
        <v>279</v>
      </c>
      <c r="P73">
        <v>0.71967107100000005</v>
      </c>
      <c r="Q73" t="s">
        <v>280</v>
      </c>
      <c r="R73" t="s">
        <v>281</v>
      </c>
      <c r="S73">
        <v>254798718</v>
      </c>
      <c r="T73">
        <v>205.0975</v>
      </c>
      <c r="U73" t="s">
        <v>31</v>
      </c>
      <c r="V73" t="s">
        <v>379</v>
      </c>
      <c r="W73" t="s">
        <v>23</v>
      </c>
    </row>
    <row r="74" spans="1:23" x14ac:dyDescent="0.4">
      <c r="A74">
        <v>73</v>
      </c>
      <c r="B74">
        <v>1</v>
      </c>
      <c r="C74">
        <v>1</v>
      </c>
      <c r="D74">
        <v>1</v>
      </c>
      <c r="E74">
        <v>1</v>
      </c>
      <c r="F74">
        <v>0.99815159323901703</v>
      </c>
      <c r="G74">
        <v>-0.83322274903856197</v>
      </c>
      <c r="H74">
        <v>0.999999999999999</v>
      </c>
      <c r="I74">
        <v>66.290818250359294</v>
      </c>
      <c r="J74" t="s">
        <v>275</v>
      </c>
      <c r="K74" t="s">
        <v>25</v>
      </c>
      <c r="L74" t="s">
        <v>276</v>
      </c>
      <c r="M74" t="s">
        <v>277</v>
      </c>
      <c r="N74" t="s">
        <v>278</v>
      </c>
      <c r="O74" t="s">
        <v>279</v>
      </c>
      <c r="P74">
        <v>0.71967107100000005</v>
      </c>
      <c r="Q74" t="s">
        <v>280</v>
      </c>
      <c r="R74" t="s">
        <v>281</v>
      </c>
      <c r="S74">
        <v>254798718</v>
      </c>
      <c r="T74">
        <v>205.0975</v>
      </c>
      <c r="U74" t="s">
        <v>31</v>
      </c>
      <c r="V74" t="s">
        <v>12377</v>
      </c>
      <c r="W74" t="s">
        <v>23</v>
      </c>
    </row>
    <row r="75" spans="1:23" x14ac:dyDescent="0.4">
      <c r="A75">
        <v>74</v>
      </c>
      <c r="B75">
        <v>1</v>
      </c>
      <c r="C75">
        <v>1</v>
      </c>
      <c r="D75">
        <v>1</v>
      </c>
      <c r="E75">
        <v>1</v>
      </c>
      <c r="F75">
        <v>0.99807040733973396</v>
      </c>
      <c r="G75">
        <v>-21.7441695621356</v>
      </c>
      <c r="H75" t="s">
        <v>23</v>
      </c>
      <c r="I75">
        <v>29.764615985894999</v>
      </c>
      <c r="J75" t="s">
        <v>959</v>
      </c>
      <c r="K75" t="s">
        <v>25</v>
      </c>
      <c r="L75" t="s">
        <v>960</v>
      </c>
      <c r="M75" t="s">
        <v>961</v>
      </c>
      <c r="N75" t="s">
        <v>962</v>
      </c>
      <c r="O75" t="s">
        <v>963</v>
      </c>
      <c r="P75">
        <v>0.69999998799999996</v>
      </c>
      <c r="Q75" t="s">
        <v>964</v>
      </c>
      <c r="R75" t="s">
        <v>965</v>
      </c>
      <c r="S75">
        <v>8592048198</v>
      </c>
      <c r="T75">
        <v>216.12299999999999</v>
      </c>
      <c r="U75" t="s">
        <v>31</v>
      </c>
      <c r="V75" t="s">
        <v>8071</v>
      </c>
      <c r="W75" t="s">
        <v>23</v>
      </c>
    </row>
    <row r="76" spans="1:23" x14ac:dyDescent="0.4">
      <c r="A76">
        <v>75</v>
      </c>
      <c r="B76">
        <v>1</v>
      </c>
      <c r="C76">
        <v>1</v>
      </c>
      <c r="D76">
        <v>1</v>
      </c>
      <c r="E76">
        <v>1</v>
      </c>
      <c r="F76">
        <v>0.99807040733973396</v>
      </c>
      <c r="G76">
        <v>-21.7441695621356</v>
      </c>
      <c r="H76">
        <v>0.999999999999999</v>
      </c>
      <c r="I76">
        <v>29.764615985894999</v>
      </c>
      <c r="J76" t="s">
        <v>959</v>
      </c>
      <c r="K76" t="s">
        <v>25</v>
      </c>
      <c r="L76" t="s">
        <v>960</v>
      </c>
      <c r="M76" t="s">
        <v>961</v>
      </c>
      <c r="N76" t="s">
        <v>962</v>
      </c>
      <c r="O76" t="s">
        <v>963</v>
      </c>
      <c r="P76">
        <v>0.69999998799999996</v>
      </c>
      <c r="Q76" t="s">
        <v>964</v>
      </c>
      <c r="R76" t="s">
        <v>965</v>
      </c>
      <c r="S76">
        <v>8592048198</v>
      </c>
      <c r="T76">
        <v>216.12299999999999</v>
      </c>
      <c r="U76" t="s">
        <v>31</v>
      </c>
      <c r="V76" t="s">
        <v>12378</v>
      </c>
      <c r="W76" t="s">
        <v>23</v>
      </c>
    </row>
    <row r="77" spans="1:23" x14ac:dyDescent="0.4">
      <c r="A77">
        <v>76</v>
      </c>
      <c r="B77">
        <v>1</v>
      </c>
      <c r="C77">
        <v>2</v>
      </c>
      <c r="D77">
        <v>1</v>
      </c>
      <c r="E77">
        <v>1</v>
      </c>
      <c r="F77">
        <v>0.99779414267409205</v>
      </c>
      <c r="G77">
        <v>-9.1748232423368705</v>
      </c>
      <c r="H77" t="s">
        <v>23</v>
      </c>
      <c r="I77">
        <v>39.115501034016503</v>
      </c>
      <c r="J77" t="s">
        <v>380</v>
      </c>
      <c r="K77" t="s">
        <v>25</v>
      </c>
      <c r="L77" t="s">
        <v>12379</v>
      </c>
      <c r="M77" t="s">
        <v>12380</v>
      </c>
      <c r="N77" t="s">
        <v>12381</v>
      </c>
      <c r="O77" t="s">
        <v>12382</v>
      </c>
      <c r="P77">
        <v>1.7999999499999999</v>
      </c>
      <c r="Q77" t="s">
        <v>12383</v>
      </c>
      <c r="R77" t="s">
        <v>12384</v>
      </c>
      <c r="S77">
        <v>71099254</v>
      </c>
      <c r="T77">
        <v>323.17540439999999</v>
      </c>
      <c r="U77" t="s">
        <v>31</v>
      </c>
      <c r="V77" t="s">
        <v>10671</v>
      </c>
      <c r="W77" t="s">
        <v>23</v>
      </c>
    </row>
    <row r="78" spans="1:23" x14ac:dyDescent="0.4">
      <c r="A78">
        <v>77</v>
      </c>
      <c r="B78">
        <v>1</v>
      </c>
      <c r="C78">
        <v>2</v>
      </c>
      <c r="D78">
        <v>1</v>
      </c>
      <c r="E78">
        <v>1</v>
      </c>
      <c r="F78">
        <v>0.99779414267409205</v>
      </c>
      <c r="G78">
        <v>-9.1748232423368705</v>
      </c>
      <c r="H78">
        <v>0.99849246231155697</v>
      </c>
      <c r="I78">
        <v>39.115501034016503</v>
      </c>
      <c r="J78" t="s">
        <v>380</v>
      </c>
      <c r="K78" t="s">
        <v>25</v>
      </c>
      <c r="L78" t="s">
        <v>12379</v>
      </c>
      <c r="M78" t="s">
        <v>12380</v>
      </c>
      <c r="N78" t="s">
        <v>12381</v>
      </c>
      <c r="O78" t="s">
        <v>12382</v>
      </c>
      <c r="P78">
        <v>1.7999999499999999</v>
      </c>
      <c r="Q78" t="s">
        <v>12383</v>
      </c>
      <c r="R78" t="s">
        <v>12384</v>
      </c>
      <c r="S78">
        <v>71099254</v>
      </c>
      <c r="T78">
        <v>323.17540439999999</v>
      </c>
      <c r="U78" t="s">
        <v>31</v>
      </c>
      <c r="V78" t="s">
        <v>12385</v>
      </c>
      <c r="W78" t="s">
        <v>23</v>
      </c>
    </row>
    <row r="79" spans="1:23" x14ac:dyDescent="0.4">
      <c r="A79">
        <v>78</v>
      </c>
      <c r="B79">
        <v>1</v>
      </c>
      <c r="C79">
        <v>1</v>
      </c>
      <c r="D79">
        <v>1</v>
      </c>
      <c r="E79">
        <v>2</v>
      </c>
      <c r="F79">
        <v>0.99772285153944795</v>
      </c>
      <c r="G79">
        <v>-2.20549971111127</v>
      </c>
      <c r="H79">
        <v>1.55778894472361E-2</v>
      </c>
      <c r="I79">
        <v>52.804494615499202</v>
      </c>
      <c r="J79" t="s">
        <v>380</v>
      </c>
      <c r="K79" t="s">
        <v>25</v>
      </c>
      <c r="L79" t="s">
        <v>381</v>
      </c>
      <c r="M79" t="s">
        <v>382</v>
      </c>
      <c r="N79" t="s">
        <v>383</v>
      </c>
      <c r="O79" t="s">
        <v>384</v>
      </c>
      <c r="P79">
        <v>1.89999998</v>
      </c>
      <c r="Q79" t="s">
        <v>385</v>
      </c>
      <c r="R79" t="s">
        <v>386</v>
      </c>
      <c r="S79">
        <v>2146370</v>
      </c>
      <c r="T79">
        <v>323.17540439999999</v>
      </c>
      <c r="U79" t="s">
        <v>31</v>
      </c>
      <c r="V79" t="s">
        <v>12386</v>
      </c>
      <c r="W79" t="s">
        <v>23</v>
      </c>
    </row>
    <row r="80" spans="1:23" x14ac:dyDescent="0.4">
      <c r="A80">
        <v>79</v>
      </c>
      <c r="B80">
        <v>1</v>
      </c>
      <c r="C80">
        <v>2</v>
      </c>
      <c r="D80">
        <v>1</v>
      </c>
      <c r="E80">
        <v>2</v>
      </c>
      <c r="F80">
        <v>0.99742252412635701</v>
      </c>
      <c r="G80">
        <v>-2.51535270283811</v>
      </c>
      <c r="H80">
        <v>0.10502512562814</v>
      </c>
      <c r="I80">
        <v>31.079368317341601</v>
      </c>
      <c r="J80" t="s">
        <v>380</v>
      </c>
      <c r="K80" t="s">
        <v>25</v>
      </c>
      <c r="L80" t="s">
        <v>381</v>
      </c>
      <c r="M80" t="s">
        <v>382</v>
      </c>
      <c r="N80" t="s">
        <v>383</v>
      </c>
      <c r="O80" t="s">
        <v>384</v>
      </c>
      <c r="P80">
        <v>1.89999998</v>
      </c>
      <c r="Q80" t="s">
        <v>385</v>
      </c>
      <c r="R80" t="s">
        <v>386</v>
      </c>
      <c r="S80">
        <v>2146370</v>
      </c>
      <c r="T80">
        <v>323.17540439999999</v>
      </c>
      <c r="U80" t="s">
        <v>31</v>
      </c>
      <c r="V80" t="s">
        <v>12387</v>
      </c>
      <c r="W80" t="s">
        <v>23</v>
      </c>
    </row>
    <row r="81" spans="1:23" x14ac:dyDescent="0.4">
      <c r="A81">
        <v>80</v>
      </c>
      <c r="B81">
        <v>1</v>
      </c>
      <c r="C81">
        <v>2</v>
      </c>
      <c r="D81">
        <v>1</v>
      </c>
      <c r="E81">
        <v>1</v>
      </c>
      <c r="F81">
        <v>0.99713334314555702</v>
      </c>
      <c r="G81">
        <v>-7.6499288626136996</v>
      </c>
      <c r="H81">
        <v>0.999999999999999</v>
      </c>
      <c r="I81">
        <v>15.446055228799001</v>
      </c>
      <c r="J81" t="s">
        <v>253</v>
      </c>
      <c r="K81" t="s">
        <v>25</v>
      </c>
      <c r="L81" t="s">
        <v>254</v>
      </c>
      <c r="M81" t="s">
        <v>255</v>
      </c>
      <c r="N81" t="s">
        <v>256</v>
      </c>
      <c r="O81" t="s">
        <v>257</v>
      </c>
      <c r="P81">
        <v>1.93788731</v>
      </c>
      <c r="Q81" t="s">
        <v>258</v>
      </c>
      <c r="R81" t="s">
        <v>259</v>
      </c>
      <c r="S81">
        <v>2646118</v>
      </c>
      <c r="T81">
        <v>401.20709849999997</v>
      </c>
      <c r="U81" t="s">
        <v>31</v>
      </c>
      <c r="V81" t="s">
        <v>12388</v>
      </c>
      <c r="W81" t="s">
        <v>23</v>
      </c>
    </row>
    <row r="82" spans="1:23" x14ac:dyDescent="0.4">
      <c r="A82">
        <v>81</v>
      </c>
      <c r="B82">
        <v>1</v>
      </c>
      <c r="C82">
        <v>2</v>
      </c>
      <c r="D82">
        <v>1</v>
      </c>
      <c r="E82">
        <v>1</v>
      </c>
      <c r="F82">
        <v>0.99713334314555702</v>
      </c>
      <c r="G82">
        <v>-7.6499288626136996</v>
      </c>
      <c r="H82" t="s">
        <v>23</v>
      </c>
      <c r="I82">
        <v>15.446055228799001</v>
      </c>
      <c r="J82" t="s">
        <v>253</v>
      </c>
      <c r="K82" t="s">
        <v>25</v>
      </c>
      <c r="L82" t="s">
        <v>254</v>
      </c>
      <c r="M82" t="s">
        <v>255</v>
      </c>
      <c r="N82" t="s">
        <v>256</v>
      </c>
      <c r="O82" t="s">
        <v>257</v>
      </c>
      <c r="P82">
        <v>1.93788731</v>
      </c>
      <c r="Q82" t="s">
        <v>258</v>
      </c>
      <c r="R82" t="s">
        <v>259</v>
      </c>
      <c r="S82">
        <v>2646118</v>
      </c>
      <c r="T82">
        <v>401.20709849999997</v>
      </c>
      <c r="U82" t="s">
        <v>31</v>
      </c>
      <c r="V82" t="s">
        <v>260</v>
      </c>
      <c r="W82" t="s">
        <v>23</v>
      </c>
    </row>
    <row r="83" spans="1:23" x14ac:dyDescent="0.4">
      <c r="A83">
        <v>82</v>
      </c>
      <c r="B83">
        <v>1</v>
      </c>
      <c r="C83">
        <v>1</v>
      </c>
      <c r="D83">
        <v>1</v>
      </c>
      <c r="E83">
        <v>1</v>
      </c>
      <c r="F83">
        <v>0.99703884307510804</v>
      </c>
      <c r="G83">
        <v>-14.203649780463699</v>
      </c>
      <c r="H83">
        <v>0.999999999999999</v>
      </c>
      <c r="I83">
        <v>17.244357113308201</v>
      </c>
      <c r="J83" t="s">
        <v>244</v>
      </c>
      <c r="K83" t="s">
        <v>25</v>
      </c>
      <c r="L83" t="s">
        <v>245</v>
      </c>
      <c r="M83" t="s">
        <v>246</v>
      </c>
      <c r="N83" t="s">
        <v>247</v>
      </c>
      <c r="O83" t="s">
        <v>248</v>
      </c>
      <c r="P83">
        <v>1.7999999499999999</v>
      </c>
      <c r="Q83" t="s">
        <v>249</v>
      </c>
      <c r="R83" t="s">
        <v>250</v>
      </c>
      <c r="S83">
        <v>8593654018</v>
      </c>
      <c r="T83">
        <v>244.15430000000001</v>
      </c>
      <c r="U83" t="s">
        <v>31</v>
      </c>
      <c r="V83" t="s">
        <v>12389</v>
      </c>
      <c r="W83" t="s">
        <v>23</v>
      </c>
    </row>
    <row r="84" spans="1:23" x14ac:dyDescent="0.4">
      <c r="A84">
        <v>83</v>
      </c>
      <c r="B84">
        <v>1</v>
      </c>
      <c r="C84">
        <v>1</v>
      </c>
      <c r="D84">
        <v>1</v>
      </c>
      <c r="E84">
        <v>1</v>
      </c>
      <c r="F84">
        <v>0.99703884307510804</v>
      </c>
      <c r="G84">
        <v>-14.203649780463699</v>
      </c>
      <c r="H84" t="s">
        <v>23</v>
      </c>
      <c r="I84">
        <v>17.244357113308201</v>
      </c>
      <c r="J84" t="s">
        <v>244</v>
      </c>
      <c r="K84" t="s">
        <v>25</v>
      </c>
      <c r="L84" t="s">
        <v>245</v>
      </c>
      <c r="M84" t="s">
        <v>246</v>
      </c>
      <c r="N84" t="s">
        <v>247</v>
      </c>
      <c r="O84" t="s">
        <v>248</v>
      </c>
      <c r="P84">
        <v>1.7999999499999999</v>
      </c>
      <c r="Q84" t="s">
        <v>249</v>
      </c>
      <c r="R84" t="s">
        <v>250</v>
      </c>
      <c r="S84">
        <v>8593654018</v>
      </c>
      <c r="T84">
        <v>244.15430000000001</v>
      </c>
      <c r="U84" t="s">
        <v>31</v>
      </c>
      <c r="V84" t="s">
        <v>252</v>
      </c>
      <c r="W84" t="s">
        <v>23</v>
      </c>
    </row>
    <row r="85" spans="1:23" x14ac:dyDescent="0.4">
      <c r="A85">
        <v>84</v>
      </c>
      <c r="B85">
        <v>1</v>
      </c>
      <c r="C85">
        <v>1</v>
      </c>
      <c r="D85">
        <v>1</v>
      </c>
      <c r="E85">
        <v>1</v>
      </c>
      <c r="F85">
        <v>0.99681452995396702</v>
      </c>
      <c r="G85">
        <v>-10.4692242106325</v>
      </c>
      <c r="H85">
        <v>0.999999999999999</v>
      </c>
      <c r="I85">
        <v>42.863727079557499</v>
      </c>
      <c r="J85" t="s">
        <v>380</v>
      </c>
      <c r="K85" t="s">
        <v>25</v>
      </c>
      <c r="L85" t="s">
        <v>12379</v>
      </c>
      <c r="M85" t="s">
        <v>12380</v>
      </c>
      <c r="N85" t="s">
        <v>12381</v>
      </c>
      <c r="O85" t="s">
        <v>12382</v>
      </c>
      <c r="P85">
        <v>1.7999999499999999</v>
      </c>
      <c r="Q85" t="s">
        <v>12383</v>
      </c>
      <c r="R85" t="s">
        <v>12384</v>
      </c>
      <c r="S85">
        <v>71099254</v>
      </c>
      <c r="T85">
        <v>323.17540439999999</v>
      </c>
      <c r="U85" t="s">
        <v>31</v>
      </c>
      <c r="V85" t="s">
        <v>12390</v>
      </c>
      <c r="W85" t="s">
        <v>23</v>
      </c>
    </row>
    <row r="86" spans="1:23" x14ac:dyDescent="0.4">
      <c r="A86">
        <v>85</v>
      </c>
      <c r="B86">
        <v>1</v>
      </c>
      <c r="C86">
        <v>1</v>
      </c>
      <c r="D86">
        <v>1</v>
      </c>
      <c r="E86">
        <v>1</v>
      </c>
      <c r="F86">
        <v>0.99681452995396702</v>
      </c>
      <c r="G86">
        <v>-10.4692242106325</v>
      </c>
      <c r="H86" t="s">
        <v>23</v>
      </c>
      <c r="I86">
        <v>42.863727079557499</v>
      </c>
      <c r="J86" t="s">
        <v>380</v>
      </c>
      <c r="K86" t="s">
        <v>25</v>
      </c>
      <c r="L86" t="s">
        <v>12379</v>
      </c>
      <c r="M86" t="s">
        <v>12380</v>
      </c>
      <c r="N86" t="s">
        <v>12381</v>
      </c>
      <c r="O86" t="s">
        <v>12382</v>
      </c>
      <c r="P86">
        <v>1.7999999499999999</v>
      </c>
      <c r="Q86" t="s">
        <v>12383</v>
      </c>
      <c r="R86" t="s">
        <v>12384</v>
      </c>
      <c r="S86">
        <v>71099254</v>
      </c>
      <c r="T86">
        <v>323.17540439999999</v>
      </c>
      <c r="U86" t="s">
        <v>31</v>
      </c>
      <c r="V86" t="s">
        <v>10528</v>
      </c>
      <c r="W86" t="s">
        <v>23</v>
      </c>
    </row>
    <row r="87" spans="1:23" x14ac:dyDescent="0.4">
      <c r="A87">
        <v>86</v>
      </c>
      <c r="B87">
        <v>1</v>
      </c>
      <c r="C87">
        <v>2</v>
      </c>
      <c r="D87">
        <v>1</v>
      </c>
      <c r="E87">
        <v>1</v>
      </c>
      <c r="F87">
        <v>0.99680386214235195</v>
      </c>
      <c r="G87">
        <v>-8.0159249833632096</v>
      </c>
      <c r="H87">
        <v>0.999999999999999</v>
      </c>
      <c r="I87">
        <v>23.352877151289999</v>
      </c>
      <c r="J87" t="s">
        <v>253</v>
      </c>
      <c r="K87" t="s">
        <v>25</v>
      </c>
      <c r="L87" t="s">
        <v>254</v>
      </c>
      <c r="M87" t="s">
        <v>255</v>
      </c>
      <c r="N87" t="s">
        <v>256</v>
      </c>
      <c r="O87" t="s">
        <v>257</v>
      </c>
      <c r="P87">
        <v>1.93788731</v>
      </c>
      <c r="Q87" t="s">
        <v>258</v>
      </c>
      <c r="R87" t="s">
        <v>259</v>
      </c>
      <c r="S87">
        <v>2646118</v>
      </c>
      <c r="T87">
        <v>401.20709849999997</v>
      </c>
      <c r="U87" t="s">
        <v>31</v>
      </c>
      <c r="V87" t="s">
        <v>12391</v>
      </c>
      <c r="W87" t="s">
        <v>23</v>
      </c>
    </row>
    <row r="88" spans="1:23" x14ac:dyDescent="0.4">
      <c r="A88">
        <v>87</v>
      </c>
      <c r="B88">
        <v>1</v>
      </c>
      <c r="C88">
        <v>2</v>
      </c>
      <c r="D88">
        <v>1</v>
      </c>
      <c r="E88">
        <v>1</v>
      </c>
      <c r="F88">
        <v>0.99680386214235195</v>
      </c>
      <c r="G88">
        <v>-8.0159249833632096</v>
      </c>
      <c r="H88" t="s">
        <v>23</v>
      </c>
      <c r="I88">
        <v>23.352877151289999</v>
      </c>
      <c r="J88" t="s">
        <v>253</v>
      </c>
      <c r="K88" t="s">
        <v>25</v>
      </c>
      <c r="L88" t="s">
        <v>254</v>
      </c>
      <c r="M88" t="s">
        <v>255</v>
      </c>
      <c r="N88" t="s">
        <v>256</v>
      </c>
      <c r="O88" t="s">
        <v>257</v>
      </c>
      <c r="P88">
        <v>1.93788731</v>
      </c>
      <c r="Q88" t="s">
        <v>258</v>
      </c>
      <c r="R88" t="s">
        <v>259</v>
      </c>
      <c r="S88">
        <v>2646118</v>
      </c>
      <c r="T88">
        <v>401.20709849999997</v>
      </c>
      <c r="U88" t="s">
        <v>31</v>
      </c>
      <c r="V88" t="s">
        <v>392</v>
      </c>
      <c r="W88" t="s">
        <v>23</v>
      </c>
    </row>
    <row r="89" spans="1:23" x14ac:dyDescent="0.4">
      <c r="A89">
        <v>88</v>
      </c>
      <c r="B89">
        <v>1</v>
      </c>
      <c r="C89">
        <v>1</v>
      </c>
      <c r="D89">
        <v>1</v>
      </c>
      <c r="E89">
        <v>1</v>
      </c>
      <c r="F89">
        <v>0.99676740173580403</v>
      </c>
      <c r="G89">
        <v>-1.4649602789187799</v>
      </c>
      <c r="H89">
        <v>0.999999999999999</v>
      </c>
      <c r="I89">
        <v>39.679737167455599</v>
      </c>
      <c r="J89" t="s">
        <v>503</v>
      </c>
      <c r="K89" t="s">
        <v>25</v>
      </c>
      <c r="L89" t="s">
        <v>504</v>
      </c>
      <c r="M89" t="s">
        <v>505</v>
      </c>
      <c r="N89" t="s">
        <v>506</v>
      </c>
      <c r="O89" t="s">
        <v>507</v>
      </c>
      <c r="P89">
        <v>1.92851174</v>
      </c>
      <c r="Q89" t="s">
        <v>508</v>
      </c>
      <c r="R89" t="s">
        <v>509</v>
      </c>
      <c r="S89">
        <v>19556450</v>
      </c>
      <c r="T89">
        <v>275.1390189</v>
      </c>
      <c r="U89" t="s">
        <v>31</v>
      </c>
      <c r="V89" t="s">
        <v>12392</v>
      </c>
      <c r="W89" t="s">
        <v>23</v>
      </c>
    </row>
    <row r="90" spans="1:23" x14ac:dyDescent="0.4">
      <c r="A90">
        <v>89</v>
      </c>
      <c r="B90">
        <v>1</v>
      </c>
      <c r="C90">
        <v>1</v>
      </c>
      <c r="D90">
        <v>1</v>
      </c>
      <c r="E90">
        <v>1</v>
      </c>
      <c r="F90">
        <v>0.99676740173580403</v>
      </c>
      <c r="G90">
        <v>-1.4649602789187799</v>
      </c>
      <c r="H90" t="s">
        <v>23</v>
      </c>
      <c r="I90">
        <v>39.679737167455599</v>
      </c>
      <c r="J90" t="s">
        <v>503</v>
      </c>
      <c r="K90" t="s">
        <v>25</v>
      </c>
      <c r="L90" t="s">
        <v>504</v>
      </c>
      <c r="M90" t="s">
        <v>505</v>
      </c>
      <c r="N90" t="s">
        <v>506</v>
      </c>
      <c r="O90" t="s">
        <v>507</v>
      </c>
      <c r="P90">
        <v>1.92851174</v>
      </c>
      <c r="Q90" t="s">
        <v>508</v>
      </c>
      <c r="R90" t="s">
        <v>509</v>
      </c>
      <c r="S90">
        <v>19556450</v>
      </c>
      <c r="T90">
        <v>275.1390189</v>
      </c>
      <c r="U90" t="s">
        <v>31</v>
      </c>
      <c r="V90" t="s">
        <v>677</v>
      </c>
      <c r="W90" t="s">
        <v>23</v>
      </c>
    </row>
    <row r="91" spans="1:23" x14ac:dyDescent="0.4">
      <c r="A91">
        <v>90</v>
      </c>
      <c r="B91">
        <v>1</v>
      </c>
      <c r="C91">
        <v>1</v>
      </c>
      <c r="D91">
        <v>1</v>
      </c>
      <c r="E91">
        <v>1</v>
      </c>
      <c r="F91">
        <v>0.99674302849746899</v>
      </c>
      <c r="G91">
        <v>-0.89014466584692498</v>
      </c>
      <c r="H91" t="s">
        <v>23</v>
      </c>
      <c r="I91">
        <v>42.5913139040468</v>
      </c>
      <c r="J91" t="s">
        <v>503</v>
      </c>
      <c r="K91" t="s">
        <v>25</v>
      </c>
      <c r="L91" t="s">
        <v>504</v>
      </c>
      <c r="M91" t="s">
        <v>505</v>
      </c>
      <c r="N91" t="s">
        <v>506</v>
      </c>
      <c r="O91" t="s">
        <v>507</v>
      </c>
      <c r="P91">
        <v>1.92851174</v>
      </c>
      <c r="Q91" t="s">
        <v>508</v>
      </c>
      <c r="R91" t="s">
        <v>509</v>
      </c>
      <c r="S91">
        <v>19556450</v>
      </c>
      <c r="T91">
        <v>275.1390189</v>
      </c>
      <c r="U91" t="s">
        <v>31</v>
      </c>
      <c r="V91" t="s">
        <v>2514</v>
      </c>
      <c r="W91" t="s">
        <v>23</v>
      </c>
    </row>
    <row r="92" spans="1:23" x14ac:dyDescent="0.4">
      <c r="A92">
        <v>91</v>
      </c>
      <c r="B92">
        <v>1</v>
      </c>
      <c r="C92">
        <v>1</v>
      </c>
      <c r="D92">
        <v>1</v>
      </c>
      <c r="E92">
        <v>1</v>
      </c>
      <c r="F92">
        <v>0.99674302849746899</v>
      </c>
      <c r="G92">
        <v>-0.89014466584692498</v>
      </c>
      <c r="H92">
        <v>0.999999999999999</v>
      </c>
      <c r="I92">
        <v>42.5913139040468</v>
      </c>
      <c r="J92" t="s">
        <v>503</v>
      </c>
      <c r="K92" t="s">
        <v>25</v>
      </c>
      <c r="L92" t="s">
        <v>504</v>
      </c>
      <c r="M92" t="s">
        <v>505</v>
      </c>
      <c r="N92" t="s">
        <v>506</v>
      </c>
      <c r="O92" t="s">
        <v>507</v>
      </c>
      <c r="P92">
        <v>1.92851174</v>
      </c>
      <c r="Q92" t="s">
        <v>508</v>
      </c>
      <c r="R92" t="s">
        <v>509</v>
      </c>
      <c r="S92">
        <v>19556450</v>
      </c>
      <c r="T92">
        <v>275.1390189</v>
      </c>
      <c r="U92" t="s">
        <v>31</v>
      </c>
      <c r="V92" t="s">
        <v>12393</v>
      </c>
      <c r="W92" t="s">
        <v>23</v>
      </c>
    </row>
    <row r="93" spans="1:23" x14ac:dyDescent="0.4">
      <c r="A93">
        <v>92</v>
      </c>
      <c r="B93">
        <v>1</v>
      </c>
      <c r="C93">
        <v>2</v>
      </c>
      <c r="D93">
        <v>1</v>
      </c>
      <c r="E93">
        <v>2</v>
      </c>
      <c r="F93">
        <v>0.99673290012801596</v>
      </c>
      <c r="G93">
        <v>-3.1632399307641701</v>
      </c>
      <c r="H93">
        <v>0.1</v>
      </c>
      <c r="I93">
        <v>57.072424739987397</v>
      </c>
      <c r="J93" t="s">
        <v>380</v>
      </c>
      <c r="K93" t="s">
        <v>25</v>
      </c>
      <c r="L93" t="s">
        <v>381</v>
      </c>
      <c r="M93" t="s">
        <v>382</v>
      </c>
      <c r="N93" t="s">
        <v>383</v>
      </c>
      <c r="O93" t="s">
        <v>384</v>
      </c>
      <c r="P93">
        <v>1.89999998</v>
      </c>
      <c r="Q93" t="s">
        <v>385</v>
      </c>
      <c r="R93" t="s">
        <v>386</v>
      </c>
      <c r="S93">
        <v>2146370</v>
      </c>
      <c r="T93">
        <v>323.17540439999999</v>
      </c>
      <c r="U93" t="s">
        <v>31</v>
      </c>
      <c r="V93" t="s">
        <v>12394</v>
      </c>
      <c r="W93" t="s">
        <v>23</v>
      </c>
    </row>
    <row r="94" spans="1:23" x14ac:dyDescent="0.4">
      <c r="A94">
        <v>93</v>
      </c>
      <c r="B94">
        <v>1</v>
      </c>
      <c r="C94">
        <v>1</v>
      </c>
      <c r="D94">
        <v>1</v>
      </c>
      <c r="E94">
        <v>1</v>
      </c>
      <c r="F94">
        <v>0.99663064049303096</v>
      </c>
      <c r="G94">
        <v>-1.0244791635350201</v>
      </c>
      <c r="H94">
        <v>0.999999999999999</v>
      </c>
      <c r="I94">
        <v>46.940756305427897</v>
      </c>
      <c r="J94" t="s">
        <v>503</v>
      </c>
      <c r="K94" t="s">
        <v>25</v>
      </c>
      <c r="L94" t="s">
        <v>504</v>
      </c>
      <c r="M94" t="s">
        <v>505</v>
      </c>
      <c r="N94" t="s">
        <v>506</v>
      </c>
      <c r="O94" t="s">
        <v>507</v>
      </c>
      <c r="P94">
        <v>1.92851174</v>
      </c>
      <c r="Q94" t="s">
        <v>508</v>
      </c>
      <c r="R94" t="s">
        <v>509</v>
      </c>
      <c r="S94">
        <v>19556450</v>
      </c>
      <c r="T94">
        <v>275.13902000000002</v>
      </c>
      <c r="U94" t="s">
        <v>31</v>
      </c>
      <c r="V94" t="s">
        <v>12395</v>
      </c>
      <c r="W94" t="s">
        <v>23</v>
      </c>
    </row>
    <row r="95" spans="1:23" x14ac:dyDescent="0.4">
      <c r="A95">
        <v>94</v>
      </c>
      <c r="B95">
        <v>1</v>
      </c>
      <c r="C95">
        <v>1</v>
      </c>
      <c r="D95">
        <v>1</v>
      </c>
      <c r="E95">
        <v>1</v>
      </c>
      <c r="F95">
        <v>0.99663064049303096</v>
      </c>
      <c r="G95">
        <v>-1.0244791635350201</v>
      </c>
      <c r="H95" t="s">
        <v>23</v>
      </c>
      <c r="I95">
        <v>46.940756305427897</v>
      </c>
      <c r="J95" t="s">
        <v>503</v>
      </c>
      <c r="K95" t="s">
        <v>25</v>
      </c>
      <c r="L95" t="s">
        <v>504</v>
      </c>
      <c r="M95" t="s">
        <v>505</v>
      </c>
      <c r="N95" t="s">
        <v>506</v>
      </c>
      <c r="O95" t="s">
        <v>507</v>
      </c>
      <c r="P95">
        <v>1.92851174</v>
      </c>
      <c r="Q95" t="s">
        <v>508</v>
      </c>
      <c r="R95" t="s">
        <v>509</v>
      </c>
      <c r="S95">
        <v>19556450</v>
      </c>
      <c r="T95">
        <v>275.13902000000002</v>
      </c>
      <c r="U95" t="s">
        <v>31</v>
      </c>
      <c r="V95" t="s">
        <v>896</v>
      </c>
      <c r="W95" t="s">
        <v>23</v>
      </c>
    </row>
    <row r="96" spans="1:23" x14ac:dyDescent="0.4">
      <c r="A96">
        <v>95</v>
      </c>
      <c r="B96">
        <v>1</v>
      </c>
      <c r="C96">
        <v>1</v>
      </c>
      <c r="D96">
        <v>1</v>
      </c>
      <c r="E96">
        <v>1</v>
      </c>
      <c r="F96">
        <v>0.99659262537937399</v>
      </c>
      <c r="G96">
        <v>-1.2630105929493201</v>
      </c>
      <c r="H96" t="s">
        <v>23</v>
      </c>
      <c r="I96">
        <v>47.283293097716999</v>
      </c>
      <c r="J96" t="s">
        <v>503</v>
      </c>
      <c r="K96" t="s">
        <v>25</v>
      </c>
      <c r="L96" t="s">
        <v>504</v>
      </c>
      <c r="M96" t="s">
        <v>505</v>
      </c>
      <c r="N96" t="s">
        <v>506</v>
      </c>
      <c r="O96" t="s">
        <v>507</v>
      </c>
      <c r="P96">
        <v>1.92851174</v>
      </c>
      <c r="Q96" t="s">
        <v>508</v>
      </c>
      <c r="R96" t="s">
        <v>509</v>
      </c>
      <c r="S96">
        <v>19556450</v>
      </c>
      <c r="T96">
        <v>275.1390189</v>
      </c>
      <c r="U96" t="s">
        <v>31</v>
      </c>
      <c r="V96" t="s">
        <v>510</v>
      </c>
      <c r="W96" t="s">
        <v>23</v>
      </c>
    </row>
    <row r="97" spans="1:23" x14ac:dyDescent="0.4">
      <c r="A97">
        <v>96</v>
      </c>
      <c r="B97">
        <v>1</v>
      </c>
      <c r="C97">
        <v>1</v>
      </c>
      <c r="D97">
        <v>1</v>
      </c>
      <c r="E97">
        <v>1</v>
      </c>
      <c r="F97">
        <v>0.99659262537937399</v>
      </c>
      <c r="G97">
        <v>-1.2630105929493201</v>
      </c>
      <c r="H97">
        <v>0.999999999999999</v>
      </c>
      <c r="I97">
        <v>47.283293097716999</v>
      </c>
      <c r="J97" t="s">
        <v>503</v>
      </c>
      <c r="K97" t="s">
        <v>25</v>
      </c>
      <c r="L97" t="s">
        <v>504</v>
      </c>
      <c r="M97" t="s">
        <v>505</v>
      </c>
      <c r="N97" t="s">
        <v>506</v>
      </c>
      <c r="O97" t="s">
        <v>507</v>
      </c>
      <c r="P97">
        <v>1.92851174</v>
      </c>
      <c r="Q97" t="s">
        <v>508</v>
      </c>
      <c r="R97" t="s">
        <v>509</v>
      </c>
      <c r="S97">
        <v>19556450</v>
      </c>
      <c r="T97">
        <v>275.1390189</v>
      </c>
      <c r="U97" t="s">
        <v>31</v>
      </c>
      <c r="V97" t="s">
        <v>12396</v>
      </c>
      <c r="W97" t="s">
        <v>23</v>
      </c>
    </row>
    <row r="98" spans="1:23" x14ac:dyDescent="0.4">
      <c r="A98">
        <v>97</v>
      </c>
      <c r="B98">
        <v>1</v>
      </c>
      <c r="C98">
        <v>1</v>
      </c>
      <c r="D98">
        <v>1</v>
      </c>
      <c r="E98">
        <v>1</v>
      </c>
      <c r="F98">
        <v>0.99653341253993799</v>
      </c>
      <c r="G98">
        <v>-10.3303403792863</v>
      </c>
      <c r="H98">
        <v>0.999999999999999</v>
      </c>
      <c r="I98">
        <v>55.731485907032699</v>
      </c>
      <c r="J98" t="s">
        <v>380</v>
      </c>
      <c r="K98" t="s">
        <v>25</v>
      </c>
      <c r="L98" t="s">
        <v>12379</v>
      </c>
      <c r="M98" t="s">
        <v>12380</v>
      </c>
      <c r="N98" t="s">
        <v>12381</v>
      </c>
      <c r="O98" t="s">
        <v>12382</v>
      </c>
      <c r="P98">
        <v>1.7999999499999999</v>
      </c>
      <c r="Q98" t="s">
        <v>12383</v>
      </c>
      <c r="R98" t="s">
        <v>12384</v>
      </c>
      <c r="S98">
        <v>71099254</v>
      </c>
      <c r="T98">
        <v>323.17540439999999</v>
      </c>
      <c r="U98" t="s">
        <v>31</v>
      </c>
      <c r="V98" t="s">
        <v>12397</v>
      </c>
      <c r="W98" t="s">
        <v>23</v>
      </c>
    </row>
    <row r="99" spans="1:23" x14ac:dyDescent="0.4">
      <c r="A99">
        <v>98</v>
      </c>
      <c r="B99">
        <v>1</v>
      </c>
      <c r="C99">
        <v>1</v>
      </c>
      <c r="D99">
        <v>1</v>
      </c>
      <c r="E99">
        <v>1</v>
      </c>
      <c r="F99">
        <v>0.99653341253993799</v>
      </c>
      <c r="G99">
        <v>-10.3303403792863</v>
      </c>
      <c r="H99" t="s">
        <v>23</v>
      </c>
      <c r="I99">
        <v>55.731485907032699</v>
      </c>
      <c r="J99" t="s">
        <v>380</v>
      </c>
      <c r="K99" t="s">
        <v>25</v>
      </c>
      <c r="L99" t="s">
        <v>12379</v>
      </c>
      <c r="M99" t="s">
        <v>12380</v>
      </c>
      <c r="N99" t="s">
        <v>12381</v>
      </c>
      <c r="O99" t="s">
        <v>12382</v>
      </c>
      <c r="P99">
        <v>1.7999999499999999</v>
      </c>
      <c r="Q99" t="s">
        <v>12383</v>
      </c>
      <c r="R99" t="s">
        <v>12384</v>
      </c>
      <c r="S99">
        <v>71099254</v>
      </c>
      <c r="T99">
        <v>323.17540439999999</v>
      </c>
      <c r="U99" t="s">
        <v>31</v>
      </c>
      <c r="V99" t="s">
        <v>4308</v>
      </c>
      <c r="W99" t="s">
        <v>23</v>
      </c>
    </row>
    <row r="100" spans="1:23" x14ac:dyDescent="0.4">
      <c r="A100">
        <v>99</v>
      </c>
      <c r="B100">
        <v>1</v>
      </c>
      <c r="C100">
        <v>1</v>
      </c>
      <c r="D100">
        <v>1</v>
      </c>
      <c r="E100">
        <v>1</v>
      </c>
      <c r="F100">
        <v>0.99650918884693895</v>
      </c>
      <c r="G100">
        <v>-0.30648519850721301</v>
      </c>
      <c r="H100" t="s">
        <v>23</v>
      </c>
      <c r="I100">
        <v>47.8004403671844</v>
      </c>
      <c r="J100" t="s">
        <v>61</v>
      </c>
      <c r="K100" t="s">
        <v>25</v>
      </c>
      <c r="L100" t="s">
        <v>62</v>
      </c>
      <c r="M100" t="s">
        <v>63</v>
      </c>
      <c r="N100" t="s">
        <v>64</v>
      </c>
      <c r="O100" t="s">
        <v>65</v>
      </c>
      <c r="P100">
        <v>0.85086435100000002</v>
      </c>
      <c r="Q100" t="s">
        <v>66</v>
      </c>
      <c r="R100" t="s">
        <v>67</v>
      </c>
      <c r="S100">
        <v>19064874</v>
      </c>
      <c r="T100">
        <v>305.11319809999998</v>
      </c>
      <c r="U100" t="s">
        <v>31</v>
      </c>
      <c r="V100" t="s">
        <v>149</v>
      </c>
      <c r="W100" t="s">
        <v>23</v>
      </c>
    </row>
    <row r="101" spans="1:23" x14ac:dyDescent="0.4">
      <c r="A101">
        <v>100</v>
      </c>
      <c r="B101">
        <v>1</v>
      </c>
      <c r="C101">
        <v>1</v>
      </c>
      <c r="D101">
        <v>1</v>
      </c>
      <c r="E101">
        <v>1</v>
      </c>
      <c r="F101">
        <v>0.99650918884693895</v>
      </c>
      <c r="G101">
        <v>-0.30648519850721301</v>
      </c>
      <c r="H101">
        <v>0.999999999999999</v>
      </c>
      <c r="I101">
        <v>47.8004403671844</v>
      </c>
      <c r="J101" t="s">
        <v>61</v>
      </c>
      <c r="K101" t="s">
        <v>25</v>
      </c>
      <c r="L101" t="s">
        <v>62</v>
      </c>
      <c r="M101" t="s">
        <v>63</v>
      </c>
      <c r="N101" t="s">
        <v>64</v>
      </c>
      <c r="O101" t="s">
        <v>65</v>
      </c>
      <c r="P101">
        <v>0.85086435100000002</v>
      </c>
      <c r="Q101" t="s">
        <v>66</v>
      </c>
      <c r="R101" t="s">
        <v>67</v>
      </c>
      <c r="S101">
        <v>19064874</v>
      </c>
      <c r="T101">
        <v>305.11319809999998</v>
      </c>
      <c r="U101" t="s">
        <v>31</v>
      </c>
      <c r="V101" t="s">
        <v>12398</v>
      </c>
      <c r="W101" t="s">
        <v>23</v>
      </c>
    </row>
    <row r="102" spans="1:23" x14ac:dyDescent="0.4">
      <c r="A102">
        <v>101</v>
      </c>
      <c r="B102">
        <v>1</v>
      </c>
      <c r="C102">
        <v>2</v>
      </c>
      <c r="D102">
        <v>1</v>
      </c>
      <c r="E102">
        <v>2</v>
      </c>
      <c r="F102">
        <v>0.99648442767508005</v>
      </c>
      <c r="G102">
        <v>-3.9458254263293999</v>
      </c>
      <c r="H102">
        <v>0.1</v>
      </c>
      <c r="I102">
        <v>38.964558030728497</v>
      </c>
      <c r="J102" t="s">
        <v>380</v>
      </c>
      <c r="K102" t="s">
        <v>25</v>
      </c>
      <c r="L102" t="s">
        <v>381</v>
      </c>
      <c r="M102" t="s">
        <v>382</v>
      </c>
      <c r="N102" t="s">
        <v>383</v>
      </c>
      <c r="O102" t="s">
        <v>384</v>
      </c>
      <c r="P102">
        <v>1.89999998</v>
      </c>
      <c r="Q102" t="s">
        <v>385</v>
      </c>
      <c r="R102" t="s">
        <v>386</v>
      </c>
      <c r="S102">
        <v>2146370</v>
      </c>
      <c r="T102">
        <v>323.17540439999999</v>
      </c>
      <c r="U102" t="s">
        <v>31</v>
      </c>
      <c r="V102" t="s">
        <v>12399</v>
      </c>
      <c r="W102" t="s">
        <v>23</v>
      </c>
    </row>
    <row r="103" spans="1:23" x14ac:dyDescent="0.4">
      <c r="A103">
        <v>102</v>
      </c>
      <c r="B103">
        <v>1</v>
      </c>
      <c r="C103">
        <v>1</v>
      </c>
      <c r="D103">
        <v>1</v>
      </c>
      <c r="E103">
        <v>1</v>
      </c>
      <c r="F103">
        <v>0.99648070138000899</v>
      </c>
      <c r="G103">
        <v>-0.27679818403945999</v>
      </c>
      <c r="H103">
        <v>0.999999999999999</v>
      </c>
      <c r="I103">
        <v>47.8004403671844</v>
      </c>
      <c r="J103" t="s">
        <v>61</v>
      </c>
      <c r="K103" t="s">
        <v>25</v>
      </c>
      <c r="L103" t="s">
        <v>62</v>
      </c>
      <c r="M103" t="s">
        <v>63</v>
      </c>
      <c r="N103" t="s">
        <v>64</v>
      </c>
      <c r="O103" t="s">
        <v>65</v>
      </c>
      <c r="P103">
        <v>0.85086435100000002</v>
      </c>
      <c r="Q103" t="s">
        <v>66</v>
      </c>
      <c r="R103" t="s">
        <v>67</v>
      </c>
      <c r="S103">
        <v>19064874</v>
      </c>
      <c r="T103">
        <v>305.11320000000001</v>
      </c>
      <c r="U103" t="s">
        <v>31</v>
      </c>
      <c r="V103" t="s">
        <v>12400</v>
      </c>
      <c r="W103" t="s">
        <v>23</v>
      </c>
    </row>
    <row r="104" spans="1:23" x14ac:dyDescent="0.4">
      <c r="A104">
        <v>103</v>
      </c>
      <c r="B104">
        <v>1</v>
      </c>
      <c r="C104">
        <v>1</v>
      </c>
      <c r="D104">
        <v>1</v>
      </c>
      <c r="E104">
        <v>1</v>
      </c>
      <c r="F104">
        <v>0.99648070138000899</v>
      </c>
      <c r="G104">
        <v>-0.27679818403945999</v>
      </c>
      <c r="H104" t="s">
        <v>23</v>
      </c>
      <c r="I104">
        <v>47.8004403671844</v>
      </c>
      <c r="J104" t="s">
        <v>61</v>
      </c>
      <c r="K104" t="s">
        <v>25</v>
      </c>
      <c r="L104" t="s">
        <v>62</v>
      </c>
      <c r="M104" t="s">
        <v>63</v>
      </c>
      <c r="N104" t="s">
        <v>64</v>
      </c>
      <c r="O104" t="s">
        <v>65</v>
      </c>
      <c r="P104">
        <v>0.85086435100000002</v>
      </c>
      <c r="Q104" t="s">
        <v>66</v>
      </c>
      <c r="R104" t="s">
        <v>67</v>
      </c>
      <c r="S104">
        <v>19064874</v>
      </c>
      <c r="T104">
        <v>305.11320000000001</v>
      </c>
      <c r="U104" t="s">
        <v>31</v>
      </c>
      <c r="V104" t="s">
        <v>154</v>
      </c>
      <c r="W104" t="s">
        <v>23</v>
      </c>
    </row>
    <row r="105" spans="1:23" x14ac:dyDescent="0.4">
      <c r="A105">
        <v>104</v>
      </c>
      <c r="B105">
        <v>1</v>
      </c>
      <c r="C105">
        <v>1</v>
      </c>
      <c r="D105">
        <v>1</v>
      </c>
      <c r="E105">
        <v>1</v>
      </c>
      <c r="F105">
        <v>0.99641703805583204</v>
      </c>
      <c r="G105">
        <v>-1.7489425030389001</v>
      </c>
      <c r="H105">
        <v>0.999999999999999</v>
      </c>
      <c r="I105">
        <v>15.390913121637601</v>
      </c>
      <c r="J105" t="s">
        <v>503</v>
      </c>
      <c r="K105" t="s">
        <v>25</v>
      </c>
      <c r="L105" t="s">
        <v>504</v>
      </c>
      <c r="M105" t="s">
        <v>505</v>
      </c>
      <c r="N105" t="s">
        <v>506</v>
      </c>
      <c r="O105" t="s">
        <v>507</v>
      </c>
      <c r="P105">
        <v>1.92851174</v>
      </c>
      <c r="Q105" t="s">
        <v>508</v>
      </c>
      <c r="R105" t="s">
        <v>509</v>
      </c>
      <c r="S105">
        <v>19556450</v>
      </c>
      <c r="T105">
        <v>275.1390189</v>
      </c>
      <c r="U105" t="s">
        <v>31</v>
      </c>
      <c r="V105" t="s">
        <v>12401</v>
      </c>
      <c r="W105" t="s">
        <v>23</v>
      </c>
    </row>
    <row r="106" spans="1:23" x14ac:dyDescent="0.4">
      <c r="A106">
        <v>105</v>
      </c>
      <c r="B106">
        <v>1</v>
      </c>
      <c r="C106">
        <v>1</v>
      </c>
      <c r="D106">
        <v>1</v>
      </c>
      <c r="E106">
        <v>1</v>
      </c>
      <c r="F106">
        <v>0.99641703805583204</v>
      </c>
      <c r="G106">
        <v>-1.7489425030389001</v>
      </c>
      <c r="H106" t="s">
        <v>23</v>
      </c>
      <c r="I106">
        <v>15.390913121637601</v>
      </c>
      <c r="J106" t="s">
        <v>503</v>
      </c>
      <c r="K106" t="s">
        <v>25</v>
      </c>
      <c r="L106" t="s">
        <v>504</v>
      </c>
      <c r="M106" t="s">
        <v>505</v>
      </c>
      <c r="N106" t="s">
        <v>506</v>
      </c>
      <c r="O106" t="s">
        <v>507</v>
      </c>
      <c r="P106">
        <v>1.92851174</v>
      </c>
      <c r="Q106" t="s">
        <v>508</v>
      </c>
      <c r="R106" t="s">
        <v>509</v>
      </c>
      <c r="S106">
        <v>19556450</v>
      </c>
      <c r="T106">
        <v>275.1390189</v>
      </c>
      <c r="U106" t="s">
        <v>31</v>
      </c>
      <c r="V106" t="s">
        <v>1583</v>
      </c>
      <c r="W106" t="s">
        <v>23</v>
      </c>
    </row>
    <row r="107" spans="1:23" x14ac:dyDescent="0.4">
      <c r="A107">
        <v>106</v>
      </c>
      <c r="B107">
        <v>1</v>
      </c>
      <c r="C107">
        <v>1</v>
      </c>
      <c r="D107">
        <v>1</v>
      </c>
      <c r="E107">
        <v>1</v>
      </c>
      <c r="F107">
        <v>0.99640029624980797</v>
      </c>
      <c r="G107">
        <v>-7.6961901469407898</v>
      </c>
      <c r="H107">
        <v>0.999999999999999</v>
      </c>
      <c r="I107">
        <v>26.154500686494</v>
      </c>
      <c r="J107" t="s">
        <v>253</v>
      </c>
      <c r="K107" t="s">
        <v>25</v>
      </c>
      <c r="L107" t="s">
        <v>254</v>
      </c>
      <c r="M107" t="s">
        <v>255</v>
      </c>
      <c r="N107" t="s">
        <v>256</v>
      </c>
      <c r="O107" t="s">
        <v>257</v>
      </c>
      <c r="P107">
        <v>1.93788731</v>
      </c>
      <c r="Q107" t="s">
        <v>258</v>
      </c>
      <c r="R107" t="s">
        <v>259</v>
      </c>
      <c r="S107">
        <v>2646118</v>
      </c>
      <c r="T107">
        <v>401.20709849999997</v>
      </c>
      <c r="U107" t="s">
        <v>31</v>
      </c>
      <c r="V107" t="s">
        <v>12402</v>
      </c>
      <c r="W107" t="s">
        <v>23</v>
      </c>
    </row>
    <row r="108" spans="1:23" x14ac:dyDescent="0.4">
      <c r="A108">
        <v>107</v>
      </c>
      <c r="B108">
        <v>1</v>
      </c>
      <c r="C108">
        <v>1</v>
      </c>
      <c r="D108">
        <v>1</v>
      </c>
      <c r="E108">
        <v>1</v>
      </c>
      <c r="F108">
        <v>0.99640029624980797</v>
      </c>
      <c r="G108">
        <v>-7.6961901469407898</v>
      </c>
      <c r="H108" t="s">
        <v>23</v>
      </c>
      <c r="I108">
        <v>26.154500686494</v>
      </c>
      <c r="J108" t="s">
        <v>253</v>
      </c>
      <c r="K108" t="s">
        <v>25</v>
      </c>
      <c r="L108" t="s">
        <v>254</v>
      </c>
      <c r="M108" t="s">
        <v>255</v>
      </c>
      <c r="N108" t="s">
        <v>256</v>
      </c>
      <c r="O108" t="s">
        <v>257</v>
      </c>
      <c r="P108">
        <v>1.93788731</v>
      </c>
      <c r="Q108" t="s">
        <v>258</v>
      </c>
      <c r="R108" t="s">
        <v>259</v>
      </c>
      <c r="S108">
        <v>2646118</v>
      </c>
      <c r="T108">
        <v>401.20709849999997</v>
      </c>
      <c r="U108" t="s">
        <v>31</v>
      </c>
      <c r="V108" t="s">
        <v>335</v>
      </c>
      <c r="W108" t="s">
        <v>23</v>
      </c>
    </row>
    <row r="109" spans="1:23" x14ac:dyDescent="0.4">
      <c r="A109">
        <v>108</v>
      </c>
      <c r="B109">
        <v>1</v>
      </c>
      <c r="C109">
        <v>1</v>
      </c>
      <c r="D109">
        <v>1</v>
      </c>
      <c r="E109">
        <v>1</v>
      </c>
      <c r="F109">
        <v>0.99628269412719495</v>
      </c>
      <c r="G109">
        <v>-1.2752216070048801</v>
      </c>
      <c r="H109" t="s">
        <v>23</v>
      </c>
      <c r="I109">
        <v>21.7670806563046</v>
      </c>
      <c r="J109" t="s">
        <v>61</v>
      </c>
      <c r="K109" t="s">
        <v>25</v>
      </c>
      <c r="L109" t="s">
        <v>62</v>
      </c>
      <c r="M109" t="s">
        <v>63</v>
      </c>
      <c r="N109" t="s">
        <v>64</v>
      </c>
      <c r="O109" t="s">
        <v>65</v>
      </c>
      <c r="P109">
        <v>0.85086435100000002</v>
      </c>
      <c r="Q109" t="s">
        <v>66</v>
      </c>
      <c r="R109" t="s">
        <v>67</v>
      </c>
      <c r="S109">
        <v>19064874</v>
      </c>
      <c r="T109">
        <v>305.11319809999998</v>
      </c>
      <c r="U109" t="s">
        <v>31</v>
      </c>
      <c r="V109" t="s">
        <v>372</v>
      </c>
      <c r="W109" t="s">
        <v>23</v>
      </c>
    </row>
    <row r="110" spans="1:23" x14ac:dyDescent="0.4">
      <c r="A110">
        <v>109</v>
      </c>
      <c r="B110">
        <v>1</v>
      </c>
      <c r="C110">
        <v>1</v>
      </c>
      <c r="D110">
        <v>1</v>
      </c>
      <c r="E110">
        <v>1</v>
      </c>
      <c r="F110">
        <v>0.99628269412719495</v>
      </c>
      <c r="G110">
        <v>-1.2752216070048801</v>
      </c>
      <c r="H110">
        <v>0.999999999999999</v>
      </c>
      <c r="I110">
        <v>21.7670806563046</v>
      </c>
      <c r="J110" t="s">
        <v>61</v>
      </c>
      <c r="K110" t="s">
        <v>25</v>
      </c>
      <c r="L110" t="s">
        <v>62</v>
      </c>
      <c r="M110" t="s">
        <v>63</v>
      </c>
      <c r="N110" t="s">
        <v>64</v>
      </c>
      <c r="O110" t="s">
        <v>65</v>
      </c>
      <c r="P110">
        <v>0.85086435100000002</v>
      </c>
      <c r="Q110" t="s">
        <v>66</v>
      </c>
      <c r="R110" t="s">
        <v>67</v>
      </c>
      <c r="S110">
        <v>19064874</v>
      </c>
      <c r="T110">
        <v>305.11319809999998</v>
      </c>
      <c r="U110" t="s">
        <v>31</v>
      </c>
      <c r="V110" t="s">
        <v>12403</v>
      </c>
      <c r="W110" t="s">
        <v>23</v>
      </c>
    </row>
    <row r="111" spans="1:23" x14ac:dyDescent="0.4">
      <c r="A111">
        <v>110</v>
      </c>
      <c r="B111">
        <v>1</v>
      </c>
      <c r="C111">
        <v>1</v>
      </c>
      <c r="D111">
        <v>1</v>
      </c>
      <c r="E111">
        <v>1</v>
      </c>
      <c r="F111">
        <v>0.99626540820045195</v>
      </c>
      <c r="G111">
        <v>-0.79531532701158603</v>
      </c>
      <c r="H111" t="s">
        <v>23</v>
      </c>
      <c r="I111">
        <v>53.775613795458497</v>
      </c>
      <c r="J111" t="s">
        <v>61</v>
      </c>
      <c r="K111" t="s">
        <v>25</v>
      </c>
      <c r="L111" t="s">
        <v>62</v>
      </c>
      <c r="M111" t="s">
        <v>63</v>
      </c>
      <c r="N111" t="s">
        <v>64</v>
      </c>
      <c r="O111" t="s">
        <v>65</v>
      </c>
      <c r="P111">
        <v>0.85086435100000002</v>
      </c>
      <c r="Q111" t="s">
        <v>66</v>
      </c>
      <c r="R111" t="s">
        <v>67</v>
      </c>
      <c r="S111">
        <v>19064874</v>
      </c>
      <c r="T111">
        <v>305.11319809999998</v>
      </c>
      <c r="U111" t="s">
        <v>31</v>
      </c>
      <c r="V111" t="s">
        <v>151</v>
      </c>
      <c r="W111" t="s">
        <v>23</v>
      </c>
    </row>
    <row r="112" spans="1:23" x14ac:dyDescent="0.4">
      <c r="A112">
        <v>111</v>
      </c>
      <c r="B112">
        <v>1</v>
      </c>
      <c r="C112">
        <v>1</v>
      </c>
      <c r="D112">
        <v>1</v>
      </c>
      <c r="E112">
        <v>1</v>
      </c>
      <c r="F112">
        <v>0.99626540820045195</v>
      </c>
      <c r="G112">
        <v>-0.79531532701158603</v>
      </c>
      <c r="H112">
        <v>0.999999999999999</v>
      </c>
      <c r="I112">
        <v>53.775613795458497</v>
      </c>
      <c r="J112" t="s">
        <v>61</v>
      </c>
      <c r="K112" t="s">
        <v>25</v>
      </c>
      <c r="L112" t="s">
        <v>62</v>
      </c>
      <c r="M112" t="s">
        <v>63</v>
      </c>
      <c r="N112" t="s">
        <v>64</v>
      </c>
      <c r="O112" t="s">
        <v>65</v>
      </c>
      <c r="P112">
        <v>0.85086435100000002</v>
      </c>
      <c r="Q112" t="s">
        <v>66</v>
      </c>
      <c r="R112" t="s">
        <v>67</v>
      </c>
      <c r="S112">
        <v>19064874</v>
      </c>
      <c r="T112">
        <v>305.11319809999998</v>
      </c>
      <c r="U112" t="s">
        <v>31</v>
      </c>
      <c r="V112" t="s">
        <v>12404</v>
      </c>
      <c r="W112" t="s">
        <v>23</v>
      </c>
    </row>
    <row r="113" spans="1:23" x14ac:dyDescent="0.4">
      <c r="A113">
        <v>112</v>
      </c>
      <c r="B113">
        <v>1</v>
      </c>
      <c r="C113">
        <v>1</v>
      </c>
      <c r="D113">
        <v>1</v>
      </c>
      <c r="E113">
        <v>1</v>
      </c>
      <c r="F113">
        <v>0.99626310528592399</v>
      </c>
      <c r="G113">
        <v>-1.4195645471217</v>
      </c>
      <c r="H113" t="s">
        <v>23</v>
      </c>
      <c r="I113">
        <v>22.667598110954302</v>
      </c>
      <c r="J113" t="s">
        <v>503</v>
      </c>
      <c r="K113" t="s">
        <v>25</v>
      </c>
      <c r="L113" t="s">
        <v>504</v>
      </c>
      <c r="M113" t="s">
        <v>505</v>
      </c>
      <c r="N113" t="s">
        <v>506</v>
      </c>
      <c r="O113" t="s">
        <v>507</v>
      </c>
      <c r="P113">
        <v>1.92851174</v>
      </c>
      <c r="Q113" t="s">
        <v>508</v>
      </c>
      <c r="R113" t="s">
        <v>509</v>
      </c>
      <c r="S113">
        <v>19556450</v>
      </c>
      <c r="T113">
        <v>275.1390189</v>
      </c>
      <c r="U113" t="s">
        <v>31</v>
      </c>
      <c r="V113" t="s">
        <v>1224</v>
      </c>
      <c r="W113" t="s">
        <v>23</v>
      </c>
    </row>
    <row r="114" spans="1:23" x14ac:dyDescent="0.4">
      <c r="A114">
        <v>113</v>
      </c>
      <c r="B114">
        <v>1</v>
      </c>
      <c r="C114">
        <v>1</v>
      </c>
      <c r="D114">
        <v>1</v>
      </c>
      <c r="E114">
        <v>1</v>
      </c>
      <c r="F114">
        <v>0.99626310528592399</v>
      </c>
      <c r="G114">
        <v>-1.4195645471217</v>
      </c>
      <c r="H114">
        <v>0.999999999999999</v>
      </c>
      <c r="I114">
        <v>22.667598110954302</v>
      </c>
      <c r="J114" t="s">
        <v>503</v>
      </c>
      <c r="K114" t="s">
        <v>25</v>
      </c>
      <c r="L114" t="s">
        <v>504</v>
      </c>
      <c r="M114" t="s">
        <v>505</v>
      </c>
      <c r="N114" t="s">
        <v>506</v>
      </c>
      <c r="O114" t="s">
        <v>507</v>
      </c>
      <c r="P114">
        <v>1.92851174</v>
      </c>
      <c r="Q114" t="s">
        <v>508</v>
      </c>
      <c r="R114" t="s">
        <v>509</v>
      </c>
      <c r="S114">
        <v>19556450</v>
      </c>
      <c r="T114">
        <v>275.1390189</v>
      </c>
      <c r="U114" t="s">
        <v>31</v>
      </c>
      <c r="V114" t="s">
        <v>12405</v>
      </c>
      <c r="W114" t="s">
        <v>23</v>
      </c>
    </row>
    <row r="115" spans="1:23" x14ac:dyDescent="0.4">
      <c r="A115">
        <v>114</v>
      </c>
      <c r="B115">
        <v>1</v>
      </c>
      <c r="C115">
        <v>2</v>
      </c>
      <c r="D115">
        <v>1</v>
      </c>
      <c r="E115">
        <v>2</v>
      </c>
      <c r="F115">
        <v>0.99624981293114501</v>
      </c>
      <c r="G115">
        <v>-4.0964381650882</v>
      </c>
      <c r="H115">
        <v>0.1</v>
      </c>
      <c r="I115">
        <v>34.851316811266301</v>
      </c>
      <c r="J115" t="s">
        <v>380</v>
      </c>
      <c r="K115" t="s">
        <v>25</v>
      </c>
      <c r="L115" t="s">
        <v>381</v>
      </c>
      <c r="M115" t="s">
        <v>382</v>
      </c>
      <c r="N115" t="s">
        <v>383</v>
      </c>
      <c r="O115" t="s">
        <v>384</v>
      </c>
      <c r="P115">
        <v>1.89999998</v>
      </c>
      <c r="Q115" t="s">
        <v>385</v>
      </c>
      <c r="R115" t="s">
        <v>386</v>
      </c>
      <c r="S115">
        <v>2146370</v>
      </c>
      <c r="T115">
        <v>323.17540000000002</v>
      </c>
      <c r="U115" t="s">
        <v>31</v>
      </c>
      <c r="V115" t="s">
        <v>12406</v>
      </c>
      <c r="W115" t="s">
        <v>23</v>
      </c>
    </row>
    <row r="116" spans="1:23" x14ac:dyDescent="0.4">
      <c r="A116">
        <v>115</v>
      </c>
      <c r="B116">
        <v>1</v>
      </c>
      <c r="C116">
        <v>1</v>
      </c>
      <c r="D116">
        <v>1</v>
      </c>
      <c r="E116">
        <v>1</v>
      </c>
      <c r="F116">
        <v>0.99621427274335705</v>
      </c>
      <c r="G116">
        <v>-0.41031853161558501</v>
      </c>
      <c r="H116" t="s">
        <v>23</v>
      </c>
      <c r="I116">
        <v>43.8212501056287</v>
      </c>
      <c r="J116" t="s">
        <v>61</v>
      </c>
      <c r="K116" t="s">
        <v>25</v>
      </c>
      <c r="L116" t="s">
        <v>62</v>
      </c>
      <c r="M116" t="s">
        <v>63</v>
      </c>
      <c r="N116" t="s">
        <v>64</v>
      </c>
      <c r="O116" t="s">
        <v>65</v>
      </c>
      <c r="P116">
        <v>0.85086435100000002</v>
      </c>
      <c r="Q116" t="s">
        <v>66</v>
      </c>
      <c r="R116" t="s">
        <v>67</v>
      </c>
      <c r="S116">
        <v>19064874</v>
      </c>
      <c r="T116">
        <v>305.11319809999998</v>
      </c>
      <c r="U116" t="s">
        <v>31</v>
      </c>
      <c r="V116" t="s">
        <v>133</v>
      </c>
      <c r="W116" t="s">
        <v>23</v>
      </c>
    </row>
    <row r="117" spans="1:23" x14ac:dyDescent="0.4">
      <c r="A117">
        <v>116</v>
      </c>
      <c r="B117">
        <v>1</v>
      </c>
      <c r="C117">
        <v>1</v>
      </c>
      <c r="D117">
        <v>1</v>
      </c>
      <c r="E117">
        <v>1</v>
      </c>
      <c r="F117">
        <v>0.99621427274335705</v>
      </c>
      <c r="G117">
        <v>-0.41031853161558501</v>
      </c>
      <c r="H117">
        <v>0.999999999999999</v>
      </c>
      <c r="I117">
        <v>43.8212501056287</v>
      </c>
      <c r="J117" t="s">
        <v>61</v>
      </c>
      <c r="K117" t="s">
        <v>25</v>
      </c>
      <c r="L117" t="s">
        <v>62</v>
      </c>
      <c r="M117" t="s">
        <v>63</v>
      </c>
      <c r="N117" t="s">
        <v>64</v>
      </c>
      <c r="O117" t="s">
        <v>65</v>
      </c>
      <c r="P117">
        <v>0.85086435100000002</v>
      </c>
      <c r="Q117" t="s">
        <v>66</v>
      </c>
      <c r="R117" t="s">
        <v>67</v>
      </c>
      <c r="S117">
        <v>19064874</v>
      </c>
      <c r="T117">
        <v>305.11319809999998</v>
      </c>
      <c r="U117" t="s">
        <v>31</v>
      </c>
      <c r="V117" t="s">
        <v>12407</v>
      </c>
      <c r="W117" t="s">
        <v>23</v>
      </c>
    </row>
    <row r="118" spans="1:23" x14ac:dyDescent="0.4">
      <c r="A118">
        <v>117</v>
      </c>
      <c r="B118">
        <v>1</v>
      </c>
      <c r="C118">
        <v>1</v>
      </c>
      <c r="D118">
        <v>1</v>
      </c>
      <c r="E118">
        <v>1</v>
      </c>
      <c r="F118">
        <v>0.99616609109676102</v>
      </c>
      <c r="G118">
        <v>-0.33726051026236498</v>
      </c>
      <c r="H118">
        <v>0.999999999999999</v>
      </c>
      <c r="I118">
        <v>32.808391023132998</v>
      </c>
      <c r="J118" t="s">
        <v>61</v>
      </c>
      <c r="K118" t="s">
        <v>25</v>
      </c>
      <c r="L118" t="s">
        <v>62</v>
      </c>
      <c r="M118" t="s">
        <v>63</v>
      </c>
      <c r="N118" t="s">
        <v>64</v>
      </c>
      <c r="O118" t="s">
        <v>65</v>
      </c>
      <c r="P118">
        <v>0.85086435100000002</v>
      </c>
      <c r="Q118" t="s">
        <v>66</v>
      </c>
      <c r="R118" t="s">
        <v>67</v>
      </c>
      <c r="S118">
        <v>19064874</v>
      </c>
      <c r="T118">
        <v>305.11319809999998</v>
      </c>
      <c r="U118" t="s">
        <v>31</v>
      </c>
      <c r="V118" t="s">
        <v>12408</v>
      </c>
      <c r="W118" t="s">
        <v>23</v>
      </c>
    </row>
    <row r="119" spans="1:23" x14ac:dyDescent="0.4">
      <c r="A119">
        <v>118</v>
      </c>
      <c r="B119">
        <v>1</v>
      </c>
      <c r="C119">
        <v>1</v>
      </c>
      <c r="D119">
        <v>1</v>
      </c>
      <c r="E119">
        <v>1</v>
      </c>
      <c r="F119">
        <v>0.99616609109676102</v>
      </c>
      <c r="G119">
        <v>-0.33726051026236498</v>
      </c>
      <c r="H119" t="s">
        <v>23</v>
      </c>
      <c r="I119">
        <v>32.808391023132998</v>
      </c>
      <c r="J119" t="s">
        <v>61</v>
      </c>
      <c r="K119" t="s">
        <v>25</v>
      </c>
      <c r="L119" t="s">
        <v>62</v>
      </c>
      <c r="M119" t="s">
        <v>63</v>
      </c>
      <c r="N119" t="s">
        <v>64</v>
      </c>
      <c r="O119" t="s">
        <v>65</v>
      </c>
      <c r="P119">
        <v>0.85086435100000002</v>
      </c>
      <c r="Q119" t="s">
        <v>66</v>
      </c>
      <c r="R119" t="s">
        <v>67</v>
      </c>
      <c r="S119">
        <v>19064874</v>
      </c>
      <c r="T119">
        <v>305.11319809999998</v>
      </c>
      <c r="U119" t="s">
        <v>31</v>
      </c>
      <c r="V119" t="s">
        <v>109</v>
      </c>
      <c r="W119" t="s">
        <v>23</v>
      </c>
    </row>
    <row r="120" spans="1:23" x14ac:dyDescent="0.4">
      <c r="A120">
        <v>119</v>
      </c>
      <c r="B120">
        <v>1</v>
      </c>
      <c r="C120">
        <v>1</v>
      </c>
      <c r="D120">
        <v>1</v>
      </c>
      <c r="E120">
        <v>1</v>
      </c>
      <c r="F120">
        <v>0.99607637645320801</v>
      </c>
      <c r="G120">
        <v>-0.95944990784448303</v>
      </c>
      <c r="H120">
        <v>0.999999999999999</v>
      </c>
      <c r="I120">
        <v>40.140501560556302</v>
      </c>
      <c r="J120" t="s">
        <v>61</v>
      </c>
      <c r="K120" t="s">
        <v>25</v>
      </c>
      <c r="L120" t="s">
        <v>62</v>
      </c>
      <c r="M120" t="s">
        <v>63</v>
      </c>
      <c r="N120" t="s">
        <v>64</v>
      </c>
      <c r="O120" t="s">
        <v>65</v>
      </c>
      <c r="P120">
        <v>0.85086435100000002</v>
      </c>
      <c r="Q120" t="s">
        <v>66</v>
      </c>
      <c r="R120" t="s">
        <v>67</v>
      </c>
      <c r="S120">
        <v>19064874</v>
      </c>
      <c r="T120">
        <v>305.11319809999998</v>
      </c>
      <c r="U120" t="s">
        <v>31</v>
      </c>
      <c r="V120" t="s">
        <v>12409</v>
      </c>
      <c r="W120" t="s">
        <v>23</v>
      </c>
    </row>
    <row r="121" spans="1:23" x14ac:dyDescent="0.4">
      <c r="A121">
        <v>120</v>
      </c>
      <c r="B121">
        <v>1</v>
      </c>
      <c r="C121">
        <v>1</v>
      </c>
      <c r="D121">
        <v>1</v>
      </c>
      <c r="E121">
        <v>1</v>
      </c>
      <c r="F121">
        <v>0.99607637645320801</v>
      </c>
      <c r="G121">
        <v>-0.95944990784448303</v>
      </c>
      <c r="H121" t="s">
        <v>23</v>
      </c>
      <c r="I121">
        <v>40.140501560556302</v>
      </c>
      <c r="J121" t="s">
        <v>61</v>
      </c>
      <c r="K121" t="s">
        <v>25</v>
      </c>
      <c r="L121" t="s">
        <v>62</v>
      </c>
      <c r="M121" t="s">
        <v>63</v>
      </c>
      <c r="N121" t="s">
        <v>64</v>
      </c>
      <c r="O121" t="s">
        <v>65</v>
      </c>
      <c r="P121">
        <v>0.85086435100000002</v>
      </c>
      <c r="Q121" t="s">
        <v>66</v>
      </c>
      <c r="R121" t="s">
        <v>67</v>
      </c>
      <c r="S121">
        <v>19064874</v>
      </c>
      <c r="T121">
        <v>305.11319809999998</v>
      </c>
      <c r="U121" t="s">
        <v>31</v>
      </c>
      <c r="V121" t="s">
        <v>69</v>
      </c>
      <c r="W121" t="s">
        <v>23</v>
      </c>
    </row>
    <row r="122" spans="1:23" x14ac:dyDescent="0.4">
      <c r="A122">
        <v>121</v>
      </c>
      <c r="B122">
        <v>1</v>
      </c>
      <c r="C122">
        <v>2</v>
      </c>
      <c r="D122">
        <v>1</v>
      </c>
      <c r="E122">
        <v>1</v>
      </c>
      <c r="F122">
        <v>0.99605868327013902</v>
      </c>
      <c r="G122">
        <v>-16.165052313117801</v>
      </c>
      <c r="H122">
        <v>0.999999999999999</v>
      </c>
      <c r="I122">
        <v>34.689592690929999</v>
      </c>
      <c r="J122" t="s">
        <v>380</v>
      </c>
      <c r="K122" t="s">
        <v>25</v>
      </c>
      <c r="L122" t="s">
        <v>12379</v>
      </c>
      <c r="M122" t="s">
        <v>12380</v>
      </c>
      <c r="N122" t="s">
        <v>12381</v>
      </c>
      <c r="O122" t="s">
        <v>12382</v>
      </c>
      <c r="P122">
        <v>1.7999999499999999</v>
      </c>
      <c r="Q122" t="s">
        <v>12383</v>
      </c>
      <c r="R122" t="s">
        <v>12384</v>
      </c>
      <c r="S122">
        <v>71099254</v>
      </c>
      <c r="T122">
        <v>323.17540000000002</v>
      </c>
      <c r="U122" t="s">
        <v>31</v>
      </c>
      <c r="V122" t="s">
        <v>12410</v>
      </c>
      <c r="W122" t="s">
        <v>23</v>
      </c>
    </row>
    <row r="123" spans="1:23" x14ac:dyDescent="0.4">
      <c r="A123">
        <v>122</v>
      </c>
      <c r="B123">
        <v>1</v>
      </c>
      <c r="C123">
        <v>2</v>
      </c>
      <c r="D123">
        <v>1</v>
      </c>
      <c r="E123">
        <v>1</v>
      </c>
      <c r="F123">
        <v>0.99605868327013902</v>
      </c>
      <c r="G123">
        <v>-16.165052313117801</v>
      </c>
      <c r="H123" t="s">
        <v>23</v>
      </c>
      <c r="I123">
        <v>34.689592690929999</v>
      </c>
      <c r="J123" t="s">
        <v>380</v>
      </c>
      <c r="K123" t="s">
        <v>25</v>
      </c>
      <c r="L123" t="s">
        <v>12379</v>
      </c>
      <c r="M123" t="s">
        <v>12380</v>
      </c>
      <c r="N123" t="s">
        <v>12381</v>
      </c>
      <c r="O123" t="s">
        <v>12382</v>
      </c>
      <c r="P123">
        <v>1.7999999499999999</v>
      </c>
      <c r="Q123" t="s">
        <v>12383</v>
      </c>
      <c r="R123" t="s">
        <v>12384</v>
      </c>
      <c r="S123">
        <v>71099254</v>
      </c>
      <c r="T123">
        <v>323.17540000000002</v>
      </c>
      <c r="U123" t="s">
        <v>31</v>
      </c>
      <c r="V123" t="s">
        <v>10869</v>
      </c>
      <c r="W123" t="s">
        <v>23</v>
      </c>
    </row>
    <row r="124" spans="1:23" x14ac:dyDescent="0.4">
      <c r="A124">
        <v>123</v>
      </c>
      <c r="B124">
        <v>1</v>
      </c>
      <c r="C124">
        <v>1</v>
      </c>
      <c r="D124">
        <v>1</v>
      </c>
      <c r="E124">
        <v>1</v>
      </c>
      <c r="F124">
        <v>0.99604530347763898</v>
      </c>
      <c r="G124">
        <v>-16.9659422283605</v>
      </c>
      <c r="H124" t="s">
        <v>23</v>
      </c>
      <c r="I124">
        <v>51.091383413276098</v>
      </c>
      <c r="J124" t="s">
        <v>244</v>
      </c>
      <c r="K124" t="s">
        <v>25</v>
      </c>
      <c r="L124" t="s">
        <v>245</v>
      </c>
      <c r="M124" t="s">
        <v>246</v>
      </c>
      <c r="N124" t="s">
        <v>247</v>
      </c>
      <c r="O124" t="s">
        <v>248</v>
      </c>
      <c r="P124">
        <v>1.7999999499999999</v>
      </c>
      <c r="Q124" t="s">
        <v>249</v>
      </c>
      <c r="R124" t="s">
        <v>250</v>
      </c>
      <c r="S124">
        <v>8593654018</v>
      </c>
      <c r="T124">
        <v>244.15430000000001</v>
      </c>
      <c r="U124" t="s">
        <v>31</v>
      </c>
      <c r="V124" t="s">
        <v>1606</v>
      </c>
      <c r="W124" t="s">
        <v>23</v>
      </c>
    </row>
    <row r="125" spans="1:23" x14ac:dyDescent="0.4">
      <c r="A125">
        <v>124</v>
      </c>
      <c r="B125">
        <v>1</v>
      </c>
      <c r="C125">
        <v>1</v>
      </c>
      <c r="D125">
        <v>1</v>
      </c>
      <c r="E125">
        <v>1</v>
      </c>
      <c r="F125">
        <v>0.99604530347763898</v>
      </c>
      <c r="G125">
        <v>-16.9659422283605</v>
      </c>
      <c r="H125">
        <v>0.999999999999999</v>
      </c>
      <c r="I125">
        <v>51.091383413276098</v>
      </c>
      <c r="J125" t="s">
        <v>244</v>
      </c>
      <c r="K125" t="s">
        <v>25</v>
      </c>
      <c r="L125" t="s">
        <v>245</v>
      </c>
      <c r="M125" t="s">
        <v>246</v>
      </c>
      <c r="N125" t="s">
        <v>247</v>
      </c>
      <c r="O125" t="s">
        <v>248</v>
      </c>
      <c r="P125">
        <v>1.7999999499999999</v>
      </c>
      <c r="Q125" t="s">
        <v>249</v>
      </c>
      <c r="R125" t="s">
        <v>250</v>
      </c>
      <c r="S125">
        <v>8593654018</v>
      </c>
      <c r="T125">
        <v>244.15430000000001</v>
      </c>
      <c r="U125" t="s">
        <v>31</v>
      </c>
      <c r="V125" t="s">
        <v>12411</v>
      </c>
      <c r="W125" t="s">
        <v>23</v>
      </c>
    </row>
    <row r="126" spans="1:23" x14ac:dyDescent="0.4">
      <c r="A126">
        <v>125</v>
      </c>
      <c r="B126">
        <v>1</v>
      </c>
      <c r="C126">
        <v>1</v>
      </c>
      <c r="D126">
        <v>1</v>
      </c>
      <c r="E126">
        <v>1</v>
      </c>
      <c r="F126">
        <v>0.99604517064900899</v>
      </c>
      <c r="G126">
        <v>-1.5598290913514501</v>
      </c>
      <c r="H126" t="s">
        <v>23</v>
      </c>
      <c r="I126">
        <v>13.111785116138501</v>
      </c>
      <c r="J126" t="s">
        <v>61</v>
      </c>
      <c r="K126" t="s">
        <v>25</v>
      </c>
      <c r="L126" t="s">
        <v>62</v>
      </c>
      <c r="M126" t="s">
        <v>63</v>
      </c>
      <c r="N126" t="s">
        <v>64</v>
      </c>
      <c r="O126" t="s">
        <v>65</v>
      </c>
      <c r="P126">
        <v>0.85086435100000002</v>
      </c>
      <c r="Q126" t="s">
        <v>66</v>
      </c>
      <c r="R126" t="s">
        <v>67</v>
      </c>
      <c r="S126">
        <v>19064874</v>
      </c>
      <c r="T126">
        <v>305.11319809999998</v>
      </c>
      <c r="U126" t="s">
        <v>31</v>
      </c>
      <c r="V126" t="s">
        <v>212</v>
      </c>
      <c r="W126" t="s">
        <v>23</v>
      </c>
    </row>
    <row r="127" spans="1:23" x14ac:dyDescent="0.4">
      <c r="A127">
        <v>126</v>
      </c>
      <c r="B127">
        <v>1</v>
      </c>
      <c r="C127">
        <v>1</v>
      </c>
      <c r="D127">
        <v>1</v>
      </c>
      <c r="E127">
        <v>1</v>
      </c>
      <c r="F127">
        <v>0.99604517064900899</v>
      </c>
      <c r="G127">
        <v>-1.5598290913514501</v>
      </c>
      <c r="H127">
        <v>0.999999999999999</v>
      </c>
      <c r="I127">
        <v>13.111785116138501</v>
      </c>
      <c r="J127" t="s">
        <v>61</v>
      </c>
      <c r="K127" t="s">
        <v>25</v>
      </c>
      <c r="L127" t="s">
        <v>62</v>
      </c>
      <c r="M127" t="s">
        <v>63</v>
      </c>
      <c r="N127" t="s">
        <v>64</v>
      </c>
      <c r="O127" t="s">
        <v>65</v>
      </c>
      <c r="P127">
        <v>0.85086435100000002</v>
      </c>
      <c r="Q127" t="s">
        <v>66</v>
      </c>
      <c r="R127" t="s">
        <v>67</v>
      </c>
      <c r="S127">
        <v>19064874</v>
      </c>
      <c r="T127">
        <v>305.11319809999998</v>
      </c>
      <c r="U127" t="s">
        <v>31</v>
      </c>
      <c r="V127" t="s">
        <v>12412</v>
      </c>
      <c r="W127" t="s">
        <v>23</v>
      </c>
    </row>
    <row r="128" spans="1:23" x14ac:dyDescent="0.4">
      <c r="A128">
        <v>127</v>
      </c>
      <c r="B128">
        <v>1</v>
      </c>
      <c r="C128">
        <v>1</v>
      </c>
      <c r="D128">
        <v>1</v>
      </c>
      <c r="E128">
        <v>1</v>
      </c>
      <c r="F128">
        <v>0.99602507460095702</v>
      </c>
      <c r="G128">
        <v>-2.2161136590902202</v>
      </c>
      <c r="H128" t="s">
        <v>23</v>
      </c>
      <c r="I128">
        <v>15.9659569549484</v>
      </c>
      <c r="J128" t="s">
        <v>61</v>
      </c>
      <c r="K128" t="s">
        <v>25</v>
      </c>
      <c r="L128" t="s">
        <v>62</v>
      </c>
      <c r="M128" t="s">
        <v>63</v>
      </c>
      <c r="N128" t="s">
        <v>64</v>
      </c>
      <c r="O128" t="s">
        <v>65</v>
      </c>
      <c r="P128">
        <v>0.85086435100000002</v>
      </c>
      <c r="Q128" t="s">
        <v>66</v>
      </c>
      <c r="R128" t="s">
        <v>67</v>
      </c>
      <c r="S128">
        <v>19064874</v>
      </c>
      <c r="T128">
        <v>305.11319809999998</v>
      </c>
      <c r="U128" t="s">
        <v>31</v>
      </c>
      <c r="V128" t="s">
        <v>529</v>
      </c>
      <c r="W128" t="s">
        <v>23</v>
      </c>
    </row>
    <row r="129" spans="1:23" x14ac:dyDescent="0.4">
      <c r="A129">
        <v>128</v>
      </c>
      <c r="B129">
        <v>1</v>
      </c>
      <c r="C129">
        <v>1</v>
      </c>
      <c r="D129">
        <v>1</v>
      </c>
      <c r="E129">
        <v>1</v>
      </c>
      <c r="F129">
        <v>0.99602507460095702</v>
      </c>
      <c r="G129">
        <v>-2.2161136590902202</v>
      </c>
      <c r="H129">
        <v>0.999999999999999</v>
      </c>
      <c r="I129">
        <v>15.9659569549484</v>
      </c>
      <c r="J129" t="s">
        <v>61</v>
      </c>
      <c r="K129" t="s">
        <v>25</v>
      </c>
      <c r="L129" t="s">
        <v>62</v>
      </c>
      <c r="M129" t="s">
        <v>63</v>
      </c>
      <c r="N129" t="s">
        <v>64</v>
      </c>
      <c r="O129" t="s">
        <v>65</v>
      </c>
      <c r="P129">
        <v>0.85086435100000002</v>
      </c>
      <c r="Q129" t="s">
        <v>66</v>
      </c>
      <c r="R129" t="s">
        <v>67</v>
      </c>
      <c r="S129">
        <v>19064874</v>
      </c>
      <c r="T129">
        <v>305.11319809999998</v>
      </c>
      <c r="U129" t="s">
        <v>31</v>
      </c>
      <c r="V129" t="s">
        <v>12413</v>
      </c>
      <c r="W129" t="s">
        <v>23</v>
      </c>
    </row>
    <row r="130" spans="1:23" x14ac:dyDescent="0.4">
      <c r="A130">
        <v>129</v>
      </c>
      <c r="B130">
        <v>1</v>
      </c>
      <c r="C130">
        <v>1</v>
      </c>
      <c r="D130">
        <v>1</v>
      </c>
      <c r="E130">
        <v>1</v>
      </c>
      <c r="F130">
        <v>0.99599758749548595</v>
      </c>
      <c r="G130">
        <v>-0.54058687798009697</v>
      </c>
      <c r="H130" t="s">
        <v>23</v>
      </c>
      <c r="I130">
        <v>31.0173721545932</v>
      </c>
      <c r="J130" t="s">
        <v>61</v>
      </c>
      <c r="K130" t="s">
        <v>25</v>
      </c>
      <c r="L130" t="s">
        <v>62</v>
      </c>
      <c r="M130" t="s">
        <v>63</v>
      </c>
      <c r="N130" t="s">
        <v>64</v>
      </c>
      <c r="O130" t="s">
        <v>65</v>
      </c>
      <c r="P130">
        <v>0.85086435100000002</v>
      </c>
      <c r="Q130" t="s">
        <v>66</v>
      </c>
      <c r="R130" t="s">
        <v>67</v>
      </c>
      <c r="S130">
        <v>19064874</v>
      </c>
      <c r="T130">
        <v>305.11319809999998</v>
      </c>
      <c r="U130" t="s">
        <v>31</v>
      </c>
      <c r="V130" t="s">
        <v>112</v>
      </c>
      <c r="W130" t="s">
        <v>23</v>
      </c>
    </row>
    <row r="131" spans="1:23" x14ac:dyDescent="0.4">
      <c r="A131">
        <v>130</v>
      </c>
      <c r="B131">
        <v>1</v>
      </c>
      <c r="C131">
        <v>1</v>
      </c>
      <c r="D131">
        <v>1</v>
      </c>
      <c r="E131">
        <v>1</v>
      </c>
      <c r="F131">
        <v>0.99599758749548595</v>
      </c>
      <c r="G131">
        <v>-0.54058687798009697</v>
      </c>
      <c r="H131">
        <v>0.999999999999999</v>
      </c>
      <c r="I131">
        <v>31.0173721545932</v>
      </c>
      <c r="J131" t="s">
        <v>61</v>
      </c>
      <c r="K131" t="s">
        <v>25</v>
      </c>
      <c r="L131" t="s">
        <v>62</v>
      </c>
      <c r="M131" t="s">
        <v>63</v>
      </c>
      <c r="N131" t="s">
        <v>64</v>
      </c>
      <c r="O131" t="s">
        <v>65</v>
      </c>
      <c r="P131">
        <v>0.85086435100000002</v>
      </c>
      <c r="Q131" t="s">
        <v>66</v>
      </c>
      <c r="R131" t="s">
        <v>67</v>
      </c>
      <c r="S131">
        <v>19064874</v>
      </c>
      <c r="T131">
        <v>305.11319809999998</v>
      </c>
      <c r="U131" t="s">
        <v>31</v>
      </c>
      <c r="V131" t="s">
        <v>12414</v>
      </c>
      <c r="W131" t="s">
        <v>23</v>
      </c>
    </row>
    <row r="132" spans="1:23" x14ac:dyDescent="0.4">
      <c r="A132">
        <v>131</v>
      </c>
      <c r="B132">
        <v>1</v>
      </c>
      <c r="C132">
        <v>1</v>
      </c>
      <c r="D132">
        <v>1</v>
      </c>
      <c r="E132">
        <v>1</v>
      </c>
      <c r="F132">
        <v>0.99591587648400204</v>
      </c>
      <c r="G132">
        <v>-5.7347900461522299</v>
      </c>
      <c r="H132" t="s">
        <v>23</v>
      </c>
      <c r="I132">
        <v>35.339556780994798</v>
      </c>
      <c r="J132" t="s">
        <v>124</v>
      </c>
      <c r="K132" t="s">
        <v>25</v>
      </c>
      <c r="L132" t="s">
        <v>125</v>
      </c>
      <c r="M132" t="s">
        <v>126</v>
      </c>
      <c r="N132" t="s">
        <v>127</v>
      </c>
      <c r="O132" t="s">
        <v>128</v>
      </c>
      <c r="P132">
        <v>8.6000003800000009</v>
      </c>
      <c r="Q132" t="s">
        <v>129</v>
      </c>
      <c r="R132" t="s">
        <v>130</v>
      </c>
      <c r="S132">
        <v>16426</v>
      </c>
      <c r="T132">
        <v>430.33159999999998</v>
      </c>
      <c r="U132" t="s">
        <v>31</v>
      </c>
      <c r="V132" t="s">
        <v>131</v>
      </c>
      <c r="W132" t="s">
        <v>23</v>
      </c>
    </row>
    <row r="133" spans="1:23" x14ac:dyDescent="0.4">
      <c r="A133">
        <v>132</v>
      </c>
      <c r="B133">
        <v>1</v>
      </c>
      <c r="C133">
        <v>1</v>
      </c>
      <c r="D133">
        <v>1</v>
      </c>
      <c r="E133">
        <v>1</v>
      </c>
      <c r="F133">
        <v>0.99591587648400204</v>
      </c>
      <c r="G133">
        <v>-5.7347900461522299</v>
      </c>
      <c r="H133">
        <v>0.999999999999999</v>
      </c>
      <c r="I133">
        <v>35.339556780994798</v>
      </c>
      <c r="J133" t="s">
        <v>124</v>
      </c>
      <c r="K133" t="s">
        <v>25</v>
      </c>
      <c r="L133" t="s">
        <v>125</v>
      </c>
      <c r="M133" t="s">
        <v>126</v>
      </c>
      <c r="N133" t="s">
        <v>127</v>
      </c>
      <c r="O133" t="s">
        <v>128</v>
      </c>
      <c r="P133">
        <v>8.6000003800000009</v>
      </c>
      <c r="Q133" t="s">
        <v>129</v>
      </c>
      <c r="R133" t="s">
        <v>130</v>
      </c>
      <c r="S133">
        <v>16426</v>
      </c>
      <c r="T133">
        <v>430.33159999999998</v>
      </c>
      <c r="U133" t="s">
        <v>31</v>
      </c>
      <c r="V133" t="s">
        <v>12415</v>
      </c>
      <c r="W133" t="s">
        <v>23</v>
      </c>
    </row>
    <row r="134" spans="1:23" x14ac:dyDescent="0.4">
      <c r="A134">
        <v>133</v>
      </c>
      <c r="B134">
        <v>1</v>
      </c>
      <c r="C134">
        <v>1</v>
      </c>
      <c r="D134">
        <v>1</v>
      </c>
      <c r="E134">
        <v>1</v>
      </c>
      <c r="F134">
        <v>0.99591425073795004</v>
      </c>
      <c r="G134">
        <v>-5.0448187634593298</v>
      </c>
      <c r="H134" t="s">
        <v>23</v>
      </c>
      <c r="I134">
        <v>51.1888122151978</v>
      </c>
      <c r="J134" t="s">
        <v>155</v>
      </c>
      <c r="K134" t="s">
        <v>25</v>
      </c>
      <c r="L134" t="s">
        <v>156</v>
      </c>
      <c r="M134" t="s">
        <v>157</v>
      </c>
      <c r="N134" t="s">
        <v>158</v>
      </c>
      <c r="O134" t="s">
        <v>159</v>
      </c>
      <c r="P134">
        <v>3.4000001000000002</v>
      </c>
      <c r="Q134" t="s">
        <v>160</v>
      </c>
      <c r="R134" t="s">
        <v>161</v>
      </c>
      <c r="S134">
        <v>86827902</v>
      </c>
      <c r="T134">
        <v>399.22783390000001</v>
      </c>
      <c r="U134" t="s">
        <v>31</v>
      </c>
      <c r="V134" t="s">
        <v>207</v>
      </c>
      <c r="W134" t="s">
        <v>23</v>
      </c>
    </row>
    <row r="135" spans="1:23" x14ac:dyDescent="0.4">
      <c r="A135">
        <v>134</v>
      </c>
      <c r="B135">
        <v>1</v>
      </c>
      <c r="C135">
        <v>1</v>
      </c>
      <c r="D135">
        <v>1</v>
      </c>
      <c r="E135">
        <v>1</v>
      </c>
      <c r="F135">
        <v>0.99591425073795004</v>
      </c>
      <c r="G135">
        <v>-5.0448187634593298</v>
      </c>
      <c r="H135">
        <v>0.999999999999999</v>
      </c>
      <c r="I135">
        <v>51.1888122151978</v>
      </c>
      <c r="J135" t="s">
        <v>155</v>
      </c>
      <c r="K135" t="s">
        <v>25</v>
      </c>
      <c r="L135" t="s">
        <v>156</v>
      </c>
      <c r="M135" t="s">
        <v>157</v>
      </c>
      <c r="N135" t="s">
        <v>158</v>
      </c>
      <c r="O135" t="s">
        <v>159</v>
      </c>
      <c r="P135">
        <v>3.4000001000000002</v>
      </c>
      <c r="Q135" t="s">
        <v>160</v>
      </c>
      <c r="R135" t="s">
        <v>161</v>
      </c>
      <c r="S135">
        <v>86827902</v>
      </c>
      <c r="T135">
        <v>399.22783390000001</v>
      </c>
      <c r="U135" t="s">
        <v>31</v>
      </c>
      <c r="V135" t="s">
        <v>12416</v>
      </c>
      <c r="W135" t="s">
        <v>23</v>
      </c>
    </row>
    <row r="136" spans="1:23" x14ac:dyDescent="0.4">
      <c r="A136">
        <v>135</v>
      </c>
      <c r="B136">
        <v>1</v>
      </c>
      <c r="C136">
        <v>1</v>
      </c>
      <c r="D136">
        <v>1</v>
      </c>
      <c r="E136">
        <v>1</v>
      </c>
      <c r="F136">
        <v>0.99566722899166205</v>
      </c>
      <c r="G136">
        <v>-8.6621975478411404</v>
      </c>
      <c r="H136" t="s">
        <v>23</v>
      </c>
      <c r="I136">
        <v>42.881907933456297</v>
      </c>
      <c r="J136" t="s">
        <v>253</v>
      </c>
      <c r="K136" t="s">
        <v>25</v>
      </c>
      <c r="L136" t="s">
        <v>254</v>
      </c>
      <c r="M136" t="s">
        <v>255</v>
      </c>
      <c r="N136" t="s">
        <v>256</v>
      </c>
      <c r="O136" t="s">
        <v>257</v>
      </c>
      <c r="P136">
        <v>1.93788731</v>
      </c>
      <c r="Q136" t="s">
        <v>258</v>
      </c>
      <c r="R136" t="s">
        <v>259</v>
      </c>
      <c r="S136">
        <v>2646118</v>
      </c>
      <c r="T136">
        <v>401.20709849999997</v>
      </c>
      <c r="U136" t="s">
        <v>31</v>
      </c>
      <c r="V136" t="s">
        <v>350</v>
      </c>
      <c r="W136" t="s">
        <v>23</v>
      </c>
    </row>
    <row r="137" spans="1:23" x14ac:dyDescent="0.4">
      <c r="A137">
        <v>136</v>
      </c>
      <c r="B137">
        <v>1</v>
      </c>
      <c r="C137">
        <v>1</v>
      </c>
      <c r="D137">
        <v>1</v>
      </c>
      <c r="E137">
        <v>1</v>
      </c>
      <c r="F137">
        <v>0.99566722899166205</v>
      </c>
      <c r="G137">
        <v>-8.6621975478411404</v>
      </c>
      <c r="H137">
        <v>0.999999999999999</v>
      </c>
      <c r="I137">
        <v>42.881907933456297</v>
      </c>
      <c r="J137" t="s">
        <v>253</v>
      </c>
      <c r="K137" t="s">
        <v>25</v>
      </c>
      <c r="L137" t="s">
        <v>254</v>
      </c>
      <c r="M137" t="s">
        <v>255</v>
      </c>
      <c r="N137" t="s">
        <v>256</v>
      </c>
      <c r="O137" t="s">
        <v>257</v>
      </c>
      <c r="P137">
        <v>1.93788731</v>
      </c>
      <c r="Q137" t="s">
        <v>258</v>
      </c>
      <c r="R137" t="s">
        <v>259</v>
      </c>
      <c r="S137">
        <v>2646118</v>
      </c>
      <c r="T137">
        <v>401.20709849999997</v>
      </c>
      <c r="U137" t="s">
        <v>31</v>
      </c>
      <c r="V137" t="s">
        <v>12417</v>
      </c>
      <c r="W137" t="s">
        <v>23</v>
      </c>
    </row>
    <row r="138" spans="1:23" x14ac:dyDescent="0.4">
      <c r="A138">
        <v>137</v>
      </c>
      <c r="B138">
        <v>1</v>
      </c>
      <c r="C138">
        <v>1</v>
      </c>
      <c r="D138">
        <v>1</v>
      </c>
      <c r="E138">
        <v>1</v>
      </c>
      <c r="F138">
        <v>0.99557737550890901</v>
      </c>
      <c r="G138">
        <v>-8.7529230572800696</v>
      </c>
      <c r="H138">
        <v>0.995979899497487</v>
      </c>
      <c r="I138">
        <v>41.845449841410598</v>
      </c>
      <c r="J138" t="s">
        <v>61</v>
      </c>
      <c r="K138" t="s">
        <v>25</v>
      </c>
      <c r="L138" t="s">
        <v>62</v>
      </c>
      <c r="M138" t="s">
        <v>63</v>
      </c>
      <c r="N138" t="s">
        <v>64</v>
      </c>
      <c r="O138" t="s">
        <v>65</v>
      </c>
      <c r="P138">
        <v>0.85086435100000002</v>
      </c>
      <c r="Q138" t="s">
        <v>66</v>
      </c>
      <c r="R138" t="s">
        <v>67</v>
      </c>
      <c r="S138">
        <v>19064874</v>
      </c>
      <c r="T138">
        <v>305.11319809999998</v>
      </c>
      <c r="U138" t="s">
        <v>31</v>
      </c>
      <c r="V138" t="s">
        <v>12418</v>
      </c>
      <c r="W138" t="s">
        <v>23</v>
      </c>
    </row>
    <row r="139" spans="1:23" x14ac:dyDescent="0.4">
      <c r="A139">
        <v>138</v>
      </c>
      <c r="B139">
        <v>1</v>
      </c>
      <c r="C139">
        <v>1</v>
      </c>
      <c r="D139">
        <v>1</v>
      </c>
      <c r="E139">
        <v>1</v>
      </c>
      <c r="F139">
        <v>0.99557737550890901</v>
      </c>
      <c r="G139">
        <v>-8.7529230572800696</v>
      </c>
      <c r="H139" t="s">
        <v>23</v>
      </c>
      <c r="I139">
        <v>41.845449841410598</v>
      </c>
      <c r="J139" t="s">
        <v>61</v>
      </c>
      <c r="K139" t="s">
        <v>25</v>
      </c>
      <c r="L139" t="s">
        <v>62</v>
      </c>
      <c r="M139" t="s">
        <v>63</v>
      </c>
      <c r="N139" t="s">
        <v>64</v>
      </c>
      <c r="O139" t="s">
        <v>65</v>
      </c>
      <c r="P139">
        <v>0.85086435100000002</v>
      </c>
      <c r="Q139" t="s">
        <v>66</v>
      </c>
      <c r="R139" t="s">
        <v>67</v>
      </c>
      <c r="S139">
        <v>19064874</v>
      </c>
      <c r="T139">
        <v>305.11319809999998</v>
      </c>
      <c r="U139" t="s">
        <v>31</v>
      </c>
      <c r="V139" t="s">
        <v>556</v>
      </c>
      <c r="W139" t="s">
        <v>23</v>
      </c>
    </row>
    <row r="140" spans="1:23" x14ac:dyDescent="0.4">
      <c r="A140">
        <v>139</v>
      </c>
      <c r="B140">
        <v>1</v>
      </c>
      <c r="C140">
        <v>1</v>
      </c>
      <c r="D140">
        <v>1</v>
      </c>
      <c r="E140">
        <v>1</v>
      </c>
      <c r="F140">
        <v>0.99550028493102805</v>
      </c>
      <c r="G140">
        <v>-6.6486493402644902</v>
      </c>
      <c r="H140" t="s">
        <v>23</v>
      </c>
      <c r="I140">
        <v>27.7350143092821</v>
      </c>
      <c r="J140" t="s">
        <v>155</v>
      </c>
      <c r="K140" t="s">
        <v>25</v>
      </c>
      <c r="L140" t="s">
        <v>156</v>
      </c>
      <c r="M140" t="s">
        <v>157</v>
      </c>
      <c r="N140" t="s">
        <v>158</v>
      </c>
      <c r="O140" t="s">
        <v>159</v>
      </c>
      <c r="P140">
        <v>3.4000001000000002</v>
      </c>
      <c r="Q140" t="s">
        <v>160</v>
      </c>
      <c r="R140" t="s">
        <v>161</v>
      </c>
      <c r="S140">
        <v>86827902</v>
      </c>
      <c r="T140">
        <v>399.22783390000001</v>
      </c>
      <c r="U140" t="s">
        <v>31</v>
      </c>
      <c r="V140" t="s">
        <v>162</v>
      </c>
      <c r="W140" t="s">
        <v>23</v>
      </c>
    </row>
    <row r="141" spans="1:23" x14ac:dyDescent="0.4">
      <c r="A141">
        <v>140</v>
      </c>
      <c r="B141">
        <v>1</v>
      </c>
      <c r="C141">
        <v>1</v>
      </c>
      <c r="D141">
        <v>1</v>
      </c>
      <c r="E141">
        <v>1</v>
      </c>
      <c r="F141">
        <v>0.99550028493102805</v>
      </c>
      <c r="G141">
        <v>-6.6486493402644902</v>
      </c>
      <c r="H141">
        <v>0.999999999999999</v>
      </c>
      <c r="I141">
        <v>27.7350143092821</v>
      </c>
      <c r="J141" t="s">
        <v>155</v>
      </c>
      <c r="K141" t="s">
        <v>25</v>
      </c>
      <c r="L141" t="s">
        <v>156</v>
      </c>
      <c r="M141" t="s">
        <v>157</v>
      </c>
      <c r="N141" t="s">
        <v>158</v>
      </c>
      <c r="O141" t="s">
        <v>159</v>
      </c>
      <c r="P141">
        <v>3.4000001000000002</v>
      </c>
      <c r="Q141" t="s">
        <v>160</v>
      </c>
      <c r="R141" t="s">
        <v>161</v>
      </c>
      <c r="S141">
        <v>86827902</v>
      </c>
      <c r="T141">
        <v>399.22783390000001</v>
      </c>
      <c r="U141" t="s">
        <v>31</v>
      </c>
      <c r="V141" t="s">
        <v>12419</v>
      </c>
      <c r="W141" t="s">
        <v>23</v>
      </c>
    </row>
    <row r="142" spans="1:23" x14ac:dyDescent="0.4">
      <c r="A142">
        <v>141</v>
      </c>
      <c r="B142">
        <v>1</v>
      </c>
      <c r="C142">
        <v>1</v>
      </c>
      <c r="D142">
        <v>1</v>
      </c>
      <c r="E142">
        <v>1</v>
      </c>
      <c r="F142">
        <v>0.99543554334579498</v>
      </c>
      <c r="G142">
        <v>-5.1691016168448902</v>
      </c>
      <c r="H142" t="s">
        <v>23</v>
      </c>
      <c r="I142">
        <v>61.612999884026799</v>
      </c>
      <c r="J142" t="s">
        <v>74</v>
      </c>
      <c r="K142" t="s">
        <v>25</v>
      </c>
      <c r="L142" t="s">
        <v>75</v>
      </c>
      <c r="M142" t="s">
        <v>76</v>
      </c>
      <c r="N142" t="s">
        <v>77</v>
      </c>
      <c r="O142" t="s">
        <v>78</v>
      </c>
      <c r="P142">
        <v>3</v>
      </c>
      <c r="Q142" t="s">
        <v>79</v>
      </c>
      <c r="R142" t="s">
        <v>80</v>
      </c>
      <c r="S142">
        <v>19972162</v>
      </c>
      <c r="T142">
        <v>270.17</v>
      </c>
      <c r="U142" t="s">
        <v>31</v>
      </c>
      <c r="V142" t="s">
        <v>189</v>
      </c>
      <c r="W142" t="s">
        <v>23</v>
      </c>
    </row>
    <row r="143" spans="1:23" x14ac:dyDescent="0.4">
      <c r="A143">
        <v>142</v>
      </c>
      <c r="B143">
        <v>1</v>
      </c>
      <c r="C143">
        <v>1</v>
      </c>
      <c r="D143">
        <v>1</v>
      </c>
      <c r="E143">
        <v>1</v>
      </c>
      <c r="F143">
        <v>0.99543554334579498</v>
      </c>
      <c r="G143">
        <v>-5.1691016168448902</v>
      </c>
      <c r="H143">
        <v>0.999999999999999</v>
      </c>
      <c r="I143">
        <v>61.612999884026799</v>
      </c>
      <c r="J143" t="s">
        <v>74</v>
      </c>
      <c r="K143" t="s">
        <v>25</v>
      </c>
      <c r="L143" t="s">
        <v>75</v>
      </c>
      <c r="M143" t="s">
        <v>76</v>
      </c>
      <c r="N143" t="s">
        <v>77</v>
      </c>
      <c r="O143" t="s">
        <v>78</v>
      </c>
      <c r="P143">
        <v>3</v>
      </c>
      <c r="Q143" t="s">
        <v>79</v>
      </c>
      <c r="R143" t="s">
        <v>80</v>
      </c>
      <c r="S143">
        <v>19972162</v>
      </c>
      <c r="T143">
        <v>270.17</v>
      </c>
      <c r="U143" t="s">
        <v>31</v>
      </c>
      <c r="V143" t="s">
        <v>12420</v>
      </c>
      <c r="W143" t="s">
        <v>23</v>
      </c>
    </row>
    <row r="144" spans="1:23" x14ac:dyDescent="0.4">
      <c r="A144">
        <v>143</v>
      </c>
      <c r="B144">
        <v>1</v>
      </c>
      <c r="C144">
        <v>1</v>
      </c>
      <c r="D144">
        <v>1</v>
      </c>
      <c r="E144">
        <v>1</v>
      </c>
      <c r="F144">
        <v>0.99537776272278899</v>
      </c>
      <c r="G144">
        <v>-3.54171078301979</v>
      </c>
      <c r="H144">
        <v>0.999999999999999</v>
      </c>
      <c r="I144">
        <v>52.292403683294502</v>
      </c>
      <c r="J144" t="s">
        <v>74</v>
      </c>
      <c r="K144" t="s">
        <v>25</v>
      </c>
      <c r="L144" t="s">
        <v>75</v>
      </c>
      <c r="M144" t="s">
        <v>76</v>
      </c>
      <c r="N144" t="s">
        <v>77</v>
      </c>
      <c r="O144" t="s">
        <v>78</v>
      </c>
      <c r="P144">
        <v>3</v>
      </c>
      <c r="Q144" t="s">
        <v>79</v>
      </c>
      <c r="R144" t="s">
        <v>80</v>
      </c>
      <c r="S144">
        <v>19972162</v>
      </c>
      <c r="T144">
        <v>270.17</v>
      </c>
      <c r="U144" t="s">
        <v>31</v>
      </c>
      <c r="V144" t="s">
        <v>12421</v>
      </c>
      <c r="W144" t="s">
        <v>23</v>
      </c>
    </row>
    <row r="145" spans="1:23" x14ac:dyDescent="0.4">
      <c r="A145">
        <v>144</v>
      </c>
      <c r="B145">
        <v>1</v>
      </c>
      <c r="C145">
        <v>1</v>
      </c>
      <c r="D145">
        <v>1</v>
      </c>
      <c r="E145">
        <v>1</v>
      </c>
      <c r="F145">
        <v>0.99537776272278899</v>
      </c>
      <c r="G145">
        <v>-3.54171078301979</v>
      </c>
      <c r="H145" t="s">
        <v>23</v>
      </c>
      <c r="I145">
        <v>52.292403683294502</v>
      </c>
      <c r="J145" t="s">
        <v>74</v>
      </c>
      <c r="K145" t="s">
        <v>25</v>
      </c>
      <c r="L145" t="s">
        <v>75</v>
      </c>
      <c r="M145" t="s">
        <v>76</v>
      </c>
      <c r="N145" t="s">
        <v>77</v>
      </c>
      <c r="O145" t="s">
        <v>78</v>
      </c>
      <c r="P145">
        <v>3</v>
      </c>
      <c r="Q145" t="s">
        <v>79</v>
      </c>
      <c r="R145" t="s">
        <v>80</v>
      </c>
      <c r="S145">
        <v>19972162</v>
      </c>
      <c r="T145">
        <v>270.17</v>
      </c>
      <c r="U145" t="s">
        <v>31</v>
      </c>
      <c r="V145" t="s">
        <v>82</v>
      </c>
      <c r="W145" t="s">
        <v>23</v>
      </c>
    </row>
    <row r="146" spans="1:23" x14ac:dyDescent="0.4">
      <c r="A146">
        <v>145</v>
      </c>
      <c r="B146">
        <v>1</v>
      </c>
      <c r="C146">
        <v>1</v>
      </c>
      <c r="D146">
        <v>1</v>
      </c>
      <c r="E146">
        <v>1</v>
      </c>
      <c r="F146">
        <v>0.99536874216875104</v>
      </c>
      <c r="G146">
        <v>-4.8468839341053496</v>
      </c>
      <c r="H146">
        <v>0.999999999999999</v>
      </c>
      <c r="I146">
        <v>33.816398901048998</v>
      </c>
      <c r="J146" t="s">
        <v>74</v>
      </c>
      <c r="K146" t="s">
        <v>25</v>
      </c>
      <c r="L146" t="s">
        <v>75</v>
      </c>
      <c r="M146" t="s">
        <v>76</v>
      </c>
      <c r="N146" t="s">
        <v>77</v>
      </c>
      <c r="O146" t="s">
        <v>78</v>
      </c>
      <c r="P146">
        <v>3</v>
      </c>
      <c r="Q146" t="s">
        <v>79</v>
      </c>
      <c r="R146" t="s">
        <v>80</v>
      </c>
      <c r="S146">
        <v>19972162</v>
      </c>
      <c r="T146">
        <v>270.17</v>
      </c>
      <c r="U146" t="s">
        <v>31</v>
      </c>
      <c r="V146" t="s">
        <v>12422</v>
      </c>
      <c r="W146" t="s">
        <v>23</v>
      </c>
    </row>
    <row r="147" spans="1:23" x14ac:dyDescent="0.4">
      <c r="A147">
        <v>146</v>
      </c>
      <c r="B147">
        <v>1</v>
      </c>
      <c r="C147">
        <v>1</v>
      </c>
      <c r="D147">
        <v>1</v>
      </c>
      <c r="E147">
        <v>1</v>
      </c>
      <c r="F147">
        <v>0.99536874216875104</v>
      </c>
      <c r="G147">
        <v>-4.8468839341053496</v>
      </c>
      <c r="H147" t="s">
        <v>23</v>
      </c>
      <c r="I147">
        <v>33.816398901048998</v>
      </c>
      <c r="J147" t="s">
        <v>74</v>
      </c>
      <c r="K147" t="s">
        <v>25</v>
      </c>
      <c r="L147" t="s">
        <v>75</v>
      </c>
      <c r="M147" t="s">
        <v>76</v>
      </c>
      <c r="N147" t="s">
        <v>77</v>
      </c>
      <c r="O147" t="s">
        <v>78</v>
      </c>
      <c r="P147">
        <v>3</v>
      </c>
      <c r="Q147" t="s">
        <v>79</v>
      </c>
      <c r="R147" t="s">
        <v>80</v>
      </c>
      <c r="S147">
        <v>19972162</v>
      </c>
      <c r="T147">
        <v>270.17</v>
      </c>
      <c r="U147" t="s">
        <v>31</v>
      </c>
      <c r="V147" t="s">
        <v>104</v>
      </c>
      <c r="W147" t="s">
        <v>23</v>
      </c>
    </row>
    <row r="148" spans="1:23" x14ac:dyDescent="0.4">
      <c r="A148">
        <v>147</v>
      </c>
      <c r="B148">
        <v>1</v>
      </c>
      <c r="C148">
        <v>1</v>
      </c>
      <c r="D148">
        <v>1</v>
      </c>
      <c r="E148">
        <v>1</v>
      </c>
      <c r="F148">
        <v>0.99532223931194597</v>
      </c>
      <c r="G148">
        <v>-10.702676224543399</v>
      </c>
      <c r="H148">
        <v>0.999999999999999</v>
      </c>
      <c r="I148">
        <v>41.131925075351099</v>
      </c>
      <c r="J148" t="s">
        <v>253</v>
      </c>
      <c r="K148" t="s">
        <v>25</v>
      </c>
      <c r="L148" t="s">
        <v>254</v>
      </c>
      <c r="M148" t="s">
        <v>255</v>
      </c>
      <c r="N148" t="s">
        <v>256</v>
      </c>
      <c r="O148" t="s">
        <v>257</v>
      </c>
      <c r="P148">
        <v>1.93788731</v>
      </c>
      <c r="Q148" t="s">
        <v>258</v>
      </c>
      <c r="R148" t="s">
        <v>259</v>
      </c>
      <c r="S148">
        <v>2646118</v>
      </c>
      <c r="T148">
        <v>401.20709849999997</v>
      </c>
      <c r="U148" t="s">
        <v>31</v>
      </c>
      <c r="V148" t="s">
        <v>12423</v>
      </c>
      <c r="W148" t="s">
        <v>23</v>
      </c>
    </row>
    <row r="149" spans="1:23" x14ac:dyDescent="0.4">
      <c r="A149">
        <v>148</v>
      </c>
      <c r="B149">
        <v>1</v>
      </c>
      <c r="C149">
        <v>1</v>
      </c>
      <c r="D149">
        <v>1</v>
      </c>
      <c r="E149">
        <v>1</v>
      </c>
      <c r="F149">
        <v>0.99532223931194597</v>
      </c>
      <c r="G149">
        <v>-10.702676224543399</v>
      </c>
      <c r="H149" t="s">
        <v>23</v>
      </c>
      <c r="I149">
        <v>41.131925075351099</v>
      </c>
      <c r="J149" t="s">
        <v>253</v>
      </c>
      <c r="K149" t="s">
        <v>25</v>
      </c>
      <c r="L149" t="s">
        <v>254</v>
      </c>
      <c r="M149" t="s">
        <v>255</v>
      </c>
      <c r="N149" t="s">
        <v>256</v>
      </c>
      <c r="O149" t="s">
        <v>257</v>
      </c>
      <c r="P149">
        <v>1.93788731</v>
      </c>
      <c r="Q149" t="s">
        <v>258</v>
      </c>
      <c r="R149" t="s">
        <v>259</v>
      </c>
      <c r="S149">
        <v>2646118</v>
      </c>
      <c r="T149">
        <v>401.20709849999997</v>
      </c>
      <c r="U149" t="s">
        <v>31</v>
      </c>
      <c r="V149" t="s">
        <v>1664</v>
      </c>
      <c r="W149" t="s">
        <v>23</v>
      </c>
    </row>
    <row r="150" spans="1:23" x14ac:dyDescent="0.4">
      <c r="A150">
        <v>149</v>
      </c>
      <c r="B150">
        <v>1</v>
      </c>
      <c r="C150">
        <v>1</v>
      </c>
      <c r="D150">
        <v>1</v>
      </c>
      <c r="E150">
        <v>1</v>
      </c>
      <c r="F150">
        <v>0.99523204109496199</v>
      </c>
      <c r="G150">
        <v>-7.0349827690181197</v>
      </c>
      <c r="H150">
        <v>0.999999999999999</v>
      </c>
      <c r="I150">
        <v>27.6729634147609</v>
      </c>
      <c r="J150" t="s">
        <v>155</v>
      </c>
      <c r="K150" t="s">
        <v>25</v>
      </c>
      <c r="L150" t="s">
        <v>156</v>
      </c>
      <c r="M150" t="s">
        <v>157</v>
      </c>
      <c r="N150" t="s">
        <v>158</v>
      </c>
      <c r="O150" t="s">
        <v>159</v>
      </c>
      <c r="P150">
        <v>3.4000001000000002</v>
      </c>
      <c r="Q150" t="s">
        <v>160</v>
      </c>
      <c r="R150" t="s">
        <v>161</v>
      </c>
      <c r="S150">
        <v>86827902</v>
      </c>
      <c r="T150">
        <v>399.22782999999998</v>
      </c>
      <c r="U150" t="s">
        <v>31</v>
      </c>
      <c r="V150" t="s">
        <v>12424</v>
      </c>
      <c r="W150" t="s">
        <v>23</v>
      </c>
    </row>
    <row r="151" spans="1:23" x14ac:dyDescent="0.4">
      <c r="A151">
        <v>150</v>
      </c>
      <c r="B151">
        <v>1</v>
      </c>
      <c r="C151">
        <v>1</v>
      </c>
      <c r="D151">
        <v>1</v>
      </c>
      <c r="E151">
        <v>1</v>
      </c>
      <c r="F151">
        <v>0.99523204109496199</v>
      </c>
      <c r="G151">
        <v>-7.0349827690181197</v>
      </c>
      <c r="H151" t="s">
        <v>23</v>
      </c>
      <c r="I151">
        <v>27.6729634147609</v>
      </c>
      <c r="J151" t="s">
        <v>155</v>
      </c>
      <c r="K151" t="s">
        <v>25</v>
      </c>
      <c r="L151" t="s">
        <v>156</v>
      </c>
      <c r="M151" t="s">
        <v>157</v>
      </c>
      <c r="N151" t="s">
        <v>158</v>
      </c>
      <c r="O151" t="s">
        <v>159</v>
      </c>
      <c r="P151">
        <v>3.4000001000000002</v>
      </c>
      <c r="Q151" t="s">
        <v>160</v>
      </c>
      <c r="R151" t="s">
        <v>161</v>
      </c>
      <c r="S151">
        <v>86827902</v>
      </c>
      <c r="T151">
        <v>399.22782999999998</v>
      </c>
      <c r="U151" t="s">
        <v>31</v>
      </c>
      <c r="V151" t="s">
        <v>186</v>
      </c>
      <c r="W151" t="s">
        <v>23</v>
      </c>
    </row>
    <row r="152" spans="1:23" x14ac:dyDescent="0.4">
      <c r="A152">
        <v>151</v>
      </c>
      <c r="B152">
        <v>1</v>
      </c>
      <c r="C152">
        <v>1</v>
      </c>
      <c r="D152">
        <v>1</v>
      </c>
      <c r="E152">
        <v>1</v>
      </c>
      <c r="F152">
        <v>0.99519980635507299</v>
      </c>
      <c r="G152">
        <v>-5.4645933869908703</v>
      </c>
      <c r="H152">
        <v>0.999999999999999</v>
      </c>
      <c r="I152">
        <v>68.279347753878497</v>
      </c>
      <c r="J152" t="s">
        <v>115</v>
      </c>
      <c r="K152" t="s">
        <v>25</v>
      </c>
      <c r="L152" t="s">
        <v>116</v>
      </c>
      <c r="M152" t="s">
        <v>117</v>
      </c>
      <c r="N152" t="s">
        <v>118</v>
      </c>
      <c r="O152" t="s">
        <v>119</v>
      </c>
      <c r="P152">
        <v>1.89999998</v>
      </c>
      <c r="Q152" t="s">
        <v>120</v>
      </c>
      <c r="R152" t="s">
        <v>121</v>
      </c>
      <c r="S152">
        <v>20638022</v>
      </c>
      <c r="T152">
        <v>242.1387</v>
      </c>
      <c r="U152" t="s">
        <v>31</v>
      </c>
      <c r="V152" t="s">
        <v>12425</v>
      </c>
      <c r="W152" t="s">
        <v>23</v>
      </c>
    </row>
    <row r="153" spans="1:23" x14ac:dyDescent="0.4">
      <c r="A153">
        <v>152</v>
      </c>
      <c r="B153">
        <v>1</v>
      </c>
      <c r="C153">
        <v>1</v>
      </c>
      <c r="D153">
        <v>1</v>
      </c>
      <c r="E153">
        <v>1</v>
      </c>
      <c r="F153">
        <v>0.99519980635507299</v>
      </c>
      <c r="G153">
        <v>-5.4645933869908703</v>
      </c>
      <c r="H153" t="s">
        <v>23</v>
      </c>
      <c r="I153">
        <v>68.279347753878497</v>
      </c>
      <c r="J153" t="s">
        <v>115</v>
      </c>
      <c r="K153" t="s">
        <v>25</v>
      </c>
      <c r="L153" t="s">
        <v>116</v>
      </c>
      <c r="M153" t="s">
        <v>117</v>
      </c>
      <c r="N153" t="s">
        <v>118</v>
      </c>
      <c r="O153" t="s">
        <v>119</v>
      </c>
      <c r="P153">
        <v>1.89999998</v>
      </c>
      <c r="Q153" t="s">
        <v>120</v>
      </c>
      <c r="R153" t="s">
        <v>121</v>
      </c>
      <c r="S153">
        <v>20638022</v>
      </c>
      <c r="T153">
        <v>242.1387</v>
      </c>
      <c r="U153" t="s">
        <v>31</v>
      </c>
      <c r="V153" t="s">
        <v>637</v>
      </c>
      <c r="W153" t="s">
        <v>23</v>
      </c>
    </row>
    <row r="154" spans="1:23" x14ac:dyDescent="0.4">
      <c r="A154">
        <v>153</v>
      </c>
      <c r="B154">
        <v>1</v>
      </c>
      <c r="C154">
        <v>1</v>
      </c>
      <c r="D154">
        <v>1</v>
      </c>
      <c r="E154">
        <v>1</v>
      </c>
      <c r="F154">
        <v>0.99516275212525096</v>
      </c>
      <c r="G154">
        <v>-3.9159185694340302</v>
      </c>
      <c r="H154">
        <v>0.999999999999999</v>
      </c>
      <c r="I154">
        <v>124.12786014438301</v>
      </c>
      <c r="J154" t="s">
        <v>4151</v>
      </c>
      <c r="K154" t="s">
        <v>25</v>
      </c>
      <c r="L154" t="s">
        <v>4152</v>
      </c>
      <c r="M154" t="s">
        <v>4153</v>
      </c>
      <c r="N154" t="s">
        <v>4154</v>
      </c>
      <c r="O154" t="s">
        <v>4155</v>
      </c>
      <c r="P154">
        <v>0.30000001199999998</v>
      </c>
      <c r="Q154" t="s">
        <v>4156</v>
      </c>
      <c r="R154" t="s">
        <v>4157</v>
      </c>
      <c r="S154">
        <v>255847294</v>
      </c>
      <c r="T154">
        <v>245.09540000000001</v>
      </c>
      <c r="U154" t="s">
        <v>31</v>
      </c>
      <c r="V154" t="s">
        <v>12426</v>
      </c>
      <c r="W154" t="s">
        <v>23</v>
      </c>
    </row>
    <row r="155" spans="1:23" x14ac:dyDescent="0.4">
      <c r="A155">
        <v>154</v>
      </c>
      <c r="B155">
        <v>1</v>
      </c>
      <c r="C155">
        <v>1</v>
      </c>
      <c r="D155">
        <v>1</v>
      </c>
      <c r="E155">
        <v>1</v>
      </c>
      <c r="F155">
        <v>0.99516275212525096</v>
      </c>
      <c r="G155">
        <v>-3.9159185694340302</v>
      </c>
      <c r="H155" t="s">
        <v>23</v>
      </c>
      <c r="I155">
        <v>124.12786014438301</v>
      </c>
      <c r="J155" t="s">
        <v>4151</v>
      </c>
      <c r="K155" t="s">
        <v>25</v>
      </c>
      <c r="L155" t="s">
        <v>4152</v>
      </c>
      <c r="M155" t="s">
        <v>4153</v>
      </c>
      <c r="N155" t="s">
        <v>4154</v>
      </c>
      <c r="O155" t="s">
        <v>4155</v>
      </c>
      <c r="P155">
        <v>0.30000001199999998</v>
      </c>
      <c r="Q155" t="s">
        <v>4156</v>
      </c>
      <c r="R155" t="s">
        <v>4157</v>
      </c>
      <c r="S155">
        <v>255847294</v>
      </c>
      <c r="T155">
        <v>245.09540000000001</v>
      </c>
      <c r="U155" t="s">
        <v>31</v>
      </c>
      <c r="V155" t="s">
        <v>7825</v>
      </c>
      <c r="W155" t="s">
        <v>23</v>
      </c>
    </row>
    <row r="156" spans="1:23" x14ac:dyDescent="0.4">
      <c r="A156">
        <v>155</v>
      </c>
      <c r="B156">
        <v>1</v>
      </c>
      <c r="C156">
        <v>2</v>
      </c>
      <c r="D156">
        <v>1</v>
      </c>
      <c r="E156">
        <v>2</v>
      </c>
      <c r="F156">
        <v>0.99509540045003797</v>
      </c>
      <c r="G156">
        <v>-7.5840395300591696</v>
      </c>
      <c r="H156">
        <v>1.0552763819095401E-2</v>
      </c>
      <c r="I156">
        <v>115.541289629003</v>
      </c>
      <c r="J156" t="s">
        <v>194</v>
      </c>
      <c r="K156" t="s">
        <v>25</v>
      </c>
      <c r="L156" t="s">
        <v>12352</v>
      </c>
      <c r="M156" t="s">
        <v>12353</v>
      </c>
      <c r="N156" t="s">
        <v>12354</v>
      </c>
      <c r="O156" t="s">
        <v>12355</v>
      </c>
      <c r="P156">
        <v>1.7000000500000001</v>
      </c>
      <c r="Q156" t="s">
        <v>12356</v>
      </c>
      <c r="R156" t="s">
        <v>12357</v>
      </c>
      <c r="S156">
        <v>3194966</v>
      </c>
      <c r="T156">
        <v>355.20161919999998</v>
      </c>
      <c r="U156" t="s">
        <v>31</v>
      </c>
      <c r="V156" t="s">
        <v>12427</v>
      </c>
      <c r="W156" t="s">
        <v>23</v>
      </c>
    </row>
    <row r="157" spans="1:23" x14ac:dyDescent="0.4">
      <c r="A157">
        <v>156</v>
      </c>
      <c r="B157">
        <v>1</v>
      </c>
      <c r="C157">
        <v>1</v>
      </c>
      <c r="D157">
        <v>1</v>
      </c>
      <c r="E157">
        <v>1</v>
      </c>
      <c r="F157">
        <v>0.99502259999231601</v>
      </c>
      <c r="G157">
        <v>-6.1067481785427002</v>
      </c>
      <c r="H157">
        <v>0.999999999999999</v>
      </c>
      <c r="I157">
        <v>22.961076341473699</v>
      </c>
      <c r="J157" t="s">
        <v>155</v>
      </c>
      <c r="K157" t="s">
        <v>25</v>
      </c>
      <c r="L157" t="s">
        <v>156</v>
      </c>
      <c r="M157" t="s">
        <v>157</v>
      </c>
      <c r="N157" t="s">
        <v>158</v>
      </c>
      <c r="O157" t="s">
        <v>159</v>
      </c>
      <c r="P157">
        <v>3.4000001000000002</v>
      </c>
      <c r="Q157" t="s">
        <v>160</v>
      </c>
      <c r="R157" t="s">
        <v>161</v>
      </c>
      <c r="S157">
        <v>86827902</v>
      </c>
      <c r="T157">
        <v>399.22783390000001</v>
      </c>
      <c r="U157" t="s">
        <v>31</v>
      </c>
      <c r="V157" t="s">
        <v>12428</v>
      </c>
      <c r="W157" t="s">
        <v>23</v>
      </c>
    </row>
    <row r="158" spans="1:23" x14ac:dyDescent="0.4">
      <c r="A158">
        <v>157</v>
      </c>
      <c r="B158">
        <v>1</v>
      </c>
      <c r="C158">
        <v>1</v>
      </c>
      <c r="D158">
        <v>1</v>
      </c>
      <c r="E158">
        <v>1</v>
      </c>
      <c r="F158">
        <v>0.99502259999231601</v>
      </c>
      <c r="G158">
        <v>-6.1067481785427002</v>
      </c>
      <c r="H158" t="s">
        <v>23</v>
      </c>
      <c r="I158">
        <v>22.961076341473699</v>
      </c>
      <c r="J158" t="s">
        <v>155</v>
      </c>
      <c r="K158" t="s">
        <v>25</v>
      </c>
      <c r="L158" t="s">
        <v>156</v>
      </c>
      <c r="M158" t="s">
        <v>157</v>
      </c>
      <c r="N158" t="s">
        <v>158</v>
      </c>
      <c r="O158" t="s">
        <v>159</v>
      </c>
      <c r="P158">
        <v>3.4000001000000002</v>
      </c>
      <c r="Q158" t="s">
        <v>160</v>
      </c>
      <c r="R158" t="s">
        <v>161</v>
      </c>
      <c r="S158">
        <v>86827902</v>
      </c>
      <c r="T158">
        <v>399.22783390000001</v>
      </c>
      <c r="U158" t="s">
        <v>31</v>
      </c>
      <c r="V158" t="s">
        <v>193</v>
      </c>
      <c r="W158" t="s">
        <v>23</v>
      </c>
    </row>
    <row r="159" spans="1:23" x14ac:dyDescent="0.4">
      <c r="A159">
        <v>158</v>
      </c>
      <c r="B159">
        <v>1</v>
      </c>
      <c r="C159">
        <v>1</v>
      </c>
      <c r="D159">
        <v>1</v>
      </c>
      <c r="E159">
        <v>1</v>
      </c>
      <c r="F159">
        <v>0.99496531864677396</v>
      </c>
      <c r="G159">
        <v>-3.3450702404854402</v>
      </c>
      <c r="H159" t="s">
        <v>23</v>
      </c>
      <c r="I159">
        <v>42.817526249668099</v>
      </c>
      <c r="J159" t="s">
        <v>4151</v>
      </c>
      <c r="K159" t="s">
        <v>25</v>
      </c>
      <c r="L159" t="s">
        <v>4152</v>
      </c>
      <c r="M159" t="s">
        <v>4153</v>
      </c>
      <c r="N159" t="s">
        <v>4154</v>
      </c>
      <c r="O159" t="s">
        <v>4155</v>
      </c>
      <c r="P159">
        <v>0.30000001199999998</v>
      </c>
      <c r="Q159" t="s">
        <v>4156</v>
      </c>
      <c r="R159" t="s">
        <v>4157</v>
      </c>
      <c r="S159">
        <v>255847294</v>
      </c>
      <c r="T159">
        <v>245.09540000000001</v>
      </c>
      <c r="U159" t="s">
        <v>31</v>
      </c>
      <c r="V159" t="s">
        <v>4158</v>
      </c>
      <c r="W159" t="s">
        <v>23</v>
      </c>
    </row>
    <row r="160" spans="1:23" x14ac:dyDescent="0.4">
      <c r="A160">
        <v>159</v>
      </c>
      <c r="B160">
        <v>1</v>
      </c>
      <c r="C160">
        <v>1</v>
      </c>
      <c r="D160">
        <v>1</v>
      </c>
      <c r="E160">
        <v>1</v>
      </c>
      <c r="F160">
        <v>0.99496531864677396</v>
      </c>
      <c r="G160">
        <v>-3.3450702404854402</v>
      </c>
      <c r="H160">
        <v>0.999999999999999</v>
      </c>
      <c r="I160">
        <v>42.817526249668099</v>
      </c>
      <c r="J160" t="s">
        <v>4151</v>
      </c>
      <c r="K160" t="s">
        <v>25</v>
      </c>
      <c r="L160" t="s">
        <v>4152</v>
      </c>
      <c r="M160" t="s">
        <v>4153</v>
      </c>
      <c r="N160" t="s">
        <v>4154</v>
      </c>
      <c r="O160" t="s">
        <v>4155</v>
      </c>
      <c r="P160">
        <v>0.30000001199999998</v>
      </c>
      <c r="Q160" t="s">
        <v>4156</v>
      </c>
      <c r="R160" t="s">
        <v>4157</v>
      </c>
      <c r="S160">
        <v>255847294</v>
      </c>
      <c r="T160">
        <v>245.09540000000001</v>
      </c>
      <c r="U160" t="s">
        <v>31</v>
      </c>
      <c r="V160" t="s">
        <v>12429</v>
      </c>
      <c r="W160" t="s">
        <v>23</v>
      </c>
    </row>
    <row r="161" spans="1:23" x14ac:dyDescent="0.4">
      <c r="A161">
        <v>160</v>
      </c>
      <c r="B161">
        <v>1</v>
      </c>
      <c r="C161">
        <v>1</v>
      </c>
      <c r="D161">
        <v>1</v>
      </c>
      <c r="E161">
        <v>1</v>
      </c>
      <c r="F161">
        <v>0.99491880911828201</v>
      </c>
      <c r="G161">
        <v>-4.1524315728491397</v>
      </c>
      <c r="H161">
        <v>0.999999999999999</v>
      </c>
      <c r="I161">
        <v>48.123753404648099</v>
      </c>
      <c r="J161" t="s">
        <v>115</v>
      </c>
      <c r="K161" t="s">
        <v>25</v>
      </c>
      <c r="L161" t="s">
        <v>116</v>
      </c>
      <c r="M161" t="s">
        <v>117</v>
      </c>
      <c r="N161" t="s">
        <v>118</v>
      </c>
      <c r="O161" t="s">
        <v>119</v>
      </c>
      <c r="P161">
        <v>1.89999998</v>
      </c>
      <c r="Q161" t="s">
        <v>120</v>
      </c>
      <c r="R161" t="s">
        <v>121</v>
      </c>
      <c r="S161">
        <v>20638022</v>
      </c>
      <c r="T161">
        <v>242.1387</v>
      </c>
      <c r="U161" t="s">
        <v>31</v>
      </c>
      <c r="V161" t="s">
        <v>12430</v>
      </c>
      <c r="W161" t="s">
        <v>23</v>
      </c>
    </row>
    <row r="162" spans="1:23" x14ac:dyDescent="0.4">
      <c r="A162">
        <v>161</v>
      </c>
      <c r="B162">
        <v>1</v>
      </c>
      <c r="C162">
        <v>1</v>
      </c>
      <c r="D162">
        <v>1</v>
      </c>
      <c r="E162">
        <v>1</v>
      </c>
      <c r="F162">
        <v>0.99491880911828201</v>
      </c>
      <c r="G162">
        <v>-4.1524315728491397</v>
      </c>
      <c r="H162" t="s">
        <v>23</v>
      </c>
      <c r="I162">
        <v>48.123753404648099</v>
      </c>
      <c r="J162" t="s">
        <v>115</v>
      </c>
      <c r="K162" t="s">
        <v>25</v>
      </c>
      <c r="L162" t="s">
        <v>116</v>
      </c>
      <c r="M162" t="s">
        <v>117</v>
      </c>
      <c r="N162" t="s">
        <v>118</v>
      </c>
      <c r="O162" t="s">
        <v>119</v>
      </c>
      <c r="P162">
        <v>1.89999998</v>
      </c>
      <c r="Q162" t="s">
        <v>120</v>
      </c>
      <c r="R162" t="s">
        <v>121</v>
      </c>
      <c r="S162">
        <v>20638022</v>
      </c>
      <c r="T162">
        <v>242.1387</v>
      </c>
      <c r="U162" t="s">
        <v>31</v>
      </c>
      <c r="V162" t="s">
        <v>242</v>
      </c>
      <c r="W162" t="s">
        <v>23</v>
      </c>
    </row>
    <row r="163" spans="1:23" x14ac:dyDescent="0.4">
      <c r="A163">
        <v>162</v>
      </c>
      <c r="B163">
        <v>1</v>
      </c>
      <c r="C163">
        <v>1</v>
      </c>
      <c r="D163">
        <v>1</v>
      </c>
      <c r="E163">
        <v>1</v>
      </c>
      <c r="F163">
        <v>0.99486657223873498</v>
      </c>
      <c r="G163">
        <v>-6.6912248356541397</v>
      </c>
      <c r="H163" t="s">
        <v>23</v>
      </c>
      <c r="I163">
        <v>41.032103584542398</v>
      </c>
      <c r="J163" t="s">
        <v>115</v>
      </c>
      <c r="K163" t="s">
        <v>25</v>
      </c>
      <c r="L163" t="s">
        <v>116</v>
      </c>
      <c r="M163" t="s">
        <v>117</v>
      </c>
      <c r="N163" t="s">
        <v>118</v>
      </c>
      <c r="O163" t="s">
        <v>119</v>
      </c>
      <c r="P163">
        <v>1.89999998</v>
      </c>
      <c r="Q163" t="s">
        <v>120</v>
      </c>
      <c r="R163" t="s">
        <v>121</v>
      </c>
      <c r="S163">
        <v>20638022</v>
      </c>
      <c r="T163">
        <v>242.1387</v>
      </c>
      <c r="U163" t="s">
        <v>31</v>
      </c>
      <c r="V163" t="s">
        <v>122</v>
      </c>
      <c r="W163" t="s">
        <v>23</v>
      </c>
    </row>
    <row r="164" spans="1:23" x14ac:dyDescent="0.4">
      <c r="A164">
        <v>163</v>
      </c>
      <c r="B164">
        <v>1</v>
      </c>
      <c r="C164">
        <v>1</v>
      </c>
      <c r="D164">
        <v>1</v>
      </c>
      <c r="E164">
        <v>1</v>
      </c>
      <c r="F164">
        <v>0.99486657223873498</v>
      </c>
      <c r="G164">
        <v>-6.6912248356541397</v>
      </c>
      <c r="H164">
        <v>0.999999999999999</v>
      </c>
      <c r="I164">
        <v>41.032103584542398</v>
      </c>
      <c r="J164" t="s">
        <v>115</v>
      </c>
      <c r="K164" t="s">
        <v>25</v>
      </c>
      <c r="L164" t="s">
        <v>116</v>
      </c>
      <c r="M164" t="s">
        <v>117</v>
      </c>
      <c r="N164" t="s">
        <v>118</v>
      </c>
      <c r="O164" t="s">
        <v>119</v>
      </c>
      <c r="P164">
        <v>1.89999998</v>
      </c>
      <c r="Q164" t="s">
        <v>120</v>
      </c>
      <c r="R164" t="s">
        <v>121</v>
      </c>
      <c r="S164">
        <v>20638022</v>
      </c>
      <c r="T164">
        <v>242.1387</v>
      </c>
      <c r="U164" t="s">
        <v>31</v>
      </c>
      <c r="V164" t="s">
        <v>12431</v>
      </c>
      <c r="W164" t="s">
        <v>23</v>
      </c>
    </row>
    <row r="165" spans="1:23" x14ac:dyDescent="0.4">
      <c r="A165">
        <v>164</v>
      </c>
      <c r="B165">
        <v>1</v>
      </c>
      <c r="C165">
        <v>1</v>
      </c>
      <c r="D165">
        <v>1</v>
      </c>
      <c r="E165">
        <v>1</v>
      </c>
      <c r="F165">
        <v>0.99485855368563403</v>
      </c>
      <c r="G165">
        <v>-7.0872572155767299</v>
      </c>
      <c r="H165" t="s">
        <v>23</v>
      </c>
      <c r="I165">
        <v>33.538860497338</v>
      </c>
      <c r="J165" t="s">
        <v>155</v>
      </c>
      <c r="K165" t="s">
        <v>25</v>
      </c>
      <c r="L165" t="s">
        <v>156</v>
      </c>
      <c r="M165" t="s">
        <v>157</v>
      </c>
      <c r="N165" t="s">
        <v>158</v>
      </c>
      <c r="O165" t="s">
        <v>159</v>
      </c>
      <c r="P165">
        <v>3.4000001000000002</v>
      </c>
      <c r="Q165" t="s">
        <v>160</v>
      </c>
      <c r="R165" t="s">
        <v>161</v>
      </c>
      <c r="S165">
        <v>86827902</v>
      </c>
      <c r="T165">
        <v>399.22783390000001</v>
      </c>
      <c r="U165" t="s">
        <v>31</v>
      </c>
      <c r="V165" t="s">
        <v>263</v>
      </c>
      <c r="W165" t="s">
        <v>23</v>
      </c>
    </row>
    <row r="166" spans="1:23" x14ac:dyDescent="0.4">
      <c r="A166">
        <v>165</v>
      </c>
      <c r="B166">
        <v>1</v>
      </c>
      <c r="C166">
        <v>1</v>
      </c>
      <c r="D166">
        <v>1</v>
      </c>
      <c r="E166">
        <v>1</v>
      </c>
      <c r="F166">
        <v>0.99485855368563403</v>
      </c>
      <c r="G166">
        <v>-7.0872572155767299</v>
      </c>
      <c r="H166">
        <v>0.999999999999999</v>
      </c>
      <c r="I166">
        <v>33.538860497338</v>
      </c>
      <c r="J166" t="s">
        <v>155</v>
      </c>
      <c r="K166" t="s">
        <v>25</v>
      </c>
      <c r="L166" t="s">
        <v>156</v>
      </c>
      <c r="M166" t="s">
        <v>157</v>
      </c>
      <c r="N166" t="s">
        <v>158</v>
      </c>
      <c r="O166" t="s">
        <v>159</v>
      </c>
      <c r="P166">
        <v>3.4000001000000002</v>
      </c>
      <c r="Q166" t="s">
        <v>160</v>
      </c>
      <c r="R166" t="s">
        <v>161</v>
      </c>
      <c r="S166">
        <v>86827902</v>
      </c>
      <c r="T166">
        <v>399.22783390000001</v>
      </c>
      <c r="U166" t="s">
        <v>31</v>
      </c>
      <c r="V166" t="s">
        <v>12432</v>
      </c>
      <c r="W166" t="s">
        <v>23</v>
      </c>
    </row>
    <row r="167" spans="1:23" x14ac:dyDescent="0.4">
      <c r="A167">
        <v>166</v>
      </c>
      <c r="B167">
        <v>1</v>
      </c>
      <c r="C167">
        <v>1</v>
      </c>
      <c r="D167">
        <v>1</v>
      </c>
      <c r="E167">
        <v>1</v>
      </c>
      <c r="F167">
        <v>0.99482463885955497</v>
      </c>
      <c r="G167">
        <v>-5.4300174384400499</v>
      </c>
      <c r="H167" t="s">
        <v>23</v>
      </c>
      <c r="I167">
        <v>55.039233376850397</v>
      </c>
      <c r="J167" t="s">
        <v>124</v>
      </c>
      <c r="K167" t="s">
        <v>25</v>
      </c>
      <c r="L167" t="s">
        <v>125</v>
      </c>
      <c r="M167" t="s">
        <v>126</v>
      </c>
      <c r="N167" t="s">
        <v>127</v>
      </c>
      <c r="O167" t="s">
        <v>128</v>
      </c>
      <c r="P167">
        <v>8.6000003800000009</v>
      </c>
      <c r="Q167" t="s">
        <v>129</v>
      </c>
      <c r="R167" t="s">
        <v>130</v>
      </c>
      <c r="S167">
        <v>16426</v>
      </c>
      <c r="T167">
        <v>430.33159999999998</v>
      </c>
      <c r="U167" t="s">
        <v>31</v>
      </c>
      <c r="V167" t="s">
        <v>563</v>
      </c>
      <c r="W167" t="s">
        <v>23</v>
      </c>
    </row>
    <row r="168" spans="1:23" x14ac:dyDescent="0.4">
      <c r="A168">
        <v>167</v>
      </c>
      <c r="B168">
        <v>1</v>
      </c>
      <c r="C168">
        <v>1</v>
      </c>
      <c r="D168">
        <v>1</v>
      </c>
      <c r="E168">
        <v>1</v>
      </c>
      <c r="F168">
        <v>0.99482463885955497</v>
      </c>
      <c r="G168">
        <v>-5.4300174384400499</v>
      </c>
      <c r="H168">
        <v>0.999999999999999</v>
      </c>
      <c r="I168">
        <v>55.039233376850397</v>
      </c>
      <c r="J168" t="s">
        <v>124</v>
      </c>
      <c r="K168" t="s">
        <v>25</v>
      </c>
      <c r="L168" t="s">
        <v>125</v>
      </c>
      <c r="M168" t="s">
        <v>126</v>
      </c>
      <c r="N168" t="s">
        <v>127</v>
      </c>
      <c r="O168" t="s">
        <v>128</v>
      </c>
      <c r="P168">
        <v>8.6000003800000009</v>
      </c>
      <c r="Q168" t="s">
        <v>129</v>
      </c>
      <c r="R168" t="s">
        <v>130</v>
      </c>
      <c r="S168">
        <v>16426</v>
      </c>
      <c r="T168">
        <v>430.33159999999998</v>
      </c>
      <c r="U168" t="s">
        <v>31</v>
      </c>
      <c r="V168" t="s">
        <v>12433</v>
      </c>
      <c r="W168" t="s">
        <v>23</v>
      </c>
    </row>
    <row r="169" spans="1:23" x14ac:dyDescent="0.4">
      <c r="A169">
        <v>168</v>
      </c>
      <c r="B169">
        <v>1</v>
      </c>
      <c r="C169">
        <v>1</v>
      </c>
      <c r="D169">
        <v>1</v>
      </c>
      <c r="E169">
        <v>2</v>
      </c>
      <c r="F169">
        <v>0.99476954307955201</v>
      </c>
      <c r="G169">
        <v>-4.2921224708340304</v>
      </c>
      <c r="H169">
        <v>1.55778894472361E-2</v>
      </c>
      <c r="I169">
        <v>83.190917715047604</v>
      </c>
      <c r="J169" t="s">
        <v>380</v>
      </c>
      <c r="K169" t="s">
        <v>25</v>
      </c>
      <c r="L169" t="s">
        <v>381</v>
      </c>
      <c r="M169" t="s">
        <v>382</v>
      </c>
      <c r="N169" t="s">
        <v>383</v>
      </c>
      <c r="O169" t="s">
        <v>384</v>
      </c>
      <c r="P169">
        <v>1.89999998</v>
      </c>
      <c r="Q169" t="s">
        <v>385</v>
      </c>
      <c r="R169" t="s">
        <v>386</v>
      </c>
      <c r="S169">
        <v>2146370</v>
      </c>
      <c r="T169">
        <v>323.17540439999999</v>
      </c>
      <c r="U169" t="s">
        <v>31</v>
      </c>
      <c r="V169" t="s">
        <v>12434</v>
      </c>
      <c r="W169" t="s">
        <v>23</v>
      </c>
    </row>
    <row r="170" spans="1:23" x14ac:dyDescent="0.4">
      <c r="A170">
        <v>169</v>
      </c>
      <c r="B170">
        <v>1</v>
      </c>
      <c r="C170">
        <v>1</v>
      </c>
      <c r="D170">
        <v>1</v>
      </c>
      <c r="E170">
        <v>2</v>
      </c>
      <c r="F170">
        <v>0.99476954307955201</v>
      </c>
      <c r="G170">
        <v>-4.2921224708340304</v>
      </c>
      <c r="H170" t="s">
        <v>23</v>
      </c>
      <c r="I170">
        <v>83.190917715047604</v>
      </c>
      <c r="J170" t="s">
        <v>380</v>
      </c>
      <c r="K170" t="s">
        <v>25</v>
      </c>
      <c r="L170" t="s">
        <v>381</v>
      </c>
      <c r="M170" t="s">
        <v>382</v>
      </c>
      <c r="N170" t="s">
        <v>383</v>
      </c>
      <c r="O170" t="s">
        <v>384</v>
      </c>
      <c r="P170">
        <v>1.89999998</v>
      </c>
      <c r="Q170" t="s">
        <v>385</v>
      </c>
      <c r="R170" t="s">
        <v>386</v>
      </c>
      <c r="S170">
        <v>2146370</v>
      </c>
      <c r="T170">
        <v>323.17540439999999</v>
      </c>
      <c r="U170" t="s">
        <v>31</v>
      </c>
      <c r="V170" t="s">
        <v>11144</v>
      </c>
      <c r="W170" t="s">
        <v>23</v>
      </c>
    </row>
    <row r="171" spans="1:23" x14ac:dyDescent="0.4">
      <c r="A171">
        <v>170</v>
      </c>
      <c r="B171">
        <v>1</v>
      </c>
      <c r="C171">
        <v>1</v>
      </c>
      <c r="D171">
        <v>1</v>
      </c>
      <c r="E171">
        <v>1</v>
      </c>
      <c r="F171">
        <v>0.99451622163984699</v>
      </c>
      <c r="G171">
        <v>-6.5353073242472099</v>
      </c>
      <c r="H171" t="s">
        <v>23</v>
      </c>
      <c r="I171">
        <v>57.888643950132298</v>
      </c>
      <c r="J171" t="s">
        <v>85</v>
      </c>
      <c r="K171" t="s">
        <v>25</v>
      </c>
      <c r="L171" t="s">
        <v>86</v>
      </c>
      <c r="M171" t="s">
        <v>87</v>
      </c>
      <c r="N171" t="s">
        <v>88</v>
      </c>
      <c r="O171" t="s">
        <v>89</v>
      </c>
      <c r="P171">
        <v>4.0999999000000003</v>
      </c>
      <c r="Q171" t="s">
        <v>90</v>
      </c>
      <c r="R171" t="s">
        <v>91</v>
      </c>
      <c r="S171">
        <v>86665574</v>
      </c>
      <c r="T171">
        <v>298.2013</v>
      </c>
      <c r="U171" t="s">
        <v>31</v>
      </c>
      <c r="V171" t="s">
        <v>327</v>
      </c>
      <c r="W171" t="s">
        <v>23</v>
      </c>
    </row>
    <row r="172" spans="1:23" x14ac:dyDescent="0.4">
      <c r="A172">
        <v>171</v>
      </c>
      <c r="B172">
        <v>1</v>
      </c>
      <c r="C172">
        <v>1</v>
      </c>
      <c r="D172">
        <v>1</v>
      </c>
      <c r="E172">
        <v>1</v>
      </c>
      <c r="F172">
        <v>0.99451622163984699</v>
      </c>
      <c r="G172">
        <v>-6.5353073242472099</v>
      </c>
      <c r="H172">
        <v>0.999999999999999</v>
      </c>
      <c r="I172">
        <v>57.888643950132298</v>
      </c>
      <c r="J172" t="s">
        <v>85</v>
      </c>
      <c r="K172" t="s">
        <v>25</v>
      </c>
      <c r="L172" t="s">
        <v>86</v>
      </c>
      <c r="M172" t="s">
        <v>87</v>
      </c>
      <c r="N172" t="s">
        <v>88</v>
      </c>
      <c r="O172" t="s">
        <v>89</v>
      </c>
      <c r="P172">
        <v>4.0999999000000003</v>
      </c>
      <c r="Q172" t="s">
        <v>90</v>
      </c>
      <c r="R172" t="s">
        <v>91</v>
      </c>
      <c r="S172">
        <v>86665574</v>
      </c>
      <c r="T172">
        <v>298.2013</v>
      </c>
      <c r="U172" t="s">
        <v>31</v>
      </c>
      <c r="V172" t="s">
        <v>12435</v>
      </c>
      <c r="W172" t="s">
        <v>23</v>
      </c>
    </row>
    <row r="173" spans="1:23" x14ac:dyDescent="0.4">
      <c r="A173">
        <v>172</v>
      </c>
      <c r="B173">
        <v>1</v>
      </c>
      <c r="C173">
        <v>1</v>
      </c>
      <c r="D173">
        <v>1</v>
      </c>
      <c r="E173">
        <v>1</v>
      </c>
      <c r="F173">
        <v>0.99446178059752999</v>
      </c>
      <c r="G173">
        <v>-2.9284858770549498</v>
      </c>
      <c r="H173" t="s">
        <v>23</v>
      </c>
      <c r="I173">
        <v>50.340913872661297</v>
      </c>
      <c r="J173" t="s">
        <v>85</v>
      </c>
      <c r="K173" t="s">
        <v>25</v>
      </c>
      <c r="L173" t="s">
        <v>86</v>
      </c>
      <c r="M173" t="s">
        <v>87</v>
      </c>
      <c r="N173" t="s">
        <v>88</v>
      </c>
      <c r="O173" t="s">
        <v>89</v>
      </c>
      <c r="P173">
        <v>4.0999999000000003</v>
      </c>
      <c r="Q173" t="s">
        <v>90</v>
      </c>
      <c r="R173" t="s">
        <v>91</v>
      </c>
      <c r="S173">
        <v>86665574</v>
      </c>
      <c r="T173">
        <v>298.2013</v>
      </c>
      <c r="U173" t="s">
        <v>31</v>
      </c>
      <c r="V173" t="s">
        <v>93</v>
      </c>
      <c r="W173" t="s">
        <v>23</v>
      </c>
    </row>
    <row r="174" spans="1:23" x14ac:dyDescent="0.4">
      <c r="A174">
        <v>173</v>
      </c>
      <c r="B174">
        <v>1</v>
      </c>
      <c r="C174">
        <v>1</v>
      </c>
      <c r="D174">
        <v>1</v>
      </c>
      <c r="E174">
        <v>1</v>
      </c>
      <c r="F174">
        <v>0.99446178059752999</v>
      </c>
      <c r="G174">
        <v>-2.9284858770549498</v>
      </c>
      <c r="H174">
        <v>0.999999999999999</v>
      </c>
      <c r="I174">
        <v>50.340913872661297</v>
      </c>
      <c r="J174" t="s">
        <v>85</v>
      </c>
      <c r="K174" t="s">
        <v>25</v>
      </c>
      <c r="L174" t="s">
        <v>86</v>
      </c>
      <c r="M174" t="s">
        <v>87</v>
      </c>
      <c r="N174" t="s">
        <v>88</v>
      </c>
      <c r="O174" t="s">
        <v>89</v>
      </c>
      <c r="P174">
        <v>4.0999999000000003</v>
      </c>
      <c r="Q174" t="s">
        <v>90</v>
      </c>
      <c r="R174" t="s">
        <v>91</v>
      </c>
      <c r="S174">
        <v>86665574</v>
      </c>
      <c r="T174">
        <v>298.2013</v>
      </c>
      <c r="U174" t="s">
        <v>31</v>
      </c>
      <c r="V174" t="s">
        <v>12436</v>
      </c>
      <c r="W174" t="s">
        <v>23</v>
      </c>
    </row>
    <row r="175" spans="1:23" x14ac:dyDescent="0.4">
      <c r="A175">
        <v>174</v>
      </c>
      <c r="B175">
        <v>1</v>
      </c>
      <c r="C175">
        <v>1</v>
      </c>
      <c r="D175">
        <v>1</v>
      </c>
      <c r="E175">
        <v>2</v>
      </c>
      <c r="F175">
        <v>0.99410373950792896</v>
      </c>
      <c r="G175">
        <v>-14.267002653707401</v>
      </c>
      <c r="H175">
        <v>0.96030150753768795</v>
      </c>
      <c r="I175">
        <v>35.831575497652402</v>
      </c>
      <c r="J175" t="s">
        <v>380</v>
      </c>
      <c r="K175" t="s">
        <v>25</v>
      </c>
      <c r="L175" t="s">
        <v>12379</v>
      </c>
      <c r="M175" t="s">
        <v>12380</v>
      </c>
      <c r="N175" t="s">
        <v>12381</v>
      </c>
      <c r="O175" t="s">
        <v>12382</v>
      </c>
      <c r="P175">
        <v>1.7999999499999999</v>
      </c>
      <c r="Q175" t="s">
        <v>12383</v>
      </c>
      <c r="R175" t="s">
        <v>12384</v>
      </c>
      <c r="S175">
        <v>71099254</v>
      </c>
      <c r="T175">
        <v>323.17540439999999</v>
      </c>
      <c r="U175" t="s">
        <v>31</v>
      </c>
      <c r="V175" t="s">
        <v>12437</v>
      </c>
      <c r="W175" t="s">
        <v>23</v>
      </c>
    </row>
    <row r="176" spans="1:23" x14ac:dyDescent="0.4">
      <c r="A176">
        <v>175</v>
      </c>
      <c r="B176">
        <v>1</v>
      </c>
      <c r="C176">
        <v>1</v>
      </c>
      <c r="D176">
        <v>1</v>
      </c>
      <c r="E176">
        <v>2</v>
      </c>
      <c r="F176">
        <v>0.99410373950792896</v>
      </c>
      <c r="G176">
        <v>-14.267002653707401</v>
      </c>
      <c r="H176" t="s">
        <v>23</v>
      </c>
      <c r="I176">
        <v>35.831575497652402</v>
      </c>
      <c r="J176" t="s">
        <v>380</v>
      </c>
      <c r="K176" t="s">
        <v>25</v>
      </c>
      <c r="L176" t="s">
        <v>12379</v>
      </c>
      <c r="M176" t="s">
        <v>12380</v>
      </c>
      <c r="N176" t="s">
        <v>12381</v>
      </c>
      <c r="O176" t="s">
        <v>12382</v>
      </c>
      <c r="P176">
        <v>1.7999999499999999</v>
      </c>
      <c r="Q176" t="s">
        <v>12383</v>
      </c>
      <c r="R176" t="s">
        <v>12384</v>
      </c>
      <c r="S176">
        <v>71099254</v>
      </c>
      <c r="T176">
        <v>323.17540439999999</v>
      </c>
      <c r="U176" t="s">
        <v>31</v>
      </c>
      <c r="V176" t="s">
        <v>10414</v>
      </c>
      <c r="W176" t="s">
        <v>23</v>
      </c>
    </row>
    <row r="177" spans="1:23" x14ac:dyDescent="0.4">
      <c r="A177">
        <v>176</v>
      </c>
      <c r="B177">
        <v>1</v>
      </c>
      <c r="C177">
        <v>1</v>
      </c>
      <c r="D177">
        <v>1</v>
      </c>
      <c r="E177">
        <v>1</v>
      </c>
      <c r="F177">
        <v>0.99405008355104096</v>
      </c>
      <c r="G177">
        <v>-15.698501662336399</v>
      </c>
      <c r="H177">
        <v>0.99949748743718503</v>
      </c>
      <c r="I177">
        <v>37.941820706325998</v>
      </c>
      <c r="J177" t="s">
        <v>380</v>
      </c>
      <c r="K177" t="s">
        <v>25</v>
      </c>
      <c r="L177" t="s">
        <v>12379</v>
      </c>
      <c r="M177" t="s">
        <v>12380</v>
      </c>
      <c r="N177" t="s">
        <v>12381</v>
      </c>
      <c r="O177" t="s">
        <v>12382</v>
      </c>
      <c r="P177">
        <v>1.7999999499999999</v>
      </c>
      <c r="Q177" t="s">
        <v>12383</v>
      </c>
      <c r="R177" t="s">
        <v>12384</v>
      </c>
      <c r="S177">
        <v>71099254</v>
      </c>
      <c r="T177">
        <v>323.17540439999999</v>
      </c>
      <c r="U177" t="s">
        <v>31</v>
      </c>
      <c r="V177" t="s">
        <v>12438</v>
      </c>
      <c r="W177" t="s">
        <v>23</v>
      </c>
    </row>
    <row r="178" spans="1:23" x14ac:dyDescent="0.4">
      <c r="A178">
        <v>177</v>
      </c>
      <c r="B178">
        <v>1</v>
      </c>
      <c r="C178">
        <v>1</v>
      </c>
      <c r="D178">
        <v>1</v>
      </c>
      <c r="E178">
        <v>1</v>
      </c>
      <c r="F178">
        <v>0.99405008355104096</v>
      </c>
      <c r="G178">
        <v>-15.698501662336399</v>
      </c>
      <c r="H178" t="s">
        <v>23</v>
      </c>
      <c r="I178">
        <v>37.941820706325998</v>
      </c>
      <c r="J178" t="s">
        <v>380</v>
      </c>
      <c r="K178" t="s">
        <v>25</v>
      </c>
      <c r="L178" t="s">
        <v>12379</v>
      </c>
      <c r="M178" t="s">
        <v>12380</v>
      </c>
      <c r="N178" t="s">
        <v>12381</v>
      </c>
      <c r="O178" t="s">
        <v>12382</v>
      </c>
      <c r="P178">
        <v>1.7999999499999999</v>
      </c>
      <c r="Q178" t="s">
        <v>12383</v>
      </c>
      <c r="R178" t="s">
        <v>12384</v>
      </c>
      <c r="S178">
        <v>71099254</v>
      </c>
      <c r="T178">
        <v>323.17540439999999</v>
      </c>
      <c r="U178" t="s">
        <v>31</v>
      </c>
      <c r="V178" t="s">
        <v>388</v>
      </c>
      <c r="W178" t="s">
        <v>23</v>
      </c>
    </row>
    <row r="179" spans="1:23" x14ac:dyDescent="0.4">
      <c r="A179">
        <v>178</v>
      </c>
      <c r="B179">
        <v>1</v>
      </c>
      <c r="C179">
        <v>1</v>
      </c>
      <c r="D179">
        <v>1</v>
      </c>
      <c r="E179">
        <v>1</v>
      </c>
      <c r="F179">
        <v>0.99403171705249105</v>
      </c>
      <c r="G179">
        <v>-2.3190876268104801</v>
      </c>
      <c r="H179" t="s">
        <v>23</v>
      </c>
      <c r="I179">
        <v>19.331282540052801</v>
      </c>
      <c r="J179" t="s">
        <v>275</v>
      </c>
      <c r="K179" t="s">
        <v>25</v>
      </c>
      <c r="L179" t="s">
        <v>276</v>
      </c>
      <c r="M179" t="s">
        <v>277</v>
      </c>
      <c r="N179" t="s">
        <v>278</v>
      </c>
      <c r="O179" t="s">
        <v>279</v>
      </c>
      <c r="P179">
        <v>0.71967107100000005</v>
      </c>
      <c r="Q179" t="s">
        <v>280</v>
      </c>
      <c r="R179" t="s">
        <v>281</v>
      </c>
      <c r="S179">
        <v>254798718</v>
      </c>
      <c r="T179">
        <v>205.09716</v>
      </c>
      <c r="U179" t="s">
        <v>31</v>
      </c>
      <c r="V179" t="s">
        <v>12439</v>
      </c>
      <c r="W179" t="s">
        <v>23</v>
      </c>
    </row>
    <row r="180" spans="1:23" x14ac:dyDescent="0.4">
      <c r="A180">
        <v>179</v>
      </c>
      <c r="B180">
        <v>1</v>
      </c>
      <c r="C180">
        <v>1</v>
      </c>
      <c r="D180">
        <v>1</v>
      </c>
      <c r="E180">
        <v>1</v>
      </c>
      <c r="F180">
        <v>0.99403171705249105</v>
      </c>
      <c r="G180">
        <v>-2.3190876268104801</v>
      </c>
      <c r="H180">
        <v>0.999999999999999</v>
      </c>
      <c r="I180">
        <v>19.331282540052801</v>
      </c>
      <c r="J180" t="s">
        <v>275</v>
      </c>
      <c r="K180" t="s">
        <v>25</v>
      </c>
      <c r="L180" t="s">
        <v>276</v>
      </c>
      <c r="M180" t="s">
        <v>277</v>
      </c>
      <c r="N180" t="s">
        <v>278</v>
      </c>
      <c r="O180" t="s">
        <v>279</v>
      </c>
      <c r="P180">
        <v>0.71967107100000005</v>
      </c>
      <c r="Q180" t="s">
        <v>280</v>
      </c>
      <c r="R180" t="s">
        <v>281</v>
      </c>
      <c r="S180">
        <v>254798718</v>
      </c>
      <c r="T180">
        <v>205.09716</v>
      </c>
      <c r="U180" t="s">
        <v>31</v>
      </c>
      <c r="V180" t="s">
        <v>12440</v>
      </c>
      <c r="W180" t="s">
        <v>23</v>
      </c>
    </row>
    <row r="181" spans="1:23" x14ac:dyDescent="0.4">
      <c r="A181">
        <v>180</v>
      </c>
      <c r="B181">
        <v>1</v>
      </c>
      <c r="C181">
        <v>1</v>
      </c>
      <c r="D181">
        <v>1</v>
      </c>
      <c r="E181">
        <v>1</v>
      </c>
      <c r="F181">
        <v>0.99403002831636</v>
      </c>
      <c r="G181">
        <v>-2.3079211370505499</v>
      </c>
      <c r="H181">
        <v>0.999999999999999</v>
      </c>
      <c r="I181">
        <v>19.920058720475801</v>
      </c>
      <c r="J181" t="s">
        <v>275</v>
      </c>
      <c r="K181" t="s">
        <v>25</v>
      </c>
      <c r="L181" t="s">
        <v>276</v>
      </c>
      <c r="M181" t="s">
        <v>277</v>
      </c>
      <c r="N181" t="s">
        <v>278</v>
      </c>
      <c r="O181" t="s">
        <v>279</v>
      </c>
      <c r="P181">
        <v>0.71967107100000005</v>
      </c>
      <c r="Q181" t="s">
        <v>280</v>
      </c>
      <c r="R181" t="s">
        <v>281</v>
      </c>
      <c r="S181">
        <v>254798718</v>
      </c>
      <c r="T181">
        <v>205.09716</v>
      </c>
      <c r="U181" t="s">
        <v>31</v>
      </c>
      <c r="V181" t="s">
        <v>12441</v>
      </c>
      <c r="W181" t="s">
        <v>23</v>
      </c>
    </row>
    <row r="182" spans="1:23" x14ac:dyDescent="0.4">
      <c r="A182">
        <v>181</v>
      </c>
      <c r="B182">
        <v>1</v>
      </c>
      <c r="C182">
        <v>1</v>
      </c>
      <c r="D182">
        <v>1</v>
      </c>
      <c r="E182">
        <v>1</v>
      </c>
      <c r="F182">
        <v>0.99403002831636</v>
      </c>
      <c r="G182">
        <v>-2.3079211370505499</v>
      </c>
      <c r="H182" t="s">
        <v>23</v>
      </c>
      <c r="I182">
        <v>19.920058720475801</v>
      </c>
      <c r="J182" t="s">
        <v>275</v>
      </c>
      <c r="K182" t="s">
        <v>25</v>
      </c>
      <c r="L182" t="s">
        <v>276</v>
      </c>
      <c r="M182" t="s">
        <v>277</v>
      </c>
      <c r="N182" t="s">
        <v>278</v>
      </c>
      <c r="O182" t="s">
        <v>279</v>
      </c>
      <c r="P182">
        <v>0.71967107100000005</v>
      </c>
      <c r="Q182" t="s">
        <v>280</v>
      </c>
      <c r="R182" t="s">
        <v>281</v>
      </c>
      <c r="S182">
        <v>254798718</v>
      </c>
      <c r="T182">
        <v>205.09716</v>
      </c>
      <c r="U182" t="s">
        <v>31</v>
      </c>
      <c r="V182" t="s">
        <v>12442</v>
      </c>
      <c r="W182" t="s">
        <v>23</v>
      </c>
    </row>
    <row r="183" spans="1:23" x14ac:dyDescent="0.4">
      <c r="A183">
        <v>182</v>
      </c>
      <c r="B183">
        <v>1</v>
      </c>
      <c r="C183">
        <v>1</v>
      </c>
      <c r="D183">
        <v>1</v>
      </c>
      <c r="E183">
        <v>1</v>
      </c>
      <c r="F183">
        <v>0.99401257269693599</v>
      </c>
      <c r="G183">
        <v>-34.041323578369102</v>
      </c>
      <c r="H183" t="s">
        <v>23</v>
      </c>
      <c r="I183">
        <v>15.586418873706</v>
      </c>
      <c r="J183" t="s">
        <v>124</v>
      </c>
      <c r="K183" t="s">
        <v>25</v>
      </c>
      <c r="L183" t="s">
        <v>125</v>
      </c>
      <c r="M183" t="s">
        <v>126</v>
      </c>
      <c r="N183" t="s">
        <v>127</v>
      </c>
      <c r="O183" t="s">
        <v>128</v>
      </c>
      <c r="P183">
        <v>8.6000003800000009</v>
      </c>
      <c r="Q183" t="s">
        <v>129</v>
      </c>
      <c r="R183" t="s">
        <v>130</v>
      </c>
      <c r="S183">
        <v>16426</v>
      </c>
      <c r="T183">
        <v>430.33159999999998</v>
      </c>
      <c r="U183" t="s">
        <v>31</v>
      </c>
      <c r="V183" t="s">
        <v>334</v>
      </c>
      <c r="W183" t="s">
        <v>23</v>
      </c>
    </row>
    <row r="184" spans="1:23" x14ac:dyDescent="0.4">
      <c r="A184">
        <v>183</v>
      </c>
      <c r="B184">
        <v>1</v>
      </c>
      <c r="C184">
        <v>1</v>
      </c>
      <c r="D184">
        <v>1</v>
      </c>
      <c r="E184">
        <v>1</v>
      </c>
      <c r="F184">
        <v>0.99401257269693599</v>
      </c>
      <c r="G184">
        <v>-34.041323578369102</v>
      </c>
      <c r="H184">
        <v>0.999999999999999</v>
      </c>
      <c r="I184">
        <v>15.586418873706</v>
      </c>
      <c r="J184" t="s">
        <v>124</v>
      </c>
      <c r="K184" t="s">
        <v>25</v>
      </c>
      <c r="L184" t="s">
        <v>125</v>
      </c>
      <c r="M184" t="s">
        <v>126</v>
      </c>
      <c r="N184" t="s">
        <v>127</v>
      </c>
      <c r="O184" t="s">
        <v>128</v>
      </c>
      <c r="P184">
        <v>8.6000003800000009</v>
      </c>
      <c r="Q184" t="s">
        <v>129</v>
      </c>
      <c r="R184" t="s">
        <v>130</v>
      </c>
      <c r="S184">
        <v>16426</v>
      </c>
      <c r="T184">
        <v>430.33159999999998</v>
      </c>
      <c r="U184" t="s">
        <v>31</v>
      </c>
      <c r="V184" t="s">
        <v>12443</v>
      </c>
      <c r="W184" t="s">
        <v>23</v>
      </c>
    </row>
    <row r="185" spans="1:23" x14ac:dyDescent="0.4">
      <c r="A185">
        <v>184</v>
      </c>
      <c r="B185">
        <v>1</v>
      </c>
      <c r="C185">
        <v>1</v>
      </c>
      <c r="D185">
        <v>1</v>
      </c>
      <c r="E185">
        <v>1</v>
      </c>
      <c r="F185">
        <v>0.99394224244605001</v>
      </c>
      <c r="G185">
        <v>-7.5296731322065504</v>
      </c>
      <c r="H185">
        <v>0.999999999999999</v>
      </c>
      <c r="I185">
        <v>14.0937481568939</v>
      </c>
      <c r="J185" t="s">
        <v>155</v>
      </c>
      <c r="K185" t="s">
        <v>25</v>
      </c>
      <c r="L185" t="s">
        <v>156</v>
      </c>
      <c r="M185" t="s">
        <v>157</v>
      </c>
      <c r="N185" t="s">
        <v>158</v>
      </c>
      <c r="O185" t="s">
        <v>159</v>
      </c>
      <c r="P185">
        <v>3.4000001000000002</v>
      </c>
      <c r="Q185" t="s">
        <v>160</v>
      </c>
      <c r="R185" t="s">
        <v>161</v>
      </c>
      <c r="S185">
        <v>86827902</v>
      </c>
      <c r="T185">
        <v>399.22783390000001</v>
      </c>
      <c r="U185" t="s">
        <v>31</v>
      </c>
      <c r="V185" t="s">
        <v>12444</v>
      </c>
      <c r="W185" t="s">
        <v>23</v>
      </c>
    </row>
    <row r="186" spans="1:23" x14ac:dyDescent="0.4">
      <c r="A186">
        <v>185</v>
      </c>
      <c r="B186">
        <v>1</v>
      </c>
      <c r="C186">
        <v>1</v>
      </c>
      <c r="D186">
        <v>1</v>
      </c>
      <c r="E186">
        <v>1</v>
      </c>
      <c r="F186">
        <v>0.99394224244605001</v>
      </c>
      <c r="G186">
        <v>-7.5296731322065504</v>
      </c>
      <c r="H186" t="s">
        <v>23</v>
      </c>
      <c r="I186">
        <v>14.0937481568939</v>
      </c>
      <c r="J186" t="s">
        <v>155</v>
      </c>
      <c r="K186" t="s">
        <v>25</v>
      </c>
      <c r="L186" t="s">
        <v>156</v>
      </c>
      <c r="M186" t="s">
        <v>157</v>
      </c>
      <c r="N186" t="s">
        <v>158</v>
      </c>
      <c r="O186" t="s">
        <v>159</v>
      </c>
      <c r="P186">
        <v>3.4000001000000002</v>
      </c>
      <c r="Q186" t="s">
        <v>160</v>
      </c>
      <c r="R186" t="s">
        <v>161</v>
      </c>
      <c r="S186">
        <v>86827902</v>
      </c>
      <c r="T186">
        <v>399.22783390000001</v>
      </c>
      <c r="U186" t="s">
        <v>31</v>
      </c>
      <c r="V186" t="s">
        <v>174</v>
      </c>
      <c r="W186" t="s">
        <v>23</v>
      </c>
    </row>
    <row r="187" spans="1:23" x14ac:dyDescent="0.4">
      <c r="A187">
        <v>186</v>
      </c>
      <c r="B187">
        <v>1</v>
      </c>
      <c r="C187">
        <v>2</v>
      </c>
      <c r="D187">
        <v>1</v>
      </c>
      <c r="E187">
        <v>1</v>
      </c>
      <c r="F187">
        <v>0.99378522538398095</v>
      </c>
      <c r="G187">
        <v>-3.5956934984359101</v>
      </c>
      <c r="H187" t="s">
        <v>23</v>
      </c>
      <c r="I187">
        <v>26.550370277209701</v>
      </c>
      <c r="J187" t="s">
        <v>411</v>
      </c>
      <c r="K187" t="s">
        <v>25</v>
      </c>
      <c r="L187" t="s">
        <v>412</v>
      </c>
      <c r="M187" t="s">
        <v>413</v>
      </c>
      <c r="N187" t="s">
        <v>414</v>
      </c>
      <c r="O187" t="s">
        <v>415</v>
      </c>
      <c r="P187">
        <v>2.7000000499999999</v>
      </c>
      <c r="Q187" t="s">
        <v>416</v>
      </c>
      <c r="R187" t="s">
        <v>417</v>
      </c>
      <c r="S187">
        <v>120383862</v>
      </c>
      <c r="T187">
        <v>353.18596910000002</v>
      </c>
      <c r="U187" t="s">
        <v>31</v>
      </c>
      <c r="V187" t="s">
        <v>418</v>
      </c>
      <c r="W187" t="s">
        <v>23</v>
      </c>
    </row>
    <row r="188" spans="1:23" x14ac:dyDescent="0.4">
      <c r="A188">
        <v>187</v>
      </c>
      <c r="B188">
        <v>1</v>
      </c>
      <c r="C188">
        <v>1</v>
      </c>
      <c r="D188">
        <v>1</v>
      </c>
      <c r="E188">
        <v>1</v>
      </c>
      <c r="F188">
        <v>0.99371516711599805</v>
      </c>
      <c r="G188">
        <v>-3.79650592792557</v>
      </c>
      <c r="H188" t="s">
        <v>23</v>
      </c>
      <c r="I188">
        <v>6.2691796669145203</v>
      </c>
      <c r="J188" t="s">
        <v>299</v>
      </c>
      <c r="K188" t="s">
        <v>25</v>
      </c>
      <c r="L188" t="s">
        <v>300</v>
      </c>
      <c r="M188" t="s">
        <v>301</v>
      </c>
      <c r="N188" t="s">
        <v>302</v>
      </c>
      <c r="O188" t="s">
        <v>303</v>
      </c>
      <c r="P188">
        <v>2.1772727999999999</v>
      </c>
      <c r="Q188" t="s">
        <v>304</v>
      </c>
      <c r="R188" t="s">
        <v>305</v>
      </c>
      <c r="S188">
        <v>8593137746</v>
      </c>
      <c r="T188">
        <v>278.13868450000001</v>
      </c>
      <c r="U188" t="s">
        <v>31</v>
      </c>
      <c r="V188" t="s">
        <v>3958</v>
      </c>
      <c r="W188" t="s">
        <v>23</v>
      </c>
    </row>
    <row r="189" spans="1:23" x14ac:dyDescent="0.4">
      <c r="A189">
        <v>188</v>
      </c>
      <c r="B189">
        <v>1</v>
      </c>
      <c r="C189">
        <v>1</v>
      </c>
      <c r="D189">
        <v>1</v>
      </c>
      <c r="E189">
        <v>1</v>
      </c>
      <c r="F189">
        <v>0.99371516711599805</v>
      </c>
      <c r="G189">
        <v>-3.79650592792557</v>
      </c>
      <c r="H189">
        <v>0.999999999999999</v>
      </c>
      <c r="I189">
        <v>6.2691796669145203</v>
      </c>
      <c r="J189" t="s">
        <v>299</v>
      </c>
      <c r="K189" t="s">
        <v>25</v>
      </c>
      <c r="L189" t="s">
        <v>300</v>
      </c>
      <c r="M189" t="s">
        <v>301</v>
      </c>
      <c r="N189" t="s">
        <v>302</v>
      </c>
      <c r="O189" t="s">
        <v>303</v>
      </c>
      <c r="P189">
        <v>2.1772727999999999</v>
      </c>
      <c r="Q189" t="s">
        <v>304</v>
      </c>
      <c r="R189" t="s">
        <v>305</v>
      </c>
      <c r="S189">
        <v>8593137746</v>
      </c>
      <c r="T189">
        <v>278.13868450000001</v>
      </c>
      <c r="U189" t="s">
        <v>31</v>
      </c>
      <c r="V189" t="s">
        <v>12445</v>
      </c>
      <c r="W189" t="s">
        <v>23</v>
      </c>
    </row>
    <row r="190" spans="1:23" x14ac:dyDescent="0.4">
      <c r="A190">
        <v>189</v>
      </c>
      <c r="B190">
        <v>1</v>
      </c>
      <c r="C190">
        <v>1</v>
      </c>
      <c r="D190">
        <v>1</v>
      </c>
      <c r="E190">
        <v>1</v>
      </c>
      <c r="F190">
        <v>0.99365965715285398</v>
      </c>
      <c r="G190">
        <v>-3.8095154952035202</v>
      </c>
      <c r="H190" t="s">
        <v>23</v>
      </c>
      <c r="I190">
        <v>23.342010598263101</v>
      </c>
      <c r="J190" t="s">
        <v>299</v>
      </c>
      <c r="K190" t="s">
        <v>25</v>
      </c>
      <c r="L190" t="s">
        <v>300</v>
      </c>
      <c r="M190" t="s">
        <v>301</v>
      </c>
      <c r="N190" t="s">
        <v>302</v>
      </c>
      <c r="O190" t="s">
        <v>303</v>
      </c>
      <c r="P190">
        <v>2.1772727999999999</v>
      </c>
      <c r="Q190" t="s">
        <v>304</v>
      </c>
      <c r="R190" t="s">
        <v>305</v>
      </c>
      <c r="S190">
        <v>8593137746</v>
      </c>
      <c r="T190">
        <v>278.13868450000001</v>
      </c>
      <c r="U190" t="s">
        <v>31</v>
      </c>
      <c r="V190" t="s">
        <v>2094</v>
      </c>
      <c r="W190" t="s">
        <v>23</v>
      </c>
    </row>
    <row r="191" spans="1:23" x14ac:dyDescent="0.4">
      <c r="A191">
        <v>190</v>
      </c>
      <c r="B191">
        <v>1</v>
      </c>
      <c r="C191">
        <v>1</v>
      </c>
      <c r="D191">
        <v>1</v>
      </c>
      <c r="E191">
        <v>1</v>
      </c>
      <c r="F191">
        <v>0.99365965715285398</v>
      </c>
      <c r="G191">
        <v>-3.8095154952035202</v>
      </c>
      <c r="H191">
        <v>0.999999999999999</v>
      </c>
      <c r="I191">
        <v>23.342010598263101</v>
      </c>
      <c r="J191" t="s">
        <v>299</v>
      </c>
      <c r="K191" t="s">
        <v>25</v>
      </c>
      <c r="L191" t="s">
        <v>300</v>
      </c>
      <c r="M191" t="s">
        <v>301</v>
      </c>
      <c r="N191" t="s">
        <v>302</v>
      </c>
      <c r="O191" t="s">
        <v>303</v>
      </c>
      <c r="P191">
        <v>2.1772727999999999</v>
      </c>
      <c r="Q191" t="s">
        <v>304</v>
      </c>
      <c r="R191" t="s">
        <v>305</v>
      </c>
      <c r="S191">
        <v>8593137746</v>
      </c>
      <c r="T191">
        <v>278.13868450000001</v>
      </c>
      <c r="U191" t="s">
        <v>31</v>
      </c>
      <c r="V191" t="s">
        <v>12446</v>
      </c>
      <c r="W191" t="s">
        <v>23</v>
      </c>
    </row>
    <row r="192" spans="1:23" x14ac:dyDescent="0.4">
      <c r="A192">
        <v>191</v>
      </c>
      <c r="B192">
        <v>1</v>
      </c>
      <c r="C192">
        <v>1</v>
      </c>
      <c r="D192">
        <v>1</v>
      </c>
      <c r="E192">
        <v>1</v>
      </c>
      <c r="F192">
        <v>0.99361315949270601</v>
      </c>
      <c r="G192">
        <v>-16.769296824323899</v>
      </c>
      <c r="H192">
        <v>0.999999999999999</v>
      </c>
      <c r="I192">
        <v>21.067795978948201</v>
      </c>
      <c r="J192" t="s">
        <v>380</v>
      </c>
      <c r="K192" t="s">
        <v>25</v>
      </c>
      <c r="L192" t="s">
        <v>12379</v>
      </c>
      <c r="M192" t="s">
        <v>12380</v>
      </c>
      <c r="N192" t="s">
        <v>12381</v>
      </c>
      <c r="O192" t="s">
        <v>12382</v>
      </c>
      <c r="P192">
        <v>1.7999999499999999</v>
      </c>
      <c r="Q192" t="s">
        <v>12383</v>
      </c>
      <c r="R192" t="s">
        <v>12384</v>
      </c>
      <c r="S192">
        <v>71099254</v>
      </c>
      <c r="T192">
        <v>323.17540439999999</v>
      </c>
      <c r="U192" t="s">
        <v>31</v>
      </c>
      <c r="V192" t="s">
        <v>12447</v>
      </c>
      <c r="W192" t="s">
        <v>23</v>
      </c>
    </row>
    <row r="193" spans="1:23" x14ac:dyDescent="0.4">
      <c r="A193">
        <v>192</v>
      </c>
      <c r="B193">
        <v>1</v>
      </c>
      <c r="C193">
        <v>1</v>
      </c>
      <c r="D193">
        <v>1</v>
      </c>
      <c r="E193">
        <v>1</v>
      </c>
      <c r="F193">
        <v>0.99361315949270601</v>
      </c>
      <c r="G193">
        <v>-16.769296824323899</v>
      </c>
      <c r="H193" t="s">
        <v>23</v>
      </c>
      <c r="I193">
        <v>21.067795978948201</v>
      </c>
      <c r="J193" t="s">
        <v>380</v>
      </c>
      <c r="K193" t="s">
        <v>25</v>
      </c>
      <c r="L193" t="s">
        <v>12379</v>
      </c>
      <c r="M193" t="s">
        <v>12380</v>
      </c>
      <c r="N193" t="s">
        <v>12381</v>
      </c>
      <c r="O193" t="s">
        <v>12382</v>
      </c>
      <c r="P193">
        <v>1.7999999499999999</v>
      </c>
      <c r="Q193" t="s">
        <v>12383</v>
      </c>
      <c r="R193" t="s">
        <v>12384</v>
      </c>
      <c r="S193">
        <v>71099254</v>
      </c>
      <c r="T193">
        <v>323.17540439999999</v>
      </c>
      <c r="U193" t="s">
        <v>31</v>
      </c>
      <c r="V193" t="s">
        <v>11116</v>
      </c>
      <c r="W193" t="s">
        <v>23</v>
      </c>
    </row>
    <row r="194" spans="1:23" x14ac:dyDescent="0.4">
      <c r="A194">
        <v>193</v>
      </c>
      <c r="B194">
        <v>1</v>
      </c>
      <c r="C194">
        <v>3</v>
      </c>
      <c r="D194">
        <v>1</v>
      </c>
      <c r="E194">
        <v>2</v>
      </c>
      <c r="F194">
        <v>0.99352345266390496</v>
      </c>
      <c r="G194">
        <v>-2.4330612959384901</v>
      </c>
      <c r="H194">
        <v>0.585427135678392</v>
      </c>
      <c r="I194">
        <v>25.2915198295359</v>
      </c>
      <c r="J194" t="s">
        <v>411</v>
      </c>
      <c r="K194" t="s">
        <v>25</v>
      </c>
      <c r="L194" t="s">
        <v>412</v>
      </c>
      <c r="M194" t="s">
        <v>413</v>
      </c>
      <c r="N194" t="s">
        <v>414</v>
      </c>
      <c r="O194" t="s">
        <v>415</v>
      </c>
      <c r="P194">
        <v>2.7000000499999999</v>
      </c>
      <c r="Q194" t="s">
        <v>416</v>
      </c>
      <c r="R194" t="s">
        <v>417</v>
      </c>
      <c r="S194">
        <v>120383862</v>
      </c>
      <c r="T194">
        <v>353.18596910000002</v>
      </c>
      <c r="U194" t="s">
        <v>31</v>
      </c>
      <c r="V194" t="s">
        <v>12448</v>
      </c>
      <c r="W194" t="s">
        <v>23</v>
      </c>
    </row>
    <row r="195" spans="1:23" x14ac:dyDescent="0.4">
      <c r="A195">
        <v>194</v>
      </c>
      <c r="B195">
        <v>1</v>
      </c>
      <c r="C195">
        <v>1</v>
      </c>
      <c r="D195">
        <v>1</v>
      </c>
      <c r="E195">
        <v>1</v>
      </c>
      <c r="F195">
        <v>0.99351242829890296</v>
      </c>
      <c r="G195">
        <v>-3.3171339419138399</v>
      </c>
      <c r="H195">
        <v>0.999999999999999</v>
      </c>
      <c r="I195">
        <v>35.314721516090998</v>
      </c>
      <c r="J195" t="s">
        <v>299</v>
      </c>
      <c r="K195" t="s">
        <v>25</v>
      </c>
      <c r="L195" t="s">
        <v>300</v>
      </c>
      <c r="M195" t="s">
        <v>301</v>
      </c>
      <c r="N195" t="s">
        <v>302</v>
      </c>
      <c r="O195" t="s">
        <v>303</v>
      </c>
      <c r="P195">
        <v>2.1772727999999999</v>
      </c>
      <c r="Q195" t="s">
        <v>304</v>
      </c>
      <c r="R195" t="s">
        <v>305</v>
      </c>
      <c r="S195">
        <v>8593137746</v>
      </c>
      <c r="T195">
        <v>278.13868450000001</v>
      </c>
      <c r="U195" t="s">
        <v>31</v>
      </c>
      <c r="V195" t="s">
        <v>12449</v>
      </c>
      <c r="W195" t="s">
        <v>23</v>
      </c>
    </row>
    <row r="196" spans="1:23" x14ac:dyDescent="0.4">
      <c r="A196">
        <v>195</v>
      </c>
      <c r="B196">
        <v>1</v>
      </c>
      <c r="C196">
        <v>1</v>
      </c>
      <c r="D196">
        <v>1</v>
      </c>
      <c r="E196">
        <v>1</v>
      </c>
      <c r="F196">
        <v>0.99351242829890296</v>
      </c>
      <c r="G196">
        <v>-3.3171339419138399</v>
      </c>
      <c r="H196" t="s">
        <v>23</v>
      </c>
      <c r="I196">
        <v>35.314721516090998</v>
      </c>
      <c r="J196" t="s">
        <v>299</v>
      </c>
      <c r="K196" t="s">
        <v>25</v>
      </c>
      <c r="L196" t="s">
        <v>300</v>
      </c>
      <c r="M196" t="s">
        <v>301</v>
      </c>
      <c r="N196" t="s">
        <v>302</v>
      </c>
      <c r="O196" t="s">
        <v>303</v>
      </c>
      <c r="P196">
        <v>2.1772727999999999</v>
      </c>
      <c r="Q196" t="s">
        <v>304</v>
      </c>
      <c r="R196" t="s">
        <v>305</v>
      </c>
      <c r="S196">
        <v>8593137746</v>
      </c>
      <c r="T196">
        <v>278.13868450000001</v>
      </c>
      <c r="U196" t="s">
        <v>31</v>
      </c>
      <c r="V196" t="s">
        <v>9317</v>
      </c>
      <c r="W196" t="s">
        <v>23</v>
      </c>
    </row>
    <row r="197" spans="1:23" x14ac:dyDescent="0.4">
      <c r="A197">
        <v>196</v>
      </c>
      <c r="B197">
        <v>1</v>
      </c>
      <c r="C197">
        <v>1</v>
      </c>
      <c r="D197">
        <v>1</v>
      </c>
      <c r="E197">
        <v>1</v>
      </c>
      <c r="F197">
        <v>0.99348345471787503</v>
      </c>
      <c r="G197">
        <v>-3.7622600677632301</v>
      </c>
      <c r="H197">
        <v>0.999999999999999</v>
      </c>
      <c r="I197">
        <v>24.2639771933828</v>
      </c>
      <c r="J197" t="s">
        <v>299</v>
      </c>
      <c r="K197" t="s">
        <v>25</v>
      </c>
      <c r="L197" t="s">
        <v>300</v>
      </c>
      <c r="M197" t="s">
        <v>301</v>
      </c>
      <c r="N197" t="s">
        <v>302</v>
      </c>
      <c r="O197" t="s">
        <v>303</v>
      </c>
      <c r="P197">
        <v>2.1772727999999999</v>
      </c>
      <c r="Q197" t="s">
        <v>304</v>
      </c>
      <c r="R197" t="s">
        <v>305</v>
      </c>
      <c r="S197">
        <v>8593137746</v>
      </c>
      <c r="T197">
        <v>278.13868000000002</v>
      </c>
      <c r="U197" t="s">
        <v>31</v>
      </c>
      <c r="V197" t="s">
        <v>12450</v>
      </c>
      <c r="W197" t="s">
        <v>23</v>
      </c>
    </row>
    <row r="198" spans="1:23" x14ac:dyDescent="0.4">
      <c r="A198">
        <v>197</v>
      </c>
      <c r="B198">
        <v>1</v>
      </c>
      <c r="C198">
        <v>1</v>
      </c>
      <c r="D198">
        <v>1</v>
      </c>
      <c r="E198">
        <v>1</v>
      </c>
      <c r="F198">
        <v>0.99348345471787503</v>
      </c>
      <c r="G198">
        <v>-3.7622600677632301</v>
      </c>
      <c r="H198" t="s">
        <v>23</v>
      </c>
      <c r="I198">
        <v>24.2639771933828</v>
      </c>
      <c r="J198" t="s">
        <v>299</v>
      </c>
      <c r="K198" t="s">
        <v>25</v>
      </c>
      <c r="L198" t="s">
        <v>300</v>
      </c>
      <c r="M198" t="s">
        <v>301</v>
      </c>
      <c r="N198" t="s">
        <v>302</v>
      </c>
      <c r="O198" t="s">
        <v>303</v>
      </c>
      <c r="P198">
        <v>2.1772727999999999</v>
      </c>
      <c r="Q198" t="s">
        <v>304</v>
      </c>
      <c r="R198" t="s">
        <v>305</v>
      </c>
      <c r="S198">
        <v>8593137746</v>
      </c>
      <c r="T198">
        <v>278.13868000000002</v>
      </c>
      <c r="U198" t="s">
        <v>31</v>
      </c>
      <c r="V198" t="s">
        <v>4089</v>
      </c>
      <c r="W198" t="s">
        <v>23</v>
      </c>
    </row>
    <row r="199" spans="1:23" x14ac:dyDescent="0.4">
      <c r="A199">
        <v>198</v>
      </c>
      <c r="B199">
        <v>1</v>
      </c>
      <c r="C199">
        <v>1</v>
      </c>
      <c r="D199">
        <v>1</v>
      </c>
      <c r="E199">
        <v>1</v>
      </c>
      <c r="F199">
        <v>0.99343331141917401</v>
      </c>
      <c r="G199">
        <v>-4.1378662633169698</v>
      </c>
      <c r="H199">
        <v>0.999999999999999</v>
      </c>
      <c r="I199">
        <v>46.960398964288402</v>
      </c>
      <c r="J199" t="s">
        <v>299</v>
      </c>
      <c r="K199" t="s">
        <v>25</v>
      </c>
      <c r="L199" t="s">
        <v>300</v>
      </c>
      <c r="M199" t="s">
        <v>301</v>
      </c>
      <c r="N199" t="s">
        <v>302</v>
      </c>
      <c r="O199" t="s">
        <v>303</v>
      </c>
      <c r="P199">
        <v>2.1772727999999999</v>
      </c>
      <c r="Q199" t="s">
        <v>304</v>
      </c>
      <c r="R199" t="s">
        <v>305</v>
      </c>
      <c r="S199">
        <v>8593137746</v>
      </c>
      <c r="T199">
        <v>278.13868450000001</v>
      </c>
      <c r="U199" t="s">
        <v>31</v>
      </c>
      <c r="V199" t="s">
        <v>12451</v>
      </c>
      <c r="W199" t="s">
        <v>23</v>
      </c>
    </row>
    <row r="200" spans="1:23" x14ac:dyDescent="0.4">
      <c r="A200">
        <v>199</v>
      </c>
      <c r="B200">
        <v>1</v>
      </c>
      <c r="C200">
        <v>1</v>
      </c>
      <c r="D200">
        <v>1</v>
      </c>
      <c r="E200">
        <v>1</v>
      </c>
      <c r="F200">
        <v>0.99343331141917401</v>
      </c>
      <c r="G200">
        <v>-4.1378662633169698</v>
      </c>
      <c r="H200" t="s">
        <v>23</v>
      </c>
      <c r="I200">
        <v>46.960398964288402</v>
      </c>
      <c r="J200" t="s">
        <v>299</v>
      </c>
      <c r="K200" t="s">
        <v>25</v>
      </c>
      <c r="L200" t="s">
        <v>300</v>
      </c>
      <c r="M200" t="s">
        <v>301</v>
      </c>
      <c r="N200" t="s">
        <v>302</v>
      </c>
      <c r="O200" t="s">
        <v>303</v>
      </c>
      <c r="P200">
        <v>2.1772727999999999</v>
      </c>
      <c r="Q200" t="s">
        <v>304</v>
      </c>
      <c r="R200" t="s">
        <v>305</v>
      </c>
      <c r="S200">
        <v>8593137746</v>
      </c>
      <c r="T200">
        <v>278.13868450000001</v>
      </c>
      <c r="U200" t="s">
        <v>31</v>
      </c>
      <c r="V200" t="s">
        <v>7291</v>
      </c>
      <c r="W200" t="s">
        <v>23</v>
      </c>
    </row>
    <row r="201" spans="1:23" x14ac:dyDescent="0.4">
      <c r="A201">
        <v>200</v>
      </c>
      <c r="B201">
        <v>1</v>
      </c>
      <c r="C201">
        <v>1</v>
      </c>
      <c r="D201">
        <v>1</v>
      </c>
      <c r="E201">
        <v>1</v>
      </c>
      <c r="F201">
        <v>0.99340343482975002</v>
      </c>
      <c r="G201">
        <v>-4.75736795911918</v>
      </c>
      <c r="H201">
        <v>0.999999999999999</v>
      </c>
      <c r="I201">
        <v>63.154007861047702</v>
      </c>
      <c r="J201" t="s">
        <v>299</v>
      </c>
      <c r="K201" t="s">
        <v>25</v>
      </c>
      <c r="L201" t="s">
        <v>300</v>
      </c>
      <c r="M201" t="s">
        <v>301</v>
      </c>
      <c r="N201" t="s">
        <v>302</v>
      </c>
      <c r="O201" t="s">
        <v>303</v>
      </c>
      <c r="P201">
        <v>2.1772727999999999</v>
      </c>
      <c r="Q201" t="s">
        <v>304</v>
      </c>
      <c r="R201" t="s">
        <v>305</v>
      </c>
      <c r="S201">
        <v>8593137746</v>
      </c>
      <c r="T201">
        <v>278.13868450000001</v>
      </c>
      <c r="U201" t="s">
        <v>31</v>
      </c>
      <c r="V201" t="s">
        <v>12452</v>
      </c>
      <c r="W201" t="s">
        <v>23</v>
      </c>
    </row>
    <row r="202" spans="1:23" x14ac:dyDescent="0.4">
      <c r="A202">
        <v>201</v>
      </c>
      <c r="B202">
        <v>1</v>
      </c>
      <c r="C202">
        <v>1</v>
      </c>
      <c r="D202">
        <v>1</v>
      </c>
      <c r="E202">
        <v>1</v>
      </c>
      <c r="F202">
        <v>0.99340343482975002</v>
      </c>
      <c r="G202">
        <v>-4.75736795911918</v>
      </c>
      <c r="H202" t="s">
        <v>23</v>
      </c>
      <c r="I202">
        <v>63.154007861047702</v>
      </c>
      <c r="J202" t="s">
        <v>299</v>
      </c>
      <c r="K202" t="s">
        <v>25</v>
      </c>
      <c r="L202" t="s">
        <v>300</v>
      </c>
      <c r="M202" t="s">
        <v>301</v>
      </c>
      <c r="N202" t="s">
        <v>302</v>
      </c>
      <c r="O202" t="s">
        <v>303</v>
      </c>
      <c r="P202">
        <v>2.1772727999999999</v>
      </c>
      <c r="Q202" t="s">
        <v>304</v>
      </c>
      <c r="R202" t="s">
        <v>305</v>
      </c>
      <c r="S202">
        <v>8593137746</v>
      </c>
      <c r="T202">
        <v>278.13868450000001</v>
      </c>
      <c r="U202" t="s">
        <v>31</v>
      </c>
      <c r="V202" t="s">
        <v>2627</v>
      </c>
      <c r="W202" t="s">
        <v>23</v>
      </c>
    </row>
    <row r="203" spans="1:23" x14ac:dyDescent="0.4">
      <c r="A203">
        <v>202</v>
      </c>
      <c r="B203">
        <v>1</v>
      </c>
      <c r="C203">
        <v>1</v>
      </c>
      <c r="D203">
        <v>1</v>
      </c>
      <c r="E203">
        <v>1</v>
      </c>
      <c r="F203">
        <v>0.993389506477522</v>
      </c>
      <c r="G203">
        <v>-5.6916436951175502</v>
      </c>
      <c r="H203" t="s">
        <v>23</v>
      </c>
      <c r="I203">
        <v>17.673996001398201</v>
      </c>
      <c r="J203" t="s">
        <v>299</v>
      </c>
      <c r="K203" t="s">
        <v>25</v>
      </c>
      <c r="L203" t="s">
        <v>300</v>
      </c>
      <c r="M203" t="s">
        <v>301</v>
      </c>
      <c r="N203" t="s">
        <v>302</v>
      </c>
      <c r="O203" t="s">
        <v>303</v>
      </c>
      <c r="P203">
        <v>2.1772727999999999</v>
      </c>
      <c r="Q203" t="s">
        <v>304</v>
      </c>
      <c r="R203" t="s">
        <v>305</v>
      </c>
      <c r="S203">
        <v>8593137746</v>
      </c>
      <c r="T203">
        <v>278.13868450000001</v>
      </c>
      <c r="U203" t="s">
        <v>31</v>
      </c>
      <c r="V203" t="s">
        <v>787</v>
      </c>
      <c r="W203" t="s">
        <v>23</v>
      </c>
    </row>
    <row r="204" spans="1:23" x14ac:dyDescent="0.4">
      <c r="A204">
        <v>203</v>
      </c>
      <c r="B204">
        <v>1</v>
      </c>
      <c r="C204">
        <v>1</v>
      </c>
      <c r="D204">
        <v>1</v>
      </c>
      <c r="E204">
        <v>1</v>
      </c>
      <c r="F204">
        <v>0.993389506477522</v>
      </c>
      <c r="G204">
        <v>-5.6916436951175502</v>
      </c>
      <c r="H204">
        <v>0.999999999999999</v>
      </c>
      <c r="I204">
        <v>17.673996001398201</v>
      </c>
      <c r="J204" t="s">
        <v>299</v>
      </c>
      <c r="K204" t="s">
        <v>25</v>
      </c>
      <c r="L204" t="s">
        <v>300</v>
      </c>
      <c r="M204" t="s">
        <v>301</v>
      </c>
      <c r="N204" t="s">
        <v>302</v>
      </c>
      <c r="O204" t="s">
        <v>303</v>
      </c>
      <c r="P204">
        <v>2.1772727999999999</v>
      </c>
      <c r="Q204" t="s">
        <v>304</v>
      </c>
      <c r="R204" t="s">
        <v>305</v>
      </c>
      <c r="S204">
        <v>8593137746</v>
      </c>
      <c r="T204">
        <v>278.13868450000001</v>
      </c>
      <c r="U204" t="s">
        <v>31</v>
      </c>
      <c r="V204" t="s">
        <v>12453</v>
      </c>
      <c r="W204" t="s">
        <v>23</v>
      </c>
    </row>
    <row r="205" spans="1:23" x14ac:dyDescent="0.4">
      <c r="A205">
        <v>204</v>
      </c>
      <c r="B205">
        <v>1</v>
      </c>
      <c r="C205">
        <v>2</v>
      </c>
      <c r="D205">
        <v>1</v>
      </c>
      <c r="E205">
        <v>2</v>
      </c>
      <c r="F205">
        <v>0.99327099605714397</v>
      </c>
      <c r="G205">
        <v>-3.5956934984359101</v>
      </c>
      <c r="H205">
        <v>0.98994974874371799</v>
      </c>
      <c r="I205">
        <v>26.550370277209701</v>
      </c>
      <c r="J205" t="s">
        <v>411</v>
      </c>
      <c r="K205" t="s">
        <v>25</v>
      </c>
      <c r="L205" t="s">
        <v>412</v>
      </c>
      <c r="M205" t="s">
        <v>413</v>
      </c>
      <c r="N205" t="s">
        <v>414</v>
      </c>
      <c r="O205" t="s">
        <v>415</v>
      </c>
      <c r="P205">
        <v>2.7000000499999999</v>
      </c>
      <c r="Q205" t="s">
        <v>416</v>
      </c>
      <c r="R205" t="s">
        <v>417</v>
      </c>
      <c r="S205">
        <v>120383862</v>
      </c>
      <c r="T205">
        <v>353.18596910000002</v>
      </c>
      <c r="U205" t="s">
        <v>31</v>
      </c>
      <c r="V205" t="s">
        <v>12454</v>
      </c>
      <c r="W205" t="s">
        <v>23</v>
      </c>
    </row>
    <row r="206" spans="1:23" x14ac:dyDescent="0.4">
      <c r="A206">
        <v>205</v>
      </c>
      <c r="B206">
        <v>1</v>
      </c>
      <c r="C206">
        <v>1</v>
      </c>
      <c r="D206">
        <v>1</v>
      </c>
      <c r="E206">
        <v>1</v>
      </c>
      <c r="F206">
        <v>0.99312422102689402</v>
      </c>
      <c r="G206">
        <v>-9.1504243617912309</v>
      </c>
      <c r="H206">
        <v>0.999999999999999</v>
      </c>
      <c r="I206">
        <v>90.896373312187606</v>
      </c>
      <c r="J206" t="s">
        <v>194</v>
      </c>
      <c r="K206" t="s">
        <v>25</v>
      </c>
      <c r="L206" t="s">
        <v>12352</v>
      </c>
      <c r="M206" t="s">
        <v>12353</v>
      </c>
      <c r="N206" t="s">
        <v>12354</v>
      </c>
      <c r="O206" t="s">
        <v>12355</v>
      </c>
      <c r="P206">
        <v>1.7000000500000001</v>
      </c>
      <c r="Q206" t="s">
        <v>12356</v>
      </c>
      <c r="R206" t="s">
        <v>12357</v>
      </c>
      <c r="S206">
        <v>3194966</v>
      </c>
      <c r="T206">
        <v>355.20161919999998</v>
      </c>
      <c r="U206" t="s">
        <v>31</v>
      </c>
      <c r="V206" t="s">
        <v>12455</v>
      </c>
      <c r="W206" t="s">
        <v>23</v>
      </c>
    </row>
    <row r="207" spans="1:23" x14ac:dyDescent="0.4">
      <c r="A207">
        <v>206</v>
      </c>
      <c r="B207">
        <v>1</v>
      </c>
      <c r="C207">
        <v>1</v>
      </c>
      <c r="D207">
        <v>1</v>
      </c>
      <c r="E207">
        <v>1</v>
      </c>
      <c r="F207">
        <v>0.99312422102689402</v>
      </c>
      <c r="G207">
        <v>-9.1504243617912309</v>
      </c>
      <c r="H207" t="s">
        <v>23</v>
      </c>
      <c r="I207">
        <v>90.896373312187606</v>
      </c>
      <c r="J207" t="s">
        <v>194</v>
      </c>
      <c r="K207" t="s">
        <v>25</v>
      </c>
      <c r="L207" t="s">
        <v>12352</v>
      </c>
      <c r="M207" t="s">
        <v>12353</v>
      </c>
      <c r="N207" t="s">
        <v>12354</v>
      </c>
      <c r="O207" t="s">
        <v>12355</v>
      </c>
      <c r="P207">
        <v>1.7000000500000001</v>
      </c>
      <c r="Q207" t="s">
        <v>12356</v>
      </c>
      <c r="R207" t="s">
        <v>12357</v>
      </c>
      <c r="S207">
        <v>3194966</v>
      </c>
      <c r="T207">
        <v>355.20161919999998</v>
      </c>
      <c r="U207" t="s">
        <v>31</v>
      </c>
      <c r="V207" t="s">
        <v>2255</v>
      </c>
      <c r="W207" t="s">
        <v>23</v>
      </c>
    </row>
    <row r="208" spans="1:23" x14ac:dyDescent="0.4">
      <c r="A208">
        <v>207</v>
      </c>
      <c r="B208">
        <v>1</v>
      </c>
      <c r="C208">
        <v>1</v>
      </c>
      <c r="D208">
        <v>1</v>
      </c>
      <c r="E208">
        <v>1</v>
      </c>
      <c r="F208">
        <v>0.99294454692729595</v>
      </c>
      <c r="G208">
        <v>-1.4354508557030701</v>
      </c>
      <c r="H208">
        <v>0.999999999999999</v>
      </c>
      <c r="I208">
        <v>34.0641580449348</v>
      </c>
      <c r="J208" t="s">
        <v>2470</v>
      </c>
      <c r="K208" t="s">
        <v>25</v>
      </c>
      <c r="L208" t="s">
        <v>12456</v>
      </c>
      <c r="M208" t="s">
        <v>12457</v>
      </c>
      <c r="N208" t="s">
        <v>12458</v>
      </c>
      <c r="O208" t="s">
        <v>12459</v>
      </c>
      <c r="P208">
        <v>0.69045060899999999</v>
      </c>
      <c r="Q208" t="s">
        <v>12460</v>
      </c>
      <c r="R208" t="s">
        <v>12461</v>
      </c>
      <c r="S208">
        <v>255847294</v>
      </c>
      <c r="T208">
        <v>166.08619999999999</v>
      </c>
      <c r="U208" t="s">
        <v>31</v>
      </c>
      <c r="V208" t="s">
        <v>12462</v>
      </c>
      <c r="W208" t="s">
        <v>23</v>
      </c>
    </row>
    <row r="209" spans="1:23" x14ac:dyDescent="0.4">
      <c r="A209">
        <v>208</v>
      </c>
      <c r="B209">
        <v>1</v>
      </c>
      <c r="C209">
        <v>1</v>
      </c>
      <c r="D209">
        <v>1</v>
      </c>
      <c r="E209">
        <v>1</v>
      </c>
      <c r="F209">
        <v>0.99294454692729595</v>
      </c>
      <c r="G209">
        <v>-1.4354508557030701</v>
      </c>
      <c r="H209" t="s">
        <v>23</v>
      </c>
      <c r="I209">
        <v>34.0641580449348</v>
      </c>
      <c r="J209" t="s">
        <v>2470</v>
      </c>
      <c r="K209" t="s">
        <v>25</v>
      </c>
      <c r="L209" t="s">
        <v>12456</v>
      </c>
      <c r="M209" t="s">
        <v>12457</v>
      </c>
      <c r="N209" t="s">
        <v>12458</v>
      </c>
      <c r="O209" t="s">
        <v>12459</v>
      </c>
      <c r="P209">
        <v>0.69045060899999999</v>
      </c>
      <c r="Q209" t="s">
        <v>12460</v>
      </c>
      <c r="R209" t="s">
        <v>12461</v>
      </c>
      <c r="S209">
        <v>255847294</v>
      </c>
      <c r="T209">
        <v>166.08619999999999</v>
      </c>
      <c r="U209" t="s">
        <v>31</v>
      </c>
      <c r="V209" t="s">
        <v>5335</v>
      </c>
      <c r="W209" t="s">
        <v>23</v>
      </c>
    </row>
    <row r="210" spans="1:23" x14ac:dyDescent="0.4">
      <c r="A210">
        <v>209</v>
      </c>
      <c r="B210">
        <v>1</v>
      </c>
      <c r="C210">
        <v>1</v>
      </c>
      <c r="D210">
        <v>1</v>
      </c>
      <c r="E210">
        <v>1</v>
      </c>
      <c r="F210">
        <v>0.99291681339480398</v>
      </c>
      <c r="G210">
        <v>-2.9666121275686201</v>
      </c>
      <c r="H210">
        <v>0.997989949748743</v>
      </c>
      <c r="I210">
        <v>39.389572356127204</v>
      </c>
      <c r="J210" t="s">
        <v>411</v>
      </c>
      <c r="K210" t="s">
        <v>25</v>
      </c>
      <c r="L210" t="s">
        <v>412</v>
      </c>
      <c r="M210" t="s">
        <v>413</v>
      </c>
      <c r="N210" t="s">
        <v>414</v>
      </c>
      <c r="O210" t="s">
        <v>415</v>
      </c>
      <c r="P210">
        <v>2.7000000499999999</v>
      </c>
      <c r="Q210" t="s">
        <v>416</v>
      </c>
      <c r="R210" t="s">
        <v>417</v>
      </c>
      <c r="S210">
        <v>120383862</v>
      </c>
      <c r="T210">
        <v>353.18596910000002</v>
      </c>
      <c r="U210" t="s">
        <v>31</v>
      </c>
      <c r="V210" t="s">
        <v>12463</v>
      </c>
      <c r="W210" t="s">
        <v>23</v>
      </c>
    </row>
    <row r="211" spans="1:23" x14ac:dyDescent="0.4">
      <c r="A211">
        <v>210</v>
      </c>
      <c r="B211">
        <v>1</v>
      </c>
      <c r="C211">
        <v>1</v>
      </c>
      <c r="D211">
        <v>1</v>
      </c>
      <c r="E211">
        <v>1</v>
      </c>
      <c r="F211">
        <v>0.99291681339480398</v>
      </c>
      <c r="G211">
        <v>-2.9666121275686201</v>
      </c>
      <c r="H211" t="s">
        <v>23</v>
      </c>
      <c r="I211">
        <v>39.389572356127204</v>
      </c>
      <c r="J211" t="s">
        <v>411</v>
      </c>
      <c r="K211" t="s">
        <v>25</v>
      </c>
      <c r="L211" t="s">
        <v>412</v>
      </c>
      <c r="M211" t="s">
        <v>413</v>
      </c>
      <c r="N211" t="s">
        <v>414</v>
      </c>
      <c r="O211" t="s">
        <v>415</v>
      </c>
      <c r="P211">
        <v>2.7000000499999999</v>
      </c>
      <c r="Q211" t="s">
        <v>416</v>
      </c>
      <c r="R211" t="s">
        <v>417</v>
      </c>
      <c r="S211">
        <v>120383862</v>
      </c>
      <c r="T211">
        <v>353.18596910000002</v>
      </c>
      <c r="U211" t="s">
        <v>31</v>
      </c>
      <c r="V211" t="s">
        <v>2229</v>
      </c>
      <c r="W211" t="s">
        <v>23</v>
      </c>
    </row>
    <row r="212" spans="1:23" x14ac:dyDescent="0.4">
      <c r="A212">
        <v>211</v>
      </c>
      <c r="B212">
        <v>1</v>
      </c>
      <c r="C212">
        <v>1</v>
      </c>
      <c r="D212">
        <v>1</v>
      </c>
      <c r="E212">
        <v>1</v>
      </c>
      <c r="F212">
        <v>0.99275053125439205</v>
      </c>
      <c r="G212">
        <v>-7.4419169082404997</v>
      </c>
      <c r="H212" t="s">
        <v>23</v>
      </c>
      <c r="I212">
        <v>76.199113267554793</v>
      </c>
      <c r="J212" t="s">
        <v>275</v>
      </c>
      <c r="K212" t="s">
        <v>25</v>
      </c>
      <c r="L212" t="s">
        <v>276</v>
      </c>
      <c r="M212" t="s">
        <v>277</v>
      </c>
      <c r="N212" t="s">
        <v>278</v>
      </c>
      <c r="O212" t="s">
        <v>279</v>
      </c>
      <c r="P212">
        <v>0.71967107100000005</v>
      </c>
      <c r="Q212" t="s">
        <v>280</v>
      </c>
      <c r="R212" t="s">
        <v>281</v>
      </c>
      <c r="S212">
        <v>254798718</v>
      </c>
      <c r="T212">
        <v>205.09719999999999</v>
      </c>
      <c r="U212" t="s">
        <v>31</v>
      </c>
      <c r="V212" t="s">
        <v>6806</v>
      </c>
      <c r="W212" t="s">
        <v>23</v>
      </c>
    </row>
    <row r="213" spans="1:23" x14ac:dyDescent="0.4">
      <c r="A213">
        <v>212</v>
      </c>
      <c r="B213">
        <v>1</v>
      </c>
      <c r="C213">
        <v>1</v>
      </c>
      <c r="D213">
        <v>1</v>
      </c>
      <c r="E213">
        <v>1</v>
      </c>
      <c r="F213">
        <v>0.99275053125439205</v>
      </c>
      <c r="G213">
        <v>-7.4419169082404997</v>
      </c>
      <c r="H213">
        <v>0.999999999999999</v>
      </c>
      <c r="I213">
        <v>76.199113267554793</v>
      </c>
      <c r="J213" t="s">
        <v>275</v>
      </c>
      <c r="K213" t="s">
        <v>25</v>
      </c>
      <c r="L213" t="s">
        <v>276</v>
      </c>
      <c r="M213" t="s">
        <v>277</v>
      </c>
      <c r="N213" t="s">
        <v>278</v>
      </c>
      <c r="O213" t="s">
        <v>279</v>
      </c>
      <c r="P213">
        <v>0.71967107100000005</v>
      </c>
      <c r="Q213" t="s">
        <v>280</v>
      </c>
      <c r="R213" t="s">
        <v>281</v>
      </c>
      <c r="S213">
        <v>254798718</v>
      </c>
      <c r="T213">
        <v>205.09719999999999</v>
      </c>
      <c r="U213" t="s">
        <v>31</v>
      </c>
      <c r="V213" t="s">
        <v>12464</v>
      </c>
      <c r="W213" t="s">
        <v>23</v>
      </c>
    </row>
    <row r="214" spans="1:23" x14ac:dyDescent="0.4">
      <c r="A214">
        <v>213</v>
      </c>
      <c r="B214">
        <v>1</v>
      </c>
      <c r="C214">
        <v>1</v>
      </c>
      <c r="D214">
        <v>1</v>
      </c>
      <c r="E214">
        <v>1</v>
      </c>
      <c r="F214">
        <v>0.99273910212230199</v>
      </c>
      <c r="G214">
        <v>-3.01666169395599</v>
      </c>
      <c r="H214">
        <v>0.999999999999999</v>
      </c>
      <c r="I214">
        <v>97.140608021109998</v>
      </c>
      <c r="J214" t="s">
        <v>299</v>
      </c>
      <c r="K214" t="s">
        <v>25</v>
      </c>
      <c r="L214" t="s">
        <v>300</v>
      </c>
      <c r="M214" t="s">
        <v>301</v>
      </c>
      <c r="N214" t="s">
        <v>302</v>
      </c>
      <c r="O214" t="s">
        <v>303</v>
      </c>
      <c r="P214">
        <v>2.1772727999999999</v>
      </c>
      <c r="Q214" t="s">
        <v>304</v>
      </c>
      <c r="R214" t="s">
        <v>305</v>
      </c>
      <c r="S214">
        <v>8593137746</v>
      </c>
      <c r="T214">
        <v>278.13868450000001</v>
      </c>
      <c r="U214" t="s">
        <v>31</v>
      </c>
      <c r="V214" t="s">
        <v>12465</v>
      </c>
      <c r="W214" t="s">
        <v>23</v>
      </c>
    </row>
    <row r="215" spans="1:23" x14ac:dyDescent="0.4">
      <c r="A215">
        <v>214</v>
      </c>
      <c r="B215">
        <v>1</v>
      </c>
      <c r="C215">
        <v>1</v>
      </c>
      <c r="D215">
        <v>1</v>
      </c>
      <c r="E215">
        <v>1</v>
      </c>
      <c r="F215">
        <v>0.99273910212230199</v>
      </c>
      <c r="G215">
        <v>-3.01666169395599</v>
      </c>
      <c r="H215" t="s">
        <v>23</v>
      </c>
      <c r="I215">
        <v>97.140608021109998</v>
      </c>
      <c r="J215" t="s">
        <v>299</v>
      </c>
      <c r="K215" t="s">
        <v>25</v>
      </c>
      <c r="L215" t="s">
        <v>300</v>
      </c>
      <c r="M215" t="s">
        <v>301</v>
      </c>
      <c r="N215" t="s">
        <v>302</v>
      </c>
      <c r="O215" t="s">
        <v>303</v>
      </c>
      <c r="P215">
        <v>2.1772727999999999</v>
      </c>
      <c r="Q215" t="s">
        <v>304</v>
      </c>
      <c r="R215" t="s">
        <v>305</v>
      </c>
      <c r="S215">
        <v>8593137746</v>
      </c>
      <c r="T215">
        <v>278.13868450000001</v>
      </c>
      <c r="U215" t="s">
        <v>31</v>
      </c>
      <c r="V215" t="s">
        <v>5502</v>
      </c>
      <c r="W215" t="s">
        <v>23</v>
      </c>
    </row>
    <row r="216" spans="1:23" x14ac:dyDescent="0.4">
      <c r="A216">
        <v>215</v>
      </c>
      <c r="B216">
        <v>1</v>
      </c>
      <c r="C216">
        <v>1</v>
      </c>
      <c r="D216">
        <v>1</v>
      </c>
      <c r="E216">
        <v>1</v>
      </c>
      <c r="F216">
        <v>0.99266004850426204</v>
      </c>
      <c r="G216">
        <v>-4.5693038806771202</v>
      </c>
      <c r="H216">
        <v>0.999999999999999</v>
      </c>
      <c r="I216">
        <v>59.841021049916897</v>
      </c>
      <c r="J216" t="s">
        <v>299</v>
      </c>
      <c r="K216" t="s">
        <v>25</v>
      </c>
      <c r="L216" t="s">
        <v>300</v>
      </c>
      <c r="M216" t="s">
        <v>301</v>
      </c>
      <c r="N216" t="s">
        <v>302</v>
      </c>
      <c r="O216" t="s">
        <v>303</v>
      </c>
      <c r="P216">
        <v>2.1772727999999999</v>
      </c>
      <c r="Q216" t="s">
        <v>304</v>
      </c>
      <c r="R216" t="s">
        <v>305</v>
      </c>
      <c r="S216">
        <v>8593137746</v>
      </c>
      <c r="T216">
        <v>278.13868450000001</v>
      </c>
      <c r="U216" t="s">
        <v>31</v>
      </c>
      <c r="V216" t="s">
        <v>12466</v>
      </c>
      <c r="W216" t="s">
        <v>23</v>
      </c>
    </row>
    <row r="217" spans="1:23" x14ac:dyDescent="0.4">
      <c r="A217">
        <v>216</v>
      </c>
      <c r="B217">
        <v>1</v>
      </c>
      <c r="C217">
        <v>1</v>
      </c>
      <c r="D217">
        <v>1</v>
      </c>
      <c r="E217">
        <v>1</v>
      </c>
      <c r="F217">
        <v>0.99266004850426204</v>
      </c>
      <c r="G217">
        <v>-4.5693038806771202</v>
      </c>
      <c r="H217" t="s">
        <v>23</v>
      </c>
      <c r="I217">
        <v>59.841021049916897</v>
      </c>
      <c r="J217" t="s">
        <v>299</v>
      </c>
      <c r="K217" t="s">
        <v>25</v>
      </c>
      <c r="L217" t="s">
        <v>300</v>
      </c>
      <c r="M217" t="s">
        <v>301</v>
      </c>
      <c r="N217" t="s">
        <v>302</v>
      </c>
      <c r="O217" t="s">
        <v>303</v>
      </c>
      <c r="P217">
        <v>2.1772727999999999</v>
      </c>
      <c r="Q217" t="s">
        <v>304</v>
      </c>
      <c r="R217" t="s">
        <v>305</v>
      </c>
      <c r="S217">
        <v>8593137746</v>
      </c>
      <c r="T217">
        <v>278.13868450000001</v>
      </c>
      <c r="U217" t="s">
        <v>31</v>
      </c>
      <c r="V217" t="s">
        <v>4844</v>
      </c>
      <c r="W217" t="s">
        <v>23</v>
      </c>
    </row>
    <row r="218" spans="1:23" x14ac:dyDescent="0.4">
      <c r="A218">
        <v>217</v>
      </c>
      <c r="B218">
        <v>1</v>
      </c>
      <c r="C218">
        <v>1</v>
      </c>
      <c r="D218">
        <v>1</v>
      </c>
      <c r="E218">
        <v>1</v>
      </c>
      <c r="F218">
        <v>0.99264796457347704</v>
      </c>
      <c r="G218">
        <v>-3.2890802994005699</v>
      </c>
      <c r="H218">
        <v>0.999999999999999</v>
      </c>
      <c r="I218">
        <v>51.032941439698497</v>
      </c>
      <c r="J218" t="s">
        <v>299</v>
      </c>
      <c r="K218" t="s">
        <v>25</v>
      </c>
      <c r="L218" t="s">
        <v>300</v>
      </c>
      <c r="M218" t="s">
        <v>301</v>
      </c>
      <c r="N218" t="s">
        <v>302</v>
      </c>
      <c r="O218" t="s">
        <v>303</v>
      </c>
      <c r="P218">
        <v>2.1772727999999999</v>
      </c>
      <c r="Q218" t="s">
        <v>304</v>
      </c>
      <c r="R218" t="s">
        <v>305</v>
      </c>
      <c r="S218">
        <v>8593137746</v>
      </c>
      <c r="T218">
        <v>278.13868450000001</v>
      </c>
      <c r="U218" t="s">
        <v>31</v>
      </c>
      <c r="V218" t="s">
        <v>12467</v>
      </c>
      <c r="W218" t="s">
        <v>23</v>
      </c>
    </row>
    <row r="219" spans="1:23" x14ac:dyDescent="0.4">
      <c r="A219">
        <v>218</v>
      </c>
      <c r="B219">
        <v>1</v>
      </c>
      <c r="C219">
        <v>1</v>
      </c>
      <c r="D219">
        <v>1</v>
      </c>
      <c r="E219">
        <v>1</v>
      </c>
      <c r="F219">
        <v>0.99264796457347704</v>
      </c>
      <c r="G219">
        <v>-3.2890802994005699</v>
      </c>
      <c r="H219" t="s">
        <v>23</v>
      </c>
      <c r="I219">
        <v>51.032941439698497</v>
      </c>
      <c r="J219" t="s">
        <v>299</v>
      </c>
      <c r="K219" t="s">
        <v>25</v>
      </c>
      <c r="L219" t="s">
        <v>300</v>
      </c>
      <c r="M219" t="s">
        <v>301</v>
      </c>
      <c r="N219" t="s">
        <v>302</v>
      </c>
      <c r="O219" t="s">
        <v>303</v>
      </c>
      <c r="P219">
        <v>2.1772727999999999</v>
      </c>
      <c r="Q219" t="s">
        <v>304</v>
      </c>
      <c r="R219" t="s">
        <v>305</v>
      </c>
      <c r="S219">
        <v>8593137746</v>
      </c>
      <c r="T219">
        <v>278.13868450000001</v>
      </c>
      <c r="U219" t="s">
        <v>31</v>
      </c>
      <c r="V219" t="s">
        <v>2636</v>
      </c>
      <c r="W219" t="s">
        <v>23</v>
      </c>
    </row>
    <row r="220" spans="1:23" x14ac:dyDescent="0.4">
      <c r="A220">
        <v>219</v>
      </c>
      <c r="B220">
        <v>1</v>
      </c>
      <c r="C220">
        <v>2</v>
      </c>
      <c r="D220">
        <v>1</v>
      </c>
      <c r="E220">
        <v>1</v>
      </c>
      <c r="F220">
        <v>0.99263153911837898</v>
      </c>
      <c r="G220">
        <v>-13.3240304660427</v>
      </c>
      <c r="H220">
        <v>0.999999999999999</v>
      </c>
      <c r="I220">
        <v>31.461386735924901</v>
      </c>
      <c r="J220" t="s">
        <v>253</v>
      </c>
      <c r="K220" t="s">
        <v>25</v>
      </c>
      <c r="L220" t="s">
        <v>254</v>
      </c>
      <c r="M220" t="s">
        <v>255</v>
      </c>
      <c r="N220" t="s">
        <v>256</v>
      </c>
      <c r="O220" t="s">
        <v>257</v>
      </c>
      <c r="P220">
        <v>1.93788731</v>
      </c>
      <c r="Q220" t="s">
        <v>258</v>
      </c>
      <c r="R220" t="s">
        <v>259</v>
      </c>
      <c r="S220">
        <v>2646118</v>
      </c>
      <c r="T220">
        <v>401.20709849999997</v>
      </c>
      <c r="U220" t="s">
        <v>31</v>
      </c>
      <c r="V220" t="s">
        <v>12468</v>
      </c>
      <c r="W220" t="s">
        <v>23</v>
      </c>
    </row>
    <row r="221" spans="1:23" x14ac:dyDescent="0.4">
      <c r="A221">
        <v>220</v>
      </c>
      <c r="B221">
        <v>1</v>
      </c>
      <c r="C221">
        <v>2</v>
      </c>
      <c r="D221">
        <v>1</v>
      </c>
      <c r="E221">
        <v>1</v>
      </c>
      <c r="F221">
        <v>0.99263153911837898</v>
      </c>
      <c r="G221">
        <v>-13.3240304660427</v>
      </c>
      <c r="H221" t="s">
        <v>23</v>
      </c>
      <c r="I221">
        <v>31.461386735924901</v>
      </c>
      <c r="J221" t="s">
        <v>253</v>
      </c>
      <c r="K221" t="s">
        <v>25</v>
      </c>
      <c r="L221" t="s">
        <v>254</v>
      </c>
      <c r="M221" t="s">
        <v>255</v>
      </c>
      <c r="N221" t="s">
        <v>256</v>
      </c>
      <c r="O221" t="s">
        <v>257</v>
      </c>
      <c r="P221">
        <v>1.93788731</v>
      </c>
      <c r="Q221" t="s">
        <v>258</v>
      </c>
      <c r="R221" t="s">
        <v>259</v>
      </c>
      <c r="S221">
        <v>2646118</v>
      </c>
      <c r="T221">
        <v>401.20709849999997</v>
      </c>
      <c r="U221" t="s">
        <v>31</v>
      </c>
      <c r="V221" t="s">
        <v>1770</v>
      </c>
      <c r="W221" t="s">
        <v>23</v>
      </c>
    </row>
    <row r="222" spans="1:23" x14ac:dyDescent="0.4">
      <c r="A222">
        <v>221</v>
      </c>
      <c r="B222">
        <v>1</v>
      </c>
      <c r="C222">
        <v>2</v>
      </c>
      <c r="D222">
        <v>1</v>
      </c>
      <c r="E222">
        <v>2</v>
      </c>
      <c r="F222">
        <v>0.99240496162194602</v>
      </c>
      <c r="G222">
        <v>-262.74590033588402</v>
      </c>
      <c r="H222">
        <v>4.3216080402009999E-2</v>
      </c>
      <c r="I222">
        <v>8.1702287666700997</v>
      </c>
      <c r="J222" t="s">
        <v>9777</v>
      </c>
      <c r="K222" t="s">
        <v>25</v>
      </c>
      <c r="L222" t="s">
        <v>9778</v>
      </c>
      <c r="M222" t="s">
        <v>9779</v>
      </c>
      <c r="N222" t="s">
        <v>9780</v>
      </c>
      <c r="O222" t="s">
        <v>9781</v>
      </c>
      <c r="P222">
        <v>1.10000002</v>
      </c>
      <c r="Q222" t="s">
        <v>9782</v>
      </c>
      <c r="R222" t="s">
        <v>9783</v>
      </c>
      <c r="S222">
        <v>802926</v>
      </c>
      <c r="T222">
        <v>463.08710250000001</v>
      </c>
      <c r="U222" t="s">
        <v>31</v>
      </c>
      <c r="V222" t="s">
        <v>12469</v>
      </c>
      <c r="W222" t="s">
        <v>23</v>
      </c>
    </row>
    <row r="223" spans="1:23" x14ac:dyDescent="0.4">
      <c r="A223">
        <v>222</v>
      </c>
      <c r="B223">
        <v>1</v>
      </c>
      <c r="C223">
        <v>2</v>
      </c>
      <c r="D223">
        <v>1</v>
      </c>
      <c r="E223">
        <v>2</v>
      </c>
      <c r="F223">
        <v>0.99240496162194602</v>
      </c>
      <c r="G223">
        <v>-262.74590033588402</v>
      </c>
      <c r="H223">
        <v>4.0703517587939698E-2</v>
      </c>
      <c r="I223">
        <v>8.1702287666700997</v>
      </c>
      <c r="J223" t="s">
        <v>9777</v>
      </c>
      <c r="K223" t="s">
        <v>25</v>
      </c>
      <c r="L223" t="s">
        <v>9778</v>
      </c>
      <c r="M223" t="s">
        <v>9779</v>
      </c>
      <c r="N223" t="s">
        <v>9780</v>
      </c>
      <c r="O223" t="s">
        <v>9781</v>
      </c>
      <c r="P223">
        <v>1.10000002</v>
      </c>
      <c r="Q223" t="s">
        <v>9782</v>
      </c>
      <c r="R223" t="s">
        <v>9783</v>
      </c>
      <c r="S223">
        <v>802926</v>
      </c>
      <c r="T223">
        <v>463.08710000000002</v>
      </c>
      <c r="U223" t="s">
        <v>31</v>
      </c>
      <c r="V223" t="s">
        <v>12470</v>
      </c>
      <c r="W223" t="s">
        <v>23</v>
      </c>
    </row>
    <row r="224" spans="1:23" x14ac:dyDescent="0.4">
      <c r="A224">
        <v>223</v>
      </c>
      <c r="B224">
        <v>1</v>
      </c>
      <c r="C224">
        <v>1</v>
      </c>
      <c r="D224">
        <v>1</v>
      </c>
      <c r="E224">
        <v>1</v>
      </c>
      <c r="F224">
        <v>0.99227079032849896</v>
      </c>
      <c r="G224">
        <v>-0.66279039583502497</v>
      </c>
      <c r="H224">
        <v>0.999999999999999</v>
      </c>
      <c r="I224">
        <v>28.355516751505402</v>
      </c>
      <c r="J224" t="s">
        <v>2470</v>
      </c>
      <c r="K224" t="s">
        <v>25</v>
      </c>
      <c r="L224" t="s">
        <v>12456</v>
      </c>
      <c r="M224" t="s">
        <v>12457</v>
      </c>
      <c r="N224" t="s">
        <v>12458</v>
      </c>
      <c r="O224" t="s">
        <v>12459</v>
      </c>
      <c r="P224">
        <v>0.69045060899999999</v>
      </c>
      <c r="Q224" t="s">
        <v>12460</v>
      </c>
      <c r="R224" t="s">
        <v>12461</v>
      </c>
      <c r="S224">
        <v>255847294</v>
      </c>
      <c r="T224">
        <v>166.08629999999999</v>
      </c>
      <c r="U224" t="s">
        <v>31</v>
      </c>
      <c r="V224" t="s">
        <v>12471</v>
      </c>
      <c r="W224" t="s">
        <v>23</v>
      </c>
    </row>
    <row r="225" spans="1:23" x14ac:dyDescent="0.4">
      <c r="A225">
        <v>224</v>
      </c>
      <c r="B225">
        <v>1</v>
      </c>
      <c r="C225">
        <v>1</v>
      </c>
      <c r="D225">
        <v>1</v>
      </c>
      <c r="E225">
        <v>1</v>
      </c>
      <c r="F225">
        <v>0.99227079032849896</v>
      </c>
      <c r="G225">
        <v>-0.66279039583502497</v>
      </c>
      <c r="H225" t="s">
        <v>23</v>
      </c>
      <c r="I225">
        <v>28.355516751505402</v>
      </c>
      <c r="J225" t="s">
        <v>2470</v>
      </c>
      <c r="K225" t="s">
        <v>25</v>
      </c>
      <c r="L225" t="s">
        <v>12456</v>
      </c>
      <c r="M225" t="s">
        <v>12457</v>
      </c>
      <c r="N225" t="s">
        <v>12458</v>
      </c>
      <c r="O225" t="s">
        <v>12459</v>
      </c>
      <c r="P225">
        <v>0.69045060899999999</v>
      </c>
      <c r="Q225" t="s">
        <v>12460</v>
      </c>
      <c r="R225" t="s">
        <v>12461</v>
      </c>
      <c r="S225">
        <v>255847294</v>
      </c>
      <c r="T225">
        <v>166.08629999999999</v>
      </c>
      <c r="U225" t="s">
        <v>31</v>
      </c>
      <c r="V225" t="s">
        <v>6356</v>
      </c>
      <c r="W225" t="s">
        <v>23</v>
      </c>
    </row>
    <row r="226" spans="1:23" x14ac:dyDescent="0.4">
      <c r="A226">
        <v>225</v>
      </c>
      <c r="B226">
        <v>1</v>
      </c>
      <c r="C226">
        <v>4</v>
      </c>
      <c r="D226">
        <v>1</v>
      </c>
      <c r="E226">
        <v>1</v>
      </c>
      <c r="F226">
        <v>0.992094367232496</v>
      </c>
      <c r="G226">
        <v>-3.18396405897062</v>
      </c>
      <c r="H226">
        <v>0.999999999999999</v>
      </c>
      <c r="I226">
        <v>58.563818792929098</v>
      </c>
      <c r="J226" t="s">
        <v>12472</v>
      </c>
      <c r="K226" t="s">
        <v>25</v>
      </c>
      <c r="L226" t="s">
        <v>12473</v>
      </c>
      <c r="M226" t="s">
        <v>12474</v>
      </c>
      <c r="N226" t="s">
        <v>12475</v>
      </c>
      <c r="O226" t="s">
        <v>12476</v>
      </c>
      <c r="P226">
        <v>4.3676128399999996</v>
      </c>
      <c r="Q226" t="s">
        <v>12477</v>
      </c>
      <c r="R226" t="s">
        <v>12478</v>
      </c>
      <c r="S226">
        <v>70312002</v>
      </c>
      <c r="T226">
        <v>478.2224142</v>
      </c>
      <c r="U226" t="s">
        <v>31</v>
      </c>
      <c r="V226" t="s">
        <v>12479</v>
      </c>
      <c r="W226" t="s">
        <v>23</v>
      </c>
    </row>
    <row r="227" spans="1:23" x14ac:dyDescent="0.4">
      <c r="A227">
        <v>226</v>
      </c>
      <c r="B227">
        <v>1</v>
      </c>
      <c r="C227">
        <v>4</v>
      </c>
      <c r="D227">
        <v>1</v>
      </c>
      <c r="E227">
        <v>1</v>
      </c>
      <c r="F227">
        <v>0.992094367232496</v>
      </c>
      <c r="G227">
        <v>-3.18396405897062</v>
      </c>
      <c r="H227" t="s">
        <v>23</v>
      </c>
      <c r="I227">
        <v>58.563818792929098</v>
      </c>
      <c r="J227" t="s">
        <v>12472</v>
      </c>
      <c r="K227" t="s">
        <v>25</v>
      </c>
      <c r="L227" t="s">
        <v>12473</v>
      </c>
      <c r="M227" t="s">
        <v>12474</v>
      </c>
      <c r="N227" t="s">
        <v>12475</v>
      </c>
      <c r="O227" t="s">
        <v>12476</v>
      </c>
      <c r="P227">
        <v>4.3676128399999996</v>
      </c>
      <c r="Q227" t="s">
        <v>12477</v>
      </c>
      <c r="R227" t="s">
        <v>12478</v>
      </c>
      <c r="S227">
        <v>70312002</v>
      </c>
      <c r="T227">
        <v>478.2224142</v>
      </c>
      <c r="U227" t="s">
        <v>31</v>
      </c>
      <c r="V227" t="s">
        <v>6644</v>
      </c>
      <c r="W227" t="s">
        <v>23</v>
      </c>
    </row>
    <row r="228" spans="1:23" x14ac:dyDescent="0.4">
      <c r="A228">
        <v>227</v>
      </c>
      <c r="B228">
        <v>1</v>
      </c>
      <c r="C228">
        <v>1</v>
      </c>
      <c r="D228">
        <v>1</v>
      </c>
      <c r="E228">
        <v>1</v>
      </c>
      <c r="F228">
        <v>0.99200913760569598</v>
      </c>
      <c r="G228">
        <v>-1.2141910323738601</v>
      </c>
      <c r="H228">
        <v>0.999999999999999</v>
      </c>
      <c r="I228">
        <v>58.215365231564</v>
      </c>
      <c r="J228" t="s">
        <v>2470</v>
      </c>
      <c r="K228" t="s">
        <v>25</v>
      </c>
      <c r="L228" t="s">
        <v>12456</v>
      </c>
      <c r="M228" t="s">
        <v>12457</v>
      </c>
      <c r="N228" t="s">
        <v>12458</v>
      </c>
      <c r="O228" t="s">
        <v>12459</v>
      </c>
      <c r="P228">
        <v>0.69045060899999999</v>
      </c>
      <c r="Q228" t="s">
        <v>12460</v>
      </c>
      <c r="R228" t="s">
        <v>12461</v>
      </c>
      <c r="S228">
        <v>255847294</v>
      </c>
      <c r="T228">
        <v>166.08629999999999</v>
      </c>
      <c r="U228" t="s">
        <v>31</v>
      </c>
      <c r="V228" t="s">
        <v>12480</v>
      </c>
      <c r="W228" t="s">
        <v>23</v>
      </c>
    </row>
    <row r="229" spans="1:23" x14ac:dyDescent="0.4">
      <c r="A229">
        <v>228</v>
      </c>
      <c r="B229">
        <v>1</v>
      </c>
      <c r="C229">
        <v>1</v>
      </c>
      <c r="D229">
        <v>1</v>
      </c>
      <c r="E229">
        <v>1</v>
      </c>
      <c r="F229">
        <v>0.99200913760569598</v>
      </c>
      <c r="G229">
        <v>-1.2141910323738601</v>
      </c>
      <c r="H229" t="s">
        <v>23</v>
      </c>
      <c r="I229">
        <v>58.215365231564</v>
      </c>
      <c r="J229" t="s">
        <v>2470</v>
      </c>
      <c r="K229" t="s">
        <v>25</v>
      </c>
      <c r="L229" t="s">
        <v>12456</v>
      </c>
      <c r="M229" t="s">
        <v>12457</v>
      </c>
      <c r="N229" t="s">
        <v>12458</v>
      </c>
      <c r="O229" t="s">
        <v>12459</v>
      </c>
      <c r="P229">
        <v>0.69045060899999999</v>
      </c>
      <c r="Q229" t="s">
        <v>12460</v>
      </c>
      <c r="R229" t="s">
        <v>12461</v>
      </c>
      <c r="S229">
        <v>255847294</v>
      </c>
      <c r="T229">
        <v>166.08629999999999</v>
      </c>
      <c r="U229" t="s">
        <v>31</v>
      </c>
      <c r="V229" t="s">
        <v>6148</v>
      </c>
      <c r="W229" t="s">
        <v>23</v>
      </c>
    </row>
    <row r="230" spans="1:23" x14ac:dyDescent="0.4">
      <c r="A230">
        <v>229</v>
      </c>
      <c r="B230">
        <v>1</v>
      </c>
      <c r="C230">
        <v>1</v>
      </c>
      <c r="D230">
        <v>1</v>
      </c>
      <c r="E230">
        <v>1</v>
      </c>
      <c r="F230">
        <v>0.991972480648316</v>
      </c>
      <c r="G230">
        <v>-3.7179399648021501</v>
      </c>
      <c r="H230">
        <v>0.995979899497487</v>
      </c>
      <c r="I230">
        <v>60.670755225908998</v>
      </c>
      <c r="J230" t="s">
        <v>12472</v>
      </c>
      <c r="K230" t="s">
        <v>25</v>
      </c>
      <c r="L230" t="s">
        <v>12473</v>
      </c>
      <c r="M230" t="s">
        <v>12474</v>
      </c>
      <c r="N230" t="s">
        <v>12475</v>
      </c>
      <c r="O230" t="s">
        <v>12476</v>
      </c>
      <c r="P230">
        <v>4.3676128399999996</v>
      </c>
      <c r="Q230" t="s">
        <v>12477</v>
      </c>
      <c r="R230" t="s">
        <v>12478</v>
      </c>
      <c r="S230">
        <v>70312002</v>
      </c>
      <c r="T230">
        <v>478.2224142</v>
      </c>
      <c r="U230" t="s">
        <v>31</v>
      </c>
      <c r="V230" t="s">
        <v>12481</v>
      </c>
      <c r="W230" t="s">
        <v>23</v>
      </c>
    </row>
    <row r="231" spans="1:23" x14ac:dyDescent="0.4">
      <c r="A231">
        <v>230</v>
      </c>
      <c r="B231">
        <v>1</v>
      </c>
      <c r="C231">
        <v>1</v>
      </c>
      <c r="D231">
        <v>1</v>
      </c>
      <c r="E231">
        <v>1</v>
      </c>
      <c r="F231">
        <v>0.991972480648316</v>
      </c>
      <c r="G231">
        <v>-3.7179399648021501</v>
      </c>
      <c r="H231" t="s">
        <v>23</v>
      </c>
      <c r="I231">
        <v>60.670755225908998</v>
      </c>
      <c r="J231" t="s">
        <v>12472</v>
      </c>
      <c r="K231" t="s">
        <v>25</v>
      </c>
      <c r="L231" t="s">
        <v>12473</v>
      </c>
      <c r="M231" t="s">
        <v>12474</v>
      </c>
      <c r="N231" t="s">
        <v>12475</v>
      </c>
      <c r="O231" t="s">
        <v>12476</v>
      </c>
      <c r="P231">
        <v>4.3676128399999996</v>
      </c>
      <c r="Q231" t="s">
        <v>12477</v>
      </c>
      <c r="R231" t="s">
        <v>12478</v>
      </c>
      <c r="S231">
        <v>70312002</v>
      </c>
      <c r="T231">
        <v>478.2224142</v>
      </c>
      <c r="U231" t="s">
        <v>31</v>
      </c>
      <c r="V231" t="s">
        <v>10134</v>
      </c>
      <c r="W231" t="s">
        <v>23</v>
      </c>
    </row>
    <row r="232" spans="1:23" x14ac:dyDescent="0.4">
      <c r="A232">
        <v>231</v>
      </c>
      <c r="B232">
        <v>1</v>
      </c>
      <c r="C232">
        <v>1</v>
      </c>
      <c r="D232">
        <v>1</v>
      </c>
      <c r="E232">
        <v>1</v>
      </c>
      <c r="F232">
        <v>0.99184362630321599</v>
      </c>
      <c r="G232">
        <v>-13.846860767734499</v>
      </c>
      <c r="H232">
        <v>0.999999999999999</v>
      </c>
      <c r="I232">
        <v>69.589029182572006</v>
      </c>
      <c r="J232" t="s">
        <v>155</v>
      </c>
      <c r="K232" t="s">
        <v>25</v>
      </c>
      <c r="L232" t="s">
        <v>156</v>
      </c>
      <c r="M232" t="s">
        <v>157</v>
      </c>
      <c r="N232" t="s">
        <v>158</v>
      </c>
      <c r="O232" t="s">
        <v>159</v>
      </c>
      <c r="P232">
        <v>3.4000001000000002</v>
      </c>
      <c r="Q232" t="s">
        <v>160</v>
      </c>
      <c r="R232" t="s">
        <v>161</v>
      </c>
      <c r="S232">
        <v>86827902</v>
      </c>
      <c r="T232">
        <v>399.22783390000001</v>
      </c>
      <c r="U232" t="s">
        <v>31</v>
      </c>
      <c r="V232" t="s">
        <v>12482</v>
      </c>
      <c r="W232" t="s">
        <v>23</v>
      </c>
    </row>
    <row r="233" spans="1:23" x14ac:dyDescent="0.4">
      <c r="A233">
        <v>232</v>
      </c>
      <c r="B233">
        <v>1</v>
      </c>
      <c r="C233">
        <v>1</v>
      </c>
      <c r="D233">
        <v>1</v>
      </c>
      <c r="E233">
        <v>1</v>
      </c>
      <c r="F233">
        <v>0.99184362630321599</v>
      </c>
      <c r="G233">
        <v>-13.846860767734499</v>
      </c>
      <c r="H233" t="s">
        <v>23</v>
      </c>
      <c r="I233">
        <v>69.589029182572006</v>
      </c>
      <c r="J233" t="s">
        <v>155</v>
      </c>
      <c r="K233" t="s">
        <v>25</v>
      </c>
      <c r="L233" t="s">
        <v>156</v>
      </c>
      <c r="M233" t="s">
        <v>157</v>
      </c>
      <c r="N233" t="s">
        <v>158</v>
      </c>
      <c r="O233" t="s">
        <v>159</v>
      </c>
      <c r="P233">
        <v>3.4000001000000002</v>
      </c>
      <c r="Q233" t="s">
        <v>160</v>
      </c>
      <c r="R233" t="s">
        <v>161</v>
      </c>
      <c r="S233">
        <v>86827902</v>
      </c>
      <c r="T233">
        <v>399.22783390000001</v>
      </c>
      <c r="U233" t="s">
        <v>31</v>
      </c>
      <c r="V233" t="s">
        <v>645</v>
      </c>
      <c r="W233" t="s">
        <v>23</v>
      </c>
    </row>
    <row r="234" spans="1:23" x14ac:dyDescent="0.4">
      <c r="A234">
        <v>233</v>
      </c>
      <c r="B234">
        <v>1</v>
      </c>
      <c r="C234">
        <v>2</v>
      </c>
      <c r="D234">
        <v>1</v>
      </c>
      <c r="E234">
        <v>2</v>
      </c>
      <c r="F234">
        <v>0.99177805197067204</v>
      </c>
      <c r="G234">
        <v>-4.2711782998634602</v>
      </c>
      <c r="H234">
        <v>2.2613065326633101E-2</v>
      </c>
      <c r="I234">
        <v>50.3723412453609</v>
      </c>
      <c r="J234" t="s">
        <v>12472</v>
      </c>
      <c r="K234" t="s">
        <v>25</v>
      </c>
      <c r="L234" t="s">
        <v>12473</v>
      </c>
      <c r="M234" t="s">
        <v>12474</v>
      </c>
      <c r="N234" t="s">
        <v>12475</v>
      </c>
      <c r="O234" t="s">
        <v>12476</v>
      </c>
      <c r="P234">
        <v>4.3676128399999996</v>
      </c>
      <c r="Q234" t="s">
        <v>12477</v>
      </c>
      <c r="R234" t="s">
        <v>12478</v>
      </c>
      <c r="S234">
        <v>70312002</v>
      </c>
      <c r="T234">
        <v>478.2224142</v>
      </c>
      <c r="U234" t="s">
        <v>31</v>
      </c>
      <c r="V234" t="s">
        <v>12483</v>
      </c>
      <c r="W234" t="s">
        <v>23</v>
      </c>
    </row>
    <row r="235" spans="1:23" x14ac:dyDescent="0.4">
      <c r="A235">
        <v>234</v>
      </c>
      <c r="B235">
        <v>1</v>
      </c>
      <c r="C235">
        <v>2</v>
      </c>
      <c r="D235">
        <v>1</v>
      </c>
      <c r="E235">
        <v>2</v>
      </c>
      <c r="F235">
        <v>0.99177805197067204</v>
      </c>
      <c r="G235">
        <v>-4.2711782998634602</v>
      </c>
      <c r="H235" t="s">
        <v>23</v>
      </c>
      <c r="I235">
        <v>50.3723412453609</v>
      </c>
      <c r="J235" t="s">
        <v>12472</v>
      </c>
      <c r="K235" t="s">
        <v>25</v>
      </c>
      <c r="L235" t="s">
        <v>12473</v>
      </c>
      <c r="M235" t="s">
        <v>12474</v>
      </c>
      <c r="N235" t="s">
        <v>12475</v>
      </c>
      <c r="O235" t="s">
        <v>12476</v>
      </c>
      <c r="P235">
        <v>4.3676128399999996</v>
      </c>
      <c r="Q235" t="s">
        <v>12477</v>
      </c>
      <c r="R235" t="s">
        <v>12478</v>
      </c>
      <c r="S235">
        <v>70312002</v>
      </c>
      <c r="T235">
        <v>478.2224142</v>
      </c>
      <c r="U235" t="s">
        <v>31</v>
      </c>
      <c r="V235" t="s">
        <v>7021</v>
      </c>
      <c r="W235" t="s">
        <v>23</v>
      </c>
    </row>
    <row r="236" spans="1:23" x14ac:dyDescent="0.4">
      <c r="A236">
        <v>235</v>
      </c>
      <c r="B236">
        <v>1</v>
      </c>
      <c r="C236">
        <v>1</v>
      </c>
      <c r="D236">
        <v>1</v>
      </c>
      <c r="E236">
        <v>1</v>
      </c>
      <c r="F236">
        <v>0.991734288620986</v>
      </c>
      <c r="G236">
        <v>-21.951969005284099</v>
      </c>
      <c r="H236" t="s">
        <v>23</v>
      </c>
      <c r="I236">
        <v>31.179873430740098</v>
      </c>
      <c r="J236" t="s">
        <v>959</v>
      </c>
      <c r="K236" t="s">
        <v>25</v>
      </c>
      <c r="L236" t="s">
        <v>960</v>
      </c>
      <c r="M236" t="s">
        <v>961</v>
      </c>
      <c r="N236" t="s">
        <v>962</v>
      </c>
      <c r="O236" t="s">
        <v>963</v>
      </c>
      <c r="P236">
        <v>0.69999998799999996</v>
      </c>
      <c r="Q236" t="s">
        <v>964</v>
      </c>
      <c r="R236" t="s">
        <v>965</v>
      </c>
      <c r="S236">
        <v>8592048198</v>
      </c>
      <c r="T236">
        <v>216.12299999999999</v>
      </c>
      <c r="U236" t="s">
        <v>31</v>
      </c>
      <c r="V236" t="s">
        <v>1548</v>
      </c>
      <c r="W236" t="s">
        <v>23</v>
      </c>
    </row>
    <row r="237" spans="1:23" x14ac:dyDescent="0.4">
      <c r="A237">
        <v>236</v>
      </c>
      <c r="B237">
        <v>1</v>
      </c>
      <c r="C237">
        <v>1</v>
      </c>
      <c r="D237">
        <v>1</v>
      </c>
      <c r="E237">
        <v>1</v>
      </c>
      <c r="F237">
        <v>0.991734288620986</v>
      </c>
      <c r="G237">
        <v>-21.951969005284099</v>
      </c>
      <c r="H237">
        <v>0.999999999999999</v>
      </c>
      <c r="I237">
        <v>31.179873430740098</v>
      </c>
      <c r="J237" t="s">
        <v>959</v>
      </c>
      <c r="K237" t="s">
        <v>25</v>
      </c>
      <c r="L237" t="s">
        <v>960</v>
      </c>
      <c r="M237" t="s">
        <v>961</v>
      </c>
      <c r="N237" t="s">
        <v>962</v>
      </c>
      <c r="O237" t="s">
        <v>963</v>
      </c>
      <c r="P237">
        <v>0.69999998799999996</v>
      </c>
      <c r="Q237" t="s">
        <v>964</v>
      </c>
      <c r="R237" t="s">
        <v>965</v>
      </c>
      <c r="S237">
        <v>8592048198</v>
      </c>
      <c r="T237">
        <v>216.12299999999999</v>
      </c>
      <c r="U237" t="s">
        <v>31</v>
      </c>
      <c r="V237" t="s">
        <v>12484</v>
      </c>
      <c r="W237" t="s">
        <v>23</v>
      </c>
    </row>
    <row r="238" spans="1:23" x14ac:dyDescent="0.4">
      <c r="A238">
        <v>237</v>
      </c>
      <c r="B238">
        <v>1</v>
      </c>
      <c r="C238">
        <v>1</v>
      </c>
      <c r="D238">
        <v>1</v>
      </c>
      <c r="E238">
        <v>1</v>
      </c>
      <c r="F238">
        <v>0.99154565221220903</v>
      </c>
      <c r="G238">
        <v>-12.563464230182699</v>
      </c>
      <c r="H238">
        <v>0.999999999999999</v>
      </c>
      <c r="I238">
        <v>52.386769011593003</v>
      </c>
      <c r="J238" t="s">
        <v>175</v>
      </c>
      <c r="K238" t="s">
        <v>25</v>
      </c>
      <c r="L238" t="s">
        <v>748</v>
      </c>
      <c r="M238" t="s">
        <v>749</v>
      </c>
      <c r="N238" t="s">
        <v>750</v>
      </c>
      <c r="O238" t="s">
        <v>751</v>
      </c>
      <c r="P238">
        <v>-1.7999999499999999</v>
      </c>
      <c r="Q238" t="s">
        <v>752</v>
      </c>
      <c r="R238" t="s">
        <v>753</v>
      </c>
      <c r="S238">
        <v>87613798</v>
      </c>
      <c r="T238">
        <v>214.1073844</v>
      </c>
      <c r="U238" t="s">
        <v>31</v>
      </c>
      <c r="V238" t="s">
        <v>12485</v>
      </c>
      <c r="W238" t="s">
        <v>23</v>
      </c>
    </row>
    <row r="239" spans="1:23" x14ac:dyDescent="0.4">
      <c r="A239">
        <v>238</v>
      </c>
      <c r="B239">
        <v>1</v>
      </c>
      <c r="C239">
        <v>1</v>
      </c>
      <c r="D239">
        <v>1</v>
      </c>
      <c r="E239">
        <v>1</v>
      </c>
      <c r="F239">
        <v>0.99154565221220903</v>
      </c>
      <c r="G239">
        <v>-12.563464230182699</v>
      </c>
      <c r="H239" t="s">
        <v>23</v>
      </c>
      <c r="I239">
        <v>52.386769011593003</v>
      </c>
      <c r="J239" t="s">
        <v>175</v>
      </c>
      <c r="K239" t="s">
        <v>25</v>
      </c>
      <c r="L239" t="s">
        <v>748</v>
      </c>
      <c r="M239" t="s">
        <v>749</v>
      </c>
      <c r="N239" t="s">
        <v>750</v>
      </c>
      <c r="O239" t="s">
        <v>751</v>
      </c>
      <c r="P239">
        <v>-1.7999999499999999</v>
      </c>
      <c r="Q239" t="s">
        <v>752</v>
      </c>
      <c r="R239" t="s">
        <v>753</v>
      </c>
      <c r="S239">
        <v>87613798</v>
      </c>
      <c r="T239">
        <v>214.1073844</v>
      </c>
      <c r="U239" t="s">
        <v>31</v>
      </c>
      <c r="V239" t="s">
        <v>1474</v>
      </c>
      <c r="W239" t="s">
        <v>23</v>
      </c>
    </row>
    <row r="240" spans="1:23" x14ac:dyDescent="0.4">
      <c r="A240">
        <v>239</v>
      </c>
      <c r="B240">
        <v>1</v>
      </c>
      <c r="C240">
        <v>1</v>
      </c>
      <c r="D240">
        <v>1</v>
      </c>
      <c r="E240">
        <v>1</v>
      </c>
      <c r="F240">
        <v>0.99144750664605497</v>
      </c>
      <c r="G240">
        <v>-10.244863196209099</v>
      </c>
      <c r="H240">
        <v>0.999999999999999</v>
      </c>
      <c r="I240">
        <v>2.4680214530426001</v>
      </c>
      <c r="J240" t="s">
        <v>299</v>
      </c>
      <c r="K240" t="s">
        <v>25</v>
      </c>
      <c r="L240" t="s">
        <v>300</v>
      </c>
      <c r="M240" t="s">
        <v>301</v>
      </c>
      <c r="N240" t="s">
        <v>302</v>
      </c>
      <c r="O240" t="s">
        <v>303</v>
      </c>
      <c r="P240">
        <v>2.1772727999999999</v>
      </c>
      <c r="Q240" t="s">
        <v>304</v>
      </c>
      <c r="R240" t="s">
        <v>305</v>
      </c>
      <c r="S240">
        <v>8593137746</v>
      </c>
      <c r="T240">
        <v>278.13868450000001</v>
      </c>
      <c r="U240" t="s">
        <v>31</v>
      </c>
      <c r="V240" t="s">
        <v>12486</v>
      </c>
      <c r="W240" t="s">
        <v>23</v>
      </c>
    </row>
    <row r="241" spans="1:23" x14ac:dyDescent="0.4">
      <c r="A241">
        <v>240</v>
      </c>
      <c r="B241">
        <v>1</v>
      </c>
      <c r="C241">
        <v>1</v>
      </c>
      <c r="D241">
        <v>1</v>
      </c>
      <c r="E241">
        <v>1</v>
      </c>
      <c r="F241">
        <v>0.99144750664605497</v>
      </c>
      <c r="G241">
        <v>-10.244863196209099</v>
      </c>
      <c r="H241" t="s">
        <v>23</v>
      </c>
      <c r="I241">
        <v>2.4680214530426001</v>
      </c>
      <c r="J241" t="s">
        <v>299</v>
      </c>
      <c r="K241" t="s">
        <v>25</v>
      </c>
      <c r="L241" t="s">
        <v>300</v>
      </c>
      <c r="M241" t="s">
        <v>301</v>
      </c>
      <c r="N241" t="s">
        <v>302</v>
      </c>
      <c r="O241" t="s">
        <v>303</v>
      </c>
      <c r="P241">
        <v>2.1772727999999999</v>
      </c>
      <c r="Q241" t="s">
        <v>304</v>
      </c>
      <c r="R241" t="s">
        <v>305</v>
      </c>
      <c r="S241">
        <v>8593137746</v>
      </c>
      <c r="T241">
        <v>278.13868450000001</v>
      </c>
      <c r="U241" t="s">
        <v>31</v>
      </c>
      <c r="V241" t="s">
        <v>326</v>
      </c>
      <c r="W241" t="s">
        <v>23</v>
      </c>
    </row>
    <row r="242" spans="1:23" x14ac:dyDescent="0.4">
      <c r="A242">
        <v>241</v>
      </c>
      <c r="B242">
        <v>1</v>
      </c>
      <c r="C242">
        <v>1</v>
      </c>
      <c r="D242">
        <v>1</v>
      </c>
      <c r="E242">
        <v>1</v>
      </c>
      <c r="F242">
        <v>0.99138693031977099</v>
      </c>
      <c r="G242">
        <v>-13.532093079459701</v>
      </c>
      <c r="H242" t="s">
        <v>23</v>
      </c>
      <c r="I242">
        <v>56.799132872341197</v>
      </c>
      <c r="J242" t="s">
        <v>155</v>
      </c>
      <c r="K242" t="s">
        <v>25</v>
      </c>
      <c r="L242" t="s">
        <v>156</v>
      </c>
      <c r="M242" t="s">
        <v>157</v>
      </c>
      <c r="N242" t="s">
        <v>158</v>
      </c>
      <c r="O242" t="s">
        <v>159</v>
      </c>
      <c r="P242">
        <v>3.4000001000000002</v>
      </c>
      <c r="Q242" t="s">
        <v>160</v>
      </c>
      <c r="R242" t="s">
        <v>161</v>
      </c>
      <c r="S242">
        <v>86827902</v>
      </c>
      <c r="T242">
        <v>399.22783390000001</v>
      </c>
      <c r="U242" t="s">
        <v>31</v>
      </c>
      <c r="V242" t="s">
        <v>668</v>
      </c>
      <c r="W242" t="s">
        <v>23</v>
      </c>
    </row>
    <row r="243" spans="1:23" x14ac:dyDescent="0.4">
      <c r="A243">
        <v>242</v>
      </c>
      <c r="B243">
        <v>1</v>
      </c>
      <c r="C243">
        <v>1</v>
      </c>
      <c r="D243">
        <v>1</v>
      </c>
      <c r="E243">
        <v>1</v>
      </c>
      <c r="F243">
        <v>0.99138693031977099</v>
      </c>
      <c r="G243">
        <v>-13.532093079459701</v>
      </c>
      <c r="H243">
        <v>0.999999999999999</v>
      </c>
      <c r="I243">
        <v>56.799132872341197</v>
      </c>
      <c r="J243" t="s">
        <v>155</v>
      </c>
      <c r="K243" t="s">
        <v>25</v>
      </c>
      <c r="L243" t="s">
        <v>156</v>
      </c>
      <c r="M243" t="s">
        <v>157</v>
      </c>
      <c r="N243" t="s">
        <v>158</v>
      </c>
      <c r="O243" t="s">
        <v>159</v>
      </c>
      <c r="P243">
        <v>3.4000001000000002</v>
      </c>
      <c r="Q243" t="s">
        <v>160</v>
      </c>
      <c r="R243" t="s">
        <v>161</v>
      </c>
      <c r="S243">
        <v>86827902</v>
      </c>
      <c r="T243">
        <v>399.22783390000001</v>
      </c>
      <c r="U243" t="s">
        <v>31</v>
      </c>
      <c r="V243" t="s">
        <v>12487</v>
      </c>
      <c r="W243" t="s">
        <v>23</v>
      </c>
    </row>
    <row r="244" spans="1:23" x14ac:dyDescent="0.4">
      <c r="A244">
        <v>243</v>
      </c>
      <c r="B244">
        <v>1</v>
      </c>
      <c r="C244">
        <v>1</v>
      </c>
      <c r="D244">
        <v>1</v>
      </c>
      <c r="E244">
        <v>1</v>
      </c>
      <c r="F244">
        <v>0.99134099239413098</v>
      </c>
      <c r="G244">
        <v>-16.1608416247572</v>
      </c>
      <c r="H244" t="s">
        <v>23</v>
      </c>
      <c r="I244">
        <v>82.403700744730102</v>
      </c>
      <c r="J244" t="s">
        <v>155</v>
      </c>
      <c r="K244" t="s">
        <v>25</v>
      </c>
      <c r="L244" t="s">
        <v>156</v>
      </c>
      <c r="M244" t="s">
        <v>157</v>
      </c>
      <c r="N244" t="s">
        <v>158</v>
      </c>
      <c r="O244" t="s">
        <v>159</v>
      </c>
      <c r="P244">
        <v>3.4000001000000002</v>
      </c>
      <c r="Q244" t="s">
        <v>160</v>
      </c>
      <c r="R244" t="s">
        <v>161</v>
      </c>
      <c r="S244">
        <v>86827902</v>
      </c>
      <c r="T244">
        <v>399.22783390000001</v>
      </c>
      <c r="U244" t="s">
        <v>31</v>
      </c>
      <c r="V244" t="s">
        <v>782</v>
      </c>
      <c r="W244" t="s">
        <v>23</v>
      </c>
    </row>
    <row r="245" spans="1:23" x14ac:dyDescent="0.4">
      <c r="A245">
        <v>244</v>
      </c>
      <c r="B245">
        <v>1</v>
      </c>
      <c r="C245">
        <v>1</v>
      </c>
      <c r="D245">
        <v>1</v>
      </c>
      <c r="E245">
        <v>1</v>
      </c>
      <c r="F245">
        <v>0.99134099239413098</v>
      </c>
      <c r="G245">
        <v>-16.1608416247572</v>
      </c>
      <c r="H245">
        <v>0.999999999999999</v>
      </c>
      <c r="I245">
        <v>82.403700744730102</v>
      </c>
      <c r="J245" t="s">
        <v>155</v>
      </c>
      <c r="K245" t="s">
        <v>25</v>
      </c>
      <c r="L245" t="s">
        <v>156</v>
      </c>
      <c r="M245" t="s">
        <v>157</v>
      </c>
      <c r="N245" t="s">
        <v>158</v>
      </c>
      <c r="O245" t="s">
        <v>159</v>
      </c>
      <c r="P245">
        <v>3.4000001000000002</v>
      </c>
      <c r="Q245" t="s">
        <v>160</v>
      </c>
      <c r="R245" t="s">
        <v>161</v>
      </c>
      <c r="S245">
        <v>86827902</v>
      </c>
      <c r="T245">
        <v>399.22783390000001</v>
      </c>
      <c r="U245" t="s">
        <v>31</v>
      </c>
      <c r="V245" t="s">
        <v>12488</v>
      </c>
      <c r="W245" t="s">
        <v>23</v>
      </c>
    </row>
    <row r="246" spans="1:23" x14ac:dyDescent="0.4">
      <c r="A246">
        <v>245</v>
      </c>
      <c r="B246">
        <v>1</v>
      </c>
      <c r="C246">
        <v>1</v>
      </c>
      <c r="D246">
        <v>1</v>
      </c>
      <c r="E246">
        <v>1</v>
      </c>
      <c r="F246">
        <v>0.99130043444001803</v>
      </c>
      <c r="G246">
        <v>-10.268329364710301</v>
      </c>
      <c r="H246">
        <v>0.999999999999999</v>
      </c>
      <c r="I246">
        <v>2.6739460832735298</v>
      </c>
      <c r="J246" t="s">
        <v>299</v>
      </c>
      <c r="K246" t="s">
        <v>25</v>
      </c>
      <c r="L246" t="s">
        <v>300</v>
      </c>
      <c r="M246" t="s">
        <v>301</v>
      </c>
      <c r="N246" t="s">
        <v>302</v>
      </c>
      <c r="O246" t="s">
        <v>303</v>
      </c>
      <c r="P246">
        <v>2.1772727999999999</v>
      </c>
      <c r="Q246" t="s">
        <v>304</v>
      </c>
      <c r="R246" t="s">
        <v>305</v>
      </c>
      <c r="S246">
        <v>8593137746</v>
      </c>
      <c r="T246">
        <v>278.13868450000001</v>
      </c>
      <c r="U246" t="s">
        <v>31</v>
      </c>
      <c r="V246" t="s">
        <v>12489</v>
      </c>
      <c r="W246" t="s">
        <v>23</v>
      </c>
    </row>
    <row r="247" spans="1:23" x14ac:dyDescent="0.4">
      <c r="A247">
        <v>246</v>
      </c>
      <c r="B247">
        <v>1</v>
      </c>
      <c r="C247">
        <v>1</v>
      </c>
      <c r="D247">
        <v>1</v>
      </c>
      <c r="E247">
        <v>1</v>
      </c>
      <c r="F247">
        <v>0.99130043444001803</v>
      </c>
      <c r="G247">
        <v>-10.268329364710301</v>
      </c>
      <c r="H247" t="s">
        <v>23</v>
      </c>
      <c r="I247">
        <v>2.6739460832735298</v>
      </c>
      <c r="J247" t="s">
        <v>299</v>
      </c>
      <c r="K247" t="s">
        <v>25</v>
      </c>
      <c r="L247" t="s">
        <v>300</v>
      </c>
      <c r="M247" t="s">
        <v>301</v>
      </c>
      <c r="N247" t="s">
        <v>302</v>
      </c>
      <c r="O247" t="s">
        <v>303</v>
      </c>
      <c r="P247">
        <v>2.1772727999999999</v>
      </c>
      <c r="Q247" t="s">
        <v>304</v>
      </c>
      <c r="R247" t="s">
        <v>305</v>
      </c>
      <c r="S247">
        <v>8593137746</v>
      </c>
      <c r="T247">
        <v>278.13868450000001</v>
      </c>
      <c r="U247" t="s">
        <v>31</v>
      </c>
      <c r="V247" t="s">
        <v>330</v>
      </c>
      <c r="W247" t="s">
        <v>23</v>
      </c>
    </row>
    <row r="248" spans="1:23" x14ac:dyDescent="0.4">
      <c r="A248">
        <v>247</v>
      </c>
      <c r="B248">
        <v>1</v>
      </c>
      <c r="C248">
        <v>1</v>
      </c>
      <c r="D248">
        <v>1</v>
      </c>
      <c r="E248">
        <v>1</v>
      </c>
      <c r="F248">
        <v>0.99124367252954104</v>
      </c>
      <c r="G248">
        <v>-9.6183851616555796</v>
      </c>
      <c r="H248">
        <v>0.999999999999999</v>
      </c>
      <c r="I248">
        <v>24.3181728882915</v>
      </c>
      <c r="J248" t="s">
        <v>85</v>
      </c>
      <c r="K248" t="s">
        <v>25</v>
      </c>
      <c r="L248" t="s">
        <v>86</v>
      </c>
      <c r="M248" t="s">
        <v>87</v>
      </c>
      <c r="N248" t="s">
        <v>88</v>
      </c>
      <c r="O248" t="s">
        <v>89</v>
      </c>
      <c r="P248">
        <v>4.0999999000000003</v>
      </c>
      <c r="Q248" t="s">
        <v>90</v>
      </c>
      <c r="R248" t="s">
        <v>91</v>
      </c>
      <c r="S248">
        <v>86665574</v>
      </c>
      <c r="T248">
        <v>298.2013</v>
      </c>
      <c r="U248" t="s">
        <v>31</v>
      </c>
      <c r="V248" t="s">
        <v>12490</v>
      </c>
      <c r="W248" t="s">
        <v>23</v>
      </c>
    </row>
    <row r="249" spans="1:23" x14ac:dyDescent="0.4">
      <c r="A249">
        <v>248</v>
      </c>
      <c r="B249">
        <v>1</v>
      </c>
      <c r="C249">
        <v>1</v>
      </c>
      <c r="D249">
        <v>1</v>
      </c>
      <c r="E249">
        <v>1</v>
      </c>
      <c r="F249">
        <v>0.99124367252954104</v>
      </c>
      <c r="G249">
        <v>-9.6183851616555796</v>
      </c>
      <c r="H249" t="s">
        <v>23</v>
      </c>
      <c r="I249">
        <v>24.3181728882915</v>
      </c>
      <c r="J249" t="s">
        <v>85</v>
      </c>
      <c r="K249" t="s">
        <v>25</v>
      </c>
      <c r="L249" t="s">
        <v>86</v>
      </c>
      <c r="M249" t="s">
        <v>87</v>
      </c>
      <c r="N249" t="s">
        <v>88</v>
      </c>
      <c r="O249" t="s">
        <v>89</v>
      </c>
      <c r="P249">
        <v>4.0999999000000003</v>
      </c>
      <c r="Q249" t="s">
        <v>90</v>
      </c>
      <c r="R249" t="s">
        <v>91</v>
      </c>
      <c r="S249">
        <v>86665574</v>
      </c>
      <c r="T249">
        <v>298.2013</v>
      </c>
      <c r="U249" t="s">
        <v>31</v>
      </c>
      <c r="V249" t="s">
        <v>106</v>
      </c>
      <c r="W249" t="s">
        <v>23</v>
      </c>
    </row>
    <row r="250" spans="1:23" x14ac:dyDescent="0.4">
      <c r="A250">
        <v>249</v>
      </c>
      <c r="B250">
        <v>1</v>
      </c>
      <c r="C250">
        <v>2</v>
      </c>
      <c r="D250">
        <v>1</v>
      </c>
      <c r="E250">
        <v>1</v>
      </c>
      <c r="F250">
        <v>0.99121872938043498</v>
      </c>
      <c r="G250">
        <v>-10.261747561001499</v>
      </c>
      <c r="H250" t="s">
        <v>23</v>
      </c>
      <c r="I250">
        <v>1.01284960569145</v>
      </c>
      <c r="J250" t="s">
        <v>299</v>
      </c>
      <c r="K250" t="s">
        <v>25</v>
      </c>
      <c r="L250" t="s">
        <v>300</v>
      </c>
      <c r="M250" t="s">
        <v>301</v>
      </c>
      <c r="N250" t="s">
        <v>302</v>
      </c>
      <c r="O250" t="s">
        <v>303</v>
      </c>
      <c r="P250">
        <v>2.1772727999999999</v>
      </c>
      <c r="Q250" t="s">
        <v>304</v>
      </c>
      <c r="R250" t="s">
        <v>305</v>
      </c>
      <c r="S250">
        <v>8593137746</v>
      </c>
      <c r="T250">
        <v>278.13868450000001</v>
      </c>
      <c r="U250" t="s">
        <v>31</v>
      </c>
      <c r="V250" t="s">
        <v>306</v>
      </c>
      <c r="W250" t="s">
        <v>23</v>
      </c>
    </row>
    <row r="251" spans="1:23" x14ac:dyDescent="0.4">
      <c r="A251">
        <v>250</v>
      </c>
      <c r="B251">
        <v>1</v>
      </c>
      <c r="C251">
        <v>2</v>
      </c>
      <c r="D251">
        <v>1</v>
      </c>
      <c r="E251">
        <v>1</v>
      </c>
      <c r="F251">
        <v>0.99121872938043498</v>
      </c>
      <c r="G251">
        <v>-10.261747561001499</v>
      </c>
      <c r="H251">
        <v>0.999999999999999</v>
      </c>
      <c r="I251">
        <v>1.01284960569145</v>
      </c>
      <c r="J251" t="s">
        <v>299</v>
      </c>
      <c r="K251" t="s">
        <v>25</v>
      </c>
      <c r="L251" t="s">
        <v>300</v>
      </c>
      <c r="M251" t="s">
        <v>301</v>
      </c>
      <c r="N251" t="s">
        <v>302</v>
      </c>
      <c r="O251" t="s">
        <v>303</v>
      </c>
      <c r="P251">
        <v>2.1772727999999999</v>
      </c>
      <c r="Q251" t="s">
        <v>304</v>
      </c>
      <c r="R251" t="s">
        <v>305</v>
      </c>
      <c r="S251">
        <v>8593137746</v>
      </c>
      <c r="T251">
        <v>278.13868450000001</v>
      </c>
      <c r="U251" t="s">
        <v>31</v>
      </c>
      <c r="V251" t="s">
        <v>12491</v>
      </c>
      <c r="W251" t="s">
        <v>23</v>
      </c>
    </row>
    <row r="252" spans="1:23" x14ac:dyDescent="0.4">
      <c r="A252">
        <v>251</v>
      </c>
      <c r="B252">
        <v>1</v>
      </c>
      <c r="C252">
        <v>3</v>
      </c>
      <c r="D252">
        <v>1</v>
      </c>
      <c r="E252">
        <v>2</v>
      </c>
      <c r="F252">
        <v>0.99114950743785202</v>
      </c>
      <c r="G252">
        <v>-3.8797845527878101</v>
      </c>
      <c r="H252">
        <v>0.97587939698492399</v>
      </c>
      <c r="I252">
        <v>23.808098010635302</v>
      </c>
      <c r="J252" t="s">
        <v>61</v>
      </c>
      <c r="K252" t="s">
        <v>25</v>
      </c>
      <c r="L252" t="s">
        <v>62</v>
      </c>
      <c r="M252" t="s">
        <v>63</v>
      </c>
      <c r="N252" t="s">
        <v>64</v>
      </c>
      <c r="O252" t="s">
        <v>65</v>
      </c>
      <c r="P252">
        <v>0.85086435100000002</v>
      </c>
      <c r="Q252" t="s">
        <v>66</v>
      </c>
      <c r="R252" t="s">
        <v>67</v>
      </c>
      <c r="S252">
        <v>19064874</v>
      </c>
      <c r="T252">
        <v>305.11319809999998</v>
      </c>
      <c r="U252" t="s">
        <v>31</v>
      </c>
      <c r="V252" t="s">
        <v>12492</v>
      </c>
      <c r="W252" t="s">
        <v>23</v>
      </c>
    </row>
    <row r="253" spans="1:23" x14ac:dyDescent="0.4">
      <c r="A253">
        <v>252</v>
      </c>
      <c r="B253">
        <v>1</v>
      </c>
      <c r="C253">
        <v>1</v>
      </c>
      <c r="D253">
        <v>1</v>
      </c>
      <c r="E253">
        <v>1</v>
      </c>
      <c r="F253">
        <v>0.99101652321838996</v>
      </c>
      <c r="G253">
        <v>-24.0383097156353</v>
      </c>
      <c r="H253">
        <v>0.999999999999999</v>
      </c>
      <c r="I253">
        <v>25.044693468750101</v>
      </c>
      <c r="J253" t="s">
        <v>959</v>
      </c>
      <c r="K253" t="s">
        <v>25</v>
      </c>
      <c r="L253" t="s">
        <v>960</v>
      </c>
      <c r="M253" t="s">
        <v>961</v>
      </c>
      <c r="N253" t="s">
        <v>962</v>
      </c>
      <c r="O253" t="s">
        <v>963</v>
      </c>
      <c r="P253">
        <v>0.69999998799999996</v>
      </c>
      <c r="Q253" t="s">
        <v>964</v>
      </c>
      <c r="R253" t="s">
        <v>965</v>
      </c>
      <c r="S253">
        <v>8592048198</v>
      </c>
      <c r="T253">
        <v>216.12299999999999</v>
      </c>
      <c r="U253" t="s">
        <v>31</v>
      </c>
      <c r="V253" t="s">
        <v>12493</v>
      </c>
      <c r="W253" t="s">
        <v>23</v>
      </c>
    </row>
    <row r="254" spans="1:23" x14ac:dyDescent="0.4">
      <c r="A254">
        <v>253</v>
      </c>
      <c r="B254">
        <v>1</v>
      </c>
      <c r="C254">
        <v>1</v>
      </c>
      <c r="D254">
        <v>1</v>
      </c>
      <c r="E254">
        <v>1</v>
      </c>
      <c r="F254">
        <v>0.99101652321838996</v>
      </c>
      <c r="G254">
        <v>-24.0383097156353</v>
      </c>
      <c r="H254" t="s">
        <v>23</v>
      </c>
      <c r="I254">
        <v>25.044693468750101</v>
      </c>
      <c r="J254" t="s">
        <v>959</v>
      </c>
      <c r="K254" t="s">
        <v>25</v>
      </c>
      <c r="L254" t="s">
        <v>960</v>
      </c>
      <c r="M254" t="s">
        <v>961</v>
      </c>
      <c r="N254" t="s">
        <v>962</v>
      </c>
      <c r="O254" t="s">
        <v>963</v>
      </c>
      <c r="P254">
        <v>0.69999998799999996</v>
      </c>
      <c r="Q254" t="s">
        <v>964</v>
      </c>
      <c r="R254" t="s">
        <v>965</v>
      </c>
      <c r="S254">
        <v>8592048198</v>
      </c>
      <c r="T254">
        <v>216.12299999999999</v>
      </c>
      <c r="U254" t="s">
        <v>31</v>
      </c>
      <c r="V254" t="s">
        <v>967</v>
      </c>
      <c r="W254" t="s">
        <v>23</v>
      </c>
    </row>
    <row r="255" spans="1:23" x14ac:dyDescent="0.4">
      <c r="A255">
        <v>254</v>
      </c>
      <c r="B255">
        <v>1</v>
      </c>
      <c r="C255">
        <v>2</v>
      </c>
      <c r="D255">
        <v>1</v>
      </c>
      <c r="E255">
        <v>2</v>
      </c>
      <c r="F255">
        <v>0.99075314854224095</v>
      </c>
      <c r="G255">
        <v>-19.916745444730701</v>
      </c>
      <c r="H255">
        <v>0.98442211055276396</v>
      </c>
      <c r="I255">
        <v>71.737739127977207</v>
      </c>
      <c r="J255" t="s">
        <v>380</v>
      </c>
      <c r="K255" t="s">
        <v>25</v>
      </c>
      <c r="L255" t="s">
        <v>12379</v>
      </c>
      <c r="M255" t="s">
        <v>12380</v>
      </c>
      <c r="N255" t="s">
        <v>12381</v>
      </c>
      <c r="O255" t="s">
        <v>12382</v>
      </c>
      <c r="P255">
        <v>1.7999999499999999</v>
      </c>
      <c r="Q255" t="s">
        <v>12383</v>
      </c>
      <c r="R255" t="s">
        <v>12384</v>
      </c>
      <c r="S255">
        <v>71099254</v>
      </c>
      <c r="T255">
        <v>323.17540439999999</v>
      </c>
      <c r="U255" t="s">
        <v>31</v>
      </c>
      <c r="V255" t="s">
        <v>12494</v>
      </c>
      <c r="W255" t="s">
        <v>23</v>
      </c>
    </row>
    <row r="256" spans="1:23" x14ac:dyDescent="0.4">
      <c r="A256">
        <v>255</v>
      </c>
      <c r="B256">
        <v>1</v>
      </c>
      <c r="C256">
        <v>1</v>
      </c>
      <c r="D256">
        <v>1</v>
      </c>
      <c r="E256">
        <v>1</v>
      </c>
      <c r="F256">
        <v>0.99075081627580697</v>
      </c>
      <c r="G256">
        <v>-19.120154112593202</v>
      </c>
      <c r="H256" t="s">
        <v>23</v>
      </c>
      <c r="I256">
        <v>53.536267188397503</v>
      </c>
      <c r="J256" t="s">
        <v>253</v>
      </c>
      <c r="K256" t="s">
        <v>25</v>
      </c>
      <c r="L256" t="s">
        <v>254</v>
      </c>
      <c r="M256" t="s">
        <v>255</v>
      </c>
      <c r="N256" t="s">
        <v>256</v>
      </c>
      <c r="O256" t="s">
        <v>257</v>
      </c>
      <c r="P256">
        <v>1.93788731</v>
      </c>
      <c r="Q256" t="s">
        <v>258</v>
      </c>
      <c r="R256" t="s">
        <v>259</v>
      </c>
      <c r="S256">
        <v>2646118</v>
      </c>
      <c r="T256">
        <v>401.20709849999997</v>
      </c>
      <c r="U256" t="s">
        <v>31</v>
      </c>
      <c r="V256" t="s">
        <v>3600</v>
      </c>
      <c r="W256" t="s">
        <v>23</v>
      </c>
    </row>
    <row r="257" spans="1:23" x14ac:dyDescent="0.4">
      <c r="A257">
        <v>256</v>
      </c>
      <c r="B257">
        <v>1</v>
      </c>
      <c r="C257">
        <v>1</v>
      </c>
      <c r="D257">
        <v>1</v>
      </c>
      <c r="E257">
        <v>1</v>
      </c>
      <c r="F257">
        <v>0.99075081627580697</v>
      </c>
      <c r="G257">
        <v>-19.120154112593202</v>
      </c>
      <c r="H257">
        <v>0.999999999999999</v>
      </c>
      <c r="I257">
        <v>53.536267188397503</v>
      </c>
      <c r="J257" t="s">
        <v>253</v>
      </c>
      <c r="K257" t="s">
        <v>25</v>
      </c>
      <c r="L257" t="s">
        <v>254</v>
      </c>
      <c r="M257" t="s">
        <v>255</v>
      </c>
      <c r="N257" t="s">
        <v>256</v>
      </c>
      <c r="O257" t="s">
        <v>257</v>
      </c>
      <c r="P257">
        <v>1.93788731</v>
      </c>
      <c r="Q257" t="s">
        <v>258</v>
      </c>
      <c r="R257" t="s">
        <v>259</v>
      </c>
      <c r="S257">
        <v>2646118</v>
      </c>
      <c r="T257">
        <v>401.20709849999997</v>
      </c>
      <c r="U257" t="s">
        <v>31</v>
      </c>
      <c r="V257" t="s">
        <v>12495</v>
      </c>
      <c r="W257" t="s">
        <v>23</v>
      </c>
    </row>
    <row r="258" spans="1:23" x14ac:dyDescent="0.4">
      <c r="A258">
        <v>257</v>
      </c>
      <c r="B258">
        <v>1</v>
      </c>
      <c r="C258">
        <v>1</v>
      </c>
      <c r="D258">
        <v>1</v>
      </c>
      <c r="E258">
        <v>1</v>
      </c>
      <c r="F258">
        <v>0.99066500892076104</v>
      </c>
      <c r="G258">
        <v>-12.5453110276876</v>
      </c>
      <c r="H258">
        <v>0.999999999999999</v>
      </c>
      <c r="I258">
        <v>40.072830559583799</v>
      </c>
      <c r="J258" t="s">
        <v>175</v>
      </c>
      <c r="K258" t="s">
        <v>25</v>
      </c>
      <c r="L258" t="s">
        <v>748</v>
      </c>
      <c r="M258" t="s">
        <v>749</v>
      </c>
      <c r="N258" t="s">
        <v>750</v>
      </c>
      <c r="O258" t="s">
        <v>751</v>
      </c>
      <c r="P258">
        <v>-1.7999999499999999</v>
      </c>
      <c r="Q258" t="s">
        <v>752</v>
      </c>
      <c r="R258" t="s">
        <v>753</v>
      </c>
      <c r="S258">
        <v>87613798</v>
      </c>
      <c r="T258">
        <v>214.10738000000001</v>
      </c>
      <c r="U258" t="s">
        <v>31</v>
      </c>
      <c r="V258" t="s">
        <v>12496</v>
      </c>
      <c r="W258" t="s">
        <v>23</v>
      </c>
    </row>
    <row r="259" spans="1:23" x14ac:dyDescent="0.4">
      <c r="A259">
        <v>258</v>
      </c>
      <c r="B259">
        <v>1</v>
      </c>
      <c r="C259">
        <v>1</v>
      </c>
      <c r="D259">
        <v>1</v>
      </c>
      <c r="E259">
        <v>1</v>
      </c>
      <c r="F259">
        <v>0.99066500892076104</v>
      </c>
      <c r="G259">
        <v>-12.5453110276876</v>
      </c>
      <c r="H259" t="s">
        <v>23</v>
      </c>
      <c r="I259">
        <v>40.072830559583799</v>
      </c>
      <c r="J259" t="s">
        <v>175</v>
      </c>
      <c r="K259" t="s">
        <v>25</v>
      </c>
      <c r="L259" t="s">
        <v>748</v>
      </c>
      <c r="M259" t="s">
        <v>749</v>
      </c>
      <c r="N259" t="s">
        <v>750</v>
      </c>
      <c r="O259" t="s">
        <v>751</v>
      </c>
      <c r="P259">
        <v>-1.7999999499999999</v>
      </c>
      <c r="Q259" t="s">
        <v>752</v>
      </c>
      <c r="R259" t="s">
        <v>753</v>
      </c>
      <c r="S259">
        <v>87613798</v>
      </c>
      <c r="T259">
        <v>214.10738000000001</v>
      </c>
      <c r="U259" t="s">
        <v>31</v>
      </c>
      <c r="V259" t="s">
        <v>4751</v>
      </c>
      <c r="W259" t="s">
        <v>23</v>
      </c>
    </row>
    <row r="260" spans="1:23" x14ac:dyDescent="0.4">
      <c r="A260">
        <v>259</v>
      </c>
      <c r="B260">
        <v>1</v>
      </c>
      <c r="C260">
        <v>2</v>
      </c>
      <c r="D260">
        <v>1</v>
      </c>
      <c r="E260">
        <v>2</v>
      </c>
      <c r="F260">
        <v>0.99059381764159504</v>
      </c>
      <c r="G260">
        <v>-4.5006505614948402</v>
      </c>
      <c r="H260">
        <v>0.81608040201005005</v>
      </c>
      <c r="I260">
        <v>22.1788968286168</v>
      </c>
      <c r="J260" t="s">
        <v>61</v>
      </c>
      <c r="K260" t="s">
        <v>25</v>
      </c>
      <c r="L260" t="s">
        <v>62</v>
      </c>
      <c r="M260" t="s">
        <v>63</v>
      </c>
      <c r="N260" t="s">
        <v>64</v>
      </c>
      <c r="O260" t="s">
        <v>65</v>
      </c>
      <c r="P260">
        <v>0.85086435100000002</v>
      </c>
      <c r="Q260" t="s">
        <v>66</v>
      </c>
      <c r="R260" t="s">
        <v>67</v>
      </c>
      <c r="S260">
        <v>19064874</v>
      </c>
      <c r="T260">
        <v>305.11319809999998</v>
      </c>
      <c r="U260" t="s">
        <v>31</v>
      </c>
      <c r="V260" t="s">
        <v>12497</v>
      </c>
      <c r="W260" t="s">
        <v>23</v>
      </c>
    </row>
    <row r="261" spans="1:23" x14ac:dyDescent="0.4">
      <c r="A261">
        <v>260</v>
      </c>
      <c r="B261">
        <v>1</v>
      </c>
      <c r="C261">
        <v>1</v>
      </c>
      <c r="D261">
        <v>1</v>
      </c>
      <c r="E261">
        <v>1</v>
      </c>
      <c r="F261">
        <v>0.99038593087061599</v>
      </c>
      <c r="G261">
        <v>-12.7017739746614</v>
      </c>
      <c r="H261">
        <v>0.999999999999999</v>
      </c>
      <c r="I261">
        <v>40.982693496779703</v>
      </c>
      <c r="J261" t="s">
        <v>175</v>
      </c>
      <c r="K261" t="s">
        <v>25</v>
      </c>
      <c r="L261" t="s">
        <v>748</v>
      </c>
      <c r="M261" t="s">
        <v>749</v>
      </c>
      <c r="N261" t="s">
        <v>750</v>
      </c>
      <c r="O261" t="s">
        <v>751</v>
      </c>
      <c r="P261">
        <v>-1.7999999499999999</v>
      </c>
      <c r="Q261" t="s">
        <v>752</v>
      </c>
      <c r="R261" t="s">
        <v>753</v>
      </c>
      <c r="S261">
        <v>87613798</v>
      </c>
      <c r="T261">
        <v>214.1073844</v>
      </c>
      <c r="U261" t="s">
        <v>31</v>
      </c>
      <c r="V261" t="s">
        <v>12498</v>
      </c>
      <c r="W261" t="s">
        <v>23</v>
      </c>
    </row>
    <row r="262" spans="1:23" x14ac:dyDescent="0.4">
      <c r="A262">
        <v>261</v>
      </c>
      <c r="B262">
        <v>1</v>
      </c>
      <c r="C262">
        <v>1</v>
      </c>
      <c r="D262">
        <v>1</v>
      </c>
      <c r="E262">
        <v>1</v>
      </c>
      <c r="F262">
        <v>0.99038593087061599</v>
      </c>
      <c r="G262">
        <v>-12.7017739746614</v>
      </c>
      <c r="H262" t="s">
        <v>23</v>
      </c>
      <c r="I262">
        <v>40.982693496779703</v>
      </c>
      <c r="J262" t="s">
        <v>175</v>
      </c>
      <c r="K262" t="s">
        <v>25</v>
      </c>
      <c r="L262" t="s">
        <v>748</v>
      </c>
      <c r="M262" t="s">
        <v>749</v>
      </c>
      <c r="N262" t="s">
        <v>750</v>
      </c>
      <c r="O262" t="s">
        <v>751</v>
      </c>
      <c r="P262">
        <v>-1.7999999499999999</v>
      </c>
      <c r="Q262" t="s">
        <v>752</v>
      </c>
      <c r="R262" t="s">
        <v>753</v>
      </c>
      <c r="S262">
        <v>87613798</v>
      </c>
      <c r="T262">
        <v>214.1073844</v>
      </c>
      <c r="U262" t="s">
        <v>31</v>
      </c>
      <c r="V262" t="s">
        <v>6667</v>
      </c>
      <c r="W262" t="s">
        <v>23</v>
      </c>
    </row>
    <row r="263" spans="1:23" x14ac:dyDescent="0.4">
      <c r="A263">
        <v>262</v>
      </c>
      <c r="B263">
        <v>1</v>
      </c>
      <c r="C263">
        <v>1</v>
      </c>
      <c r="D263">
        <v>1</v>
      </c>
      <c r="E263">
        <v>1</v>
      </c>
      <c r="F263">
        <v>0.99031027186605403</v>
      </c>
      <c r="G263">
        <v>-0.60878874819850803</v>
      </c>
      <c r="H263" t="s">
        <v>23</v>
      </c>
      <c r="I263">
        <v>51.3116137479266</v>
      </c>
      <c r="J263" t="s">
        <v>694</v>
      </c>
      <c r="K263" t="s">
        <v>25</v>
      </c>
      <c r="L263" t="s">
        <v>695</v>
      </c>
      <c r="M263" t="s">
        <v>696</v>
      </c>
      <c r="N263" t="s">
        <v>697</v>
      </c>
      <c r="O263" t="s">
        <v>698</v>
      </c>
      <c r="P263">
        <v>1.60000002</v>
      </c>
      <c r="Q263" t="s">
        <v>699</v>
      </c>
      <c r="R263" t="s">
        <v>700</v>
      </c>
      <c r="S263">
        <v>71098742</v>
      </c>
      <c r="T263">
        <v>369.18088369999998</v>
      </c>
      <c r="U263" t="s">
        <v>31</v>
      </c>
      <c r="V263" t="s">
        <v>5924</v>
      </c>
      <c r="W263" t="s">
        <v>23</v>
      </c>
    </row>
    <row r="264" spans="1:23" x14ac:dyDescent="0.4">
      <c r="A264">
        <v>263</v>
      </c>
      <c r="B264">
        <v>1</v>
      </c>
      <c r="C264">
        <v>1</v>
      </c>
      <c r="D264">
        <v>1</v>
      </c>
      <c r="E264">
        <v>1</v>
      </c>
      <c r="F264">
        <v>0.99031027186605403</v>
      </c>
      <c r="G264">
        <v>-0.60878874819850803</v>
      </c>
      <c r="H264">
        <v>0.999999999999999</v>
      </c>
      <c r="I264">
        <v>51.3116137479266</v>
      </c>
      <c r="J264" t="s">
        <v>694</v>
      </c>
      <c r="K264" t="s">
        <v>25</v>
      </c>
      <c r="L264" t="s">
        <v>695</v>
      </c>
      <c r="M264" t="s">
        <v>696</v>
      </c>
      <c r="N264" t="s">
        <v>697</v>
      </c>
      <c r="O264" t="s">
        <v>698</v>
      </c>
      <c r="P264">
        <v>1.60000002</v>
      </c>
      <c r="Q264" t="s">
        <v>699</v>
      </c>
      <c r="R264" t="s">
        <v>700</v>
      </c>
      <c r="S264">
        <v>71098742</v>
      </c>
      <c r="T264">
        <v>369.18088369999998</v>
      </c>
      <c r="U264" t="s">
        <v>31</v>
      </c>
      <c r="V264" t="s">
        <v>12499</v>
      </c>
      <c r="W264" t="s">
        <v>23</v>
      </c>
    </row>
    <row r="265" spans="1:23" x14ac:dyDescent="0.4">
      <c r="A265">
        <v>264</v>
      </c>
      <c r="B265">
        <v>1</v>
      </c>
      <c r="C265">
        <v>1</v>
      </c>
      <c r="D265">
        <v>1</v>
      </c>
      <c r="E265">
        <v>1</v>
      </c>
      <c r="F265">
        <v>0.98972143280836</v>
      </c>
      <c r="G265">
        <v>-20.6904952883466</v>
      </c>
      <c r="H265">
        <v>0.999999999999999</v>
      </c>
      <c r="I265">
        <v>48.837403634256503</v>
      </c>
      <c r="J265" t="s">
        <v>308</v>
      </c>
      <c r="K265" t="s">
        <v>25</v>
      </c>
      <c r="L265" t="s">
        <v>309</v>
      </c>
      <c r="M265" t="s">
        <v>310</v>
      </c>
      <c r="N265" t="s">
        <v>311</v>
      </c>
      <c r="O265" t="s">
        <v>312</v>
      </c>
      <c r="P265">
        <v>5.0999999000000003</v>
      </c>
      <c r="Q265" t="s">
        <v>313</v>
      </c>
      <c r="R265" t="s">
        <v>314</v>
      </c>
      <c r="S265">
        <v>67125314</v>
      </c>
      <c r="T265">
        <v>328.2482</v>
      </c>
      <c r="U265" t="s">
        <v>31</v>
      </c>
      <c r="V265" t="s">
        <v>12500</v>
      </c>
      <c r="W265" t="s">
        <v>23</v>
      </c>
    </row>
    <row r="266" spans="1:23" x14ac:dyDescent="0.4">
      <c r="A266">
        <v>265</v>
      </c>
      <c r="B266">
        <v>1</v>
      </c>
      <c r="C266">
        <v>1</v>
      </c>
      <c r="D266">
        <v>1</v>
      </c>
      <c r="E266">
        <v>1</v>
      </c>
      <c r="F266">
        <v>0.98972143280836</v>
      </c>
      <c r="G266">
        <v>-20.6904952883466</v>
      </c>
      <c r="H266" t="s">
        <v>23</v>
      </c>
      <c r="I266">
        <v>48.837403634256503</v>
      </c>
      <c r="J266" t="s">
        <v>308</v>
      </c>
      <c r="K266" t="s">
        <v>25</v>
      </c>
      <c r="L266" t="s">
        <v>309</v>
      </c>
      <c r="M266" t="s">
        <v>310</v>
      </c>
      <c r="N266" t="s">
        <v>311</v>
      </c>
      <c r="O266" t="s">
        <v>312</v>
      </c>
      <c r="P266">
        <v>5.0999999000000003</v>
      </c>
      <c r="Q266" t="s">
        <v>313</v>
      </c>
      <c r="R266" t="s">
        <v>314</v>
      </c>
      <c r="S266">
        <v>67125314</v>
      </c>
      <c r="T266">
        <v>328.2482</v>
      </c>
      <c r="U266" t="s">
        <v>31</v>
      </c>
      <c r="V266" t="s">
        <v>5564</v>
      </c>
      <c r="W266" t="s">
        <v>23</v>
      </c>
    </row>
    <row r="267" spans="1:23" x14ac:dyDescent="0.4">
      <c r="A267">
        <v>266</v>
      </c>
      <c r="B267">
        <v>1</v>
      </c>
      <c r="C267">
        <v>1</v>
      </c>
      <c r="D267">
        <v>1</v>
      </c>
      <c r="E267">
        <v>1</v>
      </c>
      <c r="F267">
        <v>0.98963000718526795</v>
      </c>
      <c r="G267">
        <v>-8.72449307106465</v>
      </c>
      <c r="H267" t="s">
        <v>23</v>
      </c>
      <c r="I267">
        <v>34.277205213839302</v>
      </c>
      <c r="J267" t="s">
        <v>175</v>
      </c>
      <c r="K267" t="s">
        <v>25</v>
      </c>
      <c r="L267" t="s">
        <v>176</v>
      </c>
      <c r="M267" t="s">
        <v>177</v>
      </c>
      <c r="N267" t="s">
        <v>178</v>
      </c>
      <c r="O267" t="s">
        <v>179</v>
      </c>
      <c r="P267">
        <v>0.89999997600000003</v>
      </c>
      <c r="Q267" t="s">
        <v>180</v>
      </c>
      <c r="R267" t="s">
        <v>181</v>
      </c>
      <c r="S267">
        <v>20506982</v>
      </c>
      <c r="T267">
        <v>214.10740000000001</v>
      </c>
      <c r="U267" t="s">
        <v>31</v>
      </c>
      <c r="V267" t="s">
        <v>183</v>
      </c>
      <c r="W267" t="s">
        <v>23</v>
      </c>
    </row>
    <row r="268" spans="1:23" x14ac:dyDescent="0.4">
      <c r="A268">
        <v>267</v>
      </c>
      <c r="B268">
        <v>1</v>
      </c>
      <c r="C268">
        <v>1</v>
      </c>
      <c r="D268">
        <v>1</v>
      </c>
      <c r="E268">
        <v>1</v>
      </c>
      <c r="F268">
        <v>0.98963000718526795</v>
      </c>
      <c r="G268">
        <v>-8.72449307106465</v>
      </c>
      <c r="H268">
        <v>0.999999999999999</v>
      </c>
      <c r="I268">
        <v>34.277205213839302</v>
      </c>
      <c r="J268" t="s">
        <v>175</v>
      </c>
      <c r="K268" t="s">
        <v>25</v>
      </c>
      <c r="L268" t="s">
        <v>176</v>
      </c>
      <c r="M268" t="s">
        <v>177</v>
      </c>
      <c r="N268" t="s">
        <v>178</v>
      </c>
      <c r="O268" t="s">
        <v>179</v>
      </c>
      <c r="P268">
        <v>0.89999997600000003</v>
      </c>
      <c r="Q268" t="s">
        <v>180</v>
      </c>
      <c r="R268" t="s">
        <v>181</v>
      </c>
      <c r="S268">
        <v>20506982</v>
      </c>
      <c r="T268">
        <v>214.10740000000001</v>
      </c>
      <c r="U268" t="s">
        <v>31</v>
      </c>
      <c r="V268" t="s">
        <v>12501</v>
      </c>
      <c r="W268" t="s">
        <v>23</v>
      </c>
    </row>
    <row r="269" spans="1:23" x14ac:dyDescent="0.4">
      <c r="A269">
        <v>268</v>
      </c>
      <c r="B269">
        <v>1</v>
      </c>
      <c r="C269">
        <v>2</v>
      </c>
      <c r="D269">
        <v>1</v>
      </c>
      <c r="E269">
        <v>1</v>
      </c>
      <c r="F269">
        <v>0.98941035409708999</v>
      </c>
      <c r="G269">
        <v>-0.81840809085212296</v>
      </c>
      <c r="H269">
        <v>0.999999999999999</v>
      </c>
      <c r="I269">
        <v>42.2606983628691</v>
      </c>
      <c r="J269" t="s">
        <v>694</v>
      </c>
      <c r="K269" t="s">
        <v>25</v>
      </c>
      <c r="L269" t="s">
        <v>695</v>
      </c>
      <c r="M269" t="s">
        <v>696</v>
      </c>
      <c r="N269" t="s">
        <v>697</v>
      </c>
      <c r="O269" t="s">
        <v>698</v>
      </c>
      <c r="P269">
        <v>1.60000002</v>
      </c>
      <c r="Q269" t="s">
        <v>699</v>
      </c>
      <c r="R269" t="s">
        <v>700</v>
      </c>
      <c r="S269">
        <v>71098742</v>
      </c>
      <c r="T269">
        <v>369.18088369999998</v>
      </c>
      <c r="U269" t="s">
        <v>31</v>
      </c>
      <c r="V269" t="s">
        <v>12502</v>
      </c>
      <c r="W269" t="s">
        <v>23</v>
      </c>
    </row>
    <row r="270" spans="1:23" x14ac:dyDescent="0.4">
      <c r="A270">
        <v>269</v>
      </c>
      <c r="B270">
        <v>1</v>
      </c>
      <c r="C270">
        <v>2</v>
      </c>
      <c r="D270">
        <v>1</v>
      </c>
      <c r="E270">
        <v>1</v>
      </c>
      <c r="F270">
        <v>0.98941035409708999</v>
      </c>
      <c r="G270">
        <v>-0.81840809085212296</v>
      </c>
      <c r="H270" t="s">
        <v>23</v>
      </c>
      <c r="I270">
        <v>42.2606983628691</v>
      </c>
      <c r="J270" t="s">
        <v>694</v>
      </c>
      <c r="K270" t="s">
        <v>25</v>
      </c>
      <c r="L270" t="s">
        <v>695</v>
      </c>
      <c r="M270" t="s">
        <v>696</v>
      </c>
      <c r="N270" t="s">
        <v>697</v>
      </c>
      <c r="O270" t="s">
        <v>698</v>
      </c>
      <c r="P270">
        <v>1.60000002</v>
      </c>
      <c r="Q270" t="s">
        <v>699</v>
      </c>
      <c r="R270" t="s">
        <v>700</v>
      </c>
      <c r="S270">
        <v>71098742</v>
      </c>
      <c r="T270">
        <v>369.18088369999998</v>
      </c>
      <c r="U270" t="s">
        <v>31</v>
      </c>
      <c r="V270" t="s">
        <v>4928</v>
      </c>
      <c r="W270" t="s">
        <v>23</v>
      </c>
    </row>
    <row r="271" spans="1:23" x14ac:dyDescent="0.4">
      <c r="A271">
        <v>270</v>
      </c>
      <c r="B271">
        <v>1</v>
      </c>
      <c r="C271">
        <v>1</v>
      </c>
      <c r="D271">
        <v>1</v>
      </c>
      <c r="E271">
        <v>1</v>
      </c>
      <c r="F271">
        <v>0.98939933387645096</v>
      </c>
      <c r="G271">
        <v>-1.1198381050900701</v>
      </c>
      <c r="H271" t="s">
        <v>23</v>
      </c>
      <c r="I271">
        <v>36.969622895434497</v>
      </c>
      <c r="J271" t="s">
        <v>694</v>
      </c>
      <c r="K271" t="s">
        <v>25</v>
      </c>
      <c r="L271" t="s">
        <v>695</v>
      </c>
      <c r="M271" t="s">
        <v>696</v>
      </c>
      <c r="N271" t="s">
        <v>697</v>
      </c>
      <c r="O271" t="s">
        <v>698</v>
      </c>
      <c r="P271">
        <v>1.60000002</v>
      </c>
      <c r="Q271" t="s">
        <v>699</v>
      </c>
      <c r="R271" t="s">
        <v>700</v>
      </c>
      <c r="S271">
        <v>71098742</v>
      </c>
      <c r="T271">
        <v>369.18088369999998</v>
      </c>
      <c r="U271" t="s">
        <v>31</v>
      </c>
      <c r="V271" t="s">
        <v>2005</v>
      </c>
      <c r="W271" t="s">
        <v>23</v>
      </c>
    </row>
    <row r="272" spans="1:23" x14ac:dyDescent="0.4">
      <c r="A272">
        <v>271</v>
      </c>
      <c r="B272">
        <v>1</v>
      </c>
      <c r="C272">
        <v>1</v>
      </c>
      <c r="D272">
        <v>1</v>
      </c>
      <c r="E272">
        <v>1</v>
      </c>
      <c r="F272">
        <v>0.98939933387645096</v>
      </c>
      <c r="G272">
        <v>-1.1198381050900701</v>
      </c>
      <c r="H272">
        <v>0.999999999999999</v>
      </c>
      <c r="I272">
        <v>36.969622895434497</v>
      </c>
      <c r="J272" t="s">
        <v>694</v>
      </c>
      <c r="K272" t="s">
        <v>25</v>
      </c>
      <c r="L272" t="s">
        <v>695</v>
      </c>
      <c r="M272" t="s">
        <v>696</v>
      </c>
      <c r="N272" t="s">
        <v>697</v>
      </c>
      <c r="O272" t="s">
        <v>698</v>
      </c>
      <c r="P272">
        <v>1.60000002</v>
      </c>
      <c r="Q272" t="s">
        <v>699</v>
      </c>
      <c r="R272" t="s">
        <v>700</v>
      </c>
      <c r="S272">
        <v>71098742</v>
      </c>
      <c r="T272">
        <v>369.18088369999998</v>
      </c>
      <c r="U272" t="s">
        <v>31</v>
      </c>
      <c r="V272" t="s">
        <v>12503</v>
      </c>
      <c r="W272" t="s">
        <v>23</v>
      </c>
    </row>
    <row r="273" spans="1:23" x14ac:dyDescent="0.4">
      <c r="A273">
        <v>272</v>
      </c>
      <c r="B273">
        <v>1</v>
      </c>
      <c r="C273">
        <v>1</v>
      </c>
      <c r="D273">
        <v>1</v>
      </c>
      <c r="E273">
        <v>1</v>
      </c>
      <c r="F273">
        <v>0.98937129082589603</v>
      </c>
      <c r="G273">
        <v>-1.0007075401357499</v>
      </c>
      <c r="H273" t="s">
        <v>23</v>
      </c>
      <c r="I273">
        <v>32.651133583445798</v>
      </c>
      <c r="J273" t="s">
        <v>694</v>
      </c>
      <c r="K273" t="s">
        <v>25</v>
      </c>
      <c r="L273" t="s">
        <v>695</v>
      </c>
      <c r="M273" t="s">
        <v>696</v>
      </c>
      <c r="N273" t="s">
        <v>697</v>
      </c>
      <c r="O273" t="s">
        <v>698</v>
      </c>
      <c r="P273">
        <v>1.60000002</v>
      </c>
      <c r="Q273" t="s">
        <v>699</v>
      </c>
      <c r="R273" t="s">
        <v>700</v>
      </c>
      <c r="S273">
        <v>71098742</v>
      </c>
      <c r="T273">
        <v>369.18088369999998</v>
      </c>
      <c r="U273" t="s">
        <v>31</v>
      </c>
      <c r="V273" t="s">
        <v>2002</v>
      </c>
      <c r="W273" t="s">
        <v>23</v>
      </c>
    </row>
    <row r="274" spans="1:23" x14ac:dyDescent="0.4">
      <c r="A274">
        <v>273</v>
      </c>
      <c r="B274">
        <v>1</v>
      </c>
      <c r="C274">
        <v>1</v>
      </c>
      <c r="D274">
        <v>1</v>
      </c>
      <c r="E274">
        <v>1</v>
      </c>
      <c r="F274">
        <v>0.98937129082589603</v>
      </c>
      <c r="G274">
        <v>-1.0007075401357499</v>
      </c>
      <c r="H274">
        <v>0.999999999999999</v>
      </c>
      <c r="I274">
        <v>32.651133583445798</v>
      </c>
      <c r="J274" t="s">
        <v>694</v>
      </c>
      <c r="K274" t="s">
        <v>25</v>
      </c>
      <c r="L274" t="s">
        <v>695</v>
      </c>
      <c r="M274" t="s">
        <v>696</v>
      </c>
      <c r="N274" t="s">
        <v>697</v>
      </c>
      <c r="O274" t="s">
        <v>698</v>
      </c>
      <c r="P274">
        <v>1.60000002</v>
      </c>
      <c r="Q274" t="s">
        <v>699</v>
      </c>
      <c r="R274" t="s">
        <v>700</v>
      </c>
      <c r="S274">
        <v>71098742</v>
      </c>
      <c r="T274">
        <v>369.18088369999998</v>
      </c>
      <c r="U274" t="s">
        <v>31</v>
      </c>
      <c r="V274" t="s">
        <v>12504</v>
      </c>
      <c r="W274" t="s">
        <v>23</v>
      </c>
    </row>
    <row r="275" spans="1:23" x14ac:dyDescent="0.4">
      <c r="A275">
        <v>274</v>
      </c>
      <c r="B275">
        <v>1</v>
      </c>
      <c r="C275">
        <v>2</v>
      </c>
      <c r="D275">
        <v>1</v>
      </c>
      <c r="E275">
        <v>1</v>
      </c>
      <c r="F275">
        <v>0.98935167462062201</v>
      </c>
      <c r="G275">
        <v>-0.90381383404948601</v>
      </c>
      <c r="H275">
        <v>0.999999999999999</v>
      </c>
      <c r="I275">
        <v>54.450954344970803</v>
      </c>
      <c r="J275" t="s">
        <v>694</v>
      </c>
      <c r="K275" t="s">
        <v>25</v>
      </c>
      <c r="L275" t="s">
        <v>695</v>
      </c>
      <c r="M275" t="s">
        <v>696</v>
      </c>
      <c r="N275" t="s">
        <v>697</v>
      </c>
      <c r="O275" t="s">
        <v>698</v>
      </c>
      <c r="P275">
        <v>1.60000002</v>
      </c>
      <c r="Q275" t="s">
        <v>699</v>
      </c>
      <c r="R275" t="s">
        <v>700</v>
      </c>
      <c r="S275">
        <v>71098742</v>
      </c>
      <c r="T275">
        <v>369.18088369999998</v>
      </c>
      <c r="U275" t="s">
        <v>31</v>
      </c>
      <c r="V275" t="s">
        <v>12505</v>
      </c>
      <c r="W275" t="s">
        <v>23</v>
      </c>
    </row>
    <row r="276" spans="1:23" x14ac:dyDescent="0.4">
      <c r="A276">
        <v>275</v>
      </c>
      <c r="B276">
        <v>1</v>
      </c>
      <c r="C276">
        <v>2</v>
      </c>
      <c r="D276">
        <v>1</v>
      </c>
      <c r="E276">
        <v>1</v>
      </c>
      <c r="F276">
        <v>0.98935167462062201</v>
      </c>
      <c r="G276">
        <v>-0.90381383404948601</v>
      </c>
      <c r="H276" t="s">
        <v>23</v>
      </c>
      <c r="I276">
        <v>54.450954344970803</v>
      </c>
      <c r="J276" t="s">
        <v>694</v>
      </c>
      <c r="K276" t="s">
        <v>25</v>
      </c>
      <c r="L276" t="s">
        <v>695</v>
      </c>
      <c r="M276" t="s">
        <v>696</v>
      </c>
      <c r="N276" t="s">
        <v>697</v>
      </c>
      <c r="O276" t="s">
        <v>698</v>
      </c>
      <c r="P276">
        <v>1.60000002</v>
      </c>
      <c r="Q276" t="s">
        <v>699</v>
      </c>
      <c r="R276" t="s">
        <v>700</v>
      </c>
      <c r="S276">
        <v>71098742</v>
      </c>
      <c r="T276">
        <v>369.18088369999998</v>
      </c>
      <c r="U276" t="s">
        <v>31</v>
      </c>
      <c r="V276" t="s">
        <v>6227</v>
      </c>
      <c r="W276" t="s">
        <v>23</v>
      </c>
    </row>
    <row r="277" spans="1:23" x14ac:dyDescent="0.4">
      <c r="A277">
        <v>276</v>
      </c>
      <c r="B277">
        <v>1</v>
      </c>
      <c r="C277">
        <v>1</v>
      </c>
      <c r="D277">
        <v>1</v>
      </c>
      <c r="E277">
        <v>1</v>
      </c>
      <c r="F277">
        <v>0.98931947234621098</v>
      </c>
      <c r="G277">
        <v>-16.9004844910298</v>
      </c>
      <c r="H277">
        <v>0.999999999999999</v>
      </c>
      <c r="I277">
        <v>70.248724424595096</v>
      </c>
      <c r="J277" t="s">
        <v>175</v>
      </c>
      <c r="K277" t="s">
        <v>25</v>
      </c>
      <c r="L277" t="s">
        <v>748</v>
      </c>
      <c r="M277" t="s">
        <v>749</v>
      </c>
      <c r="N277" t="s">
        <v>750</v>
      </c>
      <c r="O277" t="s">
        <v>751</v>
      </c>
      <c r="P277">
        <v>-1.7999999499999999</v>
      </c>
      <c r="Q277" t="s">
        <v>752</v>
      </c>
      <c r="R277" t="s">
        <v>753</v>
      </c>
      <c r="S277">
        <v>87613798</v>
      </c>
      <c r="T277">
        <v>214.1073844</v>
      </c>
      <c r="U277" t="s">
        <v>31</v>
      </c>
      <c r="V277" t="s">
        <v>12506</v>
      </c>
      <c r="W277" t="s">
        <v>23</v>
      </c>
    </row>
    <row r="278" spans="1:23" x14ac:dyDescent="0.4">
      <c r="A278">
        <v>277</v>
      </c>
      <c r="B278">
        <v>1</v>
      </c>
      <c r="C278">
        <v>1</v>
      </c>
      <c r="D278">
        <v>1</v>
      </c>
      <c r="E278">
        <v>1</v>
      </c>
      <c r="F278">
        <v>0.98931947234621098</v>
      </c>
      <c r="G278">
        <v>-16.9004844910298</v>
      </c>
      <c r="H278" t="s">
        <v>23</v>
      </c>
      <c r="I278">
        <v>70.248724424595096</v>
      </c>
      <c r="J278" t="s">
        <v>175</v>
      </c>
      <c r="K278" t="s">
        <v>25</v>
      </c>
      <c r="L278" t="s">
        <v>748</v>
      </c>
      <c r="M278" t="s">
        <v>749</v>
      </c>
      <c r="N278" t="s">
        <v>750</v>
      </c>
      <c r="O278" t="s">
        <v>751</v>
      </c>
      <c r="P278">
        <v>-1.7999999499999999</v>
      </c>
      <c r="Q278" t="s">
        <v>752</v>
      </c>
      <c r="R278" t="s">
        <v>753</v>
      </c>
      <c r="S278">
        <v>87613798</v>
      </c>
      <c r="T278">
        <v>214.1073844</v>
      </c>
      <c r="U278" t="s">
        <v>31</v>
      </c>
      <c r="V278" t="s">
        <v>7449</v>
      </c>
      <c r="W278" t="s">
        <v>23</v>
      </c>
    </row>
    <row r="279" spans="1:23" x14ac:dyDescent="0.4">
      <c r="A279">
        <v>278</v>
      </c>
      <c r="B279">
        <v>1</v>
      </c>
      <c r="C279">
        <v>1</v>
      </c>
      <c r="D279">
        <v>1</v>
      </c>
      <c r="E279">
        <v>1</v>
      </c>
      <c r="F279">
        <v>0.98930272853989798</v>
      </c>
      <c r="G279">
        <v>-0.61138578545017097</v>
      </c>
      <c r="H279">
        <v>0.999999999999999</v>
      </c>
      <c r="I279">
        <v>51.779087832272097</v>
      </c>
      <c r="J279" t="s">
        <v>694</v>
      </c>
      <c r="K279" t="s">
        <v>25</v>
      </c>
      <c r="L279" t="s">
        <v>695</v>
      </c>
      <c r="M279" t="s">
        <v>696</v>
      </c>
      <c r="N279" t="s">
        <v>697</v>
      </c>
      <c r="O279" t="s">
        <v>698</v>
      </c>
      <c r="P279">
        <v>1.60000002</v>
      </c>
      <c r="Q279" t="s">
        <v>699</v>
      </c>
      <c r="R279" t="s">
        <v>700</v>
      </c>
      <c r="S279">
        <v>71098742</v>
      </c>
      <c r="T279">
        <v>369.18088369999998</v>
      </c>
      <c r="U279" t="s">
        <v>31</v>
      </c>
      <c r="V279" t="s">
        <v>12507</v>
      </c>
      <c r="W279" t="s">
        <v>23</v>
      </c>
    </row>
    <row r="280" spans="1:23" x14ac:dyDescent="0.4">
      <c r="A280">
        <v>279</v>
      </c>
      <c r="B280">
        <v>1</v>
      </c>
      <c r="C280">
        <v>1</v>
      </c>
      <c r="D280">
        <v>1</v>
      </c>
      <c r="E280">
        <v>1</v>
      </c>
      <c r="F280">
        <v>0.98930272853989798</v>
      </c>
      <c r="G280">
        <v>-0.61138578545017097</v>
      </c>
      <c r="H280" t="s">
        <v>23</v>
      </c>
      <c r="I280">
        <v>51.779087832272097</v>
      </c>
      <c r="J280" t="s">
        <v>694</v>
      </c>
      <c r="K280" t="s">
        <v>25</v>
      </c>
      <c r="L280" t="s">
        <v>695</v>
      </c>
      <c r="M280" t="s">
        <v>696</v>
      </c>
      <c r="N280" t="s">
        <v>697</v>
      </c>
      <c r="O280" t="s">
        <v>698</v>
      </c>
      <c r="P280">
        <v>1.60000002</v>
      </c>
      <c r="Q280" t="s">
        <v>699</v>
      </c>
      <c r="R280" t="s">
        <v>700</v>
      </c>
      <c r="S280">
        <v>71098742</v>
      </c>
      <c r="T280">
        <v>369.18088369999998</v>
      </c>
      <c r="U280" t="s">
        <v>31</v>
      </c>
      <c r="V280" t="s">
        <v>4579</v>
      </c>
      <c r="W280" t="s">
        <v>23</v>
      </c>
    </row>
    <row r="281" spans="1:23" x14ac:dyDescent="0.4">
      <c r="A281">
        <v>280</v>
      </c>
      <c r="B281">
        <v>1</v>
      </c>
      <c r="C281">
        <v>1</v>
      </c>
      <c r="D281">
        <v>1</v>
      </c>
      <c r="E281">
        <v>1</v>
      </c>
      <c r="F281">
        <v>0.98895014192243103</v>
      </c>
      <c r="G281">
        <v>-0.87359172254242801</v>
      </c>
      <c r="H281" t="s">
        <v>23</v>
      </c>
      <c r="I281">
        <v>38.186049263245302</v>
      </c>
      <c r="J281" t="s">
        <v>694</v>
      </c>
      <c r="K281" t="s">
        <v>25</v>
      </c>
      <c r="L281" t="s">
        <v>695</v>
      </c>
      <c r="M281" t="s">
        <v>696</v>
      </c>
      <c r="N281" t="s">
        <v>697</v>
      </c>
      <c r="O281" t="s">
        <v>698</v>
      </c>
      <c r="P281">
        <v>1.60000002</v>
      </c>
      <c r="Q281" t="s">
        <v>699</v>
      </c>
      <c r="R281" t="s">
        <v>700</v>
      </c>
      <c r="S281">
        <v>71098742</v>
      </c>
      <c r="T281">
        <v>369.18088369999998</v>
      </c>
      <c r="U281" t="s">
        <v>31</v>
      </c>
      <c r="V281" t="s">
        <v>7767</v>
      </c>
      <c r="W281" t="s">
        <v>23</v>
      </c>
    </row>
    <row r="282" spans="1:23" x14ac:dyDescent="0.4">
      <c r="A282">
        <v>281</v>
      </c>
      <c r="B282">
        <v>1</v>
      </c>
      <c r="C282">
        <v>1</v>
      </c>
      <c r="D282">
        <v>1</v>
      </c>
      <c r="E282">
        <v>1</v>
      </c>
      <c r="F282">
        <v>0.98895014192243103</v>
      </c>
      <c r="G282">
        <v>-0.87359172254242801</v>
      </c>
      <c r="H282">
        <v>0.999999999999999</v>
      </c>
      <c r="I282">
        <v>38.186049263245302</v>
      </c>
      <c r="J282" t="s">
        <v>694</v>
      </c>
      <c r="K282" t="s">
        <v>25</v>
      </c>
      <c r="L282" t="s">
        <v>695</v>
      </c>
      <c r="M282" t="s">
        <v>696</v>
      </c>
      <c r="N282" t="s">
        <v>697</v>
      </c>
      <c r="O282" t="s">
        <v>698</v>
      </c>
      <c r="P282">
        <v>1.60000002</v>
      </c>
      <c r="Q282" t="s">
        <v>699</v>
      </c>
      <c r="R282" t="s">
        <v>700</v>
      </c>
      <c r="S282">
        <v>71098742</v>
      </c>
      <c r="T282">
        <v>369.18088369999998</v>
      </c>
      <c r="U282" t="s">
        <v>31</v>
      </c>
      <c r="V282" t="s">
        <v>12508</v>
      </c>
      <c r="W282" t="s">
        <v>23</v>
      </c>
    </row>
    <row r="283" spans="1:23" x14ac:dyDescent="0.4">
      <c r="A283">
        <v>282</v>
      </c>
      <c r="B283">
        <v>1</v>
      </c>
      <c r="C283">
        <v>1</v>
      </c>
      <c r="D283">
        <v>1</v>
      </c>
      <c r="E283">
        <v>1</v>
      </c>
      <c r="F283">
        <v>0.98894234594742803</v>
      </c>
      <c r="G283">
        <v>-4.1014330961215997</v>
      </c>
      <c r="H283" t="s">
        <v>23</v>
      </c>
      <c r="I283">
        <v>34.4869057998824</v>
      </c>
      <c r="J283" t="s">
        <v>411</v>
      </c>
      <c r="K283" t="s">
        <v>25</v>
      </c>
      <c r="L283" t="s">
        <v>412</v>
      </c>
      <c r="M283" t="s">
        <v>413</v>
      </c>
      <c r="N283" t="s">
        <v>414</v>
      </c>
      <c r="O283" t="s">
        <v>415</v>
      </c>
      <c r="P283">
        <v>2.7000000499999999</v>
      </c>
      <c r="Q283" t="s">
        <v>416</v>
      </c>
      <c r="R283" t="s">
        <v>417</v>
      </c>
      <c r="S283">
        <v>120383862</v>
      </c>
      <c r="T283">
        <v>353.18596910000002</v>
      </c>
      <c r="U283" t="s">
        <v>31</v>
      </c>
      <c r="V283" t="s">
        <v>3711</v>
      </c>
      <c r="W283" t="s">
        <v>23</v>
      </c>
    </row>
    <row r="284" spans="1:23" x14ac:dyDescent="0.4">
      <c r="A284">
        <v>283</v>
      </c>
      <c r="B284">
        <v>1</v>
      </c>
      <c r="C284">
        <v>1</v>
      </c>
      <c r="D284">
        <v>1</v>
      </c>
      <c r="E284">
        <v>1</v>
      </c>
      <c r="F284">
        <v>0.98894234594742803</v>
      </c>
      <c r="G284">
        <v>-4.1014330961215997</v>
      </c>
      <c r="H284">
        <v>0.99899497487437094</v>
      </c>
      <c r="I284">
        <v>34.4869057998824</v>
      </c>
      <c r="J284" t="s">
        <v>411</v>
      </c>
      <c r="K284" t="s">
        <v>25</v>
      </c>
      <c r="L284" t="s">
        <v>412</v>
      </c>
      <c r="M284" t="s">
        <v>413</v>
      </c>
      <c r="N284" t="s">
        <v>414</v>
      </c>
      <c r="O284" t="s">
        <v>415</v>
      </c>
      <c r="P284">
        <v>2.7000000499999999</v>
      </c>
      <c r="Q284" t="s">
        <v>416</v>
      </c>
      <c r="R284" t="s">
        <v>417</v>
      </c>
      <c r="S284">
        <v>120383862</v>
      </c>
      <c r="T284">
        <v>353.18596910000002</v>
      </c>
      <c r="U284" t="s">
        <v>31</v>
      </c>
      <c r="V284" t="s">
        <v>12509</v>
      </c>
      <c r="W284" t="s">
        <v>23</v>
      </c>
    </row>
    <row r="285" spans="1:23" x14ac:dyDescent="0.4">
      <c r="A285">
        <v>284</v>
      </c>
      <c r="B285">
        <v>1</v>
      </c>
      <c r="C285">
        <v>2</v>
      </c>
      <c r="D285">
        <v>1</v>
      </c>
      <c r="E285">
        <v>1</v>
      </c>
      <c r="F285">
        <v>0.98879906821479902</v>
      </c>
      <c r="G285">
        <v>-0.83451938455691799</v>
      </c>
      <c r="H285">
        <v>0.999999999999999</v>
      </c>
      <c r="I285">
        <v>35.040571504333599</v>
      </c>
      <c r="J285" t="s">
        <v>694</v>
      </c>
      <c r="K285" t="s">
        <v>25</v>
      </c>
      <c r="L285" t="s">
        <v>695</v>
      </c>
      <c r="M285" t="s">
        <v>696</v>
      </c>
      <c r="N285" t="s">
        <v>697</v>
      </c>
      <c r="O285" t="s">
        <v>698</v>
      </c>
      <c r="P285">
        <v>1.60000002</v>
      </c>
      <c r="Q285" t="s">
        <v>699</v>
      </c>
      <c r="R285" t="s">
        <v>700</v>
      </c>
      <c r="S285">
        <v>71098742</v>
      </c>
      <c r="T285">
        <v>369.18088369999998</v>
      </c>
      <c r="U285" t="s">
        <v>31</v>
      </c>
      <c r="V285" t="s">
        <v>12510</v>
      </c>
      <c r="W285" t="s">
        <v>23</v>
      </c>
    </row>
    <row r="286" spans="1:23" x14ac:dyDescent="0.4">
      <c r="A286">
        <v>285</v>
      </c>
      <c r="B286">
        <v>1</v>
      </c>
      <c r="C286">
        <v>2</v>
      </c>
      <c r="D286">
        <v>1</v>
      </c>
      <c r="E286">
        <v>1</v>
      </c>
      <c r="F286">
        <v>0.98879906821479902</v>
      </c>
      <c r="G286">
        <v>-0.83451938455691799</v>
      </c>
      <c r="H286" t="s">
        <v>23</v>
      </c>
      <c r="I286">
        <v>35.040571504333599</v>
      </c>
      <c r="J286" t="s">
        <v>694</v>
      </c>
      <c r="K286" t="s">
        <v>25</v>
      </c>
      <c r="L286" t="s">
        <v>695</v>
      </c>
      <c r="M286" t="s">
        <v>696</v>
      </c>
      <c r="N286" t="s">
        <v>697</v>
      </c>
      <c r="O286" t="s">
        <v>698</v>
      </c>
      <c r="P286">
        <v>1.60000002</v>
      </c>
      <c r="Q286" t="s">
        <v>699</v>
      </c>
      <c r="R286" t="s">
        <v>700</v>
      </c>
      <c r="S286">
        <v>71098742</v>
      </c>
      <c r="T286">
        <v>369.18088369999998</v>
      </c>
      <c r="U286" t="s">
        <v>31</v>
      </c>
      <c r="V286" t="s">
        <v>5166</v>
      </c>
      <c r="W286" t="s">
        <v>23</v>
      </c>
    </row>
    <row r="287" spans="1:23" x14ac:dyDescent="0.4">
      <c r="A287">
        <v>286</v>
      </c>
      <c r="B287">
        <v>1</v>
      </c>
      <c r="C287">
        <v>1</v>
      </c>
      <c r="D287">
        <v>1</v>
      </c>
      <c r="E287">
        <v>1</v>
      </c>
      <c r="F287">
        <v>0.98875173354225898</v>
      </c>
      <c r="G287">
        <v>-0.82558328386913404</v>
      </c>
      <c r="H287" t="s">
        <v>23</v>
      </c>
      <c r="I287">
        <v>39.005098411016803</v>
      </c>
      <c r="J287" t="s">
        <v>694</v>
      </c>
      <c r="K287" t="s">
        <v>25</v>
      </c>
      <c r="L287" t="s">
        <v>695</v>
      </c>
      <c r="M287" t="s">
        <v>696</v>
      </c>
      <c r="N287" t="s">
        <v>697</v>
      </c>
      <c r="O287" t="s">
        <v>698</v>
      </c>
      <c r="P287">
        <v>1.60000002</v>
      </c>
      <c r="Q287" t="s">
        <v>699</v>
      </c>
      <c r="R287" t="s">
        <v>700</v>
      </c>
      <c r="S287">
        <v>71098742</v>
      </c>
      <c r="T287">
        <v>369.18088369999998</v>
      </c>
      <c r="U287" t="s">
        <v>31</v>
      </c>
      <c r="V287" t="s">
        <v>1433</v>
      </c>
      <c r="W287" t="s">
        <v>23</v>
      </c>
    </row>
    <row r="288" spans="1:23" x14ac:dyDescent="0.4">
      <c r="A288">
        <v>287</v>
      </c>
      <c r="B288">
        <v>1</v>
      </c>
      <c r="C288">
        <v>1</v>
      </c>
      <c r="D288">
        <v>1</v>
      </c>
      <c r="E288">
        <v>1</v>
      </c>
      <c r="F288">
        <v>0.98875173354225898</v>
      </c>
      <c r="G288">
        <v>-0.82558328386913404</v>
      </c>
      <c r="H288">
        <v>0.999999999999999</v>
      </c>
      <c r="I288">
        <v>39.005098411016803</v>
      </c>
      <c r="J288" t="s">
        <v>694</v>
      </c>
      <c r="K288" t="s">
        <v>25</v>
      </c>
      <c r="L288" t="s">
        <v>695</v>
      </c>
      <c r="M288" t="s">
        <v>696</v>
      </c>
      <c r="N288" t="s">
        <v>697</v>
      </c>
      <c r="O288" t="s">
        <v>698</v>
      </c>
      <c r="P288">
        <v>1.60000002</v>
      </c>
      <c r="Q288" t="s">
        <v>699</v>
      </c>
      <c r="R288" t="s">
        <v>700</v>
      </c>
      <c r="S288">
        <v>71098742</v>
      </c>
      <c r="T288">
        <v>369.18088369999998</v>
      </c>
      <c r="U288" t="s">
        <v>31</v>
      </c>
      <c r="V288" t="s">
        <v>12511</v>
      </c>
      <c r="W288" t="s">
        <v>23</v>
      </c>
    </row>
    <row r="289" spans="1:23" x14ac:dyDescent="0.4">
      <c r="A289">
        <v>288</v>
      </c>
      <c r="B289">
        <v>1</v>
      </c>
      <c r="C289">
        <v>1</v>
      </c>
      <c r="D289">
        <v>1</v>
      </c>
      <c r="E289">
        <v>1</v>
      </c>
      <c r="F289">
        <v>0.98874676259378302</v>
      </c>
      <c r="G289">
        <v>-9.9682111034948697</v>
      </c>
      <c r="H289">
        <v>0.999999999999999</v>
      </c>
      <c r="I289">
        <v>79.705513137921798</v>
      </c>
      <c r="J289" t="s">
        <v>175</v>
      </c>
      <c r="K289" t="s">
        <v>25</v>
      </c>
      <c r="L289" t="s">
        <v>176</v>
      </c>
      <c r="M289" t="s">
        <v>177</v>
      </c>
      <c r="N289" t="s">
        <v>178</v>
      </c>
      <c r="O289" t="s">
        <v>179</v>
      </c>
      <c r="P289">
        <v>0.89999997600000003</v>
      </c>
      <c r="Q289" t="s">
        <v>180</v>
      </c>
      <c r="R289" t="s">
        <v>181</v>
      </c>
      <c r="S289">
        <v>20506982</v>
      </c>
      <c r="T289">
        <v>214.10740000000001</v>
      </c>
      <c r="U289" t="s">
        <v>31</v>
      </c>
      <c r="V289" t="s">
        <v>12512</v>
      </c>
      <c r="W289" t="s">
        <v>23</v>
      </c>
    </row>
    <row r="290" spans="1:23" x14ac:dyDescent="0.4">
      <c r="A290">
        <v>289</v>
      </c>
      <c r="B290">
        <v>1</v>
      </c>
      <c r="C290">
        <v>1</v>
      </c>
      <c r="D290">
        <v>1</v>
      </c>
      <c r="E290">
        <v>1</v>
      </c>
      <c r="F290">
        <v>0.98874676259378302</v>
      </c>
      <c r="G290">
        <v>-9.9682111034948697</v>
      </c>
      <c r="H290" t="s">
        <v>23</v>
      </c>
      <c r="I290">
        <v>79.705513137921798</v>
      </c>
      <c r="J290" t="s">
        <v>175</v>
      </c>
      <c r="K290" t="s">
        <v>25</v>
      </c>
      <c r="L290" t="s">
        <v>176</v>
      </c>
      <c r="M290" t="s">
        <v>177</v>
      </c>
      <c r="N290" t="s">
        <v>178</v>
      </c>
      <c r="O290" t="s">
        <v>179</v>
      </c>
      <c r="P290">
        <v>0.89999997600000003</v>
      </c>
      <c r="Q290" t="s">
        <v>180</v>
      </c>
      <c r="R290" t="s">
        <v>181</v>
      </c>
      <c r="S290">
        <v>20506982</v>
      </c>
      <c r="T290">
        <v>214.10740000000001</v>
      </c>
      <c r="U290" t="s">
        <v>31</v>
      </c>
      <c r="V290" t="s">
        <v>408</v>
      </c>
      <c r="W290" t="s">
        <v>23</v>
      </c>
    </row>
    <row r="291" spans="1:23" x14ac:dyDescent="0.4">
      <c r="A291">
        <v>290</v>
      </c>
      <c r="B291">
        <v>1</v>
      </c>
      <c r="C291">
        <v>1</v>
      </c>
      <c r="D291">
        <v>1</v>
      </c>
      <c r="E291">
        <v>1</v>
      </c>
      <c r="F291">
        <v>0.98874591226581099</v>
      </c>
      <c r="G291">
        <v>-1.0334630845819099</v>
      </c>
      <c r="H291">
        <v>0.999999999999999</v>
      </c>
      <c r="I291">
        <v>31.185075724815899</v>
      </c>
      <c r="J291" t="s">
        <v>694</v>
      </c>
      <c r="K291" t="s">
        <v>25</v>
      </c>
      <c r="L291" t="s">
        <v>695</v>
      </c>
      <c r="M291" t="s">
        <v>696</v>
      </c>
      <c r="N291" t="s">
        <v>697</v>
      </c>
      <c r="O291" t="s">
        <v>698</v>
      </c>
      <c r="P291">
        <v>1.60000002</v>
      </c>
      <c r="Q291" t="s">
        <v>699</v>
      </c>
      <c r="R291" t="s">
        <v>700</v>
      </c>
      <c r="S291">
        <v>71098742</v>
      </c>
      <c r="T291">
        <v>369.18088</v>
      </c>
      <c r="U291" t="s">
        <v>31</v>
      </c>
      <c r="V291" t="s">
        <v>12513</v>
      </c>
      <c r="W291" t="s">
        <v>23</v>
      </c>
    </row>
    <row r="292" spans="1:23" x14ac:dyDescent="0.4">
      <c r="A292">
        <v>291</v>
      </c>
      <c r="B292">
        <v>1</v>
      </c>
      <c r="C292">
        <v>1</v>
      </c>
      <c r="D292">
        <v>1</v>
      </c>
      <c r="E292">
        <v>1</v>
      </c>
      <c r="F292">
        <v>0.98874591226581099</v>
      </c>
      <c r="G292">
        <v>-1.0334630845819099</v>
      </c>
      <c r="H292" t="s">
        <v>23</v>
      </c>
      <c r="I292">
        <v>31.185075724815899</v>
      </c>
      <c r="J292" t="s">
        <v>694</v>
      </c>
      <c r="K292" t="s">
        <v>25</v>
      </c>
      <c r="L292" t="s">
        <v>695</v>
      </c>
      <c r="M292" t="s">
        <v>696</v>
      </c>
      <c r="N292" t="s">
        <v>697</v>
      </c>
      <c r="O292" t="s">
        <v>698</v>
      </c>
      <c r="P292">
        <v>1.60000002</v>
      </c>
      <c r="Q292" t="s">
        <v>699</v>
      </c>
      <c r="R292" t="s">
        <v>700</v>
      </c>
      <c r="S292">
        <v>71098742</v>
      </c>
      <c r="T292">
        <v>369.18088</v>
      </c>
      <c r="U292" t="s">
        <v>31</v>
      </c>
      <c r="V292" t="s">
        <v>3951</v>
      </c>
      <c r="W292" t="s">
        <v>23</v>
      </c>
    </row>
    <row r="293" spans="1:23" x14ac:dyDescent="0.4">
      <c r="A293">
        <v>292</v>
      </c>
      <c r="B293">
        <v>1</v>
      </c>
      <c r="C293">
        <v>1</v>
      </c>
      <c r="D293">
        <v>1</v>
      </c>
      <c r="E293">
        <v>1</v>
      </c>
      <c r="F293">
        <v>0.98874492233286804</v>
      </c>
      <c r="G293">
        <v>-14.0418646424942</v>
      </c>
      <c r="H293">
        <v>0.999999999999999</v>
      </c>
      <c r="I293">
        <v>50.0134802112496</v>
      </c>
      <c r="J293" t="s">
        <v>175</v>
      </c>
      <c r="K293" t="s">
        <v>25</v>
      </c>
      <c r="L293" t="s">
        <v>748</v>
      </c>
      <c r="M293" t="s">
        <v>749</v>
      </c>
      <c r="N293" t="s">
        <v>750</v>
      </c>
      <c r="O293" t="s">
        <v>751</v>
      </c>
      <c r="P293">
        <v>-1.7999999499999999</v>
      </c>
      <c r="Q293" t="s">
        <v>752</v>
      </c>
      <c r="R293" t="s">
        <v>753</v>
      </c>
      <c r="S293">
        <v>87613798</v>
      </c>
      <c r="T293">
        <v>214.1073844</v>
      </c>
      <c r="U293" t="s">
        <v>31</v>
      </c>
      <c r="V293" t="s">
        <v>12514</v>
      </c>
      <c r="W293" t="s">
        <v>23</v>
      </c>
    </row>
    <row r="294" spans="1:23" x14ac:dyDescent="0.4">
      <c r="A294">
        <v>293</v>
      </c>
      <c r="B294">
        <v>1</v>
      </c>
      <c r="C294">
        <v>1</v>
      </c>
      <c r="D294">
        <v>1</v>
      </c>
      <c r="E294">
        <v>1</v>
      </c>
      <c r="F294">
        <v>0.98874492233286804</v>
      </c>
      <c r="G294">
        <v>-14.0418646424942</v>
      </c>
      <c r="H294" t="s">
        <v>23</v>
      </c>
      <c r="I294">
        <v>50.0134802112496</v>
      </c>
      <c r="J294" t="s">
        <v>175</v>
      </c>
      <c r="K294" t="s">
        <v>25</v>
      </c>
      <c r="L294" t="s">
        <v>748</v>
      </c>
      <c r="M294" t="s">
        <v>749</v>
      </c>
      <c r="N294" t="s">
        <v>750</v>
      </c>
      <c r="O294" t="s">
        <v>751</v>
      </c>
      <c r="P294">
        <v>-1.7999999499999999</v>
      </c>
      <c r="Q294" t="s">
        <v>752</v>
      </c>
      <c r="R294" t="s">
        <v>753</v>
      </c>
      <c r="S294">
        <v>87613798</v>
      </c>
      <c r="T294">
        <v>214.1073844</v>
      </c>
      <c r="U294" t="s">
        <v>31</v>
      </c>
      <c r="V294" t="s">
        <v>1593</v>
      </c>
      <c r="W294" t="s">
        <v>23</v>
      </c>
    </row>
    <row r="295" spans="1:23" x14ac:dyDescent="0.4">
      <c r="A295">
        <v>294</v>
      </c>
      <c r="B295">
        <v>1</v>
      </c>
      <c r="C295">
        <v>1</v>
      </c>
      <c r="D295">
        <v>1</v>
      </c>
      <c r="E295">
        <v>1</v>
      </c>
      <c r="F295">
        <v>0.98873894510458105</v>
      </c>
      <c r="G295">
        <v>-0.71239049381175901</v>
      </c>
      <c r="H295">
        <v>0.999999999999999</v>
      </c>
      <c r="I295">
        <v>45.865572677866098</v>
      </c>
      <c r="J295" t="s">
        <v>694</v>
      </c>
      <c r="K295" t="s">
        <v>25</v>
      </c>
      <c r="L295" t="s">
        <v>695</v>
      </c>
      <c r="M295" t="s">
        <v>696</v>
      </c>
      <c r="N295" t="s">
        <v>697</v>
      </c>
      <c r="O295" t="s">
        <v>698</v>
      </c>
      <c r="P295">
        <v>1.60000002</v>
      </c>
      <c r="Q295" t="s">
        <v>699</v>
      </c>
      <c r="R295" t="s">
        <v>700</v>
      </c>
      <c r="S295">
        <v>71098742</v>
      </c>
      <c r="T295">
        <v>369.18088369999998</v>
      </c>
      <c r="U295" t="s">
        <v>31</v>
      </c>
      <c r="V295" t="s">
        <v>12515</v>
      </c>
      <c r="W295" t="s">
        <v>23</v>
      </c>
    </row>
    <row r="296" spans="1:23" x14ac:dyDescent="0.4">
      <c r="A296">
        <v>295</v>
      </c>
      <c r="B296">
        <v>1</v>
      </c>
      <c r="C296">
        <v>1</v>
      </c>
      <c r="D296">
        <v>1</v>
      </c>
      <c r="E296">
        <v>1</v>
      </c>
      <c r="F296">
        <v>0.98873894510458105</v>
      </c>
      <c r="G296">
        <v>-0.71239049381175901</v>
      </c>
      <c r="H296" t="s">
        <v>23</v>
      </c>
      <c r="I296">
        <v>45.865572677866098</v>
      </c>
      <c r="J296" t="s">
        <v>694</v>
      </c>
      <c r="K296" t="s">
        <v>25</v>
      </c>
      <c r="L296" t="s">
        <v>695</v>
      </c>
      <c r="M296" t="s">
        <v>696</v>
      </c>
      <c r="N296" t="s">
        <v>697</v>
      </c>
      <c r="O296" t="s">
        <v>698</v>
      </c>
      <c r="P296">
        <v>1.60000002</v>
      </c>
      <c r="Q296" t="s">
        <v>699</v>
      </c>
      <c r="R296" t="s">
        <v>700</v>
      </c>
      <c r="S296">
        <v>71098742</v>
      </c>
      <c r="T296">
        <v>369.18088369999998</v>
      </c>
      <c r="U296" t="s">
        <v>31</v>
      </c>
      <c r="V296" t="s">
        <v>2338</v>
      </c>
      <c r="W296" t="s">
        <v>23</v>
      </c>
    </row>
    <row r="297" spans="1:23" x14ac:dyDescent="0.4">
      <c r="A297">
        <v>296</v>
      </c>
      <c r="B297">
        <v>1</v>
      </c>
      <c r="C297">
        <v>1</v>
      </c>
      <c r="D297">
        <v>1</v>
      </c>
      <c r="E297">
        <v>1</v>
      </c>
      <c r="F297">
        <v>0.98861440353118601</v>
      </c>
      <c r="G297">
        <v>-0.98142670211231398</v>
      </c>
      <c r="H297" t="s">
        <v>23</v>
      </c>
      <c r="I297">
        <v>33.866895697212499</v>
      </c>
      <c r="J297" t="s">
        <v>694</v>
      </c>
      <c r="K297" t="s">
        <v>25</v>
      </c>
      <c r="L297" t="s">
        <v>695</v>
      </c>
      <c r="M297" t="s">
        <v>696</v>
      </c>
      <c r="N297" t="s">
        <v>697</v>
      </c>
      <c r="O297" t="s">
        <v>698</v>
      </c>
      <c r="P297">
        <v>1.60000002</v>
      </c>
      <c r="Q297" t="s">
        <v>699</v>
      </c>
      <c r="R297" t="s">
        <v>700</v>
      </c>
      <c r="S297">
        <v>71098742</v>
      </c>
      <c r="T297">
        <v>369.18088369999998</v>
      </c>
      <c r="U297" t="s">
        <v>31</v>
      </c>
      <c r="V297" t="s">
        <v>7467</v>
      </c>
      <c r="W297" t="s">
        <v>23</v>
      </c>
    </row>
    <row r="298" spans="1:23" x14ac:dyDescent="0.4">
      <c r="A298">
        <v>297</v>
      </c>
      <c r="B298">
        <v>1</v>
      </c>
      <c r="C298">
        <v>1</v>
      </c>
      <c r="D298">
        <v>1</v>
      </c>
      <c r="E298">
        <v>1</v>
      </c>
      <c r="F298">
        <v>0.98861440353118601</v>
      </c>
      <c r="G298">
        <v>-0.98142670211231398</v>
      </c>
      <c r="H298">
        <v>0.999999999999999</v>
      </c>
      <c r="I298">
        <v>33.866895697212499</v>
      </c>
      <c r="J298" t="s">
        <v>694</v>
      </c>
      <c r="K298" t="s">
        <v>25</v>
      </c>
      <c r="L298" t="s">
        <v>695</v>
      </c>
      <c r="M298" t="s">
        <v>696</v>
      </c>
      <c r="N298" t="s">
        <v>697</v>
      </c>
      <c r="O298" t="s">
        <v>698</v>
      </c>
      <c r="P298">
        <v>1.60000002</v>
      </c>
      <c r="Q298" t="s">
        <v>699</v>
      </c>
      <c r="R298" t="s">
        <v>700</v>
      </c>
      <c r="S298">
        <v>71098742</v>
      </c>
      <c r="T298">
        <v>369.18088369999998</v>
      </c>
      <c r="U298" t="s">
        <v>31</v>
      </c>
      <c r="V298" t="s">
        <v>12516</v>
      </c>
      <c r="W298" t="s">
        <v>23</v>
      </c>
    </row>
    <row r="299" spans="1:23" x14ac:dyDescent="0.4">
      <c r="A299">
        <v>298</v>
      </c>
      <c r="B299">
        <v>1</v>
      </c>
      <c r="C299">
        <v>1</v>
      </c>
      <c r="D299">
        <v>1</v>
      </c>
      <c r="E299">
        <v>1</v>
      </c>
      <c r="F299">
        <v>0.988528071635982</v>
      </c>
      <c r="G299">
        <v>-0.863905494853064</v>
      </c>
      <c r="H299">
        <v>0.999999999999999</v>
      </c>
      <c r="I299">
        <v>24.672808015437599</v>
      </c>
      <c r="J299" t="s">
        <v>694</v>
      </c>
      <c r="K299" t="s">
        <v>25</v>
      </c>
      <c r="L299" t="s">
        <v>695</v>
      </c>
      <c r="M299" t="s">
        <v>696</v>
      </c>
      <c r="N299" t="s">
        <v>697</v>
      </c>
      <c r="O299" t="s">
        <v>698</v>
      </c>
      <c r="P299">
        <v>1.60000002</v>
      </c>
      <c r="Q299" t="s">
        <v>699</v>
      </c>
      <c r="R299" t="s">
        <v>700</v>
      </c>
      <c r="S299">
        <v>71098742</v>
      </c>
      <c r="T299">
        <v>369.18088369999998</v>
      </c>
      <c r="U299" t="s">
        <v>31</v>
      </c>
      <c r="V299" t="s">
        <v>12517</v>
      </c>
      <c r="W299" t="s">
        <v>23</v>
      </c>
    </row>
    <row r="300" spans="1:23" x14ac:dyDescent="0.4">
      <c r="A300">
        <v>299</v>
      </c>
      <c r="B300">
        <v>1</v>
      </c>
      <c r="C300">
        <v>1</v>
      </c>
      <c r="D300">
        <v>1</v>
      </c>
      <c r="E300">
        <v>1</v>
      </c>
      <c r="F300">
        <v>0.988528071635982</v>
      </c>
      <c r="G300">
        <v>-0.863905494853064</v>
      </c>
      <c r="H300" t="s">
        <v>23</v>
      </c>
      <c r="I300">
        <v>24.672808015437599</v>
      </c>
      <c r="J300" t="s">
        <v>694</v>
      </c>
      <c r="K300" t="s">
        <v>25</v>
      </c>
      <c r="L300" t="s">
        <v>695</v>
      </c>
      <c r="M300" t="s">
        <v>696</v>
      </c>
      <c r="N300" t="s">
        <v>697</v>
      </c>
      <c r="O300" t="s">
        <v>698</v>
      </c>
      <c r="P300">
        <v>1.60000002</v>
      </c>
      <c r="Q300" t="s">
        <v>699</v>
      </c>
      <c r="R300" t="s">
        <v>700</v>
      </c>
      <c r="S300">
        <v>71098742</v>
      </c>
      <c r="T300">
        <v>369.18088369999998</v>
      </c>
      <c r="U300" t="s">
        <v>31</v>
      </c>
      <c r="V300" t="s">
        <v>3199</v>
      </c>
      <c r="W300" t="s">
        <v>23</v>
      </c>
    </row>
    <row r="301" spans="1:23" x14ac:dyDescent="0.4">
      <c r="A301">
        <v>300</v>
      </c>
      <c r="B301">
        <v>1</v>
      </c>
      <c r="C301">
        <v>1</v>
      </c>
      <c r="D301">
        <v>1</v>
      </c>
      <c r="E301">
        <v>1</v>
      </c>
      <c r="F301">
        <v>0.98848816653904203</v>
      </c>
      <c r="G301">
        <v>-1.1657066590107199</v>
      </c>
      <c r="H301">
        <v>0.999999999999999</v>
      </c>
      <c r="I301">
        <v>26.773149712120102</v>
      </c>
      <c r="J301" t="s">
        <v>694</v>
      </c>
      <c r="K301" t="s">
        <v>25</v>
      </c>
      <c r="L301" t="s">
        <v>695</v>
      </c>
      <c r="M301" t="s">
        <v>696</v>
      </c>
      <c r="N301" t="s">
        <v>697</v>
      </c>
      <c r="O301" t="s">
        <v>698</v>
      </c>
      <c r="P301">
        <v>1.60000002</v>
      </c>
      <c r="Q301" t="s">
        <v>699</v>
      </c>
      <c r="R301" t="s">
        <v>700</v>
      </c>
      <c r="S301">
        <v>71098742</v>
      </c>
      <c r="T301">
        <v>369.18088369999998</v>
      </c>
      <c r="U301" t="s">
        <v>31</v>
      </c>
      <c r="V301" t="s">
        <v>12518</v>
      </c>
      <c r="W301" t="s">
        <v>23</v>
      </c>
    </row>
    <row r="302" spans="1:23" x14ac:dyDescent="0.4">
      <c r="A302">
        <v>301</v>
      </c>
      <c r="B302">
        <v>1</v>
      </c>
      <c r="C302">
        <v>1</v>
      </c>
      <c r="D302">
        <v>1</v>
      </c>
      <c r="E302">
        <v>1</v>
      </c>
      <c r="F302">
        <v>0.98848816653904203</v>
      </c>
      <c r="G302">
        <v>-1.1657066590107199</v>
      </c>
      <c r="H302" t="s">
        <v>23</v>
      </c>
      <c r="I302">
        <v>26.773149712120102</v>
      </c>
      <c r="J302" t="s">
        <v>694</v>
      </c>
      <c r="K302" t="s">
        <v>25</v>
      </c>
      <c r="L302" t="s">
        <v>695</v>
      </c>
      <c r="M302" t="s">
        <v>696</v>
      </c>
      <c r="N302" t="s">
        <v>697</v>
      </c>
      <c r="O302" t="s">
        <v>698</v>
      </c>
      <c r="P302">
        <v>1.60000002</v>
      </c>
      <c r="Q302" t="s">
        <v>699</v>
      </c>
      <c r="R302" t="s">
        <v>700</v>
      </c>
      <c r="S302">
        <v>71098742</v>
      </c>
      <c r="T302">
        <v>369.18088369999998</v>
      </c>
      <c r="U302" t="s">
        <v>31</v>
      </c>
      <c r="V302" t="s">
        <v>702</v>
      </c>
      <c r="W302" t="s">
        <v>23</v>
      </c>
    </row>
    <row r="303" spans="1:23" x14ac:dyDescent="0.4">
      <c r="A303">
        <v>302</v>
      </c>
      <c r="B303">
        <v>1</v>
      </c>
      <c r="C303">
        <v>1</v>
      </c>
      <c r="D303">
        <v>1</v>
      </c>
      <c r="E303">
        <v>1</v>
      </c>
      <c r="F303">
        <v>0.98842778071894599</v>
      </c>
      <c r="G303">
        <v>-1.2443602867404999</v>
      </c>
      <c r="H303" t="s">
        <v>23</v>
      </c>
      <c r="I303">
        <v>51.922352036662403</v>
      </c>
      <c r="J303" t="s">
        <v>694</v>
      </c>
      <c r="K303" t="s">
        <v>25</v>
      </c>
      <c r="L303" t="s">
        <v>695</v>
      </c>
      <c r="M303" t="s">
        <v>696</v>
      </c>
      <c r="N303" t="s">
        <v>697</v>
      </c>
      <c r="O303" t="s">
        <v>698</v>
      </c>
      <c r="P303">
        <v>1.60000002</v>
      </c>
      <c r="Q303" t="s">
        <v>699</v>
      </c>
      <c r="R303" t="s">
        <v>700</v>
      </c>
      <c r="S303">
        <v>71098742</v>
      </c>
      <c r="T303">
        <v>369.18088369999998</v>
      </c>
      <c r="U303" t="s">
        <v>31</v>
      </c>
      <c r="V303" t="s">
        <v>1546</v>
      </c>
      <c r="W303" t="s">
        <v>23</v>
      </c>
    </row>
    <row r="304" spans="1:23" x14ac:dyDescent="0.4">
      <c r="A304">
        <v>303</v>
      </c>
      <c r="B304">
        <v>1</v>
      </c>
      <c r="C304">
        <v>1</v>
      </c>
      <c r="D304">
        <v>1</v>
      </c>
      <c r="E304">
        <v>1</v>
      </c>
      <c r="F304">
        <v>0.98842778071894599</v>
      </c>
      <c r="G304">
        <v>-1.2443602867404999</v>
      </c>
      <c r="H304">
        <v>0.999999999999999</v>
      </c>
      <c r="I304">
        <v>51.922352036662403</v>
      </c>
      <c r="J304" t="s">
        <v>694</v>
      </c>
      <c r="K304" t="s">
        <v>25</v>
      </c>
      <c r="L304" t="s">
        <v>695</v>
      </c>
      <c r="M304" t="s">
        <v>696</v>
      </c>
      <c r="N304" t="s">
        <v>697</v>
      </c>
      <c r="O304" t="s">
        <v>698</v>
      </c>
      <c r="P304">
        <v>1.60000002</v>
      </c>
      <c r="Q304" t="s">
        <v>699</v>
      </c>
      <c r="R304" t="s">
        <v>700</v>
      </c>
      <c r="S304">
        <v>71098742</v>
      </c>
      <c r="T304">
        <v>369.18088369999998</v>
      </c>
      <c r="U304" t="s">
        <v>31</v>
      </c>
      <c r="V304" t="s">
        <v>12519</v>
      </c>
      <c r="W304" t="s">
        <v>23</v>
      </c>
    </row>
    <row r="305" spans="1:23" x14ac:dyDescent="0.4">
      <c r="A305">
        <v>304</v>
      </c>
      <c r="B305">
        <v>1</v>
      </c>
      <c r="C305">
        <v>1</v>
      </c>
      <c r="D305">
        <v>1</v>
      </c>
      <c r="E305">
        <v>1</v>
      </c>
      <c r="F305">
        <v>0.98837227225666702</v>
      </c>
      <c r="G305">
        <v>-0.95490978931191395</v>
      </c>
      <c r="H305">
        <v>0.999999999999999</v>
      </c>
      <c r="I305">
        <v>34.939350053460998</v>
      </c>
      <c r="J305" t="s">
        <v>694</v>
      </c>
      <c r="K305" t="s">
        <v>25</v>
      </c>
      <c r="L305" t="s">
        <v>695</v>
      </c>
      <c r="M305" t="s">
        <v>696</v>
      </c>
      <c r="N305" t="s">
        <v>697</v>
      </c>
      <c r="O305" t="s">
        <v>698</v>
      </c>
      <c r="P305">
        <v>1.60000002</v>
      </c>
      <c r="Q305" t="s">
        <v>699</v>
      </c>
      <c r="R305" t="s">
        <v>700</v>
      </c>
      <c r="S305">
        <v>71098742</v>
      </c>
      <c r="T305">
        <v>369.18088369999998</v>
      </c>
      <c r="U305" t="s">
        <v>31</v>
      </c>
      <c r="V305" t="s">
        <v>12520</v>
      </c>
      <c r="W305" t="s">
        <v>23</v>
      </c>
    </row>
    <row r="306" spans="1:23" x14ac:dyDescent="0.4">
      <c r="A306">
        <v>305</v>
      </c>
      <c r="B306">
        <v>1</v>
      </c>
      <c r="C306">
        <v>1</v>
      </c>
      <c r="D306">
        <v>1</v>
      </c>
      <c r="E306">
        <v>1</v>
      </c>
      <c r="F306">
        <v>0.98837227225666702</v>
      </c>
      <c r="G306">
        <v>-0.95490978931191395</v>
      </c>
      <c r="H306" t="s">
        <v>23</v>
      </c>
      <c r="I306">
        <v>34.939350053460998</v>
      </c>
      <c r="J306" t="s">
        <v>694</v>
      </c>
      <c r="K306" t="s">
        <v>25</v>
      </c>
      <c r="L306" t="s">
        <v>695</v>
      </c>
      <c r="M306" t="s">
        <v>696</v>
      </c>
      <c r="N306" t="s">
        <v>697</v>
      </c>
      <c r="O306" t="s">
        <v>698</v>
      </c>
      <c r="P306">
        <v>1.60000002</v>
      </c>
      <c r="Q306" t="s">
        <v>699</v>
      </c>
      <c r="R306" t="s">
        <v>700</v>
      </c>
      <c r="S306">
        <v>71098742</v>
      </c>
      <c r="T306">
        <v>369.18088369999998</v>
      </c>
      <c r="U306" t="s">
        <v>31</v>
      </c>
      <c r="V306" t="s">
        <v>1435</v>
      </c>
      <c r="W306" t="s">
        <v>23</v>
      </c>
    </row>
    <row r="307" spans="1:23" x14ac:dyDescent="0.4">
      <c r="A307">
        <v>306</v>
      </c>
      <c r="B307">
        <v>1</v>
      </c>
      <c r="C307">
        <v>2</v>
      </c>
      <c r="D307">
        <v>1</v>
      </c>
      <c r="E307">
        <v>1</v>
      </c>
      <c r="F307">
        <v>0.98834973272430804</v>
      </c>
      <c r="G307">
        <v>-31.553833739305301</v>
      </c>
      <c r="H307">
        <v>0.85125628140703502</v>
      </c>
      <c r="I307">
        <v>11.564128733674799</v>
      </c>
      <c r="J307" t="s">
        <v>4151</v>
      </c>
      <c r="K307" t="s">
        <v>25</v>
      </c>
      <c r="L307" t="s">
        <v>4152</v>
      </c>
      <c r="M307" t="s">
        <v>4153</v>
      </c>
      <c r="N307" t="s">
        <v>4154</v>
      </c>
      <c r="O307" t="s">
        <v>4155</v>
      </c>
      <c r="P307">
        <v>0.30000001199999998</v>
      </c>
      <c r="Q307" t="s">
        <v>4156</v>
      </c>
      <c r="R307" t="s">
        <v>4157</v>
      </c>
      <c r="S307">
        <v>255847294</v>
      </c>
      <c r="T307">
        <v>245.09540000000001</v>
      </c>
      <c r="U307" t="s">
        <v>31</v>
      </c>
      <c r="V307" t="s">
        <v>12521</v>
      </c>
      <c r="W307" t="s">
        <v>23</v>
      </c>
    </row>
    <row r="308" spans="1:23" x14ac:dyDescent="0.4">
      <c r="A308">
        <v>307</v>
      </c>
      <c r="B308">
        <v>1</v>
      </c>
      <c r="C308">
        <v>2</v>
      </c>
      <c r="D308">
        <v>1</v>
      </c>
      <c r="E308">
        <v>1</v>
      </c>
      <c r="F308">
        <v>0.98834973272430804</v>
      </c>
      <c r="G308">
        <v>-31.553833739305301</v>
      </c>
      <c r="H308" t="s">
        <v>23</v>
      </c>
      <c r="I308">
        <v>11.564128733674799</v>
      </c>
      <c r="J308" t="s">
        <v>4151</v>
      </c>
      <c r="K308" t="s">
        <v>25</v>
      </c>
      <c r="L308" t="s">
        <v>4152</v>
      </c>
      <c r="M308" t="s">
        <v>4153</v>
      </c>
      <c r="N308" t="s">
        <v>4154</v>
      </c>
      <c r="O308" t="s">
        <v>4155</v>
      </c>
      <c r="P308">
        <v>0.30000001199999998</v>
      </c>
      <c r="Q308" t="s">
        <v>4156</v>
      </c>
      <c r="R308" t="s">
        <v>4157</v>
      </c>
      <c r="S308">
        <v>255847294</v>
      </c>
      <c r="T308">
        <v>245.09540000000001</v>
      </c>
      <c r="U308" t="s">
        <v>31</v>
      </c>
      <c r="V308" t="s">
        <v>12522</v>
      </c>
      <c r="W308" t="s">
        <v>23</v>
      </c>
    </row>
    <row r="309" spans="1:23" x14ac:dyDescent="0.4">
      <c r="A309">
        <v>308</v>
      </c>
      <c r="B309">
        <v>1</v>
      </c>
      <c r="C309">
        <v>1</v>
      </c>
      <c r="D309">
        <v>1</v>
      </c>
      <c r="E309">
        <v>1</v>
      </c>
      <c r="F309">
        <v>0.98827483913463898</v>
      </c>
      <c r="G309">
        <v>-1.19415471402296</v>
      </c>
      <c r="H309">
        <v>0.999999999999999</v>
      </c>
      <c r="I309">
        <v>24.073384756205101</v>
      </c>
      <c r="J309" t="s">
        <v>694</v>
      </c>
      <c r="K309" t="s">
        <v>25</v>
      </c>
      <c r="L309" t="s">
        <v>695</v>
      </c>
      <c r="M309" t="s">
        <v>696</v>
      </c>
      <c r="N309" t="s">
        <v>697</v>
      </c>
      <c r="O309" t="s">
        <v>698</v>
      </c>
      <c r="P309">
        <v>1.60000002</v>
      </c>
      <c r="Q309" t="s">
        <v>699</v>
      </c>
      <c r="R309" t="s">
        <v>700</v>
      </c>
      <c r="S309">
        <v>71098742</v>
      </c>
      <c r="T309">
        <v>369.18088369999998</v>
      </c>
      <c r="U309" t="s">
        <v>31</v>
      </c>
      <c r="V309" t="s">
        <v>12523</v>
      </c>
      <c r="W309" t="s">
        <v>23</v>
      </c>
    </row>
    <row r="310" spans="1:23" x14ac:dyDescent="0.4">
      <c r="A310">
        <v>309</v>
      </c>
      <c r="B310">
        <v>1</v>
      </c>
      <c r="C310">
        <v>1</v>
      </c>
      <c r="D310">
        <v>1</v>
      </c>
      <c r="E310">
        <v>1</v>
      </c>
      <c r="F310">
        <v>0.98827483913463898</v>
      </c>
      <c r="G310">
        <v>-1.19415471402296</v>
      </c>
      <c r="H310" t="s">
        <v>23</v>
      </c>
      <c r="I310">
        <v>24.073384756205101</v>
      </c>
      <c r="J310" t="s">
        <v>694</v>
      </c>
      <c r="K310" t="s">
        <v>25</v>
      </c>
      <c r="L310" t="s">
        <v>695</v>
      </c>
      <c r="M310" t="s">
        <v>696</v>
      </c>
      <c r="N310" t="s">
        <v>697</v>
      </c>
      <c r="O310" t="s">
        <v>698</v>
      </c>
      <c r="P310">
        <v>1.60000002</v>
      </c>
      <c r="Q310" t="s">
        <v>699</v>
      </c>
      <c r="R310" t="s">
        <v>700</v>
      </c>
      <c r="S310">
        <v>71098742</v>
      </c>
      <c r="T310">
        <v>369.18088369999998</v>
      </c>
      <c r="U310" t="s">
        <v>31</v>
      </c>
      <c r="V310" t="s">
        <v>2074</v>
      </c>
      <c r="W310" t="s">
        <v>23</v>
      </c>
    </row>
    <row r="311" spans="1:23" x14ac:dyDescent="0.4">
      <c r="A311">
        <v>310</v>
      </c>
      <c r="B311">
        <v>1</v>
      </c>
      <c r="C311">
        <v>3</v>
      </c>
      <c r="D311">
        <v>1</v>
      </c>
      <c r="E311">
        <v>3</v>
      </c>
      <c r="F311">
        <v>0.98812856217606104</v>
      </c>
      <c r="G311">
        <v>-6.7315816484913498</v>
      </c>
      <c r="H311">
        <v>0.226633165829145</v>
      </c>
      <c r="I311">
        <v>26.889987631557101</v>
      </c>
      <c r="J311" t="s">
        <v>1279</v>
      </c>
      <c r="K311" t="s">
        <v>25</v>
      </c>
      <c r="L311" t="s">
        <v>1280</v>
      </c>
      <c r="M311" t="s">
        <v>1281</v>
      </c>
      <c r="N311" t="s">
        <v>1282</v>
      </c>
      <c r="O311" t="s">
        <v>1283</v>
      </c>
      <c r="P311">
        <v>3</v>
      </c>
      <c r="Q311" t="s">
        <v>1284</v>
      </c>
      <c r="R311" t="s">
        <v>1285</v>
      </c>
      <c r="S311">
        <v>8609890398</v>
      </c>
      <c r="T311">
        <v>441.20240000000001</v>
      </c>
      <c r="U311" t="s">
        <v>31</v>
      </c>
      <c r="V311" t="s">
        <v>12524</v>
      </c>
      <c r="W311" t="s">
        <v>23</v>
      </c>
    </row>
    <row r="312" spans="1:23" x14ac:dyDescent="0.4">
      <c r="A312">
        <v>311</v>
      </c>
      <c r="B312">
        <v>1</v>
      </c>
      <c r="C312">
        <v>1</v>
      </c>
      <c r="D312">
        <v>1</v>
      </c>
      <c r="E312">
        <v>1</v>
      </c>
      <c r="F312">
        <v>0.98804299858941902</v>
      </c>
      <c r="G312">
        <v>-1.1667538976745699</v>
      </c>
      <c r="H312" t="s">
        <v>23</v>
      </c>
      <c r="I312">
        <v>33.871683687597901</v>
      </c>
      <c r="J312" t="s">
        <v>2470</v>
      </c>
      <c r="K312" t="s">
        <v>25</v>
      </c>
      <c r="L312" t="s">
        <v>12456</v>
      </c>
      <c r="M312" t="s">
        <v>12457</v>
      </c>
      <c r="N312" t="s">
        <v>12458</v>
      </c>
      <c r="O312" t="s">
        <v>12459</v>
      </c>
      <c r="P312">
        <v>0.69045060899999999</v>
      </c>
      <c r="Q312" t="s">
        <v>12460</v>
      </c>
      <c r="R312" t="s">
        <v>12461</v>
      </c>
      <c r="S312">
        <v>255847294</v>
      </c>
      <c r="T312">
        <v>166.08626000000001</v>
      </c>
      <c r="U312" t="s">
        <v>31</v>
      </c>
      <c r="V312" t="s">
        <v>8180</v>
      </c>
      <c r="W312" t="s">
        <v>23</v>
      </c>
    </row>
    <row r="313" spans="1:23" x14ac:dyDescent="0.4">
      <c r="A313">
        <v>312</v>
      </c>
      <c r="B313">
        <v>1</v>
      </c>
      <c r="C313">
        <v>1</v>
      </c>
      <c r="D313">
        <v>1</v>
      </c>
      <c r="E313">
        <v>1</v>
      </c>
      <c r="F313">
        <v>0.98804299858941902</v>
      </c>
      <c r="G313">
        <v>-1.1667538976745699</v>
      </c>
      <c r="H313">
        <v>0.999999999999999</v>
      </c>
      <c r="I313">
        <v>33.871683687597901</v>
      </c>
      <c r="J313" t="s">
        <v>2470</v>
      </c>
      <c r="K313" t="s">
        <v>25</v>
      </c>
      <c r="L313" t="s">
        <v>12456</v>
      </c>
      <c r="M313" t="s">
        <v>12457</v>
      </c>
      <c r="N313" t="s">
        <v>12458</v>
      </c>
      <c r="O313" t="s">
        <v>12459</v>
      </c>
      <c r="P313">
        <v>0.69045060899999999</v>
      </c>
      <c r="Q313" t="s">
        <v>12460</v>
      </c>
      <c r="R313" t="s">
        <v>12461</v>
      </c>
      <c r="S313">
        <v>255847294</v>
      </c>
      <c r="T313">
        <v>166.08626000000001</v>
      </c>
      <c r="U313" t="s">
        <v>31</v>
      </c>
      <c r="V313" t="s">
        <v>12525</v>
      </c>
      <c r="W313" t="s">
        <v>23</v>
      </c>
    </row>
    <row r="314" spans="1:23" x14ac:dyDescent="0.4">
      <c r="A314">
        <v>313</v>
      </c>
      <c r="B314">
        <v>1</v>
      </c>
      <c r="C314">
        <v>1</v>
      </c>
      <c r="D314">
        <v>1</v>
      </c>
      <c r="E314">
        <v>1</v>
      </c>
      <c r="F314">
        <v>0.98799578080844797</v>
      </c>
      <c r="G314">
        <v>-1.52570192898144</v>
      </c>
      <c r="H314" t="s">
        <v>23</v>
      </c>
      <c r="I314">
        <v>43.243509427034397</v>
      </c>
      <c r="J314" t="s">
        <v>694</v>
      </c>
      <c r="K314" t="s">
        <v>25</v>
      </c>
      <c r="L314" t="s">
        <v>695</v>
      </c>
      <c r="M314" t="s">
        <v>696</v>
      </c>
      <c r="N314" t="s">
        <v>697</v>
      </c>
      <c r="O314" t="s">
        <v>698</v>
      </c>
      <c r="P314">
        <v>1.60000002</v>
      </c>
      <c r="Q314" t="s">
        <v>699</v>
      </c>
      <c r="R314" t="s">
        <v>700</v>
      </c>
      <c r="S314">
        <v>71098742</v>
      </c>
      <c r="T314">
        <v>369.18088369999998</v>
      </c>
      <c r="U314" t="s">
        <v>31</v>
      </c>
      <c r="V314" t="s">
        <v>1746</v>
      </c>
      <c r="W314" t="s">
        <v>23</v>
      </c>
    </row>
    <row r="315" spans="1:23" x14ac:dyDescent="0.4">
      <c r="A315">
        <v>314</v>
      </c>
      <c r="B315">
        <v>1</v>
      </c>
      <c r="C315">
        <v>1</v>
      </c>
      <c r="D315">
        <v>1</v>
      </c>
      <c r="E315">
        <v>1</v>
      </c>
      <c r="F315">
        <v>0.98799578080844797</v>
      </c>
      <c r="G315">
        <v>-1.52570192898144</v>
      </c>
      <c r="H315">
        <v>0.999999999999999</v>
      </c>
      <c r="I315">
        <v>43.243509427034397</v>
      </c>
      <c r="J315" t="s">
        <v>694</v>
      </c>
      <c r="K315" t="s">
        <v>25</v>
      </c>
      <c r="L315" t="s">
        <v>695</v>
      </c>
      <c r="M315" t="s">
        <v>696</v>
      </c>
      <c r="N315" t="s">
        <v>697</v>
      </c>
      <c r="O315" t="s">
        <v>698</v>
      </c>
      <c r="P315">
        <v>1.60000002</v>
      </c>
      <c r="Q315" t="s">
        <v>699</v>
      </c>
      <c r="R315" t="s">
        <v>700</v>
      </c>
      <c r="S315">
        <v>71098742</v>
      </c>
      <c r="T315">
        <v>369.18088369999998</v>
      </c>
      <c r="U315" t="s">
        <v>31</v>
      </c>
      <c r="V315" t="s">
        <v>12526</v>
      </c>
      <c r="W315" t="s">
        <v>23</v>
      </c>
    </row>
    <row r="316" spans="1:23" x14ac:dyDescent="0.4">
      <c r="A316">
        <v>315</v>
      </c>
      <c r="B316">
        <v>1</v>
      </c>
      <c r="C316">
        <v>1</v>
      </c>
      <c r="D316">
        <v>1</v>
      </c>
      <c r="E316">
        <v>1</v>
      </c>
      <c r="F316">
        <v>0.98799032718002</v>
      </c>
      <c r="G316">
        <v>-0.91686504296909399</v>
      </c>
      <c r="H316">
        <v>0.999999999999999</v>
      </c>
      <c r="I316">
        <v>23.169671413069</v>
      </c>
      <c r="J316" t="s">
        <v>694</v>
      </c>
      <c r="K316" t="s">
        <v>25</v>
      </c>
      <c r="L316" t="s">
        <v>695</v>
      </c>
      <c r="M316" t="s">
        <v>696</v>
      </c>
      <c r="N316" t="s">
        <v>697</v>
      </c>
      <c r="O316" t="s">
        <v>698</v>
      </c>
      <c r="P316">
        <v>1.60000002</v>
      </c>
      <c r="Q316" t="s">
        <v>699</v>
      </c>
      <c r="R316" t="s">
        <v>700</v>
      </c>
      <c r="S316">
        <v>71098742</v>
      </c>
      <c r="T316">
        <v>369.18088369999998</v>
      </c>
      <c r="U316" t="s">
        <v>31</v>
      </c>
      <c r="V316" t="s">
        <v>12527</v>
      </c>
      <c r="W316" t="s">
        <v>23</v>
      </c>
    </row>
    <row r="317" spans="1:23" x14ac:dyDescent="0.4">
      <c r="A317">
        <v>316</v>
      </c>
      <c r="B317">
        <v>1</v>
      </c>
      <c r="C317">
        <v>1</v>
      </c>
      <c r="D317">
        <v>1</v>
      </c>
      <c r="E317">
        <v>1</v>
      </c>
      <c r="F317">
        <v>0.98799032718002</v>
      </c>
      <c r="G317">
        <v>-0.91686504296909399</v>
      </c>
      <c r="H317" t="s">
        <v>23</v>
      </c>
      <c r="I317">
        <v>23.169671413069</v>
      </c>
      <c r="J317" t="s">
        <v>694</v>
      </c>
      <c r="K317" t="s">
        <v>25</v>
      </c>
      <c r="L317" t="s">
        <v>695</v>
      </c>
      <c r="M317" t="s">
        <v>696</v>
      </c>
      <c r="N317" t="s">
        <v>697</v>
      </c>
      <c r="O317" t="s">
        <v>698</v>
      </c>
      <c r="P317">
        <v>1.60000002</v>
      </c>
      <c r="Q317" t="s">
        <v>699</v>
      </c>
      <c r="R317" t="s">
        <v>700</v>
      </c>
      <c r="S317">
        <v>71098742</v>
      </c>
      <c r="T317">
        <v>369.18088369999998</v>
      </c>
      <c r="U317" t="s">
        <v>31</v>
      </c>
      <c r="V317" t="s">
        <v>7995</v>
      </c>
      <c r="W317" t="s">
        <v>23</v>
      </c>
    </row>
    <row r="318" spans="1:23" x14ac:dyDescent="0.4">
      <c r="A318">
        <v>317</v>
      </c>
      <c r="B318">
        <v>1</v>
      </c>
      <c r="C318">
        <v>1</v>
      </c>
      <c r="D318">
        <v>1</v>
      </c>
      <c r="E318">
        <v>1</v>
      </c>
      <c r="F318">
        <v>0.98788742765076398</v>
      </c>
      <c r="G318">
        <v>-1.0856579585669599</v>
      </c>
      <c r="H318">
        <v>0.999999999999999</v>
      </c>
      <c r="I318">
        <v>22.765850073733599</v>
      </c>
      <c r="J318" t="s">
        <v>694</v>
      </c>
      <c r="K318" t="s">
        <v>25</v>
      </c>
      <c r="L318" t="s">
        <v>695</v>
      </c>
      <c r="M318" t="s">
        <v>696</v>
      </c>
      <c r="N318" t="s">
        <v>697</v>
      </c>
      <c r="O318" t="s">
        <v>698</v>
      </c>
      <c r="P318">
        <v>1.60000002</v>
      </c>
      <c r="Q318" t="s">
        <v>699</v>
      </c>
      <c r="R318" t="s">
        <v>700</v>
      </c>
      <c r="S318">
        <v>71098742</v>
      </c>
      <c r="T318">
        <v>369.18088369999998</v>
      </c>
      <c r="U318" t="s">
        <v>31</v>
      </c>
      <c r="V318" t="s">
        <v>12528</v>
      </c>
      <c r="W318" t="s">
        <v>23</v>
      </c>
    </row>
    <row r="319" spans="1:23" x14ac:dyDescent="0.4">
      <c r="A319">
        <v>318</v>
      </c>
      <c r="B319">
        <v>1</v>
      </c>
      <c r="C319">
        <v>1</v>
      </c>
      <c r="D319">
        <v>1</v>
      </c>
      <c r="E319">
        <v>1</v>
      </c>
      <c r="F319">
        <v>0.98788742765076398</v>
      </c>
      <c r="G319">
        <v>-1.0856579585669599</v>
      </c>
      <c r="H319" t="s">
        <v>23</v>
      </c>
      <c r="I319">
        <v>22.765850073733599</v>
      </c>
      <c r="J319" t="s">
        <v>694</v>
      </c>
      <c r="K319" t="s">
        <v>25</v>
      </c>
      <c r="L319" t="s">
        <v>695</v>
      </c>
      <c r="M319" t="s">
        <v>696</v>
      </c>
      <c r="N319" t="s">
        <v>697</v>
      </c>
      <c r="O319" t="s">
        <v>698</v>
      </c>
      <c r="P319">
        <v>1.60000002</v>
      </c>
      <c r="Q319" t="s">
        <v>699</v>
      </c>
      <c r="R319" t="s">
        <v>700</v>
      </c>
      <c r="S319">
        <v>71098742</v>
      </c>
      <c r="T319">
        <v>369.18088369999998</v>
      </c>
      <c r="U319" t="s">
        <v>31</v>
      </c>
      <c r="V319" t="s">
        <v>2729</v>
      </c>
      <c r="W319" t="s">
        <v>23</v>
      </c>
    </row>
    <row r="320" spans="1:23" x14ac:dyDescent="0.4">
      <c r="A320">
        <v>319</v>
      </c>
      <c r="B320">
        <v>1</v>
      </c>
      <c r="C320">
        <v>1</v>
      </c>
      <c r="D320">
        <v>1</v>
      </c>
      <c r="E320">
        <v>1</v>
      </c>
      <c r="F320">
        <v>0.98781292735923898</v>
      </c>
      <c r="G320">
        <v>-0.86713726827247795</v>
      </c>
      <c r="H320" t="s">
        <v>23</v>
      </c>
      <c r="I320">
        <v>21.640591867989802</v>
      </c>
      <c r="J320" t="s">
        <v>694</v>
      </c>
      <c r="K320" t="s">
        <v>25</v>
      </c>
      <c r="L320" t="s">
        <v>695</v>
      </c>
      <c r="M320" t="s">
        <v>696</v>
      </c>
      <c r="N320" t="s">
        <v>697</v>
      </c>
      <c r="O320" t="s">
        <v>698</v>
      </c>
      <c r="P320">
        <v>1.60000002</v>
      </c>
      <c r="Q320" t="s">
        <v>699</v>
      </c>
      <c r="R320" t="s">
        <v>700</v>
      </c>
      <c r="S320">
        <v>71098742</v>
      </c>
      <c r="T320">
        <v>369.18088369999998</v>
      </c>
      <c r="U320" t="s">
        <v>31</v>
      </c>
      <c r="V320" t="s">
        <v>7322</v>
      </c>
      <c r="W320" t="s">
        <v>23</v>
      </c>
    </row>
    <row r="321" spans="1:23" x14ac:dyDescent="0.4">
      <c r="A321">
        <v>320</v>
      </c>
      <c r="B321">
        <v>1</v>
      </c>
      <c r="C321">
        <v>1</v>
      </c>
      <c r="D321">
        <v>1</v>
      </c>
      <c r="E321">
        <v>1</v>
      </c>
      <c r="F321">
        <v>0.98781292735923898</v>
      </c>
      <c r="G321">
        <v>-0.86713726827247795</v>
      </c>
      <c r="H321">
        <v>0.999999999999999</v>
      </c>
      <c r="I321">
        <v>21.640591867989802</v>
      </c>
      <c r="J321" t="s">
        <v>694</v>
      </c>
      <c r="K321" t="s">
        <v>25</v>
      </c>
      <c r="L321" t="s">
        <v>695</v>
      </c>
      <c r="M321" t="s">
        <v>696</v>
      </c>
      <c r="N321" t="s">
        <v>697</v>
      </c>
      <c r="O321" t="s">
        <v>698</v>
      </c>
      <c r="P321">
        <v>1.60000002</v>
      </c>
      <c r="Q321" t="s">
        <v>699</v>
      </c>
      <c r="R321" t="s">
        <v>700</v>
      </c>
      <c r="S321">
        <v>71098742</v>
      </c>
      <c r="T321">
        <v>369.18088369999998</v>
      </c>
      <c r="U321" t="s">
        <v>31</v>
      </c>
      <c r="V321" t="s">
        <v>12529</v>
      </c>
      <c r="W321" t="s">
        <v>23</v>
      </c>
    </row>
    <row r="322" spans="1:23" x14ac:dyDescent="0.4">
      <c r="A322">
        <v>321</v>
      </c>
      <c r="B322">
        <v>1</v>
      </c>
      <c r="C322">
        <v>1</v>
      </c>
      <c r="D322">
        <v>1</v>
      </c>
      <c r="E322">
        <v>1</v>
      </c>
      <c r="F322">
        <v>0.98777995025734699</v>
      </c>
      <c r="G322">
        <v>-1.0776780207313099</v>
      </c>
      <c r="H322">
        <v>0.999999999999999</v>
      </c>
      <c r="I322">
        <v>16.534755206874099</v>
      </c>
      <c r="J322" t="s">
        <v>694</v>
      </c>
      <c r="K322" t="s">
        <v>25</v>
      </c>
      <c r="L322" t="s">
        <v>695</v>
      </c>
      <c r="M322" t="s">
        <v>696</v>
      </c>
      <c r="N322" t="s">
        <v>697</v>
      </c>
      <c r="O322" t="s">
        <v>698</v>
      </c>
      <c r="P322">
        <v>1.60000002</v>
      </c>
      <c r="Q322" t="s">
        <v>699</v>
      </c>
      <c r="R322" t="s">
        <v>700</v>
      </c>
      <c r="S322">
        <v>71098742</v>
      </c>
      <c r="T322">
        <v>369.18088369999998</v>
      </c>
      <c r="U322" t="s">
        <v>31</v>
      </c>
      <c r="V322" t="s">
        <v>12530</v>
      </c>
      <c r="W322" t="s">
        <v>23</v>
      </c>
    </row>
    <row r="323" spans="1:23" x14ac:dyDescent="0.4">
      <c r="A323">
        <v>322</v>
      </c>
      <c r="B323">
        <v>1</v>
      </c>
      <c r="C323">
        <v>1</v>
      </c>
      <c r="D323">
        <v>1</v>
      </c>
      <c r="E323">
        <v>1</v>
      </c>
      <c r="F323">
        <v>0.98777995025734699</v>
      </c>
      <c r="G323">
        <v>-1.0776780207313099</v>
      </c>
      <c r="H323" t="s">
        <v>23</v>
      </c>
      <c r="I323">
        <v>16.534755206874099</v>
      </c>
      <c r="J323" t="s">
        <v>694</v>
      </c>
      <c r="K323" t="s">
        <v>25</v>
      </c>
      <c r="L323" t="s">
        <v>695</v>
      </c>
      <c r="M323" t="s">
        <v>696</v>
      </c>
      <c r="N323" t="s">
        <v>697</v>
      </c>
      <c r="O323" t="s">
        <v>698</v>
      </c>
      <c r="P323">
        <v>1.60000002</v>
      </c>
      <c r="Q323" t="s">
        <v>699</v>
      </c>
      <c r="R323" t="s">
        <v>700</v>
      </c>
      <c r="S323">
        <v>71098742</v>
      </c>
      <c r="T323">
        <v>369.18088369999998</v>
      </c>
      <c r="U323" t="s">
        <v>31</v>
      </c>
      <c r="V323" t="s">
        <v>2775</v>
      </c>
      <c r="W323" t="s">
        <v>23</v>
      </c>
    </row>
    <row r="324" spans="1:23" x14ac:dyDescent="0.4">
      <c r="A324">
        <v>323</v>
      </c>
      <c r="B324">
        <v>1</v>
      </c>
      <c r="C324">
        <v>1</v>
      </c>
      <c r="D324">
        <v>1</v>
      </c>
      <c r="E324">
        <v>1</v>
      </c>
      <c r="F324">
        <v>0.98772175774042004</v>
      </c>
      <c r="G324">
        <v>-2.0040103919952399</v>
      </c>
      <c r="H324">
        <v>0.999999999999999</v>
      </c>
      <c r="I324">
        <v>28.208421246775401</v>
      </c>
      <c r="J324" t="s">
        <v>2470</v>
      </c>
      <c r="K324" t="s">
        <v>25</v>
      </c>
      <c r="L324" t="s">
        <v>12456</v>
      </c>
      <c r="M324" t="s">
        <v>12457</v>
      </c>
      <c r="N324" t="s">
        <v>12458</v>
      </c>
      <c r="O324" t="s">
        <v>12459</v>
      </c>
      <c r="P324">
        <v>0.69045060899999999</v>
      </c>
      <c r="Q324" t="s">
        <v>12460</v>
      </c>
      <c r="R324" t="s">
        <v>12461</v>
      </c>
      <c r="S324">
        <v>255847294</v>
      </c>
      <c r="T324">
        <v>166.08626000000001</v>
      </c>
      <c r="U324" t="s">
        <v>31</v>
      </c>
      <c r="V324" t="s">
        <v>12531</v>
      </c>
      <c r="W324" t="s">
        <v>23</v>
      </c>
    </row>
    <row r="325" spans="1:23" x14ac:dyDescent="0.4">
      <c r="A325">
        <v>324</v>
      </c>
      <c r="B325">
        <v>1</v>
      </c>
      <c r="C325">
        <v>1</v>
      </c>
      <c r="D325">
        <v>1</v>
      </c>
      <c r="E325">
        <v>1</v>
      </c>
      <c r="F325">
        <v>0.98772175774042004</v>
      </c>
      <c r="G325">
        <v>-2.0040103919952399</v>
      </c>
      <c r="H325" t="s">
        <v>23</v>
      </c>
      <c r="I325">
        <v>28.208421246775401</v>
      </c>
      <c r="J325" t="s">
        <v>2470</v>
      </c>
      <c r="K325" t="s">
        <v>25</v>
      </c>
      <c r="L325" t="s">
        <v>12456</v>
      </c>
      <c r="M325" t="s">
        <v>12457</v>
      </c>
      <c r="N325" t="s">
        <v>12458</v>
      </c>
      <c r="O325" t="s">
        <v>12459</v>
      </c>
      <c r="P325">
        <v>0.69045060899999999</v>
      </c>
      <c r="Q325" t="s">
        <v>12460</v>
      </c>
      <c r="R325" t="s">
        <v>12461</v>
      </c>
      <c r="S325">
        <v>255847294</v>
      </c>
      <c r="T325">
        <v>166.08626000000001</v>
      </c>
      <c r="U325" t="s">
        <v>31</v>
      </c>
      <c r="V325" t="s">
        <v>8966</v>
      </c>
      <c r="W325" t="s">
        <v>23</v>
      </c>
    </row>
    <row r="326" spans="1:23" x14ac:dyDescent="0.4">
      <c r="A326">
        <v>325</v>
      </c>
      <c r="B326">
        <v>1</v>
      </c>
      <c r="C326">
        <v>1</v>
      </c>
      <c r="D326">
        <v>1</v>
      </c>
      <c r="E326">
        <v>1</v>
      </c>
      <c r="F326">
        <v>0.98769591697604397</v>
      </c>
      <c r="G326">
        <v>-1.27005053634985</v>
      </c>
      <c r="H326">
        <v>0.999999999999999</v>
      </c>
      <c r="I326">
        <v>28.3429707488324</v>
      </c>
      <c r="J326" t="s">
        <v>694</v>
      </c>
      <c r="K326" t="s">
        <v>25</v>
      </c>
      <c r="L326" t="s">
        <v>695</v>
      </c>
      <c r="M326" t="s">
        <v>696</v>
      </c>
      <c r="N326" t="s">
        <v>697</v>
      </c>
      <c r="O326" t="s">
        <v>698</v>
      </c>
      <c r="P326">
        <v>1.60000002</v>
      </c>
      <c r="Q326" t="s">
        <v>699</v>
      </c>
      <c r="R326" t="s">
        <v>700</v>
      </c>
      <c r="S326">
        <v>71098742</v>
      </c>
      <c r="T326">
        <v>369.18088369999998</v>
      </c>
      <c r="U326" t="s">
        <v>31</v>
      </c>
      <c r="V326" t="s">
        <v>12532</v>
      </c>
      <c r="W326" t="s">
        <v>23</v>
      </c>
    </row>
    <row r="327" spans="1:23" x14ac:dyDescent="0.4">
      <c r="A327">
        <v>326</v>
      </c>
      <c r="B327">
        <v>1</v>
      </c>
      <c r="C327">
        <v>1</v>
      </c>
      <c r="D327">
        <v>1</v>
      </c>
      <c r="E327">
        <v>1</v>
      </c>
      <c r="F327">
        <v>0.98769591697604397</v>
      </c>
      <c r="G327">
        <v>-1.27005053634985</v>
      </c>
      <c r="H327" t="s">
        <v>23</v>
      </c>
      <c r="I327">
        <v>28.3429707488324</v>
      </c>
      <c r="J327" t="s">
        <v>694</v>
      </c>
      <c r="K327" t="s">
        <v>25</v>
      </c>
      <c r="L327" t="s">
        <v>695</v>
      </c>
      <c r="M327" t="s">
        <v>696</v>
      </c>
      <c r="N327" t="s">
        <v>697</v>
      </c>
      <c r="O327" t="s">
        <v>698</v>
      </c>
      <c r="P327">
        <v>1.60000002</v>
      </c>
      <c r="Q327" t="s">
        <v>699</v>
      </c>
      <c r="R327" t="s">
        <v>700</v>
      </c>
      <c r="S327">
        <v>71098742</v>
      </c>
      <c r="T327">
        <v>369.18088369999998</v>
      </c>
      <c r="U327" t="s">
        <v>31</v>
      </c>
      <c r="V327" t="s">
        <v>2247</v>
      </c>
      <c r="W327" t="s">
        <v>23</v>
      </c>
    </row>
    <row r="328" spans="1:23" x14ac:dyDescent="0.4">
      <c r="A328">
        <v>327</v>
      </c>
      <c r="B328">
        <v>1</v>
      </c>
      <c r="C328">
        <v>1</v>
      </c>
      <c r="D328">
        <v>1</v>
      </c>
      <c r="E328">
        <v>1</v>
      </c>
      <c r="F328">
        <v>0.98762730063942605</v>
      </c>
      <c r="G328">
        <v>-1.2106328073324599</v>
      </c>
      <c r="H328" t="s">
        <v>23</v>
      </c>
      <c r="I328">
        <v>34.037522702076203</v>
      </c>
      <c r="J328" t="s">
        <v>2470</v>
      </c>
      <c r="K328" t="s">
        <v>25</v>
      </c>
      <c r="L328" t="s">
        <v>12456</v>
      </c>
      <c r="M328" t="s">
        <v>12457</v>
      </c>
      <c r="N328" t="s">
        <v>12458</v>
      </c>
      <c r="O328" t="s">
        <v>12459</v>
      </c>
      <c r="P328">
        <v>0.69045060899999999</v>
      </c>
      <c r="Q328" t="s">
        <v>12460</v>
      </c>
      <c r="R328" t="s">
        <v>12461</v>
      </c>
      <c r="S328">
        <v>255847294</v>
      </c>
      <c r="T328">
        <v>166.08626000000001</v>
      </c>
      <c r="U328" t="s">
        <v>31</v>
      </c>
      <c r="V328" t="s">
        <v>9488</v>
      </c>
      <c r="W328" t="s">
        <v>23</v>
      </c>
    </row>
    <row r="329" spans="1:23" x14ac:dyDescent="0.4">
      <c r="A329">
        <v>328</v>
      </c>
      <c r="B329">
        <v>1</v>
      </c>
      <c r="C329">
        <v>1</v>
      </c>
      <c r="D329">
        <v>1</v>
      </c>
      <c r="E329">
        <v>1</v>
      </c>
      <c r="F329">
        <v>0.98762730063942605</v>
      </c>
      <c r="G329">
        <v>-1.2106328073324599</v>
      </c>
      <c r="H329">
        <v>0.999999999999999</v>
      </c>
      <c r="I329">
        <v>34.037522702076203</v>
      </c>
      <c r="J329" t="s">
        <v>2470</v>
      </c>
      <c r="K329" t="s">
        <v>25</v>
      </c>
      <c r="L329" t="s">
        <v>12456</v>
      </c>
      <c r="M329" t="s">
        <v>12457</v>
      </c>
      <c r="N329" t="s">
        <v>12458</v>
      </c>
      <c r="O329" t="s">
        <v>12459</v>
      </c>
      <c r="P329">
        <v>0.69045060899999999</v>
      </c>
      <c r="Q329" t="s">
        <v>12460</v>
      </c>
      <c r="R329" t="s">
        <v>12461</v>
      </c>
      <c r="S329">
        <v>255847294</v>
      </c>
      <c r="T329">
        <v>166.08626000000001</v>
      </c>
      <c r="U329" t="s">
        <v>31</v>
      </c>
      <c r="V329" t="s">
        <v>12533</v>
      </c>
      <c r="W329" t="s">
        <v>23</v>
      </c>
    </row>
    <row r="330" spans="1:23" x14ac:dyDescent="0.4">
      <c r="A330">
        <v>329</v>
      </c>
      <c r="B330">
        <v>1</v>
      </c>
      <c r="C330">
        <v>1</v>
      </c>
      <c r="D330">
        <v>1</v>
      </c>
      <c r="E330">
        <v>1</v>
      </c>
      <c r="F330">
        <v>0.98762374976703904</v>
      </c>
      <c r="G330">
        <v>-1.18916839381044</v>
      </c>
      <c r="H330">
        <v>0.999999999999999</v>
      </c>
      <c r="I330">
        <v>28.9207124582855</v>
      </c>
      <c r="J330" t="s">
        <v>694</v>
      </c>
      <c r="K330" t="s">
        <v>25</v>
      </c>
      <c r="L330" t="s">
        <v>695</v>
      </c>
      <c r="M330" t="s">
        <v>696</v>
      </c>
      <c r="N330" t="s">
        <v>697</v>
      </c>
      <c r="O330" t="s">
        <v>698</v>
      </c>
      <c r="P330">
        <v>1.60000002</v>
      </c>
      <c r="Q330" t="s">
        <v>699</v>
      </c>
      <c r="R330" t="s">
        <v>700</v>
      </c>
      <c r="S330">
        <v>71098742</v>
      </c>
      <c r="T330">
        <v>369.18088369999998</v>
      </c>
      <c r="U330" t="s">
        <v>31</v>
      </c>
      <c r="V330" t="s">
        <v>12534</v>
      </c>
      <c r="W330" t="s">
        <v>23</v>
      </c>
    </row>
    <row r="331" spans="1:23" x14ac:dyDescent="0.4">
      <c r="A331">
        <v>330</v>
      </c>
      <c r="B331">
        <v>1</v>
      </c>
      <c r="C331">
        <v>1</v>
      </c>
      <c r="D331">
        <v>1</v>
      </c>
      <c r="E331">
        <v>1</v>
      </c>
      <c r="F331">
        <v>0.98762374976703904</v>
      </c>
      <c r="G331">
        <v>-1.18916839381044</v>
      </c>
      <c r="H331" t="s">
        <v>23</v>
      </c>
      <c r="I331">
        <v>28.9207124582855</v>
      </c>
      <c r="J331" t="s">
        <v>694</v>
      </c>
      <c r="K331" t="s">
        <v>25</v>
      </c>
      <c r="L331" t="s">
        <v>695</v>
      </c>
      <c r="M331" t="s">
        <v>696</v>
      </c>
      <c r="N331" t="s">
        <v>697</v>
      </c>
      <c r="O331" t="s">
        <v>698</v>
      </c>
      <c r="P331">
        <v>1.60000002</v>
      </c>
      <c r="Q331" t="s">
        <v>699</v>
      </c>
      <c r="R331" t="s">
        <v>700</v>
      </c>
      <c r="S331">
        <v>71098742</v>
      </c>
      <c r="T331">
        <v>369.18088369999998</v>
      </c>
      <c r="U331" t="s">
        <v>31</v>
      </c>
      <c r="V331" t="s">
        <v>4006</v>
      </c>
      <c r="W331" t="s">
        <v>23</v>
      </c>
    </row>
    <row r="332" spans="1:23" x14ac:dyDescent="0.4">
      <c r="A332">
        <v>331</v>
      </c>
      <c r="B332">
        <v>1</v>
      </c>
      <c r="C332">
        <v>1</v>
      </c>
      <c r="D332">
        <v>1</v>
      </c>
      <c r="E332">
        <v>1</v>
      </c>
      <c r="F332">
        <v>0.98745570187305198</v>
      </c>
      <c r="G332">
        <v>-1.13348565003685</v>
      </c>
      <c r="H332" t="s">
        <v>23</v>
      </c>
      <c r="I332">
        <v>22.292711028456502</v>
      </c>
      <c r="J332" t="s">
        <v>694</v>
      </c>
      <c r="K332" t="s">
        <v>25</v>
      </c>
      <c r="L332" t="s">
        <v>695</v>
      </c>
      <c r="M332" t="s">
        <v>696</v>
      </c>
      <c r="N332" t="s">
        <v>697</v>
      </c>
      <c r="O332" t="s">
        <v>698</v>
      </c>
      <c r="P332">
        <v>1.60000002</v>
      </c>
      <c r="Q332" t="s">
        <v>699</v>
      </c>
      <c r="R332" t="s">
        <v>700</v>
      </c>
      <c r="S332">
        <v>71098742</v>
      </c>
      <c r="T332">
        <v>369.18088369999998</v>
      </c>
      <c r="U332" t="s">
        <v>31</v>
      </c>
      <c r="V332" t="s">
        <v>7740</v>
      </c>
      <c r="W332" t="s">
        <v>23</v>
      </c>
    </row>
    <row r="333" spans="1:23" x14ac:dyDescent="0.4">
      <c r="A333">
        <v>332</v>
      </c>
      <c r="B333">
        <v>1</v>
      </c>
      <c r="C333">
        <v>1</v>
      </c>
      <c r="D333">
        <v>1</v>
      </c>
      <c r="E333">
        <v>1</v>
      </c>
      <c r="F333">
        <v>0.98745570187305198</v>
      </c>
      <c r="G333">
        <v>-1.13348565003685</v>
      </c>
      <c r="H333">
        <v>0.999999999999999</v>
      </c>
      <c r="I333">
        <v>22.292711028456502</v>
      </c>
      <c r="J333" t="s">
        <v>694</v>
      </c>
      <c r="K333" t="s">
        <v>25</v>
      </c>
      <c r="L333" t="s">
        <v>695</v>
      </c>
      <c r="M333" t="s">
        <v>696</v>
      </c>
      <c r="N333" t="s">
        <v>697</v>
      </c>
      <c r="O333" t="s">
        <v>698</v>
      </c>
      <c r="P333">
        <v>1.60000002</v>
      </c>
      <c r="Q333" t="s">
        <v>699</v>
      </c>
      <c r="R333" t="s">
        <v>700</v>
      </c>
      <c r="S333">
        <v>71098742</v>
      </c>
      <c r="T333">
        <v>369.18088369999998</v>
      </c>
      <c r="U333" t="s">
        <v>31</v>
      </c>
      <c r="V333" t="s">
        <v>12535</v>
      </c>
      <c r="W333" t="s">
        <v>23</v>
      </c>
    </row>
    <row r="334" spans="1:23" x14ac:dyDescent="0.4">
      <c r="A334">
        <v>333</v>
      </c>
      <c r="B334">
        <v>1</v>
      </c>
      <c r="C334">
        <v>1</v>
      </c>
      <c r="D334">
        <v>1</v>
      </c>
      <c r="E334">
        <v>1</v>
      </c>
      <c r="F334">
        <v>0.98736953413095896</v>
      </c>
      <c r="G334">
        <v>-1.12438300914529</v>
      </c>
      <c r="H334">
        <v>0.999999999999999</v>
      </c>
      <c r="I334">
        <v>37.271479567669203</v>
      </c>
      <c r="J334" t="s">
        <v>694</v>
      </c>
      <c r="K334" t="s">
        <v>25</v>
      </c>
      <c r="L334" t="s">
        <v>695</v>
      </c>
      <c r="M334" t="s">
        <v>696</v>
      </c>
      <c r="N334" t="s">
        <v>697</v>
      </c>
      <c r="O334" t="s">
        <v>698</v>
      </c>
      <c r="P334">
        <v>1.60000002</v>
      </c>
      <c r="Q334" t="s">
        <v>699</v>
      </c>
      <c r="R334" t="s">
        <v>700</v>
      </c>
      <c r="S334">
        <v>71098742</v>
      </c>
      <c r="T334">
        <v>369.18088</v>
      </c>
      <c r="U334" t="s">
        <v>31</v>
      </c>
      <c r="V334" t="s">
        <v>12536</v>
      </c>
      <c r="W334" t="s">
        <v>23</v>
      </c>
    </row>
    <row r="335" spans="1:23" x14ac:dyDescent="0.4">
      <c r="A335">
        <v>334</v>
      </c>
      <c r="B335">
        <v>1</v>
      </c>
      <c r="C335">
        <v>1</v>
      </c>
      <c r="D335">
        <v>1</v>
      </c>
      <c r="E335">
        <v>1</v>
      </c>
      <c r="F335">
        <v>0.98736953413095896</v>
      </c>
      <c r="G335">
        <v>-1.12438300914529</v>
      </c>
      <c r="H335" t="s">
        <v>23</v>
      </c>
      <c r="I335">
        <v>37.271479567669203</v>
      </c>
      <c r="J335" t="s">
        <v>694</v>
      </c>
      <c r="K335" t="s">
        <v>25</v>
      </c>
      <c r="L335" t="s">
        <v>695</v>
      </c>
      <c r="M335" t="s">
        <v>696</v>
      </c>
      <c r="N335" t="s">
        <v>697</v>
      </c>
      <c r="O335" t="s">
        <v>698</v>
      </c>
      <c r="P335">
        <v>1.60000002</v>
      </c>
      <c r="Q335" t="s">
        <v>699</v>
      </c>
      <c r="R335" t="s">
        <v>700</v>
      </c>
      <c r="S335">
        <v>71098742</v>
      </c>
      <c r="T335">
        <v>369.18088</v>
      </c>
      <c r="U335" t="s">
        <v>31</v>
      </c>
      <c r="V335" t="s">
        <v>4050</v>
      </c>
      <c r="W335" t="s">
        <v>23</v>
      </c>
    </row>
    <row r="336" spans="1:23" x14ac:dyDescent="0.4">
      <c r="A336">
        <v>335</v>
      </c>
      <c r="B336">
        <v>1</v>
      </c>
      <c r="C336">
        <v>1</v>
      </c>
      <c r="D336">
        <v>1</v>
      </c>
      <c r="E336">
        <v>1</v>
      </c>
      <c r="F336">
        <v>0.98725200533549595</v>
      </c>
      <c r="G336">
        <v>-1.3312142708739401</v>
      </c>
      <c r="H336" t="s">
        <v>23</v>
      </c>
      <c r="I336">
        <v>34.7522697210036</v>
      </c>
      <c r="J336" t="s">
        <v>694</v>
      </c>
      <c r="K336" t="s">
        <v>25</v>
      </c>
      <c r="L336" t="s">
        <v>695</v>
      </c>
      <c r="M336" t="s">
        <v>696</v>
      </c>
      <c r="N336" t="s">
        <v>697</v>
      </c>
      <c r="O336" t="s">
        <v>698</v>
      </c>
      <c r="P336">
        <v>1.60000002</v>
      </c>
      <c r="Q336" t="s">
        <v>699</v>
      </c>
      <c r="R336" t="s">
        <v>700</v>
      </c>
      <c r="S336">
        <v>71098742</v>
      </c>
      <c r="T336">
        <v>369.18088369999998</v>
      </c>
      <c r="U336" t="s">
        <v>31</v>
      </c>
      <c r="V336" t="s">
        <v>6271</v>
      </c>
      <c r="W336" t="s">
        <v>23</v>
      </c>
    </row>
    <row r="337" spans="1:23" x14ac:dyDescent="0.4">
      <c r="A337">
        <v>336</v>
      </c>
      <c r="B337">
        <v>1</v>
      </c>
      <c r="C337">
        <v>1</v>
      </c>
      <c r="D337">
        <v>1</v>
      </c>
      <c r="E337">
        <v>1</v>
      </c>
      <c r="F337">
        <v>0.98725200533549595</v>
      </c>
      <c r="G337">
        <v>-1.3312142708739401</v>
      </c>
      <c r="H337">
        <v>0.999999999999999</v>
      </c>
      <c r="I337">
        <v>34.7522697210036</v>
      </c>
      <c r="J337" t="s">
        <v>694</v>
      </c>
      <c r="K337" t="s">
        <v>25</v>
      </c>
      <c r="L337" t="s">
        <v>695</v>
      </c>
      <c r="M337" t="s">
        <v>696</v>
      </c>
      <c r="N337" t="s">
        <v>697</v>
      </c>
      <c r="O337" t="s">
        <v>698</v>
      </c>
      <c r="P337">
        <v>1.60000002</v>
      </c>
      <c r="Q337" t="s">
        <v>699</v>
      </c>
      <c r="R337" t="s">
        <v>700</v>
      </c>
      <c r="S337">
        <v>71098742</v>
      </c>
      <c r="T337">
        <v>369.18088369999998</v>
      </c>
      <c r="U337" t="s">
        <v>31</v>
      </c>
      <c r="V337" t="s">
        <v>12537</v>
      </c>
      <c r="W337" t="s">
        <v>23</v>
      </c>
    </row>
    <row r="338" spans="1:23" x14ac:dyDescent="0.4">
      <c r="A338">
        <v>337</v>
      </c>
      <c r="B338">
        <v>1</v>
      </c>
      <c r="C338">
        <v>1</v>
      </c>
      <c r="D338">
        <v>1</v>
      </c>
      <c r="E338">
        <v>1</v>
      </c>
      <c r="F338">
        <v>0.98722595016171899</v>
      </c>
      <c r="G338">
        <v>-1.22376335788143</v>
      </c>
      <c r="H338">
        <v>0.999999999999999</v>
      </c>
      <c r="I338">
        <v>39.729048681314701</v>
      </c>
      <c r="J338" t="s">
        <v>694</v>
      </c>
      <c r="K338" t="s">
        <v>25</v>
      </c>
      <c r="L338" t="s">
        <v>695</v>
      </c>
      <c r="M338" t="s">
        <v>696</v>
      </c>
      <c r="N338" t="s">
        <v>697</v>
      </c>
      <c r="O338" t="s">
        <v>698</v>
      </c>
      <c r="P338">
        <v>1.60000002</v>
      </c>
      <c r="Q338" t="s">
        <v>699</v>
      </c>
      <c r="R338" t="s">
        <v>700</v>
      </c>
      <c r="S338">
        <v>71098742</v>
      </c>
      <c r="T338">
        <v>369.18088369999998</v>
      </c>
      <c r="U338" t="s">
        <v>31</v>
      </c>
      <c r="V338" t="s">
        <v>12538</v>
      </c>
      <c r="W338" t="s">
        <v>23</v>
      </c>
    </row>
    <row r="339" spans="1:23" x14ac:dyDescent="0.4">
      <c r="A339">
        <v>338</v>
      </c>
      <c r="B339">
        <v>1</v>
      </c>
      <c r="C339">
        <v>1</v>
      </c>
      <c r="D339">
        <v>1</v>
      </c>
      <c r="E339">
        <v>1</v>
      </c>
      <c r="F339">
        <v>0.98722595016171899</v>
      </c>
      <c r="G339">
        <v>-1.22376335788143</v>
      </c>
      <c r="H339" t="s">
        <v>23</v>
      </c>
      <c r="I339">
        <v>39.729048681314701</v>
      </c>
      <c r="J339" t="s">
        <v>694</v>
      </c>
      <c r="K339" t="s">
        <v>25</v>
      </c>
      <c r="L339" t="s">
        <v>695</v>
      </c>
      <c r="M339" t="s">
        <v>696</v>
      </c>
      <c r="N339" t="s">
        <v>697</v>
      </c>
      <c r="O339" t="s">
        <v>698</v>
      </c>
      <c r="P339">
        <v>1.60000002</v>
      </c>
      <c r="Q339" t="s">
        <v>699</v>
      </c>
      <c r="R339" t="s">
        <v>700</v>
      </c>
      <c r="S339">
        <v>71098742</v>
      </c>
      <c r="T339">
        <v>369.18088369999998</v>
      </c>
      <c r="U339" t="s">
        <v>31</v>
      </c>
      <c r="V339" t="s">
        <v>7230</v>
      </c>
      <c r="W339" t="s">
        <v>23</v>
      </c>
    </row>
    <row r="340" spans="1:23" x14ac:dyDescent="0.4">
      <c r="A340">
        <v>339</v>
      </c>
      <c r="B340">
        <v>1</v>
      </c>
      <c r="C340">
        <v>1</v>
      </c>
      <c r="D340">
        <v>1</v>
      </c>
      <c r="E340">
        <v>1</v>
      </c>
      <c r="F340">
        <v>0.98721177437584795</v>
      </c>
      <c r="G340">
        <v>-1.4226839436360501</v>
      </c>
      <c r="H340">
        <v>0.999999999999999</v>
      </c>
      <c r="I340">
        <v>59.117593317373299</v>
      </c>
      <c r="J340" t="s">
        <v>694</v>
      </c>
      <c r="K340" t="s">
        <v>25</v>
      </c>
      <c r="L340" t="s">
        <v>695</v>
      </c>
      <c r="M340" t="s">
        <v>696</v>
      </c>
      <c r="N340" t="s">
        <v>697</v>
      </c>
      <c r="O340" t="s">
        <v>698</v>
      </c>
      <c r="P340">
        <v>1.60000002</v>
      </c>
      <c r="Q340" t="s">
        <v>699</v>
      </c>
      <c r="R340" t="s">
        <v>700</v>
      </c>
      <c r="S340">
        <v>71098742</v>
      </c>
      <c r="T340">
        <v>369.18088369999998</v>
      </c>
      <c r="U340" t="s">
        <v>31</v>
      </c>
      <c r="V340" t="s">
        <v>12539</v>
      </c>
      <c r="W340" t="s">
        <v>23</v>
      </c>
    </row>
    <row r="341" spans="1:23" x14ac:dyDescent="0.4">
      <c r="A341">
        <v>340</v>
      </c>
      <c r="B341">
        <v>1</v>
      </c>
      <c r="C341">
        <v>1</v>
      </c>
      <c r="D341">
        <v>1</v>
      </c>
      <c r="E341">
        <v>1</v>
      </c>
      <c r="F341">
        <v>0.98721177437584795</v>
      </c>
      <c r="G341">
        <v>-1.4226839436360501</v>
      </c>
      <c r="H341" t="s">
        <v>23</v>
      </c>
      <c r="I341">
        <v>59.117593317373299</v>
      </c>
      <c r="J341" t="s">
        <v>694</v>
      </c>
      <c r="K341" t="s">
        <v>25</v>
      </c>
      <c r="L341" t="s">
        <v>695</v>
      </c>
      <c r="M341" t="s">
        <v>696</v>
      </c>
      <c r="N341" t="s">
        <v>697</v>
      </c>
      <c r="O341" t="s">
        <v>698</v>
      </c>
      <c r="P341">
        <v>1.60000002</v>
      </c>
      <c r="Q341" t="s">
        <v>699</v>
      </c>
      <c r="R341" t="s">
        <v>700</v>
      </c>
      <c r="S341">
        <v>71098742</v>
      </c>
      <c r="T341">
        <v>369.18088369999998</v>
      </c>
      <c r="U341" t="s">
        <v>31</v>
      </c>
      <c r="V341" t="s">
        <v>3145</v>
      </c>
      <c r="W341" t="s">
        <v>23</v>
      </c>
    </row>
    <row r="342" spans="1:23" x14ac:dyDescent="0.4">
      <c r="A342">
        <v>341</v>
      </c>
      <c r="B342">
        <v>1</v>
      </c>
      <c r="C342">
        <v>1</v>
      </c>
      <c r="D342">
        <v>1</v>
      </c>
      <c r="E342">
        <v>1</v>
      </c>
      <c r="F342">
        <v>0.98715665125728203</v>
      </c>
      <c r="G342">
        <v>-1.3726046277474</v>
      </c>
      <c r="H342">
        <v>0.999999999999999</v>
      </c>
      <c r="I342">
        <v>44.750212945927203</v>
      </c>
      <c r="J342" t="s">
        <v>694</v>
      </c>
      <c r="K342" t="s">
        <v>25</v>
      </c>
      <c r="L342" t="s">
        <v>695</v>
      </c>
      <c r="M342" t="s">
        <v>696</v>
      </c>
      <c r="N342" t="s">
        <v>697</v>
      </c>
      <c r="O342" t="s">
        <v>698</v>
      </c>
      <c r="P342">
        <v>1.60000002</v>
      </c>
      <c r="Q342" t="s">
        <v>699</v>
      </c>
      <c r="R342" t="s">
        <v>700</v>
      </c>
      <c r="S342">
        <v>71098742</v>
      </c>
      <c r="T342">
        <v>369.18088369999998</v>
      </c>
      <c r="U342" t="s">
        <v>31</v>
      </c>
      <c r="V342" t="s">
        <v>12540</v>
      </c>
      <c r="W342" t="s">
        <v>23</v>
      </c>
    </row>
    <row r="343" spans="1:23" x14ac:dyDescent="0.4">
      <c r="A343">
        <v>342</v>
      </c>
      <c r="B343">
        <v>1</v>
      </c>
      <c r="C343">
        <v>1</v>
      </c>
      <c r="D343">
        <v>1</v>
      </c>
      <c r="E343">
        <v>1</v>
      </c>
      <c r="F343">
        <v>0.98715665125728203</v>
      </c>
      <c r="G343">
        <v>-1.3726046277474</v>
      </c>
      <c r="H343" t="s">
        <v>23</v>
      </c>
      <c r="I343">
        <v>44.750212945927203</v>
      </c>
      <c r="J343" t="s">
        <v>694</v>
      </c>
      <c r="K343" t="s">
        <v>25</v>
      </c>
      <c r="L343" t="s">
        <v>695</v>
      </c>
      <c r="M343" t="s">
        <v>696</v>
      </c>
      <c r="N343" t="s">
        <v>697</v>
      </c>
      <c r="O343" t="s">
        <v>698</v>
      </c>
      <c r="P343">
        <v>1.60000002</v>
      </c>
      <c r="Q343" t="s">
        <v>699</v>
      </c>
      <c r="R343" t="s">
        <v>700</v>
      </c>
      <c r="S343">
        <v>71098742</v>
      </c>
      <c r="T343">
        <v>369.18088369999998</v>
      </c>
      <c r="U343" t="s">
        <v>31</v>
      </c>
      <c r="V343" t="s">
        <v>8359</v>
      </c>
      <c r="W343" t="s">
        <v>23</v>
      </c>
    </row>
    <row r="344" spans="1:23" x14ac:dyDescent="0.4">
      <c r="A344">
        <v>343</v>
      </c>
      <c r="B344">
        <v>1</v>
      </c>
      <c r="C344">
        <v>1</v>
      </c>
      <c r="D344">
        <v>1</v>
      </c>
      <c r="E344">
        <v>1</v>
      </c>
      <c r="F344">
        <v>0.98700954814848696</v>
      </c>
      <c r="G344">
        <v>-2.08886801053045</v>
      </c>
      <c r="H344">
        <v>0.999999999999999</v>
      </c>
      <c r="I344">
        <v>28.029072272031701</v>
      </c>
      <c r="J344" t="s">
        <v>2470</v>
      </c>
      <c r="K344" t="s">
        <v>25</v>
      </c>
      <c r="L344" t="s">
        <v>12456</v>
      </c>
      <c r="M344" t="s">
        <v>12457</v>
      </c>
      <c r="N344" t="s">
        <v>12458</v>
      </c>
      <c r="O344" t="s">
        <v>12459</v>
      </c>
      <c r="P344">
        <v>0.69045060899999999</v>
      </c>
      <c r="Q344" t="s">
        <v>12460</v>
      </c>
      <c r="R344" t="s">
        <v>12461</v>
      </c>
      <c r="S344">
        <v>255847294</v>
      </c>
      <c r="T344">
        <v>166.08626000000001</v>
      </c>
      <c r="U344" t="s">
        <v>31</v>
      </c>
      <c r="V344" t="s">
        <v>12541</v>
      </c>
      <c r="W344" t="s">
        <v>23</v>
      </c>
    </row>
    <row r="345" spans="1:23" x14ac:dyDescent="0.4">
      <c r="A345">
        <v>344</v>
      </c>
      <c r="B345">
        <v>1</v>
      </c>
      <c r="C345">
        <v>1</v>
      </c>
      <c r="D345">
        <v>1</v>
      </c>
      <c r="E345">
        <v>1</v>
      </c>
      <c r="F345">
        <v>0.98700954814848696</v>
      </c>
      <c r="G345">
        <v>-2.08886801053045</v>
      </c>
      <c r="H345" t="s">
        <v>23</v>
      </c>
      <c r="I345">
        <v>28.029072272031701</v>
      </c>
      <c r="J345" t="s">
        <v>2470</v>
      </c>
      <c r="K345" t="s">
        <v>25</v>
      </c>
      <c r="L345" t="s">
        <v>12456</v>
      </c>
      <c r="M345" t="s">
        <v>12457</v>
      </c>
      <c r="N345" t="s">
        <v>12458</v>
      </c>
      <c r="O345" t="s">
        <v>12459</v>
      </c>
      <c r="P345">
        <v>0.69045060899999999</v>
      </c>
      <c r="Q345" t="s">
        <v>12460</v>
      </c>
      <c r="R345" t="s">
        <v>12461</v>
      </c>
      <c r="S345">
        <v>255847294</v>
      </c>
      <c r="T345">
        <v>166.08626000000001</v>
      </c>
      <c r="U345" t="s">
        <v>31</v>
      </c>
      <c r="V345" t="s">
        <v>9919</v>
      </c>
      <c r="W345" t="s">
        <v>23</v>
      </c>
    </row>
    <row r="346" spans="1:23" x14ac:dyDescent="0.4">
      <c r="A346">
        <v>345</v>
      </c>
      <c r="B346">
        <v>1</v>
      </c>
      <c r="C346">
        <v>1</v>
      </c>
      <c r="D346">
        <v>1</v>
      </c>
      <c r="E346">
        <v>1</v>
      </c>
      <c r="F346">
        <v>0.98695390292042795</v>
      </c>
      <c r="G346">
        <v>-1.2221797962752501</v>
      </c>
      <c r="H346" t="s">
        <v>23</v>
      </c>
      <c r="I346">
        <v>18.828747154958101</v>
      </c>
      <c r="J346" t="s">
        <v>694</v>
      </c>
      <c r="K346" t="s">
        <v>25</v>
      </c>
      <c r="L346" t="s">
        <v>695</v>
      </c>
      <c r="M346" t="s">
        <v>696</v>
      </c>
      <c r="N346" t="s">
        <v>697</v>
      </c>
      <c r="O346" t="s">
        <v>698</v>
      </c>
      <c r="P346">
        <v>1.60000002</v>
      </c>
      <c r="Q346" t="s">
        <v>699</v>
      </c>
      <c r="R346" t="s">
        <v>700</v>
      </c>
      <c r="S346">
        <v>71098742</v>
      </c>
      <c r="T346">
        <v>369.18088</v>
      </c>
      <c r="U346" t="s">
        <v>31</v>
      </c>
      <c r="V346" t="s">
        <v>706</v>
      </c>
      <c r="W346" t="s">
        <v>23</v>
      </c>
    </row>
    <row r="347" spans="1:23" x14ac:dyDescent="0.4">
      <c r="A347">
        <v>346</v>
      </c>
      <c r="B347">
        <v>1</v>
      </c>
      <c r="C347">
        <v>1</v>
      </c>
      <c r="D347">
        <v>1</v>
      </c>
      <c r="E347">
        <v>1</v>
      </c>
      <c r="F347">
        <v>0.98695390292042795</v>
      </c>
      <c r="G347">
        <v>-1.2221797962752501</v>
      </c>
      <c r="H347">
        <v>0.999999999999999</v>
      </c>
      <c r="I347">
        <v>18.828747154958101</v>
      </c>
      <c r="J347" t="s">
        <v>694</v>
      </c>
      <c r="K347" t="s">
        <v>25</v>
      </c>
      <c r="L347" t="s">
        <v>695</v>
      </c>
      <c r="M347" t="s">
        <v>696</v>
      </c>
      <c r="N347" t="s">
        <v>697</v>
      </c>
      <c r="O347" t="s">
        <v>698</v>
      </c>
      <c r="P347">
        <v>1.60000002</v>
      </c>
      <c r="Q347" t="s">
        <v>699</v>
      </c>
      <c r="R347" t="s">
        <v>700</v>
      </c>
      <c r="S347">
        <v>71098742</v>
      </c>
      <c r="T347">
        <v>369.18088</v>
      </c>
      <c r="U347" t="s">
        <v>31</v>
      </c>
      <c r="V347" t="s">
        <v>12542</v>
      </c>
      <c r="W347" t="s">
        <v>23</v>
      </c>
    </row>
    <row r="348" spans="1:23" x14ac:dyDescent="0.4">
      <c r="A348">
        <v>347</v>
      </c>
      <c r="B348">
        <v>1</v>
      </c>
      <c r="C348">
        <v>1</v>
      </c>
      <c r="D348">
        <v>1</v>
      </c>
      <c r="E348">
        <v>1</v>
      </c>
      <c r="F348">
        <v>0.98692906906807998</v>
      </c>
      <c r="G348">
        <v>-15.7674876339142</v>
      </c>
      <c r="H348" t="s">
        <v>23</v>
      </c>
      <c r="I348">
        <v>39.341195228839602</v>
      </c>
      <c r="J348" t="s">
        <v>411</v>
      </c>
      <c r="K348" t="s">
        <v>25</v>
      </c>
      <c r="L348" t="s">
        <v>12543</v>
      </c>
      <c r="M348" t="s">
        <v>12544</v>
      </c>
      <c r="N348" t="s">
        <v>12545</v>
      </c>
      <c r="O348" t="s">
        <v>12546</v>
      </c>
      <c r="P348">
        <v>2.7999999500000001</v>
      </c>
      <c r="Q348" t="s">
        <v>12547</v>
      </c>
      <c r="R348" t="s">
        <v>12548</v>
      </c>
      <c r="S348">
        <v>3719218</v>
      </c>
      <c r="T348">
        <v>353.18596910000002</v>
      </c>
      <c r="U348" t="s">
        <v>31</v>
      </c>
      <c r="V348" t="s">
        <v>4799</v>
      </c>
      <c r="W348" t="s">
        <v>23</v>
      </c>
    </row>
    <row r="349" spans="1:23" x14ac:dyDescent="0.4">
      <c r="A349">
        <v>348</v>
      </c>
      <c r="B349">
        <v>1</v>
      </c>
      <c r="C349">
        <v>1</v>
      </c>
      <c r="D349">
        <v>1</v>
      </c>
      <c r="E349">
        <v>1</v>
      </c>
      <c r="F349">
        <v>0.98692906906807998</v>
      </c>
      <c r="G349">
        <v>-15.7674876339142</v>
      </c>
      <c r="H349">
        <v>0.999999999999999</v>
      </c>
      <c r="I349">
        <v>39.341195228839602</v>
      </c>
      <c r="J349" t="s">
        <v>411</v>
      </c>
      <c r="K349" t="s">
        <v>25</v>
      </c>
      <c r="L349" t="s">
        <v>12543</v>
      </c>
      <c r="M349" t="s">
        <v>12544</v>
      </c>
      <c r="N349" t="s">
        <v>12545</v>
      </c>
      <c r="O349" t="s">
        <v>12546</v>
      </c>
      <c r="P349">
        <v>2.7999999500000001</v>
      </c>
      <c r="Q349" t="s">
        <v>12547</v>
      </c>
      <c r="R349" t="s">
        <v>12548</v>
      </c>
      <c r="S349">
        <v>3719218</v>
      </c>
      <c r="T349">
        <v>353.18596910000002</v>
      </c>
      <c r="U349" t="s">
        <v>31</v>
      </c>
      <c r="V349" t="s">
        <v>12549</v>
      </c>
      <c r="W349" t="s">
        <v>23</v>
      </c>
    </row>
    <row r="350" spans="1:23" x14ac:dyDescent="0.4">
      <c r="A350">
        <v>349</v>
      </c>
      <c r="B350">
        <v>1</v>
      </c>
      <c r="C350">
        <v>1</v>
      </c>
      <c r="D350">
        <v>1</v>
      </c>
      <c r="E350">
        <v>1</v>
      </c>
      <c r="F350">
        <v>0.98692902425401097</v>
      </c>
      <c r="G350">
        <v>-1.50276940363036</v>
      </c>
      <c r="H350" t="s">
        <v>23</v>
      </c>
      <c r="I350">
        <v>46.088845704838697</v>
      </c>
      <c r="J350" t="s">
        <v>694</v>
      </c>
      <c r="K350" t="s">
        <v>25</v>
      </c>
      <c r="L350" t="s">
        <v>695</v>
      </c>
      <c r="M350" t="s">
        <v>696</v>
      </c>
      <c r="N350" t="s">
        <v>697</v>
      </c>
      <c r="O350" t="s">
        <v>698</v>
      </c>
      <c r="P350">
        <v>1.60000002</v>
      </c>
      <c r="Q350" t="s">
        <v>699</v>
      </c>
      <c r="R350" t="s">
        <v>700</v>
      </c>
      <c r="S350">
        <v>71098742</v>
      </c>
      <c r="T350">
        <v>369.18088369999998</v>
      </c>
      <c r="U350" t="s">
        <v>31</v>
      </c>
      <c r="V350" t="s">
        <v>5456</v>
      </c>
      <c r="W350" t="s">
        <v>23</v>
      </c>
    </row>
    <row r="351" spans="1:23" x14ac:dyDescent="0.4">
      <c r="A351">
        <v>350</v>
      </c>
      <c r="B351">
        <v>1</v>
      </c>
      <c r="C351">
        <v>1</v>
      </c>
      <c r="D351">
        <v>1</v>
      </c>
      <c r="E351">
        <v>1</v>
      </c>
      <c r="F351">
        <v>0.98692902425401097</v>
      </c>
      <c r="G351">
        <v>-1.50276940363036</v>
      </c>
      <c r="H351">
        <v>0.999999999999999</v>
      </c>
      <c r="I351">
        <v>46.088845704838697</v>
      </c>
      <c r="J351" t="s">
        <v>694</v>
      </c>
      <c r="K351" t="s">
        <v>25</v>
      </c>
      <c r="L351" t="s">
        <v>695</v>
      </c>
      <c r="M351" t="s">
        <v>696</v>
      </c>
      <c r="N351" t="s">
        <v>697</v>
      </c>
      <c r="O351" t="s">
        <v>698</v>
      </c>
      <c r="P351">
        <v>1.60000002</v>
      </c>
      <c r="Q351" t="s">
        <v>699</v>
      </c>
      <c r="R351" t="s">
        <v>700</v>
      </c>
      <c r="S351">
        <v>71098742</v>
      </c>
      <c r="T351">
        <v>369.18088369999998</v>
      </c>
      <c r="U351" t="s">
        <v>31</v>
      </c>
      <c r="V351" t="s">
        <v>12550</v>
      </c>
      <c r="W351" t="s">
        <v>23</v>
      </c>
    </row>
    <row r="352" spans="1:23" x14ac:dyDescent="0.4">
      <c r="A352">
        <v>351</v>
      </c>
      <c r="B352">
        <v>1</v>
      </c>
      <c r="C352">
        <v>1</v>
      </c>
      <c r="D352">
        <v>1</v>
      </c>
      <c r="E352">
        <v>1</v>
      </c>
      <c r="F352">
        <v>0.98688937730699</v>
      </c>
      <c r="G352">
        <v>-0.84374401284217504</v>
      </c>
      <c r="H352">
        <v>0.999999999999999</v>
      </c>
      <c r="I352">
        <v>48.138892173594598</v>
      </c>
      <c r="J352" t="s">
        <v>264</v>
      </c>
      <c r="K352" t="s">
        <v>25</v>
      </c>
      <c r="L352" t="s">
        <v>265</v>
      </c>
      <c r="M352" t="s">
        <v>266</v>
      </c>
      <c r="N352" t="s">
        <v>267</v>
      </c>
      <c r="O352" t="s">
        <v>268</v>
      </c>
      <c r="P352">
        <v>5.1999998099999996</v>
      </c>
      <c r="Q352" t="s">
        <v>269</v>
      </c>
      <c r="R352" t="s">
        <v>270</v>
      </c>
      <c r="S352">
        <v>86524002</v>
      </c>
      <c r="T352">
        <v>326.23259999999999</v>
      </c>
      <c r="U352" t="s">
        <v>31</v>
      </c>
      <c r="V352" t="s">
        <v>12551</v>
      </c>
      <c r="W352" t="s">
        <v>23</v>
      </c>
    </row>
    <row r="353" spans="1:23" x14ac:dyDescent="0.4">
      <c r="A353">
        <v>352</v>
      </c>
      <c r="B353">
        <v>1</v>
      </c>
      <c r="C353">
        <v>1</v>
      </c>
      <c r="D353">
        <v>1</v>
      </c>
      <c r="E353">
        <v>1</v>
      </c>
      <c r="F353">
        <v>0.98688937730699</v>
      </c>
      <c r="G353">
        <v>-0.84374401284217504</v>
      </c>
      <c r="H353" t="s">
        <v>23</v>
      </c>
      <c r="I353">
        <v>48.138892173594598</v>
      </c>
      <c r="J353" t="s">
        <v>264</v>
      </c>
      <c r="K353" t="s">
        <v>25</v>
      </c>
      <c r="L353" t="s">
        <v>265</v>
      </c>
      <c r="M353" t="s">
        <v>266</v>
      </c>
      <c r="N353" t="s">
        <v>267</v>
      </c>
      <c r="O353" t="s">
        <v>268</v>
      </c>
      <c r="P353">
        <v>5.1999998099999996</v>
      </c>
      <c r="Q353" t="s">
        <v>269</v>
      </c>
      <c r="R353" t="s">
        <v>270</v>
      </c>
      <c r="S353">
        <v>86524002</v>
      </c>
      <c r="T353">
        <v>326.23259999999999</v>
      </c>
      <c r="U353" t="s">
        <v>31</v>
      </c>
      <c r="V353" t="s">
        <v>348</v>
      </c>
      <c r="W353" t="s">
        <v>23</v>
      </c>
    </row>
    <row r="354" spans="1:23" x14ac:dyDescent="0.4">
      <c r="A354">
        <v>353</v>
      </c>
      <c r="B354">
        <v>1</v>
      </c>
      <c r="C354">
        <v>1</v>
      </c>
      <c r="D354">
        <v>1</v>
      </c>
      <c r="E354">
        <v>1</v>
      </c>
      <c r="F354">
        <v>0.98685324152759701</v>
      </c>
      <c r="G354">
        <v>-1.04394419715676</v>
      </c>
      <c r="H354" t="s">
        <v>23</v>
      </c>
      <c r="I354">
        <v>25.8845841156818</v>
      </c>
      <c r="J354" t="s">
        <v>694</v>
      </c>
      <c r="K354" t="s">
        <v>25</v>
      </c>
      <c r="L354" t="s">
        <v>695</v>
      </c>
      <c r="M354" t="s">
        <v>696</v>
      </c>
      <c r="N354" t="s">
        <v>697</v>
      </c>
      <c r="O354" t="s">
        <v>698</v>
      </c>
      <c r="P354">
        <v>1.60000002</v>
      </c>
      <c r="Q354" t="s">
        <v>699</v>
      </c>
      <c r="R354" t="s">
        <v>700</v>
      </c>
      <c r="S354">
        <v>71098742</v>
      </c>
      <c r="T354">
        <v>369.18088</v>
      </c>
      <c r="U354" t="s">
        <v>31</v>
      </c>
      <c r="V354" t="s">
        <v>2399</v>
      </c>
      <c r="W354" t="s">
        <v>23</v>
      </c>
    </row>
    <row r="355" spans="1:23" x14ac:dyDescent="0.4">
      <c r="A355">
        <v>354</v>
      </c>
      <c r="B355">
        <v>1</v>
      </c>
      <c r="C355">
        <v>1</v>
      </c>
      <c r="D355">
        <v>1</v>
      </c>
      <c r="E355">
        <v>1</v>
      </c>
      <c r="F355">
        <v>0.98685324152759701</v>
      </c>
      <c r="G355">
        <v>-1.04394419715676</v>
      </c>
      <c r="H355">
        <v>0.999999999999999</v>
      </c>
      <c r="I355">
        <v>25.8845841156818</v>
      </c>
      <c r="J355" t="s">
        <v>694</v>
      </c>
      <c r="K355" t="s">
        <v>25</v>
      </c>
      <c r="L355" t="s">
        <v>695</v>
      </c>
      <c r="M355" t="s">
        <v>696</v>
      </c>
      <c r="N355" t="s">
        <v>697</v>
      </c>
      <c r="O355" t="s">
        <v>698</v>
      </c>
      <c r="P355">
        <v>1.60000002</v>
      </c>
      <c r="Q355" t="s">
        <v>699</v>
      </c>
      <c r="R355" t="s">
        <v>700</v>
      </c>
      <c r="S355">
        <v>71098742</v>
      </c>
      <c r="T355">
        <v>369.18088</v>
      </c>
      <c r="U355" t="s">
        <v>31</v>
      </c>
      <c r="V355" t="s">
        <v>12552</v>
      </c>
      <c r="W355" t="s">
        <v>23</v>
      </c>
    </row>
    <row r="356" spans="1:23" x14ac:dyDescent="0.4">
      <c r="A356">
        <v>355</v>
      </c>
      <c r="B356">
        <v>1</v>
      </c>
      <c r="C356">
        <v>1</v>
      </c>
      <c r="D356">
        <v>1</v>
      </c>
      <c r="E356">
        <v>2</v>
      </c>
      <c r="F356">
        <v>0.98685100714352703</v>
      </c>
      <c r="G356">
        <v>-9.1169008223817798</v>
      </c>
      <c r="H356" t="s">
        <v>23</v>
      </c>
      <c r="I356">
        <v>106.01996215526501</v>
      </c>
      <c r="J356" t="s">
        <v>12472</v>
      </c>
      <c r="K356" t="s">
        <v>25</v>
      </c>
      <c r="L356" t="s">
        <v>12473</v>
      </c>
      <c r="M356" t="s">
        <v>12474</v>
      </c>
      <c r="N356" t="s">
        <v>12475</v>
      </c>
      <c r="O356" t="s">
        <v>12476</v>
      </c>
      <c r="P356">
        <v>4.3676128399999996</v>
      </c>
      <c r="Q356" t="s">
        <v>12477</v>
      </c>
      <c r="R356" t="s">
        <v>12478</v>
      </c>
      <c r="S356">
        <v>70312002</v>
      </c>
      <c r="T356">
        <v>478.2224142</v>
      </c>
      <c r="U356" t="s">
        <v>31</v>
      </c>
      <c r="V356" t="s">
        <v>4525</v>
      </c>
      <c r="W356" t="s">
        <v>23</v>
      </c>
    </row>
    <row r="357" spans="1:23" x14ac:dyDescent="0.4">
      <c r="A357">
        <v>356</v>
      </c>
      <c r="B357">
        <v>1</v>
      </c>
      <c r="C357">
        <v>1</v>
      </c>
      <c r="D357">
        <v>1</v>
      </c>
      <c r="E357">
        <v>3</v>
      </c>
      <c r="F357">
        <v>0.98674577564099597</v>
      </c>
      <c r="G357">
        <v>-9.1169008223817798</v>
      </c>
      <c r="H357">
        <v>0.84321608040201002</v>
      </c>
      <c r="I357">
        <v>106.01996215526501</v>
      </c>
      <c r="J357" t="s">
        <v>12472</v>
      </c>
      <c r="K357" t="s">
        <v>25</v>
      </c>
      <c r="L357" t="s">
        <v>12473</v>
      </c>
      <c r="M357" t="s">
        <v>12474</v>
      </c>
      <c r="N357" t="s">
        <v>12475</v>
      </c>
      <c r="O357" t="s">
        <v>12476</v>
      </c>
      <c r="P357">
        <v>4.3676128399999996</v>
      </c>
      <c r="Q357" t="s">
        <v>12477</v>
      </c>
      <c r="R357" t="s">
        <v>12478</v>
      </c>
      <c r="S357">
        <v>70312002</v>
      </c>
      <c r="T357">
        <v>478.2224142</v>
      </c>
      <c r="U357" t="s">
        <v>31</v>
      </c>
      <c r="V357" t="s">
        <v>12553</v>
      </c>
      <c r="W357" t="s">
        <v>23</v>
      </c>
    </row>
    <row r="358" spans="1:23" x14ac:dyDescent="0.4">
      <c r="A358">
        <v>357</v>
      </c>
      <c r="B358">
        <v>1</v>
      </c>
      <c r="C358">
        <v>1</v>
      </c>
      <c r="D358">
        <v>1</v>
      </c>
      <c r="E358">
        <v>1</v>
      </c>
      <c r="F358">
        <v>0.98663237006472304</v>
      </c>
      <c r="G358">
        <v>-1.28852181128545</v>
      </c>
      <c r="H358" t="s">
        <v>23</v>
      </c>
      <c r="I358">
        <v>33.624079832406302</v>
      </c>
      <c r="J358" t="s">
        <v>2470</v>
      </c>
      <c r="K358" t="s">
        <v>25</v>
      </c>
      <c r="L358" t="s">
        <v>12456</v>
      </c>
      <c r="M358" t="s">
        <v>12457</v>
      </c>
      <c r="N358" t="s">
        <v>12458</v>
      </c>
      <c r="O358" t="s">
        <v>12459</v>
      </c>
      <c r="P358">
        <v>0.69045060899999999</v>
      </c>
      <c r="Q358" t="s">
        <v>12460</v>
      </c>
      <c r="R358" t="s">
        <v>12461</v>
      </c>
      <c r="S358">
        <v>255847294</v>
      </c>
      <c r="T358">
        <v>166.08626000000001</v>
      </c>
      <c r="U358" t="s">
        <v>31</v>
      </c>
      <c r="V358" t="s">
        <v>7063</v>
      </c>
      <c r="W358" t="s">
        <v>23</v>
      </c>
    </row>
    <row r="359" spans="1:23" x14ac:dyDescent="0.4">
      <c r="A359">
        <v>358</v>
      </c>
      <c r="B359">
        <v>1</v>
      </c>
      <c r="C359">
        <v>1</v>
      </c>
      <c r="D359">
        <v>1</v>
      </c>
      <c r="E359">
        <v>1</v>
      </c>
      <c r="F359">
        <v>0.98663237006472304</v>
      </c>
      <c r="G359">
        <v>-1.28852181128545</v>
      </c>
      <c r="H359">
        <v>0.999999999999999</v>
      </c>
      <c r="I359">
        <v>33.624079832406302</v>
      </c>
      <c r="J359" t="s">
        <v>2470</v>
      </c>
      <c r="K359" t="s">
        <v>25</v>
      </c>
      <c r="L359" t="s">
        <v>12456</v>
      </c>
      <c r="M359" t="s">
        <v>12457</v>
      </c>
      <c r="N359" t="s">
        <v>12458</v>
      </c>
      <c r="O359" t="s">
        <v>12459</v>
      </c>
      <c r="P359">
        <v>0.69045060899999999</v>
      </c>
      <c r="Q359" t="s">
        <v>12460</v>
      </c>
      <c r="R359" t="s">
        <v>12461</v>
      </c>
      <c r="S359">
        <v>255847294</v>
      </c>
      <c r="T359">
        <v>166.08626000000001</v>
      </c>
      <c r="U359" t="s">
        <v>31</v>
      </c>
      <c r="V359" t="s">
        <v>12554</v>
      </c>
      <c r="W359" t="s">
        <v>23</v>
      </c>
    </row>
    <row r="360" spans="1:23" x14ac:dyDescent="0.4">
      <c r="A360">
        <v>359</v>
      </c>
      <c r="B360">
        <v>1</v>
      </c>
      <c r="C360">
        <v>1</v>
      </c>
      <c r="D360">
        <v>1</v>
      </c>
      <c r="E360">
        <v>1</v>
      </c>
      <c r="F360">
        <v>0.98644306766318202</v>
      </c>
      <c r="G360">
        <v>-1.73374881254636</v>
      </c>
      <c r="H360">
        <v>0.999999999999999</v>
      </c>
      <c r="I360">
        <v>40.554136245072101</v>
      </c>
      <c r="J360" t="s">
        <v>694</v>
      </c>
      <c r="K360" t="s">
        <v>25</v>
      </c>
      <c r="L360" t="s">
        <v>695</v>
      </c>
      <c r="M360" t="s">
        <v>696</v>
      </c>
      <c r="N360" t="s">
        <v>697</v>
      </c>
      <c r="O360" t="s">
        <v>698</v>
      </c>
      <c r="P360">
        <v>1.60000002</v>
      </c>
      <c r="Q360" t="s">
        <v>699</v>
      </c>
      <c r="R360" t="s">
        <v>700</v>
      </c>
      <c r="S360">
        <v>71098742</v>
      </c>
      <c r="T360">
        <v>369.18088369999998</v>
      </c>
      <c r="U360" t="s">
        <v>31</v>
      </c>
      <c r="V360" t="s">
        <v>12555</v>
      </c>
      <c r="W360" t="s">
        <v>23</v>
      </c>
    </row>
    <row r="361" spans="1:23" x14ac:dyDescent="0.4">
      <c r="A361">
        <v>360</v>
      </c>
      <c r="B361">
        <v>1</v>
      </c>
      <c r="C361">
        <v>1</v>
      </c>
      <c r="D361">
        <v>1</v>
      </c>
      <c r="E361">
        <v>1</v>
      </c>
      <c r="F361">
        <v>0.98644306766318202</v>
      </c>
      <c r="G361">
        <v>-1.73374881254636</v>
      </c>
      <c r="H361" t="s">
        <v>23</v>
      </c>
      <c r="I361">
        <v>40.554136245072101</v>
      </c>
      <c r="J361" t="s">
        <v>694</v>
      </c>
      <c r="K361" t="s">
        <v>25</v>
      </c>
      <c r="L361" t="s">
        <v>695</v>
      </c>
      <c r="M361" t="s">
        <v>696</v>
      </c>
      <c r="N361" t="s">
        <v>697</v>
      </c>
      <c r="O361" t="s">
        <v>698</v>
      </c>
      <c r="P361">
        <v>1.60000002</v>
      </c>
      <c r="Q361" t="s">
        <v>699</v>
      </c>
      <c r="R361" t="s">
        <v>700</v>
      </c>
      <c r="S361">
        <v>71098742</v>
      </c>
      <c r="T361">
        <v>369.18088369999998</v>
      </c>
      <c r="U361" t="s">
        <v>31</v>
      </c>
      <c r="V361" t="s">
        <v>2328</v>
      </c>
      <c r="W361" t="s">
        <v>23</v>
      </c>
    </row>
    <row r="362" spans="1:23" x14ac:dyDescent="0.4">
      <c r="A362">
        <v>361</v>
      </c>
      <c r="B362">
        <v>1</v>
      </c>
      <c r="C362">
        <v>2</v>
      </c>
      <c r="D362">
        <v>1</v>
      </c>
      <c r="E362">
        <v>1</v>
      </c>
      <c r="F362">
        <v>0.98618379952469704</v>
      </c>
      <c r="G362">
        <v>-1.7010306941189</v>
      </c>
      <c r="H362">
        <v>0.999999999999999</v>
      </c>
      <c r="I362">
        <v>21.940425122176102</v>
      </c>
      <c r="J362" t="s">
        <v>694</v>
      </c>
      <c r="K362" t="s">
        <v>25</v>
      </c>
      <c r="L362" t="s">
        <v>695</v>
      </c>
      <c r="M362" t="s">
        <v>696</v>
      </c>
      <c r="N362" t="s">
        <v>697</v>
      </c>
      <c r="O362" t="s">
        <v>698</v>
      </c>
      <c r="P362">
        <v>1.60000002</v>
      </c>
      <c r="Q362" t="s">
        <v>699</v>
      </c>
      <c r="R362" t="s">
        <v>700</v>
      </c>
      <c r="S362">
        <v>71098742</v>
      </c>
      <c r="T362">
        <v>369.18088</v>
      </c>
      <c r="U362" t="s">
        <v>31</v>
      </c>
      <c r="V362" t="s">
        <v>12556</v>
      </c>
      <c r="W362" t="s">
        <v>23</v>
      </c>
    </row>
    <row r="363" spans="1:23" x14ac:dyDescent="0.4">
      <c r="A363">
        <v>362</v>
      </c>
      <c r="B363">
        <v>1</v>
      </c>
      <c r="C363">
        <v>2</v>
      </c>
      <c r="D363">
        <v>1</v>
      </c>
      <c r="E363">
        <v>1</v>
      </c>
      <c r="F363">
        <v>0.98618379952469704</v>
      </c>
      <c r="G363">
        <v>-1.7010306941189</v>
      </c>
      <c r="H363" t="s">
        <v>23</v>
      </c>
      <c r="I363">
        <v>21.940425122176102</v>
      </c>
      <c r="J363" t="s">
        <v>694</v>
      </c>
      <c r="K363" t="s">
        <v>25</v>
      </c>
      <c r="L363" t="s">
        <v>695</v>
      </c>
      <c r="M363" t="s">
        <v>696</v>
      </c>
      <c r="N363" t="s">
        <v>697</v>
      </c>
      <c r="O363" t="s">
        <v>698</v>
      </c>
      <c r="P363">
        <v>1.60000002</v>
      </c>
      <c r="Q363" t="s">
        <v>699</v>
      </c>
      <c r="R363" t="s">
        <v>700</v>
      </c>
      <c r="S363">
        <v>71098742</v>
      </c>
      <c r="T363">
        <v>369.18088</v>
      </c>
      <c r="U363" t="s">
        <v>31</v>
      </c>
      <c r="V363" t="s">
        <v>1064</v>
      </c>
      <c r="W363" t="s">
        <v>23</v>
      </c>
    </row>
    <row r="364" spans="1:23" x14ac:dyDescent="0.4">
      <c r="A364">
        <v>363</v>
      </c>
      <c r="B364">
        <v>1</v>
      </c>
      <c r="C364">
        <v>1</v>
      </c>
      <c r="D364">
        <v>1</v>
      </c>
      <c r="E364">
        <v>1</v>
      </c>
      <c r="F364">
        <v>0.985974243784425</v>
      </c>
      <c r="G364">
        <v>-1.7745814634030701</v>
      </c>
      <c r="H364">
        <v>0.999999999999999</v>
      </c>
      <c r="I364">
        <v>40.434813167664899</v>
      </c>
      <c r="J364" t="s">
        <v>694</v>
      </c>
      <c r="K364" t="s">
        <v>25</v>
      </c>
      <c r="L364" t="s">
        <v>695</v>
      </c>
      <c r="M364" t="s">
        <v>696</v>
      </c>
      <c r="N364" t="s">
        <v>697</v>
      </c>
      <c r="O364" t="s">
        <v>698</v>
      </c>
      <c r="P364">
        <v>1.60000002</v>
      </c>
      <c r="Q364" t="s">
        <v>699</v>
      </c>
      <c r="R364" t="s">
        <v>700</v>
      </c>
      <c r="S364">
        <v>71098742</v>
      </c>
      <c r="T364">
        <v>369.18088369999998</v>
      </c>
      <c r="U364" t="s">
        <v>31</v>
      </c>
      <c r="V364" t="s">
        <v>12557</v>
      </c>
      <c r="W364" t="s">
        <v>23</v>
      </c>
    </row>
    <row r="365" spans="1:23" x14ac:dyDescent="0.4">
      <c r="A365">
        <v>364</v>
      </c>
      <c r="B365">
        <v>1</v>
      </c>
      <c r="C365">
        <v>1</v>
      </c>
      <c r="D365">
        <v>1</v>
      </c>
      <c r="E365">
        <v>1</v>
      </c>
      <c r="F365">
        <v>0.985974243784425</v>
      </c>
      <c r="G365">
        <v>-1.7745814634030701</v>
      </c>
      <c r="H365" t="s">
        <v>23</v>
      </c>
      <c r="I365">
        <v>40.434813167664899</v>
      </c>
      <c r="J365" t="s">
        <v>694</v>
      </c>
      <c r="K365" t="s">
        <v>25</v>
      </c>
      <c r="L365" t="s">
        <v>695</v>
      </c>
      <c r="M365" t="s">
        <v>696</v>
      </c>
      <c r="N365" t="s">
        <v>697</v>
      </c>
      <c r="O365" t="s">
        <v>698</v>
      </c>
      <c r="P365">
        <v>1.60000002</v>
      </c>
      <c r="Q365" t="s">
        <v>699</v>
      </c>
      <c r="R365" t="s">
        <v>700</v>
      </c>
      <c r="S365">
        <v>71098742</v>
      </c>
      <c r="T365">
        <v>369.18088369999998</v>
      </c>
      <c r="U365" t="s">
        <v>31</v>
      </c>
      <c r="V365" t="s">
        <v>4873</v>
      </c>
      <c r="W365" t="s">
        <v>23</v>
      </c>
    </row>
    <row r="366" spans="1:23" x14ac:dyDescent="0.4">
      <c r="A366">
        <v>365</v>
      </c>
      <c r="B366">
        <v>1</v>
      </c>
      <c r="C366">
        <v>1</v>
      </c>
      <c r="D366">
        <v>1</v>
      </c>
      <c r="E366">
        <v>1</v>
      </c>
      <c r="F366">
        <v>0.98589016172614596</v>
      </c>
      <c r="G366">
        <v>-2.1976188233179998</v>
      </c>
      <c r="H366" t="s">
        <v>23</v>
      </c>
      <c r="I366">
        <v>19.433167155509501</v>
      </c>
      <c r="J366" t="s">
        <v>694</v>
      </c>
      <c r="K366" t="s">
        <v>25</v>
      </c>
      <c r="L366" t="s">
        <v>695</v>
      </c>
      <c r="M366" t="s">
        <v>696</v>
      </c>
      <c r="N366" t="s">
        <v>697</v>
      </c>
      <c r="O366" t="s">
        <v>698</v>
      </c>
      <c r="P366">
        <v>1.60000002</v>
      </c>
      <c r="Q366" t="s">
        <v>699</v>
      </c>
      <c r="R366" t="s">
        <v>700</v>
      </c>
      <c r="S366">
        <v>71098742</v>
      </c>
      <c r="T366">
        <v>369.18088369999998</v>
      </c>
      <c r="U366" t="s">
        <v>31</v>
      </c>
      <c r="V366" t="s">
        <v>3334</v>
      </c>
      <c r="W366" t="s">
        <v>23</v>
      </c>
    </row>
    <row r="367" spans="1:23" x14ac:dyDescent="0.4">
      <c r="A367">
        <v>366</v>
      </c>
      <c r="B367">
        <v>1</v>
      </c>
      <c r="C367">
        <v>1</v>
      </c>
      <c r="D367">
        <v>1</v>
      </c>
      <c r="E367">
        <v>1</v>
      </c>
      <c r="F367">
        <v>0.98589016172614596</v>
      </c>
      <c r="G367">
        <v>-2.1976188233179998</v>
      </c>
      <c r="H367">
        <v>0.999999999999999</v>
      </c>
      <c r="I367">
        <v>19.433167155509501</v>
      </c>
      <c r="J367" t="s">
        <v>694</v>
      </c>
      <c r="K367" t="s">
        <v>25</v>
      </c>
      <c r="L367" t="s">
        <v>695</v>
      </c>
      <c r="M367" t="s">
        <v>696</v>
      </c>
      <c r="N367" t="s">
        <v>697</v>
      </c>
      <c r="O367" t="s">
        <v>698</v>
      </c>
      <c r="P367">
        <v>1.60000002</v>
      </c>
      <c r="Q367" t="s">
        <v>699</v>
      </c>
      <c r="R367" t="s">
        <v>700</v>
      </c>
      <c r="S367">
        <v>71098742</v>
      </c>
      <c r="T367">
        <v>369.18088369999998</v>
      </c>
      <c r="U367" t="s">
        <v>31</v>
      </c>
      <c r="V367" t="s">
        <v>12558</v>
      </c>
      <c r="W367" t="s">
        <v>23</v>
      </c>
    </row>
    <row r="368" spans="1:23" x14ac:dyDescent="0.4">
      <c r="A368">
        <v>367</v>
      </c>
      <c r="B368">
        <v>1</v>
      </c>
      <c r="C368">
        <v>1</v>
      </c>
      <c r="D368">
        <v>1</v>
      </c>
      <c r="E368">
        <v>1</v>
      </c>
      <c r="F368">
        <v>0.98561933063724605</v>
      </c>
      <c r="G368">
        <v>-2.24605598660871</v>
      </c>
      <c r="H368">
        <v>0.999999999999999</v>
      </c>
      <c r="I368">
        <v>49.493673092069798</v>
      </c>
      <c r="J368" t="s">
        <v>694</v>
      </c>
      <c r="K368" t="s">
        <v>25</v>
      </c>
      <c r="L368" t="s">
        <v>695</v>
      </c>
      <c r="M368" t="s">
        <v>696</v>
      </c>
      <c r="N368" t="s">
        <v>697</v>
      </c>
      <c r="O368" t="s">
        <v>698</v>
      </c>
      <c r="P368">
        <v>1.60000002</v>
      </c>
      <c r="Q368" t="s">
        <v>699</v>
      </c>
      <c r="R368" t="s">
        <v>700</v>
      </c>
      <c r="S368">
        <v>71098742</v>
      </c>
      <c r="T368">
        <v>369.18088369999998</v>
      </c>
      <c r="U368" t="s">
        <v>31</v>
      </c>
      <c r="V368" t="s">
        <v>12559</v>
      </c>
      <c r="W368" t="s">
        <v>23</v>
      </c>
    </row>
    <row r="369" spans="1:23" x14ac:dyDescent="0.4">
      <c r="A369">
        <v>368</v>
      </c>
      <c r="B369">
        <v>1</v>
      </c>
      <c r="C369">
        <v>1</v>
      </c>
      <c r="D369">
        <v>1</v>
      </c>
      <c r="E369">
        <v>1</v>
      </c>
      <c r="F369">
        <v>0.98561933063724605</v>
      </c>
      <c r="G369">
        <v>-2.24605598660871</v>
      </c>
      <c r="H369" t="s">
        <v>23</v>
      </c>
      <c r="I369">
        <v>49.493673092069798</v>
      </c>
      <c r="J369" t="s">
        <v>694</v>
      </c>
      <c r="K369" t="s">
        <v>25</v>
      </c>
      <c r="L369" t="s">
        <v>695</v>
      </c>
      <c r="M369" t="s">
        <v>696</v>
      </c>
      <c r="N369" t="s">
        <v>697</v>
      </c>
      <c r="O369" t="s">
        <v>698</v>
      </c>
      <c r="P369">
        <v>1.60000002</v>
      </c>
      <c r="Q369" t="s">
        <v>699</v>
      </c>
      <c r="R369" t="s">
        <v>700</v>
      </c>
      <c r="S369">
        <v>71098742</v>
      </c>
      <c r="T369">
        <v>369.18088369999998</v>
      </c>
      <c r="U369" t="s">
        <v>31</v>
      </c>
      <c r="V369" t="s">
        <v>2233</v>
      </c>
      <c r="W369" t="s">
        <v>23</v>
      </c>
    </row>
    <row r="370" spans="1:23" x14ac:dyDescent="0.4">
      <c r="A370">
        <v>369</v>
      </c>
      <c r="B370">
        <v>1</v>
      </c>
      <c r="C370">
        <v>2</v>
      </c>
      <c r="D370">
        <v>1</v>
      </c>
      <c r="E370">
        <v>1</v>
      </c>
      <c r="F370">
        <v>0.98545655327741699</v>
      </c>
      <c r="G370">
        <v>-1.4199474142247901</v>
      </c>
      <c r="H370">
        <v>0.999999999999999</v>
      </c>
      <c r="I370">
        <v>35.329799727322403</v>
      </c>
      <c r="J370" t="s">
        <v>694</v>
      </c>
      <c r="K370" t="s">
        <v>25</v>
      </c>
      <c r="L370" t="s">
        <v>695</v>
      </c>
      <c r="M370" t="s">
        <v>696</v>
      </c>
      <c r="N370" t="s">
        <v>697</v>
      </c>
      <c r="O370" t="s">
        <v>698</v>
      </c>
      <c r="P370">
        <v>1.60000002</v>
      </c>
      <c r="Q370" t="s">
        <v>699</v>
      </c>
      <c r="R370" t="s">
        <v>700</v>
      </c>
      <c r="S370">
        <v>71098742</v>
      </c>
      <c r="T370">
        <v>369.18088</v>
      </c>
      <c r="U370" t="s">
        <v>31</v>
      </c>
      <c r="V370" t="s">
        <v>12560</v>
      </c>
      <c r="W370" t="s">
        <v>23</v>
      </c>
    </row>
    <row r="371" spans="1:23" x14ac:dyDescent="0.4">
      <c r="A371">
        <v>370</v>
      </c>
      <c r="B371">
        <v>1</v>
      </c>
      <c r="C371">
        <v>2</v>
      </c>
      <c r="D371">
        <v>1</v>
      </c>
      <c r="E371">
        <v>1</v>
      </c>
      <c r="F371">
        <v>0.98545655327741699</v>
      </c>
      <c r="G371">
        <v>-1.4199474142247901</v>
      </c>
      <c r="H371" t="s">
        <v>23</v>
      </c>
      <c r="I371">
        <v>35.329799727322403</v>
      </c>
      <c r="J371" t="s">
        <v>694</v>
      </c>
      <c r="K371" t="s">
        <v>25</v>
      </c>
      <c r="L371" t="s">
        <v>695</v>
      </c>
      <c r="M371" t="s">
        <v>696</v>
      </c>
      <c r="N371" t="s">
        <v>697</v>
      </c>
      <c r="O371" t="s">
        <v>698</v>
      </c>
      <c r="P371">
        <v>1.60000002</v>
      </c>
      <c r="Q371" t="s">
        <v>699</v>
      </c>
      <c r="R371" t="s">
        <v>700</v>
      </c>
      <c r="S371">
        <v>71098742</v>
      </c>
      <c r="T371">
        <v>369.18088</v>
      </c>
      <c r="U371" t="s">
        <v>31</v>
      </c>
      <c r="V371" t="s">
        <v>5841</v>
      </c>
      <c r="W371" t="s">
        <v>23</v>
      </c>
    </row>
    <row r="372" spans="1:23" x14ac:dyDescent="0.4">
      <c r="A372">
        <v>371</v>
      </c>
      <c r="B372">
        <v>1</v>
      </c>
      <c r="C372">
        <v>1</v>
      </c>
      <c r="D372">
        <v>1</v>
      </c>
      <c r="E372">
        <v>1</v>
      </c>
      <c r="F372">
        <v>0.98543134885647798</v>
      </c>
      <c r="G372">
        <v>-19.872991712232601</v>
      </c>
      <c r="H372" t="s">
        <v>23</v>
      </c>
      <c r="I372">
        <v>102.780554741855</v>
      </c>
      <c r="J372" t="s">
        <v>175</v>
      </c>
      <c r="K372" t="s">
        <v>25</v>
      </c>
      <c r="L372" t="s">
        <v>748</v>
      </c>
      <c r="M372" t="s">
        <v>749</v>
      </c>
      <c r="N372" t="s">
        <v>750</v>
      </c>
      <c r="O372" t="s">
        <v>751</v>
      </c>
      <c r="P372">
        <v>-1.7999999499999999</v>
      </c>
      <c r="Q372" t="s">
        <v>752</v>
      </c>
      <c r="R372" t="s">
        <v>753</v>
      </c>
      <c r="S372">
        <v>87613798</v>
      </c>
      <c r="T372">
        <v>214.1073844</v>
      </c>
      <c r="U372" t="s">
        <v>31</v>
      </c>
      <c r="V372" t="s">
        <v>755</v>
      </c>
      <c r="W372" t="s">
        <v>23</v>
      </c>
    </row>
    <row r="373" spans="1:23" x14ac:dyDescent="0.4">
      <c r="A373">
        <v>372</v>
      </c>
      <c r="B373">
        <v>1</v>
      </c>
      <c r="C373">
        <v>1</v>
      </c>
      <c r="D373">
        <v>1</v>
      </c>
      <c r="E373">
        <v>1</v>
      </c>
      <c r="F373">
        <v>0.98543134885647798</v>
      </c>
      <c r="G373">
        <v>-19.872991712232601</v>
      </c>
      <c r="H373">
        <v>0.999999999999999</v>
      </c>
      <c r="I373">
        <v>102.780554741855</v>
      </c>
      <c r="J373" t="s">
        <v>175</v>
      </c>
      <c r="K373" t="s">
        <v>25</v>
      </c>
      <c r="L373" t="s">
        <v>748</v>
      </c>
      <c r="M373" t="s">
        <v>749</v>
      </c>
      <c r="N373" t="s">
        <v>750</v>
      </c>
      <c r="O373" t="s">
        <v>751</v>
      </c>
      <c r="P373">
        <v>-1.7999999499999999</v>
      </c>
      <c r="Q373" t="s">
        <v>752</v>
      </c>
      <c r="R373" t="s">
        <v>753</v>
      </c>
      <c r="S373">
        <v>87613798</v>
      </c>
      <c r="T373">
        <v>214.1073844</v>
      </c>
      <c r="U373" t="s">
        <v>31</v>
      </c>
      <c r="V373" t="s">
        <v>12561</v>
      </c>
      <c r="W373" t="s">
        <v>23</v>
      </c>
    </row>
    <row r="374" spans="1:23" x14ac:dyDescent="0.4">
      <c r="A374">
        <v>373</v>
      </c>
      <c r="B374">
        <v>1</v>
      </c>
      <c r="C374">
        <v>3</v>
      </c>
      <c r="D374">
        <v>1</v>
      </c>
      <c r="E374">
        <v>1</v>
      </c>
      <c r="F374">
        <v>0.98534545414448105</v>
      </c>
      <c r="G374">
        <v>-1.6042499340496601</v>
      </c>
      <c r="H374">
        <v>0.999999999999999</v>
      </c>
      <c r="I374">
        <v>36.927803229540899</v>
      </c>
      <c r="J374" t="s">
        <v>694</v>
      </c>
      <c r="K374" t="s">
        <v>25</v>
      </c>
      <c r="L374" t="s">
        <v>695</v>
      </c>
      <c r="M374" t="s">
        <v>696</v>
      </c>
      <c r="N374" t="s">
        <v>697</v>
      </c>
      <c r="O374" t="s">
        <v>698</v>
      </c>
      <c r="P374">
        <v>1.60000002</v>
      </c>
      <c r="Q374" t="s">
        <v>699</v>
      </c>
      <c r="R374" t="s">
        <v>700</v>
      </c>
      <c r="S374">
        <v>71098742</v>
      </c>
      <c r="T374">
        <v>369.18088369999998</v>
      </c>
      <c r="U374" t="s">
        <v>31</v>
      </c>
      <c r="V374" t="s">
        <v>12562</v>
      </c>
      <c r="W374" t="s">
        <v>23</v>
      </c>
    </row>
    <row r="375" spans="1:23" x14ac:dyDescent="0.4">
      <c r="A375">
        <v>374</v>
      </c>
      <c r="B375">
        <v>1</v>
      </c>
      <c r="C375">
        <v>3</v>
      </c>
      <c r="D375">
        <v>1</v>
      </c>
      <c r="E375">
        <v>1</v>
      </c>
      <c r="F375">
        <v>0.98534545414448105</v>
      </c>
      <c r="G375">
        <v>-1.6042499340496601</v>
      </c>
      <c r="H375" t="s">
        <v>23</v>
      </c>
      <c r="I375">
        <v>36.927803229540899</v>
      </c>
      <c r="J375" t="s">
        <v>694</v>
      </c>
      <c r="K375" t="s">
        <v>25</v>
      </c>
      <c r="L375" t="s">
        <v>695</v>
      </c>
      <c r="M375" t="s">
        <v>696</v>
      </c>
      <c r="N375" t="s">
        <v>697</v>
      </c>
      <c r="O375" t="s">
        <v>698</v>
      </c>
      <c r="P375">
        <v>1.60000002</v>
      </c>
      <c r="Q375" t="s">
        <v>699</v>
      </c>
      <c r="R375" t="s">
        <v>700</v>
      </c>
      <c r="S375">
        <v>71098742</v>
      </c>
      <c r="T375">
        <v>369.18088369999998</v>
      </c>
      <c r="U375" t="s">
        <v>31</v>
      </c>
      <c r="V375" t="s">
        <v>2145</v>
      </c>
      <c r="W375" t="s">
        <v>23</v>
      </c>
    </row>
    <row r="376" spans="1:23" x14ac:dyDescent="0.4">
      <c r="A376">
        <v>375</v>
      </c>
      <c r="B376">
        <v>1</v>
      </c>
      <c r="C376">
        <v>3</v>
      </c>
      <c r="D376">
        <v>1</v>
      </c>
      <c r="E376">
        <v>1</v>
      </c>
      <c r="F376">
        <v>0.98455495275949201</v>
      </c>
      <c r="G376">
        <v>-19.559504167977</v>
      </c>
      <c r="H376">
        <v>0.999999999999999</v>
      </c>
      <c r="I376">
        <v>36.094250925481298</v>
      </c>
      <c r="J376" t="s">
        <v>411</v>
      </c>
      <c r="K376" t="s">
        <v>25</v>
      </c>
      <c r="L376" t="s">
        <v>12543</v>
      </c>
      <c r="M376" t="s">
        <v>12544</v>
      </c>
      <c r="N376" t="s">
        <v>12545</v>
      </c>
      <c r="O376" t="s">
        <v>12546</v>
      </c>
      <c r="P376">
        <v>2.7999999500000001</v>
      </c>
      <c r="Q376" t="s">
        <v>12547</v>
      </c>
      <c r="R376" t="s">
        <v>12548</v>
      </c>
      <c r="S376">
        <v>3719218</v>
      </c>
      <c r="T376">
        <v>353.18597</v>
      </c>
      <c r="U376" t="s">
        <v>31</v>
      </c>
      <c r="V376" t="s">
        <v>12563</v>
      </c>
      <c r="W376" t="s">
        <v>23</v>
      </c>
    </row>
    <row r="377" spans="1:23" x14ac:dyDescent="0.4">
      <c r="A377">
        <v>376</v>
      </c>
      <c r="B377">
        <v>1</v>
      </c>
      <c r="C377">
        <v>3</v>
      </c>
      <c r="D377">
        <v>1</v>
      </c>
      <c r="E377">
        <v>1</v>
      </c>
      <c r="F377">
        <v>0.98455495275949201</v>
      </c>
      <c r="G377">
        <v>-19.559504167977</v>
      </c>
      <c r="H377" t="s">
        <v>23</v>
      </c>
      <c r="I377">
        <v>36.094250925481298</v>
      </c>
      <c r="J377" t="s">
        <v>411</v>
      </c>
      <c r="K377" t="s">
        <v>25</v>
      </c>
      <c r="L377" t="s">
        <v>12543</v>
      </c>
      <c r="M377" t="s">
        <v>12544</v>
      </c>
      <c r="N377" t="s">
        <v>12545</v>
      </c>
      <c r="O377" t="s">
        <v>12546</v>
      </c>
      <c r="P377">
        <v>2.7999999500000001</v>
      </c>
      <c r="Q377" t="s">
        <v>12547</v>
      </c>
      <c r="R377" t="s">
        <v>12548</v>
      </c>
      <c r="S377">
        <v>3719218</v>
      </c>
      <c r="T377">
        <v>353.18597</v>
      </c>
      <c r="U377" t="s">
        <v>31</v>
      </c>
      <c r="V377" t="s">
        <v>3048</v>
      </c>
      <c r="W377" t="s">
        <v>23</v>
      </c>
    </row>
    <row r="378" spans="1:23" x14ac:dyDescent="0.4">
      <c r="A378">
        <v>377</v>
      </c>
      <c r="B378">
        <v>1</v>
      </c>
      <c r="C378">
        <v>2</v>
      </c>
      <c r="D378">
        <v>1</v>
      </c>
      <c r="E378">
        <v>1</v>
      </c>
      <c r="F378">
        <v>0.98395437569782596</v>
      </c>
      <c r="G378">
        <v>-18.852475209241799</v>
      </c>
      <c r="H378">
        <v>0.999999999999999</v>
      </c>
      <c r="I378">
        <v>31.654580179265398</v>
      </c>
      <c r="J378" t="s">
        <v>411</v>
      </c>
      <c r="K378" t="s">
        <v>25</v>
      </c>
      <c r="L378" t="s">
        <v>12543</v>
      </c>
      <c r="M378" t="s">
        <v>12544</v>
      </c>
      <c r="N378" t="s">
        <v>12545</v>
      </c>
      <c r="O378" t="s">
        <v>12546</v>
      </c>
      <c r="P378">
        <v>2.7999999500000001</v>
      </c>
      <c r="Q378" t="s">
        <v>12547</v>
      </c>
      <c r="R378" t="s">
        <v>12548</v>
      </c>
      <c r="S378">
        <v>3719218</v>
      </c>
      <c r="T378">
        <v>353.18596910000002</v>
      </c>
      <c r="U378" t="s">
        <v>31</v>
      </c>
      <c r="V378" t="s">
        <v>12564</v>
      </c>
      <c r="W378" t="s">
        <v>23</v>
      </c>
    </row>
    <row r="379" spans="1:23" x14ac:dyDescent="0.4">
      <c r="A379">
        <v>378</v>
      </c>
      <c r="B379">
        <v>1</v>
      </c>
      <c r="C379">
        <v>2</v>
      </c>
      <c r="D379">
        <v>1</v>
      </c>
      <c r="E379">
        <v>1</v>
      </c>
      <c r="F379">
        <v>0.98395437569782596</v>
      </c>
      <c r="G379">
        <v>-18.852475209241799</v>
      </c>
      <c r="H379" t="s">
        <v>23</v>
      </c>
      <c r="I379">
        <v>31.654580179265398</v>
      </c>
      <c r="J379" t="s">
        <v>411</v>
      </c>
      <c r="K379" t="s">
        <v>25</v>
      </c>
      <c r="L379" t="s">
        <v>12543</v>
      </c>
      <c r="M379" t="s">
        <v>12544</v>
      </c>
      <c r="N379" t="s">
        <v>12545</v>
      </c>
      <c r="O379" t="s">
        <v>12546</v>
      </c>
      <c r="P379">
        <v>2.7999999500000001</v>
      </c>
      <c r="Q379" t="s">
        <v>12547</v>
      </c>
      <c r="R379" t="s">
        <v>12548</v>
      </c>
      <c r="S379">
        <v>3719218</v>
      </c>
      <c r="T379">
        <v>353.18596910000002</v>
      </c>
      <c r="U379" t="s">
        <v>31</v>
      </c>
      <c r="V379" t="s">
        <v>2868</v>
      </c>
      <c r="W379" t="s">
        <v>23</v>
      </c>
    </row>
    <row r="380" spans="1:23" x14ac:dyDescent="0.4">
      <c r="A380">
        <v>379</v>
      </c>
      <c r="B380">
        <v>1</v>
      </c>
      <c r="C380">
        <v>1</v>
      </c>
      <c r="D380">
        <v>1</v>
      </c>
      <c r="E380">
        <v>1</v>
      </c>
      <c r="F380">
        <v>0.98329786115071705</v>
      </c>
      <c r="G380">
        <v>-2.2216371820057601</v>
      </c>
      <c r="H380">
        <v>0.999999999999999</v>
      </c>
      <c r="I380">
        <v>32.279436078076998</v>
      </c>
      <c r="J380" t="s">
        <v>694</v>
      </c>
      <c r="K380" t="s">
        <v>25</v>
      </c>
      <c r="L380" t="s">
        <v>695</v>
      </c>
      <c r="M380" t="s">
        <v>696</v>
      </c>
      <c r="N380" t="s">
        <v>697</v>
      </c>
      <c r="O380" t="s">
        <v>698</v>
      </c>
      <c r="P380">
        <v>1.60000002</v>
      </c>
      <c r="Q380" t="s">
        <v>699</v>
      </c>
      <c r="R380" t="s">
        <v>700</v>
      </c>
      <c r="S380">
        <v>71098742</v>
      </c>
      <c r="T380">
        <v>369.18088369999998</v>
      </c>
      <c r="U380" t="s">
        <v>31</v>
      </c>
      <c r="V380" t="s">
        <v>12565</v>
      </c>
      <c r="W380" t="s">
        <v>23</v>
      </c>
    </row>
    <row r="381" spans="1:23" x14ac:dyDescent="0.4">
      <c r="A381">
        <v>380</v>
      </c>
      <c r="B381">
        <v>1</v>
      </c>
      <c r="C381">
        <v>1</v>
      </c>
      <c r="D381">
        <v>1</v>
      </c>
      <c r="E381">
        <v>1</v>
      </c>
      <c r="F381">
        <v>0.98329786115071705</v>
      </c>
      <c r="G381">
        <v>-2.2216371820057601</v>
      </c>
      <c r="H381" t="s">
        <v>23</v>
      </c>
      <c r="I381">
        <v>32.279436078076998</v>
      </c>
      <c r="J381" t="s">
        <v>694</v>
      </c>
      <c r="K381" t="s">
        <v>25</v>
      </c>
      <c r="L381" t="s">
        <v>695</v>
      </c>
      <c r="M381" t="s">
        <v>696</v>
      </c>
      <c r="N381" t="s">
        <v>697</v>
      </c>
      <c r="O381" t="s">
        <v>698</v>
      </c>
      <c r="P381">
        <v>1.60000002</v>
      </c>
      <c r="Q381" t="s">
        <v>699</v>
      </c>
      <c r="R381" t="s">
        <v>700</v>
      </c>
      <c r="S381">
        <v>71098742</v>
      </c>
      <c r="T381">
        <v>369.18088369999998</v>
      </c>
      <c r="U381" t="s">
        <v>31</v>
      </c>
      <c r="V381" t="s">
        <v>2926</v>
      </c>
      <c r="W381" t="s">
        <v>23</v>
      </c>
    </row>
    <row r="382" spans="1:23" x14ac:dyDescent="0.4">
      <c r="A382">
        <v>381</v>
      </c>
      <c r="B382">
        <v>1</v>
      </c>
      <c r="C382">
        <v>1</v>
      </c>
      <c r="D382">
        <v>1</v>
      </c>
      <c r="E382">
        <v>1</v>
      </c>
      <c r="F382">
        <v>0.98318937871760503</v>
      </c>
      <c r="G382">
        <v>-23.303257087475401</v>
      </c>
      <c r="H382">
        <v>0.999999999999999</v>
      </c>
      <c r="I382">
        <v>74.684550291111904</v>
      </c>
      <c r="J382" t="s">
        <v>175</v>
      </c>
      <c r="K382" t="s">
        <v>25</v>
      </c>
      <c r="L382" t="s">
        <v>748</v>
      </c>
      <c r="M382" t="s">
        <v>749</v>
      </c>
      <c r="N382" t="s">
        <v>750</v>
      </c>
      <c r="O382" t="s">
        <v>751</v>
      </c>
      <c r="P382">
        <v>-1.7999999499999999</v>
      </c>
      <c r="Q382" t="s">
        <v>752</v>
      </c>
      <c r="R382" t="s">
        <v>753</v>
      </c>
      <c r="S382">
        <v>87613798</v>
      </c>
      <c r="T382">
        <v>214.1073844</v>
      </c>
      <c r="U382" t="s">
        <v>31</v>
      </c>
      <c r="V382" t="s">
        <v>12566</v>
      </c>
      <c r="W382" t="s">
        <v>23</v>
      </c>
    </row>
    <row r="383" spans="1:23" x14ac:dyDescent="0.4">
      <c r="A383">
        <v>382</v>
      </c>
      <c r="B383">
        <v>1</v>
      </c>
      <c r="C383">
        <v>1</v>
      </c>
      <c r="D383">
        <v>1</v>
      </c>
      <c r="E383">
        <v>1</v>
      </c>
      <c r="F383">
        <v>0.98318937871760503</v>
      </c>
      <c r="G383">
        <v>-23.303257087475401</v>
      </c>
      <c r="H383" t="s">
        <v>23</v>
      </c>
      <c r="I383">
        <v>74.684550291111904</v>
      </c>
      <c r="J383" t="s">
        <v>175</v>
      </c>
      <c r="K383" t="s">
        <v>25</v>
      </c>
      <c r="L383" t="s">
        <v>748</v>
      </c>
      <c r="M383" t="s">
        <v>749</v>
      </c>
      <c r="N383" t="s">
        <v>750</v>
      </c>
      <c r="O383" t="s">
        <v>751</v>
      </c>
      <c r="P383">
        <v>-1.7999999499999999</v>
      </c>
      <c r="Q383" t="s">
        <v>752</v>
      </c>
      <c r="R383" t="s">
        <v>753</v>
      </c>
      <c r="S383">
        <v>87613798</v>
      </c>
      <c r="T383">
        <v>214.1073844</v>
      </c>
      <c r="U383" t="s">
        <v>31</v>
      </c>
      <c r="V383" t="s">
        <v>3135</v>
      </c>
      <c r="W383" t="s">
        <v>23</v>
      </c>
    </row>
    <row r="384" spans="1:23" x14ac:dyDescent="0.4">
      <c r="A384">
        <v>383</v>
      </c>
      <c r="B384">
        <v>1</v>
      </c>
      <c r="C384">
        <v>1</v>
      </c>
      <c r="D384">
        <v>1</v>
      </c>
      <c r="E384">
        <v>1</v>
      </c>
      <c r="F384">
        <v>0.98293491900619201</v>
      </c>
      <c r="G384">
        <v>-19.7486795058262</v>
      </c>
      <c r="H384" t="s">
        <v>23</v>
      </c>
      <c r="I384">
        <v>53.901741862898497</v>
      </c>
      <c r="J384" t="s">
        <v>411</v>
      </c>
      <c r="K384" t="s">
        <v>25</v>
      </c>
      <c r="L384" t="s">
        <v>12543</v>
      </c>
      <c r="M384" t="s">
        <v>12544</v>
      </c>
      <c r="N384" t="s">
        <v>12545</v>
      </c>
      <c r="O384" t="s">
        <v>12546</v>
      </c>
      <c r="P384">
        <v>2.7999999500000001</v>
      </c>
      <c r="Q384" t="s">
        <v>12547</v>
      </c>
      <c r="R384" t="s">
        <v>12548</v>
      </c>
      <c r="S384">
        <v>3719218</v>
      </c>
      <c r="T384">
        <v>353.18596910000002</v>
      </c>
      <c r="U384" t="s">
        <v>31</v>
      </c>
      <c r="V384" t="s">
        <v>8643</v>
      </c>
      <c r="W384" t="s">
        <v>23</v>
      </c>
    </row>
    <row r="385" spans="1:23" x14ac:dyDescent="0.4">
      <c r="A385">
        <v>384</v>
      </c>
      <c r="B385">
        <v>1</v>
      </c>
      <c r="C385">
        <v>1</v>
      </c>
      <c r="D385">
        <v>1</v>
      </c>
      <c r="E385">
        <v>1</v>
      </c>
      <c r="F385">
        <v>0.98293491900619201</v>
      </c>
      <c r="G385">
        <v>-19.7486795058262</v>
      </c>
      <c r="H385">
        <v>0.999999999999999</v>
      </c>
      <c r="I385">
        <v>53.901741862898497</v>
      </c>
      <c r="J385" t="s">
        <v>411</v>
      </c>
      <c r="K385" t="s">
        <v>25</v>
      </c>
      <c r="L385" t="s">
        <v>12543</v>
      </c>
      <c r="M385" t="s">
        <v>12544</v>
      </c>
      <c r="N385" t="s">
        <v>12545</v>
      </c>
      <c r="O385" t="s">
        <v>12546</v>
      </c>
      <c r="P385">
        <v>2.7999999500000001</v>
      </c>
      <c r="Q385" t="s">
        <v>12547</v>
      </c>
      <c r="R385" t="s">
        <v>12548</v>
      </c>
      <c r="S385">
        <v>3719218</v>
      </c>
      <c r="T385">
        <v>353.18596910000002</v>
      </c>
      <c r="U385" t="s">
        <v>31</v>
      </c>
      <c r="V385" t="s">
        <v>12567</v>
      </c>
      <c r="W385" t="s">
        <v>23</v>
      </c>
    </row>
    <row r="386" spans="1:23" x14ac:dyDescent="0.4">
      <c r="A386">
        <v>385</v>
      </c>
      <c r="B386">
        <v>1</v>
      </c>
      <c r="C386">
        <v>1</v>
      </c>
      <c r="D386">
        <v>1</v>
      </c>
      <c r="E386">
        <v>1</v>
      </c>
      <c r="F386">
        <v>0.98288811297387901</v>
      </c>
      <c r="G386">
        <v>-21.1862460371926</v>
      </c>
      <c r="H386" t="s">
        <v>23</v>
      </c>
      <c r="I386">
        <v>41.018269031538402</v>
      </c>
      <c r="J386" t="s">
        <v>175</v>
      </c>
      <c r="K386" t="s">
        <v>25</v>
      </c>
      <c r="L386" t="s">
        <v>748</v>
      </c>
      <c r="M386" t="s">
        <v>749</v>
      </c>
      <c r="N386" t="s">
        <v>750</v>
      </c>
      <c r="O386" t="s">
        <v>751</v>
      </c>
      <c r="P386">
        <v>-1.7999999499999999</v>
      </c>
      <c r="Q386" t="s">
        <v>752</v>
      </c>
      <c r="R386" t="s">
        <v>753</v>
      </c>
      <c r="S386">
        <v>87613798</v>
      </c>
      <c r="T386">
        <v>214.1073844</v>
      </c>
      <c r="U386" t="s">
        <v>31</v>
      </c>
      <c r="V386" t="s">
        <v>1318</v>
      </c>
      <c r="W386" t="s">
        <v>23</v>
      </c>
    </row>
    <row r="387" spans="1:23" x14ac:dyDescent="0.4">
      <c r="A387">
        <v>386</v>
      </c>
      <c r="B387">
        <v>1</v>
      </c>
      <c r="C387">
        <v>1</v>
      </c>
      <c r="D387">
        <v>1</v>
      </c>
      <c r="E387">
        <v>1</v>
      </c>
      <c r="F387">
        <v>0.98288811297387901</v>
      </c>
      <c r="G387">
        <v>-21.1862460371926</v>
      </c>
      <c r="H387">
        <v>0.999999999999999</v>
      </c>
      <c r="I387">
        <v>41.018269031538402</v>
      </c>
      <c r="J387" t="s">
        <v>175</v>
      </c>
      <c r="K387" t="s">
        <v>25</v>
      </c>
      <c r="L387" t="s">
        <v>748</v>
      </c>
      <c r="M387" t="s">
        <v>749</v>
      </c>
      <c r="N387" t="s">
        <v>750</v>
      </c>
      <c r="O387" t="s">
        <v>751</v>
      </c>
      <c r="P387">
        <v>-1.7999999499999999</v>
      </c>
      <c r="Q387" t="s">
        <v>752</v>
      </c>
      <c r="R387" t="s">
        <v>753</v>
      </c>
      <c r="S387">
        <v>87613798</v>
      </c>
      <c r="T387">
        <v>214.1073844</v>
      </c>
      <c r="U387" t="s">
        <v>31</v>
      </c>
      <c r="V387" t="s">
        <v>12568</v>
      </c>
      <c r="W387" t="s">
        <v>23</v>
      </c>
    </row>
    <row r="388" spans="1:23" x14ac:dyDescent="0.4">
      <c r="A388">
        <v>387</v>
      </c>
      <c r="B388">
        <v>1</v>
      </c>
      <c r="C388">
        <v>1</v>
      </c>
      <c r="D388">
        <v>1</v>
      </c>
      <c r="E388">
        <v>1</v>
      </c>
      <c r="F388">
        <v>0.98279764035191397</v>
      </c>
      <c r="G388">
        <v>-2.4303593515149999</v>
      </c>
      <c r="H388">
        <v>0.999999999999999</v>
      </c>
      <c r="I388">
        <v>15.9004230721414</v>
      </c>
      <c r="J388" t="s">
        <v>694</v>
      </c>
      <c r="K388" t="s">
        <v>25</v>
      </c>
      <c r="L388" t="s">
        <v>695</v>
      </c>
      <c r="M388" t="s">
        <v>696</v>
      </c>
      <c r="N388" t="s">
        <v>697</v>
      </c>
      <c r="O388" t="s">
        <v>698</v>
      </c>
      <c r="P388">
        <v>1.60000002</v>
      </c>
      <c r="Q388" t="s">
        <v>699</v>
      </c>
      <c r="R388" t="s">
        <v>700</v>
      </c>
      <c r="S388">
        <v>71098742</v>
      </c>
      <c r="T388">
        <v>369.18088369999998</v>
      </c>
      <c r="U388" t="s">
        <v>31</v>
      </c>
      <c r="V388" t="s">
        <v>12569</v>
      </c>
      <c r="W388" t="s">
        <v>23</v>
      </c>
    </row>
    <row r="389" spans="1:23" x14ac:dyDescent="0.4">
      <c r="A389">
        <v>388</v>
      </c>
      <c r="B389">
        <v>1</v>
      </c>
      <c r="C389">
        <v>1</v>
      </c>
      <c r="D389">
        <v>1</v>
      </c>
      <c r="E389">
        <v>1</v>
      </c>
      <c r="F389">
        <v>0.98279764035191397</v>
      </c>
      <c r="G389">
        <v>-2.4303593515149999</v>
      </c>
      <c r="H389" t="s">
        <v>23</v>
      </c>
      <c r="I389">
        <v>15.9004230721414</v>
      </c>
      <c r="J389" t="s">
        <v>694</v>
      </c>
      <c r="K389" t="s">
        <v>25</v>
      </c>
      <c r="L389" t="s">
        <v>695</v>
      </c>
      <c r="M389" t="s">
        <v>696</v>
      </c>
      <c r="N389" t="s">
        <v>697</v>
      </c>
      <c r="O389" t="s">
        <v>698</v>
      </c>
      <c r="P389">
        <v>1.60000002</v>
      </c>
      <c r="Q389" t="s">
        <v>699</v>
      </c>
      <c r="R389" t="s">
        <v>700</v>
      </c>
      <c r="S389">
        <v>71098742</v>
      </c>
      <c r="T389">
        <v>369.18088369999998</v>
      </c>
      <c r="U389" t="s">
        <v>31</v>
      </c>
      <c r="V389" t="s">
        <v>2134</v>
      </c>
      <c r="W389" t="s">
        <v>23</v>
      </c>
    </row>
    <row r="390" spans="1:23" x14ac:dyDescent="0.4">
      <c r="A390">
        <v>389</v>
      </c>
      <c r="B390">
        <v>1</v>
      </c>
      <c r="C390">
        <v>1</v>
      </c>
      <c r="D390">
        <v>1</v>
      </c>
      <c r="E390">
        <v>1</v>
      </c>
      <c r="F390">
        <v>0.98268143932496599</v>
      </c>
      <c r="G390">
        <v>-4.1715522857751397</v>
      </c>
      <c r="H390" t="s">
        <v>23</v>
      </c>
      <c r="I390">
        <v>32.714481786775401</v>
      </c>
      <c r="J390" t="s">
        <v>308</v>
      </c>
      <c r="K390" t="s">
        <v>25</v>
      </c>
      <c r="L390" t="s">
        <v>309</v>
      </c>
      <c r="M390" t="s">
        <v>310</v>
      </c>
      <c r="N390" t="s">
        <v>311</v>
      </c>
      <c r="O390" t="s">
        <v>312</v>
      </c>
      <c r="P390">
        <v>5.0999999000000003</v>
      </c>
      <c r="Q390" t="s">
        <v>313</v>
      </c>
      <c r="R390" t="s">
        <v>314</v>
      </c>
      <c r="S390">
        <v>67125314</v>
      </c>
      <c r="T390">
        <v>328.2482</v>
      </c>
      <c r="U390" t="s">
        <v>31</v>
      </c>
      <c r="V390" t="s">
        <v>746</v>
      </c>
      <c r="W390" t="s">
        <v>23</v>
      </c>
    </row>
    <row r="391" spans="1:23" x14ac:dyDescent="0.4">
      <c r="A391">
        <v>390</v>
      </c>
      <c r="B391">
        <v>1</v>
      </c>
      <c r="C391">
        <v>1</v>
      </c>
      <c r="D391">
        <v>1</v>
      </c>
      <c r="E391">
        <v>1</v>
      </c>
      <c r="F391">
        <v>0.98268143932496599</v>
      </c>
      <c r="G391">
        <v>-4.1715522857751397</v>
      </c>
      <c r="H391">
        <v>0.999999999999999</v>
      </c>
      <c r="I391">
        <v>32.714481786775401</v>
      </c>
      <c r="J391" t="s">
        <v>308</v>
      </c>
      <c r="K391" t="s">
        <v>25</v>
      </c>
      <c r="L391" t="s">
        <v>309</v>
      </c>
      <c r="M391" t="s">
        <v>310</v>
      </c>
      <c r="N391" t="s">
        <v>311</v>
      </c>
      <c r="O391" t="s">
        <v>312</v>
      </c>
      <c r="P391">
        <v>5.0999999000000003</v>
      </c>
      <c r="Q391" t="s">
        <v>313</v>
      </c>
      <c r="R391" t="s">
        <v>314</v>
      </c>
      <c r="S391">
        <v>67125314</v>
      </c>
      <c r="T391">
        <v>328.2482</v>
      </c>
      <c r="U391" t="s">
        <v>31</v>
      </c>
      <c r="V391" t="s">
        <v>12570</v>
      </c>
      <c r="W391" t="s">
        <v>23</v>
      </c>
    </row>
    <row r="392" spans="1:23" x14ac:dyDescent="0.4">
      <c r="A392">
        <v>391</v>
      </c>
      <c r="B392">
        <v>1</v>
      </c>
      <c r="C392">
        <v>1</v>
      </c>
      <c r="D392">
        <v>1</v>
      </c>
      <c r="E392">
        <v>1</v>
      </c>
      <c r="F392">
        <v>0.98267795310409001</v>
      </c>
      <c r="G392">
        <v>-20.662735753734001</v>
      </c>
      <c r="H392" t="s">
        <v>23</v>
      </c>
      <c r="I392">
        <v>26.244566195700202</v>
      </c>
      <c r="J392" t="s">
        <v>175</v>
      </c>
      <c r="K392" t="s">
        <v>25</v>
      </c>
      <c r="L392" t="s">
        <v>748</v>
      </c>
      <c r="M392" t="s">
        <v>749</v>
      </c>
      <c r="N392" t="s">
        <v>750</v>
      </c>
      <c r="O392" t="s">
        <v>751</v>
      </c>
      <c r="P392">
        <v>-1.7999999499999999</v>
      </c>
      <c r="Q392" t="s">
        <v>752</v>
      </c>
      <c r="R392" t="s">
        <v>753</v>
      </c>
      <c r="S392">
        <v>87613798</v>
      </c>
      <c r="T392">
        <v>214.1073844</v>
      </c>
      <c r="U392" t="s">
        <v>31</v>
      </c>
      <c r="V392" t="s">
        <v>1500</v>
      </c>
      <c r="W392" t="s">
        <v>23</v>
      </c>
    </row>
    <row r="393" spans="1:23" x14ac:dyDescent="0.4">
      <c r="A393">
        <v>392</v>
      </c>
      <c r="B393">
        <v>1</v>
      </c>
      <c r="C393">
        <v>1</v>
      </c>
      <c r="D393">
        <v>1</v>
      </c>
      <c r="E393">
        <v>1</v>
      </c>
      <c r="F393">
        <v>0.98267795310409001</v>
      </c>
      <c r="G393">
        <v>-20.662735753734001</v>
      </c>
      <c r="H393">
        <v>0.999999999999999</v>
      </c>
      <c r="I393">
        <v>26.244566195700202</v>
      </c>
      <c r="J393" t="s">
        <v>175</v>
      </c>
      <c r="K393" t="s">
        <v>25</v>
      </c>
      <c r="L393" t="s">
        <v>748</v>
      </c>
      <c r="M393" t="s">
        <v>749</v>
      </c>
      <c r="N393" t="s">
        <v>750</v>
      </c>
      <c r="O393" t="s">
        <v>751</v>
      </c>
      <c r="P393">
        <v>-1.7999999499999999</v>
      </c>
      <c r="Q393" t="s">
        <v>752</v>
      </c>
      <c r="R393" t="s">
        <v>753</v>
      </c>
      <c r="S393">
        <v>87613798</v>
      </c>
      <c r="T393">
        <v>214.1073844</v>
      </c>
      <c r="U393" t="s">
        <v>31</v>
      </c>
      <c r="V393" t="s">
        <v>12571</v>
      </c>
      <c r="W393" t="s">
        <v>23</v>
      </c>
    </row>
    <row r="394" spans="1:23" x14ac:dyDescent="0.4">
      <c r="A394">
        <v>393</v>
      </c>
      <c r="B394">
        <v>1</v>
      </c>
      <c r="C394">
        <v>3</v>
      </c>
      <c r="D394">
        <v>1</v>
      </c>
      <c r="E394">
        <v>1</v>
      </c>
      <c r="F394">
        <v>0.98175957268982195</v>
      </c>
      <c r="G394">
        <v>-3.82235343735847</v>
      </c>
      <c r="H394">
        <v>0.999999999999999</v>
      </c>
      <c r="I394">
        <v>58.663671994554001</v>
      </c>
      <c r="J394" t="s">
        <v>694</v>
      </c>
      <c r="K394" t="s">
        <v>25</v>
      </c>
      <c r="L394" t="s">
        <v>695</v>
      </c>
      <c r="M394" t="s">
        <v>696</v>
      </c>
      <c r="N394" t="s">
        <v>697</v>
      </c>
      <c r="O394" t="s">
        <v>698</v>
      </c>
      <c r="P394">
        <v>1.60000002</v>
      </c>
      <c r="Q394" t="s">
        <v>699</v>
      </c>
      <c r="R394" t="s">
        <v>700</v>
      </c>
      <c r="S394">
        <v>71098742</v>
      </c>
      <c r="T394">
        <v>369.18088369999998</v>
      </c>
      <c r="U394" t="s">
        <v>31</v>
      </c>
      <c r="V394" t="s">
        <v>12572</v>
      </c>
      <c r="W394" t="s">
        <v>23</v>
      </c>
    </row>
    <row r="395" spans="1:23" x14ac:dyDescent="0.4">
      <c r="A395">
        <v>394</v>
      </c>
      <c r="B395">
        <v>1</v>
      </c>
      <c r="C395">
        <v>3</v>
      </c>
      <c r="D395">
        <v>1</v>
      </c>
      <c r="E395">
        <v>1</v>
      </c>
      <c r="F395">
        <v>0.98175957268982195</v>
      </c>
      <c r="G395">
        <v>-3.82235343735847</v>
      </c>
      <c r="H395" t="s">
        <v>23</v>
      </c>
      <c r="I395">
        <v>58.663671994554001</v>
      </c>
      <c r="J395" t="s">
        <v>694</v>
      </c>
      <c r="K395" t="s">
        <v>25</v>
      </c>
      <c r="L395" t="s">
        <v>695</v>
      </c>
      <c r="M395" t="s">
        <v>696</v>
      </c>
      <c r="N395" t="s">
        <v>697</v>
      </c>
      <c r="O395" t="s">
        <v>698</v>
      </c>
      <c r="P395">
        <v>1.60000002</v>
      </c>
      <c r="Q395" t="s">
        <v>699</v>
      </c>
      <c r="R395" t="s">
        <v>700</v>
      </c>
      <c r="S395">
        <v>71098742</v>
      </c>
      <c r="T395">
        <v>369.18088369999998</v>
      </c>
      <c r="U395" t="s">
        <v>31</v>
      </c>
      <c r="V395" t="s">
        <v>2829</v>
      </c>
      <c r="W395" t="s">
        <v>23</v>
      </c>
    </row>
    <row r="396" spans="1:23" x14ac:dyDescent="0.4">
      <c r="A396">
        <v>395</v>
      </c>
      <c r="B396">
        <v>1</v>
      </c>
      <c r="C396">
        <v>1</v>
      </c>
      <c r="D396">
        <v>1</v>
      </c>
      <c r="E396">
        <v>1</v>
      </c>
      <c r="F396">
        <v>0.98158370804377204</v>
      </c>
      <c r="G396">
        <v>-21.740559564254401</v>
      </c>
      <c r="H396">
        <v>0.999999999999999</v>
      </c>
      <c r="I396">
        <v>19.945994145302699</v>
      </c>
      <c r="J396" t="s">
        <v>175</v>
      </c>
      <c r="K396" t="s">
        <v>25</v>
      </c>
      <c r="L396" t="s">
        <v>748</v>
      </c>
      <c r="M396" t="s">
        <v>749</v>
      </c>
      <c r="N396" t="s">
        <v>750</v>
      </c>
      <c r="O396" t="s">
        <v>751</v>
      </c>
      <c r="P396">
        <v>-1.7999999499999999</v>
      </c>
      <c r="Q396" t="s">
        <v>752</v>
      </c>
      <c r="R396" t="s">
        <v>753</v>
      </c>
      <c r="S396">
        <v>87613798</v>
      </c>
      <c r="T396">
        <v>214.1073844</v>
      </c>
      <c r="U396" t="s">
        <v>31</v>
      </c>
      <c r="V396" t="s">
        <v>12573</v>
      </c>
      <c r="W396" t="s">
        <v>23</v>
      </c>
    </row>
    <row r="397" spans="1:23" x14ac:dyDescent="0.4">
      <c r="A397">
        <v>396</v>
      </c>
      <c r="B397">
        <v>1</v>
      </c>
      <c r="C397">
        <v>1</v>
      </c>
      <c r="D397">
        <v>1</v>
      </c>
      <c r="E397">
        <v>1</v>
      </c>
      <c r="F397">
        <v>0.98158370804377204</v>
      </c>
      <c r="G397">
        <v>-21.740559564254401</v>
      </c>
      <c r="H397" t="s">
        <v>23</v>
      </c>
      <c r="I397">
        <v>19.945994145302699</v>
      </c>
      <c r="J397" t="s">
        <v>175</v>
      </c>
      <c r="K397" t="s">
        <v>25</v>
      </c>
      <c r="L397" t="s">
        <v>748</v>
      </c>
      <c r="M397" t="s">
        <v>749</v>
      </c>
      <c r="N397" t="s">
        <v>750</v>
      </c>
      <c r="O397" t="s">
        <v>751</v>
      </c>
      <c r="P397">
        <v>-1.7999999499999999</v>
      </c>
      <c r="Q397" t="s">
        <v>752</v>
      </c>
      <c r="R397" t="s">
        <v>753</v>
      </c>
      <c r="S397">
        <v>87613798</v>
      </c>
      <c r="T397">
        <v>214.1073844</v>
      </c>
      <c r="U397" t="s">
        <v>31</v>
      </c>
      <c r="V397" t="s">
        <v>1361</v>
      </c>
      <c r="W397" t="s">
        <v>23</v>
      </c>
    </row>
    <row r="398" spans="1:23" x14ac:dyDescent="0.4">
      <c r="A398">
        <v>397</v>
      </c>
      <c r="B398">
        <v>1</v>
      </c>
      <c r="C398">
        <v>1</v>
      </c>
      <c r="D398">
        <v>1</v>
      </c>
      <c r="E398">
        <v>1</v>
      </c>
      <c r="F398">
        <v>0.98139556011124895</v>
      </c>
      <c r="G398">
        <v>-5.5429329425196103</v>
      </c>
      <c r="H398">
        <v>0.999999999999999</v>
      </c>
      <c r="I398">
        <v>60.5280026332481</v>
      </c>
      <c r="J398" t="s">
        <v>694</v>
      </c>
      <c r="K398" t="s">
        <v>25</v>
      </c>
      <c r="L398" t="s">
        <v>695</v>
      </c>
      <c r="M398" t="s">
        <v>696</v>
      </c>
      <c r="N398" t="s">
        <v>697</v>
      </c>
      <c r="O398" t="s">
        <v>698</v>
      </c>
      <c r="P398">
        <v>1.60000002</v>
      </c>
      <c r="Q398" t="s">
        <v>699</v>
      </c>
      <c r="R398" t="s">
        <v>700</v>
      </c>
      <c r="S398">
        <v>71098742</v>
      </c>
      <c r="T398">
        <v>369.18088369999998</v>
      </c>
      <c r="U398" t="s">
        <v>31</v>
      </c>
      <c r="V398" t="s">
        <v>12574</v>
      </c>
      <c r="W398" t="s">
        <v>23</v>
      </c>
    </row>
    <row r="399" spans="1:23" x14ac:dyDescent="0.4">
      <c r="A399">
        <v>398</v>
      </c>
      <c r="B399">
        <v>1</v>
      </c>
      <c r="C399">
        <v>1</v>
      </c>
      <c r="D399">
        <v>1</v>
      </c>
      <c r="E399">
        <v>1</v>
      </c>
      <c r="F399">
        <v>0.98139556011124895</v>
      </c>
      <c r="G399">
        <v>-5.5429329425196103</v>
      </c>
      <c r="H399" t="s">
        <v>23</v>
      </c>
      <c r="I399">
        <v>60.5280026332481</v>
      </c>
      <c r="J399" t="s">
        <v>694</v>
      </c>
      <c r="K399" t="s">
        <v>25</v>
      </c>
      <c r="L399" t="s">
        <v>695</v>
      </c>
      <c r="M399" t="s">
        <v>696</v>
      </c>
      <c r="N399" t="s">
        <v>697</v>
      </c>
      <c r="O399" t="s">
        <v>698</v>
      </c>
      <c r="P399">
        <v>1.60000002</v>
      </c>
      <c r="Q399" t="s">
        <v>699</v>
      </c>
      <c r="R399" t="s">
        <v>700</v>
      </c>
      <c r="S399">
        <v>71098742</v>
      </c>
      <c r="T399">
        <v>369.18088369999998</v>
      </c>
      <c r="U399" t="s">
        <v>31</v>
      </c>
      <c r="V399" t="s">
        <v>4736</v>
      </c>
      <c r="W399" t="s">
        <v>23</v>
      </c>
    </row>
    <row r="400" spans="1:23" x14ac:dyDescent="0.4">
      <c r="A400">
        <v>399</v>
      </c>
      <c r="B400">
        <v>1</v>
      </c>
      <c r="C400">
        <v>3</v>
      </c>
      <c r="D400">
        <v>1</v>
      </c>
      <c r="E400">
        <v>1</v>
      </c>
      <c r="F400">
        <v>0.98128087832272104</v>
      </c>
      <c r="G400">
        <v>-3.7639314284538101</v>
      </c>
      <c r="H400">
        <v>0.999999999999999</v>
      </c>
      <c r="I400">
        <v>68.752034345421194</v>
      </c>
      <c r="J400" t="s">
        <v>694</v>
      </c>
      <c r="K400" t="s">
        <v>25</v>
      </c>
      <c r="L400" t="s">
        <v>695</v>
      </c>
      <c r="M400" t="s">
        <v>696</v>
      </c>
      <c r="N400" t="s">
        <v>697</v>
      </c>
      <c r="O400" t="s">
        <v>698</v>
      </c>
      <c r="P400">
        <v>1.60000002</v>
      </c>
      <c r="Q400" t="s">
        <v>699</v>
      </c>
      <c r="R400" t="s">
        <v>700</v>
      </c>
      <c r="S400">
        <v>71098742</v>
      </c>
      <c r="T400">
        <v>369.18088369999998</v>
      </c>
      <c r="U400" t="s">
        <v>31</v>
      </c>
      <c r="V400" t="s">
        <v>12575</v>
      </c>
      <c r="W400" t="s">
        <v>23</v>
      </c>
    </row>
    <row r="401" spans="1:23" x14ac:dyDescent="0.4">
      <c r="A401">
        <v>400</v>
      </c>
      <c r="B401">
        <v>1</v>
      </c>
      <c r="C401">
        <v>3</v>
      </c>
      <c r="D401">
        <v>1</v>
      </c>
      <c r="E401">
        <v>1</v>
      </c>
      <c r="F401">
        <v>0.98128087832272104</v>
      </c>
      <c r="G401">
        <v>-3.7639314284538101</v>
      </c>
      <c r="H401" t="s">
        <v>23</v>
      </c>
      <c r="I401">
        <v>68.752034345421194</v>
      </c>
      <c r="J401" t="s">
        <v>694</v>
      </c>
      <c r="K401" t="s">
        <v>25</v>
      </c>
      <c r="L401" t="s">
        <v>695</v>
      </c>
      <c r="M401" t="s">
        <v>696</v>
      </c>
      <c r="N401" t="s">
        <v>697</v>
      </c>
      <c r="O401" t="s">
        <v>698</v>
      </c>
      <c r="P401">
        <v>1.60000002</v>
      </c>
      <c r="Q401" t="s">
        <v>699</v>
      </c>
      <c r="R401" t="s">
        <v>700</v>
      </c>
      <c r="S401">
        <v>71098742</v>
      </c>
      <c r="T401">
        <v>369.18088369999998</v>
      </c>
      <c r="U401" t="s">
        <v>31</v>
      </c>
      <c r="V401" t="s">
        <v>3296</v>
      </c>
      <c r="W401" t="s">
        <v>23</v>
      </c>
    </row>
    <row r="402" spans="1:23" x14ac:dyDescent="0.4">
      <c r="A402">
        <v>401</v>
      </c>
      <c r="B402">
        <v>1</v>
      </c>
      <c r="C402">
        <v>1</v>
      </c>
      <c r="D402">
        <v>1</v>
      </c>
      <c r="E402">
        <v>1</v>
      </c>
      <c r="F402">
        <v>0.980674578449516</v>
      </c>
      <c r="G402">
        <v>-11.6662439941364</v>
      </c>
      <c r="H402">
        <v>0.999999999999999</v>
      </c>
      <c r="I402">
        <v>29.360326667387199</v>
      </c>
      <c r="J402" t="s">
        <v>175</v>
      </c>
      <c r="K402" t="s">
        <v>25</v>
      </c>
      <c r="L402" t="s">
        <v>176</v>
      </c>
      <c r="M402" t="s">
        <v>177</v>
      </c>
      <c r="N402" t="s">
        <v>178</v>
      </c>
      <c r="O402" t="s">
        <v>179</v>
      </c>
      <c r="P402">
        <v>0.89999997600000003</v>
      </c>
      <c r="Q402" t="s">
        <v>180</v>
      </c>
      <c r="R402" t="s">
        <v>181</v>
      </c>
      <c r="S402">
        <v>20506982</v>
      </c>
      <c r="T402">
        <v>214.10740000000001</v>
      </c>
      <c r="U402" t="s">
        <v>31</v>
      </c>
      <c r="V402" t="s">
        <v>12576</v>
      </c>
      <c r="W402" t="s">
        <v>23</v>
      </c>
    </row>
    <row r="403" spans="1:23" x14ac:dyDescent="0.4">
      <c r="A403">
        <v>402</v>
      </c>
      <c r="B403">
        <v>1</v>
      </c>
      <c r="C403">
        <v>1</v>
      </c>
      <c r="D403">
        <v>1</v>
      </c>
      <c r="E403">
        <v>1</v>
      </c>
      <c r="F403">
        <v>0.980674578449516</v>
      </c>
      <c r="G403">
        <v>-11.6662439941364</v>
      </c>
      <c r="H403" t="s">
        <v>23</v>
      </c>
      <c r="I403">
        <v>29.360326667387199</v>
      </c>
      <c r="J403" t="s">
        <v>175</v>
      </c>
      <c r="K403" t="s">
        <v>25</v>
      </c>
      <c r="L403" t="s">
        <v>176</v>
      </c>
      <c r="M403" t="s">
        <v>177</v>
      </c>
      <c r="N403" t="s">
        <v>178</v>
      </c>
      <c r="O403" t="s">
        <v>179</v>
      </c>
      <c r="P403">
        <v>0.89999997600000003</v>
      </c>
      <c r="Q403" t="s">
        <v>180</v>
      </c>
      <c r="R403" t="s">
        <v>181</v>
      </c>
      <c r="S403">
        <v>20506982</v>
      </c>
      <c r="T403">
        <v>214.10740000000001</v>
      </c>
      <c r="U403" t="s">
        <v>31</v>
      </c>
      <c r="V403" t="s">
        <v>286</v>
      </c>
      <c r="W403" t="s">
        <v>23</v>
      </c>
    </row>
    <row r="404" spans="1:23" x14ac:dyDescent="0.4">
      <c r="A404">
        <v>403</v>
      </c>
      <c r="B404">
        <v>1</v>
      </c>
      <c r="C404">
        <v>1</v>
      </c>
      <c r="D404">
        <v>1</v>
      </c>
      <c r="E404">
        <v>1</v>
      </c>
      <c r="F404">
        <v>0.98001594579745799</v>
      </c>
      <c r="G404">
        <v>-4.7240678964765701</v>
      </c>
      <c r="H404">
        <v>0.999999999999999</v>
      </c>
      <c r="I404">
        <v>54.013347572304603</v>
      </c>
      <c r="J404" t="s">
        <v>694</v>
      </c>
      <c r="K404" t="s">
        <v>25</v>
      </c>
      <c r="L404" t="s">
        <v>695</v>
      </c>
      <c r="M404" t="s">
        <v>696</v>
      </c>
      <c r="N404" t="s">
        <v>697</v>
      </c>
      <c r="O404" t="s">
        <v>698</v>
      </c>
      <c r="P404">
        <v>1.60000002</v>
      </c>
      <c r="Q404" t="s">
        <v>699</v>
      </c>
      <c r="R404" t="s">
        <v>700</v>
      </c>
      <c r="S404">
        <v>71098742</v>
      </c>
      <c r="T404">
        <v>369.18088369999998</v>
      </c>
      <c r="U404" t="s">
        <v>31</v>
      </c>
      <c r="V404" t="s">
        <v>12577</v>
      </c>
      <c r="W404" t="s">
        <v>23</v>
      </c>
    </row>
    <row r="405" spans="1:23" x14ac:dyDescent="0.4">
      <c r="A405">
        <v>404</v>
      </c>
      <c r="B405">
        <v>1</v>
      </c>
      <c r="C405">
        <v>1</v>
      </c>
      <c r="D405">
        <v>1</v>
      </c>
      <c r="E405">
        <v>1</v>
      </c>
      <c r="F405">
        <v>0.98001594579745799</v>
      </c>
      <c r="G405">
        <v>-4.7240678964765701</v>
      </c>
      <c r="H405" t="s">
        <v>23</v>
      </c>
      <c r="I405">
        <v>54.013347572304603</v>
      </c>
      <c r="J405" t="s">
        <v>694</v>
      </c>
      <c r="K405" t="s">
        <v>25</v>
      </c>
      <c r="L405" t="s">
        <v>695</v>
      </c>
      <c r="M405" t="s">
        <v>696</v>
      </c>
      <c r="N405" t="s">
        <v>697</v>
      </c>
      <c r="O405" t="s">
        <v>698</v>
      </c>
      <c r="P405">
        <v>1.60000002</v>
      </c>
      <c r="Q405" t="s">
        <v>699</v>
      </c>
      <c r="R405" t="s">
        <v>700</v>
      </c>
      <c r="S405">
        <v>71098742</v>
      </c>
      <c r="T405">
        <v>369.18088369999998</v>
      </c>
      <c r="U405" t="s">
        <v>31</v>
      </c>
      <c r="V405" t="s">
        <v>8190</v>
      </c>
      <c r="W405" t="s">
        <v>23</v>
      </c>
    </row>
    <row r="406" spans="1:23" x14ac:dyDescent="0.4">
      <c r="A406">
        <v>405</v>
      </c>
      <c r="B406">
        <v>1</v>
      </c>
      <c r="C406">
        <v>2</v>
      </c>
      <c r="D406">
        <v>1</v>
      </c>
      <c r="E406">
        <v>1</v>
      </c>
      <c r="F406">
        <v>0.98001545788275302</v>
      </c>
      <c r="G406">
        <v>-4.8210530846646096</v>
      </c>
      <c r="H406" t="s">
        <v>23</v>
      </c>
      <c r="I406">
        <v>75.200550653354099</v>
      </c>
      <c r="J406" t="s">
        <v>694</v>
      </c>
      <c r="K406" t="s">
        <v>25</v>
      </c>
      <c r="L406" t="s">
        <v>695</v>
      </c>
      <c r="M406" t="s">
        <v>696</v>
      </c>
      <c r="N406" t="s">
        <v>697</v>
      </c>
      <c r="O406" t="s">
        <v>698</v>
      </c>
      <c r="P406">
        <v>1.60000002</v>
      </c>
      <c r="Q406" t="s">
        <v>699</v>
      </c>
      <c r="R406" t="s">
        <v>700</v>
      </c>
      <c r="S406">
        <v>71098742</v>
      </c>
      <c r="T406">
        <v>369.18088369999998</v>
      </c>
      <c r="U406" t="s">
        <v>31</v>
      </c>
      <c r="V406" t="s">
        <v>5277</v>
      </c>
      <c r="W406" t="s">
        <v>23</v>
      </c>
    </row>
    <row r="407" spans="1:23" x14ac:dyDescent="0.4">
      <c r="A407">
        <v>406</v>
      </c>
      <c r="B407">
        <v>1</v>
      </c>
      <c r="C407">
        <v>2</v>
      </c>
      <c r="D407">
        <v>1</v>
      </c>
      <c r="E407">
        <v>1</v>
      </c>
      <c r="F407">
        <v>0.98001545788275302</v>
      </c>
      <c r="G407">
        <v>-4.8210530846646096</v>
      </c>
      <c r="H407">
        <v>0.999999999999999</v>
      </c>
      <c r="I407">
        <v>75.200550653354099</v>
      </c>
      <c r="J407" t="s">
        <v>694</v>
      </c>
      <c r="K407" t="s">
        <v>25</v>
      </c>
      <c r="L407" t="s">
        <v>695</v>
      </c>
      <c r="M407" t="s">
        <v>696</v>
      </c>
      <c r="N407" t="s">
        <v>697</v>
      </c>
      <c r="O407" t="s">
        <v>698</v>
      </c>
      <c r="P407">
        <v>1.60000002</v>
      </c>
      <c r="Q407" t="s">
        <v>699</v>
      </c>
      <c r="R407" t="s">
        <v>700</v>
      </c>
      <c r="S407">
        <v>71098742</v>
      </c>
      <c r="T407">
        <v>369.18088369999998</v>
      </c>
      <c r="U407" t="s">
        <v>31</v>
      </c>
      <c r="V407" t="s">
        <v>12578</v>
      </c>
      <c r="W407" t="s">
        <v>23</v>
      </c>
    </row>
    <row r="408" spans="1:23" x14ac:dyDescent="0.4">
      <c r="A408">
        <v>407</v>
      </c>
      <c r="B408">
        <v>1</v>
      </c>
      <c r="C408">
        <v>2</v>
      </c>
      <c r="D408">
        <v>1</v>
      </c>
      <c r="E408">
        <v>2</v>
      </c>
      <c r="F408">
        <v>0.97991541473514099</v>
      </c>
      <c r="G408">
        <v>-22.655923924131098</v>
      </c>
      <c r="H408">
        <v>1.3567839195979901E-2</v>
      </c>
      <c r="I408">
        <v>51.0456863096734</v>
      </c>
      <c r="J408" t="s">
        <v>411</v>
      </c>
      <c r="K408" t="s">
        <v>25</v>
      </c>
      <c r="L408" t="s">
        <v>12543</v>
      </c>
      <c r="M408" t="s">
        <v>12544</v>
      </c>
      <c r="N408" t="s">
        <v>12545</v>
      </c>
      <c r="O408" t="s">
        <v>12546</v>
      </c>
      <c r="P408">
        <v>2.7999999500000001</v>
      </c>
      <c r="Q408" t="s">
        <v>12547</v>
      </c>
      <c r="R408" t="s">
        <v>12548</v>
      </c>
      <c r="S408">
        <v>3719218</v>
      </c>
      <c r="T408">
        <v>353.18596910000002</v>
      </c>
      <c r="U408" t="s">
        <v>31</v>
      </c>
      <c r="V408" t="s">
        <v>12579</v>
      </c>
      <c r="W408" t="s">
        <v>23</v>
      </c>
    </row>
    <row r="409" spans="1:23" x14ac:dyDescent="0.4">
      <c r="A409">
        <v>408</v>
      </c>
      <c r="B409">
        <v>1</v>
      </c>
      <c r="C409">
        <v>1</v>
      </c>
      <c r="D409">
        <v>1</v>
      </c>
      <c r="E409">
        <v>1</v>
      </c>
      <c r="F409">
        <v>0.97973882527964196</v>
      </c>
      <c r="G409">
        <v>-3.0502179789787802</v>
      </c>
      <c r="H409" t="s">
        <v>23</v>
      </c>
      <c r="I409">
        <v>28.912190805498899</v>
      </c>
      <c r="J409" t="s">
        <v>503</v>
      </c>
      <c r="K409" t="s">
        <v>25</v>
      </c>
      <c r="L409" t="s">
        <v>504</v>
      </c>
      <c r="M409" t="s">
        <v>505</v>
      </c>
      <c r="N409" t="s">
        <v>506</v>
      </c>
      <c r="O409" t="s">
        <v>507</v>
      </c>
      <c r="P409">
        <v>1.92851174</v>
      </c>
      <c r="Q409" t="s">
        <v>508</v>
      </c>
      <c r="R409" t="s">
        <v>509</v>
      </c>
      <c r="S409">
        <v>19556450</v>
      </c>
      <c r="T409">
        <v>275.1390189</v>
      </c>
      <c r="U409" t="s">
        <v>31</v>
      </c>
      <c r="V409" t="s">
        <v>670</v>
      </c>
      <c r="W409" t="s">
        <v>23</v>
      </c>
    </row>
    <row r="410" spans="1:23" x14ac:dyDescent="0.4">
      <c r="A410">
        <v>409</v>
      </c>
      <c r="B410">
        <v>1</v>
      </c>
      <c r="C410">
        <v>1</v>
      </c>
      <c r="D410">
        <v>1</v>
      </c>
      <c r="E410">
        <v>1</v>
      </c>
      <c r="F410">
        <v>0.97973882527964196</v>
      </c>
      <c r="G410">
        <v>-3.0502179789787802</v>
      </c>
      <c r="H410">
        <v>0.999999999999999</v>
      </c>
      <c r="I410">
        <v>28.912190805498899</v>
      </c>
      <c r="J410" t="s">
        <v>503</v>
      </c>
      <c r="K410" t="s">
        <v>25</v>
      </c>
      <c r="L410" t="s">
        <v>504</v>
      </c>
      <c r="M410" t="s">
        <v>505</v>
      </c>
      <c r="N410" t="s">
        <v>506</v>
      </c>
      <c r="O410" t="s">
        <v>507</v>
      </c>
      <c r="P410">
        <v>1.92851174</v>
      </c>
      <c r="Q410" t="s">
        <v>508</v>
      </c>
      <c r="R410" t="s">
        <v>509</v>
      </c>
      <c r="S410">
        <v>19556450</v>
      </c>
      <c r="T410">
        <v>275.1390189</v>
      </c>
      <c r="U410" t="s">
        <v>31</v>
      </c>
      <c r="V410" t="s">
        <v>12580</v>
      </c>
      <c r="W410" t="s">
        <v>23</v>
      </c>
    </row>
    <row r="411" spans="1:23" x14ac:dyDescent="0.4">
      <c r="A411">
        <v>410</v>
      </c>
      <c r="B411">
        <v>1</v>
      </c>
      <c r="C411">
        <v>1</v>
      </c>
      <c r="D411">
        <v>1</v>
      </c>
      <c r="E411">
        <v>1</v>
      </c>
      <c r="F411">
        <v>0.97954783294712899</v>
      </c>
      <c r="G411">
        <v>-18.962334679213001</v>
      </c>
      <c r="H411" t="s">
        <v>23</v>
      </c>
      <c r="I411">
        <v>4.4338901564246296</v>
      </c>
      <c r="J411" t="s">
        <v>194</v>
      </c>
      <c r="K411" t="s">
        <v>25</v>
      </c>
      <c r="L411" t="s">
        <v>12352</v>
      </c>
      <c r="M411" t="s">
        <v>12353</v>
      </c>
      <c r="N411" t="s">
        <v>12354</v>
      </c>
      <c r="O411" t="s">
        <v>12355</v>
      </c>
      <c r="P411">
        <v>1.7000000500000001</v>
      </c>
      <c r="Q411" t="s">
        <v>12356</v>
      </c>
      <c r="R411" t="s">
        <v>12357</v>
      </c>
      <c r="S411">
        <v>3194966</v>
      </c>
      <c r="T411">
        <v>355.20161919999998</v>
      </c>
      <c r="U411" t="s">
        <v>31</v>
      </c>
      <c r="V411" t="s">
        <v>1903</v>
      </c>
      <c r="W411" t="s">
        <v>23</v>
      </c>
    </row>
    <row r="412" spans="1:23" x14ac:dyDescent="0.4">
      <c r="A412">
        <v>411</v>
      </c>
      <c r="B412">
        <v>1</v>
      </c>
      <c r="C412">
        <v>1</v>
      </c>
      <c r="D412">
        <v>1</v>
      </c>
      <c r="E412">
        <v>1</v>
      </c>
      <c r="F412">
        <v>0.97954783294712899</v>
      </c>
      <c r="G412">
        <v>-18.962334679213001</v>
      </c>
      <c r="H412">
        <v>0.999999999999999</v>
      </c>
      <c r="I412">
        <v>4.4338901564246296</v>
      </c>
      <c r="J412" t="s">
        <v>194</v>
      </c>
      <c r="K412" t="s">
        <v>25</v>
      </c>
      <c r="L412" t="s">
        <v>12352</v>
      </c>
      <c r="M412" t="s">
        <v>12353</v>
      </c>
      <c r="N412" t="s">
        <v>12354</v>
      </c>
      <c r="O412" t="s">
        <v>12355</v>
      </c>
      <c r="P412">
        <v>1.7000000500000001</v>
      </c>
      <c r="Q412" t="s">
        <v>12356</v>
      </c>
      <c r="R412" t="s">
        <v>12357</v>
      </c>
      <c r="S412">
        <v>3194966</v>
      </c>
      <c r="T412">
        <v>355.20161919999998</v>
      </c>
      <c r="U412" t="s">
        <v>31</v>
      </c>
      <c r="V412" t="s">
        <v>12581</v>
      </c>
      <c r="W412" t="s">
        <v>23</v>
      </c>
    </row>
    <row r="413" spans="1:23" x14ac:dyDescent="0.4">
      <c r="A413">
        <v>412</v>
      </c>
      <c r="B413">
        <v>1</v>
      </c>
      <c r="C413">
        <v>1</v>
      </c>
      <c r="D413">
        <v>1</v>
      </c>
      <c r="E413">
        <v>1</v>
      </c>
      <c r="F413">
        <v>0.97921482507704605</v>
      </c>
      <c r="G413">
        <v>-9.2245270103414896</v>
      </c>
      <c r="H413" t="s">
        <v>23</v>
      </c>
      <c r="I413">
        <v>45.467631855804797</v>
      </c>
      <c r="J413" t="s">
        <v>411</v>
      </c>
      <c r="K413" t="s">
        <v>25</v>
      </c>
      <c r="L413" t="s">
        <v>412</v>
      </c>
      <c r="M413" t="s">
        <v>413</v>
      </c>
      <c r="N413" t="s">
        <v>414</v>
      </c>
      <c r="O413" t="s">
        <v>415</v>
      </c>
      <c r="P413">
        <v>2.7000000499999999</v>
      </c>
      <c r="Q413" t="s">
        <v>416</v>
      </c>
      <c r="R413" t="s">
        <v>417</v>
      </c>
      <c r="S413">
        <v>120383862</v>
      </c>
      <c r="T413">
        <v>353.18596910000002</v>
      </c>
      <c r="U413" t="s">
        <v>31</v>
      </c>
      <c r="V413" t="s">
        <v>7633</v>
      </c>
      <c r="W413" t="s">
        <v>23</v>
      </c>
    </row>
    <row r="414" spans="1:23" x14ac:dyDescent="0.4">
      <c r="A414">
        <v>413</v>
      </c>
      <c r="B414">
        <v>1</v>
      </c>
      <c r="C414">
        <v>1</v>
      </c>
      <c r="D414">
        <v>1</v>
      </c>
      <c r="E414">
        <v>1</v>
      </c>
      <c r="F414">
        <v>0.97921482507704605</v>
      </c>
      <c r="G414">
        <v>-9.2245270103414896</v>
      </c>
      <c r="H414">
        <v>0.999999999999999</v>
      </c>
      <c r="I414">
        <v>45.467631855804797</v>
      </c>
      <c r="J414" t="s">
        <v>411</v>
      </c>
      <c r="K414" t="s">
        <v>25</v>
      </c>
      <c r="L414" t="s">
        <v>412</v>
      </c>
      <c r="M414" t="s">
        <v>413</v>
      </c>
      <c r="N414" t="s">
        <v>414</v>
      </c>
      <c r="O414" t="s">
        <v>415</v>
      </c>
      <c r="P414">
        <v>2.7000000499999999</v>
      </c>
      <c r="Q414" t="s">
        <v>416</v>
      </c>
      <c r="R414" t="s">
        <v>417</v>
      </c>
      <c r="S414">
        <v>120383862</v>
      </c>
      <c r="T414">
        <v>353.18596910000002</v>
      </c>
      <c r="U414" t="s">
        <v>31</v>
      </c>
      <c r="V414" t="s">
        <v>12582</v>
      </c>
      <c r="W414" t="s">
        <v>23</v>
      </c>
    </row>
    <row r="415" spans="1:23" x14ac:dyDescent="0.4">
      <c r="A415">
        <v>414</v>
      </c>
      <c r="B415">
        <v>1</v>
      </c>
      <c r="C415">
        <v>2</v>
      </c>
      <c r="D415">
        <v>1</v>
      </c>
      <c r="E415">
        <v>2</v>
      </c>
      <c r="F415">
        <v>0.97911726172061797</v>
      </c>
      <c r="G415">
        <v>-22.164855889685899</v>
      </c>
      <c r="H415">
        <v>4.4723618090452201E-2</v>
      </c>
      <c r="I415">
        <v>32.3931900205367</v>
      </c>
      <c r="J415" t="s">
        <v>411</v>
      </c>
      <c r="K415" t="s">
        <v>25</v>
      </c>
      <c r="L415" t="s">
        <v>12543</v>
      </c>
      <c r="M415" t="s">
        <v>12544</v>
      </c>
      <c r="N415" t="s">
        <v>12545</v>
      </c>
      <c r="O415" t="s">
        <v>12546</v>
      </c>
      <c r="P415">
        <v>2.7999999500000001</v>
      </c>
      <c r="Q415" t="s">
        <v>12547</v>
      </c>
      <c r="R415" t="s">
        <v>12548</v>
      </c>
      <c r="S415">
        <v>3719218</v>
      </c>
      <c r="T415">
        <v>353.18596910000002</v>
      </c>
      <c r="U415" t="s">
        <v>31</v>
      </c>
      <c r="V415" t="s">
        <v>12583</v>
      </c>
      <c r="W415" t="s">
        <v>23</v>
      </c>
    </row>
    <row r="416" spans="1:23" x14ac:dyDescent="0.4">
      <c r="A416">
        <v>415</v>
      </c>
      <c r="B416">
        <v>1</v>
      </c>
      <c r="C416">
        <v>1</v>
      </c>
      <c r="D416">
        <v>1</v>
      </c>
      <c r="E416">
        <v>1</v>
      </c>
      <c r="F416">
        <v>0.97810849756470297</v>
      </c>
      <c r="G416">
        <v>-7.6508607247437501</v>
      </c>
      <c r="H416" t="s">
        <v>23</v>
      </c>
      <c r="I416">
        <v>63.6771384901757</v>
      </c>
      <c r="J416" t="s">
        <v>694</v>
      </c>
      <c r="K416" t="s">
        <v>25</v>
      </c>
      <c r="L416" t="s">
        <v>695</v>
      </c>
      <c r="M416" t="s">
        <v>696</v>
      </c>
      <c r="N416" t="s">
        <v>697</v>
      </c>
      <c r="O416" t="s">
        <v>698</v>
      </c>
      <c r="P416">
        <v>1.60000002</v>
      </c>
      <c r="Q416" t="s">
        <v>699</v>
      </c>
      <c r="R416" t="s">
        <v>700</v>
      </c>
      <c r="S416">
        <v>71098742</v>
      </c>
      <c r="T416">
        <v>369.18088369999998</v>
      </c>
      <c r="U416" t="s">
        <v>31</v>
      </c>
      <c r="V416" t="s">
        <v>4665</v>
      </c>
      <c r="W416" t="s">
        <v>23</v>
      </c>
    </row>
    <row r="417" spans="1:23" x14ac:dyDescent="0.4">
      <c r="A417">
        <v>416</v>
      </c>
      <c r="B417">
        <v>1</v>
      </c>
      <c r="C417">
        <v>1</v>
      </c>
      <c r="D417">
        <v>1</v>
      </c>
      <c r="E417">
        <v>1</v>
      </c>
      <c r="F417">
        <v>0.97810849756470297</v>
      </c>
      <c r="G417">
        <v>-7.6508607247437501</v>
      </c>
      <c r="H417">
        <v>0.999999999999999</v>
      </c>
      <c r="I417">
        <v>63.6771384901757</v>
      </c>
      <c r="J417" t="s">
        <v>694</v>
      </c>
      <c r="K417" t="s">
        <v>25</v>
      </c>
      <c r="L417" t="s">
        <v>695</v>
      </c>
      <c r="M417" t="s">
        <v>696</v>
      </c>
      <c r="N417" t="s">
        <v>697</v>
      </c>
      <c r="O417" t="s">
        <v>698</v>
      </c>
      <c r="P417">
        <v>1.60000002</v>
      </c>
      <c r="Q417" t="s">
        <v>699</v>
      </c>
      <c r="R417" t="s">
        <v>700</v>
      </c>
      <c r="S417">
        <v>71098742</v>
      </c>
      <c r="T417">
        <v>369.18088369999998</v>
      </c>
      <c r="U417" t="s">
        <v>31</v>
      </c>
      <c r="V417" t="s">
        <v>12584</v>
      </c>
      <c r="W417" t="s">
        <v>23</v>
      </c>
    </row>
    <row r="418" spans="1:23" x14ac:dyDescent="0.4">
      <c r="A418">
        <v>417</v>
      </c>
      <c r="B418">
        <v>1</v>
      </c>
      <c r="C418">
        <v>2</v>
      </c>
      <c r="D418">
        <v>1</v>
      </c>
      <c r="E418">
        <v>1</v>
      </c>
      <c r="F418">
        <v>0.97789050528779897</v>
      </c>
      <c r="G418">
        <v>-11.9449332672904</v>
      </c>
      <c r="H418">
        <v>0.999999999999999</v>
      </c>
      <c r="I418">
        <v>17.1776149539923</v>
      </c>
      <c r="J418" t="s">
        <v>253</v>
      </c>
      <c r="K418" t="s">
        <v>25</v>
      </c>
      <c r="L418" t="s">
        <v>254</v>
      </c>
      <c r="M418" t="s">
        <v>255</v>
      </c>
      <c r="N418" t="s">
        <v>256</v>
      </c>
      <c r="O418" t="s">
        <v>257</v>
      </c>
      <c r="P418">
        <v>1.93788731</v>
      </c>
      <c r="Q418" t="s">
        <v>258</v>
      </c>
      <c r="R418" t="s">
        <v>259</v>
      </c>
      <c r="S418">
        <v>2646118</v>
      </c>
      <c r="T418">
        <v>401.20710000000003</v>
      </c>
      <c r="U418" t="s">
        <v>31</v>
      </c>
      <c r="V418" t="s">
        <v>12585</v>
      </c>
      <c r="W418" t="s">
        <v>23</v>
      </c>
    </row>
    <row r="419" spans="1:23" x14ac:dyDescent="0.4">
      <c r="A419">
        <v>418</v>
      </c>
      <c r="B419">
        <v>1</v>
      </c>
      <c r="C419">
        <v>2</v>
      </c>
      <c r="D419">
        <v>1</v>
      </c>
      <c r="E419">
        <v>1</v>
      </c>
      <c r="F419">
        <v>0.97789050528779897</v>
      </c>
      <c r="G419">
        <v>-11.9449332672904</v>
      </c>
      <c r="H419" t="s">
        <v>23</v>
      </c>
      <c r="I419">
        <v>17.1776149539923</v>
      </c>
      <c r="J419" t="s">
        <v>253</v>
      </c>
      <c r="K419" t="s">
        <v>25</v>
      </c>
      <c r="L419" t="s">
        <v>254</v>
      </c>
      <c r="M419" t="s">
        <v>255</v>
      </c>
      <c r="N419" t="s">
        <v>256</v>
      </c>
      <c r="O419" t="s">
        <v>257</v>
      </c>
      <c r="P419">
        <v>1.93788731</v>
      </c>
      <c r="Q419" t="s">
        <v>258</v>
      </c>
      <c r="R419" t="s">
        <v>259</v>
      </c>
      <c r="S419">
        <v>2646118</v>
      </c>
      <c r="T419">
        <v>401.20710000000003</v>
      </c>
      <c r="U419" t="s">
        <v>31</v>
      </c>
      <c r="V419" t="s">
        <v>331</v>
      </c>
      <c r="W419" t="s">
        <v>23</v>
      </c>
    </row>
    <row r="420" spans="1:23" x14ac:dyDescent="0.4">
      <c r="A420">
        <v>419</v>
      </c>
      <c r="B420">
        <v>1</v>
      </c>
      <c r="C420">
        <v>4</v>
      </c>
      <c r="D420">
        <v>1</v>
      </c>
      <c r="E420">
        <v>4</v>
      </c>
      <c r="F420">
        <v>0.97767839170320203</v>
      </c>
      <c r="G420">
        <v>-9.9993889953182098</v>
      </c>
      <c r="H420">
        <v>0.37135678391959798</v>
      </c>
      <c r="I420">
        <v>108.835628616284</v>
      </c>
      <c r="J420" t="s">
        <v>12472</v>
      </c>
      <c r="K420" t="s">
        <v>25</v>
      </c>
      <c r="L420" t="s">
        <v>12473</v>
      </c>
      <c r="M420" t="s">
        <v>12474</v>
      </c>
      <c r="N420" t="s">
        <v>12475</v>
      </c>
      <c r="O420" t="s">
        <v>12476</v>
      </c>
      <c r="P420">
        <v>4.3676128399999996</v>
      </c>
      <c r="Q420" t="s">
        <v>12477</v>
      </c>
      <c r="R420" t="s">
        <v>12478</v>
      </c>
      <c r="S420">
        <v>70312002</v>
      </c>
      <c r="T420">
        <v>478.2224142</v>
      </c>
      <c r="U420" t="s">
        <v>31</v>
      </c>
      <c r="V420" t="s">
        <v>12586</v>
      </c>
      <c r="W420" t="s">
        <v>23</v>
      </c>
    </row>
    <row r="421" spans="1:23" x14ac:dyDescent="0.4">
      <c r="A421">
        <v>420</v>
      </c>
      <c r="B421">
        <v>1</v>
      </c>
      <c r="C421">
        <v>1</v>
      </c>
      <c r="D421">
        <v>1</v>
      </c>
      <c r="E421">
        <v>1</v>
      </c>
      <c r="F421">
        <v>0.97764516369051302</v>
      </c>
      <c r="G421">
        <v>-22.9807247107289</v>
      </c>
      <c r="H421">
        <v>0.999999999999999</v>
      </c>
      <c r="I421">
        <v>1.9732125000701299</v>
      </c>
      <c r="J421" t="s">
        <v>194</v>
      </c>
      <c r="K421" t="s">
        <v>25</v>
      </c>
      <c r="L421" t="s">
        <v>12352</v>
      </c>
      <c r="M421" t="s">
        <v>12353</v>
      </c>
      <c r="N421" t="s">
        <v>12354</v>
      </c>
      <c r="O421" t="s">
        <v>12355</v>
      </c>
      <c r="P421">
        <v>1.7000000500000001</v>
      </c>
      <c r="Q421" t="s">
        <v>12356</v>
      </c>
      <c r="R421" t="s">
        <v>12357</v>
      </c>
      <c r="S421">
        <v>3194966</v>
      </c>
      <c r="T421">
        <v>355.20161919999998</v>
      </c>
      <c r="U421" t="s">
        <v>31</v>
      </c>
      <c r="V421" t="s">
        <v>12587</v>
      </c>
      <c r="W421" t="s">
        <v>23</v>
      </c>
    </row>
    <row r="422" spans="1:23" x14ac:dyDescent="0.4">
      <c r="A422">
        <v>421</v>
      </c>
      <c r="B422">
        <v>1</v>
      </c>
      <c r="C422">
        <v>1</v>
      </c>
      <c r="D422">
        <v>1</v>
      </c>
      <c r="E422">
        <v>1</v>
      </c>
      <c r="F422">
        <v>0.97764516369051302</v>
      </c>
      <c r="G422">
        <v>-22.9807247107289</v>
      </c>
      <c r="H422" t="s">
        <v>23</v>
      </c>
      <c r="I422">
        <v>1.9732125000701299</v>
      </c>
      <c r="J422" t="s">
        <v>194</v>
      </c>
      <c r="K422" t="s">
        <v>25</v>
      </c>
      <c r="L422" t="s">
        <v>12352</v>
      </c>
      <c r="M422" t="s">
        <v>12353</v>
      </c>
      <c r="N422" t="s">
        <v>12354</v>
      </c>
      <c r="O422" t="s">
        <v>12355</v>
      </c>
      <c r="P422">
        <v>1.7000000500000001</v>
      </c>
      <c r="Q422" t="s">
        <v>12356</v>
      </c>
      <c r="R422" t="s">
        <v>12357</v>
      </c>
      <c r="S422">
        <v>3194966</v>
      </c>
      <c r="T422">
        <v>355.20161919999998</v>
      </c>
      <c r="U422" t="s">
        <v>31</v>
      </c>
      <c r="V422" t="s">
        <v>2019</v>
      </c>
      <c r="W422" t="s">
        <v>23</v>
      </c>
    </row>
    <row r="423" spans="1:23" x14ac:dyDescent="0.4">
      <c r="A423">
        <v>422</v>
      </c>
      <c r="B423">
        <v>1</v>
      </c>
      <c r="C423">
        <v>2</v>
      </c>
      <c r="D423">
        <v>1</v>
      </c>
      <c r="E423">
        <v>1</v>
      </c>
      <c r="F423">
        <v>0.97732477332258205</v>
      </c>
      <c r="G423">
        <v>-7.4284567181549299</v>
      </c>
      <c r="H423">
        <v>0.999999999999999</v>
      </c>
      <c r="I423">
        <v>80.411092948736297</v>
      </c>
      <c r="J423" t="s">
        <v>694</v>
      </c>
      <c r="K423" t="s">
        <v>25</v>
      </c>
      <c r="L423" t="s">
        <v>695</v>
      </c>
      <c r="M423" t="s">
        <v>696</v>
      </c>
      <c r="N423" t="s">
        <v>697</v>
      </c>
      <c r="O423" t="s">
        <v>698</v>
      </c>
      <c r="P423">
        <v>1.60000002</v>
      </c>
      <c r="Q423" t="s">
        <v>699</v>
      </c>
      <c r="R423" t="s">
        <v>700</v>
      </c>
      <c r="S423">
        <v>71098742</v>
      </c>
      <c r="T423">
        <v>369.18088369999998</v>
      </c>
      <c r="U423" t="s">
        <v>31</v>
      </c>
      <c r="V423" t="s">
        <v>12588</v>
      </c>
      <c r="W423" t="s">
        <v>23</v>
      </c>
    </row>
    <row r="424" spans="1:23" x14ac:dyDescent="0.4">
      <c r="A424">
        <v>423</v>
      </c>
      <c r="B424">
        <v>1</v>
      </c>
      <c r="C424">
        <v>2</v>
      </c>
      <c r="D424">
        <v>1</v>
      </c>
      <c r="E424">
        <v>1</v>
      </c>
      <c r="F424">
        <v>0.97732477332258205</v>
      </c>
      <c r="G424">
        <v>-7.4284567181549299</v>
      </c>
      <c r="H424" t="s">
        <v>23</v>
      </c>
      <c r="I424">
        <v>80.411092948736297</v>
      </c>
      <c r="J424" t="s">
        <v>694</v>
      </c>
      <c r="K424" t="s">
        <v>25</v>
      </c>
      <c r="L424" t="s">
        <v>695</v>
      </c>
      <c r="M424" t="s">
        <v>696</v>
      </c>
      <c r="N424" t="s">
        <v>697</v>
      </c>
      <c r="O424" t="s">
        <v>698</v>
      </c>
      <c r="P424">
        <v>1.60000002</v>
      </c>
      <c r="Q424" t="s">
        <v>699</v>
      </c>
      <c r="R424" t="s">
        <v>700</v>
      </c>
      <c r="S424">
        <v>71098742</v>
      </c>
      <c r="T424">
        <v>369.18088369999998</v>
      </c>
      <c r="U424" t="s">
        <v>31</v>
      </c>
      <c r="V424" t="s">
        <v>6415</v>
      </c>
      <c r="W424" t="s">
        <v>23</v>
      </c>
    </row>
    <row r="425" spans="1:23" x14ac:dyDescent="0.4">
      <c r="A425">
        <v>424</v>
      </c>
      <c r="B425">
        <v>1</v>
      </c>
      <c r="C425">
        <v>1</v>
      </c>
      <c r="D425">
        <v>1</v>
      </c>
      <c r="E425">
        <v>1</v>
      </c>
      <c r="F425">
        <v>0.97723970031034102</v>
      </c>
      <c r="G425">
        <v>-6.0012626908630704</v>
      </c>
      <c r="H425" t="s">
        <v>23</v>
      </c>
      <c r="I425">
        <v>52.439005375099697</v>
      </c>
      <c r="J425" t="s">
        <v>694</v>
      </c>
      <c r="K425" t="s">
        <v>25</v>
      </c>
      <c r="L425" t="s">
        <v>695</v>
      </c>
      <c r="M425" t="s">
        <v>696</v>
      </c>
      <c r="N425" t="s">
        <v>697</v>
      </c>
      <c r="O425" t="s">
        <v>698</v>
      </c>
      <c r="P425">
        <v>1.60000002</v>
      </c>
      <c r="Q425" t="s">
        <v>699</v>
      </c>
      <c r="R425" t="s">
        <v>700</v>
      </c>
      <c r="S425">
        <v>71098742</v>
      </c>
      <c r="T425">
        <v>369.18088369999998</v>
      </c>
      <c r="U425" t="s">
        <v>31</v>
      </c>
      <c r="V425" t="s">
        <v>5856</v>
      </c>
      <c r="W425" t="s">
        <v>23</v>
      </c>
    </row>
    <row r="426" spans="1:23" x14ac:dyDescent="0.4">
      <c r="A426">
        <v>425</v>
      </c>
      <c r="B426">
        <v>1</v>
      </c>
      <c r="C426">
        <v>1</v>
      </c>
      <c r="D426">
        <v>1</v>
      </c>
      <c r="E426">
        <v>1</v>
      </c>
      <c r="F426">
        <v>0.97723970031034102</v>
      </c>
      <c r="G426">
        <v>-6.0012626908630704</v>
      </c>
      <c r="H426">
        <v>0.999999999999999</v>
      </c>
      <c r="I426">
        <v>52.439005375099697</v>
      </c>
      <c r="J426" t="s">
        <v>694</v>
      </c>
      <c r="K426" t="s">
        <v>25</v>
      </c>
      <c r="L426" t="s">
        <v>695</v>
      </c>
      <c r="M426" t="s">
        <v>696</v>
      </c>
      <c r="N426" t="s">
        <v>697</v>
      </c>
      <c r="O426" t="s">
        <v>698</v>
      </c>
      <c r="P426">
        <v>1.60000002</v>
      </c>
      <c r="Q426" t="s">
        <v>699</v>
      </c>
      <c r="R426" t="s">
        <v>700</v>
      </c>
      <c r="S426">
        <v>71098742</v>
      </c>
      <c r="T426">
        <v>369.18088369999998</v>
      </c>
      <c r="U426" t="s">
        <v>31</v>
      </c>
      <c r="V426" t="s">
        <v>12589</v>
      </c>
      <c r="W426" t="s">
        <v>23</v>
      </c>
    </row>
    <row r="427" spans="1:23" x14ac:dyDescent="0.4">
      <c r="A427">
        <v>426</v>
      </c>
      <c r="B427">
        <v>1</v>
      </c>
      <c r="C427">
        <v>2</v>
      </c>
      <c r="D427">
        <v>1</v>
      </c>
      <c r="E427">
        <v>1</v>
      </c>
      <c r="F427">
        <v>0.97640743453495105</v>
      </c>
      <c r="G427">
        <v>-6.9385763095780204</v>
      </c>
      <c r="H427" t="s">
        <v>23</v>
      </c>
      <c r="I427">
        <v>67.554025707935907</v>
      </c>
      <c r="J427" t="s">
        <v>694</v>
      </c>
      <c r="K427" t="s">
        <v>25</v>
      </c>
      <c r="L427" t="s">
        <v>695</v>
      </c>
      <c r="M427" t="s">
        <v>696</v>
      </c>
      <c r="N427" t="s">
        <v>697</v>
      </c>
      <c r="O427" t="s">
        <v>698</v>
      </c>
      <c r="P427">
        <v>1.60000002</v>
      </c>
      <c r="Q427" t="s">
        <v>699</v>
      </c>
      <c r="R427" t="s">
        <v>700</v>
      </c>
      <c r="S427">
        <v>71098742</v>
      </c>
      <c r="T427">
        <v>369.18088369999998</v>
      </c>
      <c r="U427" t="s">
        <v>31</v>
      </c>
      <c r="V427" t="s">
        <v>3377</v>
      </c>
      <c r="W427" t="s">
        <v>23</v>
      </c>
    </row>
    <row r="428" spans="1:23" x14ac:dyDescent="0.4">
      <c r="A428">
        <v>427</v>
      </c>
      <c r="B428">
        <v>1</v>
      </c>
      <c r="C428">
        <v>2</v>
      </c>
      <c r="D428">
        <v>1</v>
      </c>
      <c r="E428">
        <v>1</v>
      </c>
      <c r="F428">
        <v>0.97640743453495105</v>
      </c>
      <c r="G428">
        <v>-6.9385763095780204</v>
      </c>
      <c r="H428">
        <v>0.999999999999999</v>
      </c>
      <c r="I428">
        <v>67.554025707935907</v>
      </c>
      <c r="J428" t="s">
        <v>694</v>
      </c>
      <c r="K428" t="s">
        <v>25</v>
      </c>
      <c r="L428" t="s">
        <v>695</v>
      </c>
      <c r="M428" t="s">
        <v>696</v>
      </c>
      <c r="N428" t="s">
        <v>697</v>
      </c>
      <c r="O428" t="s">
        <v>698</v>
      </c>
      <c r="P428">
        <v>1.60000002</v>
      </c>
      <c r="Q428" t="s">
        <v>699</v>
      </c>
      <c r="R428" t="s">
        <v>700</v>
      </c>
      <c r="S428">
        <v>71098742</v>
      </c>
      <c r="T428">
        <v>369.18088369999998</v>
      </c>
      <c r="U428" t="s">
        <v>31</v>
      </c>
      <c r="V428" t="s">
        <v>12590</v>
      </c>
      <c r="W428" t="s">
        <v>23</v>
      </c>
    </row>
    <row r="429" spans="1:23" x14ac:dyDescent="0.4">
      <c r="A429">
        <v>428</v>
      </c>
      <c r="B429">
        <v>1</v>
      </c>
      <c r="C429">
        <v>1</v>
      </c>
      <c r="D429">
        <v>1</v>
      </c>
      <c r="E429">
        <v>1</v>
      </c>
      <c r="F429">
        <v>0.976305181483338</v>
      </c>
      <c r="G429">
        <v>-5.5379293324427197</v>
      </c>
      <c r="H429" t="s">
        <v>23</v>
      </c>
      <c r="I429">
        <v>71.664661824263902</v>
      </c>
      <c r="J429" t="s">
        <v>3587</v>
      </c>
      <c r="K429" t="s">
        <v>25</v>
      </c>
      <c r="L429" t="s">
        <v>12591</v>
      </c>
      <c r="M429" t="s">
        <v>12592</v>
      </c>
      <c r="N429" t="s">
        <v>12593</v>
      </c>
      <c r="O429" t="s">
        <v>12594</v>
      </c>
      <c r="P429">
        <v>3.2999999500000001</v>
      </c>
      <c r="Q429" t="s">
        <v>12595</v>
      </c>
      <c r="R429" t="s">
        <v>12596</v>
      </c>
      <c r="S429">
        <v>87613822</v>
      </c>
      <c r="T429">
        <v>299.12778550000002</v>
      </c>
      <c r="U429" t="s">
        <v>31</v>
      </c>
      <c r="V429" t="s">
        <v>3794</v>
      </c>
      <c r="W429" t="s">
        <v>23</v>
      </c>
    </row>
    <row r="430" spans="1:23" x14ac:dyDescent="0.4">
      <c r="A430">
        <v>429</v>
      </c>
      <c r="B430">
        <v>1</v>
      </c>
      <c r="C430">
        <v>1</v>
      </c>
      <c r="D430">
        <v>1</v>
      </c>
      <c r="E430">
        <v>1</v>
      </c>
      <c r="F430">
        <v>0.976305181483338</v>
      </c>
      <c r="G430">
        <v>-5.5379293324427197</v>
      </c>
      <c r="H430">
        <v>0.999999999999999</v>
      </c>
      <c r="I430">
        <v>71.664661824263902</v>
      </c>
      <c r="J430" t="s">
        <v>3587</v>
      </c>
      <c r="K430" t="s">
        <v>25</v>
      </c>
      <c r="L430" t="s">
        <v>12591</v>
      </c>
      <c r="M430" t="s">
        <v>12592</v>
      </c>
      <c r="N430" t="s">
        <v>12593</v>
      </c>
      <c r="O430" t="s">
        <v>12594</v>
      </c>
      <c r="P430">
        <v>3.2999999500000001</v>
      </c>
      <c r="Q430" t="s">
        <v>12595</v>
      </c>
      <c r="R430" t="s">
        <v>12596</v>
      </c>
      <c r="S430">
        <v>87613822</v>
      </c>
      <c r="T430">
        <v>299.12778550000002</v>
      </c>
      <c r="U430" t="s">
        <v>31</v>
      </c>
      <c r="V430" t="s">
        <v>12597</v>
      </c>
      <c r="W430" t="s">
        <v>23</v>
      </c>
    </row>
    <row r="431" spans="1:23" x14ac:dyDescent="0.4">
      <c r="A431">
        <v>430</v>
      </c>
      <c r="B431">
        <v>1</v>
      </c>
      <c r="C431">
        <v>1</v>
      </c>
      <c r="D431">
        <v>1</v>
      </c>
      <c r="E431">
        <v>1</v>
      </c>
      <c r="F431">
        <v>0.97628826713019701</v>
      </c>
      <c r="G431">
        <v>-5.5369142337736301</v>
      </c>
      <c r="H431" t="s">
        <v>23</v>
      </c>
      <c r="I431">
        <v>71.656934535221595</v>
      </c>
      <c r="J431" t="s">
        <v>3587</v>
      </c>
      <c r="K431" t="s">
        <v>25</v>
      </c>
      <c r="L431" t="s">
        <v>12591</v>
      </c>
      <c r="M431" t="s">
        <v>12592</v>
      </c>
      <c r="N431" t="s">
        <v>12593</v>
      </c>
      <c r="O431" t="s">
        <v>12594</v>
      </c>
      <c r="P431">
        <v>3.2999999500000001</v>
      </c>
      <c r="Q431" t="s">
        <v>12595</v>
      </c>
      <c r="R431" t="s">
        <v>12596</v>
      </c>
      <c r="S431">
        <v>87613822</v>
      </c>
      <c r="T431">
        <v>299.12779</v>
      </c>
      <c r="U431" t="s">
        <v>31</v>
      </c>
      <c r="V431" t="s">
        <v>3782</v>
      </c>
      <c r="W431" t="s">
        <v>23</v>
      </c>
    </row>
    <row r="432" spans="1:23" x14ac:dyDescent="0.4">
      <c r="A432">
        <v>431</v>
      </c>
      <c r="B432">
        <v>1</v>
      </c>
      <c r="C432">
        <v>1</v>
      </c>
      <c r="D432">
        <v>1</v>
      </c>
      <c r="E432">
        <v>1</v>
      </c>
      <c r="F432">
        <v>0.97628826713019701</v>
      </c>
      <c r="G432">
        <v>-5.5369142337736301</v>
      </c>
      <c r="H432">
        <v>0.999999999999999</v>
      </c>
      <c r="I432">
        <v>71.656934535221595</v>
      </c>
      <c r="J432" t="s">
        <v>3587</v>
      </c>
      <c r="K432" t="s">
        <v>25</v>
      </c>
      <c r="L432" t="s">
        <v>12591</v>
      </c>
      <c r="M432" t="s">
        <v>12592</v>
      </c>
      <c r="N432" t="s">
        <v>12593</v>
      </c>
      <c r="O432" t="s">
        <v>12594</v>
      </c>
      <c r="P432">
        <v>3.2999999500000001</v>
      </c>
      <c r="Q432" t="s">
        <v>12595</v>
      </c>
      <c r="R432" t="s">
        <v>12596</v>
      </c>
      <c r="S432">
        <v>87613822</v>
      </c>
      <c r="T432">
        <v>299.12779</v>
      </c>
      <c r="U432" t="s">
        <v>31</v>
      </c>
      <c r="V432" t="s">
        <v>12598</v>
      </c>
      <c r="W432" t="s">
        <v>23</v>
      </c>
    </row>
    <row r="433" spans="1:23" x14ac:dyDescent="0.4">
      <c r="A433">
        <v>432</v>
      </c>
      <c r="B433">
        <v>1</v>
      </c>
      <c r="C433">
        <v>1</v>
      </c>
      <c r="D433">
        <v>1</v>
      </c>
      <c r="E433">
        <v>1</v>
      </c>
      <c r="F433">
        <v>0.97618874810489997</v>
      </c>
      <c r="G433">
        <v>-6.2898056954678099</v>
      </c>
      <c r="H433">
        <v>0.999999999999999</v>
      </c>
      <c r="I433">
        <v>63.839313896848601</v>
      </c>
      <c r="J433" t="s">
        <v>694</v>
      </c>
      <c r="K433" t="s">
        <v>25</v>
      </c>
      <c r="L433" t="s">
        <v>695</v>
      </c>
      <c r="M433" t="s">
        <v>696</v>
      </c>
      <c r="N433" t="s">
        <v>697</v>
      </c>
      <c r="O433" t="s">
        <v>698</v>
      </c>
      <c r="P433">
        <v>1.60000002</v>
      </c>
      <c r="Q433" t="s">
        <v>699</v>
      </c>
      <c r="R433" t="s">
        <v>700</v>
      </c>
      <c r="S433">
        <v>71098742</v>
      </c>
      <c r="T433">
        <v>369.18088369999998</v>
      </c>
      <c r="U433" t="s">
        <v>31</v>
      </c>
      <c r="V433" t="s">
        <v>12599</v>
      </c>
      <c r="W433" t="s">
        <v>23</v>
      </c>
    </row>
    <row r="434" spans="1:23" x14ac:dyDescent="0.4">
      <c r="A434">
        <v>433</v>
      </c>
      <c r="B434">
        <v>1</v>
      </c>
      <c r="C434">
        <v>1</v>
      </c>
      <c r="D434">
        <v>1</v>
      </c>
      <c r="E434">
        <v>1</v>
      </c>
      <c r="F434">
        <v>0.97618874810489997</v>
      </c>
      <c r="G434">
        <v>-6.2898056954678099</v>
      </c>
      <c r="H434" t="s">
        <v>23</v>
      </c>
      <c r="I434">
        <v>63.839313896848601</v>
      </c>
      <c r="J434" t="s">
        <v>694</v>
      </c>
      <c r="K434" t="s">
        <v>25</v>
      </c>
      <c r="L434" t="s">
        <v>695</v>
      </c>
      <c r="M434" t="s">
        <v>696</v>
      </c>
      <c r="N434" t="s">
        <v>697</v>
      </c>
      <c r="O434" t="s">
        <v>698</v>
      </c>
      <c r="P434">
        <v>1.60000002</v>
      </c>
      <c r="Q434" t="s">
        <v>699</v>
      </c>
      <c r="R434" t="s">
        <v>700</v>
      </c>
      <c r="S434">
        <v>71098742</v>
      </c>
      <c r="T434">
        <v>369.18088369999998</v>
      </c>
      <c r="U434" t="s">
        <v>31</v>
      </c>
      <c r="V434" t="s">
        <v>4918</v>
      </c>
      <c r="W434" t="s">
        <v>23</v>
      </c>
    </row>
    <row r="435" spans="1:23" x14ac:dyDescent="0.4">
      <c r="A435">
        <v>434</v>
      </c>
      <c r="B435">
        <v>1</v>
      </c>
      <c r="C435">
        <v>2</v>
      </c>
      <c r="D435">
        <v>1</v>
      </c>
      <c r="E435">
        <v>1</v>
      </c>
      <c r="F435">
        <v>0.97486169309638504</v>
      </c>
      <c r="G435">
        <v>-8.2223009916852892</v>
      </c>
      <c r="H435" t="s">
        <v>23</v>
      </c>
      <c r="I435">
        <v>24.128907286994998</v>
      </c>
      <c r="J435" t="s">
        <v>411</v>
      </c>
      <c r="K435" t="s">
        <v>25</v>
      </c>
      <c r="L435" t="s">
        <v>412</v>
      </c>
      <c r="M435" t="s">
        <v>413</v>
      </c>
      <c r="N435" t="s">
        <v>414</v>
      </c>
      <c r="O435" t="s">
        <v>415</v>
      </c>
      <c r="P435">
        <v>2.7000000499999999</v>
      </c>
      <c r="Q435" t="s">
        <v>416</v>
      </c>
      <c r="R435" t="s">
        <v>417</v>
      </c>
      <c r="S435">
        <v>120383862</v>
      </c>
      <c r="T435">
        <v>353.18596910000002</v>
      </c>
      <c r="U435" t="s">
        <v>31</v>
      </c>
      <c r="V435" t="s">
        <v>2992</v>
      </c>
      <c r="W435" t="s">
        <v>23</v>
      </c>
    </row>
    <row r="436" spans="1:23" x14ac:dyDescent="0.4">
      <c r="A436">
        <v>435</v>
      </c>
      <c r="B436">
        <v>1</v>
      </c>
      <c r="C436">
        <v>2</v>
      </c>
      <c r="D436">
        <v>1</v>
      </c>
      <c r="E436">
        <v>1</v>
      </c>
      <c r="F436">
        <v>0.97486169309638504</v>
      </c>
      <c r="G436">
        <v>-8.2223009916852892</v>
      </c>
      <c r="H436">
        <v>0.999999999999999</v>
      </c>
      <c r="I436">
        <v>24.128907286994998</v>
      </c>
      <c r="J436" t="s">
        <v>411</v>
      </c>
      <c r="K436" t="s">
        <v>25</v>
      </c>
      <c r="L436" t="s">
        <v>412</v>
      </c>
      <c r="M436" t="s">
        <v>413</v>
      </c>
      <c r="N436" t="s">
        <v>414</v>
      </c>
      <c r="O436" t="s">
        <v>415</v>
      </c>
      <c r="P436">
        <v>2.7000000499999999</v>
      </c>
      <c r="Q436" t="s">
        <v>416</v>
      </c>
      <c r="R436" t="s">
        <v>417</v>
      </c>
      <c r="S436">
        <v>120383862</v>
      </c>
      <c r="T436">
        <v>353.18596910000002</v>
      </c>
      <c r="U436" t="s">
        <v>31</v>
      </c>
      <c r="V436" t="s">
        <v>12600</v>
      </c>
      <c r="W436" t="s">
        <v>23</v>
      </c>
    </row>
    <row r="437" spans="1:23" x14ac:dyDescent="0.4">
      <c r="A437">
        <v>436</v>
      </c>
      <c r="B437">
        <v>1</v>
      </c>
      <c r="C437">
        <v>1</v>
      </c>
      <c r="D437">
        <v>1</v>
      </c>
      <c r="E437">
        <v>1</v>
      </c>
      <c r="F437">
        <v>0.97443290901700597</v>
      </c>
      <c r="G437">
        <v>-6.7426768139546303</v>
      </c>
      <c r="H437" t="s">
        <v>23</v>
      </c>
      <c r="I437">
        <v>23.029506481266601</v>
      </c>
      <c r="J437" t="s">
        <v>275</v>
      </c>
      <c r="K437" t="s">
        <v>25</v>
      </c>
      <c r="L437" t="s">
        <v>276</v>
      </c>
      <c r="M437" t="s">
        <v>277</v>
      </c>
      <c r="N437" t="s">
        <v>278</v>
      </c>
      <c r="O437" t="s">
        <v>279</v>
      </c>
      <c r="P437">
        <v>0.71967107100000005</v>
      </c>
      <c r="Q437" t="s">
        <v>280</v>
      </c>
      <c r="R437" t="s">
        <v>281</v>
      </c>
      <c r="S437">
        <v>254798718</v>
      </c>
      <c r="T437">
        <v>205.09716</v>
      </c>
      <c r="U437" t="s">
        <v>31</v>
      </c>
      <c r="V437" t="s">
        <v>12601</v>
      </c>
      <c r="W437" t="s">
        <v>23</v>
      </c>
    </row>
    <row r="438" spans="1:23" x14ac:dyDescent="0.4">
      <c r="A438">
        <v>437</v>
      </c>
      <c r="B438">
        <v>1</v>
      </c>
      <c r="C438">
        <v>1</v>
      </c>
      <c r="D438">
        <v>1</v>
      </c>
      <c r="E438">
        <v>1</v>
      </c>
      <c r="F438">
        <v>0.97443290901700597</v>
      </c>
      <c r="G438">
        <v>-6.7426768139546303</v>
      </c>
      <c r="H438">
        <v>0.999999999999999</v>
      </c>
      <c r="I438">
        <v>23.029506481266601</v>
      </c>
      <c r="J438" t="s">
        <v>275</v>
      </c>
      <c r="K438" t="s">
        <v>25</v>
      </c>
      <c r="L438" t="s">
        <v>276</v>
      </c>
      <c r="M438" t="s">
        <v>277</v>
      </c>
      <c r="N438" t="s">
        <v>278</v>
      </c>
      <c r="O438" t="s">
        <v>279</v>
      </c>
      <c r="P438">
        <v>0.71967107100000005</v>
      </c>
      <c r="Q438" t="s">
        <v>280</v>
      </c>
      <c r="R438" t="s">
        <v>281</v>
      </c>
      <c r="S438">
        <v>254798718</v>
      </c>
      <c r="T438">
        <v>205.09716</v>
      </c>
      <c r="U438" t="s">
        <v>31</v>
      </c>
      <c r="V438" t="s">
        <v>12602</v>
      </c>
      <c r="W438" t="s">
        <v>23</v>
      </c>
    </row>
    <row r="439" spans="1:23" x14ac:dyDescent="0.4">
      <c r="A439">
        <v>438</v>
      </c>
      <c r="B439">
        <v>1</v>
      </c>
      <c r="C439">
        <v>1</v>
      </c>
      <c r="D439">
        <v>1</v>
      </c>
      <c r="E439">
        <v>1</v>
      </c>
      <c r="F439">
        <v>0.97378429603156103</v>
      </c>
      <c r="G439">
        <v>-12.096770690337101</v>
      </c>
      <c r="H439">
        <v>0.999999999999999</v>
      </c>
      <c r="I439">
        <v>13.109860713998399</v>
      </c>
      <c r="J439" t="s">
        <v>308</v>
      </c>
      <c r="K439" t="s">
        <v>25</v>
      </c>
      <c r="L439" t="s">
        <v>309</v>
      </c>
      <c r="M439" t="s">
        <v>310</v>
      </c>
      <c r="N439" t="s">
        <v>311</v>
      </c>
      <c r="O439" t="s">
        <v>312</v>
      </c>
      <c r="P439">
        <v>5.0999999000000003</v>
      </c>
      <c r="Q439" t="s">
        <v>313</v>
      </c>
      <c r="R439" t="s">
        <v>314</v>
      </c>
      <c r="S439">
        <v>67125314</v>
      </c>
      <c r="T439">
        <v>328.2482</v>
      </c>
      <c r="U439" t="s">
        <v>31</v>
      </c>
      <c r="V439" t="s">
        <v>12603</v>
      </c>
      <c r="W439" t="s">
        <v>23</v>
      </c>
    </row>
    <row r="440" spans="1:23" x14ac:dyDescent="0.4">
      <c r="A440">
        <v>439</v>
      </c>
      <c r="B440">
        <v>1</v>
      </c>
      <c r="C440">
        <v>1</v>
      </c>
      <c r="D440">
        <v>1</v>
      </c>
      <c r="E440">
        <v>1</v>
      </c>
      <c r="F440">
        <v>0.97378429603156103</v>
      </c>
      <c r="G440">
        <v>-12.096770690337101</v>
      </c>
      <c r="H440" t="s">
        <v>23</v>
      </c>
      <c r="I440">
        <v>13.109860713998399</v>
      </c>
      <c r="J440" t="s">
        <v>308</v>
      </c>
      <c r="K440" t="s">
        <v>25</v>
      </c>
      <c r="L440" t="s">
        <v>309</v>
      </c>
      <c r="M440" t="s">
        <v>310</v>
      </c>
      <c r="N440" t="s">
        <v>311</v>
      </c>
      <c r="O440" t="s">
        <v>312</v>
      </c>
      <c r="P440">
        <v>5.0999999000000003</v>
      </c>
      <c r="Q440" t="s">
        <v>313</v>
      </c>
      <c r="R440" t="s">
        <v>314</v>
      </c>
      <c r="S440">
        <v>67125314</v>
      </c>
      <c r="T440">
        <v>328.2482</v>
      </c>
      <c r="U440" t="s">
        <v>31</v>
      </c>
      <c r="V440" t="s">
        <v>316</v>
      </c>
      <c r="W440" t="s">
        <v>23</v>
      </c>
    </row>
    <row r="441" spans="1:23" x14ac:dyDescent="0.4">
      <c r="A441">
        <v>440</v>
      </c>
      <c r="B441">
        <v>1</v>
      </c>
      <c r="C441">
        <v>2</v>
      </c>
      <c r="D441">
        <v>1</v>
      </c>
      <c r="E441">
        <v>3</v>
      </c>
      <c r="F441">
        <v>0.97351010841679997</v>
      </c>
      <c r="G441">
        <v>-18.103659494911899</v>
      </c>
      <c r="H441">
        <v>0.65728643216080396</v>
      </c>
      <c r="I441">
        <v>33.585971374974498</v>
      </c>
      <c r="J441" t="s">
        <v>12604</v>
      </c>
      <c r="K441" t="s">
        <v>25</v>
      </c>
      <c r="L441" t="s">
        <v>12605</v>
      </c>
      <c r="M441" t="s">
        <v>12606</v>
      </c>
      <c r="N441" t="s">
        <v>12607</v>
      </c>
      <c r="O441" t="s">
        <v>12608</v>
      </c>
      <c r="P441">
        <v>0.40000000600000002</v>
      </c>
      <c r="Q441" t="s">
        <v>12609</v>
      </c>
      <c r="R441" t="s">
        <v>12610</v>
      </c>
      <c r="S441">
        <v>2681206</v>
      </c>
      <c r="T441">
        <v>499.2072</v>
      </c>
      <c r="U441" t="s">
        <v>31</v>
      </c>
      <c r="V441" t="s">
        <v>12611</v>
      </c>
      <c r="W441" t="s">
        <v>23</v>
      </c>
    </row>
    <row r="442" spans="1:23" x14ac:dyDescent="0.4">
      <c r="A442">
        <v>441</v>
      </c>
      <c r="B442">
        <v>1</v>
      </c>
      <c r="C442">
        <v>1</v>
      </c>
      <c r="D442">
        <v>1</v>
      </c>
      <c r="E442">
        <v>1</v>
      </c>
      <c r="F442">
        <v>0.97346253717050801</v>
      </c>
      <c r="G442">
        <v>-13.5928715823547</v>
      </c>
      <c r="H442">
        <v>0.999999999999999</v>
      </c>
      <c r="I442">
        <v>20.351735701483602</v>
      </c>
      <c r="J442" t="s">
        <v>253</v>
      </c>
      <c r="K442" t="s">
        <v>25</v>
      </c>
      <c r="L442" t="s">
        <v>254</v>
      </c>
      <c r="M442" t="s">
        <v>255</v>
      </c>
      <c r="N442" t="s">
        <v>256</v>
      </c>
      <c r="O442" t="s">
        <v>257</v>
      </c>
      <c r="P442">
        <v>1.93788731</v>
      </c>
      <c r="Q442" t="s">
        <v>258</v>
      </c>
      <c r="R442" t="s">
        <v>259</v>
      </c>
      <c r="S442">
        <v>2646118</v>
      </c>
      <c r="T442">
        <v>401.20709849999997</v>
      </c>
      <c r="U442" t="s">
        <v>31</v>
      </c>
      <c r="V442" t="s">
        <v>12612</v>
      </c>
      <c r="W442" t="s">
        <v>23</v>
      </c>
    </row>
    <row r="443" spans="1:23" x14ac:dyDescent="0.4">
      <c r="A443">
        <v>442</v>
      </c>
      <c r="B443">
        <v>1</v>
      </c>
      <c r="C443">
        <v>1</v>
      </c>
      <c r="D443">
        <v>1</v>
      </c>
      <c r="E443">
        <v>1</v>
      </c>
      <c r="F443">
        <v>0.97346253717050801</v>
      </c>
      <c r="G443">
        <v>-13.5928715823547</v>
      </c>
      <c r="H443" t="s">
        <v>23</v>
      </c>
      <c r="I443">
        <v>20.351735701483602</v>
      </c>
      <c r="J443" t="s">
        <v>253</v>
      </c>
      <c r="K443" t="s">
        <v>25</v>
      </c>
      <c r="L443" t="s">
        <v>254</v>
      </c>
      <c r="M443" t="s">
        <v>255</v>
      </c>
      <c r="N443" t="s">
        <v>256</v>
      </c>
      <c r="O443" t="s">
        <v>257</v>
      </c>
      <c r="P443">
        <v>1.93788731</v>
      </c>
      <c r="Q443" t="s">
        <v>258</v>
      </c>
      <c r="R443" t="s">
        <v>259</v>
      </c>
      <c r="S443">
        <v>2646118</v>
      </c>
      <c r="T443">
        <v>401.20709849999997</v>
      </c>
      <c r="U443" t="s">
        <v>31</v>
      </c>
      <c r="V443" t="s">
        <v>319</v>
      </c>
      <c r="W443" t="s">
        <v>23</v>
      </c>
    </row>
    <row r="444" spans="1:23" x14ac:dyDescent="0.4">
      <c r="A444">
        <v>443</v>
      </c>
      <c r="B444">
        <v>1</v>
      </c>
      <c r="C444">
        <v>2</v>
      </c>
      <c r="D444">
        <v>1</v>
      </c>
      <c r="E444">
        <v>2</v>
      </c>
      <c r="F444">
        <v>0.97277385743672695</v>
      </c>
      <c r="G444">
        <v>-9.4603174879116292</v>
      </c>
      <c r="H444">
        <v>0.92713567839195898</v>
      </c>
      <c r="I444">
        <v>27.1199439992291</v>
      </c>
      <c r="J444" t="s">
        <v>411</v>
      </c>
      <c r="K444" t="s">
        <v>25</v>
      </c>
      <c r="L444" t="s">
        <v>412</v>
      </c>
      <c r="M444" t="s">
        <v>413</v>
      </c>
      <c r="N444" t="s">
        <v>414</v>
      </c>
      <c r="O444" t="s">
        <v>415</v>
      </c>
      <c r="P444">
        <v>2.7000000499999999</v>
      </c>
      <c r="Q444" t="s">
        <v>416</v>
      </c>
      <c r="R444" t="s">
        <v>417</v>
      </c>
      <c r="S444">
        <v>120383862</v>
      </c>
      <c r="T444">
        <v>353.18596910000002</v>
      </c>
      <c r="U444" t="s">
        <v>31</v>
      </c>
      <c r="V444" t="s">
        <v>12613</v>
      </c>
      <c r="W444" t="s">
        <v>23</v>
      </c>
    </row>
    <row r="445" spans="1:23" x14ac:dyDescent="0.4">
      <c r="A445">
        <v>444</v>
      </c>
      <c r="B445">
        <v>1</v>
      </c>
      <c r="C445">
        <v>1</v>
      </c>
      <c r="D445">
        <v>1</v>
      </c>
      <c r="E445">
        <v>1</v>
      </c>
      <c r="F445">
        <v>0.97201413673423598</v>
      </c>
      <c r="G445">
        <v>-36.768139511289597</v>
      </c>
      <c r="H445" t="s">
        <v>23</v>
      </c>
      <c r="I445">
        <v>40.522939128623101</v>
      </c>
      <c r="J445" t="s">
        <v>175</v>
      </c>
      <c r="K445" t="s">
        <v>25</v>
      </c>
      <c r="L445" t="s">
        <v>748</v>
      </c>
      <c r="M445" t="s">
        <v>749</v>
      </c>
      <c r="N445" t="s">
        <v>750</v>
      </c>
      <c r="O445" t="s">
        <v>751</v>
      </c>
      <c r="P445">
        <v>-1.7999999499999999</v>
      </c>
      <c r="Q445" t="s">
        <v>752</v>
      </c>
      <c r="R445" t="s">
        <v>753</v>
      </c>
      <c r="S445">
        <v>87613798</v>
      </c>
      <c r="T445">
        <v>214.1073844</v>
      </c>
      <c r="U445" t="s">
        <v>31</v>
      </c>
      <c r="V445" t="s">
        <v>1856</v>
      </c>
      <c r="W445" t="s">
        <v>23</v>
      </c>
    </row>
    <row r="446" spans="1:23" x14ac:dyDescent="0.4">
      <c r="A446">
        <v>445</v>
      </c>
      <c r="B446">
        <v>1</v>
      </c>
      <c r="C446">
        <v>1</v>
      </c>
      <c r="D446">
        <v>1</v>
      </c>
      <c r="E446">
        <v>1</v>
      </c>
      <c r="F446">
        <v>0.97201413673423598</v>
      </c>
      <c r="G446">
        <v>-36.768139511289597</v>
      </c>
      <c r="H446">
        <v>0.999999999999999</v>
      </c>
      <c r="I446">
        <v>40.522939128623101</v>
      </c>
      <c r="J446" t="s">
        <v>175</v>
      </c>
      <c r="K446" t="s">
        <v>25</v>
      </c>
      <c r="L446" t="s">
        <v>748</v>
      </c>
      <c r="M446" t="s">
        <v>749</v>
      </c>
      <c r="N446" t="s">
        <v>750</v>
      </c>
      <c r="O446" t="s">
        <v>751</v>
      </c>
      <c r="P446">
        <v>-1.7999999499999999</v>
      </c>
      <c r="Q446" t="s">
        <v>752</v>
      </c>
      <c r="R446" t="s">
        <v>753</v>
      </c>
      <c r="S446">
        <v>87613798</v>
      </c>
      <c r="T446">
        <v>214.1073844</v>
      </c>
      <c r="U446" t="s">
        <v>31</v>
      </c>
      <c r="V446" t="s">
        <v>12614</v>
      </c>
      <c r="W446" t="s">
        <v>23</v>
      </c>
    </row>
    <row r="447" spans="1:23" x14ac:dyDescent="0.4">
      <c r="A447">
        <v>446</v>
      </c>
      <c r="B447">
        <v>1</v>
      </c>
      <c r="C447">
        <v>1</v>
      </c>
      <c r="D447">
        <v>1</v>
      </c>
      <c r="E447">
        <v>1</v>
      </c>
      <c r="F447">
        <v>0.97094641726964404</v>
      </c>
      <c r="G447">
        <v>-2.7366877559768898</v>
      </c>
      <c r="H447">
        <v>0.999999999999999</v>
      </c>
      <c r="I447">
        <v>40.803739417061102</v>
      </c>
      <c r="J447" t="s">
        <v>4449</v>
      </c>
      <c r="K447" t="s">
        <v>25</v>
      </c>
      <c r="L447" t="s">
        <v>9522</v>
      </c>
      <c r="M447" t="s">
        <v>9523</v>
      </c>
      <c r="N447" t="s">
        <v>9524</v>
      </c>
      <c r="O447" t="s">
        <v>9525</v>
      </c>
      <c r="P447">
        <v>3.4000001000000002</v>
      </c>
      <c r="Q447" t="s">
        <v>9526</v>
      </c>
      <c r="R447" t="s">
        <v>9527</v>
      </c>
      <c r="S447">
        <v>70803558</v>
      </c>
      <c r="T447">
        <v>355.11761480000001</v>
      </c>
      <c r="U447" t="s">
        <v>31</v>
      </c>
      <c r="V447" t="s">
        <v>12615</v>
      </c>
      <c r="W447" t="s">
        <v>23</v>
      </c>
    </row>
    <row r="448" spans="1:23" x14ac:dyDescent="0.4">
      <c r="A448">
        <v>447</v>
      </c>
      <c r="B448">
        <v>1</v>
      </c>
      <c r="C448">
        <v>1</v>
      </c>
      <c r="D448">
        <v>1</v>
      </c>
      <c r="E448">
        <v>1</v>
      </c>
      <c r="F448">
        <v>0.97094641726964404</v>
      </c>
      <c r="G448">
        <v>-2.7366877559768898</v>
      </c>
      <c r="H448" t="s">
        <v>23</v>
      </c>
      <c r="I448">
        <v>40.803739417061102</v>
      </c>
      <c r="J448" t="s">
        <v>4449</v>
      </c>
      <c r="K448" t="s">
        <v>25</v>
      </c>
      <c r="L448" t="s">
        <v>9522</v>
      </c>
      <c r="M448" t="s">
        <v>9523</v>
      </c>
      <c r="N448" t="s">
        <v>9524</v>
      </c>
      <c r="O448" t="s">
        <v>9525</v>
      </c>
      <c r="P448">
        <v>3.4000001000000002</v>
      </c>
      <c r="Q448" t="s">
        <v>9526</v>
      </c>
      <c r="R448" t="s">
        <v>9527</v>
      </c>
      <c r="S448">
        <v>70803558</v>
      </c>
      <c r="T448">
        <v>355.11761480000001</v>
      </c>
      <c r="U448" t="s">
        <v>31</v>
      </c>
      <c r="V448" t="s">
        <v>5663</v>
      </c>
      <c r="W448" t="s">
        <v>23</v>
      </c>
    </row>
    <row r="449" spans="1:23" x14ac:dyDescent="0.4">
      <c r="A449">
        <v>448</v>
      </c>
      <c r="B449">
        <v>1</v>
      </c>
      <c r="C449">
        <v>1</v>
      </c>
      <c r="D449">
        <v>1</v>
      </c>
      <c r="E449">
        <v>1</v>
      </c>
      <c r="F449">
        <v>0.970941149638616</v>
      </c>
      <c r="G449">
        <v>-4.0704514298990802</v>
      </c>
      <c r="H449" t="s">
        <v>23</v>
      </c>
      <c r="I449">
        <v>22.011954824314099</v>
      </c>
      <c r="J449" t="s">
        <v>503</v>
      </c>
      <c r="K449" t="s">
        <v>25</v>
      </c>
      <c r="L449" t="s">
        <v>504</v>
      </c>
      <c r="M449" t="s">
        <v>505</v>
      </c>
      <c r="N449" t="s">
        <v>506</v>
      </c>
      <c r="O449" t="s">
        <v>507</v>
      </c>
      <c r="P449">
        <v>1.92851174</v>
      </c>
      <c r="Q449" t="s">
        <v>508</v>
      </c>
      <c r="R449" t="s">
        <v>509</v>
      </c>
      <c r="S449">
        <v>19556450</v>
      </c>
      <c r="T449">
        <v>275.1390189</v>
      </c>
      <c r="U449" t="s">
        <v>31</v>
      </c>
      <c r="V449" t="s">
        <v>1026</v>
      </c>
      <c r="W449" t="s">
        <v>23</v>
      </c>
    </row>
    <row r="450" spans="1:23" x14ac:dyDescent="0.4">
      <c r="A450">
        <v>449</v>
      </c>
      <c r="B450">
        <v>1</v>
      </c>
      <c r="C450">
        <v>1</v>
      </c>
      <c r="D450">
        <v>1</v>
      </c>
      <c r="E450">
        <v>1</v>
      </c>
      <c r="F450">
        <v>0.970941149638616</v>
      </c>
      <c r="G450">
        <v>-4.0704514298990802</v>
      </c>
      <c r="H450">
        <v>0.999999999999999</v>
      </c>
      <c r="I450">
        <v>22.011954824314099</v>
      </c>
      <c r="J450" t="s">
        <v>503</v>
      </c>
      <c r="K450" t="s">
        <v>25</v>
      </c>
      <c r="L450" t="s">
        <v>504</v>
      </c>
      <c r="M450" t="s">
        <v>505</v>
      </c>
      <c r="N450" t="s">
        <v>506</v>
      </c>
      <c r="O450" t="s">
        <v>507</v>
      </c>
      <c r="P450">
        <v>1.92851174</v>
      </c>
      <c r="Q450" t="s">
        <v>508</v>
      </c>
      <c r="R450" t="s">
        <v>509</v>
      </c>
      <c r="S450">
        <v>19556450</v>
      </c>
      <c r="T450">
        <v>275.1390189</v>
      </c>
      <c r="U450" t="s">
        <v>31</v>
      </c>
      <c r="V450" t="s">
        <v>12616</v>
      </c>
      <c r="W450" t="s">
        <v>23</v>
      </c>
    </row>
    <row r="451" spans="1:23" x14ac:dyDescent="0.4">
      <c r="A451">
        <v>450</v>
      </c>
      <c r="B451">
        <v>1</v>
      </c>
      <c r="C451">
        <v>1</v>
      </c>
      <c r="D451">
        <v>1</v>
      </c>
      <c r="E451">
        <v>1</v>
      </c>
      <c r="F451">
        <v>0.97035440381110405</v>
      </c>
      <c r="G451">
        <v>-0.98047561622712898</v>
      </c>
      <c r="H451" t="s">
        <v>23</v>
      </c>
      <c r="I451">
        <v>29.886697507814102</v>
      </c>
      <c r="J451" t="s">
        <v>512</v>
      </c>
      <c r="K451" t="s">
        <v>25</v>
      </c>
      <c r="L451" t="s">
        <v>513</v>
      </c>
      <c r="M451" t="s">
        <v>514</v>
      </c>
      <c r="N451" t="s">
        <v>515</v>
      </c>
      <c r="O451" t="s">
        <v>516</v>
      </c>
      <c r="P451">
        <v>1.2496581099999999</v>
      </c>
      <c r="Q451" t="s">
        <v>517</v>
      </c>
      <c r="R451" t="s">
        <v>518</v>
      </c>
      <c r="S451">
        <v>19556450</v>
      </c>
      <c r="T451">
        <v>247.10771879999999</v>
      </c>
      <c r="U451" t="s">
        <v>31</v>
      </c>
      <c r="V451" t="s">
        <v>519</v>
      </c>
      <c r="W451" t="s">
        <v>23</v>
      </c>
    </row>
    <row r="452" spans="1:23" x14ac:dyDescent="0.4">
      <c r="A452">
        <v>451</v>
      </c>
      <c r="B452">
        <v>1</v>
      </c>
      <c r="C452">
        <v>1</v>
      </c>
      <c r="D452">
        <v>1</v>
      </c>
      <c r="E452">
        <v>1</v>
      </c>
      <c r="F452">
        <v>0.97035440381110405</v>
      </c>
      <c r="G452">
        <v>-0.98047561622712898</v>
      </c>
      <c r="H452">
        <v>0.999999999999999</v>
      </c>
      <c r="I452">
        <v>29.886697507814102</v>
      </c>
      <c r="J452" t="s">
        <v>512</v>
      </c>
      <c r="K452" t="s">
        <v>25</v>
      </c>
      <c r="L452" t="s">
        <v>513</v>
      </c>
      <c r="M452" t="s">
        <v>514</v>
      </c>
      <c r="N452" t="s">
        <v>515</v>
      </c>
      <c r="O452" t="s">
        <v>516</v>
      </c>
      <c r="P452">
        <v>1.2496581099999999</v>
      </c>
      <c r="Q452" t="s">
        <v>517</v>
      </c>
      <c r="R452" t="s">
        <v>518</v>
      </c>
      <c r="S452">
        <v>19556450</v>
      </c>
      <c r="T452">
        <v>247.10771879999999</v>
      </c>
      <c r="U452" t="s">
        <v>31</v>
      </c>
      <c r="V452" t="s">
        <v>12617</v>
      </c>
      <c r="W452" t="s">
        <v>23</v>
      </c>
    </row>
    <row r="453" spans="1:23" x14ac:dyDescent="0.4">
      <c r="A453">
        <v>452</v>
      </c>
      <c r="B453">
        <v>1</v>
      </c>
      <c r="C453">
        <v>1</v>
      </c>
      <c r="D453">
        <v>1</v>
      </c>
      <c r="E453">
        <v>1</v>
      </c>
      <c r="F453">
        <v>0.96966493306918999</v>
      </c>
      <c r="G453">
        <v>-6.9177102707143998</v>
      </c>
      <c r="H453" t="s">
        <v>23</v>
      </c>
      <c r="I453">
        <v>68.384766026515905</v>
      </c>
      <c r="J453" t="s">
        <v>3587</v>
      </c>
      <c r="K453" t="s">
        <v>25</v>
      </c>
      <c r="L453" t="s">
        <v>12591</v>
      </c>
      <c r="M453" t="s">
        <v>12592</v>
      </c>
      <c r="N453" t="s">
        <v>12593</v>
      </c>
      <c r="O453" t="s">
        <v>12594</v>
      </c>
      <c r="P453">
        <v>3.2999999500000001</v>
      </c>
      <c r="Q453" t="s">
        <v>12595</v>
      </c>
      <c r="R453" t="s">
        <v>12596</v>
      </c>
      <c r="S453">
        <v>87613822</v>
      </c>
      <c r="T453">
        <v>299.12778550000002</v>
      </c>
      <c r="U453" t="s">
        <v>31</v>
      </c>
      <c r="V453" t="s">
        <v>5708</v>
      </c>
      <c r="W453" t="s">
        <v>23</v>
      </c>
    </row>
    <row r="454" spans="1:23" x14ac:dyDescent="0.4">
      <c r="A454">
        <v>453</v>
      </c>
      <c r="B454">
        <v>1</v>
      </c>
      <c r="C454">
        <v>1</v>
      </c>
      <c r="D454">
        <v>1</v>
      </c>
      <c r="E454">
        <v>1</v>
      </c>
      <c r="F454">
        <v>0.96966493306918999</v>
      </c>
      <c r="G454">
        <v>-6.9177102707143998</v>
      </c>
      <c r="H454">
        <v>0.999999999999999</v>
      </c>
      <c r="I454">
        <v>68.384766026515905</v>
      </c>
      <c r="J454" t="s">
        <v>3587</v>
      </c>
      <c r="K454" t="s">
        <v>25</v>
      </c>
      <c r="L454" t="s">
        <v>12591</v>
      </c>
      <c r="M454" t="s">
        <v>12592</v>
      </c>
      <c r="N454" t="s">
        <v>12593</v>
      </c>
      <c r="O454" t="s">
        <v>12594</v>
      </c>
      <c r="P454">
        <v>3.2999999500000001</v>
      </c>
      <c r="Q454" t="s">
        <v>12595</v>
      </c>
      <c r="R454" t="s">
        <v>12596</v>
      </c>
      <c r="S454">
        <v>87613822</v>
      </c>
      <c r="T454">
        <v>299.12778550000002</v>
      </c>
      <c r="U454" t="s">
        <v>31</v>
      </c>
      <c r="V454" t="s">
        <v>12618</v>
      </c>
      <c r="W454" t="s">
        <v>23</v>
      </c>
    </row>
    <row r="455" spans="1:23" x14ac:dyDescent="0.4">
      <c r="A455">
        <v>454</v>
      </c>
      <c r="B455">
        <v>1</v>
      </c>
      <c r="C455">
        <v>1</v>
      </c>
      <c r="D455">
        <v>1</v>
      </c>
      <c r="E455">
        <v>1</v>
      </c>
      <c r="F455">
        <v>0.96892288932961701</v>
      </c>
      <c r="G455">
        <v>-2.0563251720756899</v>
      </c>
      <c r="H455">
        <v>0.999999999999999</v>
      </c>
      <c r="I455">
        <v>18.461627167161399</v>
      </c>
      <c r="J455" t="s">
        <v>422</v>
      </c>
      <c r="K455" t="s">
        <v>25</v>
      </c>
      <c r="L455" t="s">
        <v>423</v>
      </c>
      <c r="M455" t="s">
        <v>424</v>
      </c>
      <c r="N455" t="s">
        <v>425</v>
      </c>
      <c r="O455" t="s">
        <v>426</v>
      </c>
      <c r="P455">
        <v>-3.2000000499999999</v>
      </c>
      <c r="Q455" t="s">
        <v>427</v>
      </c>
      <c r="R455" t="s">
        <v>428</v>
      </c>
      <c r="S455">
        <v>254798718</v>
      </c>
      <c r="T455">
        <v>156.07679999999999</v>
      </c>
      <c r="U455" t="s">
        <v>31</v>
      </c>
      <c r="V455" t="s">
        <v>12619</v>
      </c>
      <c r="W455" t="s">
        <v>23</v>
      </c>
    </row>
    <row r="456" spans="1:23" x14ac:dyDescent="0.4">
      <c r="A456">
        <v>455</v>
      </c>
      <c r="B456">
        <v>1</v>
      </c>
      <c r="C456">
        <v>1</v>
      </c>
      <c r="D456">
        <v>1</v>
      </c>
      <c r="E456">
        <v>1</v>
      </c>
      <c r="F456">
        <v>0.96892288932961701</v>
      </c>
      <c r="G456">
        <v>-2.0563251720756899</v>
      </c>
      <c r="H456" t="s">
        <v>23</v>
      </c>
      <c r="I456">
        <v>18.461627167161399</v>
      </c>
      <c r="J456" t="s">
        <v>422</v>
      </c>
      <c r="K456" t="s">
        <v>25</v>
      </c>
      <c r="L456" t="s">
        <v>423</v>
      </c>
      <c r="M456" t="s">
        <v>424</v>
      </c>
      <c r="N456" t="s">
        <v>425</v>
      </c>
      <c r="O456" t="s">
        <v>426</v>
      </c>
      <c r="P456">
        <v>-3.2000000499999999</v>
      </c>
      <c r="Q456" t="s">
        <v>427</v>
      </c>
      <c r="R456" t="s">
        <v>428</v>
      </c>
      <c r="S456">
        <v>254798718</v>
      </c>
      <c r="T456">
        <v>156.07679999999999</v>
      </c>
      <c r="U456" t="s">
        <v>31</v>
      </c>
      <c r="V456" t="s">
        <v>429</v>
      </c>
      <c r="W456" t="s">
        <v>23</v>
      </c>
    </row>
    <row r="457" spans="1:23" x14ac:dyDescent="0.4">
      <c r="A457">
        <v>456</v>
      </c>
      <c r="B457">
        <v>1</v>
      </c>
      <c r="C457">
        <v>1</v>
      </c>
      <c r="D457">
        <v>1</v>
      </c>
      <c r="E457">
        <v>1</v>
      </c>
      <c r="F457">
        <v>0.96848389043753302</v>
      </c>
      <c r="G457">
        <v>-3.21681044586279</v>
      </c>
      <c r="H457" t="s">
        <v>23</v>
      </c>
      <c r="I457">
        <v>45.210445887858697</v>
      </c>
      <c r="J457" t="s">
        <v>4449</v>
      </c>
      <c r="K457" t="s">
        <v>25</v>
      </c>
      <c r="L457" t="s">
        <v>9522</v>
      </c>
      <c r="M457" t="s">
        <v>9523</v>
      </c>
      <c r="N457" t="s">
        <v>9524</v>
      </c>
      <c r="O457" t="s">
        <v>9525</v>
      </c>
      <c r="P457">
        <v>3.4000001000000002</v>
      </c>
      <c r="Q457" t="s">
        <v>9526</v>
      </c>
      <c r="R457" t="s">
        <v>9527</v>
      </c>
      <c r="S457">
        <v>70803558</v>
      </c>
      <c r="T457">
        <v>355.11761000000001</v>
      </c>
      <c r="U457" t="s">
        <v>31</v>
      </c>
      <c r="V457" t="s">
        <v>7053</v>
      </c>
      <c r="W457" t="s">
        <v>23</v>
      </c>
    </row>
    <row r="458" spans="1:23" x14ac:dyDescent="0.4">
      <c r="A458">
        <v>457</v>
      </c>
      <c r="B458">
        <v>1</v>
      </c>
      <c r="C458">
        <v>1</v>
      </c>
      <c r="D458">
        <v>1</v>
      </c>
      <c r="E458">
        <v>1</v>
      </c>
      <c r="F458">
        <v>0.96848389043753302</v>
      </c>
      <c r="G458">
        <v>-3.21681044586279</v>
      </c>
      <c r="H458">
        <v>0.999999999999999</v>
      </c>
      <c r="I458">
        <v>45.210445887858697</v>
      </c>
      <c r="J458" t="s">
        <v>4449</v>
      </c>
      <c r="K458" t="s">
        <v>25</v>
      </c>
      <c r="L458" t="s">
        <v>9522</v>
      </c>
      <c r="M458" t="s">
        <v>9523</v>
      </c>
      <c r="N458" t="s">
        <v>9524</v>
      </c>
      <c r="O458" t="s">
        <v>9525</v>
      </c>
      <c r="P458">
        <v>3.4000001000000002</v>
      </c>
      <c r="Q458" t="s">
        <v>9526</v>
      </c>
      <c r="R458" t="s">
        <v>9527</v>
      </c>
      <c r="S458">
        <v>70803558</v>
      </c>
      <c r="T458">
        <v>355.11761000000001</v>
      </c>
      <c r="U458" t="s">
        <v>31</v>
      </c>
      <c r="V458" t="s">
        <v>12620</v>
      </c>
      <c r="W458" t="s">
        <v>23</v>
      </c>
    </row>
    <row r="459" spans="1:23" x14ac:dyDescent="0.4">
      <c r="A459">
        <v>458</v>
      </c>
      <c r="B459">
        <v>1</v>
      </c>
      <c r="C459">
        <v>1</v>
      </c>
      <c r="D459">
        <v>1</v>
      </c>
      <c r="E459">
        <v>1</v>
      </c>
      <c r="F459">
        <v>0.96845638977418302</v>
      </c>
      <c r="G459">
        <v>-9.28249951523485</v>
      </c>
      <c r="H459" t="s">
        <v>23</v>
      </c>
      <c r="I459">
        <v>21.4632686238545</v>
      </c>
      <c r="J459" t="s">
        <v>411</v>
      </c>
      <c r="K459" t="s">
        <v>25</v>
      </c>
      <c r="L459" t="s">
        <v>412</v>
      </c>
      <c r="M459" t="s">
        <v>413</v>
      </c>
      <c r="N459" t="s">
        <v>414</v>
      </c>
      <c r="O459" t="s">
        <v>415</v>
      </c>
      <c r="P459">
        <v>2.7000000499999999</v>
      </c>
      <c r="Q459" t="s">
        <v>416</v>
      </c>
      <c r="R459" t="s">
        <v>417</v>
      </c>
      <c r="S459">
        <v>120383862</v>
      </c>
      <c r="T459">
        <v>353.18596910000002</v>
      </c>
      <c r="U459" t="s">
        <v>31</v>
      </c>
      <c r="V459" t="s">
        <v>5551</v>
      </c>
      <c r="W459" t="s">
        <v>23</v>
      </c>
    </row>
    <row r="460" spans="1:23" x14ac:dyDescent="0.4">
      <c r="A460">
        <v>459</v>
      </c>
      <c r="B460">
        <v>1</v>
      </c>
      <c r="C460">
        <v>1</v>
      </c>
      <c r="D460">
        <v>1</v>
      </c>
      <c r="E460">
        <v>1</v>
      </c>
      <c r="F460">
        <v>0.96845638977418302</v>
      </c>
      <c r="G460">
        <v>-9.28249951523485</v>
      </c>
      <c r="H460">
        <v>0.999999999999999</v>
      </c>
      <c r="I460">
        <v>21.4632686238545</v>
      </c>
      <c r="J460" t="s">
        <v>411</v>
      </c>
      <c r="K460" t="s">
        <v>25</v>
      </c>
      <c r="L460" t="s">
        <v>412</v>
      </c>
      <c r="M460" t="s">
        <v>413</v>
      </c>
      <c r="N460" t="s">
        <v>414</v>
      </c>
      <c r="O460" t="s">
        <v>415</v>
      </c>
      <c r="P460">
        <v>2.7000000499999999</v>
      </c>
      <c r="Q460" t="s">
        <v>416</v>
      </c>
      <c r="R460" t="s">
        <v>417</v>
      </c>
      <c r="S460">
        <v>120383862</v>
      </c>
      <c r="T460">
        <v>353.18596910000002</v>
      </c>
      <c r="U460" t="s">
        <v>31</v>
      </c>
      <c r="V460" t="s">
        <v>12621</v>
      </c>
      <c r="W460" t="s">
        <v>23</v>
      </c>
    </row>
    <row r="461" spans="1:23" x14ac:dyDescent="0.4">
      <c r="A461">
        <v>460</v>
      </c>
      <c r="B461">
        <v>1</v>
      </c>
      <c r="C461">
        <v>1</v>
      </c>
      <c r="D461">
        <v>1</v>
      </c>
      <c r="E461">
        <v>1</v>
      </c>
      <c r="F461">
        <v>0.968141362249202</v>
      </c>
      <c r="G461">
        <v>-3.2953571786865901</v>
      </c>
      <c r="H461" t="s">
        <v>23</v>
      </c>
      <c r="I461">
        <v>45.210445887858697</v>
      </c>
      <c r="J461" t="s">
        <v>4449</v>
      </c>
      <c r="K461" t="s">
        <v>25</v>
      </c>
      <c r="L461" t="s">
        <v>9522</v>
      </c>
      <c r="M461" t="s">
        <v>9523</v>
      </c>
      <c r="N461" t="s">
        <v>9524</v>
      </c>
      <c r="O461" t="s">
        <v>9525</v>
      </c>
      <c r="P461">
        <v>3.4000001000000002</v>
      </c>
      <c r="Q461" t="s">
        <v>9526</v>
      </c>
      <c r="R461" t="s">
        <v>9527</v>
      </c>
      <c r="S461">
        <v>70803558</v>
      </c>
      <c r="T461">
        <v>355.11761480000001</v>
      </c>
      <c r="U461" t="s">
        <v>31</v>
      </c>
      <c r="V461" t="s">
        <v>5512</v>
      </c>
      <c r="W461" t="s">
        <v>23</v>
      </c>
    </row>
    <row r="462" spans="1:23" x14ac:dyDescent="0.4">
      <c r="A462">
        <v>461</v>
      </c>
      <c r="B462">
        <v>1</v>
      </c>
      <c r="C462">
        <v>1</v>
      </c>
      <c r="D462">
        <v>1</v>
      </c>
      <c r="E462">
        <v>1</v>
      </c>
      <c r="F462">
        <v>0.968141362249202</v>
      </c>
      <c r="G462">
        <v>-3.2953571786865901</v>
      </c>
      <c r="H462">
        <v>0.999999999999999</v>
      </c>
      <c r="I462">
        <v>45.210445887858697</v>
      </c>
      <c r="J462" t="s">
        <v>4449</v>
      </c>
      <c r="K462" t="s">
        <v>25</v>
      </c>
      <c r="L462" t="s">
        <v>9522</v>
      </c>
      <c r="M462" t="s">
        <v>9523</v>
      </c>
      <c r="N462" t="s">
        <v>9524</v>
      </c>
      <c r="O462" t="s">
        <v>9525</v>
      </c>
      <c r="P462">
        <v>3.4000001000000002</v>
      </c>
      <c r="Q462" t="s">
        <v>9526</v>
      </c>
      <c r="R462" t="s">
        <v>9527</v>
      </c>
      <c r="S462">
        <v>70803558</v>
      </c>
      <c r="T462">
        <v>355.11761480000001</v>
      </c>
      <c r="U462" t="s">
        <v>31</v>
      </c>
      <c r="V462" t="s">
        <v>12622</v>
      </c>
      <c r="W462" t="s">
        <v>23</v>
      </c>
    </row>
    <row r="463" spans="1:23" x14ac:dyDescent="0.4">
      <c r="A463">
        <v>462</v>
      </c>
      <c r="B463">
        <v>1</v>
      </c>
      <c r="C463">
        <v>1</v>
      </c>
      <c r="D463">
        <v>1</v>
      </c>
      <c r="E463">
        <v>1</v>
      </c>
      <c r="F463">
        <v>0.96724146122829002</v>
      </c>
      <c r="G463">
        <v>-3.0797707298978101</v>
      </c>
      <c r="H463">
        <v>0.999999999999999</v>
      </c>
      <c r="I463">
        <v>45.779697926520498</v>
      </c>
      <c r="J463" t="s">
        <v>4449</v>
      </c>
      <c r="K463" t="s">
        <v>25</v>
      </c>
      <c r="L463" t="s">
        <v>9522</v>
      </c>
      <c r="M463" t="s">
        <v>9523</v>
      </c>
      <c r="N463" t="s">
        <v>9524</v>
      </c>
      <c r="O463" t="s">
        <v>9525</v>
      </c>
      <c r="P463">
        <v>3.4000001000000002</v>
      </c>
      <c r="Q463" t="s">
        <v>9526</v>
      </c>
      <c r="R463" t="s">
        <v>9527</v>
      </c>
      <c r="S463">
        <v>70803558</v>
      </c>
      <c r="T463">
        <v>355.11761480000001</v>
      </c>
      <c r="U463" t="s">
        <v>31</v>
      </c>
      <c r="V463" t="s">
        <v>12623</v>
      </c>
      <c r="W463" t="s">
        <v>23</v>
      </c>
    </row>
    <row r="464" spans="1:23" x14ac:dyDescent="0.4">
      <c r="A464">
        <v>463</v>
      </c>
      <c r="B464">
        <v>1</v>
      </c>
      <c r="C464">
        <v>1</v>
      </c>
      <c r="D464">
        <v>1</v>
      </c>
      <c r="E464">
        <v>1</v>
      </c>
      <c r="F464">
        <v>0.96724146122829002</v>
      </c>
      <c r="G464">
        <v>-3.0797707298978101</v>
      </c>
      <c r="H464" t="s">
        <v>23</v>
      </c>
      <c r="I464">
        <v>45.779697926520498</v>
      </c>
      <c r="J464" t="s">
        <v>4449</v>
      </c>
      <c r="K464" t="s">
        <v>25</v>
      </c>
      <c r="L464" t="s">
        <v>9522</v>
      </c>
      <c r="M464" t="s">
        <v>9523</v>
      </c>
      <c r="N464" t="s">
        <v>9524</v>
      </c>
      <c r="O464" t="s">
        <v>9525</v>
      </c>
      <c r="P464">
        <v>3.4000001000000002</v>
      </c>
      <c r="Q464" t="s">
        <v>9526</v>
      </c>
      <c r="R464" t="s">
        <v>9527</v>
      </c>
      <c r="S464">
        <v>70803558</v>
      </c>
      <c r="T464">
        <v>355.11761480000001</v>
      </c>
      <c r="U464" t="s">
        <v>31</v>
      </c>
      <c r="V464" t="s">
        <v>6059</v>
      </c>
      <c r="W464" t="s">
        <v>23</v>
      </c>
    </row>
    <row r="465" spans="1:23" x14ac:dyDescent="0.4">
      <c r="A465">
        <v>464</v>
      </c>
      <c r="B465">
        <v>1</v>
      </c>
      <c r="C465">
        <v>1</v>
      </c>
      <c r="D465">
        <v>1</v>
      </c>
      <c r="E465">
        <v>1</v>
      </c>
      <c r="F465">
        <v>0.96615969789727596</v>
      </c>
      <c r="G465">
        <v>-5.2651222608103403</v>
      </c>
      <c r="H465">
        <v>0.999999999999999</v>
      </c>
      <c r="I465">
        <v>31.790040273907302</v>
      </c>
      <c r="J465" t="s">
        <v>503</v>
      </c>
      <c r="K465" t="s">
        <v>25</v>
      </c>
      <c r="L465" t="s">
        <v>504</v>
      </c>
      <c r="M465" t="s">
        <v>505</v>
      </c>
      <c r="N465" t="s">
        <v>506</v>
      </c>
      <c r="O465" t="s">
        <v>507</v>
      </c>
      <c r="P465">
        <v>1.92851174</v>
      </c>
      <c r="Q465" t="s">
        <v>508</v>
      </c>
      <c r="R465" t="s">
        <v>509</v>
      </c>
      <c r="S465">
        <v>19556450</v>
      </c>
      <c r="T465">
        <v>275.1390189</v>
      </c>
      <c r="U465" t="s">
        <v>31</v>
      </c>
      <c r="V465" t="s">
        <v>12624</v>
      </c>
      <c r="W465" t="s">
        <v>23</v>
      </c>
    </row>
    <row r="466" spans="1:23" x14ac:dyDescent="0.4">
      <c r="A466">
        <v>465</v>
      </c>
      <c r="B466">
        <v>1</v>
      </c>
      <c r="C466">
        <v>1</v>
      </c>
      <c r="D466">
        <v>1</v>
      </c>
      <c r="E466">
        <v>1</v>
      </c>
      <c r="F466">
        <v>0.96615969789727596</v>
      </c>
      <c r="G466">
        <v>-5.2651222608103403</v>
      </c>
      <c r="H466" t="s">
        <v>23</v>
      </c>
      <c r="I466">
        <v>31.790040273907302</v>
      </c>
      <c r="J466" t="s">
        <v>503</v>
      </c>
      <c r="K466" t="s">
        <v>25</v>
      </c>
      <c r="L466" t="s">
        <v>504</v>
      </c>
      <c r="M466" t="s">
        <v>505</v>
      </c>
      <c r="N466" t="s">
        <v>506</v>
      </c>
      <c r="O466" t="s">
        <v>507</v>
      </c>
      <c r="P466">
        <v>1.92851174</v>
      </c>
      <c r="Q466" t="s">
        <v>508</v>
      </c>
      <c r="R466" t="s">
        <v>509</v>
      </c>
      <c r="S466">
        <v>19556450</v>
      </c>
      <c r="T466">
        <v>275.1390189</v>
      </c>
      <c r="U466" t="s">
        <v>31</v>
      </c>
      <c r="V466" t="s">
        <v>2770</v>
      </c>
      <c r="W466" t="s">
        <v>23</v>
      </c>
    </row>
    <row r="467" spans="1:23" x14ac:dyDescent="0.4">
      <c r="A467">
        <v>466</v>
      </c>
      <c r="B467">
        <v>1</v>
      </c>
      <c r="C467">
        <v>1</v>
      </c>
      <c r="D467">
        <v>1</v>
      </c>
      <c r="E467">
        <v>1</v>
      </c>
      <c r="F467">
        <v>0.96480997723008999</v>
      </c>
      <c r="G467">
        <v>-1.4198933742945501</v>
      </c>
      <c r="H467">
        <v>0.999999999999999</v>
      </c>
      <c r="I467">
        <v>37.484495017639802</v>
      </c>
      <c r="J467" t="s">
        <v>512</v>
      </c>
      <c r="K467" t="s">
        <v>25</v>
      </c>
      <c r="L467" t="s">
        <v>513</v>
      </c>
      <c r="M467" t="s">
        <v>514</v>
      </c>
      <c r="N467" t="s">
        <v>515</v>
      </c>
      <c r="O467" t="s">
        <v>516</v>
      </c>
      <c r="P467">
        <v>1.2496581099999999</v>
      </c>
      <c r="Q467" t="s">
        <v>517</v>
      </c>
      <c r="R467" t="s">
        <v>518</v>
      </c>
      <c r="S467">
        <v>19556450</v>
      </c>
      <c r="T467">
        <v>247.10771879999999</v>
      </c>
      <c r="U467" t="s">
        <v>31</v>
      </c>
      <c r="V467" t="s">
        <v>12625</v>
      </c>
      <c r="W467" t="s">
        <v>23</v>
      </c>
    </row>
    <row r="468" spans="1:23" x14ac:dyDescent="0.4">
      <c r="A468">
        <v>467</v>
      </c>
      <c r="B468">
        <v>1</v>
      </c>
      <c r="C468">
        <v>1</v>
      </c>
      <c r="D468">
        <v>1</v>
      </c>
      <c r="E468">
        <v>1</v>
      </c>
      <c r="F468">
        <v>0.96480997723008999</v>
      </c>
      <c r="G468">
        <v>-1.4198933742945501</v>
      </c>
      <c r="H468" t="s">
        <v>23</v>
      </c>
      <c r="I468">
        <v>37.484495017639802</v>
      </c>
      <c r="J468" t="s">
        <v>512</v>
      </c>
      <c r="K468" t="s">
        <v>25</v>
      </c>
      <c r="L468" t="s">
        <v>513</v>
      </c>
      <c r="M468" t="s">
        <v>514</v>
      </c>
      <c r="N468" t="s">
        <v>515</v>
      </c>
      <c r="O468" t="s">
        <v>516</v>
      </c>
      <c r="P468">
        <v>1.2496581099999999</v>
      </c>
      <c r="Q468" t="s">
        <v>517</v>
      </c>
      <c r="R468" t="s">
        <v>518</v>
      </c>
      <c r="S468">
        <v>19556450</v>
      </c>
      <c r="T468">
        <v>247.10771879999999</v>
      </c>
      <c r="U468" t="s">
        <v>31</v>
      </c>
      <c r="V468" t="s">
        <v>1007</v>
      </c>
      <c r="W468" t="s">
        <v>23</v>
      </c>
    </row>
    <row r="469" spans="1:23" x14ac:dyDescent="0.4">
      <c r="A469">
        <v>468</v>
      </c>
      <c r="B469">
        <v>1</v>
      </c>
      <c r="C469">
        <v>1</v>
      </c>
      <c r="D469">
        <v>1</v>
      </c>
      <c r="E469">
        <v>1</v>
      </c>
      <c r="F469">
        <v>0.96473153103923803</v>
      </c>
      <c r="G469">
        <v>-2.9291960494159999</v>
      </c>
      <c r="H469" t="s">
        <v>23</v>
      </c>
      <c r="I469">
        <v>44.267265246589702</v>
      </c>
      <c r="J469" t="s">
        <v>264</v>
      </c>
      <c r="K469" t="s">
        <v>25</v>
      </c>
      <c r="L469" t="s">
        <v>265</v>
      </c>
      <c r="M469" t="s">
        <v>266</v>
      </c>
      <c r="N469" t="s">
        <v>267</v>
      </c>
      <c r="O469" t="s">
        <v>268</v>
      </c>
      <c r="P469">
        <v>5.1999998099999996</v>
      </c>
      <c r="Q469" t="s">
        <v>269</v>
      </c>
      <c r="R469" t="s">
        <v>270</v>
      </c>
      <c r="S469">
        <v>86524002</v>
      </c>
      <c r="T469">
        <v>326.23259999999999</v>
      </c>
      <c r="U469" t="s">
        <v>31</v>
      </c>
      <c r="V469" t="s">
        <v>624</v>
      </c>
      <c r="W469" t="s">
        <v>23</v>
      </c>
    </row>
    <row r="470" spans="1:23" x14ac:dyDescent="0.4">
      <c r="A470">
        <v>469</v>
      </c>
      <c r="B470">
        <v>1</v>
      </c>
      <c r="C470">
        <v>1</v>
      </c>
      <c r="D470">
        <v>1</v>
      </c>
      <c r="E470">
        <v>1</v>
      </c>
      <c r="F470">
        <v>0.96473153103923803</v>
      </c>
      <c r="G470">
        <v>-2.9291960494159999</v>
      </c>
      <c r="H470">
        <v>0.999999999999999</v>
      </c>
      <c r="I470">
        <v>44.267265246589702</v>
      </c>
      <c r="J470" t="s">
        <v>264</v>
      </c>
      <c r="K470" t="s">
        <v>25</v>
      </c>
      <c r="L470" t="s">
        <v>265</v>
      </c>
      <c r="M470" t="s">
        <v>266</v>
      </c>
      <c r="N470" t="s">
        <v>267</v>
      </c>
      <c r="O470" t="s">
        <v>268</v>
      </c>
      <c r="P470">
        <v>5.1999998099999996</v>
      </c>
      <c r="Q470" t="s">
        <v>269</v>
      </c>
      <c r="R470" t="s">
        <v>270</v>
      </c>
      <c r="S470">
        <v>86524002</v>
      </c>
      <c r="T470">
        <v>326.23259999999999</v>
      </c>
      <c r="U470" t="s">
        <v>31</v>
      </c>
      <c r="V470" t="s">
        <v>12626</v>
      </c>
      <c r="W470" t="s">
        <v>23</v>
      </c>
    </row>
    <row r="471" spans="1:23" x14ac:dyDescent="0.4">
      <c r="A471">
        <v>470</v>
      </c>
      <c r="B471">
        <v>1</v>
      </c>
      <c r="C471">
        <v>1</v>
      </c>
      <c r="D471">
        <v>1</v>
      </c>
      <c r="E471">
        <v>1</v>
      </c>
      <c r="F471">
        <v>0.96348210740648199</v>
      </c>
      <c r="G471">
        <v>-5.40110694133904</v>
      </c>
      <c r="H471">
        <v>0.999999999999999</v>
      </c>
      <c r="I471">
        <v>29.552204904621298</v>
      </c>
      <c r="J471" t="s">
        <v>503</v>
      </c>
      <c r="K471" t="s">
        <v>25</v>
      </c>
      <c r="L471" t="s">
        <v>504</v>
      </c>
      <c r="M471" t="s">
        <v>505</v>
      </c>
      <c r="N471" t="s">
        <v>506</v>
      </c>
      <c r="O471" t="s">
        <v>507</v>
      </c>
      <c r="P471">
        <v>1.92851174</v>
      </c>
      <c r="Q471" t="s">
        <v>508</v>
      </c>
      <c r="R471" t="s">
        <v>509</v>
      </c>
      <c r="S471">
        <v>19556450</v>
      </c>
      <c r="T471">
        <v>275.13902000000002</v>
      </c>
      <c r="U471" t="s">
        <v>31</v>
      </c>
      <c r="V471" t="s">
        <v>12627</v>
      </c>
      <c r="W471" t="s">
        <v>23</v>
      </c>
    </row>
    <row r="472" spans="1:23" x14ac:dyDescent="0.4">
      <c r="A472">
        <v>471</v>
      </c>
      <c r="B472">
        <v>1</v>
      </c>
      <c r="C472">
        <v>1</v>
      </c>
      <c r="D472">
        <v>1</v>
      </c>
      <c r="E472">
        <v>1</v>
      </c>
      <c r="F472">
        <v>0.96348210740648199</v>
      </c>
      <c r="G472">
        <v>-5.40110694133904</v>
      </c>
      <c r="H472" t="s">
        <v>23</v>
      </c>
      <c r="I472">
        <v>29.552204904621298</v>
      </c>
      <c r="J472" t="s">
        <v>503</v>
      </c>
      <c r="K472" t="s">
        <v>25</v>
      </c>
      <c r="L472" t="s">
        <v>504</v>
      </c>
      <c r="M472" t="s">
        <v>505</v>
      </c>
      <c r="N472" t="s">
        <v>506</v>
      </c>
      <c r="O472" t="s">
        <v>507</v>
      </c>
      <c r="P472">
        <v>1.92851174</v>
      </c>
      <c r="Q472" t="s">
        <v>508</v>
      </c>
      <c r="R472" t="s">
        <v>509</v>
      </c>
      <c r="S472">
        <v>19556450</v>
      </c>
      <c r="T472">
        <v>275.13902000000002</v>
      </c>
      <c r="U472" t="s">
        <v>31</v>
      </c>
      <c r="V472" t="s">
        <v>605</v>
      </c>
      <c r="W472" t="s">
        <v>23</v>
      </c>
    </row>
    <row r="473" spans="1:23" x14ac:dyDescent="0.4">
      <c r="A473">
        <v>472</v>
      </c>
      <c r="B473">
        <v>1</v>
      </c>
      <c r="C473">
        <v>1</v>
      </c>
      <c r="D473">
        <v>1</v>
      </c>
      <c r="E473">
        <v>1</v>
      </c>
      <c r="F473">
        <v>0.96284624739020497</v>
      </c>
      <c r="G473">
        <v>-4.0202983983399498</v>
      </c>
      <c r="H473">
        <v>0.999999999999999</v>
      </c>
      <c r="I473">
        <v>88.197217625272799</v>
      </c>
      <c r="J473" t="s">
        <v>575</v>
      </c>
      <c r="K473" t="s">
        <v>25</v>
      </c>
      <c r="L473" t="s">
        <v>576</v>
      </c>
      <c r="M473" t="s">
        <v>577</v>
      </c>
      <c r="N473" t="s">
        <v>578</v>
      </c>
      <c r="O473" t="s">
        <v>579</v>
      </c>
      <c r="P473">
        <v>-1.10000002</v>
      </c>
      <c r="Q473" t="s">
        <v>580</v>
      </c>
      <c r="R473" t="s">
        <v>581</v>
      </c>
      <c r="S473">
        <v>255847294</v>
      </c>
      <c r="T473">
        <v>220.11789999999999</v>
      </c>
      <c r="U473" t="s">
        <v>31</v>
      </c>
      <c r="V473" t="s">
        <v>12628</v>
      </c>
      <c r="W473" t="s">
        <v>23</v>
      </c>
    </row>
    <row r="474" spans="1:23" x14ac:dyDescent="0.4">
      <c r="A474">
        <v>473</v>
      </c>
      <c r="B474">
        <v>1</v>
      </c>
      <c r="C474">
        <v>1</v>
      </c>
      <c r="D474">
        <v>1</v>
      </c>
      <c r="E474">
        <v>1</v>
      </c>
      <c r="F474">
        <v>0.96284624739020497</v>
      </c>
      <c r="G474">
        <v>-4.0202983983399498</v>
      </c>
      <c r="H474" t="s">
        <v>23</v>
      </c>
      <c r="I474">
        <v>88.197217625272799</v>
      </c>
      <c r="J474" t="s">
        <v>575</v>
      </c>
      <c r="K474" t="s">
        <v>25</v>
      </c>
      <c r="L474" t="s">
        <v>576</v>
      </c>
      <c r="M474" t="s">
        <v>577</v>
      </c>
      <c r="N474" t="s">
        <v>578</v>
      </c>
      <c r="O474" t="s">
        <v>579</v>
      </c>
      <c r="P474">
        <v>-1.10000002</v>
      </c>
      <c r="Q474" t="s">
        <v>580</v>
      </c>
      <c r="R474" t="s">
        <v>581</v>
      </c>
      <c r="S474">
        <v>255847294</v>
      </c>
      <c r="T474">
        <v>220.11789999999999</v>
      </c>
      <c r="U474" t="s">
        <v>31</v>
      </c>
      <c r="V474" t="s">
        <v>1587</v>
      </c>
      <c r="W474" t="s">
        <v>23</v>
      </c>
    </row>
    <row r="475" spans="1:23" x14ac:dyDescent="0.4">
      <c r="A475">
        <v>474</v>
      </c>
      <c r="B475">
        <v>1</v>
      </c>
      <c r="C475">
        <v>1</v>
      </c>
      <c r="D475">
        <v>1</v>
      </c>
      <c r="E475">
        <v>1</v>
      </c>
      <c r="F475">
        <v>0.96269127731703497</v>
      </c>
      <c r="G475">
        <v>-9.1104388180933906</v>
      </c>
      <c r="H475" t="s">
        <v>23</v>
      </c>
      <c r="I475">
        <v>60.104336976051201</v>
      </c>
      <c r="J475" t="s">
        <v>3587</v>
      </c>
      <c r="K475" t="s">
        <v>25</v>
      </c>
      <c r="L475" t="s">
        <v>12591</v>
      </c>
      <c r="M475" t="s">
        <v>12592</v>
      </c>
      <c r="N475" t="s">
        <v>12593</v>
      </c>
      <c r="O475" t="s">
        <v>12594</v>
      </c>
      <c r="P475">
        <v>3.2999999500000001</v>
      </c>
      <c r="Q475" t="s">
        <v>12595</v>
      </c>
      <c r="R475" t="s">
        <v>12596</v>
      </c>
      <c r="S475">
        <v>87613822</v>
      </c>
      <c r="T475">
        <v>299.12778550000002</v>
      </c>
      <c r="U475" t="s">
        <v>31</v>
      </c>
      <c r="V475" t="s">
        <v>5252</v>
      </c>
      <c r="W475" t="s">
        <v>23</v>
      </c>
    </row>
    <row r="476" spans="1:23" x14ac:dyDescent="0.4">
      <c r="A476">
        <v>475</v>
      </c>
      <c r="B476">
        <v>1</v>
      </c>
      <c r="C476">
        <v>1</v>
      </c>
      <c r="D476">
        <v>1</v>
      </c>
      <c r="E476">
        <v>1</v>
      </c>
      <c r="F476">
        <v>0.96269127731703497</v>
      </c>
      <c r="G476">
        <v>-9.1104388180933906</v>
      </c>
      <c r="H476">
        <v>0.999999999999999</v>
      </c>
      <c r="I476">
        <v>60.104336976051201</v>
      </c>
      <c r="J476" t="s">
        <v>3587</v>
      </c>
      <c r="K476" t="s">
        <v>25</v>
      </c>
      <c r="L476" t="s">
        <v>12591</v>
      </c>
      <c r="M476" t="s">
        <v>12592</v>
      </c>
      <c r="N476" t="s">
        <v>12593</v>
      </c>
      <c r="O476" t="s">
        <v>12594</v>
      </c>
      <c r="P476">
        <v>3.2999999500000001</v>
      </c>
      <c r="Q476" t="s">
        <v>12595</v>
      </c>
      <c r="R476" t="s">
        <v>12596</v>
      </c>
      <c r="S476">
        <v>87613822</v>
      </c>
      <c r="T476">
        <v>299.12778550000002</v>
      </c>
      <c r="U476" t="s">
        <v>31</v>
      </c>
      <c r="V476" t="s">
        <v>12629</v>
      </c>
      <c r="W476" t="s">
        <v>23</v>
      </c>
    </row>
    <row r="477" spans="1:23" x14ac:dyDescent="0.4">
      <c r="A477">
        <v>476</v>
      </c>
      <c r="B477">
        <v>1</v>
      </c>
      <c r="C477">
        <v>1</v>
      </c>
      <c r="D477">
        <v>1</v>
      </c>
      <c r="E477">
        <v>1</v>
      </c>
      <c r="F477">
        <v>0.96206383995727496</v>
      </c>
      <c r="G477">
        <v>-1.9730371706663901</v>
      </c>
      <c r="H477" t="s">
        <v>23</v>
      </c>
      <c r="I477">
        <v>48.7371967576074</v>
      </c>
      <c r="J477" t="s">
        <v>422</v>
      </c>
      <c r="K477" t="s">
        <v>25</v>
      </c>
      <c r="L477" t="s">
        <v>423</v>
      </c>
      <c r="M477" t="s">
        <v>424</v>
      </c>
      <c r="N477" t="s">
        <v>425</v>
      </c>
      <c r="O477" t="s">
        <v>426</v>
      </c>
      <c r="P477">
        <v>-3.2000000499999999</v>
      </c>
      <c r="Q477" t="s">
        <v>427</v>
      </c>
      <c r="R477" t="s">
        <v>428</v>
      </c>
      <c r="S477">
        <v>254798718</v>
      </c>
      <c r="T477">
        <v>156.07679999999999</v>
      </c>
      <c r="U477" t="s">
        <v>31</v>
      </c>
      <c r="V477" t="s">
        <v>2083</v>
      </c>
      <c r="W477" t="s">
        <v>23</v>
      </c>
    </row>
    <row r="478" spans="1:23" x14ac:dyDescent="0.4">
      <c r="A478">
        <v>477</v>
      </c>
      <c r="B478">
        <v>1</v>
      </c>
      <c r="C478">
        <v>1</v>
      </c>
      <c r="D478">
        <v>1</v>
      </c>
      <c r="E478">
        <v>1</v>
      </c>
      <c r="F478">
        <v>0.96206383995727496</v>
      </c>
      <c r="G478">
        <v>-1.9730371706663901</v>
      </c>
      <c r="H478">
        <v>0.999999999999999</v>
      </c>
      <c r="I478">
        <v>48.7371967576074</v>
      </c>
      <c r="J478" t="s">
        <v>422</v>
      </c>
      <c r="K478" t="s">
        <v>25</v>
      </c>
      <c r="L478" t="s">
        <v>423</v>
      </c>
      <c r="M478" t="s">
        <v>424</v>
      </c>
      <c r="N478" t="s">
        <v>425</v>
      </c>
      <c r="O478" t="s">
        <v>426</v>
      </c>
      <c r="P478">
        <v>-3.2000000499999999</v>
      </c>
      <c r="Q478" t="s">
        <v>427</v>
      </c>
      <c r="R478" t="s">
        <v>428</v>
      </c>
      <c r="S478">
        <v>254798718</v>
      </c>
      <c r="T478">
        <v>156.07679999999999</v>
      </c>
      <c r="U478" t="s">
        <v>31</v>
      </c>
      <c r="V478" t="s">
        <v>12630</v>
      </c>
      <c r="W478" t="s">
        <v>23</v>
      </c>
    </row>
    <row r="479" spans="1:23" x14ac:dyDescent="0.4">
      <c r="A479">
        <v>478</v>
      </c>
      <c r="B479">
        <v>1</v>
      </c>
      <c r="C479">
        <v>2</v>
      </c>
      <c r="D479">
        <v>1</v>
      </c>
      <c r="E479">
        <v>7</v>
      </c>
      <c r="F479">
        <v>0.961957354170623</v>
      </c>
      <c r="G479">
        <v>-7.5179548999337804</v>
      </c>
      <c r="H479">
        <v>0.412562814070351</v>
      </c>
      <c r="I479">
        <v>18.589026596142801</v>
      </c>
      <c r="J479" t="s">
        <v>5462</v>
      </c>
      <c r="K479" t="s">
        <v>25</v>
      </c>
      <c r="L479" t="s">
        <v>5463</v>
      </c>
      <c r="M479" t="s">
        <v>5464</v>
      </c>
      <c r="N479" t="s">
        <v>5465</v>
      </c>
      <c r="O479" t="s">
        <v>5466</v>
      </c>
      <c r="P479">
        <v>1.5917629</v>
      </c>
      <c r="Q479" t="s">
        <v>5467</v>
      </c>
      <c r="R479" t="s">
        <v>5468</v>
      </c>
      <c r="S479">
        <v>121400174</v>
      </c>
      <c r="T479">
        <v>589.19156750000002</v>
      </c>
      <c r="U479" t="s">
        <v>31</v>
      </c>
      <c r="V479" t="s">
        <v>12631</v>
      </c>
      <c r="W479" t="s">
        <v>23</v>
      </c>
    </row>
    <row r="480" spans="1:23" x14ac:dyDescent="0.4">
      <c r="A480">
        <v>479</v>
      </c>
      <c r="B480">
        <v>1</v>
      </c>
      <c r="C480">
        <v>1</v>
      </c>
      <c r="D480">
        <v>1</v>
      </c>
      <c r="E480">
        <v>1</v>
      </c>
      <c r="F480">
        <v>0.96147601623947498</v>
      </c>
      <c r="G480">
        <v>-22.163919663694799</v>
      </c>
      <c r="H480">
        <v>0.999999999999999</v>
      </c>
      <c r="I480">
        <v>36.6833315769546</v>
      </c>
      <c r="J480" t="s">
        <v>1567</v>
      </c>
      <c r="K480" t="s">
        <v>25</v>
      </c>
      <c r="L480" t="s">
        <v>12632</v>
      </c>
      <c r="M480" t="s">
        <v>12633</v>
      </c>
      <c r="N480" t="s">
        <v>12634</v>
      </c>
      <c r="O480" t="s">
        <v>12635</v>
      </c>
      <c r="P480">
        <v>-0.10000000100000001</v>
      </c>
      <c r="Q480" t="s">
        <v>12636</v>
      </c>
      <c r="R480" t="s">
        <v>12637</v>
      </c>
      <c r="S480">
        <v>2124134</v>
      </c>
      <c r="T480">
        <v>188.0917</v>
      </c>
      <c r="U480" t="s">
        <v>31</v>
      </c>
      <c r="V480" t="s">
        <v>12638</v>
      </c>
      <c r="W480" t="s">
        <v>23</v>
      </c>
    </row>
    <row r="481" spans="1:23" x14ac:dyDescent="0.4">
      <c r="A481">
        <v>480</v>
      </c>
      <c r="B481">
        <v>1</v>
      </c>
      <c r="C481">
        <v>1</v>
      </c>
      <c r="D481">
        <v>1</v>
      </c>
      <c r="E481">
        <v>1</v>
      </c>
      <c r="F481">
        <v>0.96147601623947498</v>
      </c>
      <c r="G481">
        <v>-22.163919663694799</v>
      </c>
      <c r="H481" t="s">
        <v>23</v>
      </c>
      <c r="I481">
        <v>36.6833315769546</v>
      </c>
      <c r="J481" t="s">
        <v>1567</v>
      </c>
      <c r="K481" t="s">
        <v>25</v>
      </c>
      <c r="L481" t="s">
        <v>12632</v>
      </c>
      <c r="M481" t="s">
        <v>12633</v>
      </c>
      <c r="N481" t="s">
        <v>12634</v>
      </c>
      <c r="O481" t="s">
        <v>12635</v>
      </c>
      <c r="P481">
        <v>-0.10000000100000001</v>
      </c>
      <c r="Q481" t="s">
        <v>12636</v>
      </c>
      <c r="R481" t="s">
        <v>12637</v>
      </c>
      <c r="S481">
        <v>2124134</v>
      </c>
      <c r="T481">
        <v>188.0917</v>
      </c>
      <c r="U481" t="s">
        <v>31</v>
      </c>
      <c r="V481" t="s">
        <v>5273</v>
      </c>
      <c r="W481" t="s">
        <v>23</v>
      </c>
    </row>
    <row r="482" spans="1:23" x14ac:dyDescent="0.4">
      <c r="A482">
        <v>481</v>
      </c>
      <c r="B482">
        <v>1</v>
      </c>
      <c r="C482">
        <v>1</v>
      </c>
      <c r="D482">
        <v>1</v>
      </c>
      <c r="E482">
        <v>1</v>
      </c>
      <c r="F482">
        <v>0.96076913984403101</v>
      </c>
      <c r="G482">
        <v>-3.60631396778252</v>
      </c>
      <c r="H482" t="s">
        <v>23</v>
      </c>
      <c r="I482">
        <v>28.641586801259699</v>
      </c>
      <c r="J482" t="s">
        <v>194</v>
      </c>
      <c r="K482" t="s">
        <v>25</v>
      </c>
      <c r="L482" t="s">
        <v>195</v>
      </c>
      <c r="M482" t="s">
        <v>196</v>
      </c>
      <c r="N482" t="s">
        <v>197</v>
      </c>
      <c r="O482" t="s">
        <v>198</v>
      </c>
      <c r="P482">
        <v>2.8890771900000001</v>
      </c>
      <c r="Q482" t="s">
        <v>199</v>
      </c>
      <c r="R482" t="s">
        <v>200</v>
      </c>
      <c r="S482">
        <v>120383870</v>
      </c>
      <c r="T482">
        <v>355.20161919999998</v>
      </c>
      <c r="U482" t="s">
        <v>31</v>
      </c>
      <c r="V482" t="s">
        <v>234</v>
      </c>
      <c r="W482" t="s">
        <v>23</v>
      </c>
    </row>
    <row r="483" spans="1:23" x14ac:dyDescent="0.4">
      <c r="A483">
        <v>482</v>
      </c>
      <c r="B483">
        <v>1</v>
      </c>
      <c r="C483">
        <v>1</v>
      </c>
      <c r="D483">
        <v>1</v>
      </c>
      <c r="E483">
        <v>1</v>
      </c>
      <c r="F483">
        <v>0.96076913984403101</v>
      </c>
      <c r="G483">
        <v>-3.60631396778252</v>
      </c>
      <c r="H483">
        <v>0.999999999999999</v>
      </c>
      <c r="I483">
        <v>28.641586801259699</v>
      </c>
      <c r="J483" t="s">
        <v>194</v>
      </c>
      <c r="K483" t="s">
        <v>25</v>
      </c>
      <c r="L483" t="s">
        <v>195</v>
      </c>
      <c r="M483" t="s">
        <v>196</v>
      </c>
      <c r="N483" t="s">
        <v>197</v>
      </c>
      <c r="O483" t="s">
        <v>198</v>
      </c>
      <c r="P483">
        <v>2.8890771900000001</v>
      </c>
      <c r="Q483" t="s">
        <v>199</v>
      </c>
      <c r="R483" t="s">
        <v>200</v>
      </c>
      <c r="S483">
        <v>120383870</v>
      </c>
      <c r="T483">
        <v>355.20161919999998</v>
      </c>
      <c r="U483" t="s">
        <v>31</v>
      </c>
      <c r="V483" t="s">
        <v>12639</v>
      </c>
      <c r="W483" t="s">
        <v>23</v>
      </c>
    </row>
    <row r="484" spans="1:23" x14ac:dyDescent="0.4">
      <c r="A484">
        <v>483</v>
      </c>
      <c r="B484">
        <v>1</v>
      </c>
      <c r="C484">
        <v>1</v>
      </c>
      <c r="D484">
        <v>1</v>
      </c>
      <c r="E484">
        <v>1</v>
      </c>
      <c r="F484">
        <v>0.96068687506382699</v>
      </c>
      <c r="G484">
        <v>-5.6969035958732501</v>
      </c>
      <c r="H484">
        <v>0.999999999999999</v>
      </c>
      <c r="I484">
        <v>48.385626204510999</v>
      </c>
      <c r="J484" t="s">
        <v>264</v>
      </c>
      <c r="K484" t="s">
        <v>25</v>
      </c>
      <c r="L484" t="s">
        <v>265</v>
      </c>
      <c r="M484" t="s">
        <v>266</v>
      </c>
      <c r="N484" t="s">
        <v>267</v>
      </c>
      <c r="O484" t="s">
        <v>268</v>
      </c>
      <c r="P484">
        <v>5.1999998099999996</v>
      </c>
      <c r="Q484" t="s">
        <v>269</v>
      </c>
      <c r="R484" t="s">
        <v>270</v>
      </c>
      <c r="S484">
        <v>86524002</v>
      </c>
      <c r="T484">
        <v>326.23259999999999</v>
      </c>
      <c r="U484" t="s">
        <v>31</v>
      </c>
      <c r="V484" t="s">
        <v>12640</v>
      </c>
      <c r="W484" t="s">
        <v>23</v>
      </c>
    </row>
    <row r="485" spans="1:23" x14ac:dyDescent="0.4">
      <c r="A485">
        <v>484</v>
      </c>
      <c r="B485">
        <v>1</v>
      </c>
      <c r="C485">
        <v>1</v>
      </c>
      <c r="D485">
        <v>1</v>
      </c>
      <c r="E485">
        <v>1</v>
      </c>
      <c r="F485">
        <v>0.96068687506382699</v>
      </c>
      <c r="G485">
        <v>-5.6969035958732501</v>
      </c>
      <c r="H485" t="s">
        <v>23</v>
      </c>
      <c r="I485">
        <v>48.385626204510999</v>
      </c>
      <c r="J485" t="s">
        <v>264</v>
      </c>
      <c r="K485" t="s">
        <v>25</v>
      </c>
      <c r="L485" t="s">
        <v>265</v>
      </c>
      <c r="M485" t="s">
        <v>266</v>
      </c>
      <c r="N485" t="s">
        <v>267</v>
      </c>
      <c r="O485" t="s">
        <v>268</v>
      </c>
      <c r="P485">
        <v>5.1999998099999996</v>
      </c>
      <c r="Q485" t="s">
        <v>269</v>
      </c>
      <c r="R485" t="s">
        <v>270</v>
      </c>
      <c r="S485">
        <v>86524002</v>
      </c>
      <c r="T485">
        <v>326.23259999999999</v>
      </c>
      <c r="U485" t="s">
        <v>31</v>
      </c>
      <c r="V485" t="s">
        <v>271</v>
      </c>
      <c r="W485" t="s">
        <v>23</v>
      </c>
    </row>
    <row r="486" spans="1:23" x14ac:dyDescent="0.4">
      <c r="A486">
        <v>485</v>
      </c>
      <c r="B486">
        <v>1</v>
      </c>
      <c r="C486">
        <v>1</v>
      </c>
      <c r="D486">
        <v>1</v>
      </c>
      <c r="E486">
        <v>1</v>
      </c>
      <c r="F486">
        <v>0.960459177971277</v>
      </c>
      <c r="G486">
        <v>-3.58053888552773</v>
      </c>
      <c r="H486">
        <v>0.999999999999999</v>
      </c>
      <c r="I486">
        <v>30.794537000178</v>
      </c>
      <c r="J486" t="s">
        <v>466</v>
      </c>
      <c r="K486" t="s">
        <v>25</v>
      </c>
      <c r="L486" t="s">
        <v>467</v>
      </c>
      <c r="M486" t="s">
        <v>468</v>
      </c>
      <c r="N486" t="s">
        <v>469</v>
      </c>
      <c r="O486" t="s">
        <v>470</v>
      </c>
      <c r="P486">
        <v>-1.7731233799999999</v>
      </c>
      <c r="Q486" t="s">
        <v>471</v>
      </c>
      <c r="R486" t="s">
        <v>472</v>
      </c>
      <c r="S486">
        <v>255847294</v>
      </c>
      <c r="T486">
        <v>134.04480000000001</v>
      </c>
      <c r="U486" t="s">
        <v>31</v>
      </c>
      <c r="V486" t="s">
        <v>12641</v>
      </c>
      <c r="W486" t="s">
        <v>23</v>
      </c>
    </row>
    <row r="487" spans="1:23" x14ac:dyDescent="0.4">
      <c r="A487">
        <v>486</v>
      </c>
      <c r="B487">
        <v>1</v>
      </c>
      <c r="C487">
        <v>1</v>
      </c>
      <c r="D487">
        <v>1</v>
      </c>
      <c r="E487">
        <v>1</v>
      </c>
      <c r="F487">
        <v>0.960459177971277</v>
      </c>
      <c r="G487">
        <v>-3.58053888552773</v>
      </c>
      <c r="H487" t="s">
        <v>23</v>
      </c>
      <c r="I487">
        <v>30.794537000178</v>
      </c>
      <c r="J487" t="s">
        <v>466</v>
      </c>
      <c r="K487" t="s">
        <v>25</v>
      </c>
      <c r="L487" t="s">
        <v>467</v>
      </c>
      <c r="M487" t="s">
        <v>468</v>
      </c>
      <c r="N487" t="s">
        <v>469</v>
      </c>
      <c r="O487" t="s">
        <v>470</v>
      </c>
      <c r="P487">
        <v>-1.7731233799999999</v>
      </c>
      <c r="Q487" t="s">
        <v>471</v>
      </c>
      <c r="R487" t="s">
        <v>472</v>
      </c>
      <c r="S487">
        <v>255847294</v>
      </c>
      <c r="T487">
        <v>134.04480000000001</v>
      </c>
      <c r="U487" t="s">
        <v>31</v>
      </c>
      <c r="V487" t="s">
        <v>474</v>
      </c>
      <c r="W487" t="s">
        <v>23</v>
      </c>
    </row>
    <row r="488" spans="1:23" x14ac:dyDescent="0.4">
      <c r="A488">
        <v>487</v>
      </c>
      <c r="B488">
        <v>1</v>
      </c>
      <c r="C488">
        <v>1</v>
      </c>
      <c r="D488">
        <v>1</v>
      </c>
      <c r="E488">
        <v>1</v>
      </c>
      <c r="F488">
        <v>0.95997766131125195</v>
      </c>
      <c r="G488">
        <v>-4.03815114057244</v>
      </c>
      <c r="H488" t="s">
        <v>23</v>
      </c>
      <c r="I488">
        <v>24.4942706555283</v>
      </c>
      <c r="J488" t="s">
        <v>194</v>
      </c>
      <c r="K488" t="s">
        <v>25</v>
      </c>
      <c r="L488" t="s">
        <v>195</v>
      </c>
      <c r="M488" t="s">
        <v>196</v>
      </c>
      <c r="N488" t="s">
        <v>197</v>
      </c>
      <c r="O488" t="s">
        <v>198</v>
      </c>
      <c r="P488">
        <v>2.8890771900000001</v>
      </c>
      <c r="Q488" t="s">
        <v>199</v>
      </c>
      <c r="R488" t="s">
        <v>200</v>
      </c>
      <c r="S488">
        <v>120383870</v>
      </c>
      <c r="T488">
        <v>355.20161919999998</v>
      </c>
      <c r="U488" t="s">
        <v>31</v>
      </c>
      <c r="V488" t="s">
        <v>204</v>
      </c>
      <c r="W488" t="s">
        <v>23</v>
      </c>
    </row>
    <row r="489" spans="1:23" x14ac:dyDescent="0.4">
      <c r="A489">
        <v>488</v>
      </c>
      <c r="B489">
        <v>1</v>
      </c>
      <c r="C489">
        <v>1</v>
      </c>
      <c r="D489">
        <v>1</v>
      </c>
      <c r="E489">
        <v>1</v>
      </c>
      <c r="F489">
        <v>0.95997766131125195</v>
      </c>
      <c r="G489">
        <v>-4.03815114057244</v>
      </c>
      <c r="H489">
        <v>0.999999999999999</v>
      </c>
      <c r="I489">
        <v>24.4942706555283</v>
      </c>
      <c r="J489" t="s">
        <v>194</v>
      </c>
      <c r="K489" t="s">
        <v>25</v>
      </c>
      <c r="L489" t="s">
        <v>195</v>
      </c>
      <c r="M489" t="s">
        <v>196</v>
      </c>
      <c r="N489" t="s">
        <v>197</v>
      </c>
      <c r="O489" t="s">
        <v>198</v>
      </c>
      <c r="P489">
        <v>2.8890771900000001</v>
      </c>
      <c r="Q489" t="s">
        <v>199</v>
      </c>
      <c r="R489" t="s">
        <v>200</v>
      </c>
      <c r="S489">
        <v>120383870</v>
      </c>
      <c r="T489">
        <v>355.20161919999998</v>
      </c>
      <c r="U489" t="s">
        <v>31</v>
      </c>
      <c r="V489" t="s">
        <v>12642</v>
      </c>
      <c r="W489" t="s">
        <v>23</v>
      </c>
    </row>
    <row r="490" spans="1:23" x14ac:dyDescent="0.4">
      <c r="A490">
        <v>489</v>
      </c>
      <c r="B490">
        <v>1</v>
      </c>
      <c r="C490">
        <v>1</v>
      </c>
      <c r="D490">
        <v>1</v>
      </c>
      <c r="E490">
        <v>1</v>
      </c>
      <c r="F490">
        <v>0.95980129803187297</v>
      </c>
      <c r="G490">
        <v>-1.69131741395535</v>
      </c>
      <c r="H490">
        <v>0.999999999999999</v>
      </c>
      <c r="I490">
        <v>25.167121218163999</v>
      </c>
      <c r="J490" t="s">
        <v>512</v>
      </c>
      <c r="K490" t="s">
        <v>25</v>
      </c>
      <c r="L490" t="s">
        <v>513</v>
      </c>
      <c r="M490" t="s">
        <v>514</v>
      </c>
      <c r="N490" t="s">
        <v>515</v>
      </c>
      <c r="O490" t="s">
        <v>516</v>
      </c>
      <c r="P490">
        <v>1.2496581099999999</v>
      </c>
      <c r="Q490" t="s">
        <v>517</v>
      </c>
      <c r="R490" t="s">
        <v>518</v>
      </c>
      <c r="S490">
        <v>19556450</v>
      </c>
      <c r="T490">
        <v>247.10771879999999</v>
      </c>
      <c r="U490" t="s">
        <v>31</v>
      </c>
      <c r="V490" t="s">
        <v>12643</v>
      </c>
      <c r="W490" t="s">
        <v>23</v>
      </c>
    </row>
    <row r="491" spans="1:23" x14ac:dyDescent="0.4">
      <c r="A491">
        <v>490</v>
      </c>
      <c r="B491">
        <v>1</v>
      </c>
      <c r="C491">
        <v>1</v>
      </c>
      <c r="D491">
        <v>1</v>
      </c>
      <c r="E491">
        <v>1</v>
      </c>
      <c r="F491">
        <v>0.95980129803187297</v>
      </c>
      <c r="G491">
        <v>-1.69131741395535</v>
      </c>
      <c r="H491" t="s">
        <v>23</v>
      </c>
      <c r="I491">
        <v>25.167121218163999</v>
      </c>
      <c r="J491" t="s">
        <v>512</v>
      </c>
      <c r="K491" t="s">
        <v>25</v>
      </c>
      <c r="L491" t="s">
        <v>513</v>
      </c>
      <c r="M491" t="s">
        <v>514</v>
      </c>
      <c r="N491" t="s">
        <v>515</v>
      </c>
      <c r="O491" t="s">
        <v>516</v>
      </c>
      <c r="P491">
        <v>1.2496581099999999</v>
      </c>
      <c r="Q491" t="s">
        <v>517</v>
      </c>
      <c r="R491" t="s">
        <v>518</v>
      </c>
      <c r="S491">
        <v>19556450</v>
      </c>
      <c r="T491">
        <v>247.10771879999999</v>
      </c>
      <c r="U491" t="s">
        <v>31</v>
      </c>
      <c r="V491" t="s">
        <v>1307</v>
      </c>
      <c r="W491" t="s">
        <v>23</v>
      </c>
    </row>
    <row r="492" spans="1:23" x14ac:dyDescent="0.4">
      <c r="A492">
        <v>491</v>
      </c>
      <c r="B492">
        <v>1</v>
      </c>
      <c r="C492">
        <v>1</v>
      </c>
      <c r="D492">
        <v>1</v>
      </c>
      <c r="E492">
        <v>1</v>
      </c>
      <c r="F492">
        <v>0.95970332496003197</v>
      </c>
      <c r="G492">
        <v>-4.03938479516522</v>
      </c>
      <c r="H492" t="s">
        <v>23</v>
      </c>
      <c r="I492">
        <v>28.3082643963706</v>
      </c>
      <c r="J492" t="s">
        <v>194</v>
      </c>
      <c r="K492" t="s">
        <v>25</v>
      </c>
      <c r="L492" t="s">
        <v>195</v>
      </c>
      <c r="M492" t="s">
        <v>196</v>
      </c>
      <c r="N492" t="s">
        <v>197</v>
      </c>
      <c r="O492" t="s">
        <v>198</v>
      </c>
      <c r="P492">
        <v>2.8890771900000001</v>
      </c>
      <c r="Q492" t="s">
        <v>199</v>
      </c>
      <c r="R492" t="s">
        <v>200</v>
      </c>
      <c r="S492">
        <v>120383870</v>
      </c>
      <c r="T492">
        <v>355.20161919999998</v>
      </c>
      <c r="U492" t="s">
        <v>31</v>
      </c>
      <c r="V492" t="s">
        <v>210</v>
      </c>
      <c r="W492" t="s">
        <v>23</v>
      </c>
    </row>
    <row r="493" spans="1:23" x14ac:dyDescent="0.4">
      <c r="A493">
        <v>492</v>
      </c>
      <c r="B493">
        <v>1</v>
      </c>
      <c r="C493">
        <v>1</v>
      </c>
      <c r="D493">
        <v>1</v>
      </c>
      <c r="E493">
        <v>1</v>
      </c>
      <c r="F493">
        <v>0.95970332496003197</v>
      </c>
      <c r="G493">
        <v>-4.03938479516522</v>
      </c>
      <c r="H493">
        <v>0.999999999999999</v>
      </c>
      <c r="I493">
        <v>28.3082643963706</v>
      </c>
      <c r="J493" t="s">
        <v>194</v>
      </c>
      <c r="K493" t="s">
        <v>25</v>
      </c>
      <c r="L493" t="s">
        <v>195</v>
      </c>
      <c r="M493" t="s">
        <v>196</v>
      </c>
      <c r="N493" t="s">
        <v>197</v>
      </c>
      <c r="O493" t="s">
        <v>198</v>
      </c>
      <c r="P493">
        <v>2.8890771900000001</v>
      </c>
      <c r="Q493" t="s">
        <v>199</v>
      </c>
      <c r="R493" t="s">
        <v>200</v>
      </c>
      <c r="S493">
        <v>120383870</v>
      </c>
      <c r="T493">
        <v>355.20161919999998</v>
      </c>
      <c r="U493" t="s">
        <v>31</v>
      </c>
      <c r="V493" t="s">
        <v>12644</v>
      </c>
      <c r="W493" t="s">
        <v>23</v>
      </c>
    </row>
    <row r="494" spans="1:23" x14ac:dyDescent="0.4">
      <c r="A494">
        <v>493</v>
      </c>
      <c r="B494">
        <v>1</v>
      </c>
      <c r="C494">
        <v>1</v>
      </c>
      <c r="D494">
        <v>1</v>
      </c>
      <c r="E494">
        <v>1</v>
      </c>
      <c r="F494">
        <v>0.95956067527603095</v>
      </c>
      <c r="G494">
        <v>-3.5979461774048498</v>
      </c>
      <c r="H494">
        <v>0.999999999999999</v>
      </c>
      <c r="I494">
        <v>41.114730853635997</v>
      </c>
      <c r="J494" t="s">
        <v>194</v>
      </c>
      <c r="K494" t="s">
        <v>25</v>
      </c>
      <c r="L494" t="s">
        <v>195</v>
      </c>
      <c r="M494" t="s">
        <v>196</v>
      </c>
      <c r="N494" t="s">
        <v>197</v>
      </c>
      <c r="O494" t="s">
        <v>198</v>
      </c>
      <c r="P494">
        <v>2.8890771900000001</v>
      </c>
      <c r="Q494" t="s">
        <v>199</v>
      </c>
      <c r="R494" t="s">
        <v>200</v>
      </c>
      <c r="S494">
        <v>120383870</v>
      </c>
      <c r="T494">
        <v>355.20161919999998</v>
      </c>
      <c r="U494" t="s">
        <v>31</v>
      </c>
      <c r="V494" t="s">
        <v>12645</v>
      </c>
      <c r="W494" t="s">
        <v>23</v>
      </c>
    </row>
    <row r="495" spans="1:23" x14ac:dyDescent="0.4">
      <c r="A495">
        <v>494</v>
      </c>
      <c r="B495">
        <v>1</v>
      </c>
      <c r="C495">
        <v>1</v>
      </c>
      <c r="D495">
        <v>1</v>
      </c>
      <c r="E495">
        <v>1</v>
      </c>
      <c r="F495">
        <v>0.95956067527603095</v>
      </c>
      <c r="G495">
        <v>-3.5979461774048498</v>
      </c>
      <c r="H495" t="s">
        <v>23</v>
      </c>
      <c r="I495">
        <v>41.114730853635997</v>
      </c>
      <c r="J495" t="s">
        <v>194</v>
      </c>
      <c r="K495" t="s">
        <v>25</v>
      </c>
      <c r="L495" t="s">
        <v>195</v>
      </c>
      <c r="M495" t="s">
        <v>196</v>
      </c>
      <c r="N495" t="s">
        <v>197</v>
      </c>
      <c r="O495" t="s">
        <v>198</v>
      </c>
      <c r="P495">
        <v>2.8890771900000001</v>
      </c>
      <c r="Q495" t="s">
        <v>199</v>
      </c>
      <c r="R495" t="s">
        <v>200</v>
      </c>
      <c r="S495">
        <v>120383870</v>
      </c>
      <c r="T495">
        <v>355.20161919999998</v>
      </c>
      <c r="U495" t="s">
        <v>31</v>
      </c>
      <c r="V495" t="s">
        <v>215</v>
      </c>
      <c r="W495" t="s">
        <v>23</v>
      </c>
    </row>
    <row r="496" spans="1:23" x14ac:dyDescent="0.4">
      <c r="A496">
        <v>495</v>
      </c>
      <c r="B496">
        <v>1</v>
      </c>
      <c r="C496">
        <v>1</v>
      </c>
      <c r="D496">
        <v>1</v>
      </c>
      <c r="E496">
        <v>1</v>
      </c>
      <c r="F496">
        <v>0.95938590273212598</v>
      </c>
      <c r="G496">
        <v>-10.331300227783499</v>
      </c>
      <c r="H496">
        <v>0.999999999999999</v>
      </c>
      <c r="I496">
        <v>28.562848107807302</v>
      </c>
      <c r="J496" t="s">
        <v>503</v>
      </c>
      <c r="K496" t="s">
        <v>25</v>
      </c>
      <c r="L496" t="s">
        <v>504</v>
      </c>
      <c r="M496" t="s">
        <v>505</v>
      </c>
      <c r="N496" t="s">
        <v>506</v>
      </c>
      <c r="O496" t="s">
        <v>507</v>
      </c>
      <c r="P496">
        <v>1.92851174</v>
      </c>
      <c r="Q496" t="s">
        <v>508</v>
      </c>
      <c r="R496" t="s">
        <v>509</v>
      </c>
      <c r="S496">
        <v>19556450</v>
      </c>
      <c r="T496">
        <v>275.1390189</v>
      </c>
      <c r="U496" t="s">
        <v>31</v>
      </c>
      <c r="V496" t="s">
        <v>12646</v>
      </c>
      <c r="W496" t="s">
        <v>23</v>
      </c>
    </row>
    <row r="497" spans="1:23" x14ac:dyDescent="0.4">
      <c r="A497">
        <v>496</v>
      </c>
      <c r="B497">
        <v>1</v>
      </c>
      <c r="C497">
        <v>1</v>
      </c>
      <c r="D497">
        <v>1</v>
      </c>
      <c r="E497">
        <v>1</v>
      </c>
      <c r="F497">
        <v>0.95938590273212598</v>
      </c>
      <c r="G497">
        <v>-10.331300227783499</v>
      </c>
      <c r="H497" t="s">
        <v>23</v>
      </c>
      <c r="I497">
        <v>28.562848107807302</v>
      </c>
      <c r="J497" t="s">
        <v>503</v>
      </c>
      <c r="K497" t="s">
        <v>25</v>
      </c>
      <c r="L497" t="s">
        <v>504</v>
      </c>
      <c r="M497" t="s">
        <v>505</v>
      </c>
      <c r="N497" t="s">
        <v>506</v>
      </c>
      <c r="O497" t="s">
        <v>507</v>
      </c>
      <c r="P497">
        <v>1.92851174</v>
      </c>
      <c r="Q497" t="s">
        <v>508</v>
      </c>
      <c r="R497" t="s">
        <v>509</v>
      </c>
      <c r="S497">
        <v>19556450</v>
      </c>
      <c r="T497">
        <v>275.1390189</v>
      </c>
      <c r="U497" t="s">
        <v>31</v>
      </c>
      <c r="V497" t="s">
        <v>9258</v>
      </c>
      <c r="W497" t="s">
        <v>23</v>
      </c>
    </row>
    <row r="498" spans="1:23" x14ac:dyDescent="0.4">
      <c r="A498">
        <v>497</v>
      </c>
      <c r="B498">
        <v>1</v>
      </c>
      <c r="C498">
        <v>2</v>
      </c>
      <c r="D498">
        <v>1</v>
      </c>
      <c r="E498">
        <v>1</v>
      </c>
      <c r="F498">
        <v>0.95937089503600104</v>
      </c>
      <c r="G498">
        <v>-4.2597749485395102</v>
      </c>
      <c r="H498" t="s">
        <v>23</v>
      </c>
      <c r="I498">
        <v>26.893210750223599</v>
      </c>
      <c r="J498" t="s">
        <v>194</v>
      </c>
      <c r="K498" t="s">
        <v>25</v>
      </c>
      <c r="L498" t="s">
        <v>195</v>
      </c>
      <c r="M498" t="s">
        <v>196</v>
      </c>
      <c r="N498" t="s">
        <v>197</v>
      </c>
      <c r="O498" t="s">
        <v>198</v>
      </c>
      <c r="P498">
        <v>2.8890771900000001</v>
      </c>
      <c r="Q498" t="s">
        <v>199</v>
      </c>
      <c r="R498" t="s">
        <v>200</v>
      </c>
      <c r="S498">
        <v>120383870</v>
      </c>
      <c r="T498">
        <v>355.20161919999998</v>
      </c>
      <c r="U498" t="s">
        <v>31</v>
      </c>
      <c r="V498" t="s">
        <v>201</v>
      </c>
      <c r="W498" t="s">
        <v>23</v>
      </c>
    </row>
    <row r="499" spans="1:23" x14ac:dyDescent="0.4">
      <c r="A499">
        <v>498</v>
      </c>
      <c r="B499">
        <v>1</v>
      </c>
      <c r="C499">
        <v>2</v>
      </c>
      <c r="D499">
        <v>1</v>
      </c>
      <c r="E499">
        <v>1</v>
      </c>
      <c r="F499">
        <v>0.95937089503600104</v>
      </c>
      <c r="G499">
        <v>-4.2597749485395102</v>
      </c>
      <c r="H499">
        <v>0.999999999999999</v>
      </c>
      <c r="I499">
        <v>26.893210750223599</v>
      </c>
      <c r="J499" t="s">
        <v>194</v>
      </c>
      <c r="K499" t="s">
        <v>25</v>
      </c>
      <c r="L499" t="s">
        <v>195</v>
      </c>
      <c r="M499" t="s">
        <v>196</v>
      </c>
      <c r="N499" t="s">
        <v>197</v>
      </c>
      <c r="O499" t="s">
        <v>198</v>
      </c>
      <c r="P499">
        <v>2.8890771900000001</v>
      </c>
      <c r="Q499" t="s">
        <v>199</v>
      </c>
      <c r="R499" t="s">
        <v>200</v>
      </c>
      <c r="S499">
        <v>120383870</v>
      </c>
      <c r="T499">
        <v>355.20161919999998</v>
      </c>
      <c r="U499" t="s">
        <v>31</v>
      </c>
      <c r="V499" t="s">
        <v>12647</v>
      </c>
      <c r="W499" t="s">
        <v>23</v>
      </c>
    </row>
    <row r="500" spans="1:23" x14ac:dyDescent="0.4">
      <c r="A500">
        <v>499</v>
      </c>
      <c r="B500">
        <v>1</v>
      </c>
      <c r="C500">
        <v>1</v>
      </c>
      <c r="D500">
        <v>1</v>
      </c>
      <c r="E500">
        <v>1</v>
      </c>
      <c r="F500">
        <v>0.95901055502530297</v>
      </c>
      <c r="G500">
        <v>-4.0070426554465204</v>
      </c>
      <c r="H500" t="s">
        <v>23</v>
      </c>
      <c r="I500">
        <v>56.917616228772097</v>
      </c>
      <c r="J500" t="s">
        <v>194</v>
      </c>
      <c r="K500" t="s">
        <v>25</v>
      </c>
      <c r="L500" t="s">
        <v>195</v>
      </c>
      <c r="M500" t="s">
        <v>196</v>
      </c>
      <c r="N500" t="s">
        <v>197</v>
      </c>
      <c r="O500" t="s">
        <v>198</v>
      </c>
      <c r="P500">
        <v>2.8890771900000001</v>
      </c>
      <c r="Q500" t="s">
        <v>199</v>
      </c>
      <c r="R500" t="s">
        <v>200</v>
      </c>
      <c r="S500">
        <v>120383870</v>
      </c>
      <c r="T500">
        <v>355.20161919999998</v>
      </c>
      <c r="U500" t="s">
        <v>31</v>
      </c>
      <c r="V500" t="s">
        <v>285</v>
      </c>
      <c r="W500" t="s">
        <v>23</v>
      </c>
    </row>
    <row r="501" spans="1:23" x14ac:dyDescent="0.4">
      <c r="A501">
        <v>500</v>
      </c>
      <c r="B501">
        <v>1</v>
      </c>
      <c r="C501">
        <v>1</v>
      </c>
      <c r="D501">
        <v>1</v>
      </c>
      <c r="E501">
        <v>1</v>
      </c>
      <c r="F501">
        <v>0.95901055502530297</v>
      </c>
      <c r="G501">
        <v>-4.0070426554465204</v>
      </c>
      <c r="H501">
        <v>0.999999999999999</v>
      </c>
      <c r="I501">
        <v>56.917616228772097</v>
      </c>
      <c r="J501" t="s">
        <v>194</v>
      </c>
      <c r="K501" t="s">
        <v>25</v>
      </c>
      <c r="L501" t="s">
        <v>195</v>
      </c>
      <c r="M501" t="s">
        <v>196</v>
      </c>
      <c r="N501" t="s">
        <v>197</v>
      </c>
      <c r="O501" t="s">
        <v>198</v>
      </c>
      <c r="P501">
        <v>2.8890771900000001</v>
      </c>
      <c r="Q501" t="s">
        <v>199</v>
      </c>
      <c r="R501" t="s">
        <v>200</v>
      </c>
      <c r="S501">
        <v>120383870</v>
      </c>
      <c r="T501">
        <v>355.20161919999998</v>
      </c>
      <c r="U501" t="s">
        <v>31</v>
      </c>
      <c r="V501" t="s">
        <v>12648</v>
      </c>
      <c r="W501" t="s">
        <v>23</v>
      </c>
    </row>
    <row r="502" spans="1:23" x14ac:dyDescent="0.4">
      <c r="A502">
        <v>501</v>
      </c>
      <c r="B502">
        <v>1</v>
      </c>
      <c r="C502">
        <v>1</v>
      </c>
      <c r="D502">
        <v>1</v>
      </c>
      <c r="E502">
        <v>1</v>
      </c>
      <c r="F502">
        <v>0.95868628821340895</v>
      </c>
      <c r="G502">
        <v>-1.7423638004967099</v>
      </c>
      <c r="H502" t="s">
        <v>23</v>
      </c>
      <c r="I502">
        <v>25.161535802027</v>
      </c>
      <c r="J502" t="s">
        <v>512</v>
      </c>
      <c r="K502" t="s">
        <v>25</v>
      </c>
      <c r="L502" t="s">
        <v>513</v>
      </c>
      <c r="M502" t="s">
        <v>514</v>
      </c>
      <c r="N502" t="s">
        <v>515</v>
      </c>
      <c r="O502" t="s">
        <v>516</v>
      </c>
      <c r="P502">
        <v>1.2496581099999999</v>
      </c>
      <c r="Q502" t="s">
        <v>517</v>
      </c>
      <c r="R502" t="s">
        <v>518</v>
      </c>
      <c r="S502">
        <v>19556450</v>
      </c>
      <c r="T502">
        <v>247.10772</v>
      </c>
      <c r="U502" t="s">
        <v>31</v>
      </c>
      <c r="V502" t="s">
        <v>1119</v>
      </c>
      <c r="W502" t="s">
        <v>23</v>
      </c>
    </row>
    <row r="503" spans="1:23" x14ac:dyDescent="0.4">
      <c r="A503">
        <v>502</v>
      </c>
      <c r="B503">
        <v>1</v>
      </c>
      <c r="C503">
        <v>1</v>
      </c>
      <c r="D503">
        <v>1</v>
      </c>
      <c r="E503">
        <v>1</v>
      </c>
      <c r="F503">
        <v>0.95868628821340895</v>
      </c>
      <c r="G503">
        <v>-1.7423638004967099</v>
      </c>
      <c r="H503">
        <v>0.999999999999999</v>
      </c>
      <c r="I503">
        <v>25.161535802027</v>
      </c>
      <c r="J503" t="s">
        <v>512</v>
      </c>
      <c r="K503" t="s">
        <v>25</v>
      </c>
      <c r="L503" t="s">
        <v>513</v>
      </c>
      <c r="M503" t="s">
        <v>514</v>
      </c>
      <c r="N503" t="s">
        <v>515</v>
      </c>
      <c r="O503" t="s">
        <v>516</v>
      </c>
      <c r="P503">
        <v>1.2496581099999999</v>
      </c>
      <c r="Q503" t="s">
        <v>517</v>
      </c>
      <c r="R503" t="s">
        <v>518</v>
      </c>
      <c r="S503">
        <v>19556450</v>
      </c>
      <c r="T503">
        <v>247.10772</v>
      </c>
      <c r="U503" t="s">
        <v>31</v>
      </c>
      <c r="V503" t="s">
        <v>12649</v>
      </c>
      <c r="W503" t="s">
        <v>23</v>
      </c>
    </row>
    <row r="504" spans="1:23" x14ac:dyDescent="0.4">
      <c r="A504">
        <v>503</v>
      </c>
      <c r="B504">
        <v>1</v>
      </c>
      <c r="C504">
        <v>3</v>
      </c>
      <c r="D504">
        <v>1</v>
      </c>
      <c r="E504">
        <v>1</v>
      </c>
      <c r="F504">
        <v>0.95865081407331998</v>
      </c>
      <c r="G504">
        <v>-20.434273962634499</v>
      </c>
      <c r="H504" t="s">
        <v>23</v>
      </c>
      <c r="I504">
        <v>22.010418664653599</v>
      </c>
      <c r="J504" t="s">
        <v>253</v>
      </c>
      <c r="K504" t="s">
        <v>25</v>
      </c>
      <c r="L504" t="s">
        <v>254</v>
      </c>
      <c r="M504" t="s">
        <v>255</v>
      </c>
      <c r="N504" t="s">
        <v>256</v>
      </c>
      <c r="O504" t="s">
        <v>257</v>
      </c>
      <c r="P504">
        <v>1.93788731</v>
      </c>
      <c r="Q504" t="s">
        <v>258</v>
      </c>
      <c r="R504" t="s">
        <v>259</v>
      </c>
      <c r="S504">
        <v>2646118</v>
      </c>
      <c r="T504">
        <v>401.20709849999997</v>
      </c>
      <c r="U504" t="s">
        <v>31</v>
      </c>
      <c r="V504" t="s">
        <v>4240</v>
      </c>
      <c r="W504" t="s">
        <v>23</v>
      </c>
    </row>
    <row r="505" spans="1:23" x14ac:dyDescent="0.4">
      <c r="A505">
        <v>504</v>
      </c>
      <c r="B505">
        <v>1</v>
      </c>
      <c r="C505">
        <v>3</v>
      </c>
      <c r="D505">
        <v>1</v>
      </c>
      <c r="E505">
        <v>1</v>
      </c>
      <c r="F505">
        <v>0.95865081407331998</v>
      </c>
      <c r="G505">
        <v>-20.434273962634499</v>
      </c>
      <c r="H505">
        <v>0.999999999999999</v>
      </c>
      <c r="I505">
        <v>22.010418664653599</v>
      </c>
      <c r="J505" t="s">
        <v>253</v>
      </c>
      <c r="K505" t="s">
        <v>25</v>
      </c>
      <c r="L505" t="s">
        <v>254</v>
      </c>
      <c r="M505" t="s">
        <v>255</v>
      </c>
      <c r="N505" t="s">
        <v>256</v>
      </c>
      <c r="O505" t="s">
        <v>257</v>
      </c>
      <c r="P505">
        <v>1.93788731</v>
      </c>
      <c r="Q505" t="s">
        <v>258</v>
      </c>
      <c r="R505" t="s">
        <v>259</v>
      </c>
      <c r="S505">
        <v>2646118</v>
      </c>
      <c r="T505">
        <v>401.20709849999997</v>
      </c>
      <c r="U505" t="s">
        <v>31</v>
      </c>
      <c r="V505" t="s">
        <v>12650</v>
      </c>
      <c r="W505" t="s">
        <v>23</v>
      </c>
    </row>
    <row r="506" spans="1:23" x14ac:dyDescent="0.4">
      <c r="A506">
        <v>505</v>
      </c>
      <c r="B506">
        <v>1</v>
      </c>
      <c r="C506">
        <v>1</v>
      </c>
      <c r="D506">
        <v>1</v>
      </c>
      <c r="E506">
        <v>1</v>
      </c>
      <c r="F506">
        <v>0.95488469031092205</v>
      </c>
      <c r="G506">
        <v>-4.20749805498847</v>
      </c>
      <c r="H506">
        <v>0.999999999999999</v>
      </c>
      <c r="I506">
        <v>35.5999301990595</v>
      </c>
      <c r="J506" t="s">
        <v>194</v>
      </c>
      <c r="K506" t="s">
        <v>25</v>
      </c>
      <c r="L506" t="s">
        <v>195</v>
      </c>
      <c r="M506" t="s">
        <v>196</v>
      </c>
      <c r="N506" t="s">
        <v>197</v>
      </c>
      <c r="O506" t="s">
        <v>198</v>
      </c>
      <c r="P506">
        <v>2.8890771900000001</v>
      </c>
      <c r="Q506" t="s">
        <v>199</v>
      </c>
      <c r="R506" t="s">
        <v>200</v>
      </c>
      <c r="S506">
        <v>120383870</v>
      </c>
      <c r="T506">
        <v>355.20161919999998</v>
      </c>
      <c r="U506" t="s">
        <v>31</v>
      </c>
      <c r="V506" t="s">
        <v>12651</v>
      </c>
      <c r="W506" t="s">
        <v>23</v>
      </c>
    </row>
    <row r="507" spans="1:23" x14ac:dyDescent="0.4">
      <c r="A507">
        <v>506</v>
      </c>
      <c r="B507">
        <v>1</v>
      </c>
      <c r="C507">
        <v>1</v>
      </c>
      <c r="D507">
        <v>1</v>
      </c>
      <c r="E507">
        <v>1</v>
      </c>
      <c r="F507">
        <v>0.95488469031092205</v>
      </c>
      <c r="G507">
        <v>-4.20749805498847</v>
      </c>
      <c r="H507" t="s">
        <v>23</v>
      </c>
      <c r="I507">
        <v>35.5999301990595</v>
      </c>
      <c r="J507" t="s">
        <v>194</v>
      </c>
      <c r="K507" t="s">
        <v>25</v>
      </c>
      <c r="L507" t="s">
        <v>195</v>
      </c>
      <c r="M507" t="s">
        <v>196</v>
      </c>
      <c r="N507" t="s">
        <v>197</v>
      </c>
      <c r="O507" t="s">
        <v>198</v>
      </c>
      <c r="P507">
        <v>2.8890771900000001</v>
      </c>
      <c r="Q507" t="s">
        <v>199</v>
      </c>
      <c r="R507" t="s">
        <v>200</v>
      </c>
      <c r="S507">
        <v>120383870</v>
      </c>
      <c r="T507">
        <v>355.20161919999998</v>
      </c>
      <c r="U507" t="s">
        <v>31</v>
      </c>
      <c r="V507" t="s">
        <v>273</v>
      </c>
      <c r="W507" t="s">
        <v>23</v>
      </c>
    </row>
    <row r="508" spans="1:23" x14ac:dyDescent="0.4">
      <c r="A508">
        <v>507</v>
      </c>
      <c r="B508">
        <v>1</v>
      </c>
      <c r="C508">
        <v>1</v>
      </c>
      <c r="D508">
        <v>1</v>
      </c>
      <c r="E508">
        <v>1</v>
      </c>
      <c r="F508">
        <v>0.95482363956305205</v>
      </c>
      <c r="G508">
        <v>-4.7415059025405304</v>
      </c>
      <c r="H508" t="s">
        <v>23</v>
      </c>
      <c r="I508">
        <v>24.3633456735501</v>
      </c>
      <c r="J508" t="s">
        <v>194</v>
      </c>
      <c r="K508" t="s">
        <v>25</v>
      </c>
      <c r="L508" t="s">
        <v>195</v>
      </c>
      <c r="M508" t="s">
        <v>196</v>
      </c>
      <c r="N508" t="s">
        <v>197</v>
      </c>
      <c r="O508" t="s">
        <v>198</v>
      </c>
      <c r="P508">
        <v>2.8890771900000001</v>
      </c>
      <c r="Q508" t="s">
        <v>199</v>
      </c>
      <c r="R508" t="s">
        <v>200</v>
      </c>
      <c r="S508">
        <v>120383870</v>
      </c>
      <c r="T508">
        <v>355.20161919999998</v>
      </c>
      <c r="U508" t="s">
        <v>31</v>
      </c>
      <c r="V508" t="s">
        <v>323</v>
      </c>
      <c r="W508" t="s">
        <v>23</v>
      </c>
    </row>
    <row r="509" spans="1:23" x14ac:dyDescent="0.4">
      <c r="A509">
        <v>508</v>
      </c>
      <c r="B509">
        <v>1</v>
      </c>
      <c r="C509">
        <v>1</v>
      </c>
      <c r="D509">
        <v>1</v>
      </c>
      <c r="E509">
        <v>1</v>
      </c>
      <c r="F509">
        <v>0.95482363956305205</v>
      </c>
      <c r="G509">
        <v>-4.7415059025405304</v>
      </c>
      <c r="H509">
        <v>0.999999999999999</v>
      </c>
      <c r="I509">
        <v>24.3633456735501</v>
      </c>
      <c r="J509" t="s">
        <v>194</v>
      </c>
      <c r="K509" t="s">
        <v>25</v>
      </c>
      <c r="L509" t="s">
        <v>195</v>
      </c>
      <c r="M509" t="s">
        <v>196</v>
      </c>
      <c r="N509" t="s">
        <v>197</v>
      </c>
      <c r="O509" t="s">
        <v>198</v>
      </c>
      <c r="P509">
        <v>2.8890771900000001</v>
      </c>
      <c r="Q509" t="s">
        <v>199</v>
      </c>
      <c r="R509" t="s">
        <v>200</v>
      </c>
      <c r="S509">
        <v>120383870</v>
      </c>
      <c r="T509">
        <v>355.20161919999998</v>
      </c>
      <c r="U509" t="s">
        <v>31</v>
      </c>
      <c r="V509" t="s">
        <v>12652</v>
      </c>
      <c r="W509" t="s">
        <v>23</v>
      </c>
    </row>
    <row r="510" spans="1:23" x14ac:dyDescent="0.4">
      <c r="A510">
        <v>509</v>
      </c>
      <c r="B510">
        <v>1</v>
      </c>
      <c r="C510">
        <v>1</v>
      </c>
      <c r="D510">
        <v>1</v>
      </c>
      <c r="E510">
        <v>1</v>
      </c>
      <c r="F510">
        <v>0.95467833307032901</v>
      </c>
      <c r="G510">
        <v>-6.36014174992654</v>
      </c>
      <c r="H510">
        <v>0.999999999999999</v>
      </c>
      <c r="I510">
        <v>20.777218992378099</v>
      </c>
      <c r="J510" t="s">
        <v>503</v>
      </c>
      <c r="K510" t="s">
        <v>25</v>
      </c>
      <c r="L510" t="s">
        <v>504</v>
      </c>
      <c r="M510" t="s">
        <v>505</v>
      </c>
      <c r="N510" t="s">
        <v>506</v>
      </c>
      <c r="O510" t="s">
        <v>507</v>
      </c>
      <c r="P510">
        <v>1.92851174</v>
      </c>
      <c r="Q510" t="s">
        <v>508</v>
      </c>
      <c r="R510" t="s">
        <v>509</v>
      </c>
      <c r="S510">
        <v>19556450</v>
      </c>
      <c r="T510">
        <v>275.1390189</v>
      </c>
      <c r="U510" t="s">
        <v>31</v>
      </c>
      <c r="V510" t="s">
        <v>12653</v>
      </c>
      <c r="W510" t="s">
        <v>23</v>
      </c>
    </row>
    <row r="511" spans="1:23" x14ac:dyDescent="0.4">
      <c r="A511">
        <v>510</v>
      </c>
      <c r="B511">
        <v>1</v>
      </c>
      <c r="C511">
        <v>1</v>
      </c>
      <c r="D511">
        <v>1</v>
      </c>
      <c r="E511">
        <v>1</v>
      </c>
      <c r="F511">
        <v>0.95467833307032901</v>
      </c>
      <c r="G511">
        <v>-6.36014174992654</v>
      </c>
      <c r="H511" t="s">
        <v>23</v>
      </c>
      <c r="I511">
        <v>20.777218992378099</v>
      </c>
      <c r="J511" t="s">
        <v>503</v>
      </c>
      <c r="K511" t="s">
        <v>25</v>
      </c>
      <c r="L511" t="s">
        <v>504</v>
      </c>
      <c r="M511" t="s">
        <v>505</v>
      </c>
      <c r="N511" t="s">
        <v>506</v>
      </c>
      <c r="O511" t="s">
        <v>507</v>
      </c>
      <c r="P511">
        <v>1.92851174</v>
      </c>
      <c r="Q511" t="s">
        <v>508</v>
      </c>
      <c r="R511" t="s">
        <v>509</v>
      </c>
      <c r="S511">
        <v>19556450</v>
      </c>
      <c r="T511">
        <v>275.1390189</v>
      </c>
      <c r="U511" t="s">
        <v>31</v>
      </c>
      <c r="V511" t="s">
        <v>942</v>
      </c>
      <c r="W511" t="s">
        <v>23</v>
      </c>
    </row>
    <row r="512" spans="1:23" x14ac:dyDescent="0.4">
      <c r="A512">
        <v>511</v>
      </c>
      <c r="B512">
        <v>1</v>
      </c>
      <c r="C512">
        <v>1</v>
      </c>
      <c r="D512">
        <v>1</v>
      </c>
      <c r="E512">
        <v>1</v>
      </c>
      <c r="F512">
        <v>0.95387245479079197</v>
      </c>
      <c r="G512">
        <v>-4.5693186337654401</v>
      </c>
      <c r="H512" t="s">
        <v>23</v>
      </c>
      <c r="I512">
        <v>17.4057379792552</v>
      </c>
      <c r="J512" t="s">
        <v>194</v>
      </c>
      <c r="K512" t="s">
        <v>25</v>
      </c>
      <c r="L512" t="s">
        <v>195</v>
      </c>
      <c r="M512" t="s">
        <v>196</v>
      </c>
      <c r="N512" t="s">
        <v>197</v>
      </c>
      <c r="O512" t="s">
        <v>198</v>
      </c>
      <c r="P512">
        <v>2.8890771900000001</v>
      </c>
      <c r="Q512" t="s">
        <v>199</v>
      </c>
      <c r="R512" t="s">
        <v>200</v>
      </c>
      <c r="S512">
        <v>120383870</v>
      </c>
      <c r="T512">
        <v>355.20161999999999</v>
      </c>
      <c r="U512" t="s">
        <v>31</v>
      </c>
      <c r="V512" t="s">
        <v>236</v>
      </c>
      <c r="W512" t="s">
        <v>23</v>
      </c>
    </row>
    <row r="513" spans="1:23" x14ac:dyDescent="0.4">
      <c r="A513">
        <v>512</v>
      </c>
      <c r="B513">
        <v>1</v>
      </c>
      <c r="C513">
        <v>1</v>
      </c>
      <c r="D513">
        <v>1</v>
      </c>
      <c r="E513">
        <v>1</v>
      </c>
      <c r="F513">
        <v>0.95387245479079197</v>
      </c>
      <c r="G513">
        <v>-4.5693186337654401</v>
      </c>
      <c r="H513">
        <v>0.999999999999999</v>
      </c>
      <c r="I513">
        <v>17.4057379792552</v>
      </c>
      <c r="J513" t="s">
        <v>194</v>
      </c>
      <c r="K513" t="s">
        <v>25</v>
      </c>
      <c r="L513" t="s">
        <v>195</v>
      </c>
      <c r="M513" t="s">
        <v>196</v>
      </c>
      <c r="N513" t="s">
        <v>197</v>
      </c>
      <c r="O513" t="s">
        <v>198</v>
      </c>
      <c r="P513">
        <v>2.8890771900000001</v>
      </c>
      <c r="Q513" t="s">
        <v>199</v>
      </c>
      <c r="R513" t="s">
        <v>200</v>
      </c>
      <c r="S513">
        <v>120383870</v>
      </c>
      <c r="T513">
        <v>355.20161999999999</v>
      </c>
      <c r="U513" t="s">
        <v>31</v>
      </c>
      <c r="V513" t="s">
        <v>12654</v>
      </c>
      <c r="W513" t="s">
        <v>23</v>
      </c>
    </row>
    <row r="514" spans="1:23" x14ac:dyDescent="0.4">
      <c r="A514">
        <v>513</v>
      </c>
      <c r="B514">
        <v>1</v>
      </c>
      <c r="C514">
        <v>1</v>
      </c>
      <c r="D514">
        <v>1</v>
      </c>
      <c r="E514">
        <v>1</v>
      </c>
      <c r="F514">
        <v>0.95268555763967999</v>
      </c>
      <c r="G514">
        <v>-4.5250342522160603</v>
      </c>
      <c r="H514">
        <v>0.999999999999999</v>
      </c>
      <c r="I514">
        <v>40.8831776589968</v>
      </c>
      <c r="J514" t="s">
        <v>194</v>
      </c>
      <c r="K514" t="s">
        <v>25</v>
      </c>
      <c r="L514" t="s">
        <v>195</v>
      </c>
      <c r="M514" t="s">
        <v>196</v>
      </c>
      <c r="N514" t="s">
        <v>197</v>
      </c>
      <c r="O514" t="s">
        <v>198</v>
      </c>
      <c r="P514">
        <v>2.8890771900000001</v>
      </c>
      <c r="Q514" t="s">
        <v>199</v>
      </c>
      <c r="R514" t="s">
        <v>200</v>
      </c>
      <c r="S514">
        <v>120383870</v>
      </c>
      <c r="T514">
        <v>355.20161919999998</v>
      </c>
      <c r="U514" t="s">
        <v>31</v>
      </c>
      <c r="V514" t="s">
        <v>12655</v>
      </c>
      <c r="W514" t="s">
        <v>23</v>
      </c>
    </row>
    <row r="515" spans="1:23" x14ac:dyDescent="0.4">
      <c r="A515">
        <v>514</v>
      </c>
      <c r="B515">
        <v>1</v>
      </c>
      <c r="C515">
        <v>1</v>
      </c>
      <c r="D515">
        <v>1</v>
      </c>
      <c r="E515">
        <v>1</v>
      </c>
      <c r="F515">
        <v>0.95268555763967999</v>
      </c>
      <c r="G515">
        <v>-4.5250342522160603</v>
      </c>
      <c r="H515" t="s">
        <v>23</v>
      </c>
      <c r="I515">
        <v>40.8831776589968</v>
      </c>
      <c r="J515" t="s">
        <v>194</v>
      </c>
      <c r="K515" t="s">
        <v>25</v>
      </c>
      <c r="L515" t="s">
        <v>195</v>
      </c>
      <c r="M515" t="s">
        <v>196</v>
      </c>
      <c r="N515" t="s">
        <v>197</v>
      </c>
      <c r="O515" t="s">
        <v>198</v>
      </c>
      <c r="P515">
        <v>2.8890771900000001</v>
      </c>
      <c r="Q515" t="s">
        <v>199</v>
      </c>
      <c r="R515" t="s">
        <v>200</v>
      </c>
      <c r="S515">
        <v>120383870</v>
      </c>
      <c r="T515">
        <v>355.20161919999998</v>
      </c>
      <c r="U515" t="s">
        <v>31</v>
      </c>
      <c r="V515" t="s">
        <v>233</v>
      </c>
      <c r="W515" t="s">
        <v>23</v>
      </c>
    </row>
    <row r="516" spans="1:23" x14ac:dyDescent="0.4">
      <c r="A516">
        <v>515</v>
      </c>
      <c r="B516">
        <v>1</v>
      </c>
      <c r="C516">
        <v>1</v>
      </c>
      <c r="D516">
        <v>1</v>
      </c>
      <c r="E516">
        <v>1</v>
      </c>
      <c r="F516">
        <v>0.95226810734381095</v>
      </c>
      <c r="G516">
        <v>-4.2219481197036801</v>
      </c>
      <c r="H516" t="s">
        <v>23</v>
      </c>
      <c r="I516">
        <v>35.591870205497997</v>
      </c>
      <c r="J516" t="s">
        <v>194</v>
      </c>
      <c r="K516" t="s">
        <v>25</v>
      </c>
      <c r="L516" t="s">
        <v>195</v>
      </c>
      <c r="M516" t="s">
        <v>196</v>
      </c>
      <c r="N516" t="s">
        <v>197</v>
      </c>
      <c r="O516" t="s">
        <v>198</v>
      </c>
      <c r="P516">
        <v>2.8890771900000001</v>
      </c>
      <c r="Q516" t="s">
        <v>199</v>
      </c>
      <c r="R516" t="s">
        <v>200</v>
      </c>
      <c r="S516">
        <v>120383870</v>
      </c>
      <c r="T516">
        <v>355.20161919999998</v>
      </c>
      <c r="U516" t="s">
        <v>31</v>
      </c>
      <c r="V516" t="s">
        <v>240</v>
      </c>
      <c r="W516" t="s">
        <v>23</v>
      </c>
    </row>
    <row r="517" spans="1:23" x14ac:dyDescent="0.4">
      <c r="A517">
        <v>516</v>
      </c>
      <c r="B517">
        <v>1</v>
      </c>
      <c r="C517">
        <v>1</v>
      </c>
      <c r="D517">
        <v>1</v>
      </c>
      <c r="E517">
        <v>1</v>
      </c>
      <c r="F517">
        <v>0.95226810734381095</v>
      </c>
      <c r="G517">
        <v>-4.2219481197036801</v>
      </c>
      <c r="H517">
        <v>0.999999999999999</v>
      </c>
      <c r="I517">
        <v>35.591870205497997</v>
      </c>
      <c r="J517" t="s">
        <v>194</v>
      </c>
      <c r="K517" t="s">
        <v>25</v>
      </c>
      <c r="L517" t="s">
        <v>195</v>
      </c>
      <c r="M517" t="s">
        <v>196</v>
      </c>
      <c r="N517" t="s">
        <v>197</v>
      </c>
      <c r="O517" t="s">
        <v>198</v>
      </c>
      <c r="P517">
        <v>2.8890771900000001</v>
      </c>
      <c r="Q517" t="s">
        <v>199</v>
      </c>
      <c r="R517" t="s">
        <v>200</v>
      </c>
      <c r="S517">
        <v>120383870</v>
      </c>
      <c r="T517">
        <v>355.20161919999998</v>
      </c>
      <c r="U517" t="s">
        <v>31</v>
      </c>
      <c r="V517" t="s">
        <v>12656</v>
      </c>
      <c r="W517" t="s">
        <v>23</v>
      </c>
    </row>
    <row r="518" spans="1:23" x14ac:dyDescent="0.4">
      <c r="A518">
        <v>517</v>
      </c>
      <c r="B518">
        <v>1</v>
      </c>
      <c r="C518">
        <v>1</v>
      </c>
      <c r="D518">
        <v>1</v>
      </c>
      <c r="E518">
        <v>1</v>
      </c>
      <c r="F518">
        <v>0.952077715883341</v>
      </c>
      <c r="G518">
        <v>-26.583331318976001</v>
      </c>
      <c r="H518" t="s">
        <v>23</v>
      </c>
      <c r="I518">
        <v>24.382189587708599</v>
      </c>
      <c r="J518" t="s">
        <v>897</v>
      </c>
      <c r="K518" t="s">
        <v>25</v>
      </c>
      <c r="L518" t="s">
        <v>12657</v>
      </c>
      <c r="M518" t="s">
        <v>12658</v>
      </c>
      <c r="N518" t="s">
        <v>12659</v>
      </c>
      <c r="O518" t="s">
        <v>12660</v>
      </c>
      <c r="P518">
        <v>5.1999998099999996</v>
      </c>
      <c r="Q518" t="s">
        <v>12661</v>
      </c>
      <c r="R518" t="s">
        <v>12662</v>
      </c>
      <c r="S518">
        <v>3449206</v>
      </c>
      <c r="T518">
        <v>273.13862499999999</v>
      </c>
      <c r="U518" t="s">
        <v>31</v>
      </c>
      <c r="V518" t="s">
        <v>1551</v>
      </c>
      <c r="W518" t="s">
        <v>23</v>
      </c>
    </row>
    <row r="519" spans="1:23" x14ac:dyDescent="0.4">
      <c r="A519">
        <v>518</v>
      </c>
      <c r="B519">
        <v>1</v>
      </c>
      <c r="C519">
        <v>1</v>
      </c>
      <c r="D519">
        <v>1</v>
      </c>
      <c r="E519">
        <v>1</v>
      </c>
      <c r="F519">
        <v>0.952077715883341</v>
      </c>
      <c r="G519">
        <v>-26.583331318976001</v>
      </c>
      <c r="H519">
        <v>0.999999999999999</v>
      </c>
      <c r="I519">
        <v>24.382189587708599</v>
      </c>
      <c r="J519" t="s">
        <v>897</v>
      </c>
      <c r="K519" t="s">
        <v>25</v>
      </c>
      <c r="L519" t="s">
        <v>12657</v>
      </c>
      <c r="M519" t="s">
        <v>12658</v>
      </c>
      <c r="N519" t="s">
        <v>12659</v>
      </c>
      <c r="O519" t="s">
        <v>12660</v>
      </c>
      <c r="P519">
        <v>5.1999998099999996</v>
      </c>
      <c r="Q519" t="s">
        <v>12661</v>
      </c>
      <c r="R519" t="s">
        <v>12662</v>
      </c>
      <c r="S519">
        <v>3449206</v>
      </c>
      <c r="T519">
        <v>273.13862499999999</v>
      </c>
      <c r="U519" t="s">
        <v>31</v>
      </c>
      <c r="V519" t="s">
        <v>12663</v>
      </c>
      <c r="W519" t="s">
        <v>23</v>
      </c>
    </row>
    <row r="520" spans="1:23" x14ac:dyDescent="0.4">
      <c r="A520">
        <v>519</v>
      </c>
      <c r="B520">
        <v>1</v>
      </c>
      <c r="C520">
        <v>1</v>
      </c>
      <c r="D520">
        <v>1</v>
      </c>
      <c r="E520">
        <v>1</v>
      </c>
      <c r="F520">
        <v>0.95050036981805397</v>
      </c>
      <c r="G520">
        <v>-6.1548195423959804</v>
      </c>
      <c r="H520">
        <v>0.999999999999999</v>
      </c>
      <c r="I520">
        <v>61.493705273338399</v>
      </c>
      <c r="J520" t="s">
        <v>797</v>
      </c>
      <c r="K520" t="s">
        <v>25</v>
      </c>
      <c r="L520" t="s">
        <v>12664</v>
      </c>
      <c r="M520" t="s">
        <v>12665</v>
      </c>
      <c r="N520" t="s">
        <v>12666</v>
      </c>
      <c r="O520" t="s">
        <v>12667</v>
      </c>
      <c r="P520">
        <v>0.40000000600000002</v>
      </c>
      <c r="Q520" t="s">
        <v>12668</v>
      </c>
      <c r="R520" t="s">
        <v>12669</v>
      </c>
      <c r="S520">
        <v>20638078</v>
      </c>
      <c r="T520">
        <v>503.11840999999998</v>
      </c>
      <c r="U520" t="s">
        <v>31</v>
      </c>
      <c r="V520" t="s">
        <v>12670</v>
      </c>
      <c r="W520" t="s">
        <v>23</v>
      </c>
    </row>
    <row r="521" spans="1:23" x14ac:dyDescent="0.4">
      <c r="A521">
        <v>520</v>
      </c>
      <c r="B521">
        <v>1</v>
      </c>
      <c r="C521">
        <v>1</v>
      </c>
      <c r="D521">
        <v>1</v>
      </c>
      <c r="E521">
        <v>1</v>
      </c>
      <c r="F521">
        <v>0.95050036981805397</v>
      </c>
      <c r="G521">
        <v>-6.1548195423959804</v>
      </c>
      <c r="H521" t="s">
        <v>23</v>
      </c>
      <c r="I521">
        <v>61.493705273338399</v>
      </c>
      <c r="J521" t="s">
        <v>797</v>
      </c>
      <c r="K521" t="s">
        <v>25</v>
      </c>
      <c r="L521" t="s">
        <v>12664</v>
      </c>
      <c r="M521" t="s">
        <v>12665</v>
      </c>
      <c r="N521" t="s">
        <v>12666</v>
      </c>
      <c r="O521" t="s">
        <v>12667</v>
      </c>
      <c r="P521">
        <v>0.40000000600000002</v>
      </c>
      <c r="Q521" t="s">
        <v>12668</v>
      </c>
      <c r="R521" t="s">
        <v>12669</v>
      </c>
      <c r="S521">
        <v>20638078</v>
      </c>
      <c r="T521">
        <v>503.11840999999998</v>
      </c>
      <c r="U521" t="s">
        <v>31</v>
      </c>
      <c r="V521" t="s">
        <v>1933</v>
      </c>
      <c r="W521" t="s">
        <v>23</v>
      </c>
    </row>
    <row r="522" spans="1:23" x14ac:dyDescent="0.4">
      <c r="A522">
        <v>521</v>
      </c>
      <c r="B522">
        <v>1</v>
      </c>
      <c r="C522">
        <v>1</v>
      </c>
      <c r="D522">
        <v>1</v>
      </c>
      <c r="E522">
        <v>1</v>
      </c>
      <c r="F522">
        <v>0.94743661023469505</v>
      </c>
      <c r="G522">
        <v>-6.7028104653620799</v>
      </c>
      <c r="H522">
        <v>0.999999999999999</v>
      </c>
      <c r="I522">
        <v>45.799317058928899</v>
      </c>
      <c r="J522" t="s">
        <v>194</v>
      </c>
      <c r="K522" t="s">
        <v>25</v>
      </c>
      <c r="L522" t="s">
        <v>195</v>
      </c>
      <c r="M522" t="s">
        <v>196</v>
      </c>
      <c r="N522" t="s">
        <v>197</v>
      </c>
      <c r="O522" t="s">
        <v>198</v>
      </c>
      <c r="P522">
        <v>2.8890771900000001</v>
      </c>
      <c r="Q522" t="s">
        <v>199</v>
      </c>
      <c r="R522" t="s">
        <v>200</v>
      </c>
      <c r="S522">
        <v>120383870</v>
      </c>
      <c r="T522">
        <v>355.20161919999998</v>
      </c>
      <c r="U522" t="s">
        <v>31</v>
      </c>
      <c r="V522" t="s">
        <v>12671</v>
      </c>
      <c r="W522" t="s">
        <v>23</v>
      </c>
    </row>
    <row r="523" spans="1:23" x14ac:dyDescent="0.4">
      <c r="A523">
        <v>522</v>
      </c>
      <c r="B523">
        <v>1</v>
      </c>
      <c r="C523">
        <v>1</v>
      </c>
      <c r="D523">
        <v>1</v>
      </c>
      <c r="E523">
        <v>1</v>
      </c>
      <c r="F523">
        <v>0.94743661023469505</v>
      </c>
      <c r="G523">
        <v>-6.7028104653620799</v>
      </c>
      <c r="H523" t="s">
        <v>23</v>
      </c>
      <c r="I523">
        <v>45.799317058928899</v>
      </c>
      <c r="J523" t="s">
        <v>194</v>
      </c>
      <c r="K523" t="s">
        <v>25</v>
      </c>
      <c r="L523" t="s">
        <v>195</v>
      </c>
      <c r="M523" t="s">
        <v>196</v>
      </c>
      <c r="N523" t="s">
        <v>197</v>
      </c>
      <c r="O523" t="s">
        <v>198</v>
      </c>
      <c r="P523">
        <v>2.8890771900000001</v>
      </c>
      <c r="Q523" t="s">
        <v>199</v>
      </c>
      <c r="R523" t="s">
        <v>200</v>
      </c>
      <c r="S523">
        <v>120383870</v>
      </c>
      <c r="T523">
        <v>355.20161919999998</v>
      </c>
      <c r="U523" t="s">
        <v>31</v>
      </c>
      <c r="V523" t="s">
        <v>374</v>
      </c>
      <c r="W523" t="s">
        <v>23</v>
      </c>
    </row>
    <row r="524" spans="1:23" x14ac:dyDescent="0.4">
      <c r="A524">
        <v>523</v>
      </c>
      <c r="B524">
        <v>1</v>
      </c>
      <c r="C524">
        <v>1</v>
      </c>
      <c r="D524">
        <v>1</v>
      </c>
      <c r="E524">
        <v>1</v>
      </c>
      <c r="F524">
        <v>0.94695901103883595</v>
      </c>
      <c r="G524">
        <v>-2.3792954146863199</v>
      </c>
      <c r="H524">
        <v>0.999999999999999</v>
      </c>
      <c r="I524">
        <v>24.3258858886397</v>
      </c>
      <c r="J524" t="s">
        <v>512</v>
      </c>
      <c r="K524" t="s">
        <v>25</v>
      </c>
      <c r="L524" t="s">
        <v>513</v>
      </c>
      <c r="M524" t="s">
        <v>514</v>
      </c>
      <c r="N524" t="s">
        <v>515</v>
      </c>
      <c r="O524" t="s">
        <v>516</v>
      </c>
      <c r="P524">
        <v>1.2496581099999999</v>
      </c>
      <c r="Q524" t="s">
        <v>517</v>
      </c>
      <c r="R524" t="s">
        <v>518</v>
      </c>
      <c r="S524">
        <v>19556450</v>
      </c>
      <c r="T524">
        <v>247.10771879999999</v>
      </c>
      <c r="U524" t="s">
        <v>31</v>
      </c>
      <c r="V524" t="s">
        <v>12672</v>
      </c>
      <c r="W524" t="s">
        <v>23</v>
      </c>
    </row>
    <row r="525" spans="1:23" x14ac:dyDescent="0.4">
      <c r="A525">
        <v>524</v>
      </c>
      <c r="B525">
        <v>1</v>
      </c>
      <c r="C525">
        <v>1</v>
      </c>
      <c r="D525">
        <v>1</v>
      </c>
      <c r="E525">
        <v>1</v>
      </c>
      <c r="F525">
        <v>0.94695901103883595</v>
      </c>
      <c r="G525">
        <v>-2.3792954146863199</v>
      </c>
      <c r="H525" t="s">
        <v>23</v>
      </c>
      <c r="I525">
        <v>24.3258858886397</v>
      </c>
      <c r="J525" t="s">
        <v>512</v>
      </c>
      <c r="K525" t="s">
        <v>25</v>
      </c>
      <c r="L525" t="s">
        <v>513</v>
      </c>
      <c r="M525" t="s">
        <v>514</v>
      </c>
      <c r="N525" t="s">
        <v>515</v>
      </c>
      <c r="O525" t="s">
        <v>516</v>
      </c>
      <c r="P525">
        <v>1.2496581099999999</v>
      </c>
      <c r="Q525" t="s">
        <v>517</v>
      </c>
      <c r="R525" t="s">
        <v>518</v>
      </c>
      <c r="S525">
        <v>19556450</v>
      </c>
      <c r="T525">
        <v>247.10771879999999</v>
      </c>
      <c r="U525" t="s">
        <v>31</v>
      </c>
      <c r="V525" t="s">
        <v>1112</v>
      </c>
      <c r="W525" t="s">
        <v>23</v>
      </c>
    </row>
    <row r="526" spans="1:23" x14ac:dyDescent="0.4">
      <c r="A526">
        <v>525</v>
      </c>
      <c r="B526">
        <v>1</v>
      </c>
      <c r="C526">
        <v>1</v>
      </c>
      <c r="D526">
        <v>1</v>
      </c>
      <c r="E526">
        <v>1</v>
      </c>
      <c r="F526">
        <v>0.94673855599964896</v>
      </c>
      <c r="G526">
        <v>-29.1774753271335</v>
      </c>
      <c r="H526" t="s">
        <v>23</v>
      </c>
      <c r="I526">
        <v>30.642123920453798</v>
      </c>
      <c r="J526" t="s">
        <v>897</v>
      </c>
      <c r="K526" t="s">
        <v>25</v>
      </c>
      <c r="L526" t="s">
        <v>12657</v>
      </c>
      <c r="M526" t="s">
        <v>12658</v>
      </c>
      <c r="N526" t="s">
        <v>12659</v>
      </c>
      <c r="O526" t="s">
        <v>12660</v>
      </c>
      <c r="P526">
        <v>5.1999998099999996</v>
      </c>
      <c r="Q526" t="s">
        <v>12661</v>
      </c>
      <c r="R526" t="s">
        <v>12662</v>
      </c>
      <c r="S526">
        <v>3449206</v>
      </c>
      <c r="T526">
        <v>273.13862499999999</v>
      </c>
      <c r="U526" t="s">
        <v>31</v>
      </c>
      <c r="V526" t="s">
        <v>4822</v>
      </c>
      <c r="W526" t="s">
        <v>23</v>
      </c>
    </row>
    <row r="527" spans="1:23" x14ac:dyDescent="0.4">
      <c r="A527">
        <v>526</v>
      </c>
      <c r="B527">
        <v>1</v>
      </c>
      <c r="C527">
        <v>1</v>
      </c>
      <c r="D527">
        <v>1</v>
      </c>
      <c r="E527">
        <v>1</v>
      </c>
      <c r="F527">
        <v>0.94673855599964896</v>
      </c>
      <c r="G527">
        <v>-29.1774753271335</v>
      </c>
      <c r="H527">
        <v>0.999999999999999</v>
      </c>
      <c r="I527">
        <v>30.642123920453798</v>
      </c>
      <c r="J527" t="s">
        <v>897</v>
      </c>
      <c r="K527" t="s">
        <v>25</v>
      </c>
      <c r="L527" t="s">
        <v>12657</v>
      </c>
      <c r="M527" t="s">
        <v>12658</v>
      </c>
      <c r="N527" t="s">
        <v>12659</v>
      </c>
      <c r="O527" t="s">
        <v>12660</v>
      </c>
      <c r="P527">
        <v>5.1999998099999996</v>
      </c>
      <c r="Q527" t="s">
        <v>12661</v>
      </c>
      <c r="R527" t="s">
        <v>12662</v>
      </c>
      <c r="S527">
        <v>3449206</v>
      </c>
      <c r="T527">
        <v>273.13862499999999</v>
      </c>
      <c r="U527" t="s">
        <v>31</v>
      </c>
      <c r="V527" t="s">
        <v>12673</v>
      </c>
      <c r="W527" t="s">
        <v>23</v>
      </c>
    </row>
    <row r="528" spans="1:23" x14ac:dyDescent="0.4">
      <c r="A528">
        <v>527</v>
      </c>
      <c r="B528">
        <v>1</v>
      </c>
      <c r="C528">
        <v>1</v>
      </c>
      <c r="D528">
        <v>1</v>
      </c>
      <c r="E528">
        <v>1</v>
      </c>
      <c r="F528">
        <v>0.94589061338770497</v>
      </c>
      <c r="G528">
        <v>-0.59345738666771897</v>
      </c>
      <c r="H528">
        <v>0.999999999999999</v>
      </c>
      <c r="I528">
        <v>39.923834616982496</v>
      </c>
      <c r="J528" t="s">
        <v>981</v>
      </c>
      <c r="K528" t="s">
        <v>25</v>
      </c>
      <c r="L528" t="s">
        <v>982</v>
      </c>
      <c r="M528" t="s">
        <v>983</v>
      </c>
      <c r="N528" t="s">
        <v>984</v>
      </c>
      <c r="O528" t="s">
        <v>985</v>
      </c>
      <c r="P528">
        <v>-2.2515835800000001</v>
      </c>
      <c r="Q528" t="s">
        <v>986</v>
      </c>
      <c r="R528" t="s">
        <v>987</v>
      </c>
      <c r="S528">
        <v>255847294</v>
      </c>
      <c r="T528">
        <v>133.0608</v>
      </c>
      <c r="U528" t="s">
        <v>31</v>
      </c>
      <c r="V528" t="s">
        <v>12674</v>
      </c>
      <c r="W528" t="s">
        <v>23</v>
      </c>
    </row>
    <row r="529" spans="1:23" x14ac:dyDescent="0.4">
      <c r="A529">
        <v>528</v>
      </c>
      <c r="B529">
        <v>1</v>
      </c>
      <c r="C529">
        <v>1</v>
      </c>
      <c r="D529">
        <v>1</v>
      </c>
      <c r="E529">
        <v>1</v>
      </c>
      <c r="F529">
        <v>0.94589061338770497</v>
      </c>
      <c r="G529">
        <v>-0.59345738666771897</v>
      </c>
      <c r="H529" t="s">
        <v>23</v>
      </c>
      <c r="I529">
        <v>39.923834616982496</v>
      </c>
      <c r="J529" t="s">
        <v>981</v>
      </c>
      <c r="K529" t="s">
        <v>25</v>
      </c>
      <c r="L529" t="s">
        <v>982</v>
      </c>
      <c r="M529" t="s">
        <v>983</v>
      </c>
      <c r="N529" t="s">
        <v>984</v>
      </c>
      <c r="O529" t="s">
        <v>985</v>
      </c>
      <c r="P529">
        <v>-2.2515835800000001</v>
      </c>
      <c r="Q529" t="s">
        <v>986</v>
      </c>
      <c r="R529" t="s">
        <v>987</v>
      </c>
      <c r="S529">
        <v>255847294</v>
      </c>
      <c r="T529">
        <v>133.0608</v>
      </c>
      <c r="U529" t="s">
        <v>31</v>
      </c>
      <c r="V529" t="s">
        <v>2234</v>
      </c>
      <c r="W529" t="s">
        <v>23</v>
      </c>
    </row>
    <row r="530" spans="1:23" x14ac:dyDescent="0.4">
      <c r="A530">
        <v>529</v>
      </c>
      <c r="B530">
        <v>1</v>
      </c>
      <c r="C530">
        <v>1</v>
      </c>
      <c r="D530">
        <v>1</v>
      </c>
      <c r="E530">
        <v>1</v>
      </c>
      <c r="F530">
        <v>0.94571830323855399</v>
      </c>
      <c r="G530">
        <v>-4.7313844028871603</v>
      </c>
      <c r="H530" t="s">
        <v>23</v>
      </c>
      <c r="I530">
        <v>39.728607031087499</v>
      </c>
      <c r="J530" t="s">
        <v>4449</v>
      </c>
      <c r="K530" t="s">
        <v>25</v>
      </c>
      <c r="L530" t="s">
        <v>9522</v>
      </c>
      <c r="M530" t="s">
        <v>9523</v>
      </c>
      <c r="N530" t="s">
        <v>9524</v>
      </c>
      <c r="O530" t="s">
        <v>9525</v>
      </c>
      <c r="P530">
        <v>3.4000001000000002</v>
      </c>
      <c r="Q530" t="s">
        <v>9526</v>
      </c>
      <c r="R530" t="s">
        <v>9527</v>
      </c>
      <c r="S530">
        <v>70803558</v>
      </c>
      <c r="T530">
        <v>355.11761480000001</v>
      </c>
      <c r="U530" t="s">
        <v>31</v>
      </c>
      <c r="V530" t="s">
        <v>9528</v>
      </c>
      <c r="W530" t="s">
        <v>23</v>
      </c>
    </row>
    <row r="531" spans="1:23" x14ac:dyDescent="0.4">
      <c r="A531">
        <v>530</v>
      </c>
      <c r="B531">
        <v>1</v>
      </c>
      <c r="C531">
        <v>1</v>
      </c>
      <c r="D531">
        <v>1</v>
      </c>
      <c r="E531">
        <v>1</v>
      </c>
      <c r="F531">
        <v>0.94571830323855399</v>
      </c>
      <c r="G531">
        <v>-4.7313844028871603</v>
      </c>
      <c r="H531">
        <v>0.999999999999999</v>
      </c>
      <c r="I531">
        <v>39.728607031087499</v>
      </c>
      <c r="J531" t="s">
        <v>4449</v>
      </c>
      <c r="K531" t="s">
        <v>25</v>
      </c>
      <c r="L531" t="s">
        <v>9522</v>
      </c>
      <c r="M531" t="s">
        <v>9523</v>
      </c>
      <c r="N531" t="s">
        <v>9524</v>
      </c>
      <c r="O531" t="s">
        <v>9525</v>
      </c>
      <c r="P531">
        <v>3.4000001000000002</v>
      </c>
      <c r="Q531" t="s">
        <v>9526</v>
      </c>
      <c r="R531" t="s">
        <v>9527</v>
      </c>
      <c r="S531">
        <v>70803558</v>
      </c>
      <c r="T531">
        <v>355.11761480000001</v>
      </c>
      <c r="U531" t="s">
        <v>31</v>
      </c>
      <c r="V531" t="s">
        <v>12675</v>
      </c>
      <c r="W531" t="s">
        <v>23</v>
      </c>
    </row>
    <row r="532" spans="1:23" x14ac:dyDescent="0.4">
      <c r="A532">
        <v>531</v>
      </c>
      <c r="B532">
        <v>1</v>
      </c>
      <c r="C532">
        <v>1</v>
      </c>
      <c r="D532">
        <v>1</v>
      </c>
      <c r="E532">
        <v>1</v>
      </c>
      <c r="F532">
        <v>0.94506364428528</v>
      </c>
      <c r="G532">
        <v>-5.4866089576058501</v>
      </c>
      <c r="H532">
        <v>0.999999999999999</v>
      </c>
      <c r="I532">
        <v>58.188336882275998</v>
      </c>
      <c r="J532" t="s">
        <v>4449</v>
      </c>
      <c r="K532" t="s">
        <v>25</v>
      </c>
      <c r="L532" t="s">
        <v>9522</v>
      </c>
      <c r="M532" t="s">
        <v>9523</v>
      </c>
      <c r="N532" t="s">
        <v>9524</v>
      </c>
      <c r="O532" t="s">
        <v>9525</v>
      </c>
      <c r="P532">
        <v>3.4000001000000002</v>
      </c>
      <c r="Q532" t="s">
        <v>9526</v>
      </c>
      <c r="R532" t="s">
        <v>9527</v>
      </c>
      <c r="S532">
        <v>70803558</v>
      </c>
      <c r="T532">
        <v>355.11761480000001</v>
      </c>
      <c r="U532" t="s">
        <v>31</v>
      </c>
      <c r="V532" t="s">
        <v>12676</v>
      </c>
      <c r="W532" t="s">
        <v>23</v>
      </c>
    </row>
    <row r="533" spans="1:23" x14ac:dyDescent="0.4">
      <c r="A533">
        <v>532</v>
      </c>
      <c r="B533">
        <v>1</v>
      </c>
      <c r="C533">
        <v>1</v>
      </c>
      <c r="D533">
        <v>1</v>
      </c>
      <c r="E533">
        <v>1</v>
      </c>
      <c r="F533">
        <v>0.94506364428528</v>
      </c>
      <c r="G533">
        <v>-5.4866089576058501</v>
      </c>
      <c r="H533" t="s">
        <v>23</v>
      </c>
      <c r="I533">
        <v>58.188336882275998</v>
      </c>
      <c r="J533" t="s">
        <v>4449</v>
      </c>
      <c r="K533" t="s">
        <v>25</v>
      </c>
      <c r="L533" t="s">
        <v>9522</v>
      </c>
      <c r="M533" t="s">
        <v>9523</v>
      </c>
      <c r="N533" t="s">
        <v>9524</v>
      </c>
      <c r="O533" t="s">
        <v>9525</v>
      </c>
      <c r="P533">
        <v>3.4000001000000002</v>
      </c>
      <c r="Q533" t="s">
        <v>9526</v>
      </c>
      <c r="R533" t="s">
        <v>9527</v>
      </c>
      <c r="S533">
        <v>70803558</v>
      </c>
      <c r="T533">
        <v>355.11761480000001</v>
      </c>
      <c r="U533" t="s">
        <v>31</v>
      </c>
      <c r="V533" t="s">
        <v>8155</v>
      </c>
      <c r="W533" t="s">
        <v>23</v>
      </c>
    </row>
    <row r="534" spans="1:23" x14ac:dyDescent="0.4">
      <c r="A534">
        <v>533</v>
      </c>
      <c r="B534">
        <v>1</v>
      </c>
      <c r="C534">
        <v>1</v>
      </c>
      <c r="D534">
        <v>1</v>
      </c>
      <c r="E534">
        <v>1</v>
      </c>
      <c r="F534">
        <v>0.94246763014599599</v>
      </c>
      <c r="G534">
        <v>-14.9839832093743</v>
      </c>
      <c r="H534">
        <v>0.999999999999999</v>
      </c>
      <c r="I534">
        <v>30.6460844974618</v>
      </c>
      <c r="J534" t="s">
        <v>3587</v>
      </c>
      <c r="K534" t="s">
        <v>25</v>
      </c>
      <c r="L534" t="s">
        <v>12591</v>
      </c>
      <c r="M534" t="s">
        <v>12592</v>
      </c>
      <c r="N534" t="s">
        <v>12593</v>
      </c>
      <c r="O534" t="s">
        <v>12594</v>
      </c>
      <c r="P534">
        <v>3.2999999500000001</v>
      </c>
      <c r="Q534" t="s">
        <v>12595</v>
      </c>
      <c r="R534" t="s">
        <v>12596</v>
      </c>
      <c r="S534">
        <v>87613822</v>
      </c>
      <c r="T534">
        <v>299.12778550000002</v>
      </c>
      <c r="U534" t="s">
        <v>31</v>
      </c>
      <c r="V534" t="s">
        <v>12677</v>
      </c>
      <c r="W534" t="s">
        <v>23</v>
      </c>
    </row>
    <row r="535" spans="1:23" x14ac:dyDescent="0.4">
      <c r="A535">
        <v>534</v>
      </c>
      <c r="B535">
        <v>1</v>
      </c>
      <c r="C535">
        <v>1</v>
      </c>
      <c r="D535">
        <v>1</v>
      </c>
      <c r="E535">
        <v>1</v>
      </c>
      <c r="F535">
        <v>0.94246763014599599</v>
      </c>
      <c r="G535">
        <v>-14.9839832093743</v>
      </c>
      <c r="H535" t="s">
        <v>23</v>
      </c>
      <c r="I535">
        <v>30.6460844974618</v>
      </c>
      <c r="J535" t="s">
        <v>3587</v>
      </c>
      <c r="K535" t="s">
        <v>25</v>
      </c>
      <c r="L535" t="s">
        <v>12591</v>
      </c>
      <c r="M535" t="s">
        <v>12592</v>
      </c>
      <c r="N535" t="s">
        <v>12593</v>
      </c>
      <c r="O535" t="s">
        <v>12594</v>
      </c>
      <c r="P535">
        <v>3.2999999500000001</v>
      </c>
      <c r="Q535" t="s">
        <v>12595</v>
      </c>
      <c r="R535" t="s">
        <v>12596</v>
      </c>
      <c r="S535">
        <v>87613822</v>
      </c>
      <c r="T535">
        <v>299.12778550000002</v>
      </c>
      <c r="U535" t="s">
        <v>31</v>
      </c>
      <c r="V535" t="s">
        <v>5151</v>
      </c>
      <c r="W535" t="s">
        <v>23</v>
      </c>
    </row>
    <row r="536" spans="1:23" x14ac:dyDescent="0.4">
      <c r="A536">
        <v>535</v>
      </c>
      <c r="B536">
        <v>1</v>
      </c>
      <c r="C536">
        <v>1</v>
      </c>
      <c r="D536">
        <v>1</v>
      </c>
      <c r="E536">
        <v>1</v>
      </c>
      <c r="F536">
        <v>0.94160652247912202</v>
      </c>
      <c r="G536">
        <v>-11.4907926935644</v>
      </c>
      <c r="H536" t="s">
        <v>23</v>
      </c>
      <c r="I536">
        <v>49.342813835262199</v>
      </c>
      <c r="J536" t="s">
        <v>503</v>
      </c>
      <c r="K536" t="s">
        <v>25</v>
      </c>
      <c r="L536" t="s">
        <v>504</v>
      </c>
      <c r="M536" t="s">
        <v>505</v>
      </c>
      <c r="N536" t="s">
        <v>506</v>
      </c>
      <c r="O536" t="s">
        <v>507</v>
      </c>
      <c r="P536">
        <v>1.92851174</v>
      </c>
      <c r="Q536" t="s">
        <v>508</v>
      </c>
      <c r="R536" t="s">
        <v>509</v>
      </c>
      <c r="S536">
        <v>19556450</v>
      </c>
      <c r="T536">
        <v>275.1390189</v>
      </c>
      <c r="U536" t="s">
        <v>31</v>
      </c>
      <c r="V536" t="s">
        <v>10343</v>
      </c>
      <c r="W536" t="s">
        <v>23</v>
      </c>
    </row>
    <row r="537" spans="1:23" x14ac:dyDescent="0.4">
      <c r="A537">
        <v>536</v>
      </c>
      <c r="B537">
        <v>1</v>
      </c>
      <c r="C537">
        <v>1</v>
      </c>
      <c r="D537">
        <v>1</v>
      </c>
      <c r="E537">
        <v>1</v>
      </c>
      <c r="F537">
        <v>0.94160652247912202</v>
      </c>
      <c r="G537">
        <v>-11.4907926935644</v>
      </c>
      <c r="H537">
        <v>0.999999999999999</v>
      </c>
      <c r="I537">
        <v>49.342813835262199</v>
      </c>
      <c r="J537" t="s">
        <v>503</v>
      </c>
      <c r="K537" t="s">
        <v>25</v>
      </c>
      <c r="L537" t="s">
        <v>504</v>
      </c>
      <c r="M537" t="s">
        <v>505</v>
      </c>
      <c r="N537" t="s">
        <v>506</v>
      </c>
      <c r="O537" t="s">
        <v>507</v>
      </c>
      <c r="P537">
        <v>1.92851174</v>
      </c>
      <c r="Q537" t="s">
        <v>508</v>
      </c>
      <c r="R537" t="s">
        <v>509</v>
      </c>
      <c r="S537">
        <v>19556450</v>
      </c>
      <c r="T537">
        <v>275.1390189</v>
      </c>
      <c r="U537" t="s">
        <v>31</v>
      </c>
      <c r="V537" t="s">
        <v>12678</v>
      </c>
      <c r="W537" t="s">
        <v>23</v>
      </c>
    </row>
    <row r="538" spans="1:23" x14ac:dyDescent="0.4">
      <c r="A538">
        <v>537</v>
      </c>
      <c r="B538">
        <v>1</v>
      </c>
      <c r="C538">
        <v>1</v>
      </c>
      <c r="D538">
        <v>1</v>
      </c>
      <c r="E538">
        <v>1</v>
      </c>
      <c r="F538">
        <v>0.94067349139561396</v>
      </c>
      <c r="G538">
        <v>-4.4239144570316897</v>
      </c>
      <c r="H538" t="s">
        <v>23</v>
      </c>
      <c r="I538">
        <v>44.137333115900098</v>
      </c>
      <c r="J538" t="s">
        <v>422</v>
      </c>
      <c r="K538" t="s">
        <v>25</v>
      </c>
      <c r="L538" t="s">
        <v>423</v>
      </c>
      <c r="M538" t="s">
        <v>424</v>
      </c>
      <c r="N538" t="s">
        <v>425</v>
      </c>
      <c r="O538" t="s">
        <v>426</v>
      </c>
      <c r="P538">
        <v>-3.2000000499999999</v>
      </c>
      <c r="Q538" t="s">
        <v>427</v>
      </c>
      <c r="R538" t="s">
        <v>428</v>
      </c>
      <c r="S538">
        <v>254798718</v>
      </c>
      <c r="T538">
        <v>156.07679999999999</v>
      </c>
      <c r="U538" t="s">
        <v>31</v>
      </c>
      <c r="V538" t="s">
        <v>5014</v>
      </c>
      <c r="W538" t="s">
        <v>23</v>
      </c>
    </row>
    <row r="539" spans="1:23" x14ac:dyDescent="0.4">
      <c r="A539">
        <v>538</v>
      </c>
      <c r="B539">
        <v>1</v>
      </c>
      <c r="C539">
        <v>1</v>
      </c>
      <c r="D539">
        <v>1</v>
      </c>
      <c r="E539">
        <v>1</v>
      </c>
      <c r="F539">
        <v>0.94067349139561396</v>
      </c>
      <c r="G539">
        <v>-4.4239144570316897</v>
      </c>
      <c r="H539">
        <v>0.999999999999999</v>
      </c>
      <c r="I539">
        <v>44.137333115900098</v>
      </c>
      <c r="J539" t="s">
        <v>422</v>
      </c>
      <c r="K539" t="s">
        <v>25</v>
      </c>
      <c r="L539" t="s">
        <v>423</v>
      </c>
      <c r="M539" t="s">
        <v>424</v>
      </c>
      <c r="N539" t="s">
        <v>425</v>
      </c>
      <c r="O539" t="s">
        <v>426</v>
      </c>
      <c r="P539">
        <v>-3.2000000499999999</v>
      </c>
      <c r="Q539" t="s">
        <v>427</v>
      </c>
      <c r="R539" t="s">
        <v>428</v>
      </c>
      <c r="S539">
        <v>254798718</v>
      </c>
      <c r="T539">
        <v>156.07679999999999</v>
      </c>
      <c r="U539" t="s">
        <v>31</v>
      </c>
      <c r="V539" t="s">
        <v>12679</v>
      </c>
      <c r="W539" t="s">
        <v>23</v>
      </c>
    </row>
    <row r="540" spans="1:23" x14ac:dyDescent="0.4">
      <c r="A540">
        <v>539</v>
      </c>
      <c r="B540">
        <v>1</v>
      </c>
      <c r="C540">
        <v>1</v>
      </c>
      <c r="D540">
        <v>1</v>
      </c>
      <c r="E540">
        <v>1</v>
      </c>
      <c r="F540">
        <v>0.94049389151598894</v>
      </c>
      <c r="G540">
        <v>-1.7084620654812901</v>
      </c>
      <c r="H540">
        <v>0.999999999999999</v>
      </c>
      <c r="I540">
        <v>20.570912455379901</v>
      </c>
      <c r="J540" t="s">
        <v>2470</v>
      </c>
      <c r="K540" t="s">
        <v>25</v>
      </c>
      <c r="L540" t="s">
        <v>12456</v>
      </c>
      <c r="M540" t="s">
        <v>12457</v>
      </c>
      <c r="N540" t="s">
        <v>12458</v>
      </c>
      <c r="O540" t="s">
        <v>12459</v>
      </c>
      <c r="P540">
        <v>0.69045060899999999</v>
      </c>
      <c r="Q540" t="s">
        <v>12460</v>
      </c>
      <c r="R540" t="s">
        <v>12461</v>
      </c>
      <c r="S540">
        <v>255847294</v>
      </c>
      <c r="T540">
        <v>166.08626000000001</v>
      </c>
      <c r="U540" t="s">
        <v>31</v>
      </c>
      <c r="V540" t="s">
        <v>12680</v>
      </c>
      <c r="W540" t="s">
        <v>23</v>
      </c>
    </row>
    <row r="541" spans="1:23" x14ac:dyDescent="0.4">
      <c r="A541">
        <v>540</v>
      </c>
      <c r="B541">
        <v>1</v>
      </c>
      <c r="C541">
        <v>1</v>
      </c>
      <c r="D541">
        <v>1</v>
      </c>
      <c r="E541">
        <v>1</v>
      </c>
      <c r="F541">
        <v>0.94049389151598894</v>
      </c>
      <c r="G541">
        <v>-1.7084620654812901</v>
      </c>
      <c r="H541" t="s">
        <v>23</v>
      </c>
      <c r="I541">
        <v>20.570912455379901</v>
      </c>
      <c r="J541" t="s">
        <v>2470</v>
      </c>
      <c r="K541" t="s">
        <v>25</v>
      </c>
      <c r="L541" t="s">
        <v>12456</v>
      </c>
      <c r="M541" t="s">
        <v>12457</v>
      </c>
      <c r="N541" t="s">
        <v>12458</v>
      </c>
      <c r="O541" t="s">
        <v>12459</v>
      </c>
      <c r="P541">
        <v>0.69045060899999999</v>
      </c>
      <c r="Q541" t="s">
        <v>12460</v>
      </c>
      <c r="R541" t="s">
        <v>12461</v>
      </c>
      <c r="S541">
        <v>255847294</v>
      </c>
      <c r="T541">
        <v>166.08626000000001</v>
      </c>
      <c r="U541" t="s">
        <v>31</v>
      </c>
      <c r="V541" t="s">
        <v>5848</v>
      </c>
      <c r="W541" t="s">
        <v>23</v>
      </c>
    </row>
    <row r="542" spans="1:23" x14ac:dyDescent="0.4">
      <c r="A542">
        <v>541</v>
      </c>
      <c r="B542">
        <v>1</v>
      </c>
      <c r="C542">
        <v>1</v>
      </c>
      <c r="D542">
        <v>1</v>
      </c>
      <c r="E542">
        <v>1</v>
      </c>
      <c r="F542">
        <v>0.94046446822598995</v>
      </c>
      <c r="G542">
        <v>-1.7067433071593201</v>
      </c>
      <c r="H542" t="s">
        <v>23</v>
      </c>
      <c r="I542">
        <v>20.526950447509201</v>
      </c>
      <c r="J542" t="s">
        <v>2470</v>
      </c>
      <c r="K542" t="s">
        <v>25</v>
      </c>
      <c r="L542" t="s">
        <v>12456</v>
      </c>
      <c r="M542" t="s">
        <v>12457</v>
      </c>
      <c r="N542" t="s">
        <v>12458</v>
      </c>
      <c r="O542" t="s">
        <v>12459</v>
      </c>
      <c r="P542">
        <v>0.69045060899999999</v>
      </c>
      <c r="Q542" t="s">
        <v>12460</v>
      </c>
      <c r="R542" t="s">
        <v>12461</v>
      </c>
      <c r="S542">
        <v>255847294</v>
      </c>
      <c r="T542">
        <v>166.08626000000001</v>
      </c>
      <c r="U542" t="s">
        <v>31</v>
      </c>
      <c r="V542" t="s">
        <v>5854</v>
      </c>
      <c r="W542" t="s">
        <v>23</v>
      </c>
    </row>
    <row r="543" spans="1:23" x14ac:dyDescent="0.4">
      <c r="A543">
        <v>542</v>
      </c>
      <c r="B543">
        <v>1</v>
      </c>
      <c r="C543">
        <v>1</v>
      </c>
      <c r="D543">
        <v>1</v>
      </c>
      <c r="E543">
        <v>1</v>
      </c>
      <c r="F543">
        <v>0.94046446822598995</v>
      </c>
      <c r="G543">
        <v>-1.7067433071593201</v>
      </c>
      <c r="H543">
        <v>0.999999999999999</v>
      </c>
      <c r="I543">
        <v>20.526950447509201</v>
      </c>
      <c r="J543" t="s">
        <v>2470</v>
      </c>
      <c r="K543" t="s">
        <v>25</v>
      </c>
      <c r="L543" t="s">
        <v>12456</v>
      </c>
      <c r="M543" t="s">
        <v>12457</v>
      </c>
      <c r="N543" t="s">
        <v>12458</v>
      </c>
      <c r="O543" t="s">
        <v>12459</v>
      </c>
      <c r="P543">
        <v>0.69045060899999999</v>
      </c>
      <c r="Q543" t="s">
        <v>12460</v>
      </c>
      <c r="R543" t="s">
        <v>12461</v>
      </c>
      <c r="S543">
        <v>255847294</v>
      </c>
      <c r="T543">
        <v>166.08626000000001</v>
      </c>
      <c r="U543" t="s">
        <v>31</v>
      </c>
      <c r="V543" t="s">
        <v>12681</v>
      </c>
      <c r="W543" t="s">
        <v>23</v>
      </c>
    </row>
    <row r="544" spans="1:23" x14ac:dyDescent="0.4">
      <c r="A544">
        <v>543</v>
      </c>
      <c r="B544">
        <v>1</v>
      </c>
      <c r="C544">
        <v>1</v>
      </c>
      <c r="D544">
        <v>1</v>
      </c>
      <c r="E544">
        <v>1</v>
      </c>
      <c r="F544">
        <v>0.94040887990198396</v>
      </c>
      <c r="G544">
        <v>-1.83815951154914</v>
      </c>
      <c r="H544" t="s">
        <v>23</v>
      </c>
      <c r="I544">
        <v>22.851168979308</v>
      </c>
      <c r="J544" t="s">
        <v>512</v>
      </c>
      <c r="K544" t="s">
        <v>25</v>
      </c>
      <c r="L544" t="s">
        <v>513</v>
      </c>
      <c r="M544" t="s">
        <v>514</v>
      </c>
      <c r="N544" t="s">
        <v>515</v>
      </c>
      <c r="O544" t="s">
        <v>516</v>
      </c>
      <c r="P544">
        <v>1.2496581099999999</v>
      </c>
      <c r="Q544" t="s">
        <v>517</v>
      </c>
      <c r="R544" t="s">
        <v>518</v>
      </c>
      <c r="S544">
        <v>19556450</v>
      </c>
      <c r="T544">
        <v>247.10771879999999</v>
      </c>
      <c r="U544" t="s">
        <v>31</v>
      </c>
      <c r="V544" t="s">
        <v>1211</v>
      </c>
      <c r="W544" t="s">
        <v>23</v>
      </c>
    </row>
    <row r="545" spans="1:23" x14ac:dyDescent="0.4">
      <c r="A545">
        <v>544</v>
      </c>
      <c r="B545">
        <v>1</v>
      </c>
      <c r="C545">
        <v>1</v>
      </c>
      <c r="D545">
        <v>1</v>
      </c>
      <c r="E545">
        <v>1</v>
      </c>
      <c r="F545">
        <v>0.94040887990198396</v>
      </c>
      <c r="G545">
        <v>-1.83815951154914</v>
      </c>
      <c r="H545">
        <v>0.999999999999999</v>
      </c>
      <c r="I545">
        <v>22.851168979308</v>
      </c>
      <c r="J545" t="s">
        <v>512</v>
      </c>
      <c r="K545" t="s">
        <v>25</v>
      </c>
      <c r="L545" t="s">
        <v>513</v>
      </c>
      <c r="M545" t="s">
        <v>514</v>
      </c>
      <c r="N545" t="s">
        <v>515</v>
      </c>
      <c r="O545" t="s">
        <v>516</v>
      </c>
      <c r="P545">
        <v>1.2496581099999999</v>
      </c>
      <c r="Q545" t="s">
        <v>517</v>
      </c>
      <c r="R545" t="s">
        <v>518</v>
      </c>
      <c r="S545">
        <v>19556450</v>
      </c>
      <c r="T545">
        <v>247.10771879999999</v>
      </c>
      <c r="U545" t="s">
        <v>31</v>
      </c>
      <c r="V545" t="s">
        <v>12682</v>
      </c>
      <c r="W545" t="s">
        <v>23</v>
      </c>
    </row>
    <row r="546" spans="1:23" x14ac:dyDescent="0.4">
      <c r="A546">
        <v>545</v>
      </c>
      <c r="B546">
        <v>1</v>
      </c>
      <c r="C546">
        <v>1</v>
      </c>
      <c r="D546">
        <v>1</v>
      </c>
      <c r="E546">
        <v>1</v>
      </c>
      <c r="F546">
        <v>0.94008194223452901</v>
      </c>
      <c r="G546">
        <v>-1.7119173496373301</v>
      </c>
      <c r="H546" t="s">
        <v>23</v>
      </c>
      <c r="I546">
        <v>20.483023525957702</v>
      </c>
      <c r="J546" t="s">
        <v>2470</v>
      </c>
      <c r="K546" t="s">
        <v>25</v>
      </c>
      <c r="L546" t="s">
        <v>12456</v>
      </c>
      <c r="M546" t="s">
        <v>12457</v>
      </c>
      <c r="N546" t="s">
        <v>12458</v>
      </c>
      <c r="O546" t="s">
        <v>12459</v>
      </c>
      <c r="P546">
        <v>0.69045060899999999</v>
      </c>
      <c r="Q546" t="s">
        <v>12460</v>
      </c>
      <c r="R546" t="s">
        <v>12461</v>
      </c>
      <c r="S546">
        <v>255847294</v>
      </c>
      <c r="T546">
        <v>166.08626000000001</v>
      </c>
      <c r="U546" t="s">
        <v>31</v>
      </c>
      <c r="V546" t="s">
        <v>5868</v>
      </c>
      <c r="W546" t="s">
        <v>23</v>
      </c>
    </row>
    <row r="547" spans="1:23" x14ac:dyDescent="0.4">
      <c r="A547">
        <v>546</v>
      </c>
      <c r="B547">
        <v>1</v>
      </c>
      <c r="C547">
        <v>1</v>
      </c>
      <c r="D547">
        <v>1</v>
      </c>
      <c r="E547">
        <v>1</v>
      </c>
      <c r="F547">
        <v>0.94008194223452901</v>
      </c>
      <c r="G547">
        <v>-1.7119173496373301</v>
      </c>
      <c r="H547">
        <v>0.999999999999999</v>
      </c>
      <c r="I547">
        <v>20.483023525957702</v>
      </c>
      <c r="J547" t="s">
        <v>2470</v>
      </c>
      <c r="K547" t="s">
        <v>25</v>
      </c>
      <c r="L547" t="s">
        <v>12456</v>
      </c>
      <c r="M547" t="s">
        <v>12457</v>
      </c>
      <c r="N547" t="s">
        <v>12458</v>
      </c>
      <c r="O547" t="s">
        <v>12459</v>
      </c>
      <c r="P547">
        <v>0.69045060899999999</v>
      </c>
      <c r="Q547" t="s">
        <v>12460</v>
      </c>
      <c r="R547" t="s">
        <v>12461</v>
      </c>
      <c r="S547">
        <v>255847294</v>
      </c>
      <c r="T547">
        <v>166.08626000000001</v>
      </c>
      <c r="U547" t="s">
        <v>31</v>
      </c>
      <c r="V547" t="s">
        <v>12683</v>
      </c>
      <c r="W547" t="s">
        <v>23</v>
      </c>
    </row>
    <row r="548" spans="1:23" x14ac:dyDescent="0.4">
      <c r="A548">
        <v>547</v>
      </c>
      <c r="B548">
        <v>1</v>
      </c>
      <c r="C548">
        <v>1</v>
      </c>
      <c r="D548">
        <v>1</v>
      </c>
      <c r="E548">
        <v>1</v>
      </c>
      <c r="F548">
        <v>0.93932622915825903</v>
      </c>
      <c r="G548">
        <v>-31.3922673097501</v>
      </c>
      <c r="H548" t="s">
        <v>23</v>
      </c>
      <c r="I548">
        <v>34.646968650899602</v>
      </c>
      <c r="J548" t="s">
        <v>897</v>
      </c>
      <c r="K548" t="s">
        <v>25</v>
      </c>
      <c r="L548" t="s">
        <v>12657</v>
      </c>
      <c r="M548" t="s">
        <v>12658</v>
      </c>
      <c r="N548" t="s">
        <v>12659</v>
      </c>
      <c r="O548" t="s">
        <v>12660</v>
      </c>
      <c r="P548">
        <v>5.1999998099999996</v>
      </c>
      <c r="Q548" t="s">
        <v>12661</v>
      </c>
      <c r="R548" t="s">
        <v>12662</v>
      </c>
      <c r="S548">
        <v>3449206</v>
      </c>
      <c r="T548">
        <v>273.13862499999999</v>
      </c>
      <c r="U548" t="s">
        <v>31</v>
      </c>
      <c r="V548" t="s">
        <v>902</v>
      </c>
      <c r="W548" t="s">
        <v>23</v>
      </c>
    </row>
    <row r="549" spans="1:23" x14ac:dyDescent="0.4">
      <c r="A549">
        <v>548</v>
      </c>
      <c r="B549">
        <v>1</v>
      </c>
      <c r="C549">
        <v>1</v>
      </c>
      <c r="D549">
        <v>1</v>
      </c>
      <c r="E549">
        <v>1</v>
      </c>
      <c r="F549">
        <v>0.93932622915825903</v>
      </c>
      <c r="G549">
        <v>-31.3922673097501</v>
      </c>
      <c r="H549">
        <v>0.999999999999999</v>
      </c>
      <c r="I549">
        <v>34.646968650899602</v>
      </c>
      <c r="J549" t="s">
        <v>897</v>
      </c>
      <c r="K549" t="s">
        <v>25</v>
      </c>
      <c r="L549" t="s">
        <v>12657</v>
      </c>
      <c r="M549" t="s">
        <v>12658</v>
      </c>
      <c r="N549" t="s">
        <v>12659</v>
      </c>
      <c r="O549" t="s">
        <v>12660</v>
      </c>
      <c r="P549">
        <v>5.1999998099999996</v>
      </c>
      <c r="Q549" t="s">
        <v>12661</v>
      </c>
      <c r="R549" t="s">
        <v>12662</v>
      </c>
      <c r="S549">
        <v>3449206</v>
      </c>
      <c r="T549">
        <v>273.13862499999999</v>
      </c>
      <c r="U549" t="s">
        <v>31</v>
      </c>
      <c r="V549" t="s">
        <v>12684</v>
      </c>
      <c r="W549" t="s">
        <v>23</v>
      </c>
    </row>
    <row r="550" spans="1:23" x14ac:dyDescent="0.4">
      <c r="A550">
        <v>549</v>
      </c>
      <c r="B550">
        <v>1</v>
      </c>
      <c r="C550">
        <v>1</v>
      </c>
      <c r="D550">
        <v>1</v>
      </c>
      <c r="E550">
        <v>1</v>
      </c>
      <c r="F550">
        <v>0.93863385940916</v>
      </c>
      <c r="G550">
        <v>-1.78063618885805</v>
      </c>
      <c r="H550" t="s">
        <v>23</v>
      </c>
      <c r="I550">
        <v>20.548499553185099</v>
      </c>
      <c r="J550" t="s">
        <v>2470</v>
      </c>
      <c r="K550" t="s">
        <v>25</v>
      </c>
      <c r="L550" t="s">
        <v>12456</v>
      </c>
      <c r="M550" t="s">
        <v>12457</v>
      </c>
      <c r="N550" t="s">
        <v>12458</v>
      </c>
      <c r="O550" t="s">
        <v>12459</v>
      </c>
      <c r="P550">
        <v>0.69045060899999999</v>
      </c>
      <c r="Q550" t="s">
        <v>12460</v>
      </c>
      <c r="R550" t="s">
        <v>12461</v>
      </c>
      <c r="S550">
        <v>255847294</v>
      </c>
      <c r="T550">
        <v>166.08626000000001</v>
      </c>
      <c r="U550" t="s">
        <v>31</v>
      </c>
      <c r="V550" t="s">
        <v>8533</v>
      </c>
      <c r="W550" t="s">
        <v>23</v>
      </c>
    </row>
    <row r="551" spans="1:23" x14ac:dyDescent="0.4">
      <c r="A551">
        <v>550</v>
      </c>
      <c r="B551">
        <v>1</v>
      </c>
      <c r="C551">
        <v>1</v>
      </c>
      <c r="D551">
        <v>1</v>
      </c>
      <c r="E551">
        <v>1</v>
      </c>
      <c r="F551">
        <v>0.93863385940916</v>
      </c>
      <c r="G551">
        <v>-1.78063618885805</v>
      </c>
      <c r="H551">
        <v>0.999999999999999</v>
      </c>
      <c r="I551">
        <v>20.548499553185099</v>
      </c>
      <c r="J551" t="s">
        <v>2470</v>
      </c>
      <c r="K551" t="s">
        <v>25</v>
      </c>
      <c r="L551" t="s">
        <v>12456</v>
      </c>
      <c r="M551" t="s">
        <v>12457</v>
      </c>
      <c r="N551" t="s">
        <v>12458</v>
      </c>
      <c r="O551" t="s">
        <v>12459</v>
      </c>
      <c r="P551">
        <v>0.69045060899999999</v>
      </c>
      <c r="Q551" t="s">
        <v>12460</v>
      </c>
      <c r="R551" t="s">
        <v>12461</v>
      </c>
      <c r="S551">
        <v>255847294</v>
      </c>
      <c r="T551">
        <v>166.08626000000001</v>
      </c>
      <c r="U551" t="s">
        <v>31</v>
      </c>
      <c r="V551" t="s">
        <v>12685</v>
      </c>
      <c r="W551" t="s">
        <v>23</v>
      </c>
    </row>
    <row r="552" spans="1:23" x14ac:dyDescent="0.4">
      <c r="A552">
        <v>551</v>
      </c>
      <c r="B552">
        <v>1</v>
      </c>
      <c r="C552">
        <v>1</v>
      </c>
      <c r="D552">
        <v>1</v>
      </c>
      <c r="E552">
        <v>1</v>
      </c>
      <c r="F552">
        <v>0.93726567784784298</v>
      </c>
      <c r="G552">
        <v>-45.588753664179798</v>
      </c>
      <c r="H552" t="s">
        <v>23</v>
      </c>
      <c r="I552">
        <v>67.972532735175903</v>
      </c>
      <c r="J552" t="s">
        <v>175</v>
      </c>
      <c r="K552" t="s">
        <v>25</v>
      </c>
      <c r="L552" t="s">
        <v>748</v>
      </c>
      <c r="M552" t="s">
        <v>749</v>
      </c>
      <c r="N552" t="s">
        <v>750</v>
      </c>
      <c r="O552" t="s">
        <v>751</v>
      </c>
      <c r="P552">
        <v>-1.7999999499999999</v>
      </c>
      <c r="Q552" t="s">
        <v>752</v>
      </c>
      <c r="R552" t="s">
        <v>753</v>
      </c>
      <c r="S552">
        <v>87613798</v>
      </c>
      <c r="T552">
        <v>214.1073844</v>
      </c>
      <c r="U552" t="s">
        <v>31</v>
      </c>
      <c r="V552" t="s">
        <v>760</v>
      </c>
      <c r="W552" t="s">
        <v>23</v>
      </c>
    </row>
    <row r="553" spans="1:23" x14ac:dyDescent="0.4">
      <c r="A553">
        <v>552</v>
      </c>
      <c r="B553">
        <v>1</v>
      </c>
      <c r="C553">
        <v>1</v>
      </c>
      <c r="D553">
        <v>1</v>
      </c>
      <c r="E553">
        <v>1</v>
      </c>
      <c r="F553">
        <v>0.93726567784784298</v>
      </c>
      <c r="G553">
        <v>-45.588753664179798</v>
      </c>
      <c r="H553">
        <v>0.999999999999999</v>
      </c>
      <c r="I553">
        <v>67.972532735175903</v>
      </c>
      <c r="J553" t="s">
        <v>175</v>
      </c>
      <c r="K553" t="s">
        <v>25</v>
      </c>
      <c r="L553" t="s">
        <v>748</v>
      </c>
      <c r="M553" t="s">
        <v>749</v>
      </c>
      <c r="N553" t="s">
        <v>750</v>
      </c>
      <c r="O553" t="s">
        <v>751</v>
      </c>
      <c r="P553">
        <v>-1.7999999499999999</v>
      </c>
      <c r="Q553" t="s">
        <v>752</v>
      </c>
      <c r="R553" t="s">
        <v>753</v>
      </c>
      <c r="S553">
        <v>87613798</v>
      </c>
      <c r="T553">
        <v>214.1073844</v>
      </c>
      <c r="U553" t="s">
        <v>31</v>
      </c>
      <c r="V553" t="s">
        <v>12686</v>
      </c>
      <c r="W553" t="s">
        <v>23</v>
      </c>
    </row>
    <row r="554" spans="1:23" x14ac:dyDescent="0.4">
      <c r="A554">
        <v>553</v>
      </c>
      <c r="B554">
        <v>1</v>
      </c>
      <c r="C554">
        <v>1</v>
      </c>
      <c r="D554">
        <v>1</v>
      </c>
      <c r="E554">
        <v>1</v>
      </c>
      <c r="F554">
        <v>0.93684184760410405</v>
      </c>
      <c r="G554">
        <v>-2.5019206787810702</v>
      </c>
      <c r="H554" t="s">
        <v>23</v>
      </c>
      <c r="I554">
        <v>27.523319982498801</v>
      </c>
      <c r="J554" t="s">
        <v>512</v>
      </c>
      <c r="K554" t="s">
        <v>25</v>
      </c>
      <c r="L554" t="s">
        <v>513</v>
      </c>
      <c r="M554" t="s">
        <v>514</v>
      </c>
      <c r="N554" t="s">
        <v>515</v>
      </c>
      <c r="O554" t="s">
        <v>516</v>
      </c>
      <c r="P554">
        <v>1.2496581099999999</v>
      </c>
      <c r="Q554" t="s">
        <v>517</v>
      </c>
      <c r="R554" t="s">
        <v>518</v>
      </c>
      <c r="S554">
        <v>19556450</v>
      </c>
      <c r="T554">
        <v>247.10771879999999</v>
      </c>
      <c r="U554" t="s">
        <v>31</v>
      </c>
      <c r="V554" t="s">
        <v>4418</v>
      </c>
      <c r="W554" t="s">
        <v>23</v>
      </c>
    </row>
    <row r="555" spans="1:23" x14ac:dyDescent="0.4">
      <c r="A555">
        <v>554</v>
      </c>
      <c r="B555">
        <v>1</v>
      </c>
      <c r="C555">
        <v>1</v>
      </c>
      <c r="D555">
        <v>1</v>
      </c>
      <c r="E555">
        <v>1</v>
      </c>
      <c r="F555">
        <v>0.93684184760410405</v>
      </c>
      <c r="G555">
        <v>-2.5019206787810702</v>
      </c>
      <c r="H555">
        <v>0.999999999999999</v>
      </c>
      <c r="I555">
        <v>27.523319982498801</v>
      </c>
      <c r="J555" t="s">
        <v>512</v>
      </c>
      <c r="K555" t="s">
        <v>25</v>
      </c>
      <c r="L555" t="s">
        <v>513</v>
      </c>
      <c r="M555" t="s">
        <v>514</v>
      </c>
      <c r="N555" t="s">
        <v>515</v>
      </c>
      <c r="O555" t="s">
        <v>516</v>
      </c>
      <c r="P555">
        <v>1.2496581099999999</v>
      </c>
      <c r="Q555" t="s">
        <v>517</v>
      </c>
      <c r="R555" t="s">
        <v>518</v>
      </c>
      <c r="S555">
        <v>19556450</v>
      </c>
      <c r="T555">
        <v>247.10771879999999</v>
      </c>
      <c r="U555" t="s">
        <v>31</v>
      </c>
      <c r="V555" t="s">
        <v>12687</v>
      </c>
      <c r="W555" t="s">
        <v>23</v>
      </c>
    </row>
    <row r="556" spans="1:23" x14ac:dyDescent="0.4">
      <c r="A556">
        <v>555</v>
      </c>
      <c r="B556">
        <v>1</v>
      </c>
      <c r="C556">
        <v>1</v>
      </c>
      <c r="D556">
        <v>1</v>
      </c>
      <c r="E556">
        <v>1</v>
      </c>
      <c r="F556">
        <v>0.93639555647777895</v>
      </c>
      <c r="G556">
        <v>-7.9673791581136104</v>
      </c>
      <c r="H556" t="s">
        <v>23</v>
      </c>
      <c r="I556">
        <v>54.547138752811897</v>
      </c>
      <c r="J556" t="s">
        <v>194</v>
      </c>
      <c r="K556" t="s">
        <v>25</v>
      </c>
      <c r="L556" t="s">
        <v>195</v>
      </c>
      <c r="M556" t="s">
        <v>196</v>
      </c>
      <c r="N556" t="s">
        <v>197</v>
      </c>
      <c r="O556" t="s">
        <v>198</v>
      </c>
      <c r="P556">
        <v>2.8890771900000001</v>
      </c>
      <c r="Q556" t="s">
        <v>199</v>
      </c>
      <c r="R556" t="s">
        <v>200</v>
      </c>
      <c r="S556">
        <v>120383870</v>
      </c>
      <c r="T556">
        <v>355.20161919999998</v>
      </c>
      <c r="U556" t="s">
        <v>31</v>
      </c>
      <c r="V556" t="s">
        <v>526</v>
      </c>
      <c r="W556" t="s">
        <v>23</v>
      </c>
    </row>
    <row r="557" spans="1:23" x14ac:dyDescent="0.4">
      <c r="A557">
        <v>556</v>
      </c>
      <c r="B557">
        <v>1</v>
      </c>
      <c r="C557">
        <v>1</v>
      </c>
      <c r="D557">
        <v>1</v>
      </c>
      <c r="E557">
        <v>1</v>
      </c>
      <c r="F557">
        <v>0.93639555647777895</v>
      </c>
      <c r="G557">
        <v>-7.9673791581136104</v>
      </c>
      <c r="H557">
        <v>0.999999999999999</v>
      </c>
      <c r="I557">
        <v>54.547138752811897</v>
      </c>
      <c r="J557" t="s">
        <v>194</v>
      </c>
      <c r="K557" t="s">
        <v>25</v>
      </c>
      <c r="L557" t="s">
        <v>195</v>
      </c>
      <c r="M557" t="s">
        <v>196</v>
      </c>
      <c r="N557" t="s">
        <v>197</v>
      </c>
      <c r="O557" t="s">
        <v>198</v>
      </c>
      <c r="P557">
        <v>2.8890771900000001</v>
      </c>
      <c r="Q557" t="s">
        <v>199</v>
      </c>
      <c r="R557" t="s">
        <v>200</v>
      </c>
      <c r="S557">
        <v>120383870</v>
      </c>
      <c r="T557">
        <v>355.20161919999998</v>
      </c>
      <c r="U557" t="s">
        <v>31</v>
      </c>
      <c r="V557" t="s">
        <v>12688</v>
      </c>
      <c r="W557" t="s">
        <v>23</v>
      </c>
    </row>
    <row r="558" spans="1:23" x14ac:dyDescent="0.4">
      <c r="A558">
        <v>557</v>
      </c>
      <c r="B558">
        <v>1</v>
      </c>
      <c r="C558">
        <v>1</v>
      </c>
      <c r="D558">
        <v>1</v>
      </c>
      <c r="E558">
        <v>1</v>
      </c>
      <c r="F558">
        <v>0.93600975188298097</v>
      </c>
      <c r="G558">
        <v>-6.1247811061564201</v>
      </c>
      <c r="H558" t="s">
        <v>23</v>
      </c>
      <c r="I558">
        <v>44.042109226929703</v>
      </c>
      <c r="J558" t="s">
        <v>4449</v>
      </c>
      <c r="K558" t="s">
        <v>25</v>
      </c>
      <c r="L558" t="s">
        <v>9522</v>
      </c>
      <c r="M558" t="s">
        <v>9523</v>
      </c>
      <c r="N558" t="s">
        <v>9524</v>
      </c>
      <c r="O558" t="s">
        <v>9525</v>
      </c>
      <c r="P558">
        <v>3.4000001000000002</v>
      </c>
      <c r="Q558" t="s">
        <v>9526</v>
      </c>
      <c r="R558" t="s">
        <v>9527</v>
      </c>
      <c r="S558">
        <v>70803558</v>
      </c>
      <c r="T558">
        <v>355.11761480000001</v>
      </c>
      <c r="U558" t="s">
        <v>31</v>
      </c>
      <c r="V558" t="s">
        <v>7224</v>
      </c>
      <c r="W558" t="s">
        <v>23</v>
      </c>
    </row>
    <row r="559" spans="1:23" x14ac:dyDescent="0.4">
      <c r="A559">
        <v>558</v>
      </c>
      <c r="B559">
        <v>1</v>
      </c>
      <c r="C559">
        <v>1</v>
      </c>
      <c r="D559">
        <v>1</v>
      </c>
      <c r="E559">
        <v>1</v>
      </c>
      <c r="F559">
        <v>0.93600975188298097</v>
      </c>
      <c r="G559">
        <v>-6.1247811061564201</v>
      </c>
      <c r="H559">
        <v>0.999999999999999</v>
      </c>
      <c r="I559">
        <v>44.042109226929703</v>
      </c>
      <c r="J559" t="s">
        <v>4449</v>
      </c>
      <c r="K559" t="s">
        <v>25</v>
      </c>
      <c r="L559" t="s">
        <v>9522</v>
      </c>
      <c r="M559" t="s">
        <v>9523</v>
      </c>
      <c r="N559" t="s">
        <v>9524</v>
      </c>
      <c r="O559" t="s">
        <v>9525</v>
      </c>
      <c r="P559">
        <v>3.4000001000000002</v>
      </c>
      <c r="Q559" t="s">
        <v>9526</v>
      </c>
      <c r="R559" t="s">
        <v>9527</v>
      </c>
      <c r="S559">
        <v>70803558</v>
      </c>
      <c r="T559">
        <v>355.11761480000001</v>
      </c>
      <c r="U559" t="s">
        <v>31</v>
      </c>
      <c r="V559" t="s">
        <v>12689</v>
      </c>
      <c r="W559" t="s">
        <v>23</v>
      </c>
    </row>
    <row r="560" spans="1:23" x14ac:dyDescent="0.4">
      <c r="A560">
        <v>559</v>
      </c>
      <c r="B560">
        <v>1</v>
      </c>
      <c r="C560">
        <v>1</v>
      </c>
      <c r="D560">
        <v>1</v>
      </c>
      <c r="E560">
        <v>1</v>
      </c>
      <c r="F560">
        <v>0.934337440962003</v>
      </c>
      <c r="G560">
        <v>-29.9822135099005</v>
      </c>
      <c r="H560" t="s">
        <v>23</v>
      </c>
      <c r="I560">
        <v>25.178138841905898</v>
      </c>
      <c r="J560" t="s">
        <v>897</v>
      </c>
      <c r="K560" t="s">
        <v>25</v>
      </c>
      <c r="L560" t="s">
        <v>12657</v>
      </c>
      <c r="M560" t="s">
        <v>12658</v>
      </c>
      <c r="N560" t="s">
        <v>12659</v>
      </c>
      <c r="O560" t="s">
        <v>12660</v>
      </c>
      <c r="P560">
        <v>5.1999998099999996</v>
      </c>
      <c r="Q560" t="s">
        <v>12661</v>
      </c>
      <c r="R560" t="s">
        <v>12662</v>
      </c>
      <c r="S560">
        <v>3449206</v>
      </c>
      <c r="T560">
        <v>273.13862499999999</v>
      </c>
      <c r="U560" t="s">
        <v>31</v>
      </c>
      <c r="V560" t="s">
        <v>1805</v>
      </c>
      <c r="W560" t="s">
        <v>23</v>
      </c>
    </row>
    <row r="561" spans="1:23" x14ac:dyDescent="0.4">
      <c r="A561">
        <v>560</v>
      </c>
      <c r="B561">
        <v>1</v>
      </c>
      <c r="C561">
        <v>1</v>
      </c>
      <c r="D561">
        <v>1</v>
      </c>
      <c r="E561">
        <v>1</v>
      </c>
      <c r="F561">
        <v>0.934337440962003</v>
      </c>
      <c r="G561">
        <v>-29.9822135099005</v>
      </c>
      <c r="H561">
        <v>0.999999999999999</v>
      </c>
      <c r="I561">
        <v>25.178138841905898</v>
      </c>
      <c r="J561" t="s">
        <v>897</v>
      </c>
      <c r="K561" t="s">
        <v>25</v>
      </c>
      <c r="L561" t="s">
        <v>12657</v>
      </c>
      <c r="M561" t="s">
        <v>12658</v>
      </c>
      <c r="N561" t="s">
        <v>12659</v>
      </c>
      <c r="O561" t="s">
        <v>12660</v>
      </c>
      <c r="P561">
        <v>5.1999998099999996</v>
      </c>
      <c r="Q561" t="s">
        <v>12661</v>
      </c>
      <c r="R561" t="s">
        <v>12662</v>
      </c>
      <c r="S561">
        <v>3449206</v>
      </c>
      <c r="T561">
        <v>273.13862499999999</v>
      </c>
      <c r="U561" t="s">
        <v>31</v>
      </c>
      <c r="V561" t="s">
        <v>12690</v>
      </c>
      <c r="W561" t="s">
        <v>23</v>
      </c>
    </row>
    <row r="562" spans="1:23" x14ac:dyDescent="0.4">
      <c r="A562">
        <v>561</v>
      </c>
      <c r="B562">
        <v>1</v>
      </c>
      <c r="C562">
        <v>1</v>
      </c>
      <c r="D562">
        <v>1</v>
      </c>
      <c r="E562">
        <v>1</v>
      </c>
      <c r="F562">
        <v>0.93336799530028203</v>
      </c>
      <c r="G562">
        <v>-1.8289373180617301</v>
      </c>
      <c r="H562" t="s">
        <v>23</v>
      </c>
      <c r="I562">
        <v>32.236804540285497</v>
      </c>
      <c r="J562" t="s">
        <v>981</v>
      </c>
      <c r="K562" t="s">
        <v>25</v>
      </c>
      <c r="L562" t="s">
        <v>982</v>
      </c>
      <c r="M562" t="s">
        <v>983</v>
      </c>
      <c r="N562" t="s">
        <v>984</v>
      </c>
      <c r="O562" t="s">
        <v>985</v>
      </c>
      <c r="P562">
        <v>-2.2515835800000001</v>
      </c>
      <c r="Q562" t="s">
        <v>986</v>
      </c>
      <c r="R562" t="s">
        <v>987</v>
      </c>
      <c r="S562">
        <v>255847294</v>
      </c>
      <c r="T562">
        <v>133.0608</v>
      </c>
      <c r="U562" t="s">
        <v>31</v>
      </c>
      <c r="V562" t="s">
        <v>3831</v>
      </c>
      <c r="W562" t="s">
        <v>23</v>
      </c>
    </row>
    <row r="563" spans="1:23" x14ac:dyDescent="0.4">
      <c r="A563">
        <v>562</v>
      </c>
      <c r="B563">
        <v>1</v>
      </c>
      <c r="C563">
        <v>1</v>
      </c>
      <c r="D563">
        <v>1</v>
      </c>
      <c r="E563">
        <v>1</v>
      </c>
      <c r="F563">
        <v>0.93336799530028203</v>
      </c>
      <c r="G563">
        <v>-1.8289373180617301</v>
      </c>
      <c r="H563">
        <v>0.999999999999999</v>
      </c>
      <c r="I563">
        <v>32.236804540285497</v>
      </c>
      <c r="J563" t="s">
        <v>981</v>
      </c>
      <c r="K563" t="s">
        <v>25</v>
      </c>
      <c r="L563" t="s">
        <v>982</v>
      </c>
      <c r="M563" t="s">
        <v>983</v>
      </c>
      <c r="N563" t="s">
        <v>984</v>
      </c>
      <c r="O563" t="s">
        <v>985</v>
      </c>
      <c r="P563">
        <v>-2.2515835800000001</v>
      </c>
      <c r="Q563" t="s">
        <v>986</v>
      </c>
      <c r="R563" t="s">
        <v>987</v>
      </c>
      <c r="S563">
        <v>255847294</v>
      </c>
      <c r="T563">
        <v>133.0608</v>
      </c>
      <c r="U563" t="s">
        <v>31</v>
      </c>
      <c r="V563" t="s">
        <v>12691</v>
      </c>
      <c r="W563" t="s">
        <v>23</v>
      </c>
    </row>
    <row r="564" spans="1:23" x14ac:dyDescent="0.4">
      <c r="A564">
        <v>563</v>
      </c>
      <c r="B564">
        <v>1</v>
      </c>
      <c r="C564">
        <v>2</v>
      </c>
      <c r="D564">
        <v>1</v>
      </c>
      <c r="E564">
        <v>2</v>
      </c>
      <c r="F564">
        <v>0.93321246135594205</v>
      </c>
      <c r="G564">
        <v>-7.0348362969951799</v>
      </c>
      <c r="H564">
        <v>3.2663316582914499E-2</v>
      </c>
      <c r="I564">
        <v>41.734652826318097</v>
      </c>
      <c r="J564" t="s">
        <v>360</v>
      </c>
      <c r="K564" t="s">
        <v>25</v>
      </c>
      <c r="L564" t="s">
        <v>361</v>
      </c>
      <c r="M564" t="s">
        <v>362</v>
      </c>
      <c r="N564" t="s">
        <v>363</v>
      </c>
      <c r="O564" t="s">
        <v>364</v>
      </c>
      <c r="P564">
        <v>-0.46567451999999998</v>
      </c>
      <c r="Q564" t="s">
        <v>365</v>
      </c>
      <c r="R564" t="s">
        <v>366</v>
      </c>
      <c r="S564">
        <v>254798718</v>
      </c>
      <c r="T564">
        <v>377.1456</v>
      </c>
      <c r="U564" t="s">
        <v>31</v>
      </c>
      <c r="V564" t="s">
        <v>12692</v>
      </c>
      <c r="W564" t="s">
        <v>23</v>
      </c>
    </row>
    <row r="565" spans="1:23" x14ac:dyDescent="0.4">
      <c r="A565">
        <v>564</v>
      </c>
      <c r="B565">
        <v>1</v>
      </c>
      <c r="C565">
        <v>2</v>
      </c>
      <c r="D565">
        <v>1</v>
      </c>
      <c r="E565">
        <v>1</v>
      </c>
      <c r="F565">
        <v>0.93274330374236003</v>
      </c>
      <c r="G565">
        <v>-4.29762942727326</v>
      </c>
      <c r="H565">
        <v>0.999999999999999</v>
      </c>
      <c r="I565">
        <v>69.689324362247405</v>
      </c>
      <c r="J565" t="s">
        <v>694</v>
      </c>
      <c r="K565" t="s">
        <v>25</v>
      </c>
      <c r="L565" t="s">
        <v>695</v>
      </c>
      <c r="M565" t="s">
        <v>696</v>
      </c>
      <c r="N565" t="s">
        <v>697</v>
      </c>
      <c r="O565" t="s">
        <v>698</v>
      </c>
      <c r="P565">
        <v>1.60000002</v>
      </c>
      <c r="Q565" t="s">
        <v>699</v>
      </c>
      <c r="R565" t="s">
        <v>700</v>
      </c>
      <c r="S565">
        <v>71098742</v>
      </c>
      <c r="T565">
        <v>369.18088369999998</v>
      </c>
      <c r="U565" t="s">
        <v>31</v>
      </c>
      <c r="V565" t="s">
        <v>12693</v>
      </c>
      <c r="W565" t="s">
        <v>23</v>
      </c>
    </row>
    <row r="566" spans="1:23" x14ac:dyDescent="0.4">
      <c r="A566">
        <v>565</v>
      </c>
      <c r="B566">
        <v>1</v>
      </c>
      <c r="C566">
        <v>2</v>
      </c>
      <c r="D566">
        <v>1</v>
      </c>
      <c r="E566">
        <v>1</v>
      </c>
      <c r="F566">
        <v>0.93274330374236003</v>
      </c>
      <c r="G566">
        <v>-4.29762942727326</v>
      </c>
      <c r="H566" t="s">
        <v>23</v>
      </c>
      <c r="I566">
        <v>69.689324362247405</v>
      </c>
      <c r="J566" t="s">
        <v>694</v>
      </c>
      <c r="K566" t="s">
        <v>25</v>
      </c>
      <c r="L566" t="s">
        <v>695</v>
      </c>
      <c r="M566" t="s">
        <v>696</v>
      </c>
      <c r="N566" t="s">
        <v>697</v>
      </c>
      <c r="O566" t="s">
        <v>698</v>
      </c>
      <c r="P566">
        <v>1.60000002</v>
      </c>
      <c r="Q566" t="s">
        <v>699</v>
      </c>
      <c r="R566" t="s">
        <v>700</v>
      </c>
      <c r="S566">
        <v>71098742</v>
      </c>
      <c r="T566">
        <v>369.18088369999998</v>
      </c>
      <c r="U566" t="s">
        <v>31</v>
      </c>
      <c r="V566" t="s">
        <v>7180</v>
      </c>
      <c r="W566" t="s">
        <v>23</v>
      </c>
    </row>
    <row r="567" spans="1:23" x14ac:dyDescent="0.4">
      <c r="A567">
        <v>566</v>
      </c>
      <c r="B567">
        <v>1</v>
      </c>
      <c r="C567">
        <v>1</v>
      </c>
      <c r="D567">
        <v>1</v>
      </c>
      <c r="E567">
        <v>1</v>
      </c>
      <c r="F567">
        <v>0.93266262386857801</v>
      </c>
      <c r="G567">
        <v>-5.7492109529050097</v>
      </c>
      <c r="H567">
        <v>0.99748743718592903</v>
      </c>
      <c r="I567">
        <v>27.947261027687698</v>
      </c>
      <c r="J567" t="s">
        <v>1121</v>
      </c>
      <c r="K567" t="s">
        <v>25</v>
      </c>
      <c r="L567" t="s">
        <v>1122</v>
      </c>
      <c r="M567" t="s">
        <v>1123</v>
      </c>
      <c r="N567" t="s">
        <v>1124</v>
      </c>
      <c r="O567" t="s">
        <v>1125</v>
      </c>
      <c r="P567">
        <v>-0.30000001199999998</v>
      </c>
      <c r="Q567" t="s">
        <v>1126</v>
      </c>
      <c r="R567" t="s">
        <v>1127</v>
      </c>
      <c r="S567">
        <v>19972122</v>
      </c>
      <c r="T567">
        <v>593.15160000000003</v>
      </c>
      <c r="U567" t="s">
        <v>31</v>
      </c>
      <c r="V567" t="s">
        <v>12694</v>
      </c>
      <c r="W567" t="s">
        <v>23</v>
      </c>
    </row>
    <row r="568" spans="1:23" x14ac:dyDescent="0.4">
      <c r="A568">
        <v>567</v>
      </c>
      <c r="B568">
        <v>1</v>
      </c>
      <c r="C568">
        <v>1</v>
      </c>
      <c r="D568">
        <v>1</v>
      </c>
      <c r="E568">
        <v>1</v>
      </c>
      <c r="F568">
        <v>0.93266262386857801</v>
      </c>
      <c r="G568">
        <v>-5.7492109529050097</v>
      </c>
      <c r="H568" t="s">
        <v>23</v>
      </c>
      <c r="I568">
        <v>27.947261027687698</v>
      </c>
      <c r="J568" t="s">
        <v>1121</v>
      </c>
      <c r="K568" t="s">
        <v>25</v>
      </c>
      <c r="L568" t="s">
        <v>1122</v>
      </c>
      <c r="M568" t="s">
        <v>1123</v>
      </c>
      <c r="N568" t="s">
        <v>1124</v>
      </c>
      <c r="O568" t="s">
        <v>1125</v>
      </c>
      <c r="P568">
        <v>-0.30000001199999998</v>
      </c>
      <c r="Q568" t="s">
        <v>1126</v>
      </c>
      <c r="R568" t="s">
        <v>1127</v>
      </c>
      <c r="S568">
        <v>19972122</v>
      </c>
      <c r="T568">
        <v>593.15160000000003</v>
      </c>
      <c r="U568" t="s">
        <v>31</v>
      </c>
      <c r="V568" t="s">
        <v>1129</v>
      </c>
      <c r="W568" t="s">
        <v>23</v>
      </c>
    </row>
    <row r="569" spans="1:23" x14ac:dyDescent="0.4">
      <c r="A569">
        <v>568</v>
      </c>
      <c r="B569">
        <v>1</v>
      </c>
      <c r="C569">
        <v>2</v>
      </c>
      <c r="D569">
        <v>1</v>
      </c>
      <c r="E569">
        <v>1</v>
      </c>
      <c r="F569">
        <v>0.93169688235736403</v>
      </c>
      <c r="G569">
        <v>-5.0792502625896203</v>
      </c>
      <c r="H569" t="s">
        <v>23</v>
      </c>
      <c r="I569">
        <v>68.437541796164197</v>
      </c>
      <c r="J569" t="s">
        <v>694</v>
      </c>
      <c r="K569" t="s">
        <v>25</v>
      </c>
      <c r="L569" t="s">
        <v>695</v>
      </c>
      <c r="M569" t="s">
        <v>696</v>
      </c>
      <c r="N569" t="s">
        <v>697</v>
      </c>
      <c r="O569" t="s">
        <v>698</v>
      </c>
      <c r="P569">
        <v>1.60000002</v>
      </c>
      <c r="Q569" t="s">
        <v>699</v>
      </c>
      <c r="R569" t="s">
        <v>700</v>
      </c>
      <c r="S569">
        <v>71098742</v>
      </c>
      <c r="T569">
        <v>369.18088369999998</v>
      </c>
      <c r="U569" t="s">
        <v>31</v>
      </c>
      <c r="V569" t="s">
        <v>9114</v>
      </c>
      <c r="W569" t="s">
        <v>23</v>
      </c>
    </row>
    <row r="570" spans="1:23" x14ac:dyDescent="0.4">
      <c r="A570">
        <v>569</v>
      </c>
      <c r="B570">
        <v>1</v>
      </c>
      <c r="C570">
        <v>2</v>
      </c>
      <c r="D570">
        <v>1</v>
      </c>
      <c r="E570">
        <v>1</v>
      </c>
      <c r="F570">
        <v>0.93169688235736403</v>
      </c>
      <c r="G570">
        <v>-5.0792502625896203</v>
      </c>
      <c r="H570">
        <v>0.999999999999999</v>
      </c>
      <c r="I570">
        <v>68.437541796164197</v>
      </c>
      <c r="J570" t="s">
        <v>694</v>
      </c>
      <c r="K570" t="s">
        <v>25</v>
      </c>
      <c r="L570" t="s">
        <v>695</v>
      </c>
      <c r="M570" t="s">
        <v>696</v>
      </c>
      <c r="N570" t="s">
        <v>697</v>
      </c>
      <c r="O570" t="s">
        <v>698</v>
      </c>
      <c r="P570">
        <v>1.60000002</v>
      </c>
      <c r="Q570" t="s">
        <v>699</v>
      </c>
      <c r="R570" t="s">
        <v>700</v>
      </c>
      <c r="S570">
        <v>71098742</v>
      </c>
      <c r="T570">
        <v>369.18088369999998</v>
      </c>
      <c r="U570" t="s">
        <v>31</v>
      </c>
      <c r="V570" t="s">
        <v>12695</v>
      </c>
      <c r="W570" t="s">
        <v>23</v>
      </c>
    </row>
    <row r="571" spans="1:23" x14ac:dyDescent="0.4">
      <c r="A571">
        <v>570</v>
      </c>
      <c r="B571">
        <v>1</v>
      </c>
      <c r="C571">
        <v>1</v>
      </c>
      <c r="D571">
        <v>1</v>
      </c>
      <c r="E571">
        <v>1</v>
      </c>
      <c r="F571">
        <v>0.930024709507699</v>
      </c>
      <c r="G571">
        <v>-11.5593408403802</v>
      </c>
      <c r="H571">
        <v>0.999999999999999</v>
      </c>
      <c r="I571">
        <v>39.728215104128999</v>
      </c>
      <c r="J571" t="s">
        <v>194</v>
      </c>
      <c r="K571" t="s">
        <v>25</v>
      </c>
      <c r="L571" t="s">
        <v>195</v>
      </c>
      <c r="M571" t="s">
        <v>196</v>
      </c>
      <c r="N571" t="s">
        <v>197</v>
      </c>
      <c r="O571" t="s">
        <v>198</v>
      </c>
      <c r="P571">
        <v>2.8890771900000001</v>
      </c>
      <c r="Q571" t="s">
        <v>199</v>
      </c>
      <c r="R571" t="s">
        <v>200</v>
      </c>
      <c r="S571">
        <v>120383870</v>
      </c>
      <c r="T571">
        <v>355.20161919999998</v>
      </c>
      <c r="U571" t="s">
        <v>31</v>
      </c>
      <c r="V571" t="s">
        <v>12696</v>
      </c>
      <c r="W571" t="s">
        <v>23</v>
      </c>
    </row>
    <row r="572" spans="1:23" x14ac:dyDescent="0.4">
      <c r="A572">
        <v>571</v>
      </c>
      <c r="B572">
        <v>1</v>
      </c>
      <c r="C572">
        <v>1</v>
      </c>
      <c r="D572">
        <v>1</v>
      </c>
      <c r="E572">
        <v>1</v>
      </c>
      <c r="F572">
        <v>0.930024709507699</v>
      </c>
      <c r="G572">
        <v>-11.5593408403802</v>
      </c>
      <c r="H572" t="s">
        <v>23</v>
      </c>
      <c r="I572">
        <v>39.728215104128999</v>
      </c>
      <c r="J572" t="s">
        <v>194</v>
      </c>
      <c r="K572" t="s">
        <v>25</v>
      </c>
      <c r="L572" t="s">
        <v>195</v>
      </c>
      <c r="M572" t="s">
        <v>196</v>
      </c>
      <c r="N572" t="s">
        <v>197</v>
      </c>
      <c r="O572" t="s">
        <v>198</v>
      </c>
      <c r="P572">
        <v>2.8890771900000001</v>
      </c>
      <c r="Q572" t="s">
        <v>199</v>
      </c>
      <c r="R572" t="s">
        <v>200</v>
      </c>
      <c r="S572">
        <v>120383870</v>
      </c>
      <c r="T572">
        <v>355.20161919999998</v>
      </c>
      <c r="U572" t="s">
        <v>31</v>
      </c>
      <c r="V572" t="s">
        <v>651</v>
      </c>
      <c r="W572" t="s">
        <v>23</v>
      </c>
    </row>
    <row r="573" spans="1:23" x14ac:dyDescent="0.4">
      <c r="A573">
        <v>572</v>
      </c>
      <c r="B573">
        <v>1</v>
      </c>
      <c r="C573">
        <v>2</v>
      </c>
      <c r="D573">
        <v>1</v>
      </c>
      <c r="E573">
        <v>1</v>
      </c>
      <c r="F573">
        <v>0.92972412475172395</v>
      </c>
      <c r="G573">
        <v>-10.071360320325599</v>
      </c>
      <c r="H573" t="s">
        <v>23</v>
      </c>
      <c r="I573">
        <v>28.9260510089705</v>
      </c>
      <c r="J573" t="s">
        <v>194</v>
      </c>
      <c r="K573" t="s">
        <v>25</v>
      </c>
      <c r="L573" t="s">
        <v>195</v>
      </c>
      <c r="M573" t="s">
        <v>196</v>
      </c>
      <c r="N573" t="s">
        <v>197</v>
      </c>
      <c r="O573" t="s">
        <v>198</v>
      </c>
      <c r="P573">
        <v>2.8890771900000001</v>
      </c>
      <c r="Q573" t="s">
        <v>199</v>
      </c>
      <c r="R573" t="s">
        <v>200</v>
      </c>
      <c r="S573">
        <v>120383870</v>
      </c>
      <c r="T573">
        <v>355.20161919999998</v>
      </c>
      <c r="U573" t="s">
        <v>31</v>
      </c>
      <c r="V573" t="s">
        <v>455</v>
      </c>
      <c r="W573" t="s">
        <v>23</v>
      </c>
    </row>
    <row r="574" spans="1:23" x14ac:dyDescent="0.4">
      <c r="A574">
        <v>573</v>
      </c>
      <c r="B574">
        <v>1</v>
      </c>
      <c r="C574">
        <v>2</v>
      </c>
      <c r="D574">
        <v>1</v>
      </c>
      <c r="E574">
        <v>1</v>
      </c>
      <c r="F574">
        <v>0.92972412475172395</v>
      </c>
      <c r="G574">
        <v>-10.071360320325599</v>
      </c>
      <c r="H574">
        <v>0.999999999999999</v>
      </c>
      <c r="I574">
        <v>28.9260510089705</v>
      </c>
      <c r="J574" t="s">
        <v>194</v>
      </c>
      <c r="K574" t="s">
        <v>25</v>
      </c>
      <c r="L574" t="s">
        <v>195</v>
      </c>
      <c r="M574" t="s">
        <v>196</v>
      </c>
      <c r="N574" t="s">
        <v>197</v>
      </c>
      <c r="O574" t="s">
        <v>198</v>
      </c>
      <c r="P574">
        <v>2.8890771900000001</v>
      </c>
      <c r="Q574" t="s">
        <v>199</v>
      </c>
      <c r="R574" t="s">
        <v>200</v>
      </c>
      <c r="S574">
        <v>120383870</v>
      </c>
      <c r="T574">
        <v>355.20161919999998</v>
      </c>
      <c r="U574" t="s">
        <v>31</v>
      </c>
      <c r="V574" t="s">
        <v>12697</v>
      </c>
      <c r="W574" t="s">
        <v>23</v>
      </c>
    </row>
    <row r="575" spans="1:23" x14ac:dyDescent="0.4">
      <c r="A575">
        <v>574</v>
      </c>
      <c r="B575">
        <v>1</v>
      </c>
      <c r="C575">
        <v>1</v>
      </c>
      <c r="D575">
        <v>1</v>
      </c>
      <c r="E575">
        <v>2</v>
      </c>
      <c r="F575">
        <v>0.92879084869333095</v>
      </c>
      <c r="G575">
        <v>-6.8789924393540796</v>
      </c>
      <c r="H575" t="s">
        <v>23</v>
      </c>
      <c r="I575">
        <v>34.429842461921197</v>
      </c>
      <c r="J575" t="s">
        <v>360</v>
      </c>
      <c r="K575" t="s">
        <v>25</v>
      </c>
      <c r="L575" t="s">
        <v>361</v>
      </c>
      <c r="M575" t="s">
        <v>362</v>
      </c>
      <c r="N575" t="s">
        <v>363</v>
      </c>
      <c r="O575" t="s">
        <v>364</v>
      </c>
      <c r="P575">
        <v>-0.46567451999999998</v>
      </c>
      <c r="Q575" t="s">
        <v>365</v>
      </c>
      <c r="R575" t="s">
        <v>366</v>
      </c>
      <c r="S575">
        <v>254798718</v>
      </c>
      <c r="T575">
        <v>377.1456</v>
      </c>
      <c r="U575" t="s">
        <v>31</v>
      </c>
      <c r="V575" t="s">
        <v>3020</v>
      </c>
      <c r="W575" t="s">
        <v>23</v>
      </c>
    </row>
    <row r="576" spans="1:23" x14ac:dyDescent="0.4">
      <c r="A576">
        <v>575</v>
      </c>
      <c r="B576">
        <v>1</v>
      </c>
      <c r="C576">
        <v>1</v>
      </c>
      <c r="D576">
        <v>1</v>
      </c>
      <c r="E576">
        <v>2</v>
      </c>
      <c r="F576">
        <v>0.92879084869333095</v>
      </c>
      <c r="G576">
        <v>-6.8789924393540796</v>
      </c>
      <c r="H576">
        <v>0.95929648241206</v>
      </c>
      <c r="I576">
        <v>34.429842461921197</v>
      </c>
      <c r="J576" t="s">
        <v>360</v>
      </c>
      <c r="K576" t="s">
        <v>25</v>
      </c>
      <c r="L576" t="s">
        <v>361</v>
      </c>
      <c r="M576" t="s">
        <v>362</v>
      </c>
      <c r="N576" t="s">
        <v>363</v>
      </c>
      <c r="O576" t="s">
        <v>364</v>
      </c>
      <c r="P576">
        <v>-0.46567451999999998</v>
      </c>
      <c r="Q576" t="s">
        <v>365</v>
      </c>
      <c r="R576" t="s">
        <v>366</v>
      </c>
      <c r="S576">
        <v>254798718</v>
      </c>
      <c r="T576">
        <v>377.1456</v>
      </c>
      <c r="U576" t="s">
        <v>31</v>
      </c>
      <c r="V576" t="s">
        <v>12698</v>
      </c>
      <c r="W576" t="s">
        <v>23</v>
      </c>
    </row>
    <row r="577" spans="1:23" x14ac:dyDescent="0.4">
      <c r="A577">
        <v>576</v>
      </c>
      <c r="B577">
        <v>1</v>
      </c>
      <c r="C577">
        <v>1</v>
      </c>
      <c r="D577">
        <v>1</v>
      </c>
      <c r="E577">
        <v>1</v>
      </c>
      <c r="F577">
        <v>0.92877772166445705</v>
      </c>
      <c r="G577">
        <v>-8.4062739300912597</v>
      </c>
      <c r="H577">
        <v>0.999999999999999</v>
      </c>
      <c r="I577">
        <v>60.308049056613299</v>
      </c>
      <c r="J577" t="s">
        <v>575</v>
      </c>
      <c r="K577" t="s">
        <v>25</v>
      </c>
      <c r="L577" t="s">
        <v>576</v>
      </c>
      <c r="M577" t="s">
        <v>577</v>
      </c>
      <c r="N577" t="s">
        <v>578</v>
      </c>
      <c r="O577" t="s">
        <v>579</v>
      </c>
      <c r="P577">
        <v>-1.10000002</v>
      </c>
      <c r="Q577" t="s">
        <v>580</v>
      </c>
      <c r="R577" t="s">
        <v>581</v>
      </c>
      <c r="S577">
        <v>255847294</v>
      </c>
      <c r="T577">
        <v>220.11789999999999</v>
      </c>
      <c r="U577" t="s">
        <v>31</v>
      </c>
      <c r="V577" t="s">
        <v>12699</v>
      </c>
      <c r="W577" t="s">
        <v>23</v>
      </c>
    </row>
    <row r="578" spans="1:23" x14ac:dyDescent="0.4">
      <c r="A578">
        <v>577</v>
      </c>
      <c r="B578">
        <v>1</v>
      </c>
      <c r="C578">
        <v>1</v>
      </c>
      <c r="D578">
        <v>1</v>
      </c>
      <c r="E578">
        <v>1</v>
      </c>
      <c r="F578">
        <v>0.92877772166445705</v>
      </c>
      <c r="G578">
        <v>-8.4062739300912597</v>
      </c>
      <c r="H578" t="s">
        <v>23</v>
      </c>
      <c r="I578">
        <v>60.308049056613299</v>
      </c>
      <c r="J578" t="s">
        <v>575</v>
      </c>
      <c r="K578" t="s">
        <v>25</v>
      </c>
      <c r="L578" t="s">
        <v>576</v>
      </c>
      <c r="M578" t="s">
        <v>577</v>
      </c>
      <c r="N578" t="s">
        <v>578</v>
      </c>
      <c r="O578" t="s">
        <v>579</v>
      </c>
      <c r="P578">
        <v>-1.10000002</v>
      </c>
      <c r="Q578" t="s">
        <v>580</v>
      </c>
      <c r="R578" t="s">
        <v>581</v>
      </c>
      <c r="S578">
        <v>255847294</v>
      </c>
      <c r="T578">
        <v>220.11789999999999</v>
      </c>
      <c r="U578" t="s">
        <v>31</v>
      </c>
      <c r="V578" t="s">
        <v>583</v>
      </c>
      <c r="W578" t="s">
        <v>23</v>
      </c>
    </row>
    <row r="579" spans="1:23" x14ac:dyDescent="0.4">
      <c r="A579">
        <v>578</v>
      </c>
      <c r="B579">
        <v>1</v>
      </c>
      <c r="C579">
        <v>1</v>
      </c>
      <c r="D579">
        <v>1</v>
      </c>
      <c r="E579">
        <v>1</v>
      </c>
      <c r="F579">
        <v>0.92756753982211704</v>
      </c>
      <c r="G579">
        <v>-31.845825531429199</v>
      </c>
      <c r="H579">
        <v>0.999999999999999</v>
      </c>
      <c r="I579">
        <v>19.925431676669</v>
      </c>
      <c r="J579" t="s">
        <v>897</v>
      </c>
      <c r="K579" t="s">
        <v>25</v>
      </c>
      <c r="L579" t="s">
        <v>12657</v>
      </c>
      <c r="M579" t="s">
        <v>12658</v>
      </c>
      <c r="N579" t="s">
        <v>12659</v>
      </c>
      <c r="O579" t="s">
        <v>12660</v>
      </c>
      <c r="P579">
        <v>5.1999998099999996</v>
      </c>
      <c r="Q579" t="s">
        <v>12661</v>
      </c>
      <c r="R579" t="s">
        <v>12662</v>
      </c>
      <c r="S579">
        <v>3449206</v>
      </c>
      <c r="T579">
        <v>273.13862499999999</v>
      </c>
      <c r="U579" t="s">
        <v>31</v>
      </c>
      <c r="V579" t="s">
        <v>12700</v>
      </c>
      <c r="W579" t="s">
        <v>23</v>
      </c>
    </row>
    <row r="580" spans="1:23" x14ac:dyDescent="0.4">
      <c r="A580">
        <v>579</v>
      </c>
      <c r="B580">
        <v>1</v>
      </c>
      <c r="C580">
        <v>1</v>
      </c>
      <c r="D580">
        <v>1</v>
      </c>
      <c r="E580">
        <v>1</v>
      </c>
      <c r="F580">
        <v>0.92756753982211704</v>
      </c>
      <c r="G580">
        <v>-31.845825531429199</v>
      </c>
      <c r="H580" t="s">
        <v>23</v>
      </c>
      <c r="I580">
        <v>19.925431676669</v>
      </c>
      <c r="J580" t="s">
        <v>897</v>
      </c>
      <c r="K580" t="s">
        <v>25</v>
      </c>
      <c r="L580" t="s">
        <v>12657</v>
      </c>
      <c r="M580" t="s">
        <v>12658</v>
      </c>
      <c r="N580" t="s">
        <v>12659</v>
      </c>
      <c r="O580" t="s">
        <v>12660</v>
      </c>
      <c r="P580">
        <v>5.1999998099999996</v>
      </c>
      <c r="Q580" t="s">
        <v>12661</v>
      </c>
      <c r="R580" t="s">
        <v>12662</v>
      </c>
      <c r="S580">
        <v>3449206</v>
      </c>
      <c r="T580">
        <v>273.13862499999999</v>
      </c>
      <c r="U580" t="s">
        <v>31</v>
      </c>
      <c r="V580" t="s">
        <v>1631</v>
      </c>
      <c r="W580" t="s">
        <v>23</v>
      </c>
    </row>
    <row r="581" spans="1:23" x14ac:dyDescent="0.4">
      <c r="A581">
        <v>580</v>
      </c>
      <c r="B581">
        <v>1</v>
      </c>
      <c r="C581">
        <v>2</v>
      </c>
      <c r="D581">
        <v>1</v>
      </c>
      <c r="E581">
        <v>1</v>
      </c>
      <c r="F581">
        <v>0.92659837962119396</v>
      </c>
      <c r="G581">
        <v>-7.2112340113216202</v>
      </c>
      <c r="H581">
        <v>0.999999999999999</v>
      </c>
      <c r="I581">
        <v>60.2668815899343</v>
      </c>
      <c r="J581" t="s">
        <v>694</v>
      </c>
      <c r="K581" t="s">
        <v>25</v>
      </c>
      <c r="L581" t="s">
        <v>695</v>
      </c>
      <c r="M581" t="s">
        <v>696</v>
      </c>
      <c r="N581" t="s">
        <v>697</v>
      </c>
      <c r="O581" t="s">
        <v>698</v>
      </c>
      <c r="P581">
        <v>1.60000002</v>
      </c>
      <c r="Q581" t="s">
        <v>699</v>
      </c>
      <c r="R581" t="s">
        <v>700</v>
      </c>
      <c r="S581">
        <v>71098742</v>
      </c>
      <c r="T581">
        <v>369.18088369999998</v>
      </c>
      <c r="U581" t="s">
        <v>31</v>
      </c>
      <c r="V581" t="s">
        <v>12701</v>
      </c>
      <c r="W581" t="s">
        <v>23</v>
      </c>
    </row>
    <row r="582" spans="1:23" x14ac:dyDescent="0.4">
      <c r="A582">
        <v>581</v>
      </c>
      <c r="B582">
        <v>1</v>
      </c>
      <c r="C582">
        <v>2</v>
      </c>
      <c r="D582">
        <v>1</v>
      </c>
      <c r="E582">
        <v>1</v>
      </c>
      <c r="F582">
        <v>0.92659837962119396</v>
      </c>
      <c r="G582">
        <v>-7.2112340113216202</v>
      </c>
      <c r="H582" t="s">
        <v>23</v>
      </c>
      <c r="I582">
        <v>60.2668815899343</v>
      </c>
      <c r="J582" t="s">
        <v>694</v>
      </c>
      <c r="K582" t="s">
        <v>25</v>
      </c>
      <c r="L582" t="s">
        <v>695</v>
      </c>
      <c r="M582" t="s">
        <v>696</v>
      </c>
      <c r="N582" t="s">
        <v>697</v>
      </c>
      <c r="O582" t="s">
        <v>698</v>
      </c>
      <c r="P582">
        <v>1.60000002</v>
      </c>
      <c r="Q582" t="s">
        <v>699</v>
      </c>
      <c r="R582" t="s">
        <v>700</v>
      </c>
      <c r="S582">
        <v>71098742</v>
      </c>
      <c r="T582">
        <v>369.18088369999998</v>
      </c>
      <c r="U582" t="s">
        <v>31</v>
      </c>
      <c r="V582" t="s">
        <v>7780</v>
      </c>
      <c r="W582" t="s">
        <v>23</v>
      </c>
    </row>
    <row r="583" spans="1:23" x14ac:dyDescent="0.4">
      <c r="A583">
        <v>582</v>
      </c>
      <c r="B583">
        <v>1</v>
      </c>
      <c r="C583">
        <v>1</v>
      </c>
      <c r="D583">
        <v>1</v>
      </c>
      <c r="E583">
        <v>1</v>
      </c>
      <c r="F583">
        <v>0.92573038337272395</v>
      </c>
      <c r="G583">
        <v>-15.5056712589576</v>
      </c>
      <c r="H583" t="s">
        <v>23</v>
      </c>
      <c r="I583">
        <v>43.833690394503002</v>
      </c>
      <c r="J583" t="s">
        <v>3587</v>
      </c>
      <c r="K583" t="s">
        <v>25</v>
      </c>
      <c r="L583" t="s">
        <v>12591</v>
      </c>
      <c r="M583" t="s">
        <v>12592</v>
      </c>
      <c r="N583" t="s">
        <v>12593</v>
      </c>
      <c r="O583" t="s">
        <v>12594</v>
      </c>
      <c r="P583">
        <v>3.2999999500000001</v>
      </c>
      <c r="Q583" t="s">
        <v>12595</v>
      </c>
      <c r="R583" t="s">
        <v>12596</v>
      </c>
      <c r="S583">
        <v>87613822</v>
      </c>
      <c r="T583">
        <v>299.12778550000002</v>
      </c>
      <c r="U583" t="s">
        <v>31</v>
      </c>
      <c r="V583" t="s">
        <v>3595</v>
      </c>
      <c r="W583" t="s">
        <v>23</v>
      </c>
    </row>
    <row r="584" spans="1:23" x14ac:dyDescent="0.4">
      <c r="A584">
        <v>583</v>
      </c>
      <c r="B584">
        <v>1</v>
      </c>
      <c r="C584">
        <v>1</v>
      </c>
      <c r="D584">
        <v>1</v>
      </c>
      <c r="E584">
        <v>1</v>
      </c>
      <c r="F584">
        <v>0.92573038337272395</v>
      </c>
      <c r="G584">
        <v>-15.5056712589576</v>
      </c>
      <c r="H584">
        <v>0.999999999999999</v>
      </c>
      <c r="I584">
        <v>43.833690394503002</v>
      </c>
      <c r="J584" t="s">
        <v>3587</v>
      </c>
      <c r="K584" t="s">
        <v>25</v>
      </c>
      <c r="L584" t="s">
        <v>12591</v>
      </c>
      <c r="M584" t="s">
        <v>12592</v>
      </c>
      <c r="N584" t="s">
        <v>12593</v>
      </c>
      <c r="O584" t="s">
        <v>12594</v>
      </c>
      <c r="P584">
        <v>3.2999999500000001</v>
      </c>
      <c r="Q584" t="s">
        <v>12595</v>
      </c>
      <c r="R584" t="s">
        <v>12596</v>
      </c>
      <c r="S584">
        <v>87613822</v>
      </c>
      <c r="T584">
        <v>299.12778550000002</v>
      </c>
      <c r="U584" t="s">
        <v>31</v>
      </c>
      <c r="V584" t="s">
        <v>12702</v>
      </c>
      <c r="W584" t="s">
        <v>23</v>
      </c>
    </row>
    <row r="585" spans="1:23" x14ac:dyDescent="0.4">
      <c r="A585">
        <v>584</v>
      </c>
      <c r="B585">
        <v>1</v>
      </c>
      <c r="C585">
        <v>1</v>
      </c>
      <c r="D585">
        <v>1</v>
      </c>
      <c r="E585">
        <v>1</v>
      </c>
      <c r="F585">
        <v>0.92569049546106597</v>
      </c>
      <c r="G585">
        <v>-43.067554777565199</v>
      </c>
      <c r="H585">
        <v>0.999999999999999</v>
      </c>
      <c r="I585">
        <v>51.5571448171588</v>
      </c>
      <c r="J585" t="s">
        <v>897</v>
      </c>
      <c r="K585" t="s">
        <v>25</v>
      </c>
      <c r="L585" t="s">
        <v>12657</v>
      </c>
      <c r="M585" t="s">
        <v>12658</v>
      </c>
      <c r="N585" t="s">
        <v>12659</v>
      </c>
      <c r="O585" t="s">
        <v>12660</v>
      </c>
      <c r="P585">
        <v>5.1999998099999996</v>
      </c>
      <c r="Q585" t="s">
        <v>12661</v>
      </c>
      <c r="R585" t="s">
        <v>12662</v>
      </c>
      <c r="S585">
        <v>3449206</v>
      </c>
      <c r="T585">
        <v>273.13862499999999</v>
      </c>
      <c r="U585" t="s">
        <v>31</v>
      </c>
      <c r="V585" t="s">
        <v>12703</v>
      </c>
      <c r="W585" t="s">
        <v>23</v>
      </c>
    </row>
    <row r="586" spans="1:23" x14ac:dyDescent="0.4">
      <c r="A586">
        <v>585</v>
      </c>
      <c r="B586">
        <v>1</v>
      </c>
      <c r="C586">
        <v>1</v>
      </c>
      <c r="D586">
        <v>1</v>
      </c>
      <c r="E586">
        <v>1</v>
      </c>
      <c r="F586">
        <v>0.92569049546106597</v>
      </c>
      <c r="G586">
        <v>-43.067554777565199</v>
      </c>
      <c r="H586" t="s">
        <v>23</v>
      </c>
      <c r="I586">
        <v>51.5571448171588</v>
      </c>
      <c r="J586" t="s">
        <v>897</v>
      </c>
      <c r="K586" t="s">
        <v>25</v>
      </c>
      <c r="L586" t="s">
        <v>12657</v>
      </c>
      <c r="M586" t="s">
        <v>12658</v>
      </c>
      <c r="N586" t="s">
        <v>12659</v>
      </c>
      <c r="O586" t="s">
        <v>12660</v>
      </c>
      <c r="P586">
        <v>5.1999998099999996</v>
      </c>
      <c r="Q586" t="s">
        <v>12661</v>
      </c>
      <c r="R586" t="s">
        <v>12662</v>
      </c>
      <c r="S586">
        <v>3449206</v>
      </c>
      <c r="T586">
        <v>273.13862499999999</v>
      </c>
      <c r="U586" t="s">
        <v>31</v>
      </c>
      <c r="V586" t="s">
        <v>4837</v>
      </c>
      <c r="W586" t="s">
        <v>23</v>
      </c>
    </row>
    <row r="587" spans="1:23" x14ac:dyDescent="0.4">
      <c r="A587">
        <v>586</v>
      </c>
      <c r="B587">
        <v>1</v>
      </c>
      <c r="C587">
        <v>1</v>
      </c>
      <c r="D587">
        <v>1</v>
      </c>
      <c r="E587">
        <v>1</v>
      </c>
      <c r="F587">
        <v>0.92545886224680096</v>
      </c>
      <c r="G587">
        <v>-2.5360142161505301</v>
      </c>
      <c r="H587">
        <v>0.999999999999999</v>
      </c>
      <c r="I587">
        <v>43.225740531802202</v>
      </c>
      <c r="J587" t="s">
        <v>457</v>
      </c>
      <c r="K587" t="s">
        <v>25</v>
      </c>
      <c r="L587" t="s">
        <v>458</v>
      </c>
      <c r="M587" t="s">
        <v>459</v>
      </c>
      <c r="N587" t="s">
        <v>460</v>
      </c>
      <c r="O587" t="s">
        <v>461</v>
      </c>
      <c r="P587">
        <v>2.2999999500000001</v>
      </c>
      <c r="Q587" t="s">
        <v>462</v>
      </c>
      <c r="R587" t="s">
        <v>463</v>
      </c>
      <c r="S587">
        <v>70836598</v>
      </c>
      <c r="T587">
        <v>385.21218379999999</v>
      </c>
      <c r="U587" t="s">
        <v>31</v>
      </c>
      <c r="V587" t="s">
        <v>12704</v>
      </c>
      <c r="W587" t="s">
        <v>23</v>
      </c>
    </row>
    <row r="588" spans="1:23" x14ac:dyDescent="0.4">
      <c r="A588">
        <v>587</v>
      </c>
      <c r="B588">
        <v>1</v>
      </c>
      <c r="C588">
        <v>1</v>
      </c>
      <c r="D588">
        <v>1</v>
      </c>
      <c r="E588">
        <v>1</v>
      </c>
      <c r="F588">
        <v>0.92545886224680096</v>
      </c>
      <c r="G588">
        <v>-2.5360142161505301</v>
      </c>
      <c r="H588" t="s">
        <v>23</v>
      </c>
      <c r="I588">
        <v>43.225740531802202</v>
      </c>
      <c r="J588" t="s">
        <v>457</v>
      </c>
      <c r="K588" t="s">
        <v>25</v>
      </c>
      <c r="L588" t="s">
        <v>458</v>
      </c>
      <c r="M588" t="s">
        <v>459</v>
      </c>
      <c r="N588" t="s">
        <v>460</v>
      </c>
      <c r="O588" t="s">
        <v>461</v>
      </c>
      <c r="P588">
        <v>2.2999999500000001</v>
      </c>
      <c r="Q588" t="s">
        <v>462</v>
      </c>
      <c r="R588" t="s">
        <v>463</v>
      </c>
      <c r="S588">
        <v>70836598</v>
      </c>
      <c r="T588">
        <v>385.21218379999999</v>
      </c>
      <c r="U588" t="s">
        <v>31</v>
      </c>
      <c r="V588" t="s">
        <v>756</v>
      </c>
      <c r="W588" t="s">
        <v>23</v>
      </c>
    </row>
    <row r="589" spans="1:23" x14ac:dyDescent="0.4">
      <c r="A589">
        <v>588</v>
      </c>
      <c r="B589">
        <v>1</v>
      </c>
      <c r="C589">
        <v>1</v>
      </c>
      <c r="D589">
        <v>1</v>
      </c>
      <c r="E589">
        <v>1</v>
      </c>
      <c r="F589">
        <v>0.92542733343600103</v>
      </c>
      <c r="G589">
        <v>-2.65786345383742</v>
      </c>
      <c r="H589" t="s">
        <v>23</v>
      </c>
      <c r="I589">
        <v>17.5669767905481</v>
      </c>
      <c r="J589" t="s">
        <v>457</v>
      </c>
      <c r="K589" t="s">
        <v>25</v>
      </c>
      <c r="L589" t="s">
        <v>458</v>
      </c>
      <c r="M589" t="s">
        <v>459</v>
      </c>
      <c r="N589" t="s">
        <v>460</v>
      </c>
      <c r="O589" t="s">
        <v>461</v>
      </c>
      <c r="P589">
        <v>2.2999999500000001</v>
      </c>
      <c r="Q589" t="s">
        <v>462</v>
      </c>
      <c r="R589" t="s">
        <v>463</v>
      </c>
      <c r="S589">
        <v>70836598</v>
      </c>
      <c r="T589">
        <v>385.21218379999999</v>
      </c>
      <c r="U589" t="s">
        <v>31</v>
      </c>
      <c r="V589" t="s">
        <v>2230</v>
      </c>
      <c r="W589" t="s">
        <v>23</v>
      </c>
    </row>
    <row r="590" spans="1:23" x14ac:dyDescent="0.4">
      <c r="A590">
        <v>589</v>
      </c>
      <c r="B590">
        <v>1</v>
      </c>
      <c r="C590">
        <v>1</v>
      </c>
      <c r="D590">
        <v>1</v>
      </c>
      <c r="E590">
        <v>1</v>
      </c>
      <c r="F590">
        <v>0.92542733343600103</v>
      </c>
      <c r="G590">
        <v>-2.65786345383742</v>
      </c>
      <c r="H590">
        <v>0.999999999999999</v>
      </c>
      <c r="I590">
        <v>17.5669767905481</v>
      </c>
      <c r="J590" t="s">
        <v>457</v>
      </c>
      <c r="K590" t="s">
        <v>25</v>
      </c>
      <c r="L590" t="s">
        <v>458</v>
      </c>
      <c r="M590" t="s">
        <v>459</v>
      </c>
      <c r="N590" t="s">
        <v>460</v>
      </c>
      <c r="O590" t="s">
        <v>461</v>
      </c>
      <c r="P590">
        <v>2.2999999500000001</v>
      </c>
      <c r="Q590" t="s">
        <v>462</v>
      </c>
      <c r="R590" t="s">
        <v>463</v>
      </c>
      <c r="S590">
        <v>70836598</v>
      </c>
      <c r="T590">
        <v>385.21218379999999</v>
      </c>
      <c r="U590" t="s">
        <v>31</v>
      </c>
      <c r="V590" t="s">
        <v>12705</v>
      </c>
      <c r="W590" t="s">
        <v>23</v>
      </c>
    </row>
    <row r="591" spans="1:23" x14ac:dyDescent="0.4">
      <c r="A591">
        <v>590</v>
      </c>
      <c r="B591">
        <v>1</v>
      </c>
      <c r="C591">
        <v>1</v>
      </c>
      <c r="D591">
        <v>1</v>
      </c>
      <c r="E591">
        <v>1</v>
      </c>
      <c r="F591">
        <v>0.92530722604534499</v>
      </c>
      <c r="G591">
        <v>-7.2489709300875003</v>
      </c>
      <c r="H591">
        <v>0.999999999999999</v>
      </c>
      <c r="I591">
        <v>71.079532498322195</v>
      </c>
      <c r="J591" t="s">
        <v>694</v>
      </c>
      <c r="K591" t="s">
        <v>25</v>
      </c>
      <c r="L591" t="s">
        <v>695</v>
      </c>
      <c r="M591" t="s">
        <v>696</v>
      </c>
      <c r="N591" t="s">
        <v>697</v>
      </c>
      <c r="O591" t="s">
        <v>698</v>
      </c>
      <c r="P591">
        <v>1.60000002</v>
      </c>
      <c r="Q591" t="s">
        <v>699</v>
      </c>
      <c r="R591" t="s">
        <v>700</v>
      </c>
      <c r="S591">
        <v>71098742</v>
      </c>
      <c r="T591">
        <v>369.18088369999998</v>
      </c>
      <c r="U591" t="s">
        <v>31</v>
      </c>
      <c r="V591" t="s">
        <v>12706</v>
      </c>
      <c r="W591" t="s">
        <v>23</v>
      </c>
    </row>
    <row r="592" spans="1:23" x14ac:dyDescent="0.4">
      <c r="A592">
        <v>591</v>
      </c>
      <c r="B592">
        <v>1</v>
      </c>
      <c r="C592">
        <v>1</v>
      </c>
      <c r="D592">
        <v>1</v>
      </c>
      <c r="E592">
        <v>1</v>
      </c>
      <c r="F592">
        <v>0.92530722604534499</v>
      </c>
      <c r="G592">
        <v>-7.2489709300875003</v>
      </c>
      <c r="H592" t="s">
        <v>23</v>
      </c>
      <c r="I592">
        <v>71.079532498322195</v>
      </c>
      <c r="J592" t="s">
        <v>694</v>
      </c>
      <c r="K592" t="s">
        <v>25</v>
      </c>
      <c r="L592" t="s">
        <v>695</v>
      </c>
      <c r="M592" t="s">
        <v>696</v>
      </c>
      <c r="N592" t="s">
        <v>697</v>
      </c>
      <c r="O592" t="s">
        <v>698</v>
      </c>
      <c r="P592">
        <v>1.60000002</v>
      </c>
      <c r="Q592" t="s">
        <v>699</v>
      </c>
      <c r="R592" t="s">
        <v>700</v>
      </c>
      <c r="S592">
        <v>71098742</v>
      </c>
      <c r="T592">
        <v>369.18088369999998</v>
      </c>
      <c r="U592" t="s">
        <v>31</v>
      </c>
      <c r="V592" t="s">
        <v>4045</v>
      </c>
      <c r="W592" t="s">
        <v>23</v>
      </c>
    </row>
    <row r="593" spans="1:23" x14ac:dyDescent="0.4">
      <c r="A593">
        <v>592</v>
      </c>
      <c r="B593">
        <v>1</v>
      </c>
      <c r="C593">
        <v>1</v>
      </c>
      <c r="D593">
        <v>1</v>
      </c>
      <c r="E593">
        <v>1</v>
      </c>
      <c r="F593">
        <v>0.92491606763274004</v>
      </c>
      <c r="G593">
        <v>-2.4990719503451002</v>
      </c>
      <c r="H593" t="s">
        <v>23</v>
      </c>
      <c r="I593">
        <v>42.830890028907902</v>
      </c>
      <c r="J593" t="s">
        <v>457</v>
      </c>
      <c r="K593" t="s">
        <v>25</v>
      </c>
      <c r="L593" t="s">
        <v>458</v>
      </c>
      <c r="M593" t="s">
        <v>459</v>
      </c>
      <c r="N593" t="s">
        <v>460</v>
      </c>
      <c r="O593" t="s">
        <v>461</v>
      </c>
      <c r="P593">
        <v>2.2999999500000001</v>
      </c>
      <c r="Q593" t="s">
        <v>462</v>
      </c>
      <c r="R593" t="s">
        <v>463</v>
      </c>
      <c r="S593">
        <v>70836598</v>
      </c>
      <c r="T593">
        <v>385.21218379999999</v>
      </c>
      <c r="U593" t="s">
        <v>31</v>
      </c>
      <c r="V593" t="s">
        <v>1531</v>
      </c>
      <c r="W593" t="s">
        <v>23</v>
      </c>
    </row>
    <row r="594" spans="1:23" x14ac:dyDescent="0.4">
      <c r="A594">
        <v>593</v>
      </c>
      <c r="B594">
        <v>1</v>
      </c>
      <c r="C594">
        <v>1</v>
      </c>
      <c r="D594">
        <v>1</v>
      </c>
      <c r="E594">
        <v>1</v>
      </c>
      <c r="F594">
        <v>0.92491606763274004</v>
      </c>
      <c r="G594">
        <v>-2.4990719503451002</v>
      </c>
      <c r="H594">
        <v>0.999999999999999</v>
      </c>
      <c r="I594">
        <v>42.830890028907902</v>
      </c>
      <c r="J594" t="s">
        <v>457</v>
      </c>
      <c r="K594" t="s">
        <v>25</v>
      </c>
      <c r="L594" t="s">
        <v>458</v>
      </c>
      <c r="M594" t="s">
        <v>459</v>
      </c>
      <c r="N594" t="s">
        <v>460</v>
      </c>
      <c r="O594" t="s">
        <v>461</v>
      </c>
      <c r="P594">
        <v>2.2999999500000001</v>
      </c>
      <c r="Q594" t="s">
        <v>462</v>
      </c>
      <c r="R594" t="s">
        <v>463</v>
      </c>
      <c r="S594">
        <v>70836598</v>
      </c>
      <c r="T594">
        <v>385.21218379999999</v>
      </c>
      <c r="U594" t="s">
        <v>31</v>
      </c>
      <c r="V594" t="s">
        <v>12707</v>
      </c>
      <c r="W594" t="s">
        <v>23</v>
      </c>
    </row>
    <row r="595" spans="1:23" x14ac:dyDescent="0.4">
      <c r="A595">
        <v>594</v>
      </c>
      <c r="B595">
        <v>1</v>
      </c>
      <c r="C595">
        <v>1</v>
      </c>
      <c r="D595">
        <v>1</v>
      </c>
      <c r="E595">
        <v>1</v>
      </c>
      <c r="F595">
        <v>0.92464022569313498</v>
      </c>
      <c r="G595">
        <v>-2.7541125013849199</v>
      </c>
      <c r="H595">
        <v>0.999999999999999</v>
      </c>
      <c r="I595">
        <v>48.135492234667304</v>
      </c>
      <c r="J595" t="s">
        <v>457</v>
      </c>
      <c r="K595" t="s">
        <v>25</v>
      </c>
      <c r="L595" t="s">
        <v>458</v>
      </c>
      <c r="M595" t="s">
        <v>459</v>
      </c>
      <c r="N595" t="s">
        <v>460</v>
      </c>
      <c r="O595" t="s">
        <v>461</v>
      </c>
      <c r="P595">
        <v>2.2999999500000001</v>
      </c>
      <c r="Q595" t="s">
        <v>462</v>
      </c>
      <c r="R595" t="s">
        <v>463</v>
      </c>
      <c r="S595">
        <v>70836598</v>
      </c>
      <c r="T595">
        <v>385.21218379999999</v>
      </c>
      <c r="U595" t="s">
        <v>31</v>
      </c>
      <c r="V595" t="s">
        <v>12708</v>
      </c>
      <c r="W595" t="s">
        <v>23</v>
      </c>
    </row>
    <row r="596" spans="1:23" x14ac:dyDescent="0.4">
      <c r="A596">
        <v>595</v>
      </c>
      <c r="B596">
        <v>1</v>
      </c>
      <c r="C596">
        <v>1</v>
      </c>
      <c r="D596">
        <v>1</v>
      </c>
      <c r="E596">
        <v>1</v>
      </c>
      <c r="F596">
        <v>0.92464022569313498</v>
      </c>
      <c r="G596">
        <v>-2.7541125013849199</v>
      </c>
      <c r="H596" t="s">
        <v>23</v>
      </c>
      <c r="I596">
        <v>48.135492234667304</v>
      </c>
      <c r="J596" t="s">
        <v>457</v>
      </c>
      <c r="K596" t="s">
        <v>25</v>
      </c>
      <c r="L596" t="s">
        <v>458</v>
      </c>
      <c r="M596" t="s">
        <v>459</v>
      </c>
      <c r="N596" t="s">
        <v>460</v>
      </c>
      <c r="O596" t="s">
        <v>461</v>
      </c>
      <c r="P596">
        <v>2.2999999500000001</v>
      </c>
      <c r="Q596" t="s">
        <v>462</v>
      </c>
      <c r="R596" t="s">
        <v>463</v>
      </c>
      <c r="S596">
        <v>70836598</v>
      </c>
      <c r="T596">
        <v>385.21218379999999</v>
      </c>
      <c r="U596" t="s">
        <v>31</v>
      </c>
      <c r="V596" t="s">
        <v>863</v>
      </c>
      <c r="W596" t="s">
        <v>23</v>
      </c>
    </row>
    <row r="597" spans="1:23" x14ac:dyDescent="0.4">
      <c r="A597">
        <v>596</v>
      </c>
      <c r="B597">
        <v>1</v>
      </c>
      <c r="C597">
        <v>1</v>
      </c>
      <c r="D597">
        <v>1</v>
      </c>
      <c r="E597">
        <v>1</v>
      </c>
      <c r="F597">
        <v>0.92293122270619299</v>
      </c>
      <c r="G597">
        <v>-11.355663894726399</v>
      </c>
      <c r="H597">
        <v>0.999999999999999</v>
      </c>
      <c r="I597">
        <v>23.901768957909699</v>
      </c>
      <c r="J597" t="s">
        <v>194</v>
      </c>
      <c r="K597" t="s">
        <v>25</v>
      </c>
      <c r="L597" t="s">
        <v>195</v>
      </c>
      <c r="M597" t="s">
        <v>196</v>
      </c>
      <c r="N597" t="s">
        <v>197</v>
      </c>
      <c r="O597" t="s">
        <v>198</v>
      </c>
      <c r="P597">
        <v>2.8890771900000001</v>
      </c>
      <c r="Q597" t="s">
        <v>199</v>
      </c>
      <c r="R597" t="s">
        <v>200</v>
      </c>
      <c r="S597">
        <v>120383870</v>
      </c>
      <c r="T597">
        <v>355.20161919999998</v>
      </c>
      <c r="U597" t="s">
        <v>31</v>
      </c>
      <c r="V597" t="s">
        <v>12709</v>
      </c>
      <c r="W597" t="s">
        <v>23</v>
      </c>
    </row>
    <row r="598" spans="1:23" x14ac:dyDescent="0.4">
      <c r="A598">
        <v>597</v>
      </c>
      <c r="B598">
        <v>1</v>
      </c>
      <c r="C598">
        <v>1</v>
      </c>
      <c r="D598">
        <v>1</v>
      </c>
      <c r="E598">
        <v>1</v>
      </c>
      <c r="F598">
        <v>0.92293122270619299</v>
      </c>
      <c r="G598">
        <v>-11.355663894726399</v>
      </c>
      <c r="H598" t="s">
        <v>23</v>
      </c>
      <c r="I598">
        <v>23.901768957909699</v>
      </c>
      <c r="J598" t="s">
        <v>194</v>
      </c>
      <c r="K598" t="s">
        <v>25</v>
      </c>
      <c r="L598" t="s">
        <v>195</v>
      </c>
      <c r="M598" t="s">
        <v>196</v>
      </c>
      <c r="N598" t="s">
        <v>197</v>
      </c>
      <c r="O598" t="s">
        <v>198</v>
      </c>
      <c r="P598">
        <v>2.8890771900000001</v>
      </c>
      <c r="Q598" t="s">
        <v>199</v>
      </c>
      <c r="R598" t="s">
        <v>200</v>
      </c>
      <c r="S598">
        <v>120383870</v>
      </c>
      <c r="T598">
        <v>355.20161919999998</v>
      </c>
      <c r="U598" t="s">
        <v>31</v>
      </c>
      <c r="V598" t="s">
        <v>654</v>
      </c>
      <c r="W598" t="s">
        <v>23</v>
      </c>
    </row>
    <row r="599" spans="1:23" x14ac:dyDescent="0.4">
      <c r="A599">
        <v>598</v>
      </c>
      <c r="B599">
        <v>1</v>
      </c>
      <c r="C599">
        <v>1</v>
      </c>
      <c r="D599">
        <v>1</v>
      </c>
      <c r="E599">
        <v>1</v>
      </c>
      <c r="F599">
        <v>0.92202264491686103</v>
      </c>
      <c r="G599">
        <v>-10.0291404138234</v>
      </c>
      <c r="H599" t="s">
        <v>23</v>
      </c>
      <c r="I599">
        <v>69.152273814641106</v>
      </c>
      <c r="J599" t="s">
        <v>5677</v>
      </c>
      <c r="K599" t="s">
        <v>25</v>
      </c>
      <c r="L599" t="s">
        <v>5678</v>
      </c>
      <c r="M599" t="s">
        <v>5679</v>
      </c>
      <c r="N599" t="s">
        <v>5680</v>
      </c>
      <c r="O599" t="s">
        <v>5681</v>
      </c>
      <c r="P599">
        <v>0.68922674699999997</v>
      </c>
      <c r="Q599" t="s">
        <v>5682</v>
      </c>
      <c r="R599" t="s">
        <v>5683</v>
      </c>
      <c r="S599">
        <v>18934074</v>
      </c>
      <c r="T599">
        <v>291.09719999999999</v>
      </c>
      <c r="U599" t="s">
        <v>31</v>
      </c>
      <c r="V599" t="s">
        <v>5685</v>
      </c>
      <c r="W599" t="s">
        <v>23</v>
      </c>
    </row>
    <row r="600" spans="1:23" x14ac:dyDescent="0.4">
      <c r="A600">
        <v>599</v>
      </c>
      <c r="B600">
        <v>1</v>
      </c>
      <c r="C600">
        <v>1</v>
      </c>
      <c r="D600">
        <v>1</v>
      </c>
      <c r="E600">
        <v>1</v>
      </c>
      <c r="F600">
        <v>0.92202264491686103</v>
      </c>
      <c r="G600">
        <v>-10.0291404138234</v>
      </c>
      <c r="H600">
        <v>0.999999999999999</v>
      </c>
      <c r="I600">
        <v>69.152273814641106</v>
      </c>
      <c r="J600" t="s">
        <v>5677</v>
      </c>
      <c r="K600" t="s">
        <v>25</v>
      </c>
      <c r="L600" t="s">
        <v>5678</v>
      </c>
      <c r="M600" t="s">
        <v>5679</v>
      </c>
      <c r="N600" t="s">
        <v>5680</v>
      </c>
      <c r="O600" t="s">
        <v>5681</v>
      </c>
      <c r="P600">
        <v>0.68922674699999997</v>
      </c>
      <c r="Q600" t="s">
        <v>5682</v>
      </c>
      <c r="R600" t="s">
        <v>5683</v>
      </c>
      <c r="S600">
        <v>18934074</v>
      </c>
      <c r="T600">
        <v>291.09719999999999</v>
      </c>
      <c r="U600" t="s">
        <v>31</v>
      </c>
      <c r="V600" t="s">
        <v>12710</v>
      </c>
      <c r="W600" t="s">
        <v>23</v>
      </c>
    </row>
    <row r="601" spans="1:23" x14ac:dyDescent="0.4">
      <c r="A601">
        <v>600</v>
      </c>
      <c r="B601">
        <v>1</v>
      </c>
      <c r="C601">
        <v>1</v>
      </c>
      <c r="D601">
        <v>1</v>
      </c>
      <c r="E601">
        <v>1</v>
      </c>
      <c r="F601">
        <v>0.92194931054032903</v>
      </c>
      <c r="G601">
        <v>-2.8661748059427401</v>
      </c>
      <c r="H601">
        <v>0.999999999999999</v>
      </c>
      <c r="I601">
        <v>27.500207311701701</v>
      </c>
      <c r="J601" t="s">
        <v>457</v>
      </c>
      <c r="K601" t="s">
        <v>25</v>
      </c>
      <c r="L601" t="s">
        <v>458</v>
      </c>
      <c r="M601" t="s">
        <v>459</v>
      </c>
      <c r="N601" t="s">
        <v>460</v>
      </c>
      <c r="O601" t="s">
        <v>461</v>
      </c>
      <c r="P601">
        <v>2.2999999500000001</v>
      </c>
      <c r="Q601" t="s">
        <v>462</v>
      </c>
      <c r="R601" t="s">
        <v>463</v>
      </c>
      <c r="S601">
        <v>70836598</v>
      </c>
      <c r="T601">
        <v>385.21218379999999</v>
      </c>
      <c r="U601" t="s">
        <v>31</v>
      </c>
      <c r="V601" t="s">
        <v>12711</v>
      </c>
      <c r="W601" t="s">
        <v>23</v>
      </c>
    </row>
    <row r="602" spans="1:23" x14ac:dyDescent="0.4">
      <c r="A602">
        <v>601</v>
      </c>
      <c r="B602">
        <v>1</v>
      </c>
      <c r="C602">
        <v>1</v>
      </c>
      <c r="D602">
        <v>1</v>
      </c>
      <c r="E602">
        <v>1</v>
      </c>
      <c r="F602">
        <v>0.92194931054032903</v>
      </c>
      <c r="G602">
        <v>-2.8661748059427401</v>
      </c>
      <c r="H602" t="s">
        <v>23</v>
      </c>
      <c r="I602">
        <v>27.500207311701701</v>
      </c>
      <c r="J602" t="s">
        <v>457</v>
      </c>
      <c r="K602" t="s">
        <v>25</v>
      </c>
      <c r="L602" t="s">
        <v>458</v>
      </c>
      <c r="M602" t="s">
        <v>459</v>
      </c>
      <c r="N602" t="s">
        <v>460</v>
      </c>
      <c r="O602" t="s">
        <v>461</v>
      </c>
      <c r="P602">
        <v>2.2999999500000001</v>
      </c>
      <c r="Q602" t="s">
        <v>462</v>
      </c>
      <c r="R602" t="s">
        <v>463</v>
      </c>
      <c r="S602">
        <v>70836598</v>
      </c>
      <c r="T602">
        <v>385.21218379999999</v>
      </c>
      <c r="U602" t="s">
        <v>31</v>
      </c>
      <c r="V602" t="s">
        <v>7166</v>
      </c>
      <c r="W602" t="s">
        <v>23</v>
      </c>
    </row>
    <row r="603" spans="1:23" x14ac:dyDescent="0.4">
      <c r="A603">
        <v>602</v>
      </c>
      <c r="B603">
        <v>1</v>
      </c>
      <c r="C603">
        <v>1</v>
      </c>
      <c r="D603">
        <v>1</v>
      </c>
      <c r="E603">
        <v>1</v>
      </c>
      <c r="F603">
        <v>0.92111775677949503</v>
      </c>
      <c r="G603">
        <v>-1.5809731980377</v>
      </c>
      <c r="H603" t="s">
        <v>23</v>
      </c>
      <c r="I603">
        <v>21.286754282361301</v>
      </c>
      <c r="J603" t="s">
        <v>806</v>
      </c>
      <c r="K603" t="s">
        <v>25</v>
      </c>
      <c r="L603" t="s">
        <v>807</v>
      </c>
      <c r="M603" t="s">
        <v>808</v>
      </c>
      <c r="N603" t="s">
        <v>809</v>
      </c>
      <c r="O603" t="s">
        <v>810</v>
      </c>
      <c r="P603">
        <v>-1.5523468300000001</v>
      </c>
      <c r="Q603" t="s">
        <v>811</v>
      </c>
      <c r="R603" t="s">
        <v>812</v>
      </c>
      <c r="S603">
        <v>121629054</v>
      </c>
      <c r="T603">
        <v>133.09715</v>
      </c>
      <c r="U603" t="s">
        <v>31</v>
      </c>
      <c r="V603" t="s">
        <v>813</v>
      </c>
      <c r="W603" t="s">
        <v>23</v>
      </c>
    </row>
    <row r="604" spans="1:23" x14ac:dyDescent="0.4">
      <c r="A604">
        <v>603</v>
      </c>
      <c r="B604">
        <v>1</v>
      </c>
      <c r="C604">
        <v>1</v>
      </c>
      <c r="D604">
        <v>1</v>
      </c>
      <c r="E604">
        <v>1</v>
      </c>
      <c r="F604">
        <v>0.92111775677949503</v>
      </c>
      <c r="G604">
        <v>-1.5809731980377</v>
      </c>
      <c r="H604">
        <v>0.999999999999999</v>
      </c>
      <c r="I604">
        <v>21.286754282361301</v>
      </c>
      <c r="J604" t="s">
        <v>806</v>
      </c>
      <c r="K604" t="s">
        <v>25</v>
      </c>
      <c r="L604" t="s">
        <v>807</v>
      </c>
      <c r="M604" t="s">
        <v>808</v>
      </c>
      <c r="N604" t="s">
        <v>809</v>
      </c>
      <c r="O604" t="s">
        <v>810</v>
      </c>
      <c r="P604">
        <v>-1.5523468300000001</v>
      </c>
      <c r="Q604" t="s">
        <v>811</v>
      </c>
      <c r="R604" t="s">
        <v>812</v>
      </c>
      <c r="S604">
        <v>121629054</v>
      </c>
      <c r="T604">
        <v>133.09715</v>
      </c>
      <c r="U604" t="s">
        <v>31</v>
      </c>
      <c r="V604" t="s">
        <v>12712</v>
      </c>
      <c r="W604" t="s">
        <v>23</v>
      </c>
    </row>
    <row r="605" spans="1:23" x14ac:dyDescent="0.4">
      <c r="A605">
        <v>604</v>
      </c>
      <c r="B605">
        <v>1</v>
      </c>
      <c r="C605">
        <v>1</v>
      </c>
      <c r="D605">
        <v>1</v>
      </c>
      <c r="E605">
        <v>1</v>
      </c>
      <c r="F605">
        <v>0.92100389810201899</v>
      </c>
      <c r="G605">
        <v>-3.7040518806851002</v>
      </c>
      <c r="H605" t="s">
        <v>23</v>
      </c>
      <c r="I605">
        <v>23.146629666385401</v>
      </c>
      <c r="J605" t="s">
        <v>457</v>
      </c>
      <c r="K605" t="s">
        <v>25</v>
      </c>
      <c r="L605" t="s">
        <v>458</v>
      </c>
      <c r="M605" t="s">
        <v>459</v>
      </c>
      <c r="N605" t="s">
        <v>460</v>
      </c>
      <c r="O605" t="s">
        <v>461</v>
      </c>
      <c r="P605">
        <v>2.2999999500000001</v>
      </c>
      <c r="Q605" t="s">
        <v>462</v>
      </c>
      <c r="R605" t="s">
        <v>463</v>
      </c>
      <c r="S605">
        <v>70836598</v>
      </c>
      <c r="T605">
        <v>385.21217999999999</v>
      </c>
      <c r="U605" t="s">
        <v>31</v>
      </c>
      <c r="V605" t="s">
        <v>1756</v>
      </c>
      <c r="W605" t="s">
        <v>23</v>
      </c>
    </row>
    <row r="606" spans="1:23" x14ac:dyDescent="0.4">
      <c r="A606">
        <v>605</v>
      </c>
      <c r="B606">
        <v>1</v>
      </c>
      <c r="C606">
        <v>1</v>
      </c>
      <c r="D606">
        <v>1</v>
      </c>
      <c r="E606">
        <v>1</v>
      </c>
      <c r="F606">
        <v>0.92100389810201899</v>
      </c>
      <c r="G606">
        <v>-3.7040518806851002</v>
      </c>
      <c r="H606">
        <v>0.999999999999999</v>
      </c>
      <c r="I606">
        <v>23.146629666385401</v>
      </c>
      <c r="J606" t="s">
        <v>457</v>
      </c>
      <c r="K606" t="s">
        <v>25</v>
      </c>
      <c r="L606" t="s">
        <v>458</v>
      </c>
      <c r="M606" t="s">
        <v>459</v>
      </c>
      <c r="N606" t="s">
        <v>460</v>
      </c>
      <c r="O606" t="s">
        <v>461</v>
      </c>
      <c r="P606">
        <v>2.2999999500000001</v>
      </c>
      <c r="Q606" t="s">
        <v>462</v>
      </c>
      <c r="R606" t="s">
        <v>463</v>
      </c>
      <c r="S606">
        <v>70836598</v>
      </c>
      <c r="T606">
        <v>385.21217999999999</v>
      </c>
      <c r="U606" t="s">
        <v>31</v>
      </c>
      <c r="V606" t="s">
        <v>12713</v>
      </c>
      <c r="W606" t="s">
        <v>23</v>
      </c>
    </row>
    <row r="607" spans="1:23" x14ac:dyDescent="0.4">
      <c r="A607">
        <v>606</v>
      </c>
      <c r="B607">
        <v>1</v>
      </c>
      <c r="C607">
        <v>1</v>
      </c>
      <c r="D607">
        <v>1</v>
      </c>
      <c r="E607">
        <v>1</v>
      </c>
      <c r="F607">
        <v>0.92059210928050605</v>
      </c>
      <c r="G607">
        <v>-2.6562302887959599</v>
      </c>
      <c r="H607" t="s">
        <v>23</v>
      </c>
      <c r="I607">
        <v>25.789812903276101</v>
      </c>
      <c r="J607" t="s">
        <v>457</v>
      </c>
      <c r="K607" t="s">
        <v>25</v>
      </c>
      <c r="L607" t="s">
        <v>458</v>
      </c>
      <c r="M607" t="s">
        <v>459</v>
      </c>
      <c r="N607" t="s">
        <v>460</v>
      </c>
      <c r="O607" t="s">
        <v>461</v>
      </c>
      <c r="P607">
        <v>2.2999999500000001</v>
      </c>
      <c r="Q607" t="s">
        <v>462</v>
      </c>
      <c r="R607" t="s">
        <v>463</v>
      </c>
      <c r="S607">
        <v>70836598</v>
      </c>
      <c r="T607">
        <v>385.21218379999999</v>
      </c>
      <c r="U607" t="s">
        <v>31</v>
      </c>
      <c r="V607" t="s">
        <v>1115</v>
      </c>
      <c r="W607" t="s">
        <v>23</v>
      </c>
    </row>
    <row r="608" spans="1:23" x14ac:dyDescent="0.4">
      <c r="A608">
        <v>607</v>
      </c>
      <c r="B608">
        <v>1</v>
      </c>
      <c r="C608">
        <v>1</v>
      </c>
      <c r="D608">
        <v>1</v>
      </c>
      <c r="E608">
        <v>1</v>
      </c>
      <c r="F608">
        <v>0.92059210928050605</v>
      </c>
      <c r="G608">
        <v>-2.6562302887959599</v>
      </c>
      <c r="H608">
        <v>0.999999999999999</v>
      </c>
      <c r="I608">
        <v>25.789812903276101</v>
      </c>
      <c r="J608" t="s">
        <v>457</v>
      </c>
      <c r="K608" t="s">
        <v>25</v>
      </c>
      <c r="L608" t="s">
        <v>458</v>
      </c>
      <c r="M608" t="s">
        <v>459</v>
      </c>
      <c r="N608" t="s">
        <v>460</v>
      </c>
      <c r="O608" t="s">
        <v>461</v>
      </c>
      <c r="P608">
        <v>2.2999999500000001</v>
      </c>
      <c r="Q608" t="s">
        <v>462</v>
      </c>
      <c r="R608" t="s">
        <v>463</v>
      </c>
      <c r="S608">
        <v>70836598</v>
      </c>
      <c r="T608">
        <v>385.21218379999999</v>
      </c>
      <c r="U608" t="s">
        <v>31</v>
      </c>
      <c r="V608" t="s">
        <v>12714</v>
      </c>
      <c r="W608" t="s">
        <v>23</v>
      </c>
    </row>
    <row r="609" spans="1:23" x14ac:dyDescent="0.4">
      <c r="A609">
        <v>608</v>
      </c>
      <c r="B609">
        <v>1</v>
      </c>
      <c r="C609">
        <v>1</v>
      </c>
      <c r="D609">
        <v>1</v>
      </c>
      <c r="E609">
        <v>1</v>
      </c>
      <c r="F609">
        <v>0.92024329667962901</v>
      </c>
      <c r="G609">
        <v>-3.0410346526098202</v>
      </c>
      <c r="H609" t="s">
        <v>23</v>
      </c>
      <c r="I609">
        <v>38.667629157134499</v>
      </c>
      <c r="J609" t="s">
        <v>457</v>
      </c>
      <c r="K609" t="s">
        <v>25</v>
      </c>
      <c r="L609" t="s">
        <v>458</v>
      </c>
      <c r="M609" t="s">
        <v>459</v>
      </c>
      <c r="N609" t="s">
        <v>460</v>
      </c>
      <c r="O609" t="s">
        <v>461</v>
      </c>
      <c r="P609">
        <v>2.2999999500000001</v>
      </c>
      <c r="Q609" t="s">
        <v>462</v>
      </c>
      <c r="R609" t="s">
        <v>463</v>
      </c>
      <c r="S609">
        <v>70836598</v>
      </c>
      <c r="T609">
        <v>385.21218379999999</v>
      </c>
      <c r="U609" t="s">
        <v>31</v>
      </c>
      <c r="V609" t="s">
        <v>1565</v>
      </c>
      <c r="W609" t="s">
        <v>23</v>
      </c>
    </row>
    <row r="610" spans="1:23" x14ac:dyDescent="0.4">
      <c r="A610">
        <v>609</v>
      </c>
      <c r="B610">
        <v>1</v>
      </c>
      <c r="C610">
        <v>1</v>
      </c>
      <c r="D610">
        <v>1</v>
      </c>
      <c r="E610">
        <v>1</v>
      </c>
      <c r="F610">
        <v>0.92024329667962901</v>
      </c>
      <c r="G610">
        <v>-3.0410346526098202</v>
      </c>
      <c r="H610">
        <v>0.999999999999999</v>
      </c>
      <c r="I610">
        <v>38.667629157134499</v>
      </c>
      <c r="J610" t="s">
        <v>457</v>
      </c>
      <c r="K610" t="s">
        <v>25</v>
      </c>
      <c r="L610" t="s">
        <v>458</v>
      </c>
      <c r="M610" t="s">
        <v>459</v>
      </c>
      <c r="N610" t="s">
        <v>460</v>
      </c>
      <c r="O610" t="s">
        <v>461</v>
      </c>
      <c r="P610">
        <v>2.2999999500000001</v>
      </c>
      <c r="Q610" t="s">
        <v>462</v>
      </c>
      <c r="R610" t="s">
        <v>463</v>
      </c>
      <c r="S610">
        <v>70836598</v>
      </c>
      <c r="T610">
        <v>385.21218379999999</v>
      </c>
      <c r="U610" t="s">
        <v>31</v>
      </c>
      <c r="V610" t="s">
        <v>12715</v>
      </c>
      <c r="W610" t="s">
        <v>23</v>
      </c>
    </row>
    <row r="611" spans="1:23" x14ac:dyDescent="0.4">
      <c r="A611">
        <v>610</v>
      </c>
      <c r="B611">
        <v>1</v>
      </c>
      <c r="C611">
        <v>1</v>
      </c>
      <c r="D611">
        <v>1</v>
      </c>
      <c r="E611">
        <v>1</v>
      </c>
      <c r="F611">
        <v>0.91973348698856505</v>
      </c>
      <c r="G611">
        <v>-20.086297258863699</v>
      </c>
      <c r="H611">
        <v>0.999999999999999</v>
      </c>
      <c r="I611">
        <v>28.405927806588899</v>
      </c>
      <c r="J611" t="s">
        <v>3587</v>
      </c>
      <c r="K611" t="s">
        <v>25</v>
      </c>
      <c r="L611" t="s">
        <v>12591</v>
      </c>
      <c r="M611" t="s">
        <v>12592</v>
      </c>
      <c r="N611" t="s">
        <v>12593</v>
      </c>
      <c r="O611" t="s">
        <v>12594</v>
      </c>
      <c r="P611">
        <v>3.2999999500000001</v>
      </c>
      <c r="Q611" t="s">
        <v>12595</v>
      </c>
      <c r="R611" t="s">
        <v>12596</v>
      </c>
      <c r="S611">
        <v>87613822</v>
      </c>
      <c r="T611">
        <v>299.12778550000002</v>
      </c>
      <c r="U611" t="s">
        <v>31</v>
      </c>
      <c r="V611" t="s">
        <v>12716</v>
      </c>
      <c r="W611" t="s">
        <v>23</v>
      </c>
    </row>
    <row r="612" spans="1:23" x14ac:dyDescent="0.4">
      <c r="A612">
        <v>611</v>
      </c>
      <c r="B612">
        <v>1</v>
      </c>
      <c r="C612">
        <v>1</v>
      </c>
      <c r="D612">
        <v>1</v>
      </c>
      <c r="E612">
        <v>1</v>
      </c>
      <c r="F612">
        <v>0.91973348698856505</v>
      </c>
      <c r="G612">
        <v>-20.086297258863699</v>
      </c>
      <c r="H612" t="s">
        <v>23</v>
      </c>
      <c r="I612">
        <v>28.405927806588899</v>
      </c>
      <c r="J612" t="s">
        <v>3587</v>
      </c>
      <c r="K612" t="s">
        <v>25</v>
      </c>
      <c r="L612" t="s">
        <v>12591</v>
      </c>
      <c r="M612" t="s">
        <v>12592</v>
      </c>
      <c r="N612" t="s">
        <v>12593</v>
      </c>
      <c r="O612" t="s">
        <v>12594</v>
      </c>
      <c r="P612">
        <v>3.2999999500000001</v>
      </c>
      <c r="Q612" t="s">
        <v>12595</v>
      </c>
      <c r="R612" t="s">
        <v>12596</v>
      </c>
      <c r="S612">
        <v>87613822</v>
      </c>
      <c r="T612">
        <v>299.12778550000002</v>
      </c>
      <c r="U612" t="s">
        <v>31</v>
      </c>
      <c r="V612" t="s">
        <v>6043</v>
      </c>
      <c r="W612" t="s">
        <v>23</v>
      </c>
    </row>
    <row r="613" spans="1:23" x14ac:dyDescent="0.4">
      <c r="A613">
        <v>612</v>
      </c>
      <c r="B613">
        <v>1</v>
      </c>
      <c r="C613">
        <v>1</v>
      </c>
      <c r="D613">
        <v>1</v>
      </c>
      <c r="E613">
        <v>1</v>
      </c>
      <c r="F613">
        <v>0.91951532106907197</v>
      </c>
      <c r="G613">
        <v>-5.8506773611567899</v>
      </c>
      <c r="H613" t="s">
        <v>23</v>
      </c>
      <c r="I613">
        <v>20.8999367246196</v>
      </c>
      <c r="J613" t="s">
        <v>2470</v>
      </c>
      <c r="K613" t="s">
        <v>25</v>
      </c>
      <c r="L613" t="s">
        <v>12456</v>
      </c>
      <c r="M613" t="s">
        <v>12457</v>
      </c>
      <c r="N613" t="s">
        <v>12458</v>
      </c>
      <c r="O613" t="s">
        <v>12459</v>
      </c>
      <c r="P613">
        <v>0.69045060899999999</v>
      </c>
      <c r="Q613" t="s">
        <v>12460</v>
      </c>
      <c r="R613" t="s">
        <v>12461</v>
      </c>
      <c r="S613">
        <v>255847294</v>
      </c>
      <c r="T613">
        <v>166.08626000000001</v>
      </c>
      <c r="U613" t="s">
        <v>31</v>
      </c>
      <c r="V613" t="s">
        <v>8789</v>
      </c>
      <c r="W613" t="s">
        <v>23</v>
      </c>
    </row>
    <row r="614" spans="1:23" x14ac:dyDescent="0.4">
      <c r="A614">
        <v>613</v>
      </c>
      <c r="B614">
        <v>1</v>
      </c>
      <c r="C614">
        <v>1</v>
      </c>
      <c r="D614">
        <v>1</v>
      </c>
      <c r="E614">
        <v>1</v>
      </c>
      <c r="F614">
        <v>0.91951532106907197</v>
      </c>
      <c r="G614">
        <v>-5.8506773611567899</v>
      </c>
      <c r="H614">
        <v>0.999999999999999</v>
      </c>
      <c r="I614">
        <v>20.8999367246196</v>
      </c>
      <c r="J614" t="s">
        <v>2470</v>
      </c>
      <c r="K614" t="s">
        <v>25</v>
      </c>
      <c r="L614" t="s">
        <v>12456</v>
      </c>
      <c r="M614" t="s">
        <v>12457</v>
      </c>
      <c r="N614" t="s">
        <v>12458</v>
      </c>
      <c r="O614" t="s">
        <v>12459</v>
      </c>
      <c r="P614">
        <v>0.69045060899999999</v>
      </c>
      <c r="Q614" t="s">
        <v>12460</v>
      </c>
      <c r="R614" t="s">
        <v>12461</v>
      </c>
      <c r="S614">
        <v>255847294</v>
      </c>
      <c r="T614">
        <v>166.08626000000001</v>
      </c>
      <c r="U614" t="s">
        <v>31</v>
      </c>
      <c r="V614" t="s">
        <v>12717</v>
      </c>
      <c r="W614" t="s">
        <v>23</v>
      </c>
    </row>
    <row r="615" spans="1:23" x14ac:dyDescent="0.4">
      <c r="A615">
        <v>614</v>
      </c>
      <c r="B615">
        <v>1</v>
      </c>
      <c r="C615">
        <v>1</v>
      </c>
      <c r="D615">
        <v>1</v>
      </c>
      <c r="E615">
        <v>1</v>
      </c>
      <c r="F615">
        <v>0.91893261609363897</v>
      </c>
      <c r="G615">
        <v>-5.2386384076337897</v>
      </c>
      <c r="H615">
        <v>0.999999999999999</v>
      </c>
      <c r="I615">
        <v>21.013044543350201</v>
      </c>
      <c r="J615" t="s">
        <v>2470</v>
      </c>
      <c r="K615" t="s">
        <v>25</v>
      </c>
      <c r="L615" t="s">
        <v>12456</v>
      </c>
      <c r="M615" t="s">
        <v>12457</v>
      </c>
      <c r="N615" t="s">
        <v>12458</v>
      </c>
      <c r="O615" t="s">
        <v>12459</v>
      </c>
      <c r="P615">
        <v>0.69045060899999999</v>
      </c>
      <c r="Q615" t="s">
        <v>12460</v>
      </c>
      <c r="R615" t="s">
        <v>12461</v>
      </c>
      <c r="S615">
        <v>255847294</v>
      </c>
      <c r="T615">
        <v>166.08626000000001</v>
      </c>
      <c r="U615" t="s">
        <v>31</v>
      </c>
      <c r="V615" t="s">
        <v>12718</v>
      </c>
      <c r="W615" t="s">
        <v>23</v>
      </c>
    </row>
    <row r="616" spans="1:23" x14ac:dyDescent="0.4">
      <c r="A616">
        <v>615</v>
      </c>
      <c r="B616">
        <v>1</v>
      </c>
      <c r="C616">
        <v>1</v>
      </c>
      <c r="D616">
        <v>1</v>
      </c>
      <c r="E616">
        <v>1</v>
      </c>
      <c r="F616">
        <v>0.91893261609363897</v>
      </c>
      <c r="G616">
        <v>-5.2386384076337897</v>
      </c>
      <c r="H616" t="s">
        <v>23</v>
      </c>
      <c r="I616">
        <v>21.013044543350201</v>
      </c>
      <c r="J616" t="s">
        <v>2470</v>
      </c>
      <c r="K616" t="s">
        <v>25</v>
      </c>
      <c r="L616" t="s">
        <v>12456</v>
      </c>
      <c r="M616" t="s">
        <v>12457</v>
      </c>
      <c r="N616" t="s">
        <v>12458</v>
      </c>
      <c r="O616" t="s">
        <v>12459</v>
      </c>
      <c r="P616">
        <v>0.69045060899999999</v>
      </c>
      <c r="Q616" t="s">
        <v>12460</v>
      </c>
      <c r="R616" t="s">
        <v>12461</v>
      </c>
      <c r="S616">
        <v>255847294</v>
      </c>
      <c r="T616">
        <v>166.08626000000001</v>
      </c>
      <c r="U616" t="s">
        <v>31</v>
      </c>
      <c r="V616" t="s">
        <v>7706</v>
      </c>
      <c r="W616" t="s">
        <v>23</v>
      </c>
    </row>
    <row r="617" spans="1:23" x14ac:dyDescent="0.4">
      <c r="A617">
        <v>616</v>
      </c>
      <c r="B617">
        <v>1</v>
      </c>
      <c r="C617">
        <v>2</v>
      </c>
      <c r="D617">
        <v>1</v>
      </c>
      <c r="E617">
        <v>1</v>
      </c>
      <c r="F617">
        <v>0.91846200173563697</v>
      </c>
      <c r="G617">
        <v>-12.336873894583499</v>
      </c>
      <c r="H617">
        <v>0.999999999999999</v>
      </c>
      <c r="I617">
        <v>29.526680218791299</v>
      </c>
      <c r="J617" t="s">
        <v>194</v>
      </c>
      <c r="K617" t="s">
        <v>25</v>
      </c>
      <c r="L617" t="s">
        <v>195</v>
      </c>
      <c r="M617" t="s">
        <v>196</v>
      </c>
      <c r="N617" t="s">
        <v>197</v>
      </c>
      <c r="O617" t="s">
        <v>198</v>
      </c>
      <c r="P617">
        <v>2.8890771900000001</v>
      </c>
      <c r="Q617" t="s">
        <v>199</v>
      </c>
      <c r="R617" t="s">
        <v>200</v>
      </c>
      <c r="S617">
        <v>120383870</v>
      </c>
      <c r="T617">
        <v>355.20161919999998</v>
      </c>
      <c r="U617" t="s">
        <v>31</v>
      </c>
      <c r="V617" t="s">
        <v>12719</v>
      </c>
      <c r="W617" t="s">
        <v>23</v>
      </c>
    </row>
    <row r="618" spans="1:23" x14ac:dyDescent="0.4">
      <c r="A618">
        <v>617</v>
      </c>
      <c r="B618">
        <v>1</v>
      </c>
      <c r="C618">
        <v>2</v>
      </c>
      <c r="D618">
        <v>1</v>
      </c>
      <c r="E618">
        <v>1</v>
      </c>
      <c r="F618">
        <v>0.91846200173563697</v>
      </c>
      <c r="G618">
        <v>-12.336873894583499</v>
      </c>
      <c r="H618" t="s">
        <v>23</v>
      </c>
      <c r="I618">
        <v>29.526680218791299</v>
      </c>
      <c r="J618" t="s">
        <v>194</v>
      </c>
      <c r="K618" t="s">
        <v>25</v>
      </c>
      <c r="L618" t="s">
        <v>195</v>
      </c>
      <c r="M618" t="s">
        <v>196</v>
      </c>
      <c r="N618" t="s">
        <v>197</v>
      </c>
      <c r="O618" t="s">
        <v>198</v>
      </c>
      <c r="P618">
        <v>2.8890771900000001</v>
      </c>
      <c r="Q618" t="s">
        <v>199</v>
      </c>
      <c r="R618" t="s">
        <v>200</v>
      </c>
      <c r="S618">
        <v>120383870</v>
      </c>
      <c r="T618">
        <v>355.20161919999998</v>
      </c>
      <c r="U618" t="s">
        <v>31</v>
      </c>
      <c r="V618" t="s">
        <v>611</v>
      </c>
      <c r="W618" t="s">
        <v>23</v>
      </c>
    </row>
    <row r="619" spans="1:23" x14ac:dyDescent="0.4">
      <c r="A619">
        <v>618</v>
      </c>
      <c r="B619">
        <v>1</v>
      </c>
      <c r="C619">
        <v>1</v>
      </c>
      <c r="D619">
        <v>1</v>
      </c>
      <c r="E619">
        <v>1</v>
      </c>
      <c r="F619">
        <v>0.91734513203230095</v>
      </c>
      <c r="G619">
        <v>-2.5001935802152202</v>
      </c>
      <c r="H619">
        <v>0.999999999999999</v>
      </c>
      <c r="I619">
        <v>45.6830924721028</v>
      </c>
      <c r="J619" t="s">
        <v>457</v>
      </c>
      <c r="K619" t="s">
        <v>25</v>
      </c>
      <c r="L619" t="s">
        <v>458</v>
      </c>
      <c r="M619" t="s">
        <v>459</v>
      </c>
      <c r="N619" t="s">
        <v>460</v>
      </c>
      <c r="O619" t="s">
        <v>461</v>
      </c>
      <c r="P619">
        <v>2.2999999500000001</v>
      </c>
      <c r="Q619" t="s">
        <v>462</v>
      </c>
      <c r="R619" t="s">
        <v>463</v>
      </c>
      <c r="S619">
        <v>70836598</v>
      </c>
      <c r="T619">
        <v>385.21218379999999</v>
      </c>
      <c r="U619" t="s">
        <v>31</v>
      </c>
      <c r="V619" t="s">
        <v>12720</v>
      </c>
      <c r="W619" t="s">
        <v>23</v>
      </c>
    </row>
    <row r="620" spans="1:23" x14ac:dyDescent="0.4">
      <c r="A620">
        <v>619</v>
      </c>
      <c r="B620">
        <v>1</v>
      </c>
      <c r="C620">
        <v>1</v>
      </c>
      <c r="D620">
        <v>1</v>
      </c>
      <c r="E620">
        <v>1</v>
      </c>
      <c r="F620">
        <v>0.91734513203230095</v>
      </c>
      <c r="G620">
        <v>-2.5001935802152202</v>
      </c>
      <c r="H620" t="s">
        <v>23</v>
      </c>
      <c r="I620">
        <v>45.6830924721028</v>
      </c>
      <c r="J620" t="s">
        <v>457</v>
      </c>
      <c r="K620" t="s">
        <v>25</v>
      </c>
      <c r="L620" t="s">
        <v>458</v>
      </c>
      <c r="M620" t="s">
        <v>459</v>
      </c>
      <c r="N620" t="s">
        <v>460</v>
      </c>
      <c r="O620" t="s">
        <v>461</v>
      </c>
      <c r="P620">
        <v>2.2999999500000001</v>
      </c>
      <c r="Q620" t="s">
        <v>462</v>
      </c>
      <c r="R620" t="s">
        <v>463</v>
      </c>
      <c r="S620">
        <v>70836598</v>
      </c>
      <c r="T620">
        <v>385.21218379999999</v>
      </c>
      <c r="U620" t="s">
        <v>31</v>
      </c>
      <c r="V620" t="s">
        <v>4573</v>
      </c>
      <c r="W620" t="s">
        <v>23</v>
      </c>
    </row>
    <row r="621" spans="1:23" x14ac:dyDescent="0.4">
      <c r="A621">
        <v>620</v>
      </c>
      <c r="B621">
        <v>1</v>
      </c>
      <c r="C621">
        <v>1</v>
      </c>
      <c r="D621">
        <v>1</v>
      </c>
      <c r="E621">
        <v>1</v>
      </c>
      <c r="F621">
        <v>0.91691324401583696</v>
      </c>
      <c r="G621">
        <v>-6.7454505599802701</v>
      </c>
      <c r="H621">
        <v>0.999999999999999</v>
      </c>
      <c r="I621">
        <v>17.865867364552599</v>
      </c>
      <c r="J621" t="s">
        <v>797</v>
      </c>
      <c r="K621" t="s">
        <v>25</v>
      </c>
      <c r="L621" t="s">
        <v>12664</v>
      </c>
      <c r="M621" t="s">
        <v>12665</v>
      </c>
      <c r="N621" t="s">
        <v>12666</v>
      </c>
      <c r="O621" t="s">
        <v>12667</v>
      </c>
      <c r="P621">
        <v>0.40000000600000002</v>
      </c>
      <c r="Q621" t="s">
        <v>12668</v>
      </c>
      <c r="R621" t="s">
        <v>12669</v>
      </c>
      <c r="S621">
        <v>20638078</v>
      </c>
      <c r="T621">
        <v>503.11840999999998</v>
      </c>
      <c r="U621" t="s">
        <v>31</v>
      </c>
      <c r="V621" t="s">
        <v>12721</v>
      </c>
      <c r="W621" t="s">
        <v>23</v>
      </c>
    </row>
    <row r="622" spans="1:23" x14ac:dyDescent="0.4">
      <c r="A622">
        <v>621</v>
      </c>
      <c r="B622">
        <v>1</v>
      </c>
      <c r="C622">
        <v>1</v>
      </c>
      <c r="D622">
        <v>1</v>
      </c>
      <c r="E622">
        <v>1</v>
      </c>
      <c r="F622">
        <v>0.91691324401583696</v>
      </c>
      <c r="G622">
        <v>-6.7454505599802701</v>
      </c>
      <c r="H622" t="s">
        <v>23</v>
      </c>
      <c r="I622">
        <v>17.865867364552599</v>
      </c>
      <c r="J622" t="s">
        <v>797</v>
      </c>
      <c r="K622" t="s">
        <v>25</v>
      </c>
      <c r="L622" t="s">
        <v>12664</v>
      </c>
      <c r="M622" t="s">
        <v>12665</v>
      </c>
      <c r="N622" t="s">
        <v>12666</v>
      </c>
      <c r="O622" t="s">
        <v>12667</v>
      </c>
      <c r="P622">
        <v>0.40000000600000002</v>
      </c>
      <c r="Q622" t="s">
        <v>12668</v>
      </c>
      <c r="R622" t="s">
        <v>12669</v>
      </c>
      <c r="S622">
        <v>20638078</v>
      </c>
      <c r="T622">
        <v>503.11840999999998</v>
      </c>
      <c r="U622" t="s">
        <v>31</v>
      </c>
      <c r="V622" t="s">
        <v>958</v>
      </c>
      <c r="W622" t="s">
        <v>23</v>
      </c>
    </row>
    <row r="623" spans="1:23" x14ac:dyDescent="0.4">
      <c r="A623">
        <v>622</v>
      </c>
      <c r="B623">
        <v>1</v>
      </c>
      <c r="C623">
        <v>1</v>
      </c>
      <c r="D623">
        <v>1</v>
      </c>
      <c r="E623">
        <v>1</v>
      </c>
      <c r="F623">
        <v>0.91579916951794205</v>
      </c>
      <c r="G623">
        <v>-2.3765757731652499</v>
      </c>
      <c r="H623">
        <v>0.999999999999999</v>
      </c>
      <c r="I623">
        <v>41.4992075090315</v>
      </c>
      <c r="J623" t="s">
        <v>457</v>
      </c>
      <c r="K623" t="s">
        <v>25</v>
      </c>
      <c r="L623" t="s">
        <v>458</v>
      </c>
      <c r="M623" t="s">
        <v>459</v>
      </c>
      <c r="N623" t="s">
        <v>460</v>
      </c>
      <c r="O623" t="s">
        <v>461</v>
      </c>
      <c r="P623">
        <v>2.2999999500000001</v>
      </c>
      <c r="Q623" t="s">
        <v>462</v>
      </c>
      <c r="R623" t="s">
        <v>463</v>
      </c>
      <c r="S623">
        <v>70836598</v>
      </c>
      <c r="T623">
        <v>385.21218379999999</v>
      </c>
      <c r="U623" t="s">
        <v>31</v>
      </c>
      <c r="V623" t="s">
        <v>12722</v>
      </c>
      <c r="W623" t="s">
        <v>23</v>
      </c>
    </row>
    <row r="624" spans="1:23" x14ac:dyDescent="0.4">
      <c r="A624">
        <v>623</v>
      </c>
      <c r="B624">
        <v>1</v>
      </c>
      <c r="C624">
        <v>1</v>
      </c>
      <c r="D624">
        <v>1</v>
      </c>
      <c r="E624">
        <v>1</v>
      </c>
      <c r="F624">
        <v>0.91579916951794205</v>
      </c>
      <c r="G624">
        <v>-2.3765757731652499</v>
      </c>
      <c r="H624" t="s">
        <v>23</v>
      </c>
      <c r="I624">
        <v>41.4992075090315</v>
      </c>
      <c r="J624" t="s">
        <v>457</v>
      </c>
      <c r="K624" t="s">
        <v>25</v>
      </c>
      <c r="L624" t="s">
        <v>458</v>
      </c>
      <c r="M624" t="s">
        <v>459</v>
      </c>
      <c r="N624" t="s">
        <v>460</v>
      </c>
      <c r="O624" t="s">
        <v>461</v>
      </c>
      <c r="P624">
        <v>2.2999999500000001</v>
      </c>
      <c r="Q624" t="s">
        <v>462</v>
      </c>
      <c r="R624" t="s">
        <v>463</v>
      </c>
      <c r="S624">
        <v>70836598</v>
      </c>
      <c r="T624">
        <v>385.21218379999999</v>
      </c>
      <c r="U624" t="s">
        <v>31</v>
      </c>
      <c r="V624" t="s">
        <v>2022</v>
      </c>
      <c r="W624" t="s">
        <v>23</v>
      </c>
    </row>
    <row r="625" spans="1:23" x14ac:dyDescent="0.4">
      <c r="A625">
        <v>624</v>
      </c>
      <c r="B625">
        <v>1</v>
      </c>
      <c r="C625">
        <v>1</v>
      </c>
      <c r="D625">
        <v>1</v>
      </c>
      <c r="E625">
        <v>1</v>
      </c>
      <c r="F625">
        <v>0.91545996125916895</v>
      </c>
      <c r="G625">
        <v>-3.0162502211343298</v>
      </c>
      <c r="H625" t="s">
        <v>23</v>
      </c>
      <c r="I625">
        <v>37.361439541644501</v>
      </c>
      <c r="J625" t="s">
        <v>457</v>
      </c>
      <c r="K625" t="s">
        <v>25</v>
      </c>
      <c r="L625" t="s">
        <v>458</v>
      </c>
      <c r="M625" t="s">
        <v>459</v>
      </c>
      <c r="N625" t="s">
        <v>460</v>
      </c>
      <c r="O625" t="s">
        <v>461</v>
      </c>
      <c r="P625">
        <v>2.2999999500000001</v>
      </c>
      <c r="Q625" t="s">
        <v>462</v>
      </c>
      <c r="R625" t="s">
        <v>463</v>
      </c>
      <c r="S625">
        <v>70836598</v>
      </c>
      <c r="T625">
        <v>385.21218379999999</v>
      </c>
      <c r="U625" t="s">
        <v>31</v>
      </c>
      <c r="V625" t="s">
        <v>1823</v>
      </c>
      <c r="W625" t="s">
        <v>23</v>
      </c>
    </row>
    <row r="626" spans="1:23" x14ac:dyDescent="0.4">
      <c r="A626">
        <v>625</v>
      </c>
      <c r="B626">
        <v>1</v>
      </c>
      <c r="C626">
        <v>1</v>
      </c>
      <c r="D626">
        <v>1</v>
      </c>
      <c r="E626">
        <v>1</v>
      </c>
      <c r="F626">
        <v>0.91545996125916895</v>
      </c>
      <c r="G626">
        <v>-3.0162502211343298</v>
      </c>
      <c r="H626">
        <v>0.999999999999999</v>
      </c>
      <c r="I626">
        <v>37.361439541644501</v>
      </c>
      <c r="J626" t="s">
        <v>457</v>
      </c>
      <c r="K626" t="s">
        <v>25</v>
      </c>
      <c r="L626" t="s">
        <v>458</v>
      </c>
      <c r="M626" t="s">
        <v>459</v>
      </c>
      <c r="N626" t="s">
        <v>460</v>
      </c>
      <c r="O626" t="s">
        <v>461</v>
      </c>
      <c r="P626">
        <v>2.2999999500000001</v>
      </c>
      <c r="Q626" t="s">
        <v>462</v>
      </c>
      <c r="R626" t="s">
        <v>463</v>
      </c>
      <c r="S626">
        <v>70836598</v>
      </c>
      <c r="T626">
        <v>385.21218379999999</v>
      </c>
      <c r="U626" t="s">
        <v>31</v>
      </c>
      <c r="V626" t="s">
        <v>12723</v>
      </c>
      <c r="W626" t="s">
        <v>23</v>
      </c>
    </row>
    <row r="627" spans="1:23" x14ac:dyDescent="0.4">
      <c r="A627">
        <v>626</v>
      </c>
      <c r="B627">
        <v>1</v>
      </c>
      <c r="C627">
        <v>2</v>
      </c>
      <c r="D627">
        <v>1</v>
      </c>
      <c r="E627">
        <v>1</v>
      </c>
      <c r="F627">
        <v>0.91515308170307696</v>
      </c>
      <c r="G627">
        <v>-42.404749021287202</v>
      </c>
      <c r="H627" t="s">
        <v>23</v>
      </c>
      <c r="I627">
        <v>33.844024135706697</v>
      </c>
      <c r="J627" t="s">
        <v>897</v>
      </c>
      <c r="K627" t="s">
        <v>25</v>
      </c>
      <c r="L627" t="s">
        <v>12657</v>
      </c>
      <c r="M627" t="s">
        <v>12658</v>
      </c>
      <c r="N627" t="s">
        <v>12659</v>
      </c>
      <c r="O627" t="s">
        <v>12660</v>
      </c>
      <c r="P627">
        <v>5.1999998099999996</v>
      </c>
      <c r="Q627" t="s">
        <v>12661</v>
      </c>
      <c r="R627" t="s">
        <v>12662</v>
      </c>
      <c r="S627">
        <v>3449206</v>
      </c>
      <c r="T627">
        <v>273.13862</v>
      </c>
      <c r="U627" t="s">
        <v>31</v>
      </c>
      <c r="V627" t="s">
        <v>2773</v>
      </c>
      <c r="W627" t="s">
        <v>23</v>
      </c>
    </row>
    <row r="628" spans="1:23" x14ac:dyDescent="0.4">
      <c r="A628">
        <v>627</v>
      </c>
      <c r="B628">
        <v>1</v>
      </c>
      <c r="C628">
        <v>2</v>
      </c>
      <c r="D628">
        <v>1</v>
      </c>
      <c r="E628">
        <v>1</v>
      </c>
      <c r="F628">
        <v>0.91515308170307696</v>
      </c>
      <c r="G628">
        <v>-42.404749021287202</v>
      </c>
      <c r="H628">
        <v>0.999999999999999</v>
      </c>
      <c r="I628">
        <v>33.844024135706697</v>
      </c>
      <c r="J628" t="s">
        <v>897</v>
      </c>
      <c r="K628" t="s">
        <v>25</v>
      </c>
      <c r="L628" t="s">
        <v>12657</v>
      </c>
      <c r="M628" t="s">
        <v>12658</v>
      </c>
      <c r="N628" t="s">
        <v>12659</v>
      </c>
      <c r="O628" t="s">
        <v>12660</v>
      </c>
      <c r="P628">
        <v>5.1999998099999996</v>
      </c>
      <c r="Q628" t="s">
        <v>12661</v>
      </c>
      <c r="R628" t="s">
        <v>12662</v>
      </c>
      <c r="S628">
        <v>3449206</v>
      </c>
      <c r="T628">
        <v>273.13862</v>
      </c>
      <c r="U628" t="s">
        <v>31</v>
      </c>
      <c r="V628" t="s">
        <v>12724</v>
      </c>
      <c r="W628" t="s">
        <v>23</v>
      </c>
    </row>
    <row r="629" spans="1:23" x14ac:dyDescent="0.4">
      <c r="A629">
        <v>628</v>
      </c>
      <c r="B629">
        <v>1</v>
      </c>
      <c r="C629">
        <v>3</v>
      </c>
      <c r="D629">
        <v>1</v>
      </c>
      <c r="E629">
        <v>1</v>
      </c>
      <c r="F629">
        <v>0.91429715291978497</v>
      </c>
      <c r="G629">
        <v>-39.999686144066999</v>
      </c>
      <c r="H629" t="s">
        <v>23</v>
      </c>
      <c r="I629">
        <v>78.906707282078898</v>
      </c>
      <c r="J629" t="s">
        <v>897</v>
      </c>
      <c r="K629" t="s">
        <v>25</v>
      </c>
      <c r="L629" t="s">
        <v>12657</v>
      </c>
      <c r="M629" t="s">
        <v>12658</v>
      </c>
      <c r="N629" t="s">
        <v>12659</v>
      </c>
      <c r="O629" t="s">
        <v>12660</v>
      </c>
      <c r="P629">
        <v>5.1999998099999996</v>
      </c>
      <c r="Q629" t="s">
        <v>12661</v>
      </c>
      <c r="R629" t="s">
        <v>12662</v>
      </c>
      <c r="S629">
        <v>3449206</v>
      </c>
      <c r="T629">
        <v>273.13862499999999</v>
      </c>
      <c r="U629" t="s">
        <v>31</v>
      </c>
      <c r="V629" t="s">
        <v>2685</v>
      </c>
      <c r="W629" t="s">
        <v>23</v>
      </c>
    </row>
    <row r="630" spans="1:23" x14ac:dyDescent="0.4">
      <c r="A630">
        <v>629</v>
      </c>
      <c r="B630">
        <v>1</v>
      </c>
      <c r="C630">
        <v>3</v>
      </c>
      <c r="D630">
        <v>1</v>
      </c>
      <c r="E630">
        <v>1</v>
      </c>
      <c r="F630">
        <v>0.91429715291978497</v>
      </c>
      <c r="G630">
        <v>-39.999686144066999</v>
      </c>
      <c r="H630">
        <v>0.999999999999999</v>
      </c>
      <c r="I630">
        <v>78.906707282078898</v>
      </c>
      <c r="J630" t="s">
        <v>897</v>
      </c>
      <c r="K630" t="s">
        <v>25</v>
      </c>
      <c r="L630" t="s">
        <v>12657</v>
      </c>
      <c r="M630" t="s">
        <v>12658</v>
      </c>
      <c r="N630" t="s">
        <v>12659</v>
      </c>
      <c r="O630" t="s">
        <v>12660</v>
      </c>
      <c r="P630">
        <v>5.1999998099999996</v>
      </c>
      <c r="Q630" t="s">
        <v>12661</v>
      </c>
      <c r="R630" t="s">
        <v>12662</v>
      </c>
      <c r="S630">
        <v>3449206</v>
      </c>
      <c r="T630">
        <v>273.13862499999999</v>
      </c>
      <c r="U630" t="s">
        <v>31</v>
      </c>
      <c r="V630" t="s">
        <v>12725</v>
      </c>
      <c r="W630" t="s">
        <v>23</v>
      </c>
    </row>
    <row r="631" spans="1:23" x14ac:dyDescent="0.4">
      <c r="A631">
        <v>630</v>
      </c>
      <c r="B631">
        <v>1</v>
      </c>
      <c r="C631">
        <v>1</v>
      </c>
      <c r="D631">
        <v>1</v>
      </c>
      <c r="E631">
        <v>1</v>
      </c>
      <c r="F631">
        <v>0.91416664591113705</v>
      </c>
      <c r="G631">
        <v>-1.9181853744008299</v>
      </c>
      <c r="H631" t="s">
        <v>23</v>
      </c>
      <c r="I631">
        <v>32.150096435292198</v>
      </c>
      <c r="J631" t="s">
        <v>655</v>
      </c>
      <c r="K631" t="s">
        <v>25</v>
      </c>
      <c r="L631" t="s">
        <v>656</v>
      </c>
      <c r="M631" t="s">
        <v>657</v>
      </c>
      <c r="N631" t="s">
        <v>658</v>
      </c>
      <c r="O631" t="s">
        <v>659</v>
      </c>
      <c r="P631">
        <v>-1.32391071</v>
      </c>
      <c r="Q631" t="s">
        <v>660</v>
      </c>
      <c r="R631" t="s">
        <v>661</v>
      </c>
      <c r="S631">
        <v>255847294</v>
      </c>
      <c r="T631">
        <v>148.06039999999999</v>
      </c>
      <c r="U631" t="s">
        <v>31</v>
      </c>
      <c r="V631" t="s">
        <v>1152</v>
      </c>
      <c r="W631" t="s">
        <v>23</v>
      </c>
    </row>
    <row r="632" spans="1:23" x14ac:dyDescent="0.4">
      <c r="A632">
        <v>631</v>
      </c>
      <c r="B632">
        <v>1</v>
      </c>
      <c r="C632">
        <v>1</v>
      </c>
      <c r="D632">
        <v>1</v>
      </c>
      <c r="E632">
        <v>1</v>
      </c>
      <c r="F632">
        <v>0.91416664591113705</v>
      </c>
      <c r="G632">
        <v>-1.9181853744008299</v>
      </c>
      <c r="H632">
        <v>0.999999999999999</v>
      </c>
      <c r="I632">
        <v>32.150096435292198</v>
      </c>
      <c r="J632" t="s">
        <v>655</v>
      </c>
      <c r="K632" t="s">
        <v>25</v>
      </c>
      <c r="L632" t="s">
        <v>656</v>
      </c>
      <c r="M632" t="s">
        <v>657</v>
      </c>
      <c r="N632" t="s">
        <v>658</v>
      </c>
      <c r="O632" t="s">
        <v>659</v>
      </c>
      <c r="P632">
        <v>-1.32391071</v>
      </c>
      <c r="Q632" t="s">
        <v>660</v>
      </c>
      <c r="R632" t="s">
        <v>661</v>
      </c>
      <c r="S632">
        <v>255847294</v>
      </c>
      <c r="T632">
        <v>148.06039999999999</v>
      </c>
      <c r="U632" t="s">
        <v>31</v>
      </c>
      <c r="V632" t="s">
        <v>12726</v>
      </c>
      <c r="W632" t="s">
        <v>23</v>
      </c>
    </row>
    <row r="633" spans="1:23" x14ac:dyDescent="0.4">
      <c r="A633">
        <v>632</v>
      </c>
      <c r="B633">
        <v>1</v>
      </c>
      <c r="C633">
        <v>1</v>
      </c>
      <c r="D633">
        <v>1</v>
      </c>
      <c r="E633">
        <v>1</v>
      </c>
      <c r="F633">
        <v>0.913068038244506</v>
      </c>
      <c r="G633">
        <v>-32.822240095961597</v>
      </c>
      <c r="H633">
        <v>0.999999999999999</v>
      </c>
      <c r="I633">
        <v>19.749810620294799</v>
      </c>
      <c r="J633" t="s">
        <v>897</v>
      </c>
      <c r="K633" t="s">
        <v>25</v>
      </c>
      <c r="L633" t="s">
        <v>12657</v>
      </c>
      <c r="M633" t="s">
        <v>12658</v>
      </c>
      <c r="N633" t="s">
        <v>12659</v>
      </c>
      <c r="O633" t="s">
        <v>12660</v>
      </c>
      <c r="P633">
        <v>5.1999998099999996</v>
      </c>
      <c r="Q633" t="s">
        <v>12661</v>
      </c>
      <c r="R633" t="s">
        <v>12662</v>
      </c>
      <c r="S633">
        <v>3449206</v>
      </c>
      <c r="T633">
        <v>273.13862499999999</v>
      </c>
      <c r="U633" t="s">
        <v>31</v>
      </c>
      <c r="V633" t="s">
        <v>12727</v>
      </c>
      <c r="W633" t="s">
        <v>23</v>
      </c>
    </row>
    <row r="634" spans="1:23" x14ac:dyDescent="0.4">
      <c r="A634">
        <v>633</v>
      </c>
      <c r="B634">
        <v>1</v>
      </c>
      <c r="C634">
        <v>1</v>
      </c>
      <c r="D634">
        <v>1</v>
      </c>
      <c r="E634">
        <v>1</v>
      </c>
      <c r="F634">
        <v>0.913068038244506</v>
      </c>
      <c r="G634">
        <v>-32.822240095961597</v>
      </c>
      <c r="H634" t="s">
        <v>23</v>
      </c>
      <c r="I634">
        <v>19.749810620294799</v>
      </c>
      <c r="J634" t="s">
        <v>897</v>
      </c>
      <c r="K634" t="s">
        <v>25</v>
      </c>
      <c r="L634" t="s">
        <v>12657</v>
      </c>
      <c r="M634" t="s">
        <v>12658</v>
      </c>
      <c r="N634" t="s">
        <v>12659</v>
      </c>
      <c r="O634" t="s">
        <v>12660</v>
      </c>
      <c r="P634">
        <v>5.1999998099999996</v>
      </c>
      <c r="Q634" t="s">
        <v>12661</v>
      </c>
      <c r="R634" t="s">
        <v>12662</v>
      </c>
      <c r="S634">
        <v>3449206</v>
      </c>
      <c r="T634">
        <v>273.13862499999999</v>
      </c>
      <c r="U634" t="s">
        <v>31</v>
      </c>
      <c r="V634" t="s">
        <v>1584</v>
      </c>
      <c r="W634" t="s">
        <v>23</v>
      </c>
    </row>
    <row r="635" spans="1:23" x14ac:dyDescent="0.4">
      <c r="A635">
        <v>634</v>
      </c>
      <c r="B635">
        <v>1</v>
      </c>
      <c r="C635">
        <v>1</v>
      </c>
      <c r="D635">
        <v>1</v>
      </c>
      <c r="E635">
        <v>1</v>
      </c>
      <c r="F635">
        <v>0.91298558128097695</v>
      </c>
      <c r="G635">
        <v>-716.68504394469596</v>
      </c>
      <c r="H635">
        <v>0.999999999999999</v>
      </c>
      <c r="I635">
        <v>49.775088230350903</v>
      </c>
      <c r="J635" t="s">
        <v>12728</v>
      </c>
      <c r="K635" t="s">
        <v>25</v>
      </c>
      <c r="L635" t="s">
        <v>12729</v>
      </c>
      <c r="M635" t="s">
        <v>12730</v>
      </c>
      <c r="N635" t="s">
        <v>28</v>
      </c>
      <c r="O635" t="s">
        <v>12731</v>
      </c>
      <c r="P635">
        <v>7.2857818600000002</v>
      </c>
      <c r="R635" t="s">
        <v>12732</v>
      </c>
      <c r="S635">
        <v>2097152</v>
      </c>
      <c r="T635">
        <v>751.46270400000003</v>
      </c>
      <c r="U635" t="s">
        <v>31</v>
      </c>
      <c r="V635" t="s">
        <v>12733</v>
      </c>
      <c r="W635" t="s">
        <v>23</v>
      </c>
    </row>
    <row r="636" spans="1:23" x14ac:dyDescent="0.4">
      <c r="A636">
        <v>635</v>
      </c>
      <c r="B636">
        <v>1</v>
      </c>
      <c r="C636">
        <v>1</v>
      </c>
      <c r="D636">
        <v>1</v>
      </c>
      <c r="E636">
        <v>1</v>
      </c>
      <c r="F636">
        <v>0.91298558128097695</v>
      </c>
      <c r="G636">
        <v>-716.68504394469596</v>
      </c>
      <c r="H636" t="s">
        <v>23</v>
      </c>
      <c r="I636">
        <v>49.775088230350903</v>
      </c>
      <c r="J636" t="s">
        <v>12728</v>
      </c>
      <c r="K636" t="s">
        <v>25</v>
      </c>
      <c r="L636" t="s">
        <v>12729</v>
      </c>
      <c r="M636" t="s">
        <v>12730</v>
      </c>
      <c r="N636" t="s">
        <v>28</v>
      </c>
      <c r="O636" t="s">
        <v>12731</v>
      </c>
      <c r="P636">
        <v>7.2857818600000002</v>
      </c>
      <c r="R636" t="s">
        <v>12732</v>
      </c>
      <c r="S636">
        <v>2097152</v>
      </c>
      <c r="T636">
        <v>751.46270400000003</v>
      </c>
      <c r="U636" t="s">
        <v>31</v>
      </c>
      <c r="V636" t="s">
        <v>5582</v>
      </c>
      <c r="W636" t="s">
        <v>23</v>
      </c>
    </row>
    <row r="637" spans="1:23" x14ac:dyDescent="0.4">
      <c r="A637">
        <v>636</v>
      </c>
      <c r="B637">
        <v>1</v>
      </c>
      <c r="C637">
        <v>1</v>
      </c>
      <c r="D637">
        <v>1</v>
      </c>
      <c r="E637">
        <v>1</v>
      </c>
      <c r="F637">
        <v>0.91261960348923699</v>
      </c>
      <c r="G637">
        <v>-3.2059622620537902</v>
      </c>
      <c r="H637" t="s">
        <v>23</v>
      </c>
      <c r="I637">
        <v>41.209329692198899</v>
      </c>
      <c r="J637" t="s">
        <v>457</v>
      </c>
      <c r="K637" t="s">
        <v>25</v>
      </c>
      <c r="L637" t="s">
        <v>458</v>
      </c>
      <c r="M637" t="s">
        <v>459</v>
      </c>
      <c r="N637" t="s">
        <v>460</v>
      </c>
      <c r="O637" t="s">
        <v>461</v>
      </c>
      <c r="P637">
        <v>2.2999999500000001</v>
      </c>
      <c r="Q637" t="s">
        <v>462</v>
      </c>
      <c r="R637" t="s">
        <v>463</v>
      </c>
      <c r="S637">
        <v>70836598</v>
      </c>
      <c r="T637">
        <v>385.21218379999999</v>
      </c>
      <c r="U637" t="s">
        <v>31</v>
      </c>
      <c r="V637" t="s">
        <v>953</v>
      </c>
      <c r="W637" t="s">
        <v>23</v>
      </c>
    </row>
    <row r="638" spans="1:23" x14ac:dyDescent="0.4">
      <c r="A638">
        <v>637</v>
      </c>
      <c r="B638">
        <v>1</v>
      </c>
      <c r="C638">
        <v>1</v>
      </c>
      <c r="D638">
        <v>1</v>
      </c>
      <c r="E638">
        <v>1</v>
      </c>
      <c r="F638">
        <v>0.91261960348923699</v>
      </c>
      <c r="G638">
        <v>-3.2059622620537902</v>
      </c>
      <c r="H638">
        <v>0.999999999999999</v>
      </c>
      <c r="I638">
        <v>41.209329692198899</v>
      </c>
      <c r="J638" t="s">
        <v>457</v>
      </c>
      <c r="K638" t="s">
        <v>25</v>
      </c>
      <c r="L638" t="s">
        <v>458</v>
      </c>
      <c r="M638" t="s">
        <v>459</v>
      </c>
      <c r="N638" t="s">
        <v>460</v>
      </c>
      <c r="O638" t="s">
        <v>461</v>
      </c>
      <c r="P638">
        <v>2.2999999500000001</v>
      </c>
      <c r="Q638" t="s">
        <v>462</v>
      </c>
      <c r="R638" t="s">
        <v>463</v>
      </c>
      <c r="S638">
        <v>70836598</v>
      </c>
      <c r="T638">
        <v>385.21218379999999</v>
      </c>
      <c r="U638" t="s">
        <v>31</v>
      </c>
      <c r="V638" t="s">
        <v>12734</v>
      </c>
      <c r="W638" t="s">
        <v>23</v>
      </c>
    </row>
    <row r="639" spans="1:23" x14ac:dyDescent="0.4">
      <c r="A639">
        <v>638</v>
      </c>
      <c r="B639">
        <v>1</v>
      </c>
      <c r="C639">
        <v>1</v>
      </c>
      <c r="D639">
        <v>1</v>
      </c>
      <c r="E639">
        <v>1</v>
      </c>
      <c r="F639">
        <v>0.91105590869735598</v>
      </c>
      <c r="G639">
        <v>-9.67761058376324</v>
      </c>
      <c r="H639">
        <v>0.999999999999999</v>
      </c>
      <c r="I639">
        <v>61.3650572079395</v>
      </c>
      <c r="J639" t="s">
        <v>694</v>
      </c>
      <c r="K639" t="s">
        <v>25</v>
      </c>
      <c r="L639" t="s">
        <v>695</v>
      </c>
      <c r="M639" t="s">
        <v>696</v>
      </c>
      <c r="N639" t="s">
        <v>697</v>
      </c>
      <c r="O639" t="s">
        <v>698</v>
      </c>
      <c r="P639">
        <v>1.60000002</v>
      </c>
      <c r="Q639" t="s">
        <v>699</v>
      </c>
      <c r="R639" t="s">
        <v>700</v>
      </c>
      <c r="S639">
        <v>71098742</v>
      </c>
      <c r="T639">
        <v>369.18088369999998</v>
      </c>
      <c r="U639" t="s">
        <v>31</v>
      </c>
      <c r="V639" t="s">
        <v>12735</v>
      </c>
      <c r="W639" t="s">
        <v>23</v>
      </c>
    </row>
    <row r="640" spans="1:23" x14ac:dyDescent="0.4">
      <c r="A640">
        <v>639</v>
      </c>
      <c r="B640">
        <v>1</v>
      </c>
      <c r="C640">
        <v>1</v>
      </c>
      <c r="D640">
        <v>1</v>
      </c>
      <c r="E640">
        <v>1</v>
      </c>
      <c r="F640">
        <v>0.91105590869735598</v>
      </c>
      <c r="G640">
        <v>-9.67761058376324</v>
      </c>
      <c r="H640" t="s">
        <v>23</v>
      </c>
      <c r="I640">
        <v>61.3650572079395</v>
      </c>
      <c r="J640" t="s">
        <v>694</v>
      </c>
      <c r="K640" t="s">
        <v>25</v>
      </c>
      <c r="L640" t="s">
        <v>695</v>
      </c>
      <c r="M640" t="s">
        <v>696</v>
      </c>
      <c r="N640" t="s">
        <v>697</v>
      </c>
      <c r="O640" t="s">
        <v>698</v>
      </c>
      <c r="P640">
        <v>1.60000002</v>
      </c>
      <c r="Q640" t="s">
        <v>699</v>
      </c>
      <c r="R640" t="s">
        <v>700</v>
      </c>
      <c r="S640">
        <v>71098742</v>
      </c>
      <c r="T640">
        <v>369.18088369999998</v>
      </c>
      <c r="U640" t="s">
        <v>31</v>
      </c>
      <c r="V640" t="s">
        <v>5120</v>
      </c>
      <c r="W640" t="s">
        <v>23</v>
      </c>
    </row>
    <row r="641" spans="1:23" x14ac:dyDescent="0.4">
      <c r="A641">
        <v>640</v>
      </c>
      <c r="B641">
        <v>1</v>
      </c>
      <c r="C641">
        <v>1</v>
      </c>
      <c r="D641">
        <v>1</v>
      </c>
      <c r="E641">
        <v>1</v>
      </c>
      <c r="F641">
        <v>0.91053765725640401</v>
      </c>
      <c r="G641">
        <v>-7.7238414605383401</v>
      </c>
      <c r="H641">
        <v>0.999999999999999</v>
      </c>
      <c r="I641">
        <v>46.215813893464897</v>
      </c>
      <c r="J641" t="s">
        <v>194</v>
      </c>
      <c r="K641" t="s">
        <v>25</v>
      </c>
      <c r="L641" t="s">
        <v>2248</v>
      </c>
      <c r="M641" t="s">
        <v>2249</v>
      </c>
      <c r="N641" t="s">
        <v>2250</v>
      </c>
      <c r="O641" t="s">
        <v>2251</v>
      </c>
      <c r="P641">
        <v>2.5</v>
      </c>
      <c r="Q641" t="s">
        <v>2252</v>
      </c>
      <c r="R641" t="s">
        <v>2253</v>
      </c>
      <c r="S641">
        <v>3194962</v>
      </c>
      <c r="T641">
        <v>355.20161999999999</v>
      </c>
      <c r="U641" t="s">
        <v>31</v>
      </c>
      <c r="V641" t="s">
        <v>12736</v>
      </c>
      <c r="W641" t="s">
        <v>23</v>
      </c>
    </row>
    <row r="642" spans="1:23" x14ac:dyDescent="0.4">
      <c r="A642">
        <v>641</v>
      </c>
      <c r="B642">
        <v>1</v>
      </c>
      <c r="C642">
        <v>1</v>
      </c>
      <c r="D642">
        <v>1</v>
      </c>
      <c r="E642">
        <v>1</v>
      </c>
      <c r="F642">
        <v>0.91053765725640401</v>
      </c>
      <c r="G642">
        <v>-7.7238414605383401</v>
      </c>
      <c r="H642" t="s">
        <v>23</v>
      </c>
      <c r="I642">
        <v>46.215813893464897</v>
      </c>
      <c r="J642" t="s">
        <v>194</v>
      </c>
      <c r="K642" t="s">
        <v>25</v>
      </c>
      <c r="L642" t="s">
        <v>2248</v>
      </c>
      <c r="M642" t="s">
        <v>2249</v>
      </c>
      <c r="N642" t="s">
        <v>2250</v>
      </c>
      <c r="O642" t="s">
        <v>2251</v>
      </c>
      <c r="P642">
        <v>2.5</v>
      </c>
      <c r="Q642" t="s">
        <v>2252</v>
      </c>
      <c r="R642" t="s">
        <v>2253</v>
      </c>
      <c r="S642">
        <v>3194962</v>
      </c>
      <c r="T642">
        <v>355.20161999999999</v>
      </c>
      <c r="U642" t="s">
        <v>31</v>
      </c>
      <c r="V642" t="s">
        <v>3394</v>
      </c>
      <c r="W642" t="s">
        <v>23</v>
      </c>
    </row>
    <row r="643" spans="1:23" x14ac:dyDescent="0.4">
      <c r="A643">
        <v>642</v>
      </c>
      <c r="B643">
        <v>1</v>
      </c>
      <c r="C643">
        <v>1</v>
      </c>
      <c r="D643">
        <v>1</v>
      </c>
      <c r="E643">
        <v>1</v>
      </c>
      <c r="F643">
        <v>0.90954101247678498</v>
      </c>
      <c r="G643">
        <v>-19.999338504949701</v>
      </c>
      <c r="H643" t="s">
        <v>23</v>
      </c>
      <c r="I643">
        <v>67.314865273786097</v>
      </c>
      <c r="J643" t="s">
        <v>5969</v>
      </c>
      <c r="K643" t="s">
        <v>25</v>
      </c>
      <c r="L643" t="s">
        <v>12737</v>
      </c>
      <c r="M643" t="s">
        <v>12738</v>
      </c>
      <c r="N643" t="s">
        <v>12739</v>
      </c>
      <c r="O643" t="s">
        <v>12740</v>
      </c>
      <c r="P643">
        <v>0.69999998799999996</v>
      </c>
      <c r="Q643" t="s">
        <v>12741</v>
      </c>
      <c r="R643" t="s">
        <v>12742</v>
      </c>
      <c r="S643">
        <v>8610439226</v>
      </c>
      <c r="T643">
        <v>459.12858</v>
      </c>
      <c r="U643" t="s">
        <v>31</v>
      </c>
      <c r="V643" t="s">
        <v>7932</v>
      </c>
      <c r="W643" t="s">
        <v>23</v>
      </c>
    </row>
    <row r="644" spans="1:23" x14ac:dyDescent="0.4">
      <c r="A644">
        <v>643</v>
      </c>
      <c r="B644">
        <v>1</v>
      </c>
      <c r="C644">
        <v>1</v>
      </c>
      <c r="D644">
        <v>1</v>
      </c>
      <c r="E644">
        <v>1</v>
      </c>
      <c r="F644">
        <v>0.90954101247678498</v>
      </c>
      <c r="G644">
        <v>-19.999338504949701</v>
      </c>
      <c r="H644">
        <v>0.98944723618090402</v>
      </c>
      <c r="I644">
        <v>67.314865273786097</v>
      </c>
      <c r="J644" t="s">
        <v>5969</v>
      </c>
      <c r="K644" t="s">
        <v>25</v>
      </c>
      <c r="L644" t="s">
        <v>12737</v>
      </c>
      <c r="M644" t="s">
        <v>12738</v>
      </c>
      <c r="N644" t="s">
        <v>12739</v>
      </c>
      <c r="O644" t="s">
        <v>12740</v>
      </c>
      <c r="P644">
        <v>0.69999998799999996</v>
      </c>
      <c r="Q644" t="s">
        <v>12741</v>
      </c>
      <c r="R644" t="s">
        <v>12742</v>
      </c>
      <c r="S644">
        <v>8610439226</v>
      </c>
      <c r="T644">
        <v>459.12858</v>
      </c>
      <c r="U644" t="s">
        <v>31</v>
      </c>
      <c r="V644" t="s">
        <v>12743</v>
      </c>
      <c r="W644" t="s">
        <v>23</v>
      </c>
    </row>
    <row r="645" spans="1:23" x14ac:dyDescent="0.4">
      <c r="A645">
        <v>644</v>
      </c>
      <c r="B645">
        <v>1</v>
      </c>
      <c r="C645">
        <v>2</v>
      </c>
      <c r="D645">
        <v>1</v>
      </c>
      <c r="E645">
        <v>1</v>
      </c>
      <c r="F645">
        <v>0.908510486606808</v>
      </c>
      <c r="G645">
        <v>-37.298776610291704</v>
      </c>
      <c r="H645">
        <v>0.99949748743718503</v>
      </c>
      <c r="I645">
        <v>22.222744215052899</v>
      </c>
      <c r="J645" t="s">
        <v>897</v>
      </c>
      <c r="K645" t="s">
        <v>25</v>
      </c>
      <c r="L645" t="s">
        <v>12657</v>
      </c>
      <c r="M645" t="s">
        <v>12658</v>
      </c>
      <c r="N645" t="s">
        <v>12659</v>
      </c>
      <c r="O645" t="s">
        <v>12660</v>
      </c>
      <c r="P645">
        <v>5.1999998099999996</v>
      </c>
      <c r="Q645" t="s">
        <v>12661</v>
      </c>
      <c r="R645" t="s">
        <v>12662</v>
      </c>
      <c r="S645">
        <v>3449206</v>
      </c>
      <c r="T645">
        <v>273.13862499999999</v>
      </c>
      <c r="U645" t="s">
        <v>31</v>
      </c>
      <c r="V645" t="s">
        <v>12744</v>
      </c>
      <c r="W645" t="s">
        <v>23</v>
      </c>
    </row>
    <row r="646" spans="1:23" x14ac:dyDescent="0.4">
      <c r="A646">
        <v>645</v>
      </c>
      <c r="B646">
        <v>1</v>
      </c>
      <c r="C646">
        <v>2</v>
      </c>
      <c r="D646">
        <v>1</v>
      </c>
      <c r="E646">
        <v>1</v>
      </c>
      <c r="F646">
        <v>0.908510486606808</v>
      </c>
      <c r="G646">
        <v>-37.298776610291704</v>
      </c>
      <c r="H646" t="s">
        <v>23</v>
      </c>
      <c r="I646">
        <v>22.222744215052899</v>
      </c>
      <c r="J646" t="s">
        <v>897</v>
      </c>
      <c r="K646" t="s">
        <v>25</v>
      </c>
      <c r="L646" t="s">
        <v>12657</v>
      </c>
      <c r="M646" t="s">
        <v>12658</v>
      </c>
      <c r="N646" t="s">
        <v>12659</v>
      </c>
      <c r="O646" t="s">
        <v>12660</v>
      </c>
      <c r="P646">
        <v>5.1999998099999996</v>
      </c>
      <c r="Q646" t="s">
        <v>12661</v>
      </c>
      <c r="R646" t="s">
        <v>12662</v>
      </c>
      <c r="S646">
        <v>3449206</v>
      </c>
      <c r="T646">
        <v>273.13862499999999</v>
      </c>
      <c r="U646" t="s">
        <v>31</v>
      </c>
      <c r="V646" t="s">
        <v>1554</v>
      </c>
      <c r="W646" t="s">
        <v>23</v>
      </c>
    </row>
    <row r="647" spans="1:23" x14ac:dyDescent="0.4">
      <c r="A647">
        <v>646</v>
      </c>
      <c r="B647">
        <v>1</v>
      </c>
      <c r="C647">
        <v>1</v>
      </c>
      <c r="D647">
        <v>1</v>
      </c>
      <c r="E647">
        <v>1</v>
      </c>
      <c r="F647">
        <v>0.90844064632098198</v>
      </c>
      <c r="G647">
        <v>-63.4890665368764</v>
      </c>
      <c r="H647" t="s">
        <v>23</v>
      </c>
      <c r="I647">
        <v>38.804573805596597</v>
      </c>
      <c r="J647" t="s">
        <v>175</v>
      </c>
      <c r="K647" t="s">
        <v>25</v>
      </c>
      <c r="L647" t="s">
        <v>748</v>
      </c>
      <c r="M647" t="s">
        <v>749</v>
      </c>
      <c r="N647" t="s">
        <v>750</v>
      </c>
      <c r="O647" t="s">
        <v>751</v>
      </c>
      <c r="P647">
        <v>-1.7999999499999999</v>
      </c>
      <c r="Q647" t="s">
        <v>752</v>
      </c>
      <c r="R647" t="s">
        <v>753</v>
      </c>
      <c r="S647">
        <v>87613798</v>
      </c>
      <c r="T647">
        <v>214.1073844</v>
      </c>
      <c r="U647" t="s">
        <v>31</v>
      </c>
      <c r="V647" t="s">
        <v>3761</v>
      </c>
      <c r="W647" t="s">
        <v>23</v>
      </c>
    </row>
    <row r="648" spans="1:23" x14ac:dyDescent="0.4">
      <c r="A648">
        <v>647</v>
      </c>
      <c r="B648">
        <v>1</v>
      </c>
      <c r="C648">
        <v>1</v>
      </c>
      <c r="D648">
        <v>1</v>
      </c>
      <c r="E648">
        <v>1</v>
      </c>
      <c r="F648">
        <v>0.90844064632098198</v>
      </c>
      <c r="G648">
        <v>-63.4890665368764</v>
      </c>
      <c r="H648">
        <v>0.999999999999999</v>
      </c>
      <c r="I648">
        <v>38.804573805596597</v>
      </c>
      <c r="J648" t="s">
        <v>175</v>
      </c>
      <c r="K648" t="s">
        <v>25</v>
      </c>
      <c r="L648" t="s">
        <v>748</v>
      </c>
      <c r="M648" t="s">
        <v>749</v>
      </c>
      <c r="N648" t="s">
        <v>750</v>
      </c>
      <c r="O648" t="s">
        <v>751</v>
      </c>
      <c r="P648">
        <v>-1.7999999499999999</v>
      </c>
      <c r="Q648" t="s">
        <v>752</v>
      </c>
      <c r="R648" t="s">
        <v>753</v>
      </c>
      <c r="S648">
        <v>87613798</v>
      </c>
      <c r="T648">
        <v>214.1073844</v>
      </c>
      <c r="U648" t="s">
        <v>31</v>
      </c>
      <c r="V648" t="s">
        <v>12745</v>
      </c>
      <c r="W648" t="s">
        <v>23</v>
      </c>
    </row>
    <row r="649" spans="1:23" x14ac:dyDescent="0.4">
      <c r="A649">
        <v>648</v>
      </c>
      <c r="B649">
        <v>1</v>
      </c>
      <c r="C649">
        <v>1</v>
      </c>
      <c r="D649">
        <v>1</v>
      </c>
      <c r="E649">
        <v>1</v>
      </c>
      <c r="F649">
        <v>0.90812641881747502</v>
      </c>
      <c r="G649">
        <v>-14.7141636257579</v>
      </c>
      <c r="H649">
        <v>0.999999999999999</v>
      </c>
      <c r="I649">
        <v>20.092597119902699</v>
      </c>
      <c r="J649" t="s">
        <v>503</v>
      </c>
      <c r="K649" t="s">
        <v>25</v>
      </c>
      <c r="L649" t="s">
        <v>504</v>
      </c>
      <c r="M649" t="s">
        <v>505</v>
      </c>
      <c r="N649" t="s">
        <v>506</v>
      </c>
      <c r="O649" t="s">
        <v>507</v>
      </c>
      <c r="P649">
        <v>1.92851174</v>
      </c>
      <c r="Q649" t="s">
        <v>508</v>
      </c>
      <c r="R649" t="s">
        <v>509</v>
      </c>
      <c r="S649">
        <v>19556450</v>
      </c>
      <c r="T649">
        <v>275.13902000000002</v>
      </c>
      <c r="U649" t="s">
        <v>31</v>
      </c>
      <c r="V649" t="s">
        <v>12746</v>
      </c>
      <c r="W649" t="s">
        <v>23</v>
      </c>
    </row>
    <row r="650" spans="1:23" x14ac:dyDescent="0.4">
      <c r="A650">
        <v>649</v>
      </c>
      <c r="B650">
        <v>1</v>
      </c>
      <c r="C650">
        <v>1</v>
      </c>
      <c r="D650">
        <v>1</v>
      </c>
      <c r="E650">
        <v>1</v>
      </c>
      <c r="F650">
        <v>0.90812641881747502</v>
      </c>
      <c r="G650">
        <v>-14.7141636257579</v>
      </c>
      <c r="H650" t="s">
        <v>23</v>
      </c>
      <c r="I650">
        <v>20.092597119902699</v>
      </c>
      <c r="J650" t="s">
        <v>503</v>
      </c>
      <c r="K650" t="s">
        <v>25</v>
      </c>
      <c r="L650" t="s">
        <v>504</v>
      </c>
      <c r="M650" t="s">
        <v>505</v>
      </c>
      <c r="N650" t="s">
        <v>506</v>
      </c>
      <c r="O650" t="s">
        <v>507</v>
      </c>
      <c r="P650">
        <v>1.92851174</v>
      </c>
      <c r="Q650" t="s">
        <v>508</v>
      </c>
      <c r="R650" t="s">
        <v>509</v>
      </c>
      <c r="S650">
        <v>19556450</v>
      </c>
      <c r="T650">
        <v>275.13902000000002</v>
      </c>
      <c r="U650" t="s">
        <v>31</v>
      </c>
      <c r="V650" t="s">
        <v>1340</v>
      </c>
      <c r="W650" t="s">
        <v>23</v>
      </c>
    </row>
    <row r="651" spans="1:23" x14ac:dyDescent="0.4">
      <c r="A651">
        <v>650</v>
      </c>
      <c r="B651">
        <v>1</v>
      </c>
      <c r="C651">
        <v>1</v>
      </c>
      <c r="D651">
        <v>1</v>
      </c>
      <c r="E651">
        <v>1</v>
      </c>
      <c r="F651">
        <v>0.907951030178478</v>
      </c>
      <c r="G651">
        <v>-6.9992746865400903</v>
      </c>
      <c r="H651" t="s">
        <v>23</v>
      </c>
      <c r="I651">
        <v>40.367235657392698</v>
      </c>
      <c r="J651" t="s">
        <v>431</v>
      </c>
      <c r="K651" t="s">
        <v>25</v>
      </c>
      <c r="L651" t="s">
        <v>432</v>
      </c>
      <c r="M651" t="s">
        <v>433</v>
      </c>
      <c r="N651" t="s">
        <v>434</v>
      </c>
      <c r="O651" t="s">
        <v>435</v>
      </c>
      <c r="P651">
        <v>0.64449578500000004</v>
      </c>
      <c r="Q651" t="s">
        <v>436</v>
      </c>
      <c r="R651" t="s">
        <v>437</v>
      </c>
      <c r="S651">
        <v>20089210</v>
      </c>
      <c r="T651">
        <v>251.1396</v>
      </c>
      <c r="U651" t="s">
        <v>31</v>
      </c>
      <c r="V651" t="s">
        <v>438</v>
      </c>
      <c r="W651" t="s">
        <v>23</v>
      </c>
    </row>
    <row r="652" spans="1:23" x14ac:dyDescent="0.4">
      <c r="A652">
        <v>651</v>
      </c>
      <c r="B652">
        <v>1</v>
      </c>
      <c r="C652">
        <v>1</v>
      </c>
      <c r="D652">
        <v>1</v>
      </c>
      <c r="E652">
        <v>1</v>
      </c>
      <c r="F652">
        <v>0.907951030178478</v>
      </c>
      <c r="G652">
        <v>-6.9992746865400903</v>
      </c>
      <c r="H652">
        <v>0.999999999999999</v>
      </c>
      <c r="I652">
        <v>40.367235657392698</v>
      </c>
      <c r="J652" t="s">
        <v>431</v>
      </c>
      <c r="K652" t="s">
        <v>25</v>
      </c>
      <c r="L652" t="s">
        <v>432</v>
      </c>
      <c r="M652" t="s">
        <v>433</v>
      </c>
      <c r="N652" t="s">
        <v>434</v>
      </c>
      <c r="O652" t="s">
        <v>435</v>
      </c>
      <c r="P652">
        <v>0.64449578500000004</v>
      </c>
      <c r="Q652" t="s">
        <v>436</v>
      </c>
      <c r="R652" t="s">
        <v>437</v>
      </c>
      <c r="S652">
        <v>20089210</v>
      </c>
      <c r="T652">
        <v>251.1396</v>
      </c>
      <c r="U652" t="s">
        <v>31</v>
      </c>
      <c r="V652" t="s">
        <v>12747</v>
      </c>
      <c r="W652" t="s">
        <v>23</v>
      </c>
    </row>
    <row r="653" spans="1:23" x14ac:dyDescent="0.4">
      <c r="A653">
        <v>652</v>
      </c>
      <c r="B653">
        <v>1</v>
      </c>
      <c r="C653">
        <v>1</v>
      </c>
      <c r="D653">
        <v>1</v>
      </c>
      <c r="E653">
        <v>1</v>
      </c>
      <c r="F653">
        <v>0.90769661137468005</v>
      </c>
      <c r="G653">
        <v>-14.5772744932944</v>
      </c>
      <c r="H653" t="s">
        <v>23</v>
      </c>
      <c r="I653">
        <v>19.975071095152899</v>
      </c>
      <c r="J653" t="s">
        <v>503</v>
      </c>
      <c r="K653" t="s">
        <v>25</v>
      </c>
      <c r="L653" t="s">
        <v>504</v>
      </c>
      <c r="M653" t="s">
        <v>505</v>
      </c>
      <c r="N653" t="s">
        <v>506</v>
      </c>
      <c r="O653" t="s">
        <v>507</v>
      </c>
      <c r="P653">
        <v>1.92851174</v>
      </c>
      <c r="Q653" t="s">
        <v>508</v>
      </c>
      <c r="R653" t="s">
        <v>509</v>
      </c>
      <c r="S653">
        <v>19556450</v>
      </c>
      <c r="T653">
        <v>275.13902000000002</v>
      </c>
      <c r="U653" t="s">
        <v>31</v>
      </c>
      <c r="V653" t="s">
        <v>1337</v>
      </c>
      <c r="W653" t="s">
        <v>23</v>
      </c>
    </row>
    <row r="654" spans="1:23" x14ac:dyDescent="0.4">
      <c r="A654">
        <v>653</v>
      </c>
      <c r="B654">
        <v>1</v>
      </c>
      <c r="C654">
        <v>1</v>
      </c>
      <c r="D654">
        <v>1</v>
      </c>
      <c r="E654">
        <v>1</v>
      </c>
      <c r="F654">
        <v>0.90769661137468005</v>
      </c>
      <c r="G654">
        <v>-14.5772744932944</v>
      </c>
      <c r="H654">
        <v>0.999999999999999</v>
      </c>
      <c r="I654">
        <v>19.975071095152899</v>
      </c>
      <c r="J654" t="s">
        <v>503</v>
      </c>
      <c r="K654" t="s">
        <v>25</v>
      </c>
      <c r="L654" t="s">
        <v>504</v>
      </c>
      <c r="M654" t="s">
        <v>505</v>
      </c>
      <c r="N654" t="s">
        <v>506</v>
      </c>
      <c r="O654" t="s">
        <v>507</v>
      </c>
      <c r="P654">
        <v>1.92851174</v>
      </c>
      <c r="Q654" t="s">
        <v>508</v>
      </c>
      <c r="R654" t="s">
        <v>509</v>
      </c>
      <c r="S654">
        <v>19556450</v>
      </c>
      <c r="T654">
        <v>275.13902000000002</v>
      </c>
      <c r="U654" t="s">
        <v>31</v>
      </c>
      <c r="V654" t="s">
        <v>12748</v>
      </c>
      <c r="W654" t="s">
        <v>23</v>
      </c>
    </row>
    <row r="655" spans="1:23" x14ac:dyDescent="0.4">
      <c r="A655">
        <v>654</v>
      </c>
      <c r="B655">
        <v>1</v>
      </c>
      <c r="C655">
        <v>3</v>
      </c>
      <c r="D655">
        <v>1</v>
      </c>
      <c r="E655">
        <v>1</v>
      </c>
      <c r="F655">
        <v>0.907515344411152</v>
      </c>
      <c r="G655">
        <v>-16.543205280623798</v>
      </c>
      <c r="H655">
        <v>0.99547738693467303</v>
      </c>
      <c r="I655">
        <v>44.870181103981601</v>
      </c>
      <c r="J655" t="s">
        <v>3587</v>
      </c>
      <c r="K655" t="s">
        <v>25</v>
      </c>
      <c r="L655" t="s">
        <v>12591</v>
      </c>
      <c r="M655" t="s">
        <v>12592</v>
      </c>
      <c r="N655" t="s">
        <v>12593</v>
      </c>
      <c r="O655" t="s">
        <v>12594</v>
      </c>
      <c r="P655">
        <v>3.2999999500000001</v>
      </c>
      <c r="Q655" t="s">
        <v>12595</v>
      </c>
      <c r="R655" t="s">
        <v>12596</v>
      </c>
      <c r="S655">
        <v>87613822</v>
      </c>
      <c r="T655">
        <v>299.12778550000002</v>
      </c>
      <c r="U655" t="s">
        <v>31</v>
      </c>
      <c r="V655" t="s">
        <v>12749</v>
      </c>
      <c r="W655" t="s">
        <v>23</v>
      </c>
    </row>
    <row r="656" spans="1:23" x14ac:dyDescent="0.4">
      <c r="A656">
        <v>655</v>
      </c>
      <c r="B656">
        <v>1</v>
      </c>
      <c r="C656">
        <v>3</v>
      </c>
      <c r="D656">
        <v>1</v>
      </c>
      <c r="E656">
        <v>1</v>
      </c>
      <c r="F656">
        <v>0.907515344411152</v>
      </c>
      <c r="G656">
        <v>-16.543205280623798</v>
      </c>
      <c r="H656" t="s">
        <v>23</v>
      </c>
      <c r="I656">
        <v>44.870181103981601</v>
      </c>
      <c r="J656" t="s">
        <v>3587</v>
      </c>
      <c r="K656" t="s">
        <v>25</v>
      </c>
      <c r="L656" t="s">
        <v>12591</v>
      </c>
      <c r="M656" t="s">
        <v>12592</v>
      </c>
      <c r="N656" t="s">
        <v>12593</v>
      </c>
      <c r="O656" t="s">
        <v>12594</v>
      </c>
      <c r="P656">
        <v>3.2999999500000001</v>
      </c>
      <c r="Q656" t="s">
        <v>12595</v>
      </c>
      <c r="R656" t="s">
        <v>12596</v>
      </c>
      <c r="S656">
        <v>87613822</v>
      </c>
      <c r="T656">
        <v>299.12778550000002</v>
      </c>
      <c r="U656" t="s">
        <v>31</v>
      </c>
      <c r="V656" t="s">
        <v>7513</v>
      </c>
      <c r="W656" t="s">
        <v>23</v>
      </c>
    </row>
    <row r="657" spans="1:23" x14ac:dyDescent="0.4">
      <c r="A657">
        <v>656</v>
      </c>
      <c r="B657">
        <v>1</v>
      </c>
      <c r="C657">
        <v>1</v>
      </c>
      <c r="D657">
        <v>1</v>
      </c>
      <c r="E657">
        <v>1</v>
      </c>
      <c r="F657">
        <v>0.90630741829654005</v>
      </c>
      <c r="G657">
        <v>-15.1319145524413</v>
      </c>
      <c r="H657">
        <v>0.999999999999999</v>
      </c>
      <c r="I657">
        <v>19.817830624954901</v>
      </c>
      <c r="J657" t="s">
        <v>503</v>
      </c>
      <c r="K657" t="s">
        <v>25</v>
      </c>
      <c r="L657" t="s">
        <v>504</v>
      </c>
      <c r="M657" t="s">
        <v>505</v>
      </c>
      <c r="N657" t="s">
        <v>506</v>
      </c>
      <c r="O657" t="s">
        <v>507</v>
      </c>
      <c r="P657">
        <v>1.92851174</v>
      </c>
      <c r="Q657" t="s">
        <v>508</v>
      </c>
      <c r="R657" t="s">
        <v>509</v>
      </c>
      <c r="S657">
        <v>19556450</v>
      </c>
      <c r="T657">
        <v>275.13902000000002</v>
      </c>
      <c r="U657" t="s">
        <v>31</v>
      </c>
      <c r="V657" t="s">
        <v>12750</v>
      </c>
      <c r="W657" t="s">
        <v>23</v>
      </c>
    </row>
    <row r="658" spans="1:23" x14ac:dyDescent="0.4">
      <c r="A658">
        <v>657</v>
      </c>
      <c r="B658">
        <v>1</v>
      </c>
      <c r="C658">
        <v>1</v>
      </c>
      <c r="D658">
        <v>1</v>
      </c>
      <c r="E658">
        <v>1</v>
      </c>
      <c r="F658">
        <v>0.90630741829654005</v>
      </c>
      <c r="G658">
        <v>-15.1319145524413</v>
      </c>
      <c r="H658" t="s">
        <v>23</v>
      </c>
      <c r="I658">
        <v>19.817830624954901</v>
      </c>
      <c r="J658" t="s">
        <v>503</v>
      </c>
      <c r="K658" t="s">
        <v>25</v>
      </c>
      <c r="L658" t="s">
        <v>504</v>
      </c>
      <c r="M658" t="s">
        <v>505</v>
      </c>
      <c r="N658" t="s">
        <v>506</v>
      </c>
      <c r="O658" t="s">
        <v>507</v>
      </c>
      <c r="P658">
        <v>1.92851174</v>
      </c>
      <c r="Q658" t="s">
        <v>508</v>
      </c>
      <c r="R658" t="s">
        <v>509</v>
      </c>
      <c r="S658">
        <v>19556450</v>
      </c>
      <c r="T658">
        <v>275.13902000000002</v>
      </c>
      <c r="U658" t="s">
        <v>31</v>
      </c>
      <c r="V658" t="s">
        <v>1432</v>
      </c>
      <c r="W658" t="s">
        <v>23</v>
      </c>
    </row>
    <row r="659" spans="1:23" x14ac:dyDescent="0.4">
      <c r="A659">
        <v>658</v>
      </c>
      <c r="B659">
        <v>1</v>
      </c>
      <c r="C659">
        <v>1</v>
      </c>
      <c r="D659">
        <v>1</v>
      </c>
      <c r="E659">
        <v>1</v>
      </c>
      <c r="F659">
        <v>0.90585250380179205</v>
      </c>
      <c r="G659">
        <v>-3.54356973681042</v>
      </c>
      <c r="H659" t="s">
        <v>23</v>
      </c>
      <c r="I659">
        <v>23.535276122773499</v>
      </c>
      <c r="J659" t="s">
        <v>457</v>
      </c>
      <c r="K659" t="s">
        <v>25</v>
      </c>
      <c r="L659" t="s">
        <v>458</v>
      </c>
      <c r="M659" t="s">
        <v>459</v>
      </c>
      <c r="N659" t="s">
        <v>460</v>
      </c>
      <c r="O659" t="s">
        <v>461</v>
      </c>
      <c r="P659">
        <v>2.2999999500000001</v>
      </c>
      <c r="Q659" t="s">
        <v>462</v>
      </c>
      <c r="R659" t="s">
        <v>463</v>
      </c>
      <c r="S659">
        <v>70836598</v>
      </c>
      <c r="T659">
        <v>385.21217999999999</v>
      </c>
      <c r="U659" t="s">
        <v>31</v>
      </c>
      <c r="V659" t="s">
        <v>2436</v>
      </c>
      <c r="W659" t="s">
        <v>23</v>
      </c>
    </row>
    <row r="660" spans="1:23" x14ac:dyDescent="0.4">
      <c r="A660">
        <v>659</v>
      </c>
      <c r="B660">
        <v>1</v>
      </c>
      <c r="C660">
        <v>1</v>
      </c>
      <c r="D660">
        <v>1</v>
      </c>
      <c r="E660">
        <v>1</v>
      </c>
      <c r="F660">
        <v>0.90585250380179205</v>
      </c>
      <c r="G660">
        <v>-3.54356973681042</v>
      </c>
      <c r="H660">
        <v>0.999999999999999</v>
      </c>
      <c r="I660">
        <v>23.535276122773499</v>
      </c>
      <c r="J660" t="s">
        <v>457</v>
      </c>
      <c r="K660" t="s">
        <v>25</v>
      </c>
      <c r="L660" t="s">
        <v>458</v>
      </c>
      <c r="M660" t="s">
        <v>459</v>
      </c>
      <c r="N660" t="s">
        <v>460</v>
      </c>
      <c r="O660" t="s">
        <v>461</v>
      </c>
      <c r="P660">
        <v>2.2999999500000001</v>
      </c>
      <c r="Q660" t="s">
        <v>462</v>
      </c>
      <c r="R660" t="s">
        <v>463</v>
      </c>
      <c r="S660">
        <v>70836598</v>
      </c>
      <c r="T660">
        <v>385.21217999999999</v>
      </c>
      <c r="U660" t="s">
        <v>31</v>
      </c>
      <c r="V660" t="s">
        <v>12751</v>
      </c>
      <c r="W660" t="s">
        <v>23</v>
      </c>
    </row>
    <row r="661" spans="1:23" x14ac:dyDescent="0.4">
      <c r="A661">
        <v>660</v>
      </c>
      <c r="B661">
        <v>1</v>
      </c>
      <c r="C661">
        <v>1</v>
      </c>
      <c r="D661">
        <v>1</v>
      </c>
      <c r="E661">
        <v>1</v>
      </c>
      <c r="F661">
        <v>0.90567538295508698</v>
      </c>
      <c r="G661">
        <v>-7.7251943319705996</v>
      </c>
      <c r="H661" t="s">
        <v>23</v>
      </c>
      <c r="I661">
        <v>43.175535823573902</v>
      </c>
      <c r="J661" t="s">
        <v>194</v>
      </c>
      <c r="K661" t="s">
        <v>25</v>
      </c>
      <c r="L661" t="s">
        <v>2248</v>
      </c>
      <c r="M661" t="s">
        <v>2249</v>
      </c>
      <c r="N661" t="s">
        <v>2250</v>
      </c>
      <c r="O661" t="s">
        <v>2251</v>
      </c>
      <c r="P661">
        <v>2.5</v>
      </c>
      <c r="Q661" t="s">
        <v>2252</v>
      </c>
      <c r="R661" t="s">
        <v>2253</v>
      </c>
      <c r="S661">
        <v>3194962</v>
      </c>
      <c r="T661">
        <v>355.20161919999998</v>
      </c>
      <c r="U661" t="s">
        <v>31</v>
      </c>
      <c r="V661" t="s">
        <v>4373</v>
      </c>
      <c r="W661" t="s">
        <v>23</v>
      </c>
    </row>
    <row r="662" spans="1:23" x14ac:dyDescent="0.4">
      <c r="A662">
        <v>661</v>
      </c>
      <c r="B662">
        <v>1</v>
      </c>
      <c r="C662">
        <v>1</v>
      </c>
      <c r="D662">
        <v>1</v>
      </c>
      <c r="E662">
        <v>1</v>
      </c>
      <c r="F662">
        <v>0.90567538295508698</v>
      </c>
      <c r="G662">
        <v>-7.7251943319705996</v>
      </c>
      <c r="H662">
        <v>0.999999999999999</v>
      </c>
      <c r="I662">
        <v>43.175535823573902</v>
      </c>
      <c r="J662" t="s">
        <v>194</v>
      </c>
      <c r="K662" t="s">
        <v>25</v>
      </c>
      <c r="L662" t="s">
        <v>2248</v>
      </c>
      <c r="M662" t="s">
        <v>2249</v>
      </c>
      <c r="N662" t="s">
        <v>2250</v>
      </c>
      <c r="O662" t="s">
        <v>2251</v>
      </c>
      <c r="P662">
        <v>2.5</v>
      </c>
      <c r="Q662" t="s">
        <v>2252</v>
      </c>
      <c r="R662" t="s">
        <v>2253</v>
      </c>
      <c r="S662">
        <v>3194962</v>
      </c>
      <c r="T662">
        <v>355.20161919999998</v>
      </c>
      <c r="U662" t="s">
        <v>31</v>
      </c>
      <c r="V662" t="s">
        <v>12752</v>
      </c>
      <c r="W662" t="s">
        <v>23</v>
      </c>
    </row>
    <row r="663" spans="1:23" x14ac:dyDescent="0.4">
      <c r="A663">
        <v>662</v>
      </c>
      <c r="B663">
        <v>1</v>
      </c>
      <c r="C663">
        <v>3</v>
      </c>
      <c r="D663">
        <v>1</v>
      </c>
      <c r="E663">
        <v>1</v>
      </c>
      <c r="F663">
        <v>0.90288131485361001</v>
      </c>
      <c r="G663">
        <v>-16.233370056645501</v>
      </c>
      <c r="H663">
        <v>0.999999999999999</v>
      </c>
      <c r="I663">
        <v>27.833320932991001</v>
      </c>
      <c r="J663" t="s">
        <v>194</v>
      </c>
      <c r="K663" t="s">
        <v>25</v>
      </c>
      <c r="L663" t="s">
        <v>195</v>
      </c>
      <c r="M663" t="s">
        <v>196</v>
      </c>
      <c r="N663" t="s">
        <v>197</v>
      </c>
      <c r="O663" t="s">
        <v>198</v>
      </c>
      <c r="P663">
        <v>2.8890771900000001</v>
      </c>
      <c r="Q663" t="s">
        <v>199</v>
      </c>
      <c r="R663" t="s">
        <v>200</v>
      </c>
      <c r="S663">
        <v>120383870</v>
      </c>
      <c r="T663">
        <v>355.20161919999998</v>
      </c>
      <c r="U663" t="s">
        <v>31</v>
      </c>
      <c r="V663" t="s">
        <v>12753</v>
      </c>
      <c r="W663" t="s">
        <v>23</v>
      </c>
    </row>
    <row r="664" spans="1:23" x14ac:dyDescent="0.4">
      <c r="A664">
        <v>663</v>
      </c>
      <c r="B664">
        <v>1</v>
      </c>
      <c r="C664">
        <v>3</v>
      </c>
      <c r="D664">
        <v>1</v>
      </c>
      <c r="E664">
        <v>1</v>
      </c>
      <c r="F664">
        <v>0.90288131485361001</v>
      </c>
      <c r="G664">
        <v>-16.233370056645501</v>
      </c>
      <c r="H664" t="s">
        <v>23</v>
      </c>
      <c r="I664">
        <v>27.833320932991001</v>
      </c>
      <c r="J664" t="s">
        <v>194</v>
      </c>
      <c r="K664" t="s">
        <v>25</v>
      </c>
      <c r="L664" t="s">
        <v>195</v>
      </c>
      <c r="M664" t="s">
        <v>196</v>
      </c>
      <c r="N664" t="s">
        <v>197</v>
      </c>
      <c r="O664" t="s">
        <v>198</v>
      </c>
      <c r="P664">
        <v>2.8890771900000001</v>
      </c>
      <c r="Q664" t="s">
        <v>199</v>
      </c>
      <c r="R664" t="s">
        <v>200</v>
      </c>
      <c r="S664">
        <v>120383870</v>
      </c>
      <c r="T664">
        <v>355.20161919999998</v>
      </c>
      <c r="U664" t="s">
        <v>31</v>
      </c>
      <c r="V664" t="s">
        <v>672</v>
      </c>
      <c r="W664" t="s">
        <v>23</v>
      </c>
    </row>
    <row r="665" spans="1:23" x14ac:dyDescent="0.4">
      <c r="A665">
        <v>664</v>
      </c>
      <c r="B665">
        <v>1</v>
      </c>
      <c r="C665">
        <v>1</v>
      </c>
      <c r="D665">
        <v>1</v>
      </c>
      <c r="E665">
        <v>1</v>
      </c>
      <c r="F665">
        <v>0.90016261844698797</v>
      </c>
      <c r="G665">
        <v>-2.4848139343689502</v>
      </c>
      <c r="H665">
        <v>0.999999999999999</v>
      </c>
      <c r="I665">
        <v>37.775547754501098</v>
      </c>
      <c r="J665" t="s">
        <v>3916</v>
      </c>
      <c r="K665" t="s">
        <v>25</v>
      </c>
      <c r="L665" t="s">
        <v>12754</v>
      </c>
      <c r="M665" t="s">
        <v>12755</v>
      </c>
      <c r="N665" t="s">
        <v>12756</v>
      </c>
      <c r="O665" t="s">
        <v>12757</v>
      </c>
      <c r="P665">
        <v>1.81576502</v>
      </c>
      <c r="Q665" t="s">
        <v>12758</v>
      </c>
      <c r="R665" t="s">
        <v>12759</v>
      </c>
      <c r="S665">
        <v>255846782</v>
      </c>
      <c r="T665">
        <v>149.05969999999999</v>
      </c>
      <c r="U665" t="s">
        <v>31</v>
      </c>
      <c r="V665" t="s">
        <v>12760</v>
      </c>
      <c r="W665" t="s">
        <v>23</v>
      </c>
    </row>
    <row r="666" spans="1:23" x14ac:dyDescent="0.4">
      <c r="A666">
        <v>665</v>
      </c>
      <c r="B666">
        <v>1</v>
      </c>
      <c r="C666">
        <v>1</v>
      </c>
      <c r="D666">
        <v>1</v>
      </c>
      <c r="E666">
        <v>1</v>
      </c>
      <c r="F666">
        <v>0.90016261844698797</v>
      </c>
      <c r="G666">
        <v>-2.4848139343689502</v>
      </c>
      <c r="H666" t="s">
        <v>23</v>
      </c>
      <c r="I666">
        <v>37.775547754501098</v>
      </c>
      <c r="J666" t="s">
        <v>3916</v>
      </c>
      <c r="K666" t="s">
        <v>25</v>
      </c>
      <c r="L666" t="s">
        <v>12754</v>
      </c>
      <c r="M666" t="s">
        <v>12755</v>
      </c>
      <c r="N666" t="s">
        <v>12756</v>
      </c>
      <c r="O666" t="s">
        <v>12757</v>
      </c>
      <c r="P666">
        <v>1.81576502</v>
      </c>
      <c r="Q666" t="s">
        <v>12758</v>
      </c>
      <c r="R666" t="s">
        <v>12759</v>
      </c>
      <c r="S666">
        <v>255846782</v>
      </c>
      <c r="T666">
        <v>149.05969999999999</v>
      </c>
      <c r="U666" t="s">
        <v>31</v>
      </c>
      <c r="V666" t="s">
        <v>4982</v>
      </c>
      <c r="W666" t="s">
        <v>23</v>
      </c>
    </row>
    <row r="667" spans="1:23" x14ac:dyDescent="0.4">
      <c r="A667">
        <v>666</v>
      </c>
      <c r="B667">
        <v>1</v>
      </c>
      <c r="C667">
        <v>1</v>
      </c>
      <c r="D667">
        <v>1</v>
      </c>
      <c r="E667">
        <v>1</v>
      </c>
      <c r="F667">
        <v>0.89966869080775502</v>
      </c>
      <c r="G667">
        <v>-3.8188308502906501</v>
      </c>
      <c r="H667">
        <v>0.999999999999999</v>
      </c>
      <c r="I667">
        <v>20.894824900539501</v>
      </c>
      <c r="J667" t="s">
        <v>457</v>
      </c>
      <c r="K667" t="s">
        <v>25</v>
      </c>
      <c r="L667" t="s">
        <v>458</v>
      </c>
      <c r="M667" t="s">
        <v>459</v>
      </c>
      <c r="N667" t="s">
        <v>460</v>
      </c>
      <c r="O667" t="s">
        <v>461</v>
      </c>
      <c r="P667">
        <v>2.2999999500000001</v>
      </c>
      <c r="Q667" t="s">
        <v>462</v>
      </c>
      <c r="R667" t="s">
        <v>463</v>
      </c>
      <c r="S667">
        <v>70836598</v>
      </c>
      <c r="T667">
        <v>385.21218379999999</v>
      </c>
      <c r="U667" t="s">
        <v>31</v>
      </c>
      <c r="V667" t="s">
        <v>12761</v>
      </c>
      <c r="W667" t="s">
        <v>23</v>
      </c>
    </row>
    <row r="668" spans="1:23" x14ac:dyDescent="0.4">
      <c r="A668">
        <v>667</v>
      </c>
      <c r="B668">
        <v>1</v>
      </c>
      <c r="C668">
        <v>1</v>
      </c>
      <c r="D668">
        <v>1</v>
      </c>
      <c r="E668">
        <v>1</v>
      </c>
      <c r="F668">
        <v>0.89966869080775502</v>
      </c>
      <c r="G668">
        <v>-3.8188308502906501</v>
      </c>
      <c r="H668" t="s">
        <v>23</v>
      </c>
      <c r="I668">
        <v>20.894824900539501</v>
      </c>
      <c r="J668" t="s">
        <v>457</v>
      </c>
      <c r="K668" t="s">
        <v>25</v>
      </c>
      <c r="L668" t="s">
        <v>458</v>
      </c>
      <c r="M668" t="s">
        <v>459</v>
      </c>
      <c r="N668" t="s">
        <v>460</v>
      </c>
      <c r="O668" t="s">
        <v>461</v>
      </c>
      <c r="P668">
        <v>2.2999999500000001</v>
      </c>
      <c r="Q668" t="s">
        <v>462</v>
      </c>
      <c r="R668" t="s">
        <v>463</v>
      </c>
      <c r="S668">
        <v>70836598</v>
      </c>
      <c r="T668">
        <v>385.21218379999999</v>
      </c>
      <c r="U668" t="s">
        <v>31</v>
      </c>
      <c r="V668" t="s">
        <v>464</v>
      </c>
      <c r="W668" t="s">
        <v>23</v>
      </c>
    </row>
    <row r="669" spans="1:23" x14ac:dyDescent="0.4">
      <c r="A669">
        <v>668</v>
      </c>
      <c r="B669">
        <v>1</v>
      </c>
      <c r="C669">
        <v>1</v>
      </c>
      <c r="D669">
        <v>1</v>
      </c>
      <c r="E669">
        <v>1</v>
      </c>
      <c r="F669">
        <v>0.89917846977833904</v>
      </c>
      <c r="G669">
        <v>-13.3552086498379</v>
      </c>
      <c r="H669" t="s">
        <v>23</v>
      </c>
      <c r="I669">
        <v>40.755544411335102</v>
      </c>
      <c r="J669" t="s">
        <v>431</v>
      </c>
      <c r="K669" t="s">
        <v>25</v>
      </c>
      <c r="L669" t="s">
        <v>432</v>
      </c>
      <c r="M669" t="s">
        <v>433</v>
      </c>
      <c r="N669" t="s">
        <v>434</v>
      </c>
      <c r="O669" t="s">
        <v>435</v>
      </c>
      <c r="P669">
        <v>0.64449578500000004</v>
      </c>
      <c r="Q669" t="s">
        <v>436</v>
      </c>
      <c r="R669" t="s">
        <v>437</v>
      </c>
      <c r="S669">
        <v>20089210</v>
      </c>
      <c r="T669">
        <v>251.14070000000001</v>
      </c>
      <c r="U669" t="s">
        <v>31</v>
      </c>
      <c r="V669" t="s">
        <v>4854</v>
      </c>
      <c r="W669" t="s">
        <v>23</v>
      </c>
    </row>
    <row r="670" spans="1:23" x14ac:dyDescent="0.4">
      <c r="A670">
        <v>669</v>
      </c>
      <c r="B670">
        <v>1</v>
      </c>
      <c r="C670">
        <v>1</v>
      </c>
      <c r="D670">
        <v>1</v>
      </c>
      <c r="E670">
        <v>1</v>
      </c>
      <c r="F670">
        <v>0.89917846977833904</v>
      </c>
      <c r="G670">
        <v>-13.3552086498379</v>
      </c>
      <c r="H670">
        <v>0.999999999999999</v>
      </c>
      <c r="I670">
        <v>40.755544411335102</v>
      </c>
      <c r="J670" t="s">
        <v>431</v>
      </c>
      <c r="K670" t="s">
        <v>25</v>
      </c>
      <c r="L670" t="s">
        <v>432</v>
      </c>
      <c r="M670" t="s">
        <v>433</v>
      </c>
      <c r="N670" t="s">
        <v>434</v>
      </c>
      <c r="O670" t="s">
        <v>435</v>
      </c>
      <c r="P670">
        <v>0.64449578500000004</v>
      </c>
      <c r="Q670" t="s">
        <v>436</v>
      </c>
      <c r="R670" t="s">
        <v>437</v>
      </c>
      <c r="S670">
        <v>20089210</v>
      </c>
      <c r="T670">
        <v>251.14070000000001</v>
      </c>
      <c r="U670" t="s">
        <v>31</v>
      </c>
      <c r="V670" t="s">
        <v>12762</v>
      </c>
      <c r="W670" t="s">
        <v>23</v>
      </c>
    </row>
    <row r="671" spans="1:23" x14ac:dyDescent="0.4">
      <c r="A671">
        <v>670</v>
      </c>
      <c r="B671">
        <v>1</v>
      </c>
      <c r="C671">
        <v>1</v>
      </c>
      <c r="D671">
        <v>1</v>
      </c>
      <c r="E671">
        <v>1</v>
      </c>
      <c r="F671">
        <v>0.89844335086815497</v>
      </c>
      <c r="G671">
        <v>-1.4936157953468201</v>
      </c>
      <c r="H671">
        <v>0.999999999999999</v>
      </c>
      <c r="I671">
        <v>32.153639509410802</v>
      </c>
      <c r="J671" t="s">
        <v>970</v>
      </c>
      <c r="K671" t="s">
        <v>25</v>
      </c>
      <c r="L671" t="s">
        <v>971</v>
      </c>
      <c r="M671" t="s">
        <v>972</v>
      </c>
      <c r="N671" t="s">
        <v>973</v>
      </c>
      <c r="O671" t="s">
        <v>974</v>
      </c>
      <c r="P671">
        <v>-1.80237091</v>
      </c>
      <c r="Q671" t="s">
        <v>975</v>
      </c>
      <c r="R671" t="s">
        <v>976</v>
      </c>
      <c r="S671">
        <v>255847294</v>
      </c>
      <c r="T671">
        <v>147.07640000000001</v>
      </c>
      <c r="U671" t="s">
        <v>31</v>
      </c>
      <c r="V671" t="s">
        <v>12763</v>
      </c>
      <c r="W671" t="s">
        <v>23</v>
      </c>
    </row>
    <row r="672" spans="1:23" x14ac:dyDescent="0.4">
      <c r="A672">
        <v>671</v>
      </c>
      <c r="B672">
        <v>1</v>
      </c>
      <c r="C672">
        <v>1</v>
      </c>
      <c r="D672">
        <v>1</v>
      </c>
      <c r="E672">
        <v>1</v>
      </c>
      <c r="F672">
        <v>0.89844335086815497</v>
      </c>
      <c r="G672">
        <v>-1.4936157953468201</v>
      </c>
      <c r="H672" t="s">
        <v>23</v>
      </c>
      <c r="I672">
        <v>32.153639509410802</v>
      </c>
      <c r="J672" t="s">
        <v>970</v>
      </c>
      <c r="K672" t="s">
        <v>25</v>
      </c>
      <c r="L672" t="s">
        <v>971</v>
      </c>
      <c r="M672" t="s">
        <v>972</v>
      </c>
      <c r="N672" t="s">
        <v>973</v>
      </c>
      <c r="O672" t="s">
        <v>974</v>
      </c>
      <c r="P672">
        <v>-1.80237091</v>
      </c>
      <c r="Q672" t="s">
        <v>975</v>
      </c>
      <c r="R672" t="s">
        <v>976</v>
      </c>
      <c r="S672">
        <v>255847294</v>
      </c>
      <c r="T672">
        <v>147.07640000000001</v>
      </c>
      <c r="U672" t="s">
        <v>31</v>
      </c>
      <c r="V672" t="s">
        <v>978</v>
      </c>
      <c r="W672" t="s">
        <v>23</v>
      </c>
    </row>
    <row r="673" spans="1:23" x14ac:dyDescent="0.4">
      <c r="A673">
        <v>672</v>
      </c>
      <c r="B673">
        <v>1</v>
      </c>
      <c r="C673">
        <v>1</v>
      </c>
      <c r="D673">
        <v>1</v>
      </c>
      <c r="E673">
        <v>1</v>
      </c>
      <c r="F673">
        <v>0.894514521675559</v>
      </c>
      <c r="G673">
        <v>-6.2086237411019001</v>
      </c>
      <c r="H673" t="s">
        <v>23</v>
      </c>
      <c r="I673">
        <v>26.336930264541099</v>
      </c>
      <c r="J673" t="s">
        <v>981</v>
      </c>
      <c r="K673" t="s">
        <v>25</v>
      </c>
      <c r="L673" t="s">
        <v>982</v>
      </c>
      <c r="M673" t="s">
        <v>983</v>
      </c>
      <c r="N673" t="s">
        <v>984</v>
      </c>
      <c r="O673" t="s">
        <v>985</v>
      </c>
      <c r="P673">
        <v>-2.2515835800000001</v>
      </c>
      <c r="Q673" t="s">
        <v>986</v>
      </c>
      <c r="R673" t="s">
        <v>987</v>
      </c>
      <c r="S673">
        <v>255847294</v>
      </c>
      <c r="T673">
        <v>133.0608</v>
      </c>
      <c r="U673" t="s">
        <v>31</v>
      </c>
      <c r="V673" t="s">
        <v>989</v>
      </c>
      <c r="W673" t="s">
        <v>23</v>
      </c>
    </row>
    <row r="674" spans="1:23" x14ac:dyDescent="0.4">
      <c r="A674">
        <v>673</v>
      </c>
      <c r="B674">
        <v>1</v>
      </c>
      <c r="C674">
        <v>1</v>
      </c>
      <c r="D674">
        <v>1</v>
      </c>
      <c r="E674">
        <v>1</v>
      </c>
      <c r="F674">
        <v>0.894514521675559</v>
      </c>
      <c r="G674">
        <v>-6.2086237411019001</v>
      </c>
      <c r="H674">
        <v>0.999999999999999</v>
      </c>
      <c r="I674">
        <v>26.336930264541099</v>
      </c>
      <c r="J674" t="s">
        <v>981</v>
      </c>
      <c r="K674" t="s">
        <v>25</v>
      </c>
      <c r="L674" t="s">
        <v>982</v>
      </c>
      <c r="M674" t="s">
        <v>983</v>
      </c>
      <c r="N674" t="s">
        <v>984</v>
      </c>
      <c r="O674" t="s">
        <v>985</v>
      </c>
      <c r="P674">
        <v>-2.2515835800000001</v>
      </c>
      <c r="Q674" t="s">
        <v>986</v>
      </c>
      <c r="R674" t="s">
        <v>987</v>
      </c>
      <c r="S674">
        <v>255847294</v>
      </c>
      <c r="T674">
        <v>133.0608</v>
      </c>
      <c r="U674" t="s">
        <v>31</v>
      </c>
      <c r="V674" t="s">
        <v>12764</v>
      </c>
      <c r="W674" t="s">
        <v>23</v>
      </c>
    </row>
    <row r="675" spans="1:23" x14ac:dyDescent="0.4">
      <c r="A675">
        <v>674</v>
      </c>
      <c r="B675">
        <v>1</v>
      </c>
      <c r="C675">
        <v>1</v>
      </c>
      <c r="D675">
        <v>1</v>
      </c>
      <c r="E675">
        <v>2</v>
      </c>
      <c r="F675">
        <v>0.89210440448038797</v>
      </c>
      <c r="G675">
        <v>-169.99934277483899</v>
      </c>
      <c r="H675" t="s">
        <v>23</v>
      </c>
      <c r="I675">
        <v>47.8433757330601</v>
      </c>
      <c r="J675" t="s">
        <v>34</v>
      </c>
      <c r="K675" t="s">
        <v>25</v>
      </c>
      <c r="L675" t="s">
        <v>35</v>
      </c>
      <c r="M675" t="s">
        <v>36</v>
      </c>
      <c r="N675" t="s">
        <v>28</v>
      </c>
      <c r="O675" t="s">
        <v>37</v>
      </c>
      <c r="P675">
        <v>0</v>
      </c>
      <c r="Q675" t="s">
        <v>38</v>
      </c>
      <c r="R675" t="s">
        <v>39</v>
      </c>
      <c r="S675">
        <v>16418</v>
      </c>
      <c r="T675">
        <v>484.21769999999998</v>
      </c>
      <c r="U675" t="s">
        <v>31</v>
      </c>
      <c r="V675" t="s">
        <v>41</v>
      </c>
      <c r="W675" t="s">
        <v>23</v>
      </c>
    </row>
    <row r="676" spans="1:23" x14ac:dyDescent="0.4">
      <c r="A676">
        <v>675</v>
      </c>
      <c r="B676">
        <v>1</v>
      </c>
      <c r="C676">
        <v>1</v>
      </c>
      <c r="D676">
        <v>1</v>
      </c>
      <c r="E676">
        <v>2</v>
      </c>
      <c r="F676">
        <v>0.89210440448038797</v>
      </c>
      <c r="G676">
        <v>-169.99934277483899</v>
      </c>
      <c r="H676">
        <v>0.94221105527638105</v>
      </c>
      <c r="I676">
        <v>47.8433757330601</v>
      </c>
      <c r="J676" t="s">
        <v>34</v>
      </c>
      <c r="K676" t="s">
        <v>25</v>
      </c>
      <c r="L676" t="s">
        <v>35</v>
      </c>
      <c r="M676" t="s">
        <v>36</v>
      </c>
      <c r="N676" t="s">
        <v>28</v>
      </c>
      <c r="O676" t="s">
        <v>37</v>
      </c>
      <c r="P676">
        <v>0</v>
      </c>
      <c r="Q676" t="s">
        <v>38</v>
      </c>
      <c r="R676" t="s">
        <v>39</v>
      </c>
      <c r="S676">
        <v>16418</v>
      </c>
      <c r="T676">
        <v>484.21769999999998</v>
      </c>
      <c r="U676" t="s">
        <v>31</v>
      </c>
      <c r="V676" t="s">
        <v>12765</v>
      </c>
      <c r="W676" t="s">
        <v>23</v>
      </c>
    </row>
    <row r="677" spans="1:23" x14ac:dyDescent="0.4">
      <c r="A677">
        <v>676</v>
      </c>
      <c r="B677">
        <v>1</v>
      </c>
      <c r="C677">
        <v>2</v>
      </c>
      <c r="D677">
        <v>1</v>
      </c>
      <c r="E677">
        <v>1</v>
      </c>
      <c r="F677">
        <v>0.89059092039337895</v>
      </c>
      <c r="G677">
        <v>-22.765402392071</v>
      </c>
      <c r="H677">
        <v>0.99547738693467303</v>
      </c>
      <c r="I677">
        <v>49.571716222889698</v>
      </c>
      <c r="J677" t="s">
        <v>575</v>
      </c>
      <c r="K677" t="s">
        <v>25</v>
      </c>
      <c r="L677" t="s">
        <v>576</v>
      </c>
      <c r="M677" t="s">
        <v>577</v>
      </c>
      <c r="N677" t="s">
        <v>578</v>
      </c>
      <c r="O677" t="s">
        <v>579</v>
      </c>
      <c r="P677">
        <v>-1.10000002</v>
      </c>
      <c r="Q677" t="s">
        <v>580</v>
      </c>
      <c r="R677" t="s">
        <v>581</v>
      </c>
      <c r="S677">
        <v>255847294</v>
      </c>
      <c r="T677">
        <v>220.11789999999999</v>
      </c>
      <c r="U677" t="s">
        <v>31</v>
      </c>
      <c r="V677" t="s">
        <v>12766</v>
      </c>
      <c r="W677" t="s">
        <v>23</v>
      </c>
    </row>
    <row r="678" spans="1:23" x14ac:dyDescent="0.4">
      <c r="A678">
        <v>677</v>
      </c>
      <c r="B678">
        <v>1</v>
      </c>
      <c r="C678">
        <v>2</v>
      </c>
      <c r="D678">
        <v>1</v>
      </c>
      <c r="E678">
        <v>1</v>
      </c>
      <c r="F678">
        <v>0.89059092039337895</v>
      </c>
      <c r="G678">
        <v>-22.765402392071</v>
      </c>
      <c r="H678" t="s">
        <v>23</v>
      </c>
      <c r="I678">
        <v>49.571716222889698</v>
      </c>
      <c r="J678" t="s">
        <v>575</v>
      </c>
      <c r="K678" t="s">
        <v>25</v>
      </c>
      <c r="L678" t="s">
        <v>576</v>
      </c>
      <c r="M678" t="s">
        <v>577</v>
      </c>
      <c r="N678" t="s">
        <v>578</v>
      </c>
      <c r="O678" t="s">
        <v>579</v>
      </c>
      <c r="P678">
        <v>-1.10000002</v>
      </c>
      <c r="Q678" t="s">
        <v>580</v>
      </c>
      <c r="R678" t="s">
        <v>581</v>
      </c>
      <c r="S678">
        <v>255847294</v>
      </c>
      <c r="T678">
        <v>220.11789999999999</v>
      </c>
      <c r="U678" t="s">
        <v>31</v>
      </c>
      <c r="V678" t="s">
        <v>6973</v>
      </c>
      <c r="W678" t="s">
        <v>23</v>
      </c>
    </row>
    <row r="679" spans="1:23" x14ac:dyDescent="0.4">
      <c r="A679">
        <v>678</v>
      </c>
      <c r="B679">
        <v>1</v>
      </c>
      <c r="C679">
        <v>1</v>
      </c>
      <c r="D679">
        <v>1</v>
      </c>
      <c r="E679">
        <v>1</v>
      </c>
      <c r="F679">
        <v>0.88977054551260704</v>
      </c>
      <c r="G679">
        <v>-37.676017046794001</v>
      </c>
      <c r="H679" t="s">
        <v>23</v>
      </c>
      <c r="I679">
        <v>27.426888584156099</v>
      </c>
      <c r="J679" t="s">
        <v>1567</v>
      </c>
      <c r="K679" t="s">
        <v>25</v>
      </c>
      <c r="L679" t="s">
        <v>12632</v>
      </c>
      <c r="M679" t="s">
        <v>12633</v>
      </c>
      <c r="N679" t="s">
        <v>12634</v>
      </c>
      <c r="O679" t="s">
        <v>12635</v>
      </c>
      <c r="P679">
        <v>-0.10000000100000001</v>
      </c>
      <c r="Q679" t="s">
        <v>12636</v>
      </c>
      <c r="R679" t="s">
        <v>12637</v>
      </c>
      <c r="S679">
        <v>2124134</v>
      </c>
      <c r="T679">
        <v>188.0917</v>
      </c>
      <c r="U679" t="s">
        <v>31</v>
      </c>
      <c r="V679" t="s">
        <v>1574</v>
      </c>
      <c r="W679" t="s">
        <v>23</v>
      </c>
    </row>
    <row r="680" spans="1:23" x14ac:dyDescent="0.4">
      <c r="A680">
        <v>679</v>
      </c>
      <c r="B680">
        <v>1</v>
      </c>
      <c r="C680">
        <v>1</v>
      </c>
      <c r="D680">
        <v>1</v>
      </c>
      <c r="E680">
        <v>1</v>
      </c>
      <c r="F680">
        <v>0.88977054551260704</v>
      </c>
      <c r="G680">
        <v>-37.676017046794001</v>
      </c>
      <c r="H680">
        <v>0.999999999999999</v>
      </c>
      <c r="I680">
        <v>27.426888584156099</v>
      </c>
      <c r="J680" t="s">
        <v>1567</v>
      </c>
      <c r="K680" t="s">
        <v>25</v>
      </c>
      <c r="L680" t="s">
        <v>12632</v>
      </c>
      <c r="M680" t="s">
        <v>12633</v>
      </c>
      <c r="N680" t="s">
        <v>12634</v>
      </c>
      <c r="O680" t="s">
        <v>12635</v>
      </c>
      <c r="P680">
        <v>-0.10000000100000001</v>
      </c>
      <c r="Q680" t="s">
        <v>12636</v>
      </c>
      <c r="R680" t="s">
        <v>12637</v>
      </c>
      <c r="S680">
        <v>2124134</v>
      </c>
      <c r="T680">
        <v>188.0917</v>
      </c>
      <c r="U680" t="s">
        <v>31</v>
      </c>
      <c r="V680" t="s">
        <v>12767</v>
      </c>
      <c r="W680" t="s">
        <v>23</v>
      </c>
    </row>
    <row r="681" spans="1:23" x14ac:dyDescent="0.4">
      <c r="A681">
        <v>680</v>
      </c>
      <c r="B681">
        <v>1</v>
      </c>
      <c r="C681">
        <v>1</v>
      </c>
      <c r="D681">
        <v>1</v>
      </c>
      <c r="E681">
        <v>1</v>
      </c>
      <c r="F681">
        <v>0.88961322491157302</v>
      </c>
      <c r="G681">
        <v>-3.0732126689050898</v>
      </c>
      <c r="H681">
        <v>0.999999999999999</v>
      </c>
      <c r="I681">
        <v>34.5518366463644</v>
      </c>
      <c r="J681" t="s">
        <v>655</v>
      </c>
      <c r="K681" t="s">
        <v>25</v>
      </c>
      <c r="L681" t="s">
        <v>656</v>
      </c>
      <c r="M681" t="s">
        <v>657</v>
      </c>
      <c r="N681" t="s">
        <v>658</v>
      </c>
      <c r="O681" t="s">
        <v>659</v>
      </c>
      <c r="P681">
        <v>-1.32391071</v>
      </c>
      <c r="Q681" t="s">
        <v>660</v>
      </c>
      <c r="R681" t="s">
        <v>661</v>
      </c>
      <c r="S681">
        <v>255847294</v>
      </c>
      <c r="T681">
        <v>148.06039999999999</v>
      </c>
      <c r="U681" t="s">
        <v>31</v>
      </c>
      <c r="V681" t="s">
        <v>12768</v>
      </c>
      <c r="W681" t="s">
        <v>23</v>
      </c>
    </row>
    <row r="682" spans="1:23" x14ac:dyDescent="0.4">
      <c r="A682">
        <v>681</v>
      </c>
      <c r="B682">
        <v>1</v>
      </c>
      <c r="C682">
        <v>1</v>
      </c>
      <c r="D682">
        <v>1</v>
      </c>
      <c r="E682">
        <v>1</v>
      </c>
      <c r="F682">
        <v>0.88961322491157302</v>
      </c>
      <c r="G682">
        <v>-3.0732126689050898</v>
      </c>
      <c r="H682" t="s">
        <v>23</v>
      </c>
      <c r="I682">
        <v>34.5518366463644</v>
      </c>
      <c r="J682" t="s">
        <v>655</v>
      </c>
      <c r="K682" t="s">
        <v>25</v>
      </c>
      <c r="L682" t="s">
        <v>656</v>
      </c>
      <c r="M682" t="s">
        <v>657</v>
      </c>
      <c r="N682" t="s">
        <v>658</v>
      </c>
      <c r="O682" t="s">
        <v>659</v>
      </c>
      <c r="P682">
        <v>-1.32391071</v>
      </c>
      <c r="Q682" t="s">
        <v>660</v>
      </c>
      <c r="R682" t="s">
        <v>661</v>
      </c>
      <c r="S682">
        <v>255847294</v>
      </c>
      <c r="T682">
        <v>148.06039999999999</v>
      </c>
      <c r="U682" t="s">
        <v>31</v>
      </c>
      <c r="V682" t="s">
        <v>2000</v>
      </c>
      <c r="W682" t="s">
        <v>23</v>
      </c>
    </row>
    <row r="683" spans="1:23" x14ac:dyDescent="0.4">
      <c r="A683">
        <v>682</v>
      </c>
      <c r="B683">
        <v>1</v>
      </c>
      <c r="C683">
        <v>1</v>
      </c>
      <c r="D683">
        <v>1</v>
      </c>
      <c r="E683">
        <v>1</v>
      </c>
      <c r="F683">
        <v>0.88953407082165004</v>
      </c>
      <c r="G683">
        <v>-8.3101957629141499</v>
      </c>
      <c r="H683">
        <v>0.999999999999999</v>
      </c>
      <c r="I683">
        <v>55.011285912705802</v>
      </c>
      <c r="J683" t="s">
        <v>457</v>
      </c>
      <c r="K683" t="s">
        <v>25</v>
      </c>
      <c r="L683" t="s">
        <v>458</v>
      </c>
      <c r="M683" t="s">
        <v>459</v>
      </c>
      <c r="N683" t="s">
        <v>460</v>
      </c>
      <c r="O683" t="s">
        <v>461</v>
      </c>
      <c r="P683">
        <v>2.2999999500000001</v>
      </c>
      <c r="Q683" t="s">
        <v>462</v>
      </c>
      <c r="R683" t="s">
        <v>463</v>
      </c>
      <c r="S683">
        <v>70836598</v>
      </c>
      <c r="T683">
        <v>385.21218379999999</v>
      </c>
      <c r="U683" t="s">
        <v>31</v>
      </c>
      <c r="V683" t="s">
        <v>12769</v>
      </c>
      <c r="W683" t="s">
        <v>23</v>
      </c>
    </row>
    <row r="684" spans="1:23" x14ac:dyDescent="0.4">
      <c r="A684">
        <v>683</v>
      </c>
      <c r="B684">
        <v>1</v>
      </c>
      <c r="C684">
        <v>1</v>
      </c>
      <c r="D684">
        <v>1</v>
      </c>
      <c r="E684">
        <v>1</v>
      </c>
      <c r="F684">
        <v>0.88953407082165004</v>
      </c>
      <c r="G684">
        <v>-8.3101957629141499</v>
      </c>
      <c r="H684" t="s">
        <v>23</v>
      </c>
      <c r="I684">
        <v>55.011285912705802</v>
      </c>
      <c r="J684" t="s">
        <v>457</v>
      </c>
      <c r="K684" t="s">
        <v>25</v>
      </c>
      <c r="L684" t="s">
        <v>458</v>
      </c>
      <c r="M684" t="s">
        <v>459</v>
      </c>
      <c r="N684" t="s">
        <v>460</v>
      </c>
      <c r="O684" t="s">
        <v>461</v>
      </c>
      <c r="P684">
        <v>2.2999999500000001</v>
      </c>
      <c r="Q684" t="s">
        <v>462</v>
      </c>
      <c r="R684" t="s">
        <v>463</v>
      </c>
      <c r="S684">
        <v>70836598</v>
      </c>
      <c r="T684">
        <v>385.21218379999999</v>
      </c>
      <c r="U684" t="s">
        <v>31</v>
      </c>
      <c r="V684" t="s">
        <v>3662</v>
      </c>
      <c r="W684" t="s">
        <v>23</v>
      </c>
    </row>
    <row r="685" spans="1:23" x14ac:dyDescent="0.4">
      <c r="A685">
        <v>684</v>
      </c>
      <c r="B685">
        <v>1</v>
      </c>
      <c r="C685">
        <v>1</v>
      </c>
      <c r="D685">
        <v>1</v>
      </c>
      <c r="E685">
        <v>1</v>
      </c>
      <c r="F685">
        <v>0.885789808174263</v>
      </c>
      <c r="G685">
        <v>-3.0672932667175798</v>
      </c>
      <c r="H685" t="s">
        <v>23</v>
      </c>
      <c r="I685">
        <v>42.076295748475701</v>
      </c>
      <c r="J685" t="s">
        <v>655</v>
      </c>
      <c r="K685" t="s">
        <v>25</v>
      </c>
      <c r="L685" t="s">
        <v>656</v>
      </c>
      <c r="M685" t="s">
        <v>657</v>
      </c>
      <c r="N685" t="s">
        <v>658</v>
      </c>
      <c r="O685" t="s">
        <v>659</v>
      </c>
      <c r="P685">
        <v>-1.32391071</v>
      </c>
      <c r="Q685" t="s">
        <v>660</v>
      </c>
      <c r="R685" t="s">
        <v>661</v>
      </c>
      <c r="S685">
        <v>255847294</v>
      </c>
      <c r="T685">
        <v>148.06044</v>
      </c>
      <c r="U685" t="s">
        <v>31</v>
      </c>
      <c r="V685" t="s">
        <v>1446</v>
      </c>
      <c r="W685" t="s">
        <v>23</v>
      </c>
    </row>
    <row r="686" spans="1:23" x14ac:dyDescent="0.4">
      <c r="A686">
        <v>685</v>
      </c>
      <c r="B686">
        <v>1</v>
      </c>
      <c r="C686">
        <v>1</v>
      </c>
      <c r="D686">
        <v>1</v>
      </c>
      <c r="E686">
        <v>1</v>
      </c>
      <c r="F686">
        <v>0.885789808174263</v>
      </c>
      <c r="G686">
        <v>-3.0672932667175798</v>
      </c>
      <c r="H686">
        <v>0.999999999999999</v>
      </c>
      <c r="I686">
        <v>42.076295748475701</v>
      </c>
      <c r="J686" t="s">
        <v>655</v>
      </c>
      <c r="K686" t="s">
        <v>25</v>
      </c>
      <c r="L686" t="s">
        <v>656</v>
      </c>
      <c r="M686" t="s">
        <v>657</v>
      </c>
      <c r="N686" t="s">
        <v>658</v>
      </c>
      <c r="O686" t="s">
        <v>659</v>
      </c>
      <c r="P686">
        <v>-1.32391071</v>
      </c>
      <c r="Q686" t="s">
        <v>660</v>
      </c>
      <c r="R686" t="s">
        <v>661</v>
      </c>
      <c r="S686">
        <v>255847294</v>
      </c>
      <c r="T686">
        <v>148.06044</v>
      </c>
      <c r="U686" t="s">
        <v>31</v>
      </c>
      <c r="V686" t="s">
        <v>12770</v>
      </c>
      <c r="W686" t="s">
        <v>23</v>
      </c>
    </row>
    <row r="687" spans="1:23" x14ac:dyDescent="0.4">
      <c r="A687">
        <v>686</v>
      </c>
      <c r="B687">
        <v>1</v>
      </c>
      <c r="C687">
        <v>1</v>
      </c>
      <c r="D687">
        <v>1</v>
      </c>
      <c r="E687">
        <v>1</v>
      </c>
      <c r="F687">
        <v>0.88408132022285602</v>
      </c>
      <c r="G687">
        <v>-3.5253809293696401</v>
      </c>
      <c r="H687">
        <v>0.999999999999999</v>
      </c>
      <c r="I687">
        <v>41.307222844456497</v>
      </c>
      <c r="J687" t="s">
        <v>655</v>
      </c>
      <c r="K687" t="s">
        <v>25</v>
      </c>
      <c r="L687" t="s">
        <v>656</v>
      </c>
      <c r="M687" t="s">
        <v>657</v>
      </c>
      <c r="N687" t="s">
        <v>658</v>
      </c>
      <c r="O687" t="s">
        <v>659</v>
      </c>
      <c r="P687">
        <v>-1.32391071</v>
      </c>
      <c r="Q687" t="s">
        <v>660</v>
      </c>
      <c r="R687" t="s">
        <v>661</v>
      </c>
      <c r="S687">
        <v>255847294</v>
      </c>
      <c r="T687">
        <v>148.06044</v>
      </c>
      <c r="U687" t="s">
        <v>31</v>
      </c>
      <c r="V687" t="s">
        <v>12771</v>
      </c>
      <c r="W687" t="s">
        <v>23</v>
      </c>
    </row>
    <row r="688" spans="1:23" x14ac:dyDescent="0.4">
      <c r="A688">
        <v>687</v>
      </c>
      <c r="B688">
        <v>1</v>
      </c>
      <c r="C688">
        <v>1</v>
      </c>
      <c r="D688">
        <v>1</v>
      </c>
      <c r="E688">
        <v>1</v>
      </c>
      <c r="F688">
        <v>0.88408132022285602</v>
      </c>
      <c r="G688">
        <v>-3.5253809293696401</v>
      </c>
      <c r="H688" t="s">
        <v>23</v>
      </c>
      <c r="I688">
        <v>41.307222844456497</v>
      </c>
      <c r="J688" t="s">
        <v>655</v>
      </c>
      <c r="K688" t="s">
        <v>25</v>
      </c>
      <c r="L688" t="s">
        <v>656</v>
      </c>
      <c r="M688" t="s">
        <v>657</v>
      </c>
      <c r="N688" t="s">
        <v>658</v>
      </c>
      <c r="O688" t="s">
        <v>659</v>
      </c>
      <c r="P688">
        <v>-1.32391071</v>
      </c>
      <c r="Q688" t="s">
        <v>660</v>
      </c>
      <c r="R688" t="s">
        <v>661</v>
      </c>
      <c r="S688">
        <v>255847294</v>
      </c>
      <c r="T688">
        <v>148.06044</v>
      </c>
      <c r="U688" t="s">
        <v>31</v>
      </c>
      <c r="V688" t="s">
        <v>1580</v>
      </c>
      <c r="W688" t="s">
        <v>23</v>
      </c>
    </row>
    <row r="689" spans="1:23" x14ac:dyDescent="0.4">
      <c r="A689">
        <v>688</v>
      </c>
      <c r="B689">
        <v>1</v>
      </c>
      <c r="C689">
        <v>1</v>
      </c>
      <c r="D689">
        <v>1</v>
      </c>
      <c r="E689">
        <v>1</v>
      </c>
      <c r="F689">
        <v>0.88272944421386901</v>
      </c>
      <c r="G689">
        <v>-10.512828915652801</v>
      </c>
      <c r="H689" t="s">
        <v>23</v>
      </c>
      <c r="I689">
        <v>56.510576566765998</v>
      </c>
      <c r="J689" t="s">
        <v>457</v>
      </c>
      <c r="K689" t="s">
        <v>25</v>
      </c>
      <c r="L689" t="s">
        <v>458</v>
      </c>
      <c r="M689" t="s">
        <v>459</v>
      </c>
      <c r="N689" t="s">
        <v>460</v>
      </c>
      <c r="O689" t="s">
        <v>461</v>
      </c>
      <c r="P689">
        <v>2.2999999500000001</v>
      </c>
      <c r="Q689" t="s">
        <v>462</v>
      </c>
      <c r="R689" t="s">
        <v>463</v>
      </c>
      <c r="S689">
        <v>70836598</v>
      </c>
      <c r="T689">
        <v>385.21218379999999</v>
      </c>
      <c r="U689" t="s">
        <v>31</v>
      </c>
      <c r="V689" t="s">
        <v>5750</v>
      </c>
      <c r="W689" t="s">
        <v>23</v>
      </c>
    </row>
    <row r="690" spans="1:23" x14ac:dyDescent="0.4">
      <c r="A690">
        <v>689</v>
      </c>
      <c r="B690">
        <v>1</v>
      </c>
      <c r="C690">
        <v>1</v>
      </c>
      <c r="D690">
        <v>1</v>
      </c>
      <c r="E690">
        <v>1</v>
      </c>
      <c r="F690">
        <v>0.88272944421386901</v>
      </c>
      <c r="G690">
        <v>-10.512828915652801</v>
      </c>
      <c r="H690">
        <v>0.999999999999999</v>
      </c>
      <c r="I690">
        <v>56.510576566765998</v>
      </c>
      <c r="J690" t="s">
        <v>457</v>
      </c>
      <c r="K690" t="s">
        <v>25</v>
      </c>
      <c r="L690" t="s">
        <v>458</v>
      </c>
      <c r="M690" t="s">
        <v>459</v>
      </c>
      <c r="N690" t="s">
        <v>460</v>
      </c>
      <c r="O690" t="s">
        <v>461</v>
      </c>
      <c r="P690">
        <v>2.2999999500000001</v>
      </c>
      <c r="Q690" t="s">
        <v>462</v>
      </c>
      <c r="R690" t="s">
        <v>463</v>
      </c>
      <c r="S690">
        <v>70836598</v>
      </c>
      <c r="T690">
        <v>385.21218379999999</v>
      </c>
      <c r="U690" t="s">
        <v>31</v>
      </c>
      <c r="V690" t="s">
        <v>12772</v>
      </c>
      <c r="W690" t="s">
        <v>23</v>
      </c>
    </row>
    <row r="691" spans="1:23" x14ac:dyDescent="0.4">
      <c r="A691">
        <v>690</v>
      </c>
      <c r="B691">
        <v>1</v>
      </c>
      <c r="C691">
        <v>1</v>
      </c>
      <c r="D691">
        <v>1</v>
      </c>
      <c r="E691">
        <v>1</v>
      </c>
      <c r="F691">
        <v>0.88231720895141896</v>
      </c>
      <c r="G691">
        <v>-4.0428666842160599</v>
      </c>
      <c r="H691">
        <v>0.999999999999999</v>
      </c>
      <c r="I691">
        <v>40.728043698321301</v>
      </c>
      <c r="J691" t="s">
        <v>655</v>
      </c>
      <c r="K691" t="s">
        <v>25</v>
      </c>
      <c r="L691" t="s">
        <v>656</v>
      </c>
      <c r="M691" t="s">
        <v>657</v>
      </c>
      <c r="N691" t="s">
        <v>658</v>
      </c>
      <c r="O691" t="s">
        <v>659</v>
      </c>
      <c r="P691">
        <v>-1.32391071</v>
      </c>
      <c r="Q691" t="s">
        <v>660</v>
      </c>
      <c r="R691" t="s">
        <v>661</v>
      </c>
      <c r="S691">
        <v>255847294</v>
      </c>
      <c r="T691">
        <v>148.06044</v>
      </c>
      <c r="U691" t="s">
        <v>31</v>
      </c>
      <c r="V691" t="s">
        <v>12773</v>
      </c>
      <c r="W691" t="s">
        <v>23</v>
      </c>
    </row>
    <row r="692" spans="1:23" x14ac:dyDescent="0.4">
      <c r="A692">
        <v>691</v>
      </c>
      <c r="B692">
        <v>1</v>
      </c>
      <c r="C692">
        <v>1</v>
      </c>
      <c r="D692">
        <v>1</v>
      </c>
      <c r="E692">
        <v>1</v>
      </c>
      <c r="F692">
        <v>0.88231720895141896</v>
      </c>
      <c r="G692">
        <v>-4.0428666842160599</v>
      </c>
      <c r="H692" t="s">
        <v>23</v>
      </c>
      <c r="I692">
        <v>40.728043698321301</v>
      </c>
      <c r="J692" t="s">
        <v>655</v>
      </c>
      <c r="K692" t="s">
        <v>25</v>
      </c>
      <c r="L692" t="s">
        <v>656</v>
      </c>
      <c r="M692" t="s">
        <v>657</v>
      </c>
      <c r="N692" t="s">
        <v>658</v>
      </c>
      <c r="O692" t="s">
        <v>659</v>
      </c>
      <c r="P692">
        <v>-1.32391071</v>
      </c>
      <c r="Q692" t="s">
        <v>660</v>
      </c>
      <c r="R692" t="s">
        <v>661</v>
      </c>
      <c r="S692">
        <v>255847294</v>
      </c>
      <c r="T692">
        <v>148.06044</v>
      </c>
      <c r="U692" t="s">
        <v>31</v>
      </c>
      <c r="V692" t="s">
        <v>1492</v>
      </c>
      <c r="W692" t="s">
        <v>23</v>
      </c>
    </row>
    <row r="693" spans="1:23" x14ac:dyDescent="0.4">
      <c r="A693">
        <v>692</v>
      </c>
      <c r="B693">
        <v>1</v>
      </c>
      <c r="C693">
        <v>1</v>
      </c>
      <c r="D693">
        <v>1</v>
      </c>
      <c r="E693">
        <v>2</v>
      </c>
      <c r="F693">
        <v>0.88144402037045599</v>
      </c>
      <c r="G693">
        <v>-30.4533967725285</v>
      </c>
      <c r="H693">
        <v>0.98542713567839202</v>
      </c>
      <c r="I693">
        <v>74.622165417040407</v>
      </c>
      <c r="J693" t="s">
        <v>411</v>
      </c>
      <c r="K693" t="s">
        <v>25</v>
      </c>
      <c r="L693" t="s">
        <v>12543</v>
      </c>
      <c r="M693" t="s">
        <v>12544</v>
      </c>
      <c r="N693" t="s">
        <v>12545</v>
      </c>
      <c r="O693" t="s">
        <v>12546</v>
      </c>
      <c r="P693">
        <v>2.7999999500000001</v>
      </c>
      <c r="Q693" t="s">
        <v>12547</v>
      </c>
      <c r="R693" t="s">
        <v>12548</v>
      </c>
      <c r="S693">
        <v>3719218</v>
      </c>
      <c r="T693">
        <v>353.18596910000002</v>
      </c>
      <c r="U693" t="s">
        <v>31</v>
      </c>
      <c r="V693" t="s">
        <v>12774</v>
      </c>
      <c r="W693" t="s">
        <v>23</v>
      </c>
    </row>
    <row r="694" spans="1:23" x14ac:dyDescent="0.4">
      <c r="A694">
        <v>693</v>
      </c>
      <c r="B694">
        <v>1</v>
      </c>
      <c r="C694">
        <v>1</v>
      </c>
      <c r="D694">
        <v>1</v>
      </c>
      <c r="E694">
        <v>2</v>
      </c>
      <c r="F694">
        <v>0.88144402037045599</v>
      </c>
      <c r="G694">
        <v>-30.4533967725285</v>
      </c>
      <c r="H694" t="s">
        <v>23</v>
      </c>
      <c r="I694">
        <v>74.622165417040407</v>
      </c>
      <c r="J694" t="s">
        <v>411</v>
      </c>
      <c r="K694" t="s">
        <v>25</v>
      </c>
      <c r="L694" t="s">
        <v>12543</v>
      </c>
      <c r="M694" t="s">
        <v>12544</v>
      </c>
      <c r="N694" t="s">
        <v>12545</v>
      </c>
      <c r="O694" t="s">
        <v>12546</v>
      </c>
      <c r="P694">
        <v>2.7999999500000001</v>
      </c>
      <c r="Q694" t="s">
        <v>12547</v>
      </c>
      <c r="R694" t="s">
        <v>12548</v>
      </c>
      <c r="S694">
        <v>3719218</v>
      </c>
      <c r="T694">
        <v>353.18596910000002</v>
      </c>
      <c r="U694" t="s">
        <v>31</v>
      </c>
      <c r="V694" t="s">
        <v>4647</v>
      </c>
      <c r="W694" t="s">
        <v>23</v>
      </c>
    </row>
    <row r="695" spans="1:23" x14ac:dyDescent="0.4">
      <c r="A695">
        <v>694</v>
      </c>
      <c r="B695">
        <v>1</v>
      </c>
      <c r="C695">
        <v>1</v>
      </c>
      <c r="D695">
        <v>1</v>
      </c>
      <c r="E695">
        <v>1</v>
      </c>
      <c r="F695">
        <v>0.88102390599998004</v>
      </c>
      <c r="G695">
        <v>-4.3242661610482704</v>
      </c>
      <c r="H695">
        <v>0.999999999999999</v>
      </c>
      <c r="I695">
        <v>40.420569136611803</v>
      </c>
      <c r="J695" t="s">
        <v>655</v>
      </c>
      <c r="K695" t="s">
        <v>25</v>
      </c>
      <c r="L695" t="s">
        <v>656</v>
      </c>
      <c r="M695" t="s">
        <v>657</v>
      </c>
      <c r="N695" t="s">
        <v>658</v>
      </c>
      <c r="O695" t="s">
        <v>659</v>
      </c>
      <c r="P695">
        <v>-1.32391071</v>
      </c>
      <c r="Q695" t="s">
        <v>660</v>
      </c>
      <c r="R695" t="s">
        <v>661</v>
      </c>
      <c r="S695">
        <v>255847294</v>
      </c>
      <c r="T695">
        <v>148.06044</v>
      </c>
      <c r="U695" t="s">
        <v>31</v>
      </c>
      <c r="V695" t="s">
        <v>12775</v>
      </c>
      <c r="W695" t="s">
        <v>23</v>
      </c>
    </row>
    <row r="696" spans="1:23" x14ac:dyDescent="0.4">
      <c r="A696">
        <v>695</v>
      </c>
      <c r="B696">
        <v>1</v>
      </c>
      <c r="C696">
        <v>1</v>
      </c>
      <c r="D696">
        <v>1</v>
      </c>
      <c r="E696">
        <v>1</v>
      </c>
      <c r="F696">
        <v>0.88102390599998004</v>
      </c>
      <c r="G696">
        <v>-4.3242661610482704</v>
      </c>
      <c r="H696" t="s">
        <v>23</v>
      </c>
      <c r="I696">
        <v>40.420569136611803</v>
      </c>
      <c r="J696" t="s">
        <v>655</v>
      </c>
      <c r="K696" t="s">
        <v>25</v>
      </c>
      <c r="L696" t="s">
        <v>656</v>
      </c>
      <c r="M696" t="s">
        <v>657</v>
      </c>
      <c r="N696" t="s">
        <v>658</v>
      </c>
      <c r="O696" t="s">
        <v>659</v>
      </c>
      <c r="P696">
        <v>-1.32391071</v>
      </c>
      <c r="Q696" t="s">
        <v>660</v>
      </c>
      <c r="R696" t="s">
        <v>661</v>
      </c>
      <c r="S696">
        <v>255847294</v>
      </c>
      <c r="T696">
        <v>148.06044</v>
      </c>
      <c r="U696" t="s">
        <v>31</v>
      </c>
      <c r="V696" t="s">
        <v>1326</v>
      </c>
      <c r="W696" t="s">
        <v>23</v>
      </c>
    </row>
    <row r="697" spans="1:23" x14ac:dyDescent="0.4">
      <c r="A697">
        <v>696</v>
      </c>
      <c r="B697">
        <v>1</v>
      </c>
      <c r="C697">
        <v>1</v>
      </c>
      <c r="D697">
        <v>1</v>
      </c>
      <c r="E697">
        <v>1</v>
      </c>
      <c r="F697">
        <v>0.88090634450723704</v>
      </c>
      <c r="G697">
        <v>-12.406999574614099</v>
      </c>
      <c r="H697">
        <v>0.999999999999999</v>
      </c>
      <c r="I697">
        <v>91.236776281435098</v>
      </c>
      <c r="J697" t="s">
        <v>457</v>
      </c>
      <c r="K697" t="s">
        <v>25</v>
      </c>
      <c r="L697" t="s">
        <v>458</v>
      </c>
      <c r="M697" t="s">
        <v>459</v>
      </c>
      <c r="N697" t="s">
        <v>460</v>
      </c>
      <c r="O697" t="s">
        <v>461</v>
      </c>
      <c r="P697">
        <v>2.2999999500000001</v>
      </c>
      <c r="Q697" t="s">
        <v>462</v>
      </c>
      <c r="R697" t="s">
        <v>463</v>
      </c>
      <c r="S697">
        <v>70836598</v>
      </c>
      <c r="T697">
        <v>385.21218379999999</v>
      </c>
      <c r="U697" t="s">
        <v>31</v>
      </c>
      <c r="V697" t="s">
        <v>12776</v>
      </c>
      <c r="W697" t="s">
        <v>23</v>
      </c>
    </row>
    <row r="698" spans="1:23" x14ac:dyDescent="0.4">
      <c r="A698">
        <v>697</v>
      </c>
      <c r="B698">
        <v>1</v>
      </c>
      <c r="C698">
        <v>1</v>
      </c>
      <c r="D698">
        <v>1</v>
      </c>
      <c r="E698">
        <v>1</v>
      </c>
      <c r="F698">
        <v>0.88090634450723704</v>
      </c>
      <c r="G698">
        <v>-12.406999574614099</v>
      </c>
      <c r="H698" t="s">
        <v>23</v>
      </c>
      <c r="I698">
        <v>91.236776281435098</v>
      </c>
      <c r="J698" t="s">
        <v>457</v>
      </c>
      <c r="K698" t="s">
        <v>25</v>
      </c>
      <c r="L698" t="s">
        <v>458</v>
      </c>
      <c r="M698" t="s">
        <v>459</v>
      </c>
      <c r="N698" t="s">
        <v>460</v>
      </c>
      <c r="O698" t="s">
        <v>461</v>
      </c>
      <c r="P698">
        <v>2.2999999500000001</v>
      </c>
      <c r="Q698" t="s">
        <v>462</v>
      </c>
      <c r="R698" t="s">
        <v>463</v>
      </c>
      <c r="S698">
        <v>70836598</v>
      </c>
      <c r="T698">
        <v>385.21218379999999</v>
      </c>
      <c r="U698" t="s">
        <v>31</v>
      </c>
      <c r="V698" t="s">
        <v>7578</v>
      </c>
      <c r="W698" t="s">
        <v>23</v>
      </c>
    </row>
    <row r="699" spans="1:23" x14ac:dyDescent="0.4">
      <c r="A699">
        <v>698</v>
      </c>
      <c r="B699">
        <v>1</v>
      </c>
      <c r="C699">
        <v>1</v>
      </c>
      <c r="D699">
        <v>1</v>
      </c>
      <c r="E699">
        <v>1</v>
      </c>
      <c r="F699">
        <v>0.88002660175890302</v>
      </c>
      <c r="G699">
        <v>-9.1606599528372694</v>
      </c>
      <c r="H699">
        <v>0.999999999999999</v>
      </c>
      <c r="I699">
        <v>34.430142883593398</v>
      </c>
      <c r="J699" t="s">
        <v>194</v>
      </c>
      <c r="K699" t="s">
        <v>25</v>
      </c>
      <c r="L699" t="s">
        <v>2248</v>
      </c>
      <c r="M699" t="s">
        <v>2249</v>
      </c>
      <c r="N699" t="s">
        <v>2250</v>
      </c>
      <c r="O699" t="s">
        <v>2251</v>
      </c>
      <c r="P699">
        <v>2.5</v>
      </c>
      <c r="Q699" t="s">
        <v>2252</v>
      </c>
      <c r="R699" t="s">
        <v>2253</v>
      </c>
      <c r="S699">
        <v>3194962</v>
      </c>
      <c r="T699">
        <v>355.20161919999998</v>
      </c>
      <c r="U699" t="s">
        <v>31</v>
      </c>
      <c r="V699" t="s">
        <v>12777</v>
      </c>
      <c r="W699" t="s">
        <v>23</v>
      </c>
    </row>
    <row r="700" spans="1:23" x14ac:dyDescent="0.4">
      <c r="A700">
        <v>699</v>
      </c>
      <c r="B700">
        <v>1</v>
      </c>
      <c r="C700">
        <v>1</v>
      </c>
      <c r="D700">
        <v>1</v>
      </c>
      <c r="E700">
        <v>1</v>
      </c>
      <c r="F700">
        <v>0.88002660175890302</v>
      </c>
      <c r="G700">
        <v>-9.1606599528372694</v>
      </c>
      <c r="H700" t="s">
        <v>23</v>
      </c>
      <c r="I700">
        <v>34.430142883593398</v>
      </c>
      <c r="J700" t="s">
        <v>194</v>
      </c>
      <c r="K700" t="s">
        <v>25</v>
      </c>
      <c r="L700" t="s">
        <v>2248</v>
      </c>
      <c r="M700" t="s">
        <v>2249</v>
      </c>
      <c r="N700" t="s">
        <v>2250</v>
      </c>
      <c r="O700" t="s">
        <v>2251</v>
      </c>
      <c r="P700">
        <v>2.5</v>
      </c>
      <c r="Q700" t="s">
        <v>2252</v>
      </c>
      <c r="R700" t="s">
        <v>2253</v>
      </c>
      <c r="S700">
        <v>3194962</v>
      </c>
      <c r="T700">
        <v>355.20161919999998</v>
      </c>
      <c r="U700" t="s">
        <v>31</v>
      </c>
      <c r="V700" t="s">
        <v>4569</v>
      </c>
      <c r="W700" t="s">
        <v>23</v>
      </c>
    </row>
    <row r="701" spans="1:23" x14ac:dyDescent="0.4">
      <c r="A701">
        <v>700</v>
      </c>
      <c r="B701">
        <v>1</v>
      </c>
      <c r="C701">
        <v>1</v>
      </c>
      <c r="D701">
        <v>1</v>
      </c>
      <c r="E701">
        <v>1</v>
      </c>
      <c r="F701">
        <v>0.87915776865040596</v>
      </c>
      <c r="G701">
        <v>-3.0570402404775798</v>
      </c>
      <c r="H701" t="s">
        <v>23</v>
      </c>
      <c r="I701">
        <v>11.5923316509454</v>
      </c>
      <c r="J701" t="s">
        <v>564</v>
      </c>
      <c r="K701" t="s">
        <v>25</v>
      </c>
      <c r="L701" t="s">
        <v>565</v>
      </c>
      <c r="M701" t="s">
        <v>566</v>
      </c>
      <c r="N701" t="s">
        <v>567</v>
      </c>
      <c r="O701" t="s">
        <v>568</v>
      </c>
      <c r="P701">
        <v>2.5</v>
      </c>
      <c r="Q701" t="s">
        <v>569</v>
      </c>
      <c r="R701" t="s">
        <v>570</v>
      </c>
      <c r="S701">
        <v>20638078</v>
      </c>
      <c r="T701">
        <v>595.14461730000005</v>
      </c>
      <c r="U701" t="s">
        <v>31</v>
      </c>
      <c r="V701" t="s">
        <v>572</v>
      </c>
      <c r="W701" t="s">
        <v>23</v>
      </c>
    </row>
    <row r="702" spans="1:23" x14ac:dyDescent="0.4">
      <c r="A702">
        <v>701</v>
      </c>
      <c r="B702">
        <v>1</v>
      </c>
      <c r="C702">
        <v>1</v>
      </c>
      <c r="D702">
        <v>1</v>
      </c>
      <c r="E702">
        <v>1</v>
      </c>
      <c r="F702">
        <v>0.87915776865040596</v>
      </c>
      <c r="G702">
        <v>-3.0570402404775798</v>
      </c>
      <c r="H702">
        <v>0.999999999999999</v>
      </c>
      <c r="I702">
        <v>11.5923316509454</v>
      </c>
      <c r="J702" t="s">
        <v>564</v>
      </c>
      <c r="K702" t="s">
        <v>25</v>
      </c>
      <c r="L702" t="s">
        <v>565</v>
      </c>
      <c r="M702" t="s">
        <v>566</v>
      </c>
      <c r="N702" t="s">
        <v>567</v>
      </c>
      <c r="O702" t="s">
        <v>568</v>
      </c>
      <c r="P702">
        <v>2.5</v>
      </c>
      <c r="Q702" t="s">
        <v>569</v>
      </c>
      <c r="R702" t="s">
        <v>570</v>
      </c>
      <c r="S702">
        <v>20638078</v>
      </c>
      <c r="T702">
        <v>595.14461730000005</v>
      </c>
      <c r="U702" t="s">
        <v>31</v>
      </c>
      <c r="V702" t="s">
        <v>12778</v>
      </c>
      <c r="W702" t="s">
        <v>23</v>
      </c>
    </row>
    <row r="703" spans="1:23" x14ac:dyDescent="0.4">
      <c r="A703">
        <v>702</v>
      </c>
      <c r="B703">
        <v>1</v>
      </c>
      <c r="C703">
        <v>1</v>
      </c>
      <c r="D703">
        <v>1</v>
      </c>
      <c r="E703">
        <v>1</v>
      </c>
      <c r="F703">
        <v>0.87718396899785001</v>
      </c>
      <c r="G703">
        <v>-9.9072036760358202</v>
      </c>
      <c r="H703">
        <v>0.999999999999999</v>
      </c>
      <c r="I703">
        <v>26.699499934400801</v>
      </c>
      <c r="J703" t="s">
        <v>194</v>
      </c>
      <c r="K703" t="s">
        <v>25</v>
      </c>
      <c r="L703" t="s">
        <v>2248</v>
      </c>
      <c r="M703" t="s">
        <v>2249</v>
      </c>
      <c r="N703" t="s">
        <v>2250</v>
      </c>
      <c r="O703" t="s">
        <v>2251</v>
      </c>
      <c r="P703">
        <v>2.5</v>
      </c>
      <c r="Q703" t="s">
        <v>2252</v>
      </c>
      <c r="R703" t="s">
        <v>2253</v>
      </c>
      <c r="S703">
        <v>3194962</v>
      </c>
      <c r="T703">
        <v>355.20161919999998</v>
      </c>
      <c r="U703" t="s">
        <v>31</v>
      </c>
      <c r="V703" t="s">
        <v>12779</v>
      </c>
      <c r="W703" t="s">
        <v>23</v>
      </c>
    </row>
    <row r="704" spans="1:23" x14ac:dyDescent="0.4">
      <c r="A704">
        <v>703</v>
      </c>
      <c r="B704">
        <v>1</v>
      </c>
      <c r="C704">
        <v>1</v>
      </c>
      <c r="D704">
        <v>1</v>
      </c>
      <c r="E704">
        <v>1</v>
      </c>
      <c r="F704">
        <v>0.87718396899785001</v>
      </c>
      <c r="G704">
        <v>-9.9072036760358202</v>
      </c>
      <c r="H704" t="s">
        <v>23</v>
      </c>
      <c r="I704">
        <v>26.699499934400801</v>
      </c>
      <c r="J704" t="s">
        <v>194</v>
      </c>
      <c r="K704" t="s">
        <v>25</v>
      </c>
      <c r="L704" t="s">
        <v>2248</v>
      </c>
      <c r="M704" t="s">
        <v>2249</v>
      </c>
      <c r="N704" t="s">
        <v>2250</v>
      </c>
      <c r="O704" t="s">
        <v>2251</v>
      </c>
      <c r="P704">
        <v>2.5</v>
      </c>
      <c r="Q704" t="s">
        <v>2252</v>
      </c>
      <c r="R704" t="s">
        <v>2253</v>
      </c>
      <c r="S704">
        <v>3194962</v>
      </c>
      <c r="T704">
        <v>355.20161919999998</v>
      </c>
      <c r="U704" t="s">
        <v>31</v>
      </c>
      <c r="V704" t="s">
        <v>8811</v>
      </c>
      <c r="W704" t="s">
        <v>23</v>
      </c>
    </row>
    <row r="705" spans="1:23" x14ac:dyDescent="0.4">
      <c r="A705">
        <v>704</v>
      </c>
      <c r="B705">
        <v>1</v>
      </c>
      <c r="C705">
        <v>1</v>
      </c>
      <c r="D705">
        <v>1</v>
      </c>
      <c r="E705">
        <v>1</v>
      </c>
      <c r="F705">
        <v>0.87682193110524098</v>
      </c>
      <c r="G705">
        <v>-8.3252124503537797</v>
      </c>
      <c r="H705">
        <v>0.997989949748743</v>
      </c>
      <c r="I705">
        <v>26.261914298447099</v>
      </c>
      <c r="J705" t="s">
        <v>288</v>
      </c>
      <c r="K705" t="s">
        <v>25</v>
      </c>
      <c r="L705" t="s">
        <v>289</v>
      </c>
      <c r="M705" t="s">
        <v>290</v>
      </c>
      <c r="N705" t="s">
        <v>291</v>
      </c>
      <c r="O705" t="s">
        <v>292</v>
      </c>
      <c r="P705">
        <v>4.5999999000000003</v>
      </c>
      <c r="Q705" t="s">
        <v>293</v>
      </c>
      <c r="R705" t="s">
        <v>294</v>
      </c>
      <c r="S705">
        <v>70008934</v>
      </c>
      <c r="T705">
        <v>667.28613659999996</v>
      </c>
      <c r="U705" t="s">
        <v>31</v>
      </c>
      <c r="V705" t="s">
        <v>12780</v>
      </c>
      <c r="W705" t="s">
        <v>23</v>
      </c>
    </row>
    <row r="706" spans="1:23" x14ac:dyDescent="0.4">
      <c r="A706">
        <v>705</v>
      </c>
      <c r="B706">
        <v>1</v>
      </c>
      <c r="C706">
        <v>1</v>
      </c>
      <c r="D706">
        <v>1</v>
      </c>
      <c r="E706">
        <v>1</v>
      </c>
      <c r="F706">
        <v>0.87682193110524098</v>
      </c>
      <c r="G706">
        <v>-8.3252124503537797</v>
      </c>
      <c r="H706" t="s">
        <v>23</v>
      </c>
      <c r="I706">
        <v>26.261914298447099</v>
      </c>
      <c r="J706" t="s">
        <v>288</v>
      </c>
      <c r="K706" t="s">
        <v>25</v>
      </c>
      <c r="L706" t="s">
        <v>289</v>
      </c>
      <c r="M706" t="s">
        <v>290</v>
      </c>
      <c r="N706" t="s">
        <v>291</v>
      </c>
      <c r="O706" t="s">
        <v>292</v>
      </c>
      <c r="P706">
        <v>4.5999999000000003</v>
      </c>
      <c r="Q706" t="s">
        <v>293</v>
      </c>
      <c r="R706" t="s">
        <v>294</v>
      </c>
      <c r="S706">
        <v>70008934</v>
      </c>
      <c r="T706">
        <v>667.28613659999996</v>
      </c>
      <c r="U706" t="s">
        <v>31</v>
      </c>
      <c r="V706" t="s">
        <v>395</v>
      </c>
      <c r="W706" t="s">
        <v>23</v>
      </c>
    </row>
    <row r="707" spans="1:23" x14ac:dyDescent="0.4">
      <c r="A707">
        <v>706</v>
      </c>
      <c r="B707">
        <v>1</v>
      </c>
      <c r="C707">
        <v>1</v>
      </c>
      <c r="D707">
        <v>1</v>
      </c>
      <c r="E707">
        <v>1</v>
      </c>
      <c r="F707">
        <v>0.876686450612291</v>
      </c>
      <c r="G707">
        <v>-6.1784853818938101</v>
      </c>
      <c r="H707" t="s">
        <v>23</v>
      </c>
      <c r="I707">
        <v>19.754693461814899</v>
      </c>
      <c r="J707" t="s">
        <v>806</v>
      </c>
      <c r="K707" t="s">
        <v>25</v>
      </c>
      <c r="L707" t="s">
        <v>807</v>
      </c>
      <c r="M707" t="s">
        <v>808</v>
      </c>
      <c r="N707" t="s">
        <v>809</v>
      </c>
      <c r="O707" t="s">
        <v>810</v>
      </c>
      <c r="P707">
        <v>-1.5523468300000001</v>
      </c>
      <c r="Q707" t="s">
        <v>811</v>
      </c>
      <c r="R707" t="s">
        <v>812</v>
      </c>
      <c r="S707">
        <v>121629054</v>
      </c>
      <c r="T707">
        <v>133.09715</v>
      </c>
      <c r="U707" t="s">
        <v>31</v>
      </c>
      <c r="V707" t="s">
        <v>821</v>
      </c>
      <c r="W707" t="s">
        <v>23</v>
      </c>
    </row>
    <row r="708" spans="1:23" x14ac:dyDescent="0.4">
      <c r="A708">
        <v>707</v>
      </c>
      <c r="B708">
        <v>1</v>
      </c>
      <c r="C708">
        <v>1</v>
      </c>
      <c r="D708">
        <v>1</v>
      </c>
      <c r="E708">
        <v>1</v>
      </c>
      <c r="F708">
        <v>0.876686450612291</v>
      </c>
      <c r="G708">
        <v>-6.1784853818938101</v>
      </c>
      <c r="H708">
        <v>0.999999999999999</v>
      </c>
      <c r="I708">
        <v>19.754693461814899</v>
      </c>
      <c r="J708" t="s">
        <v>806</v>
      </c>
      <c r="K708" t="s">
        <v>25</v>
      </c>
      <c r="L708" t="s">
        <v>807</v>
      </c>
      <c r="M708" t="s">
        <v>808</v>
      </c>
      <c r="N708" t="s">
        <v>809</v>
      </c>
      <c r="O708" t="s">
        <v>810</v>
      </c>
      <c r="P708">
        <v>-1.5523468300000001</v>
      </c>
      <c r="Q708" t="s">
        <v>811</v>
      </c>
      <c r="R708" t="s">
        <v>812</v>
      </c>
      <c r="S708">
        <v>121629054</v>
      </c>
      <c r="T708">
        <v>133.09715</v>
      </c>
      <c r="U708" t="s">
        <v>31</v>
      </c>
      <c r="V708" t="s">
        <v>12781</v>
      </c>
      <c r="W708" t="s">
        <v>23</v>
      </c>
    </row>
    <row r="709" spans="1:23" x14ac:dyDescent="0.4">
      <c r="A709">
        <v>708</v>
      </c>
      <c r="B709">
        <v>1</v>
      </c>
      <c r="C709">
        <v>1</v>
      </c>
      <c r="D709">
        <v>1</v>
      </c>
      <c r="E709">
        <v>1</v>
      </c>
      <c r="F709">
        <v>0.87537379277527705</v>
      </c>
      <c r="G709">
        <v>-3.0705314354334301</v>
      </c>
      <c r="H709" t="s">
        <v>23</v>
      </c>
      <c r="I709">
        <v>43.731463126351002</v>
      </c>
      <c r="J709" t="s">
        <v>655</v>
      </c>
      <c r="K709" t="s">
        <v>25</v>
      </c>
      <c r="L709" t="s">
        <v>656</v>
      </c>
      <c r="M709" t="s">
        <v>657</v>
      </c>
      <c r="N709" t="s">
        <v>658</v>
      </c>
      <c r="O709" t="s">
        <v>659</v>
      </c>
      <c r="P709">
        <v>-1.32391071</v>
      </c>
      <c r="Q709" t="s">
        <v>660</v>
      </c>
      <c r="R709" t="s">
        <v>661</v>
      </c>
      <c r="S709">
        <v>255847294</v>
      </c>
      <c r="T709">
        <v>148.06044</v>
      </c>
      <c r="U709" t="s">
        <v>31</v>
      </c>
      <c r="V709" t="s">
        <v>1480</v>
      </c>
      <c r="W709" t="s">
        <v>23</v>
      </c>
    </row>
    <row r="710" spans="1:23" x14ac:dyDescent="0.4">
      <c r="A710">
        <v>709</v>
      </c>
      <c r="B710">
        <v>1</v>
      </c>
      <c r="C710">
        <v>1</v>
      </c>
      <c r="D710">
        <v>1</v>
      </c>
      <c r="E710">
        <v>1</v>
      </c>
      <c r="F710">
        <v>0.87537379277527705</v>
      </c>
      <c r="G710">
        <v>-3.0705314354334301</v>
      </c>
      <c r="H710">
        <v>0.999999999999999</v>
      </c>
      <c r="I710">
        <v>43.731463126351002</v>
      </c>
      <c r="J710" t="s">
        <v>655</v>
      </c>
      <c r="K710" t="s">
        <v>25</v>
      </c>
      <c r="L710" t="s">
        <v>656</v>
      </c>
      <c r="M710" t="s">
        <v>657</v>
      </c>
      <c r="N710" t="s">
        <v>658</v>
      </c>
      <c r="O710" t="s">
        <v>659</v>
      </c>
      <c r="P710">
        <v>-1.32391071</v>
      </c>
      <c r="Q710" t="s">
        <v>660</v>
      </c>
      <c r="R710" t="s">
        <v>661</v>
      </c>
      <c r="S710">
        <v>255847294</v>
      </c>
      <c r="T710">
        <v>148.06044</v>
      </c>
      <c r="U710" t="s">
        <v>31</v>
      </c>
      <c r="V710" t="s">
        <v>12782</v>
      </c>
      <c r="W710" t="s">
        <v>23</v>
      </c>
    </row>
    <row r="711" spans="1:23" x14ac:dyDescent="0.4">
      <c r="A711">
        <v>710</v>
      </c>
      <c r="B711">
        <v>1</v>
      </c>
      <c r="C711">
        <v>1</v>
      </c>
      <c r="D711">
        <v>1</v>
      </c>
      <c r="E711">
        <v>1</v>
      </c>
      <c r="F711">
        <v>0.87185203630024999</v>
      </c>
      <c r="G711">
        <v>-12.6207613732302</v>
      </c>
      <c r="H711" t="s">
        <v>23</v>
      </c>
      <c r="I711">
        <v>72.184880608608694</v>
      </c>
      <c r="J711" t="s">
        <v>457</v>
      </c>
      <c r="K711" t="s">
        <v>25</v>
      </c>
      <c r="L711" t="s">
        <v>458</v>
      </c>
      <c r="M711" t="s">
        <v>459</v>
      </c>
      <c r="N711" t="s">
        <v>460</v>
      </c>
      <c r="O711" t="s">
        <v>461</v>
      </c>
      <c r="P711">
        <v>2.2999999500000001</v>
      </c>
      <c r="Q711" t="s">
        <v>462</v>
      </c>
      <c r="R711" t="s">
        <v>463</v>
      </c>
      <c r="S711">
        <v>70836598</v>
      </c>
      <c r="T711">
        <v>385.21218379999999</v>
      </c>
      <c r="U711" t="s">
        <v>31</v>
      </c>
      <c r="V711" t="s">
        <v>6909</v>
      </c>
      <c r="W711" t="s">
        <v>23</v>
      </c>
    </row>
    <row r="712" spans="1:23" x14ac:dyDescent="0.4">
      <c r="A712">
        <v>711</v>
      </c>
      <c r="B712">
        <v>1</v>
      </c>
      <c r="C712">
        <v>1</v>
      </c>
      <c r="D712">
        <v>1</v>
      </c>
      <c r="E712">
        <v>1</v>
      </c>
      <c r="F712">
        <v>0.87185203630024999</v>
      </c>
      <c r="G712">
        <v>-12.6207613732302</v>
      </c>
      <c r="H712">
        <v>0.999999999999999</v>
      </c>
      <c r="I712">
        <v>72.184880608608694</v>
      </c>
      <c r="J712" t="s">
        <v>457</v>
      </c>
      <c r="K712" t="s">
        <v>25</v>
      </c>
      <c r="L712" t="s">
        <v>458</v>
      </c>
      <c r="M712" t="s">
        <v>459</v>
      </c>
      <c r="N712" t="s">
        <v>460</v>
      </c>
      <c r="O712" t="s">
        <v>461</v>
      </c>
      <c r="P712">
        <v>2.2999999500000001</v>
      </c>
      <c r="Q712" t="s">
        <v>462</v>
      </c>
      <c r="R712" t="s">
        <v>463</v>
      </c>
      <c r="S712">
        <v>70836598</v>
      </c>
      <c r="T712">
        <v>385.21218379999999</v>
      </c>
      <c r="U712" t="s">
        <v>31</v>
      </c>
      <c r="V712" t="s">
        <v>12783</v>
      </c>
      <c r="W712" t="s">
        <v>23</v>
      </c>
    </row>
    <row r="713" spans="1:23" x14ac:dyDescent="0.4">
      <c r="A713">
        <v>712</v>
      </c>
      <c r="B713">
        <v>1</v>
      </c>
      <c r="C713">
        <v>1</v>
      </c>
      <c r="D713">
        <v>1</v>
      </c>
      <c r="E713">
        <v>1</v>
      </c>
      <c r="F713">
        <v>0.86941028168774204</v>
      </c>
      <c r="G713">
        <v>-3.0315986115563298</v>
      </c>
      <c r="H713" t="s">
        <v>23</v>
      </c>
      <c r="I713">
        <v>43.270580313273697</v>
      </c>
      <c r="J713" t="s">
        <v>655</v>
      </c>
      <c r="K713" t="s">
        <v>25</v>
      </c>
      <c r="L713" t="s">
        <v>656</v>
      </c>
      <c r="M713" t="s">
        <v>657</v>
      </c>
      <c r="N713" t="s">
        <v>658</v>
      </c>
      <c r="O713" t="s">
        <v>659</v>
      </c>
      <c r="P713">
        <v>-1.32391071</v>
      </c>
      <c r="Q713" t="s">
        <v>660</v>
      </c>
      <c r="R713" t="s">
        <v>661</v>
      </c>
      <c r="S713">
        <v>255847294</v>
      </c>
      <c r="T713">
        <v>148.06044</v>
      </c>
      <c r="U713" t="s">
        <v>31</v>
      </c>
      <c r="V713" t="s">
        <v>2017</v>
      </c>
      <c r="W713" t="s">
        <v>23</v>
      </c>
    </row>
    <row r="714" spans="1:23" x14ac:dyDescent="0.4">
      <c r="A714">
        <v>713</v>
      </c>
      <c r="B714">
        <v>1</v>
      </c>
      <c r="C714">
        <v>1</v>
      </c>
      <c r="D714">
        <v>1</v>
      </c>
      <c r="E714">
        <v>1</v>
      </c>
      <c r="F714">
        <v>0.86941028168774204</v>
      </c>
      <c r="G714">
        <v>-3.0315986115563298</v>
      </c>
      <c r="H714">
        <v>0.999999999999999</v>
      </c>
      <c r="I714">
        <v>43.270580313273697</v>
      </c>
      <c r="J714" t="s">
        <v>655</v>
      </c>
      <c r="K714" t="s">
        <v>25</v>
      </c>
      <c r="L714" t="s">
        <v>656</v>
      </c>
      <c r="M714" t="s">
        <v>657</v>
      </c>
      <c r="N714" t="s">
        <v>658</v>
      </c>
      <c r="O714" t="s">
        <v>659</v>
      </c>
      <c r="P714">
        <v>-1.32391071</v>
      </c>
      <c r="Q714" t="s">
        <v>660</v>
      </c>
      <c r="R714" t="s">
        <v>661</v>
      </c>
      <c r="S714">
        <v>255847294</v>
      </c>
      <c r="T714">
        <v>148.06044</v>
      </c>
      <c r="U714" t="s">
        <v>31</v>
      </c>
      <c r="V714" t="s">
        <v>12784</v>
      </c>
      <c r="W714" t="s">
        <v>23</v>
      </c>
    </row>
    <row r="715" spans="1:23" x14ac:dyDescent="0.4">
      <c r="A715">
        <v>714</v>
      </c>
      <c r="B715">
        <v>1</v>
      </c>
      <c r="C715">
        <v>1</v>
      </c>
      <c r="D715">
        <v>1</v>
      </c>
      <c r="E715">
        <v>1</v>
      </c>
      <c r="F715">
        <v>0.86764617507533104</v>
      </c>
      <c r="G715">
        <v>-2.4902448661296499</v>
      </c>
      <c r="H715" t="s">
        <v>23</v>
      </c>
      <c r="I715">
        <v>39.657975714428503</v>
      </c>
      <c r="J715" t="s">
        <v>655</v>
      </c>
      <c r="K715" t="s">
        <v>25</v>
      </c>
      <c r="L715" t="s">
        <v>656</v>
      </c>
      <c r="M715" t="s">
        <v>657</v>
      </c>
      <c r="N715" t="s">
        <v>658</v>
      </c>
      <c r="O715" t="s">
        <v>659</v>
      </c>
      <c r="P715">
        <v>-1.32391071</v>
      </c>
      <c r="Q715" t="s">
        <v>660</v>
      </c>
      <c r="R715" t="s">
        <v>661</v>
      </c>
      <c r="S715">
        <v>255847294</v>
      </c>
      <c r="T715">
        <v>148.06044</v>
      </c>
      <c r="U715" t="s">
        <v>31</v>
      </c>
      <c r="V715" t="s">
        <v>1499</v>
      </c>
      <c r="W715" t="s">
        <v>23</v>
      </c>
    </row>
    <row r="716" spans="1:23" x14ac:dyDescent="0.4">
      <c r="A716">
        <v>715</v>
      </c>
      <c r="B716">
        <v>1</v>
      </c>
      <c r="C716">
        <v>1</v>
      </c>
      <c r="D716">
        <v>1</v>
      </c>
      <c r="E716">
        <v>1</v>
      </c>
      <c r="F716">
        <v>0.86764617507533104</v>
      </c>
      <c r="G716">
        <v>-2.4902448661296499</v>
      </c>
      <c r="H716">
        <v>0.999999999999999</v>
      </c>
      <c r="I716">
        <v>39.657975714428503</v>
      </c>
      <c r="J716" t="s">
        <v>655</v>
      </c>
      <c r="K716" t="s">
        <v>25</v>
      </c>
      <c r="L716" t="s">
        <v>656</v>
      </c>
      <c r="M716" t="s">
        <v>657</v>
      </c>
      <c r="N716" t="s">
        <v>658</v>
      </c>
      <c r="O716" t="s">
        <v>659</v>
      </c>
      <c r="P716">
        <v>-1.32391071</v>
      </c>
      <c r="Q716" t="s">
        <v>660</v>
      </c>
      <c r="R716" t="s">
        <v>661</v>
      </c>
      <c r="S716">
        <v>255847294</v>
      </c>
      <c r="T716">
        <v>148.06044</v>
      </c>
      <c r="U716" t="s">
        <v>31</v>
      </c>
      <c r="V716" t="s">
        <v>12785</v>
      </c>
      <c r="W716" t="s">
        <v>23</v>
      </c>
    </row>
    <row r="717" spans="1:23" x14ac:dyDescent="0.4">
      <c r="A717">
        <v>716</v>
      </c>
      <c r="B717">
        <v>1</v>
      </c>
      <c r="C717">
        <v>1</v>
      </c>
      <c r="D717">
        <v>1</v>
      </c>
      <c r="E717">
        <v>1</v>
      </c>
      <c r="F717">
        <v>0.86516302239086396</v>
      </c>
      <c r="G717">
        <v>-10.1253254986397</v>
      </c>
      <c r="H717">
        <v>0.999999999999999</v>
      </c>
      <c r="I717">
        <v>33.399175287793099</v>
      </c>
      <c r="J717" t="s">
        <v>194</v>
      </c>
      <c r="K717" t="s">
        <v>25</v>
      </c>
      <c r="L717" t="s">
        <v>2248</v>
      </c>
      <c r="M717" t="s">
        <v>2249</v>
      </c>
      <c r="N717" t="s">
        <v>2250</v>
      </c>
      <c r="O717" t="s">
        <v>2251</v>
      </c>
      <c r="P717">
        <v>2.5</v>
      </c>
      <c r="Q717" t="s">
        <v>2252</v>
      </c>
      <c r="R717" t="s">
        <v>2253</v>
      </c>
      <c r="S717">
        <v>3194962</v>
      </c>
      <c r="T717">
        <v>355.20161919999998</v>
      </c>
      <c r="U717" t="s">
        <v>31</v>
      </c>
      <c r="V717" t="s">
        <v>12786</v>
      </c>
      <c r="W717" t="s">
        <v>23</v>
      </c>
    </row>
    <row r="718" spans="1:23" x14ac:dyDescent="0.4">
      <c r="A718">
        <v>717</v>
      </c>
      <c r="B718">
        <v>1</v>
      </c>
      <c r="C718">
        <v>1</v>
      </c>
      <c r="D718">
        <v>1</v>
      </c>
      <c r="E718">
        <v>1</v>
      </c>
      <c r="F718">
        <v>0.86516302239086396</v>
      </c>
      <c r="G718">
        <v>-10.1253254986397</v>
      </c>
      <c r="H718" t="s">
        <v>23</v>
      </c>
      <c r="I718">
        <v>33.399175287793099</v>
      </c>
      <c r="J718" t="s">
        <v>194</v>
      </c>
      <c r="K718" t="s">
        <v>25</v>
      </c>
      <c r="L718" t="s">
        <v>2248</v>
      </c>
      <c r="M718" t="s">
        <v>2249</v>
      </c>
      <c r="N718" t="s">
        <v>2250</v>
      </c>
      <c r="O718" t="s">
        <v>2251</v>
      </c>
      <c r="P718">
        <v>2.5</v>
      </c>
      <c r="Q718" t="s">
        <v>2252</v>
      </c>
      <c r="R718" t="s">
        <v>2253</v>
      </c>
      <c r="S718">
        <v>3194962</v>
      </c>
      <c r="T718">
        <v>355.20161919999998</v>
      </c>
      <c r="U718" t="s">
        <v>31</v>
      </c>
      <c r="V718" t="s">
        <v>1403</v>
      </c>
      <c r="W718" t="s">
        <v>23</v>
      </c>
    </row>
    <row r="719" spans="1:23" x14ac:dyDescent="0.4">
      <c r="A719">
        <v>718</v>
      </c>
      <c r="B719">
        <v>1</v>
      </c>
      <c r="C719">
        <v>1</v>
      </c>
      <c r="D719">
        <v>1</v>
      </c>
      <c r="E719">
        <v>1</v>
      </c>
      <c r="F719">
        <v>0.86420377316413999</v>
      </c>
      <c r="G719">
        <v>-4.98881247686165</v>
      </c>
      <c r="H719">
        <v>0.999999999999999</v>
      </c>
      <c r="I719">
        <v>35.216038328065402</v>
      </c>
      <c r="J719" t="s">
        <v>854</v>
      </c>
      <c r="K719" t="s">
        <v>25</v>
      </c>
      <c r="L719" t="s">
        <v>855</v>
      </c>
      <c r="M719" t="s">
        <v>856</v>
      </c>
      <c r="N719" t="s">
        <v>857</v>
      </c>
      <c r="O719" t="s">
        <v>858</v>
      </c>
      <c r="P719">
        <v>1.5112214100000001</v>
      </c>
      <c r="Q719" t="s">
        <v>859</v>
      </c>
      <c r="R719" t="s">
        <v>860</v>
      </c>
      <c r="S719">
        <v>17300449662</v>
      </c>
      <c r="T719">
        <v>176.07060000000001</v>
      </c>
      <c r="U719" t="s">
        <v>31</v>
      </c>
      <c r="V719" t="s">
        <v>12787</v>
      </c>
      <c r="W719" t="s">
        <v>23</v>
      </c>
    </row>
    <row r="720" spans="1:23" x14ac:dyDescent="0.4">
      <c r="A720">
        <v>719</v>
      </c>
      <c r="B720">
        <v>1</v>
      </c>
      <c r="C720">
        <v>1</v>
      </c>
      <c r="D720">
        <v>1</v>
      </c>
      <c r="E720">
        <v>1</v>
      </c>
      <c r="F720">
        <v>0.86420377316413999</v>
      </c>
      <c r="G720">
        <v>-4.98881247686165</v>
      </c>
      <c r="H720" t="s">
        <v>23</v>
      </c>
      <c r="I720">
        <v>35.216038328065402</v>
      </c>
      <c r="J720" t="s">
        <v>854</v>
      </c>
      <c r="K720" t="s">
        <v>25</v>
      </c>
      <c r="L720" t="s">
        <v>855</v>
      </c>
      <c r="M720" t="s">
        <v>856</v>
      </c>
      <c r="N720" t="s">
        <v>857</v>
      </c>
      <c r="O720" t="s">
        <v>858</v>
      </c>
      <c r="P720">
        <v>1.5112214100000001</v>
      </c>
      <c r="Q720" t="s">
        <v>859</v>
      </c>
      <c r="R720" t="s">
        <v>860</v>
      </c>
      <c r="S720">
        <v>17300449662</v>
      </c>
      <c r="T720">
        <v>176.07060000000001</v>
      </c>
      <c r="U720" t="s">
        <v>31</v>
      </c>
      <c r="V720" t="s">
        <v>1183</v>
      </c>
      <c r="W720" t="s">
        <v>23</v>
      </c>
    </row>
    <row r="721" spans="1:23" x14ac:dyDescent="0.4">
      <c r="A721">
        <v>720</v>
      </c>
      <c r="B721">
        <v>1</v>
      </c>
      <c r="C721">
        <v>1</v>
      </c>
      <c r="D721">
        <v>1</v>
      </c>
      <c r="E721">
        <v>1</v>
      </c>
      <c r="F721">
        <v>0.86320540615696395</v>
      </c>
      <c r="G721">
        <v>-7.7384738146737604</v>
      </c>
      <c r="H721" t="s">
        <v>23</v>
      </c>
      <c r="I721">
        <v>33.426459409583202</v>
      </c>
      <c r="J721" t="s">
        <v>288</v>
      </c>
      <c r="K721" t="s">
        <v>25</v>
      </c>
      <c r="L721" t="s">
        <v>289</v>
      </c>
      <c r="M721" t="s">
        <v>290</v>
      </c>
      <c r="N721" t="s">
        <v>291</v>
      </c>
      <c r="O721" t="s">
        <v>292</v>
      </c>
      <c r="P721">
        <v>4.5999999000000003</v>
      </c>
      <c r="Q721" t="s">
        <v>293</v>
      </c>
      <c r="R721" t="s">
        <v>294</v>
      </c>
      <c r="S721">
        <v>70008934</v>
      </c>
      <c r="T721">
        <v>667.28613659999996</v>
      </c>
      <c r="U721" t="s">
        <v>31</v>
      </c>
      <c r="V721" t="s">
        <v>485</v>
      </c>
      <c r="W721" t="s">
        <v>23</v>
      </c>
    </row>
    <row r="722" spans="1:23" x14ac:dyDescent="0.4">
      <c r="A722">
        <v>721</v>
      </c>
      <c r="B722">
        <v>1</v>
      </c>
      <c r="C722">
        <v>1</v>
      </c>
      <c r="D722">
        <v>1</v>
      </c>
      <c r="E722">
        <v>1</v>
      </c>
      <c r="F722">
        <v>0.86320540615696395</v>
      </c>
      <c r="G722">
        <v>-7.7384738146737604</v>
      </c>
      <c r="H722">
        <v>0.99949748743718503</v>
      </c>
      <c r="I722">
        <v>33.426459409583202</v>
      </c>
      <c r="J722" t="s">
        <v>288</v>
      </c>
      <c r="K722" t="s">
        <v>25</v>
      </c>
      <c r="L722" t="s">
        <v>289</v>
      </c>
      <c r="M722" t="s">
        <v>290</v>
      </c>
      <c r="N722" t="s">
        <v>291</v>
      </c>
      <c r="O722" t="s">
        <v>292</v>
      </c>
      <c r="P722">
        <v>4.5999999000000003</v>
      </c>
      <c r="Q722" t="s">
        <v>293</v>
      </c>
      <c r="R722" t="s">
        <v>294</v>
      </c>
      <c r="S722">
        <v>70008934</v>
      </c>
      <c r="T722">
        <v>667.28613659999996</v>
      </c>
      <c r="U722" t="s">
        <v>31</v>
      </c>
      <c r="V722" t="s">
        <v>12788</v>
      </c>
      <c r="W722" t="s">
        <v>23</v>
      </c>
    </row>
    <row r="723" spans="1:23" x14ac:dyDescent="0.4">
      <c r="A723">
        <v>722</v>
      </c>
      <c r="B723">
        <v>1</v>
      </c>
      <c r="C723">
        <v>1</v>
      </c>
      <c r="D723">
        <v>1</v>
      </c>
      <c r="E723">
        <v>1</v>
      </c>
      <c r="F723">
        <v>0.86168831605729901</v>
      </c>
      <c r="G723">
        <v>-2.8247645101222498</v>
      </c>
      <c r="H723" t="s">
        <v>23</v>
      </c>
      <c r="I723">
        <v>37.577549258075898</v>
      </c>
      <c r="J723" t="s">
        <v>655</v>
      </c>
      <c r="K723" t="s">
        <v>25</v>
      </c>
      <c r="L723" t="s">
        <v>656</v>
      </c>
      <c r="M723" t="s">
        <v>657</v>
      </c>
      <c r="N723" t="s">
        <v>658</v>
      </c>
      <c r="O723" t="s">
        <v>659</v>
      </c>
      <c r="P723">
        <v>-1.32391071</v>
      </c>
      <c r="Q723" t="s">
        <v>660</v>
      </c>
      <c r="R723" t="s">
        <v>661</v>
      </c>
      <c r="S723">
        <v>255847294</v>
      </c>
      <c r="T723">
        <v>148.06044</v>
      </c>
      <c r="U723" t="s">
        <v>31</v>
      </c>
      <c r="V723" t="s">
        <v>1118</v>
      </c>
      <c r="W723" t="s">
        <v>23</v>
      </c>
    </row>
    <row r="724" spans="1:23" x14ac:dyDescent="0.4">
      <c r="A724">
        <v>723</v>
      </c>
      <c r="B724">
        <v>1</v>
      </c>
      <c r="C724">
        <v>1</v>
      </c>
      <c r="D724">
        <v>1</v>
      </c>
      <c r="E724">
        <v>1</v>
      </c>
      <c r="F724">
        <v>0.86168831605729901</v>
      </c>
      <c r="G724">
        <v>-2.8247645101222498</v>
      </c>
      <c r="H724">
        <v>0.999999999999999</v>
      </c>
      <c r="I724">
        <v>37.577549258075898</v>
      </c>
      <c r="J724" t="s">
        <v>655</v>
      </c>
      <c r="K724" t="s">
        <v>25</v>
      </c>
      <c r="L724" t="s">
        <v>656</v>
      </c>
      <c r="M724" t="s">
        <v>657</v>
      </c>
      <c r="N724" t="s">
        <v>658</v>
      </c>
      <c r="O724" t="s">
        <v>659</v>
      </c>
      <c r="P724">
        <v>-1.32391071</v>
      </c>
      <c r="Q724" t="s">
        <v>660</v>
      </c>
      <c r="R724" t="s">
        <v>661</v>
      </c>
      <c r="S724">
        <v>255847294</v>
      </c>
      <c r="T724">
        <v>148.06044</v>
      </c>
      <c r="U724" t="s">
        <v>31</v>
      </c>
      <c r="V724" t="s">
        <v>12789</v>
      </c>
      <c r="W724" t="s">
        <v>23</v>
      </c>
    </row>
    <row r="725" spans="1:23" x14ac:dyDescent="0.4">
      <c r="A725">
        <v>724</v>
      </c>
      <c r="B725">
        <v>1</v>
      </c>
      <c r="C725">
        <v>1</v>
      </c>
      <c r="D725">
        <v>1</v>
      </c>
      <c r="E725">
        <v>1</v>
      </c>
      <c r="F725">
        <v>0.86160438772631898</v>
      </c>
      <c r="G725">
        <v>-2.00538686131432</v>
      </c>
      <c r="H725">
        <v>0.999999999999999</v>
      </c>
      <c r="I725">
        <v>21.397373325329902</v>
      </c>
      <c r="J725" t="s">
        <v>2805</v>
      </c>
      <c r="K725" t="s">
        <v>25</v>
      </c>
      <c r="L725" t="s">
        <v>12790</v>
      </c>
      <c r="M725" t="s">
        <v>12791</v>
      </c>
      <c r="N725" t="s">
        <v>12792</v>
      </c>
      <c r="O725" t="s">
        <v>12793</v>
      </c>
      <c r="P725">
        <v>0.42888721800000001</v>
      </c>
      <c r="Q725" t="s">
        <v>12794</v>
      </c>
      <c r="R725" t="s">
        <v>12795</v>
      </c>
      <c r="S725">
        <v>20717678</v>
      </c>
      <c r="T725">
        <v>237.1234</v>
      </c>
      <c r="U725" t="s">
        <v>31</v>
      </c>
      <c r="V725" t="s">
        <v>12796</v>
      </c>
      <c r="W725" t="s">
        <v>23</v>
      </c>
    </row>
    <row r="726" spans="1:23" x14ac:dyDescent="0.4">
      <c r="A726">
        <v>725</v>
      </c>
      <c r="B726">
        <v>1</v>
      </c>
      <c r="C726">
        <v>1</v>
      </c>
      <c r="D726">
        <v>1</v>
      </c>
      <c r="E726">
        <v>1</v>
      </c>
      <c r="F726">
        <v>0.86160438772631898</v>
      </c>
      <c r="G726">
        <v>-2.00538686131432</v>
      </c>
      <c r="H726" t="s">
        <v>23</v>
      </c>
      <c r="I726">
        <v>21.397373325329902</v>
      </c>
      <c r="J726" t="s">
        <v>2805</v>
      </c>
      <c r="K726" t="s">
        <v>25</v>
      </c>
      <c r="L726" t="s">
        <v>12790</v>
      </c>
      <c r="M726" t="s">
        <v>12791</v>
      </c>
      <c r="N726" t="s">
        <v>12792</v>
      </c>
      <c r="O726" t="s">
        <v>12793</v>
      </c>
      <c r="P726">
        <v>0.42888721800000001</v>
      </c>
      <c r="Q726" t="s">
        <v>12794</v>
      </c>
      <c r="R726" t="s">
        <v>12795</v>
      </c>
      <c r="S726">
        <v>20717678</v>
      </c>
      <c r="T726">
        <v>237.1234</v>
      </c>
      <c r="U726" t="s">
        <v>31</v>
      </c>
      <c r="V726" t="s">
        <v>3854</v>
      </c>
      <c r="W726" t="s">
        <v>23</v>
      </c>
    </row>
    <row r="727" spans="1:23" x14ac:dyDescent="0.4">
      <c r="A727">
        <v>726</v>
      </c>
      <c r="B727">
        <v>1</v>
      </c>
      <c r="C727">
        <v>1</v>
      </c>
      <c r="D727">
        <v>1</v>
      </c>
      <c r="E727">
        <v>1</v>
      </c>
      <c r="F727">
        <v>0.86116263433775397</v>
      </c>
      <c r="G727">
        <v>-3.4062436520845298</v>
      </c>
      <c r="H727">
        <v>0.999999999999999</v>
      </c>
      <c r="I727">
        <v>40.843854921769299</v>
      </c>
      <c r="J727" t="s">
        <v>655</v>
      </c>
      <c r="K727" t="s">
        <v>25</v>
      </c>
      <c r="L727" t="s">
        <v>656</v>
      </c>
      <c r="M727" t="s">
        <v>657</v>
      </c>
      <c r="N727" t="s">
        <v>658</v>
      </c>
      <c r="O727" t="s">
        <v>659</v>
      </c>
      <c r="P727">
        <v>-1.32391071</v>
      </c>
      <c r="Q727" t="s">
        <v>660</v>
      </c>
      <c r="R727" t="s">
        <v>661</v>
      </c>
      <c r="S727">
        <v>255847294</v>
      </c>
      <c r="T727">
        <v>148.06044</v>
      </c>
      <c r="U727" t="s">
        <v>31</v>
      </c>
      <c r="V727" t="s">
        <v>12797</v>
      </c>
      <c r="W727" t="s">
        <v>23</v>
      </c>
    </row>
    <row r="728" spans="1:23" x14ac:dyDescent="0.4">
      <c r="A728">
        <v>727</v>
      </c>
      <c r="B728">
        <v>1</v>
      </c>
      <c r="C728">
        <v>1</v>
      </c>
      <c r="D728">
        <v>1</v>
      </c>
      <c r="E728">
        <v>1</v>
      </c>
      <c r="F728">
        <v>0.86116263433775397</v>
      </c>
      <c r="G728">
        <v>-3.4062436520845298</v>
      </c>
      <c r="H728" t="s">
        <v>23</v>
      </c>
      <c r="I728">
        <v>40.843854921769299</v>
      </c>
      <c r="J728" t="s">
        <v>655</v>
      </c>
      <c r="K728" t="s">
        <v>25</v>
      </c>
      <c r="L728" t="s">
        <v>656</v>
      </c>
      <c r="M728" t="s">
        <v>657</v>
      </c>
      <c r="N728" t="s">
        <v>658</v>
      </c>
      <c r="O728" t="s">
        <v>659</v>
      </c>
      <c r="P728">
        <v>-1.32391071</v>
      </c>
      <c r="Q728" t="s">
        <v>660</v>
      </c>
      <c r="R728" t="s">
        <v>661</v>
      </c>
      <c r="S728">
        <v>255847294</v>
      </c>
      <c r="T728">
        <v>148.06044</v>
      </c>
      <c r="U728" t="s">
        <v>31</v>
      </c>
      <c r="V728" t="s">
        <v>2217</v>
      </c>
      <c r="W728" t="s">
        <v>23</v>
      </c>
    </row>
    <row r="729" spans="1:23" x14ac:dyDescent="0.4">
      <c r="A729">
        <v>728</v>
      </c>
      <c r="B729">
        <v>1</v>
      </c>
      <c r="C729">
        <v>1</v>
      </c>
      <c r="D729">
        <v>1</v>
      </c>
      <c r="E729">
        <v>1</v>
      </c>
      <c r="F729">
        <v>0.85935191009662104</v>
      </c>
      <c r="G729">
        <v>-1.9750433609845299</v>
      </c>
      <c r="H729">
        <v>0.999999999999999</v>
      </c>
      <c r="I729">
        <v>58.985813880680404</v>
      </c>
      <c r="J729" t="s">
        <v>12798</v>
      </c>
      <c r="K729" t="s">
        <v>25</v>
      </c>
      <c r="L729" t="s">
        <v>12799</v>
      </c>
      <c r="M729" t="s">
        <v>12800</v>
      </c>
      <c r="N729" t="s">
        <v>12801</v>
      </c>
      <c r="O729" t="s">
        <v>12802</v>
      </c>
      <c r="P729">
        <v>-2.6748521300000001</v>
      </c>
      <c r="Q729" t="s">
        <v>12803</v>
      </c>
      <c r="R729" t="s">
        <v>12804</v>
      </c>
      <c r="S729">
        <v>255847294</v>
      </c>
      <c r="T729">
        <v>183.08629999999999</v>
      </c>
      <c r="U729" t="s">
        <v>31</v>
      </c>
      <c r="V729" t="s">
        <v>12805</v>
      </c>
      <c r="W729" t="s">
        <v>23</v>
      </c>
    </row>
    <row r="730" spans="1:23" x14ac:dyDescent="0.4">
      <c r="A730">
        <v>729</v>
      </c>
      <c r="B730">
        <v>1</v>
      </c>
      <c r="C730">
        <v>1</v>
      </c>
      <c r="D730">
        <v>1</v>
      </c>
      <c r="E730">
        <v>1</v>
      </c>
      <c r="F730">
        <v>0.85935191009662104</v>
      </c>
      <c r="G730">
        <v>-1.9750433609845299</v>
      </c>
      <c r="H730" t="s">
        <v>23</v>
      </c>
      <c r="I730">
        <v>58.985813880680404</v>
      </c>
      <c r="J730" t="s">
        <v>12798</v>
      </c>
      <c r="K730" t="s">
        <v>25</v>
      </c>
      <c r="L730" t="s">
        <v>12799</v>
      </c>
      <c r="M730" t="s">
        <v>12800</v>
      </c>
      <c r="N730" t="s">
        <v>12801</v>
      </c>
      <c r="O730" t="s">
        <v>12802</v>
      </c>
      <c r="P730">
        <v>-2.6748521300000001</v>
      </c>
      <c r="Q730" t="s">
        <v>12803</v>
      </c>
      <c r="R730" t="s">
        <v>12804</v>
      </c>
      <c r="S730">
        <v>255847294</v>
      </c>
      <c r="T730">
        <v>183.08629999999999</v>
      </c>
      <c r="U730" t="s">
        <v>31</v>
      </c>
      <c r="V730" t="s">
        <v>10278</v>
      </c>
      <c r="W730" t="s">
        <v>23</v>
      </c>
    </row>
    <row r="731" spans="1:23" x14ac:dyDescent="0.4">
      <c r="A731">
        <v>730</v>
      </c>
      <c r="B731">
        <v>1</v>
      </c>
      <c r="C731">
        <v>1</v>
      </c>
      <c r="D731">
        <v>1</v>
      </c>
      <c r="E731">
        <v>1</v>
      </c>
      <c r="F731">
        <v>0.85689452682913103</v>
      </c>
      <c r="G731">
        <v>-2.0438139261036601</v>
      </c>
      <c r="H731">
        <v>0.999999999999999</v>
      </c>
      <c r="I731">
        <v>28.348018771225298</v>
      </c>
      <c r="J731" t="s">
        <v>564</v>
      </c>
      <c r="K731" t="s">
        <v>25</v>
      </c>
      <c r="L731" t="s">
        <v>565</v>
      </c>
      <c r="M731" t="s">
        <v>566</v>
      </c>
      <c r="N731" t="s">
        <v>567</v>
      </c>
      <c r="O731" t="s">
        <v>568</v>
      </c>
      <c r="P731">
        <v>2.5</v>
      </c>
      <c r="Q731" t="s">
        <v>569</v>
      </c>
      <c r="R731" t="s">
        <v>570</v>
      </c>
      <c r="S731">
        <v>20638078</v>
      </c>
      <c r="T731">
        <v>595.14461730000005</v>
      </c>
      <c r="U731" t="s">
        <v>31</v>
      </c>
      <c r="V731" t="s">
        <v>12806</v>
      </c>
      <c r="W731" t="s">
        <v>23</v>
      </c>
    </row>
    <row r="732" spans="1:23" x14ac:dyDescent="0.4">
      <c r="A732">
        <v>731</v>
      </c>
      <c r="B732">
        <v>1</v>
      </c>
      <c r="C732">
        <v>1</v>
      </c>
      <c r="D732">
        <v>1</v>
      </c>
      <c r="E732">
        <v>1</v>
      </c>
      <c r="F732">
        <v>0.85689452682913103</v>
      </c>
      <c r="G732">
        <v>-2.0438139261036601</v>
      </c>
      <c r="H732" t="s">
        <v>23</v>
      </c>
      <c r="I732">
        <v>28.348018771225298</v>
      </c>
      <c r="J732" t="s">
        <v>564</v>
      </c>
      <c r="K732" t="s">
        <v>25</v>
      </c>
      <c r="L732" t="s">
        <v>565</v>
      </c>
      <c r="M732" t="s">
        <v>566</v>
      </c>
      <c r="N732" t="s">
        <v>567</v>
      </c>
      <c r="O732" t="s">
        <v>568</v>
      </c>
      <c r="P732">
        <v>2.5</v>
      </c>
      <c r="Q732" t="s">
        <v>569</v>
      </c>
      <c r="R732" t="s">
        <v>570</v>
      </c>
      <c r="S732">
        <v>20638078</v>
      </c>
      <c r="T732">
        <v>595.14461730000005</v>
      </c>
      <c r="U732" t="s">
        <v>31</v>
      </c>
      <c r="V732" t="s">
        <v>1308</v>
      </c>
      <c r="W732" t="s">
        <v>23</v>
      </c>
    </row>
    <row r="733" spans="1:23" x14ac:dyDescent="0.4">
      <c r="A733">
        <v>732</v>
      </c>
      <c r="B733">
        <v>1</v>
      </c>
      <c r="C733">
        <v>1</v>
      </c>
      <c r="D733">
        <v>1</v>
      </c>
      <c r="E733">
        <v>1</v>
      </c>
      <c r="F733">
        <v>0.85457285798656801</v>
      </c>
      <c r="G733">
        <v>-9.7151264087925497</v>
      </c>
      <c r="H733" t="s">
        <v>23</v>
      </c>
      <c r="I733">
        <v>36.083944870032198</v>
      </c>
      <c r="J733" t="s">
        <v>288</v>
      </c>
      <c r="K733" t="s">
        <v>25</v>
      </c>
      <c r="L733" t="s">
        <v>289</v>
      </c>
      <c r="M733" t="s">
        <v>290</v>
      </c>
      <c r="N733" t="s">
        <v>291</v>
      </c>
      <c r="O733" t="s">
        <v>292</v>
      </c>
      <c r="P733">
        <v>4.5999999000000003</v>
      </c>
      <c r="Q733" t="s">
        <v>293</v>
      </c>
      <c r="R733" t="s">
        <v>294</v>
      </c>
      <c r="S733">
        <v>70008934</v>
      </c>
      <c r="T733">
        <v>667.28613659999996</v>
      </c>
      <c r="U733" t="s">
        <v>31</v>
      </c>
      <c r="V733" t="s">
        <v>389</v>
      </c>
      <c r="W733" t="s">
        <v>23</v>
      </c>
    </row>
    <row r="734" spans="1:23" x14ac:dyDescent="0.4">
      <c r="A734">
        <v>733</v>
      </c>
      <c r="B734">
        <v>1</v>
      </c>
      <c r="C734">
        <v>1</v>
      </c>
      <c r="D734">
        <v>1</v>
      </c>
      <c r="E734">
        <v>1</v>
      </c>
      <c r="F734">
        <v>0.85457285798656801</v>
      </c>
      <c r="G734">
        <v>-9.7151264087925497</v>
      </c>
      <c r="H734">
        <v>0.999999999999999</v>
      </c>
      <c r="I734">
        <v>36.083944870032198</v>
      </c>
      <c r="J734" t="s">
        <v>288</v>
      </c>
      <c r="K734" t="s">
        <v>25</v>
      </c>
      <c r="L734" t="s">
        <v>289</v>
      </c>
      <c r="M734" t="s">
        <v>290</v>
      </c>
      <c r="N734" t="s">
        <v>291</v>
      </c>
      <c r="O734" t="s">
        <v>292</v>
      </c>
      <c r="P734">
        <v>4.5999999000000003</v>
      </c>
      <c r="Q734" t="s">
        <v>293</v>
      </c>
      <c r="R734" t="s">
        <v>294</v>
      </c>
      <c r="S734">
        <v>70008934</v>
      </c>
      <c r="T734">
        <v>667.28613659999996</v>
      </c>
      <c r="U734" t="s">
        <v>31</v>
      </c>
      <c r="V734" t="s">
        <v>12807</v>
      </c>
      <c r="W734" t="s">
        <v>23</v>
      </c>
    </row>
    <row r="735" spans="1:23" x14ac:dyDescent="0.4">
      <c r="A735">
        <v>734</v>
      </c>
      <c r="B735">
        <v>1</v>
      </c>
      <c r="C735">
        <v>1</v>
      </c>
      <c r="D735">
        <v>1</v>
      </c>
      <c r="E735">
        <v>2</v>
      </c>
      <c r="F735">
        <v>0.85452349841087505</v>
      </c>
      <c r="G735">
        <v>-8.8160231723180704</v>
      </c>
      <c r="H735">
        <v>0.98944723618090402</v>
      </c>
      <c r="I735">
        <v>13.071354900406799</v>
      </c>
      <c r="J735" t="s">
        <v>612</v>
      </c>
      <c r="K735" t="s">
        <v>25</v>
      </c>
      <c r="L735" t="s">
        <v>613</v>
      </c>
      <c r="M735" t="s">
        <v>614</v>
      </c>
      <c r="N735" t="s">
        <v>615</v>
      </c>
      <c r="O735" t="s">
        <v>616</v>
      </c>
      <c r="P735">
        <v>4.5999999000000003</v>
      </c>
      <c r="Q735" t="s">
        <v>617</v>
      </c>
      <c r="R735" t="s">
        <v>618</v>
      </c>
      <c r="S735">
        <v>20105570</v>
      </c>
      <c r="T735">
        <v>584.27440000000001</v>
      </c>
      <c r="U735" t="s">
        <v>31</v>
      </c>
      <c r="V735" t="s">
        <v>12808</v>
      </c>
      <c r="W735" t="s">
        <v>23</v>
      </c>
    </row>
    <row r="736" spans="1:23" x14ac:dyDescent="0.4">
      <c r="A736">
        <v>735</v>
      </c>
      <c r="B736">
        <v>1</v>
      </c>
      <c r="C736">
        <v>1</v>
      </c>
      <c r="D736">
        <v>1</v>
      </c>
      <c r="E736">
        <v>2</v>
      </c>
      <c r="F736">
        <v>0.85452349841087505</v>
      </c>
      <c r="G736">
        <v>-8.8160231723180704</v>
      </c>
      <c r="H736" t="s">
        <v>23</v>
      </c>
      <c r="I736">
        <v>13.071354900406799</v>
      </c>
      <c r="J736" t="s">
        <v>612</v>
      </c>
      <c r="K736" t="s">
        <v>25</v>
      </c>
      <c r="L736" t="s">
        <v>613</v>
      </c>
      <c r="M736" t="s">
        <v>614</v>
      </c>
      <c r="N736" t="s">
        <v>615</v>
      </c>
      <c r="O736" t="s">
        <v>616</v>
      </c>
      <c r="P736">
        <v>4.5999999000000003</v>
      </c>
      <c r="Q736" t="s">
        <v>617</v>
      </c>
      <c r="R736" t="s">
        <v>618</v>
      </c>
      <c r="S736">
        <v>20105570</v>
      </c>
      <c r="T736">
        <v>584.27440000000001</v>
      </c>
      <c r="U736" t="s">
        <v>31</v>
      </c>
      <c r="V736" t="s">
        <v>676</v>
      </c>
      <c r="W736" t="s">
        <v>23</v>
      </c>
    </row>
    <row r="737" spans="1:23" x14ac:dyDescent="0.4">
      <c r="A737">
        <v>736</v>
      </c>
      <c r="B737">
        <v>1</v>
      </c>
      <c r="C737">
        <v>1</v>
      </c>
      <c r="D737">
        <v>1</v>
      </c>
      <c r="E737">
        <v>1</v>
      </c>
      <c r="F737">
        <v>0.85424448425911104</v>
      </c>
      <c r="G737">
        <v>-4.2211234189336704</v>
      </c>
      <c r="H737" t="s">
        <v>23</v>
      </c>
      <c r="I737">
        <v>20.588076299353499</v>
      </c>
      <c r="J737" t="s">
        <v>512</v>
      </c>
      <c r="K737" t="s">
        <v>25</v>
      </c>
      <c r="L737" t="s">
        <v>513</v>
      </c>
      <c r="M737" t="s">
        <v>514</v>
      </c>
      <c r="N737" t="s">
        <v>515</v>
      </c>
      <c r="O737" t="s">
        <v>516</v>
      </c>
      <c r="P737">
        <v>1.2496581099999999</v>
      </c>
      <c r="Q737" t="s">
        <v>517</v>
      </c>
      <c r="R737" t="s">
        <v>518</v>
      </c>
      <c r="S737">
        <v>19556450</v>
      </c>
      <c r="T737">
        <v>247.10771879999999</v>
      </c>
      <c r="U737" t="s">
        <v>31</v>
      </c>
      <c r="V737" t="s">
        <v>2495</v>
      </c>
      <c r="W737" t="s">
        <v>23</v>
      </c>
    </row>
    <row r="738" spans="1:23" x14ac:dyDescent="0.4">
      <c r="A738">
        <v>737</v>
      </c>
      <c r="B738">
        <v>1</v>
      </c>
      <c r="C738">
        <v>1</v>
      </c>
      <c r="D738">
        <v>1</v>
      </c>
      <c r="E738">
        <v>1</v>
      </c>
      <c r="F738">
        <v>0.85424448425911104</v>
      </c>
      <c r="G738">
        <v>-4.2211234189336704</v>
      </c>
      <c r="H738">
        <v>0.999999999999999</v>
      </c>
      <c r="I738">
        <v>20.588076299353499</v>
      </c>
      <c r="J738" t="s">
        <v>512</v>
      </c>
      <c r="K738" t="s">
        <v>25</v>
      </c>
      <c r="L738" t="s">
        <v>513</v>
      </c>
      <c r="M738" t="s">
        <v>514</v>
      </c>
      <c r="N738" t="s">
        <v>515</v>
      </c>
      <c r="O738" t="s">
        <v>516</v>
      </c>
      <c r="P738">
        <v>1.2496581099999999</v>
      </c>
      <c r="Q738" t="s">
        <v>517</v>
      </c>
      <c r="R738" t="s">
        <v>518</v>
      </c>
      <c r="S738">
        <v>19556450</v>
      </c>
      <c r="T738">
        <v>247.10771879999999</v>
      </c>
      <c r="U738" t="s">
        <v>31</v>
      </c>
      <c r="V738" t="s">
        <v>12809</v>
      </c>
      <c r="W738" t="s">
        <v>23</v>
      </c>
    </row>
    <row r="739" spans="1:23" x14ac:dyDescent="0.4">
      <c r="A739">
        <v>738</v>
      </c>
      <c r="B739">
        <v>1</v>
      </c>
      <c r="C739">
        <v>1</v>
      </c>
      <c r="D739">
        <v>1</v>
      </c>
      <c r="E739">
        <v>1</v>
      </c>
      <c r="F739">
        <v>0.85343651441479296</v>
      </c>
      <c r="G739">
        <v>-11.220259155332</v>
      </c>
      <c r="H739">
        <v>0.999999999999999</v>
      </c>
      <c r="I739">
        <v>25.8662979204457</v>
      </c>
      <c r="J739" t="s">
        <v>194</v>
      </c>
      <c r="K739" t="s">
        <v>25</v>
      </c>
      <c r="L739" t="s">
        <v>2248</v>
      </c>
      <c r="M739" t="s">
        <v>2249</v>
      </c>
      <c r="N739" t="s">
        <v>2250</v>
      </c>
      <c r="O739" t="s">
        <v>2251</v>
      </c>
      <c r="P739">
        <v>2.5</v>
      </c>
      <c r="Q739" t="s">
        <v>2252</v>
      </c>
      <c r="R739" t="s">
        <v>2253</v>
      </c>
      <c r="S739">
        <v>3194962</v>
      </c>
      <c r="T739">
        <v>355.20161919999998</v>
      </c>
      <c r="U739" t="s">
        <v>31</v>
      </c>
      <c r="V739" t="s">
        <v>12810</v>
      </c>
      <c r="W739" t="s">
        <v>23</v>
      </c>
    </row>
    <row r="740" spans="1:23" x14ac:dyDescent="0.4">
      <c r="A740">
        <v>739</v>
      </c>
      <c r="B740">
        <v>1</v>
      </c>
      <c r="C740">
        <v>1</v>
      </c>
      <c r="D740">
        <v>1</v>
      </c>
      <c r="E740">
        <v>1</v>
      </c>
      <c r="F740">
        <v>0.85343651441479296</v>
      </c>
      <c r="G740">
        <v>-11.220259155332</v>
      </c>
      <c r="H740" t="s">
        <v>23</v>
      </c>
      <c r="I740">
        <v>25.8662979204457</v>
      </c>
      <c r="J740" t="s">
        <v>194</v>
      </c>
      <c r="K740" t="s">
        <v>25</v>
      </c>
      <c r="L740" t="s">
        <v>2248</v>
      </c>
      <c r="M740" t="s">
        <v>2249</v>
      </c>
      <c r="N740" t="s">
        <v>2250</v>
      </c>
      <c r="O740" t="s">
        <v>2251</v>
      </c>
      <c r="P740">
        <v>2.5</v>
      </c>
      <c r="Q740" t="s">
        <v>2252</v>
      </c>
      <c r="R740" t="s">
        <v>2253</v>
      </c>
      <c r="S740">
        <v>3194962</v>
      </c>
      <c r="T740">
        <v>355.20161919999998</v>
      </c>
      <c r="U740" t="s">
        <v>31</v>
      </c>
      <c r="V740" t="s">
        <v>10666</v>
      </c>
      <c r="W740" t="s">
        <v>23</v>
      </c>
    </row>
    <row r="741" spans="1:23" x14ac:dyDescent="0.4">
      <c r="A741">
        <v>740</v>
      </c>
      <c r="B741">
        <v>1</v>
      </c>
      <c r="C741">
        <v>1</v>
      </c>
      <c r="D741">
        <v>1</v>
      </c>
      <c r="E741">
        <v>1</v>
      </c>
      <c r="F741">
        <v>0.85265324242211504</v>
      </c>
      <c r="G741">
        <v>-2.6948291246247398</v>
      </c>
      <c r="H741">
        <v>0.999999999999999</v>
      </c>
      <c r="I741">
        <v>31.514942270859802</v>
      </c>
      <c r="J741" t="s">
        <v>3916</v>
      </c>
      <c r="K741" t="s">
        <v>25</v>
      </c>
      <c r="L741" t="s">
        <v>12754</v>
      </c>
      <c r="M741" t="s">
        <v>12755</v>
      </c>
      <c r="N741" t="s">
        <v>12756</v>
      </c>
      <c r="O741" t="s">
        <v>12757</v>
      </c>
      <c r="P741">
        <v>1.81576502</v>
      </c>
      <c r="Q741" t="s">
        <v>12758</v>
      </c>
      <c r="R741" t="s">
        <v>12759</v>
      </c>
      <c r="S741">
        <v>255846782</v>
      </c>
      <c r="T741">
        <v>149.05970600000001</v>
      </c>
      <c r="U741" t="s">
        <v>31</v>
      </c>
      <c r="V741" t="s">
        <v>12811</v>
      </c>
      <c r="W741" t="s">
        <v>23</v>
      </c>
    </row>
    <row r="742" spans="1:23" x14ac:dyDescent="0.4">
      <c r="A742">
        <v>741</v>
      </c>
      <c r="B742">
        <v>1</v>
      </c>
      <c r="C742">
        <v>1</v>
      </c>
      <c r="D742">
        <v>1</v>
      </c>
      <c r="E742">
        <v>1</v>
      </c>
      <c r="F742">
        <v>0.85265324242211504</v>
      </c>
      <c r="G742">
        <v>-2.6948291246247398</v>
      </c>
      <c r="H742" t="s">
        <v>23</v>
      </c>
      <c r="I742">
        <v>31.514942270859802</v>
      </c>
      <c r="J742" t="s">
        <v>3916</v>
      </c>
      <c r="K742" t="s">
        <v>25</v>
      </c>
      <c r="L742" t="s">
        <v>12754</v>
      </c>
      <c r="M742" t="s">
        <v>12755</v>
      </c>
      <c r="N742" t="s">
        <v>12756</v>
      </c>
      <c r="O742" t="s">
        <v>12757</v>
      </c>
      <c r="P742">
        <v>1.81576502</v>
      </c>
      <c r="Q742" t="s">
        <v>12758</v>
      </c>
      <c r="R742" t="s">
        <v>12759</v>
      </c>
      <c r="S742">
        <v>255846782</v>
      </c>
      <c r="T742">
        <v>149.05970600000001</v>
      </c>
      <c r="U742" t="s">
        <v>31</v>
      </c>
      <c r="V742" t="s">
        <v>5579</v>
      </c>
      <c r="W742" t="s">
        <v>23</v>
      </c>
    </row>
    <row r="743" spans="1:23" x14ac:dyDescent="0.4">
      <c r="A743">
        <v>742</v>
      </c>
      <c r="B743">
        <v>1</v>
      </c>
      <c r="C743">
        <v>1</v>
      </c>
      <c r="D743">
        <v>1</v>
      </c>
      <c r="E743">
        <v>2</v>
      </c>
      <c r="F743">
        <v>0.85252447139341603</v>
      </c>
      <c r="G743">
        <v>-33.1911381872915</v>
      </c>
      <c r="H743" t="s">
        <v>23</v>
      </c>
      <c r="I743">
        <v>28.287273257210099</v>
      </c>
      <c r="J743" t="s">
        <v>3216</v>
      </c>
      <c r="K743" t="s">
        <v>25</v>
      </c>
      <c r="L743" t="s">
        <v>12812</v>
      </c>
      <c r="M743" t="s">
        <v>12813</v>
      </c>
      <c r="N743" t="s">
        <v>12814</v>
      </c>
      <c r="O743" t="s">
        <v>12815</v>
      </c>
      <c r="P743">
        <v>-1</v>
      </c>
      <c r="Q743" t="s">
        <v>12816</v>
      </c>
      <c r="R743" t="s">
        <v>12817</v>
      </c>
      <c r="S743">
        <v>70836598</v>
      </c>
      <c r="T743">
        <v>329.08670849999999</v>
      </c>
      <c r="U743" t="s">
        <v>31</v>
      </c>
      <c r="V743" t="s">
        <v>8938</v>
      </c>
      <c r="W743" t="s">
        <v>23</v>
      </c>
    </row>
    <row r="744" spans="1:23" x14ac:dyDescent="0.4">
      <c r="A744">
        <v>743</v>
      </c>
      <c r="B744">
        <v>1</v>
      </c>
      <c r="C744">
        <v>1</v>
      </c>
      <c r="D744">
        <v>1</v>
      </c>
      <c r="E744">
        <v>2</v>
      </c>
      <c r="F744">
        <v>0.85252447139341603</v>
      </c>
      <c r="G744">
        <v>-33.1911381872915</v>
      </c>
      <c r="H744">
        <v>0.97085427135678404</v>
      </c>
      <c r="I744">
        <v>28.287273257210099</v>
      </c>
      <c r="J744" t="s">
        <v>3216</v>
      </c>
      <c r="K744" t="s">
        <v>25</v>
      </c>
      <c r="L744" t="s">
        <v>12812</v>
      </c>
      <c r="M744" t="s">
        <v>12813</v>
      </c>
      <c r="N744" t="s">
        <v>12814</v>
      </c>
      <c r="O744" t="s">
        <v>12815</v>
      </c>
      <c r="P744">
        <v>-1</v>
      </c>
      <c r="Q744" t="s">
        <v>12816</v>
      </c>
      <c r="R744" t="s">
        <v>12817</v>
      </c>
      <c r="S744">
        <v>70836598</v>
      </c>
      <c r="T744">
        <v>329.08670849999999</v>
      </c>
      <c r="U744" t="s">
        <v>31</v>
      </c>
      <c r="V744" t="s">
        <v>12818</v>
      </c>
      <c r="W744" t="s">
        <v>23</v>
      </c>
    </row>
    <row r="745" spans="1:23" x14ac:dyDescent="0.4">
      <c r="A745">
        <v>744</v>
      </c>
      <c r="B745">
        <v>1</v>
      </c>
      <c r="C745">
        <v>1</v>
      </c>
      <c r="D745">
        <v>1</v>
      </c>
      <c r="E745">
        <v>3</v>
      </c>
      <c r="F745">
        <v>0.85155859875575601</v>
      </c>
      <c r="G745">
        <v>-331.96844120029402</v>
      </c>
      <c r="H745" t="s">
        <v>23</v>
      </c>
      <c r="I745">
        <v>37.192071929150302</v>
      </c>
      <c r="J745" t="s">
        <v>2668</v>
      </c>
      <c r="K745" t="s">
        <v>25</v>
      </c>
      <c r="L745" t="s">
        <v>2669</v>
      </c>
      <c r="M745" t="s">
        <v>2670</v>
      </c>
      <c r="N745" t="s">
        <v>2671</v>
      </c>
      <c r="O745" t="s">
        <v>2672</v>
      </c>
      <c r="P745">
        <v>-10.399999599999999</v>
      </c>
      <c r="Q745" t="s">
        <v>2673</v>
      </c>
      <c r="R745" t="s">
        <v>2674</v>
      </c>
      <c r="S745">
        <v>16910690</v>
      </c>
      <c r="T745">
        <v>611.19704999999999</v>
      </c>
      <c r="U745" t="s">
        <v>31</v>
      </c>
      <c r="V745" t="s">
        <v>11543</v>
      </c>
      <c r="W745" t="s">
        <v>23</v>
      </c>
    </row>
    <row r="746" spans="1:23" x14ac:dyDescent="0.4">
      <c r="A746">
        <v>745</v>
      </c>
      <c r="B746">
        <v>1</v>
      </c>
      <c r="C746">
        <v>1</v>
      </c>
      <c r="D746">
        <v>1</v>
      </c>
      <c r="E746">
        <v>3</v>
      </c>
      <c r="F746">
        <v>0.85155859875575601</v>
      </c>
      <c r="G746">
        <v>-331.96844120029402</v>
      </c>
      <c r="H746">
        <v>0.368844221105527</v>
      </c>
      <c r="I746">
        <v>37.192071929150302</v>
      </c>
      <c r="J746" t="s">
        <v>2668</v>
      </c>
      <c r="K746" t="s">
        <v>25</v>
      </c>
      <c r="L746" t="s">
        <v>2669</v>
      </c>
      <c r="M746" t="s">
        <v>2670</v>
      </c>
      <c r="N746" t="s">
        <v>2671</v>
      </c>
      <c r="O746" t="s">
        <v>2672</v>
      </c>
      <c r="P746">
        <v>-10.399999599999999</v>
      </c>
      <c r="Q746" t="s">
        <v>2673</v>
      </c>
      <c r="R746" t="s">
        <v>2674</v>
      </c>
      <c r="S746">
        <v>16910690</v>
      </c>
      <c r="T746">
        <v>611.19704999999999</v>
      </c>
      <c r="U746" t="s">
        <v>31</v>
      </c>
      <c r="V746" t="s">
        <v>12819</v>
      </c>
      <c r="W746" t="s">
        <v>23</v>
      </c>
    </row>
    <row r="747" spans="1:23" x14ac:dyDescent="0.4">
      <c r="A747">
        <v>746</v>
      </c>
      <c r="B747">
        <v>1</v>
      </c>
      <c r="C747">
        <v>1</v>
      </c>
      <c r="D747">
        <v>1</v>
      </c>
      <c r="E747">
        <v>3</v>
      </c>
      <c r="F747">
        <v>0.85103427155164302</v>
      </c>
      <c r="G747">
        <v>-332.14977627969603</v>
      </c>
      <c r="H747">
        <v>0.37035175879396898</v>
      </c>
      <c r="I747">
        <v>37.200317677377903</v>
      </c>
      <c r="J747" t="s">
        <v>2668</v>
      </c>
      <c r="K747" t="s">
        <v>25</v>
      </c>
      <c r="L747" t="s">
        <v>2669</v>
      </c>
      <c r="M747" t="s">
        <v>2670</v>
      </c>
      <c r="N747" t="s">
        <v>2671</v>
      </c>
      <c r="O747" t="s">
        <v>2672</v>
      </c>
      <c r="P747">
        <v>-10.399999599999999</v>
      </c>
      <c r="Q747" t="s">
        <v>2673</v>
      </c>
      <c r="R747" t="s">
        <v>2674</v>
      </c>
      <c r="S747">
        <v>16910690</v>
      </c>
      <c r="T747">
        <v>611.19704679999995</v>
      </c>
      <c r="U747" t="s">
        <v>31</v>
      </c>
      <c r="V747" t="s">
        <v>12820</v>
      </c>
      <c r="W747" t="s">
        <v>23</v>
      </c>
    </row>
    <row r="748" spans="1:23" x14ac:dyDescent="0.4">
      <c r="A748">
        <v>747</v>
      </c>
      <c r="B748">
        <v>1</v>
      </c>
      <c r="C748">
        <v>1</v>
      </c>
      <c r="D748">
        <v>1</v>
      </c>
      <c r="E748">
        <v>3</v>
      </c>
      <c r="F748">
        <v>0.85103427155164302</v>
      </c>
      <c r="G748">
        <v>-332.14977627969603</v>
      </c>
      <c r="H748" t="s">
        <v>23</v>
      </c>
      <c r="I748">
        <v>37.200317677377903</v>
      </c>
      <c r="J748" t="s">
        <v>2668</v>
      </c>
      <c r="K748" t="s">
        <v>25</v>
      </c>
      <c r="L748" t="s">
        <v>2669</v>
      </c>
      <c r="M748" t="s">
        <v>2670</v>
      </c>
      <c r="N748" t="s">
        <v>2671</v>
      </c>
      <c r="O748" t="s">
        <v>2672</v>
      </c>
      <c r="P748">
        <v>-10.399999599999999</v>
      </c>
      <c r="Q748" t="s">
        <v>2673</v>
      </c>
      <c r="R748" t="s">
        <v>2674</v>
      </c>
      <c r="S748">
        <v>16910690</v>
      </c>
      <c r="T748">
        <v>611.19704679999995</v>
      </c>
      <c r="U748" t="s">
        <v>31</v>
      </c>
      <c r="V748" t="s">
        <v>12126</v>
      </c>
      <c r="W748" t="s">
        <v>23</v>
      </c>
    </row>
    <row r="749" spans="1:23" x14ac:dyDescent="0.4">
      <c r="A749">
        <v>748</v>
      </c>
      <c r="B749">
        <v>1</v>
      </c>
      <c r="C749">
        <v>1</v>
      </c>
      <c r="D749">
        <v>1</v>
      </c>
      <c r="E749">
        <v>1</v>
      </c>
      <c r="F749">
        <v>0.84991526668872797</v>
      </c>
      <c r="G749">
        <v>-4.6289437478110296</v>
      </c>
      <c r="H749">
        <v>0.999999999999999</v>
      </c>
      <c r="I749">
        <v>18.184627359716799</v>
      </c>
      <c r="J749" t="s">
        <v>512</v>
      </c>
      <c r="K749" t="s">
        <v>25</v>
      </c>
      <c r="L749" t="s">
        <v>513</v>
      </c>
      <c r="M749" t="s">
        <v>514</v>
      </c>
      <c r="N749" t="s">
        <v>515</v>
      </c>
      <c r="O749" t="s">
        <v>516</v>
      </c>
      <c r="P749">
        <v>1.2496581099999999</v>
      </c>
      <c r="Q749" t="s">
        <v>517</v>
      </c>
      <c r="R749" t="s">
        <v>518</v>
      </c>
      <c r="S749">
        <v>19556450</v>
      </c>
      <c r="T749">
        <v>247.10771879999999</v>
      </c>
      <c r="U749" t="s">
        <v>31</v>
      </c>
      <c r="V749" t="s">
        <v>12821</v>
      </c>
      <c r="W749" t="s">
        <v>23</v>
      </c>
    </row>
    <row r="750" spans="1:23" x14ac:dyDescent="0.4">
      <c r="A750">
        <v>749</v>
      </c>
      <c r="B750">
        <v>1</v>
      </c>
      <c r="C750">
        <v>1</v>
      </c>
      <c r="D750">
        <v>1</v>
      </c>
      <c r="E750">
        <v>1</v>
      </c>
      <c r="F750">
        <v>0.84991526668872797</v>
      </c>
      <c r="G750">
        <v>-4.6289437478110296</v>
      </c>
      <c r="H750" t="s">
        <v>23</v>
      </c>
      <c r="I750">
        <v>18.184627359716799</v>
      </c>
      <c r="J750" t="s">
        <v>512</v>
      </c>
      <c r="K750" t="s">
        <v>25</v>
      </c>
      <c r="L750" t="s">
        <v>513</v>
      </c>
      <c r="M750" t="s">
        <v>514</v>
      </c>
      <c r="N750" t="s">
        <v>515</v>
      </c>
      <c r="O750" t="s">
        <v>516</v>
      </c>
      <c r="P750">
        <v>1.2496581099999999</v>
      </c>
      <c r="Q750" t="s">
        <v>517</v>
      </c>
      <c r="R750" t="s">
        <v>518</v>
      </c>
      <c r="S750">
        <v>19556450</v>
      </c>
      <c r="T750">
        <v>247.10771879999999</v>
      </c>
      <c r="U750" t="s">
        <v>31</v>
      </c>
      <c r="V750" t="s">
        <v>7018</v>
      </c>
      <c r="W750" t="s">
        <v>23</v>
      </c>
    </row>
    <row r="751" spans="1:23" x14ac:dyDescent="0.4">
      <c r="A751">
        <v>750</v>
      </c>
      <c r="B751">
        <v>1</v>
      </c>
      <c r="C751">
        <v>2</v>
      </c>
      <c r="D751">
        <v>1</v>
      </c>
      <c r="E751">
        <v>2</v>
      </c>
      <c r="F751">
        <v>0.84812583683712806</v>
      </c>
      <c r="G751">
        <v>-127.766084408382</v>
      </c>
      <c r="H751">
        <v>0.89949748743718505</v>
      </c>
      <c r="I751">
        <v>42.258366332243902</v>
      </c>
      <c r="J751" t="s">
        <v>34</v>
      </c>
      <c r="K751" t="s">
        <v>25</v>
      </c>
      <c r="L751" t="s">
        <v>35</v>
      </c>
      <c r="M751" t="s">
        <v>36</v>
      </c>
      <c r="N751" t="s">
        <v>28</v>
      </c>
      <c r="O751" t="s">
        <v>37</v>
      </c>
      <c r="P751">
        <v>0</v>
      </c>
      <c r="Q751" t="s">
        <v>38</v>
      </c>
      <c r="R751" t="s">
        <v>39</v>
      </c>
      <c r="S751">
        <v>16418</v>
      </c>
      <c r="T751">
        <v>484.21769999999998</v>
      </c>
      <c r="U751" t="s">
        <v>31</v>
      </c>
      <c r="V751" t="s">
        <v>12822</v>
      </c>
      <c r="W751" t="s">
        <v>23</v>
      </c>
    </row>
    <row r="752" spans="1:23" x14ac:dyDescent="0.4">
      <c r="A752">
        <v>751</v>
      </c>
      <c r="B752">
        <v>1</v>
      </c>
      <c r="C752">
        <v>1</v>
      </c>
      <c r="D752">
        <v>1</v>
      </c>
      <c r="E752">
        <v>1</v>
      </c>
      <c r="F752">
        <v>0.84794069799376903</v>
      </c>
      <c r="G752">
        <v>-830.32221646360301</v>
      </c>
      <c r="H752" t="s">
        <v>23</v>
      </c>
      <c r="I752">
        <v>88.720120437175694</v>
      </c>
      <c r="J752" t="s">
        <v>12728</v>
      </c>
      <c r="K752" t="s">
        <v>25</v>
      </c>
      <c r="L752" t="s">
        <v>12729</v>
      </c>
      <c r="M752" t="s">
        <v>12730</v>
      </c>
      <c r="N752" t="s">
        <v>28</v>
      </c>
      <c r="O752" t="s">
        <v>12731</v>
      </c>
      <c r="P752">
        <v>7.2857818600000002</v>
      </c>
      <c r="R752" t="s">
        <v>12732</v>
      </c>
      <c r="S752">
        <v>2097152</v>
      </c>
      <c r="T752">
        <v>751.46270400000003</v>
      </c>
      <c r="U752" t="s">
        <v>31</v>
      </c>
      <c r="V752" t="s">
        <v>8213</v>
      </c>
      <c r="W752" t="s">
        <v>23</v>
      </c>
    </row>
    <row r="753" spans="1:23" x14ac:dyDescent="0.4">
      <c r="A753">
        <v>752</v>
      </c>
      <c r="B753">
        <v>1</v>
      </c>
      <c r="C753">
        <v>1</v>
      </c>
      <c r="D753">
        <v>1</v>
      </c>
      <c r="E753">
        <v>1</v>
      </c>
      <c r="F753">
        <v>0.84794069799376903</v>
      </c>
      <c r="G753">
        <v>-830.32221646360301</v>
      </c>
      <c r="H753">
        <v>0.999999999999999</v>
      </c>
      <c r="I753">
        <v>88.720120437175694</v>
      </c>
      <c r="J753" t="s">
        <v>12728</v>
      </c>
      <c r="K753" t="s">
        <v>25</v>
      </c>
      <c r="L753" t="s">
        <v>12729</v>
      </c>
      <c r="M753" t="s">
        <v>12730</v>
      </c>
      <c r="N753" t="s">
        <v>28</v>
      </c>
      <c r="O753" t="s">
        <v>12731</v>
      </c>
      <c r="P753">
        <v>7.2857818600000002</v>
      </c>
      <c r="R753" t="s">
        <v>12732</v>
      </c>
      <c r="S753">
        <v>2097152</v>
      </c>
      <c r="T753">
        <v>751.46270400000003</v>
      </c>
      <c r="U753" t="s">
        <v>31</v>
      </c>
      <c r="V753" t="s">
        <v>12823</v>
      </c>
      <c r="W753" t="s">
        <v>23</v>
      </c>
    </row>
    <row r="754" spans="1:23" x14ac:dyDescent="0.4">
      <c r="A754">
        <v>753</v>
      </c>
      <c r="B754">
        <v>1</v>
      </c>
      <c r="C754">
        <v>1</v>
      </c>
      <c r="D754">
        <v>1</v>
      </c>
      <c r="E754">
        <v>1</v>
      </c>
      <c r="F754">
        <v>0.84757301897958803</v>
      </c>
      <c r="G754">
        <v>-3.5162178213914199</v>
      </c>
      <c r="H754">
        <v>0.999999999999999</v>
      </c>
      <c r="I754">
        <v>11.5955924024968</v>
      </c>
      <c r="J754" t="s">
        <v>564</v>
      </c>
      <c r="K754" t="s">
        <v>25</v>
      </c>
      <c r="L754" t="s">
        <v>565</v>
      </c>
      <c r="M754" t="s">
        <v>566</v>
      </c>
      <c r="N754" t="s">
        <v>567</v>
      </c>
      <c r="O754" t="s">
        <v>568</v>
      </c>
      <c r="P754">
        <v>2.5</v>
      </c>
      <c r="Q754" t="s">
        <v>569</v>
      </c>
      <c r="R754" t="s">
        <v>570</v>
      </c>
      <c r="S754">
        <v>20638078</v>
      </c>
      <c r="T754">
        <v>595.14461730000005</v>
      </c>
      <c r="U754" t="s">
        <v>31</v>
      </c>
      <c r="V754" t="s">
        <v>12824</v>
      </c>
      <c r="W754" t="s">
        <v>23</v>
      </c>
    </row>
    <row r="755" spans="1:23" x14ac:dyDescent="0.4">
      <c r="A755">
        <v>754</v>
      </c>
      <c r="B755">
        <v>1</v>
      </c>
      <c r="C755">
        <v>1</v>
      </c>
      <c r="D755">
        <v>1</v>
      </c>
      <c r="E755">
        <v>1</v>
      </c>
      <c r="F755">
        <v>0.84757301897958803</v>
      </c>
      <c r="G755">
        <v>-3.5162178213914199</v>
      </c>
      <c r="H755" t="s">
        <v>23</v>
      </c>
      <c r="I755">
        <v>11.5955924024968</v>
      </c>
      <c r="J755" t="s">
        <v>564</v>
      </c>
      <c r="K755" t="s">
        <v>25</v>
      </c>
      <c r="L755" t="s">
        <v>565</v>
      </c>
      <c r="M755" t="s">
        <v>566</v>
      </c>
      <c r="N755" t="s">
        <v>567</v>
      </c>
      <c r="O755" t="s">
        <v>568</v>
      </c>
      <c r="P755">
        <v>2.5</v>
      </c>
      <c r="Q755" t="s">
        <v>569</v>
      </c>
      <c r="R755" t="s">
        <v>570</v>
      </c>
      <c r="S755">
        <v>20638078</v>
      </c>
      <c r="T755">
        <v>595.14461730000005</v>
      </c>
      <c r="U755" t="s">
        <v>31</v>
      </c>
      <c r="V755" t="s">
        <v>1465</v>
      </c>
      <c r="W755" t="s">
        <v>23</v>
      </c>
    </row>
    <row r="756" spans="1:23" x14ac:dyDescent="0.4">
      <c r="A756">
        <v>755</v>
      </c>
      <c r="B756">
        <v>1</v>
      </c>
      <c r="C756">
        <v>1</v>
      </c>
      <c r="D756">
        <v>1</v>
      </c>
      <c r="E756">
        <v>1</v>
      </c>
      <c r="F756">
        <v>0.84750520714989597</v>
      </c>
      <c r="G756">
        <v>-16.687557566147301</v>
      </c>
      <c r="H756" t="s">
        <v>23</v>
      </c>
      <c r="I756">
        <v>55.005748925300097</v>
      </c>
      <c r="J756" t="s">
        <v>194</v>
      </c>
      <c r="K756" t="s">
        <v>25</v>
      </c>
      <c r="L756" t="s">
        <v>2248</v>
      </c>
      <c r="M756" t="s">
        <v>2249</v>
      </c>
      <c r="N756" t="s">
        <v>2250</v>
      </c>
      <c r="O756" t="s">
        <v>2251</v>
      </c>
      <c r="P756">
        <v>2.5</v>
      </c>
      <c r="Q756" t="s">
        <v>2252</v>
      </c>
      <c r="R756" t="s">
        <v>2253</v>
      </c>
      <c r="S756">
        <v>3194962</v>
      </c>
      <c r="T756">
        <v>355.20161919999998</v>
      </c>
      <c r="U756" t="s">
        <v>31</v>
      </c>
      <c r="V756" t="s">
        <v>8597</v>
      </c>
      <c r="W756" t="s">
        <v>23</v>
      </c>
    </row>
    <row r="757" spans="1:23" x14ac:dyDescent="0.4">
      <c r="A757">
        <v>756</v>
      </c>
      <c r="B757">
        <v>1</v>
      </c>
      <c r="C757">
        <v>1</v>
      </c>
      <c r="D757">
        <v>1</v>
      </c>
      <c r="E757">
        <v>1</v>
      </c>
      <c r="F757">
        <v>0.84750520714989597</v>
      </c>
      <c r="G757">
        <v>-16.687557566147301</v>
      </c>
      <c r="H757">
        <v>0.999999999999999</v>
      </c>
      <c r="I757">
        <v>55.005748925300097</v>
      </c>
      <c r="J757" t="s">
        <v>194</v>
      </c>
      <c r="K757" t="s">
        <v>25</v>
      </c>
      <c r="L757" t="s">
        <v>2248</v>
      </c>
      <c r="M757" t="s">
        <v>2249</v>
      </c>
      <c r="N757" t="s">
        <v>2250</v>
      </c>
      <c r="O757" t="s">
        <v>2251</v>
      </c>
      <c r="P757">
        <v>2.5</v>
      </c>
      <c r="Q757" t="s">
        <v>2252</v>
      </c>
      <c r="R757" t="s">
        <v>2253</v>
      </c>
      <c r="S757">
        <v>3194962</v>
      </c>
      <c r="T757">
        <v>355.20161919999998</v>
      </c>
      <c r="U757" t="s">
        <v>31</v>
      </c>
      <c r="V757" t="s">
        <v>12825</v>
      </c>
      <c r="W757" t="s">
        <v>23</v>
      </c>
    </row>
    <row r="758" spans="1:23" x14ac:dyDescent="0.4">
      <c r="A758">
        <v>757</v>
      </c>
      <c r="B758">
        <v>1</v>
      </c>
      <c r="C758">
        <v>1</v>
      </c>
      <c r="D758">
        <v>1</v>
      </c>
      <c r="E758">
        <v>1</v>
      </c>
      <c r="F758">
        <v>0.84573526766080198</v>
      </c>
      <c r="G758">
        <v>-1.87927597068334</v>
      </c>
      <c r="H758" t="s">
        <v>23</v>
      </c>
      <c r="I758">
        <v>59.028129614801401</v>
      </c>
      <c r="J758" t="s">
        <v>12798</v>
      </c>
      <c r="K758" t="s">
        <v>25</v>
      </c>
      <c r="L758" t="s">
        <v>12799</v>
      </c>
      <c r="M758" t="s">
        <v>12800</v>
      </c>
      <c r="N758" t="s">
        <v>12801</v>
      </c>
      <c r="O758" t="s">
        <v>12802</v>
      </c>
      <c r="P758">
        <v>-2.6748521300000001</v>
      </c>
      <c r="Q758" t="s">
        <v>12803</v>
      </c>
      <c r="R758" t="s">
        <v>12804</v>
      </c>
      <c r="S758">
        <v>255847294</v>
      </c>
      <c r="T758">
        <v>183.08632</v>
      </c>
      <c r="U758" t="s">
        <v>31</v>
      </c>
      <c r="V758" t="s">
        <v>10376</v>
      </c>
      <c r="W758" t="s">
        <v>23</v>
      </c>
    </row>
    <row r="759" spans="1:23" x14ac:dyDescent="0.4">
      <c r="A759">
        <v>758</v>
      </c>
      <c r="B759">
        <v>1</v>
      </c>
      <c r="C759">
        <v>1</v>
      </c>
      <c r="D759">
        <v>1</v>
      </c>
      <c r="E759">
        <v>1</v>
      </c>
      <c r="F759">
        <v>0.84573526766080198</v>
      </c>
      <c r="G759">
        <v>-1.87927597068334</v>
      </c>
      <c r="H759">
        <v>0.999999999999999</v>
      </c>
      <c r="I759">
        <v>59.028129614801401</v>
      </c>
      <c r="J759" t="s">
        <v>12798</v>
      </c>
      <c r="K759" t="s">
        <v>25</v>
      </c>
      <c r="L759" t="s">
        <v>12799</v>
      </c>
      <c r="M759" t="s">
        <v>12800</v>
      </c>
      <c r="N759" t="s">
        <v>12801</v>
      </c>
      <c r="O759" t="s">
        <v>12802</v>
      </c>
      <c r="P759">
        <v>-2.6748521300000001</v>
      </c>
      <c r="Q759" t="s">
        <v>12803</v>
      </c>
      <c r="R759" t="s">
        <v>12804</v>
      </c>
      <c r="S759">
        <v>255847294</v>
      </c>
      <c r="T759">
        <v>183.08632</v>
      </c>
      <c r="U759" t="s">
        <v>31</v>
      </c>
      <c r="V759" t="s">
        <v>12826</v>
      </c>
      <c r="W759" t="s">
        <v>23</v>
      </c>
    </row>
    <row r="760" spans="1:23" x14ac:dyDescent="0.4">
      <c r="A760">
        <v>759</v>
      </c>
      <c r="B760">
        <v>1</v>
      </c>
      <c r="C760">
        <v>1</v>
      </c>
      <c r="D760">
        <v>1</v>
      </c>
      <c r="E760">
        <v>1</v>
      </c>
      <c r="F760">
        <v>0.84534901672624296</v>
      </c>
      <c r="G760">
        <v>-61.364583805198201</v>
      </c>
      <c r="H760" t="s">
        <v>23</v>
      </c>
      <c r="I760">
        <v>34.994216746153803</v>
      </c>
      <c r="J760" t="s">
        <v>1567</v>
      </c>
      <c r="K760" t="s">
        <v>25</v>
      </c>
      <c r="L760" t="s">
        <v>12632</v>
      </c>
      <c r="M760" t="s">
        <v>12633</v>
      </c>
      <c r="N760" t="s">
        <v>12634</v>
      </c>
      <c r="O760" t="s">
        <v>12635</v>
      </c>
      <c r="P760">
        <v>-0.10000000100000001</v>
      </c>
      <c r="Q760" t="s">
        <v>12636</v>
      </c>
      <c r="R760" t="s">
        <v>12637</v>
      </c>
      <c r="S760">
        <v>2124134</v>
      </c>
      <c r="T760">
        <v>188.0917</v>
      </c>
      <c r="U760" t="s">
        <v>31</v>
      </c>
      <c r="V760" t="s">
        <v>2884</v>
      </c>
      <c r="W760" t="s">
        <v>23</v>
      </c>
    </row>
    <row r="761" spans="1:23" x14ac:dyDescent="0.4">
      <c r="A761">
        <v>760</v>
      </c>
      <c r="B761">
        <v>1</v>
      </c>
      <c r="C761">
        <v>1</v>
      </c>
      <c r="D761">
        <v>1</v>
      </c>
      <c r="E761">
        <v>1</v>
      </c>
      <c r="F761">
        <v>0.84534901672624296</v>
      </c>
      <c r="G761">
        <v>-61.364583805198201</v>
      </c>
      <c r="H761">
        <v>0.999999999999999</v>
      </c>
      <c r="I761">
        <v>34.994216746153803</v>
      </c>
      <c r="J761" t="s">
        <v>1567</v>
      </c>
      <c r="K761" t="s">
        <v>25</v>
      </c>
      <c r="L761" t="s">
        <v>12632</v>
      </c>
      <c r="M761" t="s">
        <v>12633</v>
      </c>
      <c r="N761" t="s">
        <v>12634</v>
      </c>
      <c r="O761" t="s">
        <v>12635</v>
      </c>
      <c r="P761">
        <v>-0.10000000100000001</v>
      </c>
      <c r="Q761" t="s">
        <v>12636</v>
      </c>
      <c r="R761" t="s">
        <v>12637</v>
      </c>
      <c r="S761">
        <v>2124134</v>
      </c>
      <c r="T761">
        <v>188.0917</v>
      </c>
      <c r="U761" t="s">
        <v>31</v>
      </c>
      <c r="V761" t="s">
        <v>12827</v>
      </c>
      <c r="W761" t="s">
        <v>23</v>
      </c>
    </row>
    <row r="762" spans="1:23" x14ac:dyDescent="0.4">
      <c r="A762">
        <v>761</v>
      </c>
      <c r="B762">
        <v>1</v>
      </c>
      <c r="C762">
        <v>1</v>
      </c>
      <c r="D762">
        <v>1</v>
      </c>
      <c r="E762">
        <v>1</v>
      </c>
      <c r="F762">
        <v>0.84434284241093405</v>
      </c>
      <c r="G762">
        <v>-3.71206180878856</v>
      </c>
      <c r="H762">
        <v>0.999999999999999</v>
      </c>
      <c r="I762">
        <v>74.042186498011901</v>
      </c>
      <c r="J762" t="s">
        <v>6156</v>
      </c>
      <c r="K762" t="s">
        <v>25</v>
      </c>
      <c r="L762" t="s">
        <v>9269</v>
      </c>
      <c r="M762" t="s">
        <v>9270</v>
      </c>
      <c r="N762" t="s">
        <v>9271</v>
      </c>
      <c r="O762" t="s">
        <v>9272</v>
      </c>
      <c r="P762">
        <v>1.26449049</v>
      </c>
      <c r="Q762" t="s">
        <v>9273</v>
      </c>
      <c r="R762" t="s">
        <v>9274</v>
      </c>
      <c r="S762">
        <v>88009086</v>
      </c>
      <c r="T762">
        <v>175.09649999999999</v>
      </c>
      <c r="U762" t="s">
        <v>31</v>
      </c>
      <c r="V762" t="s">
        <v>12828</v>
      </c>
      <c r="W762" t="s">
        <v>23</v>
      </c>
    </row>
    <row r="763" spans="1:23" x14ac:dyDescent="0.4">
      <c r="A763">
        <v>762</v>
      </c>
      <c r="B763">
        <v>1</v>
      </c>
      <c r="C763">
        <v>1</v>
      </c>
      <c r="D763">
        <v>1</v>
      </c>
      <c r="E763">
        <v>1</v>
      </c>
      <c r="F763">
        <v>0.84434284241093405</v>
      </c>
      <c r="G763">
        <v>-3.71206180878856</v>
      </c>
      <c r="H763" t="s">
        <v>23</v>
      </c>
      <c r="I763">
        <v>74.042186498011901</v>
      </c>
      <c r="J763" t="s">
        <v>6156</v>
      </c>
      <c r="K763" t="s">
        <v>25</v>
      </c>
      <c r="L763" t="s">
        <v>9269</v>
      </c>
      <c r="M763" t="s">
        <v>9270</v>
      </c>
      <c r="N763" t="s">
        <v>9271</v>
      </c>
      <c r="O763" t="s">
        <v>9272</v>
      </c>
      <c r="P763">
        <v>1.26449049</v>
      </c>
      <c r="Q763" t="s">
        <v>9273</v>
      </c>
      <c r="R763" t="s">
        <v>9274</v>
      </c>
      <c r="S763">
        <v>88009086</v>
      </c>
      <c r="T763">
        <v>175.09649999999999</v>
      </c>
      <c r="U763" t="s">
        <v>31</v>
      </c>
      <c r="V763" t="s">
        <v>9276</v>
      </c>
      <c r="W763" t="s">
        <v>23</v>
      </c>
    </row>
    <row r="764" spans="1:23" x14ac:dyDescent="0.4">
      <c r="A764">
        <v>763</v>
      </c>
      <c r="B764">
        <v>1</v>
      </c>
      <c r="C764">
        <v>1</v>
      </c>
      <c r="D764">
        <v>1</v>
      </c>
      <c r="E764">
        <v>1</v>
      </c>
      <c r="F764">
        <v>0.84424902211243102</v>
      </c>
      <c r="G764">
        <v>-13.585453613418499</v>
      </c>
      <c r="H764">
        <v>0.999999999999999</v>
      </c>
      <c r="I764">
        <v>67.177464273845203</v>
      </c>
      <c r="J764" t="s">
        <v>4449</v>
      </c>
      <c r="K764" t="s">
        <v>25</v>
      </c>
      <c r="L764" t="s">
        <v>9522</v>
      </c>
      <c r="M764" t="s">
        <v>9523</v>
      </c>
      <c r="N764" t="s">
        <v>9524</v>
      </c>
      <c r="O764" t="s">
        <v>9525</v>
      </c>
      <c r="P764">
        <v>3.4000001000000002</v>
      </c>
      <c r="Q764" t="s">
        <v>9526</v>
      </c>
      <c r="R764" t="s">
        <v>9527</v>
      </c>
      <c r="S764">
        <v>70803558</v>
      </c>
      <c r="T764">
        <v>355.11761480000001</v>
      </c>
      <c r="U764" t="s">
        <v>31</v>
      </c>
      <c r="V764" t="s">
        <v>12829</v>
      </c>
      <c r="W764" t="s">
        <v>23</v>
      </c>
    </row>
    <row r="765" spans="1:23" x14ac:dyDescent="0.4">
      <c r="A765">
        <v>764</v>
      </c>
      <c r="B765">
        <v>1</v>
      </c>
      <c r="C765">
        <v>1</v>
      </c>
      <c r="D765">
        <v>1</v>
      </c>
      <c r="E765">
        <v>1</v>
      </c>
      <c r="F765">
        <v>0.84424902211243102</v>
      </c>
      <c r="G765">
        <v>-13.585453613418499</v>
      </c>
      <c r="H765" t="s">
        <v>23</v>
      </c>
      <c r="I765">
        <v>67.177464273845203</v>
      </c>
      <c r="J765" t="s">
        <v>4449</v>
      </c>
      <c r="K765" t="s">
        <v>25</v>
      </c>
      <c r="L765" t="s">
        <v>9522</v>
      </c>
      <c r="M765" t="s">
        <v>9523</v>
      </c>
      <c r="N765" t="s">
        <v>9524</v>
      </c>
      <c r="O765" t="s">
        <v>9525</v>
      </c>
      <c r="P765">
        <v>3.4000001000000002</v>
      </c>
      <c r="Q765" t="s">
        <v>9526</v>
      </c>
      <c r="R765" t="s">
        <v>9527</v>
      </c>
      <c r="S765">
        <v>70803558</v>
      </c>
      <c r="T765">
        <v>355.11761480000001</v>
      </c>
      <c r="U765" t="s">
        <v>31</v>
      </c>
      <c r="V765" t="s">
        <v>7965</v>
      </c>
      <c r="W765" t="s">
        <v>23</v>
      </c>
    </row>
    <row r="766" spans="1:23" x14ac:dyDescent="0.4">
      <c r="A766">
        <v>765</v>
      </c>
      <c r="B766">
        <v>1</v>
      </c>
      <c r="C766">
        <v>1</v>
      </c>
      <c r="D766">
        <v>1</v>
      </c>
      <c r="E766">
        <v>1</v>
      </c>
      <c r="F766">
        <v>0.84333732121049498</v>
      </c>
      <c r="G766">
        <v>-2.1269700667656801</v>
      </c>
      <c r="H766">
        <v>0.999999999999999</v>
      </c>
      <c r="I766">
        <v>16.943260187906901</v>
      </c>
      <c r="J766" t="s">
        <v>564</v>
      </c>
      <c r="K766" t="s">
        <v>25</v>
      </c>
      <c r="L766" t="s">
        <v>565</v>
      </c>
      <c r="M766" t="s">
        <v>566</v>
      </c>
      <c r="N766" t="s">
        <v>567</v>
      </c>
      <c r="O766" t="s">
        <v>568</v>
      </c>
      <c r="P766">
        <v>2.5</v>
      </c>
      <c r="Q766" t="s">
        <v>569</v>
      </c>
      <c r="R766" t="s">
        <v>570</v>
      </c>
      <c r="S766">
        <v>20638078</v>
      </c>
      <c r="T766">
        <v>595.14461730000005</v>
      </c>
      <c r="U766" t="s">
        <v>31</v>
      </c>
      <c r="V766" t="s">
        <v>12830</v>
      </c>
      <c r="W766" t="s">
        <v>23</v>
      </c>
    </row>
    <row r="767" spans="1:23" x14ac:dyDescent="0.4">
      <c r="A767">
        <v>766</v>
      </c>
      <c r="B767">
        <v>1</v>
      </c>
      <c r="C767">
        <v>1</v>
      </c>
      <c r="D767">
        <v>1</v>
      </c>
      <c r="E767">
        <v>1</v>
      </c>
      <c r="F767">
        <v>0.84333732121049498</v>
      </c>
      <c r="G767">
        <v>-2.1269700667656801</v>
      </c>
      <c r="H767" t="s">
        <v>23</v>
      </c>
      <c r="I767">
        <v>16.943260187906901</v>
      </c>
      <c r="J767" t="s">
        <v>564</v>
      </c>
      <c r="K767" t="s">
        <v>25</v>
      </c>
      <c r="L767" t="s">
        <v>565</v>
      </c>
      <c r="M767" t="s">
        <v>566</v>
      </c>
      <c r="N767" t="s">
        <v>567</v>
      </c>
      <c r="O767" t="s">
        <v>568</v>
      </c>
      <c r="P767">
        <v>2.5</v>
      </c>
      <c r="Q767" t="s">
        <v>569</v>
      </c>
      <c r="R767" t="s">
        <v>570</v>
      </c>
      <c r="S767">
        <v>20638078</v>
      </c>
      <c r="T767">
        <v>595.14461730000005</v>
      </c>
      <c r="U767" t="s">
        <v>31</v>
      </c>
      <c r="V767" t="s">
        <v>907</v>
      </c>
      <c r="W767" t="s">
        <v>23</v>
      </c>
    </row>
    <row r="768" spans="1:23" x14ac:dyDescent="0.4">
      <c r="A768">
        <v>767</v>
      </c>
      <c r="B768">
        <v>1</v>
      </c>
      <c r="C768">
        <v>1</v>
      </c>
      <c r="D768">
        <v>1</v>
      </c>
      <c r="E768">
        <v>1</v>
      </c>
      <c r="F768">
        <v>0.84266745342636096</v>
      </c>
      <c r="G768">
        <v>-11.637059295878601</v>
      </c>
      <c r="H768">
        <v>0.999999999999999</v>
      </c>
      <c r="I768">
        <v>77.504304863027997</v>
      </c>
      <c r="J768" t="s">
        <v>194</v>
      </c>
      <c r="K768" t="s">
        <v>25</v>
      </c>
      <c r="L768" t="s">
        <v>2248</v>
      </c>
      <c r="M768" t="s">
        <v>2249</v>
      </c>
      <c r="N768" t="s">
        <v>2250</v>
      </c>
      <c r="O768" t="s">
        <v>2251</v>
      </c>
      <c r="P768">
        <v>2.5</v>
      </c>
      <c r="Q768" t="s">
        <v>2252</v>
      </c>
      <c r="R768" t="s">
        <v>2253</v>
      </c>
      <c r="S768">
        <v>3194962</v>
      </c>
      <c r="T768">
        <v>355.20161919999998</v>
      </c>
      <c r="U768" t="s">
        <v>31</v>
      </c>
      <c r="V768" t="s">
        <v>12831</v>
      </c>
      <c r="W768" t="s">
        <v>23</v>
      </c>
    </row>
    <row r="769" spans="1:23" x14ac:dyDescent="0.4">
      <c r="A769">
        <v>768</v>
      </c>
      <c r="B769">
        <v>1</v>
      </c>
      <c r="C769">
        <v>1</v>
      </c>
      <c r="D769">
        <v>1</v>
      </c>
      <c r="E769">
        <v>1</v>
      </c>
      <c r="F769">
        <v>0.84266745342636096</v>
      </c>
      <c r="G769">
        <v>-11.637059295878601</v>
      </c>
      <c r="H769" t="s">
        <v>23</v>
      </c>
      <c r="I769">
        <v>77.504304863027997</v>
      </c>
      <c r="J769" t="s">
        <v>194</v>
      </c>
      <c r="K769" t="s">
        <v>25</v>
      </c>
      <c r="L769" t="s">
        <v>2248</v>
      </c>
      <c r="M769" t="s">
        <v>2249</v>
      </c>
      <c r="N769" t="s">
        <v>2250</v>
      </c>
      <c r="O769" t="s">
        <v>2251</v>
      </c>
      <c r="P769">
        <v>2.5</v>
      </c>
      <c r="Q769" t="s">
        <v>2252</v>
      </c>
      <c r="R769" t="s">
        <v>2253</v>
      </c>
      <c r="S769">
        <v>3194962</v>
      </c>
      <c r="T769">
        <v>355.20161919999998</v>
      </c>
      <c r="U769" t="s">
        <v>31</v>
      </c>
      <c r="V769" t="s">
        <v>7251</v>
      </c>
      <c r="W769" t="s">
        <v>23</v>
      </c>
    </row>
    <row r="770" spans="1:23" x14ac:dyDescent="0.4">
      <c r="A770">
        <v>769</v>
      </c>
      <c r="B770">
        <v>1</v>
      </c>
      <c r="C770">
        <v>1</v>
      </c>
      <c r="D770">
        <v>1</v>
      </c>
      <c r="E770">
        <v>1</v>
      </c>
      <c r="F770">
        <v>0.84265312760298905</v>
      </c>
      <c r="G770">
        <v>-1.9811844866081001</v>
      </c>
      <c r="H770">
        <v>0.999999999999999</v>
      </c>
      <c r="I770">
        <v>27.374767751713001</v>
      </c>
      <c r="J770" t="s">
        <v>970</v>
      </c>
      <c r="K770" t="s">
        <v>25</v>
      </c>
      <c r="L770" t="s">
        <v>971</v>
      </c>
      <c r="M770" t="s">
        <v>972</v>
      </c>
      <c r="N770" t="s">
        <v>973</v>
      </c>
      <c r="O770" t="s">
        <v>974</v>
      </c>
      <c r="P770">
        <v>-1.80237091</v>
      </c>
      <c r="Q770" t="s">
        <v>975</v>
      </c>
      <c r="R770" t="s">
        <v>976</v>
      </c>
      <c r="S770">
        <v>255847294</v>
      </c>
      <c r="T770">
        <v>147.07640000000001</v>
      </c>
      <c r="U770" t="s">
        <v>31</v>
      </c>
      <c r="V770" t="s">
        <v>12832</v>
      </c>
      <c r="W770" t="s">
        <v>23</v>
      </c>
    </row>
    <row r="771" spans="1:23" x14ac:dyDescent="0.4">
      <c r="A771">
        <v>770</v>
      </c>
      <c r="B771">
        <v>1</v>
      </c>
      <c r="C771">
        <v>1</v>
      </c>
      <c r="D771">
        <v>1</v>
      </c>
      <c r="E771">
        <v>1</v>
      </c>
      <c r="F771">
        <v>0.84265312760298905</v>
      </c>
      <c r="G771">
        <v>-1.9811844866081001</v>
      </c>
      <c r="H771" t="s">
        <v>23</v>
      </c>
      <c r="I771">
        <v>27.374767751713001</v>
      </c>
      <c r="J771" t="s">
        <v>970</v>
      </c>
      <c r="K771" t="s">
        <v>25</v>
      </c>
      <c r="L771" t="s">
        <v>971</v>
      </c>
      <c r="M771" t="s">
        <v>972</v>
      </c>
      <c r="N771" t="s">
        <v>973</v>
      </c>
      <c r="O771" t="s">
        <v>974</v>
      </c>
      <c r="P771">
        <v>-1.80237091</v>
      </c>
      <c r="Q771" t="s">
        <v>975</v>
      </c>
      <c r="R771" t="s">
        <v>976</v>
      </c>
      <c r="S771">
        <v>255847294</v>
      </c>
      <c r="T771">
        <v>147.07640000000001</v>
      </c>
      <c r="U771" t="s">
        <v>31</v>
      </c>
      <c r="V771" t="s">
        <v>2598</v>
      </c>
      <c r="W771" t="s">
        <v>23</v>
      </c>
    </row>
    <row r="772" spans="1:23" x14ac:dyDescent="0.4">
      <c r="A772">
        <v>771</v>
      </c>
      <c r="B772">
        <v>1</v>
      </c>
      <c r="C772">
        <v>1</v>
      </c>
      <c r="D772">
        <v>1</v>
      </c>
      <c r="E772">
        <v>1</v>
      </c>
      <c r="F772">
        <v>0.84210993321840799</v>
      </c>
      <c r="G772">
        <v>-8.5279282481466492</v>
      </c>
      <c r="H772">
        <v>0.999999999999999</v>
      </c>
      <c r="I772">
        <v>15.067965139513699</v>
      </c>
      <c r="J772" t="s">
        <v>797</v>
      </c>
      <c r="K772" t="s">
        <v>25</v>
      </c>
      <c r="L772" t="s">
        <v>12664</v>
      </c>
      <c r="M772" t="s">
        <v>12665</v>
      </c>
      <c r="N772" t="s">
        <v>12666</v>
      </c>
      <c r="O772" t="s">
        <v>12667</v>
      </c>
      <c r="P772">
        <v>0.40000000600000002</v>
      </c>
      <c r="Q772" t="s">
        <v>12668</v>
      </c>
      <c r="R772" t="s">
        <v>12669</v>
      </c>
      <c r="S772">
        <v>20638078</v>
      </c>
      <c r="T772">
        <v>503.11900000000003</v>
      </c>
      <c r="U772" t="s">
        <v>31</v>
      </c>
      <c r="V772" t="s">
        <v>12833</v>
      </c>
      <c r="W772" t="s">
        <v>23</v>
      </c>
    </row>
    <row r="773" spans="1:23" x14ac:dyDescent="0.4">
      <c r="A773">
        <v>772</v>
      </c>
      <c r="B773">
        <v>1</v>
      </c>
      <c r="C773">
        <v>1</v>
      </c>
      <c r="D773">
        <v>1</v>
      </c>
      <c r="E773">
        <v>1</v>
      </c>
      <c r="F773">
        <v>0.84210993321840799</v>
      </c>
      <c r="G773">
        <v>-8.5279282481466492</v>
      </c>
      <c r="H773" t="s">
        <v>23</v>
      </c>
      <c r="I773">
        <v>15.067965139513699</v>
      </c>
      <c r="J773" t="s">
        <v>797</v>
      </c>
      <c r="K773" t="s">
        <v>25</v>
      </c>
      <c r="L773" t="s">
        <v>12664</v>
      </c>
      <c r="M773" t="s">
        <v>12665</v>
      </c>
      <c r="N773" t="s">
        <v>12666</v>
      </c>
      <c r="O773" t="s">
        <v>12667</v>
      </c>
      <c r="P773">
        <v>0.40000000600000002</v>
      </c>
      <c r="Q773" t="s">
        <v>12668</v>
      </c>
      <c r="R773" t="s">
        <v>12669</v>
      </c>
      <c r="S773">
        <v>20638078</v>
      </c>
      <c r="T773">
        <v>503.11900000000003</v>
      </c>
      <c r="U773" t="s">
        <v>31</v>
      </c>
      <c r="V773" t="s">
        <v>1942</v>
      </c>
      <c r="W773" t="s">
        <v>23</v>
      </c>
    </row>
    <row r="774" spans="1:23" x14ac:dyDescent="0.4">
      <c r="A774">
        <v>773</v>
      </c>
      <c r="B774">
        <v>1</v>
      </c>
      <c r="C774">
        <v>1</v>
      </c>
      <c r="D774">
        <v>1</v>
      </c>
      <c r="E774">
        <v>1</v>
      </c>
      <c r="F774">
        <v>0.84018484063956</v>
      </c>
      <c r="G774">
        <v>-3.77161964497575</v>
      </c>
      <c r="H774" t="s">
        <v>23</v>
      </c>
      <c r="I774">
        <v>27.672327118074101</v>
      </c>
      <c r="J774" t="s">
        <v>655</v>
      </c>
      <c r="K774" t="s">
        <v>25</v>
      </c>
      <c r="L774" t="s">
        <v>656</v>
      </c>
      <c r="M774" t="s">
        <v>657</v>
      </c>
      <c r="N774" t="s">
        <v>658</v>
      </c>
      <c r="O774" t="s">
        <v>659</v>
      </c>
      <c r="P774">
        <v>-1.32391071</v>
      </c>
      <c r="Q774" t="s">
        <v>660</v>
      </c>
      <c r="R774" t="s">
        <v>661</v>
      </c>
      <c r="S774">
        <v>255847294</v>
      </c>
      <c r="T774">
        <v>148.06044</v>
      </c>
      <c r="U774" t="s">
        <v>31</v>
      </c>
      <c r="V774" t="s">
        <v>1013</v>
      </c>
      <c r="W774" t="s">
        <v>23</v>
      </c>
    </row>
    <row r="775" spans="1:23" x14ac:dyDescent="0.4">
      <c r="A775">
        <v>774</v>
      </c>
      <c r="B775">
        <v>1</v>
      </c>
      <c r="C775">
        <v>1</v>
      </c>
      <c r="D775">
        <v>1</v>
      </c>
      <c r="E775">
        <v>1</v>
      </c>
      <c r="F775">
        <v>0.84018484063956</v>
      </c>
      <c r="G775">
        <v>-3.77161964497575</v>
      </c>
      <c r="H775">
        <v>0.999999999999999</v>
      </c>
      <c r="I775">
        <v>27.672327118074101</v>
      </c>
      <c r="J775" t="s">
        <v>655</v>
      </c>
      <c r="K775" t="s">
        <v>25</v>
      </c>
      <c r="L775" t="s">
        <v>656</v>
      </c>
      <c r="M775" t="s">
        <v>657</v>
      </c>
      <c r="N775" t="s">
        <v>658</v>
      </c>
      <c r="O775" t="s">
        <v>659</v>
      </c>
      <c r="P775">
        <v>-1.32391071</v>
      </c>
      <c r="Q775" t="s">
        <v>660</v>
      </c>
      <c r="R775" t="s">
        <v>661</v>
      </c>
      <c r="S775">
        <v>255847294</v>
      </c>
      <c r="T775">
        <v>148.06044</v>
      </c>
      <c r="U775" t="s">
        <v>31</v>
      </c>
      <c r="V775" t="s">
        <v>12834</v>
      </c>
      <c r="W775" t="s">
        <v>23</v>
      </c>
    </row>
    <row r="776" spans="1:23" x14ac:dyDescent="0.4">
      <c r="A776">
        <v>775</v>
      </c>
      <c r="B776">
        <v>1</v>
      </c>
      <c r="C776">
        <v>1</v>
      </c>
      <c r="D776">
        <v>1</v>
      </c>
      <c r="E776">
        <v>1</v>
      </c>
      <c r="F776">
        <v>0.84012429915814602</v>
      </c>
      <c r="G776">
        <v>-7.0525135172470099</v>
      </c>
      <c r="H776">
        <v>0.999999999999999</v>
      </c>
      <c r="I776">
        <v>28.203598824841901</v>
      </c>
      <c r="J776" t="s">
        <v>655</v>
      </c>
      <c r="K776" t="s">
        <v>25</v>
      </c>
      <c r="L776" t="s">
        <v>656</v>
      </c>
      <c r="M776" t="s">
        <v>657</v>
      </c>
      <c r="N776" t="s">
        <v>658</v>
      </c>
      <c r="O776" t="s">
        <v>659</v>
      </c>
      <c r="P776">
        <v>-1.32391071</v>
      </c>
      <c r="Q776" t="s">
        <v>660</v>
      </c>
      <c r="R776" t="s">
        <v>661</v>
      </c>
      <c r="S776">
        <v>255847294</v>
      </c>
      <c r="T776">
        <v>148.06039999999999</v>
      </c>
      <c r="U776" t="s">
        <v>31</v>
      </c>
      <c r="V776" t="s">
        <v>12835</v>
      </c>
      <c r="W776" t="s">
        <v>23</v>
      </c>
    </row>
    <row r="777" spans="1:23" x14ac:dyDescent="0.4">
      <c r="A777">
        <v>776</v>
      </c>
      <c r="B777">
        <v>1</v>
      </c>
      <c r="C777">
        <v>1</v>
      </c>
      <c r="D777">
        <v>1</v>
      </c>
      <c r="E777">
        <v>1</v>
      </c>
      <c r="F777">
        <v>0.84012429915814602</v>
      </c>
      <c r="G777">
        <v>-7.0525135172470099</v>
      </c>
      <c r="H777" t="s">
        <v>23</v>
      </c>
      <c r="I777">
        <v>28.203598824841901</v>
      </c>
      <c r="J777" t="s">
        <v>655</v>
      </c>
      <c r="K777" t="s">
        <v>25</v>
      </c>
      <c r="L777" t="s">
        <v>656</v>
      </c>
      <c r="M777" t="s">
        <v>657</v>
      </c>
      <c r="N777" t="s">
        <v>658</v>
      </c>
      <c r="O777" t="s">
        <v>659</v>
      </c>
      <c r="P777">
        <v>-1.32391071</v>
      </c>
      <c r="Q777" t="s">
        <v>660</v>
      </c>
      <c r="R777" t="s">
        <v>661</v>
      </c>
      <c r="S777">
        <v>255847294</v>
      </c>
      <c r="T777">
        <v>148.06039999999999</v>
      </c>
      <c r="U777" t="s">
        <v>31</v>
      </c>
      <c r="V777" t="s">
        <v>1312</v>
      </c>
      <c r="W777" t="s">
        <v>23</v>
      </c>
    </row>
    <row r="778" spans="1:23" x14ac:dyDescent="0.4">
      <c r="A778">
        <v>777</v>
      </c>
      <c r="B778">
        <v>1</v>
      </c>
      <c r="C778">
        <v>1</v>
      </c>
      <c r="D778">
        <v>1</v>
      </c>
      <c r="E778">
        <v>1</v>
      </c>
      <c r="F778">
        <v>0.83928621829161199</v>
      </c>
      <c r="G778">
        <v>-0.904206502831996</v>
      </c>
      <c r="H778">
        <v>0.999999999999999</v>
      </c>
      <c r="I778">
        <v>27.252352622368399</v>
      </c>
      <c r="J778" t="s">
        <v>2805</v>
      </c>
      <c r="K778" t="s">
        <v>25</v>
      </c>
      <c r="L778" t="s">
        <v>12790</v>
      </c>
      <c r="M778" t="s">
        <v>12791</v>
      </c>
      <c r="N778" t="s">
        <v>12792</v>
      </c>
      <c r="O778" t="s">
        <v>12793</v>
      </c>
      <c r="P778">
        <v>0.42888721800000001</v>
      </c>
      <c r="Q778" t="s">
        <v>12794</v>
      </c>
      <c r="R778" t="s">
        <v>12795</v>
      </c>
      <c r="S778">
        <v>20717678</v>
      </c>
      <c r="T778">
        <v>237.1234</v>
      </c>
      <c r="U778" t="s">
        <v>31</v>
      </c>
      <c r="V778" t="s">
        <v>12836</v>
      </c>
      <c r="W778" t="s">
        <v>23</v>
      </c>
    </row>
    <row r="779" spans="1:23" x14ac:dyDescent="0.4">
      <c r="A779">
        <v>778</v>
      </c>
      <c r="B779">
        <v>1</v>
      </c>
      <c r="C779">
        <v>1</v>
      </c>
      <c r="D779">
        <v>1</v>
      </c>
      <c r="E779">
        <v>1</v>
      </c>
      <c r="F779">
        <v>0.83928621829161199</v>
      </c>
      <c r="G779">
        <v>-0.904206502831996</v>
      </c>
      <c r="H779" t="s">
        <v>23</v>
      </c>
      <c r="I779">
        <v>27.252352622368399</v>
      </c>
      <c r="J779" t="s">
        <v>2805</v>
      </c>
      <c r="K779" t="s">
        <v>25</v>
      </c>
      <c r="L779" t="s">
        <v>12790</v>
      </c>
      <c r="M779" t="s">
        <v>12791</v>
      </c>
      <c r="N779" t="s">
        <v>12792</v>
      </c>
      <c r="O779" t="s">
        <v>12793</v>
      </c>
      <c r="P779">
        <v>0.42888721800000001</v>
      </c>
      <c r="Q779" t="s">
        <v>12794</v>
      </c>
      <c r="R779" t="s">
        <v>12795</v>
      </c>
      <c r="S779">
        <v>20717678</v>
      </c>
      <c r="T779">
        <v>237.1234</v>
      </c>
      <c r="U779" t="s">
        <v>31</v>
      </c>
      <c r="V779" t="s">
        <v>2812</v>
      </c>
      <c r="W779" t="s">
        <v>23</v>
      </c>
    </row>
    <row r="780" spans="1:23" x14ac:dyDescent="0.4">
      <c r="A780">
        <v>779</v>
      </c>
      <c r="B780">
        <v>1</v>
      </c>
      <c r="C780">
        <v>1</v>
      </c>
      <c r="D780">
        <v>1</v>
      </c>
      <c r="E780">
        <v>1</v>
      </c>
      <c r="F780">
        <v>0.83790074072498799</v>
      </c>
      <c r="G780">
        <v>-0.74307314151743697</v>
      </c>
      <c r="H780">
        <v>0.999999999999999</v>
      </c>
      <c r="I780">
        <v>42.864150660551097</v>
      </c>
      <c r="J780" t="s">
        <v>486</v>
      </c>
      <c r="K780" t="s">
        <v>25</v>
      </c>
      <c r="L780" t="s">
        <v>487</v>
      </c>
      <c r="M780" t="s">
        <v>488</v>
      </c>
      <c r="N780" t="s">
        <v>489</v>
      </c>
      <c r="O780" t="s">
        <v>490</v>
      </c>
      <c r="P780">
        <v>-2.2649436000000001</v>
      </c>
      <c r="Q780" t="s">
        <v>491</v>
      </c>
      <c r="R780" t="s">
        <v>492</v>
      </c>
      <c r="S780">
        <v>120580478</v>
      </c>
      <c r="T780">
        <v>245.07679999999999</v>
      </c>
      <c r="U780" t="s">
        <v>31</v>
      </c>
      <c r="V780" t="s">
        <v>12837</v>
      </c>
      <c r="W780" t="s">
        <v>23</v>
      </c>
    </row>
    <row r="781" spans="1:23" x14ac:dyDescent="0.4">
      <c r="A781">
        <v>780</v>
      </c>
      <c r="B781">
        <v>1</v>
      </c>
      <c r="C781">
        <v>1</v>
      </c>
      <c r="D781">
        <v>1</v>
      </c>
      <c r="E781">
        <v>1</v>
      </c>
      <c r="F781">
        <v>0.83790074072498799</v>
      </c>
      <c r="G781">
        <v>-0.74307314151743697</v>
      </c>
      <c r="H781" t="s">
        <v>23</v>
      </c>
      <c r="I781">
        <v>42.864150660551097</v>
      </c>
      <c r="J781" t="s">
        <v>486</v>
      </c>
      <c r="K781" t="s">
        <v>25</v>
      </c>
      <c r="L781" t="s">
        <v>487</v>
      </c>
      <c r="M781" t="s">
        <v>488</v>
      </c>
      <c r="N781" t="s">
        <v>489</v>
      </c>
      <c r="O781" t="s">
        <v>490</v>
      </c>
      <c r="P781">
        <v>-2.2649436000000001</v>
      </c>
      <c r="Q781" t="s">
        <v>491</v>
      </c>
      <c r="R781" t="s">
        <v>492</v>
      </c>
      <c r="S781">
        <v>120580478</v>
      </c>
      <c r="T781">
        <v>245.07679999999999</v>
      </c>
      <c r="U781" t="s">
        <v>31</v>
      </c>
      <c r="V781" t="s">
        <v>493</v>
      </c>
      <c r="W781" t="s">
        <v>23</v>
      </c>
    </row>
    <row r="782" spans="1:23" x14ac:dyDescent="0.4">
      <c r="A782">
        <v>781</v>
      </c>
      <c r="B782">
        <v>1</v>
      </c>
      <c r="C782">
        <v>1</v>
      </c>
      <c r="D782">
        <v>1</v>
      </c>
      <c r="E782">
        <v>1</v>
      </c>
      <c r="F782">
        <v>0.83669312732888701</v>
      </c>
      <c r="G782">
        <v>-2.12256962216258</v>
      </c>
      <c r="H782" t="s">
        <v>23</v>
      </c>
      <c r="I782">
        <v>69.075083957327607</v>
      </c>
      <c r="J782" t="s">
        <v>12798</v>
      </c>
      <c r="K782" t="s">
        <v>25</v>
      </c>
      <c r="L782" t="s">
        <v>12799</v>
      </c>
      <c r="M782" t="s">
        <v>12800</v>
      </c>
      <c r="N782" t="s">
        <v>12801</v>
      </c>
      <c r="O782" t="s">
        <v>12802</v>
      </c>
      <c r="P782">
        <v>-2.6748521300000001</v>
      </c>
      <c r="Q782" t="s">
        <v>12803</v>
      </c>
      <c r="R782" t="s">
        <v>12804</v>
      </c>
      <c r="S782">
        <v>255847294</v>
      </c>
      <c r="T782">
        <v>183.08629999999999</v>
      </c>
      <c r="U782" t="s">
        <v>31</v>
      </c>
      <c r="V782" t="s">
        <v>9967</v>
      </c>
      <c r="W782" t="s">
        <v>23</v>
      </c>
    </row>
    <row r="783" spans="1:23" x14ac:dyDescent="0.4">
      <c r="A783">
        <v>782</v>
      </c>
      <c r="B783">
        <v>1</v>
      </c>
      <c r="C783">
        <v>1</v>
      </c>
      <c r="D783">
        <v>1</v>
      </c>
      <c r="E783">
        <v>1</v>
      </c>
      <c r="F783">
        <v>0.83669312732888701</v>
      </c>
      <c r="G783">
        <v>-2.12256962216258</v>
      </c>
      <c r="H783">
        <v>0.999999999999999</v>
      </c>
      <c r="I783">
        <v>69.075083957327607</v>
      </c>
      <c r="J783" t="s">
        <v>12798</v>
      </c>
      <c r="K783" t="s">
        <v>25</v>
      </c>
      <c r="L783" t="s">
        <v>12799</v>
      </c>
      <c r="M783" t="s">
        <v>12800</v>
      </c>
      <c r="N783" t="s">
        <v>12801</v>
      </c>
      <c r="O783" t="s">
        <v>12802</v>
      </c>
      <c r="P783">
        <v>-2.6748521300000001</v>
      </c>
      <c r="Q783" t="s">
        <v>12803</v>
      </c>
      <c r="R783" t="s">
        <v>12804</v>
      </c>
      <c r="S783">
        <v>255847294</v>
      </c>
      <c r="T783">
        <v>183.08629999999999</v>
      </c>
      <c r="U783" t="s">
        <v>31</v>
      </c>
      <c r="V783" t="s">
        <v>12838</v>
      </c>
      <c r="W783" t="s">
        <v>23</v>
      </c>
    </row>
    <row r="784" spans="1:23" x14ac:dyDescent="0.4">
      <c r="A784">
        <v>783</v>
      </c>
      <c r="B784">
        <v>1</v>
      </c>
      <c r="C784">
        <v>1</v>
      </c>
      <c r="D784">
        <v>1</v>
      </c>
      <c r="E784">
        <v>1</v>
      </c>
      <c r="F784">
        <v>0.83582555182540597</v>
      </c>
      <c r="G784">
        <v>-25.917757885079201</v>
      </c>
      <c r="H784">
        <v>0.999999999999999</v>
      </c>
      <c r="I784">
        <v>53.124825408154301</v>
      </c>
      <c r="J784" t="s">
        <v>3587</v>
      </c>
      <c r="K784" t="s">
        <v>25</v>
      </c>
      <c r="L784" t="s">
        <v>12591</v>
      </c>
      <c r="M784" t="s">
        <v>12592</v>
      </c>
      <c r="N784" t="s">
        <v>12593</v>
      </c>
      <c r="O784" t="s">
        <v>12594</v>
      </c>
      <c r="P784">
        <v>3.2999999500000001</v>
      </c>
      <c r="Q784" t="s">
        <v>12595</v>
      </c>
      <c r="R784" t="s">
        <v>12596</v>
      </c>
      <c r="S784">
        <v>87613822</v>
      </c>
      <c r="T784">
        <v>299.12778550000002</v>
      </c>
      <c r="U784" t="s">
        <v>31</v>
      </c>
      <c r="V784" t="s">
        <v>12839</v>
      </c>
      <c r="W784" t="s">
        <v>23</v>
      </c>
    </row>
    <row r="785" spans="1:23" x14ac:dyDescent="0.4">
      <c r="A785">
        <v>784</v>
      </c>
      <c r="B785">
        <v>1</v>
      </c>
      <c r="C785">
        <v>1</v>
      </c>
      <c r="D785">
        <v>1</v>
      </c>
      <c r="E785">
        <v>1</v>
      </c>
      <c r="F785">
        <v>0.83582555182540597</v>
      </c>
      <c r="G785">
        <v>-25.917757885079201</v>
      </c>
      <c r="H785" t="s">
        <v>23</v>
      </c>
      <c r="I785">
        <v>53.124825408154301</v>
      </c>
      <c r="J785" t="s">
        <v>3587</v>
      </c>
      <c r="K785" t="s">
        <v>25</v>
      </c>
      <c r="L785" t="s">
        <v>12591</v>
      </c>
      <c r="M785" t="s">
        <v>12592</v>
      </c>
      <c r="N785" t="s">
        <v>12593</v>
      </c>
      <c r="O785" t="s">
        <v>12594</v>
      </c>
      <c r="P785">
        <v>3.2999999500000001</v>
      </c>
      <c r="Q785" t="s">
        <v>12595</v>
      </c>
      <c r="R785" t="s">
        <v>12596</v>
      </c>
      <c r="S785">
        <v>87613822</v>
      </c>
      <c r="T785">
        <v>299.12778550000002</v>
      </c>
      <c r="U785" t="s">
        <v>31</v>
      </c>
      <c r="V785" t="s">
        <v>6732</v>
      </c>
      <c r="W785" t="s">
        <v>23</v>
      </c>
    </row>
    <row r="786" spans="1:23" x14ac:dyDescent="0.4">
      <c r="A786">
        <v>785</v>
      </c>
      <c r="B786">
        <v>1</v>
      </c>
      <c r="C786">
        <v>4</v>
      </c>
      <c r="D786">
        <v>1</v>
      </c>
      <c r="E786">
        <v>4</v>
      </c>
      <c r="F786">
        <v>0.83462335487402495</v>
      </c>
      <c r="G786">
        <v>-24.599069410692302</v>
      </c>
      <c r="H786">
        <v>0.14522613065326601</v>
      </c>
      <c r="I786">
        <v>17.212506264468999</v>
      </c>
      <c r="J786" t="s">
        <v>1050</v>
      </c>
      <c r="K786" t="s">
        <v>25</v>
      </c>
      <c r="L786" t="s">
        <v>1051</v>
      </c>
      <c r="M786" t="s">
        <v>1052</v>
      </c>
      <c r="N786" t="s">
        <v>1053</v>
      </c>
      <c r="O786" t="s">
        <v>1054</v>
      </c>
      <c r="P786">
        <v>-2.26145554</v>
      </c>
      <c r="Q786" t="s">
        <v>1055</v>
      </c>
      <c r="R786" t="s">
        <v>1056</v>
      </c>
      <c r="S786">
        <v>20965758</v>
      </c>
      <c r="T786">
        <v>285.0847</v>
      </c>
      <c r="U786" t="s">
        <v>31</v>
      </c>
      <c r="V786" t="s">
        <v>12840</v>
      </c>
      <c r="W786" t="s">
        <v>23</v>
      </c>
    </row>
    <row r="787" spans="1:23" x14ac:dyDescent="0.4">
      <c r="A787">
        <v>786</v>
      </c>
      <c r="B787">
        <v>1</v>
      </c>
      <c r="C787">
        <v>1</v>
      </c>
      <c r="D787">
        <v>1</v>
      </c>
      <c r="E787">
        <v>1</v>
      </c>
      <c r="F787">
        <v>0.83326097632993301</v>
      </c>
      <c r="G787">
        <v>-4.1507839933696902</v>
      </c>
      <c r="H787">
        <v>0.99949748743718503</v>
      </c>
      <c r="I787">
        <v>36.6720929242043</v>
      </c>
      <c r="J787" t="s">
        <v>12798</v>
      </c>
      <c r="K787" t="s">
        <v>25</v>
      </c>
      <c r="L787" t="s">
        <v>12799</v>
      </c>
      <c r="M787" t="s">
        <v>12800</v>
      </c>
      <c r="N787" t="s">
        <v>12801</v>
      </c>
      <c r="O787" t="s">
        <v>12802</v>
      </c>
      <c r="P787">
        <v>-2.6748521300000001</v>
      </c>
      <c r="Q787" t="s">
        <v>12803</v>
      </c>
      <c r="R787" t="s">
        <v>12804</v>
      </c>
      <c r="S787">
        <v>255847294</v>
      </c>
      <c r="T787">
        <v>183.08629999999999</v>
      </c>
      <c r="U787" t="s">
        <v>31</v>
      </c>
      <c r="V787" t="s">
        <v>12841</v>
      </c>
      <c r="W787" t="s">
        <v>23</v>
      </c>
    </row>
    <row r="788" spans="1:23" x14ac:dyDescent="0.4">
      <c r="A788">
        <v>787</v>
      </c>
      <c r="B788">
        <v>1</v>
      </c>
      <c r="C788">
        <v>1</v>
      </c>
      <c r="D788">
        <v>1</v>
      </c>
      <c r="E788">
        <v>1</v>
      </c>
      <c r="F788">
        <v>0.83326097632993301</v>
      </c>
      <c r="G788">
        <v>-4.1507839933696902</v>
      </c>
      <c r="H788" t="s">
        <v>23</v>
      </c>
      <c r="I788">
        <v>36.6720929242043</v>
      </c>
      <c r="J788" t="s">
        <v>12798</v>
      </c>
      <c r="K788" t="s">
        <v>25</v>
      </c>
      <c r="L788" t="s">
        <v>12799</v>
      </c>
      <c r="M788" t="s">
        <v>12800</v>
      </c>
      <c r="N788" t="s">
        <v>12801</v>
      </c>
      <c r="O788" t="s">
        <v>12802</v>
      </c>
      <c r="P788">
        <v>-2.6748521300000001</v>
      </c>
      <c r="Q788" t="s">
        <v>12803</v>
      </c>
      <c r="R788" t="s">
        <v>12804</v>
      </c>
      <c r="S788">
        <v>255847294</v>
      </c>
      <c r="T788">
        <v>183.08629999999999</v>
      </c>
      <c r="U788" t="s">
        <v>31</v>
      </c>
      <c r="V788" t="s">
        <v>10099</v>
      </c>
      <c r="W788" t="s">
        <v>23</v>
      </c>
    </row>
    <row r="789" spans="1:23" x14ac:dyDescent="0.4">
      <c r="A789">
        <v>788</v>
      </c>
      <c r="B789">
        <v>1</v>
      </c>
      <c r="C789">
        <v>1</v>
      </c>
      <c r="D789">
        <v>1</v>
      </c>
      <c r="E789">
        <v>1</v>
      </c>
      <c r="F789">
        <v>0.832736968752671</v>
      </c>
      <c r="G789">
        <v>-3.6279654022372698</v>
      </c>
      <c r="H789" t="s">
        <v>23</v>
      </c>
      <c r="I789">
        <v>26.806538674642098</v>
      </c>
      <c r="J789" t="s">
        <v>3916</v>
      </c>
      <c r="K789" t="s">
        <v>25</v>
      </c>
      <c r="L789" t="s">
        <v>12754</v>
      </c>
      <c r="M789" t="s">
        <v>12755</v>
      </c>
      <c r="N789" t="s">
        <v>12756</v>
      </c>
      <c r="O789" t="s">
        <v>12757</v>
      </c>
      <c r="P789">
        <v>1.81576502</v>
      </c>
      <c r="Q789" t="s">
        <v>12758</v>
      </c>
      <c r="R789" t="s">
        <v>12759</v>
      </c>
      <c r="S789">
        <v>255846782</v>
      </c>
      <c r="T789">
        <v>149.05970600000001</v>
      </c>
      <c r="U789" t="s">
        <v>31</v>
      </c>
      <c r="V789" t="s">
        <v>5455</v>
      </c>
      <c r="W789" t="s">
        <v>23</v>
      </c>
    </row>
    <row r="790" spans="1:23" x14ac:dyDescent="0.4">
      <c r="A790">
        <v>789</v>
      </c>
      <c r="B790">
        <v>1</v>
      </c>
      <c r="C790">
        <v>1</v>
      </c>
      <c r="D790">
        <v>1</v>
      </c>
      <c r="E790">
        <v>1</v>
      </c>
      <c r="F790">
        <v>0.832736968752671</v>
      </c>
      <c r="G790">
        <v>-3.6279654022372698</v>
      </c>
      <c r="H790">
        <v>0.999999999999999</v>
      </c>
      <c r="I790">
        <v>26.806538674642098</v>
      </c>
      <c r="J790" t="s">
        <v>3916</v>
      </c>
      <c r="K790" t="s">
        <v>25</v>
      </c>
      <c r="L790" t="s">
        <v>12754</v>
      </c>
      <c r="M790" t="s">
        <v>12755</v>
      </c>
      <c r="N790" t="s">
        <v>12756</v>
      </c>
      <c r="O790" t="s">
        <v>12757</v>
      </c>
      <c r="P790">
        <v>1.81576502</v>
      </c>
      <c r="Q790" t="s">
        <v>12758</v>
      </c>
      <c r="R790" t="s">
        <v>12759</v>
      </c>
      <c r="S790">
        <v>255846782</v>
      </c>
      <c r="T790">
        <v>149.05970600000001</v>
      </c>
      <c r="U790" t="s">
        <v>31</v>
      </c>
      <c r="V790" t="s">
        <v>12842</v>
      </c>
      <c r="W790" t="s">
        <v>23</v>
      </c>
    </row>
    <row r="791" spans="1:23" x14ac:dyDescent="0.4">
      <c r="A791">
        <v>790</v>
      </c>
      <c r="B791">
        <v>1</v>
      </c>
      <c r="C791">
        <v>1</v>
      </c>
      <c r="D791">
        <v>1</v>
      </c>
      <c r="E791">
        <v>1</v>
      </c>
      <c r="F791">
        <v>0.82873458266562205</v>
      </c>
      <c r="G791">
        <v>-1.01441719698277</v>
      </c>
      <c r="H791">
        <v>0.999999999999999</v>
      </c>
      <c r="I791">
        <v>37.259965190287801</v>
      </c>
      <c r="J791" t="s">
        <v>486</v>
      </c>
      <c r="K791" t="s">
        <v>25</v>
      </c>
      <c r="L791" t="s">
        <v>487</v>
      </c>
      <c r="M791" t="s">
        <v>488</v>
      </c>
      <c r="N791" t="s">
        <v>489</v>
      </c>
      <c r="O791" t="s">
        <v>490</v>
      </c>
      <c r="P791">
        <v>-2.2649436000000001</v>
      </c>
      <c r="Q791" t="s">
        <v>491</v>
      </c>
      <c r="R791" t="s">
        <v>492</v>
      </c>
      <c r="S791">
        <v>120580478</v>
      </c>
      <c r="T791">
        <v>245.07679999999999</v>
      </c>
      <c r="U791" t="s">
        <v>31</v>
      </c>
      <c r="V791" t="s">
        <v>12843</v>
      </c>
      <c r="W791" t="s">
        <v>23</v>
      </c>
    </row>
    <row r="792" spans="1:23" x14ac:dyDescent="0.4">
      <c r="A792">
        <v>791</v>
      </c>
      <c r="B792">
        <v>1</v>
      </c>
      <c r="C792">
        <v>1</v>
      </c>
      <c r="D792">
        <v>1</v>
      </c>
      <c r="E792">
        <v>1</v>
      </c>
      <c r="F792">
        <v>0.82873458266562205</v>
      </c>
      <c r="G792">
        <v>-1.01441719698277</v>
      </c>
      <c r="H792" t="s">
        <v>23</v>
      </c>
      <c r="I792">
        <v>37.259965190287801</v>
      </c>
      <c r="J792" t="s">
        <v>486</v>
      </c>
      <c r="K792" t="s">
        <v>25</v>
      </c>
      <c r="L792" t="s">
        <v>487</v>
      </c>
      <c r="M792" t="s">
        <v>488</v>
      </c>
      <c r="N792" t="s">
        <v>489</v>
      </c>
      <c r="O792" t="s">
        <v>490</v>
      </c>
      <c r="P792">
        <v>-2.2649436000000001</v>
      </c>
      <c r="Q792" t="s">
        <v>491</v>
      </c>
      <c r="R792" t="s">
        <v>492</v>
      </c>
      <c r="S792">
        <v>120580478</v>
      </c>
      <c r="T792">
        <v>245.07679999999999</v>
      </c>
      <c r="U792" t="s">
        <v>31</v>
      </c>
      <c r="V792" t="s">
        <v>621</v>
      </c>
      <c r="W792" t="s">
        <v>23</v>
      </c>
    </row>
    <row r="793" spans="1:23" x14ac:dyDescent="0.4">
      <c r="A793">
        <v>792</v>
      </c>
      <c r="B793">
        <v>1</v>
      </c>
      <c r="C793">
        <v>1</v>
      </c>
      <c r="D793">
        <v>1</v>
      </c>
      <c r="E793">
        <v>1</v>
      </c>
      <c r="F793">
        <v>0.82761884740757996</v>
      </c>
      <c r="G793">
        <v>-6.9028741841213996</v>
      </c>
      <c r="H793" t="s">
        <v>23</v>
      </c>
      <c r="I793">
        <v>36.035685650666899</v>
      </c>
      <c r="J793" t="s">
        <v>806</v>
      </c>
      <c r="K793" t="s">
        <v>25</v>
      </c>
      <c r="L793" t="s">
        <v>807</v>
      </c>
      <c r="M793" t="s">
        <v>808</v>
      </c>
      <c r="N793" t="s">
        <v>809</v>
      </c>
      <c r="O793" t="s">
        <v>810</v>
      </c>
      <c r="P793">
        <v>-1.5523468300000001</v>
      </c>
      <c r="Q793" t="s">
        <v>811</v>
      </c>
      <c r="R793" t="s">
        <v>812</v>
      </c>
      <c r="S793">
        <v>121629054</v>
      </c>
      <c r="T793">
        <v>133.09715</v>
      </c>
      <c r="U793" t="s">
        <v>31</v>
      </c>
      <c r="V793" t="s">
        <v>929</v>
      </c>
      <c r="W793" t="s">
        <v>23</v>
      </c>
    </row>
    <row r="794" spans="1:23" x14ac:dyDescent="0.4">
      <c r="A794">
        <v>793</v>
      </c>
      <c r="B794">
        <v>1</v>
      </c>
      <c r="C794">
        <v>1</v>
      </c>
      <c r="D794">
        <v>1</v>
      </c>
      <c r="E794">
        <v>1</v>
      </c>
      <c r="F794">
        <v>0.82761884740757996</v>
      </c>
      <c r="G794">
        <v>-6.9028741841213996</v>
      </c>
      <c r="H794">
        <v>0.999999999999999</v>
      </c>
      <c r="I794">
        <v>36.035685650666899</v>
      </c>
      <c r="J794" t="s">
        <v>806</v>
      </c>
      <c r="K794" t="s">
        <v>25</v>
      </c>
      <c r="L794" t="s">
        <v>807</v>
      </c>
      <c r="M794" t="s">
        <v>808</v>
      </c>
      <c r="N794" t="s">
        <v>809</v>
      </c>
      <c r="O794" t="s">
        <v>810</v>
      </c>
      <c r="P794">
        <v>-1.5523468300000001</v>
      </c>
      <c r="Q794" t="s">
        <v>811</v>
      </c>
      <c r="R794" t="s">
        <v>812</v>
      </c>
      <c r="S794">
        <v>121629054</v>
      </c>
      <c r="T794">
        <v>133.09715</v>
      </c>
      <c r="U794" t="s">
        <v>31</v>
      </c>
      <c r="V794" t="s">
        <v>12844</v>
      </c>
      <c r="W794" t="s">
        <v>23</v>
      </c>
    </row>
    <row r="795" spans="1:23" x14ac:dyDescent="0.4">
      <c r="A795">
        <v>794</v>
      </c>
      <c r="B795">
        <v>1</v>
      </c>
      <c r="C795">
        <v>1</v>
      </c>
      <c r="D795">
        <v>1</v>
      </c>
      <c r="E795">
        <v>1</v>
      </c>
      <c r="F795">
        <v>0.82759579700327601</v>
      </c>
      <c r="G795">
        <v>-20.342258767373401</v>
      </c>
      <c r="H795" t="s">
        <v>23</v>
      </c>
      <c r="I795">
        <v>16.904413145843499</v>
      </c>
      <c r="J795" t="s">
        <v>5969</v>
      </c>
      <c r="K795" t="s">
        <v>25</v>
      </c>
      <c r="L795" t="s">
        <v>12737</v>
      </c>
      <c r="M795" t="s">
        <v>12738</v>
      </c>
      <c r="N795" t="s">
        <v>12739</v>
      </c>
      <c r="O795" t="s">
        <v>12740</v>
      </c>
      <c r="P795">
        <v>0.69999998799999996</v>
      </c>
      <c r="Q795" t="s">
        <v>12741</v>
      </c>
      <c r="R795" t="s">
        <v>12742</v>
      </c>
      <c r="S795">
        <v>8610439226</v>
      </c>
      <c r="T795">
        <v>459.12858</v>
      </c>
      <c r="U795" t="s">
        <v>31</v>
      </c>
      <c r="V795" t="s">
        <v>5974</v>
      </c>
      <c r="W795" t="s">
        <v>23</v>
      </c>
    </row>
    <row r="796" spans="1:23" x14ac:dyDescent="0.4">
      <c r="A796">
        <v>795</v>
      </c>
      <c r="B796">
        <v>1</v>
      </c>
      <c r="C796">
        <v>1</v>
      </c>
      <c r="D796">
        <v>1</v>
      </c>
      <c r="E796">
        <v>1</v>
      </c>
      <c r="F796">
        <v>0.82759579700327601</v>
      </c>
      <c r="G796">
        <v>-20.342258767373401</v>
      </c>
      <c r="H796">
        <v>0.99547738693467303</v>
      </c>
      <c r="I796">
        <v>16.904413145843499</v>
      </c>
      <c r="J796" t="s">
        <v>5969</v>
      </c>
      <c r="K796" t="s">
        <v>25</v>
      </c>
      <c r="L796" t="s">
        <v>12737</v>
      </c>
      <c r="M796" t="s">
        <v>12738</v>
      </c>
      <c r="N796" t="s">
        <v>12739</v>
      </c>
      <c r="O796" t="s">
        <v>12740</v>
      </c>
      <c r="P796">
        <v>0.69999998799999996</v>
      </c>
      <c r="Q796" t="s">
        <v>12741</v>
      </c>
      <c r="R796" t="s">
        <v>12742</v>
      </c>
      <c r="S796">
        <v>8610439226</v>
      </c>
      <c r="T796">
        <v>459.12858</v>
      </c>
      <c r="U796" t="s">
        <v>31</v>
      </c>
      <c r="V796" t="s">
        <v>12845</v>
      </c>
      <c r="W796" t="s">
        <v>23</v>
      </c>
    </row>
    <row r="797" spans="1:23" x14ac:dyDescent="0.4">
      <c r="A797">
        <v>796</v>
      </c>
      <c r="B797">
        <v>1</v>
      </c>
      <c r="C797">
        <v>1</v>
      </c>
      <c r="D797">
        <v>1</v>
      </c>
      <c r="E797">
        <v>1</v>
      </c>
      <c r="F797">
        <v>0.82705723132167397</v>
      </c>
      <c r="G797">
        <v>-6.1207603465417701</v>
      </c>
      <c r="H797">
        <v>0.999999999999999</v>
      </c>
      <c r="I797">
        <v>18.1872180195722</v>
      </c>
      <c r="J797" t="s">
        <v>970</v>
      </c>
      <c r="K797" t="s">
        <v>25</v>
      </c>
      <c r="L797" t="s">
        <v>971</v>
      </c>
      <c r="M797" t="s">
        <v>972</v>
      </c>
      <c r="N797" t="s">
        <v>973</v>
      </c>
      <c r="O797" t="s">
        <v>974</v>
      </c>
      <c r="P797">
        <v>-1.80237091</v>
      </c>
      <c r="Q797" t="s">
        <v>975</v>
      </c>
      <c r="R797" t="s">
        <v>976</v>
      </c>
      <c r="S797">
        <v>255847294</v>
      </c>
      <c r="T797">
        <v>147.07640000000001</v>
      </c>
      <c r="U797" t="s">
        <v>31</v>
      </c>
      <c r="V797" t="s">
        <v>12846</v>
      </c>
      <c r="W797" t="s">
        <v>23</v>
      </c>
    </row>
    <row r="798" spans="1:23" x14ac:dyDescent="0.4">
      <c r="A798">
        <v>797</v>
      </c>
      <c r="B798">
        <v>1</v>
      </c>
      <c r="C798">
        <v>1</v>
      </c>
      <c r="D798">
        <v>1</v>
      </c>
      <c r="E798">
        <v>1</v>
      </c>
      <c r="F798">
        <v>0.82705723132167397</v>
      </c>
      <c r="G798">
        <v>-6.1207603465417701</v>
      </c>
      <c r="H798" t="s">
        <v>23</v>
      </c>
      <c r="I798">
        <v>18.1872180195722</v>
      </c>
      <c r="J798" t="s">
        <v>970</v>
      </c>
      <c r="K798" t="s">
        <v>25</v>
      </c>
      <c r="L798" t="s">
        <v>971</v>
      </c>
      <c r="M798" t="s">
        <v>972</v>
      </c>
      <c r="N798" t="s">
        <v>973</v>
      </c>
      <c r="O798" t="s">
        <v>974</v>
      </c>
      <c r="P798">
        <v>-1.80237091</v>
      </c>
      <c r="Q798" t="s">
        <v>975</v>
      </c>
      <c r="R798" t="s">
        <v>976</v>
      </c>
      <c r="S798">
        <v>255847294</v>
      </c>
      <c r="T798">
        <v>147.07640000000001</v>
      </c>
      <c r="U798" t="s">
        <v>31</v>
      </c>
      <c r="V798" t="s">
        <v>3609</v>
      </c>
      <c r="W798" t="s">
        <v>23</v>
      </c>
    </row>
    <row r="799" spans="1:23" x14ac:dyDescent="0.4">
      <c r="A799">
        <v>798</v>
      </c>
      <c r="B799">
        <v>1</v>
      </c>
      <c r="C799">
        <v>2</v>
      </c>
      <c r="D799">
        <v>1</v>
      </c>
      <c r="E799">
        <v>1</v>
      </c>
      <c r="F799">
        <v>0.82573354224429896</v>
      </c>
      <c r="G799">
        <v>-51.355511510232198</v>
      </c>
      <c r="H799">
        <v>0.999999999999999</v>
      </c>
      <c r="I799">
        <v>1.06175553636186</v>
      </c>
      <c r="J799" t="s">
        <v>1131</v>
      </c>
      <c r="K799" t="s">
        <v>25</v>
      </c>
      <c r="L799" t="s">
        <v>1132</v>
      </c>
      <c r="M799" t="s">
        <v>1133</v>
      </c>
      <c r="N799" t="s">
        <v>1134</v>
      </c>
      <c r="O799" t="s">
        <v>1135</v>
      </c>
      <c r="P799">
        <v>-2.0999998999999998</v>
      </c>
      <c r="Q799" t="s">
        <v>1136</v>
      </c>
      <c r="R799" t="s">
        <v>1137</v>
      </c>
      <c r="S799">
        <v>2287698</v>
      </c>
      <c r="T799">
        <v>575.22353639999994</v>
      </c>
      <c r="U799" t="s">
        <v>31</v>
      </c>
      <c r="V799" t="s">
        <v>12847</v>
      </c>
      <c r="W799" t="s">
        <v>23</v>
      </c>
    </row>
    <row r="800" spans="1:23" x14ac:dyDescent="0.4">
      <c r="A800">
        <v>799</v>
      </c>
      <c r="B800">
        <v>1</v>
      </c>
      <c r="C800">
        <v>2</v>
      </c>
      <c r="D800">
        <v>1</v>
      </c>
      <c r="E800">
        <v>1</v>
      </c>
      <c r="F800">
        <v>0.82573354224429896</v>
      </c>
      <c r="G800">
        <v>-51.355511510232198</v>
      </c>
      <c r="H800" t="s">
        <v>23</v>
      </c>
      <c r="I800">
        <v>1.06175553636186</v>
      </c>
      <c r="J800" t="s">
        <v>1131</v>
      </c>
      <c r="K800" t="s">
        <v>25</v>
      </c>
      <c r="L800" t="s">
        <v>1132</v>
      </c>
      <c r="M800" t="s">
        <v>1133</v>
      </c>
      <c r="N800" t="s">
        <v>1134</v>
      </c>
      <c r="O800" t="s">
        <v>1135</v>
      </c>
      <c r="P800">
        <v>-2.0999998999999998</v>
      </c>
      <c r="Q800" t="s">
        <v>1136</v>
      </c>
      <c r="R800" t="s">
        <v>1137</v>
      </c>
      <c r="S800">
        <v>2287698</v>
      </c>
      <c r="T800">
        <v>575.22353639999994</v>
      </c>
      <c r="U800" t="s">
        <v>31</v>
      </c>
      <c r="V800" t="s">
        <v>12848</v>
      </c>
      <c r="W800" t="s">
        <v>23</v>
      </c>
    </row>
    <row r="801" spans="1:23" x14ac:dyDescent="0.4">
      <c r="A801">
        <v>800</v>
      </c>
      <c r="B801">
        <v>1</v>
      </c>
      <c r="C801">
        <v>1</v>
      </c>
      <c r="D801">
        <v>1</v>
      </c>
      <c r="E801">
        <v>1</v>
      </c>
      <c r="F801">
        <v>0.82542678698597804</v>
      </c>
      <c r="G801">
        <v>-12.0309473745227</v>
      </c>
      <c r="H801" t="s">
        <v>23</v>
      </c>
      <c r="I801">
        <v>71.217384383432403</v>
      </c>
      <c r="J801" t="s">
        <v>194</v>
      </c>
      <c r="K801" t="s">
        <v>25</v>
      </c>
      <c r="L801" t="s">
        <v>2248</v>
      </c>
      <c r="M801" t="s">
        <v>2249</v>
      </c>
      <c r="N801" t="s">
        <v>2250</v>
      </c>
      <c r="O801" t="s">
        <v>2251</v>
      </c>
      <c r="P801">
        <v>2.5</v>
      </c>
      <c r="Q801" t="s">
        <v>2252</v>
      </c>
      <c r="R801" t="s">
        <v>2253</v>
      </c>
      <c r="S801">
        <v>3194962</v>
      </c>
      <c r="T801">
        <v>355.20161919999998</v>
      </c>
      <c r="U801" t="s">
        <v>31</v>
      </c>
      <c r="V801" t="s">
        <v>7762</v>
      </c>
      <c r="W801" t="s">
        <v>23</v>
      </c>
    </row>
    <row r="802" spans="1:23" x14ac:dyDescent="0.4">
      <c r="A802">
        <v>801</v>
      </c>
      <c r="B802">
        <v>1</v>
      </c>
      <c r="C802">
        <v>1</v>
      </c>
      <c r="D802">
        <v>1</v>
      </c>
      <c r="E802">
        <v>1</v>
      </c>
      <c r="F802">
        <v>0.82542678698597804</v>
      </c>
      <c r="G802">
        <v>-12.0309473745227</v>
      </c>
      <c r="H802">
        <v>0.999999999999999</v>
      </c>
      <c r="I802">
        <v>71.217384383432403</v>
      </c>
      <c r="J802" t="s">
        <v>194</v>
      </c>
      <c r="K802" t="s">
        <v>25</v>
      </c>
      <c r="L802" t="s">
        <v>2248</v>
      </c>
      <c r="M802" t="s">
        <v>2249</v>
      </c>
      <c r="N802" t="s">
        <v>2250</v>
      </c>
      <c r="O802" t="s">
        <v>2251</v>
      </c>
      <c r="P802">
        <v>2.5</v>
      </c>
      <c r="Q802" t="s">
        <v>2252</v>
      </c>
      <c r="R802" t="s">
        <v>2253</v>
      </c>
      <c r="S802">
        <v>3194962</v>
      </c>
      <c r="T802">
        <v>355.20161919999998</v>
      </c>
      <c r="U802" t="s">
        <v>31</v>
      </c>
      <c r="V802" t="s">
        <v>12849</v>
      </c>
      <c r="W802" t="s">
        <v>23</v>
      </c>
    </row>
    <row r="803" spans="1:23" x14ac:dyDescent="0.4">
      <c r="A803">
        <v>802</v>
      </c>
      <c r="B803">
        <v>1</v>
      </c>
      <c r="C803">
        <v>2</v>
      </c>
      <c r="D803">
        <v>1</v>
      </c>
      <c r="E803">
        <v>1</v>
      </c>
      <c r="F803">
        <v>0.82213251689875899</v>
      </c>
      <c r="G803">
        <v>-48.5869435832603</v>
      </c>
      <c r="H803" t="s">
        <v>23</v>
      </c>
      <c r="I803">
        <v>2.4362753988132999</v>
      </c>
      <c r="J803" t="s">
        <v>1131</v>
      </c>
      <c r="K803" t="s">
        <v>25</v>
      </c>
      <c r="L803" t="s">
        <v>1132</v>
      </c>
      <c r="M803" t="s">
        <v>1133</v>
      </c>
      <c r="N803" t="s">
        <v>1134</v>
      </c>
      <c r="O803" t="s">
        <v>1135</v>
      </c>
      <c r="P803">
        <v>-2.0999998999999998</v>
      </c>
      <c r="Q803" t="s">
        <v>1136</v>
      </c>
      <c r="R803" t="s">
        <v>1137</v>
      </c>
      <c r="S803">
        <v>2287698</v>
      </c>
      <c r="T803">
        <v>575.22353639999994</v>
      </c>
      <c r="U803" t="s">
        <v>31</v>
      </c>
      <c r="V803" t="s">
        <v>12850</v>
      </c>
      <c r="W803" t="s">
        <v>23</v>
      </c>
    </row>
    <row r="804" spans="1:23" x14ac:dyDescent="0.4">
      <c r="A804">
        <v>803</v>
      </c>
      <c r="B804">
        <v>1</v>
      </c>
      <c r="C804">
        <v>2</v>
      </c>
      <c r="D804">
        <v>1</v>
      </c>
      <c r="E804">
        <v>1</v>
      </c>
      <c r="F804">
        <v>0.82213251689875899</v>
      </c>
      <c r="G804">
        <v>-48.5869435832603</v>
      </c>
      <c r="H804">
        <v>0.999999999999999</v>
      </c>
      <c r="I804">
        <v>2.4362753988132999</v>
      </c>
      <c r="J804" t="s">
        <v>1131</v>
      </c>
      <c r="K804" t="s">
        <v>25</v>
      </c>
      <c r="L804" t="s">
        <v>1132</v>
      </c>
      <c r="M804" t="s">
        <v>1133</v>
      </c>
      <c r="N804" t="s">
        <v>1134</v>
      </c>
      <c r="O804" t="s">
        <v>1135</v>
      </c>
      <c r="P804">
        <v>-2.0999998999999998</v>
      </c>
      <c r="Q804" t="s">
        <v>1136</v>
      </c>
      <c r="R804" t="s">
        <v>1137</v>
      </c>
      <c r="S804">
        <v>2287698</v>
      </c>
      <c r="T804">
        <v>575.22353639999994</v>
      </c>
      <c r="U804" t="s">
        <v>31</v>
      </c>
      <c r="V804" t="s">
        <v>12851</v>
      </c>
      <c r="W804" t="s">
        <v>23</v>
      </c>
    </row>
    <row r="805" spans="1:23" x14ac:dyDescent="0.4">
      <c r="A805">
        <v>804</v>
      </c>
      <c r="B805">
        <v>1</v>
      </c>
      <c r="C805">
        <v>1</v>
      </c>
      <c r="D805">
        <v>1</v>
      </c>
      <c r="E805">
        <v>1</v>
      </c>
      <c r="F805">
        <v>0.82204910450553703</v>
      </c>
      <c r="G805">
        <v>-3.4237792529889401</v>
      </c>
      <c r="H805">
        <v>0.999999999999999</v>
      </c>
      <c r="I805">
        <v>50.824683477117198</v>
      </c>
      <c r="J805" t="s">
        <v>457</v>
      </c>
      <c r="K805" t="s">
        <v>25</v>
      </c>
      <c r="L805" t="s">
        <v>1032</v>
      </c>
      <c r="M805" t="s">
        <v>1033</v>
      </c>
      <c r="N805" t="s">
        <v>1034</v>
      </c>
      <c r="O805" t="s">
        <v>1035</v>
      </c>
      <c r="P805">
        <v>2.4000001000000002</v>
      </c>
      <c r="Q805" t="s">
        <v>1036</v>
      </c>
      <c r="R805" t="s">
        <v>1037</v>
      </c>
      <c r="S805">
        <v>2146390</v>
      </c>
      <c r="T805">
        <v>385.21217999999999</v>
      </c>
      <c r="U805" t="s">
        <v>31</v>
      </c>
      <c r="V805" t="s">
        <v>12852</v>
      </c>
      <c r="W805" t="s">
        <v>23</v>
      </c>
    </row>
    <row r="806" spans="1:23" x14ac:dyDescent="0.4">
      <c r="A806">
        <v>805</v>
      </c>
      <c r="B806">
        <v>1</v>
      </c>
      <c r="C806">
        <v>1</v>
      </c>
      <c r="D806">
        <v>1</v>
      </c>
      <c r="E806">
        <v>1</v>
      </c>
      <c r="F806">
        <v>0.82204910450553703</v>
      </c>
      <c r="G806">
        <v>-3.4237792529889401</v>
      </c>
      <c r="H806" t="s">
        <v>23</v>
      </c>
      <c r="I806">
        <v>50.824683477117198</v>
      </c>
      <c r="J806" t="s">
        <v>457</v>
      </c>
      <c r="K806" t="s">
        <v>25</v>
      </c>
      <c r="L806" t="s">
        <v>1032</v>
      </c>
      <c r="M806" t="s">
        <v>1033</v>
      </c>
      <c r="N806" t="s">
        <v>1034</v>
      </c>
      <c r="O806" t="s">
        <v>1035</v>
      </c>
      <c r="P806">
        <v>2.4000001000000002</v>
      </c>
      <c r="Q806" t="s">
        <v>1036</v>
      </c>
      <c r="R806" t="s">
        <v>1037</v>
      </c>
      <c r="S806">
        <v>2146390</v>
      </c>
      <c r="T806">
        <v>385.21217999999999</v>
      </c>
      <c r="U806" t="s">
        <v>31</v>
      </c>
      <c r="V806" t="s">
        <v>1490</v>
      </c>
      <c r="W806" t="s">
        <v>23</v>
      </c>
    </row>
    <row r="807" spans="1:23" x14ac:dyDescent="0.4">
      <c r="A807">
        <v>806</v>
      </c>
      <c r="B807">
        <v>1</v>
      </c>
      <c r="C807">
        <v>2</v>
      </c>
      <c r="D807">
        <v>1</v>
      </c>
      <c r="E807">
        <v>1</v>
      </c>
      <c r="F807">
        <v>0.82173807288163203</v>
      </c>
      <c r="G807">
        <v>-50.085389344826503</v>
      </c>
      <c r="H807" t="s">
        <v>23</v>
      </c>
      <c r="I807">
        <v>1.93956404288759</v>
      </c>
      <c r="J807" t="s">
        <v>1131</v>
      </c>
      <c r="K807" t="s">
        <v>25</v>
      </c>
      <c r="L807" t="s">
        <v>1132</v>
      </c>
      <c r="M807" t="s">
        <v>1133</v>
      </c>
      <c r="N807" t="s">
        <v>1134</v>
      </c>
      <c r="O807" t="s">
        <v>1135</v>
      </c>
      <c r="P807">
        <v>-2.0999998999999998</v>
      </c>
      <c r="Q807" t="s">
        <v>1136</v>
      </c>
      <c r="R807" t="s">
        <v>1137</v>
      </c>
      <c r="S807">
        <v>2287698</v>
      </c>
      <c r="T807">
        <v>575.22353639999994</v>
      </c>
      <c r="U807" t="s">
        <v>31</v>
      </c>
      <c r="V807" t="s">
        <v>12853</v>
      </c>
      <c r="W807" t="s">
        <v>23</v>
      </c>
    </row>
    <row r="808" spans="1:23" x14ac:dyDescent="0.4">
      <c r="A808">
        <v>807</v>
      </c>
      <c r="B808">
        <v>1</v>
      </c>
      <c r="C808">
        <v>2</v>
      </c>
      <c r="D808">
        <v>1</v>
      </c>
      <c r="E808">
        <v>1</v>
      </c>
      <c r="F808">
        <v>0.82173807288163203</v>
      </c>
      <c r="G808">
        <v>-50.085389344826503</v>
      </c>
      <c r="H808">
        <v>0.999999999999999</v>
      </c>
      <c r="I808">
        <v>1.93956404288759</v>
      </c>
      <c r="J808" t="s">
        <v>1131</v>
      </c>
      <c r="K808" t="s">
        <v>25</v>
      </c>
      <c r="L808" t="s">
        <v>1132</v>
      </c>
      <c r="M808" t="s">
        <v>1133</v>
      </c>
      <c r="N808" t="s">
        <v>1134</v>
      </c>
      <c r="O808" t="s">
        <v>1135</v>
      </c>
      <c r="P808">
        <v>-2.0999998999999998</v>
      </c>
      <c r="Q808" t="s">
        <v>1136</v>
      </c>
      <c r="R808" t="s">
        <v>1137</v>
      </c>
      <c r="S808">
        <v>2287698</v>
      </c>
      <c r="T808">
        <v>575.22353639999994</v>
      </c>
      <c r="U808" t="s">
        <v>31</v>
      </c>
      <c r="V808" t="s">
        <v>12854</v>
      </c>
      <c r="W808" t="s">
        <v>23</v>
      </c>
    </row>
    <row r="809" spans="1:23" x14ac:dyDescent="0.4">
      <c r="A809">
        <v>808</v>
      </c>
      <c r="B809">
        <v>1</v>
      </c>
      <c r="C809">
        <v>1</v>
      </c>
      <c r="D809">
        <v>1</v>
      </c>
      <c r="E809">
        <v>1</v>
      </c>
      <c r="F809">
        <v>0.82151800288156396</v>
      </c>
      <c r="G809">
        <v>-11.8747402497208</v>
      </c>
      <c r="H809">
        <v>0.999999999999999</v>
      </c>
      <c r="I809">
        <v>14.471726087184701</v>
      </c>
      <c r="J809" t="s">
        <v>351</v>
      </c>
      <c r="K809" t="s">
        <v>25</v>
      </c>
      <c r="L809" t="s">
        <v>352</v>
      </c>
      <c r="M809" t="s">
        <v>353</v>
      </c>
      <c r="N809" t="s">
        <v>354</v>
      </c>
      <c r="O809" t="s">
        <v>355</v>
      </c>
      <c r="P809">
        <v>3.0999998999999998</v>
      </c>
      <c r="Q809" t="s">
        <v>356</v>
      </c>
      <c r="R809" t="s">
        <v>357</v>
      </c>
      <c r="S809">
        <v>70050166</v>
      </c>
      <c r="T809">
        <v>304.1444386</v>
      </c>
      <c r="U809" t="s">
        <v>31</v>
      </c>
      <c r="V809" t="s">
        <v>12855</v>
      </c>
      <c r="W809" t="s">
        <v>23</v>
      </c>
    </row>
    <row r="810" spans="1:23" x14ac:dyDescent="0.4">
      <c r="A810">
        <v>809</v>
      </c>
      <c r="B810">
        <v>1</v>
      </c>
      <c r="C810">
        <v>1</v>
      </c>
      <c r="D810">
        <v>1</v>
      </c>
      <c r="E810">
        <v>1</v>
      </c>
      <c r="F810">
        <v>0.82151800288156396</v>
      </c>
      <c r="G810">
        <v>-11.8747402497208</v>
      </c>
      <c r="H810" t="s">
        <v>23</v>
      </c>
      <c r="I810">
        <v>14.471726087184701</v>
      </c>
      <c r="J810" t="s">
        <v>351</v>
      </c>
      <c r="K810" t="s">
        <v>25</v>
      </c>
      <c r="L810" t="s">
        <v>352</v>
      </c>
      <c r="M810" t="s">
        <v>353</v>
      </c>
      <c r="N810" t="s">
        <v>354</v>
      </c>
      <c r="O810" t="s">
        <v>355</v>
      </c>
      <c r="P810">
        <v>3.0999998999999998</v>
      </c>
      <c r="Q810" t="s">
        <v>356</v>
      </c>
      <c r="R810" t="s">
        <v>357</v>
      </c>
      <c r="S810">
        <v>70050166</v>
      </c>
      <c r="T810">
        <v>304.1444386</v>
      </c>
      <c r="U810" t="s">
        <v>31</v>
      </c>
      <c r="V810" t="s">
        <v>358</v>
      </c>
      <c r="W810" t="s">
        <v>23</v>
      </c>
    </row>
    <row r="811" spans="1:23" x14ac:dyDescent="0.4">
      <c r="A811">
        <v>810</v>
      </c>
      <c r="B811">
        <v>1</v>
      </c>
      <c r="C811">
        <v>1</v>
      </c>
      <c r="D811">
        <v>1</v>
      </c>
      <c r="E811">
        <v>1</v>
      </c>
      <c r="F811">
        <v>0.81961303808990604</v>
      </c>
      <c r="G811">
        <v>-5.0998809693339497</v>
      </c>
      <c r="H811">
        <v>0.999999999999999</v>
      </c>
      <c r="I811">
        <v>12.1785510299349</v>
      </c>
      <c r="J811" t="s">
        <v>512</v>
      </c>
      <c r="K811" t="s">
        <v>25</v>
      </c>
      <c r="L811" t="s">
        <v>513</v>
      </c>
      <c r="M811" t="s">
        <v>514</v>
      </c>
      <c r="N811" t="s">
        <v>515</v>
      </c>
      <c r="O811" t="s">
        <v>516</v>
      </c>
      <c r="P811">
        <v>1.2496581099999999</v>
      </c>
      <c r="Q811" t="s">
        <v>517</v>
      </c>
      <c r="R811" t="s">
        <v>518</v>
      </c>
      <c r="S811">
        <v>19556450</v>
      </c>
      <c r="T811">
        <v>247.10771879999999</v>
      </c>
      <c r="U811" t="s">
        <v>31</v>
      </c>
      <c r="V811" t="s">
        <v>12856</v>
      </c>
      <c r="W811" t="s">
        <v>23</v>
      </c>
    </row>
    <row r="812" spans="1:23" x14ac:dyDescent="0.4">
      <c r="A812">
        <v>811</v>
      </c>
      <c r="B812">
        <v>1</v>
      </c>
      <c r="C812">
        <v>1</v>
      </c>
      <c r="D812">
        <v>1</v>
      </c>
      <c r="E812">
        <v>1</v>
      </c>
      <c r="F812">
        <v>0.81961303808990604</v>
      </c>
      <c r="G812">
        <v>-5.0998809693339497</v>
      </c>
      <c r="H812" t="s">
        <v>23</v>
      </c>
      <c r="I812">
        <v>12.1785510299349</v>
      </c>
      <c r="J812" t="s">
        <v>512</v>
      </c>
      <c r="K812" t="s">
        <v>25</v>
      </c>
      <c r="L812" t="s">
        <v>513</v>
      </c>
      <c r="M812" t="s">
        <v>514</v>
      </c>
      <c r="N812" t="s">
        <v>515</v>
      </c>
      <c r="O812" t="s">
        <v>516</v>
      </c>
      <c r="P812">
        <v>1.2496581099999999</v>
      </c>
      <c r="Q812" t="s">
        <v>517</v>
      </c>
      <c r="R812" t="s">
        <v>518</v>
      </c>
      <c r="S812">
        <v>19556450</v>
      </c>
      <c r="T812">
        <v>247.10771879999999</v>
      </c>
      <c r="U812" t="s">
        <v>31</v>
      </c>
      <c r="V812" t="s">
        <v>1455</v>
      </c>
      <c r="W812" t="s">
        <v>23</v>
      </c>
    </row>
    <row r="813" spans="1:23" x14ac:dyDescent="0.4">
      <c r="A813">
        <v>812</v>
      </c>
      <c r="B813">
        <v>1</v>
      </c>
      <c r="C813">
        <v>2</v>
      </c>
      <c r="D813">
        <v>1</v>
      </c>
      <c r="E813">
        <v>1</v>
      </c>
      <c r="F813">
        <v>0.81922680513548196</v>
      </c>
      <c r="G813">
        <v>-10.272285467972999</v>
      </c>
      <c r="H813">
        <v>0.999999999999999</v>
      </c>
      <c r="I813">
        <v>57.808018758153402</v>
      </c>
      <c r="J813" t="s">
        <v>351</v>
      </c>
      <c r="K813" t="s">
        <v>25</v>
      </c>
      <c r="L813" t="s">
        <v>352</v>
      </c>
      <c r="M813" t="s">
        <v>353</v>
      </c>
      <c r="N813" t="s">
        <v>354</v>
      </c>
      <c r="O813" t="s">
        <v>355</v>
      </c>
      <c r="P813">
        <v>3.0999998999999998</v>
      </c>
      <c r="Q813" t="s">
        <v>356</v>
      </c>
      <c r="R813" t="s">
        <v>357</v>
      </c>
      <c r="S813">
        <v>70050166</v>
      </c>
      <c r="T813">
        <v>304.1444386</v>
      </c>
      <c r="U813" t="s">
        <v>31</v>
      </c>
      <c r="V813" t="s">
        <v>12857</v>
      </c>
      <c r="W813" t="s">
        <v>23</v>
      </c>
    </row>
    <row r="814" spans="1:23" x14ac:dyDescent="0.4">
      <c r="A814">
        <v>813</v>
      </c>
      <c r="B814">
        <v>1</v>
      </c>
      <c r="C814">
        <v>2</v>
      </c>
      <c r="D814">
        <v>1</v>
      </c>
      <c r="E814">
        <v>1</v>
      </c>
      <c r="F814">
        <v>0.81922680513548196</v>
      </c>
      <c r="G814">
        <v>-10.272285467972999</v>
      </c>
      <c r="H814" t="s">
        <v>23</v>
      </c>
      <c r="I814">
        <v>57.808018758153402</v>
      </c>
      <c r="J814" t="s">
        <v>351</v>
      </c>
      <c r="K814" t="s">
        <v>25</v>
      </c>
      <c r="L814" t="s">
        <v>352</v>
      </c>
      <c r="M814" t="s">
        <v>353</v>
      </c>
      <c r="N814" t="s">
        <v>354</v>
      </c>
      <c r="O814" t="s">
        <v>355</v>
      </c>
      <c r="P814">
        <v>3.0999998999999998</v>
      </c>
      <c r="Q814" t="s">
        <v>356</v>
      </c>
      <c r="R814" t="s">
        <v>357</v>
      </c>
      <c r="S814">
        <v>70050166</v>
      </c>
      <c r="T814">
        <v>304.1444386</v>
      </c>
      <c r="U814" t="s">
        <v>31</v>
      </c>
      <c r="V814" t="s">
        <v>421</v>
      </c>
      <c r="W814" t="s">
        <v>23</v>
      </c>
    </row>
    <row r="815" spans="1:23" x14ac:dyDescent="0.4">
      <c r="A815">
        <v>814</v>
      </c>
      <c r="B815">
        <v>1</v>
      </c>
      <c r="C815">
        <v>2</v>
      </c>
      <c r="D815">
        <v>1</v>
      </c>
      <c r="E815">
        <v>2</v>
      </c>
      <c r="F815">
        <v>0.81911888599580396</v>
      </c>
      <c r="G815">
        <v>-262.29852046323799</v>
      </c>
      <c r="H815">
        <v>0.912562814070351</v>
      </c>
      <c r="I815">
        <v>38.655129013718799</v>
      </c>
      <c r="J815" t="s">
        <v>34</v>
      </c>
      <c r="K815" t="s">
        <v>25</v>
      </c>
      <c r="L815" t="s">
        <v>35</v>
      </c>
      <c r="M815" t="s">
        <v>36</v>
      </c>
      <c r="N815" t="s">
        <v>28</v>
      </c>
      <c r="O815" t="s">
        <v>37</v>
      </c>
      <c r="P815">
        <v>0</v>
      </c>
      <c r="Q815" t="s">
        <v>38</v>
      </c>
      <c r="R815" t="s">
        <v>39</v>
      </c>
      <c r="S815">
        <v>16418</v>
      </c>
      <c r="T815">
        <v>484.21769999999998</v>
      </c>
      <c r="U815" t="s">
        <v>31</v>
      </c>
      <c r="V815" t="s">
        <v>12858</v>
      </c>
      <c r="W815" t="s">
        <v>23</v>
      </c>
    </row>
    <row r="816" spans="1:23" x14ac:dyDescent="0.4">
      <c r="A816">
        <v>815</v>
      </c>
      <c r="B816">
        <v>1</v>
      </c>
      <c r="C816">
        <v>2</v>
      </c>
      <c r="D816">
        <v>1</v>
      </c>
      <c r="E816">
        <v>1</v>
      </c>
      <c r="F816">
        <v>0.81790425590184102</v>
      </c>
      <c r="G816">
        <v>-9.9226269526429594</v>
      </c>
      <c r="H816">
        <v>0.999999999999999</v>
      </c>
      <c r="I816">
        <v>57.804078894850903</v>
      </c>
      <c r="J816" t="s">
        <v>351</v>
      </c>
      <c r="K816" t="s">
        <v>25</v>
      </c>
      <c r="L816" t="s">
        <v>352</v>
      </c>
      <c r="M816" t="s">
        <v>353</v>
      </c>
      <c r="N816" t="s">
        <v>354</v>
      </c>
      <c r="O816" t="s">
        <v>355</v>
      </c>
      <c r="P816">
        <v>3.0999998999999998</v>
      </c>
      <c r="Q816" t="s">
        <v>356</v>
      </c>
      <c r="R816" t="s">
        <v>357</v>
      </c>
      <c r="S816">
        <v>70050166</v>
      </c>
      <c r="T816">
        <v>304.14443999999997</v>
      </c>
      <c r="U816" t="s">
        <v>31</v>
      </c>
      <c r="V816" t="s">
        <v>12859</v>
      </c>
      <c r="W816" t="s">
        <v>23</v>
      </c>
    </row>
    <row r="817" spans="1:23" x14ac:dyDescent="0.4">
      <c r="A817">
        <v>816</v>
      </c>
      <c r="B817">
        <v>1</v>
      </c>
      <c r="C817">
        <v>2</v>
      </c>
      <c r="D817">
        <v>1</v>
      </c>
      <c r="E817">
        <v>1</v>
      </c>
      <c r="F817">
        <v>0.81790425590184102</v>
      </c>
      <c r="G817">
        <v>-9.9226269526429594</v>
      </c>
      <c r="H817" t="s">
        <v>23</v>
      </c>
      <c r="I817">
        <v>57.804078894850903</v>
      </c>
      <c r="J817" t="s">
        <v>351</v>
      </c>
      <c r="K817" t="s">
        <v>25</v>
      </c>
      <c r="L817" t="s">
        <v>352</v>
      </c>
      <c r="M817" t="s">
        <v>353</v>
      </c>
      <c r="N817" t="s">
        <v>354</v>
      </c>
      <c r="O817" t="s">
        <v>355</v>
      </c>
      <c r="P817">
        <v>3.0999998999999998</v>
      </c>
      <c r="Q817" t="s">
        <v>356</v>
      </c>
      <c r="R817" t="s">
        <v>357</v>
      </c>
      <c r="S817">
        <v>70050166</v>
      </c>
      <c r="T817">
        <v>304.14443999999997</v>
      </c>
      <c r="U817" t="s">
        <v>31</v>
      </c>
      <c r="V817" t="s">
        <v>441</v>
      </c>
      <c r="W817" t="s">
        <v>23</v>
      </c>
    </row>
    <row r="818" spans="1:23" x14ac:dyDescent="0.4">
      <c r="A818">
        <v>817</v>
      </c>
      <c r="B818">
        <v>1</v>
      </c>
      <c r="C818">
        <v>1</v>
      </c>
      <c r="D818">
        <v>1</v>
      </c>
      <c r="E818">
        <v>1</v>
      </c>
      <c r="F818">
        <v>0.81647587640810604</v>
      </c>
      <c r="G818">
        <v>-5.5734078169883601</v>
      </c>
      <c r="H818" t="s">
        <v>23</v>
      </c>
      <c r="I818">
        <v>59.529061736750002</v>
      </c>
      <c r="J818" t="s">
        <v>1131</v>
      </c>
      <c r="K818" t="s">
        <v>25</v>
      </c>
      <c r="L818" t="s">
        <v>1132</v>
      </c>
      <c r="M818" t="s">
        <v>1133</v>
      </c>
      <c r="N818" t="s">
        <v>1134</v>
      </c>
      <c r="O818" t="s">
        <v>1135</v>
      </c>
      <c r="P818">
        <v>-2.0999998999999998</v>
      </c>
      <c r="Q818" t="s">
        <v>1136</v>
      </c>
      <c r="R818" t="s">
        <v>1137</v>
      </c>
      <c r="S818">
        <v>2287698</v>
      </c>
      <c r="T818">
        <v>575.22353639999994</v>
      </c>
      <c r="U818" t="s">
        <v>31</v>
      </c>
      <c r="V818" t="s">
        <v>1651</v>
      </c>
      <c r="W818" t="s">
        <v>23</v>
      </c>
    </row>
    <row r="819" spans="1:23" x14ac:dyDescent="0.4">
      <c r="A819">
        <v>818</v>
      </c>
      <c r="B819">
        <v>1</v>
      </c>
      <c r="C819">
        <v>1</v>
      </c>
      <c r="D819">
        <v>1</v>
      </c>
      <c r="E819">
        <v>1</v>
      </c>
      <c r="F819">
        <v>0.81647587640810604</v>
      </c>
      <c r="G819">
        <v>-5.5734078169883601</v>
      </c>
      <c r="H819">
        <v>0.999999999999999</v>
      </c>
      <c r="I819">
        <v>59.529061736750002</v>
      </c>
      <c r="J819" t="s">
        <v>1131</v>
      </c>
      <c r="K819" t="s">
        <v>25</v>
      </c>
      <c r="L819" t="s">
        <v>1132</v>
      </c>
      <c r="M819" t="s">
        <v>1133</v>
      </c>
      <c r="N819" t="s">
        <v>1134</v>
      </c>
      <c r="O819" t="s">
        <v>1135</v>
      </c>
      <c r="P819">
        <v>-2.0999998999999998</v>
      </c>
      <c r="Q819" t="s">
        <v>1136</v>
      </c>
      <c r="R819" t="s">
        <v>1137</v>
      </c>
      <c r="S819">
        <v>2287698</v>
      </c>
      <c r="T819">
        <v>575.22353639999994</v>
      </c>
      <c r="U819" t="s">
        <v>31</v>
      </c>
      <c r="V819" t="s">
        <v>12860</v>
      </c>
      <c r="W819" t="s">
        <v>23</v>
      </c>
    </row>
    <row r="820" spans="1:23" x14ac:dyDescent="0.4">
      <c r="A820">
        <v>819</v>
      </c>
      <c r="B820">
        <v>1</v>
      </c>
      <c r="C820">
        <v>1</v>
      </c>
      <c r="D820">
        <v>1</v>
      </c>
      <c r="E820">
        <v>1</v>
      </c>
      <c r="F820">
        <v>0.81639783543659195</v>
      </c>
      <c r="G820">
        <v>-4.1590704071407698</v>
      </c>
      <c r="H820" t="s">
        <v>23</v>
      </c>
      <c r="I820">
        <v>45.996958792583797</v>
      </c>
      <c r="J820" t="s">
        <v>457</v>
      </c>
      <c r="K820" t="s">
        <v>25</v>
      </c>
      <c r="L820" t="s">
        <v>1032</v>
      </c>
      <c r="M820" t="s">
        <v>1033</v>
      </c>
      <c r="N820" t="s">
        <v>1034</v>
      </c>
      <c r="O820" t="s">
        <v>1035</v>
      </c>
      <c r="P820">
        <v>2.4000001000000002</v>
      </c>
      <c r="Q820" t="s">
        <v>1036</v>
      </c>
      <c r="R820" t="s">
        <v>1037</v>
      </c>
      <c r="S820">
        <v>2146390</v>
      </c>
      <c r="T820">
        <v>385.21218379999999</v>
      </c>
      <c r="U820" t="s">
        <v>31</v>
      </c>
      <c r="V820" t="s">
        <v>6635</v>
      </c>
      <c r="W820" t="s">
        <v>23</v>
      </c>
    </row>
    <row r="821" spans="1:23" x14ac:dyDescent="0.4">
      <c r="A821">
        <v>820</v>
      </c>
      <c r="B821">
        <v>1</v>
      </c>
      <c r="C821">
        <v>1</v>
      </c>
      <c r="D821">
        <v>1</v>
      </c>
      <c r="E821">
        <v>1</v>
      </c>
      <c r="F821">
        <v>0.81639783543659195</v>
      </c>
      <c r="G821">
        <v>-4.1590704071407698</v>
      </c>
      <c r="H821">
        <v>0.999999999999999</v>
      </c>
      <c r="I821">
        <v>45.996958792583797</v>
      </c>
      <c r="J821" t="s">
        <v>457</v>
      </c>
      <c r="K821" t="s">
        <v>25</v>
      </c>
      <c r="L821" t="s">
        <v>1032</v>
      </c>
      <c r="M821" t="s">
        <v>1033</v>
      </c>
      <c r="N821" t="s">
        <v>1034</v>
      </c>
      <c r="O821" t="s">
        <v>1035</v>
      </c>
      <c r="P821">
        <v>2.4000001000000002</v>
      </c>
      <c r="Q821" t="s">
        <v>1036</v>
      </c>
      <c r="R821" t="s">
        <v>1037</v>
      </c>
      <c r="S821">
        <v>2146390</v>
      </c>
      <c r="T821">
        <v>385.21218379999999</v>
      </c>
      <c r="U821" t="s">
        <v>31</v>
      </c>
      <c r="V821" t="s">
        <v>12861</v>
      </c>
      <c r="W821" t="s">
        <v>23</v>
      </c>
    </row>
    <row r="822" spans="1:23" x14ac:dyDescent="0.4">
      <c r="A822">
        <v>821</v>
      </c>
      <c r="B822">
        <v>1</v>
      </c>
      <c r="C822">
        <v>1</v>
      </c>
      <c r="D822">
        <v>1</v>
      </c>
      <c r="E822">
        <v>1</v>
      </c>
      <c r="F822">
        <v>0.81552648345183898</v>
      </c>
      <c r="G822">
        <v>-7.2801371676954698</v>
      </c>
      <c r="H822" t="s">
        <v>23</v>
      </c>
      <c r="I822">
        <v>54.891374213328298</v>
      </c>
      <c r="J822" t="s">
        <v>1131</v>
      </c>
      <c r="K822" t="s">
        <v>25</v>
      </c>
      <c r="L822" t="s">
        <v>1132</v>
      </c>
      <c r="M822" t="s">
        <v>1133</v>
      </c>
      <c r="N822" t="s">
        <v>1134</v>
      </c>
      <c r="O822" t="s">
        <v>1135</v>
      </c>
      <c r="P822">
        <v>-2.0999998999999998</v>
      </c>
      <c r="Q822" t="s">
        <v>1136</v>
      </c>
      <c r="R822" t="s">
        <v>1137</v>
      </c>
      <c r="S822">
        <v>2287698</v>
      </c>
      <c r="T822">
        <v>575.22353639999994</v>
      </c>
      <c r="U822" t="s">
        <v>31</v>
      </c>
      <c r="V822" t="s">
        <v>3634</v>
      </c>
      <c r="W822" t="s">
        <v>23</v>
      </c>
    </row>
    <row r="823" spans="1:23" x14ac:dyDescent="0.4">
      <c r="A823">
        <v>822</v>
      </c>
      <c r="B823">
        <v>1</v>
      </c>
      <c r="C823">
        <v>1</v>
      </c>
      <c r="D823">
        <v>1</v>
      </c>
      <c r="E823">
        <v>1</v>
      </c>
      <c r="F823">
        <v>0.81552648345183898</v>
      </c>
      <c r="G823">
        <v>-7.2801371676954698</v>
      </c>
      <c r="H823">
        <v>0.999999999999999</v>
      </c>
      <c r="I823">
        <v>54.891374213328298</v>
      </c>
      <c r="J823" t="s">
        <v>1131</v>
      </c>
      <c r="K823" t="s">
        <v>25</v>
      </c>
      <c r="L823" t="s">
        <v>1132</v>
      </c>
      <c r="M823" t="s">
        <v>1133</v>
      </c>
      <c r="N823" t="s">
        <v>1134</v>
      </c>
      <c r="O823" t="s">
        <v>1135</v>
      </c>
      <c r="P823">
        <v>-2.0999998999999998</v>
      </c>
      <c r="Q823" t="s">
        <v>1136</v>
      </c>
      <c r="R823" t="s">
        <v>1137</v>
      </c>
      <c r="S823">
        <v>2287698</v>
      </c>
      <c r="T823">
        <v>575.22353639999994</v>
      </c>
      <c r="U823" t="s">
        <v>31</v>
      </c>
      <c r="V823" t="s">
        <v>12862</v>
      </c>
      <c r="W823" t="s">
        <v>23</v>
      </c>
    </row>
    <row r="824" spans="1:23" x14ac:dyDescent="0.4">
      <c r="A824">
        <v>823</v>
      </c>
      <c r="B824">
        <v>1</v>
      </c>
      <c r="C824">
        <v>1</v>
      </c>
      <c r="D824">
        <v>1</v>
      </c>
      <c r="E824">
        <v>1</v>
      </c>
      <c r="F824">
        <v>0.81419940746918096</v>
      </c>
      <c r="G824">
        <v>-11.745353757696201</v>
      </c>
      <c r="H824" t="s">
        <v>23</v>
      </c>
      <c r="I824">
        <v>16.731537932988001</v>
      </c>
      <c r="J824" t="s">
        <v>351</v>
      </c>
      <c r="K824" t="s">
        <v>25</v>
      </c>
      <c r="L824" t="s">
        <v>352</v>
      </c>
      <c r="M824" t="s">
        <v>353</v>
      </c>
      <c r="N824" t="s">
        <v>354</v>
      </c>
      <c r="O824" t="s">
        <v>355</v>
      </c>
      <c r="P824">
        <v>3.0999998999999998</v>
      </c>
      <c r="Q824" t="s">
        <v>356</v>
      </c>
      <c r="R824" t="s">
        <v>357</v>
      </c>
      <c r="S824">
        <v>70050166</v>
      </c>
      <c r="T824">
        <v>304.1444386</v>
      </c>
      <c r="U824" t="s">
        <v>31</v>
      </c>
      <c r="V824" t="s">
        <v>370</v>
      </c>
      <c r="W824" t="s">
        <v>23</v>
      </c>
    </row>
    <row r="825" spans="1:23" x14ac:dyDescent="0.4">
      <c r="A825">
        <v>824</v>
      </c>
      <c r="B825">
        <v>1</v>
      </c>
      <c r="C825">
        <v>1</v>
      </c>
      <c r="D825">
        <v>1</v>
      </c>
      <c r="E825">
        <v>1</v>
      </c>
      <c r="F825">
        <v>0.81419940746918096</v>
      </c>
      <c r="G825">
        <v>-11.745353757696201</v>
      </c>
      <c r="H825">
        <v>0.999999999999999</v>
      </c>
      <c r="I825">
        <v>16.731537932988001</v>
      </c>
      <c r="J825" t="s">
        <v>351</v>
      </c>
      <c r="K825" t="s">
        <v>25</v>
      </c>
      <c r="L825" t="s">
        <v>352</v>
      </c>
      <c r="M825" t="s">
        <v>353</v>
      </c>
      <c r="N825" t="s">
        <v>354</v>
      </c>
      <c r="O825" t="s">
        <v>355</v>
      </c>
      <c r="P825">
        <v>3.0999998999999998</v>
      </c>
      <c r="Q825" t="s">
        <v>356</v>
      </c>
      <c r="R825" t="s">
        <v>357</v>
      </c>
      <c r="S825">
        <v>70050166</v>
      </c>
      <c r="T825">
        <v>304.1444386</v>
      </c>
      <c r="U825" t="s">
        <v>31</v>
      </c>
      <c r="V825" t="s">
        <v>12863</v>
      </c>
      <c r="W825" t="s">
        <v>23</v>
      </c>
    </row>
    <row r="826" spans="1:23" x14ac:dyDescent="0.4">
      <c r="A826">
        <v>825</v>
      </c>
      <c r="B826">
        <v>1</v>
      </c>
      <c r="C826">
        <v>1</v>
      </c>
      <c r="D826">
        <v>1</v>
      </c>
      <c r="E826">
        <v>1</v>
      </c>
      <c r="F826">
        <v>0.81402001387155998</v>
      </c>
      <c r="G826">
        <v>-11.2589198942311</v>
      </c>
      <c r="H826">
        <v>0.999999999999999</v>
      </c>
      <c r="I826">
        <v>17.178472045614299</v>
      </c>
      <c r="J826" t="s">
        <v>351</v>
      </c>
      <c r="K826" t="s">
        <v>25</v>
      </c>
      <c r="L826" t="s">
        <v>352</v>
      </c>
      <c r="M826" t="s">
        <v>353</v>
      </c>
      <c r="N826" t="s">
        <v>354</v>
      </c>
      <c r="O826" t="s">
        <v>355</v>
      </c>
      <c r="P826">
        <v>3.0999998999999998</v>
      </c>
      <c r="Q826" t="s">
        <v>356</v>
      </c>
      <c r="R826" t="s">
        <v>357</v>
      </c>
      <c r="S826">
        <v>70050166</v>
      </c>
      <c r="T826">
        <v>304.1444386</v>
      </c>
      <c r="U826" t="s">
        <v>31</v>
      </c>
      <c r="V826" t="s">
        <v>12864</v>
      </c>
      <c r="W826" t="s">
        <v>23</v>
      </c>
    </row>
    <row r="827" spans="1:23" x14ac:dyDescent="0.4">
      <c r="A827">
        <v>826</v>
      </c>
      <c r="B827">
        <v>1</v>
      </c>
      <c r="C827">
        <v>1</v>
      </c>
      <c r="D827">
        <v>1</v>
      </c>
      <c r="E827">
        <v>1</v>
      </c>
      <c r="F827">
        <v>0.81402001387155998</v>
      </c>
      <c r="G827">
        <v>-11.2589198942311</v>
      </c>
      <c r="H827" t="s">
        <v>23</v>
      </c>
      <c r="I827">
        <v>17.178472045614299</v>
      </c>
      <c r="J827" t="s">
        <v>351</v>
      </c>
      <c r="K827" t="s">
        <v>25</v>
      </c>
      <c r="L827" t="s">
        <v>352</v>
      </c>
      <c r="M827" t="s">
        <v>353</v>
      </c>
      <c r="N827" t="s">
        <v>354</v>
      </c>
      <c r="O827" t="s">
        <v>355</v>
      </c>
      <c r="P827">
        <v>3.0999998999999998</v>
      </c>
      <c r="Q827" t="s">
        <v>356</v>
      </c>
      <c r="R827" t="s">
        <v>357</v>
      </c>
      <c r="S827">
        <v>70050166</v>
      </c>
      <c r="T827">
        <v>304.1444386</v>
      </c>
      <c r="U827" t="s">
        <v>31</v>
      </c>
      <c r="V827" t="s">
        <v>369</v>
      </c>
      <c r="W827" t="s">
        <v>23</v>
      </c>
    </row>
    <row r="828" spans="1:23" x14ac:dyDescent="0.4">
      <c r="A828">
        <v>827</v>
      </c>
      <c r="B828">
        <v>1</v>
      </c>
      <c r="C828">
        <v>1</v>
      </c>
      <c r="D828">
        <v>1</v>
      </c>
      <c r="E828">
        <v>1</v>
      </c>
      <c r="F828">
        <v>0.81326399758464596</v>
      </c>
      <c r="G828">
        <v>-1.8404330214384199</v>
      </c>
      <c r="H828">
        <v>0.999999999999999</v>
      </c>
      <c r="I828">
        <v>42.073768882709501</v>
      </c>
      <c r="J828" t="s">
        <v>4080</v>
      </c>
      <c r="K828" t="s">
        <v>25</v>
      </c>
      <c r="L828" t="s">
        <v>4420</v>
      </c>
      <c r="M828" t="s">
        <v>4421</v>
      </c>
      <c r="N828" t="s">
        <v>4422</v>
      </c>
      <c r="O828" t="s">
        <v>4423</v>
      </c>
      <c r="P828">
        <v>5.1978029299999999E-2</v>
      </c>
      <c r="Q828" t="s">
        <v>4424</v>
      </c>
      <c r="R828" t="s">
        <v>4425</v>
      </c>
      <c r="S828">
        <v>255847294</v>
      </c>
      <c r="T828">
        <v>171.02879970000001</v>
      </c>
      <c r="U828" t="s">
        <v>31</v>
      </c>
      <c r="V828" t="s">
        <v>12865</v>
      </c>
      <c r="W828" t="s">
        <v>23</v>
      </c>
    </row>
    <row r="829" spans="1:23" x14ac:dyDescent="0.4">
      <c r="A829">
        <v>828</v>
      </c>
      <c r="B829">
        <v>1</v>
      </c>
      <c r="C829">
        <v>1</v>
      </c>
      <c r="D829">
        <v>1</v>
      </c>
      <c r="E829">
        <v>1</v>
      </c>
      <c r="F829">
        <v>0.81326399758464596</v>
      </c>
      <c r="G829">
        <v>-1.8404330214384199</v>
      </c>
      <c r="H829" t="s">
        <v>23</v>
      </c>
      <c r="I829">
        <v>42.073768882709501</v>
      </c>
      <c r="J829" t="s">
        <v>4080</v>
      </c>
      <c r="K829" t="s">
        <v>25</v>
      </c>
      <c r="L829" t="s">
        <v>4420</v>
      </c>
      <c r="M829" t="s">
        <v>4421</v>
      </c>
      <c r="N829" t="s">
        <v>4422</v>
      </c>
      <c r="O829" t="s">
        <v>4423</v>
      </c>
      <c r="P829">
        <v>5.1978029299999999E-2</v>
      </c>
      <c r="Q829" t="s">
        <v>4424</v>
      </c>
      <c r="R829" t="s">
        <v>4425</v>
      </c>
      <c r="S829">
        <v>255847294</v>
      </c>
      <c r="T829">
        <v>171.02879970000001</v>
      </c>
      <c r="U829" t="s">
        <v>31</v>
      </c>
      <c r="V829" t="s">
        <v>5707</v>
      </c>
      <c r="W829" t="s">
        <v>23</v>
      </c>
    </row>
    <row r="830" spans="1:23" x14ac:dyDescent="0.4">
      <c r="A830">
        <v>829</v>
      </c>
      <c r="B830">
        <v>1</v>
      </c>
      <c r="C830">
        <v>1</v>
      </c>
      <c r="D830">
        <v>1</v>
      </c>
      <c r="E830">
        <v>1</v>
      </c>
      <c r="F830">
        <v>0.81234971964203895</v>
      </c>
      <c r="G830">
        <v>-8.3314765580307704</v>
      </c>
      <c r="H830" t="s">
        <v>23</v>
      </c>
      <c r="I830">
        <v>36.6806317317291</v>
      </c>
      <c r="J830" t="s">
        <v>1131</v>
      </c>
      <c r="K830" t="s">
        <v>25</v>
      </c>
      <c r="L830" t="s">
        <v>1132</v>
      </c>
      <c r="M830" t="s">
        <v>1133</v>
      </c>
      <c r="N830" t="s">
        <v>1134</v>
      </c>
      <c r="O830" t="s">
        <v>1135</v>
      </c>
      <c r="P830">
        <v>-2.0999998999999998</v>
      </c>
      <c r="Q830" t="s">
        <v>1136</v>
      </c>
      <c r="R830" t="s">
        <v>1137</v>
      </c>
      <c r="S830">
        <v>2287698</v>
      </c>
      <c r="T830">
        <v>575.22353639999994</v>
      </c>
      <c r="U830" t="s">
        <v>31</v>
      </c>
      <c r="V830" t="s">
        <v>3880</v>
      </c>
      <c r="W830" t="s">
        <v>23</v>
      </c>
    </row>
    <row r="831" spans="1:23" x14ac:dyDescent="0.4">
      <c r="A831">
        <v>830</v>
      </c>
      <c r="B831">
        <v>1</v>
      </c>
      <c r="C831">
        <v>1</v>
      </c>
      <c r="D831">
        <v>1</v>
      </c>
      <c r="E831">
        <v>1</v>
      </c>
      <c r="F831">
        <v>0.81234971964203895</v>
      </c>
      <c r="G831">
        <v>-8.3314765580307704</v>
      </c>
      <c r="H831">
        <v>0.999999999999999</v>
      </c>
      <c r="I831">
        <v>36.6806317317291</v>
      </c>
      <c r="J831" t="s">
        <v>1131</v>
      </c>
      <c r="K831" t="s">
        <v>25</v>
      </c>
      <c r="L831" t="s">
        <v>1132</v>
      </c>
      <c r="M831" t="s">
        <v>1133</v>
      </c>
      <c r="N831" t="s">
        <v>1134</v>
      </c>
      <c r="O831" t="s">
        <v>1135</v>
      </c>
      <c r="P831">
        <v>-2.0999998999999998</v>
      </c>
      <c r="Q831" t="s">
        <v>1136</v>
      </c>
      <c r="R831" t="s">
        <v>1137</v>
      </c>
      <c r="S831">
        <v>2287698</v>
      </c>
      <c r="T831">
        <v>575.22353639999994</v>
      </c>
      <c r="U831" t="s">
        <v>31</v>
      </c>
      <c r="V831" t="s">
        <v>12866</v>
      </c>
      <c r="W831" t="s">
        <v>23</v>
      </c>
    </row>
    <row r="832" spans="1:23" x14ac:dyDescent="0.4">
      <c r="A832">
        <v>831</v>
      </c>
      <c r="B832">
        <v>1</v>
      </c>
      <c r="C832">
        <v>1</v>
      </c>
      <c r="D832">
        <v>1</v>
      </c>
      <c r="E832">
        <v>1</v>
      </c>
      <c r="F832">
        <v>0.80909842288724099</v>
      </c>
      <c r="G832">
        <v>-1.1752000177114399</v>
      </c>
      <c r="H832" t="s">
        <v>23</v>
      </c>
      <c r="I832">
        <v>22.1946796182946</v>
      </c>
      <c r="J832" t="s">
        <v>1665</v>
      </c>
      <c r="K832" t="s">
        <v>25</v>
      </c>
      <c r="L832" t="s">
        <v>1982</v>
      </c>
      <c r="M832" t="s">
        <v>1983</v>
      </c>
      <c r="N832" t="s">
        <v>1984</v>
      </c>
      <c r="O832" t="s">
        <v>1985</v>
      </c>
      <c r="P832">
        <v>2.8652255499999999</v>
      </c>
      <c r="Q832" t="s">
        <v>1986</v>
      </c>
      <c r="R832" t="s">
        <v>1987</v>
      </c>
      <c r="S832">
        <v>19556450</v>
      </c>
      <c r="T832">
        <v>323.1390189</v>
      </c>
      <c r="U832" t="s">
        <v>31</v>
      </c>
      <c r="V832" t="s">
        <v>1801</v>
      </c>
      <c r="W832" t="s">
        <v>23</v>
      </c>
    </row>
    <row r="833" spans="1:23" x14ac:dyDescent="0.4">
      <c r="A833">
        <v>832</v>
      </c>
      <c r="B833">
        <v>1</v>
      </c>
      <c r="C833">
        <v>1</v>
      </c>
      <c r="D833">
        <v>1</v>
      </c>
      <c r="E833">
        <v>1</v>
      </c>
      <c r="F833">
        <v>0.80909842288724099</v>
      </c>
      <c r="G833">
        <v>-1.1752000177114399</v>
      </c>
      <c r="H833">
        <v>0.999999999999999</v>
      </c>
      <c r="I833">
        <v>22.1946796182946</v>
      </c>
      <c r="J833" t="s">
        <v>1665</v>
      </c>
      <c r="K833" t="s">
        <v>25</v>
      </c>
      <c r="L833" t="s">
        <v>1982</v>
      </c>
      <c r="M833" t="s">
        <v>1983</v>
      </c>
      <c r="N833" t="s">
        <v>1984</v>
      </c>
      <c r="O833" t="s">
        <v>1985</v>
      </c>
      <c r="P833">
        <v>2.8652255499999999</v>
      </c>
      <c r="Q833" t="s">
        <v>1986</v>
      </c>
      <c r="R833" t="s">
        <v>1987</v>
      </c>
      <c r="S833">
        <v>19556450</v>
      </c>
      <c r="T833">
        <v>323.1390189</v>
      </c>
      <c r="U833" t="s">
        <v>31</v>
      </c>
      <c r="V833" t="s">
        <v>12867</v>
      </c>
      <c r="W833" t="s">
        <v>23</v>
      </c>
    </row>
    <row r="834" spans="1:23" x14ac:dyDescent="0.4">
      <c r="A834">
        <v>833</v>
      </c>
      <c r="B834">
        <v>1</v>
      </c>
      <c r="C834">
        <v>1</v>
      </c>
      <c r="D834">
        <v>1</v>
      </c>
      <c r="E834">
        <v>1</v>
      </c>
      <c r="F834">
        <v>0.80861092542153001</v>
      </c>
      <c r="G834">
        <v>-20.191113981963699</v>
      </c>
      <c r="H834">
        <v>0.999999999999999</v>
      </c>
      <c r="I834">
        <v>20.603170797367898</v>
      </c>
      <c r="J834" t="s">
        <v>2286</v>
      </c>
      <c r="K834" t="s">
        <v>25</v>
      </c>
      <c r="L834" t="s">
        <v>12868</v>
      </c>
      <c r="M834" t="s">
        <v>12869</v>
      </c>
      <c r="N834" t="s">
        <v>28</v>
      </c>
      <c r="O834" t="s">
        <v>12870</v>
      </c>
      <c r="P834">
        <v>1.7000000500000001</v>
      </c>
      <c r="Q834" t="s">
        <v>12871</v>
      </c>
      <c r="R834" t="s">
        <v>12872</v>
      </c>
      <c r="S834">
        <v>17199720814</v>
      </c>
      <c r="T834">
        <v>201.1022395</v>
      </c>
      <c r="U834" t="s">
        <v>31</v>
      </c>
      <c r="V834" t="s">
        <v>12873</v>
      </c>
      <c r="W834" t="s">
        <v>23</v>
      </c>
    </row>
    <row r="835" spans="1:23" x14ac:dyDescent="0.4">
      <c r="A835">
        <v>834</v>
      </c>
      <c r="B835">
        <v>1</v>
      </c>
      <c r="C835">
        <v>1</v>
      </c>
      <c r="D835">
        <v>1</v>
      </c>
      <c r="E835">
        <v>1</v>
      </c>
      <c r="F835">
        <v>0.80861092542153001</v>
      </c>
      <c r="G835">
        <v>-20.191113981963699</v>
      </c>
      <c r="H835" t="s">
        <v>23</v>
      </c>
      <c r="I835">
        <v>20.603170797367898</v>
      </c>
      <c r="J835" t="s">
        <v>2286</v>
      </c>
      <c r="K835" t="s">
        <v>25</v>
      </c>
      <c r="L835" t="s">
        <v>12868</v>
      </c>
      <c r="M835" t="s">
        <v>12869</v>
      </c>
      <c r="N835" t="s">
        <v>28</v>
      </c>
      <c r="O835" t="s">
        <v>12870</v>
      </c>
      <c r="P835">
        <v>1.7000000500000001</v>
      </c>
      <c r="Q835" t="s">
        <v>12871</v>
      </c>
      <c r="R835" t="s">
        <v>12872</v>
      </c>
      <c r="S835">
        <v>17199720814</v>
      </c>
      <c r="T835">
        <v>201.1022395</v>
      </c>
      <c r="U835" t="s">
        <v>31</v>
      </c>
      <c r="V835" t="s">
        <v>3197</v>
      </c>
      <c r="W835" t="s">
        <v>23</v>
      </c>
    </row>
    <row r="836" spans="1:23" x14ac:dyDescent="0.4">
      <c r="A836">
        <v>835</v>
      </c>
      <c r="B836">
        <v>1</v>
      </c>
      <c r="C836">
        <v>1</v>
      </c>
      <c r="D836">
        <v>1</v>
      </c>
      <c r="E836">
        <v>1</v>
      </c>
      <c r="F836">
        <v>0.80678552192661002</v>
      </c>
      <c r="G836">
        <v>-19.1661338021981</v>
      </c>
      <c r="H836">
        <v>0.99899497487437094</v>
      </c>
      <c r="I836">
        <v>55.6819368116753</v>
      </c>
      <c r="J836" t="s">
        <v>1131</v>
      </c>
      <c r="K836" t="s">
        <v>25</v>
      </c>
      <c r="L836" t="s">
        <v>1132</v>
      </c>
      <c r="M836" t="s">
        <v>1133</v>
      </c>
      <c r="N836" t="s">
        <v>1134</v>
      </c>
      <c r="O836" t="s">
        <v>1135</v>
      </c>
      <c r="P836">
        <v>-2.0999998999999998</v>
      </c>
      <c r="Q836" t="s">
        <v>1136</v>
      </c>
      <c r="R836" t="s">
        <v>1137</v>
      </c>
      <c r="S836">
        <v>2287698</v>
      </c>
      <c r="T836">
        <v>575.22353639999994</v>
      </c>
      <c r="U836" t="s">
        <v>31</v>
      </c>
      <c r="V836" t="s">
        <v>12874</v>
      </c>
      <c r="W836" t="s">
        <v>23</v>
      </c>
    </row>
    <row r="837" spans="1:23" x14ac:dyDescent="0.4">
      <c r="A837">
        <v>836</v>
      </c>
      <c r="B837">
        <v>1</v>
      </c>
      <c r="C837">
        <v>1</v>
      </c>
      <c r="D837">
        <v>1</v>
      </c>
      <c r="E837">
        <v>1</v>
      </c>
      <c r="F837">
        <v>0.80678552192661002</v>
      </c>
      <c r="G837">
        <v>-19.1661338021981</v>
      </c>
      <c r="H837" t="s">
        <v>23</v>
      </c>
      <c r="I837">
        <v>55.6819368116753</v>
      </c>
      <c r="J837" t="s">
        <v>1131</v>
      </c>
      <c r="K837" t="s">
        <v>25</v>
      </c>
      <c r="L837" t="s">
        <v>1132</v>
      </c>
      <c r="M837" t="s">
        <v>1133</v>
      </c>
      <c r="N837" t="s">
        <v>1134</v>
      </c>
      <c r="O837" t="s">
        <v>1135</v>
      </c>
      <c r="P837">
        <v>-2.0999998999999998</v>
      </c>
      <c r="Q837" t="s">
        <v>1136</v>
      </c>
      <c r="R837" t="s">
        <v>1137</v>
      </c>
      <c r="S837">
        <v>2287698</v>
      </c>
      <c r="T837">
        <v>575.22353639999994</v>
      </c>
      <c r="U837" t="s">
        <v>31</v>
      </c>
      <c r="V837" t="s">
        <v>2401</v>
      </c>
      <c r="W837" t="s">
        <v>23</v>
      </c>
    </row>
    <row r="838" spans="1:23" x14ac:dyDescent="0.4">
      <c r="A838">
        <v>837</v>
      </c>
      <c r="B838">
        <v>1</v>
      </c>
      <c r="C838">
        <v>1</v>
      </c>
      <c r="D838">
        <v>1</v>
      </c>
      <c r="E838">
        <v>1</v>
      </c>
      <c r="F838">
        <v>0.80657980886299396</v>
      </c>
      <c r="G838">
        <v>-22.598401715786601</v>
      </c>
      <c r="H838">
        <v>0.999999999999999</v>
      </c>
      <c r="I838">
        <v>89.527407602174904</v>
      </c>
      <c r="J838" t="s">
        <v>2286</v>
      </c>
      <c r="K838" t="s">
        <v>25</v>
      </c>
      <c r="L838" t="s">
        <v>12868</v>
      </c>
      <c r="M838" t="s">
        <v>12869</v>
      </c>
      <c r="N838" t="s">
        <v>28</v>
      </c>
      <c r="O838" t="s">
        <v>12870</v>
      </c>
      <c r="P838">
        <v>1.7000000500000001</v>
      </c>
      <c r="Q838" t="s">
        <v>12871</v>
      </c>
      <c r="R838" t="s">
        <v>12872</v>
      </c>
      <c r="S838">
        <v>17199720814</v>
      </c>
      <c r="T838">
        <v>201.1022395</v>
      </c>
      <c r="U838" t="s">
        <v>31</v>
      </c>
      <c r="V838" t="s">
        <v>12875</v>
      </c>
      <c r="W838" t="s">
        <v>23</v>
      </c>
    </row>
    <row r="839" spans="1:23" x14ac:dyDescent="0.4">
      <c r="A839">
        <v>838</v>
      </c>
      <c r="B839">
        <v>1</v>
      </c>
      <c r="C839">
        <v>1</v>
      </c>
      <c r="D839">
        <v>1</v>
      </c>
      <c r="E839">
        <v>1</v>
      </c>
      <c r="F839">
        <v>0.80657980886299396</v>
      </c>
      <c r="G839">
        <v>-22.598401715786601</v>
      </c>
      <c r="H839" t="s">
        <v>23</v>
      </c>
      <c r="I839">
        <v>89.527407602174904</v>
      </c>
      <c r="J839" t="s">
        <v>2286</v>
      </c>
      <c r="K839" t="s">
        <v>25</v>
      </c>
      <c r="L839" t="s">
        <v>12868</v>
      </c>
      <c r="M839" t="s">
        <v>12869</v>
      </c>
      <c r="N839" t="s">
        <v>28</v>
      </c>
      <c r="O839" t="s">
        <v>12870</v>
      </c>
      <c r="P839">
        <v>1.7000000500000001</v>
      </c>
      <c r="Q839" t="s">
        <v>12871</v>
      </c>
      <c r="R839" t="s">
        <v>12872</v>
      </c>
      <c r="S839">
        <v>17199720814</v>
      </c>
      <c r="T839">
        <v>201.1022395</v>
      </c>
      <c r="U839" t="s">
        <v>31</v>
      </c>
      <c r="V839" t="s">
        <v>2566</v>
      </c>
      <c r="W839" t="s">
        <v>23</v>
      </c>
    </row>
    <row r="840" spans="1:23" x14ac:dyDescent="0.4">
      <c r="A840">
        <v>839</v>
      </c>
      <c r="B840">
        <v>1</v>
      </c>
      <c r="C840">
        <v>2</v>
      </c>
      <c r="D840">
        <v>1</v>
      </c>
      <c r="E840">
        <v>1</v>
      </c>
      <c r="F840">
        <v>0.80569477607501405</v>
      </c>
      <c r="G840">
        <v>-0.70870871589081097</v>
      </c>
      <c r="H840" t="s">
        <v>23</v>
      </c>
      <c r="I840">
        <v>40.428222864212898</v>
      </c>
      <c r="J840" t="s">
        <v>1665</v>
      </c>
      <c r="K840" t="s">
        <v>25</v>
      </c>
      <c r="L840" t="s">
        <v>1982</v>
      </c>
      <c r="M840" t="s">
        <v>1983</v>
      </c>
      <c r="N840" t="s">
        <v>1984</v>
      </c>
      <c r="O840" t="s">
        <v>1985</v>
      </c>
      <c r="P840">
        <v>2.8652255499999999</v>
      </c>
      <c r="Q840" t="s">
        <v>1986</v>
      </c>
      <c r="R840" t="s">
        <v>1987</v>
      </c>
      <c r="S840">
        <v>19556450</v>
      </c>
      <c r="T840">
        <v>323.1390189</v>
      </c>
      <c r="U840" t="s">
        <v>31</v>
      </c>
      <c r="V840" t="s">
        <v>3240</v>
      </c>
      <c r="W840" t="s">
        <v>23</v>
      </c>
    </row>
    <row r="841" spans="1:23" x14ac:dyDescent="0.4">
      <c r="A841">
        <v>840</v>
      </c>
      <c r="B841">
        <v>1</v>
      </c>
      <c r="C841">
        <v>2</v>
      </c>
      <c r="D841">
        <v>1</v>
      </c>
      <c r="E841">
        <v>1</v>
      </c>
      <c r="F841">
        <v>0.80569477607501405</v>
      </c>
      <c r="G841">
        <v>-0.70870871589081097</v>
      </c>
      <c r="H841">
        <v>0.999999999999999</v>
      </c>
      <c r="I841">
        <v>40.428222864212898</v>
      </c>
      <c r="J841" t="s">
        <v>1665</v>
      </c>
      <c r="K841" t="s">
        <v>25</v>
      </c>
      <c r="L841" t="s">
        <v>1982</v>
      </c>
      <c r="M841" t="s">
        <v>1983</v>
      </c>
      <c r="N841" t="s">
        <v>1984</v>
      </c>
      <c r="O841" t="s">
        <v>1985</v>
      </c>
      <c r="P841">
        <v>2.8652255499999999</v>
      </c>
      <c r="Q841" t="s">
        <v>1986</v>
      </c>
      <c r="R841" t="s">
        <v>1987</v>
      </c>
      <c r="S841">
        <v>19556450</v>
      </c>
      <c r="T841">
        <v>323.1390189</v>
      </c>
      <c r="U841" t="s">
        <v>31</v>
      </c>
      <c r="V841" t="s">
        <v>12876</v>
      </c>
      <c r="W841" t="s">
        <v>23</v>
      </c>
    </row>
    <row r="842" spans="1:23" x14ac:dyDescent="0.4">
      <c r="A842">
        <v>841</v>
      </c>
      <c r="B842">
        <v>1</v>
      </c>
      <c r="C842">
        <v>1</v>
      </c>
      <c r="D842">
        <v>1</v>
      </c>
      <c r="E842">
        <v>1</v>
      </c>
      <c r="F842">
        <v>0.80467746831586695</v>
      </c>
      <c r="G842">
        <v>-5.5395366780544997</v>
      </c>
      <c r="H842">
        <v>0.999999999999999</v>
      </c>
      <c r="I842">
        <v>33.668099229445502</v>
      </c>
      <c r="J842" t="s">
        <v>457</v>
      </c>
      <c r="K842" t="s">
        <v>25</v>
      </c>
      <c r="L842" t="s">
        <v>1032</v>
      </c>
      <c r="M842" t="s">
        <v>1033</v>
      </c>
      <c r="N842" t="s">
        <v>1034</v>
      </c>
      <c r="O842" t="s">
        <v>1035</v>
      </c>
      <c r="P842">
        <v>2.4000001000000002</v>
      </c>
      <c r="Q842" t="s">
        <v>1036</v>
      </c>
      <c r="R842" t="s">
        <v>1037</v>
      </c>
      <c r="S842">
        <v>2146390</v>
      </c>
      <c r="T842">
        <v>385.21218379999999</v>
      </c>
      <c r="U842" t="s">
        <v>31</v>
      </c>
      <c r="V842" t="s">
        <v>12877</v>
      </c>
      <c r="W842" t="s">
        <v>23</v>
      </c>
    </row>
    <row r="843" spans="1:23" x14ac:dyDescent="0.4">
      <c r="A843">
        <v>842</v>
      </c>
      <c r="B843">
        <v>1</v>
      </c>
      <c r="C843">
        <v>1</v>
      </c>
      <c r="D843">
        <v>1</v>
      </c>
      <c r="E843">
        <v>1</v>
      </c>
      <c r="F843">
        <v>0.80467746831586695</v>
      </c>
      <c r="G843">
        <v>-5.5395366780544997</v>
      </c>
      <c r="H843" t="s">
        <v>23</v>
      </c>
      <c r="I843">
        <v>33.668099229445502</v>
      </c>
      <c r="J843" t="s">
        <v>457</v>
      </c>
      <c r="K843" t="s">
        <v>25</v>
      </c>
      <c r="L843" t="s">
        <v>1032</v>
      </c>
      <c r="M843" t="s">
        <v>1033</v>
      </c>
      <c r="N843" t="s">
        <v>1034</v>
      </c>
      <c r="O843" t="s">
        <v>1035</v>
      </c>
      <c r="P843">
        <v>2.4000001000000002</v>
      </c>
      <c r="Q843" t="s">
        <v>1036</v>
      </c>
      <c r="R843" t="s">
        <v>1037</v>
      </c>
      <c r="S843">
        <v>2146390</v>
      </c>
      <c r="T843">
        <v>385.21218379999999</v>
      </c>
      <c r="U843" t="s">
        <v>31</v>
      </c>
      <c r="V843" t="s">
        <v>1632</v>
      </c>
      <c r="W843" t="s">
        <v>23</v>
      </c>
    </row>
    <row r="844" spans="1:23" x14ac:dyDescent="0.4">
      <c r="A844">
        <v>843</v>
      </c>
      <c r="B844">
        <v>1</v>
      </c>
      <c r="C844">
        <v>1</v>
      </c>
      <c r="D844">
        <v>1</v>
      </c>
      <c r="E844">
        <v>1</v>
      </c>
      <c r="F844">
        <v>0.80446457450188702</v>
      </c>
      <c r="G844">
        <v>-0.92785719161327296</v>
      </c>
      <c r="H844">
        <v>0.999999999999999</v>
      </c>
      <c r="I844">
        <v>44.856223998442097</v>
      </c>
      <c r="J844" t="s">
        <v>1665</v>
      </c>
      <c r="K844" t="s">
        <v>25</v>
      </c>
      <c r="L844" t="s">
        <v>1982</v>
      </c>
      <c r="M844" t="s">
        <v>1983</v>
      </c>
      <c r="N844" t="s">
        <v>1984</v>
      </c>
      <c r="O844" t="s">
        <v>1985</v>
      </c>
      <c r="P844">
        <v>2.8652255499999999</v>
      </c>
      <c r="Q844" t="s">
        <v>1986</v>
      </c>
      <c r="R844" t="s">
        <v>1987</v>
      </c>
      <c r="S844">
        <v>19556450</v>
      </c>
      <c r="T844">
        <v>323.13902000000002</v>
      </c>
      <c r="U844" t="s">
        <v>31</v>
      </c>
      <c r="V844" t="s">
        <v>12878</v>
      </c>
      <c r="W844" t="s">
        <v>23</v>
      </c>
    </row>
    <row r="845" spans="1:23" x14ac:dyDescent="0.4">
      <c r="A845">
        <v>844</v>
      </c>
      <c r="B845">
        <v>1</v>
      </c>
      <c r="C845">
        <v>1</v>
      </c>
      <c r="D845">
        <v>1</v>
      </c>
      <c r="E845">
        <v>1</v>
      </c>
      <c r="F845">
        <v>0.80446457450188702</v>
      </c>
      <c r="G845">
        <v>-0.92785719161327296</v>
      </c>
      <c r="H845" t="s">
        <v>23</v>
      </c>
      <c r="I845">
        <v>44.856223998442097</v>
      </c>
      <c r="J845" t="s">
        <v>1665</v>
      </c>
      <c r="K845" t="s">
        <v>25</v>
      </c>
      <c r="L845" t="s">
        <v>1982</v>
      </c>
      <c r="M845" t="s">
        <v>1983</v>
      </c>
      <c r="N845" t="s">
        <v>1984</v>
      </c>
      <c r="O845" t="s">
        <v>1985</v>
      </c>
      <c r="P845">
        <v>2.8652255499999999</v>
      </c>
      <c r="Q845" t="s">
        <v>1986</v>
      </c>
      <c r="R845" t="s">
        <v>1987</v>
      </c>
      <c r="S845">
        <v>19556450</v>
      </c>
      <c r="T845">
        <v>323.13902000000002</v>
      </c>
      <c r="U845" t="s">
        <v>31</v>
      </c>
      <c r="V845" t="s">
        <v>4906</v>
      </c>
      <c r="W845" t="s">
        <v>23</v>
      </c>
    </row>
    <row r="846" spans="1:23" x14ac:dyDescent="0.4">
      <c r="A846">
        <v>845</v>
      </c>
      <c r="B846">
        <v>1</v>
      </c>
      <c r="C846">
        <v>1</v>
      </c>
      <c r="D846">
        <v>1</v>
      </c>
      <c r="E846">
        <v>1</v>
      </c>
      <c r="F846">
        <v>0.80345599248714805</v>
      </c>
      <c r="G846">
        <v>-4.2939174819628096</v>
      </c>
      <c r="H846">
        <v>0.999999999999999</v>
      </c>
      <c r="I846">
        <v>19.443852478798899</v>
      </c>
      <c r="J846" t="s">
        <v>564</v>
      </c>
      <c r="K846" t="s">
        <v>25</v>
      </c>
      <c r="L846" t="s">
        <v>565</v>
      </c>
      <c r="M846" t="s">
        <v>566</v>
      </c>
      <c r="N846" t="s">
        <v>567</v>
      </c>
      <c r="O846" t="s">
        <v>568</v>
      </c>
      <c r="P846">
        <v>2.5</v>
      </c>
      <c r="Q846" t="s">
        <v>569</v>
      </c>
      <c r="R846" t="s">
        <v>570</v>
      </c>
      <c r="S846">
        <v>20638078</v>
      </c>
      <c r="T846">
        <v>595.14461730000005</v>
      </c>
      <c r="U846" t="s">
        <v>31</v>
      </c>
      <c r="V846" t="s">
        <v>12879</v>
      </c>
      <c r="W846" t="s">
        <v>23</v>
      </c>
    </row>
    <row r="847" spans="1:23" x14ac:dyDescent="0.4">
      <c r="A847">
        <v>846</v>
      </c>
      <c r="B847">
        <v>1</v>
      </c>
      <c r="C847">
        <v>1</v>
      </c>
      <c r="D847">
        <v>1</v>
      </c>
      <c r="E847">
        <v>1</v>
      </c>
      <c r="F847">
        <v>0.80345599248714805</v>
      </c>
      <c r="G847">
        <v>-4.2939174819628096</v>
      </c>
      <c r="H847" t="s">
        <v>23</v>
      </c>
      <c r="I847">
        <v>19.443852478798899</v>
      </c>
      <c r="J847" t="s">
        <v>564</v>
      </c>
      <c r="K847" t="s">
        <v>25</v>
      </c>
      <c r="L847" t="s">
        <v>565</v>
      </c>
      <c r="M847" t="s">
        <v>566</v>
      </c>
      <c r="N847" t="s">
        <v>567</v>
      </c>
      <c r="O847" t="s">
        <v>568</v>
      </c>
      <c r="P847">
        <v>2.5</v>
      </c>
      <c r="Q847" t="s">
        <v>569</v>
      </c>
      <c r="R847" t="s">
        <v>570</v>
      </c>
      <c r="S847">
        <v>20638078</v>
      </c>
      <c r="T847">
        <v>595.14461730000005</v>
      </c>
      <c r="U847" t="s">
        <v>31</v>
      </c>
      <c r="V847" t="s">
        <v>609</v>
      </c>
      <c r="W847" t="s">
        <v>23</v>
      </c>
    </row>
    <row r="848" spans="1:23" x14ac:dyDescent="0.4">
      <c r="A848">
        <v>847</v>
      </c>
      <c r="B848">
        <v>1</v>
      </c>
      <c r="C848">
        <v>3</v>
      </c>
      <c r="D848">
        <v>1</v>
      </c>
      <c r="E848">
        <v>1</v>
      </c>
      <c r="F848">
        <v>0.80269254639677601</v>
      </c>
      <c r="G848">
        <v>-39.158493119712801</v>
      </c>
      <c r="H848">
        <v>0.999999999999999</v>
      </c>
      <c r="I848">
        <v>61.721264117964601</v>
      </c>
      <c r="J848" t="s">
        <v>411</v>
      </c>
      <c r="K848" t="s">
        <v>25</v>
      </c>
      <c r="L848" t="s">
        <v>12543</v>
      </c>
      <c r="M848" t="s">
        <v>12544</v>
      </c>
      <c r="N848" t="s">
        <v>12545</v>
      </c>
      <c r="O848" t="s">
        <v>12546</v>
      </c>
      <c r="P848">
        <v>2.7999999500000001</v>
      </c>
      <c r="Q848" t="s">
        <v>12547</v>
      </c>
      <c r="R848" t="s">
        <v>12548</v>
      </c>
      <c r="S848">
        <v>3719218</v>
      </c>
      <c r="T848">
        <v>353.18596910000002</v>
      </c>
      <c r="U848" t="s">
        <v>31</v>
      </c>
      <c r="V848" t="s">
        <v>12880</v>
      </c>
      <c r="W848" t="s">
        <v>23</v>
      </c>
    </row>
    <row r="849" spans="1:23" x14ac:dyDescent="0.4">
      <c r="A849">
        <v>848</v>
      </c>
      <c r="B849">
        <v>1</v>
      </c>
      <c r="C849">
        <v>3</v>
      </c>
      <c r="D849">
        <v>1</v>
      </c>
      <c r="E849">
        <v>1</v>
      </c>
      <c r="F849">
        <v>0.80269254639677601</v>
      </c>
      <c r="G849">
        <v>-39.158493119712801</v>
      </c>
      <c r="H849" t="s">
        <v>23</v>
      </c>
      <c r="I849">
        <v>61.721264117964601</v>
      </c>
      <c r="J849" t="s">
        <v>411</v>
      </c>
      <c r="K849" t="s">
        <v>25</v>
      </c>
      <c r="L849" t="s">
        <v>12543</v>
      </c>
      <c r="M849" t="s">
        <v>12544</v>
      </c>
      <c r="N849" t="s">
        <v>12545</v>
      </c>
      <c r="O849" t="s">
        <v>12546</v>
      </c>
      <c r="P849">
        <v>2.7999999500000001</v>
      </c>
      <c r="Q849" t="s">
        <v>12547</v>
      </c>
      <c r="R849" t="s">
        <v>12548</v>
      </c>
      <c r="S849">
        <v>3719218</v>
      </c>
      <c r="T849">
        <v>353.18596910000002</v>
      </c>
      <c r="U849" t="s">
        <v>31</v>
      </c>
      <c r="V849" t="s">
        <v>6261</v>
      </c>
      <c r="W849" t="s">
        <v>23</v>
      </c>
    </row>
    <row r="850" spans="1:23" x14ac:dyDescent="0.4">
      <c r="A850">
        <v>849</v>
      </c>
      <c r="B850">
        <v>1</v>
      </c>
      <c r="C850">
        <v>1</v>
      </c>
      <c r="D850">
        <v>1</v>
      </c>
      <c r="E850">
        <v>1</v>
      </c>
      <c r="F850">
        <v>0.802636816999867</v>
      </c>
      <c r="G850">
        <v>-0.87846718594084405</v>
      </c>
      <c r="H850" t="s">
        <v>23</v>
      </c>
      <c r="I850">
        <v>43.9345520970056</v>
      </c>
      <c r="J850" t="s">
        <v>1665</v>
      </c>
      <c r="K850" t="s">
        <v>25</v>
      </c>
      <c r="L850" t="s">
        <v>1982</v>
      </c>
      <c r="M850" t="s">
        <v>1983</v>
      </c>
      <c r="N850" t="s">
        <v>1984</v>
      </c>
      <c r="O850" t="s">
        <v>1985</v>
      </c>
      <c r="P850">
        <v>2.8652255499999999</v>
      </c>
      <c r="Q850" t="s">
        <v>1986</v>
      </c>
      <c r="R850" t="s">
        <v>1987</v>
      </c>
      <c r="S850">
        <v>19556450</v>
      </c>
      <c r="T850">
        <v>323.1390189</v>
      </c>
      <c r="U850" t="s">
        <v>31</v>
      </c>
      <c r="V850" t="s">
        <v>6539</v>
      </c>
      <c r="W850" t="s">
        <v>23</v>
      </c>
    </row>
    <row r="851" spans="1:23" x14ac:dyDescent="0.4">
      <c r="A851">
        <v>850</v>
      </c>
      <c r="B851">
        <v>1</v>
      </c>
      <c r="C851">
        <v>1</v>
      </c>
      <c r="D851">
        <v>1</v>
      </c>
      <c r="E851">
        <v>1</v>
      </c>
      <c r="F851">
        <v>0.802636816999867</v>
      </c>
      <c r="G851">
        <v>-0.87846718594084405</v>
      </c>
      <c r="H851">
        <v>0.999999999999999</v>
      </c>
      <c r="I851">
        <v>43.9345520970056</v>
      </c>
      <c r="J851" t="s">
        <v>1665</v>
      </c>
      <c r="K851" t="s">
        <v>25</v>
      </c>
      <c r="L851" t="s">
        <v>1982</v>
      </c>
      <c r="M851" t="s">
        <v>1983</v>
      </c>
      <c r="N851" t="s">
        <v>1984</v>
      </c>
      <c r="O851" t="s">
        <v>1985</v>
      </c>
      <c r="P851">
        <v>2.8652255499999999</v>
      </c>
      <c r="Q851" t="s">
        <v>1986</v>
      </c>
      <c r="R851" t="s">
        <v>1987</v>
      </c>
      <c r="S851">
        <v>19556450</v>
      </c>
      <c r="T851">
        <v>323.1390189</v>
      </c>
      <c r="U851" t="s">
        <v>31</v>
      </c>
      <c r="V851" t="s">
        <v>12881</v>
      </c>
      <c r="W851" t="s">
        <v>23</v>
      </c>
    </row>
    <row r="852" spans="1:23" x14ac:dyDescent="0.4">
      <c r="A852">
        <v>851</v>
      </c>
      <c r="B852">
        <v>1</v>
      </c>
      <c r="C852">
        <v>2</v>
      </c>
      <c r="D852">
        <v>1</v>
      </c>
      <c r="E852">
        <v>1</v>
      </c>
      <c r="F852">
        <v>0.80262679163079598</v>
      </c>
      <c r="G852">
        <v>-6.3994247545928502</v>
      </c>
      <c r="H852" t="s">
        <v>23</v>
      </c>
      <c r="I852">
        <v>40.9662795497118</v>
      </c>
      <c r="J852" t="s">
        <v>1131</v>
      </c>
      <c r="K852" t="s">
        <v>25</v>
      </c>
      <c r="L852" t="s">
        <v>1132</v>
      </c>
      <c r="M852" t="s">
        <v>1133</v>
      </c>
      <c r="N852" t="s">
        <v>1134</v>
      </c>
      <c r="O852" t="s">
        <v>1135</v>
      </c>
      <c r="P852">
        <v>-2.0999998999999998</v>
      </c>
      <c r="Q852" t="s">
        <v>1136</v>
      </c>
      <c r="R852" t="s">
        <v>1137</v>
      </c>
      <c r="S852">
        <v>2287698</v>
      </c>
      <c r="T852">
        <v>575.22353999999996</v>
      </c>
      <c r="U852" t="s">
        <v>31</v>
      </c>
      <c r="V852" t="s">
        <v>4092</v>
      </c>
      <c r="W852" t="s">
        <v>23</v>
      </c>
    </row>
    <row r="853" spans="1:23" x14ac:dyDescent="0.4">
      <c r="A853">
        <v>852</v>
      </c>
      <c r="B853">
        <v>1</v>
      </c>
      <c r="C853">
        <v>2</v>
      </c>
      <c r="D853">
        <v>1</v>
      </c>
      <c r="E853">
        <v>1</v>
      </c>
      <c r="F853">
        <v>0.80262679163079598</v>
      </c>
      <c r="G853">
        <v>-6.3994247545928502</v>
      </c>
      <c r="H853">
        <v>0.999999999999999</v>
      </c>
      <c r="I853">
        <v>40.9662795497118</v>
      </c>
      <c r="J853" t="s">
        <v>1131</v>
      </c>
      <c r="K853" t="s">
        <v>25</v>
      </c>
      <c r="L853" t="s">
        <v>1132</v>
      </c>
      <c r="M853" t="s">
        <v>1133</v>
      </c>
      <c r="N853" t="s">
        <v>1134</v>
      </c>
      <c r="O853" t="s">
        <v>1135</v>
      </c>
      <c r="P853">
        <v>-2.0999998999999998</v>
      </c>
      <c r="Q853" t="s">
        <v>1136</v>
      </c>
      <c r="R853" t="s">
        <v>1137</v>
      </c>
      <c r="S853">
        <v>2287698</v>
      </c>
      <c r="T853">
        <v>575.22353999999996</v>
      </c>
      <c r="U853" t="s">
        <v>31</v>
      </c>
      <c r="V853" t="s">
        <v>12882</v>
      </c>
      <c r="W853" t="s">
        <v>23</v>
      </c>
    </row>
    <row r="854" spans="1:23" x14ac:dyDescent="0.4">
      <c r="A854">
        <v>853</v>
      </c>
      <c r="B854">
        <v>1</v>
      </c>
      <c r="C854">
        <v>1</v>
      </c>
      <c r="D854">
        <v>1</v>
      </c>
      <c r="E854">
        <v>1</v>
      </c>
      <c r="F854">
        <v>0.80199452382847403</v>
      </c>
      <c r="G854">
        <v>-3.969586890235</v>
      </c>
      <c r="H854">
        <v>0.999999999999999</v>
      </c>
      <c r="I854">
        <v>64.867226931964495</v>
      </c>
      <c r="J854" t="s">
        <v>457</v>
      </c>
      <c r="K854" t="s">
        <v>25</v>
      </c>
      <c r="L854" t="s">
        <v>1032</v>
      </c>
      <c r="M854" t="s">
        <v>1033</v>
      </c>
      <c r="N854" t="s">
        <v>1034</v>
      </c>
      <c r="O854" t="s">
        <v>1035</v>
      </c>
      <c r="P854">
        <v>2.4000001000000002</v>
      </c>
      <c r="Q854" t="s">
        <v>1036</v>
      </c>
      <c r="R854" t="s">
        <v>1037</v>
      </c>
      <c r="S854">
        <v>2146390</v>
      </c>
      <c r="T854">
        <v>385.21218379999999</v>
      </c>
      <c r="U854" t="s">
        <v>31</v>
      </c>
      <c r="V854" t="s">
        <v>12883</v>
      </c>
      <c r="W854" t="s">
        <v>23</v>
      </c>
    </row>
    <row r="855" spans="1:23" x14ac:dyDescent="0.4">
      <c r="A855">
        <v>854</v>
      </c>
      <c r="B855">
        <v>1</v>
      </c>
      <c r="C855">
        <v>1</v>
      </c>
      <c r="D855">
        <v>1</v>
      </c>
      <c r="E855">
        <v>1</v>
      </c>
      <c r="F855">
        <v>0.80199452382847403</v>
      </c>
      <c r="G855">
        <v>-3.969586890235</v>
      </c>
      <c r="H855" t="s">
        <v>23</v>
      </c>
      <c r="I855">
        <v>64.867226931964495</v>
      </c>
      <c r="J855" t="s">
        <v>457</v>
      </c>
      <c r="K855" t="s">
        <v>25</v>
      </c>
      <c r="L855" t="s">
        <v>1032</v>
      </c>
      <c r="M855" t="s">
        <v>1033</v>
      </c>
      <c r="N855" t="s">
        <v>1034</v>
      </c>
      <c r="O855" t="s">
        <v>1035</v>
      </c>
      <c r="P855">
        <v>2.4000001000000002</v>
      </c>
      <c r="Q855" t="s">
        <v>1036</v>
      </c>
      <c r="R855" t="s">
        <v>1037</v>
      </c>
      <c r="S855">
        <v>2146390</v>
      </c>
      <c r="T855">
        <v>385.21218379999999</v>
      </c>
      <c r="U855" t="s">
        <v>31</v>
      </c>
      <c r="V855" t="s">
        <v>4790</v>
      </c>
      <c r="W855" t="s">
        <v>23</v>
      </c>
    </row>
    <row r="856" spans="1:23" x14ac:dyDescent="0.4">
      <c r="A856">
        <v>855</v>
      </c>
      <c r="B856">
        <v>1</v>
      </c>
      <c r="C856">
        <v>2</v>
      </c>
      <c r="D856">
        <v>1</v>
      </c>
      <c r="E856">
        <v>1</v>
      </c>
      <c r="F856">
        <v>0.80151865159836699</v>
      </c>
      <c r="G856">
        <v>-6.8466248248249597</v>
      </c>
      <c r="H856" t="s">
        <v>23</v>
      </c>
      <c r="I856">
        <v>40.9662795497118</v>
      </c>
      <c r="J856" t="s">
        <v>1131</v>
      </c>
      <c r="K856" t="s">
        <v>25</v>
      </c>
      <c r="L856" t="s">
        <v>1132</v>
      </c>
      <c r="M856" t="s">
        <v>1133</v>
      </c>
      <c r="N856" t="s">
        <v>1134</v>
      </c>
      <c r="O856" t="s">
        <v>1135</v>
      </c>
      <c r="P856">
        <v>-2.0999998999999998</v>
      </c>
      <c r="Q856" t="s">
        <v>1136</v>
      </c>
      <c r="R856" t="s">
        <v>1137</v>
      </c>
      <c r="S856">
        <v>2287698</v>
      </c>
      <c r="T856">
        <v>575.22353639999994</v>
      </c>
      <c r="U856" t="s">
        <v>31</v>
      </c>
      <c r="V856" t="s">
        <v>4848</v>
      </c>
      <c r="W856" t="s">
        <v>23</v>
      </c>
    </row>
    <row r="857" spans="1:23" x14ac:dyDescent="0.4">
      <c r="A857">
        <v>856</v>
      </c>
      <c r="B857">
        <v>1</v>
      </c>
      <c r="C857">
        <v>2</v>
      </c>
      <c r="D857">
        <v>1</v>
      </c>
      <c r="E857">
        <v>1</v>
      </c>
      <c r="F857">
        <v>0.80151865159836699</v>
      </c>
      <c r="G857">
        <v>-6.8466248248249597</v>
      </c>
      <c r="H857">
        <v>0.999999999999999</v>
      </c>
      <c r="I857">
        <v>40.9662795497118</v>
      </c>
      <c r="J857" t="s">
        <v>1131</v>
      </c>
      <c r="K857" t="s">
        <v>25</v>
      </c>
      <c r="L857" t="s">
        <v>1132</v>
      </c>
      <c r="M857" t="s">
        <v>1133</v>
      </c>
      <c r="N857" t="s">
        <v>1134</v>
      </c>
      <c r="O857" t="s">
        <v>1135</v>
      </c>
      <c r="P857">
        <v>-2.0999998999999998</v>
      </c>
      <c r="Q857" t="s">
        <v>1136</v>
      </c>
      <c r="R857" t="s">
        <v>1137</v>
      </c>
      <c r="S857">
        <v>2287698</v>
      </c>
      <c r="T857">
        <v>575.22353639999994</v>
      </c>
      <c r="U857" t="s">
        <v>31</v>
      </c>
      <c r="V857" t="s">
        <v>12884</v>
      </c>
      <c r="W857" t="s">
        <v>23</v>
      </c>
    </row>
    <row r="858" spans="1:23" x14ac:dyDescent="0.4">
      <c r="A858">
        <v>857</v>
      </c>
      <c r="B858">
        <v>1</v>
      </c>
      <c r="C858">
        <v>1</v>
      </c>
      <c r="D858">
        <v>1</v>
      </c>
      <c r="E858">
        <v>1</v>
      </c>
      <c r="F858">
        <v>0.80029267620635203</v>
      </c>
      <c r="G858">
        <v>-17.879645373546602</v>
      </c>
      <c r="H858" t="s">
        <v>23</v>
      </c>
      <c r="I858">
        <v>40.2437329820442</v>
      </c>
      <c r="J858" t="s">
        <v>2286</v>
      </c>
      <c r="K858" t="s">
        <v>25</v>
      </c>
      <c r="L858" t="s">
        <v>12868</v>
      </c>
      <c r="M858" t="s">
        <v>12869</v>
      </c>
      <c r="N858" t="s">
        <v>28</v>
      </c>
      <c r="O858" t="s">
        <v>12870</v>
      </c>
      <c r="P858">
        <v>1.7000000500000001</v>
      </c>
      <c r="Q858" t="s">
        <v>12871</v>
      </c>
      <c r="R858" t="s">
        <v>12872</v>
      </c>
      <c r="S858">
        <v>17199720814</v>
      </c>
      <c r="T858">
        <v>201.1022395</v>
      </c>
      <c r="U858" t="s">
        <v>31</v>
      </c>
      <c r="V858" t="s">
        <v>3044</v>
      </c>
      <c r="W858" t="s">
        <v>23</v>
      </c>
    </row>
    <row r="859" spans="1:23" x14ac:dyDescent="0.4">
      <c r="A859">
        <v>858</v>
      </c>
      <c r="B859">
        <v>1</v>
      </c>
      <c r="C859">
        <v>1</v>
      </c>
      <c r="D859">
        <v>1</v>
      </c>
      <c r="E859">
        <v>1</v>
      </c>
      <c r="F859">
        <v>0.80029267620635203</v>
      </c>
      <c r="G859">
        <v>-17.879645373546602</v>
      </c>
      <c r="H859">
        <v>0.999999999999999</v>
      </c>
      <c r="I859">
        <v>40.2437329820442</v>
      </c>
      <c r="J859" t="s">
        <v>2286</v>
      </c>
      <c r="K859" t="s">
        <v>25</v>
      </c>
      <c r="L859" t="s">
        <v>12868</v>
      </c>
      <c r="M859" t="s">
        <v>12869</v>
      </c>
      <c r="N859" t="s">
        <v>28</v>
      </c>
      <c r="O859" t="s">
        <v>12870</v>
      </c>
      <c r="P859">
        <v>1.7000000500000001</v>
      </c>
      <c r="Q859" t="s">
        <v>12871</v>
      </c>
      <c r="R859" t="s">
        <v>12872</v>
      </c>
      <c r="S859">
        <v>17199720814</v>
      </c>
      <c r="T859">
        <v>201.1022395</v>
      </c>
      <c r="U859" t="s">
        <v>31</v>
      </c>
      <c r="V859" t="s">
        <v>12885</v>
      </c>
      <c r="W859" t="s">
        <v>23</v>
      </c>
    </row>
    <row r="860" spans="1:23" x14ac:dyDescent="0.4">
      <c r="A860">
        <v>859</v>
      </c>
      <c r="B860">
        <v>1</v>
      </c>
      <c r="C860">
        <v>1</v>
      </c>
      <c r="D860">
        <v>1</v>
      </c>
      <c r="E860">
        <v>4</v>
      </c>
      <c r="F860">
        <v>0.80002656413081297</v>
      </c>
      <c r="G860">
        <v>-11.119225932050099</v>
      </c>
      <c r="H860" t="s">
        <v>23</v>
      </c>
      <c r="I860">
        <v>33.5344286620006</v>
      </c>
      <c r="J860" t="s">
        <v>1065</v>
      </c>
      <c r="K860" t="s">
        <v>25</v>
      </c>
      <c r="L860" t="s">
        <v>12886</v>
      </c>
      <c r="M860" t="s">
        <v>12887</v>
      </c>
      <c r="N860" t="s">
        <v>12888</v>
      </c>
      <c r="O860" t="s">
        <v>12889</v>
      </c>
      <c r="P860">
        <v>-0.30000001199999998</v>
      </c>
      <c r="Q860" t="s">
        <v>12890</v>
      </c>
      <c r="R860" t="s">
        <v>12891</v>
      </c>
      <c r="S860">
        <v>221003886</v>
      </c>
      <c r="T860">
        <v>613.21269689999997</v>
      </c>
      <c r="U860" t="s">
        <v>31</v>
      </c>
      <c r="V860" t="s">
        <v>1227</v>
      </c>
      <c r="W860" t="s">
        <v>23</v>
      </c>
    </row>
    <row r="861" spans="1:23" x14ac:dyDescent="0.4">
      <c r="A861">
        <v>860</v>
      </c>
      <c r="B861">
        <v>1</v>
      </c>
      <c r="C861">
        <v>1</v>
      </c>
      <c r="D861">
        <v>1</v>
      </c>
      <c r="E861">
        <v>4</v>
      </c>
      <c r="F861">
        <v>0.80002656413081297</v>
      </c>
      <c r="G861">
        <v>-11.119225932050099</v>
      </c>
      <c r="H861">
        <v>0.75577889447236102</v>
      </c>
      <c r="I861">
        <v>33.5344286620006</v>
      </c>
      <c r="J861" t="s">
        <v>1065</v>
      </c>
      <c r="K861" t="s">
        <v>25</v>
      </c>
      <c r="L861" t="s">
        <v>12886</v>
      </c>
      <c r="M861" t="s">
        <v>12887</v>
      </c>
      <c r="N861" t="s">
        <v>12888</v>
      </c>
      <c r="O861" t="s">
        <v>12889</v>
      </c>
      <c r="P861">
        <v>-0.30000001199999998</v>
      </c>
      <c r="Q861" t="s">
        <v>12890</v>
      </c>
      <c r="R861" t="s">
        <v>12891</v>
      </c>
      <c r="S861">
        <v>221003886</v>
      </c>
      <c r="T861">
        <v>613.21269689999997</v>
      </c>
      <c r="U861" t="s">
        <v>31</v>
      </c>
      <c r="V861" t="s">
        <v>12892</v>
      </c>
      <c r="W861" t="s">
        <v>23</v>
      </c>
    </row>
    <row r="862" spans="1:23" x14ac:dyDescent="0.4">
      <c r="A862">
        <v>861</v>
      </c>
      <c r="B862">
        <v>1</v>
      </c>
      <c r="C862">
        <v>1</v>
      </c>
      <c r="D862">
        <v>1</v>
      </c>
      <c r="E862">
        <v>1</v>
      </c>
      <c r="F862">
        <v>0.79993175868495103</v>
      </c>
      <c r="G862">
        <v>-11.712008847097501</v>
      </c>
      <c r="H862">
        <v>0.999999999999999</v>
      </c>
      <c r="I862">
        <v>10.3542903964742</v>
      </c>
      <c r="J862" t="s">
        <v>12893</v>
      </c>
      <c r="K862" t="s">
        <v>25</v>
      </c>
      <c r="L862" t="s">
        <v>12894</v>
      </c>
      <c r="M862" t="s">
        <v>12895</v>
      </c>
      <c r="N862" t="s">
        <v>12896</v>
      </c>
      <c r="O862" t="s">
        <v>12897</v>
      </c>
      <c r="P862">
        <v>-2.0999998999999998</v>
      </c>
      <c r="Q862" t="s">
        <v>12898</v>
      </c>
      <c r="R862" t="s">
        <v>12899</v>
      </c>
      <c r="S862">
        <v>19955738</v>
      </c>
      <c r="T862">
        <v>755.20860000000005</v>
      </c>
      <c r="U862" t="s">
        <v>31</v>
      </c>
      <c r="V862" t="s">
        <v>12900</v>
      </c>
      <c r="W862" t="s">
        <v>23</v>
      </c>
    </row>
    <row r="863" spans="1:23" x14ac:dyDescent="0.4">
      <c r="A863">
        <v>862</v>
      </c>
      <c r="B863">
        <v>1</v>
      </c>
      <c r="C863">
        <v>1</v>
      </c>
      <c r="D863">
        <v>1</v>
      </c>
      <c r="E863">
        <v>1</v>
      </c>
      <c r="F863">
        <v>0.79993175868495103</v>
      </c>
      <c r="G863">
        <v>-11.712008847097501</v>
      </c>
      <c r="H863" t="s">
        <v>23</v>
      </c>
      <c r="I863">
        <v>10.3542903964742</v>
      </c>
      <c r="J863" t="s">
        <v>12893</v>
      </c>
      <c r="K863" t="s">
        <v>25</v>
      </c>
      <c r="L863" t="s">
        <v>12894</v>
      </c>
      <c r="M863" t="s">
        <v>12895</v>
      </c>
      <c r="N863" t="s">
        <v>12896</v>
      </c>
      <c r="O863" t="s">
        <v>12897</v>
      </c>
      <c r="P863">
        <v>-2.0999998999999998</v>
      </c>
      <c r="Q863" t="s">
        <v>12898</v>
      </c>
      <c r="R863" t="s">
        <v>12899</v>
      </c>
      <c r="S863">
        <v>19955738</v>
      </c>
      <c r="T863">
        <v>755.20860000000005</v>
      </c>
      <c r="U863" t="s">
        <v>31</v>
      </c>
      <c r="V863" t="s">
        <v>8113</v>
      </c>
      <c r="W863" t="s">
        <v>23</v>
      </c>
    </row>
    <row r="864" spans="1:23" x14ac:dyDescent="0.4">
      <c r="A864">
        <v>863</v>
      </c>
      <c r="B864">
        <v>1</v>
      </c>
      <c r="C864">
        <v>1</v>
      </c>
      <c r="D864">
        <v>1</v>
      </c>
      <c r="E864">
        <v>1</v>
      </c>
      <c r="F864">
        <v>0.79905985313262196</v>
      </c>
      <c r="G864">
        <v>-4.4682866812673598</v>
      </c>
      <c r="H864" t="s">
        <v>23</v>
      </c>
      <c r="I864">
        <v>30.028662045360701</v>
      </c>
      <c r="J864" t="s">
        <v>3916</v>
      </c>
      <c r="K864" t="s">
        <v>25</v>
      </c>
      <c r="L864" t="s">
        <v>12754</v>
      </c>
      <c r="M864" t="s">
        <v>12755</v>
      </c>
      <c r="N864" t="s">
        <v>12756</v>
      </c>
      <c r="O864" t="s">
        <v>12757</v>
      </c>
      <c r="P864">
        <v>1.81576502</v>
      </c>
      <c r="Q864" t="s">
        <v>12758</v>
      </c>
      <c r="R864" t="s">
        <v>12759</v>
      </c>
      <c r="S864">
        <v>255846782</v>
      </c>
      <c r="T864">
        <v>149.05970600000001</v>
      </c>
      <c r="U864" t="s">
        <v>31</v>
      </c>
      <c r="V864" t="s">
        <v>8475</v>
      </c>
      <c r="W864" t="s">
        <v>23</v>
      </c>
    </row>
    <row r="865" spans="1:23" x14ac:dyDescent="0.4">
      <c r="A865">
        <v>864</v>
      </c>
      <c r="B865">
        <v>1</v>
      </c>
      <c r="C865">
        <v>1</v>
      </c>
      <c r="D865">
        <v>1</v>
      </c>
      <c r="E865">
        <v>1</v>
      </c>
      <c r="F865">
        <v>0.79905985313262196</v>
      </c>
      <c r="G865">
        <v>-4.4682866812673598</v>
      </c>
      <c r="H865">
        <v>0.999999999999999</v>
      </c>
      <c r="I865">
        <v>30.028662045360701</v>
      </c>
      <c r="J865" t="s">
        <v>3916</v>
      </c>
      <c r="K865" t="s">
        <v>25</v>
      </c>
      <c r="L865" t="s">
        <v>12754</v>
      </c>
      <c r="M865" t="s">
        <v>12755</v>
      </c>
      <c r="N865" t="s">
        <v>12756</v>
      </c>
      <c r="O865" t="s">
        <v>12757</v>
      </c>
      <c r="P865">
        <v>1.81576502</v>
      </c>
      <c r="Q865" t="s">
        <v>12758</v>
      </c>
      <c r="R865" t="s">
        <v>12759</v>
      </c>
      <c r="S865">
        <v>255846782</v>
      </c>
      <c r="T865">
        <v>149.05970600000001</v>
      </c>
      <c r="U865" t="s">
        <v>31</v>
      </c>
      <c r="V865" t="s">
        <v>12901</v>
      </c>
      <c r="W865" t="s">
        <v>23</v>
      </c>
    </row>
    <row r="866" spans="1:23" x14ac:dyDescent="0.4">
      <c r="A866">
        <v>865</v>
      </c>
      <c r="B866">
        <v>1</v>
      </c>
      <c r="C866">
        <v>1</v>
      </c>
      <c r="D866">
        <v>1</v>
      </c>
      <c r="E866">
        <v>1</v>
      </c>
      <c r="F866">
        <v>0.79791771010044898</v>
      </c>
      <c r="G866">
        <v>-1.09478346512654</v>
      </c>
      <c r="H866" t="s">
        <v>23</v>
      </c>
      <c r="I866">
        <v>48.967201492807099</v>
      </c>
      <c r="J866" t="s">
        <v>707</v>
      </c>
      <c r="K866" t="s">
        <v>25</v>
      </c>
      <c r="L866" t="s">
        <v>708</v>
      </c>
      <c r="M866" t="s">
        <v>709</v>
      </c>
      <c r="N866" t="s">
        <v>710</v>
      </c>
      <c r="O866" t="s">
        <v>711</v>
      </c>
      <c r="P866">
        <v>0.40000000600000002</v>
      </c>
      <c r="Q866" t="s">
        <v>712</v>
      </c>
      <c r="R866" t="s">
        <v>713</v>
      </c>
      <c r="S866">
        <v>8610439258</v>
      </c>
      <c r="T866">
        <v>507.11331719999998</v>
      </c>
      <c r="U866" t="s">
        <v>31</v>
      </c>
      <c r="V866" t="s">
        <v>2353</v>
      </c>
      <c r="W866" t="s">
        <v>23</v>
      </c>
    </row>
    <row r="867" spans="1:23" x14ac:dyDescent="0.4">
      <c r="A867">
        <v>866</v>
      </c>
      <c r="B867">
        <v>1</v>
      </c>
      <c r="C867">
        <v>1</v>
      </c>
      <c r="D867">
        <v>1</v>
      </c>
      <c r="E867">
        <v>1</v>
      </c>
      <c r="F867">
        <v>0.79791771010044898</v>
      </c>
      <c r="G867">
        <v>-1.09478346512654</v>
      </c>
      <c r="H867">
        <v>0.999999999999999</v>
      </c>
      <c r="I867">
        <v>48.967201492807099</v>
      </c>
      <c r="J867" t="s">
        <v>707</v>
      </c>
      <c r="K867" t="s">
        <v>25</v>
      </c>
      <c r="L867" t="s">
        <v>708</v>
      </c>
      <c r="M867" t="s">
        <v>709</v>
      </c>
      <c r="N867" t="s">
        <v>710</v>
      </c>
      <c r="O867" t="s">
        <v>711</v>
      </c>
      <c r="P867">
        <v>0.40000000600000002</v>
      </c>
      <c r="Q867" t="s">
        <v>712</v>
      </c>
      <c r="R867" t="s">
        <v>713</v>
      </c>
      <c r="S867">
        <v>8610439258</v>
      </c>
      <c r="T867">
        <v>507.11331719999998</v>
      </c>
      <c r="U867" t="s">
        <v>31</v>
      </c>
      <c r="V867" t="s">
        <v>12902</v>
      </c>
      <c r="W867" t="s">
        <v>23</v>
      </c>
    </row>
    <row r="868" spans="1:23" x14ac:dyDescent="0.4">
      <c r="A868">
        <v>867</v>
      </c>
      <c r="B868">
        <v>1</v>
      </c>
      <c r="C868">
        <v>1</v>
      </c>
      <c r="D868">
        <v>1</v>
      </c>
      <c r="E868">
        <v>1</v>
      </c>
      <c r="F868">
        <v>0.79550243081159699</v>
      </c>
      <c r="G868">
        <v>-2.2783148137154301</v>
      </c>
      <c r="H868" t="s">
        <v>23</v>
      </c>
      <c r="I868">
        <v>22.613231918647902</v>
      </c>
      <c r="J868" t="s">
        <v>564</v>
      </c>
      <c r="K868" t="s">
        <v>25</v>
      </c>
      <c r="L868" t="s">
        <v>565</v>
      </c>
      <c r="M868" t="s">
        <v>566</v>
      </c>
      <c r="N868" t="s">
        <v>567</v>
      </c>
      <c r="O868" t="s">
        <v>568</v>
      </c>
      <c r="P868">
        <v>2.5</v>
      </c>
      <c r="Q868" t="s">
        <v>569</v>
      </c>
      <c r="R868" t="s">
        <v>570</v>
      </c>
      <c r="S868">
        <v>20638078</v>
      </c>
      <c r="T868">
        <v>595.14462000000003</v>
      </c>
      <c r="U868" t="s">
        <v>31</v>
      </c>
      <c r="V868" t="s">
        <v>919</v>
      </c>
      <c r="W868" t="s">
        <v>23</v>
      </c>
    </row>
    <row r="869" spans="1:23" x14ac:dyDescent="0.4">
      <c r="A869">
        <v>868</v>
      </c>
      <c r="B869">
        <v>1</v>
      </c>
      <c r="C869">
        <v>1</v>
      </c>
      <c r="D869">
        <v>1</v>
      </c>
      <c r="E869">
        <v>1</v>
      </c>
      <c r="F869">
        <v>0.79550243081159699</v>
      </c>
      <c r="G869">
        <v>-2.2783148137154301</v>
      </c>
      <c r="H869">
        <v>0.999999999999999</v>
      </c>
      <c r="I869">
        <v>22.613231918647902</v>
      </c>
      <c r="J869" t="s">
        <v>564</v>
      </c>
      <c r="K869" t="s">
        <v>25</v>
      </c>
      <c r="L869" t="s">
        <v>565</v>
      </c>
      <c r="M869" t="s">
        <v>566</v>
      </c>
      <c r="N869" t="s">
        <v>567</v>
      </c>
      <c r="O869" t="s">
        <v>568</v>
      </c>
      <c r="P869">
        <v>2.5</v>
      </c>
      <c r="Q869" t="s">
        <v>569</v>
      </c>
      <c r="R869" t="s">
        <v>570</v>
      </c>
      <c r="S869">
        <v>20638078</v>
      </c>
      <c r="T869">
        <v>595.14462000000003</v>
      </c>
      <c r="U869" t="s">
        <v>31</v>
      </c>
      <c r="V869" t="s">
        <v>12903</v>
      </c>
      <c r="W869" t="s">
        <v>23</v>
      </c>
    </row>
    <row r="870" spans="1:23" x14ac:dyDescent="0.4">
      <c r="A870">
        <v>869</v>
      </c>
      <c r="B870">
        <v>1</v>
      </c>
      <c r="C870">
        <v>1</v>
      </c>
      <c r="D870">
        <v>1</v>
      </c>
      <c r="E870">
        <v>1</v>
      </c>
      <c r="F870">
        <v>0.79500639992880096</v>
      </c>
      <c r="G870">
        <v>-7.5985545298659698</v>
      </c>
      <c r="H870" t="s">
        <v>23</v>
      </c>
      <c r="I870">
        <v>12.8751627630395</v>
      </c>
      <c r="J870" t="s">
        <v>655</v>
      </c>
      <c r="K870" t="s">
        <v>25</v>
      </c>
      <c r="L870" t="s">
        <v>656</v>
      </c>
      <c r="M870" t="s">
        <v>657</v>
      </c>
      <c r="N870" t="s">
        <v>658</v>
      </c>
      <c r="O870" t="s">
        <v>659</v>
      </c>
      <c r="P870">
        <v>-1.32391071</v>
      </c>
      <c r="Q870" t="s">
        <v>660</v>
      </c>
      <c r="R870" t="s">
        <v>661</v>
      </c>
      <c r="S870">
        <v>255847294</v>
      </c>
      <c r="T870">
        <v>148.06044</v>
      </c>
      <c r="U870" t="s">
        <v>31</v>
      </c>
      <c r="V870" t="s">
        <v>662</v>
      </c>
      <c r="W870" t="s">
        <v>23</v>
      </c>
    </row>
    <row r="871" spans="1:23" x14ac:dyDescent="0.4">
      <c r="A871">
        <v>870</v>
      </c>
      <c r="B871">
        <v>1</v>
      </c>
      <c r="C871">
        <v>1</v>
      </c>
      <c r="D871">
        <v>1</v>
      </c>
      <c r="E871">
        <v>1</v>
      </c>
      <c r="F871">
        <v>0.79500639992880096</v>
      </c>
      <c r="G871">
        <v>-7.5985545298659698</v>
      </c>
      <c r="H871">
        <v>0.999999999999999</v>
      </c>
      <c r="I871">
        <v>12.8751627630395</v>
      </c>
      <c r="J871" t="s">
        <v>655</v>
      </c>
      <c r="K871" t="s">
        <v>25</v>
      </c>
      <c r="L871" t="s">
        <v>656</v>
      </c>
      <c r="M871" t="s">
        <v>657</v>
      </c>
      <c r="N871" t="s">
        <v>658</v>
      </c>
      <c r="O871" t="s">
        <v>659</v>
      </c>
      <c r="P871">
        <v>-1.32391071</v>
      </c>
      <c r="Q871" t="s">
        <v>660</v>
      </c>
      <c r="R871" t="s">
        <v>661</v>
      </c>
      <c r="S871">
        <v>255847294</v>
      </c>
      <c r="T871">
        <v>148.06044</v>
      </c>
      <c r="U871" t="s">
        <v>31</v>
      </c>
      <c r="V871" t="s">
        <v>12904</v>
      </c>
      <c r="W871" t="s">
        <v>23</v>
      </c>
    </row>
    <row r="872" spans="1:23" x14ac:dyDescent="0.4">
      <c r="A872">
        <v>871</v>
      </c>
      <c r="B872">
        <v>1</v>
      </c>
      <c r="C872">
        <v>1</v>
      </c>
      <c r="D872">
        <v>1</v>
      </c>
      <c r="E872">
        <v>1</v>
      </c>
      <c r="F872">
        <v>0.79341830029383598</v>
      </c>
      <c r="G872">
        <v>-11.725638166634299</v>
      </c>
      <c r="H872" t="s">
        <v>23</v>
      </c>
      <c r="I872">
        <v>42.100998420199502</v>
      </c>
      <c r="J872" t="s">
        <v>3865</v>
      </c>
      <c r="K872" t="s">
        <v>25</v>
      </c>
      <c r="L872" t="s">
        <v>12905</v>
      </c>
      <c r="M872" t="s">
        <v>12906</v>
      </c>
      <c r="N872" t="s">
        <v>12907</v>
      </c>
      <c r="O872" t="s">
        <v>12908</v>
      </c>
      <c r="P872">
        <v>7.0999999000000003</v>
      </c>
      <c r="Q872" t="s">
        <v>12909</v>
      </c>
      <c r="R872" t="s">
        <v>12910</v>
      </c>
      <c r="S872">
        <v>19548518</v>
      </c>
      <c r="T872">
        <v>415.32069999999999</v>
      </c>
      <c r="U872" t="s">
        <v>31</v>
      </c>
      <c r="V872" t="s">
        <v>6431</v>
      </c>
      <c r="W872" t="s">
        <v>23</v>
      </c>
    </row>
    <row r="873" spans="1:23" x14ac:dyDescent="0.4">
      <c r="A873">
        <v>872</v>
      </c>
      <c r="B873">
        <v>1</v>
      </c>
      <c r="C873">
        <v>1</v>
      </c>
      <c r="D873">
        <v>1</v>
      </c>
      <c r="E873">
        <v>1</v>
      </c>
      <c r="F873">
        <v>0.79341830029383598</v>
      </c>
      <c r="G873">
        <v>-11.725638166634299</v>
      </c>
      <c r="H873">
        <v>0.999999999999999</v>
      </c>
      <c r="I873">
        <v>42.100998420199502</v>
      </c>
      <c r="J873" t="s">
        <v>3865</v>
      </c>
      <c r="K873" t="s">
        <v>25</v>
      </c>
      <c r="L873" t="s">
        <v>12905</v>
      </c>
      <c r="M873" t="s">
        <v>12906</v>
      </c>
      <c r="N873" t="s">
        <v>12907</v>
      </c>
      <c r="O873" t="s">
        <v>12908</v>
      </c>
      <c r="P873">
        <v>7.0999999000000003</v>
      </c>
      <c r="Q873" t="s">
        <v>12909</v>
      </c>
      <c r="R873" t="s">
        <v>12910</v>
      </c>
      <c r="S873">
        <v>19548518</v>
      </c>
      <c r="T873">
        <v>415.32069999999999</v>
      </c>
      <c r="U873" t="s">
        <v>31</v>
      </c>
      <c r="V873" t="s">
        <v>12911</v>
      </c>
      <c r="W873" t="s">
        <v>23</v>
      </c>
    </row>
    <row r="874" spans="1:23" x14ac:dyDescent="0.4">
      <c r="A874">
        <v>873</v>
      </c>
      <c r="B874">
        <v>1</v>
      </c>
      <c r="C874">
        <v>1</v>
      </c>
      <c r="D874">
        <v>1</v>
      </c>
      <c r="E874">
        <v>1</v>
      </c>
      <c r="F874">
        <v>0.79306964014669501</v>
      </c>
      <c r="G874">
        <v>-6.3732813915839799</v>
      </c>
      <c r="H874">
        <v>0.999999999999999</v>
      </c>
      <c r="I874">
        <v>28.382662603636302</v>
      </c>
      <c r="J874" t="s">
        <v>564</v>
      </c>
      <c r="K874" t="s">
        <v>25</v>
      </c>
      <c r="L874" t="s">
        <v>565</v>
      </c>
      <c r="M874" t="s">
        <v>566</v>
      </c>
      <c r="N874" t="s">
        <v>567</v>
      </c>
      <c r="O874" t="s">
        <v>568</v>
      </c>
      <c r="P874">
        <v>2.5</v>
      </c>
      <c r="Q874" t="s">
        <v>569</v>
      </c>
      <c r="R874" t="s">
        <v>570</v>
      </c>
      <c r="S874">
        <v>20638078</v>
      </c>
      <c r="T874">
        <v>595.14461730000005</v>
      </c>
      <c r="U874" t="s">
        <v>31</v>
      </c>
      <c r="V874" t="s">
        <v>12912</v>
      </c>
      <c r="W874" t="s">
        <v>23</v>
      </c>
    </row>
    <row r="875" spans="1:23" x14ac:dyDescent="0.4">
      <c r="A875">
        <v>874</v>
      </c>
      <c r="B875">
        <v>1</v>
      </c>
      <c r="C875">
        <v>1</v>
      </c>
      <c r="D875">
        <v>1</v>
      </c>
      <c r="E875">
        <v>1</v>
      </c>
      <c r="F875">
        <v>0.79306964014669501</v>
      </c>
      <c r="G875">
        <v>-6.3732813915839799</v>
      </c>
      <c r="H875" t="s">
        <v>23</v>
      </c>
      <c r="I875">
        <v>28.382662603636302</v>
      </c>
      <c r="J875" t="s">
        <v>564</v>
      </c>
      <c r="K875" t="s">
        <v>25</v>
      </c>
      <c r="L875" t="s">
        <v>565</v>
      </c>
      <c r="M875" t="s">
        <v>566</v>
      </c>
      <c r="N875" t="s">
        <v>567</v>
      </c>
      <c r="O875" t="s">
        <v>568</v>
      </c>
      <c r="P875">
        <v>2.5</v>
      </c>
      <c r="Q875" t="s">
        <v>569</v>
      </c>
      <c r="R875" t="s">
        <v>570</v>
      </c>
      <c r="S875">
        <v>20638078</v>
      </c>
      <c r="T875">
        <v>595.14461730000005</v>
      </c>
      <c r="U875" t="s">
        <v>31</v>
      </c>
      <c r="V875" t="s">
        <v>1427</v>
      </c>
      <c r="W875" t="s">
        <v>23</v>
      </c>
    </row>
    <row r="876" spans="1:23" x14ac:dyDescent="0.4">
      <c r="A876">
        <v>875</v>
      </c>
      <c r="B876">
        <v>1</v>
      </c>
      <c r="C876">
        <v>1</v>
      </c>
      <c r="D876">
        <v>1</v>
      </c>
      <c r="E876">
        <v>3</v>
      </c>
      <c r="F876">
        <v>0.79233693168143204</v>
      </c>
      <c r="G876">
        <v>-7.0386131159908496</v>
      </c>
      <c r="H876" t="s">
        <v>23</v>
      </c>
      <c r="I876">
        <v>33.147776919818</v>
      </c>
      <c r="J876" t="s">
        <v>564</v>
      </c>
      <c r="K876" t="s">
        <v>25</v>
      </c>
      <c r="L876" t="s">
        <v>565</v>
      </c>
      <c r="M876" t="s">
        <v>566</v>
      </c>
      <c r="N876" t="s">
        <v>567</v>
      </c>
      <c r="O876" t="s">
        <v>568</v>
      </c>
      <c r="P876">
        <v>2.5</v>
      </c>
      <c r="Q876" t="s">
        <v>569</v>
      </c>
      <c r="R876" t="s">
        <v>570</v>
      </c>
      <c r="S876">
        <v>20638078</v>
      </c>
      <c r="T876">
        <v>595.14461730000005</v>
      </c>
      <c r="U876" t="s">
        <v>31</v>
      </c>
      <c r="V876" t="s">
        <v>6137</v>
      </c>
      <c r="W876" t="s">
        <v>23</v>
      </c>
    </row>
    <row r="877" spans="1:23" x14ac:dyDescent="0.4">
      <c r="A877">
        <v>876</v>
      </c>
      <c r="B877">
        <v>1</v>
      </c>
      <c r="C877">
        <v>1</v>
      </c>
      <c r="D877">
        <v>1</v>
      </c>
      <c r="E877">
        <v>3</v>
      </c>
      <c r="F877">
        <v>0.79233693168143204</v>
      </c>
      <c r="G877">
        <v>-7.0386131159908496</v>
      </c>
      <c r="H877">
        <v>0.94572864321607997</v>
      </c>
      <c r="I877">
        <v>33.147776919818</v>
      </c>
      <c r="J877" t="s">
        <v>564</v>
      </c>
      <c r="K877" t="s">
        <v>25</v>
      </c>
      <c r="L877" t="s">
        <v>565</v>
      </c>
      <c r="M877" t="s">
        <v>566</v>
      </c>
      <c r="N877" t="s">
        <v>567</v>
      </c>
      <c r="O877" t="s">
        <v>568</v>
      </c>
      <c r="P877">
        <v>2.5</v>
      </c>
      <c r="Q877" t="s">
        <v>569</v>
      </c>
      <c r="R877" t="s">
        <v>570</v>
      </c>
      <c r="S877">
        <v>20638078</v>
      </c>
      <c r="T877">
        <v>595.14461730000005</v>
      </c>
      <c r="U877" t="s">
        <v>31</v>
      </c>
      <c r="V877" t="s">
        <v>12913</v>
      </c>
      <c r="W877" t="s">
        <v>23</v>
      </c>
    </row>
    <row r="878" spans="1:23" x14ac:dyDescent="0.4">
      <c r="A878">
        <v>877</v>
      </c>
      <c r="B878">
        <v>1</v>
      </c>
      <c r="C878">
        <v>1</v>
      </c>
      <c r="D878">
        <v>1</v>
      </c>
      <c r="E878">
        <v>1</v>
      </c>
      <c r="F878">
        <v>0.79221957370257201</v>
      </c>
      <c r="G878">
        <v>-5.1772059654399198</v>
      </c>
      <c r="H878" t="s">
        <v>23</v>
      </c>
      <c r="I878">
        <v>22.783333886614098</v>
      </c>
      <c r="J878" t="s">
        <v>457</v>
      </c>
      <c r="K878" t="s">
        <v>25</v>
      </c>
      <c r="L878" t="s">
        <v>1032</v>
      </c>
      <c r="M878" t="s">
        <v>1033</v>
      </c>
      <c r="N878" t="s">
        <v>1034</v>
      </c>
      <c r="O878" t="s">
        <v>1035</v>
      </c>
      <c r="P878">
        <v>2.4000001000000002</v>
      </c>
      <c r="Q878" t="s">
        <v>1036</v>
      </c>
      <c r="R878" t="s">
        <v>1037</v>
      </c>
      <c r="S878">
        <v>2146390</v>
      </c>
      <c r="T878">
        <v>385.21218379999999</v>
      </c>
      <c r="U878" t="s">
        <v>31</v>
      </c>
      <c r="V878" t="s">
        <v>1038</v>
      </c>
      <c r="W878" t="s">
        <v>23</v>
      </c>
    </row>
    <row r="879" spans="1:23" x14ac:dyDescent="0.4">
      <c r="A879">
        <v>878</v>
      </c>
      <c r="B879">
        <v>1</v>
      </c>
      <c r="C879">
        <v>1</v>
      </c>
      <c r="D879">
        <v>1</v>
      </c>
      <c r="E879">
        <v>1</v>
      </c>
      <c r="F879">
        <v>0.79221957370257201</v>
      </c>
      <c r="G879">
        <v>-5.1772059654399198</v>
      </c>
      <c r="H879">
        <v>0.999999999999999</v>
      </c>
      <c r="I879">
        <v>22.783333886614098</v>
      </c>
      <c r="J879" t="s">
        <v>457</v>
      </c>
      <c r="K879" t="s">
        <v>25</v>
      </c>
      <c r="L879" t="s">
        <v>1032</v>
      </c>
      <c r="M879" t="s">
        <v>1033</v>
      </c>
      <c r="N879" t="s">
        <v>1034</v>
      </c>
      <c r="O879" t="s">
        <v>1035</v>
      </c>
      <c r="P879">
        <v>2.4000001000000002</v>
      </c>
      <c r="Q879" t="s">
        <v>1036</v>
      </c>
      <c r="R879" t="s">
        <v>1037</v>
      </c>
      <c r="S879">
        <v>2146390</v>
      </c>
      <c r="T879">
        <v>385.21218379999999</v>
      </c>
      <c r="U879" t="s">
        <v>31</v>
      </c>
      <c r="V879" t="s">
        <v>12914</v>
      </c>
      <c r="W879" t="s">
        <v>23</v>
      </c>
    </row>
    <row r="880" spans="1:23" x14ac:dyDescent="0.4">
      <c r="A880">
        <v>879</v>
      </c>
      <c r="B880">
        <v>1</v>
      </c>
      <c r="C880">
        <v>1</v>
      </c>
      <c r="D880">
        <v>1</v>
      </c>
      <c r="E880">
        <v>1</v>
      </c>
      <c r="F880">
        <v>0.79130964323430897</v>
      </c>
      <c r="G880">
        <v>-15.164584373613501</v>
      </c>
      <c r="H880">
        <v>0.999999999999999</v>
      </c>
      <c r="I880">
        <v>47.838718798997903</v>
      </c>
      <c r="J880" t="s">
        <v>351</v>
      </c>
      <c r="K880" t="s">
        <v>25</v>
      </c>
      <c r="L880" t="s">
        <v>352</v>
      </c>
      <c r="M880" t="s">
        <v>353</v>
      </c>
      <c r="N880" t="s">
        <v>354</v>
      </c>
      <c r="O880" t="s">
        <v>355</v>
      </c>
      <c r="P880">
        <v>3.0999998999999998</v>
      </c>
      <c r="Q880" t="s">
        <v>356</v>
      </c>
      <c r="R880" t="s">
        <v>357</v>
      </c>
      <c r="S880">
        <v>70050166</v>
      </c>
      <c r="T880">
        <v>304.1444386</v>
      </c>
      <c r="U880" t="s">
        <v>31</v>
      </c>
      <c r="V880" t="s">
        <v>12915</v>
      </c>
      <c r="W880" t="s">
        <v>23</v>
      </c>
    </row>
    <row r="881" spans="1:23" x14ac:dyDescent="0.4">
      <c r="A881">
        <v>880</v>
      </c>
      <c r="B881">
        <v>1</v>
      </c>
      <c r="C881">
        <v>1</v>
      </c>
      <c r="D881">
        <v>1</v>
      </c>
      <c r="E881">
        <v>1</v>
      </c>
      <c r="F881">
        <v>0.79130964323430897</v>
      </c>
      <c r="G881">
        <v>-15.164584373613501</v>
      </c>
      <c r="H881" t="s">
        <v>23</v>
      </c>
      <c r="I881">
        <v>47.838718798997903</v>
      </c>
      <c r="J881" t="s">
        <v>351</v>
      </c>
      <c r="K881" t="s">
        <v>25</v>
      </c>
      <c r="L881" t="s">
        <v>352</v>
      </c>
      <c r="M881" t="s">
        <v>353</v>
      </c>
      <c r="N881" t="s">
        <v>354</v>
      </c>
      <c r="O881" t="s">
        <v>355</v>
      </c>
      <c r="P881">
        <v>3.0999998999999998</v>
      </c>
      <c r="Q881" t="s">
        <v>356</v>
      </c>
      <c r="R881" t="s">
        <v>357</v>
      </c>
      <c r="S881">
        <v>70050166</v>
      </c>
      <c r="T881">
        <v>304.1444386</v>
      </c>
      <c r="U881" t="s">
        <v>31</v>
      </c>
      <c r="V881" t="s">
        <v>410</v>
      </c>
      <c r="W881" t="s">
        <v>23</v>
      </c>
    </row>
    <row r="882" spans="1:23" x14ac:dyDescent="0.4">
      <c r="A882">
        <v>881</v>
      </c>
      <c r="B882">
        <v>1</v>
      </c>
      <c r="C882">
        <v>1</v>
      </c>
      <c r="D882">
        <v>1</v>
      </c>
      <c r="E882">
        <v>1</v>
      </c>
      <c r="F882">
        <v>0.79078201833123296</v>
      </c>
      <c r="G882">
        <v>-0.87845287131005401</v>
      </c>
      <c r="H882" t="s">
        <v>23</v>
      </c>
      <c r="I882">
        <v>38.596137158382398</v>
      </c>
      <c r="J882" t="s">
        <v>1665</v>
      </c>
      <c r="K882" t="s">
        <v>25</v>
      </c>
      <c r="L882" t="s">
        <v>1982</v>
      </c>
      <c r="M882" t="s">
        <v>1983</v>
      </c>
      <c r="N882" t="s">
        <v>1984</v>
      </c>
      <c r="O882" t="s">
        <v>1985</v>
      </c>
      <c r="P882">
        <v>2.8652255499999999</v>
      </c>
      <c r="Q882" t="s">
        <v>1986</v>
      </c>
      <c r="R882" t="s">
        <v>1987</v>
      </c>
      <c r="S882">
        <v>19556450</v>
      </c>
      <c r="T882">
        <v>323.1390189</v>
      </c>
      <c r="U882" t="s">
        <v>31</v>
      </c>
      <c r="V882" t="s">
        <v>3443</v>
      </c>
      <c r="W882" t="s">
        <v>23</v>
      </c>
    </row>
    <row r="883" spans="1:23" x14ac:dyDescent="0.4">
      <c r="A883">
        <v>882</v>
      </c>
      <c r="B883">
        <v>1</v>
      </c>
      <c r="C883">
        <v>1</v>
      </c>
      <c r="D883">
        <v>1</v>
      </c>
      <c r="E883">
        <v>1</v>
      </c>
      <c r="F883">
        <v>0.79078201833123296</v>
      </c>
      <c r="G883">
        <v>-0.87845287131005401</v>
      </c>
      <c r="H883">
        <v>0.999999999999999</v>
      </c>
      <c r="I883">
        <v>38.596137158382398</v>
      </c>
      <c r="J883" t="s">
        <v>1665</v>
      </c>
      <c r="K883" t="s">
        <v>25</v>
      </c>
      <c r="L883" t="s">
        <v>1982</v>
      </c>
      <c r="M883" t="s">
        <v>1983</v>
      </c>
      <c r="N883" t="s">
        <v>1984</v>
      </c>
      <c r="O883" t="s">
        <v>1985</v>
      </c>
      <c r="P883">
        <v>2.8652255499999999</v>
      </c>
      <c r="Q883" t="s">
        <v>1986</v>
      </c>
      <c r="R883" t="s">
        <v>1987</v>
      </c>
      <c r="S883">
        <v>19556450</v>
      </c>
      <c r="T883">
        <v>323.1390189</v>
      </c>
      <c r="U883" t="s">
        <v>31</v>
      </c>
      <c r="V883" t="s">
        <v>12916</v>
      </c>
      <c r="W883" t="s">
        <v>23</v>
      </c>
    </row>
    <row r="884" spans="1:23" x14ac:dyDescent="0.4">
      <c r="A884">
        <v>883</v>
      </c>
      <c r="B884">
        <v>1</v>
      </c>
      <c r="C884">
        <v>1</v>
      </c>
      <c r="D884">
        <v>1</v>
      </c>
      <c r="E884">
        <v>1</v>
      </c>
      <c r="F884">
        <v>0.79019082573842703</v>
      </c>
      <c r="G884">
        <v>-5.7808524247664801</v>
      </c>
      <c r="H884">
        <v>0.999999999999999</v>
      </c>
      <c r="I884">
        <v>86.9635259928408</v>
      </c>
      <c r="J884" t="s">
        <v>457</v>
      </c>
      <c r="K884" t="s">
        <v>25</v>
      </c>
      <c r="L884" t="s">
        <v>1032</v>
      </c>
      <c r="M884" t="s">
        <v>1033</v>
      </c>
      <c r="N884" t="s">
        <v>1034</v>
      </c>
      <c r="O884" t="s">
        <v>1035</v>
      </c>
      <c r="P884">
        <v>2.4000001000000002</v>
      </c>
      <c r="Q884" t="s">
        <v>1036</v>
      </c>
      <c r="R884" t="s">
        <v>1037</v>
      </c>
      <c r="S884">
        <v>2146390</v>
      </c>
      <c r="T884">
        <v>385.21218379999999</v>
      </c>
      <c r="U884" t="s">
        <v>31</v>
      </c>
      <c r="V884" t="s">
        <v>12917</v>
      </c>
      <c r="W884" t="s">
        <v>23</v>
      </c>
    </row>
    <row r="885" spans="1:23" x14ac:dyDescent="0.4">
      <c r="A885">
        <v>884</v>
      </c>
      <c r="B885">
        <v>1</v>
      </c>
      <c r="C885">
        <v>1</v>
      </c>
      <c r="D885">
        <v>1</v>
      </c>
      <c r="E885">
        <v>1</v>
      </c>
      <c r="F885">
        <v>0.79019082573842703</v>
      </c>
      <c r="G885">
        <v>-5.7808524247664801</v>
      </c>
      <c r="H885" t="s">
        <v>23</v>
      </c>
      <c r="I885">
        <v>86.9635259928408</v>
      </c>
      <c r="J885" t="s">
        <v>457</v>
      </c>
      <c r="K885" t="s">
        <v>25</v>
      </c>
      <c r="L885" t="s">
        <v>1032</v>
      </c>
      <c r="M885" t="s">
        <v>1033</v>
      </c>
      <c r="N885" t="s">
        <v>1034</v>
      </c>
      <c r="O885" t="s">
        <v>1035</v>
      </c>
      <c r="P885">
        <v>2.4000001000000002</v>
      </c>
      <c r="Q885" t="s">
        <v>1036</v>
      </c>
      <c r="R885" t="s">
        <v>1037</v>
      </c>
      <c r="S885">
        <v>2146390</v>
      </c>
      <c r="T885">
        <v>385.21218379999999</v>
      </c>
      <c r="U885" t="s">
        <v>31</v>
      </c>
      <c r="V885" t="s">
        <v>4656</v>
      </c>
      <c r="W885" t="s">
        <v>23</v>
      </c>
    </row>
    <row r="886" spans="1:23" x14ac:dyDescent="0.4">
      <c r="A886">
        <v>885</v>
      </c>
      <c r="B886">
        <v>1</v>
      </c>
      <c r="C886">
        <v>1</v>
      </c>
      <c r="D886">
        <v>1</v>
      </c>
      <c r="E886">
        <v>1</v>
      </c>
      <c r="F886">
        <v>0.79002811395272998</v>
      </c>
      <c r="G886">
        <v>-23.474666706984301</v>
      </c>
      <c r="H886">
        <v>0.99949748743718503</v>
      </c>
      <c r="I886">
        <v>64.134441249990502</v>
      </c>
      <c r="J886" t="s">
        <v>1131</v>
      </c>
      <c r="K886" t="s">
        <v>25</v>
      </c>
      <c r="L886" t="s">
        <v>1132</v>
      </c>
      <c r="M886" t="s">
        <v>1133</v>
      </c>
      <c r="N886" t="s">
        <v>1134</v>
      </c>
      <c r="O886" t="s">
        <v>1135</v>
      </c>
      <c r="P886">
        <v>-2.0999998999999998</v>
      </c>
      <c r="Q886" t="s">
        <v>1136</v>
      </c>
      <c r="R886" t="s">
        <v>1137</v>
      </c>
      <c r="S886">
        <v>2287698</v>
      </c>
      <c r="T886">
        <v>575.22353639999994</v>
      </c>
      <c r="U886" t="s">
        <v>31</v>
      </c>
      <c r="V886" t="s">
        <v>12918</v>
      </c>
      <c r="W886" t="s">
        <v>23</v>
      </c>
    </row>
    <row r="887" spans="1:23" x14ac:dyDescent="0.4">
      <c r="A887">
        <v>886</v>
      </c>
      <c r="B887">
        <v>1</v>
      </c>
      <c r="C887">
        <v>1</v>
      </c>
      <c r="D887">
        <v>1</v>
      </c>
      <c r="E887">
        <v>1</v>
      </c>
      <c r="F887">
        <v>0.79002811395272998</v>
      </c>
      <c r="G887">
        <v>-23.474666706984301</v>
      </c>
      <c r="H887" t="s">
        <v>23</v>
      </c>
      <c r="I887">
        <v>64.134441249990502</v>
      </c>
      <c r="J887" t="s">
        <v>1131</v>
      </c>
      <c r="K887" t="s">
        <v>25</v>
      </c>
      <c r="L887" t="s">
        <v>1132</v>
      </c>
      <c r="M887" t="s">
        <v>1133</v>
      </c>
      <c r="N887" t="s">
        <v>1134</v>
      </c>
      <c r="O887" t="s">
        <v>1135</v>
      </c>
      <c r="P887">
        <v>-2.0999998999999998</v>
      </c>
      <c r="Q887" t="s">
        <v>1136</v>
      </c>
      <c r="R887" t="s">
        <v>1137</v>
      </c>
      <c r="S887">
        <v>2287698</v>
      </c>
      <c r="T887">
        <v>575.22353639999994</v>
      </c>
      <c r="U887" t="s">
        <v>31</v>
      </c>
      <c r="V887" t="s">
        <v>4622</v>
      </c>
      <c r="W887" t="s">
        <v>23</v>
      </c>
    </row>
    <row r="888" spans="1:23" x14ac:dyDescent="0.4">
      <c r="A888">
        <v>887</v>
      </c>
      <c r="B888">
        <v>1</v>
      </c>
      <c r="C888">
        <v>1</v>
      </c>
      <c r="D888">
        <v>1</v>
      </c>
      <c r="E888">
        <v>1</v>
      </c>
      <c r="F888">
        <v>0.78991759295136799</v>
      </c>
      <c r="G888">
        <v>-3.53163691430905</v>
      </c>
      <c r="H888" t="s">
        <v>23</v>
      </c>
      <c r="I888">
        <v>94.558296892673397</v>
      </c>
      <c r="J888" t="s">
        <v>9512</v>
      </c>
      <c r="K888" t="s">
        <v>25</v>
      </c>
      <c r="L888" t="s">
        <v>12919</v>
      </c>
      <c r="M888" t="s">
        <v>12920</v>
      </c>
      <c r="N888" t="s">
        <v>12921</v>
      </c>
      <c r="O888" t="s">
        <v>12922</v>
      </c>
      <c r="P888">
        <v>1.7137032699999999</v>
      </c>
      <c r="Q888" t="s">
        <v>12923</v>
      </c>
      <c r="R888" t="s">
        <v>12924</v>
      </c>
      <c r="S888">
        <v>255781758</v>
      </c>
      <c r="T888">
        <v>189.1131</v>
      </c>
      <c r="U888" t="s">
        <v>31</v>
      </c>
      <c r="V888" t="s">
        <v>9518</v>
      </c>
      <c r="W888" t="s">
        <v>23</v>
      </c>
    </row>
    <row r="889" spans="1:23" x14ac:dyDescent="0.4">
      <c r="A889">
        <v>888</v>
      </c>
      <c r="B889">
        <v>1</v>
      </c>
      <c r="C889">
        <v>1</v>
      </c>
      <c r="D889">
        <v>1</v>
      </c>
      <c r="E889">
        <v>1</v>
      </c>
      <c r="F889">
        <v>0.78991759295136799</v>
      </c>
      <c r="G889">
        <v>-3.53163691430905</v>
      </c>
      <c r="H889">
        <v>0.999999999999999</v>
      </c>
      <c r="I889">
        <v>94.558296892673397</v>
      </c>
      <c r="J889" t="s">
        <v>9512</v>
      </c>
      <c r="K889" t="s">
        <v>25</v>
      </c>
      <c r="L889" t="s">
        <v>12919</v>
      </c>
      <c r="M889" t="s">
        <v>12920</v>
      </c>
      <c r="N889" t="s">
        <v>12921</v>
      </c>
      <c r="O889" t="s">
        <v>12922</v>
      </c>
      <c r="P889">
        <v>1.7137032699999999</v>
      </c>
      <c r="Q889" t="s">
        <v>12923</v>
      </c>
      <c r="R889" t="s">
        <v>12924</v>
      </c>
      <c r="S889">
        <v>255781758</v>
      </c>
      <c r="T889">
        <v>189.1131</v>
      </c>
      <c r="U889" t="s">
        <v>31</v>
      </c>
      <c r="V889" t="s">
        <v>12925</v>
      </c>
      <c r="W889" t="s">
        <v>23</v>
      </c>
    </row>
    <row r="890" spans="1:23" x14ac:dyDescent="0.4">
      <c r="A890">
        <v>889</v>
      </c>
      <c r="B890">
        <v>1</v>
      </c>
      <c r="C890">
        <v>1</v>
      </c>
      <c r="D890">
        <v>1</v>
      </c>
      <c r="E890">
        <v>1</v>
      </c>
      <c r="F890">
        <v>0.78929555095932702</v>
      </c>
      <c r="G890">
        <v>-4.2765657861479198</v>
      </c>
      <c r="H890">
        <v>0.999999999999999</v>
      </c>
      <c r="I890">
        <v>60.984687109631103</v>
      </c>
      <c r="J890" t="s">
        <v>442</v>
      </c>
      <c r="K890" t="s">
        <v>25</v>
      </c>
      <c r="L890" t="s">
        <v>443</v>
      </c>
      <c r="M890" t="s">
        <v>444</v>
      </c>
      <c r="N890" t="s">
        <v>445</v>
      </c>
      <c r="O890" t="s">
        <v>446</v>
      </c>
      <c r="P890">
        <v>-1.63495886</v>
      </c>
      <c r="Q890" t="s">
        <v>447</v>
      </c>
      <c r="R890" t="s">
        <v>448</v>
      </c>
      <c r="S890">
        <v>255847294</v>
      </c>
      <c r="T890">
        <v>175.119</v>
      </c>
      <c r="U890" t="s">
        <v>31</v>
      </c>
      <c r="V890" t="s">
        <v>12926</v>
      </c>
      <c r="W890" t="s">
        <v>23</v>
      </c>
    </row>
    <row r="891" spans="1:23" x14ac:dyDescent="0.4">
      <c r="A891">
        <v>890</v>
      </c>
      <c r="B891">
        <v>1</v>
      </c>
      <c r="C891">
        <v>1</v>
      </c>
      <c r="D891">
        <v>1</v>
      </c>
      <c r="E891">
        <v>1</v>
      </c>
      <c r="F891">
        <v>0.78929555095932702</v>
      </c>
      <c r="G891">
        <v>-4.2765657861479198</v>
      </c>
      <c r="H891" t="s">
        <v>23</v>
      </c>
      <c r="I891">
        <v>60.984687109631103</v>
      </c>
      <c r="J891" t="s">
        <v>442</v>
      </c>
      <c r="K891" t="s">
        <v>25</v>
      </c>
      <c r="L891" t="s">
        <v>443</v>
      </c>
      <c r="M891" t="s">
        <v>444</v>
      </c>
      <c r="N891" t="s">
        <v>445</v>
      </c>
      <c r="O891" t="s">
        <v>446</v>
      </c>
      <c r="P891">
        <v>-1.63495886</v>
      </c>
      <c r="Q891" t="s">
        <v>447</v>
      </c>
      <c r="R891" t="s">
        <v>448</v>
      </c>
      <c r="S891">
        <v>255847294</v>
      </c>
      <c r="T891">
        <v>175.119</v>
      </c>
      <c r="U891" t="s">
        <v>31</v>
      </c>
      <c r="V891" t="s">
        <v>759</v>
      </c>
      <c r="W891" t="s">
        <v>23</v>
      </c>
    </row>
    <row r="892" spans="1:23" x14ac:dyDescent="0.4">
      <c r="A892">
        <v>891</v>
      </c>
      <c r="B892">
        <v>1</v>
      </c>
      <c r="C892">
        <v>1</v>
      </c>
      <c r="D892">
        <v>1</v>
      </c>
      <c r="E892">
        <v>1</v>
      </c>
      <c r="F892">
        <v>0.78896604488250599</v>
      </c>
      <c r="G892">
        <v>-6.1452933182554998</v>
      </c>
      <c r="H892" t="s">
        <v>23</v>
      </c>
      <c r="I892">
        <v>86.277826278173194</v>
      </c>
      <c r="J892" t="s">
        <v>457</v>
      </c>
      <c r="K892" t="s">
        <v>25</v>
      </c>
      <c r="L892" t="s">
        <v>1032</v>
      </c>
      <c r="M892" t="s">
        <v>1033</v>
      </c>
      <c r="N892" t="s">
        <v>1034</v>
      </c>
      <c r="O892" t="s">
        <v>1035</v>
      </c>
      <c r="P892">
        <v>2.4000001000000002</v>
      </c>
      <c r="Q892" t="s">
        <v>1036</v>
      </c>
      <c r="R892" t="s">
        <v>1037</v>
      </c>
      <c r="S892">
        <v>2146390</v>
      </c>
      <c r="T892">
        <v>385.21218379999999</v>
      </c>
      <c r="U892" t="s">
        <v>31</v>
      </c>
      <c r="V892" t="s">
        <v>7057</v>
      </c>
      <c r="W892" t="s">
        <v>23</v>
      </c>
    </row>
    <row r="893" spans="1:23" x14ac:dyDescent="0.4">
      <c r="A893">
        <v>892</v>
      </c>
      <c r="B893">
        <v>1</v>
      </c>
      <c r="C893">
        <v>1</v>
      </c>
      <c r="D893">
        <v>1</v>
      </c>
      <c r="E893">
        <v>1</v>
      </c>
      <c r="F893">
        <v>0.78896604488250599</v>
      </c>
      <c r="G893">
        <v>-6.1452933182554998</v>
      </c>
      <c r="H893">
        <v>0.999999999999999</v>
      </c>
      <c r="I893">
        <v>86.277826278173194</v>
      </c>
      <c r="J893" t="s">
        <v>457</v>
      </c>
      <c r="K893" t="s">
        <v>25</v>
      </c>
      <c r="L893" t="s">
        <v>1032</v>
      </c>
      <c r="M893" t="s">
        <v>1033</v>
      </c>
      <c r="N893" t="s">
        <v>1034</v>
      </c>
      <c r="O893" t="s">
        <v>1035</v>
      </c>
      <c r="P893">
        <v>2.4000001000000002</v>
      </c>
      <c r="Q893" t="s">
        <v>1036</v>
      </c>
      <c r="R893" t="s">
        <v>1037</v>
      </c>
      <c r="S893">
        <v>2146390</v>
      </c>
      <c r="T893">
        <v>385.21218379999999</v>
      </c>
      <c r="U893" t="s">
        <v>31</v>
      </c>
      <c r="V893" t="s">
        <v>12927</v>
      </c>
      <c r="W893" t="s">
        <v>23</v>
      </c>
    </row>
    <row r="894" spans="1:23" x14ac:dyDescent="0.4">
      <c r="A894">
        <v>893</v>
      </c>
      <c r="B894">
        <v>1</v>
      </c>
      <c r="C894">
        <v>1</v>
      </c>
      <c r="D894">
        <v>1</v>
      </c>
      <c r="E894">
        <v>1</v>
      </c>
      <c r="F894">
        <v>0.78790464738292798</v>
      </c>
      <c r="G894">
        <v>-5.8109348925687199</v>
      </c>
      <c r="H894" t="s">
        <v>23</v>
      </c>
      <c r="I894">
        <v>27.233527500969402</v>
      </c>
      <c r="J894" t="s">
        <v>1131</v>
      </c>
      <c r="K894" t="s">
        <v>25</v>
      </c>
      <c r="L894" t="s">
        <v>1132</v>
      </c>
      <c r="M894" t="s">
        <v>1133</v>
      </c>
      <c r="N894" t="s">
        <v>1134</v>
      </c>
      <c r="O894" t="s">
        <v>1135</v>
      </c>
      <c r="P894">
        <v>-2.0999998999999998</v>
      </c>
      <c r="Q894" t="s">
        <v>1136</v>
      </c>
      <c r="R894" t="s">
        <v>1137</v>
      </c>
      <c r="S894">
        <v>2287698</v>
      </c>
      <c r="T894">
        <v>575.22353639999994</v>
      </c>
      <c r="U894" t="s">
        <v>31</v>
      </c>
      <c r="V894" t="s">
        <v>1138</v>
      </c>
      <c r="W894" t="s">
        <v>23</v>
      </c>
    </row>
    <row r="895" spans="1:23" x14ac:dyDescent="0.4">
      <c r="A895">
        <v>894</v>
      </c>
      <c r="B895">
        <v>1</v>
      </c>
      <c r="C895">
        <v>1</v>
      </c>
      <c r="D895">
        <v>1</v>
      </c>
      <c r="E895">
        <v>1</v>
      </c>
      <c r="F895">
        <v>0.78790464738292798</v>
      </c>
      <c r="G895">
        <v>-5.8109348925687199</v>
      </c>
      <c r="H895">
        <v>0.999999999999999</v>
      </c>
      <c r="I895">
        <v>27.233527500969402</v>
      </c>
      <c r="J895" t="s">
        <v>1131</v>
      </c>
      <c r="K895" t="s">
        <v>25</v>
      </c>
      <c r="L895" t="s">
        <v>1132</v>
      </c>
      <c r="M895" t="s">
        <v>1133</v>
      </c>
      <c r="N895" t="s">
        <v>1134</v>
      </c>
      <c r="O895" t="s">
        <v>1135</v>
      </c>
      <c r="P895">
        <v>-2.0999998999999998</v>
      </c>
      <c r="Q895" t="s">
        <v>1136</v>
      </c>
      <c r="R895" t="s">
        <v>1137</v>
      </c>
      <c r="S895">
        <v>2287698</v>
      </c>
      <c r="T895">
        <v>575.22353639999994</v>
      </c>
      <c r="U895" t="s">
        <v>31</v>
      </c>
      <c r="V895" t="s">
        <v>12928</v>
      </c>
      <c r="W895" t="s">
        <v>23</v>
      </c>
    </row>
    <row r="896" spans="1:23" x14ac:dyDescent="0.4">
      <c r="A896">
        <v>895</v>
      </c>
      <c r="B896">
        <v>1</v>
      </c>
      <c r="C896">
        <v>2</v>
      </c>
      <c r="D896">
        <v>1</v>
      </c>
      <c r="E896">
        <v>1</v>
      </c>
      <c r="F896">
        <v>0.78779810230402902</v>
      </c>
      <c r="G896">
        <v>-50.440096582970298</v>
      </c>
      <c r="H896" t="s">
        <v>23</v>
      </c>
      <c r="I896">
        <v>60.342248497393797</v>
      </c>
      <c r="J896" t="s">
        <v>411</v>
      </c>
      <c r="K896" t="s">
        <v>25</v>
      </c>
      <c r="L896" t="s">
        <v>12543</v>
      </c>
      <c r="M896" t="s">
        <v>12544</v>
      </c>
      <c r="N896" t="s">
        <v>12545</v>
      </c>
      <c r="O896" t="s">
        <v>12546</v>
      </c>
      <c r="P896">
        <v>2.7999999500000001</v>
      </c>
      <c r="Q896" t="s">
        <v>12547</v>
      </c>
      <c r="R896" t="s">
        <v>12548</v>
      </c>
      <c r="S896">
        <v>3719218</v>
      </c>
      <c r="T896">
        <v>353.18596910000002</v>
      </c>
      <c r="U896" t="s">
        <v>31</v>
      </c>
      <c r="V896" t="s">
        <v>6203</v>
      </c>
      <c r="W896" t="s">
        <v>23</v>
      </c>
    </row>
    <row r="897" spans="1:23" x14ac:dyDescent="0.4">
      <c r="A897">
        <v>896</v>
      </c>
      <c r="B897">
        <v>1</v>
      </c>
      <c r="C897">
        <v>2</v>
      </c>
      <c r="D897">
        <v>1</v>
      </c>
      <c r="E897">
        <v>1</v>
      </c>
      <c r="F897">
        <v>0.78779810230402902</v>
      </c>
      <c r="G897">
        <v>-50.440096582970298</v>
      </c>
      <c r="H897">
        <v>0.999999999999999</v>
      </c>
      <c r="I897">
        <v>60.342248497393797</v>
      </c>
      <c r="J897" t="s">
        <v>411</v>
      </c>
      <c r="K897" t="s">
        <v>25</v>
      </c>
      <c r="L897" t="s">
        <v>12543</v>
      </c>
      <c r="M897" t="s">
        <v>12544</v>
      </c>
      <c r="N897" t="s">
        <v>12545</v>
      </c>
      <c r="O897" t="s">
        <v>12546</v>
      </c>
      <c r="P897">
        <v>2.7999999500000001</v>
      </c>
      <c r="Q897" t="s">
        <v>12547</v>
      </c>
      <c r="R897" t="s">
        <v>12548</v>
      </c>
      <c r="S897">
        <v>3719218</v>
      </c>
      <c r="T897">
        <v>353.18596910000002</v>
      </c>
      <c r="U897" t="s">
        <v>31</v>
      </c>
      <c r="V897" t="s">
        <v>12929</v>
      </c>
      <c r="W897" t="s">
        <v>23</v>
      </c>
    </row>
    <row r="898" spans="1:23" x14ac:dyDescent="0.4">
      <c r="A898">
        <v>897</v>
      </c>
      <c r="B898">
        <v>1</v>
      </c>
      <c r="C898">
        <v>1</v>
      </c>
      <c r="D898">
        <v>1</v>
      </c>
      <c r="E898">
        <v>1</v>
      </c>
      <c r="F898">
        <v>0.78722293424199596</v>
      </c>
      <c r="G898">
        <v>-5.7646647662037598</v>
      </c>
      <c r="H898">
        <v>0.999999999999999</v>
      </c>
      <c r="I898">
        <v>56.930579853334798</v>
      </c>
      <c r="J898" t="s">
        <v>457</v>
      </c>
      <c r="K898" t="s">
        <v>25</v>
      </c>
      <c r="L898" t="s">
        <v>1032</v>
      </c>
      <c r="M898" t="s">
        <v>1033</v>
      </c>
      <c r="N898" t="s">
        <v>1034</v>
      </c>
      <c r="O898" t="s">
        <v>1035</v>
      </c>
      <c r="P898">
        <v>2.4000001000000002</v>
      </c>
      <c r="Q898" t="s">
        <v>1036</v>
      </c>
      <c r="R898" t="s">
        <v>1037</v>
      </c>
      <c r="S898">
        <v>2146390</v>
      </c>
      <c r="T898">
        <v>385.21218379999999</v>
      </c>
      <c r="U898" t="s">
        <v>31</v>
      </c>
      <c r="V898" t="s">
        <v>12930</v>
      </c>
      <c r="W898" t="s">
        <v>23</v>
      </c>
    </row>
    <row r="899" spans="1:23" x14ac:dyDescent="0.4">
      <c r="A899">
        <v>898</v>
      </c>
      <c r="B899">
        <v>1</v>
      </c>
      <c r="C899">
        <v>1</v>
      </c>
      <c r="D899">
        <v>1</v>
      </c>
      <c r="E899">
        <v>1</v>
      </c>
      <c r="F899">
        <v>0.78722293424199596</v>
      </c>
      <c r="G899">
        <v>-5.7646647662037598</v>
      </c>
      <c r="H899" t="s">
        <v>23</v>
      </c>
      <c r="I899">
        <v>56.930579853334798</v>
      </c>
      <c r="J899" t="s">
        <v>457</v>
      </c>
      <c r="K899" t="s">
        <v>25</v>
      </c>
      <c r="L899" t="s">
        <v>1032</v>
      </c>
      <c r="M899" t="s">
        <v>1033</v>
      </c>
      <c r="N899" t="s">
        <v>1034</v>
      </c>
      <c r="O899" t="s">
        <v>1035</v>
      </c>
      <c r="P899">
        <v>2.4000001000000002</v>
      </c>
      <c r="Q899" t="s">
        <v>1036</v>
      </c>
      <c r="R899" t="s">
        <v>1037</v>
      </c>
      <c r="S899">
        <v>2146390</v>
      </c>
      <c r="T899">
        <v>385.21218379999999</v>
      </c>
      <c r="U899" t="s">
        <v>31</v>
      </c>
      <c r="V899" t="s">
        <v>9408</v>
      </c>
      <c r="W899" t="s">
        <v>23</v>
      </c>
    </row>
    <row r="900" spans="1:23" x14ac:dyDescent="0.4">
      <c r="A900">
        <v>899</v>
      </c>
      <c r="B900">
        <v>1</v>
      </c>
      <c r="C900">
        <v>2</v>
      </c>
      <c r="D900">
        <v>1</v>
      </c>
      <c r="E900">
        <v>1</v>
      </c>
      <c r="F900">
        <v>0.78459272261566404</v>
      </c>
      <c r="G900">
        <v>-10.529750370714501</v>
      </c>
      <c r="H900">
        <v>0.999999999999999</v>
      </c>
      <c r="I900">
        <v>35.806730183477598</v>
      </c>
      <c r="J900" t="s">
        <v>351</v>
      </c>
      <c r="K900" t="s">
        <v>25</v>
      </c>
      <c r="L900" t="s">
        <v>352</v>
      </c>
      <c r="M900" t="s">
        <v>353</v>
      </c>
      <c r="N900" t="s">
        <v>354</v>
      </c>
      <c r="O900" t="s">
        <v>355</v>
      </c>
      <c r="P900">
        <v>3.0999998999999998</v>
      </c>
      <c r="Q900" t="s">
        <v>356</v>
      </c>
      <c r="R900" t="s">
        <v>357</v>
      </c>
      <c r="S900">
        <v>70050166</v>
      </c>
      <c r="T900">
        <v>304.1444386</v>
      </c>
      <c r="U900" t="s">
        <v>31</v>
      </c>
      <c r="V900" t="s">
        <v>12931</v>
      </c>
      <c r="W900" t="s">
        <v>23</v>
      </c>
    </row>
    <row r="901" spans="1:23" x14ac:dyDescent="0.4">
      <c r="A901">
        <v>900</v>
      </c>
      <c r="B901">
        <v>1</v>
      </c>
      <c r="C901">
        <v>2</v>
      </c>
      <c r="D901">
        <v>1</v>
      </c>
      <c r="E901">
        <v>1</v>
      </c>
      <c r="F901">
        <v>0.78459272261566404</v>
      </c>
      <c r="G901">
        <v>-10.529750370714501</v>
      </c>
      <c r="H901" t="s">
        <v>23</v>
      </c>
      <c r="I901">
        <v>35.806730183477598</v>
      </c>
      <c r="J901" t="s">
        <v>351</v>
      </c>
      <c r="K901" t="s">
        <v>25</v>
      </c>
      <c r="L901" t="s">
        <v>352</v>
      </c>
      <c r="M901" t="s">
        <v>353</v>
      </c>
      <c r="N901" t="s">
        <v>354</v>
      </c>
      <c r="O901" t="s">
        <v>355</v>
      </c>
      <c r="P901">
        <v>3.0999998999999998</v>
      </c>
      <c r="Q901" t="s">
        <v>356</v>
      </c>
      <c r="R901" t="s">
        <v>357</v>
      </c>
      <c r="S901">
        <v>70050166</v>
      </c>
      <c r="T901">
        <v>304.1444386</v>
      </c>
      <c r="U901" t="s">
        <v>31</v>
      </c>
      <c r="V901" t="s">
        <v>397</v>
      </c>
      <c r="W901" t="s">
        <v>23</v>
      </c>
    </row>
    <row r="902" spans="1:23" x14ac:dyDescent="0.4">
      <c r="A902">
        <v>901</v>
      </c>
      <c r="B902">
        <v>1</v>
      </c>
      <c r="C902">
        <v>1</v>
      </c>
      <c r="D902">
        <v>1</v>
      </c>
      <c r="E902">
        <v>1</v>
      </c>
      <c r="F902">
        <v>0.78457778697779701</v>
      </c>
      <c r="G902">
        <v>-14.632954726709</v>
      </c>
      <c r="H902">
        <v>0.999999999999999</v>
      </c>
      <c r="I902">
        <v>15.8616614084983</v>
      </c>
      <c r="J902" t="s">
        <v>854</v>
      </c>
      <c r="K902" t="s">
        <v>25</v>
      </c>
      <c r="L902" t="s">
        <v>855</v>
      </c>
      <c r="M902" t="s">
        <v>856</v>
      </c>
      <c r="N902" t="s">
        <v>857</v>
      </c>
      <c r="O902" t="s">
        <v>858</v>
      </c>
      <c r="P902">
        <v>1.5112214100000001</v>
      </c>
      <c r="Q902" t="s">
        <v>859</v>
      </c>
      <c r="R902" t="s">
        <v>860</v>
      </c>
      <c r="S902">
        <v>17300449662</v>
      </c>
      <c r="T902">
        <v>176.07060000000001</v>
      </c>
      <c r="U902" t="s">
        <v>31</v>
      </c>
      <c r="V902" t="s">
        <v>12932</v>
      </c>
      <c r="W902" t="s">
        <v>23</v>
      </c>
    </row>
    <row r="903" spans="1:23" x14ac:dyDescent="0.4">
      <c r="A903">
        <v>902</v>
      </c>
      <c r="B903">
        <v>1</v>
      </c>
      <c r="C903">
        <v>1</v>
      </c>
      <c r="D903">
        <v>1</v>
      </c>
      <c r="E903">
        <v>1</v>
      </c>
      <c r="F903">
        <v>0.78457778697779701</v>
      </c>
      <c r="G903">
        <v>-14.632954726709</v>
      </c>
      <c r="H903" t="s">
        <v>23</v>
      </c>
      <c r="I903">
        <v>15.8616614084983</v>
      </c>
      <c r="J903" t="s">
        <v>854</v>
      </c>
      <c r="K903" t="s">
        <v>25</v>
      </c>
      <c r="L903" t="s">
        <v>855</v>
      </c>
      <c r="M903" t="s">
        <v>856</v>
      </c>
      <c r="N903" t="s">
        <v>857</v>
      </c>
      <c r="O903" t="s">
        <v>858</v>
      </c>
      <c r="P903">
        <v>1.5112214100000001</v>
      </c>
      <c r="Q903" t="s">
        <v>859</v>
      </c>
      <c r="R903" t="s">
        <v>860</v>
      </c>
      <c r="S903">
        <v>17300449662</v>
      </c>
      <c r="T903">
        <v>176.07060000000001</v>
      </c>
      <c r="U903" t="s">
        <v>31</v>
      </c>
      <c r="V903" t="s">
        <v>862</v>
      </c>
      <c r="W903" t="s">
        <v>23</v>
      </c>
    </row>
    <row r="904" spans="1:23" x14ac:dyDescent="0.4">
      <c r="A904">
        <v>903</v>
      </c>
      <c r="B904">
        <v>1</v>
      </c>
      <c r="C904">
        <v>1</v>
      </c>
      <c r="D904">
        <v>1</v>
      </c>
      <c r="E904">
        <v>1</v>
      </c>
      <c r="F904">
        <v>0.78417851919901704</v>
      </c>
      <c r="G904">
        <v>-17.6357146033342</v>
      </c>
      <c r="H904" t="s">
        <v>23</v>
      </c>
      <c r="I904">
        <v>31.474332230206201</v>
      </c>
      <c r="J904" t="s">
        <v>2286</v>
      </c>
      <c r="K904" t="s">
        <v>25</v>
      </c>
      <c r="L904" t="s">
        <v>12868</v>
      </c>
      <c r="M904" t="s">
        <v>12869</v>
      </c>
      <c r="N904" t="s">
        <v>28</v>
      </c>
      <c r="O904" t="s">
        <v>12870</v>
      </c>
      <c r="P904">
        <v>1.7000000500000001</v>
      </c>
      <c r="Q904" t="s">
        <v>12871</v>
      </c>
      <c r="R904" t="s">
        <v>12872</v>
      </c>
      <c r="S904">
        <v>17199720814</v>
      </c>
      <c r="T904">
        <v>201.1022395</v>
      </c>
      <c r="U904" t="s">
        <v>31</v>
      </c>
      <c r="V904" t="s">
        <v>5110</v>
      </c>
      <c r="W904" t="s">
        <v>23</v>
      </c>
    </row>
    <row r="905" spans="1:23" x14ac:dyDescent="0.4">
      <c r="A905">
        <v>904</v>
      </c>
      <c r="B905">
        <v>1</v>
      </c>
      <c r="C905">
        <v>1</v>
      </c>
      <c r="D905">
        <v>1</v>
      </c>
      <c r="E905">
        <v>1</v>
      </c>
      <c r="F905">
        <v>0.78417851919901704</v>
      </c>
      <c r="G905">
        <v>-17.6357146033342</v>
      </c>
      <c r="H905">
        <v>0.999999999999999</v>
      </c>
      <c r="I905">
        <v>31.474332230206201</v>
      </c>
      <c r="J905" t="s">
        <v>2286</v>
      </c>
      <c r="K905" t="s">
        <v>25</v>
      </c>
      <c r="L905" t="s">
        <v>12868</v>
      </c>
      <c r="M905" t="s">
        <v>12869</v>
      </c>
      <c r="N905" t="s">
        <v>28</v>
      </c>
      <c r="O905" t="s">
        <v>12870</v>
      </c>
      <c r="P905">
        <v>1.7000000500000001</v>
      </c>
      <c r="Q905" t="s">
        <v>12871</v>
      </c>
      <c r="R905" t="s">
        <v>12872</v>
      </c>
      <c r="S905">
        <v>17199720814</v>
      </c>
      <c r="T905">
        <v>201.1022395</v>
      </c>
      <c r="U905" t="s">
        <v>31</v>
      </c>
      <c r="V905" t="s">
        <v>12933</v>
      </c>
      <c r="W905" t="s">
        <v>23</v>
      </c>
    </row>
    <row r="906" spans="1:23" x14ac:dyDescent="0.4">
      <c r="A906">
        <v>905</v>
      </c>
      <c r="B906">
        <v>1</v>
      </c>
      <c r="C906">
        <v>1</v>
      </c>
      <c r="D906">
        <v>1</v>
      </c>
      <c r="E906">
        <v>1</v>
      </c>
      <c r="F906">
        <v>0.78396237645732603</v>
      </c>
      <c r="G906">
        <v>-5.4730637090649203</v>
      </c>
      <c r="H906">
        <v>0.999999999999999</v>
      </c>
      <c r="I906">
        <v>32.363436217389904</v>
      </c>
      <c r="J906" t="s">
        <v>457</v>
      </c>
      <c r="K906" t="s">
        <v>25</v>
      </c>
      <c r="L906" t="s">
        <v>1032</v>
      </c>
      <c r="M906" t="s">
        <v>1033</v>
      </c>
      <c r="N906" t="s">
        <v>1034</v>
      </c>
      <c r="O906" t="s">
        <v>1035</v>
      </c>
      <c r="P906">
        <v>2.4000001000000002</v>
      </c>
      <c r="Q906" t="s">
        <v>1036</v>
      </c>
      <c r="R906" t="s">
        <v>1037</v>
      </c>
      <c r="S906">
        <v>2146390</v>
      </c>
      <c r="T906">
        <v>385.21218379999999</v>
      </c>
      <c r="U906" t="s">
        <v>31</v>
      </c>
      <c r="V906" t="s">
        <v>12934</v>
      </c>
      <c r="W906" t="s">
        <v>23</v>
      </c>
    </row>
    <row r="907" spans="1:23" x14ac:dyDescent="0.4">
      <c r="A907">
        <v>906</v>
      </c>
      <c r="B907">
        <v>1</v>
      </c>
      <c r="C907">
        <v>1</v>
      </c>
      <c r="D907">
        <v>1</v>
      </c>
      <c r="E907">
        <v>1</v>
      </c>
      <c r="F907">
        <v>0.78396237645732603</v>
      </c>
      <c r="G907">
        <v>-5.4730637090649203</v>
      </c>
      <c r="H907" t="s">
        <v>23</v>
      </c>
      <c r="I907">
        <v>32.363436217389904</v>
      </c>
      <c r="J907" t="s">
        <v>457</v>
      </c>
      <c r="K907" t="s">
        <v>25</v>
      </c>
      <c r="L907" t="s">
        <v>1032</v>
      </c>
      <c r="M907" t="s">
        <v>1033</v>
      </c>
      <c r="N907" t="s">
        <v>1034</v>
      </c>
      <c r="O907" t="s">
        <v>1035</v>
      </c>
      <c r="P907">
        <v>2.4000001000000002</v>
      </c>
      <c r="Q907" t="s">
        <v>1036</v>
      </c>
      <c r="R907" t="s">
        <v>1037</v>
      </c>
      <c r="S907">
        <v>2146390</v>
      </c>
      <c r="T907">
        <v>385.21218379999999</v>
      </c>
      <c r="U907" t="s">
        <v>31</v>
      </c>
      <c r="V907" t="s">
        <v>1369</v>
      </c>
      <c r="W907" t="s">
        <v>23</v>
      </c>
    </row>
    <row r="908" spans="1:23" x14ac:dyDescent="0.4">
      <c r="A908">
        <v>907</v>
      </c>
      <c r="B908">
        <v>1</v>
      </c>
      <c r="C908">
        <v>1</v>
      </c>
      <c r="D908">
        <v>1</v>
      </c>
      <c r="E908">
        <v>1</v>
      </c>
      <c r="F908">
        <v>0.78101968912569097</v>
      </c>
      <c r="G908">
        <v>-5.9201898545677496</v>
      </c>
      <c r="H908" t="s">
        <v>23</v>
      </c>
      <c r="I908">
        <v>32.762711002420097</v>
      </c>
      <c r="J908" t="s">
        <v>683</v>
      </c>
      <c r="K908" t="s">
        <v>25</v>
      </c>
      <c r="L908" t="s">
        <v>684</v>
      </c>
      <c r="M908" t="s">
        <v>685</v>
      </c>
      <c r="N908" t="s">
        <v>686</v>
      </c>
      <c r="O908" t="s">
        <v>687</v>
      </c>
      <c r="P908">
        <v>-1.91061068</v>
      </c>
      <c r="Q908" t="s">
        <v>688</v>
      </c>
      <c r="R908" t="s">
        <v>689</v>
      </c>
      <c r="S908">
        <v>51626568046</v>
      </c>
      <c r="T908">
        <v>259.09249999999997</v>
      </c>
      <c r="U908" t="s">
        <v>31</v>
      </c>
      <c r="V908" t="s">
        <v>691</v>
      </c>
      <c r="W908" t="s">
        <v>23</v>
      </c>
    </row>
    <row r="909" spans="1:23" x14ac:dyDescent="0.4">
      <c r="A909">
        <v>908</v>
      </c>
      <c r="B909">
        <v>1</v>
      </c>
      <c r="C909">
        <v>1</v>
      </c>
      <c r="D909">
        <v>1</v>
      </c>
      <c r="E909">
        <v>1</v>
      </c>
      <c r="F909">
        <v>0.78101968912569097</v>
      </c>
      <c r="G909">
        <v>-5.9201898545677496</v>
      </c>
      <c r="H909">
        <v>0.999999999999999</v>
      </c>
      <c r="I909">
        <v>32.762711002420097</v>
      </c>
      <c r="J909" t="s">
        <v>683</v>
      </c>
      <c r="K909" t="s">
        <v>25</v>
      </c>
      <c r="L909" t="s">
        <v>684</v>
      </c>
      <c r="M909" t="s">
        <v>685</v>
      </c>
      <c r="N909" t="s">
        <v>686</v>
      </c>
      <c r="O909" t="s">
        <v>687</v>
      </c>
      <c r="P909">
        <v>-1.91061068</v>
      </c>
      <c r="Q909" t="s">
        <v>688</v>
      </c>
      <c r="R909" t="s">
        <v>689</v>
      </c>
      <c r="S909">
        <v>51626568046</v>
      </c>
      <c r="T909">
        <v>259.09249999999997</v>
      </c>
      <c r="U909" t="s">
        <v>31</v>
      </c>
      <c r="V909" t="s">
        <v>12935</v>
      </c>
      <c r="W909" t="s">
        <v>23</v>
      </c>
    </row>
    <row r="910" spans="1:23" x14ac:dyDescent="0.4">
      <c r="A910">
        <v>909</v>
      </c>
      <c r="B910">
        <v>1</v>
      </c>
      <c r="C910">
        <v>1</v>
      </c>
      <c r="D910">
        <v>1</v>
      </c>
      <c r="E910">
        <v>1</v>
      </c>
      <c r="F910">
        <v>0.78031614472061595</v>
      </c>
      <c r="G910">
        <v>-1.4939311526877599</v>
      </c>
      <c r="H910">
        <v>0.999999999999999</v>
      </c>
      <c r="I910">
        <v>26.684669922694201</v>
      </c>
      <c r="J910" t="s">
        <v>707</v>
      </c>
      <c r="K910" t="s">
        <v>25</v>
      </c>
      <c r="L910" t="s">
        <v>708</v>
      </c>
      <c r="M910" t="s">
        <v>709</v>
      </c>
      <c r="N910" t="s">
        <v>710</v>
      </c>
      <c r="O910" t="s">
        <v>711</v>
      </c>
      <c r="P910">
        <v>0.40000000600000002</v>
      </c>
      <c r="Q910" t="s">
        <v>712</v>
      </c>
      <c r="R910" t="s">
        <v>713</v>
      </c>
      <c r="S910">
        <v>8610439258</v>
      </c>
      <c r="T910">
        <v>507.11331719999998</v>
      </c>
      <c r="U910" t="s">
        <v>31</v>
      </c>
      <c r="V910" t="s">
        <v>12936</v>
      </c>
      <c r="W910" t="s">
        <v>23</v>
      </c>
    </row>
    <row r="911" spans="1:23" x14ac:dyDescent="0.4">
      <c r="A911">
        <v>910</v>
      </c>
      <c r="B911">
        <v>1</v>
      </c>
      <c r="C911">
        <v>1</v>
      </c>
      <c r="D911">
        <v>1</v>
      </c>
      <c r="E911">
        <v>1</v>
      </c>
      <c r="F911">
        <v>0.78031614472061595</v>
      </c>
      <c r="G911">
        <v>-1.4939311526877599</v>
      </c>
      <c r="H911" t="s">
        <v>23</v>
      </c>
      <c r="I911">
        <v>26.684669922694201</v>
      </c>
      <c r="J911" t="s">
        <v>707</v>
      </c>
      <c r="K911" t="s">
        <v>25</v>
      </c>
      <c r="L911" t="s">
        <v>708</v>
      </c>
      <c r="M911" t="s">
        <v>709</v>
      </c>
      <c r="N911" t="s">
        <v>710</v>
      </c>
      <c r="O911" t="s">
        <v>711</v>
      </c>
      <c r="P911">
        <v>0.40000000600000002</v>
      </c>
      <c r="Q911" t="s">
        <v>712</v>
      </c>
      <c r="R911" t="s">
        <v>713</v>
      </c>
      <c r="S911">
        <v>8610439258</v>
      </c>
      <c r="T911">
        <v>507.11331719999998</v>
      </c>
      <c r="U911" t="s">
        <v>31</v>
      </c>
      <c r="V911" t="s">
        <v>1405</v>
      </c>
      <c r="W911" t="s">
        <v>23</v>
      </c>
    </row>
    <row r="912" spans="1:23" x14ac:dyDescent="0.4">
      <c r="A912">
        <v>911</v>
      </c>
      <c r="B912">
        <v>1</v>
      </c>
      <c r="C912">
        <v>1</v>
      </c>
      <c r="D912">
        <v>1</v>
      </c>
      <c r="E912">
        <v>1</v>
      </c>
      <c r="F912">
        <v>0.78012550958482896</v>
      </c>
      <c r="G912">
        <v>-3.6726294280677099</v>
      </c>
      <c r="H912">
        <v>0.999999999999999</v>
      </c>
      <c r="I912">
        <v>36.704005757058603</v>
      </c>
      <c r="J912" t="s">
        <v>4080</v>
      </c>
      <c r="K912" t="s">
        <v>25</v>
      </c>
      <c r="L912" t="s">
        <v>4420</v>
      </c>
      <c r="M912" t="s">
        <v>4421</v>
      </c>
      <c r="N912" t="s">
        <v>4422</v>
      </c>
      <c r="O912" t="s">
        <v>4423</v>
      </c>
      <c r="P912">
        <v>5.1978029299999999E-2</v>
      </c>
      <c r="Q912" t="s">
        <v>4424</v>
      </c>
      <c r="R912" t="s">
        <v>4425</v>
      </c>
      <c r="S912">
        <v>255847294</v>
      </c>
      <c r="T912">
        <v>171.02879970000001</v>
      </c>
      <c r="U912" t="s">
        <v>31</v>
      </c>
      <c r="V912" t="s">
        <v>12937</v>
      </c>
      <c r="W912" t="s">
        <v>23</v>
      </c>
    </row>
    <row r="913" spans="1:23" x14ac:dyDescent="0.4">
      <c r="A913">
        <v>912</v>
      </c>
      <c r="B913">
        <v>1</v>
      </c>
      <c r="C913">
        <v>1</v>
      </c>
      <c r="D913">
        <v>1</v>
      </c>
      <c r="E913">
        <v>1</v>
      </c>
      <c r="F913">
        <v>0.78012550958482896</v>
      </c>
      <c r="G913">
        <v>-3.6726294280677099</v>
      </c>
      <c r="H913" t="s">
        <v>23</v>
      </c>
      <c r="I913">
        <v>36.704005757058603</v>
      </c>
      <c r="J913" t="s">
        <v>4080</v>
      </c>
      <c r="K913" t="s">
        <v>25</v>
      </c>
      <c r="L913" t="s">
        <v>4420</v>
      </c>
      <c r="M913" t="s">
        <v>4421</v>
      </c>
      <c r="N913" t="s">
        <v>4422</v>
      </c>
      <c r="O913" t="s">
        <v>4423</v>
      </c>
      <c r="P913">
        <v>5.1978029299999999E-2</v>
      </c>
      <c r="Q913" t="s">
        <v>4424</v>
      </c>
      <c r="R913" t="s">
        <v>4425</v>
      </c>
      <c r="S913">
        <v>255847294</v>
      </c>
      <c r="T913">
        <v>171.02879970000001</v>
      </c>
      <c r="U913" t="s">
        <v>31</v>
      </c>
      <c r="V913" t="s">
        <v>4891</v>
      </c>
      <c r="W913" t="s">
        <v>23</v>
      </c>
    </row>
    <row r="914" spans="1:23" x14ac:dyDescent="0.4">
      <c r="A914">
        <v>913</v>
      </c>
      <c r="B914">
        <v>1</v>
      </c>
      <c r="C914">
        <v>1</v>
      </c>
      <c r="D914">
        <v>1</v>
      </c>
      <c r="E914">
        <v>1</v>
      </c>
      <c r="F914">
        <v>0.77962399749140299</v>
      </c>
      <c r="G914">
        <v>-9.7737834564920991</v>
      </c>
      <c r="H914">
        <v>0.99698492462311505</v>
      </c>
      <c r="I914">
        <v>22.256085909347899</v>
      </c>
      <c r="J914" t="s">
        <v>1091</v>
      </c>
      <c r="K914" t="s">
        <v>25</v>
      </c>
      <c r="L914" t="s">
        <v>12938</v>
      </c>
      <c r="M914" t="s">
        <v>12939</v>
      </c>
      <c r="N914" t="s">
        <v>12940</v>
      </c>
      <c r="O914" t="s">
        <v>12941</v>
      </c>
      <c r="P914">
        <v>-1.6481550899999999</v>
      </c>
      <c r="Q914" t="s">
        <v>12942</v>
      </c>
      <c r="R914" t="s">
        <v>12943</v>
      </c>
      <c r="S914">
        <v>19718254</v>
      </c>
      <c r="T914">
        <v>312.1302</v>
      </c>
      <c r="U914" t="s">
        <v>31</v>
      </c>
      <c r="V914" t="s">
        <v>12944</v>
      </c>
      <c r="W914" t="s">
        <v>23</v>
      </c>
    </row>
    <row r="915" spans="1:23" x14ac:dyDescent="0.4">
      <c r="A915">
        <v>914</v>
      </c>
      <c r="B915">
        <v>1</v>
      </c>
      <c r="C915">
        <v>1</v>
      </c>
      <c r="D915">
        <v>1</v>
      </c>
      <c r="E915">
        <v>1</v>
      </c>
      <c r="F915">
        <v>0.77962399749140299</v>
      </c>
      <c r="G915">
        <v>-9.7737834564920991</v>
      </c>
      <c r="H915" t="s">
        <v>23</v>
      </c>
      <c r="I915">
        <v>22.256085909347899</v>
      </c>
      <c r="J915" t="s">
        <v>1091</v>
      </c>
      <c r="K915" t="s">
        <v>25</v>
      </c>
      <c r="L915" t="s">
        <v>12938</v>
      </c>
      <c r="M915" t="s">
        <v>12939</v>
      </c>
      <c r="N915" t="s">
        <v>12940</v>
      </c>
      <c r="O915" t="s">
        <v>12941</v>
      </c>
      <c r="P915">
        <v>-1.6481550899999999</v>
      </c>
      <c r="Q915" t="s">
        <v>12942</v>
      </c>
      <c r="R915" t="s">
        <v>12943</v>
      </c>
      <c r="S915">
        <v>19718254</v>
      </c>
      <c r="T915">
        <v>312.1302</v>
      </c>
      <c r="U915" t="s">
        <v>31</v>
      </c>
      <c r="V915" t="s">
        <v>1098</v>
      </c>
      <c r="W915" t="s">
        <v>23</v>
      </c>
    </row>
    <row r="916" spans="1:23" x14ac:dyDescent="0.4">
      <c r="A916">
        <v>915</v>
      </c>
      <c r="B916">
        <v>1</v>
      </c>
      <c r="C916">
        <v>1</v>
      </c>
      <c r="D916">
        <v>1</v>
      </c>
      <c r="E916">
        <v>1</v>
      </c>
      <c r="F916">
        <v>0.77836995714427104</v>
      </c>
      <c r="G916">
        <v>-16.137886881358298</v>
      </c>
      <c r="H916" t="s">
        <v>23</v>
      </c>
      <c r="I916">
        <v>43.3627102303114</v>
      </c>
      <c r="J916" t="s">
        <v>2286</v>
      </c>
      <c r="K916" t="s">
        <v>25</v>
      </c>
      <c r="L916" t="s">
        <v>12868</v>
      </c>
      <c r="M916" t="s">
        <v>12869</v>
      </c>
      <c r="N916" t="s">
        <v>28</v>
      </c>
      <c r="O916" t="s">
        <v>12870</v>
      </c>
      <c r="P916">
        <v>1.7000000500000001</v>
      </c>
      <c r="Q916" t="s">
        <v>12871</v>
      </c>
      <c r="R916" t="s">
        <v>12872</v>
      </c>
      <c r="S916">
        <v>17199720814</v>
      </c>
      <c r="T916">
        <v>201.1022395</v>
      </c>
      <c r="U916" t="s">
        <v>31</v>
      </c>
      <c r="V916" t="s">
        <v>4326</v>
      </c>
      <c r="W916" t="s">
        <v>23</v>
      </c>
    </row>
    <row r="917" spans="1:23" x14ac:dyDescent="0.4">
      <c r="A917">
        <v>916</v>
      </c>
      <c r="B917">
        <v>1</v>
      </c>
      <c r="C917">
        <v>1</v>
      </c>
      <c r="D917">
        <v>1</v>
      </c>
      <c r="E917">
        <v>1</v>
      </c>
      <c r="F917">
        <v>0.77836995714427104</v>
      </c>
      <c r="G917">
        <v>-16.137886881358298</v>
      </c>
      <c r="H917">
        <v>0.999999999999999</v>
      </c>
      <c r="I917">
        <v>43.3627102303114</v>
      </c>
      <c r="J917" t="s">
        <v>2286</v>
      </c>
      <c r="K917" t="s">
        <v>25</v>
      </c>
      <c r="L917" t="s">
        <v>12868</v>
      </c>
      <c r="M917" t="s">
        <v>12869</v>
      </c>
      <c r="N917" t="s">
        <v>28</v>
      </c>
      <c r="O917" t="s">
        <v>12870</v>
      </c>
      <c r="P917">
        <v>1.7000000500000001</v>
      </c>
      <c r="Q917" t="s">
        <v>12871</v>
      </c>
      <c r="R917" t="s">
        <v>12872</v>
      </c>
      <c r="S917">
        <v>17199720814</v>
      </c>
      <c r="T917">
        <v>201.1022395</v>
      </c>
      <c r="U917" t="s">
        <v>31</v>
      </c>
      <c r="V917" t="s">
        <v>12945</v>
      </c>
      <c r="W917" t="s">
        <v>23</v>
      </c>
    </row>
    <row r="918" spans="1:23" x14ac:dyDescent="0.4">
      <c r="A918">
        <v>917</v>
      </c>
      <c r="B918">
        <v>1</v>
      </c>
      <c r="C918">
        <v>1</v>
      </c>
      <c r="D918">
        <v>1</v>
      </c>
      <c r="E918">
        <v>1</v>
      </c>
      <c r="F918">
        <v>0.77810100486171896</v>
      </c>
      <c r="G918">
        <v>-6.8598911202955897</v>
      </c>
      <c r="H918" t="s">
        <v>23</v>
      </c>
      <c r="I918">
        <v>64.283015060620897</v>
      </c>
      <c r="J918" t="s">
        <v>683</v>
      </c>
      <c r="K918" t="s">
        <v>25</v>
      </c>
      <c r="L918" t="s">
        <v>684</v>
      </c>
      <c r="M918" t="s">
        <v>685</v>
      </c>
      <c r="N918" t="s">
        <v>686</v>
      </c>
      <c r="O918" t="s">
        <v>687</v>
      </c>
      <c r="P918">
        <v>-1.91061068</v>
      </c>
      <c r="Q918" t="s">
        <v>688</v>
      </c>
      <c r="R918" t="s">
        <v>689</v>
      </c>
      <c r="S918">
        <v>51626568046</v>
      </c>
      <c r="T918">
        <v>259.09249999999997</v>
      </c>
      <c r="U918" t="s">
        <v>31</v>
      </c>
      <c r="V918" t="s">
        <v>1015</v>
      </c>
      <c r="W918" t="s">
        <v>23</v>
      </c>
    </row>
    <row r="919" spans="1:23" x14ac:dyDescent="0.4">
      <c r="A919">
        <v>918</v>
      </c>
      <c r="B919">
        <v>1</v>
      </c>
      <c r="C919">
        <v>1</v>
      </c>
      <c r="D919">
        <v>1</v>
      </c>
      <c r="E919">
        <v>1</v>
      </c>
      <c r="F919">
        <v>0.77810100486171896</v>
      </c>
      <c r="G919">
        <v>-6.8598911202955897</v>
      </c>
      <c r="H919">
        <v>0.999999999999999</v>
      </c>
      <c r="I919">
        <v>64.283015060620897</v>
      </c>
      <c r="J919" t="s">
        <v>683</v>
      </c>
      <c r="K919" t="s">
        <v>25</v>
      </c>
      <c r="L919" t="s">
        <v>684</v>
      </c>
      <c r="M919" t="s">
        <v>685</v>
      </c>
      <c r="N919" t="s">
        <v>686</v>
      </c>
      <c r="O919" t="s">
        <v>687</v>
      </c>
      <c r="P919">
        <v>-1.91061068</v>
      </c>
      <c r="Q919" t="s">
        <v>688</v>
      </c>
      <c r="R919" t="s">
        <v>689</v>
      </c>
      <c r="S919">
        <v>51626568046</v>
      </c>
      <c r="T919">
        <v>259.09249999999997</v>
      </c>
      <c r="U919" t="s">
        <v>31</v>
      </c>
      <c r="V919" t="s">
        <v>12946</v>
      </c>
      <c r="W919" t="s">
        <v>23</v>
      </c>
    </row>
    <row r="920" spans="1:23" x14ac:dyDescent="0.4">
      <c r="A920">
        <v>919</v>
      </c>
      <c r="B920">
        <v>1</v>
      </c>
      <c r="C920">
        <v>1</v>
      </c>
      <c r="D920">
        <v>1</v>
      </c>
      <c r="E920">
        <v>1</v>
      </c>
      <c r="F920">
        <v>0.77798168479128904</v>
      </c>
      <c r="G920">
        <v>-2.1703390907327802</v>
      </c>
      <c r="H920">
        <v>0.999999999999999</v>
      </c>
      <c r="I920">
        <v>25.0924312282825</v>
      </c>
      <c r="J920" t="s">
        <v>486</v>
      </c>
      <c r="K920" t="s">
        <v>25</v>
      </c>
      <c r="L920" t="s">
        <v>487</v>
      </c>
      <c r="M920" t="s">
        <v>488</v>
      </c>
      <c r="N920" t="s">
        <v>489</v>
      </c>
      <c r="O920" t="s">
        <v>490</v>
      </c>
      <c r="P920">
        <v>-2.2649436000000001</v>
      </c>
      <c r="Q920" t="s">
        <v>491</v>
      </c>
      <c r="R920" t="s">
        <v>492</v>
      </c>
      <c r="S920">
        <v>120580478</v>
      </c>
      <c r="T920">
        <v>245.07679999999999</v>
      </c>
      <c r="U920" t="s">
        <v>31</v>
      </c>
      <c r="V920" t="s">
        <v>12947</v>
      </c>
      <c r="W920" t="s">
        <v>23</v>
      </c>
    </row>
    <row r="921" spans="1:23" x14ac:dyDescent="0.4">
      <c r="A921">
        <v>920</v>
      </c>
      <c r="B921">
        <v>1</v>
      </c>
      <c r="C921">
        <v>1</v>
      </c>
      <c r="D921">
        <v>1</v>
      </c>
      <c r="E921">
        <v>1</v>
      </c>
      <c r="F921">
        <v>0.77798168479128904</v>
      </c>
      <c r="G921">
        <v>-2.1703390907327802</v>
      </c>
      <c r="H921" t="s">
        <v>23</v>
      </c>
      <c r="I921">
        <v>25.0924312282825</v>
      </c>
      <c r="J921" t="s">
        <v>486</v>
      </c>
      <c r="K921" t="s">
        <v>25</v>
      </c>
      <c r="L921" t="s">
        <v>487</v>
      </c>
      <c r="M921" t="s">
        <v>488</v>
      </c>
      <c r="N921" t="s">
        <v>489</v>
      </c>
      <c r="O921" t="s">
        <v>490</v>
      </c>
      <c r="P921">
        <v>-2.2649436000000001</v>
      </c>
      <c r="Q921" t="s">
        <v>491</v>
      </c>
      <c r="R921" t="s">
        <v>492</v>
      </c>
      <c r="S921">
        <v>120580478</v>
      </c>
      <c r="T921">
        <v>245.07679999999999</v>
      </c>
      <c r="U921" t="s">
        <v>31</v>
      </c>
      <c r="V921" t="s">
        <v>882</v>
      </c>
      <c r="W921" t="s">
        <v>23</v>
      </c>
    </row>
    <row r="922" spans="1:23" x14ac:dyDescent="0.4">
      <c r="A922">
        <v>921</v>
      </c>
      <c r="B922">
        <v>1</v>
      </c>
      <c r="C922">
        <v>1</v>
      </c>
      <c r="D922">
        <v>1</v>
      </c>
      <c r="E922">
        <v>1</v>
      </c>
      <c r="F922">
        <v>0.77690145229635399</v>
      </c>
      <c r="G922">
        <v>-1.43226731970498</v>
      </c>
      <c r="H922" t="s">
        <v>23</v>
      </c>
      <c r="I922">
        <v>26.684669922694201</v>
      </c>
      <c r="J922" t="s">
        <v>707</v>
      </c>
      <c r="K922" t="s">
        <v>25</v>
      </c>
      <c r="L922" t="s">
        <v>708</v>
      </c>
      <c r="M922" t="s">
        <v>709</v>
      </c>
      <c r="N922" t="s">
        <v>710</v>
      </c>
      <c r="O922" t="s">
        <v>711</v>
      </c>
      <c r="P922">
        <v>0.40000000600000002</v>
      </c>
      <c r="Q922" t="s">
        <v>712</v>
      </c>
      <c r="R922" t="s">
        <v>713</v>
      </c>
      <c r="S922">
        <v>8610439258</v>
      </c>
      <c r="T922">
        <v>507.11331999999999</v>
      </c>
      <c r="U922" t="s">
        <v>31</v>
      </c>
      <c r="V922" t="s">
        <v>1708</v>
      </c>
      <c r="W922" t="s">
        <v>23</v>
      </c>
    </row>
    <row r="923" spans="1:23" x14ac:dyDescent="0.4">
      <c r="A923">
        <v>922</v>
      </c>
      <c r="B923">
        <v>1</v>
      </c>
      <c r="C923">
        <v>1</v>
      </c>
      <c r="D923">
        <v>1</v>
      </c>
      <c r="E923">
        <v>1</v>
      </c>
      <c r="F923">
        <v>0.77690145229635399</v>
      </c>
      <c r="G923">
        <v>-1.43226731970498</v>
      </c>
      <c r="H923">
        <v>0.999999999999999</v>
      </c>
      <c r="I923">
        <v>26.684669922694201</v>
      </c>
      <c r="J923" t="s">
        <v>707</v>
      </c>
      <c r="K923" t="s">
        <v>25</v>
      </c>
      <c r="L923" t="s">
        <v>708</v>
      </c>
      <c r="M923" t="s">
        <v>709</v>
      </c>
      <c r="N923" t="s">
        <v>710</v>
      </c>
      <c r="O923" t="s">
        <v>711</v>
      </c>
      <c r="P923">
        <v>0.40000000600000002</v>
      </c>
      <c r="Q923" t="s">
        <v>712</v>
      </c>
      <c r="R923" t="s">
        <v>713</v>
      </c>
      <c r="S923">
        <v>8610439258</v>
      </c>
      <c r="T923">
        <v>507.11331999999999</v>
      </c>
      <c r="U923" t="s">
        <v>31</v>
      </c>
      <c r="V923" t="s">
        <v>12948</v>
      </c>
      <c r="W923" t="s">
        <v>23</v>
      </c>
    </row>
    <row r="924" spans="1:23" x14ac:dyDescent="0.4">
      <c r="A924">
        <v>923</v>
      </c>
      <c r="B924">
        <v>1</v>
      </c>
      <c r="C924">
        <v>1</v>
      </c>
      <c r="D924">
        <v>1</v>
      </c>
      <c r="E924">
        <v>1</v>
      </c>
      <c r="F924">
        <v>0.776679646046053</v>
      </c>
      <c r="G924">
        <v>-1.2851535783375601</v>
      </c>
      <c r="H924" t="s">
        <v>23</v>
      </c>
      <c r="I924">
        <v>38.6637720844572</v>
      </c>
      <c r="J924" t="s">
        <v>2341</v>
      </c>
      <c r="K924" t="s">
        <v>25</v>
      </c>
      <c r="L924" t="s">
        <v>2342</v>
      </c>
      <c r="M924" t="s">
        <v>2343</v>
      </c>
      <c r="N924" t="s">
        <v>2344</v>
      </c>
      <c r="O924" t="s">
        <v>2345</v>
      </c>
      <c r="P924">
        <v>0.26765546200000001</v>
      </c>
      <c r="Q924" t="s">
        <v>2346</v>
      </c>
      <c r="R924" t="s">
        <v>2347</v>
      </c>
      <c r="S924">
        <v>255847294</v>
      </c>
      <c r="T924">
        <v>182.08116999999999</v>
      </c>
      <c r="U924" t="s">
        <v>31</v>
      </c>
      <c r="V924" t="s">
        <v>2898</v>
      </c>
      <c r="W924" t="s">
        <v>23</v>
      </c>
    </row>
    <row r="925" spans="1:23" x14ac:dyDescent="0.4">
      <c r="A925">
        <v>924</v>
      </c>
      <c r="B925">
        <v>1</v>
      </c>
      <c r="C925">
        <v>1</v>
      </c>
      <c r="D925">
        <v>1</v>
      </c>
      <c r="E925">
        <v>1</v>
      </c>
      <c r="F925">
        <v>0.776679646046053</v>
      </c>
      <c r="G925">
        <v>-1.2851535783375601</v>
      </c>
      <c r="H925">
        <v>0.999999999999999</v>
      </c>
      <c r="I925">
        <v>38.6637720844572</v>
      </c>
      <c r="J925" t="s">
        <v>2341</v>
      </c>
      <c r="K925" t="s">
        <v>25</v>
      </c>
      <c r="L925" t="s">
        <v>2342</v>
      </c>
      <c r="M925" t="s">
        <v>2343</v>
      </c>
      <c r="N925" t="s">
        <v>2344</v>
      </c>
      <c r="O925" t="s">
        <v>2345</v>
      </c>
      <c r="P925">
        <v>0.26765546200000001</v>
      </c>
      <c r="Q925" t="s">
        <v>2346</v>
      </c>
      <c r="R925" t="s">
        <v>2347</v>
      </c>
      <c r="S925">
        <v>255847294</v>
      </c>
      <c r="T925">
        <v>182.08116999999999</v>
      </c>
      <c r="U925" t="s">
        <v>31</v>
      </c>
      <c r="V925" t="s">
        <v>12949</v>
      </c>
      <c r="W925" t="s">
        <v>23</v>
      </c>
    </row>
    <row r="926" spans="1:23" x14ac:dyDescent="0.4">
      <c r="A926">
        <v>925</v>
      </c>
      <c r="B926">
        <v>1</v>
      </c>
      <c r="C926">
        <v>1</v>
      </c>
      <c r="D926">
        <v>1</v>
      </c>
      <c r="E926">
        <v>1</v>
      </c>
      <c r="F926">
        <v>0.77659269953258303</v>
      </c>
      <c r="G926">
        <v>-8.1673565164285495</v>
      </c>
      <c r="H926" t="s">
        <v>23</v>
      </c>
      <c r="I926">
        <v>65.327273612046397</v>
      </c>
      <c r="J926" t="s">
        <v>806</v>
      </c>
      <c r="K926" t="s">
        <v>25</v>
      </c>
      <c r="L926" t="s">
        <v>807</v>
      </c>
      <c r="M926" t="s">
        <v>808</v>
      </c>
      <c r="N926" t="s">
        <v>809</v>
      </c>
      <c r="O926" t="s">
        <v>810</v>
      </c>
      <c r="P926">
        <v>-1.5523468300000001</v>
      </c>
      <c r="Q926" t="s">
        <v>811</v>
      </c>
      <c r="R926" t="s">
        <v>812</v>
      </c>
      <c r="S926">
        <v>121629054</v>
      </c>
      <c r="T926">
        <v>133.09715</v>
      </c>
      <c r="U926" t="s">
        <v>31</v>
      </c>
      <c r="V926" t="s">
        <v>6007</v>
      </c>
      <c r="W926" t="s">
        <v>23</v>
      </c>
    </row>
    <row r="927" spans="1:23" x14ac:dyDescent="0.4">
      <c r="A927">
        <v>926</v>
      </c>
      <c r="B927">
        <v>1</v>
      </c>
      <c r="C927">
        <v>1</v>
      </c>
      <c r="D927">
        <v>1</v>
      </c>
      <c r="E927">
        <v>1</v>
      </c>
      <c r="F927">
        <v>0.77659269953258303</v>
      </c>
      <c r="G927">
        <v>-8.1673565164285495</v>
      </c>
      <c r="H927">
        <v>0.999999999999999</v>
      </c>
      <c r="I927">
        <v>65.327273612046397</v>
      </c>
      <c r="J927" t="s">
        <v>806</v>
      </c>
      <c r="K927" t="s">
        <v>25</v>
      </c>
      <c r="L927" t="s">
        <v>807</v>
      </c>
      <c r="M927" t="s">
        <v>808</v>
      </c>
      <c r="N927" t="s">
        <v>809</v>
      </c>
      <c r="O927" t="s">
        <v>810</v>
      </c>
      <c r="P927">
        <v>-1.5523468300000001</v>
      </c>
      <c r="Q927" t="s">
        <v>811</v>
      </c>
      <c r="R927" t="s">
        <v>812</v>
      </c>
      <c r="S927">
        <v>121629054</v>
      </c>
      <c r="T927">
        <v>133.09715</v>
      </c>
      <c r="U927" t="s">
        <v>31</v>
      </c>
      <c r="V927" t="s">
        <v>12950</v>
      </c>
      <c r="W927" t="s">
        <v>23</v>
      </c>
    </row>
    <row r="928" spans="1:23" x14ac:dyDescent="0.4">
      <c r="A928">
        <v>927</v>
      </c>
      <c r="B928">
        <v>1</v>
      </c>
      <c r="C928">
        <v>1</v>
      </c>
      <c r="D928">
        <v>1</v>
      </c>
      <c r="E928">
        <v>1</v>
      </c>
      <c r="F928">
        <v>0.77641580095001606</v>
      </c>
      <c r="G928">
        <v>-1.8583449502741201</v>
      </c>
      <c r="H928">
        <v>0.999999999999999</v>
      </c>
      <c r="I928">
        <v>10.2336208775085</v>
      </c>
      <c r="J928" t="s">
        <v>716</v>
      </c>
      <c r="K928" t="s">
        <v>25</v>
      </c>
      <c r="L928" t="s">
        <v>717</v>
      </c>
      <c r="M928" t="s">
        <v>718</v>
      </c>
      <c r="N928" t="s">
        <v>719</v>
      </c>
      <c r="O928" t="s">
        <v>720</v>
      </c>
      <c r="P928">
        <v>2.6983466100000002</v>
      </c>
      <c r="Q928" t="s">
        <v>721</v>
      </c>
      <c r="R928" t="s">
        <v>722</v>
      </c>
      <c r="S928">
        <v>86829438</v>
      </c>
      <c r="T928">
        <v>183.09167479999999</v>
      </c>
      <c r="U928" t="s">
        <v>31</v>
      </c>
      <c r="V928" t="s">
        <v>12951</v>
      </c>
      <c r="W928" t="s">
        <v>23</v>
      </c>
    </row>
    <row r="929" spans="1:23" x14ac:dyDescent="0.4">
      <c r="A929">
        <v>928</v>
      </c>
      <c r="B929">
        <v>1</v>
      </c>
      <c r="C929">
        <v>1</v>
      </c>
      <c r="D929">
        <v>1</v>
      </c>
      <c r="E929">
        <v>1</v>
      </c>
      <c r="F929">
        <v>0.77641580095001606</v>
      </c>
      <c r="G929">
        <v>-1.8583449502741201</v>
      </c>
      <c r="H929" t="s">
        <v>23</v>
      </c>
      <c r="I929">
        <v>10.2336208775085</v>
      </c>
      <c r="J929" t="s">
        <v>716</v>
      </c>
      <c r="K929" t="s">
        <v>25</v>
      </c>
      <c r="L929" t="s">
        <v>717</v>
      </c>
      <c r="M929" t="s">
        <v>718</v>
      </c>
      <c r="N929" t="s">
        <v>719</v>
      </c>
      <c r="O929" t="s">
        <v>720</v>
      </c>
      <c r="P929">
        <v>2.6983466100000002</v>
      </c>
      <c r="Q929" t="s">
        <v>721</v>
      </c>
      <c r="R929" t="s">
        <v>722</v>
      </c>
      <c r="S929">
        <v>86829438</v>
      </c>
      <c r="T929">
        <v>183.09167479999999</v>
      </c>
      <c r="U929" t="s">
        <v>31</v>
      </c>
      <c r="V929" t="s">
        <v>894</v>
      </c>
      <c r="W929" t="s">
        <v>23</v>
      </c>
    </row>
    <row r="930" spans="1:23" x14ac:dyDescent="0.4">
      <c r="A930">
        <v>929</v>
      </c>
      <c r="B930">
        <v>1</v>
      </c>
      <c r="C930">
        <v>1</v>
      </c>
      <c r="D930">
        <v>1</v>
      </c>
      <c r="E930">
        <v>1</v>
      </c>
      <c r="F930">
        <v>0.77615338484919605</v>
      </c>
      <c r="G930">
        <v>-1.52677665465965</v>
      </c>
      <c r="H930" t="s">
        <v>23</v>
      </c>
      <c r="I930">
        <v>42.060874662568303</v>
      </c>
      <c r="J930" t="s">
        <v>2341</v>
      </c>
      <c r="K930" t="s">
        <v>25</v>
      </c>
      <c r="L930" t="s">
        <v>2342</v>
      </c>
      <c r="M930" t="s">
        <v>2343</v>
      </c>
      <c r="N930" t="s">
        <v>2344</v>
      </c>
      <c r="O930" t="s">
        <v>2345</v>
      </c>
      <c r="P930">
        <v>0.26765546200000001</v>
      </c>
      <c r="Q930" t="s">
        <v>2346</v>
      </c>
      <c r="R930" t="s">
        <v>2347</v>
      </c>
      <c r="S930">
        <v>255847294</v>
      </c>
      <c r="T930">
        <v>182.08116999999999</v>
      </c>
      <c r="U930" t="s">
        <v>31</v>
      </c>
      <c r="V930" t="s">
        <v>4097</v>
      </c>
      <c r="W930" t="s">
        <v>23</v>
      </c>
    </row>
    <row r="931" spans="1:23" x14ac:dyDescent="0.4">
      <c r="A931">
        <v>930</v>
      </c>
      <c r="B931">
        <v>1</v>
      </c>
      <c r="C931">
        <v>1</v>
      </c>
      <c r="D931">
        <v>1</v>
      </c>
      <c r="E931">
        <v>1</v>
      </c>
      <c r="F931">
        <v>0.77615338484919605</v>
      </c>
      <c r="G931">
        <v>-1.52677665465965</v>
      </c>
      <c r="H931">
        <v>0.999999999999999</v>
      </c>
      <c r="I931">
        <v>42.060874662568303</v>
      </c>
      <c r="J931" t="s">
        <v>2341</v>
      </c>
      <c r="K931" t="s">
        <v>25</v>
      </c>
      <c r="L931" t="s">
        <v>2342</v>
      </c>
      <c r="M931" t="s">
        <v>2343</v>
      </c>
      <c r="N931" t="s">
        <v>2344</v>
      </c>
      <c r="O931" t="s">
        <v>2345</v>
      </c>
      <c r="P931">
        <v>0.26765546200000001</v>
      </c>
      <c r="Q931" t="s">
        <v>2346</v>
      </c>
      <c r="R931" t="s">
        <v>2347</v>
      </c>
      <c r="S931">
        <v>255847294</v>
      </c>
      <c r="T931">
        <v>182.08116999999999</v>
      </c>
      <c r="U931" t="s">
        <v>31</v>
      </c>
      <c r="V931" t="s">
        <v>12952</v>
      </c>
      <c r="W931" t="s">
        <v>23</v>
      </c>
    </row>
    <row r="932" spans="1:23" x14ac:dyDescent="0.4">
      <c r="A932">
        <v>931</v>
      </c>
      <c r="B932">
        <v>1</v>
      </c>
      <c r="C932">
        <v>1</v>
      </c>
      <c r="D932">
        <v>1</v>
      </c>
      <c r="E932">
        <v>1</v>
      </c>
      <c r="F932">
        <v>0.77455069880056304</v>
      </c>
      <c r="G932">
        <v>-8.5964138257757003</v>
      </c>
      <c r="H932">
        <v>0.999999999999999</v>
      </c>
      <c r="I932">
        <v>89.958089942735299</v>
      </c>
      <c r="J932" t="s">
        <v>457</v>
      </c>
      <c r="K932" t="s">
        <v>25</v>
      </c>
      <c r="L932" t="s">
        <v>1032</v>
      </c>
      <c r="M932" t="s">
        <v>1033</v>
      </c>
      <c r="N932" t="s">
        <v>1034</v>
      </c>
      <c r="O932" t="s">
        <v>1035</v>
      </c>
      <c r="P932">
        <v>2.4000001000000002</v>
      </c>
      <c r="Q932" t="s">
        <v>1036</v>
      </c>
      <c r="R932" t="s">
        <v>1037</v>
      </c>
      <c r="S932">
        <v>2146390</v>
      </c>
      <c r="T932">
        <v>385.21218379999999</v>
      </c>
      <c r="U932" t="s">
        <v>31</v>
      </c>
      <c r="V932" t="s">
        <v>12953</v>
      </c>
      <c r="W932" t="s">
        <v>23</v>
      </c>
    </row>
    <row r="933" spans="1:23" x14ac:dyDescent="0.4">
      <c r="A933">
        <v>932</v>
      </c>
      <c r="B933">
        <v>1</v>
      </c>
      <c r="C933">
        <v>1</v>
      </c>
      <c r="D933">
        <v>1</v>
      </c>
      <c r="E933">
        <v>1</v>
      </c>
      <c r="F933">
        <v>0.77455069880056304</v>
      </c>
      <c r="G933">
        <v>-8.5964138257757003</v>
      </c>
      <c r="H933" t="s">
        <v>23</v>
      </c>
      <c r="I933">
        <v>89.958089942735299</v>
      </c>
      <c r="J933" t="s">
        <v>457</v>
      </c>
      <c r="K933" t="s">
        <v>25</v>
      </c>
      <c r="L933" t="s">
        <v>1032</v>
      </c>
      <c r="M933" t="s">
        <v>1033</v>
      </c>
      <c r="N933" t="s">
        <v>1034</v>
      </c>
      <c r="O933" t="s">
        <v>1035</v>
      </c>
      <c r="P933">
        <v>2.4000001000000002</v>
      </c>
      <c r="Q933" t="s">
        <v>1036</v>
      </c>
      <c r="R933" t="s">
        <v>1037</v>
      </c>
      <c r="S933">
        <v>2146390</v>
      </c>
      <c r="T933">
        <v>385.21218379999999</v>
      </c>
      <c r="U933" t="s">
        <v>31</v>
      </c>
      <c r="V933" t="s">
        <v>6744</v>
      </c>
      <c r="W933" t="s">
        <v>23</v>
      </c>
    </row>
    <row r="934" spans="1:23" x14ac:dyDescent="0.4">
      <c r="A934">
        <v>933</v>
      </c>
      <c r="B934">
        <v>1</v>
      </c>
      <c r="C934">
        <v>1</v>
      </c>
      <c r="D934">
        <v>1</v>
      </c>
      <c r="E934">
        <v>1</v>
      </c>
      <c r="F934">
        <v>0.77399151534480903</v>
      </c>
      <c r="G934">
        <v>-2.85553158115273</v>
      </c>
      <c r="H934">
        <v>0.999999999999999</v>
      </c>
      <c r="I934">
        <v>17.448781512419501</v>
      </c>
      <c r="J934" t="s">
        <v>1665</v>
      </c>
      <c r="K934" t="s">
        <v>25</v>
      </c>
      <c r="L934" t="s">
        <v>1982</v>
      </c>
      <c r="M934" t="s">
        <v>1983</v>
      </c>
      <c r="N934" t="s">
        <v>1984</v>
      </c>
      <c r="O934" t="s">
        <v>1985</v>
      </c>
      <c r="P934">
        <v>2.8652255499999999</v>
      </c>
      <c r="Q934" t="s">
        <v>1986</v>
      </c>
      <c r="R934" t="s">
        <v>1987</v>
      </c>
      <c r="S934">
        <v>19556450</v>
      </c>
      <c r="T934">
        <v>323.1390189</v>
      </c>
      <c r="U934" t="s">
        <v>31</v>
      </c>
      <c r="V934" t="s">
        <v>12954</v>
      </c>
      <c r="W934" t="s">
        <v>23</v>
      </c>
    </row>
    <row r="935" spans="1:23" x14ac:dyDescent="0.4">
      <c r="A935">
        <v>934</v>
      </c>
      <c r="B935">
        <v>1</v>
      </c>
      <c r="C935">
        <v>1</v>
      </c>
      <c r="D935">
        <v>1</v>
      </c>
      <c r="E935">
        <v>1</v>
      </c>
      <c r="F935">
        <v>0.77399151534480903</v>
      </c>
      <c r="G935">
        <v>-2.85553158115273</v>
      </c>
      <c r="H935" t="s">
        <v>23</v>
      </c>
      <c r="I935">
        <v>17.448781512419501</v>
      </c>
      <c r="J935" t="s">
        <v>1665</v>
      </c>
      <c r="K935" t="s">
        <v>25</v>
      </c>
      <c r="L935" t="s">
        <v>1982</v>
      </c>
      <c r="M935" t="s">
        <v>1983</v>
      </c>
      <c r="N935" t="s">
        <v>1984</v>
      </c>
      <c r="O935" t="s">
        <v>1985</v>
      </c>
      <c r="P935">
        <v>2.8652255499999999</v>
      </c>
      <c r="Q935" t="s">
        <v>1986</v>
      </c>
      <c r="R935" t="s">
        <v>1987</v>
      </c>
      <c r="S935">
        <v>19556450</v>
      </c>
      <c r="T935">
        <v>323.1390189</v>
      </c>
      <c r="U935" t="s">
        <v>31</v>
      </c>
      <c r="V935" t="s">
        <v>1673</v>
      </c>
      <c r="W935" t="s">
        <v>23</v>
      </c>
    </row>
    <row r="936" spans="1:23" x14ac:dyDescent="0.4">
      <c r="A936">
        <v>935</v>
      </c>
      <c r="B936">
        <v>1</v>
      </c>
      <c r="C936">
        <v>1</v>
      </c>
      <c r="D936">
        <v>1</v>
      </c>
      <c r="E936">
        <v>2</v>
      </c>
      <c r="F936">
        <v>0.77324019604796501</v>
      </c>
      <c r="G936">
        <v>-3.0032160322676398</v>
      </c>
      <c r="H936" t="s">
        <v>23</v>
      </c>
      <c r="I936">
        <v>54.483192344153501</v>
      </c>
      <c r="J936" t="s">
        <v>716</v>
      </c>
      <c r="K936" t="s">
        <v>25</v>
      </c>
      <c r="L936" t="s">
        <v>717</v>
      </c>
      <c r="M936" t="s">
        <v>718</v>
      </c>
      <c r="N936" t="s">
        <v>719</v>
      </c>
      <c r="O936" t="s">
        <v>720</v>
      </c>
      <c r="P936">
        <v>2.6983466100000002</v>
      </c>
      <c r="Q936" t="s">
        <v>721</v>
      </c>
      <c r="R936" t="s">
        <v>722</v>
      </c>
      <c r="S936">
        <v>86829438</v>
      </c>
      <c r="T936">
        <v>183.09167479999999</v>
      </c>
      <c r="U936" t="s">
        <v>31</v>
      </c>
      <c r="V936" t="s">
        <v>1937</v>
      </c>
      <c r="W936" t="s">
        <v>23</v>
      </c>
    </row>
    <row r="937" spans="1:23" x14ac:dyDescent="0.4">
      <c r="A937">
        <v>936</v>
      </c>
      <c r="B937">
        <v>1</v>
      </c>
      <c r="C937">
        <v>1</v>
      </c>
      <c r="D937">
        <v>1</v>
      </c>
      <c r="E937">
        <v>1</v>
      </c>
      <c r="F937">
        <v>0.77179281630377505</v>
      </c>
      <c r="G937">
        <v>-25.523649452236398</v>
      </c>
      <c r="H937" t="s">
        <v>23</v>
      </c>
      <c r="I937">
        <v>48.739205981554598</v>
      </c>
      <c r="J937" t="s">
        <v>4449</v>
      </c>
      <c r="K937" t="s">
        <v>25</v>
      </c>
      <c r="L937" t="s">
        <v>9522</v>
      </c>
      <c r="M937" t="s">
        <v>9523</v>
      </c>
      <c r="N937" t="s">
        <v>9524</v>
      </c>
      <c r="O937" t="s">
        <v>9525</v>
      </c>
      <c r="P937">
        <v>3.4000001000000002</v>
      </c>
      <c r="Q937" t="s">
        <v>9526</v>
      </c>
      <c r="R937" t="s">
        <v>9527</v>
      </c>
      <c r="S937">
        <v>70803558</v>
      </c>
      <c r="T937">
        <v>355.11761480000001</v>
      </c>
      <c r="U937" t="s">
        <v>31</v>
      </c>
      <c r="V937" t="s">
        <v>10141</v>
      </c>
      <c r="W937" t="s">
        <v>23</v>
      </c>
    </row>
    <row r="938" spans="1:23" x14ac:dyDescent="0.4">
      <c r="A938">
        <v>937</v>
      </c>
      <c r="B938">
        <v>1</v>
      </c>
      <c r="C938">
        <v>1</v>
      </c>
      <c r="D938">
        <v>1</v>
      </c>
      <c r="E938">
        <v>1</v>
      </c>
      <c r="F938">
        <v>0.77179281630377505</v>
      </c>
      <c r="G938">
        <v>-25.523649452236398</v>
      </c>
      <c r="H938">
        <v>0.999999999999999</v>
      </c>
      <c r="I938">
        <v>48.739205981554598</v>
      </c>
      <c r="J938" t="s">
        <v>4449</v>
      </c>
      <c r="K938" t="s">
        <v>25</v>
      </c>
      <c r="L938" t="s">
        <v>9522</v>
      </c>
      <c r="M938" t="s">
        <v>9523</v>
      </c>
      <c r="N938" t="s">
        <v>9524</v>
      </c>
      <c r="O938" t="s">
        <v>9525</v>
      </c>
      <c r="P938">
        <v>3.4000001000000002</v>
      </c>
      <c r="Q938" t="s">
        <v>9526</v>
      </c>
      <c r="R938" t="s">
        <v>9527</v>
      </c>
      <c r="S938">
        <v>70803558</v>
      </c>
      <c r="T938">
        <v>355.11761480000001</v>
      </c>
      <c r="U938" t="s">
        <v>31</v>
      </c>
      <c r="V938" t="s">
        <v>12955</v>
      </c>
      <c r="W938" t="s">
        <v>23</v>
      </c>
    </row>
    <row r="939" spans="1:23" x14ac:dyDescent="0.4">
      <c r="A939">
        <v>938</v>
      </c>
      <c r="B939">
        <v>1</v>
      </c>
      <c r="C939">
        <v>1</v>
      </c>
      <c r="D939">
        <v>1</v>
      </c>
      <c r="E939">
        <v>1</v>
      </c>
      <c r="F939">
        <v>0.77067110853855603</v>
      </c>
      <c r="G939">
        <v>-0.390550414968862</v>
      </c>
      <c r="H939">
        <v>0.999999999999999</v>
      </c>
      <c r="I939">
        <v>36.868133292822002</v>
      </c>
      <c r="J939" t="s">
        <v>442</v>
      </c>
      <c r="K939" t="s">
        <v>25</v>
      </c>
      <c r="L939" t="s">
        <v>443</v>
      </c>
      <c r="M939" t="s">
        <v>444</v>
      </c>
      <c r="N939" t="s">
        <v>445</v>
      </c>
      <c r="O939" t="s">
        <v>446</v>
      </c>
      <c r="P939">
        <v>-1.63495886</v>
      </c>
      <c r="Q939" t="s">
        <v>447</v>
      </c>
      <c r="R939" t="s">
        <v>448</v>
      </c>
      <c r="S939">
        <v>255847294</v>
      </c>
      <c r="T939">
        <v>175.11895999999999</v>
      </c>
      <c r="U939" t="s">
        <v>31</v>
      </c>
      <c r="V939" t="s">
        <v>12956</v>
      </c>
      <c r="W939" t="s">
        <v>23</v>
      </c>
    </row>
    <row r="940" spans="1:23" x14ac:dyDescent="0.4">
      <c r="A940">
        <v>939</v>
      </c>
      <c r="B940">
        <v>1</v>
      </c>
      <c r="C940">
        <v>1</v>
      </c>
      <c r="D940">
        <v>1</v>
      </c>
      <c r="E940">
        <v>1</v>
      </c>
      <c r="F940">
        <v>0.77067110853855603</v>
      </c>
      <c r="G940">
        <v>-0.390550414968862</v>
      </c>
      <c r="H940" t="s">
        <v>23</v>
      </c>
      <c r="I940">
        <v>36.868133292822002</v>
      </c>
      <c r="J940" t="s">
        <v>442</v>
      </c>
      <c r="K940" t="s">
        <v>25</v>
      </c>
      <c r="L940" t="s">
        <v>443</v>
      </c>
      <c r="M940" t="s">
        <v>444</v>
      </c>
      <c r="N940" t="s">
        <v>445</v>
      </c>
      <c r="O940" t="s">
        <v>446</v>
      </c>
      <c r="P940">
        <v>-1.63495886</v>
      </c>
      <c r="Q940" t="s">
        <v>447</v>
      </c>
      <c r="R940" t="s">
        <v>448</v>
      </c>
      <c r="S940">
        <v>255847294</v>
      </c>
      <c r="T940">
        <v>175.11895999999999</v>
      </c>
      <c r="U940" t="s">
        <v>31</v>
      </c>
      <c r="V940" t="s">
        <v>555</v>
      </c>
      <c r="W940" t="s">
        <v>23</v>
      </c>
    </row>
    <row r="941" spans="1:23" x14ac:dyDescent="0.4">
      <c r="A941">
        <v>940</v>
      </c>
      <c r="B941">
        <v>1</v>
      </c>
      <c r="C941">
        <v>1</v>
      </c>
      <c r="D941">
        <v>1</v>
      </c>
      <c r="E941">
        <v>1</v>
      </c>
      <c r="F941">
        <v>0.76919259390736305</v>
      </c>
      <c r="G941">
        <v>-1.31301036779113</v>
      </c>
      <c r="H941">
        <v>0.999999999999999</v>
      </c>
      <c r="I941">
        <v>46.732596692590498</v>
      </c>
      <c r="J941" t="s">
        <v>2341</v>
      </c>
      <c r="K941" t="s">
        <v>25</v>
      </c>
      <c r="L941" t="s">
        <v>2342</v>
      </c>
      <c r="M941" t="s">
        <v>2343</v>
      </c>
      <c r="N941" t="s">
        <v>2344</v>
      </c>
      <c r="O941" t="s">
        <v>2345</v>
      </c>
      <c r="P941">
        <v>0.26765546200000001</v>
      </c>
      <c r="Q941" t="s">
        <v>2346</v>
      </c>
      <c r="R941" t="s">
        <v>2347</v>
      </c>
      <c r="S941">
        <v>255847294</v>
      </c>
      <c r="T941">
        <v>182.08116999999999</v>
      </c>
      <c r="U941" t="s">
        <v>31</v>
      </c>
      <c r="V941" t="s">
        <v>12957</v>
      </c>
      <c r="W941" t="s">
        <v>23</v>
      </c>
    </row>
    <row r="942" spans="1:23" x14ac:dyDescent="0.4">
      <c r="A942">
        <v>941</v>
      </c>
      <c r="B942">
        <v>1</v>
      </c>
      <c r="C942">
        <v>1</v>
      </c>
      <c r="D942">
        <v>1</v>
      </c>
      <c r="E942">
        <v>1</v>
      </c>
      <c r="F942">
        <v>0.76919259390736305</v>
      </c>
      <c r="G942">
        <v>-1.31301036779113</v>
      </c>
      <c r="H942" t="s">
        <v>23</v>
      </c>
      <c r="I942">
        <v>46.732596692590498</v>
      </c>
      <c r="J942" t="s">
        <v>2341</v>
      </c>
      <c r="K942" t="s">
        <v>25</v>
      </c>
      <c r="L942" t="s">
        <v>2342</v>
      </c>
      <c r="M942" t="s">
        <v>2343</v>
      </c>
      <c r="N942" t="s">
        <v>2344</v>
      </c>
      <c r="O942" t="s">
        <v>2345</v>
      </c>
      <c r="P942">
        <v>0.26765546200000001</v>
      </c>
      <c r="Q942" t="s">
        <v>2346</v>
      </c>
      <c r="R942" t="s">
        <v>2347</v>
      </c>
      <c r="S942">
        <v>255847294</v>
      </c>
      <c r="T942">
        <v>182.08116999999999</v>
      </c>
      <c r="U942" t="s">
        <v>31</v>
      </c>
      <c r="V942" t="s">
        <v>3475</v>
      </c>
      <c r="W942" t="s">
        <v>23</v>
      </c>
    </row>
    <row r="943" spans="1:23" x14ac:dyDescent="0.4">
      <c r="A943">
        <v>942</v>
      </c>
      <c r="B943">
        <v>1</v>
      </c>
      <c r="C943">
        <v>1</v>
      </c>
      <c r="D943">
        <v>1</v>
      </c>
      <c r="E943">
        <v>1</v>
      </c>
      <c r="F943">
        <v>0.769026541781205</v>
      </c>
      <c r="G943">
        <v>-5.3500538581507397</v>
      </c>
      <c r="H943" t="s">
        <v>23</v>
      </c>
      <c r="I943">
        <v>60.510985129625503</v>
      </c>
      <c r="J943" t="s">
        <v>1328</v>
      </c>
      <c r="K943" t="s">
        <v>25</v>
      </c>
      <c r="L943" t="s">
        <v>2731</v>
      </c>
      <c r="M943" t="s">
        <v>2732</v>
      </c>
      <c r="N943" t="s">
        <v>2733</v>
      </c>
      <c r="O943" t="s">
        <v>2734</v>
      </c>
      <c r="P943">
        <v>2.0999998999999998</v>
      </c>
      <c r="Q943" t="s">
        <v>2735</v>
      </c>
      <c r="R943" t="s">
        <v>2736</v>
      </c>
      <c r="S943">
        <v>8659189830</v>
      </c>
      <c r="T943">
        <v>325.19105450000001</v>
      </c>
      <c r="U943" t="s">
        <v>31</v>
      </c>
      <c r="V943" t="s">
        <v>2737</v>
      </c>
      <c r="W943" t="s">
        <v>23</v>
      </c>
    </row>
    <row r="944" spans="1:23" x14ac:dyDescent="0.4">
      <c r="A944">
        <v>943</v>
      </c>
      <c r="B944">
        <v>1</v>
      </c>
      <c r="C944">
        <v>1</v>
      </c>
      <c r="D944">
        <v>1</v>
      </c>
      <c r="E944">
        <v>1</v>
      </c>
      <c r="F944">
        <v>0.769026541781205</v>
      </c>
      <c r="G944">
        <v>-5.3500538581507397</v>
      </c>
      <c r="H944">
        <v>0.999999999999999</v>
      </c>
      <c r="I944">
        <v>60.510985129625503</v>
      </c>
      <c r="J944" t="s">
        <v>1328</v>
      </c>
      <c r="K944" t="s">
        <v>25</v>
      </c>
      <c r="L944" t="s">
        <v>2731</v>
      </c>
      <c r="M944" t="s">
        <v>2732</v>
      </c>
      <c r="N944" t="s">
        <v>2733</v>
      </c>
      <c r="O944" t="s">
        <v>2734</v>
      </c>
      <c r="P944">
        <v>2.0999998999999998</v>
      </c>
      <c r="Q944" t="s">
        <v>2735</v>
      </c>
      <c r="R944" t="s">
        <v>2736</v>
      </c>
      <c r="S944">
        <v>8659189830</v>
      </c>
      <c r="T944">
        <v>325.19105450000001</v>
      </c>
      <c r="U944" t="s">
        <v>31</v>
      </c>
      <c r="V944" t="s">
        <v>12958</v>
      </c>
      <c r="W944" t="s">
        <v>23</v>
      </c>
    </row>
    <row r="945" spans="1:23" x14ac:dyDescent="0.4">
      <c r="A945">
        <v>944</v>
      </c>
      <c r="B945">
        <v>1</v>
      </c>
      <c r="C945">
        <v>1</v>
      </c>
      <c r="D945">
        <v>1</v>
      </c>
      <c r="E945">
        <v>1</v>
      </c>
      <c r="F945">
        <v>0.76859963225153605</v>
      </c>
      <c r="G945">
        <v>-0.41292092536666603</v>
      </c>
      <c r="H945" t="s">
        <v>23</v>
      </c>
      <c r="I945">
        <v>35.978074310437798</v>
      </c>
      <c r="J945" t="s">
        <v>442</v>
      </c>
      <c r="K945" t="s">
        <v>25</v>
      </c>
      <c r="L945" t="s">
        <v>443</v>
      </c>
      <c r="M945" t="s">
        <v>444</v>
      </c>
      <c r="N945" t="s">
        <v>445</v>
      </c>
      <c r="O945" t="s">
        <v>446</v>
      </c>
      <c r="P945">
        <v>-1.63495886</v>
      </c>
      <c r="Q945" t="s">
        <v>447</v>
      </c>
      <c r="R945" t="s">
        <v>448</v>
      </c>
      <c r="S945">
        <v>255847294</v>
      </c>
      <c r="T945">
        <v>175.11895999999999</v>
      </c>
      <c r="U945" t="s">
        <v>31</v>
      </c>
      <c r="V945" t="s">
        <v>574</v>
      </c>
      <c r="W945" t="s">
        <v>23</v>
      </c>
    </row>
    <row r="946" spans="1:23" x14ac:dyDescent="0.4">
      <c r="A946">
        <v>945</v>
      </c>
      <c r="B946">
        <v>1</v>
      </c>
      <c r="C946">
        <v>1</v>
      </c>
      <c r="D946">
        <v>1</v>
      </c>
      <c r="E946">
        <v>1</v>
      </c>
      <c r="F946">
        <v>0.76859963225153605</v>
      </c>
      <c r="G946">
        <v>-0.41292092536666603</v>
      </c>
      <c r="H946">
        <v>0.999999999999999</v>
      </c>
      <c r="I946">
        <v>35.978074310437798</v>
      </c>
      <c r="J946" t="s">
        <v>442</v>
      </c>
      <c r="K946" t="s">
        <v>25</v>
      </c>
      <c r="L946" t="s">
        <v>443</v>
      </c>
      <c r="M946" t="s">
        <v>444</v>
      </c>
      <c r="N946" t="s">
        <v>445</v>
      </c>
      <c r="O946" t="s">
        <v>446</v>
      </c>
      <c r="P946">
        <v>-1.63495886</v>
      </c>
      <c r="Q946" t="s">
        <v>447</v>
      </c>
      <c r="R946" t="s">
        <v>448</v>
      </c>
      <c r="S946">
        <v>255847294</v>
      </c>
      <c r="T946">
        <v>175.11895999999999</v>
      </c>
      <c r="U946" t="s">
        <v>31</v>
      </c>
      <c r="V946" t="s">
        <v>12959</v>
      </c>
      <c r="W946" t="s">
        <v>23</v>
      </c>
    </row>
    <row r="947" spans="1:23" x14ac:dyDescent="0.4">
      <c r="A947">
        <v>946</v>
      </c>
      <c r="B947">
        <v>1</v>
      </c>
      <c r="C947">
        <v>1</v>
      </c>
      <c r="D947">
        <v>1</v>
      </c>
      <c r="E947">
        <v>1</v>
      </c>
      <c r="F947">
        <v>0.76759740351370198</v>
      </c>
      <c r="G947">
        <v>-58.919142105716503</v>
      </c>
      <c r="H947">
        <v>0.999999999999999</v>
      </c>
      <c r="I947">
        <v>26.2748760982936</v>
      </c>
      <c r="J947" t="s">
        <v>3587</v>
      </c>
      <c r="K947" t="s">
        <v>25</v>
      </c>
      <c r="L947" t="s">
        <v>12591</v>
      </c>
      <c r="M947" t="s">
        <v>12592</v>
      </c>
      <c r="N947" t="s">
        <v>12593</v>
      </c>
      <c r="O947" t="s">
        <v>12594</v>
      </c>
      <c r="P947">
        <v>3.2999999500000001</v>
      </c>
      <c r="Q947" t="s">
        <v>12595</v>
      </c>
      <c r="R947" t="s">
        <v>12596</v>
      </c>
      <c r="S947">
        <v>87613822</v>
      </c>
      <c r="T947">
        <v>299.12778550000002</v>
      </c>
      <c r="U947" t="s">
        <v>31</v>
      </c>
      <c r="V947" t="s">
        <v>12960</v>
      </c>
      <c r="W947" t="s">
        <v>23</v>
      </c>
    </row>
    <row r="948" spans="1:23" x14ac:dyDescent="0.4">
      <c r="A948">
        <v>947</v>
      </c>
      <c r="B948">
        <v>1</v>
      </c>
      <c r="C948">
        <v>1</v>
      </c>
      <c r="D948">
        <v>1</v>
      </c>
      <c r="E948">
        <v>1</v>
      </c>
      <c r="F948">
        <v>0.76759740351370198</v>
      </c>
      <c r="G948">
        <v>-58.919142105716503</v>
      </c>
      <c r="H948" t="s">
        <v>23</v>
      </c>
      <c r="I948">
        <v>26.2748760982936</v>
      </c>
      <c r="J948" t="s">
        <v>3587</v>
      </c>
      <c r="K948" t="s">
        <v>25</v>
      </c>
      <c r="L948" t="s">
        <v>12591</v>
      </c>
      <c r="M948" t="s">
        <v>12592</v>
      </c>
      <c r="N948" t="s">
        <v>12593</v>
      </c>
      <c r="O948" t="s">
        <v>12594</v>
      </c>
      <c r="P948">
        <v>3.2999999500000001</v>
      </c>
      <c r="Q948" t="s">
        <v>12595</v>
      </c>
      <c r="R948" t="s">
        <v>12596</v>
      </c>
      <c r="S948">
        <v>87613822</v>
      </c>
      <c r="T948">
        <v>299.12778550000002</v>
      </c>
      <c r="U948" t="s">
        <v>31</v>
      </c>
      <c r="V948" t="s">
        <v>6118</v>
      </c>
      <c r="W948" t="s">
        <v>23</v>
      </c>
    </row>
    <row r="949" spans="1:23" x14ac:dyDescent="0.4">
      <c r="A949">
        <v>948</v>
      </c>
      <c r="B949">
        <v>1</v>
      </c>
      <c r="C949">
        <v>1</v>
      </c>
      <c r="D949">
        <v>1</v>
      </c>
      <c r="E949">
        <v>1</v>
      </c>
      <c r="F949">
        <v>0.76754249718215295</v>
      </c>
      <c r="G949">
        <v>-6.2723283328384296</v>
      </c>
      <c r="H949" t="s">
        <v>23</v>
      </c>
      <c r="I949">
        <v>15.0376195275788</v>
      </c>
      <c r="J949" t="s">
        <v>475</v>
      </c>
      <c r="K949" t="s">
        <v>25</v>
      </c>
      <c r="L949" t="s">
        <v>476</v>
      </c>
      <c r="M949" t="s">
        <v>477</v>
      </c>
      <c r="N949" t="s">
        <v>478</v>
      </c>
      <c r="O949" t="s">
        <v>479</v>
      </c>
      <c r="P949">
        <v>-3</v>
      </c>
      <c r="Q949" t="s">
        <v>480</v>
      </c>
      <c r="R949" t="s">
        <v>481</v>
      </c>
      <c r="S949">
        <v>17588326</v>
      </c>
      <c r="T949">
        <v>246.1448</v>
      </c>
      <c r="U949" t="s">
        <v>31</v>
      </c>
      <c r="V949" t="s">
        <v>2644</v>
      </c>
      <c r="W949" t="s">
        <v>23</v>
      </c>
    </row>
    <row r="950" spans="1:23" x14ac:dyDescent="0.4">
      <c r="A950">
        <v>949</v>
      </c>
      <c r="B950">
        <v>1</v>
      </c>
      <c r="C950">
        <v>1</v>
      </c>
      <c r="D950">
        <v>1</v>
      </c>
      <c r="E950">
        <v>1</v>
      </c>
      <c r="F950">
        <v>0.76754249718215295</v>
      </c>
      <c r="G950">
        <v>-6.2723283328384296</v>
      </c>
      <c r="H950">
        <v>0.999999999999999</v>
      </c>
      <c r="I950">
        <v>15.0376195275788</v>
      </c>
      <c r="J950" t="s">
        <v>475</v>
      </c>
      <c r="K950" t="s">
        <v>25</v>
      </c>
      <c r="L950" t="s">
        <v>476</v>
      </c>
      <c r="M950" t="s">
        <v>477</v>
      </c>
      <c r="N950" t="s">
        <v>478</v>
      </c>
      <c r="O950" t="s">
        <v>479</v>
      </c>
      <c r="P950">
        <v>-3</v>
      </c>
      <c r="Q950" t="s">
        <v>480</v>
      </c>
      <c r="R950" t="s">
        <v>481</v>
      </c>
      <c r="S950">
        <v>17588326</v>
      </c>
      <c r="T950">
        <v>246.1448</v>
      </c>
      <c r="U950" t="s">
        <v>31</v>
      </c>
      <c r="V950" t="s">
        <v>12961</v>
      </c>
      <c r="W950" t="s">
        <v>23</v>
      </c>
    </row>
    <row r="951" spans="1:23" x14ac:dyDescent="0.4">
      <c r="A951">
        <v>950</v>
      </c>
      <c r="B951">
        <v>1</v>
      </c>
      <c r="C951">
        <v>1</v>
      </c>
      <c r="D951">
        <v>1</v>
      </c>
      <c r="E951">
        <v>1</v>
      </c>
      <c r="F951">
        <v>0.76586442215207695</v>
      </c>
      <c r="G951">
        <v>-10.3041067544481</v>
      </c>
      <c r="H951" t="s">
        <v>23</v>
      </c>
      <c r="I951">
        <v>16.201623592304902</v>
      </c>
      <c r="J951" t="s">
        <v>596</v>
      </c>
      <c r="K951" t="s">
        <v>25</v>
      </c>
      <c r="L951" t="s">
        <v>597</v>
      </c>
      <c r="M951" t="s">
        <v>598</v>
      </c>
      <c r="N951" t="s">
        <v>599</v>
      </c>
      <c r="O951" t="s">
        <v>600</v>
      </c>
      <c r="P951">
        <v>0.177492395</v>
      </c>
      <c r="Q951" t="s">
        <v>601</v>
      </c>
      <c r="R951" t="s">
        <v>602</v>
      </c>
      <c r="S951">
        <v>87941486</v>
      </c>
      <c r="T951">
        <v>196.06039999999999</v>
      </c>
      <c r="U951" t="s">
        <v>31</v>
      </c>
      <c r="V951" t="s">
        <v>604</v>
      </c>
      <c r="W951" t="s">
        <v>23</v>
      </c>
    </row>
    <row r="952" spans="1:23" x14ac:dyDescent="0.4">
      <c r="A952">
        <v>951</v>
      </c>
      <c r="B952">
        <v>1</v>
      </c>
      <c r="C952">
        <v>1</v>
      </c>
      <c r="D952">
        <v>1</v>
      </c>
      <c r="E952">
        <v>1</v>
      </c>
      <c r="F952">
        <v>0.76586442215207695</v>
      </c>
      <c r="G952">
        <v>-10.3041067544481</v>
      </c>
      <c r="H952">
        <v>0.999999999999999</v>
      </c>
      <c r="I952">
        <v>16.201623592304902</v>
      </c>
      <c r="J952" t="s">
        <v>596</v>
      </c>
      <c r="K952" t="s">
        <v>25</v>
      </c>
      <c r="L952" t="s">
        <v>597</v>
      </c>
      <c r="M952" t="s">
        <v>598</v>
      </c>
      <c r="N952" t="s">
        <v>599</v>
      </c>
      <c r="O952" t="s">
        <v>600</v>
      </c>
      <c r="P952">
        <v>0.177492395</v>
      </c>
      <c r="Q952" t="s">
        <v>601</v>
      </c>
      <c r="R952" t="s">
        <v>602</v>
      </c>
      <c r="S952">
        <v>87941486</v>
      </c>
      <c r="T952">
        <v>196.06039999999999</v>
      </c>
      <c r="U952" t="s">
        <v>31</v>
      </c>
      <c r="V952" t="s">
        <v>12962</v>
      </c>
      <c r="W952" t="s">
        <v>23</v>
      </c>
    </row>
    <row r="953" spans="1:23" x14ac:dyDescent="0.4">
      <c r="A953">
        <v>952</v>
      </c>
      <c r="B953">
        <v>1</v>
      </c>
      <c r="C953">
        <v>2</v>
      </c>
      <c r="D953">
        <v>1</v>
      </c>
      <c r="E953">
        <v>2</v>
      </c>
      <c r="F953">
        <v>0.76529693752120997</v>
      </c>
      <c r="G953">
        <v>-17.594317815940901</v>
      </c>
      <c r="H953">
        <v>0.95879396984924603</v>
      </c>
      <c r="I953">
        <v>24.961015416480599</v>
      </c>
      <c r="J953" t="s">
        <v>4135</v>
      </c>
      <c r="K953" t="s">
        <v>25</v>
      </c>
      <c r="L953" t="s">
        <v>4136</v>
      </c>
      <c r="M953" t="s">
        <v>4137</v>
      </c>
      <c r="N953" t="s">
        <v>4138</v>
      </c>
      <c r="O953" t="s">
        <v>4139</v>
      </c>
      <c r="P953">
        <v>4.1234784099999997</v>
      </c>
      <c r="Q953" t="s">
        <v>4140</v>
      </c>
      <c r="R953" t="s">
        <v>4141</v>
      </c>
      <c r="S953">
        <v>86960502</v>
      </c>
      <c r="T953">
        <v>247.1229749</v>
      </c>
      <c r="U953" t="s">
        <v>31</v>
      </c>
      <c r="V953" t="s">
        <v>12963</v>
      </c>
      <c r="W953" t="s">
        <v>23</v>
      </c>
    </row>
    <row r="954" spans="1:23" x14ac:dyDescent="0.4">
      <c r="A954">
        <v>953</v>
      </c>
      <c r="B954">
        <v>1</v>
      </c>
      <c r="C954">
        <v>1</v>
      </c>
      <c r="D954">
        <v>1</v>
      </c>
      <c r="E954">
        <v>2</v>
      </c>
      <c r="F954">
        <v>0.76511103713904405</v>
      </c>
      <c r="G954">
        <v>-2.0274319166236898</v>
      </c>
      <c r="H954" t="s">
        <v>23</v>
      </c>
      <c r="I954">
        <v>11.955852409319199</v>
      </c>
      <c r="J954" t="s">
        <v>716</v>
      </c>
      <c r="K954" t="s">
        <v>25</v>
      </c>
      <c r="L954" t="s">
        <v>717</v>
      </c>
      <c r="M954" t="s">
        <v>718</v>
      </c>
      <c r="N954" t="s">
        <v>719</v>
      </c>
      <c r="O954" t="s">
        <v>720</v>
      </c>
      <c r="P954">
        <v>2.6983466100000002</v>
      </c>
      <c r="Q954" t="s">
        <v>721</v>
      </c>
      <c r="R954" t="s">
        <v>722</v>
      </c>
      <c r="S954">
        <v>86829438</v>
      </c>
      <c r="T954">
        <v>183.09167479999999</v>
      </c>
      <c r="U954" t="s">
        <v>31</v>
      </c>
      <c r="V954" t="s">
        <v>768</v>
      </c>
      <c r="W954" t="s">
        <v>23</v>
      </c>
    </row>
    <row r="955" spans="1:23" x14ac:dyDescent="0.4">
      <c r="A955">
        <v>954</v>
      </c>
      <c r="B955">
        <v>1</v>
      </c>
      <c r="C955">
        <v>1</v>
      </c>
      <c r="D955">
        <v>1</v>
      </c>
      <c r="E955">
        <v>2</v>
      </c>
      <c r="F955">
        <v>0.76191932506020199</v>
      </c>
      <c r="G955">
        <v>-2.0600116035010898</v>
      </c>
      <c r="H955" t="s">
        <v>23</v>
      </c>
      <c r="I955">
        <v>12.013327737640299</v>
      </c>
      <c r="J955" t="s">
        <v>716</v>
      </c>
      <c r="K955" t="s">
        <v>25</v>
      </c>
      <c r="L955" t="s">
        <v>717</v>
      </c>
      <c r="M955" t="s">
        <v>718</v>
      </c>
      <c r="N955" t="s">
        <v>719</v>
      </c>
      <c r="O955" t="s">
        <v>720</v>
      </c>
      <c r="P955">
        <v>2.6983466100000002</v>
      </c>
      <c r="Q955" t="s">
        <v>721</v>
      </c>
      <c r="R955" t="s">
        <v>722</v>
      </c>
      <c r="S955">
        <v>86829438</v>
      </c>
      <c r="T955">
        <v>183.09167479999999</v>
      </c>
      <c r="U955" t="s">
        <v>31</v>
      </c>
      <c r="V955" t="s">
        <v>764</v>
      </c>
      <c r="W955" t="s">
        <v>23</v>
      </c>
    </row>
    <row r="956" spans="1:23" x14ac:dyDescent="0.4">
      <c r="A956">
        <v>955</v>
      </c>
      <c r="B956">
        <v>1</v>
      </c>
      <c r="C956">
        <v>1</v>
      </c>
      <c r="D956">
        <v>1</v>
      </c>
      <c r="E956">
        <v>1</v>
      </c>
      <c r="F956">
        <v>0.76113844509203799</v>
      </c>
      <c r="G956">
        <v>-3.0032160322676398</v>
      </c>
      <c r="H956">
        <v>0.999999999999999</v>
      </c>
      <c r="I956">
        <v>54.483192344153501</v>
      </c>
      <c r="J956" t="s">
        <v>716</v>
      </c>
      <c r="K956" t="s">
        <v>25</v>
      </c>
      <c r="L956" t="s">
        <v>717</v>
      </c>
      <c r="M956" t="s">
        <v>718</v>
      </c>
      <c r="N956" t="s">
        <v>719</v>
      </c>
      <c r="O956" t="s">
        <v>720</v>
      </c>
      <c r="P956">
        <v>2.6983466100000002</v>
      </c>
      <c r="Q956" t="s">
        <v>721</v>
      </c>
      <c r="R956" t="s">
        <v>722</v>
      </c>
      <c r="S956">
        <v>86829438</v>
      </c>
      <c r="T956">
        <v>183.09167479999999</v>
      </c>
      <c r="U956" t="s">
        <v>31</v>
      </c>
      <c r="V956" t="s">
        <v>12964</v>
      </c>
      <c r="W956" t="s">
        <v>23</v>
      </c>
    </row>
    <row r="957" spans="1:23" x14ac:dyDescent="0.4">
      <c r="A957">
        <v>956</v>
      </c>
      <c r="B957">
        <v>1</v>
      </c>
      <c r="C957">
        <v>1</v>
      </c>
      <c r="D957">
        <v>1</v>
      </c>
      <c r="E957">
        <v>1</v>
      </c>
      <c r="F957">
        <v>0.75974797388050497</v>
      </c>
      <c r="G957">
        <v>-1.2968427041225099</v>
      </c>
      <c r="H957">
        <v>0.999999999999999</v>
      </c>
      <c r="I957">
        <v>16.958049268744801</v>
      </c>
      <c r="J957" t="s">
        <v>707</v>
      </c>
      <c r="K957" t="s">
        <v>25</v>
      </c>
      <c r="L957" t="s">
        <v>708</v>
      </c>
      <c r="M957" t="s">
        <v>709</v>
      </c>
      <c r="N957" t="s">
        <v>710</v>
      </c>
      <c r="O957" t="s">
        <v>711</v>
      </c>
      <c r="P957">
        <v>0.40000000600000002</v>
      </c>
      <c r="Q957" t="s">
        <v>712</v>
      </c>
      <c r="R957" t="s">
        <v>713</v>
      </c>
      <c r="S957">
        <v>8610439258</v>
      </c>
      <c r="T957">
        <v>507.11331719999998</v>
      </c>
      <c r="U957" t="s">
        <v>31</v>
      </c>
      <c r="V957" t="s">
        <v>12965</v>
      </c>
      <c r="W957" t="s">
        <v>23</v>
      </c>
    </row>
    <row r="958" spans="1:23" x14ac:dyDescent="0.4">
      <c r="A958">
        <v>957</v>
      </c>
      <c r="B958">
        <v>1</v>
      </c>
      <c r="C958">
        <v>1</v>
      </c>
      <c r="D958">
        <v>1</v>
      </c>
      <c r="E958">
        <v>1</v>
      </c>
      <c r="F958">
        <v>0.75974797388050497</v>
      </c>
      <c r="G958">
        <v>-1.2968427041225099</v>
      </c>
      <c r="H958" t="s">
        <v>23</v>
      </c>
      <c r="I958">
        <v>16.958049268744801</v>
      </c>
      <c r="J958" t="s">
        <v>707</v>
      </c>
      <c r="K958" t="s">
        <v>25</v>
      </c>
      <c r="L958" t="s">
        <v>708</v>
      </c>
      <c r="M958" t="s">
        <v>709</v>
      </c>
      <c r="N958" t="s">
        <v>710</v>
      </c>
      <c r="O958" t="s">
        <v>711</v>
      </c>
      <c r="P958">
        <v>0.40000000600000002</v>
      </c>
      <c r="Q958" t="s">
        <v>712</v>
      </c>
      <c r="R958" t="s">
        <v>713</v>
      </c>
      <c r="S958">
        <v>8610439258</v>
      </c>
      <c r="T958">
        <v>507.11331719999998</v>
      </c>
      <c r="U958" t="s">
        <v>31</v>
      </c>
      <c r="V958" t="s">
        <v>714</v>
      </c>
      <c r="W958" t="s">
        <v>23</v>
      </c>
    </row>
    <row r="959" spans="1:23" x14ac:dyDescent="0.4">
      <c r="A959">
        <v>958</v>
      </c>
      <c r="B959">
        <v>1</v>
      </c>
      <c r="C959">
        <v>2</v>
      </c>
      <c r="D959">
        <v>1</v>
      </c>
      <c r="E959">
        <v>1</v>
      </c>
      <c r="F959">
        <v>0.75864058992373595</v>
      </c>
      <c r="G959">
        <v>-2.0347209526676799</v>
      </c>
      <c r="H959">
        <v>0.999999999999999</v>
      </c>
      <c r="I959">
        <v>10.011996554205901</v>
      </c>
      <c r="J959" t="s">
        <v>716</v>
      </c>
      <c r="K959" t="s">
        <v>25</v>
      </c>
      <c r="L959" t="s">
        <v>717</v>
      </c>
      <c r="M959" t="s">
        <v>718</v>
      </c>
      <c r="N959" t="s">
        <v>719</v>
      </c>
      <c r="O959" t="s">
        <v>720</v>
      </c>
      <c r="P959">
        <v>2.6983466100000002</v>
      </c>
      <c r="Q959" t="s">
        <v>721</v>
      </c>
      <c r="R959" t="s">
        <v>722</v>
      </c>
      <c r="S959">
        <v>86829438</v>
      </c>
      <c r="T959">
        <v>183.09167479999999</v>
      </c>
      <c r="U959" t="s">
        <v>31</v>
      </c>
      <c r="V959" t="s">
        <v>12966</v>
      </c>
      <c r="W959" t="s">
        <v>23</v>
      </c>
    </row>
    <row r="960" spans="1:23" x14ac:dyDescent="0.4">
      <c r="A960">
        <v>959</v>
      </c>
      <c r="B960">
        <v>1</v>
      </c>
      <c r="C960">
        <v>1</v>
      </c>
      <c r="D960">
        <v>1</v>
      </c>
      <c r="E960">
        <v>1</v>
      </c>
      <c r="F960">
        <v>0.75794051625427705</v>
      </c>
      <c r="G960">
        <v>-2.03126261592839</v>
      </c>
      <c r="H960" t="s">
        <v>23</v>
      </c>
      <c r="I960">
        <v>45.201651331605198</v>
      </c>
      <c r="J960" t="s">
        <v>4080</v>
      </c>
      <c r="K960" t="s">
        <v>25</v>
      </c>
      <c r="L960" t="s">
        <v>4420</v>
      </c>
      <c r="M960" t="s">
        <v>4421</v>
      </c>
      <c r="N960" t="s">
        <v>4422</v>
      </c>
      <c r="O960" t="s">
        <v>4423</v>
      </c>
      <c r="P960">
        <v>5.1978029299999999E-2</v>
      </c>
      <c r="Q960" t="s">
        <v>4424</v>
      </c>
      <c r="R960" t="s">
        <v>4425</v>
      </c>
      <c r="S960">
        <v>255847294</v>
      </c>
      <c r="T960">
        <v>171.02879970000001</v>
      </c>
      <c r="U960" t="s">
        <v>31</v>
      </c>
      <c r="V960" t="s">
        <v>4426</v>
      </c>
      <c r="W960" t="s">
        <v>23</v>
      </c>
    </row>
    <row r="961" spans="1:23" x14ac:dyDescent="0.4">
      <c r="A961">
        <v>960</v>
      </c>
      <c r="B961">
        <v>1</v>
      </c>
      <c r="C961">
        <v>1</v>
      </c>
      <c r="D961">
        <v>1</v>
      </c>
      <c r="E961">
        <v>1</v>
      </c>
      <c r="F961">
        <v>0.75794051625427705</v>
      </c>
      <c r="G961">
        <v>-2.03126261592839</v>
      </c>
      <c r="H961">
        <v>0.999999999999999</v>
      </c>
      <c r="I961">
        <v>45.201651331605198</v>
      </c>
      <c r="J961" t="s">
        <v>4080</v>
      </c>
      <c r="K961" t="s">
        <v>25</v>
      </c>
      <c r="L961" t="s">
        <v>4420</v>
      </c>
      <c r="M961" t="s">
        <v>4421</v>
      </c>
      <c r="N961" t="s">
        <v>4422</v>
      </c>
      <c r="O961" t="s">
        <v>4423</v>
      </c>
      <c r="P961">
        <v>5.1978029299999999E-2</v>
      </c>
      <c r="Q961" t="s">
        <v>4424</v>
      </c>
      <c r="R961" t="s">
        <v>4425</v>
      </c>
      <c r="S961">
        <v>255847294</v>
      </c>
      <c r="T961">
        <v>171.02879970000001</v>
      </c>
      <c r="U961" t="s">
        <v>31</v>
      </c>
      <c r="V961" t="s">
        <v>12967</v>
      </c>
      <c r="W961" t="s">
        <v>23</v>
      </c>
    </row>
    <row r="962" spans="1:23" x14ac:dyDescent="0.4">
      <c r="A962">
        <v>961</v>
      </c>
      <c r="B962">
        <v>1</v>
      </c>
      <c r="C962">
        <v>1</v>
      </c>
      <c r="D962">
        <v>1</v>
      </c>
      <c r="E962">
        <v>1</v>
      </c>
      <c r="F962">
        <v>0.75789902816838395</v>
      </c>
      <c r="G962">
        <v>-9.1205725904615402</v>
      </c>
      <c r="H962">
        <v>0.999999999999999</v>
      </c>
      <c r="I962">
        <v>27.769899033427102</v>
      </c>
      <c r="J962" t="s">
        <v>512</v>
      </c>
      <c r="K962" t="s">
        <v>25</v>
      </c>
      <c r="L962" t="s">
        <v>513</v>
      </c>
      <c r="M962" t="s">
        <v>514</v>
      </c>
      <c r="N962" t="s">
        <v>515</v>
      </c>
      <c r="O962" t="s">
        <v>516</v>
      </c>
      <c r="P962">
        <v>1.2496581099999999</v>
      </c>
      <c r="Q962" t="s">
        <v>517</v>
      </c>
      <c r="R962" t="s">
        <v>518</v>
      </c>
      <c r="S962">
        <v>19556450</v>
      </c>
      <c r="T962">
        <v>247.10771879999999</v>
      </c>
      <c r="U962" t="s">
        <v>31</v>
      </c>
      <c r="V962" t="s">
        <v>12968</v>
      </c>
      <c r="W962" t="s">
        <v>23</v>
      </c>
    </row>
    <row r="963" spans="1:23" x14ac:dyDescent="0.4">
      <c r="A963">
        <v>962</v>
      </c>
      <c r="B963">
        <v>1</v>
      </c>
      <c r="C963">
        <v>1</v>
      </c>
      <c r="D963">
        <v>1</v>
      </c>
      <c r="E963">
        <v>1</v>
      </c>
      <c r="F963">
        <v>0.75789902816838395</v>
      </c>
      <c r="G963">
        <v>-9.1205725904615402</v>
      </c>
      <c r="H963" t="s">
        <v>23</v>
      </c>
      <c r="I963">
        <v>27.769899033427102</v>
      </c>
      <c r="J963" t="s">
        <v>512</v>
      </c>
      <c r="K963" t="s">
        <v>25</v>
      </c>
      <c r="L963" t="s">
        <v>513</v>
      </c>
      <c r="M963" t="s">
        <v>514</v>
      </c>
      <c r="N963" t="s">
        <v>515</v>
      </c>
      <c r="O963" t="s">
        <v>516</v>
      </c>
      <c r="P963">
        <v>1.2496581099999999</v>
      </c>
      <c r="Q963" t="s">
        <v>517</v>
      </c>
      <c r="R963" t="s">
        <v>518</v>
      </c>
      <c r="S963">
        <v>19556450</v>
      </c>
      <c r="T963">
        <v>247.10771879999999</v>
      </c>
      <c r="U963" t="s">
        <v>31</v>
      </c>
      <c r="V963" t="s">
        <v>2015</v>
      </c>
      <c r="W963" t="s">
        <v>23</v>
      </c>
    </row>
    <row r="964" spans="1:23" x14ac:dyDescent="0.4">
      <c r="A964">
        <v>963</v>
      </c>
      <c r="B964">
        <v>1</v>
      </c>
      <c r="C964">
        <v>1</v>
      </c>
      <c r="D964">
        <v>1</v>
      </c>
      <c r="E964">
        <v>2</v>
      </c>
      <c r="F964">
        <v>0.75767629878931997</v>
      </c>
      <c r="G964">
        <v>-2.0602551255206998</v>
      </c>
      <c r="H964" t="s">
        <v>23</v>
      </c>
      <c r="I964">
        <v>10.651726952798599</v>
      </c>
      <c r="J964" t="s">
        <v>716</v>
      </c>
      <c r="K964" t="s">
        <v>25</v>
      </c>
      <c r="L964" t="s">
        <v>717</v>
      </c>
      <c r="M964" t="s">
        <v>718</v>
      </c>
      <c r="N964" t="s">
        <v>719</v>
      </c>
      <c r="O964" t="s">
        <v>720</v>
      </c>
      <c r="P964">
        <v>2.6983466100000002</v>
      </c>
      <c r="Q964" t="s">
        <v>721</v>
      </c>
      <c r="R964" t="s">
        <v>722</v>
      </c>
      <c r="S964">
        <v>86829438</v>
      </c>
      <c r="T964">
        <v>183.09167479999999</v>
      </c>
      <c r="U964" t="s">
        <v>31</v>
      </c>
      <c r="V964" t="s">
        <v>723</v>
      </c>
      <c r="W964" t="s">
        <v>23</v>
      </c>
    </row>
    <row r="965" spans="1:23" x14ac:dyDescent="0.4">
      <c r="A965">
        <v>964</v>
      </c>
      <c r="B965">
        <v>1</v>
      </c>
      <c r="C965">
        <v>1</v>
      </c>
      <c r="D965">
        <v>1</v>
      </c>
      <c r="E965">
        <v>1</v>
      </c>
      <c r="F965">
        <v>0.75727390793284699</v>
      </c>
      <c r="G965">
        <v>-2.74556353757588</v>
      </c>
      <c r="H965" t="s">
        <v>23</v>
      </c>
      <c r="I965">
        <v>26.4258382089631</v>
      </c>
      <c r="J965" t="s">
        <v>1243</v>
      </c>
      <c r="K965" t="s">
        <v>25</v>
      </c>
      <c r="L965" t="s">
        <v>1244</v>
      </c>
      <c r="M965" t="s">
        <v>1245</v>
      </c>
      <c r="N965" t="s">
        <v>1246</v>
      </c>
      <c r="O965" t="s">
        <v>1247</v>
      </c>
      <c r="P965">
        <v>0.89756828499999997</v>
      </c>
      <c r="Q965" t="s">
        <v>1248</v>
      </c>
      <c r="R965" t="s">
        <v>1249</v>
      </c>
      <c r="S965">
        <v>255847294</v>
      </c>
      <c r="T965">
        <v>139.03899999999999</v>
      </c>
      <c r="U965" t="s">
        <v>31</v>
      </c>
      <c r="V965" t="s">
        <v>12969</v>
      </c>
      <c r="W965" t="s">
        <v>23</v>
      </c>
    </row>
    <row r="966" spans="1:23" x14ac:dyDescent="0.4">
      <c r="A966">
        <v>965</v>
      </c>
      <c r="B966">
        <v>1</v>
      </c>
      <c r="C966">
        <v>1</v>
      </c>
      <c r="D966">
        <v>1</v>
      </c>
      <c r="E966">
        <v>1</v>
      </c>
      <c r="F966">
        <v>0.75727390793284699</v>
      </c>
      <c r="G966">
        <v>-2.74556353757588</v>
      </c>
      <c r="H966">
        <v>0.999999999999999</v>
      </c>
      <c r="I966">
        <v>26.4258382089631</v>
      </c>
      <c r="J966" t="s">
        <v>1243</v>
      </c>
      <c r="K966" t="s">
        <v>25</v>
      </c>
      <c r="L966" t="s">
        <v>1244</v>
      </c>
      <c r="M966" t="s">
        <v>1245</v>
      </c>
      <c r="N966" t="s">
        <v>1246</v>
      </c>
      <c r="O966" t="s">
        <v>1247</v>
      </c>
      <c r="P966">
        <v>0.89756828499999997</v>
      </c>
      <c r="Q966" t="s">
        <v>1248</v>
      </c>
      <c r="R966" t="s">
        <v>1249</v>
      </c>
      <c r="S966">
        <v>255847294</v>
      </c>
      <c r="T966">
        <v>139.03899999999999</v>
      </c>
      <c r="U966" t="s">
        <v>31</v>
      </c>
      <c r="V966" t="s">
        <v>12970</v>
      </c>
      <c r="W966" t="s">
        <v>23</v>
      </c>
    </row>
    <row r="967" spans="1:23" x14ac:dyDescent="0.4">
      <c r="A967">
        <v>966</v>
      </c>
      <c r="B967">
        <v>1</v>
      </c>
      <c r="C967">
        <v>1</v>
      </c>
      <c r="D967">
        <v>1</v>
      </c>
      <c r="E967">
        <v>1</v>
      </c>
      <c r="F967">
        <v>0.75720576697087605</v>
      </c>
      <c r="G967">
        <v>-1.6531217172574799</v>
      </c>
      <c r="H967">
        <v>0.999999999999999</v>
      </c>
      <c r="I967">
        <v>47.001430502396502</v>
      </c>
      <c r="J967" t="s">
        <v>2341</v>
      </c>
      <c r="K967" t="s">
        <v>25</v>
      </c>
      <c r="L967" t="s">
        <v>2342</v>
      </c>
      <c r="M967" t="s">
        <v>2343</v>
      </c>
      <c r="N967" t="s">
        <v>2344</v>
      </c>
      <c r="O967" t="s">
        <v>2345</v>
      </c>
      <c r="P967">
        <v>0.26765546200000001</v>
      </c>
      <c r="Q967" t="s">
        <v>2346</v>
      </c>
      <c r="R967" t="s">
        <v>2347</v>
      </c>
      <c r="S967">
        <v>255847294</v>
      </c>
      <c r="T967">
        <v>182.08116999999999</v>
      </c>
      <c r="U967" t="s">
        <v>31</v>
      </c>
      <c r="V967" t="s">
        <v>12971</v>
      </c>
      <c r="W967" t="s">
        <v>23</v>
      </c>
    </row>
    <row r="968" spans="1:23" x14ac:dyDescent="0.4">
      <c r="A968">
        <v>967</v>
      </c>
      <c r="B968">
        <v>1</v>
      </c>
      <c r="C968">
        <v>1</v>
      </c>
      <c r="D968">
        <v>1</v>
      </c>
      <c r="E968">
        <v>1</v>
      </c>
      <c r="F968">
        <v>0.75720576697087605</v>
      </c>
      <c r="G968">
        <v>-1.6531217172574799</v>
      </c>
      <c r="H968" t="s">
        <v>23</v>
      </c>
      <c r="I968">
        <v>47.001430502396502</v>
      </c>
      <c r="J968" t="s">
        <v>2341</v>
      </c>
      <c r="K968" t="s">
        <v>25</v>
      </c>
      <c r="L968" t="s">
        <v>2342</v>
      </c>
      <c r="M968" t="s">
        <v>2343</v>
      </c>
      <c r="N968" t="s">
        <v>2344</v>
      </c>
      <c r="O968" t="s">
        <v>2345</v>
      </c>
      <c r="P968">
        <v>0.26765546200000001</v>
      </c>
      <c r="Q968" t="s">
        <v>2346</v>
      </c>
      <c r="R968" t="s">
        <v>2347</v>
      </c>
      <c r="S968">
        <v>255847294</v>
      </c>
      <c r="T968">
        <v>182.08116999999999</v>
      </c>
      <c r="U968" t="s">
        <v>31</v>
      </c>
      <c r="V968" t="s">
        <v>4516</v>
      </c>
      <c r="W968" t="s">
        <v>23</v>
      </c>
    </row>
    <row r="969" spans="1:23" x14ac:dyDescent="0.4">
      <c r="A969">
        <v>968</v>
      </c>
      <c r="B969">
        <v>1</v>
      </c>
      <c r="C969">
        <v>1</v>
      </c>
      <c r="D969">
        <v>1</v>
      </c>
      <c r="E969">
        <v>1</v>
      </c>
      <c r="F969">
        <v>0.75599129803602405</v>
      </c>
      <c r="G969">
        <v>-8.3695917060731393</v>
      </c>
      <c r="H969" t="s">
        <v>23</v>
      </c>
      <c r="I969">
        <v>54.971199561164198</v>
      </c>
      <c r="J969" t="s">
        <v>5391</v>
      </c>
      <c r="K969" t="s">
        <v>25</v>
      </c>
      <c r="L969" t="s">
        <v>12972</v>
      </c>
      <c r="M969" t="s">
        <v>12973</v>
      </c>
      <c r="N969" t="s">
        <v>12974</v>
      </c>
      <c r="O969" t="s">
        <v>12975</v>
      </c>
      <c r="P969">
        <v>-2.6006999</v>
      </c>
      <c r="Q969" t="s">
        <v>12976</v>
      </c>
      <c r="R969" t="s">
        <v>12977</v>
      </c>
      <c r="S969">
        <v>34481301886</v>
      </c>
      <c r="T969">
        <v>222.09719999999999</v>
      </c>
      <c r="U969" t="s">
        <v>31</v>
      </c>
      <c r="V969" t="s">
        <v>11301</v>
      </c>
      <c r="W969" t="s">
        <v>23</v>
      </c>
    </row>
    <row r="970" spans="1:23" x14ac:dyDescent="0.4">
      <c r="A970">
        <v>969</v>
      </c>
      <c r="B970">
        <v>1</v>
      </c>
      <c r="C970">
        <v>1</v>
      </c>
      <c r="D970">
        <v>1</v>
      </c>
      <c r="E970">
        <v>1</v>
      </c>
      <c r="F970">
        <v>0.75599129803602405</v>
      </c>
      <c r="G970">
        <v>-8.3695917060731393</v>
      </c>
      <c r="H970">
        <v>0.999999999999999</v>
      </c>
      <c r="I970">
        <v>54.971199561164198</v>
      </c>
      <c r="J970" t="s">
        <v>5391</v>
      </c>
      <c r="K970" t="s">
        <v>25</v>
      </c>
      <c r="L970" t="s">
        <v>12972</v>
      </c>
      <c r="M970" t="s">
        <v>12973</v>
      </c>
      <c r="N970" t="s">
        <v>12974</v>
      </c>
      <c r="O970" t="s">
        <v>12975</v>
      </c>
      <c r="P970">
        <v>-2.6006999</v>
      </c>
      <c r="Q970" t="s">
        <v>12976</v>
      </c>
      <c r="R970" t="s">
        <v>12977</v>
      </c>
      <c r="S970">
        <v>34481301886</v>
      </c>
      <c r="T970">
        <v>222.09719999999999</v>
      </c>
      <c r="U970" t="s">
        <v>31</v>
      </c>
      <c r="V970" t="s">
        <v>12978</v>
      </c>
      <c r="W970" t="s">
        <v>23</v>
      </c>
    </row>
    <row r="971" spans="1:23" x14ac:dyDescent="0.4">
      <c r="A971">
        <v>970</v>
      </c>
      <c r="B971">
        <v>1</v>
      </c>
      <c r="C971">
        <v>1</v>
      </c>
      <c r="D971">
        <v>1</v>
      </c>
      <c r="E971">
        <v>1</v>
      </c>
      <c r="F971">
        <v>0.75531027783244198</v>
      </c>
      <c r="G971">
        <v>-2.0274319166236898</v>
      </c>
      <c r="H971">
        <v>0.999999999999999</v>
      </c>
      <c r="I971">
        <v>11.955852409319199</v>
      </c>
      <c r="J971" t="s">
        <v>716</v>
      </c>
      <c r="K971" t="s">
        <v>25</v>
      </c>
      <c r="L971" t="s">
        <v>717</v>
      </c>
      <c r="M971" t="s">
        <v>718</v>
      </c>
      <c r="N971" t="s">
        <v>719</v>
      </c>
      <c r="O971" t="s">
        <v>720</v>
      </c>
      <c r="P971">
        <v>2.6983466100000002</v>
      </c>
      <c r="Q971" t="s">
        <v>721</v>
      </c>
      <c r="R971" t="s">
        <v>722</v>
      </c>
      <c r="S971">
        <v>86829438</v>
      </c>
      <c r="T971">
        <v>183.09167479999999</v>
      </c>
      <c r="U971" t="s">
        <v>31</v>
      </c>
      <c r="V971" t="s">
        <v>12979</v>
      </c>
      <c r="W971" t="s">
        <v>23</v>
      </c>
    </row>
    <row r="972" spans="1:23" x14ac:dyDescent="0.4">
      <c r="A972">
        <v>971</v>
      </c>
      <c r="B972">
        <v>1</v>
      </c>
      <c r="C972">
        <v>1</v>
      </c>
      <c r="D972">
        <v>1</v>
      </c>
      <c r="E972">
        <v>1</v>
      </c>
      <c r="F972">
        <v>0.75519442007785198</v>
      </c>
      <c r="G972">
        <v>-20.518966740855902</v>
      </c>
      <c r="H972">
        <v>0.999999999999999</v>
      </c>
      <c r="I972">
        <v>24.198726120765699</v>
      </c>
      <c r="J972" t="s">
        <v>1718</v>
      </c>
      <c r="K972" t="s">
        <v>25</v>
      </c>
      <c r="L972" t="s">
        <v>1719</v>
      </c>
      <c r="M972" t="s">
        <v>1720</v>
      </c>
      <c r="N972" t="s">
        <v>1721</v>
      </c>
      <c r="O972" t="s">
        <v>1722</v>
      </c>
      <c r="P972">
        <v>-1.7000000500000001</v>
      </c>
      <c r="Q972" t="s">
        <v>1723</v>
      </c>
      <c r="R972" t="s">
        <v>1724</v>
      </c>
      <c r="S972">
        <v>88075134</v>
      </c>
      <c r="T972">
        <v>175.06010000000001</v>
      </c>
      <c r="U972" t="s">
        <v>31</v>
      </c>
      <c r="V972" t="s">
        <v>12980</v>
      </c>
      <c r="W972" t="s">
        <v>23</v>
      </c>
    </row>
    <row r="973" spans="1:23" x14ac:dyDescent="0.4">
      <c r="A973">
        <v>972</v>
      </c>
      <c r="B973">
        <v>1</v>
      </c>
      <c r="C973">
        <v>1</v>
      </c>
      <c r="D973">
        <v>1</v>
      </c>
      <c r="E973">
        <v>1</v>
      </c>
      <c r="F973">
        <v>0.75519442007785198</v>
      </c>
      <c r="G973">
        <v>-20.518966740855902</v>
      </c>
      <c r="H973" t="s">
        <v>23</v>
      </c>
      <c r="I973">
        <v>24.198726120765699</v>
      </c>
      <c r="J973" t="s">
        <v>1718</v>
      </c>
      <c r="K973" t="s">
        <v>25</v>
      </c>
      <c r="L973" t="s">
        <v>1719</v>
      </c>
      <c r="M973" t="s">
        <v>1720</v>
      </c>
      <c r="N973" t="s">
        <v>1721</v>
      </c>
      <c r="O973" t="s">
        <v>1722</v>
      </c>
      <c r="P973">
        <v>-1.7000000500000001</v>
      </c>
      <c r="Q973" t="s">
        <v>1723</v>
      </c>
      <c r="R973" t="s">
        <v>1724</v>
      </c>
      <c r="S973">
        <v>88075134</v>
      </c>
      <c r="T973">
        <v>175.06010000000001</v>
      </c>
      <c r="U973" t="s">
        <v>31</v>
      </c>
      <c r="V973" t="s">
        <v>1725</v>
      </c>
      <c r="W973" t="s">
        <v>23</v>
      </c>
    </row>
    <row r="974" spans="1:23" x14ac:dyDescent="0.4">
      <c r="A974">
        <v>973</v>
      </c>
      <c r="B974">
        <v>1</v>
      </c>
      <c r="C974">
        <v>1</v>
      </c>
      <c r="D974">
        <v>1</v>
      </c>
      <c r="E974">
        <v>1</v>
      </c>
      <c r="F974">
        <v>0.75472011294214403</v>
      </c>
      <c r="G974">
        <v>-2.38233174490041</v>
      </c>
      <c r="H974" t="s">
        <v>23</v>
      </c>
      <c r="I974">
        <v>15.1145258396137</v>
      </c>
      <c r="J974" t="s">
        <v>1665</v>
      </c>
      <c r="K974" t="s">
        <v>25</v>
      </c>
      <c r="L974" t="s">
        <v>1982</v>
      </c>
      <c r="M974" t="s">
        <v>1983</v>
      </c>
      <c r="N974" t="s">
        <v>1984</v>
      </c>
      <c r="O974" t="s">
        <v>1985</v>
      </c>
      <c r="P974">
        <v>2.8652255499999999</v>
      </c>
      <c r="Q974" t="s">
        <v>1986</v>
      </c>
      <c r="R974" t="s">
        <v>1987</v>
      </c>
      <c r="S974">
        <v>19556450</v>
      </c>
      <c r="T974">
        <v>323.1390189</v>
      </c>
      <c r="U974" t="s">
        <v>31</v>
      </c>
      <c r="V974" t="s">
        <v>2465</v>
      </c>
      <c r="W974" t="s">
        <v>23</v>
      </c>
    </row>
    <row r="975" spans="1:23" x14ac:dyDescent="0.4">
      <c r="A975">
        <v>974</v>
      </c>
      <c r="B975">
        <v>1</v>
      </c>
      <c r="C975">
        <v>1</v>
      </c>
      <c r="D975">
        <v>1</v>
      </c>
      <c r="E975">
        <v>1</v>
      </c>
      <c r="F975">
        <v>0.75472011294214403</v>
      </c>
      <c r="G975">
        <v>-2.38233174490041</v>
      </c>
      <c r="H975">
        <v>0.999999999999999</v>
      </c>
      <c r="I975">
        <v>15.1145258396137</v>
      </c>
      <c r="J975" t="s">
        <v>1665</v>
      </c>
      <c r="K975" t="s">
        <v>25</v>
      </c>
      <c r="L975" t="s">
        <v>1982</v>
      </c>
      <c r="M975" t="s">
        <v>1983</v>
      </c>
      <c r="N975" t="s">
        <v>1984</v>
      </c>
      <c r="O975" t="s">
        <v>1985</v>
      </c>
      <c r="P975">
        <v>2.8652255499999999</v>
      </c>
      <c r="Q975" t="s">
        <v>1986</v>
      </c>
      <c r="R975" t="s">
        <v>1987</v>
      </c>
      <c r="S975">
        <v>19556450</v>
      </c>
      <c r="T975">
        <v>323.1390189</v>
      </c>
      <c r="U975" t="s">
        <v>31</v>
      </c>
      <c r="V975" t="s">
        <v>12981</v>
      </c>
      <c r="W975" t="s">
        <v>23</v>
      </c>
    </row>
    <row r="976" spans="1:23" x14ac:dyDescent="0.4">
      <c r="A976">
        <v>975</v>
      </c>
      <c r="B976">
        <v>1</v>
      </c>
      <c r="C976">
        <v>1</v>
      </c>
      <c r="D976">
        <v>1</v>
      </c>
      <c r="E976">
        <v>2</v>
      </c>
      <c r="F976">
        <v>0.75332608198053397</v>
      </c>
      <c r="G976">
        <v>-3.27158954425171</v>
      </c>
      <c r="H976" t="s">
        <v>23</v>
      </c>
      <c r="I976">
        <v>8.9958159523959207</v>
      </c>
      <c r="J976" t="s">
        <v>716</v>
      </c>
      <c r="K976" t="s">
        <v>25</v>
      </c>
      <c r="L976" t="s">
        <v>717</v>
      </c>
      <c r="M976" t="s">
        <v>718</v>
      </c>
      <c r="N976" t="s">
        <v>719</v>
      </c>
      <c r="O976" t="s">
        <v>720</v>
      </c>
      <c r="P976">
        <v>2.6983466100000002</v>
      </c>
      <c r="Q976" t="s">
        <v>721</v>
      </c>
      <c r="R976" t="s">
        <v>722</v>
      </c>
      <c r="S976">
        <v>86829438</v>
      </c>
      <c r="T976">
        <v>183.09167479999999</v>
      </c>
      <c r="U976" t="s">
        <v>31</v>
      </c>
      <c r="V976" t="s">
        <v>940</v>
      </c>
      <c r="W976" t="s">
        <v>23</v>
      </c>
    </row>
    <row r="977" spans="1:23" x14ac:dyDescent="0.4">
      <c r="A977">
        <v>976</v>
      </c>
      <c r="B977">
        <v>1</v>
      </c>
      <c r="C977">
        <v>1</v>
      </c>
      <c r="D977">
        <v>1</v>
      </c>
      <c r="E977">
        <v>1</v>
      </c>
      <c r="F977">
        <v>0.75310532429656696</v>
      </c>
      <c r="G977">
        <v>-1.48544834422437</v>
      </c>
      <c r="H977" t="s">
        <v>23</v>
      </c>
      <c r="I977">
        <v>39.276278619643598</v>
      </c>
      <c r="J977" t="s">
        <v>2341</v>
      </c>
      <c r="K977" t="s">
        <v>25</v>
      </c>
      <c r="L977" t="s">
        <v>2342</v>
      </c>
      <c r="M977" t="s">
        <v>2343</v>
      </c>
      <c r="N977" t="s">
        <v>2344</v>
      </c>
      <c r="O977" t="s">
        <v>2345</v>
      </c>
      <c r="P977">
        <v>0.26765546200000001</v>
      </c>
      <c r="Q977" t="s">
        <v>2346</v>
      </c>
      <c r="R977" t="s">
        <v>2347</v>
      </c>
      <c r="S977">
        <v>255847294</v>
      </c>
      <c r="T977">
        <v>182.08116999999999</v>
      </c>
      <c r="U977" t="s">
        <v>31</v>
      </c>
      <c r="V977" t="s">
        <v>2723</v>
      </c>
      <c r="W977" t="s">
        <v>23</v>
      </c>
    </row>
    <row r="978" spans="1:23" x14ac:dyDescent="0.4">
      <c r="A978">
        <v>977</v>
      </c>
      <c r="B978">
        <v>1</v>
      </c>
      <c r="C978">
        <v>1</v>
      </c>
      <c r="D978">
        <v>1</v>
      </c>
      <c r="E978">
        <v>1</v>
      </c>
      <c r="F978">
        <v>0.75310532429656696</v>
      </c>
      <c r="G978">
        <v>-1.48544834422437</v>
      </c>
      <c r="H978">
        <v>0.999999999999999</v>
      </c>
      <c r="I978">
        <v>39.276278619643598</v>
      </c>
      <c r="J978" t="s">
        <v>2341</v>
      </c>
      <c r="K978" t="s">
        <v>25</v>
      </c>
      <c r="L978" t="s">
        <v>2342</v>
      </c>
      <c r="M978" t="s">
        <v>2343</v>
      </c>
      <c r="N978" t="s">
        <v>2344</v>
      </c>
      <c r="O978" t="s">
        <v>2345</v>
      </c>
      <c r="P978">
        <v>0.26765546200000001</v>
      </c>
      <c r="Q978" t="s">
        <v>2346</v>
      </c>
      <c r="R978" t="s">
        <v>2347</v>
      </c>
      <c r="S978">
        <v>255847294</v>
      </c>
      <c r="T978">
        <v>182.08116999999999</v>
      </c>
      <c r="U978" t="s">
        <v>31</v>
      </c>
      <c r="V978" t="s">
        <v>12982</v>
      </c>
      <c r="W978" t="s">
        <v>23</v>
      </c>
    </row>
    <row r="979" spans="1:23" x14ac:dyDescent="0.4">
      <c r="A979">
        <v>978</v>
      </c>
      <c r="B979">
        <v>1</v>
      </c>
      <c r="C979">
        <v>1</v>
      </c>
      <c r="D979">
        <v>1</v>
      </c>
      <c r="E979">
        <v>1</v>
      </c>
      <c r="F979">
        <v>0.75162970542216501</v>
      </c>
      <c r="G979">
        <v>-2.0600116035010898</v>
      </c>
      <c r="H979">
        <v>0.999999999999999</v>
      </c>
      <c r="I979">
        <v>12.013327737640299</v>
      </c>
      <c r="J979" t="s">
        <v>716</v>
      </c>
      <c r="K979" t="s">
        <v>25</v>
      </c>
      <c r="L979" t="s">
        <v>717</v>
      </c>
      <c r="M979" t="s">
        <v>718</v>
      </c>
      <c r="N979" t="s">
        <v>719</v>
      </c>
      <c r="O979" t="s">
        <v>720</v>
      </c>
      <c r="P979">
        <v>2.6983466100000002</v>
      </c>
      <c r="Q979" t="s">
        <v>721</v>
      </c>
      <c r="R979" t="s">
        <v>722</v>
      </c>
      <c r="S979">
        <v>86829438</v>
      </c>
      <c r="T979">
        <v>183.09167479999999</v>
      </c>
      <c r="U979" t="s">
        <v>31</v>
      </c>
      <c r="V979" t="s">
        <v>12983</v>
      </c>
      <c r="W979" t="s">
        <v>23</v>
      </c>
    </row>
    <row r="980" spans="1:23" x14ac:dyDescent="0.4">
      <c r="A980">
        <v>979</v>
      </c>
      <c r="B980">
        <v>1</v>
      </c>
      <c r="C980">
        <v>1</v>
      </c>
      <c r="D980">
        <v>1</v>
      </c>
      <c r="E980">
        <v>1</v>
      </c>
      <c r="F980">
        <v>0.75036806929420896</v>
      </c>
      <c r="G980">
        <v>-11.8414328793524</v>
      </c>
      <c r="H980" t="s">
        <v>23</v>
      </c>
      <c r="I980">
        <v>27.113126279922199</v>
      </c>
      <c r="J980" t="s">
        <v>564</v>
      </c>
      <c r="K980" t="s">
        <v>25</v>
      </c>
      <c r="L980" t="s">
        <v>565</v>
      </c>
      <c r="M980" t="s">
        <v>566</v>
      </c>
      <c r="N980" t="s">
        <v>567</v>
      </c>
      <c r="O980" t="s">
        <v>568</v>
      </c>
      <c r="P980">
        <v>2.5</v>
      </c>
      <c r="Q980" t="s">
        <v>569</v>
      </c>
      <c r="R980" t="s">
        <v>570</v>
      </c>
      <c r="S980">
        <v>20638078</v>
      </c>
      <c r="T980">
        <v>595.14461730000005</v>
      </c>
      <c r="U980" t="s">
        <v>31</v>
      </c>
      <c r="V980" t="s">
        <v>7986</v>
      </c>
      <c r="W980" t="s">
        <v>23</v>
      </c>
    </row>
    <row r="981" spans="1:23" x14ac:dyDescent="0.4">
      <c r="A981">
        <v>980</v>
      </c>
      <c r="B981">
        <v>1</v>
      </c>
      <c r="C981">
        <v>1</v>
      </c>
      <c r="D981">
        <v>1</v>
      </c>
      <c r="E981">
        <v>1</v>
      </c>
      <c r="F981">
        <v>0.75036806929420896</v>
      </c>
      <c r="G981">
        <v>-11.8414328793524</v>
      </c>
      <c r="H981">
        <v>0.995979899497487</v>
      </c>
      <c r="I981">
        <v>27.113126279922199</v>
      </c>
      <c r="J981" t="s">
        <v>564</v>
      </c>
      <c r="K981" t="s">
        <v>25</v>
      </c>
      <c r="L981" t="s">
        <v>565</v>
      </c>
      <c r="M981" t="s">
        <v>566</v>
      </c>
      <c r="N981" t="s">
        <v>567</v>
      </c>
      <c r="O981" t="s">
        <v>568</v>
      </c>
      <c r="P981">
        <v>2.5</v>
      </c>
      <c r="Q981" t="s">
        <v>569</v>
      </c>
      <c r="R981" t="s">
        <v>570</v>
      </c>
      <c r="S981">
        <v>20638078</v>
      </c>
      <c r="T981">
        <v>595.14461730000005</v>
      </c>
      <c r="U981" t="s">
        <v>31</v>
      </c>
      <c r="V981" t="s">
        <v>12984</v>
      </c>
      <c r="W981" t="s">
        <v>23</v>
      </c>
    </row>
    <row r="982" spans="1:23" x14ac:dyDescent="0.4">
      <c r="A982">
        <v>981</v>
      </c>
      <c r="B982">
        <v>1</v>
      </c>
      <c r="C982">
        <v>1</v>
      </c>
      <c r="D982">
        <v>1</v>
      </c>
      <c r="E982">
        <v>1</v>
      </c>
      <c r="F982">
        <v>0.74837313183846998</v>
      </c>
      <c r="G982">
        <v>-87.789673916616294</v>
      </c>
      <c r="H982" t="s">
        <v>23</v>
      </c>
      <c r="I982">
        <v>11.5319399875213</v>
      </c>
      <c r="J982" t="s">
        <v>2159</v>
      </c>
      <c r="K982" t="s">
        <v>25</v>
      </c>
      <c r="L982" t="s">
        <v>2160</v>
      </c>
      <c r="M982" t="s">
        <v>2161</v>
      </c>
      <c r="N982" t="s">
        <v>2162</v>
      </c>
      <c r="O982" t="s">
        <v>2163</v>
      </c>
      <c r="P982">
        <v>-1.39999998</v>
      </c>
      <c r="Q982">
        <v>21827835</v>
      </c>
      <c r="R982" t="s">
        <v>2164</v>
      </c>
      <c r="S982">
        <v>262146</v>
      </c>
      <c r="T982">
        <v>301.06011710000001</v>
      </c>
      <c r="U982" t="s">
        <v>31</v>
      </c>
      <c r="V982" t="s">
        <v>2642</v>
      </c>
      <c r="W982" t="s">
        <v>23</v>
      </c>
    </row>
    <row r="983" spans="1:23" x14ac:dyDescent="0.4">
      <c r="A983">
        <v>982</v>
      </c>
      <c r="B983">
        <v>1</v>
      </c>
      <c r="C983">
        <v>1</v>
      </c>
      <c r="D983">
        <v>1</v>
      </c>
      <c r="E983">
        <v>1</v>
      </c>
      <c r="F983">
        <v>0.74837313183846998</v>
      </c>
      <c r="G983">
        <v>-87.789673916616294</v>
      </c>
      <c r="H983">
        <v>0.999999999999999</v>
      </c>
      <c r="I983">
        <v>11.5319399875213</v>
      </c>
      <c r="J983" t="s">
        <v>2159</v>
      </c>
      <c r="K983" t="s">
        <v>25</v>
      </c>
      <c r="L983" t="s">
        <v>2160</v>
      </c>
      <c r="M983" t="s">
        <v>2161</v>
      </c>
      <c r="N983" t="s">
        <v>2162</v>
      </c>
      <c r="O983" t="s">
        <v>2163</v>
      </c>
      <c r="P983">
        <v>-1.39999998</v>
      </c>
      <c r="Q983">
        <v>21827835</v>
      </c>
      <c r="R983" t="s">
        <v>2164</v>
      </c>
      <c r="S983">
        <v>262146</v>
      </c>
      <c r="T983">
        <v>301.06011710000001</v>
      </c>
      <c r="U983" t="s">
        <v>31</v>
      </c>
      <c r="V983" t="s">
        <v>12985</v>
      </c>
      <c r="W983" t="s">
        <v>23</v>
      </c>
    </row>
    <row r="984" spans="1:23" x14ac:dyDescent="0.4">
      <c r="A984">
        <v>983</v>
      </c>
      <c r="B984">
        <v>1</v>
      </c>
      <c r="C984">
        <v>1</v>
      </c>
      <c r="D984">
        <v>1</v>
      </c>
      <c r="E984">
        <v>1</v>
      </c>
      <c r="F984">
        <v>0.74825425352390496</v>
      </c>
      <c r="G984">
        <v>-2.5302801962949601</v>
      </c>
      <c r="H984" t="s">
        <v>23</v>
      </c>
      <c r="I984">
        <v>52.556699422794303</v>
      </c>
      <c r="J984" t="s">
        <v>4770</v>
      </c>
      <c r="K984" t="s">
        <v>25</v>
      </c>
      <c r="L984" t="s">
        <v>12986</v>
      </c>
      <c r="M984" t="s">
        <v>12987</v>
      </c>
      <c r="N984" t="s">
        <v>12988</v>
      </c>
      <c r="O984" t="s">
        <v>12989</v>
      </c>
      <c r="P984">
        <v>0.97017472999999999</v>
      </c>
      <c r="Q984" t="s">
        <v>12990</v>
      </c>
      <c r="R984" t="s">
        <v>12991</v>
      </c>
      <c r="S984">
        <v>17301498750</v>
      </c>
      <c r="T984">
        <v>181.04953520000001</v>
      </c>
      <c r="U984" t="s">
        <v>31</v>
      </c>
      <c r="V984" t="s">
        <v>6403</v>
      </c>
      <c r="W984" t="s">
        <v>23</v>
      </c>
    </row>
    <row r="985" spans="1:23" x14ac:dyDescent="0.4">
      <c r="A985">
        <v>984</v>
      </c>
      <c r="B985">
        <v>1</v>
      </c>
      <c r="C985">
        <v>1</v>
      </c>
      <c r="D985">
        <v>1</v>
      </c>
      <c r="E985">
        <v>1</v>
      </c>
      <c r="F985">
        <v>0.74825425352390496</v>
      </c>
      <c r="G985">
        <v>-2.5302801962949601</v>
      </c>
      <c r="H985">
        <v>0.999999999999999</v>
      </c>
      <c r="I985">
        <v>52.556699422794303</v>
      </c>
      <c r="J985" t="s">
        <v>4770</v>
      </c>
      <c r="K985" t="s">
        <v>25</v>
      </c>
      <c r="L985" t="s">
        <v>12986</v>
      </c>
      <c r="M985" t="s">
        <v>12987</v>
      </c>
      <c r="N985" t="s">
        <v>12988</v>
      </c>
      <c r="O985" t="s">
        <v>12989</v>
      </c>
      <c r="P985">
        <v>0.97017472999999999</v>
      </c>
      <c r="Q985" t="s">
        <v>12990</v>
      </c>
      <c r="R985" t="s">
        <v>12991</v>
      </c>
      <c r="S985">
        <v>17301498750</v>
      </c>
      <c r="T985">
        <v>181.04953520000001</v>
      </c>
      <c r="U985" t="s">
        <v>31</v>
      </c>
      <c r="V985" t="s">
        <v>12992</v>
      </c>
      <c r="W985" t="s">
        <v>23</v>
      </c>
    </row>
    <row r="986" spans="1:23" x14ac:dyDescent="0.4">
      <c r="A986">
        <v>985</v>
      </c>
      <c r="B986">
        <v>1</v>
      </c>
      <c r="C986">
        <v>1</v>
      </c>
      <c r="D986">
        <v>1</v>
      </c>
      <c r="E986">
        <v>2</v>
      </c>
      <c r="F986">
        <v>0.74820232663314501</v>
      </c>
      <c r="G986">
        <v>-15.166658960023</v>
      </c>
      <c r="H986" t="s">
        <v>23</v>
      </c>
      <c r="I986">
        <v>26.847679738118199</v>
      </c>
      <c r="J986" t="s">
        <v>4135</v>
      </c>
      <c r="K986" t="s">
        <v>25</v>
      </c>
      <c r="L986" t="s">
        <v>4136</v>
      </c>
      <c r="M986" t="s">
        <v>4137</v>
      </c>
      <c r="N986" t="s">
        <v>4138</v>
      </c>
      <c r="O986" t="s">
        <v>4139</v>
      </c>
      <c r="P986">
        <v>4.1234784099999997</v>
      </c>
      <c r="Q986" t="s">
        <v>4140</v>
      </c>
      <c r="R986" t="s">
        <v>4141</v>
      </c>
      <c r="S986">
        <v>86960502</v>
      </c>
      <c r="T986">
        <v>247.1229749</v>
      </c>
      <c r="U986" t="s">
        <v>31</v>
      </c>
      <c r="V986" t="s">
        <v>9885</v>
      </c>
      <c r="W986" t="s">
        <v>23</v>
      </c>
    </row>
    <row r="987" spans="1:23" x14ac:dyDescent="0.4">
      <c r="A987">
        <v>986</v>
      </c>
      <c r="B987">
        <v>1</v>
      </c>
      <c r="C987">
        <v>1</v>
      </c>
      <c r="D987">
        <v>1</v>
      </c>
      <c r="E987">
        <v>2</v>
      </c>
      <c r="F987">
        <v>0.74820232663314501</v>
      </c>
      <c r="G987">
        <v>-15.166658960023</v>
      </c>
      <c r="H987">
        <v>0.96532663316582901</v>
      </c>
      <c r="I987">
        <v>26.847679738118199</v>
      </c>
      <c r="J987" t="s">
        <v>4135</v>
      </c>
      <c r="K987" t="s">
        <v>25</v>
      </c>
      <c r="L987" t="s">
        <v>4136</v>
      </c>
      <c r="M987" t="s">
        <v>4137</v>
      </c>
      <c r="N987" t="s">
        <v>4138</v>
      </c>
      <c r="O987" t="s">
        <v>4139</v>
      </c>
      <c r="P987">
        <v>4.1234784099999997</v>
      </c>
      <c r="Q987" t="s">
        <v>4140</v>
      </c>
      <c r="R987" t="s">
        <v>4141</v>
      </c>
      <c r="S987">
        <v>86960502</v>
      </c>
      <c r="T987">
        <v>247.1229749</v>
      </c>
      <c r="U987" t="s">
        <v>31</v>
      </c>
      <c r="V987" t="s">
        <v>12993</v>
      </c>
      <c r="W987" t="s">
        <v>23</v>
      </c>
    </row>
    <row r="988" spans="1:23" x14ac:dyDescent="0.4">
      <c r="A988">
        <v>987</v>
      </c>
      <c r="B988">
        <v>1</v>
      </c>
      <c r="C988">
        <v>1</v>
      </c>
      <c r="D988">
        <v>1</v>
      </c>
      <c r="E988">
        <v>1</v>
      </c>
      <c r="F988">
        <v>0.74733244394660403</v>
      </c>
      <c r="G988">
        <v>-0.88735366152750395</v>
      </c>
      <c r="H988" t="s">
        <v>23</v>
      </c>
      <c r="I988">
        <v>16.067704734880898</v>
      </c>
      <c r="J988" t="s">
        <v>442</v>
      </c>
      <c r="K988" t="s">
        <v>25</v>
      </c>
      <c r="L988" t="s">
        <v>443</v>
      </c>
      <c r="M988" t="s">
        <v>444</v>
      </c>
      <c r="N988" t="s">
        <v>445</v>
      </c>
      <c r="O988" t="s">
        <v>446</v>
      </c>
      <c r="P988">
        <v>-1.63495886</v>
      </c>
      <c r="Q988" t="s">
        <v>447</v>
      </c>
      <c r="R988" t="s">
        <v>448</v>
      </c>
      <c r="S988">
        <v>255847294</v>
      </c>
      <c r="T988">
        <v>175.11894000000001</v>
      </c>
      <c r="U988" t="s">
        <v>31</v>
      </c>
      <c r="V988" t="s">
        <v>590</v>
      </c>
      <c r="W988" t="s">
        <v>23</v>
      </c>
    </row>
    <row r="989" spans="1:23" x14ac:dyDescent="0.4">
      <c r="A989">
        <v>988</v>
      </c>
      <c r="B989">
        <v>1</v>
      </c>
      <c r="C989">
        <v>1</v>
      </c>
      <c r="D989">
        <v>1</v>
      </c>
      <c r="E989">
        <v>1</v>
      </c>
      <c r="F989">
        <v>0.74733244394660403</v>
      </c>
      <c r="G989">
        <v>-0.88735366152750395</v>
      </c>
      <c r="H989">
        <v>0.999999999999999</v>
      </c>
      <c r="I989">
        <v>16.067704734880898</v>
      </c>
      <c r="J989" t="s">
        <v>442</v>
      </c>
      <c r="K989" t="s">
        <v>25</v>
      </c>
      <c r="L989" t="s">
        <v>443</v>
      </c>
      <c r="M989" t="s">
        <v>444</v>
      </c>
      <c r="N989" t="s">
        <v>445</v>
      </c>
      <c r="O989" t="s">
        <v>446</v>
      </c>
      <c r="P989">
        <v>-1.63495886</v>
      </c>
      <c r="Q989" t="s">
        <v>447</v>
      </c>
      <c r="R989" t="s">
        <v>448</v>
      </c>
      <c r="S989">
        <v>255847294</v>
      </c>
      <c r="T989">
        <v>175.11894000000001</v>
      </c>
      <c r="U989" t="s">
        <v>31</v>
      </c>
      <c r="V989" t="s">
        <v>12994</v>
      </c>
      <c r="W989" t="s">
        <v>23</v>
      </c>
    </row>
    <row r="990" spans="1:23" x14ac:dyDescent="0.4">
      <c r="A990">
        <v>989</v>
      </c>
      <c r="B990">
        <v>1</v>
      </c>
      <c r="C990">
        <v>1</v>
      </c>
      <c r="D990">
        <v>1</v>
      </c>
      <c r="E990">
        <v>1</v>
      </c>
      <c r="F990">
        <v>0.74728859340401099</v>
      </c>
      <c r="G990">
        <v>-2.0602551255206998</v>
      </c>
      <c r="H990">
        <v>0.999999999999999</v>
      </c>
      <c r="I990">
        <v>10.651726952798599</v>
      </c>
      <c r="J990" t="s">
        <v>716</v>
      </c>
      <c r="K990" t="s">
        <v>25</v>
      </c>
      <c r="L990" t="s">
        <v>717</v>
      </c>
      <c r="M990" t="s">
        <v>718</v>
      </c>
      <c r="N990" t="s">
        <v>719</v>
      </c>
      <c r="O990" t="s">
        <v>720</v>
      </c>
      <c r="P990">
        <v>2.6983466100000002</v>
      </c>
      <c r="Q990" t="s">
        <v>721</v>
      </c>
      <c r="R990" t="s">
        <v>722</v>
      </c>
      <c r="S990">
        <v>86829438</v>
      </c>
      <c r="T990">
        <v>183.09167479999999</v>
      </c>
      <c r="U990" t="s">
        <v>31</v>
      </c>
      <c r="V990" t="s">
        <v>12995</v>
      </c>
      <c r="W990" t="s">
        <v>23</v>
      </c>
    </row>
    <row r="991" spans="1:23" x14ac:dyDescent="0.4">
      <c r="A991">
        <v>990</v>
      </c>
      <c r="B991">
        <v>1</v>
      </c>
      <c r="C991">
        <v>1</v>
      </c>
      <c r="D991">
        <v>1</v>
      </c>
      <c r="E991">
        <v>1</v>
      </c>
      <c r="F991">
        <v>0.74727493409374202</v>
      </c>
      <c r="G991">
        <v>-0.88678104082295695</v>
      </c>
      <c r="H991">
        <v>0.999999999999999</v>
      </c>
      <c r="I991">
        <v>16.1462987772906</v>
      </c>
      <c r="J991" t="s">
        <v>442</v>
      </c>
      <c r="K991" t="s">
        <v>25</v>
      </c>
      <c r="L991" t="s">
        <v>443</v>
      </c>
      <c r="M991" t="s">
        <v>444</v>
      </c>
      <c r="N991" t="s">
        <v>445</v>
      </c>
      <c r="O991" t="s">
        <v>446</v>
      </c>
      <c r="P991">
        <v>-1.63495886</v>
      </c>
      <c r="Q991" t="s">
        <v>447</v>
      </c>
      <c r="R991" t="s">
        <v>448</v>
      </c>
      <c r="S991">
        <v>255847294</v>
      </c>
      <c r="T991">
        <v>175.11894000000001</v>
      </c>
      <c r="U991" t="s">
        <v>31</v>
      </c>
      <c r="V991" t="s">
        <v>12996</v>
      </c>
      <c r="W991" t="s">
        <v>23</v>
      </c>
    </row>
    <row r="992" spans="1:23" x14ac:dyDescent="0.4">
      <c r="A992">
        <v>991</v>
      </c>
      <c r="B992">
        <v>1</v>
      </c>
      <c r="C992">
        <v>1</v>
      </c>
      <c r="D992">
        <v>1</v>
      </c>
      <c r="E992">
        <v>1</v>
      </c>
      <c r="F992">
        <v>0.74727493409374202</v>
      </c>
      <c r="G992">
        <v>-0.88678104082295695</v>
      </c>
      <c r="H992" t="s">
        <v>23</v>
      </c>
      <c r="I992">
        <v>16.1462987772906</v>
      </c>
      <c r="J992" t="s">
        <v>442</v>
      </c>
      <c r="K992" t="s">
        <v>25</v>
      </c>
      <c r="L992" t="s">
        <v>443</v>
      </c>
      <c r="M992" t="s">
        <v>444</v>
      </c>
      <c r="N992" t="s">
        <v>445</v>
      </c>
      <c r="O992" t="s">
        <v>446</v>
      </c>
      <c r="P992">
        <v>-1.63495886</v>
      </c>
      <c r="Q992" t="s">
        <v>447</v>
      </c>
      <c r="R992" t="s">
        <v>448</v>
      </c>
      <c r="S992">
        <v>255847294</v>
      </c>
      <c r="T992">
        <v>175.11894000000001</v>
      </c>
      <c r="U992" t="s">
        <v>31</v>
      </c>
      <c r="V992" t="s">
        <v>588</v>
      </c>
      <c r="W992" t="s">
        <v>23</v>
      </c>
    </row>
    <row r="993" spans="1:23" x14ac:dyDescent="0.4">
      <c r="A993">
        <v>992</v>
      </c>
      <c r="B993">
        <v>1</v>
      </c>
      <c r="C993">
        <v>1</v>
      </c>
      <c r="D993">
        <v>1</v>
      </c>
      <c r="E993">
        <v>1</v>
      </c>
      <c r="F993">
        <v>0.74636688460794898</v>
      </c>
      <c r="G993">
        <v>-6.9293162073279504</v>
      </c>
      <c r="H993">
        <v>0.999999999999999</v>
      </c>
      <c r="I993">
        <v>12.6743186366537</v>
      </c>
      <c r="J993" t="s">
        <v>564</v>
      </c>
      <c r="K993" t="s">
        <v>25</v>
      </c>
      <c r="L993" t="s">
        <v>565</v>
      </c>
      <c r="M993" t="s">
        <v>566</v>
      </c>
      <c r="N993" t="s">
        <v>567</v>
      </c>
      <c r="O993" t="s">
        <v>568</v>
      </c>
      <c r="P993">
        <v>2.5</v>
      </c>
      <c r="Q993" t="s">
        <v>569</v>
      </c>
      <c r="R993" t="s">
        <v>570</v>
      </c>
      <c r="S993">
        <v>20638078</v>
      </c>
      <c r="T993">
        <v>595.14461730000005</v>
      </c>
      <c r="U993" t="s">
        <v>31</v>
      </c>
      <c r="V993" t="s">
        <v>12997</v>
      </c>
      <c r="W993" t="s">
        <v>23</v>
      </c>
    </row>
    <row r="994" spans="1:23" x14ac:dyDescent="0.4">
      <c r="A994">
        <v>993</v>
      </c>
      <c r="B994">
        <v>1</v>
      </c>
      <c r="C994">
        <v>1</v>
      </c>
      <c r="D994">
        <v>1</v>
      </c>
      <c r="E994">
        <v>1</v>
      </c>
      <c r="F994">
        <v>0.74636688460794898</v>
      </c>
      <c r="G994">
        <v>-6.9293162073279504</v>
      </c>
      <c r="H994" t="s">
        <v>23</v>
      </c>
      <c r="I994">
        <v>12.6743186366537</v>
      </c>
      <c r="J994" t="s">
        <v>564</v>
      </c>
      <c r="K994" t="s">
        <v>25</v>
      </c>
      <c r="L994" t="s">
        <v>565</v>
      </c>
      <c r="M994" t="s">
        <v>566</v>
      </c>
      <c r="N994" t="s">
        <v>567</v>
      </c>
      <c r="O994" t="s">
        <v>568</v>
      </c>
      <c r="P994">
        <v>2.5</v>
      </c>
      <c r="Q994" t="s">
        <v>569</v>
      </c>
      <c r="R994" t="s">
        <v>570</v>
      </c>
      <c r="S994">
        <v>20638078</v>
      </c>
      <c r="T994">
        <v>595.14461730000005</v>
      </c>
      <c r="U994" t="s">
        <v>31</v>
      </c>
      <c r="V994" t="s">
        <v>2380</v>
      </c>
      <c r="W994" t="s">
        <v>23</v>
      </c>
    </row>
    <row r="995" spans="1:23" x14ac:dyDescent="0.4">
      <c r="A995">
        <v>994</v>
      </c>
      <c r="B995">
        <v>1</v>
      </c>
      <c r="C995">
        <v>1</v>
      </c>
      <c r="D995">
        <v>1</v>
      </c>
      <c r="E995">
        <v>1</v>
      </c>
      <c r="F995">
        <v>0.74611963128480596</v>
      </c>
      <c r="G995">
        <v>-566.98389070666803</v>
      </c>
      <c r="H995" t="s">
        <v>23</v>
      </c>
      <c r="I995">
        <v>58.765799751850999</v>
      </c>
      <c r="J995" t="s">
        <v>626</v>
      </c>
      <c r="K995" t="s">
        <v>25</v>
      </c>
      <c r="L995" t="s">
        <v>627</v>
      </c>
      <c r="M995" t="s">
        <v>628</v>
      </c>
      <c r="N995" t="s">
        <v>28</v>
      </c>
      <c r="O995" t="s">
        <v>629</v>
      </c>
      <c r="P995">
        <v>4.3000001900000004</v>
      </c>
      <c r="Q995" t="s">
        <v>630</v>
      </c>
      <c r="R995" t="s">
        <v>631</v>
      </c>
      <c r="S995">
        <v>2129922</v>
      </c>
      <c r="T995">
        <v>752.42156750000004</v>
      </c>
      <c r="U995" t="s">
        <v>31</v>
      </c>
      <c r="V995" t="s">
        <v>9738</v>
      </c>
      <c r="W995" t="s">
        <v>23</v>
      </c>
    </row>
    <row r="996" spans="1:23" x14ac:dyDescent="0.4">
      <c r="A996">
        <v>995</v>
      </c>
      <c r="B996">
        <v>1</v>
      </c>
      <c r="C996">
        <v>1</v>
      </c>
      <c r="D996">
        <v>1</v>
      </c>
      <c r="E996">
        <v>1</v>
      </c>
      <c r="F996">
        <v>0.74611963128480596</v>
      </c>
      <c r="G996">
        <v>-566.98389070666803</v>
      </c>
      <c r="H996">
        <v>0.999999999999999</v>
      </c>
      <c r="I996">
        <v>58.765799751850999</v>
      </c>
      <c r="J996" t="s">
        <v>626</v>
      </c>
      <c r="K996" t="s">
        <v>25</v>
      </c>
      <c r="L996" t="s">
        <v>627</v>
      </c>
      <c r="M996" t="s">
        <v>628</v>
      </c>
      <c r="N996" t="s">
        <v>28</v>
      </c>
      <c r="O996" t="s">
        <v>629</v>
      </c>
      <c r="P996">
        <v>4.3000001900000004</v>
      </c>
      <c r="Q996" t="s">
        <v>630</v>
      </c>
      <c r="R996" t="s">
        <v>631</v>
      </c>
      <c r="S996">
        <v>2129922</v>
      </c>
      <c r="T996">
        <v>752.42156750000004</v>
      </c>
      <c r="U996" t="s">
        <v>31</v>
      </c>
      <c r="V996" t="s">
        <v>12998</v>
      </c>
      <c r="W996" t="s">
        <v>23</v>
      </c>
    </row>
    <row r="997" spans="1:23" x14ac:dyDescent="0.4">
      <c r="A997">
        <v>996</v>
      </c>
      <c r="B997">
        <v>1</v>
      </c>
      <c r="C997">
        <v>1</v>
      </c>
      <c r="D997">
        <v>1</v>
      </c>
      <c r="E997">
        <v>1</v>
      </c>
      <c r="F997">
        <v>0.74354767231647301</v>
      </c>
      <c r="G997">
        <v>-10.082766381108801</v>
      </c>
      <c r="H997">
        <v>0.999999999999999</v>
      </c>
      <c r="I997">
        <v>47.885927034981599</v>
      </c>
      <c r="J997" t="s">
        <v>6156</v>
      </c>
      <c r="K997" t="s">
        <v>25</v>
      </c>
      <c r="L997" t="s">
        <v>9269</v>
      </c>
      <c r="M997" t="s">
        <v>9270</v>
      </c>
      <c r="N997" t="s">
        <v>9271</v>
      </c>
      <c r="O997" t="s">
        <v>9272</v>
      </c>
      <c r="P997">
        <v>1.26449049</v>
      </c>
      <c r="Q997" t="s">
        <v>9273</v>
      </c>
      <c r="R997" t="s">
        <v>9274</v>
      </c>
      <c r="S997">
        <v>88009086</v>
      </c>
      <c r="T997">
        <v>175.09649999999999</v>
      </c>
      <c r="U997" t="s">
        <v>31</v>
      </c>
      <c r="V997" t="s">
        <v>12999</v>
      </c>
      <c r="W997" t="s">
        <v>23</v>
      </c>
    </row>
    <row r="998" spans="1:23" x14ac:dyDescent="0.4">
      <c r="A998">
        <v>997</v>
      </c>
      <c r="B998">
        <v>1</v>
      </c>
      <c r="C998">
        <v>1</v>
      </c>
      <c r="D998">
        <v>1</v>
      </c>
      <c r="E998">
        <v>1</v>
      </c>
      <c r="F998">
        <v>0.74354767231647301</v>
      </c>
      <c r="G998">
        <v>-10.082766381108801</v>
      </c>
      <c r="H998" t="s">
        <v>23</v>
      </c>
      <c r="I998">
        <v>47.885927034981599</v>
      </c>
      <c r="J998" t="s">
        <v>6156</v>
      </c>
      <c r="K998" t="s">
        <v>25</v>
      </c>
      <c r="L998" t="s">
        <v>9269</v>
      </c>
      <c r="M998" t="s">
        <v>9270</v>
      </c>
      <c r="N998" t="s">
        <v>9271</v>
      </c>
      <c r="O998" t="s">
        <v>9272</v>
      </c>
      <c r="P998">
        <v>1.26449049</v>
      </c>
      <c r="Q998" t="s">
        <v>9273</v>
      </c>
      <c r="R998" t="s">
        <v>9274</v>
      </c>
      <c r="S998">
        <v>88009086</v>
      </c>
      <c r="T998">
        <v>175.09649999999999</v>
      </c>
      <c r="U998" t="s">
        <v>31</v>
      </c>
      <c r="V998" t="s">
        <v>6665</v>
      </c>
      <c r="W998" t="s">
        <v>23</v>
      </c>
    </row>
    <row r="999" spans="1:23" x14ac:dyDescent="0.4">
      <c r="A999">
        <v>998</v>
      </c>
      <c r="B999">
        <v>1</v>
      </c>
      <c r="C999">
        <v>2</v>
      </c>
      <c r="D999">
        <v>1</v>
      </c>
      <c r="E999">
        <v>2</v>
      </c>
      <c r="F999">
        <v>0.74268175463480601</v>
      </c>
      <c r="G999">
        <v>-4.4990609392279097</v>
      </c>
      <c r="H999">
        <v>1.00502512562814E-2</v>
      </c>
      <c r="I999">
        <v>39.709503994129001</v>
      </c>
      <c r="J999" t="s">
        <v>716</v>
      </c>
      <c r="K999" t="s">
        <v>25</v>
      </c>
      <c r="L999" t="s">
        <v>717</v>
      </c>
      <c r="M999" t="s">
        <v>718</v>
      </c>
      <c r="N999" t="s">
        <v>719</v>
      </c>
      <c r="O999" t="s">
        <v>720</v>
      </c>
      <c r="P999">
        <v>2.6983466100000002</v>
      </c>
      <c r="Q999" t="s">
        <v>721</v>
      </c>
      <c r="R999" t="s">
        <v>722</v>
      </c>
      <c r="S999">
        <v>86829438</v>
      </c>
      <c r="T999">
        <v>183.09167479999999</v>
      </c>
      <c r="U999" t="s">
        <v>31</v>
      </c>
      <c r="V999" t="s">
        <v>13000</v>
      </c>
      <c r="W999" t="s">
        <v>23</v>
      </c>
    </row>
    <row r="1000" spans="1:23" x14ac:dyDescent="0.4">
      <c r="A1000">
        <v>999</v>
      </c>
      <c r="B1000">
        <v>1</v>
      </c>
      <c r="C1000">
        <v>2</v>
      </c>
      <c r="D1000">
        <v>1</v>
      </c>
      <c r="E1000">
        <v>1</v>
      </c>
      <c r="F1000">
        <v>0.74253701444401499</v>
      </c>
      <c r="G1000">
        <v>-2.2319238691919998</v>
      </c>
      <c r="H1000">
        <v>0.999999999999999</v>
      </c>
      <c r="I1000">
        <v>35.417611234088497</v>
      </c>
      <c r="J1000" t="s">
        <v>716</v>
      </c>
      <c r="K1000" t="s">
        <v>25</v>
      </c>
      <c r="L1000" t="s">
        <v>717</v>
      </c>
      <c r="M1000" t="s">
        <v>718</v>
      </c>
      <c r="N1000" t="s">
        <v>719</v>
      </c>
      <c r="O1000" t="s">
        <v>720</v>
      </c>
      <c r="P1000">
        <v>2.6983466100000002</v>
      </c>
      <c r="Q1000" t="s">
        <v>721</v>
      </c>
      <c r="R1000" t="s">
        <v>722</v>
      </c>
      <c r="S1000">
        <v>86829438</v>
      </c>
      <c r="T1000">
        <v>183.09167479999999</v>
      </c>
      <c r="U1000" t="s">
        <v>31</v>
      </c>
      <c r="V1000" t="s">
        <v>13001</v>
      </c>
      <c r="W1000" t="s">
        <v>23</v>
      </c>
    </row>
    <row r="1001" spans="1:23" x14ac:dyDescent="0.4">
      <c r="A1001">
        <v>1000</v>
      </c>
      <c r="B1001">
        <v>1</v>
      </c>
      <c r="C1001">
        <v>1</v>
      </c>
      <c r="D1001">
        <v>1</v>
      </c>
      <c r="E1001">
        <v>1</v>
      </c>
      <c r="F1001">
        <v>0.74176920025680504</v>
      </c>
      <c r="G1001">
        <v>-4.6669686900327099</v>
      </c>
      <c r="H1001">
        <v>0.999999999999999</v>
      </c>
      <c r="I1001">
        <v>24.9677685089869</v>
      </c>
      <c r="J1001" t="s">
        <v>873</v>
      </c>
      <c r="K1001" t="s">
        <v>25</v>
      </c>
      <c r="L1001" t="s">
        <v>874</v>
      </c>
      <c r="M1001" t="s">
        <v>875</v>
      </c>
      <c r="N1001" t="s">
        <v>876</v>
      </c>
      <c r="O1001" t="s">
        <v>877</v>
      </c>
      <c r="P1001">
        <v>1.39999998</v>
      </c>
      <c r="Q1001" t="s">
        <v>878</v>
      </c>
      <c r="R1001" t="s">
        <v>879</v>
      </c>
      <c r="S1001">
        <v>54061182</v>
      </c>
      <c r="T1001">
        <v>178.03548280000001</v>
      </c>
      <c r="U1001" t="s">
        <v>31</v>
      </c>
      <c r="V1001" t="s">
        <v>13002</v>
      </c>
      <c r="W1001" t="s">
        <v>23</v>
      </c>
    </row>
    <row r="1002" spans="1:23" x14ac:dyDescent="0.4">
      <c r="A1002">
        <v>1001</v>
      </c>
      <c r="B1002">
        <v>1</v>
      </c>
      <c r="C1002">
        <v>1</v>
      </c>
      <c r="D1002">
        <v>1</v>
      </c>
      <c r="E1002">
        <v>1</v>
      </c>
      <c r="F1002">
        <v>0.74176920025680504</v>
      </c>
      <c r="G1002">
        <v>-4.6669686900327099</v>
      </c>
      <c r="H1002" t="s">
        <v>23</v>
      </c>
      <c r="I1002">
        <v>24.9677685089869</v>
      </c>
      <c r="J1002" t="s">
        <v>873</v>
      </c>
      <c r="K1002" t="s">
        <v>25</v>
      </c>
      <c r="L1002" t="s">
        <v>874</v>
      </c>
      <c r="M1002" t="s">
        <v>875</v>
      </c>
      <c r="N1002" t="s">
        <v>876</v>
      </c>
      <c r="O1002" t="s">
        <v>877</v>
      </c>
      <c r="P1002">
        <v>1.39999998</v>
      </c>
      <c r="Q1002" t="s">
        <v>878</v>
      </c>
      <c r="R1002" t="s">
        <v>879</v>
      </c>
      <c r="S1002">
        <v>54061182</v>
      </c>
      <c r="T1002">
        <v>178.03548280000001</v>
      </c>
      <c r="U1002" t="s">
        <v>31</v>
      </c>
      <c r="V1002" t="s">
        <v>1029</v>
      </c>
      <c r="W1002" t="s">
        <v>23</v>
      </c>
    </row>
    <row r="1003" spans="1:23" x14ac:dyDescent="0.4">
      <c r="A1003">
        <v>1002</v>
      </c>
      <c r="B1003">
        <v>1</v>
      </c>
      <c r="C1003">
        <v>1</v>
      </c>
      <c r="D1003">
        <v>1</v>
      </c>
      <c r="E1003">
        <v>1</v>
      </c>
      <c r="F1003">
        <v>0.740916238406647</v>
      </c>
      <c r="G1003">
        <v>-9.0402413033774902</v>
      </c>
      <c r="H1003" t="s">
        <v>23</v>
      </c>
      <c r="I1003">
        <v>39.397995850249202</v>
      </c>
      <c r="J1003" t="s">
        <v>4189</v>
      </c>
      <c r="K1003" t="s">
        <v>25</v>
      </c>
      <c r="L1003" t="s">
        <v>8137</v>
      </c>
      <c r="M1003" t="s">
        <v>8138</v>
      </c>
      <c r="N1003" t="s">
        <v>8139</v>
      </c>
      <c r="O1003" t="s">
        <v>8140</v>
      </c>
      <c r="P1003">
        <v>1.60000002</v>
      </c>
      <c r="Q1003" t="s">
        <v>8141</v>
      </c>
      <c r="R1003" t="s">
        <v>8142</v>
      </c>
      <c r="S1003">
        <v>3727446</v>
      </c>
      <c r="T1003">
        <v>429.20201309999999</v>
      </c>
      <c r="U1003" t="s">
        <v>31</v>
      </c>
      <c r="V1003" t="s">
        <v>7293</v>
      </c>
      <c r="W1003" t="s">
        <v>23</v>
      </c>
    </row>
    <row r="1004" spans="1:23" x14ac:dyDescent="0.4">
      <c r="A1004">
        <v>1003</v>
      </c>
      <c r="B1004">
        <v>1</v>
      </c>
      <c r="C1004">
        <v>1</v>
      </c>
      <c r="D1004">
        <v>1</v>
      </c>
      <c r="E1004">
        <v>1</v>
      </c>
      <c r="F1004">
        <v>0.740916238406647</v>
      </c>
      <c r="G1004">
        <v>-9.0402413033774902</v>
      </c>
      <c r="H1004">
        <v>0.999999999999999</v>
      </c>
      <c r="I1004">
        <v>39.397995850249202</v>
      </c>
      <c r="J1004" t="s">
        <v>4189</v>
      </c>
      <c r="K1004" t="s">
        <v>25</v>
      </c>
      <c r="L1004" t="s">
        <v>8137</v>
      </c>
      <c r="M1004" t="s">
        <v>8138</v>
      </c>
      <c r="N1004" t="s">
        <v>8139</v>
      </c>
      <c r="O1004" t="s">
        <v>8140</v>
      </c>
      <c r="P1004">
        <v>1.60000002</v>
      </c>
      <c r="Q1004" t="s">
        <v>8141</v>
      </c>
      <c r="R1004" t="s">
        <v>8142</v>
      </c>
      <c r="S1004">
        <v>3727446</v>
      </c>
      <c r="T1004">
        <v>429.20201309999999</v>
      </c>
      <c r="U1004" t="s">
        <v>31</v>
      </c>
      <c r="V1004" t="s">
        <v>13003</v>
      </c>
      <c r="W1004" t="s">
        <v>23</v>
      </c>
    </row>
    <row r="1005" spans="1:23" x14ac:dyDescent="0.4">
      <c r="A1005">
        <v>1004</v>
      </c>
      <c r="B1005">
        <v>1</v>
      </c>
      <c r="C1005">
        <v>1</v>
      </c>
      <c r="D1005">
        <v>1</v>
      </c>
      <c r="E1005">
        <v>3</v>
      </c>
      <c r="F1005">
        <v>0.74077312161110198</v>
      </c>
      <c r="G1005">
        <v>-631.994157180608</v>
      </c>
      <c r="H1005" t="s">
        <v>23</v>
      </c>
      <c r="I1005">
        <v>52.1687695018773</v>
      </c>
      <c r="J1005" t="s">
        <v>11812</v>
      </c>
      <c r="K1005" t="s">
        <v>25</v>
      </c>
      <c r="L1005" t="s">
        <v>11813</v>
      </c>
      <c r="M1005" t="s">
        <v>11814</v>
      </c>
      <c r="N1005" t="s">
        <v>28</v>
      </c>
      <c r="O1005" t="s">
        <v>11815</v>
      </c>
      <c r="P1005">
        <v>1</v>
      </c>
      <c r="Q1005" t="s">
        <v>11816</v>
      </c>
      <c r="R1005" t="s">
        <v>11817</v>
      </c>
      <c r="S1005">
        <v>3153922</v>
      </c>
      <c r="T1005">
        <v>581.1864822</v>
      </c>
      <c r="U1005" t="s">
        <v>31</v>
      </c>
      <c r="V1005" t="s">
        <v>3808</v>
      </c>
      <c r="W1005" t="s">
        <v>23</v>
      </c>
    </row>
    <row r="1006" spans="1:23" x14ac:dyDescent="0.4">
      <c r="A1006">
        <v>1005</v>
      </c>
      <c r="B1006">
        <v>1</v>
      </c>
      <c r="C1006">
        <v>1</v>
      </c>
      <c r="D1006">
        <v>1</v>
      </c>
      <c r="E1006">
        <v>3</v>
      </c>
      <c r="F1006">
        <v>0.74077312161110198</v>
      </c>
      <c r="G1006">
        <v>-631.994157180608</v>
      </c>
      <c r="H1006">
        <v>0.55477386934673301</v>
      </c>
      <c r="I1006">
        <v>52.1687695018773</v>
      </c>
      <c r="J1006" t="s">
        <v>11812</v>
      </c>
      <c r="K1006" t="s">
        <v>25</v>
      </c>
      <c r="L1006" t="s">
        <v>11813</v>
      </c>
      <c r="M1006" t="s">
        <v>11814</v>
      </c>
      <c r="N1006" t="s">
        <v>28</v>
      </c>
      <c r="O1006" t="s">
        <v>11815</v>
      </c>
      <c r="P1006">
        <v>1</v>
      </c>
      <c r="Q1006" t="s">
        <v>11816</v>
      </c>
      <c r="R1006" t="s">
        <v>11817</v>
      </c>
      <c r="S1006">
        <v>3153922</v>
      </c>
      <c r="T1006">
        <v>581.1864822</v>
      </c>
      <c r="U1006" t="s">
        <v>31</v>
      </c>
      <c r="V1006" t="s">
        <v>13004</v>
      </c>
      <c r="W1006" t="s">
        <v>23</v>
      </c>
    </row>
    <row r="1007" spans="1:23" x14ac:dyDescent="0.4">
      <c r="A1007">
        <v>1006</v>
      </c>
      <c r="B1007">
        <v>1</v>
      </c>
      <c r="C1007">
        <v>1</v>
      </c>
      <c r="D1007">
        <v>1</v>
      </c>
      <c r="E1007">
        <v>1</v>
      </c>
      <c r="F1007">
        <v>0.73956757919247196</v>
      </c>
      <c r="G1007">
        <v>-11.051604491334199</v>
      </c>
      <c r="H1007" t="s">
        <v>23</v>
      </c>
      <c r="I1007">
        <v>30.456750806753199</v>
      </c>
      <c r="J1007" t="s">
        <v>564</v>
      </c>
      <c r="K1007" t="s">
        <v>25</v>
      </c>
      <c r="L1007" t="s">
        <v>565</v>
      </c>
      <c r="M1007" t="s">
        <v>566</v>
      </c>
      <c r="N1007" t="s">
        <v>567</v>
      </c>
      <c r="O1007" t="s">
        <v>568</v>
      </c>
      <c r="P1007">
        <v>2.5</v>
      </c>
      <c r="Q1007" t="s">
        <v>569</v>
      </c>
      <c r="R1007" t="s">
        <v>570</v>
      </c>
      <c r="S1007">
        <v>20638078</v>
      </c>
      <c r="T1007">
        <v>595.14461730000005</v>
      </c>
      <c r="U1007" t="s">
        <v>31</v>
      </c>
      <c r="V1007" t="s">
        <v>4719</v>
      </c>
      <c r="W1007" t="s">
        <v>23</v>
      </c>
    </row>
    <row r="1008" spans="1:23" x14ac:dyDescent="0.4">
      <c r="A1008">
        <v>1007</v>
      </c>
      <c r="B1008">
        <v>1</v>
      </c>
      <c r="C1008">
        <v>1</v>
      </c>
      <c r="D1008">
        <v>1</v>
      </c>
      <c r="E1008">
        <v>1</v>
      </c>
      <c r="F1008">
        <v>0.73956757919247196</v>
      </c>
      <c r="G1008">
        <v>-11.051604491334199</v>
      </c>
      <c r="H1008">
        <v>0.999999999999999</v>
      </c>
      <c r="I1008">
        <v>30.456750806753199</v>
      </c>
      <c r="J1008" t="s">
        <v>564</v>
      </c>
      <c r="K1008" t="s">
        <v>25</v>
      </c>
      <c r="L1008" t="s">
        <v>565</v>
      </c>
      <c r="M1008" t="s">
        <v>566</v>
      </c>
      <c r="N1008" t="s">
        <v>567</v>
      </c>
      <c r="O1008" t="s">
        <v>568</v>
      </c>
      <c r="P1008">
        <v>2.5</v>
      </c>
      <c r="Q1008" t="s">
        <v>569</v>
      </c>
      <c r="R1008" t="s">
        <v>570</v>
      </c>
      <c r="S1008">
        <v>20638078</v>
      </c>
      <c r="T1008">
        <v>595.14461730000005</v>
      </c>
      <c r="U1008" t="s">
        <v>31</v>
      </c>
      <c r="V1008" t="s">
        <v>13005</v>
      </c>
      <c r="W1008" t="s">
        <v>23</v>
      </c>
    </row>
    <row r="1009" spans="1:23" x14ac:dyDescent="0.4">
      <c r="A1009">
        <v>1008</v>
      </c>
      <c r="B1009">
        <v>1</v>
      </c>
      <c r="C1009">
        <v>2</v>
      </c>
      <c r="D1009">
        <v>1</v>
      </c>
      <c r="E1009">
        <v>2</v>
      </c>
      <c r="F1009">
        <v>0.73950657990069002</v>
      </c>
      <c r="G1009">
        <v>-23.207979171275301</v>
      </c>
      <c r="H1009">
        <v>0.24170854271356701</v>
      </c>
      <c r="I1009">
        <v>28.7690406994308</v>
      </c>
      <c r="J1009" t="s">
        <v>3427</v>
      </c>
      <c r="K1009" t="s">
        <v>25</v>
      </c>
      <c r="L1009" t="s">
        <v>6495</v>
      </c>
      <c r="M1009" t="s">
        <v>6496</v>
      </c>
      <c r="N1009" t="s">
        <v>6497</v>
      </c>
      <c r="O1009" t="s">
        <v>6498</v>
      </c>
      <c r="P1009">
        <v>-2</v>
      </c>
      <c r="Q1009" t="s">
        <v>6499</v>
      </c>
      <c r="R1009" t="s">
        <v>6500</v>
      </c>
      <c r="S1009">
        <v>70838646</v>
      </c>
      <c r="T1009">
        <v>375.12857339999999</v>
      </c>
      <c r="U1009" t="s">
        <v>31</v>
      </c>
      <c r="V1009" t="s">
        <v>13006</v>
      </c>
      <c r="W1009" t="s">
        <v>23</v>
      </c>
    </row>
    <row r="1010" spans="1:23" x14ac:dyDescent="0.4">
      <c r="A1010">
        <v>1009</v>
      </c>
      <c r="B1010">
        <v>1</v>
      </c>
      <c r="C1010">
        <v>1</v>
      </c>
      <c r="D1010">
        <v>1</v>
      </c>
      <c r="E1010">
        <v>1</v>
      </c>
      <c r="F1010">
        <v>0.73806762800498704</v>
      </c>
      <c r="G1010">
        <v>-1.51733986227957</v>
      </c>
      <c r="H1010" t="s">
        <v>23</v>
      </c>
      <c r="I1010">
        <v>49.606698755492097</v>
      </c>
      <c r="J1010" t="s">
        <v>707</v>
      </c>
      <c r="K1010" t="s">
        <v>25</v>
      </c>
      <c r="L1010" t="s">
        <v>708</v>
      </c>
      <c r="M1010" t="s">
        <v>709</v>
      </c>
      <c r="N1010" t="s">
        <v>710</v>
      </c>
      <c r="O1010" t="s">
        <v>711</v>
      </c>
      <c r="P1010">
        <v>0.40000000600000002</v>
      </c>
      <c r="Q1010" t="s">
        <v>712</v>
      </c>
      <c r="R1010" t="s">
        <v>713</v>
      </c>
      <c r="S1010">
        <v>8610439258</v>
      </c>
      <c r="T1010">
        <v>507.11331719999998</v>
      </c>
      <c r="U1010" t="s">
        <v>31</v>
      </c>
      <c r="V1010" t="s">
        <v>1341</v>
      </c>
      <c r="W1010" t="s">
        <v>23</v>
      </c>
    </row>
    <row r="1011" spans="1:23" x14ac:dyDescent="0.4">
      <c r="A1011">
        <v>1010</v>
      </c>
      <c r="B1011">
        <v>1</v>
      </c>
      <c r="C1011">
        <v>1</v>
      </c>
      <c r="D1011">
        <v>1</v>
      </c>
      <c r="E1011">
        <v>1</v>
      </c>
      <c r="F1011">
        <v>0.73806762800498704</v>
      </c>
      <c r="G1011">
        <v>-1.51733986227957</v>
      </c>
      <c r="H1011">
        <v>0.999999999999999</v>
      </c>
      <c r="I1011">
        <v>49.606698755492097</v>
      </c>
      <c r="J1011" t="s">
        <v>707</v>
      </c>
      <c r="K1011" t="s">
        <v>25</v>
      </c>
      <c r="L1011" t="s">
        <v>708</v>
      </c>
      <c r="M1011" t="s">
        <v>709</v>
      </c>
      <c r="N1011" t="s">
        <v>710</v>
      </c>
      <c r="O1011" t="s">
        <v>711</v>
      </c>
      <c r="P1011">
        <v>0.40000000600000002</v>
      </c>
      <c r="Q1011" t="s">
        <v>712</v>
      </c>
      <c r="R1011" t="s">
        <v>713</v>
      </c>
      <c r="S1011">
        <v>8610439258</v>
      </c>
      <c r="T1011">
        <v>507.11331719999998</v>
      </c>
      <c r="U1011" t="s">
        <v>31</v>
      </c>
      <c r="V1011" t="s">
        <v>13007</v>
      </c>
      <c r="W1011" t="s">
        <v>23</v>
      </c>
    </row>
    <row r="1012" spans="1:23" x14ac:dyDescent="0.4">
      <c r="A1012">
        <v>1011</v>
      </c>
      <c r="B1012">
        <v>1</v>
      </c>
      <c r="C1012">
        <v>1</v>
      </c>
      <c r="D1012">
        <v>1</v>
      </c>
      <c r="E1012">
        <v>1</v>
      </c>
      <c r="F1012">
        <v>0.73775358848872896</v>
      </c>
      <c r="G1012">
        <v>-10.2048246298836</v>
      </c>
      <c r="H1012" t="s">
        <v>23</v>
      </c>
      <c r="I1012">
        <v>13.263446695951201</v>
      </c>
      <c r="J1012" t="s">
        <v>4189</v>
      </c>
      <c r="K1012" t="s">
        <v>25</v>
      </c>
      <c r="L1012" t="s">
        <v>8137</v>
      </c>
      <c r="M1012" t="s">
        <v>8138</v>
      </c>
      <c r="N1012" t="s">
        <v>8139</v>
      </c>
      <c r="O1012" t="s">
        <v>8140</v>
      </c>
      <c r="P1012">
        <v>1.60000002</v>
      </c>
      <c r="Q1012" t="s">
        <v>8141</v>
      </c>
      <c r="R1012" t="s">
        <v>8142</v>
      </c>
      <c r="S1012">
        <v>3727446</v>
      </c>
      <c r="T1012">
        <v>429.20201309999999</v>
      </c>
      <c r="U1012" t="s">
        <v>31</v>
      </c>
      <c r="V1012" t="s">
        <v>6412</v>
      </c>
      <c r="W1012" t="s">
        <v>23</v>
      </c>
    </row>
    <row r="1013" spans="1:23" x14ac:dyDescent="0.4">
      <c r="A1013">
        <v>1012</v>
      </c>
      <c r="B1013">
        <v>1</v>
      </c>
      <c r="C1013">
        <v>1</v>
      </c>
      <c r="D1013">
        <v>1</v>
      </c>
      <c r="E1013">
        <v>1</v>
      </c>
      <c r="F1013">
        <v>0.73775358848872896</v>
      </c>
      <c r="G1013">
        <v>-10.2048246298836</v>
      </c>
      <c r="H1013">
        <v>0.999999999999999</v>
      </c>
      <c r="I1013">
        <v>13.263446695951201</v>
      </c>
      <c r="J1013" t="s">
        <v>4189</v>
      </c>
      <c r="K1013" t="s">
        <v>25</v>
      </c>
      <c r="L1013" t="s">
        <v>8137</v>
      </c>
      <c r="M1013" t="s">
        <v>8138</v>
      </c>
      <c r="N1013" t="s">
        <v>8139</v>
      </c>
      <c r="O1013" t="s">
        <v>8140</v>
      </c>
      <c r="P1013">
        <v>1.60000002</v>
      </c>
      <c r="Q1013" t="s">
        <v>8141</v>
      </c>
      <c r="R1013" t="s">
        <v>8142</v>
      </c>
      <c r="S1013">
        <v>3727446</v>
      </c>
      <c r="T1013">
        <v>429.20201309999999</v>
      </c>
      <c r="U1013" t="s">
        <v>31</v>
      </c>
      <c r="V1013" t="s">
        <v>13008</v>
      </c>
      <c r="W1013" t="s">
        <v>23</v>
      </c>
    </row>
    <row r="1014" spans="1:23" x14ac:dyDescent="0.4">
      <c r="A1014">
        <v>1013</v>
      </c>
      <c r="B1014">
        <v>1</v>
      </c>
      <c r="C1014">
        <v>1</v>
      </c>
      <c r="D1014">
        <v>1</v>
      </c>
      <c r="E1014">
        <v>1</v>
      </c>
      <c r="F1014">
        <v>0.73712683563933601</v>
      </c>
      <c r="G1014">
        <v>-3.27158954425171</v>
      </c>
      <c r="H1014">
        <v>0.999999999999999</v>
      </c>
      <c r="I1014">
        <v>8.9958159523959207</v>
      </c>
      <c r="J1014" t="s">
        <v>716</v>
      </c>
      <c r="K1014" t="s">
        <v>25</v>
      </c>
      <c r="L1014" t="s">
        <v>717</v>
      </c>
      <c r="M1014" t="s">
        <v>718</v>
      </c>
      <c r="N1014" t="s">
        <v>719</v>
      </c>
      <c r="O1014" t="s">
        <v>720</v>
      </c>
      <c r="P1014">
        <v>2.6983466100000002</v>
      </c>
      <c r="Q1014" t="s">
        <v>721</v>
      </c>
      <c r="R1014" t="s">
        <v>722</v>
      </c>
      <c r="S1014">
        <v>86829438</v>
      </c>
      <c r="T1014">
        <v>183.09167479999999</v>
      </c>
      <c r="U1014" t="s">
        <v>31</v>
      </c>
      <c r="V1014" t="s">
        <v>13009</v>
      </c>
      <c r="W1014" t="s">
        <v>23</v>
      </c>
    </row>
    <row r="1015" spans="1:23" x14ac:dyDescent="0.4">
      <c r="A1015">
        <v>1014</v>
      </c>
      <c r="B1015">
        <v>1</v>
      </c>
      <c r="C1015">
        <v>1</v>
      </c>
      <c r="D1015">
        <v>1</v>
      </c>
      <c r="E1015">
        <v>1</v>
      </c>
      <c r="F1015">
        <v>0.73685808275558196</v>
      </c>
      <c r="G1015">
        <v>-9.8903372119865995</v>
      </c>
      <c r="H1015" t="s">
        <v>23</v>
      </c>
      <c r="I1015">
        <v>24.9732443354469</v>
      </c>
      <c r="J1015" t="s">
        <v>4189</v>
      </c>
      <c r="K1015" t="s">
        <v>25</v>
      </c>
      <c r="L1015" t="s">
        <v>8137</v>
      </c>
      <c r="M1015" t="s">
        <v>8138</v>
      </c>
      <c r="N1015" t="s">
        <v>8139</v>
      </c>
      <c r="O1015" t="s">
        <v>8140</v>
      </c>
      <c r="P1015">
        <v>1.60000002</v>
      </c>
      <c r="Q1015" t="s">
        <v>8141</v>
      </c>
      <c r="R1015" t="s">
        <v>8142</v>
      </c>
      <c r="S1015">
        <v>3727446</v>
      </c>
      <c r="T1015">
        <v>429.20201309999999</v>
      </c>
      <c r="U1015" t="s">
        <v>31</v>
      </c>
      <c r="V1015" t="s">
        <v>6952</v>
      </c>
      <c r="W1015" t="s">
        <v>23</v>
      </c>
    </row>
    <row r="1016" spans="1:23" x14ac:dyDescent="0.4">
      <c r="A1016">
        <v>1015</v>
      </c>
      <c r="B1016">
        <v>1</v>
      </c>
      <c r="C1016">
        <v>1</v>
      </c>
      <c r="D1016">
        <v>1</v>
      </c>
      <c r="E1016">
        <v>1</v>
      </c>
      <c r="F1016">
        <v>0.73685808275558196</v>
      </c>
      <c r="G1016">
        <v>-9.8903372119865995</v>
      </c>
      <c r="H1016">
        <v>0.999999999999999</v>
      </c>
      <c r="I1016">
        <v>24.9732443354469</v>
      </c>
      <c r="J1016" t="s">
        <v>4189</v>
      </c>
      <c r="K1016" t="s">
        <v>25</v>
      </c>
      <c r="L1016" t="s">
        <v>8137</v>
      </c>
      <c r="M1016" t="s">
        <v>8138</v>
      </c>
      <c r="N1016" t="s">
        <v>8139</v>
      </c>
      <c r="O1016" t="s">
        <v>8140</v>
      </c>
      <c r="P1016">
        <v>1.60000002</v>
      </c>
      <c r="Q1016" t="s">
        <v>8141</v>
      </c>
      <c r="R1016" t="s">
        <v>8142</v>
      </c>
      <c r="S1016">
        <v>3727446</v>
      </c>
      <c r="T1016">
        <v>429.20201309999999</v>
      </c>
      <c r="U1016" t="s">
        <v>31</v>
      </c>
      <c r="V1016" t="s">
        <v>13010</v>
      </c>
      <c r="W1016" t="s">
        <v>23</v>
      </c>
    </row>
    <row r="1017" spans="1:23" x14ac:dyDescent="0.4">
      <c r="A1017">
        <v>1016</v>
      </c>
      <c r="B1017">
        <v>1</v>
      </c>
      <c r="C1017">
        <v>1</v>
      </c>
      <c r="D1017">
        <v>1</v>
      </c>
      <c r="E1017">
        <v>1</v>
      </c>
      <c r="F1017">
        <v>0.73516328842890299</v>
      </c>
      <c r="G1017">
        <v>-10.113362968966699</v>
      </c>
      <c r="H1017" t="s">
        <v>23</v>
      </c>
      <c r="I1017">
        <v>12.925827711409701</v>
      </c>
      <c r="J1017" t="s">
        <v>841</v>
      </c>
      <c r="K1017" t="s">
        <v>25</v>
      </c>
      <c r="L1017" t="s">
        <v>842</v>
      </c>
      <c r="M1017" t="s">
        <v>843</v>
      </c>
      <c r="N1017" t="s">
        <v>844</v>
      </c>
      <c r="O1017" t="s">
        <v>845</v>
      </c>
      <c r="P1017">
        <v>-1.82103908</v>
      </c>
      <c r="Q1017" t="s">
        <v>846</v>
      </c>
      <c r="R1017" t="s">
        <v>847</v>
      </c>
      <c r="S1017">
        <v>60150425710</v>
      </c>
      <c r="T1017">
        <v>258.10840000000002</v>
      </c>
      <c r="U1017" t="s">
        <v>31</v>
      </c>
      <c r="V1017" t="s">
        <v>849</v>
      </c>
      <c r="W1017" t="s">
        <v>23</v>
      </c>
    </row>
    <row r="1018" spans="1:23" x14ac:dyDescent="0.4">
      <c r="A1018">
        <v>1017</v>
      </c>
      <c r="B1018">
        <v>1</v>
      </c>
      <c r="C1018">
        <v>1</v>
      </c>
      <c r="D1018">
        <v>1</v>
      </c>
      <c r="E1018">
        <v>1</v>
      </c>
      <c r="F1018">
        <v>0.73516328842890299</v>
      </c>
      <c r="G1018">
        <v>-10.113362968966699</v>
      </c>
      <c r="H1018">
        <v>0.999999999999999</v>
      </c>
      <c r="I1018">
        <v>12.925827711409701</v>
      </c>
      <c r="J1018" t="s">
        <v>841</v>
      </c>
      <c r="K1018" t="s">
        <v>25</v>
      </c>
      <c r="L1018" t="s">
        <v>842</v>
      </c>
      <c r="M1018" t="s">
        <v>843</v>
      </c>
      <c r="N1018" t="s">
        <v>844</v>
      </c>
      <c r="O1018" t="s">
        <v>845</v>
      </c>
      <c r="P1018">
        <v>-1.82103908</v>
      </c>
      <c r="Q1018" t="s">
        <v>846</v>
      </c>
      <c r="R1018" t="s">
        <v>847</v>
      </c>
      <c r="S1018">
        <v>60150425710</v>
      </c>
      <c r="T1018">
        <v>258.10840000000002</v>
      </c>
      <c r="U1018" t="s">
        <v>31</v>
      </c>
      <c r="V1018" t="s">
        <v>13011</v>
      </c>
      <c r="W1018" t="s">
        <v>23</v>
      </c>
    </row>
    <row r="1019" spans="1:23" x14ac:dyDescent="0.4">
      <c r="A1019">
        <v>1018</v>
      </c>
      <c r="B1019">
        <v>1</v>
      </c>
      <c r="C1019">
        <v>1</v>
      </c>
      <c r="D1019">
        <v>1</v>
      </c>
      <c r="E1019">
        <v>1</v>
      </c>
      <c r="F1019">
        <v>0.735137627376517</v>
      </c>
      <c r="G1019">
        <v>-0.98105404560630505</v>
      </c>
      <c r="H1019" t="s">
        <v>23</v>
      </c>
      <c r="I1019">
        <v>53.7821993847488</v>
      </c>
      <c r="J1019" t="s">
        <v>2743</v>
      </c>
      <c r="K1019" t="s">
        <v>25</v>
      </c>
      <c r="L1019" t="s">
        <v>2744</v>
      </c>
      <c r="M1019" t="s">
        <v>2745</v>
      </c>
      <c r="N1019" t="s">
        <v>2746</v>
      </c>
      <c r="O1019" t="s">
        <v>2747</v>
      </c>
      <c r="P1019">
        <v>1.4723249700000001</v>
      </c>
      <c r="Q1019" t="s">
        <v>2748</v>
      </c>
      <c r="R1019" t="s">
        <v>2749</v>
      </c>
      <c r="S1019">
        <v>121629054</v>
      </c>
      <c r="T1019">
        <v>291.08631459999998</v>
      </c>
      <c r="U1019" t="s">
        <v>31</v>
      </c>
      <c r="V1019" t="s">
        <v>6334</v>
      </c>
      <c r="W1019" t="s">
        <v>23</v>
      </c>
    </row>
    <row r="1020" spans="1:23" x14ac:dyDescent="0.4">
      <c r="A1020">
        <v>1019</v>
      </c>
      <c r="B1020">
        <v>1</v>
      </c>
      <c r="C1020">
        <v>1</v>
      </c>
      <c r="D1020">
        <v>1</v>
      </c>
      <c r="E1020">
        <v>1</v>
      </c>
      <c r="F1020">
        <v>0.735137627376517</v>
      </c>
      <c r="G1020">
        <v>-0.98105404560630505</v>
      </c>
      <c r="H1020">
        <v>0.999999999999999</v>
      </c>
      <c r="I1020">
        <v>53.7821993847488</v>
      </c>
      <c r="J1020" t="s">
        <v>2743</v>
      </c>
      <c r="K1020" t="s">
        <v>25</v>
      </c>
      <c r="L1020" t="s">
        <v>2744</v>
      </c>
      <c r="M1020" t="s">
        <v>2745</v>
      </c>
      <c r="N1020" t="s">
        <v>2746</v>
      </c>
      <c r="O1020" t="s">
        <v>2747</v>
      </c>
      <c r="P1020">
        <v>1.4723249700000001</v>
      </c>
      <c r="Q1020" t="s">
        <v>2748</v>
      </c>
      <c r="R1020" t="s">
        <v>2749</v>
      </c>
      <c r="S1020">
        <v>121629054</v>
      </c>
      <c r="T1020">
        <v>291.08631459999998</v>
      </c>
      <c r="U1020" t="s">
        <v>31</v>
      </c>
      <c r="V1020" t="s">
        <v>13012</v>
      </c>
      <c r="W1020" t="s">
        <v>23</v>
      </c>
    </row>
    <row r="1021" spans="1:23" x14ac:dyDescent="0.4">
      <c r="A1021">
        <v>1020</v>
      </c>
      <c r="B1021">
        <v>1</v>
      </c>
      <c r="C1021">
        <v>1</v>
      </c>
      <c r="D1021">
        <v>1</v>
      </c>
      <c r="E1021">
        <v>1</v>
      </c>
      <c r="F1021">
        <v>0.73485058521724</v>
      </c>
      <c r="G1021">
        <v>-8.5321487732386903</v>
      </c>
      <c r="H1021" t="s">
        <v>23</v>
      </c>
      <c r="I1021">
        <v>25.789606064940401</v>
      </c>
      <c r="J1021" t="s">
        <v>475</v>
      </c>
      <c r="K1021" t="s">
        <v>25</v>
      </c>
      <c r="L1021" t="s">
        <v>476</v>
      </c>
      <c r="M1021" t="s">
        <v>477</v>
      </c>
      <c r="N1021" t="s">
        <v>478</v>
      </c>
      <c r="O1021" t="s">
        <v>479</v>
      </c>
      <c r="P1021">
        <v>-3</v>
      </c>
      <c r="Q1021" t="s">
        <v>480</v>
      </c>
      <c r="R1021" t="s">
        <v>481</v>
      </c>
      <c r="S1021">
        <v>17588326</v>
      </c>
      <c r="T1021">
        <v>246.1448</v>
      </c>
      <c r="U1021" t="s">
        <v>31</v>
      </c>
      <c r="V1021" t="s">
        <v>483</v>
      </c>
      <c r="W1021" t="s">
        <v>23</v>
      </c>
    </row>
    <row r="1022" spans="1:23" x14ac:dyDescent="0.4">
      <c r="A1022">
        <v>1021</v>
      </c>
      <c r="B1022">
        <v>1</v>
      </c>
      <c r="C1022">
        <v>1</v>
      </c>
      <c r="D1022">
        <v>1</v>
      </c>
      <c r="E1022">
        <v>1</v>
      </c>
      <c r="F1022">
        <v>0.73485058521724</v>
      </c>
      <c r="G1022">
        <v>-8.5321487732386903</v>
      </c>
      <c r="H1022">
        <v>0.999999999999999</v>
      </c>
      <c r="I1022">
        <v>25.789606064940401</v>
      </c>
      <c r="J1022" t="s">
        <v>475</v>
      </c>
      <c r="K1022" t="s">
        <v>25</v>
      </c>
      <c r="L1022" t="s">
        <v>476</v>
      </c>
      <c r="M1022" t="s">
        <v>477</v>
      </c>
      <c r="N1022" t="s">
        <v>478</v>
      </c>
      <c r="O1022" t="s">
        <v>479</v>
      </c>
      <c r="P1022">
        <v>-3</v>
      </c>
      <c r="Q1022" t="s">
        <v>480</v>
      </c>
      <c r="R1022" t="s">
        <v>481</v>
      </c>
      <c r="S1022">
        <v>17588326</v>
      </c>
      <c r="T1022">
        <v>246.1448</v>
      </c>
      <c r="U1022" t="s">
        <v>31</v>
      </c>
      <c r="V1022" t="s">
        <v>13013</v>
      </c>
      <c r="W1022" t="s">
        <v>23</v>
      </c>
    </row>
    <row r="1023" spans="1:23" x14ac:dyDescent="0.4">
      <c r="A1023">
        <v>1022</v>
      </c>
      <c r="B1023">
        <v>1</v>
      </c>
      <c r="C1023">
        <v>1</v>
      </c>
      <c r="D1023">
        <v>1</v>
      </c>
      <c r="E1023">
        <v>1</v>
      </c>
      <c r="F1023">
        <v>0.73483023888213295</v>
      </c>
      <c r="G1023">
        <v>-0.87602024851275195</v>
      </c>
      <c r="H1023" t="s">
        <v>23</v>
      </c>
      <c r="I1023">
        <v>19.396663263818699</v>
      </c>
      <c r="J1023" t="s">
        <v>442</v>
      </c>
      <c r="K1023" t="s">
        <v>25</v>
      </c>
      <c r="L1023" t="s">
        <v>443</v>
      </c>
      <c r="M1023" t="s">
        <v>444</v>
      </c>
      <c r="N1023" t="s">
        <v>445</v>
      </c>
      <c r="O1023" t="s">
        <v>446</v>
      </c>
      <c r="P1023">
        <v>-1.63495886</v>
      </c>
      <c r="Q1023" t="s">
        <v>447</v>
      </c>
      <c r="R1023" t="s">
        <v>448</v>
      </c>
      <c r="S1023">
        <v>255847294</v>
      </c>
      <c r="T1023">
        <v>175.11895999999999</v>
      </c>
      <c r="U1023" t="s">
        <v>31</v>
      </c>
      <c r="V1023" t="s">
        <v>593</v>
      </c>
      <c r="W1023" t="s">
        <v>23</v>
      </c>
    </row>
    <row r="1024" spans="1:23" x14ac:dyDescent="0.4">
      <c r="A1024">
        <v>1023</v>
      </c>
      <c r="B1024">
        <v>1</v>
      </c>
      <c r="C1024">
        <v>1</v>
      </c>
      <c r="D1024">
        <v>1</v>
      </c>
      <c r="E1024">
        <v>1</v>
      </c>
      <c r="F1024">
        <v>0.73483023888213295</v>
      </c>
      <c r="G1024">
        <v>-0.87602024851275195</v>
      </c>
      <c r="H1024">
        <v>0.999999999999999</v>
      </c>
      <c r="I1024">
        <v>19.396663263818699</v>
      </c>
      <c r="J1024" t="s">
        <v>442</v>
      </c>
      <c r="K1024" t="s">
        <v>25</v>
      </c>
      <c r="L1024" t="s">
        <v>443</v>
      </c>
      <c r="M1024" t="s">
        <v>444</v>
      </c>
      <c r="N1024" t="s">
        <v>445</v>
      </c>
      <c r="O1024" t="s">
        <v>446</v>
      </c>
      <c r="P1024">
        <v>-1.63495886</v>
      </c>
      <c r="Q1024" t="s">
        <v>447</v>
      </c>
      <c r="R1024" t="s">
        <v>448</v>
      </c>
      <c r="S1024">
        <v>255847294</v>
      </c>
      <c r="T1024">
        <v>175.11895999999999</v>
      </c>
      <c r="U1024" t="s">
        <v>31</v>
      </c>
      <c r="V1024" t="s">
        <v>13014</v>
      </c>
      <c r="W1024" t="s">
        <v>23</v>
      </c>
    </row>
    <row r="1025" spans="1:23" x14ac:dyDescent="0.4">
      <c r="A1025">
        <v>1024</v>
      </c>
      <c r="B1025">
        <v>1</v>
      </c>
      <c r="C1025">
        <v>1</v>
      </c>
      <c r="D1025">
        <v>1</v>
      </c>
      <c r="E1025">
        <v>1</v>
      </c>
      <c r="F1025">
        <v>0.73415956425338103</v>
      </c>
      <c r="G1025">
        <v>-2.8506449263143798</v>
      </c>
      <c r="H1025" t="s">
        <v>23</v>
      </c>
      <c r="I1025">
        <v>50.985257487699499</v>
      </c>
      <c r="J1025" t="s">
        <v>4601</v>
      </c>
      <c r="K1025" t="s">
        <v>25</v>
      </c>
      <c r="L1025" t="s">
        <v>4602</v>
      </c>
      <c r="M1025" t="s">
        <v>4603</v>
      </c>
      <c r="N1025" t="s">
        <v>4604</v>
      </c>
      <c r="O1025" t="s">
        <v>4605</v>
      </c>
      <c r="P1025">
        <v>1</v>
      </c>
      <c r="Q1025" t="s">
        <v>4606</v>
      </c>
      <c r="R1025" t="s">
        <v>4607</v>
      </c>
      <c r="S1025">
        <v>2154514</v>
      </c>
      <c r="T1025">
        <v>513.18675689999998</v>
      </c>
      <c r="U1025" t="s">
        <v>31</v>
      </c>
      <c r="V1025" t="s">
        <v>5800</v>
      </c>
      <c r="W1025" t="s">
        <v>23</v>
      </c>
    </row>
    <row r="1026" spans="1:23" x14ac:dyDescent="0.4">
      <c r="A1026">
        <v>1025</v>
      </c>
      <c r="B1026">
        <v>1</v>
      </c>
      <c r="C1026">
        <v>1</v>
      </c>
      <c r="D1026">
        <v>1</v>
      </c>
      <c r="E1026">
        <v>1</v>
      </c>
      <c r="F1026">
        <v>0.73415956425338103</v>
      </c>
      <c r="G1026">
        <v>-2.8506449263143798</v>
      </c>
      <c r="H1026">
        <v>0.999999999999999</v>
      </c>
      <c r="I1026">
        <v>50.985257487699499</v>
      </c>
      <c r="J1026" t="s">
        <v>4601</v>
      </c>
      <c r="K1026" t="s">
        <v>25</v>
      </c>
      <c r="L1026" t="s">
        <v>4602</v>
      </c>
      <c r="M1026" t="s">
        <v>4603</v>
      </c>
      <c r="N1026" t="s">
        <v>4604</v>
      </c>
      <c r="O1026" t="s">
        <v>4605</v>
      </c>
      <c r="P1026">
        <v>1</v>
      </c>
      <c r="Q1026" t="s">
        <v>4606</v>
      </c>
      <c r="R1026" t="s">
        <v>4607</v>
      </c>
      <c r="S1026">
        <v>2154514</v>
      </c>
      <c r="T1026">
        <v>513.18675689999998</v>
      </c>
      <c r="U1026" t="s">
        <v>31</v>
      </c>
      <c r="V1026" t="s">
        <v>13015</v>
      </c>
      <c r="W1026" t="s">
        <v>23</v>
      </c>
    </row>
    <row r="1027" spans="1:23" x14ac:dyDescent="0.4">
      <c r="A1027">
        <v>1026</v>
      </c>
      <c r="B1027">
        <v>1</v>
      </c>
      <c r="C1027">
        <v>3</v>
      </c>
      <c r="D1027">
        <v>1</v>
      </c>
      <c r="E1027">
        <v>3</v>
      </c>
      <c r="F1027">
        <v>0.73315636798764605</v>
      </c>
      <c r="G1027">
        <v>-18.145958522739299</v>
      </c>
      <c r="H1027">
        <v>1.4070351758793899E-2</v>
      </c>
      <c r="I1027">
        <v>19.893650658508601</v>
      </c>
      <c r="J1027" t="s">
        <v>4135</v>
      </c>
      <c r="K1027" t="s">
        <v>25</v>
      </c>
      <c r="L1027" t="s">
        <v>4136</v>
      </c>
      <c r="M1027" t="s">
        <v>4137</v>
      </c>
      <c r="N1027" t="s">
        <v>4138</v>
      </c>
      <c r="O1027" t="s">
        <v>4139</v>
      </c>
      <c r="P1027">
        <v>4.1234784099999997</v>
      </c>
      <c r="Q1027" t="s">
        <v>4140</v>
      </c>
      <c r="R1027" t="s">
        <v>4141</v>
      </c>
      <c r="S1027">
        <v>86960502</v>
      </c>
      <c r="T1027">
        <v>247.1229749</v>
      </c>
      <c r="U1027" t="s">
        <v>31</v>
      </c>
      <c r="V1027" t="s">
        <v>13016</v>
      </c>
      <c r="W1027" t="s">
        <v>23</v>
      </c>
    </row>
    <row r="1028" spans="1:23" x14ac:dyDescent="0.4">
      <c r="A1028">
        <v>1027</v>
      </c>
      <c r="B1028">
        <v>1</v>
      </c>
      <c r="C1028">
        <v>1</v>
      </c>
      <c r="D1028">
        <v>1</v>
      </c>
      <c r="E1028">
        <v>1</v>
      </c>
      <c r="F1028">
        <v>0.73274291058743901</v>
      </c>
      <c r="G1028">
        <v>-3.2610496646493599</v>
      </c>
      <c r="H1028" t="s">
        <v>23</v>
      </c>
      <c r="I1028">
        <v>31.742517476617</v>
      </c>
      <c r="J1028" t="s">
        <v>990</v>
      </c>
      <c r="K1028" t="s">
        <v>25</v>
      </c>
      <c r="L1028" t="s">
        <v>991</v>
      </c>
      <c r="M1028" t="s">
        <v>992</v>
      </c>
      <c r="N1028" t="s">
        <v>993</v>
      </c>
      <c r="O1028" t="s">
        <v>994</v>
      </c>
      <c r="P1028">
        <v>1.72005439</v>
      </c>
      <c r="Q1028" t="s">
        <v>995</v>
      </c>
      <c r="R1028" t="s">
        <v>996</v>
      </c>
      <c r="S1028">
        <v>34481301886</v>
      </c>
      <c r="T1028">
        <v>459.09219999999999</v>
      </c>
      <c r="U1028" t="s">
        <v>31</v>
      </c>
      <c r="V1028" t="s">
        <v>2996</v>
      </c>
      <c r="W1028" t="s">
        <v>23</v>
      </c>
    </row>
    <row r="1029" spans="1:23" x14ac:dyDescent="0.4">
      <c r="A1029">
        <v>1028</v>
      </c>
      <c r="B1029">
        <v>1</v>
      </c>
      <c r="C1029">
        <v>1</v>
      </c>
      <c r="D1029">
        <v>1</v>
      </c>
      <c r="E1029">
        <v>1</v>
      </c>
      <c r="F1029">
        <v>0.73274291058743901</v>
      </c>
      <c r="G1029">
        <v>-3.2610496646493599</v>
      </c>
      <c r="H1029">
        <v>0.999999999999999</v>
      </c>
      <c r="I1029">
        <v>31.742517476617</v>
      </c>
      <c r="J1029" t="s">
        <v>990</v>
      </c>
      <c r="K1029" t="s">
        <v>25</v>
      </c>
      <c r="L1029" t="s">
        <v>991</v>
      </c>
      <c r="M1029" t="s">
        <v>992</v>
      </c>
      <c r="N1029" t="s">
        <v>993</v>
      </c>
      <c r="O1029" t="s">
        <v>994</v>
      </c>
      <c r="P1029">
        <v>1.72005439</v>
      </c>
      <c r="Q1029" t="s">
        <v>995</v>
      </c>
      <c r="R1029" t="s">
        <v>996</v>
      </c>
      <c r="S1029">
        <v>34481301886</v>
      </c>
      <c r="T1029">
        <v>459.09219999999999</v>
      </c>
      <c r="U1029" t="s">
        <v>31</v>
      </c>
      <c r="V1029" t="s">
        <v>13017</v>
      </c>
      <c r="W1029" t="s">
        <v>23</v>
      </c>
    </row>
    <row r="1030" spans="1:23" x14ac:dyDescent="0.4">
      <c r="A1030">
        <v>1029</v>
      </c>
      <c r="B1030">
        <v>1</v>
      </c>
      <c r="C1030">
        <v>1</v>
      </c>
      <c r="D1030">
        <v>1</v>
      </c>
      <c r="E1030">
        <v>1</v>
      </c>
      <c r="F1030">
        <v>0.73273214672742704</v>
      </c>
      <c r="G1030">
        <v>-0.87873025407566296</v>
      </c>
      <c r="H1030">
        <v>0.999999999999999</v>
      </c>
      <c r="I1030">
        <v>18.515133869578801</v>
      </c>
      <c r="J1030" t="s">
        <v>442</v>
      </c>
      <c r="K1030" t="s">
        <v>25</v>
      </c>
      <c r="L1030" t="s">
        <v>443</v>
      </c>
      <c r="M1030" t="s">
        <v>444</v>
      </c>
      <c r="N1030" t="s">
        <v>445</v>
      </c>
      <c r="O1030" t="s">
        <v>446</v>
      </c>
      <c r="P1030">
        <v>-1.63495886</v>
      </c>
      <c r="Q1030" t="s">
        <v>447</v>
      </c>
      <c r="R1030" t="s">
        <v>448</v>
      </c>
      <c r="S1030">
        <v>255847294</v>
      </c>
      <c r="T1030">
        <v>175.11895999999999</v>
      </c>
      <c r="U1030" t="s">
        <v>31</v>
      </c>
      <c r="V1030" t="s">
        <v>13018</v>
      </c>
      <c r="W1030" t="s">
        <v>23</v>
      </c>
    </row>
    <row r="1031" spans="1:23" x14ac:dyDescent="0.4">
      <c r="A1031">
        <v>1030</v>
      </c>
      <c r="B1031">
        <v>1</v>
      </c>
      <c r="C1031">
        <v>1</v>
      </c>
      <c r="D1031">
        <v>1</v>
      </c>
      <c r="E1031">
        <v>1</v>
      </c>
      <c r="F1031">
        <v>0.73273214672742704</v>
      </c>
      <c r="G1031">
        <v>-0.87873025407566296</v>
      </c>
      <c r="H1031" t="s">
        <v>23</v>
      </c>
      <c r="I1031">
        <v>18.515133869578801</v>
      </c>
      <c r="J1031" t="s">
        <v>442</v>
      </c>
      <c r="K1031" t="s">
        <v>25</v>
      </c>
      <c r="L1031" t="s">
        <v>443</v>
      </c>
      <c r="M1031" t="s">
        <v>444</v>
      </c>
      <c r="N1031" t="s">
        <v>445</v>
      </c>
      <c r="O1031" t="s">
        <v>446</v>
      </c>
      <c r="P1031">
        <v>-1.63495886</v>
      </c>
      <c r="Q1031" t="s">
        <v>447</v>
      </c>
      <c r="R1031" t="s">
        <v>448</v>
      </c>
      <c r="S1031">
        <v>255847294</v>
      </c>
      <c r="T1031">
        <v>175.11895999999999</v>
      </c>
      <c r="U1031" t="s">
        <v>31</v>
      </c>
      <c r="V1031" t="s">
        <v>664</v>
      </c>
      <c r="W1031" t="s">
        <v>23</v>
      </c>
    </row>
    <row r="1032" spans="1:23" x14ac:dyDescent="0.4">
      <c r="A1032">
        <v>1031</v>
      </c>
      <c r="B1032">
        <v>1</v>
      </c>
      <c r="C1032">
        <v>2</v>
      </c>
      <c r="D1032">
        <v>1</v>
      </c>
      <c r="E1032">
        <v>1</v>
      </c>
      <c r="F1032">
        <v>0.73258890445059199</v>
      </c>
      <c r="G1032">
        <v>-10.0014402078594</v>
      </c>
      <c r="H1032">
        <v>0.999999999999999</v>
      </c>
      <c r="I1032">
        <v>36.122627660183298</v>
      </c>
      <c r="J1032" t="s">
        <v>398</v>
      </c>
      <c r="K1032" t="s">
        <v>25</v>
      </c>
      <c r="L1032" t="s">
        <v>399</v>
      </c>
      <c r="M1032" t="s">
        <v>400</v>
      </c>
      <c r="N1032" t="s">
        <v>401</v>
      </c>
      <c r="O1032" t="s">
        <v>402</v>
      </c>
      <c r="P1032">
        <v>3.00934985E-2</v>
      </c>
      <c r="Q1032" t="s">
        <v>403</v>
      </c>
      <c r="R1032" t="s">
        <v>404</v>
      </c>
      <c r="S1032">
        <v>20766830</v>
      </c>
      <c r="T1032">
        <v>295.12950000000001</v>
      </c>
      <c r="U1032" t="s">
        <v>31</v>
      </c>
      <c r="V1032" t="s">
        <v>13019</v>
      </c>
      <c r="W1032" t="s">
        <v>23</v>
      </c>
    </row>
    <row r="1033" spans="1:23" x14ac:dyDescent="0.4">
      <c r="A1033">
        <v>1032</v>
      </c>
      <c r="B1033">
        <v>1</v>
      </c>
      <c r="C1033">
        <v>2</v>
      </c>
      <c r="D1033">
        <v>1</v>
      </c>
      <c r="E1033">
        <v>1</v>
      </c>
      <c r="F1033">
        <v>0.73258890445059199</v>
      </c>
      <c r="G1033">
        <v>-10.0014402078594</v>
      </c>
      <c r="H1033" t="s">
        <v>23</v>
      </c>
      <c r="I1033">
        <v>36.122627660183298</v>
      </c>
      <c r="J1033" t="s">
        <v>398</v>
      </c>
      <c r="K1033" t="s">
        <v>25</v>
      </c>
      <c r="L1033" t="s">
        <v>399</v>
      </c>
      <c r="M1033" t="s">
        <v>400</v>
      </c>
      <c r="N1033" t="s">
        <v>401</v>
      </c>
      <c r="O1033" t="s">
        <v>402</v>
      </c>
      <c r="P1033">
        <v>3.00934985E-2</v>
      </c>
      <c r="Q1033" t="s">
        <v>403</v>
      </c>
      <c r="R1033" t="s">
        <v>404</v>
      </c>
      <c r="S1033">
        <v>20766830</v>
      </c>
      <c r="T1033">
        <v>295.12950000000001</v>
      </c>
      <c r="U1033" t="s">
        <v>31</v>
      </c>
      <c r="V1033" t="s">
        <v>405</v>
      </c>
      <c r="W1033" t="s">
        <v>23</v>
      </c>
    </row>
    <row r="1034" spans="1:23" x14ac:dyDescent="0.4">
      <c r="A1034">
        <v>1033</v>
      </c>
      <c r="B1034">
        <v>1</v>
      </c>
      <c r="C1034">
        <v>1</v>
      </c>
      <c r="D1034">
        <v>1</v>
      </c>
      <c r="E1034">
        <v>1</v>
      </c>
      <c r="F1034">
        <v>0.73242027649738095</v>
      </c>
      <c r="G1034">
        <v>-20.393981932867799</v>
      </c>
      <c r="H1034">
        <v>0.999999999999999</v>
      </c>
      <c r="I1034">
        <v>10.965093828596901</v>
      </c>
      <c r="J1034" t="s">
        <v>4135</v>
      </c>
      <c r="K1034" t="s">
        <v>25</v>
      </c>
      <c r="L1034" t="s">
        <v>4136</v>
      </c>
      <c r="M1034" t="s">
        <v>4137</v>
      </c>
      <c r="N1034" t="s">
        <v>4138</v>
      </c>
      <c r="O1034" t="s">
        <v>4139</v>
      </c>
      <c r="P1034">
        <v>4.1234784099999997</v>
      </c>
      <c r="Q1034" t="s">
        <v>4140</v>
      </c>
      <c r="R1034" t="s">
        <v>4141</v>
      </c>
      <c r="S1034">
        <v>86960502</v>
      </c>
      <c r="T1034">
        <v>247.1229749</v>
      </c>
      <c r="U1034" t="s">
        <v>31</v>
      </c>
      <c r="V1034" t="s">
        <v>13020</v>
      </c>
      <c r="W1034" t="s">
        <v>23</v>
      </c>
    </row>
    <row r="1035" spans="1:23" x14ac:dyDescent="0.4">
      <c r="A1035">
        <v>1034</v>
      </c>
      <c r="B1035">
        <v>1</v>
      </c>
      <c r="C1035">
        <v>1</v>
      </c>
      <c r="D1035">
        <v>1</v>
      </c>
      <c r="E1035">
        <v>1</v>
      </c>
      <c r="F1035">
        <v>0.73242027649738095</v>
      </c>
      <c r="G1035">
        <v>-20.393981932867799</v>
      </c>
      <c r="H1035" t="s">
        <v>23</v>
      </c>
      <c r="I1035">
        <v>10.965093828596901</v>
      </c>
      <c r="J1035" t="s">
        <v>4135</v>
      </c>
      <c r="K1035" t="s">
        <v>25</v>
      </c>
      <c r="L1035" t="s">
        <v>4136</v>
      </c>
      <c r="M1035" t="s">
        <v>4137</v>
      </c>
      <c r="N1035" t="s">
        <v>4138</v>
      </c>
      <c r="O1035" t="s">
        <v>4139</v>
      </c>
      <c r="P1035">
        <v>4.1234784099999997</v>
      </c>
      <c r="Q1035" t="s">
        <v>4140</v>
      </c>
      <c r="R1035" t="s">
        <v>4141</v>
      </c>
      <c r="S1035">
        <v>86960502</v>
      </c>
      <c r="T1035">
        <v>247.1229749</v>
      </c>
      <c r="U1035" t="s">
        <v>31</v>
      </c>
      <c r="V1035" t="s">
        <v>4143</v>
      </c>
      <c r="W1035" t="s">
        <v>23</v>
      </c>
    </row>
    <row r="1036" spans="1:23" x14ac:dyDescent="0.4">
      <c r="A1036">
        <v>1035</v>
      </c>
      <c r="B1036">
        <v>1</v>
      </c>
      <c r="C1036">
        <v>2</v>
      </c>
      <c r="D1036">
        <v>1</v>
      </c>
      <c r="E1036">
        <v>1</v>
      </c>
      <c r="F1036">
        <v>0.73215676983880595</v>
      </c>
      <c r="G1036">
        <v>-25.0814269936768</v>
      </c>
      <c r="H1036" t="s">
        <v>23</v>
      </c>
      <c r="I1036">
        <v>109.634593483073</v>
      </c>
      <c r="J1036" t="s">
        <v>351</v>
      </c>
      <c r="K1036" t="s">
        <v>25</v>
      </c>
      <c r="L1036" t="s">
        <v>352</v>
      </c>
      <c r="M1036" t="s">
        <v>353</v>
      </c>
      <c r="N1036" t="s">
        <v>354</v>
      </c>
      <c r="O1036" t="s">
        <v>355</v>
      </c>
      <c r="P1036">
        <v>3.0999998999999998</v>
      </c>
      <c r="Q1036" t="s">
        <v>356</v>
      </c>
      <c r="R1036" t="s">
        <v>357</v>
      </c>
      <c r="S1036">
        <v>70050166</v>
      </c>
      <c r="T1036">
        <v>304.1444386</v>
      </c>
      <c r="U1036" t="s">
        <v>31</v>
      </c>
      <c r="V1036" t="s">
        <v>3401</v>
      </c>
      <c r="W1036" t="s">
        <v>23</v>
      </c>
    </row>
    <row r="1037" spans="1:23" x14ac:dyDescent="0.4">
      <c r="A1037">
        <v>1036</v>
      </c>
      <c r="B1037">
        <v>1</v>
      </c>
      <c r="C1037">
        <v>2</v>
      </c>
      <c r="D1037">
        <v>1</v>
      </c>
      <c r="E1037">
        <v>1</v>
      </c>
      <c r="F1037">
        <v>0.73215676983880595</v>
      </c>
      <c r="G1037">
        <v>-25.0814269936768</v>
      </c>
      <c r="H1037">
        <v>0.999999999999999</v>
      </c>
      <c r="I1037">
        <v>109.634593483073</v>
      </c>
      <c r="J1037" t="s">
        <v>351</v>
      </c>
      <c r="K1037" t="s">
        <v>25</v>
      </c>
      <c r="L1037" t="s">
        <v>352</v>
      </c>
      <c r="M1037" t="s">
        <v>353</v>
      </c>
      <c r="N1037" t="s">
        <v>354</v>
      </c>
      <c r="O1037" t="s">
        <v>355</v>
      </c>
      <c r="P1037">
        <v>3.0999998999999998</v>
      </c>
      <c r="Q1037" t="s">
        <v>356</v>
      </c>
      <c r="R1037" t="s">
        <v>357</v>
      </c>
      <c r="S1037">
        <v>70050166</v>
      </c>
      <c r="T1037">
        <v>304.1444386</v>
      </c>
      <c r="U1037" t="s">
        <v>31</v>
      </c>
      <c r="V1037" t="s">
        <v>13021</v>
      </c>
      <c r="W1037" t="s">
        <v>23</v>
      </c>
    </row>
    <row r="1038" spans="1:23" x14ac:dyDescent="0.4">
      <c r="A1038">
        <v>1037</v>
      </c>
      <c r="B1038">
        <v>1</v>
      </c>
      <c r="C1038">
        <v>1</v>
      </c>
      <c r="D1038">
        <v>1</v>
      </c>
      <c r="E1038">
        <v>1</v>
      </c>
      <c r="F1038">
        <v>0.73200025567650195</v>
      </c>
      <c r="G1038">
        <v>-19.474502618573101</v>
      </c>
      <c r="H1038">
        <v>0.999999999999999</v>
      </c>
      <c r="I1038">
        <v>16.757116232284801</v>
      </c>
      <c r="J1038" t="s">
        <v>2286</v>
      </c>
      <c r="K1038" t="s">
        <v>25</v>
      </c>
      <c r="L1038" t="s">
        <v>12868</v>
      </c>
      <c r="M1038" t="s">
        <v>12869</v>
      </c>
      <c r="N1038" t="s">
        <v>28</v>
      </c>
      <c r="O1038" t="s">
        <v>12870</v>
      </c>
      <c r="P1038">
        <v>1.7000000500000001</v>
      </c>
      <c r="Q1038" t="s">
        <v>12871</v>
      </c>
      <c r="R1038" t="s">
        <v>12872</v>
      </c>
      <c r="S1038">
        <v>17199720814</v>
      </c>
      <c r="T1038">
        <v>201.1022395</v>
      </c>
      <c r="U1038" t="s">
        <v>31</v>
      </c>
      <c r="V1038" t="s">
        <v>13022</v>
      </c>
      <c r="W1038" t="s">
        <v>23</v>
      </c>
    </row>
    <row r="1039" spans="1:23" x14ac:dyDescent="0.4">
      <c r="A1039">
        <v>1038</v>
      </c>
      <c r="B1039">
        <v>1</v>
      </c>
      <c r="C1039">
        <v>1</v>
      </c>
      <c r="D1039">
        <v>1</v>
      </c>
      <c r="E1039">
        <v>1</v>
      </c>
      <c r="F1039">
        <v>0.73200025567650195</v>
      </c>
      <c r="G1039">
        <v>-19.474502618573101</v>
      </c>
      <c r="H1039" t="s">
        <v>23</v>
      </c>
      <c r="I1039">
        <v>16.757116232284801</v>
      </c>
      <c r="J1039" t="s">
        <v>2286</v>
      </c>
      <c r="K1039" t="s">
        <v>25</v>
      </c>
      <c r="L1039" t="s">
        <v>12868</v>
      </c>
      <c r="M1039" t="s">
        <v>12869</v>
      </c>
      <c r="N1039" t="s">
        <v>28</v>
      </c>
      <c r="O1039" t="s">
        <v>12870</v>
      </c>
      <c r="P1039">
        <v>1.7000000500000001</v>
      </c>
      <c r="Q1039" t="s">
        <v>12871</v>
      </c>
      <c r="R1039" t="s">
        <v>12872</v>
      </c>
      <c r="S1039">
        <v>17199720814</v>
      </c>
      <c r="T1039">
        <v>201.1022395</v>
      </c>
      <c r="U1039" t="s">
        <v>31</v>
      </c>
      <c r="V1039" t="s">
        <v>2291</v>
      </c>
      <c r="W1039" t="s">
        <v>23</v>
      </c>
    </row>
    <row r="1040" spans="1:23" x14ac:dyDescent="0.4">
      <c r="A1040">
        <v>1039</v>
      </c>
      <c r="B1040">
        <v>1</v>
      </c>
      <c r="C1040">
        <v>1</v>
      </c>
      <c r="D1040">
        <v>1</v>
      </c>
      <c r="E1040">
        <v>1</v>
      </c>
      <c r="F1040">
        <v>0.731943562455455</v>
      </c>
      <c r="G1040">
        <v>-1.7653099234662299</v>
      </c>
      <c r="H1040" t="s">
        <v>23</v>
      </c>
      <c r="I1040">
        <v>32.242313867282597</v>
      </c>
      <c r="J1040" t="s">
        <v>990</v>
      </c>
      <c r="K1040" t="s">
        <v>25</v>
      </c>
      <c r="L1040" t="s">
        <v>991</v>
      </c>
      <c r="M1040" t="s">
        <v>992</v>
      </c>
      <c r="N1040" t="s">
        <v>993</v>
      </c>
      <c r="O1040" t="s">
        <v>994</v>
      </c>
      <c r="P1040">
        <v>1.72005439</v>
      </c>
      <c r="Q1040" t="s">
        <v>995</v>
      </c>
      <c r="R1040" t="s">
        <v>996</v>
      </c>
      <c r="S1040">
        <v>34481301886</v>
      </c>
      <c r="T1040">
        <v>459.09219999999999</v>
      </c>
      <c r="U1040" t="s">
        <v>31</v>
      </c>
      <c r="V1040" t="s">
        <v>1048</v>
      </c>
      <c r="W1040" t="s">
        <v>23</v>
      </c>
    </row>
    <row r="1041" spans="1:23" x14ac:dyDescent="0.4">
      <c r="A1041">
        <v>1040</v>
      </c>
      <c r="B1041">
        <v>1</v>
      </c>
      <c r="C1041">
        <v>1</v>
      </c>
      <c r="D1041">
        <v>1</v>
      </c>
      <c r="E1041">
        <v>1</v>
      </c>
      <c r="F1041">
        <v>0.731943562455455</v>
      </c>
      <c r="G1041">
        <v>-1.7653099234662299</v>
      </c>
      <c r="H1041">
        <v>0.999999999999999</v>
      </c>
      <c r="I1041">
        <v>32.242313867282597</v>
      </c>
      <c r="J1041" t="s">
        <v>990</v>
      </c>
      <c r="K1041" t="s">
        <v>25</v>
      </c>
      <c r="L1041" t="s">
        <v>991</v>
      </c>
      <c r="M1041" t="s">
        <v>992</v>
      </c>
      <c r="N1041" t="s">
        <v>993</v>
      </c>
      <c r="O1041" t="s">
        <v>994</v>
      </c>
      <c r="P1041">
        <v>1.72005439</v>
      </c>
      <c r="Q1041" t="s">
        <v>995</v>
      </c>
      <c r="R1041" t="s">
        <v>996</v>
      </c>
      <c r="S1041">
        <v>34481301886</v>
      </c>
      <c r="T1041">
        <v>459.09219999999999</v>
      </c>
      <c r="U1041" t="s">
        <v>31</v>
      </c>
      <c r="V1041" t="s">
        <v>13023</v>
      </c>
      <c r="W1041" t="s">
        <v>23</v>
      </c>
    </row>
    <row r="1042" spans="1:23" x14ac:dyDescent="0.4">
      <c r="A1042">
        <v>1041</v>
      </c>
      <c r="B1042">
        <v>1</v>
      </c>
      <c r="C1042">
        <v>1</v>
      </c>
      <c r="D1042">
        <v>1</v>
      </c>
      <c r="E1042">
        <v>1</v>
      </c>
      <c r="F1042">
        <v>0.73175554999390802</v>
      </c>
      <c r="G1042">
        <v>-21.384608980002</v>
      </c>
      <c r="H1042">
        <v>0.99447236180904497</v>
      </c>
      <c r="I1042">
        <v>50.133085142894103</v>
      </c>
      <c r="J1042" t="s">
        <v>2859</v>
      </c>
      <c r="K1042" t="s">
        <v>25</v>
      </c>
      <c r="L1042" t="s">
        <v>3841</v>
      </c>
      <c r="M1042" t="s">
        <v>3842</v>
      </c>
      <c r="N1042" t="s">
        <v>3843</v>
      </c>
      <c r="O1042" t="s">
        <v>3844</v>
      </c>
      <c r="P1042">
        <v>0.69999998799999996</v>
      </c>
      <c r="Q1042" t="s">
        <v>3845</v>
      </c>
      <c r="R1042" t="s">
        <v>3846</v>
      </c>
      <c r="S1042">
        <v>8610431034</v>
      </c>
      <c r="T1042">
        <v>489.13914</v>
      </c>
      <c r="U1042" t="s">
        <v>31</v>
      </c>
      <c r="V1042" t="s">
        <v>13024</v>
      </c>
      <c r="W1042" t="s">
        <v>23</v>
      </c>
    </row>
    <row r="1043" spans="1:23" x14ac:dyDescent="0.4">
      <c r="A1043">
        <v>1042</v>
      </c>
      <c r="B1043">
        <v>1</v>
      </c>
      <c r="C1043">
        <v>1</v>
      </c>
      <c r="D1043">
        <v>1</v>
      </c>
      <c r="E1043">
        <v>1</v>
      </c>
      <c r="F1043">
        <v>0.73175554999390802</v>
      </c>
      <c r="G1043">
        <v>-21.384608980002</v>
      </c>
      <c r="H1043" t="s">
        <v>23</v>
      </c>
      <c r="I1043">
        <v>50.133085142894103</v>
      </c>
      <c r="J1043" t="s">
        <v>2859</v>
      </c>
      <c r="K1043" t="s">
        <v>25</v>
      </c>
      <c r="L1043" t="s">
        <v>3841</v>
      </c>
      <c r="M1043" t="s">
        <v>3842</v>
      </c>
      <c r="N1043" t="s">
        <v>3843</v>
      </c>
      <c r="O1043" t="s">
        <v>3844</v>
      </c>
      <c r="P1043">
        <v>0.69999998799999996</v>
      </c>
      <c r="Q1043" t="s">
        <v>3845</v>
      </c>
      <c r="R1043" t="s">
        <v>3846</v>
      </c>
      <c r="S1043">
        <v>8610431034</v>
      </c>
      <c r="T1043">
        <v>489.13914</v>
      </c>
      <c r="U1043" t="s">
        <v>31</v>
      </c>
      <c r="V1043" t="s">
        <v>2866</v>
      </c>
      <c r="W1043" t="s">
        <v>23</v>
      </c>
    </row>
    <row r="1044" spans="1:23" x14ac:dyDescent="0.4">
      <c r="A1044">
        <v>1043</v>
      </c>
      <c r="B1044">
        <v>1</v>
      </c>
      <c r="C1044">
        <v>3</v>
      </c>
      <c r="D1044">
        <v>1</v>
      </c>
      <c r="E1044">
        <v>1</v>
      </c>
      <c r="F1044">
        <v>0.72861034231238897</v>
      </c>
      <c r="G1044">
        <v>-1.7062261860007799</v>
      </c>
      <c r="H1044" t="s">
        <v>23</v>
      </c>
      <c r="I1044">
        <v>27.054566215267801</v>
      </c>
      <c r="J1044" t="s">
        <v>707</v>
      </c>
      <c r="K1044" t="s">
        <v>25</v>
      </c>
      <c r="L1044" t="s">
        <v>708</v>
      </c>
      <c r="M1044" t="s">
        <v>709</v>
      </c>
      <c r="N1044" t="s">
        <v>710</v>
      </c>
      <c r="O1044" t="s">
        <v>711</v>
      </c>
      <c r="P1044">
        <v>0.40000000600000002</v>
      </c>
      <c r="Q1044" t="s">
        <v>712</v>
      </c>
      <c r="R1044" t="s">
        <v>713</v>
      </c>
      <c r="S1044">
        <v>8610439258</v>
      </c>
      <c r="T1044">
        <v>507.11331719999998</v>
      </c>
      <c r="U1044" t="s">
        <v>31</v>
      </c>
      <c r="V1044" t="s">
        <v>979</v>
      </c>
      <c r="W1044" t="s">
        <v>23</v>
      </c>
    </row>
    <row r="1045" spans="1:23" x14ac:dyDescent="0.4">
      <c r="A1045">
        <v>1044</v>
      </c>
      <c r="B1045">
        <v>1</v>
      </c>
      <c r="C1045">
        <v>3</v>
      </c>
      <c r="D1045">
        <v>1</v>
      </c>
      <c r="E1045">
        <v>1</v>
      </c>
      <c r="F1045">
        <v>0.72861034231238897</v>
      </c>
      <c r="G1045">
        <v>-1.7062261860007799</v>
      </c>
      <c r="H1045">
        <v>0.99899497487437094</v>
      </c>
      <c r="I1045">
        <v>27.054566215267801</v>
      </c>
      <c r="J1045" t="s">
        <v>707</v>
      </c>
      <c r="K1045" t="s">
        <v>25</v>
      </c>
      <c r="L1045" t="s">
        <v>708</v>
      </c>
      <c r="M1045" t="s">
        <v>709</v>
      </c>
      <c r="N1045" t="s">
        <v>710</v>
      </c>
      <c r="O1045" t="s">
        <v>711</v>
      </c>
      <c r="P1045">
        <v>0.40000000600000002</v>
      </c>
      <c r="Q1045" t="s">
        <v>712</v>
      </c>
      <c r="R1045" t="s">
        <v>713</v>
      </c>
      <c r="S1045">
        <v>8610439258</v>
      </c>
      <c r="T1045">
        <v>507.11331719999998</v>
      </c>
      <c r="U1045" t="s">
        <v>31</v>
      </c>
      <c r="V1045" t="s">
        <v>13025</v>
      </c>
      <c r="W1045" t="s">
        <v>23</v>
      </c>
    </row>
    <row r="1046" spans="1:23" x14ac:dyDescent="0.4">
      <c r="A1046">
        <v>1045</v>
      </c>
      <c r="B1046">
        <v>1</v>
      </c>
      <c r="C1046">
        <v>1</v>
      </c>
      <c r="D1046">
        <v>1</v>
      </c>
      <c r="E1046">
        <v>1</v>
      </c>
      <c r="F1046">
        <v>0.72782177426587702</v>
      </c>
      <c r="G1046">
        <v>-0.937435104620013</v>
      </c>
      <c r="H1046" t="s">
        <v>23</v>
      </c>
      <c r="I1046">
        <v>17.592840279276999</v>
      </c>
      <c r="J1046" t="s">
        <v>442</v>
      </c>
      <c r="K1046" t="s">
        <v>25</v>
      </c>
      <c r="L1046" t="s">
        <v>443</v>
      </c>
      <c r="M1046" t="s">
        <v>444</v>
      </c>
      <c r="N1046" t="s">
        <v>445</v>
      </c>
      <c r="O1046" t="s">
        <v>446</v>
      </c>
      <c r="P1046">
        <v>-1.63495886</v>
      </c>
      <c r="Q1046" t="s">
        <v>447</v>
      </c>
      <c r="R1046" t="s">
        <v>448</v>
      </c>
      <c r="S1046">
        <v>255847294</v>
      </c>
      <c r="T1046">
        <v>175.11895999999999</v>
      </c>
      <c r="U1046" t="s">
        <v>31</v>
      </c>
      <c r="V1046" t="s">
        <v>682</v>
      </c>
      <c r="W1046" t="s">
        <v>23</v>
      </c>
    </row>
    <row r="1047" spans="1:23" x14ac:dyDescent="0.4">
      <c r="A1047">
        <v>1046</v>
      </c>
      <c r="B1047">
        <v>1</v>
      </c>
      <c r="C1047">
        <v>1</v>
      </c>
      <c r="D1047">
        <v>1</v>
      </c>
      <c r="E1047">
        <v>1</v>
      </c>
      <c r="F1047">
        <v>0.72782177426587702</v>
      </c>
      <c r="G1047">
        <v>-0.937435104620013</v>
      </c>
      <c r="H1047">
        <v>0.999999999999999</v>
      </c>
      <c r="I1047">
        <v>17.592840279276999</v>
      </c>
      <c r="J1047" t="s">
        <v>442</v>
      </c>
      <c r="K1047" t="s">
        <v>25</v>
      </c>
      <c r="L1047" t="s">
        <v>443</v>
      </c>
      <c r="M1047" t="s">
        <v>444</v>
      </c>
      <c r="N1047" t="s">
        <v>445</v>
      </c>
      <c r="O1047" t="s">
        <v>446</v>
      </c>
      <c r="P1047">
        <v>-1.63495886</v>
      </c>
      <c r="Q1047" t="s">
        <v>447</v>
      </c>
      <c r="R1047" t="s">
        <v>448</v>
      </c>
      <c r="S1047">
        <v>255847294</v>
      </c>
      <c r="T1047">
        <v>175.11895999999999</v>
      </c>
      <c r="U1047" t="s">
        <v>31</v>
      </c>
      <c r="V1047" t="s">
        <v>13026</v>
      </c>
      <c r="W1047" t="s">
        <v>23</v>
      </c>
    </row>
    <row r="1048" spans="1:23" x14ac:dyDescent="0.4">
      <c r="A1048">
        <v>1047</v>
      </c>
      <c r="B1048">
        <v>1</v>
      </c>
      <c r="C1048">
        <v>1</v>
      </c>
      <c r="D1048">
        <v>1</v>
      </c>
      <c r="E1048">
        <v>2</v>
      </c>
      <c r="F1048">
        <v>0.72762439939768797</v>
      </c>
      <c r="G1048">
        <v>-6.9085368153011197</v>
      </c>
      <c r="H1048">
        <v>4.5226130653266298E-2</v>
      </c>
      <c r="I1048">
        <v>77.6274676386397</v>
      </c>
      <c r="J1048" t="s">
        <v>1328</v>
      </c>
      <c r="K1048" t="s">
        <v>25</v>
      </c>
      <c r="L1048" t="s">
        <v>2731</v>
      </c>
      <c r="M1048" t="s">
        <v>2732</v>
      </c>
      <c r="N1048" t="s">
        <v>2733</v>
      </c>
      <c r="O1048" t="s">
        <v>2734</v>
      </c>
      <c r="P1048">
        <v>2.0999998999999998</v>
      </c>
      <c r="Q1048" t="s">
        <v>2735</v>
      </c>
      <c r="R1048" t="s">
        <v>2736</v>
      </c>
      <c r="S1048">
        <v>8659189830</v>
      </c>
      <c r="T1048">
        <v>325.19105450000001</v>
      </c>
      <c r="U1048" t="s">
        <v>31</v>
      </c>
      <c r="V1048" t="s">
        <v>13027</v>
      </c>
      <c r="W1048" t="s">
        <v>23</v>
      </c>
    </row>
    <row r="1049" spans="1:23" x14ac:dyDescent="0.4">
      <c r="A1049">
        <v>1048</v>
      </c>
      <c r="B1049">
        <v>1</v>
      </c>
      <c r="C1049">
        <v>1</v>
      </c>
      <c r="D1049">
        <v>1</v>
      </c>
      <c r="E1049">
        <v>2</v>
      </c>
      <c r="F1049">
        <v>0.72762439939768797</v>
      </c>
      <c r="G1049">
        <v>-6.9085368153011197</v>
      </c>
      <c r="H1049" t="s">
        <v>23</v>
      </c>
      <c r="I1049">
        <v>77.6274676386397</v>
      </c>
      <c r="J1049" t="s">
        <v>1328</v>
      </c>
      <c r="K1049" t="s">
        <v>25</v>
      </c>
      <c r="L1049" t="s">
        <v>2731</v>
      </c>
      <c r="M1049" t="s">
        <v>2732</v>
      </c>
      <c r="N1049" t="s">
        <v>2733</v>
      </c>
      <c r="O1049" t="s">
        <v>2734</v>
      </c>
      <c r="P1049">
        <v>2.0999998999999998</v>
      </c>
      <c r="Q1049" t="s">
        <v>2735</v>
      </c>
      <c r="R1049" t="s">
        <v>2736</v>
      </c>
      <c r="S1049">
        <v>8659189830</v>
      </c>
      <c r="T1049">
        <v>325.19105450000001</v>
      </c>
      <c r="U1049" t="s">
        <v>31</v>
      </c>
      <c r="V1049" t="s">
        <v>5390</v>
      </c>
      <c r="W1049" t="s">
        <v>23</v>
      </c>
    </row>
    <row r="1050" spans="1:23" x14ac:dyDescent="0.4">
      <c r="A1050">
        <v>1049</v>
      </c>
      <c r="B1050">
        <v>1</v>
      </c>
      <c r="C1050">
        <v>1</v>
      </c>
      <c r="D1050">
        <v>1</v>
      </c>
      <c r="E1050">
        <v>1</v>
      </c>
      <c r="F1050">
        <v>0.72711032756633498</v>
      </c>
      <c r="G1050">
        <v>-16.1788240189282</v>
      </c>
      <c r="H1050" t="s">
        <v>23</v>
      </c>
      <c r="I1050">
        <v>26.961020860950601</v>
      </c>
      <c r="J1050" t="s">
        <v>4135</v>
      </c>
      <c r="K1050" t="s">
        <v>25</v>
      </c>
      <c r="L1050" t="s">
        <v>4136</v>
      </c>
      <c r="M1050" t="s">
        <v>4137</v>
      </c>
      <c r="N1050" t="s">
        <v>4138</v>
      </c>
      <c r="O1050" t="s">
        <v>4139</v>
      </c>
      <c r="P1050">
        <v>4.1234784099999997</v>
      </c>
      <c r="Q1050" t="s">
        <v>4140</v>
      </c>
      <c r="R1050" t="s">
        <v>4141</v>
      </c>
      <c r="S1050">
        <v>86960502</v>
      </c>
      <c r="T1050">
        <v>247.12297000000001</v>
      </c>
      <c r="U1050" t="s">
        <v>31</v>
      </c>
      <c r="V1050" t="s">
        <v>8073</v>
      </c>
      <c r="W1050" t="s">
        <v>23</v>
      </c>
    </row>
    <row r="1051" spans="1:23" x14ac:dyDescent="0.4">
      <c r="A1051">
        <v>1050</v>
      </c>
      <c r="B1051">
        <v>1</v>
      </c>
      <c r="C1051">
        <v>1</v>
      </c>
      <c r="D1051">
        <v>1</v>
      </c>
      <c r="E1051">
        <v>1</v>
      </c>
      <c r="F1051">
        <v>0.72711032756633498</v>
      </c>
      <c r="G1051">
        <v>-16.1788240189282</v>
      </c>
      <c r="H1051">
        <v>0.999999999999999</v>
      </c>
      <c r="I1051">
        <v>26.961020860950601</v>
      </c>
      <c r="J1051" t="s">
        <v>4135</v>
      </c>
      <c r="K1051" t="s">
        <v>25</v>
      </c>
      <c r="L1051" t="s">
        <v>4136</v>
      </c>
      <c r="M1051" t="s">
        <v>4137</v>
      </c>
      <c r="N1051" t="s">
        <v>4138</v>
      </c>
      <c r="O1051" t="s">
        <v>4139</v>
      </c>
      <c r="P1051">
        <v>4.1234784099999997</v>
      </c>
      <c r="Q1051" t="s">
        <v>4140</v>
      </c>
      <c r="R1051" t="s">
        <v>4141</v>
      </c>
      <c r="S1051">
        <v>86960502</v>
      </c>
      <c r="T1051">
        <v>247.12297000000001</v>
      </c>
      <c r="U1051" t="s">
        <v>31</v>
      </c>
      <c r="V1051" t="s">
        <v>13028</v>
      </c>
      <c r="W1051" t="s">
        <v>23</v>
      </c>
    </row>
    <row r="1052" spans="1:23" x14ac:dyDescent="0.4">
      <c r="A1052">
        <v>1051</v>
      </c>
      <c r="B1052">
        <v>1</v>
      </c>
      <c r="C1052">
        <v>1</v>
      </c>
      <c r="D1052">
        <v>1</v>
      </c>
      <c r="E1052">
        <v>1</v>
      </c>
      <c r="F1052">
        <v>0.72700801145566096</v>
      </c>
      <c r="G1052">
        <v>-5.4637484196493897</v>
      </c>
      <c r="H1052">
        <v>0.999999999999999</v>
      </c>
      <c r="I1052">
        <v>24.742994837121</v>
      </c>
      <c r="J1052" t="s">
        <v>873</v>
      </c>
      <c r="K1052" t="s">
        <v>25</v>
      </c>
      <c r="L1052" t="s">
        <v>874</v>
      </c>
      <c r="M1052" t="s">
        <v>875</v>
      </c>
      <c r="N1052" t="s">
        <v>876</v>
      </c>
      <c r="O1052" t="s">
        <v>877</v>
      </c>
      <c r="P1052">
        <v>1.39999998</v>
      </c>
      <c r="Q1052" t="s">
        <v>878</v>
      </c>
      <c r="R1052" t="s">
        <v>879</v>
      </c>
      <c r="S1052">
        <v>54061182</v>
      </c>
      <c r="T1052">
        <v>178.03548280000001</v>
      </c>
      <c r="U1052" t="s">
        <v>31</v>
      </c>
      <c r="V1052" t="s">
        <v>13029</v>
      </c>
      <c r="W1052" t="s">
        <v>23</v>
      </c>
    </row>
    <row r="1053" spans="1:23" x14ac:dyDescent="0.4">
      <c r="A1053">
        <v>1052</v>
      </c>
      <c r="B1053">
        <v>1</v>
      </c>
      <c r="C1053">
        <v>1</v>
      </c>
      <c r="D1053">
        <v>1</v>
      </c>
      <c r="E1053">
        <v>1</v>
      </c>
      <c r="F1053">
        <v>0.72700801145566096</v>
      </c>
      <c r="G1053">
        <v>-5.4637484196493897</v>
      </c>
      <c r="H1053" t="s">
        <v>23</v>
      </c>
      <c r="I1053">
        <v>24.742994837121</v>
      </c>
      <c r="J1053" t="s">
        <v>873</v>
      </c>
      <c r="K1053" t="s">
        <v>25</v>
      </c>
      <c r="L1053" t="s">
        <v>874</v>
      </c>
      <c r="M1053" t="s">
        <v>875</v>
      </c>
      <c r="N1053" t="s">
        <v>876</v>
      </c>
      <c r="O1053" t="s">
        <v>877</v>
      </c>
      <c r="P1053">
        <v>1.39999998</v>
      </c>
      <c r="Q1053" t="s">
        <v>878</v>
      </c>
      <c r="R1053" t="s">
        <v>879</v>
      </c>
      <c r="S1053">
        <v>54061182</v>
      </c>
      <c r="T1053">
        <v>178.03548280000001</v>
      </c>
      <c r="U1053" t="s">
        <v>31</v>
      </c>
      <c r="V1053" t="s">
        <v>1090</v>
      </c>
      <c r="W1053" t="s">
        <v>23</v>
      </c>
    </row>
    <row r="1054" spans="1:23" x14ac:dyDescent="0.4">
      <c r="A1054">
        <v>1053</v>
      </c>
      <c r="B1054">
        <v>1</v>
      </c>
      <c r="C1054">
        <v>1</v>
      </c>
      <c r="D1054">
        <v>1</v>
      </c>
      <c r="E1054">
        <v>1</v>
      </c>
      <c r="F1054">
        <v>0.72693506955931797</v>
      </c>
      <c r="G1054">
        <v>-3.7065096334904601</v>
      </c>
      <c r="H1054">
        <v>0.999999999999999</v>
      </c>
      <c r="I1054">
        <v>29.7399853912781</v>
      </c>
      <c r="J1054" t="s">
        <v>1665</v>
      </c>
      <c r="K1054" t="s">
        <v>25</v>
      </c>
      <c r="L1054" t="s">
        <v>1982</v>
      </c>
      <c r="M1054" t="s">
        <v>1983</v>
      </c>
      <c r="N1054" t="s">
        <v>1984</v>
      </c>
      <c r="O1054" t="s">
        <v>1985</v>
      </c>
      <c r="P1054">
        <v>2.8652255499999999</v>
      </c>
      <c r="Q1054" t="s">
        <v>1986</v>
      </c>
      <c r="R1054" t="s">
        <v>1987</v>
      </c>
      <c r="S1054">
        <v>19556450</v>
      </c>
      <c r="T1054">
        <v>323.1390189</v>
      </c>
      <c r="U1054" t="s">
        <v>31</v>
      </c>
      <c r="V1054" t="s">
        <v>13030</v>
      </c>
      <c r="W1054" t="s">
        <v>23</v>
      </c>
    </row>
    <row r="1055" spans="1:23" x14ac:dyDescent="0.4">
      <c r="A1055">
        <v>1054</v>
      </c>
      <c r="B1055">
        <v>1</v>
      </c>
      <c r="C1055">
        <v>1</v>
      </c>
      <c r="D1055">
        <v>1</v>
      </c>
      <c r="E1055">
        <v>1</v>
      </c>
      <c r="F1055">
        <v>0.72693506955931797</v>
      </c>
      <c r="G1055">
        <v>-3.7065096334904601</v>
      </c>
      <c r="H1055" t="s">
        <v>23</v>
      </c>
      <c r="I1055">
        <v>29.7399853912781</v>
      </c>
      <c r="J1055" t="s">
        <v>1665</v>
      </c>
      <c r="K1055" t="s">
        <v>25</v>
      </c>
      <c r="L1055" t="s">
        <v>1982</v>
      </c>
      <c r="M1055" t="s">
        <v>1983</v>
      </c>
      <c r="N1055" t="s">
        <v>1984</v>
      </c>
      <c r="O1055" t="s">
        <v>1985</v>
      </c>
      <c r="P1055">
        <v>2.8652255499999999</v>
      </c>
      <c r="Q1055" t="s">
        <v>1986</v>
      </c>
      <c r="R1055" t="s">
        <v>1987</v>
      </c>
      <c r="S1055">
        <v>19556450</v>
      </c>
      <c r="T1055">
        <v>323.1390189</v>
      </c>
      <c r="U1055" t="s">
        <v>31</v>
      </c>
      <c r="V1055" t="s">
        <v>1871</v>
      </c>
      <c r="W1055" t="s">
        <v>23</v>
      </c>
    </row>
    <row r="1056" spans="1:23" x14ac:dyDescent="0.4">
      <c r="A1056">
        <v>1055</v>
      </c>
      <c r="B1056">
        <v>1</v>
      </c>
      <c r="C1056">
        <v>1</v>
      </c>
      <c r="D1056">
        <v>1</v>
      </c>
      <c r="E1056">
        <v>1</v>
      </c>
      <c r="F1056">
        <v>0.72667557409960903</v>
      </c>
      <c r="G1056">
        <v>-15.100558316516</v>
      </c>
      <c r="H1056" t="s">
        <v>23</v>
      </c>
      <c r="I1056">
        <v>59.148674993764303</v>
      </c>
      <c r="J1056" t="s">
        <v>884</v>
      </c>
      <c r="K1056" t="s">
        <v>25</v>
      </c>
      <c r="L1056" t="s">
        <v>885</v>
      </c>
      <c r="M1056" t="s">
        <v>886</v>
      </c>
      <c r="N1056" t="s">
        <v>887</v>
      </c>
      <c r="O1056" t="s">
        <v>888</v>
      </c>
      <c r="P1056">
        <v>3.2000000499999999</v>
      </c>
      <c r="Q1056" t="s">
        <v>889</v>
      </c>
      <c r="R1056" t="s">
        <v>890</v>
      </c>
      <c r="S1056">
        <v>69779830</v>
      </c>
      <c r="T1056">
        <v>367.20161919999998</v>
      </c>
      <c r="U1056" t="s">
        <v>31</v>
      </c>
      <c r="V1056" t="s">
        <v>3701</v>
      </c>
      <c r="W1056" t="s">
        <v>23</v>
      </c>
    </row>
    <row r="1057" spans="1:23" x14ac:dyDescent="0.4">
      <c r="A1057">
        <v>1056</v>
      </c>
      <c r="B1057">
        <v>1</v>
      </c>
      <c r="C1057">
        <v>1</v>
      </c>
      <c r="D1057">
        <v>1</v>
      </c>
      <c r="E1057">
        <v>1</v>
      </c>
      <c r="F1057">
        <v>0.72667557409960903</v>
      </c>
      <c r="G1057">
        <v>-15.100558316516</v>
      </c>
      <c r="H1057">
        <v>0.999999999999999</v>
      </c>
      <c r="I1057">
        <v>59.148674993764303</v>
      </c>
      <c r="J1057" t="s">
        <v>884</v>
      </c>
      <c r="K1057" t="s">
        <v>25</v>
      </c>
      <c r="L1057" t="s">
        <v>885</v>
      </c>
      <c r="M1057" t="s">
        <v>886</v>
      </c>
      <c r="N1057" t="s">
        <v>887</v>
      </c>
      <c r="O1057" t="s">
        <v>888</v>
      </c>
      <c r="P1057">
        <v>3.2000000499999999</v>
      </c>
      <c r="Q1057" t="s">
        <v>889</v>
      </c>
      <c r="R1057" t="s">
        <v>890</v>
      </c>
      <c r="S1057">
        <v>69779830</v>
      </c>
      <c r="T1057">
        <v>367.20161919999998</v>
      </c>
      <c r="U1057" t="s">
        <v>31</v>
      </c>
      <c r="V1057" t="s">
        <v>13031</v>
      </c>
      <c r="W1057" t="s">
        <v>23</v>
      </c>
    </row>
    <row r="1058" spans="1:23" x14ac:dyDescent="0.4">
      <c r="A1058">
        <v>1057</v>
      </c>
      <c r="B1058">
        <v>1</v>
      </c>
      <c r="C1058">
        <v>1</v>
      </c>
      <c r="D1058">
        <v>1</v>
      </c>
      <c r="E1058">
        <v>1</v>
      </c>
      <c r="F1058">
        <v>0.72632498468840001</v>
      </c>
      <c r="G1058">
        <v>-2.8128862531877701</v>
      </c>
      <c r="H1058" t="s">
        <v>23</v>
      </c>
      <c r="I1058">
        <v>28.795304335347598</v>
      </c>
      <c r="J1058" t="s">
        <v>442</v>
      </c>
      <c r="K1058" t="s">
        <v>25</v>
      </c>
      <c r="L1058" t="s">
        <v>443</v>
      </c>
      <c r="M1058" t="s">
        <v>444</v>
      </c>
      <c r="N1058" t="s">
        <v>445</v>
      </c>
      <c r="O1058" t="s">
        <v>446</v>
      </c>
      <c r="P1058">
        <v>-1.63495886</v>
      </c>
      <c r="Q1058" t="s">
        <v>447</v>
      </c>
      <c r="R1058" t="s">
        <v>448</v>
      </c>
      <c r="S1058">
        <v>255847294</v>
      </c>
      <c r="T1058">
        <v>175.11895999999999</v>
      </c>
      <c r="U1058" t="s">
        <v>31</v>
      </c>
      <c r="V1058" t="s">
        <v>560</v>
      </c>
      <c r="W1058" t="s">
        <v>23</v>
      </c>
    </row>
    <row r="1059" spans="1:23" x14ac:dyDescent="0.4">
      <c r="A1059">
        <v>1058</v>
      </c>
      <c r="B1059">
        <v>1</v>
      </c>
      <c r="C1059">
        <v>1</v>
      </c>
      <c r="D1059">
        <v>1</v>
      </c>
      <c r="E1059">
        <v>1</v>
      </c>
      <c r="F1059">
        <v>0.72632498468840001</v>
      </c>
      <c r="G1059">
        <v>-2.8128862531877701</v>
      </c>
      <c r="H1059">
        <v>0.999999999999999</v>
      </c>
      <c r="I1059">
        <v>28.795304335347598</v>
      </c>
      <c r="J1059" t="s">
        <v>442</v>
      </c>
      <c r="K1059" t="s">
        <v>25</v>
      </c>
      <c r="L1059" t="s">
        <v>443</v>
      </c>
      <c r="M1059" t="s">
        <v>444</v>
      </c>
      <c r="N1059" t="s">
        <v>445</v>
      </c>
      <c r="O1059" t="s">
        <v>446</v>
      </c>
      <c r="P1059">
        <v>-1.63495886</v>
      </c>
      <c r="Q1059" t="s">
        <v>447</v>
      </c>
      <c r="R1059" t="s">
        <v>448</v>
      </c>
      <c r="S1059">
        <v>255847294</v>
      </c>
      <c r="T1059">
        <v>175.11895999999999</v>
      </c>
      <c r="U1059" t="s">
        <v>31</v>
      </c>
      <c r="V1059" t="s">
        <v>13032</v>
      </c>
      <c r="W1059" t="s">
        <v>23</v>
      </c>
    </row>
    <row r="1060" spans="1:23" x14ac:dyDescent="0.4">
      <c r="A1060">
        <v>1059</v>
      </c>
      <c r="B1060">
        <v>1</v>
      </c>
      <c r="C1060">
        <v>1</v>
      </c>
      <c r="D1060">
        <v>1</v>
      </c>
      <c r="E1060">
        <v>1</v>
      </c>
      <c r="F1060">
        <v>0.72582179985233297</v>
      </c>
      <c r="G1060">
        <v>-70.268733241149604</v>
      </c>
      <c r="H1060">
        <v>0.999999999999999</v>
      </c>
      <c r="I1060">
        <v>29.053486577573</v>
      </c>
      <c r="J1060" t="s">
        <v>2159</v>
      </c>
      <c r="K1060" t="s">
        <v>25</v>
      </c>
      <c r="L1060" t="s">
        <v>2160</v>
      </c>
      <c r="M1060" t="s">
        <v>2161</v>
      </c>
      <c r="N1060" t="s">
        <v>2162</v>
      </c>
      <c r="O1060" t="s">
        <v>2163</v>
      </c>
      <c r="P1060">
        <v>-1.39999998</v>
      </c>
      <c r="Q1060">
        <v>21827835</v>
      </c>
      <c r="R1060" t="s">
        <v>2164</v>
      </c>
      <c r="S1060">
        <v>262146</v>
      </c>
      <c r="T1060">
        <v>301.06011710000001</v>
      </c>
      <c r="U1060" t="s">
        <v>31</v>
      </c>
      <c r="V1060" t="s">
        <v>13033</v>
      </c>
      <c r="W1060" t="s">
        <v>23</v>
      </c>
    </row>
    <row r="1061" spans="1:23" x14ac:dyDescent="0.4">
      <c r="A1061">
        <v>1060</v>
      </c>
      <c r="B1061">
        <v>1</v>
      </c>
      <c r="C1061">
        <v>1</v>
      </c>
      <c r="D1061">
        <v>1</v>
      </c>
      <c r="E1061">
        <v>1</v>
      </c>
      <c r="F1061">
        <v>0.72582179985233297</v>
      </c>
      <c r="G1061">
        <v>-70.268733241149604</v>
      </c>
      <c r="H1061" t="s">
        <v>23</v>
      </c>
      <c r="I1061">
        <v>29.053486577573</v>
      </c>
      <c r="J1061" t="s">
        <v>2159</v>
      </c>
      <c r="K1061" t="s">
        <v>25</v>
      </c>
      <c r="L1061" t="s">
        <v>2160</v>
      </c>
      <c r="M1061" t="s">
        <v>2161</v>
      </c>
      <c r="N1061" t="s">
        <v>2162</v>
      </c>
      <c r="O1061" t="s">
        <v>2163</v>
      </c>
      <c r="P1061">
        <v>-1.39999998</v>
      </c>
      <c r="Q1061">
        <v>21827835</v>
      </c>
      <c r="R1061" t="s">
        <v>2164</v>
      </c>
      <c r="S1061">
        <v>262146</v>
      </c>
      <c r="T1061">
        <v>301.06011710000001</v>
      </c>
      <c r="U1061" t="s">
        <v>31</v>
      </c>
      <c r="V1061" t="s">
        <v>9642</v>
      </c>
      <c r="W1061" t="s">
        <v>23</v>
      </c>
    </row>
    <row r="1062" spans="1:23" x14ac:dyDescent="0.4">
      <c r="A1062">
        <v>1061</v>
      </c>
      <c r="B1062">
        <v>1</v>
      </c>
      <c r="C1062">
        <v>1</v>
      </c>
      <c r="D1062">
        <v>1</v>
      </c>
      <c r="E1062">
        <v>1</v>
      </c>
      <c r="F1062">
        <v>0.72561355747903999</v>
      </c>
      <c r="G1062">
        <v>-10.649255178082701</v>
      </c>
      <c r="H1062" t="s">
        <v>23</v>
      </c>
      <c r="I1062">
        <v>26.1869131709709</v>
      </c>
      <c r="J1062" t="s">
        <v>2120</v>
      </c>
      <c r="K1062" t="s">
        <v>25</v>
      </c>
      <c r="L1062" t="s">
        <v>2121</v>
      </c>
      <c r="M1062" t="s">
        <v>2122</v>
      </c>
      <c r="N1062" t="s">
        <v>2123</v>
      </c>
      <c r="O1062" t="s">
        <v>2124</v>
      </c>
      <c r="P1062">
        <v>-6</v>
      </c>
      <c r="Q1062" t="s">
        <v>2125</v>
      </c>
      <c r="R1062" t="s">
        <v>2126</v>
      </c>
      <c r="S1062">
        <v>88074622</v>
      </c>
      <c r="T1062">
        <v>223.07470000000001</v>
      </c>
      <c r="U1062" t="s">
        <v>31</v>
      </c>
      <c r="V1062" t="s">
        <v>2127</v>
      </c>
      <c r="W1062" t="s">
        <v>23</v>
      </c>
    </row>
    <row r="1063" spans="1:23" x14ac:dyDescent="0.4">
      <c r="A1063">
        <v>1062</v>
      </c>
      <c r="B1063">
        <v>1</v>
      </c>
      <c r="C1063">
        <v>1</v>
      </c>
      <c r="D1063">
        <v>1</v>
      </c>
      <c r="E1063">
        <v>1</v>
      </c>
      <c r="F1063">
        <v>0.72561355747903999</v>
      </c>
      <c r="G1063">
        <v>-10.649255178082701</v>
      </c>
      <c r="H1063">
        <v>0.999999999999999</v>
      </c>
      <c r="I1063">
        <v>26.1869131709709</v>
      </c>
      <c r="J1063" t="s">
        <v>2120</v>
      </c>
      <c r="K1063" t="s">
        <v>25</v>
      </c>
      <c r="L1063" t="s">
        <v>2121</v>
      </c>
      <c r="M1063" t="s">
        <v>2122</v>
      </c>
      <c r="N1063" t="s">
        <v>2123</v>
      </c>
      <c r="O1063" t="s">
        <v>2124</v>
      </c>
      <c r="P1063">
        <v>-6</v>
      </c>
      <c r="Q1063" t="s">
        <v>2125</v>
      </c>
      <c r="R1063" t="s">
        <v>2126</v>
      </c>
      <c r="S1063">
        <v>88074622</v>
      </c>
      <c r="T1063">
        <v>223.07470000000001</v>
      </c>
      <c r="U1063" t="s">
        <v>31</v>
      </c>
      <c r="V1063" t="s">
        <v>13034</v>
      </c>
      <c r="W1063" t="s">
        <v>23</v>
      </c>
    </row>
    <row r="1064" spans="1:23" x14ac:dyDescent="0.4">
      <c r="A1064">
        <v>1063</v>
      </c>
      <c r="B1064">
        <v>1</v>
      </c>
      <c r="C1064">
        <v>1</v>
      </c>
      <c r="D1064">
        <v>1</v>
      </c>
      <c r="E1064">
        <v>1</v>
      </c>
      <c r="F1064">
        <v>0.72542426953079797</v>
      </c>
      <c r="G1064">
        <v>-2.9214537673100001</v>
      </c>
      <c r="H1064">
        <v>0.999999999999999</v>
      </c>
      <c r="I1064">
        <v>28.416843701353699</v>
      </c>
      <c r="J1064" t="s">
        <v>442</v>
      </c>
      <c r="K1064" t="s">
        <v>25</v>
      </c>
      <c r="L1064" t="s">
        <v>443</v>
      </c>
      <c r="M1064" t="s">
        <v>444</v>
      </c>
      <c r="N1064" t="s">
        <v>445</v>
      </c>
      <c r="O1064" t="s">
        <v>446</v>
      </c>
      <c r="P1064">
        <v>-1.63495886</v>
      </c>
      <c r="Q1064" t="s">
        <v>447</v>
      </c>
      <c r="R1064" t="s">
        <v>448</v>
      </c>
      <c r="S1064">
        <v>255847294</v>
      </c>
      <c r="T1064">
        <v>175.11895999999999</v>
      </c>
      <c r="U1064" t="s">
        <v>31</v>
      </c>
      <c r="V1064" t="s">
        <v>13035</v>
      </c>
      <c r="W1064" t="s">
        <v>23</v>
      </c>
    </row>
    <row r="1065" spans="1:23" x14ac:dyDescent="0.4">
      <c r="A1065">
        <v>1064</v>
      </c>
      <c r="B1065">
        <v>1</v>
      </c>
      <c r="C1065">
        <v>1</v>
      </c>
      <c r="D1065">
        <v>1</v>
      </c>
      <c r="E1065">
        <v>1</v>
      </c>
      <c r="F1065">
        <v>0.72542426953079797</v>
      </c>
      <c r="G1065">
        <v>-2.9214537673100001</v>
      </c>
      <c r="H1065" t="s">
        <v>23</v>
      </c>
      <c r="I1065">
        <v>28.416843701353699</v>
      </c>
      <c r="J1065" t="s">
        <v>442</v>
      </c>
      <c r="K1065" t="s">
        <v>25</v>
      </c>
      <c r="L1065" t="s">
        <v>443</v>
      </c>
      <c r="M1065" t="s">
        <v>444</v>
      </c>
      <c r="N1065" t="s">
        <v>445</v>
      </c>
      <c r="O1065" t="s">
        <v>446</v>
      </c>
      <c r="P1065">
        <v>-1.63495886</v>
      </c>
      <c r="Q1065" t="s">
        <v>447</v>
      </c>
      <c r="R1065" t="s">
        <v>448</v>
      </c>
      <c r="S1065">
        <v>255847294</v>
      </c>
      <c r="T1065">
        <v>175.11895999999999</v>
      </c>
      <c r="U1065" t="s">
        <v>31</v>
      </c>
      <c r="V1065" t="s">
        <v>559</v>
      </c>
      <c r="W1065" t="s">
        <v>23</v>
      </c>
    </row>
    <row r="1066" spans="1:23" x14ac:dyDescent="0.4">
      <c r="A1066">
        <v>1065</v>
      </c>
      <c r="B1066">
        <v>1</v>
      </c>
      <c r="C1066">
        <v>1</v>
      </c>
      <c r="D1066">
        <v>1</v>
      </c>
      <c r="E1066">
        <v>1</v>
      </c>
      <c r="F1066">
        <v>0.72532996597142296</v>
      </c>
      <c r="G1066">
        <v>-3.16022874658819</v>
      </c>
      <c r="H1066">
        <v>0.999999999999999</v>
      </c>
      <c r="I1066">
        <v>24.517815612775902</v>
      </c>
      <c r="J1066" t="s">
        <v>442</v>
      </c>
      <c r="K1066" t="s">
        <v>25</v>
      </c>
      <c r="L1066" t="s">
        <v>443</v>
      </c>
      <c r="M1066" t="s">
        <v>444</v>
      </c>
      <c r="N1066" t="s">
        <v>445</v>
      </c>
      <c r="O1066" t="s">
        <v>446</v>
      </c>
      <c r="P1066">
        <v>-1.63495886</v>
      </c>
      <c r="Q1066" t="s">
        <v>447</v>
      </c>
      <c r="R1066" t="s">
        <v>448</v>
      </c>
      <c r="S1066">
        <v>255847294</v>
      </c>
      <c r="T1066">
        <v>175.119</v>
      </c>
      <c r="U1066" t="s">
        <v>31</v>
      </c>
      <c r="V1066" t="s">
        <v>13036</v>
      </c>
      <c r="W1066" t="s">
        <v>23</v>
      </c>
    </row>
    <row r="1067" spans="1:23" x14ac:dyDescent="0.4">
      <c r="A1067">
        <v>1066</v>
      </c>
      <c r="B1067">
        <v>1</v>
      </c>
      <c r="C1067">
        <v>1</v>
      </c>
      <c r="D1067">
        <v>1</v>
      </c>
      <c r="E1067">
        <v>1</v>
      </c>
      <c r="F1067">
        <v>0.72532996597142296</v>
      </c>
      <c r="G1067">
        <v>-3.16022874658819</v>
      </c>
      <c r="H1067" t="s">
        <v>23</v>
      </c>
      <c r="I1067">
        <v>24.517815612775902</v>
      </c>
      <c r="J1067" t="s">
        <v>442</v>
      </c>
      <c r="K1067" t="s">
        <v>25</v>
      </c>
      <c r="L1067" t="s">
        <v>443</v>
      </c>
      <c r="M1067" t="s">
        <v>444</v>
      </c>
      <c r="N1067" t="s">
        <v>445</v>
      </c>
      <c r="O1067" t="s">
        <v>446</v>
      </c>
      <c r="P1067">
        <v>-1.63495886</v>
      </c>
      <c r="Q1067" t="s">
        <v>447</v>
      </c>
      <c r="R1067" t="s">
        <v>448</v>
      </c>
      <c r="S1067">
        <v>255847294</v>
      </c>
      <c r="T1067">
        <v>175.119</v>
      </c>
      <c r="U1067" t="s">
        <v>31</v>
      </c>
      <c r="V1067" t="s">
        <v>680</v>
      </c>
      <c r="W1067" t="s">
        <v>23</v>
      </c>
    </row>
    <row r="1068" spans="1:23" x14ac:dyDescent="0.4">
      <c r="A1068">
        <v>1067</v>
      </c>
      <c r="B1068">
        <v>1</v>
      </c>
      <c r="C1068">
        <v>1</v>
      </c>
      <c r="D1068">
        <v>1</v>
      </c>
      <c r="E1068">
        <v>1</v>
      </c>
      <c r="F1068">
        <v>0.72318926974779796</v>
      </c>
      <c r="G1068">
        <v>-8.4662663276035897</v>
      </c>
      <c r="H1068" t="s">
        <v>23</v>
      </c>
      <c r="I1068">
        <v>62.898857921517802</v>
      </c>
      <c r="J1068" t="s">
        <v>841</v>
      </c>
      <c r="K1068" t="s">
        <v>25</v>
      </c>
      <c r="L1068" t="s">
        <v>842</v>
      </c>
      <c r="M1068" t="s">
        <v>843</v>
      </c>
      <c r="N1068" t="s">
        <v>844</v>
      </c>
      <c r="O1068" t="s">
        <v>845</v>
      </c>
      <c r="P1068">
        <v>-1.82103908</v>
      </c>
      <c r="Q1068" t="s">
        <v>846</v>
      </c>
      <c r="R1068" t="s">
        <v>847</v>
      </c>
      <c r="S1068">
        <v>60150425710</v>
      </c>
      <c r="T1068">
        <v>258.10840000000002</v>
      </c>
      <c r="U1068" t="s">
        <v>31</v>
      </c>
      <c r="V1068" t="s">
        <v>3312</v>
      </c>
      <c r="W1068" t="s">
        <v>23</v>
      </c>
    </row>
    <row r="1069" spans="1:23" x14ac:dyDescent="0.4">
      <c r="A1069">
        <v>1068</v>
      </c>
      <c r="B1069">
        <v>1</v>
      </c>
      <c r="C1069">
        <v>1</v>
      </c>
      <c r="D1069">
        <v>1</v>
      </c>
      <c r="E1069">
        <v>1</v>
      </c>
      <c r="F1069">
        <v>0.72318926974779796</v>
      </c>
      <c r="G1069">
        <v>-8.4662663276035897</v>
      </c>
      <c r="H1069">
        <v>0.999999999999999</v>
      </c>
      <c r="I1069">
        <v>62.898857921517802</v>
      </c>
      <c r="J1069" t="s">
        <v>841</v>
      </c>
      <c r="K1069" t="s">
        <v>25</v>
      </c>
      <c r="L1069" t="s">
        <v>842</v>
      </c>
      <c r="M1069" t="s">
        <v>843</v>
      </c>
      <c r="N1069" t="s">
        <v>844</v>
      </c>
      <c r="O1069" t="s">
        <v>845</v>
      </c>
      <c r="P1069">
        <v>-1.82103908</v>
      </c>
      <c r="Q1069" t="s">
        <v>846</v>
      </c>
      <c r="R1069" t="s">
        <v>847</v>
      </c>
      <c r="S1069">
        <v>60150425710</v>
      </c>
      <c r="T1069">
        <v>258.10840000000002</v>
      </c>
      <c r="U1069" t="s">
        <v>31</v>
      </c>
      <c r="V1069" t="s">
        <v>13037</v>
      </c>
      <c r="W1069" t="s">
        <v>23</v>
      </c>
    </row>
    <row r="1070" spans="1:23" x14ac:dyDescent="0.4">
      <c r="A1070">
        <v>1069</v>
      </c>
      <c r="B1070">
        <v>1</v>
      </c>
      <c r="C1070">
        <v>1</v>
      </c>
      <c r="D1070">
        <v>1</v>
      </c>
      <c r="E1070">
        <v>1</v>
      </c>
      <c r="F1070">
        <v>0.72295636178162204</v>
      </c>
      <c r="G1070">
        <v>-52.041547601144998</v>
      </c>
      <c r="H1070">
        <v>0.999999999999999</v>
      </c>
      <c r="I1070">
        <v>5.7394496552446697</v>
      </c>
      <c r="J1070" t="s">
        <v>411</v>
      </c>
      <c r="K1070" t="s">
        <v>25</v>
      </c>
      <c r="L1070" t="s">
        <v>12543</v>
      </c>
      <c r="M1070" t="s">
        <v>12544</v>
      </c>
      <c r="N1070" t="s">
        <v>12545</v>
      </c>
      <c r="O1070" t="s">
        <v>12546</v>
      </c>
      <c r="P1070">
        <v>2.7999999500000001</v>
      </c>
      <c r="Q1070" t="s">
        <v>12547</v>
      </c>
      <c r="R1070" t="s">
        <v>12548</v>
      </c>
      <c r="S1070">
        <v>3719218</v>
      </c>
      <c r="T1070">
        <v>353.18596910000002</v>
      </c>
      <c r="U1070" t="s">
        <v>31</v>
      </c>
      <c r="V1070" t="s">
        <v>13038</v>
      </c>
      <c r="W1070" t="s">
        <v>23</v>
      </c>
    </row>
    <row r="1071" spans="1:23" x14ac:dyDescent="0.4">
      <c r="A1071">
        <v>1070</v>
      </c>
      <c r="B1071">
        <v>1</v>
      </c>
      <c r="C1071">
        <v>1</v>
      </c>
      <c r="D1071">
        <v>1</v>
      </c>
      <c r="E1071">
        <v>1</v>
      </c>
      <c r="F1071">
        <v>0.72295636178162204</v>
      </c>
      <c r="G1071">
        <v>-52.041547601144998</v>
      </c>
      <c r="H1071" t="s">
        <v>23</v>
      </c>
      <c r="I1071">
        <v>5.7394496552446697</v>
      </c>
      <c r="J1071" t="s">
        <v>411</v>
      </c>
      <c r="K1071" t="s">
        <v>25</v>
      </c>
      <c r="L1071" t="s">
        <v>12543</v>
      </c>
      <c r="M1071" t="s">
        <v>12544</v>
      </c>
      <c r="N1071" t="s">
        <v>12545</v>
      </c>
      <c r="O1071" t="s">
        <v>12546</v>
      </c>
      <c r="P1071">
        <v>2.7999999500000001</v>
      </c>
      <c r="Q1071" t="s">
        <v>12547</v>
      </c>
      <c r="R1071" t="s">
        <v>12548</v>
      </c>
      <c r="S1071">
        <v>3719218</v>
      </c>
      <c r="T1071">
        <v>353.18596910000002</v>
      </c>
      <c r="U1071" t="s">
        <v>31</v>
      </c>
      <c r="V1071" t="s">
        <v>3071</v>
      </c>
      <c r="W1071" t="s">
        <v>23</v>
      </c>
    </row>
    <row r="1072" spans="1:23" x14ac:dyDescent="0.4">
      <c r="A1072">
        <v>1071</v>
      </c>
      <c r="B1072">
        <v>1</v>
      </c>
      <c r="C1072">
        <v>1</v>
      </c>
      <c r="D1072">
        <v>1</v>
      </c>
      <c r="E1072">
        <v>1</v>
      </c>
      <c r="F1072">
        <v>0.72242482326129898</v>
      </c>
      <c r="G1072">
        <v>-12.106897059983201</v>
      </c>
      <c r="H1072">
        <v>0.999999999999999</v>
      </c>
      <c r="I1072">
        <v>52.650789036605801</v>
      </c>
      <c r="J1072" t="s">
        <v>1328</v>
      </c>
      <c r="K1072" t="s">
        <v>25</v>
      </c>
      <c r="L1072" t="s">
        <v>2731</v>
      </c>
      <c r="M1072" t="s">
        <v>2732</v>
      </c>
      <c r="N1072" t="s">
        <v>2733</v>
      </c>
      <c r="O1072" t="s">
        <v>2734</v>
      </c>
      <c r="P1072">
        <v>2.0999998999999998</v>
      </c>
      <c r="Q1072" t="s">
        <v>2735</v>
      </c>
      <c r="R1072" t="s">
        <v>2736</v>
      </c>
      <c r="S1072">
        <v>8659189830</v>
      </c>
      <c r="T1072">
        <v>325.19105450000001</v>
      </c>
      <c r="U1072" t="s">
        <v>31</v>
      </c>
      <c r="V1072" t="s">
        <v>13039</v>
      </c>
      <c r="W1072" t="s">
        <v>23</v>
      </c>
    </row>
    <row r="1073" spans="1:23" x14ac:dyDescent="0.4">
      <c r="A1073">
        <v>1072</v>
      </c>
      <c r="B1073">
        <v>1</v>
      </c>
      <c r="C1073">
        <v>1</v>
      </c>
      <c r="D1073">
        <v>1</v>
      </c>
      <c r="E1073">
        <v>1</v>
      </c>
      <c r="F1073">
        <v>0.72242482326129898</v>
      </c>
      <c r="G1073">
        <v>-12.106897059983201</v>
      </c>
      <c r="H1073" t="s">
        <v>23</v>
      </c>
      <c r="I1073">
        <v>52.650789036605801</v>
      </c>
      <c r="J1073" t="s">
        <v>1328</v>
      </c>
      <c r="K1073" t="s">
        <v>25</v>
      </c>
      <c r="L1073" t="s">
        <v>2731</v>
      </c>
      <c r="M1073" t="s">
        <v>2732</v>
      </c>
      <c r="N1073" t="s">
        <v>2733</v>
      </c>
      <c r="O1073" t="s">
        <v>2734</v>
      </c>
      <c r="P1073">
        <v>2.0999998999999998</v>
      </c>
      <c r="Q1073" t="s">
        <v>2735</v>
      </c>
      <c r="R1073" t="s">
        <v>2736</v>
      </c>
      <c r="S1073">
        <v>8659189830</v>
      </c>
      <c r="T1073">
        <v>325.19105450000001</v>
      </c>
      <c r="U1073" t="s">
        <v>31</v>
      </c>
      <c r="V1073" t="s">
        <v>3154</v>
      </c>
      <c r="W1073" t="s">
        <v>23</v>
      </c>
    </row>
    <row r="1074" spans="1:23" x14ac:dyDescent="0.4">
      <c r="A1074">
        <v>1073</v>
      </c>
      <c r="B1074">
        <v>1</v>
      </c>
      <c r="C1074">
        <v>1</v>
      </c>
      <c r="D1074">
        <v>1</v>
      </c>
      <c r="E1074">
        <v>1</v>
      </c>
      <c r="F1074">
        <v>0.72187939281443403</v>
      </c>
      <c r="G1074">
        <v>-1.2976177243359599</v>
      </c>
      <c r="H1074">
        <v>0.999999999999999</v>
      </c>
      <c r="I1074">
        <v>20.399911350480899</v>
      </c>
      <c r="J1074" t="s">
        <v>442</v>
      </c>
      <c r="K1074" t="s">
        <v>25</v>
      </c>
      <c r="L1074" t="s">
        <v>443</v>
      </c>
      <c r="M1074" t="s">
        <v>444</v>
      </c>
      <c r="N1074" t="s">
        <v>445</v>
      </c>
      <c r="O1074" t="s">
        <v>446</v>
      </c>
      <c r="P1074">
        <v>-1.63495886</v>
      </c>
      <c r="Q1074" t="s">
        <v>447</v>
      </c>
      <c r="R1074" t="s">
        <v>448</v>
      </c>
      <c r="S1074">
        <v>255847294</v>
      </c>
      <c r="T1074">
        <v>175.11895999999999</v>
      </c>
      <c r="U1074" t="s">
        <v>31</v>
      </c>
      <c r="V1074" t="s">
        <v>13040</v>
      </c>
      <c r="W1074" t="s">
        <v>23</v>
      </c>
    </row>
    <row r="1075" spans="1:23" x14ac:dyDescent="0.4">
      <c r="A1075">
        <v>1074</v>
      </c>
      <c r="B1075">
        <v>1</v>
      </c>
      <c r="C1075">
        <v>1</v>
      </c>
      <c r="D1075">
        <v>1</v>
      </c>
      <c r="E1075">
        <v>1</v>
      </c>
      <c r="F1075">
        <v>0.72187939281443403</v>
      </c>
      <c r="G1075">
        <v>-1.2976177243359599</v>
      </c>
      <c r="H1075" t="s">
        <v>23</v>
      </c>
      <c r="I1075">
        <v>20.399911350480899</v>
      </c>
      <c r="J1075" t="s">
        <v>442</v>
      </c>
      <c r="K1075" t="s">
        <v>25</v>
      </c>
      <c r="L1075" t="s">
        <v>443</v>
      </c>
      <c r="M1075" t="s">
        <v>444</v>
      </c>
      <c r="N1075" t="s">
        <v>445</v>
      </c>
      <c r="O1075" t="s">
        <v>446</v>
      </c>
      <c r="P1075">
        <v>-1.63495886</v>
      </c>
      <c r="Q1075" t="s">
        <v>447</v>
      </c>
      <c r="R1075" t="s">
        <v>448</v>
      </c>
      <c r="S1075">
        <v>255847294</v>
      </c>
      <c r="T1075">
        <v>175.11895999999999</v>
      </c>
      <c r="U1075" t="s">
        <v>31</v>
      </c>
      <c r="V1075" t="s">
        <v>622</v>
      </c>
      <c r="W1075" t="s">
        <v>23</v>
      </c>
    </row>
    <row r="1076" spans="1:23" x14ac:dyDescent="0.4">
      <c r="A1076">
        <v>1075</v>
      </c>
      <c r="B1076">
        <v>1</v>
      </c>
      <c r="C1076">
        <v>1</v>
      </c>
      <c r="D1076">
        <v>1</v>
      </c>
      <c r="E1076">
        <v>1</v>
      </c>
      <c r="F1076">
        <v>0.72176999203546499</v>
      </c>
      <c r="G1076">
        <v>-72.171655458022201</v>
      </c>
      <c r="H1076" t="s">
        <v>23</v>
      </c>
      <c r="I1076">
        <v>22.269091281061499</v>
      </c>
      <c r="J1076" t="s">
        <v>921</v>
      </c>
      <c r="K1076" t="s">
        <v>25</v>
      </c>
      <c r="L1076" t="s">
        <v>13041</v>
      </c>
      <c r="M1076" t="s">
        <v>13042</v>
      </c>
      <c r="N1076" t="s">
        <v>13043</v>
      </c>
      <c r="O1076" t="s">
        <v>13044</v>
      </c>
      <c r="P1076">
        <v>-1.2999999499999999</v>
      </c>
      <c r="Q1076">
        <v>96033</v>
      </c>
      <c r="R1076" t="s">
        <v>13045</v>
      </c>
      <c r="S1076">
        <v>67108934</v>
      </c>
      <c r="T1076">
        <v>114.06618</v>
      </c>
      <c r="U1076" t="s">
        <v>31</v>
      </c>
      <c r="V1076" t="s">
        <v>1889</v>
      </c>
      <c r="W1076" t="s">
        <v>23</v>
      </c>
    </row>
    <row r="1077" spans="1:23" x14ac:dyDescent="0.4">
      <c r="A1077">
        <v>1076</v>
      </c>
      <c r="B1077">
        <v>1</v>
      </c>
      <c r="C1077">
        <v>1</v>
      </c>
      <c r="D1077">
        <v>1</v>
      </c>
      <c r="E1077">
        <v>1</v>
      </c>
      <c r="F1077">
        <v>0.72176999203546499</v>
      </c>
      <c r="G1077">
        <v>-72.171655458022201</v>
      </c>
      <c r="H1077">
        <v>0.999999999999999</v>
      </c>
      <c r="I1077">
        <v>22.269091281061499</v>
      </c>
      <c r="J1077" t="s">
        <v>921</v>
      </c>
      <c r="K1077" t="s">
        <v>25</v>
      </c>
      <c r="L1077" t="s">
        <v>13041</v>
      </c>
      <c r="M1077" t="s">
        <v>13042</v>
      </c>
      <c r="N1077" t="s">
        <v>13043</v>
      </c>
      <c r="O1077" t="s">
        <v>13044</v>
      </c>
      <c r="P1077">
        <v>-1.2999999499999999</v>
      </c>
      <c r="Q1077">
        <v>96033</v>
      </c>
      <c r="R1077" t="s">
        <v>13045</v>
      </c>
      <c r="S1077">
        <v>67108934</v>
      </c>
      <c r="T1077">
        <v>114.06618</v>
      </c>
      <c r="U1077" t="s">
        <v>31</v>
      </c>
      <c r="V1077" t="s">
        <v>13046</v>
      </c>
      <c r="W1077" t="s">
        <v>23</v>
      </c>
    </row>
    <row r="1078" spans="1:23" x14ac:dyDescent="0.4">
      <c r="A1078">
        <v>1077</v>
      </c>
      <c r="B1078">
        <v>1</v>
      </c>
      <c r="C1078">
        <v>1</v>
      </c>
      <c r="D1078">
        <v>1</v>
      </c>
      <c r="E1078">
        <v>1</v>
      </c>
      <c r="F1078">
        <v>0.72149511634020802</v>
      </c>
      <c r="G1078">
        <v>-90.567587446633198</v>
      </c>
      <c r="H1078" t="s">
        <v>23</v>
      </c>
      <c r="I1078">
        <v>22.703354199745501</v>
      </c>
      <c r="J1078" t="s">
        <v>2159</v>
      </c>
      <c r="K1078" t="s">
        <v>25</v>
      </c>
      <c r="L1078" t="s">
        <v>2160</v>
      </c>
      <c r="M1078" t="s">
        <v>2161</v>
      </c>
      <c r="N1078" t="s">
        <v>2162</v>
      </c>
      <c r="O1078" t="s">
        <v>2163</v>
      </c>
      <c r="P1078">
        <v>-1.39999998</v>
      </c>
      <c r="Q1078">
        <v>21827835</v>
      </c>
      <c r="R1078" t="s">
        <v>2164</v>
      </c>
      <c r="S1078">
        <v>262146</v>
      </c>
      <c r="T1078">
        <v>301.06011710000001</v>
      </c>
      <c r="U1078" t="s">
        <v>31</v>
      </c>
      <c r="V1078" t="s">
        <v>7909</v>
      </c>
      <c r="W1078" t="s">
        <v>23</v>
      </c>
    </row>
    <row r="1079" spans="1:23" x14ac:dyDescent="0.4">
      <c r="A1079">
        <v>1078</v>
      </c>
      <c r="B1079">
        <v>1</v>
      </c>
      <c r="C1079">
        <v>1</v>
      </c>
      <c r="D1079">
        <v>1</v>
      </c>
      <c r="E1079">
        <v>1</v>
      </c>
      <c r="F1079">
        <v>0.72149511634020802</v>
      </c>
      <c r="G1079">
        <v>-90.567587446633198</v>
      </c>
      <c r="H1079">
        <v>0.999999999999999</v>
      </c>
      <c r="I1079">
        <v>22.703354199745501</v>
      </c>
      <c r="J1079" t="s">
        <v>2159</v>
      </c>
      <c r="K1079" t="s">
        <v>25</v>
      </c>
      <c r="L1079" t="s">
        <v>2160</v>
      </c>
      <c r="M1079" t="s">
        <v>2161</v>
      </c>
      <c r="N1079" t="s">
        <v>2162</v>
      </c>
      <c r="O1079" t="s">
        <v>2163</v>
      </c>
      <c r="P1079">
        <v>-1.39999998</v>
      </c>
      <c r="Q1079">
        <v>21827835</v>
      </c>
      <c r="R1079" t="s">
        <v>2164</v>
      </c>
      <c r="S1079">
        <v>262146</v>
      </c>
      <c r="T1079">
        <v>301.06011710000001</v>
      </c>
      <c r="U1079" t="s">
        <v>31</v>
      </c>
      <c r="V1079" t="s">
        <v>13047</v>
      </c>
      <c r="W1079" t="s">
        <v>23</v>
      </c>
    </row>
    <row r="1080" spans="1:23" x14ac:dyDescent="0.4">
      <c r="A1080">
        <v>1079</v>
      </c>
      <c r="B1080">
        <v>1</v>
      </c>
      <c r="C1080">
        <v>1</v>
      </c>
      <c r="D1080">
        <v>1</v>
      </c>
      <c r="E1080">
        <v>1</v>
      </c>
      <c r="F1080">
        <v>0.72130152426627403</v>
      </c>
      <c r="G1080">
        <v>-9.5387366219768008</v>
      </c>
      <c r="H1080">
        <v>0.999999999999999</v>
      </c>
      <c r="I1080">
        <v>56.528959219615501</v>
      </c>
      <c r="J1080" t="s">
        <v>683</v>
      </c>
      <c r="K1080" t="s">
        <v>25</v>
      </c>
      <c r="L1080" t="s">
        <v>684</v>
      </c>
      <c r="M1080" t="s">
        <v>685</v>
      </c>
      <c r="N1080" t="s">
        <v>686</v>
      </c>
      <c r="O1080" t="s">
        <v>687</v>
      </c>
      <c r="P1080">
        <v>-1.91061068</v>
      </c>
      <c r="Q1080" t="s">
        <v>688</v>
      </c>
      <c r="R1080" t="s">
        <v>689</v>
      </c>
      <c r="S1080">
        <v>51626568046</v>
      </c>
      <c r="T1080">
        <v>259.09249999999997</v>
      </c>
      <c r="U1080" t="s">
        <v>31</v>
      </c>
      <c r="V1080" t="s">
        <v>13048</v>
      </c>
      <c r="W1080" t="s">
        <v>23</v>
      </c>
    </row>
    <row r="1081" spans="1:23" x14ac:dyDescent="0.4">
      <c r="A1081">
        <v>1080</v>
      </c>
      <c r="B1081">
        <v>1</v>
      </c>
      <c r="C1081">
        <v>1</v>
      </c>
      <c r="D1081">
        <v>1</v>
      </c>
      <c r="E1081">
        <v>1</v>
      </c>
      <c r="F1081">
        <v>0.72130152426627403</v>
      </c>
      <c r="G1081">
        <v>-9.5387366219768008</v>
      </c>
      <c r="H1081" t="s">
        <v>23</v>
      </c>
      <c r="I1081">
        <v>56.528959219615501</v>
      </c>
      <c r="J1081" t="s">
        <v>683</v>
      </c>
      <c r="K1081" t="s">
        <v>25</v>
      </c>
      <c r="L1081" t="s">
        <v>684</v>
      </c>
      <c r="M1081" t="s">
        <v>685</v>
      </c>
      <c r="N1081" t="s">
        <v>686</v>
      </c>
      <c r="O1081" t="s">
        <v>687</v>
      </c>
      <c r="P1081">
        <v>-1.91061068</v>
      </c>
      <c r="Q1081" t="s">
        <v>688</v>
      </c>
      <c r="R1081" t="s">
        <v>689</v>
      </c>
      <c r="S1081">
        <v>51626568046</v>
      </c>
      <c r="T1081">
        <v>259.09249999999997</v>
      </c>
      <c r="U1081" t="s">
        <v>31</v>
      </c>
      <c r="V1081" t="s">
        <v>1278</v>
      </c>
      <c r="W1081" t="s">
        <v>23</v>
      </c>
    </row>
    <row r="1082" spans="1:23" x14ac:dyDescent="0.4">
      <c r="A1082">
        <v>1081</v>
      </c>
      <c r="B1082">
        <v>1</v>
      </c>
      <c r="C1082">
        <v>1</v>
      </c>
      <c r="D1082">
        <v>1</v>
      </c>
      <c r="E1082">
        <v>1</v>
      </c>
      <c r="F1082">
        <v>0.72090873058213201</v>
      </c>
      <c r="G1082">
        <v>-22.399227027567399</v>
      </c>
      <c r="H1082">
        <v>0.995979899497487</v>
      </c>
      <c r="I1082">
        <v>98.338370684707499</v>
      </c>
      <c r="J1082" t="s">
        <v>7330</v>
      </c>
      <c r="K1082" t="s">
        <v>25</v>
      </c>
      <c r="L1082" t="s">
        <v>13049</v>
      </c>
      <c r="M1082" t="s">
        <v>13050</v>
      </c>
      <c r="N1082" t="s">
        <v>13051</v>
      </c>
      <c r="O1082" t="s">
        <v>13052</v>
      </c>
      <c r="P1082">
        <v>0.80000001200000004</v>
      </c>
      <c r="Q1082" t="s">
        <v>13053</v>
      </c>
      <c r="R1082" t="s">
        <v>13054</v>
      </c>
      <c r="S1082">
        <v>52969574</v>
      </c>
      <c r="T1082">
        <v>394.10336169999999</v>
      </c>
      <c r="U1082" t="s">
        <v>31</v>
      </c>
      <c r="V1082" t="s">
        <v>13055</v>
      </c>
      <c r="W1082" t="s">
        <v>23</v>
      </c>
    </row>
    <row r="1083" spans="1:23" x14ac:dyDescent="0.4">
      <c r="A1083">
        <v>1082</v>
      </c>
      <c r="B1083">
        <v>1</v>
      </c>
      <c r="C1083">
        <v>1</v>
      </c>
      <c r="D1083">
        <v>1</v>
      </c>
      <c r="E1083">
        <v>1</v>
      </c>
      <c r="F1083">
        <v>0.72090873058213201</v>
      </c>
      <c r="G1083">
        <v>-22.399227027567399</v>
      </c>
      <c r="H1083" t="s">
        <v>23</v>
      </c>
      <c r="I1083">
        <v>98.338370684707499</v>
      </c>
      <c r="J1083" t="s">
        <v>7330</v>
      </c>
      <c r="K1083" t="s">
        <v>25</v>
      </c>
      <c r="L1083" t="s">
        <v>13049</v>
      </c>
      <c r="M1083" t="s">
        <v>13050</v>
      </c>
      <c r="N1083" t="s">
        <v>13051</v>
      </c>
      <c r="O1083" t="s">
        <v>13052</v>
      </c>
      <c r="P1083">
        <v>0.80000001200000004</v>
      </c>
      <c r="Q1083" t="s">
        <v>13053</v>
      </c>
      <c r="R1083" t="s">
        <v>13054</v>
      </c>
      <c r="S1083">
        <v>52969574</v>
      </c>
      <c r="T1083">
        <v>394.10336169999999</v>
      </c>
      <c r="U1083" t="s">
        <v>31</v>
      </c>
      <c r="V1083" t="s">
        <v>8937</v>
      </c>
      <c r="W1083" t="s">
        <v>23</v>
      </c>
    </row>
    <row r="1084" spans="1:23" x14ac:dyDescent="0.4">
      <c r="A1084">
        <v>1083</v>
      </c>
      <c r="B1084">
        <v>1</v>
      </c>
      <c r="C1084">
        <v>1</v>
      </c>
      <c r="D1084">
        <v>1</v>
      </c>
      <c r="E1084">
        <v>1</v>
      </c>
      <c r="F1084">
        <v>0.72082611461359203</v>
      </c>
      <c r="G1084">
        <v>-10.7318135975815</v>
      </c>
      <c r="H1084" t="s">
        <v>23</v>
      </c>
      <c r="I1084">
        <v>35.915664205827703</v>
      </c>
      <c r="J1084" t="s">
        <v>512</v>
      </c>
      <c r="K1084" t="s">
        <v>25</v>
      </c>
      <c r="L1084" t="s">
        <v>513</v>
      </c>
      <c r="M1084" t="s">
        <v>514</v>
      </c>
      <c r="N1084" t="s">
        <v>515</v>
      </c>
      <c r="O1084" t="s">
        <v>516</v>
      </c>
      <c r="P1084">
        <v>1.2496581099999999</v>
      </c>
      <c r="Q1084" t="s">
        <v>517</v>
      </c>
      <c r="R1084" t="s">
        <v>518</v>
      </c>
      <c r="S1084">
        <v>19556450</v>
      </c>
      <c r="T1084">
        <v>247.10771879999999</v>
      </c>
      <c r="U1084" t="s">
        <v>31</v>
      </c>
      <c r="V1084" t="s">
        <v>10459</v>
      </c>
      <c r="W1084" t="s">
        <v>23</v>
      </c>
    </row>
    <row r="1085" spans="1:23" x14ac:dyDescent="0.4">
      <c r="A1085">
        <v>1084</v>
      </c>
      <c r="B1085">
        <v>1</v>
      </c>
      <c r="C1085">
        <v>1</v>
      </c>
      <c r="D1085">
        <v>1</v>
      </c>
      <c r="E1085">
        <v>1</v>
      </c>
      <c r="F1085">
        <v>0.72082611461359203</v>
      </c>
      <c r="G1085">
        <v>-10.7318135975815</v>
      </c>
      <c r="H1085">
        <v>0.999999999999999</v>
      </c>
      <c r="I1085">
        <v>35.915664205827703</v>
      </c>
      <c r="J1085" t="s">
        <v>512</v>
      </c>
      <c r="K1085" t="s">
        <v>25</v>
      </c>
      <c r="L1085" t="s">
        <v>513</v>
      </c>
      <c r="M1085" t="s">
        <v>514</v>
      </c>
      <c r="N1085" t="s">
        <v>515</v>
      </c>
      <c r="O1085" t="s">
        <v>516</v>
      </c>
      <c r="P1085">
        <v>1.2496581099999999</v>
      </c>
      <c r="Q1085" t="s">
        <v>517</v>
      </c>
      <c r="R1085" t="s">
        <v>518</v>
      </c>
      <c r="S1085">
        <v>19556450</v>
      </c>
      <c r="T1085">
        <v>247.10771879999999</v>
      </c>
      <c r="U1085" t="s">
        <v>31</v>
      </c>
      <c r="V1085" t="s">
        <v>13056</v>
      </c>
      <c r="W1085" t="s">
        <v>23</v>
      </c>
    </row>
    <row r="1086" spans="1:23" x14ac:dyDescent="0.4">
      <c r="A1086">
        <v>1085</v>
      </c>
      <c r="B1086">
        <v>1</v>
      </c>
      <c r="C1086">
        <v>1</v>
      </c>
      <c r="D1086">
        <v>1</v>
      </c>
      <c r="E1086">
        <v>1</v>
      </c>
      <c r="F1086">
        <v>0.72059574499132595</v>
      </c>
      <c r="G1086">
        <v>-16.672087763935998</v>
      </c>
      <c r="H1086" t="s">
        <v>23</v>
      </c>
      <c r="I1086">
        <v>13.866791096074699</v>
      </c>
      <c r="J1086" t="s">
        <v>4135</v>
      </c>
      <c r="K1086" t="s">
        <v>25</v>
      </c>
      <c r="L1086" t="s">
        <v>4136</v>
      </c>
      <c r="M1086" t="s">
        <v>4137</v>
      </c>
      <c r="N1086" t="s">
        <v>4138</v>
      </c>
      <c r="O1086" t="s">
        <v>4139</v>
      </c>
      <c r="P1086">
        <v>4.1234784099999997</v>
      </c>
      <c r="Q1086" t="s">
        <v>4140</v>
      </c>
      <c r="R1086" t="s">
        <v>4141</v>
      </c>
      <c r="S1086">
        <v>86960502</v>
      </c>
      <c r="T1086">
        <v>247.1229749</v>
      </c>
      <c r="U1086" t="s">
        <v>31</v>
      </c>
      <c r="V1086" t="s">
        <v>4541</v>
      </c>
      <c r="W1086" t="s">
        <v>23</v>
      </c>
    </row>
    <row r="1087" spans="1:23" x14ac:dyDescent="0.4">
      <c r="A1087">
        <v>1086</v>
      </c>
      <c r="B1087">
        <v>1</v>
      </c>
      <c r="C1087">
        <v>1</v>
      </c>
      <c r="D1087">
        <v>1</v>
      </c>
      <c r="E1087">
        <v>1</v>
      </c>
      <c r="F1087">
        <v>0.72059574499132595</v>
      </c>
      <c r="G1087">
        <v>-16.672087763935998</v>
      </c>
      <c r="H1087">
        <v>0.999999999999999</v>
      </c>
      <c r="I1087">
        <v>13.866791096074699</v>
      </c>
      <c r="J1087" t="s">
        <v>4135</v>
      </c>
      <c r="K1087" t="s">
        <v>25</v>
      </c>
      <c r="L1087" t="s">
        <v>4136</v>
      </c>
      <c r="M1087" t="s">
        <v>4137</v>
      </c>
      <c r="N1087" t="s">
        <v>4138</v>
      </c>
      <c r="O1087" t="s">
        <v>4139</v>
      </c>
      <c r="P1087">
        <v>4.1234784099999997</v>
      </c>
      <c r="Q1087" t="s">
        <v>4140</v>
      </c>
      <c r="R1087" t="s">
        <v>4141</v>
      </c>
      <c r="S1087">
        <v>86960502</v>
      </c>
      <c r="T1087">
        <v>247.1229749</v>
      </c>
      <c r="U1087" t="s">
        <v>31</v>
      </c>
      <c r="V1087" t="s">
        <v>13057</v>
      </c>
      <c r="W1087" t="s">
        <v>23</v>
      </c>
    </row>
    <row r="1088" spans="1:23" x14ac:dyDescent="0.4">
      <c r="A1088">
        <v>1087</v>
      </c>
      <c r="B1088">
        <v>1</v>
      </c>
      <c r="C1088">
        <v>2</v>
      </c>
      <c r="D1088">
        <v>1</v>
      </c>
      <c r="E1088">
        <v>2</v>
      </c>
      <c r="F1088">
        <v>0.72052558244543696</v>
      </c>
      <c r="G1088">
        <v>-3.3763455767469601</v>
      </c>
      <c r="H1088">
        <v>0.183919597989949</v>
      </c>
      <c r="I1088">
        <v>31.097749533325899</v>
      </c>
      <c r="J1088" t="s">
        <v>716</v>
      </c>
      <c r="K1088" t="s">
        <v>25</v>
      </c>
      <c r="L1088" t="s">
        <v>717</v>
      </c>
      <c r="M1088" t="s">
        <v>718</v>
      </c>
      <c r="N1088" t="s">
        <v>719</v>
      </c>
      <c r="O1088" t="s">
        <v>720</v>
      </c>
      <c r="P1088">
        <v>2.6983466100000002</v>
      </c>
      <c r="Q1088" t="s">
        <v>721</v>
      </c>
      <c r="R1088" t="s">
        <v>722</v>
      </c>
      <c r="S1088">
        <v>86829438</v>
      </c>
      <c r="T1088">
        <v>183.09167479999999</v>
      </c>
      <c r="U1088" t="s">
        <v>31</v>
      </c>
      <c r="V1088" t="s">
        <v>13058</v>
      </c>
      <c r="W1088" t="s">
        <v>23</v>
      </c>
    </row>
    <row r="1089" spans="1:23" x14ac:dyDescent="0.4">
      <c r="A1089">
        <v>1088</v>
      </c>
      <c r="B1089">
        <v>1</v>
      </c>
      <c r="C1089">
        <v>1</v>
      </c>
      <c r="D1089">
        <v>1</v>
      </c>
      <c r="E1089">
        <v>1</v>
      </c>
      <c r="F1089">
        <v>0.72005148950392295</v>
      </c>
      <c r="G1089">
        <v>-16.173282299551499</v>
      </c>
      <c r="H1089" t="s">
        <v>23</v>
      </c>
      <c r="I1089">
        <v>62.616749139779103</v>
      </c>
      <c r="J1089" t="s">
        <v>884</v>
      </c>
      <c r="K1089" t="s">
        <v>25</v>
      </c>
      <c r="L1089" t="s">
        <v>885</v>
      </c>
      <c r="M1089" t="s">
        <v>886</v>
      </c>
      <c r="N1089" t="s">
        <v>887</v>
      </c>
      <c r="O1089" t="s">
        <v>888</v>
      </c>
      <c r="P1089">
        <v>3.2000000499999999</v>
      </c>
      <c r="Q1089" t="s">
        <v>889</v>
      </c>
      <c r="R1089" t="s">
        <v>890</v>
      </c>
      <c r="S1089">
        <v>69779830</v>
      </c>
      <c r="T1089">
        <v>367.20161919999998</v>
      </c>
      <c r="U1089" t="s">
        <v>31</v>
      </c>
      <c r="V1089" t="s">
        <v>4910</v>
      </c>
      <c r="W1089" t="s">
        <v>23</v>
      </c>
    </row>
    <row r="1090" spans="1:23" x14ac:dyDescent="0.4">
      <c r="A1090">
        <v>1089</v>
      </c>
      <c r="B1090">
        <v>1</v>
      </c>
      <c r="C1090">
        <v>1</v>
      </c>
      <c r="D1090">
        <v>1</v>
      </c>
      <c r="E1090">
        <v>1</v>
      </c>
      <c r="F1090">
        <v>0.72005148950392295</v>
      </c>
      <c r="G1090">
        <v>-16.173282299551499</v>
      </c>
      <c r="H1090">
        <v>0.999999999999999</v>
      </c>
      <c r="I1090">
        <v>62.616749139779103</v>
      </c>
      <c r="J1090" t="s">
        <v>884</v>
      </c>
      <c r="K1090" t="s">
        <v>25</v>
      </c>
      <c r="L1090" t="s">
        <v>885</v>
      </c>
      <c r="M1090" t="s">
        <v>886</v>
      </c>
      <c r="N1090" t="s">
        <v>887</v>
      </c>
      <c r="O1090" t="s">
        <v>888</v>
      </c>
      <c r="P1090">
        <v>3.2000000499999999</v>
      </c>
      <c r="Q1090" t="s">
        <v>889</v>
      </c>
      <c r="R1090" t="s">
        <v>890</v>
      </c>
      <c r="S1090">
        <v>69779830</v>
      </c>
      <c r="T1090">
        <v>367.20161919999998</v>
      </c>
      <c r="U1090" t="s">
        <v>31</v>
      </c>
      <c r="V1090" t="s">
        <v>13059</v>
      </c>
      <c r="W1090" t="s">
        <v>23</v>
      </c>
    </row>
    <row r="1091" spans="1:23" x14ac:dyDescent="0.4">
      <c r="A1091">
        <v>1090</v>
      </c>
      <c r="B1091">
        <v>1</v>
      </c>
      <c r="C1091">
        <v>1</v>
      </c>
      <c r="D1091">
        <v>1</v>
      </c>
      <c r="E1091">
        <v>1</v>
      </c>
      <c r="F1091">
        <v>0.718215103800809</v>
      </c>
      <c r="G1091">
        <v>-2.3050178305218898</v>
      </c>
      <c r="H1091" t="s">
        <v>23</v>
      </c>
      <c r="I1091">
        <v>11.872013900992799</v>
      </c>
      <c r="J1091" t="s">
        <v>442</v>
      </c>
      <c r="K1091" t="s">
        <v>25</v>
      </c>
      <c r="L1091" t="s">
        <v>443</v>
      </c>
      <c r="M1091" t="s">
        <v>444</v>
      </c>
      <c r="N1091" t="s">
        <v>445</v>
      </c>
      <c r="O1091" t="s">
        <v>446</v>
      </c>
      <c r="P1091">
        <v>-1.63495886</v>
      </c>
      <c r="Q1091" t="s">
        <v>447</v>
      </c>
      <c r="R1091" t="s">
        <v>448</v>
      </c>
      <c r="S1091">
        <v>255847294</v>
      </c>
      <c r="T1091">
        <v>175.11895999999999</v>
      </c>
      <c r="U1091" t="s">
        <v>31</v>
      </c>
      <c r="V1091" t="s">
        <v>453</v>
      </c>
      <c r="W1091" t="s">
        <v>23</v>
      </c>
    </row>
    <row r="1092" spans="1:23" x14ac:dyDescent="0.4">
      <c r="A1092">
        <v>1091</v>
      </c>
      <c r="B1092">
        <v>1</v>
      </c>
      <c r="C1092">
        <v>1</v>
      </c>
      <c r="D1092">
        <v>1</v>
      </c>
      <c r="E1092">
        <v>1</v>
      </c>
      <c r="F1092">
        <v>0.718215103800809</v>
      </c>
      <c r="G1092">
        <v>-2.3050178305218898</v>
      </c>
      <c r="H1092">
        <v>0.999999999999999</v>
      </c>
      <c r="I1092">
        <v>11.872013900992799</v>
      </c>
      <c r="J1092" t="s">
        <v>442</v>
      </c>
      <c r="K1092" t="s">
        <v>25</v>
      </c>
      <c r="L1092" t="s">
        <v>443</v>
      </c>
      <c r="M1092" t="s">
        <v>444</v>
      </c>
      <c r="N1092" t="s">
        <v>445</v>
      </c>
      <c r="O1092" t="s">
        <v>446</v>
      </c>
      <c r="P1092">
        <v>-1.63495886</v>
      </c>
      <c r="Q1092" t="s">
        <v>447</v>
      </c>
      <c r="R1092" t="s">
        <v>448</v>
      </c>
      <c r="S1092">
        <v>255847294</v>
      </c>
      <c r="T1092">
        <v>175.11895999999999</v>
      </c>
      <c r="U1092" t="s">
        <v>31</v>
      </c>
      <c r="V1092" t="s">
        <v>13060</v>
      </c>
      <c r="W1092" t="s">
        <v>23</v>
      </c>
    </row>
    <row r="1093" spans="1:23" x14ac:dyDescent="0.4">
      <c r="A1093">
        <v>1092</v>
      </c>
      <c r="B1093">
        <v>1</v>
      </c>
      <c r="C1093">
        <v>1</v>
      </c>
      <c r="D1093">
        <v>1</v>
      </c>
      <c r="E1093">
        <v>3</v>
      </c>
      <c r="F1093">
        <v>0.71673888828330401</v>
      </c>
      <c r="G1093">
        <v>-6.4497355370073297</v>
      </c>
      <c r="H1093">
        <v>0.58894472361809003</v>
      </c>
      <c r="I1093">
        <v>19.4019546235623</v>
      </c>
      <c r="J1093" t="s">
        <v>2167</v>
      </c>
      <c r="K1093" t="s">
        <v>25</v>
      </c>
      <c r="L1093" t="s">
        <v>2168</v>
      </c>
      <c r="M1093" t="s">
        <v>2169</v>
      </c>
      <c r="N1093" t="s">
        <v>2170</v>
      </c>
      <c r="O1093" t="s">
        <v>2171</v>
      </c>
      <c r="P1093">
        <v>3</v>
      </c>
      <c r="Q1093" t="s">
        <v>2172</v>
      </c>
      <c r="R1093" t="s">
        <v>2173</v>
      </c>
      <c r="S1093">
        <v>8609909098</v>
      </c>
      <c r="T1093">
        <v>438.2398</v>
      </c>
      <c r="U1093" t="s">
        <v>31</v>
      </c>
      <c r="V1093" t="s">
        <v>13061</v>
      </c>
      <c r="W1093" t="s">
        <v>23</v>
      </c>
    </row>
    <row r="1094" spans="1:23" x14ac:dyDescent="0.4">
      <c r="A1094">
        <v>1093</v>
      </c>
      <c r="B1094">
        <v>1</v>
      </c>
      <c r="C1094">
        <v>1</v>
      </c>
      <c r="D1094">
        <v>1</v>
      </c>
      <c r="E1094">
        <v>3</v>
      </c>
      <c r="F1094">
        <v>0.71673888828330401</v>
      </c>
      <c r="G1094">
        <v>-6.4497355370073297</v>
      </c>
      <c r="H1094" t="s">
        <v>23</v>
      </c>
      <c r="I1094">
        <v>19.4019546235623</v>
      </c>
      <c r="J1094" t="s">
        <v>2167</v>
      </c>
      <c r="K1094" t="s">
        <v>25</v>
      </c>
      <c r="L1094" t="s">
        <v>2168</v>
      </c>
      <c r="M1094" t="s">
        <v>2169</v>
      </c>
      <c r="N1094" t="s">
        <v>2170</v>
      </c>
      <c r="O1094" t="s">
        <v>2171</v>
      </c>
      <c r="P1094">
        <v>3</v>
      </c>
      <c r="Q1094" t="s">
        <v>2172</v>
      </c>
      <c r="R1094" t="s">
        <v>2173</v>
      </c>
      <c r="S1094">
        <v>8609909098</v>
      </c>
      <c r="T1094">
        <v>438.2398</v>
      </c>
      <c r="U1094" t="s">
        <v>31</v>
      </c>
      <c r="V1094" t="s">
        <v>2175</v>
      </c>
      <c r="W1094" t="s">
        <v>23</v>
      </c>
    </row>
    <row r="1095" spans="1:23" x14ac:dyDescent="0.4">
      <c r="A1095">
        <v>1094</v>
      </c>
      <c r="B1095">
        <v>1</v>
      </c>
      <c r="C1095">
        <v>1</v>
      </c>
      <c r="D1095">
        <v>1</v>
      </c>
      <c r="E1095">
        <v>1</v>
      </c>
      <c r="F1095">
        <v>0.71634722494074798</v>
      </c>
      <c r="G1095">
        <v>-8.9172360089541396</v>
      </c>
      <c r="H1095">
        <v>0.999999999999999</v>
      </c>
      <c r="I1095">
        <v>43.336227094374401</v>
      </c>
      <c r="J1095" t="s">
        <v>4189</v>
      </c>
      <c r="K1095" t="s">
        <v>25</v>
      </c>
      <c r="L1095" t="s">
        <v>8137</v>
      </c>
      <c r="M1095" t="s">
        <v>8138</v>
      </c>
      <c r="N1095" t="s">
        <v>8139</v>
      </c>
      <c r="O1095" t="s">
        <v>8140</v>
      </c>
      <c r="P1095">
        <v>1.60000002</v>
      </c>
      <c r="Q1095" t="s">
        <v>8141</v>
      </c>
      <c r="R1095" t="s">
        <v>8142</v>
      </c>
      <c r="S1095">
        <v>3727446</v>
      </c>
      <c r="T1095">
        <v>429.20201309999999</v>
      </c>
      <c r="U1095" t="s">
        <v>31</v>
      </c>
      <c r="V1095" t="s">
        <v>13062</v>
      </c>
      <c r="W1095" t="s">
        <v>23</v>
      </c>
    </row>
    <row r="1096" spans="1:23" x14ac:dyDescent="0.4">
      <c r="A1096">
        <v>1095</v>
      </c>
      <c r="B1096">
        <v>1</v>
      </c>
      <c r="C1096">
        <v>1</v>
      </c>
      <c r="D1096">
        <v>1</v>
      </c>
      <c r="E1096">
        <v>1</v>
      </c>
      <c r="F1096">
        <v>0.71634722494074798</v>
      </c>
      <c r="G1096">
        <v>-8.9172360089541396</v>
      </c>
      <c r="H1096" t="s">
        <v>23</v>
      </c>
      <c r="I1096">
        <v>43.336227094374401</v>
      </c>
      <c r="J1096" t="s">
        <v>4189</v>
      </c>
      <c r="K1096" t="s">
        <v>25</v>
      </c>
      <c r="L1096" t="s">
        <v>8137</v>
      </c>
      <c r="M1096" t="s">
        <v>8138</v>
      </c>
      <c r="N1096" t="s">
        <v>8139</v>
      </c>
      <c r="O1096" t="s">
        <v>8140</v>
      </c>
      <c r="P1096">
        <v>1.60000002</v>
      </c>
      <c r="Q1096" t="s">
        <v>8141</v>
      </c>
      <c r="R1096" t="s">
        <v>8142</v>
      </c>
      <c r="S1096">
        <v>3727446</v>
      </c>
      <c r="T1096">
        <v>429.20201309999999</v>
      </c>
      <c r="U1096" t="s">
        <v>31</v>
      </c>
      <c r="V1096" t="s">
        <v>7178</v>
      </c>
      <c r="W1096" t="s">
        <v>23</v>
      </c>
    </row>
    <row r="1097" spans="1:23" x14ac:dyDescent="0.4">
      <c r="A1097">
        <v>1096</v>
      </c>
      <c r="B1097">
        <v>1</v>
      </c>
      <c r="C1097">
        <v>2</v>
      </c>
      <c r="D1097">
        <v>1</v>
      </c>
      <c r="E1097">
        <v>2</v>
      </c>
      <c r="F1097">
        <v>0.71566193014291601</v>
      </c>
      <c r="G1097">
        <v>-3.3570926930301299</v>
      </c>
      <c r="H1097">
        <v>0.129145728643216</v>
      </c>
      <c r="I1097">
        <v>40.649885322214701</v>
      </c>
      <c r="J1097" t="s">
        <v>716</v>
      </c>
      <c r="K1097" t="s">
        <v>25</v>
      </c>
      <c r="L1097" t="s">
        <v>717</v>
      </c>
      <c r="M1097" t="s">
        <v>718</v>
      </c>
      <c r="N1097" t="s">
        <v>719</v>
      </c>
      <c r="O1097" t="s">
        <v>720</v>
      </c>
      <c r="P1097">
        <v>2.6983466100000002</v>
      </c>
      <c r="Q1097" t="s">
        <v>721</v>
      </c>
      <c r="R1097" t="s">
        <v>722</v>
      </c>
      <c r="S1097">
        <v>86829438</v>
      </c>
      <c r="T1097">
        <v>183.09167479999999</v>
      </c>
      <c r="U1097" t="s">
        <v>31</v>
      </c>
      <c r="V1097" t="s">
        <v>13063</v>
      </c>
      <c r="W1097" t="s">
        <v>23</v>
      </c>
    </row>
    <row r="1098" spans="1:23" x14ac:dyDescent="0.4">
      <c r="A1098">
        <v>1097</v>
      </c>
      <c r="B1098">
        <v>1</v>
      </c>
      <c r="C1098">
        <v>1</v>
      </c>
      <c r="D1098">
        <v>1</v>
      </c>
      <c r="E1098">
        <v>1</v>
      </c>
      <c r="F1098">
        <v>0.715660714404597</v>
      </c>
      <c r="G1098">
        <v>-8.4835168944633104</v>
      </c>
      <c r="H1098" t="s">
        <v>23</v>
      </c>
      <c r="I1098">
        <v>74.841920087963899</v>
      </c>
      <c r="J1098" t="s">
        <v>7330</v>
      </c>
      <c r="K1098" t="s">
        <v>25</v>
      </c>
      <c r="L1098" t="s">
        <v>13049</v>
      </c>
      <c r="M1098" t="s">
        <v>13050</v>
      </c>
      <c r="N1098" t="s">
        <v>13051</v>
      </c>
      <c r="O1098" t="s">
        <v>13052</v>
      </c>
      <c r="P1098">
        <v>0.80000001200000004</v>
      </c>
      <c r="Q1098" t="s">
        <v>13053</v>
      </c>
      <c r="R1098" t="s">
        <v>13054</v>
      </c>
      <c r="S1098">
        <v>52969574</v>
      </c>
      <c r="T1098">
        <v>394.10336169999999</v>
      </c>
      <c r="U1098" t="s">
        <v>31</v>
      </c>
      <c r="V1098" t="s">
        <v>9277</v>
      </c>
      <c r="W1098" t="s">
        <v>23</v>
      </c>
    </row>
    <row r="1099" spans="1:23" x14ac:dyDescent="0.4">
      <c r="A1099">
        <v>1098</v>
      </c>
      <c r="B1099">
        <v>1</v>
      </c>
      <c r="C1099">
        <v>1</v>
      </c>
      <c r="D1099">
        <v>1</v>
      </c>
      <c r="E1099">
        <v>1</v>
      </c>
      <c r="F1099">
        <v>0.715660714404597</v>
      </c>
      <c r="G1099">
        <v>-8.4835168944633104</v>
      </c>
      <c r="H1099">
        <v>0.997989949748743</v>
      </c>
      <c r="I1099">
        <v>74.841920087963899</v>
      </c>
      <c r="J1099" t="s">
        <v>7330</v>
      </c>
      <c r="K1099" t="s">
        <v>25</v>
      </c>
      <c r="L1099" t="s">
        <v>13049</v>
      </c>
      <c r="M1099" t="s">
        <v>13050</v>
      </c>
      <c r="N1099" t="s">
        <v>13051</v>
      </c>
      <c r="O1099" t="s">
        <v>13052</v>
      </c>
      <c r="P1099">
        <v>0.80000001200000004</v>
      </c>
      <c r="Q1099" t="s">
        <v>13053</v>
      </c>
      <c r="R1099" t="s">
        <v>13054</v>
      </c>
      <c r="S1099">
        <v>52969574</v>
      </c>
      <c r="T1099">
        <v>394.10336169999999</v>
      </c>
      <c r="U1099" t="s">
        <v>31</v>
      </c>
      <c r="V1099" t="s">
        <v>13064</v>
      </c>
      <c r="W1099" t="s">
        <v>23</v>
      </c>
    </row>
    <row r="1100" spans="1:23" x14ac:dyDescent="0.4">
      <c r="A1100">
        <v>1099</v>
      </c>
      <c r="B1100">
        <v>1</v>
      </c>
      <c r="C1100">
        <v>1</v>
      </c>
      <c r="D1100">
        <v>1</v>
      </c>
      <c r="E1100">
        <v>1</v>
      </c>
      <c r="F1100">
        <v>0.71513471252768002</v>
      </c>
      <c r="G1100">
        <v>-10.595838671530901</v>
      </c>
      <c r="H1100">
        <v>0.999999999999999</v>
      </c>
      <c r="I1100">
        <v>54.417480091298501</v>
      </c>
      <c r="J1100" t="s">
        <v>4189</v>
      </c>
      <c r="K1100" t="s">
        <v>25</v>
      </c>
      <c r="L1100" t="s">
        <v>8137</v>
      </c>
      <c r="M1100" t="s">
        <v>8138</v>
      </c>
      <c r="N1100" t="s">
        <v>8139</v>
      </c>
      <c r="O1100" t="s">
        <v>8140</v>
      </c>
      <c r="P1100">
        <v>1.60000002</v>
      </c>
      <c r="Q1100" t="s">
        <v>8141</v>
      </c>
      <c r="R1100" t="s">
        <v>8142</v>
      </c>
      <c r="S1100">
        <v>3727446</v>
      </c>
      <c r="T1100">
        <v>429.20201309999999</v>
      </c>
      <c r="U1100" t="s">
        <v>31</v>
      </c>
      <c r="V1100" t="s">
        <v>13065</v>
      </c>
      <c r="W1100" t="s">
        <v>23</v>
      </c>
    </row>
    <row r="1101" spans="1:23" x14ac:dyDescent="0.4">
      <c r="A1101">
        <v>1100</v>
      </c>
      <c r="B1101">
        <v>1</v>
      </c>
      <c r="C1101">
        <v>1</v>
      </c>
      <c r="D1101">
        <v>1</v>
      </c>
      <c r="E1101">
        <v>1</v>
      </c>
      <c r="F1101">
        <v>0.71513471252768002</v>
      </c>
      <c r="G1101">
        <v>-10.595838671530901</v>
      </c>
      <c r="H1101" t="s">
        <v>23</v>
      </c>
      <c r="I1101">
        <v>54.417480091298501</v>
      </c>
      <c r="J1101" t="s">
        <v>4189</v>
      </c>
      <c r="K1101" t="s">
        <v>25</v>
      </c>
      <c r="L1101" t="s">
        <v>8137</v>
      </c>
      <c r="M1101" t="s">
        <v>8138</v>
      </c>
      <c r="N1101" t="s">
        <v>8139</v>
      </c>
      <c r="O1101" t="s">
        <v>8140</v>
      </c>
      <c r="P1101">
        <v>1.60000002</v>
      </c>
      <c r="Q1101" t="s">
        <v>8141</v>
      </c>
      <c r="R1101" t="s">
        <v>8142</v>
      </c>
      <c r="S1101">
        <v>3727446</v>
      </c>
      <c r="T1101">
        <v>429.20201309999999</v>
      </c>
      <c r="U1101" t="s">
        <v>31</v>
      </c>
      <c r="V1101" t="s">
        <v>8143</v>
      </c>
      <c r="W1101" t="s">
        <v>23</v>
      </c>
    </row>
    <row r="1102" spans="1:23" x14ac:dyDescent="0.4">
      <c r="A1102">
        <v>1101</v>
      </c>
      <c r="B1102">
        <v>1</v>
      </c>
      <c r="C1102">
        <v>1</v>
      </c>
      <c r="D1102">
        <v>1</v>
      </c>
      <c r="E1102">
        <v>1</v>
      </c>
      <c r="F1102">
        <v>0.71494825296391995</v>
      </c>
      <c r="G1102">
        <v>-4.1592164417035997</v>
      </c>
      <c r="H1102" t="s">
        <v>23</v>
      </c>
      <c r="I1102">
        <v>15.315999432880499</v>
      </c>
      <c r="J1102" t="s">
        <v>1156</v>
      </c>
      <c r="K1102" t="s">
        <v>25</v>
      </c>
      <c r="L1102" t="s">
        <v>1157</v>
      </c>
      <c r="M1102" t="s">
        <v>1158</v>
      </c>
      <c r="N1102" t="s">
        <v>1159</v>
      </c>
      <c r="O1102" t="s">
        <v>1160</v>
      </c>
      <c r="P1102">
        <v>0.40000000600000002</v>
      </c>
      <c r="Q1102" t="s">
        <v>1161</v>
      </c>
      <c r="R1102" t="s">
        <v>1162</v>
      </c>
      <c r="S1102">
        <v>34363730038</v>
      </c>
      <c r="T1102">
        <v>435.0921879</v>
      </c>
      <c r="U1102" t="s">
        <v>31</v>
      </c>
      <c r="V1102" t="s">
        <v>2114</v>
      </c>
      <c r="W1102" t="s">
        <v>23</v>
      </c>
    </row>
    <row r="1103" spans="1:23" x14ac:dyDescent="0.4">
      <c r="A1103">
        <v>1102</v>
      </c>
      <c r="B1103">
        <v>1</v>
      </c>
      <c r="C1103">
        <v>1</v>
      </c>
      <c r="D1103">
        <v>1</v>
      </c>
      <c r="E1103">
        <v>1</v>
      </c>
      <c r="F1103">
        <v>0.71494825296391995</v>
      </c>
      <c r="G1103">
        <v>-4.1592164417035997</v>
      </c>
      <c r="H1103">
        <v>0.99899497487437094</v>
      </c>
      <c r="I1103">
        <v>15.315999432880499</v>
      </c>
      <c r="J1103" t="s">
        <v>1156</v>
      </c>
      <c r="K1103" t="s">
        <v>25</v>
      </c>
      <c r="L1103" t="s">
        <v>1157</v>
      </c>
      <c r="M1103" t="s">
        <v>1158</v>
      </c>
      <c r="N1103" t="s">
        <v>1159</v>
      </c>
      <c r="O1103" t="s">
        <v>1160</v>
      </c>
      <c r="P1103">
        <v>0.40000000600000002</v>
      </c>
      <c r="Q1103" t="s">
        <v>1161</v>
      </c>
      <c r="R1103" t="s">
        <v>1162</v>
      </c>
      <c r="S1103">
        <v>34363730038</v>
      </c>
      <c r="T1103">
        <v>435.0921879</v>
      </c>
      <c r="U1103" t="s">
        <v>31</v>
      </c>
      <c r="V1103" t="s">
        <v>13066</v>
      </c>
      <c r="W1103" t="s">
        <v>23</v>
      </c>
    </row>
    <row r="1104" spans="1:23" x14ac:dyDescent="0.4">
      <c r="A1104">
        <v>1103</v>
      </c>
      <c r="B1104">
        <v>1</v>
      </c>
      <c r="C1104">
        <v>1</v>
      </c>
      <c r="D1104">
        <v>1</v>
      </c>
      <c r="E1104">
        <v>1</v>
      </c>
      <c r="F1104">
        <v>0.71487822622001296</v>
      </c>
      <c r="G1104">
        <v>-17.626311603559401</v>
      </c>
      <c r="H1104" t="s">
        <v>23</v>
      </c>
      <c r="I1104">
        <v>16.228972701901501</v>
      </c>
      <c r="J1104" t="s">
        <v>2859</v>
      </c>
      <c r="K1104" t="s">
        <v>25</v>
      </c>
      <c r="L1104" t="s">
        <v>3841</v>
      </c>
      <c r="M1104" t="s">
        <v>3842</v>
      </c>
      <c r="N1104" t="s">
        <v>3843</v>
      </c>
      <c r="O1104" t="s">
        <v>3844</v>
      </c>
      <c r="P1104">
        <v>0.69999998799999996</v>
      </c>
      <c r="Q1104" t="s">
        <v>3845</v>
      </c>
      <c r="R1104" t="s">
        <v>3846</v>
      </c>
      <c r="S1104">
        <v>8610431034</v>
      </c>
      <c r="T1104">
        <v>489.13914</v>
      </c>
      <c r="U1104" t="s">
        <v>31</v>
      </c>
      <c r="V1104" t="s">
        <v>3848</v>
      </c>
      <c r="W1104" t="s">
        <v>23</v>
      </c>
    </row>
    <row r="1105" spans="1:23" x14ac:dyDescent="0.4">
      <c r="A1105">
        <v>1104</v>
      </c>
      <c r="B1105">
        <v>1</v>
      </c>
      <c r="C1105">
        <v>1</v>
      </c>
      <c r="D1105">
        <v>1</v>
      </c>
      <c r="E1105">
        <v>1</v>
      </c>
      <c r="F1105">
        <v>0.71487822622001296</v>
      </c>
      <c r="G1105">
        <v>-17.626311603559401</v>
      </c>
      <c r="H1105">
        <v>0.99849246231155697</v>
      </c>
      <c r="I1105">
        <v>16.228972701901501</v>
      </c>
      <c r="J1105" t="s">
        <v>2859</v>
      </c>
      <c r="K1105" t="s">
        <v>25</v>
      </c>
      <c r="L1105" t="s">
        <v>3841</v>
      </c>
      <c r="M1105" t="s">
        <v>3842</v>
      </c>
      <c r="N1105" t="s">
        <v>3843</v>
      </c>
      <c r="O1105" t="s">
        <v>3844</v>
      </c>
      <c r="P1105">
        <v>0.69999998799999996</v>
      </c>
      <c r="Q1105" t="s">
        <v>3845</v>
      </c>
      <c r="R1105" t="s">
        <v>3846</v>
      </c>
      <c r="S1105">
        <v>8610431034</v>
      </c>
      <c r="T1105">
        <v>489.13914</v>
      </c>
      <c r="U1105" t="s">
        <v>31</v>
      </c>
      <c r="V1105" t="s">
        <v>13067</v>
      </c>
      <c r="W1105" t="s">
        <v>23</v>
      </c>
    </row>
    <row r="1106" spans="1:23" x14ac:dyDescent="0.4">
      <c r="A1106">
        <v>1105</v>
      </c>
      <c r="B1106">
        <v>1</v>
      </c>
      <c r="C1106">
        <v>1</v>
      </c>
      <c r="D1106">
        <v>1</v>
      </c>
      <c r="E1106">
        <v>1</v>
      </c>
      <c r="F1106">
        <v>0.71447617373289296</v>
      </c>
      <c r="G1106">
        <v>-9.9398999218688502</v>
      </c>
      <c r="H1106">
        <v>0.999999999999999</v>
      </c>
      <c r="I1106">
        <v>93.374471674134398</v>
      </c>
      <c r="J1106" t="s">
        <v>1288</v>
      </c>
      <c r="K1106" t="s">
        <v>25</v>
      </c>
      <c r="L1106" t="s">
        <v>13068</v>
      </c>
      <c r="M1106" t="s">
        <v>13069</v>
      </c>
      <c r="N1106" t="s">
        <v>13070</v>
      </c>
      <c r="O1106" t="s">
        <v>13071</v>
      </c>
      <c r="P1106">
        <v>-1.1661473499999999</v>
      </c>
      <c r="Q1106" t="s">
        <v>13072</v>
      </c>
      <c r="R1106" t="s">
        <v>13073</v>
      </c>
      <c r="S1106">
        <v>19884398</v>
      </c>
      <c r="T1106">
        <v>175.10769999999999</v>
      </c>
      <c r="U1106" t="s">
        <v>31</v>
      </c>
      <c r="V1106" t="s">
        <v>13074</v>
      </c>
      <c r="W1106" t="s">
        <v>23</v>
      </c>
    </row>
    <row r="1107" spans="1:23" x14ac:dyDescent="0.4">
      <c r="A1107">
        <v>1106</v>
      </c>
      <c r="B1107">
        <v>1</v>
      </c>
      <c r="C1107">
        <v>1</v>
      </c>
      <c r="D1107">
        <v>1</v>
      </c>
      <c r="E1107">
        <v>1</v>
      </c>
      <c r="F1107">
        <v>0.71447617373289296</v>
      </c>
      <c r="G1107">
        <v>-9.9398999218688502</v>
      </c>
      <c r="H1107" t="s">
        <v>23</v>
      </c>
      <c r="I1107">
        <v>93.374471674134398</v>
      </c>
      <c r="J1107" t="s">
        <v>1288</v>
      </c>
      <c r="K1107" t="s">
        <v>25</v>
      </c>
      <c r="L1107" t="s">
        <v>13068</v>
      </c>
      <c r="M1107" t="s">
        <v>13069</v>
      </c>
      <c r="N1107" t="s">
        <v>13070</v>
      </c>
      <c r="O1107" t="s">
        <v>13071</v>
      </c>
      <c r="P1107">
        <v>-1.1661473499999999</v>
      </c>
      <c r="Q1107" t="s">
        <v>13072</v>
      </c>
      <c r="R1107" t="s">
        <v>13073</v>
      </c>
      <c r="S1107">
        <v>19884398</v>
      </c>
      <c r="T1107">
        <v>175.10769999999999</v>
      </c>
      <c r="U1107" t="s">
        <v>31</v>
      </c>
      <c r="V1107" t="s">
        <v>2425</v>
      </c>
      <c r="W1107" t="s">
        <v>23</v>
      </c>
    </row>
    <row r="1108" spans="1:23" x14ac:dyDescent="0.4">
      <c r="A1108">
        <v>1107</v>
      </c>
      <c r="B1108">
        <v>1</v>
      </c>
      <c r="C1108">
        <v>1</v>
      </c>
      <c r="D1108">
        <v>1</v>
      </c>
      <c r="E1108">
        <v>1</v>
      </c>
      <c r="F1108">
        <v>0.71382071178865902</v>
      </c>
      <c r="G1108">
        <v>-2.4200846801149898</v>
      </c>
      <c r="H1108">
        <v>0.999999999999999</v>
      </c>
      <c r="I1108">
        <v>13.2071042045252</v>
      </c>
      <c r="J1108" t="s">
        <v>442</v>
      </c>
      <c r="K1108" t="s">
        <v>25</v>
      </c>
      <c r="L1108" t="s">
        <v>443</v>
      </c>
      <c r="M1108" t="s">
        <v>444</v>
      </c>
      <c r="N1108" t="s">
        <v>445</v>
      </c>
      <c r="O1108" t="s">
        <v>446</v>
      </c>
      <c r="P1108">
        <v>-1.63495886</v>
      </c>
      <c r="Q1108" t="s">
        <v>447</v>
      </c>
      <c r="R1108" t="s">
        <v>448</v>
      </c>
      <c r="S1108">
        <v>255847294</v>
      </c>
      <c r="T1108">
        <v>175.11895999999999</v>
      </c>
      <c r="U1108" t="s">
        <v>31</v>
      </c>
      <c r="V1108" t="s">
        <v>13075</v>
      </c>
      <c r="W1108" t="s">
        <v>23</v>
      </c>
    </row>
    <row r="1109" spans="1:23" x14ac:dyDescent="0.4">
      <c r="A1109">
        <v>1108</v>
      </c>
      <c r="B1109">
        <v>1</v>
      </c>
      <c r="C1109">
        <v>1</v>
      </c>
      <c r="D1109">
        <v>1</v>
      </c>
      <c r="E1109">
        <v>1</v>
      </c>
      <c r="F1109">
        <v>0.71382071178865902</v>
      </c>
      <c r="G1109">
        <v>-2.4200846801149898</v>
      </c>
      <c r="H1109" t="s">
        <v>23</v>
      </c>
      <c r="I1109">
        <v>13.2071042045252</v>
      </c>
      <c r="J1109" t="s">
        <v>442</v>
      </c>
      <c r="K1109" t="s">
        <v>25</v>
      </c>
      <c r="L1109" t="s">
        <v>443</v>
      </c>
      <c r="M1109" t="s">
        <v>444</v>
      </c>
      <c r="N1109" t="s">
        <v>445</v>
      </c>
      <c r="O1109" t="s">
        <v>446</v>
      </c>
      <c r="P1109">
        <v>-1.63495886</v>
      </c>
      <c r="Q1109" t="s">
        <v>447</v>
      </c>
      <c r="R1109" t="s">
        <v>448</v>
      </c>
      <c r="S1109">
        <v>255847294</v>
      </c>
      <c r="T1109">
        <v>175.11895999999999</v>
      </c>
      <c r="U1109" t="s">
        <v>31</v>
      </c>
      <c r="V1109" t="s">
        <v>450</v>
      </c>
      <c r="W1109" t="s">
        <v>23</v>
      </c>
    </row>
    <row r="1110" spans="1:23" x14ac:dyDescent="0.4">
      <c r="A1110">
        <v>1109</v>
      </c>
      <c r="B1110">
        <v>1</v>
      </c>
      <c r="C1110">
        <v>1</v>
      </c>
      <c r="D1110">
        <v>1</v>
      </c>
      <c r="E1110">
        <v>1</v>
      </c>
      <c r="F1110">
        <v>0.71287429280600401</v>
      </c>
      <c r="G1110">
        <v>-2.1920179893585701</v>
      </c>
      <c r="H1110">
        <v>0.999999999999999</v>
      </c>
      <c r="I1110">
        <v>28.1564304515238</v>
      </c>
      <c r="J1110" t="s">
        <v>442</v>
      </c>
      <c r="K1110" t="s">
        <v>25</v>
      </c>
      <c r="L1110" t="s">
        <v>443</v>
      </c>
      <c r="M1110" t="s">
        <v>444</v>
      </c>
      <c r="N1110" t="s">
        <v>445</v>
      </c>
      <c r="O1110" t="s">
        <v>446</v>
      </c>
      <c r="P1110">
        <v>-1.63495886</v>
      </c>
      <c r="Q1110" t="s">
        <v>447</v>
      </c>
      <c r="R1110" t="s">
        <v>448</v>
      </c>
      <c r="S1110">
        <v>255847294</v>
      </c>
      <c r="T1110">
        <v>175.11895999999999</v>
      </c>
      <c r="U1110" t="s">
        <v>31</v>
      </c>
      <c r="V1110" t="s">
        <v>13076</v>
      </c>
      <c r="W1110" t="s">
        <v>23</v>
      </c>
    </row>
    <row r="1111" spans="1:23" x14ac:dyDescent="0.4">
      <c r="A1111">
        <v>1110</v>
      </c>
      <c r="B1111">
        <v>1</v>
      </c>
      <c r="C1111">
        <v>1</v>
      </c>
      <c r="D1111">
        <v>1</v>
      </c>
      <c r="E1111">
        <v>1</v>
      </c>
      <c r="F1111">
        <v>0.71287429280600401</v>
      </c>
      <c r="G1111">
        <v>-2.1920179893585701</v>
      </c>
      <c r="H1111" t="s">
        <v>23</v>
      </c>
      <c r="I1111">
        <v>28.1564304515238</v>
      </c>
      <c r="J1111" t="s">
        <v>442</v>
      </c>
      <c r="K1111" t="s">
        <v>25</v>
      </c>
      <c r="L1111" t="s">
        <v>443</v>
      </c>
      <c r="M1111" t="s">
        <v>444</v>
      </c>
      <c r="N1111" t="s">
        <v>445</v>
      </c>
      <c r="O1111" t="s">
        <v>446</v>
      </c>
      <c r="P1111">
        <v>-1.63495886</v>
      </c>
      <c r="Q1111" t="s">
        <v>447</v>
      </c>
      <c r="R1111" t="s">
        <v>448</v>
      </c>
      <c r="S1111">
        <v>255847294</v>
      </c>
      <c r="T1111">
        <v>175.11895999999999</v>
      </c>
      <c r="U1111" t="s">
        <v>31</v>
      </c>
      <c r="V1111" t="s">
        <v>536</v>
      </c>
      <c r="W1111" t="s">
        <v>23</v>
      </c>
    </row>
    <row r="1112" spans="1:23" x14ac:dyDescent="0.4">
      <c r="A1112">
        <v>1111</v>
      </c>
      <c r="B1112">
        <v>1</v>
      </c>
      <c r="C1112">
        <v>1</v>
      </c>
      <c r="D1112">
        <v>1</v>
      </c>
      <c r="E1112">
        <v>1</v>
      </c>
      <c r="F1112">
        <v>0.71265866876067796</v>
      </c>
      <c r="G1112">
        <v>-4.2819043073190199</v>
      </c>
      <c r="H1112" t="s">
        <v>23</v>
      </c>
      <c r="I1112">
        <v>11.094656002416199</v>
      </c>
      <c r="J1112" t="s">
        <v>873</v>
      </c>
      <c r="K1112" t="s">
        <v>25</v>
      </c>
      <c r="L1112" t="s">
        <v>874</v>
      </c>
      <c r="M1112" t="s">
        <v>875</v>
      </c>
      <c r="N1112" t="s">
        <v>876</v>
      </c>
      <c r="O1112" t="s">
        <v>877</v>
      </c>
      <c r="P1112">
        <v>1.39999998</v>
      </c>
      <c r="Q1112" t="s">
        <v>878</v>
      </c>
      <c r="R1112" t="s">
        <v>879</v>
      </c>
      <c r="S1112">
        <v>54061182</v>
      </c>
      <c r="T1112">
        <v>178.03548280000001</v>
      </c>
      <c r="U1112" t="s">
        <v>31</v>
      </c>
      <c r="V1112" t="s">
        <v>880</v>
      </c>
      <c r="W1112" t="s">
        <v>23</v>
      </c>
    </row>
    <row r="1113" spans="1:23" x14ac:dyDescent="0.4">
      <c r="A1113">
        <v>1112</v>
      </c>
      <c r="B1113">
        <v>1</v>
      </c>
      <c r="C1113">
        <v>1</v>
      </c>
      <c r="D1113">
        <v>1</v>
      </c>
      <c r="E1113">
        <v>1</v>
      </c>
      <c r="F1113">
        <v>0.71265866876067796</v>
      </c>
      <c r="G1113">
        <v>-4.2819043073190199</v>
      </c>
      <c r="H1113">
        <v>0.999999999999999</v>
      </c>
      <c r="I1113">
        <v>11.094656002416199</v>
      </c>
      <c r="J1113" t="s">
        <v>873</v>
      </c>
      <c r="K1113" t="s">
        <v>25</v>
      </c>
      <c r="L1113" t="s">
        <v>874</v>
      </c>
      <c r="M1113" t="s">
        <v>875</v>
      </c>
      <c r="N1113" t="s">
        <v>876</v>
      </c>
      <c r="O1113" t="s">
        <v>877</v>
      </c>
      <c r="P1113">
        <v>1.39999998</v>
      </c>
      <c r="Q1113" t="s">
        <v>878</v>
      </c>
      <c r="R1113" t="s">
        <v>879</v>
      </c>
      <c r="S1113">
        <v>54061182</v>
      </c>
      <c r="T1113">
        <v>178.03548280000001</v>
      </c>
      <c r="U1113" t="s">
        <v>31</v>
      </c>
      <c r="V1113" t="s">
        <v>13077</v>
      </c>
      <c r="W1113" t="s">
        <v>23</v>
      </c>
    </row>
    <row r="1114" spans="1:23" x14ac:dyDescent="0.4">
      <c r="A1114">
        <v>1113</v>
      </c>
      <c r="B1114">
        <v>1</v>
      </c>
      <c r="C1114">
        <v>1</v>
      </c>
      <c r="D1114">
        <v>1</v>
      </c>
      <c r="E1114">
        <v>1</v>
      </c>
      <c r="F1114">
        <v>0.71247416947257902</v>
      </c>
      <c r="G1114">
        <v>-1.55508451570628</v>
      </c>
      <c r="H1114" t="s">
        <v>23</v>
      </c>
      <c r="I1114">
        <v>22.519086427478499</v>
      </c>
      <c r="J1114" t="s">
        <v>1665</v>
      </c>
      <c r="K1114" t="s">
        <v>25</v>
      </c>
      <c r="L1114" t="s">
        <v>1982</v>
      </c>
      <c r="M1114" t="s">
        <v>1983</v>
      </c>
      <c r="N1114" t="s">
        <v>1984</v>
      </c>
      <c r="O1114" t="s">
        <v>1985</v>
      </c>
      <c r="P1114">
        <v>2.8652255499999999</v>
      </c>
      <c r="Q1114" t="s">
        <v>1986</v>
      </c>
      <c r="R1114" t="s">
        <v>1987</v>
      </c>
      <c r="S1114">
        <v>19556450</v>
      </c>
      <c r="T1114">
        <v>323.1390189</v>
      </c>
      <c r="U1114" t="s">
        <v>31</v>
      </c>
      <c r="V1114" t="s">
        <v>4001</v>
      </c>
      <c r="W1114" t="s">
        <v>23</v>
      </c>
    </row>
    <row r="1115" spans="1:23" x14ac:dyDescent="0.4">
      <c r="A1115">
        <v>1114</v>
      </c>
      <c r="B1115">
        <v>1</v>
      </c>
      <c r="C1115">
        <v>1</v>
      </c>
      <c r="D1115">
        <v>1</v>
      </c>
      <c r="E1115">
        <v>1</v>
      </c>
      <c r="F1115">
        <v>0.71247416947257902</v>
      </c>
      <c r="G1115">
        <v>-1.55508451570628</v>
      </c>
      <c r="H1115">
        <v>0.999999999999999</v>
      </c>
      <c r="I1115">
        <v>22.519086427478499</v>
      </c>
      <c r="J1115" t="s">
        <v>1665</v>
      </c>
      <c r="K1115" t="s">
        <v>25</v>
      </c>
      <c r="L1115" t="s">
        <v>1982</v>
      </c>
      <c r="M1115" t="s">
        <v>1983</v>
      </c>
      <c r="N1115" t="s">
        <v>1984</v>
      </c>
      <c r="O1115" t="s">
        <v>1985</v>
      </c>
      <c r="P1115">
        <v>2.8652255499999999</v>
      </c>
      <c r="Q1115" t="s">
        <v>1986</v>
      </c>
      <c r="R1115" t="s">
        <v>1987</v>
      </c>
      <c r="S1115">
        <v>19556450</v>
      </c>
      <c r="T1115">
        <v>323.1390189</v>
      </c>
      <c r="U1115" t="s">
        <v>31</v>
      </c>
      <c r="V1115" t="s">
        <v>13078</v>
      </c>
      <c r="W1115" t="s">
        <v>23</v>
      </c>
    </row>
    <row r="1116" spans="1:23" x14ac:dyDescent="0.4">
      <c r="A1116">
        <v>1115</v>
      </c>
      <c r="B1116">
        <v>1</v>
      </c>
      <c r="C1116">
        <v>1</v>
      </c>
      <c r="D1116">
        <v>1</v>
      </c>
      <c r="E1116">
        <v>1</v>
      </c>
      <c r="F1116">
        <v>0.71239144973424096</v>
      </c>
      <c r="G1116">
        <v>-5.68478716248877</v>
      </c>
      <c r="H1116">
        <v>0.999999999999999</v>
      </c>
      <c r="I1116">
        <v>19.020842891290901</v>
      </c>
      <c r="J1116" t="s">
        <v>486</v>
      </c>
      <c r="K1116" t="s">
        <v>25</v>
      </c>
      <c r="L1116" t="s">
        <v>487</v>
      </c>
      <c r="M1116" t="s">
        <v>488</v>
      </c>
      <c r="N1116" t="s">
        <v>489</v>
      </c>
      <c r="O1116" t="s">
        <v>490</v>
      </c>
      <c r="P1116">
        <v>-2.2649436000000001</v>
      </c>
      <c r="Q1116" t="s">
        <v>491</v>
      </c>
      <c r="R1116" t="s">
        <v>492</v>
      </c>
      <c r="S1116">
        <v>120580478</v>
      </c>
      <c r="T1116">
        <v>245.07810000000001</v>
      </c>
      <c r="U1116" t="s">
        <v>31</v>
      </c>
      <c r="V1116" t="s">
        <v>13079</v>
      </c>
      <c r="W1116" t="s">
        <v>23</v>
      </c>
    </row>
    <row r="1117" spans="1:23" x14ac:dyDescent="0.4">
      <c r="A1117">
        <v>1116</v>
      </c>
      <c r="B1117">
        <v>1</v>
      </c>
      <c r="C1117">
        <v>1</v>
      </c>
      <c r="D1117">
        <v>1</v>
      </c>
      <c r="E1117">
        <v>1</v>
      </c>
      <c r="F1117">
        <v>0.71239144973424096</v>
      </c>
      <c r="G1117">
        <v>-5.68478716248877</v>
      </c>
      <c r="H1117" t="s">
        <v>23</v>
      </c>
      <c r="I1117">
        <v>19.020842891290901</v>
      </c>
      <c r="J1117" t="s">
        <v>486</v>
      </c>
      <c r="K1117" t="s">
        <v>25</v>
      </c>
      <c r="L1117" t="s">
        <v>487</v>
      </c>
      <c r="M1117" t="s">
        <v>488</v>
      </c>
      <c r="N1117" t="s">
        <v>489</v>
      </c>
      <c r="O1117" t="s">
        <v>490</v>
      </c>
      <c r="P1117">
        <v>-2.2649436000000001</v>
      </c>
      <c r="Q1117" t="s">
        <v>491</v>
      </c>
      <c r="R1117" t="s">
        <v>492</v>
      </c>
      <c r="S1117">
        <v>120580478</v>
      </c>
      <c r="T1117">
        <v>245.07810000000001</v>
      </c>
      <c r="U1117" t="s">
        <v>31</v>
      </c>
      <c r="V1117" t="s">
        <v>587</v>
      </c>
      <c r="W1117" t="s">
        <v>23</v>
      </c>
    </row>
    <row r="1118" spans="1:23" x14ac:dyDescent="0.4">
      <c r="A1118">
        <v>1117</v>
      </c>
      <c r="B1118">
        <v>1</v>
      </c>
      <c r="C1118">
        <v>2</v>
      </c>
      <c r="D1118">
        <v>1</v>
      </c>
      <c r="E1118">
        <v>2</v>
      </c>
      <c r="F1118">
        <v>0.71207551414756098</v>
      </c>
      <c r="G1118">
        <v>-13.3110694961299</v>
      </c>
      <c r="H1118">
        <v>1.0552763819095401E-2</v>
      </c>
      <c r="I1118">
        <v>10.5812749868787</v>
      </c>
      <c r="J1118" t="s">
        <v>564</v>
      </c>
      <c r="K1118" t="s">
        <v>25</v>
      </c>
      <c r="L1118" t="s">
        <v>565</v>
      </c>
      <c r="M1118" t="s">
        <v>566</v>
      </c>
      <c r="N1118" t="s">
        <v>567</v>
      </c>
      <c r="O1118" t="s">
        <v>568</v>
      </c>
      <c r="P1118">
        <v>2.5</v>
      </c>
      <c r="Q1118" t="s">
        <v>569</v>
      </c>
      <c r="R1118" t="s">
        <v>570</v>
      </c>
      <c r="S1118">
        <v>20638078</v>
      </c>
      <c r="T1118">
        <v>595.14461730000005</v>
      </c>
      <c r="U1118" t="s">
        <v>31</v>
      </c>
      <c r="V1118" t="s">
        <v>13080</v>
      </c>
      <c r="W1118" t="s">
        <v>23</v>
      </c>
    </row>
    <row r="1119" spans="1:23" x14ac:dyDescent="0.4">
      <c r="A1119">
        <v>1118</v>
      </c>
      <c r="B1119">
        <v>1</v>
      </c>
      <c r="C1119">
        <v>1</v>
      </c>
      <c r="D1119">
        <v>1</v>
      </c>
      <c r="E1119">
        <v>1</v>
      </c>
      <c r="F1119">
        <v>0.71196762500129995</v>
      </c>
      <c r="G1119">
        <v>-2.1013927961685201</v>
      </c>
      <c r="H1119" t="s">
        <v>23</v>
      </c>
      <c r="I1119">
        <v>28.6959270793214</v>
      </c>
      <c r="J1119" t="s">
        <v>442</v>
      </c>
      <c r="K1119" t="s">
        <v>25</v>
      </c>
      <c r="L1119" t="s">
        <v>443</v>
      </c>
      <c r="M1119" t="s">
        <v>444</v>
      </c>
      <c r="N1119" t="s">
        <v>445</v>
      </c>
      <c r="O1119" t="s">
        <v>446</v>
      </c>
      <c r="P1119">
        <v>-1.63495886</v>
      </c>
      <c r="Q1119" t="s">
        <v>447</v>
      </c>
      <c r="R1119" t="s">
        <v>448</v>
      </c>
      <c r="S1119">
        <v>255847294</v>
      </c>
      <c r="T1119">
        <v>175.11895999999999</v>
      </c>
      <c r="U1119" t="s">
        <v>31</v>
      </c>
      <c r="V1119" t="s">
        <v>531</v>
      </c>
      <c r="W1119" t="s">
        <v>23</v>
      </c>
    </row>
    <row r="1120" spans="1:23" x14ac:dyDescent="0.4">
      <c r="A1120">
        <v>1119</v>
      </c>
      <c r="B1120">
        <v>1</v>
      </c>
      <c r="C1120">
        <v>1</v>
      </c>
      <c r="D1120">
        <v>1</v>
      </c>
      <c r="E1120">
        <v>1</v>
      </c>
      <c r="F1120">
        <v>0.71196762500129995</v>
      </c>
      <c r="G1120">
        <v>-2.1013927961685201</v>
      </c>
      <c r="H1120">
        <v>0.999999999999999</v>
      </c>
      <c r="I1120">
        <v>28.6959270793214</v>
      </c>
      <c r="J1120" t="s">
        <v>442</v>
      </c>
      <c r="K1120" t="s">
        <v>25</v>
      </c>
      <c r="L1120" t="s">
        <v>443</v>
      </c>
      <c r="M1120" t="s">
        <v>444</v>
      </c>
      <c r="N1120" t="s">
        <v>445</v>
      </c>
      <c r="O1120" t="s">
        <v>446</v>
      </c>
      <c r="P1120">
        <v>-1.63495886</v>
      </c>
      <c r="Q1120" t="s">
        <v>447</v>
      </c>
      <c r="R1120" t="s">
        <v>448</v>
      </c>
      <c r="S1120">
        <v>255847294</v>
      </c>
      <c r="T1120">
        <v>175.11895999999999</v>
      </c>
      <c r="U1120" t="s">
        <v>31</v>
      </c>
      <c r="V1120" t="s">
        <v>13081</v>
      </c>
      <c r="W1120" t="s">
        <v>23</v>
      </c>
    </row>
    <row r="1121" spans="1:23" x14ac:dyDescent="0.4">
      <c r="A1121">
        <v>1120</v>
      </c>
      <c r="B1121">
        <v>1</v>
      </c>
      <c r="C1121">
        <v>1</v>
      </c>
      <c r="D1121">
        <v>1</v>
      </c>
      <c r="E1121">
        <v>1</v>
      </c>
      <c r="F1121">
        <v>0.71180801602265298</v>
      </c>
      <c r="G1121">
        <v>-11.8587879517386</v>
      </c>
      <c r="H1121" t="s">
        <v>23</v>
      </c>
      <c r="I1121">
        <v>43.347599610641403</v>
      </c>
      <c r="J1121" t="s">
        <v>7330</v>
      </c>
      <c r="K1121" t="s">
        <v>25</v>
      </c>
      <c r="L1121" t="s">
        <v>13049</v>
      </c>
      <c r="M1121" t="s">
        <v>13050</v>
      </c>
      <c r="N1121" t="s">
        <v>13051</v>
      </c>
      <c r="O1121" t="s">
        <v>13052</v>
      </c>
      <c r="P1121">
        <v>0.80000001200000004</v>
      </c>
      <c r="Q1121" t="s">
        <v>13053</v>
      </c>
      <c r="R1121" t="s">
        <v>13054</v>
      </c>
      <c r="S1121">
        <v>52969574</v>
      </c>
      <c r="T1121">
        <v>394.10336169999999</v>
      </c>
      <c r="U1121" t="s">
        <v>31</v>
      </c>
      <c r="V1121" t="s">
        <v>1527</v>
      </c>
      <c r="W1121" t="s">
        <v>23</v>
      </c>
    </row>
    <row r="1122" spans="1:23" x14ac:dyDescent="0.4">
      <c r="A1122">
        <v>1121</v>
      </c>
      <c r="B1122">
        <v>1</v>
      </c>
      <c r="C1122">
        <v>1</v>
      </c>
      <c r="D1122">
        <v>1</v>
      </c>
      <c r="E1122">
        <v>1</v>
      </c>
      <c r="F1122">
        <v>0.71180801602265298</v>
      </c>
      <c r="G1122">
        <v>-11.8587879517386</v>
      </c>
      <c r="H1122">
        <v>0.999999999999999</v>
      </c>
      <c r="I1122">
        <v>43.347599610641403</v>
      </c>
      <c r="J1122" t="s">
        <v>7330</v>
      </c>
      <c r="K1122" t="s">
        <v>25</v>
      </c>
      <c r="L1122" t="s">
        <v>13049</v>
      </c>
      <c r="M1122" t="s">
        <v>13050</v>
      </c>
      <c r="N1122" t="s">
        <v>13051</v>
      </c>
      <c r="O1122" t="s">
        <v>13052</v>
      </c>
      <c r="P1122">
        <v>0.80000001200000004</v>
      </c>
      <c r="Q1122" t="s">
        <v>13053</v>
      </c>
      <c r="R1122" t="s">
        <v>13054</v>
      </c>
      <c r="S1122">
        <v>52969574</v>
      </c>
      <c r="T1122">
        <v>394.10336169999999</v>
      </c>
      <c r="U1122" t="s">
        <v>31</v>
      </c>
      <c r="V1122" t="s">
        <v>13082</v>
      </c>
      <c r="W1122" t="s">
        <v>23</v>
      </c>
    </row>
    <row r="1123" spans="1:23" x14ac:dyDescent="0.4">
      <c r="A1123">
        <v>1122</v>
      </c>
      <c r="B1123">
        <v>1</v>
      </c>
      <c r="C1123">
        <v>1</v>
      </c>
      <c r="D1123">
        <v>1</v>
      </c>
      <c r="E1123">
        <v>1</v>
      </c>
      <c r="F1123">
        <v>0.71085030565611496</v>
      </c>
      <c r="G1123">
        <v>-3.1640648215460501</v>
      </c>
      <c r="H1123" t="s">
        <v>23</v>
      </c>
      <c r="I1123">
        <v>20.862770650387301</v>
      </c>
      <c r="J1123" t="s">
        <v>1156</v>
      </c>
      <c r="K1123" t="s">
        <v>25</v>
      </c>
      <c r="L1123" t="s">
        <v>1157</v>
      </c>
      <c r="M1123" t="s">
        <v>1158</v>
      </c>
      <c r="N1123" t="s">
        <v>1159</v>
      </c>
      <c r="O1123" t="s">
        <v>1160</v>
      </c>
      <c r="P1123">
        <v>0.40000000600000002</v>
      </c>
      <c r="Q1123" t="s">
        <v>1161</v>
      </c>
      <c r="R1123" t="s">
        <v>1162</v>
      </c>
      <c r="S1123">
        <v>34363730038</v>
      </c>
      <c r="T1123">
        <v>435.0921879</v>
      </c>
      <c r="U1123" t="s">
        <v>31</v>
      </c>
      <c r="V1123" t="s">
        <v>2658</v>
      </c>
      <c r="W1123" t="s">
        <v>23</v>
      </c>
    </row>
    <row r="1124" spans="1:23" x14ac:dyDescent="0.4">
      <c r="A1124">
        <v>1123</v>
      </c>
      <c r="B1124">
        <v>1</v>
      </c>
      <c r="C1124">
        <v>1</v>
      </c>
      <c r="D1124">
        <v>1</v>
      </c>
      <c r="E1124">
        <v>1</v>
      </c>
      <c r="F1124">
        <v>0.71085030565611496</v>
      </c>
      <c r="G1124">
        <v>-3.1640648215460501</v>
      </c>
      <c r="H1124">
        <v>0.999999999999999</v>
      </c>
      <c r="I1124">
        <v>20.862770650387301</v>
      </c>
      <c r="J1124" t="s">
        <v>1156</v>
      </c>
      <c r="K1124" t="s">
        <v>25</v>
      </c>
      <c r="L1124" t="s">
        <v>1157</v>
      </c>
      <c r="M1124" t="s">
        <v>1158</v>
      </c>
      <c r="N1124" t="s">
        <v>1159</v>
      </c>
      <c r="O1124" t="s">
        <v>1160</v>
      </c>
      <c r="P1124">
        <v>0.40000000600000002</v>
      </c>
      <c r="Q1124" t="s">
        <v>1161</v>
      </c>
      <c r="R1124" t="s">
        <v>1162</v>
      </c>
      <c r="S1124">
        <v>34363730038</v>
      </c>
      <c r="T1124">
        <v>435.0921879</v>
      </c>
      <c r="U1124" t="s">
        <v>31</v>
      </c>
      <c r="V1124" t="s">
        <v>13083</v>
      </c>
      <c r="W1124" t="s">
        <v>23</v>
      </c>
    </row>
    <row r="1125" spans="1:23" x14ac:dyDescent="0.4">
      <c r="A1125">
        <v>1124</v>
      </c>
      <c r="B1125">
        <v>1</v>
      </c>
      <c r="C1125">
        <v>1</v>
      </c>
      <c r="D1125">
        <v>1</v>
      </c>
      <c r="E1125">
        <v>1</v>
      </c>
      <c r="F1125">
        <v>0.710468491265145</v>
      </c>
      <c r="G1125">
        <v>-10.521063805898899</v>
      </c>
      <c r="H1125">
        <v>0.999999999999999</v>
      </c>
      <c r="I1125">
        <v>4.90225139941397</v>
      </c>
      <c r="J1125" t="s">
        <v>1502</v>
      </c>
      <c r="K1125" t="s">
        <v>25</v>
      </c>
      <c r="L1125" t="s">
        <v>1503</v>
      </c>
      <c r="M1125" t="s">
        <v>1504</v>
      </c>
      <c r="N1125" t="s">
        <v>1505</v>
      </c>
      <c r="O1125" t="s">
        <v>1506</v>
      </c>
      <c r="P1125">
        <v>1.65783072</v>
      </c>
      <c r="Q1125" t="s">
        <v>1507</v>
      </c>
      <c r="R1125" t="s">
        <v>1508</v>
      </c>
      <c r="S1125">
        <v>86829414</v>
      </c>
      <c r="T1125">
        <v>146.0600403</v>
      </c>
      <c r="U1125" t="s">
        <v>31</v>
      </c>
      <c r="V1125" t="s">
        <v>13084</v>
      </c>
      <c r="W1125" t="s">
        <v>23</v>
      </c>
    </row>
    <row r="1126" spans="1:23" x14ac:dyDescent="0.4">
      <c r="A1126">
        <v>1125</v>
      </c>
      <c r="B1126">
        <v>1</v>
      </c>
      <c r="C1126">
        <v>1</v>
      </c>
      <c r="D1126">
        <v>1</v>
      </c>
      <c r="E1126">
        <v>1</v>
      </c>
      <c r="F1126">
        <v>0.710468491265145</v>
      </c>
      <c r="G1126">
        <v>-10.521063805898899</v>
      </c>
      <c r="H1126" t="s">
        <v>23</v>
      </c>
      <c r="I1126">
        <v>4.90225139941397</v>
      </c>
      <c r="J1126" t="s">
        <v>1502</v>
      </c>
      <c r="K1126" t="s">
        <v>25</v>
      </c>
      <c r="L1126" t="s">
        <v>1503</v>
      </c>
      <c r="M1126" t="s">
        <v>1504</v>
      </c>
      <c r="N1126" t="s">
        <v>1505</v>
      </c>
      <c r="O1126" t="s">
        <v>1506</v>
      </c>
      <c r="P1126">
        <v>1.65783072</v>
      </c>
      <c r="Q1126" t="s">
        <v>1507</v>
      </c>
      <c r="R1126" t="s">
        <v>1508</v>
      </c>
      <c r="S1126">
        <v>86829414</v>
      </c>
      <c r="T1126">
        <v>146.0600403</v>
      </c>
      <c r="U1126" t="s">
        <v>31</v>
      </c>
      <c r="V1126" t="s">
        <v>1869</v>
      </c>
      <c r="W1126" t="s">
        <v>23</v>
      </c>
    </row>
    <row r="1127" spans="1:23" x14ac:dyDescent="0.4">
      <c r="A1127">
        <v>1126</v>
      </c>
      <c r="B1127">
        <v>1</v>
      </c>
      <c r="C1127">
        <v>1</v>
      </c>
      <c r="D1127">
        <v>1</v>
      </c>
      <c r="E1127">
        <v>1</v>
      </c>
      <c r="F1127">
        <v>0.710343836757514</v>
      </c>
      <c r="G1127">
        <v>-19.894182542292999</v>
      </c>
      <c r="H1127">
        <v>0.999999999999999</v>
      </c>
      <c r="I1127">
        <v>30.6296342851698</v>
      </c>
      <c r="J1127" t="s">
        <v>884</v>
      </c>
      <c r="K1127" t="s">
        <v>25</v>
      </c>
      <c r="L1127" t="s">
        <v>885</v>
      </c>
      <c r="M1127" t="s">
        <v>886</v>
      </c>
      <c r="N1127" t="s">
        <v>887</v>
      </c>
      <c r="O1127" t="s">
        <v>888</v>
      </c>
      <c r="P1127">
        <v>3.2000000499999999</v>
      </c>
      <c r="Q1127" t="s">
        <v>889</v>
      </c>
      <c r="R1127" t="s">
        <v>890</v>
      </c>
      <c r="S1127">
        <v>69779830</v>
      </c>
      <c r="T1127">
        <v>367.20161999999999</v>
      </c>
      <c r="U1127" t="s">
        <v>31</v>
      </c>
      <c r="V1127" t="s">
        <v>13085</v>
      </c>
      <c r="W1127" t="s">
        <v>23</v>
      </c>
    </row>
    <row r="1128" spans="1:23" x14ac:dyDescent="0.4">
      <c r="A1128">
        <v>1127</v>
      </c>
      <c r="B1128">
        <v>1</v>
      </c>
      <c r="C1128">
        <v>1</v>
      </c>
      <c r="D1128">
        <v>1</v>
      </c>
      <c r="E1128">
        <v>1</v>
      </c>
      <c r="F1128">
        <v>0.710343836757514</v>
      </c>
      <c r="G1128">
        <v>-19.894182542292999</v>
      </c>
      <c r="H1128" t="s">
        <v>23</v>
      </c>
      <c r="I1128">
        <v>30.6296342851698</v>
      </c>
      <c r="J1128" t="s">
        <v>884</v>
      </c>
      <c r="K1128" t="s">
        <v>25</v>
      </c>
      <c r="L1128" t="s">
        <v>885</v>
      </c>
      <c r="M1128" t="s">
        <v>886</v>
      </c>
      <c r="N1128" t="s">
        <v>887</v>
      </c>
      <c r="O1128" t="s">
        <v>888</v>
      </c>
      <c r="P1128">
        <v>3.2000000499999999</v>
      </c>
      <c r="Q1128" t="s">
        <v>889</v>
      </c>
      <c r="R1128" t="s">
        <v>890</v>
      </c>
      <c r="S1128">
        <v>69779830</v>
      </c>
      <c r="T1128">
        <v>367.20161999999999</v>
      </c>
      <c r="U1128" t="s">
        <v>31</v>
      </c>
      <c r="V1128" t="s">
        <v>1073</v>
      </c>
      <c r="W1128" t="s">
        <v>23</v>
      </c>
    </row>
    <row r="1129" spans="1:23" x14ac:dyDescent="0.4">
      <c r="A1129">
        <v>1128</v>
      </c>
      <c r="B1129">
        <v>1</v>
      </c>
      <c r="C1129">
        <v>1</v>
      </c>
      <c r="D1129">
        <v>1</v>
      </c>
      <c r="E1129">
        <v>2</v>
      </c>
      <c r="F1129">
        <v>0.70973455031052002</v>
      </c>
      <c r="G1129">
        <v>-10.7205642948019</v>
      </c>
      <c r="H1129">
        <v>0.91507537688442198</v>
      </c>
      <c r="I1129">
        <v>25.006501951920299</v>
      </c>
      <c r="J1129" t="s">
        <v>1065</v>
      </c>
      <c r="K1129" t="s">
        <v>25</v>
      </c>
      <c r="L1129" t="s">
        <v>12886</v>
      </c>
      <c r="M1129" t="s">
        <v>12887</v>
      </c>
      <c r="N1129" t="s">
        <v>12888</v>
      </c>
      <c r="O1129" t="s">
        <v>12889</v>
      </c>
      <c r="P1129">
        <v>-0.30000001199999998</v>
      </c>
      <c r="Q1129" t="s">
        <v>12890</v>
      </c>
      <c r="R1129" t="s">
        <v>12891</v>
      </c>
      <c r="S1129">
        <v>221003886</v>
      </c>
      <c r="T1129">
        <v>613.21269689999997</v>
      </c>
      <c r="U1129" t="s">
        <v>31</v>
      </c>
      <c r="V1129" t="s">
        <v>13086</v>
      </c>
      <c r="W1129" t="s">
        <v>23</v>
      </c>
    </row>
    <row r="1130" spans="1:23" x14ac:dyDescent="0.4">
      <c r="A1130">
        <v>1129</v>
      </c>
      <c r="B1130">
        <v>1</v>
      </c>
      <c r="C1130">
        <v>1</v>
      </c>
      <c r="D1130">
        <v>1</v>
      </c>
      <c r="E1130">
        <v>2</v>
      </c>
      <c r="F1130">
        <v>0.70973455031052002</v>
      </c>
      <c r="G1130">
        <v>-10.7205642948019</v>
      </c>
      <c r="H1130" t="s">
        <v>23</v>
      </c>
      <c r="I1130">
        <v>25.006501951920299</v>
      </c>
      <c r="J1130" t="s">
        <v>1065</v>
      </c>
      <c r="K1130" t="s">
        <v>25</v>
      </c>
      <c r="L1130" t="s">
        <v>12886</v>
      </c>
      <c r="M1130" t="s">
        <v>12887</v>
      </c>
      <c r="N1130" t="s">
        <v>12888</v>
      </c>
      <c r="O1130" t="s">
        <v>12889</v>
      </c>
      <c r="P1130">
        <v>-0.30000001199999998</v>
      </c>
      <c r="Q1130" t="s">
        <v>12890</v>
      </c>
      <c r="R1130" t="s">
        <v>12891</v>
      </c>
      <c r="S1130">
        <v>221003886</v>
      </c>
      <c r="T1130">
        <v>613.21269689999997</v>
      </c>
      <c r="U1130" t="s">
        <v>31</v>
      </c>
      <c r="V1130" t="s">
        <v>1550</v>
      </c>
      <c r="W1130" t="s">
        <v>23</v>
      </c>
    </row>
    <row r="1131" spans="1:23" x14ac:dyDescent="0.4">
      <c r="A1131">
        <v>1130</v>
      </c>
      <c r="B1131">
        <v>1</v>
      </c>
      <c r="C1131">
        <v>1</v>
      </c>
      <c r="D1131">
        <v>1</v>
      </c>
      <c r="E1131">
        <v>1</v>
      </c>
      <c r="F1131">
        <v>0.70928750932358997</v>
      </c>
      <c r="G1131">
        <v>-2.1159803373010799</v>
      </c>
      <c r="H1131" t="s">
        <v>23</v>
      </c>
      <c r="I1131">
        <v>34.0432699240855</v>
      </c>
      <c r="J1131" t="s">
        <v>4601</v>
      </c>
      <c r="K1131" t="s">
        <v>25</v>
      </c>
      <c r="L1131" t="s">
        <v>4602</v>
      </c>
      <c r="M1131" t="s">
        <v>4603</v>
      </c>
      <c r="N1131" t="s">
        <v>4604</v>
      </c>
      <c r="O1131" t="s">
        <v>4605</v>
      </c>
      <c r="P1131">
        <v>1</v>
      </c>
      <c r="Q1131" t="s">
        <v>4606</v>
      </c>
      <c r="R1131" t="s">
        <v>4607</v>
      </c>
      <c r="S1131">
        <v>2154514</v>
      </c>
      <c r="T1131">
        <v>513.18676000000005</v>
      </c>
      <c r="U1131" t="s">
        <v>31</v>
      </c>
      <c r="V1131" t="s">
        <v>6646</v>
      </c>
      <c r="W1131" t="s">
        <v>23</v>
      </c>
    </row>
    <row r="1132" spans="1:23" x14ac:dyDescent="0.4">
      <c r="A1132">
        <v>1131</v>
      </c>
      <c r="B1132">
        <v>1</v>
      </c>
      <c r="C1132">
        <v>1</v>
      </c>
      <c r="D1132">
        <v>1</v>
      </c>
      <c r="E1132">
        <v>1</v>
      </c>
      <c r="F1132">
        <v>0.70928750932358997</v>
      </c>
      <c r="G1132">
        <v>-2.1159803373010799</v>
      </c>
      <c r="H1132">
        <v>0.999999999999999</v>
      </c>
      <c r="I1132">
        <v>34.0432699240855</v>
      </c>
      <c r="J1132" t="s">
        <v>4601</v>
      </c>
      <c r="K1132" t="s">
        <v>25</v>
      </c>
      <c r="L1132" t="s">
        <v>4602</v>
      </c>
      <c r="M1132" t="s">
        <v>4603</v>
      </c>
      <c r="N1132" t="s">
        <v>4604</v>
      </c>
      <c r="O1132" t="s">
        <v>4605</v>
      </c>
      <c r="P1132">
        <v>1</v>
      </c>
      <c r="Q1132" t="s">
        <v>4606</v>
      </c>
      <c r="R1132" t="s">
        <v>4607</v>
      </c>
      <c r="S1132">
        <v>2154514</v>
      </c>
      <c r="T1132">
        <v>513.18676000000005</v>
      </c>
      <c r="U1132" t="s">
        <v>31</v>
      </c>
      <c r="V1132" t="s">
        <v>13087</v>
      </c>
      <c r="W1132" t="s">
        <v>23</v>
      </c>
    </row>
    <row r="1133" spans="1:23" x14ac:dyDescent="0.4">
      <c r="A1133">
        <v>1132</v>
      </c>
      <c r="B1133">
        <v>1</v>
      </c>
      <c r="C1133">
        <v>1</v>
      </c>
      <c r="D1133">
        <v>1</v>
      </c>
      <c r="E1133">
        <v>1</v>
      </c>
      <c r="F1133">
        <v>0.70887748929454697</v>
      </c>
      <c r="G1133">
        <v>-2.9784825414862</v>
      </c>
      <c r="H1133" t="s">
        <v>23</v>
      </c>
      <c r="I1133">
        <v>30.015493195013899</v>
      </c>
      <c r="J1133" t="s">
        <v>4601</v>
      </c>
      <c r="K1133" t="s">
        <v>25</v>
      </c>
      <c r="L1133" t="s">
        <v>4602</v>
      </c>
      <c r="M1133" t="s">
        <v>4603</v>
      </c>
      <c r="N1133" t="s">
        <v>4604</v>
      </c>
      <c r="O1133" t="s">
        <v>4605</v>
      </c>
      <c r="P1133">
        <v>1</v>
      </c>
      <c r="Q1133" t="s">
        <v>4606</v>
      </c>
      <c r="R1133" t="s">
        <v>4607</v>
      </c>
      <c r="S1133">
        <v>2154514</v>
      </c>
      <c r="T1133">
        <v>513.18675689999998</v>
      </c>
      <c r="U1133" t="s">
        <v>31</v>
      </c>
      <c r="V1133" t="s">
        <v>8838</v>
      </c>
      <c r="W1133" t="s">
        <v>23</v>
      </c>
    </row>
    <row r="1134" spans="1:23" x14ac:dyDescent="0.4">
      <c r="A1134">
        <v>1133</v>
      </c>
      <c r="B1134">
        <v>1</v>
      </c>
      <c r="C1134">
        <v>1</v>
      </c>
      <c r="D1134">
        <v>1</v>
      </c>
      <c r="E1134">
        <v>1</v>
      </c>
      <c r="F1134">
        <v>0.70887748929454697</v>
      </c>
      <c r="G1134">
        <v>-2.9784825414862</v>
      </c>
      <c r="H1134">
        <v>0.999999999999999</v>
      </c>
      <c r="I1134">
        <v>30.015493195013899</v>
      </c>
      <c r="J1134" t="s">
        <v>4601</v>
      </c>
      <c r="K1134" t="s">
        <v>25</v>
      </c>
      <c r="L1134" t="s">
        <v>4602</v>
      </c>
      <c r="M1134" t="s">
        <v>4603</v>
      </c>
      <c r="N1134" t="s">
        <v>4604</v>
      </c>
      <c r="O1134" t="s">
        <v>4605</v>
      </c>
      <c r="P1134">
        <v>1</v>
      </c>
      <c r="Q1134" t="s">
        <v>4606</v>
      </c>
      <c r="R1134" t="s">
        <v>4607</v>
      </c>
      <c r="S1134">
        <v>2154514</v>
      </c>
      <c r="T1134">
        <v>513.18675689999998</v>
      </c>
      <c r="U1134" t="s">
        <v>31</v>
      </c>
      <c r="V1134" t="s">
        <v>13088</v>
      </c>
      <c r="W1134" t="s">
        <v>23</v>
      </c>
    </row>
    <row r="1135" spans="1:23" x14ac:dyDescent="0.4">
      <c r="A1135">
        <v>1134</v>
      </c>
      <c r="B1135">
        <v>1</v>
      </c>
      <c r="C1135">
        <v>1</v>
      </c>
      <c r="D1135">
        <v>1</v>
      </c>
      <c r="E1135">
        <v>1</v>
      </c>
      <c r="F1135">
        <v>0.70850431427536897</v>
      </c>
      <c r="G1135">
        <v>-9.7514702929394996</v>
      </c>
      <c r="H1135">
        <v>0.999999999999999</v>
      </c>
      <c r="I1135">
        <v>32.714410876636599</v>
      </c>
      <c r="J1135" t="s">
        <v>4189</v>
      </c>
      <c r="K1135" t="s">
        <v>25</v>
      </c>
      <c r="L1135" t="s">
        <v>8137</v>
      </c>
      <c r="M1135" t="s">
        <v>8138</v>
      </c>
      <c r="N1135" t="s">
        <v>8139</v>
      </c>
      <c r="O1135" t="s">
        <v>8140</v>
      </c>
      <c r="P1135">
        <v>1.60000002</v>
      </c>
      <c r="Q1135" t="s">
        <v>8141</v>
      </c>
      <c r="R1135" t="s">
        <v>8142</v>
      </c>
      <c r="S1135">
        <v>3727446</v>
      </c>
      <c r="T1135">
        <v>429.20200999999997</v>
      </c>
      <c r="U1135" t="s">
        <v>31</v>
      </c>
      <c r="V1135" t="s">
        <v>13089</v>
      </c>
      <c r="W1135" t="s">
        <v>23</v>
      </c>
    </row>
    <row r="1136" spans="1:23" x14ac:dyDescent="0.4">
      <c r="A1136">
        <v>1135</v>
      </c>
      <c r="B1136">
        <v>1</v>
      </c>
      <c r="C1136">
        <v>1</v>
      </c>
      <c r="D1136">
        <v>1</v>
      </c>
      <c r="E1136">
        <v>1</v>
      </c>
      <c r="F1136">
        <v>0.70850431427536897</v>
      </c>
      <c r="G1136">
        <v>-9.7514702929394996</v>
      </c>
      <c r="H1136" t="s">
        <v>23</v>
      </c>
      <c r="I1136">
        <v>32.714410876636599</v>
      </c>
      <c r="J1136" t="s">
        <v>4189</v>
      </c>
      <c r="K1136" t="s">
        <v>25</v>
      </c>
      <c r="L1136" t="s">
        <v>8137</v>
      </c>
      <c r="M1136" t="s">
        <v>8138</v>
      </c>
      <c r="N1136" t="s">
        <v>8139</v>
      </c>
      <c r="O1136" t="s">
        <v>8140</v>
      </c>
      <c r="P1136">
        <v>1.60000002</v>
      </c>
      <c r="Q1136" t="s">
        <v>8141</v>
      </c>
      <c r="R1136" t="s">
        <v>8142</v>
      </c>
      <c r="S1136">
        <v>3727446</v>
      </c>
      <c r="T1136">
        <v>429.20200999999997</v>
      </c>
      <c r="U1136" t="s">
        <v>31</v>
      </c>
      <c r="V1136" t="s">
        <v>9256</v>
      </c>
      <c r="W1136" t="s">
        <v>23</v>
      </c>
    </row>
    <row r="1137" spans="1:23" x14ac:dyDescent="0.4">
      <c r="A1137">
        <v>1136</v>
      </c>
      <c r="B1137">
        <v>1</v>
      </c>
      <c r="C1137">
        <v>1</v>
      </c>
      <c r="D1137">
        <v>1</v>
      </c>
      <c r="E1137">
        <v>1</v>
      </c>
      <c r="F1137">
        <v>0.70835142530037998</v>
      </c>
      <c r="G1137">
        <v>-6.2832477842067496</v>
      </c>
      <c r="H1137">
        <v>0.999999999999999</v>
      </c>
      <c r="I1137">
        <v>40.901367795738899</v>
      </c>
      <c r="J1137" t="s">
        <v>716</v>
      </c>
      <c r="K1137" t="s">
        <v>25</v>
      </c>
      <c r="L1137" t="s">
        <v>717</v>
      </c>
      <c r="M1137" t="s">
        <v>718</v>
      </c>
      <c r="N1137" t="s">
        <v>719</v>
      </c>
      <c r="O1137" t="s">
        <v>720</v>
      </c>
      <c r="P1137">
        <v>2.6983466100000002</v>
      </c>
      <c r="Q1137" t="s">
        <v>721</v>
      </c>
      <c r="R1137" t="s">
        <v>722</v>
      </c>
      <c r="S1137">
        <v>86829438</v>
      </c>
      <c r="T1137">
        <v>183.09167479999999</v>
      </c>
      <c r="U1137" t="s">
        <v>31</v>
      </c>
      <c r="V1137" t="s">
        <v>13090</v>
      </c>
      <c r="W1137" t="s">
        <v>23</v>
      </c>
    </row>
    <row r="1138" spans="1:23" x14ac:dyDescent="0.4">
      <c r="A1138">
        <v>1137</v>
      </c>
      <c r="B1138">
        <v>1</v>
      </c>
      <c r="C1138">
        <v>1</v>
      </c>
      <c r="D1138">
        <v>1</v>
      </c>
      <c r="E1138">
        <v>1</v>
      </c>
      <c r="F1138">
        <v>0.70835142530037998</v>
      </c>
      <c r="G1138">
        <v>-6.2832477842067496</v>
      </c>
      <c r="H1138" t="s">
        <v>23</v>
      </c>
      <c r="I1138">
        <v>40.901367795738899</v>
      </c>
      <c r="J1138" t="s">
        <v>716</v>
      </c>
      <c r="K1138" t="s">
        <v>25</v>
      </c>
      <c r="L1138" t="s">
        <v>717</v>
      </c>
      <c r="M1138" t="s">
        <v>718</v>
      </c>
      <c r="N1138" t="s">
        <v>719</v>
      </c>
      <c r="O1138" t="s">
        <v>720</v>
      </c>
      <c r="P1138">
        <v>2.6983466100000002</v>
      </c>
      <c r="Q1138" t="s">
        <v>721</v>
      </c>
      <c r="R1138" t="s">
        <v>722</v>
      </c>
      <c r="S1138">
        <v>86829438</v>
      </c>
      <c r="T1138">
        <v>183.09167479999999</v>
      </c>
      <c r="U1138" t="s">
        <v>31</v>
      </c>
      <c r="V1138" t="s">
        <v>2293</v>
      </c>
      <c r="W1138" t="s">
        <v>23</v>
      </c>
    </row>
    <row r="1139" spans="1:23" x14ac:dyDescent="0.4">
      <c r="A1139">
        <v>1138</v>
      </c>
      <c r="B1139">
        <v>1</v>
      </c>
      <c r="C1139">
        <v>1</v>
      </c>
      <c r="D1139">
        <v>1</v>
      </c>
      <c r="E1139">
        <v>1</v>
      </c>
      <c r="F1139">
        <v>0.70807288609277297</v>
      </c>
      <c r="G1139">
        <v>-1.877896353123</v>
      </c>
      <c r="H1139" t="s">
        <v>23</v>
      </c>
      <c r="I1139">
        <v>23.2733615104355</v>
      </c>
      <c r="J1139" t="s">
        <v>1665</v>
      </c>
      <c r="K1139" t="s">
        <v>25</v>
      </c>
      <c r="L1139" t="s">
        <v>1982</v>
      </c>
      <c r="M1139" t="s">
        <v>1983</v>
      </c>
      <c r="N1139" t="s">
        <v>1984</v>
      </c>
      <c r="O1139" t="s">
        <v>1985</v>
      </c>
      <c r="P1139">
        <v>2.8652255499999999</v>
      </c>
      <c r="Q1139" t="s">
        <v>1986</v>
      </c>
      <c r="R1139" t="s">
        <v>1987</v>
      </c>
      <c r="S1139">
        <v>19556450</v>
      </c>
      <c r="T1139">
        <v>323.1390189</v>
      </c>
      <c r="U1139" t="s">
        <v>31</v>
      </c>
      <c r="V1139" t="s">
        <v>5342</v>
      </c>
      <c r="W1139" t="s">
        <v>23</v>
      </c>
    </row>
    <row r="1140" spans="1:23" x14ac:dyDescent="0.4">
      <c r="A1140">
        <v>1139</v>
      </c>
      <c r="B1140">
        <v>1</v>
      </c>
      <c r="C1140">
        <v>1</v>
      </c>
      <c r="D1140">
        <v>1</v>
      </c>
      <c r="E1140">
        <v>1</v>
      </c>
      <c r="F1140">
        <v>0.70807288609277297</v>
      </c>
      <c r="G1140">
        <v>-1.877896353123</v>
      </c>
      <c r="H1140">
        <v>0.999999999999999</v>
      </c>
      <c r="I1140">
        <v>23.2733615104355</v>
      </c>
      <c r="J1140" t="s">
        <v>1665</v>
      </c>
      <c r="K1140" t="s">
        <v>25</v>
      </c>
      <c r="L1140" t="s">
        <v>1982</v>
      </c>
      <c r="M1140" t="s">
        <v>1983</v>
      </c>
      <c r="N1140" t="s">
        <v>1984</v>
      </c>
      <c r="O1140" t="s">
        <v>1985</v>
      </c>
      <c r="P1140">
        <v>2.8652255499999999</v>
      </c>
      <c r="Q1140" t="s">
        <v>1986</v>
      </c>
      <c r="R1140" t="s">
        <v>1987</v>
      </c>
      <c r="S1140">
        <v>19556450</v>
      </c>
      <c r="T1140">
        <v>323.1390189</v>
      </c>
      <c r="U1140" t="s">
        <v>31</v>
      </c>
      <c r="V1140" t="s">
        <v>13091</v>
      </c>
      <c r="W1140" t="s">
        <v>23</v>
      </c>
    </row>
    <row r="1141" spans="1:23" x14ac:dyDescent="0.4">
      <c r="A1141">
        <v>1140</v>
      </c>
      <c r="B1141">
        <v>1</v>
      </c>
      <c r="C1141">
        <v>2</v>
      </c>
      <c r="D1141">
        <v>1</v>
      </c>
      <c r="E1141">
        <v>2</v>
      </c>
      <c r="F1141">
        <v>0.70755686842301102</v>
      </c>
      <c r="G1141">
        <v>-30.720108786732901</v>
      </c>
      <c r="H1141">
        <v>0.50251256281406997</v>
      </c>
      <c r="I1141">
        <v>20.2450545438994</v>
      </c>
      <c r="J1141" t="s">
        <v>1139</v>
      </c>
      <c r="K1141" t="s">
        <v>25</v>
      </c>
      <c r="L1141" t="s">
        <v>1140</v>
      </c>
      <c r="M1141" t="s">
        <v>1141</v>
      </c>
      <c r="N1141" t="s">
        <v>1142</v>
      </c>
      <c r="O1141" t="s">
        <v>1143</v>
      </c>
      <c r="P1141">
        <v>0.30000001199999998</v>
      </c>
      <c r="Q1141" t="s">
        <v>1144</v>
      </c>
      <c r="R1141" t="s">
        <v>1145</v>
      </c>
      <c r="S1141">
        <v>19955770</v>
      </c>
      <c r="T1141">
        <v>801.22</v>
      </c>
      <c r="U1141" t="s">
        <v>31</v>
      </c>
      <c r="V1141" t="s">
        <v>13092</v>
      </c>
      <c r="W1141" t="s">
        <v>23</v>
      </c>
    </row>
    <row r="1142" spans="1:23" x14ac:dyDescent="0.4">
      <c r="A1142">
        <v>1141</v>
      </c>
      <c r="B1142">
        <v>1</v>
      </c>
      <c r="C1142">
        <v>1</v>
      </c>
      <c r="D1142">
        <v>1</v>
      </c>
      <c r="E1142">
        <v>1</v>
      </c>
      <c r="F1142">
        <v>0.70685250271816702</v>
      </c>
      <c r="G1142">
        <v>-62.6830820931605</v>
      </c>
      <c r="H1142" t="s">
        <v>23</v>
      </c>
      <c r="I1142">
        <v>14.6511398617357</v>
      </c>
      <c r="J1142" t="s">
        <v>2159</v>
      </c>
      <c r="K1142" t="s">
        <v>25</v>
      </c>
      <c r="L1142" t="s">
        <v>2160</v>
      </c>
      <c r="M1142" t="s">
        <v>2161</v>
      </c>
      <c r="N1142" t="s">
        <v>2162</v>
      </c>
      <c r="O1142" t="s">
        <v>2163</v>
      </c>
      <c r="P1142">
        <v>-1.39999998</v>
      </c>
      <c r="Q1142">
        <v>21827835</v>
      </c>
      <c r="R1142" t="s">
        <v>2164</v>
      </c>
      <c r="S1142">
        <v>262146</v>
      </c>
      <c r="T1142">
        <v>301.06011710000001</v>
      </c>
      <c r="U1142" t="s">
        <v>31</v>
      </c>
      <c r="V1142" t="s">
        <v>7500</v>
      </c>
      <c r="W1142" t="s">
        <v>23</v>
      </c>
    </row>
    <row r="1143" spans="1:23" x14ac:dyDescent="0.4">
      <c r="A1143">
        <v>1142</v>
      </c>
      <c r="B1143">
        <v>1</v>
      </c>
      <c r="C1143">
        <v>1</v>
      </c>
      <c r="D1143">
        <v>1</v>
      </c>
      <c r="E1143">
        <v>1</v>
      </c>
      <c r="F1143">
        <v>0.70685250271816702</v>
      </c>
      <c r="G1143">
        <v>-62.6830820931605</v>
      </c>
      <c r="H1143">
        <v>0.999999999999999</v>
      </c>
      <c r="I1143">
        <v>14.6511398617357</v>
      </c>
      <c r="J1143" t="s">
        <v>2159</v>
      </c>
      <c r="K1143" t="s">
        <v>25</v>
      </c>
      <c r="L1143" t="s">
        <v>2160</v>
      </c>
      <c r="M1143" t="s">
        <v>2161</v>
      </c>
      <c r="N1143" t="s">
        <v>2162</v>
      </c>
      <c r="O1143" t="s">
        <v>2163</v>
      </c>
      <c r="P1143">
        <v>-1.39999998</v>
      </c>
      <c r="Q1143">
        <v>21827835</v>
      </c>
      <c r="R1143" t="s">
        <v>2164</v>
      </c>
      <c r="S1143">
        <v>262146</v>
      </c>
      <c r="T1143">
        <v>301.06011710000001</v>
      </c>
      <c r="U1143" t="s">
        <v>31</v>
      </c>
      <c r="V1143" t="s">
        <v>13093</v>
      </c>
      <c r="W1143" t="s">
        <v>23</v>
      </c>
    </row>
    <row r="1144" spans="1:23" x14ac:dyDescent="0.4">
      <c r="A1144">
        <v>1143</v>
      </c>
      <c r="B1144">
        <v>1</v>
      </c>
      <c r="C1144">
        <v>1</v>
      </c>
      <c r="D1144">
        <v>1</v>
      </c>
      <c r="E1144">
        <v>1</v>
      </c>
      <c r="F1144">
        <v>0.70648256941739596</v>
      </c>
      <c r="G1144">
        <v>-12.2318464531886</v>
      </c>
      <c r="H1144">
        <v>0.999999999999999</v>
      </c>
      <c r="I1144">
        <v>79.364942795497896</v>
      </c>
      <c r="J1144" t="s">
        <v>13094</v>
      </c>
      <c r="K1144" t="s">
        <v>25</v>
      </c>
      <c r="L1144" t="s">
        <v>13095</v>
      </c>
      <c r="M1144" t="s">
        <v>13096</v>
      </c>
      <c r="N1144" t="s">
        <v>13097</v>
      </c>
      <c r="O1144" t="s">
        <v>13098</v>
      </c>
      <c r="P1144">
        <v>2.0999998999999998</v>
      </c>
      <c r="Q1144" t="s">
        <v>13099</v>
      </c>
      <c r="R1144" t="s">
        <v>13100</v>
      </c>
      <c r="S1144">
        <v>19048818</v>
      </c>
      <c r="T1144">
        <v>295.18048979999998</v>
      </c>
      <c r="U1144" t="s">
        <v>31</v>
      </c>
      <c r="V1144" t="s">
        <v>13101</v>
      </c>
      <c r="W1144" t="s">
        <v>23</v>
      </c>
    </row>
    <row r="1145" spans="1:23" x14ac:dyDescent="0.4">
      <c r="A1145">
        <v>1144</v>
      </c>
      <c r="B1145">
        <v>1</v>
      </c>
      <c r="C1145">
        <v>1</v>
      </c>
      <c r="D1145">
        <v>1</v>
      </c>
      <c r="E1145">
        <v>1</v>
      </c>
      <c r="F1145">
        <v>0.70648256941739596</v>
      </c>
      <c r="G1145">
        <v>-12.2318464531886</v>
      </c>
      <c r="H1145" t="s">
        <v>23</v>
      </c>
      <c r="I1145">
        <v>79.364942795497896</v>
      </c>
      <c r="J1145" t="s">
        <v>13094</v>
      </c>
      <c r="K1145" t="s">
        <v>25</v>
      </c>
      <c r="L1145" t="s">
        <v>13095</v>
      </c>
      <c r="M1145" t="s">
        <v>13096</v>
      </c>
      <c r="N1145" t="s">
        <v>13097</v>
      </c>
      <c r="O1145" t="s">
        <v>13098</v>
      </c>
      <c r="P1145">
        <v>2.0999998999999998</v>
      </c>
      <c r="Q1145" t="s">
        <v>13099</v>
      </c>
      <c r="R1145" t="s">
        <v>13100</v>
      </c>
      <c r="S1145">
        <v>19048818</v>
      </c>
      <c r="T1145">
        <v>295.18048979999998</v>
      </c>
      <c r="U1145" t="s">
        <v>31</v>
      </c>
      <c r="V1145" t="s">
        <v>11071</v>
      </c>
      <c r="W1145" t="s">
        <v>23</v>
      </c>
    </row>
    <row r="1146" spans="1:23" x14ac:dyDescent="0.4">
      <c r="A1146">
        <v>1145</v>
      </c>
      <c r="B1146">
        <v>1</v>
      </c>
      <c r="C1146">
        <v>8</v>
      </c>
      <c r="D1146">
        <v>1</v>
      </c>
      <c r="E1146">
        <v>3</v>
      </c>
      <c r="F1146">
        <v>0.70624932576476596</v>
      </c>
      <c r="G1146">
        <v>-5.7604248094914698</v>
      </c>
      <c r="H1146">
        <v>0.16381909547738599</v>
      </c>
      <c r="I1146">
        <v>20.3196017821876</v>
      </c>
      <c r="J1146" t="s">
        <v>2752</v>
      </c>
      <c r="K1146" t="s">
        <v>25</v>
      </c>
      <c r="L1146" t="s">
        <v>6166</v>
      </c>
      <c r="M1146" t="s">
        <v>6167</v>
      </c>
      <c r="N1146" t="s">
        <v>6168</v>
      </c>
      <c r="O1146" t="s">
        <v>6169</v>
      </c>
      <c r="P1146">
        <v>0.10000000100000001</v>
      </c>
      <c r="Q1146" t="s">
        <v>6170</v>
      </c>
      <c r="R1146" t="s">
        <v>6171</v>
      </c>
      <c r="S1146">
        <v>34380234874</v>
      </c>
      <c r="T1146">
        <v>451.08710250000001</v>
      </c>
      <c r="U1146" t="s">
        <v>31</v>
      </c>
      <c r="V1146" t="s">
        <v>13102</v>
      </c>
      <c r="W1146" t="s">
        <v>23</v>
      </c>
    </row>
    <row r="1147" spans="1:23" x14ac:dyDescent="0.4">
      <c r="A1147">
        <v>1146</v>
      </c>
      <c r="B1147">
        <v>1</v>
      </c>
      <c r="C1147">
        <v>1</v>
      </c>
      <c r="D1147">
        <v>1</v>
      </c>
      <c r="E1147">
        <v>1</v>
      </c>
      <c r="F1147">
        <v>0.70515962855077396</v>
      </c>
      <c r="G1147">
        <v>-4.9973168824139398</v>
      </c>
      <c r="H1147" t="s">
        <v>23</v>
      </c>
      <c r="I1147">
        <v>32.189171872210302</v>
      </c>
      <c r="J1147" t="s">
        <v>873</v>
      </c>
      <c r="K1147" t="s">
        <v>25</v>
      </c>
      <c r="L1147" t="s">
        <v>874</v>
      </c>
      <c r="M1147" t="s">
        <v>875</v>
      </c>
      <c r="N1147" t="s">
        <v>876</v>
      </c>
      <c r="O1147" t="s">
        <v>877</v>
      </c>
      <c r="P1147">
        <v>1.39999998</v>
      </c>
      <c r="Q1147" t="s">
        <v>878</v>
      </c>
      <c r="R1147" t="s">
        <v>879</v>
      </c>
      <c r="S1147">
        <v>54061182</v>
      </c>
      <c r="T1147">
        <v>178.03548000000001</v>
      </c>
      <c r="U1147" t="s">
        <v>31</v>
      </c>
      <c r="V1147" t="s">
        <v>1377</v>
      </c>
      <c r="W1147" t="s">
        <v>23</v>
      </c>
    </row>
    <row r="1148" spans="1:23" x14ac:dyDescent="0.4">
      <c r="A1148">
        <v>1147</v>
      </c>
      <c r="B1148">
        <v>1</v>
      </c>
      <c r="C1148">
        <v>1</v>
      </c>
      <c r="D1148">
        <v>1</v>
      </c>
      <c r="E1148">
        <v>1</v>
      </c>
      <c r="F1148">
        <v>0.70515962855077396</v>
      </c>
      <c r="G1148">
        <v>-4.9973168824139398</v>
      </c>
      <c r="H1148" t="s">
        <v>23</v>
      </c>
      <c r="I1148">
        <v>32.189171872210302</v>
      </c>
      <c r="J1148" t="s">
        <v>873</v>
      </c>
      <c r="K1148" t="s">
        <v>25</v>
      </c>
      <c r="L1148" t="s">
        <v>874</v>
      </c>
      <c r="M1148" t="s">
        <v>875</v>
      </c>
      <c r="N1148" t="s">
        <v>876</v>
      </c>
      <c r="O1148" t="s">
        <v>877</v>
      </c>
      <c r="P1148">
        <v>1.39999998</v>
      </c>
      <c r="Q1148" t="s">
        <v>878</v>
      </c>
      <c r="R1148" t="s">
        <v>879</v>
      </c>
      <c r="S1148">
        <v>54061182</v>
      </c>
      <c r="T1148">
        <v>178.03548280000001</v>
      </c>
      <c r="U1148" t="s">
        <v>31</v>
      </c>
      <c r="V1148" t="s">
        <v>1379</v>
      </c>
      <c r="W1148" t="s">
        <v>23</v>
      </c>
    </row>
    <row r="1149" spans="1:23" x14ac:dyDescent="0.4">
      <c r="A1149">
        <v>1148</v>
      </c>
      <c r="B1149">
        <v>1</v>
      </c>
      <c r="C1149">
        <v>1</v>
      </c>
      <c r="D1149">
        <v>1</v>
      </c>
      <c r="E1149">
        <v>1</v>
      </c>
      <c r="F1149">
        <v>0.70515962855077396</v>
      </c>
      <c r="G1149">
        <v>-4.9973168824139398</v>
      </c>
      <c r="H1149">
        <v>0.999999999999999</v>
      </c>
      <c r="I1149">
        <v>32.189171872210302</v>
      </c>
      <c r="J1149" t="s">
        <v>873</v>
      </c>
      <c r="K1149" t="s">
        <v>25</v>
      </c>
      <c r="L1149" t="s">
        <v>874</v>
      </c>
      <c r="M1149" t="s">
        <v>875</v>
      </c>
      <c r="N1149" t="s">
        <v>876</v>
      </c>
      <c r="O1149" t="s">
        <v>877</v>
      </c>
      <c r="P1149">
        <v>1.39999998</v>
      </c>
      <c r="Q1149" t="s">
        <v>878</v>
      </c>
      <c r="R1149" t="s">
        <v>879</v>
      </c>
      <c r="S1149">
        <v>54061182</v>
      </c>
      <c r="T1149">
        <v>178.03548280000001</v>
      </c>
      <c r="U1149" t="s">
        <v>31</v>
      </c>
      <c r="V1149" t="s">
        <v>13103</v>
      </c>
      <c r="W1149" t="s">
        <v>23</v>
      </c>
    </row>
    <row r="1150" spans="1:23" x14ac:dyDescent="0.4">
      <c r="A1150">
        <v>1149</v>
      </c>
      <c r="B1150">
        <v>1</v>
      </c>
      <c r="C1150">
        <v>1</v>
      </c>
      <c r="D1150">
        <v>1</v>
      </c>
      <c r="E1150">
        <v>1</v>
      </c>
      <c r="F1150">
        <v>0.70515962855077396</v>
      </c>
      <c r="G1150">
        <v>-4.9973168824139398</v>
      </c>
      <c r="H1150">
        <v>0.999999999999999</v>
      </c>
      <c r="I1150">
        <v>32.189171872210302</v>
      </c>
      <c r="J1150" t="s">
        <v>873</v>
      </c>
      <c r="K1150" t="s">
        <v>25</v>
      </c>
      <c r="L1150" t="s">
        <v>874</v>
      </c>
      <c r="M1150" t="s">
        <v>875</v>
      </c>
      <c r="N1150" t="s">
        <v>876</v>
      </c>
      <c r="O1150" t="s">
        <v>877</v>
      </c>
      <c r="P1150">
        <v>1.39999998</v>
      </c>
      <c r="Q1150" t="s">
        <v>878</v>
      </c>
      <c r="R1150" t="s">
        <v>879</v>
      </c>
      <c r="S1150">
        <v>54061182</v>
      </c>
      <c r="T1150">
        <v>178.03548000000001</v>
      </c>
      <c r="U1150" t="s">
        <v>31</v>
      </c>
      <c r="V1150" t="s">
        <v>13104</v>
      </c>
      <c r="W1150" t="s">
        <v>23</v>
      </c>
    </row>
    <row r="1151" spans="1:23" x14ac:dyDescent="0.4">
      <c r="A1151">
        <v>1150</v>
      </c>
      <c r="B1151">
        <v>1</v>
      </c>
      <c r="C1151">
        <v>1</v>
      </c>
      <c r="D1151">
        <v>1</v>
      </c>
      <c r="E1151">
        <v>1</v>
      </c>
      <c r="F1151">
        <v>0.70446960593672903</v>
      </c>
      <c r="G1151">
        <v>-4.5545326871026397</v>
      </c>
      <c r="H1151">
        <v>0.999999999999999</v>
      </c>
      <c r="I1151">
        <v>19.389245354561201</v>
      </c>
      <c r="J1151" t="s">
        <v>873</v>
      </c>
      <c r="K1151" t="s">
        <v>25</v>
      </c>
      <c r="L1151" t="s">
        <v>874</v>
      </c>
      <c r="M1151" t="s">
        <v>875</v>
      </c>
      <c r="N1151" t="s">
        <v>876</v>
      </c>
      <c r="O1151" t="s">
        <v>877</v>
      </c>
      <c r="P1151">
        <v>1.39999998</v>
      </c>
      <c r="Q1151" t="s">
        <v>878</v>
      </c>
      <c r="R1151" t="s">
        <v>879</v>
      </c>
      <c r="S1151">
        <v>54061182</v>
      </c>
      <c r="T1151">
        <v>178.03548280000001</v>
      </c>
      <c r="U1151" t="s">
        <v>31</v>
      </c>
      <c r="V1151" t="s">
        <v>13105</v>
      </c>
      <c r="W1151" t="s">
        <v>23</v>
      </c>
    </row>
    <row r="1152" spans="1:23" x14ac:dyDescent="0.4">
      <c r="A1152">
        <v>1151</v>
      </c>
      <c r="B1152">
        <v>1</v>
      </c>
      <c r="C1152">
        <v>1</v>
      </c>
      <c r="D1152">
        <v>1</v>
      </c>
      <c r="E1152">
        <v>1</v>
      </c>
      <c r="F1152">
        <v>0.70446960593672903</v>
      </c>
      <c r="G1152">
        <v>-4.5545326871026397</v>
      </c>
      <c r="H1152" t="s">
        <v>23</v>
      </c>
      <c r="I1152">
        <v>19.389245354561201</v>
      </c>
      <c r="J1152" t="s">
        <v>873</v>
      </c>
      <c r="K1152" t="s">
        <v>25</v>
      </c>
      <c r="L1152" t="s">
        <v>874</v>
      </c>
      <c r="M1152" t="s">
        <v>875</v>
      </c>
      <c r="N1152" t="s">
        <v>876</v>
      </c>
      <c r="O1152" t="s">
        <v>877</v>
      </c>
      <c r="P1152">
        <v>1.39999998</v>
      </c>
      <c r="Q1152" t="s">
        <v>878</v>
      </c>
      <c r="R1152" t="s">
        <v>879</v>
      </c>
      <c r="S1152">
        <v>54061182</v>
      </c>
      <c r="T1152">
        <v>178.03548280000001</v>
      </c>
      <c r="U1152" t="s">
        <v>31</v>
      </c>
      <c r="V1152" t="s">
        <v>1461</v>
      </c>
      <c r="W1152" t="s">
        <v>23</v>
      </c>
    </row>
    <row r="1153" spans="1:23" x14ac:dyDescent="0.4">
      <c r="A1153">
        <v>1152</v>
      </c>
      <c r="B1153">
        <v>1</v>
      </c>
      <c r="C1153">
        <v>1</v>
      </c>
      <c r="D1153">
        <v>1</v>
      </c>
      <c r="E1153">
        <v>1</v>
      </c>
      <c r="F1153">
        <v>0.70372641716194895</v>
      </c>
      <c r="G1153">
        <v>-7.2798164785165298</v>
      </c>
      <c r="H1153">
        <v>0.999999999999999</v>
      </c>
      <c r="I1153">
        <v>30.008790401715899</v>
      </c>
      <c r="J1153" t="s">
        <v>6156</v>
      </c>
      <c r="K1153" t="s">
        <v>25</v>
      </c>
      <c r="L1153" t="s">
        <v>9269</v>
      </c>
      <c r="M1153" t="s">
        <v>9270</v>
      </c>
      <c r="N1153" t="s">
        <v>9271</v>
      </c>
      <c r="O1153" t="s">
        <v>9272</v>
      </c>
      <c r="P1153">
        <v>1.26449049</v>
      </c>
      <c r="Q1153" t="s">
        <v>9273</v>
      </c>
      <c r="R1153" t="s">
        <v>9274</v>
      </c>
      <c r="S1153">
        <v>88009086</v>
      </c>
      <c r="T1153">
        <v>175.09649999999999</v>
      </c>
      <c r="U1153" t="s">
        <v>31</v>
      </c>
      <c r="V1153" t="s">
        <v>13106</v>
      </c>
      <c r="W1153" t="s">
        <v>23</v>
      </c>
    </row>
    <row r="1154" spans="1:23" x14ac:dyDescent="0.4">
      <c r="A1154">
        <v>1153</v>
      </c>
      <c r="B1154">
        <v>1</v>
      </c>
      <c r="C1154">
        <v>1</v>
      </c>
      <c r="D1154">
        <v>1</v>
      </c>
      <c r="E1154">
        <v>1</v>
      </c>
      <c r="F1154">
        <v>0.70372641716194895</v>
      </c>
      <c r="G1154">
        <v>-7.2798164785165298</v>
      </c>
      <c r="H1154" t="s">
        <v>23</v>
      </c>
      <c r="I1154">
        <v>30.008790401715899</v>
      </c>
      <c r="J1154" t="s">
        <v>6156</v>
      </c>
      <c r="K1154" t="s">
        <v>25</v>
      </c>
      <c r="L1154" t="s">
        <v>9269</v>
      </c>
      <c r="M1154" t="s">
        <v>9270</v>
      </c>
      <c r="N1154" t="s">
        <v>9271</v>
      </c>
      <c r="O1154" t="s">
        <v>9272</v>
      </c>
      <c r="P1154">
        <v>1.26449049</v>
      </c>
      <c r="Q1154" t="s">
        <v>9273</v>
      </c>
      <c r="R1154" t="s">
        <v>9274</v>
      </c>
      <c r="S1154">
        <v>88009086</v>
      </c>
      <c r="T1154">
        <v>175.09649999999999</v>
      </c>
      <c r="U1154" t="s">
        <v>31</v>
      </c>
      <c r="V1154" t="s">
        <v>6163</v>
      </c>
      <c r="W1154" t="s">
        <v>23</v>
      </c>
    </row>
    <row r="1155" spans="1:23" x14ac:dyDescent="0.4">
      <c r="A1155">
        <v>1154</v>
      </c>
      <c r="B1155">
        <v>1</v>
      </c>
      <c r="C1155">
        <v>2</v>
      </c>
      <c r="D1155">
        <v>1</v>
      </c>
      <c r="E1155">
        <v>2</v>
      </c>
      <c r="F1155">
        <v>0.70269732358064596</v>
      </c>
      <c r="G1155">
        <v>-7.5589204391962799</v>
      </c>
      <c r="H1155">
        <v>0.56381909547738696</v>
      </c>
      <c r="I1155">
        <v>9.4792945187446307</v>
      </c>
      <c r="J1155" t="s">
        <v>288</v>
      </c>
      <c r="K1155" t="s">
        <v>25</v>
      </c>
      <c r="L1155" t="s">
        <v>289</v>
      </c>
      <c r="M1155" t="s">
        <v>290</v>
      </c>
      <c r="N1155" t="s">
        <v>291</v>
      </c>
      <c r="O1155" t="s">
        <v>292</v>
      </c>
      <c r="P1155">
        <v>4.5999999000000003</v>
      </c>
      <c r="Q1155" t="s">
        <v>293</v>
      </c>
      <c r="R1155" t="s">
        <v>294</v>
      </c>
      <c r="S1155">
        <v>70008934</v>
      </c>
      <c r="T1155">
        <v>667.28613659999996</v>
      </c>
      <c r="U1155" t="s">
        <v>31</v>
      </c>
      <c r="V1155" t="s">
        <v>13107</v>
      </c>
      <c r="W1155" t="s">
        <v>23</v>
      </c>
    </row>
    <row r="1156" spans="1:23" x14ac:dyDescent="0.4">
      <c r="A1156">
        <v>1155</v>
      </c>
      <c r="B1156">
        <v>1</v>
      </c>
      <c r="C1156">
        <v>1</v>
      </c>
      <c r="D1156">
        <v>1</v>
      </c>
      <c r="E1156">
        <v>1</v>
      </c>
      <c r="F1156">
        <v>0.70234499561137897</v>
      </c>
      <c r="G1156">
        <v>-20.655025217490302</v>
      </c>
      <c r="H1156">
        <v>0.999999999999999</v>
      </c>
      <c r="I1156">
        <v>16.722361820615301</v>
      </c>
      <c r="J1156" t="s">
        <v>884</v>
      </c>
      <c r="K1156" t="s">
        <v>25</v>
      </c>
      <c r="L1156" t="s">
        <v>885</v>
      </c>
      <c r="M1156" t="s">
        <v>886</v>
      </c>
      <c r="N1156" t="s">
        <v>887</v>
      </c>
      <c r="O1156" t="s">
        <v>888</v>
      </c>
      <c r="P1156">
        <v>3.2000000499999999</v>
      </c>
      <c r="Q1156" t="s">
        <v>889</v>
      </c>
      <c r="R1156" t="s">
        <v>890</v>
      </c>
      <c r="S1156">
        <v>69779830</v>
      </c>
      <c r="T1156">
        <v>367.20161919999998</v>
      </c>
      <c r="U1156" t="s">
        <v>31</v>
      </c>
      <c r="V1156" t="s">
        <v>13108</v>
      </c>
      <c r="W1156" t="s">
        <v>23</v>
      </c>
    </row>
    <row r="1157" spans="1:23" x14ac:dyDescent="0.4">
      <c r="A1157">
        <v>1156</v>
      </c>
      <c r="B1157">
        <v>1</v>
      </c>
      <c r="C1157">
        <v>1</v>
      </c>
      <c r="D1157">
        <v>1</v>
      </c>
      <c r="E1157">
        <v>1</v>
      </c>
      <c r="F1157">
        <v>0.70234499561137897</v>
      </c>
      <c r="G1157">
        <v>-20.655025217490302</v>
      </c>
      <c r="H1157" t="s">
        <v>23</v>
      </c>
      <c r="I1157">
        <v>16.722361820615301</v>
      </c>
      <c r="J1157" t="s">
        <v>884</v>
      </c>
      <c r="K1157" t="s">
        <v>25</v>
      </c>
      <c r="L1157" t="s">
        <v>885</v>
      </c>
      <c r="M1157" t="s">
        <v>886</v>
      </c>
      <c r="N1157" t="s">
        <v>887</v>
      </c>
      <c r="O1157" t="s">
        <v>888</v>
      </c>
      <c r="P1157">
        <v>3.2000000499999999</v>
      </c>
      <c r="Q1157" t="s">
        <v>889</v>
      </c>
      <c r="R1157" t="s">
        <v>890</v>
      </c>
      <c r="S1157">
        <v>69779830</v>
      </c>
      <c r="T1157">
        <v>367.20161919999998</v>
      </c>
      <c r="U1157" t="s">
        <v>31</v>
      </c>
      <c r="V1157" t="s">
        <v>892</v>
      </c>
      <c r="W1157" t="s">
        <v>23</v>
      </c>
    </row>
    <row r="1158" spans="1:23" x14ac:dyDescent="0.4">
      <c r="A1158">
        <v>1157</v>
      </c>
      <c r="B1158">
        <v>1</v>
      </c>
      <c r="C1158">
        <v>1</v>
      </c>
      <c r="D1158">
        <v>1</v>
      </c>
      <c r="E1158">
        <v>1</v>
      </c>
      <c r="F1158">
        <v>0.70232584650214103</v>
      </c>
      <c r="G1158">
        <v>-13.0250963265465</v>
      </c>
      <c r="H1158" t="s">
        <v>23</v>
      </c>
      <c r="I1158">
        <v>16.206649471282699</v>
      </c>
      <c r="J1158" t="s">
        <v>475</v>
      </c>
      <c r="K1158" t="s">
        <v>25</v>
      </c>
      <c r="L1158" t="s">
        <v>476</v>
      </c>
      <c r="M1158" t="s">
        <v>477</v>
      </c>
      <c r="N1158" t="s">
        <v>478</v>
      </c>
      <c r="O1158" t="s">
        <v>479</v>
      </c>
      <c r="P1158">
        <v>-3</v>
      </c>
      <c r="Q1158" t="s">
        <v>480</v>
      </c>
      <c r="R1158" t="s">
        <v>481</v>
      </c>
      <c r="S1158">
        <v>17588326</v>
      </c>
      <c r="T1158">
        <v>246.1448</v>
      </c>
      <c r="U1158" t="s">
        <v>31</v>
      </c>
      <c r="V1158" t="s">
        <v>2112</v>
      </c>
      <c r="W1158" t="s">
        <v>23</v>
      </c>
    </row>
    <row r="1159" spans="1:23" x14ac:dyDescent="0.4">
      <c r="A1159">
        <v>1158</v>
      </c>
      <c r="B1159">
        <v>1</v>
      </c>
      <c r="C1159">
        <v>1</v>
      </c>
      <c r="D1159">
        <v>1</v>
      </c>
      <c r="E1159">
        <v>1</v>
      </c>
      <c r="F1159">
        <v>0.70232584650214103</v>
      </c>
      <c r="G1159">
        <v>-13.0250963265465</v>
      </c>
      <c r="H1159">
        <v>0.999999999999999</v>
      </c>
      <c r="I1159">
        <v>16.206649471282699</v>
      </c>
      <c r="J1159" t="s">
        <v>475</v>
      </c>
      <c r="K1159" t="s">
        <v>25</v>
      </c>
      <c r="L1159" t="s">
        <v>476</v>
      </c>
      <c r="M1159" t="s">
        <v>477</v>
      </c>
      <c r="N1159" t="s">
        <v>478</v>
      </c>
      <c r="O1159" t="s">
        <v>479</v>
      </c>
      <c r="P1159">
        <v>-3</v>
      </c>
      <c r="Q1159" t="s">
        <v>480</v>
      </c>
      <c r="R1159" t="s">
        <v>481</v>
      </c>
      <c r="S1159">
        <v>17588326</v>
      </c>
      <c r="T1159">
        <v>246.1448</v>
      </c>
      <c r="U1159" t="s">
        <v>31</v>
      </c>
      <c r="V1159" t="s">
        <v>13109</v>
      </c>
      <c r="W1159" t="s">
        <v>23</v>
      </c>
    </row>
    <row r="1160" spans="1:23" x14ac:dyDescent="0.4">
      <c r="A1160">
        <v>1159</v>
      </c>
      <c r="B1160">
        <v>1</v>
      </c>
      <c r="C1160">
        <v>1</v>
      </c>
      <c r="D1160">
        <v>1</v>
      </c>
      <c r="E1160">
        <v>1</v>
      </c>
      <c r="F1160">
        <v>0.70198329086576705</v>
      </c>
      <c r="G1160">
        <v>-3.0103227220553599</v>
      </c>
      <c r="H1160">
        <v>0.999999999999999</v>
      </c>
      <c r="I1160">
        <v>26.676193314161999</v>
      </c>
      <c r="J1160" t="s">
        <v>4601</v>
      </c>
      <c r="K1160" t="s">
        <v>25</v>
      </c>
      <c r="L1160" t="s">
        <v>4602</v>
      </c>
      <c r="M1160" t="s">
        <v>4603</v>
      </c>
      <c r="N1160" t="s">
        <v>4604</v>
      </c>
      <c r="O1160" t="s">
        <v>4605</v>
      </c>
      <c r="P1160">
        <v>1</v>
      </c>
      <c r="Q1160" t="s">
        <v>4606</v>
      </c>
      <c r="R1160" t="s">
        <v>4607</v>
      </c>
      <c r="S1160">
        <v>2154514</v>
      </c>
      <c r="T1160">
        <v>513.18675689999998</v>
      </c>
      <c r="U1160" t="s">
        <v>31</v>
      </c>
      <c r="V1160" t="s">
        <v>13110</v>
      </c>
      <c r="W1160" t="s">
        <v>23</v>
      </c>
    </row>
    <row r="1161" spans="1:23" x14ac:dyDescent="0.4">
      <c r="A1161">
        <v>1160</v>
      </c>
      <c r="B1161">
        <v>1</v>
      </c>
      <c r="C1161">
        <v>1</v>
      </c>
      <c r="D1161">
        <v>1</v>
      </c>
      <c r="E1161">
        <v>1</v>
      </c>
      <c r="F1161">
        <v>0.70198329086576705</v>
      </c>
      <c r="G1161">
        <v>-3.0103227220553599</v>
      </c>
      <c r="H1161" t="s">
        <v>23</v>
      </c>
      <c r="I1161">
        <v>26.676193314161999</v>
      </c>
      <c r="J1161" t="s">
        <v>4601</v>
      </c>
      <c r="K1161" t="s">
        <v>25</v>
      </c>
      <c r="L1161" t="s">
        <v>4602</v>
      </c>
      <c r="M1161" t="s">
        <v>4603</v>
      </c>
      <c r="N1161" t="s">
        <v>4604</v>
      </c>
      <c r="O1161" t="s">
        <v>4605</v>
      </c>
      <c r="P1161">
        <v>1</v>
      </c>
      <c r="Q1161" t="s">
        <v>4606</v>
      </c>
      <c r="R1161" t="s">
        <v>4607</v>
      </c>
      <c r="S1161">
        <v>2154514</v>
      </c>
      <c r="T1161">
        <v>513.18675689999998</v>
      </c>
      <c r="U1161" t="s">
        <v>31</v>
      </c>
      <c r="V1161" t="s">
        <v>4609</v>
      </c>
      <c r="W1161" t="s">
        <v>23</v>
      </c>
    </row>
    <row r="1162" spans="1:23" x14ac:dyDescent="0.4">
      <c r="A1162">
        <v>1161</v>
      </c>
      <c r="B1162">
        <v>1</v>
      </c>
      <c r="C1162">
        <v>3</v>
      </c>
      <c r="D1162">
        <v>1</v>
      </c>
      <c r="E1162">
        <v>1</v>
      </c>
      <c r="F1162">
        <v>0.70196999824074502</v>
      </c>
      <c r="G1162">
        <v>-4.5724183498192597</v>
      </c>
      <c r="H1162">
        <v>0.99195979899497499</v>
      </c>
      <c r="I1162">
        <v>95.529005078709403</v>
      </c>
      <c r="J1162" t="s">
        <v>6789</v>
      </c>
      <c r="K1162" t="s">
        <v>25</v>
      </c>
      <c r="L1162" t="s">
        <v>13111</v>
      </c>
      <c r="M1162" t="s">
        <v>13112</v>
      </c>
      <c r="N1162" t="s">
        <v>13113</v>
      </c>
      <c r="O1162" t="s">
        <v>13114</v>
      </c>
      <c r="P1162">
        <v>1.10000002</v>
      </c>
      <c r="Q1162" t="s">
        <v>13115</v>
      </c>
      <c r="R1162" t="s">
        <v>13116</v>
      </c>
      <c r="S1162">
        <v>34481039742</v>
      </c>
      <c r="T1162">
        <v>321.06150000000002</v>
      </c>
      <c r="U1162" t="s">
        <v>31</v>
      </c>
      <c r="V1162" t="s">
        <v>13117</v>
      </c>
      <c r="W1162" t="s">
        <v>23</v>
      </c>
    </row>
    <row r="1163" spans="1:23" x14ac:dyDescent="0.4">
      <c r="A1163">
        <v>1162</v>
      </c>
      <c r="B1163">
        <v>1</v>
      </c>
      <c r="C1163">
        <v>3</v>
      </c>
      <c r="D1163">
        <v>1</v>
      </c>
      <c r="E1163">
        <v>1</v>
      </c>
      <c r="F1163">
        <v>0.70196999824074502</v>
      </c>
      <c r="G1163">
        <v>-4.5724183498192597</v>
      </c>
      <c r="H1163" t="s">
        <v>23</v>
      </c>
      <c r="I1163">
        <v>95.529005078709403</v>
      </c>
      <c r="J1163" t="s">
        <v>6789</v>
      </c>
      <c r="K1163" t="s">
        <v>25</v>
      </c>
      <c r="L1163" t="s">
        <v>13111</v>
      </c>
      <c r="M1163" t="s">
        <v>13112</v>
      </c>
      <c r="N1163" t="s">
        <v>13113</v>
      </c>
      <c r="O1163" t="s">
        <v>13114</v>
      </c>
      <c r="P1163">
        <v>1.10000002</v>
      </c>
      <c r="Q1163" t="s">
        <v>13115</v>
      </c>
      <c r="R1163" t="s">
        <v>13116</v>
      </c>
      <c r="S1163">
        <v>34481039742</v>
      </c>
      <c r="T1163">
        <v>321.06150000000002</v>
      </c>
      <c r="U1163" t="s">
        <v>31</v>
      </c>
      <c r="V1163" t="s">
        <v>6795</v>
      </c>
      <c r="W1163" t="s">
        <v>23</v>
      </c>
    </row>
    <row r="1164" spans="1:23" x14ac:dyDescent="0.4">
      <c r="A1164">
        <v>1163</v>
      </c>
      <c r="B1164">
        <v>1</v>
      </c>
      <c r="C1164">
        <v>1</v>
      </c>
      <c r="D1164">
        <v>1</v>
      </c>
      <c r="E1164">
        <v>1</v>
      </c>
      <c r="F1164">
        <v>0.70183512505872403</v>
      </c>
      <c r="G1164">
        <v>-9.9260177033719295</v>
      </c>
      <c r="H1164" t="s">
        <v>23</v>
      </c>
      <c r="I1164">
        <v>48.982244713850797</v>
      </c>
      <c r="J1164" t="s">
        <v>4189</v>
      </c>
      <c r="K1164" t="s">
        <v>25</v>
      </c>
      <c r="L1164" t="s">
        <v>8137</v>
      </c>
      <c r="M1164" t="s">
        <v>8138</v>
      </c>
      <c r="N1164" t="s">
        <v>8139</v>
      </c>
      <c r="O1164" t="s">
        <v>8140</v>
      </c>
      <c r="P1164">
        <v>1.60000002</v>
      </c>
      <c r="Q1164" t="s">
        <v>8141</v>
      </c>
      <c r="R1164" t="s">
        <v>8142</v>
      </c>
      <c r="S1164">
        <v>3727446</v>
      </c>
      <c r="T1164">
        <v>429.20201309999999</v>
      </c>
      <c r="U1164" t="s">
        <v>31</v>
      </c>
      <c r="V1164" t="s">
        <v>4195</v>
      </c>
      <c r="W1164" t="s">
        <v>23</v>
      </c>
    </row>
    <row r="1165" spans="1:23" x14ac:dyDescent="0.4">
      <c r="A1165">
        <v>1164</v>
      </c>
      <c r="B1165">
        <v>1</v>
      </c>
      <c r="C1165">
        <v>1</v>
      </c>
      <c r="D1165">
        <v>1</v>
      </c>
      <c r="E1165">
        <v>1</v>
      </c>
      <c r="F1165">
        <v>0.70183512505872403</v>
      </c>
      <c r="G1165">
        <v>-9.9260177033719295</v>
      </c>
      <c r="H1165">
        <v>0.999999999999999</v>
      </c>
      <c r="I1165">
        <v>48.982244713850797</v>
      </c>
      <c r="J1165" t="s">
        <v>4189</v>
      </c>
      <c r="K1165" t="s">
        <v>25</v>
      </c>
      <c r="L1165" t="s">
        <v>8137</v>
      </c>
      <c r="M1165" t="s">
        <v>8138</v>
      </c>
      <c r="N1165" t="s">
        <v>8139</v>
      </c>
      <c r="O1165" t="s">
        <v>8140</v>
      </c>
      <c r="P1165">
        <v>1.60000002</v>
      </c>
      <c r="Q1165" t="s">
        <v>8141</v>
      </c>
      <c r="R1165" t="s">
        <v>8142</v>
      </c>
      <c r="S1165">
        <v>3727446</v>
      </c>
      <c r="T1165">
        <v>429.20201309999999</v>
      </c>
      <c r="U1165" t="s">
        <v>31</v>
      </c>
      <c r="V1165" t="s">
        <v>13118</v>
      </c>
      <c r="W1165" t="s">
        <v>23</v>
      </c>
    </row>
    <row r="1166" spans="1:23" x14ac:dyDescent="0.4">
      <c r="A1166">
        <v>1165</v>
      </c>
      <c r="B1166">
        <v>1</v>
      </c>
      <c r="C1166">
        <v>2</v>
      </c>
      <c r="D1166">
        <v>1</v>
      </c>
      <c r="E1166">
        <v>2</v>
      </c>
      <c r="F1166">
        <v>0.70104050828041498</v>
      </c>
      <c r="G1166">
        <v>-8.3748821091113008</v>
      </c>
      <c r="H1166">
        <v>0.37688442211055201</v>
      </c>
      <c r="I1166">
        <v>45.630754304804597</v>
      </c>
      <c r="J1166" t="s">
        <v>13119</v>
      </c>
      <c r="K1166" t="s">
        <v>25</v>
      </c>
      <c r="L1166" t="s">
        <v>13120</v>
      </c>
      <c r="M1166" t="s">
        <v>13121</v>
      </c>
      <c r="N1166" t="s">
        <v>13122</v>
      </c>
      <c r="O1166" t="s">
        <v>13123</v>
      </c>
      <c r="P1166">
        <v>-2.5999998999999998</v>
      </c>
      <c r="Q1166" t="s">
        <v>13124</v>
      </c>
      <c r="R1166" t="s">
        <v>13125</v>
      </c>
      <c r="S1166">
        <v>255846782</v>
      </c>
      <c r="T1166">
        <v>181.07067000000001</v>
      </c>
      <c r="U1166" t="s">
        <v>31</v>
      </c>
      <c r="V1166" t="s">
        <v>13126</v>
      </c>
      <c r="W1166" t="s">
        <v>23</v>
      </c>
    </row>
    <row r="1167" spans="1:23" x14ac:dyDescent="0.4">
      <c r="A1167">
        <v>1166</v>
      </c>
      <c r="B1167">
        <v>1</v>
      </c>
      <c r="C1167">
        <v>1</v>
      </c>
      <c r="D1167">
        <v>1</v>
      </c>
      <c r="E1167">
        <v>1</v>
      </c>
      <c r="F1167">
        <v>0.69874817932914302</v>
      </c>
      <c r="G1167">
        <v>-14.3739238860925</v>
      </c>
      <c r="H1167" t="s">
        <v>23</v>
      </c>
      <c r="I1167">
        <v>23.733694808252899</v>
      </c>
      <c r="J1167" t="s">
        <v>6899</v>
      </c>
      <c r="K1167" t="s">
        <v>25</v>
      </c>
      <c r="L1167" t="s">
        <v>13127</v>
      </c>
      <c r="M1167" t="s">
        <v>13128</v>
      </c>
      <c r="N1167" t="s">
        <v>28</v>
      </c>
      <c r="O1167" t="s">
        <v>13129</v>
      </c>
      <c r="P1167">
        <v>0</v>
      </c>
      <c r="Q1167" t="s">
        <v>13130</v>
      </c>
      <c r="R1167" t="s">
        <v>13131</v>
      </c>
      <c r="S1167">
        <v>19972106</v>
      </c>
      <c r="T1167">
        <v>787.20860000000005</v>
      </c>
      <c r="U1167" t="s">
        <v>31</v>
      </c>
      <c r="V1167" t="s">
        <v>6907</v>
      </c>
      <c r="W1167" t="s">
        <v>23</v>
      </c>
    </row>
    <row r="1168" spans="1:23" x14ac:dyDescent="0.4">
      <c r="A1168">
        <v>1167</v>
      </c>
      <c r="B1168">
        <v>1</v>
      </c>
      <c r="C1168">
        <v>1</v>
      </c>
      <c r="D1168">
        <v>1</v>
      </c>
      <c r="E1168">
        <v>1</v>
      </c>
      <c r="F1168">
        <v>0.69874817932914302</v>
      </c>
      <c r="G1168">
        <v>-14.3739238860925</v>
      </c>
      <c r="H1168">
        <v>0.999999999999999</v>
      </c>
      <c r="I1168">
        <v>23.733694808252899</v>
      </c>
      <c r="J1168" t="s">
        <v>6899</v>
      </c>
      <c r="K1168" t="s">
        <v>25</v>
      </c>
      <c r="L1168" t="s">
        <v>13127</v>
      </c>
      <c r="M1168" t="s">
        <v>13128</v>
      </c>
      <c r="N1168" t="s">
        <v>28</v>
      </c>
      <c r="O1168" t="s">
        <v>13129</v>
      </c>
      <c r="P1168">
        <v>0</v>
      </c>
      <c r="Q1168" t="s">
        <v>13130</v>
      </c>
      <c r="R1168" t="s">
        <v>13131</v>
      </c>
      <c r="S1168">
        <v>19972106</v>
      </c>
      <c r="T1168">
        <v>787.20860000000005</v>
      </c>
      <c r="U1168" t="s">
        <v>31</v>
      </c>
      <c r="V1168" t="s">
        <v>13132</v>
      </c>
      <c r="W1168" t="s">
        <v>23</v>
      </c>
    </row>
    <row r="1169" spans="1:23" x14ac:dyDescent="0.4">
      <c r="A1169">
        <v>1168</v>
      </c>
      <c r="B1169">
        <v>1</v>
      </c>
      <c r="C1169">
        <v>1</v>
      </c>
      <c r="D1169">
        <v>1</v>
      </c>
      <c r="E1169">
        <v>1</v>
      </c>
      <c r="F1169">
        <v>0.69718499844358195</v>
      </c>
      <c r="G1169">
        <v>-11.6213616728561</v>
      </c>
      <c r="H1169">
        <v>0.999999999999999</v>
      </c>
      <c r="I1169">
        <v>46.148808044511703</v>
      </c>
      <c r="J1169" t="s">
        <v>1328</v>
      </c>
      <c r="K1169" t="s">
        <v>25</v>
      </c>
      <c r="L1169" t="s">
        <v>2731</v>
      </c>
      <c r="M1169" t="s">
        <v>2732</v>
      </c>
      <c r="N1169" t="s">
        <v>2733</v>
      </c>
      <c r="O1169" t="s">
        <v>2734</v>
      </c>
      <c r="P1169">
        <v>2.0999998999999998</v>
      </c>
      <c r="Q1169" t="s">
        <v>2735</v>
      </c>
      <c r="R1169" t="s">
        <v>2736</v>
      </c>
      <c r="S1169">
        <v>8659189830</v>
      </c>
      <c r="T1169">
        <v>325.19105450000001</v>
      </c>
      <c r="U1169" t="s">
        <v>31</v>
      </c>
      <c r="V1169" t="s">
        <v>13133</v>
      </c>
      <c r="W1169" t="s">
        <v>23</v>
      </c>
    </row>
    <row r="1170" spans="1:23" x14ac:dyDescent="0.4">
      <c r="A1170">
        <v>1169</v>
      </c>
      <c r="B1170">
        <v>1</v>
      </c>
      <c r="C1170">
        <v>1</v>
      </c>
      <c r="D1170">
        <v>1</v>
      </c>
      <c r="E1170">
        <v>1</v>
      </c>
      <c r="F1170">
        <v>0.69718499844358195</v>
      </c>
      <c r="G1170">
        <v>-11.6213616728561</v>
      </c>
      <c r="H1170" t="s">
        <v>23</v>
      </c>
      <c r="I1170">
        <v>46.148808044511703</v>
      </c>
      <c r="J1170" t="s">
        <v>1328</v>
      </c>
      <c r="K1170" t="s">
        <v>25</v>
      </c>
      <c r="L1170" t="s">
        <v>2731</v>
      </c>
      <c r="M1170" t="s">
        <v>2732</v>
      </c>
      <c r="N1170" t="s">
        <v>2733</v>
      </c>
      <c r="O1170" t="s">
        <v>2734</v>
      </c>
      <c r="P1170">
        <v>2.0999998999999998</v>
      </c>
      <c r="Q1170" t="s">
        <v>2735</v>
      </c>
      <c r="R1170" t="s">
        <v>2736</v>
      </c>
      <c r="S1170">
        <v>8659189830</v>
      </c>
      <c r="T1170">
        <v>325.19105450000001</v>
      </c>
      <c r="U1170" t="s">
        <v>31</v>
      </c>
      <c r="V1170" t="s">
        <v>3960</v>
      </c>
      <c r="W1170" t="s">
        <v>23</v>
      </c>
    </row>
    <row r="1171" spans="1:23" x14ac:dyDescent="0.4">
      <c r="A1171">
        <v>1170</v>
      </c>
      <c r="B1171">
        <v>1</v>
      </c>
      <c r="C1171">
        <v>1</v>
      </c>
      <c r="D1171">
        <v>1</v>
      </c>
      <c r="E1171">
        <v>1</v>
      </c>
      <c r="F1171">
        <v>0.69617649301840201</v>
      </c>
      <c r="G1171">
        <v>-2.9403324889393399</v>
      </c>
      <c r="H1171" t="s">
        <v>23</v>
      </c>
      <c r="I1171">
        <v>26.2504127758137</v>
      </c>
      <c r="J1171" t="s">
        <v>990</v>
      </c>
      <c r="K1171" t="s">
        <v>25</v>
      </c>
      <c r="L1171" t="s">
        <v>991</v>
      </c>
      <c r="M1171" t="s">
        <v>992</v>
      </c>
      <c r="N1171" t="s">
        <v>993</v>
      </c>
      <c r="O1171" t="s">
        <v>994</v>
      </c>
      <c r="P1171">
        <v>1.72005439</v>
      </c>
      <c r="Q1171" t="s">
        <v>995</v>
      </c>
      <c r="R1171" t="s">
        <v>996</v>
      </c>
      <c r="S1171">
        <v>34481301886</v>
      </c>
      <c r="T1171">
        <v>459.0921879</v>
      </c>
      <c r="U1171" t="s">
        <v>31</v>
      </c>
      <c r="V1171" t="s">
        <v>3438</v>
      </c>
      <c r="W1171" t="s">
        <v>23</v>
      </c>
    </row>
    <row r="1172" spans="1:23" x14ac:dyDescent="0.4">
      <c r="A1172">
        <v>1171</v>
      </c>
      <c r="B1172">
        <v>1</v>
      </c>
      <c r="C1172">
        <v>1</v>
      </c>
      <c r="D1172">
        <v>1</v>
      </c>
      <c r="E1172">
        <v>1</v>
      </c>
      <c r="F1172">
        <v>0.69617649301840201</v>
      </c>
      <c r="G1172">
        <v>-2.9403324889393399</v>
      </c>
      <c r="H1172">
        <v>0.999999999999999</v>
      </c>
      <c r="I1172">
        <v>26.2504127758137</v>
      </c>
      <c r="J1172" t="s">
        <v>990</v>
      </c>
      <c r="K1172" t="s">
        <v>25</v>
      </c>
      <c r="L1172" t="s">
        <v>991</v>
      </c>
      <c r="M1172" t="s">
        <v>992</v>
      </c>
      <c r="N1172" t="s">
        <v>993</v>
      </c>
      <c r="O1172" t="s">
        <v>994</v>
      </c>
      <c r="P1172">
        <v>1.72005439</v>
      </c>
      <c r="Q1172" t="s">
        <v>995</v>
      </c>
      <c r="R1172" t="s">
        <v>996</v>
      </c>
      <c r="S1172">
        <v>34481301886</v>
      </c>
      <c r="T1172">
        <v>459.0921879</v>
      </c>
      <c r="U1172" t="s">
        <v>31</v>
      </c>
      <c r="V1172" t="s">
        <v>13134</v>
      </c>
      <c r="W1172" t="s">
        <v>23</v>
      </c>
    </row>
    <row r="1173" spans="1:23" x14ac:dyDescent="0.4">
      <c r="A1173">
        <v>1172</v>
      </c>
      <c r="B1173">
        <v>1</v>
      </c>
      <c r="C1173">
        <v>1</v>
      </c>
      <c r="D1173">
        <v>1</v>
      </c>
      <c r="E1173">
        <v>1</v>
      </c>
      <c r="F1173">
        <v>0.69593038228837101</v>
      </c>
      <c r="G1173">
        <v>-2.23544556624937</v>
      </c>
      <c r="H1173" t="s">
        <v>23</v>
      </c>
      <c r="I1173">
        <v>16.4502609353091</v>
      </c>
      <c r="J1173" t="s">
        <v>4601</v>
      </c>
      <c r="K1173" t="s">
        <v>25</v>
      </c>
      <c r="L1173" t="s">
        <v>4602</v>
      </c>
      <c r="M1173" t="s">
        <v>4603</v>
      </c>
      <c r="N1173" t="s">
        <v>4604</v>
      </c>
      <c r="O1173" t="s">
        <v>4605</v>
      </c>
      <c r="P1173">
        <v>1</v>
      </c>
      <c r="Q1173" t="s">
        <v>4606</v>
      </c>
      <c r="R1173" t="s">
        <v>4607</v>
      </c>
      <c r="S1173">
        <v>2154514</v>
      </c>
      <c r="T1173">
        <v>513.18675689999998</v>
      </c>
      <c r="U1173" t="s">
        <v>31</v>
      </c>
      <c r="V1173" t="s">
        <v>8486</v>
      </c>
      <c r="W1173" t="s">
        <v>23</v>
      </c>
    </row>
    <row r="1174" spans="1:23" x14ac:dyDescent="0.4">
      <c r="A1174">
        <v>1173</v>
      </c>
      <c r="B1174">
        <v>1</v>
      </c>
      <c r="C1174">
        <v>1</v>
      </c>
      <c r="D1174">
        <v>1</v>
      </c>
      <c r="E1174">
        <v>1</v>
      </c>
      <c r="F1174">
        <v>0.69593038228837101</v>
      </c>
      <c r="G1174">
        <v>-2.23544556624937</v>
      </c>
      <c r="H1174">
        <v>0.999999999999999</v>
      </c>
      <c r="I1174">
        <v>16.4502609353091</v>
      </c>
      <c r="J1174" t="s">
        <v>4601</v>
      </c>
      <c r="K1174" t="s">
        <v>25</v>
      </c>
      <c r="L1174" t="s">
        <v>4602</v>
      </c>
      <c r="M1174" t="s">
        <v>4603</v>
      </c>
      <c r="N1174" t="s">
        <v>4604</v>
      </c>
      <c r="O1174" t="s">
        <v>4605</v>
      </c>
      <c r="P1174">
        <v>1</v>
      </c>
      <c r="Q1174" t="s">
        <v>4606</v>
      </c>
      <c r="R1174" t="s">
        <v>4607</v>
      </c>
      <c r="S1174">
        <v>2154514</v>
      </c>
      <c r="T1174">
        <v>513.18675689999998</v>
      </c>
      <c r="U1174" t="s">
        <v>31</v>
      </c>
      <c r="V1174" t="s">
        <v>13135</v>
      </c>
      <c r="W1174" t="s">
        <v>23</v>
      </c>
    </row>
    <row r="1175" spans="1:23" x14ac:dyDescent="0.4">
      <c r="A1175">
        <v>1174</v>
      </c>
      <c r="B1175">
        <v>1</v>
      </c>
      <c r="C1175">
        <v>1</v>
      </c>
      <c r="D1175">
        <v>1</v>
      </c>
      <c r="E1175">
        <v>1</v>
      </c>
      <c r="F1175">
        <v>0.69570023593417296</v>
      </c>
      <c r="G1175">
        <v>-27.5072699939595</v>
      </c>
      <c r="H1175">
        <v>0.999999999999999</v>
      </c>
      <c r="I1175">
        <v>33.210404271258</v>
      </c>
      <c r="J1175" t="s">
        <v>1040</v>
      </c>
      <c r="K1175" t="s">
        <v>25</v>
      </c>
      <c r="L1175" t="s">
        <v>1041</v>
      </c>
      <c r="M1175" t="s">
        <v>1042</v>
      </c>
      <c r="N1175" t="s">
        <v>1043</v>
      </c>
      <c r="O1175" t="s">
        <v>1044</v>
      </c>
      <c r="P1175">
        <v>0.69999998799999996</v>
      </c>
      <c r="Q1175">
        <v>68094</v>
      </c>
      <c r="R1175" t="s">
        <v>1045</v>
      </c>
      <c r="S1175">
        <v>19415142</v>
      </c>
      <c r="T1175">
        <v>199.08658940000001</v>
      </c>
      <c r="U1175" t="s">
        <v>31</v>
      </c>
      <c r="V1175" t="s">
        <v>13136</v>
      </c>
      <c r="W1175" t="s">
        <v>23</v>
      </c>
    </row>
    <row r="1176" spans="1:23" x14ac:dyDescent="0.4">
      <c r="A1176">
        <v>1175</v>
      </c>
      <c r="B1176">
        <v>1</v>
      </c>
      <c r="C1176">
        <v>1</v>
      </c>
      <c r="D1176">
        <v>1</v>
      </c>
      <c r="E1176">
        <v>1</v>
      </c>
      <c r="F1176">
        <v>0.69570023593417296</v>
      </c>
      <c r="G1176">
        <v>-27.5072699939595</v>
      </c>
      <c r="H1176" t="s">
        <v>23</v>
      </c>
      <c r="I1176">
        <v>33.210404271258</v>
      </c>
      <c r="J1176" t="s">
        <v>1040</v>
      </c>
      <c r="K1176" t="s">
        <v>25</v>
      </c>
      <c r="L1176" t="s">
        <v>1041</v>
      </c>
      <c r="M1176" t="s">
        <v>1042</v>
      </c>
      <c r="N1176" t="s">
        <v>1043</v>
      </c>
      <c r="O1176" t="s">
        <v>1044</v>
      </c>
      <c r="P1176">
        <v>0.69999998799999996</v>
      </c>
      <c r="Q1176">
        <v>68094</v>
      </c>
      <c r="R1176" t="s">
        <v>1045</v>
      </c>
      <c r="S1176">
        <v>19415142</v>
      </c>
      <c r="T1176">
        <v>199.08658940000001</v>
      </c>
      <c r="U1176" t="s">
        <v>31</v>
      </c>
      <c r="V1176" t="s">
        <v>2129</v>
      </c>
      <c r="W1176" t="s">
        <v>23</v>
      </c>
    </row>
    <row r="1177" spans="1:23" x14ac:dyDescent="0.4">
      <c r="A1177">
        <v>1176</v>
      </c>
      <c r="B1177">
        <v>1</v>
      </c>
      <c r="C1177">
        <v>1</v>
      </c>
      <c r="D1177">
        <v>1</v>
      </c>
      <c r="E1177">
        <v>1</v>
      </c>
      <c r="F1177">
        <v>0.69477695776452997</v>
      </c>
      <c r="G1177">
        <v>-19.060812127239501</v>
      </c>
      <c r="H1177">
        <v>0.999999999999999</v>
      </c>
      <c r="I1177">
        <v>65.651484710616998</v>
      </c>
      <c r="J1177" t="s">
        <v>2470</v>
      </c>
      <c r="K1177" t="s">
        <v>25</v>
      </c>
      <c r="L1177" t="s">
        <v>12456</v>
      </c>
      <c r="M1177" t="s">
        <v>12457</v>
      </c>
      <c r="N1177" t="s">
        <v>12458</v>
      </c>
      <c r="O1177" t="s">
        <v>12459</v>
      </c>
      <c r="P1177">
        <v>0.69045060899999999</v>
      </c>
      <c r="Q1177" t="s">
        <v>12460</v>
      </c>
      <c r="R1177" t="s">
        <v>12461</v>
      </c>
      <c r="S1177">
        <v>255847294</v>
      </c>
      <c r="T1177">
        <v>166.08629999999999</v>
      </c>
      <c r="U1177" t="s">
        <v>31</v>
      </c>
      <c r="V1177" t="s">
        <v>13137</v>
      </c>
      <c r="W1177" t="s">
        <v>23</v>
      </c>
    </row>
    <row r="1178" spans="1:23" x14ac:dyDescent="0.4">
      <c r="A1178">
        <v>1177</v>
      </c>
      <c r="B1178">
        <v>1</v>
      </c>
      <c r="C1178">
        <v>1</v>
      </c>
      <c r="D1178">
        <v>1</v>
      </c>
      <c r="E1178">
        <v>1</v>
      </c>
      <c r="F1178">
        <v>0.69477695776452997</v>
      </c>
      <c r="G1178">
        <v>-19.060812127239501</v>
      </c>
      <c r="H1178" t="s">
        <v>23</v>
      </c>
      <c r="I1178">
        <v>65.651484710616998</v>
      </c>
      <c r="J1178" t="s">
        <v>2470</v>
      </c>
      <c r="K1178" t="s">
        <v>25</v>
      </c>
      <c r="L1178" t="s">
        <v>12456</v>
      </c>
      <c r="M1178" t="s">
        <v>12457</v>
      </c>
      <c r="N1178" t="s">
        <v>12458</v>
      </c>
      <c r="O1178" t="s">
        <v>12459</v>
      </c>
      <c r="P1178">
        <v>0.69045060899999999</v>
      </c>
      <c r="Q1178" t="s">
        <v>12460</v>
      </c>
      <c r="R1178" t="s">
        <v>12461</v>
      </c>
      <c r="S1178">
        <v>255847294</v>
      </c>
      <c r="T1178">
        <v>166.08629999999999</v>
      </c>
      <c r="U1178" t="s">
        <v>31</v>
      </c>
      <c r="V1178" t="s">
        <v>2477</v>
      </c>
      <c r="W1178" t="s">
        <v>23</v>
      </c>
    </row>
    <row r="1179" spans="1:23" x14ac:dyDescent="0.4">
      <c r="A1179">
        <v>1178</v>
      </c>
      <c r="B1179">
        <v>1</v>
      </c>
      <c r="C1179">
        <v>1</v>
      </c>
      <c r="D1179">
        <v>1</v>
      </c>
      <c r="E1179">
        <v>1</v>
      </c>
      <c r="F1179">
        <v>0.694015192014658</v>
      </c>
      <c r="G1179">
        <v>-27.6315854208875</v>
      </c>
      <c r="H1179" t="s">
        <v>23</v>
      </c>
      <c r="I1179">
        <v>85.281179229335706</v>
      </c>
      <c r="J1179" t="s">
        <v>3767</v>
      </c>
      <c r="K1179" t="s">
        <v>25</v>
      </c>
      <c r="L1179" t="s">
        <v>13138</v>
      </c>
      <c r="M1179" t="s">
        <v>13139</v>
      </c>
      <c r="N1179" t="s">
        <v>13140</v>
      </c>
      <c r="O1179" t="s">
        <v>13141</v>
      </c>
      <c r="P1179">
        <v>2.2000000499999999</v>
      </c>
      <c r="Q1179" t="s">
        <v>13142</v>
      </c>
      <c r="R1179" t="s">
        <v>13143</v>
      </c>
      <c r="S1179">
        <v>71098742</v>
      </c>
      <c r="T1179">
        <v>330.16998000000001</v>
      </c>
      <c r="U1179" t="s">
        <v>31</v>
      </c>
      <c r="V1179" t="s">
        <v>4457</v>
      </c>
      <c r="W1179" t="s">
        <v>23</v>
      </c>
    </row>
    <row r="1180" spans="1:23" x14ac:dyDescent="0.4">
      <c r="A1180">
        <v>1179</v>
      </c>
      <c r="B1180">
        <v>1</v>
      </c>
      <c r="C1180">
        <v>1</v>
      </c>
      <c r="D1180">
        <v>1</v>
      </c>
      <c r="E1180">
        <v>1</v>
      </c>
      <c r="F1180">
        <v>0.694015192014658</v>
      </c>
      <c r="G1180">
        <v>-27.6315854208875</v>
      </c>
      <c r="H1180">
        <v>0.999999999999999</v>
      </c>
      <c r="I1180">
        <v>85.281179229335706</v>
      </c>
      <c r="J1180" t="s">
        <v>3767</v>
      </c>
      <c r="K1180" t="s">
        <v>25</v>
      </c>
      <c r="L1180" t="s">
        <v>13138</v>
      </c>
      <c r="M1180" t="s">
        <v>13139</v>
      </c>
      <c r="N1180" t="s">
        <v>13140</v>
      </c>
      <c r="O1180" t="s">
        <v>13141</v>
      </c>
      <c r="P1180">
        <v>2.2000000499999999</v>
      </c>
      <c r="Q1180" t="s">
        <v>13142</v>
      </c>
      <c r="R1180" t="s">
        <v>13143</v>
      </c>
      <c r="S1180">
        <v>71098742</v>
      </c>
      <c r="T1180">
        <v>330.16998000000001</v>
      </c>
      <c r="U1180" t="s">
        <v>31</v>
      </c>
      <c r="V1180" t="s">
        <v>13144</v>
      </c>
      <c r="W1180" t="s">
        <v>23</v>
      </c>
    </row>
    <row r="1181" spans="1:23" x14ac:dyDescent="0.4">
      <c r="A1181">
        <v>1180</v>
      </c>
      <c r="B1181">
        <v>1</v>
      </c>
      <c r="C1181">
        <v>1</v>
      </c>
      <c r="D1181">
        <v>1</v>
      </c>
      <c r="E1181">
        <v>1</v>
      </c>
      <c r="F1181">
        <v>0.69400887927063903</v>
      </c>
      <c r="G1181">
        <v>-27.457393858135401</v>
      </c>
      <c r="H1181" t="s">
        <v>23</v>
      </c>
      <c r="I1181">
        <v>89.756563281587404</v>
      </c>
      <c r="J1181" t="s">
        <v>2286</v>
      </c>
      <c r="K1181" t="s">
        <v>25</v>
      </c>
      <c r="L1181" t="s">
        <v>12868</v>
      </c>
      <c r="M1181" t="s">
        <v>12869</v>
      </c>
      <c r="N1181" t="s">
        <v>28</v>
      </c>
      <c r="O1181" t="s">
        <v>12870</v>
      </c>
      <c r="P1181">
        <v>1.7000000500000001</v>
      </c>
      <c r="Q1181" t="s">
        <v>12871</v>
      </c>
      <c r="R1181" t="s">
        <v>12872</v>
      </c>
      <c r="S1181">
        <v>17199720814</v>
      </c>
      <c r="T1181">
        <v>201.1022395</v>
      </c>
      <c r="U1181" t="s">
        <v>31</v>
      </c>
      <c r="V1181" t="s">
        <v>8792</v>
      </c>
      <c r="W1181" t="s">
        <v>23</v>
      </c>
    </row>
    <row r="1182" spans="1:23" x14ac:dyDescent="0.4">
      <c r="A1182">
        <v>1181</v>
      </c>
      <c r="B1182">
        <v>1</v>
      </c>
      <c r="C1182">
        <v>1</v>
      </c>
      <c r="D1182">
        <v>1</v>
      </c>
      <c r="E1182">
        <v>1</v>
      </c>
      <c r="F1182">
        <v>0.69400887927063903</v>
      </c>
      <c r="G1182">
        <v>-27.457393858135401</v>
      </c>
      <c r="H1182">
        <v>0.999999999999999</v>
      </c>
      <c r="I1182">
        <v>89.756563281587404</v>
      </c>
      <c r="J1182" t="s">
        <v>2286</v>
      </c>
      <c r="K1182" t="s">
        <v>25</v>
      </c>
      <c r="L1182" t="s">
        <v>12868</v>
      </c>
      <c r="M1182" t="s">
        <v>12869</v>
      </c>
      <c r="N1182" t="s">
        <v>28</v>
      </c>
      <c r="O1182" t="s">
        <v>12870</v>
      </c>
      <c r="P1182">
        <v>1.7000000500000001</v>
      </c>
      <c r="Q1182" t="s">
        <v>12871</v>
      </c>
      <c r="R1182" t="s">
        <v>12872</v>
      </c>
      <c r="S1182">
        <v>17199720814</v>
      </c>
      <c r="T1182">
        <v>201.1022395</v>
      </c>
      <c r="U1182" t="s">
        <v>31</v>
      </c>
      <c r="V1182" t="s">
        <v>13145</v>
      </c>
      <c r="W1182" t="s">
        <v>23</v>
      </c>
    </row>
    <row r="1183" spans="1:23" x14ac:dyDescent="0.4">
      <c r="A1183">
        <v>1182</v>
      </c>
      <c r="B1183">
        <v>1</v>
      </c>
      <c r="C1183">
        <v>1</v>
      </c>
      <c r="D1183">
        <v>1</v>
      </c>
      <c r="E1183">
        <v>1</v>
      </c>
      <c r="F1183">
        <v>0.69391545934255305</v>
      </c>
      <c r="G1183">
        <v>-3.9394454239689201</v>
      </c>
      <c r="H1183">
        <v>0.999999999999999</v>
      </c>
      <c r="I1183">
        <v>15.479815908905101</v>
      </c>
      <c r="J1183" t="s">
        <v>873</v>
      </c>
      <c r="K1183" t="s">
        <v>25</v>
      </c>
      <c r="L1183" t="s">
        <v>874</v>
      </c>
      <c r="M1183" t="s">
        <v>875</v>
      </c>
      <c r="N1183" t="s">
        <v>876</v>
      </c>
      <c r="O1183" t="s">
        <v>877</v>
      </c>
      <c r="P1183">
        <v>1.39999998</v>
      </c>
      <c r="Q1183" t="s">
        <v>878</v>
      </c>
      <c r="R1183" t="s">
        <v>879</v>
      </c>
      <c r="S1183">
        <v>54061182</v>
      </c>
      <c r="T1183">
        <v>178.03548280000001</v>
      </c>
      <c r="U1183" t="s">
        <v>31</v>
      </c>
      <c r="V1183" t="s">
        <v>13146</v>
      </c>
      <c r="W1183" t="s">
        <v>23</v>
      </c>
    </row>
    <row r="1184" spans="1:23" x14ac:dyDescent="0.4">
      <c r="A1184">
        <v>1183</v>
      </c>
      <c r="B1184">
        <v>1</v>
      </c>
      <c r="C1184">
        <v>1</v>
      </c>
      <c r="D1184">
        <v>1</v>
      </c>
      <c r="E1184">
        <v>1</v>
      </c>
      <c r="F1184">
        <v>0.69391545934255305</v>
      </c>
      <c r="G1184">
        <v>-3.9394454239689201</v>
      </c>
      <c r="H1184" t="s">
        <v>23</v>
      </c>
      <c r="I1184">
        <v>15.479815908905101</v>
      </c>
      <c r="J1184" t="s">
        <v>873</v>
      </c>
      <c r="K1184" t="s">
        <v>25</v>
      </c>
      <c r="L1184" t="s">
        <v>874</v>
      </c>
      <c r="M1184" t="s">
        <v>875</v>
      </c>
      <c r="N1184" t="s">
        <v>876</v>
      </c>
      <c r="O1184" t="s">
        <v>877</v>
      </c>
      <c r="P1184">
        <v>1.39999998</v>
      </c>
      <c r="Q1184" t="s">
        <v>878</v>
      </c>
      <c r="R1184" t="s">
        <v>879</v>
      </c>
      <c r="S1184">
        <v>54061182</v>
      </c>
      <c r="T1184">
        <v>178.03548280000001</v>
      </c>
      <c r="U1184" t="s">
        <v>31</v>
      </c>
      <c r="V1184" t="s">
        <v>1196</v>
      </c>
      <c r="W1184" t="s">
        <v>23</v>
      </c>
    </row>
    <row r="1185" spans="1:23" x14ac:dyDescent="0.4">
      <c r="A1185">
        <v>1184</v>
      </c>
      <c r="B1185">
        <v>1</v>
      </c>
      <c r="C1185">
        <v>1</v>
      </c>
      <c r="D1185">
        <v>1</v>
      </c>
      <c r="E1185">
        <v>1</v>
      </c>
      <c r="F1185">
        <v>0.69366995911220697</v>
      </c>
      <c r="G1185">
        <v>-3.7879946851266801</v>
      </c>
      <c r="H1185">
        <v>0.999999999999999</v>
      </c>
      <c r="I1185">
        <v>11.799828546663599</v>
      </c>
      <c r="J1185" t="s">
        <v>707</v>
      </c>
      <c r="K1185" t="s">
        <v>25</v>
      </c>
      <c r="L1185" t="s">
        <v>708</v>
      </c>
      <c r="M1185" t="s">
        <v>709</v>
      </c>
      <c r="N1185" t="s">
        <v>710</v>
      </c>
      <c r="O1185" t="s">
        <v>711</v>
      </c>
      <c r="P1185">
        <v>0.40000000600000002</v>
      </c>
      <c r="Q1185" t="s">
        <v>712</v>
      </c>
      <c r="R1185" t="s">
        <v>713</v>
      </c>
      <c r="S1185">
        <v>8610439258</v>
      </c>
      <c r="T1185">
        <v>507.11331719999998</v>
      </c>
      <c r="U1185" t="s">
        <v>31</v>
      </c>
      <c r="V1185" t="s">
        <v>13147</v>
      </c>
      <c r="W1185" t="s">
        <v>23</v>
      </c>
    </row>
    <row r="1186" spans="1:23" x14ac:dyDescent="0.4">
      <c r="A1186">
        <v>1185</v>
      </c>
      <c r="B1186">
        <v>1</v>
      </c>
      <c r="C1186">
        <v>1</v>
      </c>
      <c r="D1186">
        <v>1</v>
      </c>
      <c r="E1186">
        <v>1</v>
      </c>
      <c r="F1186">
        <v>0.69366995911220697</v>
      </c>
      <c r="G1186">
        <v>-3.7879946851266801</v>
      </c>
      <c r="H1186" t="s">
        <v>23</v>
      </c>
      <c r="I1186">
        <v>11.799828546663599</v>
      </c>
      <c r="J1186" t="s">
        <v>707</v>
      </c>
      <c r="K1186" t="s">
        <v>25</v>
      </c>
      <c r="L1186" t="s">
        <v>708</v>
      </c>
      <c r="M1186" t="s">
        <v>709</v>
      </c>
      <c r="N1186" t="s">
        <v>710</v>
      </c>
      <c r="O1186" t="s">
        <v>711</v>
      </c>
      <c r="P1186">
        <v>0.40000000600000002</v>
      </c>
      <c r="Q1186" t="s">
        <v>712</v>
      </c>
      <c r="R1186" t="s">
        <v>713</v>
      </c>
      <c r="S1186">
        <v>8610439258</v>
      </c>
      <c r="T1186">
        <v>507.11331719999998</v>
      </c>
      <c r="U1186" t="s">
        <v>31</v>
      </c>
      <c r="V1186" t="s">
        <v>2515</v>
      </c>
      <c r="W1186" t="s">
        <v>23</v>
      </c>
    </row>
    <row r="1187" spans="1:23" x14ac:dyDescent="0.4">
      <c r="A1187">
        <v>1186</v>
      </c>
      <c r="B1187">
        <v>1</v>
      </c>
      <c r="C1187">
        <v>2</v>
      </c>
      <c r="D1187">
        <v>1</v>
      </c>
      <c r="E1187">
        <v>1</v>
      </c>
      <c r="F1187">
        <v>0.69351644453558103</v>
      </c>
      <c r="G1187">
        <v>-12.4738940818887</v>
      </c>
      <c r="H1187" t="s">
        <v>23</v>
      </c>
      <c r="I1187">
        <v>56.361249292694602</v>
      </c>
      <c r="J1187" t="s">
        <v>7330</v>
      </c>
      <c r="K1187" t="s">
        <v>25</v>
      </c>
      <c r="L1187" t="s">
        <v>13049</v>
      </c>
      <c r="M1187" t="s">
        <v>13050</v>
      </c>
      <c r="N1187" t="s">
        <v>13051</v>
      </c>
      <c r="O1187" t="s">
        <v>13052</v>
      </c>
      <c r="P1187">
        <v>0.80000001200000004</v>
      </c>
      <c r="Q1187" t="s">
        <v>13053</v>
      </c>
      <c r="R1187" t="s">
        <v>13054</v>
      </c>
      <c r="S1187">
        <v>52969574</v>
      </c>
      <c r="T1187">
        <v>394.10336000000001</v>
      </c>
      <c r="U1187" t="s">
        <v>31</v>
      </c>
      <c r="V1187" t="s">
        <v>7336</v>
      </c>
      <c r="W1187" t="s">
        <v>23</v>
      </c>
    </row>
    <row r="1188" spans="1:23" x14ac:dyDescent="0.4">
      <c r="A1188">
        <v>1187</v>
      </c>
      <c r="B1188">
        <v>1</v>
      </c>
      <c r="C1188">
        <v>2</v>
      </c>
      <c r="D1188">
        <v>1</v>
      </c>
      <c r="E1188">
        <v>1</v>
      </c>
      <c r="F1188">
        <v>0.69351644453558103</v>
      </c>
      <c r="G1188">
        <v>-12.4738940818887</v>
      </c>
      <c r="H1188">
        <v>0.999999999999999</v>
      </c>
      <c r="I1188">
        <v>56.361249292694602</v>
      </c>
      <c r="J1188" t="s">
        <v>7330</v>
      </c>
      <c r="K1188" t="s">
        <v>25</v>
      </c>
      <c r="L1188" t="s">
        <v>13049</v>
      </c>
      <c r="M1188" t="s">
        <v>13050</v>
      </c>
      <c r="N1188" t="s">
        <v>13051</v>
      </c>
      <c r="O1188" t="s">
        <v>13052</v>
      </c>
      <c r="P1188">
        <v>0.80000001200000004</v>
      </c>
      <c r="Q1188" t="s">
        <v>13053</v>
      </c>
      <c r="R1188" t="s">
        <v>13054</v>
      </c>
      <c r="S1188">
        <v>52969574</v>
      </c>
      <c r="T1188">
        <v>394.10336000000001</v>
      </c>
      <c r="U1188" t="s">
        <v>31</v>
      </c>
      <c r="V1188" t="s">
        <v>13148</v>
      </c>
      <c r="W1188" t="s">
        <v>23</v>
      </c>
    </row>
    <row r="1189" spans="1:23" x14ac:dyDescent="0.4">
      <c r="A1189">
        <v>1188</v>
      </c>
      <c r="B1189">
        <v>1</v>
      </c>
      <c r="C1189">
        <v>1</v>
      </c>
      <c r="D1189">
        <v>1</v>
      </c>
      <c r="E1189">
        <v>1</v>
      </c>
      <c r="F1189">
        <v>0.69336224066539598</v>
      </c>
      <c r="G1189">
        <v>-10.3271858284725</v>
      </c>
      <c r="H1189">
        <v>0.999999999999999</v>
      </c>
      <c r="I1189">
        <v>26.974272441488399</v>
      </c>
      <c r="J1189" t="s">
        <v>1511</v>
      </c>
      <c r="K1189" t="s">
        <v>25</v>
      </c>
      <c r="L1189" t="s">
        <v>1512</v>
      </c>
      <c r="M1189" t="s">
        <v>1513</v>
      </c>
      <c r="N1189" t="s">
        <v>1514</v>
      </c>
      <c r="O1189" t="s">
        <v>1515</v>
      </c>
      <c r="P1189">
        <v>1.0010401</v>
      </c>
      <c r="Q1189" t="s">
        <v>1516</v>
      </c>
      <c r="R1189" t="s">
        <v>1517</v>
      </c>
      <c r="S1189">
        <v>34614971262</v>
      </c>
      <c r="T1189">
        <v>111.0441</v>
      </c>
      <c r="U1189" t="s">
        <v>31</v>
      </c>
      <c r="V1189" t="s">
        <v>13149</v>
      </c>
      <c r="W1189" t="s">
        <v>23</v>
      </c>
    </row>
    <row r="1190" spans="1:23" x14ac:dyDescent="0.4">
      <c r="A1190">
        <v>1189</v>
      </c>
      <c r="B1190">
        <v>1</v>
      </c>
      <c r="C1190">
        <v>1</v>
      </c>
      <c r="D1190">
        <v>1</v>
      </c>
      <c r="E1190">
        <v>1</v>
      </c>
      <c r="F1190">
        <v>0.69336224066539598</v>
      </c>
      <c r="G1190">
        <v>-10.3271858284725</v>
      </c>
      <c r="H1190" t="s">
        <v>23</v>
      </c>
      <c r="I1190">
        <v>26.974272441488399</v>
      </c>
      <c r="J1190" t="s">
        <v>1511</v>
      </c>
      <c r="K1190" t="s">
        <v>25</v>
      </c>
      <c r="L1190" t="s">
        <v>1512</v>
      </c>
      <c r="M1190" t="s">
        <v>1513</v>
      </c>
      <c r="N1190" t="s">
        <v>1514</v>
      </c>
      <c r="O1190" t="s">
        <v>1515</v>
      </c>
      <c r="P1190">
        <v>1.0010401</v>
      </c>
      <c r="Q1190" t="s">
        <v>1516</v>
      </c>
      <c r="R1190" t="s">
        <v>1517</v>
      </c>
      <c r="S1190">
        <v>34614971262</v>
      </c>
      <c r="T1190">
        <v>111.0441</v>
      </c>
      <c r="U1190" t="s">
        <v>31</v>
      </c>
      <c r="V1190" t="s">
        <v>1519</v>
      </c>
      <c r="W1190" t="s">
        <v>23</v>
      </c>
    </row>
    <row r="1191" spans="1:23" x14ac:dyDescent="0.4">
      <c r="A1191">
        <v>1190</v>
      </c>
      <c r="B1191">
        <v>1</v>
      </c>
      <c r="C1191">
        <v>1</v>
      </c>
      <c r="D1191">
        <v>1</v>
      </c>
      <c r="E1191">
        <v>1</v>
      </c>
      <c r="F1191">
        <v>0.69336154722679699</v>
      </c>
      <c r="G1191">
        <v>-17.965664435143399</v>
      </c>
      <c r="H1191">
        <v>0.999999999999999</v>
      </c>
      <c r="I1191">
        <v>24.4919937840396</v>
      </c>
      <c r="J1191" t="s">
        <v>884</v>
      </c>
      <c r="K1191" t="s">
        <v>25</v>
      </c>
      <c r="L1191" t="s">
        <v>885</v>
      </c>
      <c r="M1191" t="s">
        <v>886</v>
      </c>
      <c r="N1191" t="s">
        <v>887</v>
      </c>
      <c r="O1191" t="s">
        <v>888</v>
      </c>
      <c r="P1191">
        <v>3.2000000499999999</v>
      </c>
      <c r="Q1191" t="s">
        <v>889</v>
      </c>
      <c r="R1191" t="s">
        <v>890</v>
      </c>
      <c r="S1191">
        <v>69779830</v>
      </c>
      <c r="T1191">
        <v>367.20161919999998</v>
      </c>
      <c r="U1191" t="s">
        <v>31</v>
      </c>
      <c r="V1191" t="s">
        <v>13150</v>
      </c>
      <c r="W1191" t="s">
        <v>23</v>
      </c>
    </row>
    <row r="1192" spans="1:23" x14ac:dyDescent="0.4">
      <c r="A1192">
        <v>1191</v>
      </c>
      <c r="B1192">
        <v>1</v>
      </c>
      <c r="C1192">
        <v>1</v>
      </c>
      <c r="D1192">
        <v>1</v>
      </c>
      <c r="E1192">
        <v>1</v>
      </c>
      <c r="F1192">
        <v>0.69336154722679699</v>
      </c>
      <c r="G1192">
        <v>-17.965664435143399</v>
      </c>
      <c r="H1192" t="s">
        <v>23</v>
      </c>
      <c r="I1192">
        <v>24.4919937840396</v>
      </c>
      <c r="J1192" t="s">
        <v>884</v>
      </c>
      <c r="K1192" t="s">
        <v>25</v>
      </c>
      <c r="L1192" t="s">
        <v>885</v>
      </c>
      <c r="M1192" t="s">
        <v>886</v>
      </c>
      <c r="N1192" t="s">
        <v>887</v>
      </c>
      <c r="O1192" t="s">
        <v>888</v>
      </c>
      <c r="P1192">
        <v>3.2000000499999999</v>
      </c>
      <c r="Q1192" t="s">
        <v>889</v>
      </c>
      <c r="R1192" t="s">
        <v>890</v>
      </c>
      <c r="S1192">
        <v>69779830</v>
      </c>
      <c r="T1192">
        <v>367.20161919999998</v>
      </c>
      <c r="U1192" t="s">
        <v>31</v>
      </c>
      <c r="V1192" t="s">
        <v>917</v>
      </c>
      <c r="W1192" t="s">
        <v>23</v>
      </c>
    </row>
    <row r="1193" spans="1:23" x14ac:dyDescent="0.4">
      <c r="A1193">
        <v>1192</v>
      </c>
      <c r="B1193">
        <v>1</v>
      </c>
      <c r="C1193">
        <v>2</v>
      </c>
      <c r="D1193">
        <v>1</v>
      </c>
      <c r="E1193">
        <v>1</v>
      </c>
      <c r="F1193">
        <v>0.69325882523111004</v>
      </c>
      <c r="G1193">
        <v>-17.735055833169099</v>
      </c>
      <c r="H1193" t="s">
        <v>23</v>
      </c>
      <c r="I1193">
        <v>3.3703060124812398</v>
      </c>
      <c r="J1193" t="s">
        <v>288</v>
      </c>
      <c r="K1193" t="s">
        <v>25</v>
      </c>
      <c r="L1193" t="s">
        <v>289</v>
      </c>
      <c r="M1193" t="s">
        <v>290</v>
      </c>
      <c r="N1193" t="s">
        <v>291</v>
      </c>
      <c r="O1193" t="s">
        <v>292</v>
      </c>
      <c r="P1193">
        <v>4.5999999000000003</v>
      </c>
      <c r="Q1193" t="s">
        <v>293</v>
      </c>
      <c r="R1193" t="s">
        <v>294</v>
      </c>
      <c r="S1193">
        <v>70008934</v>
      </c>
      <c r="T1193">
        <v>667.28614000000005</v>
      </c>
      <c r="U1193" t="s">
        <v>31</v>
      </c>
      <c r="V1193" t="s">
        <v>839</v>
      </c>
      <c r="W1193" t="s">
        <v>23</v>
      </c>
    </row>
    <row r="1194" spans="1:23" x14ac:dyDescent="0.4">
      <c r="A1194">
        <v>1193</v>
      </c>
      <c r="B1194">
        <v>1</v>
      </c>
      <c r="C1194">
        <v>2</v>
      </c>
      <c r="D1194">
        <v>1</v>
      </c>
      <c r="E1194">
        <v>1</v>
      </c>
      <c r="F1194">
        <v>0.69325882523111004</v>
      </c>
      <c r="G1194">
        <v>-17.735055833169099</v>
      </c>
      <c r="H1194">
        <v>0.999999999999999</v>
      </c>
      <c r="I1194">
        <v>3.3703060124812398</v>
      </c>
      <c r="J1194" t="s">
        <v>288</v>
      </c>
      <c r="K1194" t="s">
        <v>25</v>
      </c>
      <c r="L1194" t="s">
        <v>289</v>
      </c>
      <c r="M1194" t="s">
        <v>290</v>
      </c>
      <c r="N1194" t="s">
        <v>291</v>
      </c>
      <c r="O1194" t="s">
        <v>292</v>
      </c>
      <c r="P1194">
        <v>4.5999999000000003</v>
      </c>
      <c r="Q1194" t="s">
        <v>293</v>
      </c>
      <c r="R1194" t="s">
        <v>294</v>
      </c>
      <c r="S1194">
        <v>70008934</v>
      </c>
      <c r="T1194">
        <v>667.28614000000005</v>
      </c>
      <c r="U1194" t="s">
        <v>31</v>
      </c>
      <c r="V1194" t="s">
        <v>13151</v>
      </c>
      <c r="W1194" t="s">
        <v>23</v>
      </c>
    </row>
    <row r="1195" spans="1:23" x14ac:dyDescent="0.4">
      <c r="A1195">
        <v>1194</v>
      </c>
      <c r="B1195">
        <v>1</v>
      </c>
      <c r="C1195">
        <v>1</v>
      </c>
      <c r="D1195">
        <v>1</v>
      </c>
      <c r="E1195">
        <v>1</v>
      </c>
      <c r="F1195">
        <v>0.69293263987327802</v>
      </c>
      <c r="G1195">
        <v>-1.7768340096047699</v>
      </c>
      <c r="H1195">
        <v>0.999999999999999</v>
      </c>
      <c r="I1195">
        <v>35.711214443235299</v>
      </c>
      <c r="J1195" t="s">
        <v>2743</v>
      </c>
      <c r="K1195" t="s">
        <v>25</v>
      </c>
      <c r="L1195" t="s">
        <v>2744</v>
      </c>
      <c r="M1195" t="s">
        <v>2745</v>
      </c>
      <c r="N1195" t="s">
        <v>2746</v>
      </c>
      <c r="O1195" t="s">
        <v>2747</v>
      </c>
      <c r="P1195">
        <v>1.4723249700000001</v>
      </c>
      <c r="Q1195" t="s">
        <v>2748</v>
      </c>
      <c r="R1195" t="s">
        <v>2749</v>
      </c>
      <c r="S1195">
        <v>121629054</v>
      </c>
      <c r="T1195">
        <v>291.08631459999998</v>
      </c>
      <c r="U1195" t="s">
        <v>31</v>
      </c>
      <c r="V1195" t="s">
        <v>13152</v>
      </c>
      <c r="W1195" t="s">
        <v>23</v>
      </c>
    </row>
    <row r="1196" spans="1:23" x14ac:dyDescent="0.4">
      <c r="A1196">
        <v>1195</v>
      </c>
      <c r="B1196">
        <v>1</v>
      </c>
      <c r="C1196">
        <v>1</v>
      </c>
      <c r="D1196">
        <v>1</v>
      </c>
      <c r="E1196">
        <v>1</v>
      </c>
      <c r="F1196">
        <v>0.69293263987327802</v>
      </c>
      <c r="G1196">
        <v>-1.7768340096047699</v>
      </c>
      <c r="H1196" t="s">
        <v>23</v>
      </c>
      <c r="I1196">
        <v>35.711214443235299</v>
      </c>
      <c r="J1196" t="s">
        <v>2743</v>
      </c>
      <c r="K1196" t="s">
        <v>25</v>
      </c>
      <c r="L1196" t="s">
        <v>2744</v>
      </c>
      <c r="M1196" t="s">
        <v>2745</v>
      </c>
      <c r="N1196" t="s">
        <v>2746</v>
      </c>
      <c r="O1196" t="s">
        <v>2747</v>
      </c>
      <c r="P1196">
        <v>1.4723249700000001</v>
      </c>
      <c r="Q1196" t="s">
        <v>2748</v>
      </c>
      <c r="R1196" t="s">
        <v>2749</v>
      </c>
      <c r="S1196">
        <v>121629054</v>
      </c>
      <c r="T1196">
        <v>291.08631459999998</v>
      </c>
      <c r="U1196" t="s">
        <v>31</v>
      </c>
      <c r="V1196" t="s">
        <v>6850</v>
      </c>
      <c r="W1196" t="s">
        <v>23</v>
      </c>
    </row>
    <row r="1197" spans="1:23" x14ac:dyDescent="0.4">
      <c r="A1197">
        <v>1196</v>
      </c>
      <c r="B1197">
        <v>1</v>
      </c>
      <c r="C1197">
        <v>1</v>
      </c>
      <c r="D1197">
        <v>1</v>
      </c>
      <c r="E1197">
        <v>1</v>
      </c>
      <c r="F1197">
        <v>0.69253587781666004</v>
      </c>
      <c r="G1197">
        <v>-27.750746264089099</v>
      </c>
      <c r="H1197" t="s">
        <v>23</v>
      </c>
      <c r="I1197">
        <v>30.377319539989301</v>
      </c>
      <c r="J1197" t="s">
        <v>3767</v>
      </c>
      <c r="K1197" t="s">
        <v>25</v>
      </c>
      <c r="L1197" t="s">
        <v>13138</v>
      </c>
      <c r="M1197" t="s">
        <v>13139</v>
      </c>
      <c r="N1197" t="s">
        <v>13140</v>
      </c>
      <c r="O1197" t="s">
        <v>13141</v>
      </c>
      <c r="P1197">
        <v>2.2000000499999999</v>
      </c>
      <c r="Q1197" t="s">
        <v>13142</v>
      </c>
      <c r="R1197" t="s">
        <v>13143</v>
      </c>
      <c r="S1197">
        <v>71098742</v>
      </c>
      <c r="T1197">
        <v>330.16998469999999</v>
      </c>
      <c r="U1197" t="s">
        <v>31</v>
      </c>
      <c r="V1197" t="s">
        <v>6247</v>
      </c>
      <c r="W1197" t="s">
        <v>23</v>
      </c>
    </row>
    <row r="1198" spans="1:23" x14ac:dyDescent="0.4">
      <c r="A1198">
        <v>1197</v>
      </c>
      <c r="B1198">
        <v>1</v>
      </c>
      <c r="C1198">
        <v>1</v>
      </c>
      <c r="D1198">
        <v>1</v>
      </c>
      <c r="E1198">
        <v>1</v>
      </c>
      <c r="F1198">
        <v>0.69253587781666004</v>
      </c>
      <c r="G1198">
        <v>-27.750746264089099</v>
      </c>
      <c r="H1198">
        <v>0.999999999999999</v>
      </c>
      <c r="I1198">
        <v>30.377319539989301</v>
      </c>
      <c r="J1198" t="s">
        <v>3767</v>
      </c>
      <c r="K1198" t="s">
        <v>25</v>
      </c>
      <c r="L1198" t="s">
        <v>13138</v>
      </c>
      <c r="M1198" t="s">
        <v>13139</v>
      </c>
      <c r="N1198" t="s">
        <v>13140</v>
      </c>
      <c r="O1198" t="s">
        <v>13141</v>
      </c>
      <c r="P1198">
        <v>2.2000000499999999</v>
      </c>
      <c r="Q1198" t="s">
        <v>13142</v>
      </c>
      <c r="R1198" t="s">
        <v>13143</v>
      </c>
      <c r="S1198">
        <v>71098742</v>
      </c>
      <c r="T1198">
        <v>330.16998469999999</v>
      </c>
      <c r="U1198" t="s">
        <v>31</v>
      </c>
      <c r="V1198" t="s">
        <v>13153</v>
      </c>
      <c r="W1198" t="s">
        <v>23</v>
      </c>
    </row>
    <row r="1199" spans="1:23" x14ac:dyDescent="0.4">
      <c r="A1199">
        <v>1198</v>
      </c>
      <c r="B1199">
        <v>1</v>
      </c>
      <c r="C1199">
        <v>1</v>
      </c>
      <c r="D1199">
        <v>1</v>
      </c>
      <c r="E1199">
        <v>1</v>
      </c>
      <c r="F1199">
        <v>0.69250557353299602</v>
      </c>
      <c r="G1199">
        <v>-18.9927185470331</v>
      </c>
      <c r="H1199">
        <v>0.999999999999999</v>
      </c>
      <c r="I1199">
        <v>37.221959227758099</v>
      </c>
      <c r="J1199" t="s">
        <v>7330</v>
      </c>
      <c r="K1199" t="s">
        <v>25</v>
      </c>
      <c r="L1199" t="s">
        <v>13049</v>
      </c>
      <c r="M1199" t="s">
        <v>13050</v>
      </c>
      <c r="N1199" t="s">
        <v>13051</v>
      </c>
      <c r="O1199" t="s">
        <v>13052</v>
      </c>
      <c r="P1199">
        <v>0.80000001200000004</v>
      </c>
      <c r="Q1199" t="s">
        <v>13053</v>
      </c>
      <c r="R1199" t="s">
        <v>13054</v>
      </c>
      <c r="S1199">
        <v>52969574</v>
      </c>
      <c r="T1199">
        <v>394.10336169999999</v>
      </c>
      <c r="U1199" t="s">
        <v>31</v>
      </c>
      <c r="V1199" t="s">
        <v>13154</v>
      </c>
      <c r="W1199" t="s">
        <v>23</v>
      </c>
    </row>
    <row r="1200" spans="1:23" x14ac:dyDescent="0.4">
      <c r="A1200">
        <v>1199</v>
      </c>
      <c r="B1200">
        <v>1</v>
      </c>
      <c r="C1200">
        <v>1</v>
      </c>
      <c r="D1200">
        <v>1</v>
      </c>
      <c r="E1200">
        <v>1</v>
      </c>
      <c r="F1200">
        <v>0.69250557353299602</v>
      </c>
      <c r="G1200">
        <v>-18.9927185470331</v>
      </c>
      <c r="H1200" t="s">
        <v>23</v>
      </c>
      <c r="I1200">
        <v>37.221959227758099</v>
      </c>
      <c r="J1200" t="s">
        <v>7330</v>
      </c>
      <c r="K1200" t="s">
        <v>25</v>
      </c>
      <c r="L1200" t="s">
        <v>13049</v>
      </c>
      <c r="M1200" t="s">
        <v>13050</v>
      </c>
      <c r="N1200" t="s">
        <v>13051</v>
      </c>
      <c r="O1200" t="s">
        <v>13052</v>
      </c>
      <c r="P1200">
        <v>0.80000001200000004</v>
      </c>
      <c r="Q1200" t="s">
        <v>13053</v>
      </c>
      <c r="R1200" t="s">
        <v>13054</v>
      </c>
      <c r="S1200">
        <v>52969574</v>
      </c>
      <c r="T1200">
        <v>394.10336169999999</v>
      </c>
      <c r="U1200" t="s">
        <v>31</v>
      </c>
      <c r="V1200" t="s">
        <v>9447</v>
      </c>
      <c r="W1200" t="s">
        <v>23</v>
      </c>
    </row>
    <row r="1201" spans="1:23" x14ac:dyDescent="0.4">
      <c r="A1201">
        <v>1200</v>
      </c>
      <c r="B1201">
        <v>1</v>
      </c>
      <c r="C1201">
        <v>2</v>
      </c>
      <c r="D1201">
        <v>1</v>
      </c>
      <c r="E1201">
        <v>2</v>
      </c>
      <c r="F1201">
        <v>0.69134142973642398</v>
      </c>
      <c r="G1201">
        <v>-0.91387735849553398</v>
      </c>
      <c r="H1201">
        <v>9.8994974874371797E-2</v>
      </c>
      <c r="I1201">
        <v>41.994471854287497</v>
      </c>
      <c r="J1201" t="s">
        <v>2743</v>
      </c>
      <c r="K1201" t="s">
        <v>25</v>
      </c>
      <c r="L1201" t="s">
        <v>2744</v>
      </c>
      <c r="M1201" t="s">
        <v>2745</v>
      </c>
      <c r="N1201" t="s">
        <v>2746</v>
      </c>
      <c r="O1201" t="s">
        <v>2747</v>
      </c>
      <c r="P1201">
        <v>1.4723249700000001</v>
      </c>
      <c r="Q1201" t="s">
        <v>2748</v>
      </c>
      <c r="R1201" t="s">
        <v>2749</v>
      </c>
      <c r="S1201">
        <v>121629054</v>
      </c>
      <c r="T1201">
        <v>291.08631459999998</v>
      </c>
      <c r="U1201" t="s">
        <v>31</v>
      </c>
      <c r="V1201" t="s">
        <v>13155</v>
      </c>
      <c r="W1201" t="s">
        <v>23</v>
      </c>
    </row>
    <row r="1202" spans="1:23" x14ac:dyDescent="0.4">
      <c r="A1202">
        <v>1201</v>
      </c>
      <c r="B1202">
        <v>1</v>
      </c>
      <c r="C1202">
        <v>4</v>
      </c>
      <c r="D1202">
        <v>1</v>
      </c>
      <c r="E1202">
        <v>3</v>
      </c>
      <c r="F1202">
        <v>0.69099692133577795</v>
      </c>
      <c r="G1202">
        <v>-43.181938464735602</v>
      </c>
      <c r="H1202">
        <v>1.00502512562814E-2</v>
      </c>
      <c r="I1202">
        <v>34.687789564377702</v>
      </c>
      <c r="J1202" t="s">
        <v>7330</v>
      </c>
      <c r="K1202" t="s">
        <v>25</v>
      </c>
      <c r="L1202" t="s">
        <v>13049</v>
      </c>
      <c r="M1202" t="s">
        <v>13050</v>
      </c>
      <c r="N1202" t="s">
        <v>13051</v>
      </c>
      <c r="O1202" t="s">
        <v>13052</v>
      </c>
      <c r="P1202">
        <v>0.80000001200000004</v>
      </c>
      <c r="Q1202" t="s">
        <v>13053</v>
      </c>
      <c r="R1202" t="s">
        <v>13054</v>
      </c>
      <c r="S1202">
        <v>52969574</v>
      </c>
      <c r="T1202">
        <v>394.10336169999999</v>
      </c>
      <c r="U1202" t="s">
        <v>31</v>
      </c>
      <c r="V1202" t="s">
        <v>13156</v>
      </c>
      <c r="W1202" t="s">
        <v>23</v>
      </c>
    </row>
    <row r="1203" spans="1:23" x14ac:dyDescent="0.4">
      <c r="A1203">
        <v>1202</v>
      </c>
      <c r="B1203">
        <v>1</v>
      </c>
      <c r="C1203">
        <v>1</v>
      </c>
      <c r="D1203">
        <v>1</v>
      </c>
      <c r="E1203">
        <v>1</v>
      </c>
      <c r="F1203">
        <v>0.69083962350209904</v>
      </c>
      <c r="G1203">
        <v>-2.6749690227678302</v>
      </c>
      <c r="H1203" t="s">
        <v>23</v>
      </c>
      <c r="I1203">
        <v>45.447291033878699</v>
      </c>
      <c r="J1203" t="s">
        <v>2341</v>
      </c>
      <c r="K1203" t="s">
        <v>25</v>
      </c>
      <c r="L1203" t="s">
        <v>2342</v>
      </c>
      <c r="M1203" t="s">
        <v>2343</v>
      </c>
      <c r="N1203" t="s">
        <v>2344</v>
      </c>
      <c r="O1203" t="s">
        <v>2345</v>
      </c>
      <c r="P1203">
        <v>0.26765546200000001</v>
      </c>
      <c r="Q1203" t="s">
        <v>2346</v>
      </c>
      <c r="R1203" t="s">
        <v>2347</v>
      </c>
      <c r="S1203">
        <v>255847294</v>
      </c>
      <c r="T1203">
        <v>182.08116999999999</v>
      </c>
      <c r="U1203" t="s">
        <v>31</v>
      </c>
      <c r="V1203" t="s">
        <v>5046</v>
      </c>
      <c r="W1203" t="s">
        <v>23</v>
      </c>
    </row>
    <row r="1204" spans="1:23" x14ac:dyDescent="0.4">
      <c r="A1204">
        <v>1203</v>
      </c>
      <c r="B1204">
        <v>1</v>
      </c>
      <c r="C1204">
        <v>1</v>
      </c>
      <c r="D1204">
        <v>1</v>
      </c>
      <c r="E1204">
        <v>1</v>
      </c>
      <c r="F1204">
        <v>0.69083962350209904</v>
      </c>
      <c r="G1204">
        <v>-2.6749690227678302</v>
      </c>
      <c r="H1204">
        <v>0.999999999999999</v>
      </c>
      <c r="I1204">
        <v>45.447291033878699</v>
      </c>
      <c r="J1204" t="s">
        <v>2341</v>
      </c>
      <c r="K1204" t="s">
        <v>25</v>
      </c>
      <c r="L1204" t="s">
        <v>2342</v>
      </c>
      <c r="M1204" t="s">
        <v>2343</v>
      </c>
      <c r="N1204" t="s">
        <v>2344</v>
      </c>
      <c r="O1204" t="s">
        <v>2345</v>
      </c>
      <c r="P1204">
        <v>0.26765546200000001</v>
      </c>
      <c r="Q1204" t="s">
        <v>2346</v>
      </c>
      <c r="R1204" t="s">
        <v>2347</v>
      </c>
      <c r="S1204">
        <v>255847294</v>
      </c>
      <c r="T1204">
        <v>182.08116999999999</v>
      </c>
      <c r="U1204" t="s">
        <v>31</v>
      </c>
      <c r="V1204" t="s">
        <v>13157</v>
      </c>
      <c r="W1204" t="s">
        <v>23</v>
      </c>
    </row>
    <row r="1205" spans="1:23" x14ac:dyDescent="0.4">
      <c r="A1205">
        <v>1204</v>
      </c>
      <c r="B1205">
        <v>1</v>
      </c>
      <c r="C1205">
        <v>2</v>
      </c>
      <c r="D1205">
        <v>1</v>
      </c>
      <c r="E1205">
        <v>1</v>
      </c>
      <c r="F1205">
        <v>0.69064603449408601</v>
      </c>
      <c r="G1205">
        <v>-2.83462102844631</v>
      </c>
      <c r="H1205">
        <v>0.997989949748743</v>
      </c>
      <c r="I1205">
        <v>25.728599825104201</v>
      </c>
      <c r="J1205" t="s">
        <v>2743</v>
      </c>
      <c r="K1205" t="s">
        <v>25</v>
      </c>
      <c r="L1205" t="s">
        <v>2744</v>
      </c>
      <c r="M1205" t="s">
        <v>2745</v>
      </c>
      <c r="N1205" t="s">
        <v>2746</v>
      </c>
      <c r="O1205" t="s">
        <v>2747</v>
      </c>
      <c r="P1205">
        <v>1.4723249700000001</v>
      </c>
      <c r="Q1205" t="s">
        <v>2748</v>
      </c>
      <c r="R1205" t="s">
        <v>2749</v>
      </c>
      <c r="S1205">
        <v>121629054</v>
      </c>
      <c r="T1205">
        <v>291.08631459999998</v>
      </c>
      <c r="U1205" t="s">
        <v>31</v>
      </c>
      <c r="V1205" t="s">
        <v>13158</v>
      </c>
      <c r="W1205" t="s">
        <v>23</v>
      </c>
    </row>
    <row r="1206" spans="1:23" x14ac:dyDescent="0.4">
      <c r="A1206">
        <v>1205</v>
      </c>
      <c r="B1206">
        <v>1</v>
      </c>
      <c r="C1206">
        <v>2</v>
      </c>
      <c r="D1206">
        <v>1</v>
      </c>
      <c r="E1206">
        <v>1</v>
      </c>
      <c r="F1206">
        <v>0.69064603449408601</v>
      </c>
      <c r="G1206">
        <v>-2.83462102844631</v>
      </c>
      <c r="H1206" t="s">
        <v>23</v>
      </c>
      <c r="I1206">
        <v>25.728599825104201</v>
      </c>
      <c r="J1206" t="s">
        <v>2743</v>
      </c>
      <c r="K1206" t="s">
        <v>25</v>
      </c>
      <c r="L1206" t="s">
        <v>2744</v>
      </c>
      <c r="M1206" t="s">
        <v>2745</v>
      </c>
      <c r="N1206" t="s">
        <v>2746</v>
      </c>
      <c r="O1206" t="s">
        <v>2747</v>
      </c>
      <c r="P1206">
        <v>1.4723249700000001</v>
      </c>
      <c r="Q1206" t="s">
        <v>2748</v>
      </c>
      <c r="R1206" t="s">
        <v>2749</v>
      </c>
      <c r="S1206">
        <v>121629054</v>
      </c>
      <c r="T1206">
        <v>291.08631459999998</v>
      </c>
      <c r="U1206" t="s">
        <v>31</v>
      </c>
      <c r="V1206" t="s">
        <v>4146</v>
      </c>
      <c r="W1206" t="s">
        <v>23</v>
      </c>
    </row>
    <row r="1207" spans="1:23" x14ac:dyDescent="0.4">
      <c r="A1207">
        <v>1206</v>
      </c>
      <c r="B1207">
        <v>1</v>
      </c>
      <c r="C1207">
        <v>1</v>
      </c>
      <c r="D1207">
        <v>1</v>
      </c>
      <c r="E1207">
        <v>1</v>
      </c>
      <c r="F1207">
        <v>0.69061784025261996</v>
      </c>
      <c r="G1207">
        <v>-6.4904650417665204</v>
      </c>
      <c r="H1207" t="s">
        <v>23</v>
      </c>
      <c r="I1207">
        <v>10.382537840300101</v>
      </c>
      <c r="J1207" t="s">
        <v>442</v>
      </c>
      <c r="K1207" t="s">
        <v>25</v>
      </c>
      <c r="L1207" t="s">
        <v>443</v>
      </c>
      <c r="M1207" t="s">
        <v>444</v>
      </c>
      <c r="N1207" t="s">
        <v>445</v>
      </c>
      <c r="O1207" t="s">
        <v>446</v>
      </c>
      <c r="P1207">
        <v>-1.63495886</v>
      </c>
      <c r="Q1207" t="s">
        <v>447</v>
      </c>
      <c r="R1207" t="s">
        <v>448</v>
      </c>
      <c r="S1207">
        <v>255847294</v>
      </c>
      <c r="T1207">
        <v>175.119</v>
      </c>
      <c r="U1207" t="s">
        <v>31</v>
      </c>
      <c r="V1207" t="s">
        <v>1276</v>
      </c>
      <c r="W1207" t="s">
        <v>23</v>
      </c>
    </row>
    <row r="1208" spans="1:23" x14ac:dyDescent="0.4">
      <c r="A1208">
        <v>1207</v>
      </c>
      <c r="B1208">
        <v>1</v>
      </c>
      <c r="C1208">
        <v>1</v>
      </c>
      <c r="D1208">
        <v>1</v>
      </c>
      <c r="E1208">
        <v>1</v>
      </c>
      <c r="F1208">
        <v>0.69061784025261996</v>
      </c>
      <c r="G1208">
        <v>-6.4904650417665204</v>
      </c>
      <c r="H1208">
        <v>0.999999999999999</v>
      </c>
      <c r="I1208">
        <v>10.382537840300101</v>
      </c>
      <c r="J1208" t="s">
        <v>442</v>
      </c>
      <c r="K1208" t="s">
        <v>25</v>
      </c>
      <c r="L1208" t="s">
        <v>443</v>
      </c>
      <c r="M1208" t="s">
        <v>444</v>
      </c>
      <c r="N1208" t="s">
        <v>445</v>
      </c>
      <c r="O1208" t="s">
        <v>446</v>
      </c>
      <c r="P1208">
        <v>-1.63495886</v>
      </c>
      <c r="Q1208" t="s">
        <v>447</v>
      </c>
      <c r="R1208" t="s">
        <v>448</v>
      </c>
      <c r="S1208">
        <v>255847294</v>
      </c>
      <c r="T1208">
        <v>175.119</v>
      </c>
      <c r="U1208" t="s">
        <v>31</v>
      </c>
      <c r="V1208" t="s">
        <v>13159</v>
      </c>
      <c r="W1208" t="s">
        <v>23</v>
      </c>
    </row>
    <row r="1209" spans="1:23" x14ac:dyDescent="0.4">
      <c r="A1209">
        <v>1208</v>
      </c>
      <c r="B1209">
        <v>1</v>
      </c>
      <c r="C1209">
        <v>1</v>
      </c>
      <c r="D1209">
        <v>1</v>
      </c>
      <c r="E1209">
        <v>3</v>
      </c>
      <c r="F1209">
        <v>0.69048750559414396</v>
      </c>
      <c r="G1209">
        <v>-234.03396839415399</v>
      </c>
      <c r="H1209">
        <v>0.69849246231155704</v>
      </c>
      <c r="I1209">
        <v>37.976718056427501</v>
      </c>
      <c r="J1209" t="s">
        <v>225</v>
      </c>
      <c r="K1209" t="s">
        <v>25</v>
      </c>
      <c r="L1209" t="s">
        <v>226</v>
      </c>
      <c r="M1209" t="s">
        <v>227</v>
      </c>
      <c r="N1209" t="s">
        <v>28</v>
      </c>
      <c r="O1209" t="s">
        <v>228</v>
      </c>
      <c r="P1209">
        <v>-3.7999999500000001</v>
      </c>
      <c r="Q1209">
        <v>136652224</v>
      </c>
      <c r="R1209" t="s">
        <v>229</v>
      </c>
      <c r="S1209">
        <v>70</v>
      </c>
      <c r="T1209">
        <v>389.14422339999999</v>
      </c>
      <c r="U1209" t="s">
        <v>31</v>
      </c>
      <c r="V1209" t="s">
        <v>13160</v>
      </c>
      <c r="W1209" t="s">
        <v>23</v>
      </c>
    </row>
    <row r="1210" spans="1:23" x14ac:dyDescent="0.4">
      <c r="A1210">
        <v>1209</v>
      </c>
      <c r="B1210">
        <v>1</v>
      </c>
      <c r="C1210">
        <v>1</v>
      </c>
      <c r="D1210">
        <v>1</v>
      </c>
      <c r="E1210">
        <v>3</v>
      </c>
      <c r="F1210">
        <v>0.69048750559414396</v>
      </c>
      <c r="G1210">
        <v>-234.03396839415399</v>
      </c>
      <c r="H1210" t="s">
        <v>23</v>
      </c>
      <c r="I1210">
        <v>37.976718056427501</v>
      </c>
      <c r="J1210" t="s">
        <v>225</v>
      </c>
      <c r="K1210" t="s">
        <v>25</v>
      </c>
      <c r="L1210" t="s">
        <v>226</v>
      </c>
      <c r="M1210" t="s">
        <v>227</v>
      </c>
      <c r="N1210" t="s">
        <v>28</v>
      </c>
      <c r="O1210" t="s">
        <v>228</v>
      </c>
      <c r="P1210">
        <v>-3.7999999500000001</v>
      </c>
      <c r="Q1210">
        <v>136652224</v>
      </c>
      <c r="R1210" t="s">
        <v>229</v>
      </c>
      <c r="S1210">
        <v>70</v>
      </c>
      <c r="T1210">
        <v>389.14422339999999</v>
      </c>
      <c r="U1210" t="s">
        <v>31</v>
      </c>
      <c r="V1210" t="s">
        <v>337</v>
      </c>
      <c r="W1210" t="s">
        <v>23</v>
      </c>
    </row>
    <row r="1211" spans="1:23" x14ac:dyDescent="0.4">
      <c r="A1211">
        <v>1210</v>
      </c>
      <c r="B1211">
        <v>1</v>
      </c>
      <c r="C1211">
        <v>1</v>
      </c>
      <c r="D1211">
        <v>1</v>
      </c>
      <c r="E1211">
        <v>1</v>
      </c>
      <c r="F1211">
        <v>0.69015075097882905</v>
      </c>
      <c r="G1211">
        <v>-33.164302284159398</v>
      </c>
      <c r="H1211" t="s">
        <v>23</v>
      </c>
      <c r="I1211">
        <v>72.374549984957298</v>
      </c>
      <c r="J1211" t="s">
        <v>3767</v>
      </c>
      <c r="K1211" t="s">
        <v>25</v>
      </c>
      <c r="L1211" t="s">
        <v>13138</v>
      </c>
      <c r="M1211" t="s">
        <v>13139</v>
      </c>
      <c r="N1211" t="s">
        <v>13140</v>
      </c>
      <c r="O1211" t="s">
        <v>13141</v>
      </c>
      <c r="P1211">
        <v>2.2000000499999999</v>
      </c>
      <c r="Q1211" t="s">
        <v>13142</v>
      </c>
      <c r="R1211" t="s">
        <v>13143</v>
      </c>
      <c r="S1211">
        <v>71098742</v>
      </c>
      <c r="T1211">
        <v>330.16998469999999</v>
      </c>
      <c r="U1211" t="s">
        <v>31</v>
      </c>
      <c r="V1211" t="s">
        <v>3906</v>
      </c>
      <c r="W1211" t="s">
        <v>23</v>
      </c>
    </row>
    <row r="1212" spans="1:23" x14ac:dyDescent="0.4">
      <c r="A1212">
        <v>1211</v>
      </c>
      <c r="B1212">
        <v>1</v>
      </c>
      <c r="C1212">
        <v>1</v>
      </c>
      <c r="D1212">
        <v>1</v>
      </c>
      <c r="E1212">
        <v>1</v>
      </c>
      <c r="F1212">
        <v>0.69015075097882905</v>
      </c>
      <c r="G1212">
        <v>-33.164302284159398</v>
      </c>
      <c r="H1212">
        <v>0.999999999999999</v>
      </c>
      <c r="I1212">
        <v>72.374549984957298</v>
      </c>
      <c r="J1212" t="s">
        <v>3767</v>
      </c>
      <c r="K1212" t="s">
        <v>25</v>
      </c>
      <c r="L1212" t="s">
        <v>13138</v>
      </c>
      <c r="M1212" t="s">
        <v>13139</v>
      </c>
      <c r="N1212" t="s">
        <v>13140</v>
      </c>
      <c r="O1212" t="s">
        <v>13141</v>
      </c>
      <c r="P1212">
        <v>2.2000000499999999</v>
      </c>
      <c r="Q1212" t="s">
        <v>13142</v>
      </c>
      <c r="R1212" t="s">
        <v>13143</v>
      </c>
      <c r="S1212">
        <v>71098742</v>
      </c>
      <c r="T1212">
        <v>330.16998469999999</v>
      </c>
      <c r="U1212" t="s">
        <v>31</v>
      </c>
      <c r="V1212" t="s">
        <v>13161</v>
      </c>
      <c r="W1212" t="s">
        <v>23</v>
      </c>
    </row>
    <row r="1213" spans="1:23" x14ac:dyDescent="0.4">
      <c r="A1213">
        <v>1212</v>
      </c>
      <c r="B1213">
        <v>1</v>
      </c>
      <c r="C1213">
        <v>1</v>
      </c>
      <c r="D1213">
        <v>1</v>
      </c>
      <c r="E1213">
        <v>1</v>
      </c>
      <c r="F1213">
        <v>0.69000813635881997</v>
      </c>
      <c r="G1213">
        <v>-1.7239591673400601</v>
      </c>
      <c r="H1213">
        <v>0.999999999999999</v>
      </c>
      <c r="I1213">
        <v>15.3139563373943</v>
      </c>
      <c r="J1213" t="s">
        <v>1102</v>
      </c>
      <c r="K1213" t="s">
        <v>25</v>
      </c>
      <c r="L1213" t="s">
        <v>1103</v>
      </c>
      <c r="M1213" t="s">
        <v>1104</v>
      </c>
      <c r="N1213" t="s">
        <v>1105</v>
      </c>
      <c r="O1213" t="s">
        <v>1106</v>
      </c>
      <c r="P1213">
        <v>3.0999998999999998</v>
      </c>
      <c r="Q1213" t="s">
        <v>1107</v>
      </c>
      <c r="R1213" t="s">
        <v>1108</v>
      </c>
      <c r="S1213">
        <v>255847294</v>
      </c>
      <c r="T1213">
        <v>229.0859207</v>
      </c>
      <c r="U1213" t="s">
        <v>31</v>
      </c>
      <c r="V1213" t="s">
        <v>13162</v>
      </c>
      <c r="W1213" t="s">
        <v>23</v>
      </c>
    </row>
    <row r="1214" spans="1:23" x14ac:dyDescent="0.4">
      <c r="A1214">
        <v>1213</v>
      </c>
      <c r="B1214">
        <v>1</v>
      </c>
      <c r="C1214">
        <v>1</v>
      </c>
      <c r="D1214">
        <v>1</v>
      </c>
      <c r="E1214">
        <v>1</v>
      </c>
      <c r="F1214">
        <v>0.69000813635881997</v>
      </c>
      <c r="G1214">
        <v>-1.7239591673400601</v>
      </c>
      <c r="H1214" t="s">
        <v>23</v>
      </c>
      <c r="I1214">
        <v>15.3139563373943</v>
      </c>
      <c r="J1214" t="s">
        <v>1102</v>
      </c>
      <c r="K1214" t="s">
        <v>25</v>
      </c>
      <c r="L1214" t="s">
        <v>1103</v>
      </c>
      <c r="M1214" t="s">
        <v>1104</v>
      </c>
      <c r="N1214" t="s">
        <v>1105</v>
      </c>
      <c r="O1214" t="s">
        <v>1106</v>
      </c>
      <c r="P1214">
        <v>3.0999998999999998</v>
      </c>
      <c r="Q1214" t="s">
        <v>1107</v>
      </c>
      <c r="R1214" t="s">
        <v>1108</v>
      </c>
      <c r="S1214">
        <v>255847294</v>
      </c>
      <c r="T1214">
        <v>229.0859207</v>
      </c>
      <c r="U1214" t="s">
        <v>31</v>
      </c>
      <c r="V1214" t="s">
        <v>1110</v>
      </c>
      <c r="W1214" t="s">
        <v>23</v>
      </c>
    </row>
    <row r="1215" spans="1:23" x14ac:dyDescent="0.4">
      <c r="A1215">
        <v>1214</v>
      </c>
      <c r="B1215">
        <v>1</v>
      </c>
      <c r="C1215">
        <v>1</v>
      </c>
      <c r="D1215">
        <v>1</v>
      </c>
      <c r="E1215">
        <v>1</v>
      </c>
      <c r="F1215">
        <v>0.68920056076346103</v>
      </c>
      <c r="G1215">
        <v>-13.5455404707248</v>
      </c>
      <c r="H1215" t="s">
        <v>23</v>
      </c>
      <c r="I1215">
        <v>56.148005012426601</v>
      </c>
      <c r="J1215" t="s">
        <v>398</v>
      </c>
      <c r="K1215" t="s">
        <v>25</v>
      </c>
      <c r="L1215" t="s">
        <v>399</v>
      </c>
      <c r="M1215" t="s">
        <v>400</v>
      </c>
      <c r="N1215" t="s">
        <v>401</v>
      </c>
      <c r="O1215" t="s">
        <v>402</v>
      </c>
      <c r="P1215">
        <v>3.00934985E-2</v>
      </c>
      <c r="Q1215" t="s">
        <v>403</v>
      </c>
      <c r="R1215" t="s">
        <v>404</v>
      </c>
      <c r="S1215">
        <v>20766830</v>
      </c>
      <c r="T1215">
        <v>295.12950000000001</v>
      </c>
      <c r="U1215" t="s">
        <v>31</v>
      </c>
      <c r="V1215" t="s">
        <v>735</v>
      </c>
      <c r="W1215" t="s">
        <v>23</v>
      </c>
    </row>
    <row r="1216" spans="1:23" x14ac:dyDescent="0.4">
      <c r="A1216">
        <v>1215</v>
      </c>
      <c r="B1216">
        <v>1</v>
      </c>
      <c r="C1216">
        <v>1</v>
      </c>
      <c r="D1216">
        <v>1</v>
      </c>
      <c r="E1216">
        <v>1</v>
      </c>
      <c r="F1216">
        <v>0.68920056076346103</v>
      </c>
      <c r="G1216">
        <v>-13.5455404707248</v>
      </c>
      <c r="H1216">
        <v>0.999999999999999</v>
      </c>
      <c r="I1216">
        <v>56.148005012426601</v>
      </c>
      <c r="J1216" t="s">
        <v>398</v>
      </c>
      <c r="K1216" t="s">
        <v>25</v>
      </c>
      <c r="L1216" t="s">
        <v>399</v>
      </c>
      <c r="M1216" t="s">
        <v>400</v>
      </c>
      <c r="N1216" t="s">
        <v>401</v>
      </c>
      <c r="O1216" t="s">
        <v>402</v>
      </c>
      <c r="P1216">
        <v>3.00934985E-2</v>
      </c>
      <c r="Q1216" t="s">
        <v>403</v>
      </c>
      <c r="R1216" t="s">
        <v>404</v>
      </c>
      <c r="S1216">
        <v>20766830</v>
      </c>
      <c r="T1216">
        <v>295.12950000000001</v>
      </c>
      <c r="U1216" t="s">
        <v>31</v>
      </c>
      <c r="V1216" t="s">
        <v>13163</v>
      </c>
      <c r="W1216" t="s">
        <v>23</v>
      </c>
    </row>
    <row r="1217" spans="1:23" x14ac:dyDescent="0.4">
      <c r="A1217">
        <v>1216</v>
      </c>
      <c r="B1217">
        <v>1</v>
      </c>
      <c r="C1217">
        <v>1</v>
      </c>
      <c r="D1217">
        <v>1</v>
      </c>
      <c r="E1217">
        <v>1</v>
      </c>
      <c r="F1217">
        <v>0.68713802285173498</v>
      </c>
      <c r="G1217">
        <v>-779.848497383584</v>
      </c>
      <c r="H1217" t="s">
        <v>23</v>
      </c>
      <c r="I1217">
        <v>49.306563672155399</v>
      </c>
      <c r="J1217" t="s">
        <v>626</v>
      </c>
      <c r="K1217" t="s">
        <v>25</v>
      </c>
      <c r="L1217" t="s">
        <v>627</v>
      </c>
      <c r="M1217" t="s">
        <v>628</v>
      </c>
      <c r="N1217" t="s">
        <v>28</v>
      </c>
      <c r="O1217" t="s">
        <v>629</v>
      </c>
      <c r="P1217">
        <v>4.3000001900000004</v>
      </c>
      <c r="Q1217" t="s">
        <v>630</v>
      </c>
      <c r="R1217" t="s">
        <v>631</v>
      </c>
      <c r="S1217">
        <v>2129922</v>
      </c>
      <c r="T1217">
        <v>752.42156750000004</v>
      </c>
      <c r="U1217" t="s">
        <v>31</v>
      </c>
      <c r="V1217" t="s">
        <v>633</v>
      </c>
      <c r="W1217" t="s">
        <v>23</v>
      </c>
    </row>
    <row r="1218" spans="1:23" x14ac:dyDescent="0.4">
      <c r="A1218">
        <v>1217</v>
      </c>
      <c r="B1218">
        <v>1</v>
      </c>
      <c r="C1218">
        <v>1</v>
      </c>
      <c r="D1218">
        <v>1</v>
      </c>
      <c r="E1218">
        <v>1</v>
      </c>
      <c r="F1218">
        <v>0.68713802285173498</v>
      </c>
      <c r="G1218">
        <v>-779.848497383584</v>
      </c>
      <c r="H1218">
        <v>0.999999999999999</v>
      </c>
      <c r="I1218">
        <v>49.306563672155399</v>
      </c>
      <c r="J1218" t="s">
        <v>626</v>
      </c>
      <c r="K1218" t="s">
        <v>25</v>
      </c>
      <c r="L1218" t="s">
        <v>627</v>
      </c>
      <c r="M1218" t="s">
        <v>628</v>
      </c>
      <c r="N1218" t="s">
        <v>28</v>
      </c>
      <c r="O1218" t="s">
        <v>629</v>
      </c>
      <c r="P1218">
        <v>4.3000001900000004</v>
      </c>
      <c r="Q1218" t="s">
        <v>630</v>
      </c>
      <c r="R1218" t="s">
        <v>631</v>
      </c>
      <c r="S1218">
        <v>2129922</v>
      </c>
      <c r="T1218">
        <v>752.42156750000004</v>
      </c>
      <c r="U1218" t="s">
        <v>31</v>
      </c>
      <c r="V1218" t="s">
        <v>13164</v>
      </c>
      <c r="W1218" t="s">
        <v>23</v>
      </c>
    </row>
    <row r="1219" spans="1:23" x14ac:dyDescent="0.4">
      <c r="A1219">
        <v>1218</v>
      </c>
      <c r="B1219">
        <v>1</v>
      </c>
      <c r="C1219">
        <v>1</v>
      </c>
      <c r="D1219">
        <v>1</v>
      </c>
      <c r="E1219">
        <v>1</v>
      </c>
      <c r="F1219">
        <v>0.68712499696254103</v>
      </c>
      <c r="G1219">
        <v>-13.892470043911</v>
      </c>
      <c r="H1219">
        <v>0.999999999999999</v>
      </c>
      <c r="I1219">
        <v>21.1451892363974</v>
      </c>
      <c r="J1219" t="s">
        <v>596</v>
      </c>
      <c r="K1219" t="s">
        <v>25</v>
      </c>
      <c r="L1219" t="s">
        <v>597</v>
      </c>
      <c r="M1219" t="s">
        <v>598</v>
      </c>
      <c r="N1219" t="s">
        <v>599</v>
      </c>
      <c r="O1219" t="s">
        <v>600</v>
      </c>
      <c r="P1219">
        <v>0.177492395</v>
      </c>
      <c r="Q1219" t="s">
        <v>601</v>
      </c>
      <c r="R1219" t="s">
        <v>602</v>
      </c>
      <c r="S1219">
        <v>87941486</v>
      </c>
      <c r="T1219">
        <v>196.06039999999999</v>
      </c>
      <c r="U1219" t="s">
        <v>31</v>
      </c>
      <c r="V1219" t="s">
        <v>13165</v>
      </c>
      <c r="W1219" t="s">
        <v>23</v>
      </c>
    </row>
    <row r="1220" spans="1:23" x14ac:dyDescent="0.4">
      <c r="A1220">
        <v>1219</v>
      </c>
      <c r="B1220">
        <v>1</v>
      </c>
      <c r="C1220">
        <v>1</v>
      </c>
      <c r="D1220">
        <v>1</v>
      </c>
      <c r="E1220">
        <v>1</v>
      </c>
      <c r="F1220">
        <v>0.68712499696254103</v>
      </c>
      <c r="G1220">
        <v>-13.892470043911</v>
      </c>
      <c r="H1220" t="s">
        <v>23</v>
      </c>
      <c r="I1220">
        <v>21.1451892363974</v>
      </c>
      <c r="J1220" t="s">
        <v>596</v>
      </c>
      <c r="K1220" t="s">
        <v>25</v>
      </c>
      <c r="L1220" t="s">
        <v>597</v>
      </c>
      <c r="M1220" t="s">
        <v>598</v>
      </c>
      <c r="N1220" t="s">
        <v>599</v>
      </c>
      <c r="O1220" t="s">
        <v>600</v>
      </c>
      <c r="P1220">
        <v>0.177492395</v>
      </c>
      <c r="Q1220" t="s">
        <v>601</v>
      </c>
      <c r="R1220" t="s">
        <v>602</v>
      </c>
      <c r="S1220">
        <v>87941486</v>
      </c>
      <c r="T1220">
        <v>196.06039999999999</v>
      </c>
      <c r="U1220" t="s">
        <v>31</v>
      </c>
      <c r="V1220" t="s">
        <v>733</v>
      </c>
      <c r="W1220" t="s">
        <v>23</v>
      </c>
    </row>
    <row r="1221" spans="1:23" x14ac:dyDescent="0.4">
      <c r="A1221">
        <v>1220</v>
      </c>
      <c r="B1221">
        <v>1</v>
      </c>
      <c r="C1221">
        <v>3</v>
      </c>
      <c r="D1221">
        <v>1</v>
      </c>
      <c r="E1221">
        <v>1</v>
      </c>
      <c r="F1221">
        <v>0.68700544182581202</v>
      </c>
      <c r="G1221">
        <v>-0.79383950745008502</v>
      </c>
      <c r="H1221" t="s">
        <v>23</v>
      </c>
      <c r="I1221">
        <v>46.283124724455803</v>
      </c>
      <c r="J1221" t="s">
        <v>2355</v>
      </c>
      <c r="K1221" t="s">
        <v>25</v>
      </c>
      <c r="L1221" t="s">
        <v>2356</v>
      </c>
      <c r="M1221" t="s">
        <v>2357</v>
      </c>
      <c r="N1221" t="s">
        <v>2358</v>
      </c>
      <c r="O1221" t="s">
        <v>2359</v>
      </c>
      <c r="P1221">
        <v>2.7000000499999999</v>
      </c>
      <c r="Q1221" t="s">
        <v>2360</v>
      </c>
      <c r="R1221" t="s">
        <v>2361</v>
      </c>
      <c r="S1221">
        <v>20900222</v>
      </c>
      <c r="T1221">
        <v>287.09140000000002</v>
      </c>
      <c r="U1221" t="s">
        <v>31</v>
      </c>
      <c r="V1221" t="s">
        <v>2578</v>
      </c>
      <c r="W1221" t="s">
        <v>23</v>
      </c>
    </row>
    <row r="1222" spans="1:23" x14ac:dyDescent="0.4">
      <c r="A1222">
        <v>1221</v>
      </c>
      <c r="B1222">
        <v>1</v>
      </c>
      <c r="C1222">
        <v>3</v>
      </c>
      <c r="D1222">
        <v>1</v>
      </c>
      <c r="E1222">
        <v>1</v>
      </c>
      <c r="F1222">
        <v>0.68700544182581202</v>
      </c>
      <c r="G1222">
        <v>-0.79383950745008502</v>
      </c>
      <c r="H1222">
        <v>0.99949748743718503</v>
      </c>
      <c r="I1222">
        <v>46.283124724455803</v>
      </c>
      <c r="J1222" t="s">
        <v>2355</v>
      </c>
      <c r="K1222" t="s">
        <v>25</v>
      </c>
      <c r="L1222" t="s">
        <v>2356</v>
      </c>
      <c r="M1222" t="s">
        <v>2357</v>
      </c>
      <c r="N1222" t="s">
        <v>2358</v>
      </c>
      <c r="O1222" t="s">
        <v>2359</v>
      </c>
      <c r="P1222">
        <v>2.7000000499999999</v>
      </c>
      <c r="Q1222" t="s">
        <v>2360</v>
      </c>
      <c r="R1222" t="s">
        <v>2361</v>
      </c>
      <c r="S1222">
        <v>20900222</v>
      </c>
      <c r="T1222">
        <v>287.09140000000002</v>
      </c>
      <c r="U1222" t="s">
        <v>31</v>
      </c>
      <c r="V1222" t="s">
        <v>13166</v>
      </c>
      <c r="W1222" t="s">
        <v>23</v>
      </c>
    </row>
    <row r="1223" spans="1:23" x14ac:dyDescent="0.4">
      <c r="A1223">
        <v>1222</v>
      </c>
      <c r="B1223">
        <v>1</v>
      </c>
      <c r="C1223">
        <v>1</v>
      </c>
      <c r="D1223">
        <v>1</v>
      </c>
      <c r="E1223">
        <v>1</v>
      </c>
      <c r="F1223">
        <v>0.68689601334124895</v>
      </c>
      <c r="G1223">
        <v>-5.9670879650698998</v>
      </c>
      <c r="H1223" t="s">
        <v>23</v>
      </c>
      <c r="I1223">
        <v>42.042233587885498</v>
      </c>
      <c r="J1223" t="s">
        <v>1243</v>
      </c>
      <c r="K1223" t="s">
        <v>25</v>
      </c>
      <c r="L1223" t="s">
        <v>1244</v>
      </c>
      <c r="M1223" t="s">
        <v>1245</v>
      </c>
      <c r="N1223" t="s">
        <v>1246</v>
      </c>
      <c r="O1223" t="s">
        <v>1247</v>
      </c>
      <c r="P1223">
        <v>0.89756828499999997</v>
      </c>
      <c r="Q1223" t="s">
        <v>1248</v>
      </c>
      <c r="R1223" t="s">
        <v>1249</v>
      </c>
      <c r="S1223">
        <v>255847294</v>
      </c>
      <c r="T1223">
        <v>139.03899999999999</v>
      </c>
      <c r="U1223" t="s">
        <v>31</v>
      </c>
      <c r="V1223" t="s">
        <v>1250</v>
      </c>
      <c r="W1223" t="s">
        <v>23</v>
      </c>
    </row>
    <row r="1224" spans="1:23" x14ac:dyDescent="0.4">
      <c r="A1224">
        <v>1223</v>
      </c>
      <c r="B1224">
        <v>1</v>
      </c>
      <c r="C1224">
        <v>1</v>
      </c>
      <c r="D1224">
        <v>1</v>
      </c>
      <c r="E1224">
        <v>1</v>
      </c>
      <c r="F1224">
        <v>0.68689601334124895</v>
      </c>
      <c r="G1224">
        <v>-5.9670879650698998</v>
      </c>
      <c r="H1224">
        <v>0.999999999999999</v>
      </c>
      <c r="I1224">
        <v>42.042233587885498</v>
      </c>
      <c r="J1224" t="s">
        <v>1243</v>
      </c>
      <c r="K1224" t="s">
        <v>25</v>
      </c>
      <c r="L1224" t="s">
        <v>1244</v>
      </c>
      <c r="M1224" t="s">
        <v>1245</v>
      </c>
      <c r="N1224" t="s">
        <v>1246</v>
      </c>
      <c r="O1224" t="s">
        <v>1247</v>
      </c>
      <c r="P1224">
        <v>0.89756828499999997</v>
      </c>
      <c r="Q1224" t="s">
        <v>1248</v>
      </c>
      <c r="R1224" t="s">
        <v>1249</v>
      </c>
      <c r="S1224">
        <v>255847294</v>
      </c>
      <c r="T1224">
        <v>139.03899999999999</v>
      </c>
      <c r="U1224" t="s">
        <v>31</v>
      </c>
      <c r="V1224" t="s">
        <v>13167</v>
      </c>
      <c r="W1224" t="s">
        <v>23</v>
      </c>
    </row>
    <row r="1225" spans="1:23" x14ac:dyDescent="0.4">
      <c r="A1225">
        <v>1224</v>
      </c>
      <c r="B1225">
        <v>1</v>
      </c>
      <c r="C1225">
        <v>1</v>
      </c>
      <c r="D1225">
        <v>1</v>
      </c>
      <c r="E1225">
        <v>1</v>
      </c>
      <c r="F1225">
        <v>0.68666370718764702</v>
      </c>
      <c r="G1225">
        <v>-6.5559912053832301</v>
      </c>
      <c r="H1225" t="s">
        <v>23</v>
      </c>
      <c r="I1225">
        <v>26.019261636692299</v>
      </c>
      <c r="J1225" t="s">
        <v>990</v>
      </c>
      <c r="K1225" t="s">
        <v>25</v>
      </c>
      <c r="L1225" t="s">
        <v>991</v>
      </c>
      <c r="M1225" t="s">
        <v>992</v>
      </c>
      <c r="N1225" t="s">
        <v>993</v>
      </c>
      <c r="O1225" t="s">
        <v>994</v>
      </c>
      <c r="P1225">
        <v>1.72005439</v>
      </c>
      <c r="Q1225" t="s">
        <v>995</v>
      </c>
      <c r="R1225" t="s">
        <v>996</v>
      </c>
      <c r="S1225">
        <v>34481301886</v>
      </c>
      <c r="T1225">
        <v>459.09219999999999</v>
      </c>
      <c r="U1225" t="s">
        <v>31</v>
      </c>
      <c r="V1225" t="s">
        <v>997</v>
      </c>
      <c r="W1225" t="s">
        <v>23</v>
      </c>
    </row>
    <row r="1226" spans="1:23" x14ac:dyDescent="0.4">
      <c r="A1226">
        <v>1225</v>
      </c>
      <c r="B1226">
        <v>1</v>
      </c>
      <c r="C1226">
        <v>1</v>
      </c>
      <c r="D1226">
        <v>1</v>
      </c>
      <c r="E1226">
        <v>1</v>
      </c>
      <c r="F1226">
        <v>0.68666370718764702</v>
      </c>
      <c r="G1226">
        <v>-6.5559912053832301</v>
      </c>
      <c r="H1226">
        <v>0.999999999999999</v>
      </c>
      <c r="I1226">
        <v>26.019261636692299</v>
      </c>
      <c r="J1226" t="s">
        <v>990</v>
      </c>
      <c r="K1226" t="s">
        <v>25</v>
      </c>
      <c r="L1226" t="s">
        <v>991</v>
      </c>
      <c r="M1226" t="s">
        <v>992</v>
      </c>
      <c r="N1226" t="s">
        <v>993</v>
      </c>
      <c r="O1226" t="s">
        <v>994</v>
      </c>
      <c r="P1226">
        <v>1.72005439</v>
      </c>
      <c r="Q1226" t="s">
        <v>995</v>
      </c>
      <c r="R1226" t="s">
        <v>996</v>
      </c>
      <c r="S1226">
        <v>34481301886</v>
      </c>
      <c r="T1226">
        <v>459.09219999999999</v>
      </c>
      <c r="U1226" t="s">
        <v>31</v>
      </c>
      <c r="V1226" t="s">
        <v>13168</v>
      </c>
      <c r="W1226" t="s">
        <v>23</v>
      </c>
    </row>
    <row r="1227" spans="1:23" x14ac:dyDescent="0.4">
      <c r="A1227">
        <v>1226</v>
      </c>
      <c r="B1227">
        <v>1</v>
      </c>
      <c r="C1227">
        <v>2</v>
      </c>
      <c r="D1227">
        <v>1</v>
      </c>
      <c r="E1227">
        <v>1</v>
      </c>
      <c r="F1227">
        <v>0.68606403006216898</v>
      </c>
      <c r="G1227">
        <v>-1.5016629530524801</v>
      </c>
      <c r="H1227" t="s">
        <v>23</v>
      </c>
      <c r="I1227">
        <v>65.015698551040401</v>
      </c>
      <c r="J1227" t="s">
        <v>2743</v>
      </c>
      <c r="K1227" t="s">
        <v>25</v>
      </c>
      <c r="L1227" t="s">
        <v>2744</v>
      </c>
      <c r="M1227" t="s">
        <v>2745</v>
      </c>
      <c r="N1227" t="s">
        <v>2746</v>
      </c>
      <c r="O1227" t="s">
        <v>2747</v>
      </c>
      <c r="P1227">
        <v>1.4723249700000001</v>
      </c>
      <c r="Q1227" t="s">
        <v>2748</v>
      </c>
      <c r="R1227" t="s">
        <v>2749</v>
      </c>
      <c r="S1227">
        <v>121629054</v>
      </c>
      <c r="T1227">
        <v>291.08632</v>
      </c>
      <c r="U1227" t="s">
        <v>31</v>
      </c>
      <c r="V1227" t="s">
        <v>8967</v>
      </c>
      <c r="W1227" t="s">
        <v>23</v>
      </c>
    </row>
    <row r="1228" spans="1:23" x14ac:dyDescent="0.4">
      <c r="A1228">
        <v>1227</v>
      </c>
      <c r="B1228">
        <v>1</v>
      </c>
      <c r="C1228">
        <v>2</v>
      </c>
      <c r="D1228">
        <v>1</v>
      </c>
      <c r="E1228">
        <v>1</v>
      </c>
      <c r="F1228">
        <v>0.68606403006216898</v>
      </c>
      <c r="G1228">
        <v>-1.5016629530524801</v>
      </c>
      <c r="H1228">
        <v>0.999999999999999</v>
      </c>
      <c r="I1228">
        <v>65.015698551040401</v>
      </c>
      <c r="J1228" t="s">
        <v>2743</v>
      </c>
      <c r="K1228" t="s">
        <v>25</v>
      </c>
      <c r="L1228" t="s">
        <v>2744</v>
      </c>
      <c r="M1228" t="s">
        <v>2745</v>
      </c>
      <c r="N1228" t="s">
        <v>2746</v>
      </c>
      <c r="O1228" t="s">
        <v>2747</v>
      </c>
      <c r="P1228">
        <v>1.4723249700000001</v>
      </c>
      <c r="Q1228" t="s">
        <v>2748</v>
      </c>
      <c r="R1228" t="s">
        <v>2749</v>
      </c>
      <c r="S1228">
        <v>121629054</v>
      </c>
      <c r="T1228">
        <v>291.08632</v>
      </c>
      <c r="U1228" t="s">
        <v>31</v>
      </c>
      <c r="V1228" t="s">
        <v>13169</v>
      </c>
      <c r="W1228" t="s">
        <v>23</v>
      </c>
    </row>
    <row r="1229" spans="1:23" x14ac:dyDescent="0.4">
      <c r="A1229">
        <v>1228</v>
      </c>
      <c r="B1229">
        <v>1</v>
      </c>
      <c r="C1229">
        <v>1</v>
      </c>
      <c r="D1229">
        <v>1</v>
      </c>
      <c r="E1229">
        <v>1</v>
      </c>
      <c r="F1229">
        <v>0.68564798864385001</v>
      </c>
      <c r="G1229">
        <v>-3.15324266316575</v>
      </c>
      <c r="H1229">
        <v>0.999999999999999</v>
      </c>
      <c r="I1229">
        <v>37.559165341424702</v>
      </c>
      <c r="J1229" t="s">
        <v>2341</v>
      </c>
      <c r="K1229" t="s">
        <v>25</v>
      </c>
      <c r="L1229" t="s">
        <v>2342</v>
      </c>
      <c r="M1229" t="s">
        <v>2343</v>
      </c>
      <c r="N1229" t="s">
        <v>2344</v>
      </c>
      <c r="O1229" t="s">
        <v>2345</v>
      </c>
      <c r="P1229">
        <v>0.26765546200000001</v>
      </c>
      <c r="Q1229" t="s">
        <v>2346</v>
      </c>
      <c r="R1229" t="s">
        <v>2347</v>
      </c>
      <c r="S1229">
        <v>255847294</v>
      </c>
      <c r="T1229">
        <v>182.08116999999999</v>
      </c>
      <c r="U1229" t="s">
        <v>31</v>
      </c>
      <c r="V1229" t="s">
        <v>13170</v>
      </c>
      <c r="W1229" t="s">
        <v>23</v>
      </c>
    </row>
    <row r="1230" spans="1:23" x14ac:dyDescent="0.4">
      <c r="A1230">
        <v>1229</v>
      </c>
      <c r="B1230">
        <v>1</v>
      </c>
      <c r="C1230">
        <v>1</v>
      </c>
      <c r="D1230">
        <v>1</v>
      </c>
      <c r="E1230">
        <v>1</v>
      </c>
      <c r="F1230">
        <v>0.68564798864385001</v>
      </c>
      <c r="G1230">
        <v>-3.15324266316575</v>
      </c>
      <c r="H1230" t="s">
        <v>23</v>
      </c>
      <c r="I1230">
        <v>37.559165341424702</v>
      </c>
      <c r="J1230" t="s">
        <v>2341</v>
      </c>
      <c r="K1230" t="s">
        <v>25</v>
      </c>
      <c r="L1230" t="s">
        <v>2342</v>
      </c>
      <c r="M1230" t="s">
        <v>2343</v>
      </c>
      <c r="N1230" t="s">
        <v>2344</v>
      </c>
      <c r="O1230" t="s">
        <v>2345</v>
      </c>
      <c r="P1230">
        <v>0.26765546200000001</v>
      </c>
      <c r="Q1230" t="s">
        <v>2346</v>
      </c>
      <c r="R1230" t="s">
        <v>2347</v>
      </c>
      <c r="S1230">
        <v>255847294</v>
      </c>
      <c r="T1230">
        <v>182.08116999999999</v>
      </c>
      <c r="U1230" t="s">
        <v>31</v>
      </c>
      <c r="V1230" t="s">
        <v>3487</v>
      </c>
      <c r="W1230" t="s">
        <v>23</v>
      </c>
    </row>
    <row r="1231" spans="1:23" x14ac:dyDescent="0.4">
      <c r="A1231">
        <v>1230</v>
      </c>
      <c r="B1231">
        <v>1</v>
      </c>
      <c r="C1231">
        <v>1</v>
      </c>
      <c r="D1231">
        <v>1</v>
      </c>
      <c r="E1231">
        <v>1</v>
      </c>
      <c r="F1231">
        <v>0.68545956988131995</v>
      </c>
      <c r="G1231">
        <v>-3.4063692176746199</v>
      </c>
      <c r="H1231" t="s">
        <v>23</v>
      </c>
      <c r="I1231">
        <v>32.685528810582902</v>
      </c>
      <c r="J1231" t="s">
        <v>4601</v>
      </c>
      <c r="K1231" t="s">
        <v>25</v>
      </c>
      <c r="L1231" t="s">
        <v>4602</v>
      </c>
      <c r="M1231" t="s">
        <v>4603</v>
      </c>
      <c r="N1231" t="s">
        <v>4604</v>
      </c>
      <c r="O1231" t="s">
        <v>4605</v>
      </c>
      <c r="P1231">
        <v>1</v>
      </c>
      <c r="Q1231" t="s">
        <v>4606</v>
      </c>
      <c r="R1231" t="s">
        <v>4607</v>
      </c>
      <c r="S1231">
        <v>2154514</v>
      </c>
      <c r="T1231">
        <v>513.18675689999998</v>
      </c>
      <c r="U1231" t="s">
        <v>31</v>
      </c>
      <c r="V1231" t="s">
        <v>9567</v>
      </c>
      <c r="W1231" t="s">
        <v>23</v>
      </c>
    </row>
    <row r="1232" spans="1:23" x14ac:dyDescent="0.4">
      <c r="A1232">
        <v>1231</v>
      </c>
      <c r="B1232">
        <v>1</v>
      </c>
      <c r="C1232">
        <v>1</v>
      </c>
      <c r="D1232">
        <v>1</v>
      </c>
      <c r="E1232">
        <v>1</v>
      </c>
      <c r="F1232">
        <v>0.68545956988131995</v>
      </c>
      <c r="G1232">
        <v>-3.4063692176746199</v>
      </c>
      <c r="H1232">
        <v>0.999999999999999</v>
      </c>
      <c r="I1232">
        <v>32.685528810582902</v>
      </c>
      <c r="J1232" t="s">
        <v>4601</v>
      </c>
      <c r="K1232" t="s">
        <v>25</v>
      </c>
      <c r="L1232" t="s">
        <v>4602</v>
      </c>
      <c r="M1232" t="s">
        <v>4603</v>
      </c>
      <c r="N1232" t="s">
        <v>4604</v>
      </c>
      <c r="O1232" t="s">
        <v>4605</v>
      </c>
      <c r="P1232">
        <v>1</v>
      </c>
      <c r="Q1232" t="s">
        <v>4606</v>
      </c>
      <c r="R1232" t="s">
        <v>4607</v>
      </c>
      <c r="S1232">
        <v>2154514</v>
      </c>
      <c r="T1232">
        <v>513.18675689999998</v>
      </c>
      <c r="U1232" t="s">
        <v>31</v>
      </c>
      <c r="V1232" t="s">
        <v>13171</v>
      </c>
      <c r="W1232" t="s">
        <v>23</v>
      </c>
    </row>
    <row r="1233" spans="1:23" x14ac:dyDescent="0.4">
      <c r="A1233">
        <v>1232</v>
      </c>
      <c r="B1233">
        <v>1</v>
      </c>
      <c r="C1233">
        <v>1</v>
      </c>
      <c r="D1233">
        <v>1</v>
      </c>
      <c r="E1233">
        <v>1</v>
      </c>
      <c r="F1233">
        <v>0.68463887695742298</v>
      </c>
      <c r="G1233">
        <v>-26.31571325641</v>
      </c>
      <c r="H1233" t="s">
        <v>23</v>
      </c>
      <c r="I1233">
        <v>59.849657769251003</v>
      </c>
      <c r="J1233" t="s">
        <v>4449</v>
      </c>
      <c r="K1233" t="s">
        <v>25</v>
      </c>
      <c r="L1233" t="s">
        <v>9522</v>
      </c>
      <c r="M1233" t="s">
        <v>9523</v>
      </c>
      <c r="N1233" t="s">
        <v>9524</v>
      </c>
      <c r="O1233" t="s">
        <v>9525</v>
      </c>
      <c r="P1233">
        <v>3.4000001000000002</v>
      </c>
      <c r="Q1233" t="s">
        <v>9526</v>
      </c>
      <c r="R1233" t="s">
        <v>9527</v>
      </c>
      <c r="S1233">
        <v>70803558</v>
      </c>
      <c r="T1233">
        <v>355.11761480000001</v>
      </c>
      <c r="U1233" t="s">
        <v>31</v>
      </c>
      <c r="V1233" t="s">
        <v>7173</v>
      </c>
      <c r="W1233" t="s">
        <v>23</v>
      </c>
    </row>
    <row r="1234" spans="1:23" x14ac:dyDescent="0.4">
      <c r="A1234">
        <v>1233</v>
      </c>
      <c r="B1234">
        <v>1</v>
      </c>
      <c r="C1234">
        <v>1</v>
      </c>
      <c r="D1234">
        <v>1</v>
      </c>
      <c r="E1234">
        <v>1</v>
      </c>
      <c r="F1234">
        <v>0.68463887695742298</v>
      </c>
      <c r="G1234">
        <v>-26.31571325641</v>
      </c>
      <c r="H1234">
        <v>0.99899497487437094</v>
      </c>
      <c r="I1234">
        <v>59.849657769251003</v>
      </c>
      <c r="J1234" t="s">
        <v>4449</v>
      </c>
      <c r="K1234" t="s">
        <v>25</v>
      </c>
      <c r="L1234" t="s">
        <v>9522</v>
      </c>
      <c r="M1234" t="s">
        <v>9523</v>
      </c>
      <c r="N1234" t="s">
        <v>9524</v>
      </c>
      <c r="O1234" t="s">
        <v>9525</v>
      </c>
      <c r="P1234">
        <v>3.4000001000000002</v>
      </c>
      <c r="Q1234" t="s">
        <v>9526</v>
      </c>
      <c r="R1234" t="s">
        <v>9527</v>
      </c>
      <c r="S1234">
        <v>70803558</v>
      </c>
      <c r="T1234">
        <v>355.11761480000001</v>
      </c>
      <c r="U1234" t="s">
        <v>31</v>
      </c>
      <c r="V1234" t="s">
        <v>13172</v>
      </c>
      <c r="W1234" t="s">
        <v>23</v>
      </c>
    </row>
    <row r="1235" spans="1:23" x14ac:dyDescent="0.4">
      <c r="A1235">
        <v>1234</v>
      </c>
      <c r="B1235">
        <v>1</v>
      </c>
      <c r="C1235">
        <v>1</v>
      </c>
      <c r="D1235">
        <v>1</v>
      </c>
      <c r="E1235">
        <v>1</v>
      </c>
      <c r="F1235">
        <v>0.68390881295150596</v>
      </c>
      <c r="G1235">
        <v>-1.33967143739477</v>
      </c>
      <c r="H1235" t="s">
        <v>23</v>
      </c>
      <c r="I1235">
        <v>27.571845015091899</v>
      </c>
      <c r="J1235" t="s">
        <v>1297</v>
      </c>
      <c r="K1235" t="s">
        <v>25</v>
      </c>
      <c r="L1235" t="s">
        <v>1298</v>
      </c>
      <c r="M1235" t="s">
        <v>1299</v>
      </c>
      <c r="N1235" t="s">
        <v>1300</v>
      </c>
      <c r="O1235" t="s">
        <v>1301</v>
      </c>
      <c r="P1235">
        <v>2.4000001000000002</v>
      </c>
      <c r="Q1235" t="s">
        <v>1302</v>
      </c>
      <c r="R1235" t="s">
        <v>1303</v>
      </c>
      <c r="S1235">
        <v>255781246</v>
      </c>
      <c r="T1235">
        <v>273.07574990000001</v>
      </c>
      <c r="U1235" t="s">
        <v>31</v>
      </c>
      <c r="V1235" t="s">
        <v>4922</v>
      </c>
      <c r="W1235" t="s">
        <v>23</v>
      </c>
    </row>
    <row r="1236" spans="1:23" x14ac:dyDescent="0.4">
      <c r="A1236">
        <v>1235</v>
      </c>
      <c r="B1236">
        <v>1</v>
      </c>
      <c r="C1236">
        <v>1</v>
      </c>
      <c r="D1236">
        <v>1</v>
      </c>
      <c r="E1236">
        <v>1</v>
      </c>
      <c r="F1236">
        <v>0.68390881295150596</v>
      </c>
      <c r="G1236">
        <v>-1.33967143739477</v>
      </c>
      <c r="H1236">
        <v>0.999999999999999</v>
      </c>
      <c r="I1236">
        <v>27.571845015091899</v>
      </c>
      <c r="J1236" t="s">
        <v>1297</v>
      </c>
      <c r="K1236" t="s">
        <v>25</v>
      </c>
      <c r="L1236" t="s">
        <v>1298</v>
      </c>
      <c r="M1236" t="s">
        <v>1299</v>
      </c>
      <c r="N1236" t="s">
        <v>1300</v>
      </c>
      <c r="O1236" t="s">
        <v>1301</v>
      </c>
      <c r="P1236">
        <v>2.4000001000000002</v>
      </c>
      <c r="Q1236" t="s">
        <v>1302</v>
      </c>
      <c r="R1236" t="s">
        <v>1303</v>
      </c>
      <c r="S1236">
        <v>255781246</v>
      </c>
      <c r="T1236">
        <v>273.07574990000001</v>
      </c>
      <c r="U1236" t="s">
        <v>31</v>
      </c>
      <c r="V1236" t="s">
        <v>13173</v>
      </c>
      <c r="W1236" t="s">
        <v>23</v>
      </c>
    </row>
    <row r="1237" spans="1:23" x14ac:dyDescent="0.4">
      <c r="A1237">
        <v>1236</v>
      </c>
      <c r="B1237">
        <v>1</v>
      </c>
      <c r="C1237">
        <v>1</v>
      </c>
      <c r="D1237">
        <v>1</v>
      </c>
      <c r="E1237">
        <v>1</v>
      </c>
      <c r="F1237">
        <v>0.68373761167541203</v>
      </c>
      <c r="G1237">
        <v>-31.356368099253402</v>
      </c>
      <c r="H1237" t="s">
        <v>23</v>
      </c>
      <c r="I1237">
        <v>26.502178911400001</v>
      </c>
      <c r="J1237" t="s">
        <v>3767</v>
      </c>
      <c r="K1237" t="s">
        <v>25</v>
      </c>
      <c r="L1237" t="s">
        <v>13138</v>
      </c>
      <c r="M1237" t="s">
        <v>13139</v>
      </c>
      <c r="N1237" t="s">
        <v>13140</v>
      </c>
      <c r="O1237" t="s">
        <v>13141</v>
      </c>
      <c r="P1237">
        <v>2.2000000499999999</v>
      </c>
      <c r="Q1237" t="s">
        <v>13142</v>
      </c>
      <c r="R1237" t="s">
        <v>13143</v>
      </c>
      <c r="S1237">
        <v>71098742</v>
      </c>
      <c r="T1237">
        <v>330.16998469999999</v>
      </c>
      <c r="U1237" t="s">
        <v>31</v>
      </c>
      <c r="V1237" t="s">
        <v>6776</v>
      </c>
      <c r="W1237" t="s">
        <v>23</v>
      </c>
    </row>
    <row r="1238" spans="1:23" x14ac:dyDescent="0.4">
      <c r="A1238">
        <v>1237</v>
      </c>
      <c r="B1238">
        <v>1</v>
      </c>
      <c r="C1238">
        <v>1</v>
      </c>
      <c r="D1238">
        <v>1</v>
      </c>
      <c r="E1238">
        <v>1</v>
      </c>
      <c r="F1238">
        <v>0.68373761167541203</v>
      </c>
      <c r="G1238">
        <v>-31.356368099253402</v>
      </c>
      <c r="H1238">
        <v>0.999999999999999</v>
      </c>
      <c r="I1238">
        <v>26.502178911400001</v>
      </c>
      <c r="J1238" t="s">
        <v>3767</v>
      </c>
      <c r="K1238" t="s">
        <v>25</v>
      </c>
      <c r="L1238" t="s">
        <v>13138</v>
      </c>
      <c r="M1238" t="s">
        <v>13139</v>
      </c>
      <c r="N1238" t="s">
        <v>13140</v>
      </c>
      <c r="O1238" t="s">
        <v>13141</v>
      </c>
      <c r="P1238">
        <v>2.2000000499999999</v>
      </c>
      <c r="Q1238" t="s">
        <v>13142</v>
      </c>
      <c r="R1238" t="s">
        <v>13143</v>
      </c>
      <c r="S1238">
        <v>71098742</v>
      </c>
      <c r="T1238">
        <v>330.16998469999999</v>
      </c>
      <c r="U1238" t="s">
        <v>31</v>
      </c>
      <c r="V1238" t="s">
        <v>13174</v>
      </c>
      <c r="W1238" t="s">
        <v>23</v>
      </c>
    </row>
    <row r="1239" spans="1:23" x14ac:dyDescent="0.4">
      <c r="A1239">
        <v>1238</v>
      </c>
      <c r="B1239">
        <v>1</v>
      </c>
      <c r="C1239">
        <v>1</v>
      </c>
      <c r="D1239">
        <v>1</v>
      </c>
      <c r="E1239">
        <v>1</v>
      </c>
      <c r="F1239">
        <v>0.683236631535312</v>
      </c>
      <c r="G1239">
        <v>-3.6571554205652901</v>
      </c>
      <c r="H1239" t="s">
        <v>23</v>
      </c>
      <c r="I1239">
        <v>33.407843378587998</v>
      </c>
      <c r="J1239" t="s">
        <v>1156</v>
      </c>
      <c r="K1239" t="s">
        <v>25</v>
      </c>
      <c r="L1239" t="s">
        <v>1157</v>
      </c>
      <c r="M1239" t="s">
        <v>1158</v>
      </c>
      <c r="N1239" t="s">
        <v>1159</v>
      </c>
      <c r="O1239" t="s">
        <v>1160</v>
      </c>
      <c r="P1239">
        <v>0.40000000600000002</v>
      </c>
      <c r="Q1239" t="s">
        <v>1161</v>
      </c>
      <c r="R1239" t="s">
        <v>1162</v>
      </c>
      <c r="S1239">
        <v>34363730038</v>
      </c>
      <c r="T1239">
        <v>435.0921879</v>
      </c>
      <c r="U1239" t="s">
        <v>31</v>
      </c>
      <c r="V1239" t="s">
        <v>3998</v>
      </c>
      <c r="W1239" t="s">
        <v>23</v>
      </c>
    </row>
    <row r="1240" spans="1:23" x14ac:dyDescent="0.4">
      <c r="A1240">
        <v>1239</v>
      </c>
      <c r="B1240">
        <v>1</v>
      </c>
      <c r="C1240">
        <v>1</v>
      </c>
      <c r="D1240">
        <v>1</v>
      </c>
      <c r="E1240">
        <v>1</v>
      </c>
      <c r="F1240">
        <v>0.683236631535312</v>
      </c>
      <c r="G1240">
        <v>-3.6571554205652901</v>
      </c>
      <c r="H1240">
        <v>0.999999999999999</v>
      </c>
      <c r="I1240">
        <v>33.407843378587998</v>
      </c>
      <c r="J1240" t="s">
        <v>1156</v>
      </c>
      <c r="K1240" t="s">
        <v>25</v>
      </c>
      <c r="L1240" t="s">
        <v>1157</v>
      </c>
      <c r="M1240" t="s">
        <v>1158</v>
      </c>
      <c r="N1240" t="s">
        <v>1159</v>
      </c>
      <c r="O1240" t="s">
        <v>1160</v>
      </c>
      <c r="P1240">
        <v>0.40000000600000002</v>
      </c>
      <c r="Q1240" t="s">
        <v>1161</v>
      </c>
      <c r="R1240" t="s">
        <v>1162</v>
      </c>
      <c r="S1240">
        <v>34363730038</v>
      </c>
      <c r="T1240">
        <v>435.0921879</v>
      </c>
      <c r="U1240" t="s">
        <v>31</v>
      </c>
      <c r="V1240" t="s">
        <v>13175</v>
      </c>
      <c r="W1240" t="s">
        <v>23</v>
      </c>
    </row>
    <row r="1241" spans="1:23" x14ac:dyDescent="0.4">
      <c r="A1241">
        <v>1240</v>
      </c>
      <c r="B1241">
        <v>1</v>
      </c>
      <c r="C1241">
        <v>1</v>
      </c>
      <c r="D1241">
        <v>1</v>
      </c>
      <c r="E1241">
        <v>1</v>
      </c>
      <c r="F1241">
        <v>0.68281173338133405</v>
      </c>
      <c r="G1241">
        <v>-3.5930148665975601</v>
      </c>
      <c r="H1241" t="s">
        <v>23</v>
      </c>
      <c r="I1241">
        <v>13.8759566844268</v>
      </c>
      <c r="J1241" t="s">
        <v>442</v>
      </c>
      <c r="K1241" t="s">
        <v>25</v>
      </c>
      <c r="L1241" t="s">
        <v>443</v>
      </c>
      <c r="M1241" t="s">
        <v>444</v>
      </c>
      <c r="N1241" t="s">
        <v>445</v>
      </c>
      <c r="O1241" t="s">
        <v>446</v>
      </c>
      <c r="P1241">
        <v>-1.63495886</v>
      </c>
      <c r="Q1241" t="s">
        <v>447</v>
      </c>
      <c r="R1241" t="s">
        <v>448</v>
      </c>
      <c r="S1241">
        <v>255847294</v>
      </c>
      <c r="T1241">
        <v>175.11894000000001</v>
      </c>
      <c r="U1241" t="s">
        <v>31</v>
      </c>
      <c r="V1241" t="s">
        <v>647</v>
      </c>
      <c r="W1241" t="s">
        <v>23</v>
      </c>
    </row>
    <row r="1242" spans="1:23" x14ac:dyDescent="0.4">
      <c r="A1242">
        <v>1241</v>
      </c>
      <c r="B1242">
        <v>1</v>
      </c>
      <c r="C1242">
        <v>1</v>
      </c>
      <c r="D1242">
        <v>1</v>
      </c>
      <c r="E1242">
        <v>1</v>
      </c>
      <c r="F1242">
        <v>0.68281173338133405</v>
      </c>
      <c r="G1242">
        <v>-3.5930148665975601</v>
      </c>
      <c r="H1242">
        <v>0.999999999999999</v>
      </c>
      <c r="I1242">
        <v>13.8759566844268</v>
      </c>
      <c r="J1242" t="s">
        <v>442</v>
      </c>
      <c r="K1242" t="s">
        <v>25</v>
      </c>
      <c r="L1242" t="s">
        <v>443</v>
      </c>
      <c r="M1242" t="s">
        <v>444</v>
      </c>
      <c r="N1242" t="s">
        <v>445</v>
      </c>
      <c r="O1242" t="s">
        <v>446</v>
      </c>
      <c r="P1242">
        <v>-1.63495886</v>
      </c>
      <c r="Q1242" t="s">
        <v>447</v>
      </c>
      <c r="R1242" t="s">
        <v>448</v>
      </c>
      <c r="S1242">
        <v>255847294</v>
      </c>
      <c r="T1242">
        <v>175.11894000000001</v>
      </c>
      <c r="U1242" t="s">
        <v>31</v>
      </c>
      <c r="V1242" t="s">
        <v>13176</v>
      </c>
      <c r="W1242" t="s">
        <v>23</v>
      </c>
    </row>
    <row r="1243" spans="1:23" x14ac:dyDescent="0.4">
      <c r="A1243">
        <v>1242</v>
      </c>
      <c r="B1243">
        <v>1</v>
      </c>
      <c r="C1243">
        <v>1</v>
      </c>
      <c r="D1243">
        <v>1</v>
      </c>
      <c r="E1243">
        <v>1</v>
      </c>
      <c r="F1243">
        <v>0.68267622903882796</v>
      </c>
      <c r="G1243">
        <v>-19.1562970081042</v>
      </c>
      <c r="H1243" t="s">
        <v>23</v>
      </c>
      <c r="I1243">
        <v>128.666924213079</v>
      </c>
      <c r="J1243" t="s">
        <v>3865</v>
      </c>
      <c r="K1243" t="s">
        <v>25</v>
      </c>
      <c r="L1243" t="s">
        <v>12905</v>
      </c>
      <c r="M1243" t="s">
        <v>12906</v>
      </c>
      <c r="N1243" t="s">
        <v>12907</v>
      </c>
      <c r="O1243" t="s">
        <v>12908</v>
      </c>
      <c r="P1243">
        <v>7.0999999000000003</v>
      </c>
      <c r="Q1243" t="s">
        <v>12909</v>
      </c>
      <c r="R1243" t="s">
        <v>12910</v>
      </c>
      <c r="S1243">
        <v>19548518</v>
      </c>
      <c r="T1243">
        <v>415.32069999999999</v>
      </c>
      <c r="U1243" t="s">
        <v>31</v>
      </c>
      <c r="V1243" t="s">
        <v>5594</v>
      </c>
      <c r="W1243" t="s">
        <v>23</v>
      </c>
    </row>
    <row r="1244" spans="1:23" x14ac:dyDescent="0.4">
      <c r="A1244">
        <v>1243</v>
      </c>
      <c r="B1244">
        <v>1</v>
      </c>
      <c r="C1244">
        <v>1</v>
      </c>
      <c r="D1244">
        <v>1</v>
      </c>
      <c r="E1244">
        <v>1</v>
      </c>
      <c r="F1244">
        <v>0.68267622903882796</v>
      </c>
      <c r="G1244">
        <v>-19.1562970081042</v>
      </c>
      <c r="H1244">
        <v>0.999999999999999</v>
      </c>
      <c r="I1244">
        <v>128.666924213079</v>
      </c>
      <c r="J1244" t="s">
        <v>3865</v>
      </c>
      <c r="K1244" t="s">
        <v>25</v>
      </c>
      <c r="L1244" t="s">
        <v>12905</v>
      </c>
      <c r="M1244" t="s">
        <v>12906</v>
      </c>
      <c r="N1244" t="s">
        <v>12907</v>
      </c>
      <c r="O1244" t="s">
        <v>12908</v>
      </c>
      <c r="P1244">
        <v>7.0999999000000003</v>
      </c>
      <c r="Q1244" t="s">
        <v>12909</v>
      </c>
      <c r="R1244" t="s">
        <v>12910</v>
      </c>
      <c r="S1244">
        <v>19548518</v>
      </c>
      <c r="T1244">
        <v>415.32069999999999</v>
      </c>
      <c r="U1244" t="s">
        <v>31</v>
      </c>
      <c r="V1244" t="s">
        <v>13177</v>
      </c>
      <c r="W1244" t="s">
        <v>23</v>
      </c>
    </row>
    <row r="1245" spans="1:23" x14ac:dyDescent="0.4">
      <c r="A1245">
        <v>1244</v>
      </c>
      <c r="B1245">
        <v>1</v>
      </c>
      <c r="C1245">
        <v>1</v>
      </c>
      <c r="D1245">
        <v>1</v>
      </c>
      <c r="E1245">
        <v>1</v>
      </c>
      <c r="F1245">
        <v>0.68261523061409002</v>
      </c>
      <c r="G1245">
        <v>-4.03112178722004</v>
      </c>
      <c r="H1245">
        <v>0.999999999999999</v>
      </c>
      <c r="I1245">
        <v>22.949397891722001</v>
      </c>
      <c r="J1245" t="s">
        <v>873</v>
      </c>
      <c r="K1245" t="s">
        <v>25</v>
      </c>
      <c r="L1245" t="s">
        <v>874</v>
      </c>
      <c r="M1245" t="s">
        <v>875</v>
      </c>
      <c r="N1245" t="s">
        <v>876</v>
      </c>
      <c r="O1245" t="s">
        <v>877</v>
      </c>
      <c r="P1245">
        <v>1.39999998</v>
      </c>
      <c r="Q1245" t="s">
        <v>878</v>
      </c>
      <c r="R1245" t="s">
        <v>879</v>
      </c>
      <c r="S1245">
        <v>54061182</v>
      </c>
      <c r="T1245">
        <v>178.03548280000001</v>
      </c>
      <c r="U1245" t="s">
        <v>31</v>
      </c>
      <c r="V1245" t="s">
        <v>13178</v>
      </c>
      <c r="W1245" t="s">
        <v>23</v>
      </c>
    </row>
    <row r="1246" spans="1:23" x14ac:dyDescent="0.4">
      <c r="A1246">
        <v>1245</v>
      </c>
      <c r="B1246">
        <v>1</v>
      </c>
      <c r="C1246">
        <v>1</v>
      </c>
      <c r="D1246">
        <v>1</v>
      </c>
      <c r="E1246">
        <v>1</v>
      </c>
      <c r="F1246">
        <v>0.68261523061409002</v>
      </c>
      <c r="G1246">
        <v>-4.03112178722004</v>
      </c>
      <c r="H1246" t="s">
        <v>23</v>
      </c>
      <c r="I1246">
        <v>22.949397891722001</v>
      </c>
      <c r="J1246" t="s">
        <v>873</v>
      </c>
      <c r="K1246" t="s">
        <v>25</v>
      </c>
      <c r="L1246" t="s">
        <v>874</v>
      </c>
      <c r="M1246" t="s">
        <v>875</v>
      </c>
      <c r="N1246" t="s">
        <v>876</v>
      </c>
      <c r="O1246" t="s">
        <v>877</v>
      </c>
      <c r="P1246">
        <v>1.39999998</v>
      </c>
      <c r="Q1246" t="s">
        <v>878</v>
      </c>
      <c r="R1246" t="s">
        <v>879</v>
      </c>
      <c r="S1246">
        <v>54061182</v>
      </c>
      <c r="T1246">
        <v>178.03548280000001</v>
      </c>
      <c r="U1246" t="s">
        <v>31</v>
      </c>
      <c r="V1246" t="s">
        <v>1233</v>
      </c>
      <c r="W1246" t="s">
        <v>23</v>
      </c>
    </row>
    <row r="1247" spans="1:23" x14ac:dyDescent="0.4">
      <c r="A1247">
        <v>1246</v>
      </c>
      <c r="B1247">
        <v>1</v>
      </c>
      <c r="C1247">
        <v>1</v>
      </c>
      <c r="D1247">
        <v>1</v>
      </c>
      <c r="E1247">
        <v>2</v>
      </c>
      <c r="F1247">
        <v>0.68213148910974197</v>
      </c>
      <c r="G1247">
        <v>-2.7283581312850198</v>
      </c>
      <c r="H1247" t="s">
        <v>23</v>
      </c>
      <c r="I1247">
        <v>12.548026741238701</v>
      </c>
      <c r="J1247" t="s">
        <v>716</v>
      </c>
      <c r="K1247" t="s">
        <v>25</v>
      </c>
      <c r="L1247" t="s">
        <v>717</v>
      </c>
      <c r="M1247" t="s">
        <v>718</v>
      </c>
      <c r="N1247" t="s">
        <v>719</v>
      </c>
      <c r="O1247" t="s">
        <v>720</v>
      </c>
      <c r="P1247">
        <v>2.6983466100000002</v>
      </c>
      <c r="Q1247" t="s">
        <v>721</v>
      </c>
      <c r="R1247" t="s">
        <v>722</v>
      </c>
      <c r="S1247">
        <v>86829438</v>
      </c>
      <c r="T1247">
        <v>183.09168</v>
      </c>
      <c r="U1247" t="s">
        <v>31</v>
      </c>
      <c r="V1247" t="s">
        <v>1114</v>
      </c>
      <c r="W1247" t="s">
        <v>23</v>
      </c>
    </row>
    <row r="1248" spans="1:23" x14ac:dyDescent="0.4">
      <c r="A1248">
        <v>1247</v>
      </c>
      <c r="B1248">
        <v>1</v>
      </c>
      <c r="C1248">
        <v>1</v>
      </c>
      <c r="D1248">
        <v>1</v>
      </c>
      <c r="E1248">
        <v>1</v>
      </c>
      <c r="F1248">
        <v>0.68132223030867001</v>
      </c>
      <c r="G1248">
        <v>-4.8554422650077598</v>
      </c>
      <c r="H1248">
        <v>0.999999999999999</v>
      </c>
      <c r="I1248">
        <v>30.659013832722302</v>
      </c>
      <c r="J1248" t="s">
        <v>944</v>
      </c>
      <c r="K1248" t="s">
        <v>25</v>
      </c>
      <c r="L1248" t="s">
        <v>945</v>
      </c>
      <c r="M1248" t="s">
        <v>946</v>
      </c>
      <c r="N1248" t="s">
        <v>947</v>
      </c>
      <c r="O1248" t="s">
        <v>948</v>
      </c>
      <c r="P1248">
        <v>4</v>
      </c>
      <c r="Q1248" t="s">
        <v>949</v>
      </c>
      <c r="R1248" t="s">
        <v>950</v>
      </c>
      <c r="S1248">
        <v>120384382</v>
      </c>
      <c r="T1248">
        <v>609.28066000000001</v>
      </c>
      <c r="U1248" t="s">
        <v>31</v>
      </c>
      <c r="V1248" t="s">
        <v>13179</v>
      </c>
      <c r="W1248" t="s">
        <v>23</v>
      </c>
    </row>
    <row r="1249" spans="1:23" x14ac:dyDescent="0.4">
      <c r="A1249">
        <v>1248</v>
      </c>
      <c r="B1249">
        <v>1</v>
      </c>
      <c r="C1249">
        <v>1</v>
      </c>
      <c r="D1249">
        <v>1</v>
      </c>
      <c r="E1249">
        <v>1</v>
      </c>
      <c r="F1249">
        <v>0.68132223030867001</v>
      </c>
      <c r="G1249">
        <v>-4.8554422650077598</v>
      </c>
      <c r="H1249" t="s">
        <v>23</v>
      </c>
      <c r="I1249">
        <v>30.659013832722302</v>
      </c>
      <c r="J1249" t="s">
        <v>944</v>
      </c>
      <c r="K1249" t="s">
        <v>25</v>
      </c>
      <c r="L1249" t="s">
        <v>945</v>
      </c>
      <c r="M1249" t="s">
        <v>946</v>
      </c>
      <c r="N1249" t="s">
        <v>947</v>
      </c>
      <c r="O1249" t="s">
        <v>948</v>
      </c>
      <c r="P1249">
        <v>4</v>
      </c>
      <c r="Q1249" t="s">
        <v>949</v>
      </c>
      <c r="R1249" t="s">
        <v>950</v>
      </c>
      <c r="S1249">
        <v>120384382</v>
      </c>
      <c r="T1249">
        <v>609.28066000000001</v>
      </c>
      <c r="U1249" t="s">
        <v>31</v>
      </c>
      <c r="V1249" t="s">
        <v>1731</v>
      </c>
      <c r="W1249" t="s">
        <v>23</v>
      </c>
    </row>
    <row r="1250" spans="1:23" x14ac:dyDescent="0.4">
      <c r="A1250">
        <v>1249</v>
      </c>
      <c r="B1250">
        <v>1</v>
      </c>
      <c r="C1250">
        <v>1</v>
      </c>
      <c r="D1250">
        <v>1</v>
      </c>
      <c r="E1250">
        <v>1</v>
      </c>
      <c r="F1250">
        <v>0.68128855604164495</v>
      </c>
      <c r="G1250">
        <v>-3.65201219057339</v>
      </c>
      <c r="H1250">
        <v>0.999999999999999</v>
      </c>
      <c r="I1250">
        <v>33.224248794337299</v>
      </c>
      <c r="J1250" t="s">
        <v>4268</v>
      </c>
      <c r="K1250" t="s">
        <v>25</v>
      </c>
      <c r="L1250" t="s">
        <v>4395</v>
      </c>
      <c r="M1250" t="s">
        <v>4396</v>
      </c>
      <c r="N1250" t="s">
        <v>4397</v>
      </c>
      <c r="O1250" t="s">
        <v>4398</v>
      </c>
      <c r="P1250">
        <v>3.7415502100000002</v>
      </c>
      <c r="Q1250" t="s">
        <v>4399</v>
      </c>
      <c r="R1250" t="s">
        <v>4400</v>
      </c>
      <c r="S1250">
        <v>88009070</v>
      </c>
      <c r="T1250">
        <v>295.19105000000002</v>
      </c>
      <c r="U1250" t="s">
        <v>31</v>
      </c>
      <c r="V1250" t="s">
        <v>13180</v>
      </c>
      <c r="W1250" t="s">
        <v>23</v>
      </c>
    </row>
    <row r="1251" spans="1:23" x14ac:dyDescent="0.4">
      <c r="A1251">
        <v>1250</v>
      </c>
      <c r="B1251">
        <v>1</v>
      </c>
      <c r="C1251">
        <v>1</v>
      </c>
      <c r="D1251">
        <v>1</v>
      </c>
      <c r="E1251">
        <v>1</v>
      </c>
      <c r="F1251">
        <v>0.68128855604164495</v>
      </c>
      <c r="G1251">
        <v>-3.65201219057339</v>
      </c>
      <c r="H1251" t="s">
        <v>23</v>
      </c>
      <c r="I1251">
        <v>33.224248794337299</v>
      </c>
      <c r="J1251" t="s">
        <v>4268</v>
      </c>
      <c r="K1251" t="s">
        <v>25</v>
      </c>
      <c r="L1251" t="s">
        <v>4395</v>
      </c>
      <c r="M1251" t="s">
        <v>4396</v>
      </c>
      <c r="N1251" t="s">
        <v>4397</v>
      </c>
      <c r="O1251" t="s">
        <v>4398</v>
      </c>
      <c r="P1251">
        <v>3.7415502100000002</v>
      </c>
      <c r="Q1251" t="s">
        <v>4399</v>
      </c>
      <c r="R1251" t="s">
        <v>4400</v>
      </c>
      <c r="S1251">
        <v>88009070</v>
      </c>
      <c r="T1251">
        <v>295.19105000000002</v>
      </c>
      <c r="U1251" t="s">
        <v>31</v>
      </c>
      <c r="V1251" t="s">
        <v>4401</v>
      </c>
      <c r="W1251" t="s">
        <v>23</v>
      </c>
    </row>
    <row r="1252" spans="1:23" x14ac:dyDescent="0.4">
      <c r="A1252">
        <v>1251</v>
      </c>
      <c r="B1252">
        <v>1</v>
      </c>
      <c r="C1252">
        <v>1</v>
      </c>
      <c r="D1252">
        <v>1</v>
      </c>
      <c r="E1252">
        <v>1</v>
      </c>
      <c r="F1252">
        <v>0.68117688076952099</v>
      </c>
      <c r="G1252">
        <v>-3.66919937667212</v>
      </c>
      <c r="H1252">
        <v>0.999999999999999</v>
      </c>
      <c r="I1252">
        <v>20.999126854593101</v>
      </c>
      <c r="J1252" t="s">
        <v>1665</v>
      </c>
      <c r="K1252" t="s">
        <v>25</v>
      </c>
      <c r="L1252" t="s">
        <v>1982</v>
      </c>
      <c r="M1252" t="s">
        <v>1983</v>
      </c>
      <c r="N1252" t="s">
        <v>1984</v>
      </c>
      <c r="O1252" t="s">
        <v>1985</v>
      </c>
      <c r="P1252">
        <v>2.8652255499999999</v>
      </c>
      <c r="Q1252" t="s">
        <v>1986</v>
      </c>
      <c r="R1252" t="s">
        <v>1987</v>
      </c>
      <c r="S1252">
        <v>19556450</v>
      </c>
      <c r="T1252">
        <v>323.1390189</v>
      </c>
      <c r="U1252" t="s">
        <v>31</v>
      </c>
      <c r="V1252" t="s">
        <v>13181</v>
      </c>
      <c r="W1252" t="s">
        <v>23</v>
      </c>
    </row>
    <row r="1253" spans="1:23" x14ac:dyDescent="0.4">
      <c r="A1253">
        <v>1252</v>
      </c>
      <c r="B1253">
        <v>1</v>
      </c>
      <c r="C1253">
        <v>1</v>
      </c>
      <c r="D1253">
        <v>1</v>
      </c>
      <c r="E1253">
        <v>1</v>
      </c>
      <c r="F1253">
        <v>0.68117688076952099</v>
      </c>
      <c r="G1253">
        <v>-3.66919937667212</v>
      </c>
      <c r="H1253" t="s">
        <v>23</v>
      </c>
      <c r="I1253">
        <v>20.999126854593101</v>
      </c>
      <c r="J1253" t="s">
        <v>1665</v>
      </c>
      <c r="K1253" t="s">
        <v>25</v>
      </c>
      <c r="L1253" t="s">
        <v>1982</v>
      </c>
      <c r="M1253" t="s">
        <v>1983</v>
      </c>
      <c r="N1253" t="s">
        <v>1984</v>
      </c>
      <c r="O1253" t="s">
        <v>1985</v>
      </c>
      <c r="P1253">
        <v>2.8652255499999999</v>
      </c>
      <c r="Q1253" t="s">
        <v>1986</v>
      </c>
      <c r="R1253" t="s">
        <v>1987</v>
      </c>
      <c r="S1253">
        <v>19556450</v>
      </c>
      <c r="T1253">
        <v>323.1390189</v>
      </c>
      <c r="U1253" t="s">
        <v>31</v>
      </c>
      <c r="V1253" t="s">
        <v>1812</v>
      </c>
      <c r="W1253" t="s">
        <v>23</v>
      </c>
    </row>
    <row r="1254" spans="1:23" x14ac:dyDescent="0.4">
      <c r="A1254">
        <v>1253</v>
      </c>
      <c r="B1254">
        <v>1</v>
      </c>
      <c r="C1254">
        <v>2</v>
      </c>
      <c r="D1254">
        <v>1</v>
      </c>
      <c r="E1254">
        <v>1</v>
      </c>
      <c r="F1254">
        <v>0.68115521686325498</v>
      </c>
      <c r="G1254">
        <v>-1.5588094737279901</v>
      </c>
      <c r="H1254" t="s">
        <v>23</v>
      </c>
      <c r="I1254">
        <v>64.365938525331899</v>
      </c>
      <c r="J1254" t="s">
        <v>2743</v>
      </c>
      <c r="K1254" t="s">
        <v>25</v>
      </c>
      <c r="L1254" t="s">
        <v>2744</v>
      </c>
      <c r="M1254" t="s">
        <v>2745</v>
      </c>
      <c r="N1254" t="s">
        <v>2746</v>
      </c>
      <c r="O1254" t="s">
        <v>2747</v>
      </c>
      <c r="P1254">
        <v>1.4723249700000001</v>
      </c>
      <c r="Q1254" t="s">
        <v>2748</v>
      </c>
      <c r="R1254" t="s">
        <v>2749</v>
      </c>
      <c r="S1254">
        <v>121629054</v>
      </c>
      <c r="T1254">
        <v>291.08632</v>
      </c>
      <c r="U1254" t="s">
        <v>31</v>
      </c>
      <c r="V1254" t="s">
        <v>8123</v>
      </c>
      <c r="W1254" t="s">
        <v>23</v>
      </c>
    </row>
    <row r="1255" spans="1:23" x14ac:dyDescent="0.4">
      <c r="A1255">
        <v>1254</v>
      </c>
      <c r="B1255">
        <v>1</v>
      </c>
      <c r="C1255">
        <v>2</v>
      </c>
      <c r="D1255">
        <v>1</v>
      </c>
      <c r="E1255">
        <v>1</v>
      </c>
      <c r="F1255">
        <v>0.68115521686325498</v>
      </c>
      <c r="G1255">
        <v>-1.5588094737279901</v>
      </c>
      <c r="H1255">
        <v>0.999999999999999</v>
      </c>
      <c r="I1255">
        <v>64.365938525331899</v>
      </c>
      <c r="J1255" t="s">
        <v>2743</v>
      </c>
      <c r="K1255" t="s">
        <v>25</v>
      </c>
      <c r="L1255" t="s">
        <v>2744</v>
      </c>
      <c r="M1255" t="s">
        <v>2745</v>
      </c>
      <c r="N1255" t="s">
        <v>2746</v>
      </c>
      <c r="O1255" t="s">
        <v>2747</v>
      </c>
      <c r="P1255">
        <v>1.4723249700000001</v>
      </c>
      <c r="Q1255" t="s">
        <v>2748</v>
      </c>
      <c r="R1255" t="s">
        <v>2749</v>
      </c>
      <c r="S1255">
        <v>121629054</v>
      </c>
      <c r="T1255">
        <v>291.08632</v>
      </c>
      <c r="U1255" t="s">
        <v>31</v>
      </c>
      <c r="V1255" t="s">
        <v>13182</v>
      </c>
      <c r="W1255" t="s">
        <v>23</v>
      </c>
    </row>
    <row r="1256" spans="1:23" x14ac:dyDescent="0.4">
      <c r="A1256">
        <v>1255</v>
      </c>
      <c r="B1256">
        <v>1</v>
      </c>
      <c r="C1256">
        <v>1</v>
      </c>
      <c r="D1256">
        <v>1</v>
      </c>
      <c r="E1256">
        <v>1</v>
      </c>
      <c r="F1256">
        <v>0.68114562017049296</v>
      </c>
      <c r="G1256">
        <v>-0.93254706678106902</v>
      </c>
      <c r="H1256">
        <v>0.999999999999999</v>
      </c>
      <c r="I1256">
        <v>24.752276365117901</v>
      </c>
      <c r="J1256" t="s">
        <v>1297</v>
      </c>
      <c r="K1256" t="s">
        <v>25</v>
      </c>
      <c r="L1256" t="s">
        <v>1298</v>
      </c>
      <c r="M1256" t="s">
        <v>1299</v>
      </c>
      <c r="N1256" t="s">
        <v>1300</v>
      </c>
      <c r="O1256" t="s">
        <v>1301</v>
      </c>
      <c r="P1256">
        <v>2.4000001000000002</v>
      </c>
      <c r="Q1256" t="s">
        <v>1302</v>
      </c>
      <c r="R1256" t="s">
        <v>1303</v>
      </c>
      <c r="S1256">
        <v>255781246</v>
      </c>
      <c r="T1256">
        <v>273.07574990000001</v>
      </c>
      <c r="U1256" t="s">
        <v>31</v>
      </c>
      <c r="V1256" t="s">
        <v>13183</v>
      </c>
      <c r="W1256" t="s">
        <v>23</v>
      </c>
    </row>
    <row r="1257" spans="1:23" x14ac:dyDescent="0.4">
      <c r="A1257">
        <v>1256</v>
      </c>
      <c r="B1257">
        <v>1</v>
      </c>
      <c r="C1257">
        <v>1</v>
      </c>
      <c r="D1257">
        <v>1</v>
      </c>
      <c r="E1257">
        <v>1</v>
      </c>
      <c r="F1257">
        <v>0.68114562017049296</v>
      </c>
      <c r="G1257">
        <v>-0.93254706678106902</v>
      </c>
      <c r="H1257" t="s">
        <v>23</v>
      </c>
      <c r="I1257">
        <v>24.752276365117901</v>
      </c>
      <c r="J1257" t="s">
        <v>1297</v>
      </c>
      <c r="K1257" t="s">
        <v>25</v>
      </c>
      <c r="L1257" t="s">
        <v>1298</v>
      </c>
      <c r="M1257" t="s">
        <v>1299</v>
      </c>
      <c r="N1257" t="s">
        <v>1300</v>
      </c>
      <c r="O1257" t="s">
        <v>1301</v>
      </c>
      <c r="P1257">
        <v>2.4000001000000002</v>
      </c>
      <c r="Q1257" t="s">
        <v>1302</v>
      </c>
      <c r="R1257" t="s">
        <v>1303</v>
      </c>
      <c r="S1257">
        <v>255781246</v>
      </c>
      <c r="T1257">
        <v>273.07574990000001</v>
      </c>
      <c r="U1257" t="s">
        <v>31</v>
      </c>
      <c r="V1257" t="s">
        <v>4565</v>
      </c>
      <c r="W1257" t="s">
        <v>23</v>
      </c>
    </row>
    <row r="1258" spans="1:23" x14ac:dyDescent="0.4">
      <c r="A1258">
        <v>1257</v>
      </c>
      <c r="B1258">
        <v>1</v>
      </c>
      <c r="C1258">
        <v>1</v>
      </c>
      <c r="D1258">
        <v>1</v>
      </c>
      <c r="E1258">
        <v>1</v>
      </c>
      <c r="F1258">
        <v>0.67926301325320804</v>
      </c>
      <c r="G1258">
        <v>-4.1587415307001896</v>
      </c>
      <c r="H1258" t="s">
        <v>23</v>
      </c>
      <c r="I1258">
        <v>25.413755376226799</v>
      </c>
      <c r="J1258" t="s">
        <v>4601</v>
      </c>
      <c r="K1258" t="s">
        <v>25</v>
      </c>
      <c r="L1258" t="s">
        <v>4602</v>
      </c>
      <c r="M1258" t="s">
        <v>4603</v>
      </c>
      <c r="N1258" t="s">
        <v>4604</v>
      </c>
      <c r="O1258" t="s">
        <v>4605</v>
      </c>
      <c r="P1258">
        <v>1</v>
      </c>
      <c r="Q1258" t="s">
        <v>4606</v>
      </c>
      <c r="R1258" t="s">
        <v>4607</v>
      </c>
      <c r="S1258">
        <v>2154514</v>
      </c>
      <c r="T1258">
        <v>513.18675689999998</v>
      </c>
      <c r="U1258" t="s">
        <v>31</v>
      </c>
      <c r="V1258" t="s">
        <v>7782</v>
      </c>
      <c r="W1258" t="s">
        <v>23</v>
      </c>
    </row>
    <row r="1259" spans="1:23" x14ac:dyDescent="0.4">
      <c r="A1259">
        <v>1258</v>
      </c>
      <c r="B1259">
        <v>1</v>
      </c>
      <c r="C1259">
        <v>1</v>
      </c>
      <c r="D1259">
        <v>1</v>
      </c>
      <c r="E1259">
        <v>1</v>
      </c>
      <c r="F1259">
        <v>0.67926301325320804</v>
      </c>
      <c r="G1259">
        <v>-4.1587415307001896</v>
      </c>
      <c r="H1259">
        <v>0.999999999999999</v>
      </c>
      <c r="I1259">
        <v>25.413755376226799</v>
      </c>
      <c r="J1259" t="s">
        <v>4601</v>
      </c>
      <c r="K1259" t="s">
        <v>25</v>
      </c>
      <c r="L1259" t="s">
        <v>4602</v>
      </c>
      <c r="M1259" t="s">
        <v>4603</v>
      </c>
      <c r="N1259" t="s">
        <v>4604</v>
      </c>
      <c r="O1259" t="s">
        <v>4605</v>
      </c>
      <c r="P1259">
        <v>1</v>
      </c>
      <c r="Q1259" t="s">
        <v>4606</v>
      </c>
      <c r="R1259" t="s">
        <v>4607</v>
      </c>
      <c r="S1259">
        <v>2154514</v>
      </c>
      <c r="T1259">
        <v>513.18675689999998</v>
      </c>
      <c r="U1259" t="s">
        <v>31</v>
      </c>
      <c r="V1259" t="s">
        <v>13184</v>
      </c>
      <c r="W1259" t="s">
        <v>23</v>
      </c>
    </row>
    <row r="1260" spans="1:23" x14ac:dyDescent="0.4">
      <c r="A1260">
        <v>1259</v>
      </c>
      <c r="B1260">
        <v>1</v>
      </c>
      <c r="C1260">
        <v>1</v>
      </c>
      <c r="D1260">
        <v>1</v>
      </c>
      <c r="E1260">
        <v>1</v>
      </c>
      <c r="F1260">
        <v>0.679062972089156</v>
      </c>
      <c r="G1260">
        <v>-9.0786884318039398</v>
      </c>
      <c r="H1260" t="s">
        <v>23</v>
      </c>
      <c r="I1260">
        <v>110.818130199295</v>
      </c>
      <c r="J1260" t="s">
        <v>5353</v>
      </c>
      <c r="K1260" t="s">
        <v>25</v>
      </c>
      <c r="L1260" t="s">
        <v>13185</v>
      </c>
      <c r="M1260" t="s">
        <v>13186</v>
      </c>
      <c r="N1260" t="s">
        <v>13187</v>
      </c>
      <c r="O1260" t="s">
        <v>13188</v>
      </c>
      <c r="P1260">
        <v>1.39999998</v>
      </c>
      <c r="Q1260" t="s">
        <v>13189</v>
      </c>
      <c r="R1260" t="s">
        <v>13190</v>
      </c>
      <c r="S1260">
        <v>221964662</v>
      </c>
      <c r="T1260">
        <v>209.08083999999999</v>
      </c>
      <c r="U1260" t="s">
        <v>31</v>
      </c>
      <c r="V1260" t="s">
        <v>8483</v>
      </c>
      <c r="W1260" t="s">
        <v>23</v>
      </c>
    </row>
    <row r="1261" spans="1:23" x14ac:dyDescent="0.4">
      <c r="A1261">
        <v>1260</v>
      </c>
      <c r="B1261">
        <v>1</v>
      </c>
      <c r="C1261">
        <v>1</v>
      </c>
      <c r="D1261">
        <v>1</v>
      </c>
      <c r="E1261">
        <v>1</v>
      </c>
      <c r="F1261">
        <v>0.679062972089156</v>
      </c>
      <c r="G1261">
        <v>-9.0786884318039398</v>
      </c>
      <c r="H1261">
        <v>0.999999999999999</v>
      </c>
      <c r="I1261">
        <v>110.818130199295</v>
      </c>
      <c r="J1261" t="s">
        <v>5353</v>
      </c>
      <c r="K1261" t="s">
        <v>25</v>
      </c>
      <c r="L1261" t="s">
        <v>13185</v>
      </c>
      <c r="M1261" t="s">
        <v>13186</v>
      </c>
      <c r="N1261" t="s">
        <v>13187</v>
      </c>
      <c r="O1261" t="s">
        <v>13188</v>
      </c>
      <c r="P1261">
        <v>1.39999998</v>
      </c>
      <c r="Q1261" t="s">
        <v>13189</v>
      </c>
      <c r="R1261" t="s">
        <v>13190</v>
      </c>
      <c r="S1261">
        <v>221964662</v>
      </c>
      <c r="T1261">
        <v>209.08083999999999</v>
      </c>
      <c r="U1261" t="s">
        <v>31</v>
      </c>
      <c r="V1261" t="s">
        <v>13191</v>
      </c>
      <c r="W1261" t="s">
        <v>23</v>
      </c>
    </row>
    <row r="1262" spans="1:23" x14ac:dyDescent="0.4">
      <c r="A1262">
        <v>1261</v>
      </c>
      <c r="B1262">
        <v>1</v>
      </c>
      <c r="C1262">
        <v>1</v>
      </c>
      <c r="D1262">
        <v>1</v>
      </c>
      <c r="E1262">
        <v>1</v>
      </c>
      <c r="F1262">
        <v>0.67897063881062902</v>
      </c>
      <c r="G1262">
        <v>-9.07737220602721</v>
      </c>
      <c r="H1262">
        <v>0.999999999999999</v>
      </c>
      <c r="I1262">
        <v>110.81459414271001</v>
      </c>
      <c r="J1262" t="s">
        <v>5353</v>
      </c>
      <c r="K1262" t="s">
        <v>25</v>
      </c>
      <c r="L1262" t="s">
        <v>13185</v>
      </c>
      <c r="M1262" t="s">
        <v>13186</v>
      </c>
      <c r="N1262" t="s">
        <v>13187</v>
      </c>
      <c r="O1262" t="s">
        <v>13188</v>
      </c>
      <c r="P1262">
        <v>1.39999998</v>
      </c>
      <c r="Q1262" t="s">
        <v>13189</v>
      </c>
      <c r="R1262" t="s">
        <v>13190</v>
      </c>
      <c r="S1262">
        <v>221964662</v>
      </c>
      <c r="T1262">
        <v>209.08083529999999</v>
      </c>
      <c r="U1262" t="s">
        <v>31</v>
      </c>
      <c r="V1262" t="s">
        <v>13192</v>
      </c>
      <c r="W1262" t="s">
        <v>23</v>
      </c>
    </row>
    <row r="1263" spans="1:23" x14ac:dyDescent="0.4">
      <c r="A1263">
        <v>1262</v>
      </c>
      <c r="B1263">
        <v>1</v>
      </c>
      <c r="C1263">
        <v>1</v>
      </c>
      <c r="D1263">
        <v>1</v>
      </c>
      <c r="E1263">
        <v>1</v>
      </c>
      <c r="F1263">
        <v>0.67897063881062902</v>
      </c>
      <c r="G1263">
        <v>-9.07737220602721</v>
      </c>
      <c r="H1263" t="s">
        <v>23</v>
      </c>
      <c r="I1263">
        <v>110.81459414271001</v>
      </c>
      <c r="J1263" t="s">
        <v>5353</v>
      </c>
      <c r="K1263" t="s">
        <v>25</v>
      </c>
      <c r="L1263" t="s">
        <v>13185</v>
      </c>
      <c r="M1263" t="s">
        <v>13186</v>
      </c>
      <c r="N1263" t="s">
        <v>13187</v>
      </c>
      <c r="O1263" t="s">
        <v>13188</v>
      </c>
      <c r="P1263">
        <v>1.39999998</v>
      </c>
      <c r="Q1263" t="s">
        <v>13189</v>
      </c>
      <c r="R1263" t="s">
        <v>13190</v>
      </c>
      <c r="S1263">
        <v>221964662</v>
      </c>
      <c r="T1263">
        <v>209.08083529999999</v>
      </c>
      <c r="U1263" t="s">
        <v>31</v>
      </c>
      <c r="V1263" t="s">
        <v>8466</v>
      </c>
      <c r="W1263" t="s">
        <v>23</v>
      </c>
    </row>
    <row r="1264" spans="1:23" x14ac:dyDescent="0.4">
      <c r="A1264">
        <v>1263</v>
      </c>
      <c r="B1264">
        <v>1</v>
      </c>
      <c r="C1264">
        <v>1</v>
      </c>
      <c r="D1264">
        <v>1</v>
      </c>
      <c r="E1264">
        <v>1</v>
      </c>
      <c r="F1264">
        <v>0.67887798234590602</v>
      </c>
      <c r="G1264">
        <v>-4.4362147408684098</v>
      </c>
      <c r="H1264" t="s">
        <v>23</v>
      </c>
      <c r="I1264">
        <v>21.5492392547885</v>
      </c>
      <c r="J1264" t="s">
        <v>442</v>
      </c>
      <c r="K1264" t="s">
        <v>25</v>
      </c>
      <c r="L1264" t="s">
        <v>443</v>
      </c>
      <c r="M1264" t="s">
        <v>444</v>
      </c>
      <c r="N1264" t="s">
        <v>445</v>
      </c>
      <c r="O1264" t="s">
        <v>446</v>
      </c>
      <c r="P1264">
        <v>-1.63495886</v>
      </c>
      <c r="Q1264" t="s">
        <v>447</v>
      </c>
      <c r="R1264" t="s">
        <v>448</v>
      </c>
      <c r="S1264">
        <v>255847294</v>
      </c>
      <c r="T1264">
        <v>175.11894000000001</v>
      </c>
      <c r="U1264" t="s">
        <v>31</v>
      </c>
      <c r="V1264" t="s">
        <v>594</v>
      </c>
      <c r="W1264" t="s">
        <v>23</v>
      </c>
    </row>
    <row r="1265" spans="1:23" x14ac:dyDescent="0.4">
      <c r="A1265">
        <v>1264</v>
      </c>
      <c r="B1265">
        <v>1</v>
      </c>
      <c r="C1265">
        <v>1</v>
      </c>
      <c r="D1265">
        <v>1</v>
      </c>
      <c r="E1265">
        <v>1</v>
      </c>
      <c r="F1265">
        <v>0.67887798234590602</v>
      </c>
      <c r="G1265">
        <v>-4.4362147408684098</v>
      </c>
      <c r="H1265">
        <v>0.999999999999999</v>
      </c>
      <c r="I1265">
        <v>21.5492392547885</v>
      </c>
      <c r="J1265" t="s">
        <v>442</v>
      </c>
      <c r="K1265" t="s">
        <v>25</v>
      </c>
      <c r="L1265" t="s">
        <v>443</v>
      </c>
      <c r="M1265" t="s">
        <v>444</v>
      </c>
      <c r="N1265" t="s">
        <v>445</v>
      </c>
      <c r="O1265" t="s">
        <v>446</v>
      </c>
      <c r="P1265">
        <v>-1.63495886</v>
      </c>
      <c r="Q1265" t="s">
        <v>447</v>
      </c>
      <c r="R1265" t="s">
        <v>448</v>
      </c>
      <c r="S1265">
        <v>255847294</v>
      </c>
      <c r="T1265">
        <v>175.11894000000001</v>
      </c>
      <c r="U1265" t="s">
        <v>31</v>
      </c>
      <c r="V1265" t="s">
        <v>13193</v>
      </c>
      <c r="W1265" t="s">
        <v>23</v>
      </c>
    </row>
    <row r="1266" spans="1:23" x14ac:dyDescent="0.4">
      <c r="A1266">
        <v>1265</v>
      </c>
      <c r="B1266">
        <v>1</v>
      </c>
      <c r="C1266">
        <v>1</v>
      </c>
      <c r="D1266">
        <v>1</v>
      </c>
      <c r="E1266">
        <v>1</v>
      </c>
      <c r="F1266">
        <v>0.67875433914315297</v>
      </c>
      <c r="G1266">
        <v>-10.434520951235299</v>
      </c>
      <c r="H1266" t="s">
        <v>23</v>
      </c>
      <c r="I1266">
        <v>46.001806279021203</v>
      </c>
      <c r="J1266" t="s">
        <v>2805</v>
      </c>
      <c r="K1266" t="s">
        <v>25</v>
      </c>
      <c r="L1266" t="s">
        <v>12790</v>
      </c>
      <c r="M1266" t="s">
        <v>12791</v>
      </c>
      <c r="N1266" t="s">
        <v>12792</v>
      </c>
      <c r="O1266" t="s">
        <v>12793</v>
      </c>
      <c r="P1266">
        <v>0.42888721800000001</v>
      </c>
      <c r="Q1266" t="s">
        <v>12794</v>
      </c>
      <c r="R1266" t="s">
        <v>12795</v>
      </c>
      <c r="S1266">
        <v>20717678</v>
      </c>
      <c r="T1266">
        <v>237.1234</v>
      </c>
      <c r="U1266" t="s">
        <v>31</v>
      </c>
      <c r="V1266" t="s">
        <v>9576</v>
      </c>
      <c r="W1266" t="s">
        <v>23</v>
      </c>
    </row>
    <row r="1267" spans="1:23" x14ac:dyDescent="0.4">
      <c r="A1267">
        <v>1266</v>
      </c>
      <c r="B1267">
        <v>1</v>
      </c>
      <c r="C1267">
        <v>1</v>
      </c>
      <c r="D1267">
        <v>1</v>
      </c>
      <c r="E1267">
        <v>1</v>
      </c>
      <c r="F1267">
        <v>0.67875433914315297</v>
      </c>
      <c r="G1267">
        <v>-10.434520951235299</v>
      </c>
      <c r="H1267">
        <v>0.999999999999999</v>
      </c>
      <c r="I1267">
        <v>46.001806279021203</v>
      </c>
      <c r="J1267" t="s">
        <v>2805</v>
      </c>
      <c r="K1267" t="s">
        <v>25</v>
      </c>
      <c r="L1267" t="s">
        <v>12790</v>
      </c>
      <c r="M1267" t="s">
        <v>12791</v>
      </c>
      <c r="N1267" t="s">
        <v>12792</v>
      </c>
      <c r="O1267" t="s">
        <v>12793</v>
      </c>
      <c r="P1267">
        <v>0.42888721800000001</v>
      </c>
      <c r="Q1267" t="s">
        <v>12794</v>
      </c>
      <c r="R1267" t="s">
        <v>12795</v>
      </c>
      <c r="S1267">
        <v>20717678</v>
      </c>
      <c r="T1267">
        <v>237.1234</v>
      </c>
      <c r="U1267" t="s">
        <v>31</v>
      </c>
      <c r="V1267" t="s">
        <v>13194</v>
      </c>
      <c r="W1267" t="s">
        <v>23</v>
      </c>
    </row>
    <row r="1268" spans="1:23" x14ac:dyDescent="0.4">
      <c r="A1268">
        <v>1267</v>
      </c>
      <c r="B1268">
        <v>1</v>
      </c>
      <c r="C1268">
        <v>1</v>
      </c>
      <c r="D1268">
        <v>1</v>
      </c>
      <c r="E1268">
        <v>1</v>
      </c>
      <c r="F1268">
        <v>0.67862996651187002</v>
      </c>
      <c r="G1268">
        <v>-6.2289535620100098</v>
      </c>
      <c r="H1268">
        <v>0.999999999999999</v>
      </c>
      <c r="I1268">
        <v>30.251277268933201</v>
      </c>
      <c r="J1268" t="s">
        <v>442</v>
      </c>
      <c r="K1268" t="s">
        <v>25</v>
      </c>
      <c r="L1268" t="s">
        <v>443</v>
      </c>
      <c r="M1268" t="s">
        <v>444</v>
      </c>
      <c r="N1268" t="s">
        <v>445</v>
      </c>
      <c r="O1268" t="s">
        <v>446</v>
      </c>
      <c r="P1268">
        <v>-1.63495886</v>
      </c>
      <c r="Q1268" t="s">
        <v>447</v>
      </c>
      <c r="R1268" t="s">
        <v>448</v>
      </c>
      <c r="S1268">
        <v>255847294</v>
      </c>
      <c r="T1268">
        <v>175.11894000000001</v>
      </c>
      <c r="U1268" t="s">
        <v>31</v>
      </c>
      <c r="V1268" t="s">
        <v>13195</v>
      </c>
      <c r="W1268" t="s">
        <v>23</v>
      </c>
    </row>
    <row r="1269" spans="1:23" x14ac:dyDescent="0.4">
      <c r="A1269">
        <v>1268</v>
      </c>
      <c r="B1269">
        <v>1</v>
      </c>
      <c r="C1269">
        <v>1</v>
      </c>
      <c r="D1269">
        <v>1</v>
      </c>
      <c r="E1269">
        <v>1</v>
      </c>
      <c r="F1269">
        <v>0.67862996651187002</v>
      </c>
      <c r="G1269">
        <v>-6.2289535620100098</v>
      </c>
      <c r="H1269" t="s">
        <v>23</v>
      </c>
      <c r="I1269">
        <v>30.251277268933201</v>
      </c>
      <c r="J1269" t="s">
        <v>442</v>
      </c>
      <c r="K1269" t="s">
        <v>25</v>
      </c>
      <c r="L1269" t="s">
        <v>443</v>
      </c>
      <c r="M1269" t="s">
        <v>444</v>
      </c>
      <c r="N1269" t="s">
        <v>445</v>
      </c>
      <c r="O1269" t="s">
        <v>446</v>
      </c>
      <c r="P1269">
        <v>-1.63495886</v>
      </c>
      <c r="Q1269" t="s">
        <v>447</v>
      </c>
      <c r="R1269" t="s">
        <v>448</v>
      </c>
      <c r="S1269">
        <v>255847294</v>
      </c>
      <c r="T1269">
        <v>175.11894000000001</v>
      </c>
      <c r="U1269" t="s">
        <v>31</v>
      </c>
      <c r="V1269" t="s">
        <v>853</v>
      </c>
      <c r="W1269" t="s">
        <v>23</v>
      </c>
    </row>
    <row r="1270" spans="1:23" x14ac:dyDescent="0.4">
      <c r="A1270">
        <v>1269</v>
      </c>
      <c r="B1270">
        <v>1</v>
      </c>
      <c r="C1270">
        <v>1</v>
      </c>
      <c r="D1270">
        <v>1</v>
      </c>
      <c r="E1270">
        <v>1</v>
      </c>
      <c r="F1270">
        <v>0.67859058870141298</v>
      </c>
      <c r="G1270">
        <v>-1.03433683258891</v>
      </c>
      <c r="H1270">
        <v>0.999999999999999</v>
      </c>
      <c r="I1270">
        <v>34.4206708219467</v>
      </c>
      <c r="J1270" t="s">
        <v>2355</v>
      </c>
      <c r="K1270" t="s">
        <v>25</v>
      </c>
      <c r="L1270" t="s">
        <v>2356</v>
      </c>
      <c r="M1270" t="s">
        <v>2357</v>
      </c>
      <c r="N1270" t="s">
        <v>2358</v>
      </c>
      <c r="O1270" t="s">
        <v>2359</v>
      </c>
      <c r="P1270">
        <v>2.7000000499999999</v>
      </c>
      <c r="Q1270" t="s">
        <v>2360</v>
      </c>
      <c r="R1270" t="s">
        <v>2361</v>
      </c>
      <c r="S1270">
        <v>20900222</v>
      </c>
      <c r="T1270">
        <v>287.09140000000002</v>
      </c>
      <c r="U1270" t="s">
        <v>31</v>
      </c>
      <c r="V1270" t="s">
        <v>13196</v>
      </c>
      <c r="W1270" t="s">
        <v>23</v>
      </c>
    </row>
    <row r="1271" spans="1:23" x14ac:dyDescent="0.4">
      <c r="A1271">
        <v>1270</v>
      </c>
      <c r="B1271">
        <v>1</v>
      </c>
      <c r="C1271">
        <v>1</v>
      </c>
      <c r="D1271">
        <v>1</v>
      </c>
      <c r="E1271">
        <v>1</v>
      </c>
      <c r="F1271">
        <v>0.67859058870141298</v>
      </c>
      <c r="G1271">
        <v>-1.03433683258891</v>
      </c>
      <c r="H1271" t="s">
        <v>23</v>
      </c>
      <c r="I1271">
        <v>34.4206708219467</v>
      </c>
      <c r="J1271" t="s">
        <v>2355</v>
      </c>
      <c r="K1271" t="s">
        <v>25</v>
      </c>
      <c r="L1271" t="s">
        <v>2356</v>
      </c>
      <c r="M1271" t="s">
        <v>2357</v>
      </c>
      <c r="N1271" t="s">
        <v>2358</v>
      </c>
      <c r="O1271" t="s">
        <v>2359</v>
      </c>
      <c r="P1271">
        <v>2.7000000499999999</v>
      </c>
      <c r="Q1271" t="s">
        <v>2360</v>
      </c>
      <c r="R1271" t="s">
        <v>2361</v>
      </c>
      <c r="S1271">
        <v>20900222</v>
      </c>
      <c r="T1271">
        <v>287.09140000000002</v>
      </c>
      <c r="U1271" t="s">
        <v>31</v>
      </c>
      <c r="V1271" t="s">
        <v>2727</v>
      </c>
      <c r="W1271" t="s">
        <v>23</v>
      </c>
    </row>
    <row r="1272" spans="1:23" x14ac:dyDescent="0.4">
      <c r="A1272">
        <v>1271</v>
      </c>
      <c r="B1272">
        <v>1</v>
      </c>
      <c r="C1272">
        <v>1</v>
      </c>
      <c r="D1272">
        <v>1</v>
      </c>
      <c r="E1272">
        <v>1</v>
      </c>
      <c r="F1272">
        <v>0.67844961890271505</v>
      </c>
      <c r="G1272">
        <v>-1.9725268567669101</v>
      </c>
      <c r="H1272">
        <v>0.999999999999999</v>
      </c>
      <c r="I1272">
        <v>29.762400634486699</v>
      </c>
      <c r="J1272" t="s">
        <v>737</v>
      </c>
      <c r="K1272" t="s">
        <v>25</v>
      </c>
      <c r="L1272" t="s">
        <v>738</v>
      </c>
      <c r="M1272" t="s">
        <v>739</v>
      </c>
      <c r="N1272" t="s">
        <v>740</v>
      </c>
      <c r="O1272" t="s">
        <v>741</v>
      </c>
      <c r="P1272">
        <v>-1.10000002</v>
      </c>
      <c r="Q1272" t="s">
        <v>742</v>
      </c>
      <c r="R1272" t="s">
        <v>743</v>
      </c>
      <c r="S1272">
        <v>254733182</v>
      </c>
      <c r="T1272">
        <v>442.14699999999999</v>
      </c>
      <c r="U1272" t="s">
        <v>31</v>
      </c>
      <c r="V1272" t="s">
        <v>13197</v>
      </c>
      <c r="W1272" t="s">
        <v>23</v>
      </c>
    </row>
    <row r="1273" spans="1:23" x14ac:dyDescent="0.4">
      <c r="A1273">
        <v>1272</v>
      </c>
      <c r="B1273">
        <v>1</v>
      </c>
      <c r="C1273">
        <v>1</v>
      </c>
      <c r="D1273">
        <v>1</v>
      </c>
      <c r="E1273">
        <v>1</v>
      </c>
      <c r="F1273">
        <v>0.67844961890271505</v>
      </c>
      <c r="G1273">
        <v>-1.9725268567669101</v>
      </c>
      <c r="H1273" t="s">
        <v>23</v>
      </c>
      <c r="I1273">
        <v>29.762400634486699</v>
      </c>
      <c r="J1273" t="s">
        <v>737</v>
      </c>
      <c r="K1273" t="s">
        <v>25</v>
      </c>
      <c r="L1273" t="s">
        <v>738</v>
      </c>
      <c r="M1273" t="s">
        <v>739</v>
      </c>
      <c r="N1273" t="s">
        <v>740</v>
      </c>
      <c r="O1273" t="s">
        <v>741</v>
      </c>
      <c r="P1273">
        <v>-1.10000002</v>
      </c>
      <c r="Q1273" t="s">
        <v>742</v>
      </c>
      <c r="R1273" t="s">
        <v>743</v>
      </c>
      <c r="S1273">
        <v>254733182</v>
      </c>
      <c r="T1273">
        <v>442.14699999999999</v>
      </c>
      <c r="U1273" t="s">
        <v>31</v>
      </c>
      <c r="V1273" t="s">
        <v>767</v>
      </c>
      <c r="W1273" t="s">
        <v>23</v>
      </c>
    </row>
    <row r="1274" spans="1:23" x14ac:dyDescent="0.4">
      <c r="A1274">
        <v>1273</v>
      </c>
      <c r="B1274">
        <v>1</v>
      </c>
      <c r="C1274">
        <v>1</v>
      </c>
      <c r="D1274">
        <v>1</v>
      </c>
      <c r="E1274">
        <v>1</v>
      </c>
      <c r="F1274">
        <v>0.678342206171474</v>
      </c>
      <c r="G1274">
        <v>-1.6073204242725601</v>
      </c>
      <c r="H1274">
        <v>0.999999999999999</v>
      </c>
      <c r="I1274">
        <v>9.2127224712993403</v>
      </c>
      <c r="J1274" t="s">
        <v>2743</v>
      </c>
      <c r="K1274" t="s">
        <v>25</v>
      </c>
      <c r="L1274" t="s">
        <v>2744</v>
      </c>
      <c r="M1274" t="s">
        <v>2745</v>
      </c>
      <c r="N1274" t="s">
        <v>2746</v>
      </c>
      <c r="O1274" t="s">
        <v>2747</v>
      </c>
      <c r="P1274">
        <v>1.4723249700000001</v>
      </c>
      <c r="Q1274" t="s">
        <v>2748</v>
      </c>
      <c r="R1274" t="s">
        <v>2749</v>
      </c>
      <c r="S1274">
        <v>121629054</v>
      </c>
      <c r="T1274">
        <v>291.08631459999998</v>
      </c>
      <c r="U1274" t="s">
        <v>31</v>
      </c>
      <c r="V1274" t="s">
        <v>13198</v>
      </c>
      <c r="W1274" t="s">
        <v>23</v>
      </c>
    </row>
    <row r="1275" spans="1:23" x14ac:dyDescent="0.4">
      <c r="A1275">
        <v>1274</v>
      </c>
      <c r="B1275">
        <v>1</v>
      </c>
      <c r="C1275">
        <v>1</v>
      </c>
      <c r="D1275">
        <v>1</v>
      </c>
      <c r="E1275">
        <v>1</v>
      </c>
      <c r="F1275">
        <v>0.678342206171474</v>
      </c>
      <c r="G1275">
        <v>-1.6073204242725601</v>
      </c>
      <c r="H1275" t="s">
        <v>23</v>
      </c>
      <c r="I1275">
        <v>9.2127224712993403</v>
      </c>
      <c r="J1275" t="s">
        <v>2743</v>
      </c>
      <c r="K1275" t="s">
        <v>25</v>
      </c>
      <c r="L1275" t="s">
        <v>2744</v>
      </c>
      <c r="M1275" t="s">
        <v>2745</v>
      </c>
      <c r="N1275" t="s">
        <v>2746</v>
      </c>
      <c r="O1275" t="s">
        <v>2747</v>
      </c>
      <c r="P1275">
        <v>1.4723249700000001</v>
      </c>
      <c r="Q1275" t="s">
        <v>2748</v>
      </c>
      <c r="R1275" t="s">
        <v>2749</v>
      </c>
      <c r="S1275">
        <v>121629054</v>
      </c>
      <c r="T1275">
        <v>291.08631459999998</v>
      </c>
      <c r="U1275" t="s">
        <v>31</v>
      </c>
      <c r="V1275" t="s">
        <v>8336</v>
      </c>
      <c r="W1275" t="s">
        <v>23</v>
      </c>
    </row>
    <row r="1276" spans="1:23" x14ac:dyDescent="0.4">
      <c r="A1276">
        <v>1275</v>
      </c>
      <c r="B1276">
        <v>1</v>
      </c>
      <c r="C1276">
        <v>3</v>
      </c>
      <c r="D1276">
        <v>1</v>
      </c>
      <c r="E1276">
        <v>1</v>
      </c>
      <c r="F1276">
        <v>0.67790638700820205</v>
      </c>
      <c r="G1276">
        <v>-0.65668334823798102</v>
      </c>
      <c r="H1276" t="s">
        <v>23</v>
      </c>
      <c r="I1276">
        <v>23.413324017998399</v>
      </c>
      <c r="J1276" t="s">
        <v>2355</v>
      </c>
      <c r="K1276" t="s">
        <v>25</v>
      </c>
      <c r="L1276" t="s">
        <v>2356</v>
      </c>
      <c r="M1276" t="s">
        <v>2357</v>
      </c>
      <c r="N1276" t="s">
        <v>2358</v>
      </c>
      <c r="O1276" t="s">
        <v>2359</v>
      </c>
      <c r="P1276">
        <v>2.7000000499999999</v>
      </c>
      <c r="Q1276" t="s">
        <v>2360</v>
      </c>
      <c r="R1276" t="s">
        <v>2361</v>
      </c>
      <c r="S1276">
        <v>20900222</v>
      </c>
      <c r="T1276">
        <v>287.09140000000002</v>
      </c>
      <c r="U1276" t="s">
        <v>31</v>
      </c>
      <c r="V1276" t="s">
        <v>2363</v>
      </c>
      <c r="W1276" t="s">
        <v>23</v>
      </c>
    </row>
    <row r="1277" spans="1:23" x14ac:dyDescent="0.4">
      <c r="A1277">
        <v>1276</v>
      </c>
      <c r="B1277">
        <v>1</v>
      </c>
      <c r="C1277">
        <v>3</v>
      </c>
      <c r="D1277">
        <v>1</v>
      </c>
      <c r="E1277">
        <v>1</v>
      </c>
      <c r="F1277">
        <v>0.67790638700820205</v>
      </c>
      <c r="G1277">
        <v>-0.65668334823798102</v>
      </c>
      <c r="H1277">
        <v>0.999999999999999</v>
      </c>
      <c r="I1277">
        <v>23.413324017998399</v>
      </c>
      <c r="J1277" t="s">
        <v>2355</v>
      </c>
      <c r="K1277" t="s">
        <v>25</v>
      </c>
      <c r="L1277" t="s">
        <v>2356</v>
      </c>
      <c r="M1277" t="s">
        <v>2357</v>
      </c>
      <c r="N1277" t="s">
        <v>2358</v>
      </c>
      <c r="O1277" t="s">
        <v>2359</v>
      </c>
      <c r="P1277">
        <v>2.7000000499999999</v>
      </c>
      <c r="Q1277" t="s">
        <v>2360</v>
      </c>
      <c r="R1277" t="s">
        <v>2361</v>
      </c>
      <c r="S1277">
        <v>20900222</v>
      </c>
      <c r="T1277">
        <v>287.09140000000002</v>
      </c>
      <c r="U1277" t="s">
        <v>31</v>
      </c>
      <c r="V1277" t="s">
        <v>13199</v>
      </c>
      <c r="W1277" t="s">
        <v>23</v>
      </c>
    </row>
    <row r="1278" spans="1:23" x14ac:dyDescent="0.4">
      <c r="A1278">
        <v>1277</v>
      </c>
      <c r="B1278">
        <v>1</v>
      </c>
      <c r="C1278">
        <v>1</v>
      </c>
      <c r="D1278">
        <v>1</v>
      </c>
      <c r="E1278">
        <v>1</v>
      </c>
      <c r="F1278">
        <v>0.67746857249924797</v>
      </c>
      <c r="G1278">
        <v>-13.1409437904023</v>
      </c>
      <c r="H1278" t="s">
        <v>23</v>
      </c>
      <c r="I1278">
        <v>19.6218354444478</v>
      </c>
      <c r="J1278" t="s">
        <v>3916</v>
      </c>
      <c r="K1278" t="s">
        <v>25</v>
      </c>
      <c r="L1278" t="s">
        <v>12754</v>
      </c>
      <c r="M1278" t="s">
        <v>12755</v>
      </c>
      <c r="N1278" t="s">
        <v>12756</v>
      </c>
      <c r="O1278" t="s">
        <v>12757</v>
      </c>
      <c r="P1278">
        <v>1.81576502</v>
      </c>
      <c r="Q1278" t="s">
        <v>12758</v>
      </c>
      <c r="R1278" t="s">
        <v>12759</v>
      </c>
      <c r="S1278">
        <v>255846782</v>
      </c>
      <c r="T1278">
        <v>149.05970600000001</v>
      </c>
      <c r="U1278" t="s">
        <v>31</v>
      </c>
      <c r="V1278" t="s">
        <v>7807</v>
      </c>
      <c r="W1278" t="s">
        <v>23</v>
      </c>
    </row>
    <row r="1279" spans="1:23" x14ac:dyDescent="0.4">
      <c r="A1279">
        <v>1278</v>
      </c>
      <c r="B1279">
        <v>1</v>
      </c>
      <c r="C1279">
        <v>1</v>
      </c>
      <c r="D1279">
        <v>1</v>
      </c>
      <c r="E1279">
        <v>1</v>
      </c>
      <c r="F1279">
        <v>0.67746857249924797</v>
      </c>
      <c r="G1279">
        <v>-13.1409437904023</v>
      </c>
      <c r="H1279">
        <v>0.999999999999999</v>
      </c>
      <c r="I1279">
        <v>19.6218354444478</v>
      </c>
      <c r="J1279" t="s">
        <v>3916</v>
      </c>
      <c r="K1279" t="s">
        <v>25</v>
      </c>
      <c r="L1279" t="s">
        <v>12754</v>
      </c>
      <c r="M1279" t="s">
        <v>12755</v>
      </c>
      <c r="N1279" t="s">
        <v>12756</v>
      </c>
      <c r="O1279" t="s">
        <v>12757</v>
      </c>
      <c r="P1279">
        <v>1.81576502</v>
      </c>
      <c r="Q1279" t="s">
        <v>12758</v>
      </c>
      <c r="R1279" t="s">
        <v>12759</v>
      </c>
      <c r="S1279">
        <v>255846782</v>
      </c>
      <c r="T1279">
        <v>149.05970600000001</v>
      </c>
      <c r="U1279" t="s">
        <v>31</v>
      </c>
      <c r="V1279" t="s">
        <v>13200</v>
      </c>
      <c r="W1279" t="s">
        <v>23</v>
      </c>
    </row>
    <row r="1280" spans="1:23" x14ac:dyDescent="0.4">
      <c r="A1280">
        <v>1279</v>
      </c>
      <c r="B1280">
        <v>1</v>
      </c>
      <c r="C1280">
        <v>3</v>
      </c>
      <c r="D1280">
        <v>1</v>
      </c>
      <c r="E1280">
        <v>1</v>
      </c>
      <c r="F1280">
        <v>0.67705734185803401</v>
      </c>
      <c r="G1280">
        <v>-5.65314383360165</v>
      </c>
      <c r="H1280" t="s">
        <v>23</v>
      </c>
      <c r="I1280">
        <v>16.853570415029299</v>
      </c>
      <c r="J1280" t="s">
        <v>990</v>
      </c>
      <c r="K1280" t="s">
        <v>25</v>
      </c>
      <c r="L1280" t="s">
        <v>991</v>
      </c>
      <c r="M1280" t="s">
        <v>992</v>
      </c>
      <c r="N1280" t="s">
        <v>993</v>
      </c>
      <c r="O1280" t="s">
        <v>994</v>
      </c>
      <c r="P1280">
        <v>1.72005439</v>
      </c>
      <c r="Q1280" t="s">
        <v>995</v>
      </c>
      <c r="R1280" t="s">
        <v>996</v>
      </c>
      <c r="S1280">
        <v>34481301886</v>
      </c>
      <c r="T1280">
        <v>459.0921879</v>
      </c>
      <c r="U1280" t="s">
        <v>31</v>
      </c>
      <c r="V1280" t="s">
        <v>2955</v>
      </c>
      <c r="W1280" t="s">
        <v>23</v>
      </c>
    </row>
    <row r="1281" spans="1:23" x14ac:dyDescent="0.4">
      <c r="A1281">
        <v>1280</v>
      </c>
      <c r="B1281">
        <v>1</v>
      </c>
      <c r="C1281">
        <v>3</v>
      </c>
      <c r="D1281">
        <v>1</v>
      </c>
      <c r="E1281">
        <v>1</v>
      </c>
      <c r="F1281">
        <v>0.67705734185803401</v>
      </c>
      <c r="G1281">
        <v>-5.65314383360165</v>
      </c>
      <c r="H1281">
        <v>0.999999999999999</v>
      </c>
      <c r="I1281">
        <v>16.853570415029299</v>
      </c>
      <c r="J1281" t="s">
        <v>990</v>
      </c>
      <c r="K1281" t="s">
        <v>25</v>
      </c>
      <c r="L1281" t="s">
        <v>991</v>
      </c>
      <c r="M1281" t="s">
        <v>992</v>
      </c>
      <c r="N1281" t="s">
        <v>993</v>
      </c>
      <c r="O1281" t="s">
        <v>994</v>
      </c>
      <c r="P1281">
        <v>1.72005439</v>
      </c>
      <c r="Q1281" t="s">
        <v>995</v>
      </c>
      <c r="R1281" t="s">
        <v>996</v>
      </c>
      <c r="S1281">
        <v>34481301886</v>
      </c>
      <c r="T1281">
        <v>459.0921879</v>
      </c>
      <c r="U1281" t="s">
        <v>31</v>
      </c>
      <c r="V1281" t="s">
        <v>13201</v>
      </c>
      <c r="W1281" t="s">
        <v>23</v>
      </c>
    </row>
    <row r="1282" spans="1:23" x14ac:dyDescent="0.4">
      <c r="A1282">
        <v>1281</v>
      </c>
      <c r="B1282">
        <v>1</v>
      </c>
      <c r="C1282">
        <v>1</v>
      </c>
      <c r="D1282">
        <v>1</v>
      </c>
      <c r="E1282">
        <v>1</v>
      </c>
      <c r="F1282">
        <v>0.67702017219381505</v>
      </c>
      <c r="G1282">
        <v>-7.7290651483765496</v>
      </c>
      <c r="H1282" t="s">
        <v>23</v>
      </c>
      <c r="I1282">
        <v>35.280643556834796</v>
      </c>
      <c r="J1282" t="s">
        <v>4770</v>
      </c>
      <c r="K1282" t="s">
        <v>25</v>
      </c>
      <c r="L1282" t="s">
        <v>12986</v>
      </c>
      <c r="M1282" t="s">
        <v>12987</v>
      </c>
      <c r="N1282" t="s">
        <v>12988</v>
      </c>
      <c r="O1282" t="s">
        <v>12989</v>
      </c>
      <c r="P1282">
        <v>0.97017472999999999</v>
      </c>
      <c r="Q1282" t="s">
        <v>12990</v>
      </c>
      <c r="R1282" t="s">
        <v>12991</v>
      </c>
      <c r="S1282">
        <v>17301498750</v>
      </c>
      <c r="T1282">
        <v>181.04953520000001</v>
      </c>
      <c r="U1282" t="s">
        <v>31</v>
      </c>
      <c r="V1282" t="s">
        <v>6472</v>
      </c>
      <c r="W1282" t="s">
        <v>23</v>
      </c>
    </row>
    <row r="1283" spans="1:23" x14ac:dyDescent="0.4">
      <c r="A1283">
        <v>1282</v>
      </c>
      <c r="B1283">
        <v>1</v>
      </c>
      <c r="C1283">
        <v>1</v>
      </c>
      <c r="D1283">
        <v>1</v>
      </c>
      <c r="E1283">
        <v>1</v>
      </c>
      <c r="F1283">
        <v>0.67702017219381505</v>
      </c>
      <c r="G1283">
        <v>-7.7290651483765496</v>
      </c>
      <c r="H1283">
        <v>0.999999999999999</v>
      </c>
      <c r="I1283">
        <v>35.280643556834796</v>
      </c>
      <c r="J1283" t="s">
        <v>4770</v>
      </c>
      <c r="K1283" t="s">
        <v>25</v>
      </c>
      <c r="L1283" t="s">
        <v>12986</v>
      </c>
      <c r="M1283" t="s">
        <v>12987</v>
      </c>
      <c r="N1283" t="s">
        <v>12988</v>
      </c>
      <c r="O1283" t="s">
        <v>12989</v>
      </c>
      <c r="P1283">
        <v>0.97017472999999999</v>
      </c>
      <c r="Q1283" t="s">
        <v>12990</v>
      </c>
      <c r="R1283" t="s">
        <v>12991</v>
      </c>
      <c r="S1283">
        <v>17301498750</v>
      </c>
      <c r="T1283">
        <v>181.04953520000001</v>
      </c>
      <c r="U1283" t="s">
        <v>31</v>
      </c>
      <c r="V1283" t="s">
        <v>13202</v>
      </c>
      <c r="W1283" t="s">
        <v>23</v>
      </c>
    </row>
    <row r="1284" spans="1:23" x14ac:dyDescent="0.4">
      <c r="A1284">
        <v>1283</v>
      </c>
      <c r="B1284">
        <v>1</v>
      </c>
      <c r="C1284">
        <v>1</v>
      </c>
      <c r="D1284">
        <v>1</v>
      </c>
      <c r="E1284">
        <v>1</v>
      </c>
      <c r="F1284">
        <v>0.67685780470161905</v>
      </c>
      <c r="G1284">
        <v>-7.7371136547731503</v>
      </c>
      <c r="H1284" t="s">
        <v>23</v>
      </c>
      <c r="I1284">
        <v>35.278985241446399</v>
      </c>
      <c r="J1284" t="s">
        <v>4770</v>
      </c>
      <c r="K1284" t="s">
        <v>25</v>
      </c>
      <c r="L1284" t="s">
        <v>12986</v>
      </c>
      <c r="M1284" t="s">
        <v>12987</v>
      </c>
      <c r="N1284" t="s">
        <v>12988</v>
      </c>
      <c r="O1284" t="s">
        <v>12989</v>
      </c>
      <c r="P1284">
        <v>0.97017472999999999</v>
      </c>
      <c r="Q1284" t="s">
        <v>12990</v>
      </c>
      <c r="R1284" t="s">
        <v>12991</v>
      </c>
      <c r="S1284">
        <v>17301498750</v>
      </c>
      <c r="T1284">
        <v>181.04954000000001</v>
      </c>
      <c r="U1284" t="s">
        <v>31</v>
      </c>
      <c r="V1284" t="s">
        <v>6491</v>
      </c>
      <c r="W1284" t="s">
        <v>23</v>
      </c>
    </row>
    <row r="1285" spans="1:23" x14ac:dyDescent="0.4">
      <c r="A1285">
        <v>1284</v>
      </c>
      <c r="B1285">
        <v>1</v>
      </c>
      <c r="C1285">
        <v>1</v>
      </c>
      <c r="D1285">
        <v>1</v>
      </c>
      <c r="E1285">
        <v>1</v>
      </c>
      <c r="F1285">
        <v>0.67685780470161905</v>
      </c>
      <c r="G1285">
        <v>-7.7371136547731503</v>
      </c>
      <c r="H1285">
        <v>0.999999999999999</v>
      </c>
      <c r="I1285">
        <v>35.278985241446399</v>
      </c>
      <c r="J1285" t="s">
        <v>4770</v>
      </c>
      <c r="K1285" t="s">
        <v>25</v>
      </c>
      <c r="L1285" t="s">
        <v>12986</v>
      </c>
      <c r="M1285" t="s">
        <v>12987</v>
      </c>
      <c r="N1285" t="s">
        <v>12988</v>
      </c>
      <c r="O1285" t="s">
        <v>12989</v>
      </c>
      <c r="P1285">
        <v>0.97017472999999999</v>
      </c>
      <c r="Q1285" t="s">
        <v>12990</v>
      </c>
      <c r="R1285" t="s">
        <v>12991</v>
      </c>
      <c r="S1285">
        <v>17301498750</v>
      </c>
      <c r="T1285">
        <v>181.04954000000001</v>
      </c>
      <c r="U1285" t="s">
        <v>31</v>
      </c>
      <c r="V1285" t="s">
        <v>13203</v>
      </c>
      <c r="W1285" t="s">
        <v>23</v>
      </c>
    </row>
    <row r="1286" spans="1:23" x14ac:dyDescent="0.4">
      <c r="A1286">
        <v>1285</v>
      </c>
      <c r="B1286">
        <v>1</v>
      </c>
      <c r="C1286">
        <v>1</v>
      </c>
      <c r="D1286">
        <v>1</v>
      </c>
      <c r="E1286">
        <v>1</v>
      </c>
      <c r="F1286">
        <v>0.67675942526996702</v>
      </c>
      <c r="G1286">
        <v>-6.2182780129024904</v>
      </c>
      <c r="H1286">
        <v>0.999999999999999</v>
      </c>
      <c r="I1286">
        <v>36.5250420047863</v>
      </c>
      <c r="J1286" t="s">
        <v>944</v>
      </c>
      <c r="K1286" t="s">
        <v>25</v>
      </c>
      <c r="L1286" t="s">
        <v>945</v>
      </c>
      <c r="M1286" t="s">
        <v>946</v>
      </c>
      <c r="N1286" t="s">
        <v>947</v>
      </c>
      <c r="O1286" t="s">
        <v>948</v>
      </c>
      <c r="P1286">
        <v>4</v>
      </c>
      <c r="Q1286" t="s">
        <v>949</v>
      </c>
      <c r="R1286" t="s">
        <v>950</v>
      </c>
      <c r="S1286">
        <v>120384382</v>
      </c>
      <c r="T1286">
        <v>609.28066000000001</v>
      </c>
      <c r="U1286" t="s">
        <v>31</v>
      </c>
      <c r="V1286" t="s">
        <v>13204</v>
      </c>
      <c r="W1286" t="s">
        <v>23</v>
      </c>
    </row>
    <row r="1287" spans="1:23" x14ac:dyDescent="0.4">
      <c r="A1287">
        <v>1286</v>
      </c>
      <c r="B1287">
        <v>1</v>
      </c>
      <c r="C1287">
        <v>1</v>
      </c>
      <c r="D1287">
        <v>1</v>
      </c>
      <c r="E1287">
        <v>1</v>
      </c>
      <c r="F1287">
        <v>0.67675942526996702</v>
      </c>
      <c r="G1287">
        <v>-6.2182780129024904</v>
      </c>
      <c r="H1287" t="s">
        <v>23</v>
      </c>
      <c r="I1287">
        <v>36.5250420047863</v>
      </c>
      <c r="J1287" t="s">
        <v>944</v>
      </c>
      <c r="K1287" t="s">
        <v>25</v>
      </c>
      <c r="L1287" t="s">
        <v>945</v>
      </c>
      <c r="M1287" t="s">
        <v>946</v>
      </c>
      <c r="N1287" t="s">
        <v>947</v>
      </c>
      <c r="O1287" t="s">
        <v>948</v>
      </c>
      <c r="P1287">
        <v>4</v>
      </c>
      <c r="Q1287" t="s">
        <v>949</v>
      </c>
      <c r="R1287" t="s">
        <v>950</v>
      </c>
      <c r="S1287">
        <v>120384382</v>
      </c>
      <c r="T1287">
        <v>609.28066000000001</v>
      </c>
      <c r="U1287" t="s">
        <v>31</v>
      </c>
      <c r="V1287" t="s">
        <v>1031</v>
      </c>
      <c r="W1287" t="s">
        <v>23</v>
      </c>
    </row>
    <row r="1288" spans="1:23" x14ac:dyDescent="0.4">
      <c r="A1288">
        <v>1287</v>
      </c>
      <c r="B1288">
        <v>1</v>
      </c>
      <c r="C1288">
        <v>1</v>
      </c>
      <c r="D1288">
        <v>1</v>
      </c>
      <c r="E1288">
        <v>1</v>
      </c>
      <c r="F1288">
        <v>0.67655488164656596</v>
      </c>
      <c r="G1288">
        <v>-2.2222464106221902</v>
      </c>
      <c r="H1288">
        <v>0.999999999999999</v>
      </c>
      <c r="I1288">
        <v>25.280230979780502</v>
      </c>
      <c r="J1288" t="s">
        <v>2743</v>
      </c>
      <c r="K1288" t="s">
        <v>25</v>
      </c>
      <c r="L1288" t="s">
        <v>2744</v>
      </c>
      <c r="M1288" t="s">
        <v>2745</v>
      </c>
      <c r="N1288" t="s">
        <v>2746</v>
      </c>
      <c r="O1288" t="s">
        <v>2747</v>
      </c>
      <c r="P1288">
        <v>1.4723249700000001</v>
      </c>
      <c r="Q1288" t="s">
        <v>2748</v>
      </c>
      <c r="R1288" t="s">
        <v>2749</v>
      </c>
      <c r="S1288">
        <v>121629054</v>
      </c>
      <c r="T1288">
        <v>291.08631459999998</v>
      </c>
      <c r="U1288" t="s">
        <v>31</v>
      </c>
      <c r="V1288" t="s">
        <v>13205</v>
      </c>
      <c r="W1288" t="s">
        <v>23</v>
      </c>
    </row>
    <row r="1289" spans="1:23" x14ac:dyDescent="0.4">
      <c r="A1289">
        <v>1288</v>
      </c>
      <c r="B1289">
        <v>1</v>
      </c>
      <c r="C1289">
        <v>1</v>
      </c>
      <c r="D1289">
        <v>1</v>
      </c>
      <c r="E1289">
        <v>1</v>
      </c>
      <c r="F1289">
        <v>0.67655488164656596</v>
      </c>
      <c r="G1289">
        <v>-2.2222464106221902</v>
      </c>
      <c r="H1289" t="s">
        <v>23</v>
      </c>
      <c r="I1289">
        <v>25.280230979780502</v>
      </c>
      <c r="J1289" t="s">
        <v>2743</v>
      </c>
      <c r="K1289" t="s">
        <v>25</v>
      </c>
      <c r="L1289" t="s">
        <v>2744</v>
      </c>
      <c r="M1289" t="s">
        <v>2745</v>
      </c>
      <c r="N1289" t="s">
        <v>2746</v>
      </c>
      <c r="O1289" t="s">
        <v>2747</v>
      </c>
      <c r="P1289">
        <v>1.4723249700000001</v>
      </c>
      <c r="Q1289" t="s">
        <v>2748</v>
      </c>
      <c r="R1289" t="s">
        <v>2749</v>
      </c>
      <c r="S1289">
        <v>121629054</v>
      </c>
      <c r="T1289">
        <v>291.08631459999998</v>
      </c>
      <c r="U1289" t="s">
        <v>31</v>
      </c>
      <c r="V1289" t="s">
        <v>7954</v>
      </c>
      <c r="W1289" t="s">
        <v>23</v>
      </c>
    </row>
    <row r="1290" spans="1:23" x14ac:dyDescent="0.4">
      <c r="A1290">
        <v>1289</v>
      </c>
      <c r="B1290">
        <v>1</v>
      </c>
      <c r="C1290">
        <v>1</v>
      </c>
      <c r="D1290">
        <v>1</v>
      </c>
      <c r="E1290">
        <v>1</v>
      </c>
      <c r="F1290">
        <v>0.67569585524634601</v>
      </c>
      <c r="G1290">
        <v>-1.0053832819777599</v>
      </c>
      <c r="H1290" t="s">
        <v>23</v>
      </c>
      <c r="I1290">
        <v>34.9504937364431</v>
      </c>
      <c r="J1290" t="s">
        <v>2355</v>
      </c>
      <c r="K1290" t="s">
        <v>25</v>
      </c>
      <c r="L1290" t="s">
        <v>2356</v>
      </c>
      <c r="M1290" t="s">
        <v>2357</v>
      </c>
      <c r="N1290" t="s">
        <v>2358</v>
      </c>
      <c r="O1290" t="s">
        <v>2359</v>
      </c>
      <c r="P1290">
        <v>2.7000000499999999</v>
      </c>
      <c r="Q1290" t="s">
        <v>2360</v>
      </c>
      <c r="R1290" t="s">
        <v>2361</v>
      </c>
      <c r="S1290">
        <v>20900222</v>
      </c>
      <c r="T1290">
        <v>287.09140000000002</v>
      </c>
      <c r="U1290" t="s">
        <v>31</v>
      </c>
      <c r="V1290" t="s">
        <v>2607</v>
      </c>
      <c r="W1290" t="s">
        <v>23</v>
      </c>
    </row>
    <row r="1291" spans="1:23" x14ac:dyDescent="0.4">
      <c r="A1291">
        <v>1290</v>
      </c>
      <c r="B1291">
        <v>1</v>
      </c>
      <c r="C1291">
        <v>1</v>
      </c>
      <c r="D1291">
        <v>1</v>
      </c>
      <c r="E1291">
        <v>1</v>
      </c>
      <c r="F1291">
        <v>0.67569585524634601</v>
      </c>
      <c r="G1291">
        <v>-1.0053832819777599</v>
      </c>
      <c r="H1291">
        <v>0.999999999999999</v>
      </c>
      <c r="I1291">
        <v>34.9504937364431</v>
      </c>
      <c r="J1291" t="s">
        <v>2355</v>
      </c>
      <c r="K1291" t="s">
        <v>25</v>
      </c>
      <c r="L1291" t="s">
        <v>2356</v>
      </c>
      <c r="M1291" t="s">
        <v>2357</v>
      </c>
      <c r="N1291" t="s">
        <v>2358</v>
      </c>
      <c r="O1291" t="s">
        <v>2359</v>
      </c>
      <c r="P1291">
        <v>2.7000000499999999</v>
      </c>
      <c r="Q1291" t="s">
        <v>2360</v>
      </c>
      <c r="R1291" t="s">
        <v>2361</v>
      </c>
      <c r="S1291">
        <v>20900222</v>
      </c>
      <c r="T1291">
        <v>287.09140000000002</v>
      </c>
      <c r="U1291" t="s">
        <v>31</v>
      </c>
      <c r="V1291" t="s">
        <v>13206</v>
      </c>
      <c r="W1291" t="s">
        <v>23</v>
      </c>
    </row>
    <row r="1292" spans="1:23" x14ac:dyDescent="0.4">
      <c r="A1292">
        <v>1291</v>
      </c>
      <c r="B1292">
        <v>1</v>
      </c>
      <c r="C1292">
        <v>1</v>
      </c>
      <c r="D1292">
        <v>1</v>
      </c>
      <c r="E1292">
        <v>1</v>
      </c>
      <c r="F1292">
        <v>0.67558600416214298</v>
      </c>
      <c r="G1292">
        <v>-71.934380868667802</v>
      </c>
      <c r="H1292" t="s">
        <v>23</v>
      </c>
      <c r="I1292">
        <v>47.784699670174298</v>
      </c>
      <c r="J1292" t="s">
        <v>2159</v>
      </c>
      <c r="K1292" t="s">
        <v>25</v>
      </c>
      <c r="L1292" t="s">
        <v>2160</v>
      </c>
      <c r="M1292" t="s">
        <v>2161</v>
      </c>
      <c r="N1292" t="s">
        <v>2162</v>
      </c>
      <c r="O1292" t="s">
        <v>2163</v>
      </c>
      <c r="P1292">
        <v>-1.39999998</v>
      </c>
      <c r="Q1292">
        <v>21827835</v>
      </c>
      <c r="R1292" t="s">
        <v>2164</v>
      </c>
      <c r="S1292">
        <v>262146</v>
      </c>
      <c r="T1292">
        <v>301.06011710000001</v>
      </c>
      <c r="U1292" t="s">
        <v>31</v>
      </c>
      <c r="V1292" t="s">
        <v>9426</v>
      </c>
      <c r="W1292" t="s">
        <v>23</v>
      </c>
    </row>
    <row r="1293" spans="1:23" x14ac:dyDescent="0.4">
      <c r="A1293">
        <v>1292</v>
      </c>
      <c r="B1293">
        <v>1</v>
      </c>
      <c r="C1293">
        <v>1</v>
      </c>
      <c r="D1293">
        <v>1</v>
      </c>
      <c r="E1293">
        <v>1</v>
      </c>
      <c r="F1293">
        <v>0.67558600416214298</v>
      </c>
      <c r="G1293">
        <v>-71.934380868667802</v>
      </c>
      <c r="H1293">
        <v>0.999999999999999</v>
      </c>
      <c r="I1293">
        <v>47.784699670174298</v>
      </c>
      <c r="J1293" t="s">
        <v>2159</v>
      </c>
      <c r="K1293" t="s">
        <v>25</v>
      </c>
      <c r="L1293" t="s">
        <v>2160</v>
      </c>
      <c r="M1293" t="s">
        <v>2161</v>
      </c>
      <c r="N1293" t="s">
        <v>2162</v>
      </c>
      <c r="O1293" t="s">
        <v>2163</v>
      </c>
      <c r="P1293">
        <v>-1.39999998</v>
      </c>
      <c r="Q1293">
        <v>21827835</v>
      </c>
      <c r="R1293" t="s">
        <v>2164</v>
      </c>
      <c r="S1293">
        <v>262146</v>
      </c>
      <c r="T1293">
        <v>301.06011710000001</v>
      </c>
      <c r="U1293" t="s">
        <v>31</v>
      </c>
      <c r="V1293" t="s">
        <v>13207</v>
      </c>
      <c r="W1293" t="s">
        <v>23</v>
      </c>
    </row>
    <row r="1294" spans="1:23" x14ac:dyDescent="0.4">
      <c r="A1294">
        <v>1293</v>
      </c>
      <c r="B1294">
        <v>1</v>
      </c>
      <c r="C1294">
        <v>1</v>
      </c>
      <c r="D1294">
        <v>1</v>
      </c>
      <c r="E1294">
        <v>1</v>
      </c>
      <c r="F1294">
        <v>0.67520489052111599</v>
      </c>
      <c r="G1294">
        <v>-1.50988655764942</v>
      </c>
      <c r="H1294" t="s">
        <v>23</v>
      </c>
      <c r="I1294">
        <v>33.674709352853398</v>
      </c>
      <c r="J1294" t="s">
        <v>1297</v>
      </c>
      <c r="K1294" t="s">
        <v>25</v>
      </c>
      <c r="L1294" t="s">
        <v>1298</v>
      </c>
      <c r="M1294" t="s">
        <v>1299</v>
      </c>
      <c r="N1294" t="s">
        <v>1300</v>
      </c>
      <c r="O1294" t="s">
        <v>1301</v>
      </c>
      <c r="P1294">
        <v>2.4000001000000002</v>
      </c>
      <c r="Q1294" t="s">
        <v>1302</v>
      </c>
      <c r="R1294" t="s">
        <v>1303</v>
      </c>
      <c r="S1294">
        <v>255781246</v>
      </c>
      <c r="T1294">
        <v>273.07575000000003</v>
      </c>
      <c r="U1294" t="s">
        <v>31</v>
      </c>
      <c r="V1294" t="s">
        <v>4641</v>
      </c>
      <c r="W1294" t="s">
        <v>23</v>
      </c>
    </row>
    <row r="1295" spans="1:23" x14ac:dyDescent="0.4">
      <c r="A1295">
        <v>1294</v>
      </c>
      <c r="B1295">
        <v>1</v>
      </c>
      <c r="C1295">
        <v>1</v>
      </c>
      <c r="D1295">
        <v>1</v>
      </c>
      <c r="E1295">
        <v>1</v>
      </c>
      <c r="F1295">
        <v>0.67520489052111599</v>
      </c>
      <c r="G1295">
        <v>-1.50988655764942</v>
      </c>
      <c r="H1295">
        <v>0.999999999999999</v>
      </c>
      <c r="I1295">
        <v>33.674709352853398</v>
      </c>
      <c r="J1295" t="s">
        <v>1297</v>
      </c>
      <c r="K1295" t="s">
        <v>25</v>
      </c>
      <c r="L1295" t="s">
        <v>1298</v>
      </c>
      <c r="M1295" t="s">
        <v>1299</v>
      </c>
      <c r="N1295" t="s">
        <v>1300</v>
      </c>
      <c r="O1295" t="s">
        <v>1301</v>
      </c>
      <c r="P1295">
        <v>2.4000001000000002</v>
      </c>
      <c r="Q1295" t="s">
        <v>1302</v>
      </c>
      <c r="R1295" t="s">
        <v>1303</v>
      </c>
      <c r="S1295">
        <v>255781246</v>
      </c>
      <c r="T1295">
        <v>273.07575000000003</v>
      </c>
      <c r="U1295" t="s">
        <v>31</v>
      </c>
      <c r="V1295" t="s">
        <v>13208</v>
      </c>
      <c r="W1295" t="s">
        <v>23</v>
      </c>
    </row>
    <row r="1296" spans="1:23" x14ac:dyDescent="0.4">
      <c r="A1296">
        <v>1295</v>
      </c>
      <c r="B1296">
        <v>1</v>
      </c>
      <c r="C1296">
        <v>1</v>
      </c>
      <c r="D1296">
        <v>1</v>
      </c>
      <c r="E1296">
        <v>1</v>
      </c>
      <c r="F1296">
        <v>0.67508343428487105</v>
      </c>
      <c r="G1296">
        <v>-5.0912629964204896</v>
      </c>
      <c r="H1296" t="s">
        <v>23</v>
      </c>
      <c r="I1296">
        <v>21.3506901812625</v>
      </c>
      <c r="J1296" t="s">
        <v>944</v>
      </c>
      <c r="K1296" t="s">
        <v>25</v>
      </c>
      <c r="L1296" t="s">
        <v>945</v>
      </c>
      <c r="M1296" t="s">
        <v>946</v>
      </c>
      <c r="N1296" t="s">
        <v>947</v>
      </c>
      <c r="O1296" t="s">
        <v>948</v>
      </c>
      <c r="P1296">
        <v>4</v>
      </c>
      <c r="Q1296" t="s">
        <v>949</v>
      </c>
      <c r="R1296" t="s">
        <v>950</v>
      </c>
      <c r="S1296">
        <v>120384382</v>
      </c>
      <c r="T1296">
        <v>609.28066000000001</v>
      </c>
      <c r="U1296" t="s">
        <v>31</v>
      </c>
      <c r="V1296" t="s">
        <v>952</v>
      </c>
      <c r="W1296" t="s">
        <v>23</v>
      </c>
    </row>
    <row r="1297" spans="1:23" x14ac:dyDescent="0.4">
      <c r="A1297">
        <v>1296</v>
      </c>
      <c r="B1297">
        <v>1</v>
      </c>
      <c r="C1297">
        <v>1</v>
      </c>
      <c r="D1297">
        <v>1</v>
      </c>
      <c r="E1297">
        <v>1</v>
      </c>
      <c r="F1297">
        <v>0.67508343428487105</v>
      </c>
      <c r="G1297">
        <v>-5.0912629964204896</v>
      </c>
      <c r="H1297">
        <v>0.999999999999999</v>
      </c>
      <c r="I1297">
        <v>21.3506901812625</v>
      </c>
      <c r="J1297" t="s">
        <v>944</v>
      </c>
      <c r="K1297" t="s">
        <v>25</v>
      </c>
      <c r="L1297" t="s">
        <v>945</v>
      </c>
      <c r="M1297" t="s">
        <v>946</v>
      </c>
      <c r="N1297" t="s">
        <v>947</v>
      </c>
      <c r="O1297" t="s">
        <v>948</v>
      </c>
      <c r="P1297">
        <v>4</v>
      </c>
      <c r="Q1297" t="s">
        <v>949</v>
      </c>
      <c r="R1297" t="s">
        <v>950</v>
      </c>
      <c r="S1297">
        <v>120384382</v>
      </c>
      <c r="T1297">
        <v>609.28066000000001</v>
      </c>
      <c r="U1297" t="s">
        <v>31</v>
      </c>
      <c r="V1297" t="s">
        <v>13209</v>
      </c>
      <c r="W1297" t="s">
        <v>23</v>
      </c>
    </row>
    <row r="1298" spans="1:23" x14ac:dyDescent="0.4">
      <c r="A1298">
        <v>1297</v>
      </c>
      <c r="B1298">
        <v>1</v>
      </c>
      <c r="C1298">
        <v>1</v>
      </c>
      <c r="D1298">
        <v>1</v>
      </c>
      <c r="E1298">
        <v>1</v>
      </c>
      <c r="F1298">
        <v>0.67507717369659304</v>
      </c>
      <c r="G1298">
        <v>-2.8928030158564599</v>
      </c>
      <c r="H1298">
        <v>0.999999999999999</v>
      </c>
      <c r="I1298">
        <v>86.633563196334407</v>
      </c>
      <c r="J1298" t="s">
        <v>2341</v>
      </c>
      <c r="K1298" t="s">
        <v>25</v>
      </c>
      <c r="L1298" t="s">
        <v>2342</v>
      </c>
      <c r="M1298" t="s">
        <v>2343</v>
      </c>
      <c r="N1298" t="s">
        <v>2344</v>
      </c>
      <c r="O1298" t="s">
        <v>2345</v>
      </c>
      <c r="P1298">
        <v>0.26765546200000001</v>
      </c>
      <c r="Q1298" t="s">
        <v>2346</v>
      </c>
      <c r="R1298" t="s">
        <v>2347</v>
      </c>
      <c r="S1298">
        <v>255847294</v>
      </c>
      <c r="T1298">
        <v>182.08109999999999</v>
      </c>
      <c r="U1298" t="s">
        <v>31</v>
      </c>
      <c r="V1298" t="s">
        <v>13210</v>
      </c>
      <c r="W1298" t="s">
        <v>23</v>
      </c>
    </row>
    <row r="1299" spans="1:23" x14ac:dyDescent="0.4">
      <c r="A1299">
        <v>1298</v>
      </c>
      <c r="B1299">
        <v>1</v>
      </c>
      <c r="C1299">
        <v>1</v>
      </c>
      <c r="D1299">
        <v>1</v>
      </c>
      <c r="E1299">
        <v>1</v>
      </c>
      <c r="F1299">
        <v>0.67507717369659304</v>
      </c>
      <c r="G1299">
        <v>-2.8928030158564599</v>
      </c>
      <c r="H1299" t="s">
        <v>23</v>
      </c>
      <c r="I1299">
        <v>86.633563196334407</v>
      </c>
      <c r="J1299" t="s">
        <v>2341</v>
      </c>
      <c r="K1299" t="s">
        <v>25</v>
      </c>
      <c r="L1299" t="s">
        <v>2342</v>
      </c>
      <c r="M1299" t="s">
        <v>2343</v>
      </c>
      <c r="N1299" t="s">
        <v>2344</v>
      </c>
      <c r="O1299" t="s">
        <v>2345</v>
      </c>
      <c r="P1299">
        <v>0.26765546200000001</v>
      </c>
      <c r="Q1299" t="s">
        <v>2346</v>
      </c>
      <c r="R1299" t="s">
        <v>2347</v>
      </c>
      <c r="S1299">
        <v>255847294</v>
      </c>
      <c r="T1299">
        <v>182.08109999999999</v>
      </c>
      <c r="U1299" t="s">
        <v>31</v>
      </c>
      <c r="V1299" t="s">
        <v>3673</v>
      </c>
      <c r="W1299" t="s">
        <v>23</v>
      </c>
    </row>
    <row r="1300" spans="1:23" x14ac:dyDescent="0.4">
      <c r="A1300">
        <v>1299</v>
      </c>
      <c r="B1300">
        <v>1</v>
      </c>
      <c r="C1300">
        <v>1</v>
      </c>
      <c r="D1300">
        <v>1</v>
      </c>
      <c r="E1300">
        <v>1</v>
      </c>
      <c r="F1300">
        <v>0.67463222088163899</v>
      </c>
      <c r="G1300">
        <v>-2.5349343610842401</v>
      </c>
      <c r="H1300" t="s">
        <v>23</v>
      </c>
      <c r="I1300">
        <v>4.5494679525742097</v>
      </c>
      <c r="J1300" t="s">
        <v>1297</v>
      </c>
      <c r="K1300" t="s">
        <v>25</v>
      </c>
      <c r="L1300" t="s">
        <v>1298</v>
      </c>
      <c r="M1300" t="s">
        <v>1299</v>
      </c>
      <c r="N1300" t="s">
        <v>1300</v>
      </c>
      <c r="O1300" t="s">
        <v>1301</v>
      </c>
      <c r="P1300">
        <v>2.4000001000000002</v>
      </c>
      <c r="Q1300" t="s">
        <v>1302</v>
      </c>
      <c r="R1300" t="s">
        <v>1303</v>
      </c>
      <c r="S1300">
        <v>255781246</v>
      </c>
      <c r="T1300">
        <v>273.07574990000001</v>
      </c>
      <c r="U1300" t="s">
        <v>31</v>
      </c>
      <c r="V1300" t="s">
        <v>13211</v>
      </c>
      <c r="W1300" t="s">
        <v>23</v>
      </c>
    </row>
    <row r="1301" spans="1:23" x14ac:dyDescent="0.4">
      <c r="A1301">
        <v>1300</v>
      </c>
      <c r="B1301">
        <v>1</v>
      </c>
      <c r="C1301">
        <v>1</v>
      </c>
      <c r="D1301">
        <v>1</v>
      </c>
      <c r="E1301">
        <v>1</v>
      </c>
      <c r="F1301">
        <v>0.67463222088163899</v>
      </c>
      <c r="G1301">
        <v>-2.5349343610842401</v>
      </c>
      <c r="H1301">
        <v>0.999999999999999</v>
      </c>
      <c r="I1301">
        <v>4.5494679525742097</v>
      </c>
      <c r="J1301" t="s">
        <v>1297</v>
      </c>
      <c r="K1301" t="s">
        <v>25</v>
      </c>
      <c r="L1301" t="s">
        <v>1298</v>
      </c>
      <c r="M1301" t="s">
        <v>1299</v>
      </c>
      <c r="N1301" t="s">
        <v>1300</v>
      </c>
      <c r="O1301" t="s">
        <v>1301</v>
      </c>
      <c r="P1301">
        <v>2.4000001000000002</v>
      </c>
      <c r="Q1301" t="s">
        <v>1302</v>
      </c>
      <c r="R1301" t="s">
        <v>1303</v>
      </c>
      <c r="S1301">
        <v>255781246</v>
      </c>
      <c r="T1301">
        <v>273.07574990000001</v>
      </c>
      <c r="U1301" t="s">
        <v>31</v>
      </c>
      <c r="V1301" t="s">
        <v>13212</v>
      </c>
      <c r="W1301" t="s">
        <v>23</v>
      </c>
    </row>
    <row r="1302" spans="1:23" x14ac:dyDescent="0.4">
      <c r="A1302">
        <v>1301</v>
      </c>
      <c r="B1302">
        <v>1</v>
      </c>
      <c r="C1302">
        <v>2</v>
      </c>
      <c r="D1302">
        <v>1</v>
      </c>
      <c r="E1302">
        <v>1</v>
      </c>
      <c r="F1302">
        <v>0.67414058124222598</v>
      </c>
      <c r="G1302">
        <v>-24.897481943901099</v>
      </c>
      <c r="H1302" t="s">
        <v>23</v>
      </c>
      <c r="I1302">
        <v>43.566503671611699</v>
      </c>
      <c r="J1302" t="s">
        <v>884</v>
      </c>
      <c r="K1302" t="s">
        <v>25</v>
      </c>
      <c r="L1302" t="s">
        <v>885</v>
      </c>
      <c r="M1302" t="s">
        <v>886</v>
      </c>
      <c r="N1302" t="s">
        <v>887</v>
      </c>
      <c r="O1302" t="s">
        <v>888</v>
      </c>
      <c r="P1302">
        <v>3.2000000499999999</v>
      </c>
      <c r="Q1302" t="s">
        <v>889</v>
      </c>
      <c r="R1302" t="s">
        <v>890</v>
      </c>
      <c r="S1302">
        <v>69779830</v>
      </c>
      <c r="T1302">
        <v>367.20161919999998</v>
      </c>
      <c r="U1302" t="s">
        <v>31</v>
      </c>
      <c r="V1302" t="s">
        <v>6149</v>
      </c>
      <c r="W1302" t="s">
        <v>23</v>
      </c>
    </row>
    <row r="1303" spans="1:23" x14ac:dyDescent="0.4">
      <c r="A1303">
        <v>1302</v>
      </c>
      <c r="B1303">
        <v>1</v>
      </c>
      <c r="C1303">
        <v>2</v>
      </c>
      <c r="D1303">
        <v>1</v>
      </c>
      <c r="E1303">
        <v>1</v>
      </c>
      <c r="F1303">
        <v>0.67414058124222598</v>
      </c>
      <c r="G1303">
        <v>-24.897481943901099</v>
      </c>
      <c r="H1303">
        <v>0.999999999999999</v>
      </c>
      <c r="I1303">
        <v>43.566503671611699</v>
      </c>
      <c r="J1303" t="s">
        <v>884</v>
      </c>
      <c r="K1303" t="s">
        <v>25</v>
      </c>
      <c r="L1303" t="s">
        <v>885</v>
      </c>
      <c r="M1303" t="s">
        <v>886</v>
      </c>
      <c r="N1303" t="s">
        <v>887</v>
      </c>
      <c r="O1303" t="s">
        <v>888</v>
      </c>
      <c r="P1303">
        <v>3.2000000499999999</v>
      </c>
      <c r="Q1303" t="s">
        <v>889</v>
      </c>
      <c r="R1303" t="s">
        <v>890</v>
      </c>
      <c r="S1303">
        <v>69779830</v>
      </c>
      <c r="T1303">
        <v>367.20161919999998</v>
      </c>
      <c r="U1303" t="s">
        <v>31</v>
      </c>
      <c r="V1303" t="s">
        <v>13213</v>
      </c>
      <c r="W1303" t="s">
        <v>23</v>
      </c>
    </row>
    <row r="1304" spans="1:23" x14ac:dyDescent="0.4">
      <c r="A1304">
        <v>1303</v>
      </c>
      <c r="B1304">
        <v>1</v>
      </c>
      <c r="C1304">
        <v>1</v>
      </c>
      <c r="D1304">
        <v>1</v>
      </c>
      <c r="E1304">
        <v>1</v>
      </c>
      <c r="F1304">
        <v>0.673643383085619</v>
      </c>
      <c r="G1304">
        <v>-26.932706574616901</v>
      </c>
      <c r="H1304">
        <v>0.999999999999999</v>
      </c>
      <c r="I1304">
        <v>65.897558723449194</v>
      </c>
      <c r="J1304" t="s">
        <v>3767</v>
      </c>
      <c r="K1304" t="s">
        <v>25</v>
      </c>
      <c r="L1304" t="s">
        <v>13138</v>
      </c>
      <c r="M1304" t="s">
        <v>13139</v>
      </c>
      <c r="N1304" t="s">
        <v>13140</v>
      </c>
      <c r="O1304" t="s">
        <v>13141</v>
      </c>
      <c r="P1304">
        <v>2.2000000499999999</v>
      </c>
      <c r="Q1304" t="s">
        <v>13142</v>
      </c>
      <c r="R1304" t="s">
        <v>13143</v>
      </c>
      <c r="S1304">
        <v>71098742</v>
      </c>
      <c r="T1304">
        <v>330.16998469999999</v>
      </c>
      <c r="U1304" t="s">
        <v>31</v>
      </c>
      <c r="V1304" t="s">
        <v>13214</v>
      </c>
      <c r="W1304" t="s">
        <v>23</v>
      </c>
    </row>
    <row r="1305" spans="1:23" x14ac:dyDescent="0.4">
      <c r="A1305">
        <v>1304</v>
      </c>
      <c r="B1305">
        <v>1</v>
      </c>
      <c r="C1305">
        <v>1</v>
      </c>
      <c r="D1305">
        <v>1</v>
      </c>
      <c r="E1305">
        <v>1</v>
      </c>
      <c r="F1305">
        <v>0.673643383085619</v>
      </c>
      <c r="G1305">
        <v>-26.932706574616901</v>
      </c>
      <c r="H1305" t="s">
        <v>23</v>
      </c>
      <c r="I1305">
        <v>65.897558723449194</v>
      </c>
      <c r="J1305" t="s">
        <v>3767</v>
      </c>
      <c r="K1305" t="s">
        <v>25</v>
      </c>
      <c r="L1305" t="s">
        <v>13138</v>
      </c>
      <c r="M1305" t="s">
        <v>13139</v>
      </c>
      <c r="N1305" t="s">
        <v>13140</v>
      </c>
      <c r="O1305" t="s">
        <v>13141</v>
      </c>
      <c r="P1305">
        <v>2.2000000499999999</v>
      </c>
      <c r="Q1305" t="s">
        <v>13142</v>
      </c>
      <c r="R1305" t="s">
        <v>13143</v>
      </c>
      <c r="S1305">
        <v>71098742</v>
      </c>
      <c r="T1305">
        <v>330.16998469999999</v>
      </c>
      <c r="U1305" t="s">
        <v>31</v>
      </c>
      <c r="V1305" t="s">
        <v>10581</v>
      </c>
      <c r="W1305" t="s">
        <v>23</v>
      </c>
    </row>
    <row r="1306" spans="1:23" x14ac:dyDescent="0.4">
      <c r="A1306">
        <v>1305</v>
      </c>
      <c r="B1306">
        <v>1</v>
      </c>
      <c r="C1306">
        <v>2</v>
      </c>
      <c r="D1306">
        <v>1</v>
      </c>
      <c r="E1306">
        <v>1</v>
      </c>
      <c r="F1306">
        <v>0.67340425535356097</v>
      </c>
      <c r="G1306">
        <v>-12.957575090190099</v>
      </c>
      <c r="H1306" t="s">
        <v>23</v>
      </c>
      <c r="I1306">
        <v>71.263795012686302</v>
      </c>
      <c r="J1306" t="s">
        <v>13094</v>
      </c>
      <c r="K1306" t="s">
        <v>25</v>
      </c>
      <c r="L1306" t="s">
        <v>13095</v>
      </c>
      <c r="M1306" t="s">
        <v>13096</v>
      </c>
      <c r="N1306" t="s">
        <v>13097</v>
      </c>
      <c r="O1306" t="s">
        <v>13098</v>
      </c>
      <c r="P1306">
        <v>2.0999998999999998</v>
      </c>
      <c r="Q1306" t="s">
        <v>13099</v>
      </c>
      <c r="R1306" t="s">
        <v>13100</v>
      </c>
      <c r="S1306">
        <v>19048818</v>
      </c>
      <c r="T1306">
        <v>295.18048979999998</v>
      </c>
      <c r="U1306" t="s">
        <v>31</v>
      </c>
      <c r="V1306" t="s">
        <v>11056</v>
      </c>
      <c r="W1306" t="s">
        <v>23</v>
      </c>
    </row>
    <row r="1307" spans="1:23" x14ac:dyDescent="0.4">
      <c r="A1307">
        <v>1306</v>
      </c>
      <c r="B1307">
        <v>1</v>
      </c>
      <c r="C1307">
        <v>2</v>
      </c>
      <c r="D1307">
        <v>1</v>
      </c>
      <c r="E1307">
        <v>1</v>
      </c>
      <c r="F1307">
        <v>0.67340425535356097</v>
      </c>
      <c r="G1307">
        <v>-12.957575090190099</v>
      </c>
      <c r="H1307">
        <v>0.999999999999999</v>
      </c>
      <c r="I1307">
        <v>71.263795012686302</v>
      </c>
      <c r="J1307" t="s">
        <v>13094</v>
      </c>
      <c r="K1307" t="s">
        <v>25</v>
      </c>
      <c r="L1307" t="s">
        <v>13095</v>
      </c>
      <c r="M1307" t="s">
        <v>13096</v>
      </c>
      <c r="N1307" t="s">
        <v>13097</v>
      </c>
      <c r="O1307" t="s">
        <v>13098</v>
      </c>
      <c r="P1307">
        <v>2.0999998999999998</v>
      </c>
      <c r="Q1307" t="s">
        <v>13099</v>
      </c>
      <c r="R1307" t="s">
        <v>13100</v>
      </c>
      <c r="S1307">
        <v>19048818</v>
      </c>
      <c r="T1307">
        <v>295.18048979999998</v>
      </c>
      <c r="U1307" t="s">
        <v>31</v>
      </c>
      <c r="V1307" t="s">
        <v>13215</v>
      </c>
      <c r="W1307" t="s">
        <v>23</v>
      </c>
    </row>
    <row r="1308" spans="1:23" x14ac:dyDescent="0.4">
      <c r="A1308">
        <v>1307</v>
      </c>
      <c r="B1308">
        <v>1</v>
      </c>
      <c r="C1308">
        <v>2</v>
      </c>
      <c r="D1308">
        <v>1</v>
      </c>
      <c r="E1308">
        <v>1</v>
      </c>
      <c r="F1308">
        <v>0.673260206686352</v>
      </c>
      <c r="G1308">
        <v>-24.563625236762402</v>
      </c>
      <c r="H1308">
        <v>0.99949748743718503</v>
      </c>
      <c r="I1308">
        <v>17.763687960395401</v>
      </c>
      <c r="J1308" t="s">
        <v>884</v>
      </c>
      <c r="K1308" t="s">
        <v>25</v>
      </c>
      <c r="L1308" t="s">
        <v>885</v>
      </c>
      <c r="M1308" t="s">
        <v>886</v>
      </c>
      <c r="N1308" t="s">
        <v>887</v>
      </c>
      <c r="O1308" t="s">
        <v>888</v>
      </c>
      <c r="P1308">
        <v>3.2000000499999999</v>
      </c>
      <c r="Q1308" t="s">
        <v>889</v>
      </c>
      <c r="R1308" t="s">
        <v>890</v>
      </c>
      <c r="S1308">
        <v>69779830</v>
      </c>
      <c r="T1308">
        <v>367.20161919999998</v>
      </c>
      <c r="U1308" t="s">
        <v>31</v>
      </c>
      <c r="V1308" t="s">
        <v>13216</v>
      </c>
      <c r="W1308" t="s">
        <v>23</v>
      </c>
    </row>
    <row r="1309" spans="1:23" x14ac:dyDescent="0.4">
      <c r="A1309">
        <v>1308</v>
      </c>
      <c r="B1309">
        <v>1</v>
      </c>
      <c r="C1309">
        <v>2</v>
      </c>
      <c r="D1309">
        <v>1</v>
      </c>
      <c r="E1309">
        <v>1</v>
      </c>
      <c r="F1309">
        <v>0.673260206686352</v>
      </c>
      <c r="G1309">
        <v>-24.563625236762402</v>
      </c>
      <c r="H1309" t="s">
        <v>23</v>
      </c>
      <c r="I1309">
        <v>17.763687960395401</v>
      </c>
      <c r="J1309" t="s">
        <v>884</v>
      </c>
      <c r="K1309" t="s">
        <v>25</v>
      </c>
      <c r="L1309" t="s">
        <v>885</v>
      </c>
      <c r="M1309" t="s">
        <v>886</v>
      </c>
      <c r="N1309" t="s">
        <v>887</v>
      </c>
      <c r="O1309" t="s">
        <v>888</v>
      </c>
      <c r="P1309">
        <v>3.2000000499999999</v>
      </c>
      <c r="Q1309" t="s">
        <v>889</v>
      </c>
      <c r="R1309" t="s">
        <v>890</v>
      </c>
      <c r="S1309">
        <v>69779830</v>
      </c>
      <c r="T1309">
        <v>367.20161919999998</v>
      </c>
      <c r="U1309" t="s">
        <v>31</v>
      </c>
      <c r="V1309" t="s">
        <v>2334</v>
      </c>
      <c r="W1309" t="s">
        <v>23</v>
      </c>
    </row>
    <row r="1310" spans="1:23" x14ac:dyDescent="0.4">
      <c r="A1310">
        <v>1309</v>
      </c>
      <c r="B1310">
        <v>1</v>
      </c>
      <c r="C1310">
        <v>1</v>
      </c>
      <c r="D1310">
        <v>1</v>
      </c>
      <c r="E1310">
        <v>1</v>
      </c>
      <c r="F1310">
        <v>0.671609357196568</v>
      </c>
      <c r="G1310">
        <v>-2.65390034980393</v>
      </c>
      <c r="H1310">
        <v>0.999999999999999</v>
      </c>
      <c r="I1310">
        <v>4.9387505436903103</v>
      </c>
      <c r="J1310" t="s">
        <v>1297</v>
      </c>
      <c r="K1310" t="s">
        <v>25</v>
      </c>
      <c r="L1310" t="s">
        <v>1298</v>
      </c>
      <c r="M1310" t="s">
        <v>1299</v>
      </c>
      <c r="N1310" t="s">
        <v>1300</v>
      </c>
      <c r="O1310" t="s">
        <v>1301</v>
      </c>
      <c r="P1310">
        <v>2.4000001000000002</v>
      </c>
      <c r="Q1310" t="s">
        <v>1302</v>
      </c>
      <c r="R1310" t="s">
        <v>1303</v>
      </c>
      <c r="S1310">
        <v>255781246</v>
      </c>
      <c r="T1310">
        <v>273.07574990000001</v>
      </c>
      <c r="U1310" t="s">
        <v>31</v>
      </c>
      <c r="V1310" t="s">
        <v>13217</v>
      </c>
      <c r="W1310" t="s">
        <v>23</v>
      </c>
    </row>
    <row r="1311" spans="1:23" x14ac:dyDescent="0.4">
      <c r="A1311">
        <v>1310</v>
      </c>
      <c r="B1311">
        <v>1</v>
      </c>
      <c r="C1311">
        <v>1</v>
      </c>
      <c r="D1311">
        <v>1</v>
      </c>
      <c r="E1311">
        <v>1</v>
      </c>
      <c r="F1311">
        <v>0.671609357196568</v>
      </c>
      <c r="G1311">
        <v>-2.65390034980393</v>
      </c>
      <c r="H1311" t="s">
        <v>23</v>
      </c>
      <c r="I1311">
        <v>4.9387505436903103</v>
      </c>
      <c r="J1311" t="s">
        <v>1297</v>
      </c>
      <c r="K1311" t="s">
        <v>25</v>
      </c>
      <c r="L1311" t="s">
        <v>1298</v>
      </c>
      <c r="M1311" t="s">
        <v>1299</v>
      </c>
      <c r="N1311" t="s">
        <v>1300</v>
      </c>
      <c r="O1311" t="s">
        <v>1301</v>
      </c>
      <c r="P1311">
        <v>2.4000001000000002</v>
      </c>
      <c r="Q1311" t="s">
        <v>1302</v>
      </c>
      <c r="R1311" t="s">
        <v>1303</v>
      </c>
      <c r="S1311">
        <v>255781246</v>
      </c>
      <c r="T1311">
        <v>273.07574990000001</v>
      </c>
      <c r="U1311" t="s">
        <v>31</v>
      </c>
      <c r="V1311" t="s">
        <v>1304</v>
      </c>
      <c r="W1311" t="s">
        <v>23</v>
      </c>
    </row>
    <row r="1312" spans="1:23" x14ac:dyDescent="0.4">
      <c r="A1312">
        <v>1311</v>
      </c>
      <c r="B1312">
        <v>1</v>
      </c>
      <c r="C1312">
        <v>1</v>
      </c>
      <c r="D1312">
        <v>1</v>
      </c>
      <c r="E1312">
        <v>1</v>
      </c>
      <c r="F1312">
        <v>0.67095232318979103</v>
      </c>
      <c r="G1312">
        <v>-3.2376105376962498</v>
      </c>
      <c r="H1312" t="s">
        <v>23</v>
      </c>
      <c r="I1312">
        <v>51.883707156457596</v>
      </c>
      <c r="J1312" t="s">
        <v>2743</v>
      </c>
      <c r="K1312" t="s">
        <v>25</v>
      </c>
      <c r="L1312" t="s">
        <v>2744</v>
      </c>
      <c r="M1312" t="s">
        <v>2745</v>
      </c>
      <c r="N1312" t="s">
        <v>2746</v>
      </c>
      <c r="O1312" t="s">
        <v>2747</v>
      </c>
      <c r="P1312">
        <v>1.4723249700000001</v>
      </c>
      <c r="Q1312" t="s">
        <v>2748</v>
      </c>
      <c r="R1312" t="s">
        <v>2749</v>
      </c>
      <c r="S1312">
        <v>121629054</v>
      </c>
      <c r="T1312">
        <v>291.08629999999999</v>
      </c>
      <c r="U1312" t="s">
        <v>31</v>
      </c>
      <c r="V1312" t="s">
        <v>2751</v>
      </c>
      <c r="W1312" t="s">
        <v>23</v>
      </c>
    </row>
    <row r="1313" spans="1:23" x14ac:dyDescent="0.4">
      <c r="A1313">
        <v>1312</v>
      </c>
      <c r="B1313">
        <v>1</v>
      </c>
      <c r="C1313">
        <v>1</v>
      </c>
      <c r="D1313">
        <v>1</v>
      </c>
      <c r="E1313">
        <v>1</v>
      </c>
      <c r="F1313">
        <v>0.67095232318979103</v>
      </c>
      <c r="G1313">
        <v>-3.2376105376962498</v>
      </c>
      <c r="H1313">
        <v>0.999999999999999</v>
      </c>
      <c r="I1313">
        <v>51.883707156457596</v>
      </c>
      <c r="J1313" t="s">
        <v>2743</v>
      </c>
      <c r="K1313" t="s">
        <v>25</v>
      </c>
      <c r="L1313" t="s">
        <v>2744</v>
      </c>
      <c r="M1313" t="s">
        <v>2745</v>
      </c>
      <c r="N1313" t="s">
        <v>2746</v>
      </c>
      <c r="O1313" t="s">
        <v>2747</v>
      </c>
      <c r="P1313">
        <v>1.4723249700000001</v>
      </c>
      <c r="Q1313" t="s">
        <v>2748</v>
      </c>
      <c r="R1313" t="s">
        <v>2749</v>
      </c>
      <c r="S1313">
        <v>121629054</v>
      </c>
      <c r="T1313">
        <v>291.08629999999999</v>
      </c>
      <c r="U1313" t="s">
        <v>31</v>
      </c>
      <c r="V1313" t="s">
        <v>13218</v>
      </c>
      <c r="W1313" t="s">
        <v>23</v>
      </c>
    </row>
    <row r="1314" spans="1:23" x14ac:dyDescent="0.4">
      <c r="A1314">
        <v>1313</v>
      </c>
      <c r="B1314">
        <v>1</v>
      </c>
      <c r="C1314">
        <v>1</v>
      </c>
      <c r="D1314">
        <v>1</v>
      </c>
      <c r="E1314">
        <v>1</v>
      </c>
      <c r="F1314">
        <v>0.67085954199183195</v>
      </c>
      <c r="G1314">
        <v>-24.623950017661201</v>
      </c>
      <c r="H1314">
        <v>0.999999999999999</v>
      </c>
      <c r="I1314">
        <v>40.6225315333838</v>
      </c>
      <c r="J1314" t="s">
        <v>1040</v>
      </c>
      <c r="K1314" t="s">
        <v>25</v>
      </c>
      <c r="L1314" t="s">
        <v>1041</v>
      </c>
      <c r="M1314" t="s">
        <v>1042</v>
      </c>
      <c r="N1314" t="s">
        <v>1043</v>
      </c>
      <c r="O1314" t="s">
        <v>1044</v>
      </c>
      <c r="P1314">
        <v>0.69999998799999996</v>
      </c>
      <c r="Q1314">
        <v>68094</v>
      </c>
      <c r="R1314" t="s">
        <v>1045</v>
      </c>
      <c r="S1314">
        <v>19415142</v>
      </c>
      <c r="T1314">
        <v>199.08658940000001</v>
      </c>
      <c r="U1314" t="s">
        <v>31</v>
      </c>
      <c r="V1314" t="s">
        <v>13219</v>
      </c>
      <c r="W1314" t="s">
        <v>23</v>
      </c>
    </row>
    <row r="1315" spans="1:23" x14ac:dyDescent="0.4">
      <c r="A1315">
        <v>1314</v>
      </c>
      <c r="B1315">
        <v>1</v>
      </c>
      <c r="C1315">
        <v>1</v>
      </c>
      <c r="D1315">
        <v>1</v>
      </c>
      <c r="E1315">
        <v>1</v>
      </c>
      <c r="F1315">
        <v>0.67085954199183195</v>
      </c>
      <c r="G1315">
        <v>-24.623950017661201</v>
      </c>
      <c r="H1315" t="s">
        <v>23</v>
      </c>
      <c r="I1315">
        <v>40.6225315333838</v>
      </c>
      <c r="J1315" t="s">
        <v>1040</v>
      </c>
      <c r="K1315" t="s">
        <v>25</v>
      </c>
      <c r="L1315" t="s">
        <v>1041</v>
      </c>
      <c r="M1315" t="s">
        <v>1042</v>
      </c>
      <c r="N1315" t="s">
        <v>1043</v>
      </c>
      <c r="O1315" t="s">
        <v>1044</v>
      </c>
      <c r="P1315">
        <v>0.69999998799999996</v>
      </c>
      <c r="Q1315">
        <v>68094</v>
      </c>
      <c r="R1315" t="s">
        <v>1045</v>
      </c>
      <c r="S1315">
        <v>19415142</v>
      </c>
      <c r="T1315">
        <v>199.08658940000001</v>
      </c>
      <c r="U1315" t="s">
        <v>31</v>
      </c>
      <c r="V1315" t="s">
        <v>4197</v>
      </c>
      <c r="W1315" t="s">
        <v>23</v>
      </c>
    </row>
    <row r="1316" spans="1:23" x14ac:dyDescent="0.4">
      <c r="A1316">
        <v>1315</v>
      </c>
      <c r="B1316">
        <v>1</v>
      </c>
      <c r="C1316">
        <v>1</v>
      </c>
      <c r="D1316">
        <v>1</v>
      </c>
      <c r="E1316">
        <v>1</v>
      </c>
      <c r="F1316">
        <v>0.67024372590822101</v>
      </c>
      <c r="G1316">
        <v>-68.166847931381795</v>
      </c>
      <c r="H1316" t="s">
        <v>23</v>
      </c>
      <c r="I1316">
        <v>57.837091340269701</v>
      </c>
      <c r="J1316" t="s">
        <v>486</v>
      </c>
      <c r="K1316" t="s">
        <v>25</v>
      </c>
      <c r="L1316" t="s">
        <v>13220</v>
      </c>
      <c r="M1316" t="s">
        <v>13221</v>
      </c>
      <c r="N1316" t="s">
        <v>13222</v>
      </c>
      <c r="O1316" t="s">
        <v>13223</v>
      </c>
      <c r="P1316">
        <v>-2.7999999500000001</v>
      </c>
      <c r="Q1316" t="s">
        <v>13224</v>
      </c>
      <c r="R1316" t="s">
        <v>13225</v>
      </c>
      <c r="S1316">
        <v>19392894</v>
      </c>
      <c r="T1316">
        <v>245.07679999999999</v>
      </c>
      <c r="U1316" t="s">
        <v>31</v>
      </c>
      <c r="V1316" t="s">
        <v>692</v>
      </c>
      <c r="W1316" t="s">
        <v>23</v>
      </c>
    </row>
    <row r="1317" spans="1:23" x14ac:dyDescent="0.4">
      <c r="A1317">
        <v>1316</v>
      </c>
      <c r="B1317">
        <v>1</v>
      </c>
      <c r="C1317">
        <v>1</v>
      </c>
      <c r="D1317">
        <v>1</v>
      </c>
      <c r="E1317">
        <v>1</v>
      </c>
      <c r="F1317">
        <v>0.67024372590822101</v>
      </c>
      <c r="G1317">
        <v>-68.166847931381795</v>
      </c>
      <c r="H1317">
        <v>0.999999999999999</v>
      </c>
      <c r="I1317">
        <v>57.837091340269701</v>
      </c>
      <c r="J1317" t="s">
        <v>486</v>
      </c>
      <c r="K1317" t="s">
        <v>25</v>
      </c>
      <c r="L1317" t="s">
        <v>13220</v>
      </c>
      <c r="M1317" t="s">
        <v>13221</v>
      </c>
      <c r="N1317" t="s">
        <v>13222</v>
      </c>
      <c r="O1317" t="s">
        <v>13223</v>
      </c>
      <c r="P1317">
        <v>-2.7999999500000001</v>
      </c>
      <c r="Q1317" t="s">
        <v>13224</v>
      </c>
      <c r="R1317" t="s">
        <v>13225</v>
      </c>
      <c r="S1317">
        <v>19392894</v>
      </c>
      <c r="T1317">
        <v>245.07679999999999</v>
      </c>
      <c r="U1317" t="s">
        <v>31</v>
      </c>
      <c r="V1317" t="s">
        <v>13226</v>
      </c>
      <c r="W1317" t="s">
        <v>23</v>
      </c>
    </row>
    <row r="1318" spans="1:23" x14ac:dyDescent="0.4">
      <c r="A1318">
        <v>1317</v>
      </c>
      <c r="B1318">
        <v>1</v>
      </c>
      <c r="C1318">
        <v>2</v>
      </c>
      <c r="D1318">
        <v>1</v>
      </c>
      <c r="E1318">
        <v>1</v>
      </c>
      <c r="F1318">
        <v>0.66999214650107197</v>
      </c>
      <c r="G1318">
        <v>-14.667957279315599</v>
      </c>
      <c r="H1318" t="s">
        <v>23</v>
      </c>
      <c r="I1318">
        <v>0.89214428419656899</v>
      </c>
      <c r="J1318" t="s">
        <v>288</v>
      </c>
      <c r="K1318" t="s">
        <v>25</v>
      </c>
      <c r="L1318" t="s">
        <v>289</v>
      </c>
      <c r="M1318" t="s">
        <v>290</v>
      </c>
      <c r="N1318" t="s">
        <v>291</v>
      </c>
      <c r="O1318" t="s">
        <v>292</v>
      </c>
      <c r="P1318">
        <v>4.5999999000000003</v>
      </c>
      <c r="Q1318" t="s">
        <v>293</v>
      </c>
      <c r="R1318" t="s">
        <v>294</v>
      </c>
      <c r="S1318">
        <v>70008934</v>
      </c>
      <c r="T1318">
        <v>667.28613659999996</v>
      </c>
      <c r="U1318" t="s">
        <v>31</v>
      </c>
      <c r="V1318" t="s">
        <v>905</v>
      </c>
      <c r="W1318" t="s">
        <v>23</v>
      </c>
    </row>
    <row r="1319" spans="1:23" x14ac:dyDescent="0.4">
      <c r="A1319">
        <v>1318</v>
      </c>
      <c r="B1319">
        <v>1</v>
      </c>
      <c r="C1319">
        <v>2</v>
      </c>
      <c r="D1319">
        <v>1</v>
      </c>
      <c r="E1319">
        <v>1</v>
      </c>
      <c r="F1319">
        <v>0.66999214650107197</v>
      </c>
      <c r="G1319">
        <v>-14.667957279315599</v>
      </c>
      <c r="H1319">
        <v>0.999999999999999</v>
      </c>
      <c r="I1319">
        <v>0.89214428419656899</v>
      </c>
      <c r="J1319" t="s">
        <v>288</v>
      </c>
      <c r="K1319" t="s">
        <v>25</v>
      </c>
      <c r="L1319" t="s">
        <v>289</v>
      </c>
      <c r="M1319" t="s">
        <v>290</v>
      </c>
      <c r="N1319" t="s">
        <v>291</v>
      </c>
      <c r="O1319" t="s">
        <v>292</v>
      </c>
      <c r="P1319">
        <v>4.5999999000000003</v>
      </c>
      <c r="Q1319" t="s">
        <v>293</v>
      </c>
      <c r="R1319" t="s">
        <v>294</v>
      </c>
      <c r="S1319">
        <v>70008934</v>
      </c>
      <c r="T1319">
        <v>667.28613659999996</v>
      </c>
      <c r="U1319" t="s">
        <v>31</v>
      </c>
      <c r="V1319" t="s">
        <v>13227</v>
      </c>
      <c r="W1319" t="s">
        <v>23</v>
      </c>
    </row>
    <row r="1320" spans="1:23" x14ac:dyDescent="0.4">
      <c r="A1320">
        <v>1319</v>
      </c>
      <c r="B1320">
        <v>1</v>
      </c>
      <c r="C1320">
        <v>2</v>
      </c>
      <c r="D1320">
        <v>1</v>
      </c>
      <c r="E1320">
        <v>1</v>
      </c>
      <c r="F1320">
        <v>0.66901791755332196</v>
      </c>
      <c r="G1320">
        <v>-13.3085389949018</v>
      </c>
      <c r="H1320">
        <v>0.99849246231155697</v>
      </c>
      <c r="I1320">
        <v>58.557226820038899</v>
      </c>
      <c r="J1320" t="s">
        <v>5391</v>
      </c>
      <c r="K1320" t="s">
        <v>25</v>
      </c>
      <c r="L1320" t="s">
        <v>12972</v>
      </c>
      <c r="M1320" t="s">
        <v>12973</v>
      </c>
      <c r="N1320" t="s">
        <v>12974</v>
      </c>
      <c r="O1320" t="s">
        <v>12975</v>
      </c>
      <c r="P1320">
        <v>-2.6006999</v>
      </c>
      <c r="Q1320" t="s">
        <v>12976</v>
      </c>
      <c r="R1320" t="s">
        <v>12977</v>
      </c>
      <c r="S1320">
        <v>34481301886</v>
      </c>
      <c r="T1320">
        <v>222.09719999999999</v>
      </c>
      <c r="U1320" t="s">
        <v>31</v>
      </c>
      <c r="V1320" t="s">
        <v>13228</v>
      </c>
      <c r="W1320" t="s">
        <v>23</v>
      </c>
    </row>
    <row r="1321" spans="1:23" x14ac:dyDescent="0.4">
      <c r="A1321">
        <v>1320</v>
      </c>
      <c r="B1321">
        <v>1</v>
      </c>
      <c r="C1321">
        <v>2</v>
      </c>
      <c r="D1321">
        <v>1</v>
      </c>
      <c r="E1321">
        <v>1</v>
      </c>
      <c r="F1321">
        <v>0.66901791755332196</v>
      </c>
      <c r="G1321">
        <v>-13.3085389949018</v>
      </c>
      <c r="H1321" t="s">
        <v>23</v>
      </c>
      <c r="I1321">
        <v>58.557226820038899</v>
      </c>
      <c r="J1321" t="s">
        <v>5391</v>
      </c>
      <c r="K1321" t="s">
        <v>25</v>
      </c>
      <c r="L1321" t="s">
        <v>12972</v>
      </c>
      <c r="M1321" t="s">
        <v>12973</v>
      </c>
      <c r="N1321" t="s">
        <v>12974</v>
      </c>
      <c r="O1321" t="s">
        <v>12975</v>
      </c>
      <c r="P1321">
        <v>-2.6006999</v>
      </c>
      <c r="Q1321" t="s">
        <v>12976</v>
      </c>
      <c r="R1321" t="s">
        <v>12977</v>
      </c>
      <c r="S1321">
        <v>34481301886</v>
      </c>
      <c r="T1321">
        <v>222.09719999999999</v>
      </c>
      <c r="U1321" t="s">
        <v>31</v>
      </c>
      <c r="V1321" t="s">
        <v>11459</v>
      </c>
      <c r="W1321" t="s">
        <v>23</v>
      </c>
    </row>
    <row r="1322" spans="1:23" x14ac:dyDescent="0.4">
      <c r="A1322">
        <v>1321</v>
      </c>
      <c r="B1322">
        <v>1</v>
      </c>
      <c r="C1322">
        <v>1</v>
      </c>
      <c r="D1322">
        <v>1</v>
      </c>
      <c r="E1322">
        <v>3</v>
      </c>
      <c r="F1322">
        <v>0.668427818106333</v>
      </c>
      <c r="G1322">
        <v>-35.379696117124702</v>
      </c>
      <c r="H1322" t="s">
        <v>23</v>
      </c>
      <c r="I1322">
        <v>16.483161238793901</v>
      </c>
      <c r="J1322" t="s">
        <v>1165</v>
      </c>
      <c r="K1322" t="s">
        <v>25</v>
      </c>
      <c r="L1322" t="s">
        <v>13229</v>
      </c>
      <c r="M1322" t="s">
        <v>13230</v>
      </c>
      <c r="N1322" t="s">
        <v>13231</v>
      </c>
      <c r="O1322" t="s">
        <v>13232</v>
      </c>
      <c r="P1322">
        <v>-3.5</v>
      </c>
      <c r="Q1322" t="s">
        <v>13233</v>
      </c>
      <c r="R1322" t="s">
        <v>13234</v>
      </c>
      <c r="S1322">
        <v>60149631054</v>
      </c>
      <c r="T1322">
        <v>265.08580000000001</v>
      </c>
      <c r="U1322" t="s">
        <v>31</v>
      </c>
      <c r="V1322" t="s">
        <v>1172</v>
      </c>
      <c r="W1322" t="s">
        <v>23</v>
      </c>
    </row>
    <row r="1323" spans="1:23" x14ac:dyDescent="0.4">
      <c r="A1323">
        <v>1322</v>
      </c>
      <c r="B1323">
        <v>1</v>
      </c>
      <c r="C1323">
        <v>1</v>
      </c>
      <c r="D1323">
        <v>1</v>
      </c>
      <c r="E1323">
        <v>3</v>
      </c>
      <c r="F1323">
        <v>0.668427818106333</v>
      </c>
      <c r="G1323">
        <v>-35.379696117124702</v>
      </c>
      <c r="H1323">
        <v>0.90904522613065297</v>
      </c>
      <c r="I1323">
        <v>16.483161238793901</v>
      </c>
      <c r="J1323" t="s">
        <v>1165</v>
      </c>
      <c r="K1323" t="s">
        <v>25</v>
      </c>
      <c r="L1323" t="s">
        <v>13229</v>
      </c>
      <c r="M1323" t="s">
        <v>13230</v>
      </c>
      <c r="N1323" t="s">
        <v>13231</v>
      </c>
      <c r="O1323" t="s">
        <v>13232</v>
      </c>
      <c r="P1323">
        <v>-3.5</v>
      </c>
      <c r="Q1323" t="s">
        <v>13233</v>
      </c>
      <c r="R1323" t="s">
        <v>13234</v>
      </c>
      <c r="S1323">
        <v>60149631054</v>
      </c>
      <c r="T1323">
        <v>265.08580000000001</v>
      </c>
      <c r="U1323" t="s">
        <v>31</v>
      </c>
      <c r="V1323" t="s">
        <v>13235</v>
      </c>
      <c r="W1323" t="s">
        <v>23</v>
      </c>
    </row>
    <row r="1324" spans="1:23" x14ac:dyDescent="0.4">
      <c r="A1324">
        <v>1323</v>
      </c>
      <c r="B1324">
        <v>1</v>
      </c>
      <c r="C1324">
        <v>1</v>
      </c>
      <c r="D1324">
        <v>1</v>
      </c>
      <c r="E1324">
        <v>1</v>
      </c>
      <c r="F1324">
        <v>0.66820780601740903</v>
      </c>
      <c r="G1324">
        <v>-2.7283581312850198</v>
      </c>
      <c r="H1324">
        <v>0.999999999999999</v>
      </c>
      <c r="I1324">
        <v>12.548026741238701</v>
      </c>
      <c r="J1324" t="s">
        <v>716</v>
      </c>
      <c r="K1324" t="s">
        <v>25</v>
      </c>
      <c r="L1324" t="s">
        <v>717</v>
      </c>
      <c r="M1324" t="s">
        <v>718</v>
      </c>
      <c r="N1324" t="s">
        <v>719</v>
      </c>
      <c r="O1324" t="s">
        <v>720</v>
      </c>
      <c r="P1324">
        <v>2.6983466100000002</v>
      </c>
      <c r="Q1324" t="s">
        <v>721</v>
      </c>
      <c r="R1324" t="s">
        <v>722</v>
      </c>
      <c r="S1324">
        <v>86829438</v>
      </c>
      <c r="T1324">
        <v>183.09168</v>
      </c>
      <c r="U1324" t="s">
        <v>31</v>
      </c>
      <c r="V1324" t="s">
        <v>13236</v>
      </c>
      <c r="W1324" t="s">
        <v>23</v>
      </c>
    </row>
    <row r="1325" spans="1:23" x14ac:dyDescent="0.4">
      <c r="A1325">
        <v>1324</v>
      </c>
      <c r="B1325">
        <v>1</v>
      </c>
      <c r="C1325">
        <v>1</v>
      </c>
      <c r="D1325">
        <v>1</v>
      </c>
      <c r="E1325">
        <v>1</v>
      </c>
      <c r="F1325">
        <v>0.66755971539654801</v>
      </c>
      <c r="G1325">
        <v>-20.193574908208301</v>
      </c>
      <c r="H1325">
        <v>0.999999999999999</v>
      </c>
      <c r="I1325">
        <v>29.110339751893701</v>
      </c>
      <c r="J1325" t="s">
        <v>2286</v>
      </c>
      <c r="K1325" t="s">
        <v>25</v>
      </c>
      <c r="L1325" t="s">
        <v>12868</v>
      </c>
      <c r="M1325" t="s">
        <v>12869</v>
      </c>
      <c r="N1325" t="s">
        <v>28</v>
      </c>
      <c r="O1325" t="s">
        <v>12870</v>
      </c>
      <c r="P1325">
        <v>1.7000000500000001</v>
      </c>
      <c r="Q1325" t="s">
        <v>12871</v>
      </c>
      <c r="R1325" t="s">
        <v>12872</v>
      </c>
      <c r="S1325">
        <v>17199720814</v>
      </c>
      <c r="T1325">
        <v>201.10223999999999</v>
      </c>
      <c r="U1325" t="s">
        <v>31</v>
      </c>
      <c r="V1325" t="s">
        <v>13237</v>
      </c>
      <c r="W1325" t="s">
        <v>23</v>
      </c>
    </row>
    <row r="1326" spans="1:23" x14ac:dyDescent="0.4">
      <c r="A1326">
        <v>1325</v>
      </c>
      <c r="B1326">
        <v>1</v>
      </c>
      <c r="C1326">
        <v>1</v>
      </c>
      <c r="D1326">
        <v>1</v>
      </c>
      <c r="E1326">
        <v>1</v>
      </c>
      <c r="F1326">
        <v>0.66755971539654801</v>
      </c>
      <c r="G1326">
        <v>-20.193574908208301</v>
      </c>
      <c r="H1326" t="s">
        <v>23</v>
      </c>
      <c r="I1326">
        <v>29.110339751893701</v>
      </c>
      <c r="J1326" t="s">
        <v>2286</v>
      </c>
      <c r="K1326" t="s">
        <v>25</v>
      </c>
      <c r="L1326" t="s">
        <v>12868</v>
      </c>
      <c r="M1326" t="s">
        <v>12869</v>
      </c>
      <c r="N1326" t="s">
        <v>28</v>
      </c>
      <c r="O1326" t="s">
        <v>12870</v>
      </c>
      <c r="P1326">
        <v>1.7000000500000001</v>
      </c>
      <c r="Q1326" t="s">
        <v>12871</v>
      </c>
      <c r="R1326" t="s">
        <v>12872</v>
      </c>
      <c r="S1326">
        <v>17199720814</v>
      </c>
      <c r="T1326">
        <v>201.10223999999999</v>
      </c>
      <c r="U1326" t="s">
        <v>31</v>
      </c>
      <c r="V1326" t="s">
        <v>3229</v>
      </c>
      <c r="W1326" t="s">
        <v>23</v>
      </c>
    </row>
    <row r="1327" spans="1:23" x14ac:dyDescent="0.4">
      <c r="A1327">
        <v>1326</v>
      </c>
      <c r="B1327">
        <v>1</v>
      </c>
      <c r="C1327">
        <v>1</v>
      </c>
      <c r="D1327">
        <v>1</v>
      </c>
      <c r="E1327">
        <v>1</v>
      </c>
      <c r="F1327">
        <v>0.66728265726815195</v>
      </c>
      <c r="G1327">
        <v>-3.82251428587338</v>
      </c>
      <c r="H1327" t="s">
        <v>23</v>
      </c>
      <c r="I1327">
        <v>25.3954716971095</v>
      </c>
      <c r="J1327" t="s">
        <v>2341</v>
      </c>
      <c r="K1327" t="s">
        <v>25</v>
      </c>
      <c r="L1327" t="s">
        <v>2342</v>
      </c>
      <c r="M1327" t="s">
        <v>2343</v>
      </c>
      <c r="N1327" t="s">
        <v>2344</v>
      </c>
      <c r="O1327" t="s">
        <v>2345</v>
      </c>
      <c r="P1327">
        <v>0.26765546200000001</v>
      </c>
      <c r="Q1327" t="s">
        <v>2346</v>
      </c>
      <c r="R1327" t="s">
        <v>2347</v>
      </c>
      <c r="S1327">
        <v>255847294</v>
      </c>
      <c r="T1327">
        <v>182.08116999999999</v>
      </c>
      <c r="U1327" t="s">
        <v>31</v>
      </c>
      <c r="V1327" t="s">
        <v>3641</v>
      </c>
      <c r="W1327" t="s">
        <v>23</v>
      </c>
    </row>
    <row r="1328" spans="1:23" x14ac:dyDescent="0.4">
      <c r="A1328">
        <v>1327</v>
      </c>
      <c r="B1328">
        <v>1</v>
      </c>
      <c r="C1328">
        <v>1</v>
      </c>
      <c r="D1328">
        <v>1</v>
      </c>
      <c r="E1328">
        <v>1</v>
      </c>
      <c r="F1328">
        <v>0.66728265726815195</v>
      </c>
      <c r="G1328">
        <v>-3.82251428587338</v>
      </c>
      <c r="H1328">
        <v>0.999999999999999</v>
      </c>
      <c r="I1328">
        <v>25.3954716971095</v>
      </c>
      <c r="J1328" t="s">
        <v>2341</v>
      </c>
      <c r="K1328" t="s">
        <v>25</v>
      </c>
      <c r="L1328" t="s">
        <v>2342</v>
      </c>
      <c r="M1328" t="s">
        <v>2343</v>
      </c>
      <c r="N1328" t="s">
        <v>2344</v>
      </c>
      <c r="O1328" t="s">
        <v>2345</v>
      </c>
      <c r="P1328">
        <v>0.26765546200000001</v>
      </c>
      <c r="Q1328" t="s">
        <v>2346</v>
      </c>
      <c r="R1328" t="s">
        <v>2347</v>
      </c>
      <c r="S1328">
        <v>255847294</v>
      </c>
      <c r="T1328">
        <v>182.08116999999999</v>
      </c>
      <c r="U1328" t="s">
        <v>31</v>
      </c>
      <c r="V1328" t="s">
        <v>13238</v>
      </c>
      <c r="W1328" t="s">
        <v>23</v>
      </c>
    </row>
    <row r="1329" spans="1:23" x14ac:dyDescent="0.4">
      <c r="A1329">
        <v>1328</v>
      </c>
      <c r="B1329">
        <v>1</v>
      </c>
      <c r="C1329">
        <v>1</v>
      </c>
      <c r="D1329">
        <v>1</v>
      </c>
      <c r="E1329">
        <v>1</v>
      </c>
      <c r="F1329">
        <v>0.66671495937596703</v>
      </c>
      <c r="G1329">
        <v>-14.702173998249901</v>
      </c>
      <c r="H1329">
        <v>0.999999999999999</v>
      </c>
      <c r="I1329">
        <v>68.171668541757995</v>
      </c>
      <c r="J1329" t="s">
        <v>7330</v>
      </c>
      <c r="K1329" t="s">
        <v>25</v>
      </c>
      <c r="L1329" t="s">
        <v>13049</v>
      </c>
      <c r="M1329" t="s">
        <v>13050</v>
      </c>
      <c r="N1329" t="s">
        <v>13051</v>
      </c>
      <c r="O1329" t="s">
        <v>13052</v>
      </c>
      <c r="P1329">
        <v>0.80000001200000004</v>
      </c>
      <c r="Q1329" t="s">
        <v>13053</v>
      </c>
      <c r="R1329" t="s">
        <v>13054</v>
      </c>
      <c r="S1329">
        <v>52969574</v>
      </c>
      <c r="T1329">
        <v>394.10336169999999</v>
      </c>
      <c r="U1329" t="s">
        <v>31</v>
      </c>
      <c r="V1329" t="s">
        <v>13239</v>
      </c>
      <c r="W1329" t="s">
        <v>23</v>
      </c>
    </row>
    <row r="1330" spans="1:23" x14ac:dyDescent="0.4">
      <c r="A1330">
        <v>1329</v>
      </c>
      <c r="B1330">
        <v>1</v>
      </c>
      <c r="C1330">
        <v>1</v>
      </c>
      <c r="D1330">
        <v>1</v>
      </c>
      <c r="E1330">
        <v>1</v>
      </c>
      <c r="F1330">
        <v>0.66671495937596703</v>
      </c>
      <c r="G1330">
        <v>-14.702173998249901</v>
      </c>
      <c r="H1330" t="s">
        <v>23</v>
      </c>
      <c r="I1330">
        <v>68.171668541757995</v>
      </c>
      <c r="J1330" t="s">
        <v>7330</v>
      </c>
      <c r="K1330" t="s">
        <v>25</v>
      </c>
      <c r="L1330" t="s">
        <v>13049</v>
      </c>
      <c r="M1330" t="s">
        <v>13050</v>
      </c>
      <c r="N1330" t="s">
        <v>13051</v>
      </c>
      <c r="O1330" t="s">
        <v>13052</v>
      </c>
      <c r="P1330">
        <v>0.80000001200000004</v>
      </c>
      <c r="Q1330" t="s">
        <v>13053</v>
      </c>
      <c r="R1330" t="s">
        <v>13054</v>
      </c>
      <c r="S1330">
        <v>52969574</v>
      </c>
      <c r="T1330">
        <v>394.10336169999999</v>
      </c>
      <c r="U1330" t="s">
        <v>31</v>
      </c>
      <c r="V1330" t="s">
        <v>10840</v>
      </c>
      <c r="W1330" t="s">
        <v>23</v>
      </c>
    </row>
    <row r="1331" spans="1:23" x14ac:dyDescent="0.4">
      <c r="A1331">
        <v>1330</v>
      </c>
      <c r="B1331">
        <v>1</v>
      </c>
      <c r="C1331">
        <v>1</v>
      </c>
      <c r="D1331">
        <v>1</v>
      </c>
      <c r="E1331">
        <v>1</v>
      </c>
      <c r="F1331">
        <v>0.66614850533486702</v>
      </c>
      <c r="G1331">
        <v>-2.6888375305746499</v>
      </c>
      <c r="H1331">
        <v>0.999999999999999</v>
      </c>
      <c r="I1331">
        <v>12.8594330595612</v>
      </c>
      <c r="J1331" t="s">
        <v>737</v>
      </c>
      <c r="K1331" t="s">
        <v>25</v>
      </c>
      <c r="L1331" t="s">
        <v>738</v>
      </c>
      <c r="M1331" t="s">
        <v>739</v>
      </c>
      <c r="N1331" t="s">
        <v>740</v>
      </c>
      <c r="O1331" t="s">
        <v>741</v>
      </c>
      <c r="P1331">
        <v>-1.10000002</v>
      </c>
      <c r="Q1331" t="s">
        <v>742</v>
      </c>
      <c r="R1331" t="s">
        <v>743</v>
      </c>
      <c r="S1331">
        <v>254733182</v>
      </c>
      <c r="T1331">
        <v>442.14762000000002</v>
      </c>
      <c r="U1331" t="s">
        <v>31</v>
      </c>
      <c r="V1331" t="s">
        <v>13240</v>
      </c>
      <c r="W1331" t="s">
        <v>23</v>
      </c>
    </row>
    <row r="1332" spans="1:23" x14ac:dyDescent="0.4">
      <c r="A1332">
        <v>1331</v>
      </c>
      <c r="B1332">
        <v>1</v>
      </c>
      <c r="C1332">
        <v>1</v>
      </c>
      <c r="D1332">
        <v>1</v>
      </c>
      <c r="E1332">
        <v>1</v>
      </c>
      <c r="F1332">
        <v>0.66614850533486702</v>
      </c>
      <c r="G1332">
        <v>-2.6888375305746499</v>
      </c>
      <c r="H1332" t="s">
        <v>23</v>
      </c>
      <c r="I1332">
        <v>12.8594330595612</v>
      </c>
      <c r="J1332" t="s">
        <v>737</v>
      </c>
      <c r="K1332" t="s">
        <v>25</v>
      </c>
      <c r="L1332" t="s">
        <v>738</v>
      </c>
      <c r="M1332" t="s">
        <v>739</v>
      </c>
      <c r="N1332" t="s">
        <v>740</v>
      </c>
      <c r="O1332" t="s">
        <v>741</v>
      </c>
      <c r="P1332">
        <v>-1.10000002</v>
      </c>
      <c r="Q1332" t="s">
        <v>742</v>
      </c>
      <c r="R1332" t="s">
        <v>743</v>
      </c>
      <c r="S1332">
        <v>254733182</v>
      </c>
      <c r="T1332">
        <v>442.14762000000002</v>
      </c>
      <c r="U1332" t="s">
        <v>31</v>
      </c>
      <c r="V1332" t="s">
        <v>851</v>
      </c>
      <c r="W1332" t="s">
        <v>23</v>
      </c>
    </row>
    <row r="1333" spans="1:23" x14ac:dyDescent="0.4">
      <c r="A1333">
        <v>1332</v>
      </c>
      <c r="B1333">
        <v>1</v>
      </c>
      <c r="C1333">
        <v>1</v>
      </c>
      <c r="D1333">
        <v>1</v>
      </c>
      <c r="E1333">
        <v>1</v>
      </c>
      <c r="F1333">
        <v>0.66510015937840905</v>
      </c>
      <c r="G1333">
        <v>-11.490482076635899</v>
      </c>
      <c r="H1333" t="s">
        <v>23</v>
      </c>
      <c r="I1333">
        <v>62.007066894252098</v>
      </c>
      <c r="J1333" t="s">
        <v>13094</v>
      </c>
      <c r="K1333" t="s">
        <v>25</v>
      </c>
      <c r="L1333" t="s">
        <v>13095</v>
      </c>
      <c r="M1333" t="s">
        <v>13096</v>
      </c>
      <c r="N1333" t="s">
        <v>13097</v>
      </c>
      <c r="O1333" t="s">
        <v>13098</v>
      </c>
      <c r="P1333">
        <v>2.0999998999999998</v>
      </c>
      <c r="Q1333" t="s">
        <v>13099</v>
      </c>
      <c r="R1333" t="s">
        <v>13100</v>
      </c>
      <c r="S1333">
        <v>19048818</v>
      </c>
      <c r="T1333">
        <v>295.18049000000002</v>
      </c>
      <c r="U1333" t="s">
        <v>31</v>
      </c>
      <c r="V1333" t="s">
        <v>11051</v>
      </c>
      <c r="W1333" t="s">
        <v>23</v>
      </c>
    </row>
    <row r="1334" spans="1:23" x14ac:dyDescent="0.4">
      <c r="A1334">
        <v>1333</v>
      </c>
      <c r="B1334">
        <v>1</v>
      </c>
      <c r="C1334">
        <v>1</v>
      </c>
      <c r="D1334">
        <v>1</v>
      </c>
      <c r="E1334">
        <v>1</v>
      </c>
      <c r="F1334">
        <v>0.66510015937840905</v>
      </c>
      <c r="G1334">
        <v>-11.490482076635899</v>
      </c>
      <c r="H1334">
        <v>0.999999999999999</v>
      </c>
      <c r="I1334">
        <v>62.007066894252098</v>
      </c>
      <c r="J1334" t="s">
        <v>13094</v>
      </c>
      <c r="K1334" t="s">
        <v>25</v>
      </c>
      <c r="L1334" t="s">
        <v>13095</v>
      </c>
      <c r="M1334" t="s">
        <v>13096</v>
      </c>
      <c r="N1334" t="s">
        <v>13097</v>
      </c>
      <c r="O1334" t="s">
        <v>13098</v>
      </c>
      <c r="P1334">
        <v>2.0999998999999998</v>
      </c>
      <c r="Q1334" t="s">
        <v>13099</v>
      </c>
      <c r="R1334" t="s">
        <v>13100</v>
      </c>
      <c r="S1334">
        <v>19048818</v>
      </c>
      <c r="T1334">
        <v>295.18049000000002</v>
      </c>
      <c r="U1334" t="s">
        <v>31</v>
      </c>
      <c r="V1334" t="s">
        <v>13241</v>
      </c>
      <c r="W1334" t="s">
        <v>23</v>
      </c>
    </row>
    <row r="1335" spans="1:23" x14ac:dyDescent="0.4">
      <c r="A1335">
        <v>1334</v>
      </c>
      <c r="B1335">
        <v>1</v>
      </c>
      <c r="C1335">
        <v>1</v>
      </c>
      <c r="D1335">
        <v>1</v>
      </c>
      <c r="E1335">
        <v>1</v>
      </c>
      <c r="F1335">
        <v>0.66353119860352905</v>
      </c>
      <c r="G1335">
        <v>-30.096237851238801</v>
      </c>
      <c r="H1335">
        <v>0.999999999999999</v>
      </c>
      <c r="I1335">
        <v>25.659640745950501</v>
      </c>
      <c r="J1335" t="s">
        <v>4449</v>
      </c>
      <c r="K1335" t="s">
        <v>25</v>
      </c>
      <c r="L1335" t="s">
        <v>9522</v>
      </c>
      <c r="M1335" t="s">
        <v>9523</v>
      </c>
      <c r="N1335" t="s">
        <v>9524</v>
      </c>
      <c r="O1335" t="s">
        <v>9525</v>
      </c>
      <c r="P1335">
        <v>3.4000001000000002</v>
      </c>
      <c r="Q1335" t="s">
        <v>9526</v>
      </c>
      <c r="R1335" t="s">
        <v>9527</v>
      </c>
      <c r="S1335">
        <v>70803558</v>
      </c>
      <c r="T1335">
        <v>355.11761480000001</v>
      </c>
      <c r="U1335" t="s">
        <v>31</v>
      </c>
      <c r="V1335" t="s">
        <v>13242</v>
      </c>
      <c r="W1335" t="s">
        <v>23</v>
      </c>
    </row>
    <row r="1336" spans="1:23" x14ac:dyDescent="0.4">
      <c r="A1336">
        <v>1335</v>
      </c>
      <c r="B1336">
        <v>1</v>
      </c>
      <c r="C1336">
        <v>1</v>
      </c>
      <c r="D1336">
        <v>1</v>
      </c>
      <c r="E1336">
        <v>1</v>
      </c>
      <c r="F1336">
        <v>0.66353119860352905</v>
      </c>
      <c r="G1336">
        <v>-30.096237851238801</v>
      </c>
      <c r="H1336" t="s">
        <v>23</v>
      </c>
      <c r="I1336">
        <v>25.659640745950501</v>
      </c>
      <c r="J1336" t="s">
        <v>4449</v>
      </c>
      <c r="K1336" t="s">
        <v>25</v>
      </c>
      <c r="L1336" t="s">
        <v>9522</v>
      </c>
      <c r="M1336" t="s">
        <v>9523</v>
      </c>
      <c r="N1336" t="s">
        <v>9524</v>
      </c>
      <c r="O1336" t="s">
        <v>9525</v>
      </c>
      <c r="P1336">
        <v>3.4000001000000002</v>
      </c>
      <c r="Q1336" t="s">
        <v>9526</v>
      </c>
      <c r="R1336" t="s">
        <v>9527</v>
      </c>
      <c r="S1336">
        <v>70803558</v>
      </c>
      <c r="T1336">
        <v>355.11761480000001</v>
      </c>
      <c r="U1336" t="s">
        <v>31</v>
      </c>
      <c r="V1336" t="s">
        <v>7879</v>
      </c>
      <c r="W1336" t="s">
        <v>23</v>
      </c>
    </row>
    <row r="1337" spans="1:23" x14ac:dyDescent="0.4">
      <c r="A1337">
        <v>1336</v>
      </c>
      <c r="B1337">
        <v>1</v>
      </c>
      <c r="C1337">
        <v>1</v>
      </c>
      <c r="D1337">
        <v>1</v>
      </c>
      <c r="E1337">
        <v>1</v>
      </c>
      <c r="F1337">
        <v>0.66339518179400903</v>
      </c>
      <c r="G1337">
        <v>-3.0202466174742799</v>
      </c>
      <c r="H1337" t="s">
        <v>23</v>
      </c>
      <c r="I1337">
        <v>34.190687150145898</v>
      </c>
      <c r="J1337" t="s">
        <v>4601</v>
      </c>
      <c r="K1337" t="s">
        <v>25</v>
      </c>
      <c r="L1337" t="s">
        <v>4602</v>
      </c>
      <c r="M1337" t="s">
        <v>4603</v>
      </c>
      <c r="N1337" t="s">
        <v>4604</v>
      </c>
      <c r="O1337" t="s">
        <v>4605</v>
      </c>
      <c r="P1337">
        <v>1</v>
      </c>
      <c r="Q1337" t="s">
        <v>4606</v>
      </c>
      <c r="R1337" t="s">
        <v>4607</v>
      </c>
      <c r="S1337">
        <v>2154514</v>
      </c>
      <c r="T1337">
        <v>513.18675689999998</v>
      </c>
      <c r="U1337" t="s">
        <v>31</v>
      </c>
      <c r="V1337" t="s">
        <v>7274</v>
      </c>
      <c r="W1337" t="s">
        <v>23</v>
      </c>
    </row>
    <row r="1338" spans="1:23" x14ac:dyDescent="0.4">
      <c r="A1338">
        <v>1337</v>
      </c>
      <c r="B1338">
        <v>1</v>
      </c>
      <c r="C1338">
        <v>1</v>
      </c>
      <c r="D1338">
        <v>1</v>
      </c>
      <c r="E1338">
        <v>1</v>
      </c>
      <c r="F1338">
        <v>0.66339518179400903</v>
      </c>
      <c r="G1338">
        <v>-3.0202466174742799</v>
      </c>
      <c r="H1338">
        <v>0.999999999999999</v>
      </c>
      <c r="I1338">
        <v>34.190687150145898</v>
      </c>
      <c r="J1338" t="s">
        <v>4601</v>
      </c>
      <c r="K1338" t="s">
        <v>25</v>
      </c>
      <c r="L1338" t="s">
        <v>4602</v>
      </c>
      <c r="M1338" t="s">
        <v>4603</v>
      </c>
      <c r="N1338" t="s">
        <v>4604</v>
      </c>
      <c r="O1338" t="s">
        <v>4605</v>
      </c>
      <c r="P1338">
        <v>1</v>
      </c>
      <c r="Q1338" t="s">
        <v>4606</v>
      </c>
      <c r="R1338" t="s">
        <v>4607</v>
      </c>
      <c r="S1338">
        <v>2154514</v>
      </c>
      <c r="T1338">
        <v>513.18675689999998</v>
      </c>
      <c r="U1338" t="s">
        <v>31</v>
      </c>
      <c r="V1338" t="s">
        <v>13243</v>
      </c>
      <c r="W1338" t="s">
        <v>23</v>
      </c>
    </row>
    <row r="1339" spans="1:23" x14ac:dyDescent="0.4">
      <c r="A1339">
        <v>1338</v>
      </c>
      <c r="B1339">
        <v>1</v>
      </c>
      <c r="C1339">
        <v>1</v>
      </c>
      <c r="D1339">
        <v>1</v>
      </c>
      <c r="E1339">
        <v>1</v>
      </c>
      <c r="F1339">
        <v>0.66334381377183105</v>
      </c>
      <c r="G1339">
        <v>-2.2600107109486598</v>
      </c>
      <c r="H1339">
        <v>0.999999999999999</v>
      </c>
      <c r="I1339">
        <v>47.6329264142271</v>
      </c>
      <c r="J1339" t="s">
        <v>1785</v>
      </c>
      <c r="K1339" t="s">
        <v>25</v>
      </c>
      <c r="L1339" t="s">
        <v>1786</v>
      </c>
      <c r="M1339" t="s">
        <v>1787</v>
      </c>
      <c r="N1339" t="s">
        <v>1788</v>
      </c>
      <c r="O1339" t="s">
        <v>1789</v>
      </c>
      <c r="P1339">
        <v>2.6577415499999999</v>
      </c>
      <c r="Q1339" t="s">
        <v>1790</v>
      </c>
      <c r="R1339" t="s">
        <v>1791</v>
      </c>
      <c r="S1339">
        <v>20900222</v>
      </c>
      <c r="T1339">
        <v>255.0651853</v>
      </c>
      <c r="U1339" t="s">
        <v>31</v>
      </c>
      <c r="V1339" t="s">
        <v>13244</v>
      </c>
      <c r="W1339" t="s">
        <v>23</v>
      </c>
    </row>
    <row r="1340" spans="1:23" x14ac:dyDescent="0.4">
      <c r="A1340">
        <v>1339</v>
      </c>
      <c r="B1340">
        <v>1</v>
      </c>
      <c r="C1340">
        <v>1</v>
      </c>
      <c r="D1340">
        <v>1</v>
      </c>
      <c r="E1340">
        <v>1</v>
      </c>
      <c r="F1340">
        <v>0.66334381377183105</v>
      </c>
      <c r="G1340">
        <v>-2.2600107109486598</v>
      </c>
      <c r="H1340" t="s">
        <v>23</v>
      </c>
      <c r="I1340">
        <v>47.6329264142271</v>
      </c>
      <c r="J1340" t="s">
        <v>1785</v>
      </c>
      <c r="K1340" t="s">
        <v>25</v>
      </c>
      <c r="L1340" t="s">
        <v>1786</v>
      </c>
      <c r="M1340" t="s">
        <v>1787</v>
      </c>
      <c r="N1340" t="s">
        <v>1788</v>
      </c>
      <c r="O1340" t="s">
        <v>1789</v>
      </c>
      <c r="P1340">
        <v>2.6577415499999999</v>
      </c>
      <c r="Q1340" t="s">
        <v>1790</v>
      </c>
      <c r="R1340" t="s">
        <v>1791</v>
      </c>
      <c r="S1340">
        <v>20900222</v>
      </c>
      <c r="T1340">
        <v>255.0651853</v>
      </c>
      <c r="U1340" t="s">
        <v>31</v>
      </c>
      <c r="V1340" t="s">
        <v>1792</v>
      </c>
      <c r="W1340" t="s">
        <v>23</v>
      </c>
    </row>
    <row r="1341" spans="1:23" x14ac:dyDescent="0.4">
      <c r="A1341">
        <v>1340</v>
      </c>
      <c r="B1341">
        <v>1</v>
      </c>
      <c r="C1341">
        <v>1</v>
      </c>
      <c r="D1341">
        <v>1</v>
      </c>
      <c r="E1341">
        <v>1</v>
      </c>
      <c r="F1341">
        <v>0.66317923350698205</v>
      </c>
      <c r="G1341">
        <v>-1.02815498688527</v>
      </c>
      <c r="H1341">
        <v>0.999999999999999</v>
      </c>
      <c r="I1341">
        <v>44.711865869663001</v>
      </c>
      <c r="J1341" t="s">
        <v>1297</v>
      </c>
      <c r="K1341" t="s">
        <v>25</v>
      </c>
      <c r="L1341" t="s">
        <v>1298</v>
      </c>
      <c r="M1341" t="s">
        <v>1299</v>
      </c>
      <c r="N1341" t="s">
        <v>1300</v>
      </c>
      <c r="O1341" t="s">
        <v>1301</v>
      </c>
      <c r="P1341">
        <v>2.4000001000000002</v>
      </c>
      <c r="Q1341" t="s">
        <v>1302</v>
      </c>
      <c r="R1341" t="s">
        <v>1303</v>
      </c>
      <c r="S1341">
        <v>255781246</v>
      </c>
      <c r="T1341">
        <v>273.07574990000001</v>
      </c>
      <c r="U1341" t="s">
        <v>31</v>
      </c>
      <c r="V1341" t="s">
        <v>13245</v>
      </c>
      <c r="W1341" t="s">
        <v>23</v>
      </c>
    </row>
    <row r="1342" spans="1:23" x14ac:dyDescent="0.4">
      <c r="A1342">
        <v>1341</v>
      </c>
      <c r="B1342">
        <v>1</v>
      </c>
      <c r="C1342">
        <v>1</v>
      </c>
      <c r="D1342">
        <v>1</v>
      </c>
      <c r="E1342">
        <v>1</v>
      </c>
      <c r="F1342">
        <v>0.66317923350698205</v>
      </c>
      <c r="G1342">
        <v>-1.02815498688527</v>
      </c>
      <c r="H1342" t="s">
        <v>23</v>
      </c>
      <c r="I1342">
        <v>44.711865869663001</v>
      </c>
      <c r="J1342" t="s">
        <v>1297</v>
      </c>
      <c r="K1342" t="s">
        <v>25</v>
      </c>
      <c r="L1342" t="s">
        <v>1298</v>
      </c>
      <c r="M1342" t="s">
        <v>1299</v>
      </c>
      <c r="N1342" t="s">
        <v>1300</v>
      </c>
      <c r="O1342" t="s">
        <v>1301</v>
      </c>
      <c r="P1342">
        <v>2.4000001000000002</v>
      </c>
      <c r="Q1342" t="s">
        <v>1302</v>
      </c>
      <c r="R1342" t="s">
        <v>1303</v>
      </c>
      <c r="S1342">
        <v>255781246</v>
      </c>
      <c r="T1342">
        <v>273.07574990000001</v>
      </c>
      <c r="U1342" t="s">
        <v>31</v>
      </c>
      <c r="V1342" t="s">
        <v>2466</v>
      </c>
      <c r="W1342" t="s">
        <v>23</v>
      </c>
    </row>
    <row r="1343" spans="1:23" x14ac:dyDescent="0.4">
      <c r="A1343">
        <v>1342</v>
      </c>
      <c r="B1343">
        <v>1</v>
      </c>
      <c r="C1343">
        <v>1</v>
      </c>
      <c r="D1343">
        <v>1</v>
      </c>
      <c r="E1343">
        <v>1</v>
      </c>
      <c r="F1343">
        <v>0.66267428654448501</v>
      </c>
      <c r="G1343">
        <v>-1.99518793774683</v>
      </c>
      <c r="H1343" t="s">
        <v>23</v>
      </c>
      <c r="I1343">
        <v>54.471764962461499</v>
      </c>
      <c r="J1343" t="s">
        <v>2743</v>
      </c>
      <c r="K1343" t="s">
        <v>25</v>
      </c>
      <c r="L1343" t="s">
        <v>2744</v>
      </c>
      <c r="M1343" t="s">
        <v>2745</v>
      </c>
      <c r="N1343" t="s">
        <v>2746</v>
      </c>
      <c r="O1343" t="s">
        <v>2747</v>
      </c>
      <c r="P1343">
        <v>1.4723249700000001</v>
      </c>
      <c r="Q1343" t="s">
        <v>2748</v>
      </c>
      <c r="R1343" t="s">
        <v>2749</v>
      </c>
      <c r="S1343">
        <v>121629054</v>
      </c>
      <c r="T1343">
        <v>291.08631459999998</v>
      </c>
      <c r="U1343" t="s">
        <v>31</v>
      </c>
      <c r="V1343" t="s">
        <v>5400</v>
      </c>
      <c r="W1343" t="s">
        <v>23</v>
      </c>
    </row>
    <row r="1344" spans="1:23" x14ac:dyDescent="0.4">
      <c r="A1344">
        <v>1343</v>
      </c>
      <c r="B1344">
        <v>1</v>
      </c>
      <c r="C1344">
        <v>1</v>
      </c>
      <c r="D1344">
        <v>1</v>
      </c>
      <c r="E1344">
        <v>1</v>
      </c>
      <c r="F1344">
        <v>0.66267428654448501</v>
      </c>
      <c r="G1344">
        <v>-1.99518793774683</v>
      </c>
      <c r="H1344">
        <v>0.999999999999999</v>
      </c>
      <c r="I1344">
        <v>54.471764962461499</v>
      </c>
      <c r="J1344" t="s">
        <v>2743</v>
      </c>
      <c r="K1344" t="s">
        <v>25</v>
      </c>
      <c r="L1344" t="s">
        <v>2744</v>
      </c>
      <c r="M1344" t="s">
        <v>2745</v>
      </c>
      <c r="N1344" t="s">
        <v>2746</v>
      </c>
      <c r="O1344" t="s">
        <v>2747</v>
      </c>
      <c r="P1344">
        <v>1.4723249700000001</v>
      </c>
      <c r="Q1344" t="s">
        <v>2748</v>
      </c>
      <c r="R1344" t="s">
        <v>2749</v>
      </c>
      <c r="S1344">
        <v>121629054</v>
      </c>
      <c r="T1344">
        <v>291.08631459999998</v>
      </c>
      <c r="U1344" t="s">
        <v>31</v>
      </c>
      <c r="V1344" t="s">
        <v>13246</v>
      </c>
      <c r="W1344" t="s">
        <v>23</v>
      </c>
    </row>
    <row r="1345" spans="1:23" x14ac:dyDescent="0.4">
      <c r="A1345">
        <v>1344</v>
      </c>
      <c r="B1345">
        <v>1</v>
      </c>
      <c r="C1345">
        <v>1</v>
      </c>
      <c r="D1345">
        <v>1</v>
      </c>
      <c r="E1345">
        <v>1</v>
      </c>
      <c r="F1345">
        <v>0.66157583999014302</v>
      </c>
      <c r="G1345">
        <v>-4.7797920361267696</v>
      </c>
      <c r="H1345">
        <v>0.999999999999999</v>
      </c>
      <c r="I1345">
        <v>21.742674802416399</v>
      </c>
      <c r="J1345" t="s">
        <v>4268</v>
      </c>
      <c r="K1345" t="s">
        <v>25</v>
      </c>
      <c r="L1345" t="s">
        <v>4395</v>
      </c>
      <c r="M1345" t="s">
        <v>4396</v>
      </c>
      <c r="N1345" t="s">
        <v>4397</v>
      </c>
      <c r="O1345" t="s">
        <v>4398</v>
      </c>
      <c r="P1345">
        <v>3.7415502100000002</v>
      </c>
      <c r="Q1345" t="s">
        <v>4399</v>
      </c>
      <c r="R1345" t="s">
        <v>4400</v>
      </c>
      <c r="S1345">
        <v>88009070</v>
      </c>
      <c r="T1345">
        <v>295.19105000000002</v>
      </c>
      <c r="U1345" t="s">
        <v>31</v>
      </c>
      <c r="V1345" t="s">
        <v>13247</v>
      </c>
      <c r="W1345" t="s">
        <v>23</v>
      </c>
    </row>
    <row r="1346" spans="1:23" x14ac:dyDescent="0.4">
      <c r="A1346">
        <v>1345</v>
      </c>
      <c r="B1346">
        <v>1</v>
      </c>
      <c r="C1346">
        <v>1</v>
      </c>
      <c r="D1346">
        <v>1</v>
      </c>
      <c r="E1346">
        <v>1</v>
      </c>
      <c r="F1346">
        <v>0.66157583999014302</v>
      </c>
      <c r="G1346">
        <v>-4.7797920361267696</v>
      </c>
      <c r="H1346" t="s">
        <v>23</v>
      </c>
      <c r="I1346">
        <v>21.742674802416399</v>
      </c>
      <c r="J1346" t="s">
        <v>4268</v>
      </c>
      <c r="K1346" t="s">
        <v>25</v>
      </c>
      <c r="L1346" t="s">
        <v>4395</v>
      </c>
      <c r="M1346" t="s">
        <v>4396</v>
      </c>
      <c r="N1346" t="s">
        <v>4397</v>
      </c>
      <c r="O1346" t="s">
        <v>4398</v>
      </c>
      <c r="P1346">
        <v>3.7415502100000002</v>
      </c>
      <c r="Q1346" t="s">
        <v>4399</v>
      </c>
      <c r="R1346" t="s">
        <v>4400</v>
      </c>
      <c r="S1346">
        <v>88009070</v>
      </c>
      <c r="T1346">
        <v>295.19105000000002</v>
      </c>
      <c r="U1346" t="s">
        <v>31</v>
      </c>
      <c r="V1346" t="s">
        <v>5902</v>
      </c>
      <c r="W1346" t="s">
        <v>23</v>
      </c>
    </row>
    <row r="1347" spans="1:23" x14ac:dyDescent="0.4">
      <c r="A1347">
        <v>1346</v>
      </c>
      <c r="B1347">
        <v>1</v>
      </c>
      <c r="C1347">
        <v>1</v>
      </c>
      <c r="D1347">
        <v>1</v>
      </c>
      <c r="E1347">
        <v>1</v>
      </c>
      <c r="F1347">
        <v>0.66098233671183104</v>
      </c>
      <c r="G1347">
        <v>-12.141968913996299</v>
      </c>
      <c r="H1347" t="s">
        <v>23</v>
      </c>
      <c r="I1347">
        <v>35.743776954614802</v>
      </c>
      <c r="J1347" t="s">
        <v>944</v>
      </c>
      <c r="K1347" t="s">
        <v>25</v>
      </c>
      <c r="L1347" t="s">
        <v>945</v>
      </c>
      <c r="M1347" t="s">
        <v>946</v>
      </c>
      <c r="N1347" t="s">
        <v>947</v>
      </c>
      <c r="O1347" t="s">
        <v>948</v>
      </c>
      <c r="P1347">
        <v>4</v>
      </c>
      <c r="Q1347" t="s">
        <v>949</v>
      </c>
      <c r="R1347" t="s">
        <v>950</v>
      </c>
      <c r="S1347">
        <v>120384382</v>
      </c>
      <c r="T1347">
        <v>609.28066000000001</v>
      </c>
      <c r="U1347" t="s">
        <v>31</v>
      </c>
      <c r="V1347" t="s">
        <v>1184</v>
      </c>
      <c r="W1347" t="s">
        <v>23</v>
      </c>
    </row>
    <row r="1348" spans="1:23" x14ac:dyDescent="0.4">
      <c r="A1348">
        <v>1347</v>
      </c>
      <c r="B1348">
        <v>1</v>
      </c>
      <c r="C1348">
        <v>1</v>
      </c>
      <c r="D1348">
        <v>1</v>
      </c>
      <c r="E1348">
        <v>1</v>
      </c>
      <c r="F1348">
        <v>0.66098233671183104</v>
      </c>
      <c r="G1348">
        <v>-12.141968913996299</v>
      </c>
      <c r="H1348">
        <v>0.999999999999999</v>
      </c>
      <c r="I1348">
        <v>35.743776954614802</v>
      </c>
      <c r="J1348" t="s">
        <v>944</v>
      </c>
      <c r="K1348" t="s">
        <v>25</v>
      </c>
      <c r="L1348" t="s">
        <v>945</v>
      </c>
      <c r="M1348" t="s">
        <v>946</v>
      </c>
      <c r="N1348" t="s">
        <v>947</v>
      </c>
      <c r="O1348" t="s">
        <v>948</v>
      </c>
      <c r="P1348">
        <v>4</v>
      </c>
      <c r="Q1348" t="s">
        <v>949</v>
      </c>
      <c r="R1348" t="s">
        <v>950</v>
      </c>
      <c r="S1348">
        <v>120384382</v>
      </c>
      <c r="T1348">
        <v>609.28066000000001</v>
      </c>
      <c r="U1348" t="s">
        <v>31</v>
      </c>
      <c r="V1348" t="s">
        <v>13248</v>
      </c>
      <c r="W1348" t="s">
        <v>23</v>
      </c>
    </row>
    <row r="1349" spans="1:23" x14ac:dyDescent="0.4">
      <c r="A1349">
        <v>1348</v>
      </c>
      <c r="B1349">
        <v>1</v>
      </c>
      <c r="C1349">
        <v>1</v>
      </c>
      <c r="D1349">
        <v>1</v>
      </c>
      <c r="E1349">
        <v>1</v>
      </c>
      <c r="F1349">
        <v>0.65942464258421796</v>
      </c>
      <c r="G1349">
        <v>-6.1676371220088102</v>
      </c>
      <c r="H1349" t="s">
        <v>23</v>
      </c>
      <c r="I1349">
        <v>25.365039424899098</v>
      </c>
      <c r="J1349" t="s">
        <v>944</v>
      </c>
      <c r="K1349" t="s">
        <v>25</v>
      </c>
      <c r="L1349" t="s">
        <v>945</v>
      </c>
      <c r="M1349" t="s">
        <v>946</v>
      </c>
      <c r="N1349" t="s">
        <v>947</v>
      </c>
      <c r="O1349" t="s">
        <v>948</v>
      </c>
      <c r="P1349">
        <v>4</v>
      </c>
      <c r="Q1349" t="s">
        <v>949</v>
      </c>
      <c r="R1349" t="s">
        <v>950</v>
      </c>
      <c r="S1349">
        <v>120384382</v>
      </c>
      <c r="T1349">
        <v>609.28066000000001</v>
      </c>
      <c r="U1349" t="s">
        <v>31</v>
      </c>
      <c r="V1349" t="s">
        <v>1084</v>
      </c>
      <c r="W1349" t="s">
        <v>23</v>
      </c>
    </row>
    <row r="1350" spans="1:23" x14ac:dyDescent="0.4">
      <c r="A1350">
        <v>1349</v>
      </c>
      <c r="B1350">
        <v>1</v>
      </c>
      <c r="C1350">
        <v>1</v>
      </c>
      <c r="D1350">
        <v>1</v>
      </c>
      <c r="E1350">
        <v>1</v>
      </c>
      <c r="F1350">
        <v>0.65942464258421796</v>
      </c>
      <c r="G1350">
        <v>-6.1676371220088102</v>
      </c>
      <c r="H1350">
        <v>0.999999999999999</v>
      </c>
      <c r="I1350">
        <v>25.365039424899098</v>
      </c>
      <c r="J1350" t="s">
        <v>944</v>
      </c>
      <c r="K1350" t="s">
        <v>25</v>
      </c>
      <c r="L1350" t="s">
        <v>945</v>
      </c>
      <c r="M1350" t="s">
        <v>946</v>
      </c>
      <c r="N1350" t="s">
        <v>947</v>
      </c>
      <c r="O1350" t="s">
        <v>948</v>
      </c>
      <c r="P1350">
        <v>4</v>
      </c>
      <c r="Q1350" t="s">
        <v>949</v>
      </c>
      <c r="R1350" t="s">
        <v>950</v>
      </c>
      <c r="S1350">
        <v>120384382</v>
      </c>
      <c r="T1350">
        <v>609.28066000000001</v>
      </c>
      <c r="U1350" t="s">
        <v>31</v>
      </c>
      <c r="V1350" t="s">
        <v>13249</v>
      </c>
      <c r="W1350" t="s">
        <v>23</v>
      </c>
    </row>
    <row r="1351" spans="1:23" x14ac:dyDescent="0.4">
      <c r="A1351">
        <v>1350</v>
      </c>
      <c r="B1351">
        <v>1</v>
      </c>
      <c r="C1351">
        <v>1</v>
      </c>
      <c r="D1351">
        <v>1</v>
      </c>
      <c r="E1351">
        <v>1</v>
      </c>
      <c r="F1351">
        <v>0.65934661463949895</v>
      </c>
      <c r="G1351">
        <v>-19.33293233709</v>
      </c>
      <c r="H1351" t="s">
        <v>23</v>
      </c>
      <c r="I1351">
        <v>49.281601902875302</v>
      </c>
      <c r="J1351" t="s">
        <v>3427</v>
      </c>
      <c r="K1351" t="s">
        <v>25</v>
      </c>
      <c r="L1351" t="s">
        <v>6495</v>
      </c>
      <c r="M1351" t="s">
        <v>6496</v>
      </c>
      <c r="N1351" t="s">
        <v>6497</v>
      </c>
      <c r="O1351" t="s">
        <v>6498</v>
      </c>
      <c r="P1351">
        <v>-2</v>
      </c>
      <c r="Q1351" t="s">
        <v>6499</v>
      </c>
      <c r="R1351" t="s">
        <v>6500</v>
      </c>
      <c r="S1351">
        <v>70838646</v>
      </c>
      <c r="T1351">
        <v>375.12857339999999</v>
      </c>
      <c r="U1351" t="s">
        <v>31</v>
      </c>
      <c r="V1351" t="s">
        <v>3434</v>
      </c>
      <c r="W1351" t="s">
        <v>23</v>
      </c>
    </row>
    <row r="1352" spans="1:23" x14ac:dyDescent="0.4">
      <c r="A1352">
        <v>1351</v>
      </c>
      <c r="B1352">
        <v>1</v>
      </c>
      <c r="C1352">
        <v>1</v>
      </c>
      <c r="D1352">
        <v>1</v>
      </c>
      <c r="E1352">
        <v>1</v>
      </c>
      <c r="F1352">
        <v>0.65934661463949895</v>
      </c>
      <c r="G1352">
        <v>-19.33293233709</v>
      </c>
      <c r="H1352">
        <v>0.999999999999999</v>
      </c>
      <c r="I1352">
        <v>49.281601902875302</v>
      </c>
      <c r="J1352" t="s">
        <v>3427</v>
      </c>
      <c r="K1352" t="s">
        <v>25</v>
      </c>
      <c r="L1352" t="s">
        <v>6495</v>
      </c>
      <c r="M1352" t="s">
        <v>6496</v>
      </c>
      <c r="N1352" t="s">
        <v>6497</v>
      </c>
      <c r="O1352" t="s">
        <v>6498</v>
      </c>
      <c r="P1352">
        <v>-2</v>
      </c>
      <c r="Q1352" t="s">
        <v>6499</v>
      </c>
      <c r="R1352" t="s">
        <v>6500</v>
      </c>
      <c r="S1352">
        <v>70838646</v>
      </c>
      <c r="T1352">
        <v>375.12857339999999</v>
      </c>
      <c r="U1352" t="s">
        <v>31</v>
      </c>
      <c r="V1352" t="s">
        <v>13250</v>
      </c>
      <c r="W1352" t="s">
        <v>23</v>
      </c>
    </row>
    <row r="1353" spans="1:23" x14ac:dyDescent="0.4">
      <c r="A1353">
        <v>1352</v>
      </c>
      <c r="B1353">
        <v>1</v>
      </c>
      <c r="C1353">
        <v>1</v>
      </c>
      <c r="D1353">
        <v>1</v>
      </c>
      <c r="E1353">
        <v>1</v>
      </c>
      <c r="F1353">
        <v>0.65897220800312095</v>
      </c>
      <c r="G1353">
        <v>-4.8677998756162202</v>
      </c>
      <c r="H1353">
        <v>0.999999999999999</v>
      </c>
      <c r="I1353">
        <v>12.6697505574743</v>
      </c>
      <c r="J1353" t="s">
        <v>737</v>
      </c>
      <c r="K1353" t="s">
        <v>25</v>
      </c>
      <c r="L1353" t="s">
        <v>738</v>
      </c>
      <c r="M1353" t="s">
        <v>739</v>
      </c>
      <c r="N1353" t="s">
        <v>740</v>
      </c>
      <c r="O1353" t="s">
        <v>741</v>
      </c>
      <c r="P1353">
        <v>-1.10000002</v>
      </c>
      <c r="Q1353" t="s">
        <v>742</v>
      </c>
      <c r="R1353" t="s">
        <v>743</v>
      </c>
      <c r="S1353">
        <v>254733182</v>
      </c>
      <c r="T1353">
        <v>442.14762000000002</v>
      </c>
      <c r="U1353" t="s">
        <v>31</v>
      </c>
      <c r="V1353" t="s">
        <v>13251</v>
      </c>
      <c r="W1353" t="s">
        <v>23</v>
      </c>
    </row>
    <row r="1354" spans="1:23" x14ac:dyDescent="0.4">
      <c r="A1354">
        <v>1353</v>
      </c>
      <c r="B1354">
        <v>1</v>
      </c>
      <c r="C1354">
        <v>1</v>
      </c>
      <c r="D1354">
        <v>1</v>
      </c>
      <c r="E1354">
        <v>1</v>
      </c>
      <c r="F1354">
        <v>0.65897220800312095</v>
      </c>
      <c r="G1354">
        <v>-4.8677998756162202</v>
      </c>
      <c r="H1354" t="s">
        <v>23</v>
      </c>
      <c r="I1354">
        <v>12.6697505574743</v>
      </c>
      <c r="J1354" t="s">
        <v>737</v>
      </c>
      <c r="K1354" t="s">
        <v>25</v>
      </c>
      <c r="L1354" t="s">
        <v>738</v>
      </c>
      <c r="M1354" t="s">
        <v>739</v>
      </c>
      <c r="N1354" t="s">
        <v>740</v>
      </c>
      <c r="O1354" t="s">
        <v>741</v>
      </c>
      <c r="P1354">
        <v>-1.10000002</v>
      </c>
      <c r="Q1354" t="s">
        <v>742</v>
      </c>
      <c r="R1354" t="s">
        <v>743</v>
      </c>
      <c r="S1354">
        <v>254733182</v>
      </c>
      <c r="T1354">
        <v>442.14762000000002</v>
      </c>
      <c r="U1354" t="s">
        <v>31</v>
      </c>
      <c r="V1354" t="s">
        <v>763</v>
      </c>
      <c r="W1354" t="s">
        <v>23</v>
      </c>
    </row>
    <row r="1355" spans="1:23" x14ac:dyDescent="0.4">
      <c r="A1355">
        <v>1354</v>
      </c>
      <c r="B1355">
        <v>1</v>
      </c>
      <c r="C1355">
        <v>1</v>
      </c>
      <c r="D1355">
        <v>1</v>
      </c>
      <c r="E1355">
        <v>1</v>
      </c>
      <c r="F1355">
        <v>0.658901510583629</v>
      </c>
      <c r="G1355">
        <v>-3.46561093126875</v>
      </c>
      <c r="H1355">
        <v>0.999999999999999</v>
      </c>
      <c r="I1355">
        <v>39.727462794700699</v>
      </c>
      <c r="J1355" t="s">
        <v>2406</v>
      </c>
      <c r="K1355" t="s">
        <v>25</v>
      </c>
      <c r="L1355" t="s">
        <v>2407</v>
      </c>
      <c r="M1355" t="s">
        <v>2408</v>
      </c>
      <c r="N1355" t="s">
        <v>2409</v>
      </c>
      <c r="O1355" t="s">
        <v>2410</v>
      </c>
      <c r="P1355">
        <v>-2.17188406</v>
      </c>
      <c r="Q1355" t="s">
        <v>2411</v>
      </c>
      <c r="R1355" t="s">
        <v>2412</v>
      </c>
      <c r="S1355">
        <v>120580478</v>
      </c>
      <c r="T1355">
        <v>284.09890000000001</v>
      </c>
      <c r="U1355" t="s">
        <v>31</v>
      </c>
      <c r="V1355" t="s">
        <v>13252</v>
      </c>
      <c r="W1355" t="s">
        <v>23</v>
      </c>
    </row>
    <row r="1356" spans="1:23" x14ac:dyDescent="0.4">
      <c r="A1356">
        <v>1355</v>
      </c>
      <c r="B1356">
        <v>1</v>
      </c>
      <c r="C1356">
        <v>1</v>
      </c>
      <c r="D1356">
        <v>1</v>
      </c>
      <c r="E1356">
        <v>1</v>
      </c>
      <c r="F1356">
        <v>0.658901510583629</v>
      </c>
      <c r="G1356">
        <v>-3.46561093126875</v>
      </c>
      <c r="H1356" t="s">
        <v>23</v>
      </c>
      <c r="I1356">
        <v>39.727462794700699</v>
      </c>
      <c r="J1356" t="s">
        <v>2406</v>
      </c>
      <c r="K1356" t="s">
        <v>25</v>
      </c>
      <c r="L1356" t="s">
        <v>2407</v>
      </c>
      <c r="M1356" t="s">
        <v>2408</v>
      </c>
      <c r="N1356" t="s">
        <v>2409</v>
      </c>
      <c r="O1356" t="s">
        <v>2410</v>
      </c>
      <c r="P1356">
        <v>-2.17188406</v>
      </c>
      <c r="Q1356" t="s">
        <v>2411</v>
      </c>
      <c r="R1356" t="s">
        <v>2412</v>
      </c>
      <c r="S1356">
        <v>120580478</v>
      </c>
      <c r="T1356">
        <v>284.09890000000001</v>
      </c>
      <c r="U1356" t="s">
        <v>31</v>
      </c>
      <c r="V1356" t="s">
        <v>2414</v>
      </c>
      <c r="W1356" t="s">
        <v>23</v>
      </c>
    </row>
    <row r="1357" spans="1:23" x14ac:dyDescent="0.4">
      <c r="A1357">
        <v>1356</v>
      </c>
      <c r="B1357">
        <v>1</v>
      </c>
      <c r="C1357">
        <v>2</v>
      </c>
      <c r="D1357">
        <v>1</v>
      </c>
      <c r="E1357">
        <v>1</v>
      </c>
      <c r="F1357">
        <v>0.65774174236827998</v>
      </c>
      <c r="G1357">
        <v>-1.9648438591773301</v>
      </c>
      <c r="H1357">
        <v>0.999999999999999</v>
      </c>
      <c r="I1357">
        <v>64.281892414365004</v>
      </c>
      <c r="J1357" t="s">
        <v>2743</v>
      </c>
      <c r="K1357" t="s">
        <v>25</v>
      </c>
      <c r="L1357" t="s">
        <v>2744</v>
      </c>
      <c r="M1357" t="s">
        <v>2745</v>
      </c>
      <c r="N1357" t="s">
        <v>2746</v>
      </c>
      <c r="O1357" t="s">
        <v>2747</v>
      </c>
      <c r="P1357">
        <v>1.4723249700000001</v>
      </c>
      <c r="Q1357" t="s">
        <v>2748</v>
      </c>
      <c r="R1357" t="s">
        <v>2749</v>
      </c>
      <c r="S1357">
        <v>121629054</v>
      </c>
      <c r="T1357">
        <v>291.08632</v>
      </c>
      <c r="U1357" t="s">
        <v>31</v>
      </c>
      <c r="V1357" t="s">
        <v>13253</v>
      </c>
      <c r="W1357" t="s">
        <v>23</v>
      </c>
    </row>
    <row r="1358" spans="1:23" x14ac:dyDescent="0.4">
      <c r="A1358">
        <v>1357</v>
      </c>
      <c r="B1358">
        <v>1</v>
      </c>
      <c r="C1358">
        <v>2</v>
      </c>
      <c r="D1358">
        <v>1</v>
      </c>
      <c r="E1358">
        <v>1</v>
      </c>
      <c r="F1358">
        <v>0.65774174236827998</v>
      </c>
      <c r="G1358">
        <v>-1.9648438591773301</v>
      </c>
      <c r="H1358" t="s">
        <v>23</v>
      </c>
      <c r="I1358">
        <v>64.281892414365004</v>
      </c>
      <c r="J1358" t="s">
        <v>2743</v>
      </c>
      <c r="K1358" t="s">
        <v>25</v>
      </c>
      <c r="L1358" t="s">
        <v>2744</v>
      </c>
      <c r="M1358" t="s">
        <v>2745</v>
      </c>
      <c r="N1358" t="s">
        <v>2746</v>
      </c>
      <c r="O1358" t="s">
        <v>2747</v>
      </c>
      <c r="P1358">
        <v>1.4723249700000001</v>
      </c>
      <c r="Q1358" t="s">
        <v>2748</v>
      </c>
      <c r="R1358" t="s">
        <v>2749</v>
      </c>
      <c r="S1358">
        <v>121629054</v>
      </c>
      <c r="T1358">
        <v>291.08632</v>
      </c>
      <c r="U1358" t="s">
        <v>31</v>
      </c>
      <c r="V1358" t="s">
        <v>9504</v>
      </c>
      <c r="W1358" t="s">
        <v>23</v>
      </c>
    </row>
    <row r="1359" spans="1:23" x14ac:dyDescent="0.4">
      <c r="A1359">
        <v>1358</v>
      </c>
      <c r="B1359">
        <v>1</v>
      </c>
      <c r="C1359">
        <v>1</v>
      </c>
      <c r="D1359">
        <v>1</v>
      </c>
      <c r="E1359">
        <v>1</v>
      </c>
      <c r="F1359">
        <v>0.65759220901224003</v>
      </c>
      <c r="G1359">
        <v>-4.8671968684231599</v>
      </c>
      <c r="H1359">
        <v>0.99698492462311505</v>
      </c>
      <c r="I1359">
        <v>35.1408633035172</v>
      </c>
      <c r="J1359" t="s">
        <v>737</v>
      </c>
      <c r="K1359" t="s">
        <v>25</v>
      </c>
      <c r="L1359" t="s">
        <v>738</v>
      </c>
      <c r="M1359" t="s">
        <v>739</v>
      </c>
      <c r="N1359" t="s">
        <v>740</v>
      </c>
      <c r="O1359" t="s">
        <v>741</v>
      </c>
      <c r="P1359">
        <v>-1.10000002</v>
      </c>
      <c r="Q1359" t="s">
        <v>742</v>
      </c>
      <c r="R1359" t="s">
        <v>743</v>
      </c>
      <c r="S1359">
        <v>254733182</v>
      </c>
      <c r="T1359">
        <v>442.14762000000002</v>
      </c>
      <c r="U1359" t="s">
        <v>31</v>
      </c>
      <c r="V1359" t="s">
        <v>13254</v>
      </c>
      <c r="W1359" t="s">
        <v>23</v>
      </c>
    </row>
    <row r="1360" spans="1:23" x14ac:dyDescent="0.4">
      <c r="A1360">
        <v>1359</v>
      </c>
      <c r="B1360">
        <v>1</v>
      </c>
      <c r="C1360">
        <v>1</v>
      </c>
      <c r="D1360">
        <v>1</v>
      </c>
      <c r="E1360">
        <v>1</v>
      </c>
      <c r="F1360">
        <v>0.65759220901224003</v>
      </c>
      <c r="G1360">
        <v>-4.8671968684231599</v>
      </c>
      <c r="H1360" t="s">
        <v>23</v>
      </c>
      <c r="I1360">
        <v>35.1408633035172</v>
      </c>
      <c r="J1360" t="s">
        <v>737</v>
      </c>
      <c r="K1360" t="s">
        <v>25</v>
      </c>
      <c r="L1360" t="s">
        <v>738</v>
      </c>
      <c r="M1360" t="s">
        <v>739</v>
      </c>
      <c r="N1360" t="s">
        <v>740</v>
      </c>
      <c r="O1360" t="s">
        <v>741</v>
      </c>
      <c r="P1360">
        <v>-1.10000002</v>
      </c>
      <c r="Q1360" t="s">
        <v>742</v>
      </c>
      <c r="R1360" t="s">
        <v>743</v>
      </c>
      <c r="S1360">
        <v>254733182</v>
      </c>
      <c r="T1360">
        <v>442.14762000000002</v>
      </c>
      <c r="U1360" t="s">
        <v>31</v>
      </c>
      <c r="V1360" t="s">
        <v>1085</v>
      </c>
      <c r="W1360" t="s">
        <v>23</v>
      </c>
    </row>
    <row r="1361" spans="1:23" x14ac:dyDescent="0.4">
      <c r="A1361">
        <v>1360</v>
      </c>
      <c r="B1361">
        <v>1</v>
      </c>
      <c r="C1361">
        <v>2</v>
      </c>
      <c r="D1361">
        <v>1</v>
      </c>
      <c r="E1361">
        <v>1</v>
      </c>
      <c r="F1361">
        <v>0.65723374813234903</v>
      </c>
      <c r="G1361">
        <v>-4.0308402397751397</v>
      </c>
      <c r="H1361" t="s">
        <v>23</v>
      </c>
      <c r="I1361">
        <v>10.767789471993201</v>
      </c>
      <c r="J1361" t="s">
        <v>737</v>
      </c>
      <c r="K1361" t="s">
        <v>25</v>
      </c>
      <c r="L1361" t="s">
        <v>738</v>
      </c>
      <c r="M1361" t="s">
        <v>739</v>
      </c>
      <c r="N1361" t="s">
        <v>740</v>
      </c>
      <c r="O1361" t="s">
        <v>741</v>
      </c>
      <c r="P1361">
        <v>-1.10000002</v>
      </c>
      <c r="Q1361" t="s">
        <v>742</v>
      </c>
      <c r="R1361" t="s">
        <v>743</v>
      </c>
      <c r="S1361">
        <v>254733182</v>
      </c>
      <c r="T1361">
        <v>442.14762000000002</v>
      </c>
      <c r="U1361" t="s">
        <v>31</v>
      </c>
      <c r="V1361" t="s">
        <v>772</v>
      </c>
      <c r="W1361" t="s">
        <v>23</v>
      </c>
    </row>
    <row r="1362" spans="1:23" x14ac:dyDescent="0.4">
      <c r="A1362">
        <v>1361</v>
      </c>
      <c r="B1362">
        <v>1</v>
      </c>
      <c r="C1362">
        <v>2</v>
      </c>
      <c r="D1362">
        <v>1</v>
      </c>
      <c r="E1362">
        <v>1</v>
      </c>
      <c r="F1362">
        <v>0.65723374813234903</v>
      </c>
      <c r="G1362">
        <v>-4.0308402397751397</v>
      </c>
      <c r="H1362">
        <v>0.999999999999999</v>
      </c>
      <c r="I1362">
        <v>10.767789471993201</v>
      </c>
      <c r="J1362" t="s">
        <v>737</v>
      </c>
      <c r="K1362" t="s">
        <v>25</v>
      </c>
      <c r="L1362" t="s">
        <v>738</v>
      </c>
      <c r="M1362" t="s">
        <v>739</v>
      </c>
      <c r="N1362" t="s">
        <v>740</v>
      </c>
      <c r="O1362" t="s">
        <v>741</v>
      </c>
      <c r="P1362">
        <v>-1.10000002</v>
      </c>
      <c r="Q1362" t="s">
        <v>742</v>
      </c>
      <c r="R1362" t="s">
        <v>743</v>
      </c>
      <c r="S1362">
        <v>254733182</v>
      </c>
      <c r="T1362">
        <v>442.14762000000002</v>
      </c>
      <c r="U1362" t="s">
        <v>31</v>
      </c>
      <c r="V1362" t="s">
        <v>13255</v>
      </c>
      <c r="W1362" t="s">
        <v>23</v>
      </c>
    </row>
    <row r="1363" spans="1:23" x14ac:dyDescent="0.4">
      <c r="A1363">
        <v>1362</v>
      </c>
      <c r="B1363">
        <v>1</v>
      </c>
      <c r="C1363">
        <v>1</v>
      </c>
      <c r="D1363">
        <v>1</v>
      </c>
      <c r="E1363">
        <v>1</v>
      </c>
      <c r="F1363">
        <v>0.65662689618019798</v>
      </c>
      <c r="G1363">
        <v>-3.3358920998878299</v>
      </c>
      <c r="H1363" t="s">
        <v>23</v>
      </c>
      <c r="I1363">
        <v>24.357072513123001</v>
      </c>
      <c r="J1363" t="s">
        <v>931</v>
      </c>
      <c r="K1363" t="s">
        <v>25</v>
      </c>
      <c r="L1363" t="s">
        <v>932</v>
      </c>
      <c r="M1363" t="s">
        <v>933</v>
      </c>
      <c r="N1363" t="s">
        <v>934</v>
      </c>
      <c r="O1363" t="s">
        <v>935</v>
      </c>
      <c r="P1363">
        <v>-1.7000000500000001</v>
      </c>
      <c r="Q1363" t="s">
        <v>936</v>
      </c>
      <c r="R1363" t="s">
        <v>937</v>
      </c>
      <c r="S1363">
        <v>20766846</v>
      </c>
      <c r="T1363">
        <v>597.14501129999996</v>
      </c>
      <c r="U1363" t="s">
        <v>31</v>
      </c>
      <c r="V1363" t="s">
        <v>2139</v>
      </c>
      <c r="W1363" t="s">
        <v>23</v>
      </c>
    </row>
    <row r="1364" spans="1:23" x14ac:dyDescent="0.4">
      <c r="A1364">
        <v>1363</v>
      </c>
      <c r="B1364">
        <v>1</v>
      </c>
      <c r="C1364">
        <v>1</v>
      </c>
      <c r="D1364">
        <v>1</v>
      </c>
      <c r="E1364">
        <v>1</v>
      </c>
      <c r="F1364">
        <v>0.65662689618019798</v>
      </c>
      <c r="G1364">
        <v>-3.3358920998878299</v>
      </c>
      <c r="H1364">
        <v>0.999999999999999</v>
      </c>
      <c r="I1364">
        <v>24.357072513123001</v>
      </c>
      <c r="J1364" t="s">
        <v>931</v>
      </c>
      <c r="K1364" t="s">
        <v>25</v>
      </c>
      <c r="L1364" t="s">
        <v>932</v>
      </c>
      <c r="M1364" t="s">
        <v>933</v>
      </c>
      <c r="N1364" t="s">
        <v>934</v>
      </c>
      <c r="O1364" t="s">
        <v>935</v>
      </c>
      <c r="P1364">
        <v>-1.7000000500000001</v>
      </c>
      <c r="Q1364" t="s">
        <v>936</v>
      </c>
      <c r="R1364" t="s">
        <v>937</v>
      </c>
      <c r="S1364">
        <v>20766846</v>
      </c>
      <c r="T1364">
        <v>597.14501129999996</v>
      </c>
      <c r="U1364" t="s">
        <v>31</v>
      </c>
      <c r="V1364" t="s">
        <v>13256</v>
      </c>
      <c r="W1364" t="s">
        <v>23</v>
      </c>
    </row>
    <row r="1365" spans="1:23" x14ac:dyDescent="0.4">
      <c r="A1365">
        <v>1364</v>
      </c>
      <c r="B1365">
        <v>1</v>
      </c>
      <c r="C1365">
        <v>2</v>
      </c>
      <c r="D1365">
        <v>1</v>
      </c>
      <c r="E1365">
        <v>2</v>
      </c>
      <c r="F1365">
        <v>0.65624029592510402</v>
      </c>
      <c r="G1365">
        <v>-5.61806420515334</v>
      </c>
      <c r="H1365">
        <v>0.94874371859296402</v>
      </c>
      <c r="I1365">
        <v>61.814437597861101</v>
      </c>
      <c r="J1365" t="s">
        <v>1199</v>
      </c>
      <c r="K1365" t="s">
        <v>25</v>
      </c>
      <c r="L1365" t="s">
        <v>1200</v>
      </c>
      <c r="M1365" t="s">
        <v>1201</v>
      </c>
      <c r="N1365" t="s">
        <v>1202</v>
      </c>
      <c r="O1365" t="s">
        <v>1203</v>
      </c>
      <c r="P1365">
        <v>-1.39999998</v>
      </c>
      <c r="Q1365" t="s">
        <v>1204</v>
      </c>
      <c r="R1365" t="s">
        <v>1205</v>
      </c>
      <c r="S1365">
        <v>37544310</v>
      </c>
      <c r="T1365">
        <v>597.18139680000002</v>
      </c>
      <c r="U1365" t="s">
        <v>31</v>
      </c>
      <c r="V1365" t="s">
        <v>13257</v>
      </c>
      <c r="W1365" t="s">
        <v>23</v>
      </c>
    </row>
    <row r="1366" spans="1:23" x14ac:dyDescent="0.4">
      <c r="A1366">
        <v>1365</v>
      </c>
      <c r="B1366">
        <v>1</v>
      </c>
      <c r="C1366">
        <v>1</v>
      </c>
      <c r="D1366">
        <v>1</v>
      </c>
      <c r="E1366">
        <v>1</v>
      </c>
      <c r="F1366">
        <v>0.65610109649952497</v>
      </c>
      <c r="G1366">
        <v>-14.627210982814599</v>
      </c>
      <c r="H1366" t="s">
        <v>23</v>
      </c>
      <c r="I1366">
        <v>26.6334461835112</v>
      </c>
      <c r="J1366" t="s">
        <v>2426</v>
      </c>
      <c r="K1366" t="s">
        <v>25</v>
      </c>
      <c r="L1366" t="s">
        <v>2709</v>
      </c>
      <c r="M1366" t="s">
        <v>2710</v>
      </c>
      <c r="N1366" t="s">
        <v>2711</v>
      </c>
      <c r="O1366" t="s">
        <v>2712</v>
      </c>
      <c r="P1366">
        <v>0.40000000600000002</v>
      </c>
      <c r="Q1366" t="s">
        <v>2713</v>
      </c>
      <c r="R1366" t="s">
        <v>2714</v>
      </c>
      <c r="S1366">
        <v>20506922</v>
      </c>
      <c r="T1366">
        <v>533.12896999999998</v>
      </c>
      <c r="U1366" t="s">
        <v>31</v>
      </c>
      <c r="V1366" t="s">
        <v>2715</v>
      </c>
      <c r="W1366" t="s">
        <v>23</v>
      </c>
    </row>
    <row r="1367" spans="1:23" x14ac:dyDescent="0.4">
      <c r="A1367">
        <v>1366</v>
      </c>
      <c r="B1367">
        <v>1</v>
      </c>
      <c r="C1367">
        <v>1</v>
      </c>
      <c r="D1367">
        <v>1</v>
      </c>
      <c r="E1367">
        <v>1</v>
      </c>
      <c r="F1367">
        <v>0.65610109649952497</v>
      </c>
      <c r="G1367">
        <v>-14.627210982814599</v>
      </c>
      <c r="H1367">
        <v>0.999999999999999</v>
      </c>
      <c r="I1367">
        <v>26.6334461835112</v>
      </c>
      <c r="J1367" t="s">
        <v>2426</v>
      </c>
      <c r="K1367" t="s">
        <v>25</v>
      </c>
      <c r="L1367" t="s">
        <v>2709</v>
      </c>
      <c r="M1367" t="s">
        <v>2710</v>
      </c>
      <c r="N1367" t="s">
        <v>2711</v>
      </c>
      <c r="O1367" t="s">
        <v>2712</v>
      </c>
      <c r="P1367">
        <v>0.40000000600000002</v>
      </c>
      <c r="Q1367" t="s">
        <v>2713</v>
      </c>
      <c r="R1367" t="s">
        <v>2714</v>
      </c>
      <c r="S1367">
        <v>20506922</v>
      </c>
      <c r="T1367">
        <v>533.12896999999998</v>
      </c>
      <c r="U1367" t="s">
        <v>31</v>
      </c>
      <c r="V1367" t="s">
        <v>13258</v>
      </c>
      <c r="W1367" t="s">
        <v>23</v>
      </c>
    </row>
    <row r="1368" spans="1:23" x14ac:dyDescent="0.4">
      <c r="A1368">
        <v>1367</v>
      </c>
      <c r="B1368">
        <v>1</v>
      </c>
      <c r="C1368">
        <v>1</v>
      </c>
      <c r="D1368">
        <v>1</v>
      </c>
      <c r="E1368">
        <v>1</v>
      </c>
      <c r="F1368">
        <v>0.65574855338450799</v>
      </c>
      <c r="G1368">
        <v>-60.183250696492401</v>
      </c>
      <c r="H1368" t="s">
        <v>23</v>
      </c>
      <c r="I1368">
        <v>34.539641583464402</v>
      </c>
      <c r="J1368" t="s">
        <v>2159</v>
      </c>
      <c r="K1368" t="s">
        <v>25</v>
      </c>
      <c r="L1368" t="s">
        <v>2160</v>
      </c>
      <c r="M1368" t="s">
        <v>2161</v>
      </c>
      <c r="N1368" t="s">
        <v>2162</v>
      </c>
      <c r="O1368" t="s">
        <v>2163</v>
      </c>
      <c r="P1368">
        <v>-1.39999998</v>
      </c>
      <c r="Q1368">
        <v>21827835</v>
      </c>
      <c r="R1368" t="s">
        <v>2164</v>
      </c>
      <c r="S1368">
        <v>262146</v>
      </c>
      <c r="T1368">
        <v>301.06011999999998</v>
      </c>
      <c r="U1368" t="s">
        <v>31</v>
      </c>
      <c r="V1368" t="s">
        <v>10549</v>
      </c>
      <c r="W1368" t="s">
        <v>23</v>
      </c>
    </row>
    <row r="1369" spans="1:23" x14ac:dyDescent="0.4">
      <c r="A1369">
        <v>1368</v>
      </c>
      <c r="B1369">
        <v>1</v>
      </c>
      <c r="C1369">
        <v>1</v>
      </c>
      <c r="D1369">
        <v>1</v>
      </c>
      <c r="E1369">
        <v>1</v>
      </c>
      <c r="F1369">
        <v>0.65574855338450799</v>
      </c>
      <c r="G1369">
        <v>-60.183250696492401</v>
      </c>
      <c r="H1369">
        <v>0.999999999999999</v>
      </c>
      <c r="I1369">
        <v>34.539641583464402</v>
      </c>
      <c r="J1369" t="s">
        <v>2159</v>
      </c>
      <c r="K1369" t="s">
        <v>25</v>
      </c>
      <c r="L1369" t="s">
        <v>2160</v>
      </c>
      <c r="M1369" t="s">
        <v>2161</v>
      </c>
      <c r="N1369" t="s">
        <v>2162</v>
      </c>
      <c r="O1369" t="s">
        <v>2163</v>
      </c>
      <c r="P1369">
        <v>-1.39999998</v>
      </c>
      <c r="Q1369">
        <v>21827835</v>
      </c>
      <c r="R1369" t="s">
        <v>2164</v>
      </c>
      <c r="S1369">
        <v>262146</v>
      </c>
      <c r="T1369">
        <v>301.06011999999998</v>
      </c>
      <c r="U1369" t="s">
        <v>31</v>
      </c>
      <c r="V1369" t="s">
        <v>13259</v>
      </c>
      <c r="W1369" t="s">
        <v>23</v>
      </c>
    </row>
    <row r="1370" spans="1:23" x14ac:dyDescent="0.4">
      <c r="A1370">
        <v>1369</v>
      </c>
      <c r="B1370">
        <v>1</v>
      </c>
      <c r="C1370">
        <v>1</v>
      </c>
      <c r="D1370">
        <v>1</v>
      </c>
      <c r="E1370">
        <v>1</v>
      </c>
      <c r="F1370">
        <v>0.65569456980893903</v>
      </c>
      <c r="G1370">
        <v>-60.174499579262601</v>
      </c>
      <c r="H1370">
        <v>0.999999999999999</v>
      </c>
      <c r="I1370">
        <v>34.557275925614498</v>
      </c>
      <c r="J1370" t="s">
        <v>2159</v>
      </c>
      <c r="K1370" t="s">
        <v>25</v>
      </c>
      <c r="L1370" t="s">
        <v>2160</v>
      </c>
      <c r="M1370" t="s">
        <v>2161</v>
      </c>
      <c r="N1370" t="s">
        <v>2162</v>
      </c>
      <c r="O1370" t="s">
        <v>2163</v>
      </c>
      <c r="P1370">
        <v>-1.39999998</v>
      </c>
      <c r="Q1370">
        <v>21827835</v>
      </c>
      <c r="R1370" t="s">
        <v>2164</v>
      </c>
      <c r="S1370">
        <v>262146</v>
      </c>
      <c r="T1370">
        <v>301.06011710000001</v>
      </c>
      <c r="U1370" t="s">
        <v>31</v>
      </c>
      <c r="V1370" t="s">
        <v>13260</v>
      </c>
      <c r="W1370" t="s">
        <v>23</v>
      </c>
    </row>
    <row r="1371" spans="1:23" x14ac:dyDescent="0.4">
      <c r="A1371">
        <v>1370</v>
      </c>
      <c r="B1371">
        <v>1</v>
      </c>
      <c r="C1371">
        <v>1</v>
      </c>
      <c r="D1371">
        <v>1</v>
      </c>
      <c r="E1371">
        <v>1</v>
      </c>
      <c r="F1371">
        <v>0.65569456980893903</v>
      </c>
      <c r="G1371">
        <v>-60.174499579262601</v>
      </c>
      <c r="H1371" t="s">
        <v>23</v>
      </c>
      <c r="I1371">
        <v>34.557275925614498</v>
      </c>
      <c r="J1371" t="s">
        <v>2159</v>
      </c>
      <c r="K1371" t="s">
        <v>25</v>
      </c>
      <c r="L1371" t="s">
        <v>2160</v>
      </c>
      <c r="M1371" t="s">
        <v>2161</v>
      </c>
      <c r="N1371" t="s">
        <v>2162</v>
      </c>
      <c r="O1371" t="s">
        <v>2163</v>
      </c>
      <c r="P1371">
        <v>-1.39999998</v>
      </c>
      <c r="Q1371">
        <v>21827835</v>
      </c>
      <c r="R1371" t="s">
        <v>2164</v>
      </c>
      <c r="S1371">
        <v>262146</v>
      </c>
      <c r="T1371">
        <v>301.06011710000001</v>
      </c>
      <c r="U1371" t="s">
        <v>31</v>
      </c>
      <c r="V1371" t="s">
        <v>10547</v>
      </c>
      <c r="W1371" t="s">
        <v>23</v>
      </c>
    </row>
    <row r="1372" spans="1:23" x14ac:dyDescent="0.4">
      <c r="A1372">
        <v>1371</v>
      </c>
      <c r="B1372">
        <v>1</v>
      </c>
      <c r="C1372">
        <v>1</v>
      </c>
      <c r="D1372">
        <v>1</v>
      </c>
      <c r="E1372">
        <v>1</v>
      </c>
      <c r="F1372">
        <v>0.65431345883985204</v>
      </c>
      <c r="G1372">
        <v>-29.578379915947501</v>
      </c>
      <c r="H1372" t="s">
        <v>23</v>
      </c>
      <c r="I1372">
        <v>66.214926319282498</v>
      </c>
      <c r="J1372" t="s">
        <v>1288</v>
      </c>
      <c r="K1372" t="s">
        <v>25</v>
      </c>
      <c r="L1372" t="s">
        <v>13068</v>
      </c>
      <c r="M1372" t="s">
        <v>13069</v>
      </c>
      <c r="N1372" t="s">
        <v>13070</v>
      </c>
      <c r="O1372" t="s">
        <v>13071</v>
      </c>
      <c r="P1372">
        <v>-1.1661473499999999</v>
      </c>
      <c r="Q1372" t="s">
        <v>13072</v>
      </c>
      <c r="R1372" t="s">
        <v>13073</v>
      </c>
      <c r="S1372">
        <v>19884398</v>
      </c>
      <c r="T1372">
        <v>175.10769999999999</v>
      </c>
      <c r="U1372" t="s">
        <v>31</v>
      </c>
      <c r="V1372" t="s">
        <v>1295</v>
      </c>
      <c r="W1372" t="s">
        <v>23</v>
      </c>
    </row>
    <row r="1373" spans="1:23" x14ac:dyDescent="0.4">
      <c r="A1373">
        <v>1372</v>
      </c>
      <c r="B1373">
        <v>1</v>
      </c>
      <c r="C1373">
        <v>1</v>
      </c>
      <c r="D1373">
        <v>1</v>
      </c>
      <c r="E1373">
        <v>1</v>
      </c>
      <c r="F1373">
        <v>0.65431345883985204</v>
      </c>
      <c r="G1373">
        <v>-29.578379915947501</v>
      </c>
      <c r="H1373">
        <v>0.999999999999999</v>
      </c>
      <c r="I1373">
        <v>66.214926319282498</v>
      </c>
      <c r="J1373" t="s">
        <v>1288</v>
      </c>
      <c r="K1373" t="s">
        <v>25</v>
      </c>
      <c r="L1373" t="s">
        <v>13068</v>
      </c>
      <c r="M1373" t="s">
        <v>13069</v>
      </c>
      <c r="N1373" t="s">
        <v>13070</v>
      </c>
      <c r="O1373" t="s">
        <v>13071</v>
      </c>
      <c r="P1373">
        <v>-1.1661473499999999</v>
      </c>
      <c r="Q1373" t="s">
        <v>13072</v>
      </c>
      <c r="R1373" t="s">
        <v>13073</v>
      </c>
      <c r="S1373">
        <v>19884398</v>
      </c>
      <c r="T1373">
        <v>175.10769999999999</v>
      </c>
      <c r="U1373" t="s">
        <v>31</v>
      </c>
      <c r="V1373" t="s">
        <v>13261</v>
      </c>
      <c r="W1373" t="s">
        <v>23</v>
      </c>
    </row>
    <row r="1374" spans="1:23" x14ac:dyDescent="0.4">
      <c r="A1374">
        <v>1373</v>
      </c>
      <c r="B1374">
        <v>1</v>
      </c>
      <c r="C1374">
        <v>1</v>
      </c>
      <c r="D1374">
        <v>1</v>
      </c>
      <c r="E1374">
        <v>1</v>
      </c>
      <c r="F1374">
        <v>0.65366059259332798</v>
      </c>
      <c r="G1374">
        <v>-3.5086025286391598</v>
      </c>
      <c r="H1374">
        <v>0.999999999999999</v>
      </c>
      <c r="I1374">
        <v>17.1839536069693</v>
      </c>
      <c r="J1374" t="s">
        <v>1156</v>
      </c>
      <c r="K1374" t="s">
        <v>25</v>
      </c>
      <c r="L1374" t="s">
        <v>1157</v>
      </c>
      <c r="M1374" t="s">
        <v>1158</v>
      </c>
      <c r="N1374" t="s">
        <v>1159</v>
      </c>
      <c r="O1374" t="s">
        <v>1160</v>
      </c>
      <c r="P1374">
        <v>0.40000000600000002</v>
      </c>
      <c r="Q1374" t="s">
        <v>1161</v>
      </c>
      <c r="R1374" t="s">
        <v>1162</v>
      </c>
      <c r="S1374">
        <v>34363730038</v>
      </c>
      <c r="T1374">
        <v>435.0921879</v>
      </c>
      <c r="U1374" t="s">
        <v>31</v>
      </c>
      <c r="V1374" t="s">
        <v>13262</v>
      </c>
      <c r="W1374" t="s">
        <v>23</v>
      </c>
    </row>
    <row r="1375" spans="1:23" x14ac:dyDescent="0.4">
      <c r="A1375">
        <v>1374</v>
      </c>
      <c r="B1375">
        <v>1</v>
      </c>
      <c r="C1375">
        <v>1</v>
      </c>
      <c r="D1375">
        <v>1</v>
      </c>
      <c r="E1375">
        <v>1</v>
      </c>
      <c r="F1375">
        <v>0.65366059259332798</v>
      </c>
      <c r="G1375">
        <v>-3.5086025286391598</v>
      </c>
      <c r="H1375" t="s">
        <v>23</v>
      </c>
      <c r="I1375">
        <v>17.1839536069693</v>
      </c>
      <c r="J1375" t="s">
        <v>1156</v>
      </c>
      <c r="K1375" t="s">
        <v>25</v>
      </c>
      <c r="L1375" t="s">
        <v>1157</v>
      </c>
      <c r="M1375" t="s">
        <v>1158</v>
      </c>
      <c r="N1375" t="s">
        <v>1159</v>
      </c>
      <c r="O1375" t="s">
        <v>1160</v>
      </c>
      <c r="P1375">
        <v>0.40000000600000002</v>
      </c>
      <c r="Q1375" t="s">
        <v>1161</v>
      </c>
      <c r="R1375" t="s">
        <v>1162</v>
      </c>
      <c r="S1375">
        <v>34363730038</v>
      </c>
      <c r="T1375">
        <v>435.0921879</v>
      </c>
      <c r="U1375" t="s">
        <v>31</v>
      </c>
      <c r="V1375" t="s">
        <v>10188</v>
      </c>
      <c r="W1375" t="s">
        <v>23</v>
      </c>
    </row>
    <row r="1376" spans="1:23" x14ac:dyDescent="0.4">
      <c r="A1376">
        <v>1375</v>
      </c>
      <c r="B1376">
        <v>1</v>
      </c>
      <c r="C1376">
        <v>1</v>
      </c>
      <c r="D1376">
        <v>1</v>
      </c>
      <c r="E1376">
        <v>1</v>
      </c>
      <c r="F1376">
        <v>0.65294031791124396</v>
      </c>
      <c r="G1376">
        <v>-6.6914796801112004</v>
      </c>
      <c r="H1376">
        <v>0.999999999999999</v>
      </c>
      <c r="I1376">
        <v>28.478846421777099</v>
      </c>
      <c r="J1376" t="s">
        <v>990</v>
      </c>
      <c r="K1376" t="s">
        <v>25</v>
      </c>
      <c r="L1376" t="s">
        <v>991</v>
      </c>
      <c r="M1376" t="s">
        <v>992</v>
      </c>
      <c r="N1376" t="s">
        <v>993</v>
      </c>
      <c r="O1376" t="s">
        <v>994</v>
      </c>
      <c r="P1376">
        <v>1.72005439</v>
      </c>
      <c r="Q1376" t="s">
        <v>995</v>
      </c>
      <c r="R1376" t="s">
        <v>996</v>
      </c>
      <c r="S1376">
        <v>34481301886</v>
      </c>
      <c r="T1376">
        <v>459.0921879</v>
      </c>
      <c r="U1376" t="s">
        <v>31</v>
      </c>
      <c r="V1376" t="s">
        <v>13263</v>
      </c>
      <c r="W1376" t="s">
        <v>23</v>
      </c>
    </row>
    <row r="1377" spans="1:23" x14ac:dyDescent="0.4">
      <c r="A1377">
        <v>1376</v>
      </c>
      <c r="B1377">
        <v>1</v>
      </c>
      <c r="C1377">
        <v>1</v>
      </c>
      <c r="D1377">
        <v>1</v>
      </c>
      <c r="E1377">
        <v>1</v>
      </c>
      <c r="F1377">
        <v>0.65294031791124396</v>
      </c>
      <c r="G1377">
        <v>-6.6914796801112004</v>
      </c>
      <c r="H1377" t="s">
        <v>23</v>
      </c>
      <c r="I1377">
        <v>28.478846421777099</v>
      </c>
      <c r="J1377" t="s">
        <v>990</v>
      </c>
      <c r="K1377" t="s">
        <v>25</v>
      </c>
      <c r="L1377" t="s">
        <v>991</v>
      </c>
      <c r="M1377" t="s">
        <v>992</v>
      </c>
      <c r="N1377" t="s">
        <v>993</v>
      </c>
      <c r="O1377" t="s">
        <v>994</v>
      </c>
      <c r="P1377">
        <v>1.72005439</v>
      </c>
      <c r="Q1377" t="s">
        <v>995</v>
      </c>
      <c r="R1377" t="s">
        <v>996</v>
      </c>
      <c r="S1377">
        <v>34481301886</v>
      </c>
      <c r="T1377">
        <v>459.0921879</v>
      </c>
      <c r="U1377" t="s">
        <v>31</v>
      </c>
      <c r="V1377" t="s">
        <v>4820</v>
      </c>
      <c r="W1377" t="s">
        <v>23</v>
      </c>
    </row>
    <row r="1378" spans="1:23" x14ac:dyDescent="0.4">
      <c r="A1378">
        <v>1377</v>
      </c>
      <c r="B1378">
        <v>1</v>
      </c>
      <c r="C1378">
        <v>1</v>
      </c>
      <c r="D1378">
        <v>1</v>
      </c>
      <c r="E1378">
        <v>1</v>
      </c>
      <c r="F1378">
        <v>0.65251821251846098</v>
      </c>
      <c r="G1378">
        <v>-29.1583615647186</v>
      </c>
      <c r="H1378">
        <v>0.999999999999999</v>
      </c>
      <c r="I1378">
        <v>35.375875742774397</v>
      </c>
      <c r="J1378" t="s">
        <v>3767</v>
      </c>
      <c r="K1378" t="s">
        <v>25</v>
      </c>
      <c r="L1378" t="s">
        <v>13138</v>
      </c>
      <c r="M1378" t="s">
        <v>13139</v>
      </c>
      <c r="N1378" t="s">
        <v>13140</v>
      </c>
      <c r="O1378" t="s">
        <v>13141</v>
      </c>
      <c r="P1378">
        <v>2.2000000499999999</v>
      </c>
      <c r="Q1378" t="s">
        <v>13142</v>
      </c>
      <c r="R1378" t="s">
        <v>13143</v>
      </c>
      <c r="S1378">
        <v>71098742</v>
      </c>
      <c r="T1378">
        <v>330.16998469999999</v>
      </c>
      <c r="U1378" t="s">
        <v>31</v>
      </c>
      <c r="V1378" t="s">
        <v>13264</v>
      </c>
      <c r="W1378" t="s">
        <v>23</v>
      </c>
    </row>
    <row r="1379" spans="1:23" x14ac:dyDescent="0.4">
      <c r="A1379">
        <v>1378</v>
      </c>
      <c r="B1379">
        <v>1</v>
      </c>
      <c r="C1379">
        <v>1</v>
      </c>
      <c r="D1379">
        <v>1</v>
      </c>
      <c r="E1379">
        <v>1</v>
      </c>
      <c r="F1379">
        <v>0.65251821251846098</v>
      </c>
      <c r="G1379">
        <v>-29.1583615647186</v>
      </c>
      <c r="H1379" t="s">
        <v>23</v>
      </c>
      <c r="I1379">
        <v>35.375875742774397</v>
      </c>
      <c r="J1379" t="s">
        <v>3767</v>
      </c>
      <c r="K1379" t="s">
        <v>25</v>
      </c>
      <c r="L1379" t="s">
        <v>13138</v>
      </c>
      <c r="M1379" t="s">
        <v>13139</v>
      </c>
      <c r="N1379" t="s">
        <v>13140</v>
      </c>
      <c r="O1379" t="s">
        <v>13141</v>
      </c>
      <c r="P1379">
        <v>2.2000000499999999</v>
      </c>
      <c r="Q1379" t="s">
        <v>13142</v>
      </c>
      <c r="R1379" t="s">
        <v>13143</v>
      </c>
      <c r="S1379">
        <v>71098742</v>
      </c>
      <c r="T1379">
        <v>330.16998469999999</v>
      </c>
      <c r="U1379" t="s">
        <v>31</v>
      </c>
      <c r="V1379" t="s">
        <v>9061</v>
      </c>
      <c r="W1379" t="s">
        <v>23</v>
      </c>
    </row>
    <row r="1380" spans="1:23" x14ac:dyDescent="0.4">
      <c r="A1380">
        <v>1379</v>
      </c>
      <c r="B1380">
        <v>1</v>
      </c>
      <c r="C1380">
        <v>2</v>
      </c>
      <c r="D1380">
        <v>1</v>
      </c>
      <c r="E1380">
        <v>1</v>
      </c>
      <c r="F1380">
        <v>0.65137755643916095</v>
      </c>
      <c r="G1380">
        <v>-11.6763472269446</v>
      </c>
      <c r="H1380">
        <v>0.999999999999999</v>
      </c>
      <c r="I1380">
        <v>62.802150856247401</v>
      </c>
      <c r="J1380" t="s">
        <v>13094</v>
      </c>
      <c r="K1380" t="s">
        <v>25</v>
      </c>
      <c r="L1380" t="s">
        <v>13095</v>
      </c>
      <c r="M1380" t="s">
        <v>13096</v>
      </c>
      <c r="N1380" t="s">
        <v>13097</v>
      </c>
      <c r="O1380" t="s">
        <v>13098</v>
      </c>
      <c r="P1380">
        <v>2.0999998999999998</v>
      </c>
      <c r="Q1380" t="s">
        <v>13099</v>
      </c>
      <c r="R1380" t="s">
        <v>13100</v>
      </c>
      <c r="S1380">
        <v>19048818</v>
      </c>
      <c r="T1380">
        <v>295.18048979999998</v>
      </c>
      <c r="U1380" t="s">
        <v>31</v>
      </c>
      <c r="V1380" t="s">
        <v>13265</v>
      </c>
      <c r="W1380" t="s">
        <v>23</v>
      </c>
    </row>
    <row r="1381" spans="1:23" x14ac:dyDescent="0.4">
      <c r="A1381">
        <v>1380</v>
      </c>
      <c r="B1381">
        <v>1</v>
      </c>
      <c r="C1381">
        <v>2</v>
      </c>
      <c r="D1381">
        <v>1</v>
      </c>
      <c r="E1381">
        <v>1</v>
      </c>
      <c r="F1381">
        <v>0.65137755643916095</v>
      </c>
      <c r="G1381">
        <v>-11.6763472269446</v>
      </c>
      <c r="H1381" t="s">
        <v>23</v>
      </c>
      <c r="I1381">
        <v>62.802150856247401</v>
      </c>
      <c r="J1381" t="s">
        <v>13094</v>
      </c>
      <c r="K1381" t="s">
        <v>25</v>
      </c>
      <c r="L1381" t="s">
        <v>13095</v>
      </c>
      <c r="M1381" t="s">
        <v>13096</v>
      </c>
      <c r="N1381" t="s">
        <v>13097</v>
      </c>
      <c r="O1381" t="s">
        <v>13098</v>
      </c>
      <c r="P1381">
        <v>2.0999998999999998</v>
      </c>
      <c r="Q1381" t="s">
        <v>13099</v>
      </c>
      <c r="R1381" t="s">
        <v>13100</v>
      </c>
      <c r="S1381">
        <v>19048818</v>
      </c>
      <c r="T1381">
        <v>295.18048979999998</v>
      </c>
      <c r="U1381" t="s">
        <v>31</v>
      </c>
      <c r="V1381" t="s">
        <v>11120</v>
      </c>
      <c r="W1381" t="s">
        <v>23</v>
      </c>
    </row>
    <row r="1382" spans="1:23" x14ac:dyDescent="0.4">
      <c r="A1382">
        <v>1381</v>
      </c>
      <c r="B1382">
        <v>1</v>
      </c>
      <c r="C1382">
        <v>1</v>
      </c>
      <c r="D1382">
        <v>1</v>
      </c>
      <c r="E1382">
        <v>1</v>
      </c>
      <c r="F1382">
        <v>0.65105190470411101</v>
      </c>
      <c r="G1382">
        <v>-28.903584541778699</v>
      </c>
      <c r="H1382">
        <v>0.999999999999999</v>
      </c>
      <c r="I1382">
        <v>32.941707236113203</v>
      </c>
      <c r="J1382" t="s">
        <v>1040</v>
      </c>
      <c r="K1382" t="s">
        <v>25</v>
      </c>
      <c r="L1382" t="s">
        <v>1041</v>
      </c>
      <c r="M1382" t="s">
        <v>1042</v>
      </c>
      <c r="N1382" t="s">
        <v>1043</v>
      </c>
      <c r="O1382" t="s">
        <v>1044</v>
      </c>
      <c r="P1382">
        <v>0.69999998799999996</v>
      </c>
      <c r="Q1382">
        <v>68094</v>
      </c>
      <c r="R1382" t="s">
        <v>1045</v>
      </c>
      <c r="S1382">
        <v>19415142</v>
      </c>
      <c r="T1382">
        <v>199.08658940000001</v>
      </c>
      <c r="U1382" t="s">
        <v>31</v>
      </c>
      <c r="V1382" t="s">
        <v>13266</v>
      </c>
      <c r="W1382" t="s">
        <v>23</v>
      </c>
    </row>
    <row r="1383" spans="1:23" x14ac:dyDescent="0.4">
      <c r="A1383">
        <v>1382</v>
      </c>
      <c r="B1383">
        <v>1</v>
      </c>
      <c r="C1383">
        <v>1</v>
      </c>
      <c r="D1383">
        <v>1</v>
      </c>
      <c r="E1383">
        <v>1</v>
      </c>
      <c r="F1383">
        <v>0.65105190470411101</v>
      </c>
      <c r="G1383">
        <v>-28.903584541778699</v>
      </c>
      <c r="H1383" t="s">
        <v>23</v>
      </c>
      <c r="I1383">
        <v>32.941707236113203</v>
      </c>
      <c r="J1383" t="s">
        <v>1040</v>
      </c>
      <c r="K1383" t="s">
        <v>25</v>
      </c>
      <c r="L1383" t="s">
        <v>1041</v>
      </c>
      <c r="M1383" t="s">
        <v>1042</v>
      </c>
      <c r="N1383" t="s">
        <v>1043</v>
      </c>
      <c r="O1383" t="s">
        <v>1044</v>
      </c>
      <c r="P1383">
        <v>0.69999998799999996</v>
      </c>
      <c r="Q1383">
        <v>68094</v>
      </c>
      <c r="R1383" t="s">
        <v>1045</v>
      </c>
      <c r="S1383">
        <v>19415142</v>
      </c>
      <c r="T1383">
        <v>199.08658940000001</v>
      </c>
      <c r="U1383" t="s">
        <v>31</v>
      </c>
      <c r="V1383" t="s">
        <v>1047</v>
      </c>
      <c r="W1383" t="s">
        <v>23</v>
      </c>
    </row>
    <row r="1384" spans="1:23" x14ac:dyDescent="0.4">
      <c r="A1384">
        <v>1383</v>
      </c>
      <c r="B1384">
        <v>1</v>
      </c>
      <c r="C1384">
        <v>1</v>
      </c>
      <c r="D1384">
        <v>1</v>
      </c>
      <c r="E1384">
        <v>1</v>
      </c>
      <c r="F1384">
        <v>0.65065319727582904</v>
      </c>
      <c r="G1384">
        <v>-5.9181546192869803</v>
      </c>
      <c r="H1384" t="s">
        <v>23</v>
      </c>
      <c r="I1384">
        <v>19.008810818199901</v>
      </c>
      <c r="J1384" t="s">
        <v>737</v>
      </c>
      <c r="K1384" t="s">
        <v>25</v>
      </c>
      <c r="L1384" t="s">
        <v>738</v>
      </c>
      <c r="M1384" t="s">
        <v>739</v>
      </c>
      <c r="N1384" t="s">
        <v>740</v>
      </c>
      <c r="O1384" t="s">
        <v>741</v>
      </c>
      <c r="P1384">
        <v>-1.10000002</v>
      </c>
      <c r="Q1384" t="s">
        <v>742</v>
      </c>
      <c r="R1384" t="s">
        <v>743</v>
      </c>
      <c r="S1384">
        <v>254733182</v>
      </c>
      <c r="T1384">
        <v>442.14699999999999</v>
      </c>
      <c r="U1384" t="s">
        <v>31</v>
      </c>
      <c r="V1384" t="s">
        <v>956</v>
      </c>
      <c r="W1384" t="s">
        <v>23</v>
      </c>
    </row>
    <row r="1385" spans="1:23" x14ac:dyDescent="0.4">
      <c r="A1385">
        <v>1384</v>
      </c>
      <c r="B1385">
        <v>1</v>
      </c>
      <c r="C1385">
        <v>1</v>
      </c>
      <c r="D1385">
        <v>1</v>
      </c>
      <c r="E1385">
        <v>1</v>
      </c>
      <c r="F1385">
        <v>0.65065319727582904</v>
      </c>
      <c r="G1385">
        <v>-5.9181546192869803</v>
      </c>
      <c r="H1385">
        <v>0.999999999999999</v>
      </c>
      <c r="I1385">
        <v>19.008810818199901</v>
      </c>
      <c r="J1385" t="s">
        <v>737</v>
      </c>
      <c r="K1385" t="s">
        <v>25</v>
      </c>
      <c r="L1385" t="s">
        <v>738</v>
      </c>
      <c r="M1385" t="s">
        <v>739</v>
      </c>
      <c r="N1385" t="s">
        <v>740</v>
      </c>
      <c r="O1385" t="s">
        <v>741</v>
      </c>
      <c r="P1385">
        <v>-1.10000002</v>
      </c>
      <c r="Q1385" t="s">
        <v>742</v>
      </c>
      <c r="R1385" t="s">
        <v>743</v>
      </c>
      <c r="S1385">
        <v>254733182</v>
      </c>
      <c r="T1385">
        <v>442.14699999999999</v>
      </c>
      <c r="U1385" t="s">
        <v>31</v>
      </c>
      <c r="V1385" t="s">
        <v>13267</v>
      </c>
      <c r="W1385" t="s">
        <v>23</v>
      </c>
    </row>
    <row r="1386" spans="1:23" x14ac:dyDescent="0.4">
      <c r="A1386">
        <v>1385</v>
      </c>
      <c r="B1386">
        <v>1</v>
      </c>
      <c r="C1386">
        <v>1</v>
      </c>
      <c r="D1386">
        <v>1</v>
      </c>
      <c r="E1386">
        <v>1</v>
      </c>
      <c r="F1386">
        <v>0.65037272352970099</v>
      </c>
      <c r="G1386">
        <v>-5.8270939812069003</v>
      </c>
      <c r="H1386" t="s">
        <v>23</v>
      </c>
      <c r="I1386">
        <v>31.438725597301701</v>
      </c>
      <c r="J1386" t="s">
        <v>4601</v>
      </c>
      <c r="K1386" t="s">
        <v>25</v>
      </c>
      <c r="L1386" t="s">
        <v>4602</v>
      </c>
      <c r="M1386" t="s">
        <v>4603</v>
      </c>
      <c r="N1386" t="s">
        <v>4604</v>
      </c>
      <c r="O1386" t="s">
        <v>4605</v>
      </c>
      <c r="P1386">
        <v>1</v>
      </c>
      <c r="Q1386" t="s">
        <v>4606</v>
      </c>
      <c r="R1386" t="s">
        <v>4607</v>
      </c>
      <c r="S1386">
        <v>2154514</v>
      </c>
      <c r="T1386">
        <v>513.18675689999998</v>
      </c>
      <c r="U1386" t="s">
        <v>31</v>
      </c>
      <c r="V1386" t="s">
        <v>5038</v>
      </c>
      <c r="W1386" t="s">
        <v>23</v>
      </c>
    </row>
    <row r="1387" spans="1:23" x14ac:dyDescent="0.4">
      <c r="A1387">
        <v>1386</v>
      </c>
      <c r="B1387">
        <v>1</v>
      </c>
      <c r="C1387">
        <v>1</v>
      </c>
      <c r="D1387">
        <v>1</v>
      </c>
      <c r="E1387">
        <v>1</v>
      </c>
      <c r="F1387">
        <v>0.65037272352970099</v>
      </c>
      <c r="G1387">
        <v>-5.8270939812069003</v>
      </c>
      <c r="H1387">
        <v>0.999999999999999</v>
      </c>
      <c r="I1387">
        <v>31.438725597301701</v>
      </c>
      <c r="J1387" t="s">
        <v>4601</v>
      </c>
      <c r="K1387" t="s">
        <v>25</v>
      </c>
      <c r="L1387" t="s">
        <v>4602</v>
      </c>
      <c r="M1387" t="s">
        <v>4603</v>
      </c>
      <c r="N1387" t="s">
        <v>4604</v>
      </c>
      <c r="O1387" t="s">
        <v>4605</v>
      </c>
      <c r="P1387">
        <v>1</v>
      </c>
      <c r="Q1387" t="s">
        <v>4606</v>
      </c>
      <c r="R1387" t="s">
        <v>4607</v>
      </c>
      <c r="S1387">
        <v>2154514</v>
      </c>
      <c r="T1387">
        <v>513.18675689999998</v>
      </c>
      <c r="U1387" t="s">
        <v>31</v>
      </c>
      <c r="V1387" t="s">
        <v>13268</v>
      </c>
      <c r="W1387" t="s">
        <v>23</v>
      </c>
    </row>
    <row r="1388" spans="1:23" x14ac:dyDescent="0.4">
      <c r="A1388">
        <v>1387</v>
      </c>
      <c r="B1388">
        <v>1</v>
      </c>
      <c r="C1388">
        <v>1</v>
      </c>
      <c r="D1388">
        <v>1</v>
      </c>
      <c r="E1388">
        <v>1</v>
      </c>
      <c r="F1388">
        <v>0.65031406474991504</v>
      </c>
      <c r="G1388">
        <v>-4.7761116370093797</v>
      </c>
      <c r="H1388" t="s">
        <v>23</v>
      </c>
      <c r="I1388">
        <v>25.079037072839</v>
      </c>
      <c r="J1388" t="s">
        <v>1665</v>
      </c>
      <c r="K1388" t="s">
        <v>25</v>
      </c>
      <c r="L1388" t="s">
        <v>1982</v>
      </c>
      <c r="M1388" t="s">
        <v>1983</v>
      </c>
      <c r="N1388" t="s">
        <v>1984</v>
      </c>
      <c r="O1388" t="s">
        <v>1985</v>
      </c>
      <c r="P1388">
        <v>2.8652255499999999</v>
      </c>
      <c r="Q1388" t="s">
        <v>1986</v>
      </c>
      <c r="R1388" t="s">
        <v>1987</v>
      </c>
      <c r="S1388">
        <v>19556450</v>
      </c>
      <c r="T1388">
        <v>323.1390189</v>
      </c>
      <c r="U1388" t="s">
        <v>31</v>
      </c>
      <c r="V1388" t="s">
        <v>1940</v>
      </c>
      <c r="W1388" t="s">
        <v>23</v>
      </c>
    </row>
    <row r="1389" spans="1:23" x14ac:dyDescent="0.4">
      <c r="A1389">
        <v>1388</v>
      </c>
      <c r="B1389">
        <v>1</v>
      </c>
      <c r="C1389">
        <v>1</v>
      </c>
      <c r="D1389">
        <v>1</v>
      </c>
      <c r="E1389">
        <v>1</v>
      </c>
      <c r="F1389">
        <v>0.65031406474991504</v>
      </c>
      <c r="G1389">
        <v>-4.7761116370093797</v>
      </c>
      <c r="H1389">
        <v>0.999999999999999</v>
      </c>
      <c r="I1389">
        <v>25.079037072839</v>
      </c>
      <c r="J1389" t="s">
        <v>1665</v>
      </c>
      <c r="K1389" t="s">
        <v>25</v>
      </c>
      <c r="L1389" t="s">
        <v>1982</v>
      </c>
      <c r="M1389" t="s">
        <v>1983</v>
      </c>
      <c r="N1389" t="s">
        <v>1984</v>
      </c>
      <c r="O1389" t="s">
        <v>1985</v>
      </c>
      <c r="P1389">
        <v>2.8652255499999999</v>
      </c>
      <c r="Q1389" t="s">
        <v>1986</v>
      </c>
      <c r="R1389" t="s">
        <v>1987</v>
      </c>
      <c r="S1389">
        <v>19556450</v>
      </c>
      <c r="T1389">
        <v>323.1390189</v>
      </c>
      <c r="U1389" t="s">
        <v>31</v>
      </c>
      <c r="V1389" t="s">
        <v>13269</v>
      </c>
      <c r="W1389" t="s">
        <v>23</v>
      </c>
    </row>
    <row r="1390" spans="1:23" x14ac:dyDescent="0.4">
      <c r="A1390">
        <v>1389</v>
      </c>
      <c r="B1390">
        <v>1</v>
      </c>
      <c r="C1390">
        <v>1</v>
      </c>
      <c r="D1390">
        <v>1</v>
      </c>
      <c r="E1390">
        <v>1</v>
      </c>
      <c r="F1390">
        <v>0.649662769646845</v>
      </c>
      <c r="G1390">
        <v>-7.2292863782398298</v>
      </c>
      <c r="H1390" t="s">
        <v>23</v>
      </c>
      <c r="I1390">
        <v>60.944373119893598</v>
      </c>
      <c r="J1390" t="s">
        <v>5754</v>
      </c>
      <c r="K1390" t="s">
        <v>25</v>
      </c>
      <c r="L1390" t="s">
        <v>13270</v>
      </c>
      <c r="M1390" t="s">
        <v>13271</v>
      </c>
      <c r="N1390" t="s">
        <v>13272</v>
      </c>
      <c r="O1390" t="s">
        <v>13273</v>
      </c>
      <c r="P1390">
        <v>1.7252690799999999</v>
      </c>
      <c r="Q1390">
        <v>12038</v>
      </c>
      <c r="R1390" t="s">
        <v>13274</v>
      </c>
      <c r="S1390">
        <v>205316162</v>
      </c>
      <c r="T1390">
        <v>197.08080000000001</v>
      </c>
      <c r="U1390" t="s">
        <v>31</v>
      </c>
      <c r="V1390" t="s">
        <v>9486</v>
      </c>
      <c r="W1390" t="s">
        <v>23</v>
      </c>
    </row>
    <row r="1391" spans="1:23" x14ac:dyDescent="0.4">
      <c r="A1391">
        <v>1390</v>
      </c>
      <c r="B1391">
        <v>1</v>
      </c>
      <c r="C1391">
        <v>1</v>
      </c>
      <c r="D1391">
        <v>1</v>
      </c>
      <c r="E1391">
        <v>1</v>
      </c>
      <c r="F1391">
        <v>0.649662769646845</v>
      </c>
      <c r="G1391">
        <v>-7.2292863782398298</v>
      </c>
      <c r="H1391">
        <v>0.999999999999999</v>
      </c>
      <c r="I1391">
        <v>60.944373119893598</v>
      </c>
      <c r="J1391" t="s">
        <v>5754</v>
      </c>
      <c r="K1391" t="s">
        <v>25</v>
      </c>
      <c r="L1391" t="s">
        <v>13270</v>
      </c>
      <c r="M1391" t="s">
        <v>13271</v>
      </c>
      <c r="N1391" t="s">
        <v>13272</v>
      </c>
      <c r="O1391" t="s">
        <v>13273</v>
      </c>
      <c r="P1391">
        <v>1.7252690799999999</v>
      </c>
      <c r="Q1391">
        <v>12038</v>
      </c>
      <c r="R1391" t="s">
        <v>13274</v>
      </c>
      <c r="S1391">
        <v>205316162</v>
      </c>
      <c r="T1391">
        <v>197.08080000000001</v>
      </c>
      <c r="U1391" t="s">
        <v>31</v>
      </c>
      <c r="V1391" t="s">
        <v>13275</v>
      </c>
      <c r="W1391" t="s">
        <v>23</v>
      </c>
    </row>
    <row r="1392" spans="1:23" x14ac:dyDescent="0.4">
      <c r="A1392">
        <v>1391</v>
      </c>
      <c r="B1392">
        <v>1</v>
      </c>
      <c r="C1392">
        <v>3</v>
      </c>
      <c r="D1392">
        <v>1</v>
      </c>
      <c r="E1392">
        <v>2</v>
      </c>
      <c r="F1392">
        <v>0.64958424763358502</v>
      </c>
      <c r="G1392">
        <v>-1.2831060223126001</v>
      </c>
      <c r="H1392">
        <v>0.137185929648241</v>
      </c>
      <c r="I1392">
        <v>6.5130370697595099</v>
      </c>
      <c r="J1392" t="s">
        <v>2743</v>
      </c>
      <c r="K1392" t="s">
        <v>25</v>
      </c>
      <c r="L1392" t="s">
        <v>2744</v>
      </c>
      <c r="M1392" t="s">
        <v>2745</v>
      </c>
      <c r="N1392" t="s">
        <v>2746</v>
      </c>
      <c r="O1392" t="s">
        <v>2747</v>
      </c>
      <c r="P1392">
        <v>1.4723249700000001</v>
      </c>
      <c r="Q1392" t="s">
        <v>2748</v>
      </c>
      <c r="R1392" t="s">
        <v>2749</v>
      </c>
      <c r="S1392">
        <v>121629054</v>
      </c>
      <c r="T1392">
        <v>291.08631459999998</v>
      </c>
      <c r="U1392" t="s">
        <v>31</v>
      </c>
      <c r="V1392" t="s">
        <v>13276</v>
      </c>
      <c r="W1392" t="s">
        <v>23</v>
      </c>
    </row>
    <row r="1393" spans="1:23" x14ac:dyDescent="0.4">
      <c r="A1393">
        <v>1392</v>
      </c>
      <c r="B1393">
        <v>1</v>
      </c>
      <c r="C1393">
        <v>1</v>
      </c>
      <c r="D1393">
        <v>1</v>
      </c>
      <c r="E1393">
        <v>1</v>
      </c>
      <c r="F1393">
        <v>0.64879814198130303</v>
      </c>
      <c r="G1393">
        <v>-3.5666165989285998</v>
      </c>
      <c r="H1393">
        <v>0.999999999999999</v>
      </c>
      <c r="I1393">
        <v>97.690790060729498</v>
      </c>
      <c r="J1393" t="s">
        <v>3884</v>
      </c>
      <c r="K1393" t="s">
        <v>25</v>
      </c>
      <c r="L1393" t="s">
        <v>3885</v>
      </c>
      <c r="M1393" t="s">
        <v>3886</v>
      </c>
      <c r="N1393" t="s">
        <v>3887</v>
      </c>
      <c r="O1393" t="s">
        <v>3888</v>
      </c>
      <c r="P1393">
        <v>4.1149358700000001</v>
      </c>
      <c r="Q1393" t="s">
        <v>3889</v>
      </c>
      <c r="R1393" t="s">
        <v>3890</v>
      </c>
      <c r="S1393">
        <v>255781742</v>
      </c>
      <c r="T1393">
        <v>273.18490000000003</v>
      </c>
      <c r="U1393" t="s">
        <v>31</v>
      </c>
      <c r="V1393" t="s">
        <v>13277</v>
      </c>
      <c r="W1393" t="s">
        <v>23</v>
      </c>
    </row>
    <row r="1394" spans="1:23" x14ac:dyDescent="0.4">
      <c r="A1394">
        <v>1393</v>
      </c>
      <c r="B1394">
        <v>1</v>
      </c>
      <c r="C1394">
        <v>1</v>
      </c>
      <c r="D1394">
        <v>1</v>
      </c>
      <c r="E1394">
        <v>1</v>
      </c>
      <c r="F1394">
        <v>0.64879814198130303</v>
      </c>
      <c r="G1394">
        <v>-3.5666165989285998</v>
      </c>
      <c r="H1394" t="s">
        <v>23</v>
      </c>
      <c r="I1394">
        <v>97.690790060729498</v>
      </c>
      <c r="J1394" t="s">
        <v>3884</v>
      </c>
      <c r="K1394" t="s">
        <v>25</v>
      </c>
      <c r="L1394" t="s">
        <v>3885</v>
      </c>
      <c r="M1394" t="s">
        <v>3886</v>
      </c>
      <c r="N1394" t="s">
        <v>3887</v>
      </c>
      <c r="O1394" t="s">
        <v>3888</v>
      </c>
      <c r="P1394">
        <v>4.1149358700000001</v>
      </c>
      <c r="Q1394" t="s">
        <v>3889</v>
      </c>
      <c r="R1394" t="s">
        <v>3890</v>
      </c>
      <c r="S1394">
        <v>255781742</v>
      </c>
      <c r="T1394">
        <v>273.18490000000003</v>
      </c>
      <c r="U1394" t="s">
        <v>31</v>
      </c>
      <c r="V1394" t="s">
        <v>6816</v>
      </c>
      <c r="W1394" t="s">
        <v>23</v>
      </c>
    </row>
    <row r="1395" spans="1:23" x14ac:dyDescent="0.4">
      <c r="A1395">
        <v>1394</v>
      </c>
      <c r="B1395">
        <v>1</v>
      </c>
      <c r="C1395">
        <v>1</v>
      </c>
      <c r="D1395">
        <v>1</v>
      </c>
      <c r="E1395">
        <v>2</v>
      </c>
      <c r="F1395">
        <v>0.64863234029579897</v>
      </c>
      <c r="G1395">
        <v>-4.8371470706477497</v>
      </c>
      <c r="H1395" t="s">
        <v>23</v>
      </c>
      <c r="I1395">
        <v>27.197882058669901</v>
      </c>
      <c r="J1395" t="s">
        <v>716</v>
      </c>
      <c r="K1395" t="s">
        <v>25</v>
      </c>
      <c r="L1395" t="s">
        <v>717</v>
      </c>
      <c r="M1395" t="s">
        <v>718</v>
      </c>
      <c r="N1395" t="s">
        <v>719</v>
      </c>
      <c r="O1395" t="s">
        <v>720</v>
      </c>
      <c r="P1395">
        <v>2.6983466100000002</v>
      </c>
      <c r="Q1395" t="s">
        <v>721</v>
      </c>
      <c r="R1395" t="s">
        <v>722</v>
      </c>
      <c r="S1395">
        <v>86829438</v>
      </c>
      <c r="T1395">
        <v>183.09168</v>
      </c>
      <c r="U1395" t="s">
        <v>31</v>
      </c>
      <c r="V1395" t="s">
        <v>1099</v>
      </c>
      <c r="W1395" t="s">
        <v>23</v>
      </c>
    </row>
    <row r="1396" spans="1:23" x14ac:dyDescent="0.4">
      <c r="A1396">
        <v>1395</v>
      </c>
      <c r="B1396">
        <v>1</v>
      </c>
      <c r="C1396">
        <v>2</v>
      </c>
      <c r="D1396">
        <v>1</v>
      </c>
      <c r="E1396">
        <v>2</v>
      </c>
      <c r="F1396">
        <v>0.64832579729918605</v>
      </c>
      <c r="G1396">
        <v>-26.9100999979016</v>
      </c>
      <c r="H1396">
        <v>0.97336683417085401</v>
      </c>
      <c r="I1396">
        <v>78.943781485338107</v>
      </c>
      <c r="J1396" t="s">
        <v>884</v>
      </c>
      <c r="K1396" t="s">
        <v>25</v>
      </c>
      <c r="L1396" t="s">
        <v>885</v>
      </c>
      <c r="M1396" t="s">
        <v>886</v>
      </c>
      <c r="N1396" t="s">
        <v>887</v>
      </c>
      <c r="O1396" t="s">
        <v>888</v>
      </c>
      <c r="P1396">
        <v>3.2000000499999999</v>
      </c>
      <c r="Q1396" t="s">
        <v>889</v>
      </c>
      <c r="R1396" t="s">
        <v>890</v>
      </c>
      <c r="S1396">
        <v>69779830</v>
      </c>
      <c r="T1396">
        <v>367.20161919999998</v>
      </c>
      <c r="U1396" t="s">
        <v>31</v>
      </c>
      <c r="V1396" t="s">
        <v>13278</v>
      </c>
      <c r="W1396" t="s">
        <v>23</v>
      </c>
    </row>
    <row r="1397" spans="1:23" x14ac:dyDescent="0.4">
      <c r="A1397">
        <v>1396</v>
      </c>
      <c r="B1397">
        <v>1</v>
      </c>
      <c r="C1397">
        <v>1</v>
      </c>
      <c r="D1397">
        <v>1</v>
      </c>
      <c r="E1397">
        <v>1</v>
      </c>
      <c r="F1397">
        <v>0.64824877239004997</v>
      </c>
      <c r="G1397">
        <v>-3.6962411283586301</v>
      </c>
      <c r="H1397" t="s">
        <v>23</v>
      </c>
      <c r="I1397">
        <v>76.303171686332306</v>
      </c>
      <c r="J1397" t="s">
        <v>1102</v>
      </c>
      <c r="K1397" t="s">
        <v>25</v>
      </c>
      <c r="L1397" t="s">
        <v>1103</v>
      </c>
      <c r="M1397" t="s">
        <v>1104</v>
      </c>
      <c r="N1397" t="s">
        <v>1105</v>
      </c>
      <c r="O1397" t="s">
        <v>1106</v>
      </c>
      <c r="P1397">
        <v>3.0999998999999998</v>
      </c>
      <c r="Q1397" t="s">
        <v>1107</v>
      </c>
      <c r="R1397" t="s">
        <v>1108</v>
      </c>
      <c r="S1397">
        <v>255847294</v>
      </c>
      <c r="T1397">
        <v>229.08591999999999</v>
      </c>
      <c r="U1397" t="s">
        <v>31</v>
      </c>
      <c r="V1397" t="s">
        <v>2384</v>
      </c>
      <c r="W1397" t="s">
        <v>23</v>
      </c>
    </row>
    <row r="1398" spans="1:23" x14ac:dyDescent="0.4">
      <c r="A1398">
        <v>1397</v>
      </c>
      <c r="B1398">
        <v>1</v>
      </c>
      <c r="C1398">
        <v>1</v>
      </c>
      <c r="D1398">
        <v>1</v>
      </c>
      <c r="E1398">
        <v>1</v>
      </c>
      <c r="F1398">
        <v>0.64824877239004997</v>
      </c>
      <c r="G1398">
        <v>-3.6962411283586301</v>
      </c>
      <c r="H1398">
        <v>0.999999999999999</v>
      </c>
      <c r="I1398">
        <v>76.303171686332306</v>
      </c>
      <c r="J1398" t="s">
        <v>1102</v>
      </c>
      <c r="K1398" t="s">
        <v>25</v>
      </c>
      <c r="L1398" t="s">
        <v>1103</v>
      </c>
      <c r="M1398" t="s">
        <v>1104</v>
      </c>
      <c r="N1398" t="s">
        <v>1105</v>
      </c>
      <c r="O1398" t="s">
        <v>1106</v>
      </c>
      <c r="P1398">
        <v>3.0999998999999998</v>
      </c>
      <c r="Q1398" t="s">
        <v>1107</v>
      </c>
      <c r="R1398" t="s">
        <v>1108</v>
      </c>
      <c r="S1398">
        <v>255847294</v>
      </c>
      <c r="T1398">
        <v>229.08591999999999</v>
      </c>
      <c r="U1398" t="s">
        <v>31</v>
      </c>
      <c r="V1398" t="s">
        <v>13279</v>
      </c>
      <c r="W1398" t="s">
        <v>23</v>
      </c>
    </row>
    <row r="1399" spans="1:23" x14ac:dyDescent="0.4">
      <c r="A1399">
        <v>1398</v>
      </c>
      <c r="B1399">
        <v>1</v>
      </c>
      <c r="C1399">
        <v>1</v>
      </c>
      <c r="D1399">
        <v>1</v>
      </c>
      <c r="E1399">
        <v>1</v>
      </c>
      <c r="F1399">
        <v>0.64788454016140096</v>
      </c>
      <c r="G1399">
        <v>-31.0570473271327</v>
      </c>
      <c r="H1399" t="s">
        <v>23</v>
      </c>
      <c r="I1399">
        <v>102.46604199389699</v>
      </c>
      <c r="J1399" t="s">
        <v>3767</v>
      </c>
      <c r="K1399" t="s">
        <v>25</v>
      </c>
      <c r="L1399" t="s">
        <v>13138</v>
      </c>
      <c r="M1399" t="s">
        <v>13139</v>
      </c>
      <c r="N1399" t="s">
        <v>13140</v>
      </c>
      <c r="O1399" t="s">
        <v>13141</v>
      </c>
      <c r="P1399">
        <v>2.2000000499999999</v>
      </c>
      <c r="Q1399" t="s">
        <v>13142</v>
      </c>
      <c r="R1399" t="s">
        <v>13143</v>
      </c>
      <c r="S1399">
        <v>71098742</v>
      </c>
      <c r="T1399">
        <v>330.16998469999999</v>
      </c>
      <c r="U1399" t="s">
        <v>31</v>
      </c>
      <c r="V1399" t="s">
        <v>4903</v>
      </c>
      <c r="W1399" t="s">
        <v>23</v>
      </c>
    </row>
    <row r="1400" spans="1:23" x14ac:dyDescent="0.4">
      <c r="A1400">
        <v>1399</v>
      </c>
      <c r="B1400">
        <v>1</v>
      </c>
      <c r="C1400">
        <v>1</v>
      </c>
      <c r="D1400">
        <v>1</v>
      </c>
      <c r="E1400">
        <v>1</v>
      </c>
      <c r="F1400">
        <v>0.64788454016140096</v>
      </c>
      <c r="G1400">
        <v>-31.0570473271327</v>
      </c>
      <c r="H1400">
        <v>0.999999999999999</v>
      </c>
      <c r="I1400">
        <v>102.46604199389699</v>
      </c>
      <c r="J1400" t="s">
        <v>3767</v>
      </c>
      <c r="K1400" t="s">
        <v>25</v>
      </c>
      <c r="L1400" t="s">
        <v>13138</v>
      </c>
      <c r="M1400" t="s">
        <v>13139</v>
      </c>
      <c r="N1400" t="s">
        <v>13140</v>
      </c>
      <c r="O1400" t="s">
        <v>13141</v>
      </c>
      <c r="P1400">
        <v>2.2000000499999999</v>
      </c>
      <c r="Q1400" t="s">
        <v>13142</v>
      </c>
      <c r="R1400" t="s">
        <v>13143</v>
      </c>
      <c r="S1400">
        <v>71098742</v>
      </c>
      <c r="T1400">
        <v>330.16998469999999</v>
      </c>
      <c r="U1400" t="s">
        <v>31</v>
      </c>
      <c r="V1400" t="s">
        <v>13280</v>
      </c>
      <c r="W1400" t="s">
        <v>23</v>
      </c>
    </row>
    <row r="1401" spans="1:23" x14ac:dyDescent="0.4">
      <c r="A1401">
        <v>1400</v>
      </c>
      <c r="B1401">
        <v>1</v>
      </c>
      <c r="C1401">
        <v>1</v>
      </c>
      <c r="D1401">
        <v>1</v>
      </c>
      <c r="E1401">
        <v>1</v>
      </c>
      <c r="F1401">
        <v>0.64765438170210199</v>
      </c>
      <c r="G1401">
        <v>-78.923672861008399</v>
      </c>
      <c r="H1401" t="s">
        <v>23</v>
      </c>
      <c r="I1401">
        <v>16.026311870201098</v>
      </c>
      <c r="J1401" t="s">
        <v>2159</v>
      </c>
      <c r="K1401" t="s">
        <v>25</v>
      </c>
      <c r="L1401" t="s">
        <v>2160</v>
      </c>
      <c r="M1401" t="s">
        <v>2161</v>
      </c>
      <c r="N1401" t="s">
        <v>2162</v>
      </c>
      <c r="O1401" t="s">
        <v>2163</v>
      </c>
      <c r="P1401">
        <v>-1.39999998</v>
      </c>
      <c r="Q1401">
        <v>21827835</v>
      </c>
      <c r="R1401" t="s">
        <v>2164</v>
      </c>
      <c r="S1401">
        <v>262146</v>
      </c>
      <c r="T1401">
        <v>301.06011710000001</v>
      </c>
      <c r="U1401" t="s">
        <v>31</v>
      </c>
      <c r="V1401" t="s">
        <v>8289</v>
      </c>
      <c r="W1401" t="s">
        <v>23</v>
      </c>
    </row>
    <row r="1402" spans="1:23" x14ac:dyDescent="0.4">
      <c r="A1402">
        <v>1401</v>
      </c>
      <c r="B1402">
        <v>1</v>
      </c>
      <c r="C1402">
        <v>1</v>
      </c>
      <c r="D1402">
        <v>1</v>
      </c>
      <c r="E1402">
        <v>1</v>
      </c>
      <c r="F1402">
        <v>0.64765438170210199</v>
      </c>
      <c r="G1402">
        <v>-78.923672861008399</v>
      </c>
      <c r="H1402">
        <v>0.999999999999999</v>
      </c>
      <c r="I1402">
        <v>16.026311870201098</v>
      </c>
      <c r="J1402" t="s">
        <v>2159</v>
      </c>
      <c r="K1402" t="s">
        <v>25</v>
      </c>
      <c r="L1402" t="s">
        <v>2160</v>
      </c>
      <c r="M1402" t="s">
        <v>2161</v>
      </c>
      <c r="N1402" t="s">
        <v>2162</v>
      </c>
      <c r="O1402" t="s">
        <v>2163</v>
      </c>
      <c r="P1402">
        <v>-1.39999998</v>
      </c>
      <c r="Q1402">
        <v>21827835</v>
      </c>
      <c r="R1402" t="s">
        <v>2164</v>
      </c>
      <c r="S1402">
        <v>262146</v>
      </c>
      <c r="T1402">
        <v>301.06011710000001</v>
      </c>
      <c r="U1402" t="s">
        <v>31</v>
      </c>
      <c r="V1402" t="s">
        <v>13281</v>
      </c>
      <c r="W1402" t="s">
        <v>23</v>
      </c>
    </row>
    <row r="1403" spans="1:23" x14ac:dyDescent="0.4">
      <c r="A1403">
        <v>1402</v>
      </c>
      <c r="B1403">
        <v>1</v>
      </c>
      <c r="C1403">
        <v>1</v>
      </c>
      <c r="D1403">
        <v>1</v>
      </c>
      <c r="E1403">
        <v>1</v>
      </c>
      <c r="F1403">
        <v>0.64760664189964001</v>
      </c>
      <c r="G1403">
        <v>-6.4583080653784499</v>
      </c>
      <c r="H1403">
        <v>0.999999999999999</v>
      </c>
      <c r="I1403">
        <v>119.27724104686899</v>
      </c>
      <c r="J1403" t="s">
        <v>2743</v>
      </c>
      <c r="K1403" t="s">
        <v>25</v>
      </c>
      <c r="L1403" t="s">
        <v>2744</v>
      </c>
      <c r="M1403" t="s">
        <v>2745</v>
      </c>
      <c r="N1403" t="s">
        <v>2746</v>
      </c>
      <c r="O1403" t="s">
        <v>2747</v>
      </c>
      <c r="P1403">
        <v>1.4723249700000001</v>
      </c>
      <c r="Q1403" t="s">
        <v>2748</v>
      </c>
      <c r="R1403" t="s">
        <v>2749</v>
      </c>
      <c r="S1403">
        <v>121629054</v>
      </c>
      <c r="T1403">
        <v>291.08629999999999</v>
      </c>
      <c r="U1403" t="s">
        <v>31</v>
      </c>
      <c r="V1403" t="s">
        <v>13282</v>
      </c>
      <c r="W1403" t="s">
        <v>23</v>
      </c>
    </row>
    <row r="1404" spans="1:23" x14ac:dyDescent="0.4">
      <c r="A1404">
        <v>1403</v>
      </c>
      <c r="B1404">
        <v>1</v>
      </c>
      <c r="C1404">
        <v>1</v>
      </c>
      <c r="D1404">
        <v>1</v>
      </c>
      <c r="E1404">
        <v>1</v>
      </c>
      <c r="F1404">
        <v>0.64760664189964001</v>
      </c>
      <c r="G1404">
        <v>-6.4583080653784499</v>
      </c>
      <c r="H1404" t="s">
        <v>23</v>
      </c>
      <c r="I1404">
        <v>119.27724104686899</v>
      </c>
      <c r="J1404" t="s">
        <v>2743</v>
      </c>
      <c r="K1404" t="s">
        <v>25</v>
      </c>
      <c r="L1404" t="s">
        <v>2744</v>
      </c>
      <c r="M1404" t="s">
        <v>2745</v>
      </c>
      <c r="N1404" t="s">
        <v>2746</v>
      </c>
      <c r="O1404" t="s">
        <v>2747</v>
      </c>
      <c r="P1404">
        <v>1.4723249700000001</v>
      </c>
      <c r="Q1404" t="s">
        <v>2748</v>
      </c>
      <c r="R1404" t="s">
        <v>2749</v>
      </c>
      <c r="S1404">
        <v>121629054</v>
      </c>
      <c r="T1404">
        <v>291.08629999999999</v>
      </c>
      <c r="U1404" t="s">
        <v>31</v>
      </c>
      <c r="V1404" t="s">
        <v>5724</v>
      </c>
      <c r="W1404" t="s">
        <v>23</v>
      </c>
    </row>
    <row r="1405" spans="1:23" x14ac:dyDescent="0.4">
      <c r="A1405">
        <v>1404</v>
      </c>
      <c r="B1405">
        <v>1</v>
      </c>
      <c r="C1405">
        <v>4</v>
      </c>
      <c r="D1405">
        <v>1</v>
      </c>
      <c r="E1405">
        <v>1</v>
      </c>
      <c r="F1405">
        <v>0.647409742023206</v>
      </c>
      <c r="G1405">
        <v>-1.61657663193323</v>
      </c>
      <c r="H1405">
        <v>0.999999999999999</v>
      </c>
      <c r="I1405">
        <v>56.240258525321003</v>
      </c>
      <c r="J1405" t="s">
        <v>2743</v>
      </c>
      <c r="K1405" t="s">
        <v>25</v>
      </c>
      <c r="L1405" t="s">
        <v>2744</v>
      </c>
      <c r="M1405" t="s">
        <v>2745</v>
      </c>
      <c r="N1405" t="s">
        <v>2746</v>
      </c>
      <c r="O1405" t="s">
        <v>2747</v>
      </c>
      <c r="P1405">
        <v>1.4723249700000001</v>
      </c>
      <c r="Q1405" t="s">
        <v>2748</v>
      </c>
      <c r="R1405" t="s">
        <v>2749</v>
      </c>
      <c r="S1405">
        <v>121629054</v>
      </c>
      <c r="T1405">
        <v>291.08632</v>
      </c>
      <c r="U1405" t="s">
        <v>31</v>
      </c>
      <c r="V1405" t="s">
        <v>13283</v>
      </c>
      <c r="W1405" t="s">
        <v>23</v>
      </c>
    </row>
    <row r="1406" spans="1:23" x14ac:dyDescent="0.4">
      <c r="A1406">
        <v>1405</v>
      </c>
      <c r="B1406">
        <v>1</v>
      </c>
      <c r="C1406">
        <v>4</v>
      </c>
      <c r="D1406">
        <v>1</v>
      </c>
      <c r="E1406">
        <v>1</v>
      </c>
      <c r="F1406">
        <v>0.647409742023206</v>
      </c>
      <c r="G1406">
        <v>-1.61657663193323</v>
      </c>
      <c r="H1406" t="s">
        <v>23</v>
      </c>
      <c r="I1406">
        <v>56.240258525321003</v>
      </c>
      <c r="J1406" t="s">
        <v>2743</v>
      </c>
      <c r="K1406" t="s">
        <v>25</v>
      </c>
      <c r="L1406" t="s">
        <v>2744</v>
      </c>
      <c r="M1406" t="s">
        <v>2745</v>
      </c>
      <c r="N1406" t="s">
        <v>2746</v>
      </c>
      <c r="O1406" t="s">
        <v>2747</v>
      </c>
      <c r="P1406">
        <v>1.4723249700000001</v>
      </c>
      <c r="Q1406" t="s">
        <v>2748</v>
      </c>
      <c r="R1406" t="s">
        <v>2749</v>
      </c>
      <c r="S1406">
        <v>121629054</v>
      </c>
      <c r="T1406">
        <v>291.08632</v>
      </c>
      <c r="U1406" t="s">
        <v>31</v>
      </c>
      <c r="V1406" t="s">
        <v>8579</v>
      </c>
      <c r="W1406" t="s">
        <v>23</v>
      </c>
    </row>
    <row r="1407" spans="1:23" x14ac:dyDescent="0.4">
      <c r="A1407">
        <v>1406</v>
      </c>
      <c r="B1407">
        <v>1</v>
      </c>
      <c r="C1407">
        <v>2</v>
      </c>
      <c r="D1407">
        <v>1</v>
      </c>
      <c r="E1407">
        <v>2</v>
      </c>
      <c r="F1407">
        <v>0.64735611165122398</v>
      </c>
      <c r="G1407">
        <v>-26.135184792796601</v>
      </c>
      <c r="H1407">
        <v>0.96783919597989898</v>
      </c>
      <c r="I1407">
        <v>24.549180604293898</v>
      </c>
      <c r="J1407" t="s">
        <v>7330</v>
      </c>
      <c r="K1407" t="s">
        <v>25</v>
      </c>
      <c r="L1407" t="s">
        <v>13049</v>
      </c>
      <c r="M1407" t="s">
        <v>13050</v>
      </c>
      <c r="N1407" t="s">
        <v>13051</v>
      </c>
      <c r="O1407" t="s">
        <v>13052</v>
      </c>
      <c r="P1407">
        <v>0.80000001200000004</v>
      </c>
      <c r="Q1407" t="s">
        <v>13053</v>
      </c>
      <c r="R1407" t="s">
        <v>13054</v>
      </c>
      <c r="S1407">
        <v>52969574</v>
      </c>
      <c r="T1407">
        <v>394.10336169999999</v>
      </c>
      <c r="U1407" t="s">
        <v>31</v>
      </c>
      <c r="V1407" t="s">
        <v>13284</v>
      </c>
      <c r="W1407" t="s">
        <v>23</v>
      </c>
    </row>
    <row r="1408" spans="1:23" x14ac:dyDescent="0.4">
      <c r="A1408">
        <v>1407</v>
      </c>
      <c r="B1408">
        <v>1</v>
      </c>
      <c r="C1408">
        <v>1</v>
      </c>
      <c r="D1408">
        <v>1</v>
      </c>
      <c r="E1408">
        <v>1</v>
      </c>
      <c r="F1408">
        <v>0.64732219281388104</v>
      </c>
      <c r="G1408">
        <v>-5.0773138653479499</v>
      </c>
      <c r="H1408" t="s">
        <v>23</v>
      </c>
      <c r="I1408">
        <v>27.313753213816</v>
      </c>
      <c r="J1408" t="s">
        <v>931</v>
      </c>
      <c r="K1408" t="s">
        <v>25</v>
      </c>
      <c r="L1408" t="s">
        <v>932</v>
      </c>
      <c r="M1408" t="s">
        <v>933</v>
      </c>
      <c r="N1408" t="s">
        <v>934</v>
      </c>
      <c r="O1408" t="s">
        <v>935</v>
      </c>
      <c r="P1408">
        <v>-1.7000000500000001</v>
      </c>
      <c r="Q1408" t="s">
        <v>936</v>
      </c>
      <c r="R1408" t="s">
        <v>937</v>
      </c>
      <c r="S1408">
        <v>20766846</v>
      </c>
      <c r="T1408">
        <v>597.14500999999996</v>
      </c>
      <c r="U1408" t="s">
        <v>31</v>
      </c>
      <c r="V1408" t="s">
        <v>2155</v>
      </c>
      <c r="W1408" t="s">
        <v>23</v>
      </c>
    </row>
    <row r="1409" spans="1:23" x14ac:dyDescent="0.4">
      <c r="A1409">
        <v>1408</v>
      </c>
      <c r="B1409">
        <v>1</v>
      </c>
      <c r="C1409">
        <v>1</v>
      </c>
      <c r="D1409">
        <v>1</v>
      </c>
      <c r="E1409">
        <v>1</v>
      </c>
      <c r="F1409">
        <v>0.64732219281388104</v>
      </c>
      <c r="G1409">
        <v>-5.0773138653479499</v>
      </c>
      <c r="H1409">
        <v>0.999999999999999</v>
      </c>
      <c r="I1409">
        <v>27.313753213816</v>
      </c>
      <c r="J1409" t="s">
        <v>931</v>
      </c>
      <c r="K1409" t="s">
        <v>25</v>
      </c>
      <c r="L1409" t="s">
        <v>932</v>
      </c>
      <c r="M1409" t="s">
        <v>933</v>
      </c>
      <c r="N1409" t="s">
        <v>934</v>
      </c>
      <c r="O1409" t="s">
        <v>935</v>
      </c>
      <c r="P1409">
        <v>-1.7000000500000001</v>
      </c>
      <c r="Q1409" t="s">
        <v>936</v>
      </c>
      <c r="R1409" t="s">
        <v>937</v>
      </c>
      <c r="S1409">
        <v>20766846</v>
      </c>
      <c r="T1409">
        <v>597.14500999999996</v>
      </c>
      <c r="U1409" t="s">
        <v>31</v>
      </c>
      <c r="V1409" t="s">
        <v>13285</v>
      </c>
      <c r="W1409" t="s">
        <v>23</v>
      </c>
    </row>
    <row r="1410" spans="1:23" x14ac:dyDescent="0.4">
      <c r="A1410">
        <v>1409</v>
      </c>
      <c r="B1410">
        <v>1</v>
      </c>
      <c r="C1410">
        <v>1</v>
      </c>
      <c r="D1410">
        <v>1</v>
      </c>
      <c r="E1410">
        <v>1</v>
      </c>
      <c r="F1410">
        <v>0.64660117902562098</v>
      </c>
      <c r="G1410">
        <v>-14.5819197556257</v>
      </c>
      <c r="H1410">
        <v>0.99949748743718503</v>
      </c>
      <c r="I1410">
        <v>55.7933702505266</v>
      </c>
      <c r="J1410" t="s">
        <v>884</v>
      </c>
      <c r="K1410" t="s">
        <v>25</v>
      </c>
      <c r="L1410" t="s">
        <v>885</v>
      </c>
      <c r="M1410" t="s">
        <v>886</v>
      </c>
      <c r="N1410" t="s">
        <v>887</v>
      </c>
      <c r="O1410" t="s">
        <v>888</v>
      </c>
      <c r="P1410">
        <v>3.2000000499999999</v>
      </c>
      <c r="Q1410" t="s">
        <v>889</v>
      </c>
      <c r="R1410" t="s">
        <v>890</v>
      </c>
      <c r="S1410">
        <v>69779830</v>
      </c>
      <c r="T1410">
        <v>367.20161919999998</v>
      </c>
      <c r="U1410" t="s">
        <v>31</v>
      </c>
      <c r="V1410" t="s">
        <v>13286</v>
      </c>
      <c r="W1410" t="s">
        <v>23</v>
      </c>
    </row>
    <row r="1411" spans="1:23" x14ac:dyDescent="0.4">
      <c r="A1411">
        <v>1410</v>
      </c>
      <c r="B1411">
        <v>1</v>
      </c>
      <c r="C1411">
        <v>1</v>
      </c>
      <c r="D1411">
        <v>1</v>
      </c>
      <c r="E1411">
        <v>1</v>
      </c>
      <c r="F1411">
        <v>0.64660117902562098</v>
      </c>
      <c r="G1411">
        <v>-14.5819197556257</v>
      </c>
      <c r="H1411" t="s">
        <v>23</v>
      </c>
      <c r="I1411">
        <v>55.7933702505266</v>
      </c>
      <c r="J1411" t="s">
        <v>884</v>
      </c>
      <c r="K1411" t="s">
        <v>25</v>
      </c>
      <c r="L1411" t="s">
        <v>885</v>
      </c>
      <c r="M1411" t="s">
        <v>886</v>
      </c>
      <c r="N1411" t="s">
        <v>887</v>
      </c>
      <c r="O1411" t="s">
        <v>888</v>
      </c>
      <c r="P1411">
        <v>3.2000000499999999</v>
      </c>
      <c r="Q1411" t="s">
        <v>889</v>
      </c>
      <c r="R1411" t="s">
        <v>890</v>
      </c>
      <c r="S1411">
        <v>69779830</v>
      </c>
      <c r="T1411">
        <v>367.20161919999998</v>
      </c>
      <c r="U1411" t="s">
        <v>31</v>
      </c>
      <c r="V1411" t="s">
        <v>5495</v>
      </c>
      <c r="W1411" t="s">
        <v>23</v>
      </c>
    </row>
    <row r="1412" spans="1:23" x14ac:dyDescent="0.4">
      <c r="A1412">
        <v>1411</v>
      </c>
      <c r="B1412">
        <v>1</v>
      </c>
      <c r="C1412">
        <v>1</v>
      </c>
      <c r="D1412">
        <v>1</v>
      </c>
      <c r="E1412">
        <v>1</v>
      </c>
      <c r="F1412">
        <v>0.64629284295051703</v>
      </c>
      <c r="G1412">
        <v>-50.468255549341698</v>
      </c>
      <c r="H1412" t="s">
        <v>23</v>
      </c>
      <c r="I1412">
        <v>62.0037157292223</v>
      </c>
      <c r="J1412" t="s">
        <v>1794</v>
      </c>
      <c r="K1412" t="s">
        <v>25</v>
      </c>
      <c r="L1412" t="s">
        <v>13287</v>
      </c>
      <c r="M1412" t="s">
        <v>13288</v>
      </c>
      <c r="N1412" t="s">
        <v>28</v>
      </c>
      <c r="O1412" t="s">
        <v>13289</v>
      </c>
      <c r="P1412">
        <v>2.5</v>
      </c>
      <c r="Q1412" t="s">
        <v>13290</v>
      </c>
      <c r="R1412" t="s">
        <v>13291</v>
      </c>
      <c r="S1412">
        <v>2113570</v>
      </c>
      <c r="T1412">
        <v>331.2115</v>
      </c>
      <c r="U1412" t="s">
        <v>31</v>
      </c>
      <c r="V1412" t="s">
        <v>2315</v>
      </c>
      <c r="W1412" t="s">
        <v>23</v>
      </c>
    </row>
    <row r="1413" spans="1:23" x14ac:dyDescent="0.4">
      <c r="A1413">
        <v>1412</v>
      </c>
      <c r="B1413">
        <v>1</v>
      </c>
      <c r="C1413">
        <v>1</v>
      </c>
      <c r="D1413">
        <v>1</v>
      </c>
      <c r="E1413">
        <v>1</v>
      </c>
      <c r="F1413">
        <v>0.64629284295051703</v>
      </c>
      <c r="G1413">
        <v>-50.468255549341698</v>
      </c>
      <c r="H1413">
        <v>0.999999999999999</v>
      </c>
      <c r="I1413">
        <v>62.0037157292223</v>
      </c>
      <c r="J1413" t="s">
        <v>1794</v>
      </c>
      <c r="K1413" t="s">
        <v>25</v>
      </c>
      <c r="L1413" t="s">
        <v>13287</v>
      </c>
      <c r="M1413" t="s">
        <v>13288</v>
      </c>
      <c r="N1413" t="s">
        <v>28</v>
      </c>
      <c r="O1413" t="s">
        <v>13289</v>
      </c>
      <c r="P1413">
        <v>2.5</v>
      </c>
      <c r="Q1413" t="s">
        <v>13290</v>
      </c>
      <c r="R1413" t="s">
        <v>13291</v>
      </c>
      <c r="S1413">
        <v>2113570</v>
      </c>
      <c r="T1413">
        <v>331.2115</v>
      </c>
      <c r="U1413" t="s">
        <v>31</v>
      </c>
      <c r="V1413" t="s">
        <v>13292</v>
      </c>
      <c r="W1413" t="s">
        <v>23</v>
      </c>
    </row>
    <row r="1414" spans="1:23" x14ac:dyDescent="0.4">
      <c r="A1414">
        <v>1413</v>
      </c>
      <c r="B1414">
        <v>1</v>
      </c>
      <c r="C1414">
        <v>1</v>
      </c>
      <c r="D1414">
        <v>1</v>
      </c>
      <c r="E1414">
        <v>1</v>
      </c>
      <c r="F1414">
        <v>0.64578602281191499</v>
      </c>
      <c r="G1414">
        <v>-12.6424122078288</v>
      </c>
      <c r="H1414" t="s">
        <v>23</v>
      </c>
      <c r="I1414">
        <v>29.9120200172142</v>
      </c>
      <c r="J1414" t="s">
        <v>2120</v>
      </c>
      <c r="K1414" t="s">
        <v>25</v>
      </c>
      <c r="L1414" t="s">
        <v>2121</v>
      </c>
      <c r="M1414" t="s">
        <v>2122</v>
      </c>
      <c r="N1414" t="s">
        <v>2123</v>
      </c>
      <c r="O1414" t="s">
        <v>2124</v>
      </c>
      <c r="P1414">
        <v>-6</v>
      </c>
      <c r="Q1414" t="s">
        <v>2125</v>
      </c>
      <c r="R1414" t="s">
        <v>2126</v>
      </c>
      <c r="S1414">
        <v>88074622</v>
      </c>
      <c r="T1414">
        <v>223.07470000000001</v>
      </c>
      <c r="U1414" t="s">
        <v>31</v>
      </c>
      <c r="V1414" t="s">
        <v>6123</v>
      </c>
      <c r="W1414" t="s">
        <v>23</v>
      </c>
    </row>
    <row r="1415" spans="1:23" x14ac:dyDescent="0.4">
      <c r="A1415">
        <v>1414</v>
      </c>
      <c r="B1415">
        <v>1</v>
      </c>
      <c r="C1415">
        <v>1</v>
      </c>
      <c r="D1415">
        <v>1</v>
      </c>
      <c r="E1415">
        <v>1</v>
      </c>
      <c r="F1415">
        <v>0.64578602281191499</v>
      </c>
      <c r="G1415">
        <v>-12.6424122078288</v>
      </c>
      <c r="H1415">
        <v>0.999999999999999</v>
      </c>
      <c r="I1415">
        <v>29.9120200172142</v>
      </c>
      <c r="J1415" t="s">
        <v>2120</v>
      </c>
      <c r="K1415" t="s">
        <v>25</v>
      </c>
      <c r="L1415" t="s">
        <v>2121</v>
      </c>
      <c r="M1415" t="s">
        <v>2122</v>
      </c>
      <c r="N1415" t="s">
        <v>2123</v>
      </c>
      <c r="O1415" t="s">
        <v>2124</v>
      </c>
      <c r="P1415">
        <v>-6</v>
      </c>
      <c r="Q1415" t="s">
        <v>2125</v>
      </c>
      <c r="R1415" t="s">
        <v>2126</v>
      </c>
      <c r="S1415">
        <v>88074622</v>
      </c>
      <c r="T1415">
        <v>223.07470000000001</v>
      </c>
      <c r="U1415" t="s">
        <v>31</v>
      </c>
      <c r="V1415" t="s">
        <v>13293</v>
      </c>
      <c r="W1415" t="s">
        <v>23</v>
      </c>
    </row>
    <row r="1416" spans="1:23" x14ac:dyDescent="0.4">
      <c r="A1416">
        <v>1415</v>
      </c>
      <c r="B1416">
        <v>1</v>
      </c>
      <c r="C1416">
        <v>1</v>
      </c>
      <c r="D1416">
        <v>1</v>
      </c>
      <c r="E1416">
        <v>1</v>
      </c>
      <c r="F1416">
        <v>0.645355763845056</v>
      </c>
      <c r="G1416">
        <v>-69.082221045625602</v>
      </c>
      <c r="H1416" t="s">
        <v>23</v>
      </c>
      <c r="I1416">
        <v>15.969541871830399</v>
      </c>
      <c r="J1416" t="s">
        <v>2159</v>
      </c>
      <c r="K1416" t="s">
        <v>25</v>
      </c>
      <c r="L1416" t="s">
        <v>2160</v>
      </c>
      <c r="M1416" t="s">
        <v>2161</v>
      </c>
      <c r="N1416" t="s">
        <v>2162</v>
      </c>
      <c r="O1416" t="s">
        <v>2163</v>
      </c>
      <c r="P1416">
        <v>-1.39999998</v>
      </c>
      <c r="Q1416">
        <v>21827835</v>
      </c>
      <c r="R1416" t="s">
        <v>2164</v>
      </c>
      <c r="S1416">
        <v>262146</v>
      </c>
      <c r="T1416">
        <v>301.06011710000001</v>
      </c>
      <c r="U1416" t="s">
        <v>31</v>
      </c>
      <c r="V1416" t="s">
        <v>6424</v>
      </c>
      <c r="W1416" t="s">
        <v>23</v>
      </c>
    </row>
    <row r="1417" spans="1:23" x14ac:dyDescent="0.4">
      <c r="A1417">
        <v>1416</v>
      </c>
      <c r="B1417">
        <v>1</v>
      </c>
      <c r="C1417">
        <v>1</v>
      </c>
      <c r="D1417">
        <v>1</v>
      </c>
      <c r="E1417">
        <v>1</v>
      </c>
      <c r="F1417">
        <v>0.645355763845056</v>
      </c>
      <c r="G1417">
        <v>-69.082221045625602</v>
      </c>
      <c r="H1417">
        <v>0.999999999999999</v>
      </c>
      <c r="I1417">
        <v>15.969541871830399</v>
      </c>
      <c r="J1417" t="s">
        <v>2159</v>
      </c>
      <c r="K1417" t="s">
        <v>25</v>
      </c>
      <c r="L1417" t="s">
        <v>2160</v>
      </c>
      <c r="M1417" t="s">
        <v>2161</v>
      </c>
      <c r="N1417" t="s">
        <v>2162</v>
      </c>
      <c r="O1417" t="s">
        <v>2163</v>
      </c>
      <c r="P1417">
        <v>-1.39999998</v>
      </c>
      <c r="Q1417">
        <v>21827835</v>
      </c>
      <c r="R1417" t="s">
        <v>2164</v>
      </c>
      <c r="S1417">
        <v>262146</v>
      </c>
      <c r="T1417">
        <v>301.06011710000001</v>
      </c>
      <c r="U1417" t="s">
        <v>31</v>
      </c>
      <c r="V1417" t="s">
        <v>13294</v>
      </c>
      <c r="W1417" t="s">
        <v>23</v>
      </c>
    </row>
    <row r="1418" spans="1:23" x14ac:dyDescent="0.4">
      <c r="A1418">
        <v>1417</v>
      </c>
      <c r="B1418">
        <v>1</v>
      </c>
      <c r="C1418">
        <v>1</v>
      </c>
      <c r="D1418">
        <v>1</v>
      </c>
      <c r="E1418">
        <v>1</v>
      </c>
      <c r="F1418">
        <v>0.64533774662863697</v>
      </c>
      <c r="G1418">
        <v>-9.2948693392466097</v>
      </c>
      <c r="H1418">
        <v>0.999999999999999</v>
      </c>
      <c r="I1418">
        <v>20.077645660792498</v>
      </c>
      <c r="J1418" t="s">
        <v>1502</v>
      </c>
      <c r="K1418" t="s">
        <v>25</v>
      </c>
      <c r="L1418" t="s">
        <v>1503</v>
      </c>
      <c r="M1418" t="s">
        <v>1504</v>
      </c>
      <c r="N1418" t="s">
        <v>1505</v>
      </c>
      <c r="O1418" t="s">
        <v>1506</v>
      </c>
      <c r="P1418">
        <v>1.65783072</v>
      </c>
      <c r="Q1418" t="s">
        <v>1507</v>
      </c>
      <c r="R1418" t="s">
        <v>1508</v>
      </c>
      <c r="S1418">
        <v>86829414</v>
      </c>
      <c r="T1418">
        <v>146.0600403</v>
      </c>
      <c r="U1418" t="s">
        <v>31</v>
      </c>
      <c r="V1418" t="s">
        <v>13295</v>
      </c>
      <c r="W1418" t="s">
        <v>23</v>
      </c>
    </row>
    <row r="1419" spans="1:23" x14ac:dyDescent="0.4">
      <c r="A1419">
        <v>1418</v>
      </c>
      <c r="B1419">
        <v>1</v>
      </c>
      <c r="C1419">
        <v>1</v>
      </c>
      <c r="D1419">
        <v>1</v>
      </c>
      <c r="E1419">
        <v>1</v>
      </c>
      <c r="F1419">
        <v>0.64533774662863697</v>
      </c>
      <c r="G1419">
        <v>-9.2948693392466097</v>
      </c>
      <c r="H1419" t="s">
        <v>23</v>
      </c>
      <c r="I1419">
        <v>20.077645660792498</v>
      </c>
      <c r="J1419" t="s">
        <v>1502</v>
      </c>
      <c r="K1419" t="s">
        <v>25</v>
      </c>
      <c r="L1419" t="s">
        <v>1503</v>
      </c>
      <c r="M1419" t="s">
        <v>1504</v>
      </c>
      <c r="N1419" t="s">
        <v>1505</v>
      </c>
      <c r="O1419" t="s">
        <v>1506</v>
      </c>
      <c r="P1419">
        <v>1.65783072</v>
      </c>
      <c r="Q1419" t="s">
        <v>1507</v>
      </c>
      <c r="R1419" t="s">
        <v>1508</v>
      </c>
      <c r="S1419">
        <v>86829414</v>
      </c>
      <c r="T1419">
        <v>146.0600403</v>
      </c>
      <c r="U1419" t="s">
        <v>31</v>
      </c>
      <c r="V1419" t="s">
        <v>2905</v>
      </c>
      <c r="W1419" t="s">
        <v>23</v>
      </c>
    </row>
    <row r="1420" spans="1:23" x14ac:dyDescent="0.4">
      <c r="A1420">
        <v>1419</v>
      </c>
      <c r="B1420">
        <v>1</v>
      </c>
      <c r="C1420">
        <v>1</v>
      </c>
      <c r="D1420">
        <v>1</v>
      </c>
      <c r="E1420">
        <v>1</v>
      </c>
      <c r="F1420">
        <v>0.64347507999906595</v>
      </c>
      <c r="G1420">
        <v>-5.5811919592935899</v>
      </c>
      <c r="H1420" t="s">
        <v>23</v>
      </c>
      <c r="I1420">
        <v>84.461930131408707</v>
      </c>
      <c r="J1420" t="s">
        <v>3884</v>
      </c>
      <c r="K1420" t="s">
        <v>25</v>
      </c>
      <c r="L1420" t="s">
        <v>3885</v>
      </c>
      <c r="M1420" t="s">
        <v>3886</v>
      </c>
      <c r="N1420" t="s">
        <v>3887</v>
      </c>
      <c r="O1420" t="s">
        <v>3888</v>
      </c>
      <c r="P1420">
        <v>4.1149358700000001</v>
      </c>
      <c r="Q1420" t="s">
        <v>3889</v>
      </c>
      <c r="R1420" t="s">
        <v>3890</v>
      </c>
      <c r="S1420">
        <v>255781742</v>
      </c>
      <c r="T1420">
        <v>273.18490000000003</v>
      </c>
      <c r="U1420" t="s">
        <v>31</v>
      </c>
      <c r="V1420" t="s">
        <v>3899</v>
      </c>
      <c r="W1420" t="s">
        <v>23</v>
      </c>
    </row>
    <row r="1421" spans="1:23" x14ac:dyDescent="0.4">
      <c r="A1421">
        <v>1420</v>
      </c>
      <c r="B1421">
        <v>1</v>
      </c>
      <c r="C1421">
        <v>1</v>
      </c>
      <c r="D1421">
        <v>1</v>
      </c>
      <c r="E1421">
        <v>1</v>
      </c>
      <c r="F1421">
        <v>0.64347507999906595</v>
      </c>
      <c r="G1421">
        <v>-5.5811919592935899</v>
      </c>
      <c r="H1421">
        <v>0.999999999999999</v>
      </c>
      <c r="I1421">
        <v>84.461930131408707</v>
      </c>
      <c r="J1421" t="s">
        <v>3884</v>
      </c>
      <c r="K1421" t="s">
        <v>25</v>
      </c>
      <c r="L1421" t="s">
        <v>3885</v>
      </c>
      <c r="M1421" t="s">
        <v>3886</v>
      </c>
      <c r="N1421" t="s">
        <v>3887</v>
      </c>
      <c r="O1421" t="s">
        <v>3888</v>
      </c>
      <c r="P1421">
        <v>4.1149358700000001</v>
      </c>
      <c r="Q1421" t="s">
        <v>3889</v>
      </c>
      <c r="R1421" t="s">
        <v>3890</v>
      </c>
      <c r="S1421">
        <v>255781742</v>
      </c>
      <c r="T1421">
        <v>273.18490000000003</v>
      </c>
      <c r="U1421" t="s">
        <v>31</v>
      </c>
      <c r="V1421" t="s">
        <v>13296</v>
      </c>
      <c r="W1421" t="s">
        <v>23</v>
      </c>
    </row>
    <row r="1422" spans="1:23" x14ac:dyDescent="0.4">
      <c r="A1422">
        <v>1421</v>
      </c>
      <c r="B1422">
        <v>1</v>
      </c>
      <c r="C1422">
        <v>1</v>
      </c>
      <c r="D1422">
        <v>1</v>
      </c>
      <c r="E1422">
        <v>1</v>
      </c>
      <c r="F1422">
        <v>0.64318125158221096</v>
      </c>
      <c r="G1422">
        <v>-8.9965852680819101</v>
      </c>
      <c r="H1422" t="s">
        <v>23</v>
      </c>
      <c r="I1422">
        <v>15.1407948887218</v>
      </c>
      <c r="J1422" t="s">
        <v>737</v>
      </c>
      <c r="K1422" t="s">
        <v>25</v>
      </c>
      <c r="L1422" t="s">
        <v>738</v>
      </c>
      <c r="M1422" t="s">
        <v>739</v>
      </c>
      <c r="N1422" t="s">
        <v>740</v>
      </c>
      <c r="O1422" t="s">
        <v>741</v>
      </c>
      <c r="P1422">
        <v>-1.10000002</v>
      </c>
      <c r="Q1422" t="s">
        <v>742</v>
      </c>
      <c r="R1422" t="s">
        <v>743</v>
      </c>
      <c r="S1422">
        <v>254733182</v>
      </c>
      <c r="T1422">
        <v>442.14699999999999</v>
      </c>
      <c r="U1422" t="s">
        <v>31</v>
      </c>
      <c r="V1422" t="s">
        <v>745</v>
      </c>
      <c r="W1422" t="s">
        <v>23</v>
      </c>
    </row>
    <row r="1423" spans="1:23" x14ac:dyDescent="0.4">
      <c r="A1423">
        <v>1422</v>
      </c>
      <c r="B1423">
        <v>1</v>
      </c>
      <c r="C1423">
        <v>1</v>
      </c>
      <c r="D1423">
        <v>1</v>
      </c>
      <c r="E1423">
        <v>1</v>
      </c>
      <c r="F1423">
        <v>0.64318125158221096</v>
      </c>
      <c r="G1423">
        <v>-8.9965852680819101</v>
      </c>
      <c r="H1423">
        <v>0.999999999999999</v>
      </c>
      <c r="I1423">
        <v>15.1407948887218</v>
      </c>
      <c r="J1423" t="s">
        <v>737</v>
      </c>
      <c r="K1423" t="s">
        <v>25</v>
      </c>
      <c r="L1423" t="s">
        <v>738</v>
      </c>
      <c r="M1423" t="s">
        <v>739</v>
      </c>
      <c r="N1423" t="s">
        <v>740</v>
      </c>
      <c r="O1423" t="s">
        <v>741</v>
      </c>
      <c r="P1423">
        <v>-1.10000002</v>
      </c>
      <c r="Q1423" t="s">
        <v>742</v>
      </c>
      <c r="R1423" t="s">
        <v>743</v>
      </c>
      <c r="S1423">
        <v>254733182</v>
      </c>
      <c r="T1423">
        <v>442.14699999999999</v>
      </c>
      <c r="U1423" t="s">
        <v>31</v>
      </c>
      <c r="V1423" t="s">
        <v>13297</v>
      </c>
      <c r="W1423" t="s">
        <v>23</v>
      </c>
    </row>
    <row r="1424" spans="1:23" x14ac:dyDescent="0.4">
      <c r="A1424">
        <v>1423</v>
      </c>
      <c r="B1424">
        <v>1</v>
      </c>
      <c r="C1424">
        <v>1</v>
      </c>
      <c r="D1424">
        <v>1</v>
      </c>
      <c r="E1424">
        <v>1</v>
      </c>
      <c r="F1424">
        <v>0.642706706120314</v>
      </c>
      <c r="G1424">
        <v>-5.1294661210202497</v>
      </c>
      <c r="H1424" t="s">
        <v>23</v>
      </c>
      <c r="I1424">
        <v>57.020389917298097</v>
      </c>
      <c r="J1424" t="s">
        <v>2743</v>
      </c>
      <c r="K1424" t="s">
        <v>25</v>
      </c>
      <c r="L1424" t="s">
        <v>2744</v>
      </c>
      <c r="M1424" t="s">
        <v>2745</v>
      </c>
      <c r="N1424" t="s">
        <v>2746</v>
      </c>
      <c r="O1424" t="s">
        <v>2747</v>
      </c>
      <c r="P1424">
        <v>1.4723249700000001</v>
      </c>
      <c r="Q1424" t="s">
        <v>2748</v>
      </c>
      <c r="R1424" t="s">
        <v>2749</v>
      </c>
      <c r="S1424">
        <v>121629054</v>
      </c>
      <c r="T1424">
        <v>291.08631459999998</v>
      </c>
      <c r="U1424" t="s">
        <v>31</v>
      </c>
      <c r="V1424" t="s">
        <v>8125</v>
      </c>
      <c r="W1424" t="s">
        <v>23</v>
      </c>
    </row>
    <row r="1425" spans="1:23" x14ac:dyDescent="0.4">
      <c r="A1425">
        <v>1424</v>
      </c>
      <c r="B1425">
        <v>1</v>
      </c>
      <c r="C1425">
        <v>1</v>
      </c>
      <c r="D1425">
        <v>1</v>
      </c>
      <c r="E1425">
        <v>1</v>
      </c>
      <c r="F1425">
        <v>0.642706706120314</v>
      </c>
      <c r="G1425">
        <v>-5.1294661210202497</v>
      </c>
      <c r="H1425">
        <v>0.999999999999999</v>
      </c>
      <c r="I1425">
        <v>57.020389917298097</v>
      </c>
      <c r="J1425" t="s">
        <v>2743</v>
      </c>
      <c r="K1425" t="s">
        <v>25</v>
      </c>
      <c r="L1425" t="s">
        <v>2744</v>
      </c>
      <c r="M1425" t="s">
        <v>2745</v>
      </c>
      <c r="N1425" t="s">
        <v>2746</v>
      </c>
      <c r="O1425" t="s">
        <v>2747</v>
      </c>
      <c r="P1425">
        <v>1.4723249700000001</v>
      </c>
      <c r="Q1425" t="s">
        <v>2748</v>
      </c>
      <c r="R1425" t="s">
        <v>2749</v>
      </c>
      <c r="S1425">
        <v>121629054</v>
      </c>
      <c r="T1425">
        <v>291.08631459999998</v>
      </c>
      <c r="U1425" t="s">
        <v>31</v>
      </c>
      <c r="V1425" t="s">
        <v>13298</v>
      </c>
      <c r="W1425" t="s">
        <v>23</v>
      </c>
    </row>
    <row r="1426" spans="1:23" x14ac:dyDescent="0.4">
      <c r="A1426">
        <v>1425</v>
      </c>
      <c r="B1426">
        <v>1</v>
      </c>
      <c r="C1426">
        <v>2</v>
      </c>
      <c r="D1426">
        <v>1</v>
      </c>
      <c r="E1426">
        <v>2</v>
      </c>
      <c r="F1426">
        <v>0.64268013515008005</v>
      </c>
      <c r="G1426">
        <v>-1.7946100247807899</v>
      </c>
      <c r="H1426">
        <v>5.0251256281407003E-2</v>
      </c>
      <c r="I1426">
        <v>42.698432032820598</v>
      </c>
      <c r="J1426" t="s">
        <v>2743</v>
      </c>
      <c r="K1426" t="s">
        <v>25</v>
      </c>
      <c r="L1426" t="s">
        <v>2744</v>
      </c>
      <c r="M1426" t="s">
        <v>2745</v>
      </c>
      <c r="N1426" t="s">
        <v>2746</v>
      </c>
      <c r="O1426" t="s">
        <v>2747</v>
      </c>
      <c r="P1426">
        <v>1.4723249700000001</v>
      </c>
      <c r="Q1426" t="s">
        <v>2748</v>
      </c>
      <c r="R1426" t="s">
        <v>2749</v>
      </c>
      <c r="S1426">
        <v>121629054</v>
      </c>
      <c r="T1426">
        <v>291.08631459999998</v>
      </c>
      <c r="U1426" t="s">
        <v>31</v>
      </c>
      <c r="V1426" t="s">
        <v>13299</v>
      </c>
      <c r="W1426" t="s">
        <v>23</v>
      </c>
    </row>
    <row r="1427" spans="1:23" x14ac:dyDescent="0.4">
      <c r="A1427">
        <v>1426</v>
      </c>
      <c r="B1427">
        <v>1</v>
      </c>
      <c r="C1427">
        <v>1</v>
      </c>
      <c r="D1427">
        <v>1</v>
      </c>
      <c r="E1427">
        <v>1</v>
      </c>
      <c r="F1427">
        <v>0.64124775841494197</v>
      </c>
      <c r="G1427">
        <v>-2.9225768542111701</v>
      </c>
      <c r="H1427" t="s">
        <v>23</v>
      </c>
      <c r="I1427">
        <v>41.705074507907703</v>
      </c>
      <c r="J1427" t="s">
        <v>3242</v>
      </c>
      <c r="K1427" t="s">
        <v>25</v>
      </c>
      <c r="L1427" t="s">
        <v>3243</v>
      </c>
      <c r="M1427" t="s">
        <v>3244</v>
      </c>
      <c r="N1427" t="s">
        <v>3245</v>
      </c>
      <c r="O1427" t="s">
        <v>3246</v>
      </c>
      <c r="P1427">
        <v>2</v>
      </c>
      <c r="Q1427" t="s">
        <v>3247</v>
      </c>
      <c r="R1427" t="s">
        <v>3248</v>
      </c>
      <c r="S1427">
        <v>222226814</v>
      </c>
      <c r="T1427">
        <v>289.07066459999999</v>
      </c>
      <c r="U1427" t="s">
        <v>31</v>
      </c>
      <c r="V1427" t="s">
        <v>7920</v>
      </c>
      <c r="W1427" t="s">
        <v>23</v>
      </c>
    </row>
    <row r="1428" spans="1:23" x14ac:dyDescent="0.4">
      <c r="A1428">
        <v>1427</v>
      </c>
      <c r="B1428">
        <v>1</v>
      </c>
      <c r="C1428">
        <v>1</v>
      </c>
      <c r="D1428">
        <v>1</v>
      </c>
      <c r="E1428">
        <v>1</v>
      </c>
      <c r="F1428">
        <v>0.64124775841494197</v>
      </c>
      <c r="G1428">
        <v>-2.9225768542111701</v>
      </c>
      <c r="H1428">
        <v>0.999999999999999</v>
      </c>
      <c r="I1428">
        <v>41.705074507907703</v>
      </c>
      <c r="J1428" t="s">
        <v>3242</v>
      </c>
      <c r="K1428" t="s">
        <v>25</v>
      </c>
      <c r="L1428" t="s">
        <v>3243</v>
      </c>
      <c r="M1428" t="s">
        <v>3244</v>
      </c>
      <c r="N1428" t="s">
        <v>3245</v>
      </c>
      <c r="O1428" t="s">
        <v>3246</v>
      </c>
      <c r="P1428">
        <v>2</v>
      </c>
      <c r="Q1428" t="s">
        <v>3247</v>
      </c>
      <c r="R1428" t="s">
        <v>3248</v>
      </c>
      <c r="S1428">
        <v>222226814</v>
      </c>
      <c r="T1428">
        <v>289.07066459999999</v>
      </c>
      <c r="U1428" t="s">
        <v>31</v>
      </c>
      <c r="V1428" t="s">
        <v>13300</v>
      </c>
      <c r="W1428" t="s">
        <v>23</v>
      </c>
    </row>
    <row r="1429" spans="1:23" x14ac:dyDescent="0.4">
      <c r="A1429">
        <v>1428</v>
      </c>
      <c r="B1429">
        <v>1</v>
      </c>
      <c r="C1429">
        <v>1</v>
      </c>
      <c r="D1429">
        <v>1</v>
      </c>
      <c r="E1429">
        <v>1</v>
      </c>
      <c r="F1429">
        <v>0.64078313042385404</v>
      </c>
      <c r="G1429">
        <v>-6.0724384661402198</v>
      </c>
      <c r="H1429">
        <v>0.999999999999999</v>
      </c>
      <c r="I1429">
        <v>12.157143193160101</v>
      </c>
      <c r="J1429" t="s">
        <v>2341</v>
      </c>
      <c r="K1429" t="s">
        <v>25</v>
      </c>
      <c r="L1429" t="s">
        <v>2342</v>
      </c>
      <c r="M1429" t="s">
        <v>2343</v>
      </c>
      <c r="N1429" t="s">
        <v>2344</v>
      </c>
      <c r="O1429" t="s">
        <v>2345</v>
      </c>
      <c r="P1429">
        <v>0.26765546200000001</v>
      </c>
      <c r="Q1429" t="s">
        <v>2346</v>
      </c>
      <c r="R1429" t="s">
        <v>2347</v>
      </c>
      <c r="S1429">
        <v>255847294</v>
      </c>
      <c r="T1429">
        <v>182.08116999999999</v>
      </c>
      <c r="U1429" t="s">
        <v>31</v>
      </c>
      <c r="V1429" t="s">
        <v>13301</v>
      </c>
      <c r="W1429" t="s">
        <v>23</v>
      </c>
    </row>
    <row r="1430" spans="1:23" x14ac:dyDescent="0.4">
      <c r="A1430">
        <v>1429</v>
      </c>
      <c r="B1430">
        <v>1</v>
      </c>
      <c r="C1430">
        <v>1</v>
      </c>
      <c r="D1430">
        <v>1</v>
      </c>
      <c r="E1430">
        <v>1</v>
      </c>
      <c r="F1430">
        <v>0.64078313042385404</v>
      </c>
      <c r="G1430">
        <v>-6.0724384661402198</v>
      </c>
      <c r="H1430" t="s">
        <v>23</v>
      </c>
      <c r="I1430">
        <v>12.157143193160101</v>
      </c>
      <c r="J1430" t="s">
        <v>2341</v>
      </c>
      <c r="K1430" t="s">
        <v>25</v>
      </c>
      <c r="L1430" t="s">
        <v>2342</v>
      </c>
      <c r="M1430" t="s">
        <v>2343</v>
      </c>
      <c r="N1430" t="s">
        <v>2344</v>
      </c>
      <c r="O1430" t="s">
        <v>2345</v>
      </c>
      <c r="P1430">
        <v>0.26765546200000001</v>
      </c>
      <c r="Q1430" t="s">
        <v>2346</v>
      </c>
      <c r="R1430" t="s">
        <v>2347</v>
      </c>
      <c r="S1430">
        <v>255847294</v>
      </c>
      <c r="T1430">
        <v>182.08116999999999</v>
      </c>
      <c r="U1430" t="s">
        <v>31</v>
      </c>
      <c r="V1430" t="s">
        <v>3012</v>
      </c>
      <c r="W1430" t="s">
        <v>23</v>
      </c>
    </row>
    <row r="1431" spans="1:23" x14ac:dyDescent="0.4">
      <c r="A1431">
        <v>1430</v>
      </c>
      <c r="B1431">
        <v>1</v>
      </c>
      <c r="C1431">
        <v>3</v>
      </c>
      <c r="D1431">
        <v>1</v>
      </c>
      <c r="E1431">
        <v>3</v>
      </c>
      <c r="F1431">
        <v>0.64009707559346496</v>
      </c>
      <c r="G1431">
        <v>-1.70208665646383</v>
      </c>
      <c r="H1431">
        <v>0.127135678391959</v>
      </c>
      <c r="I1431">
        <v>13.7190937069869</v>
      </c>
      <c r="J1431" t="s">
        <v>2743</v>
      </c>
      <c r="K1431" t="s">
        <v>25</v>
      </c>
      <c r="L1431" t="s">
        <v>2744</v>
      </c>
      <c r="M1431" t="s">
        <v>2745</v>
      </c>
      <c r="N1431" t="s">
        <v>2746</v>
      </c>
      <c r="O1431" t="s">
        <v>2747</v>
      </c>
      <c r="P1431">
        <v>1.4723249700000001</v>
      </c>
      <c r="Q1431" t="s">
        <v>2748</v>
      </c>
      <c r="R1431" t="s">
        <v>2749</v>
      </c>
      <c r="S1431">
        <v>121629054</v>
      </c>
      <c r="T1431">
        <v>291.08631459999998</v>
      </c>
      <c r="U1431" t="s">
        <v>31</v>
      </c>
      <c r="V1431" t="s">
        <v>13302</v>
      </c>
      <c r="W1431" t="s">
        <v>23</v>
      </c>
    </row>
    <row r="1432" spans="1:23" x14ac:dyDescent="0.4">
      <c r="A1432">
        <v>1431</v>
      </c>
      <c r="B1432">
        <v>1</v>
      </c>
      <c r="C1432">
        <v>1</v>
      </c>
      <c r="D1432">
        <v>1</v>
      </c>
      <c r="E1432">
        <v>1</v>
      </c>
      <c r="F1432">
        <v>0.63979505843303297</v>
      </c>
      <c r="G1432">
        <v>-4.0876790316854299</v>
      </c>
      <c r="H1432" t="s">
        <v>23</v>
      </c>
      <c r="I1432">
        <v>73.179308369524605</v>
      </c>
      <c r="J1432" t="s">
        <v>1102</v>
      </c>
      <c r="K1432" t="s">
        <v>25</v>
      </c>
      <c r="L1432" t="s">
        <v>1103</v>
      </c>
      <c r="M1432" t="s">
        <v>1104</v>
      </c>
      <c r="N1432" t="s">
        <v>1105</v>
      </c>
      <c r="O1432" t="s">
        <v>1106</v>
      </c>
      <c r="P1432">
        <v>3.0999998999999998</v>
      </c>
      <c r="Q1432" t="s">
        <v>1107</v>
      </c>
      <c r="R1432" t="s">
        <v>1108</v>
      </c>
      <c r="S1432">
        <v>255847294</v>
      </c>
      <c r="T1432">
        <v>229.08591999999999</v>
      </c>
      <c r="U1432" t="s">
        <v>31</v>
      </c>
      <c r="V1432" t="s">
        <v>3166</v>
      </c>
      <c r="W1432" t="s">
        <v>23</v>
      </c>
    </row>
    <row r="1433" spans="1:23" x14ac:dyDescent="0.4">
      <c r="A1433">
        <v>1432</v>
      </c>
      <c r="B1433">
        <v>1</v>
      </c>
      <c r="C1433">
        <v>1</v>
      </c>
      <c r="D1433">
        <v>1</v>
      </c>
      <c r="E1433">
        <v>1</v>
      </c>
      <c r="F1433">
        <v>0.63979505843303297</v>
      </c>
      <c r="G1433">
        <v>-4.0876790316854299</v>
      </c>
      <c r="H1433">
        <v>0.999999999999999</v>
      </c>
      <c r="I1433">
        <v>73.179308369524605</v>
      </c>
      <c r="J1433" t="s">
        <v>1102</v>
      </c>
      <c r="K1433" t="s">
        <v>25</v>
      </c>
      <c r="L1433" t="s">
        <v>1103</v>
      </c>
      <c r="M1433" t="s">
        <v>1104</v>
      </c>
      <c r="N1433" t="s">
        <v>1105</v>
      </c>
      <c r="O1433" t="s">
        <v>1106</v>
      </c>
      <c r="P1433">
        <v>3.0999998999999998</v>
      </c>
      <c r="Q1433" t="s">
        <v>1107</v>
      </c>
      <c r="R1433" t="s">
        <v>1108</v>
      </c>
      <c r="S1433">
        <v>255847294</v>
      </c>
      <c r="T1433">
        <v>229.08591999999999</v>
      </c>
      <c r="U1433" t="s">
        <v>31</v>
      </c>
      <c r="V1433" t="s">
        <v>13303</v>
      </c>
      <c r="W1433" t="s">
        <v>23</v>
      </c>
    </row>
    <row r="1434" spans="1:23" x14ac:dyDescent="0.4">
      <c r="A1434">
        <v>1433</v>
      </c>
      <c r="B1434">
        <v>1</v>
      </c>
      <c r="C1434">
        <v>1</v>
      </c>
      <c r="D1434">
        <v>1</v>
      </c>
      <c r="E1434">
        <v>1</v>
      </c>
      <c r="F1434">
        <v>0.63975317442711499</v>
      </c>
      <c r="G1434">
        <v>-2.1100806999219102</v>
      </c>
      <c r="H1434" t="s">
        <v>23</v>
      </c>
      <c r="I1434">
        <v>60.297641064604598</v>
      </c>
      <c r="J1434" t="s">
        <v>1297</v>
      </c>
      <c r="K1434" t="s">
        <v>25</v>
      </c>
      <c r="L1434" t="s">
        <v>1298</v>
      </c>
      <c r="M1434" t="s">
        <v>1299</v>
      </c>
      <c r="N1434" t="s">
        <v>1300</v>
      </c>
      <c r="O1434" t="s">
        <v>1301</v>
      </c>
      <c r="P1434">
        <v>2.4000001000000002</v>
      </c>
      <c r="Q1434" t="s">
        <v>1302</v>
      </c>
      <c r="R1434" t="s">
        <v>1303</v>
      </c>
      <c r="S1434">
        <v>255781246</v>
      </c>
      <c r="T1434">
        <v>273.07574990000001</v>
      </c>
      <c r="U1434" t="s">
        <v>31</v>
      </c>
      <c r="V1434" t="s">
        <v>9489</v>
      </c>
      <c r="W1434" t="s">
        <v>23</v>
      </c>
    </row>
    <row r="1435" spans="1:23" x14ac:dyDescent="0.4">
      <c r="A1435">
        <v>1434</v>
      </c>
      <c r="B1435">
        <v>1</v>
      </c>
      <c r="C1435">
        <v>1</v>
      </c>
      <c r="D1435">
        <v>1</v>
      </c>
      <c r="E1435">
        <v>1</v>
      </c>
      <c r="F1435">
        <v>0.63975317442711499</v>
      </c>
      <c r="G1435">
        <v>-2.1100806999219102</v>
      </c>
      <c r="H1435">
        <v>0.999999999999999</v>
      </c>
      <c r="I1435">
        <v>60.297641064604598</v>
      </c>
      <c r="J1435" t="s">
        <v>1297</v>
      </c>
      <c r="K1435" t="s">
        <v>25</v>
      </c>
      <c r="L1435" t="s">
        <v>1298</v>
      </c>
      <c r="M1435" t="s">
        <v>1299</v>
      </c>
      <c r="N1435" t="s">
        <v>1300</v>
      </c>
      <c r="O1435" t="s">
        <v>1301</v>
      </c>
      <c r="P1435">
        <v>2.4000001000000002</v>
      </c>
      <c r="Q1435" t="s">
        <v>1302</v>
      </c>
      <c r="R1435" t="s">
        <v>1303</v>
      </c>
      <c r="S1435">
        <v>255781246</v>
      </c>
      <c r="T1435">
        <v>273.07574990000001</v>
      </c>
      <c r="U1435" t="s">
        <v>31</v>
      </c>
      <c r="V1435" t="s">
        <v>13304</v>
      </c>
      <c r="W1435" t="s">
        <v>23</v>
      </c>
    </row>
    <row r="1436" spans="1:23" x14ac:dyDescent="0.4">
      <c r="A1436">
        <v>1435</v>
      </c>
      <c r="B1436">
        <v>1</v>
      </c>
      <c r="C1436">
        <v>3</v>
      </c>
      <c r="D1436">
        <v>1</v>
      </c>
      <c r="E1436">
        <v>3</v>
      </c>
      <c r="F1436">
        <v>0.63961272509050004</v>
      </c>
      <c r="G1436">
        <v>-293.971698146454</v>
      </c>
      <c r="H1436">
        <v>1.5075376884422099E-2</v>
      </c>
      <c r="I1436">
        <v>12.2996110838492</v>
      </c>
      <c r="J1436" t="s">
        <v>2060</v>
      </c>
      <c r="K1436" t="s">
        <v>25</v>
      </c>
      <c r="L1436" t="s">
        <v>2061</v>
      </c>
      <c r="M1436" t="s">
        <v>2062</v>
      </c>
      <c r="N1436" t="s">
        <v>28</v>
      </c>
      <c r="O1436" t="s">
        <v>2063</v>
      </c>
      <c r="P1436">
        <v>-3.2999999500000001</v>
      </c>
      <c r="Q1436" t="s">
        <v>2064</v>
      </c>
      <c r="R1436" t="s">
        <v>2065</v>
      </c>
      <c r="S1436">
        <v>18874370</v>
      </c>
      <c r="T1436">
        <v>433.11290000000002</v>
      </c>
      <c r="U1436" t="s">
        <v>31</v>
      </c>
      <c r="V1436" t="s">
        <v>13305</v>
      </c>
      <c r="W1436" t="s">
        <v>23</v>
      </c>
    </row>
    <row r="1437" spans="1:23" x14ac:dyDescent="0.4">
      <c r="A1437">
        <v>1436</v>
      </c>
      <c r="B1437">
        <v>1</v>
      </c>
      <c r="C1437">
        <v>1</v>
      </c>
      <c r="D1437">
        <v>1</v>
      </c>
      <c r="E1437">
        <v>1</v>
      </c>
      <c r="F1437">
        <v>0.63831608387421601</v>
      </c>
      <c r="G1437">
        <v>-5.5497043844277298</v>
      </c>
      <c r="H1437" t="s">
        <v>23</v>
      </c>
      <c r="I1437">
        <v>12.930195643646099</v>
      </c>
      <c r="J1437" t="s">
        <v>1102</v>
      </c>
      <c r="K1437" t="s">
        <v>25</v>
      </c>
      <c r="L1437" t="s">
        <v>1103</v>
      </c>
      <c r="M1437" t="s">
        <v>1104</v>
      </c>
      <c r="N1437" t="s">
        <v>1105</v>
      </c>
      <c r="O1437" t="s">
        <v>1106</v>
      </c>
      <c r="P1437">
        <v>3.0999998999999998</v>
      </c>
      <c r="Q1437" t="s">
        <v>1107</v>
      </c>
      <c r="R1437" t="s">
        <v>1108</v>
      </c>
      <c r="S1437">
        <v>255847294</v>
      </c>
      <c r="T1437">
        <v>229.0859207</v>
      </c>
      <c r="U1437" t="s">
        <v>31</v>
      </c>
      <c r="V1437" t="s">
        <v>2032</v>
      </c>
      <c r="W1437" t="s">
        <v>23</v>
      </c>
    </row>
    <row r="1438" spans="1:23" x14ac:dyDescent="0.4">
      <c r="A1438">
        <v>1437</v>
      </c>
      <c r="B1438">
        <v>1</v>
      </c>
      <c r="C1438">
        <v>1</v>
      </c>
      <c r="D1438">
        <v>1</v>
      </c>
      <c r="E1438">
        <v>1</v>
      </c>
      <c r="F1438">
        <v>0.63831608387421601</v>
      </c>
      <c r="G1438">
        <v>-5.5497043844277298</v>
      </c>
      <c r="H1438">
        <v>0.999999999999999</v>
      </c>
      <c r="I1438">
        <v>12.930195643646099</v>
      </c>
      <c r="J1438" t="s">
        <v>1102</v>
      </c>
      <c r="K1438" t="s">
        <v>25</v>
      </c>
      <c r="L1438" t="s">
        <v>1103</v>
      </c>
      <c r="M1438" t="s">
        <v>1104</v>
      </c>
      <c r="N1438" t="s">
        <v>1105</v>
      </c>
      <c r="O1438" t="s">
        <v>1106</v>
      </c>
      <c r="P1438">
        <v>3.0999998999999998</v>
      </c>
      <c r="Q1438" t="s">
        <v>1107</v>
      </c>
      <c r="R1438" t="s">
        <v>1108</v>
      </c>
      <c r="S1438">
        <v>255847294</v>
      </c>
      <c r="T1438">
        <v>229.0859207</v>
      </c>
      <c r="U1438" t="s">
        <v>31</v>
      </c>
      <c r="V1438" t="s">
        <v>13306</v>
      </c>
      <c r="W1438" t="s">
        <v>23</v>
      </c>
    </row>
    <row r="1439" spans="1:23" x14ac:dyDescent="0.4">
      <c r="A1439">
        <v>1438</v>
      </c>
      <c r="B1439">
        <v>1</v>
      </c>
      <c r="C1439">
        <v>1</v>
      </c>
      <c r="D1439">
        <v>1</v>
      </c>
      <c r="E1439">
        <v>1</v>
      </c>
      <c r="F1439">
        <v>0.636816274465976</v>
      </c>
      <c r="G1439">
        <v>-5.0961022955598203</v>
      </c>
      <c r="H1439" t="s">
        <v>23</v>
      </c>
      <c r="I1439">
        <v>22.169404346159101</v>
      </c>
      <c r="J1439" t="s">
        <v>931</v>
      </c>
      <c r="K1439" t="s">
        <v>25</v>
      </c>
      <c r="L1439" t="s">
        <v>932</v>
      </c>
      <c r="M1439" t="s">
        <v>933</v>
      </c>
      <c r="N1439" t="s">
        <v>934</v>
      </c>
      <c r="O1439" t="s">
        <v>935</v>
      </c>
      <c r="P1439">
        <v>-1.7000000500000001</v>
      </c>
      <c r="Q1439" t="s">
        <v>936</v>
      </c>
      <c r="R1439" t="s">
        <v>937</v>
      </c>
      <c r="S1439">
        <v>20766846</v>
      </c>
      <c r="T1439">
        <v>597.14501129999996</v>
      </c>
      <c r="U1439" t="s">
        <v>31</v>
      </c>
      <c r="V1439" t="s">
        <v>2035</v>
      </c>
      <c r="W1439" t="s">
        <v>23</v>
      </c>
    </row>
    <row r="1440" spans="1:23" x14ac:dyDescent="0.4">
      <c r="A1440">
        <v>1439</v>
      </c>
      <c r="B1440">
        <v>1</v>
      </c>
      <c r="C1440">
        <v>1</v>
      </c>
      <c r="D1440">
        <v>1</v>
      </c>
      <c r="E1440">
        <v>1</v>
      </c>
      <c r="F1440">
        <v>0.636816274465976</v>
      </c>
      <c r="G1440">
        <v>-5.0961022955598203</v>
      </c>
      <c r="H1440">
        <v>0.999999999999999</v>
      </c>
      <c r="I1440">
        <v>22.169404346159101</v>
      </c>
      <c r="J1440" t="s">
        <v>931</v>
      </c>
      <c r="K1440" t="s">
        <v>25</v>
      </c>
      <c r="L1440" t="s">
        <v>932</v>
      </c>
      <c r="M1440" t="s">
        <v>933</v>
      </c>
      <c r="N1440" t="s">
        <v>934</v>
      </c>
      <c r="O1440" t="s">
        <v>935</v>
      </c>
      <c r="P1440">
        <v>-1.7000000500000001</v>
      </c>
      <c r="Q1440" t="s">
        <v>936</v>
      </c>
      <c r="R1440" t="s">
        <v>937</v>
      </c>
      <c r="S1440">
        <v>20766846</v>
      </c>
      <c r="T1440">
        <v>597.14501129999996</v>
      </c>
      <c r="U1440" t="s">
        <v>31</v>
      </c>
      <c r="V1440" t="s">
        <v>13307</v>
      </c>
      <c r="W1440" t="s">
        <v>23</v>
      </c>
    </row>
    <row r="1441" spans="1:23" x14ac:dyDescent="0.4">
      <c r="A1441">
        <v>1440</v>
      </c>
      <c r="B1441">
        <v>1</v>
      </c>
      <c r="C1441">
        <v>1</v>
      </c>
      <c r="D1441">
        <v>1</v>
      </c>
      <c r="E1441">
        <v>1</v>
      </c>
      <c r="F1441">
        <v>0.63669036003910695</v>
      </c>
      <c r="G1441">
        <v>-22.388482388203801</v>
      </c>
      <c r="H1441">
        <v>0.999999999999999</v>
      </c>
      <c r="I1441">
        <v>77.259123455169004</v>
      </c>
      <c r="J1441" t="s">
        <v>4189</v>
      </c>
      <c r="K1441" t="s">
        <v>25</v>
      </c>
      <c r="L1441" t="s">
        <v>8137</v>
      </c>
      <c r="M1441" t="s">
        <v>8138</v>
      </c>
      <c r="N1441" t="s">
        <v>8139</v>
      </c>
      <c r="O1441" t="s">
        <v>8140</v>
      </c>
      <c r="P1441">
        <v>1.60000002</v>
      </c>
      <c r="Q1441" t="s">
        <v>8141</v>
      </c>
      <c r="R1441" t="s">
        <v>8142</v>
      </c>
      <c r="S1441">
        <v>3727446</v>
      </c>
      <c r="T1441">
        <v>429.20201309999999</v>
      </c>
      <c r="U1441" t="s">
        <v>31</v>
      </c>
      <c r="V1441" t="s">
        <v>13308</v>
      </c>
      <c r="W1441" t="s">
        <v>23</v>
      </c>
    </row>
    <row r="1442" spans="1:23" x14ac:dyDescent="0.4">
      <c r="A1442">
        <v>1441</v>
      </c>
      <c r="B1442">
        <v>1</v>
      </c>
      <c r="C1442">
        <v>1</v>
      </c>
      <c r="D1442">
        <v>1</v>
      </c>
      <c r="E1442">
        <v>1</v>
      </c>
      <c r="F1442">
        <v>0.63669036003910695</v>
      </c>
      <c r="G1442">
        <v>-22.388482388203801</v>
      </c>
      <c r="H1442" t="s">
        <v>23</v>
      </c>
      <c r="I1442">
        <v>77.259123455169004</v>
      </c>
      <c r="J1442" t="s">
        <v>4189</v>
      </c>
      <c r="K1442" t="s">
        <v>25</v>
      </c>
      <c r="L1442" t="s">
        <v>8137</v>
      </c>
      <c r="M1442" t="s">
        <v>8138</v>
      </c>
      <c r="N1442" t="s">
        <v>8139</v>
      </c>
      <c r="O1442" t="s">
        <v>8140</v>
      </c>
      <c r="P1442">
        <v>1.60000002</v>
      </c>
      <c r="Q1442" t="s">
        <v>8141</v>
      </c>
      <c r="R1442" t="s">
        <v>8142</v>
      </c>
      <c r="S1442">
        <v>3727446</v>
      </c>
      <c r="T1442">
        <v>429.20201309999999</v>
      </c>
      <c r="U1442" t="s">
        <v>31</v>
      </c>
      <c r="V1442" t="s">
        <v>5919</v>
      </c>
      <c r="W1442" t="s">
        <v>23</v>
      </c>
    </row>
    <row r="1443" spans="1:23" x14ac:dyDescent="0.4">
      <c r="A1443">
        <v>1442</v>
      </c>
      <c r="B1443">
        <v>1</v>
      </c>
      <c r="C1443">
        <v>1</v>
      </c>
      <c r="D1443">
        <v>1</v>
      </c>
      <c r="E1443">
        <v>1</v>
      </c>
      <c r="F1443">
        <v>0.63615114398700701</v>
      </c>
      <c r="G1443">
        <v>-21.610689068424801</v>
      </c>
      <c r="H1443" t="s">
        <v>23</v>
      </c>
      <c r="I1443">
        <v>94.508743553149799</v>
      </c>
      <c r="J1443" t="s">
        <v>4189</v>
      </c>
      <c r="K1443" t="s">
        <v>25</v>
      </c>
      <c r="L1443" t="s">
        <v>8137</v>
      </c>
      <c r="M1443" t="s">
        <v>8138</v>
      </c>
      <c r="N1443" t="s">
        <v>8139</v>
      </c>
      <c r="O1443" t="s">
        <v>8140</v>
      </c>
      <c r="P1443">
        <v>1.60000002</v>
      </c>
      <c r="Q1443" t="s">
        <v>8141</v>
      </c>
      <c r="R1443" t="s">
        <v>8142</v>
      </c>
      <c r="S1443">
        <v>3727446</v>
      </c>
      <c r="T1443">
        <v>429.20201309999999</v>
      </c>
      <c r="U1443" t="s">
        <v>31</v>
      </c>
      <c r="V1443" t="s">
        <v>9929</v>
      </c>
      <c r="W1443" t="s">
        <v>23</v>
      </c>
    </row>
    <row r="1444" spans="1:23" x14ac:dyDescent="0.4">
      <c r="A1444">
        <v>1443</v>
      </c>
      <c r="B1444">
        <v>1</v>
      </c>
      <c r="C1444">
        <v>1</v>
      </c>
      <c r="D1444">
        <v>1</v>
      </c>
      <c r="E1444">
        <v>1</v>
      </c>
      <c r="F1444">
        <v>0.63615114398700701</v>
      </c>
      <c r="G1444">
        <v>-21.610689068424801</v>
      </c>
      <c r="H1444">
        <v>0.999999999999999</v>
      </c>
      <c r="I1444">
        <v>94.508743553149799</v>
      </c>
      <c r="J1444" t="s">
        <v>4189</v>
      </c>
      <c r="K1444" t="s">
        <v>25</v>
      </c>
      <c r="L1444" t="s">
        <v>8137</v>
      </c>
      <c r="M1444" t="s">
        <v>8138</v>
      </c>
      <c r="N1444" t="s">
        <v>8139</v>
      </c>
      <c r="O1444" t="s">
        <v>8140</v>
      </c>
      <c r="P1444">
        <v>1.60000002</v>
      </c>
      <c r="Q1444" t="s">
        <v>8141</v>
      </c>
      <c r="R1444" t="s">
        <v>8142</v>
      </c>
      <c r="S1444">
        <v>3727446</v>
      </c>
      <c r="T1444">
        <v>429.20201309999999</v>
      </c>
      <c r="U1444" t="s">
        <v>31</v>
      </c>
      <c r="V1444" t="s">
        <v>13309</v>
      </c>
      <c r="W1444" t="s">
        <v>23</v>
      </c>
    </row>
    <row r="1445" spans="1:23" x14ac:dyDescent="0.4">
      <c r="A1445">
        <v>1444</v>
      </c>
      <c r="B1445">
        <v>1</v>
      </c>
      <c r="C1445">
        <v>3</v>
      </c>
      <c r="D1445">
        <v>1</v>
      </c>
      <c r="E1445">
        <v>2</v>
      </c>
      <c r="F1445">
        <v>0.63569130936814899</v>
      </c>
      <c r="G1445">
        <v>-1.9928296912735199</v>
      </c>
      <c r="H1445">
        <v>0.96733668341708501</v>
      </c>
      <c r="I1445">
        <v>13.8686212838155</v>
      </c>
      <c r="J1445" t="s">
        <v>2743</v>
      </c>
      <c r="K1445" t="s">
        <v>25</v>
      </c>
      <c r="L1445" t="s">
        <v>2744</v>
      </c>
      <c r="M1445" t="s">
        <v>2745</v>
      </c>
      <c r="N1445" t="s">
        <v>2746</v>
      </c>
      <c r="O1445" t="s">
        <v>2747</v>
      </c>
      <c r="P1445">
        <v>1.4723249700000001</v>
      </c>
      <c r="Q1445" t="s">
        <v>2748</v>
      </c>
      <c r="R1445" t="s">
        <v>2749</v>
      </c>
      <c r="S1445">
        <v>121629054</v>
      </c>
      <c r="T1445">
        <v>291.08631459999998</v>
      </c>
      <c r="U1445" t="s">
        <v>31</v>
      </c>
      <c r="V1445" t="s">
        <v>13310</v>
      </c>
      <c r="W1445" t="s">
        <v>23</v>
      </c>
    </row>
    <row r="1446" spans="1:23" x14ac:dyDescent="0.4">
      <c r="A1446">
        <v>1445</v>
      </c>
      <c r="B1446">
        <v>1</v>
      </c>
      <c r="C1446">
        <v>1</v>
      </c>
      <c r="D1446">
        <v>1</v>
      </c>
      <c r="E1446">
        <v>1</v>
      </c>
      <c r="F1446">
        <v>0.63522987482707804</v>
      </c>
      <c r="G1446">
        <v>-2.4992252509553801</v>
      </c>
      <c r="H1446" t="s">
        <v>23</v>
      </c>
      <c r="I1446">
        <v>40.219805386290901</v>
      </c>
      <c r="J1446" t="s">
        <v>944</v>
      </c>
      <c r="K1446" t="s">
        <v>25</v>
      </c>
      <c r="L1446" t="s">
        <v>945</v>
      </c>
      <c r="M1446" t="s">
        <v>946</v>
      </c>
      <c r="N1446" t="s">
        <v>947</v>
      </c>
      <c r="O1446" t="s">
        <v>948</v>
      </c>
      <c r="P1446">
        <v>4</v>
      </c>
      <c r="Q1446" t="s">
        <v>949</v>
      </c>
      <c r="R1446" t="s">
        <v>950</v>
      </c>
      <c r="S1446">
        <v>120384382</v>
      </c>
      <c r="T1446">
        <v>609.28065730000003</v>
      </c>
      <c r="U1446" t="s">
        <v>31</v>
      </c>
      <c r="V1446" t="s">
        <v>1261</v>
      </c>
      <c r="W1446" t="s">
        <v>23</v>
      </c>
    </row>
    <row r="1447" spans="1:23" x14ac:dyDescent="0.4">
      <c r="A1447">
        <v>1446</v>
      </c>
      <c r="B1447">
        <v>1</v>
      </c>
      <c r="C1447">
        <v>1</v>
      </c>
      <c r="D1447">
        <v>1</v>
      </c>
      <c r="E1447">
        <v>1</v>
      </c>
      <c r="F1447">
        <v>0.63522987482707804</v>
      </c>
      <c r="G1447">
        <v>-2.4992252509553801</v>
      </c>
      <c r="H1447">
        <v>0.999999999999999</v>
      </c>
      <c r="I1447">
        <v>40.219805386290901</v>
      </c>
      <c r="J1447" t="s">
        <v>944</v>
      </c>
      <c r="K1447" t="s">
        <v>25</v>
      </c>
      <c r="L1447" t="s">
        <v>945</v>
      </c>
      <c r="M1447" t="s">
        <v>946</v>
      </c>
      <c r="N1447" t="s">
        <v>947</v>
      </c>
      <c r="O1447" t="s">
        <v>948</v>
      </c>
      <c r="P1447">
        <v>4</v>
      </c>
      <c r="Q1447" t="s">
        <v>949</v>
      </c>
      <c r="R1447" t="s">
        <v>950</v>
      </c>
      <c r="S1447">
        <v>120384382</v>
      </c>
      <c r="T1447">
        <v>609.28065730000003</v>
      </c>
      <c r="U1447" t="s">
        <v>31</v>
      </c>
      <c r="V1447" t="s">
        <v>13311</v>
      </c>
      <c r="W1447" t="s">
        <v>23</v>
      </c>
    </row>
    <row r="1448" spans="1:23" x14ac:dyDescent="0.4">
      <c r="A1448">
        <v>1447</v>
      </c>
      <c r="B1448">
        <v>1</v>
      </c>
      <c r="C1448">
        <v>1</v>
      </c>
      <c r="D1448">
        <v>1</v>
      </c>
      <c r="E1448">
        <v>1</v>
      </c>
      <c r="F1448">
        <v>0.63439116313909105</v>
      </c>
      <c r="G1448">
        <v>-24.905060200428</v>
      </c>
      <c r="H1448" t="s">
        <v>23</v>
      </c>
      <c r="I1448">
        <v>23.900050661778799</v>
      </c>
      <c r="J1448" t="s">
        <v>1040</v>
      </c>
      <c r="K1448" t="s">
        <v>25</v>
      </c>
      <c r="L1448" t="s">
        <v>1041</v>
      </c>
      <c r="M1448" t="s">
        <v>1042</v>
      </c>
      <c r="N1448" t="s">
        <v>1043</v>
      </c>
      <c r="O1448" t="s">
        <v>1044</v>
      </c>
      <c r="P1448">
        <v>0.69999998799999996</v>
      </c>
      <c r="Q1448">
        <v>68094</v>
      </c>
      <c r="R1448" t="s">
        <v>1045</v>
      </c>
      <c r="S1448">
        <v>19415142</v>
      </c>
      <c r="T1448">
        <v>199.08658940000001</v>
      </c>
      <c r="U1448" t="s">
        <v>31</v>
      </c>
      <c r="V1448" t="s">
        <v>1993</v>
      </c>
      <c r="W1448" t="s">
        <v>23</v>
      </c>
    </row>
    <row r="1449" spans="1:23" x14ac:dyDescent="0.4">
      <c r="A1449">
        <v>1448</v>
      </c>
      <c r="B1449">
        <v>1</v>
      </c>
      <c r="C1449">
        <v>1</v>
      </c>
      <c r="D1449">
        <v>1</v>
      </c>
      <c r="E1449">
        <v>1</v>
      </c>
      <c r="F1449">
        <v>0.63439116313909105</v>
      </c>
      <c r="G1449">
        <v>-24.905060200428</v>
      </c>
      <c r="H1449">
        <v>0.997989949748743</v>
      </c>
      <c r="I1449">
        <v>23.900050661778799</v>
      </c>
      <c r="J1449" t="s">
        <v>1040</v>
      </c>
      <c r="K1449" t="s">
        <v>25</v>
      </c>
      <c r="L1449" t="s">
        <v>1041</v>
      </c>
      <c r="M1449" t="s">
        <v>1042</v>
      </c>
      <c r="N1449" t="s">
        <v>1043</v>
      </c>
      <c r="O1449" t="s">
        <v>1044</v>
      </c>
      <c r="P1449">
        <v>0.69999998799999996</v>
      </c>
      <c r="Q1449">
        <v>68094</v>
      </c>
      <c r="R1449" t="s">
        <v>1045</v>
      </c>
      <c r="S1449">
        <v>19415142</v>
      </c>
      <c r="T1449">
        <v>199.08658940000001</v>
      </c>
      <c r="U1449" t="s">
        <v>31</v>
      </c>
      <c r="V1449" t="s">
        <v>13312</v>
      </c>
      <c r="W1449" t="s">
        <v>23</v>
      </c>
    </row>
    <row r="1450" spans="1:23" x14ac:dyDescent="0.4">
      <c r="A1450">
        <v>1449</v>
      </c>
      <c r="B1450">
        <v>1</v>
      </c>
      <c r="C1450">
        <v>1</v>
      </c>
      <c r="D1450">
        <v>1</v>
      </c>
      <c r="E1450">
        <v>1</v>
      </c>
      <c r="F1450">
        <v>0.63407498544459995</v>
      </c>
      <c r="G1450">
        <v>-3.0008839220644501</v>
      </c>
      <c r="H1450">
        <v>0.999999999999999</v>
      </c>
      <c r="I1450">
        <v>35.990177892792602</v>
      </c>
      <c r="J1450" t="s">
        <v>3242</v>
      </c>
      <c r="K1450" t="s">
        <v>25</v>
      </c>
      <c r="L1450" t="s">
        <v>3243</v>
      </c>
      <c r="M1450" t="s">
        <v>3244</v>
      </c>
      <c r="N1450" t="s">
        <v>3245</v>
      </c>
      <c r="O1450" t="s">
        <v>3246</v>
      </c>
      <c r="P1450">
        <v>2</v>
      </c>
      <c r="Q1450" t="s">
        <v>3247</v>
      </c>
      <c r="R1450" t="s">
        <v>3248</v>
      </c>
      <c r="S1450">
        <v>222226814</v>
      </c>
      <c r="T1450">
        <v>289.07066459999999</v>
      </c>
      <c r="U1450" t="s">
        <v>31</v>
      </c>
      <c r="V1450" t="s">
        <v>13313</v>
      </c>
      <c r="W1450" t="s">
        <v>23</v>
      </c>
    </row>
    <row r="1451" spans="1:23" x14ac:dyDescent="0.4">
      <c r="A1451">
        <v>1450</v>
      </c>
      <c r="B1451">
        <v>1</v>
      </c>
      <c r="C1451">
        <v>1</v>
      </c>
      <c r="D1451">
        <v>1</v>
      </c>
      <c r="E1451">
        <v>1</v>
      </c>
      <c r="F1451">
        <v>0.63407498544459995</v>
      </c>
      <c r="G1451">
        <v>-3.0008839220644501</v>
      </c>
      <c r="H1451" t="s">
        <v>23</v>
      </c>
      <c r="I1451">
        <v>35.990177892792602</v>
      </c>
      <c r="J1451" t="s">
        <v>3242</v>
      </c>
      <c r="K1451" t="s">
        <v>25</v>
      </c>
      <c r="L1451" t="s">
        <v>3243</v>
      </c>
      <c r="M1451" t="s">
        <v>3244</v>
      </c>
      <c r="N1451" t="s">
        <v>3245</v>
      </c>
      <c r="O1451" t="s">
        <v>3246</v>
      </c>
      <c r="P1451">
        <v>2</v>
      </c>
      <c r="Q1451" t="s">
        <v>3247</v>
      </c>
      <c r="R1451" t="s">
        <v>3248</v>
      </c>
      <c r="S1451">
        <v>222226814</v>
      </c>
      <c r="T1451">
        <v>289.07066459999999</v>
      </c>
      <c r="U1451" t="s">
        <v>31</v>
      </c>
      <c r="V1451" t="s">
        <v>4702</v>
      </c>
      <c r="W1451" t="s">
        <v>23</v>
      </c>
    </row>
    <row r="1452" spans="1:23" x14ac:dyDescent="0.4">
      <c r="A1452">
        <v>1451</v>
      </c>
      <c r="B1452">
        <v>1</v>
      </c>
      <c r="C1452">
        <v>2</v>
      </c>
      <c r="D1452">
        <v>1</v>
      </c>
      <c r="E1452">
        <v>1</v>
      </c>
      <c r="F1452">
        <v>0.63368071002812998</v>
      </c>
      <c r="G1452">
        <v>-2.2826565107996402</v>
      </c>
      <c r="H1452" t="s">
        <v>23</v>
      </c>
      <c r="I1452">
        <v>32.3212991055236</v>
      </c>
      <c r="J1452" t="s">
        <v>1297</v>
      </c>
      <c r="K1452" t="s">
        <v>25</v>
      </c>
      <c r="L1452" t="s">
        <v>1298</v>
      </c>
      <c r="M1452" t="s">
        <v>1299</v>
      </c>
      <c r="N1452" t="s">
        <v>1300</v>
      </c>
      <c r="O1452" t="s">
        <v>1301</v>
      </c>
      <c r="P1452">
        <v>2.4000001000000002</v>
      </c>
      <c r="Q1452" t="s">
        <v>1302</v>
      </c>
      <c r="R1452" t="s">
        <v>1303</v>
      </c>
      <c r="S1452">
        <v>255781246</v>
      </c>
      <c r="T1452">
        <v>273.07574990000001</v>
      </c>
      <c r="U1452" t="s">
        <v>31</v>
      </c>
      <c r="V1452" t="s">
        <v>2072</v>
      </c>
      <c r="W1452" t="s">
        <v>23</v>
      </c>
    </row>
    <row r="1453" spans="1:23" x14ac:dyDescent="0.4">
      <c r="A1453">
        <v>1452</v>
      </c>
      <c r="B1453">
        <v>1</v>
      </c>
      <c r="C1453">
        <v>2</v>
      </c>
      <c r="D1453">
        <v>1</v>
      </c>
      <c r="E1453">
        <v>1</v>
      </c>
      <c r="F1453">
        <v>0.63368071002812998</v>
      </c>
      <c r="G1453">
        <v>-2.2826565107996402</v>
      </c>
      <c r="H1453">
        <v>0.999999999999999</v>
      </c>
      <c r="I1453">
        <v>32.3212991055236</v>
      </c>
      <c r="J1453" t="s">
        <v>1297</v>
      </c>
      <c r="K1453" t="s">
        <v>25</v>
      </c>
      <c r="L1453" t="s">
        <v>1298</v>
      </c>
      <c r="M1453" t="s">
        <v>1299</v>
      </c>
      <c r="N1453" t="s">
        <v>1300</v>
      </c>
      <c r="O1453" t="s">
        <v>1301</v>
      </c>
      <c r="P1453">
        <v>2.4000001000000002</v>
      </c>
      <c r="Q1453" t="s">
        <v>1302</v>
      </c>
      <c r="R1453" t="s">
        <v>1303</v>
      </c>
      <c r="S1453">
        <v>255781246</v>
      </c>
      <c r="T1453">
        <v>273.07574990000001</v>
      </c>
      <c r="U1453" t="s">
        <v>31</v>
      </c>
      <c r="V1453" t="s">
        <v>13314</v>
      </c>
      <c r="W1453" t="s">
        <v>23</v>
      </c>
    </row>
    <row r="1454" spans="1:23" x14ac:dyDescent="0.4">
      <c r="A1454">
        <v>1453</v>
      </c>
      <c r="B1454">
        <v>1</v>
      </c>
      <c r="C1454">
        <v>1</v>
      </c>
      <c r="D1454">
        <v>1</v>
      </c>
      <c r="E1454">
        <v>1</v>
      </c>
      <c r="F1454">
        <v>0.63313686378138201</v>
      </c>
      <c r="G1454">
        <v>-2.2564183867160899</v>
      </c>
      <c r="H1454">
        <v>0.999999999999999</v>
      </c>
      <c r="I1454">
        <v>45.600682087655798</v>
      </c>
      <c r="J1454" t="s">
        <v>1785</v>
      </c>
      <c r="K1454" t="s">
        <v>25</v>
      </c>
      <c r="L1454" t="s">
        <v>1786</v>
      </c>
      <c r="M1454" t="s">
        <v>1787</v>
      </c>
      <c r="N1454" t="s">
        <v>1788</v>
      </c>
      <c r="O1454" t="s">
        <v>1789</v>
      </c>
      <c r="P1454">
        <v>2.6577415499999999</v>
      </c>
      <c r="Q1454" t="s">
        <v>1790</v>
      </c>
      <c r="R1454" t="s">
        <v>1791</v>
      </c>
      <c r="S1454">
        <v>20900222</v>
      </c>
      <c r="T1454">
        <v>255.0651853</v>
      </c>
      <c r="U1454" t="s">
        <v>31</v>
      </c>
      <c r="V1454" t="s">
        <v>13315</v>
      </c>
      <c r="W1454" t="s">
        <v>23</v>
      </c>
    </row>
    <row r="1455" spans="1:23" x14ac:dyDescent="0.4">
      <c r="A1455">
        <v>1454</v>
      </c>
      <c r="B1455">
        <v>1</v>
      </c>
      <c r="C1455">
        <v>1</v>
      </c>
      <c r="D1455">
        <v>1</v>
      </c>
      <c r="E1455">
        <v>1</v>
      </c>
      <c r="F1455">
        <v>0.63313686378138201</v>
      </c>
      <c r="G1455">
        <v>-2.2564183867160899</v>
      </c>
      <c r="H1455" t="s">
        <v>23</v>
      </c>
      <c r="I1455">
        <v>45.600682087655798</v>
      </c>
      <c r="J1455" t="s">
        <v>1785</v>
      </c>
      <c r="K1455" t="s">
        <v>25</v>
      </c>
      <c r="L1455" t="s">
        <v>1786</v>
      </c>
      <c r="M1455" t="s">
        <v>1787</v>
      </c>
      <c r="N1455" t="s">
        <v>1788</v>
      </c>
      <c r="O1455" t="s">
        <v>1789</v>
      </c>
      <c r="P1455">
        <v>2.6577415499999999</v>
      </c>
      <c r="Q1455" t="s">
        <v>1790</v>
      </c>
      <c r="R1455" t="s">
        <v>1791</v>
      </c>
      <c r="S1455">
        <v>20900222</v>
      </c>
      <c r="T1455">
        <v>255.0651853</v>
      </c>
      <c r="U1455" t="s">
        <v>31</v>
      </c>
      <c r="V1455" t="s">
        <v>4299</v>
      </c>
      <c r="W1455" t="s">
        <v>23</v>
      </c>
    </row>
    <row r="1456" spans="1:23" x14ac:dyDescent="0.4">
      <c r="A1456">
        <v>1455</v>
      </c>
      <c r="B1456">
        <v>1</v>
      </c>
      <c r="C1456">
        <v>1</v>
      </c>
      <c r="D1456">
        <v>1</v>
      </c>
      <c r="E1456">
        <v>1</v>
      </c>
      <c r="F1456">
        <v>0.632043271706486</v>
      </c>
      <c r="G1456">
        <v>-43.601624102345603</v>
      </c>
      <c r="H1456">
        <v>0.999999999999999</v>
      </c>
      <c r="I1456">
        <v>51.345608569793697</v>
      </c>
      <c r="J1456" t="s">
        <v>2286</v>
      </c>
      <c r="K1456" t="s">
        <v>25</v>
      </c>
      <c r="L1456" t="s">
        <v>12868</v>
      </c>
      <c r="M1456" t="s">
        <v>12869</v>
      </c>
      <c r="N1456" t="s">
        <v>28</v>
      </c>
      <c r="O1456" t="s">
        <v>12870</v>
      </c>
      <c r="P1456">
        <v>1.7000000500000001</v>
      </c>
      <c r="Q1456" t="s">
        <v>12871</v>
      </c>
      <c r="R1456" t="s">
        <v>12872</v>
      </c>
      <c r="S1456">
        <v>17199720814</v>
      </c>
      <c r="T1456">
        <v>201.1022395</v>
      </c>
      <c r="U1456" t="s">
        <v>31</v>
      </c>
      <c r="V1456" t="s">
        <v>13316</v>
      </c>
      <c r="W1456" t="s">
        <v>23</v>
      </c>
    </row>
    <row r="1457" spans="1:23" x14ac:dyDescent="0.4">
      <c r="A1457">
        <v>1456</v>
      </c>
      <c r="B1457">
        <v>1</v>
      </c>
      <c r="C1457">
        <v>1</v>
      </c>
      <c r="D1457">
        <v>1</v>
      </c>
      <c r="E1457">
        <v>1</v>
      </c>
      <c r="F1457">
        <v>0.632043271706486</v>
      </c>
      <c r="G1457">
        <v>-43.601624102345603</v>
      </c>
      <c r="H1457" t="s">
        <v>23</v>
      </c>
      <c r="I1457">
        <v>51.345608569793697</v>
      </c>
      <c r="J1457" t="s">
        <v>2286</v>
      </c>
      <c r="K1457" t="s">
        <v>25</v>
      </c>
      <c r="L1457" t="s">
        <v>12868</v>
      </c>
      <c r="M1457" t="s">
        <v>12869</v>
      </c>
      <c r="N1457" t="s">
        <v>28</v>
      </c>
      <c r="O1457" t="s">
        <v>12870</v>
      </c>
      <c r="P1457">
        <v>1.7000000500000001</v>
      </c>
      <c r="Q1457" t="s">
        <v>12871</v>
      </c>
      <c r="R1457" t="s">
        <v>12872</v>
      </c>
      <c r="S1457">
        <v>17199720814</v>
      </c>
      <c r="T1457">
        <v>201.1022395</v>
      </c>
      <c r="U1457" t="s">
        <v>31</v>
      </c>
      <c r="V1457" t="s">
        <v>4689</v>
      </c>
      <c r="W1457" t="s">
        <v>23</v>
      </c>
    </row>
    <row r="1458" spans="1:23" x14ac:dyDescent="0.4">
      <c r="A1458">
        <v>1457</v>
      </c>
      <c r="B1458">
        <v>1</v>
      </c>
      <c r="C1458">
        <v>1</v>
      </c>
      <c r="D1458">
        <v>1</v>
      </c>
      <c r="E1458">
        <v>1</v>
      </c>
      <c r="F1458">
        <v>0.631884722150718</v>
      </c>
      <c r="G1458">
        <v>-43.129939307730297</v>
      </c>
      <c r="H1458" t="s">
        <v>23</v>
      </c>
      <c r="I1458">
        <v>28.2385085800084</v>
      </c>
      <c r="J1458" t="s">
        <v>1794</v>
      </c>
      <c r="K1458" t="s">
        <v>25</v>
      </c>
      <c r="L1458" t="s">
        <v>13287</v>
      </c>
      <c r="M1458" t="s">
        <v>13288</v>
      </c>
      <c r="N1458" t="s">
        <v>28</v>
      </c>
      <c r="O1458" t="s">
        <v>13289</v>
      </c>
      <c r="P1458">
        <v>2.5</v>
      </c>
      <c r="Q1458" t="s">
        <v>13290</v>
      </c>
      <c r="R1458" t="s">
        <v>13291</v>
      </c>
      <c r="S1458">
        <v>2113570</v>
      </c>
      <c r="T1458">
        <v>331.2115</v>
      </c>
      <c r="U1458" t="s">
        <v>31</v>
      </c>
      <c r="V1458" t="s">
        <v>9017</v>
      </c>
      <c r="W1458" t="s">
        <v>23</v>
      </c>
    </row>
    <row r="1459" spans="1:23" x14ac:dyDescent="0.4">
      <c r="A1459">
        <v>1458</v>
      </c>
      <c r="B1459">
        <v>1</v>
      </c>
      <c r="C1459">
        <v>1</v>
      </c>
      <c r="D1459">
        <v>1</v>
      </c>
      <c r="E1459">
        <v>1</v>
      </c>
      <c r="F1459">
        <v>0.631884722150718</v>
      </c>
      <c r="G1459">
        <v>-43.129939307730297</v>
      </c>
      <c r="H1459">
        <v>0.999999999999999</v>
      </c>
      <c r="I1459">
        <v>28.2385085800084</v>
      </c>
      <c r="J1459" t="s">
        <v>1794</v>
      </c>
      <c r="K1459" t="s">
        <v>25</v>
      </c>
      <c r="L1459" t="s">
        <v>13287</v>
      </c>
      <c r="M1459" t="s">
        <v>13288</v>
      </c>
      <c r="N1459" t="s">
        <v>28</v>
      </c>
      <c r="O1459" t="s">
        <v>13289</v>
      </c>
      <c r="P1459">
        <v>2.5</v>
      </c>
      <c r="Q1459" t="s">
        <v>13290</v>
      </c>
      <c r="R1459" t="s">
        <v>13291</v>
      </c>
      <c r="S1459">
        <v>2113570</v>
      </c>
      <c r="T1459">
        <v>331.2115</v>
      </c>
      <c r="U1459" t="s">
        <v>31</v>
      </c>
      <c r="V1459" t="s">
        <v>13317</v>
      </c>
      <c r="W1459" t="s">
        <v>23</v>
      </c>
    </row>
    <row r="1460" spans="1:23" x14ac:dyDescent="0.4">
      <c r="A1460">
        <v>1459</v>
      </c>
      <c r="B1460">
        <v>1</v>
      </c>
      <c r="C1460">
        <v>1</v>
      </c>
      <c r="D1460">
        <v>1</v>
      </c>
      <c r="E1460">
        <v>1</v>
      </c>
      <c r="F1460">
        <v>0.63170291454232597</v>
      </c>
      <c r="G1460">
        <v>-1.21251605327406</v>
      </c>
      <c r="H1460" t="s">
        <v>23</v>
      </c>
      <c r="I1460">
        <v>31.370927078201401</v>
      </c>
      <c r="J1460" t="s">
        <v>2355</v>
      </c>
      <c r="K1460" t="s">
        <v>25</v>
      </c>
      <c r="L1460" t="s">
        <v>2356</v>
      </c>
      <c r="M1460" t="s">
        <v>2357</v>
      </c>
      <c r="N1460" t="s">
        <v>2358</v>
      </c>
      <c r="O1460" t="s">
        <v>2359</v>
      </c>
      <c r="P1460">
        <v>2.7000000499999999</v>
      </c>
      <c r="Q1460" t="s">
        <v>2360</v>
      </c>
      <c r="R1460" t="s">
        <v>2361</v>
      </c>
      <c r="S1460">
        <v>20900222</v>
      </c>
      <c r="T1460">
        <v>287.09140000000002</v>
      </c>
      <c r="U1460" t="s">
        <v>31</v>
      </c>
      <c r="V1460" t="s">
        <v>2396</v>
      </c>
      <c r="W1460" t="s">
        <v>23</v>
      </c>
    </row>
    <row r="1461" spans="1:23" x14ac:dyDescent="0.4">
      <c r="A1461">
        <v>1460</v>
      </c>
      <c r="B1461">
        <v>1</v>
      </c>
      <c r="C1461">
        <v>1</v>
      </c>
      <c r="D1461">
        <v>1</v>
      </c>
      <c r="E1461">
        <v>1</v>
      </c>
      <c r="F1461">
        <v>0.63170291454232597</v>
      </c>
      <c r="G1461">
        <v>-1.21251605327406</v>
      </c>
      <c r="H1461">
        <v>0.999999999999999</v>
      </c>
      <c r="I1461">
        <v>31.370927078201401</v>
      </c>
      <c r="J1461" t="s">
        <v>2355</v>
      </c>
      <c r="K1461" t="s">
        <v>25</v>
      </c>
      <c r="L1461" t="s">
        <v>2356</v>
      </c>
      <c r="M1461" t="s">
        <v>2357</v>
      </c>
      <c r="N1461" t="s">
        <v>2358</v>
      </c>
      <c r="O1461" t="s">
        <v>2359</v>
      </c>
      <c r="P1461">
        <v>2.7000000499999999</v>
      </c>
      <c r="Q1461" t="s">
        <v>2360</v>
      </c>
      <c r="R1461" t="s">
        <v>2361</v>
      </c>
      <c r="S1461">
        <v>20900222</v>
      </c>
      <c r="T1461">
        <v>287.09140000000002</v>
      </c>
      <c r="U1461" t="s">
        <v>31</v>
      </c>
      <c r="V1461" t="s">
        <v>13318</v>
      </c>
      <c r="W1461" t="s">
        <v>23</v>
      </c>
    </row>
    <row r="1462" spans="1:23" x14ac:dyDescent="0.4">
      <c r="A1462">
        <v>1461</v>
      </c>
      <c r="B1462">
        <v>1</v>
      </c>
      <c r="C1462">
        <v>1</v>
      </c>
      <c r="D1462">
        <v>1</v>
      </c>
      <c r="E1462">
        <v>1</v>
      </c>
      <c r="F1462">
        <v>0.63058811727527098</v>
      </c>
      <c r="G1462">
        <v>-44.595303500047997</v>
      </c>
      <c r="H1462" t="s">
        <v>23</v>
      </c>
      <c r="I1462">
        <v>58.794130076364901</v>
      </c>
      <c r="J1462" t="s">
        <v>3767</v>
      </c>
      <c r="K1462" t="s">
        <v>25</v>
      </c>
      <c r="L1462" t="s">
        <v>13138</v>
      </c>
      <c r="M1462" t="s">
        <v>13139</v>
      </c>
      <c r="N1462" t="s">
        <v>13140</v>
      </c>
      <c r="O1462" t="s">
        <v>13141</v>
      </c>
      <c r="P1462">
        <v>2.2000000499999999</v>
      </c>
      <c r="Q1462" t="s">
        <v>13142</v>
      </c>
      <c r="R1462" t="s">
        <v>13143</v>
      </c>
      <c r="S1462">
        <v>71098742</v>
      </c>
      <c r="T1462">
        <v>330.16998469999999</v>
      </c>
      <c r="U1462" t="s">
        <v>31</v>
      </c>
      <c r="V1462" t="s">
        <v>4093</v>
      </c>
      <c r="W1462" t="s">
        <v>23</v>
      </c>
    </row>
    <row r="1463" spans="1:23" x14ac:dyDescent="0.4">
      <c r="A1463">
        <v>1462</v>
      </c>
      <c r="B1463">
        <v>1</v>
      </c>
      <c r="C1463">
        <v>1</v>
      </c>
      <c r="D1463">
        <v>1</v>
      </c>
      <c r="E1463">
        <v>1</v>
      </c>
      <c r="F1463">
        <v>0.63058811727527098</v>
      </c>
      <c r="G1463">
        <v>-44.595303500047997</v>
      </c>
      <c r="H1463">
        <v>0.999999999999999</v>
      </c>
      <c r="I1463">
        <v>58.794130076364901</v>
      </c>
      <c r="J1463" t="s">
        <v>3767</v>
      </c>
      <c r="K1463" t="s">
        <v>25</v>
      </c>
      <c r="L1463" t="s">
        <v>13138</v>
      </c>
      <c r="M1463" t="s">
        <v>13139</v>
      </c>
      <c r="N1463" t="s">
        <v>13140</v>
      </c>
      <c r="O1463" t="s">
        <v>13141</v>
      </c>
      <c r="P1463">
        <v>2.2000000499999999</v>
      </c>
      <c r="Q1463" t="s">
        <v>13142</v>
      </c>
      <c r="R1463" t="s">
        <v>13143</v>
      </c>
      <c r="S1463">
        <v>71098742</v>
      </c>
      <c r="T1463">
        <v>330.16998469999999</v>
      </c>
      <c r="U1463" t="s">
        <v>31</v>
      </c>
      <c r="V1463" t="s">
        <v>13319</v>
      </c>
      <c r="W1463" t="s">
        <v>23</v>
      </c>
    </row>
    <row r="1464" spans="1:23" x14ac:dyDescent="0.4">
      <c r="A1464">
        <v>1463</v>
      </c>
      <c r="B1464">
        <v>1</v>
      </c>
      <c r="C1464">
        <v>1</v>
      </c>
      <c r="D1464">
        <v>1</v>
      </c>
      <c r="E1464">
        <v>1</v>
      </c>
      <c r="F1464">
        <v>0.63016015645976498</v>
      </c>
      <c r="G1464">
        <v>-4.8371470706477497</v>
      </c>
      <c r="H1464">
        <v>0.999999999999999</v>
      </c>
      <c r="I1464">
        <v>27.197882058669901</v>
      </c>
      <c r="J1464" t="s">
        <v>716</v>
      </c>
      <c r="K1464" t="s">
        <v>25</v>
      </c>
      <c r="L1464" t="s">
        <v>717</v>
      </c>
      <c r="M1464" t="s">
        <v>718</v>
      </c>
      <c r="N1464" t="s">
        <v>719</v>
      </c>
      <c r="O1464" t="s">
        <v>720</v>
      </c>
      <c r="P1464">
        <v>2.6983466100000002</v>
      </c>
      <c r="Q1464" t="s">
        <v>721</v>
      </c>
      <c r="R1464" t="s">
        <v>722</v>
      </c>
      <c r="S1464">
        <v>86829438</v>
      </c>
      <c r="T1464">
        <v>183.09168</v>
      </c>
      <c r="U1464" t="s">
        <v>31</v>
      </c>
      <c r="V1464" t="s">
        <v>13320</v>
      </c>
      <c r="W1464" t="s">
        <v>23</v>
      </c>
    </row>
    <row r="1465" spans="1:23" x14ac:dyDescent="0.4">
      <c r="A1465">
        <v>1464</v>
      </c>
      <c r="B1465">
        <v>1</v>
      </c>
      <c r="C1465">
        <v>2</v>
      </c>
      <c r="D1465">
        <v>1</v>
      </c>
      <c r="E1465">
        <v>1</v>
      </c>
      <c r="F1465">
        <v>0.62935509923529398</v>
      </c>
      <c r="G1465">
        <v>-29.195137714647402</v>
      </c>
      <c r="H1465">
        <v>0.999999999999999</v>
      </c>
      <c r="I1465">
        <v>7.7384031564324198</v>
      </c>
      <c r="J1465" t="s">
        <v>4135</v>
      </c>
      <c r="K1465" t="s">
        <v>25</v>
      </c>
      <c r="L1465" t="s">
        <v>4136</v>
      </c>
      <c r="M1465" t="s">
        <v>4137</v>
      </c>
      <c r="N1465" t="s">
        <v>4138</v>
      </c>
      <c r="O1465" t="s">
        <v>4139</v>
      </c>
      <c r="P1465">
        <v>4.1234784099999997</v>
      </c>
      <c r="Q1465" t="s">
        <v>4140</v>
      </c>
      <c r="R1465" t="s">
        <v>4141</v>
      </c>
      <c r="S1465">
        <v>86960502</v>
      </c>
      <c r="T1465">
        <v>247.1229749</v>
      </c>
      <c r="U1465" t="s">
        <v>31</v>
      </c>
      <c r="V1465" t="s">
        <v>13321</v>
      </c>
      <c r="W1465" t="s">
        <v>23</v>
      </c>
    </row>
    <row r="1466" spans="1:23" x14ac:dyDescent="0.4">
      <c r="A1466">
        <v>1465</v>
      </c>
      <c r="B1466">
        <v>1</v>
      </c>
      <c r="C1466">
        <v>2</v>
      </c>
      <c r="D1466">
        <v>1</v>
      </c>
      <c r="E1466">
        <v>1</v>
      </c>
      <c r="F1466">
        <v>0.62935509923529398</v>
      </c>
      <c r="G1466">
        <v>-29.195137714647402</v>
      </c>
      <c r="H1466" t="s">
        <v>23</v>
      </c>
      <c r="I1466">
        <v>7.7384031564324198</v>
      </c>
      <c r="J1466" t="s">
        <v>4135</v>
      </c>
      <c r="K1466" t="s">
        <v>25</v>
      </c>
      <c r="L1466" t="s">
        <v>4136</v>
      </c>
      <c r="M1466" t="s">
        <v>4137</v>
      </c>
      <c r="N1466" t="s">
        <v>4138</v>
      </c>
      <c r="O1466" t="s">
        <v>4139</v>
      </c>
      <c r="P1466">
        <v>4.1234784099999997</v>
      </c>
      <c r="Q1466" t="s">
        <v>4140</v>
      </c>
      <c r="R1466" t="s">
        <v>4141</v>
      </c>
      <c r="S1466">
        <v>86960502</v>
      </c>
      <c r="T1466">
        <v>247.1229749</v>
      </c>
      <c r="U1466" t="s">
        <v>31</v>
      </c>
      <c r="V1466" t="s">
        <v>10044</v>
      </c>
      <c r="W1466" t="s">
        <v>23</v>
      </c>
    </row>
    <row r="1467" spans="1:23" x14ac:dyDescent="0.4">
      <c r="A1467">
        <v>1466</v>
      </c>
      <c r="B1467">
        <v>1</v>
      </c>
      <c r="C1467">
        <v>1</v>
      </c>
      <c r="D1467">
        <v>1</v>
      </c>
      <c r="E1467">
        <v>1</v>
      </c>
      <c r="F1467">
        <v>0.62819029013542604</v>
      </c>
      <c r="G1467">
        <v>-5.5319782014408503</v>
      </c>
      <c r="H1467">
        <v>0.999999999999999</v>
      </c>
      <c r="I1467">
        <v>34.2325583971001</v>
      </c>
      <c r="J1467" t="s">
        <v>944</v>
      </c>
      <c r="K1467" t="s">
        <v>25</v>
      </c>
      <c r="L1467" t="s">
        <v>945</v>
      </c>
      <c r="M1467" t="s">
        <v>946</v>
      </c>
      <c r="N1467" t="s">
        <v>947</v>
      </c>
      <c r="O1467" t="s">
        <v>948</v>
      </c>
      <c r="P1467">
        <v>4</v>
      </c>
      <c r="Q1467" t="s">
        <v>949</v>
      </c>
      <c r="R1467" t="s">
        <v>950</v>
      </c>
      <c r="S1467">
        <v>120384382</v>
      </c>
      <c r="T1467">
        <v>609.28066000000001</v>
      </c>
      <c r="U1467" t="s">
        <v>31</v>
      </c>
      <c r="V1467" t="s">
        <v>13322</v>
      </c>
      <c r="W1467" t="s">
        <v>23</v>
      </c>
    </row>
    <row r="1468" spans="1:23" x14ac:dyDescent="0.4">
      <c r="A1468">
        <v>1467</v>
      </c>
      <c r="B1468">
        <v>1</v>
      </c>
      <c r="C1468">
        <v>1</v>
      </c>
      <c r="D1468">
        <v>1</v>
      </c>
      <c r="E1468">
        <v>1</v>
      </c>
      <c r="F1468">
        <v>0.62819029013542604</v>
      </c>
      <c r="G1468">
        <v>-5.5319782014408503</v>
      </c>
      <c r="H1468" t="s">
        <v>23</v>
      </c>
      <c r="I1468">
        <v>34.2325583971001</v>
      </c>
      <c r="J1468" t="s">
        <v>944</v>
      </c>
      <c r="K1468" t="s">
        <v>25</v>
      </c>
      <c r="L1468" t="s">
        <v>945</v>
      </c>
      <c r="M1468" t="s">
        <v>946</v>
      </c>
      <c r="N1468" t="s">
        <v>947</v>
      </c>
      <c r="O1468" t="s">
        <v>948</v>
      </c>
      <c r="P1468">
        <v>4</v>
      </c>
      <c r="Q1468" t="s">
        <v>949</v>
      </c>
      <c r="R1468" t="s">
        <v>950</v>
      </c>
      <c r="S1468">
        <v>120384382</v>
      </c>
      <c r="T1468">
        <v>609.28066000000001</v>
      </c>
      <c r="U1468" t="s">
        <v>31</v>
      </c>
      <c r="V1468" t="s">
        <v>1810</v>
      </c>
      <c r="W1468" t="s">
        <v>23</v>
      </c>
    </row>
    <row r="1469" spans="1:23" x14ac:dyDescent="0.4">
      <c r="A1469">
        <v>1468</v>
      </c>
      <c r="B1469">
        <v>1</v>
      </c>
      <c r="C1469">
        <v>1</v>
      </c>
      <c r="D1469">
        <v>1</v>
      </c>
      <c r="E1469">
        <v>1</v>
      </c>
      <c r="F1469">
        <v>0.62654723558334702</v>
      </c>
      <c r="G1469">
        <v>-39.715238679885402</v>
      </c>
      <c r="H1469" t="s">
        <v>23</v>
      </c>
      <c r="I1469">
        <v>23.823811374886201</v>
      </c>
      <c r="J1469" t="s">
        <v>4449</v>
      </c>
      <c r="K1469" t="s">
        <v>25</v>
      </c>
      <c r="L1469" t="s">
        <v>9522</v>
      </c>
      <c r="M1469" t="s">
        <v>9523</v>
      </c>
      <c r="N1469" t="s">
        <v>9524</v>
      </c>
      <c r="O1469" t="s">
        <v>9525</v>
      </c>
      <c r="P1469">
        <v>3.4000001000000002</v>
      </c>
      <c r="Q1469" t="s">
        <v>9526</v>
      </c>
      <c r="R1469" t="s">
        <v>9527</v>
      </c>
      <c r="S1469">
        <v>70803558</v>
      </c>
      <c r="T1469">
        <v>355.11761480000001</v>
      </c>
      <c r="U1469" t="s">
        <v>31</v>
      </c>
      <c r="V1469" t="s">
        <v>8065</v>
      </c>
      <c r="W1469" t="s">
        <v>23</v>
      </c>
    </row>
    <row r="1470" spans="1:23" x14ac:dyDescent="0.4">
      <c r="A1470">
        <v>1469</v>
      </c>
      <c r="B1470">
        <v>1</v>
      </c>
      <c r="C1470">
        <v>1</v>
      </c>
      <c r="D1470">
        <v>1</v>
      </c>
      <c r="E1470">
        <v>1</v>
      </c>
      <c r="F1470">
        <v>0.62654723558334702</v>
      </c>
      <c r="G1470">
        <v>-39.715238679885402</v>
      </c>
      <c r="H1470">
        <v>0.999999999999999</v>
      </c>
      <c r="I1470">
        <v>23.823811374886201</v>
      </c>
      <c r="J1470" t="s">
        <v>4449</v>
      </c>
      <c r="K1470" t="s">
        <v>25</v>
      </c>
      <c r="L1470" t="s">
        <v>9522</v>
      </c>
      <c r="M1470" t="s">
        <v>9523</v>
      </c>
      <c r="N1470" t="s">
        <v>9524</v>
      </c>
      <c r="O1470" t="s">
        <v>9525</v>
      </c>
      <c r="P1470">
        <v>3.4000001000000002</v>
      </c>
      <c r="Q1470" t="s">
        <v>9526</v>
      </c>
      <c r="R1470" t="s">
        <v>9527</v>
      </c>
      <c r="S1470">
        <v>70803558</v>
      </c>
      <c r="T1470">
        <v>355.11761480000001</v>
      </c>
      <c r="U1470" t="s">
        <v>31</v>
      </c>
      <c r="V1470" t="s">
        <v>13323</v>
      </c>
      <c r="W1470" t="s">
        <v>23</v>
      </c>
    </row>
    <row r="1471" spans="1:23" x14ac:dyDescent="0.4">
      <c r="A1471">
        <v>1470</v>
      </c>
      <c r="B1471">
        <v>1</v>
      </c>
      <c r="C1471">
        <v>3</v>
      </c>
      <c r="D1471">
        <v>1</v>
      </c>
      <c r="E1471">
        <v>1</v>
      </c>
      <c r="F1471">
        <v>0.62598408147576801</v>
      </c>
      <c r="G1471">
        <v>-11.609511720612799</v>
      </c>
      <c r="H1471">
        <v>0.99648241206030097</v>
      </c>
      <c r="I1471">
        <v>19.648262840212102</v>
      </c>
      <c r="J1471" t="s">
        <v>990</v>
      </c>
      <c r="K1471" t="s">
        <v>25</v>
      </c>
      <c r="L1471" t="s">
        <v>991</v>
      </c>
      <c r="M1471" t="s">
        <v>992</v>
      </c>
      <c r="N1471" t="s">
        <v>993</v>
      </c>
      <c r="O1471" t="s">
        <v>994</v>
      </c>
      <c r="P1471">
        <v>1.72005439</v>
      </c>
      <c r="Q1471" t="s">
        <v>995</v>
      </c>
      <c r="R1471" t="s">
        <v>996</v>
      </c>
      <c r="S1471">
        <v>34481301886</v>
      </c>
      <c r="T1471">
        <v>459.0921879</v>
      </c>
      <c r="U1471" t="s">
        <v>31</v>
      </c>
      <c r="V1471" t="s">
        <v>13324</v>
      </c>
      <c r="W1471" t="s">
        <v>23</v>
      </c>
    </row>
    <row r="1472" spans="1:23" x14ac:dyDescent="0.4">
      <c r="A1472">
        <v>1471</v>
      </c>
      <c r="B1472">
        <v>1</v>
      </c>
      <c r="C1472">
        <v>3</v>
      </c>
      <c r="D1472">
        <v>1</v>
      </c>
      <c r="E1472">
        <v>1</v>
      </c>
      <c r="F1472">
        <v>0.62598408147576801</v>
      </c>
      <c r="G1472">
        <v>-11.609511720612799</v>
      </c>
      <c r="H1472" t="s">
        <v>23</v>
      </c>
      <c r="I1472">
        <v>19.648262840212102</v>
      </c>
      <c r="J1472" t="s">
        <v>990</v>
      </c>
      <c r="K1472" t="s">
        <v>25</v>
      </c>
      <c r="L1472" t="s">
        <v>991</v>
      </c>
      <c r="M1472" t="s">
        <v>992</v>
      </c>
      <c r="N1472" t="s">
        <v>993</v>
      </c>
      <c r="O1472" t="s">
        <v>994</v>
      </c>
      <c r="P1472">
        <v>1.72005439</v>
      </c>
      <c r="Q1472" t="s">
        <v>995</v>
      </c>
      <c r="R1472" t="s">
        <v>996</v>
      </c>
      <c r="S1472">
        <v>34481301886</v>
      </c>
      <c r="T1472">
        <v>459.0921879</v>
      </c>
      <c r="U1472" t="s">
        <v>31</v>
      </c>
      <c r="V1472" t="s">
        <v>5470</v>
      </c>
      <c r="W1472" t="s">
        <v>23</v>
      </c>
    </row>
    <row r="1473" spans="1:23" x14ac:dyDescent="0.4">
      <c r="A1473">
        <v>1472</v>
      </c>
      <c r="B1473">
        <v>1</v>
      </c>
      <c r="C1473">
        <v>1</v>
      </c>
      <c r="D1473">
        <v>1</v>
      </c>
      <c r="E1473">
        <v>1</v>
      </c>
      <c r="F1473">
        <v>0.62562284070899898</v>
      </c>
      <c r="G1473">
        <v>-137.49487053033599</v>
      </c>
      <c r="H1473" t="s">
        <v>23</v>
      </c>
      <c r="I1473">
        <v>14.9077089914796</v>
      </c>
      <c r="J1473" t="s">
        <v>2159</v>
      </c>
      <c r="K1473" t="s">
        <v>25</v>
      </c>
      <c r="L1473" t="s">
        <v>2160</v>
      </c>
      <c r="M1473" t="s">
        <v>2161</v>
      </c>
      <c r="N1473" t="s">
        <v>2162</v>
      </c>
      <c r="O1473" t="s">
        <v>2163</v>
      </c>
      <c r="P1473">
        <v>-1.39999998</v>
      </c>
      <c r="Q1473">
        <v>21827835</v>
      </c>
      <c r="R1473" t="s">
        <v>2164</v>
      </c>
      <c r="S1473">
        <v>262146</v>
      </c>
      <c r="T1473">
        <v>301.06011710000001</v>
      </c>
      <c r="U1473" t="s">
        <v>31</v>
      </c>
      <c r="V1473" t="s">
        <v>9602</v>
      </c>
      <c r="W1473" t="s">
        <v>23</v>
      </c>
    </row>
    <row r="1474" spans="1:23" x14ac:dyDescent="0.4">
      <c r="A1474">
        <v>1473</v>
      </c>
      <c r="B1474">
        <v>1</v>
      </c>
      <c r="C1474">
        <v>1</v>
      </c>
      <c r="D1474">
        <v>1</v>
      </c>
      <c r="E1474">
        <v>1</v>
      </c>
      <c r="F1474">
        <v>0.62562284070899898</v>
      </c>
      <c r="G1474">
        <v>-137.49487053033599</v>
      </c>
      <c r="H1474">
        <v>0.999999999999999</v>
      </c>
      <c r="I1474">
        <v>14.9077089914796</v>
      </c>
      <c r="J1474" t="s">
        <v>2159</v>
      </c>
      <c r="K1474" t="s">
        <v>25</v>
      </c>
      <c r="L1474" t="s">
        <v>2160</v>
      </c>
      <c r="M1474" t="s">
        <v>2161</v>
      </c>
      <c r="N1474" t="s">
        <v>2162</v>
      </c>
      <c r="O1474" t="s">
        <v>2163</v>
      </c>
      <c r="P1474">
        <v>-1.39999998</v>
      </c>
      <c r="Q1474">
        <v>21827835</v>
      </c>
      <c r="R1474" t="s">
        <v>2164</v>
      </c>
      <c r="S1474">
        <v>262146</v>
      </c>
      <c r="T1474">
        <v>301.06011710000001</v>
      </c>
      <c r="U1474" t="s">
        <v>31</v>
      </c>
      <c r="V1474" t="s">
        <v>13325</v>
      </c>
      <c r="W1474" t="s">
        <v>23</v>
      </c>
    </row>
    <row r="1475" spans="1:23" x14ac:dyDescent="0.4">
      <c r="A1475">
        <v>1474</v>
      </c>
      <c r="B1475">
        <v>1</v>
      </c>
      <c r="C1475">
        <v>2</v>
      </c>
      <c r="D1475">
        <v>1</v>
      </c>
      <c r="E1475">
        <v>1</v>
      </c>
      <c r="F1475">
        <v>0.62414717017180499</v>
      </c>
      <c r="G1475">
        <v>-13.4089948526982</v>
      </c>
      <c r="H1475">
        <v>0.999999999999999</v>
      </c>
      <c r="I1475">
        <v>12.8375105535098</v>
      </c>
      <c r="J1475" t="s">
        <v>990</v>
      </c>
      <c r="K1475" t="s">
        <v>25</v>
      </c>
      <c r="L1475" t="s">
        <v>991</v>
      </c>
      <c r="M1475" t="s">
        <v>992</v>
      </c>
      <c r="N1475" t="s">
        <v>993</v>
      </c>
      <c r="O1475" t="s">
        <v>994</v>
      </c>
      <c r="P1475">
        <v>1.72005439</v>
      </c>
      <c r="Q1475" t="s">
        <v>995</v>
      </c>
      <c r="R1475" t="s">
        <v>996</v>
      </c>
      <c r="S1475">
        <v>34481301886</v>
      </c>
      <c r="T1475">
        <v>459.0921879</v>
      </c>
      <c r="U1475" t="s">
        <v>31</v>
      </c>
      <c r="V1475" t="s">
        <v>13326</v>
      </c>
      <c r="W1475" t="s">
        <v>23</v>
      </c>
    </row>
    <row r="1476" spans="1:23" x14ac:dyDescent="0.4">
      <c r="A1476">
        <v>1475</v>
      </c>
      <c r="B1476">
        <v>1</v>
      </c>
      <c r="C1476">
        <v>2</v>
      </c>
      <c r="D1476">
        <v>1</v>
      </c>
      <c r="E1476">
        <v>1</v>
      </c>
      <c r="F1476">
        <v>0.62414717017180499</v>
      </c>
      <c r="G1476">
        <v>-13.4089948526982</v>
      </c>
      <c r="H1476" t="s">
        <v>23</v>
      </c>
      <c r="I1476">
        <v>12.8375105535098</v>
      </c>
      <c r="J1476" t="s">
        <v>990</v>
      </c>
      <c r="K1476" t="s">
        <v>25</v>
      </c>
      <c r="L1476" t="s">
        <v>991</v>
      </c>
      <c r="M1476" t="s">
        <v>992</v>
      </c>
      <c r="N1476" t="s">
        <v>993</v>
      </c>
      <c r="O1476" t="s">
        <v>994</v>
      </c>
      <c r="P1476">
        <v>1.72005439</v>
      </c>
      <c r="Q1476" t="s">
        <v>995</v>
      </c>
      <c r="R1476" t="s">
        <v>996</v>
      </c>
      <c r="S1476">
        <v>34481301886</v>
      </c>
      <c r="T1476">
        <v>459.0921879</v>
      </c>
      <c r="U1476" t="s">
        <v>31</v>
      </c>
      <c r="V1476" t="s">
        <v>6405</v>
      </c>
      <c r="W1476" t="s">
        <v>23</v>
      </c>
    </row>
    <row r="1477" spans="1:23" x14ac:dyDescent="0.4">
      <c r="A1477">
        <v>1476</v>
      </c>
      <c r="B1477">
        <v>1</v>
      </c>
      <c r="C1477">
        <v>1</v>
      </c>
      <c r="D1477">
        <v>1</v>
      </c>
      <c r="E1477">
        <v>1</v>
      </c>
      <c r="F1477">
        <v>0.62195599053721096</v>
      </c>
      <c r="G1477">
        <v>-7.2424846696876504</v>
      </c>
      <c r="H1477">
        <v>0.999999999999999</v>
      </c>
      <c r="I1477">
        <v>30.428832473905299</v>
      </c>
      <c r="J1477" t="s">
        <v>4080</v>
      </c>
      <c r="K1477" t="s">
        <v>25</v>
      </c>
      <c r="L1477" t="s">
        <v>4420</v>
      </c>
      <c r="M1477" t="s">
        <v>4421</v>
      </c>
      <c r="N1477" t="s">
        <v>4422</v>
      </c>
      <c r="O1477" t="s">
        <v>4423</v>
      </c>
      <c r="P1477">
        <v>5.1978029299999999E-2</v>
      </c>
      <c r="Q1477" t="s">
        <v>4424</v>
      </c>
      <c r="R1477" t="s">
        <v>4425</v>
      </c>
      <c r="S1477">
        <v>255847294</v>
      </c>
      <c r="T1477">
        <v>171.02879970000001</v>
      </c>
      <c r="U1477" t="s">
        <v>31</v>
      </c>
      <c r="V1477" t="s">
        <v>13327</v>
      </c>
      <c r="W1477" t="s">
        <v>23</v>
      </c>
    </row>
    <row r="1478" spans="1:23" x14ac:dyDescent="0.4">
      <c r="A1478">
        <v>1477</v>
      </c>
      <c r="B1478">
        <v>1</v>
      </c>
      <c r="C1478">
        <v>1</v>
      </c>
      <c r="D1478">
        <v>1</v>
      </c>
      <c r="E1478">
        <v>1</v>
      </c>
      <c r="F1478">
        <v>0.62195599053721096</v>
      </c>
      <c r="G1478">
        <v>-7.2424846696876504</v>
      </c>
      <c r="H1478" t="s">
        <v>23</v>
      </c>
      <c r="I1478">
        <v>30.428832473905299</v>
      </c>
      <c r="J1478" t="s">
        <v>4080</v>
      </c>
      <c r="K1478" t="s">
        <v>25</v>
      </c>
      <c r="L1478" t="s">
        <v>4420</v>
      </c>
      <c r="M1478" t="s">
        <v>4421</v>
      </c>
      <c r="N1478" t="s">
        <v>4422</v>
      </c>
      <c r="O1478" t="s">
        <v>4423</v>
      </c>
      <c r="P1478">
        <v>5.1978029299999999E-2</v>
      </c>
      <c r="Q1478" t="s">
        <v>4424</v>
      </c>
      <c r="R1478" t="s">
        <v>4425</v>
      </c>
      <c r="S1478">
        <v>255847294</v>
      </c>
      <c r="T1478">
        <v>171.02879970000001</v>
      </c>
      <c r="U1478" t="s">
        <v>31</v>
      </c>
      <c r="V1478" t="s">
        <v>4086</v>
      </c>
      <c r="W1478" t="s">
        <v>23</v>
      </c>
    </row>
    <row r="1479" spans="1:23" x14ac:dyDescent="0.4">
      <c r="A1479">
        <v>1478</v>
      </c>
      <c r="B1479">
        <v>1</v>
      </c>
      <c r="C1479">
        <v>1</v>
      </c>
      <c r="D1479">
        <v>1</v>
      </c>
      <c r="E1479">
        <v>1</v>
      </c>
      <c r="F1479">
        <v>0.61905020341532202</v>
      </c>
      <c r="G1479">
        <v>-2.6680085079285001</v>
      </c>
      <c r="H1479">
        <v>0.999999999999999</v>
      </c>
      <c r="I1479">
        <v>34.4179745166578</v>
      </c>
      <c r="J1479" t="s">
        <v>2743</v>
      </c>
      <c r="K1479" t="s">
        <v>25</v>
      </c>
      <c r="L1479" t="s">
        <v>2744</v>
      </c>
      <c r="M1479" t="s">
        <v>2745</v>
      </c>
      <c r="N1479" t="s">
        <v>2746</v>
      </c>
      <c r="O1479" t="s">
        <v>2747</v>
      </c>
      <c r="P1479">
        <v>1.4723249700000001</v>
      </c>
      <c r="Q1479" t="s">
        <v>2748</v>
      </c>
      <c r="R1479" t="s">
        <v>2749</v>
      </c>
      <c r="S1479">
        <v>121629054</v>
      </c>
      <c r="T1479">
        <v>291.08631459999998</v>
      </c>
      <c r="U1479" t="s">
        <v>31</v>
      </c>
      <c r="V1479" t="s">
        <v>13328</v>
      </c>
      <c r="W1479" t="s">
        <v>23</v>
      </c>
    </row>
    <row r="1480" spans="1:23" x14ac:dyDescent="0.4">
      <c r="A1480">
        <v>1479</v>
      </c>
      <c r="B1480">
        <v>1</v>
      </c>
      <c r="C1480">
        <v>1</v>
      </c>
      <c r="D1480">
        <v>1</v>
      </c>
      <c r="E1480">
        <v>1</v>
      </c>
      <c r="F1480">
        <v>0.61905020341532202</v>
      </c>
      <c r="G1480">
        <v>-2.6680085079285001</v>
      </c>
      <c r="H1480" t="s">
        <v>23</v>
      </c>
      <c r="I1480">
        <v>34.4179745166578</v>
      </c>
      <c r="J1480" t="s">
        <v>2743</v>
      </c>
      <c r="K1480" t="s">
        <v>25</v>
      </c>
      <c r="L1480" t="s">
        <v>2744</v>
      </c>
      <c r="M1480" t="s">
        <v>2745</v>
      </c>
      <c r="N1480" t="s">
        <v>2746</v>
      </c>
      <c r="O1480" t="s">
        <v>2747</v>
      </c>
      <c r="P1480">
        <v>1.4723249700000001</v>
      </c>
      <c r="Q1480" t="s">
        <v>2748</v>
      </c>
      <c r="R1480" t="s">
        <v>2749</v>
      </c>
      <c r="S1480">
        <v>121629054</v>
      </c>
      <c r="T1480">
        <v>291.08631459999998</v>
      </c>
      <c r="U1480" t="s">
        <v>31</v>
      </c>
      <c r="V1480" t="s">
        <v>3365</v>
      </c>
      <c r="W1480" t="s">
        <v>23</v>
      </c>
    </row>
    <row r="1481" spans="1:23" x14ac:dyDescent="0.4">
      <c r="A1481">
        <v>1480</v>
      </c>
      <c r="B1481">
        <v>1</v>
      </c>
      <c r="C1481">
        <v>1</v>
      </c>
      <c r="D1481">
        <v>1</v>
      </c>
      <c r="E1481">
        <v>1</v>
      </c>
      <c r="F1481">
        <v>0.61836271794629205</v>
      </c>
      <c r="G1481">
        <v>-26.469514208937898</v>
      </c>
      <c r="H1481">
        <v>0.999999999999999</v>
      </c>
      <c r="I1481">
        <v>32.998677887542797</v>
      </c>
      <c r="J1481" t="s">
        <v>1040</v>
      </c>
      <c r="K1481" t="s">
        <v>25</v>
      </c>
      <c r="L1481" t="s">
        <v>1041</v>
      </c>
      <c r="M1481" t="s">
        <v>1042</v>
      </c>
      <c r="N1481" t="s">
        <v>1043</v>
      </c>
      <c r="O1481" t="s">
        <v>1044</v>
      </c>
      <c r="P1481">
        <v>0.69999998799999996</v>
      </c>
      <c r="Q1481">
        <v>68094</v>
      </c>
      <c r="R1481" t="s">
        <v>1045</v>
      </c>
      <c r="S1481">
        <v>19415142</v>
      </c>
      <c r="T1481">
        <v>199.08658940000001</v>
      </c>
      <c r="U1481" t="s">
        <v>31</v>
      </c>
      <c r="V1481" t="s">
        <v>13329</v>
      </c>
      <c r="W1481" t="s">
        <v>23</v>
      </c>
    </row>
    <row r="1482" spans="1:23" x14ac:dyDescent="0.4">
      <c r="A1482">
        <v>1481</v>
      </c>
      <c r="B1482">
        <v>1</v>
      </c>
      <c r="C1482">
        <v>1</v>
      </c>
      <c r="D1482">
        <v>1</v>
      </c>
      <c r="E1482">
        <v>1</v>
      </c>
      <c r="F1482">
        <v>0.61836271794629205</v>
      </c>
      <c r="G1482">
        <v>-26.469514208937898</v>
      </c>
      <c r="H1482" t="s">
        <v>23</v>
      </c>
      <c r="I1482">
        <v>32.998677887542797</v>
      </c>
      <c r="J1482" t="s">
        <v>1040</v>
      </c>
      <c r="K1482" t="s">
        <v>25</v>
      </c>
      <c r="L1482" t="s">
        <v>1041</v>
      </c>
      <c r="M1482" t="s">
        <v>1042</v>
      </c>
      <c r="N1482" t="s">
        <v>1043</v>
      </c>
      <c r="O1482" t="s">
        <v>1044</v>
      </c>
      <c r="P1482">
        <v>0.69999998799999996</v>
      </c>
      <c r="Q1482">
        <v>68094</v>
      </c>
      <c r="R1482" t="s">
        <v>1045</v>
      </c>
      <c r="S1482">
        <v>19415142</v>
      </c>
      <c r="T1482">
        <v>199.08658940000001</v>
      </c>
      <c r="U1482" t="s">
        <v>31</v>
      </c>
      <c r="V1482" t="s">
        <v>7182</v>
      </c>
      <c r="W1482" t="s">
        <v>23</v>
      </c>
    </row>
    <row r="1483" spans="1:23" x14ac:dyDescent="0.4">
      <c r="A1483">
        <v>1482</v>
      </c>
      <c r="B1483">
        <v>1</v>
      </c>
      <c r="C1483">
        <v>1</v>
      </c>
      <c r="D1483">
        <v>1</v>
      </c>
      <c r="E1483">
        <v>1</v>
      </c>
      <c r="F1483">
        <v>0.61819207547946398</v>
      </c>
      <c r="G1483">
        <v>-34.4213435313698</v>
      </c>
      <c r="H1483">
        <v>0.999999999999999</v>
      </c>
      <c r="I1483">
        <v>15.6605475958248</v>
      </c>
      <c r="J1483" t="s">
        <v>788</v>
      </c>
      <c r="K1483" t="s">
        <v>25</v>
      </c>
      <c r="L1483" t="s">
        <v>789</v>
      </c>
      <c r="M1483" t="s">
        <v>790</v>
      </c>
      <c r="N1483" t="s">
        <v>791</v>
      </c>
      <c r="O1483" t="s">
        <v>792</v>
      </c>
      <c r="P1483">
        <v>0.80000001200000004</v>
      </c>
      <c r="Q1483" t="s">
        <v>793</v>
      </c>
      <c r="R1483" t="s">
        <v>794</v>
      </c>
      <c r="S1483">
        <v>3178514</v>
      </c>
      <c r="T1483">
        <v>679.22799999999995</v>
      </c>
      <c r="U1483" t="s">
        <v>31</v>
      </c>
      <c r="V1483" t="s">
        <v>13330</v>
      </c>
      <c r="W1483" t="s">
        <v>23</v>
      </c>
    </row>
    <row r="1484" spans="1:23" x14ac:dyDescent="0.4">
      <c r="A1484">
        <v>1483</v>
      </c>
      <c r="B1484">
        <v>1</v>
      </c>
      <c r="C1484">
        <v>1</v>
      </c>
      <c r="D1484">
        <v>1</v>
      </c>
      <c r="E1484">
        <v>1</v>
      </c>
      <c r="F1484">
        <v>0.61819207547946398</v>
      </c>
      <c r="G1484">
        <v>-34.4213435313698</v>
      </c>
      <c r="H1484" t="s">
        <v>23</v>
      </c>
      <c r="I1484">
        <v>15.6605475958248</v>
      </c>
      <c r="J1484" t="s">
        <v>788</v>
      </c>
      <c r="K1484" t="s">
        <v>25</v>
      </c>
      <c r="L1484" t="s">
        <v>789</v>
      </c>
      <c r="M1484" t="s">
        <v>790</v>
      </c>
      <c r="N1484" t="s">
        <v>791</v>
      </c>
      <c r="O1484" t="s">
        <v>792</v>
      </c>
      <c r="P1484">
        <v>0.80000001200000004</v>
      </c>
      <c r="Q1484" t="s">
        <v>793</v>
      </c>
      <c r="R1484" t="s">
        <v>794</v>
      </c>
      <c r="S1484">
        <v>3178514</v>
      </c>
      <c r="T1484">
        <v>679.22799999999995</v>
      </c>
      <c r="U1484" t="s">
        <v>31</v>
      </c>
      <c r="V1484" t="s">
        <v>13331</v>
      </c>
      <c r="W1484" t="s">
        <v>23</v>
      </c>
    </row>
    <row r="1485" spans="1:23" x14ac:dyDescent="0.4">
      <c r="A1485">
        <v>1484</v>
      </c>
      <c r="B1485">
        <v>1</v>
      </c>
      <c r="C1485">
        <v>1</v>
      </c>
      <c r="D1485">
        <v>1</v>
      </c>
      <c r="E1485">
        <v>1</v>
      </c>
      <c r="F1485">
        <v>0.61754378437950797</v>
      </c>
      <c r="G1485">
        <v>-4.4009940420752001</v>
      </c>
      <c r="H1485" t="s">
        <v>23</v>
      </c>
      <c r="I1485">
        <v>8.12405088291918</v>
      </c>
      <c r="J1485" t="s">
        <v>1102</v>
      </c>
      <c r="K1485" t="s">
        <v>25</v>
      </c>
      <c r="L1485" t="s">
        <v>1103</v>
      </c>
      <c r="M1485" t="s">
        <v>1104</v>
      </c>
      <c r="N1485" t="s">
        <v>1105</v>
      </c>
      <c r="O1485" t="s">
        <v>1106</v>
      </c>
      <c r="P1485">
        <v>3.0999998999999998</v>
      </c>
      <c r="Q1485" t="s">
        <v>1107</v>
      </c>
      <c r="R1485" t="s">
        <v>1108</v>
      </c>
      <c r="S1485">
        <v>255847294</v>
      </c>
      <c r="T1485">
        <v>229.0859207</v>
      </c>
      <c r="U1485" t="s">
        <v>31</v>
      </c>
      <c r="V1485" t="s">
        <v>1193</v>
      </c>
      <c r="W1485" t="s">
        <v>23</v>
      </c>
    </row>
    <row r="1486" spans="1:23" x14ac:dyDescent="0.4">
      <c r="A1486">
        <v>1485</v>
      </c>
      <c r="B1486">
        <v>1</v>
      </c>
      <c r="C1486">
        <v>1</v>
      </c>
      <c r="D1486">
        <v>1</v>
      </c>
      <c r="E1486">
        <v>1</v>
      </c>
      <c r="F1486">
        <v>0.61754378437950797</v>
      </c>
      <c r="G1486">
        <v>-4.4009940420752001</v>
      </c>
      <c r="H1486">
        <v>0.999999999999999</v>
      </c>
      <c r="I1486">
        <v>8.12405088291918</v>
      </c>
      <c r="J1486" t="s">
        <v>1102</v>
      </c>
      <c r="K1486" t="s">
        <v>25</v>
      </c>
      <c r="L1486" t="s">
        <v>1103</v>
      </c>
      <c r="M1486" t="s">
        <v>1104</v>
      </c>
      <c r="N1486" t="s">
        <v>1105</v>
      </c>
      <c r="O1486" t="s">
        <v>1106</v>
      </c>
      <c r="P1486">
        <v>3.0999998999999998</v>
      </c>
      <c r="Q1486" t="s">
        <v>1107</v>
      </c>
      <c r="R1486" t="s">
        <v>1108</v>
      </c>
      <c r="S1486">
        <v>255847294</v>
      </c>
      <c r="T1486">
        <v>229.0859207</v>
      </c>
      <c r="U1486" t="s">
        <v>31</v>
      </c>
      <c r="V1486" t="s">
        <v>13332</v>
      </c>
      <c r="W1486" t="s">
        <v>23</v>
      </c>
    </row>
    <row r="1487" spans="1:23" x14ac:dyDescent="0.4">
      <c r="A1487">
        <v>1486</v>
      </c>
      <c r="B1487">
        <v>1</v>
      </c>
      <c r="C1487">
        <v>1</v>
      </c>
      <c r="D1487">
        <v>1</v>
      </c>
      <c r="E1487">
        <v>1</v>
      </c>
      <c r="F1487">
        <v>0.61702033065543205</v>
      </c>
      <c r="G1487">
        <v>-11.0784132747794</v>
      </c>
      <c r="H1487">
        <v>0.999999999999999</v>
      </c>
      <c r="I1487">
        <v>39.016708258577196</v>
      </c>
      <c r="J1487" t="s">
        <v>3916</v>
      </c>
      <c r="K1487" t="s">
        <v>25</v>
      </c>
      <c r="L1487" t="s">
        <v>12754</v>
      </c>
      <c r="M1487" t="s">
        <v>12755</v>
      </c>
      <c r="N1487" t="s">
        <v>12756</v>
      </c>
      <c r="O1487" t="s">
        <v>12757</v>
      </c>
      <c r="P1487">
        <v>1.81576502</v>
      </c>
      <c r="Q1487" t="s">
        <v>12758</v>
      </c>
      <c r="R1487" t="s">
        <v>12759</v>
      </c>
      <c r="S1487">
        <v>255846782</v>
      </c>
      <c r="T1487">
        <v>149.05969999999999</v>
      </c>
      <c r="U1487" t="s">
        <v>31</v>
      </c>
      <c r="V1487" t="s">
        <v>13333</v>
      </c>
      <c r="W1487" t="s">
        <v>23</v>
      </c>
    </row>
    <row r="1488" spans="1:23" x14ac:dyDescent="0.4">
      <c r="A1488">
        <v>1487</v>
      </c>
      <c r="B1488">
        <v>1</v>
      </c>
      <c r="C1488">
        <v>1</v>
      </c>
      <c r="D1488">
        <v>1</v>
      </c>
      <c r="E1488">
        <v>1</v>
      </c>
      <c r="F1488">
        <v>0.61702033065543205</v>
      </c>
      <c r="G1488">
        <v>-11.0784132747794</v>
      </c>
      <c r="H1488" t="s">
        <v>23</v>
      </c>
      <c r="I1488">
        <v>39.016708258577196</v>
      </c>
      <c r="J1488" t="s">
        <v>3916</v>
      </c>
      <c r="K1488" t="s">
        <v>25</v>
      </c>
      <c r="L1488" t="s">
        <v>12754</v>
      </c>
      <c r="M1488" t="s">
        <v>12755</v>
      </c>
      <c r="N1488" t="s">
        <v>12756</v>
      </c>
      <c r="O1488" t="s">
        <v>12757</v>
      </c>
      <c r="P1488">
        <v>1.81576502</v>
      </c>
      <c r="Q1488" t="s">
        <v>12758</v>
      </c>
      <c r="R1488" t="s">
        <v>12759</v>
      </c>
      <c r="S1488">
        <v>255846782</v>
      </c>
      <c r="T1488">
        <v>149.05969999999999</v>
      </c>
      <c r="U1488" t="s">
        <v>31</v>
      </c>
      <c r="V1488" t="s">
        <v>6228</v>
      </c>
      <c r="W1488" t="s">
        <v>23</v>
      </c>
    </row>
    <row r="1489" spans="1:23" x14ac:dyDescent="0.4">
      <c r="A1489">
        <v>1488</v>
      </c>
      <c r="B1489">
        <v>1</v>
      </c>
      <c r="C1489">
        <v>1</v>
      </c>
      <c r="D1489">
        <v>1</v>
      </c>
      <c r="E1489">
        <v>1</v>
      </c>
      <c r="F1489">
        <v>0.61654217836841996</v>
      </c>
      <c r="G1489">
        <v>-31.836455440758499</v>
      </c>
      <c r="H1489" t="s">
        <v>23</v>
      </c>
      <c r="I1489">
        <v>72.278670333816194</v>
      </c>
      <c r="J1489" t="s">
        <v>2286</v>
      </c>
      <c r="K1489" t="s">
        <v>25</v>
      </c>
      <c r="L1489" t="s">
        <v>12868</v>
      </c>
      <c r="M1489" t="s">
        <v>12869</v>
      </c>
      <c r="N1489" t="s">
        <v>28</v>
      </c>
      <c r="O1489" t="s">
        <v>12870</v>
      </c>
      <c r="P1489">
        <v>1.7000000500000001</v>
      </c>
      <c r="Q1489" t="s">
        <v>12871</v>
      </c>
      <c r="R1489" t="s">
        <v>12872</v>
      </c>
      <c r="S1489">
        <v>17199720814</v>
      </c>
      <c r="T1489">
        <v>201.1022395</v>
      </c>
      <c r="U1489" t="s">
        <v>31</v>
      </c>
      <c r="V1489" t="s">
        <v>8796</v>
      </c>
      <c r="W1489" t="s">
        <v>23</v>
      </c>
    </row>
    <row r="1490" spans="1:23" x14ac:dyDescent="0.4">
      <c r="A1490">
        <v>1489</v>
      </c>
      <c r="B1490">
        <v>1</v>
      </c>
      <c r="C1490">
        <v>1</v>
      </c>
      <c r="D1490">
        <v>1</v>
      </c>
      <c r="E1490">
        <v>1</v>
      </c>
      <c r="F1490">
        <v>0.61654217836841996</v>
      </c>
      <c r="G1490">
        <v>-31.836455440758499</v>
      </c>
      <c r="H1490">
        <v>0.999999999999999</v>
      </c>
      <c r="I1490">
        <v>72.278670333816194</v>
      </c>
      <c r="J1490" t="s">
        <v>2286</v>
      </c>
      <c r="K1490" t="s">
        <v>25</v>
      </c>
      <c r="L1490" t="s">
        <v>12868</v>
      </c>
      <c r="M1490" t="s">
        <v>12869</v>
      </c>
      <c r="N1490" t="s">
        <v>28</v>
      </c>
      <c r="O1490" t="s">
        <v>12870</v>
      </c>
      <c r="P1490">
        <v>1.7000000500000001</v>
      </c>
      <c r="Q1490" t="s">
        <v>12871</v>
      </c>
      <c r="R1490" t="s">
        <v>12872</v>
      </c>
      <c r="S1490">
        <v>17199720814</v>
      </c>
      <c r="T1490">
        <v>201.1022395</v>
      </c>
      <c r="U1490" t="s">
        <v>31</v>
      </c>
      <c r="V1490" t="s">
        <v>13334</v>
      </c>
      <c r="W1490" t="s">
        <v>23</v>
      </c>
    </row>
    <row r="1491" spans="1:23" x14ac:dyDescent="0.4">
      <c r="A1491">
        <v>1490</v>
      </c>
      <c r="B1491">
        <v>1</v>
      </c>
      <c r="C1491">
        <v>2</v>
      </c>
      <c r="D1491">
        <v>1</v>
      </c>
      <c r="E1491">
        <v>2</v>
      </c>
      <c r="F1491">
        <v>0.61544775444186195</v>
      </c>
      <c r="G1491">
        <v>-1.8569056289561601</v>
      </c>
      <c r="H1491">
        <v>8.2914572864321606E-2</v>
      </c>
      <c r="I1491">
        <v>31.404073445560801</v>
      </c>
      <c r="J1491" t="s">
        <v>2743</v>
      </c>
      <c r="K1491" t="s">
        <v>25</v>
      </c>
      <c r="L1491" t="s">
        <v>2744</v>
      </c>
      <c r="M1491" t="s">
        <v>2745</v>
      </c>
      <c r="N1491" t="s">
        <v>2746</v>
      </c>
      <c r="O1491" t="s">
        <v>2747</v>
      </c>
      <c r="P1491">
        <v>1.4723249700000001</v>
      </c>
      <c r="Q1491" t="s">
        <v>2748</v>
      </c>
      <c r="R1491" t="s">
        <v>2749</v>
      </c>
      <c r="S1491">
        <v>121629054</v>
      </c>
      <c r="T1491">
        <v>291.08631459999998</v>
      </c>
      <c r="U1491" t="s">
        <v>31</v>
      </c>
      <c r="V1491" t="s">
        <v>13335</v>
      </c>
      <c r="W1491" t="s">
        <v>23</v>
      </c>
    </row>
    <row r="1492" spans="1:23" x14ac:dyDescent="0.4">
      <c r="A1492">
        <v>1491</v>
      </c>
      <c r="B1492">
        <v>1</v>
      </c>
      <c r="C1492">
        <v>1</v>
      </c>
      <c r="D1492">
        <v>1</v>
      </c>
      <c r="E1492">
        <v>1</v>
      </c>
      <c r="F1492">
        <v>0.61390965500904404</v>
      </c>
      <c r="G1492">
        <v>-7.3844482722061597</v>
      </c>
      <c r="H1492">
        <v>0.999999999999999</v>
      </c>
      <c r="I1492">
        <v>42.623682992366597</v>
      </c>
      <c r="J1492" t="s">
        <v>4268</v>
      </c>
      <c r="K1492" t="s">
        <v>25</v>
      </c>
      <c r="L1492" t="s">
        <v>4395</v>
      </c>
      <c r="M1492" t="s">
        <v>4396</v>
      </c>
      <c r="N1492" t="s">
        <v>4397</v>
      </c>
      <c r="O1492" t="s">
        <v>4398</v>
      </c>
      <c r="P1492">
        <v>3.7415502100000002</v>
      </c>
      <c r="Q1492" t="s">
        <v>4399</v>
      </c>
      <c r="R1492" t="s">
        <v>4400</v>
      </c>
      <c r="S1492">
        <v>88009070</v>
      </c>
      <c r="T1492">
        <v>295.19105000000002</v>
      </c>
      <c r="U1492" t="s">
        <v>31</v>
      </c>
      <c r="V1492" t="s">
        <v>13336</v>
      </c>
      <c r="W1492" t="s">
        <v>23</v>
      </c>
    </row>
    <row r="1493" spans="1:23" x14ac:dyDescent="0.4">
      <c r="A1493">
        <v>1492</v>
      </c>
      <c r="B1493">
        <v>1</v>
      </c>
      <c r="C1493">
        <v>1</v>
      </c>
      <c r="D1493">
        <v>1</v>
      </c>
      <c r="E1493">
        <v>1</v>
      </c>
      <c r="F1493">
        <v>0.61390965500904404</v>
      </c>
      <c r="G1493">
        <v>-7.3844482722061597</v>
      </c>
      <c r="H1493" t="s">
        <v>23</v>
      </c>
      <c r="I1493">
        <v>42.623682992366597</v>
      </c>
      <c r="J1493" t="s">
        <v>4268</v>
      </c>
      <c r="K1493" t="s">
        <v>25</v>
      </c>
      <c r="L1493" t="s">
        <v>4395</v>
      </c>
      <c r="M1493" t="s">
        <v>4396</v>
      </c>
      <c r="N1493" t="s">
        <v>4397</v>
      </c>
      <c r="O1493" t="s">
        <v>4398</v>
      </c>
      <c r="P1493">
        <v>3.7415502100000002</v>
      </c>
      <c r="Q1493" t="s">
        <v>4399</v>
      </c>
      <c r="R1493" t="s">
        <v>4400</v>
      </c>
      <c r="S1493">
        <v>88009070</v>
      </c>
      <c r="T1493">
        <v>295.19105000000002</v>
      </c>
      <c r="U1493" t="s">
        <v>31</v>
      </c>
      <c r="V1493" t="s">
        <v>6392</v>
      </c>
      <c r="W1493" t="s">
        <v>23</v>
      </c>
    </row>
    <row r="1494" spans="1:23" x14ac:dyDescent="0.4">
      <c r="A1494">
        <v>1493</v>
      </c>
      <c r="B1494">
        <v>1</v>
      </c>
      <c r="C1494">
        <v>1</v>
      </c>
      <c r="D1494">
        <v>1</v>
      </c>
      <c r="E1494">
        <v>1</v>
      </c>
      <c r="F1494">
        <v>0.61171530511681205</v>
      </c>
      <c r="G1494">
        <v>-21.357526861566999</v>
      </c>
      <c r="H1494" t="s">
        <v>23</v>
      </c>
      <c r="I1494">
        <v>54.644359393347003</v>
      </c>
      <c r="J1494" t="s">
        <v>6061</v>
      </c>
      <c r="K1494" t="s">
        <v>25</v>
      </c>
      <c r="L1494" t="s">
        <v>13337</v>
      </c>
      <c r="M1494" t="s">
        <v>13338</v>
      </c>
      <c r="N1494" t="s">
        <v>13339</v>
      </c>
      <c r="O1494" t="s">
        <v>13340</v>
      </c>
      <c r="P1494">
        <v>2.5999998999999998</v>
      </c>
      <c r="Q1494" t="s">
        <v>13341</v>
      </c>
      <c r="R1494" t="s">
        <v>13342</v>
      </c>
      <c r="S1494">
        <v>86532478</v>
      </c>
      <c r="T1494">
        <v>303.15908560000003</v>
      </c>
      <c r="U1494" t="s">
        <v>31</v>
      </c>
      <c r="V1494" t="s">
        <v>11009</v>
      </c>
      <c r="W1494" t="s">
        <v>23</v>
      </c>
    </row>
    <row r="1495" spans="1:23" x14ac:dyDescent="0.4">
      <c r="A1495">
        <v>1494</v>
      </c>
      <c r="B1495">
        <v>1</v>
      </c>
      <c r="C1495">
        <v>1</v>
      </c>
      <c r="D1495">
        <v>1</v>
      </c>
      <c r="E1495">
        <v>1</v>
      </c>
      <c r="F1495">
        <v>0.61171530511681205</v>
      </c>
      <c r="G1495">
        <v>-21.357526861566999</v>
      </c>
      <c r="H1495">
        <v>0.999999999999999</v>
      </c>
      <c r="I1495">
        <v>54.644359393347003</v>
      </c>
      <c r="J1495" t="s">
        <v>6061</v>
      </c>
      <c r="K1495" t="s">
        <v>25</v>
      </c>
      <c r="L1495" t="s">
        <v>13337</v>
      </c>
      <c r="M1495" t="s">
        <v>13338</v>
      </c>
      <c r="N1495" t="s">
        <v>13339</v>
      </c>
      <c r="O1495" t="s">
        <v>13340</v>
      </c>
      <c r="P1495">
        <v>2.5999998999999998</v>
      </c>
      <c r="Q1495" t="s">
        <v>13341</v>
      </c>
      <c r="R1495" t="s">
        <v>13342</v>
      </c>
      <c r="S1495">
        <v>86532478</v>
      </c>
      <c r="T1495">
        <v>303.15908560000003</v>
      </c>
      <c r="U1495" t="s">
        <v>31</v>
      </c>
      <c r="V1495" t="s">
        <v>13343</v>
      </c>
      <c r="W1495" t="s">
        <v>23</v>
      </c>
    </row>
    <row r="1496" spans="1:23" x14ac:dyDescent="0.4">
      <c r="A1496">
        <v>1495</v>
      </c>
      <c r="B1496">
        <v>1</v>
      </c>
      <c r="C1496">
        <v>1</v>
      </c>
      <c r="D1496">
        <v>1</v>
      </c>
      <c r="E1496">
        <v>1</v>
      </c>
      <c r="F1496">
        <v>0.61016077411142799</v>
      </c>
      <c r="G1496">
        <v>-5.54274885968728</v>
      </c>
      <c r="H1496">
        <v>0.999999999999999</v>
      </c>
      <c r="I1496">
        <v>49.003794753838001</v>
      </c>
      <c r="J1496" t="s">
        <v>3884</v>
      </c>
      <c r="K1496" t="s">
        <v>25</v>
      </c>
      <c r="L1496" t="s">
        <v>3885</v>
      </c>
      <c r="M1496" t="s">
        <v>3886</v>
      </c>
      <c r="N1496" t="s">
        <v>3887</v>
      </c>
      <c r="O1496" t="s">
        <v>3888</v>
      </c>
      <c r="P1496">
        <v>4.1149358700000001</v>
      </c>
      <c r="Q1496" t="s">
        <v>3889</v>
      </c>
      <c r="R1496" t="s">
        <v>3890</v>
      </c>
      <c r="S1496">
        <v>255781742</v>
      </c>
      <c r="T1496">
        <v>273.18490000000003</v>
      </c>
      <c r="U1496" t="s">
        <v>31</v>
      </c>
      <c r="V1496" t="s">
        <v>13344</v>
      </c>
      <c r="W1496" t="s">
        <v>23</v>
      </c>
    </row>
    <row r="1497" spans="1:23" x14ac:dyDescent="0.4">
      <c r="A1497">
        <v>1496</v>
      </c>
      <c r="B1497">
        <v>1</v>
      </c>
      <c r="C1497">
        <v>1</v>
      </c>
      <c r="D1497">
        <v>1</v>
      </c>
      <c r="E1497">
        <v>1</v>
      </c>
      <c r="F1497">
        <v>0.61016077411142799</v>
      </c>
      <c r="G1497">
        <v>-5.54274885968728</v>
      </c>
      <c r="H1497" t="s">
        <v>23</v>
      </c>
      <c r="I1497">
        <v>49.003794753838001</v>
      </c>
      <c r="J1497" t="s">
        <v>3884</v>
      </c>
      <c r="K1497" t="s">
        <v>25</v>
      </c>
      <c r="L1497" t="s">
        <v>3885</v>
      </c>
      <c r="M1497" t="s">
        <v>3886</v>
      </c>
      <c r="N1497" t="s">
        <v>3887</v>
      </c>
      <c r="O1497" t="s">
        <v>3888</v>
      </c>
      <c r="P1497">
        <v>4.1149358700000001</v>
      </c>
      <c r="Q1497" t="s">
        <v>3889</v>
      </c>
      <c r="R1497" t="s">
        <v>3890</v>
      </c>
      <c r="S1497">
        <v>255781742</v>
      </c>
      <c r="T1497">
        <v>273.18490000000003</v>
      </c>
      <c r="U1497" t="s">
        <v>31</v>
      </c>
      <c r="V1497" t="s">
        <v>3891</v>
      </c>
      <c r="W1497" t="s">
        <v>23</v>
      </c>
    </row>
    <row r="1498" spans="1:23" x14ac:dyDescent="0.4">
      <c r="A1498">
        <v>1497</v>
      </c>
      <c r="B1498">
        <v>1</v>
      </c>
      <c r="C1498">
        <v>1</v>
      </c>
      <c r="D1498">
        <v>1</v>
      </c>
      <c r="E1498">
        <v>1</v>
      </c>
      <c r="F1498">
        <v>0.60959839784438097</v>
      </c>
      <c r="G1498">
        <v>-0.87442722689179997</v>
      </c>
      <c r="H1498">
        <v>0.999999999999999</v>
      </c>
      <c r="I1498">
        <v>27.161037555342499</v>
      </c>
      <c r="J1498" t="s">
        <v>2044</v>
      </c>
      <c r="K1498" t="s">
        <v>25</v>
      </c>
      <c r="L1498" t="s">
        <v>2238</v>
      </c>
      <c r="M1498" t="s">
        <v>2239</v>
      </c>
      <c r="N1498" t="s">
        <v>2240</v>
      </c>
      <c r="O1498" t="s">
        <v>2241</v>
      </c>
      <c r="P1498">
        <v>-0.10000000100000001</v>
      </c>
      <c r="Q1498" t="s">
        <v>2242</v>
      </c>
      <c r="R1498" t="s">
        <v>2243</v>
      </c>
      <c r="S1498">
        <v>88009086</v>
      </c>
      <c r="T1498">
        <v>579.17083000000002</v>
      </c>
      <c r="U1498" t="s">
        <v>31</v>
      </c>
      <c r="V1498" t="s">
        <v>13345</v>
      </c>
      <c r="W1498" t="s">
        <v>23</v>
      </c>
    </row>
    <row r="1499" spans="1:23" x14ac:dyDescent="0.4">
      <c r="A1499">
        <v>1498</v>
      </c>
      <c r="B1499">
        <v>1</v>
      </c>
      <c r="C1499">
        <v>1</v>
      </c>
      <c r="D1499">
        <v>1</v>
      </c>
      <c r="E1499">
        <v>1</v>
      </c>
      <c r="F1499">
        <v>0.60959839784438097</v>
      </c>
      <c r="G1499">
        <v>-0.87442722689179997</v>
      </c>
      <c r="H1499" t="s">
        <v>23</v>
      </c>
      <c r="I1499">
        <v>27.161037555342499</v>
      </c>
      <c r="J1499" t="s">
        <v>2044</v>
      </c>
      <c r="K1499" t="s">
        <v>25</v>
      </c>
      <c r="L1499" t="s">
        <v>2238</v>
      </c>
      <c r="M1499" t="s">
        <v>2239</v>
      </c>
      <c r="N1499" t="s">
        <v>2240</v>
      </c>
      <c r="O1499" t="s">
        <v>2241</v>
      </c>
      <c r="P1499">
        <v>-0.10000000100000001</v>
      </c>
      <c r="Q1499" t="s">
        <v>2242</v>
      </c>
      <c r="R1499" t="s">
        <v>2243</v>
      </c>
      <c r="S1499">
        <v>88009086</v>
      </c>
      <c r="T1499">
        <v>579.17083000000002</v>
      </c>
      <c r="U1499" t="s">
        <v>31</v>
      </c>
      <c r="V1499" t="s">
        <v>3875</v>
      </c>
      <c r="W1499" t="s">
        <v>23</v>
      </c>
    </row>
    <row r="1500" spans="1:23" x14ac:dyDescent="0.4">
      <c r="A1500">
        <v>1499</v>
      </c>
      <c r="B1500">
        <v>1</v>
      </c>
      <c r="C1500">
        <v>1</v>
      </c>
      <c r="D1500">
        <v>1</v>
      </c>
      <c r="E1500">
        <v>1</v>
      </c>
      <c r="F1500">
        <v>0.60959839784438097</v>
      </c>
      <c r="G1500">
        <v>-0.87442722689179997</v>
      </c>
      <c r="H1500">
        <v>0.999999999999999</v>
      </c>
      <c r="I1500">
        <v>27.161037555342499</v>
      </c>
      <c r="J1500" t="s">
        <v>2044</v>
      </c>
      <c r="K1500" t="s">
        <v>25</v>
      </c>
      <c r="L1500" t="s">
        <v>2238</v>
      </c>
      <c r="M1500" t="s">
        <v>2239</v>
      </c>
      <c r="N1500" t="s">
        <v>2240</v>
      </c>
      <c r="O1500" t="s">
        <v>2241</v>
      </c>
      <c r="P1500">
        <v>-0.10000000100000001</v>
      </c>
      <c r="Q1500" t="s">
        <v>2242</v>
      </c>
      <c r="R1500" t="s">
        <v>2243</v>
      </c>
      <c r="S1500">
        <v>88009086</v>
      </c>
      <c r="T1500">
        <v>579.17083209999998</v>
      </c>
      <c r="U1500" t="s">
        <v>31</v>
      </c>
      <c r="V1500" t="s">
        <v>13346</v>
      </c>
      <c r="W1500" t="s">
        <v>23</v>
      </c>
    </row>
    <row r="1501" spans="1:23" x14ac:dyDescent="0.4">
      <c r="A1501">
        <v>1500</v>
      </c>
      <c r="B1501">
        <v>1</v>
      </c>
      <c r="C1501">
        <v>1</v>
      </c>
      <c r="D1501">
        <v>1</v>
      </c>
      <c r="E1501">
        <v>1</v>
      </c>
      <c r="F1501">
        <v>0.60959839784438097</v>
      </c>
      <c r="G1501">
        <v>-0.87442722689179997</v>
      </c>
      <c r="H1501" t="s">
        <v>23</v>
      </c>
      <c r="I1501">
        <v>27.161037555342499</v>
      </c>
      <c r="J1501" t="s">
        <v>2044</v>
      </c>
      <c r="K1501" t="s">
        <v>25</v>
      </c>
      <c r="L1501" t="s">
        <v>2238</v>
      </c>
      <c r="M1501" t="s">
        <v>2239</v>
      </c>
      <c r="N1501" t="s">
        <v>2240</v>
      </c>
      <c r="O1501" t="s">
        <v>2241</v>
      </c>
      <c r="P1501">
        <v>-0.10000000100000001</v>
      </c>
      <c r="Q1501" t="s">
        <v>2242</v>
      </c>
      <c r="R1501" t="s">
        <v>2243</v>
      </c>
      <c r="S1501">
        <v>88009086</v>
      </c>
      <c r="T1501">
        <v>579.17083209999998</v>
      </c>
      <c r="U1501" t="s">
        <v>31</v>
      </c>
      <c r="V1501" t="s">
        <v>3883</v>
      </c>
      <c r="W1501" t="s">
        <v>23</v>
      </c>
    </row>
    <row r="1502" spans="1:23" x14ac:dyDescent="0.4">
      <c r="A1502">
        <v>1501</v>
      </c>
      <c r="B1502">
        <v>1</v>
      </c>
      <c r="C1502">
        <v>1</v>
      </c>
      <c r="D1502">
        <v>1</v>
      </c>
      <c r="E1502">
        <v>1</v>
      </c>
      <c r="F1502">
        <v>0.60913891535114595</v>
      </c>
      <c r="G1502">
        <v>-18.410183391109602</v>
      </c>
      <c r="H1502">
        <v>0.999999999999999</v>
      </c>
      <c r="I1502">
        <v>11.026281397114801</v>
      </c>
      <c r="J1502" t="s">
        <v>2120</v>
      </c>
      <c r="K1502" t="s">
        <v>25</v>
      </c>
      <c r="L1502" t="s">
        <v>2121</v>
      </c>
      <c r="M1502" t="s">
        <v>2122</v>
      </c>
      <c r="N1502" t="s">
        <v>2123</v>
      </c>
      <c r="O1502" t="s">
        <v>2124</v>
      </c>
      <c r="P1502">
        <v>-6</v>
      </c>
      <c r="Q1502" t="s">
        <v>2125</v>
      </c>
      <c r="R1502" t="s">
        <v>2126</v>
      </c>
      <c r="S1502">
        <v>88074622</v>
      </c>
      <c r="T1502">
        <v>223.07470000000001</v>
      </c>
      <c r="U1502" t="s">
        <v>31</v>
      </c>
      <c r="V1502" t="s">
        <v>13347</v>
      </c>
      <c r="W1502" t="s">
        <v>23</v>
      </c>
    </row>
    <row r="1503" spans="1:23" x14ac:dyDescent="0.4">
      <c r="A1503">
        <v>1502</v>
      </c>
      <c r="B1503">
        <v>1</v>
      </c>
      <c r="C1503">
        <v>1</v>
      </c>
      <c r="D1503">
        <v>1</v>
      </c>
      <c r="E1503">
        <v>1</v>
      </c>
      <c r="F1503">
        <v>0.60913891535114595</v>
      </c>
      <c r="G1503">
        <v>-18.410183391109602</v>
      </c>
      <c r="H1503" t="s">
        <v>23</v>
      </c>
      <c r="I1503">
        <v>11.026281397114801</v>
      </c>
      <c r="J1503" t="s">
        <v>2120</v>
      </c>
      <c r="K1503" t="s">
        <v>25</v>
      </c>
      <c r="L1503" t="s">
        <v>2121</v>
      </c>
      <c r="M1503" t="s">
        <v>2122</v>
      </c>
      <c r="N1503" t="s">
        <v>2123</v>
      </c>
      <c r="O1503" t="s">
        <v>2124</v>
      </c>
      <c r="P1503">
        <v>-6</v>
      </c>
      <c r="Q1503" t="s">
        <v>2125</v>
      </c>
      <c r="R1503" t="s">
        <v>2126</v>
      </c>
      <c r="S1503">
        <v>88074622</v>
      </c>
      <c r="T1503">
        <v>223.07470000000001</v>
      </c>
      <c r="U1503" t="s">
        <v>31</v>
      </c>
      <c r="V1503" t="s">
        <v>3502</v>
      </c>
      <c r="W1503" t="s">
        <v>23</v>
      </c>
    </row>
    <row r="1504" spans="1:23" x14ac:dyDescent="0.4">
      <c r="A1504">
        <v>1503</v>
      </c>
      <c r="B1504">
        <v>1</v>
      </c>
      <c r="C1504">
        <v>2</v>
      </c>
      <c r="D1504">
        <v>1</v>
      </c>
      <c r="E1504">
        <v>2</v>
      </c>
      <c r="F1504">
        <v>0.60895577405208101</v>
      </c>
      <c r="G1504">
        <v>-10.597841063233499</v>
      </c>
      <c r="H1504">
        <v>0.96834170854271295</v>
      </c>
      <c r="I1504">
        <v>89.250409635641404</v>
      </c>
      <c r="J1504" t="s">
        <v>944</v>
      </c>
      <c r="K1504" t="s">
        <v>25</v>
      </c>
      <c r="L1504" t="s">
        <v>945</v>
      </c>
      <c r="M1504" t="s">
        <v>946</v>
      </c>
      <c r="N1504" t="s">
        <v>947</v>
      </c>
      <c r="O1504" t="s">
        <v>948</v>
      </c>
      <c r="P1504">
        <v>4</v>
      </c>
      <c r="Q1504" t="s">
        <v>949</v>
      </c>
      <c r="R1504" t="s">
        <v>950</v>
      </c>
      <c r="S1504">
        <v>120384382</v>
      </c>
      <c r="T1504">
        <v>609.28132000000005</v>
      </c>
      <c r="U1504" t="s">
        <v>31</v>
      </c>
      <c r="V1504" t="s">
        <v>13348</v>
      </c>
      <c r="W1504" t="s">
        <v>23</v>
      </c>
    </row>
    <row r="1505" spans="1:23" x14ac:dyDescent="0.4">
      <c r="A1505">
        <v>1504</v>
      </c>
      <c r="B1505">
        <v>1</v>
      </c>
      <c r="C1505">
        <v>1</v>
      </c>
      <c r="D1505">
        <v>1</v>
      </c>
      <c r="E1505">
        <v>1</v>
      </c>
      <c r="F1505">
        <v>0.60808923327800102</v>
      </c>
      <c r="G1505">
        <v>-9.0038919027190403</v>
      </c>
      <c r="H1505" t="s">
        <v>23</v>
      </c>
      <c r="I1505">
        <v>35.178109129994297</v>
      </c>
      <c r="J1505" t="s">
        <v>944</v>
      </c>
      <c r="K1505" t="s">
        <v>25</v>
      </c>
      <c r="L1505" t="s">
        <v>945</v>
      </c>
      <c r="M1505" t="s">
        <v>946</v>
      </c>
      <c r="N1505" t="s">
        <v>947</v>
      </c>
      <c r="O1505" t="s">
        <v>948</v>
      </c>
      <c r="P1505">
        <v>4</v>
      </c>
      <c r="Q1505" t="s">
        <v>949</v>
      </c>
      <c r="R1505" t="s">
        <v>950</v>
      </c>
      <c r="S1505">
        <v>120384382</v>
      </c>
      <c r="T1505">
        <v>609.28065730000003</v>
      </c>
      <c r="U1505" t="s">
        <v>31</v>
      </c>
      <c r="V1505" t="s">
        <v>1576</v>
      </c>
      <c r="W1505" t="s">
        <v>23</v>
      </c>
    </row>
    <row r="1506" spans="1:23" x14ac:dyDescent="0.4">
      <c r="A1506">
        <v>1505</v>
      </c>
      <c r="B1506">
        <v>1</v>
      </c>
      <c r="C1506">
        <v>1</v>
      </c>
      <c r="D1506">
        <v>1</v>
      </c>
      <c r="E1506">
        <v>1</v>
      </c>
      <c r="F1506">
        <v>0.60808923327800102</v>
      </c>
      <c r="G1506">
        <v>-9.0038919027190403</v>
      </c>
      <c r="H1506">
        <v>0.999999999999999</v>
      </c>
      <c r="I1506">
        <v>35.178109129994297</v>
      </c>
      <c r="J1506" t="s">
        <v>944</v>
      </c>
      <c r="K1506" t="s">
        <v>25</v>
      </c>
      <c r="L1506" t="s">
        <v>945</v>
      </c>
      <c r="M1506" t="s">
        <v>946</v>
      </c>
      <c r="N1506" t="s">
        <v>947</v>
      </c>
      <c r="O1506" t="s">
        <v>948</v>
      </c>
      <c r="P1506">
        <v>4</v>
      </c>
      <c r="Q1506" t="s">
        <v>949</v>
      </c>
      <c r="R1506" t="s">
        <v>950</v>
      </c>
      <c r="S1506">
        <v>120384382</v>
      </c>
      <c r="T1506">
        <v>609.28065730000003</v>
      </c>
      <c r="U1506" t="s">
        <v>31</v>
      </c>
      <c r="V1506" t="s">
        <v>13349</v>
      </c>
      <c r="W1506" t="s">
        <v>23</v>
      </c>
    </row>
    <row r="1507" spans="1:23" x14ac:dyDescent="0.4">
      <c r="A1507">
        <v>1506</v>
      </c>
      <c r="B1507">
        <v>1</v>
      </c>
      <c r="C1507">
        <v>1</v>
      </c>
      <c r="D1507">
        <v>1</v>
      </c>
      <c r="E1507">
        <v>1</v>
      </c>
      <c r="F1507">
        <v>0.60747180521435795</v>
      </c>
      <c r="G1507">
        <v>-45.6637181045378</v>
      </c>
      <c r="H1507" t="s">
        <v>23</v>
      </c>
      <c r="I1507">
        <v>45.433311552913402</v>
      </c>
      <c r="J1507" t="s">
        <v>1794</v>
      </c>
      <c r="K1507" t="s">
        <v>25</v>
      </c>
      <c r="L1507" t="s">
        <v>13287</v>
      </c>
      <c r="M1507" t="s">
        <v>13288</v>
      </c>
      <c r="N1507" t="s">
        <v>28</v>
      </c>
      <c r="O1507" t="s">
        <v>13289</v>
      </c>
      <c r="P1507">
        <v>2.5</v>
      </c>
      <c r="Q1507" t="s">
        <v>13290</v>
      </c>
      <c r="R1507" t="s">
        <v>13291</v>
      </c>
      <c r="S1507">
        <v>2113570</v>
      </c>
      <c r="T1507">
        <v>331.2115</v>
      </c>
      <c r="U1507" t="s">
        <v>31</v>
      </c>
      <c r="V1507" t="s">
        <v>1800</v>
      </c>
      <c r="W1507" t="s">
        <v>23</v>
      </c>
    </row>
    <row r="1508" spans="1:23" x14ac:dyDescent="0.4">
      <c r="A1508">
        <v>1507</v>
      </c>
      <c r="B1508">
        <v>1</v>
      </c>
      <c r="C1508">
        <v>1</v>
      </c>
      <c r="D1508">
        <v>1</v>
      </c>
      <c r="E1508">
        <v>1</v>
      </c>
      <c r="F1508">
        <v>0.60747180521435795</v>
      </c>
      <c r="G1508">
        <v>-45.6637181045378</v>
      </c>
      <c r="H1508">
        <v>0.99949748743718503</v>
      </c>
      <c r="I1508">
        <v>45.433311552913402</v>
      </c>
      <c r="J1508" t="s">
        <v>1794</v>
      </c>
      <c r="K1508" t="s">
        <v>25</v>
      </c>
      <c r="L1508" t="s">
        <v>13287</v>
      </c>
      <c r="M1508" t="s">
        <v>13288</v>
      </c>
      <c r="N1508" t="s">
        <v>28</v>
      </c>
      <c r="O1508" t="s">
        <v>13289</v>
      </c>
      <c r="P1508">
        <v>2.5</v>
      </c>
      <c r="Q1508" t="s">
        <v>13290</v>
      </c>
      <c r="R1508" t="s">
        <v>13291</v>
      </c>
      <c r="S1508">
        <v>2113570</v>
      </c>
      <c r="T1508">
        <v>331.2115</v>
      </c>
      <c r="U1508" t="s">
        <v>31</v>
      </c>
      <c r="V1508" t="s">
        <v>13350</v>
      </c>
      <c r="W1508" t="s">
        <v>23</v>
      </c>
    </row>
    <row r="1509" spans="1:23" x14ac:dyDescent="0.4">
      <c r="A1509">
        <v>1508</v>
      </c>
      <c r="B1509">
        <v>1</v>
      </c>
      <c r="C1509">
        <v>2</v>
      </c>
      <c r="D1509">
        <v>1</v>
      </c>
      <c r="E1509">
        <v>1</v>
      </c>
      <c r="F1509">
        <v>0.60744627609725099</v>
      </c>
      <c r="G1509">
        <v>-0.99525549726070695</v>
      </c>
      <c r="H1509">
        <v>0.999999999999999</v>
      </c>
      <c r="I1509">
        <v>46.712907465776397</v>
      </c>
      <c r="J1509" t="s">
        <v>2355</v>
      </c>
      <c r="K1509" t="s">
        <v>25</v>
      </c>
      <c r="L1509" t="s">
        <v>2356</v>
      </c>
      <c r="M1509" t="s">
        <v>2357</v>
      </c>
      <c r="N1509" t="s">
        <v>2358</v>
      </c>
      <c r="O1509" t="s">
        <v>2359</v>
      </c>
      <c r="P1509">
        <v>2.7000000499999999</v>
      </c>
      <c r="Q1509" t="s">
        <v>2360</v>
      </c>
      <c r="R1509" t="s">
        <v>2361</v>
      </c>
      <c r="S1509">
        <v>20900222</v>
      </c>
      <c r="T1509">
        <v>287.09140000000002</v>
      </c>
      <c r="U1509" t="s">
        <v>31</v>
      </c>
      <c r="V1509" t="s">
        <v>13351</v>
      </c>
      <c r="W1509" t="s">
        <v>23</v>
      </c>
    </row>
    <row r="1510" spans="1:23" x14ac:dyDescent="0.4">
      <c r="A1510">
        <v>1509</v>
      </c>
      <c r="B1510">
        <v>1</v>
      </c>
      <c r="C1510">
        <v>2</v>
      </c>
      <c r="D1510">
        <v>1</v>
      </c>
      <c r="E1510">
        <v>1</v>
      </c>
      <c r="F1510">
        <v>0.60744627609725099</v>
      </c>
      <c r="G1510">
        <v>-0.99525549726070695</v>
      </c>
      <c r="H1510" t="s">
        <v>23</v>
      </c>
      <c r="I1510">
        <v>46.712907465776397</v>
      </c>
      <c r="J1510" t="s">
        <v>2355</v>
      </c>
      <c r="K1510" t="s">
        <v>25</v>
      </c>
      <c r="L1510" t="s">
        <v>2356</v>
      </c>
      <c r="M1510" t="s">
        <v>2357</v>
      </c>
      <c r="N1510" t="s">
        <v>2358</v>
      </c>
      <c r="O1510" t="s">
        <v>2359</v>
      </c>
      <c r="P1510">
        <v>2.7000000499999999</v>
      </c>
      <c r="Q1510" t="s">
        <v>2360</v>
      </c>
      <c r="R1510" t="s">
        <v>2361</v>
      </c>
      <c r="S1510">
        <v>20900222</v>
      </c>
      <c r="T1510">
        <v>287.09140000000002</v>
      </c>
      <c r="U1510" t="s">
        <v>31</v>
      </c>
      <c r="V1510" t="s">
        <v>2639</v>
      </c>
      <c r="W1510" t="s">
        <v>23</v>
      </c>
    </row>
    <row r="1511" spans="1:23" x14ac:dyDescent="0.4">
      <c r="A1511">
        <v>1510</v>
      </c>
      <c r="B1511">
        <v>1</v>
      </c>
      <c r="C1511">
        <v>1</v>
      </c>
      <c r="D1511">
        <v>1</v>
      </c>
      <c r="E1511">
        <v>1</v>
      </c>
      <c r="F1511">
        <v>0.60645923569181703</v>
      </c>
      <c r="G1511">
        <v>-23.214247944825299</v>
      </c>
      <c r="H1511">
        <v>0.999999999999999</v>
      </c>
      <c r="I1511">
        <v>19.231557348185</v>
      </c>
      <c r="J1511" t="s">
        <v>466</v>
      </c>
      <c r="K1511" t="s">
        <v>25</v>
      </c>
      <c r="L1511" t="s">
        <v>467</v>
      </c>
      <c r="M1511" t="s">
        <v>468</v>
      </c>
      <c r="N1511" t="s">
        <v>469</v>
      </c>
      <c r="O1511" t="s">
        <v>470</v>
      </c>
      <c r="P1511">
        <v>-1.7731233799999999</v>
      </c>
      <c r="Q1511" t="s">
        <v>471</v>
      </c>
      <c r="R1511" t="s">
        <v>472</v>
      </c>
      <c r="S1511">
        <v>255847294</v>
      </c>
      <c r="T1511">
        <v>134.04480000000001</v>
      </c>
      <c r="U1511" t="s">
        <v>31</v>
      </c>
      <c r="V1511" t="s">
        <v>13352</v>
      </c>
      <c r="W1511" t="s">
        <v>23</v>
      </c>
    </row>
    <row r="1512" spans="1:23" x14ac:dyDescent="0.4">
      <c r="A1512">
        <v>1511</v>
      </c>
      <c r="B1512">
        <v>1</v>
      </c>
      <c r="C1512">
        <v>1</v>
      </c>
      <c r="D1512">
        <v>1</v>
      </c>
      <c r="E1512">
        <v>1</v>
      </c>
      <c r="F1512">
        <v>0.60645923569181703</v>
      </c>
      <c r="G1512">
        <v>-23.214247944825299</v>
      </c>
      <c r="H1512" t="s">
        <v>23</v>
      </c>
      <c r="I1512">
        <v>19.231557348185</v>
      </c>
      <c r="J1512" t="s">
        <v>466</v>
      </c>
      <c r="K1512" t="s">
        <v>25</v>
      </c>
      <c r="L1512" t="s">
        <v>467</v>
      </c>
      <c r="M1512" t="s">
        <v>468</v>
      </c>
      <c r="N1512" t="s">
        <v>469</v>
      </c>
      <c r="O1512" t="s">
        <v>470</v>
      </c>
      <c r="P1512">
        <v>-1.7731233799999999</v>
      </c>
      <c r="Q1512" t="s">
        <v>471</v>
      </c>
      <c r="R1512" t="s">
        <v>472</v>
      </c>
      <c r="S1512">
        <v>255847294</v>
      </c>
      <c r="T1512">
        <v>134.04480000000001</v>
      </c>
      <c r="U1512" t="s">
        <v>31</v>
      </c>
      <c r="V1512" t="s">
        <v>522</v>
      </c>
      <c r="W1512" t="s">
        <v>23</v>
      </c>
    </row>
    <row r="1513" spans="1:23" x14ac:dyDescent="0.4">
      <c r="A1513">
        <v>1512</v>
      </c>
      <c r="B1513">
        <v>1</v>
      </c>
      <c r="C1513">
        <v>1</v>
      </c>
      <c r="D1513">
        <v>1</v>
      </c>
      <c r="E1513">
        <v>1</v>
      </c>
      <c r="F1513">
        <v>0.60624490945227805</v>
      </c>
      <c r="G1513">
        <v>-3.6039937045219399</v>
      </c>
      <c r="H1513" t="s">
        <v>23</v>
      </c>
      <c r="I1513">
        <v>21.106954376117201</v>
      </c>
      <c r="J1513" t="s">
        <v>1785</v>
      </c>
      <c r="K1513" t="s">
        <v>25</v>
      </c>
      <c r="L1513" t="s">
        <v>1786</v>
      </c>
      <c r="M1513" t="s">
        <v>1787</v>
      </c>
      <c r="N1513" t="s">
        <v>1788</v>
      </c>
      <c r="O1513" t="s">
        <v>1789</v>
      </c>
      <c r="P1513">
        <v>2.6577415499999999</v>
      </c>
      <c r="Q1513" t="s">
        <v>1790</v>
      </c>
      <c r="R1513" t="s">
        <v>1791</v>
      </c>
      <c r="S1513">
        <v>20900222</v>
      </c>
      <c r="T1513">
        <v>255.0651853</v>
      </c>
      <c r="U1513" t="s">
        <v>31</v>
      </c>
      <c r="V1513" t="s">
        <v>2696</v>
      </c>
      <c r="W1513" t="s">
        <v>23</v>
      </c>
    </row>
    <row r="1514" spans="1:23" x14ac:dyDescent="0.4">
      <c r="A1514">
        <v>1513</v>
      </c>
      <c r="B1514">
        <v>1</v>
      </c>
      <c r="C1514">
        <v>1</v>
      </c>
      <c r="D1514">
        <v>1</v>
      </c>
      <c r="E1514">
        <v>1</v>
      </c>
      <c r="F1514">
        <v>0.60624490945227805</v>
      </c>
      <c r="G1514">
        <v>-3.6039937045219399</v>
      </c>
      <c r="H1514">
        <v>0.999999999999999</v>
      </c>
      <c r="I1514">
        <v>21.106954376117201</v>
      </c>
      <c r="J1514" t="s">
        <v>1785</v>
      </c>
      <c r="K1514" t="s">
        <v>25</v>
      </c>
      <c r="L1514" t="s">
        <v>1786</v>
      </c>
      <c r="M1514" t="s">
        <v>1787</v>
      </c>
      <c r="N1514" t="s">
        <v>1788</v>
      </c>
      <c r="O1514" t="s">
        <v>1789</v>
      </c>
      <c r="P1514">
        <v>2.6577415499999999</v>
      </c>
      <c r="Q1514" t="s">
        <v>1790</v>
      </c>
      <c r="R1514" t="s">
        <v>1791</v>
      </c>
      <c r="S1514">
        <v>20900222</v>
      </c>
      <c r="T1514">
        <v>255.0651853</v>
      </c>
      <c r="U1514" t="s">
        <v>31</v>
      </c>
      <c r="V1514" t="s">
        <v>13353</v>
      </c>
      <c r="W1514" t="s">
        <v>23</v>
      </c>
    </row>
    <row r="1515" spans="1:23" x14ac:dyDescent="0.4">
      <c r="A1515">
        <v>1514</v>
      </c>
      <c r="B1515">
        <v>1</v>
      </c>
      <c r="C1515">
        <v>1</v>
      </c>
      <c r="D1515">
        <v>1</v>
      </c>
      <c r="E1515">
        <v>1</v>
      </c>
      <c r="F1515">
        <v>0.60585053377238396</v>
      </c>
      <c r="G1515">
        <v>-58.138495081583102</v>
      </c>
      <c r="H1515">
        <v>0.999999999999999</v>
      </c>
      <c r="I1515">
        <v>62.468973209134802</v>
      </c>
      <c r="J1515" t="s">
        <v>3767</v>
      </c>
      <c r="K1515" t="s">
        <v>25</v>
      </c>
      <c r="L1515" t="s">
        <v>13138</v>
      </c>
      <c r="M1515" t="s">
        <v>13139</v>
      </c>
      <c r="N1515" t="s">
        <v>13140</v>
      </c>
      <c r="O1515" t="s">
        <v>13141</v>
      </c>
      <c r="P1515">
        <v>2.2000000499999999</v>
      </c>
      <c r="Q1515" t="s">
        <v>13142</v>
      </c>
      <c r="R1515" t="s">
        <v>13143</v>
      </c>
      <c r="S1515">
        <v>71098742</v>
      </c>
      <c r="T1515">
        <v>330.16998469999999</v>
      </c>
      <c r="U1515" t="s">
        <v>31</v>
      </c>
      <c r="V1515" t="s">
        <v>13354</v>
      </c>
      <c r="W1515" t="s">
        <v>23</v>
      </c>
    </row>
    <row r="1516" spans="1:23" x14ac:dyDescent="0.4">
      <c r="A1516">
        <v>1515</v>
      </c>
      <c r="B1516">
        <v>1</v>
      </c>
      <c r="C1516">
        <v>1</v>
      </c>
      <c r="D1516">
        <v>1</v>
      </c>
      <c r="E1516">
        <v>1</v>
      </c>
      <c r="F1516">
        <v>0.60585053377238396</v>
      </c>
      <c r="G1516">
        <v>-58.138495081583102</v>
      </c>
      <c r="H1516" t="s">
        <v>23</v>
      </c>
      <c r="I1516">
        <v>62.468973209134802</v>
      </c>
      <c r="J1516" t="s">
        <v>3767</v>
      </c>
      <c r="K1516" t="s">
        <v>25</v>
      </c>
      <c r="L1516" t="s">
        <v>13138</v>
      </c>
      <c r="M1516" t="s">
        <v>13139</v>
      </c>
      <c r="N1516" t="s">
        <v>13140</v>
      </c>
      <c r="O1516" t="s">
        <v>13141</v>
      </c>
      <c r="P1516">
        <v>2.2000000499999999</v>
      </c>
      <c r="Q1516" t="s">
        <v>13142</v>
      </c>
      <c r="R1516" t="s">
        <v>13143</v>
      </c>
      <c r="S1516">
        <v>71098742</v>
      </c>
      <c r="T1516">
        <v>330.16998469999999</v>
      </c>
      <c r="U1516" t="s">
        <v>31</v>
      </c>
      <c r="V1516" t="s">
        <v>3774</v>
      </c>
      <c r="W1516" t="s">
        <v>23</v>
      </c>
    </row>
    <row r="1517" spans="1:23" x14ac:dyDescent="0.4">
      <c r="A1517">
        <v>1516</v>
      </c>
      <c r="B1517">
        <v>1</v>
      </c>
      <c r="C1517">
        <v>1</v>
      </c>
      <c r="D1517">
        <v>1</v>
      </c>
      <c r="E1517">
        <v>1</v>
      </c>
      <c r="F1517">
        <v>0.60328639696073405</v>
      </c>
      <c r="G1517">
        <v>-13.3194820652151</v>
      </c>
      <c r="H1517">
        <v>0.999999999999999</v>
      </c>
      <c r="I1517">
        <v>32.775223263738397</v>
      </c>
      <c r="J1517" t="s">
        <v>2202</v>
      </c>
      <c r="K1517" t="s">
        <v>25</v>
      </c>
      <c r="L1517" t="s">
        <v>7844</v>
      </c>
      <c r="M1517" t="s">
        <v>7845</v>
      </c>
      <c r="N1517" t="s">
        <v>7846</v>
      </c>
      <c r="O1517" t="s">
        <v>7847</v>
      </c>
      <c r="P1517">
        <v>0.20000000300000001</v>
      </c>
      <c r="Q1517" t="s">
        <v>7848</v>
      </c>
      <c r="R1517" t="s">
        <v>7849</v>
      </c>
      <c r="S1517">
        <v>3178802</v>
      </c>
      <c r="T1517">
        <v>535.10850000000005</v>
      </c>
      <c r="U1517" t="s">
        <v>31</v>
      </c>
      <c r="V1517" t="s">
        <v>13355</v>
      </c>
      <c r="W1517" t="s">
        <v>23</v>
      </c>
    </row>
    <row r="1518" spans="1:23" x14ac:dyDescent="0.4">
      <c r="A1518">
        <v>1517</v>
      </c>
      <c r="B1518">
        <v>1</v>
      </c>
      <c r="C1518">
        <v>1</v>
      </c>
      <c r="D1518">
        <v>1</v>
      </c>
      <c r="E1518">
        <v>1</v>
      </c>
      <c r="F1518">
        <v>0.60328639696073405</v>
      </c>
      <c r="G1518">
        <v>-13.3194820652151</v>
      </c>
      <c r="H1518" t="s">
        <v>23</v>
      </c>
      <c r="I1518">
        <v>32.775223263738397</v>
      </c>
      <c r="J1518" t="s">
        <v>2202</v>
      </c>
      <c r="K1518" t="s">
        <v>25</v>
      </c>
      <c r="L1518" t="s">
        <v>7844</v>
      </c>
      <c r="M1518" t="s">
        <v>7845</v>
      </c>
      <c r="N1518" t="s">
        <v>7846</v>
      </c>
      <c r="O1518" t="s">
        <v>7847</v>
      </c>
      <c r="P1518">
        <v>0.20000000300000001</v>
      </c>
      <c r="Q1518" t="s">
        <v>7848</v>
      </c>
      <c r="R1518" t="s">
        <v>7849</v>
      </c>
      <c r="S1518">
        <v>3178802</v>
      </c>
      <c r="T1518">
        <v>535.10850000000005</v>
      </c>
      <c r="U1518" t="s">
        <v>31</v>
      </c>
      <c r="V1518" t="s">
        <v>2210</v>
      </c>
      <c r="W1518" t="s">
        <v>23</v>
      </c>
    </row>
    <row r="1519" spans="1:23" x14ac:dyDescent="0.4">
      <c r="A1519">
        <v>1518</v>
      </c>
      <c r="B1519">
        <v>1</v>
      </c>
      <c r="C1519">
        <v>1</v>
      </c>
      <c r="D1519">
        <v>1</v>
      </c>
      <c r="E1519">
        <v>1</v>
      </c>
      <c r="F1519">
        <v>0.60298961936856599</v>
      </c>
      <c r="G1519">
        <v>-4.6913297044834597</v>
      </c>
      <c r="H1519">
        <v>0.999999999999999</v>
      </c>
      <c r="I1519">
        <v>90.3047864478619</v>
      </c>
      <c r="J1519" t="s">
        <v>2341</v>
      </c>
      <c r="K1519" t="s">
        <v>25</v>
      </c>
      <c r="L1519" t="s">
        <v>2342</v>
      </c>
      <c r="M1519" t="s">
        <v>2343</v>
      </c>
      <c r="N1519" t="s">
        <v>2344</v>
      </c>
      <c r="O1519" t="s">
        <v>2345</v>
      </c>
      <c r="P1519">
        <v>0.26765546200000001</v>
      </c>
      <c r="Q1519" t="s">
        <v>2346</v>
      </c>
      <c r="R1519" t="s">
        <v>2347</v>
      </c>
      <c r="S1519">
        <v>255847294</v>
      </c>
      <c r="T1519">
        <v>182.0812</v>
      </c>
      <c r="U1519" t="s">
        <v>31</v>
      </c>
      <c r="V1519" t="s">
        <v>13356</v>
      </c>
      <c r="W1519" t="s">
        <v>23</v>
      </c>
    </row>
    <row r="1520" spans="1:23" x14ac:dyDescent="0.4">
      <c r="A1520">
        <v>1519</v>
      </c>
      <c r="B1520">
        <v>1</v>
      </c>
      <c r="C1520">
        <v>1</v>
      </c>
      <c r="D1520">
        <v>1</v>
      </c>
      <c r="E1520">
        <v>1</v>
      </c>
      <c r="F1520">
        <v>0.60298961936856599</v>
      </c>
      <c r="G1520">
        <v>-4.6913297044834597</v>
      </c>
      <c r="H1520" t="s">
        <v>23</v>
      </c>
      <c r="I1520">
        <v>90.3047864478619</v>
      </c>
      <c r="J1520" t="s">
        <v>2341</v>
      </c>
      <c r="K1520" t="s">
        <v>25</v>
      </c>
      <c r="L1520" t="s">
        <v>2342</v>
      </c>
      <c r="M1520" t="s">
        <v>2343</v>
      </c>
      <c r="N1520" t="s">
        <v>2344</v>
      </c>
      <c r="O1520" t="s">
        <v>2345</v>
      </c>
      <c r="P1520">
        <v>0.26765546200000001</v>
      </c>
      <c r="Q1520" t="s">
        <v>2346</v>
      </c>
      <c r="R1520" t="s">
        <v>2347</v>
      </c>
      <c r="S1520">
        <v>255847294</v>
      </c>
      <c r="T1520">
        <v>182.0812</v>
      </c>
      <c r="U1520" t="s">
        <v>31</v>
      </c>
      <c r="V1520" t="s">
        <v>7760</v>
      </c>
      <c r="W1520" t="s">
        <v>23</v>
      </c>
    </row>
    <row r="1521" spans="1:23" x14ac:dyDescent="0.4">
      <c r="A1521">
        <v>1520</v>
      </c>
      <c r="B1521">
        <v>1</v>
      </c>
      <c r="C1521">
        <v>1</v>
      </c>
      <c r="D1521">
        <v>1</v>
      </c>
      <c r="E1521">
        <v>1</v>
      </c>
      <c r="F1521">
        <v>0.60298163587855802</v>
      </c>
      <c r="G1521">
        <v>-7.0755443464905703</v>
      </c>
      <c r="H1521">
        <v>0.999999999999999</v>
      </c>
      <c r="I1521">
        <v>79.085024469265605</v>
      </c>
      <c r="J1521" t="s">
        <v>4770</v>
      </c>
      <c r="K1521" t="s">
        <v>25</v>
      </c>
      <c r="L1521" t="s">
        <v>12986</v>
      </c>
      <c r="M1521" t="s">
        <v>12987</v>
      </c>
      <c r="N1521" t="s">
        <v>12988</v>
      </c>
      <c r="O1521" t="s">
        <v>12989</v>
      </c>
      <c r="P1521">
        <v>0.97017472999999999</v>
      </c>
      <c r="Q1521" t="s">
        <v>12990</v>
      </c>
      <c r="R1521" t="s">
        <v>12991</v>
      </c>
      <c r="S1521">
        <v>17301498750</v>
      </c>
      <c r="T1521">
        <v>181.04949999999999</v>
      </c>
      <c r="U1521" t="s">
        <v>31</v>
      </c>
      <c r="V1521" t="s">
        <v>13357</v>
      </c>
      <c r="W1521" t="s">
        <v>23</v>
      </c>
    </row>
    <row r="1522" spans="1:23" x14ac:dyDescent="0.4">
      <c r="A1522">
        <v>1521</v>
      </c>
      <c r="B1522">
        <v>1</v>
      </c>
      <c r="C1522">
        <v>1</v>
      </c>
      <c r="D1522">
        <v>1</v>
      </c>
      <c r="E1522">
        <v>1</v>
      </c>
      <c r="F1522">
        <v>0.60298163587855802</v>
      </c>
      <c r="G1522">
        <v>-7.0755443464905703</v>
      </c>
      <c r="H1522" t="s">
        <v>23</v>
      </c>
      <c r="I1522">
        <v>79.085024469265605</v>
      </c>
      <c r="J1522" t="s">
        <v>4770</v>
      </c>
      <c r="K1522" t="s">
        <v>25</v>
      </c>
      <c r="L1522" t="s">
        <v>12986</v>
      </c>
      <c r="M1522" t="s">
        <v>12987</v>
      </c>
      <c r="N1522" t="s">
        <v>12988</v>
      </c>
      <c r="O1522" t="s">
        <v>12989</v>
      </c>
      <c r="P1522">
        <v>0.97017472999999999</v>
      </c>
      <c r="Q1522" t="s">
        <v>12990</v>
      </c>
      <c r="R1522" t="s">
        <v>12991</v>
      </c>
      <c r="S1522">
        <v>17301498750</v>
      </c>
      <c r="T1522">
        <v>181.04949999999999</v>
      </c>
      <c r="U1522" t="s">
        <v>31</v>
      </c>
      <c r="V1522" t="s">
        <v>7729</v>
      </c>
      <c r="W1522" t="s">
        <v>23</v>
      </c>
    </row>
    <row r="1523" spans="1:23" x14ac:dyDescent="0.4">
      <c r="A1523">
        <v>1522</v>
      </c>
      <c r="B1523">
        <v>1</v>
      </c>
      <c r="C1523">
        <v>1</v>
      </c>
      <c r="D1523">
        <v>1</v>
      </c>
      <c r="E1523">
        <v>1</v>
      </c>
      <c r="F1523">
        <v>0.60291787170395195</v>
      </c>
      <c r="G1523">
        <v>-10.5092880326493</v>
      </c>
      <c r="H1523">
        <v>0.99949748743718503</v>
      </c>
      <c r="I1523">
        <v>38.1170453063325</v>
      </c>
      <c r="J1523" t="s">
        <v>1880</v>
      </c>
      <c r="K1523" t="s">
        <v>25</v>
      </c>
      <c r="L1523" t="s">
        <v>13358</v>
      </c>
      <c r="M1523" t="s">
        <v>13359</v>
      </c>
      <c r="N1523" t="s">
        <v>13360</v>
      </c>
      <c r="O1523" t="s">
        <v>13361</v>
      </c>
      <c r="P1523">
        <v>-1.85683262</v>
      </c>
      <c r="Q1523" t="s">
        <v>13362</v>
      </c>
      <c r="R1523" t="s">
        <v>13363</v>
      </c>
      <c r="S1523">
        <v>60149260390</v>
      </c>
      <c r="T1523">
        <v>298.1146</v>
      </c>
      <c r="U1523" t="s">
        <v>31</v>
      </c>
      <c r="V1523" t="s">
        <v>13364</v>
      </c>
      <c r="W1523" t="s">
        <v>23</v>
      </c>
    </row>
    <row r="1524" spans="1:23" x14ac:dyDescent="0.4">
      <c r="A1524">
        <v>1523</v>
      </c>
      <c r="B1524">
        <v>1</v>
      </c>
      <c r="C1524">
        <v>1</v>
      </c>
      <c r="D1524">
        <v>1</v>
      </c>
      <c r="E1524">
        <v>1</v>
      </c>
      <c r="F1524">
        <v>0.60291787170395195</v>
      </c>
      <c r="G1524">
        <v>-10.5092880326493</v>
      </c>
      <c r="H1524" t="s">
        <v>23</v>
      </c>
      <c r="I1524">
        <v>38.1170453063325</v>
      </c>
      <c r="J1524" t="s">
        <v>1880</v>
      </c>
      <c r="K1524" t="s">
        <v>25</v>
      </c>
      <c r="L1524" t="s">
        <v>13358</v>
      </c>
      <c r="M1524" t="s">
        <v>13359</v>
      </c>
      <c r="N1524" t="s">
        <v>13360</v>
      </c>
      <c r="O1524" t="s">
        <v>13361</v>
      </c>
      <c r="P1524">
        <v>-1.85683262</v>
      </c>
      <c r="Q1524" t="s">
        <v>13362</v>
      </c>
      <c r="R1524" t="s">
        <v>13363</v>
      </c>
      <c r="S1524">
        <v>60149260390</v>
      </c>
      <c r="T1524">
        <v>298.1146</v>
      </c>
      <c r="U1524" t="s">
        <v>31</v>
      </c>
      <c r="V1524" t="s">
        <v>2655</v>
      </c>
      <c r="W1524" t="s">
        <v>23</v>
      </c>
    </row>
    <row r="1525" spans="1:23" x14ac:dyDescent="0.4">
      <c r="A1525">
        <v>1524</v>
      </c>
      <c r="B1525">
        <v>1</v>
      </c>
      <c r="C1525">
        <v>1</v>
      </c>
      <c r="D1525">
        <v>1</v>
      </c>
      <c r="E1525">
        <v>3</v>
      </c>
      <c r="F1525">
        <v>0.60089509460671997</v>
      </c>
      <c r="G1525">
        <v>-32.213905515541803</v>
      </c>
      <c r="H1525">
        <v>0.72864321608040195</v>
      </c>
      <c r="I1525">
        <v>34.0393532106593</v>
      </c>
      <c r="J1525" t="s">
        <v>7307</v>
      </c>
      <c r="K1525" t="s">
        <v>25</v>
      </c>
      <c r="L1525" t="s">
        <v>13365</v>
      </c>
      <c r="M1525" t="s">
        <v>13366</v>
      </c>
      <c r="N1525" t="s">
        <v>13367</v>
      </c>
      <c r="O1525" t="s">
        <v>13368</v>
      </c>
      <c r="P1525">
        <v>2.0999998999999998</v>
      </c>
      <c r="Q1525" t="s">
        <v>13369</v>
      </c>
      <c r="R1525" t="s">
        <v>13370</v>
      </c>
      <c r="S1525">
        <v>87875966</v>
      </c>
      <c r="T1525">
        <v>483.12857339999999</v>
      </c>
      <c r="U1525" t="s">
        <v>31</v>
      </c>
      <c r="V1525" t="s">
        <v>13371</v>
      </c>
      <c r="W1525" t="s">
        <v>23</v>
      </c>
    </row>
    <row r="1526" spans="1:23" x14ac:dyDescent="0.4">
      <c r="A1526">
        <v>1525</v>
      </c>
      <c r="B1526">
        <v>1</v>
      </c>
      <c r="C1526">
        <v>1</v>
      </c>
      <c r="D1526">
        <v>1</v>
      </c>
      <c r="E1526">
        <v>1</v>
      </c>
      <c r="F1526">
        <v>0.60084121084748598</v>
      </c>
      <c r="G1526">
        <v>-21.5181777763759</v>
      </c>
      <c r="H1526" t="s">
        <v>23</v>
      </c>
      <c r="I1526">
        <v>81.314015563682503</v>
      </c>
      <c r="J1526" t="s">
        <v>4189</v>
      </c>
      <c r="K1526" t="s">
        <v>25</v>
      </c>
      <c r="L1526" t="s">
        <v>8137</v>
      </c>
      <c r="M1526" t="s">
        <v>8138</v>
      </c>
      <c r="N1526" t="s">
        <v>8139</v>
      </c>
      <c r="O1526" t="s">
        <v>8140</v>
      </c>
      <c r="P1526">
        <v>1.60000002</v>
      </c>
      <c r="Q1526" t="s">
        <v>8141</v>
      </c>
      <c r="R1526" t="s">
        <v>8142</v>
      </c>
      <c r="S1526">
        <v>3727446</v>
      </c>
      <c r="T1526">
        <v>429.20201309999999</v>
      </c>
      <c r="U1526" t="s">
        <v>31</v>
      </c>
      <c r="V1526" t="s">
        <v>7997</v>
      </c>
      <c r="W1526" t="s">
        <v>23</v>
      </c>
    </row>
    <row r="1527" spans="1:23" x14ac:dyDescent="0.4">
      <c r="A1527">
        <v>1526</v>
      </c>
      <c r="B1527">
        <v>1</v>
      </c>
      <c r="C1527">
        <v>1</v>
      </c>
      <c r="D1527">
        <v>1</v>
      </c>
      <c r="E1527">
        <v>1</v>
      </c>
      <c r="F1527">
        <v>0.60084121084748598</v>
      </c>
      <c r="G1527">
        <v>-21.5181777763759</v>
      </c>
      <c r="H1527">
        <v>0.999999999999999</v>
      </c>
      <c r="I1527">
        <v>81.314015563682503</v>
      </c>
      <c r="J1527" t="s">
        <v>4189</v>
      </c>
      <c r="K1527" t="s">
        <v>25</v>
      </c>
      <c r="L1527" t="s">
        <v>8137</v>
      </c>
      <c r="M1527" t="s">
        <v>8138</v>
      </c>
      <c r="N1527" t="s">
        <v>8139</v>
      </c>
      <c r="O1527" t="s">
        <v>8140</v>
      </c>
      <c r="P1527">
        <v>1.60000002</v>
      </c>
      <c r="Q1527" t="s">
        <v>8141</v>
      </c>
      <c r="R1527" t="s">
        <v>8142</v>
      </c>
      <c r="S1527">
        <v>3727446</v>
      </c>
      <c r="T1527">
        <v>429.20201309999999</v>
      </c>
      <c r="U1527" t="s">
        <v>31</v>
      </c>
      <c r="V1527" t="s">
        <v>13372</v>
      </c>
      <c r="W1527" t="s">
        <v>23</v>
      </c>
    </row>
    <row r="1528" spans="1:23" x14ac:dyDescent="0.4">
      <c r="A1528">
        <v>1527</v>
      </c>
      <c r="B1528">
        <v>1</v>
      </c>
      <c r="C1528">
        <v>1</v>
      </c>
      <c r="D1528">
        <v>1</v>
      </c>
      <c r="E1528">
        <v>2</v>
      </c>
      <c r="F1528">
        <v>0.60072834982610102</v>
      </c>
      <c r="G1528">
        <v>-7.0002075273106801</v>
      </c>
      <c r="H1528" t="s">
        <v>23</v>
      </c>
      <c r="I1528">
        <v>42.653257605526498</v>
      </c>
      <c r="J1528" t="s">
        <v>1381</v>
      </c>
      <c r="K1528" t="s">
        <v>25</v>
      </c>
      <c r="L1528" t="s">
        <v>7238</v>
      </c>
      <c r="M1528" t="s">
        <v>7239</v>
      </c>
      <c r="N1528" t="s">
        <v>7240</v>
      </c>
      <c r="O1528" t="s">
        <v>7241</v>
      </c>
      <c r="P1528">
        <v>-0.20000000300000001</v>
      </c>
      <c r="Q1528" t="s">
        <v>7242</v>
      </c>
      <c r="R1528" t="s">
        <v>7243</v>
      </c>
      <c r="S1528">
        <v>20758910</v>
      </c>
      <c r="T1528">
        <v>595.20213000000001</v>
      </c>
      <c r="U1528" t="s">
        <v>31</v>
      </c>
      <c r="V1528" t="s">
        <v>8506</v>
      </c>
      <c r="W1528" t="s">
        <v>23</v>
      </c>
    </row>
    <row r="1529" spans="1:23" x14ac:dyDescent="0.4">
      <c r="A1529">
        <v>1528</v>
      </c>
      <c r="B1529">
        <v>1</v>
      </c>
      <c r="C1529">
        <v>1</v>
      </c>
      <c r="D1529">
        <v>1</v>
      </c>
      <c r="E1529">
        <v>2</v>
      </c>
      <c r="F1529">
        <v>0.60072834982610102</v>
      </c>
      <c r="G1529">
        <v>-7.0002075273106801</v>
      </c>
      <c r="H1529">
        <v>0.638190954773869</v>
      </c>
      <c r="I1529">
        <v>42.653257605526498</v>
      </c>
      <c r="J1529" t="s">
        <v>1381</v>
      </c>
      <c r="K1529" t="s">
        <v>25</v>
      </c>
      <c r="L1529" t="s">
        <v>7238</v>
      </c>
      <c r="M1529" t="s">
        <v>7239</v>
      </c>
      <c r="N1529" t="s">
        <v>7240</v>
      </c>
      <c r="O1529" t="s">
        <v>7241</v>
      </c>
      <c r="P1529">
        <v>-0.20000000300000001</v>
      </c>
      <c r="Q1529" t="s">
        <v>7242</v>
      </c>
      <c r="R1529" t="s">
        <v>7243</v>
      </c>
      <c r="S1529">
        <v>20758910</v>
      </c>
      <c r="T1529">
        <v>595.20213000000001</v>
      </c>
      <c r="U1529" t="s">
        <v>31</v>
      </c>
      <c r="V1529" t="s">
        <v>13373</v>
      </c>
      <c r="W1529" t="s">
        <v>23</v>
      </c>
    </row>
    <row r="1530" spans="1:23" x14ac:dyDescent="0.4">
      <c r="A1530">
        <v>1529</v>
      </c>
      <c r="B1530">
        <v>1</v>
      </c>
      <c r="C1530">
        <v>1</v>
      </c>
      <c r="D1530">
        <v>1</v>
      </c>
      <c r="E1530">
        <v>2</v>
      </c>
      <c r="F1530">
        <v>0.60072834982610102</v>
      </c>
      <c r="G1530">
        <v>-7.0002075273106801</v>
      </c>
      <c r="H1530">
        <v>0.634170854271356</v>
      </c>
      <c r="I1530">
        <v>42.653257605526498</v>
      </c>
      <c r="J1530" t="s">
        <v>1381</v>
      </c>
      <c r="K1530" t="s">
        <v>25</v>
      </c>
      <c r="L1530" t="s">
        <v>7238</v>
      </c>
      <c r="M1530" t="s">
        <v>7239</v>
      </c>
      <c r="N1530" t="s">
        <v>7240</v>
      </c>
      <c r="O1530" t="s">
        <v>7241</v>
      </c>
      <c r="P1530">
        <v>-0.20000000300000001</v>
      </c>
      <c r="Q1530" t="s">
        <v>7242</v>
      </c>
      <c r="R1530" t="s">
        <v>7243</v>
      </c>
      <c r="S1530">
        <v>20758910</v>
      </c>
      <c r="T1530">
        <v>595.20213220000005</v>
      </c>
      <c r="U1530" t="s">
        <v>31</v>
      </c>
      <c r="V1530" t="s">
        <v>13374</v>
      </c>
      <c r="W1530" t="s">
        <v>23</v>
      </c>
    </row>
    <row r="1531" spans="1:23" x14ac:dyDescent="0.4">
      <c r="A1531">
        <v>1530</v>
      </c>
      <c r="B1531">
        <v>1</v>
      </c>
      <c r="C1531">
        <v>1</v>
      </c>
      <c r="D1531">
        <v>1</v>
      </c>
      <c r="E1531">
        <v>2</v>
      </c>
      <c r="F1531">
        <v>0.60072834982610102</v>
      </c>
      <c r="G1531">
        <v>-7.0002075273106801</v>
      </c>
      <c r="H1531" t="s">
        <v>23</v>
      </c>
      <c r="I1531">
        <v>42.653257605526498</v>
      </c>
      <c r="J1531" t="s">
        <v>1381</v>
      </c>
      <c r="K1531" t="s">
        <v>25</v>
      </c>
      <c r="L1531" t="s">
        <v>7238</v>
      </c>
      <c r="M1531" t="s">
        <v>7239</v>
      </c>
      <c r="N1531" t="s">
        <v>7240</v>
      </c>
      <c r="O1531" t="s">
        <v>7241</v>
      </c>
      <c r="P1531">
        <v>-0.20000000300000001</v>
      </c>
      <c r="Q1531" t="s">
        <v>7242</v>
      </c>
      <c r="R1531" t="s">
        <v>7243</v>
      </c>
      <c r="S1531">
        <v>20758910</v>
      </c>
      <c r="T1531">
        <v>595.20213220000005</v>
      </c>
      <c r="U1531" t="s">
        <v>31</v>
      </c>
      <c r="V1531" t="s">
        <v>8563</v>
      </c>
      <c r="W1531" t="s">
        <v>23</v>
      </c>
    </row>
    <row r="1532" spans="1:23" x14ac:dyDescent="0.4">
      <c r="A1532">
        <v>1531</v>
      </c>
      <c r="B1532">
        <v>1</v>
      </c>
      <c r="C1532">
        <v>1</v>
      </c>
      <c r="D1532">
        <v>1</v>
      </c>
      <c r="E1532">
        <v>1</v>
      </c>
      <c r="F1532">
        <v>0.59951482939031497</v>
      </c>
      <c r="G1532">
        <v>-6.9690434935194903</v>
      </c>
      <c r="H1532" t="s">
        <v>23</v>
      </c>
      <c r="I1532">
        <v>18.0553629486297</v>
      </c>
      <c r="J1532" t="s">
        <v>931</v>
      </c>
      <c r="K1532" t="s">
        <v>25</v>
      </c>
      <c r="L1532" t="s">
        <v>932</v>
      </c>
      <c r="M1532" t="s">
        <v>933</v>
      </c>
      <c r="N1532" t="s">
        <v>934</v>
      </c>
      <c r="O1532" t="s">
        <v>935</v>
      </c>
      <c r="P1532">
        <v>-1.7000000500000001</v>
      </c>
      <c r="Q1532" t="s">
        <v>936</v>
      </c>
      <c r="R1532" t="s">
        <v>937</v>
      </c>
      <c r="S1532">
        <v>20766846</v>
      </c>
      <c r="T1532">
        <v>597.14501129999996</v>
      </c>
      <c r="U1532" t="s">
        <v>31</v>
      </c>
      <c r="V1532" t="s">
        <v>1321</v>
      </c>
      <c r="W1532" t="s">
        <v>23</v>
      </c>
    </row>
    <row r="1533" spans="1:23" x14ac:dyDescent="0.4">
      <c r="A1533">
        <v>1532</v>
      </c>
      <c r="B1533">
        <v>1</v>
      </c>
      <c r="C1533">
        <v>1</v>
      </c>
      <c r="D1533">
        <v>1</v>
      </c>
      <c r="E1533">
        <v>1</v>
      </c>
      <c r="F1533">
        <v>0.59951482939031497</v>
      </c>
      <c r="G1533">
        <v>-6.9690434935194903</v>
      </c>
      <c r="H1533">
        <v>0.999999999999999</v>
      </c>
      <c r="I1533">
        <v>18.0553629486297</v>
      </c>
      <c r="J1533" t="s">
        <v>931</v>
      </c>
      <c r="K1533" t="s">
        <v>25</v>
      </c>
      <c r="L1533" t="s">
        <v>932</v>
      </c>
      <c r="M1533" t="s">
        <v>933</v>
      </c>
      <c r="N1533" t="s">
        <v>934</v>
      </c>
      <c r="O1533" t="s">
        <v>935</v>
      </c>
      <c r="P1533">
        <v>-1.7000000500000001</v>
      </c>
      <c r="Q1533" t="s">
        <v>936</v>
      </c>
      <c r="R1533" t="s">
        <v>937</v>
      </c>
      <c r="S1533">
        <v>20766846</v>
      </c>
      <c r="T1533">
        <v>597.14501129999996</v>
      </c>
      <c r="U1533" t="s">
        <v>31</v>
      </c>
      <c r="V1533" t="s">
        <v>13375</v>
      </c>
      <c r="W1533" t="s">
        <v>23</v>
      </c>
    </row>
    <row r="1534" spans="1:23" x14ac:dyDescent="0.4">
      <c r="A1534">
        <v>1533</v>
      </c>
      <c r="B1534">
        <v>1</v>
      </c>
      <c r="C1534">
        <v>2</v>
      </c>
      <c r="D1534">
        <v>1</v>
      </c>
      <c r="E1534">
        <v>1</v>
      </c>
      <c r="F1534">
        <v>0.59923869272460495</v>
      </c>
      <c r="G1534">
        <v>-122.15356865256901</v>
      </c>
      <c r="H1534">
        <v>0.999999999999999</v>
      </c>
      <c r="I1534">
        <v>25.036209366184199</v>
      </c>
      <c r="J1534" t="s">
        <v>2159</v>
      </c>
      <c r="K1534" t="s">
        <v>25</v>
      </c>
      <c r="L1534" t="s">
        <v>2160</v>
      </c>
      <c r="M1534" t="s">
        <v>2161</v>
      </c>
      <c r="N1534" t="s">
        <v>2162</v>
      </c>
      <c r="O1534" t="s">
        <v>2163</v>
      </c>
      <c r="P1534">
        <v>-1.39999998</v>
      </c>
      <c r="Q1534">
        <v>21827835</v>
      </c>
      <c r="R1534" t="s">
        <v>2164</v>
      </c>
      <c r="S1534">
        <v>262146</v>
      </c>
      <c r="T1534">
        <v>301.06011710000001</v>
      </c>
      <c r="U1534" t="s">
        <v>31</v>
      </c>
      <c r="V1534" t="s">
        <v>13376</v>
      </c>
      <c r="W1534" t="s">
        <v>23</v>
      </c>
    </row>
    <row r="1535" spans="1:23" x14ac:dyDescent="0.4">
      <c r="A1535">
        <v>1534</v>
      </c>
      <c r="B1535">
        <v>1</v>
      </c>
      <c r="C1535">
        <v>2</v>
      </c>
      <c r="D1535">
        <v>1</v>
      </c>
      <c r="E1535">
        <v>1</v>
      </c>
      <c r="F1535">
        <v>0.59923869272460495</v>
      </c>
      <c r="G1535">
        <v>-122.15356865256901</v>
      </c>
      <c r="H1535" t="s">
        <v>23</v>
      </c>
      <c r="I1535">
        <v>25.036209366184199</v>
      </c>
      <c r="J1535" t="s">
        <v>2159</v>
      </c>
      <c r="K1535" t="s">
        <v>25</v>
      </c>
      <c r="L1535" t="s">
        <v>2160</v>
      </c>
      <c r="M1535" t="s">
        <v>2161</v>
      </c>
      <c r="N1535" t="s">
        <v>2162</v>
      </c>
      <c r="O1535" t="s">
        <v>2163</v>
      </c>
      <c r="P1535">
        <v>-1.39999998</v>
      </c>
      <c r="Q1535">
        <v>21827835</v>
      </c>
      <c r="R1535" t="s">
        <v>2164</v>
      </c>
      <c r="S1535">
        <v>262146</v>
      </c>
      <c r="T1535">
        <v>301.06011710000001</v>
      </c>
      <c r="U1535" t="s">
        <v>31</v>
      </c>
      <c r="V1535" t="s">
        <v>2166</v>
      </c>
      <c r="W1535" t="s">
        <v>23</v>
      </c>
    </row>
    <row r="1536" spans="1:23" x14ac:dyDescent="0.4">
      <c r="A1536">
        <v>1535</v>
      </c>
      <c r="B1536">
        <v>1</v>
      </c>
      <c r="C1536">
        <v>1</v>
      </c>
      <c r="D1536">
        <v>1</v>
      </c>
      <c r="E1536">
        <v>1</v>
      </c>
      <c r="F1536">
        <v>0.59904402760448805</v>
      </c>
      <c r="G1536">
        <v>-1.0552284941118699</v>
      </c>
      <c r="H1536" t="s">
        <v>23</v>
      </c>
      <c r="I1536">
        <v>19.717387720964901</v>
      </c>
      <c r="J1536" t="s">
        <v>1234</v>
      </c>
      <c r="K1536" t="s">
        <v>25</v>
      </c>
      <c r="L1536" t="s">
        <v>1235</v>
      </c>
      <c r="M1536" t="s">
        <v>1236</v>
      </c>
      <c r="N1536" t="s">
        <v>1237</v>
      </c>
      <c r="O1536" t="s">
        <v>1238</v>
      </c>
      <c r="P1536">
        <v>1.81215119</v>
      </c>
      <c r="Q1536" t="s">
        <v>1239</v>
      </c>
      <c r="R1536" t="s">
        <v>1240</v>
      </c>
      <c r="S1536">
        <v>121563518</v>
      </c>
      <c r="T1536">
        <v>287.05501450000003</v>
      </c>
      <c r="U1536" t="s">
        <v>31</v>
      </c>
      <c r="V1536" t="s">
        <v>1494</v>
      </c>
      <c r="W1536" t="s">
        <v>23</v>
      </c>
    </row>
    <row r="1537" spans="1:23" x14ac:dyDescent="0.4">
      <c r="A1537">
        <v>1536</v>
      </c>
      <c r="B1537">
        <v>1</v>
      </c>
      <c r="C1537">
        <v>1</v>
      </c>
      <c r="D1537">
        <v>1</v>
      </c>
      <c r="E1537">
        <v>1</v>
      </c>
      <c r="F1537">
        <v>0.59904402760448805</v>
      </c>
      <c r="G1537">
        <v>-1.0552284941118699</v>
      </c>
      <c r="H1537">
        <v>0.999999999999999</v>
      </c>
      <c r="I1537">
        <v>19.717387720964901</v>
      </c>
      <c r="J1537" t="s">
        <v>1234</v>
      </c>
      <c r="K1537" t="s">
        <v>25</v>
      </c>
      <c r="L1537" t="s">
        <v>1235</v>
      </c>
      <c r="M1537" t="s">
        <v>1236</v>
      </c>
      <c r="N1537" t="s">
        <v>1237</v>
      </c>
      <c r="O1537" t="s">
        <v>1238</v>
      </c>
      <c r="P1537">
        <v>1.81215119</v>
      </c>
      <c r="Q1537" t="s">
        <v>1239</v>
      </c>
      <c r="R1537" t="s">
        <v>1240</v>
      </c>
      <c r="S1537">
        <v>121563518</v>
      </c>
      <c r="T1537">
        <v>287.05501450000003</v>
      </c>
      <c r="U1537" t="s">
        <v>31</v>
      </c>
      <c r="V1537" t="s">
        <v>13377</v>
      </c>
      <c r="W1537" t="s">
        <v>23</v>
      </c>
    </row>
    <row r="1538" spans="1:23" x14ac:dyDescent="0.4">
      <c r="A1538">
        <v>1537</v>
      </c>
      <c r="B1538">
        <v>1</v>
      </c>
      <c r="C1538">
        <v>3</v>
      </c>
      <c r="D1538">
        <v>1</v>
      </c>
      <c r="E1538">
        <v>1</v>
      </c>
      <c r="F1538">
        <v>0.59897971365359604</v>
      </c>
      <c r="G1538">
        <v>-4.4525867472029699</v>
      </c>
      <c r="H1538" t="s">
        <v>23</v>
      </c>
      <c r="I1538">
        <v>22.545005557222598</v>
      </c>
      <c r="J1538" t="s">
        <v>931</v>
      </c>
      <c r="K1538" t="s">
        <v>25</v>
      </c>
      <c r="L1538" t="s">
        <v>932</v>
      </c>
      <c r="M1538" t="s">
        <v>933</v>
      </c>
      <c r="N1538" t="s">
        <v>934</v>
      </c>
      <c r="O1538" t="s">
        <v>935</v>
      </c>
      <c r="P1538">
        <v>-1.7000000500000001</v>
      </c>
      <c r="Q1538" t="s">
        <v>936</v>
      </c>
      <c r="R1538" t="s">
        <v>937</v>
      </c>
      <c r="S1538">
        <v>20766846</v>
      </c>
      <c r="T1538">
        <v>597.14501129999996</v>
      </c>
      <c r="U1538" t="s">
        <v>31</v>
      </c>
      <c r="V1538" t="s">
        <v>1879</v>
      </c>
      <c r="W1538" t="s">
        <v>23</v>
      </c>
    </row>
    <row r="1539" spans="1:23" x14ac:dyDescent="0.4">
      <c r="A1539">
        <v>1538</v>
      </c>
      <c r="B1539">
        <v>1</v>
      </c>
      <c r="C1539">
        <v>3</v>
      </c>
      <c r="D1539">
        <v>1</v>
      </c>
      <c r="E1539">
        <v>1</v>
      </c>
      <c r="F1539">
        <v>0.59897971365359604</v>
      </c>
      <c r="G1539">
        <v>-4.4525867472029699</v>
      </c>
      <c r="H1539">
        <v>0.99949748743718503</v>
      </c>
      <c r="I1539">
        <v>22.545005557222598</v>
      </c>
      <c r="J1539" t="s">
        <v>931</v>
      </c>
      <c r="K1539" t="s">
        <v>25</v>
      </c>
      <c r="L1539" t="s">
        <v>932</v>
      </c>
      <c r="M1539" t="s">
        <v>933</v>
      </c>
      <c r="N1539" t="s">
        <v>934</v>
      </c>
      <c r="O1539" t="s">
        <v>935</v>
      </c>
      <c r="P1539">
        <v>-1.7000000500000001</v>
      </c>
      <c r="Q1539" t="s">
        <v>936</v>
      </c>
      <c r="R1539" t="s">
        <v>937</v>
      </c>
      <c r="S1539">
        <v>20766846</v>
      </c>
      <c r="T1539">
        <v>597.14501129999996</v>
      </c>
      <c r="U1539" t="s">
        <v>31</v>
      </c>
      <c r="V1539" t="s">
        <v>13378</v>
      </c>
      <c r="W1539" t="s">
        <v>23</v>
      </c>
    </row>
    <row r="1540" spans="1:23" x14ac:dyDescent="0.4">
      <c r="A1540">
        <v>1539</v>
      </c>
      <c r="B1540">
        <v>1</v>
      </c>
      <c r="C1540">
        <v>1</v>
      </c>
      <c r="D1540">
        <v>1</v>
      </c>
      <c r="E1540">
        <v>1</v>
      </c>
      <c r="F1540">
        <v>0.59893245463018596</v>
      </c>
      <c r="G1540">
        <v>-2.1967044535476798</v>
      </c>
      <c r="H1540" t="s">
        <v>23</v>
      </c>
      <c r="I1540">
        <v>94.4743158227392</v>
      </c>
      <c r="J1540" t="s">
        <v>1102</v>
      </c>
      <c r="K1540" t="s">
        <v>25</v>
      </c>
      <c r="L1540" t="s">
        <v>1103</v>
      </c>
      <c r="M1540" t="s">
        <v>1104</v>
      </c>
      <c r="N1540" t="s">
        <v>1105</v>
      </c>
      <c r="O1540" t="s">
        <v>1106</v>
      </c>
      <c r="P1540">
        <v>3.0999998999999998</v>
      </c>
      <c r="Q1540" t="s">
        <v>1107</v>
      </c>
      <c r="R1540" t="s">
        <v>1108</v>
      </c>
      <c r="S1540">
        <v>255847294</v>
      </c>
      <c r="T1540">
        <v>229.0859207</v>
      </c>
      <c r="U1540" t="s">
        <v>31</v>
      </c>
      <c r="V1540" t="s">
        <v>6631</v>
      </c>
      <c r="W1540" t="s">
        <v>23</v>
      </c>
    </row>
    <row r="1541" spans="1:23" x14ac:dyDescent="0.4">
      <c r="A1541">
        <v>1540</v>
      </c>
      <c r="B1541">
        <v>1</v>
      </c>
      <c r="C1541">
        <v>1</v>
      </c>
      <c r="D1541">
        <v>1</v>
      </c>
      <c r="E1541">
        <v>1</v>
      </c>
      <c r="F1541">
        <v>0.59893245463018596</v>
      </c>
      <c r="G1541">
        <v>-2.1967044535476798</v>
      </c>
      <c r="H1541">
        <v>0.999999999999999</v>
      </c>
      <c r="I1541">
        <v>94.4743158227392</v>
      </c>
      <c r="J1541" t="s">
        <v>1102</v>
      </c>
      <c r="K1541" t="s">
        <v>25</v>
      </c>
      <c r="L1541" t="s">
        <v>1103</v>
      </c>
      <c r="M1541" t="s">
        <v>1104</v>
      </c>
      <c r="N1541" t="s">
        <v>1105</v>
      </c>
      <c r="O1541" t="s">
        <v>1106</v>
      </c>
      <c r="P1541">
        <v>3.0999998999999998</v>
      </c>
      <c r="Q1541" t="s">
        <v>1107</v>
      </c>
      <c r="R1541" t="s">
        <v>1108</v>
      </c>
      <c r="S1541">
        <v>255847294</v>
      </c>
      <c r="T1541">
        <v>229.0859207</v>
      </c>
      <c r="U1541" t="s">
        <v>31</v>
      </c>
      <c r="V1541" t="s">
        <v>13379</v>
      </c>
      <c r="W1541" t="s">
        <v>23</v>
      </c>
    </row>
    <row r="1542" spans="1:23" x14ac:dyDescent="0.4">
      <c r="A1542">
        <v>1541</v>
      </c>
      <c r="B1542">
        <v>1</v>
      </c>
      <c r="C1542">
        <v>1</v>
      </c>
      <c r="D1542">
        <v>1</v>
      </c>
      <c r="E1542">
        <v>1</v>
      </c>
      <c r="F1542">
        <v>0.59867331355118703</v>
      </c>
      <c r="G1542">
        <v>-13.0871727552782</v>
      </c>
      <c r="H1542" t="s">
        <v>23</v>
      </c>
      <c r="I1542">
        <v>3.9503190324094901</v>
      </c>
      <c r="J1542" t="s">
        <v>442</v>
      </c>
      <c r="K1542" t="s">
        <v>25</v>
      </c>
      <c r="L1542" t="s">
        <v>443</v>
      </c>
      <c r="M1542" t="s">
        <v>444</v>
      </c>
      <c r="N1542" t="s">
        <v>445</v>
      </c>
      <c r="O1542" t="s">
        <v>446</v>
      </c>
      <c r="P1542">
        <v>-1.63495886</v>
      </c>
      <c r="Q1542" t="s">
        <v>447</v>
      </c>
      <c r="R1542" t="s">
        <v>448</v>
      </c>
      <c r="S1542">
        <v>255847294</v>
      </c>
      <c r="T1542">
        <v>175.11895999999999</v>
      </c>
      <c r="U1542" t="s">
        <v>31</v>
      </c>
      <c r="V1542" t="s">
        <v>666</v>
      </c>
      <c r="W1542" t="s">
        <v>23</v>
      </c>
    </row>
    <row r="1543" spans="1:23" x14ac:dyDescent="0.4">
      <c r="A1543">
        <v>1542</v>
      </c>
      <c r="B1543">
        <v>1</v>
      </c>
      <c r="C1543">
        <v>1</v>
      </c>
      <c r="D1543">
        <v>1</v>
      </c>
      <c r="E1543">
        <v>1</v>
      </c>
      <c r="F1543">
        <v>0.59867331355118703</v>
      </c>
      <c r="G1543">
        <v>-13.0871727552782</v>
      </c>
      <c r="H1543">
        <v>0.999999999999999</v>
      </c>
      <c r="I1543">
        <v>3.9503190324094901</v>
      </c>
      <c r="J1543" t="s">
        <v>442</v>
      </c>
      <c r="K1543" t="s">
        <v>25</v>
      </c>
      <c r="L1543" t="s">
        <v>443</v>
      </c>
      <c r="M1543" t="s">
        <v>444</v>
      </c>
      <c r="N1543" t="s">
        <v>445</v>
      </c>
      <c r="O1543" t="s">
        <v>446</v>
      </c>
      <c r="P1543">
        <v>-1.63495886</v>
      </c>
      <c r="Q1543" t="s">
        <v>447</v>
      </c>
      <c r="R1543" t="s">
        <v>448</v>
      </c>
      <c r="S1543">
        <v>255847294</v>
      </c>
      <c r="T1543">
        <v>175.11895999999999</v>
      </c>
      <c r="U1543" t="s">
        <v>31</v>
      </c>
      <c r="V1543" t="s">
        <v>13380</v>
      </c>
      <c r="W1543" t="s">
        <v>23</v>
      </c>
    </row>
    <row r="1544" spans="1:23" x14ac:dyDescent="0.4">
      <c r="A1544">
        <v>1543</v>
      </c>
      <c r="B1544">
        <v>1</v>
      </c>
      <c r="C1544">
        <v>1</v>
      </c>
      <c r="D1544">
        <v>1</v>
      </c>
      <c r="E1544">
        <v>1</v>
      </c>
      <c r="F1544">
        <v>0.59803808294107896</v>
      </c>
      <c r="G1544">
        <v>-5.5035949896702201</v>
      </c>
      <c r="H1544">
        <v>0.999999999999999</v>
      </c>
      <c r="I1544">
        <v>73.816465328239104</v>
      </c>
      <c r="J1544" t="s">
        <v>1102</v>
      </c>
      <c r="K1544" t="s">
        <v>25</v>
      </c>
      <c r="L1544" t="s">
        <v>1103</v>
      </c>
      <c r="M1544" t="s">
        <v>1104</v>
      </c>
      <c r="N1544" t="s">
        <v>1105</v>
      </c>
      <c r="O1544" t="s">
        <v>1106</v>
      </c>
      <c r="P1544">
        <v>3.0999998999999998</v>
      </c>
      <c r="Q1544" t="s">
        <v>1107</v>
      </c>
      <c r="R1544" t="s">
        <v>1108</v>
      </c>
      <c r="S1544">
        <v>255847294</v>
      </c>
      <c r="T1544">
        <v>229.08591999999999</v>
      </c>
      <c r="U1544" t="s">
        <v>31</v>
      </c>
      <c r="V1544" t="s">
        <v>13381</v>
      </c>
      <c r="W1544" t="s">
        <v>23</v>
      </c>
    </row>
    <row r="1545" spans="1:23" x14ac:dyDescent="0.4">
      <c r="A1545">
        <v>1544</v>
      </c>
      <c r="B1545">
        <v>1</v>
      </c>
      <c r="C1545">
        <v>1</v>
      </c>
      <c r="D1545">
        <v>1</v>
      </c>
      <c r="E1545">
        <v>1</v>
      </c>
      <c r="F1545">
        <v>0.59803808294107896</v>
      </c>
      <c r="G1545">
        <v>-5.5035949896702201</v>
      </c>
      <c r="H1545" t="s">
        <v>23</v>
      </c>
      <c r="I1545">
        <v>73.816465328239104</v>
      </c>
      <c r="J1545" t="s">
        <v>1102</v>
      </c>
      <c r="K1545" t="s">
        <v>25</v>
      </c>
      <c r="L1545" t="s">
        <v>1103</v>
      </c>
      <c r="M1545" t="s">
        <v>1104</v>
      </c>
      <c r="N1545" t="s">
        <v>1105</v>
      </c>
      <c r="O1545" t="s">
        <v>1106</v>
      </c>
      <c r="P1545">
        <v>3.0999998999999998</v>
      </c>
      <c r="Q1545" t="s">
        <v>1107</v>
      </c>
      <c r="R1545" t="s">
        <v>1108</v>
      </c>
      <c r="S1545">
        <v>255847294</v>
      </c>
      <c r="T1545">
        <v>229.08591999999999</v>
      </c>
      <c r="U1545" t="s">
        <v>31</v>
      </c>
      <c r="V1545" t="s">
        <v>5380</v>
      </c>
      <c r="W1545" t="s">
        <v>23</v>
      </c>
    </row>
    <row r="1546" spans="1:23" x14ac:dyDescent="0.4">
      <c r="A1546">
        <v>1545</v>
      </c>
      <c r="B1546">
        <v>1</v>
      </c>
      <c r="C1546">
        <v>1</v>
      </c>
      <c r="D1546">
        <v>1</v>
      </c>
      <c r="E1546">
        <v>1</v>
      </c>
      <c r="F1546">
        <v>0.59788600280576498</v>
      </c>
      <c r="G1546">
        <v>-2.58597636756584</v>
      </c>
      <c r="H1546" t="s">
        <v>23</v>
      </c>
      <c r="I1546">
        <v>4.5070307198053996</v>
      </c>
      <c r="J1546" t="s">
        <v>2355</v>
      </c>
      <c r="K1546" t="s">
        <v>25</v>
      </c>
      <c r="L1546" t="s">
        <v>2356</v>
      </c>
      <c r="M1546" t="s">
        <v>2357</v>
      </c>
      <c r="N1546" t="s">
        <v>2358</v>
      </c>
      <c r="O1546" t="s">
        <v>2359</v>
      </c>
      <c r="P1546">
        <v>2.7000000499999999</v>
      </c>
      <c r="Q1546" t="s">
        <v>2360</v>
      </c>
      <c r="R1546" t="s">
        <v>2361</v>
      </c>
      <c r="S1546">
        <v>20900222</v>
      </c>
      <c r="T1546">
        <v>287.09140000000002</v>
      </c>
      <c r="U1546" t="s">
        <v>31</v>
      </c>
      <c r="V1546" t="s">
        <v>3331</v>
      </c>
      <c r="W1546" t="s">
        <v>23</v>
      </c>
    </row>
    <row r="1547" spans="1:23" x14ac:dyDescent="0.4">
      <c r="A1547">
        <v>1546</v>
      </c>
      <c r="B1547">
        <v>1</v>
      </c>
      <c r="C1547">
        <v>1</v>
      </c>
      <c r="D1547">
        <v>1</v>
      </c>
      <c r="E1547">
        <v>1</v>
      </c>
      <c r="F1547">
        <v>0.59788600280576498</v>
      </c>
      <c r="G1547">
        <v>-2.58597636756584</v>
      </c>
      <c r="H1547">
        <v>0.999999999999999</v>
      </c>
      <c r="I1547">
        <v>4.5070307198053996</v>
      </c>
      <c r="J1547" t="s">
        <v>2355</v>
      </c>
      <c r="K1547" t="s">
        <v>25</v>
      </c>
      <c r="L1547" t="s">
        <v>2356</v>
      </c>
      <c r="M1547" t="s">
        <v>2357</v>
      </c>
      <c r="N1547" t="s">
        <v>2358</v>
      </c>
      <c r="O1547" t="s">
        <v>2359</v>
      </c>
      <c r="P1547">
        <v>2.7000000499999999</v>
      </c>
      <c r="Q1547" t="s">
        <v>2360</v>
      </c>
      <c r="R1547" t="s">
        <v>2361</v>
      </c>
      <c r="S1547">
        <v>20900222</v>
      </c>
      <c r="T1547">
        <v>287.09140000000002</v>
      </c>
      <c r="U1547" t="s">
        <v>31</v>
      </c>
      <c r="V1547" t="s">
        <v>13382</v>
      </c>
      <c r="W1547" t="s">
        <v>23</v>
      </c>
    </row>
    <row r="1548" spans="1:23" x14ac:dyDescent="0.4">
      <c r="A1548">
        <v>1547</v>
      </c>
      <c r="B1548">
        <v>1</v>
      </c>
      <c r="C1548">
        <v>2</v>
      </c>
      <c r="D1548">
        <v>1</v>
      </c>
      <c r="E1548">
        <v>2</v>
      </c>
      <c r="F1548">
        <v>0.59631270163490402</v>
      </c>
      <c r="G1548">
        <v>-6.8249351638296103</v>
      </c>
      <c r="H1548">
        <v>0.36180904522613</v>
      </c>
      <c r="I1548">
        <v>27.716535970650099</v>
      </c>
      <c r="J1548" t="s">
        <v>1074</v>
      </c>
      <c r="K1548" t="s">
        <v>25</v>
      </c>
      <c r="L1548" t="s">
        <v>13383</v>
      </c>
      <c r="M1548" t="s">
        <v>13384</v>
      </c>
      <c r="N1548" t="s">
        <v>13385</v>
      </c>
      <c r="O1548" t="s">
        <v>13386</v>
      </c>
      <c r="P1548">
        <v>-2.5999998999999998</v>
      </c>
      <c r="Q1548" t="s">
        <v>13387</v>
      </c>
      <c r="R1548" t="s">
        <v>13388</v>
      </c>
      <c r="S1548">
        <v>19972474</v>
      </c>
      <c r="T1548">
        <v>611.16066130000002</v>
      </c>
      <c r="U1548" t="s">
        <v>31</v>
      </c>
      <c r="V1548" t="s">
        <v>13389</v>
      </c>
      <c r="W1548" t="s">
        <v>23</v>
      </c>
    </row>
    <row r="1549" spans="1:23" x14ac:dyDescent="0.4">
      <c r="A1549">
        <v>1548</v>
      </c>
      <c r="B1549">
        <v>1</v>
      </c>
      <c r="C1549">
        <v>3</v>
      </c>
      <c r="D1549">
        <v>1</v>
      </c>
      <c r="E1549">
        <v>2</v>
      </c>
      <c r="F1549">
        <v>0.59616300669198896</v>
      </c>
      <c r="G1549">
        <v>-433.83065637316298</v>
      </c>
      <c r="H1549">
        <v>0.37286432160804001</v>
      </c>
      <c r="I1549">
        <v>-1.1031090752255499</v>
      </c>
      <c r="J1549" t="s">
        <v>1217</v>
      </c>
      <c r="K1549" t="s">
        <v>25</v>
      </c>
      <c r="L1549" t="s">
        <v>1218</v>
      </c>
      <c r="M1549" t="s">
        <v>1219</v>
      </c>
      <c r="N1549" t="s">
        <v>28</v>
      </c>
      <c r="O1549" t="s">
        <v>1220</v>
      </c>
      <c r="P1549">
        <v>-5.3000001900000004</v>
      </c>
      <c r="Q1549">
        <v>134611690</v>
      </c>
      <c r="R1549" t="s">
        <v>1221</v>
      </c>
      <c r="S1549">
        <v>16777218</v>
      </c>
      <c r="T1549">
        <v>823.41106239999999</v>
      </c>
      <c r="U1549" t="s">
        <v>31</v>
      </c>
      <c r="V1549" t="s">
        <v>13390</v>
      </c>
      <c r="W1549" t="s">
        <v>23</v>
      </c>
    </row>
    <row r="1550" spans="1:23" x14ac:dyDescent="0.4">
      <c r="A1550">
        <v>1549</v>
      </c>
      <c r="B1550">
        <v>1</v>
      </c>
      <c r="C1550">
        <v>1</v>
      </c>
      <c r="D1550">
        <v>1</v>
      </c>
      <c r="E1550">
        <v>1</v>
      </c>
      <c r="F1550">
        <v>0.59499994048985305</v>
      </c>
      <c r="G1550">
        <v>-3.1623687809305698</v>
      </c>
      <c r="H1550">
        <v>0.999999999999999</v>
      </c>
      <c r="I1550">
        <v>58.284159297333296</v>
      </c>
      <c r="J1550" t="s">
        <v>1102</v>
      </c>
      <c r="K1550" t="s">
        <v>25</v>
      </c>
      <c r="L1550" t="s">
        <v>1103</v>
      </c>
      <c r="M1550" t="s">
        <v>1104</v>
      </c>
      <c r="N1550" t="s">
        <v>1105</v>
      </c>
      <c r="O1550" t="s">
        <v>1106</v>
      </c>
      <c r="P1550">
        <v>3.0999998999999998</v>
      </c>
      <c r="Q1550" t="s">
        <v>1107</v>
      </c>
      <c r="R1550" t="s">
        <v>1108</v>
      </c>
      <c r="S1550">
        <v>255847294</v>
      </c>
      <c r="T1550">
        <v>229.0859207</v>
      </c>
      <c r="U1550" t="s">
        <v>31</v>
      </c>
      <c r="V1550" t="s">
        <v>13391</v>
      </c>
      <c r="W1550" t="s">
        <v>23</v>
      </c>
    </row>
    <row r="1551" spans="1:23" x14ac:dyDescent="0.4">
      <c r="A1551">
        <v>1550</v>
      </c>
      <c r="B1551">
        <v>1</v>
      </c>
      <c r="C1551">
        <v>1</v>
      </c>
      <c r="D1551">
        <v>1</v>
      </c>
      <c r="E1551">
        <v>1</v>
      </c>
      <c r="F1551">
        <v>0.59499994048985305</v>
      </c>
      <c r="G1551">
        <v>-3.1623687809305698</v>
      </c>
      <c r="H1551" t="s">
        <v>23</v>
      </c>
      <c r="I1551">
        <v>58.284159297333296</v>
      </c>
      <c r="J1551" t="s">
        <v>1102</v>
      </c>
      <c r="K1551" t="s">
        <v>25</v>
      </c>
      <c r="L1551" t="s">
        <v>1103</v>
      </c>
      <c r="M1551" t="s">
        <v>1104</v>
      </c>
      <c r="N1551" t="s">
        <v>1105</v>
      </c>
      <c r="O1551" t="s">
        <v>1106</v>
      </c>
      <c r="P1551">
        <v>3.0999998999999998</v>
      </c>
      <c r="Q1551" t="s">
        <v>1107</v>
      </c>
      <c r="R1551" t="s">
        <v>1108</v>
      </c>
      <c r="S1551">
        <v>255847294</v>
      </c>
      <c r="T1551">
        <v>229.0859207</v>
      </c>
      <c r="U1551" t="s">
        <v>31</v>
      </c>
      <c r="V1551" t="s">
        <v>3001</v>
      </c>
      <c r="W1551" t="s">
        <v>23</v>
      </c>
    </row>
    <row r="1552" spans="1:23" x14ac:dyDescent="0.4">
      <c r="A1552">
        <v>1551</v>
      </c>
      <c r="B1552">
        <v>1</v>
      </c>
      <c r="C1552">
        <v>1</v>
      </c>
      <c r="D1552">
        <v>1</v>
      </c>
      <c r="E1552">
        <v>1</v>
      </c>
      <c r="F1552">
        <v>0.59474059626304299</v>
      </c>
      <c r="G1552">
        <v>-4.2009420193580498</v>
      </c>
      <c r="H1552">
        <v>0.999999999999999</v>
      </c>
      <c r="I1552">
        <v>28.4970230682177</v>
      </c>
      <c r="J1552" t="s">
        <v>1785</v>
      </c>
      <c r="K1552" t="s">
        <v>25</v>
      </c>
      <c r="L1552" t="s">
        <v>1786</v>
      </c>
      <c r="M1552" t="s">
        <v>1787</v>
      </c>
      <c r="N1552" t="s">
        <v>1788</v>
      </c>
      <c r="O1552" t="s">
        <v>1789</v>
      </c>
      <c r="P1552">
        <v>2.6577415499999999</v>
      </c>
      <c r="Q1552" t="s">
        <v>1790</v>
      </c>
      <c r="R1552" t="s">
        <v>1791</v>
      </c>
      <c r="S1552">
        <v>20900222</v>
      </c>
      <c r="T1552">
        <v>255.0651853</v>
      </c>
      <c r="U1552" t="s">
        <v>31</v>
      </c>
      <c r="V1552" t="s">
        <v>13392</v>
      </c>
      <c r="W1552" t="s">
        <v>23</v>
      </c>
    </row>
    <row r="1553" spans="1:23" x14ac:dyDescent="0.4">
      <c r="A1553">
        <v>1552</v>
      </c>
      <c r="B1553">
        <v>1</v>
      </c>
      <c r="C1553">
        <v>1</v>
      </c>
      <c r="D1553">
        <v>1</v>
      </c>
      <c r="E1553">
        <v>1</v>
      </c>
      <c r="F1553">
        <v>0.59474059626304299</v>
      </c>
      <c r="G1553">
        <v>-4.2009420193580498</v>
      </c>
      <c r="H1553" t="s">
        <v>23</v>
      </c>
      <c r="I1553">
        <v>28.4970230682177</v>
      </c>
      <c r="J1553" t="s">
        <v>1785</v>
      </c>
      <c r="K1553" t="s">
        <v>25</v>
      </c>
      <c r="L1553" t="s">
        <v>1786</v>
      </c>
      <c r="M1553" t="s">
        <v>1787</v>
      </c>
      <c r="N1553" t="s">
        <v>1788</v>
      </c>
      <c r="O1553" t="s">
        <v>1789</v>
      </c>
      <c r="P1553">
        <v>2.6577415499999999</v>
      </c>
      <c r="Q1553" t="s">
        <v>1790</v>
      </c>
      <c r="R1553" t="s">
        <v>1791</v>
      </c>
      <c r="S1553">
        <v>20900222</v>
      </c>
      <c r="T1553">
        <v>255.0651853</v>
      </c>
      <c r="U1553" t="s">
        <v>31</v>
      </c>
      <c r="V1553" t="s">
        <v>2726</v>
      </c>
      <c r="W1553" t="s">
        <v>23</v>
      </c>
    </row>
    <row r="1554" spans="1:23" x14ac:dyDescent="0.4">
      <c r="A1554">
        <v>1553</v>
      </c>
      <c r="B1554">
        <v>1</v>
      </c>
      <c r="C1554">
        <v>1</v>
      </c>
      <c r="D1554">
        <v>1</v>
      </c>
      <c r="E1554">
        <v>1</v>
      </c>
      <c r="F1554">
        <v>0.59449654995207601</v>
      </c>
      <c r="G1554">
        <v>-1.3728436976759</v>
      </c>
      <c r="H1554" t="s">
        <v>23</v>
      </c>
      <c r="I1554">
        <v>18.238496020567801</v>
      </c>
      <c r="J1554" t="s">
        <v>944</v>
      </c>
      <c r="K1554" t="s">
        <v>25</v>
      </c>
      <c r="L1554" t="s">
        <v>945</v>
      </c>
      <c r="M1554" t="s">
        <v>946</v>
      </c>
      <c r="N1554" t="s">
        <v>947</v>
      </c>
      <c r="O1554" t="s">
        <v>948</v>
      </c>
      <c r="P1554">
        <v>4</v>
      </c>
      <c r="Q1554" t="s">
        <v>949</v>
      </c>
      <c r="R1554" t="s">
        <v>950</v>
      </c>
      <c r="S1554">
        <v>120384382</v>
      </c>
      <c r="T1554">
        <v>609.28065730000003</v>
      </c>
      <c r="U1554" t="s">
        <v>31</v>
      </c>
      <c r="V1554" t="s">
        <v>1155</v>
      </c>
      <c r="W1554" t="s">
        <v>23</v>
      </c>
    </row>
    <row r="1555" spans="1:23" x14ac:dyDescent="0.4">
      <c r="A1555">
        <v>1554</v>
      </c>
      <c r="B1555">
        <v>1</v>
      </c>
      <c r="C1555">
        <v>1</v>
      </c>
      <c r="D1555">
        <v>1</v>
      </c>
      <c r="E1555">
        <v>1</v>
      </c>
      <c r="F1555">
        <v>0.59449654995207601</v>
      </c>
      <c r="G1555">
        <v>-1.3728436976759</v>
      </c>
      <c r="H1555">
        <v>0.999999999999999</v>
      </c>
      <c r="I1555">
        <v>18.238496020567801</v>
      </c>
      <c r="J1555" t="s">
        <v>944</v>
      </c>
      <c r="K1555" t="s">
        <v>25</v>
      </c>
      <c r="L1555" t="s">
        <v>945</v>
      </c>
      <c r="M1555" t="s">
        <v>946</v>
      </c>
      <c r="N1555" t="s">
        <v>947</v>
      </c>
      <c r="O1555" t="s">
        <v>948</v>
      </c>
      <c r="P1555">
        <v>4</v>
      </c>
      <c r="Q1555" t="s">
        <v>949</v>
      </c>
      <c r="R1555" t="s">
        <v>950</v>
      </c>
      <c r="S1555">
        <v>120384382</v>
      </c>
      <c r="T1555">
        <v>609.28065730000003</v>
      </c>
      <c r="U1555" t="s">
        <v>31</v>
      </c>
      <c r="V1555" t="s">
        <v>13393</v>
      </c>
      <c r="W1555" t="s">
        <v>23</v>
      </c>
    </row>
    <row r="1556" spans="1:23" x14ac:dyDescent="0.4">
      <c r="A1556">
        <v>1555</v>
      </c>
      <c r="B1556">
        <v>1</v>
      </c>
      <c r="C1556">
        <v>1</v>
      </c>
      <c r="D1556">
        <v>1</v>
      </c>
      <c r="E1556">
        <v>1</v>
      </c>
      <c r="F1556">
        <v>0.59440415313358397</v>
      </c>
      <c r="G1556">
        <v>-8.6633619444309797</v>
      </c>
      <c r="H1556">
        <v>0.999999999999999</v>
      </c>
      <c r="I1556">
        <v>45.4637626837197</v>
      </c>
      <c r="J1556" t="s">
        <v>2743</v>
      </c>
      <c r="K1556" t="s">
        <v>25</v>
      </c>
      <c r="L1556" t="s">
        <v>2744</v>
      </c>
      <c r="M1556" t="s">
        <v>2745</v>
      </c>
      <c r="N1556" t="s">
        <v>2746</v>
      </c>
      <c r="O1556" t="s">
        <v>2747</v>
      </c>
      <c r="P1556">
        <v>1.4723249700000001</v>
      </c>
      <c r="Q1556" t="s">
        <v>2748</v>
      </c>
      <c r="R1556" t="s">
        <v>2749</v>
      </c>
      <c r="S1556">
        <v>121629054</v>
      </c>
      <c r="T1556">
        <v>291.08631459999998</v>
      </c>
      <c r="U1556" t="s">
        <v>31</v>
      </c>
      <c r="V1556" t="s">
        <v>13394</v>
      </c>
      <c r="W1556" t="s">
        <v>23</v>
      </c>
    </row>
    <row r="1557" spans="1:23" x14ac:dyDescent="0.4">
      <c r="A1557">
        <v>1556</v>
      </c>
      <c r="B1557">
        <v>1</v>
      </c>
      <c r="C1557">
        <v>1</v>
      </c>
      <c r="D1557">
        <v>1</v>
      </c>
      <c r="E1557">
        <v>1</v>
      </c>
      <c r="F1557">
        <v>0.59440415313358397</v>
      </c>
      <c r="G1557">
        <v>-8.6633619444309797</v>
      </c>
      <c r="H1557" t="s">
        <v>23</v>
      </c>
      <c r="I1557">
        <v>45.4637626837197</v>
      </c>
      <c r="J1557" t="s">
        <v>2743</v>
      </c>
      <c r="K1557" t="s">
        <v>25</v>
      </c>
      <c r="L1557" t="s">
        <v>2744</v>
      </c>
      <c r="M1557" t="s">
        <v>2745</v>
      </c>
      <c r="N1557" t="s">
        <v>2746</v>
      </c>
      <c r="O1557" t="s">
        <v>2747</v>
      </c>
      <c r="P1557">
        <v>1.4723249700000001</v>
      </c>
      <c r="Q1557" t="s">
        <v>2748</v>
      </c>
      <c r="R1557" t="s">
        <v>2749</v>
      </c>
      <c r="S1557">
        <v>121629054</v>
      </c>
      <c r="T1557">
        <v>291.08631459999998</v>
      </c>
      <c r="U1557" t="s">
        <v>31</v>
      </c>
      <c r="V1557" t="s">
        <v>8451</v>
      </c>
      <c r="W1557" t="s">
        <v>23</v>
      </c>
    </row>
    <row r="1558" spans="1:23" x14ac:dyDescent="0.4">
      <c r="A1558">
        <v>1557</v>
      </c>
      <c r="B1558">
        <v>1</v>
      </c>
      <c r="C1558">
        <v>1</v>
      </c>
      <c r="D1558">
        <v>1</v>
      </c>
      <c r="E1558">
        <v>1</v>
      </c>
      <c r="F1558">
        <v>0.59417974995873901</v>
      </c>
      <c r="G1558">
        <v>-8.7917360068498294</v>
      </c>
      <c r="H1558">
        <v>0.999999999999999</v>
      </c>
      <c r="I1558">
        <v>23.0430493779999</v>
      </c>
      <c r="J1558" t="s">
        <v>3242</v>
      </c>
      <c r="K1558" t="s">
        <v>25</v>
      </c>
      <c r="L1558" t="s">
        <v>3243</v>
      </c>
      <c r="M1558" t="s">
        <v>3244</v>
      </c>
      <c r="N1558" t="s">
        <v>3245</v>
      </c>
      <c r="O1558" t="s">
        <v>3246</v>
      </c>
      <c r="P1558">
        <v>2</v>
      </c>
      <c r="Q1558" t="s">
        <v>3247</v>
      </c>
      <c r="R1558" t="s">
        <v>3248</v>
      </c>
      <c r="S1558">
        <v>222226814</v>
      </c>
      <c r="T1558">
        <v>289.07065999999998</v>
      </c>
      <c r="U1558" t="s">
        <v>31</v>
      </c>
      <c r="V1558" t="s">
        <v>13395</v>
      </c>
      <c r="W1558" t="s">
        <v>23</v>
      </c>
    </row>
    <row r="1559" spans="1:23" x14ac:dyDescent="0.4">
      <c r="A1559">
        <v>1558</v>
      </c>
      <c r="B1559">
        <v>1</v>
      </c>
      <c r="C1559">
        <v>1</v>
      </c>
      <c r="D1559">
        <v>1</v>
      </c>
      <c r="E1559">
        <v>1</v>
      </c>
      <c r="F1559">
        <v>0.59417974995873901</v>
      </c>
      <c r="G1559">
        <v>-8.7917360068498294</v>
      </c>
      <c r="H1559" t="s">
        <v>23</v>
      </c>
      <c r="I1559">
        <v>23.0430493779999</v>
      </c>
      <c r="J1559" t="s">
        <v>3242</v>
      </c>
      <c r="K1559" t="s">
        <v>25</v>
      </c>
      <c r="L1559" t="s">
        <v>3243</v>
      </c>
      <c r="M1559" t="s">
        <v>3244</v>
      </c>
      <c r="N1559" t="s">
        <v>3245</v>
      </c>
      <c r="O1559" t="s">
        <v>3246</v>
      </c>
      <c r="P1559">
        <v>2</v>
      </c>
      <c r="Q1559" t="s">
        <v>3247</v>
      </c>
      <c r="R1559" t="s">
        <v>3248</v>
      </c>
      <c r="S1559">
        <v>222226814</v>
      </c>
      <c r="T1559">
        <v>289.07065999999998</v>
      </c>
      <c r="U1559" t="s">
        <v>31</v>
      </c>
      <c r="V1559" t="s">
        <v>9473</v>
      </c>
      <c r="W1559" t="s">
        <v>23</v>
      </c>
    </row>
    <row r="1560" spans="1:23" x14ac:dyDescent="0.4">
      <c r="A1560">
        <v>1559</v>
      </c>
      <c r="B1560">
        <v>1</v>
      </c>
      <c r="C1560">
        <v>1</v>
      </c>
      <c r="D1560">
        <v>1</v>
      </c>
      <c r="E1560">
        <v>2</v>
      </c>
      <c r="F1560">
        <v>0.59385705262372301</v>
      </c>
      <c r="G1560">
        <v>-7.5782165442386402</v>
      </c>
      <c r="H1560" t="s">
        <v>23</v>
      </c>
      <c r="I1560">
        <v>35.127088959167502</v>
      </c>
      <c r="J1560" t="s">
        <v>716</v>
      </c>
      <c r="K1560" t="s">
        <v>25</v>
      </c>
      <c r="L1560" t="s">
        <v>717</v>
      </c>
      <c r="M1560" t="s">
        <v>718</v>
      </c>
      <c r="N1560" t="s">
        <v>719</v>
      </c>
      <c r="O1560" t="s">
        <v>720</v>
      </c>
      <c r="P1560">
        <v>2.6983466100000002</v>
      </c>
      <c r="Q1560" t="s">
        <v>721</v>
      </c>
      <c r="R1560" t="s">
        <v>722</v>
      </c>
      <c r="S1560">
        <v>86829438</v>
      </c>
      <c r="T1560">
        <v>183.09166999999999</v>
      </c>
      <c r="U1560" t="s">
        <v>31</v>
      </c>
      <c r="V1560" t="s">
        <v>8425</v>
      </c>
      <c r="W1560" t="s">
        <v>23</v>
      </c>
    </row>
    <row r="1561" spans="1:23" x14ac:dyDescent="0.4">
      <c r="A1561">
        <v>1560</v>
      </c>
      <c r="B1561">
        <v>1</v>
      </c>
      <c r="C1561">
        <v>1</v>
      </c>
      <c r="D1561">
        <v>1</v>
      </c>
      <c r="E1561">
        <v>1</v>
      </c>
      <c r="F1561">
        <v>0.59375336033859005</v>
      </c>
      <c r="G1561">
        <v>-12.6068524483392</v>
      </c>
      <c r="H1561" t="s">
        <v>23</v>
      </c>
      <c r="I1561">
        <v>21.303744090993199</v>
      </c>
      <c r="J1561" t="s">
        <v>5822</v>
      </c>
      <c r="K1561" t="s">
        <v>25</v>
      </c>
      <c r="L1561" t="s">
        <v>13396</v>
      </c>
      <c r="M1561" t="s">
        <v>13397</v>
      </c>
      <c r="N1561" t="s">
        <v>28</v>
      </c>
      <c r="O1561" t="s">
        <v>13398</v>
      </c>
      <c r="P1561">
        <v>4.8000001900000004</v>
      </c>
      <c r="Q1561" t="s">
        <v>13399</v>
      </c>
      <c r="R1561" t="s">
        <v>13400</v>
      </c>
      <c r="S1561">
        <v>19955786</v>
      </c>
      <c r="T1561">
        <v>809.42899999999997</v>
      </c>
      <c r="U1561" t="s">
        <v>31</v>
      </c>
      <c r="V1561" t="s">
        <v>5829</v>
      </c>
      <c r="W1561" t="s">
        <v>23</v>
      </c>
    </row>
    <row r="1562" spans="1:23" x14ac:dyDescent="0.4">
      <c r="A1562">
        <v>1561</v>
      </c>
      <c r="B1562">
        <v>1</v>
      </c>
      <c r="C1562">
        <v>1</v>
      </c>
      <c r="D1562">
        <v>1</v>
      </c>
      <c r="E1562">
        <v>1</v>
      </c>
      <c r="F1562">
        <v>0.59375336033859005</v>
      </c>
      <c r="G1562">
        <v>-12.6068524483392</v>
      </c>
      <c r="H1562">
        <v>0.999999999999999</v>
      </c>
      <c r="I1562">
        <v>21.303744090993199</v>
      </c>
      <c r="J1562" t="s">
        <v>5822</v>
      </c>
      <c r="K1562" t="s">
        <v>25</v>
      </c>
      <c r="L1562" t="s">
        <v>13396</v>
      </c>
      <c r="M1562" t="s">
        <v>13397</v>
      </c>
      <c r="N1562" t="s">
        <v>28</v>
      </c>
      <c r="O1562" t="s">
        <v>13398</v>
      </c>
      <c r="P1562">
        <v>4.8000001900000004</v>
      </c>
      <c r="Q1562" t="s">
        <v>13399</v>
      </c>
      <c r="R1562" t="s">
        <v>13400</v>
      </c>
      <c r="S1562">
        <v>19955786</v>
      </c>
      <c r="T1562">
        <v>809.42899999999997</v>
      </c>
      <c r="U1562" t="s">
        <v>31</v>
      </c>
      <c r="V1562" t="s">
        <v>13401</v>
      </c>
      <c r="W1562" t="s">
        <v>23</v>
      </c>
    </row>
    <row r="1563" spans="1:23" x14ac:dyDescent="0.4">
      <c r="A1563">
        <v>1562</v>
      </c>
      <c r="B1563">
        <v>1</v>
      </c>
      <c r="C1563">
        <v>2</v>
      </c>
      <c r="D1563">
        <v>1</v>
      </c>
      <c r="E1563">
        <v>1</v>
      </c>
      <c r="F1563">
        <v>0.59276595902085005</v>
      </c>
      <c r="G1563">
        <v>-9.0037335618113392</v>
      </c>
      <c r="H1563" t="s">
        <v>23</v>
      </c>
      <c r="I1563">
        <v>94.151160045040498</v>
      </c>
      <c r="J1563" t="s">
        <v>944</v>
      </c>
      <c r="K1563" t="s">
        <v>25</v>
      </c>
      <c r="L1563" t="s">
        <v>945</v>
      </c>
      <c r="M1563" t="s">
        <v>946</v>
      </c>
      <c r="N1563" t="s">
        <v>947</v>
      </c>
      <c r="O1563" t="s">
        <v>948</v>
      </c>
      <c r="P1563">
        <v>4</v>
      </c>
      <c r="Q1563" t="s">
        <v>949</v>
      </c>
      <c r="R1563" t="s">
        <v>950</v>
      </c>
      <c r="S1563">
        <v>120384382</v>
      </c>
      <c r="T1563">
        <v>609.28132000000005</v>
      </c>
      <c r="U1563" t="s">
        <v>31</v>
      </c>
      <c r="V1563" t="s">
        <v>1476</v>
      </c>
      <c r="W1563" t="s">
        <v>23</v>
      </c>
    </row>
    <row r="1564" spans="1:23" x14ac:dyDescent="0.4">
      <c r="A1564">
        <v>1563</v>
      </c>
      <c r="B1564">
        <v>1</v>
      </c>
      <c r="C1564">
        <v>2</v>
      </c>
      <c r="D1564">
        <v>1</v>
      </c>
      <c r="E1564">
        <v>1</v>
      </c>
      <c r="F1564">
        <v>0.59276595902085005</v>
      </c>
      <c r="G1564">
        <v>-9.0037335618113392</v>
      </c>
      <c r="H1564">
        <v>0.999999999999999</v>
      </c>
      <c r="I1564">
        <v>94.151160045040498</v>
      </c>
      <c r="J1564" t="s">
        <v>944</v>
      </c>
      <c r="K1564" t="s">
        <v>25</v>
      </c>
      <c r="L1564" t="s">
        <v>945</v>
      </c>
      <c r="M1564" t="s">
        <v>946</v>
      </c>
      <c r="N1564" t="s">
        <v>947</v>
      </c>
      <c r="O1564" t="s">
        <v>948</v>
      </c>
      <c r="P1564">
        <v>4</v>
      </c>
      <c r="Q1564" t="s">
        <v>949</v>
      </c>
      <c r="R1564" t="s">
        <v>950</v>
      </c>
      <c r="S1564">
        <v>120384382</v>
      </c>
      <c r="T1564">
        <v>609.28132000000005</v>
      </c>
      <c r="U1564" t="s">
        <v>31</v>
      </c>
      <c r="V1564" t="s">
        <v>13402</v>
      </c>
      <c r="W1564" t="s">
        <v>23</v>
      </c>
    </row>
    <row r="1565" spans="1:23" x14ac:dyDescent="0.4">
      <c r="A1565">
        <v>1564</v>
      </c>
      <c r="B1565">
        <v>1</v>
      </c>
      <c r="C1565">
        <v>1</v>
      </c>
      <c r="D1565">
        <v>1</v>
      </c>
      <c r="E1565">
        <v>1</v>
      </c>
      <c r="F1565">
        <v>0.59264567741487595</v>
      </c>
      <c r="G1565">
        <v>-6.0979778130087601</v>
      </c>
      <c r="H1565" t="s">
        <v>23</v>
      </c>
      <c r="I1565">
        <v>74.742247708902894</v>
      </c>
      <c r="J1565" t="s">
        <v>1102</v>
      </c>
      <c r="K1565" t="s">
        <v>25</v>
      </c>
      <c r="L1565" t="s">
        <v>1103</v>
      </c>
      <c r="M1565" t="s">
        <v>1104</v>
      </c>
      <c r="N1565" t="s">
        <v>1105</v>
      </c>
      <c r="O1565" t="s">
        <v>1106</v>
      </c>
      <c r="P1565">
        <v>3.0999998999999998</v>
      </c>
      <c r="Q1565" t="s">
        <v>1107</v>
      </c>
      <c r="R1565" t="s">
        <v>1108</v>
      </c>
      <c r="S1565">
        <v>255847294</v>
      </c>
      <c r="T1565">
        <v>229.08591999999999</v>
      </c>
      <c r="U1565" t="s">
        <v>31</v>
      </c>
      <c r="V1565" t="s">
        <v>3716</v>
      </c>
      <c r="W1565" t="s">
        <v>23</v>
      </c>
    </row>
    <row r="1566" spans="1:23" x14ac:dyDescent="0.4">
      <c r="A1566">
        <v>1565</v>
      </c>
      <c r="B1566">
        <v>1</v>
      </c>
      <c r="C1566">
        <v>1</v>
      </c>
      <c r="D1566">
        <v>1</v>
      </c>
      <c r="E1566">
        <v>1</v>
      </c>
      <c r="F1566">
        <v>0.59264567741487595</v>
      </c>
      <c r="G1566">
        <v>-6.0979778130087601</v>
      </c>
      <c r="H1566">
        <v>0.999999999999999</v>
      </c>
      <c r="I1566">
        <v>74.742247708902894</v>
      </c>
      <c r="J1566" t="s">
        <v>1102</v>
      </c>
      <c r="K1566" t="s">
        <v>25</v>
      </c>
      <c r="L1566" t="s">
        <v>1103</v>
      </c>
      <c r="M1566" t="s">
        <v>1104</v>
      </c>
      <c r="N1566" t="s">
        <v>1105</v>
      </c>
      <c r="O1566" t="s">
        <v>1106</v>
      </c>
      <c r="P1566">
        <v>3.0999998999999998</v>
      </c>
      <c r="Q1566" t="s">
        <v>1107</v>
      </c>
      <c r="R1566" t="s">
        <v>1108</v>
      </c>
      <c r="S1566">
        <v>255847294</v>
      </c>
      <c r="T1566">
        <v>229.08591999999999</v>
      </c>
      <c r="U1566" t="s">
        <v>31</v>
      </c>
      <c r="V1566" t="s">
        <v>13403</v>
      </c>
      <c r="W1566" t="s">
        <v>23</v>
      </c>
    </row>
    <row r="1567" spans="1:23" x14ac:dyDescent="0.4">
      <c r="A1567">
        <v>1566</v>
      </c>
      <c r="B1567">
        <v>1</v>
      </c>
      <c r="C1567">
        <v>1</v>
      </c>
      <c r="D1567">
        <v>1</v>
      </c>
      <c r="E1567">
        <v>1</v>
      </c>
      <c r="F1567">
        <v>0.59195833831483602</v>
      </c>
      <c r="G1567">
        <v>-38.977447856625098</v>
      </c>
      <c r="H1567">
        <v>0.999999999999999</v>
      </c>
      <c r="I1567">
        <v>47.172052985622599</v>
      </c>
      <c r="J1567" t="s">
        <v>4601</v>
      </c>
      <c r="K1567" t="s">
        <v>25</v>
      </c>
      <c r="L1567" t="s">
        <v>5033</v>
      </c>
      <c r="M1567" t="s">
        <v>5034</v>
      </c>
      <c r="N1567" t="s">
        <v>28</v>
      </c>
      <c r="O1567" t="s">
        <v>5035</v>
      </c>
      <c r="P1567">
        <v>-0.60000002399999997</v>
      </c>
      <c r="Q1567" t="s">
        <v>5036</v>
      </c>
      <c r="R1567" t="s">
        <v>5037</v>
      </c>
      <c r="S1567">
        <v>19589410</v>
      </c>
      <c r="T1567">
        <v>513.19110000000001</v>
      </c>
      <c r="U1567" t="s">
        <v>31</v>
      </c>
      <c r="V1567" t="s">
        <v>13404</v>
      </c>
      <c r="W1567" t="s">
        <v>23</v>
      </c>
    </row>
    <row r="1568" spans="1:23" x14ac:dyDescent="0.4">
      <c r="A1568">
        <v>1567</v>
      </c>
      <c r="B1568">
        <v>1</v>
      </c>
      <c r="C1568">
        <v>1</v>
      </c>
      <c r="D1568">
        <v>1</v>
      </c>
      <c r="E1568">
        <v>1</v>
      </c>
      <c r="F1568">
        <v>0.59195833831483602</v>
      </c>
      <c r="G1568">
        <v>-38.977447856625098</v>
      </c>
      <c r="H1568" t="s">
        <v>23</v>
      </c>
      <c r="I1568">
        <v>47.172052985622599</v>
      </c>
      <c r="J1568" t="s">
        <v>4601</v>
      </c>
      <c r="K1568" t="s">
        <v>25</v>
      </c>
      <c r="L1568" t="s">
        <v>5033</v>
      </c>
      <c r="M1568" t="s">
        <v>5034</v>
      </c>
      <c r="N1568" t="s">
        <v>28</v>
      </c>
      <c r="O1568" t="s">
        <v>5035</v>
      </c>
      <c r="P1568">
        <v>-0.60000002399999997</v>
      </c>
      <c r="Q1568" t="s">
        <v>5036</v>
      </c>
      <c r="R1568" t="s">
        <v>5037</v>
      </c>
      <c r="S1568">
        <v>19589410</v>
      </c>
      <c r="T1568">
        <v>513.19110000000001</v>
      </c>
      <c r="U1568" t="s">
        <v>31</v>
      </c>
      <c r="V1568" t="s">
        <v>9764</v>
      </c>
      <c r="W1568" t="s">
        <v>23</v>
      </c>
    </row>
    <row r="1569" spans="1:23" x14ac:dyDescent="0.4">
      <c r="A1569">
        <v>1568</v>
      </c>
      <c r="B1569">
        <v>1</v>
      </c>
      <c r="C1569">
        <v>4</v>
      </c>
      <c r="D1569">
        <v>1</v>
      </c>
      <c r="E1569">
        <v>3</v>
      </c>
      <c r="F1569">
        <v>0.59195380363147998</v>
      </c>
      <c r="G1569">
        <v>-11.409381698599599</v>
      </c>
      <c r="H1569">
        <v>0.55025125628140703</v>
      </c>
      <c r="I1569">
        <v>34.741085959920497</v>
      </c>
      <c r="J1569" t="s">
        <v>3242</v>
      </c>
      <c r="K1569" t="s">
        <v>25</v>
      </c>
      <c r="L1569" t="s">
        <v>3243</v>
      </c>
      <c r="M1569" t="s">
        <v>3244</v>
      </c>
      <c r="N1569" t="s">
        <v>3245</v>
      </c>
      <c r="O1569" t="s">
        <v>3246</v>
      </c>
      <c r="P1569">
        <v>2</v>
      </c>
      <c r="Q1569" t="s">
        <v>3247</v>
      </c>
      <c r="R1569" t="s">
        <v>3248</v>
      </c>
      <c r="S1569">
        <v>222226814</v>
      </c>
      <c r="T1569">
        <v>289.07066459999999</v>
      </c>
      <c r="U1569" t="s">
        <v>31</v>
      </c>
      <c r="V1569" t="s">
        <v>13405</v>
      </c>
      <c r="W1569" t="s">
        <v>23</v>
      </c>
    </row>
    <row r="1570" spans="1:23" x14ac:dyDescent="0.4">
      <c r="A1570">
        <v>1569</v>
      </c>
      <c r="B1570">
        <v>1</v>
      </c>
      <c r="C1570">
        <v>1</v>
      </c>
      <c r="D1570">
        <v>1</v>
      </c>
      <c r="E1570">
        <v>1</v>
      </c>
      <c r="F1570">
        <v>0.59138681543361404</v>
      </c>
      <c r="G1570">
        <v>-1.9840478421765899</v>
      </c>
      <c r="H1570">
        <v>0.999999999999999</v>
      </c>
      <c r="I1570">
        <v>57.709876025147103</v>
      </c>
      <c r="J1570" t="s">
        <v>1050</v>
      </c>
      <c r="K1570" t="s">
        <v>25</v>
      </c>
      <c r="L1570" t="s">
        <v>1051</v>
      </c>
      <c r="M1570" t="s">
        <v>1052</v>
      </c>
      <c r="N1570" t="s">
        <v>1053</v>
      </c>
      <c r="O1570" t="s">
        <v>1054</v>
      </c>
      <c r="P1570">
        <v>-2.26145554</v>
      </c>
      <c r="Q1570" t="s">
        <v>1055</v>
      </c>
      <c r="R1570" t="s">
        <v>1056</v>
      </c>
      <c r="S1570">
        <v>20965758</v>
      </c>
      <c r="T1570">
        <v>285.08300000000003</v>
      </c>
      <c r="U1570" t="s">
        <v>31</v>
      </c>
      <c r="V1570" t="s">
        <v>13406</v>
      </c>
      <c r="W1570" t="s">
        <v>23</v>
      </c>
    </row>
    <row r="1571" spans="1:23" x14ac:dyDescent="0.4">
      <c r="A1571">
        <v>1570</v>
      </c>
      <c r="B1571">
        <v>1</v>
      </c>
      <c r="C1571">
        <v>1</v>
      </c>
      <c r="D1571">
        <v>1</v>
      </c>
      <c r="E1571">
        <v>1</v>
      </c>
      <c r="F1571">
        <v>0.59138681543361404</v>
      </c>
      <c r="G1571">
        <v>-1.9840478421765899</v>
      </c>
      <c r="H1571" t="s">
        <v>23</v>
      </c>
      <c r="I1571">
        <v>57.709876025147103</v>
      </c>
      <c r="J1571" t="s">
        <v>1050</v>
      </c>
      <c r="K1571" t="s">
        <v>25</v>
      </c>
      <c r="L1571" t="s">
        <v>1051</v>
      </c>
      <c r="M1571" t="s">
        <v>1052</v>
      </c>
      <c r="N1571" t="s">
        <v>1053</v>
      </c>
      <c r="O1571" t="s">
        <v>1054</v>
      </c>
      <c r="P1571">
        <v>-2.26145554</v>
      </c>
      <c r="Q1571" t="s">
        <v>1055</v>
      </c>
      <c r="R1571" t="s">
        <v>1056</v>
      </c>
      <c r="S1571">
        <v>20965758</v>
      </c>
      <c r="T1571">
        <v>285.08300000000003</v>
      </c>
      <c r="U1571" t="s">
        <v>31</v>
      </c>
      <c r="V1571" t="s">
        <v>1191</v>
      </c>
      <c r="W1571" t="s">
        <v>23</v>
      </c>
    </row>
    <row r="1572" spans="1:23" x14ac:dyDescent="0.4">
      <c r="A1572">
        <v>1571</v>
      </c>
      <c r="B1572">
        <v>1</v>
      </c>
      <c r="C1572">
        <v>2</v>
      </c>
      <c r="D1572">
        <v>1</v>
      </c>
      <c r="E1572">
        <v>2</v>
      </c>
      <c r="F1572">
        <v>0.59110633444080096</v>
      </c>
      <c r="G1572">
        <v>-20.2104430711614</v>
      </c>
      <c r="H1572">
        <v>0.98140703517587902</v>
      </c>
      <c r="I1572">
        <v>59.8598908905035</v>
      </c>
      <c r="J1572" t="s">
        <v>13094</v>
      </c>
      <c r="K1572" t="s">
        <v>25</v>
      </c>
      <c r="L1572" t="s">
        <v>13095</v>
      </c>
      <c r="M1572" t="s">
        <v>13096</v>
      </c>
      <c r="N1572" t="s">
        <v>13097</v>
      </c>
      <c r="O1572" t="s">
        <v>13098</v>
      </c>
      <c r="P1572">
        <v>2.0999998999999998</v>
      </c>
      <c r="Q1572" t="s">
        <v>13099</v>
      </c>
      <c r="R1572" t="s">
        <v>13100</v>
      </c>
      <c r="S1572">
        <v>19048818</v>
      </c>
      <c r="T1572">
        <v>295.18048979999998</v>
      </c>
      <c r="U1572" t="s">
        <v>31</v>
      </c>
      <c r="V1572" t="s">
        <v>13407</v>
      </c>
      <c r="W1572" t="s">
        <v>23</v>
      </c>
    </row>
    <row r="1573" spans="1:23" x14ac:dyDescent="0.4">
      <c r="A1573">
        <v>1572</v>
      </c>
      <c r="B1573">
        <v>1</v>
      </c>
      <c r="C1573">
        <v>3</v>
      </c>
      <c r="D1573">
        <v>1</v>
      </c>
      <c r="E1573">
        <v>3</v>
      </c>
      <c r="F1573">
        <v>0.59090328729639197</v>
      </c>
      <c r="G1573">
        <v>-2.6750445893638002</v>
      </c>
      <c r="H1573">
        <v>0.64170854271356703</v>
      </c>
      <c r="I1573">
        <v>14.7540392600982</v>
      </c>
      <c r="J1573" t="s">
        <v>2743</v>
      </c>
      <c r="K1573" t="s">
        <v>25</v>
      </c>
      <c r="L1573" t="s">
        <v>2744</v>
      </c>
      <c r="M1573" t="s">
        <v>2745</v>
      </c>
      <c r="N1573" t="s">
        <v>2746</v>
      </c>
      <c r="O1573" t="s">
        <v>2747</v>
      </c>
      <c r="P1573">
        <v>1.4723249700000001</v>
      </c>
      <c r="Q1573" t="s">
        <v>2748</v>
      </c>
      <c r="R1573" t="s">
        <v>2749</v>
      </c>
      <c r="S1573">
        <v>121629054</v>
      </c>
      <c r="T1573">
        <v>291.08631459999998</v>
      </c>
      <c r="U1573" t="s">
        <v>31</v>
      </c>
      <c r="V1573" t="s">
        <v>13408</v>
      </c>
      <c r="W1573" t="s">
        <v>23</v>
      </c>
    </row>
    <row r="1574" spans="1:23" x14ac:dyDescent="0.4">
      <c r="A1574">
        <v>1573</v>
      </c>
      <c r="B1574">
        <v>1</v>
      </c>
      <c r="C1574">
        <v>1</v>
      </c>
      <c r="D1574">
        <v>1</v>
      </c>
      <c r="E1574">
        <v>1</v>
      </c>
      <c r="F1574">
        <v>0.58979243556126104</v>
      </c>
      <c r="G1574">
        <v>-3.4112414192524199</v>
      </c>
      <c r="H1574" t="s">
        <v>23</v>
      </c>
      <c r="I1574">
        <v>31.9456069233945</v>
      </c>
      <c r="J1574" t="s">
        <v>944</v>
      </c>
      <c r="K1574" t="s">
        <v>25</v>
      </c>
      <c r="L1574" t="s">
        <v>945</v>
      </c>
      <c r="M1574" t="s">
        <v>946</v>
      </c>
      <c r="N1574" t="s">
        <v>947</v>
      </c>
      <c r="O1574" t="s">
        <v>948</v>
      </c>
      <c r="P1574">
        <v>4</v>
      </c>
      <c r="Q1574" t="s">
        <v>949</v>
      </c>
      <c r="R1574" t="s">
        <v>950</v>
      </c>
      <c r="S1574">
        <v>120384382</v>
      </c>
      <c r="T1574">
        <v>609.28065730000003</v>
      </c>
      <c r="U1574" t="s">
        <v>31</v>
      </c>
      <c r="V1574" t="s">
        <v>3720</v>
      </c>
      <c r="W1574" t="s">
        <v>23</v>
      </c>
    </row>
    <row r="1575" spans="1:23" x14ac:dyDescent="0.4">
      <c r="A1575">
        <v>1574</v>
      </c>
      <c r="B1575">
        <v>1</v>
      </c>
      <c r="C1575">
        <v>1</v>
      </c>
      <c r="D1575">
        <v>1</v>
      </c>
      <c r="E1575">
        <v>1</v>
      </c>
      <c r="F1575">
        <v>0.58979243556126104</v>
      </c>
      <c r="G1575">
        <v>-3.4112414192524199</v>
      </c>
      <c r="H1575">
        <v>0.999999999999999</v>
      </c>
      <c r="I1575">
        <v>31.9456069233945</v>
      </c>
      <c r="J1575" t="s">
        <v>944</v>
      </c>
      <c r="K1575" t="s">
        <v>25</v>
      </c>
      <c r="L1575" t="s">
        <v>945</v>
      </c>
      <c r="M1575" t="s">
        <v>946</v>
      </c>
      <c r="N1575" t="s">
        <v>947</v>
      </c>
      <c r="O1575" t="s">
        <v>948</v>
      </c>
      <c r="P1575">
        <v>4</v>
      </c>
      <c r="Q1575" t="s">
        <v>949</v>
      </c>
      <c r="R1575" t="s">
        <v>950</v>
      </c>
      <c r="S1575">
        <v>120384382</v>
      </c>
      <c r="T1575">
        <v>609.28065730000003</v>
      </c>
      <c r="U1575" t="s">
        <v>31</v>
      </c>
      <c r="V1575" t="s">
        <v>13409</v>
      </c>
      <c r="W1575" t="s">
        <v>23</v>
      </c>
    </row>
    <row r="1576" spans="1:23" x14ac:dyDescent="0.4">
      <c r="A1576">
        <v>1575</v>
      </c>
      <c r="B1576">
        <v>1</v>
      </c>
      <c r="C1576">
        <v>2</v>
      </c>
      <c r="D1576">
        <v>1</v>
      </c>
      <c r="E1576">
        <v>1</v>
      </c>
      <c r="F1576">
        <v>0.58884386605472805</v>
      </c>
      <c r="G1576">
        <v>-6.3797021460310397</v>
      </c>
      <c r="H1576">
        <v>0.999999999999999</v>
      </c>
      <c r="I1576">
        <v>26.3157377507356</v>
      </c>
      <c r="J1576" t="s">
        <v>944</v>
      </c>
      <c r="K1576" t="s">
        <v>25</v>
      </c>
      <c r="L1576" t="s">
        <v>945</v>
      </c>
      <c r="M1576" t="s">
        <v>946</v>
      </c>
      <c r="N1576" t="s">
        <v>947</v>
      </c>
      <c r="O1576" t="s">
        <v>948</v>
      </c>
      <c r="P1576">
        <v>4</v>
      </c>
      <c r="Q1576" t="s">
        <v>949</v>
      </c>
      <c r="R1576" t="s">
        <v>950</v>
      </c>
      <c r="S1576">
        <v>120384382</v>
      </c>
      <c r="T1576">
        <v>609.28065730000003</v>
      </c>
      <c r="U1576" t="s">
        <v>31</v>
      </c>
      <c r="V1576" t="s">
        <v>13410</v>
      </c>
      <c r="W1576" t="s">
        <v>23</v>
      </c>
    </row>
    <row r="1577" spans="1:23" x14ac:dyDescent="0.4">
      <c r="A1577">
        <v>1576</v>
      </c>
      <c r="B1577">
        <v>1</v>
      </c>
      <c r="C1577">
        <v>2</v>
      </c>
      <c r="D1577">
        <v>1</v>
      </c>
      <c r="E1577">
        <v>1</v>
      </c>
      <c r="F1577">
        <v>0.58884386605472805</v>
      </c>
      <c r="G1577">
        <v>-6.3797021460310397</v>
      </c>
      <c r="H1577" t="s">
        <v>23</v>
      </c>
      <c r="I1577">
        <v>26.3157377507356</v>
      </c>
      <c r="J1577" t="s">
        <v>944</v>
      </c>
      <c r="K1577" t="s">
        <v>25</v>
      </c>
      <c r="L1577" t="s">
        <v>945</v>
      </c>
      <c r="M1577" t="s">
        <v>946</v>
      </c>
      <c r="N1577" t="s">
        <v>947</v>
      </c>
      <c r="O1577" t="s">
        <v>948</v>
      </c>
      <c r="P1577">
        <v>4</v>
      </c>
      <c r="Q1577" t="s">
        <v>949</v>
      </c>
      <c r="R1577" t="s">
        <v>950</v>
      </c>
      <c r="S1577">
        <v>120384382</v>
      </c>
      <c r="T1577">
        <v>609.28065730000003</v>
      </c>
      <c r="U1577" t="s">
        <v>31</v>
      </c>
      <c r="V1577" t="s">
        <v>2152</v>
      </c>
      <c r="W1577" t="s">
        <v>23</v>
      </c>
    </row>
    <row r="1578" spans="1:23" x14ac:dyDescent="0.4">
      <c r="A1578">
        <v>1577</v>
      </c>
      <c r="B1578">
        <v>1</v>
      </c>
      <c r="C1578">
        <v>1</v>
      </c>
      <c r="D1578">
        <v>1</v>
      </c>
      <c r="E1578">
        <v>1</v>
      </c>
      <c r="F1578">
        <v>0.58846852648428805</v>
      </c>
      <c r="G1578">
        <v>-17.001382237198801</v>
      </c>
      <c r="H1578" t="s">
        <v>23</v>
      </c>
      <c r="I1578">
        <v>40.899489989575997</v>
      </c>
      <c r="J1578" t="s">
        <v>13094</v>
      </c>
      <c r="K1578" t="s">
        <v>25</v>
      </c>
      <c r="L1578" t="s">
        <v>13095</v>
      </c>
      <c r="M1578" t="s">
        <v>13096</v>
      </c>
      <c r="N1578" t="s">
        <v>13097</v>
      </c>
      <c r="O1578" t="s">
        <v>13098</v>
      </c>
      <c r="P1578">
        <v>2.0999998999999998</v>
      </c>
      <c r="Q1578" t="s">
        <v>13099</v>
      </c>
      <c r="R1578" t="s">
        <v>13100</v>
      </c>
      <c r="S1578">
        <v>19048818</v>
      </c>
      <c r="T1578">
        <v>295.18048979999998</v>
      </c>
      <c r="U1578" t="s">
        <v>31</v>
      </c>
      <c r="V1578" t="s">
        <v>11167</v>
      </c>
      <c r="W1578" t="s">
        <v>23</v>
      </c>
    </row>
    <row r="1579" spans="1:23" x14ac:dyDescent="0.4">
      <c r="A1579">
        <v>1578</v>
      </c>
      <c r="B1579">
        <v>1</v>
      </c>
      <c r="C1579">
        <v>1</v>
      </c>
      <c r="D1579">
        <v>1</v>
      </c>
      <c r="E1579">
        <v>1</v>
      </c>
      <c r="F1579">
        <v>0.58846852648428805</v>
      </c>
      <c r="G1579">
        <v>-17.001382237198801</v>
      </c>
      <c r="H1579">
        <v>0.999999999999999</v>
      </c>
      <c r="I1579">
        <v>40.899489989575997</v>
      </c>
      <c r="J1579" t="s">
        <v>13094</v>
      </c>
      <c r="K1579" t="s">
        <v>25</v>
      </c>
      <c r="L1579" t="s">
        <v>13095</v>
      </c>
      <c r="M1579" t="s">
        <v>13096</v>
      </c>
      <c r="N1579" t="s">
        <v>13097</v>
      </c>
      <c r="O1579" t="s">
        <v>13098</v>
      </c>
      <c r="P1579">
        <v>2.0999998999999998</v>
      </c>
      <c r="Q1579" t="s">
        <v>13099</v>
      </c>
      <c r="R1579" t="s">
        <v>13100</v>
      </c>
      <c r="S1579">
        <v>19048818</v>
      </c>
      <c r="T1579">
        <v>295.18048979999998</v>
      </c>
      <c r="U1579" t="s">
        <v>31</v>
      </c>
      <c r="V1579" t="s">
        <v>13411</v>
      </c>
      <c r="W1579" t="s">
        <v>23</v>
      </c>
    </row>
    <row r="1580" spans="1:23" x14ac:dyDescent="0.4">
      <c r="A1580">
        <v>1579</v>
      </c>
      <c r="B1580">
        <v>1</v>
      </c>
      <c r="C1580">
        <v>1</v>
      </c>
      <c r="D1580">
        <v>1</v>
      </c>
      <c r="E1580">
        <v>1</v>
      </c>
      <c r="F1580">
        <v>0.58831776755070697</v>
      </c>
      <c r="G1580">
        <v>-4.1560515248943801</v>
      </c>
      <c r="H1580">
        <v>0.999999999999999</v>
      </c>
      <c r="I1580">
        <v>18.4802609974871</v>
      </c>
      <c r="J1580" t="s">
        <v>1665</v>
      </c>
      <c r="K1580" t="s">
        <v>25</v>
      </c>
      <c r="L1580" t="s">
        <v>1982</v>
      </c>
      <c r="M1580" t="s">
        <v>1983</v>
      </c>
      <c r="N1580" t="s">
        <v>1984</v>
      </c>
      <c r="O1580" t="s">
        <v>1985</v>
      </c>
      <c r="P1580">
        <v>2.8652255499999999</v>
      </c>
      <c r="Q1580" t="s">
        <v>1986</v>
      </c>
      <c r="R1580" t="s">
        <v>1987</v>
      </c>
      <c r="S1580">
        <v>19556450</v>
      </c>
      <c r="T1580">
        <v>323.1390189</v>
      </c>
      <c r="U1580" t="s">
        <v>31</v>
      </c>
      <c r="V1580" t="s">
        <v>13412</v>
      </c>
      <c r="W1580" t="s">
        <v>23</v>
      </c>
    </row>
    <row r="1581" spans="1:23" x14ac:dyDescent="0.4">
      <c r="A1581">
        <v>1580</v>
      </c>
      <c r="B1581">
        <v>1</v>
      </c>
      <c r="C1581">
        <v>1</v>
      </c>
      <c r="D1581">
        <v>1</v>
      </c>
      <c r="E1581">
        <v>1</v>
      </c>
      <c r="F1581">
        <v>0.58831776755070697</v>
      </c>
      <c r="G1581">
        <v>-4.1560515248943801</v>
      </c>
      <c r="H1581" t="s">
        <v>23</v>
      </c>
      <c r="I1581">
        <v>18.4802609974871</v>
      </c>
      <c r="J1581" t="s">
        <v>1665</v>
      </c>
      <c r="K1581" t="s">
        <v>25</v>
      </c>
      <c r="L1581" t="s">
        <v>1982</v>
      </c>
      <c r="M1581" t="s">
        <v>1983</v>
      </c>
      <c r="N1581" t="s">
        <v>1984</v>
      </c>
      <c r="O1581" t="s">
        <v>1985</v>
      </c>
      <c r="P1581">
        <v>2.8652255499999999</v>
      </c>
      <c r="Q1581" t="s">
        <v>1986</v>
      </c>
      <c r="R1581" t="s">
        <v>1987</v>
      </c>
      <c r="S1581">
        <v>19556450</v>
      </c>
      <c r="T1581">
        <v>323.1390189</v>
      </c>
      <c r="U1581" t="s">
        <v>31</v>
      </c>
      <c r="V1581" t="s">
        <v>1988</v>
      </c>
      <c r="W1581" t="s">
        <v>23</v>
      </c>
    </row>
    <row r="1582" spans="1:23" x14ac:dyDescent="0.4">
      <c r="A1582">
        <v>1581</v>
      </c>
      <c r="B1582">
        <v>1</v>
      </c>
      <c r="C1582">
        <v>3</v>
      </c>
      <c r="D1582">
        <v>1</v>
      </c>
      <c r="E1582">
        <v>1</v>
      </c>
      <c r="F1582">
        <v>0.58707286075193699</v>
      </c>
      <c r="G1582">
        <v>-3.27002289655558</v>
      </c>
      <c r="H1582">
        <v>0.999999999999999</v>
      </c>
      <c r="I1582">
        <v>56.721456488041703</v>
      </c>
      <c r="J1582" t="s">
        <v>1297</v>
      </c>
      <c r="K1582" t="s">
        <v>25</v>
      </c>
      <c r="L1582" t="s">
        <v>1298</v>
      </c>
      <c r="M1582" t="s">
        <v>1299</v>
      </c>
      <c r="N1582" t="s">
        <v>1300</v>
      </c>
      <c r="O1582" t="s">
        <v>1301</v>
      </c>
      <c r="P1582">
        <v>2.4000001000000002</v>
      </c>
      <c r="Q1582" t="s">
        <v>1302</v>
      </c>
      <c r="R1582" t="s">
        <v>1303</v>
      </c>
      <c r="S1582">
        <v>255781246</v>
      </c>
      <c r="T1582">
        <v>273.07574990000001</v>
      </c>
      <c r="U1582" t="s">
        <v>31</v>
      </c>
      <c r="V1582" t="s">
        <v>13413</v>
      </c>
      <c r="W1582" t="s">
        <v>23</v>
      </c>
    </row>
    <row r="1583" spans="1:23" x14ac:dyDescent="0.4">
      <c r="A1583">
        <v>1582</v>
      </c>
      <c r="B1583">
        <v>1</v>
      </c>
      <c r="C1583">
        <v>3</v>
      </c>
      <c r="D1583">
        <v>1</v>
      </c>
      <c r="E1583">
        <v>1</v>
      </c>
      <c r="F1583">
        <v>0.58707286075193699</v>
      </c>
      <c r="G1583">
        <v>-3.27002289655558</v>
      </c>
      <c r="H1583" t="s">
        <v>23</v>
      </c>
      <c r="I1583">
        <v>56.721456488041703</v>
      </c>
      <c r="J1583" t="s">
        <v>1297</v>
      </c>
      <c r="K1583" t="s">
        <v>25</v>
      </c>
      <c r="L1583" t="s">
        <v>1298</v>
      </c>
      <c r="M1583" t="s">
        <v>1299</v>
      </c>
      <c r="N1583" t="s">
        <v>1300</v>
      </c>
      <c r="O1583" t="s">
        <v>1301</v>
      </c>
      <c r="P1583">
        <v>2.4000001000000002</v>
      </c>
      <c r="Q1583" t="s">
        <v>1302</v>
      </c>
      <c r="R1583" t="s">
        <v>1303</v>
      </c>
      <c r="S1583">
        <v>255781246</v>
      </c>
      <c r="T1583">
        <v>273.07574990000001</v>
      </c>
      <c r="U1583" t="s">
        <v>31</v>
      </c>
      <c r="V1583" t="s">
        <v>5966</v>
      </c>
      <c r="W1583" t="s">
        <v>23</v>
      </c>
    </row>
    <row r="1584" spans="1:23" x14ac:dyDescent="0.4">
      <c r="A1584">
        <v>1583</v>
      </c>
      <c r="B1584">
        <v>1</v>
      </c>
      <c r="C1584">
        <v>1</v>
      </c>
      <c r="D1584">
        <v>1</v>
      </c>
      <c r="E1584">
        <v>1</v>
      </c>
      <c r="F1584">
        <v>0.58658162717319695</v>
      </c>
      <c r="G1584">
        <v>-22.618648019588299</v>
      </c>
      <c r="H1584">
        <v>0.999999999999999</v>
      </c>
      <c r="I1584">
        <v>20.715735227796699</v>
      </c>
      <c r="J1584" t="s">
        <v>4135</v>
      </c>
      <c r="K1584" t="s">
        <v>25</v>
      </c>
      <c r="L1584" t="s">
        <v>4136</v>
      </c>
      <c r="M1584" t="s">
        <v>4137</v>
      </c>
      <c r="N1584" t="s">
        <v>4138</v>
      </c>
      <c r="O1584" t="s">
        <v>4139</v>
      </c>
      <c r="P1584">
        <v>4.1234784099999997</v>
      </c>
      <c r="Q1584" t="s">
        <v>4140</v>
      </c>
      <c r="R1584" t="s">
        <v>4141</v>
      </c>
      <c r="S1584">
        <v>86960502</v>
      </c>
      <c r="T1584">
        <v>247.1229749</v>
      </c>
      <c r="U1584" t="s">
        <v>31</v>
      </c>
      <c r="V1584" t="s">
        <v>13414</v>
      </c>
      <c r="W1584" t="s">
        <v>23</v>
      </c>
    </row>
    <row r="1585" spans="1:23" x14ac:dyDescent="0.4">
      <c r="A1585">
        <v>1584</v>
      </c>
      <c r="B1585">
        <v>1</v>
      </c>
      <c r="C1585">
        <v>1</v>
      </c>
      <c r="D1585">
        <v>1</v>
      </c>
      <c r="E1585">
        <v>1</v>
      </c>
      <c r="F1585">
        <v>0.58658162717319695</v>
      </c>
      <c r="G1585">
        <v>-22.618648019588299</v>
      </c>
      <c r="H1585" t="s">
        <v>23</v>
      </c>
      <c r="I1585">
        <v>20.715735227796699</v>
      </c>
      <c r="J1585" t="s">
        <v>4135</v>
      </c>
      <c r="K1585" t="s">
        <v>25</v>
      </c>
      <c r="L1585" t="s">
        <v>4136</v>
      </c>
      <c r="M1585" t="s">
        <v>4137</v>
      </c>
      <c r="N1585" t="s">
        <v>4138</v>
      </c>
      <c r="O1585" t="s">
        <v>4139</v>
      </c>
      <c r="P1585">
        <v>4.1234784099999997</v>
      </c>
      <c r="Q1585" t="s">
        <v>4140</v>
      </c>
      <c r="R1585" t="s">
        <v>4141</v>
      </c>
      <c r="S1585">
        <v>86960502</v>
      </c>
      <c r="T1585">
        <v>247.1229749</v>
      </c>
      <c r="U1585" t="s">
        <v>31</v>
      </c>
      <c r="V1585" t="s">
        <v>5813</v>
      </c>
      <c r="W1585" t="s">
        <v>23</v>
      </c>
    </row>
    <row r="1586" spans="1:23" x14ac:dyDescent="0.4">
      <c r="A1586">
        <v>1585</v>
      </c>
      <c r="B1586">
        <v>1</v>
      </c>
      <c r="C1586">
        <v>1</v>
      </c>
      <c r="D1586">
        <v>1</v>
      </c>
      <c r="E1586">
        <v>1</v>
      </c>
      <c r="F1586">
        <v>0.58632136802296897</v>
      </c>
      <c r="G1586">
        <v>-55.964150867535302</v>
      </c>
      <c r="H1586">
        <v>0.999999999999999</v>
      </c>
      <c r="I1586">
        <v>69.561033182556798</v>
      </c>
      <c r="J1586" t="s">
        <v>486</v>
      </c>
      <c r="K1586" t="s">
        <v>25</v>
      </c>
      <c r="L1586" t="s">
        <v>13220</v>
      </c>
      <c r="M1586" t="s">
        <v>13221</v>
      </c>
      <c r="N1586" t="s">
        <v>13222</v>
      </c>
      <c r="O1586" t="s">
        <v>13223</v>
      </c>
      <c r="P1586">
        <v>-2.7999999500000001</v>
      </c>
      <c r="Q1586" t="s">
        <v>13224</v>
      </c>
      <c r="R1586" t="s">
        <v>13225</v>
      </c>
      <c r="S1586">
        <v>19392894</v>
      </c>
      <c r="T1586">
        <v>245.07679999999999</v>
      </c>
      <c r="U1586" t="s">
        <v>31</v>
      </c>
      <c r="V1586" t="s">
        <v>13415</v>
      </c>
      <c r="W1586" t="s">
        <v>23</v>
      </c>
    </row>
    <row r="1587" spans="1:23" x14ac:dyDescent="0.4">
      <c r="A1587">
        <v>1586</v>
      </c>
      <c r="B1587">
        <v>1</v>
      </c>
      <c r="C1587">
        <v>1</v>
      </c>
      <c r="D1587">
        <v>1</v>
      </c>
      <c r="E1587">
        <v>1</v>
      </c>
      <c r="F1587">
        <v>0.58632136802296897</v>
      </c>
      <c r="G1587">
        <v>-55.964150867535302</v>
      </c>
      <c r="H1587" t="s">
        <v>23</v>
      </c>
      <c r="I1587">
        <v>69.561033182556798</v>
      </c>
      <c r="J1587" t="s">
        <v>486</v>
      </c>
      <c r="K1587" t="s">
        <v>25</v>
      </c>
      <c r="L1587" t="s">
        <v>13220</v>
      </c>
      <c r="M1587" t="s">
        <v>13221</v>
      </c>
      <c r="N1587" t="s">
        <v>13222</v>
      </c>
      <c r="O1587" t="s">
        <v>13223</v>
      </c>
      <c r="P1587">
        <v>-2.7999999500000001</v>
      </c>
      <c r="Q1587" t="s">
        <v>13224</v>
      </c>
      <c r="R1587" t="s">
        <v>13225</v>
      </c>
      <c r="S1587">
        <v>19392894</v>
      </c>
      <c r="T1587">
        <v>245.07679999999999</v>
      </c>
      <c r="U1587" t="s">
        <v>31</v>
      </c>
      <c r="V1587" t="s">
        <v>1462</v>
      </c>
      <c r="W1587" t="s">
        <v>23</v>
      </c>
    </row>
    <row r="1588" spans="1:23" x14ac:dyDescent="0.4">
      <c r="A1588">
        <v>1587</v>
      </c>
      <c r="B1588">
        <v>1</v>
      </c>
      <c r="C1588">
        <v>1</v>
      </c>
      <c r="D1588">
        <v>1</v>
      </c>
      <c r="E1588">
        <v>1</v>
      </c>
      <c r="F1588">
        <v>0.58399972735224304</v>
      </c>
      <c r="G1588">
        <v>-4.9750092661765697</v>
      </c>
      <c r="H1588" t="s">
        <v>23</v>
      </c>
      <c r="I1588">
        <v>19.828976310623201</v>
      </c>
      <c r="J1588" t="s">
        <v>931</v>
      </c>
      <c r="K1588" t="s">
        <v>25</v>
      </c>
      <c r="L1588" t="s">
        <v>932</v>
      </c>
      <c r="M1588" t="s">
        <v>933</v>
      </c>
      <c r="N1588" t="s">
        <v>934</v>
      </c>
      <c r="O1588" t="s">
        <v>935</v>
      </c>
      <c r="P1588">
        <v>-1.7000000500000001</v>
      </c>
      <c r="Q1588" t="s">
        <v>936</v>
      </c>
      <c r="R1588" t="s">
        <v>937</v>
      </c>
      <c r="S1588">
        <v>20766846</v>
      </c>
      <c r="T1588">
        <v>597.14501129999996</v>
      </c>
      <c r="U1588" t="s">
        <v>31</v>
      </c>
      <c r="V1588" t="s">
        <v>938</v>
      </c>
      <c r="W1588" t="s">
        <v>23</v>
      </c>
    </row>
    <row r="1589" spans="1:23" x14ac:dyDescent="0.4">
      <c r="A1589">
        <v>1588</v>
      </c>
      <c r="B1589">
        <v>1</v>
      </c>
      <c r="C1589">
        <v>1</v>
      </c>
      <c r="D1589">
        <v>1</v>
      </c>
      <c r="E1589">
        <v>1</v>
      </c>
      <c r="F1589">
        <v>0.58399972735224304</v>
      </c>
      <c r="G1589">
        <v>-4.9750092661765697</v>
      </c>
      <c r="H1589">
        <v>0.999999999999999</v>
      </c>
      <c r="I1589">
        <v>19.828976310623201</v>
      </c>
      <c r="J1589" t="s">
        <v>931</v>
      </c>
      <c r="K1589" t="s">
        <v>25</v>
      </c>
      <c r="L1589" t="s">
        <v>932</v>
      </c>
      <c r="M1589" t="s">
        <v>933</v>
      </c>
      <c r="N1589" t="s">
        <v>934</v>
      </c>
      <c r="O1589" t="s">
        <v>935</v>
      </c>
      <c r="P1589">
        <v>-1.7000000500000001</v>
      </c>
      <c r="Q1589" t="s">
        <v>936</v>
      </c>
      <c r="R1589" t="s">
        <v>937</v>
      </c>
      <c r="S1589">
        <v>20766846</v>
      </c>
      <c r="T1589">
        <v>597.14501129999996</v>
      </c>
      <c r="U1589" t="s">
        <v>31</v>
      </c>
      <c r="V1589" t="s">
        <v>13416</v>
      </c>
      <c r="W1589" t="s">
        <v>23</v>
      </c>
    </row>
    <row r="1590" spans="1:23" x14ac:dyDescent="0.4">
      <c r="A1590">
        <v>1589</v>
      </c>
      <c r="B1590">
        <v>1</v>
      </c>
      <c r="C1590">
        <v>1</v>
      </c>
      <c r="D1590">
        <v>1</v>
      </c>
      <c r="E1590">
        <v>1</v>
      </c>
      <c r="F1590">
        <v>0.58295168915241102</v>
      </c>
      <c r="G1590">
        <v>-13.7713435831455</v>
      </c>
      <c r="H1590">
        <v>0.999999999999999</v>
      </c>
      <c r="I1590">
        <v>53.2472506217862</v>
      </c>
      <c r="J1590" t="s">
        <v>4268</v>
      </c>
      <c r="K1590" t="s">
        <v>25</v>
      </c>
      <c r="L1590" t="s">
        <v>4395</v>
      </c>
      <c r="M1590" t="s">
        <v>4396</v>
      </c>
      <c r="N1590" t="s">
        <v>4397</v>
      </c>
      <c r="O1590" t="s">
        <v>4398</v>
      </c>
      <c r="P1590">
        <v>3.7415502100000002</v>
      </c>
      <c r="Q1590" t="s">
        <v>4399</v>
      </c>
      <c r="R1590" t="s">
        <v>4400</v>
      </c>
      <c r="S1590">
        <v>88009070</v>
      </c>
      <c r="T1590">
        <v>295.19105000000002</v>
      </c>
      <c r="U1590" t="s">
        <v>31</v>
      </c>
      <c r="V1590" t="s">
        <v>13417</v>
      </c>
      <c r="W1590" t="s">
        <v>23</v>
      </c>
    </row>
    <row r="1591" spans="1:23" x14ac:dyDescent="0.4">
      <c r="A1591">
        <v>1590</v>
      </c>
      <c r="B1591">
        <v>1</v>
      </c>
      <c r="C1591">
        <v>1</v>
      </c>
      <c r="D1591">
        <v>1</v>
      </c>
      <c r="E1591">
        <v>1</v>
      </c>
      <c r="F1591">
        <v>0.58295168915241102</v>
      </c>
      <c r="G1591">
        <v>-13.7713435831455</v>
      </c>
      <c r="H1591" t="s">
        <v>23</v>
      </c>
      <c r="I1591">
        <v>53.2472506217862</v>
      </c>
      <c r="J1591" t="s">
        <v>4268</v>
      </c>
      <c r="K1591" t="s">
        <v>25</v>
      </c>
      <c r="L1591" t="s">
        <v>4395</v>
      </c>
      <c r="M1591" t="s">
        <v>4396</v>
      </c>
      <c r="N1591" t="s">
        <v>4397</v>
      </c>
      <c r="O1591" t="s">
        <v>4398</v>
      </c>
      <c r="P1591">
        <v>3.7415502100000002</v>
      </c>
      <c r="Q1591" t="s">
        <v>4399</v>
      </c>
      <c r="R1591" t="s">
        <v>4400</v>
      </c>
      <c r="S1591">
        <v>88009070</v>
      </c>
      <c r="T1591">
        <v>295.19105000000002</v>
      </c>
      <c r="U1591" t="s">
        <v>31</v>
      </c>
      <c r="V1591" t="s">
        <v>4273</v>
      </c>
      <c r="W1591" t="s">
        <v>23</v>
      </c>
    </row>
    <row r="1592" spans="1:23" x14ac:dyDescent="0.4">
      <c r="A1592">
        <v>1591</v>
      </c>
      <c r="B1592">
        <v>1</v>
      </c>
      <c r="C1592">
        <v>1</v>
      </c>
      <c r="D1592">
        <v>1</v>
      </c>
      <c r="E1592">
        <v>1</v>
      </c>
      <c r="F1592">
        <v>0.58274677658139795</v>
      </c>
      <c r="G1592">
        <v>-1.9343471562958401</v>
      </c>
      <c r="H1592">
        <v>0.999999999999999</v>
      </c>
      <c r="I1592">
        <v>15.384629309002699</v>
      </c>
      <c r="J1592" t="s">
        <v>944</v>
      </c>
      <c r="K1592" t="s">
        <v>25</v>
      </c>
      <c r="L1592" t="s">
        <v>945</v>
      </c>
      <c r="M1592" t="s">
        <v>946</v>
      </c>
      <c r="N1592" t="s">
        <v>947</v>
      </c>
      <c r="O1592" t="s">
        <v>948</v>
      </c>
      <c r="P1592">
        <v>4</v>
      </c>
      <c r="Q1592" t="s">
        <v>949</v>
      </c>
      <c r="R1592" t="s">
        <v>950</v>
      </c>
      <c r="S1592">
        <v>120384382</v>
      </c>
      <c r="T1592">
        <v>609.28065730000003</v>
      </c>
      <c r="U1592" t="s">
        <v>31</v>
      </c>
      <c r="V1592" t="s">
        <v>13418</v>
      </c>
      <c r="W1592" t="s">
        <v>23</v>
      </c>
    </row>
    <row r="1593" spans="1:23" x14ac:dyDescent="0.4">
      <c r="A1593">
        <v>1592</v>
      </c>
      <c r="B1593">
        <v>1</v>
      </c>
      <c r="C1593">
        <v>1</v>
      </c>
      <c r="D1593">
        <v>1</v>
      </c>
      <c r="E1593">
        <v>1</v>
      </c>
      <c r="F1593">
        <v>0.58274677658139795</v>
      </c>
      <c r="G1593">
        <v>-1.9343471562958401</v>
      </c>
      <c r="H1593" t="s">
        <v>23</v>
      </c>
      <c r="I1593">
        <v>15.384629309002699</v>
      </c>
      <c r="J1593" t="s">
        <v>944</v>
      </c>
      <c r="K1593" t="s">
        <v>25</v>
      </c>
      <c r="L1593" t="s">
        <v>945</v>
      </c>
      <c r="M1593" t="s">
        <v>946</v>
      </c>
      <c r="N1593" t="s">
        <v>947</v>
      </c>
      <c r="O1593" t="s">
        <v>948</v>
      </c>
      <c r="P1593">
        <v>4</v>
      </c>
      <c r="Q1593" t="s">
        <v>949</v>
      </c>
      <c r="R1593" t="s">
        <v>950</v>
      </c>
      <c r="S1593">
        <v>120384382</v>
      </c>
      <c r="T1593">
        <v>609.28065730000003</v>
      </c>
      <c r="U1593" t="s">
        <v>31</v>
      </c>
      <c r="V1593" t="s">
        <v>1187</v>
      </c>
      <c r="W1593" t="s">
        <v>23</v>
      </c>
    </row>
    <row r="1594" spans="1:23" x14ac:dyDescent="0.4">
      <c r="A1594">
        <v>1593</v>
      </c>
      <c r="B1594">
        <v>1</v>
      </c>
      <c r="C1594">
        <v>2</v>
      </c>
      <c r="D1594">
        <v>1</v>
      </c>
      <c r="E1594">
        <v>1</v>
      </c>
      <c r="F1594">
        <v>0.582557575854876</v>
      </c>
      <c r="G1594">
        <v>-2.8119306368397901</v>
      </c>
      <c r="H1594">
        <v>0.999999999999999</v>
      </c>
      <c r="I1594">
        <v>54.043382275954698</v>
      </c>
      <c r="J1594" t="s">
        <v>1102</v>
      </c>
      <c r="K1594" t="s">
        <v>25</v>
      </c>
      <c r="L1594" t="s">
        <v>1103</v>
      </c>
      <c r="M1594" t="s">
        <v>1104</v>
      </c>
      <c r="N1594" t="s">
        <v>1105</v>
      </c>
      <c r="O1594" t="s">
        <v>1106</v>
      </c>
      <c r="P1594">
        <v>3.0999998999999998</v>
      </c>
      <c r="Q1594" t="s">
        <v>1107</v>
      </c>
      <c r="R1594" t="s">
        <v>1108</v>
      </c>
      <c r="S1594">
        <v>255847294</v>
      </c>
      <c r="T1594">
        <v>229.08591999999999</v>
      </c>
      <c r="U1594" t="s">
        <v>31</v>
      </c>
      <c r="V1594" t="s">
        <v>13419</v>
      </c>
      <c r="W1594" t="s">
        <v>23</v>
      </c>
    </row>
    <row r="1595" spans="1:23" x14ac:dyDescent="0.4">
      <c r="A1595">
        <v>1594</v>
      </c>
      <c r="B1595">
        <v>1</v>
      </c>
      <c r="C1595">
        <v>2</v>
      </c>
      <c r="D1595">
        <v>1</v>
      </c>
      <c r="E1595">
        <v>1</v>
      </c>
      <c r="F1595">
        <v>0.582557575854876</v>
      </c>
      <c r="G1595">
        <v>-2.8119306368397901</v>
      </c>
      <c r="H1595" t="s">
        <v>23</v>
      </c>
      <c r="I1595">
        <v>54.043382275954698</v>
      </c>
      <c r="J1595" t="s">
        <v>1102</v>
      </c>
      <c r="K1595" t="s">
        <v>25</v>
      </c>
      <c r="L1595" t="s">
        <v>1103</v>
      </c>
      <c r="M1595" t="s">
        <v>1104</v>
      </c>
      <c r="N1595" t="s">
        <v>1105</v>
      </c>
      <c r="O1595" t="s">
        <v>1106</v>
      </c>
      <c r="P1595">
        <v>3.0999998999999998</v>
      </c>
      <c r="Q1595" t="s">
        <v>1107</v>
      </c>
      <c r="R1595" t="s">
        <v>1108</v>
      </c>
      <c r="S1595">
        <v>255847294</v>
      </c>
      <c r="T1595">
        <v>229.08591999999999</v>
      </c>
      <c r="U1595" t="s">
        <v>31</v>
      </c>
      <c r="V1595" t="s">
        <v>7212</v>
      </c>
      <c r="W1595" t="s">
        <v>23</v>
      </c>
    </row>
    <row r="1596" spans="1:23" x14ac:dyDescent="0.4">
      <c r="A1596">
        <v>1595</v>
      </c>
      <c r="B1596">
        <v>1</v>
      </c>
      <c r="C1596">
        <v>2</v>
      </c>
      <c r="D1596">
        <v>1</v>
      </c>
      <c r="E1596">
        <v>1</v>
      </c>
      <c r="F1596">
        <v>0.58254757212376895</v>
      </c>
      <c r="G1596">
        <v>-2.81671104419312</v>
      </c>
      <c r="H1596">
        <v>0.999999999999999</v>
      </c>
      <c r="I1596">
        <v>54.081765635020297</v>
      </c>
      <c r="J1596" t="s">
        <v>1102</v>
      </c>
      <c r="K1596" t="s">
        <v>25</v>
      </c>
      <c r="L1596" t="s">
        <v>1103</v>
      </c>
      <c r="M1596" t="s">
        <v>1104</v>
      </c>
      <c r="N1596" t="s">
        <v>1105</v>
      </c>
      <c r="O1596" t="s">
        <v>1106</v>
      </c>
      <c r="P1596">
        <v>3.0999998999999998</v>
      </c>
      <c r="Q1596" t="s">
        <v>1107</v>
      </c>
      <c r="R1596" t="s">
        <v>1108</v>
      </c>
      <c r="S1596">
        <v>255847294</v>
      </c>
      <c r="T1596">
        <v>229.0859207</v>
      </c>
      <c r="U1596" t="s">
        <v>31</v>
      </c>
      <c r="V1596" t="s">
        <v>13420</v>
      </c>
      <c r="W1596" t="s">
        <v>23</v>
      </c>
    </row>
    <row r="1597" spans="1:23" x14ac:dyDescent="0.4">
      <c r="A1597">
        <v>1596</v>
      </c>
      <c r="B1597">
        <v>1</v>
      </c>
      <c r="C1597">
        <v>2</v>
      </c>
      <c r="D1597">
        <v>1</v>
      </c>
      <c r="E1597">
        <v>1</v>
      </c>
      <c r="F1597">
        <v>0.58254757212376895</v>
      </c>
      <c r="G1597">
        <v>-2.81671104419312</v>
      </c>
      <c r="H1597" t="s">
        <v>23</v>
      </c>
      <c r="I1597">
        <v>54.081765635020297</v>
      </c>
      <c r="J1597" t="s">
        <v>1102</v>
      </c>
      <c r="K1597" t="s">
        <v>25</v>
      </c>
      <c r="L1597" t="s">
        <v>1103</v>
      </c>
      <c r="M1597" t="s">
        <v>1104</v>
      </c>
      <c r="N1597" t="s">
        <v>1105</v>
      </c>
      <c r="O1597" t="s">
        <v>1106</v>
      </c>
      <c r="P1597">
        <v>3.0999998999999998</v>
      </c>
      <c r="Q1597" t="s">
        <v>1107</v>
      </c>
      <c r="R1597" t="s">
        <v>1108</v>
      </c>
      <c r="S1597">
        <v>255847294</v>
      </c>
      <c r="T1597">
        <v>229.0859207</v>
      </c>
      <c r="U1597" t="s">
        <v>31</v>
      </c>
      <c r="V1597" t="s">
        <v>7223</v>
      </c>
      <c r="W1597" t="s">
        <v>23</v>
      </c>
    </row>
    <row r="1598" spans="1:23" x14ac:dyDescent="0.4">
      <c r="A1598">
        <v>1597</v>
      </c>
      <c r="B1598">
        <v>1</v>
      </c>
      <c r="C1598">
        <v>1</v>
      </c>
      <c r="D1598">
        <v>1</v>
      </c>
      <c r="E1598">
        <v>1</v>
      </c>
      <c r="F1598">
        <v>0.58242901656357404</v>
      </c>
      <c r="G1598">
        <v>-2.0750682229695498</v>
      </c>
      <c r="H1598">
        <v>0.999999999999999</v>
      </c>
      <c r="I1598">
        <v>35.468673808293602</v>
      </c>
      <c r="J1598" t="s">
        <v>1050</v>
      </c>
      <c r="K1598" t="s">
        <v>25</v>
      </c>
      <c r="L1598" t="s">
        <v>1051</v>
      </c>
      <c r="M1598" t="s">
        <v>1052</v>
      </c>
      <c r="N1598" t="s">
        <v>1053</v>
      </c>
      <c r="O1598" t="s">
        <v>1054</v>
      </c>
      <c r="P1598">
        <v>-2.26145554</v>
      </c>
      <c r="Q1598" t="s">
        <v>1055</v>
      </c>
      <c r="R1598" t="s">
        <v>1056</v>
      </c>
      <c r="S1598">
        <v>20965758</v>
      </c>
      <c r="T1598">
        <v>285.08300000000003</v>
      </c>
      <c r="U1598" t="s">
        <v>31</v>
      </c>
      <c r="V1598" t="s">
        <v>13421</v>
      </c>
      <c r="W1598" t="s">
        <v>23</v>
      </c>
    </row>
    <row r="1599" spans="1:23" x14ac:dyDescent="0.4">
      <c r="A1599">
        <v>1598</v>
      </c>
      <c r="B1599">
        <v>1</v>
      </c>
      <c r="C1599">
        <v>1</v>
      </c>
      <c r="D1599">
        <v>1</v>
      </c>
      <c r="E1599">
        <v>1</v>
      </c>
      <c r="F1599">
        <v>0.58242901656357404</v>
      </c>
      <c r="G1599">
        <v>-2.0750682229695498</v>
      </c>
      <c r="H1599" t="s">
        <v>23</v>
      </c>
      <c r="I1599">
        <v>35.468673808293602</v>
      </c>
      <c r="J1599" t="s">
        <v>1050</v>
      </c>
      <c r="K1599" t="s">
        <v>25</v>
      </c>
      <c r="L1599" t="s">
        <v>1051</v>
      </c>
      <c r="M1599" t="s">
        <v>1052</v>
      </c>
      <c r="N1599" t="s">
        <v>1053</v>
      </c>
      <c r="O1599" t="s">
        <v>1054</v>
      </c>
      <c r="P1599">
        <v>-2.26145554</v>
      </c>
      <c r="Q1599" t="s">
        <v>1055</v>
      </c>
      <c r="R1599" t="s">
        <v>1056</v>
      </c>
      <c r="S1599">
        <v>20965758</v>
      </c>
      <c r="T1599">
        <v>285.08300000000003</v>
      </c>
      <c r="U1599" t="s">
        <v>31</v>
      </c>
      <c r="V1599" t="s">
        <v>1058</v>
      </c>
      <c r="W1599" t="s">
        <v>23</v>
      </c>
    </row>
    <row r="1600" spans="1:23" x14ac:dyDescent="0.4">
      <c r="A1600">
        <v>1599</v>
      </c>
      <c r="B1600">
        <v>1</v>
      </c>
      <c r="C1600">
        <v>1</v>
      </c>
      <c r="D1600">
        <v>1</v>
      </c>
      <c r="E1600">
        <v>1</v>
      </c>
      <c r="F1600">
        <v>0.58169664871594495</v>
      </c>
      <c r="G1600">
        <v>-75.703200435773496</v>
      </c>
      <c r="H1600">
        <v>0.999999999999999</v>
      </c>
      <c r="I1600">
        <v>30.8879186195967</v>
      </c>
      <c r="J1600" t="s">
        <v>2159</v>
      </c>
      <c r="K1600" t="s">
        <v>25</v>
      </c>
      <c r="L1600" t="s">
        <v>2160</v>
      </c>
      <c r="M1600" t="s">
        <v>2161</v>
      </c>
      <c r="N1600" t="s">
        <v>2162</v>
      </c>
      <c r="O1600" t="s">
        <v>2163</v>
      </c>
      <c r="P1600">
        <v>-1.39999998</v>
      </c>
      <c r="Q1600">
        <v>21827835</v>
      </c>
      <c r="R1600" t="s">
        <v>2164</v>
      </c>
      <c r="S1600">
        <v>262146</v>
      </c>
      <c r="T1600">
        <v>301.06011710000001</v>
      </c>
      <c r="U1600" t="s">
        <v>31</v>
      </c>
      <c r="V1600" t="s">
        <v>13422</v>
      </c>
      <c r="W1600" t="s">
        <v>23</v>
      </c>
    </row>
    <row r="1601" spans="1:23" x14ac:dyDescent="0.4">
      <c r="A1601">
        <v>1600</v>
      </c>
      <c r="B1601">
        <v>1</v>
      </c>
      <c r="C1601">
        <v>1</v>
      </c>
      <c r="D1601">
        <v>1</v>
      </c>
      <c r="E1601">
        <v>1</v>
      </c>
      <c r="F1601">
        <v>0.58169664871594495</v>
      </c>
      <c r="G1601">
        <v>-75.703200435773496</v>
      </c>
      <c r="H1601" t="s">
        <v>23</v>
      </c>
      <c r="I1601">
        <v>30.8879186195967</v>
      </c>
      <c r="J1601" t="s">
        <v>2159</v>
      </c>
      <c r="K1601" t="s">
        <v>25</v>
      </c>
      <c r="L1601" t="s">
        <v>2160</v>
      </c>
      <c r="M1601" t="s">
        <v>2161</v>
      </c>
      <c r="N1601" t="s">
        <v>2162</v>
      </c>
      <c r="O1601" t="s">
        <v>2163</v>
      </c>
      <c r="P1601">
        <v>-1.39999998</v>
      </c>
      <c r="Q1601">
        <v>21827835</v>
      </c>
      <c r="R1601" t="s">
        <v>2164</v>
      </c>
      <c r="S1601">
        <v>262146</v>
      </c>
      <c r="T1601">
        <v>301.06011710000001</v>
      </c>
      <c r="U1601" t="s">
        <v>31</v>
      </c>
      <c r="V1601" t="s">
        <v>10977</v>
      </c>
      <c r="W1601" t="s">
        <v>23</v>
      </c>
    </row>
    <row r="1602" spans="1:23" x14ac:dyDescent="0.4">
      <c r="A1602">
        <v>1601</v>
      </c>
      <c r="B1602">
        <v>1</v>
      </c>
      <c r="C1602">
        <v>1</v>
      </c>
      <c r="D1602">
        <v>1</v>
      </c>
      <c r="E1602">
        <v>1</v>
      </c>
      <c r="F1602">
        <v>0.58149536237343602</v>
      </c>
      <c r="G1602">
        <v>-3.7040368703121702</v>
      </c>
      <c r="H1602">
        <v>0.999999999999999</v>
      </c>
      <c r="I1602">
        <v>16.029055717925701</v>
      </c>
      <c r="J1602" t="s">
        <v>1074</v>
      </c>
      <c r="K1602" t="s">
        <v>25</v>
      </c>
      <c r="L1602" t="s">
        <v>1075</v>
      </c>
      <c r="M1602" t="s">
        <v>1076</v>
      </c>
      <c r="N1602" t="s">
        <v>1077</v>
      </c>
      <c r="O1602" t="s">
        <v>1078</v>
      </c>
      <c r="P1602">
        <v>-1.2999999499999999</v>
      </c>
      <c r="Q1602" t="s">
        <v>1079</v>
      </c>
      <c r="R1602" t="s">
        <v>1080</v>
      </c>
      <c r="S1602">
        <v>255781246</v>
      </c>
      <c r="T1602">
        <v>611.16066130000002</v>
      </c>
      <c r="U1602" t="s">
        <v>31</v>
      </c>
      <c r="V1602" t="s">
        <v>13423</v>
      </c>
      <c r="W1602" t="s">
        <v>23</v>
      </c>
    </row>
    <row r="1603" spans="1:23" x14ac:dyDescent="0.4">
      <c r="A1603">
        <v>1602</v>
      </c>
      <c r="B1603">
        <v>1</v>
      </c>
      <c r="C1603">
        <v>1</v>
      </c>
      <c r="D1603">
        <v>1</v>
      </c>
      <c r="E1603">
        <v>1</v>
      </c>
      <c r="F1603">
        <v>0.58149536237343602</v>
      </c>
      <c r="G1603">
        <v>-3.7040368703121702</v>
      </c>
      <c r="H1603" t="s">
        <v>23</v>
      </c>
      <c r="I1603">
        <v>16.029055717925701</v>
      </c>
      <c r="J1603" t="s">
        <v>1074</v>
      </c>
      <c r="K1603" t="s">
        <v>25</v>
      </c>
      <c r="L1603" t="s">
        <v>1075</v>
      </c>
      <c r="M1603" t="s">
        <v>1076</v>
      </c>
      <c r="N1603" t="s">
        <v>1077</v>
      </c>
      <c r="O1603" t="s">
        <v>1078</v>
      </c>
      <c r="P1603">
        <v>-1.2999999499999999</v>
      </c>
      <c r="Q1603" t="s">
        <v>1079</v>
      </c>
      <c r="R1603" t="s">
        <v>1080</v>
      </c>
      <c r="S1603">
        <v>255781246</v>
      </c>
      <c r="T1603">
        <v>611.16066130000002</v>
      </c>
      <c r="U1603" t="s">
        <v>31</v>
      </c>
      <c r="V1603" t="s">
        <v>1376</v>
      </c>
      <c r="W1603" t="s">
        <v>23</v>
      </c>
    </row>
    <row r="1604" spans="1:23" x14ac:dyDescent="0.4">
      <c r="A1604">
        <v>1603</v>
      </c>
      <c r="B1604">
        <v>1</v>
      </c>
      <c r="C1604">
        <v>1</v>
      </c>
      <c r="D1604">
        <v>1</v>
      </c>
      <c r="E1604">
        <v>1</v>
      </c>
      <c r="F1604">
        <v>0.581363775062673</v>
      </c>
      <c r="G1604">
        <v>-3.7425572744746201</v>
      </c>
      <c r="H1604">
        <v>0.999999999999999</v>
      </c>
      <c r="I1604">
        <v>43.436338670718698</v>
      </c>
      <c r="J1604" t="s">
        <v>1785</v>
      </c>
      <c r="K1604" t="s">
        <v>25</v>
      </c>
      <c r="L1604" t="s">
        <v>1786</v>
      </c>
      <c r="M1604" t="s">
        <v>1787</v>
      </c>
      <c r="N1604" t="s">
        <v>1788</v>
      </c>
      <c r="O1604" t="s">
        <v>1789</v>
      </c>
      <c r="P1604">
        <v>2.6577415499999999</v>
      </c>
      <c r="Q1604" t="s">
        <v>1790</v>
      </c>
      <c r="R1604" t="s">
        <v>1791</v>
      </c>
      <c r="S1604">
        <v>20900222</v>
      </c>
      <c r="T1604">
        <v>255.0651853</v>
      </c>
      <c r="U1604" t="s">
        <v>31</v>
      </c>
      <c r="V1604" t="s">
        <v>13424</v>
      </c>
      <c r="W1604" t="s">
        <v>23</v>
      </c>
    </row>
    <row r="1605" spans="1:23" x14ac:dyDescent="0.4">
      <c r="A1605">
        <v>1604</v>
      </c>
      <c r="B1605">
        <v>1</v>
      </c>
      <c r="C1605">
        <v>1</v>
      </c>
      <c r="D1605">
        <v>1</v>
      </c>
      <c r="E1605">
        <v>1</v>
      </c>
      <c r="F1605">
        <v>0.581363775062673</v>
      </c>
      <c r="G1605">
        <v>-3.7425572744746201</v>
      </c>
      <c r="H1605" t="s">
        <v>23</v>
      </c>
      <c r="I1605">
        <v>43.436338670718698</v>
      </c>
      <c r="J1605" t="s">
        <v>1785</v>
      </c>
      <c r="K1605" t="s">
        <v>25</v>
      </c>
      <c r="L1605" t="s">
        <v>1786</v>
      </c>
      <c r="M1605" t="s">
        <v>1787</v>
      </c>
      <c r="N1605" t="s">
        <v>1788</v>
      </c>
      <c r="O1605" t="s">
        <v>1789</v>
      </c>
      <c r="P1605">
        <v>2.6577415499999999</v>
      </c>
      <c r="Q1605" t="s">
        <v>1790</v>
      </c>
      <c r="R1605" t="s">
        <v>1791</v>
      </c>
      <c r="S1605">
        <v>20900222</v>
      </c>
      <c r="T1605">
        <v>255.0651853</v>
      </c>
      <c r="U1605" t="s">
        <v>31</v>
      </c>
      <c r="V1605" t="s">
        <v>4071</v>
      </c>
      <c r="W1605" t="s">
        <v>23</v>
      </c>
    </row>
    <row r="1606" spans="1:23" x14ac:dyDescent="0.4">
      <c r="A1606">
        <v>1605</v>
      </c>
      <c r="B1606">
        <v>1</v>
      </c>
      <c r="C1606">
        <v>1</v>
      </c>
      <c r="D1606">
        <v>1</v>
      </c>
      <c r="E1606">
        <v>1</v>
      </c>
      <c r="F1606">
        <v>0.58116997968262696</v>
      </c>
      <c r="G1606">
        <v>-15.3115025417477</v>
      </c>
      <c r="H1606" t="s">
        <v>23</v>
      </c>
      <c r="I1606">
        <v>14.637352531447</v>
      </c>
      <c r="J1606" t="s">
        <v>2202</v>
      </c>
      <c r="K1606" t="s">
        <v>25</v>
      </c>
      <c r="L1606" t="s">
        <v>7844</v>
      </c>
      <c r="M1606" t="s">
        <v>7845</v>
      </c>
      <c r="N1606" t="s">
        <v>7846</v>
      </c>
      <c r="O1606" t="s">
        <v>7847</v>
      </c>
      <c r="P1606">
        <v>0.20000000300000001</v>
      </c>
      <c r="Q1606" t="s">
        <v>7848</v>
      </c>
      <c r="R1606" t="s">
        <v>7849</v>
      </c>
      <c r="S1606">
        <v>3178802</v>
      </c>
      <c r="T1606">
        <v>535.11199999999997</v>
      </c>
      <c r="U1606" t="s">
        <v>31</v>
      </c>
      <c r="V1606" t="s">
        <v>13425</v>
      </c>
      <c r="W1606" t="s">
        <v>23</v>
      </c>
    </row>
    <row r="1607" spans="1:23" x14ac:dyDescent="0.4">
      <c r="A1607">
        <v>1606</v>
      </c>
      <c r="B1607">
        <v>1</v>
      </c>
      <c r="C1607">
        <v>1</v>
      </c>
      <c r="D1607">
        <v>1</v>
      </c>
      <c r="E1607">
        <v>1</v>
      </c>
      <c r="F1607">
        <v>0.58116997968262696</v>
      </c>
      <c r="G1607">
        <v>-15.3115025417477</v>
      </c>
      <c r="H1607">
        <v>0.999999999999999</v>
      </c>
      <c r="I1607">
        <v>14.637352531447</v>
      </c>
      <c r="J1607" t="s">
        <v>2202</v>
      </c>
      <c r="K1607" t="s">
        <v>25</v>
      </c>
      <c r="L1607" t="s">
        <v>7844</v>
      </c>
      <c r="M1607" t="s">
        <v>7845</v>
      </c>
      <c r="N1607" t="s">
        <v>7846</v>
      </c>
      <c r="O1607" t="s">
        <v>7847</v>
      </c>
      <c r="P1607">
        <v>0.20000000300000001</v>
      </c>
      <c r="Q1607" t="s">
        <v>7848</v>
      </c>
      <c r="R1607" t="s">
        <v>7849</v>
      </c>
      <c r="S1607">
        <v>3178802</v>
      </c>
      <c r="T1607">
        <v>535.11199999999997</v>
      </c>
      <c r="U1607" t="s">
        <v>31</v>
      </c>
      <c r="V1607" t="s">
        <v>13426</v>
      </c>
      <c r="W1607" t="s">
        <v>23</v>
      </c>
    </row>
    <row r="1608" spans="1:23" x14ac:dyDescent="0.4">
      <c r="A1608">
        <v>1607</v>
      </c>
      <c r="B1608">
        <v>1</v>
      </c>
      <c r="C1608">
        <v>1</v>
      </c>
      <c r="D1608">
        <v>1</v>
      </c>
      <c r="E1608">
        <v>1</v>
      </c>
      <c r="F1608">
        <v>0.58071711574061102</v>
      </c>
      <c r="G1608">
        <v>-12.620707425078599</v>
      </c>
      <c r="H1608">
        <v>0.999999999999999</v>
      </c>
      <c r="I1608">
        <v>21.003045482662799</v>
      </c>
      <c r="J1608" t="s">
        <v>4316</v>
      </c>
      <c r="K1608" t="s">
        <v>25</v>
      </c>
      <c r="L1608" t="s">
        <v>13427</v>
      </c>
      <c r="M1608" t="s">
        <v>13428</v>
      </c>
      <c r="N1608" t="s">
        <v>13429</v>
      </c>
      <c r="O1608" t="s">
        <v>13430</v>
      </c>
      <c r="P1608">
        <v>2.2000000499999999</v>
      </c>
      <c r="Q1608" t="s">
        <v>13431</v>
      </c>
      <c r="R1608" t="s">
        <v>13432</v>
      </c>
      <c r="S1608">
        <v>54192510</v>
      </c>
      <c r="T1608">
        <v>257.08139999999997</v>
      </c>
      <c r="U1608" t="s">
        <v>31</v>
      </c>
      <c r="V1608" t="s">
        <v>13433</v>
      </c>
      <c r="W1608" t="s">
        <v>23</v>
      </c>
    </row>
    <row r="1609" spans="1:23" x14ac:dyDescent="0.4">
      <c r="A1609">
        <v>1608</v>
      </c>
      <c r="B1609">
        <v>1</v>
      </c>
      <c r="C1609">
        <v>1</v>
      </c>
      <c r="D1609">
        <v>1</v>
      </c>
      <c r="E1609">
        <v>1</v>
      </c>
      <c r="F1609">
        <v>0.58071711574061102</v>
      </c>
      <c r="G1609">
        <v>-12.620707425078599</v>
      </c>
      <c r="H1609" t="s">
        <v>23</v>
      </c>
      <c r="I1609">
        <v>21.003045482662799</v>
      </c>
      <c r="J1609" t="s">
        <v>4316</v>
      </c>
      <c r="K1609" t="s">
        <v>25</v>
      </c>
      <c r="L1609" t="s">
        <v>13427</v>
      </c>
      <c r="M1609" t="s">
        <v>13428</v>
      </c>
      <c r="N1609" t="s">
        <v>13429</v>
      </c>
      <c r="O1609" t="s">
        <v>13430</v>
      </c>
      <c r="P1609">
        <v>2.2000000499999999</v>
      </c>
      <c r="Q1609" t="s">
        <v>13431</v>
      </c>
      <c r="R1609" t="s">
        <v>13432</v>
      </c>
      <c r="S1609">
        <v>54192510</v>
      </c>
      <c r="T1609">
        <v>257.08139999999997</v>
      </c>
      <c r="U1609" t="s">
        <v>31</v>
      </c>
      <c r="V1609" t="s">
        <v>10553</v>
      </c>
      <c r="W1609" t="s">
        <v>23</v>
      </c>
    </row>
    <row r="1610" spans="1:23" x14ac:dyDescent="0.4">
      <c r="A1610">
        <v>1609</v>
      </c>
      <c r="B1610">
        <v>1</v>
      </c>
      <c r="C1610">
        <v>1</v>
      </c>
      <c r="D1610">
        <v>1</v>
      </c>
      <c r="E1610">
        <v>1</v>
      </c>
      <c r="F1610">
        <v>0.58066707000607698</v>
      </c>
      <c r="G1610">
        <v>-4.7693075007558203</v>
      </c>
      <c r="H1610" t="s">
        <v>23</v>
      </c>
      <c r="I1610">
        <v>44.381884886755898</v>
      </c>
      <c r="J1610" t="s">
        <v>1174</v>
      </c>
      <c r="K1610" t="s">
        <v>25</v>
      </c>
      <c r="L1610" t="s">
        <v>3787</v>
      </c>
      <c r="M1610" t="s">
        <v>3788</v>
      </c>
      <c r="N1610" t="s">
        <v>3789</v>
      </c>
      <c r="O1610" t="s">
        <v>3790</v>
      </c>
      <c r="P1610">
        <v>3.0999998999999998</v>
      </c>
      <c r="Q1610">
        <v>185914</v>
      </c>
      <c r="R1610" t="s">
        <v>3791</v>
      </c>
      <c r="S1610">
        <v>51559580022</v>
      </c>
      <c r="T1610">
        <v>231.10157079999999</v>
      </c>
      <c r="U1610" t="s">
        <v>31</v>
      </c>
      <c r="V1610" t="s">
        <v>2952</v>
      </c>
      <c r="W1610" t="s">
        <v>23</v>
      </c>
    </row>
    <row r="1611" spans="1:23" x14ac:dyDescent="0.4">
      <c r="A1611">
        <v>1610</v>
      </c>
      <c r="B1611">
        <v>1</v>
      </c>
      <c r="C1611">
        <v>1</v>
      </c>
      <c r="D1611">
        <v>1</v>
      </c>
      <c r="E1611">
        <v>1</v>
      </c>
      <c r="F1611">
        <v>0.58066707000607698</v>
      </c>
      <c r="G1611">
        <v>-4.7693075007558203</v>
      </c>
      <c r="H1611">
        <v>0.999999999999999</v>
      </c>
      <c r="I1611">
        <v>44.381884886755898</v>
      </c>
      <c r="J1611" t="s">
        <v>1174</v>
      </c>
      <c r="K1611" t="s">
        <v>25</v>
      </c>
      <c r="L1611" t="s">
        <v>3787</v>
      </c>
      <c r="M1611" t="s">
        <v>3788</v>
      </c>
      <c r="N1611" t="s">
        <v>3789</v>
      </c>
      <c r="O1611" t="s">
        <v>3790</v>
      </c>
      <c r="P1611">
        <v>3.0999998999999998</v>
      </c>
      <c r="Q1611">
        <v>185914</v>
      </c>
      <c r="R1611" t="s">
        <v>3791</v>
      </c>
      <c r="S1611">
        <v>51559580022</v>
      </c>
      <c r="T1611">
        <v>231.10157079999999</v>
      </c>
      <c r="U1611" t="s">
        <v>31</v>
      </c>
      <c r="V1611" t="s">
        <v>13434</v>
      </c>
      <c r="W1611" t="s">
        <v>23</v>
      </c>
    </row>
    <row r="1612" spans="1:23" x14ac:dyDescent="0.4">
      <c r="A1612">
        <v>1611</v>
      </c>
      <c r="B1612">
        <v>1</v>
      </c>
      <c r="C1612">
        <v>3</v>
      </c>
      <c r="D1612">
        <v>1</v>
      </c>
      <c r="E1612">
        <v>4</v>
      </c>
      <c r="F1612">
        <v>0.58041071577289505</v>
      </c>
      <c r="G1612">
        <v>-34.0507939170135</v>
      </c>
      <c r="H1612">
        <v>0.58391959798994897</v>
      </c>
      <c r="I1612">
        <v>16.513770858900902</v>
      </c>
      <c r="J1612" t="s">
        <v>990</v>
      </c>
      <c r="K1612" t="s">
        <v>25</v>
      </c>
      <c r="L1612" t="s">
        <v>991</v>
      </c>
      <c r="M1612" t="s">
        <v>992</v>
      </c>
      <c r="N1612" t="s">
        <v>993</v>
      </c>
      <c r="O1612" t="s">
        <v>994</v>
      </c>
      <c r="P1612">
        <v>1.72005439</v>
      </c>
      <c r="Q1612" t="s">
        <v>995</v>
      </c>
      <c r="R1612" t="s">
        <v>996</v>
      </c>
      <c r="S1612">
        <v>34481301886</v>
      </c>
      <c r="T1612">
        <v>459.0921879</v>
      </c>
      <c r="U1612" t="s">
        <v>31</v>
      </c>
      <c r="V1612" t="s">
        <v>13435</v>
      </c>
      <c r="W1612" t="s">
        <v>23</v>
      </c>
    </row>
    <row r="1613" spans="1:23" x14ac:dyDescent="0.4">
      <c r="A1613">
        <v>1612</v>
      </c>
      <c r="B1613">
        <v>1</v>
      </c>
      <c r="C1613">
        <v>1</v>
      </c>
      <c r="D1613">
        <v>1</v>
      </c>
      <c r="E1613">
        <v>1</v>
      </c>
      <c r="F1613">
        <v>0.57979552550898505</v>
      </c>
      <c r="G1613">
        <v>-2.4647078559147499</v>
      </c>
      <c r="H1613" t="s">
        <v>23</v>
      </c>
      <c r="I1613">
        <v>16.818216449016401</v>
      </c>
      <c r="J1613" t="s">
        <v>944</v>
      </c>
      <c r="K1613" t="s">
        <v>25</v>
      </c>
      <c r="L1613" t="s">
        <v>945</v>
      </c>
      <c r="M1613" t="s">
        <v>946</v>
      </c>
      <c r="N1613" t="s">
        <v>947</v>
      </c>
      <c r="O1613" t="s">
        <v>948</v>
      </c>
      <c r="P1613">
        <v>4</v>
      </c>
      <c r="Q1613" t="s">
        <v>949</v>
      </c>
      <c r="R1613" t="s">
        <v>950</v>
      </c>
      <c r="S1613">
        <v>120384382</v>
      </c>
      <c r="T1613">
        <v>609.28065730000003</v>
      </c>
      <c r="U1613" t="s">
        <v>31</v>
      </c>
      <c r="V1613" t="s">
        <v>3107</v>
      </c>
      <c r="W1613" t="s">
        <v>23</v>
      </c>
    </row>
    <row r="1614" spans="1:23" x14ac:dyDescent="0.4">
      <c r="A1614">
        <v>1613</v>
      </c>
      <c r="B1614">
        <v>1</v>
      </c>
      <c r="C1614">
        <v>1</v>
      </c>
      <c r="D1614">
        <v>1</v>
      </c>
      <c r="E1614">
        <v>1</v>
      </c>
      <c r="F1614">
        <v>0.57979552550898505</v>
      </c>
      <c r="G1614">
        <v>-2.4647078559147499</v>
      </c>
      <c r="H1614">
        <v>0.999999999999999</v>
      </c>
      <c r="I1614">
        <v>16.818216449016401</v>
      </c>
      <c r="J1614" t="s">
        <v>944</v>
      </c>
      <c r="K1614" t="s">
        <v>25</v>
      </c>
      <c r="L1614" t="s">
        <v>945</v>
      </c>
      <c r="M1614" t="s">
        <v>946</v>
      </c>
      <c r="N1614" t="s">
        <v>947</v>
      </c>
      <c r="O1614" t="s">
        <v>948</v>
      </c>
      <c r="P1614">
        <v>4</v>
      </c>
      <c r="Q1614" t="s">
        <v>949</v>
      </c>
      <c r="R1614" t="s">
        <v>950</v>
      </c>
      <c r="S1614">
        <v>120384382</v>
      </c>
      <c r="T1614">
        <v>609.28065730000003</v>
      </c>
      <c r="U1614" t="s">
        <v>31</v>
      </c>
      <c r="V1614" t="s">
        <v>13436</v>
      </c>
      <c r="W1614" t="s">
        <v>23</v>
      </c>
    </row>
    <row r="1615" spans="1:23" x14ac:dyDescent="0.4">
      <c r="A1615">
        <v>1614</v>
      </c>
      <c r="B1615">
        <v>1</v>
      </c>
      <c r="C1615">
        <v>1</v>
      </c>
      <c r="D1615">
        <v>1</v>
      </c>
      <c r="E1615">
        <v>2</v>
      </c>
      <c r="F1615">
        <v>0.57921703585475104</v>
      </c>
      <c r="G1615">
        <v>-31.728532211172201</v>
      </c>
      <c r="H1615">
        <v>5.7286432160804E-2</v>
      </c>
      <c r="I1615">
        <v>21.9059726420301</v>
      </c>
      <c r="J1615" t="s">
        <v>1880</v>
      </c>
      <c r="K1615" t="s">
        <v>25</v>
      </c>
      <c r="L1615" t="s">
        <v>1881</v>
      </c>
      <c r="M1615" t="s">
        <v>1882</v>
      </c>
      <c r="N1615" t="s">
        <v>1883</v>
      </c>
      <c r="O1615" t="s">
        <v>1884</v>
      </c>
      <c r="P1615">
        <v>-1.5198652699999999</v>
      </c>
      <c r="Q1615" t="s">
        <v>1885</v>
      </c>
      <c r="R1615" t="s">
        <v>1886</v>
      </c>
      <c r="S1615">
        <v>25890152558</v>
      </c>
      <c r="T1615">
        <v>298.1146</v>
      </c>
      <c r="U1615" t="s">
        <v>31</v>
      </c>
      <c r="V1615" t="s">
        <v>13437</v>
      </c>
      <c r="W1615" t="s">
        <v>23</v>
      </c>
    </row>
    <row r="1616" spans="1:23" x14ac:dyDescent="0.4">
      <c r="A1616">
        <v>1615</v>
      </c>
      <c r="B1616">
        <v>1</v>
      </c>
      <c r="C1616">
        <v>1</v>
      </c>
      <c r="D1616">
        <v>1</v>
      </c>
      <c r="E1616">
        <v>2</v>
      </c>
      <c r="F1616">
        <v>0.57921703585475104</v>
      </c>
      <c r="G1616">
        <v>-31.728532211172201</v>
      </c>
      <c r="H1616" t="s">
        <v>23</v>
      </c>
      <c r="I1616">
        <v>21.9059726420301</v>
      </c>
      <c r="J1616" t="s">
        <v>1880</v>
      </c>
      <c r="K1616" t="s">
        <v>25</v>
      </c>
      <c r="L1616" t="s">
        <v>1881</v>
      </c>
      <c r="M1616" t="s">
        <v>1882</v>
      </c>
      <c r="N1616" t="s">
        <v>1883</v>
      </c>
      <c r="O1616" t="s">
        <v>1884</v>
      </c>
      <c r="P1616">
        <v>-1.5198652699999999</v>
      </c>
      <c r="Q1616" t="s">
        <v>1885</v>
      </c>
      <c r="R1616" t="s">
        <v>1886</v>
      </c>
      <c r="S1616">
        <v>25890152558</v>
      </c>
      <c r="T1616">
        <v>298.1146</v>
      </c>
      <c r="U1616" t="s">
        <v>31</v>
      </c>
      <c r="V1616" t="s">
        <v>1888</v>
      </c>
      <c r="W1616" t="s">
        <v>23</v>
      </c>
    </row>
    <row r="1617" spans="1:23" x14ac:dyDescent="0.4">
      <c r="A1617">
        <v>1616</v>
      </c>
      <c r="B1617">
        <v>1</v>
      </c>
      <c r="C1617">
        <v>1</v>
      </c>
      <c r="D1617">
        <v>1</v>
      </c>
      <c r="E1617">
        <v>1</v>
      </c>
      <c r="F1617">
        <v>0.57860466196891103</v>
      </c>
      <c r="G1617">
        <v>-5.93263318897404</v>
      </c>
      <c r="H1617">
        <v>0.999999999999999</v>
      </c>
      <c r="I1617">
        <v>40.172147046358504</v>
      </c>
      <c r="J1617" t="s">
        <v>1174</v>
      </c>
      <c r="K1617" t="s">
        <v>25</v>
      </c>
      <c r="L1617" t="s">
        <v>3787</v>
      </c>
      <c r="M1617" t="s">
        <v>3788</v>
      </c>
      <c r="N1617" t="s">
        <v>3789</v>
      </c>
      <c r="O1617" t="s">
        <v>3790</v>
      </c>
      <c r="P1617">
        <v>3.0999998999999998</v>
      </c>
      <c r="Q1617">
        <v>185914</v>
      </c>
      <c r="R1617" t="s">
        <v>3791</v>
      </c>
      <c r="S1617">
        <v>51559580022</v>
      </c>
      <c r="T1617">
        <v>231.10157079999999</v>
      </c>
      <c r="U1617" t="s">
        <v>31</v>
      </c>
      <c r="V1617" t="s">
        <v>13438</v>
      </c>
      <c r="W1617" t="s">
        <v>23</v>
      </c>
    </row>
    <row r="1618" spans="1:23" x14ac:dyDescent="0.4">
      <c r="A1618">
        <v>1617</v>
      </c>
      <c r="B1618">
        <v>1</v>
      </c>
      <c r="C1618">
        <v>1</v>
      </c>
      <c r="D1618">
        <v>1</v>
      </c>
      <c r="E1618">
        <v>1</v>
      </c>
      <c r="F1618">
        <v>0.57860466196891103</v>
      </c>
      <c r="G1618">
        <v>-5.93263318897404</v>
      </c>
      <c r="H1618" t="s">
        <v>23</v>
      </c>
      <c r="I1618">
        <v>40.172147046358504</v>
      </c>
      <c r="J1618" t="s">
        <v>1174</v>
      </c>
      <c r="K1618" t="s">
        <v>25</v>
      </c>
      <c r="L1618" t="s">
        <v>3787</v>
      </c>
      <c r="M1618" t="s">
        <v>3788</v>
      </c>
      <c r="N1618" t="s">
        <v>3789</v>
      </c>
      <c r="O1618" t="s">
        <v>3790</v>
      </c>
      <c r="P1618">
        <v>3.0999998999999998</v>
      </c>
      <c r="Q1618">
        <v>185914</v>
      </c>
      <c r="R1618" t="s">
        <v>3791</v>
      </c>
      <c r="S1618">
        <v>51559580022</v>
      </c>
      <c r="T1618">
        <v>231.10157079999999</v>
      </c>
      <c r="U1618" t="s">
        <v>31</v>
      </c>
      <c r="V1618" t="s">
        <v>2840</v>
      </c>
      <c r="W1618" t="s">
        <v>23</v>
      </c>
    </row>
    <row r="1619" spans="1:23" x14ac:dyDescent="0.4">
      <c r="A1619">
        <v>1618</v>
      </c>
      <c r="B1619">
        <v>1</v>
      </c>
      <c r="C1619">
        <v>1</v>
      </c>
      <c r="D1619">
        <v>1</v>
      </c>
      <c r="E1619">
        <v>1</v>
      </c>
      <c r="F1619">
        <v>0.57845614423074798</v>
      </c>
      <c r="G1619">
        <v>-11.9222831349226</v>
      </c>
      <c r="H1619">
        <v>0.999999999999999</v>
      </c>
      <c r="I1619">
        <v>32.723862722801698</v>
      </c>
      <c r="J1619" t="s">
        <v>3916</v>
      </c>
      <c r="K1619" t="s">
        <v>25</v>
      </c>
      <c r="L1619" t="s">
        <v>12754</v>
      </c>
      <c r="M1619" t="s">
        <v>12755</v>
      </c>
      <c r="N1619" t="s">
        <v>12756</v>
      </c>
      <c r="O1619" t="s">
        <v>12757</v>
      </c>
      <c r="P1619">
        <v>1.81576502</v>
      </c>
      <c r="Q1619" t="s">
        <v>12758</v>
      </c>
      <c r="R1619" t="s">
        <v>12759</v>
      </c>
      <c r="S1619">
        <v>255846782</v>
      </c>
      <c r="T1619">
        <v>149.05970600000001</v>
      </c>
      <c r="U1619" t="s">
        <v>31</v>
      </c>
      <c r="V1619" t="s">
        <v>13439</v>
      </c>
      <c r="W1619" t="s">
        <v>23</v>
      </c>
    </row>
    <row r="1620" spans="1:23" x14ac:dyDescent="0.4">
      <c r="A1620">
        <v>1619</v>
      </c>
      <c r="B1620">
        <v>1</v>
      </c>
      <c r="C1620">
        <v>1</v>
      </c>
      <c r="D1620">
        <v>1</v>
      </c>
      <c r="E1620">
        <v>1</v>
      </c>
      <c r="F1620">
        <v>0.57845614423074798</v>
      </c>
      <c r="G1620">
        <v>-11.9222831349226</v>
      </c>
      <c r="H1620" t="s">
        <v>23</v>
      </c>
      <c r="I1620">
        <v>32.723862722801698</v>
      </c>
      <c r="J1620" t="s">
        <v>3916</v>
      </c>
      <c r="K1620" t="s">
        <v>25</v>
      </c>
      <c r="L1620" t="s">
        <v>12754</v>
      </c>
      <c r="M1620" t="s">
        <v>12755</v>
      </c>
      <c r="N1620" t="s">
        <v>12756</v>
      </c>
      <c r="O1620" t="s">
        <v>12757</v>
      </c>
      <c r="P1620">
        <v>1.81576502</v>
      </c>
      <c r="Q1620" t="s">
        <v>12758</v>
      </c>
      <c r="R1620" t="s">
        <v>12759</v>
      </c>
      <c r="S1620">
        <v>255846782</v>
      </c>
      <c r="T1620">
        <v>149.05970600000001</v>
      </c>
      <c r="U1620" t="s">
        <v>31</v>
      </c>
      <c r="V1620" t="s">
        <v>4812</v>
      </c>
      <c r="W1620" t="s">
        <v>23</v>
      </c>
    </row>
    <row r="1621" spans="1:23" x14ac:dyDescent="0.4">
      <c r="A1621">
        <v>1620</v>
      </c>
      <c r="B1621">
        <v>1</v>
      </c>
      <c r="C1621">
        <v>1</v>
      </c>
      <c r="D1621">
        <v>1</v>
      </c>
      <c r="E1621">
        <v>1</v>
      </c>
      <c r="F1621">
        <v>0.57781958635013797</v>
      </c>
      <c r="G1621">
        <v>-5.1006712718292402</v>
      </c>
      <c r="H1621">
        <v>0.999999999999999</v>
      </c>
      <c r="I1621">
        <v>32.615203923392997</v>
      </c>
      <c r="J1621" t="s">
        <v>931</v>
      </c>
      <c r="K1621" t="s">
        <v>25</v>
      </c>
      <c r="L1621" t="s">
        <v>932</v>
      </c>
      <c r="M1621" t="s">
        <v>933</v>
      </c>
      <c r="N1621" t="s">
        <v>934</v>
      </c>
      <c r="O1621" t="s">
        <v>935</v>
      </c>
      <c r="P1621">
        <v>-1.7000000500000001</v>
      </c>
      <c r="Q1621" t="s">
        <v>936</v>
      </c>
      <c r="R1621" t="s">
        <v>937</v>
      </c>
      <c r="S1621">
        <v>20766846</v>
      </c>
      <c r="T1621">
        <v>597.14501129999996</v>
      </c>
      <c r="U1621" t="s">
        <v>31</v>
      </c>
      <c r="V1621" t="s">
        <v>13440</v>
      </c>
      <c r="W1621" t="s">
        <v>23</v>
      </c>
    </row>
    <row r="1622" spans="1:23" x14ac:dyDescent="0.4">
      <c r="A1622">
        <v>1621</v>
      </c>
      <c r="B1622">
        <v>1</v>
      </c>
      <c r="C1622">
        <v>1</v>
      </c>
      <c r="D1622">
        <v>1</v>
      </c>
      <c r="E1622">
        <v>1</v>
      </c>
      <c r="F1622">
        <v>0.57781958635013797</v>
      </c>
      <c r="G1622">
        <v>-5.1006712718292402</v>
      </c>
      <c r="H1622" t="s">
        <v>23</v>
      </c>
      <c r="I1622">
        <v>32.615203923392997</v>
      </c>
      <c r="J1622" t="s">
        <v>931</v>
      </c>
      <c r="K1622" t="s">
        <v>25</v>
      </c>
      <c r="L1622" t="s">
        <v>932</v>
      </c>
      <c r="M1622" t="s">
        <v>933</v>
      </c>
      <c r="N1622" t="s">
        <v>934</v>
      </c>
      <c r="O1622" t="s">
        <v>935</v>
      </c>
      <c r="P1622">
        <v>-1.7000000500000001</v>
      </c>
      <c r="Q1622" t="s">
        <v>936</v>
      </c>
      <c r="R1622" t="s">
        <v>937</v>
      </c>
      <c r="S1622">
        <v>20766846</v>
      </c>
      <c r="T1622">
        <v>597.14501129999996</v>
      </c>
      <c r="U1622" t="s">
        <v>31</v>
      </c>
      <c r="V1622" t="s">
        <v>2539</v>
      </c>
      <c r="W1622" t="s">
        <v>23</v>
      </c>
    </row>
    <row r="1623" spans="1:23" x14ac:dyDescent="0.4">
      <c r="A1623">
        <v>1622</v>
      </c>
      <c r="B1623">
        <v>1</v>
      </c>
      <c r="C1623">
        <v>1</v>
      </c>
      <c r="D1623">
        <v>1</v>
      </c>
      <c r="E1623">
        <v>1</v>
      </c>
      <c r="F1623">
        <v>0.57505004534925996</v>
      </c>
      <c r="G1623">
        <v>-3.9393419543903998</v>
      </c>
      <c r="H1623">
        <v>0.999999999999999</v>
      </c>
      <c r="I1623">
        <v>8.9590124412872498</v>
      </c>
      <c r="J1623" t="s">
        <v>944</v>
      </c>
      <c r="K1623" t="s">
        <v>25</v>
      </c>
      <c r="L1623" t="s">
        <v>945</v>
      </c>
      <c r="M1623" t="s">
        <v>946</v>
      </c>
      <c r="N1623" t="s">
        <v>947</v>
      </c>
      <c r="O1623" t="s">
        <v>948</v>
      </c>
      <c r="P1623">
        <v>4</v>
      </c>
      <c r="Q1623" t="s">
        <v>949</v>
      </c>
      <c r="R1623" t="s">
        <v>950</v>
      </c>
      <c r="S1623">
        <v>120384382</v>
      </c>
      <c r="T1623">
        <v>609.28065730000003</v>
      </c>
      <c r="U1623" t="s">
        <v>31</v>
      </c>
      <c r="V1623" t="s">
        <v>13441</v>
      </c>
      <c r="W1623" t="s">
        <v>23</v>
      </c>
    </row>
    <row r="1624" spans="1:23" x14ac:dyDescent="0.4">
      <c r="A1624">
        <v>1623</v>
      </c>
      <c r="B1624">
        <v>1</v>
      </c>
      <c r="C1624">
        <v>1</v>
      </c>
      <c r="D1624">
        <v>1</v>
      </c>
      <c r="E1624">
        <v>1</v>
      </c>
      <c r="F1624">
        <v>0.57505004534925996</v>
      </c>
      <c r="G1624">
        <v>-3.9393419543903998</v>
      </c>
      <c r="H1624" t="s">
        <v>23</v>
      </c>
      <c r="I1624">
        <v>8.9590124412872498</v>
      </c>
      <c r="J1624" t="s">
        <v>944</v>
      </c>
      <c r="K1624" t="s">
        <v>25</v>
      </c>
      <c r="L1624" t="s">
        <v>945</v>
      </c>
      <c r="M1624" t="s">
        <v>946</v>
      </c>
      <c r="N1624" t="s">
        <v>947</v>
      </c>
      <c r="O1624" t="s">
        <v>948</v>
      </c>
      <c r="P1624">
        <v>4</v>
      </c>
      <c r="Q1624" t="s">
        <v>949</v>
      </c>
      <c r="R1624" t="s">
        <v>950</v>
      </c>
      <c r="S1624">
        <v>120384382</v>
      </c>
      <c r="T1624">
        <v>609.28065730000003</v>
      </c>
      <c r="U1624" t="s">
        <v>31</v>
      </c>
      <c r="V1624" t="s">
        <v>3677</v>
      </c>
      <c r="W1624" t="s">
        <v>23</v>
      </c>
    </row>
    <row r="1625" spans="1:23" x14ac:dyDescent="0.4">
      <c r="A1625">
        <v>1624</v>
      </c>
      <c r="B1625">
        <v>1</v>
      </c>
      <c r="C1625">
        <v>1</v>
      </c>
      <c r="D1625">
        <v>1</v>
      </c>
      <c r="E1625">
        <v>2</v>
      </c>
      <c r="F1625">
        <v>0.57502868885606795</v>
      </c>
      <c r="G1625">
        <v>-5.7898462574647898</v>
      </c>
      <c r="H1625" t="s">
        <v>23</v>
      </c>
      <c r="I1625">
        <v>64.454003904312302</v>
      </c>
      <c r="J1625" t="s">
        <v>1074</v>
      </c>
      <c r="K1625" t="s">
        <v>25</v>
      </c>
      <c r="L1625" t="s">
        <v>13383</v>
      </c>
      <c r="M1625" t="s">
        <v>13384</v>
      </c>
      <c r="N1625" t="s">
        <v>13385</v>
      </c>
      <c r="O1625" t="s">
        <v>13386</v>
      </c>
      <c r="P1625">
        <v>-2.5999998999999998</v>
      </c>
      <c r="Q1625" t="s">
        <v>13387</v>
      </c>
      <c r="R1625" t="s">
        <v>13388</v>
      </c>
      <c r="S1625">
        <v>19972474</v>
      </c>
      <c r="T1625">
        <v>611.16066130000002</v>
      </c>
      <c r="U1625" t="s">
        <v>31</v>
      </c>
      <c r="V1625" t="s">
        <v>7872</v>
      </c>
      <c r="W1625" t="s">
        <v>23</v>
      </c>
    </row>
    <row r="1626" spans="1:23" x14ac:dyDescent="0.4">
      <c r="A1626">
        <v>1625</v>
      </c>
      <c r="B1626">
        <v>1</v>
      </c>
      <c r="C1626">
        <v>1</v>
      </c>
      <c r="D1626">
        <v>1</v>
      </c>
      <c r="E1626">
        <v>2</v>
      </c>
      <c r="F1626">
        <v>0.57502868885606795</v>
      </c>
      <c r="G1626">
        <v>-5.7898462574647898</v>
      </c>
      <c r="H1626">
        <v>0.96934673366834101</v>
      </c>
      <c r="I1626">
        <v>64.454003904312302</v>
      </c>
      <c r="J1626" t="s">
        <v>1074</v>
      </c>
      <c r="K1626" t="s">
        <v>25</v>
      </c>
      <c r="L1626" t="s">
        <v>13383</v>
      </c>
      <c r="M1626" t="s">
        <v>13384</v>
      </c>
      <c r="N1626" t="s">
        <v>13385</v>
      </c>
      <c r="O1626" t="s">
        <v>13386</v>
      </c>
      <c r="P1626">
        <v>-2.5999998999999998</v>
      </c>
      <c r="Q1626" t="s">
        <v>13387</v>
      </c>
      <c r="R1626" t="s">
        <v>13388</v>
      </c>
      <c r="S1626">
        <v>19972474</v>
      </c>
      <c r="T1626">
        <v>611.16066130000002</v>
      </c>
      <c r="U1626" t="s">
        <v>31</v>
      </c>
      <c r="V1626" t="s">
        <v>13442</v>
      </c>
      <c r="W1626" t="s">
        <v>23</v>
      </c>
    </row>
    <row r="1627" spans="1:23" x14ac:dyDescent="0.4">
      <c r="A1627">
        <v>1626</v>
      </c>
      <c r="B1627">
        <v>1</v>
      </c>
      <c r="C1627">
        <v>1</v>
      </c>
      <c r="D1627">
        <v>1</v>
      </c>
      <c r="E1627">
        <v>1</v>
      </c>
      <c r="F1627">
        <v>0.57498906884625101</v>
      </c>
      <c r="G1627">
        <v>-6.4683987730262702</v>
      </c>
      <c r="H1627">
        <v>0.999999999999999</v>
      </c>
      <c r="I1627">
        <v>18.721336375561101</v>
      </c>
      <c r="J1627" t="s">
        <v>1832</v>
      </c>
      <c r="K1627" t="s">
        <v>25</v>
      </c>
      <c r="L1627" t="s">
        <v>1833</v>
      </c>
      <c r="M1627" t="s">
        <v>1834</v>
      </c>
      <c r="N1627" t="s">
        <v>1835</v>
      </c>
      <c r="O1627" t="s">
        <v>1836</v>
      </c>
      <c r="P1627">
        <v>-2.5999998999999998</v>
      </c>
      <c r="Q1627" t="s">
        <v>1837</v>
      </c>
      <c r="R1627" t="s">
        <v>1838</v>
      </c>
      <c r="S1627">
        <v>121629054</v>
      </c>
      <c r="T1627">
        <v>330.0598</v>
      </c>
      <c r="U1627" t="s">
        <v>31</v>
      </c>
      <c r="V1627" t="s">
        <v>13443</v>
      </c>
      <c r="W1627" t="s">
        <v>23</v>
      </c>
    </row>
    <row r="1628" spans="1:23" x14ac:dyDescent="0.4">
      <c r="A1628">
        <v>1627</v>
      </c>
      <c r="B1628">
        <v>1</v>
      </c>
      <c r="C1628">
        <v>1</v>
      </c>
      <c r="D1628">
        <v>1</v>
      </c>
      <c r="E1628">
        <v>1</v>
      </c>
      <c r="F1628">
        <v>0.57498906884625101</v>
      </c>
      <c r="G1628">
        <v>-6.4683987730262702</v>
      </c>
      <c r="H1628" t="s">
        <v>23</v>
      </c>
      <c r="I1628">
        <v>18.721336375561101</v>
      </c>
      <c r="J1628" t="s">
        <v>1832</v>
      </c>
      <c r="K1628" t="s">
        <v>25</v>
      </c>
      <c r="L1628" t="s">
        <v>1833</v>
      </c>
      <c r="M1628" t="s">
        <v>1834</v>
      </c>
      <c r="N1628" t="s">
        <v>1835</v>
      </c>
      <c r="O1628" t="s">
        <v>1836</v>
      </c>
      <c r="P1628">
        <v>-2.5999998999999998</v>
      </c>
      <c r="Q1628" t="s">
        <v>1837</v>
      </c>
      <c r="R1628" t="s">
        <v>1838</v>
      </c>
      <c r="S1628">
        <v>121629054</v>
      </c>
      <c r="T1628">
        <v>330.0598</v>
      </c>
      <c r="U1628" t="s">
        <v>31</v>
      </c>
      <c r="V1628" t="s">
        <v>2013</v>
      </c>
      <c r="W1628" t="s">
        <v>23</v>
      </c>
    </row>
    <row r="1629" spans="1:23" x14ac:dyDescent="0.4">
      <c r="A1629">
        <v>1628</v>
      </c>
      <c r="B1629">
        <v>1</v>
      </c>
      <c r="C1629">
        <v>1</v>
      </c>
      <c r="D1629">
        <v>1</v>
      </c>
      <c r="E1629">
        <v>1</v>
      </c>
      <c r="F1629">
        <v>0.57460165642580296</v>
      </c>
      <c r="G1629">
        <v>-2.8293996703031299</v>
      </c>
      <c r="H1629" t="s">
        <v>23</v>
      </c>
      <c r="I1629">
        <v>4009.71908944385</v>
      </c>
      <c r="J1629" t="s">
        <v>537</v>
      </c>
      <c r="K1629" t="s">
        <v>25</v>
      </c>
      <c r="L1629" t="s">
        <v>538</v>
      </c>
      <c r="M1629" t="s">
        <v>539</v>
      </c>
      <c r="N1629" t="s">
        <v>540</v>
      </c>
      <c r="O1629" t="s">
        <v>541</v>
      </c>
      <c r="P1629">
        <v>2.4000001000000002</v>
      </c>
      <c r="Q1629" t="s">
        <v>542</v>
      </c>
      <c r="R1629" t="s">
        <v>13444</v>
      </c>
      <c r="S1629">
        <v>12904646766</v>
      </c>
      <c r="T1629">
        <v>454.2928</v>
      </c>
      <c r="U1629" t="s">
        <v>31</v>
      </c>
      <c r="V1629" t="s">
        <v>1528</v>
      </c>
      <c r="W1629" t="s">
        <v>23</v>
      </c>
    </row>
    <row r="1630" spans="1:23" x14ac:dyDescent="0.4">
      <c r="A1630">
        <v>1629</v>
      </c>
      <c r="B1630">
        <v>1</v>
      </c>
      <c r="C1630">
        <v>1</v>
      </c>
      <c r="D1630">
        <v>1</v>
      </c>
      <c r="E1630">
        <v>1</v>
      </c>
      <c r="F1630">
        <v>0.57460165642580296</v>
      </c>
      <c r="G1630">
        <v>-2.8293996703031299</v>
      </c>
      <c r="H1630">
        <v>0.999999999999999</v>
      </c>
      <c r="I1630">
        <v>4009.71908944385</v>
      </c>
      <c r="J1630" t="s">
        <v>537</v>
      </c>
      <c r="K1630" t="s">
        <v>25</v>
      </c>
      <c r="L1630" t="s">
        <v>538</v>
      </c>
      <c r="M1630" t="s">
        <v>539</v>
      </c>
      <c r="N1630" t="s">
        <v>540</v>
      </c>
      <c r="O1630" t="s">
        <v>541</v>
      </c>
      <c r="P1630">
        <v>2.4000001000000002</v>
      </c>
      <c r="Q1630" t="s">
        <v>542</v>
      </c>
      <c r="R1630" t="s">
        <v>13444</v>
      </c>
      <c r="S1630">
        <v>12904646766</v>
      </c>
      <c r="T1630">
        <v>454.2928</v>
      </c>
      <c r="U1630" t="s">
        <v>31</v>
      </c>
      <c r="V1630" t="s">
        <v>13445</v>
      </c>
      <c r="W1630" t="s">
        <v>23</v>
      </c>
    </row>
    <row r="1631" spans="1:23" x14ac:dyDescent="0.4">
      <c r="A1631">
        <v>1630</v>
      </c>
      <c r="B1631">
        <v>1</v>
      </c>
      <c r="C1631">
        <v>1</v>
      </c>
      <c r="D1631">
        <v>1</v>
      </c>
      <c r="E1631">
        <v>2</v>
      </c>
      <c r="F1631">
        <v>0.57357959424743699</v>
      </c>
      <c r="G1631">
        <v>-29.035510266990499</v>
      </c>
      <c r="H1631">
        <v>0.26331658291457199</v>
      </c>
      <c r="I1631">
        <v>9.0549898718596697</v>
      </c>
      <c r="J1631" t="s">
        <v>725</v>
      </c>
      <c r="K1631" t="s">
        <v>25</v>
      </c>
      <c r="L1631" t="s">
        <v>13446</v>
      </c>
      <c r="M1631" t="s">
        <v>13447</v>
      </c>
      <c r="N1631" t="s">
        <v>13448</v>
      </c>
      <c r="O1631" t="s">
        <v>13449</v>
      </c>
      <c r="P1631">
        <v>-0.40000000600000002</v>
      </c>
      <c r="Q1631" t="s">
        <v>13450</v>
      </c>
      <c r="R1631" t="s">
        <v>13451</v>
      </c>
      <c r="S1631">
        <v>87613822</v>
      </c>
      <c r="T1631">
        <v>425.14422339999999</v>
      </c>
      <c r="U1631" t="s">
        <v>31</v>
      </c>
      <c r="V1631" t="s">
        <v>13452</v>
      </c>
      <c r="W1631" t="s">
        <v>23</v>
      </c>
    </row>
    <row r="1632" spans="1:23" x14ac:dyDescent="0.4">
      <c r="A1632">
        <v>1631</v>
      </c>
      <c r="B1632">
        <v>1</v>
      </c>
      <c r="C1632">
        <v>1</v>
      </c>
      <c r="D1632">
        <v>1</v>
      </c>
      <c r="E1632">
        <v>2</v>
      </c>
      <c r="F1632">
        <v>0.57357959424743699</v>
      </c>
      <c r="G1632">
        <v>-29.035510266990499</v>
      </c>
      <c r="H1632" t="s">
        <v>23</v>
      </c>
      <c r="I1632">
        <v>9.0549898718596697</v>
      </c>
      <c r="J1632" t="s">
        <v>725</v>
      </c>
      <c r="K1632" t="s">
        <v>25</v>
      </c>
      <c r="L1632" t="s">
        <v>13446</v>
      </c>
      <c r="M1632" t="s">
        <v>13447</v>
      </c>
      <c r="N1632" t="s">
        <v>13448</v>
      </c>
      <c r="O1632" t="s">
        <v>13449</v>
      </c>
      <c r="P1632">
        <v>-0.40000000600000002</v>
      </c>
      <c r="Q1632" t="s">
        <v>13450</v>
      </c>
      <c r="R1632" t="s">
        <v>13451</v>
      </c>
      <c r="S1632">
        <v>87613822</v>
      </c>
      <c r="T1632">
        <v>425.14422339999999</v>
      </c>
      <c r="U1632" t="s">
        <v>31</v>
      </c>
      <c r="V1632" t="s">
        <v>13453</v>
      </c>
      <c r="W1632" t="s">
        <v>23</v>
      </c>
    </row>
    <row r="1633" spans="1:23" x14ac:dyDescent="0.4">
      <c r="A1633">
        <v>1632</v>
      </c>
      <c r="B1633">
        <v>1</v>
      </c>
      <c r="C1633">
        <v>1</v>
      </c>
      <c r="D1633">
        <v>1</v>
      </c>
      <c r="E1633">
        <v>1</v>
      </c>
      <c r="F1633">
        <v>0.57357717198729896</v>
      </c>
      <c r="G1633">
        <v>-2.7732178273154902</v>
      </c>
      <c r="H1633" t="s">
        <v>23</v>
      </c>
      <c r="I1633">
        <v>12.809979073896001</v>
      </c>
      <c r="J1633" t="s">
        <v>1102</v>
      </c>
      <c r="K1633" t="s">
        <v>25</v>
      </c>
      <c r="L1633" t="s">
        <v>1103</v>
      </c>
      <c r="M1633" t="s">
        <v>1104</v>
      </c>
      <c r="N1633" t="s">
        <v>1105</v>
      </c>
      <c r="O1633" t="s">
        <v>1106</v>
      </c>
      <c r="P1633">
        <v>3.0999998999999998</v>
      </c>
      <c r="Q1633" t="s">
        <v>1107</v>
      </c>
      <c r="R1633" t="s">
        <v>1108</v>
      </c>
      <c r="S1633">
        <v>255847294</v>
      </c>
      <c r="T1633">
        <v>229.0859207</v>
      </c>
      <c r="U1633" t="s">
        <v>31</v>
      </c>
      <c r="V1633" t="s">
        <v>2236</v>
      </c>
      <c r="W1633" t="s">
        <v>23</v>
      </c>
    </row>
    <row r="1634" spans="1:23" x14ac:dyDescent="0.4">
      <c r="A1634">
        <v>1633</v>
      </c>
      <c r="B1634">
        <v>1</v>
      </c>
      <c r="C1634">
        <v>1</v>
      </c>
      <c r="D1634">
        <v>1</v>
      </c>
      <c r="E1634">
        <v>1</v>
      </c>
      <c r="F1634">
        <v>0.57357717198729896</v>
      </c>
      <c r="G1634">
        <v>-2.7732178273154902</v>
      </c>
      <c r="H1634">
        <v>0.999999999999999</v>
      </c>
      <c r="I1634">
        <v>12.809979073896001</v>
      </c>
      <c r="J1634" t="s">
        <v>1102</v>
      </c>
      <c r="K1634" t="s">
        <v>25</v>
      </c>
      <c r="L1634" t="s">
        <v>1103</v>
      </c>
      <c r="M1634" t="s">
        <v>1104</v>
      </c>
      <c r="N1634" t="s">
        <v>1105</v>
      </c>
      <c r="O1634" t="s">
        <v>1106</v>
      </c>
      <c r="P1634">
        <v>3.0999998999999998</v>
      </c>
      <c r="Q1634" t="s">
        <v>1107</v>
      </c>
      <c r="R1634" t="s">
        <v>1108</v>
      </c>
      <c r="S1634">
        <v>255847294</v>
      </c>
      <c r="T1634">
        <v>229.0859207</v>
      </c>
      <c r="U1634" t="s">
        <v>31</v>
      </c>
      <c r="V1634" t="s">
        <v>13454</v>
      </c>
      <c r="W1634" t="s">
        <v>23</v>
      </c>
    </row>
    <row r="1635" spans="1:23" x14ac:dyDescent="0.4">
      <c r="A1635">
        <v>1634</v>
      </c>
      <c r="B1635">
        <v>1</v>
      </c>
      <c r="C1635">
        <v>1</v>
      </c>
      <c r="D1635">
        <v>1</v>
      </c>
      <c r="E1635">
        <v>2</v>
      </c>
      <c r="F1635">
        <v>0.57330232927354297</v>
      </c>
      <c r="G1635">
        <v>-5.8385546968070896</v>
      </c>
      <c r="H1635" t="s">
        <v>23</v>
      </c>
      <c r="I1635">
        <v>30.670080301337698</v>
      </c>
      <c r="J1635" t="s">
        <v>2415</v>
      </c>
      <c r="K1635" t="s">
        <v>25</v>
      </c>
      <c r="L1635" t="s">
        <v>2416</v>
      </c>
      <c r="M1635" t="s">
        <v>2417</v>
      </c>
      <c r="N1635" t="s">
        <v>2418</v>
      </c>
      <c r="O1635" t="s">
        <v>2419</v>
      </c>
      <c r="P1635">
        <v>5.5999999000000003</v>
      </c>
      <c r="Q1635" t="s">
        <v>2420</v>
      </c>
      <c r="R1635" t="s">
        <v>2421</v>
      </c>
      <c r="S1635">
        <v>87607398</v>
      </c>
      <c r="T1635">
        <v>623.45174540000005</v>
      </c>
      <c r="U1635" t="s">
        <v>31</v>
      </c>
      <c r="V1635" t="s">
        <v>7499</v>
      </c>
      <c r="W1635" t="s">
        <v>23</v>
      </c>
    </row>
    <row r="1636" spans="1:23" x14ac:dyDescent="0.4">
      <c r="A1636">
        <v>1635</v>
      </c>
      <c r="B1636">
        <v>1</v>
      </c>
      <c r="C1636">
        <v>1</v>
      </c>
      <c r="D1636">
        <v>1</v>
      </c>
      <c r="E1636">
        <v>2</v>
      </c>
      <c r="F1636">
        <v>0.57330232927354297</v>
      </c>
      <c r="G1636">
        <v>-5.8385546968070896</v>
      </c>
      <c r="H1636">
        <v>0.55778894472361795</v>
      </c>
      <c r="I1636">
        <v>30.670080301337698</v>
      </c>
      <c r="J1636" t="s">
        <v>2415</v>
      </c>
      <c r="K1636" t="s">
        <v>25</v>
      </c>
      <c r="L1636" t="s">
        <v>2416</v>
      </c>
      <c r="M1636" t="s">
        <v>2417</v>
      </c>
      <c r="N1636" t="s">
        <v>2418</v>
      </c>
      <c r="O1636" t="s">
        <v>2419</v>
      </c>
      <c r="P1636">
        <v>5.5999999000000003</v>
      </c>
      <c r="Q1636" t="s">
        <v>2420</v>
      </c>
      <c r="R1636" t="s">
        <v>2421</v>
      </c>
      <c r="S1636">
        <v>87607398</v>
      </c>
      <c r="T1636">
        <v>623.45174540000005</v>
      </c>
      <c r="U1636" t="s">
        <v>31</v>
      </c>
      <c r="V1636" t="s">
        <v>13455</v>
      </c>
      <c r="W1636" t="s">
        <v>23</v>
      </c>
    </row>
    <row r="1637" spans="1:23" x14ac:dyDescent="0.4">
      <c r="A1637">
        <v>1636</v>
      </c>
      <c r="B1637">
        <v>1</v>
      </c>
      <c r="C1637">
        <v>1</v>
      </c>
      <c r="D1637">
        <v>1</v>
      </c>
      <c r="E1637">
        <v>2</v>
      </c>
      <c r="F1637">
        <v>0.57323175736838905</v>
      </c>
      <c r="G1637">
        <v>-31.054391389435199</v>
      </c>
      <c r="H1637" t="s">
        <v>23</v>
      </c>
      <c r="I1637">
        <v>37.078287121321999</v>
      </c>
      <c r="J1637" t="s">
        <v>3427</v>
      </c>
      <c r="K1637" t="s">
        <v>25</v>
      </c>
      <c r="L1637" t="s">
        <v>6495</v>
      </c>
      <c r="M1637" t="s">
        <v>6496</v>
      </c>
      <c r="N1637" t="s">
        <v>6497</v>
      </c>
      <c r="O1637" t="s">
        <v>6498</v>
      </c>
      <c r="P1637">
        <v>-2</v>
      </c>
      <c r="Q1637" t="s">
        <v>6499</v>
      </c>
      <c r="R1637" t="s">
        <v>6500</v>
      </c>
      <c r="S1637">
        <v>70838646</v>
      </c>
      <c r="T1637">
        <v>375.12857339999999</v>
      </c>
      <c r="U1637" t="s">
        <v>31</v>
      </c>
      <c r="V1637" t="s">
        <v>7918</v>
      </c>
      <c r="W1637" t="s">
        <v>23</v>
      </c>
    </row>
    <row r="1638" spans="1:23" x14ac:dyDescent="0.4">
      <c r="A1638">
        <v>1637</v>
      </c>
      <c r="B1638">
        <v>1</v>
      </c>
      <c r="C1638">
        <v>1</v>
      </c>
      <c r="D1638">
        <v>1</v>
      </c>
      <c r="E1638">
        <v>2</v>
      </c>
      <c r="F1638">
        <v>0.57323175736838905</v>
      </c>
      <c r="G1638">
        <v>-31.054391389435199</v>
      </c>
      <c r="H1638">
        <v>0.75979899497487402</v>
      </c>
      <c r="I1638">
        <v>37.078287121321999</v>
      </c>
      <c r="J1638" t="s">
        <v>3427</v>
      </c>
      <c r="K1638" t="s">
        <v>25</v>
      </c>
      <c r="L1638" t="s">
        <v>6495</v>
      </c>
      <c r="M1638" t="s">
        <v>6496</v>
      </c>
      <c r="N1638" t="s">
        <v>6497</v>
      </c>
      <c r="O1638" t="s">
        <v>6498</v>
      </c>
      <c r="P1638">
        <v>-2</v>
      </c>
      <c r="Q1638" t="s">
        <v>6499</v>
      </c>
      <c r="R1638" t="s">
        <v>6500</v>
      </c>
      <c r="S1638">
        <v>70838646</v>
      </c>
      <c r="T1638">
        <v>375.12857339999999</v>
      </c>
      <c r="U1638" t="s">
        <v>31</v>
      </c>
      <c r="V1638" t="s">
        <v>13456</v>
      </c>
      <c r="W1638" t="s">
        <v>23</v>
      </c>
    </row>
    <row r="1639" spans="1:23" x14ac:dyDescent="0.4">
      <c r="A1639">
        <v>1638</v>
      </c>
      <c r="B1639">
        <v>1</v>
      </c>
      <c r="C1639">
        <v>1</v>
      </c>
      <c r="D1639">
        <v>1</v>
      </c>
      <c r="E1639">
        <v>1</v>
      </c>
      <c r="F1639">
        <v>0.57272893797681501</v>
      </c>
      <c r="G1639">
        <v>-33.570037084790897</v>
      </c>
      <c r="H1639">
        <v>0.999999999999999</v>
      </c>
      <c r="I1639">
        <v>22.568423390197001</v>
      </c>
      <c r="J1639" t="s">
        <v>788</v>
      </c>
      <c r="K1639" t="s">
        <v>25</v>
      </c>
      <c r="L1639" t="s">
        <v>789</v>
      </c>
      <c r="M1639" t="s">
        <v>790</v>
      </c>
      <c r="N1639" t="s">
        <v>791</v>
      </c>
      <c r="O1639" t="s">
        <v>792</v>
      </c>
      <c r="P1639">
        <v>0.80000001200000004</v>
      </c>
      <c r="Q1639" t="s">
        <v>793</v>
      </c>
      <c r="R1639" t="s">
        <v>794</v>
      </c>
      <c r="S1639">
        <v>3178514</v>
      </c>
      <c r="T1639">
        <v>679.22299999999996</v>
      </c>
      <c r="U1639" t="s">
        <v>31</v>
      </c>
      <c r="V1639" t="s">
        <v>13457</v>
      </c>
      <c r="W1639" t="s">
        <v>23</v>
      </c>
    </row>
    <row r="1640" spans="1:23" x14ac:dyDescent="0.4">
      <c r="A1640">
        <v>1639</v>
      </c>
      <c r="B1640">
        <v>1</v>
      </c>
      <c r="C1640">
        <v>1</v>
      </c>
      <c r="D1640">
        <v>1</v>
      </c>
      <c r="E1640">
        <v>1</v>
      </c>
      <c r="F1640">
        <v>0.57272893797681501</v>
      </c>
      <c r="G1640">
        <v>-33.570037084790897</v>
      </c>
      <c r="H1640" t="s">
        <v>23</v>
      </c>
      <c r="I1640">
        <v>22.568423390197001</v>
      </c>
      <c r="J1640" t="s">
        <v>788</v>
      </c>
      <c r="K1640" t="s">
        <v>25</v>
      </c>
      <c r="L1640" t="s">
        <v>789</v>
      </c>
      <c r="M1640" t="s">
        <v>790</v>
      </c>
      <c r="N1640" t="s">
        <v>791</v>
      </c>
      <c r="O1640" t="s">
        <v>792</v>
      </c>
      <c r="P1640">
        <v>0.80000001200000004</v>
      </c>
      <c r="Q1640" t="s">
        <v>793</v>
      </c>
      <c r="R1640" t="s">
        <v>794</v>
      </c>
      <c r="S1640">
        <v>3178514</v>
      </c>
      <c r="T1640">
        <v>679.22299999999996</v>
      </c>
      <c r="U1640" t="s">
        <v>31</v>
      </c>
      <c r="V1640" t="s">
        <v>795</v>
      </c>
      <c r="W1640" t="s">
        <v>23</v>
      </c>
    </row>
    <row r="1641" spans="1:23" x14ac:dyDescent="0.4">
      <c r="A1641">
        <v>1640</v>
      </c>
      <c r="B1641">
        <v>1</v>
      </c>
      <c r="C1641">
        <v>1</v>
      </c>
      <c r="D1641">
        <v>1</v>
      </c>
      <c r="E1641">
        <v>1</v>
      </c>
      <c r="F1641">
        <v>0.57207983063376</v>
      </c>
      <c r="G1641">
        <v>-32.078030334653697</v>
      </c>
      <c r="H1641">
        <v>0.999999999999999</v>
      </c>
      <c r="I1641">
        <v>56.367075088081002</v>
      </c>
      <c r="J1641" t="s">
        <v>854</v>
      </c>
      <c r="K1641" t="s">
        <v>25</v>
      </c>
      <c r="L1641" t="s">
        <v>855</v>
      </c>
      <c r="M1641" t="s">
        <v>856</v>
      </c>
      <c r="N1641" t="s">
        <v>857</v>
      </c>
      <c r="O1641" t="s">
        <v>858</v>
      </c>
      <c r="P1641">
        <v>1.5112214100000001</v>
      </c>
      <c r="Q1641" t="s">
        <v>859</v>
      </c>
      <c r="R1641" t="s">
        <v>860</v>
      </c>
      <c r="S1641">
        <v>17300449662</v>
      </c>
      <c r="T1641">
        <v>176.07060000000001</v>
      </c>
      <c r="U1641" t="s">
        <v>31</v>
      </c>
      <c r="V1641" t="s">
        <v>13458</v>
      </c>
      <c r="W1641" t="s">
        <v>23</v>
      </c>
    </row>
    <row r="1642" spans="1:23" x14ac:dyDescent="0.4">
      <c r="A1642">
        <v>1641</v>
      </c>
      <c r="B1642">
        <v>1</v>
      </c>
      <c r="C1642">
        <v>1</v>
      </c>
      <c r="D1642">
        <v>1</v>
      </c>
      <c r="E1642">
        <v>1</v>
      </c>
      <c r="F1642">
        <v>0.57207983063376</v>
      </c>
      <c r="G1642">
        <v>-32.078030334653697</v>
      </c>
      <c r="H1642" t="s">
        <v>23</v>
      </c>
      <c r="I1642">
        <v>56.367075088081002</v>
      </c>
      <c r="J1642" t="s">
        <v>854</v>
      </c>
      <c r="K1642" t="s">
        <v>25</v>
      </c>
      <c r="L1642" t="s">
        <v>855</v>
      </c>
      <c r="M1642" t="s">
        <v>856</v>
      </c>
      <c r="N1642" t="s">
        <v>857</v>
      </c>
      <c r="O1642" t="s">
        <v>858</v>
      </c>
      <c r="P1642">
        <v>1.5112214100000001</v>
      </c>
      <c r="Q1642" t="s">
        <v>859</v>
      </c>
      <c r="R1642" t="s">
        <v>860</v>
      </c>
      <c r="S1642">
        <v>17300449662</v>
      </c>
      <c r="T1642">
        <v>176.07060000000001</v>
      </c>
      <c r="U1642" t="s">
        <v>31</v>
      </c>
      <c r="V1642" t="s">
        <v>2599</v>
      </c>
      <c r="W1642" t="s">
        <v>23</v>
      </c>
    </row>
    <row r="1643" spans="1:23" x14ac:dyDescent="0.4">
      <c r="A1643">
        <v>1642</v>
      </c>
      <c r="B1643">
        <v>1</v>
      </c>
      <c r="C1643">
        <v>1</v>
      </c>
      <c r="D1643">
        <v>1</v>
      </c>
      <c r="E1643">
        <v>1</v>
      </c>
      <c r="F1643">
        <v>0.56864420452567899</v>
      </c>
      <c r="G1643">
        <v>-7.5782165442386402</v>
      </c>
      <c r="H1643">
        <v>0.999999999999999</v>
      </c>
      <c r="I1643">
        <v>35.127088959167502</v>
      </c>
      <c r="J1643" t="s">
        <v>716</v>
      </c>
      <c r="K1643" t="s">
        <v>25</v>
      </c>
      <c r="L1643" t="s">
        <v>717</v>
      </c>
      <c r="M1643" t="s">
        <v>718</v>
      </c>
      <c r="N1643" t="s">
        <v>719</v>
      </c>
      <c r="O1643" t="s">
        <v>720</v>
      </c>
      <c r="P1643">
        <v>2.6983466100000002</v>
      </c>
      <c r="Q1643" t="s">
        <v>721</v>
      </c>
      <c r="R1643" t="s">
        <v>722</v>
      </c>
      <c r="S1643">
        <v>86829438</v>
      </c>
      <c r="T1643">
        <v>183.09166999999999</v>
      </c>
      <c r="U1643" t="s">
        <v>31</v>
      </c>
      <c r="V1643" t="s">
        <v>13459</v>
      </c>
      <c r="W1643" t="s">
        <v>23</v>
      </c>
    </row>
    <row r="1644" spans="1:23" x14ac:dyDescent="0.4">
      <c r="A1644">
        <v>1643</v>
      </c>
      <c r="B1644">
        <v>1</v>
      </c>
      <c r="C1644">
        <v>2</v>
      </c>
      <c r="D1644">
        <v>1</v>
      </c>
      <c r="E1644">
        <v>2</v>
      </c>
      <c r="F1644">
        <v>0.56857781450699796</v>
      </c>
      <c r="G1644">
        <v>-5.0740868842886702</v>
      </c>
      <c r="H1644">
        <v>0.72010050251256197</v>
      </c>
      <c r="I1644">
        <v>55.770010765231397</v>
      </c>
      <c r="J1644" t="s">
        <v>1074</v>
      </c>
      <c r="K1644" t="s">
        <v>25</v>
      </c>
      <c r="L1644" t="s">
        <v>13383</v>
      </c>
      <c r="M1644" t="s">
        <v>13384</v>
      </c>
      <c r="N1644" t="s">
        <v>13385</v>
      </c>
      <c r="O1644" t="s">
        <v>13386</v>
      </c>
      <c r="P1644">
        <v>-2.5999998999999998</v>
      </c>
      <c r="Q1644" t="s">
        <v>13387</v>
      </c>
      <c r="R1644" t="s">
        <v>13388</v>
      </c>
      <c r="S1644">
        <v>19972474</v>
      </c>
      <c r="T1644">
        <v>611.16066130000002</v>
      </c>
      <c r="U1644" t="s">
        <v>31</v>
      </c>
      <c r="V1644" t="s">
        <v>13460</v>
      </c>
      <c r="W1644" t="s">
        <v>23</v>
      </c>
    </row>
    <row r="1645" spans="1:23" x14ac:dyDescent="0.4">
      <c r="A1645">
        <v>1644</v>
      </c>
      <c r="B1645">
        <v>1</v>
      </c>
      <c r="C1645">
        <v>2</v>
      </c>
      <c r="D1645">
        <v>1</v>
      </c>
      <c r="E1645">
        <v>2</v>
      </c>
      <c r="F1645">
        <v>0.56585965862325505</v>
      </c>
      <c r="G1645">
        <v>-11.165677684933399</v>
      </c>
      <c r="H1645">
        <v>0.110050251256281</v>
      </c>
      <c r="I1645">
        <v>61.471682789286199</v>
      </c>
      <c r="J1645" t="s">
        <v>3242</v>
      </c>
      <c r="K1645" t="s">
        <v>25</v>
      </c>
      <c r="L1645" t="s">
        <v>3243</v>
      </c>
      <c r="M1645" t="s">
        <v>3244</v>
      </c>
      <c r="N1645" t="s">
        <v>3245</v>
      </c>
      <c r="O1645" t="s">
        <v>3246</v>
      </c>
      <c r="P1645">
        <v>2</v>
      </c>
      <c r="Q1645" t="s">
        <v>3247</v>
      </c>
      <c r="R1645" t="s">
        <v>3248</v>
      </c>
      <c r="S1645">
        <v>222226814</v>
      </c>
      <c r="T1645">
        <v>289.07066459999999</v>
      </c>
      <c r="U1645" t="s">
        <v>31</v>
      </c>
      <c r="V1645" t="s">
        <v>13461</v>
      </c>
      <c r="W1645" t="s">
        <v>23</v>
      </c>
    </row>
    <row r="1646" spans="1:23" x14ac:dyDescent="0.4">
      <c r="A1646">
        <v>1645</v>
      </c>
      <c r="B1646">
        <v>1</v>
      </c>
      <c r="C1646">
        <v>1</v>
      </c>
      <c r="D1646">
        <v>1</v>
      </c>
      <c r="E1646">
        <v>1</v>
      </c>
      <c r="F1646">
        <v>0.56563284693674099</v>
      </c>
      <c r="G1646">
        <v>-6.50514352277236</v>
      </c>
      <c r="H1646">
        <v>0.999999999999999</v>
      </c>
      <c r="I1646">
        <v>50.778804845358998</v>
      </c>
      <c r="J1646" t="s">
        <v>3242</v>
      </c>
      <c r="K1646" t="s">
        <v>25</v>
      </c>
      <c r="L1646" t="s">
        <v>7295</v>
      </c>
      <c r="M1646" t="s">
        <v>7296</v>
      </c>
      <c r="N1646" t="s">
        <v>7297</v>
      </c>
      <c r="O1646" t="s">
        <v>7298</v>
      </c>
      <c r="P1646">
        <v>1.7999999499999999</v>
      </c>
      <c r="Q1646" t="s">
        <v>7299</v>
      </c>
      <c r="R1646" t="s">
        <v>7300</v>
      </c>
      <c r="S1646">
        <v>34447485310</v>
      </c>
      <c r="T1646">
        <v>289.07066459999999</v>
      </c>
      <c r="U1646" t="s">
        <v>31</v>
      </c>
      <c r="V1646" t="s">
        <v>13462</v>
      </c>
      <c r="W1646" t="s">
        <v>23</v>
      </c>
    </row>
    <row r="1647" spans="1:23" x14ac:dyDescent="0.4">
      <c r="A1647">
        <v>1646</v>
      </c>
      <c r="B1647">
        <v>1</v>
      </c>
      <c r="C1647">
        <v>1</v>
      </c>
      <c r="D1647">
        <v>1</v>
      </c>
      <c r="E1647">
        <v>1</v>
      </c>
      <c r="F1647">
        <v>0.56563284693674099</v>
      </c>
      <c r="G1647">
        <v>-6.50514352277236</v>
      </c>
      <c r="H1647" t="s">
        <v>23</v>
      </c>
      <c r="I1647">
        <v>50.778804845358998</v>
      </c>
      <c r="J1647" t="s">
        <v>3242</v>
      </c>
      <c r="K1647" t="s">
        <v>25</v>
      </c>
      <c r="L1647" t="s">
        <v>7295</v>
      </c>
      <c r="M1647" t="s">
        <v>7296</v>
      </c>
      <c r="N1647" t="s">
        <v>7297</v>
      </c>
      <c r="O1647" t="s">
        <v>7298</v>
      </c>
      <c r="P1647">
        <v>1.7999999499999999</v>
      </c>
      <c r="Q1647" t="s">
        <v>7299</v>
      </c>
      <c r="R1647" t="s">
        <v>7300</v>
      </c>
      <c r="S1647">
        <v>34447485310</v>
      </c>
      <c r="T1647">
        <v>289.07066459999999</v>
      </c>
      <c r="U1647" t="s">
        <v>31</v>
      </c>
      <c r="V1647" t="s">
        <v>8714</v>
      </c>
      <c r="W1647" t="s">
        <v>23</v>
      </c>
    </row>
    <row r="1648" spans="1:23" x14ac:dyDescent="0.4">
      <c r="A1648">
        <v>1647</v>
      </c>
      <c r="B1648">
        <v>1</v>
      </c>
      <c r="C1648">
        <v>1</v>
      </c>
      <c r="D1648">
        <v>1</v>
      </c>
      <c r="E1648">
        <v>1</v>
      </c>
      <c r="F1648">
        <v>0.56557854646587002</v>
      </c>
      <c r="G1648">
        <v>-6.5031173991490201</v>
      </c>
      <c r="H1648" t="s">
        <v>23</v>
      </c>
      <c r="I1648">
        <v>50.784339428322703</v>
      </c>
      <c r="J1648" t="s">
        <v>3242</v>
      </c>
      <c r="K1648" t="s">
        <v>25</v>
      </c>
      <c r="L1648" t="s">
        <v>7295</v>
      </c>
      <c r="M1648" t="s">
        <v>7296</v>
      </c>
      <c r="N1648" t="s">
        <v>7297</v>
      </c>
      <c r="O1648" t="s">
        <v>7298</v>
      </c>
      <c r="P1648">
        <v>1.7999999499999999</v>
      </c>
      <c r="Q1648" t="s">
        <v>7299</v>
      </c>
      <c r="R1648" t="s">
        <v>7300</v>
      </c>
      <c r="S1648">
        <v>34447485310</v>
      </c>
      <c r="T1648">
        <v>289.07065999999998</v>
      </c>
      <c r="U1648" t="s">
        <v>31</v>
      </c>
      <c r="V1648" t="s">
        <v>8701</v>
      </c>
      <c r="W1648" t="s">
        <v>23</v>
      </c>
    </row>
    <row r="1649" spans="1:23" x14ac:dyDescent="0.4">
      <c r="A1649">
        <v>1648</v>
      </c>
      <c r="B1649">
        <v>1</v>
      </c>
      <c r="C1649">
        <v>1</v>
      </c>
      <c r="D1649">
        <v>1</v>
      </c>
      <c r="E1649">
        <v>1</v>
      </c>
      <c r="F1649">
        <v>0.56557854646587002</v>
      </c>
      <c r="G1649">
        <v>-6.5031173991490201</v>
      </c>
      <c r="H1649">
        <v>0.999999999999999</v>
      </c>
      <c r="I1649">
        <v>50.784339428322703</v>
      </c>
      <c r="J1649" t="s">
        <v>3242</v>
      </c>
      <c r="K1649" t="s">
        <v>25</v>
      </c>
      <c r="L1649" t="s">
        <v>7295</v>
      </c>
      <c r="M1649" t="s">
        <v>7296</v>
      </c>
      <c r="N1649" t="s">
        <v>7297</v>
      </c>
      <c r="O1649" t="s">
        <v>7298</v>
      </c>
      <c r="P1649">
        <v>1.7999999499999999</v>
      </c>
      <c r="Q1649" t="s">
        <v>7299</v>
      </c>
      <c r="R1649" t="s">
        <v>7300</v>
      </c>
      <c r="S1649">
        <v>34447485310</v>
      </c>
      <c r="T1649">
        <v>289.07065999999998</v>
      </c>
      <c r="U1649" t="s">
        <v>31</v>
      </c>
      <c r="V1649" t="s">
        <v>13463</v>
      </c>
      <c r="W1649" t="s">
        <v>23</v>
      </c>
    </row>
    <row r="1650" spans="1:23" x14ac:dyDescent="0.4">
      <c r="A1650">
        <v>1649</v>
      </c>
      <c r="B1650">
        <v>1</v>
      </c>
      <c r="C1650">
        <v>1</v>
      </c>
      <c r="D1650">
        <v>1</v>
      </c>
      <c r="E1650">
        <v>1</v>
      </c>
      <c r="F1650">
        <v>0.565124662442269</v>
      </c>
      <c r="G1650">
        <v>-6.6099999386179498</v>
      </c>
      <c r="H1650" t="s">
        <v>23</v>
      </c>
      <c r="I1650">
        <v>42.263549866329697</v>
      </c>
      <c r="J1650" t="s">
        <v>2096</v>
      </c>
      <c r="K1650" t="s">
        <v>25</v>
      </c>
      <c r="L1650" t="s">
        <v>3965</v>
      </c>
      <c r="M1650" t="s">
        <v>3966</v>
      </c>
      <c r="N1650" t="s">
        <v>3967</v>
      </c>
      <c r="O1650" t="s">
        <v>3968</v>
      </c>
      <c r="P1650">
        <v>1.2000000500000001</v>
      </c>
      <c r="Q1650">
        <v>5280569</v>
      </c>
      <c r="R1650" t="s">
        <v>3969</v>
      </c>
      <c r="S1650">
        <v>88009086</v>
      </c>
      <c r="T1650">
        <v>179.03388509999999</v>
      </c>
      <c r="U1650" t="s">
        <v>31</v>
      </c>
      <c r="V1650" t="s">
        <v>2103</v>
      </c>
      <c r="W1650" t="s">
        <v>23</v>
      </c>
    </row>
    <row r="1651" spans="1:23" x14ac:dyDescent="0.4">
      <c r="A1651">
        <v>1650</v>
      </c>
      <c r="B1651">
        <v>1</v>
      </c>
      <c r="C1651">
        <v>1</v>
      </c>
      <c r="D1651">
        <v>1</v>
      </c>
      <c r="E1651">
        <v>1</v>
      </c>
      <c r="F1651">
        <v>0.565124662442269</v>
      </c>
      <c r="G1651">
        <v>-6.6099999386179498</v>
      </c>
      <c r="H1651">
        <v>0.999999999999999</v>
      </c>
      <c r="I1651">
        <v>42.263549866329697</v>
      </c>
      <c r="J1651" t="s">
        <v>2096</v>
      </c>
      <c r="K1651" t="s">
        <v>25</v>
      </c>
      <c r="L1651" t="s">
        <v>3965</v>
      </c>
      <c r="M1651" t="s">
        <v>3966</v>
      </c>
      <c r="N1651" t="s">
        <v>3967</v>
      </c>
      <c r="O1651" t="s">
        <v>3968</v>
      </c>
      <c r="P1651">
        <v>1.2000000500000001</v>
      </c>
      <c r="Q1651">
        <v>5280569</v>
      </c>
      <c r="R1651" t="s">
        <v>3969</v>
      </c>
      <c r="S1651">
        <v>88009086</v>
      </c>
      <c r="T1651">
        <v>179.03388509999999</v>
      </c>
      <c r="U1651" t="s">
        <v>31</v>
      </c>
      <c r="V1651" t="s">
        <v>13464</v>
      </c>
      <c r="W1651" t="s">
        <v>23</v>
      </c>
    </row>
    <row r="1652" spans="1:23" x14ac:dyDescent="0.4">
      <c r="A1652">
        <v>1651</v>
      </c>
      <c r="B1652">
        <v>1</v>
      </c>
      <c r="C1652">
        <v>1</v>
      </c>
      <c r="D1652">
        <v>1</v>
      </c>
      <c r="E1652">
        <v>1</v>
      </c>
      <c r="F1652">
        <v>0.56500282143786895</v>
      </c>
      <c r="G1652">
        <v>-44.716974273191198</v>
      </c>
      <c r="H1652" t="s">
        <v>23</v>
      </c>
      <c r="I1652">
        <v>54.759165443428898</v>
      </c>
      <c r="J1652" t="s">
        <v>6061</v>
      </c>
      <c r="K1652" t="s">
        <v>25</v>
      </c>
      <c r="L1652" t="s">
        <v>13337</v>
      </c>
      <c r="M1652" t="s">
        <v>13338</v>
      </c>
      <c r="N1652" t="s">
        <v>13339</v>
      </c>
      <c r="O1652" t="s">
        <v>13340</v>
      </c>
      <c r="P1652">
        <v>2.5999998999999998</v>
      </c>
      <c r="Q1652" t="s">
        <v>13341</v>
      </c>
      <c r="R1652" t="s">
        <v>13342</v>
      </c>
      <c r="S1652">
        <v>86532478</v>
      </c>
      <c r="T1652">
        <v>303.15908560000003</v>
      </c>
      <c r="U1652" t="s">
        <v>31</v>
      </c>
      <c r="V1652" t="s">
        <v>10159</v>
      </c>
      <c r="W1652" t="s">
        <v>23</v>
      </c>
    </row>
    <row r="1653" spans="1:23" x14ac:dyDescent="0.4">
      <c r="A1653">
        <v>1652</v>
      </c>
      <c r="B1653">
        <v>1</v>
      </c>
      <c r="C1653">
        <v>1</v>
      </c>
      <c r="D1653">
        <v>1</v>
      </c>
      <c r="E1653">
        <v>1</v>
      </c>
      <c r="F1653">
        <v>0.56500282143786895</v>
      </c>
      <c r="G1653">
        <v>-44.716974273191198</v>
      </c>
      <c r="H1653">
        <v>0.999999999999999</v>
      </c>
      <c r="I1653">
        <v>54.759165443428898</v>
      </c>
      <c r="J1653" t="s">
        <v>6061</v>
      </c>
      <c r="K1653" t="s">
        <v>25</v>
      </c>
      <c r="L1653" t="s">
        <v>13337</v>
      </c>
      <c r="M1653" t="s">
        <v>13338</v>
      </c>
      <c r="N1653" t="s">
        <v>13339</v>
      </c>
      <c r="O1653" t="s">
        <v>13340</v>
      </c>
      <c r="P1653">
        <v>2.5999998999999998</v>
      </c>
      <c r="Q1653" t="s">
        <v>13341</v>
      </c>
      <c r="R1653" t="s">
        <v>13342</v>
      </c>
      <c r="S1653">
        <v>86532478</v>
      </c>
      <c r="T1653">
        <v>303.15908560000003</v>
      </c>
      <c r="U1653" t="s">
        <v>31</v>
      </c>
      <c r="V1653" t="s">
        <v>13465</v>
      </c>
      <c r="W1653" t="s">
        <v>23</v>
      </c>
    </row>
    <row r="1654" spans="1:23" x14ac:dyDescent="0.4">
      <c r="A1654">
        <v>1653</v>
      </c>
      <c r="B1654">
        <v>1</v>
      </c>
      <c r="C1654">
        <v>1</v>
      </c>
      <c r="D1654">
        <v>1</v>
      </c>
      <c r="E1654">
        <v>1</v>
      </c>
      <c r="F1654">
        <v>0.56493669729745999</v>
      </c>
      <c r="G1654">
        <v>-9.8725142706273292</v>
      </c>
      <c r="H1654">
        <v>0.999999999999999</v>
      </c>
      <c r="I1654">
        <v>31.2810342977793</v>
      </c>
      <c r="J1654" t="s">
        <v>3242</v>
      </c>
      <c r="K1654" t="s">
        <v>25</v>
      </c>
      <c r="L1654" t="s">
        <v>3243</v>
      </c>
      <c r="M1654" t="s">
        <v>3244</v>
      </c>
      <c r="N1654" t="s">
        <v>3245</v>
      </c>
      <c r="O1654" t="s">
        <v>3246</v>
      </c>
      <c r="P1654">
        <v>2</v>
      </c>
      <c r="Q1654" t="s">
        <v>3247</v>
      </c>
      <c r="R1654" t="s">
        <v>3248</v>
      </c>
      <c r="S1654">
        <v>222226814</v>
      </c>
      <c r="T1654">
        <v>289.07066459999999</v>
      </c>
      <c r="U1654" t="s">
        <v>31</v>
      </c>
      <c r="V1654" t="s">
        <v>13466</v>
      </c>
      <c r="W1654" t="s">
        <v>23</v>
      </c>
    </row>
    <row r="1655" spans="1:23" x14ac:dyDescent="0.4">
      <c r="A1655">
        <v>1654</v>
      </c>
      <c r="B1655">
        <v>1</v>
      </c>
      <c r="C1655">
        <v>1</v>
      </c>
      <c r="D1655">
        <v>1</v>
      </c>
      <c r="E1655">
        <v>1</v>
      </c>
      <c r="F1655">
        <v>0.56493669729745999</v>
      </c>
      <c r="G1655">
        <v>-9.8725142706273292</v>
      </c>
      <c r="H1655" t="s">
        <v>23</v>
      </c>
      <c r="I1655">
        <v>31.2810342977793</v>
      </c>
      <c r="J1655" t="s">
        <v>3242</v>
      </c>
      <c r="K1655" t="s">
        <v>25</v>
      </c>
      <c r="L1655" t="s">
        <v>3243</v>
      </c>
      <c r="M1655" t="s">
        <v>3244</v>
      </c>
      <c r="N1655" t="s">
        <v>3245</v>
      </c>
      <c r="O1655" t="s">
        <v>3246</v>
      </c>
      <c r="P1655">
        <v>2</v>
      </c>
      <c r="Q1655" t="s">
        <v>3247</v>
      </c>
      <c r="R1655" t="s">
        <v>3248</v>
      </c>
      <c r="S1655">
        <v>222226814</v>
      </c>
      <c r="T1655">
        <v>289.07066459999999</v>
      </c>
      <c r="U1655" t="s">
        <v>31</v>
      </c>
      <c r="V1655" t="s">
        <v>7304</v>
      </c>
      <c r="W1655" t="s">
        <v>23</v>
      </c>
    </row>
    <row r="1656" spans="1:23" x14ac:dyDescent="0.4">
      <c r="A1656">
        <v>1655</v>
      </c>
      <c r="B1656">
        <v>1</v>
      </c>
      <c r="C1656">
        <v>2</v>
      </c>
      <c r="D1656">
        <v>1</v>
      </c>
      <c r="E1656">
        <v>1</v>
      </c>
      <c r="F1656">
        <v>0.564308704745344</v>
      </c>
      <c r="G1656">
        <v>-8.8581408877086698</v>
      </c>
      <c r="H1656">
        <v>0.999999999999999</v>
      </c>
      <c r="I1656">
        <v>32.805030986627401</v>
      </c>
      <c r="J1656" t="s">
        <v>944</v>
      </c>
      <c r="K1656" t="s">
        <v>25</v>
      </c>
      <c r="L1656" t="s">
        <v>945</v>
      </c>
      <c r="M1656" t="s">
        <v>946</v>
      </c>
      <c r="N1656" t="s">
        <v>947</v>
      </c>
      <c r="O1656" t="s">
        <v>948</v>
      </c>
      <c r="P1656">
        <v>4</v>
      </c>
      <c r="Q1656" t="s">
        <v>949</v>
      </c>
      <c r="R1656" t="s">
        <v>950</v>
      </c>
      <c r="S1656">
        <v>120384382</v>
      </c>
      <c r="T1656">
        <v>609.28066000000001</v>
      </c>
      <c r="U1656" t="s">
        <v>31</v>
      </c>
      <c r="V1656" t="s">
        <v>13467</v>
      </c>
      <c r="W1656" t="s">
        <v>23</v>
      </c>
    </row>
    <row r="1657" spans="1:23" x14ac:dyDescent="0.4">
      <c r="A1657">
        <v>1656</v>
      </c>
      <c r="B1657">
        <v>1</v>
      </c>
      <c r="C1657">
        <v>2</v>
      </c>
      <c r="D1657">
        <v>1</v>
      </c>
      <c r="E1657">
        <v>1</v>
      </c>
      <c r="F1657">
        <v>0.564308704745344</v>
      </c>
      <c r="G1657">
        <v>-8.8581408877086698</v>
      </c>
      <c r="H1657" t="s">
        <v>23</v>
      </c>
      <c r="I1657">
        <v>32.805030986627401</v>
      </c>
      <c r="J1657" t="s">
        <v>944</v>
      </c>
      <c r="K1657" t="s">
        <v>25</v>
      </c>
      <c r="L1657" t="s">
        <v>945</v>
      </c>
      <c r="M1657" t="s">
        <v>946</v>
      </c>
      <c r="N1657" t="s">
        <v>947</v>
      </c>
      <c r="O1657" t="s">
        <v>948</v>
      </c>
      <c r="P1657">
        <v>4</v>
      </c>
      <c r="Q1657" t="s">
        <v>949</v>
      </c>
      <c r="R1657" t="s">
        <v>950</v>
      </c>
      <c r="S1657">
        <v>120384382</v>
      </c>
      <c r="T1657">
        <v>609.28066000000001</v>
      </c>
      <c r="U1657" t="s">
        <v>31</v>
      </c>
      <c r="V1657" t="s">
        <v>1775</v>
      </c>
      <c r="W1657" t="s">
        <v>23</v>
      </c>
    </row>
    <row r="1658" spans="1:23" x14ac:dyDescent="0.4">
      <c r="A1658">
        <v>1657</v>
      </c>
      <c r="B1658">
        <v>1</v>
      </c>
      <c r="C1658">
        <v>1</v>
      </c>
      <c r="D1658">
        <v>1</v>
      </c>
      <c r="E1658">
        <v>1</v>
      </c>
      <c r="F1658">
        <v>0.56428780902434506</v>
      </c>
      <c r="G1658">
        <v>-2.4508282438653199</v>
      </c>
      <c r="H1658" t="s">
        <v>23</v>
      </c>
      <c r="I1658">
        <v>76.004659215750607</v>
      </c>
      <c r="J1658" t="s">
        <v>4737</v>
      </c>
      <c r="K1658" t="s">
        <v>25</v>
      </c>
      <c r="L1658" t="s">
        <v>6546</v>
      </c>
      <c r="M1658" t="s">
        <v>6547</v>
      </c>
      <c r="N1658" t="s">
        <v>6548</v>
      </c>
      <c r="O1658" t="s">
        <v>6549</v>
      </c>
      <c r="P1658">
        <v>1.5</v>
      </c>
      <c r="Q1658" t="s">
        <v>6550</v>
      </c>
      <c r="R1658" t="s">
        <v>6551</v>
      </c>
      <c r="S1658">
        <v>222226814</v>
      </c>
      <c r="T1658">
        <v>225.07570000000001</v>
      </c>
      <c r="U1658" t="s">
        <v>31</v>
      </c>
      <c r="V1658" t="s">
        <v>6577</v>
      </c>
      <c r="W1658" t="s">
        <v>23</v>
      </c>
    </row>
    <row r="1659" spans="1:23" x14ac:dyDescent="0.4">
      <c r="A1659">
        <v>1658</v>
      </c>
      <c r="B1659">
        <v>1</v>
      </c>
      <c r="C1659">
        <v>1</v>
      </c>
      <c r="D1659">
        <v>1</v>
      </c>
      <c r="E1659">
        <v>1</v>
      </c>
      <c r="F1659">
        <v>0.56428780902434506</v>
      </c>
      <c r="G1659">
        <v>-2.4508282438653199</v>
      </c>
      <c r="H1659">
        <v>0.999999999999999</v>
      </c>
      <c r="I1659">
        <v>76.004659215750607</v>
      </c>
      <c r="J1659" t="s">
        <v>4737</v>
      </c>
      <c r="K1659" t="s">
        <v>25</v>
      </c>
      <c r="L1659" t="s">
        <v>6546</v>
      </c>
      <c r="M1659" t="s">
        <v>6547</v>
      </c>
      <c r="N1659" t="s">
        <v>6548</v>
      </c>
      <c r="O1659" t="s">
        <v>6549</v>
      </c>
      <c r="P1659">
        <v>1.5</v>
      </c>
      <c r="Q1659" t="s">
        <v>6550</v>
      </c>
      <c r="R1659" t="s">
        <v>6551</v>
      </c>
      <c r="S1659">
        <v>222226814</v>
      </c>
      <c r="T1659">
        <v>225.07570000000001</v>
      </c>
      <c r="U1659" t="s">
        <v>31</v>
      </c>
      <c r="V1659" t="s">
        <v>13468</v>
      </c>
      <c r="W1659" t="s">
        <v>23</v>
      </c>
    </row>
    <row r="1660" spans="1:23" x14ac:dyDescent="0.4">
      <c r="A1660">
        <v>1659</v>
      </c>
      <c r="B1660">
        <v>1</v>
      </c>
      <c r="C1660">
        <v>1</v>
      </c>
      <c r="D1660">
        <v>1</v>
      </c>
      <c r="E1660">
        <v>1</v>
      </c>
      <c r="F1660">
        <v>0.56331095905240403</v>
      </c>
      <c r="G1660">
        <v>-28.153580095165101</v>
      </c>
      <c r="H1660">
        <v>0.999999999999999</v>
      </c>
      <c r="I1660">
        <v>20.0289747065844</v>
      </c>
      <c r="J1660" t="s">
        <v>2267</v>
      </c>
      <c r="K1660" t="s">
        <v>25</v>
      </c>
      <c r="L1660" t="s">
        <v>2268</v>
      </c>
      <c r="M1660" t="s">
        <v>2269</v>
      </c>
      <c r="N1660" t="s">
        <v>2270</v>
      </c>
      <c r="O1660" t="s">
        <v>2271</v>
      </c>
      <c r="P1660">
        <v>-1.4140274500000001</v>
      </c>
      <c r="Q1660" t="s">
        <v>2272</v>
      </c>
      <c r="R1660" t="s">
        <v>2273</v>
      </c>
      <c r="S1660">
        <v>255830910</v>
      </c>
      <c r="T1660">
        <v>120.0655</v>
      </c>
      <c r="U1660" t="s">
        <v>31</v>
      </c>
      <c r="V1660" t="s">
        <v>13469</v>
      </c>
      <c r="W1660" t="s">
        <v>23</v>
      </c>
    </row>
    <row r="1661" spans="1:23" x14ac:dyDescent="0.4">
      <c r="A1661">
        <v>1660</v>
      </c>
      <c r="B1661">
        <v>1</v>
      </c>
      <c r="C1661">
        <v>1</v>
      </c>
      <c r="D1661">
        <v>1</v>
      </c>
      <c r="E1661">
        <v>1</v>
      </c>
      <c r="F1661">
        <v>0.56331095905240403</v>
      </c>
      <c r="G1661">
        <v>-28.153580095165101</v>
      </c>
      <c r="H1661" t="s">
        <v>23</v>
      </c>
      <c r="I1661">
        <v>20.0289747065844</v>
      </c>
      <c r="J1661" t="s">
        <v>2267</v>
      </c>
      <c r="K1661" t="s">
        <v>25</v>
      </c>
      <c r="L1661" t="s">
        <v>2268</v>
      </c>
      <c r="M1661" t="s">
        <v>2269</v>
      </c>
      <c r="N1661" t="s">
        <v>2270</v>
      </c>
      <c r="O1661" t="s">
        <v>2271</v>
      </c>
      <c r="P1661">
        <v>-1.4140274500000001</v>
      </c>
      <c r="Q1661" t="s">
        <v>2272</v>
      </c>
      <c r="R1661" t="s">
        <v>2273</v>
      </c>
      <c r="S1661">
        <v>255830910</v>
      </c>
      <c r="T1661">
        <v>120.0655</v>
      </c>
      <c r="U1661" t="s">
        <v>31</v>
      </c>
      <c r="V1661" t="s">
        <v>4448</v>
      </c>
      <c r="W1661" t="s">
        <v>23</v>
      </c>
    </row>
    <row r="1662" spans="1:23" x14ac:dyDescent="0.4">
      <c r="A1662">
        <v>1661</v>
      </c>
      <c r="B1662">
        <v>1</v>
      </c>
      <c r="C1662">
        <v>1</v>
      </c>
      <c r="D1662">
        <v>1</v>
      </c>
      <c r="E1662">
        <v>1</v>
      </c>
      <c r="F1662">
        <v>0.56219909460108797</v>
      </c>
      <c r="G1662">
        <v>-2.4726622889490701</v>
      </c>
      <c r="H1662" t="s">
        <v>23</v>
      </c>
      <c r="I1662">
        <v>107.067350562024</v>
      </c>
      <c r="J1662" t="s">
        <v>1102</v>
      </c>
      <c r="K1662" t="s">
        <v>25</v>
      </c>
      <c r="L1662" t="s">
        <v>1103</v>
      </c>
      <c r="M1662" t="s">
        <v>1104</v>
      </c>
      <c r="N1662" t="s">
        <v>1105</v>
      </c>
      <c r="O1662" t="s">
        <v>1106</v>
      </c>
      <c r="P1662">
        <v>3.0999998999999998</v>
      </c>
      <c r="Q1662" t="s">
        <v>1107</v>
      </c>
      <c r="R1662" t="s">
        <v>1108</v>
      </c>
      <c r="S1662">
        <v>255847294</v>
      </c>
      <c r="T1662">
        <v>229.0859207</v>
      </c>
      <c r="U1662" t="s">
        <v>31</v>
      </c>
      <c r="V1662" t="s">
        <v>5473</v>
      </c>
      <c r="W1662" t="s">
        <v>23</v>
      </c>
    </row>
    <row r="1663" spans="1:23" x14ac:dyDescent="0.4">
      <c r="A1663">
        <v>1662</v>
      </c>
      <c r="B1663">
        <v>1</v>
      </c>
      <c r="C1663">
        <v>1</v>
      </c>
      <c r="D1663">
        <v>1</v>
      </c>
      <c r="E1663">
        <v>1</v>
      </c>
      <c r="F1663">
        <v>0.56219909460108797</v>
      </c>
      <c r="G1663">
        <v>-2.4726622889490701</v>
      </c>
      <c r="H1663">
        <v>0.999999999999999</v>
      </c>
      <c r="I1663">
        <v>107.067350562024</v>
      </c>
      <c r="J1663" t="s">
        <v>1102</v>
      </c>
      <c r="K1663" t="s">
        <v>25</v>
      </c>
      <c r="L1663" t="s">
        <v>1103</v>
      </c>
      <c r="M1663" t="s">
        <v>1104</v>
      </c>
      <c r="N1663" t="s">
        <v>1105</v>
      </c>
      <c r="O1663" t="s">
        <v>1106</v>
      </c>
      <c r="P1663">
        <v>3.0999998999999998</v>
      </c>
      <c r="Q1663" t="s">
        <v>1107</v>
      </c>
      <c r="R1663" t="s">
        <v>1108</v>
      </c>
      <c r="S1663">
        <v>255847294</v>
      </c>
      <c r="T1663">
        <v>229.0859207</v>
      </c>
      <c r="U1663" t="s">
        <v>31</v>
      </c>
      <c r="V1663" t="s">
        <v>13470</v>
      </c>
      <c r="W1663" t="s">
        <v>23</v>
      </c>
    </row>
    <row r="1664" spans="1:23" x14ac:dyDescent="0.4">
      <c r="A1664">
        <v>1663</v>
      </c>
      <c r="B1664">
        <v>1</v>
      </c>
      <c r="C1664">
        <v>1</v>
      </c>
      <c r="D1664">
        <v>1</v>
      </c>
      <c r="E1664">
        <v>1</v>
      </c>
      <c r="F1664">
        <v>0.56163911288131996</v>
      </c>
      <c r="G1664">
        <v>-33.6365951737749</v>
      </c>
      <c r="H1664">
        <v>0.999999999999999</v>
      </c>
      <c r="I1664">
        <v>82.801785295057499</v>
      </c>
      <c r="J1664" t="s">
        <v>1040</v>
      </c>
      <c r="K1664" t="s">
        <v>25</v>
      </c>
      <c r="L1664" t="s">
        <v>1041</v>
      </c>
      <c r="M1664" t="s">
        <v>1042</v>
      </c>
      <c r="N1664" t="s">
        <v>1043</v>
      </c>
      <c r="O1664" t="s">
        <v>1044</v>
      </c>
      <c r="P1664">
        <v>0.69999998799999996</v>
      </c>
      <c r="Q1664">
        <v>68094</v>
      </c>
      <c r="R1664" t="s">
        <v>1045</v>
      </c>
      <c r="S1664">
        <v>19415142</v>
      </c>
      <c r="T1664">
        <v>199.08658940000001</v>
      </c>
      <c r="U1664" t="s">
        <v>31</v>
      </c>
      <c r="V1664" t="s">
        <v>13471</v>
      </c>
      <c r="W1664" t="s">
        <v>23</v>
      </c>
    </row>
    <row r="1665" spans="1:23" x14ac:dyDescent="0.4">
      <c r="A1665">
        <v>1664</v>
      </c>
      <c r="B1665">
        <v>1</v>
      </c>
      <c r="C1665">
        <v>1</v>
      </c>
      <c r="D1665">
        <v>1</v>
      </c>
      <c r="E1665">
        <v>1</v>
      </c>
      <c r="F1665">
        <v>0.56163911288131996</v>
      </c>
      <c r="G1665">
        <v>-33.6365951737749</v>
      </c>
      <c r="H1665" t="s">
        <v>23</v>
      </c>
      <c r="I1665">
        <v>82.801785295057499</v>
      </c>
      <c r="J1665" t="s">
        <v>1040</v>
      </c>
      <c r="K1665" t="s">
        <v>25</v>
      </c>
      <c r="L1665" t="s">
        <v>1041</v>
      </c>
      <c r="M1665" t="s">
        <v>1042</v>
      </c>
      <c r="N1665" t="s">
        <v>1043</v>
      </c>
      <c r="O1665" t="s">
        <v>1044</v>
      </c>
      <c r="P1665">
        <v>0.69999998799999996</v>
      </c>
      <c r="Q1665">
        <v>68094</v>
      </c>
      <c r="R1665" t="s">
        <v>1045</v>
      </c>
      <c r="S1665">
        <v>19415142</v>
      </c>
      <c r="T1665">
        <v>199.08658940000001</v>
      </c>
      <c r="U1665" t="s">
        <v>31</v>
      </c>
      <c r="V1665" t="s">
        <v>3137</v>
      </c>
      <c r="W1665" t="s">
        <v>23</v>
      </c>
    </row>
    <row r="1666" spans="1:23" x14ac:dyDescent="0.4">
      <c r="A1666">
        <v>1665</v>
      </c>
      <c r="B1666">
        <v>1</v>
      </c>
      <c r="C1666">
        <v>2</v>
      </c>
      <c r="D1666">
        <v>1</v>
      </c>
      <c r="E1666">
        <v>3</v>
      </c>
      <c r="F1666">
        <v>0.56037301878297097</v>
      </c>
      <c r="G1666">
        <v>-301.54689233785001</v>
      </c>
      <c r="H1666">
        <v>5.7788944723618001E-2</v>
      </c>
      <c r="I1666">
        <v>8.5905331171279098</v>
      </c>
      <c r="J1666" t="s">
        <v>11319</v>
      </c>
      <c r="K1666" t="s">
        <v>25</v>
      </c>
      <c r="L1666" t="s">
        <v>11320</v>
      </c>
      <c r="M1666" t="s">
        <v>11321</v>
      </c>
      <c r="N1666" t="s">
        <v>11322</v>
      </c>
      <c r="O1666" t="s">
        <v>11323</v>
      </c>
      <c r="P1666">
        <v>4.5</v>
      </c>
      <c r="Q1666">
        <v>2796276</v>
      </c>
      <c r="R1666" t="s">
        <v>11324</v>
      </c>
      <c r="S1666">
        <v>262210</v>
      </c>
      <c r="T1666">
        <v>458.16568710000001</v>
      </c>
      <c r="U1666" t="s">
        <v>31</v>
      </c>
      <c r="V1666" t="s">
        <v>13472</v>
      </c>
      <c r="W1666" t="s">
        <v>23</v>
      </c>
    </row>
    <row r="1667" spans="1:23" x14ac:dyDescent="0.4">
      <c r="A1667">
        <v>1666</v>
      </c>
      <c r="B1667">
        <v>1</v>
      </c>
      <c r="C1667">
        <v>1</v>
      </c>
      <c r="D1667">
        <v>1</v>
      </c>
      <c r="E1667">
        <v>1</v>
      </c>
      <c r="F1667">
        <v>0.55848923373869896</v>
      </c>
      <c r="G1667">
        <v>-9.3136910440242104</v>
      </c>
      <c r="H1667" t="s">
        <v>23</v>
      </c>
      <c r="I1667">
        <v>44.197085732539797</v>
      </c>
      <c r="J1667" t="s">
        <v>3167</v>
      </c>
      <c r="K1667" t="s">
        <v>25</v>
      </c>
      <c r="L1667" t="s">
        <v>3168</v>
      </c>
      <c r="M1667" t="s">
        <v>3169</v>
      </c>
      <c r="N1667" t="s">
        <v>3170</v>
      </c>
      <c r="O1667" t="s">
        <v>3171</v>
      </c>
      <c r="P1667">
        <v>-1.60000002</v>
      </c>
      <c r="Q1667" t="s">
        <v>3172</v>
      </c>
      <c r="R1667" t="s">
        <v>3173</v>
      </c>
      <c r="S1667">
        <v>20105598</v>
      </c>
      <c r="T1667">
        <v>374.10860000000002</v>
      </c>
      <c r="U1667" t="s">
        <v>31</v>
      </c>
      <c r="V1667" t="s">
        <v>3175</v>
      </c>
      <c r="W1667" t="s">
        <v>23</v>
      </c>
    </row>
    <row r="1668" spans="1:23" x14ac:dyDescent="0.4">
      <c r="A1668">
        <v>1667</v>
      </c>
      <c r="B1668">
        <v>1</v>
      </c>
      <c r="C1668">
        <v>1</v>
      </c>
      <c r="D1668">
        <v>1</v>
      </c>
      <c r="E1668">
        <v>1</v>
      </c>
      <c r="F1668">
        <v>0.55848923373869896</v>
      </c>
      <c r="G1668">
        <v>-9.3136910440242104</v>
      </c>
      <c r="H1668">
        <v>0.99849246231155697</v>
      </c>
      <c r="I1668">
        <v>44.197085732539797</v>
      </c>
      <c r="J1668" t="s">
        <v>3167</v>
      </c>
      <c r="K1668" t="s">
        <v>25</v>
      </c>
      <c r="L1668" t="s">
        <v>3168</v>
      </c>
      <c r="M1668" t="s">
        <v>3169</v>
      </c>
      <c r="N1668" t="s">
        <v>3170</v>
      </c>
      <c r="O1668" t="s">
        <v>3171</v>
      </c>
      <c r="P1668">
        <v>-1.60000002</v>
      </c>
      <c r="Q1668" t="s">
        <v>3172</v>
      </c>
      <c r="R1668" t="s">
        <v>3173</v>
      </c>
      <c r="S1668">
        <v>20105598</v>
      </c>
      <c r="T1668">
        <v>374.10860000000002</v>
      </c>
      <c r="U1668" t="s">
        <v>31</v>
      </c>
      <c r="V1668" t="s">
        <v>13473</v>
      </c>
      <c r="W1668" t="s">
        <v>23</v>
      </c>
    </row>
    <row r="1669" spans="1:23" x14ac:dyDescent="0.4">
      <c r="A1669">
        <v>1668</v>
      </c>
      <c r="B1669">
        <v>1</v>
      </c>
      <c r="C1669">
        <v>1</v>
      </c>
      <c r="D1669">
        <v>1</v>
      </c>
      <c r="E1669">
        <v>1</v>
      </c>
      <c r="F1669">
        <v>0.55845493814531</v>
      </c>
      <c r="G1669">
        <v>-4.0321148165981002</v>
      </c>
      <c r="H1669">
        <v>0.999999999999999</v>
      </c>
      <c r="I1669">
        <v>74.139407150078199</v>
      </c>
      <c r="J1669" t="s">
        <v>2276</v>
      </c>
      <c r="K1669" t="s">
        <v>25</v>
      </c>
      <c r="L1669" t="s">
        <v>2277</v>
      </c>
      <c r="M1669" t="s">
        <v>2278</v>
      </c>
      <c r="N1669" t="s">
        <v>2279</v>
      </c>
      <c r="O1669" t="s">
        <v>2280</v>
      </c>
      <c r="P1669">
        <v>0.94418787999999998</v>
      </c>
      <c r="Q1669" t="s">
        <v>2281</v>
      </c>
      <c r="R1669" t="s">
        <v>2282</v>
      </c>
      <c r="S1669">
        <v>88075134</v>
      </c>
      <c r="T1669">
        <v>319.0448437</v>
      </c>
      <c r="U1669" t="s">
        <v>31</v>
      </c>
      <c r="V1669" t="s">
        <v>13474</v>
      </c>
      <c r="W1669" t="s">
        <v>23</v>
      </c>
    </row>
    <row r="1670" spans="1:23" x14ac:dyDescent="0.4">
      <c r="A1670">
        <v>1669</v>
      </c>
      <c r="B1670">
        <v>1</v>
      </c>
      <c r="C1670">
        <v>1</v>
      </c>
      <c r="D1670">
        <v>1</v>
      </c>
      <c r="E1670">
        <v>1</v>
      </c>
      <c r="F1670">
        <v>0.55845493814531</v>
      </c>
      <c r="G1670">
        <v>-4.0321148165981002</v>
      </c>
      <c r="H1670" t="s">
        <v>23</v>
      </c>
      <c r="I1670">
        <v>74.139407150078199</v>
      </c>
      <c r="J1670" t="s">
        <v>2276</v>
      </c>
      <c r="K1670" t="s">
        <v>25</v>
      </c>
      <c r="L1670" t="s">
        <v>2277</v>
      </c>
      <c r="M1670" t="s">
        <v>2278</v>
      </c>
      <c r="N1670" t="s">
        <v>2279</v>
      </c>
      <c r="O1670" t="s">
        <v>2280</v>
      </c>
      <c r="P1670">
        <v>0.94418787999999998</v>
      </c>
      <c r="Q1670" t="s">
        <v>2281</v>
      </c>
      <c r="R1670" t="s">
        <v>2282</v>
      </c>
      <c r="S1670">
        <v>88075134</v>
      </c>
      <c r="T1670">
        <v>319.0448437</v>
      </c>
      <c r="U1670" t="s">
        <v>31</v>
      </c>
      <c r="V1670" t="s">
        <v>5736</v>
      </c>
      <c r="W1670" t="s">
        <v>23</v>
      </c>
    </row>
    <row r="1671" spans="1:23" x14ac:dyDescent="0.4">
      <c r="A1671">
        <v>1670</v>
      </c>
      <c r="B1671">
        <v>1</v>
      </c>
      <c r="C1671">
        <v>1</v>
      </c>
      <c r="D1671">
        <v>1</v>
      </c>
      <c r="E1671">
        <v>3</v>
      </c>
      <c r="F1671">
        <v>0.55823435872224203</v>
      </c>
      <c r="G1671">
        <v>-6.8451129050373201</v>
      </c>
      <c r="H1671">
        <v>0.89597989949748702</v>
      </c>
      <c r="I1671">
        <v>19.439643883683701</v>
      </c>
      <c r="J1671" t="s">
        <v>2688</v>
      </c>
      <c r="K1671" t="s">
        <v>25</v>
      </c>
      <c r="L1671" t="s">
        <v>3522</v>
      </c>
      <c r="M1671" t="s">
        <v>3523</v>
      </c>
      <c r="N1671" t="s">
        <v>3524</v>
      </c>
      <c r="O1671" t="s">
        <v>3525</v>
      </c>
      <c r="P1671">
        <v>0.94524073600000003</v>
      </c>
      <c r="Q1671" t="s">
        <v>3526</v>
      </c>
      <c r="R1671" t="s">
        <v>3527</v>
      </c>
      <c r="S1671">
        <v>87615870</v>
      </c>
      <c r="T1671">
        <v>391.1387441</v>
      </c>
      <c r="U1671" t="s">
        <v>31</v>
      </c>
      <c r="V1671" t="s">
        <v>13475</v>
      </c>
      <c r="W1671" t="s">
        <v>23</v>
      </c>
    </row>
    <row r="1672" spans="1:23" x14ac:dyDescent="0.4">
      <c r="A1672">
        <v>1671</v>
      </c>
      <c r="B1672">
        <v>1</v>
      </c>
      <c r="C1672">
        <v>1</v>
      </c>
      <c r="D1672">
        <v>1</v>
      </c>
      <c r="E1672">
        <v>3</v>
      </c>
      <c r="F1672">
        <v>0.55823435872224203</v>
      </c>
      <c r="G1672">
        <v>-6.8451129050373201</v>
      </c>
      <c r="H1672" t="s">
        <v>23</v>
      </c>
      <c r="I1672">
        <v>19.439643883683701</v>
      </c>
      <c r="J1672" t="s">
        <v>2688</v>
      </c>
      <c r="K1672" t="s">
        <v>25</v>
      </c>
      <c r="L1672" t="s">
        <v>3522</v>
      </c>
      <c r="M1672" t="s">
        <v>3523</v>
      </c>
      <c r="N1672" t="s">
        <v>3524</v>
      </c>
      <c r="O1672" t="s">
        <v>3525</v>
      </c>
      <c r="P1672">
        <v>0.94524073600000003</v>
      </c>
      <c r="Q1672" t="s">
        <v>3526</v>
      </c>
      <c r="R1672" t="s">
        <v>3527</v>
      </c>
      <c r="S1672">
        <v>87615870</v>
      </c>
      <c r="T1672">
        <v>391.1387441</v>
      </c>
      <c r="U1672" t="s">
        <v>31</v>
      </c>
      <c r="V1672" t="s">
        <v>6460</v>
      </c>
      <c r="W1672" t="s">
        <v>23</v>
      </c>
    </row>
    <row r="1673" spans="1:23" x14ac:dyDescent="0.4">
      <c r="A1673">
        <v>1672</v>
      </c>
      <c r="B1673">
        <v>1</v>
      </c>
      <c r="C1673">
        <v>1</v>
      </c>
      <c r="D1673">
        <v>1</v>
      </c>
      <c r="E1673">
        <v>1</v>
      </c>
      <c r="F1673">
        <v>0.55786716074545895</v>
      </c>
      <c r="G1673">
        <v>-9.0709432062681508</v>
      </c>
      <c r="H1673">
        <v>0.999999999999999</v>
      </c>
      <c r="I1673">
        <v>14.010471156619101</v>
      </c>
      <c r="J1673" t="s">
        <v>1102</v>
      </c>
      <c r="K1673" t="s">
        <v>25</v>
      </c>
      <c r="L1673" t="s">
        <v>1103</v>
      </c>
      <c r="M1673" t="s">
        <v>1104</v>
      </c>
      <c r="N1673" t="s">
        <v>1105</v>
      </c>
      <c r="O1673" t="s">
        <v>1106</v>
      </c>
      <c r="P1673">
        <v>3.0999998999999998</v>
      </c>
      <c r="Q1673" t="s">
        <v>1107</v>
      </c>
      <c r="R1673" t="s">
        <v>1108</v>
      </c>
      <c r="S1673">
        <v>255847294</v>
      </c>
      <c r="T1673">
        <v>229.0859207</v>
      </c>
      <c r="U1673" t="s">
        <v>31</v>
      </c>
      <c r="V1673" t="s">
        <v>13476</v>
      </c>
      <c r="W1673" t="s">
        <v>23</v>
      </c>
    </row>
    <row r="1674" spans="1:23" x14ac:dyDescent="0.4">
      <c r="A1674">
        <v>1673</v>
      </c>
      <c r="B1674">
        <v>1</v>
      </c>
      <c r="C1674">
        <v>1</v>
      </c>
      <c r="D1674">
        <v>1</v>
      </c>
      <c r="E1674">
        <v>1</v>
      </c>
      <c r="F1674">
        <v>0.55786716074545895</v>
      </c>
      <c r="G1674">
        <v>-9.0709432062681508</v>
      </c>
      <c r="H1674" t="s">
        <v>23</v>
      </c>
      <c r="I1674">
        <v>14.010471156619101</v>
      </c>
      <c r="J1674" t="s">
        <v>1102</v>
      </c>
      <c r="K1674" t="s">
        <v>25</v>
      </c>
      <c r="L1674" t="s">
        <v>1103</v>
      </c>
      <c r="M1674" t="s">
        <v>1104</v>
      </c>
      <c r="N1674" t="s">
        <v>1105</v>
      </c>
      <c r="O1674" t="s">
        <v>1106</v>
      </c>
      <c r="P1674">
        <v>3.0999998999999998</v>
      </c>
      <c r="Q1674" t="s">
        <v>1107</v>
      </c>
      <c r="R1674" t="s">
        <v>1108</v>
      </c>
      <c r="S1674">
        <v>255847294</v>
      </c>
      <c r="T1674">
        <v>229.0859207</v>
      </c>
      <c r="U1674" t="s">
        <v>31</v>
      </c>
      <c r="V1674" t="s">
        <v>4923</v>
      </c>
      <c r="W1674" t="s">
        <v>23</v>
      </c>
    </row>
    <row r="1675" spans="1:23" x14ac:dyDescent="0.4">
      <c r="A1675">
        <v>1674</v>
      </c>
      <c r="B1675">
        <v>1</v>
      </c>
      <c r="C1675">
        <v>2</v>
      </c>
      <c r="D1675">
        <v>1</v>
      </c>
      <c r="E1675">
        <v>2</v>
      </c>
      <c r="F1675">
        <v>0.55742240755220396</v>
      </c>
      <c r="G1675">
        <v>-218.141466494452</v>
      </c>
      <c r="H1675">
        <v>1.3567839195979901E-2</v>
      </c>
      <c r="I1675">
        <v>45.368280713605898</v>
      </c>
      <c r="J1675" t="s">
        <v>1351</v>
      </c>
      <c r="K1675" t="s">
        <v>25</v>
      </c>
      <c r="L1675" t="s">
        <v>1352</v>
      </c>
      <c r="M1675" t="s">
        <v>1353</v>
      </c>
      <c r="N1675" t="s">
        <v>1354</v>
      </c>
      <c r="O1675" t="s">
        <v>1355</v>
      </c>
      <c r="P1675">
        <v>1.5</v>
      </c>
      <c r="Q1675" t="s">
        <v>1356</v>
      </c>
      <c r="R1675" t="s">
        <v>1357</v>
      </c>
      <c r="S1675">
        <v>67108866</v>
      </c>
      <c r="T1675">
        <v>309.14609999999999</v>
      </c>
      <c r="U1675" t="s">
        <v>31</v>
      </c>
      <c r="V1675" t="s">
        <v>13477</v>
      </c>
      <c r="W1675" t="s">
        <v>23</v>
      </c>
    </row>
    <row r="1676" spans="1:23" x14ac:dyDescent="0.4">
      <c r="A1676">
        <v>1675</v>
      </c>
      <c r="B1676">
        <v>1</v>
      </c>
      <c r="C1676">
        <v>1</v>
      </c>
      <c r="D1676">
        <v>1</v>
      </c>
      <c r="E1676">
        <v>1</v>
      </c>
      <c r="F1676">
        <v>0.55643824628703298</v>
      </c>
      <c r="G1676">
        <v>-18.261096426153799</v>
      </c>
      <c r="H1676">
        <v>0.999999999999999</v>
      </c>
      <c r="I1676">
        <v>32.042429037407103</v>
      </c>
      <c r="J1676" t="s">
        <v>5353</v>
      </c>
      <c r="K1676" t="s">
        <v>25</v>
      </c>
      <c r="L1676" t="s">
        <v>13185</v>
      </c>
      <c r="M1676" t="s">
        <v>13186</v>
      </c>
      <c r="N1676" t="s">
        <v>13187</v>
      </c>
      <c r="O1676" t="s">
        <v>13188</v>
      </c>
      <c r="P1676">
        <v>1.39999998</v>
      </c>
      <c r="Q1676" t="s">
        <v>13189</v>
      </c>
      <c r="R1676" t="s">
        <v>13190</v>
      </c>
      <c r="S1676">
        <v>221964662</v>
      </c>
      <c r="T1676">
        <v>209.08083529999999</v>
      </c>
      <c r="U1676" t="s">
        <v>31</v>
      </c>
      <c r="V1676" t="s">
        <v>13478</v>
      </c>
      <c r="W1676" t="s">
        <v>23</v>
      </c>
    </row>
    <row r="1677" spans="1:23" x14ac:dyDescent="0.4">
      <c r="A1677">
        <v>1676</v>
      </c>
      <c r="B1677">
        <v>1</v>
      </c>
      <c r="C1677">
        <v>1</v>
      </c>
      <c r="D1677">
        <v>1</v>
      </c>
      <c r="E1677">
        <v>1</v>
      </c>
      <c r="F1677">
        <v>0.55643824628703298</v>
      </c>
      <c r="G1677">
        <v>-18.261096426153799</v>
      </c>
      <c r="H1677" t="s">
        <v>23</v>
      </c>
      <c r="I1677">
        <v>32.042429037407103</v>
      </c>
      <c r="J1677" t="s">
        <v>5353</v>
      </c>
      <c r="K1677" t="s">
        <v>25</v>
      </c>
      <c r="L1677" t="s">
        <v>13185</v>
      </c>
      <c r="M1677" t="s">
        <v>13186</v>
      </c>
      <c r="N1677" t="s">
        <v>13187</v>
      </c>
      <c r="O1677" t="s">
        <v>13188</v>
      </c>
      <c r="P1677">
        <v>1.39999998</v>
      </c>
      <c r="Q1677" t="s">
        <v>13189</v>
      </c>
      <c r="R1677" t="s">
        <v>13190</v>
      </c>
      <c r="S1677">
        <v>221964662</v>
      </c>
      <c r="T1677">
        <v>209.08083529999999</v>
      </c>
      <c r="U1677" t="s">
        <v>31</v>
      </c>
      <c r="V1677" t="s">
        <v>6342</v>
      </c>
      <c r="W1677" t="s">
        <v>23</v>
      </c>
    </row>
    <row r="1678" spans="1:23" x14ac:dyDescent="0.4">
      <c r="A1678">
        <v>1677</v>
      </c>
      <c r="B1678">
        <v>1</v>
      </c>
      <c r="C1678">
        <v>2</v>
      </c>
      <c r="D1678">
        <v>1</v>
      </c>
      <c r="E1678">
        <v>1</v>
      </c>
      <c r="F1678">
        <v>0.55513160951860296</v>
      </c>
      <c r="G1678">
        <v>-173.645527170018</v>
      </c>
      <c r="H1678">
        <v>0.999999999999999</v>
      </c>
      <c r="I1678">
        <v>16.191148141965101</v>
      </c>
      <c r="J1678" t="s">
        <v>13479</v>
      </c>
      <c r="K1678" t="s">
        <v>25</v>
      </c>
      <c r="L1678" t="s">
        <v>13480</v>
      </c>
      <c r="M1678" t="s">
        <v>13481</v>
      </c>
      <c r="N1678" t="s">
        <v>28</v>
      </c>
      <c r="O1678" t="s">
        <v>13482</v>
      </c>
      <c r="P1678">
        <v>0.20000000300000001</v>
      </c>
      <c r="Q1678">
        <v>101928786</v>
      </c>
      <c r="R1678" t="s">
        <v>13483</v>
      </c>
      <c r="S1678">
        <v>3178498</v>
      </c>
      <c r="T1678">
        <v>765.22500000000002</v>
      </c>
      <c r="U1678" t="s">
        <v>31</v>
      </c>
      <c r="V1678" t="s">
        <v>13484</v>
      </c>
      <c r="W1678" t="s">
        <v>23</v>
      </c>
    </row>
    <row r="1679" spans="1:23" x14ac:dyDescent="0.4">
      <c r="A1679">
        <v>1678</v>
      </c>
      <c r="B1679">
        <v>1</v>
      </c>
      <c r="C1679">
        <v>2</v>
      </c>
      <c r="D1679">
        <v>1</v>
      </c>
      <c r="E1679">
        <v>1</v>
      </c>
      <c r="F1679">
        <v>0.55513160951860296</v>
      </c>
      <c r="G1679">
        <v>-173.645527170018</v>
      </c>
      <c r="H1679" t="s">
        <v>23</v>
      </c>
      <c r="I1679">
        <v>16.191148141965101</v>
      </c>
      <c r="J1679" t="s">
        <v>13479</v>
      </c>
      <c r="K1679" t="s">
        <v>25</v>
      </c>
      <c r="L1679" t="s">
        <v>13480</v>
      </c>
      <c r="M1679" t="s">
        <v>13481</v>
      </c>
      <c r="N1679" t="s">
        <v>28</v>
      </c>
      <c r="O1679" t="s">
        <v>13482</v>
      </c>
      <c r="P1679">
        <v>0.20000000300000001</v>
      </c>
      <c r="Q1679">
        <v>101928786</v>
      </c>
      <c r="R1679" t="s">
        <v>13483</v>
      </c>
      <c r="S1679">
        <v>3178498</v>
      </c>
      <c r="T1679">
        <v>765.22500000000002</v>
      </c>
      <c r="U1679" t="s">
        <v>31</v>
      </c>
      <c r="V1679" t="s">
        <v>8211</v>
      </c>
      <c r="W1679" t="s">
        <v>23</v>
      </c>
    </row>
    <row r="1680" spans="1:23" x14ac:dyDescent="0.4">
      <c r="A1680">
        <v>1679</v>
      </c>
      <c r="B1680">
        <v>1</v>
      </c>
      <c r="C1680">
        <v>1</v>
      </c>
      <c r="D1680">
        <v>1</v>
      </c>
      <c r="E1680">
        <v>1</v>
      </c>
      <c r="F1680">
        <v>0.55495825300461299</v>
      </c>
      <c r="G1680">
        <v>-5.5636679053142997</v>
      </c>
      <c r="H1680" t="s">
        <v>23</v>
      </c>
      <c r="I1680">
        <v>17.4080476882176</v>
      </c>
      <c r="J1680" t="s">
        <v>1174</v>
      </c>
      <c r="K1680" t="s">
        <v>25</v>
      </c>
      <c r="L1680" t="s">
        <v>3787</v>
      </c>
      <c r="M1680" t="s">
        <v>3788</v>
      </c>
      <c r="N1680" t="s">
        <v>3789</v>
      </c>
      <c r="O1680" t="s">
        <v>3790</v>
      </c>
      <c r="P1680">
        <v>3.0999998999999998</v>
      </c>
      <c r="Q1680">
        <v>185914</v>
      </c>
      <c r="R1680" t="s">
        <v>3791</v>
      </c>
      <c r="S1680">
        <v>51559580022</v>
      </c>
      <c r="T1680">
        <v>231.10157079999999</v>
      </c>
      <c r="U1680" t="s">
        <v>31</v>
      </c>
      <c r="V1680" t="s">
        <v>5279</v>
      </c>
      <c r="W1680" t="s">
        <v>23</v>
      </c>
    </row>
    <row r="1681" spans="1:23" x14ac:dyDescent="0.4">
      <c r="A1681">
        <v>1680</v>
      </c>
      <c r="B1681">
        <v>1</v>
      </c>
      <c r="C1681">
        <v>1</v>
      </c>
      <c r="D1681">
        <v>1</v>
      </c>
      <c r="E1681">
        <v>1</v>
      </c>
      <c r="F1681">
        <v>0.55495825300461299</v>
      </c>
      <c r="G1681">
        <v>-5.5636679053142997</v>
      </c>
      <c r="H1681">
        <v>0.999999999999999</v>
      </c>
      <c r="I1681">
        <v>17.4080476882176</v>
      </c>
      <c r="J1681" t="s">
        <v>1174</v>
      </c>
      <c r="K1681" t="s">
        <v>25</v>
      </c>
      <c r="L1681" t="s">
        <v>3787</v>
      </c>
      <c r="M1681" t="s">
        <v>3788</v>
      </c>
      <c r="N1681" t="s">
        <v>3789</v>
      </c>
      <c r="O1681" t="s">
        <v>3790</v>
      </c>
      <c r="P1681">
        <v>3.0999998999999998</v>
      </c>
      <c r="Q1681">
        <v>185914</v>
      </c>
      <c r="R1681" t="s">
        <v>3791</v>
      </c>
      <c r="S1681">
        <v>51559580022</v>
      </c>
      <c r="T1681">
        <v>231.10157079999999</v>
      </c>
      <c r="U1681" t="s">
        <v>31</v>
      </c>
      <c r="V1681" t="s">
        <v>13485</v>
      </c>
      <c r="W1681" t="s">
        <v>23</v>
      </c>
    </row>
    <row r="1682" spans="1:23" x14ac:dyDescent="0.4">
      <c r="A1682">
        <v>1681</v>
      </c>
      <c r="B1682">
        <v>1</v>
      </c>
      <c r="C1682">
        <v>1</v>
      </c>
      <c r="D1682">
        <v>1</v>
      </c>
      <c r="E1682">
        <v>1</v>
      </c>
      <c r="F1682">
        <v>0.55474504886495302</v>
      </c>
      <c r="G1682">
        <v>-12.5917446330552</v>
      </c>
      <c r="H1682">
        <v>0.999999999999999</v>
      </c>
      <c r="I1682">
        <v>34.795719908442102</v>
      </c>
      <c r="J1682" t="s">
        <v>1511</v>
      </c>
      <c r="K1682" t="s">
        <v>25</v>
      </c>
      <c r="L1682" t="s">
        <v>1512</v>
      </c>
      <c r="M1682" t="s">
        <v>1513</v>
      </c>
      <c r="N1682" t="s">
        <v>1514</v>
      </c>
      <c r="O1682" t="s">
        <v>1515</v>
      </c>
      <c r="P1682">
        <v>1.0010401</v>
      </c>
      <c r="Q1682" t="s">
        <v>1516</v>
      </c>
      <c r="R1682" t="s">
        <v>1517</v>
      </c>
      <c r="S1682">
        <v>34614971262</v>
      </c>
      <c r="T1682">
        <v>111.0441</v>
      </c>
      <c r="U1682" t="s">
        <v>31</v>
      </c>
      <c r="V1682" t="s">
        <v>13486</v>
      </c>
      <c r="W1682" t="s">
        <v>23</v>
      </c>
    </row>
    <row r="1683" spans="1:23" x14ac:dyDescent="0.4">
      <c r="A1683">
        <v>1682</v>
      </c>
      <c r="B1683">
        <v>1</v>
      </c>
      <c r="C1683">
        <v>1</v>
      </c>
      <c r="D1683">
        <v>1</v>
      </c>
      <c r="E1683">
        <v>1</v>
      </c>
      <c r="F1683">
        <v>0.55474504886495302</v>
      </c>
      <c r="G1683">
        <v>-12.5917446330552</v>
      </c>
      <c r="H1683" t="s">
        <v>23</v>
      </c>
      <c r="I1683">
        <v>34.795719908442102</v>
      </c>
      <c r="J1683" t="s">
        <v>1511</v>
      </c>
      <c r="K1683" t="s">
        <v>25</v>
      </c>
      <c r="L1683" t="s">
        <v>1512</v>
      </c>
      <c r="M1683" t="s">
        <v>1513</v>
      </c>
      <c r="N1683" t="s">
        <v>1514</v>
      </c>
      <c r="O1683" t="s">
        <v>1515</v>
      </c>
      <c r="P1683">
        <v>1.0010401</v>
      </c>
      <c r="Q1683" t="s">
        <v>1516</v>
      </c>
      <c r="R1683" t="s">
        <v>1517</v>
      </c>
      <c r="S1683">
        <v>34614971262</v>
      </c>
      <c r="T1683">
        <v>111.0441</v>
      </c>
      <c r="U1683" t="s">
        <v>31</v>
      </c>
      <c r="V1683" t="s">
        <v>3320</v>
      </c>
      <c r="W1683" t="s">
        <v>23</v>
      </c>
    </row>
    <row r="1684" spans="1:23" x14ac:dyDescent="0.4">
      <c r="A1684">
        <v>1683</v>
      </c>
      <c r="B1684">
        <v>1</v>
      </c>
      <c r="C1684">
        <v>1</v>
      </c>
      <c r="D1684">
        <v>1</v>
      </c>
      <c r="E1684">
        <v>1</v>
      </c>
      <c r="F1684">
        <v>0.55420229522153697</v>
      </c>
      <c r="G1684">
        <v>-6.6511024330687603</v>
      </c>
      <c r="H1684" t="s">
        <v>23</v>
      </c>
      <c r="I1684">
        <v>42.263549866329697</v>
      </c>
      <c r="J1684" t="s">
        <v>2096</v>
      </c>
      <c r="K1684" t="s">
        <v>25</v>
      </c>
      <c r="L1684" t="s">
        <v>3965</v>
      </c>
      <c r="M1684" t="s">
        <v>3966</v>
      </c>
      <c r="N1684" t="s">
        <v>3967</v>
      </c>
      <c r="O1684" t="s">
        <v>3968</v>
      </c>
      <c r="P1684">
        <v>1.2000000500000001</v>
      </c>
      <c r="Q1684">
        <v>5280569</v>
      </c>
      <c r="R1684" t="s">
        <v>3969</v>
      </c>
      <c r="S1684">
        <v>88009086</v>
      </c>
      <c r="T1684">
        <v>179.03389000000001</v>
      </c>
      <c r="U1684" t="s">
        <v>31</v>
      </c>
      <c r="V1684" t="s">
        <v>2178</v>
      </c>
      <c r="W1684" t="s">
        <v>23</v>
      </c>
    </row>
    <row r="1685" spans="1:23" x14ac:dyDescent="0.4">
      <c r="A1685">
        <v>1684</v>
      </c>
      <c r="B1685">
        <v>1</v>
      </c>
      <c r="C1685">
        <v>1</v>
      </c>
      <c r="D1685">
        <v>1</v>
      </c>
      <c r="E1685">
        <v>1</v>
      </c>
      <c r="F1685">
        <v>0.55420229522153697</v>
      </c>
      <c r="G1685">
        <v>-6.6511024330687603</v>
      </c>
      <c r="H1685">
        <v>0.999999999999999</v>
      </c>
      <c r="I1685">
        <v>42.263549866329697</v>
      </c>
      <c r="J1685" t="s">
        <v>2096</v>
      </c>
      <c r="K1685" t="s">
        <v>25</v>
      </c>
      <c r="L1685" t="s">
        <v>3965</v>
      </c>
      <c r="M1685" t="s">
        <v>3966</v>
      </c>
      <c r="N1685" t="s">
        <v>3967</v>
      </c>
      <c r="O1685" t="s">
        <v>3968</v>
      </c>
      <c r="P1685">
        <v>1.2000000500000001</v>
      </c>
      <c r="Q1685">
        <v>5280569</v>
      </c>
      <c r="R1685" t="s">
        <v>3969</v>
      </c>
      <c r="S1685">
        <v>88009086</v>
      </c>
      <c r="T1685">
        <v>179.03389000000001</v>
      </c>
      <c r="U1685" t="s">
        <v>31</v>
      </c>
      <c r="V1685" t="s">
        <v>13487</v>
      </c>
      <c r="W1685" t="s">
        <v>23</v>
      </c>
    </row>
    <row r="1686" spans="1:23" x14ac:dyDescent="0.4">
      <c r="A1686">
        <v>1685</v>
      </c>
      <c r="B1686">
        <v>1</v>
      </c>
      <c r="C1686">
        <v>1</v>
      </c>
      <c r="D1686">
        <v>1</v>
      </c>
      <c r="E1686">
        <v>1</v>
      </c>
      <c r="F1686">
        <v>0.55420125177042601</v>
      </c>
      <c r="G1686">
        <v>-60.4799860428652</v>
      </c>
      <c r="H1686" t="s">
        <v>23</v>
      </c>
      <c r="I1686">
        <v>10.057520424577101</v>
      </c>
      <c r="J1686" t="s">
        <v>2842</v>
      </c>
      <c r="K1686" t="s">
        <v>25</v>
      </c>
      <c r="L1686" t="s">
        <v>2843</v>
      </c>
      <c r="M1686" t="s">
        <v>2844</v>
      </c>
      <c r="N1686" t="s">
        <v>2845</v>
      </c>
      <c r="O1686" t="s">
        <v>2846</v>
      </c>
      <c r="P1686">
        <v>0.60836017099999995</v>
      </c>
      <c r="Q1686" t="s">
        <v>2847</v>
      </c>
      <c r="R1686" t="s">
        <v>2848</v>
      </c>
      <c r="S1686">
        <v>121383790</v>
      </c>
      <c r="T1686">
        <v>218.084541</v>
      </c>
      <c r="U1686" t="s">
        <v>31</v>
      </c>
      <c r="V1686" t="s">
        <v>4529</v>
      </c>
      <c r="W1686" t="s">
        <v>23</v>
      </c>
    </row>
    <row r="1687" spans="1:23" x14ac:dyDescent="0.4">
      <c r="A1687">
        <v>1686</v>
      </c>
      <c r="B1687">
        <v>1</v>
      </c>
      <c r="C1687">
        <v>1</v>
      </c>
      <c r="D1687">
        <v>1</v>
      </c>
      <c r="E1687">
        <v>1</v>
      </c>
      <c r="F1687">
        <v>0.55420125177042601</v>
      </c>
      <c r="G1687">
        <v>-60.4799860428652</v>
      </c>
      <c r="H1687">
        <v>0.999999999999999</v>
      </c>
      <c r="I1687">
        <v>10.057520424577101</v>
      </c>
      <c r="J1687" t="s">
        <v>2842</v>
      </c>
      <c r="K1687" t="s">
        <v>25</v>
      </c>
      <c r="L1687" t="s">
        <v>2843</v>
      </c>
      <c r="M1687" t="s">
        <v>2844</v>
      </c>
      <c r="N1687" t="s">
        <v>2845</v>
      </c>
      <c r="O1687" t="s">
        <v>2846</v>
      </c>
      <c r="P1687">
        <v>0.60836017099999995</v>
      </c>
      <c r="Q1687" t="s">
        <v>2847</v>
      </c>
      <c r="R1687" t="s">
        <v>2848</v>
      </c>
      <c r="S1687">
        <v>121383790</v>
      </c>
      <c r="T1687">
        <v>218.084541</v>
      </c>
      <c r="U1687" t="s">
        <v>31</v>
      </c>
      <c r="V1687" t="s">
        <v>13488</v>
      </c>
      <c r="W1687" t="s">
        <v>23</v>
      </c>
    </row>
    <row r="1688" spans="1:23" x14ac:dyDescent="0.4">
      <c r="A1688">
        <v>1687</v>
      </c>
      <c r="B1688">
        <v>1</v>
      </c>
      <c r="C1688">
        <v>1</v>
      </c>
      <c r="D1688">
        <v>1</v>
      </c>
      <c r="E1688">
        <v>1</v>
      </c>
      <c r="F1688">
        <v>0.55350631457807098</v>
      </c>
      <c r="G1688">
        <v>-27.7099514382076</v>
      </c>
      <c r="H1688" t="s">
        <v>23</v>
      </c>
      <c r="I1688">
        <v>73.782198941141502</v>
      </c>
      <c r="J1688" t="s">
        <v>1040</v>
      </c>
      <c r="K1688" t="s">
        <v>25</v>
      </c>
      <c r="L1688" t="s">
        <v>1041</v>
      </c>
      <c r="M1688" t="s">
        <v>1042</v>
      </c>
      <c r="N1688" t="s">
        <v>1043</v>
      </c>
      <c r="O1688" t="s">
        <v>1044</v>
      </c>
      <c r="P1688">
        <v>0.69999998799999996</v>
      </c>
      <c r="Q1688">
        <v>68094</v>
      </c>
      <c r="R1688" t="s">
        <v>1045</v>
      </c>
      <c r="S1688">
        <v>19415142</v>
      </c>
      <c r="T1688">
        <v>199.08658940000001</v>
      </c>
      <c r="U1688" t="s">
        <v>31</v>
      </c>
      <c r="V1688" t="s">
        <v>4725</v>
      </c>
      <c r="W1688" t="s">
        <v>23</v>
      </c>
    </row>
    <row r="1689" spans="1:23" x14ac:dyDescent="0.4">
      <c r="A1689">
        <v>1688</v>
      </c>
      <c r="B1689">
        <v>1</v>
      </c>
      <c r="C1689">
        <v>1</v>
      </c>
      <c r="D1689">
        <v>1</v>
      </c>
      <c r="E1689">
        <v>1</v>
      </c>
      <c r="F1689">
        <v>0.55350631457807098</v>
      </c>
      <c r="G1689">
        <v>-27.7099514382076</v>
      </c>
      <c r="H1689">
        <v>0.999999999999999</v>
      </c>
      <c r="I1689">
        <v>73.782198941141502</v>
      </c>
      <c r="J1689" t="s">
        <v>1040</v>
      </c>
      <c r="K1689" t="s">
        <v>25</v>
      </c>
      <c r="L1689" t="s">
        <v>1041</v>
      </c>
      <c r="M1689" t="s">
        <v>1042</v>
      </c>
      <c r="N1689" t="s">
        <v>1043</v>
      </c>
      <c r="O1689" t="s">
        <v>1044</v>
      </c>
      <c r="P1689">
        <v>0.69999998799999996</v>
      </c>
      <c r="Q1689">
        <v>68094</v>
      </c>
      <c r="R1689" t="s">
        <v>1045</v>
      </c>
      <c r="S1689">
        <v>19415142</v>
      </c>
      <c r="T1689">
        <v>199.08658940000001</v>
      </c>
      <c r="U1689" t="s">
        <v>31</v>
      </c>
      <c r="V1689" t="s">
        <v>13489</v>
      </c>
      <c r="W1689" t="s">
        <v>23</v>
      </c>
    </row>
    <row r="1690" spans="1:23" x14ac:dyDescent="0.4">
      <c r="A1690">
        <v>1689</v>
      </c>
      <c r="B1690">
        <v>1</v>
      </c>
      <c r="C1690">
        <v>1</v>
      </c>
      <c r="D1690">
        <v>1</v>
      </c>
      <c r="E1690">
        <v>1</v>
      </c>
      <c r="F1690">
        <v>0.55312642246786903</v>
      </c>
      <c r="G1690">
        <v>-3.5129683535030498</v>
      </c>
      <c r="H1690">
        <v>0.999999999999999</v>
      </c>
      <c r="I1690">
        <v>31.508872866849799</v>
      </c>
      <c r="J1690" t="s">
        <v>1699</v>
      </c>
      <c r="K1690" t="s">
        <v>25</v>
      </c>
      <c r="L1690" t="s">
        <v>1700</v>
      </c>
      <c r="M1690" t="s">
        <v>1701</v>
      </c>
      <c r="N1690" t="s">
        <v>1702</v>
      </c>
      <c r="O1690" t="s">
        <v>1703</v>
      </c>
      <c r="P1690">
        <v>0.10000000100000001</v>
      </c>
      <c r="Q1690" t="s">
        <v>1704</v>
      </c>
      <c r="R1690" t="s">
        <v>1705</v>
      </c>
      <c r="S1690">
        <v>87615866</v>
      </c>
      <c r="T1690">
        <v>551.10389999999995</v>
      </c>
      <c r="U1690" t="s">
        <v>31</v>
      </c>
      <c r="V1690" t="s">
        <v>13490</v>
      </c>
      <c r="W1690" t="s">
        <v>23</v>
      </c>
    </row>
    <row r="1691" spans="1:23" x14ac:dyDescent="0.4">
      <c r="A1691">
        <v>1690</v>
      </c>
      <c r="B1691">
        <v>1</v>
      </c>
      <c r="C1691">
        <v>1</v>
      </c>
      <c r="D1691">
        <v>1</v>
      </c>
      <c r="E1691">
        <v>1</v>
      </c>
      <c r="F1691">
        <v>0.55312642246786903</v>
      </c>
      <c r="G1691">
        <v>-3.5129683535030498</v>
      </c>
      <c r="H1691" t="s">
        <v>23</v>
      </c>
      <c r="I1691">
        <v>31.508872866849799</v>
      </c>
      <c r="J1691" t="s">
        <v>1699</v>
      </c>
      <c r="K1691" t="s">
        <v>25</v>
      </c>
      <c r="L1691" t="s">
        <v>1700</v>
      </c>
      <c r="M1691" t="s">
        <v>1701</v>
      </c>
      <c r="N1691" t="s">
        <v>1702</v>
      </c>
      <c r="O1691" t="s">
        <v>1703</v>
      </c>
      <c r="P1691">
        <v>0.10000000100000001</v>
      </c>
      <c r="Q1691" t="s">
        <v>1704</v>
      </c>
      <c r="R1691" t="s">
        <v>1705</v>
      </c>
      <c r="S1691">
        <v>87615866</v>
      </c>
      <c r="T1691">
        <v>551.10389999999995</v>
      </c>
      <c r="U1691" t="s">
        <v>31</v>
      </c>
      <c r="V1691" t="s">
        <v>1707</v>
      </c>
      <c r="W1691" t="s">
        <v>23</v>
      </c>
    </row>
    <row r="1692" spans="1:23" x14ac:dyDescent="0.4">
      <c r="A1692">
        <v>1691</v>
      </c>
      <c r="B1692">
        <v>1</v>
      </c>
      <c r="C1692">
        <v>1</v>
      </c>
      <c r="D1692">
        <v>1</v>
      </c>
      <c r="E1692">
        <v>1</v>
      </c>
      <c r="F1692">
        <v>0.55185000489882197</v>
      </c>
      <c r="G1692">
        <v>-2.1978631409116098</v>
      </c>
      <c r="H1692" t="s">
        <v>23</v>
      </c>
      <c r="I1692">
        <v>87.093755462246193</v>
      </c>
      <c r="J1692" t="s">
        <v>2688</v>
      </c>
      <c r="K1692" t="s">
        <v>25</v>
      </c>
      <c r="L1692" t="s">
        <v>3522</v>
      </c>
      <c r="M1692" t="s">
        <v>3523</v>
      </c>
      <c r="N1692" t="s">
        <v>3524</v>
      </c>
      <c r="O1692" t="s">
        <v>3525</v>
      </c>
      <c r="P1692">
        <v>0.94524073600000003</v>
      </c>
      <c r="Q1692" t="s">
        <v>3526</v>
      </c>
      <c r="R1692" t="s">
        <v>3527</v>
      </c>
      <c r="S1692">
        <v>87615870</v>
      </c>
      <c r="T1692">
        <v>391.1387441</v>
      </c>
      <c r="U1692" t="s">
        <v>31</v>
      </c>
      <c r="V1692" t="s">
        <v>7708</v>
      </c>
      <c r="W1692" t="s">
        <v>23</v>
      </c>
    </row>
    <row r="1693" spans="1:23" x14ac:dyDescent="0.4">
      <c r="A1693">
        <v>1692</v>
      </c>
      <c r="B1693">
        <v>1</v>
      </c>
      <c r="C1693">
        <v>1</v>
      </c>
      <c r="D1693">
        <v>1</v>
      </c>
      <c r="E1693">
        <v>1</v>
      </c>
      <c r="F1693">
        <v>0.55185000489882197</v>
      </c>
      <c r="G1693">
        <v>-2.1978631409116098</v>
      </c>
      <c r="H1693">
        <v>0.99748743718592903</v>
      </c>
      <c r="I1693">
        <v>87.093755462246193</v>
      </c>
      <c r="J1693" t="s">
        <v>2688</v>
      </c>
      <c r="K1693" t="s">
        <v>25</v>
      </c>
      <c r="L1693" t="s">
        <v>3522</v>
      </c>
      <c r="M1693" t="s">
        <v>3523</v>
      </c>
      <c r="N1693" t="s">
        <v>3524</v>
      </c>
      <c r="O1693" t="s">
        <v>3525</v>
      </c>
      <c r="P1693">
        <v>0.94524073600000003</v>
      </c>
      <c r="Q1693" t="s">
        <v>3526</v>
      </c>
      <c r="R1693" t="s">
        <v>3527</v>
      </c>
      <c r="S1693">
        <v>87615870</v>
      </c>
      <c r="T1693">
        <v>391.1387441</v>
      </c>
      <c r="U1693" t="s">
        <v>31</v>
      </c>
      <c r="V1693" t="s">
        <v>13491</v>
      </c>
      <c r="W1693" t="s">
        <v>23</v>
      </c>
    </row>
    <row r="1694" spans="1:23" x14ac:dyDescent="0.4">
      <c r="A1694">
        <v>1693</v>
      </c>
      <c r="B1694">
        <v>1</v>
      </c>
      <c r="C1694">
        <v>1</v>
      </c>
      <c r="D1694">
        <v>1</v>
      </c>
      <c r="E1694">
        <v>1</v>
      </c>
      <c r="F1694">
        <v>0.55175601889019099</v>
      </c>
      <c r="G1694">
        <v>-10.9118299689548</v>
      </c>
      <c r="H1694">
        <v>0.999999999999999</v>
      </c>
      <c r="I1694">
        <v>74.6763193262301</v>
      </c>
      <c r="J1694" t="s">
        <v>2341</v>
      </c>
      <c r="K1694" t="s">
        <v>25</v>
      </c>
      <c r="L1694" t="s">
        <v>2342</v>
      </c>
      <c r="M1694" t="s">
        <v>2343</v>
      </c>
      <c r="N1694" t="s">
        <v>2344</v>
      </c>
      <c r="O1694" t="s">
        <v>2345</v>
      </c>
      <c r="P1694">
        <v>0.26765546200000001</v>
      </c>
      <c r="Q1694" t="s">
        <v>2346</v>
      </c>
      <c r="R1694" t="s">
        <v>2347</v>
      </c>
      <c r="S1694">
        <v>255847294</v>
      </c>
      <c r="T1694">
        <v>182.0812</v>
      </c>
      <c r="U1694" t="s">
        <v>31</v>
      </c>
      <c r="V1694" t="s">
        <v>13492</v>
      </c>
      <c r="W1694" t="s">
        <v>23</v>
      </c>
    </row>
    <row r="1695" spans="1:23" x14ac:dyDescent="0.4">
      <c r="A1695">
        <v>1694</v>
      </c>
      <c r="B1695">
        <v>1</v>
      </c>
      <c r="C1695">
        <v>1</v>
      </c>
      <c r="D1695">
        <v>1</v>
      </c>
      <c r="E1695">
        <v>1</v>
      </c>
      <c r="F1695">
        <v>0.55175601889019099</v>
      </c>
      <c r="G1695">
        <v>-10.9118299689548</v>
      </c>
      <c r="H1695" t="s">
        <v>23</v>
      </c>
      <c r="I1695">
        <v>74.6763193262301</v>
      </c>
      <c r="J1695" t="s">
        <v>2341</v>
      </c>
      <c r="K1695" t="s">
        <v>25</v>
      </c>
      <c r="L1695" t="s">
        <v>2342</v>
      </c>
      <c r="M1695" t="s">
        <v>2343</v>
      </c>
      <c r="N1695" t="s">
        <v>2344</v>
      </c>
      <c r="O1695" t="s">
        <v>2345</v>
      </c>
      <c r="P1695">
        <v>0.26765546200000001</v>
      </c>
      <c r="Q1695" t="s">
        <v>2346</v>
      </c>
      <c r="R1695" t="s">
        <v>2347</v>
      </c>
      <c r="S1695">
        <v>255847294</v>
      </c>
      <c r="T1695">
        <v>182.0812</v>
      </c>
      <c r="U1695" t="s">
        <v>31</v>
      </c>
      <c r="V1695" t="s">
        <v>7176</v>
      </c>
      <c r="W1695" t="s">
        <v>23</v>
      </c>
    </row>
    <row r="1696" spans="1:23" x14ac:dyDescent="0.4">
      <c r="A1696">
        <v>1695</v>
      </c>
      <c r="B1696">
        <v>1</v>
      </c>
      <c r="C1696">
        <v>1</v>
      </c>
      <c r="D1696">
        <v>1</v>
      </c>
      <c r="E1696">
        <v>1</v>
      </c>
      <c r="F1696">
        <v>0.55028558209983303</v>
      </c>
      <c r="G1696">
        <v>-37.8167572903834</v>
      </c>
      <c r="H1696">
        <v>0.999999999999999</v>
      </c>
      <c r="I1696">
        <v>30.519384322662599</v>
      </c>
      <c r="J1696" t="s">
        <v>1252</v>
      </c>
      <c r="K1696" t="s">
        <v>25</v>
      </c>
      <c r="L1696" t="s">
        <v>1253</v>
      </c>
      <c r="M1696" t="s">
        <v>1254</v>
      </c>
      <c r="N1696" t="s">
        <v>1255</v>
      </c>
      <c r="O1696" t="s">
        <v>1256</v>
      </c>
      <c r="P1696">
        <v>1.5</v>
      </c>
      <c r="Q1696" t="s">
        <v>1257</v>
      </c>
      <c r="R1696" t="s">
        <v>1258</v>
      </c>
      <c r="S1696">
        <v>87605326</v>
      </c>
      <c r="T1696">
        <v>176.01983269999999</v>
      </c>
      <c r="U1696" t="s">
        <v>31</v>
      </c>
      <c r="V1696" t="s">
        <v>13493</v>
      </c>
      <c r="W1696" t="s">
        <v>23</v>
      </c>
    </row>
    <row r="1697" spans="1:23" x14ac:dyDescent="0.4">
      <c r="A1697">
        <v>1696</v>
      </c>
      <c r="B1697">
        <v>1</v>
      </c>
      <c r="C1697">
        <v>1</v>
      </c>
      <c r="D1697">
        <v>1</v>
      </c>
      <c r="E1697">
        <v>1</v>
      </c>
      <c r="F1697">
        <v>0.55028558209983303</v>
      </c>
      <c r="G1697">
        <v>-37.8167572903834</v>
      </c>
      <c r="H1697" t="s">
        <v>23</v>
      </c>
      <c r="I1697">
        <v>30.519384322662599</v>
      </c>
      <c r="J1697" t="s">
        <v>1252</v>
      </c>
      <c r="K1697" t="s">
        <v>25</v>
      </c>
      <c r="L1697" t="s">
        <v>1253</v>
      </c>
      <c r="M1697" t="s">
        <v>1254</v>
      </c>
      <c r="N1697" t="s">
        <v>1255</v>
      </c>
      <c r="O1697" t="s">
        <v>1256</v>
      </c>
      <c r="P1697">
        <v>1.5</v>
      </c>
      <c r="Q1697" t="s">
        <v>1257</v>
      </c>
      <c r="R1697" t="s">
        <v>1258</v>
      </c>
      <c r="S1697">
        <v>87605326</v>
      </c>
      <c r="T1697">
        <v>176.01983269999999</v>
      </c>
      <c r="U1697" t="s">
        <v>31</v>
      </c>
      <c r="V1697" t="s">
        <v>1323</v>
      </c>
      <c r="W1697" t="s">
        <v>23</v>
      </c>
    </row>
    <row r="1698" spans="1:23" x14ac:dyDescent="0.4">
      <c r="A1698">
        <v>1697</v>
      </c>
      <c r="B1698">
        <v>1</v>
      </c>
      <c r="C1698">
        <v>1</v>
      </c>
      <c r="D1698">
        <v>1</v>
      </c>
      <c r="E1698">
        <v>1</v>
      </c>
      <c r="F1698">
        <v>0.54973157211152501</v>
      </c>
      <c r="G1698">
        <v>-24.8802479917894</v>
      </c>
      <c r="H1698" t="s">
        <v>23</v>
      </c>
      <c r="I1698">
        <v>41.8245146982675</v>
      </c>
      <c r="J1698" t="s">
        <v>3427</v>
      </c>
      <c r="K1698" t="s">
        <v>25</v>
      </c>
      <c r="L1698" t="s">
        <v>6495</v>
      </c>
      <c r="M1698" t="s">
        <v>6496</v>
      </c>
      <c r="N1698" t="s">
        <v>6497</v>
      </c>
      <c r="O1698" t="s">
        <v>6498</v>
      </c>
      <c r="P1698">
        <v>-2</v>
      </c>
      <c r="Q1698" t="s">
        <v>6499</v>
      </c>
      <c r="R1698" t="s">
        <v>6500</v>
      </c>
      <c r="S1698">
        <v>70838646</v>
      </c>
      <c r="T1698">
        <v>375.12857339999999</v>
      </c>
      <c r="U1698" t="s">
        <v>31</v>
      </c>
      <c r="V1698" t="s">
        <v>5276</v>
      </c>
      <c r="W1698" t="s">
        <v>23</v>
      </c>
    </row>
    <row r="1699" spans="1:23" x14ac:dyDescent="0.4">
      <c r="A1699">
        <v>1698</v>
      </c>
      <c r="B1699">
        <v>1</v>
      </c>
      <c r="C1699">
        <v>1</v>
      </c>
      <c r="D1699">
        <v>1</v>
      </c>
      <c r="E1699">
        <v>1</v>
      </c>
      <c r="F1699">
        <v>0.54973157211152501</v>
      </c>
      <c r="G1699">
        <v>-24.8802479917894</v>
      </c>
      <c r="H1699">
        <v>0.999999999999999</v>
      </c>
      <c r="I1699">
        <v>41.8245146982675</v>
      </c>
      <c r="J1699" t="s">
        <v>3427</v>
      </c>
      <c r="K1699" t="s">
        <v>25</v>
      </c>
      <c r="L1699" t="s">
        <v>6495</v>
      </c>
      <c r="M1699" t="s">
        <v>6496</v>
      </c>
      <c r="N1699" t="s">
        <v>6497</v>
      </c>
      <c r="O1699" t="s">
        <v>6498</v>
      </c>
      <c r="P1699">
        <v>-2</v>
      </c>
      <c r="Q1699" t="s">
        <v>6499</v>
      </c>
      <c r="R1699" t="s">
        <v>6500</v>
      </c>
      <c r="S1699">
        <v>70838646</v>
      </c>
      <c r="T1699">
        <v>375.12857339999999</v>
      </c>
      <c r="U1699" t="s">
        <v>31</v>
      </c>
      <c r="V1699" t="s">
        <v>13494</v>
      </c>
      <c r="W1699" t="s">
        <v>23</v>
      </c>
    </row>
    <row r="1700" spans="1:23" x14ac:dyDescent="0.4">
      <c r="A1700">
        <v>1699</v>
      </c>
      <c r="B1700">
        <v>1</v>
      </c>
      <c r="C1700">
        <v>1</v>
      </c>
      <c r="D1700">
        <v>1</v>
      </c>
      <c r="E1700">
        <v>1</v>
      </c>
      <c r="F1700">
        <v>0.54972418259274702</v>
      </c>
      <c r="G1700">
        <v>-24.8829074757241</v>
      </c>
      <c r="H1700">
        <v>0.999999999999999</v>
      </c>
      <c r="I1700">
        <v>41.818129479637498</v>
      </c>
      <c r="J1700" t="s">
        <v>3427</v>
      </c>
      <c r="K1700" t="s">
        <v>25</v>
      </c>
      <c r="L1700" t="s">
        <v>6495</v>
      </c>
      <c r="M1700" t="s">
        <v>6496</v>
      </c>
      <c r="N1700" t="s">
        <v>6497</v>
      </c>
      <c r="O1700" t="s">
        <v>6498</v>
      </c>
      <c r="P1700">
        <v>-2</v>
      </c>
      <c r="Q1700" t="s">
        <v>6499</v>
      </c>
      <c r="R1700" t="s">
        <v>6500</v>
      </c>
      <c r="S1700">
        <v>70838646</v>
      </c>
      <c r="T1700">
        <v>375.12857000000002</v>
      </c>
      <c r="U1700" t="s">
        <v>31</v>
      </c>
      <c r="V1700" t="s">
        <v>13495</v>
      </c>
      <c r="W1700" t="s">
        <v>23</v>
      </c>
    </row>
    <row r="1701" spans="1:23" x14ac:dyDescent="0.4">
      <c r="A1701">
        <v>1700</v>
      </c>
      <c r="B1701">
        <v>1</v>
      </c>
      <c r="C1701">
        <v>1</v>
      </c>
      <c r="D1701">
        <v>1</v>
      </c>
      <c r="E1701">
        <v>1</v>
      </c>
      <c r="F1701">
        <v>0.54972418259274702</v>
      </c>
      <c r="G1701">
        <v>-24.8829074757241</v>
      </c>
      <c r="H1701" t="s">
        <v>23</v>
      </c>
      <c r="I1701">
        <v>41.818129479637498</v>
      </c>
      <c r="J1701" t="s">
        <v>3427</v>
      </c>
      <c r="K1701" t="s">
        <v>25</v>
      </c>
      <c r="L1701" t="s">
        <v>6495</v>
      </c>
      <c r="M1701" t="s">
        <v>6496</v>
      </c>
      <c r="N1701" t="s">
        <v>6497</v>
      </c>
      <c r="O1701" t="s">
        <v>6498</v>
      </c>
      <c r="P1701">
        <v>-2</v>
      </c>
      <c r="Q1701" t="s">
        <v>6499</v>
      </c>
      <c r="R1701" t="s">
        <v>6500</v>
      </c>
      <c r="S1701">
        <v>70838646</v>
      </c>
      <c r="T1701">
        <v>375.12857000000002</v>
      </c>
      <c r="U1701" t="s">
        <v>31</v>
      </c>
      <c r="V1701" t="s">
        <v>5251</v>
      </c>
      <c r="W1701" t="s">
        <v>23</v>
      </c>
    </row>
    <row r="1702" spans="1:23" x14ac:dyDescent="0.4">
      <c r="A1702">
        <v>1701</v>
      </c>
      <c r="B1702">
        <v>1</v>
      </c>
      <c r="C1702">
        <v>1</v>
      </c>
      <c r="D1702">
        <v>1</v>
      </c>
      <c r="E1702">
        <v>1</v>
      </c>
      <c r="F1702">
        <v>0.54822093238460001</v>
      </c>
      <c r="G1702">
        <v>-1.8396824518599799</v>
      </c>
      <c r="H1702">
        <v>0.999999999999999</v>
      </c>
      <c r="I1702">
        <v>19.885246954091901</v>
      </c>
      <c r="J1702" t="s">
        <v>2044</v>
      </c>
      <c r="K1702" t="s">
        <v>25</v>
      </c>
      <c r="L1702" t="s">
        <v>2238</v>
      </c>
      <c r="M1702" t="s">
        <v>2239</v>
      </c>
      <c r="N1702" t="s">
        <v>2240</v>
      </c>
      <c r="O1702" t="s">
        <v>2241</v>
      </c>
      <c r="P1702">
        <v>-0.10000000100000001</v>
      </c>
      <c r="Q1702" t="s">
        <v>2242</v>
      </c>
      <c r="R1702" t="s">
        <v>2243</v>
      </c>
      <c r="S1702">
        <v>88009086</v>
      </c>
      <c r="T1702">
        <v>579.17083209999998</v>
      </c>
      <c r="U1702" t="s">
        <v>31</v>
      </c>
      <c r="V1702" t="s">
        <v>13496</v>
      </c>
      <c r="W1702" t="s">
        <v>23</v>
      </c>
    </row>
    <row r="1703" spans="1:23" x14ac:dyDescent="0.4">
      <c r="A1703">
        <v>1702</v>
      </c>
      <c r="B1703">
        <v>1</v>
      </c>
      <c r="C1703">
        <v>1</v>
      </c>
      <c r="D1703">
        <v>1</v>
      </c>
      <c r="E1703">
        <v>1</v>
      </c>
      <c r="F1703">
        <v>0.54822093238460001</v>
      </c>
      <c r="G1703">
        <v>-1.8396824518599799</v>
      </c>
      <c r="H1703" t="s">
        <v>23</v>
      </c>
      <c r="I1703">
        <v>19.885246954091901</v>
      </c>
      <c r="J1703" t="s">
        <v>2044</v>
      </c>
      <c r="K1703" t="s">
        <v>25</v>
      </c>
      <c r="L1703" t="s">
        <v>2238</v>
      </c>
      <c r="M1703" t="s">
        <v>2239</v>
      </c>
      <c r="N1703" t="s">
        <v>2240</v>
      </c>
      <c r="O1703" t="s">
        <v>2241</v>
      </c>
      <c r="P1703">
        <v>-0.10000000100000001</v>
      </c>
      <c r="Q1703" t="s">
        <v>2242</v>
      </c>
      <c r="R1703" t="s">
        <v>2243</v>
      </c>
      <c r="S1703">
        <v>88009086</v>
      </c>
      <c r="T1703">
        <v>579.17083209999998</v>
      </c>
      <c r="U1703" t="s">
        <v>31</v>
      </c>
      <c r="V1703" t="s">
        <v>2244</v>
      </c>
      <c r="W1703" t="s">
        <v>23</v>
      </c>
    </row>
    <row r="1704" spans="1:23" x14ac:dyDescent="0.4">
      <c r="A1704">
        <v>1703</v>
      </c>
      <c r="B1704">
        <v>1</v>
      </c>
      <c r="C1704">
        <v>1</v>
      </c>
      <c r="D1704">
        <v>1</v>
      </c>
      <c r="E1704">
        <v>1</v>
      </c>
      <c r="F1704">
        <v>0.54802696743429702</v>
      </c>
      <c r="G1704">
        <v>-5.3505048075872699</v>
      </c>
      <c r="H1704">
        <v>0.999999999999999</v>
      </c>
      <c r="I1704">
        <v>69.410866146925002</v>
      </c>
      <c r="J1704" t="s">
        <v>1174</v>
      </c>
      <c r="K1704" t="s">
        <v>25</v>
      </c>
      <c r="L1704" t="s">
        <v>3787</v>
      </c>
      <c r="M1704" t="s">
        <v>3788</v>
      </c>
      <c r="N1704" t="s">
        <v>3789</v>
      </c>
      <c r="O1704" t="s">
        <v>3790</v>
      </c>
      <c r="P1704">
        <v>3.0999998999999998</v>
      </c>
      <c r="Q1704">
        <v>185914</v>
      </c>
      <c r="R1704" t="s">
        <v>3791</v>
      </c>
      <c r="S1704">
        <v>51559580022</v>
      </c>
      <c r="T1704">
        <v>231.10157079999999</v>
      </c>
      <c r="U1704" t="s">
        <v>31</v>
      </c>
      <c r="V1704" t="s">
        <v>13497</v>
      </c>
      <c r="W1704" t="s">
        <v>23</v>
      </c>
    </row>
    <row r="1705" spans="1:23" x14ac:dyDescent="0.4">
      <c r="A1705">
        <v>1704</v>
      </c>
      <c r="B1705">
        <v>1</v>
      </c>
      <c r="C1705">
        <v>1</v>
      </c>
      <c r="D1705">
        <v>1</v>
      </c>
      <c r="E1705">
        <v>1</v>
      </c>
      <c r="F1705">
        <v>0.54802696743429702</v>
      </c>
      <c r="G1705">
        <v>-5.3505048075872699</v>
      </c>
      <c r="H1705">
        <v>0.999999999999999</v>
      </c>
      <c r="I1705">
        <v>69.410866146925002</v>
      </c>
      <c r="J1705" t="s">
        <v>1174</v>
      </c>
      <c r="K1705" t="s">
        <v>25</v>
      </c>
      <c r="L1705" t="s">
        <v>3787</v>
      </c>
      <c r="M1705" t="s">
        <v>3788</v>
      </c>
      <c r="N1705" t="s">
        <v>3789</v>
      </c>
      <c r="O1705" t="s">
        <v>3790</v>
      </c>
      <c r="P1705">
        <v>3.0999998999999998</v>
      </c>
      <c r="Q1705">
        <v>185914</v>
      </c>
      <c r="R1705" t="s">
        <v>3791</v>
      </c>
      <c r="S1705">
        <v>51559580022</v>
      </c>
      <c r="T1705">
        <v>231.10157000000001</v>
      </c>
      <c r="U1705" t="s">
        <v>31</v>
      </c>
      <c r="V1705" t="s">
        <v>13498</v>
      </c>
      <c r="W1705" t="s">
        <v>23</v>
      </c>
    </row>
    <row r="1706" spans="1:23" x14ac:dyDescent="0.4">
      <c r="A1706">
        <v>1705</v>
      </c>
      <c r="B1706">
        <v>1</v>
      </c>
      <c r="C1706">
        <v>1</v>
      </c>
      <c r="D1706">
        <v>1</v>
      </c>
      <c r="E1706">
        <v>1</v>
      </c>
      <c r="F1706">
        <v>0.54802696743429702</v>
      </c>
      <c r="G1706">
        <v>-5.3505048075872699</v>
      </c>
      <c r="H1706" t="s">
        <v>23</v>
      </c>
      <c r="I1706">
        <v>69.410866146925002</v>
      </c>
      <c r="J1706" t="s">
        <v>1174</v>
      </c>
      <c r="K1706" t="s">
        <v>25</v>
      </c>
      <c r="L1706" t="s">
        <v>3787</v>
      </c>
      <c r="M1706" t="s">
        <v>3788</v>
      </c>
      <c r="N1706" t="s">
        <v>3789</v>
      </c>
      <c r="O1706" t="s">
        <v>3790</v>
      </c>
      <c r="P1706">
        <v>3.0999998999999998</v>
      </c>
      <c r="Q1706">
        <v>185914</v>
      </c>
      <c r="R1706" t="s">
        <v>3791</v>
      </c>
      <c r="S1706">
        <v>51559580022</v>
      </c>
      <c r="T1706">
        <v>231.10157000000001</v>
      </c>
      <c r="U1706" t="s">
        <v>31</v>
      </c>
      <c r="V1706" t="s">
        <v>1947</v>
      </c>
      <c r="W1706" t="s">
        <v>23</v>
      </c>
    </row>
    <row r="1707" spans="1:23" x14ac:dyDescent="0.4">
      <c r="A1707">
        <v>1706</v>
      </c>
      <c r="B1707">
        <v>1</v>
      </c>
      <c r="C1707">
        <v>1</v>
      </c>
      <c r="D1707">
        <v>1</v>
      </c>
      <c r="E1707">
        <v>1</v>
      </c>
      <c r="F1707">
        <v>0.54802696743429702</v>
      </c>
      <c r="G1707">
        <v>-5.3505048075872699</v>
      </c>
      <c r="H1707" t="s">
        <v>23</v>
      </c>
      <c r="I1707">
        <v>69.410866146925002</v>
      </c>
      <c r="J1707" t="s">
        <v>1174</v>
      </c>
      <c r="K1707" t="s">
        <v>25</v>
      </c>
      <c r="L1707" t="s">
        <v>3787</v>
      </c>
      <c r="M1707" t="s">
        <v>3788</v>
      </c>
      <c r="N1707" t="s">
        <v>3789</v>
      </c>
      <c r="O1707" t="s">
        <v>3790</v>
      </c>
      <c r="P1707">
        <v>3.0999998999999998</v>
      </c>
      <c r="Q1707">
        <v>185914</v>
      </c>
      <c r="R1707" t="s">
        <v>3791</v>
      </c>
      <c r="S1707">
        <v>51559580022</v>
      </c>
      <c r="T1707">
        <v>231.10157079999999</v>
      </c>
      <c r="U1707" t="s">
        <v>31</v>
      </c>
      <c r="V1707" t="s">
        <v>1945</v>
      </c>
      <c r="W1707" t="s">
        <v>23</v>
      </c>
    </row>
    <row r="1708" spans="1:23" x14ac:dyDescent="0.4">
      <c r="A1708">
        <v>1707</v>
      </c>
      <c r="B1708">
        <v>1</v>
      </c>
      <c r="C1708">
        <v>1</v>
      </c>
      <c r="D1708">
        <v>1</v>
      </c>
      <c r="E1708">
        <v>1</v>
      </c>
      <c r="F1708">
        <v>0.54802186809964604</v>
      </c>
      <c r="G1708">
        <v>-12.6904898582433</v>
      </c>
      <c r="H1708">
        <v>0.999999999999999</v>
      </c>
      <c r="I1708">
        <v>56.147383527167399</v>
      </c>
      <c r="J1708" t="s">
        <v>2096</v>
      </c>
      <c r="K1708" t="s">
        <v>25</v>
      </c>
      <c r="L1708" t="s">
        <v>3965</v>
      </c>
      <c r="M1708" t="s">
        <v>3966</v>
      </c>
      <c r="N1708" t="s">
        <v>3967</v>
      </c>
      <c r="O1708" t="s">
        <v>3968</v>
      </c>
      <c r="P1708">
        <v>1.2000000500000001</v>
      </c>
      <c r="Q1708">
        <v>5280569</v>
      </c>
      <c r="R1708" t="s">
        <v>3969</v>
      </c>
      <c r="S1708">
        <v>88009086</v>
      </c>
      <c r="T1708">
        <v>179.03388509999999</v>
      </c>
      <c r="U1708" t="s">
        <v>31</v>
      </c>
      <c r="V1708" t="s">
        <v>13499</v>
      </c>
      <c r="W1708" t="s">
        <v>23</v>
      </c>
    </row>
    <row r="1709" spans="1:23" x14ac:dyDescent="0.4">
      <c r="A1709">
        <v>1708</v>
      </c>
      <c r="B1709">
        <v>1</v>
      </c>
      <c r="C1709">
        <v>1</v>
      </c>
      <c r="D1709">
        <v>1</v>
      </c>
      <c r="E1709">
        <v>1</v>
      </c>
      <c r="F1709">
        <v>0.54802186809964604</v>
      </c>
      <c r="G1709">
        <v>-12.6904898582433</v>
      </c>
      <c r="H1709" t="s">
        <v>23</v>
      </c>
      <c r="I1709">
        <v>56.147383527167399</v>
      </c>
      <c r="J1709" t="s">
        <v>2096</v>
      </c>
      <c r="K1709" t="s">
        <v>25</v>
      </c>
      <c r="L1709" t="s">
        <v>3965</v>
      </c>
      <c r="M1709" t="s">
        <v>3966</v>
      </c>
      <c r="N1709" t="s">
        <v>3967</v>
      </c>
      <c r="O1709" t="s">
        <v>3968</v>
      </c>
      <c r="P1709">
        <v>1.2000000500000001</v>
      </c>
      <c r="Q1709">
        <v>5280569</v>
      </c>
      <c r="R1709" t="s">
        <v>3969</v>
      </c>
      <c r="S1709">
        <v>88009086</v>
      </c>
      <c r="T1709">
        <v>179.03388509999999</v>
      </c>
      <c r="U1709" t="s">
        <v>31</v>
      </c>
      <c r="V1709" t="s">
        <v>3128</v>
      </c>
      <c r="W1709" t="s">
        <v>23</v>
      </c>
    </row>
    <row r="1710" spans="1:23" x14ac:dyDescent="0.4">
      <c r="A1710">
        <v>1709</v>
      </c>
      <c r="B1710">
        <v>1</v>
      </c>
      <c r="C1710">
        <v>3</v>
      </c>
      <c r="D1710">
        <v>1</v>
      </c>
      <c r="E1710">
        <v>1</v>
      </c>
      <c r="F1710">
        <v>0.54774246390527204</v>
      </c>
      <c r="G1710">
        <v>-4.5846315022384596</v>
      </c>
      <c r="H1710">
        <v>0.99949748743718503</v>
      </c>
      <c r="I1710">
        <v>106.883031523176</v>
      </c>
      <c r="J1710" t="s">
        <v>1785</v>
      </c>
      <c r="K1710" t="s">
        <v>25</v>
      </c>
      <c r="L1710" t="s">
        <v>1786</v>
      </c>
      <c r="M1710" t="s">
        <v>1787</v>
      </c>
      <c r="N1710" t="s">
        <v>1788</v>
      </c>
      <c r="O1710" t="s">
        <v>1789</v>
      </c>
      <c r="P1710">
        <v>2.6577415499999999</v>
      </c>
      <c r="Q1710" t="s">
        <v>1790</v>
      </c>
      <c r="R1710" t="s">
        <v>1791</v>
      </c>
      <c r="S1710">
        <v>20900222</v>
      </c>
      <c r="T1710">
        <v>255.0651853</v>
      </c>
      <c r="U1710" t="s">
        <v>31</v>
      </c>
      <c r="V1710" t="s">
        <v>13500</v>
      </c>
      <c r="W1710" t="s">
        <v>23</v>
      </c>
    </row>
    <row r="1711" spans="1:23" x14ac:dyDescent="0.4">
      <c r="A1711">
        <v>1710</v>
      </c>
      <c r="B1711">
        <v>1</v>
      </c>
      <c r="C1711">
        <v>3</v>
      </c>
      <c r="D1711">
        <v>1</v>
      </c>
      <c r="E1711">
        <v>1</v>
      </c>
      <c r="F1711">
        <v>0.54774246390527204</v>
      </c>
      <c r="G1711">
        <v>-4.5846315022384596</v>
      </c>
      <c r="H1711" t="s">
        <v>23</v>
      </c>
      <c r="I1711">
        <v>106.883031523176</v>
      </c>
      <c r="J1711" t="s">
        <v>1785</v>
      </c>
      <c r="K1711" t="s">
        <v>25</v>
      </c>
      <c r="L1711" t="s">
        <v>1786</v>
      </c>
      <c r="M1711" t="s">
        <v>1787</v>
      </c>
      <c r="N1711" t="s">
        <v>1788</v>
      </c>
      <c r="O1711" t="s">
        <v>1789</v>
      </c>
      <c r="P1711">
        <v>2.6577415499999999</v>
      </c>
      <c r="Q1711" t="s">
        <v>1790</v>
      </c>
      <c r="R1711" t="s">
        <v>1791</v>
      </c>
      <c r="S1711">
        <v>20900222</v>
      </c>
      <c r="T1711">
        <v>255.0651853</v>
      </c>
      <c r="U1711" t="s">
        <v>31</v>
      </c>
      <c r="V1711" t="s">
        <v>3439</v>
      </c>
      <c r="W1711" t="s">
        <v>23</v>
      </c>
    </row>
    <row r="1712" spans="1:23" x14ac:dyDescent="0.4">
      <c r="A1712">
        <v>1711</v>
      </c>
      <c r="B1712">
        <v>1</v>
      </c>
      <c r="C1712">
        <v>1</v>
      </c>
      <c r="D1712">
        <v>1</v>
      </c>
      <c r="E1712">
        <v>1</v>
      </c>
      <c r="F1712">
        <v>0.54580856709147796</v>
      </c>
      <c r="G1712">
        <v>-1.75268061368348</v>
      </c>
      <c r="H1712">
        <v>0.999999999999999</v>
      </c>
      <c r="I1712">
        <v>42.528609127257702</v>
      </c>
      <c r="J1712" t="s">
        <v>1102</v>
      </c>
      <c r="K1712" t="s">
        <v>25</v>
      </c>
      <c r="L1712" t="s">
        <v>1103</v>
      </c>
      <c r="M1712" t="s">
        <v>1104</v>
      </c>
      <c r="N1712" t="s">
        <v>1105</v>
      </c>
      <c r="O1712" t="s">
        <v>1106</v>
      </c>
      <c r="P1712">
        <v>3.0999998999999998</v>
      </c>
      <c r="Q1712" t="s">
        <v>1107</v>
      </c>
      <c r="R1712" t="s">
        <v>1108</v>
      </c>
      <c r="S1712">
        <v>255847294</v>
      </c>
      <c r="T1712">
        <v>229.0859207</v>
      </c>
      <c r="U1712" t="s">
        <v>31</v>
      </c>
      <c r="V1712" t="s">
        <v>13501</v>
      </c>
      <c r="W1712" t="s">
        <v>23</v>
      </c>
    </row>
    <row r="1713" spans="1:23" x14ac:dyDescent="0.4">
      <c r="A1713">
        <v>1712</v>
      </c>
      <c r="B1713">
        <v>1</v>
      </c>
      <c r="C1713">
        <v>1</v>
      </c>
      <c r="D1713">
        <v>1</v>
      </c>
      <c r="E1713">
        <v>1</v>
      </c>
      <c r="F1713">
        <v>0.54580856709147796</v>
      </c>
      <c r="G1713">
        <v>-1.75268061368348</v>
      </c>
      <c r="H1713" t="s">
        <v>23</v>
      </c>
      <c r="I1713">
        <v>42.528609127257702</v>
      </c>
      <c r="J1713" t="s">
        <v>1102</v>
      </c>
      <c r="K1713" t="s">
        <v>25</v>
      </c>
      <c r="L1713" t="s">
        <v>1103</v>
      </c>
      <c r="M1713" t="s">
        <v>1104</v>
      </c>
      <c r="N1713" t="s">
        <v>1105</v>
      </c>
      <c r="O1713" t="s">
        <v>1106</v>
      </c>
      <c r="P1713">
        <v>3.0999998999999998</v>
      </c>
      <c r="Q1713" t="s">
        <v>1107</v>
      </c>
      <c r="R1713" t="s">
        <v>1108</v>
      </c>
      <c r="S1713">
        <v>255847294</v>
      </c>
      <c r="T1713">
        <v>229.0859207</v>
      </c>
      <c r="U1713" t="s">
        <v>31</v>
      </c>
      <c r="V1713" t="s">
        <v>3404</v>
      </c>
      <c r="W1713" t="s">
        <v>23</v>
      </c>
    </row>
    <row r="1714" spans="1:23" x14ac:dyDescent="0.4">
      <c r="A1714">
        <v>1713</v>
      </c>
      <c r="B1714">
        <v>1</v>
      </c>
      <c r="C1714">
        <v>1</v>
      </c>
      <c r="D1714">
        <v>1</v>
      </c>
      <c r="E1714">
        <v>1</v>
      </c>
      <c r="F1714">
        <v>0.54571010433600997</v>
      </c>
      <c r="G1714">
        <v>-1.7558716954901801</v>
      </c>
      <c r="H1714">
        <v>0.999999999999999</v>
      </c>
      <c r="I1714">
        <v>42.514752527153497</v>
      </c>
      <c r="J1714" t="s">
        <v>1102</v>
      </c>
      <c r="K1714" t="s">
        <v>25</v>
      </c>
      <c r="L1714" t="s">
        <v>1103</v>
      </c>
      <c r="M1714" t="s">
        <v>1104</v>
      </c>
      <c r="N1714" t="s">
        <v>1105</v>
      </c>
      <c r="O1714" t="s">
        <v>1106</v>
      </c>
      <c r="P1714">
        <v>3.0999998999999998</v>
      </c>
      <c r="Q1714" t="s">
        <v>1107</v>
      </c>
      <c r="R1714" t="s">
        <v>1108</v>
      </c>
      <c r="S1714">
        <v>255847294</v>
      </c>
      <c r="T1714">
        <v>229.08591999999999</v>
      </c>
      <c r="U1714" t="s">
        <v>31</v>
      </c>
      <c r="V1714" t="s">
        <v>13502</v>
      </c>
      <c r="W1714" t="s">
        <v>23</v>
      </c>
    </row>
    <row r="1715" spans="1:23" x14ac:dyDescent="0.4">
      <c r="A1715">
        <v>1714</v>
      </c>
      <c r="B1715">
        <v>1</v>
      </c>
      <c r="C1715">
        <v>1</v>
      </c>
      <c r="D1715">
        <v>1</v>
      </c>
      <c r="E1715">
        <v>1</v>
      </c>
      <c r="F1715">
        <v>0.54571010433600997</v>
      </c>
      <c r="G1715">
        <v>-1.7558716954901801</v>
      </c>
      <c r="H1715" t="s">
        <v>23</v>
      </c>
      <c r="I1715">
        <v>42.514752527153497</v>
      </c>
      <c r="J1715" t="s">
        <v>1102</v>
      </c>
      <c r="K1715" t="s">
        <v>25</v>
      </c>
      <c r="L1715" t="s">
        <v>1103</v>
      </c>
      <c r="M1715" t="s">
        <v>1104</v>
      </c>
      <c r="N1715" t="s">
        <v>1105</v>
      </c>
      <c r="O1715" t="s">
        <v>1106</v>
      </c>
      <c r="P1715">
        <v>3.0999998999999998</v>
      </c>
      <c r="Q1715" t="s">
        <v>1107</v>
      </c>
      <c r="R1715" t="s">
        <v>1108</v>
      </c>
      <c r="S1715">
        <v>255847294</v>
      </c>
      <c r="T1715">
        <v>229.08591999999999</v>
      </c>
      <c r="U1715" t="s">
        <v>31</v>
      </c>
      <c r="V1715" t="s">
        <v>3407</v>
      </c>
      <c r="W1715" t="s">
        <v>23</v>
      </c>
    </row>
    <row r="1716" spans="1:23" x14ac:dyDescent="0.4">
      <c r="A1716">
        <v>1715</v>
      </c>
      <c r="B1716">
        <v>1</v>
      </c>
      <c r="C1716">
        <v>1</v>
      </c>
      <c r="D1716">
        <v>1</v>
      </c>
      <c r="E1716">
        <v>1</v>
      </c>
      <c r="F1716">
        <v>0.54549078873975398</v>
      </c>
      <c r="G1716">
        <v>-1.5370668256883</v>
      </c>
      <c r="H1716">
        <v>0.999999999999999</v>
      </c>
      <c r="I1716">
        <v>37.867548494283497</v>
      </c>
      <c r="J1716" t="s">
        <v>1234</v>
      </c>
      <c r="K1716" t="s">
        <v>25</v>
      </c>
      <c r="L1716" t="s">
        <v>1235</v>
      </c>
      <c r="M1716" t="s">
        <v>1236</v>
      </c>
      <c r="N1716" t="s">
        <v>1237</v>
      </c>
      <c r="O1716" t="s">
        <v>1238</v>
      </c>
      <c r="P1716">
        <v>1.81215119</v>
      </c>
      <c r="Q1716" t="s">
        <v>1239</v>
      </c>
      <c r="R1716" t="s">
        <v>1240</v>
      </c>
      <c r="S1716">
        <v>121563518</v>
      </c>
      <c r="T1716">
        <v>287.05501450000003</v>
      </c>
      <c r="U1716" t="s">
        <v>31</v>
      </c>
      <c r="V1716" t="s">
        <v>13503</v>
      </c>
      <c r="W1716" t="s">
        <v>23</v>
      </c>
    </row>
    <row r="1717" spans="1:23" x14ac:dyDescent="0.4">
      <c r="A1717">
        <v>1716</v>
      </c>
      <c r="B1717">
        <v>1</v>
      </c>
      <c r="C1717">
        <v>1</v>
      </c>
      <c r="D1717">
        <v>1</v>
      </c>
      <c r="E1717">
        <v>1</v>
      </c>
      <c r="F1717">
        <v>0.54549078873975398</v>
      </c>
      <c r="G1717">
        <v>-1.5370668256883</v>
      </c>
      <c r="H1717" t="s">
        <v>23</v>
      </c>
      <c r="I1717">
        <v>37.867548494283497</v>
      </c>
      <c r="J1717" t="s">
        <v>1234</v>
      </c>
      <c r="K1717" t="s">
        <v>25</v>
      </c>
      <c r="L1717" t="s">
        <v>1235</v>
      </c>
      <c r="M1717" t="s">
        <v>1236</v>
      </c>
      <c r="N1717" t="s">
        <v>1237</v>
      </c>
      <c r="O1717" t="s">
        <v>1238</v>
      </c>
      <c r="P1717">
        <v>1.81215119</v>
      </c>
      <c r="Q1717" t="s">
        <v>1239</v>
      </c>
      <c r="R1717" t="s">
        <v>1240</v>
      </c>
      <c r="S1717">
        <v>121563518</v>
      </c>
      <c r="T1717">
        <v>287.05501450000003</v>
      </c>
      <c r="U1717" t="s">
        <v>31</v>
      </c>
      <c r="V1717" t="s">
        <v>2132</v>
      </c>
      <c r="W1717" t="s">
        <v>23</v>
      </c>
    </row>
    <row r="1718" spans="1:23" x14ac:dyDescent="0.4">
      <c r="A1718">
        <v>1717</v>
      </c>
      <c r="B1718">
        <v>1</v>
      </c>
      <c r="C1718">
        <v>1</v>
      </c>
      <c r="D1718">
        <v>1</v>
      </c>
      <c r="E1718">
        <v>1</v>
      </c>
      <c r="F1718">
        <v>0.54449708494792304</v>
      </c>
      <c r="G1718">
        <v>-7.4127151695920901</v>
      </c>
      <c r="H1718" t="s">
        <v>23</v>
      </c>
      <c r="I1718">
        <v>61.8482063133305</v>
      </c>
      <c r="J1718" t="s">
        <v>4737</v>
      </c>
      <c r="K1718" t="s">
        <v>25</v>
      </c>
      <c r="L1718" t="s">
        <v>6546</v>
      </c>
      <c r="M1718" t="s">
        <v>6547</v>
      </c>
      <c r="N1718" t="s">
        <v>6548</v>
      </c>
      <c r="O1718" t="s">
        <v>6549</v>
      </c>
      <c r="P1718">
        <v>1.5</v>
      </c>
      <c r="Q1718" t="s">
        <v>6550</v>
      </c>
      <c r="R1718" t="s">
        <v>6551</v>
      </c>
      <c r="S1718">
        <v>222226814</v>
      </c>
      <c r="T1718">
        <v>225.07570000000001</v>
      </c>
      <c r="U1718" t="s">
        <v>31</v>
      </c>
      <c r="V1718" t="s">
        <v>9390</v>
      </c>
      <c r="W1718" t="s">
        <v>23</v>
      </c>
    </row>
    <row r="1719" spans="1:23" x14ac:dyDescent="0.4">
      <c r="A1719">
        <v>1718</v>
      </c>
      <c r="B1719">
        <v>1</v>
      </c>
      <c r="C1719">
        <v>1</v>
      </c>
      <c r="D1719">
        <v>1</v>
      </c>
      <c r="E1719">
        <v>1</v>
      </c>
      <c r="F1719">
        <v>0.54449708494792304</v>
      </c>
      <c r="G1719">
        <v>-7.4127151695920901</v>
      </c>
      <c r="H1719">
        <v>0.999999999999999</v>
      </c>
      <c r="I1719">
        <v>61.8482063133305</v>
      </c>
      <c r="J1719" t="s">
        <v>4737</v>
      </c>
      <c r="K1719" t="s">
        <v>25</v>
      </c>
      <c r="L1719" t="s">
        <v>6546</v>
      </c>
      <c r="M1719" t="s">
        <v>6547</v>
      </c>
      <c r="N1719" t="s">
        <v>6548</v>
      </c>
      <c r="O1719" t="s">
        <v>6549</v>
      </c>
      <c r="P1719">
        <v>1.5</v>
      </c>
      <c r="Q1719" t="s">
        <v>6550</v>
      </c>
      <c r="R1719" t="s">
        <v>6551</v>
      </c>
      <c r="S1719">
        <v>222226814</v>
      </c>
      <c r="T1719">
        <v>225.07570000000001</v>
      </c>
      <c r="U1719" t="s">
        <v>31</v>
      </c>
      <c r="V1719" t="s">
        <v>13504</v>
      </c>
      <c r="W1719" t="s">
        <v>23</v>
      </c>
    </row>
    <row r="1720" spans="1:23" x14ac:dyDescent="0.4">
      <c r="A1720">
        <v>1719</v>
      </c>
      <c r="B1720">
        <v>1</v>
      </c>
      <c r="C1720">
        <v>1</v>
      </c>
      <c r="D1720">
        <v>1</v>
      </c>
      <c r="E1720">
        <v>1</v>
      </c>
      <c r="F1720">
        <v>0.54433536340347799</v>
      </c>
      <c r="G1720">
        <v>-9.7637029420463293</v>
      </c>
      <c r="H1720" t="s">
        <v>23</v>
      </c>
      <c r="I1720">
        <v>43.587209764610101</v>
      </c>
      <c r="J1720" t="s">
        <v>1050</v>
      </c>
      <c r="K1720" t="s">
        <v>25</v>
      </c>
      <c r="L1720" t="s">
        <v>1051</v>
      </c>
      <c r="M1720" t="s">
        <v>1052</v>
      </c>
      <c r="N1720" t="s">
        <v>1053</v>
      </c>
      <c r="O1720" t="s">
        <v>1054</v>
      </c>
      <c r="P1720">
        <v>-2.26145554</v>
      </c>
      <c r="Q1720" t="s">
        <v>1055</v>
      </c>
      <c r="R1720" t="s">
        <v>1056</v>
      </c>
      <c r="S1720">
        <v>20965758</v>
      </c>
      <c r="T1720">
        <v>285.08300000000003</v>
      </c>
      <c r="U1720" t="s">
        <v>31</v>
      </c>
      <c r="V1720" t="s">
        <v>2641</v>
      </c>
      <c r="W1720" t="s">
        <v>23</v>
      </c>
    </row>
    <row r="1721" spans="1:23" x14ac:dyDescent="0.4">
      <c r="A1721">
        <v>1720</v>
      </c>
      <c r="B1721">
        <v>1</v>
      </c>
      <c r="C1721">
        <v>1</v>
      </c>
      <c r="D1721">
        <v>1</v>
      </c>
      <c r="E1721">
        <v>1</v>
      </c>
      <c r="F1721">
        <v>0.54433536340347799</v>
      </c>
      <c r="G1721">
        <v>-9.7637029420463293</v>
      </c>
      <c r="H1721">
        <v>0.999999999999999</v>
      </c>
      <c r="I1721">
        <v>43.587209764610101</v>
      </c>
      <c r="J1721" t="s">
        <v>1050</v>
      </c>
      <c r="K1721" t="s">
        <v>25</v>
      </c>
      <c r="L1721" t="s">
        <v>1051</v>
      </c>
      <c r="M1721" t="s">
        <v>1052</v>
      </c>
      <c r="N1721" t="s">
        <v>1053</v>
      </c>
      <c r="O1721" t="s">
        <v>1054</v>
      </c>
      <c r="P1721">
        <v>-2.26145554</v>
      </c>
      <c r="Q1721" t="s">
        <v>1055</v>
      </c>
      <c r="R1721" t="s">
        <v>1056</v>
      </c>
      <c r="S1721">
        <v>20965758</v>
      </c>
      <c r="T1721">
        <v>285.08300000000003</v>
      </c>
      <c r="U1721" t="s">
        <v>31</v>
      </c>
      <c r="V1721" t="s">
        <v>13505</v>
      </c>
      <c r="W1721" t="s">
        <v>23</v>
      </c>
    </row>
    <row r="1722" spans="1:23" x14ac:dyDescent="0.4">
      <c r="A1722">
        <v>1721</v>
      </c>
      <c r="B1722">
        <v>1</v>
      </c>
      <c r="C1722">
        <v>2</v>
      </c>
      <c r="D1722">
        <v>1</v>
      </c>
      <c r="E1722">
        <v>2</v>
      </c>
      <c r="F1722">
        <v>0.544229170012276</v>
      </c>
      <c r="G1722">
        <v>-10.1222071864452</v>
      </c>
      <c r="H1722">
        <v>0.18994974874371801</v>
      </c>
      <c r="I1722">
        <v>29.412516133101001</v>
      </c>
      <c r="J1722" t="s">
        <v>1199</v>
      </c>
      <c r="K1722" t="s">
        <v>25</v>
      </c>
      <c r="L1722" t="s">
        <v>1200</v>
      </c>
      <c r="M1722" t="s">
        <v>1201</v>
      </c>
      <c r="N1722" t="s">
        <v>1202</v>
      </c>
      <c r="O1722" t="s">
        <v>1203</v>
      </c>
      <c r="P1722">
        <v>-1.39999998</v>
      </c>
      <c r="Q1722" t="s">
        <v>1204</v>
      </c>
      <c r="R1722" t="s">
        <v>1205</v>
      </c>
      <c r="S1722">
        <v>37544310</v>
      </c>
      <c r="T1722">
        <v>597.18139680000002</v>
      </c>
      <c r="U1722" t="s">
        <v>31</v>
      </c>
      <c r="V1722" t="s">
        <v>13506</v>
      </c>
      <c r="W1722" t="s">
        <v>23</v>
      </c>
    </row>
    <row r="1723" spans="1:23" x14ac:dyDescent="0.4">
      <c r="A1723">
        <v>1722</v>
      </c>
      <c r="B1723">
        <v>1</v>
      </c>
      <c r="C1723">
        <v>1</v>
      </c>
      <c r="D1723">
        <v>1</v>
      </c>
      <c r="E1723">
        <v>1</v>
      </c>
      <c r="F1723">
        <v>0.54409405680289502</v>
      </c>
      <c r="G1723">
        <v>-124.35541500058</v>
      </c>
      <c r="H1723">
        <v>0.999999999999999</v>
      </c>
      <c r="I1723">
        <v>95.479877881164398</v>
      </c>
      <c r="J1723" t="s">
        <v>486</v>
      </c>
      <c r="K1723" t="s">
        <v>25</v>
      </c>
      <c r="L1723" t="s">
        <v>487</v>
      </c>
      <c r="M1723" t="s">
        <v>488</v>
      </c>
      <c r="N1723" t="s">
        <v>489</v>
      </c>
      <c r="O1723" t="s">
        <v>490</v>
      </c>
      <c r="P1723">
        <v>-2.2649436000000001</v>
      </c>
      <c r="Q1723" t="s">
        <v>491</v>
      </c>
      <c r="R1723" t="s">
        <v>492</v>
      </c>
      <c r="S1723">
        <v>120580478</v>
      </c>
      <c r="T1723">
        <v>245.07679999999999</v>
      </c>
      <c r="U1723" t="s">
        <v>31</v>
      </c>
      <c r="V1723" t="s">
        <v>13507</v>
      </c>
      <c r="W1723" t="s">
        <v>23</v>
      </c>
    </row>
    <row r="1724" spans="1:23" x14ac:dyDescent="0.4">
      <c r="A1724">
        <v>1723</v>
      </c>
      <c r="B1724">
        <v>1</v>
      </c>
      <c r="C1724">
        <v>1</v>
      </c>
      <c r="D1724">
        <v>1</v>
      </c>
      <c r="E1724">
        <v>1</v>
      </c>
      <c r="F1724">
        <v>0.54409405680289502</v>
      </c>
      <c r="G1724">
        <v>-124.35541500058</v>
      </c>
      <c r="H1724" t="s">
        <v>23</v>
      </c>
      <c r="I1724">
        <v>95.479877881164398</v>
      </c>
      <c r="J1724" t="s">
        <v>486</v>
      </c>
      <c r="K1724" t="s">
        <v>25</v>
      </c>
      <c r="L1724" t="s">
        <v>487</v>
      </c>
      <c r="M1724" t="s">
        <v>488</v>
      </c>
      <c r="N1724" t="s">
        <v>489</v>
      </c>
      <c r="O1724" t="s">
        <v>490</v>
      </c>
      <c r="P1724">
        <v>-2.2649436000000001</v>
      </c>
      <c r="Q1724" t="s">
        <v>491</v>
      </c>
      <c r="R1724" t="s">
        <v>492</v>
      </c>
      <c r="S1724">
        <v>120580478</v>
      </c>
      <c r="T1724">
        <v>245.07679999999999</v>
      </c>
      <c r="U1724" t="s">
        <v>31</v>
      </c>
      <c r="V1724" t="s">
        <v>785</v>
      </c>
      <c r="W1724" t="s">
        <v>23</v>
      </c>
    </row>
    <row r="1725" spans="1:23" x14ac:dyDescent="0.4">
      <c r="A1725">
        <v>1724</v>
      </c>
      <c r="B1725">
        <v>1</v>
      </c>
      <c r="C1725">
        <v>2</v>
      </c>
      <c r="D1725">
        <v>1</v>
      </c>
      <c r="E1725">
        <v>4</v>
      </c>
      <c r="F1725">
        <v>0.54396764148104004</v>
      </c>
      <c r="G1725">
        <v>-7.2353672020335704</v>
      </c>
      <c r="H1725">
        <v>0.85527638190954702</v>
      </c>
      <c r="I1725">
        <v>32.8852743799847</v>
      </c>
      <c r="J1725" t="s">
        <v>3978</v>
      </c>
      <c r="K1725" t="s">
        <v>25</v>
      </c>
      <c r="L1725" t="s">
        <v>3979</v>
      </c>
      <c r="M1725" t="s">
        <v>3980</v>
      </c>
      <c r="N1725" t="s">
        <v>3981</v>
      </c>
      <c r="O1725" t="s">
        <v>3982</v>
      </c>
      <c r="P1725">
        <v>0.69999998799999996</v>
      </c>
      <c r="Q1725" t="s">
        <v>3983</v>
      </c>
      <c r="R1725" t="s">
        <v>3984</v>
      </c>
      <c r="S1725">
        <v>3727446</v>
      </c>
      <c r="T1725">
        <v>509.1289673</v>
      </c>
      <c r="U1725" t="s">
        <v>31</v>
      </c>
      <c r="V1725" t="s">
        <v>13508</v>
      </c>
      <c r="W1725" t="s">
        <v>23</v>
      </c>
    </row>
    <row r="1726" spans="1:23" x14ac:dyDescent="0.4">
      <c r="A1726">
        <v>1725</v>
      </c>
      <c r="B1726">
        <v>1</v>
      </c>
      <c r="C1726">
        <v>2</v>
      </c>
      <c r="D1726">
        <v>1</v>
      </c>
      <c r="E1726">
        <v>2</v>
      </c>
      <c r="F1726">
        <v>0.54279658590464197</v>
      </c>
      <c r="G1726">
        <v>-3.94778704063972</v>
      </c>
      <c r="H1726">
        <v>2.1105527638190898E-2</v>
      </c>
      <c r="I1726">
        <v>38.263927043146701</v>
      </c>
      <c r="J1726" t="s">
        <v>1894</v>
      </c>
      <c r="K1726" t="s">
        <v>25</v>
      </c>
      <c r="L1726" t="s">
        <v>3610</v>
      </c>
      <c r="M1726" t="s">
        <v>3611</v>
      </c>
      <c r="N1726" t="s">
        <v>3612</v>
      </c>
      <c r="O1726" t="s">
        <v>3613</v>
      </c>
      <c r="P1726">
        <v>-0.5</v>
      </c>
      <c r="Q1726" t="s">
        <v>3614</v>
      </c>
      <c r="R1726" t="s">
        <v>3615</v>
      </c>
      <c r="S1726">
        <v>255781246</v>
      </c>
      <c r="T1726">
        <v>581.1864822</v>
      </c>
      <c r="U1726" t="s">
        <v>31</v>
      </c>
      <c r="V1726" t="s">
        <v>13509</v>
      </c>
      <c r="W1726" t="s">
        <v>23</v>
      </c>
    </row>
    <row r="1727" spans="1:23" x14ac:dyDescent="0.4">
      <c r="A1727">
        <v>1726</v>
      </c>
      <c r="B1727">
        <v>1</v>
      </c>
      <c r="C1727">
        <v>1</v>
      </c>
      <c r="D1727">
        <v>1</v>
      </c>
      <c r="E1727">
        <v>1</v>
      </c>
      <c r="F1727">
        <v>0.54255419838055097</v>
      </c>
      <c r="G1727">
        <v>-14.6554690752887</v>
      </c>
      <c r="H1727">
        <v>0.999999999999999</v>
      </c>
      <c r="I1727">
        <v>48.303869599141699</v>
      </c>
      <c r="J1727" t="s">
        <v>3087</v>
      </c>
      <c r="K1727" t="s">
        <v>25</v>
      </c>
      <c r="L1727" t="s">
        <v>4062</v>
      </c>
      <c r="M1727" t="s">
        <v>4063</v>
      </c>
      <c r="N1727" t="s">
        <v>4064</v>
      </c>
      <c r="O1727" t="s">
        <v>4065</v>
      </c>
      <c r="P1727">
        <v>2.7090218099999999</v>
      </c>
      <c r="Q1727" t="s">
        <v>4066</v>
      </c>
      <c r="R1727" t="s">
        <v>4067</v>
      </c>
      <c r="S1727">
        <v>70803810</v>
      </c>
      <c r="T1727">
        <v>241.0859207</v>
      </c>
      <c r="U1727" t="s">
        <v>31</v>
      </c>
      <c r="V1727" t="s">
        <v>13510</v>
      </c>
      <c r="W1727" t="s">
        <v>23</v>
      </c>
    </row>
    <row r="1728" spans="1:23" x14ac:dyDescent="0.4">
      <c r="A1728">
        <v>1727</v>
      </c>
      <c r="B1728">
        <v>1</v>
      </c>
      <c r="C1728">
        <v>1</v>
      </c>
      <c r="D1728">
        <v>1</v>
      </c>
      <c r="E1728">
        <v>1</v>
      </c>
      <c r="F1728">
        <v>0.54255419838055097</v>
      </c>
      <c r="G1728">
        <v>-14.6554690752887</v>
      </c>
      <c r="H1728" t="s">
        <v>23</v>
      </c>
      <c r="I1728">
        <v>48.303869599141699</v>
      </c>
      <c r="J1728" t="s">
        <v>3087</v>
      </c>
      <c r="K1728" t="s">
        <v>25</v>
      </c>
      <c r="L1728" t="s">
        <v>4062</v>
      </c>
      <c r="M1728" t="s">
        <v>4063</v>
      </c>
      <c r="N1728" t="s">
        <v>4064</v>
      </c>
      <c r="O1728" t="s">
        <v>4065</v>
      </c>
      <c r="P1728">
        <v>2.7090218099999999</v>
      </c>
      <c r="Q1728" t="s">
        <v>4066</v>
      </c>
      <c r="R1728" t="s">
        <v>4067</v>
      </c>
      <c r="S1728">
        <v>70803810</v>
      </c>
      <c r="T1728">
        <v>241.0859207</v>
      </c>
      <c r="U1728" t="s">
        <v>31</v>
      </c>
      <c r="V1728" t="s">
        <v>6152</v>
      </c>
      <c r="W1728" t="s">
        <v>23</v>
      </c>
    </row>
    <row r="1729" spans="1:23" x14ac:dyDescent="0.4">
      <c r="A1729">
        <v>1728</v>
      </c>
      <c r="B1729">
        <v>1</v>
      </c>
      <c r="C1729">
        <v>3</v>
      </c>
      <c r="D1729">
        <v>1</v>
      </c>
      <c r="E1729">
        <v>3</v>
      </c>
      <c r="F1729">
        <v>0.54089525786571402</v>
      </c>
      <c r="G1729">
        <v>-52.3189475618899</v>
      </c>
      <c r="H1729">
        <v>4.7236180904522598E-2</v>
      </c>
      <c r="I1729">
        <v>37.911040812240998</v>
      </c>
      <c r="J1729" t="s">
        <v>3427</v>
      </c>
      <c r="K1729" t="s">
        <v>25</v>
      </c>
      <c r="L1729" t="s">
        <v>6495</v>
      </c>
      <c r="M1729" t="s">
        <v>6496</v>
      </c>
      <c r="N1729" t="s">
        <v>6497</v>
      </c>
      <c r="O1729" t="s">
        <v>6498</v>
      </c>
      <c r="P1729">
        <v>-2</v>
      </c>
      <c r="Q1729" t="s">
        <v>6499</v>
      </c>
      <c r="R1729" t="s">
        <v>6500</v>
      </c>
      <c r="S1729">
        <v>70838646</v>
      </c>
      <c r="T1729">
        <v>375.12857339999999</v>
      </c>
      <c r="U1729" t="s">
        <v>31</v>
      </c>
      <c r="V1729" t="s">
        <v>13511</v>
      </c>
      <c r="W1729" t="s">
        <v>23</v>
      </c>
    </row>
    <row r="1730" spans="1:23" x14ac:dyDescent="0.4">
      <c r="A1730">
        <v>1729</v>
      </c>
      <c r="B1730">
        <v>1</v>
      </c>
      <c r="C1730">
        <v>1</v>
      </c>
      <c r="D1730">
        <v>1</v>
      </c>
      <c r="E1730">
        <v>2</v>
      </c>
      <c r="F1730">
        <v>0.54059884493526</v>
      </c>
      <c r="G1730">
        <v>-18.740846303326698</v>
      </c>
      <c r="H1730" t="s">
        <v>23</v>
      </c>
      <c r="I1730">
        <v>12.0579698956968</v>
      </c>
      <c r="J1730" t="s">
        <v>1880</v>
      </c>
      <c r="K1730" t="s">
        <v>25</v>
      </c>
      <c r="L1730" t="s">
        <v>13358</v>
      </c>
      <c r="M1730" t="s">
        <v>13359</v>
      </c>
      <c r="N1730" t="s">
        <v>13360</v>
      </c>
      <c r="O1730" t="s">
        <v>13361</v>
      </c>
      <c r="P1730">
        <v>-1.85683262</v>
      </c>
      <c r="Q1730" t="s">
        <v>13362</v>
      </c>
      <c r="R1730" t="s">
        <v>13363</v>
      </c>
      <c r="S1730">
        <v>60149260390</v>
      </c>
      <c r="T1730">
        <v>298.1146</v>
      </c>
      <c r="U1730" t="s">
        <v>31</v>
      </c>
      <c r="V1730" t="s">
        <v>6094</v>
      </c>
      <c r="W1730" t="s">
        <v>23</v>
      </c>
    </row>
    <row r="1731" spans="1:23" x14ac:dyDescent="0.4">
      <c r="A1731">
        <v>1730</v>
      </c>
      <c r="B1731">
        <v>1</v>
      </c>
      <c r="C1731">
        <v>1</v>
      </c>
      <c r="D1731">
        <v>1</v>
      </c>
      <c r="E1731">
        <v>2</v>
      </c>
      <c r="F1731">
        <v>0.54059884493526</v>
      </c>
      <c r="G1731">
        <v>-18.740846303326698</v>
      </c>
      <c r="H1731">
        <v>0.97286432160804004</v>
      </c>
      <c r="I1731">
        <v>12.0579698956968</v>
      </c>
      <c r="J1731" t="s">
        <v>1880</v>
      </c>
      <c r="K1731" t="s">
        <v>25</v>
      </c>
      <c r="L1731" t="s">
        <v>13358</v>
      </c>
      <c r="M1731" t="s">
        <v>13359</v>
      </c>
      <c r="N1731" t="s">
        <v>13360</v>
      </c>
      <c r="O1731" t="s">
        <v>13361</v>
      </c>
      <c r="P1731">
        <v>-1.85683262</v>
      </c>
      <c r="Q1731" t="s">
        <v>13362</v>
      </c>
      <c r="R1731" t="s">
        <v>13363</v>
      </c>
      <c r="S1731">
        <v>60149260390</v>
      </c>
      <c r="T1731">
        <v>298.1146</v>
      </c>
      <c r="U1731" t="s">
        <v>31</v>
      </c>
      <c r="V1731" t="s">
        <v>13512</v>
      </c>
      <c r="W1731" t="s">
        <v>23</v>
      </c>
    </row>
    <row r="1732" spans="1:23" x14ac:dyDescent="0.4">
      <c r="A1732">
        <v>1731</v>
      </c>
      <c r="B1732">
        <v>1</v>
      </c>
      <c r="C1732">
        <v>1</v>
      </c>
      <c r="D1732">
        <v>1</v>
      </c>
      <c r="E1732">
        <v>1</v>
      </c>
      <c r="F1732">
        <v>0.53939525566991398</v>
      </c>
      <c r="G1732">
        <v>-109.148789238769</v>
      </c>
      <c r="H1732">
        <v>0.999999999999999</v>
      </c>
      <c r="I1732">
        <v>9.6876879622249703</v>
      </c>
      <c r="J1732" t="s">
        <v>921</v>
      </c>
      <c r="K1732" t="s">
        <v>25</v>
      </c>
      <c r="L1732" t="s">
        <v>13513</v>
      </c>
      <c r="M1732" t="s">
        <v>13514</v>
      </c>
      <c r="N1732" t="s">
        <v>13515</v>
      </c>
      <c r="O1732" t="s">
        <v>13516</v>
      </c>
      <c r="P1732">
        <v>-0.93624591800000001</v>
      </c>
      <c r="Q1732" t="s">
        <v>13517</v>
      </c>
      <c r="R1732" t="s">
        <v>13518</v>
      </c>
      <c r="S1732">
        <v>121547118</v>
      </c>
      <c r="T1732">
        <v>114.06618</v>
      </c>
      <c r="U1732" t="s">
        <v>31</v>
      </c>
      <c r="V1732" t="s">
        <v>13519</v>
      </c>
      <c r="W1732" t="s">
        <v>23</v>
      </c>
    </row>
    <row r="1733" spans="1:23" x14ac:dyDescent="0.4">
      <c r="A1733">
        <v>1732</v>
      </c>
      <c r="B1733">
        <v>1</v>
      </c>
      <c r="C1733">
        <v>1</v>
      </c>
      <c r="D1733">
        <v>1</v>
      </c>
      <c r="E1733">
        <v>1</v>
      </c>
      <c r="F1733">
        <v>0.53939525566991398</v>
      </c>
      <c r="G1733">
        <v>-109.148789238769</v>
      </c>
      <c r="H1733" t="s">
        <v>23</v>
      </c>
      <c r="I1733">
        <v>9.6876879622249703</v>
      </c>
      <c r="J1733" t="s">
        <v>921</v>
      </c>
      <c r="K1733" t="s">
        <v>25</v>
      </c>
      <c r="L1733" t="s">
        <v>13513</v>
      </c>
      <c r="M1733" t="s">
        <v>13514</v>
      </c>
      <c r="N1733" t="s">
        <v>13515</v>
      </c>
      <c r="O1733" t="s">
        <v>13516</v>
      </c>
      <c r="P1733">
        <v>-0.93624591800000001</v>
      </c>
      <c r="Q1733" t="s">
        <v>13517</v>
      </c>
      <c r="R1733" t="s">
        <v>13518</v>
      </c>
      <c r="S1733">
        <v>121547118</v>
      </c>
      <c r="T1733">
        <v>114.06618</v>
      </c>
      <c r="U1733" t="s">
        <v>31</v>
      </c>
      <c r="V1733" t="s">
        <v>7085</v>
      </c>
      <c r="W1733" t="s">
        <v>23</v>
      </c>
    </row>
    <row r="1734" spans="1:23" x14ac:dyDescent="0.4">
      <c r="A1734">
        <v>1733</v>
      </c>
      <c r="B1734">
        <v>1</v>
      </c>
      <c r="C1734">
        <v>1</v>
      </c>
      <c r="D1734">
        <v>1</v>
      </c>
      <c r="E1734">
        <v>1</v>
      </c>
      <c r="F1734">
        <v>0.53880682723409701</v>
      </c>
      <c r="G1734">
        <v>-14.8148652490703</v>
      </c>
      <c r="H1734">
        <v>0.999999999999999</v>
      </c>
      <c r="I1734">
        <v>60.264113532096601</v>
      </c>
      <c r="J1734" t="s">
        <v>5754</v>
      </c>
      <c r="K1734" t="s">
        <v>25</v>
      </c>
      <c r="L1734" t="s">
        <v>13270</v>
      </c>
      <c r="M1734" t="s">
        <v>13271</v>
      </c>
      <c r="N1734" t="s">
        <v>13272</v>
      </c>
      <c r="O1734" t="s">
        <v>13273</v>
      </c>
      <c r="P1734">
        <v>1.7252690799999999</v>
      </c>
      <c r="Q1734">
        <v>12038</v>
      </c>
      <c r="R1734" t="s">
        <v>13274</v>
      </c>
      <c r="S1734">
        <v>205316162</v>
      </c>
      <c r="T1734">
        <v>197.08080000000001</v>
      </c>
      <c r="U1734" t="s">
        <v>31</v>
      </c>
      <c r="V1734" t="s">
        <v>13520</v>
      </c>
      <c r="W1734" t="s">
        <v>23</v>
      </c>
    </row>
    <row r="1735" spans="1:23" x14ac:dyDescent="0.4">
      <c r="A1735">
        <v>1734</v>
      </c>
      <c r="B1735">
        <v>1</v>
      </c>
      <c r="C1735">
        <v>1</v>
      </c>
      <c r="D1735">
        <v>1</v>
      </c>
      <c r="E1735">
        <v>1</v>
      </c>
      <c r="F1735">
        <v>0.53880682723409701</v>
      </c>
      <c r="G1735">
        <v>-14.8148652490703</v>
      </c>
      <c r="H1735" t="s">
        <v>23</v>
      </c>
      <c r="I1735">
        <v>60.264113532096601</v>
      </c>
      <c r="J1735" t="s">
        <v>5754</v>
      </c>
      <c r="K1735" t="s">
        <v>25</v>
      </c>
      <c r="L1735" t="s">
        <v>13270</v>
      </c>
      <c r="M1735" t="s">
        <v>13271</v>
      </c>
      <c r="N1735" t="s">
        <v>13272</v>
      </c>
      <c r="O1735" t="s">
        <v>13273</v>
      </c>
      <c r="P1735">
        <v>1.7252690799999999</v>
      </c>
      <c r="Q1735">
        <v>12038</v>
      </c>
      <c r="R1735" t="s">
        <v>13274</v>
      </c>
      <c r="S1735">
        <v>205316162</v>
      </c>
      <c r="T1735">
        <v>197.08080000000001</v>
      </c>
      <c r="U1735" t="s">
        <v>31</v>
      </c>
      <c r="V1735" t="s">
        <v>10321</v>
      </c>
      <c r="W1735" t="s">
        <v>23</v>
      </c>
    </row>
    <row r="1736" spans="1:23" x14ac:dyDescent="0.4">
      <c r="A1736">
        <v>1735</v>
      </c>
      <c r="B1736">
        <v>1</v>
      </c>
      <c r="C1736">
        <v>2</v>
      </c>
      <c r="D1736">
        <v>1</v>
      </c>
      <c r="E1736">
        <v>2</v>
      </c>
      <c r="F1736">
        <v>0.53815160296211295</v>
      </c>
      <c r="G1736">
        <v>-13.3487422068865</v>
      </c>
      <c r="H1736">
        <v>0.142211055276381</v>
      </c>
      <c r="I1736">
        <v>56.706075094265401</v>
      </c>
      <c r="J1736" t="s">
        <v>1156</v>
      </c>
      <c r="K1736" t="s">
        <v>25</v>
      </c>
      <c r="L1736" t="s">
        <v>1157</v>
      </c>
      <c r="M1736" t="s">
        <v>1158</v>
      </c>
      <c r="N1736" t="s">
        <v>1159</v>
      </c>
      <c r="O1736" t="s">
        <v>1160</v>
      </c>
      <c r="P1736">
        <v>0.40000000600000002</v>
      </c>
      <c r="Q1736" t="s">
        <v>1161</v>
      </c>
      <c r="R1736" t="s">
        <v>1162</v>
      </c>
      <c r="S1736">
        <v>34363730038</v>
      </c>
      <c r="T1736">
        <v>435.0921879</v>
      </c>
      <c r="U1736" t="s">
        <v>31</v>
      </c>
      <c r="V1736" t="s">
        <v>13521</v>
      </c>
      <c r="W1736" t="s">
        <v>23</v>
      </c>
    </row>
    <row r="1737" spans="1:23" x14ac:dyDescent="0.4">
      <c r="A1737">
        <v>1736</v>
      </c>
      <c r="B1737">
        <v>1</v>
      </c>
      <c r="C1737">
        <v>1</v>
      </c>
      <c r="D1737">
        <v>1</v>
      </c>
      <c r="E1737">
        <v>1</v>
      </c>
      <c r="F1737">
        <v>0.53770939903248205</v>
      </c>
      <c r="G1737">
        <v>-6.2552474616198603</v>
      </c>
      <c r="H1737">
        <v>0.999999999999999</v>
      </c>
      <c r="I1737">
        <v>56.4036241797291</v>
      </c>
      <c r="J1737" t="s">
        <v>1174</v>
      </c>
      <c r="K1737" t="s">
        <v>25</v>
      </c>
      <c r="L1737" t="s">
        <v>3787</v>
      </c>
      <c r="M1737" t="s">
        <v>3788</v>
      </c>
      <c r="N1737" t="s">
        <v>3789</v>
      </c>
      <c r="O1737" t="s">
        <v>3790</v>
      </c>
      <c r="P1737">
        <v>3.0999998999999998</v>
      </c>
      <c r="Q1737">
        <v>185914</v>
      </c>
      <c r="R1737" t="s">
        <v>3791</v>
      </c>
      <c r="S1737">
        <v>51559580022</v>
      </c>
      <c r="T1737">
        <v>231.10157079999999</v>
      </c>
      <c r="U1737" t="s">
        <v>31</v>
      </c>
      <c r="V1737" t="s">
        <v>13522</v>
      </c>
      <c r="W1737" t="s">
        <v>23</v>
      </c>
    </row>
    <row r="1738" spans="1:23" x14ac:dyDescent="0.4">
      <c r="A1738">
        <v>1737</v>
      </c>
      <c r="B1738">
        <v>1</v>
      </c>
      <c r="C1738">
        <v>1</v>
      </c>
      <c r="D1738">
        <v>1</v>
      </c>
      <c r="E1738">
        <v>1</v>
      </c>
      <c r="F1738">
        <v>0.53770939903248205</v>
      </c>
      <c r="G1738">
        <v>-6.2552474616198603</v>
      </c>
      <c r="H1738" t="s">
        <v>23</v>
      </c>
      <c r="I1738">
        <v>56.4036241797291</v>
      </c>
      <c r="J1738" t="s">
        <v>1174</v>
      </c>
      <c r="K1738" t="s">
        <v>25</v>
      </c>
      <c r="L1738" t="s">
        <v>3787</v>
      </c>
      <c r="M1738" t="s">
        <v>3788</v>
      </c>
      <c r="N1738" t="s">
        <v>3789</v>
      </c>
      <c r="O1738" t="s">
        <v>3790</v>
      </c>
      <c r="P1738">
        <v>3.0999998999999998</v>
      </c>
      <c r="Q1738">
        <v>185914</v>
      </c>
      <c r="R1738" t="s">
        <v>3791</v>
      </c>
      <c r="S1738">
        <v>51559580022</v>
      </c>
      <c r="T1738">
        <v>231.10157079999999</v>
      </c>
      <c r="U1738" t="s">
        <v>31</v>
      </c>
      <c r="V1738" t="s">
        <v>4800</v>
      </c>
      <c r="W1738" t="s">
        <v>23</v>
      </c>
    </row>
    <row r="1739" spans="1:23" x14ac:dyDescent="0.4">
      <c r="A1739">
        <v>1738</v>
      </c>
      <c r="B1739">
        <v>1</v>
      </c>
      <c r="C1739">
        <v>1</v>
      </c>
      <c r="D1739">
        <v>1</v>
      </c>
      <c r="E1739">
        <v>1</v>
      </c>
      <c r="F1739">
        <v>0.535365716270089</v>
      </c>
      <c r="G1739">
        <v>-5.9802378748709302</v>
      </c>
      <c r="H1739">
        <v>0.999999999999999</v>
      </c>
      <c r="I1739">
        <v>13.3583229765285</v>
      </c>
      <c r="J1739" t="s">
        <v>1174</v>
      </c>
      <c r="K1739" t="s">
        <v>25</v>
      </c>
      <c r="L1739" t="s">
        <v>3787</v>
      </c>
      <c r="M1739" t="s">
        <v>3788</v>
      </c>
      <c r="N1739" t="s">
        <v>3789</v>
      </c>
      <c r="O1739" t="s">
        <v>3790</v>
      </c>
      <c r="P1739">
        <v>3.0999998999999998</v>
      </c>
      <c r="Q1739">
        <v>185914</v>
      </c>
      <c r="R1739" t="s">
        <v>3791</v>
      </c>
      <c r="S1739">
        <v>51559580022</v>
      </c>
      <c r="T1739">
        <v>231.10157079999999</v>
      </c>
      <c r="U1739" t="s">
        <v>31</v>
      </c>
      <c r="V1739" t="s">
        <v>13523</v>
      </c>
      <c r="W1739" t="s">
        <v>23</v>
      </c>
    </row>
    <row r="1740" spans="1:23" x14ac:dyDescent="0.4">
      <c r="A1740">
        <v>1739</v>
      </c>
      <c r="B1740">
        <v>1</v>
      </c>
      <c r="C1740">
        <v>1</v>
      </c>
      <c r="D1740">
        <v>1</v>
      </c>
      <c r="E1740">
        <v>1</v>
      </c>
      <c r="F1740">
        <v>0.535365716270089</v>
      </c>
      <c r="G1740">
        <v>-5.9802378748709302</v>
      </c>
      <c r="H1740" t="s">
        <v>23</v>
      </c>
      <c r="I1740">
        <v>13.3583229765285</v>
      </c>
      <c r="J1740" t="s">
        <v>1174</v>
      </c>
      <c r="K1740" t="s">
        <v>25</v>
      </c>
      <c r="L1740" t="s">
        <v>3787</v>
      </c>
      <c r="M1740" t="s">
        <v>3788</v>
      </c>
      <c r="N1740" t="s">
        <v>3789</v>
      </c>
      <c r="O1740" t="s">
        <v>3790</v>
      </c>
      <c r="P1740">
        <v>3.0999998999999998</v>
      </c>
      <c r="Q1740">
        <v>185914</v>
      </c>
      <c r="R1740" t="s">
        <v>3791</v>
      </c>
      <c r="S1740">
        <v>51559580022</v>
      </c>
      <c r="T1740">
        <v>231.10157079999999</v>
      </c>
      <c r="U1740" t="s">
        <v>31</v>
      </c>
      <c r="V1740" t="s">
        <v>8333</v>
      </c>
      <c r="W1740" t="s">
        <v>23</v>
      </c>
    </row>
    <row r="1741" spans="1:23" x14ac:dyDescent="0.4">
      <c r="A1741">
        <v>1740</v>
      </c>
      <c r="B1741">
        <v>1</v>
      </c>
      <c r="C1741">
        <v>1</v>
      </c>
      <c r="D1741">
        <v>1</v>
      </c>
      <c r="E1741">
        <v>1</v>
      </c>
      <c r="F1741">
        <v>0.53534278274445402</v>
      </c>
      <c r="G1741">
        <v>-18.6505540290973</v>
      </c>
      <c r="H1741">
        <v>0.99949748743718503</v>
      </c>
      <c r="I1741">
        <v>57.494041953320902</v>
      </c>
      <c r="J1741" t="s">
        <v>13524</v>
      </c>
      <c r="K1741" t="s">
        <v>25</v>
      </c>
      <c r="L1741" t="s">
        <v>13525</v>
      </c>
      <c r="M1741" t="s">
        <v>13526</v>
      </c>
      <c r="N1741" t="s">
        <v>13527</v>
      </c>
      <c r="O1741" t="s">
        <v>13528</v>
      </c>
      <c r="P1741">
        <v>-3.5999998999999998</v>
      </c>
      <c r="Q1741" t="s">
        <v>13529</v>
      </c>
      <c r="R1741" t="s">
        <v>13530</v>
      </c>
      <c r="S1741">
        <v>3194950</v>
      </c>
      <c r="T1741">
        <v>361.14069999999998</v>
      </c>
      <c r="U1741" t="s">
        <v>31</v>
      </c>
      <c r="V1741" t="s">
        <v>13531</v>
      </c>
      <c r="W1741" t="s">
        <v>23</v>
      </c>
    </row>
    <row r="1742" spans="1:23" x14ac:dyDescent="0.4">
      <c r="A1742">
        <v>1741</v>
      </c>
      <c r="B1742">
        <v>1</v>
      </c>
      <c r="C1742">
        <v>1</v>
      </c>
      <c r="D1742">
        <v>1</v>
      </c>
      <c r="E1742">
        <v>1</v>
      </c>
      <c r="F1742">
        <v>0.53534278274445402</v>
      </c>
      <c r="G1742">
        <v>-18.6505540290973</v>
      </c>
      <c r="H1742" t="s">
        <v>23</v>
      </c>
      <c r="I1742">
        <v>57.494041953320902</v>
      </c>
      <c r="J1742" t="s">
        <v>13524</v>
      </c>
      <c r="K1742" t="s">
        <v>25</v>
      </c>
      <c r="L1742" t="s">
        <v>13525</v>
      </c>
      <c r="M1742" t="s">
        <v>13526</v>
      </c>
      <c r="N1742" t="s">
        <v>13527</v>
      </c>
      <c r="O1742" t="s">
        <v>13528</v>
      </c>
      <c r="P1742">
        <v>-3.5999998999999998</v>
      </c>
      <c r="Q1742" t="s">
        <v>13529</v>
      </c>
      <c r="R1742" t="s">
        <v>13530</v>
      </c>
      <c r="S1742">
        <v>3194950</v>
      </c>
      <c r="T1742">
        <v>361.14069999999998</v>
      </c>
      <c r="U1742" t="s">
        <v>31</v>
      </c>
      <c r="V1742" t="s">
        <v>10421</v>
      </c>
      <c r="W1742" t="s">
        <v>23</v>
      </c>
    </row>
    <row r="1743" spans="1:23" x14ac:dyDescent="0.4">
      <c r="A1743">
        <v>1742</v>
      </c>
      <c r="B1743">
        <v>1</v>
      </c>
      <c r="C1743">
        <v>1</v>
      </c>
      <c r="D1743">
        <v>1</v>
      </c>
      <c r="E1743">
        <v>1</v>
      </c>
      <c r="F1743">
        <v>0.53494514580709396</v>
      </c>
      <c r="G1743">
        <v>-12.1771400904156</v>
      </c>
      <c r="H1743">
        <v>0.999999999999999</v>
      </c>
      <c r="I1743">
        <v>17.469375052600299</v>
      </c>
      <c r="J1743" t="s">
        <v>1156</v>
      </c>
      <c r="K1743" t="s">
        <v>25</v>
      </c>
      <c r="L1743" t="s">
        <v>1157</v>
      </c>
      <c r="M1743" t="s">
        <v>1158</v>
      </c>
      <c r="N1743" t="s">
        <v>1159</v>
      </c>
      <c r="O1743" t="s">
        <v>1160</v>
      </c>
      <c r="P1743">
        <v>0.40000000600000002</v>
      </c>
      <c r="Q1743" t="s">
        <v>1161</v>
      </c>
      <c r="R1743" t="s">
        <v>1162</v>
      </c>
      <c r="S1743">
        <v>34363730038</v>
      </c>
      <c r="T1743">
        <v>435.0921879</v>
      </c>
      <c r="U1743" t="s">
        <v>31</v>
      </c>
      <c r="V1743" t="s">
        <v>13532</v>
      </c>
      <c r="W1743" t="s">
        <v>23</v>
      </c>
    </row>
    <row r="1744" spans="1:23" x14ac:dyDescent="0.4">
      <c r="A1744">
        <v>1743</v>
      </c>
      <c r="B1744">
        <v>1</v>
      </c>
      <c r="C1744">
        <v>1</v>
      </c>
      <c r="D1744">
        <v>1</v>
      </c>
      <c r="E1744">
        <v>1</v>
      </c>
      <c r="F1744">
        <v>0.53494514580709396</v>
      </c>
      <c r="G1744">
        <v>-12.1771400904156</v>
      </c>
      <c r="H1744" t="s">
        <v>23</v>
      </c>
      <c r="I1744">
        <v>17.469375052600299</v>
      </c>
      <c r="J1744" t="s">
        <v>1156</v>
      </c>
      <c r="K1744" t="s">
        <v>25</v>
      </c>
      <c r="L1744" t="s">
        <v>1157</v>
      </c>
      <c r="M1744" t="s">
        <v>1158</v>
      </c>
      <c r="N1744" t="s">
        <v>1159</v>
      </c>
      <c r="O1744" t="s">
        <v>1160</v>
      </c>
      <c r="P1744">
        <v>0.40000000600000002</v>
      </c>
      <c r="Q1744" t="s">
        <v>1161</v>
      </c>
      <c r="R1744" t="s">
        <v>1162</v>
      </c>
      <c r="S1744">
        <v>34363730038</v>
      </c>
      <c r="T1744">
        <v>435.0921879</v>
      </c>
      <c r="U1744" t="s">
        <v>31</v>
      </c>
      <c r="V1744" t="s">
        <v>1164</v>
      </c>
      <c r="W1744" t="s">
        <v>23</v>
      </c>
    </row>
    <row r="1745" spans="1:23" x14ac:dyDescent="0.4">
      <c r="A1745">
        <v>1744</v>
      </c>
      <c r="B1745">
        <v>1</v>
      </c>
      <c r="C1745">
        <v>2</v>
      </c>
      <c r="D1745">
        <v>1</v>
      </c>
      <c r="E1745">
        <v>2</v>
      </c>
      <c r="F1745">
        <v>0.534928047734757</v>
      </c>
      <c r="G1745">
        <v>-32.325081393550498</v>
      </c>
      <c r="H1745">
        <v>0.113567839195979</v>
      </c>
      <c r="I1745">
        <v>37.998018052110197</v>
      </c>
      <c r="J1745" t="s">
        <v>1381</v>
      </c>
      <c r="K1745" t="s">
        <v>25</v>
      </c>
      <c r="L1745" t="s">
        <v>7238</v>
      </c>
      <c r="M1745" t="s">
        <v>7239</v>
      </c>
      <c r="N1745" t="s">
        <v>7240</v>
      </c>
      <c r="O1745" t="s">
        <v>7241</v>
      </c>
      <c r="P1745">
        <v>-0.20000000300000001</v>
      </c>
      <c r="Q1745" t="s">
        <v>7242</v>
      </c>
      <c r="R1745" t="s">
        <v>7243</v>
      </c>
      <c r="S1745">
        <v>20758910</v>
      </c>
      <c r="T1745">
        <v>595.20213220000005</v>
      </c>
      <c r="U1745" t="s">
        <v>31</v>
      </c>
      <c r="V1745" t="s">
        <v>13533</v>
      </c>
      <c r="W1745" t="s">
        <v>23</v>
      </c>
    </row>
    <row r="1746" spans="1:23" x14ac:dyDescent="0.4">
      <c r="A1746">
        <v>1745</v>
      </c>
      <c r="B1746">
        <v>1</v>
      </c>
      <c r="C1746">
        <v>1</v>
      </c>
      <c r="D1746">
        <v>1</v>
      </c>
      <c r="E1746">
        <v>1</v>
      </c>
      <c r="F1746">
        <v>0.53472533609920903</v>
      </c>
      <c r="G1746">
        <v>-4.6913506470555202</v>
      </c>
      <c r="H1746">
        <v>0.999999999999999</v>
      </c>
      <c r="I1746">
        <v>72.050718025950701</v>
      </c>
      <c r="J1746" t="s">
        <v>1785</v>
      </c>
      <c r="K1746" t="s">
        <v>25</v>
      </c>
      <c r="L1746" t="s">
        <v>1786</v>
      </c>
      <c r="M1746" t="s">
        <v>1787</v>
      </c>
      <c r="N1746" t="s">
        <v>1788</v>
      </c>
      <c r="O1746" t="s">
        <v>1789</v>
      </c>
      <c r="P1746">
        <v>2.6577415499999999</v>
      </c>
      <c r="Q1746" t="s">
        <v>1790</v>
      </c>
      <c r="R1746" t="s">
        <v>1791</v>
      </c>
      <c r="S1746">
        <v>20900222</v>
      </c>
      <c r="T1746">
        <v>255.0651853</v>
      </c>
      <c r="U1746" t="s">
        <v>31</v>
      </c>
      <c r="V1746" t="s">
        <v>13534</v>
      </c>
      <c r="W1746" t="s">
        <v>23</v>
      </c>
    </row>
    <row r="1747" spans="1:23" x14ac:dyDescent="0.4">
      <c r="A1747">
        <v>1746</v>
      </c>
      <c r="B1747">
        <v>1</v>
      </c>
      <c r="C1747">
        <v>1</v>
      </c>
      <c r="D1747">
        <v>1</v>
      </c>
      <c r="E1747">
        <v>1</v>
      </c>
      <c r="F1747">
        <v>0.53472533609920903</v>
      </c>
      <c r="G1747">
        <v>-4.6913506470555202</v>
      </c>
      <c r="H1747" t="s">
        <v>23</v>
      </c>
      <c r="I1747">
        <v>72.050718025950701</v>
      </c>
      <c r="J1747" t="s">
        <v>1785</v>
      </c>
      <c r="K1747" t="s">
        <v>25</v>
      </c>
      <c r="L1747" t="s">
        <v>1786</v>
      </c>
      <c r="M1747" t="s">
        <v>1787</v>
      </c>
      <c r="N1747" t="s">
        <v>1788</v>
      </c>
      <c r="O1747" t="s">
        <v>1789</v>
      </c>
      <c r="P1747">
        <v>2.6577415499999999</v>
      </c>
      <c r="Q1747" t="s">
        <v>1790</v>
      </c>
      <c r="R1747" t="s">
        <v>1791</v>
      </c>
      <c r="S1747">
        <v>20900222</v>
      </c>
      <c r="T1747">
        <v>255.0651853</v>
      </c>
      <c r="U1747" t="s">
        <v>31</v>
      </c>
      <c r="V1747" t="s">
        <v>5042</v>
      </c>
      <c r="W1747" t="s">
        <v>23</v>
      </c>
    </row>
    <row r="1748" spans="1:23" x14ac:dyDescent="0.4">
      <c r="A1748">
        <v>1747</v>
      </c>
      <c r="B1748">
        <v>1</v>
      </c>
      <c r="C1748">
        <v>1</v>
      </c>
      <c r="D1748">
        <v>1</v>
      </c>
      <c r="E1748">
        <v>1</v>
      </c>
      <c r="F1748">
        <v>0.53380436320207503</v>
      </c>
      <c r="G1748">
        <v>-8.0460264711913894</v>
      </c>
      <c r="H1748">
        <v>0.999999999999999</v>
      </c>
      <c r="I1748">
        <v>52.4475890116926</v>
      </c>
      <c r="J1748" t="s">
        <v>1174</v>
      </c>
      <c r="K1748" t="s">
        <v>25</v>
      </c>
      <c r="L1748" t="s">
        <v>3787</v>
      </c>
      <c r="M1748" t="s">
        <v>3788</v>
      </c>
      <c r="N1748" t="s">
        <v>3789</v>
      </c>
      <c r="O1748" t="s">
        <v>3790</v>
      </c>
      <c r="P1748">
        <v>3.0999998999999998</v>
      </c>
      <c r="Q1748">
        <v>185914</v>
      </c>
      <c r="R1748" t="s">
        <v>3791</v>
      </c>
      <c r="S1748">
        <v>51559580022</v>
      </c>
      <c r="T1748">
        <v>231.10157079999999</v>
      </c>
      <c r="U1748" t="s">
        <v>31</v>
      </c>
      <c r="V1748" t="s">
        <v>13535</v>
      </c>
      <c r="W1748" t="s">
        <v>23</v>
      </c>
    </row>
    <row r="1749" spans="1:23" x14ac:dyDescent="0.4">
      <c r="A1749">
        <v>1748</v>
      </c>
      <c r="B1749">
        <v>1</v>
      </c>
      <c r="C1749">
        <v>1</v>
      </c>
      <c r="D1749">
        <v>1</v>
      </c>
      <c r="E1749">
        <v>1</v>
      </c>
      <c r="F1749">
        <v>0.53380436320207503</v>
      </c>
      <c r="G1749">
        <v>-8.0460264711913894</v>
      </c>
      <c r="H1749" t="s">
        <v>23</v>
      </c>
      <c r="I1749">
        <v>52.4475890116926</v>
      </c>
      <c r="J1749" t="s">
        <v>1174</v>
      </c>
      <c r="K1749" t="s">
        <v>25</v>
      </c>
      <c r="L1749" t="s">
        <v>3787</v>
      </c>
      <c r="M1749" t="s">
        <v>3788</v>
      </c>
      <c r="N1749" t="s">
        <v>3789</v>
      </c>
      <c r="O1749" t="s">
        <v>3790</v>
      </c>
      <c r="P1749">
        <v>3.0999998999999998</v>
      </c>
      <c r="Q1749">
        <v>185914</v>
      </c>
      <c r="R1749" t="s">
        <v>3791</v>
      </c>
      <c r="S1749">
        <v>51559580022</v>
      </c>
      <c r="T1749">
        <v>231.10157079999999</v>
      </c>
      <c r="U1749" t="s">
        <v>31</v>
      </c>
      <c r="V1749" t="s">
        <v>3152</v>
      </c>
      <c r="W1749" t="s">
        <v>23</v>
      </c>
    </row>
    <row r="1750" spans="1:23" x14ac:dyDescent="0.4">
      <c r="A1750">
        <v>1749</v>
      </c>
      <c r="B1750">
        <v>1</v>
      </c>
      <c r="C1750">
        <v>1</v>
      </c>
      <c r="D1750">
        <v>1</v>
      </c>
      <c r="E1750">
        <v>1</v>
      </c>
      <c r="F1750">
        <v>0.53374303941955303</v>
      </c>
      <c r="G1750">
        <v>-21.254887473665899</v>
      </c>
      <c r="H1750">
        <v>0.999999999999999</v>
      </c>
      <c r="I1750">
        <v>60.449519368691902</v>
      </c>
      <c r="J1750" t="s">
        <v>6061</v>
      </c>
      <c r="K1750" t="s">
        <v>25</v>
      </c>
      <c r="L1750" t="s">
        <v>13337</v>
      </c>
      <c r="M1750" t="s">
        <v>13338</v>
      </c>
      <c r="N1750" t="s">
        <v>13339</v>
      </c>
      <c r="O1750" t="s">
        <v>13340</v>
      </c>
      <c r="P1750">
        <v>2.5999998999999998</v>
      </c>
      <c r="Q1750" t="s">
        <v>13341</v>
      </c>
      <c r="R1750" t="s">
        <v>13342</v>
      </c>
      <c r="S1750">
        <v>86532478</v>
      </c>
      <c r="T1750">
        <v>303.15908560000003</v>
      </c>
      <c r="U1750" t="s">
        <v>31</v>
      </c>
      <c r="V1750" t="s">
        <v>13536</v>
      </c>
      <c r="W1750" t="s">
        <v>23</v>
      </c>
    </row>
    <row r="1751" spans="1:23" x14ac:dyDescent="0.4">
      <c r="A1751">
        <v>1750</v>
      </c>
      <c r="B1751">
        <v>1</v>
      </c>
      <c r="C1751">
        <v>1</v>
      </c>
      <c r="D1751">
        <v>1</v>
      </c>
      <c r="E1751">
        <v>1</v>
      </c>
      <c r="F1751">
        <v>0.53374303941955303</v>
      </c>
      <c r="G1751">
        <v>-21.254887473665899</v>
      </c>
      <c r="H1751" t="s">
        <v>23</v>
      </c>
      <c r="I1751">
        <v>60.449519368691902</v>
      </c>
      <c r="J1751" t="s">
        <v>6061</v>
      </c>
      <c r="K1751" t="s">
        <v>25</v>
      </c>
      <c r="L1751" t="s">
        <v>13337</v>
      </c>
      <c r="M1751" t="s">
        <v>13338</v>
      </c>
      <c r="N1751" t="s">
        <v>13339</v>
      </c>
      <c r="O1751" t="s">
        <v>13340</v>
      </c>
      <c r="P1751">
        <v>2.5999998999999998</v>
      </c>
      <c r="Q1751" t="s">
        <v>13341</v>
      </c>
      <c r="R1751" t="s">
        <v>13342</v>
      </c>
      <c r="S1751">
        <v>86532478</v>
      </c>
      <c r="T1751">
        <v>303.15908560000003</v>
      </c>
      <c r="U1751" t="s">
        <v>31</v>
      </c>
      <c r="V1751" t="s">
        <v>9903</v>
      </c>
      <c r="W1751" t="s">
        <v>23</v>
      </c>
    </row>
    <row r="1752" spans="1:23" x14ac:dyDescent="0.4">
      <c r="A1752">
        <v>1751</v>
      </c>
      <c r="B1752">
        <v>1</v>
      </c>
      <c r="C1752">
        <v>2</v>
      </c>
      <c r="D1752">
        <v>1</v>
      </c>
      <c r="E1752">
        <v>2</v>
      </c>
      <c r="F1752">
        <v>0.533721408000154</v>
      </c>
      <c r="G1752">
        <v>-2.5232454566195401</v>
      </c>
      <c r="H1752">
        <v>0.949246231155779</v>
      </c>
      <c r="I1752">
        <v>16.547424563011099</v>
      </c>
      <c r="J1752" t="s">
        <v>1017</v>
      </c>
      <c r="K1752" t="s">
        <v>25</v>
      </c>
      <c r="L1752" t="s">
        <v>1018</v>
      </c>
      <c r="M1752" t="s">
        <v>1019</v>
      </c>
      <c r="N1752" t="s">
        <v>1020</v>
      </c>
      <c r="O1752" t="s">
        <v>1021</v>
      </c>
      <c r="P1752">
        <v>0.89999997600000003</v>
      </c>
      <c r="Q1752" t="s">
        <v>1022</v>
      </c>
      <c r="R1752" t="s">
        <v>1023</v>
      </c>
      <c r="S1752">
        <v>34447747966</v>
      </c>
      <c r="T1752">
        <v>449.10783789999999</v>
      </c>
      <c r="U1752" t="s">
        <v>31</v>
      </c>
      <c r="V1752" t="s">
        <v>13537</v>
      </c>
      <c r="W1752" t="s">
        <v>23</v>
      </c>
    </row>
    <row r="1753" spans="1:23" x14ac:dyDescent="0.4">
      <c r="A1753">
        <v>1752</v>
      </c>
      <c r="B1753">
        <v>1</v>
      </c>
      <c r="C1753">
        <v>1</v>
      </c>
      <c r="D1753">
        <v>1</v>
      </c>
      <c r="E1753">
        <v>1</v>
      </c>
      <c r="F1753">
        <v>0.53342811566199</v>
      </c>
      <c r="G1753">
        <v>-4.71520701717834</v>
      </c>
      <c r="H1753">
        <v>0.999999999999999</v>
      </c>
      <c r="I1753">
        <v>10.3511182275558</v>
      </c>
      <c r="J1753" t="s">
        <v>1102</v>
      </c>
      <c r="K1753" t="s">
        <v>25</v>
      </c>
      <c r="L1753" t="s">
        <v>1103</v>
      </c>
      <c r="M1753" t="s">
        <v>1104</v>
      </c>
      <c r="N1753" t="s">
        <v>1105</v>
      </c>
      <c r="O1753" t="s">
        <v>1106</v>
      </c>
      <c r="P1753">
        <v>3.0999998999999998</v>
      </c>
      <c r="Q1753" t="s">
        <v>1107</v>
      </c>
      <c r="R1753" t="s">
        <v>1108</v>
      </c>
      <c r="S1753">
        <v>255847294</v>
      </c>
      <c r="T1753">
        <v>229.0859207</v>
      </c>
      <c r="U1753" t="s">
        <v>31</v>
      </c>
      <c r="V1753" t="s">
        <v>13538</v>
      </c>
      <c r="W1753" t="s">
        <v>23</v>
      </c>
    </row>
    <row r="1754" spans="1:23" x14ac:dyDescent="0.4">
      <c r="A1754">
        <v>1753</v>
      </c>
      <c r="B1754">
        <v>1</v>
      </c>
      <c r="C1754">
        <v>1</v>
      </c>
      <c r="D1754">
        <v>1</v>
      </c>
      <c r="E1754">
        <v>1</v>
      </c>
      <c r="F1754">
        <v>0.53342811566199</v>
      </c>
      <c r="G1754">
        <v>-4.71520701717834</v>
      </c>
      <c r="H1754" t="s">
        <v>23</v>
      </c>
      <c r="I1754">
        <v>10.3511182275558</v>
      </c>
      <c r="J1754" t="s">
        <v>1102</v>
      </c>
      <c r="K1754" t="s">
        <v>25</v>
      </c>
      <c r="L1754" t="s">
        <v>1103</v>
      </c>
      <c r="M1754" t="s">
        <v>1104</v>
      </c>
      <c r="N1754" t="s">
        <v>1105</v>
      </c>
      <c r="O1754" t="s">
        <v>1106</v>
      </c>
      <c r="P1754">
        <v>3.0999998999999998</v>
      </c>
      <c r="Q1754" t="s">
        <v>1107</v>
      </c>
      <c r="R1754" t="s">
        <v>1108</v>
      </c>
      <c r="S1754">
        <v>255847294</v>
      </c>
      <c r="T1754">
        <v>229.0859207</v>
      </c>
      <c r="U1754" t="s">
        <v>31</v>
      </c>
      <c r="V1754" t="s">
        <v>1831</v>
      </c>
      <c r="W1754" t="s">
        <v>23</v>
      </c>
    </row>
    <row r="1755" spans="1:23" x14ac:dyDescent="0.4">
      <c r="A1755">
        <v>1754</v>
      </c>
      <c r="B1755">
        <v>1</v>
      </c>
      <c r="C1755">
        <v>1</v>
      </c>
      <c r="D1755">
        <v>1</v>
      </c>
      <c r="E1755">
        <v>1</v>
      </c>
      <c r="F1755">
        <v>0.53304622138754498</v>
      </c>
      <c r="G1755">
        <v>-81.735259473341898</v>
      </c>
      <c r="H1755">
        <v>0.999999999999999</v>
      </c>
      <c r="I1755">
        <v>18.299028506395299</v>
      </c>
      <c r="J1755" t="s">
        <v>921</v>
      </c>
      <c r="K1755" t="s">
        <v>25</v>
      </c>
      <c r="L1755" t="s">
        <v>13041</v>
      </c>
      <c r="M1755" t="s">
        <v>13042</v>
      </c>
      <c r="N1755" t="s">
        <v>13043</v>
      </c>
      <c r="O1755" t="s">
        <v>13044</v>
      </c>
      <c r="P1755">
        <v>-1.2999999499999999</v>
      </c>
      <c r="Q1755">
        <v>96033</v>
      </c>
      <c r="R1755" t="s">
        <v>13045</v>
      </c>
      <c r="S1755">
        <v>67108934</v>
      </c>
      <c r="T1755">
        <v>114.06618</v>
      </c>
      <c r="U1755" t="s">
        <v>31</v>
      </c>
      <c r="V1755" t="s">
        <v>13539</v>
      </c>
      <c r="W1755" t="s">
        <v>23</v>
      </c>
    </row>
    <row r="1756" spans="1:23" x14ac:dyDescent="0.4">
      <c r="A1756">
        <v>1755</v>
      </c>
      <c r="B1756">
        <v>1</v>
      </c>
      <c r="C1756">
        <v>1</v>
      </c>
      <c r="D1756">
        <v>1</v>
      </c>
      <c r="E1756">
        <v>1</v>
      </c>
      <c r="F1756">
        <v>0.53304622138754498</v>
      </c>
      <c r="G1756">
        <v>-81.735259473341898</v>
      </c>
      <c r="H1756" t="s">
        <v>23</v>
      </c>
      <c r="I1756">
        <v>18.299028506395299</v>
      </c>
      <c r="J1756" t="s">
        <v>921</v>
      </c>
      <c r="K1756" t="s">
        <v>25</v>
      </c>
      <c r="L1756" t="s">
        <v>13041</v>
      </c>
      <c r="M1756" t="s">
        <v>13042</v>
      </c>
      <c r="N1756" t="s">
        <v>13043</v>
      </c>
      <c r="O1756" t="s">
        <v>13044</v>
      </c>
      <c r="P1756">
        <v>-1.2999999499999999</v>
      </c>
      <c r="Q1756">
        <v>96033</v>
      </c>
      <c r="R1756" t="s">
        <v>13045</v>
      </c>
      <c r="S1756">
        <v>67108934</v>
      </c>
      <c r="T1756">
        <v>114.06618</v>
      </c>
      <c r="U1756" t="s">
        <v>31</v>
      </c>
      <c r="V1756" t="s">
        <v>928</v>
      </c>
      <c r="W1756" t="s">
        <v>23</v>
      </c>
    </row>
    <row r="1757" spans="1:23" x14ac:dyDescent="0.4">
      <c r="A1757">
        <v>1756</v>
      </c>
      <c r="B1757">
        <v>1</v>
      </c>
      <c r="C1757">
        <v>1</v>
      </c>
      <c r="D1757">
        <v>1</v>
      </c>
      <c r="E1757">
        <v>1</v>
      </c>
      <c r="F1757">
        <v>0.53278996558486502</v>
      </c>
      <c r="G1757">
        <v>-46.951705943111399</v>
      </c>
      <c r="H1757" t="s">
        <v>23</v>
      </c>
      <c r="I1757">
        <v>31.026904728936</v>
      </c>
      <c r="J1757" t="s">
        <v>2842</v>
      </c>
      <c r="K1757" t="s">
        <v>25</v>
      </c>
      <c r="L1757" t="s">
        <v>2843</v>
      </c>
      <c r="M1757" t="s">
        <v>2844</v>
      </c>
      <c r="N1757" t="s">
        <v>2845</v>
      </c>
      <c r="O1757" t="s">
        <v>2846</v>
      </c>
      <c r="P1757">
        <v>0.60836017099999995</v>
      </c>
      <c r="Q1757" t="s">
        <v>2847</v>
      </c>
      <c r="R1757" t="s">
        <v>2848</v>
      </c>
      <c r="S1757">
        <v>121383790</v>
      </c>
      <c r="T1757">
        <v>218.084541</v>
      </c>
      <c r="U1757" t="s">
        <v>31</v>
      </c>
      <c r="V1757" t="s">
        <v>2849</v>
      </c>
      <c r="W1757" t="s">
        <v>23</v>
      </c>
    </row>
    <row r="1758" spans="1:23" x14ac:dyDescent="0.4">
      <c r="A1758">
        <v>1757</v>
      </c>
      <c r="B1758">
        <v>1</v>
      </c>
      <c r="C1758">
        <v>1</v>
      </c>
      <c r="D1758">
        <v>1</v>
      </c>
      <c r="E1758">
        <v>1</v>
      </c>
      <c r="F1758">
        <v>0.53278996558486502</v>
      </c>
      <c r="G1758">
        <v>-46.951705943111399</v>
      </c>
      <c r="H1758">
        <v>0.999999999999999</v>
      </c>
      <c r="I1758">
        <v>31.026904728936</v>
      </c>
      <c r="J1758" t="s">
        <v>2842</v>
      </c>
      <c r="K1758" t="s">
        <v>25</v>
      </c>
      <c r="L1758" t="s">
        <v>2843</v>
      </c>
      <c r="M1758" t="s">
        <v>2844</v>
      </c>
      <c r="N1758" t="s">
        <v>2845</v>
      </c>
      <c r="O1758" t="s">
        <v>2846</v>
      </c>
      <c r="P1758">
        <v>0.60836017099999995</v>
      </c>
      <c r="Q1758" t="s">
        <v>2847</v>
      </c>
      <c r="R1758" t="s">
        <v>2848</v>
      </c>
      <c r="S1758">
        <v>121383790</v>
      </c>
      <c r="T1758">
        <v>218.084541</v>
      </c>
      <c r="U1758" t="s">
        <v>31</v>
      </c>
      <c r="V1758" t="s">
        <v>13540</v>
      </c>
      <c r="W1758" t="s">
        <v>23</v>
      </c>
    </row>
    <row r="1759" spans="1:23" x14ac:dyDescent="0.4">
      <c r="A1759">
        <v>1758</v>
      </c>
      <c r="B1759">
        <v>1</v>
      </c>
      <c r="C1759">
        <v>1</v>
      </c>
      <c r="D1759">
        <v>1</v>
      </c>
      <c r="E1759">
        <v>1</v>
      </c>
      <c r="F1759">
        <v>0.53194159068165903</v>
      </c>
      <c r="G1759">
        <v>-1.28260396645411</v>
      </c>
      <c r="H1759" t="s">
        <v>23</v>
      </c>
      <c r="I1759">
        <v>42.601056568652801</v>
      </c>
      <c r="J1759" t="s">
        <v>1234</v>
      </c>
      <c r="K1759" t="s">
        <v>25</v>
      </c>
      <c r="L1759" t="s">
        <v>1235</v>
      </c>
      <c r="M1759" t="s">
        <v>1236</v>
      </c>
      <c r="N1759" t="s">
        <v>1237</v>
      </c>
      <c r="O1759" t="s">
        <v>1238</v>
      </c>
      <c r="P1759">
        <v>1.81215119</v>
      </c>
      <c r="Q1759" t="s">
        <v>1239</v>
      </c>
      <c r="R1759" t="s">
        <v>1240</v>
      </c>
      <c r="S1759">
        <v>121563518</v>
      </c>
      <c r="T1759">
        <v>287.05500999999998</v>
      </c>
      <c r="U1759" t="s">
        <v>31</v>
      </c>
      <c r="V1759" t="s">
        <v>2150</v>
      </c>
      <c r="W1759" t="s">
        <v>23</v>
      </c>
    </row>
    <row r="1760" spans="1:23" x14ac:dyDescent="0.4">
      <c r="A1760">
        <v>1759</v>
      </c>
      <c r="B1760">
        <v>1</v>
      </c>
      <c r="C1760">
        <v>1</v>
      </c>
      <c r="D1760">
        <v>1</v>
      </c>
      <c r="E1760">
        <v>1</v>
      </c>
      <c r="F1760">
        <v>0.53194159068165903</v>
      </c>
      <c r="G1760">
        <v>-1.28260396645411</v>
      </c>
      <c r="H1760">
        <v>0.999999999999999</v>
      </c>
      <c r="I1760">
        <v>42.601056568652801</v>
      </c>
      <c r="J1760" t="s">
        <v>1234</v>
      </c>
      <c r="K1760" t="s">
        <v>25</v>
      </c>
      <c r="L1760" t="s">
        <v>1235</v>
      </c>
      <c r="M1760" t="s">
        <v>1236</v>
      </c>
      <c r="N1760" t="s">
        <v>1237</v>
      </c>
      <c r="O1760" t="s">
        <v>1238</v>
      </c>
      <c r="P1760">
        <v>1.81215119</v>
      </c>
      <c r="Q1760" t="s">
        <v>1239</v>
      </c>
      <c r="R1760" t="s">
        <v>1240</v>
      </c>
      <c r="S1760">
        <v>121563518</v>
      </c>
      <c r="T1760">
        <v>287.05500999999998</v>
      </c>
      <c r="U1760" t="s">
        <v>31</v>
      </c>
      <c r="V1760" t="s">
        <v>13541</v>
      </c>
      <c r="W1760" t="s">
        <v>23</v>
      </c>
    </row>
    <row r="1761" spans="1:23" x14ac:dyDescent="0.4">
      <c r="A1761">
        <v>1760</v>
      </c>
      <c r="B1761">
        <v>1</v>
      </c>
      <c r="C1761">
        <v>1</v>
      </c>
      <c r="D1761">
        <v>1</v>
      </c>
      <c r="E1761">
        <v>1</v>
      </c>
      <c r="F1761">
        <v>0.531795939391141</v>
      </c>
      <c r="G1761">
        <v>-5.6224646182882196</v>
      </c>
      <c r="H1761" t="s">
        <v>23</v>
      </c>
      <c r="I1761">
        <v>50.353560187709803</v>
      </c>
      <c r="J1761" t="s">
        <v>1102</v>
      </c>
      <c r="K1761" t="s">
        <v>25</v>
      </c>
      <c r="L1761" t="s">
        <v>1103</v>
      </c>
      <c r="M1761" t="s">
        <v>1104</v>
      </c>
      <c r="N1761" t="s">
        <v>1105</v>
      </c>
      <c r="O1761" t="s">
        <v>1106</v>
      </c>
      <c r="P1761">
        <v>3.0999998999999998</v>
      </c>
      <c r="Q1761" t="s">
        <v>1107</v>
      </c>
      <c r="R1761" t="s">
        <v>1108</v>
      </c>
      <c r="S1761">
        <v>255847294</v>
      </c>
      <c r="T1761">
        <v>229.0859207</v>
      </c>
      <c r="U1761" t="s">
        <v>31</v>
      </c>
      <c r="V1761" t="s">
        <v>7622</v>
      </c>
      <c r="W1761" t="s">
        <v>23</v>
      </c>
    </row>
    <row r="1762" spans="1:23" x14ac:dyDescent="0.4">
      <c r="A1762">
        <v>1761</v>
      </c>
      <c r="B1762">
        <v>1</v>
      </c>
      <c r="C1762">
        <v>1</v>
      </c>
      <c r="D1762">
        <v>1</v>
      </c>
      <c r="E1762">
        <v>1</v>
      </c>
      <c r="F1762">
        <v>0.531795939391141</v>
      </c>
      <c r="G1762">
        <v>-5.6224646182882196</v>
      </c>
      <c r="H1762">
        <v>0.999999999999999</v>
      </c>
      <c r="I1762">
        <v>50.353560187709803</v>
      </c>
      <c r="J1762" t="s">
        <v>1102</v>
      </c>
      <c r="K1762" t="s">
        <v>25</v>
      </c>
      <c r="L1762" t="s">
        <v>1103</v>
      </c>
      <c r="M1762" t="s">
        <v>1104</v>
      </c>
      <c r="N1762" t="s">
        <v>1105</v>
      </c>
      <c r="O1762" t="s">
        <v>1106</v>
      </c>
      <c r="P1762">
        <v>3.0999998999999998</v>
      </c>
      <c r="Q1762" t="s">
        <v>1107</v>
      </c>
      <c r="R1762" t="s">
        <v>1108</v>
      </c>
      <c r="S1762">
        <v>255847294</v>
      </c>
      <c r="T1762">
        <v>229.0859207</v>
      </c>
      <c r="U1762" t="s">
        <v>31</v>
      </c>
      <c r="V1762" t="s">
        <v>13542</v>
      </c>
      <c r="W1762" t="s">
        <v>23</v>
      </c>
    </row>
    <row r="1763" spans="1:23" x14ac:dyDescent="0.4">
      <c r="A1763">
        <v>1762</v>
      </c>
      <c r="B1763">
        <v>1</v>
      </c>
      <c r="C1763">
        <v>1</v>
      </c>
      <c r="D1763">
        <v>1</v>
      </c>
      <c r="E1763">
        <v>1</v>
      </c>
      <c r="F1763">
        <v>0.530817952387859</v>
      </c>
      <c r="G1763">
        <v>-13.702173614785099</v>
      </c>
      <c r="H1763">
        <v>0.999999999999999</v>
      </c>
      <c r="I1763">
        <v>7.1264441073945699</v>
      </c>
      <c r="J1763" t="s">
        <v>2096</v>
      </c>
      <c r="K1763" t="s">
        <v>25</v>
      </c>
      <c r="L1763" t="s">
        <v>3965</v>
      </c>
      <c r="M1763" t="s">
        <v>3966</v>
      </c>
      <c r="N1763" t="s">
        <v>3967</v>
      </c>
      <c r="O1763" t="s">
        <v>3968</v>
      </c>
      <c r="P1763">
        <v>1.2000000500000001</v>
      </c>
      <c r="Q1763">
        <v>5280569</v>
      </c>
      <c r="R1763" t="s">
        <v>3969</v>
      </c>
      <c r="S1763">
        <v>88009086</v>
      </c>
      <c r="T1763">
        <v>179.03388509999999</v>
      </c>
      <c r="U1763" t="s">
        <v>31</v>
      </c>
      <c r="V1763" t="s">
        <v>13543</v>
      </c>
      <c r="W1763" t="s">
        <v>23</v>
      </c>
    </row>
    <row r="1764" spans="1:23" x14ac:dyDescent="0.4">
      <c r="A1764">
        <v>1763</v>
      </c>
      <c r="B1764">
        <v>1</v>
      </c>
      <c r="C1764">
        <v>1</v>
      </c>
      <c r="D1764">
        <v>1</v>
      </c>
      <c r="E1764">
        <v>1</v>
      </c>
      <c r="F1764">
        <v>0.530817952387859</v>
      </c>
      <c r="G1764">
        <v>-13.702173614785099</v>
      </c>
      <c r="H1764" t="s">
        <v>23</v>
      </c>
      <c r="I1764">
        <v>7.1264441073945699</v>
      </c>
      <c r="J1764" t="s">
        <v>2096</v>
      </c>
      <c r="K1764" t="s">
        <v>25</v>
      </c>
      <c r="L1764" t="s">
        <v>3965</v>
      </c>
      <c r="M1764" t="s">
        <v>3966</v>
      </c>
      <c r="N1764" t="s">
        <v>3967</v>
      </c>
      <c r="O1764" t="s">
        <v>3968</v>
      </c>
      <c r="P1764">
        <v>1.2000000500000001</v>
      </c>
      <c r="Q1764">
        <v>5280569</v>
      </c>
      <c r="R1764" t="s">
        <v>3969</v>
      </c>
      <c r="S1764">
        <v>88009086</v>
      </c>
      <c r="T1764">
        <v>179.03388509999999</v>
      </c>
      <c r="U1764" t="s">
        <v>31</v>
      </c>
      <c r="V1764" t="s">
        <v>3086</v>
      </c>
      <c r="W1764" t="s">
        <v>23</v>
      </c>
    </row>
    <row r="1765" spans="1:23" x14ac:dyDescent="0.4">
      <c r="A1765">
        <v>1764</v>
      </c>
      <c r="B1765">
        <v>1</v>
      </c>
      <c r="C1765">
        <v>2</v>
      </c>
      <c r="D1765">
        <v>1</v>
      </c>
      <c r="E1765">
        <v>1</v>
      </c>
      <c r="F1765">
        <v>0.53068578160306601</v>
      </c>
      <c r="G1765">
        <v>-10.854930200927001</v>
      </c>
      <c r="H1765">
        <v>0.99497487437185905</v>
      </c>
      <c r="I1765">
        <v>22.6661848265461</v>
      </c>
      <c r="J1765" t="s">
        <v>4770</v>
      </c>
      <c r="K1765" t="s">
        <v>25</v>
      </c>
      <c r="L1765" t="s">
        <v>12986</v>
      </c>
      <c r="M1765" t="s">
        <v>12987</v>
      </c>
      <c r="N1765" t="s">
        <v>12988</v>
      </c>
      <c r="O1765" t="s">
        <v>12989</v>
      </c>
      <c r="P1765">
        <v>0.97017472999999999</v>
      </c>
      <c r="Q1765" t="s">
        <v>12990</v>
      </c>
      <c r="R1765" t="s">
        <v>12991</v>
      </c>
      <c r="S1765">
        <v>17301498750</v>
      </c>
      <c r="T1765">
        <v>181.04953520000001</v>
      </c>
      <c r="U1765" t="s">
        <v>31</v>
      </c>
      <c r="V1765" t="s">
        <v>13544</v>
      </c>
      <c r="W1765" t="s">
        <v>23</v>
      </c>
    </row>
    <row r="1766" spans="1:23" x14ac:dyDescent="0.4">
      <c r="A1766">
        <v>1765</v>
      </c>
      <c r="B1766">
        <v>1</v>
      </c>
      <c r="C1766">
        <v>2</v>
      </c>
      <c r="D1766">
        <v>1</v>
      </c>
      <c r="E1766">
        <v>1</v>
      </c>
      <c r="F1766">
        <v>0.53068578160306601</v>
      </c>
      <c r="G1766">
        <v>-10.854930200927001</v>
      </c>
      <c r="H1766" t="s">
        <v>23</v>
      </c>
      <c r="I1766">
        <v>22.6661848265461</v>
      </c>
      <c r="J1766" t="s">
        <v>4770</v>
      </c>
      <c r="K1766" t="s">
        <v>25</v>
      </c>
      <c r="L1766" t="s">
        <v>12986</v>
      </c>
      <c r="M1766" t="s">
        <v>12987</v>
      </c>
      <c r="N1766" t="s">
        <v>12988</v>
      </c>
      <c r="O1766" t="s">
        <v>12989</v>
      </c>
      <c r="P1766">
        <v>0.97017472999999999</v>
      </c>
      <c r="Q1766" t="s">
        <v>12990</v>
      </c>
      <c r="R1766" t="s">
        <v>12991</v>
      </c>
      <c r="S1766">
        <v>17301498750</v>
      </c>
      <c r="T1766">
        <v>181.04953520000001</v>
      </c>
      <c r="U1766" t="s">
        <v>31</v>
      </c>
      <c r="V1766" t="s">
        <v>10859</v>
      </c>
      <c r="W1766" t="s">
        <v>23</v>
      </c>
    </row>
    <row r="1767" spans="1:23" x14ac:dyDescent="0.4">
      <c r="A1767">
        <v>1766</v>
      </c>
      <c r="B1767">
        <v>1</v>
      </c>
      <c r="C1767">
        <v>1</v>
      </c>
      <c r="D1767">
        <v>1</v>
      </c>
      <c r="E1767">
        <v>1</v>
      </c>
      <c r="F1767">
        <v>0.53060784379881898</v>
      </c>
      <c r="G1767">
        <v>-17.3731983803481</v>
      </c>
      <c r="H1767" t="s">
        <v>23</v>
      </c>
      <c r="I1767">
        <v>45.360851287222999</v>
      </c>
      <c r="J1767" t="s">
        <v>7307</v>
      </c>
      <c r="K1767" t="s">
        <v>25</v>
      </c>
      <c r="L1767" t="s">
        <v>13365</v>
      </c>
      <c r="M1767" t="s">
        <v>13366</v>
      </c>
      <c r="N1767" t="s">
        <v>13367</v>
      </c>
      <c r="O1767" t="s">
        <v>13368</v>
      </c>
      <c r="P1767">
        <v>2.0999998999999998</v>
      </c>
      <c r="Q1767" t="s">
        <v>13369</v>
      </c>
      <c r="R1767" t="s">
        <v>13370</v>
      </c>
      <c r="S1767">
        <v>87875966</v>
      </c>
      <c r="T1767">
        <v>483.12857339999999</v>
      </c>
      <c r="U1767" t="s">
        <v>31</v>
      </c>
      <c r="V1767" t="s">
        <v>10187</v>
      </c>
      <c r="W1767" t="s">
        <v>23</v>
      </c>
    </row>
    <row r="1768" spans="1:23" x14ac:dyDescent="0.4">
      <c r="A1768">
        <v>1767</v>
      </c>
      <c r="B1768">
        <v>1</v>
      </c>
      <c r="C1768">
        <v>1</v>
      </c>
      <c r="D1768">
        <v>1</v>
      </c>
      <c r="E1768">
        <v>1</v>
      </c>
      <c r="F1768">
        <v>0.53060784379881898</v>
      </c>
      <c r="G1768">
        <v>-17.3731983803481</v>
      </c>
      <c r="H1768">
        <v>0.997989949748743</v>
      </c>
      <c r="I1768">
        <v>45.360851287222999</v>
      </c>
      <c r="J1768" t="s">
        <v>7307</v>
      </c>
      <c r="K1768" t="s">
        <v>25</v>
      </c>
      <c r="L1768" t="s">
        <v>13365</v>
      </c>
      <c r="M1768" t="s">
        <v>13366</v>
      </c>
      <c r="N1768" t="s">
        <v>13367</v>
      </c>
      <c r="O1768" t="s">
        <v>13368</v>
      </c>
      <c r="P1768">
        <v>2.0999998999999998</v>
      </c>
      <c r="Q1768" t="s">
        <v>13369</v>
      </c>
      <c r="R1768" t="s">
        <v>13370</v>
      </c>
      <c r="S1768">
        <v>87875966</v>
      </c>
      <c r="T1768">
        <v>483.12857339999999</v>
      </c>
      <c r="U1768" t="s">
        <v>31</v>
      </c>
      <c r="V1768" t="s">
        <v>13545</v>
      </c>
      <c r="W1768" t="s">
        <v>23</v>
      </c>
    </row>
    <row r="1769" spans="1:23" x14ac:dyDescent="0.4">
      <c r="A1769">
        <v>1768</v>
      </c>
      <c r="B1769">
        <v>1</v>
      </c>
      <c r="C1769">
        <v>1</v>
      </c>
      <c r="D1769">
        <v>1</v>
      </c>
      <c r="E1769">
        <v>1</v>
      </c>
      <c r="F1769">
        <v>0.53007592561917705</v>
      </c>
      <c r="G1769">
        <v>-5.1116409062445802</v>
      </c>
      <c r="H1769" t="s">
        <v>23</v>
      </c>
      <c r="I1769">
        <v>19.738454399054</v>
      </c>
      <c r="J1769" t="s">
        <v>1074</v>
      </c>
      <c r="K1769" t="s">
        <v>25</v>
      </c>
      <c r="L1769" t="s">
        <v>1075</v>
      </c>
      <c r="M1769" t="s">
        <v>1076</v>
      </c>
      <c r="N1769" t="s">
        <v>1077</v>
      </c>
      <c r="O1769" t="s">
        <v>1078</v>
      </c>
      <c r="P1769">
        <v>-1.2999999499999999</v>
      </c>
      <c r="Q1769" t="s">
        <v>1079</v>
      </c>
      <c r="R1769" t="s">
        <v>1080</v>
      </c>
      <c r="S1769">
        <v>255781246</v>
      </c>
      <c r="T1769">
        <v>611.16066130000002</v>
      </c>
      <c r="U1769" t="s">
        <v>31</v>
      </c>
      <c r="V1769" t="s">
        <v>1088</v>
      </c>
      <c r="W1769" t="s">
        <v>23</v>
      </c>
    </row>
    <row r="1770" spans="1:23" x14ac:dyDescent="0.4">
      <c r="A1770">
        <v>1769</v>
      </c>
      <c r="B1770">
        <v>1</v>
      </c>
      <c r="C1770">
        <v>1</v>
      </c>
      <c r="D1770">
        <v>1</v>
      </c>
      <c r="E1770">
        <v>1</v>
      </c>
      <c r="F1770">
        <v>0.53007592561917705</v>
      </c>
      <c r="G1770">
        <v>-5.1116409062445802</v>
      </c>
      <c r="H1770">
        <v>0.999999999999999</v>
      </c>
      <c r="I1770">
        <v>19.738454399054</v>
      </c>
      <c r="J1770" t="s">
        <v>1074</v>
      </c>
      <c r="K1770" t="s">
        <v>25</v>
      </c>
      <c r="L1770" t="s">
        <v>1075</v>
      </c>
      <c r="M1770" t="s">
        <v>1076</v>
      </c>
      <c r="N1770" t="s">
        <v>1077</v>
      </c>
      <c r="O1770" t="s">
        <v>1078</v>
      </c>
      <c r="P1770">
        <v>-1.2999999499999999</v>
      </c>
      <c r="Q1770" t="s">
        <v>1079</v>
      </c>
      <c r="R1770" t="s">
        <v>1080</v>
      </c>
      <c r="S1770">
        <v>255781246</v>
      </c>
      <c r="T1770">
        <v>611.16066130000002</v>
      </c>
      <c r="U1770" t="s">
        <v>31</v>
      </c>
      <c r="V1770" t="s">
        <v>13546</v>
      </c>
      <c r="W1770" t="s">
        <v>23</v>
      </c>
    </row>
    <row r="1771" spans="1:23" x14ac:dyDescent="0.4">
      <c r="A1771">
        <v>1770</v>
      </c>
      <c r="B1771">
        <v>1</v>
      </c>
      <c r="C1771">
        <v>1</v>
      </c>
      <c r="D1771">
        <v>1</v>
      </c>
      <c r="E1771">
        <v>1</v>
      </c>
      <c r="F1771">
        <v>0.52956487449408696</v>
      </c>
      <c r="G1771">
        <v>-33.677533157724703</v>
      </c>
      <c r="H1771" t="s">
        <v>23</v>
      </c>
      <c r="I1771">
        <v>56.328935726195901</v>
      </c>
      <c r="J1771" t="s">
        <v>596</v>
      </c>
      <c r="K1771" t="s">
        <v>25</v>
      </c>
      <c r="L1771" t="s">
        <v>597</v>
      </c>
      <c r="M1771" t="s">
        <v>598</v>
      </c>
      <c r="N1771" t="s">
        <v>599</v>
      </c>
      <c r="O1771" t="s">
        <v>600</v>
      </c>
      <c r="P1771">
        <v>0.177492395</v>
      </c>
      <c r="Q1771" t="s">
        <v>601</v>
      </c>
      <c r="R1771" t="s">
        <v>602</v>
      </c>
      <c r="S1771">
        <v>87941486</v>
      </c>
      <c r="T1771">
        <v>196.06039999999999</v>
      </c>
      <c r="U1771" t="s">
        <v>31</v>
      </c>
      <c r="V1771" t="s">
        <v>1012</v>
      </c>
      <c r="W1771" t="s">
        <v>23</v>
      </c>
    </row>
    <row r="1772" spans="1:23" x14ac:dyDescent="0.4">
      <c r="A1772">
        <v>1771</v>
      </c>
      <c r="B1772">
        <v>1</v>
      </c>
      <c r="C1772">
        <v>1</v>
      </c>
      <c r="D1772">
        <v>1</v>
      </c>
      <c r="E1772">
        <v>1</v>
      </c>
      <c r="F1772">
        <v>0.52956487449408696</v>
      </c>
      <c r="G1772">
        <v>-33.677533157724703</v>
      </c>
      <c r="H1772">
        <v>0.999999999999999</v>
      </c>
      <c r="I1772">
        <v>56.328935726195901</v>
      </c>
      <c r="J1772" t="s">
        <v>596</v>
      </c>
      <c r="K1772" t="s">
        <v>25</v>
      </c>
      <c r="L1772" t="s">
        <v>597</v>
      </c>
      <c r="M1772" t="s">
        <v>598</v>
      </c>
      <c r="N1772" t="s">
        <v>599</v>
      </c>
      <c r="O1772" t="s">
        <v>600</v>
      </c>
      <c r="P1772">
        <v>0.177492395</v>
      </c>
      <c r="Q1772" t="s">
        <v>601</v>
      </c>
      <c r="R1772" t="s">
        <v>602</v>
      </c>
      <c r="S1772">
        <v>87941486</v>
      </c>
      <c r="T1772">
        <v>196.06039999999999</v>
      </c>
      <c r="U1772" t="s">
        <v>31</v>
      </c>
      <c r="V1772" t="s">
        <v>13547</v>
      </c>
      <c r="W1772" t="s">
        <v>23</v>
      </c>
    </row>
    <row r="1773" spans="1:23" x14ac:dyDescent="0.4">
      <c r="A1773">
        <v>1772</v>
      </c>
      <c r="B1773">
        <v>1</v>
      </c>
      <c r="C1773">
        <v>1</v>
      </c>
      <c r="D1773">
        <v>1</v>
      </c>
      <c r="E1773">
        <v>1</v>
      </c>
      <c r="F1773">
        <v>0.52855570207181701</v>
      </c>
      <c r="G1773">
        <v>-6.3103973371302304</v>
      </c>
      <c r="H1773">
        <v>0.999999999999999</v>
      </c>
      <c r="I1773">
        <v>57.271111934934197</v>
      </c>
      <c r="J1773" t="s">
        <v>5353</v>
      </c>
      <c r="K1773" t="s">
        <v>25</v>
      </c>
      <c r="L1773" t="s">
        <v>6368</v>
      </c>
      <c r="M1773" t="s">
        <v>6369</v>
      </c>
      <c r="N1773" t="s">
        <v>6370</v>
      </c>
      <c r="O1773" t="s">
        <v>6371</v>
      </c>
      <c r="P1773">
        <v>1.78963172</v>
      </c>
      <c r="Q1773" t="s">
        <v>6372</v>
      </c>
      <c r="R1773" t="s">
        <v>6373</v>
      </c>
      <c r="S1773">
        <v>43037548670</v>
      </c>
      <c r="T1773">
        <v>209.08083529999999</v>
      </c>
      <c r="U1773" t="s">
        <v>31</v>
      </c>
      <c r="V1773" t="s">
        <v>13548</v>
      </c>
      <c r="W1773" t="s">
        <v>23</v>
      </c>
    </row>
    <row r="1774" spans="1:23" x14ac:dyDescent="0.4">
      <c r="A1774">
        <v>1773</v>
      </c>
      <c r="B1774">
        <v>1</v>
      </c>
      <c r="C1774">
        <v>1</v>
      </c>
      <c r="D1774">
        <v>1</v>
      </c>
      <c r="E1774">
        <v>1</v>
      </c>
      <c r="F1774">
        <v>0.52855570207181701</v>
      </c>
      <c r="G1774">
        <v>-6.3103973371302304</v>
      </c>
      <c r="H1774" t="s">
        <v>23</v>
      </c>
      <c r="I1774">
        <v>57.271111934934197</v>
      </c>
      <c r="J1774" t="s">
        <v>5353</v>
      </c>
      <c r="K1774" t="s">
        <v>25</v>
      </c>
      <c r="L1774" t="s">
        <v>6368</v>
      </c>
      <c r="M1774" t="s">
        <v>6369</v>
      </c>
      <c r="N1774" t="s">
        <v>6370</v>
      </c>
      <c r="O1774" t="s">
        <v>6371</v>
      </c>
      <c r="P1774">
        <v>1.78963172</v>
      </c>
      <c r="Q1774" t="s">
        <v>6372</v>
      </c>
      <c r="R1774" t="s">
        <v>6373</v>
      </c>
      <c r="S1774">
        <v>43037548670</v>
      </c>
      <c r="T1774">
        <v>209.08083529999999</v>
      </c>
      <c r="U1774" t="s">
        <v>31</v>
      </c>
      <c r="V1774" t="s">
        <v>10299</v>
      </c>
      <c r="W1774" t="s">
        <v>23</v>
      </c>
    </row>
    <row r="1775" spans="1:23" x14ac:dyDescent="0.4">
      <c r="A1775">
        <v>1774</v>
      </c>
      <c r="B1775">
        <v>1</v>
      </c>
      <c r="C1775">
        <v>1</v>
      </c>
      <c r="D1775">
        <v>1</v>
      </c>
      <c r="E1775">
        <v>1</v>
      </c>
      <c r="F1775">
        <v>0.52811261994569003</v>
      </c>
      <c r="G1775">
        <v>-14.738701317442899</v>
      </c>
      <c r="H1775" t="s">
        <v>23</v>
      </c>
      <c r="I1775">
        <v>50.2318441637711</v>
      </c>
      <c r="J1775" t="s">
        <v>1288</v>
      </c>
      <c r="K1775" t="s">
        <v>25</v>
      </c>
      <c r="L1775" t="s">
        <v>13068</v>
      </c>
      <c r="M1775" t="s">
        <v>13069</v>
      </c>
      <c r="N1775" t="s">
        <v>13070</v>
      </c>
      <c r="O1775" t="s">
        <v>13071</v>
      </c>
      <c r="P1775">
        <v>-1.1661473499999999</v>
      </c>
      <c r="Q1775" t="s">
        <v>13072</v>
      </c>
      <c r="R1775" t="s">
        <v>13073</v>
      </c>
      <c r="S1775">
        <v>19884398</v>
      </c>
      <c r="T1775">
        <v>175.10769999999999</v>
      </c>
      <c r="U1775" t="s">
        <v>31</v>
      </c>
      <c r="V1775" t="s">
        <v>4648</v>
      </c>
      <c r="W1775" t="s">
        <v>23</v>
      </c>
    </row>
    <row r="1776" spans="1:23" x14ac:dyDescent="0.4">
      <c r="A1776">
        <v>1775</v>
      </c>
      <c r="B1776">
        <v>1</v>
      </c>
      <c r="C1776">
        <v>1</v>
      </c>
      <c r="D1776">
        <v>1</v>
      </c>
      <c r="E1776">
        <v>1</v>
      </c>
      <c r="F1776">
        <v>0.52811261994569003</v>
      </c>
      <c r="G1776">
        <v>-14.738701317442899</v>
      </c>
      <c r="H1776">
        <v>0.999999999999999</v>
      </c>
      <c r="I1776">
        <v>50.2318441637711</v>
      </c>
      <c r="J1776" t="s">
        <v>1288</v>
      </c>
      <c r="K1776" t="s">
        <v>25</v>
      </c>
      <c r="L1776" t="s">
        <v>13068</v>
      </c>
      <c r="M1776" t="s">
        <v>13069</v>
      </c>
      <c r="N1776" t="s">
        <v>13070</v>
      </c>
      <c r="O1776" t="s">
        <v>13071</v>
      </c>
      <c r="P1776">
        <v>-1.1661473499999999</v>
      </c>
      <c r="Q1776" t="s">
        <v>13072</v>
      </c>
      <c r="R1776" t="s">
        <v>13073</v>
      </c>
      <c r="S1776">
        <v>19884398</v>
      </c>
      <c r="T1776">
        <v>175.10769999999999</v>
      </c>
      <c r="U1776" t="s">
        <v>31</v>
      </c>
      <c r="V1776" t="s">
        <v>13549</v>
      </c>
      <c r="W1776" t="s">
        <v>23</v>
      </c>
    </row>
    <row r="1777" spans="1:23" x14ac:dyDescent="0.4">
      <c r="A1777">
        <v>1776</v>
      </c>
      <c r="B1777">
        <v>1</v>
      </c>
      <c r="C1777">
        <v>1</v>
      </c>
      <c r="D1777">
        <v>1</v>
      </c>
      <c r="E1777">
        <v>1</v>
      </c>
      <c r="F1777">
        <v>0.52764921325119696</v>
      </c>
      <c r="G1777">
        <v>-12.8007458688441</v>
      </c>
      <c r="H1777">
        <v>0.999999999999999</v>
      </c>
      <c r="I1777">
        <v>7.7802479137305998</v>
      </c>
      <c r="J1777" t="s">
        <v>1502</v>
      </c>
      <c r="K1777" t="s">
        <v>25</v>
      </c>
      <c r="L1777" t="s">
        <v>1503</v>
      </c>
      <c r="M1777" t="s">
        <v>1504</v>
      </c>
      <c r="N1777" t="s">
        <v>1505</v>
      </c>
      <c r="O1777" t="s">
        <v>1506</v>
      </c>
      <c r="P1777">
        <v>1.65783072</v>
      </c>
      <c r="Q1777" t="s">
        <v>1507</v>
      </c>
      <c r="R1777" t="s">
        <v>1508</v>
      </c>
      <c r="S1777">
        <v>86829414</v>
      </c>
      <c r="T1777">
        <v>146.0600403</v>
      </c>
      <c r="U1777" t="s">
        <v>31</v>
      </c>
      <c r="V1777" t="s">
        <v>13550</v>
      </c>
      <c r="W1777" t="s">
        <v>23</v>
      </c>
    </row>
    <row r="1778" spans="1:23" x14ac:dyDescent="0.4">
      <c r="A1778">
        <v>1777</v>
      </c>
      <c r="B1778">
        <v>1</v>
      </c>
      <c r="C1778">
        <v>1</v>
      </c>
      <c r="D1778">
        <v>1</v>
      </c>
      <c r="E1778">
        <v>1</v>
      </c>
      <c r="F1778">
        <v>0.52764921325119696</v>
      </c>
      <c r="G1778">
        <v>-12.8007458688441</v>
      </c>
      <c r="H1778" t="s">
        <v>23</v>
      </c>
      <c r="I1778">
        <v>7.7802479137305998</v>
      </c>
      <c r="J1778" t="s">
        <v>1502</v>
      </c>
      <c r="K1778" t="s">
        <v>25</v>
      </c>
      <c r="L1778" t="s">
        <v>1503</v>
      </c>
      <c r="M1778" t="s">
        <v>1504</v>
      </c>
      <c r="N1778" t="s">
        <v>1505</v>
      </c>
      <c r="O1778" t="s">
        <v>1506</v>
      </c>
      <c r="P1778">
        <v>1.65783072</v>
      </c>
      <c r="Q1778" t="s">
        <v>1507</v>
      </c>
      <c r="R1778" t="s">
        <v>1508</v>
      </c>
      <c r="S1778">
        <v>86829414</v>
      </c>
      <c r="T1778">
        <v>146.0600403</v>
      </c>
      <c r="U1778" t="s">
        <v>31</v>
      </c>
      <c r="V1778" t="s">
        <v>7088</v>
      </c>
      <c r="W1778" t="s">
        <v>23</v>
      </c>
    </row>
    <row r="1779" spans="1:23" x14ac:dyDescent="0.4">
      <c r="A1779">
        <v>1778</v>
      </c>
      <c r="B1779">
        <v>1</v>
      </c>
      <c r="C1779">
        <v>1</v>
      </c>
      <c r="D1779">
        <v>1</v>
      </c>
      <c r="E1779">
        <v>1</v>
      </c>
      <c r="F1779">
        <v>0.52742888913500297</v>
      </c>
      <c r="G1779">
        <v>-11.309411620918199</v>
      </c>
      <c r="H1779" t="s">
        <v>23</v>
      </c>
      <c r="I1779">
        <v>42.4769347602953</v>
      </c>
      <c r="J1779" t="s">
        <v>1199</v>
      </c>
      <c r="K1779" t="s">
        <v>25</v>
      </c>
      <c r="L1779" t="s">
        <v>13551</v>
      </c>
      <c r="M1779" t="s">
        <v>13552</v>
      </c>
      <c r="N1779" t="s">
        <v>13553</v>
      </c>
      <c r="O1779" t="s">
        <v>13554</v>
      </c>
      <c r="P1779">
        <v>-0.89999997600000003</v>
      </c>
      <c r="Q1779" t="s">
        <v>13555</v>
      </c>
      <c r="R1779" t="s">
        <v>13556</v>
      </c>
      <c r="S1779">
        <v>3989878</v>
      </c>
      <c r="T1779">
        <v>597.18139680000002</v>
      </c>
      <c r="U1779" t="s">
        <v>31</v>
      </c>
      <c r="V1779" t="s">
        <v>1826</v>
      </c>
      <c r="W1779" t="s">
        <v>23</v>
      </c>
    </row>
    <row r="1780" spans="1:23" x14ac:dyDescent="0.4">
      <c r="A1780">
        <v>1779</v>
      </c>
      <c r="B1780">
        <v>1</v>
      </c>
      <c r="C1780">
        <v>1</v>
      </c>
      <c r="D1780">
        <v>1</v>
      </c>
      <c r="E1780">
        <v>1</v>
      </c>
      <c r="F1780">
        <v>0.52742888913500297</v>
      </c>
      <c r="G1780">
        <v>-11.309411620918199</v>
      </c>
      <c r="H1780">
        <v>0.999999999999999</v>
      </c>
      <c r="I1780">
        <v>42.4769347602953</v>
      </c>
      <c r="J1780" t="s">
        <v>1199</v>
      </c>
      <c r="K1780" t="s">
        <v>25</v>
      </c>
      <c r="L1780" t="s">
        <v>13551</v>
      </c>
      <c r="M1780" t="s">
        <v>13552</v>
      </c>
      <c r="N1780" t="s">
        <v>13553</v>
      </c>
      <c r="O1780" t="s">
        <v>13554</v>
      </c>
      <c r="P1780">
        <v>-0.89999997600000003</v>
      </c>
      <c r="Q1780" t="s">
        <v>13555</v>
      </c>
      <c r="R1780" t="s">
        <v>13556</v>
      </c>
      <c r="S1780">
        <v>3989878</v>
      </c>
      <c r="T1780">
        <v>597.18139680000002</v>
      </c>
      <c r="U1780" t="s">
        <v>31</v>
      </c>
      <c r="V1780" t="s">
        <v>13557</v>
      </c>
      <c r="W1780" t="s">
        <v>23</v>
      </c>
    </row>
    <row r="1781" spans="1:23" x14ac:dyDescent="0.4">
      <c r="A1781">
        <v>1780</v>
      </c>
      <c r="B1781">
        <v>1</v>
      </c>
      <c r="C1781">
        <v>3</v>
      </c>
      <c r="D1781">
        <v>1</v>
      </c>
      <c r="E1781">
        <v>1</v>
      </c>
      <c r="F1781">
        <v>0.52712047307884902</v>
      </c>
      <c r="G1781">
        <v>-2.1185374370199299</v>
      </c>
      <c r="H1781" t="s">
        <v>23</v>
      </c>
      <c r="I1781">
        <v>16.600631700123699</v>
      </c>
      <c r="J1781" t="s">
        <v>2044</v>
      </c>
      <c r="K1781" t="s">
        <v>25</v>
      </c>
      <c r="L1781" t="s">
        <v>2238</v>
      </c>
      <c r="M1781" t="s">
        <v>2239</v>
      </c>
      <c r="N1781" t="s">
        <v>2240</v>
      </c>
      <c r="O1781" t="s">
        <v>2241</v>
      </c>
      <c r="P1781">
        <v>-0.10000000100000001</v>
      </c>
      <c r="Q1781" t="s">
        <v>2242</v>
      </c>
      <c r="R1781" t="s">
        <v>2243</v>
      </c>
      <c r="S1781">
        <v>88009086</v>
      </c>
      <c r="T1781">
        <v>579.17083209999998</v>
      </c>
      <c r="U1781" t="s">
        <v>31</v>
      </c>
      <c r="V1781" t="s">
        <v>4632</v>
      </c>
      <c r="W1781" t="s">
        <v>23</v>
      </c>
    </row>
    <row r="1782" spans="1:23" x14ac:dyDescent="0.4">
      <c r="A1782">
        <v>1781</v>
      </c>
      <c r="B1782">
        <v>1</v>
      </c>
      <c r="C1782">
        <v>3</v>
      </c>
      <c r="D1782">
        <v>1</v>
      </c>
      <c r="E1782">
        <v>1</v>
      </c>
      <c r="F1782">
        <v>0.52712047307884902</v>
      </c>
      <c r="G1782">
        <v>-2.1185374370199299</v>
      </c>
      <c r="H1782">
        <v>0.999999999999999</v>
      </c>
      <c r="I1782">
        <v>16.600631700123699</v>
      </c>
      <c r="J1782" t="s">
        <v>2044</v>
      </c>
      <c r="K1782" t="s">
        <v>25</v>
      </c>
      <c r="L1782" t="s">
        <v>2238</v>
      </c>
      <c r="M1782" t="s">
        <v>2239</v>
      </c>
      <c r="N1782" t="s">
        <v>2240</v>
      </c>
      <c r="O1782" t="s">
        <v>2241</v>
      </c>
      <c r="P1782">
        <v>-0.10000000100000001</v>
      </c>
      <c r="Q1782" t="s">
        <v>2242</v>
      </c>
      <c r="R1782" t="s">
        <v>2243</v>
      </c>
      <c r="S1782">
        <v>88009086</v>
      </c>
      <c r="T1782">
        <v>579.17083209999998</v>
      </c>
      <c r="U1782" t="s">
        <v>31</v>
      </c>
      <c r="V1782" t="s">
        <v>13558</v>
      </c>
      <c r="W1782" t="s">
        <v>23</v>
      </c>
    </row>
    <row r="1783" spans="1:23" x14ac:dyDescent="0.4">
      <c r="A1783">
        <v>1782</v>
      </c>
      <c r="B1783">
        <v>1</v>
      </c>
      <c r="C1783">
        <v>1</v>
      </c>
      <c r="D1783">
        <v>1</v>
      </c>
      <c r="E1783">
        <v>1</v>
      </c>
      <c r="F1783">
        <v>0.52700493895450196</v>
      </c>
      <c r="G1783">
        <v>-11.282444191106</v>
      </c>
      <c r="H1783">
        <v>0.999999999999999</v>
      </c>
      <c r="I1783">
        <v>42.445235028043001</v>
      </c>
      <c r="J1783" t="s">
        <v>1199</v>
      </c>
      <c r="K1783" t="s">
        <v>25</v>
      </c>
      <c r="L1783" t="s">
        <v>13551</v>
      </c>
      <c r="M1783" t="s">
        <v>13552</v>
      </c>
      <c r="N1783" t="s">
        <v>13553</v>
      </c>
      <c r="O1783" t="s">
        <v>13554</v>
      </c>
      <c r="P1783">
        <v>-0.89999997600000003</v>
      </c>
      <c r="Q1783" t="s">
        <v>13555</v>
      </c>
      <c r="R1783" t="s">
        <v>13556</v>
      </c>
      <c r="S1783">
        <v>3989878</v>
      </c>
      <c r="T1783">
        <v>597.18140000000005</v>
      </c>
      <c r="U1783" t="s">
        <v>31</v>
      </c>
      <c r="V1783" t="s">
        <v>13559</v>
      </c>
      <c r="W1783" t="s">
        <v>23</v>
      </c>
    </row>
    <row r="1784" spans="1:23" x14ac:dyDescent="0.4">
      <c r="A1784">
        <v>1783</v>
      </c>
      <c r="B1784">
        <v>1</v>
      </c>
      <c r="C1784">
        <v>1</v>
      </c>
      <c r="D1784">
        <v>1</v>
      </c>
      <c r="E1784">
        <v>1</v>
      </c>
      <c r="F1784">
        <v>0.52700493895450196</v>
      </c>
      <c r="G1784">
        <v>-11.282444191106</v>
      </c>
      <c r="H1784" t="s">
        <v>23</v>
      </c>
      <c r="I1784">
        <v>42.445235028043001</v>
      </c>
      <c r="J1784" t="s">
        <v>1199</v>
      </c>
      <c r="K1784" t="s">
        <v>25</v>
      </c>
      <c r="L1784" t="s">
        <v>13551</v>
      </c>
      <c r="M1784" t="s">
        <v>13552</v>
      </c>
      <c r="N1784" t="s">
        <v>13553</v>
      </c>
      <c r="O1784" t="s">
        <v>13554</v>
      </c>
      <c r="P1784">
        <v>-0.89999997600000003</v>
      </c>
      <c r="Q1784" t="s">
        <v>13555</v>
      </c>
      <c r="R1784" t="s">
        <v>13556</v>
      </c>
      <c r="S1784">
        <v>3989878</v>
      </c>
      <c r="T1784">
        <v>597.18140000000005</v>
      </c>
      <c r="U1784" t="s">
        <v>31</v>
      </c>
      <c r="V1784" t="s">
        <v>1828</v>
      </c>
      <c r="W1784" t="s">
        <v>23</v>
      </c>
    </row>
    <row r="1785" spans="1:23" x14ac:dyDescent="0.4">
      <c r="A1785">
        <v>1784</v>
      </c>
      <c r="B1785">
        <v>1</v>
      </c>
      <c r="C1785">
        <v>1</v>
      </c>
      <c r="D1785">
        <v>1</v>
      </c>
      <c r="E1785">
        <v>1</v>
      </c>
      <c r="F1785">
        <v>0.52641269142342795</v>
      </c>
      <c r="G1785">
        <v>-10.205026815686599</v>
      </c>
      <c r="H1785" t="s">
        <v>23</v>
      </c>
      <c r="I1785">
        <v>44.827986624923398</v>
      </c>
      <c r="J1785" t="s">
        <v>5754</v>
      </c>
      <c r="K1785" t="s">
        <v>25</v>
      </c>
      <c r="L1785" t="s">
        <v>13560</v>
      </c>
      <c r="M1785" t="s">
        <v>13561</v>
      </c>
      <c r="N1785" t="s">
        <v>13562</v>
      </c>
      <c r="O1785" t="s">
        <v>13563</v>
      </c>
      <c r="P1785">
        <v>1.21669245</v>
      </c>
      <c r="Q1785" t="s">
        <v>13564</v>
      </c>
      <c r="R1785" t="s">
        <v>13565</v>
      </c>
      <c r="S1785">
        <v>205382006</v>
      </c>
      <c r="T1785">
        <v>197.08083529999999</v>
      </c>
      <c r="U1785" t="s">
        <v>31</v>
      </c>
      <c r="V1785" t="s">
        <v>5797</v>
      </c>
      <c r="W1785" t="s">
        <v>23</v>
      </c>
    </row>
    <row r="1786" spans="1:23" x14ac:dyDescent="0.4">
      <c r="A1786">
        <v>1785</v>
      </c>
      <c r="B1786">
        <v>1</v>
      </c>
      <c r="C1786">
        <v>1</v>
      </c>
      <c r="D1786">
        <v>1</v>
      </c>
      <c r="E1786">
        <v>1</v>
      </c>
      <c r="F1786">
        <v>0.52641269142342795</v>
      </c>
      <c r="G1786">
        <v>-10.205026815686599</v>
      </c>
      <c r="H1786">
        <v>0.999999999999999</v>
      </c>
      <c r="I1786">
        <v>44.827986624923398</v>
      </c>
      <c r="J1786" t="s">
        <v>5754</v>
      </c>
      <c r="K1786" t="s">
        <v>25</v>
      </c>
      <c r="L1786" t="s">
        <v>13560</v>
      </c>
      <c r="M1786" t="s">
        <v>13561</v>
      </c>
      <c r="N1786" t="s">
        <v>13562</v>
      </c>
      <c r="O1786" t="s">
        <v>13563</v>
      </c>
      <c r="P1786">
        <v>1.21669245</v>
      </c>
      <c r="Q1786" t="s">
        <v>13564</v>
      </c>
      <c r="R1786" t="s">
        <v>13565</v>
      </c>
      <c r="S1786">
        <v>205382006</v>
      </c>
      <c r="T1786">
        <v>197.08083529999999</v>
      </c>
      <c r="U1786" t="s">
        <v>31</v>
      </c>
      <c r="V1786" t="s">
        <v>13566</v>
      </c>
      <c r="W1786" t="s">
        <v>23</v>
      </c>
    </row>
    <row r="1787" spans="1:23" x14ac:dyDescent="0.4">
      <c r="A1787">
        <v>1786</v>
      </c>
      <c r="B1787">
        <v>1</v>
      </c>
      <c r="C1787">
        <v>1</v>
      </c>
      <c r="D1787">
        <v>1</v>
      </c>
      <c r="E1787">
        <v>1</v>
      </c>
      <c r="F1787">
        <v>0.52641269142342795</v>
      </c>
      <c r="G1787">
        <v>-10.205026815686599</v>
      </c>
      <c r="H1787" t="s">
        <v>23</v>
      </c>
      <c r="I1787">
        <v>44.827986624923398</v>
      </c>
      <c r="J1787" t="s">
        <v>5754</v>
      </c>
      <c r="K1787" t="s">
        <v>25</v>
      </c>
      <c r="L1787" t="s">
        <v>13560</v>
      </c>
      <c r="M1787" t="s">
        <v>13561</v>
      </c>
      <c r="N1787" t="s">
        <v>13562</v>
      </c>
      <c r="O1787" t="s">
        <v>13563</v>
      </c>
      <c r="P1787">
        <v>1.21669245</v>
      </c>
      <c r="Q1787" t="s">
        <v>13564</v>
      </c>
      <c r="R1787" t="s">
        <v>13565</v>
      </c>
      <c r="S1787">
        <v>205382006</v>
      </c>
      <c r="T1787">
        <v>197.08083999999999</v>
      </c>
      <c r="U1787" t="s">
        <v>31</v>
      </c>
      <c r="V1787" t="s">
        <v>5794</v>
      </c>
      <c r="W1787" t="s">
        <v>23</v>
      </c>
    </row>
    <row r="1788" spans="1:23" x14ac:dyDescent="0.4">
      <c r="A1788">
        <v>1787</v>
      </c>
      <c r="B1788">
        <v>1</v>
      </c>
      <c r="C1788">
        <v>1</v>
      </c>
      <c r="D1788">
        <v>1</v>
      </c>
      <c r="E1788">
        <v>1</v>
      </c>
      <c r="F1788">
        <v>0.52641269142342795</v>
      </c>
      <c r="G1788">
        <v>-10.205026815686599</v>
      </c>
      <c r="H1788">
        <v>0.999999999999999</v>
      </c>
      <c r="I1788">
        <v>44.827986624923398</v>
      </c>
      <c r="J1788" t="s">
        <v>5754</v>
      </c>
      <c r="K1788" t="s">
        <v>25</v>
      </c>
      <c r="L1788" t="s">
        <v>13560</v>
      </c>
      <c r="M1788" t="s">
        <v>13561</v>
      </c>
      <c r="N1788" t="s">
        <v>13562</v>
      </c>
      <c r="O1788" t="s">
        <v>13563</v>
      </c>
      <c r="P1788">
        <v>1.21669245</v>
      </c>
      <c r="Q1788" t="s">
        <v>13564</v>
      </c>
      <c r="R1788" t="s">
        <v>13565</v>
      </c>
      <c r="S1788">
        <v>205382006</v>
      </c>
      <c r="T1788">
        <v>197.08083999999999</v>
      </c>
      <c r="U1788" t="s">
        <v>31</v>
      </c>
      <c r="V1788" t="s">
        <v>13567</v>
      </c>
      <c r="W1788" t="s">
        <v>23</v>
      </c>
    </row>
    <row r="1789" spans="1:23" x14ac:dyDescent="0.4">
      <c r="A1789">
        <v>1788</v>
      </c>
      <c r="B1789">
        <v>1</v>
      </c>
      <c r="C1789">
        <v>1</v>
      </c>
      <c r="D1789">
        <v>1</v>
      </c>
      <c r="E1789">
        <v>1</v>
      </c>
      <c r="F1789">
        <v>0.526207199543409</v>
      </c>
      <c r="G1789">
        <v>-2.57091636381708</v>
      </c>
      <c r="H1789" t="s">
        <v>23</v>
      </c>
      <c r="I1789">
        <v>20.909790791452899</v>
      </c>
      <c r="J1789" t="s">
        <v>1017</v>
      </c>
      <c r="K1789" t="s">
        <v>25</v>
      </c>
      <c r="L1789" t="s">
        <v>1018</v>
      </c>
      <c r="M1789" t="s">
        <v>1019</v>
      </c>
      <c r="N1789" t="s">
        <v>1020</v>
      </c>
      <c r="O1789" t="s">
        <v>1021</v>
      </c>
      <c r="P1789">
        <v>0.89999997600000003</v>
      </c>
      <c r="Q1789" t="s">
        <v>1022</v>
      </c>
      <c r="R1789" t="s">
        <v>1023</v>
      </c>
      <c r="S1789">
        <v>34447747966</v>
      </c>
      <c r="T1789">
        <v>449.10783789999999</v>
      </c>
      <c r="U1789" t="s">
        <v>31</v>
      </c>
      <c r="V1789" t="s">
        <v>1024</v>
      </c>
      <c r="W1789" t="s">
        <v>23</v>
      </c>
    </row>
    <row r="1790" spans="1:23" x14ac:dyDescent="0.4">
      <c r="A1790">
        <v>1789</v>
      </c>
      <c r="B1790">
        <v>1</v>
      </c>
      <c r="C1790">
        <v>1</v>
      </c>
      <c r="D1790">
        <v>1</v>
      </c>
      <c r="E1790">
        <v>1</v>
      </c>
      <c r="F1790">
        <v>0.526207199543409</v>
      </c>
      <c r="G1790">
        <v>-2.57091636381708</v>
      </c>
      <c r="H1790">
        <v>0.999999999999999</v>
      </c>
      <c r="I1790">
        <v>20.909790791452899</v>
      </c>
      <c r="J1790" t="s">
        <v>1017</v>
      </c>
      <c r="K1790" t="s">
        <v>25</v>
      </c>
      <c r="L1790" t="s">
        <v>1018</v>
      </c>
      <c r="M1790" t="s">
        <v>1019</v>
      </c>
      <c r="N1790" t="s">
        <v>1020</v>
      </c>
      <c r="O1790" t="s">
        <v>1021</v>
      </c>
      <c r="P1790">
        <v>0.89999997600000003</v>
      </c>
      <c r="Q1790" t="s">
        <v>1022</v>
      </c>
      <c r="R1790" t="s">
        <v>1023</v>
      </c>
      <c r="S1790">
        <v>34447747966</v>
      </c>
      <c r="T1790">
        <v>449.10783789999999</v>
      </c>
      <c r="U1790" t="s">
        <v>31</v>
      </c>
      <c r="V1790" t="s">
        <v>13568</v>
      </c>
      <c r="W1790" t="s">
        <v>23</v>
      </c>
    </row>
    <row r="1791" spans="1:23" x14ac:dyDescent="0.4">
      <c r="A1791">
        <v>1790</v>
      </c>
      <c r="B1791">
        <v>1</v>
      </c>
      <c r="C1791">
        <v>1</v>
      </c>
      <c r="D1791">
        <v>1</v>
      </c>
      <c r="E1791">
        <v>1</v>
      </c>
      <c r="F1791">
        <v>0.52618627210951396</v>
      </c>
      <c r="G1791">
        <v>-13.371955773116101</v>
      </c>
      <c r="H1791" t="s">
        <v>23</v>
      </c>
      <c r="I1791">
        <v>51.100203396522303</v>
      </c>
      <c r="J1791" t="s">
        <v>13569</v>
      </c>
      <c r="K1791" t="s">
        <v>25</v>
      </c>
      <c r="L1791" t="s">
        <v>13570</v>
      </c>
      <c r="M1791" t="s">
        <v>13571</v>
      </c>
      <c r="N1791" t="s">
        <v>13572</v>
      </c>
      <c r="O1791" t="s">
        <v>13573</v>
      </c>
      <c r="P1791">
        <v>4</v>
      </c>
      <c r="Q1791" t="s">
        <v>13574</v>
      </c>
      <c r="R1791" t="s">
        <v>13575</v>
      </c>
      <c r="S1791">
        <v>8593129590</v>
      </c>
      <c r="T1791">
        <v>357.1336</v>
      </c>
      <c r="U1791" t="s">
        <v>31</v>
      </c>
      <c r="V1791" t="s">
        <v>8331</v>
      </c>
      <c r="W1791" t="s">
        <v>23</v>
      </c>
    </row>
    <row r="1792" spans="1:23" x14ac:dyDescent="0.4">
      <c r="A1792">
        <v>1791</v>
      </c>
      <c r="B1792">
        <v>1</v>
      </c>
      <c r="C1792">
        <v>1</v>
      </c>
      <c r="D1792">
        <v>1</v>
      </c>
      <c r="E1792">
        <v>1</v>
      </c>
      <c r="F1792">
        <v>0.52618627210951396</v>
      </c>
      <c r="G1792">
        <v>-13.371955773116101</v>
      </c>
      <c r="H1792">
        <v>0.999999999999999</v>
      </c>
      <c r="I1792">
        <v>51.100203396522303</v>
      </c>
      <c r="J1792" t="s">
        <v>13569</v>
      </c>
      <c r="K1792" t="s">
        <v>25</v>
      </c>
      <c r="L1792" t="s">
        <v>13570</v>
      </c>
      <c r="M1792" t="s">
        <v>13571</v>
      </c>
      <c r="N1792" t="s">
        <v>13572</v>
      </c>
      <c r="O1792" t="s">
        <v>13573</v>
      </c>
      <c r="P1792">
        <v>4</v>
      </c>
      <c r="Q1792" t="s">
        <v>13574</v>
      </c>
      <c r="R1792" t="s">
        <v>13575</v>
      </c>
      <c r="S1792">
        <v>8593129590</v>
      </c>
      <c r="T1792">
        <v>357.1336</v>
      </c>
      <c r="U1792" t="s">
        <v>31</v>
      </c>
      <c r="V1792" t="s">
        <v>13576</v>
      </c>
      <c r="W1792" t="s">
        <v>23</v>
      </c>
    </row>
    <row r="1793" spans="1:23" x14ac:dyDescent="0.4">
      <c r="A1793">
        <v>1792</v>
      </c>
      <c r="B1793">
        <v>1</v>
      </c>
      <c r="C1793">
        <v>2</v>
      </c>
      <c r="D1793">
        <v>1</v>
      </c>
      <c r="E1793">
        <v>2</v>
      </c>
      <c r="F1793">
        <v>0.52488291026878098</v>
      </c>
      <c r="G1793">
        <v>-26.4092778298063</v>
      </c>
      <c r="H1793">
        <v>7.4371859296482407E-2</v>
      </c>
      <c r="I1793">
        <v>157.81122149193899</v>
      </c>
      <c r="J1793" t="s">
        <v>13094</v>
      </c>
      <c r="K1793" t="s">
        <v>25</v>
      </c>
      <c r="L1793" t="s">
        <v>13095</v>
      </c>
      <c r="M1793" t="s">
        <v>13096</v>
      </c>
      <c r="N1793" t="s">
        <v>13097</v>
      </c>
      <c r="O1793" t="s">
        <v>13098</v>
      </c>
      <c r="P1793">
        <v>2.0999998999999998</v>
      </c>
      <c r="Q1793" t="s">
        <v>13099</v>
      </c>
      <c r="R1793" t="s">
        <v>13100</v>
      </c>
      <c r="S1793">
        <v>19048818</v>
      </c>
      <c r="T1793">
        <v>295.18048979999998</v>
      </c>
      <c r="U1793" t="s">
        <v>31</v>
      </c>
      <c r="V1793" t="s">
        <v>13577</v>
      </c>
      <c r="W1793" t="s">
        <v>23</v>
      </c>
    </row>
    <row r="1794" spans="1:23" x14ac:dyDescent="0.4">
      <c r="A1794">
        <v>1793</v>
      </c>
      <c r="B1794">
        <v>1</v>
      </c>
      <c r="C1794">
        <v>3</v>
      </c>
      <c r="D1794">
        <v>1</v>
      </c>
      <c r="E1794">
        <v>2</v>
      </c>
      <c r="F1794">
        <v>0.52487350461979898</v>
      </c>
      <c r="G1794">
        <v>-12.7855403811726</v>
      </c>
      <c r="H1794">
        <v>0.57889447236180902</v>
      </c>
      <c r="I1794">
        <v>64.412502083333806</v>
      </c>
      <c r="J1794" t="s">
        <v>3087</v>
      </c>
      <c r="K1794" t="s">
        <v>25</v>
      </c>
      <c r="L1794" t="s">
        <v>4062</v>
      </c>
      <c r="M1794" t="s">
        <v>4063</v>
      </c>
      <c r="N1794" t="s">
        <v>4064</v>
      </c>
      <c r="O1794" t="s">
        <v>4065</v>
      </c>
      <c r="P1794">
        <v>2.7090218099999999</v>
      </c>
      <c r="Q1794" t="s">
        <v>4066</v>
      </c>
      <c r="R1794" t="s">
        <v>4067</v>
      </c>
      <c r="S1794">
        <v>70803810</v>
      </c>
      <c r="T1794">
        <v>241.0859207</v>
      </c>
      <c r="U1794" t="s">
        <v>31</v>
      </c>
      <c r="V1794" t="s">
        <v>13578</v>
      </c>
      <c r="W1794" t="s">
        <v>23</v>
      </c>
    </row>
    <row r="1795" spans="1:23" x14ac:dyDescent="0.4">
      <c r="A1795">
        <v>1794</v>
      </c>
      <c r="B1795">
        <v>1</v>
      </c>
      <c r="C1795">
        <v>1</v>
      </c>
      <c r="D1795">
        <v>1</v>
      </c>
      <c r="E1795">
        <v>2</v>
      </c>
      <c r="F1795">
        <v>0.52390133515422199</v>
      </c>
      <c r="G1795">
        <v>-4.5517712877814196</v>
      </c>
      <c r="H1795" t="s">
        <v>23</v>
      </c>
      <c r="I1795">
        <v>24.2147571019512</v>
      </c>
      <c r="J1795" t="s">
        <v>1681</v>
      </c>
      <c r="K1795" t="s">
        <v>25</v>
      </c>
      <c r="L1795" t="s">
        <v>1682</v>
      </c>
      <c r="M1795" t="s">
        <v>1683</v>
      </c>
      <c r="N1795" t="s">
        <v>1684</v>
      </c>
      <c r="O1795" t="s">
        <v>1685</v>
      </c>
      <c r="P1795">
        <v>2.1225359400000001</v>
      </c>
      <c r="Q1795" t="s">
        <v>1686</v>
      </c>
      <c r="R1795" t="s">
        <v>1687</v>
      </c>
      <c r="S1795">
        <v>86829438</v>
      </c>
      <c r="T1795">
        <v>169.0760247</v>
      </c>
      <c r="U1795" t="s">
        <v>31</v>
      </c>
      <c r="V1795" t="s">
        <v>3755</v>
      </c>
      <c r="W1795" t="s">
        <v>23</v>
      </c>
    </row>
    <row r="1796" spans="1:23" x14ac:dyDescent="0.4">
      <c r="A1796">
        <v>1795</v>
      </c>
      <c r="B1796">
        <v>1</v>
      </c>
      <c r="C1796">
        <v>1</v>
      </c>
      <c r="D1796">
        <v>1</v>
      </c>
      <c r="E1796">
        <v>2</v>
      </c>
      <c r="F1796">
        <v>0.52390133515422199</v>
      </c>
      <c r="G1796">
        <v>-4.5517712877814196</v>
      </c>
      <c r="H1796">
        <v>0.61507537688442204</v>
      </c>
      <c r="I1796">
        <v>24.2147571019512</v>
      </c>
      <c r="J1796" t="s">
        <v>1681</v>
      </c>
      <c r="K1796" t="s">
        <v>25</v>
      </c>
      <c r="L1796" t="s">
        <v>1682</v>
      </c>
      <c r="M1796" t="s">
        <v>1683</v>
      </c>
      <c r="N1796" t="s">
        <v>1684</v>
      </c>
      <c r="O1796" t="s">
        <v>1685</v>
      </c>
      <c r="P1796">
        <v>2.1225359400000001</v>
      </c>
      <c r="Q1796" t="s">
        <v>1686</v>
      </c>
      <c r="R1796" t="s">
        <v>1687</v>
      </c>
      <c r="S1796">
        <v>86829438</v>
      </c>
      <c r="T1796">
        <v>169.0760247</v>
      </c>
      <c r="U1796" t="s">
        <v>31</v>
      </c>
      <c r="V1796" t="s">
        <v>13579</v>
      </c>
      <c r="W1796" t="s">
        <v>23</v>
      </c>
    </row>
    <row r="1797" spans="1:23" x14ac:dyDescent="0.4">
      <c r="A1797">
        <v>1796</v>
      </c>
      <c r="B1797">
        <v>1</v>
      </c>
      <c r="C1797">
        <v>1</v>
      </c>
      <c r="D1797">
        <v>1</v>
      </c>
      <c r="E1797">
        <v>1</v>
      </c>
      <c r="F1797">
        <v>0.52259299176974905</v>
      </c>
      <c r="G1797">
        <v>-16.476708513316499</v>
      </c>
      <c r="H1797">
        <v>0.999999999999999</v>
      </c>
      <c r="I1797">
        <v>54.436591965832399</v>
      </c>
      <c r="J1797" t="s">
        <v>3087</v>
      </c>
      <c r="K1797" t="s">
        <v>25</v>
      </c>
      <c r="L1797" t="s">
        <v>4062</v>
      </c>
      <c r="M1797" t="s">
        <v>4063</v>
      </c>
      <c r="N1797" t="s">
        <v>4064</v>
      </c>
      <c r="O1797" t="s">
        <v>4065</v>
      </c>
      <c r="P1797">
        <v>2.7090218099999999</v>
      </c>
      <c r="Q1797" t="s">
        <v>4066</v>
      </c>
      <c r="R1797" t="s">
        <v>4067</v>
      </c>
      <c r="S1797">
        <v>70803810</v>
      </c>
      <c r="T1797">
        <v>241.0859207</v>
      </c>
      <c r="U1797" t="s">
        <v>31</v>
      </c>
      <c r="V1797" t="s">
        <v>13580</v>
      </c>
      <c r="W1797" t="s">
        <v>23</v>
      </c>
    </row>
    <row r="1798" spans="1:23" x14ac:dyDescent="0.4">
      <c r="A1798">
        <v>1797</v>
      </c>
      <c r="B1798">
        <v>1</v>
      </c>
      <c r="C1798">
        <v>1</v>
      </c>
      <c r="D1798">
        <v>1</v>
      </c>
      <c r="E1798">
        <v>1</v>
      </c>
      <c r="F1798">
        <v>0.52259299176974905</v>
      </c>
      <c r="G1798">
        <v>-16.476708513316499</v>
      </c>
      <c r="H1798" t="s">
        <v>23</v>
      </c>
      <c r="I1798">
        <v>54.436591965832399</v>
      </c>
      <c r="J1798" t="s">
        <v>3087</v>
      </c>
      <c r="K1798" t="s">
        <v>25</v>
      </c>
      <c r="L1798" t="s">
        <v>4062</v>
      </c>
      <c r="M1798" t="s">
        <v>4063</v>
      </c>
      <c r="N1798" t="s">
        <v>4064</v>
      </c>
      <c r="O1798" t="s">
        <v>4065</v>
      </c>
      <c r="P1798">
        <v>2.7090218099999999</v>
      </c>
      <c r="Q1798" t="s">
        <v>4066</v>
      </c>
      <c r="R1798" t="s">
        <v>4067</v>
      </c>
      <c r="S1798">
        <v>70803810</v>
      </c>
      <c r="T1798">
        <v>241.0859207</v>
      </c>
      <c r="U1798" t="s">
        <v>31</v>
      </c>
      <c r="V1798" t="s">
        <v>6911</v>
      </c>
      <c r="W1798" t="s">
        <v>23</v>
      </c>
    </row>
    <row r="1799" spans="1:23" x14ac:dyDescent="0.4">
      <c r="A1799">
        <v>1798</v>
      </c>
      <c r="B1799">
        <v>1</v>
      </c>
      <c r="C1799">
        <v>1</v>
      </c>
      <c r="D1799">
        <v>1</v>
      </c>
      <c r="E1799">
        <v>1</v>
      </c>
      <c r="F1799">
        <v>0.52238915594433999</v>
      </c>
      <c r="G1799">
        <v>-1.17837190707726</v>
      </c>
      <c r="H1799" t="s">
        <v>23</v>
      </c>
      <c r="I1799">
        <v>4024.16730525102</v>
      </c>
      <c r="J1799" t="s">
        <v>537</v>
      </c>
      <c r="K1799" t="s">
        <v>25</v>
      </c>
      <c r="L1799" t="s">
        <v>538</v>
      </c>
      <c r="M1799" t="s">
        <v>539</v>
      </c>
      <c r="N1799" t="s">
        <v>540</v>
      </c>
      <c r="O1799" t="s">
        <v>541</v>
      </c>
      <c r="P1799">
        <v>2.4000001000000002</v>
      </c>
      <c r="Q1799" t="s">
        <v>542</v>
      </c>
      <c r="R1799" t="s">
        <v>13444</v>
      </c>
      <c r="S1799">
        <v>12904646766</v>
      </c>
      <c r="T1799">
        <v>454.2928</v>
      </c>
      <c r="U1799" t="s">
        <v>31</v>
      </c>
      <c r="V1799" t="s">
        <v>544</v>
      </c>
      <c r="W1799" t="s">
        <v>23</v>
      </c>
    </row>
    <row r="1800" spans="1:23" x14ac:dyDescent="0.4">
      <c r="A1800">
        <v>1799</v>
      </c>
      <c r="B1800">
        <v>1</v>
      </c>
      <c r="C1800">
        <v>1</v>
      </c>
      <c r="D1800">
        <v>1</v>
      </c>
      <c r="E1800">
        <v>1</v>
      </c>
      <c r="F1800">
        <v>0.52238915594433999</v>
      </c>
      <c r="G1800">
        <v>-1.17837190707726</v>
      </c>
      <c r="H1800">
        <v>0.999999999999999</v>
      </c>
      <c r="I1800">
        <v>4024.16730525102</v>
      </c>
      <c r="J1800" t="s">
        <v>537</v>
      </c>
      <c r="K1800" t="s">
        <v>25</v>
      </c>
      <c r="L1800" t="s">
        <v>538</v>
      </c>
      <c r="M1800" t="s">
        <v>539</v>
      </c>
      <c r="N1800" t="s">
        <v>540</v>
      </c>
      <c r="O1800" t="s">
        <v>541</v>
      </c>
      <c r="P1800">
        <v>2.4000001000000002</v>
      </c>
      <c r="Q1800" t="s">
        <v>542</v>
      </c>
      <c r="R1800" t="s">
        <v>13444</v>
      </c>
      <c r="S1800">
        <v>12904646766</v>
      </c>
      <c r="T1800">
        <v>454.2928</v>
      </c>
      <c r="U1800" t="s">
        <v>31</v>
      </c>
      <c r="V1800" t="s">
        <v>13581</v>
      </c>
      <c r="W1800" t="s">
        <v>23</v>
      </c>
    </row>
    <row r="1801" spans="1:23" x14ac:dyDescent="0.4">
      <c r="A1801">
        <v>1800</v>
      </c>
      <c r="B1801">
        <v>1</v>
      </c>
      <c r="C1801">
        <v>1</v>
      </c>
      <c r="D1801">
        <v>1</v>
      </c>
      <c r="E1801">
        <v>1</v>
      </c>
      <c r="F1801">
        <v>0.52160602258515598</v>
      </c>
      <c r="G1801">
        <v>-2.4063282427921</v>
      </c>
      <c r="H1801">
        <v>0.999999999999999</v>
      </c>
      <c r="I1801">
        <v>23.813912252005299</v>
      </c>
      <c r="J1801" t="s">
        <v>2276</v>
      </c>
      <c r="K1801" t="s">
        <v>25</v>
      </c>
      <c r="L1801" t="s">
        <v>2277</v>
      </c>
      <c r="M1801" t="s">
        <v>2278</v>
      </c>
      <c r="N1801" t="s">
        <v>2279</v>
      </c>
      <c r="O1801" t="s">
        <v>2280</v>
      </c>
      <c r="P1801">
        <v>0.94418787999999998</v>
      </c>
      <c r="Q1801" t="s">
        <v>2281</v>
      </c>
      <c r="R1801" t="s">
        <v>2282</v>
      </c>
      <c r="S1801">
        <v>88075134</v>
      </c>
      <c r="T1801">
        <v>319.0448437</v>
      </c>
      <c r="U1801" t="s">
        <v>31</v>
      </c>
      <c r="V1801" t="s">
        <v>13582</v>
      </c>
      <c r="W1801" t="s">
        <v>23</v>
      </c>
    </row>
    <row r="1802" spans="1:23" x14ac:dyDescent="0.4">
      <c r="A1802">
        <v>1801</v>
      </c>
      <c r="B1802">
        <v>1</v>
      </c>
      <c r="C1802">
        <v>1</v>
      </c>
      <c r="D1802">
        <v>1</v>
      </c>
      <c r="E1802">
        <v>1</v>
      </c>
      <c r="F1802">
        <v>0.52160602258515598</v>
      </c>
      <c r="G1802">
        <v>-2.4063282427921</v>
      </c>
      <c r="H1802" t="s">
        <v>23</v>
      </c>
      <c r="I1802">
        <v>23.813912252005299</v>
      </c>
      <c r="J1802" t="s">
        <v>2276</v>
      </c>
      <c r="K1802" t="s">
        <v>25</v>
      </c>
      <c r="L1802" t="s">
        <v>2277</v>
      </c>
      <c r="M1802" t="s">
        <v>2278</v>
      </c>
      <c r="N1802" t="s">
        <v>2279</v>
      </c>
      <c r="O1802" t="s">
        <v>2280</v>
      </c>
      <c r="P1802">
        <v>0.94418787999999998</v>
      </c>
      <c r="Q1802" t="s">
        <v>2281</v>
      </c>
      <c r="R1802" t="s">
        <v>2282</v>
      </c>
      <c r="S1802">
        <v>88075134</v>
      </c>
      <c r="T1802">
        <v>319.0448437</v>
      </c>
      <c r="U1802" t="s">
        <v>31</v>
      </c>
      <c r="V1802" t="s">
        <v>8780</v>
      </c>
      <c r="W1802" t="s">
        <v>23</v>
      </c>
    </row>
    <row r="1803" spans="1:23" x14ac:dyDescent="0.4">
      <c r="A1803">
        <v>1802</v>
      </c>
      <c r="B1803">
        <v>1</v>
      </c>
      <c r="C1803">
        <v>1</v>
      </c>
      <c r="D1803">
        <v>1</v>
      </c>
      <c r="E1803">
        <v>1</v>
      </c>
      <c r="F1803">
        <v>0.52154886031697301</v>
      </c>
      <c r="G1803">
        <v>-35.516940911491801</v>
      </c>
      <c r="H1803">
        <v>0.999999999999999</v>
      </c>
      <c r="I1803">
        <v>57.102586245804197</v>
      </c>
      <c r="J1803" t="s">
        <v>1252</v>
      </c>
      <c r="K1803" t="s">
        <v>25</v>
      </c>
      <c r="L1803" t="s">
        <v>1253</v>
      </c>
      <c r="M1803" t="s">
        <v>1254</v>
      </c>
      <c r="N1803" t="s">
        <v>1255</v>
      </c>
      <c r="O1803" t="s">
        <v>1256</v>
      </c>
      <c r="P1803">
        <v>1.5</v>
      </c>
      <c r="Q1803" t="s">
        <v>1257</v>
      </c>
      <c r="R1803" t="s">
        <v>1258</v>
      </c>
      <c r="S1803">
        <v>87605326</v>
      </c>
      <c r="T1803">
        <v>176.01983269999999</v>
      </c>
      <c r="U1803" t="s">
        <v>31</v>
      </c>
      <c r="V1803" t="s">
        <v>13583</v>
      </c>
      <c r="W1803" t="s">
        <v>23</v>
      </c>
    </row>
    <row r="1804" spans="1:23" x14ac:dyDescent="0.4">
      <c r="A1804">
        <v>1803</v>
      </c>
      <c r="B1804">
        <v>1</v>
      </c>
      <c r="C1804">
        <v>1</v>
      </c>
      <c r="D1804">
        <v>1</v>
      </c>
      <c r="E1804">
        <v>1</v>
      </c>
      <c r="F1804">
        <v>0.52154886031697301</v>
      </c>
      <c r="G1804">
        <v>-35.516940911491801</v>
      </c>
      <c r="H1804" t="s">
        <v>23</v>
      </c>
      <c r="I1804">
        <v>57.102586245804197</v>
      </c>
      <c r="J1804" t="s">
        <v>1252</v>
      </c>
      <c r="K1804" t="s">
        <v>25</v>
      </c>
      <c r="L1804" t="s">
        <v>1253</v>
      </c>
      <c r="M1804" t="s">
        <v>1254</v>
      </c>
      <c r="N1804" t="s">
        <v>1255</v>
      </c>
      <c r="O1804" t="s">
        <v>1256</v>
      </c>
      <c r="P1804">
        <v>1.5</v>
      </c>
      <c r="Q1804" t="s">
        <v>1257</v>
      </c>
      <c r="R1804" t="s">
        <v>1258</v>
      </c>
      <c r="S1804">
        <v>87605326</v>
      </c>
      <c r="T1804">
        <v>176.01983269999999</v>
      </c>
      <c r="U1804" t="s">
        <v>31</v>
      </c>
      <c r="V1804" t="s">
        <v>2176</v>
      </c>
      <c r="W1804" t="s">
        <v>23</v>
      </c>
    </row>
    <row r="1805" spans="1:23" x14ac:dyDescent="0.4">
      <c r="A1805">
        <v>1804</v>
      </c>
      <c r="B1805">
        <v>1</v>
      </c>
      <c r="C1805">
        <v>1</v>
      </c>
      <c r="D1805">
        <v>1</v>
      </c>
      <c r="E1805">
        <v>1</v>
      </c>
      <c r="F1805">
        <v>0.52109885204141004</v>
      </c>
      <c r="G1805">
        <v>-2.6929794037757402</v>
      </c>
      <c r="H1805" t="s">
        <v>23</v>
      </c>
      <c r="I1805">
        <v>15.9493153899876</v>
      </c>
      <c r="J1805" t="s">
        <v>2044</v>
      </c>
      <c r="K1805" t="s">
        <v>25</v>
      </c>
      <c r="L1805" t="s">
        <v>2238</v>
      </c>
      <c r="M1805" t="s">
        <v>2239</v>
      </c>
      <c r="N1805" t="s">
        <v>2240</v>
      </c>
      <c r="O1805" t="s">
        <v>2241</v>
      </c>
      <c r="P1805">
        <v>-0.10000000100000001</v>
      </c>
      <c r="Q1805" t="s">
        <v>2242</v>
      </c>
      <c r="R1805" t="s">
        <v>2243</v>
      </c>
      <c r="S1805">
        <v>88009086</v>
      </c>
      <c r="T1805">
        <v>579.17083209999998</v>
      </c>
      <c r="U1805" t="s">
        <v>31</v>
      </c>
      <c r="V1805" t="s">
        <v>3703</v>
      </c>
      <c r="W1805" t="s">
        <v>23</v>
      </c>
    </row>
    <row r="1806" spans="1:23" x14ac:dyDescent="0.4">
      <c r="A1806">
        <v>1805</v>
      </c>
      <c r="B1806">
        <v>1</v>
      </c>
      <c r="C1806">
        <v>1</v>
      </c>
      <c r="D1806">
        <v>1</v>
      </c>
      <c r="E1806">
        <v>1</v>
      </c>
      <c r="F1806">
        <v>0.52109885204141004</v>
      </c>
      <c r="G1806">
        <v>-2.6929794037757402</v>
      </c>
      <c r="H1806">
        <v>0.999999999999999</v>
      </c>
      <c r="I1806">
        <v>15.9493153899876</v>
      </c>
      <c r="J1806" t="s">
        <v>2044</v>
      </c>
      <c r="K1806" t="s">
        <v>25</v>
      </c>
      <c r="L1806" t="s">
        <v>2238</v>
      </c>
      <c r="M1806" t="s">
        <v>2239</v>
      </c>
      <c r="N1806" t="s">
        <v>2240</v>
      </c>
      <c r="O1806" t="s">
        <v>2241</v>
      </c>
      <c r="P1806">
        <v>-0.10000000100000001</v>
      </c>
      <c r="Q1806" t="s">
        <v>2242</v>
      </c>
      <c r="R1806" t="s">
        <v>2243</v>
      </c>
      <c r="S1806">
        <v>88009086</v>
      </c>
      <c r="T1806">
        <v>579.17083209999998</v>
      </c>
      <c r="U1806" t="s">
        <v>31</v>
      </c>
      <c r="V1806" t="s">
        <v>13584</v>
      </c>
      <c r="W1806" t="s">
        <v>23</v>
      </c>
    </row>
    <row r="1807" spans="1:23" x14ac:dyDescent="0.4">
      <c r="A1807">
        <v>1806</v>
      </c>
      <c r="B1807">
        <v>1</v>
      </c>
      <c r="C1807">
        <v>1</v>
      </c>
      <c r="D1807">
        <v>1</v>
      </c>
      <c r="E1807">
        <v>1</v>
      </c>
      <c r="F1807">
        <v>0.520485868083574</v>
      </c>
      <c r="G1807">
        <v>-42.0888548700812</v>
      </c>
      <c r="H1807" t="s">
        <v>23</v>
      </c>
      <c r="I1807">
        <v>18.080433921810201</v>
      </c>
      <c r="J1807" t="s">
        <v>1252</v>
      </c>
      <c r="K1807" t="s">
        <v>25</v>
      </c>
      <c r="L1807" t="s">
        <v>1253</v>
      </c>
      <c r="M1807" t="s">
        <v>1254</v>
      </c>
      <c r="N1807" t="s">
        <v>1255</v>
      </c>
      <c r="O1807" t="s">
        <v>1256</v>
      </c>
      <c r="P1807">
        <v>1.5</v>
      </c>
      <c r="Q1807" t="s">
        <v>1257</v>
      </c>
      <c r="R1807" t="s">
        <v>1258</v>
      </c>
      <c r="S1807">
        <v>87605326</v>
      </c>
      <c r="T1807">
        <v>176.01983269999999</v>
      </c>
      <c r="U1807" t="s">
        <v>31</v>
      </c>
      <c r="V1807" t="s">
        <v>4099</v>
      </c>
      <c r="W1807" t="s">
        <v>23</v>
      </c>
    </row>
    <row r="1808" spans="1:23" x14ac:dyDescent="0.4">
      <c r="A1808">
        <v>1807</v>
      </c>
      <c r="B1808">
        <v>1</v>
      </c>
      <c r="C1808">
        <v>1</v>
      </c>
      <c r="D1808">
        <v>1</v>
      </c>
      <c r="E1808">
        <v>1</v>
      </c>
      <c r="F1808">
        <v>0.520485868083574</v>
      </c>
      <c r="G1808">
        <v>-42.0888548700812</v>
      </c>
      <c r="H1808">
        <v>0.999999999999999</v>
      </c>
      <c r="I1808">
        <v>18.080433921810201</v>
      </c>
      <c r="J1808" t="s">
        <v>1252</v>
      </c>
      <c r="K1808" t="s">
        <v>25</v>
      </c>
      <c r="L1808" t="s">
        <v>1253</v>
      </c>
      <c r="M1808" t="s">
        <v>1254</v>
      </c>
      <c r="N1808" t="s">
        <v>1255</v>
      </c>
      <c r="O1808" t="s">
        <v>1256</v>
      </c>
      <c r="P1808">
        <v>1.5</v>
      </c>
      <c r="Q1808" t="s">
        <v>1257</v>
      </c>
      <c r="R1808" t="s">
        <v>1258</v>
      </c>
      <c r="S1808">
        <v>87605326</v>
      </c>
      <c r="T1808">
        <v>176.01983269999999</v>
      </c>
      <c r="U1808" t="s">
        <v>31</v>
      </c>
      <c r="V1808" t="s">
        <v>13585</v>
      </c>
      <c r="W1808" t="s">
        <v>23</v>
      </c>
    </row>
    <row r="1809" spans="1:23" x14ac:dyDescent="0.4">
      <c r="A1809">
        <v>1808</v>
      </c>
      <c r="B1809">
        <v>1</v>
      </c>
      <c r="C1809">
        <v>1</v>
      </c>
      <c r="D1809">
        <v>1</v>
      </c>
      <c r="E1809">
        <v>1</v>
      </c>
      <c r="F1809">
        <v>0.520448789659683</v>
      </c>
      <c r="G1809">
        <v>-42.0767768649118</v>
      </c>
      <c r="H1809" t="s">
        <v>23</v>
      </c>
      <c r="I1809">
        <v>18.063908727988899</v>
      </c>
      <c r="J1809" t="s">
        <v>1252</v>
      </c>
      <c r="K1809" t="s">
        <v>25</v>
      </c>
      <c r="L1809" t="s">
        <v>1253</v>
      </c>
      <c r="M1809" t="s">
        <v>1254</v>
      </c>
      <c r="N1809" t="s">
        <v>1255</v>
      </c>
      <c r="O1809" t="s">
        <v>1256</v>
      </c>
      <c r="P1809">
        <v>1.5</v>
      </c>
      <c r="Q1809" t="s">
        <v>1257</v>
      </c>
      <c r="R1809" t="s">
        <v>1258</v>
      </c>
      <c r="S1809">
        <v>87605326</v>
      </c>
      <c r="T1809">
        <v>176.01983000000001</v>
      </c>
      <c r="U1809" t="s">
        <v>31</v>
      </c>
      <c r="V1809" t="s">
        <v>4096</v>
      </c>
      <c r="W1809" t="s">
        <v>23</v>
      </c>
    </row>
    <row r="1810" spans="1:23" x14ac:dyDescent="0.4">
      <c r="A1810">
        <v>1809</v>
      </c>
      <c r="B1810">
        <v>1</v>
      </c>
      <c r="C1810">
        <v>1</v>
      </c>
      <c r="D1810">
        <v>1</v>
      </c>
      <c r="E1810">
        <v>1</v>
      </c>
      <c r="F1810">
        <v>0.520448789659683</v>
      </c>
      <c r="G1810">
        <v>-42.0767768649118</v>
      </c>
      <c r="H1810">
        <v>0.999999999999999</v>
      </c>
      <c r="I1810">
        <v>18.063908727988899</v>
      </c>
      <c r="J1810" t="s">
        <v>1252</v>
      </c>
      <c r="K1810" t="s">
        <v>25</v>
      </c>
      <c r="L1810" t="s">
        <v>1253</v>
      </c>
      <c r="M1810" t="s">
        <v>1254</v>
      </c>
      <c r="N1810" t="s">
        <v>1255</v>
      </c>
      <c r="O1810" t="s">
        <v>1256</v>
      </c>
      <c r="P1810">
        <v>1.5</v>
      </c>
      <c r="Q1810" t="s">
        <v>1257</v>
      </c>
      <c r="R1810" t="s">
        <v>1258</v>
      </c>
      <c r="S1810">
        <v>87605326</v>
      </c>
      <c r="T1810">
        <v>176.01983000000001</v>
      </c>
      <c r="U1810" t="s">
        <v>31</v>
      </c>
      <c r="V1810" t="s">
        <v>13586</v>
      </c>
      <c r="W1810" t="s">
        <v>23</v>
      </c>
    </row>
    <row r="1811" spans="1:23" x14ac:dyDescent="0.4">
      <c r="A1811">
        <v>1810</v>
      </c>
      <c r="B1811">
        <v>1</v>
      </c>
      <c r="C1811">
        <v>1</v>
      </c>
      <c r="D1811">
        <v>1</v>
      </c>
      <c r="E1811">
        <v>2</v>
      </c>
      <c r="F1811">
        <v>0.520305566685068</v>
      </c>
      <c r="G1811">
        <v>-11.208684443894001</v>
      </c>
      <c r="H1811">
        <v>0.61457286432160796</v>
      </c>
      <c r="I1811">
        <v>17.6444465942423</v>
      </c>
      <c r="J1811" t="s">
        <v>707</v>
      </c>
      <c r="K1811" t="s">
        <v>25</v>
      </c>
      <c r="L1811" t="s">
        <v>2298</v>
      </c>
      <c r="M1811" t="s">
        <v>2299</v>
      </c>
      <c r="N1811" t="s">
        <v>2300</v>
      </c>
      <c r="O1811" t="s">
        <v>2301</v>
      </c>
      <c r="P1811">
        <v>1.10000002</v>
      </c>
      <c r="Q1811" t="s">
        <v>2302</v>
      </c>
      <c r="R1811" t="s">
        <v>2303</v>
      </c>
      <c r="S1811">
        <v>19955802</v>
      </c>
      <c r="T1811">
        <v>507.11329999999998</v>
      </c>
      <c r="U1811" t="s">
        <v>31</v>
      </c>
      <c r="V1811" t="s">
        <v>13587</v>
      </c>
      <c r="W1811" t="s">
        <v>23</v>
      </c>
    </row>
    <row r="1812" spans="1:23" x14ac:dyDescent="0.4">
      <c r="A1812">
        <v>1811</v>
      </c>
      <c r="B1812">
        <v>1</v>
      </c>
      <c r="C1812">
        <v>1</v>
      </c>
      <c r="D1812">
        <v>1</v>
      </c>
      <c r="E1812">
        <v>2</v>
      </c>
      <c r="F1812">
        <v>0.520305566685068</v>
      </c>
      <c r="G1812">
        <v>-11.208684443894001</v>
      </c>
      <c r="H1812" t="s">
        <v>23</v>
      </c>
      <c r="I1812">
        <v>17.6444465942423</v>
      </c>
      <c r="J1812" t="s">
        <v>707</v>
      </c>
      <c r="K1812" t="s">
        <v>25</v>
      </c>
      <c r="L1812" t="s">
        <v>2298</v>
      </c>
      <c r="M1812" t="s">
        <v>2299</v>
      </c>
      <c r="N1812" t="s">
        <v>2300</v>
      </c>
      <c r="O1812" t="s">
        <v>2301</v>
      </c>
      <c r="P1812">
        <v>1.10000002</v>
      </c>
      <c r="Q1812" t="s">
        <v>2302</v>
      </c>
      <c r="R1812" t="s">
        <v>2303</v>
      </c>
      <c r="S1812">
        <v>19955802</v>
      </c>
      <c r="T1812">
        <v>507.11329999999998</v>
      </c>
      <c r="U1812" t="s">
        <v>31</v>
      </c>
      <c r="V1812" t="s">
        <v>3490</v>
      </c>
      <c r="W1812" t="s">
        <v>23</v>
      </c>
    </row>
    <row r="1813" spans="1:23" x14ac:dyDescent="0.4">
      <c r="A1813">
        <v>1812</v>
      </c>
      <c r="B1813">
        <v>1</v>
      </c>
      <c r="C1813">
        <v>2</v>
      </c>
      <c r="D1813">
        <v>1</v>
      </c>
      <c r="E1813">
        <v>2</v>
      </c>
      <c r="F1813">
        <v>0.52027181169016601</v>
      </c>
      <c r="G1813">
        <v>-4.1748558969606702</v>
      </c>
      <c r="H1813">
        <v>7.1356783919598002E-2</v>
      </c>
      <c r="I1813">
        <v>18.115200591266699</v>
      </c>
      <c r="J1813" t="s">
        <v>2743</v>
      </c>
      <c r="K1813" t="s">
        <v>25</v>
      </c>
      <c r="L1813" t="s">
        <v>2744</v>
      </c>
      <c r="M1813" t="s">
        <v>2745</v>
      </c>
      <c r="N1813" t="s">
        <v>2746</v>
      </c>
      <c r="O1813" t="s">
        <v>2747</v>
      </c>
      <c r="P1813">
        <v>1.4723249700000001</v>
      </c>
      <c r="Q1813" t="s">
        <v>2748</v>
      </c>
      <c r="R1813" t="s">
        <v>2749</v>
      </c>
      <c r="S1813">
        <v>121629054</v>
      </c>
      <c r="T1813">
        <v>291.08631459999998</v>
      </c>
      <c r="U1813" t="s">
        <v>31</v>
      </c>
      <c r="V1813" t="s">
        <v>13588</v>
      </c>
      <c r="W1813" t="s">
        <v>23</v>
      </c>
    </row>
    <row r="1814" spans="1:23" x14ac:dyDescent="0.4">
      <c r="A1814">
        <v>1813</v>
      </c>
      <c r="B1814">
        <v>1</v>
      </c>
      <c r="C1814">
        <v>1</v>
      </c>
      <c r="D1814">
        <v>1</v>
      </c>
      <c r="E1814">
        <v>1</v>
      </c>
      <c r="F1814">
        <v>0.52024019867879301</v>
      </c>
      <c r="G1814">
        <v>-10.6526899458968</v>
      </c>
      <c r="H1814">
        <v>0.999999999999999</v>
      </c>
      <c r="I1814">
        <v>33.147617126101601</v>
      </c>
      <c r="J1814" t="s">
        <v>5754</v>
      </c>
      <c r="K1814" t="s">
        <v>25</v>
      </c>
      <c r="L1814" t="s">
        <v>13560</v>
      </c>
      <c r="M1814" t="s">
        <v>13561</v>
      </c>
      <c r="N1814" t="s">
        <v>13562</v>
      </c>
      <c r="O1814" t="s">
        <v>13563</v>
      </c>
      <c r="P1814">
        <v>1.21669245</v>
      </c>
      <c r="Q1814" t="s">
        <v>13564</v>
      </c>
      <c r="R1814" t="s">
        <v>13565</v>
      </c>
      <c r="S1814">
        <v>205382006</v>
      </c>
      <c r="T1814">
        <v>197.08083529999999</v>
      </c>
      <c r="U1814" t="s">
        <v>31</v>
      </c>
      <c r="V1814" t="s">
        <v>13589</v>
      </c>
      <c r="W1814" t="s">
        <v>23</v>
      </c>
    </row>
    <row r="1815" spans="1:23" x14ac:dyDescent="0.4">
      <c r="A1815">
        <v>1814</v>
      </c>
      <c r="B1815">
        <v>1</v>
      </c>
      <c r="C1815">
        <v>1</v>
      </c>
      <c r="D1815">
        <v>1</v>
      </c>
      <c r="E1815">
        <v>1</v>
      </c>
      <c r="F1815">
        <v>0.52024019867879301</v>
      </c>
      <c r="G1815">
        <v>-10.6526899458968</v>
      </c>
      <c r="H1815" t="s">
        <v>23</v>
      </c>
      <c r="I1815">
        <v>33.147617126101601</v>
      </c>
      <c r="J1815" t="s">
        <v>5754</v>
      </c>
      <c r="K1815" t="s">
        <v>25</v>
      </c>
      <c r="L1815" t="s">
        <v>13560</v>
      </c>
      <c r="M1815" t="s">
        <v>13561</v>
      </c>
      <c r="N1815" t="s">
        <v>13562</v>
      </c>
      <c r="O1815" t="s">
        <v>13563</v>
      </c>
      <c r="P1815">
        <v>1.21669245</v>
      </c>
      <c r="Q1815" t="s">
        <v>13564</v>
      </c>
      <c r="R1815" t="s">
        <v>13565</v>
      </c>
      <c r="S1815">
        <v>205382006</v>
      </c>
      <c r="T1815">
        <v>197.08083529999999</v>
      </c>
      <c r="U1815" t="s">
        <v>31</v>
      </c>
      <c r="V1815" t="s">
        <v>10582</v>
      </c>
      <c r="W1815" t="s">
        <v>23</v>
      </c>
    </row>
    <row r="1816" spans="1:23" x14ac:dyDescent="0.4">
      <c r="A1816">
        <v>1815</v>
      </c>
      <c r="B1816">
        <v>1</v>
      </c>
      <c r="C1816">
        <v>2</v>
      </c>
      <c r="D1816">
        <v>1</v>
      </c>
      <c r="E1816">
        <v>1</v>
      </c>
      <c r="F1816">
        <v>0.518801110227601</v>
      </c>
      <c r="G1816">
        <v>-5.0636192986220303</v>
      </c>
      <c r="H1816">
        <v>0.999999999999999</v>
      </c>
      <c r="I1816">
        <v>86.698343430026497</v>
      </c>
      <c r="J1816" t="s">
        <v>1102</v>
      </c>
      <c r="K1816" t="s">
        <v>25</v>
      </c>
      <c r="L1816" t="s">
        <v>1103</v>
      </c>
      <c r="M1816" t="s">
        <v>1104</v>
      </c>
      <c r="N1816" t="s">
        <v>1105</v>
      </c>
      <c r="O1816" t="s">
        <v>1106</v>
      </c>
      <c r="P1816">
        <v>3.0999998999999998</v>
      </c>
      <c r="Q1816" t="s">
        <v>1107</v>
      </c>
      <c r="R1816" t="s">
        <v>1108</v>
      </c>
      <c r="S1816">
        <v>255847294</v>
      </c>
      <c r="T1816">
        <v>229.0859207</v>
      </c>
      <c r="U1816" t="s">
        <v>31</v>
      </c>
      <c r="V1816" t="s">
        <v>13590</v>
      </c>
      <c r="W1816" t="s">
        <v>23</v>
      </c>
    </row>
    <row r="1817" spans="1:23" x14ac:dyDescent="0.4">
      <c r="A1817">
        <v>1816</v>
      </c>
      <c r="B1817">
        <v>1</v>
      </c>
      <c r="C1817">
        <v>2</v>
      </c>
      <c r="D1817">
        <v>1</v>
      </c>
      <c r="E1817">
        <v>1</v>
      </c>
      <c r="F1817">
        <v>0.518801110227601</v>
      </c>
      <c r="G1817">
        <v>-5.0636192986220303</v>
      </c>
      <c r="H1817" t="s">
        <v>23</v>
      </c>
      <c r="I1817">
        <v>86.698343430026497</v>
      </c>
      <c r="J1817" t="s">
        <v>1102</v>
      </c>
      <c r="K1817" t="s">
        <v>25</v>
      </c>
      <c r="L1817" t="s">
        <v>1103</v>
      </c>
      <c r="M1817" t="s">
        <v>1104</v>
      </c>
      <c r="N1817" t="s">
        <v>1105</v>
      </c>
      <c r="O1817" t="s">
        <v>1106</v>
      </c>
      <c r="P1817">
        <v>3.0999998999999998</v>
      </c>
      <c r="Q1817" t="s">
        <v>1107</v>
      </c>
      <c r="R1817" t="s">
        <v>1108</v>
      </c>
      <c r="S1817">
        <v>255847294</v>
      </c>
      <c r="T1817">
        <v>229.0859207</v>
      </c>
      <c r="U1817" t="s">
        <v>31</v>
      </c>
      <c r="V1817" t="s">
        <v>6540</v>
      </c>
      <c r="W1817" t="s">
        <v>23</v>
      </c>
    </row>
    <row r="1818" spans="1:23" x14ac:dyDescent="0.4">
      <c r="A1818">
        <v>1817</v>
      </c>
      <c r="B1818">
        <v>1</v>
      </c>
      <c r="C1818">
        <v>1</v>
      </c>
      <c r="D1818">
        <v>1</v>
      </c>
      <c r="E1818">
        <v>1</v>
      </c>
      <c r="F1818">
        <v>0.518636148832891</v>
      </c>
      <c r="G1818">
        <v>-5.0583595987920997</v>
      </c>
      <c r="H1818" t="s">
        <v>23</v>
      </c>
      <c r="I1818">
        <v>12.6681911401988</v>
      </c>
      <c r="J1818" t="s">
        <v>2044</v>
      </c>
      <c r="K1818" t="s">
        <v>25</v>
      </c>
      <c r="L1818" t="s">
        <v>2238</v>
      </c>
      <c r="M1818" t="s">
        <v>2239</v>
      </c>
      <c r="N1818" t="s">
        <v>2240</v>
      </c>
      <c r="O1818" t="s">
        <v>2241</v>
      </c>
      <c r="P1818">
        <v>-0.10000000100000001</v>
      </c>
      <c r="Q1818" t="s">
        <v>2242</v>
      </c>
      <c r="R1818" t="s">
        <v>2243</v>
      </c>
      <c r="S1818">
        <v>88009086</v>
      </c>
      <c r="T1818">
        <v>579.17083209999998</v>
      </c>
      <c r="U1818" t="s">
        <v>31</v>
      </c>
      <c r="V1818" t="s">
        <v>2854</v>
      </c>
      <c r="W1818" t="s">
        <v>23</v>
      </c>
    </row>
    <row r="1819" spans="1:23" x14ac:dyDescent="0.4">
      <c r="A1819">
        <v>1818</v>
      </c>
      <c r="B1819">
        <v>1</v>
      </c>
      <c r="C1819">
        <v>1</v>
      </c>
      <c r="D1819">
        <v>1</v>
      </c>
      <c r="E1819">
        <v>1</v>
      </c>
      <c r="F1819">
        <v>0.518636148832891</v>
      </c>
      <c r="G1819">
        <v>-5.0583595987920997</v>
      </c>
      <c r="H1819">
        <v>0.999999999999999</v>
      </c>
      <c r="I1819">
        <v>12.6681911401988</v>
      </c>
      <c r="J1819" t="s">
        <v>2044</v>
      </c>
      <c r="K1819" t="s">
        <v>25</v>
      </c>
      <c r="L1819" t="s">
        <v>2238</v>
      </c>
      <c r="M1819" t="s">
        <v>2239</v>
      </c>
      <c r="N1819" t="s">
        <v>2240</v>
      </c>
      <c r="O1819" t="s">
        <v>2241</v>
      </c>
      <c r="P1819">
        <v>-0.10000000100000001</v>
      </c>
      <c r="Q1819" t="s">
        <v>2242</v>
      </c>
      <c r="R1819" t="s">
        <v>2243</v>
      </c>
      <c r="S1819">
        <v>88009086</v>
      </c>
      <c r="T1819">
        <v>579.17083209999998</v>
      </c>
      <c r="U1819" t="s">
        <v>31</v>
      </c>
      <c r="V1819" t="s">
        <v>13591</v>
      </c>
      <c r="W1819" t="s">
        <v>23</v>
      </c>
    </row>
    <row r="1820" spans="1:23" x14ac:dyDescent="0.4">
      <c r="A1820">
        <v>1819</v>
      </c>
      <c r="B1820">
        <v>1</v>
      </c>
      <c r="C1820">
        <v>1</v>
      </c>
      <c r="D1820">
        <v>1</v>
      </c>
      <c r="E1820">
        <v>1</v>
      </c>
      <c r="F1820">
        <v>0.51861180059549195</v>
      </c>
      <c r="G1820">
        <v>-8.0575017188829694</v>
      </c>
      <c r="H1820" t="s">
        <v>23</v>
      </c>
      <c r="I1820">
        <v>39.324924248602102</v>
      </c>
      <c r="J1820" t="s">
        <v>2096</v>
      </c>
      <c r="K1820" t="s">
        <v>25</v>
      </c>
      <c r="L1820" t="s">
        <v>3965</v>
      </c>
      <c r="M1820" t="s">
        <v>3966</v>
      </c>
      <c r="N1820" t="s">
        <v>3967</v>
      </c>
      <c r="O1820" t="s">
        <v>3968</v>
      </c>
      <c r="P1820">
        <v>1.2000000500000001</v>
      </c>
      <c r="Q1820">
        <v>5280569</v>
      </c>
      <c r="R1820" t="s">
        <v>3969</v>
      </c>
      <c r="S1820">
        <v>88009086</v>
      </c>
      <c r="T1820">
        <v>179.03388509999999</v>
      </c>
      <c r="U1820" t="s">
        <v>31</v>
      </c>
      <c r="V1820" t="s">
        <v>5229</v>
      </c>
      <c r="W1820" t="s">
        <v>23</v>
      </c>
    </row>
    <row r="1821" spans="1:23" x14ac:dyDescent="0.4">
      <c r="A1821">
        <v>1820</v>
      </c>
      <c r="B1821">
        <v>1</v>
      </c>
      <c r="C1821">
        <v>1</v>
      </c>
      <c r="D1821">
        <v>1</v>
      </c>
      <c r="E1821">
        <v>1</v>
      </c>
      <c r="F1821">
        <v>0.51861180059549195</v>
      </c>
      <c r="G1821">
        <v>-8.0575017188829694</v>
      </c>
      <c r="H1821">
        <v>0.999999999999999</v>
      </c>
      <c r="I1821">
        <v>39.324924248602102</v>
      </c>
      <c r="J1821" t="s">
        <v>2096</v>
      </c>
      <c r="K1821" t="s">
        <v>25</v>
      </c>
      <c r="L1821" t="s">
        <v>3965</v>
      </c>
      <c r="M1821" t="s">
        <v>3966</v>
      </c>
      <c r="N1821" t="s">
        <v>3967</v>
      </c>
      <c r="O1821" t="s">
        <v>3968</v>
      </c>
      <c r="P1821">
        <v>1.2000000500000001</v>
      </c>
      <c r="Q1821">
        <v>5280569</v>
      </c>
      <c r="R1821" t="s">
        <v>3969</v>
      </c>
      <c r="S1821">
        <v>88009086</v>
      </c>
      <c r="T1821">
        <v>179.03388509999999</v>
      </c>
      <c r="U1821" t="s">
        <v>31</v>
      </c>
      <c r="V1821" t="s">
        <v>13592</v>
      </c>
      <c r="W1821" t="s">
        <v>23</v>
      </c>
    </row>
    <row r="1822" spans="1:23" x14ac:dyDescent="0.4">
      <c r="A1822">
        <v>1821</v>
      </c>
      <c r="B1822">
        <v>1</v>
      </c>
      <c r="C1822">
        <v>1</v>
      </c>
      <c r="D1822">
        <v>1</v>
      </c>
      <c r="E1822">
        <v>1</v>
      </c>
      <c r="F1822">
        <v>0.51836631961015001</v>
      </c>
      <c r="G1822">
        <v>-25.1070287025738</v>
      </c>
      <c r="H1822">
        <v>0.999999999999999</v>
      </c>
      <c r="I1822">
        <v>37.5765883281898</v>
      </c>
      <c r="J1822" t="s">
        <v>3087</v>
      </c>
      <c r="K1822" t="s">
        <v>25</v>
      </c>
      <c r="L1822" t="s">
        <v>4062</v>
      </c>
      <c r="M1822" t="s">
        <v>4063</v>
      </c>
      <c r="N1822" t="s">
        <v>4064</v>
      </c>
      <c r="O1822" t="s">
        <v>4065</v>
      </c>
      <c r="P1822">
        <v>2.7090218099999999</v>
      </c>
      <c r="Q1822" t="s">
        <v>4066</v>
      </c>
      <c r="R1822" t="s">
        <v>4067</v>
      </c>
      <c r="S1822">
        <v>70803810</v>
      </c>
      <c r="T1822">
        <v>241.0859207</v>
      </c>
      <c r="U1822" t="s">
        <v>31</v>
      </c>
      <c r="V1822" t="s">
        <v>13593</v>
      </c>
      <c r="W1822" t="s">
        <v>23</v>
      </c>
    </row>
    <row r="1823" spans="1:23" x14ac:dyDescent="0.4">
      <c r="A1823">
        <v>1822</v>
      </c>
      <c r="B1823">
        <v>1</v>
      </c>
      <c r="C1823">
        <v>1</v>
      </c>
      <c r="D1823">
        <v>1</v>
      </c>
      <c r="E1823">
        <v>1</v>
      </c>
      <c r="F1823">
        <v>0.51836631961015001</v>
      </c>
      <c r="G1823">
        <v>-25.1070287025738</v>
      </c>
      <c r="H1823" t="s">
        <v>23</v>
      </c>
      <c r="I1823">
        <v>37.5765883281898</v>
      </c>
      <c r="J1823" t="s">
        <v>3087</v>
      </c>
      <c r="K1823" t="s">
        <v>25</v>
      </c>
      <c r="L1823" t="s">
        <v>4062</v>
      </c>
      <c r="M1823" t="s">
        <v>4063</v>
      </c>
      <c r="N1823" t="s">
        <v>4064</v>
      </c>
      <c r="O1823" t="s">
        <v>4065</v>
      </c>
      <c r="P1823">
        <v>2.7090218099999999</v>
      </c>
      <c r="Q1823" t="s">
        <v>4066</v>
      </c>
      <c r="R1823" t="s">
        <v>4067</v>
      </c>
      <c r="S1823">
        <v>70803810</v>
      </c>
      <c r="T1823">
        <v>241.0859207</v>
      </c>
      <c r="U1823" t="s">
        <v>31</v>
      </c>
      <c r="V1823" t="s">
        <v>5515</v>
      </c>
      <c r="W1823" t="s">
        <v>23</v>
      </c>
    </row>
    <row r="1824" spans="1:23" x14ac:dyDescent="0.4">
      <c r="A1824">
        <v>1823</v>
      </c>
      <c r="B1824">
        <v>1</v>
      </c>
      <c r="C1824">
        <v>1</v>
      </c>
      <c r="D1824">
        <v>1</v>
      </c>
      <c r="E1824">
        <v>1</v>
      </c>
      <c r="F1824">
        <v>0.51820410118698701</v>
      </c>
      <c r="G1824">
        <v>-11.800736990305801</v>
      </c>
      <c r="H1824" t="s">
        <v>23</v>
      </c>
      <c r="I1824">
        <v>28.414847464808901</v>
      </c>
      <c r="J1824" t="s">
        <v>2743</v>
      </c>
      <c r="K1824" t="s">
        <v>25</v>
      </c>
      <c r="L1824" t="s">
        <v>2744</v>
      </c>
      <c r="M1824" t="s">
        <v>2745</v>
      </c>
      <c r="N1824" t="s">
        <v>2746</v>
      </c>
      <c r="O1824" t="s">
        <v>2747</v>
      </c>
      <c r="P1824">
        <v>1.4723249700000001</v>
      </c>
      <c r="Q1824" t="s">
        <v>2748</v>
      </c>
      <c r="R1824" t="s">
        <v>2749</v>
      </c>
      <c r="S1824">
        <v>121629054</v>
      </c>
      <c r="T1824">
        <v>291.08631459999998</v>
      </c>
      <c r="U1824" t="s">
        <v>31</v>
      </c>
      <c r="V1824" t="s">
        <v>3501</v>
      </c>
      <c r="W1824" t="s">
        <v>23</v>
      </c>
    </row>
    <row r="1825" spans="1:23" x14ac:dyDescent="0.4">
      <c r="A1825">
        <v>1824</v>
      </c>
      <c r="B1825">
        <v>1</v>
      </c>
      <c r="C1825">
        <v>1</v>
      </c>
      <c r="D1825">
        <v>1</v>
      </c>
      <c r="E1825">
        <v>1</v>
      </c>
      <c r="F1825">
        <v>0.51820410118698701</v>
      </c>
      <c r="G1825">
        <v>-11.800736990305801</v>
      </c>
      <c r="H1825">
        <v>0.999999999999999</v>
      </c>
      <c r="I1825">
        <v>28.414847464808901</v>
      </c>
      <c r="J1825" t="s">
        <v>2743</v>
      </c>
      <c r="K1825" t="s">
        <v>25</v>
      </c>
      <c r="L1825" t="s">
        <v>2744</v>
      </c>
      <c r="M1825" t="s">
        <v>2745</v>
      </c>
      <c r="N1825" t="s">
        <v>2746</v>
      </c>
      <c r="O1825" t="s">
        <v>2747</v>
      </c>
      <c r="P1825">
        <v>1.4723249700000001</v>
      </c>
      <c r="Q1825" t="s">
        <v>2748</v>
      </c>
      <c r="R1825" t="s">
        <v>2749</v>
      </c>
      <c r="S1825">
        <v>121629054</v>
      </c>
      <c r="T1825">
        <v>291.08631459999998</v>
      </c>
      <c r="U1825" t="s">
        <v>31</v>
      </c>
      <c r="V1825" t="s">
        <v>13594</v>
      </c>
      <c r="W1825" t="s">
        <v>23</v>
      </c>
    </row>
    <row r="1826" spans="1:23" x14ac:dyDescent="0.4">
      <c r="A1826">
        <v>1825</v>
      </c>
      <c r="B1826">
        <v>1</v>
      </c>
      <c r="C1826">
        <v>1</v>
      </c>
      <c r="D1826">
        <v>1</v>
      </c>
      <c r="E1826">
        <v>2</v>
      </c>
      <c r="F1826">
        <v>0.51815883762678805</v>
      </c>
      <c r="G1826">
        <v>-9.2834948255031193</v>
      </c>
      <c r="H1826" t="s">
        <v>23</v>
      </c>
      <c r="I1826">
        <v>23.0463470771885</v>
      </c>
      <c r="J1826" t="s">
        <v>1199</v>
      </c>
      <c r="K1826" t="s">
        <v>25</v>
      </c>
      <c r="L1826" t="s">
        <v>1200</v>
      </c>
      <c r="M1826" t="s">
        <v>1201</v>
      </c>
      <c r="N1826" t="s">
        <v>1202</v>
      </c>
      <c r="O1826" t="s">
        <v>1203</v>
      </c>
      <c r="P1826">
        <v>-1.39999998</v>
      </c>
      <c r="Q1826" t="s">
        <v>1204</v>
      </c>
      <c r="R1826" t="s">
        <v>1205</v>
      </c>
      <c r="S1826">
        <v>37544310</v>
      </c>
      <c r="T1826">
        <v>597.18139680000002</v>
      </c>
      <c r="U1826" t="s">
        <v>31</v>
      </c>
      <c r="V1826" t="s">
        <v>11833</v>
      </c>
      <c r="W1826" t="s">
        <v>23</v>
      </c>
    </row>
    <row r="1827" spans="1:23" x14ac:dyDescent="0.4">
      <c r="A1827">
        <v>1826</v>
      </c>
      <c r="B1827">
        <v>1</v>
      </c>
      <c r="C1827">
        <v>1</v>
      </c>
      <c r="D1827">
        <v>1</v>
      </c>
      <c r="E1827">
        <v>2</v>
      </c>
      <c r="F1827">
        <v>0.51815883762678805</v>
      </c>
      <c r="G1827">
        <v>-9.2834948255031193</v>
      </c>
      <c r="H1827">
        <v>0.947236180904522</v>
      </c>
      <c r="I1827">
        <v>23.0463470771885</v>
      </c>
      <c r="J1827" t="s">
        <v>1199</v>
      </c>
      <c r="K1827" t="s">
        <v>25</v>
      </c>
      <c r="L1827" t="s">
        <v>1200</v>
      </c>
      <c r="M1827" t="s">
        <v>1201</v>
      </c>
      <c r="N1827" t="s">
        <v>1202</v>
      </c>
      <c r="O1827" t="s">
        <v>1203</v>
      </c>
      <c r="P1827">
        <v>-1.39999998</v>
      </c>
      <c r="Q1827" t="s">
        <v>1204</v>
      </c>
      <c r="R1827" t="s">
        <v>1205</v>
      </c>
      <c r="S1827">
        <v>37544310</v>
      </c>
      <c r="T1827">
        <v>597.18139680000002</v>
      </c>
      <c r="U1827" t="s">
        <v>31</v>
      </c>
      <c r="V1827" t="s">
        <v>13595</v>
      </c>
      <c r="W1827" t="s">
        <v>23</v>
      </c>
    </row>
    <row r="1828" spans="1:23" x14ac:dyDescent="0.4">
      <c r="A1828">
        <v>1827</v>
      </c>
      <c r="B1828">
        <v>1</v>
      </c>
      <c r="C1828">
        <v>1</v>
      </c>
      <c r="D1828">
        <v>1</v>
      </c>
      <c r="E1828">
        <v>1</v>
      </c>
      <c r="F1828">
        <v>0.51592822310625397</v>
      </c>
      <c r="G1828">
        <v>-3.6544397735121401</v>
      </c>
      <c r="H1828">
        <v>0.999999999999999</v>
      </c>
      <c r="I1828">
        <v>71.440239447184297</v>
      </c>
      <c r="J1828" t="s">
        <v>2364</v>
      </c>
      <c r="K1828" t="s">
        <v>25</v>
      </c>
      <c r="L1828" t="s">
        <v>13596</v>
      </c>
      <c r="M1828" t="s">
        <v>13597</v>
      </c>
      <c r="N1828" t="s">
        <v>13598</v>
      </c>
      <c r="O1828" t="s">
        <v>13599</v>
      </c>
      <c r="P1828">
        <v>2.7000000499999999</v>
      </c>
      <c r="Q1828" t="s">
        <v>13600</v>
      </c>
      <c r="R1828" t="s">
        <v>13601</v>
      </c>
      <c r="S1828">
        <v>121564030</v>
      </c>
      <c r="T1828">
        <v>271.06009999999998</v>
      </c>
      <c r="U1828" t="s">
        <v>31</v>
      </c>
      <c r="V1828" t="s">
        <v>13602</v>
      </c>
      <c r="W1828" t="s">
        <v>23</v>
      </c>
    </row>
    <row r="1829" spans="1:23" x14ac:dyDescent="0.4">
      <c r="A1829">
        <v>1828</v>
      </c>
      <c r="B1829">
        <v>1</v>
      </c>
      <c r="C1829">
        <v>1</v>
      </c>
      <c r="D1829">
        <v>1</v>
      </c>
      <c r="E1829">
        <v>1</v>
      </c>
      <c r="F1829">
        <v>0.51592822310625397</v>
      </c>
      <c r="G1829">
        <v>-3.6544397735121401</v>
      </c>
      <c r="H1829" t="s">
        <v>23</v>
      </c>
      <c r="I1829">
        <v>71.440239447184297</v>
      </c>
      <c r="J1829" t="s">
        <v>2364</v>
      </c>
      <c r="K1829" t="s">
        <v>25</v>
      </c>
      <c r="L1829" t="s">
        <v>13596</v>
      </c>
      <c r="M1829" t="s">
        <v>13597</v>
      </c>
      <c r="N1829" t="s">
        <v>13598</v>
      </c>
      <c r="O1829" t="s">
        <v>13599</v>
      </c>
      <c r="P1829">
        <v>2.7000000499999999</v>
      </c>
      <c r="Q1829" t="s">
        <v>13600</v>
      </c>
      <c r="R1829" t="s">
        <v>13601</v>
      </c>
      <c r="S1829">
        <v>121564030</v>
      </c>
      <c r="T1829">
        <v>271.06009999999998</v>
      </c>
      <c r="U1829" t="s">
        <v>31</v>
      </c>
      <c r="V1829" t="s">
        <v>3675</v>
      </c>
      <c r="W1829" t="s">
        <v>23</v>
      </c>
    </row>
    <row r="1830" spans="1:23" x14ac:dyDescent="0.4">
      <c r="A1830">
        <v>1829</v>
      </c>
      <c r="B1830">
        <v>1</v>
      </c>
      <c r="C1830">
        <v>1</v>
      </c>
      <c r="D1830">
        <v>1</v>
      </c>
      <c r="E1830">
        <v>1</v>
      </c>
      <c r="F1830">
        <v>0.515425095965513</v>
      </c>
      <c r="G1830">
        <v>-7.2326139396676199</v>
      </c>
      <c r="H1830" t="s">
        <v>23</v>
      </c>
      <c r="I1830">
        <v>97.157764042237005</v>
      </c>
      <c r="J1830" t="s">
        <v>1102</v>
      </c>
      <c r="K1830" t="s">
        <v>25</v>
      </c>
      <c r="L1830" t="s">
        <v>1103</v>
      </c>
      <c r="M1830" t="s">
        <v>1104</v>
      </c>
      <c r="N1830" t="s">
        <v>1105</v>
      </c>
      <c r="O1830" t="s">
        <v>1106</v>
      </c>
      <c r="P1830">
        <v>3.0999998999999998</v>
      </c>
      <c r="Q1830" t="s">
        <v>1107</v>
      </c>
      <c r="R1830" t="s">
        <v>1108</v>
      </c>
      <c r="S1830">
        <v>255847294</v>
      </c>
      <c r="T1830">
        <v>229.0859207</v>
      </c>
      <c r="U1830" t="s">
        <v>31</v>
      </c>
      <c r="V1830" t="s">
        <v>9955</v>
      </c>
      <c r="W1830" t="s">
        <v>23</v>
      </c>
    </row>
    <row r="1831" spans="1:23" x14ac:dyDescent="0.4">
      <c r="A1831">
        <v>1830</v>
      </c>
      <c r="B1831">
        <v>1</v>
      </c>
      <c r="C1831">
        <v>1</v>
      </c>
      <c r="D1831">
        <v>1</v>
      </c>
      <c r="E1831">
        <v>1</v>
      </c>
      <c r="F1831">
        <v>0.515425095965513</v>
      </c>
      <c r="G1831">
        <v>-7.2326139396676199</v>
      </c>
      <c r="H1831">
        <v>0.999999999999999</v>
      </c>
      <c r="I1831">
        <v>97.157764042237005</v>
      </c>
      <c r="J1831" t="s">
        <v>1102</v>
      </c>
      <c r="K1831" t="s">
        <v>25</v>
      </c>
      <c r="L1831" t="s">
        <v>1103</v>
      </c>
      <c r="M1831" t="s">
        <v>1104</v>
      </c>
      <c r="N1831" t="s">
        <v>1105</v>
      </c>
      <c r="O1831" t="s">
        <v>1106</v>
      </c>
      <c r="P1831">
        <v>3.0999998999999998</v>
      </c>
      <c r="Q1831" t="s">
        <v>1107</v>
      </c>
      <c r="R1831" t="s">
        <v>1108</v>
      </c>
      <c r="S1831">
        <v>255847294</v>
      </c>
      <c r="T1831">
        <v>229.0859207</v>
      </c>
      <c r="U1831" t="s">
        <v>31</v>
      </c>
      <c r="V1831" t="s">
        <v>13603</v>
      </c>
      <c r="W1831" t="s">
        <v>23</v>
      </c>
    </row>
    <row r="1832" spans="1:23" x14ac:dyDescent="0.4">
      <c r="A1832">
        <v>1831</v>
      </c>
      <c r="B1832">
        <v>1</v>
      </c>
      <c r="C1832">
        <v>2</v>
      </c>
      <c r="D1832">
        <v>1</v>
      </c>
      <c r="E1832">
        <v>1</v>
      </c>
      <c r="F1832">
        <v>0.51510109337672805</v>
      </c>
      <c r="G1832">
        <v>-9.9315264048496203</v>
      </c>
      <c r="H1832">
        <v>0.999999999999999</v>
      </c>
      <c r="I1832">
        <v>36.211604564572099</v>
      </c>
      <c r="J1832" t="s">
        <v>2096</v>
      </c>
      <c r="K1832" t="s">
        <v>25</v>
      </c>
      <c r="L1832" t="s">
        <v>13604</v>
      </c>
      <c r="M1832" t="s">
        <v>13605</v>
      </c>
      <c r="N1832" t="s">
        <v>13606</v>
      </c>
      <c r="O1832" t="s">
        <v>13607</v>
      </c>
      <c r="P1832">
        <v>1.1659261000000001</v>
      </c>
      <c r="Q1832">
        <v>5281416</v>
      </c>
      <c r="R1832" t="s">
        <v>13608</v>
      </c>
      <c r="S1832">
        <v>88009086</v>
      </c>
      <c r="T1832">
        <v>179.03388509999999</v>
      </c>
      <c r="U1832" t="s">
        <v>31</v>
      </c>
      <c r="V1832" t="s">
        <v>13609</v>
      </c>
      <c r="W1832" t="s">
        <v>23</v>
      </c>
    </row>
    <row r="1833" spans="1:23" x14ac:dyDescent="0.4">
      <c r="A1833">
        <v>1832</v>
      </c>
      <c r="B1833">
        <v>1</v>
      </c>
      <c r="C1833">
        <v>2</v>
      </c>
      <c r="D1833">
        <v>1</v>
      </c>
      <c r="E1833">
        <v>1</v>
      </c>
      <c r="F1833">
        <v>0.51510109337672805</v>
      </c>
      <c r="G1833">
        <v>-9.9315264048496203</v>
      </c>
      <c r="H1833" t="s">
        <v>23</v>
      </c>
      <c r="I1833">
        <v>36.211604564572099</v>
      </c>
      <c r="J1833" t="s">
        <v>2096</v>
      </c>
      <c r="K1833" t="s">
        <v>25</v>
      </c>
      <c r="L1833" t="s">
        <v>13604</v>
      </c>
      <c r="M1833" t="s">
        <v>13605</v>
      </c>
      <c r="N1833" t="s">
        <v>13606</v>
      </c>
      <c r="O1833" t="s">
        <v>13607</v>
      </c>
      <c r="P1833">
        <v>1.1659261000000001</v>
      </c>
      <c r="Q1833">
        <v>5281416</v>
      </c>
      <c r="R1833" t="s">
        <v>13608</v>
      </c>
      <c r="S1833">
        <v>88009086</v>
      </c>
      <c r="T1833">
        <v>179.03388509999999</v>
      </c>
      <c r="U1833" t="s">
        <v>31</v>
      </c>
      <c r="V1833" t="s">
        <v>5220</v>
      </c>
      <c r="W1833" t="s">
        <v>23</v>
      </c>
    </row>
    <row r="1834" spans="1:23" x14ac:dyDescent="0.4">
      <c r="A1834">
        <v>1833</v>
      </c>
      <c r="B1834">
        <v>1</v>
      </c>
      <c r="C1834">
        <v>1</v>
      </c>
      <c r="D1834">
        <v>1</v>
      </c>
      <c r="E1834">
        <v>1</v>
      </c>
      <c r="F1834">
        <v>0.51499143624000598</v>
      </c>
      <c r="G1834">
        <v>-31.356592573176101</v>
      </c>
      <c r="H1834">
        <v>0.999999999999999</v>
      </c>
      <c r="I1834">
        <v>29.950774702303299</v>
      </c>
      <c r="J1834" t="s">
        <v>1252</v>
      </c>
      <c r="K1834" t="s">
        <v>25</v>
      </c>
      <c r="L1834" t="s">
        <v>1253</v>
      </c>
      <c r="M1834" t="s">
        <v>1254</v>
      </c>
      <c r="N1834" t="s">
        <v>1255</v>
      </c>
      <c r="O1834" t="s">
        <v>1256</v>
      </c>
      <c r="P1834">
        <v>1.5</v>
      </c>
      <c r="Q1834" t="s">
        <v>1257</v>
      </c>
      <c r="R1834" t="s">
        <v>1258</v>
      </c>
      <c r="S1834">
        <v>87605326</v>
      </c>
      <c r="T1834">
        <v>176.01983269999999</v>
      </c>
      <c r="U1834" t="s">
        <v>31</v>
      </c>
      <c r="V1834" t="s">
        <v>13610</v>
      </c>
      <c r="W1834" t="s">
        <v>23</v>
      </c>
    </row>
    <row r="1835" spans="1:23" x14ac:dyDescent="0.4">
      <c r="A1835">
        <v>1834</v>
      </c>
      <c r="B1835">
        <v>1</v>
      </c>
      <c r="C1835">
        <v>1</v>
      </c>
      <c r="D1835">
        <v>1</v>
      </c>
      <c r="E1835">
        <v>1</v>
      </c>
      <c r="F1835">
        <v>0.51499143624000598</v>
      </c>
      <c r="G1835">
        <v>-31.356592573176101</v>
      </c>
      <c r="H1835" t="s">
        <v>23</v>
      </c>
      <c r="I1835">
        <v>29.950774702303299</v>
      </c>
      <c r="J1835" t="s">
        <v>1252</v>
      </c>
      <c r="K1835" t="s">
        <v>25</v>
      </c>
      <c r="L1835" t="s">
        <v>1253</v>
      </c>
      <c r="M1835" t="s">
        <v>1254</v>
      </c>
      <c r="N1835" t="s">
        <v>1255</v>
      </c>
      <c r="O1835" t="s">
        <v>1256</v>
      </c>
      <c r="P1835">
        <v>1.5</v>
      </c>
      <c r="Q1835" t="s">
        <v>1257</v>
      </c>
      <c r="R1835" t="s">
        <v>1258</v>
      </c>
      <c r="S1835">
        <v>87605326</v>
      </c>
      <c r="T1835">
        <v>176.01983269999999</v>
      </c>
      <c r="U1835" t="s">
        <v>31</v>
      </c>
      <c r="V1835" t="s">
        <v>1739</v>
      </c>
      <c r="W1835" t="s">
        <v>23</v>
      </c>
    </row>
    <row r="1836" spans="1:23" x14ac:dyDescent="0.4">
      <c r="A1836">
        <v>1835</v>
      </c>
      <c r="B1836">
        <v>1</v>
      </c>
      <c r="C1836">
        <v>2</v>
      </c>
      <c r="D1836">
        <v>1</v>
      </c>
      <c r="E1836">
        <v>1</v>
      </c>
      <c r="F1836">
        <v>0.51457143965256003</v>
      </c>
      <c r="G1836">
        <v>-3.2581596925965801</v>
      </c>
      <c r="H1836">
        <v>0.999999999999999</v>
      </c>
      <c r="I1836">
        <v>46.810558744396999</v>
      </c>
      <c r="J1836" t="s">
        <v>1102</v>
      </c>
      <c r="K1836" t="s">
        <v>25</v>
      </c>
      <c r="L1836" t="s">
        <v>1103</v>
      </c>
      <c r="M1836" t="s">
        <v>1104</v>
      </c>
      <c r="N1836" t="s">
        <v>1105</v>
      </c>
      <c r="O1836" t="s">
        <v>1106</v>
      </c>
      <c r="P1836">
        <v>3.0999998999999998</v>
      </c>
      <c r="Q1836" t="s">
        <v>1107</v>
      </c>
      <c r="R1836" t="s">
        <v>1108</v>
      </c>
      <c r="S1836">
        <v>255847294</v>
      </c>
      <c r="T1836">
        <v>229.0859207</v>
      </c>
      <c r="U1836" t="s">
        <v>31</v>
      </c>
      <c r="V1836" t="s">
        <v>13611</v>
      </c>
      <c r="W1836" t="s">
        <v>23</v>
      </c>
    </row>
    <row r="1837" spans="1:23" x14ac:dyDescent="0.4">
      <c r="A1837">
        <v>1836</v>
      </c>
      <c r="B1837">
        <v>1</v>
      </c>
      <c r="C1837">
        <v>2</v>
      </c>
      <c r="D1837">
        <v>1</v>
      </c>
      <c r="E1837">
        <v>1</v>
      </c>
      <c r="F1837">
        <v>0.51457143965256003</v>
      </c>
      <c r="G1837">
        <v>-3.2581596925965801</v>
      </c>
      <c r="H1837" t="s">
        <v>23</v>
      </c>
      <c r="I1837">
        <v>46.810558744396999</v>
      </c>
      <c r="J1837" t="s">
        <v>1102</v>
      </c>
      <c r="K1837" t="s">
        <v>25</v>
      </c>
      <c r="L1837" t="s">
        <v>1103</v>
      </c>
      <c r="M1837" t="s">
        <v>1104</v>
      </c>
      <c r="N1837" t="s">
        <v>1105</v>
      </c>
      <c r="O1837" t="s">
        <v>1106</v>
      </c>
      <c r="P1837">
        <v>3.0999998999999998</v>
      </c>
      <c r="Q1837" t="s">
        <v>1107</v>
      </c>
      <c r="R1837" t="s">
        <v>1108</v>
      </c>
      <c r="S1837">
        <v>255847294</v>
      </c>
      <c r="T1837">
        <v>229.0859207</v>
      </c>
      <c r="U1837" t="s">
        <v>31</v>
      </c>
      <c r="V1837" t="s">
        <v>7262</v>
      </c>
      <c r="W1837" t="s">
        <v>23</v>
      </c>
    </row>
    <row r="1838" spans="1:23" x14ac:dyDescent="0.4">
      <c r="A1838">
        <v>1837</v>
      </c>
      <c r="B1838">
        <v>1</v>
      </c>
      <c r="C1838">
        <v>1</v>
      </c>
      <c r="D1838">
        <v>1</v>
      </c>
      <c r="E1838">
        <v>1</v>
      </c>
      <c r="F1838">
        <v>0.51366864084625397</v>
      </c>
      <c r="G1838">
        <v>-14.4013189185488</v>
      </c>
      <c r="H1838" t="s">
        <v>23</v>
      </c>
      <c r="I1838">
        <v>31.286869222315801</v>
      </c>
      <c r="J1838" t="s">
        <v>1267</v>
      </c>
      <c r="K1838" t="s">
        <v>25</v>
      </c>
      <c r="L1838" t="s">
        <v>13612</v>
      </c>
      <c r="M1838" t="s">
        <v>13613</v>
      </c>
      <c r="N1838" t="s">
        <v>13614</v>
      </c>
      <c r="O1838" t="s">
        <v>13615</v>
      </c>
      <c r="P1838">
        <v>0.80000001200000004</v>
      </c>
      <c r="Q1838" t="s">
        <v>13616</v>
      </c>
      <c r="R1838" t="s">
        <v>13617</v>
      </c>
      <c r="S1838">
        <v>3727446</v>
      </c>
      <c r="T1838">
        <v>710.41100280000001</v>
      </c>
      <c r="U1838" t="s">
        <v>31</v>
      </c>
      <c r="V1838" t="s">
        <v>8240</v>
      </c>
      <c r="W1838" t="s">
        <v>23</v>
      </c>
    </row>
    <row r="1839" spans="1:23" x14ac:dyDescent="0.4">
      <c r="A1839">
        <v>1838</v>
      </c>
      <c r="B1839">
        <v>1</v>
      </c>
      <c r="C1839">
        <v>1</v>
      </c>
      <c r="D1839">
        <v>1</v>
      </c>
      <c r="E1839">
        <v>1</v>
      </c>
      <c r="F1839">
        <v>0.51366864084625397</v>
      </c>
      <c r="G1839">
        <v>-14.4013189185488</v>
      </c>
      <c r="H1839">
        <v>0.999999999999999</v>
      </c>
      <c r="I1839">
        <v>31.286869222315801</v>
      </c>
      <c r="J1839" t="s">
        <v>1267</v>
      </c>
      <c r="K1839" t="s">
        <v>25</v>
      </c>
      <c r="L1839" t="s">
        <v>13612</v>
      </c>
      <c r="M1839" t="s">
        <v>13613</v>
      </c>
      <c r="N1839" t="s">
        <v>13614</v>
      </c>
      <c r="O1839" t="s">
        <v>13615</v>
      </c>
      <c r="P1839">
        <v>0.80000001200000004</v>
      </c>
      <c r="Q1839" t="s">
        <v>13616</v>
      </c>
      <c r="R1839" t="s">
        <v>13617</v>
      </c>
      <c r="S1839">
        <v>3727446</v>
      </c>
      <c r="T1839">
        <v>710.41100280000001</v>
      </c>
      <c r="U1839" t="s">
        <v>31</v>
      </c>
      <c r="V1839" t="s">
        <v>13618</v>
      </c>
      <c r="W1839" t="s">
        <v>23</v>
      </c>
    </row>
    <row r="1840" spans="1:23" x14ac:dyDescent="0.4">
      <c r="A1840">
        <v>1839</v>
      </c>
      <c r="B1840">
        <v>1</v>
      </c>
      <c r="C1840">
        <v>1</v>
      </c>
      <c r="D1840">
        <v>1</v>
      </c>
      <c r="E1840">
        <v>1</v>
      </c>
      <c r="F1840">
        <v>0.51344556995320101</v>
      </c>
      <c r="G1840">
        <v>-2.5690815636228499</v>
      </c>
      <c r="H1840">
        <v>0.999999999999999</v>
      </c>
      <c r="I1840">
        <v>35.909801620757101</v>
      </c>
      <c r="J1840" t="s">
        <v>1234</v>
      </c>
      <c r="K1840" t="s">
        <v>25</v>
      </c>
      <c r="L1840" t="s">
        <v>1235</v>
      </c>
      <c r="M1840" t="s">
        <v>1236</v>
      </c>
      <c r="N1840" t="s">
        <v>1237</v>
      </c>
      <c r="O1840" t="s">
        <v>1238</v>
      </c>
      <c r="P1840">
        <v>1.81215119</v>
      </c>
      <c r="Q1840" t="s">
        <v>1239</v>
      </c>
      <c r="R1840" t="s">
        <v>1240</v>
      </c>
      <c r="S1840">
        <v>121563518</v>
      </c>
      <c r="T1840">
        <v>287.05501450000003</v>
      </c>
      <c r="U1840" t="s">
        <v>31</v>
      </c>
      <c r="V1840" t="s">
        <v>13619</v>
      </c>
      <c r="W1840" t="s">
        <v>23</v>
      </c>
    </row>
    <row r="1841" spans="1:23" x14ac:dyDescent="0.4">
      <c r="A1841">
        <v>1840</v>
      </c>
      <c r="B1841">
        <v>1</v>
      </c>
      <c r="C1841">
        <v>1</v>
      </c>
      <c r="D1841">
        <v>1</v>
      </c>
      <c r="E1841">
        <v>1</v>
      </c>
      <c r="F1841">
        <v>0.51344556995320101</v>
      </c>
      <c r="G1841">
        <v>-2.5690815636228499</v>
      </c>
      <c r="H1841" t="s">
        <v>23</v>
      </c>
      <c r="I1841">
        <v>35.909801620757101</v>
      </c>
      <c r="J1841" t="s">
        <v>1234</v>
      </c>
      <c r="K1841" t="s">
        <v>25</v>
      </c>
      <c r="L1841" t="s">
        <v>1235</v>
      </c>
      <c r="M1841" t="s">
        <v>1236</v>
      </c>
      <c r="N1841" t="s">
        <v>1237</v>
      </c>
      <c r="O1841" t="s">
        <v>1238</v>
      </c>
      <c r="P1841">
        <v>1.81215119</v>
      </c>
      <c r="Q1841" t="s">
        <v>1239</v>
      </c>
      <c r="R1841" t="s">
        <v>1240</v>
      </c>
      <c r="S1841">
        <v>121563518</v>
      </c>
      <c r="T1841">
        <v>287.05501450000003</v>
      </c>
      <c r="U1841" t="s">
        <v>31</v>
      </c>
      <c r="V1841" t="s">
        <v>2549</v>
      </c>
      <c r="W1841" t="s">
        <v>23</v>
      </c>
    </row>
    <row r="1842" spans="1:23" x14ac:dyDescent="0.4">
      <c r="A1842">
        <v>1841</v>
      </c>
      <c r="B1842">
        <v>1</v>
      </c>
      <c r="C1842">
        <v>1</v>
      </c>
      <c r="D1842">
        <v>1</v>
      </c>
      <c r="E1842">
        <v>1</v>
      </c>
      <c r="F1842">
        <v>0.51343672547049801</v>
      </c>
      <c r="G1842">
        <v>-2.3534859475504302</v>
      </c>
      <c r="H1842">
        <v>0.999999999999999</v>
      </c>
      <c r="I1842">
        <v>8.8532939058482505</v>
      </c>
      <c r="J1842" t="s">
        <v>1234</v>
      </c>
      <c r="K1842" t="s">
        <v>25</v>
      </c>
      <c r="L1842" t="s">
        <v>1235</v>
      </c>
      <c r="M1842" t="s">
        <v>1236</v>
      </c>
      <c r="N1842" t="s">
        <v>1237</v>
      </c>
      <c r="O1842" t="s">
        <v>1238</v>
      </c>
      <c r="P1842">
        <v>1.81215119</v>
      </c>
      <c r="Q1842" t="s">
        <v>1239</v>
      </c>
      <c r="R1842" t="s">
        <v>1240</v>
      </c>
      <c r="S1842">
        <v>121563518</v>
      </c>
      <c r="T1842">
        <v>287.05501450000003</v>
      </c>
      <c r="U1842" t="s">
        <v>31</v>
      </c>
      <c r="V1842" t="s">
        <v>13620</v>
      </c>
      <c r="W1842" t="s">
        <v>23</v>
      </c>
    </row>
    <row r="1843" spans="1:23" x14ac:dyDescent="0.4">
      <c r="A1843">
        <v>1842</v>
      </c>
      <c r="B1843">
        <v>1</v>
      </c>
      <c r="C1843">
        <v>1</v>
      </c>
      <c r="D1843">
        <v>1</v>
      </c>
      <c r="E1843">
        <v>1</v>
      </c>
      <c r="F1843">
        <v>0.51343672547049801</v>
      </c>
      <c r="G1843">
        <v>-2.3534859475504302</v>
      </c>
      <c r="H1843" t="s">
        <v>23</v>
      </c>
      <c r="I1843">
        <v>8.8532939058482505</v>
      </c>
      <c r="J1843" t="s">
        <v>1234</v>
      </c>
      <c r="K1843" t="s">
        <v>25</v>
      </c>
      <c r="L1843" t="s">
        <v>1235</v>
      </c>
      <c r="M1843" t="s">
        <v>1236</v>
      </c>
      <c r="N1843" t="s">
        <v>1237</v>
      </c>
      <c r="O1843" t="s">
        <v>1238</v>
      </c>
      <c r="P1843">
        <v>1.81215119</v>
      </c>
      <c r="Q1843" t="s">
        <v>1239</v>
      </c>
      <c r="R1843" t="s">
        <v>1240</v>
      </c>
      <c r="S1843">
        <v>121563518</v>
      </c>
      <c r="T1843">
        <v>287.05501450000003</v>
      </c>
      <c r="U1843" t="s">
        <v>31</v>
      </c>
      <c r="V1843" t="s">
        <v>1242</v>
      </c>
      <c r="W1843" t="s">
        <v>23</v>
      </c>
    </row>
    <row r="1844" spans="1:23" x14ac:dyDescent="0.4">
      <c r="A1844">
        <v>1843</v>
      </c>
      <c r="B1844">
        <v>1</v>
      </c>
      <c r="C1844">
        <v>1</v>
      </c>
      <c r="D1844">
        <v>1</v>
      </c>
      <c r="E1844">
        <v>1</v>
      </c>
      <c r="F1844">
        <v>0.51284787993974001</v>
      </c>
      <c r="G1844">
        <v>-9.1363853552908001</v>
      </c>
      <c r="H1844" t="s">
        <v>23</v>
      </c>
      <c r="I1844">
        <v>40.331536636502904</v>
      </c>
      <c r="J1844" t="s">
        <v>3242</v>
      </c>
      <c r="K1844" t="s">
        <v>25</v>
      </c>
      <c r="L1844" t="s">
        <v>7295</v>
      </c>
      <c r="M1844" t="s">
        <v>7296</v>
      </c>
      <c r="N1844" t="s">
        <v>7297</v>
      </c>
      <c r="O1844" t="s">
        <v>7298</v>
      </c>
      <c r="P1844">
        <v>1.7999999499999999</v>
      </c>
      <c r="Q1844" t="s">
        <v>7299</v>
      </c>
      <c r="R1844" t="s">
        <v>7300</v>
      </c>
      <c r="S1844">
        <v>34447485310</v>
      </c>
      <c r="T1844">
        <v>289.07066459999999</v>
      </c>
      <c r="U1844" t="s">
        <v>31</v>
      </c>
      <c r="V1844" t="s">
        <v>3249</v>
      </c>
      <c r="W1844" t="s">
        <v>23</v>
      </c>
    </row>
    <row r="1845" spans="1:23" x14ac:dyDescent="0.4">
      <c r="A1845">
        <v>1844</v>
      </c>
      <c r="B1845">
        <v>1</v>
      </c>
      <c r="C1845">
        <v>1</v>
      </c>
      <c r="D1845">
        <v>1</v>
      </c>
      <c r="E1845">
        <v>1</v>
      </c>
      <c r="F1845">
        <v>0.51284787993974001</v>
      </c>
      <c r="G1845">
        <v>-9.1363853552908001</v>
      </c>
      <c r="H1845">
        <v>0.999999999999999</v>
      </c>
      <c r="I1845">
        <v>40.331536636502904</v>
      </c>
      <c r="J1845" t="s">
        <v>3242</v>
      </c>
      <c r="K1845" t="s">
        <v>25</v>
      </c>
      <c r="L1845" t="s">
        <v>7295</v>
      </c>
      <c r="M1845" t="s">
        <v>7296</v>
      </c>
      <c r="N1845" t="s">
        <v>7297</v>
      </c>
      <c r="O1845" t="s">
        <v>7298</v>
      </c>
      <c r="P1845">
        <v>1.7999999499999999</v>
      </c>
      <c r="Q1845" t="s">
        <v>7299</v>
      </c>
      <c r="R1845" t="s">
        <v>7300</v>
      </c>
      <c r="S1845">
        <v>34447485310</v>
      </c>
      <c r="T1845">
        <v>289.07066459999999</v>
      </c>
      <c r="U1845" t="s">
        <v>31</v>
      </c>
      <c r="V1845" t="s">
        <v>13621</v>
      </c>
      <c r="W1845" t="s">
        <v>23</v>
      </c>
    </row>
    <row r="1846" spans="1:23" x14ac:dyDescent="0.4">
      <c r="A1846">
        <v>1845</v>
      </c>
      <c r="B1846">
        <v>1</v>
      </c>
      <c r="C1846">
        <v>3</v>
      </c>
      <c r="D1846">
        <v>1</v>
      </c>
      <c r="E1846">
        <v>3</v>
      </c>
      <c r="F1846">
        <v>0.51270675080487005</v>
      </c>
      <c r="G1846">
        <v>-3.6847387622983399</v>
      </c>
      <c r="H1846">
        <v>5.52763819095477E-2</v>
      </c>
      <c r="I1846">
        <v>31.861983169021901</v>
      </c>
      <c r="J1846" t="s">
        <v>2193</v>
      </c>
      <c r="K1846" t="s">
        <v>25</v>
      </c>
      <c r="L1846" t="s">
        <v>2194</v>
      </c>
      <c r="M1846" t="s">
        <v>2195</v>
      </c>
      <c r="N1846" t="s">
        <v>2196</v>
      </c>
      <c r="O1846" t="s">
        <v>2197</v>
      </c>
      <c r="P1846">
        <v>-0.40000000600000002</v>
      </c>
      <c r="Q1846" t="s">
        <v>2198</v>
      </c>
      <c r="R1846" t="s">
        <v>2199</v>
      </c>
      <c r="S1846">
        <v>121563518</v>
      </c>
      <c r="T1846">
        <v>355.1028</v>
      </c>
      <c r="U1846" t="s">
        <v>31</v>
      </c>
      <c r="V1846" t="s">
        <v>13622</v>
      </c>
      <c r="W1846" t="s">
        <v>23</v>
      </c>
    </row>
    <row r="1847" spans="1:23" x14ac:dyDescent="0.4">
      <c r="A1847">
        <v>1846</v>
      </c>
      <c r="B1847">
        <v>1</v>
      </c>
      <c r="C1847">
        <v>2</v>
      </c>
      <c r="D1847">
        <v>1</v>
      </c>
      <c r="E1847">
        <v>1</v>
      </c>
      <c r="F1847">
        <v>0.51265967668454604</v>
      </c>
      <c r="G1847">
        <v>-3.5254249964342299</v>
      </c>
      <c r="H1847">
        <v>0.99949748743718503</v>
      </c>
      <c r="I1847">
        <v>16.446157108731999</v>
      </c>
      <c r="J1847" t="s">
        <v>2044</v>
      </c>
      <c r="K1847" t="s">
        <v>25</v>
      </c>
      <c r="L1847" t="s">
        <v>2238</v>
      </c>
      <c r="M1847" t="s">
        <v>2239</v>
      </c>
      <c r="N1847" t="s">
        <v>2240</v>
      </c>
      <c r="O1847" t="s">
        <v>2241</v>
      </c>
      <c r="P1847">
        <v>-0.10000000100000001</v>
      </c>
      <c r="Q1847" t="s">
        <v>2242</v>
      </c>
      <c r="R1847" t="s">
        <v>2243</v>
      </c>
      <c r="S1847">
        <v>88009086</v>
      </c>
      <c r="T1847">
        <v>579.17083209999998</v>
      </c>
      <c r="U1847" t="s">
        <v>31</v>
      </c>
      <c r="V1847" t="s">
        <v>13623</v>
      </c>
      <c r="W1847" t="s">
        <v>23</v>
      </c>
    </row>
    <row r="1848" spans="1:23" x14ac:dyDescent="0.4">
      <c r="A1848">
        <v>1847</v>
      </c>
      <c r="B1848">
        <v>1</v>
      </c>
      <c r="C1848">
        <v>2</v>
      </c>
      <c r="D1848">
        <v>1</v>
      </c>
      <c r="E1848">
        <v>1</v>
      </c>
      <c r="F1848">
        <v>0.51265967668454604</v>
      </c>
      <c r="G1848">
        <v>-3.5254249964342299</v>
      </c>
      <c r="H1848" t="s">
        <v>23</v>
      </c>
      <c r="I1848">
        <v>16.446157108731999</v>
      </c>
      <c r="J1848" t="s">
        <v>2044</v>
      </c>
      <c r="K1848" t="s">
        <v>25</v>
      </c>
      <c r="L1848" t="s">
        <v>2238</v>
      </c>
      <c r="M1848" t="s">
        <v>2239</v>
      </c>
      <c r="N1848" t="s">
        <v>2240</v>
      </c>
      <c r="O1848" t="s">
        <v>2241</v>
      </c>
      <c r="P1848">
        <v>-0.10000000100000001</v>
      </c>
      <c r="Q1848" t="s">
        <v>2242</v>
      </c>
      <c r="R1848" t="s">
        <v>2243</v>
      </c>
      <c r="S1848">
        <v>88009086</v>
      </c>
      <c r="T1848">
        <v>579.17083209999998</v>
      </c>
      <c r="U1848" t="s">
        <v>31</v>
      </c>
      <c r="V1848" t="s">
        <v>3225</v>
      </c>
      <c r="W1848" t="s">
        <v>23</v>
      </c>
    </row>
    <row r="1849" spans="1:23" x14ac:dyDescent="0.4">
      <c r="A1849">
        <v>1848</v>
      </c>
      <c r="B1849">
        <v>1</v>
      </c>
      <c r="C1849">
        <v>1</v>
      </c>
      <c r="D1849">
        <v>1</v>
      </c>
      <c r="E1849">
        <v>1</v>
      </c>
      <c r="F1849">
        <v>0.51206961548042995</v>
      </c>
      <c r="G1849">
        <v>-37.566158830020797</v>
      </c>
      <c r="H1849" t="s">
        <v>23</v>
      </c>
      <c r="I1849">
        <v>85.405779031381797</v>
      </c>
      <c r="J1849" t="s">
        <v>1040</v>
      </c>
      <c r="K1849" t="s">
        <v>25</v>
      </c>
      <c r="L1849" t="s">
        <v>1041</v>
      </c>
      <c r="M1849" t="s">
        <v>1042</v>
      </c>
      <c r="N1849" t="s">
        <v>1043</v>
      </c>
      <c r="O1849" t="s">
        <v>1044</v>
      </c>
      <c r="P1849">
        <v>0.69999998799999996</v>
      </c>
      <c r="Q1849">
        <v>68094</v>
      </c>
      <c r="R1849" t="s">
        <v>1045</v>
      </c>
      <c r="S1849">
        <v>19415142</v>
      </c>
      <c r="T1849">
        <v>199.08658940000001</v>
      </c>
      <c r="U1849" t="s">
        <v>31</v>
      </c>
      <c r="V1849" t="s">
        <v>7738</v>
      </c>
      <c r="W1849" t="s">
        <v>23</v>
      </c>
    </row>
    <row r="1850" spans="1:23" x14ac:dyDescent="0.4">
      <c r="A1850">
        <v>1849</v>
      </c>
      <c r="B1850">
        <v>1</v>
      </c>
      <c r="C1850">
        <v>1</v>
      </c>
      <c r="D1850">
        <v>1</v>
      </c>
      <c r="E1850">
        <v>1</v>
      </c>
      <c r="F1850">
        <v>0.51206961548042995</v>
      </c>
      <c r="G1850">
        <v>-37.566158830020797</v>
      </c>
      <c r="H1850">
        <v>0.999999999999999</v>
      </c>
      <c r="I1850">
        <v>85.405779031381797</v>
      </c>
      <c r="J1850" t="s">
        <v>1040</v>
      </c>
      <c r="K1850" t="s">
        <v>25</v>
      </c>
      <c r="L1850" t="s">
        <v>1041</v>
      </c>
      <c r="M1850" t="s">
        <v>1042</v>
      </c>
      <c r="N1850" t="s">
        <v>1043</v>
      </c>
      <c r="O1850" t="s">
        <v>1044</v>
      </c>
      <c r="P1850">
        <v>0.69999998799999996</v>
      </c>
      <c r="Q1850">
        <v>68094</v>
      </c>
      <c r="R1850" t="s">
        <v>1045</v>
      </c>
      <c r="S1850">
        <v>19415142</v>
      </c>
      <c r="T1850">
        <v>199.08658940000001</v>
      </c>
      <c r="U1850" t="s">
        <v>31</v>
      </c>
      <c r="V1850" t="s">
        <v>13624</v>
      </c>
      <c r="W1850" t="s">
        <v>23</v>
      </c>
    </row>
    <row r="1851" spans="1:23" x14ac:dyDescent="0.4">
      <c r="A1851">
        <v>1850</v>
      </c>
      <c r="B1851">
        <v>1</v>
      </c>
      <c r="C1851">
        <v>1</v>
      </c>
      <c r="D1851">
        <v>1</v>
      </c>
      <c r="E1851">
        <v>1</v>
      </c>
      <c r="F1851">
        <v>0.51162572514080695</v>
      </c>
      <c r="G1851">
        <v>-15.460436518077</v>
      </c>
      <c r="H1851">
        <v>0.999999999999999</v>
      </c>
      <c r="I1851">
        <v>33.362020267503702</v>
      </c>
      <c r="J1851" t="s">
        <v>1267</v>
      </c>
      <c r="K1851" t="s">
        <v>25</v>
      </c>
      <c r="L1851" t="s">
        <v>13612</v>
      </c>
      <c r="M1851" t="s">
        <v>13613</v>
      </c>
      <c r="N1851" t="s">
        <v>13614</v>
      </c>
      <c r="O1851" t="s">
        <v>13615</v>
      </c>
      <c r="P1851">
        <v>0.80000001200000004</v>
      </c>
      <c r="Q1851" t="s">
        <v>13616</v>
      </c>
      <c r="R1851" t="s">
        <v>13617</v>
      </c>
      <c r="S1851">
        <v>3727446</v>
      </c>
      <c r="T1851">
        <v>710.41100280000001</v>
      </c>
      <c r="U1851" t="s">
        <v>31</v>
      </c>
      <c r="V1851" t="s">
        <v>13625</v>
      </c>
      <c r="W1851" t="s">
        <v>23</v>
      </c>
    </row>
    <row r="1852" spans="1:23" x14ac:dyDescent="0.4">
      <c r="A1852">
        <v>1851</v>
      </c>
      <c r="B1852">
        <v>1</v>
      </c>
      <c r="C1852">
        <v>1</v>
      </c>
      <c r="D1852">
        <v>1</v>
      </c>
      <c r="E1852">
        <v>1</v>
      </c>
      <c r="F1852">
        <v>0.51162572514080695</v>
      </c>
      <c r="G1852">
        <v>-15.460436518077</v>
      </c>
      <c r="H1852" t="s">
        <v>23</v>
      </c>
      <c r="I1852">
        <v>33.362020267503702</v>
      </c>
      <c r="J1852" t="s">
        <v>1267</v>
      </c>
      <c r="K1852" t="s">
        <v>25</v>
      </c>
      <c r="L1852" t="s">
        <v>13612</v>
      </c>
      <c r="M1852" t="s">
        <v>13613</v>
      </c>
      <c r="N1852" t="s">
        <v>13614</v>
      </c>
      <c r="O1852" t="s">
        <v>13615</v>
      </c>
      <c r="P1852">
        <v>0.80000001200000004</v>
      </c>
      <c r="Q1852" t="s">
        <v>13616</v>
      </c>
      <c r="R1852" t="s">
        <v>13617</v>
      </c>
      <c r="S1852">
        <v>3727446</v>
      </c>
      <c r="T1852">
        <v>710.41100280000001</v>
      </c>
      <c r="U1852" t="s">
        <v>31</v>
      </c>
      <c r="V1852" t="s">
        <v>7579</v>
      </c>
      <c r="W1852" t="s">
        <v>23</v>
      </c>
    </row>
    <row r="1853" spans="1:23" x14ac:dyDescent="0.4">
      <c r="A1853">
        <v>1852</v>
      </c>
      <c r="B1853">
        <v>1</v>
      </c>
      <c r="C1853">
        <v>1</v>
      </c>
      <c r="D1853">
        <v>1</v>
      </c>
      <c r="E1853">
        <v>1</v>
      </c>
      <c r="F1853">
        <v>0.51133716376069804</v>
      </c>
      <c r="G1853">
        <v>-14.653075110110599</v>
      </c>
      <c r="H1853" t="s">
        <v>23</v>
      </c>
      <c r="I1853">
        <v>15.483808983885099</v>
      </c>
      <c r="J1853" t="s">
        <v>1199</v>
      </c>
      <c r="K1853" t="s">
        <v>25</v>
      </c>
      <c r="L1853" t="s">
        <v>13551</v>
      </c>
      <c r="M1853" t="s">
        <v>13552</v>
      </c>
      <c r="N1853" t="s">
        <v>13553</v>
      </c>
      <c r="O1853" t="s">
        <v>13554</v>
      </c>
      <c r="P1853">
        <v>-0.89999997600000003</v>
      </c>
      <c r="Q1853" t="s">
        <v>13555</v>
      </c>
      <c r="R1853" t="s">
        <v>13556</v>
      </c>
      <c r="S1853">
        <v>3989878</v>
      </c>
      <c r="T1853">
        <v>597.18139680000002</v>
      </c>
      <c r="U1853" t="s">
        <v>31</v>
      </c>
      <c r="V1853" t="s">
        <v>4150</v>
      </c>
      <c r="W1853" t="s">
        <v>23</v>
      </c>
    </row>
    <row r="1854" spans="1:23" x14ac:dyDescent="0.4">
      <c r="A1854">
        <v>1853</v>
      </c>
      <c r="B1854">
        <v>1</v>
      </c>
      <c r="C1854">
        <v>1</v>
      </c>
      <c r="D1854">
        <v>1</v>
      </c>
      <c r="E1854">
        <v>1</v>
      </c>
      <c r="F1854">
        <v>0.51133716376069804</v>
      </c>
      <c r="G1854">
        <v>-14.653075110110599</v>
      </c>
      <c r="H1854">
        <v>0.999999999999999</v>
      </c>
      <c r="I1854">
        <v>15.483808983885099</v>
      </c>
      <c r="J1854" t="s">
        <v>1199</v>
      </c>
      <c r="K1854" t="s">
        <v>25</v>
      </c>
      <c r="L1854" t="s">
        <v>13551</v>
      </c>
      <c r="M1854" t="s">
        <v>13552</v>
      </c>
      <c r="N1854" t="s">
        <v>13553</v>
      </c>
      <c r="O1854" t="s">
        <v>13554</v>
      </c>
      <c r="P1854">
        <v>-0.89999997600000003</v>
      </c>
      <c r="Q1854" t="s">
        <v>13555</v>
      </c>
      <c r="R1854" t="s">
        <v>13556</v>
      </c>
      <c r="S1854">
        <v>3989878</v>
      </c>
      <c r="T1854">
        <v>597.18139680000002</v>
      </c>
      <c r="U1854" t="s">
        <v>31</v>
      </c>
      <c r="V1854" t="s">
        <v>13626</v>
      </c>
      <c r="W1854" t="s">
        <v>23</v>
      </c>
    </row>
    <row r="1855" spans="1:23" x14ac:dyDescent="0.4">
      <c r="A1855">
        <v>1854</v>
      </c>
      <c r="B1855">
        <v>1</v>
      </c>
      <c r="C1855">
        <v>1</v>
      </c>
      <c r="D1855">
        <v>1</v>
      </c>
      <c r="E1855">
        <v>1</v>
      </c>
      <c r="F1855">
        <v>0.51090529541783503</v>
      </c>
      <c r="G1855">
        <v>-7.6719878017653897</v>
      </c>
      <c r="H1855">
        <v>0.999999999999999</v>
      </c>
      <c r="I1855">
        <v>46.835239271647403</v>
      </c>
      <c r="J1855" t="s">
        <v>2628</v>
      </c>
      <c r="K1855" t="s">
        <v>25</v>
      </c>
      <c r="L1855" t="s">
        <v>3051</v>
      </c>
      <c r="M1855" t="s">
        <v>3052</v>
      </c>
      <c r="N1855" t="s">
        <v>3053</v>
      </c>
      <c r="O1855" t="s">
        <v>3054</v>
      </c>
      <c r="P1855">
        <v>5.4000000999999997</v>
      </c>
      <c r="Q1855" t="s">
        <v>3055</v>
      </c>
      <c r="R1855" t="s">
        <v>3056</v>
      </c>
      <c r="S1855">
        <v>19972222</v>
      </c>
      <c r="T1855">
        <v>767.49400409999998</v>
      </c>
      <c r="U1855" t="s">
        <v>31</v>
      </c>
      <c r="V1855" t="s">
        <v>13627</v>
      </c>
      <c r="W1855" t="s">
        <v>23</v>
      </c>
    </row>
    <row r="1856" spans="1:23" x14ac:dyDescent="0.4">
      <c r="A1856">
        <v>1855</v>
      </c>
      <c r="B1856">
        <v>1</v>
      </c>
      <c r="C1856">
        <v>1</v>
      </c>
      <c r="D1856">
        <v>1</v>
      </c>
      <c r="E1856">
        <v>1</v>
      </c>
      <c r="F1856">
        <v>0.51090529541783503</v>
      </c>
      <c r="G1856">
        <v>-7.6719878017653897</v>
      </c>
      <c r="H1856" t="s">
        <v>23</v>
      </c>
      <c r="I1856">
        <v>46.835239271647403</v>
      </c>
      <c r="J1856" t="s">
        <v>2628</v>
      </c>
      <c r="K1856" t="s">
        <v>25</v>
      </c>
      <c r="L1856" t="s">
        <v>3051</v>
      </c>
      <c r="M1856" t="s">
        <v>3052</v>
      </c>
      <c r="N1856" t="s">
        <v>3053</v>
      </c>
      <c r="O1856" t="s">
        <v>3054</v>
      </c>
      <c r="P1856">
        <v>5.4000000999999997</v>
      </c>
      <c r="Q1856" t="s">
        <v>3055</v>
      </c>
      <c r="R1856" t="s">
        <v>3056</v>
      </c>
      <c r="S1856">
        <v>19972222</v>
      </c>
      <c r="T1856">
        <v>767.49400409999998</v>
      </c>
      <c r="U1856" t="s">
        <v>31</v>
      </c>
      <c r="V1856" t="s">
        <v>4571</v>
      </c>
      <c r="W1856" t="s">
        <v>23</v>
      </c>
    </row>
    <row r="1857" spans="1:23" x14ac:dyDescent="0.4">
      <c r="A1857">
        <v>1856</v>
      </c>
      <c r="B1857">
        <v>1</v>
      </c>
      <c r="C1857">
        <v>1</v>
      </c>
      <c r="D1857">
        <v>1</v>
      </c>
      <c r="E1857">
        <v>1</v>
      </c>
      <c r="F1857">
        <v>0.50952281010679201</v>
      </c>
      <c r="G1857">
        <v>-51.839227024993598</v>
      </c>
      <c r="H1857" t="s">
        <v>23</v>
      </c>
      <c r="I1857">
        <v>41.641965287270402</v>
      </c>
      <c r="J1857" t="s">
        <v>2842</v>
      </c>
      <c r="K1857" t="s">
        <v>25</v>
      </c>
      <c r="L1857" t="s">
        <v>2843</v>
      </c>
      <c r="M1857" t="s">
        <v>2844</v>
      </c>
      <c r="N1857" t="s">
        <v>2845</v>
      </c>
      <c r="O1857" t="s">
        <v>2846</v>
      </c>
      <c r="P1857">
        <v>0.60836017099999995</v>
      </c>
      <c r="Q1857" t="s">
        <v>2847</v>
      </c>
      <c r="R1857" t="s">
        <v>2848</v>
      </c>
      <c r="S1857">
        <v>121383790</v>
      </c>
      <c r="T1857">
        <v>218.08454</v>
      </c>
      <c r="U1857" t="s">
        <v>31</v>
      </c>
      <c r="V1857" t="s">
        <v>3409</v>
      </c>
      <c r="W1857" t="s">
        <v>23</v>
      </c>
    </row>
    <row r="1858" spans="1:23" x14ac:dyDescent="0.4">
      <c r="A1858">
        <v>1857</v>
      </c>
      <c r="B1858">
        <v>1</v>
      </c>
      <c r="C1858">
        <v>1</v>
      </c>
      <c r="D1858">
        <v>1</v>
      </c>
      <c r="E1858">
        <v>1</v>
      </c>
      <c r="F1858">
        <v>0.50952281010679201</v>
      </c>
      <c r="G1858">
        <v>-51.839227024993598</v>
      </c>
      <c r="H1858">
        <v>0.999999999999999</v>
      </c>
      <c r="I1858">
        <v>41.641965287270402</v>
      </c>
      <c r="J1858" t="s">
        <v>2842</v>
      </c>
      <c r="K1858" t="s">
        <v>25</v>
      </c>
      <c r="L1858" t="s">
        <v>2843</v>
      </c>
      <c r="M1858" t="s">
        <v>2844</v>
      </c>
      <c r="N1858" t="s">
        <v>2845</v>
      </c>
      <c r="O1858" t="s">
        <v>2846</v>
      </c>
      <c r="P1858">
        <v>0.60836017099999995</v>
      </c>
      <c r="Q1858" t="s">
        <v>2847</v>
      </c>
      <c r="R1858" t="s">
        <v>2848</v>
      </c>
      <c r="S1858">
        <v>121383790</v>
      </c>
      <c r="T1858">
        <v>218.08454</v>
      </c>
      <c r="U1858" t="s">
        <v>31</v>
      </c>
      <c r="V1858" t="s">
        <v>13628</v>
      </c>
      <c r="W1858" t="s">
        <v>23</v>
      </c>
    </row>
    <row r="1859" spans="1:23" x14ac:dyDescent="0.4">
      <c r="A1859">
        <v>1858</v>
      </c>
      <c r="B1859">
        <v>1</v>
      </c>
      <c r="C1859">
        <v>1</v>
      </c>
      <c r="D1859">
        <v>1</v>
      </c>
      <c r="E1859">
        <v>1</v>
      </c>
      <c r="F1859">
        <v>0.50918646215594299</v>
      </c>
      <c r="G1859">
        <v>-51.840227009957097</v>
      </c>
      <c r="H1859" t="s">
        <v>23</v>
      </c>
      <c r="I1859">
        <v>41.641965287270402</v>
      </c>
      <c r="J1859" t="s">
        <v>2842</v>
      </c>
      <c r="K1859" t="s">
        <v>25</v>
      </c>
      <c r="L1859" t="s">
        <v>2843</v>
      </c>
      <c r="M1859" t="s">
        <v>2844</v>
      </c>
      <c r="N1859" t="s">
        <v>2845</v>
      </c>
      <c r="O1859" t="s">
        <v>2846</v>
      </c>
      <c r="P1859">
        <v>0.60836017099999995</v>
      </c>
      <c r="Q1859" t="s">
        <v>2847</v>
      </c>
      <c r="R1859" t="s">
        <v>2848</v>
      </c>
      <c r="S1859">
        <v>121383790</v>
      </c>
      <c r="T1859">
        <v>218.084541</v>
      </c>
      <c r="U1859" t="s">
        <v>31</v>
      </c>
      <c r="V1859" t="s">
        <v>3435</v>
      </c>
      <c r="W1859" t="s">
        <v>23</v>
      </c>
    </row>
    <row r="1860" spans="1:23" x14ac:dyDescent="0.4">
      <c r="A1860">
        <v>1859</v>
      </c>
      <c r="B1860">
        <v>1</v>
      </c>
      <c r="C1860">
        <v>1</v>
      </c>
      <c r="D1860">
        <v>1</v>
      </c>
      <c r="E1860">
        <v>1</v>
      </c>
      <c r="F1860">
        <v>0.50918646215594299</v>
      </c>
      <c r="G1860">
        <v>-51.840227009957097</v>
      </c>
      <c r="H1860">
        <v>0.999999999999999</v>
      </c>
      <c r="I1860">
        <v>41.641965287270402</v>
      </c>
      <c r="J1860" t="s">
        <v>2842</v>
      </c>
      <c r="K1860" t="s">
        <v>25</v>
      </c>
      <c r="L1860" t="s">
        <v>2843</v>
      </c>
      <c r="M1860" t="s">
        <v>2844</v>
      </c>
      <c r="N1860" t="s">
        <v>2845</v>
      </c>
      <c r="O1860" t="s">
        <v>2846</v>
      </c>
      <c r="P1860">
        <v>0.60836017099999995</v>
      </c>
      <c r="Q1860" t="s">
        <v>2847</v>
      </c>
      <c r="R1860" t="s">
        <v>2848</v>
      </c>
      <c r="S1860">
        <v>121383790</v>
      </c>
      <c r="T1860">
        <v>218.084541</v>
      </c>
      <c r="U1860" t="s">
        <v>31</v>
      </c>
      <c r="V1860" t="s">
        <v>13629</v>
      </c>
      <c r="W1860" t="s">
        <v>23</v>
      </c>
    </row>
    <row r="1861" spans="1:23" x14ac:dyDescent="0.4">
      <c r="A1861">
        <v>1860</v>
      </c>
      <c r="B1861">
        <v>1</v>
      </c>
      <c r="C1861">
        <v>1</v>
      </c>
      <c r="D1861">
        <v>1</v>
      </c>
      <c r="E1861">
        <v>1</v>
      </c>
      <c r="F1861">
        <v>0.50857964031724501</v>
      </c>
      <c r="G1861">
        <v>-518.82309049969604</v>
      </c>
      <c r="H1861" t="s">
        <v>23</v>
      </c>
      <c r="I1861">
        <v>35.541536474805497</v>
      </c>
      <c r="J1861" t="s">
        <v>3072</v>
      </c>
      <c r="K1861" t="s">
        <v>25</v>
      </c>
      <c r="L1861" t="s">
        <v>3073</v>
      </c>
      <c r="M1861" t="s">
        <v>3074</v>
      </c>
      <c r="N1861" t="s">
        <v>28</v>
      </c>
      <c r="O1861" t="s">
        <v>3075</v>
      </c>
      <c r="P1861">
        <v>4.6999998099999996</v>
      </c>
      <c r="Q1861">
        <v>71576419</v>
      </c>
      <c r="R1861" t="s">
        <v>3076</v>
      </c>
      <c r="S1861">
        <v>33554434</v>
      </c>
      <c r="T1861">
        <v>589.19156750000002</v>
      </c>
      <c r="U1861" t="s">
        <v>31</v>
      </c>
      <c r="V1861" t="s">
        <v>10147</v>
      </c>
      <c r="W1861" t="s">
        <v>23</v>
      </c>
    </row>
    <row r="1862" spans="1:23" x14ac:dyDescent="0.4">
      <c r="A1862">
        <v>1861</v>
      </c>
      <c r="B1862">
        <v>1</v>
      </c>
      <c r="C1862">
        <v>1</v>
      </c>
      <c r="D1862">
        <v>1</v>
      </c>
      <c r="E1862">
        <v>1</v>
      </c>
      <c r="F1862">
        <v>0.50857964031724501</v>
      </c>
      <c r="G1862">
        <v>-518.82309049969604</v>
      </c>
      <c r="H1862">
        <v>0.999999999999999</v>
      </c>
      <c r="I1862">
        <v>35.541536474805497</v>
      </c>
      <c r="J1862" t="s">
        <v>3072</v>
      </c>
      <c r="K1862" t="s">
        <v>25</v>
      </c>
      <c r="L1862" t="s">
        <v>3073</v>
      </c>
      <c r="M1862" t="s">
        <v>3074</v>
      </c>
      <c r="N1862" t="s">
        <v>28</v>
      </c>
      <c r="O1862" t="s">
        <v>3075</v>
      </c>
      <c r="P1862">
        <v>4.6999998099999996</v>
      </c>
      <c r="Q1862">
        <v>71576419</v>
      </c>
      <c r="R1862" t="s">
        <v>3076</v>
      </c>
      <c r="S1862">
        <v>33554434</v>
      </c>
      <c r="T1862">
        <v>589.19156750000002</v>
      </c>
      <c r="U1862" t="s">
        <v>31</v>
      </c>
      <c r="V1862" t="s">
        <v>13630</v>
      </c>
      <c r="W1862" t="s">
        <v>23</v>
      </c>
    </row>
    <row r="1863" spans="1:23" x14ac:dyDescent="0.4">
      <c r="A1863">
        <v>1862</v>
      </c>
      <c r="B1863">
        <v>1</v>
      </c>
      <c r="C1863">
        <v>2</v>
      </c>
      <c r="D1863">
        <v>1</v>
      </c>
      <c r="E1863">
        <v>2</v>
      </c>
      <c r="F1863">
        <v>0.50814333886396001</v>
      </c>
      <c r="G1863">
        <v>-13.3785478216416</v>
      </c>
      <c r="H1863">
        <v>0.452261306532663</v>
      </c>
      <c r="I1863">
        <v>61.230371738614103</v>
      </c>
      <c r="J1863" t="s">
        <v>3087</v>
      </c>
      <c r="K1863" t="s">
        <v>25</v>
      </c>
      <c r="L1863" t="s">
        <v>4062</v>
      </c>
      <c r="M1863" t="s">
        <v>4063</v>
      </c>
      <c r="N1863" t="s">
        <v>4064</v>
      </c>
      <c r="O1863" t="s">
        <v>4065</v>
      </c>
      <c r="P1863">
        <v>2.7090218099999999</v>
      </c>
      <c r="Q1863" t="s">
        <v>4066</v>
      </c>
      <c r="R1863" t="s">
        <v>4067</v>
      </c>
      <c r="S1863">
        <v>70803810</v>
      </c>
      <c r="T1863">
        <v>241.0859207</v>
      </c>
      <c r="U1863" t="s">
        <v>31</v>
      </c>
      <c r="V1863" t="s">
        <v>13631</v>
      </c>
      <c r="W1863" t="s">
        <v>23</v>
      </c>
    </row>
    <row r="1864" spans="1:23" x14ac:dyDescent="0.4">
      <c r="A1864">
        <v>1863</v>
      </c>
      <c r="B1864">
        <v>1</v>
      </c>
      <c r="C1864">
        <v>3</v>
      </c>
      <c r="D1864">
        <v>1</v>
      </c>
      <c r="E1864">
        <v>2</v>
      </c>
      <c r="F1864">
        <v>0.50712353760050599</v>
      </c>
      <c r="G1864">
        <v>-6.38813915287784</v>
      </c>
      <c r="H1864">
        <v>0.114572864321608</v>
      </c>
      <c r="I1864">
        <v>37.831170517278501</v>
      </c>
      <c r="J1864" t="s">
        <v>931</v>
      </c>
      <c r="K1864" t="s">
        <v>25</v>
      </c>
      <c r="L1864" t="s">
        <v>932</v>
      </c>
      <c r="M1864" t="s">
        <v>933</v>
      </c>
      <c r="N1864" t="s">
        <v>934</v>
      </c>
      <c r="O1864" t="s">
        <v>935</v>
      </c>
      <c r="P1864">
        <v>-1.7000000500000001</v>
      </c>
      <c r="Q1864" t="s">
        <v>936</v>
      </c>
      <c r="R1864" t="s">
        <v>937</v>
      </c>
      <c r="S1864">
        <v>20766846</v>
      </c>
      <c r="T1864">
        <v>597.14501129999996</v>
      </c>
      <c r="U1864" t="s">
        <v>31</v>
      </c>
      <c r="V1864" t="s">
        <v>13632</v>
      </c>
      <c r="W1864" t="s">
        <v>23</v>
      </c>
    </row>
    <row r="1865" spans="1:23" x14ac:dyDescent="0.4">
      <c r="A1865">
        <v>1864</v>
      </c>
      <c r="B1865">
        <v>1</v>
      </c>
      <c r="C1865">
        <v>5</v>
      </c>
      <c r="D1865">
        <v>1</v>
      </c>
      <c r="E1865">
        <v>2</v>
      </c>
      <c r="F1865">
        <v>0.506624992492825</v>
      </c>
      <c r="G1865">
        <v>-4.5165488820169202</v>
      </c>
      <c r="H1865">
        <v>0.96582914572864298</v>
      </c>
      <c r="I1865">
        <v>29.514448678952199</v>
      </c>
      <c r="J1865" t="s">
        <v>1860</v>
      </c>
      <c r="K1865" t="s">
        <v>25</v>
      </c>
      <c r="L1865" t="s">
        <v>1861</v>
      </c>
      <c r="M1865" t="s">
        <v>1862</v>
      </c>
      <c r="N1865" t="s">
        <v>1863</v>
      </c>
      <c r="O1865" t="s">
        <v>1864</v>
      </c>
      <c r="P1865">
        <v>1</v>
      </c>
      <c r="Q1865" t="s">
        <v>1865</v>
      </c>
      <c r="R1865" t="s">
        <v>1866</v>
      </c>
      <c r="S1865">
        <v>8677613694</v>
      </c>
      <c r="T1865">
        <v>463.08710250000001</v>
      </c>
      <c r="U1865" t="s">
        <v>31</v>
      </c>
      <c r="V1865" t="s">
        <v>13633</v>
      </c>
      <c r="W1865" t="s">
        <v>23</v>
      </c>
    </row>
    <row r="1866" spans="1:23" x14ac:dyDescent="0.4">
      <c r="A1866">
        <v>1865</v>
      </c>
      <c r="B1866">
        <v>1</v>
      </c>
      <c r="C1866">
        <v>1</v>
      </c>
      <c r="D1866">
        <v>1</v>
      </c>
      <c r="E1866">
        <v>1</v>
      </c>
      <c r="F1866">
        <v>0.50656392428448005</v>
      </c>
      <c r="G1866">
        <v>-13.473887448428</v>
      </c>
      <c r="H1866" t="s">
        <v>23</v>
      </c>
      <c r="I1866">
        <v>17.111110893248402</v>
      </c>
      <c r="J1866" t="s">
        <v>1408</v>
      </c>
      <c r="K1866" t="s">
        <v>25</v>
      </c>
      <c r="L1866" t="s">
        <v>1409</v>
      </c>
      <c r="M1866" t="s">
        <v>1410</v>
      </c>
      <c r="N1866" t="s">
        <v>1411</v>
      </c>
      <c r="O1866" t="s">
        <v>1412</v>
      </c>
      <c r="P1866">
        <v>2.3777244099999999</v>
      </c>
      <c r="Q1866" t="s">
        <v>1413</v>
      </c>
      <c r="R1866" t="s">
        <v>1414</v>
      </c>
      <c r="S1866">
        <v>2779202</v>
      </c>
      <c r="T1866">
        <v>289.15466900000001</v>
      </c>
      <c r="U1866" t="s">
        <v>31</v>
      </c>
      <c r="V1866" t="s">
        <v>9175</v>
      </c>
      <c r="W1866" t="s">
        <v>23</v>
      </c>
    </row>
    <row r="1867" spans="1:23" x14ac:dyDescent="0.4">
      <c r="A1867">
        <v>1866</v>
      </c>
      <c r="B1867">
        <v>1</v>
      </c>
      <c r="C1867">
        <v>1</v>
      </c>
      <c r="D1867">
        <v>1</v>
      </c>
      <c r="E1867">
        <v>1</v>
      </c>
      <c r="F1867">
        <v>0.50656392428448005</v>
      </c>
      <c r="G1867">
        <v>-13.473887448428</v>
      </c>
      <c r="H1867">
        <v>0.999999999999999</v>
      </c>
      <c r="I1867">
        <v>17.111110893248402</v>
      </c>
      <c r="J1867" t="s">
        <v>1408</v>
      </c>
      <c r="K1867" t="s">
        <v>25</v>
      </c>
      <c r="L1867" t="s">
        <v>1409</v>
      </c>
      <c r="M1867" t="s">
        <v>1410</v>
      </c>
      <c r="N1867" t="s">
        <v>1411</v>
      </c>
      <c r="O1867" t="s">
        <v>1412</v>
      </c>
      <c r="P1867">
        <v>2.3777244099999999</v>
      </c>
      <c r="Q1867" t="s">
        <v>1413</v>
      </c>
      <c r="R1867" t="s">
        <v>1414</v>
      </c>
      <c r="S1867">
        <v>2779202</v>
      </c>
      <c r="T1867">
        <v>289.15466900000001</v>
      </c>
      <c r="U1867" t="s">
        <v>31</v>
      </c>
      <c r="V1867" t="s">
        <v>13634</v>
      </c>
      <c r="W1867" t="s">
        <v>23</v>
      </c>
    </row>
    <row r="1868" spans="1:23" x14ac:dyDescent="0.4">
      <c r="A1868">
        <v>1867</v>
      </c>
      <c r="B1868">
        <v>1</v>
      </c>
      <c r="C1868">
        <v>1</v>
      </c>
      <c r="D1868">
        <v>1</v>
      </c>
      <c r="E1868">
        <v>1</v>
      </c>
      <c r="F1868">
        <v>0.50592076536542896</v>
      </c>
      <c r="G1868">
        <v>-17.488647674045001</v>
      </c>
      <c r="H1868" t="s">
        <v>23</v>
      </c>
      <c r="I1868">
        <v>30.633393194054801</v>
      </c>
      <c r="J1868" t="s">
        <v>1408</v>
      </c>
      <c r="K1868" t="s">
        <v>25</v>
      </c>
      <c r="L1868" t="s">
        <v>1409</v>
      </c>
      <c r="M1868" t="s">
        <v>1410</v>
      </c>
      <c r="N1868" t="s">
        <v>1411</v>
      </c>
      <c r="O1868" t="s">
        <v>1412</v>
      </c>
      <c r="P1868">
        <v>2.3777244099999999</v>
      </c>
      <c r="Q1868" t="s">
        <v>1413</v>
      </c>
      <c r="R1868" t="s">
        <v>1414</v>
      </c>
      <c r="S1868">
        <v>2779202</v>
      </c>
      <c r="T1868">
        <v>289.15466900000001</v>
      </c>
      <c r="U1868" t="s">
        <v>31</v>
      </c>
      <c r="V1868" t="s">
        <v>2990</v>
      </c>
      <c r="W1868" t="s">
        <v>23</v>
      </c>
    </row>
    <row r="1869" spans="1:23" x14ac:dyDescent="0.4">
      <c r="A1869">
        <v>1868</v>
      </c>
      <c r="B1869">
        <v>1</v>
      </c>
      <c r="C1869">
        <v>1</v>
      </c>
      <c r="D1869">
        <v>1</v>
      </c>
      <c r="E1869">
        <v>1</v>
      </c>
      <c r="F1869">
        <v>0.50592076536542896</v>
      </c>
      <c r="G1869">
        <v>-17.488647674045001</v>
      </c>
      <c r="H1869">
        <v>0.999999999999999</v>
      </c>
      <c r="I1869">
        <v>30.633393194054801</v>
      </c>
      <c r="J1869" t="s">
        <v>1408</v>
      </c>
      <c r="K1869" t="s">
        <v>25</v>
      </c>
      <c r="L1869" t="s">
        <v>1409</v>
      </c>
      <c r="M1869" t="s">
        <v>1410</v>
      </c>
      <c r="N1869" t="s">
        <v>1411</v>
      </c>
      <c r="O1869" t="s">
        <v>1412</v>
      </c>
      <c r="P1869">
        <v>2.3777244099999999</v>
      </c>
      <c r="Q1869" t="s">
        <v>1413</v>
      </c>
      <c r="R1869" t="s">
        <v>1414</v>
      </c>
      <c r="S1869">
        <v>2779202</v>
      </c>
      <c r="T1869">
        <v>289.15466900000001</v>
      </c>
      <c r="U1869" t="s">
        <v>31</v>
      </c>
      <c r="V1869" t="s">
        <v>13635</v>
      </c>
      <c r="W1869" t="s">
        <v>23</v>
      </c>
    </row>
    <row r="1870" spans="1:23" x14ac:dyDescent="0.4">
      <c r="A1870">
        <v>1869</v>
      </c>
      <c r="B1870">
        <v>1</v>
      </c>
      <c r="C1870">
        <v>2</v>
      </c>
      <c r="D1870">
        <v>1</v>
      </c>
      <c r="E1870">
        <v>1</v>
      </c>
      <c r="F1870">
        <v>0.50498357910273095</v>
      </c>
      <c r="G1870">
        <v>-3.4184946173284598</v>
      </c>
      <c r="H1870">
        <v>0.999999999999999</v>
      </c>
      <c r="I1870">
        <v>20.349746380663301</v>
      </c>
      <c r="J1870" t="s">
        <v>3098</v>
      </c>
      <c r="K1870" t="s">
        <v>25</v>
      </c>
      <c r="L1870" t="s">
        <v>3099</v>
      </c>
      <c r="M1870" t="s">
        <v>3100</v>
      </c>
      <c r="N1870" t="s">
        <v>3101</v>
      </c>
      <c r="O1870" t="s">
        <v>3102</v>
      </c>
      <c r="P1870">
        <v>0.60000002399999997</v>
      </c>
      <c r="Q1870" t="s">
        <v>3103</v>
      </c>
      <c r="R1870" t="s">
        <v>3104</v>
      </c>
      <c r="S1870">
        <v>88009086</v>
      </c>
      <c r="T1870">
        <v>435.12857339999999</v>
      </c>
      <c r="U1870" t="s">
        <v>31</v>
      </c>
      <c r="V1870" t="s">
        <v>13636</v>
      </c>
      <c r="W1870" t="s">
        <v>23</v>
      </c>
    </row>
    <row r="1871" spans="1:23" x14ac:dyDescent="0.4">
      <c r="A1871">
        <v>1870</v>
      </c>
      <c r="B1871">
        <v>1</v>
      </c>
      <c r="C1871">
        <v>2</v>
      </c>
      <c r="D1871">
        <v>1</v>
      </c>
      <c r="E1871">
        <v>1</v>
      </c>
      <c r="F1871">
        <v>0.50498357910273095</v>
      </c>
      <c r="G1871">
        <v>-3.4184946173284598</v>
      </c>
      <c r="H1871" t="s">
        <v>23</v>
      </c>
      <c r="I1871">
        <v>20.349746380663301</v>
      </c>
      <c r="J1871" t="s">
        <v>3098</v>
      </c>
      <c r="K1871" t="s">
        <v>25</v>
      </c>
      <c r="L1871" t="s">
        <v>3099</v>
      </c>
      <c r="M1871" t="s">
        <v>3100</v>
      </c>
      <c r="N1871" t="s">
        <v>3101</v>
      </c>
      <c r="O1871" t="s">
        <v>3102</v>
      </c>
      <c r="P1871">
        <v>0.60000002399999997</v>
      </c>
      <c r="Q1871" t="s">
        <v>3103</v>
      </c>
      <c r="R1871" t="s">
        <v>3104</v>
      </c>
      <c r="S1871">
        <v>88009086</v>
      </c>
      <c r="T1871">
        <v>435.12857339999999</v>
      </c>
      <c r="U1871" t="s">
        <v>31</v>
      </c>
      <c r="V1871" t="s">
        <v>6331</v>
      </c>
      <c r="W1871" t="s">
        <v>23</v>
      </c>
    </row>
    <row r="1872" spans="1:23" x14ac:dyDescent="0.4">
      <c r="A1872">
        <v>1871</v>
      </c>
      <c r="B1872">
        <v>1</v>
      </c>
      <c r="C1872">
        <v>1</v>
      </c>
      <c r="D1872">
        <v>1</v>
      </c>
      <c r="E1872">
        <v>1</v>
      </c>
      <c r="F1872">
        <v>0.50470843855807701</v>
      </c>
      <c r="G1872">
        <v>-10.0941032148875</v>
      </c>
      <c r="H1872" t="s">
        <v>23</v>
      </c>
      <c r="I1872">
        <v>14.6729519819398</v>
      </c>
      <c r="J1872" t="s">
        <v>1408</v>
      </c>
      <c r="K1872" t="s">
        <v>25</v>
      </c>
      <c r="L1872" t="s">
        <v>1409</v>
      </c>
      <c r="M1872" t="s">
        <v>1410</v>
      </c>
      <c r="N1872" t="s">
        <v>1411</v>
      </c>
      <c r="O1872" t="s">
        <v>1412</v>
      </c>
      <c r="P1872">
        <v>2.3777244099999999</v>
      </c>
      <c r="Q1872" t="s">
        <v>1413</v>
      </c>
      <c r="R1872" t="s">
        <v>1414</v>
      </c>
      <c r="S1872">
        <v>2779202</v>
      </c>
      <c r="T1872">
        <v>289.15466900000001</v>
      </c>
      <c r="U1872" t="s">
        <v>31</v>
      </c>
      <c r="V1872" t="s">
        <v>2404</v>
      </c>
      <c r="W1872" t="s">
        <v>23</v>
      </c>
    </row>
    <row r="1873" spans="1:23" x14ac:dyDescent="0.4">
      <c r="A1873">
        <v>1872</v>
      </c>
      <c r="B1873">
        <v>1</v>
      </c>
      <c r="C1873">
        <v>1</v>
      </c>
      <c r="D1873">
        <v>1</v>
      </c>
      <c r="E1873">
        <v>1</v>
      </c>
      <c r="F1873">
        <v>0.50470843855807701</v>
      </c>
      <c r="G1873">
        <v>-10.0941032148875</v>
      </c>
      <c r="H1873">
        <v>0.999999999999999</v>
      </c>
      <c r="I1873">
        <v>14.6729519819398</v>
      </c>
      <c r="J1873" t="s">
        <v>1408</v>
      </c>
      <c r="K1873" t="s">
        <v>25</v>
      </c>
      <c r="L1873" t="s">
        <v>1409</v>
      </c>
      <c r="M1873" t="s">
        <v>1410</v>
      </c>
      <c r="N1873" t="s">
        <v>1411</v>
      </c>
      <c r="O1873" t="s">
        <v>1412</v>
      </c>
      <c r="P1873">
        <v>2.3777244099999999</v>
      </c>
      <c r="Q1873" t="s">
        <v>1413</v>
      </c>
      <c r="R1873" t="s">
        <v>1414</v>
      </c>
      <c r="S1873">
        <v>2779202</v>
      </c>
      <c r="T1873">
        <v>289.15466900000001</v>
      </c>
      <c r="U1873" t="s">
        <v>31</v>
      </c>
      <c r="V1873" t="s">
        <v>13637</v>
      </c>
      <c r="W1873" t="s">
        <v>23</v>
      </c>
    </row>
    <row r="1874" spans="1:23" x14ac:dyDescent="0.4">
      <c r="A1874">
        <v>1873</v>
      </c>
      <c r="B1874">
        <v>1</v>
      </c>
      <c r="C1874">
        <v>1</v>
      </c>
      <c r="D1874">
        <v>1</v>
      </c>
      <c r="E1874">
        <v>1</v>
      </c>
      <c r="F1874">
        <v>0.50394367189738798</v>
      </c>
      <c r="G1874">
        <v>-4.0575064278954596</v>
      </c>
      <c r="H1874">
        <v>0.999999999999999</v>
      </c>
      <c r="I1874">
        <v>16.4427125058866</v>
      </c>
      <c r="J1874" t="s">
        <v>1074</v>
      </c>
      <c r="K1874" t="s">
        <v>25</v>
      </c>
      <c r="L1874" t="s">
        <v>1075</v>
      </c>
      <c r="M1874" t="s">
        <v>1076</v>
      </c>
      <c r="N1874" t="s">
        <v>1077</v>
      </c>
      <c r="O1874" t="s">
        <v>1078</v>
      </c>
      <c r="P1874">
        <v>-1.2999999499999999</v>
      </c>
      <c r="Q1874" t="s">
        <v>1079</v>
      </c>
      <c r="R1874" t="s">
        <v>1080</v>
      </c>
      <c r="S1874">
        <v>255781246</v>
      </c>
      <c r="T1874">
        <v>611.16066130000002</v>
      </c>
      <c r="U1874" t="s">
        <v>31</v>
      </c>
      <c r="V1874" t="s">
        <v>13638</v>
      </c>
      <c r="W1874" t="s">
        <v>23</v>
      </c>
    </row>
    <row r="1875" spans="1:23" x14ac:dyDescent="0.4">
      <c r="A1875">
        <v>1874</v>
      </c>
      <c r="B1875">
        <v>1</v>
      </c>
      <c r="C1875">
        <v>1</v>
      </c>
      <c r="D1875">
        <v>1</v>
      </c>
      <c r="E1875">
        <v>1</v>
      </c>
      <c r="F1875">
        <v>0.50394367189738798</v>
      </c>
      <c r="G1875">
        <v>-4.0575064278954596</v>
      </c>
      <c r="H1875" t="s">
        <v>23</v>
      </c>
      <c r="I1875">
        <v>16.4427125058866</v>
      </c>
      <c r="J1875" t="s">
        <v>1074</v>
      </c>
      <c r="K1875" t="s">
        <v>25</v>
      </c>
      <c r="L1875" t="s">
        <v>1075</v>
      </c>
      <c r="M1875" t="s">
        <v>1076</v>
      </c>
      <c r="N1875" t="s">
        <v>1077</v>
      </c>
      <c r="O1875" t="s">
        <v>1078</v>
      </c>
      <c r="P1875">
        <v>-1.2999999499999999</v>
      </c>
      <c r="Q1875" t="s">
        <v>1079</v>
      </c>
      <c r="R1875" t="s">
        <v>1080</v>
      </c>
      <c r="S1875">
        <v>255781246</v>
      </c>
      <c r="T1875">
        <v>611.16066130000002</v>
      </c>
      <c r="U1875" t="s">
        <v>31</v>
      </c>
      <c r="V1875" t="s">
        <v>2966</v>
      </c>
      <c r="W1875" t="s">
        <v>23</v>
      </c>
    </row>
    <row r="1876" spans="1:23" x14ac:dyDescent="0.4">
      <c r="A1876">
        <v>1875</v>
      </c>
      <c r="B1876">
        <v>1</v>
      </c>
      <c r="C1876">
        <v>1</v>
      </c>
      <c r="D1876">
        <v>1</v>
      </c>
      <c r="E1876">
        <v>1</v>
      </c>
      <c r="F1876">
        <v>0.502239910674534</v>
      </c>
      <c r="G1876">
        <v>-5.2693817416718298</v>
      </c>
      <c r="H1876" t="s">
        <v>23</v>
      </c>
      <c r="I1876">
        <v>19.189169683099099</v>
      </c>
      <c r="J1876" t="s">
        <v>2044</v>
      </c>
      <c r="K1876" t="s">
        <v>25</v>
      </c>
      <c r="L1876" t="s">
        <v>2238</v>
      </c>
      <c r="M1876" t="s">
        <v>2239</v>
      </c>
      <c r="N1876" t="s">
        <v>2240</v>
      </c>
      <c r="O1876" t="s">
        <v>2241</v>
      </c>
      <c r="P1876">
        <v>-0.10000000100000001</v>
      </c>
      <c r="Q1876" t="s">
        <v>2242</v>
      </c>
      <c r="R1876" t="s">
        <v>2243</v>
      </c>
      <c r="S1876">
        <v>88009086</v>
      </c>
      <c r="T1876">
        <v>579.17083209999998</v>
      </c>
      <c r="U1876" t="s">
        <v>31</v>
      </c>
      <c r="V1876" t="s">
        <v>7876</v>
      </c>
      <c r="W1876" t="s">
        <v>23</v>
      </c>
    </row>
    <row r="1877" spans="1:23" x14ac:dyDescent="0.4">
      <c r="A1877">
        <v>1876</v>
      </c>
      <c r="B1877">
        <v>1</v>
      </c>
      <c r="C1877">
        <v>1</v>
      </c>
      <c r="D1877">
        <v>1</v>
      </c>
      <c r="E1877">
        <v>1</v>
      </c>
      <c r="F1877">
        <v>0.502239910674534</v>
      </c>
      <c r="G1877">
        <v>-5.2693817416718298</v>
      </c>
      <c r="H1877">
        <v>0.999999999999999</v>
      </c>
      <c r="I1877">
        <v>19.189169683099099</v>
      </c>
      <c r="J1877" t="s">
        <v>2044</v>
      </c>
      <c r="K1877" t="s">
        <v>25</v>
      </c>
      <c r="L1877" t="s">
        <v>2238</v>
      </c>
      <c r="M1877" t="s">
        <v>2239</v>
      </c>
      <c r="N1877" t="s">
        <v>2240</v>
      </c>
      <c r="O1877" t="s">
        <v>2241</v>
      </c>
      <c r="P1877">
        <v>-0.10000000100000001</v>
      </c>
      <c r="Q1877" t="s">
        <v>2242</v>
      </c>
      <c r="R1877" t="s">
        <v>2243</v>
      </c>
      <c r="S1877">
        <v>88009086</v>
      </c>
      <c r="T1877">
        <v>579.17083209999998</v>
      </c>
      <c r="U1877" t="s">
        <v>31</v>
      </c>
      <c r="V1877" t="s">
        <v>13639</v>
      </c>
      <c r="W1877" t="s">
        <v>23</v>
      </c>
    </row>
    <row r="1878" spans="1:23" x14ac:dyDescent="0.4">
      <c r="A1878">
        <v>1877</v>
      </c>
      <c r="B1878">
        <v>1</v>
      </c>
      <c r="C1878">
        <v>2</v>
      </c>
      <c r="D1878">
        <v>1</v>
      </c>
      <c r="E1878">
        <v>1</v>
      </c>
      <c r="F1878">
        <v>0.50161929001282801</v>
      </c>
      <c r="G1878">
        <v>-3.4210307887420699</v>
      </c>
      <c r="H1878" t="s">
        <v>23</v>
      </c>
      <c r="I1878">
        <v>20.349746380663301</v>
      </c>
      <c r="J1878" t="s">
        <v>3098</v>
      </c>
      <c r="K1878" t="s">
        <v>25</v>
      </c>
      <c r="L1878" t="s">
        <v>3099</v>
      </c>
      <c r="M1878" t="s">
        <v>3100</v>
      </c>
      <c r="N1878" t="s">
        <v>3101</v>
      </c>
      <c r="O1878" t="s">
        <v>3102</v>
      </c>
      <c r="P1878">
        <v>0.60000002399999997</v>
      </c>
      <c r="Q1878" t="s">
        <v>3103</v>
      </c>
      <c r="R1878" t="s">
        <v>3104</v>
      </c>
      <c r="S1878">
        <v>88009086</v>
      </c>
      <c r="T1878">
        <v>435.12857000000002</v>
      </c>
      <c r="U1878" t="s">
        <v>31</v>
      </c>
      <c r="V1878" t="s">
        <v>5821</v>
      </c>
      <c r="W1878" t="s">
        <v>23</v>
      </c>
    </row>
    <row r="1879" spans="1:23" x14ac:dyDescent="0.4">
      <c r="A1879">
        <v>1878</v>
      </c>
      <c r="B1879">
        <v>1</v>
      </c>
      <c r="C1879">
        <v>2</v>
      </c>
      <c r="D1879">
        <v>1</v>
      </c>
      <c r="E1879">
        <v>1</v>
      </c>
      <c r="F1879">
        <v>0.50161929001282801</v>
      </c>
      <c r="G1879">
        <v>-3.4210307887420699</v>
      </c>
      <c r="H1879">
        <v>0.999999999999999</v>
      </c>
      <c r="I1879">
        <v>20.349746380663301</v>
      </c>
      <c r="J1879" t="s">
        <v>3098</v>
      </c>
      <c r="K1879" t="s">
        <v>25</v>
      </c>
      <c r="L1879" t="s">
        <v>3099</v>
      </c>
      <c r="M1879" t="s">
        <v>3100</v>
      </c>
      <c r="N1879" t="s">
        <v>3101</v>
      </c>
      <c r="O1879" t="s">
        <v>3102</v>
      </c>
      <c r="P1879">
        <v>0.60000002399999997</v>
      </c>
      <c r="Q1879" t="s">
        <v>3103</v>
      </c>
      <c r="R1879" t="s">
        <v>3104</v>
      </c>
      <c r="S1879">
        <v>88009086</v>
      </c>
      <c r="T1879">
        <v>435.12857000000002</v>
      </c>
      <c r="U1879" t="s">
        <v>31</v>
      </c>
      <c r="V1879" t="s">
        <v>13640</v>
      </c>
      <c r="W1879" t="s">
        <v>23</v>
      </c>
    </row>
    <row r="1880" spans="1:23" x14ac:dyDescent="0.4">
      <c r="A1880">
        <v>1879</v>
      </c>
      <c r="B1880">
        <v>1</v>
      </c>
      <c r="C1880">
        <v>1</v>
      </c>
      <c r="D1880">
        <v>1</v>
      </c>
      <c r="E1880">
        <v>2</v>
      </c>
      <c r="F1880">
        <v>0.50130424157028097</v>
      </c>
      <c r="G1880">
        <v>-32.213905515541803</v>
      </c>
      <c r="H1880" t="s">
        <v>23</v>
      </c>
      <c r="I1880">
        <v>34.0393532106593</v>
      </c>
      <c r="J1880" t="s">
        <v>7307</v>
      </c>
      <c r="K1880" t="s">
        <v>25</v>
      </c>
      <c r="L1880" t="s">
        <v>13365</v>
      </c>
      <c r="M1880" t="s">
        <v>13366</v>
      </c>
      <c r="N1880" t="s">
        <v>13367</v>
      </c>
      <c r="O1880" t="s">
        <v>13368</v>
      </c>
      <c r="P1880">
        <v>2.0999998999999998</v>
      </c>
      <c r="Q1880" t="s">
        <v>13369</v>
      </c>
      <c r="R1880" t="s">
        <v>13370</v>
      </c>
      <c r="S1880">
        <v>87875966</v>
      </c>
      <c r="T1880">
        <v>483.12857339999999</v>
      </c>
      <c r="U1880" t="s">
        <v>31</v>
      </c>
      <c r="V1880" t="s">
        <v>7314</v>
      </c>
      <c r="W1880" t="s">
        <v>23</v>
      </c>
    </row>
    <row r="1881" spans="1:23" x14ac:dyDescent="0.4">
      <c r="A1881">
        <v>1880</v>
      </c>
      <c r="B1881">
        <v>1</v>
      </c>
      <c r="C1881">
        <v>1</v>
      </c>
      <c r="D1881">
        <v>1</v>
      </c>
      <c r="E1881">
        <v>1</v>
      </c>
      <c r="F1881">
        <v>0.50122338940219802</v>
      </c>
      <c r="G1881">
        <v>-4.5628939093507803</v>
      </c>
      <c r="H1881" t="s">
        <v>23</v>
      </c>
      <c r="I1881">
        <v>21.151663335486099</v>
      </c>
      <c r="J1881" t="s">
        <v>1074</v>
      </c>
      <c r="K1881" t="s">
        <v>25</v>
      </c>
      <c r="L1881" t="s">
        <v>1075</v>
      </c>
      <c r="M1881" t="s">
        <v>1076</v>
      </c>
      <c r="N1881" t="s">
        <v>1077</v>
      </c>
      <c r="O1881" t="s">
        <v>1078</v>
      </c>
      <c r="P1881">
        <v>-1.2999999499999999</v>
      </c>
      <c r="Q1881" t="s">
        <v>1079</v>
      </c>
      <c r="R1881" t="s">
        <v>1080</v>
      </c>
      <c r="S1881">
        <v>255781246</v>
      </c>
      <c r="T1881">
        <v>611.16066130000002</v>
      </c>
      <c r="U1881" t="s">
        <v>31</v>
      </c>
      <c r="V1881" t="s">
        <v>1325</v>
      </c>
      <c r="W1881" t="s">
        <v>23</v>
      </c>
    </row>
    <row r="1882" spans="1:23" x14ac:dyDescent="0.4">
      <c r="A1882">
        <v>1881</v>
      </c>
      <c r="B1882">
        <v>1</v>
      </c>
      <c r="C1882">
        <v>1</v>
      </c>
      <c r="D1882">
        <v>1</v>
      </c>
      <c r="E1882">
        <v>1</v>
      </c>
      <c r="F1882">
        <v>0.50122338940219802</v>
      </c>
      <c r="G1882">
        <v>-4.5628939093507803</v>
      </c>
      <c r="H1882">
        <v>0.999999999999999</v>
      </c>
      <c r="I1882">
        <v>21.151663335486099</v>
      </c>
      <c r="J1882" t="s">
        <v>1074</v>
      </c>
      <c r="K1882" t="s">
        <v>25</v>
      </c>
      <c r="L1882" t="s">
        <v>1075</v>
      </c>
      <c r="M1882" t="s">
        <v>1076</v>
      </c>
      <c r="N1882" t="s">
        <v>1077</v>
      </c>
      <c r="O1882" t="s">
        <v>1078</v>
      </c>
      <c r="P1882">
        <v>-1.2999999499999999</v>
      </c>
      <c r="Q1882" t="s">
        <v>1079</v>
      </c>
      <c r="R1882" t="s">
        <v>1080</v>
      </c>
      <c r="S1882">
        <v>255781246</v>
      </c>
      <c r="T1882">
        <v>611.16066130000002</v>
      </c>
      <c r="U1882" t="s">
        <v>31</v>
      </c>
      <c r="V1882" t="s">
        <v>13641</v>
      </c>
      <c r="W1882" t="s">
        <v>23</v>
      </c>
    </row>
    <row r="1883" spans="1:23" x14ac:dyDescent="0.4">
      <c r="A1883">
        <v>1882</v>
      </c>
      <c r="B1883">
        <v>1</v>
      </c>
      <c r="C1883">
        <v>1</v>
      </c>
      <c r="D1883">
        <v>1</v>
      </c>
      <c r="E1883">
        <v>1</v>
      </c>
      <c r="F1883">
        <v>0.50102053760249399</v>
      </c>
      <c r="G1883">
        <v>-5.3997565450568397</v>
      </c>
      <c r="H1883" t="s">
        <v>23</v>
      </c>
      <c r="I1883">
        <v>16.299821500354401</v>
      </c>
      <c r="J1883" t="s">
        <v>3322</v>
      </c>
      <c r="K1883" t="s">
        <v>25</v>
      </c>
      <c r="L1883" t="s">
        <v>3323</v>
      </c>
      <c r="M1883" t="s">
        <v>3324</v>
      </c>
      <c r="N1883" t="s">
        <v>3325</v>
      </c>
      <c r="O1883" t="s">
        <v>3326</v>
      </c>
      <c r="P1883">
        <v>2.6852800800000001</v>
      </c>
      <c r="Q1883" t="s">
        <v>3327</v>
      </c>
      <c r="R1883" t="s">
        <v>3328</v>
      </c>
      <c r="S1883">
        <v>17266829694</v>
      </c>
      <c r="T1883">
        <v>213.1022395</v>
      </c>
      <c r="U1883" t="s">
        <v>31</v>
      </c>
      <c r="V1883" t="s">
        <v>9544</v>
      </c>
      <c r="W1883" t="s">
        <v>23</v>
      </c>
    </row>
    <row r="1884" spans="1:23" x14ac:dyDescent="0.4">
      <c r="A1884">
        <v>1883</v>
      </c>
      <c r="B1884">
        <v>1</v>
      </c>
      <c r="C1884">
        <v>1</v>
      </c>
      <c r="D1884">
        <v>1</v>
      </c>
      <c r="E1884">
        <v>1</v>
      </c>
      <c r="F1884">
        <v>0.50102053760249399</v>
      </c>
      <c r="G1884">
        <v>-5.3997565450568397</v>
      </c>
      <c r="H1884">
        <v>0.999999999999999</v>
      </c>
      <c r="I1884">
        <v>16.299821500354401</v>
      </c>
      <c r="J1884" t="s">
        <v>3322</v>
      </c>
      <c r="K1884" t="s">
        <v>25</v>
      </c>
      <c r="L1884" t="s">
        <v>3323</v>
      </c>
      <c r="M1884" t="s">
        <v>3324</v>
      </c>
      <c r="N1884" t="s">
        <v>3325</v>
      </c>
      <c r="O1884" t="s">
        <v>3326</v>
      </c>
      <c r="P1884">
        <v>2.6852800800000001</v>
      </c>
      <c r="Q1884" t="s">
        <v>3327</v>
      </c>
      <c r="R1884" t="s">
        <v>3328</v>
      </c>
      <c r="S1884">
        <v>17266829694</v>
      </c>
      <c r="T1884">
        <v>213.1022395</v>
      </c>
      <c r="U1884" t="s">
        <v>31</v>
      </c>
      <c r="V1884" t="s">
        <v>13642</v>
      </c>
      <c r="W1884" t="s">
        <v>23</v>
      </c>
    </row>
    <row r="1885" spans="1:23" x14ac:dyDescent="0.4">
      <c r="A1885">
        <v>1884</v>
      </c>
      <c r="B1885">
        <v>1</v>
      </c>
      <c r="C1885">
        <v>1</v>
      </c>
      <c r="D1885">
        <v>1</v>
      </c>
      <c r="E1885">
        <v>1</v>
      </c>
      <c r="F1885">
        <v>0.50044108840340995</v>
      </c>
      <c r="G1885">
        <v>-7.5885847598704501</v>
      </c>
      <c r="H1885" t="s">
        <v>23</v>
      </c>
      <c r="I1885">
        <v>60.594847343865503</v>
      </c>
      <c r="J1885" t="s">
        <v>4770</v>
      </c>
      <c r="K1885" t="s">
        <v>25</v>
      </c>
      <c r="L1885" t="s">
        <v>12986</v>
      </c>
      <c r="M1885" t="s">
        <v>12987</v>
      </c>
      <c r="N1885" t="s">
        <v>12988</v>
      </c>
      <c r="O1885" t="s">
        <v>12989</v>
      </c>
      <c r="P1885">
        <v>0.97017472999999999</v>
      </c>
      <c r="Q1885" t="s">
        <v>12990</v>
      </c>
      <c r="R1885" t="s">
        <v>12991</v>
      </c>
      <c r="S1885">
        <v>17301498750</v>
      </c>
      <c r="T1885">
        <v>181.04953520000001</v>
      </c>
      <c r="U1885" t="s">
        <v>31</v>
      </c>
      <c r="V1885" t="s">
        <v>8053</v>
      </c>
      <c r="W1885" t="s">
        <v>23</v>
      </c>
    </row>
    <row r="1886" spans="1:23" x14ac:dyDescent="0.4">
      <c r="A1886">
        <v>1885</v>
      </c>
      <c r="B1886">
        <v>1</v>
      </c>
      <c r="C1886">
        <v>1</v>
      </c>
      <c r="D1886">
        <v>1</v>
      </c>
      <c r="E1886">
        <v>1</v>
      </c>
      <c r="F1886">
        <v>0.50044108840340995</v>
      </c>
      <c r="G1886">
        <v>-7.5885847598704501</v>
      </c>
      <c r="H1886">
        <v>0.999999999999999</v>
      </c>
      <c r="I1886">
        <v>60.594847343865503</v>
      </c>
      <c r="J1886" t="s">
        <v>4770</v>
      </c>
      <c r="K1886" t="s">
        <v>25</v>
      </c>
      <c r="L1886" t="s">
        <v>12986</v>
      </c>
      <c r="M1886" t="s">
        <v>12987</v>
      </c>
      <c r="N1886" t="s">
        <v>12988</v>
      </c>
      <c r="O1886" t="s">
        <v>12989</v>
      </c>
      <c r="P1886">
        <v>0.97017472999999999</v>
      </c>
      <c r="Q1886" t="s">
        <v>12990</v>
      </c>
      <c r="R1886" t="s">
        <v>12991</v>
      </c>
      <c r="S1886">
        <v>17301498750</v>
      </c>
      <c r="T1886">
        <v>181.04953520000001</v>
      </c>
      <c r="U1886" t="s">
        <v>31</v>
      </c>
      <c r="V1886" t="s">
        <v>13643</v>
      </c>
      <c r="W1886" t="s">
        <v>23</v>
      </c>
    </row>
    <row r="1887" spans="1:23" x14ac:dyDescent="0.4">
      <c r="A1887">
        <v>1886</v>
      </c>
      <c r="B1887">
        <v>1</v>
      </c>
      <c r="C1887">
        <v>1</v>
      </c>
      <c r="D1887">
        <v>1</v>
      </c>
      <c r="E1887">
        <v>1</v>
      </c>
      <c r="F1887">
        <v>0.50035015552185702</v>
      </c>
      <c r="G1887">
        <v>-11.3013700165699</v>
      </c>
      <c r="H1887" t="s">
        <v>23</v>
      </c>
      <c r="I1887">
        <v>90.927866839276504</v>
      </c>
      <c r="J1887" t="s">
        <v>2743</v>
      </c>
      <c r="K1887" t="s">
        <v>25</v>
      </c>
      <c r="L1887" t="s">
        <v>2744</v>
      </c>
      <c r="M1887" t="s">
        <v>2745</v>
      </c>
      <c r="N1887" t="s">
        <v>2746</v>
      </c>
      <c r="O1887" t="s">
        <v>2747</v>
      </c>
      <c r="P1887">
        <v>1.4723249700000001</v>
      </c>
      <c r="Q1887" t="s">
        <v>2748</v>
      </c>
      <c r="R1887" t="s">
        <v>2749</v>
      </c>
      <c r="S1887">
        <v>121629054</v>
      </c>
      <c r="T1887">
        <v>291.08629999999999</v>
      </c>
      <c r="U1887" t="s">
        <v>31</v>
      </c>
      <c r="V1887" t="s">
        <v>4673</v>
      </c>
      <c r="W1887" t="s">
        <v>23</v>
      </c>
    </row>
    <row r="1888" spans="1:23" x14ac:dyDescent="0.4">
      <c r="A1888">
        <v>1887</v>
      </c>
      <c r="B1888">
        <v>1</v>
      </c>
      <c r="C1888">
        <v>1</v>
      </c>
      <c r="D1888">
        <v>1</v>
      </c>
      <c r="E1888">
        <v>1</v>
      </c>
      <c r="F1888">
        <v>0.50035015552185702</v>
      </c>
      <c r="G1888">
        <v>-11.3013700165699</v>
      </c>
      <c r="H1888">
        <v>0.999999999999999</v>
      </c>
      <c r="I1888">
        <v>90.927866839276504</v>
      </c>
      <c r="J1888" t="s">
        <v>2743</v>
      </c>
      <c r="K1888" t="s">
        <v>25</v>
      </c>
      <c r="L1888" t="s">
        <v>2744</v>
      </c>
      <c r="M1888" t="s">
        <v>2745</v>
      </c>
      <c r="N1888" t="s">
        <v>2746</v>
      </c>
      <c r="O1888" t="s">
        <v>2747</v>
      </c>
      <c r="P1888">
        <v>1.4723249700000001</v>
      </c>
      <c r="Q1888" t="s">
        <v>2748</v>
      </c>
      <c r="R1888" t="s">
        <v>2749</v>
      </c>
      <c r="S1888">
        <v>121629054</v>
      </c>
      <c r="T1888">
        <v>291.08629999999999</v>
      </c>
      <c r="U1888" t="s">
        <v>31</v>
      </c>
      <c r="V1888" t="s">
        <v>13644</v>
      </c>
      <c r="W1888" t="s">
        <v>23</v>
      </c>
    </row>
    <row r="1889" spans="1:23" x14ac:dyDescent="0.4">
      <c r="A1889">
        <v>1888</v>
      </c>
      <c r="B1889">
        <v>1</v>
      </c>
      <c r="C1889">
        <v>1</v>
      </c>
      <c r="D1889">
        <v>1</v>
      </c>
      <c r="E1889">
        <v>1</v>
      </c>
      <c r="F1889">
        <v>0.50031367843968699</v>
      </c>
      <c r="G1889">
        <v>-26.182945994990899</v>
      </c>
      <c r="H1889">
        <v>0.999999999999999</v>
      </c>
      <c r="I1889">
        <v>58.178263780464498</v>
      </c>
      <c r="J1889" t="s">
        <v>5391</v>
      </c>
      <c r="K1889" t="s">
        <v>25</v>
      </c>
      <c r="L1889" t="s">
        <v>5392</v>
      </c>
      <c r="M1889" t="s">
        <v>5393</v>
      </c>
      <c r="N1889" t="s">
        <v>5394</v>
      </c>
      <c r="O1889" t="s">
        <v>5395</v>
      </c>
      <c r="P1889">
        <v>-3.4000001000000002</v>
      </c>
      <c r="Q1889" t="s">
        <v>5396</v>
      </c>
      <c r="R1889" t="s">
        <v>5397</v>
      </c>
      <c r="S1889">
        <v>25890693230</v>
      </c>
      <c r="T1889">
        <v>222.09719999999999</v>
      </c>
      <c r="U1889" t="s">
        <v>31</v>
      </c>
      <c r="V1889" t="s">
        <v>13645</v>
      </c>
      <c r="W1889" t="s">
        <v>23</v>
      </c>
    </row>
    <row r="1890" spans="1:23" x14ac:dyDescent="0.4">
      <c r="A1890">
        <v>1889</v>
      </c>
      <c r="B1890">
        <v>1</v>
      </c>
      <c r="C1890">
        <v>1</v>
      </c>
      <c r="D1890">
        <v>1</v>
      </c>
      <c r="E1890">
        <v>1</v>
      </c>
      <c r="F1890">
        <v>0.50031367843968699</v>
      </c>
      <c r="G1890">
        <v>-26.182945994990899</v>
      </c>
      <c r="H1890" t="s">
        <v>23</v>
      </c>
      <c r="I1890">
        <v>58.178263780464498</v>
      </c>
      <c r="J1890" t="s">
        <v>5391</v>
      </c>
      <c r="K1890" t="s">
        <v>25</v>
      </c>
      <c r="L1890" t="s">
        <v>5392</v>
      </c>
      <c r="M1890" t="s">
        <v>5393</v>
      </c>
      <c r="N1890" t="s">
        <v>5394</v>
      </c>
      <c r="O1890" t="s">
        <v>5395</v>
      </c>
      <c r="P1890">
        <v>-3.4000001000000002</v>
      </c>
      <c r="Q1890" t="s">
        <v>5396</v>
      </c>
      <c r="R1890" t="s">
        <v>5397</v>
      </c>
      <c r="S1890">
        <v>25890693230</v>
      </c>
      <c r="T1890">
        <v>222.09719999999999</v>
      </c>
      <c r="U1890" t="s">
        <v>31</v>
      </c>
      <c r="V1890" t="s">
        <v>5398</v>
      </c>
      <c r="W1890" t="s">
        <v>23</v>
      </c>
    </row>
    <row r="1891" spans="1:23" x14ac:dyDescent="0.4">
      <c r="A1891">
        <v>1890</v>
      </c>
      <c r="B1891">
        <v>1</v>
      </c>
      <c r="C1891">
        <v>1</v>
      </c>
      <c r="D1891">
        <v>1</v>
      </c>
      <c r="E1891">
        <v>1</v>
      </c>
      <c r="F1891">
        <v>0.49887973316943102</v>
      </c>
      <c r="G1891">
        <v>-19.5316329080324</v>
      </c>
      <c r="H1891">
        <v>0.999999999999999</v>
      </c>
      <c r="I1891">
        <v>50.9718799180473</v>
      </c>
      <c r="J1891" t="s">
        <v>4770</v>
      </c>
      <c r="K1891" t="s">
        <v>25</v>
      </c>
      <c r="L1891" t="s">
        <v>12986</v>
      </c>
      <c r="M1891" t="s">
        <v>12987</v>
      </c>
      <c r="N1891" t="s">
        <v>12988</v>
      </c>
      <c r="O1891" t="s">
        <v>12989</v>
      </c>
      <c r="P1891">
        <v>0.97017472999999999</v>
      </c>
      <c r="Q1891" t="s">
        <v>12990</v>
      </c>
      <c r="R1891" t="s">
        <v>12991</v>
      </c>
      <c r="S1891">
        <v>17301498750</v>
      </c>
      <c r="T1891">
        <v>181.04949999999999</v>
      </c>
      <c r="U1891" t="s">
        <v>31</v>
      </c>
      <c r="V1891" t="s">
        <v>13646</v>
      </c>
      <c r="W1891" t="s">
        <v>23</v>
      </c>
    </row>
    <row r="1892" spans="1:23" x14ac:dyDescent="0.4">
      <c r="A1892">
        <v>1891</v>
      </c>
      <c r="B1892">
        <v>1</v>
      </c>
      <c r="C1892">
        <v>1</v>
      </c>
      <c r="D1892">
        <v>1</v>
      </c>
      <c r="E1892">
        <v>1</v>
      </c>
      <c r="F1892">
        <v>0.49887973316943102</v>
      </c>
      <c r="G1892">
        <v>-19.5316329080324</v>
      </c>
      <c r="H1892" t="s">
        <v>23</v>
      </c>
      <c r="I1892">
        <v>50.9718799180473</v>
      </c>
      <c r="J1892" t="s">
        <v>4770</v>
      </c>
      <c r="K1892" t="s">
        <v>25</v>
      </c>
      <c r="L1892" t="s">
        <v>12986</v>
      </c>
      <c r="M1892" t="s">
        <v>12987</v>
      </c>
      <c r="N1892" t="s">
        <v>12988</v>
      </c>
      <c r="O1892" t="s">
        <v>12989</v>
      </c>
      <c r="P1892">
        <v>0.97017472999999999</v>
      </c>
      <c r="Q1892" t="s">
        <v>12990</v>
      </c>
      <c r="R1892" t="s">
        <v>12991</v>
      </c>
      <c r="S1892">
        <v>17301498750</v>
      </c>
      <c r="T1892">
        <v>181.04949999999999</v>
      </c>
      <c r="U1892" t="s">
        <v>31</v>
      </c>
      <c r="V1892" t="s">
        <v>4902</v>
      </c>
      <c r="W1892" t="s">
        <v>23</v>
      </c>
    </row>
    <row r="1893" spans="1:23" x14ac:dyDescent="0.4">
      <c r="A1893">
        <v>1892</v>
      </c>
      <c r="B1893">
        <v>1</v>
      </c>
      <c r="C1893">
        <v>1</v>
      </c>
      <c r="D1893">
        <v>1</v>
      </c>
      <c r="E1893">
        <v>1</v>
      </c>
      <c r="F1893">
        <v>0.49773472915473399</v>
      </c>
      <c r="G1893">
        <v>-5.3889622163546997</v>
      </c>
      <c r="H1893">
        <v>0.999999999999999</v>
      </c>
      <c r="I1893">
        <v>18.0533696450455</v>
      </c>
      <c r="J1893" t="s">
        <v>3322</v>
      </c>
      <c r="K1893" t="s">
        <v>25</v>
      </c>
      <c r="L1893" t="s">
        <v>3323</v>
      </c>
      <c r="M1893" t="s">
        <v>3324</v>
      </c>
      <c r="N1893" t="s">
        <v>3325</v>
      </c>
      <c r="O1893" t="s">
        <v>3326</v>
      </c>
      <c r="P1893">
        <v>2.6852800800000001</v>
      </c>
      <c r="Q1893" t="s">
        <v>3327</v>
      </c>
      <c r="R1893" t="s">
        <v>3328</v>
      </c>
      <c r="S1893">
        <v>17266829694</v>
      </c>
      <c r="T1893">
        <v>213.1022395</v>
      </c>
      <c r="U1893" t="s">
        <v>31</v>
      </c>
      <c r="V1893" t="s">
        <v>13647</v>
      </c>
      <c r="W1893" t="s">
        <v>23</v>
      </c>
    </row>
    <row r="1894" spans="1:23" x14ac:dyDescent="0.4">
      <c r="A1894">
        <v>1893</v>
      </c>
      <c r="B1894">
        <v>1</v>
      </c>
      <c r="C1894">
        <v>1</v>
      </c>
      <c r="D1894">
        <v>1</v>
      </c>
      <c r="E1894">
        <v>1</v>
      </c>
      <c r="F1894">
        <v>0.49773472915473399</v>
      </c>
      <c r="G1894">
        <v>-5.3889622163546997</v>
      </c>
      <c r="H1894" t="s">
        <v>23</v>
      </c>
      <c r="I1894">
        <v>18.0533696450455</v>
      </c>
      <c r="J1894" t="s">
        <v>3322</v>
      </c>
      <c r="K1894" t="s">
        <v>25</v>
      </c>
      <c r="L1894" t="s">
        <v>3323</v>
      </c>
      <c r="M1894" t="s">
        <v>3324</v>
      </c>
      <c r="N1894" t="s">
        <v>3325</v>
      </c>
      <c r="O1894" t="s">
        <v>3326</v>
      </c>
      <c r="P1894">
        <v>2.6852800800000001</v>
      </c>
      <c r="Q1894" t="s">
        <v>3327</v>
      </c>
      <c r="R1894" t="s">
        <v>3328</v>
      </c>
      <c r="S1894">
        <v>17266829694</v>
      </c>
      <c r="T1894">
        <v>213.1022395</v>
      </c>
      <c r="U1894" t="s">
        <v>31</v>
      </c>
      <c r="V1894" t="s">
        <v>9849</v>
      </c>
      <c r="W1894" t="s">
        <v>23</v>
      </c>
    </row>
    <row r="1895" spans="1:23" x14ac:dyDescent="0.4">
      <c r="A1895">
        <v>1894</v>
      </c>
      <c r="B1895">
        <v>1</v>
      </c>
      <c r="C1895">
        <v>1</v>
      </c>
      <c r="D1895">
        <v>1</v>
      </c>
      <c r="E1895">
        <v>1</v>
      </c>
      <c r="F1895">
        <v>0.49731018316671799</v>
      </c>
      <c r="G1895">
        <v>-2.9538607082581501</v>
      </c>
      <c r="H1895">
        <v>0.999999999999999</v>
      </c>
      <c r="I1895">
        <v>22.599760851089801</v>
      </c>
      <c r="J1895" t="s">
        <v>4591</v>
      </c>
      <c r="K1895" t="s">
        <v>25</v>
      </c>
      <c r="L1895" t="s">
        <v>5876</v>
      </c>
      <c r="M1895" t="s">
        <v>5877</v>
      </c>
      <c r="N1895" t="s">
        <v>5878</v>
      </c>
      <c r="O1895" t="s">
        <v>5879</v>
      </c>
      <c r="P1895">
        <v>2.6446747799999999</v>
      </c>
      <c r="Q1895" t="s">
        <v>5880</v>
      </c>
      <c r="R1895" t="s">
        <v>5881</v>
      </c>
      <c r="S1895">
        <v>88009086</v>
      </c>
      <c r="T1895">
        <v>285.07574990000001</v>
      </c>
      <c r="U1895" t="s">
        <v>31</v>
      </c>
      <c r="V1895" t="s">
        <v>13648</v>
      </c>
      <c r="W1895" t="s">
        <v>23</v>
      </c>
    </row>
    <row r="1896" spans="1:23" x14ac:dyDescent="0.4">
      <c r="A1896">
        <v>1895</v>
      </c>
      <c r="B1896">
        <v>1</v>
      </c>
      <c r="C1896">
        <v>1</v>
      </c>
      <c r="D1896">
        <v>1</v>
      </c>
      <c r="E1896">
        <v>1</v>
      </c>
      <c r="F1896">
        <v>0.49731018316671799</v>
      </c>
      <c r="G1896">
        <v>-2.9538607082581501</v>
      </c>
      <c r="H1896" t="s">
        <v>23</v>
      </c>
      <c r="I1896">
        <v>22.599760851089801</v>
      </c>
      <c r="J1896" t="s">
        <v>4591</v>
      </c>
      <c r="K1896" t="s">
        <v>25</v>
      </c>
      <c r="L1896" t="s">
        <v>5876</v>
      </c>
      <c r="M1896" t="s">
        <v>5877</v>
      </c>
      <c r="N1896" t="s">
        <v>5878</v>
      </c>
      <c r="O1896" t="s">
        <v>5879</v>
      </c>
      <c r="P1896">
        <v>2.6446747799999999</v>
      </c>
      <c r="Q1896" t="s">
        <v>5880</v>
      </c>
      <c r="R1896" t="s">
        <v>5881</v>
      </c>
      <c r="S1896">
        <v>88009086</v>
      </c>
      <c r="T1896">
        <v>285.07574990000001</v>
      </c>
      <c r="U1896" t="s">
        <v>31</v>
      </c>
      <c r="V1896" t="s">
        <v>5882</v>
      </c>
      <c r="W1896" t="s">
        <v>23</v>
      </c>
    </row>
    <row r="1897" spans="1:23" x14ac:dyDescent="0.4">
      <c r="A1897">
        <v>1896</v>
      </c>
      <c r="B1897">
        <v>1</v>
      </c>
      <c r="C1897">
        <v>1</v>
      </c>
      <c r="D1897">
        <v>1</v>
      </c>
      <c r="E1897">
        <v>1</v>
      </c>
      <c r="F1897">
        <v>0.49721448778246802</v>
      </c>
      <c r="G1897">
        <v>-520.435697311647</v>
      </c>
      <c r="H1897">
        <v>0.999999999999999</v>
      </c>
      <c r="I1897">
        <v>35.537211731558401</v>
      </c>
      <c r="J1897" t="s">
        <v>3072</v>
      </c>
      <c r="K1897" t="s">
        <v>25</v>
      </c>
      <c r="L1897" t="s">
        <v>3073</v>
      </c>
      <c r="M1897" t="s">
        <v>3074</v>
      </c>
      <c r="N1897" t="s">
        <v>28</v>
      </c>
      <c r="O1897" t="s">
        <v>3075</v>
      </c>
      <c r="P1897">
        <v>4.6999998099999996</v>
      </c>
      <c r="Q1897">
        <v>71576419</v>
      </c>
      <c r="R1897" t="s">
        <v>3076</v>
      </c>
      <c r="S1897">
        <v>33554434</v>
      </c>
      <c r="T1897">
        <v>589.19156999999996</v>
      </c>
      <c r="U1897" t="s">
        <v>31</v>
      </c>
      <c r="V1897" t="s">
        <v>13649</v>
      </c>
      <c r="W1897" t="s">
        <v>23</v>
      </c>
    </row>
    <row r="1898" spans="1:23" x14ac:dyDescent="0.4">
      <c r="A1898">
        <v>1897</v>
      </c>
      <c r="B1898">
        <v>1</v>
      </c>
      <c r="C1898">
        <v>1</v>
      </c>
      <c r="D1898">
        <v>1</v>
      </c>
      <c r="E1898">
        <v>1</v>
      </c>
      <c r="F1898">
        <v>0.49721448778246802</v>
      </c>
      <c r="G1898">
        <v>-520.435697311647</v>
      </c>
      <c r="H1898" t="s">
        <v>23</v>
      </c>
      <c r="I1898">
        <v>35.537211731558401</v>
      </c>
      <c r="J1898" t="s">
        <v>3072</v>
      </c>
      <c r="K1898" t="s">
        <v>25</v>
      </c>
      <c r="L1898" t="s">
        <v>3073</v>
      </c>
      <c r="M1898" t="s">
        <v>3074</v>
      </c>
      <c r="N1898" t="s">
        <v>28</v>
      </c>
      <c r="O1898" t="s">
        <v>3075</v>
      </c>
      <c r="P1898">
        <v>4.6999998099999996</v>
      </c>
      <c r="Q1898">
        <v>71576419</v>
      </c>
      <c r="R1898" t="s">
        <v>3076</v>
      </c>
      <c r="S1898">
        <v>33554434</v>
      </c>
      <c r="T1898">
        <v>589.19156999999996</v>
      </c>
      <c r="U1898" t="s">
        <v>31</v>
      </c>
      <c r="V1898" t="s">
        <v>9601</v>
      </c>
      <c r="W1898" t="s">
        <v>23</v>
      </c>
    </row>
    <row r="1899" spans="1:23" x14ac:dyDescent="0.4">
      <c r="A1899">
        <v>1898</v>
      </c>
      <c r="B1899">
        <v>1</v>
      </c>
      <c r="C1899">
        <v>2</v>
      </c>
      <c r="D1899">
        <v>1</v>
      </c>
      <c r="E1899">
        <v>2</v>
      </c>
      <c r="F1899">
        <v>0.49674030531645802</v>
      </c>
      <c r="G1899">
        <v>-6.8022339056008603</v>
      </c>
      <c r="H1899">
        <v>0.597487437185929</v>
      </c>
      <c r="I1899">
        <v>5.4959049578208603</v>
      </c>
      <c r="J1899" t="s">
        <v>1681</v>
      </c>
      <c r="K1899" t="s">
        <v>25</v>
      </c>
      <c r="L1899" t="s">
        <v>1682</v>
      </c>
      <c r="M1899" t="s">
        <v>1683</v>
      </c>
      <c r="N1899" t="s">
        <v>1684</v>
      </c>
      <c r="O1899" t="s">
        <v>1685</v>
      </c>
      <c r="P1899">
        <v>2.1225359400000001</v>
      </c>
      <c r="Q1899" t="s">
        <v>1686</v>
      </c>
      <c r="R1899" t="s">
        <v>1687</v>
      </c>
      <c r="S1899">
        <v>86829438</v>
      </c>
      <c r="T1899">
        <v>169.0760247</v>
      </c>
      <c r="U1899" t="s">
        <v>31</v>
      </c>
      <c r="V1899" t="s">
        <v>13650</v>
      </c>
      <c r="W1899" t="s">
        <v>23</v>
      </c>
    </row>
    <row r="1900" spans="1:23" x14ac:dyDescent="0.4">
      <c r="A1900">
        <v>1899</v>
      </c>
      <c r="B1900">
        <v>1</v>
      </c>
      <c r="C1900">
        <v>1</v>
      </c>
      <c r="D1900">
        <v>1</v>
      </c>
      <c r="E1900">
        <v>3</v>
      </c>
      <c r="F1900">
        <v>0.49671435642079798</v>
      </c>
      <c r="G1900">
        <v>-23.0930061562837</v>
      </c>
      <c r="H1900">
        <v>0.230653266331658</v>
      </c>
      <c r="I1900">
        <v>38.203772906176603</v>
      </c>
      <c r="J1900" t="s">
        <v>9304</v>
      </c>
      <c r="K1900" t="s">
        <v>25</v>
      </c>
      <c r="L1900" t="s">
        <v>13651</v>
      </c>
      <c r="M1900" t="s">
        <v>13652</v>
      </c>
      <c r="N1900" t="s">
        <v>13653</v>
      </c>
      <c r="O1900" t="s">
        <v>13654</v>
      </c>
      <c r="P1900">
        <v>2.5</v>
      </c>
      <c r="Q1900" t="s">
        <v>13655</v>
      </c>
      <c r="R1900" t="s">
        <v>13656</v>
      </c>
      <c r="S1900">
        <v>54454654</v>
      </c>
      <c r="T1900">
        <v>363.18021499999998</v>
      </c>
      <c r="U1900" t="s">
        <v>31</v>
      </c>
      <c r="V1900" t="s">
        <v>13657</v>
      </c>
      <c r="W1900" t="s">
        <v>23</v>
      </c>
    </row>
    <row r="1901" spans="1:23" x14ac:dyDescent="0.4">
      <c r="A1901">
        <v>1900</v>
      </c>
      <c r="B1901">
        <v>1</v>
      </c>
      <c r="C1901">
        <v>1</v>
      </c>
      <c r="D1901">
        <v>1</v>
      </c>
      <c r="E1901">
        <v>1</v>
      </c>
      <c r="F1901">
        <v>0.49655838903051303</v>
      </c>
      <c r="G1901">
        <v>-27.319010867017099</v>
      </c>
      <c r="H1901">
        <v>0.999999999999999</v>
      </c>
      <c r="I1901">
        <v>12.5888437175063</v>
      </c>
      <c r="J1901" t="s">
        <v>1621</v>
      </c>
      <c r="K1901" t="s">
        <v>25</v>
      </c>
      <c r="L1901" t="s">
        <v>13658</v>
      </c>
      <c r="M1901" t="s">
        <v>13659</v>
      </c>
      <c r="N1901" t="s">
        <v>13660</v>
      </c>
      <c r="O1901" t="s">
        <v>13661</v>
      </c>
      <c r="P1901">
        <v>0</v>
      </c>
      <c r="Q1901" t="s">
        <v>13662</v>
      </c>
      <c r="R1901" t="s">
        <v>13663</v>
      </c>
      <c r="S1901">
        <v>104653182</v>
      </c>
      <c r="T1901">
        <v>417.11800870000002</v>
      </c>
      <c r="U1901" t="s">
        <v>31</v>
      </c>
      <c r="V1901" t="s">
        <v>13664</v>
      </c>
      <c r="W1901" t="s">
        <v>23</v>
      </c>
    </row>
    <row r="1902" spans="1:23" x14ac:dyDescent="0.4">
      <c r="A1902">
        <v>1901</v>
      </c>
      <c r="B1902">
        <v>1</v>
      </c>
      <c r="C1902">
        <v>1</v>
      </c>
      <c r="D1902">
        <v>1</v>
      </c>
      <c r="E1902">
        <v>1</v>
      </c>
      <c r="F1902">
        <v>0.49655838903051303</v>
      </c>
      <c r="G1902">
        <v>-27.319010867017099</v>
      </c>
      <c r="H1902" t="s">
        <v>23</v>
      </c>
      <c r="I1902">
        <v>12.5888437175063</v>
      </c>
      <c r="J1902" t="s">
        <v>1621</v>
      </c>
      <c r="K1902" t="s">
        <v>25</v>
      </c>
      <c r="L1902" t="s">
        <v>13658</v>
      </c>
      <c r="M1902" t="s">
        <v>13659</v>
      </c>
      <c r="N1902" t="s">
        <v>13660</v>
      </c>
      <c r="O1902" t="s">
        <v>13661</v>
      </c>
      <c r="P1902">
        <v>0</v>
      </c>
      <c r="Q1902" t="s">
        <v>13662</v>
      </c>
      <c r="R1902" t="s">
        <v>13663</v>
      </c>
      <c r="S1902">
        <v>104653182</v>
      </c>
      <c r="T1902">
        <v>417.11800870000002</v>
      </c>
      <c r="U1902" t="s">
        <v>31</v>
      </c>
      <c r="V1902" t="s">
        <v>1628</v>
      </c>
      <c r="W1902" t="s">
        <v>23</v>
      </c>
    </row>
    <row r="1903" spans="1:23" x14ac:dyDescent="0.4">
      <c r="A1903">
        <v>1902</v>
      </c>
      <c r="B1903">
        <v>1</v>
      </c>
      <c r="C1903">
        <v>1</v>
      </c>
      <c r="D1903">
        <v>1</v>
      </c>
      <c r="E1903">
        <v>2</v>
      </c>
      <c r="F1903">
        <v>0.494521581368222</v>
      </c>
      <c r="G1903">
        <v>-263.47368580738402</v>
      </c>
      <c r="H1903">
        <v>0.66080402010050199</v>
      </c>
      <c r="I1903">
        <v>34.591057183378503</v>
      </c>
      <c r="J1903" t="s">
        <v>5620</v>
      </c>
      <c r="K1903" t="s">
        <v>25</v>
      </c>
      <c r="L1903" t="s">
        <v>5621</v>
      </c>
      <c r="M1903" t="s">
        <v>5622</v>
      </c>
      <c r="N1903" t="s">
        <v>5623</v>
      </c>
      <c r="O1903" t="s">
        <v>5624</v>
      </c>
      <c r="P1903">
        <v>1</v>
      </c>
      <c r="Q1903">
        <v>5746882</v>
      </c>
      <c r="R1903" t="s">
        <v>5625</v>
      </c>
      <c r="S1903">
        <v>67108866</v>
      </c>
      <c r="T1903">
        <v>389.14422000000002</v>
      </c>
      <c r="U1903" t="s">
        <v>31</v>
      </c>
      <c r="V1903" t="s">
        <v>13665</v>
      </c>
      <c r="W1903" t="s">
        <v>23</v>
      </c>
    </row>
    <row r="1904" spans="1:23" x14ac:dyDescent="0.4">
      <c r="A1904">
        <v>1903</v>
      </c>
      <c r="B1904">
        <v>1</v>
      </c>
      <c r="C1904">
        <v>1</v>
      </c>
      <c r="D1904">
        <v>1</v>
      </c>
      <c r="E1904">
        <v>1</v>
      </c>
      <c r="F1904">
        <v>0.49407179566714399</v>
      </c>
      <c r="G1904">
        <v>-9.0086160702611693</v>
      </c>
      <c r="H1904">
        <v>0.999999999999999</v>
      </c>
      <c r="I1904">
        <v>51.5443340187622</v>
      </c>
      <c r="J1904" t="s">
        <v>3242</v>
      </c>
      <c r="K1904" t="s">
        <v>25</v>
      </c>
      <c r="L1904" t="s">
        <v>7295</v>
      </c>
      <c r="M1904" t="s">
        <v>7296</v>
      </c>
      <c r="N1904" t="s">
        <v>7297</v>
      </c>
      <c r="O1904" t="s">
        <v>7298</v>
      </c>
      <c r="P1904">
        <v>1.7999999499999999</v>
      </c>
      <c r="Q1904" t="s">
        <v>7299</v>
      </c>
      <c r="R1904" t="s">
        <v>7300</v>
      </c>
      <c r="S1904">
        <v>34447485310</v>
      </c>
      <c r="T1904">
        <v>289.07066459999999</v>
      </c>
      <c r="U1904" t="s">
        <v>31</v>
      </c>
      <c r="V1904" t="s">
        <v>13666</v>
      </c>
      <c r="W1904" t="s">
        <v>23</v>
      </c>
    </row>
    <row r="1905" spans="1:23" x14ac:dyDescent="0.4">
      <c r="A1905">
        <v>1904</v>
      </c>
      <c r="B1905">
        <v>1</v>
      </c>
      <c r="C1905">
        <v>1</v>
      </c>
      <c r="D1905">
        <v>1</v>
      </c>
      <c r="E1905">
        <v>1</v>
      </c>
      <c r="F1905">
        <v>0.49407179566714399</v>
      </c>
      <c r="G1905">
        <v>-9.0086160702611693</v>
      </c>
      <c r="H1905" t="s">
        <v>23</v>
      </c>
      <c r="I1905">
        <v>51.5443340187622</v>
      </c>
      <c r="J1905" t="s">
        <v>3242</v>
      </c>
      <c r="K1905" t="s">
        <v>25</v>
      </c>
      <c r="L1905" t="s">
        <v>7295</v>
      </c>
      <c r="M1905" t="s">
        <v>7296</v>
      </c>
      <c r="N1905" t="s">
        <v>7297</v>
      </c>
      <c r="O1905" t="s">
        <v>7298</v>
      </c>
      <c r="P1905">
        <v>1.7999999499999999</v>
      </c>
      <c r="Q1905" t="s">
        <v>7299</v>
      </c>
      <c r="R1905" t="s">
        <v>7300</v>
      </c>
      <c r="S1905">
        <v>34447485310</v>
      </c>
      <c r="T1905">
        <v>289.07066459999999</v>
      </c>
      <c r="U1905" t="s">
        <v>31</v>
      </c>
      <c r="V1905" t="s">
        <v>6625</v>
      </c>
      <c r="W1905" t="s">
        <v>23</v>
      </c>
    </row>
    <row r="1906" spans="1:23" x14ac:dyDescent="0.4">
      <c r="A1906">
        <v>1905</v>
      </c>
      <c r="B1906">
        <v>1</v>
      </c>
      <c r="C1906">
        <v>2</v>
      </c>
      <c r="D1906">
        <v>1</v>
      </c>
      <c r="E1906">
        <v>2</v>
      </c>
      <c r="F1906">
        <v>0.49355137277554101</v>
      </c>
      <c r="G1906">
        <v>-11.3830256177582</v>
      </c>
      <c r="H1906">
        <v>0.93366834170854196</v>
      </c>
      <c r="I1906">
        <v>40.667186733014802</v>
      </c>
      <c r="J1906" t="s">
        <v>1074</v>
      </c>
      <c r="K1906" t="s">
        <v>25</v>
      </c>
      <c r="L1906" t="s">
        <v>13383</v>
      </c>
      <c r="M1906" t="s">
        <v>13384</v>
      </c>
      <c r="N1906" t="s">
        <v>13385</v>
      </c>
      <c r="O1906" t="s">
        <v>13386</v>
      </c>
      <c r="P1906">
        <v>-2.5999998999999998</v>
      </c>
      <c r="Q1906" t="s">
        <v>13387</v>
      </c>
      <c r="R1906" t="s">
        <v>13388</v>
      </c>
      <c r="S1906">
        <v>19972474</v>
      </c>
      <c r="T1906">
        <v>611.16066130000002</v>
      </c>
      <c r="U1906" t="s">
        <v>31</v>
      </c>
      <c r="V1906" t="s">
        <v>13667</v>
      </c>
      <c r="W1906" t="s">
        <v>23</v>
      </c>
    </row>
    <row r="1907" spans="1:23" x14ac:dyDescent="0.4">
      <c r="A1907">
        <v>1906</v>
      </c>
      <c r="B1907">
        <v>1</v>
      </c>
      <c r="C1907">
        <v>1</v>
      </c>
      <c r="D1907">
        <v>1</v>
      </c>
      <c r="E1907">
        <v>2</v>
      </c>
      <c r="F1907">
        <v>0.49326856324141599</v>
      </c>
      <c r="G1907">
        <v>-29.114479099501601</v>
      </c>
      <c r="H1907" t="s">
        <v>23</v>
      </c>
      <c r="I1907">
        <v>36.459832876762498</v>
      </c>
      <c r="J1907" t="s">
        <v>7307</v>
      </c>
      <c r="K1907" t="s">
        <v>25</v>
      </c>
      <c r="L1907" t="s">
        <v>13365</v>
      </c>
      <c r="M1907" t="s">
        <v>13366</v>
      </c>
      <c r="N1907" t="s">
        <v>13367</v>
      </c>
      <c r="O1907" t="s">
        <v>13368</v>
      </c>
      <c r="P1907">
        <v>2.0999998999999998</v>
      </c>
      <c r="Q1907" t="s">
        <v>13369</v>
      </c>
      <c r="R1907" t="s">
        <v>13370</v>
      </c>
      <c r="S1907">
        <v>87875966</v>
      </c>
      <c r="T1907">
        <v>483.12857339999999</v>
      </c>
      <c r="U1907" t="s">
        <v>31</v>
      </c>
      <c r="V1907" t="s">
        <v>7732</v>
      </c>
      <c r="W1907" t="s">
        <v>23</v>
      </c>
    </row>
    <row r="1908" spans="1:23" x14ac:dyDescent="0.4">
      <c r="A1908">
        <v>1907</v>
      </c>
      <c r="B1908">
        <v>1</v>
      </c>
      <c r="C1908">
        <v>1</v>
      </c>
      <c r="D1908">
        <v>1</v>
      </c>
      <c r="E1908">
        <v>2</v>
      </c>
      <c r="F1908">
        <v>0.49326856324141599</v>
      </c>
      <c r="G1908">
        <v>-29.114479099501601</v>
      </c>
      <c r="H1908">
        <v>0.39195979899497402</v>
      </c>
      <c r="I1908">
        <v>36.459832876762498</v>
      </c>
      <c r="J1908" t="s">
        <v>7307</v>
      </c>
      <c r="K1908" t="s">
        <v>25</v>
      </c>
      <c r="L1908" t="s">
        <v>13365</v>
      </c>
      <c r="M1908" t="s">
        <v>13366</v>
      </c>
      <c r="N1908" t="s">
        <v>13367</v>
      </c>
      <c r="O1908" t="s">
        <v>13368</v>
      </c>
      <c r="P1908">
        <v>2.0999998999999998</v>
      </c>
      <c r="Q1908" t="s">
        <v>13369</v>
      </c>
      <c r="R1908" t="s">
        <v>13370</v>
      </c>
      <c r="S1908">
        <v>87875966</v>
      </c>
      <c r="T1908">
        <v>483.12857339999999</v>
      </c>
      <c r="U1908" t="s">
        <v>31</v>
      </c>
      <c r="V1908" t="s">
        <v>13668</v>
      </c>
      <c r="W1908" t="s">
        <v>23</v>
      </c>
    </row>
    <row r="1909" spans="1:23" x14ac:dyDescent="0.4">
      <c r="A1909">
        <v>1908</v>
      </c>
      <c r="B1909">
        <v>1</v>
      </c>
      <c r="C1909">
        <v>1</v>
      </c>
      <c r="D1909">
        <v>1</v>
      </c>
      <c r="E1909">
        <v>1</v>
      </c>
      <c r="F1909">
        <v>0.49249244767150202</v>
      </c>
      <c r="G1909">
        <v>-5.6284359431629198</v>
      </c>
      <c r="H1909">
        <v>0.999999999999999</v>
      </c>
      <c r="I1909">
        <v>8.0781709252859208</v>
      </c>
      <c r="J1909" t="s">
        <v>3322</v>
      </c>
      <c r="K1909" t="s">
        <v>25</v>
      </c>
      <c r="L1909" t="s">
        <v>3323</v>
      </c>
      <c r="M1909" t="s">
        <v>3324</v>
      </c>
      <c r="N1909" t="s">
        <v>3325</v>
      </c>
      <c r="O1909" t="s">
        <v>3326</v>
      </c>
      <c r="P1909">
        <v>2.6852800800000001</v>
      </c>
      <c r="Q1909" t="s">
        <v>3327</v>
      </c>
      <c r="R1909" t="s">
        <v>3328</v>
      </c>
      <c r="S1909">
        <v>17266829694</v>
      </c>
      <c r="T1909">
        <v>213.1022395</v>
      </c>
      <c r="U1909" t="s">
        <v>31</v>
      </c>
      <c r="V1909" t="s">
        <v>13669</v>
      </c>
      <c r="W1909" t="s">
        <v>23</v>
      </c>
    </row>
    <row r="1910" spans="1:23" x14ac:dyDescent="0.4">
      <c r="A1910">
        <v>1909</v>
      </c>
      <c r="B1910">
        <v>1</v>
      </c>
      <c r="C1910">
        <v>1</v>
      </c>
      <c r="D1910">
        <v>1</v>
      </c>
      <c r="E1910">
        <v>1</v>
      </c>
      <c r="F1910">
        <v>0.49249244767150202</v>
      </c>
      <c r="G1910">
        <v>-5.6284359431629198</v>
      </c>
      <c r="H1910" t="s">
        <v>23</v>
      </c>
      <c r="I1910">
        <v>8.0781709252859208</v>
      </c>
      <c r="J1910" t="s">
        <v>3322</v>
      </c>
      <c r="K1910" t="s">
        <v>25</v>
      </c>
      <c r="L1910" t="s">
        <v>3323</v>
      </c>
      <c r="M1910" t="s">
        <v>3324</v>
      </c>
      <c r="N1910" t="s">
        <v>3325</v>
      </c>
      <c r="O1910" t="s">
        <v>3326</v>
      </c>
      <c r="P1910">
        <v>2.6852800800000001</v>
      </c>
      <c r="Q1910" t="s">
        <v>3327</v>
      </c>
      <c r="R1910" t="s">
        <v>3328</v>
      </c>
      <c r="S1910">
        <v>17266829694</v>
      </c>
      <c r="T1910">
        <v>213.1022395</v>
      </c>
      <c r="U1910" t="s">
        <v>31</v>
      </c>
      <c r="V1910" t="s">
        <v>6390</v>
      </c>
      <c r="W1910" t="s">
        <v>23</v>
      </c>
    </row>
    <row r="1911" spans="1:23" x14ac:dyDescent="0.4">
      <c r="A1911">
        <v>1910</v>
      </c>
      <c r="B1911">
        <v>1</v>
      </c>
      <c r="C1911">
        <v>1</v>
      </c>
      <c r="D1911">
        <v>1</v>
      </c>
      <c r="E1911">
        <v>1</v>
      </c>
      <c r="F1911">
        <v>0.49248280617795398</v>
      </c>
      <c r="G1911">
        <v>-2.8436914202459902</v>
      </c>
      <c r="H1911">
        <v>0.999999999999999</v>
      </c>
      <c r="I1911">
        <v>15.232306940441401</v>
      </c>
      <c r="J1911" t="s">
        <v>3098</v>
      </c>
      <c r="K1911" t="s">
        <v>25</v>
      </c>
      <c r="L1911" t="s">
        <v>3099</v>
      </c>
      <c r="M1911" t="s">
        <v>3100</v>
      </c>
      <c r="N1911" t="s">
        <v>3101</v>
      </c>
      <c r="O1911" t="s">
        <v>3102</v>
      </c>
      <c r="P1911">
        <v>0.60000002399999997</v>
      </c>
      <c r="Q1911" t="s">
        <v>3103</v>
      </c>
      <c r="R1911" t="s">
        <v>3104</v>
      </c>
      <c r="S1911">
        <v>88009086</v>
      </c>
      <c r="T1911">
        <v>435.12857339999999</v>
      </c>
      <c r="U1911" t="s">
        <v>31</v>
      </c>
      <c r="V1911" t="s">
        <v>13670</v>
      </c>
      <c r="W1911" t="s">
        <v>23</v>
      </c>
    </row>
    <row r="1912" spans="1:23" x14ac:dyDescent="0.4">
      <c r="A1912">
        <v>1911</v>
      </c>
      <c r="B1912">
        <v>1</v>
      </c>
      <c r="C1912">
        <v>1</v>
      </c>
      <c r="D1912">
        <v>1</v>
      </c>
      <c r="E1912">
        <v>1</v>
      </c>
      <c r="F1912">
        <v>0.49248280617795398</v>
      </c>
      <c r="G1912">
        <v>-2.8436914202459902</v>
      </c>
      <c r="H1912" t="s">
        <v>23</v>
      </c>
      <c r="I1912">
        <v>15.232306940441401</v>
      </c>
      <c r="J1912" t="s">
        <v>3098</v>
      </c>
      <c r="K1912" t="s">
        <v>25</v>
      </c>
      <c r="L1912" t="s">
        <v>3099</v>
      </c>
      <c r="M1912" t="s">
        <v>3100</v>
      </c>
      <c r="N1912" t="s">
        <v>3101</v>
      </c>
      <c r="O1912" t="s">
        <v>3102</v>
      </c>
      <c r="P1912">
        <v>0.60000002399999997</v>
      </c>
      <c r="Q1912" t="s">
        <v>3103</v>
      </c>
      <c r="R1912" t="s">
        <v>3104</v>
      </c>
      <c r="S1912">
        <v>88009086</v>
      </c>
      <c r="T1912">
        <v>435.12857339999999</v>
      </c>
      <c r="U1912" t="s">
        <v>31</v>
      </c>
      <c r="V1912" t="s">
        <v>3280</v>
      </c>
      <c r="W1912" t="s">
        <v>23</v>
      </c>
    </row>
    <row r="1913" spans="1:23" x14ac:dyDescent="0.4">
      <c r="A1913">
        <v>1912</v>
      </c>
      <c r="B1913">
        <v>1</v>
      </c>
      <c r="C1913">
        <v>1</v>
      </c>
      <c r="D1913">
        <v>1</v>
      </c>
      <c r="E1913">
        <v>1</v>
      </c>
      <c r="F1913">
        <v>0.49131116136115799</v>
      </c>
      <c r="G1913">
        <v>-49.867740518609601</v>
      </c>
      <c r="H1913" t="s">
        <v>23</v>
      </c>
      <c r="I1913">
        <v>16.985219716526299</v>
      </c>
      <c r="J1913" t="s">
        <v>2842</v>
      </c>
      <c r="K1913" t="s">
        <v>25</v>
      </c>
      <c r="L1913" t="s">
        <v>2843</v>
      </c>
      <c r="M1913" t="s">
        <v>2844</v>
      </c>
      <c r="N1913" t="s">
        <v>2845</v>
      </c>
      <c r="O1913" t="s">
        <v>2846</v>
      </c>
      <c r="P1913">
        <v>0.60836017099999995</v>
      </c>
      <c r="Q1913" t="s">
        <v>2847</v>
      </c>
      <c r="R1913" t="s">
        <v>2848</v>
      </c>
      <c r="S1913">
        <v>121383790</v>
      </c>
      <c r="T1913">
        <v>218.084541</v>
      </c>
      <c r="U1913" t="s">
        <v>31</v>
      </c>
      <c r="V1913" t="s">
        <v>3976</v>
      </c>
      <c r="W1913" t="s">
        <v>23</v>
      </c>
    </row>
    <row r="1914" spans="1:23" x14ac:dyDescent="0.4">
      <c r="A1914">
        <v>1913</v>
      </c>
      <c r="B1914">
        <v>1</v>
      </c>
      <c r="C1914">
        <v>1</v>
      </c>
      <c r="D1914">
        <v>1</v>
      </c>
      <c r="E1914">
        <v>1</v>
      </c>
      <c r="F1914">
        <v>0.49131116136115799</v>
      </c>
      <c r="G1914">
        <v>-49.867740518609601</v>
      </c>
      <c r="H1914">
        <v>0.999999999999999</v>
      </c>
      <c r="I1914">
        <v>16.985219716526299</v>
      </c>
      <c r="J1914" t="s">
        <v>2842</v>
      </c>
      <c r="K1914" t="s">
        <v>25</v>
      </c>
      <c r="L1914" t="s">
        <v>2843</v>
      </c>
      <c r="M1914" t="s">
        <v>2844</v>
      </c>
      <c r="N1914" t="s">
        <v>2845</v>
      </c>
      <c r="O1914" t="s">
        <v>2846</v>
      </c>
      <c r="P1914">
        <v>0.60836017099999995</v>
      </c>
      <c r="Q1914" t="s">
        <v>2847</v>
      </c>
      <c r="R1914" t="s">
        <v>2848</v>
      </c>
      <c r="S1914">
        <v>121383790</v>
      </c>
      <c r="T1914">
        <v>218.084541</v>
      </c>
      <c r="U1914" t="s">
        <v>31</v>
      </c>
      <c r="V1914" t="s">
        <v>13671</v>
      </c>
      <c r="W1914" t="s">
        <v>23</v>
      </c>
    </row>
    <row r="1915" spans="1:23" x14ac:dyDescent="0.4">
      <c r="A1915">
        <v>1914</v>
      </c>
      <c r="B1915">
        <v>1</v>
      </c>
      <c r="C1915">
        <v>1</v>
      </c>
      <c r="D1915">
        <v>1</v>
      </c>
      <c r="E1915">
        <v>2</v>
      </c>
      <c r="F1915">
        <v>0.49117657901612199</v>
      </c>
      <c r="G1915">
        <v>-351.14453253188401</v>
      </c>
      <c r="H1915" t="s">
        <v>23</v>
      </c>
      <c r="I1915">
        <v>67.156427186790097</v>
      </c>
      <c r="J1915" t="s">
        <v>2060</v>
      </c>
      <c r="K1915" t="s">
        <v>25</v>
      </c>
      <c r="L1915" t="s">
        <v>2061</v>
      </c>
      <c r="M1915" t="s">
        <v>2062</v>
      </c>
      <c r="N1915" t="s">
        <v>28</v>
      </c>
      <c r="O1915" t="s">
        <v>2063</v>
      </c>
      <c r="P1915">
        <v>-3.2999999500000001</v>
      </c>
      <c r="Q1915" t="s">
        <v>2064</v>
      </c>
      <c r="R1915" t="s">
        <v>2065</v>
      </c>
      <c r="S1915">
        <v>18874370</v>
      </c>
      <c r="T1915">
        <v>433.11292329999998</v>
      </c>
      <c r="U1915" t="s">
        <v>31</v>
      </c>
      <c r="V1915" t="s">
        <v>2814</v>
      </c>
      <c r="W1915" t="s">
        <v>23</v>
      </c>
    </row>
    <row r="1916" spans="1:23" x14ac:dyDescent="0.4">
      <c r="A1916">
        <v>1915</v>
      </c>
      <c r="B1916">
        <v>1</v>
      </c>
      <c r="C1916">
        <v>1</v>
      </c>
      <c r="D1916">
        <v>1</v>
      </c>
      <c r="E1916">
        <v>2</v>
      </c>
      <c r="F1916">
        <v>0.49117657901612199</v>
      </c>
      <c r="G1916">
        <v>-351.14453253188401</v>
      </c>
      <c r="H1916">
        <v>0.95175879396984897</v>
      </c>
      <c r="I1916">
        <v>67.156427186790097</v>
      </c>
      <c r="J1916" t="s">
        <v>2060</v>
      </c>
      <c r="K1916" t="s">
        <v>25</v>
      </c>
      <c r="L1916" t="s">
        <v>2061</v>
      </c>
      <c r="M1916" t="s">
        <v>2062</v>
      </c>
      <c r="N1916" t="s">
        <v>28</v>
      </c>
      <c r="O1916" t="s">
        <v>2063</v>
      </c>
      <c r="P1916">
        <v>-3.2999999500000001</v>
      </c>
      <c r="Q1916" t="s">
        <v>2064</v>
      </c>
      <c r="R1916" t="s">
        <v>2065</v>
      </c>
      <c r="S1916">
        <v>18874370</v>
      </c>
      <c r="T1916">
        <v>433.11292329999998</v>
      </c>
      <c r="U1916" t="s">
        <v>31</v>
      </c>
      <c r="V1916" t="s">
        <v>13672</v>
      </c>
      <c r="W1916" t="s">
        <v>23</v>
      </c>
    </row>
    <row r="1917" spans="1:23" x14ac:dyDescent="0.4">
      <c r="A1917">
        <v>1916</v>
      </c>
      <c r="B1917">
        <v>1</v>
      </c>
      <c r="C1917">
        <v>1</v>
      </c>
      <c r="D1917">
        <v>1</v>
      </c>
      <c r="E1917">
        <v>1</v>
      </c>
      <c r="F1917">
        <v>0.49114944310210301</v>
      </c>
      <c r="G1917">
        <v>-8.03194867070874</v>
      </c>
      <c r="H1917">
        <v>0.999999999999999</v>
      </c>
      <c r="I1917">
        <v>38.758700295389303</v>
      </c>
      <c r="J1917" t="s">
        <v>2364</v>
      </c>
      <c r="K1917" t="s">
        <v>25</v>
      </c>
      <c r="L1917" t="s">
        <v>13596</v>
      </c>
      <c r="M1917" t="s">
        <v>13597</v>
      </c>
      <c r="N1917" t="s">
        <v>13598</v>
      </c>
      <c r="O1917" t="s">
        <v>13599</v>
      </c>
      <c r="P1917">
        <v>2.7000000499999999</v>
      </c>
      <c r="Q1917" t="s">
        <v>13600</v>
      </c>
      <c r="R1917" t="s">
        <v>13601</v>
      </c>
      <c r="S1917">
        <v>121564030</v>
      </c>
      <c r="T1917">
        <v>271.06009999999998</v>
      </c>
      <c r="U1917" t="s">
        <v>31</v>
      </c>
      <c r="V1917" t="s">
        <v>13673</v>
      </c>
      <c r="W1917" t="s">
        <v>23</v>
      </c>
    </row>
    <row r="1918" spans="1:23" x14ac:dyDescent="0.4">
      <c r="A1918">
        <v>1917</v>
      </c>
      <c r="B1918">
        <v>1</v>
      </c>
      <c r="C1918">
        <v>1</v>
      </c>
      <c r="D1918">
        <v>1</v>
      </c>
      <c r="E1918">
        <v>1</v>
      </c>
      <c r="F1918">
        <v>0.49114944310210301</v>
      </c>
      <c r="G1918">
        <v>-8.03194867070874</v>
      </c>
      <c r="H1918" t="s">
        <v>23</v>
      </c>
      <c r="I1918">
        <v>38.758700295389303</v>
      </c>
      <c r="J1918" t="s">
        <v>2364</v>
      </c>
      <c r="K1918" t="s">
        <v>25</v>
      </c>
      <c r="L1918" t="s">
        <v>13596</v>
      </c>
      <c r="M1918" t="s">
        <v>13597</v>
      </c>
      <c r="N1918" t="s">
        <v>13598</v>
      </c>
      <c r="O1918" t="s">
        <v>13599</v>
      </c>
      <c r="P1918">
        <v>2.7000000499999999</v>
      </c>
      <c r="Q1918" t="s">
        <v>13600</v>
      </c>
      <c r="R1918" t="s">
        <v>13601</v>
      </c>
      <c r="S1918">
        <v>121564030</v>
      </c>
      <c r="T1918">
        <v>271.06009999999998</v>
      </c>
      <c r="U1918" t="s">
        <v>31</v>
      </c>
      <c r="V1918" t="s">
        <v>4300</v>
      </c>
      <c r="W1918" t="s">
        <v>23</v>
      </c>
    </row>
    <row r="1919" spans="1:23" x14ac:dyDescent="0.4">
      <c r="A1919">
        <v>1918</v>
      </c>
      <c r="B1919">
        <v>1</v>
      </c>
      <c r="C1919">
        <v>2</v>
      </c>
      <c r="D1919">
        <v>1</v>
      </c>
      <c r="E1919">
        <v>3</v>
      </c>
      <c r="F1919">
        <v>0.49113969618600301</v>
      </c>
      <c r="G1919">
        <v>-4.9050651758343102</v>
      </c>
      <c r="H1919">
        <v>3.1658291457286401E-2</v>
      </c>
      <c r="I1919">
        <v>73.414738956842797</v>
      </c>
      <c r="J1919" t="s">
        <v>2447</v>
      </c>
      <c r="K1919" t="s">
        <v>25</v>
      </c>
      <c r="L1919" t="s">
        <v>5639</v>
      </c>
      <c r="M1919" t="s">
        <v>5640</v>
      </c>
      <c r="N1919" t="s">
        <v>5641</v>
      </c>
      <c r="O1919" t="s">
        <v>5642</v>
      </c>
      <c r="P1919">
        <v>2.2000000499999999</v>
      </c>
      <c r="Q1919" t="s">
        <v>5643</v>
      </c>
      <c r="R1919" t="s">
        <v>5644</v>
      </c>
      <c r="S1919">
        <v>19972190</v>
      </c>
      <c r="T1919">
        <v>771.48891879999996</v>
      </c>
      <c r="U1919" t="s">
        <v>31</v>
      </c>
      <c r="V1919" t="s">
        <v>13674</v>
      </c>
      <c r="W1919" t="s">
        <v>23</v>
      </c>
    </row>
    <row r="1920" spans="1:23" x14ac:dyDescent="0.4">
      <c r="A1920">
        <v>1919</v>
      </c>
      <c r="B1920">
        <v>1</v>
      </c>
      <c r="C1920">
        <v>1</v>
      </c>
      <c r="D1920">
        <v>1</v>
      </c>
      <c r="E1920">
        <v>2</v>
      </c>
      <c r="F1920">
        <v>0.49042918648601602</v>
      </c>
      <c r="G1920">
        <v>-263.44070324819</v>
      </c>
      <c r="H1920">
        <v>0.66733668341708496</v>
      </c>
      <c r="I1920">
        <v>34.5934991803027</v>
      </c>
      <c r="J1920" t="s">
        <v>5620</v>
      </c>
      <c r="K1920" t="s">
        <v>25</v>
      </c>
      <c r="L1920" t="s">
        <v>5621</v>
      </c>
      <c r="M1920" t="s">
        <v>5622</v>
      </c>
      <c r="N1920" t="s">
        <v>5623</v>
      </c>
      <c r="O1920" t="s">
        <v>5624</v>
      </c>
      <c r="P1920">
        <v>1</v>
      </c>
      <c r="Q1920">
        <v>5746882</v>
      </c>
      <c r="R1920" t="s">
        <v>5625</v>
      </c>
      <c r="S1920">
        <v>67108866</v>
      </c>
      <c r="T1920">
        <v>389.14422339999999</v>
      </c>
      <c r="U1920" t="s">
        <v>31</v>
      </c>
      <c r="V1920" t="s">
        <v>13675</v>
      </c>
      <c r="W1920" t="s">
        <v>23</v>
      </c>
    </row>
    <row r="1921" spans="1:23" x14ac:dyDescent="0.4">
      <c r="A1921">
        <v>1920</v>
      </c>
      <c r="B1921">
        <v>1</v>
      </c>
      <c r="C1921">
        <v>1</v>
      </c>
      <c r="D1921">
        <v>1</v>
      </c>
      <c r="E1921">
        <v>1</v>
      </c>
      <c r="F1921">
        <v>0.489975986857493</v>
      </c>
      <c r="G1921">
        <v>-15.387304409046999</v>
      </c>
      <c r="H1921" t="s">
        <v>23</v>
      </c>
      <c r="I1921">
        <v>49.9857534437186</v>
      </c>
      <c r="J1921" t="s">
        <v>3087</v>
      </c>
      <c r="K1921" t="s">
        <v>25</v>
      </c>
      <c r="L1921" t="s">
        <v>4062</v>
      </c>
      <c r="M1921" t="s">
        <v>4063</v>
      </c>
      <c r="N1921" t="s">
        <v>4064</v>
      </c>
      <c r="O1921" t="s">
        <v>4065</v>
      </c>
      <c r="P1921">
        <v>2.7090218099999999</v>
      </c>
      <c r="Q1921" t="s">
        <v>4066</v>
      </c>
      <c r="R1921" t="s">
        <v>4067</v>
      </c>
      <c r="S1921">
        <v>70803810</v>
      </c>
      <c r="T1921">
        <v>241.0859207</v>
      </c>
      <c r="U1921" t="s">
        <v>31</v>
      </c>
      <c r="V1921" t="s">
        <v>9405</v>
      </c>
      <c r="W1921" t="s">
        <v>23</v>
      </c>
    </row>
    <row r="1922" spans="1:23" x14ac:dyDescent="0.4">
      <c r="A1922">
        <v>1921</v>
      </c>
      <c r="B1922">
        <v>1</v>
      </c>
      <c r="C1922">
        <v>1</v>
      </c>
      <c r="D1922">
        <v>1</v>
      </c>
      <c r="E1922">
        <v>1</v>
      </c>
      <c r="F1922">
        <v>0.489975986857493</v>
      </c>
      <c r="G1922">
        <v>-15.387304409046999</v>
      </c>
      <c r="H1922">
        <v>0.999999999999999</v>
      </c>
      <c r="I1922">
        <v>49.9857534437186</v>
      </c>
      <c r="J1922" t="s">
        <v>3087</v>
      </c>
      <c r="K1922" t="s">
        <v>25</v>
      </c>
      <c r="L1922" t="s">
        <v>4062</v>
      </c>
      <c r="M1922" t="s">
        <v>4063</v>
      </c>
      <c r="N1922" t="s">
        <v>4064</v>
      </c>
      <c r="O1922" t="s">
        <v>4065</v>
      </c>
      <c r="P1922">
        <v>2.7090218099999999</v>
      </c>
      <c r="Q1922" t="s">
        <v>4066</v>
      </c>
      <c r="R1922" t="s">
        <v>4067</v>
      </c>
      <c r="S1922">
        <v>70803810</v>
      </c>
      <c r="T1922">
        <v>241.0859207</v>
      </c>
      <c r="U1922" t="s">
        <v>31</v>
      </c>
      <c r="V1922" t="s">
        <v>13676</v>
      </c>
      <c r="W1922" t="s">
        <v>23</v>
      </c>
    </row>
    <row r="1923" spans="1:23" x14ac:dyDescent="0.4">
      <c r="A1923">
        <v>1922</v>
      </c>
      <c r="B1923">
        <v>1</v>
      </c>
      <c r="C1923">
        <v>1</v>
      </c>
      <c r="D1923">
        <v>1</v>
      </c>
      <c r="E1923">
        <v>1</v>
      </c>
      <c r="F1923">
        <v>0.48993921149845099</v>
      </c>
      <c r="G1923">
        <v>-59.158094306798397</v>
      </c>
      <c r="H1923" t="s">
        <v>23</v>
      </c>
      <c r="I1923">
        <v>101.07053375230799</v>
      </c>
      <c r="J1923" t="s">
        <v>2202</v>
      </c>
      <c r="K1923" t="s">
        <v>25</v>
      </c>
      <c r="L1923" t="s">
        <v>7844</v>
      </c>
      <c r="M1923" t="s">
        <v>7845</v>
      </c>
      <c r="N1923" t="s">
        <v>7846</v>
      </c>
      <c r="O1923" t="s">
        <v>7847</v>
      </c>
      <c r="P1923">
        <v>0.20000000300000001</v>
      </c>
      <c r="Q1923" t="s">
        <v>7848</v>
      </c>
      <c r="R1923" t="s">
        <v>7849</v>
      </c>
      <c r="S1923">
        <v>3178802</v>
      </c>
      <c r="T1923">
        <v>535.11199999999997</v>
      </c>
      <c r="U1923" t="s">
        <v>31</v>
      </c>
      <c r="V1923" t="s">
        <v>8808</v>
      </c>
      <c r="W1923" t="s">
        <v>23</v>
      </c>
    </row>
    <row r="1924" spans="1:23" x14ac:dyDescent="0.4">
      <c r="A1924">
        <v>1923</v>
      </c>
      <c r="B1924">
        <v>1</v>
      </c>
      <c r="C1924">
        <v>1</v>
      </c>
      <c r="D1924">
        <v>1</v>
      </c>
      <c r="E1924">
        <v>1</v>
      </c>
      <c r="F1924">
        <v>0.48993921149845099</v>
      </c>
      <c r="G1924">
        <v>-59.158094306798397</v>
      </c>
      <c r="H1924">
        <v>0.999999999999999</v>
      </c>
      <c r="I1924">
        <v>101.07053375230799</v>
      </c>
      <c r="J1924" t="s">
        <v>2202</v>
      </c>
      <c r="K1924" t="s">
        <v>25</v>
      </c>
      <c r="L1924" t="s">
        <v>7844</v>
      </c>
      <c r="M1924" t="s">
        <v>7845</v>
      </c>
      <c r="N1924" t="s">
        <v>7846</v>
      </c>
      <c r="O1924" t="s">
        <v>7847</v>
      </c>
      <c r="P1924">
        <v>0.20000000300000001</v>
      </c>
      <c r="Q1924" t="s">
        <v>7848</v>
      </c>
      <c r="R1924" t="s">
        <v>7849</v>
      </c>
      <c r="S1924">
        <v>3178802</v>
      </c>
      <c r="T1924">
        <v>535.11199999999997</v>
      </c>
      <c r="U1924" t="s">
        <v>31</v>
      </c>
      <c r="V1924" t="s">
        <v>13677</v>
      </c>
      <c r="W1924" t="s">
        <v>23</v>
      </c>
    </row>
    <row r="1925" spans="1:23" x14ac:dyDescent="0.4">
      <c r="A1925">
        <v>1924</v>
      </c>
      <c r="B1925">
        <v>1</v>
      </c>
      <c r="C1925">
        <v>1</v>
      </c>
      <c r="D1925">
        <v>1</v>
      </c>
      <c r="E1925">
        <v>1</v>
      </c>
      <c r="F1925">
        <v>0.48943452331074799</v>
      </c>
      <c r="G1925">
        <v>-1.27043424036584</v>
      </c>
      <c r="H1925" t="s">
        <v>23</v>
      </c>
      <c r="I1925">
        <v>6028.8982055944898</v>
      </c>
      <c r="J1925" t="s">
        <v>537</v>
      </c>
      <c r="K1925" t="s">
        <v>25</v>
      </c>
      <c r="L1925" t="s">
        <v>538</v>
      </c>
      <c r="M1925" t="s">
        <v>539</v>
      </c>
      <c r="N1925" t="s">
        <v>540</v>
      </c>
      <c r="O1925" t="s">
        <v>541</v>
      </c>
      <c r="P1925">
        <v>2.4000001000000002</v>
      </c>
      <c r="Q1925" t="s">
        <v>542</v>
      </c>
      <c r="R1925" t="s">
        <v>13444</v>
      </c>
      <c r="S1925">
        <v>12904646766</v>
      </c>
      <c r="T1925">
        <v>454.2928</v>
      </c>
      <c r="U1925" t="s">
        <v>31</v>
      </c>
      <c r="V1925" t="s">
        <v>1263</v>
      </c>
      <c r="W1925" t="s">
        <v>23</v>
      </c>
    </row>
    <row r="1926" spans="1:23" x14ac:dyDescent="0.4">
      <c r="A1926">
        <v>1925</v>
      </c>
      <c r="B1926">
        <v>1</v>
      </c>
      <c r="C1926">
        <v>1</v>
      </c>
      <c r="D1926">
        <v>1</v>
      </c>
      <c r="E1926">
        <v>1</v>
      </c>
      <c r="F1926">
        <v>0.48943452331074799</v>
      </c>
      <c r="G1926">
        <v>-1.27043424036584</v>
      </c>
      <c r="H1926">
        <v>0.999999999999999</v>
      </c>
      <c r="I1926">
        <v>6028.8982055944898</v>
      </c>
      <c r="J1926" t="s">
        <v>537</v>
      </c>
      <c r="K1926" t="s">
        <v>25</v>
      </c>
      <c r="L1926" t="s">
        <v>538</v>
      </c>
      <c r="M1926" t="s">
        <v>539</v>
      </c>
      <c r="N1926" t="s">
        <v>540</v>
      </c>
      <c r="O1926" t="s">
        <v>541</v>
      </c>
      <c r="P1926">
        <v>2.4000001000000002</v>
      </c>
      <c r="Q1926" t="s">
        <v>542</v>
      </c>
      <c r="R1926" t="s">
        <v>13444</v>
      </c>
      <c r="S1926">
        <v>12904646766</v>
      </c>
      <c r="T1926">
        <v>454.2928</v>
      </c>
      <c r="U1926" t="s">
        <v>31</v>
      </c>
      <c r="V1926" t="s">
        <v>13678</v>
      </c>
      <c r="W1926" t="s">
        <v>23</v>
      </c>
    </row>
    <row r="1927" spans="1:23" x14ac:dyDescent="0.4">
      <c r="A1927">
        <v>1926</v>
      </c>
      <c r="B1927">
        <v>1</v>
      </c>
      <c r="C1927">
        <v>1</v>
      </c>
      <c r="D1927">
        <v>1</v>
      </c>
      <c r="E1927">
        <v>1</v>
      </c>
      <c r="F1927">
        <v>0.48932671519736598</v>
      </c>
      <c r="G1927">
        <v>-13.7515976889683</v>
      </c>
      <c r="H1927">
        <v>0.999999999999999</v>
      </c>
      <c r="I1927">
        <v>41.102750172701597</v>
      </c>
      <c r="J1927" t="s">
        <v>1785</v>
      </c>
      <c r="K1927" t="s">
        <v>25</v>
      </c>
      <c r="L1927" t="s">
        <v>13679</v>
      </c>
      <c r="M1927" t="s">
        <v>13680</v>
      </c>
      <c r="N1927" t="s">
        <v>13681</v>
      </c>
      <c r="O1927" t="s">
        <v>13682</v>
      </c>
      <c r="P1927">
        <v>3.53111577</v>
      </c>
      <c r="Q1927">
        <v>441647</v>
      </c>
      <c r="R1927" t="s">
        <v>13683</v>
      </c>
      <c r="S1927">
        <v>3336550</v>
      </c>
      <c r="T1927">
        <v>255.0651853</v>
      </c>
      <c r="U1927" t="s">
        <v>31</v>
      </c>
      <c r="V1927" t="s">
        <v>13684</v>
      </c>
      <c r="W1927" t="s">
        <v>23</v>
      </c>
    </row>
    <row r="1928" spans="1:23" x14ac:dyDescent="0.4">
      <c r="A1928">
        <v>1927</v>
      </c>
      <c r="B1928">
        <v>1</v>
      </c>
      <c r="C1928">
        <v>1</v>
      </c>
      <c r="D1928">
        <v>1</v>
      </c>
      <c r="E1928">
        <v>1</v>
      </c>
      <c r="F1928">
        <v>0.48932671519736598</v>
      </c>
      <c r="G1928">
        <v>-13.7515976889683</v>
      </c>
      <c r="H1928" t="s">
        <v>23</v>
      </c>
      <c r="I1928">
        <v>41.102750172701597</v>
      </c>
      <c r="J1928" t="s">
        <v>1785</v>
      </c>
      <c r="K1928" t="s">
        <v>25</v>
      </c>
      <c r="L1928" t="s">
        <v>13679</v>
      </c>
      <c r="M1928" t="s">
        <v>13680</v>
      </c>
      <c r="N1928" t="s">
        <v>13681</v>
      </c>
      <c r="O1928" t="s">
        <v>13682</v>
      </c>
      <c r="P1928">
        <v>3.53111577</v>
      </c>
      <c r="Q1928">
        <v>441647</v>
      </c>
      <c r="R1928" t="s">
        <v>13683</v>
      </c>
      <c r="S1928">
        <v>3336550</v>
      </c>
      <c r="T1928">
        <v>255.0651853</v>
      </c>
      <c r="U1928" t="s">
        <v>31</v>
      </c>
      <c r="V1928" t="s">
        <v>9938</v>
      </c>
      <c r="W1928" t="s">
        <v>23</v>
      </c>
    </row>
    <row r="1929" spans="1:23" x14ac:dyDescent="0.4">
      <c r="A1929">
        <v>1928</v>
      </c>
      <c r="B1929">
        <v>1</v>
      </c>
      <c r="C1929">
        <v>1</v>
      </c>
      <c r="D1929">
        <v>1</v>
      </c>
      <c r="E1929">
        <v>1</v>
      </c>
      <c r="F1929">
        <v>0.48927912035681997</v>
      </c>
      <c r="G1929">
        <v>-10.772046401910201</v>
      </c>
      <c r="H1929">
        <v>0.98793969849246199</v>
      </c>
      <c r="I1929">
        <v>33.082341850935499</v>
      </c>
      <c r="J1929" t="s">
        <v>1381</v>
      </c>
      <c r="K1929" t="s">
        <v>25</v>
      </c>
      <c r="L1929" t="s">
        <v>1382</v>
      </c>
      <c r="M1929" t="s">
        <v>1383</v>
      </c>
      <c r="N1929" t="s">
        <v>1384</v>
      </c>
      <c r="O1929" t="s">
        <v>1385</v>
      </c>
      <c r="P1929">
        <v>-0.69999998799999996</v>
      </c>
      <c r="Q1929" t="s">
        <v>1386</v>
      </c>
      <c r="R1929" t="s">
        <v>1387</v>
      </c>
      <c r="S1929">
        <v>8610701406</v>
      </c>
      <c r="T1929">
        <v>595.20213220000005</v>
      </c>
      <c r="U1929" t="s">
        <v>31</v>
      </c>
      <c r="V1929" t="s">
        <v>13685</v>
      </c>
      <c r="W1929" t="s">
        <v>23</v>
      </c>
    </row>
    <row r="1930" spans="1:23" x14ac:dyDescent="0.4">
      <c r="A1930">
        <v>1929</v>
      </c>
      <c r="B1930">
        <v>1</v>
      </c>
      <c r="C1930">
        <v>1</v>
      </c>
      <c r="D1930">
        <v>1</v>
      </c>
      <c r="E1930">
        <v>1</v>
      </c>
      <c r="F1930">
        <v>0.48857207817061299</v>
      </c>
      <c r="G1930">
        <v>-11.752385498841701</v>
      </c>
      <c r="H1930" t="s">
        <v>23</v>
      </c>
      <c r="I1930">
        <v>49.484245180040503</v>
      </c>
      <c r="J1930" t="s">
        <v>3242</v>
      </c>
      <c r="K1930" t="s">
        <v>25</v>
      </c>
      <c r="L1930" t="s">
        <v>7295</v>
      </c>
      <c r="M1930" t="s">
        <v>7296</v>
      </c>
      <c r="N1930" t="s">
        <v>7297</v>
      </c>
      <c r="O1930" t="s">
        <v>7298</v>
      </c>
      <c r="P1930">
        <v>1.7999999499999999</v>
      </c>
      <c r="Q1930" t="s">
        <v>7299</v>
      </c>
      <c r="R1930" t="s">
        <v>7300</v>
      </c>
      <c r="S1930">
        <v>34447485310</v>
      </c>
      <c r="T1930">
        <v>289.07066459999999</v>
      </c>
      <c r="U1930" t="s">
        <v>31</v>
      </c>
      <c r="V1930" t="s">
        <v>6416</v>
      </c>
      <c r="W1930" t="s">
        <v>23</v>
      </c>
    </row>
    <row r="1931" spans="1:23" x14ac:dyDescent="0.4">
      <c r="A1931">
        <v>1930</v>
      </c>
      <c r="B1931">
        <v>1</v>
      </c>
      <c r="C1931">
        <v>1</v>
      </c>
      <c r="D1931">
        <v>1</v>
      </c>
      <c r="E1931">
        <v>1</v>
      </c>
      <c r="F1931">
        <v>0.48857207817061299</v>
      </c>
      <c r="G1931">
        <v>-11.752385498841701</v>
      </c>
      <c r="H1931">
        <v>0.999999999999999</v>
      </c>
      <c r="I1931">
        <v>49.484245180040503</v>
      </c>
      <c r="J1931" t="s">
        <v>3242</v>
      </c>
      <c r="K1931" t="s">
        <v>25</v>
      </c>
      <c r="L1931" t="s">
        <v>7295</v>
      </c>
      <c r="M1931" t="s">
        <v>7296</v>
      </c>
      <c r="N1931" t="s">
        <v>7297</v>
      </c>
      <c r="O1931" t="s">
        <v>7298</v>
      </c>
      <c r="P1931">
        <v>1.7999999499999999</v>
      </c>
      <c r="Q1931" t="s">
        <v>7299</v>
      </c>
      <c r="R1931" t="s">
        <v>7300</v>
      </c>
      <c r="S1931">
        <v>34447485310</v>
      </c>
      <c r="T1931">
        <v>289.07066459999999</v>
      </c>
      <c r="U1931" t="s">
        <v>31</v>
      </c>
      <c r="V1931" t="s">
        <v>13686</v>
      </c>
      <c r="W1931" t="s">
        <v>23</v>
      </c>
    </row>
    <row r="1932" spans="1:23" x14ac:dyDescent="0.4">
      <c r="A1932">
        <v>1931</v>
      </c>
      <c r="B1932">
        <v>1</v>
      </c>
      <c r="C1932">
        <v>1</v>
      </c>
      <c r="D1932">
        <v>1</v>
      </c>
      <c r="E1932">
        <v>1</v>
      </c>
      <c r="F1932">
        <v>0.48819666096623399</v>
      </c>
      <c r="G1932">
        <v>-18.803476710107301</v>
      </c>
      <c r="H1932" t="s">
        <v>23</v>
      </c>
      <c r="I1932">
        <v>18.941575212036899</v>
      </c>
      <c r="J1932" t="s">
        <v>3335</v>
      </c>
      <c r="K1932" t="s">
        <v>25</v>
      </c>
      <c r="L1932" t="s">
        <v>3336</v>
      </c>
      <c r="M1932" t="s">
        <v>3337</v>
      </c>
      <c r="N1932" t="s">
        <v>3338</v>
      </c>
      <c r="O1932" t="s">
        <v>3339</v>
      </c>
      <c r="P1932">
        <v>8.3000001900000004</v>
      </c>
      <c r="Q1932" t="s">
        <v>3340</v>
      </c>
      <c r="R1932" t="s">
        <v>3341</v>
      </c>
      <c r="S1932">
        <v>16418</v>
      </c>
      <c r="T1932">
        <v>396.34719999999999</v>
      </c>
      <c r="U1932" t="s">
        <v>31</v>
      </c>
      <c r="V1932" t="s">
        <v>6828</v>
      </c>
      <c r="W1932" t="s">
        <v>23</v>
      </c>
    </row>
    <row r="1933" spans="1:23" x14ac:dyDescent="0.4">
      <c r="A1933">
        <v>1932</v>
      </c>
      <c r="B1933">
        <v>1</v>
      </c>
      <c r="C1933">
        <v>1</v>
      </c>
      <c r="D1933">
        <v>1</v>
      </c>
      <c r="E1933">
        <v>1</v>
      </c>
      <c r="F1933">
        <v>0.48819666096623399</v>
      </c>
      <c r="G1933">
        <v>-18.803476710107301</v>
      </c>
      <c r="H1933">
        <v>0.999999999999999</v>
      </c>
      <c r="I1933">
        <v>18.941575212036899</v>
      </c>
      <c r="J1933" t="s">
        <v>3335</v>
      </c>
      <c r="K1933" t="s">
        <v>25</v>
      </c>
      <c r="L1933" t="s">
        <v>3336</v>
      </c>
      <c r="M1933" t="s">
        <v>3337</v>
      </c>
      <c r="N1933" t="s">
        <v>3338</v>
      </c>
      <c r="O1933" t="s">
        <v>3339</v>
      </c>
      <c r="P1933">
        <v>8.3000001900000004</v>
      </c>
      <c r="Q1933" t="s">
        <v>3340</v>
      </c>
      <c r="R1933" t="s">
        <v>3341</v>
      </c>
      <c r="S1933">
        <v>16418</v>
      </c>
      <c r="T1933">
        <v>396.34719999999999</v>
      </c>
      <c r="U1933" t="s">
        <v>31</v>
      </c>
      <c r="V1933" t="s">
        <v>13687</v>
      </c>
      <c r="W1933" t="s">
        <v>23</v>
      </c>
    </row>
    <row r="1934" spans="1:23" x14ac:dyDescent="0.4">
      <c r="A1934">
        <v>1933</v>
      </c>
      <c r="B1934">
        <v>1</v>
      </c>
      <c r="C1934">
        <v>1</v>
      </c>
      <c r="D1934">
        <v>1</v>
      </c>
      <c r="E1934">
        <v>1</v>
      </c>
      <c r="F1934">
        <v>0.48807679634468598</v>
      </c>
      <c r="G1934">
        <v>-2.0645370763209798</v>
      </c>
      <c r="H1934" t="s">
        <v>23</v>
      </c>
      <c r="I1934">
        <v>26.809162060114499</v>
      </c>
      <c r="J1934" t="s">
        <v>4591</v>
      </c>
      <c r="K1934" t="s">
        <v>25</v>
      </c>
      <c r="L1934" t="s">
        <v>5876</v>
      </c>
      <c r="M1934" t="s">
        <v>5877</v>
      </c>
      <c r="N1934" t="s">
        <v>5878</v>
      </c>
      <c r="O1934" t="s">
        <v>5879</v>
      </c>
      <c r="P1934">
        <v>2.6446747799999999</v>
      </c>
      <c r="Q1934" t="s">
        <v>5880</v>
      </c>
      <c r="R1934" t="s">
        <v>5881</v>
      </c>
      <c r="S1934">
        <v>88009086</v>
      </c>
      <c r="T1934">
        <v>285.07574990000001</v>
      </c>
      <c r="U1934" t="s">
        <v>31</v>
      </c>
      <c r="V1934" t="s">
        <v>6877</v>
      </c>
      <c r="W1934" t="s">
        <v>23</v>
      </c>
    </row>
    <row r="1935" spans="1:23" x14ac:dyDescent="0.4">
      <c r="A1935">
        <v>1934</v>
      </c>
      <c r="B1935">
        <v>1</v>
      </c>
      <c r="C1935">
        <v>1</v>
      </c>
      <c r="D1935">
        <v>1</v>
      </c>
      <c r="E1935">
        <v>1</v>
      </c>
      <c r="F1935">
        <v>0.48807679634468598</v>
      </c>
      <c r="G1935">
        <v>-2.0645370763209798</v>
      </c>
      <c r="H1935">
        <v>0.999999999999999</v>
      </c>
      <c r="I1935">
        <v>26.809162060114499</v>
      </c>
      <c r="J1935" t="s">
        <v>4591</v>
      </c>
      <c r="K1935" t="s">
        <v>25</v>
      </c>
      <c r="L1935" t="s">
        <v>5876</v>
      </c>
      <c r="M1935" t="s">
        <v>5877</v>
      </c>
      <c r="N1935" t="s">
        <v>5878</v>
      </c>
      <c r="O1935" t="s">
        <v>5879</v>
      </c>
      <c r="P1935">
        <v>2.6446747799999999</v>
      </c>
      <c r="Q1935" t="s">
        <v>5880</v>
      </c>
      <c r="R1935" t="s">
        <v>5881</v>
      </c>
      <c r="S1935">
        <v>88009086</v>
      </c>
      <c r="T1935">
        <v>285.07574990000001</v>
      </c>
      <c r="U1935" t="s">
        <v>31</v>
      </c>
      <c r="V1935" t="s">
        <v>13688</v>
      </c>
      <c r="W1935" t="s">
        <v>23</v>
      </c>
    </row>
    <row r="1936" spans="1:23" x14ac:dyDescent="0.4">
      <c r="A1936">
        <v>1935</v>
      </c>
      <c r="B1936">
        <v>1</v>
      </c>
      <c r="C1936">
        <v>1</v>
      </c>
      <c r="D1936">
        <v>1</v>
      </c>
      <c r="E1936">
        <v>1</v>
      </c>
      <c r="F1936">
        <v>0.487819492559395</v>
      </c>
      <c r="G1936">
        <v>-2.7147697789909802</v>
      </c>
      <c r="H1936">
        <v>0.999999999999999</v>
      </c>
      <c r="I1936">
        <v>17.954343251494699</v>
      </c>
      <c r="J1936" t="s">
        <v>4591</v>
      </c>
      <c r="K1936" t="s">
        <v>25</v>
      </c>
      <c r="L1936" t="s">
        <v>5876</v>
      </c>
      <c r="M1936" t="s">
        <v>5877</v>
      </c>
      <c r="N1936" t="s">
        <v>5878</v>
      </c>
      <c r="O1936" t="s">
        <v>5879</v>
      </c>
      <c r="P1936">
        <v>2.6446747799999999</v>
      </c>
      <c r="Q1936" t="s">
        <v>5880</v>
      </c>
      <c r="R1936" t="s">
        <v>5881</v>
      </c>
      <c r="S1936">
        <v>88009086</v>
      </c>
      <c r="T1936">
        <v>285.07574990000001</v>
      </c>
      <c r="U1936" t="s">
        <v>31</v>
      </c>
      <c r="V1936" t="s">
        <v>13689</v>
      </c>
      <c r="W1936" t="s">
        <v>23</v>
      </c>
    </row>
    <row r="1937" spans="1:23" x14ac:dyDescent="0.4">
      <c r="A1937">
        <v>1936</v>
      </c>
      <c r="B1937">
        <v>1</v>
      </c>
      <c r="C1937">
        <v>1</v>
      </c>
      <c r="D1937">
        <v>1</v>
      </c>
      <c r="E1937">
        <v>1</v>
      </c>
      <c r="F1937">
        <v>0.487819492559395</v>
      </c>
      <c r="G1937">
        <v>-2.7147697789909802</v>
      </c>
      <c r="H1937" t="s">
        <v>23</v>
      </c>
      <c r="I1937">
        <v>17.954343251494699</v>
      </c>
      <c r="J1937" t="s">
        <v>4591</v>
      </c>
      <c r="K1937" t="s">
        <v>25</v>
      </c>
      <c r="L1937" t="s">
        <v>5876</v>
      </c>
      <c r="M1937" t="s">
        <v>5877</v>
      </c>
      <c r="N1937" t="s">
        <v>5878</v>
      </c>
      <c r="O1937" t="s">
        <v>5879</v>
      </c>
      <c r="P1937">
        <v>2.6446747799999999</v>
      </c>
      <c r="Q1937" t="s">
        <v>5880</v>
      </c>
      <c r="R1937" t="s">
        <v>5881</v>
      </c>
      <c r="S1937">
        <v>88009086</v>
      </c>
      <c r="T1937">
        <v>285.07574990000001</v>
      </c>
      <c r="U1937" t="s">
        <v>31</v>
      </c>
      <c r="V1937" t="s">
        <v>7539</v>
      </c>
      <c r="W1937" t="s">
        <v>23</v>
      </c>
    </row>
    <row r="1938" spans="1:23" x14ac:dyDescent="0.4">
      <c r="A1938">
        <v>1937</v>
      </c>
      <c r="B1938">
        <v>1</v>
      </c>
      <c r="C1938">
        <v>1</v>
      </c>
      <c r="D1938">
        <v>1</v>
      </c>
      <c r="E1938">
        <v>2</v>
      </c>
      <c r="F1938">
        <v>0.487733271028992</v>
      </c>
      <c r="G1938">
        <v>-5.9990005113435796</v>
      </c>
      <c r="H1938" t="s">
        <v>23</v>
      </c>
      <c r="I1938">
        <v>13.336192757858701</v>
      </c>
      <c r="J1938" t="s">
        <v>1681</v>
      </c>
      <c r="K1938" t="s">
        <v>25</v>
      </c>
      <c r="L1938" t="s">
        <v>1682</v>
      </c>
      <c r="M1938" t="s">
        <v>1683</v>
      </c>
      <c r="N1938" t="s">
        <v>1684</v>
      </c>
      <c r="O1938" t="s">
        <v>1685</v>
      </c>
      <c r="P1938">
        <v>2.1225359400000001</v>
      </c>
      <c r="Q1938" t="s">
        <v>1686</v>
      </c>
      <c r="R1938" t="s">
        <v>1687</v>
      </c>
      <c r="S1938">
        <v>86829438</v>
      </c>
      <c r="T1938">
        <v>169.0760247</v>
      </c>
      <c r="U1938" t="s">
        <v>31</v>
      </c>
      <c r="V1938" t="s">
        <v>2192</v>
      </c>
      <c r="W1938" t="s">
        <v>23</v>
      </c>
    </row>
    <row r="1939" spans="1:23" x14ac:dyDescent="0.4">
      <c r="A1939">
        <v>1938</v>
      </c>
      <c r="B1939">
        <v>1</v>
      </c>
      <c r="C1939">
        <v>1</v>
      </c>
      <c r="D1939">
        <v>1</v>
      </c>
      <c r="E1939">
        <v>2</v>
      </c>
      <c r="F1939">
        <v>0.487733271028992</v>
      </c>
      <c r="G1939">
        <v>-5.9990005113435796</v>
      </c>
      <c r="H1939">
        <v>0.6</v>
      </c>
      <c r="I1939">
        <v>13.336192757858701</v>
      </c>
      <c r="J1939" t="s">
        <v>1681</v>
      </c>
      <c r="K1939" t="s">
        <v>25</v>
      </c>
      <c r="L1939" t="s">
        <v>1682</v>
      </c>
      <c r="M1939" t="s">
        <v>1683</v>
      </c>
      <c r="N1939" t="s">
        <v>1684</v>
      </c>
      <c r="O1939" t="s">
        <v>1685</v>
      </c>
      <c r="P1939">
        <v>2.1225359400000001</v>
      </c>
      <c r="Q1939" t="s">
        <v>1686</v>
      </c>
      <c r="R1939" t="s">
        <v>1687</v>
      </c>
      <c r="S1939">
        <v>86829438</v>
      </c>
      <c r="T1939">
        <v>169.0760247</v>
      </c>
      <c r="U1939" t="s">
        <v>31</v>
      </c>
      <c r="V1939" t="s">
        <v>13690</v>
      </c>
      <c r="W1939" t="s">
        <v>23</v>
      </c>
    </row>
    <row r="1940" spans="1:23" x14ac:dyDescent="0.4">
      <c r="A1940">
        <v>1939</v>
      </c>
      <c r="B1940">
        <v>1</v>
      </c>
      <c r="C1940">
        <v>1</v>
      </c>
      <c r="D1940">
        <v>1</v>
      </c>
      <c r="E1940">
        <v>1</v>
      </c>
      <c r="F1940">
        <v>0.48737519369329602</v>
      </c>
      <c r="G1940">
        <v>-14.4174691287622</v>
      </c>
      <c r="H1940" t="s">
        <v>23</v>
      </c>
      <c r="I1940">
        <v>75.554450577453196</v>
      </c>
      <c r="J1940" t="s">
        <v>5754</v>
      </c>
      <c r="K1940" t="s">
        <v>25</v>
      </c>
      <c r="L1940" t="s">
        <v>13270</v>
      </c>
      <c r="M1940" t="s">
        <v>13271</v>
      </c>
      <c r="N1940" t="s">
        <v>13272</v>
      </c>
      <c r="O1940" t="s">
        <v>13273</v>
      </c>
      <c r="P1940">
        <v>1.7252690799999999</v>
      </c>
      <c r="Q1940">
        <v>12038</v>
      </c>
      <c r="R1940" t="s">
        <v>13274</v>
      </c>
      <c r="S1940">
        <v>205316162</v>
      </c>
      <c r="T1940">
        <v>197.08080000000001</v>
      </c>
      <c r="U1940" t="s">
        <v>31</v>
      </c>
      <c r="V1940" t="s">
        <v>6730</v>
      </c>
      <c r="W1940" t="s">
        <v>23</v>
      </c>
    </row>
    <row r="1941" spans="1:23" x14ac:dyDescent="0.4">
      <c r="A1941">
        <v>1940</v>
      </c>
      <c r="B1941">
        <v>1</v>
      </c>
      <c r="C1941">
        <v>1</v>
      </c>
      <c r="D1941">
        <v>1</v>
      </c>
      <c r="E1941">
        <v>1</v>
      </c>
      <c r="F1941">
        <v>0.48737519369329602</v>
      </c>
      <c r="G1941">
        <v>-14.4174691287622</v>
      </c>
      <c r="H1941">
        <v>0.999999999999999</v>
      </c>
      <c r="I1941">
        <v>75.554450577453196</v>
      </c>
      <c r="J1941" t="s">
        <v>5754</v>
      </c>
      <c r="K1941" t="s">
        <v>25</v>
      </c>
      <c r="L1941" t="s">
        <v>13270</v>
      </c>
      <c r="M1941" t="s">
        <v>13271</v>
      </c>
      <c r="N1941" t="s">
        <v>13272</v>
      </c>
      <c r="O1941" t="s">
        <v>13273</v>
      </c>
      <c r="P1941">
        <v>1.7252690799999999</v>
      </c>
      <c r="Q1941">
        <v>12038</v>
      </c>
      <c r="R1941" t="s">
        <v>13274</v>
      </c>
      <c r="S1941">
        <v>205316162</v>
      </c>
      <c r="T1941">
        <v>197.08080000000001</v>
      </c>
      <c r="U1941" t="s">
        <v>31</v>
      </c>
      <c r="V1941" t="s">
        <v>13691</v>
      </c>
      <c r="W1941" t="s">
        <v>23</v>
      </c>
    </row>
    <row r="1942" spans="1:23" x14ac:dyDescent="0.4">
      <c r="A1942">
        <v>1941</v>
      </c>
      <c r="B1942">
        <v>1</v>
      </c>
      <c r="C1942">
        <v>2</v>
      </c>
      <c r="D1942">
        <v>1</v>
      </c>
      <c r="E1942">
        <v>2</v>
      </c>
      <c r="F1942">
        <v>0.48648750478038999</v>
      </c>
      <c r="G1942">
        <v>-6.2190305469151097</v>
      </c>
      <c r="H1942">
        <v>0.865829145728643</v>
      </c>
      <c r="I1942">
        <v>38.274783547950399</v>
      </c>
      <c r="J1942" t="s">
        <v>4010</v>
      </c>
      <c r="K1942" t="s">
        <v>25</v>
      </c>
      <c r="L1942" t="s">
        <v>4011</v>
      </c>
      <c r="M1942" t="s">
        <v>4012</v>
      </c>
      <c r="N1942" t="s">
        <v>4013</v>
      </c>
      <c r="O1942" t="s">
        <v>4014</v>
      </c>
      <c r="P1942">
        <v>0.20000000300000001</v>
      </c>
      <c r="Q1942" t="s">
        <v>4015</v>
      </c>
      <c r="R1942" t="s">
        <v>4016</v>
      </c>
      <c r="S1942">
        <v>8610701434</v>
      </c>
      <c r="T1942">
        <v>451.12348800000001</v>
      </c>
      <c r="U1942" t="s">
        <v>31</v>
      </c>
      <c r="V1942" t="s">
        <v>13692</v>
      </c>
      <c r="W1942" t="s">
        <v>23</v>
      </c>
    </row>
    <row r="1943" spans="1:23" x14ac:dyDescent="0.4">
      <c r="A1943">
        <v>1942</v>
      </c>
      <c r="B1943">
        <v>1</v>
      </c>
      <c r="C1943">
        <v>1</v>
      </c>
      <c r="D1943">
        <v>1</v>
      </c>
      <c r="E1943">
        <v>1</v>
      </c>
      <c r="F1943">
        <v>0.48608698337759199</v>
      </c>
      <c r="G1943">
        <v>-5.6941237536642202</v>
      </c>
      <c r="H1943">
        <v>0.999999999999999</v>
      </c>
      <c r="I1943">
        <v>20.8478461296001</v>
      </c>
      <c r="J1943" t="s">
        <v>3322</v>
      </c>
      <c r="K1943" t="s">
        <v>25</v>
      </c>
      <c r="L1943" t="s">
        <v>3323</v>
      </c>
      <c r="M1943" t="s">
        <v>3324</v>
      </c>
      <c r="N1943" t="s">
        <v>3325</v>
      </c>
      <c r="O1943" t="s">
        <v>3326</v>
      </c>
      <c r="P1943">
        <v>2.6852800800000001</v>
      </c>
      <c r="Q1943" t="s">
        <v>3327</v>
      </c>
      <c r="R1943" t="s">
        <v>3328</v>
      </c>
      <c r="S1943">
        <v>17266829694</v>
      </c>
      <c r="T1943">
        <v>213.10223999999999</v>
      </c>
      <c r="U1943" t="s">
        <v>31</v>
      </c>
      <c r="V1943" t="s">
        <v>13693</v>
      </c>
      <c r="W1943" t="s">
        <v>23</v>
      </c>
    </row>
    <row r="1944" spans="1:23" x14ac:dyDescent="0.4">
      <c r="A1944">
        <v>1943</v>
      </c>
      <c r="B1944">
        <v>1</v>
      </c>
      <c r="C1944">
        <v>1</v>
      </c>
      <c r="D1944">
        <v>1</v>
      </c>
      <c r="E1944">
        <v>1</v>
      </c>
      <c r="F1944">
        <v>0.48608698337759199</v>
      </c>
      <c r="G1944">
        <v>-5.6941237536642202</v>
      </c>
      <c r="H1944" t="s">
        <v>23</v>
      </c>
      <c r="I1944">
        <v>20.8478461296001</v>
      </c>
      <c r="J1944" t="s">
        <v>3322</v>
      </c>
      <c r="K1944" t="s">
        <v>25</v>
      </c>
      <c r="L1944" t="s">
        <v>3323</v>
      </c>
      <c r="M1944" t="s">
        <v>3324</v>
      </c>
      <c r="N1944" t="s">
        <v>3325</v>
      </c>
      <c r="O1944" t="s">
        <v>3326</v>
      </c>
      <c r="P1944">
        <v>2.6852800800000001</v>
      </c>
      <c r="Q1944" t="s">
        <v>3327</v>
      </c>
      <c r="R1944" t="s">
        <v>3328</v>
      </c>
      <c r="S1944">
        <v>17266829694</v>
      </c>
      <c r="T1944">
        <v>213.10223999999999</v>
      </c>
      <c r="U1944" t="s">
        <v>31</v>
      </c>
      <c r="V1944" t="s">
        <v>3330</v>
      </c>
      <c r="W1944" t="s">
        <v>23</v>
      </c>
    </row>
    <row r="1945" spans="1:23" x14ac:dyDescent="0.4">
      <c r="A1945">
        <v>1944</v>
      </c>
      <c r="B1945">
        <v>1</v>
      </c>
      <c r="C1945">
        <v>1</v>
      </c>
      <c r="D1945">
        <v>1</v>
      </c>
      <c r="E1945">
        <v>1</v>
      </c>
      <c r="F1945">
        <v>0.48605748191553899</v>
      </c>
      <c r="G1945">
        <v>-15.2416772502466</v>
      </c>
      <c r="H1945">
        <v>0.999999999999999</v>
      </c>
      <c r="I1945">
        <v>63.467315797532102</v>
      </c>
      <c r="J1945" t="s">
        <v>5353</v>
      </c>
      <c r="K1945" t="s">
        <v>25</v>
      </c>
      <c r="L1945" t="s">
        <v>13185</v>
      </c>
      <c r="M1945" t="s">
        <v>13186</v>
      </c>
      <c r="N1945" t="s">
        <v>13187</v>
      </c>
      <c r="O1945" t="s">
        <v>13188</v>
      </c>
      <c r="P1945">
        <v>1.39999998</v>
      </c>
      <c r="Q1945" t="s">
        <v>13189</v>
      </c>
      <c r="R1945" t="s">
        <v>13190</v>
      </c>
      <c r="S1945">
        <v>221964662</v>
      </c>
      <c r="T1945">
        <v>209.08083529999999</v>
      </c>
      <c r="U1945" t="s">
        <v>31</v>
      </c>
      <c r="V1945" t="s">
        <v>13694</v>
      </c>
      <c r="W1945" t="s">
        <v>23</v>
      </c>
    </row>
    <row r="1946" spans="1:23" x14ac:dyDescent="0.4">
      <c r="A1946">
        <v>1945</v>
      </c>
      <c r="B1946">
        <v>1</v>
      </c>
      <c r="C1946">
        <v>1</v>
      </c>
      <c r="D1946">
        <v>1</v>
      </c>
      <c r="E1946">
        <v>1</v>
      </c>
      <c r="F1946">
        <v>0.48605748191553899</v>
      </c>
      <c r="G1946">
        <v>-15.2416772502466</v>
      </c>
      <c r="H1946" t="s">
        <v>23</v>
      </c>
      <c r="I1946">
        <v>63.467315797532102</v>
      </c>
      <c r="J1946" t="s">
        <v>5353</v>
      </c>
      <c r="K1946" t="s">
        <v>25</v>
      </c>
      <c r="L1946" t="s">
        <v>13185</v>
      </c>
      <c r="M1946" t="s">
        <v>13186</v>
      </c>
      <c r="N1946" t="s">
        <v>13187</v>
      </c>
      <c r="O1946" t="s">
        <v>13188</v>
      </c>
      <c r="P1946">
        <v>1.39999998</v>
      </c>
      <c r="Q1946" t="s">
        <v>13189</v>
      </c>
      <c r="R1946" t="s">
        <v>13190</v>
      </c>
      <c r="S1946">
        <v>221964662</v>
      </c>
      <c r="T1946">
        <v>209.08083529999999</v>
      </c>
      <c r="U1946" t="s">
        <v>31</v>
      </c>
      <c r="V1946" t="s">
        <v>6585</v>
      </c>
      <c r="W1946" t="s">
        <v>23</v>
      </c>
    </row>
    <row r="1947" spans="1:23" x14ac:dyDescent="0.4">
      <c r="A1947">
        <v>1946</v>
      </c>
      <c r="B1947">
        <v>1</v>
      </c>
      <c r="C1947">
        <v>3</v>
      </c>
      <c r="D1947">
        <v>1</v>
      </c>
      <c r="E1947">
        <v>1</v>
      </c>
      <c r="F1947">
        <v>0.48569732039929597</v>
      </c>
      <c r="G1947">
        <v>-4.9541019316105901</v>
      </c>
      <c r="H1947">
        <v>0.999999999999999</v>
      </c>
      <c r="I1947">
        <v>19.984157042206999</v>
      </c>
      <c r="J1947" t="s">
        <v>3322</v>
      </c>
      <c r="K1947" t="s">
        <v>25</v>
      </c>
      <c r="L1947" t="s">
        <v>3323</v>
      </c>
      <c r="M1947" t="s">
        <v>3324</v>
      </c>
      <c r="N1947" t="s">
        <v>3325</v>
      </c>
      <c r="O1947" t="s">
        <v>3326</v>
      </c>
      <c r="P1947">
        <v>2.6852800800000001</v>
      </c>
      <c r="Q1947" t="s">
        <v>3327</v>
      </c>
      <c r="R1947" t="s">
        <v>3328</v>
      </c>
      <c r="S1947">
        <v>17266829694</v>
      </c>
      <c r="T1947">
        <v>213.1022395</v>
      </c>
      <c r="U1947" t="s">
        <v>31</v>
      </c>
      <c r="V1947" t="s">
        <v>13695</v>
      </c>
      <c r="W1947" t="s">
        <v>23</v>
      </c>
    </row>
    <row r="1948" spans="1:23" x14ac:dyDescent="0.4">
      <c r="A1948">
        <v>1947</v>
      </c>
      <c r="B1948">
        <v>1</v>
      </c>
      <c r="C1948">
        <v>3</v>
      </c>
      <c r="D1948">
        <v>1</v>
      </c>
      <c r="E1948">
        <v>1</v>
      </c>
      <c r="F1948">
        <v>0.48569732039929597</v>
      </c>
      <c r="G1948">
        <v>-4.9541019316105901</v>
      </c>
      <c r="H1948" t="s">
        <v>23</v>
      </c>
      <c r="I1948">
        <v>19.984157042206999</v>
      </c>
      <c r="J1948" t="s">
        <v>3322</v>
      </c>
      <c r="K1948" t="s">
        <v>25</v>
      </c>
      <c r="L1948" t="s">
        <v>3323</v>
      </c>
      <c r="M1948" t="s">
        <v>3324</v>
      </c>
      <c r="N1948" t="s">
        <v>3325</v>
      </c>
      <c r="O1948" t="s">
        <v>3326</v>
      </c>
      <c r="P1948">
        <v>2.6852800800000001</v>
      </c>
      <c r="Q1948" t="s">
        <v>3327</v>
      </c>
      <c r="R1948" t="s">
        <v>3328</v>
      </c>
      <c r="S1948">
        <v>17266829694</v>
      </c>
      <c r="T1948">
        <v>213.1022395</v>
      </c>
      <c r="U1948" t="s">
        <v>31</v>
      </c>
      <c r="V1948" t="s">
        <v>6912</v>
      </c>
      <c r="W1948" t="s">
        <v>23</v>
      </c>
    </row>
    <row r="1949" spans="1:23" x14ac:dyDescent="0.4">
      <c r="A1949">
        <v>1948</v>
      </c>
      <c r="B1949">
        <v>1</v>
      </c>
      <c r="C1949">
        <v>1</v>
      </c>
      <c r="D1949">
        <v>1</v>
      </c>
      <c r="E1949">
        <v>1</v>
      </c>
      <c r="F1949">
        <v>0.48535633161427499</v>
      </c>
      <c r="G1949">
        <v>-6.4669604631002402</v>
      </c>
      <c r="H1949">
        <v>0.999999999999999</v>
      </c>
      <c r="I1949">
        <v>96.141323341305693</v>
      </c>
      <c r="J1949" t="s">
        <v>1102</v>
      </c>
      <c r="K1949" t="s">
        <v>25</v>
      </c>
      <c r="L1949" t="s">
        <v>1103</v>
      </c>
      <c r="M1949" t="s">
        <v>1104</v>
      </c>
      <c r="N1949" t="s">
        <v>1105</v>
      </c>
      <c r="O1949" t="s">
        <v>1106</v>
      </c>
      <c r="P1949">
        <v>3.0999998999999998</v>
      </c>
      <c r="Q1949" t="s">
        <v>1107</v>
      </c>
      <c r="R1949" t="s">
        <v>1108</v>
      </c>
      <c r="S1949">
        <v>255847294</v>
      </c>
      <c r="T1949">
        <v>229.0859207</v>
      </c>
      <c r="U1949" t="s">
        <v>31</v>
      </c>
      <c r="V1949" t="s">
        <v>13696</v>
      </c>
      <c r="W1949" t="s">
        <v>23</v>
      </c>
    </row>
    <row r="1950" spans="1:23" x14ac:dyDescent="0.4">
      <c r="A1950">
        <v>1949</v>
      </c>
      <c r="B1950">
        <v>1</v>
      </c>
      <c r="C1950">
        <v>1</v>
      </c>
      <c r="D1950">
        <v>1</v>
      </c>
      <c r="E1950">
        <v>1</v>
      </c>
      <c r="F1950">
        <v>0.48535633161427499</v>
      </c>
      <c r="G1950">
        <v>-6.4669604631002402</v>
      </c>
      <c r="H1950" t="s">
        <v>23</v>
      </c>
      <c r="I1950">
        <v>96.141323341305693</v>
      </c>
      <c r="J1950" t="s">
        <v>1102</v>
      </c>
      <c r="K1950" t="s">
        <v>25</v>
      </c>
      <c r="L1950" t="s">
        <v>1103</v>
      </c>
      <c r="M1950" t="s">
        <v>1104</v>
      </c>
      <c r="N1950" t="s">
        <v>1105</v>
      </c>
      <c r="O1950" t="s">
        <v>1106</v>
      </c>
      <c r="P1950">
        <v>3.0999998999999998</v>
      </c>
      <c r="Q1950" t="s">
        <v>1107</v>
      </c>
      <c r="R1950" t="s">
        <v>1108</v>
      </c>
      <c r="S1950">
        <v>255847294</v>
      </c>
      <c r="T1950">
        <v>229.0859207</v>
      </c>
      <c r="U1950" t="s">
        <v>31</v>
      </c>
      <c r="V1950" t="s">
        <v>6995</v>
      </c>
      <c r="W1950" t="s">
        <v>23</v>
      </c>
    </row>
    <row r="1951" spans="1:23" x14ac:dyDescent="0.4">
      <c r="A1951">
        <v>1950</v>
      </c>
      <c r="B1951">
        <v>1</v>
      </c>
      <c r="C1951">
        <v>1</v>
      </c>
      <c r="D1951">
        <v>1</v>
      </c>
      <c r="E1951">
        <v>1</v>
      </c>
      <c r="F1951">
        <v>0.484586603586112</v>
      </c>
      <c r="G1951">
        <v>-14.5584033485228</v>
      </c>
      <c r="H1951" t="s">
        <v>23</v>
      </c>
      <c r="I1951">
        <v>64.577609131846401</v>
      </c>
      <c r="J1951" t="s">
        <v>5754</v>
      </c>
      <c r="K1951" t="s">
        <v>25</v>
      </c>
      <c r="L1951" t="s">
        <v>13560</v>
      </c>
      <c r="M1951" t="s">
        <v>13561</v>
      </c>
      <c r="N1951" t="s">
        <v>13562</v>
      </c>
      <c r="O1951" t="s">
        <v>13563</v>
      </c>
      <c r="P1951">
        <v>1.21669245</v>
      </c>
      <c r="Q1951" t="s">
        <v>13564</v>
      </c>
      <c r="R1951" t="s">
        <v>13565</v>
      </c>
      <c r="S1951">
        <v>205382006</v>
      </c>
      <c r="T1951">
        <v>197.08083529999999</v>
      </c>
      <c r="U1951" t="s">
        <v>31</v>
      </c>
      <c r="V1951" t="s">
        <v>5761</v>
      </c>
      <c r="W1951" t="s">
        <v>23</v>
      </c>
    </row>
    <row r="1952" spans="1:23" x14ac:dyDescent="0.4">
      <c r="A1952">
        <v>1951</v>
      </c>
      <c r="B1952">
        <v>1</v>
      </c>
      <c r="C1952">
        <v>1</v>
      </c>
      <c r="D1952">
        <v>1</v>
      </c>
      <c r="E1952">
        <v>1</v>
      </c>
      <c r="F1952">
        <v>0.484586603586112</v>
      </c>
      <c r="G1952">
        <v>-14.5584033485228</v>
      </c>
      <c r="H1952">
        <v>0.999999999999999</v>
      </c>
      <c r="I1952">
        <v>64.577609131846401</v>
      </c>
      <c r="J1952" t="s">
        <v>5754</v>
      </c>
      <c r="K1952" t="s">
        <v>25</v>
      </c>
      <c r="L1952" t="s">
        <v>13560</v>
      </c>
      <c r="M1952" t="s">
        <v>13561</v>
      </c>
      <c r="N1952" t="s">
        <v>13562</v>
      </c>
      <c r="O1952" t="s">
        <v>13563</v>
      </c>
      <c r="P1952">
        <v>1.21669245</v>
      </c>
      <c r="Q1952" t="s">
        <v>13564</v>
      </c>
      <c r="R1952" t="s">
        <v>13565</v>
      </c>
      <c r="S1952">
        <v>205382006</v>
      </c>
      <c r="T1952">
        <v>197.08083529999999</v>
      </c>
      <c r="U1952" t="s">
        <v>31</v>
      </c>
      <c r="V1952" t="s">
        <v>13697</v>
      </c>
      <c r="W1952" t="s">
        <v>23</v>
      </c>
    </row>
    <row r="1953" spans="1:23" x14ac:dyDescent="0.4">
      <c r="A1953">
        <v>1952</v>
      </c>
      <c r="B1953">
        <v>1</v>
      </c>
      <c r="C1953">
        <v>1</v>
      </c>
      <c r="D1953">
        <v>1</v>
      </c>
      <c r="E1953">
        <v>2</v>
      </c>
      <c r="F1953">
        <v>0.48430687394375199</v>
      </c>
      <c r="G1953">
        <v>-7.7125299342900204</v>
      </c>
      <c r="H1953" t="s">
        <v>23</v>
      </c>
      <c r="I1953">
        <v>28.994474066058402</v>
      </c>
      <c r="J1953" t="s">
        <v>1681</v>
      </c>
      <c r="K1953" t="s">
        <v>25</v>
      </c>
      <c r="L1953" t="s">
        <v>1682</v>
      </c>
      <c r="M1953" t="s">
        <v>1683</v>
      </c>
      <c r="N1953" t="s">
        <v>1684</v>
      </c>
      <c r="O1953" t="s">
        <v>1685</v>
      </c>
      <c r="P1953">
        <v>2.1225359400000001</v>
      </c>
      <c r="Q1953" t="s">
        <v>1686</v>
      </c>
      <c r="R1953" t="s">
        <v>1687</v>
      </c>
      <c r="S1953">
        <v>86829438</v>
      </c>
      <c r="T1953">
        <v>169.0760247</v>
      </c>
      <c r="U1953" t="s">
        <v>31</v>
      </c>
      <c r="V1953" t="s">
        <v>4859</v>
      </c>
      <c r="W1953" t="s">
        <v>23</v>
      </c>
    </row>
    <row r="1954" spans="1:23" x14ac:dyDescent="0.4">
      <c r="A1954">
        <v>1953</v>
      </c>
      <c r="B1954">
        <v>1</v>
      </c>
      <c r="C1954">
        <v>1</v>
      </c>
      <c r="D1954">
        <v>1</v>
      </c>
      <c r="E1954">
        <v>2</v>
      </c>
      <c r="F1954">
        <v>0.48430687394375199</v>
      </c>
      <c r="G1954">
        <v>-7.7125299342900204</v>
      </c>
      <c r="H1954">
        <v>0.6</v>
      </c>
      <c r="I1954">
        <v>28.994474066058402</v>
      </c>
      <c r="J1954" t="s">
        <v>1681</v>
      </c>
      <c r="K1954" t="s">
        <v>25</v>
      </c>
      <c r="L1954" t="s">
        <v>1682</v>
      </c>
      <c r="M1954" t="s">
        <v>1683</v>
      </c>
      <c r="N1954" t="s">
        <v>1684</v>
      </c>
      <c r="O1954" t="s">
        <v>1685</v>
      </c>
      <c r="P1954">
        <v>2.1225359400000001</v>
      </c>
      <c r="Q1954" t="s">
        <v>1686</v>
      </c>
      <c r="R1954" t="s">
        <v>1687</v>
      </c>
      <c r="S1954">
        <v>86829438</v>
      </c>
      <c r="T1954">
        <v>169.0760247</v>
      </c>
      <c r="U1954" t="s">
        <v>31</v>
      </c>
      <c r="V1954" t="s">
        <v>13698</v>
      </c>
      <c r="W1954" t="s">
        <v>23</v>
      </c>
    </row>
    <row r="1955" spans="1:23" x14ac:dyDescent="0.4">
      <c r="A1955">
        <v>1954</v>
      </c>
      <c r="B1955">
        <v>1</v>
      </c>
      <c r="C1955">
        <v>1</v>
      </c>
      <c r="D1955">
        <v>1</v>
      </c>
      <c r="E1955">
        <v>1</v>
      </c>
      <c r="F1955">
        <v>0.48425572666822497</v>
      </c>
      <c r="G1955">
        <v>-9.4345896838784</v>
      </c>
      <c r="H1955" t="s">
        <v>23</v>
      </c>
      <c r="I1955">
        <v>32.222892845458702</v>
      </c>
      <c r="J1955" t="s">
        <v>3242</v>
      </c>
      <c r="K1955" t="s">
        <v>25</v>
      </c>
      <c r="L1955" t="s">
        <v>7295</v>
      </c>
      <c r="M1955" t="s">
        <v>7296</v>
      </c>
      <c r="N1955" t="s">
        <v>7297</v>
      </c>
      <c r="O1955" t="s">
        <v>7298</v>
      </c>
      <c r="P1955">
        <v>1.7999999499999999</v>
      </c>
      <c r="Q1955" t="s">
        <v>7299</v>
      </c>
      <c r="R1955" t="s">
        <v>7300</v>
      </c>
      <c r="S1955">
        <v>34447485310</v>
      </c>
      <c r="T1955">
        <v>289.07066459999999</v>
      </c>
      <c r="U1955" t="s">
        <v>31</v>
      </c>
      <c r="V1955" t="s">
        <v>3632</v>
      </c>
      <c r="W1955" t="s">
        <v>23</v>
      </c>
    </row>
    <row r="1956" spans="1:23" x14ac:dyDescent="0.4">
      <c r="A1956">
        <v>1955</v>
      </c>
      <c r="B1956">
        <v>1</v>
      </c>
      <c r="C1956">
        <v>1</v>
      </c>
      <c r="D1956">
        <v>1</v>
      </c>
      <c r="E1956">
        <v>1</v>
      </c>
      <c r="F1956">
        <v>0.48425572666822497</v>
      </c>
      <c r="G1956">
        <v>-9.4345896838784</v>
      </c>
      <c r="H1956">
        <v>0.999999999999999</v>
      </c>
      <c r="I1956">
        <v>32.222892845458702</v>
      </c>
      <c r="J1956" t="s">
        <v>3242</v>
      </c>
      <c r="K1956" t="s">
        <v>25</v>
      </c>
      <c r="L1956" t="s">
        <v>7295</v>
      </c>
      <c r="M1956" t="s">
        <v>7296</v>
      </c>
      <c r="N1956" t="s">
        <v>7297</v>
      </c>
      <c r="O1956" t="s">
        <v>7298</v>
      </c>
      <c r="P1956">
        <v>1.7999999499999999</v>
      </c>
      <c r="Q1956" t="s">
        <v>7299</v>
      </c>
      <c r="R1956" t="s">
        <v>7300</v>
      </c>
      <c r="S1956">
        <v>34447485310</v>
      </c>
      <c r="T1956">
        <v>289.07066459999999</v>
      </c>
      <c r="U1956" t="s">
        <v>31</v>
      </c>
      <c r="V1956" t="s">
        <v>13699</v>
      </c>
      <c r="W1956" t="s">
        <v>23</v>
      </c>
    </row>
    <row r="1957" spans="1:23" x14ac:dyDescent="0.4">
      <c r="A1957">
        <v>1956</v>
      </c>
      <c r="B1957">
        <v>1</v>
      </c>
      <c r="C1957">
        <v>1</v>
      </c>
      <c r="D1957">
        <v>1</v>
      </c>
      <c r="E1957">
        <v>2</v>
      </c>
      <c r="F1957">
        <v>0.483915325067448</v>
      </c>
      <c r="G1957">
        <v>-15.3299867978462</v>
      </c>
      <c r="H1957">
        <v>0.96834170854271295</v>
      </c>
      <c r="I1957">
        <v>46.0856920949971</v>
      </c>
      <c r="J1957" t="s">
        <v>1621</v>
      </c>
      <c r="K1957" t="s">
        <v>25</v>
      </c>
      <c r="L1957" t="s">
        <v>13658</v>
      </c>
      <c r="M1957" t="s">
        <v>13659</v>
      </c>
      <c r="N1957" t="s">
        <v>13660</v>
      </c>
      <c r="O1957" t="s">
        <v>13661</v>
      </c>
      <c r="P1957">
        <v>0</v>
      </c>
      <c r="Q1957" t="s">
        <v>13662</v>
      </c>
      <c r="R1957" t="s">
        <v>13663</v>
      </c>
      <c r="S1957">
        <v>104653182</v>
      </c>
      <c r="T1957">
        <v>417.11800870000002</v>
      </c>
      <c r="U1957" t="s">
        <v>31</v>
      </c>
      <c r="V1957" t="s">
        <v>13700</v>
      </c>
      <c r="W1957" t="s">
        <v>23</v>
      </c>
    </row>
    <row r="1958" spans="1:23" x14ac:dyDescent="0.4">
      <c r="A1958">
        <v>1957</v>
      </c>
      <c r="B1958">
        <v>1</v>
      </c>
      <c r="C1958">
        <v>1</v>
      </c>
      <c r="D1958">
        <v>1</v>
      </c>
      <c r="E1958">
        <v>2</v>
      </c>
      <c r="F1958">
        <v>0.483915325067448</v>
      </c>
      <c r="G1958">
        <v>-15.3299867978462</v>
      </c>
      <c r="H1958" t="s">
        <v>23</v>
      </c>
      <c r="I1958">
        <v>46.0856920949971</v>
      </c>
      <c r="J1958" t="s">
        <v>1621</v>
      </c>
      <c r="K1958" t="s">
        <v>25</v>
      </c>
      <c r="L1958" t="s">
        <v>13658</v>
      </c>
      <c r="M1958" t="s">
        <v>13659</v>
      </c>
      <c r="N1958" t="s">
        <v>13660</v>
      </c>
      <c r="O1958" t="s">
        <v>13661</v>
      </c>
      <c r="P1958">
        <v>0</v>
      </c>
      <c r="Q1958" t="s">
        <v>13662</v>
      </c>
      <c r="R1958" t="s">
        <v>13663</v>
      </c>
      <c r="S1958">
        <v>104653182</v>
      </c>
      <c r="T1958">
        <v>417.11800870000002</v>
      </c>
      <c r="U1958" t="s">
        <v>31</v>
      </c>
      <c r="V1958" t="s">
        <v>8558</v>
      </c>
      <c r="W1958" t="s">
        <v>23</v>
      </c>
    </row>
    <row r="1959" spans="1:23" x14ac:dyDescent="0.4">
      <c r="A1959">
        <v>1958</v>
      </c>
      <c r="B1959">
        <v>1</v>
      </c>
      <c r="C1959">
        <v>2</v>
      </c>
      <c r="D1959">
        <v>1</v>
      </c>
      <c r="E1959">
        <v>1</v>
      </c>
      <c r="F1959">
        <v>0.48299809082300499</v>
      </c>
      <c r="G1959">
        <v>-5.8469524508797299</v>
      </c>
      <c r="H1959">
        <v>0.999999999999999</v>
      </c>
      <c r="I1959">
        <v>28.512754016552201</v>
      </c>
      <c r="J1959" t="s">
        <v>3322</v>
      </c>
      <c r="K1959" t="s">
        <v>25</v>
      </c>
      <c r="L1959" t="s">
        <v>3323</v>
      </c>
      <c r="M1959" t="s">
        <v>3324</v>
      </c>
      <c r="N1959" t="s">
        <v>3325</v>
      </c>
      <c r="O1959" t="s">
        <v>3326</v>
      </c>
      <c r="P1959">
        <v>2.6852800800000001</v>
      </c>
      <c r="Q1959" t="s">
        <v>3327</v>
      </c>
      <c r="R1959" t="s">
        <v>3328</v>
      </c>
      <c r="S1959">
        <v>17266829694</v>
      </c>
      <c r="T1959">
        <v>213.1022395</v>
      </c>
      <c r="U1959" t="s">
        <v>31</v>
      </c>
      <c r="V1959" t="s">
        <v>13701</v>
      </c>
      <c r="W1959" t="s">
        <v>23</v>
      </c>
    </row>
    <row r="1960" spans="1:23" x14ac:dyDescent="0.4">
      <c r="A1960">
        <v>1959</v>
      </c>
      <c r="B1960">
        <v>1</v>
      </c>
      <c r="C1960">
        <v>2</v>
      </c>
      <c r="D1960">
        <v>1</v>
      </c>
      <c r="E1960">
        <v>1</v>
      </c>
      <c r="F1960">
        <v>0.48299809082300499</v>
      </c>
      <c r="G1960">
        <v>-5.8469524508797299</v>
      </c>
      <c r="H1960" t="s">
        <v>23</v>
      </c>
      <c r="I1960">
        <v>28.512754016552201</v>
      </c>
      <c r="J1960" t="s">
        <v>3322</v>
      </c>
      <c r="K1960" t="s">
        <v>25</v>
      </c>
      <c r="L1960" t="s">
        <v>3323</v>
      </c>
      <c r="M1960" t="s">
        <v>3324</v>
      </c>
      <c r="N1960" t="s">
        <v>3325</v>
      </c>
      <c r="O1960" t="s">
        <v>3326</v>
      </c>
      <c r="P1960">
        <v>2.6852800800000001</v>
      </c>
      <c r="Q1960" t="s">
        <v>3327</v>
      </c>
      <c r="R1960" t="s">
        <v>3328</v>
      </c>
      <c r="S1960">
        <v>17266829694</v>
      </c>
      <c r="T1960">
        <v>213.1022395</v>
      </c>
      <c r="U1960" t="s">
        <v>31</v>
      </c>
      <c r="V1960" t="s">
        <v>10279</v>
      </c>
      <c r="W1960" t="s">
        <v>23</v>
      </c>
    </row>
    <row r="1961" spans="1:23" x14ac:dyDescent="0.4">
      <c r="A1961">
        <v>1960</v>
      </c>
      <c r="B1961">
        <v>1</v>
      </c>
      <c r="C1961">
        <v>1</v>
      </c>
      <c r="D1961">
        <v>1</v>
      </c>
      <c r="E1961">
        <v>1</v>
      </c>
      <c r="F1961">
        <v>0.48269768414016401</v>
      </c>
      <c r="G1961">
        <v>-4.8782114364096101</v>
      </c>
      <c r="H1961" t="s">
        <v>23</v>
      </c>
      <c r="I1961">
        <v>73.556817423878599</v>
      </c>
      <c r="J1961" t="s">
        <v>1690</v>
      </c>
      <c r="K1961" t="s">
        <v>25</v>
      </c>
      <c r="L1961" t="s">
        <v>13702</v>
      </c>
      <c r="M1961" t="s">
        <v>13703</v>
      </c>
      <c r="N1961" t="s">
        <v>13704</v>
      </c>
      <c r="O1961" t="s">
        <v>13705</v>
      </c>
      <c r="P1961">
        <v>-2.2999999500000001</v>
      </c>
      <c r="Q1961" t="s">
        <v>13706</v>
      </c>
      <c r="R1961" t="s">
        <v>13707</v>
      </c>
      <c r="S1961">
        <v>20621694</v>
      </c>
      <c r="T1961">
        <v>595.1657467</v>
      </c>
      <c r="U1961" t="s">
        <v>31</v>
      </c>
      <c r="V1961" t="s">
        <v>9220</v>
      </c>
      <c r="W1961" t="s">
        <v>23</v>
      </c>
    </row>
    <row r="1962" spans="1:23" x14ac:dyDescent="0.4">
      <c r="A1962">
        <v>1961</v>
      </c>
      <c r="B1962">
        <v>1</v>
      </c>
      <c r="C1962">
        <v>1</v>
      </c>
      <c r="D1962">
        <v>1</v>
      </c>
      <c r="E1962">
        <v>1</v>
      </c>
      <c r="F1962">
        <v>0.48269768414016401</v>
      </c>
      <c r="G1962">
        <v>-4.8782114364096101</v>
      </c>
      <c r="H1962">
        <v>0.99949748743718503</v>
      </c>
      <c r="I1962">
        <v>73.556817423878599</v>
      </c>
      <c r="J1962" t="s">
        <v>1690</v>
      </c>
      <c r="K1962" t="s">
        <v>25</v>
      </c>
      <c r="L1962" t="s">
        <v>13702</v>
      </c>
      <c r="M1962" t="s">
        <v>13703</v>
      </c>
      <c r="N1962" t="s">
        <v>13704</v>
      </c>
      <c r="O1962" t="s">
        <v>13705</v>
      </c>
      <c r="P1962">
        <v>-2.2999999500000001</v>
      </c>
      <c r="Q1962" t="s">
        <v>13706</v>
      </c>
      <c r="R1962" t="s">
        <v>13707</v>
      </c>
      <c r="S1962">
        <v>20621694</v>
      </c>
      <c r="T1962">
        <v>595.1657467</v>
      </c>
      <c r="U1962" t="s">
        <v>31</v>
      </c>
      <c r="V1962" t="s">
        <v>13708</v>
      </c>
      <c r="W1962" t="s">
        <v>23</v>
      </c>
    </row>
    <row r="1963" spans="1:23" x14ac:dyDescent="0.4">
      <c r="A1963">
        <v>1962</v>
      </c>
      <c r="B1963">
        <v>1</v>
      </c>
      <c r="C1963">
        <v>1</v>
      </c>
      <c r="D1963">
        <v>1</v>
      </c>
      <c r="E1963">
        <v>1</v>
      </c>
      <c r="F1963">
        <v>0.48248885722123902</v>
      </c>
      <c r="G1963">
        <v>-5.7359973368510699</v>
      </c>
      <c r="H1963">
        <v>0.999999999999999</v>
      </c>
      <c r="I1963">
        <v>32.500413261955302</v>
      </c>
      <c r="J1963" t="s">
        <v>3322</v>
      </c>
      <c r="K1963" t="s">
        <v>25</v>
      </c>
      <c r="L1963" t="s">
        <v>3323</v>
      </c>
      <c r="M1963" t="s">
        <v>3324</v>
      </c>
      <c r="N1963" t="s">
        <v>3325</v>
      </c>
      <c r="O1963" t="s">
        <v>3326</v>
      </c>
      <c r="P1963">
        <v>2.6852800800000001</v>
      </c>
      <c r="Q1963" t="s">
        <v>3327</v>
      </c>
      <c r="R1963" t="s">
        <v>3328</v>
      </c>
      <c r="S1963">
        <v>17266829694</v>
      </c>
      <c r="T1963">
        <v>213.1022395</v>
      </c>
      <c r="U1963" t="s">
        <v>31</v>
      </c>
      <c r="V1963" t="s">
        <v>13709</v>
      </c>
      <c r="W1963" t="s">
        <v>23</v>
      </c>
    </row>
    <row r="1964" spans="1:23" x14ac:dyDescent="0.4">
      <c r="A1964">
        <v>1963</v>
      </c>
      <c r="B1964">
        <v>1</v>
      </c>
      <c r="C1964">
        <v>1</v>
      </c>
      <c r="D1964">
        <v>1</v>
      </c>
      <c r="E1964">
        <v>1</v>
      </c>
      <c r="F1964">
        <v>0.48248885722123902</v>
      </c>
      <c r="G1964">
        <v>-5.7359973368510699</v>
      </c>
      <c r="H1964" t="s">
        <v>23</v>
      </c>
      <c r="I1964">
        <v>32.500413261955302</v>
      </c>
      <c r="J1964" t="s">
        <v>3322</v>
      </c>
      <c r="K1964" t="s">
        <v>25</v>
      </c>
      <c r="L1964" t="s">
        <v>3323</v>
      </c>
      <c r="M1964" t="s">
        <v>3324</v>
      </c>
      <c r="N1964" t="s">
        <v>3325</v>
      </c>
      <c r="O1964" t="s">
        <v>3326</v>
      </c>
      <c r="P1964">
        <v>2.6852800800000001</v>
      </c>
      <c r="Q1964" t="s">
        <v>3327</v>
      </c>
      <c r="R1964" t="s">
        <v>3328</v>
      </c>
      <c r="S1964">
        <v>17266829694</v>
      </c>
      <c r="T1964">
        <v>213.1022395</v>
      </c>
      <c r="U1964" t="s">
        <v>31</v>
      </c>
      <c r="V1964" t="s">
        <v>4512</v>
      </c>
      <c r="W1964" t="s">
        <v>23</v>
      </c>
    </row>
    <row r="1965" spans="1:23" x14ac:dyDescent="0.4">
      <c r="A1965">
        <v>1964</v>
      </c>
      <c r="B1965">
        <v>1</v>
      </c>
      <c r="C1965">
        <v>1</v>
      </c>
      <c r="D1965">
        <v>1</v>
      </c>
      <c r="E1965">
        <v>1</v>
      </c>
      <c r="F1965">
        <v>0.48222616692772202</v>
      </c>
      <c r="G1965">
        <v>-13.9430893843258</v>
      </c>
      <c r="H1965">
        <v>0.999999999999999</v>
      </c>
      <c r="I1965">
        <v>28.441433905938599</v>
      </c>
      <c r="J1965" t="s">
        <v>1785</v>
      </c>
      <c r="K1965" t="s">
        <v>25</v>
      </c>
      <c r="L1965" t="s">
        <v>13679</v>
      </c>
      <c r="M1965" t="s">
        <v>13680</v>
      </c>
      <c r="N1965" t="s">
        <v>13681</v>
      </c>
      <c r="O1965" t="s">
        <v>13682</v>
      </c>
      <c r="P1965">
        <v>3.53111577</v>
      </c>
      <c r="Q1965">
        <v>441647</v>
      </c>
      <c r="R1965" t="s">
        <v>13683</v>
      </c>
      <c r="S1965">
        <v>3336550</v>
      </c>
      <c r="T1965">
        <v>255.0651853</v>
      </c>
      <c r="U1965" t="s">
        <v>31</v>
      </c>
      <c r="V1965" t="s">
        <v>13710</v>
      </c>
      <c r="W1965" t="s">
        <v>23</v>
      </c>
    </row>
    <row r="1966" spans="1:23" x14ac:dyDescent="0.4">
      <c r="A1966">
        <v>1965</v>
      </c>
      <c r="B1966">
        <v>1</v>
      </c>
      <c r="C1966">
        <v>1</v>
      </c>
      <c r="D1966">
        <v>1</v>
      </c>
      <c r="E1966">
        <v>1</v>
      </c>
      <c r="F1966">
        <v>0.48222616692772202</v>
      </c>
      <c r="G1966">
        <v>-13.9430893843258</v>
      </c>
      <c r="H1966" t="s">
        <v>23</v>
      </c>
      <c r="I1966">
        <v>28.441433905938599</v>
      </c>
      <c r="J1966" t="s">
        <v>1785</v>
      </c>
      <c r="K1966" t="s">
        <v>25</v>
      </c>
      <c r="L1966" t="s">
        <v>13679</v>
      </c>
      <c r="M1966" t="s">
        <v>13680</v>
      </c>
      <c r="N1966" t="s">
        <v>13681</v>
      </c>
      <c r="O1966" t="s">
        <v>13682</v>
      </c>
      <c r="P1966">
        <v>3.53111577</v>
      </c>
      <c r="Q1966">
        <v>441647</v>
      </c>
      <c r="R1966" t="s">
        <v>13683</v>
      </c>
      <c r="S1966">
        <v>3336550</v>
      </c>
      <c r="T1966">
        <v>255.0651853</v>
      </c>
      <c r="U1966" t="s">
        <v>31</v>
      </c>
      <c r="V1966" t="s">
        <v>8292</v>
      </c>
      <c r="W1966" t="s">
        <v>23</v>
      </c>
    </row>
    <row r="1967" spans="1:23" x14ac:dyDescent="0.4">
      <c r="A1967">
        <v>1966</v>
      </c>
      <c r="B1967">
        <v>1</v>
      </c>
      <c r="C1967">
        <v>1</v>
      </c>
      <c r="D1967">
        <v>1</v>
      </c>
      <c r="E1967">
        <v>1</v>
      </c>
      <c r="F1967">
        <v>0.48219548110253602</v>
      </c>
      <c r="G1967">
        <v>-3.4726584988014002</v>
      </c>
      <c r="H1967" t="s">
        <v>23</v>
      </c>
      <c r="I1967">
        <v>31.0399614257251</v>
      </c>
      <c r="J1967" t="s">
        <v>1074</v>
      </c>
      <c r="K1967" t="s">
        <v>25</v>
      </c>
      <c r="L1967" t="s">
        <v>1075</v>
      </c>
      <c r="M1967" t="s">
        <v>1076</v>
      </c>
      <c r="N1967" t="s">
        <v>1077</v>
      </c>
      <c r="O1967" t="s">
        <v>1078</v>
      </c>
      <c r="P1967">
        <v>-1.2999999499999999</v>
      </c>
      <c r="Q1967" t="s">
        <v>1079</v>
      </c>
      <c r="R1967" t="s">
        <v>1080</v>
      </c>
      <c r="S1967">
        <v>255781246</v>
      </c>
      <c r="T1967">
        <v>611.16066130000002</v>
      </c>
      <c r="U1967" t="s">
        <v>31</v>
      </c>
      <c r="V1967" t="s">
        <v>5401</v>
      </c>
      <c r="W1967" t="s">
        <v>23</v>
      </c>
    </row>
    <row r="1968" spans="1:23" x14ac:dyDescent="0.4">
      <c r="A1968">
        <v>1967</v>
      </c>
      <c r="B1968">
        <v>1</v>
      </c>
      <c r="C1968">
        <v>1</v>
      </c>
      <c r="D1968">
        <v>1</v>
      </c>
      <c r="E1968">
        <v>1</v>
      </c>
      <c r="F1968">
        <v>0.48219548110253602</v>
      </c>
      <c r="G1968">
        <v>-3.4726584988014002</v>
      </c>
      <c r="H1968">
        <v>0.999999999999999</v>
      </c>
      <c r="I1968">
        <v>31.0399614257251</v>
      </c>
      <c r="J1968" t="s">
        <v>1074</v>
      </c>
      <c r="K1968" t="s">
        <v>25</v>
      </c>
      <c r="L1968" t="s">
        <v>1075</v>
      </c>
      <c r="M1968" t="s">
        <v>1076</v>
      </c>
      <c r="N1968" t="s">
        <v>1077</v>
      </c>
      <c r="O1968" t="s">
        <v>1078</v>
      </c>
      <c r="P1968">
        <v>-1.2999999499999999</v>
      </c>
      <c r="Q1968" t="s">
        <v>1079</v>
      </c>
      <c r="R1968" t="s">
        <v>1080</v>
      </c>
      <c r="S1968">
        <v>255781246</v>
      </c>
      <c r="T1968">
        <v>611.16066130000002</v>
      </c>
      <c r="U1968" t="s">
        <v>31</v>
      </c>
      <c r="V1968" t="s">
        <v>13711</v>
      </c>
      <c r="W1968" t="s">
        <v>23</v>
      </c>
    </row>
    <row r="1969" spans="1:23" x14ac:dyDescent="0.4">
      <c r="A1969">
        <v>1968</v>
      </c>
      <c r="B1969">
        <v>1</v>
      </c>
      <c r="C1969">
        <v>1</v>
      </c>
      <c r="D1969">
        <v>1</v>
      </c>
      <c r="E1969">
        <v>1</v>
      </c>
      <c r="F1969">
        <v>0.48183010907418</v>
      </c>
      <c r="G1969">
        <v>-94.851613085415295</v>
      </c>
      <c r="H1969">
        <v>0.999999999999999</v>
      </c>
      <c r="I1969">
        <v>25.512015464464401</v>
      </c>
      <c r="J1969" t="s">
        <v>13712</v>
      </c>
      <c r="K1969" t="s">
        <v>25</v>
      </c>
      <c r="L1969" t="s">
        <v>13713</v>
      </c>
      <c r="M1969" t="s">
        <v>13714</v>
      </c>
      <c r="N1969" t="s">
        <v>13715</v>
      </c>
      <c r="O1969" t="s">
        <v>13716</v>
      </c>
      <c r="P1969">
        <v>0.60000002399999997</v>
      </c>
      <c r="Q1969" t="s">
        <v>13717</v>
      </c>
      <c r="R1969" t="s">
        <v>13718</v>
      </c>
      <c r="S1969">
        <v>8609890314</v>
      </c>
      <c r="T1969">
        <v>549.12699999999995</v>
      </c>
      <c r="U1969" t="s">
        <v>31</v>
      </c>
      <c r="V1969" t="s">
        <v>13719</v>
      </c>
      <c r="W1969" t="s">
        <v>23</v>
      </c>
    </row>
    <row r="1970" spans="1:23" x14ac:dyDescent="0.4">
      <c r="A1970">
        <v>1969</v>
      </c>
      <c r="B1970">
        <v>1</v>
      </c>
      <c r="C1970">
        <v>1</v>
      </c>
      <c r="D1970">
        <v>1</v>
      </c>
      <c r="E1970">
        <v>1</v>
      </c>
      <c r="F1970">
        <v>0.48183010907418</v>
      </c>
      <c r="G1970">
        <v>-94.851613085415295</v>
      </c>
      <c r="H1970" t="s">
        <v>23</v>
      </c>
      <c r="I1970">
        <v>25.512015464464401</v>
      </c>
      <c r="J1970" t="s">
        <v>13712</v>
      </c>
      <c r="K1970" t="s">
        <v>25</v>
      </c>
      <c r="L1970" t="s">
        <v>13713</v>
      </c>
      <c r="M1970" t="s">
        <v>13714</v>
      </c>
      <c r="N1970" t="s">
        <v>13715</v>
      </c>
      <c r="O1970" t="s">
        <v>13716</v>
      </c>
      <c r="P1970">
        <v>0.60000002399999997</v>
      </c>
      <c r="Q1970" t="s">
        <v>13717</v>
      </c>
      <c r="R1970" t="s">
        <v>13718</v>
      </c>
      <c r="S1970">
        <v>8609890314</v>
      </c>
      <c r="T1970">
        <v>549.12699999999995</v>
      </c>
      <c r="U1970" t="s">
        <v>31</v>
      </c>
      <c r="V1970" t="s">
        <v>10989</v>
      </c>
      <c r="W1970" t="s">
        <v>23</v>
      </c>
    </row>
    <row r="1971" spans="1:23" x14ac:dyDescent="0.4">
      <c r="A1971">
        <v>1970</v>
      </c>
      <c r="B1971">
        <v>1</v>
      </c>
      <c r="C1971">
        <v>4</v>
      </c>
      <c r="D1971">
        <v>1</v>
      </c>
      <c r="E1971">
        <v>1</v>
      </c>
      <c r="F1971">
        <v>0.48177092813403499</v>
      </c>
      <c r="G1971">
        <v>-2.8863745812682802</v>
      </c>
      <c r="H1971" t="s">
        <v>23</v>
      </c>
      <c r="I1971">
        <v>22.1625342993948</v>
      </c>
      <c r="J1971" t="s">
        <v>3098</v>
      </c>
      <c r="K1971" t="s">
        <v>25</v>
      </c>
      <c r="L1971" t="s">
        <v>3099</v>
      </c>
      <c r="M1971" t="s">
        <v>3100</v>
      </c>
      <c r="N1971" t="s">
        <v>3101</v>
      </c>
      <c r="O1971" t="s">
        <v>3102</v>
      </c>
      <c r="P1971">
        <v>0.60000002399999997</v>
      </c>
      <c r="Q1971" t="s">
        <v>3103</v>
      </c>
      <c r="R1971" t="s">
        <v>3104</v>
      </c>
      <c r="S1971">
        <v>88009086</v>
      </c>
      <c r="T1971">
        <v>435.12857339999999</v>
      </c>
      <c r="U1971" t="s">
        <v>31</v>
      </c>
      <c r="V1971" t="s">
        <v>6945</v>
      </c>
      <c r="W1971" t="s">
        <v>23</v>
      </c>
    </row>
    <row r="1972" spans="1:23" x14ac:dyDescent="0.4">
      <c r="A1972">
        <v>1971</v>
      </c>
      <c r="B1972">
        <v>1</v>
      </c>
      <c r="C1972">
        <v>4</v>
      </c>
      <c r="D1972">
        <v>1</v>
      </c>
      <c r="E1972">
        <v>1</v>
      </c>
      <c r="F1972">
        <v>0.48177092813403499</v>
      </c>
      <c r="G1972">
        <v>-2.8863745812682802</v>
      </c>
      <c r="H1972">
        <v>0.999999999999999</v>
      </c>
      <c r="I1972">
        <v>22.1625342993948</v>
      </c>
      <c r="J1972" t="s">
        <v>3098</v>
      </c>
      <c r="K1972" t="s">
        <v>25</v>
      </c>
      <c r="L1972" t="s">
        <v>3099</v>
      </c>
      <c r="M1972" t="s">
        <v>3100</v>
      </c>
      <c r="N1972" t="s">
        <v>3101</v>
      </c>
      <c r="O1972" t="s">
        <v>3102</v>
      </c>
      <c r="P1972">
        <v>0.60000002399999997</v>
      </c>
      <c r="Q1972" t="s">
        <v>3103</v>
      </c>
      <c r="R1972" t="s">
        <v>3104</v>
      </c>
      <c r="S1972">
        <v>88009086</v>
      </c>
      <c r="T1972">
        <v>435.12857339999999</v>
      </c>
      <c r="U1972" t="s">
        <v>31</v>
      </c>
      <c r="V1972" t="s">
        <v>13720</v>
      </c>
      <c r="W1972" t="s">
        <v>23</v>
      </c>
    </row>
    <row r="1973" spans="1:23" x14ac:dyDescent="0.4">
      <c r="A1973">
        <v>1972</v>
      </c>
      <c r="B1973">
        <v>1</v>
      </c>
      <c r="C1973">
        <v>1</v>
      </c>
      <c r="D1973">
        <v>1</v>
      </c>
      <c r="E1973">
        <v>1</v>
      </c>
      <c r="F1973">
        <v>0.48169698424541302</v>
      </c>
      <c r="G1973">
        <v>-5.2630753963492296</v>
      </c>
      <c r="H1973" t="s">
        <v>23</v>
      </c>
      <c r="I1973">
        <v>30.576030790851899</v>
      </c>
      <c r="J1973" t="s">
        <v>3322</v>
      </c>
      <c r="K1973" t="s">
        <v>25</v>
      </c>
      <c r="L1973" t="s">
        <v>3323</v>
      </c>
      <c r="M1973" t="s">
        <v>3324</v>
      </c>
      <c r="N1973" t="s">
        <v>3325</v>
      </c>
      <c r="O1973" t="s">
        <v>3326</v>
      </c>
      <c r="P1973">
        <v>2.6852800800000001</v>
      </c>
      <c r="Q1973" t="s">
        <v>3327</v>
      </c>
      <c r="R1973" t="s">
        <v>3328</v>
      </c>
      <c r="S1973">
        <v>17266829694</v>
      </c>
      <c r="T1973">
        <v>213.1022395</v>
      </c>
      <c r="U1973" t="s">
        <v>31</v>
      </c>
      <c r="V1973" t="s">
        <v>9881</v>
      </c>
      <c r="W1973" t="s">
        <v>23</v>
      </c>
    </row>
    <row r="1974" spans="1:23" x14ac:dyDescent="0.4">
      <c r="A1974">
        <v>1973</v>
      </c>
      <c r="B1974">
        <v>1</v>
      </c>
      <c r="C1974">
        <v>1</v>
      </c>
      <c r="D1974">
        <v>1</v>
      </c>
      <c r="E1974">
        <v>1</v>
      </c>
      <c r="F1974">
        <v>0.48169698424541302</v>
      </c>
      <c r="G1974">
        <v>-5.2630753963492296</v>
      </c>
      <c r="H1974">
        <v>0.999999999999999</v>
      </c>
      <c r="I1974">
        <v>30.576030790851899</v>
      </c>
      <c r="J1974" t="s">
        <v>3322</v>
      </c>
      <c r="K1974" t="s">
        <v>25</v>
      </c>
      <c r="L1974" t="s">
        <v>3323</v>
      </c>
      <c r="M1974" t="s">
        <v>3324</v>
      </c>
      <c r="N1974" t="s">
        <v>3325</v>
      </c>
      <c r="O1974" t="s">
        <v>3326</v>
      </c>
      <c r="P1974">
        <v>2.6852800800000001</v>
      </c>
      <c r="Q1974" t="s">
        <v>3327</v>
      </c>
      <c r="R1974" t="s">
        <v>3328</v>
      </c>
      <c r="S1974">
        <v>17266829694</v>
      </c>
      <c r="T1974">
        <v>213.1022395</v>
      </c>
      <c r="U1974" t="s">
        <v>31</v>
      </c>
      <c r="V1974" t="s">
        <v>13721</v>
      </c>
      <c r="W1974" t="s">
        <v>23</v>
      </c>
    </row>
    <row r="1975" spans="1:23" x14ac:dyDescent="0.4">
      <c r="A1975">
        <v>1974</v>
      </c>
      <c r="B1975">
        <v>1</v>
      </c>
      <c r="C1975">
        <v>1</v>
      </c>
      <c r="D1975">
        <v>1</v>
      </c>
      <c r="E1975">
        <v>3</v>
      </c>
      <c r="F1975">
        <v>0.47989896084077299</v>
      </c>
      <c r="G1975">
        <v>-4.1849388846173996</v>
      </c>
      <c r="H1975">
        <v>0.63065326633165797</v>
      </c>
      <c r="I1975">
        <v>37.6022991522754</v>
      </c>
      <c r="J1975" t="s">
        <v>2688</v>
      </c>
      <c r="K1975" t="s">
        <v>25</v>
      </c>
      <c r="L1975" t="s">
        <v>3522</v>
      </c>
      <c r="M1975" t="s">
        <v>3523</v>
      </c>
      <c r="N1975" t="s">
        <v>3524</v>
      </c>
      <c r="O1975" t="s">
        <v>3525</v>
      </c>
      <c r="P1975">
        <v>0.94524073600000003</v>
      </c>
      <c r="Q1975" t="s">
        <v>3526</v>
      </c>
      <c r="R1975" t="s">
        <v>3527</v>
      </c>
      <c r="S1975">
        <v>87615870</v>
      </c>
      <c r="T1975">
        <v>391.1387441</v>
      </c>
      <c r="U1975" t="s">
        <v>31</v>
      </c>
      <c r="V1975" t="s">
        <v>13722</v>
      </c>
      <c r="W1975" t="s">
        <v>23</v>
      </c>
    </row>
    <row r="1976" spans="1:23" x14ac:dyDescent="0.4">
      <c r="A1976">
        <v>1975</v>
      </c>
      <c r="B1976">
        <v>1</v>
      </c>
      <c r="C1976">
        <v>1</v>
      </c>
      <c r="D1976">
        <v>1</v>
      </c>
      <c r="E1976">
        <v>3</v>
      </c>
      <c r="F1976">
        <v>0.47989191880676901</v>
      </c>
      <c r="G1976">
        <v>-4.1861299880097098</v>
      </c>
      <c r="H1976">
        <v>0.640201005025125</v>
      </c>
      <c r="I1976">
        <v>37.595635189348002</v>
      </c>
      <c r="J1976" t="s">
        <v>2688</v>
      </c>
      <c r="K1976" t="s">
        <v>25</v>
      </c>
      <c r="L1976" t="s">
        <v>3522</v>
      </c>
      <c r="M1976" t="s">
        <v>3523</v>
      </c>
      <c r="N1976" t="s">
        <v>3524</v>
      </c>
      <c r="O1976" t="s">
        <v>3525</v>
      </c>
      <c r="P1976">
        <v>0.94524073600000003</v>
      </c>
      <c r="Q1976" t="s">
        <v>3526</v>
      </c>
      <c r="R1976" t="s">
        <v>3527</v>
      </c>
      <c r="S1976">
        <v>87615870</v>
      </c>
      <c r="T1976">
        <v>391.13873999999998</v>
      </c>
      <c r="U1976" t="s">
        <v>31</v>
      </c>
      <c r="V1976" t="s">
        <v>13723</v>
      </c>
      <c r="W1976" t="s">
        <v>23</v>
      </c>
    </row>
    <row r="1977" spans="1:23" x14ac:dyDescent="0.4">
      <c r="A1977">
        <v>1976</v>
      </c>
      <c r="B1977">
        <v>1</v>
      </c>
      <c r="C1977">
        <v>1</v>
      </c>
      <c r="D1977">
        <v>1</v>
      </c>
      <c r="E1977">
        <v>1</v>
      </c>
      <c r="F1977">
        <v>0.47966685544440602</v>
      </c>
      <c r="G1977">
        <v>-24.3399724888436</v>
      </c>
      <c r="H1977">
        <v>0.999999999999999</v>
      </c>
      <c r="I1977">
        <v>64.495771764818599</v>
      </c>
      <c r="J1977" t="s">
        <v>6061</v>
      </c>
      <c r="K1977" t="s">
        <v>25</v>
      </c>
      <c r="L1977" t="s">
        <v>13337</v>
      </c>
      <c r="M1977" t="s">
        <v>13338</v>
      </c>
      <c r="N1977" t="s">
        <v>13339</v>
      </c>
      <c r="O1977" t="s">
        <v>13340</v>
      </c>
      <c r="P1977">
        <v>2.5999998999999998</v>
      </c>
      <c r="Q1977" t="s">
        <v>13341</v>
      </c>
      <c r="R1977" t="s">
        <v>13342</v>
      </c>
      <c r="S1977">
        <v>86532478</v>
      </c>
      <c r="T1977">
        <v>303.15908560000003</v>
      </c>
      <c r="U1977" t="s">
        <v>31</v>
      </c>
      <c r="V1977" t="s">
        <v>13724</v>
      </c>
      <c r="W1977" t="s">
        <v>23</v>
      </c>
    </row>
    <row r="1978" spans="1:23" x14ac:dyDescent="0.4">
      <c r="A1978">
        <v>1977</v>
      </c>
      <c r="B1978">
        <v>1</v>
      </c>
      <c r="C1978">
        <v>1</v>
      </c>
      <c r="D1978">
        <v>1</v>
      </c>
      <c r="E1978">
        <v>1</v>
      </c>
      <c r="F1978">
        <v>0.47966685544440602</v>
      </c>
      <c r="G1978">
        <v>-24.3399724888436</v>
      </c>
      <c r="H1978" t="s">
        <v>23</v>
      </c>
      <c r="I1978">
        <v>64.495771764818599</v>
      </c>
      <c r="J1978" t="s">
        <v>6061</v>
      </c>
      <c r="K1978" t="s">
        <v>25</v>
      </c>
      <c r="L1978" t="s">
        <v>13337</v>
      </c>
      <c r="M1978" t="s">
        <v>13338</v>
      </c>
      <c r="N1978" t="s">
        <v>13339</v>
      </c>
      <c r="O1978" t="s">
        <v>13340</v>
      </c>
      <c r="P1978">
        <v>2.5999998999999998</v>
      </c>
      <c r="Q1978" t="s">
        <v>13341</v>
      </c>
      <c r="R1978" t="s">
        <v>13342</v>
      </c>
      <c r="S1978">
        <v>86532478</v>
      </c>
      <c r="T1978">
        <v>303.15908560000003</v>
      </c>
      <c r="U1978" t="s">
        <v>31</v>
      </c>
      <c r="V1978" t="s">
        <v>6069</v>
      </c>
      <c r="W1978" t="s">
        <v>23</v>
      </c>
    </row>
    <row r="1979" spans="1:23" x14ac:dyDescent="0.4">
      <c r="A1979">
        <v>1978</v>
      </c>
      <c r="B1979">
        <v>1</v>
      </c>
      <c r="C1979">
        <v>1</v>
      </c>
      <c r="D1979">
        <v>1</v>
      </c>
      <c r="E1979">
        <v>2</v>
      </c>
      <c r="F1979">
        <v>0.47964462089299398</v>
      </c>
      <c r="G1979">
        <v>-4.1849388846173996</v>
      </c>
      <c r="H1979" t="s">
        <v>23</v>
      </c>
      <c r="I1979">
        <v>37.6022991522754</v>
      </c>
      <c r="J1979" t="s">
        <v>2688</v>
      </c>
      <c r="K1979" t="s">
        <v>25</v>
      </c>
      <c r="L1979" t="s">
        <v>3522</v>
      </c>
      <c r="M1979" t="s">
        <v>3523</v>
      </c>
      <c r="N1979" t="s">
        <v>3524</v>
      </c>
      <c r="O1979" t="s">
        <v>3525</v>
      </c>
      <c r="P1979">
        <v>0.94524073600000003</v>
      </c>
      <c r="Q1979" t="s">
        <v>3526</v>
      </c>
      <c r="R1979" t="s">
        <v>3527</v>
      </c>
      <c r="S1979">
        <v>87615870</v>
      </c>
      <c r="T1979">
        <v>391.1387441</v>
      </c>
      <c r="U1979" t="s">
        <v>31</v>
      </c>
      <c r="V1979" t="s">
        <v>3530</v>
      </c>
      <c r="W1979" t="s">
        <v>23</v>
      </c>
    </row>
    <row r="1980" spans="1:23" x14ac:dyDescent="0.4">
      <c r="A1980">
        <v>1979</v>
      </c>
      <c r="B1980">
        <v>1</v>
      </c>
      <c r="C1980">
        <v>1</v>
      </c>
      <c r="D1980">
        <v>1</v>
      </c>
      <c r="E1980">
        <v>2</v>
      </c>
      <c r="F1980">
        <v>0.47963744909384498</v>
      </c>
      <c r="G1980">
        <v>-4.1861299880097098</v>
      </c>
      <c r="H1980" t="s">
        <v>23</v>
      </c>
      <c r="I1980">
        <v>37.595635189348002</v>
      </c>
      <c r="J1980" t="s">
        <v>2688</v>
      </c>
      <c r="K1980" t="s">
        <v>25</v>
      </c>
      <c r="L1980" t="s">
        <v>3522</v>
      </c>
      <c r="M1980" t="s">
        <v>3523</v>
      </c>
      <c r="N1980" t="s">
        <v>3524</v>
      </c>
      <c r="O1980" t="s">
        <v>3525</v>
      </c>
      <c r="P1980">
        <v>0.94524073600000003</v>
      </c>
      <c r="Q1980" t="s">
        <v>3526</v>
      </c>
      <c r="R1980" t="s">
        <v>3527</v>
      </c>
      <c r="S1980">
        <v>87615870</v>
      </c>
      <c r="T1980">
        <v>391.13873999999998</v>
      </c>
      <c r="U1980" t="s">
        <v>31</v>
      </c>
      <c r="V1980" t="s">
        <v>3529</v>
      </c>
      <c r="W1980" t="s">
        <v>23</v>
      </c>
    </row>
    <row r="1981" spans="1:23" x14ac:dyDescent="0.4">
      <c r="A1981">
        <v>1980</v>
      </c>
      <c r="B1981">
        <v>1</v>
      </c>
      <c r="C1981">
        <v>1</v>
      </c>
      <c r="D1981">
        <v>1</v>
      </c>
      <c r="E1981">
        <v>1</v>
      </c>
      <c r="F1981">
        <v>0.47933275236303302</v>
      </c>
      <c r="G1981">
        <v>-9.0529823225361401</v>
      </c>
      <c r="H1981" t="s">
        <v>23</v>
      </c>
      <c r="I1981">
        <v>106.82776352540201</v>
      </c>
      <c r="J1981" t="s">
        <v>1785</v>
      </c>
      <c r="K1981" t="s">
        <v>25</v>
      </c>
      <c r="L1981" t="s">
        <v>13679</v>
      </c>
      <c r="M1981" t="s">
        <v>13680</v>
      </c>
      <c r="N1981" t="s">
        <v>13681</v>
      </c>
      <c r="O1981" t="s">
        <v>13682</v>
      </c>
      <c r="P1981">
        <v>3.53111577</v>
      </c>
      <c r="Q1981">
        <v>441647</v>
      </c>
      <c r="R1981" t="s">
        <v>13683</v>
      </c>
      <c r="S1981">
        <v>3336550</v>
      </c>
      <c r="T1981">
        <v>255.0651853</v>
      </c>
      <c r="U1981" t="s">
        <v>31</v>
      </c>
      <c r="V1981" t="s">
        <v>6768</v>
      </c>
      <c r="W1981" t="s">
        <v>23</v>
      </c>
    </row>
    <row r="1982" spans="1:23" x14ac:dyDescent="0.4">
      <c r="A1982">
        <v>1981</v>
      </c>
      <c r="B1982">
        <v>1</v>
      </c>
      <c r="C1982">
        <v>1</v>
      </c>
      <c r="D1982">
        <v>1</v>
      </c>
      <c r="E1982">
        <v>1</v>
      </c>
      <c r="F1982">
        <v>0.47933275236303302</v>
      </c>
      <c r="G1982">
        <v>-9.0529823225361401</v>
      </c>
      <c r="H1982">
        <v>0.999999999999999</v>
      </c>
      <c r="I1982">
        <v>106.82776352540201</v>
      </c>
      <c r="J1982" t="s">
        <v>1785</v>
      </c>
      <c r="K1982" t="s">
        <v>25</v>
      </c>
      <c r="L1982" t="s">
        <v>13679</v>
      </c>
      <c r="M1982" t="s">
        <v>13680</v>
      </c>
      <c r="N1982" t="s">
        <v>13681</v>
      </c>
      <c r="O1982" t="s">
        <v>13682</v>
      </c>
      <c r="P1982">
        <v>3.53111577</v>
      </c>
      <c r="Q1982">
        <v>441647</v>
      </c>
      <c r="R1982" t="s">
        <v>13683</v>
      </c>
      <c r="S1982">
        <v>3336550</v>
      </c>
      <c r="T1982">
        <v>255.0651853</v>
      </c>
      <c r="U1982" t="s">
        <v>31</v>
      </c>
      <c r="V1982" t="s">
        <v>13725</v>
      </c>
      <c r="W1982" t="s">
        <v>23</v>
      </c>
    </row>
    <row r="1983" spans="1:23" x14ac:dyDescent="0.4">
      <c r="A1983">
        <v>1982</v>
      </c>
      <c r="B1983">
        <v>1</v>
      </c>
      <c r="C1983">
        <v>1</v>
      </c>
      <c r="D1983">
        <v>1</v>
      </c>
      <c r="E1983">
        <v>1</v>
      </c>
      <c r="F1983">
        <v>0.47847181791245103</v>
      </c>
      <c r="G1983">
        <v>-5.14344875356913</v>
      </c>
      <c r="H1983" t="s">
        <v>23</v>
      </c>
      <c r="I1983">
        <v>107.921181196855</v>
      </c>
      <c r="J1983" t="s">
        <v>1102</v>
      </c>
      <c r="K1983" t="s">
        <v>25</v>
      </c>
      <c r="L1983" t="s">
        <v>1103</v>
      </c>
      <c r="M1983" t="s">
        <v>1104</v>
      </c>
      <c r="N1983" t="s">
        <v>1105</v>
      </c>
      <c r="O1983" t="s">
        <v>1106</v>
      </c>
      <c r="P1983">
        <v>3.0999998999999998</v>
      </c>
      <c r="Q1983" t="s">
        <v>1107</v>
      </c>
      <c r="R1983" t="s">
        <v>1108</v>
      </c>
      <c r="S1983">
        <v>255847294</v>
      </c>
      <c r="T1983">
        <v>229.0859207</v>
      </c>
      <c r="U1983" t="s">
        <v>31</v>
      </c>
      <c r="V1983" t="s">
        <v>8806</v>
      </c>
      <c r="W1983" t="s">
        <v>23</v>
      </c>
    </row>
    <row r="1984" spans="1:23" x14ac:dyDescent="0.4">
      <c r="A1984">
        <v>1983</v>
      </c>
      <c r="B1984">
        <v>1</v>
      </c>
      <c r="C1984">
        <v>1</v>
      </c>
      <c r="D1984">
        <v>1</v>
      </c>
      <c r="E1984">
        <v>1</v>
      </c>
      <c r="F1984">
        <v>0.47847181791245103</v>
      </c>
      <c r="G1984">
        <v>-5.14344875356913</v>
      </c>
      <c r="H1984">
        <v>0.999999999999999</v>
      </c>
      <c r="I1984">
        <v>107.921181196855</v>
      </c>
      <c r="J1984" t="s">
        <v>1102</v>
      </c>
      <c r="K1984" t="s">
        <v>25</v>
      </c>
      <c r="L1984" t="s">
        <v>1103</v>
      </c>
      <c r="M1984" t="s">
        <v>1104</v>
      </c>
      <c r="N1984" t="s">
        <v>1105</v>
      </c>
      <c r="O1984" t="s">
        <v>1106</v>
      </c>
      <c r="P1984">
        <v>3.0999998999999998</v>
      </c>
      <c r="Q1984" t="s">
        <v>1107</v>
      </c>
      <c r="R1984" t="s">
        <v>1108</v>
      </c>
      <c r="S1984">
        <v>255847294</v>
      </c>
      <c r="T1984">
        <v>229.0859207</v>
      </c>
      <c r="U1984" t="s">
        <v>31</v>
      </c>
      <c r="V1984" t="s">
        <v>13726</v>
      </c>
      <c r="W1984" t="s">
        <v>23</v>
      </c>
    </row>
    <row r="1985" spans="1:23" x14ac:dyDescent="0.4">
      <c r="A1985">
        <v>1984</v>
      </c>
      <c r="B1985">
        <v>1</v>
      </c>
      <c r="C1985">
        <v>1</v>
      </c>
      <c r="D1985">
        <v>1</v>
      </c>
      <c r="E1985">
        <v>1</v>
      </c>
      <c r="F1985">
        <v>0.47843120530863498</v>
      </c>
      <c r="G1985">
        <v>-7.5538587378841404</v>
      </c>
      <c r="H1985">
        <v>0.999999999999999</v>
      </c>
      <c r="I1985">
        <v>55.441860755434099</v>
      </c>
      <c r="J1985" t="s">
        <v>4863</v>
      </c>
      <c r="K1985" t="s">
        <v>25</v>
      </c>
      <c r="L1985" t="s">
        <v>13727</v>
      </c>
      <c r="M1985" t="s">
        <v>13728</v>
      </c>
      <c r="N1985" t="s">
        <v>13729</v>
      </c>
      <c r="O1985" t="s">
        <v>13730</v>
      </c>
      <c r="P1985">
        <v>1.6357479100000001</v>
      </c>
      <c r="Q1985" t="s">
        <v>13731</v>
      </c>
      <c r="R1985" t="s">
        <v>13732</v>
      </c>
      <c r="S1985">
        <v>155117950</v>
      </c>
      <c r="T1985">
        <v>179.07027059999999</v>
      </c>
      <c r="U1985" t="s">
        <v>31</v>
      </c>
      <c r="V1985" t="s">
        <v>13733</v>
      </c>
      <c r="W1985" t="s">
        <v>23</v>
      </c>
    </row>
    <row r="1986" spans="1:23" x14ac:dyDescent="0.4">
      <c r="A1986">
        <v>1985</v>
      </c>
      <c r="B1986">
        <v>1</v>
      </c>
      <c r="C1986">
        <v>1</v>
      </c>
      <c r="D1986">
        <v>1</v>
      </c>
      <c r="E1986">
        <v>1</v>
      </c>
      <c r="F1986">
        <v>0.47843120530863498</v>
      </c>
      <c r="G1986">
        <v>-7.5538587378841404</v>
      </c>
      <c r="H1986" t="s">
        <v>23</v>
      </c>
      <c r="I1986">
        <v>55.441860755434099</v>
      </c>
      <c r="J1986" t="s">
        <v>4863</v>
      </c>
      <c r="K1986" t="s">
        <v>25</v>
      </c>
      <c r="L1986" t="s">
        <v>13727</v>
      </c>
      <c r="M1986" t="s">
        <v>13728</v>
      </c>
      <c r="N1986" t="s">
        <v>13729</v>
      </c>
      <c r="O1986" t="s">
        <v>13730</v>
      </c>
      <c r="P1986">
        <v>1.6357479100000001</v>
      </c>
      <c r="Q1986" t="s">
        <v>13731</v>
      </c>
      <c r="R1986" t="s">
        <v>13732</v>
      </c>
      <c r="S1986">
        <v>155117950</v>
      </c>
      <c r="T1986">
        <v>179.07027059999999</v>
      </c>
      <c r="U1986" t="s">
        <v>31</v>
      </c>
      <c r="V1986" t="s">
        <v>7261</v>
      </c>
      <c r="W1986" t="s">
        <v>23</v>
      </c>
    </row>
    <row r="1987" spans="1:23" x14ac:dyDescent="0.4">
      <c r="A1987">
        <v>1986</v>
      </c>
      <c r="B1987">
        <v>1</v>
      </c>
      <c r="C1987">
        <v>1</v>
      </c>
      <c r="D1987">
        <v>1</v>
      </c>
      <c r="E1987">
        <v>1</v>
      </c>
      <c r="F1987">
        <v>0.47832167002375803</v>
      </c>
      <c r="G1987">
        <v>-12.763614530549701</v>
      </c>
      <c r="H1987" t="s">
        <v>23</v>
      </c>
      <c r="I1987">
        <v>33.450964780556099</v>
      </c>
      <c r="J1987" t="s">
        <v>5754</v>
      </c>
      <c r="K1987" t="s">
        <v>25</v>
      </c>
      <c r="L1987" t="s">
        <v>13560</v>
      </c>
      <c r="M1987" t="s">
        <v>13561</v>
      </c>
      <c r="N1987" t="s">
        <v>13562</v>
      </c>
      <c r="O1987" t="s">
        <v>13563</v>
      </c>
      <c r="P1987">
        <v>1.21669245</v>
      </c>
      <c r="Q1987" t="s">
        <v>13564</v>
      </c>
      <c r="R1987" t="s">
        <v>13565</v>
      </c>
      <c r="S1987">
        <v>205382006</v>
      </c>
      <c r="T1987">
        <v>197.08083529999999</v>
      </c>
      <c r="U1987" t="s">
        <v>31</v>
      </c>
      <c r="V1987" t="s">
        <v>8379</v>
      </c>
      <c r="W1987" t="s">
        <v>23</v>
      </c>
    </row>
    <row r="1988" spans="1:23" x14ac:dyDescent="0.4">
      <c r="A1988">
        <v>1987</v>
      </c>
      <c r="B1988">
        <v>1</v>
      </c>
      <c r="C1988">
        <v>1</v>
      </c>
      <c r="D1988">
        <v>1</v>
      </c>
      <c r="E1988">
        <v>1</v>
      </c>
      <c r="F1988">
        <v>0.47832167002375803</v>
      </c>
      <c r="G1988">
        <v>-12.763614530549701</v>
      </c>
      <c r="H1988">
        <v>0.999999999999999</v>
      </c>
      <c r="I1988">
        <v>33.450964780556099</v>
      </c>
      <c r="J1988" t="s">
        <v>5754</v>
      </c>
      <c r="K1988" t="s">
        <v>25</v>
      </c>
      <c r="L1988" t="s">
        <v>13560</v>
      </c>
      <c r="M1988" t="s">
        <v>13561</v>
      </c>
      <c r="N1988" t="s">
        <v>13562</v>
      </c>
      <c r="O1988" t="s">
        <v>13563</v>
      </c>
      <c r="P1988">
        <v>1.21669245</v>
      </c>
      <c r="Q1988" t="s">
        <v>13564</v>
      </c>
      <c r="R1988" t="s">
        <v>13565</v>
      </c>
      <c r="S1988">
        <v>205382006</v>
      </c>
      <c r="T1988">
        <v>197.08083529999999</v>
      </c>
      <c r="U1988" t="s">
        <v>31</v>
      </c>
      <c r="V1988" t="s">
        <v>13734</v>
      </c>
      <c r="W1988" t="s">
        <v>23</v>
      </c>
    </row>
    <row r="1989" spans="1:23" x14ac:dyDescent="0.4">
      <c r="A1989">
        <v>1988</v>
      </c>
      <c r="B1989">
        <v>1</v>
      </c>
      <c r="C1989">
        <v>1</v>
      </c>
      <c r="D1989">
        <v>1</v>
      </c>
      <c r="E1989">
        <v>1</v>
      </c>
      <c r="F1989">
        <v>0.47828507405957799</v>
      </c>
      <c r="G1989">
        <v>-7.5043144930058201</v>
      </c>
      <c r="H1989" t="s">
        <v>23</v>
      </c>
      <c r="I1989">
        <v>22.3944281888737</v>
      </c>
      <c r="J1989" t="s">
        <v>1860</v>
      </c>
      <c r="K1989" t="s">
        <v>25</v>
      </c>
      <c r="L1989" t="s">
        <v>1861</v>
      </c>
      <c r="M1989" t="s">
        <v>1862</v>
      </c>
      <c r="N1989" t="s">
        <v>1863</v>
      </c>
      <c r="O1989" t="s">
        <v>1864</v>
      </c>
      <c r="P1989">
        <v>1</v>
      </c>
      <c r="Q1989" t="s">
        <v>1865</v>
      </c>
      <c r="R1989" t="s">
        <v>1866</v>
      </c>
      <c r="S1989">
        <v>8677613694</v>
      </c>
      <c r="T1989">
        <v>463.08710250000001</v>
      </c>
      <c r="U1989" t="s">
        <v>31</v>
      </c>
      <c r="V1989" t="s">
        <v>7157</v>
      </c>
      <c r="W1989" t="s">
        <v>23</v>
      </c>
    </row>
    <row r="1990" spans="1:23" x14ac:dyDescent="0.4">
      <c r="A1990">
        <v>1989</v>
      </c>
      <c r="B1990">
        <v>1</v>
      </c>
      <c r="C1990">
        <v>1</v>
      </c>
      <c r="D1990">
        <v>1</v>
      </c>
      <c r="E1990">
        <v>1</v>
      </c>
      <c r="F1990">
        <v>0.47828507405957799</v>
      </c>
      <c r="G1990">
        <v>-7.5043144930058201</v>
      </c>
      <c r="H1990">
        <v>0.999999999999999</v>
      </c>
      <c r="I1990">
        <v>22.3944281888737</v>
      </c>
      <c r="J1990" t="s">
        <v>1860</v>
      </c>
      <c r="K1990" t="s">
        <v>25</v>
      </c>
      <c r="L1990" t="s">
        <v>1861</v>
      </c>
      <c r="M1990" t="s">
        <v>1862</v>
      </c>
      <c r="N1990" t="s">
        <v>1863</v>
      </c>
      <c r="O1990" t="s">
        <v>1864</v>
      </c>
      <c r="P1990">
        <v>1</v>
      </c>
      <c r="Q1990" t="s">
        <v>1865</v>
      </c>
      <c r="R1990" t="s">
        <v>1866</v>
      </c>
      <c r="S1990">
        <v>8677613694</v>
      </c>
      <c r="T1990">
        <v>463.08710250000001</v>
      </c>
      <c r="U1990" t="s">
        <v>31</v>
      </c>
      <c r="V1990" t="s">
        <v>13735</v>
      </c>
      <c r="W1990" t="s">
        <v>23</v>
      </c>
    </row>
    <row r="1991" spans="1:23" x14ac:dyDescent="0.4">
      <c r="A1991">
        <v>1990</v>
      </c>
      <c r="B1991">
        <v>1</v>
      </c>
      <c r="C1991">
        <v>1</v>
      </c>
      <c r="D1991">
        <v>1</v>
      </c>
      <c r="E1991">
        <v>1</v>
      </c>
      <c r="F1991">
        <v>0.47791238563501998</v>
      </c>
      <c r="G1991">
        <v>-5.84839752205073</v>
      </c>
      <c r="H1991" t="s">
        <v>23</v>
      </c>
      <c r="I1991">
        <v>36.6414696222446</v>
      </c>
      <c r="J1991" t="s">
        <v>3322</v>
      </c>
      <c r="K1991" t="s">
        <v>25</v>
      </c>
      <c r="L1991" t="s">
        <v>3323</v>
      </c>
      <c r="M1991" t="s">
        <v>3324</v>
      </c>
      <c r="N1991" t="s">
        <v>3325</v>
      </c>
      <c r="O1991" t="s">
        <v>3326</v>
      </c>
      <c r="P1991">
        <v>2.6852800800000001</v>
      </c>
      <c r="Q1991" t="s">
        <v>3327</v>
      </c>
      <c r="R1991" t="s">
        <v>3328</v>
      </c>
      <c r="S1991">
        <v>17266829694</v>
      </c>
      <c r="T1991">
        <v>213.1022395</v>
      </c>
      <c r="U1991" t="s">
        <v>31</v>
      </c>
      <c r="V1991" t="s">
        <v>5288</v>
      </c>
      <c r="W1991" t="s">
        <v>23</v>
      </c>
    </row>
    <row r="1992" spans="1:23" x14ac:dyDescent="0.4">
      <c r="A1992">
        <v>1991</v>
      </c>
      <c r="B1992">
        <v>1</v>
      </c>
      <c r="C1992">
        <v>1</v>
      </c>
      <c r="D1992">
        <v>1</v>
      </c>
      <c r="E1992">
        <v>1</v>
      </c>
      <c r="F1992">
        <v>0.47791238563501998</v>
      </c>
      <c r="G1992">
        <v>-5.84839752205073</v>
      </c>
      <c r="H1992">
        <v>0.999999999999999</v>
      </c>
      <c r="I1992">
        <v>36.6414696222446</v>
      </c>
      <c r="J1992" t="s">
        <v>3322</v>
      </c>
      <c r="K1992" t="s">
        <v>25</v>
      </c>
      <c r="L1992" t="s">
        <v>3323</v>
      </c>
      <c r="M1992" t="s">
        <v>3324</v>
      </c>
      <c r="N1992" t="s">
        <v>3325</v>
      </c>
      <c r="O1992" t="s">
        <v>3326</v>
      </c>
      <c r="P1992">
        <v>2.6852800800000001</v>
      </c>
      <c r="Q1992" t="s">
        <v>3327</v>
      </c>
      <c r="R1992" t="s">
        <v>3328</v>
      </c>
      <c r="S1992">
        <v>17266829694</v>
      </c>
      <c r="T1992">
        <v>213.1022395</v>
      </c>
      <c r="U1992" t="s">
        <v>31</v>
      </c>
      <c r="V1992" t="s">
        <v>13736</v>
      </c>
      <c r="W1992" t="s">
        <v>23</v>
      </c>
    </row>
    <row r="1993" spans="1:23" x14ac:dyDescent="0.4">
      <c r="A1993">
        <v>1992</v>
      </c>
      <c r="B1993">
        <v>1</v>
      </c>
      <c r="C1993">
        <v>1</v>
      </c>
      <c r="D1993">
        <v>1</v>
      </c>
      <c r="E1993">
        <v>2</v>
      </c>
      <c r="F1993">
        <v>0.47703209123594897</v>
      </c>
      <c r="G1993">
        <v>-10.772046401910201</v>
      </c>
      <c r="H1993" t="s">
        <v>23</v>
      </c>
      <c r="I1993">
        <v>33.082341850935499</v>
      </c>
      <c r="J1993" t="s">
        <v>1381</v>
      </c>
      <c r="K1993" t="s">
        <v>25</v>
      </c>
      <c r="L1993" t="s">
        <v>1382</v>
      </c>
      <c r="M1993" t="s">
        <v>1383</v>
      </c>
      <c r="N1993" t="s">
        <v>1384</v>
      </c>
      <c r="O1993" t="s">
        <v>1385</v>
      </c>
      <c r="P1993">
        <v>-0.69999998799999996</v>
      </c>
      <c r="Q1993" t="s">
        <v>1386</v>
      </c>
      <c r="R1993" t="s">
        <v>1387</v>
      </c>
      <c r="S1993">
        <v>8610701406</v>
      </c>
      <c r="T1993">
        <v>595.20213220000005</v>
      </c>
      <c r="U1993" t="s">
        <v>31</v>
      </c>
      <c r="V1993" t="s">
        <v>6327</v>
      </c>
      <c r="W1993" t="s">
        <v>23</v>
      </c>
    </row>
    <row r="1994" spans="1:23" x14ac:dyDescent="0.4">
      <c r="A1994">
        <v>1993</v>
      </c>
      <c r="B1994">
        <v>1</v>
      </c>
      <c r="C1994">
        <v>1</v>
      </c>
      <c r="D1994">
        <v>1</v>
      </c>
      <c r="E1994">
        <v>1</v>
      </c>
      <c r="F1994">
        <v>0.47489910305312999</v>
      </c>
      <c r="G1994">
        <v>-5.3741904908910403</v>
      </c>
      <c r="H1994">
        <v>0.999999999999999</v>
      </c>
      <c r="I1994">
        <v>19.1578618615927</v>
      </c>
      <c r="J1994" t="s">
        <v>3098</v>
      </c>
      <c r="K1994" t="s">
        <v>25</v>
      </c>
      <c r="L1994" t="s">
        <v>3099</v>
      </c>
      <c r="M1994" t="s">
        <v>3100</v>
      </c>
      <c r="N1994" t="s">
        <v>3101</v>
      </c>
      <c r="O1994" t="s">
        <v>3102</v>
      </c>
      <c r="P1994">
        <v>0.60000002399999997</v>
      </c>
      <c r="Q1994" t="s">
        <v>3103</v>
      </c>
      <c r="R1994" t="s">
        <v>3104</v>
      </c>
      <c r="S1994">
        <v>88009086</v>
      </c>
      <c r="T1994">
        <v>435.12857339999999</v>
      </c>
      <c r="U1994" t="s">
        <v>31</v>
      </c>
      <c r="V1994" t="s">
        <v>13737</v>
      </c>
      <c r="W1994" t="s">
        <v>23</v>
      </c>
    </row>
    <row r="1995" spans="1:23" x14ac:dyDescent="0.4">
      <c r="A1995">
        <v>1994</v>
      </c>
      <c r="B1995">
        <v>1</v>
      </c>
      <c r="C1995">
        <v>1</v>
      </c>
      <c r="D1995">
        <v>1</v>
      </c>
      <c r="E1995">
        <v>1</v>
      </c>
      <c r="F1995">
        <v>0.47489910305312999</v>
      </c>
      <c r="G1995">
        <v>-5.3741904908910403</v>
      </c>
      <c r="H1995" t="s">
        <v>23</v>
      </c>
      <c r="I1995">
        <v>19.1578618615927</v>
      </c>
      <c r="J1995" t="s">
        <v>3098</v>
      </c>
      <c r="K1995" t="s">
        <v>25</v>
      </c>
      <c r="L1995" t="s">
        <v>3099</v>
      </c>
      <c r="M1995" t="s">
        <v>3100</v>
      </c>
      <c r="N1995" t="s">
        <v>3101</v>
      </c>
      <c r="O1995" t="s">
        <v>3102</v>
      </c>
      <c r="P1995">
        <v>0.60000002399999997</v>
      </c>
      <c r="Q1995" t="s">
        <v>3103</v>
      </c>
      <c r="R1995" t="s">
        <v>3104</v>
      </c>
      <c r="S1995">
        <v>88009086</v>
      </c>
      <c r="T1995">
        <v>435.12857339999999</v>
      </c>
      <c r="U1995" t="s">
        <v>31</v>
      </c>
      <c r="V1995" t="s">
        <v>5795</v>
      </c>
      <c r="W1995" t="s">
        <v>23</v>
      </c>
    </row>
    <row r="1996" spans="1:23" x14ac:dyDescent="0.4">
      <c r="A1996">
        <v>1995</v>
      </c>
      <c r="B1996">
        <v>1</v>
      </c>
      <c r="C1996">
        <v>1</v>
      </c>
      <c r="D1996">
        <v>1</v>
      </c>
      <c r="E1996">
        <v>1</v>
      </c>
      <c r="F1996">
        <v>0.47487352918703302</v>
      </c>
      <c r="G1996">
        <v>-47.190361745641503</v>
      </c>
      <c r="H1996" t="s">
        <v>23</v>
      </c>
      <c r="I1996">
        <v>46.287427636861999</v>
      </c>
      <c r="J1996" t="s">
        <v>1252</v>
      </c>
      <c r="K1996" t="s">
        <v>25</v>
      </c>
      <c r="L1996" t="s">
        <v>1253</v>
      </c>
      <c r="M1996" t="s">
        <v>1254</v>
      </c>
      <c r="N1996" t="s">
        <v>1255</v>
      </c>
      <c r="O1996" t="s">
        <v>1256</v>
      </c>
      <c r="P1996">
        <v>1.5</v>
      </c>
      <c r="Q1996" t="s">
        <v>1257</v>
      </c>
      <c r="R1996" t="s">
        <v>1258</v>
      </c>
      <c r="S1996">
        <v>87605326</v>
      </c>
      <c r="T1996">
        <v>176.01983269999999</v>
      </c>
      <c r="U1996" t="s">
        <v>31</v>
      </c>
      <c r="V1996" t="s">
        <v>1259</v>
      </c>
      <c r="W1996" t="s">
        <v>23</v>
      </c>
    </row>
    <row r="1997" spans="1:23" x14ac:dyDescent="0.4">
      <c r="A1997">
        <v>1996</v>
      </c>
      <c r="B1997">
        <v>1</v>
      </c>
      <c r="C1997">
        <v>1</v>
      </c>
      <c r="D1997">
        <v>1</v>
      </c>
      <c r="E1997">
        <v>1</v>
      </c>
      <c r="F1997">
        <v>0.47487352918703302</v>
      </c>
      <c r="G1997">
        <v>-47.190361745641503</v>
      </c>
      <c r="H1997">
        <v>0.999999999999999</v>
      </c>
      <c r="I1997">
        <v>46.287427636861999</v>
      </c>
      <c r="J1997" t="s">
        <v>1252</v>
      </c>
      <c r="K1997" t="s">
        <v>25</v>
      </c>
      <c r="L1997" t="s">
        <v>1253</v>
      </c>
      <c r="M1997" t="s">
        <v>1254</v>
      </c>
      <c r="N1997" t="s">
        <v>1255</v>
      </c>
      <c r="O1997" t="s">
        <v>1256</v>
      </c>
      <c r="P1997">
        <v>1.5</v>
      </c>
      <c r="Q1997" t="s">
        <v>1257</v>
      </c>
      <c r="R1997" t="s">
        <v>1258</v>
      </c>
      <c r="S1997">
        <v>87605326</v>
      </c>
      <c r="T1997">
        <v>176.01983269999999</v>
      </c>
      <c r="U1997" t="s">
        <v>31</v>
      </c>
      <c r="V1997" t="s">
        <v>13738</v>
      </c>
      <c r="W1997" t="s">
        <v>23</v>
      </c>
    </row>
    <row r="1998" spans="1:23" x14ac:dyDescent="0.4">
      <c r="A1998">
        <v>1997</v>
      </c>
      <c r="B1998">
        <v>1</v>
      </c>
      <c r="C1998">
        <v>1</v>
      </c>
      <c r="D1998">
        <v>1</v>
      </c>
      <c r="E1998">
        <v>1</v>
      </c>
      <c r="F1998">
        <v>0.47475033963966301</v>
      </c>
      <c r="G1998">
        <v>-34.323560168132801</v>
      </c>
      <c r="H1998">
        <v>0.995979899497487</v>
      </c>
      <c r="I1998">
        <v>60.089927995823203</v>
      </c>
      <c r="J1998" t="s">
        <v>6061</v>
      </c>
      <c r="K1998" t="s">
        <v>25</v>
      </c>
      <c r="L1998" t="s">
        <v>13337</v>
      </c>
      <c r="M1998" t="s">
        <v>13338</v>
      </c>
      <c r="N1998" t="s">
        <v>13339</v>
      </c>
      <c r="O1998" t="s">
        <v>13340</v>
      </c>
      <c r="P1998">
        <v>2.5999998999999998</v>
      </c>
      <c r="Q1998" t="s">
        <v>13341</v>
      </c>
      <c r="R1998" t="s">
        <v>13342</v>
      </c>
      <c r="S1998">
        <v>86532478</v>
      </c>
      <c r="T1998">
        <v>303.15908560000003</v>
      </c>
      <c r="U1998" t="s">
        <v>31</v>
      </c>
      <c r="V1998" t="s">
        <v>13739</v>
      </c>
      <c r="W1998" t="s">
        <v>23</v>
      </c>
    </row>
    <row r="1999" spans="1:23" x14ac:dyDescent="0.4">
      <c r="A1999">
        <v>1998</v>
      </c>
      <c r="B1999">
        <v>1</v>
      </c>
      <c r="C1999">
        <v>1</v>
      </c>
      <c r="D1999">
        <v>1</v>
      </c>
      <c r="E1999">
        <v>1</v>
      </c>
      <c r="F1999">
        <v>0.47475033963966301</v>
      </c>
      <c r="G1999">
        <v>-34.323560168132801</v>
      </c>
      <c r="H1999" t="s">
        <v>23</v>
      </c>
      <c r="I1999">
        <v>60.089927995823203</v>
      </c>
      <c r="J1999" t="s">
        <v>6061</v>
      </c>
      <c r="K1999" t="s">
        <v>25</v>
      </c>
      <c r="L1999" t="s">
        <v>13337</v>
      </c>
      <c r="M1999" t="s">
        <v>13338</v>
      </c>
      <c r="N1999" t="s">
        <v>13339</v>
      </c>
      <c r="O1999" t="s">
        <v>13340</v>
      </c>
      <c r="P1999">
        <v>2.5999998999999998</v>
      </c>
      <c r="Q1999" t="s">
        <v>13341</v>
      </c>
      <c r="R1999" t="s">
        <v>13342</v>
      </c>
      <c r="S1999">
        <v>86532478</v>
      </c>
      <c r="T1999">
        <v>303.15908560000003</v>
      </c>
      <c r="U1999" t="s">
        <v>31</v>
      </c>
      <c r="V1999" t="s">
        <v>8682</v>
      </c>
      <c r="W1999" t="s">
        <v>23</v>
      </c>
    </row>
    <row r="2000" spans="1:23" x14ac:dyDescent="0.4">
      <c r="A2000">
        <v>1999</v>
      </c>
      <c r="B2000">
        <v>1</v>
      </c>
      <c r="C2000">
        <v>1</v>
      </c>
      <c r="D2000">
        <v>1</v>
      </c>
      <c r="E2000">
        <v>1</v>
      </c>
      <c r="F2000">
        <v>0.474249821955182</v>
      </c>
      <c r="G2000">
        <v>-8.2231421647536092</v>
      </c>
      <c r="H2000" t="s">
        <v>23</v>
      </c>
      <c r="I2000">
        <v>5.3881002505720197</v>
      </c>
      <c r="J2000" t="s">
        <v>3242</v>
      </c>
      <c r="K2000" t="s">
        <v>25</v>
      </c>
      <c r="L2000" t="s">
        <v>3243</v>
      </c>
      <c r="M2000" t="s">
        <v>3244</v>
      </c>
      <c r="N2000" t="s">
        <v>3245</v>
      </c>
      <c r="O2000" t="s">
        <v>3246</v>
      </c>
      <c r="P2000">
        <v>2</v>
      </c>
      <c r="Q2000" t="s">
        <v>3247</v>
      </c>
      <c r="R2000" t="s">
        <v>3248</v>
      </c>
      <c r="S2000">
        <v>222226814</v>
      </c>
      <c r="T2000">
        <v>289.07066459999999</v>
      </c>
      <c r="U2000" t="s">
        <v>31</v>
      </c>
      <c r="V2000" t="s">
        <v>4478</v>
      </c>
      <c r="W2000" t="s">
        <v>23</v>
      </c>
    </row>
    <row r="2001" spans="1:23" x14ac:dyDescent="0.4">
      <c r="A2001">
        <v>2000</v>
      </c>
      <c r="B2001">
        <v>1</v>
      </c>
      <c r="C2001">
        <v>1</v>
      </c>
      <c r="D2001">
        <v>1</v>
      </c>
      <c r="E2001">
        <v>1</v>
      </c>
      <c r="F2001">
        <v>0.474249821955182</v>
      </c>
      <c r="G2001">
        <v>-8.2231421647536092</v>
      </c>
      <c r="H2001">
        <v>0.999999999999999</v>
      </c>
      <c r="I2001">
        <v>5.3881002505720197</v>
      </c>
      <c r="J2001" t="s">
        <v>3242</v>
      </c>
      <c r="K2001" t="s">
        <v>25</v>
      </c>
      <c r="L2001" t="s">
        <v>3243</v>
      </c>
      <c r="M2001" t="s">
        <v>3244</v>
      </c>
      <c r="N2001" t="s">
        <v>3245</v>
      </c>
      <c r="O2001" t="s">
        <v>3246</v>
      </c>
      <c r="P2001">
        <v>2</v>
      </c>
      <c r="Q2001" t="s">
        <v>3247</v>
      </c>
      <c r="R2001" t="s">
        <v>3248</v>
      </c>
      <c r="S2001">
        <v>222226814</v>
      </c>
      <c r="T2001">
        <v>289.07066459999999</v>
      </c>
      <c r="U2001" t="s">
        <v>31</v>
      </c>
      <c r="V2001" t="s">
        <v>13740</v>
      </c>
      <c r="W2001" t="s">
        <v>23</v>
      </c>
    </row>
    <row r="2002" spans="1:23" x14ac:dyDescent="0.4">
      <c r="A2002">
        <v>2001</v>
      </c>
      <c r="B2002">
        <v>1</v>
      </c>
      <c r="C2002">
        <v>1</v>
      </c>
      <c r="D2002">
        <v>1</v>
      </c>
      <c r="E2002">
        <v>1</v>
      </c>
      <c r="F2002">
        <v>0.47389608623173701</v>
      </c>
      <c r="G2002">
        <v>-16.047917398851901</v>
      </c>
      <c r="H2002" t="s">
        <v>23</v>
      </c>
      <c r="I2002">
        <v>43.8689080224527</v>
      </c>
      <c r="J2002" t="s">
        <v>3335</v>
      </c>
      <c r="K2002" t="s">
        <v>25</v>
      </c>
      <c r="L2002" t="s">
        <v>3336</v>
      </c>
      <c r="M2002" t="s">
        <v>3337</v>
      </c>
      <c r="N2002" t="s">
        <v>3338</v>
      </c>
      <c r="O2002" t="s">
        <v>3339</v>
      </c>
      <c r="P2002">
        <v>8.3000001900000004</v>
      </c>
      <c r="Q2002" t="s">
        <v>3340</v>
      </c>
      <c r="R2002" t="s">
        <v>3341</v>
      </c>
      <c r="S2002">
        <v>16418</v>
      </c>
      <c r="T2002">
        <v>396.34719999999999</v>
      </c>
      <c r="U2002" t="s">
        <v>31</v>
      </c>
      <c r="V2002" t="s">
        <v>3343</v>
      </c>
      <c r="W2002" t="s">
        <v>23</v>
      </c>
    </row>
    <row r="2003" spans="1:23" x14ac:dyDescent="0.4">
      <c r="A2003">
        <v>2002</v>
      </c>
      <c r="B2003">
        <v>1</v>
      </c>
      <c r="C2003">
        <v>1</v>
      </c>
      <c r="D2003">
        <v>1</v>
      </c>
      <c r="E2003">
        <v>1</v>
      </c>
      <c r="F2003">
        <v>0.47389608623173701</v>
      </c>
      <c r="G2003">
        <v>-16.047917398851901</v>
      </c>
      <c r="H2003">
        <v>0.999999999999999</v>
      </c>
      <c r="I2003">
        <v>43.8689080224527</v>
      </c>
      <c r="J2003" t="s">
        <v>3335</v>
      </c>
      <c r="K2003" t="s">
        <v>25</v>
      </c>
      <c r="L2003" t="s">
        <v>3336</v>
      </c>
      <c r="M2003" t="s">
        <v>3337</v>
      </c>
      <c r="N2003" t="s">
        <v>3338</v>
      </c>
      <c r="O2003" t="s">
        <v>3339</v>
      </c>
      <c r="P2003">
        <v>8.3000001900000004</v>
      </c>
      <c r="Q2003" t="s">
        <v>3340</v>
      </c>
      <c r="R2003" t="s">
        <v>3341</v>
      </c>
      <c r="S2003">
        <v>16418</v>
      </c>
      <c r="T2003">
        <v>396.34719999999999</v>
      </c>
      <c r="U2003" t="s">
        <v>31</v>
      </c>
      <c r="V2003" t="s">
        <v>13741</v>
      </c>
      <c r="W2003" t="s">
        <v>23</v>
      </c>
    </row>
    <row r="2004" spans="1:23" x14ac:dyDescent="0.4">
      <c r="A2004">
        <v>2003</v>
      </c>
      <c r="B2004">
        <v>1</v>
      </c>
      <c r="C2004">
        <v>1</v>
      </c>
      <c r="D2004">
        <v>1</v>
      </c>
      <c r="E2004">
        <v>1</v>
      </c>
      <c r="F2004">
        <v>0.47346610161300401</v>
      </c>
      <c r="G2004">
        <v>-8.9736142008394406</v>
      </c>
      <c r="H2004">
        <v>0.999999999999999</v>
      </c>
      <c r="I2004">
        <v>15.117445477692099</v>
      </c>
      <c r="J2004" t="s">
        <v>5134</v>
      </c>
      <c r="K2004" t="s">
        <v>25</v>
      </c>
      <c r="L2004" t="s">
        <v>13742</v>
      </c>
      <c r="M2004" t="s">
        <v>13743</v>
      </c>
      <c r="N2004" t="s">
        <v>13744</v>
      </c>
      <c r="O2004" t="s">
        <v>13745</v>
      </c>
      <c r="P2004">
        <v>0.60000002399999997</v>
      </c>
      <c r="Q2004" t="s">
        <v>13746</v>
      </c>
      <c r="R2004" t="s">
        <v>13747</v>
      </c>
      <c r="S2004">
        <v>20638078</v>
      </c>
      <c r="T2004">
        <v>519.11239999999998</v>
      </c>
      <c r="U2004" t="s">
        <v>31</v>
      </c>
      <c r="V2004" t="s">
        <v>13748</v>
      </c>
      <c r="W2004" t="s">
        <v>23</v>
      </c>
    </row>
    <row r="2005" spans="1:23" x14ac:dyDescent="0.4">
      <c r="A2005">
        <v>2004</v>
      </c>
      <c r="B2005">
        <v>1</v>
      </c>
      <c r="C2005">
        <v>1</v>
      </c>
      <c r="D2005">
        <v>1</v>
      </c>
      <c r="E2005">
        <v>1</v>
      </c>
      <c r="F2005">
        <v>0.47346610161300401</v>
      </c>
      <c r="G2005">
        <v>-8.9736142008394406</v>
      </c>
      <c r="H2005" t="s">
        <v>23</v>
      </c>
      <c r="I2005">
        <v>15.117445477692099</v>
      </c>
      <c r="J2005" t="s">
        <v>5134</v>
      </c>
      <c r="K2005" t="s">
        <v>25</v>
      </c>
      <c r="L2005" t="s">
        <v>13742</v>
      </c>
      <c r="M2005" t="s">
        <v>13743</v>
      </c>
      <c r="N2005" t="s">
        <v>13744</v>
      </c>
      <c r="O2005" t="s">
        <v>13745</v>
      </c>
      <c r="P2005">
        <v>0.60000002399999997</v>
      </c>
      <c r="Q2005" t="s">
        <v>13746</v>
      </c>
      <c r="R2005" t="s">
        <v>13747</v>
      </c>
      <c r="S2005">
        <v>20638078</v>
      </c>
      <c r="T2005">
        <v>519.11239999999998</v>
      </c>
      <c r="U2005" t="s">
        <v>31</v>
      </c>
      <c r="V2005" t="s">
        <v>6993</v>
      </c>
      <c r="W2005" t="s">
        <v>23</v>
      </c>
    </row>
    <row r="2006" spans="1:23" x14ac:dyDescent="0.4">
      <c r="A2006">
        <v>2005</v>
      </c>
      <c r="B2006">
        <v>1</v>
      </c>
      <c r="C2006">
        <v>1</v>
      </c>
      <c r="D2006">
        <v>1</v>
      </c>
      <c r="E2006">
        <v>1</v>
      </c>
      <c r="F2006">
        <v>0.47340850947962398</v>
      </c>
      <c r="G2006">
        <v>-4.8488311555892603</v>
      </c>
      <c r="H2006">
        <v>0.999999999999999</v>
      </c>
      <c r="I2006">
        <v>39.663691700446002</v>
      </c>
      <c r="J2006" t="s">
        <v>1074</v>
      </c>
      <c r="K2006" t="s">
        <v>25</v>
      </c>
      <c r="L2006" t="s">
        <v>1075</v>
      </c>
      <c r="M2006" t="s">
        <v>1076</v>
      </c>
      <c r="N2006" t="s">
        <v>1077</v>
      </c>
      <c r="O2006" t="s">
        <v>1078</v>
      </c>
      <c r="P2006">
        <v>-1.2999999499999999</v>
      </c>
      <c r="Q2006" t="s">
        <v>1079</v>
      </c>
      <c r="R2006" t="s">
        <v>1080</v>
      </c>
      <c r="S2006">
        <v>255781246</v>
      </c>
      <c r="T2006">
        <v>611.16066130000002</v>
      </c>
      <c r="U2006" t="s">
        <v>31</v>
      </c>
      <c r="V2006" t="s">
        <v>13749</v>
      </c>
      <c r="W2006" t="s">
        <v>23</v>
      </c>
    </row>
    <row r="2007" spans="1:23" x14ac:dyDescent="0.4">
      <c r="A2007">
        <v>2006</v>
      </c>
      <c r="B2007">
        <v>1</v>
      </c>
      <c r="C2007">
        <v>1</v>
      </c>
      <c r="D2007">
        <v>1</v>
      </c>
      <c r="E2007">
        <v>1</v>
      </c>
      <c r="F2007">
        <v>0.47340850947962398</v>
      </c>
      <c r="G2007">
        <v>-4.8488311555892603</v>
      </c>
      <c r="H2007" t="s">
        <v>23</v>
      </c>
      <c r="I2007">
        <v>39.663691700446002</v>
      </c>
      <c r="J2007" t="s">
        <v>1074</v>
      </c>
      <c r="K2007" t="s">
        <v>25</v>
      </c>
      <c r="L2007" t="s">
        <v>1075</v>
      </c>
      <c r="M2007" t="s">
        <v>1076</v>
      </c>
      <c r="N2007" t="s">
        <v>1077</v>
      </c>
      <c r="O2007" t="s">
        <v>1078</v>
      </c>
      <c r="P2007">
        <v>-1.2999999499999999</v>
      </c>
      <c r="Q2007" t="s">
        <v>1079</v>
      </c>
      <c r="R2007" t="s">
        <v>1080</v>
      </c>
      <c r="S2007">
        <v>255781246</v>
      </c>
      <c r="T2007">
        <v>611.16066130000002</v>
      </c>
      <c r="U2007" t="s">
        <v>31</v>
      </c>
      <c r="V2007" t="s">
        <v>9951</v>
      </c>
      <c r="W2007" t="s">
        <v>23</v>
      </c>
    </row>
    <row r="2008" spans="1:23" x14ac:dyDescent="0.4">
      <c r="A2008">
        <v>2007</v>
      </c>
      <c r="B2008">
        <v>1</v>
      </c>
      <c r="C2008">
        <v>2</v>
      </c>
      <c r="D2008">
        <v>1</v>
      </c>
      <c r="E2008">
        <v>2</v>
      </c>
      <c r="F2008">
        <v>0.47318827388439799</v>
      </c>
      <c r="G2008">
        <v>-588.83207625115097</v>
      </c>
      <c r="H2008">
        <v>6.3316582914572803E-2</v>
      </c>
      <c r="I2008">
        <v>39.768063216524403</v>
      </c>
      <c r="J2008" t="s">
        <v>11812</v>
      </c>
      <c r="K2008" t="s">
        <v>25</v>
      </c>
      <c r="L2008" t="s">
        <v>11813</v>
      </c>
      <c r="M2008" t="s">
        <v>11814</v>
      </c>
      <c r="N2008" t="s">
        <v>28</v>
      </c>
      <c r="O2008" t="s">
        <v>11815</v>
      </c>
      <c r="P2008">
        <v>1</v>
      </c>
      <c r="Q2008" t="s">
        <v>11816</v>
      </c>
      <c r="R2008" t="s">
        <v>11817</v>
      </c>
      <c r="S2008">
        <v>3153922</v>
      </c>
      <c r="T2008">
        <v>581.1864822</v>
      </c>
      <c r="U2008" t="s">
        <v>31</v>
      </c>
      <c r="V2008" t="s">
        <v>13750</v>
      </c>
      <c r="W2008" t="s">
        <v>23</v>
      </c>
    </row>
    <row r="2009" spans="1:23" x14ac:dyDescent="0.4">
      <c r="A2009">
        <v>2008</v>
      </c>
      <c r="B2009">
        <v>1</v>
      </c>
      <c r="C2009">
        <v>1</v>
      </c>
      <c r="D2009">
        <v>1</v>
      </c>
      <c r="E2009">
        <v>1</v>
      </c>
      <c r="F2009">
        <v>0.47287802769292703</v>
      </c>
      <c r="G2009">
        <v>-24.946297214684702</v>
      </c>
      <c r="H2009" t="s">
        <v>23</v>
      </c>
      <c r="I2009">
        <v>24.403638617329801</v>
      </c>
      <c r="J2009" t="s">
        <v>3087</v>
      </c>
      <c r="K2009" t="s">
        <v>25</v>
      </c>
      <c r="L2009" t="s">
        <v>4062</v>
      </c>
      <c r="M2009" t="s">
        <v>4063</v>
      </c>
      <c r="N2009" t="s">
        <v>4064</v>
      </c>
      <c r="O2009" t="s">
        <v>4065</v>
      </c>
      <c r="P2009">
        <v>2.7090218099999999</v>
      </c>
      <c r="Q2009" t="s">
        <v>4066</v>
      </c>
      <c r="R2009" t="s">
        <v>4067</v>
      </c>
      <c r="S2009">
        <v>70803810</v>
      </c>
      <c r="T2009">
        <v>241.0859207</v>
      </c>
      <c r="U2009" t="s">
        <v>31</v>
      </c>
      <c r="V2009" t="s">
        <v>4069</v>
      </c>
      <c r="W2009" t="s">
        <v>23</v>
      </c>
    </row>
    <row r="2010" spans="1:23" x14ac:dyDescent="0.4">
      <c r="A2010">
        <v>2009</v>
      </c>
      <c r="B2010">
        <v>1</v>
      </c>
      <c r="C2010">
        <v>1</v>
      </c>
      <c r="D2010">
        <v>1</v>
      </c>
      <c r="E2010">
        <v>1</v>
      </c>
      <c r="F2010">
        <v>0.47287802769292703</v>
      </c>
      <c r="G2010">
        <v>-24.946297214684702</v>
      </c>
      <c r="H2010">
        <v>0.999999999999999</v>
      </c>
      <c r="I2010">
        <v>24.403638617329801</v>
      </c>
      <c r="J2010" t="s">
        <v>3087</v>
      </c>
      <c r="K2010" t="s">
        <v>25</v>
      </c>
      <c r="L2010" t="s">
        <v>4062</v>
      </c>
      <c r="M2010" t="s">
        <v>4063</v>
      </c>
      <c r="N2010" t="s">
        <v>4064</v>
      </c>
      <c r="O2010" t="s">
        <v>4065</v>
      </c>
      <c r="P2010">
        <v>2.7090218099999999</v>
      </c>
      <c r="Q2010" t="s">
        <v>4066</v>
      </c>
      <c r="R2010" t="s">
        <v>4067</v>
      </c>
      <c r="S2010">
        <v>70803810</v>
      </c>
      <c r="T2010">
        <v>241.0859207</v>
      </c>
      <c r="U2010" t="s">
        <v>31</v>
      </c>
      <c r="V2010" t="s">
        <v>13751</v>
      </c>
      <c r="W2010" t="s">
        <v>23</v>
      </c>
    </row>
    <row r="2011" spans="1:23" x14ac:dyDescent="0.4">
      <c r="A2011">
        <v>2010</v>
      </c>
      <c r="B2011">
        <v>1</v>
      </c>
      <c r="C2011">
        <v>2</v>
      </c>
      <c r="D2011">
        <v>1</v>
      </c>
      <c r="E2011">
        <v>2</v>
      </c>
      <c r="F2011">
        <v>0.47219227712232198</v>
      </c>
      <c r="G2011">
        <v>-7.5614380075016703</v>
      </c>
      <c r="H2011">
        <v>0.113065326633165</v>
      </c>
      <c r="I2011">
        <v>36.353415495803702</v>
      </c>
      <c r="J2011" t="s">
        <v>4010</v>
      </c>
      <c r="K2011" t="s">
        <v>25</v>
      </c>
      <c r="L2011" t="s">
        <v>4011</v>
      </c>
      <c r="M2011" t="s">
        <v>4012</v>
      </c>
      <c r="N2011" t="s">
        <v>4013</v>
      </c>
      <c r="O2011" t="s">
        <v>4014</v>
      </c>
      <c r="P2011">
        <v>0.20000000300000001</v>
      </c>
      <c r="Q2011" t="s">
        <v>4015</v>
      </c>
      <c r="R2011" t="s">
        <v>4016</v>
      </c>
      <c r="S2011">
        <v>8610701434</v>
      </c>
      <c r="T2011">
        <v>451.12348800000001</v>
      </c>
      <c r="U2011" t="s">
        <v>31</v>
      </c>
      <c r="V2011" t="s">
        <v>13752</v>
      </c>
      <c r="W2011" t="s">
        <v>23</v>
      </c>
    </row>
    <row r="2012" spans="1:23" x14ac:dyDescent="0.4">
      <c r="A2012">
        <v>2011</v>
      </c>
      <c r="B2012">
        <v>1</v>
      </c>
      <c r="C2012">
        <v>4</v>
      </c>
      <c r="D2012">
        <v>1</v>
      </c>
      <c r="E2012">
        <v>4</v>
      </c>
      <c r="F2012">
        <v>0.471789105067762</v>
      </c>
      <c r="G2012">
        <v>-5.46198622819358</v>
      </c>
      <c r="H2012">
        <v>0.84974874371859299</v>
      </c>
      <c r="I2012">
        <v>26.878021548033601</v>
      </c>
      <c r="J2012" t="s">
        <v>1860</v>
      </c>
      <c r="K2012" t="s">
        <v>25</v>
      </c>
      <c r="L2012" t="s">
        <v>1861</v>
      </c>
      <c r="M2012" t="s">
        <v>1862</v>
      </c>
      <c r="N2012" t="s">
        <v>1863</v>
      </c>
      <c r="O2012" t="s">
        <v>1864</v>
      </c>
      <c r="P2012">
        <v>1</v>
      </c>
      <c r="Q2012" t="s">
        <v>1865</v>
      </c>
      <c r="R2012" t="s">
        <v>1866</v>
      </c>
      <c r="S2012">
        <v>8677613694</v>
      </c>
      <c r="T2012">
        <v>463.08710250000001</v>
      </c>
      <c r="U2012" t="s">
        <v>31</v>
      </c>
      <c r="V2012" t="s">
        <v>13753</v>
      </c>
      <c r="W2012" t="s">
        <v>23</v>
      </c>
    </row>
    <row r="2013" spans="1:23" x14ac:dyDescent="0.4">
      <c r="A2013">
        <v>2012</v>
      </c>
      <c r="B2013">
        <v>1</v>
      </c>
      <c r="C2013">
        <v>1</v>
      </c>
      <c r="D2013">
        <v>1</v>
      </c>
      <c r="E2013">
        <v>1</v>
      </c>
      <c r="F2013">
        <v>0.47116032326188101</v>
      </c>
      <c r="G2013">
        <v>-11.849719591628499</v>
      </c>
      <c r="H2013">
        <v>0.999999999999999</v>
      </c>
      <c r="I2013">
        <v>50.531961371043302</v>
      </c>
      <c r="J2013" t="s">
        <v>1199</v>
      </c>
      <c r="K2013" t="s">
        <v>25</v>
      </c>
      <c r="L2013" t="s">
        <v>1200</v>
      </c>
      <c r="M2013" t="s">
        <v>1201</v>
      </c>
      <c r="N2013" t="s">
        <v>1202</v>
      </c>
      <c r="O2013" t="s">
        <v>1203</v>
      </c>
      <c r="P2013">
        <v>-1.39999998</v>
      </c>
      <c r="Q2013" t="s">
        <v>1204</v>
      </c>
      <c r="R2013" t="s">
        <v>1205</v>
      </c>
      <c r="S2013">
        <v>37544310</v>
      </c>
      <c r="T2013">
        <v>597.18139680000002</v>
      </c>
      <c r="U2013" t="s">
        <v>31</v>
      </c>
      <c r="V2013" t="s">
        <v>13754</v>
      </c>
      <c r="W2013" t="s">
        <v>23</v>
      </c>
    </row>
    <row r="2014" spans="1:23" x14ac:dyDescent="0.4">
      <c r="A2014">
        <v>2013</v>
      </c>
      <c r="B2014">
        <v>1</v>
      </c>
      <c r="C2014">
        <v>1</v>
      </c>
      <c r="D2014">
        <v>1</v>
      </c>
      <c r="E2014">
        <v>1</v>
      </c>
      <c r="F2014">
        <v>0.47116032326188101</v>
      </c>
      <c r="G2014">
        <v>-11.849719591628499</v>
      </c>
      <c r="H2014" t="s">
        <v>23</v>
      </c>
      <c r="I2014">
        <v>50.531961371043302</v>
      </c>
      <c r="J2014" t="s">
        <v>1199</v>
      </c>
      <c r="K2014" t="s">
        <v>25</v>
      </c>
      <c r="L2014" t="s">
        <v>1200</v>
      </c>
      <c r="M2014" t="s">
        <v>1201</v>
      </c>
      <c r="N2014" t="s">
        <v>1202</v>
      </c>
      <c r="O2014" t="s">
        <v>1203</v>
      </c>
      <c r="P2014">
        <v>-1.39999998</v>
      </c>
      <c r="Q2014" t="s">
        <v>1204</v>
      </c>
      <c r="R2014" t="s">
        <v>1205</v>
      </c>
      <c r="S2014">
        <v>37544310</v>
      </c>
      <c r="T2014">
        <v>597.18139680000002</v>
      </c>
      <c r="U2014" t="s">
        <v>31</v>
      </c>
      <c r="V2014" t="s">
        <v>1207</v>
      </c>
      <c r="W2014" t="s">
        <v>23</v>
      </c>
    </row>
    <row r="2015" spans="1:23" x14ac:dyDescent="0.4">
      <c r="A2015">
        <v>2014</v>
      </c>
      <c r="B2015">
        <v>1</v>
      </c>
      <c r="C2015">
        <v>1</v>
      </c>
      <c r="D2015">
        <v>1</v>
      </c>
      <c r="E2015">
        <v>1</v>
      </c>
      <c r="F2015">
        <v>0.47068681025008202</v>
      </c>
      <c r="G2015">
        <v>-4.04787488570165</v>
      </c>
      <c r="H2015" t="s">
        <v>23</v>
      </c>
      <c r="I2015">
        <v>39.801143655699903</v>
      </c>
      <c r="J2015" t="s">
        <v>5174</v>
      </c>
      <c r="K2015" t="s">
        <v>25</v>
      </c>
      <c r="L2015" t="s">
        <v>6249</v>
      </c>
      <c r="M2015" t="s">
        <v>6250</v>
      </c>
      <c r="N2015" t="s">
        <v>6251</v>
      </c>
      <c r="O2015" t="s">
        <v>6252</v>
      </c>
      <c r="P2015">
        <v>3.5999998999999998</v>
      </c>
      <c r="Q2015" t="s">
        <v>6253</v>
      </c>
      <c r="R2015" t="s">
        <v>6254</v>
      </c>
      <c r="S2015">
        <v>34615520126</v>
      </c>
      <c r="T2015">
        <v>409.29489999999998</v>
      </c>
      <c r="U2015" t="s">
        <v>31</v>
      </c>
      <c r="V2015" t="s">
        <v>9730</v>
      </c>
      <c r="W2015" t="s">
        <v>23</v>
      </c>
    </row>
    <row r="2016" spans="1:23" x14ac:dyDescent="0.4">
      <c r="A2016">
        <v>2015</v>
      </c>
      <c r="B2016">
        <v>1</v>
      </c>
      <c r="C2016">
        <v>1</v>
      </c>
      <c r="D2016">
        <v>1</v>
      </c>
      <c r="E2016">
        <v>1</v>
      </c>
      <c r="F2016">
        <v>0.47068681025008202</v>
      </c>
      <c r="G2016">
        <v>-4.04787488570165</v>
      </c>
      <c r="H2016">
        <v>0.999999999999999</v>
      </c>
      <c r="I2016">
        <v>39.801143655699903</v>
      </c>
      <c r="J2016" t="s">
        <v>5174</v>
      </c>
      <c r="K2016" t="s">
        <v>25</v>
      </c>
      <c r="L2016" t="s">
        <v>6249</v>
      </c>
      <c r="M2016" t="s">
        <v>6250</v>
      </c>
      <c r="N2016" t="s">
        <v>6251</v>
      </c>
      <c r="O2016" t="s">
        <v>6252</v>
      </c>
      <c r="P2016">
        <v>3.5999998999999998</v>
      </c>
      <c r="Q2016" t="s">
        <v>6253</v>
      </c>
      <c r="R2016" t="s">
        <v>6254</v>
      </c>
      <c r="S2016">
        <v>34615520126</v>
      </c>
      <c r="T2016">
        <v>409.29489999999998</v>
      </c>
      <c r="U2016" t="s">
        <v>31</v>
      </c>
      <c r="V2016" t="s">
        <v>13755</v>
      </c>
      <c r="W2016" t="s">
        <v>23</v>
      </c>
    </row>
    <row r="2017" spans="1:23" x14ac:dyDescent="0.4">
      <c r="A2017">
        <v>2016</v>
      </c>
      <c r="B2017">
        <v>1</v>
      </c>
      <c r="C2017">
        <v>2</v>
      </c>
      <c r="D2017">
        <v>1</v>
      </c>
      <c r="E2017">
        <v>4</v>
      </c>
      <c r="F2017">
        <v>0.47043143674311499</v>
      </c>
      <c r="G2017">
        <v>-28.048968110053298</v>
      </c>
      <c r="H2017">
        <v>0.46683417085427098</v>
      </c>
      <c r="I2017">
        <v>22.0836542604249</v>
      </c>
      <c r="J2017" t="s">
        <v>6029</v>
      </c>
      <c r="K2017" t="s">
        <v>25</v>
      </c>
      <c r="L2017" t="s">
        <v>6030</v>
      </c>
      <c r="M2017" t="s">
        <v>6031</v>
      </c>
      <c r="N2017" t="s">
        <v>6032</v>
      </c>
      <c r="O2017" t="s">
        <v>6033</v>
      </c>
      <c r="P2017">
        <v>3.2000000499999999</v>
      </c>
      <c r="Q2017">
        <v>148297</v>
      </c>
      <c r="R2017" t="s">
        <v>6034</v>
      </c>
      <c r="S2017">
        <v>3186754</v>
      </c>
      <c r="T2017">
        <v>328.04517809999999</v>
      </c>
      <c r="U2017" t="s">
        <v>31</v>
      </c>
      <c r="V2017" t="s">
        <v>13756</v>
      </c>
      <c r="W2017" t="s">
        <v>23</v>
      </c>
    </row>
    <row r="2018" spans="1:23" x14ac:dyDescent="0.4">
      <c r="A2018">
        <v>2017</v>
      </c>
      <c r="B2018">
        <v>1</v>
      </c>
      <c r="C2018">
        <v>1</v>
      </c>
      <c r="D2018">
        <v>1</v>
      </c>
      <c r="E2018">
        <v>1</v>
      </c>
      <c r="F2018">
        <v>0.47042588108068001</v>
      </c>
      <c r="G2018">
        <v>-38.033305580347303</v>
      </c>
      <c r="H2018" t="s">
        <v>23</v>
      </c>
      <c r="I2018">
        <v>22.361079141899999</v>
      </c>
      <c r="J2018" t="s">
        <v>3335</v>
      </c>
      <c r="K2018" t="s">
        <v>25</v>
      </c>
      <c r="L2018" t="s">
        <v>3336</v>
      </c>
      <c r="M2018" t="s">
        <v>3337</v>
      </c>
      <c r="N2018" t="s">
        <v>3338</v>
      </c>
      <c r="O2018" t="s">
        <v>3339</v>
      </c>
      <c r="P2018">
        <v>8.3000001900000004</v>
      </c>
      <c r="Q2018" t="s">
        <v>3340</v>
      </c>
      <c r="R2018" t="s">
        <v>3341</v>
      </c>
      <c r="S2018">
        <v>16418</v>
      </c>
      <c r="T2018">
        <v>396.34719999999999</v>
      </c>
      <c r="U2018" t="s">
        <v>31</v>
      </c>
      <c r="V2018" t="s">
        <v>7567</v>
      </c>
      <c r="W2018" t="s">
        <v>23</v>
      </c>
    </row>
    <row r="2019" spans="1:23" x14ac:dyDescent="0.4">
      <c r="A2019">
        <v>2018</v>
      </c>
      <c r="B2019">
        <v>1</v>
      </c>
      <c r="C2019">
        <v>1</v>
      </c>
      <c r="D2019">
        <v>1</v>
      </c>
      <c r="E2019">
        <v>1</v>
      </c>
      <c r="F2019">
        <v>0.47042588108068001</v>
      </c>
      <c r="G2019">
        <v>-38.033305580347303</v>
      </c>
      <c r="H2019">
        <v>0.999999999999999</v>
      </c>
      <c r="I2019">
        <v>22.361079141899999</v>
      </c>
      <c r="J2019" t="s">
        <v>3335</v>
      </c>
      <c r="K2019" t="s">
        <v>25</v>
      </c>
      <c r="L2019" t="s">
        <v>3336</v>
      </c>
      <c r="M2019" t="s">
        <v>3337</v>
      </c>
      <c r="N2019" t="s">
        <v>3338</v>
      </c>
      <c r="O2019" t="s">
        <v>3339</v>
      </c>
      <c r="P2019">
        <v>8.3000001900000004</v>
      </c>
      <c r="Q2019" t="s">
        <v>3340</v>
      </c>
      <c r="R2019" t="s">
        <v>3341</v>
      </c>
      <c r="S2019">
        <v>16418</v>
      </c>
      <c r="T2019">
        <v>396.34719999999999</v>
      </c>
      <c r="U2019" t="s">
        <v>31</v>
      </c>
      <c r="V2019" t="s">
        <v>13757</v>
      </c>
      <c r="W2019" t="s">
        <v>23</v>
      </c>
    </row>
    <row r="2020" spans="1:23" x14ac:dyDescent="0.4">
      <c r="A2020">
        <v>2019</v>
      </c>
      <c r="B2020">
        <v>1</v>
      </c>
      <c r="C2020">
        <v>1</v>
      </c>
      <c r="D2020">
        <v>1</v>
      </c>
      <c r="E2020">
        <v>1</v>
      </c>
      <c r="F2020">
        <v>0.47006637507173199</v>
      </c>
      <c r="G2020">
        <v>-5.7533845644373898</v>
      </c>
      <c r="H2020">
        <v>0.999999999999999</v>
      </c>
      <c r="I2020">
        <v>19.392541398930899</v>
      </c>
      <c r="J2020" t="s">
        <v>1785</v>
      </c>
      <c r="K2020" t="s">
        <v>25</v>
      </c>
      <c r="L2020" t="s">
        <v>1786</v>
      </c>
      <c r="M2020" t="s">
        <v>1787</v>
      </c>
      <c r="N2020" t="s">
        <v>1788</v>
      </c>
      <c r="O2020" t="s">
        <v>1789</v>
      </c>
      <c r="P2020">
        <v>2.6577415499999999</v>
      </c>
      <c r="Q2020" t="s">
        <v>1790</v>
      </c>
      <c r="R2020" t="s">
        <v>1791</v>
      </c>
      <c r="S2020">
        <v>20900222</v>
      </c>
      <c r="T2020">
        <v>255.0651853</v>
      </c>
      <c r="U2020" t="s">
        <v>31</v>
      </c>
      <c r="V2020" t="s">
        <v>13758</v>
      </c>
      <c r="W2020" t="s">
        <v>23</v>
      </c>
    </row>
    <row r="2021" spans="1:23" x14ac:dyDescent="0.4">
      <c r="A2021">
        <v>2020</v>
      </c>
      <c r="B2021">
        <v>1</v>
      </c>
      <c r="C2021">
        <v>1</v>
      </c>
      <c r="D2021">
        <v>1</v>
      </c>
      <c r="E2021">
        <v>1</v>
      </c>
      <c r="F2021">
        <v>0.47006637507173199</v>
      </c>
      <c r="G2021">
        <v>-5.7533845644373898</v>
      </c>
      <c r="H2021" t="s">
        <v>23</v>
      </c>
      <c r="I2021">
        <v>19.392541398930899</v>
      </c>
      <c r="J2021" t="s">
        <v>1785</v>
      </c>
      <c r="K2021" t="s">
        <v>25</v>
      </c>
      <c r="L2021" t="s">
        <v>1786</v>
      </c>
      <c r="M2021" t="s">
        <v>1787</v>
      </c>
      <c r="N2021" t="s">
        <v>1788</v>
      </c>
      <c r="O2021" t="s">
        <v>1789</v>
      </c>
      <c r="P2021">
        <v>2.6577415499999999</v>
      </c>
      <c r="Q2021" t="s">
        <v>1790</v>
      </c>
      <c r="R2021" t="s">
        <v>1791</v>
      </c>
      <c r="S2021">
        <v>20900222</v>
      </c>
      <c r="T2021">
        <v>255.0651853</v>
      </c>
      <c r="U2021" t="s">
        <v>31</v>
      </c>
      <c r="V2021" t="s">
        <v>2686</v>
      </c>
      <c r="W2021" t="s">
        <v>23</v>
      </c>
    </row>
    <row r="2022" spans="1:23" x14ac:dyDescent="0.4">
      <c r="A2022">
        <v>2021</v>
      </c>
      <c r="B2022">
        <v>1</v>
      </c>
      <c r="C2022">
        <v>1</v>
      </c>
      <c r="D2022">
        <v>1</v>
      </c>
      <c r="E2022">
        <v>1</v>
      </c>
      <c r="F2022">
        <v>0.469963480271678</v>
      </c>
      <c r="G2022">
        <v>-33.271574282092303</v>
      </c>
      <c r="H2022">
        <v>0.999999999999999</v>
      </c>
      <c r="I2022">
        <v>41.501794580453698</v>
      </c>
      <c r="J2022" t="s">
        <v>1532</v>
      </c>
      <c r="K2022" t="s">
        <v>25</v>
      </c>
      <c r="L2022" t="s">
        <v>2660</v>
      </c>
      <c r="M2022" t="s">
        <v>2661</v>
      </c>
      <c r="N2022" t="s">
        <v>2662</v>
      </c>
      <c r="O2022" t="s">
        <v>2663</v>
      </c>
      <c r="P2022">
        <v>1</v>
      </c>
      <c r="Q2022" t="s">
        <v>2664</v>
      </c>
      <c r="R2022" t="s">
        <v>2665</v>
      </c>
      <c r="S2022">
        <v>20496442</v>
      </c>
      <c r="T2022">
        <v>757.19744079999998</v>
      </c>
      <c r="U2022" t="s">
        <v>31</v>
      </c>
      <c r="V2022" t="s">
        <v>13759</v>
      </c>
      <c r="W2022" t="s">
        <v>23</v>
      </c>
    </row>
    <row r="2023" spans="1:23" x14ac:dyDescent="0.4">
      <c r="A2023">
        <v>2022</v>
      </c>
      <c r="B2023">
        <v>1</v>
      </c>
      <c r="C2023">
        <v>1</v>
      </c>
      <c r="D2023">
        <v>1</v>
      </c>
      <c r="E2023">
        <v>1</v>
      </c>
      <c r="F2023">
        <v>0.469963480271678</v>
      </c>
      <c r="G2023">
        <v>-33.271574282092303</v>
      </c>
      <c r="H2023" t="s">
        <v>23</v>
      </c>
      <c r="I2023">
        <v>41.501794580453698</v>
      </c>
      <c r="J2023" t="s">
        <v>1532</v>
      </c>
      <c r="K2023" t="s">
        <v>25</v>
      </c>
      <c r="L2023" t="s">
        <v>2660</v>
      </c>
      <c r="M2023" t="s">
        <v>2661</v>
      </c>
      <c r="N2023" t="s">
        <v>2662</v>
      </c>
      <c r="O2023" t="s">
        <v>2663</v>
      </c>
      <c r="P2023">
        <v>1</v>
      </c>
      <c r="Q2023" t="s">
        <v>2664</v>
      </c>
      <c r="R2023" t="s">
        <v>2665</v>
      </c>
      <c r="S2023">
        <v>20496442</v>
      </c>
      <c r="T2023">
        <v>757.19744079999998</v>
      </c>
      <c r="U2023" t="s">
        <v>31</v>
      </c>
      <c r="V2023" t="s">
        <v>2851</v>
      </c>
      <c r="W2023" t="s">
        <v>23</v>
      </c>
    </row>
    <row r="2024" spans="1:23" x14ac:dyDescent="0.4">
      <c r="A2024">
        <v>2023</v>
      </c>
      <c r="B2024">
        <v>1</v>
      </c>
      <c r="C2024">
        <v>1</v>
      </c>
      <c r="D2024">
        <v>1</v>
      </c>
      <c r="E2024">
        <v>1</v>
      </c>
      <c r="F2024">
        <v>0.46988194537067002</v>
      </c>
      <c r="G2024">
        <v>-4.0942090424178099</v>
      </c>
      <c r="H2024">
        <v>0.999999999999999</v>
      </c>
      <c r="I2024">
        <v>55.958570506189197</v>
      </c>
      <c r="J2024" t="s">
        <v>1234</v>
      </c>
      <c r="K2024" t="s">
        <v>25</v>
      </c>
      <c r="L2024" t="s">
        <v>1235</v>
      </c>
      <c r="M2024" t="s">
        <v>1236</v>
      </c>
      <c r="N2024" t="s">
        <v>1237</v>
      </c>
      <c r="O2024" t="s">
        <v>1238</v>
      </c>
      <c r="P2024">
        <v>1.81215119</v>
      </c>
      <c r="Q2024" t="s">
        <v>1239</v>
      </c>
      <c r="R2024" t="s">
        <v>1240</v>
      </c>
      <c r="S2024">
        <v>121563518</v>
      </c>
      <c r="T2024">
        <v>287.05500000000001</v>
      </c>
      <c r="U2024" t="s">
        <v>31</v>
      </c>
      <c r="V2024" t="s">
        <v>13760</v>
      </c>
      <c r="W2024" t="s">
        <v>23</v>
      </c>
    </row>
    <row r="2025" spans="1:23" x14ac:dyDescent="0.4">
      <c r="A2025">
        <v>2024</v>
      </c>
      <c r="B2025">
        <v>1</v>
      </c>
      <c r="C2025">
        <v>1</v>
      </c>
      <c r="D2025">
        <v>1</v>
      </c>
      <c r="E2025">
        <v>1</v>
      </c>
      <c r="F2025">
        <v>0.46988194537067002</v>
      </c>
      <c r="G2025">
        <v>-4.0942090424178099</v>
      </c>
      <c r="H2025" t="s">
        <v>23</v>
      </c>
      <c r="I2025">
        <v>55.958570506189197</v>
      </c>
      <c r="J2025" t="s">
        <v>1234</v>
      </c>
      <c r="K2025" t="s">
        <v>25</v>
      </c>
      <c r="L2025" t="s">
        <v>1235</v>
      </c>
      <c r="M2025" t="s">
        <v>1236</v>
      </c>
      <c r="N2025" t="s">
        <v>1237</v>
      </c>
      <c r="O2025" t="s">
        <v>1238</v>
      </c>
      <c r="P2025">
        <v>1.81215119</v>
      </c>
      <c r="Q2025" t="s">
        <v>1239</v>
      </c>
      <c r="R2025" t="s">
        <v>1240</v>
      </c>
      <c r="S2025">
        <v>121563518</v>
      </c>
      <c r="T2025">
        <v>287.05500000000001</v>
      </c>
      <c r="U2025" t="s">
        <v>31</v>
      </c>
      <c r="V2025" t="s">
        <v>2021</v>
      </c>
      <c r="W2025" t="s">
        <v>23</v>
      </c>
    </row>
    <row r="2026" spans="1:23" x14ac:dyDescent="0.4">
      <c r="A2026">
        <v>2025</v>
      </c>
      <c r="B2026">
        <v>1</v>
      </c>
      <c r="C2026">
        <v>1</v>
      </c>
      <c r="D2026">
        <v>1</v>
      </c>
      <c r="E2026">
        <v>1</v>
      </c>
      <c r="F2026">
        <v>0.469044080368896</v>
      </c>
      <c r="G2026">
        <v>-14.9503138519337</v>
      </c>
      <c r="H2026">
        <v>0.999999999999999</v>
      </c>
      <c r="I2026">
        <v>74.1967812523079</v>
      </c>
      <c r="J2026" t="s">
        <v>4545</v>
      </c>
      <c r="K2026" t="s">
        <v>25</v>
      </c>
      <c r="L2026" t="s">
        <v>13761</v>
      </c>
      <c r="M2026" t="s">
        <v>13762</v>
      </c>
      <c r="N2026" t="s">
        <v>13763</v>
      </c>
      <c r="O2026" t="s">
        <v>13764</v>
      </c>
      <c r="P2026">
        <v>6.1999998099999996</v>
      </c>
      <c r="Q2026" t="s">
        <v>13765</v>
      </c>
      <c r="R2026" t="s">
        <v>13766</v>
      </c>
      <c r="S2026">
        <v>34481301870</v>
      </c>
      <c r="T2026">
        <v>329.2475</v>
      </c>
      <c r="U2026" t="s">
        <v>31</v>
      </c>
      <c r="V2026" t="s">
        <v>13767</v>
      </c>
      <c r="W2026" t="s">
        <v>23</v>
      </c>
    </row>
    <row r="2027" spans="1:23" x14ac:dyDescent="0.4">
      <c r="A2027">
        <v>2026</v>
      </c>
      <c r="B2027">
        <v>1</v>
      </c>
      <c r="C2027">
        <v>1</v>
      </c>
      <c r="D2027">
        <v>1</v>
      </c>
      <c r="E2027">
        <v>1</v>
      </c>
      <c r="F2027">
        <v>0.469044080368896</v>
      </c>
      <c r="G2027">
        <v>-14.9503138519337</v>
      </c>
      <c r="H2027" t="s">
        <v>23</v>
      </c>
      <c r="I2027">
        <v>74.1967812523079</v>
      </c>
      <c r="J2027" t="s">
        <v>4545</v>
      </c>
      <c r="K2027" t="s">
        <v>25</v>
      </c>
      <c r="L2027" t="s">
        <v>13761</v>
      </c>
      <c r="M2027" t="s">
        <v>13762</v>
      </c>
      <c r="N2027" t="s">
        <v>13763</v>
      </c>
      <c r="O2027" t="s">
        <v>13764</v>
      </c>
      <c r="P2027">
        <v>6.1999998099999996</v>
      </c>
      <c r="Q2027" t="s">
        <v>13765</v>
      </c>
      <c r="R2027" t="s">
        <v>13766</v>
      </c>
      <c r="S2027">
        <v>34481301870</v>
      </c>
      <c r="T2027">
        <v>329.2475</v>
      </c>
      <c r="U2027" t="s">
        <v>31</v>
      </c>
      <c r="V2027" t="s">
        <v>6975</v>
      </c>
      <c r="W2027" t="s">
        <v>23</v>
      </c>
    </row>
    <row r="2028" spans="1:23" x14ac:dyDescent="0.4">
      <c r="A2028">
        <v>2027</v>
      </c>
      <c r="B2028">
        <v>1</v>
      </c>
      <c r="C2028">
        <v>1</v>
      </c>
      <c r="D2028">
        <v>1</v>
      </c>
      <c r="E2028">
        <v>1</v>
      </c>
      <c r="F2028">
        <v>0.46876779331435597</v>
      </c>
      <c r="G2028">
        <v>-10.823523995921001</v>
      </c>
      <c r="H2028" t="s">
        <v>23</v>
      </c>
      <c r="I2028">
        <v>44.991594057748202</v>
      </c>
      <c r="J2028" t="s">
        <v>1408</v>
      </c>
      <c r="K2028" t="s">
        <v>25</v>
      </c>
      <c r="L2028" t="s">
        <v>1409</v>
      </c>
      <c r="M2028" t="s">
        <v>1410</v>
      </c>
      <c r="N2028" t="s">
        <v>1411</v>
      </c>
      <c r="O2028" t="s">
        <v>1412</v>
      </c>
      <c r="P2028">
        <v>2.3777244099999999</v>
      </c>
      <c r="Q2028" t="s">
        <v>1413</v>
      </c>
      <c r="R2028" t="s">
        <v>1414</v>
      </c>
      <c r="S2028">
        <v>2779202</v>
      </c>
      <c r="T2028">
        <v>289.15466900000001</v>
      </c>
      <c r="U2028" t="s">
        <v>31</v>
      </c>
      <c r="V2028" t="s">
        <v>3620</v>
      </c>
      <c r="W2028" t="s">
        <v>23</v>
      </c>
    </row>
    <row r="2029" spans="1:23" x14ac:dyDescent="0.4">
      <c r="A2029">
        <v>2028</v>
      </c>
      <c r="B2029">
        <v>1</v>
      </c>
      <c r="C2029">
        <v>1</v>
      </c>
      <c r="D2029">
        <v>1</v>
      </c>
      <c r="E2029">
        <v>1</v>
      </c>
      <c r="F2029">
        <v>0.46876779331435597</v>
      </c>
      <c r="G2029">
        <v>-10.823523995921001</v>
      </c>
      <c r="H2029">
        <v>0.999999999999999</v>
      </c>
      <c r="I2029">
        <v>44.991594057748202</v>
      </c>
      <c r="J2029" t="s">
        <v>1408</v>
      </c>
      <c r="K2029" t="s">
        <v>25</v>
      </c>
      <c r="L2029" t="s">
        <v>1409</v>
      </c>
      <c r="M2029" t="s">
        <v>1410</v>
      </c>
      <c r="N2029" t="s">
        <v>1411</v>
      </c>
      <c r="O2029" t="s">
        <v>1412</v>
      </c>
      <c r="P2029">
        <v>2.3777244099999999</v>
      </c>
      <c r="Q2029" t="s">
        <v>1413</v>
      </c>
      <c r="R2029" t="s">
        <v>1414</v>
      </c>
      <c r="S2029">
        <v>2779202</v>
      </c>
      <c r="T2029">
        <v>289.15466900000001</v>
      </c>
      <c r="U2029" t="s">
        <v>31</v>
      </c>
      <c r="V2029" t="s">
        <v>13768</v>
      </c>
      <c r="W2029" t="s">
        <v>23</v>
      </c>
    </row>
    <row r="2030" spans="1:23" x14ac:dyDescent="0.4">
      <c r="A2030">
        <v>2029</v>
      </c>
      <c r="B2030">
        <v>1</v>
      </c>
      <c r="C2030">
        <v>1</v>
      </c>
      <c r="D2030">
        <v>1</v>
      </c>
      <c r="E2030">
        <v>1</v>
      </c>
      <c r="F2030">
        <v>0.468633092027746</v>
      </c>
      <c r="G2030">
        <v>-19.3244776029101</v>
      </c>
      <c r="H2030">
        <v>0.999999999999999</v>
      </c>
      <c r="I2030">
        <v>38.336215356311101</v>
      </c>
      <c r="J2030" t="s">
        <v>5353</v>
      </c>
      <c r="K2030" t="s">
        <v>25</v>
      </c>
      <c r="L2030" t="s">
        <v>13185</v>
      </c>
      <c r="M2030" t="s">
        <v>13186</v>
      </c>
      <c r="N2030" t="s">
        <v>13187</v>
      </c>
      <c r="O2030" t="s">
        <v>13188</v>
      </c>
      <c r="P2030">
        <v>1.39999998</v>
      </c>
      <c r="Q2030" t="s">
        <v>13189</v>
      </c>
      <c r="R2030" t="s">
        <v>13190</v>
      </c>
      <c r="S2030">
        <v>221964662</v>
      </c>
      <c r="T2030">
        <v>209.08083529999999</v>
      </c>
      <c r="U2030" t="s">
        <v>31</v>
      </c>
      <c r="V2030" t="s">
        <v>13769</v>
      </c>
      <c r="W2030" t="s">
        <v>23</v>
      </c>
    </row>
    <row r="2031" spans="1:23" x14ac:dyDescent="0.4">
      <c r="A2031">
        <v>2030</v>
      </c>
      <c r="B2031">
        <v>1</v>
      </c>
      <c r="C2031">
        <v>1</v>
      </c>
      <c r="D2031">
        <v>1</v>
      </c>
      <c r="E2031">
        <v>1</v>
      </c>
      <c r="F2031">
        <v>0.468633092027746</v>
      </c>
      <c r="G2031">
        <v>-19.3244776029101</v>
      </c>
      <c r="H2031" t="s">
        <v>23</v>
      </c>
      <c r="I2031">
        <v>38.336215356311101</v>
      </c>
      <c r="J2031" t="s">
        <v>5353</v>
      </c>
      <c r="K2031" t="s">
        <v>25</v>
      </c>
      <c r="L2031" t="s">
        <v>13185</v>
      </c>
      <c r="M2031" t="s">
        <v>13186</v>
      </c>
      <c r="N2031" t="s">
        <v>13187</v>
      </c>
      <c r="O2031" t="s">
        <v>13188</v>
      </c>
      <c r="P2031">
        <v>1.39999998</v>
      </c>
      <c r="Q2031" t="s">
        <v>13189</v>
      </c>
      <c r="R2031" t="s">
        <v>13190</v>
      </c>
      <c r="S2031">
        <v>221964662</v>
      </c>
      <c r="T2031">
        <v>209.08083529999999</v>
      </c>
      <c r="U2031" t="s">
        <v>31</v>
      </c>
      <c r="V2031" t="s">
        <v>10450</v>
      </c>
      <c r="W2031" t="s">
        <v>23</v>
      </c>
    </row>
    <row r="2032" spans="1:23" x14ac:dyDescent="0.4">
      <c r="A2032">
        <v>2031</v>
      </c>
      <c r="B2032">
        <v>1</v>
      </c>
      <c r="C2032">
        <v>1</v>
      </c>
      <c r="D2032">
        <v>1</v>
      </c>
      <c r="E2032">
        <v>1</v>
      </c>
      <c r="F2032">
        <v>0.46859338064082301</v>
      </c>
      <c r="G2032">
        <v>-9.9070613175702498</v>
      </c>
      <c r="H2032" t="s">
        <v>23</v>
      </c>
      <c r="I2032">
        <v>49.664851096985402</v>
      </c>
      <c r="J2032" t="s">
        <v>4010</v>
      </c>
      <c r="K2032" t="s">
        <v>25</v>
      </c>
      <c r="L2032" t="s">
        <v>4011</v>
      </c>
      <c r="M2032" t="s">
        <v>4012</v>
      </c>
      <c r="N2032" t="s">
        <v>4013</v>
      </c>
      <c r="O2032" t="s">
        <v>4014</v>
      </c>
      <c r="P2032">
        <v>0.20000000300000001</v>
      </c>
      <c r="Q2032" t="s">
        <v>4015</v>
      </c>
      <c r="R2032" t="s">
        <v>4016</v>
      </c>
      <c r="S2032">
        <v>8610701434</v>
      </c>
      <c r="T2032">
        <v>451.12348800000001</v>
      </c>
      <c r="U2032" t="s">
        <v>31</v>
      </c>
      <c r="V2032" t="s">
        <v>4970</v>
      </c>
      <c r="W2032" t="s">
        <v>23</v>
      </c>
    </row>
    <row r="2033" spans="1:23" x14ac:dyDescent="0.4">
      <c r="A2033">
        <v>2032</v>
      </c>
      <c r="B2033">
        <v>1</v>
      </c>
      <c r="C2033">
        <v>1</v>
      </c>
      <c r="D2033">
        <v>1</v>
      </c>
      <c r="E2033">
        <v>1</v>
      </c>
      <c r="F2033">
        <v>0.46859338064082301</v>
      </c>
      <c r="G2033">
        <v>-9.9070613175702498</v>
      </c>
      <c r="H2033">
        <v>0.997989949748743</v>
      </c>
      <c r="I2033">
        <v>49.664851096985402</v>
      </c>
      <c r="J2033" t="s">
        <v>4010</v>
      </c>
      <c r="K2033" t="s">
        <v>25</v>
      </c>
      <c r="L2033" t="s">
        <v>4011</v>
      </c>
      <c r="M2033" t="s">
        <v>4012</v>
      </c>
      <c r="N2033" t="s">
        <v>4013</v>
      </c>
      <c r="O2033" t="s">
        <v>4014</v>
      </c>
      <c r="P2033">
        <v>0.20000000300000001</v>
      </c>
      <c r="Q2033" t="s">
        <v>4015</v>
      </c>
      <c r="R2033" t="s">
        <v>4016</v>
      </c>
      <c r="S2033">
        <v>8610701434</v>
      </c>
      <c r="T2033">
        <v>451.12348800000001</v>
      </c>
      <c r="U2033" t="s">
        <v>31</v>
      </c>
      <c r="V2033" t="s">
        <v>13770</v>
      </c>
      <c r="W2033" t="s">
        <v>23</v>
      </c>
    </row>
    <row r="2034" spans="1:23" x14ac:dyDescent="0.4">
      <c r="A2034">
        <v>2033</v>
      </c>
      <c r="B2034">
        <v>1</v>
      </c>
      <c r="C2034">
        <v>1</v>
      </c>
      <c r="D2034">
        <v>1</v>
      </c>
      <c r="E2034">
        <v>1</v>
      </c>
      <c r="F2034">
        <v>0.46856157559170802</v>
      </c>
      <c r="G2034">
        <v>-3.18933992481458</v>
      </c>
      <c r="H2034">
        <v>0.999999999999999</v>
      </c>
      <c r="I2034">
        <v>35.930421989344097</v>
      </c>
      <c r="J2034" t="s">
        <v>1234</v>
      </c>
      <c r="K2034" t="s">
        <v>25</v>
      </c>
      <c r="L2034" t="s">
        <v>1235</v>
      </c>
      <c r="M2034" t="s">
        <v>1236</v>
      </c>
      <c r="N2034" t="s">
        <v>1237</v>
      </c>
      <c r="O2034" t="s">
        <v>1238</v>
      </c>
      <c r="P2034">
        <v>1.81215119</v>
      </c>
      <c r="Q2034" t="s">
        <v>1239</v>
      </c>
      <c r="R2034" t="s">
        <v>1240</v>
      </c>
      <c r="S2034">
        <v>121563518</v>
      </c>
      <c r="T2034">
        <v>287.05501450000003</v>
      </c>
      <c r="U2034" t="s">
        <v>31</v>
      </c>
      <c r="V2034" t="s">
        <v>13771</v>
      </c>
      <c r="W2034" t="s">
        <v>23</v>
      </c>
    </row>
    <row r="2035" spans="1:23" x14ac:dyDescent="0.4">
      <c r="A2035">
        <v>2034</v>
      </c>
      <c r="B2035">
        <v>1</v>
      </c>
      <c r="C2035">
        <v>1</v>
      </c>
      <c r="D2035">
        <v>1</v>
      </c>
      <c r="E2035">
        <v>1</v>
      </c>
      <c r="F2035">
        <v>0.46856157559170802</v>
      </c>
      <c r="G2035">
        <v>-3.18933992481458</v>
      </c>
      <c r="H2035" t="s">
        <v>23</v>
      </c>
      <c r="I2035">
        <v>35.930421989344097</v>
      </c>
      <c r="J2035" t="s">
        <v>1234</v>
      </c>
      <c r="K2035" t="s">
        <v>25</v>
      </c>
      <c r="L2035" t="s">
        <v>1235</v>
      </c>
      <c r="M2035" t="s">
        <v>1236</v>
      </c>
      <c r="N2035" t="s">
        <v>1237</v>
      </c>
      <c r="O2035" t="s">
        <v>1238</v>
      </c>
      <c r="P2035">
        <v>1.81215119</v>
      </c>
      <c r="Q2035" t="s">
        <v>1239</v>
      </c>
      <c r="R2035" t="s">
        <v>1240</v>
      </c>
      <c r="S2035">
        <v>121563518</v>
      </c>
      <c r="T2035">
        <v>287.05501450000003</v>
      </c>
      <c r="U2035" t="s">
        <v>31</v>
      </c>
      <c r="V2035" t="s">
        <v>2892</v>
      </c>
      <c r="W2035" t="s">
        <v>23</v>
      </c>
    </row>
    <row r="2036" spans="1:23" x14ac:dyDescent="0.4">
      <c r="A2036">
        <v>2035</v>
      </c>
      <c r="B2036">
        <v>1</v>
      </c>
      <c r="C2036">
        <v>4</v>
      </c>
      <c r="D2036">
        <v>1</v>
      </c>
      <c r="E2036">
        <v>4</v>
      </c>
      <c r="F2036">
        <v>0.46812087898566002</v>
      </c>
      <c r="G2036">
        <v>-8.4864102680280205</v>
      </c>
      <c r="H2036">
        <v>3.5175879396984903E-2</v>
      </c>
      <c r="I2036">
        <v>14.2551373660124</v>
      </c>
      <c r="J2036" t="s">
        <v>3978</v>
      </c>
      <c r="K2036" t="s">
        <v>25</v>
      </c>
      <c r="L2036" t="s">
        <v>3979</v>
      </c>
      <c r="M2036" t="s">
        <v>3980</v>
      </c>
      <c r="N2036" t="s">
        <v>3981</v>
      </c>
      <c r="O2036" t="s">
        <v>3982</v>
      </c>
      <c r="P2036">
        <v>0.69999998799999996</v>
      </c>
      <c r="Q2036" t="s">
        <v>3983</v>
      </c>
      <c r="R2036" t="s">
        <v>3984</v>
      </c>
      <c r="S2036">
        <v>3727446</v>
      </c>
      <c r="T2036">
        <v>509.1289673</v>
      </c>
      <c r="U2036" t="s">
        <v>31</v>
      </c>
      <c r="V2036" t="s">
        <v>13772</v>
      </c>
      <c r="W2036" t="s">
        <v>23</v>
      </c>
    </row>
    <row r="2037" spans="1:23" x14ac:dyDescent="0.4">
      <c r="A2037">
        <v>2036</v>
      </c>
      <c r="B2037">
        <v>1</v>
      </c>
      <c r="C2037">
        <v>1</v>
      </c>
      <c r="D2037">
        <v>1</v>
      </c>
      <c r="E2037">
        <v>1</v>
      </c>
      <c r="F2037">
        <v>0.46807593509871998</v>
      </c>
      <c r="G2037">
        <v>-15.9934633581867</v>
      </c>
      <c r="H2037" t="s">
        <v>23</v>
      </c>
      <c r="I2037">
        <v>21.999611153568999</v>
      </c>
      <c r="J2037" t="s">
        <v>3087</v>
      </c>
      <c r="K2037" t="s">
        <v>25</v>
      </c>
      <c r="L2037" t="s">
        <v>4062</v>
      </c>
      <c r="M2037" t="s">
        <v>4063</v>
      </c>
      <c r="N2037" t="s">
        <v>4064</v>
      </c>
      <c r="O2037" t="s">
        <v>4065</v>
      </c>
      <c r="P2037">
        <v>2.7090218099999999</v>
      </c>
      <c r="Q2037" t="s">
        <v>4066</v>
      </c>
      <c r="R2037" t="s">
        <v>4067</v>
      </c>
      <c r="S2037">
        <v>70803810</v>
      </c>
      <c r="T2037">
        <v>241.0859207</v>
      </c>
      <c r="U2037" t="s">
        <v>31</v>
      </c>
      <c r="V2037" t="s">
        <v>5196</v>
      </c>
      <c r="W2037" t="s">
        <v>23</v>
      </c>
    </row>
    <row r="2038" spans="1:23" x14ac:dyDescent="0.4">
      <c r="A2038">
        <v>2037</v>
      </c>
      <c r="B2038">
        <v>1</v>
      </c>
      <c r="C2038">
        <v>1</v>
      </c>
      <c r="D2038">
        <v>1</v>
      </c>
      <c r="E2038">
        <v>1</v>
      </c>
      <c r="F2038">
        <v>0.46807593509871998</v>
      </c>
      <c r="G2038">
        <v>-15.9934633581867</v>
      </c>
      <c r="H2038">
        <v>0.999999999999999</v>
      </c>
      <c r="I2038">
        <v>21.999611153568999</v>
      </c>
      <c r="J2038" t="s">
        <v>3087</v>
      </c>
      <c r="K2038" t="s">
        <v>25</v>
      </c>
      <c r="L2038" t="s">
        <v>4062</v>
      </c>
      <c r="M2038" t="s">
        <v>4063</v>
      </c>
      <c r="N2038" t="s">
        <v>4064</v>
      </c>
      <c r="O2038" t="s">
        <v>4065</v>
      </c>
      <c r="P2038">
        <v>2.7090218099999999</v>
      </c>
      <c r="Q2038" t="s">
        <v>4066</v>
      </c>
      <c r="R2038" t="s">
        <v>4067</v>
      </c>
      <c r="S2038">
        <v>70803810</v>
      </c>
      <c r="T2038">
        <v>241.0859207</v>
      </c>
      <c r="U2038" t="s">
        <v>31</v>
      </c>
      <c r="V2038" t="s">
        <v>13773</v>
      </c>
      <c r="W2038" t="s">
        <v>23</v>
      </c>
    </row>
    <row r="2039" spans="1:23" x14ac:dyDescent="0.4">
      <c r="A2039">
        <v>2038</v>
      </c>
      <c r="B2039">
        <v>1</v>
      </c>
      <c r="C2039">
        <v>2</v>
      </c>
      <c r="D2039">
        <v>1</v>
      </c>
      <c r="E2039">
        <v>1</v>
      </c>
      <c r="F2039">
        <v>0.46765341591953902</v>
      </c>
      <c r="G2039">
        <v>-3.74326762525543</v>
      </c>
      <c r="H2039">
        <v>0.99698492462311505</v>
      </c>
      <c r="I2039">
        <v>25.488475487757398</v>
      </c>
      <c r="J2039" t="s">
        <v>3098</v>
      </c>
      <c r="K2039" t="s">
        <v>25</v>
      </c>
      <c r="L2039" t="s">
        <v>3099</v>
      </c>
      <c r="M2039" t="s">
        <v>3100</v>
      </c>
      <c r="N2039" t="s">
        <v>3101</v>
      </c>
      <c r="O2039" t="s">
        <v>3102</v>
      </c>
      <c r="P2039">
        <v>0.60000002399999997</v>
      </c>
      <c r="Q2039" t="s">
        <v>3103</v>
      </c>
      <c r="R2039" t="s">
        <v>3104</v>
      </c>
      <c r="S2039">
        <v>88009086</v>
      </c>
      <c r="T2039">
        <v>435.12857339999999</v>
      </c>
      <c r="U2039" t="s">
        <v>31</v>
      </c>
      <c r="V2039" t="s">
        <v>13774</v>
      </c>
      <c r="W2039" t="s">
        <v>23</v>
      </c>
    </row>
    <row r="2040" spans="1:23" x14ac:dyDescent="0.4">
      <c r="A2040">
        <v>2039</v>
      </c>
      <c r="B2040">
        <v>1</v>
      </c>
      <c r="C2040">
        <v>2</v>
      </c>
      <c r="D2040">
        <v>1</v>
      </c>
      <c r="E2040">
        <v>1</v>
      </c>
      <c r="F2040">
        <v>0.46765341591953902</v>
      </c>
      <c r="G2040">
        <v>-3.74326762525543</v>
      </c>
      <c r="H2040" t="s">
        <v>23</v>
      </c>
      <c r="I2040">
        <v>25.488475487757398</v>
      </c>
      <c r="J2040" t="s">
        <v>3098</v>
      </c>
      <c r="K2040" t="s">
        <v>25</v>
      </c>
      <c r="L2040" t="s">
        <v>3099</v>
      </c>
      <c r="M2040" t="s">
        <v>3100</v>
      </c>
      <c r="N2040" t="s">
        <v>3101</v>
      </c>
      <c r="O2040" t="s">
        <v>3102</v>
      </c>
      <c r="P2040">
        <v>0.60000002399999997</v>
      </c>
      <c r="Q2040" t="s">
        <v>3103</v>
      </c>
      <c r="R2040" t="s">
        <v>3104</v>
      </c>
      <c r="S2040">
        <v>88009086</v>
      </c>
      <c r="T2040">
        <v>435.12857339999999</v>
      </c>
      <c r="U2040" t="s">
        <v>31</v>
      </c>
      <c r="V2040" t="s">
        <v>10247</v>
      </c>
      <c r="W2040" t="s">
        <v>23</v>
      </c>
    </row>
    <row r="2041" spans="1:23" x14ac:dyDescent="0.4">
      <c r="A2041">
        <v>2040</v>
      </c>
      <c r="B2041">
        <v>1</v>
      </c>
      <c r="C2041">
        <v>1</v>
      </c>
      <c r="D2041">
        <v>1</v>
      </c>
      <c r="E2041">
        <v>1</v>
      </c>
      <c r="F2041">
        <v>0.46740733196798501</v>
      </c>
      <c r="G2041">
        <v>-38.705162493402099</v>
      </c>
      <c r="H2041" t="s">
        <v>23</v>
      </c>
      <c r="I2041">
        <v>22.798678499625499</v>
      </c>
      <c r="J2041" t="s">
        <v>3335</v>
      </c>
      <c r="K2041" t="s">
        <v>25</v>
      </c>
      <c r="L2041" t="s">
        <v>3336</v>
      </c>
      <c r="M2041" t="s">
        <v>3337</v>
      </c>
      <c r="N2041" t="s">
        <v>3338</v>
      </c>
      <c r="O2041" t="s">
        <v>3339</v>
      </c>
      <c r="P2041">
        <v>8.3000001900000004</v>
      </c>
      <c r="Q2041" t="s">
        <v>3340</v>
      </c>
      <c r="R2041" t="s">
        <v>3341</v>
      </c>
      <c r="S2041">
        <v>16418</v>
      </c>
      <c r="T2041">
        <v>396.34719999999999</v>
      </c>
      <c r="U2041" t="s">
        <v>31</v>
      </c>
      <c r="V2041" t="s">
        <v>7340</v>
      </c>
      <c r="W2041" t="s">
        <v>23</v>
      </c>
    </row>
    <row r="2042" spans="1:23" x14ac:dyDescent="0.4">
      <c r="A2042">
        <v>2041</v>
      </c>
      <c r="B2042">
        <v>1</v>
      </c>
      <c r="C2042">
        <v>1</v>
      </c>
      <c r="D2042">
        <v>1</v>
      </c>
      <c r="E2042">
        <v>1</v>
      </c>
      <c r="F2042">
        <v>0.46740733196798501</v>
      </c>
      <c r="G2042">
        <v>-38.705162493402099</v>
      </c>
      <c r="H2042">
        <v>0.999999999999999</v>
      </c>
      <c r="I2042">
        <v>22.798678499625499</v>
      </c>
      <c r="J2042" t="s">
        <v>3335</v>
      </c>
      <c r="K2042" t="s">
        <v>25</v>
      </c>
      <c r="L2042" t="s">
        <v>3336</v>
      </c>
      <c r="M2042" t="s">
        <v>3337</v>
      </c>
      <c r="N2042" t="s">
        <v>3338</v>
      </c>
      <c r="O2042" t="s">
        <v>3339</v>
      </c>
      <c r="P2042">
        <v>8.3000001900000004</v>
      </c>
      <c r="Q2042" t="s">
        <v>3340</v>
      </c>
      <c r="R2042" t="s">
        <v>3341</v>
      </c>
      <c r="S2042">
        <v>16418</v>
      </c>
      <c r="T2042">
        <v>396.34719999999999</v>
      </c>
      <c r="U2042" t="s">
        <v>31</v>
      </c>
      <c r="V2042" t="s">
        <v>13775</v>
      </c>
      <c r="W2042" t="s">
        <v>23</v>
      </c>
    </row>
    <row r="2043" spans="1:23" x14ac:dyDescent="0.4">
      <c r="A2043">
        <v>2042</v>
      </c>
      <c r="B2043">
        <v>1</v>
      </c>
      <c r="C2043">
        <v>1</v>
      </c>
      <c r="D2043">
        <v>1</v>
      </c>
      <c r="E2043">
        <v>1</v>
      </c>
      <c r="F2043">
        <v>0.46687608260476998</v>
      </c>
      <c r="G2043">
        <v>-13.3345717678238</v>
      </c>
      <c r="H2043" t="s">
        <v>23</v>
      </c>
      <c r="I2043">
        <v>18.002037540030202</v>
      </c>
      <c r="J2043" t="s">
        <v>1267</v>
      </c>
      <c r="K2043" t="s">
        <v>25</v>
      </c>
      <c r="L2043" t="s">
        <v>13612</v>
      </c>
      <c r="M2043" t="s">
        <v>13613</v>
      </c>
      <c r="N2043" t="s">
        <v>13614</v>
      </c>
      <c r="O2043" t="s">
        <v>13615</v>
      </c>
      <c r="P2043">
        <v>0.80000001200000004</v>
      </c>
      <c r="Q2043" t="s">
        <v>13616</v>
      </c>
      <c r="R2043" t="s">
        <v>13617</v>
      </c>
      <c r="S2043">
        <v>3727446</v>
      </c>
      <c r="T2043">
        <v>710.41100280000001</v>
      </c>
      <c r="U2043" t="s">
        <v>31</v>
      </c>
      <c r="V2043" t="s">
        <v>1272</v>
      </c>
      <c r="W2043" t="s">
        <v>23</v>
      </c>
    </row>
    <row r="2044" spans="1:23" x14ac:dyDescent="0.4">
      <c r="A2044">
        <v>2043</v>
      </c>
      <c r="B2044">
        <v>1</v>
      </c>
      <c r="C2044">
        <v>1</v>
      </c>
      <c r="D2044">
        <v>1</v>
      </c>
      <c r="E2044">
        <v>1</v>
      </c>
      <c r="F2044">
        <v>0.46687608260476998</v>
      </c>
      <c r="G2044">
        <v>-13.3345717678238</v>
      </c>
      <c r="H2044">
        <v>0.999999999999999</v>
      </c>
      <c r="I2044">
        <v>18.002037540030202</v>
      </c>
      <c r="J2044" t="s">
        <v>1267</v>
      </c>
      <c r="K2044" t="s">
        <v>25</v>
      </c>
      <c r="L2044" t="s">
        <v>13612</v>
      </c>
      <c r="M2044" t="s">
        <v>13613</v>
      </c>
      <c r="N2044" t="s">
        <v>13614</v>
      </c>
      <c r="O2044" t="s">
        <v>13615</v>
      </c>
      <c r="P2044">
        <v>0.80000001200000004</v>
      </c>
      <c r="Q2044" t="s">
        <v>13616</v>
      </c>
      <c r="R2044" t="s">
        <v>13617</v>
      </c>
      <c r="S2044">
        <v>3727446</v>
      </c>
      <c r="T2044">
        <v>710.41100280000001</v>
      </c>
      <c r="U2044" t="s">
        <v>31</v>
      </c>
      <c r="V2044" t="s">
        <v>13776</v>
      </c>
      <c r="W2044" t="s">
        <v>23</v>
      </c>
    </row>
    <row r="2045" spans="1:23" x14ac:dyDescent="0.4">
      <c r="A2045">
        <v>2044</v>
      </c>
      <c r="B2045">
        <v>1</v>
      </c>
      <c r="C2045">
        <v>1</v>
      </c>
      <c r="D2045">
        <v>1</v>
      </c>
      <c r="E2045">
        <v>1</v>
      </c>
      <c r="F2045">
        <v>0.466852998080312</v>
      </c>
      <c r="G2045">
        <v>-10.999717237018199</v>
      </c>
      <c r="H2045">
        <v>0.999999999999999</v>
      </c>
      <c r="I2045">
        <v>18.822423710451599</v>
      </c>
      <c r="J2045" t="s">
        <v>5082</v>
      </c>
      <c r="K2045" t="s">
        <v>25</v>
      </c>
      <c r="L2045" t="s">
        <v>13777</v>
      </c>
      <c r="M2045" t="s">
        <v>13778</v>
      </c>
      <c r="N2045" t="s">
        <v>13779</v>
      </c>
      <c r="O2045" t="s">
        <v>13780</v>
      </c>
      <c r="P2045">
        <v>-1.7999999499999999</v>
      </c>
      <c r="Q2045" t="s">
        <v>13781</v>
      </c>
      <c r="R2045" t="s">
        <v>13782</v>
      </c>
      <c r="S2045">
        <v>19972122</v>
      </c>
      <c r="T2045">
        <v>657.16660000000002</v>
      </c>
      <c r="U2045" t="s">
        <v>31</v>
      </c>
      <c r="V2045" t="s">
        <v>13783</v>
      </c>
      <c r="W2045" t="s">
        <v>23</v>
      </c>
    </row>
    <row r="2046" spans="1:23" x14ac:dyDescent="0.4">
      <c r="A2046">
        <v>2045</v>
      </c>
      <c r="B2046">
        <v>1</v>
      </c>
      <c r="C2046">
        <v>1</v>
      </c>
      <c r="D2046">
        <v>1</v>
      </c>
      <c r="E2046">
        <v>1</v>
      </c>
      <c r="F2046">
        <v>0.466852998080312</v>
      </c>
      <c r="G2046">
        <v>-10.999717237018199</v>
      </c>
      <c r="H2046" t="s">
        <v>23</v>
      </c>
      <c r="I2046">
        <v>18.822423710451599</v>
      </c>
      <c r="J2046" t="s">
        <v>5082</v>
      </c>
      <c r="K2046" t="s">
        <v>25</v>
      </c>
      <c r="L2046" t="s">
        <v>13777</v>
      </c>
      <c r="M2046" t="s">
        <v>13778</v>
      </c>
      <c r="N2046" t="s">
        <v>13779</v>
      </c>
      <c r="O2046" t="s">
        <v>13780</v>
      </c>
      <c r="P2046">
        <v>-1.7999999499999999</v>
      </c>
      <c r="Q2046" t="s">
        <v>13781</v>
      </c>
      <c r="R2046" t="s">
        <v>13782</v>
      </c>
      <c r="S2046">
        <v>19972122</v>
      </c>
      <c r="T2046">
        <v>657.16660000000002</v>
      </c>
      <c r="U2046" t="s">
        <v>31</v>
      </c>
      <c r="V2046" t="s">
        <v>5089</v>
      </c>
      <c r="W2046" t="s">
        <v>23</v>
      </c>
    </row>
    <row r="2047" spans="1:23" x14ac:dyDescent="0.4">
      <c r="A2047">
        <v>2046</v>
      </c>
      <c r="B2047">
        <v>1</v>
      </c>
      <c r="C2047">
        <v>1</v>
      </c>
      <c r="D2047">
        <v>1</v>
      </c>
      <c r="E2047">
        <v>1</v>
      </c>
      <c r="F2047">
        <v>0.46630416750057901</v>
      </c>
      <c r="G2047">
        <v>-43.031250475568299</v>
      </c>
      <c r="H2047">
        <v>0.999999999999999</v>
      </c>
      <c r="I2047">
        <v>15.948404615497401</v>
      </c>
      <c r="J2047" t="s">
        <v>1252</v>
      </c>
      <c r="K2047" t="s">
        <v>25</v>
      </c>
      <c r="L2047" t="s">
        <v>1253</v>
      </c>
      <c r="M2047" t="s">
        <v>1254</v>
      </c>
      <c r="N2047" t="s">
        <v>1255</v>
      </c>
      <c r="O2047" t="s">
        <v>1256</v>
      </c>
      <c r="P2047">
        <v>1.5</v>
      </c>
      <c r="Q2047" t="s">
        <v>1257</v>
      </c>
      <c r="R2047" t="s">
        <v>1258</v>
      </c>
      <c r="S2047">
        <v>87605326</v>
      </c>
      <c r="T2047">
        <v>176.01983269999999</v>
      </c>
      <c r="U2047" t="s">
        <v>31</v>
      </c>
      <c r="V2047" t="s">
        <v>13784</v>
      </c>
      <c r="W2047" t="s">
        <v>23</v>
      </c>
    </row>
    <row r="2048" spans="1:23" x14ac:dyDescent="0.4">
      <c r="A2048">
        <v>2047</v>
      </c>
      <c r="B2048">
        <v>1</v>
      </c>
      <c r="C2048">
        <v>1</v>
      </c>
      <c r="D2048">
        <v>1</v>
      </c>
      <c r="E2048">
        <v>1</v>
      </c>
      <c r="F2048">
        <v>0.46630416750057901</v>
      </c>
      <c r="G2048">
        <v>-43.031250475568299</v>
      </c>
      <c r="H2048" t="s">
        <v>23</v>
      </c>
      <c r="I2048">
        <v>15.948404615497401</v>
      </c>
      <c r="J2048" t="s">
        <v>1252</v>
      </c>
      <c r="K2048" t="s">
        <v>25</v>
      </c>
      <c r="L2048" t="s">
        <v>1253</v>
      </c>
      <c r="M2048" t="s">
        <v>1254</v>
      </c>
      <c r="N2048" t="s">
        <v>1255</v>
      </c>
      <c r="O2048" t="s">
        <v>1256</v>
      </c>
      <c r="P2048">
        <v>1.5</v>
      </c>
      <c r="Q2048" t="s">
        <v>1257</v>
      </c>
      <c r="R2048" t="s">
        <v>1258</v>
      </c>
      <c r="S2048">
        <v>87605326</v>
      </c>
      <c r="T2048">
        <v>176.01983269999999</v>
      </c>
      <c r="U2048" t="s">
        <v>31</v>
      </c>
      <c r="V2048" t="s">
        <v>3445</v>
      </c>
      <c r="W2048" t="s">
        <v>23</v>
      </c>
    </row>
    <row r="2049" spans="1:23" x14ac:dyDescent="0.4">
      <c r="A2049">
        <v>2048</v>
      </c>
      <c r="B2049">
        <v>1</v>
      </c>
      <c r="C2049">
        <v>1</v>
      </c>
      <c r="D2049">
        <v>1</v>
      </c>
      <c r="E2049">
        <v>1</v>
      </c>
      <c r="F2049">
        <v>0.46586208626815301</v>
      </c>
      <c r="G2049">
        <v>-7.5843693592970602</v>
      </c>
      <c r="H2049">
        <v>0.999999999999999</v>
      </c>
      <c r="I2049">
        <v>70.102553642544194</v>
      </c>
      <c r="J2049" t="s">
        <v>2364</v>
      </c>
      <c r="K2049" t="s">
        <v>25</v>
      </c>
      <c r="L2049" t="s">
        <v>13596</v>
      </c>
      <c r="M2049" t="s">
        <v>13597</v>
      </c>
      <c r="N2049" t="s">
        <v>13598</v>
      </c>
      <c r="O2049" t="s">
        <v>13599</v>
      </c>
      <c r="P2049">
        <v>2.7000000499999999</v>
      </c>
      <c r="Q2049" t="s">
        <v>13600</v>
      </c>
      <c r="R2049" t="s">
        <v>13601</v>
      </c>
      <c r="S2049">
        <v>121564030</v>
      </c>
      <c r="T2049">
        <v>271.06009999999998</v>
      </c>
      <c r="U2049" t="s">
        <v>31</v>
      </c>
      <c r="V2049" t="s">
        <v>13785</v>
      </c>
      <c r="W2049" t="s">
        <v>23</v>
      </c>
    </row>
    <row r="2050" spans="1:23" x14ac:dyDescent="0.4">
      <c r="A2050">
        <v>2049</v>
      </c>
      <c r="B2050">
        <v>1</v>
      </c>
      <c r="C2050">
        <v>1</v>
      </c>
      <c r="D2050">
        <v>1</v>
      </c>
      <c r="E2050">
        <v>1</v>
      </c>
      <c r="F2050">
        <v>0.46586208626815301</v>
      </c>
      <c r="G2050">
        <v>-7.5843693592970602</v>
      </c>
      <c r="H2050" t="s">
        <v>23</v>
      </c>
      <c r="I2050">
        <v>70.102553642544194</v>
      </c>
      <c r="J2050" t="s">
        <v>2364</v>
      </c>
      <c r="K2050" t="s">
        <v>25</v>
      </c>
      <c r="L2050" t="s">
        <v>13596</v>
      </c>
      <c r="M2050" t="s">
        <v>13597</v>
      </c>
      <c r="N2050" t="s">
        <v>13598</v>
      </c>
      <c r="O2050" t="s">
        <v>13599</v>
      </c>
      <c r="P2050">
        <v>2.7000000499999999</v>
      </c>
      <c r="Q2050" t="s">
        <v>13600</v>
      </c>
      <c r="R2050" t="s">
        <v>13601</v>
      </c>
      <c r="S2050">
        <v>121564030</v>
      </c>
      <c r="T2050">
        <v>271.06009999999998</v>
      </c>
      <c r="U2050" t="s">
        <v>31</v>
      </c>
      <c r="V2050" t="s">
        <v>4113</v>
      </c>
      <c r="W2050" t="s">
        <v>23</v>
      </c>
    </row>
    <row r="2051" spans="1:23" x14ac:dyDescent="0.4">
      <c r="A2051">
        <v>2050</v>
      </c>
      <c r="B2051">
        <v>1</v>
      </c>
      <c r="C2051">
        <v>1</v>
      </c>
      <c r="D2051">
        <v>1</v>
      </c>
      <c r="E2051">
        <v>1</v>
      </c>
      <c r="F2051">
        <v>0.46423360035420003</v>
      </c>
      <c r="G2051">
        <v>-18.734518546815</v>
      </c>
      <c r="H2051" t="s">
        <v>23</v>
      </c>
      <c r="I2051">
        <v>28.507585086741098</v>
      </c>
      <c r="J2051" t="s">
        <v>1502</v>
      </c>
      <c r="K2051" t="s">
        <v>25</v>
      </c>
      <c r="L2051" t="s">
        <v>1503</v>
      </c>
      <c r="M2051" t="s">
        <v>1504</v>
      </c>
      <c r="N2051" t="s">
        <v>1505</v>
      </c>
      <c r="O2051" t="s">
        <v>1506</v>
      </c>
      <c r="P2051">
        <v>1.65783072</v>
      </c>
      <c r="Q2051" t="s">
        <v>1507</v>
      </c>
      <c r="R2051" t="s">
        <v>1508</v>
      </c>
      <c r="S2051">
        <v>86829414</v>
      </c>
      <c r="T2051">
        <v>146.0600403</v>
      </c>
      <c r="U2051" t="s">
        <v>31</v>
      </c>
      <c r="V2051" t="s">
        <v>2511</v>
      </c>
      <c r="W2051" t="s">
        <v>23</v>
      </c>
    </row>
    <row r="2052" spans="1:23" x14ac:dyDescent="0.4">
      <c r="A2052">
        <v>2051</v>
      </c>
      <c r="B2052">
        <v>1</v>
      </c>
      <c r="C2052">
        <v>1</v>
      </c>
      <c r="D2052">
        <v>1</v>
      </c>
      <c r="E2052">
        <v>1</v>
      </c>
      <c r="F2052">
        <v>0.46423360035420003</v>
      </c>
      <c r="G2052">
        <v>-18.734518546815</v>
      </c>
      <c r="H2052">
        <v>0.999999999999999</v>
      </c>
      <c r="I2052">
        <v>28.507585086741098</v>
      </c>
      <c r="J2052" t="s">
        <v>1502</v>
      </c>
      <c r="K2052" t="s">
        <v>25</v>
      </c>
      <c r="L2052" t="s">
        <v>1503</v>
      </c>
      <c r="M2052" t="s">
        <v>1504</v>
      </c>
      <c r="N2052" t="s">
        <v>1505</v>
      </c>
      <c r="O2052" t="s">
        <v>1506</v>
      </c>
      <c r="P2052">
        <v>1.65783072</v>
      </c>
      <c r="Q2052" t="s">
        <v>1507</v>
      </c>
      <c r="R2052" t="s">
        <v>1508</v>
      </c>
      <c r="S2052">
        <v>86829414</v>
      </c>
      <c r="T2052">
        <v>146.0600403</v>
      </c>
      <c r="U2052" t="s">
        <v>31</v>
      </c>
      <c r="V2052" t="s">
        <v>13786</v>
      </c>
      <c r="W2052" t="s">
        <v>23</v>
      </c>
    </row>
    <row r="2053" spans="1:23" x14ac:dyDescent="0.4">
      <c r="A2053">
        <v>2052</v>
      </c>
      <c r="B2053">
        <v>1</v>
      </c>
      <c r="C2053">
        <v>1</v>
      </c>
      <c r="D2053">
        <v>1</v>
      </c>
      <c r="E2053">
        <v>1</v>
      </c>
      <c r="F2053">
        <v>0.46366929518824901</v>
      </c>
      <c r="G2053">
        <v>-7.1464134678070002</v>
      </c>
      <c r="H2053">
        <v>0.999999999999999</v>
      </c>
      <c r="I2053">
        <v>16.5566177061323</v>
      </c>
      <c r="J2053" t="s">
        <v>3322</v>
      </c>
      <c r="K2053" t="s">
        <v>25</v>
      </c>
      <c r="L2053" t="s">
        <v>3323</v>
      </c>
      <c r="M2053" t="s">
        <v>3324</v>
      </c>
      <c r="N2053" t="s">
        <v>3325</v>
      </c>
      <c r="O2053" t="s">
        <v>3326</v>
      </c>
      <c r="P2053">
        <v>2.6852800800000001</v>
      </c>
      <c r="Q2053" t="s">
        <v>3327</v>
      </c>
      <c r="R2053" t="s">
        <v>3328</v>
      </c>
      <c r="S2053">
        <v>17266829694</v>
      </c>
      <c r="T2053">
        <v>213.1022395</v>
      </c>
      <c r="U2053" t="s">
        <v>31</v>
      </c>
      <c r="V2053" t="s">
        <v>13787</v>
      </c>
      <c r="W2053" t="s">
        <v>23</v>
      </c>
    </row>
    <row r="2054" spans="1:23" x14ac:dyDescent="0.4">
      <c r="A2054">
        <v>2053</v>
      </c>
      <c r="B2054">
        <v>1</v>
      </c>
      <c r="C2054">
        <v>1</v>
      </c>
      <c r="D2054">
        <v>1</v>
      </c>
      <c r="E2054">
        <v>1</v>
      </c>
      <c r="F2054">
        <v>0.46366929518824901</v>
      </c>
      <c r="G2054">
        <v>-7.1464134678070002</v>
      </c>
      <c r="H2054" t="s">
        <v>23</v>
      </c>
      <c r="I2054">
        <v>16.5566177061323</v>
      </c>
      <c r="J2054" t="s">
        <v>3322</v>
      </c>
      <c r="K2054" t="s">
        <v>25</v>
      </c>
      <c r="L2054" t="s">
        <v>3323</v>
      </c>
      <c r="M2054" t="s">
        <v>3324</v>
      </c>
      <c r="N2054" t="s">
        <v>3325</v>
      </c>
      <c r="O2054" t="s">
        <v>3326</v>
      </c>
      <c r="P2054">
        <v>2.6852800800000001</v>
      </c>
      <c r="Q2054" t="s">
        <v>3327</v>
      </c>
      <c r="R2054" t="s">
        <v>3328</v>
      </c>
      <c r="S2054">
        <v>17266829694</v>
      </c>
      <c r="T2054">
        <v>213.1022395</v>
      </c>
      <c r="U2054" t="s">
        <v>31</v>
      </c>
      <c r="V2054" t="s">
        <v>10470</v>
      </c>
      <c r="W2054" t="s">
        <v>23</v>
      </c>
    </row>
    <row r="2055" spans="1:23" x14ac:dyDescent="0.4">
      <c r="A2055">
        <v>2054</v>
      </c>
      <c r="B2055">
        <v>1</v>
      </c>
      <c r="C2055">
        <v>1</v>
      </c>
      <c r="D2055">
        <v>1</v>
      </c>
      <c r="E2055">
        <v>1</v>
      </c>
      <c r="F2055">
        <v>0.463452373807618</v>
      </c>
      <c r="G2055">
        <v>-9.5676979977750296</v>
      </c>
      <c r="H2055" t="s">
        <v>23</v>
      </c>
      <c r="I2055">
        <v>11.274249566203499</v>
      </c>
      <c r="J2055" t="s">
        <v>2364</v>
      </c>
      <c r="K2055" t="s">
        <v>25</v>
      </c>
      <c r="L2055" t="s">
        <v>13596</v>
      </c>
      <c r="M2055" t="s">
        <v>13597</v>
      </c>
      <c r="N2055" t="s">
        <v>13598</v>
      </c>
      <c r="O2055" t="s">
        <v>13599</v>
      </c>
      <c r="P2055">
        <v>2.7000000499999999</v>
      </c>
      <c r="Q2055" t="s">
        <v>13600</v>
      </c>
      <c r="R2055" t="s">
        <v>13601</v>
      </c>
      <c r="S2055">
        <v>121564030</v>
      </c>
      <c r="T2055">
        <v>271.06009999999998</v>
      </c>
      <c r="U2055" t="s">
        <v>31</v>
      </c>
      <c r="V2055" t="s">
        <v>5673</v>
      </c>
      <c r="W2055" t="s">
        <v>23</v>
      </c>
    </row>
    <row r="2056" spans="1:23" x14ac:dyDescent="0.4">
      <c r="A2056">
        <v>2055</v>
      </c>
      <c r="B2056">
        <v>1</v>
      </c>
      <c r="C2056">
        <v>1</v>
      </c>
      <c r="D2056">
        <v>1</v>
      </c>
      <c r="E2056">
        <v>1</v>
      </c>
      <c r="F2056">
        <v>0.463452373807618</v>
      </c>
      <c r="G2056">
        <v>-9.5676979977750296</v>
      </c>
      <c r="H2056">
        <v>0.999999999999999</v>
      </c>
      <c r="I2056">
        <v>11.274249566203499</v>
      </c>
      <c r="J2056" t="s">
        <v>2364</v>
      </c>
      <c r="K2056" t="s">
        <v>25</v>
      </c>
      <c r="L2056" t="s">
        <v>13596</v>
      </c>
      <c r="M2056" t="s">
        <v>13597</v>
      </c>
      <c r="N2056" t="s">
        <v>13598</v>
      </c>
      <c r="O2056" t="s">
        <v>13599</v>
      </c>
      <c r="P2056">
        <v>2.7000000499999999</v>
      </c>
      <c r="Q2056" t="s">
        <v>13600</v>
      </c>
      <c r="R2056" t="s">
        <v>13601</v>
      </c>
      <c r="S2056">
        <v>121564030</v>
      </c>
      <c r="T2056">
        <v>271.06009999999998</v>
      </c>
      <c r="U2056" t="s">
        <v>31</v>
      </c>
      <c r="V2056" t="s">
        <v>13788</v>
      </c>
      <c r="W2056" t="s">
        <v>23</v>
      </c>
    </row>
    <row r="2057" spans="1:23" x14ac:dyDescent="0.4">
      <c r="A2057">
        <v>2056</v>
      </c>
      <c r="B2057">
        <v>1</v>
      </c>
      <c r="C2057">
        <v>1</v>
      </c>
      <c r="D2057">
        <v>1</v>
      </c>
      <c r="E2057">
        <v>1</v>
      </c>
      <c r="F2057">
        <v>0.46308543101562999</v>
      </c>
      <c r="G2057">
        <v>-18.502457811883399</v>
      </c>
      <c r="H2057" t="s">
        <v>23</v>
      </c>
      <c r="I2057">
        <v>41.721613031669897</v>
      </c>
      <c r="J2057" t="s">
        <v>3087</v>
      </c>
      <c r="K2057" t="s">
        <v>25</v>
      </c>
      <c r="L2057" t="s">
        <v>4062</v>
      </c>
      <c r="M2057" t="s">
        <v>4063</v>
      </c>
      <c r="N2057" t="s">
        <v>4064</v>
      </c>
      <c r="O2057" t="s">
        <v>4065</v>
      </c>
      <c r="P2057">
        <v>2.7090218099999999</v>
      </c>
      <c r="Q2057" t="s">
        <v>4066</v>
      </c>
      <c r="R2057" t="s">
        <v>4067</v>
      </c>
      <c r="S2057">
        <v>70803810</v>
      </c>
      <c r="T2057">
        <v>241.0859207</v>
      </c>
      <c r="U2057" t="s">
        <v>31</v>
      </c>
      <c r="V2057" t="s">
        <v>3095</v>
      </c>
      <c r="W2057" t="s">
        <v>23</v>
      </c>
    </row>
    <row r="2058" spans="1:23" x14ac:dyDescent="0.4">
      <c r="A2058">
        <v>2057</v>
      </c>
      <c r="B2058">
        <v>1</v>
      </c>
      <c r="C2058">
        <v>1</v>
      </c>
      <c r="D2058">
        <v>1</v>
      </c>
      <c r="E2058">
        <v>1</v>
      </c>
      <c r="F2058">
        <v>0.46308543101562999</v>
      </c>
      <c r="G2058">
        <v>-18.502457811883399</v>
      </c>
      <c r="H2058">
        <v>0.999999999999999</v>
      </c>
      <c r="I2058">
        <v>41.721613031669897</v>
      </c>
      <c r="J2058" t="s">
        <v>3087</v>
      </c>
      <c r="K2058" t="s">
        <v>25</v>
      </c>
      <c r="L2058" t="s">
        <v>4062</v>
      </c>
      <c r="M2058" t="s">
        <v>4063</v>
      </c>
      <c r="N2058" t="s">
        <v>4064</v>
      </c>
      <c r="O2058" t="s">
        <v>4065</v>
      </c>
      <c r="P2058">
        <v>2.7090218099999999</v>
      </c>
      <c r="Q2058" t="s">
        <v>4066</v>
      </c>
      <c r="R2058" t="s">
        <v>4067</v>
      </c>
      <c r="S2058">
        <v>70803810</v>
      </c>
      <c r="T2058">
        <v>241.0859207</v>
      </c>
      <c r="U2058" t="s">
        <v>31</v>
      </c>
      <c r="V2058" t="s">
        <v>13789</v>
      </c>
      <c r="W2058" t="s">
        <v>23</v>
      </c>
    </row>
    <row r="2059" spans="1:23" x14ac:dyDescent="0.4">
      <c r="A2059">
        <v>2058</v>
      </c>
      <c r="B2059">
        <v>1</v>
      </c>
      <c r="C2059">
        <v>1</v>
      </c>
      <c r="D2059">
        <v>1</v>
      </c>
      <c r="E2059">
        <v>1</v>
      </c>
      <c r="F2059">
        <v>0.46232055930723898</v>
      </c>
      <c r="G2059">
        <v>-7.3716472528567296</v>
      </c>
      <c r="H2059" t="s">
        <v>23</v>
      </c>
      <c r="I2059">
        <v>101.563817236589</v>
      </c>
      <c r="J2059" t="s">
        <v>1690</v>
      </c>
      <c r="K2059" t="s">
        <v>25</v>
      </c>
      <c r="L2059" t="s">
        <v>13702</v>
      </c>
      <c r="M2059" t="s">
        <v>13703</v>
      </c>
      <c r="N2059" t="s">
        <v>13704</v>
      </c>
      <c r="O2059" t="s">
        <v>13705</v>
      </c>
      <c r="P2059">
        <v>-2.2999999500000001</v>
      </c>
      <c r="Q2059" t="s">
        <v>13706</v>
      </c>
      <c r="R2059" t="s">
        <v>13707</v>
      </c>
      <c r="S2059">
        <v>20621694</v>
      </c>
      <c r="T2059">
        <v>595.1657467</v>
      </c>
      <c r="U2059" t="s">
        <v>31</v>
      </c>
      <c r="V2059" t="s">
        <v>9641</v>
      </c>
      <c r="W2059" t="s">
        <v>23</v>
      </c>
    </row>
    <row r="2060" spans="1:23" x14ac:dyDescent="0.4">
      <c r="A2060">
        <v>2059</v>
      </c>
      <c r="B2060">
        <v>1</v>
      </c>
      <c r="C2060">
        <v>1</v>
      </c>
      <c r="D2060">
        <v>1</v>
      </c>
      <c r="E2060">
        <v>1</v>
      </c>
      <c r="F2060">
        <v>0.46232055930723898</v>
      </c>
      <c r="G2060">
        <v>-7.3716472528567296</v>
      </c>
      <c r="H2060">
        <v>0.99648241206030097</v>
      </c>
      <c r="I2060">
        <v>101.563817236589</v>
      </c>
      <c r="J2060" t="s">
        <v>1690</v>
      </c>
      <c r="K2060" t="s">
        <v>25</v>
      </c>
      <c r="L2060" t="s">
        <v>13702</v>
      </c>
      <c r="M2060" t="s">
        <v>13703</v>
      </c>
      <c r="N2060" t="s">
        <v>13704</v>
      </c>
      <c r="O2060" t="s">
        <v>13705</v>
      </c>
      <c r="P2060">
        <v>-2.2999999500000001</v>
      </c>
      <c r="Q2060" t="s">
        <v>13706</v>
      </c>
      <c r="R2060" t="s">
        <v>13707</v>
      </c>
      <c r="S2060">
        <v>20621694</v>
      </c>
      <c r="T2060">
        <v>595.1657467</v>
      </c>
      <c r="U2060" t="s">
        <v>31</v>
      </c>
      <c r="V2060" t="s">
        <v>13790</v>
      </c>
      <c r="W2060" t="s">
        <v>23</v>
      </c>
    </row>
    <row r="2061" spans="1:23" x14ac:dyDescent="0.4">
      <c r="A2061">
        <v>2060</v>
      </c>
      <c r="B2061">
        <v>1</v>
      </c>
      <c r="C2061">
        <v>1</v>
      </c>
      <c r="D2061">
        <v>1</v>
      </c>
      <c r="E2061">
        <v>1</v>
      </c>
      <c r="F2061">
        <v>0.46228560797160301</v>
      </c>
      <c r="G2061">
        <v>-7.4725704892409404</v>
      </c>
      <c r="H2061" t="s">
        <v>23</v>
      </c>
      <c r="I2061">
        <v>3.2758814047920302</v>
      </c>
      <c r="J2061" t="s">
        <v>873</v>
      </c>
      <c r="K2061" t="s">
        <v>25</v>
      </c>
      <c r="L2061" t="s">
        <v>874</v>
      </c>
      <c r="M2061" t="s">
        <v>875</v>
      </c>
      <c r="N2061" t="s">
        <v>876</v>
      </c>
      <c r="O2061" t="s">
        <v>877</v>
      </c>
      <c r="P2061">
        <v>1.39999998</v>
      </c>
      <c r="Q2061" t="s">
        <v>878</v>
      </c>
      <c r="R2061" t="s">
        <v>879</v>
      </c>
      <c r="S2061">
        <v>54061182</v>
      </c>
      <c r="T2061">
        <v>178.03548280000001</v>
      </c>
      <c r="U2061" t="s">
        <v>31</v>
      </c>
      <c r="V2061" t="s">
        <v>10026</v>
      </c>
      <c r="W2061" t="s">
        <v>23</v>
      </c>
    </row>
    <row r="2062" spans="1:23" x14ac:dyDescent="0.4">
      <c r="A2062">
        <v>2061</v>
      </c>
      <c r="B2062">
        <v>1</v>
      </c>
      <c r="C2062">
        <v>1</v>
      </c>
      <c r="D2062">
        <v>1</v>
      </c>
      <c r="E2062">
        <v>1</v>
      </c>
      <c r="F2062">
        <v>0.46228560797160301</v>
      </c>
      <c r="G2062">
        <v>-7.4725704892409404</v>
      </c>
      <c r="H2062">
        <v>0.999999999999999</v>
      </c>
      <c r="I2062">
        <v>3.2758814047920302</v>
      </c>
      <c r="J2062" t="s">
        <v>873</v>
      </c>
      <c r="K2062" t="s">
        <v>25</v>
      </c>
      <c r="L2062" t="s">
        <v>874</v>
      </c>
      <c r="M2062" t="s">
        <v>875</v>
      </c>
      <c r="N2062" t="s">
        <v>876</v>
      </c>
      <c r="O2062" t="s">
        <v>877</v>
      </c>
      <c r="P2062">
        <v>1.39999998</v>
      </c>
      <c r="Q2062" t="s">
        <v>878</v>
      </c>
      <c r="R2062" t="s">
        <v>879</v>
      </c>
      <c r="S2062">
        <v>54061182</v>
      </c>
      <c r="T2062">
        <v>178.03548280000001</v>
      </c>
      <c r="U2062" t="s">
        <v>31</v>
      </c>
      <c r="V2062" t="s">
        <v>13791</v>
      </c>
      <c r="W2062" t="s">
        <v>23</v>
      </c>
    </row>
    <row r="2063" spans="1:23" x14ac:dyDescent="0.4">
      <c r="A2063">
        <v>2062</v>
      </c>
      <c r="B2063">
        <v>1</v>
      </c>
      <c r="C2063">
        <v>1</v>
      </c>
      <c r="D2063">
        <v>1</v>
      </c>
      <c r="E2063">
        <v>1</v>
      </c>
      <c r="F2063">
        <v>0.46198707778430798</v>
      </c>
      <c r="G2063">
        <v>-6.16576402232349</v>
      </c>
      <c r="H2063" t="s">
        <v>23</v>
      </c>
      <c r="I2063">
        <v>31.864334718264701</v>
      </c>
      <c r="J2063" t="s">
        <v>3322</v>
      </c>
      <c r="K2063" t="s">
        <v>25</v>
      </c>
      <c r="L2063" t="s">
        <v>3323</v>
      </c>
      <c r="M2063" t="s">
        <v>3324</v>
      </c>
      <c r="N2063" t="s">
        <v>3325</v>
      </c>
      <c r="O2063" t="s">
        <v>3326</v>
      </c>
      <c r="P2063">
        <v>2.6852800800000001</v>
      </c>
      <c r="Q2063" t="s">
        <v>3327</v>
      </c>
      <c r="R2063" t="s">
        <v>3328</v>
      </c>
      <c r="S2063">
        <v>17266829694</v>
      </c>
      <c r="T2063">
        <v>213.1022395</v>
      </c>
      <c r="U2063" t="s">
        <v>31</v>
      </c>
      <c r="V2063" t="s">
        <v>7787</v>
      </c>
      <c r="W2063" t="s">
        <v>23</v>
      </c>
    </row>
    <row r="2064" spans="1:23" x14ac:dyDescent="0.4">
      <c r="A2064">
        <v>2063</v>
      </c>
      <c r="B2064">
        <v>1</v>
      </c>
      <c r="C2064">
        <v>1</v>
      </c>
      <c r="D2064">
        <v>1</v>
      </c>
      <c r="E2064">
        <v>1</v>
      </c>
      <c r="F2064">
        <v>0.46198707778430798</v>
      </c>
      <c r="G2064">
        <v>-6.16576402232349</v>
      </c>
      <c r="H2064">
        <v>0.999999999999999</v>
      </c>
      <c r="I2064">
        <v>31.864334718264701</v>
      </c>
      <c r="J2064" t="s">
        <v>3322</v>
      </c>
      <c r="K2064" t="s">
        <v>25</v>
      </c>
      <c r="L2064" t="s">
        <v>3323</v>
      </c>
      <c r="M2064" t="s">
        <v>3324</v>
      </c>
      <c r="N2064" t="s">
        <v>3325</v>
      </c>
      <c r="O2064" t="s">
        <v>3326</v>
      </c>
      <c r="P2064">
        <v>2.6852800800000001</v>
      </c>
      <c r="Q2064" t="s">
        <v>3327</v>
      </c>
      <c r="R2064" t="s">
        <v>3328</v>
      </c>
      <c r="S2064">
        <v>17266829694</v>
      </c>
      <c r="T2064">
        <v>213.1022395</v>
      </c>
      <c r="U2064" t="s">
        <v>31</v>
      </c>
      <c r="V2064" t="s">
        <v>13792</v>
      </c>
      <c r="W2064" t="s">
        <v>23</v>
      </c>
    </row>
    <row r="2065" spans="1:23" x14ac:dyDescent="0.4">
      <c r="A2065">
        <v>2064</v>
      </c>
      <c r="B2065">
        <v>1</v>
      </c>
      <c r="C2065">
        <v>1</v>
      </c>
      <c r="D2065">
        <v>1</v>
      </c>
      <c r="E2065">
        <v>1</v>
      </c>
      <c r="F2065">
        <v>0.46171235852731002</v>
      </c>
      <c r="G2065">
        <v>-6.9252480938876397</v>
      </c>
      <c r="H2065">
        <v>0.999999999999999</v>
      </c>
      <c r="I2065">
        <v>15.805392938871</v>
      </c>
      <c r="J2065" t="s">
        <v>1964</v>
      </c>
      <c r="K2065" t="s">
        <v>25</v>
      </c>
      <c r="L2065" t="s">
        <v>3555</v>
      </c>
      <c r="M2065" t="s">
        <v>3556</v>
      </c>
      <c r="N2065" t="s">
        <v>3557</v>
      </c>
      <c r="O2065" t="s">
        <v>3558</v>
      </c>
      <c r="P2065">
        <v>-0.5</v>
      </c>
      <c r="Q2065" t="s">
        <v>3559</v>
      </c>
      <c r="R2065" t="s">
        <v>3560</v>
      </c>
      <c r="S2065">
        <v>3989622</v>
      </c>
      <c r="T2065">
        <v>593.1864822</v>
      </c>
      <c r="U2065" t="s">
        <v>31</v>
      </c>
      <c r="V2065" t="s">
        <v>13793</v>
      </c>
      <c r="W2065" t="s">
        <v>23</v>
      </c>
    </row>
    <row r="2066" spans="1:23" x14ac:dyDescent="0.4">
      <c r="A2066">
        <v>2065</v>
      </c>
      <c r="B2066">
        <v>1</v>
      </c>
      <c r="C2066">
        <v>1</v>
      </c>
      <c r="D2066">
        <v>1</v>
      </c>
      <c r="E2066">
        <v>1</v>
      </c>
      <c r="F2066">
        <v>0.46171235852731002</v>
      </c>
      <c r="G2066">
        <v>-6.9252480938876397</v>
      </c>
      <c r="H2066" t="s">
        <v>23</v>
      </c>
      <c r="I2066">
        <v>15.805392938871</v>
      </c>
      <c r="J2066" t="s">
        <v>1964</v>
      </c>
      <c r="K2066" t="s">
        <v>25</v>
      </c>
      <c r="L2066" t="s">
        <v>3555</v>
      </c>
      <c r="M2066" t="s">
        <v>3556</v>
      </c>
      <c r="N2066" t="s">
        <v>3557</v>
      </c>
      <c r="O2066" t="s">
        <v>3558</v>
      </c>
      <c r="P2066">
        <v>-0.5</v>
      </c>
      <c r="Q2066" t="s">
        <v>3559</v>
      </c>
      <c r="R2066" t="s">
        <v>3560</v>
      </c>
      <c r="S2066">
        <v>3989622</v>
      </c>
      <c r="T2066">
        <v>593.1864822</v>
      </c>
      <c r="U2066" t="s">
        <v>31</v>
      </c>
      <c r="V2066" t="s">
        <v>12011</v>
      </c>
      <c r="W2066" t="s">
        <v>23</v>
      </c>
    </row>
    <row r="2067" spans="1:23" x14ac:dyDescent="0.4">
      <c r="A2067">
        <v>2066</v>
      </c>
      <c r="B2067">
        <v>1</v>
      </c>
      <c r="C2067">
        <v>1</v>
      </c>
      <c r="D2067">
        <v>1</v>
      </c>
      <c r="E2067">
        <v>1</v>
      </c>
      <c r="F2067">
        <v>0.46127042070609398</v>
      </c>
      <c r="G2067">
        <v>-6.9276543965587702</v>
      </c>
      <c r="H2067">
        <v>0.999999999999999</v>
      </c>
      <c r="I2067">
        <v>15.801958475762399</v>
      </c>
      <c r="J2067" t="s">
        <v>1964</v>
      </c>
      <c r="K2067" t="s">
        <v>25</v>
      </c>
      <c r="L2067" t="s">
        <v>3555</v>
      </c>
      <c r="M2067" t="s">
        <v>3556</v>
      </c>
      <c r="N2067" t="s">
        <v>3557</v>
      </c>
      <c r="O2067" t="s">
        <v>3558</v>
      </c>
      <c r="P2067">
        <v>-0.5</v>
      </c>
      <c r="Q2067" t="s">
        <v>3559</v>
      </c>
      <c r="R2067" t="s">
        <v>3560</v>
      </c>
      <c r="S2067">
        <v>3989622</v>
      </c>
      <c r="T2067">
        <v>593.18647999999996</v>
      </c>
      <c r="U2067" t="s">
        <v>31</v>
      </c>
      <c r="V2067" t="s">
        <v>13794</v>
      </c>
      <c r="W2067" t="s">
        <v>23</v>
      </c>
    </row>
    <row r="2068" spans="1:23" x14ac:dyDescent="0.4">
      <c r="A2068">
        <v>2067</v>
      </c>
      <c r="B2068">
        <v>1</v>
      </c>
      <c r="C2068">
        <v>1</v>
      </c>
      <c r="D2068">
        <v>1</v>
      </c>
      <c r="E2068">
        <v>1</v>
      </c>
      <c r="F2068">
        <v>0.46127042070609398</v>
      </c>
      <c r="G2068">
        <v>-6.9276543965587702</v>
      </c>
      <c r="H2068" t="s">
        <v>23</v>
      </c>
      <c r="I2068">
        <v>15.801958475762399</v>
      </c>
      <c r="J2068" t="s">
        <v>1964</v>
      </c>
      <c r="K2068" t="s">
        <v>25</v>
      </c>
      <c r="L2068" t="s">
        <v>3555</v>
      </c>
      <c r="M2068" t="s">
        <v>3556</v>
      </c>
      <c r="N2068" t="s">
        <v>3557</v>
      </c>
      <c r="O2068" t="s">
        <v>3558</v>
      </c>
      <c r="P2068">
        <v>-0.5</v>
      </c>
      <c r="Q2068" t="s">
        <v>3559</v>
      </c>
      <c r="R2068" t="s">
        <v>3560</v>
      </c>
      <c r="S2068">
        <v>3989622</v>
      </c>
      <c r="T2068">
        <v>593.18647999999996</v>
      </c>
      <c r="U2068" t="s">
        <v>31</v>
      </c>
      <c r="V2068" t="s">
        <v>12006</v>
      </c>
      <c r="W2068" t="s">
        <v>23</v>
      </c>
    </row>
    <row r="2069" spans="1:23" x14ac:dyDescent="0.4">
      <c r="A2069">
        <v>2068</v>
      </c>
      <c r="B2069">
        <v>1</v>
      </c>
      <c r="C2069">
        <v>2</v>
      </c>
      <c r="D2069">
        <v>1</v>
      </c>
      <c r="E2069">
        <v>5</v>
      </c>
      <c r="F2069">
        <v>0.46108919121632902</v>
      </c>
      <c r="G2069">
        <v>-7.9638813455044399</v>
      </c>
      <c r="H2069">
        <v>0.78944723618090396</v>
      </c>
      <c r="I2069">
        <v>18.111352844359999</v>
      </c>
      <c r="J2069" t="s">
        <v>3098</v>
      </c>
      <c r="K2069" t="s">
        <v>25</v>
      </c>
      <c r="L2069" t="s">
        <v>3099</v>
      </c>
      <c r="M2069" t="s">
        <v>3100</v>
      </c>
      <c r="N2069" t="s">
        <v>3101</v>
      </c>
      <c r="O2069" t="s">
        <v>3102</v>
      </c>
      <c r="P2069">
        <v>0.60000002399999997</v>
      </c>
      <c r="Q2069" t="s">
        <v>3103</v>
      </c>
      <c r="R2069" t="s">
        <v>3104</v>
      </c>
      <c r="S2069">
        <v>88009086</v>
      </c>
      <c r="T2069">
        <v>435.12857339999999</v>
      </c>
      <c r="U2069" t="s">
        <v>31</v>
      </c>
      <c r="V2069" t="s">
        <v>13795</v>
      </c>
      <c r="W2069" t="s">
        <v>23</v>
      </c>
    </row>
    <row r="2070" spans="1:23" x14ac:dyDescent="0.4">
      <c r="A2070">
        <v>2069</v>
      </c>
      <c r="B2070">
        <v>1</v>
      </c>
      <c r="C2070">
        <v>1</v>
      </c>
      <c r="D2070">
        <v>1</v>
      </c>
      <c r="E2070">
        <v>1</v>
      </c>
      <c r="F2070">
        <v>0.46029790060925502</v>
      </c>
      <c r="G2070">
        <v>-11.449994468951299</v>
      </c>
      <c r="H2070" t="s">
        <v>23</v>
      </c>
      <c r="I2070">
        <v>22.087488636591299</v>
      </c>
      <c r="J2070" t="s">
        <v>1408</v>
      </c>
      <c r="K2070" t="s">
        <v>25</v>
      </c>
      <c r="L2070" t="s">
        <v>1634</v>
      </c>
      <c r="M2070" t="s">
        <v>1635</v>
      </c>
      <c r="N2070" t="s">
        <v>1636</v>
      </c>
      <c r="O2070" t="s">
        <v>1637</v>
      </c>
      <c r="P2070">
        <v>2.3777244099999999</v>
      </c>
      <c r="Q2070" t="s">
        <v>1638</v>
      </c>
      <c r="R2070" t="s">
        <v>1639</v>
      </c>
      <c r="S2070">
        <v>19540002</v>
      </c>
      <c r="T2070">
        <v>289.15466900000001</v>
      </c>
      <c r="U2070" t="s">
        <v>31</v>
      </c>
      <c r="V2070" t="s">
        <v>2676</v>
      </c>
      <c r="W2070" t="s">
        <v>23</v>
      </c>
    </row>
    <row r="2071" spans="1:23" x14ac:dyDescent="0.4">
      <c r="A2071">
        <v>2070</v>
      </c>
      <c r="B2071">
        <v>1</v>
      </c>
      <c r="C2071">
        <v>1</v>
      </c>
      <c r="D2071">
        <v>1</v>
      </c>
      <c r="E2071">
        <v>1</v>
      </c>
      <c r="F2071">
        <v>0.46029790060925502</v>
      </c>
      <c r="G2071">
        <v>-11.449994468951299</v>
      </c>
      <c r="H2071">
        <v>0.999999999999999</v>
      </c>
      <c r="I2071">
        <v>22.087488636591299</v>
      </c>
      <c r="J2071" t="s">
        <v>1408</v>
      </c>
      <c r="K2071" t="s">
        <v>25</v>
      </c>
      <c r="L2071" t="s">
        <v>1634</v>
      </c>
      <c r="M2071" t="s">
        <v>1635</v>
      </c>
      <c r="N2071" t="s">
        <v>1636</v>
      </c>
      <c r="O2071" t="s">
        <v>1637</v>
      </c>
      <c r="P2071">
        <v>2.3777244099999999</v>
      </c>
      <c r="Q2071" t="s">
        <v>1638</v>
      </c>
      <c r="R2071" t="s">
        <v>1639</v>
      </c>
      <c r="S2071">
        <v>19540002</v>
      </c>
      <c r="T2071">
        <v>289.15466900000001</v>
      </c>
      <c r="U2071" t="s">
        <v>31</v>
      </c>
      <c r="V2071" t="s">
        <v>13796</v>
      </c>
      <c r="W2071" t="s">
        <v>23</v>
      </c>
    </row>
    <row r="2072" spans="1:23" x14ac:dyDescent="0.4">
      <c r="A2072">
        <v>2071</v>
      </c>
      <c r="B2072">
        <v>1</v>
      </c>
      <c r="C2072">
        <v>2</v>
      </c>
      <c r="D2072">
        <v>1</v>
      </c>
      <c r="E2072">
        <v>2</v>
      </c>
      <c r="F2072">
        <v>0.45970052181919102</v>
      </c>
      <c r="G2072">
        <v>-4.1541522386968301</v>
      </c>
      <c r="H2072">
        <v>0.93718592964824099</v>
      </c>
      <c r="I2072">
        <v>32.011727603017498</v>
      </c>
      <c r="J2072" t="s">
        <v>1074</v>
      </c>
      <c r="K2072" t="s">
        <v>25</v>
      </c>
      <c r="L2072" t="s">
        <v>1075</v>
      </c>
      <c r="M2072" t="s">
        <v>1076</v>
      </c>
      <c r="N2072" t="s">
        <v>1077</v>
      </c>
      <c r="O2072" t="s">
        <v>1078</v>
      </c>
      <c r="P2072">
        <v>-1.2999999499999999</v>
      </c>
      <c r="Q2072" t="s">
        <v>1079</v>
      </c>
      <c r="R2072" t="s">
        <v>1080</v>
      </c>
      <c r="S2072">
        <v>255781246</v>
      </c>
      <c r="T2072">
        <v>611.16066130000002</v>
      </c>
      <c r="U2072" t="s">
        <v>31</v>
      </c>
      <c r="V2072" t="s">
        <v>13797</v>
      </c>
      <c r="W2072" t="s">
        <v>23</v>
      </c>
    </row>
    <row r="2073" spans="1:23" x14ac:dyDescent="0.4">
      <c r="A2073">
        <v>2072</v>
      </c>
      <c r="B2073">
        <v>1</v>
      </c>
      <c r="C2073">
        <v>1</v>
      </c>
      <c r="D2073">
        <v>1</v>
      </c>
      <c r="E2073">
        <v>1</v>
      </c>
      <c r="F2073">
        <v>0.45958191520581099</v>
      </c>
      <c r="G2073">
        <v>-8.6842878756009192</v>
      </c>
      <c r="H2073">
        <v>0.999999999999999</v>
      </c>
      <c r="I2073">
        <v>70.942235896139593</v>
      </c>
      <c r="J2073" t="s">
        <v>1690</v>
      </c>
      <c r="K2073" t="s">
        <v>25</v>
      </c>
      <c r="L2073" t="s">
        <v>13702</v>
      </c>
      <c r="M2073" t="s">
        <v>13703</v>
      </c>
      <c r="N2073" t="s">
        <v>13704</v>
      </c>
      <c r="O2073" t="s">
        <v>13705</v>
      </c>
      <c r="P2073">
        <v>-2.2999999500000001</v>
      </c>
      <c r="Q2073" t="s">
        <v>13706</v>
      </c>
      <c r="R2073" t="s">
        <v>13707</v>
      </c>
      <c r="S2073">
        <v>20621694</v>
      </c>
      <c r="T2073">
        <v>595.1657467</v>
      </c>
      <c r="U2073" t="s">
        <v>31</v>
      </c>
      <c r="V2073" t="s">
        <v>13798</v>
      </c>
      <c r="W2073" t="s">
        <v>23</v>
      </c>
    </row>
    <row r="2074" spans="1:23" x14ac:dyDescent="0.4">
      <c r="A2074">
        <v>2073</v>
      </c>
      <c r="B2074">
        <v>1</v>
      </c>
      <c r="C2074">
        <v>1</v>
      </c>
      <c r="D2074">
        <v>1</v>
      </c>
      <c r="E2074">
        <v>1</v>
      </c>
      <c r="F2074">
        <v>0.45958191520581099</v>
      </c>
      <c r="G2074">
        <v>-8.6842878756009192</v>
      </c>
      <c r="H2074" t="s">
        <v>23</v>
      </c>
      <c r="I2074">
        <v>70.942235896139593</v>
      </c>
      <c r="J2074" t="s">
        <v>1690</v>
      </c>
      <c r="K2074" t="s">
        <v>25</v>
      </c>
      <c r="L2074" t="s">
        <v>13702</v>
      </c>
      <c r="M2074" t="s">
        <v>13703</v>
      </c>
      <c r="N2074" t="s">
        <v>13704</v>
      </c>
      <c r="O2074" t="s">
        <v>13705</v>
      </c>
      <c r="P2074">
        <v>-2.2999999500000001</v>
      </c>
      <c r="Q2074" t="s">
        <v>13706</v>
      </c>
      <c r="R2074" t="s">
        <v>13707</v>
      </c>
      <c r="S2074">
        <v>20621694</v>
      </c>
      <c r="T2074">
        <v>595.1657467</v>
      </c>
      <c r="U2074" t="s">
        <v>31</v>
      </c>
      <c r="V2074" t="s">
        <v>6462</v>
      </c>
      <c r="W2074" t="s">
        <v>23</v>
      </c>
    </row>
    <row r="2075" spans="1:23" x14ac:dyDescent="0.4">
      <c r="A2075">
        <v>2074</v>
      </c>
      <c r="B2075">
        <v>1</v>
      </c>
      <c r="C2075">
        <v>1</v>
      </c>
      <c r="D2075">
        <v>1</v>
      </c>
      <c r="E2075">
        <v>2</v>
      </c>
      <c r="F2075">
        <v>0.45929975051774302</v>
      </c>
      <c r="G2075">
        <v>-16.522591800487401</v>
      </c>
      <c r="H2075" t="s">
        <v>23</v>
      </c>
      <c r="I2075">
        <v>52.8225590173871</v>
      </c>
      <c r="J2075" t="s">
        <v>1466</v>
      </c>
      <c r="K2075" t="s">
        <v>25</v>
      </c>
      <c r="L2075" t="s">
        <v>1467</v>
      </c>
      <c r="M2075" t="s">
        <v>1468</v>
      </c>
      <c r="N2075" t="s">
        <v>1469</v>
      </c>
      <c r="O2075" t="s">
        <v>1470</v>
      </c>
      <c r="P2075">
        <v>3.1475594</v>
      </c>
      <c r="Q2075">
        <v>5324325</v>
      </c>
      <c r="R2075" t="s">
        <v>1471</v>
      </c>
      <c r="S2075">
        <v>2670658</v>
      </c>
      <c r="T2075">
        <v>197.10732479999999</v>
      </c>
      <c r="U2075" t="s">
        <v>31</v>
      </c>
      <c r="V2075" t="s">
        <v>5889</v>
      </c>
      <c r="W2075" t="s">
        <v>23</v>
      </c>
    </row>
    <row r="2076" spans="1:23" x14ac:dyDescent="0.4">
      <c r="A2076">
        <v>2075</v>
      </c>
      <c r="B2076">
        <v>1</v>
      </c>
      <c r="C2076">
        <v>1</v>
      </c>
      <c r="D2076">
        <v>1</v>
      </c>
      <c r="E2076">
        <v>1</v>
      </c>
      <c r="F2076">
        <v>0.45870791249899501</v>
      </c>
      <c r="G2076">
        <v>-7.9102810041777598</v>
      </c>
      <c r="H2076">
        <v>0.999999999999999</v>
      </c>
      <c r="I2076">
        <v>19.1071850030634</v>
      </c>
      <c r="J2076" t="s">
        <v>1964</v>
      </c>
      <c r="K2076" t="s">
        <v>25</v>
      </c>
      <c r="L2076" t="s">
        <v>3555</v>
      </c>
      <c r="M2076" t="s">
        <v>3556</v>
      </c>
      <c r="N2076" t="s">
        <v>3557</v>
      </c>
      <c r="O2076" t="s">
        <v>3558</v>
      </c>
      <c r="P2076">
        <v>-0.5</v>
      </c>
      <c r="Q2076" t="s">
        <v>3559</v>
      </c>
      <c r="R2076" t="s">
        <v>3560</v>
      </c>
      <c r="S2076">
        <v>3989622</v>
      </c>
      <c r="T2076">
        <v>593.1864822</v>
      </c>
      <c r="U2076" t="s">
        <v>31</v>
      </c>
      <c r="V2076" t="s">
        <v>13799</v>
      </c>
      <c r="W2076" t="s">
        <v>23</v>
      </c>
    </row>
    <row r="2077" spans="1:23" x14ac:dyDescent="0.4">
      <c r="A2077">
        <v>2076</v>
      </c>
      <c r="B2077">
        <v>1</v>
      </c>
      <c r="C2077">
        <v>1</v>
      </c>
      <c r="D2077">
        <v>1</v>
      </c>
      <c r="E2077">
        <v>1</v>
      </c>
      <c r="F2077">
        <v>0.45870791249899501</v>
      </c>
      <c r="G2077">
        <v>-7.9102810041777598</v>
      </c>
      <c r="H2077" t="s">
        <v>23</v>
      </c>
      <c r="I2077">
        <v>19.1071850030634</v>
      </c>
      <c r="J2077" t="s">
        <v>1964</v>
      </c>
      <c r="K2077" t="s">
        <v>25</v>
      </c>
      <c r="L2077" t="s">
        <v>3555</v>
      </c>
      <c r="M2077" t="s">
        <v>3556</v>
      </c>
      <c r="N2077" t="s">
        <v>3557</v>
      </c>
      <c r="O2077" t="s">
        <v>3558</v>
      </c>
      <c r="P2077">
        <v>-0.5</v>
      </c>
      <c r="Q2077" t="s">
        <v>3559</v>
      </c>
      <c r="R2077" t="s">
        <v>3560</v>
      </c>
      <c r="S2077">
        <v>3989622</v>
      </c>
      <c r="T2077">
        <v>593.1864822</v>
      </c>
      <c r="U2077" t="s">
        <v>31</v>
      </c>
      <c r="V2077" t="s">
        <v>2999</v>
      </c>
      <c r="W2077" t="s">
        <v>23</v>
      </c>
    </row>
    <row r="2078" spans="1:23" x14ac:dyDescent="0.4">
      <c r="A2078">
        <v>2077</v>
      </c>
      <c r="B2078">
        <v>1</v>
      </c>
      <c r="C2078">
        <v>1</v>
      </c>
      <c r="D2078">
        <v>1</v>
      </c>
      <c r="E2078">
        <v>3</v>
      </c>
      <c r="F2078">
        <v>0.45858208356466201</v>
      </c>
      <c r="G2078">
        <v>-263.47368580738402</v>
      </c>
      <c r="H2078" t="s">
        <v>23</v>
      </c>
      <c r="I2078">
        <v>34.591057183378503</v>
      </c>
      <c r="J2078" t="s">
        <v>5620</v>
      </c>
      <c r="K2078" t="s">
        <v>25</v>
      </c>
      <c r="L2078" t="s">
        <v>5621</v>
      </c>
      <c r="M2078" t="s">
        <v>5622</v>
      </c>
      <c r="N2078" t="s">
        <v>5623</v>
      </c>
      <c r="O2078" t="s">
        <v>5624</v>
      </c>
      <c r="P2078">
        <v>1</v>
      </c>
      <c r="Q2078">
        <v>5746882</v>
      </c>
      <c r="R2078" t="s">
        <v>5625</v>
      </c>
      <c r="S2078">
        <v>67108866</v>
      </c>
      <c r="T2078">
        <v>389.14422000000002</v>
      </c>
      <c r="U2078" t="s">
        <v>31</v>
      </c>
      <c r="V2078" t="s">
        <v>5627</v>
      </c>
      <c r="W2078" t="s">
        <v>23</v>
      </c>
    </row>
    <row r="2079" spans="1:23" x14ac:dyDescent="0.4">
      <c r="A2079">
        <v>2078</v>
      </c>
      <c r="B2079">
        <v>1</v>
      </c>
      <c r="C2079">
        <v>1</v>
      </c>
      <c r="D2079">
        <v>1</v>
      </c>
      <c r="E2079">
        <v>1</v>
      </c>
      <c r="F2079">
        <v>0.458573465712728</v>
      </c>
      <c r="G2079">
        <v>-11.235594276064401</v>
      </c>
      <c r="H2079">
        <v>0.999999999999999</v>
      </c>
      <c r="I2079">
        <v>10.382674005367599</v>
      </c>
      <c r="J2079" t="s">
        <v>1074</v>
      </c>
      <c r="K2079" t="s">
        <v>25</v>
      </c>
      <c r="L2079" t="s">
        <v>13383</v>
      </c>
      <c r="M2079" t="s">
        <v>13384</v>
      </c>
      <c r="N2079" t="s">
        <v>13385</v>
      </c>
      <c r="O2079" t="s">
        <v>13386</v>
      </c>
      <c r="P2079">
        <v>-2.5999998999999998</v>
      </c>
      <c r="Q2079" t="s">
        <v>13387</v>
      </c>
      <c r="R2079" t="s">
        <v>13388</v>
      </c>
      <c r="S2079">
        <v>19972474</v>
      </c>
      <c r="T2079">
        <v>611.16066130000002</v>
      </c>
      <c r="U2079" t="s">
        <v>31</v>
      </c>
      <c r="V2079" t="s">
        <v>13800</v>
      </c>
      <c r="W2079" t="s">
        <v>23</v>
      </c>
    </row>
    <row r="2080" spans="1:23" x14ac:dyDescent="0.4">
      <c r="A2080">
        <v>2079</v>
      </c>
      <c r="B2080">
        <v>1</v>
      </c>
      <c r="C2080">
        <v>1</v>
      </c>
      <c r="D2080">
        <v>1</v>
      </c>
      <c r="E2080">
        <v>1</v>
      </c>
      <c r="F2080">
        <v>0.458573465712728</v>
      </c>
      <c r="G2080">
        <v>-11.235594276064401</v>
      </c>
      <c r="H2080" t="s">
        <v>23</v>
      </c>
      <c r="I2080">
        <v>10.382674005367599</v>
      </c>
      <c r="J2080" t="s">
        <v>1074</v>
      </c>
      <c r="K2080" t="s">
        <v>25</v>
      </c>
      <c r="L2080" t="s">
        <v>13383</v>
      </c>
      <c r="M2080" t="s">
        <v>13384</v>
      </c>
      <c r="N2080" t="s">
        <v>13385</v>
      </c>
      <c r="O2080" t="s">
        <v>13386</v>
      </c>
      <c r="P2080">
        <v>-2.5999998999999998</v>
      </c>
      <c r="Q2080" t="s">
        <v>13387</v>
      </c>
      <c r="R2080" t="s">
        <v>13388</v>
      </c>
      <c r="S2080">
        <v>19972474</v>
      </c>
      <c r="T2080">
        <v>611.16066130000002</v>
      </c>
      <c r="U2080" t="s">
        <v>31</v>
      </c>
      <c r="V2080" t="s">
        <v>13801</v>
      </c>
      <c r="W2080" t="s">
        <v>23</v>
      </c>
    </row>
    <row r="2081" spans="1:23" x14ac:dyDescent="0.4">
      <c r="A2081">
        <v>2080</v>
      </c>
      <c r="B2081">
        <v>1</v>
      </c>
      <c r="C2081">
        <v>1</v>
      </c>
      <c r="D2081">
        <v>1</v>
      </c>
      <c r="E2081">
        <v>1</v>
      </c>
      <c r="F2081">
        <v>0.45843851512815398</v>
      </c>
      <c r="G2081">
        <v>-14.2248359705242</v>
      </c>
      <c r="H2081" t="s">
        <v>23</v>
      </c>
      <c r="I2081">
        <v>8.0808356650047894</v>
      </c>
      <c r="J2081" t="s">
        <v>2096</v>
      </c>
      <c r="K2081" t="s">
        <v>25</v>
      </c>
      <c r="L2081" t="s">
        <v>3965</v>
      </c>
      <c r="M2081" t="s">
        <v>3966</v>
      </c>
      <c r="N2081" t="s">
        <v>3967</v>
      </c>
      <c r="O2081" t="s">
        <v>3968</v>
      </c>
      <c r="P2081">
        <v>1.2000000500000001</v>
      </c>
      <c r="Q2081">
        <v>5280569</v>
      </c>
      <c r="R2081" t="s">
        <v>3969</v>
      </c>
      <c r="S2081">
        <v>88009086</v>
      </c>
      <c r="T2081">
        <v>179.03388509999999</v>
      </c>
      <c r="U2081" t="s">
        <v>31</v>
      </c>
      <c r="V2081" t="s">
        <v>3970</v>
      </c>
      <c r="W2081" t="s">
        <v>23</v>
      </c>
    </row>
    <row r="2082" spans="1:23" x14ac:dyDescent="0.4">
      <c r="A2082">
        <v>2081</v>
      </c>
      <c r="B2082">
        <v>1</v>
      </c>
      <c r="C2082">
        <v>1</v>
      </c>
      <c r="D2082">
        <v>1</v>
      </c>
      <c r="E2082">
        <v>1</v>
      </c>
      <c r="F2082">
        <v>0.45843851512815398</v>
      </c>
      <c r="G2082">
        <v>-14.2248359705242</v>
      </c>
      <c r="H2082">
        <v>0.999999999999999</v>
      </c>
      <c r="I2082">
        <v>8.0808356650047894</v>
      </c>
      <c r="J2082" t="s">
        <v>2096</v>
      </c>
      <c r="K2082" t="s">
        <v>25</v>
      </c>
      <c r="L2082" t="s">
        <v>3965</v>
      </c>
      <c r="M2082" t="s">
        <v>3966</v>
      </c>
      <c r="N2082" t="s">
        <v>3967</v>
      </c>
      <c r="O2082" t="s">
        <v>3968</v>
      </c>
      <c r="P2082">
        <v>1.2000000500000001</v>
      </c>
      <c r="Q2082">
        <v>5280569</v>
      </c>
      <c r="R2082" t="s">
        <v>3969</v>
      </c>
      <c r="S2082">
        <v>88009086</v>
      </c>
      <c r="T2082">
        <v>179.03388509999999</v>
      </c>
      <c r="U2082" t="s">
        <v>31</v>
      </c>
      <c r="V2082" t="s">
        <v>13802</v>
      </c>
      <c r="W2082" t="s">
        <v>23</v>
      </c>
    </row>
    <row r="2083" spans="1:23" x14ac:dyDescent="0.4">
      <c r="A2083">
        <v>2082</v>
      </c>
      <c r="B2083">
        <v>1</v>
      </c>
      <c r="C2083">
        <v>3</v>
      </c>
      <c r="D2083">
        <v>1</v>
      </c>
      <c r="E2083">
        <v>2</v>
      </c>
      <c r="F2083">
        <v>0.458321272826757</v>
      </c>
      <c r="G2083">
        <v>-4.4690711418309803</v>
      </c>
      <c r="H2083">
        <v>4.8743718592964801E-2</v>
      </c>
      <c r="I2083">
        <v>45.234833193571902</v>
      </c>
      <c r="J2083" t="s">
        <v>6506</v>
      </c>
      <c r="K2083" t="s">
        <v>25</v>
      </c>
      <c r="L2083" t="s">
        <v>8164</v>
      </c>
      <c r="M2083" t="s">
        <v>8165</v>
      </c>
      <c r="N2083" t="s">
        <v>8166</v>
      </c>
      <c r="O2083" t="s">
        <v>8167</v>
      </c>
      <c r="P2083">
        <v>3.2999999500000001</v>
      </c>
      <c r="Q2083" t="s">
        <v>8168</v>
      </c>
      <c r="R2083" t="s">
        <v>8169</v>
      </c>
      <c r="S2083">
        <v>188410238</v>
      </c>
      <c r="T2083">
        <v>359.14891490000002</v>
      </c>
      <c r="U2083" t="s">
        <v>31</v>
      </c>
      <c r="V2083" t="s">
        <v>13803</v>
      </c>
      <c r="W2083" t="s">
        <v>23</v>
      </c>
    </row>
    <row r="2084" spans="1:23" x14ac:dyDescent="0.4">
      <c r="A2084">
        <v>2083</v>
      </c>
      <c r="B2084">
        <v>1</v>
      </c>
      <c r="C2084">
        <v>1</v>
      </c>
      <c r="D2084">
        <v>1</v>
      </c>
      <c r="E2084">
        <v>2</v>
      </c>
      <c r="F2084">
        <v>0.45820285037942898</v>
      </c>
      <c r="G2084">
        <v>-230.06203088122501</v>
      </c>
      <c r="H2084" t="s">
        <v>23</v>
      </c>
      <c r="I2084">
        <v>40.127218234925898</v>
      </c>
      <c r="J2084" t="s">
        <v>4459</v>
      </c>
      <c r="K2084" t="s">
        <v>25</v>
      </c>
      <c r="L2084" t="s">
        <v>4460</v>
      </c>
      <c r="M2084" t="s">
        <v>4461</v>
      </c>
      <c r="N2084" t="s">
        <v>28</v>
      </c>
      <c r="O2084" t="s">
        <v>4462</v>
      </c>
      <c r="P2084">
        <v>3.7999999500000001</v>
      </c>
      <c r="Q2084">
        <v>11146574</v>
      </c>
      <c r="R2084" t="s">
        <v>4463</v>
      </c>
      <c r="S2084">
        <v>19955714</v>
      </c>
      <c r="T2084">
        <v>625.25319999999999</v>
      </c>
      <c r="U2084" t="s">
        <v>31</v>
      </c>
      <c r="V2084" t="s">
        <v>3692</v>
      </c>
      <c r="W2084" t="s">
        <v>23</v>
      </c>
    </row>
    <row r="2085" spans="1:23" x14ac:dyDescent="0.4">
      <c r="A2085">
        <v>2084</v>
      </c>
      <c r="B2085">
        <v>1</v>
      </c>
      <c r="C2085">
        <v>1</v>
      </c>
      <c r="D2085">
        <v>1</v>
      </c>
      <c r="E2085">
        <v>2</v>
      </c>
      <c r="F2085">
        <v>0.45820285037942898</v>
      </c>
      <c r="G2085">
        <v>-230.06203088122501</v>
      </c>
      <c r="H2085">
        <v>0.95929648241206</v>
      </c>
      <c r="I2085">
        <v>40.127218234925898</v>
      </c>
      <c r="J2085" t="s">
        <v>4459</v>
      </c>
      <c r="K2085" t="s">
        <v>25</v>
      </c>
      <c r="L2085" t="s">
        <v>4460</v>
      </c>
      <c r="M2085" t="s">
        <v>4461</v>
      </c>
      <c r="N2085" t="s">
        <v>28</v>
      </c>
      <c r="O2085" t="s">
        <v>4462</v>
      </c>
      <c r="P2085">
        <v>3.7999999500000001</v>
      </c>
      <c r="Q2085">
        <v>11146574</v>
      </c>
      <c r="R2085" t="s">
        <v>4463</v>
      </c>
      <c r="S2085">
        <v>19955714</v>
      </c>
      <c r="T2085">
        <v>625.25319999999999</v>
      </c>
      <c r="U2085" t="s">
        <v>31</v>
      </c>
      <c r="V2085" t="s">
        <v>13804</v>
      </c>
      <c r="W2085" t="s">
        <v>23</v>
      </c>
    </row>
    <row r="2086" spans="1:23" x14ac:dyDescent="0.4">
      <c r="A2086">
        <v>2085</v>
      </c>
      <c r="B2086">
        <v>1</v>
      </c>
      <c r="C2086">
        <v>2</v>
      </c>
      <c r="D2086">
        <v>1</v>
      </c>
      <c r="E2086">
        <v>2</v>
      </c>
      <c r="F2086">
        <v>0.45776827832028899</v>
      </c>
      <c r="G2086">
        <v>-542.78520659895605</v>
      </c>
      <c r="H2086">
        <v>5.0251256281407003E-2</v>
      </c>
      <c r="I2086">
        <v>73.981303050563994</v>
      </c>
      <c r="J2086" t="s">
        <v>1841</v>
      </c>
      <c r="K2086" t="s">
        <v>25</v>
      </c>
      <c r="L2086" t="s">
        <v>1842</v>
      </c>
      <c r="M2086" t="s">
        <v>1843</v>
      </c>
      <c r="N2086" t="s">
        <v>1844</v>
      </c>
      <c r="O2086" t="s">
        <v>1845</v>
      </c>
      <c r="P2086">
        <v>3.2999999500000001</v>
      </c>
      <c r="Q2086">
        <v>16409444</v>
      </c>
      <c r="R2086" t="s">
        <v>1846</v>
      </c>
      <c r="S2086">
        <v>3153922</v>
      </c>
      <c r="T2086">
        <v>611.19704679999995</v>
      </c>
      <c r="U2086" t="s">
        <v>31</v>
      </c>
      <c r="V2086" t="s">
        <v>13805</v>
      </c>
      <c r="W2086" t="s">
        <v>23</v>
      </c>
    </row>
    <row r="2087" spans="1:23" x14ac:dyDescent="0.4">
      <c r="A2087">
        <v>2086</v>
      </c>
      <c r="B2087">
        <v>1</v>
      </c>
      <c r="C2087">
        <v>1</v>
      </c>
      <c r="D2087">
        <v>1</v>
      </c>
      <c r="E2087">
        <v>1</v>
      </c>
      <c r="F2087">
        <v>0.45775455240103302</v>
      </c>
      <c r="G2087">
        <v>-4.9840084416503103</v>
      </c>
      <c r="H2087">
        <v>0.999999999999999</v>
      </c>
      <c r="I2087">
        <v>40.592821218026003</v>
      </c>
      <c r="J2087" t="s">
        <v>4591</v>
      </c>
      <c r="K2087" t="s">
        <v>25</v>
      </c>
      <c r="L2087" t="s">
        <v>5876</v>
      </c>
      <c r="M2087" t="s">
        <v>5877</v>
      </c>
      <c r="N2087" t="s">
        <v>5878</v>
      </c>
      <c r="O2087" t="s">
        <v>5879</v>
      </c>
      <c r="P2087">
        <v>2.6446747799999999</v>
      </c>
      <c r="Q2087" t="s">
        <v>5880</v>
      </c>
      <c r="R2087" t="s">
        <v>5881</v>
      </c>
      <c r="S2087">
        <v>88009086</v>
      </c>
      <c r="T2087">
        <v>285.07574990000001</v>
      </c>
      <c r="U2087" t="s">
        <v>31</v>
      </c>
      <c r="V2087" t="s">
        <v>13806</v>
      </c>
      <c r="W2087" t="s">
        <v>23</v>
      </c>
    </row>
    <row r="2088" spans="1:23" x14ac:dyDescent="0.4">
      <c r="A2088">
        <v>2087</v>
      </c>
      <c r="B2088">
        <v>1</v>
      </c>
      <c r="C2088">
        <v>1</v>
      </c>
      <c r="D2088">
        <v>1</v>
      </c>
      <c r="E2088">
        <v>1</v>
      </c>
      <c r="F2088">
        <v>0.45775455240103302</v>
      </c>
      <c r="G2088">
        <v>-4.9840084416503103</v>
      </c>
      <c r="H2088" t="s">
        <v>23</v>
      </c>
      <c r="I2088">
        <v>40.592821218026003</v>
      </c>
      <c r="J2088" t="s">
        <v>4591</v>
      </c>
      <c r="K2088" t="s">
        <v>25</v>
      </c>
      <c r="L2088" t="s">
        <v>5876</v>
      </c>
      <c r="M2088" t="s">
        <v>5877</v>
      </c>
      <c r="N2088" t="s">
        <v>5878</v>
      </c>
      <c r="O2088" t="s">
        <v>5879</v>
      </c>
      <c r="P2088">
        <v>2.6446747799999999</v>
      </c>
      <c r="Q2088" t="s">
        <v>5880</v>
      </c>
      <c r="R2088" t="s">
        <v>5881</v>
      </c>
      <c r="S2088">
        <v>88009086</v>
      </c>
      <c r="T2088">
        <v>285.07574990000001</v>
      </c>
      <c r="U2088" t="s">
        <v>31</v>
      </c>
      <c r="V2088" t="s">
        <v>8334</v>
      </c>
      <c r="W2088" t="s">
        <v>23</v>
      </c>
    </row>
    <row r="2089" spans="1:23" x14ac:dyDescent="0.4">
      <c r="A2089">
        <v>2088</v>
      </c>
      <c r="B2089">
        <v>1</v>
      </c>
      <c r="C2089">
        <v>1</v>
      </c>
      <c r="D2089">
        <v>1</v>
      </c>
      <c r="E2089">
        <v>1</v>
      </c>
      <c r="F2089">
        <v>0.45773692703672197</v>
      </c>
      <c r="G2089">
        <v>-6.6284080019361999</v>
      </c>
      <c r="H2089" t="s">
        <v>23</v>
      </c>
      <c r="I2089">
        <v>20.539198576030799</v>
      </c>
      <c r="J2089" t="s">
        <v>3322</v>
      </c>
      <c r="K2089" t="s">
        <v>25</v>
      </c>
      <c r="L2089" t="s">
        <v>3323</v>
      </c>
      <c r="M2089" t="s">
        <v>3324</v>
      </c>
      <c r="N2089" t="s">
        <v>3325</v>
      </c>
      <c r="O2089" t="s">
        <v>3326</v>
      </c>
      <c r="P2089">
        <v>2.6852800800000001</v>
      </c>
      <c r="Q2089" t="s">
        <v>3327</v>
      </c>
      <c r="R2089" t="s">
        <v>3328</v>
      </c>
      <c r="S2089">
        <v>17266829694</v>
      </c>
      <c r="T2089">
        <v>213.1022395</v>
      </c>
      <c r="U2089" t="s">
        <v>31</v>
      </c>
      <c r="V2089" t="s">
        <v>10150</v>
      </c>
      <c r="W2089" t="s">
        <v>23</v>
      </c>
    </row>
    <row r="2090" spans="1:23" x14ac:dyDescent="0.4">
      <c r="A2090">
        <v>2089</v>
      </c>
      <c r="B2090">
        <v>1</v>
      </c>
      <c r="C2090">
        <v>1</v>
      </c>
      <c r="D2090">
        <v>1</v>
      </c>
      <c r="E2090">
        <v>1</v>
      </c>
      <c r="F2090">
        <v>0.45773692703672197</v>
      </c>
      <c r="G2090">
        <v>-6.6284080019361999</v>
      </c>
      <c r="H2090">
        <v>0.999999999999999</v>
      </c>
      <c r="I2090">
        <v>20.539198576030799</v>
      </c>
      <c r="J2090" t="s">
        <v>3322</v>
      </c>
      <c r="K2090" t="s">
        <v>25</v>
      </c>
      <c r="L2090" t="s">
        <v>3323</v>
      </c>
      <c r="M2090" t="s">
        <v>3324</v>
      </c>
      <c r="N2090" t="s">
        <v>3325</v>
      </c>
      <c r="O2090" t="s">
        <v>3326</v>
      </c>
      <c r="P2090">
        <v>2.6852800800000001</v>
      </c>
      <c r="Q2090" t="s">
        <v>3327</v>
      </c>
      <c r="R2090" t="s">
        <v>3328</v>
      </c>
      <c r="S2090">
        <v>17266829694</v>
      </c>
      <c r="T2090">
        <v>213.1022395</v>
      </c>
      <c r="U2090" t="s">
        <v>31</v>
      </c>
      <c r="V2090" t="s">
        <v>13807</v>
      </c>
      <c r="W2090" t="s">
        <v>23</v>
      </c>
    </row>
    <row r="2091" spans="1:23" x14ac:dyDescent="0.4">
      <c r="A2091">
        <v>2090</v>
      </c>
      <c r="B2091">
        <v>1</v>
      </c>
      <c r="C2091">
        <v>1</v>
      </c>
      <c r="D2091">
        <v>1</v>
      </c>
      <c r="E2091">
        <v>1</v>
      </c>
      <c r="F2091">
        <v>0.45751416165453002</v>
      </c>
      <c r="G2091">
        <v>-5.4374290518124599</v>
      </c>
      <c r="H2091">
        <v>0.999999999999999</v>
      </c>
      <c r="I2091">
        <v>15.5369873774053</v>
      </c>
      <c r="J2091" t="s">
        <v>1074</v>
      </c>
      <c r="K2091" t="s">
        <v>25</v>
      </c>
      <c r="L2091" t="s">
        <v>1075</v>
      </c>
      <c r="M2091" t="s">
        <v>1076</v>
      </c>
      <c r="N2091" t="s">
        <v>1077</v>
      </c>
      <c r="O2091" t="s">
        <v>1078</v>
      </c>
      <c r="P2091">
        <v>-1.2999999499999999</v>
      </c>
      <c r="Q2091" t="s">
        <v>1079</v>
      </c>
      <c r="R2091" t="s">
        <v>1080</v>
      </c>
      <c r="S2091">
        <v>255781246</v>
      </c>
      <c r="T2091">
        <v>611.16066130000002</v>
      </c>
      <c r="U2091" t="s">
        <v>31</v>
      </c>
      <c r="V2091" t="s">
        <v>13808</v>
      </c>
      <c r="W2091" t="s">
        <v>23</v>
      </c>
    </row>
    <row r="2092" spans="1:23" x14ac:dyDescent="0.4">
      <c r="A2092">
        <v>2091</v>
      </c>
      <c r="B2092">
        <v>1</v>
      </c>
      <c r="C2092">
        <v>1</v>
      </c>
      <c r="D2092">
        <v>1</v>
      </c>
      <c r="E2092">
        <v>1</v>
      </c>
      <c r="F2092">
        <v>0.45751416165453002</v>
      </c>
      <c r="G2092">
        <v>-5.4374290518124599</v>
      </c>
      <c r="H2092" t="s">
        <v>23</v>
      </c>
      <c r="I2092">
        <v>15.5369873774053</v>
      </c>
      <c r="J2092" t="s">
        <v>1074</v>
      </c>
      <c r="K2092" t="s">
        <v>25</v>
      </c>
      <c r="L2092" t="s">
        <v>1075</v>
      </c>
      <c r="M2092" t="s">
        <v>1076</v>
      </c>
      <c r="N2092" t="s">
        <v>1077</v>
      </c>
      <c r="O2092" t="s">
        <v>1078</v>
      </c>
      <c r="P2092">
        <v>-1.2999999499999999</v>
      </c>
      <c r="Q2092" t="s">
        <v>1079</v>
      </c>
      <c r="R2092" t="s">
        <v>1080</v>
      </c>
      <c r="S2092">
        <v>255781246</v>
      </c>
      <c r="T2092">
        <v>611.16066130000002</v>
      </c>
      <c r="U2092" t="s">
        <v>31</v>
      </c>
      <c r="V2092" t="s">
        <v>1591</v>
      </c>
      <c r="W2092" t="s">
        <v>23</v>
      </c>
    </row>
    <row r="2093" spans="1:23" x14ac:dyDescent="0.4">
      <c r="A2093">
        <v>2092</v>
      </c>
      <c r="B2093">
        <v>1</v>
      </c>
      <c r="C2093">
        <v>4</v>
      </c>
      <c r="D2093">
        <v>1</v>
      </c>
      <c r="E2093">
        <v>2</v>
      </c>
      <c r="F2093">
        <v>0.45711762493361202</v>
      </c>
      <c r="G2093">
        <v>-3.6477940174485899</v>
      </c>
      <c r="H2093">
        <v>0.97788944723618099</v>
      </c>
      <c r="I2093">
        <v>17.184767846521101</v>
      </c>
      <c r="J2093" t="s">
        <v>3098</v>
      </c>
      <c r="K2093" t="s">
        <v>25</v>
      </c>
      <c r="L2093" t="s">
        <v>3099</v>
      </c>
      <c r="M2093" t="s">
        <v>3100</v>
      </c>
      <c r="N2093" t="s">
        <v>3101</v>
      </c>
      <c r="O2093" t="s">
        <v>3102</v>
      </c>
      <c r="P2093">
        <v>0.60000002399999997</v>
      </c>
      <c r="Q2093" t="s">
        <v>3103</v>
      </c>
      <c r="R2093" t="s">
        <v>3104</v>
      </c>
      <c r="S2093">
        <v>88009086</v>
      </c>
      <c r="T2093">
        <v>435.12857339999999</v>
      </c>
      <c r="U2093" t="s">
        <v>31</v>
      </c>
      <c r="V2093" t="s">
        <v>13809</v>
      </c>
      <c r="W2093" t="s">
        <v>23</v>
      </c>
    </row>
    <row r="2094" spans="1:23" x14ac:dyDescent="0.4">
      <c r="A2094">
        <v>2093</v>
      </c>
      <c r="B2094">
        <v>1</v>
      </c>
      <c r="C2094">
        <v>1</v>
      </c>
      <c r="D2094">
        <v>1</v>
      </c>
      <c r="E2094">
        <v>1</v>
      </c>
      <c r="F2094">
        <v>0.45709604257983899</v>
      </c>
      <c r="G2094">
        <v>-6.29299327986715</v>
      </c>
      <c r="H2094" t="s">
        <v>23</v>
      </c>
      <c r="I2094">
        <v>19.650624527169299</v>
      </c>
      <c r="J2094" t="s">
        <v>1860</v>
      </c>
      <c r="K2094" t="s">
        <v>25</v>
      </c>
      <c r="L2094" t="s">
        <v>1861</v>
      </c>
      <c r="M2094" t="s">
        <v>1862</v>
      </c>
      <c r="N2094" t="s">
        <v>1863</v>
      </c>
      <c r="O2094" t="s">
        <v>1864</v>
      </c>
      <c r="P2094">
        <v>1</v>
      </c>
      <c r="Q2094" t="s">
        <v>1865</v>
      </c>
      <c r="R2094" t="s">
        <v>1866</v>
      </c>
      <c r="S2094">
        <v>8677613694</v>
      </c>
      <c r="T2094">
        <v>463.08710250000001</v>
      </c>
      <c r="U2094" t="s">
        <v>31</v>
      </c>
      <c r="V2094" t="s">
        <v>1867</v>
      </c>
      <c r="W2094" t="s">
        <v>23</v>
      </c>
    </row>
    <row r="2095" spans="1:23" x14ac:dyDescent="0.4">
      <c r="A2095">
        <v>2094</v>
      </c>
      <c r="B2095">
        <v>1</v>
      </c>
      <c r="C2095">
        <v>1</v>
      </c>
      <c r="D2095">
        <v>1</v>
      </c>
      <c r="E2095">
        <v>1</v>
      </c>
      <c r="F2095">
        <v>0.45709604257983899</v>
      </c>
      <c r="G2095">
        <v>-6.29299327986715</v>
      </c>
      <c r="H2095">
        <v>0.999999999999999</v>
      </c>
      <c r="I2095">
        <v>19.650624527169299</v>
      </c>
      <c r="J2095" t="s">
        <v>1860</v>
      </c>
      <c r="K2095" t="s">
        <v>25</v>
      </c>
      <c r="L2095" t="s">
        <v>1861</v>
      </c>
      <c r="M2095" t="s">
        <v>1862</v>
      </c>
      <c r="N2095" t="s">
        <v>1863</v>
      </c>
      <c r="O2095" t="s">
        <v>1864</v>
      </c>
      <c r="P2095">
        <v>1</v>
      </c>
      <c r="Q2095" t="s">
        <v>1865</v>
      </c>
      <c r="R2095" t="s">
        <v>1866</v>
      </c>
      <c r="S2095">
        <v>8677613694</v>
      </c>
      <c r="T2095">
        <v>463.08710250000001</v>
      </c>
      <c r="U2095" t="s">
        <v>31</v>
      </c>
      <c r="V2095" t="s">
        <v>13810</v>
      </c>
      <c r="W2095" t="s">
        <v>23</v>
      </c>
    </row>
    <row r="2096" spans="1:23" x14ac:dyDescent="0.4">
      <c r="A2096">
        <v>2095</v>
      </c>
      <c r="B2096">
        <v>1</v>
      </c>
      <c r="C2096">
        <v>1</v>
      </c>
      <c r="D2096">
        <v>1</v>
      </c>
      <c r="E2096">
        <v>1</v>
      </c>
      <c r="F2096">
        <v>0.45619232464682002</v>
      </c>
      <c r="G2096">
        <v>-8.4925254690429099</v>
      </c>
      <c r="H2096">
        <v>0.999999999999999</v>
      </c>
      <c r="I2096">
        <v>55.3407005593373</v>
      </c>
      <c r="J2096" t="s">
        <v>3322</v>
      </c>
      <c r="K2096" t="s">
        <v>25</v>
      </c>
      <c r="L2096" t="s">
        <v>3323</v>
      </c>
      <c r="M2096" t="s">
        <v>3324</v>
      </c>
      <c r="N2096" t="s">
        <v>3325</v>
      </c>
      <c r="O2096" t="s">
        <v>3326</v>
      </c>
      <c r="P2096">
        <v>2.6852800800000001</v>
      </c>
      <c r="Q2096" t="s">
        <v>3327</v>
      </c>
      <c r="R2096" t="s">
        <v>3328</v>
      </c>
      <c r="S2096">
        <v>17266829694</v>
      </c>
      <c r="T2096">
        <v>213.1022395</v>
      </c>
      <c r="U2096" t="s">
        <v>31</v>
      </c>
      <c r="V2096" t="s">
        <v>13811</v>
      </c>
      <c r="W2096" t="s">
        <v>23</v>
      </c>
    </row>
    <row r="2097" spans="1:23" x14ac:dyDescent="0.4">
      <c r="A2097">
        <v>2096</v>
      </c>
      <c r="B2097">
        <v>1</v>
      </c>
      <c r="C2097">
        <v>1</v>
      </c>
      <c r="D2097">
        <v>1</v>
      </c>
      <c r="E2097">
        <v>1</v>
      </c>
      <c r="F2097">
        <v>0.45619232464682002</v>
      </c>
      <c r="G2097">
        <v>-8.4925254690429099</v>
      </c>
      <c r="H2097" t="s">
        <v>23</v>
      </c>
      <c r="I2097">
        <v>55.3407005593373</v>
      </c>
      <c r="J2097" t="s">
        <v>3322</v>
      </c>
      <c r="K2097" t="s">
        <v>25</v>
      </c>
      <c r="L2097" t="s">
        <v>3323</v>
      </c>
      <c r="M2097" t="s">
        <v>3324</v>
      </c>
      <c r="N2097" t="s">
        <v>3325</v>
      </c>
      <c r="O2097" t="s">
        <v>3326</v>
      </c>
      <c r="P2097">
        <v>2.6852800800000001</v>
      </c>
      <c r="Q2097" t="s">
        <v>3327</v>
      </c>
      <c r="R2097" t="s">
        <v>3328</v>
      </c>
      <c r="S2097">
        <v>17266829694</v>
      </c>
      <c r="T2097">
        <v>213.1022395</v>
      </c>
      <c r="U2097" t="s">
        <v>31</v>
      </c>
      <c r="V2097" t="s">
        <v>10657</v>
      </c>
      <c r="W2097" t="s">
        <v>23</v>
      </c>
    </row>
    <row r="2098" spans="1:23" x14ac:dyDescent="0.4">
      <c r="A2098">
        <v>2097</v>
      </c>
      <c r="B2098">
        <v>1</v>
      </c>
      <c r="C2098">
        <v>1</v>
      </c>
      <c r="D2098">
        <v>1</v>
      </c>
      <c r="E2098">
        <v>2</v>
      </c>
      <c r="F2098">
        <v>0.45512399731946701</v>
      </c>
      <c r="G2098">
        <v>-127.55584067558701</v>
      </c>
      <c r="H2098">
        <v>0.98743718592964802</v>
      </c>
      <c r="I2098">
        <v>43.980121162267601</v>
      </c>
      <c r="J2098" t="s">
        <v>1710</v>
      </c>
      <c r="K2098" t="s">
        <v>25</v>
      </c>
      <c r="L2098" t="s">
        <v>2916</v>
      </c>
      <c r="M2098" t="s">
        <v>2917</v>
      </c>
      <c r="N2098" t="s">
        <v>2918</v>
      </c>
      <c r="O2098" t="s">
        <v>2919</v>
      </c>
      <c r="P2098">
        <v>-0.30000001199999998</v>
      </c>
      <c r="Q2098" t="s">
        <v>2920</v>
      </c>
      <c r="R2098" t="s">
        <v>2921</v>
      </c>
      <c r="S2098">
        <v>20097402</v>
      </c>
      <c r="T2098">
        <v>357.11800870000002</v>
      </c>
      <c r="U2098" t="s">
        <v>31</v>
      </c>
      <c r="V2098" t="s">
        <v>13812</v>
      </c>
      <c r="W2098" t="s">
        <v>23</v>
      </c>
    </row>
    <row r="2099" spans="1:23" x14ac:dyDescent="0.4">
      <c r="A2099">
        <v>2098</v>
      </c>
      <c r="B2099">
        <v>1</v>
      </c>
      <c r="C2099">
        <v>1</v>
      </c>
      <c r="D2099">
        <v>1</v>
      </c>
      <c r="E2099">
        <v>2</v>
      </c>
      <c r="F2099">
        <v>0.45512399731946701</v>
      </c>
      <c r="G2099">
        <v>-127.55584067558701</v>
      </c>
      <c r="H2099" t="s">
        <v>23</v>
      </c>
      <c r="I2099">
        <v>43.980121162267601</v>
      </c>
      <c r="J2099" t="s">
        <v>1710</v>
      </c>
      <c r="K2099" t="s">
        <v>25</v>
      </c>
      <c r="L2099" t="s">
        <v>2916</v>
      </c>
      <c r="M2099" t="s">
        <v>2917</v>
      </c>
      <c r="N2099" t="s">
        <v>2918</v>
      </c>
      <c r="O2099" t="s">
        <v>2919</v>
      </c>
      <c r="P2099">
        <v>-0.30000001199999998</v>
      </c>
      <c r="Q2099" t="s">
        <v>2920</v>
      </c>
      <c r="R2099" t="s">
        <v>2921</v>
      </c>
      <c r="S2099">
        <v>20097402</v>
      </c>
      <c r="T2099">
        <v>357.11800870000002</v>
      </c>
      <c r="U2099" t="s">
        <v>31</v>
      </c>
      <c r="V2099" t="s">
        <v>2706</v>
      </c>
      <c r="W2099" t="s">
        <v>23</v>
      </c>
    </row>
    <row r="2100" spans="1:23" x14ac:dyDescent="0.4">
      <c r="A2100">
        <v>2099</v>
      </c>
      <c r="B2100">
        <v>1</v>
      </c>
      <c r="C2100">
        <v>1</v>
      </c>
      <c r="D2100">
        <v>1</v>
      </c>
      <c r="E2100">
        <v>1</v>
      </c>
      <c r="F2100">
        <v>0.45487435572553903</v>
      </c>
      <c r="G2100">
        <v>-23.913629789372202</v>
      </c>
      <c r="H2100">
        <v>0.999999999999999</v>
      </c>
      <c r="I2100">
        <v>34.034521959428403</v>
      </c>
      <c r="J2100" t="s">
        <v>1532</v>
      </c>
      <c r="K2100" t="s">
        <v>25</v>
      </c>
      <c r="L2100" t="s">
        <v>2660</v>
      </c>
      <c r="M2100" t="s">
        <v>2661</v>
      </c>
      <c r="N2100" t="s">
        <v>2662</v>
      </c>
      <c r="O2100" t="s">
        <v>2663</v>
      </c>
      <c r="P2100">
        <v>1</v>
      </c>
      <c r="Q2100" t="s">
        <v>2664</v>
      </c>
      <c r="R2100" t="s">
        <v>2665</v>
      </c>
      <c r="S2100">
        <v>20496442</v>
      </c>
      <c r="T2100">
        <v>757.19744079999998</v>
      </c>
      <c r="U2100" t="s">
        <v>31</v>
      </c>
      <c r="V2100" t="s">
        <v>13813</v>
      </c>
      <c r="W2100" t="s">
        <v>23</v>
      </c>
    </row>
    <row r="2101" spans="1:23" x14ac:dyDescent="0.4">
      <c r="A2101">
        <v>2100</v>
      </c>
      <c r="B2101">
        <v>1</v>
      </c>
      <c r="C2101">
        <v>1</v>
      </c>
      <c r="D2101">
        <v>1</v>
      </c>
      <c r="E2101">
        <v>1</v>
      </c>
      <c r="F2101">
        <v>0.45487435572553903</v>
      </c>
      <c r="G2101">
        <v>-23.913629789372202</v>
      </c>
      <c r="H2101" t="s">
        <v>23</v>
      </c>
      <c r="I2101">
        <v>34.034521959428403</v>
      </c>
      <c r="J2101" t="s">
        <v>1532</v>
      </c>
      <c r="K2101" t="s">
        <v>25</v>
      </c>
      <c r="L2101" t="s">
        <v>2660</v>
      </c>
      <c r="M2101" t="s">
        <v>2661</v>
      </c>
      <c r="N2101" t="s">
        <v>2662</v>
      </c>
      <c r="O2101" t="s">
        <v>2663</v>
      </c>
      <c r="P2101">
        <v>1</v>
      </c>
      <c r="Q2101" t="s">
        <v>2664</v>
      </c>
      <c r="R2101" t="s">
        <v>2665</v>
      </c>
      <c r="S2101">
        <v>20496442</v>
      </c>
      <c r="T2101">
        <v>757.19744079999998</v>
      </c>
      <c r="U2101" t="s">
        <v>31</v>
      </c>
      <c r="V2101" t="s">
        <v>2908</v>
      </c>
      <c r="W2101" t="s">
        <v>23</v>
      </c>
    </row>
    <row r="2102" spans="1:23" x14ac:dyDescent="0.4">
      <c r="A2102">
        <v>2101</v>
      </c>
      <c r="B2102">
        <v>1</v>
      </c>
      <c r="C2102">
        <v>4</v>
      </c>
      <c r="D2102">
        <v>1</v>
      </c>
      <c r="E2102">
        <v>3</v>
      </c>
      <c r="F2102">
        <v>0.45477879455758702</v>
      </c>
      <c r="G2102">
        <v>-2.6523062095476502</v>
      </c>
      <c r="H2102">
        <v>0.74371859296482401</v>
      </c>
      <c r="I2102">
        <v>23.9343877806227</v>
      </c>
      <c r="J2102" t="s">
        <v>908</v>
      </c>
      <c r="K2102" t="s">
        <v>25</v>
      </c>
      <c r="L2102" t="s">
        <v>909</v>
      </c>
      <c r="M2102" t="s">
        <v>910</v>
      </c>
      <c r="N2102" t="s">
        <v>911</v>
      </c>
      <c r="O2102" t="s">
        <v>912</v>
      </c>
      <c r="P2102">
        <v>0.40000000600000002</v>
      </c>
      <c r="Q2102" t="s">
        <v>913</v>
      </c>
      <c r="R2102" t="s">
        <v>914</v>
      </c>
      <c r="S2102">
        <v>34615519614</v>
      </c>
      <c r="T2102">
        <v>465.10275250000001</v>
      </c>
      <c r="U2102" t="s">
        <v>31</v>
      </c>
      <c r="V2102" t="s">
        <v>13814</v>
      </c>
      <c r="W2102" t="s">
        <v>23</v>
      </c>
    </row>
    <row r="2103" spans="1:23" x14ac:dyDescent="0.4">
      <c r="A2103">
        <v>2102</v>
      </c>
      <c r="B2103">
        <v>1</v>
      </c>
      <c r="C2103">
        <v>1</v>
      </c>
      <c r="D2103">
        <v>1</v>
      </c>
      <c r="E2103">
        <v>1</v>
      </c>
      <c r="F2103">
        <v>0.45452909490746302</v>
      </c>
      <c r="G2103">
        <v>-5.4374290518124599</v>
      </c>
      <c r="H2103" t="s">
        <v>23</v>
      </c>
      <c r="I2103">
        <v>15.5369873774053</v>
      </c>
      <c r="J2103" t="s">
        <v>1074</v>
      </c>
      <c r="K2103" t="s">
        <v>25</v>
      </c>
      <c r="L2103" t="s">
        <v>1075</v>
      </c>
      <c r="M2103" t="s">
        <v>1076</v>
      </c>
      <c r="N2103" t="s">
        <v>1077</v>
      </c>
      <c r="O2103" t="s">
        <v>1078</v>
      </c>
      <c r="P2103">
        <v>-1.2999999499999999</v>
      </c>
      <c r="Q2103" t="s">
        <v>1079</v>
      </c>
      <c r="R2103" t="s">
        <v>1080</v>
      </c>
      <c r="S2103">
        <v>255781246</v>
      </c>
      <c r="T2103">
        <v>611.16066000000001</v>
      </c>
      <c r="U2103" t="s">
        <v>31</v>
      </c>
      <c r="V2103" t="s">
        <v>4234</v>
      </c>
      <c r="W2103" t="s">
        <v>23</v>
      </c>
    </row>
    <row r="2104" spans="1:23" x14ac:dyDescent="0.4">
      <c r="A2104">
        <v>2103</v>
      </c>
      <c r="B2104">
        <v>1</v>
      </c>
      <c r="C2104">
        <v>1</v>
      </c>
      <c r="D2104">
        <v>1</v>
      </c>
      <c r="E2104">
        <v>1</v>
      </c>
      <c r="F2104">
        <v>0.45452909490746302</v>
      </c>
      <c r="G2104">
        <v>-5.4374290518124599</v>
      </c>
      <c r="H2104">
        <v>0.999999999999999</v>
      </c>
      <c r="I2104">
        <v>15.5369873774053</v>
      </c>
      <c r="J2104" t="s">
        <v>1074</v>
      </c>
      <c r="K2104" t="s">
        <v>25</v>
      </c>
      <c r="L2104" t="s">
        <v>1075</v>
      </c>
      <c r="M2104" t="s">
        <v>1076</v>
      </c>
      <c r="N2104" t="s">
        <v>1077</v>
      </c>
      <c r="O2104" t="s">
        <v>1078</v>
      </c>
      <c r="P2104">
        <v>-1.2999999499999999</v>
      </c>
      <c r="Q2104" t="s">
        <v>1079</v>
      </c>
      <c r="R2104" t="s">
        <v>1080</v>
      </c>
      <c r="S2104">
        <v>255781246</v>
      </c>
      <c r="T2104">
        <v>611.16066000000001</v>
      </c>
      <c r="U2104" t="s">
        <v>31</v>
      </c>
      <c r="V2104" t="s">
        <v>13815</v>
      </c>
      <c r="W2104" t="s">
        <v>23</v>
      </c>
    </row>
    <row r="2105" spans="1:23" x14ac:dyDescent="0.4">
      <c r="A2105">
        <v>2104</v>
      </c>
      <c r="B2105">
        <v>1</v>
      </c>
      <c r="C2105">
        <v>1</v>
      </c>
      <c r="D2105">
        <v>1</v>
      </c>
      <c r="E2105">
        <v>3</v>
      </c>
      <c r="F2105">
        <v>0.454110908547951</v>
      </c>
      <c r="G2105">
        <v>-263.44070324819</v>
      </c>
      <c r="H2105" t="s">
        <v>23</v>
      </c>
      <c r="I2105">
        <v>34.5934991803027</v>
      </c>
      <c r="J2105" t="s">
        <v>5620</v>
      </c>
      <c r="K2105" t="s">
        <v>25</v>
      </c>
      <c r="L2105" t="s">
        <v>5621</v>
      </c>
      <c r="M2105" t="s">
        <v>5622</v>
      </c>
      <c r="N2105" t="s">
        <v>5623</v>
      </c>
      <c r="O2105" t="s">
        <v>5624</v>
      </c>
      <c r="P2105">
        <v>1</v>
      </c>
      <c r="Q2105">
        <v>5746882</v>
      </c>
      <c r="R2105" t="s">
        <v>5625</v>
      </c>
      <c r="S2105">
        <v>67108866</v>
      </c>
      <c r="T2105">
        <v>389.14422339999999</v>
      </c>
      <c r="U2105" t="s">
        <v>31</v>
      </c>
      <c r="V2105" t="s">
        <v>5907</v>
      </c>
      <c r="W2105" t="s">
        <v>23</v>
      </c>
    </row>
    <row r="2106" spans="1:23" x14ac:dyDescent="0.4">
      <c r="A2106">
        <v>2105</v>
      </c>
      <c r="B2106">
        <v>1</v>
      </c>
      <c r="C2106">
        <v>1</v>
      </c>
      <c r="D2106">
        <v>1</v>
      </c>
      <c r="E2106">
        <v>1</v>
      </c>
      <c r="F2106">
        <v>0.45385790402270298</v>
      </c>
      <c r="G2106">
        <v>-6.1418869691911198</v>
      </c>
      <c r="H2106">
        <v>0.999999999999999</v>
      </c>
      <c r="I2106">
        <v>67.185267268420503</v>
      </c>
      <c r="J2106" t="s">
        <v>1690</v>
      </c>
      <c r="K2106" t="s">
        <v>25</v>
      </c>
      <c r="L2106" t="s">
        <v>13702</v>
      </c>
      <c r="M2106" t="s">
        <v>13703</v>
      </c>
      <c r="N2106" t="s">
        <v>13704</v>
      </c>
      <c r="O2106" t="s">
        <v>13705</v>
      </c>
      <c r="P2106">
        <v>-2.2999999500000001</v>
      </c>
      <c r="Q2106" t="s">
        <v>13706</v>
      </c>
      <c r="R2106" t="s">
        <v>13707</v>
      </c>
      <c r="S2106">
        <v>20621694</v>
      </c>
      <c r="T2106">
        <v>595.1657467</v>
      </c>
      <c r="U2106" t="s">
        <v>31</v>
      </c>
      <c r="V2106" t="s">
        <v>13816</v>
      </c>
      <c r="W2106" t="s">
        <v>23</v>
      </c>
    </row>
    <row r="2107" spans="1:23" x14ac:dyDescent="0.4">
      <c r="A2107">
        <v>2106</v>
      </c>
      <c r="B2107">
        <v>1</v>
      </c>
      <c r="C2107">
        <v>1</v>
      </c>
      <c r="D2107">
        <v>1</v>
      </c>
      <c r="E2107">
        <v>1</v>
      </c>
      <c r="F2107">
        <v>0.45385790402270298</v>
      </c>
      <c r="G2107">
        <v>-6.1418869691911198</v>
      </c>
      <c r="H2107" t="s">
        <v>23</v>
      </c>
      <c r="I2107">
        <v>67.185267268420503</v>
      </c>
      <c r="J2107" t="s">
        <v>1690</v>
      </c>
      <c r="K2107" t="s">
        <v>25</v>
      </c>
      <c r="L2107" t="s">
        <v>13702</v>
      </c>
      <c r="M2107" t="s">
        <v>13703</v>
      </c>
      <c r="N2107" t="s">
        <v>13704</v>
      </c>
      <c r="O2107" t="s">
        <v>13705</v>
      </c>
      <c r="P2107">
        <v>-2.2999999500000001</v>
      </c>
      <c r="Q2107" t="s">
        <v>13706</v>
      </c>
      <c r="R2107" t="s">
        <v>13707</v>
      </c>
      <c r="S2107">
        <v>20621694</v>
      </c>
      <c r="T2107">
        <v>595.1657467</v>
      </c>
      <c r="U2107" t="s">
        <v>31</v>
      </c>
      <c r="V2107" t="s">
        <v>7165</v>
      </c>
      <c r="W2107" t="s">
        <v>23</v>
      </c>
    </row>
    <row r="2108" spans="1:23" x14ac:dyDescent="0.4">
      <c r="A2108">
        <v>2107</v>
      </c>
      <c r="B2108">
        <v>1</v>
      </c>
      <c r="C2108">
        <v>1</v>
      </c>
      <c r="D2108">
        <v>1</v>
      </c>
      <c r="E2108">
        <v>1</v>
      </c>
      <c r="F2108">
        <v>0.45358680075107899</v>
      </c>
      <c r="G2108">
        <v>-3.2100379503107002</v>
      </c>
      <c r="H2108" t="s">
        <v>23</v>
      </c>
      <c r="I2108">
        <v>48.253365783825203</v>
      </c>
      <c r="J2108" t="s">
        <v>2355</v>
      </c>
      <c r="K2108" t="s">
        <v>25</v>
      </c>
      <c r="L2108" t="s">
        <v>2356</v>
      </c>
      <c r="M2108" t="s">
        <v>2357</v>
      </c>
      <c r="N2108" t="s">
        <v>2358</v>
      </c>
      <c r="O2108" t="s">
        <v>2359</v>
      </c>
      <c r="P2108">
        <v>2.7000000499999999</v>
      </c>
      <c r="Q2108" t="s">
        <v>2360</v>
      </c>
      <c r="R2108" t="s">
        <v>2361</v>
      </c>
      <c r="S2108">
        <v>20900222</v>
      </c>
      <c r="T2108">
        <v>287.09140000000002</v>
      </c>
      <c r="U2108" t="s">
        <v>31</v>
      </c>
      <c r="V2108" t="s">
        <v>5405</v>
      </c>
      <c r="W2108" t="s">
        <v>23</v>
      </c>
    </row>
    <row r="2109" spans="1:23" x14ac:dyDescent="0.4">
      <c r="A2109">
        <v>2108</v>
      </c>
      <c r="B2109">
        <v>1</v>
      </c>
      <c r="C2109">
        <v>1</v>
      </c>
      <c r="D2109">
        <v>1</v>
      </c>
      <c r="E2109">
        <v>1</v>
      </c>
      <c r="F2109">
        <v>0.45358680075107899</v>
      </c>
      <c r="G2109">
        <v>-3.2100379503107002</v>
      </c>
      <c r="H2109">
        <v>0.999999999999999</v>
      </c>
      <c r="I2109">
        <v>48.253365783825203</v>
      </c>
      <c r="J2109" t="s">
        <v>2355</v>
      </c>
      <c r="K2109" t="s">
        <v>25</v>
      </c>
      <c r="L2109" t="s">
        <v>2356</v>
      </c>
      <c r="M2109" t="s">
        <v>2357</v>
      </c>
      <c r="N2109" t="s">
        <v>2358</v>
      </c>
      <c r="O2109" t="s">
        <v>2359</v>
      </c>
      <c r="P2109">
        <v>2.7000000499999999</v>
      </c>
      <c r="Q2109" t="s">
        <v>2360</v>
      </c>
      <c r="R2109" t="s">
        <v>2361</v>
      </c>
      <c r="S2109">
        <v>20900222</v>
      </c>
      <c r="T2109">
        <v>287.09140000000002</v>
      </c>
      <c r="U2109" t="s">
        <v>31</v>
      </c>
      <c r="V2109" t="s">
        <v>13817</v>
      </c>
      <c r="W2109" t="s">
        <v>23</v>
      </c>
    </row>
    <row r="2110" spans="1:23" x14ac:dyDescent="0.4">
      <c r="A2110">
        <v>2109</v>
      </c>
      <c r="B2110">
        <v>1</v>
      </c>
      <c r="C2110">
        <v>1</v>
      </c>
      <c r="D2110">
        <v>1</v>
      </c>
      <c r="E2110">
        <v>1</v>
      </c>
      <c r="F2110">
        <v>0.453345731092269</v>
      </c>
      <c r="G2110">
        <v>-19.667544410458</v>
      </c>
      <c r="H2110" t="s">
        <v>23</v>
      </c>
      <c r="I2110">
        <v>20.420701077105701</v>
      </c>
      <c r="J2110" t="s">
        <v>2628</v>
      </c>
      <c r="K2110" t="s">
        <v>25</v>
      </c>
      <c r="L2110" t="s">
        <v>3051</v>
      </c>
      <c r="M2110" t="s">
        <v>3052</v>
      </c>
      <c r="N2110" t="s">
        <v>3053</v>
      </c>
      <c r="O2110" t="s">
        <v>3054</v>
      </c>
      <c r="P2110">
        <v>5.4000000999999997</v>
      </c>
      <c r="Q2110" t="s">
        <v>3055</v>
      </c>
      <c r="R2110" t="s">
        <v>3056</v>
      </c>
      <c r="S2110">
        <v>19972222</v>
      </c>
      <c r="T2110">
        <v>767.49400409999998</v>
      </c>
      <c r="U2110" t="s">
        <v>31</v>
      </c>
      <c r="V2110" t="s">
        <v>3057</v>
      </c>
      <c r="W2110" t="s">
        <v>23</v>
      </c>
    </row>
    <row r="2111" spans="1:23" x14ac:dyDescent="0.4">
      <c r="A2111">
        <v>2110</v>
      </c>
      <c r="B2111">
        <v>1</v>
      </c>
      <c r="C2111">
        <v>1</v>
      </c>
      <c r="D2111">
        <v>1</v>
      </c>
      <c r="E2111">
        <v>1</v>
      </c>
      <c r="F2111">
        <v>0.453345731092269</v>
      </c>
      <c r="G2111">
        <v>-19.667544410458</v>
      </c>
      <c r="H2111">
        <v>0.997989949748743</v>
      </c>
      <c r="I2111">
        <v>20.420701077105701</v>
      </c>
      <c r="J2111" t="s">
        <v>2628</v>
      </c>
      <c r="K2111" t="s">
        <v>25</v>
      </c>
      <c r="L2111" t="s">
        <v>3051</v>
      </c>
      <c r="M2111" t="s">
        <v>3052</v>
      </c>
      <c r="N2111" t="s">
        <v>3053</v>
      </c>
      <c r="O2111" t="s">
        <v>3054</v>
      </c>
      <c r="P2111">
        <v>5.4000000999999997</v>
      </c>
      <c r="Q2111" t="s">
        <v>3055</v>
      </c>
      <c r="R2111" t="s">
        <v>3056</v>
      </c>
      <c r="S2111">
        <v>19972222</v>
      </c>
      <c r="T2111">
        <v>767.49400409999998</v>
      </c>
      <c r="U2111" t="s">
        <v>31</v>
      </c>
      <c r="V2111" t="s">
        <v>13818</v>
      </c>
      <c r="W2111" t="s">
        <v>23</v>
      </c>
    </row>
    <row r="2112" spans="1:23" x14ac:dyDescent="0.4">
      <c r="A2112">
        <v>2111</v>
      </c>
      <c r="B2112">
        <v>1</v>
      </c>
      <c r="C2112">
        <v>2</v>
      </c>
      <c r="D2112">
        <v>1</v>
      </c>
      <c r="E2112">
        <v>2</v>
      </c>
      <c r="F2112">
        <v>0.45280600473865501</v>
      </c>
      <c r="G2112">
        <v>-5.6253722179246299</v>
      </c>
      <c r="H2112">
        <v>0.6</v>
      </c>
      <c r="I2112">
        <v>29.057744284834001</v>
      </c>
      <c r="J2112" t="s">
        <v>1681</v>
      </c>
      <c r="K2112" t="s">
        <v>25</v>
      </c>
      <c r="L2112" t="s">
        <v>1682</v>
      </c>
      <c r="M2112" t="s">
        <v>1683</v>
      </c>
      <c r="N2112" t="s">
        <v>1684</v>
      </c>
      <c r="O2112" t="s">
        <v>1685</v>
      </c>
      <c r="P2112">
        <v>2.1225359400000001</v>
      </c>
      <c r="Q2112" t="s">
        <v>1686</v>
      </c>
      <c r="R2112" t="s">
        <v>1687</v>
      </c>
      <c r="S2112">
        <v>86829438</v>
      </c>
      <c r="T2112">
        <v>169.0760247</v>
      </c>
      <c r="U2112" t="s">
        <v>31</v>
      </c>
      <c r="V2112" t="s">
        <v>13819</v>
      </c>
      <c r="W2112" t="s">
        <v>23</v>
      </c>
    </row>
    <row r="2113" spans="1:23" x14ac:dyDescent="0.4">
      <c r="A2113">
        <v>2112</v>
      </c>
      <c r="B2113">
        <v>1</v>
      </c>
      <c r="C2113">
        <v>1</v>
      </c>
      <c r="D2113">
        <v>1</v>
      </c>
      <c r="E2113">
        <v>1</v>
      </c>
      <c r="F2113">
        <v>0.45213041928272202</v>
      </c>
      <c r="G2113">
        <v>-2.0110609112495701</v>
      </c>
      <c r="H2113">
        <v>0.999999999999999</v>
      </c>
      <c r="I2113">
        <v>11.021329372378201</v>
      </c>
      <c r="J2113" t="s">
        <v>944</v>
      </c>
      <c r="K2113" t="s">
        <v>25</v>
      </c>
      <c r="L2113" t="s">
        <v>945</v>
      </c>
      <c r="M2113" t="s">
        <v>946</v>
      </c>
      <c r="N2113" t="s">
        <v>947</v>
      </c>
      <c r="O2113" t="s">
        <v>948</v>
      </c>
      <c r="P2113">
        <v>4</v>
      </c>
      <c r="Q2113" t="s">
        <v>949</v>
      </c>
      <c r="R2113" t="s">
        <v>950</v>
      </c>
      <c r="S2113">
        <v>120384382</v>
      </c>
      <c r="T2113">
        <v>609.28065730000003</v>
      </c>
      <c r="U2113" t="s">
        <v>31</v>
      </c>
      <c r="V2113" t="s">
        <v>13820</v>
      </c>
      <c r="W2113" t="s">
        <v>23</v>
      </c>
    </row>
    <row r="2114" spans="1:23" x14ac:dyDescent="0.4">
      <c r="A2114">
        <v>2113</v>
      </c>
      <c r="B2114">
        <v>1</v>
      </c>
      <c r="C2114">
        <v>1</v>
      </c>
      <c r="D2114">
        <v>1</v>
      </c>
      <c r="E2114">
        <v>1</v>
      </c>
      <c r="F2114">
        <v>0.45213041928272202</v>
      </c>
      <c r="G2114">
        <v>-2.0110609112495701</v>
      </c>
      <c r="H2114" t="s">
        <v>23</v>
      </c>
      <c r="I2114">
        <v>11.021329372378201</v>
      </c>
      <c r="J2114" t="s">
        <v>944</v>
      </c>
      <c r="K2114" t="s">
        <v>25</v>
      </c>
      <c r="L2114" t="s">
        <v>945</v>
      </c>
      <c r="M2114" t="s">
        <v>946</v>
      </c>
      <c r="N2114" t="s">
        <v>947</v>
      </c>
      <c r="O2114" t="s">
        <v>948</v>
      </c>
      <c r="P2114">
        <v>4</v>
      </c>
      <c r="Q2114" t="s">
        <v>949</v>
      </c>
      <c r="R2114" t="s">
        <v>950</v>
      </c>
      <c r="S2114">
        <v>120384382</v>
      </c>
      <c r="T2114">
        <v>609.28065730000003</v>
      </c>
      <c r="U2114" t="s">
        <v>31</v>
      </c>
      <c r="V2114" t="s">
        <v>4984</v>
      </c>
      <c r="W2114" t="s">
        <v>23</v>
      </c>
    </row>
    <row r="2115" spans="1:23" x14ac:dyDescent="0.4">
      <c r="A2115">
        <v>2114</v>
      </c>
      <c r="B2115">
        <v>1</v>
      </c>
      <c r="C2115">
        <v>1</v>
      </c>
      <c r="D2115">
        <v>1</v>
      </c>
      <c r="E2115">
        <v>1</v>
      </c>
      <c r="F2115">
        <v>0.451824447196359</v>
      </c>
      <c r="G2115">
        <v>-8.4992380198073896</v>
      </c>
      <c r="H2115">
        <v>0.999999999999999</v>
      </c>
      <c r="I2115">
        <v>27.3158757533661</v>
      </c>
      <c r="J2115" t="s">
        <v>1832</v>
      </c>
      <c r="K2115" t="s">
        <v>25</v>
      </c>
      <c r="L2115" t="s">
        <v>1833</v>
      </c>
      <c r="M2115" t="s">
        <v>1834</v>
      </c>
      <c r="N2115" t="s">
        <v>1835</v>
      </c>
      <c r="O2115" t="s">
        <v>1836</v>
      </c>
      <c r="P2115">
        <v>-2.5999998999999998</v>
      </c>
      <c r="Q2115" t="s">
        <v>1837</v>
      </c>
      <c r="R2115" t="s">
        <v>1838</v>
      </c>
      <c r="S2115">
        <v>121629054</v>
      </c>
      <c r="T2115">
        <v>330.0598</v>
      </c>
      <c r="U2115" t="s">
        <v>31</v>
      </c>
      <c r="V2115" t="s">
        <v>13821</v>
      </c>
      <c r="W2115" t="s">
        <v>23</v>
      </c>
    </row>
    <row r="2116" spans="1:23" x14ac:dyDescent="0.4">
      <c r="A2116">
        <v>2115</v>
      </c>
      <c r="B2116">
        <v>1</v>
      </c>
      <c r="C2116">
        <v>1</v>
      </c>
      <c r="D2116">
        <v>1</v>
      </c>
      <c r="E2116">
        <v>1</v>
      </c>
      <c r="F2116">
        <v>0.451824447196359</v>
      </c>
      <c r="G2116">
        <v>-8.4992380198073896</v>
      </c>
      <c r="H2116" t="s">
        <v>23</v>
      </c>
      <c r="I2116">
        <v>27.3158757533661</v>
      </c>
      <c r="J2116" t="s">
        <v>1832</v>
      </c>
      <c r="K2116" t="s">
        <v>25</v>
      </c>
      <c r="L2116" t="s">
        <v>1833</v>
      </c>
      <c r="M2116" t="s">
        <v>1834</v>
      </c>
      <c r="N2116" t="s">
        <v>1835</v>
      </c>
      <c r="O2116" t="s">
        <v>1836</v>
      </c>
      <c r="P2116">
        <v>-2.5999998999999998</v>
      </c>
      <c r="Q2116" t="s">
        <v>1837</v>
      </c>
      <c r="R2116" t="s">
        <v>1838</v>
      </c>
      <c r="S2116">
        <v>121629054</v>
      </c>
      <c r="T2116">
        <v>330.0598</v>
      </c>
      <c r="U2116" t="s">
        <v>31</v>
      </c>
      <c r="V2116" t="s">
        <v>1840</v>
      </c>
      <c r="W2116" t="s">
        <v>23</v>
      </c>
    </row>
    <row r="2117" spans="1:23" x14ac:dyDescent="0.4">
      <c r="A2117">
        <v>2116</v>
      </c>
      <c r="B2117">
        <v>1</v>
      </c>
      <c r="C2117">
        <v>1</v>
      </c>
      <c r="D2117">
        <v>1</v>
      </c>
      <c r="E2117">
        <v>1</v>
      </c>
      <c r="F2117">
        <v>0.451155667784639</v>
      </c>
      <c r="G2117">
        <v>-17.269430782525401</v>
      </c>
      <c r="H2117">
        <v>0</v>
      </c>
      <c r="I2117">
        <v>35.243415132805403</v>
      </c>
      <c r="J2117" t="s">
        <v>1621</v>
      </c>
      <c r="K2117" t="s">
        <v>25</v>
      </c>
      <c r="L2117" t="s">
        <v>13658</v>
      </c>
      <c r="M2117" t="s">
        <v>13659</v>
      </c>
      <c r="N2117" t="s">
        <v>13660</v>
      </c>
      <c r="O2117" t="s">
        <v>13661</v>
      </c>
      <c r="P2117">
        <v>0</v>
      </c>
      <c r="Q2117" t="s">
        <v>13662</v>
      </c>
      <c r="R2117" t="s">
        <v>13663</v>
      </c>
      <c r="S2117">
        <v>104653182</v>
      </c>
      <c r="T2117">
        <v>417.11800870000002</v>
      </c>
      <c r="U2117" t="s">
        <v>31</v>
      </c>
      <c r="V2117" t="s">
        <v>13822</v>
      </c>
      <c r="W2117" t="s">
        <v>23</v>
      </c>
    </row>
    <row r="2118" spans="1:23" x14ac:dyDescent="0.4">
      <c r="A2118">
        <v>2117</v>
      </c>
      <c r="B2118">
        <v>1</v>
      </c>
      <c r="C2118">
        <v>1</v>
      </c>
      <c r="D2118">
        <v>1</v>
      </c>
      <c r="E2118">
        <v>1</v>
      </c>
      <c r="F2118">
        <v>0.451155667784639</v>
      </c>
      <c r="G2118">
        <v>-17.269430782525401</v>
      </c>
      <c r="H2118" t="s">
        <v>23</v>
      </c>
      <c r="I2118">
        <v>35.243415132805403</v>
      </c>
      <c r="J2118" t="s">
        <v>1621</v>
      </c>
      <c r="K2118" t="s">
        <v>25</v>
      </c>
      <c r="L2118" t="s">
        <v>13658</v>
      </c>
      <c r="M2118" t="s">
        <v>13659</v>
      </c>
      <c r="N2118" t="s">
        <v>13660</v>
      </c>
      <c r="O2118" t="s">
        <v>13661</v>
      </c>
      <c r="P2118">
        <v>0</v>
      </c>
      <c r="Q2118" t="s">
        <v>13662</v>
      </c>
      <c r="R2118" t="s">
        <v>13663</v>
      </c>
      <c r="S2118">
        <v>104653182</v>
      </c>
      <c r="T2118">
        <v>417.11800870000002</v>
      </c>
      <c r="U2118" t="s">
        <v>31</v>
      </c>
      <c r="V2118" t="s">
        <v>8179</v>
      </c>
      <c r="W2118" t="s">
        <v>23</v>
      </c>
    </row>
    <row r="2119" spans="1:23" x14ac:dyDescent="0.4">
      <c r="A2119">
        <v>2118</v>
      </c>
      <c r="B2119">
        <v>1</v>
      </c>
      <c r="C2119">
        <v>1</v>
      </c>
      <c r="D2119">
        <v>1</v>
      </c>
      <c r="E2119">
        <v>1</v>
      </c>
      <c r="F2119">
        <v>0.45030437856604699</v>
      </c>
      <c r="G2119">
        <v>-6.1235660882769603</v>
      </c>
      <c r="H2119">
        <v>0.999999999999999</v>
      </c>
      <c r="I2119">
        <v>67.579930861344494</v>
      </c>
      <c r="J2119" t="s">
        <v>3242</v>
      </c>
      <c r="K2119" t="s">
        <v>25</v>
      </c>
      <c r="L2119" t="s">
        <v>7295</v>
      </c>
      <c r="M2119" t="s">
        <v>7296</v>
      </c>
      <c r="N2119" t="s">
        <v>7297</v>
      </c>
      <c r="O2119" t="s">
        <v>7298</v>
      </c>
      <c r="P2119">
        <v>1.7999999499999999</v>
      </c>
      <c r="Q2119" t="s">
        <v>7299</v>
      </c>
      <c r="R2119" t="s">
        <v>7300</v>
      </c>
      <c r="S2119">
        <v>34447485310</v>
      </c>
      <c r="T2119">
        <v>289.07066459999999</v>
      </c>
      <c r="U2119" t="s">
        <v>31</v>
      </c>
      <c r="V2119" t="s">
        <v>13823</v>
      </c>
      <c r="W2119" t="s">
        <v>23</v>
      </c>
    </row>
    <row r="2120" spans="1:23" x14ac:dyDescent="0.4">
      <c r="A2120">
        <v>2119</v>
      </c>
      <c r="B2120">
        <v>1</v>
      </c>
      <c r="C2120">
        <v>1</v>
      </c>
      <c r="D2120">
        <v>1</v>
      </c>
      <c r="E2120">
        <v>1</v>
      </c>
      <c r="F2120">
        <v>0.45030437856604699</v>
      </c>
      <c r="G2120">
        <v>-6.1235660882769603</v>
      </c>
      <c r="H2120" t="s">
        <v>23</v>
      </c>
      <c r="I2120">
        <v>67.579930861344494</v>
      </c>
      <c r="J2120" t="s">
        <v>3242</v>
      </c>
      <c r="K2120" t="s">
        <v>25</v>
      </c>
      <c r="L2120" t="s">
        <v>7295</v>
      </c>
      <c r="M2120" t="s">
        <v>7296</v>
      </c>
      <c r="N2120" t="s">
        <v>7297</v>
      </c>
      <c r="O2120" t="s">
        <v>7298</v>
      </c>
      <c r="P2120">
        <v>1.7999999499999999</v>
      </c>
      <c r="Q2120" t="s">
        <v>7299</v>
      </c>
      <c r="R2120" t="s">
        <v>7300</v>
      </c>
      <c r="S2120">
        <v>34447485310</v>
      </c>
      <c r="T2120">
        <v>289.07066459999999</v>
      </c>
      <c r="U2120" t="s">
        <v>31</v>
      </c>
      <c r="V2120" t="s">
        <v>5569</v>
      </c>
      <c r="W2120" t="s">
        <v>23</v>
      </c>
    </row>
    <row r="2121" spans="1:23" x14ac:dyDescent="0.4">
      <c r="A2121">
        <v>2120</v>
      </c>
      <c r="B2121">
        <v>1</v>
      </c>
      <c r="C2121">
        <v>1</v>
      </c>
      <c r="D2121">
        <v>1</v>
      </c>
      <c r="E2121">
        <v>1</v>
      </c>
      <c r="F2121">
        <v>0.45007065199966001</v>
      </c>
      <c r="G2121">
        <v>-6.7585467792157798</v>
      </c>
      <c r="H2121" t="s">
        <v>23</v>
      </c>
      <c r="I2121">
        <v>57.936339932636798</v>
      </c>
      <c r="J2121" t="s">
        <v>2364</v>
      </c>
      <c r="K2121" t="s">
        <v>25</v>
      </c>
      <c r="L2121" t="s">
        <v>13596</v>
      </c>
      <c r="M2121" t="s">
        <v>13597</v>
      </c>
      <c r="N2121" t="s">
        <v>13598</v>
      </c>
      <c r="O2121" t="s">
        <v>13599</v>
      </c>
      <c r="P2121">
        <v>2.7000000499999999</v>
      </c>
      <c r="Q2121" t="s">
        <v>13600</v>
      </c>
      <c r="R2121" t="s">
        <v>13601</v>
      </c>
      <c r="S2121">
        <v>121564030</v>
      </c>
      <c r="T2121">
        <v>271.06009999999998</v>
      </c>
      <c r="U2121" t="s">
        <v>31</v>
      </c>
      <c r="V2121" t="s">
        <v>4004</v>
      </c>
      <c r="W2121" t="s">
        <v>23</v>
      </c>
    </row>
    <row r="2122" spans="1:23" x14ac:dyDescent="0.4">
      <c r="A2122">
        <v>2121</v>
      </c>
      <c r="B2122">
        <v>1</v>
      </c>
      <c r="C2122">
        <v>1</v>
      </c>
      <c r="D2122">
        <v>1</v>
      </c>
      <c r="E2122">
        <v>1</v>
      </c>
      <c r="F2122">
        <v>0.45007065199966001</v>
      </c>
      <c r="G2122">
        <v>-6.7585467792157798</v>
      </c>
      <c r="H2122">
        <v>0.999999999999999</v>
      </c>
      <c r="I2122">
        <v>57.936339932636798</v>
      </c>
      <c r="J2122" t="s">
        <v>2364</v>
      </c>
      <c r="K2122" t="s">
        <v>25</v>
      </c>
      <c r="L2122" t="s">
        <v>13596</v>
      </c>
      <c r="M2122" t="s">
        <v>13597</v>
      </c>
      <c r="N2122" t="s">
        <v>13598</v>
      </c>
      <c r="O2122" t="s">
        <v>13599</v>
      </c>
      <c r="P2122">
        <v>2.7000000499999999</v>
      </c>
      <c r="Q2122" t="s">
        <v>13600</v>
      </c>
      <c r="R2122" t="s">
        <v>13601</v>
      </c>
      <c r="S2122">
        <v>121564030</v>
      </c>
      <c r="T2122">
        <v>271.06009999999998</v>
      </c>
      <c r="U2122" t="s">
        <v>31</v>
      </c>
      <c r="V2122" t="s">
        <v>13824</v>
      </c>
      <c r="W2122" t="s">
        <v>23</v>
      </c>
    </row>
    <row r="2123" spans="1:23" x14ac:dyDescent="0.4">
      <c r="A2123">
        <v>2122</v>
      </c>
      <c r="B2123">
        <v>1</v>
      </c>
      <c r="C2123">
        <v>1</v>
      </c>
      <c r="D2123">
        <v>1</v>
      </c>
      <c r="E2123">
        <v>1</v>
      </c>
      <c r="F2123">
        <v>0.44858236240092503</v>
      </c>
      <c r="G2123">
        <v>-538.27484215591699</v>
      </c>
      <c r="H2123" t="s">
        <v>23</v>
      </c>
      <c r="I2123">
        <v>73.610412520141693</v>
      </c>
      <c r="J2123" t="s">
        <v>12291</v>
      </c>
      <c r="K2123" t="s">
        <v>25</v>
      </c>
      <c r="L2123" t="s">
        <v>12292</v>
      </c>
      <c r="M2123" t="s">
        <v>12293</v>
      </c>
      <c r="N2123" t="s">
        <v>28</v>
      </c>
      <c r="O2123" t="s">
        <v>12294</v>
      </c>
      <c r="P2123">
        <v>0</v>
      </c>
      <c r="R2123" t="s">
        <v>12295</v>
      </c>
      <c r="S2123">
        <v>3145728</v>
      </c>
      <c r="T2123">
        <v>613.21269689999997</v>
      </c>
      <c r="U2123" t="s">
        <v>31</v>
      </c>
      <c r="V2123" t="s">
        <v>10933</v>
      </c>
      <c r="W2123" t="s">
        <v>23</v>
      </c>
    </row>
    <row r="2124" spans="1:23" x14ac:dyDescent="0.4">
      <c r="A2124">
        <v>2123</v>
      </c>
      <c r="B2124">
        <v>1</v>
      </c>
      <c r="C2124">
        <v>1</v>
      </c>
      <c r="D2124">
        <v>1</v>
      </c>
      <c r="E2124">
        <v>1</v>
      </c>
      <c r="F2124">
        <v>0.44858236240092503</v>
      </c>
      <c r="G2124">
        <v>-538.27484215591699</v>
      </c>
      <c r="H2124">
        <v>0.999999999999999</v>
      </c>
      <c r="I2124">
        <v>73.610412520141693</v>
      </c>
      <c r="J2124" t="s">
        <v>12291</v>
      </c>
      <c r="K2124" t="s">
        <v>25</v>
      </c>
      <c r="L2124" t="s">
        <v>12292</v>
      </c>
      <c r="M2124" t="s">
        <v>12293</v>
      </c>
      <c r="N2124" t="s">
        <v>28</v>
      </c>
      <c r="O2124" t="s">
        <v>12294</v>
      </c>
      <c r="P2124">
        <v>0</v>
      </c>
      <c r="R2124" t="s">
        <v>12295</v>
      </c>
      <c r="S2124">
        <v>3145728</v>
      </c>
      <c r="T2124">
        <v>613.21269689999997</v>
      </c>
      <c r="U2124" t="s">
        <v>31</v>
      </c>
      <c r="V2124" t="s">
        <v>13825</v>
      </c>
      <c r="W2124" t="s">
        <v>23</v>
      </c>
    </row>
    <row r="2125" spans="1:23" x14ac:dyDescent="0.4">
      <c r="A2125">
        <v>2124</v>
      </c>
      <c r="B2125">
        <v>1</v>
      </c>
      <c r="C2125">
        <v>3</v>
      </c>
      <c r="D2125">
        <v>1</v>
      </c>
      <c r="E2125">
        <v>3</v>
      </c>
      <c r="F2125">
        <v>0.448577907027019</v>
      </c>
      <c r="G2125">
        <v>-19.850917698685102</v>
      </c>
      <c r="H2125">
        <v>0.91909547738693398</v>
      </c>
      <c r="I2125">
        <v>20.799325691562501</v>
      </c>
      <c r="J2125" t="s">
        <v>4010</v>
      </c>
      <c r="K2125" t="s">
        <v>25</v>
      </c>
      <c r="L2125" t="s">
        <v>5309</v>
      </c>
      <c r="M2125" t="s">
        <v>5310</v>
      </c>
      <c r="N2125" t="s">
        <v>5311</v>
      </c>
      <c r="O2125" t="s">
        <v>5312</v>
      </c>
      <c r="P2125">
        <v>-0.30000001199999998</v>
      </c>
      <c r="Q2125" t="s">
        <v>5313</v>
      </c>
      <c r="R2125" t="s">
        <v>5314</v>
      </c>
      <c r="S2125">
        <v>3989586</v>
      </c>
      <c r="T2125">
        <v>451.12348800000001</v>
      </c>
      <c r="U2125" t="s">
        <v>31</v>
      </c>
      <c r="V2125" t="s">
        <v>13826</v>
      </c>
      <c r="W2125" t="s">
        <v>23</v>
      </c>
    </row>
    <row r="2126" spans="1:23" x14ac:dyDescent="0.4">
      <c r="A2126">
        <v>2125</v>
      </c>
      <c r="B2126">
        <v>1</v>
      </c>
      <c r="C2126">
        <v>1</v>
      </c>
      <c r="D2126">
        <v>1</v>
      </c>
      <c r="E2126">
        <v>1</v>
      </c>
      <c r="F2126">
        <v>0.447642869771126</v>
      </c>
      <c r="G2126">
        <v>-11.1154956496653</v>
      </c>
      <c r="H2126">
        <v>0.999999999999999</v>
      </c>
      <c r="I2126">
        <v>27.468371096783098</v>
      </c>
      <c r="J2126" t="s">
        <v>2096</v>
      </c>
      <c r="K2126" t="s">
        <v>25</v>
      </c>
      <c r="L2126" t="s">
        <v>3965</v>
      </c>
      <c r="M2126" t="s">
        <v>3966</v>
      </c>
      <c r="N2126" t="s">
        <v>3967</v>
      </c>
      <c r="O2126" t="s">
        <v>3968</v>
      </c>
      <c r="P2126">
        <v>1.2000000500000001</v>
      </c>
      <c r="Q2126">
        <v>5280569</v>
      </c>
      <c r="R2126" t="s">
        <v>3969</v>
      </c>
      <c r="S2126">
        <v>88009086</v>
      </c>
      <c r="T2126">
        <v>179.03388509999999</v>
      </c>
      <c r="U2126" t="s">
        <v>31</v>
      </c>
      <c r="V2126" t="s">
        <v>13827</v>
      </c>
      <c r="W2126" t="s">
        <v>23</v>
      </c>
    </row>
    <row r="2127" spans="1:23" x14ac:dyDescent="0.4">
      <c r="A2127">
        <v>2126</v>
      </c>
      <c r="B2127">
        <v>1</v>
      </c>
      <c r="C2127">
        <v>1</v>
      </c>
      <c r="D2127">
        <v>1</v>
      </c>
      <c r="E2127">
        <v>1</v>
      </c>
      <c r="F2127">
        <v>0.447642869771126</v>
      </c>
      <c r="G2127">
        <v>-11.1154956496653</v>
      </c>
      <c r="H2127" t="s">
        <v>23</v>
      </c>
      <c r="I2127">
        <v>27.468371096783098</v>
      </c>
      <c r="J2127" t="s">
        <v>2096</v>
      </c>
      <c r="K2127" t="s">
        <v>25</v>
      </c>
      <c r="L2127" t="s">
        <v>3965</v>
      </c>
      <c r="M2127" t="s">
        <v>3966</v>
      </c>
      <c r="N2127" t="s">
        <v>3967</v>
      </c>
      <c r="O2127" t="s">
        <v>3968</v>
      </c>
      <c r="P2127">
        <v>1.2000000500000001</v>
      </c>
      <c r="Q2127">
        <v>5280569</v>
      </c>
      <c r="R2127" t="s">
        <v>3969</v>
      </c>
      <c r="S2127">
        <v>88009086</v>
      </c>
      <c r="T2127">
        <v>179.03388509999999</v>
      </c>
      <c r="U2127" t="s">
        <v>31</v>
      </c>
      <c r="V2127" t="s">
        <v>4206</v>
      </c>
      <c r="W2127" t="s">
        <v>23</v>
      </c>
    </row>
    <row r="2128" spans="1:23" x14ac:dyDescent="0.4">
      <c r="A2128">
        <v>2127</v>
      </c>
      <c r="B2128">
        <v>1</v>
      </c>
      <c r="C2128">
        <v>2</v>
      </c>
      <c r="D2128">
        <v>1</v>
      </c>
      <c r="E2128">
        <v>2</v>
      </c>
      <c r="F2128">
        <v>0.44741467945492602</v>
      </c>
      <c r="G2128">
        <v>-4.5720327446719802</v>
      </c>
      <c r="H2128">
        <v>0.89597989949748702</v>
      </c>
      <c r="I2128">
        <v>18.425749316022301</v>
      </c>
      <c r="J2128" t="s">
        <v>1017</v>
      </c>
      <c r="K2128" t="s">
        <v>25</v>
      </c>
      <c r="L2128" t="s">
        <v>1018</v>
      </c>
      <c r="M2128" t="s">
        <v>1019</v>
      </c>
      <c r="N2128" t="s">
        <v>1020</v>
      </c>
      <c r="O2128" t="s">
        <v>1021</v>
      </c>
      <c r="P2128">
        <v>0.89999997600000003</v>
      </c>
      <c r="Q2128" t="s">
        <v>1022</v>
      </c>
      <c r="R2128" t="s">
        <v>1023</v>
      </c>
      <c r="S2128">
        <v>34447747966</v>
      </c>
      <c r="T2128">
        <v>449.10783789999999</v>
      </c>
      <c r="U2128" t="s">
        <v>31</v>
      </c>
      <c r="V2128" t="s">
        <v>13828</v>
      </c>
      <c r="W2128" t="s">
        <v>23</v>
      </c>
    </row>
    <row r="2129" spans="1:23" x14ac:dyDescent="0.4">
      <c r="A2129">
        <v>2128</v>
      </c>
      <c r="B2129">
        <v>1</v>
      </c>
      <c r="C2129">
        <v>1</v>
      </c>
      <c r="D2129">
        <v>1</v>
      </c>
      <c r="E2129">
        <v>1</v>
      </c>
      <c r="F2129">
        <v>0.447322870157559</v>
      </c>
      <c r="G2129">
        <v>-9.1154205250094602</v>
      </c>
      <c r="H2129">
        <v>0.999999999999999</v>
      </c>
      <c r="I2129">
        <v>14.0269778348793</v>
      </c>
      <c r="J2129" t="s">
        <v>1174</v>
      </c>
      <c r="K2129" t="s">
        <v>25</v>
      </c>
      <c r="L2129" t="s">
        <v>3787</v>
      </c>
      <c r="M2129" t="s">
        <v>3788</v>
      </c>
      <c r="N2129" t="s">
        <v>3789</v>
      </c>
      <c r="O2129" t="s">
        <v>3790</v>
      </c>
      <c r="P2129">
        <v>3.0999998999999998</v>
      </c>
      <c r="Q2129">
        <v>185914</v>
      </c>
      <c r="R2129" t="s">
        <v>3791</v>
      </c>
      <c r="S2129">
        <v>51559580022</v>
      </c>
      <c r="T2129">
        <v>231.10157079999999</v>
      </c>
      <c r="U2129" t="s">
        <v>31</v>
      </c>
      <c r="V2129" t="s">
        <v>13829</v>
      </c>
      <c r="W2129" t="s">
        <v>23</v>
      </c>
    </row>
    <row r="2130" spans="1:23" x14ac:dyDescent="0.4">
      <c r="A2130">
        <v>2129</v>
      </c>
      <c r="B2130">
        <v>1</v>
      </c>
      <c r="C2130">
        <v>1</v>
      </c>
      <c r="D2130">
        <v>1</v>
      </c>
      <c r="E2130">
        <v>1</v>
      </c>
      <c r="F2130">
        <v>0.447322870157559</v>
      </c>
      <c r="G2130">
        <v>-9.1154205250094602</v>
      </c>
      <c r="H2130" t="s">
        <v>23</v>
      </c>
      <c r="I2130">
        <v>14.0269778348793</v>
      </c>
      <c r="J2130" t="s">
        <v>1174</v>
      </c>
      <c r="K2130" t="s">
        <v>25</v>
      </c>
      <c r="L2130" t="s">
        <v>3787</v>
      </c>
      <c r="M2130" t="s">
        <v>3788</v>
      </c>
      <c r="N2130" t="s">
        <v>3789</v>
      </c>
      <c r="O2130" t="s">
        <v>3790</v>
      </c>
      <c r="P2130">
        <v>3.0999998999999998</v>
      </c>
      <c r="Q2130">
        <v>185914</v>
      </c>
      <c r="R2130" t="s">
        <v>3791</v>
      </c>
      <c r="S2130">
        <v>51559580022</v>
      </c>
      <c r="T2130">
        <v>231.10157079999999</v>
      </c>
      <c r="U2130" t="s">
        <v>31</v>
      </c>
      <c r="V2130" t="s">
        <v>3793</v>
      </c>
      <c r="W2130" t="s">
        <v>23</v>
      </c>
    </row>
    <row r="2131" spans="1:23" x14ac:dyDescent="0.4">
      <c r="A2131">
        <v>2130</v>
      </c>
      <c r="B2131">
        <v>1</v>
      </c>
      <c r="C2131">
        <v>1</v>
      </c>
      <c r="D2131">
        <v>1</v>
      </c>
      <c r="E2131">
        <v>1</v>
      </c>
      <c r="F2131">
        <v>0.44687946287502101</v>
      </c>
      <c r="G2131">
        <v>-15.847043304014999</v>
      </c>
      <c r="H2131" t="s">
        <v>23</v>
      </c>
      <c r="I2131">
        <v>20.0276411515704</v>
      </c>
      <c r="J2131" t="s">
        <v>338</v>
      </c>
      <c r="K2131" t="s">
        <v>25</v>
      </c>
      <c r="L2131" t="s">
        <v>13830</v>
      </c>
      <c r="M2131" t="s">
        <v>13831</v>
      </c>
      <c r="N2131" t="s">
        <v>13832</v>
      </c>
      <c r="O2131" t="s">
        <v>13833</v>
      </c>
      <c r="P2131">
        <v>1.08366454</v>
      </c>
      <c r="Q2131" t="s">
        <v>13834</v>
      </c>
      <c r="R2131" t="s">
        <v>13835</v>
      </c>
      <c r="S2131">
        <v>8609620078</v>
      </c>
      <c r="T2131">
        <v>194.0812</v>
      </c>
      <c r="U2131" t="s">
        <v>31</v>
      </c>
      <c r="V2131" t="s">
        <v>5132</v>
      </c>
      <c r="W2131" t="s">
        <v>23</v>
      </c>
    </row>
    <row r="2132" spans="1:23" x14ac:dyDescent="0.4">
      <c r="A2132">
        <v>2131</v>
      </c>
      <c r="B2132">
        <v>1</v>
      </c>
      <c r="C2132">
        <v>1</v>
      </c>
      <c r="D2132">
        <v>1</v>
      </c>
      <c r="E2132">
        <v>1</v>
      </c>
      <c r="F2132">
        <v>0.44687946287502101</v>
      </c>
      <c r="G2132">
        <v>-15.847043304014999</v>
      </c>
      <c r="H2132">
        <v>0.999999999999999</v>
      </c>
      <c r="I2132">
        <v>20.0276411515704</v>
      </c>
      <c r="J2132" t="s">
        <v>338</v>
      </c>
      <c r="K2132" t="s">
        <v>25</v>
      </c>
      <c r="L2132" t="s">
        <v>13830</v>
      </c>
      <c r="M2132" t="s">
        <v>13831</v>
      </c>
      <c r="N2132" t="s">
        <v>13832</v>
      </c>
      <c r="O2132" t="s">
        <v>13833</v>
      </c>
      <c r="P2132">
        <v>1.08366454</v>
      </c>
      <c r="Q2132" t="s">
        <v>13834</v>
      </c>
      <c r="R2132" t="s">
        <v>13835</v>
      </c>
      <c r="S2132">
        <v>8609620078</v>
      </c>
      <c r="T2132">
        <v>194.0812</v>
      </c>
      <c r="U2132" t="s">
        <v>31</v>
      </c>
      <c r="V2132" t="s">
        <v>13836</v>
      </c>
      <c r="W2132" t="s">
        <v>23</v>
      </c>
    </row>
    <row r="2133" spans="1:23" x14ac:dyDescent="0.4">
      <c r="A2133">
        <v>2132</v>
      </c>
      <c r="B2133">
        <v>1</v>
      </c>
      <c r="C2133">
        <v>1</v>
      </c>
      <c r="D2133">
        <v>1</v>
      </c>
      <c r="E2133">
        <v>1</v>
      </c>
      <c r="F2133">
        <v>0.44669566831918101</v>
      </c>
      <c r="G2133">
        <v>-10.5896037136248</v>
      </c>
      <c r="H2133" t="s">
        <v>23</v>
      </c>
      <c r="I2133">
        <v>95.556412338593702</v>
      </c>
      <c r="J2133" t="s">
        <v>4737</v>
      </c>
      <c r="K2133" t="s">
        <v>25</v>
      </c>
      <c r="L2133" t="s">
        <v>6546</v>
      </c>
      <c r="M2133" t="s">
        <v>6547</v>
      </c>
      <c r="N2133" t="s">
        <v>6548</v>
      </c>
      <c r="O2133" t="s">
        <v>6549</v>
      </c>
      <c r="P2133">
        <v>1.5</v>
      </c>
      <c r="Q2133" t="s">
        <v>6550</v>
      </c>
      <c r="R2133" t="s">
        <v>6551</v>
      </c>
      <c r="S2133">
        <v>222226814</v>
      </c>
      <c r="T2133">
        <v>225.07570000000001</v>
      </c>
      <c r="U2133" t="s">
        <v>31</v>
      </c>
      <c r="V2133" t="s">
        <v>4743</v>
      </c>
      <c r="W2133" t="s">
        <v>23</v>
      </c>
    </row>
    <row r="2134" spans="1:23" x14ac:dyDescent="0.4">
      <c r="A2134">
        <v>2133</v>
      </c>
      <c r="B2134">
        <v>1</v>
      </c>
      <c r="C2134">
        <v>1</v>
      </c>
      <c r="D2134">
        <v>1</v>
      </c>
      <c r="E2134">
        <v>1</v>
      </c>
      <c r="F2134">
        <v>0.44669566831918101</v>
      </c>
      <c r="G2134">
        <v>-10.5896037136248</v>
      </c>
      <c r="H2134">
        <v>0.999999999999999</v>
      </c>
      <c r="I2134">
        <v>95.556412338593702</v>
      </c>
      <c r="J2134" t="s">
        <v>4737</v>
      </c>
      <c r="K2134" t="s">
        <v>25</v>
      </c>
      <c r="L2134" t="s">
        <v>6546</v>
      </c>
      <c r="M2134" t="s">
        <v>6547</v>
      </c>
      <c r="N2134" t="s">
        <v>6548</v>
      </c>
      <c r="O2134" t="s">
        <v>6549</v>
      </c>
      <c r="P2134">
        <v>1.5</v>
      </c>
      <c r="Q2134" t="s">
        <v>6550</v>
      </c>
      <c r="R2134" t="s">
        <v>6551</v>
      </c>
      <c r="S2134">
        <v>222226814</v>
      </c>
      <c r="T2134">
        <v>225.07570000000001</v>
      </c>
      <c r="U2134" t="s">
        <v>31</v>
      </c>
      <c r="V2134" t="s">
        <v>13837</v>
      </c>
      <c r="W2134" t="s">
        <v>23</v>
      </c>
    </row>
    <row r="2135" spans="1:23" x14ac:dyDescent="0.4">
      <c r="A2135">
        <v>2134</v>
      </c>
      <c r="B2135">
        <v>1</v>
      </c>
      <c r="C2135">
        <v>1</v>
      </c>
      <c r="D2135">
        <v>1</v>
      </c>
      <c r="E2135">
        <v>1</v>
      </c>
      <c r="F2135">
        <v>0.44585074578936001</v>
      </c>
      <c r="G2135">
        <v>-4.74610924130437</v>
      </c>
      <c r="H2135" t="s">
        <v>23</v>
      </c>
      <c r="I2135">
        <v>92.340369848460796</v>
      </c>
      <c r="J2135" t="s">
        <v>2364</v>
      </c>
      <c r="K2135" t="s">
        <v>25</v>
      </c>
      <c r="L2135" t="s">
        <v>13596</v>
      </c>
      <c r="M2135" t="s">
        <v>13597</v>
      </c>
      <c r="N2135" t="s">
        <v>13598</v>
      </c>
      <c r="O2135" t="s">
        <v>13599</v>
      </c>
      <c r="P2135">
        <v>2.7000000499999999</v>
      </c>
      <c r="Q2135" t="s">
        <v>13600</v>
      </c>
      <c r="R2135" t="s">
        <v>13601</v>
      </c>
      <c r="S2135">
        <v>121564030</v>
      </c>
      <c r="T2135">
        <v>271.06009990000001</v>
      </c>
      <c r="U2135" t="s">
        <v>31</v>
      </c>
      <c r="V2135" t="s">
        <v>5364</v>
      </c>
      <c r="W2135" t="s">
        <v>23</v>
      </c>
    </row>
    <row r="2136" spans="1:23" x14ac:dyDescent="0.4">
      <c r="A2136">
        <v>2135</v>
      </c>
      <c r="B2136">
        <v>1</v>
      </c>
      <c r="C2136">
        <v>1</v>
      </c>
      <c r="D2136">
        <v>1</v>
      </c>
      <c r="E2136">
        <v>1</v>
      </c>
      <c r="F2136">
        <v>0.44585074578936001</v>
      </c>
      <c r="G2136">
        <v>-4.74610924130437</v>
      </c>
      <c r="H2136">
        <v>0.999999999999999</v>
      </c>
      <c r="I2136">
        <v>92.340369848460796</v>
      </c>
      <c r="J2136" t="s">
        <v>2364</v>
      </c>
      <c r="K2136" t="s">
        <v>25</v>
      </c>
      <c r="L2136" t="s">
        <v>13596</v>
      </c>
      <c r="M2136" t="s">
        <v>13597</v>
      </c>
      <c r="N2136" t="s">
        <v>13598</v>
      </c>
      <c r="O2136" t="s">
        <v>13599</v>
      </c>
      <c r="P2136">
        <v>2.7000000499999999</v>
      </c>
      <c r="Q2136" t="s">
        <v>13600</v>
      </c>
      <c r="R2136" t="s">
        <v>13601</v>
      </c>
      <c r="S2136">
        <v>121564030</v>
      </c>
      <c r="T2136">
        <v>271.06009990000001</v>
      </c>
      <c r="U2136" t="s">
        <v>31</v>
      </c>
      <c r="V2136" t="s">
        <v>13838</v>
      </c>
      <c r="W2136" t="s">
        <v>23</v>
      </c>
    </row>
    <row r="2137" spans="1:23" x14ac:dyDescent="0.4">
      <c r="A2137">
        <v>2136</v>
      </c>
      <c r="B2137">
        <v>1</v>
      </c>
      <c r="C2137">
        <v>4</v>
      </c>
      <c r="D2137">
        <v>1</v>
      </c>
      <c r="E2137">
        <v>6</v>
      </c>
      <c r="F2137">
        <v>0.445107693917762</v>
      </c>
      <c r="G2137">
        <v>-14.769392702213599</v>
      </c>
      <c r="H2137">
        <v>0.676884422110552</v>
      </c>
      <c r="I2137">
        <v>49.066882321542998</v>
      </c>
      <c r="J2137" t="s">
        <v>1297</v>
      </c>
      <c r="K2137" t="s">
        <v>25</v>
      </c>
      <c r="L2137" t="s">
        <v>1298</v>
      </c>
      <c r="M2137" t="s">
        <v>1299</v>
      </c>
      <c r="N2137" t="s">
        <v>1300</v>
      </c>
      <c r="O2137" t="s">
        <v>1301</v>
      </c>
      <c r="P2137">
        <v>2.4000001000000002</v>
      </c>
      <c r="Q2137" t="s">
        <v>1302</v>
      </c>
      <c r="R2137" t="s">
        <v>1303</v>
      </c>
      <c r="S2137">
        <v>255781246</v>
      </c>
      <c r="T2137">
        <v>273.07574990000001</v>
      </c>
      <c r="U2137" t="s">
        <v>31</v>
      </c>
      <c r="V2137" t="s">
        <v>13839</v>
      </c>
      <c r="W2137" t="s">
        <v>23</v>
      </c>
    </row>
    <row r="2138" spans="1:23" x14ac:dyDescent="0.4">
      <c r="A2138">
        <v>2137</v>
      </c>
      <c r="B2138">
        <v>1</v>
      </c>
      <c r="C2138">
        <v>2</v>
      </c>
      <c r="D2138">
        <v>1</v>
      </c>
      <c r="E2138">
        <v>1</v>
      </c>
      <c r="F2138">
        <v>0.445042206196191</v>
      </c>
      <c r="G2138">
        <v>-12.821240412855101</v>
      </c>
      <c r="H2138" t="s">
        <v>23</v>
      </c>
      <c r="I2138">
        <v>63.139446500299897</v>
      </c>
      <c r="J2138" t="s">
        <v>1785</v>
      </c>
      <c r="K2138" t="s">
        <v>25</v>
      </c>
      <c r="L2138" t="s">
        <v>13679</v>
      </c>
      <c r="M2138" t="s">
        <v>13680</v>
      </c>
      <c r="N2138" t="s">
        <v>13681</v>
      </c>
      <c r="O2138" t="s">
        <v>13682</v>
      </c>
      <c r="P2138">
        <v>3.53111577</v>
      </c>
      <c r="Q2138">
        <v>441647</v>
      </c>
      <c r="R2138" t="s">
        <v>13683</v>
      </c>
      <c r="S2138">
        <v>3336550</v>
      </c>
      <c r="T2138">
        <v>255.06519</v>
      </c>
      <c r="U2138" t="s">
        <v>31</v>
      </c>
      <c r="V2138" t="s">
        <v>9361</v>
      </c>
      <c r="W2138" t="s">
        <v>23</v>
      </c>
    </row>
    <row r="2139" spans="1:23" x14ac:dyDescent="0.4">
      <c r="A2139">
        <v>2138</v>
      </c>
      <c r="B2139">
        <v>1</v>
      </c>
      <c r="C2139">
        <v>2</v>
      </c>
      <c r="D2139">
        <v>1</v>
      </c>
      <c r="E2139">
        <v>1</v>
      </c>
      <c r="F2139">
        <v>0.445042206196191</v>
      </c>
      <c r="G2139">
        <v>-12.821240412855101</v>
      </c>
      <c r="H2139">
        <v>0.999999999999999</v>
      </c>
      <c r="I2139">
        <v>63.139446500299897</v>
      </c>
      <c r="J2139" t="s">
        <v>1785</v>
      </c>
      <c r="K2139" t="s">
        <v>25</v>
      </c>
      <c r="L2139" t="s">
        <v>13679</v>
      </c>
      <c r="M2139" t="s">
        <v>13680</v>
      </c>
      <c r="N2139" t="s">
        <v>13681</v>
      </c>
      <c r="O2139" t="s">
        <v>13682</v>
      </c>
      <c r="P2139">
        <v>3.53111577</v>
      </c>
      <c r="Q2139">
        <v>441647</v>
      </c>
      <c r="R2139" t="s">
        <v>13683</v>
      </c>
      <c r="S2139">
        <v>3336550</v>
      </c>
      <c r="T2139">
        <v>255.06519</v>
      </c>
      <c r="U2139" t="s">
        <v>31</v>
      </c>
      <c r="V2139" t="s">
        <v>13840</v>
      </c>
      <c r="W2139" t="s">
        <v>23</v>
      </c>
    </row>
    <row r="2140" spans="1:23" x14ac:dyDescent="0.4">
      <c r="A2140">
        <v>2139</v>
      </c>
      <c r="B2140">
        <v>1</v>
      </c>
      <c r="C2140">
        <v>1</v>
      </c>
      <c r="D2140">
        <v>1</v>
      </c>
      <c r="E2140">
        <v>1</v>
      </c>
      <c r="F2140">
        <v>0.44467281897072602</v>
      </c>
      <c r="G2140">
        <v>-16.353792029645799</v>
      </c>
      <c r="H2140">
        <v>0.999999999999999</v>
      </c>
      <c r="I2140">
        <v>33.857226934601201</v>
      </c>
      <c r="J2140" t="s">
        <v>1408</v>
      </c>
      <c r="K2140" t="s">
        <v>25</v>
      </c>
      <c r="L2140" t="s">
        <v>1409</v>
      </c>
      <c r="M2140" t="s">
        <v>1410</v>
      </c>
      <c r="N2140" t="s">
        <v>1411</v>
      </c>
      <c r="O2140" t="s">
        <v>1412</v>
      </c>
      <c r="P2140">
        <v>2.3777244099999999</v>
      </c>
      <c r="Q2140" t="s">
        <v>1413</v>
      </c>
      <c r="R2140" t="s">
        <v>1414</v>
      </c>
      <c r="S2140">
        <v>2779202</v>
      </c>
      <c r="T2140">
        <v>289.15466900000001</v>
      </c>
      <c r="U2140" t="s">
        <v>31</v>
      </c>
      <c r="V2140" t="s">
        <v>13841</v>
      </c>
      <c r="W2140" t="s">
        <v>23</v>
      </c>
    </row>
    <row r="2141" spans="1:23" x14ac:dyDescent="0.4">
      <c r="A2141">
        <v>2140</v>
      </c>
      <c r="B2141">
        <v>1</v>
      </c>
      <c r="C2141">
        <v>1</v>
      </c>
      <c r="D2141">
        <v>1</v>
      </c>
      <c r="E2141">
        <v>1</v>
      </c>
      <c r="F2141">
        <v>0.44467281897072602</v>
      </c>
      <c r="G2141">
        <v>-16.353792029645799</v>
      </c>
      <c r="H2141" t="s">
        <v>23</v>
      </c>
      <c r="I2141">
        <v>33.857226934601201</v>
      </c>
      <c r="J2141" t="s">
        <v>1408</v>
      </c>
      <c r="K2141" t="s">
        <v>25</v>
      </c>
      <c r="L2141" t="s">
        <v>1409</v>
      </c>
      <c r="M2141" t="s">
        <v>1410</v>
      </c>
      <c r="N2141" t="s">
        <v>1411</v>
      </c>
      <c r="O2141" t="s">
        <v>1412</v>
      </c>
      <c r="P2141">
        <v>2.3777244099999999</v>
      </c>
      <c r="Q2141" t="s">
        <v>1413</v>
      </c>
      <c r="R2141" t="s">
        <v>1414</v>
      </c>
      <c r="S2141">
        <v>2779202</v>
      </c>
      <c r="T2141">
        <v>289.15466900000001</v>
      </c>
      <c r="U2141" t="s">
        <v>31</v>
      </c>
      <c r="V2141" t="s">
        <v>1641</v>
      </c>
      <c r="W2141" t="s">
        <v>23</v>
      </c>
    </row>
    <row r="2142" spans="1:23" x14ac:dyDescent="0.4">
      <c r="A2142">
        <v>2141</v>
      </c>
      <c r="B2142">
        <v>1</v>
      </c>
      <c r="C2142">
        <v>1</v>
      </c>
      <c r="D2142">
        <v>1</v>
      </c>
      <c r="E2142">
        <v>1</v>
      </c>
      <c r="F2142">
        <v>0.44390103986596902</v>
      </c>
      <c r="G2142">
        <v>-7.8667185594017797</v>
      </c>
      <c r="H2142" t="s">
        <v>23</v>
      </c>
      <c r="I2142">
        <v>60.081269674769899</v>
      </c>
      <c r="J2142" t="s">
        <v>1690</v>
      </c>
      <c r="K2142" t="s">
        <v>25</v>
      </c>
      <c r="L2142" t="s">
        <v>13702</v>
      </c>
      <c r="M2142" t="s">
        <v>13703</v>
      </c>
      <c r="N2142" t="s">
        <v>13704</v>
      </c>
      <c r="O2142" t="s">
        <v>13705</v>
      </c>
      <c r="P2142">
        <v>-2.2999999500000001</v>
      </c>
      <c r="Q2142" t="s">
        <v>13706</v>
      </c>
      <c r="R2142" t="s">
        <v>13707</v>
      </c>
      <c r="S2142">
        <v>20621694</v>
      </c>
      <c r="T2142">
        <v>595.1657467</v>
      </c>
      <c r="U2142" t="s">
        <v>31</v>
      </c>
      <c r="V2142" t="s">
        <v>8636</v>
      </c>
      <c r="W2142" t="s">
        <v>23</v>
      </c>
    </row>
    <row r="2143" spans="1:23" x14ac:dyDescent="0.4">
      <c r="A2143">
        <v>2142</v>
      </c>
      <c r="B2143">
        <v>1</v>
      </c>
      <c r="C2143">
        <v>1</v>
      </c>
      <c r="D2143">
        <v>1</v>
      </c>
      <c r="E2143">
        <v>1</v>
      </c>
      <c r="F2143">
        <v>0.44390103986596902</v>
      </c>
      <c r="G2143">
        <v>-7.8667185594017797</v>
      </c>
      <c r="H2143">
        <v>0.999999999999999</v>
      </c>
      <c r="I2143">
        <v>60.081269674769899</v>
      </c>
      <c r="J2143" t="s">
        <v>1690</v>
      </c>
      <c r="K2143" t="s">
        <v>25</v>
      </c>
      <c r="L2143" t="s">
        <v>13702</v>
      </c>
      <c r="M2143" t="s">
        <v>13703</v>
      </c>
      <c r="N2143" t="s">
        <v>13704</v>
      </c>
      <c r="O2143" t="s">
        <v>13705</v>
      </c>
      <c r="P2143">
        <v>-2.2999999500000001</v>
      </c>
      <c r="Q2143" t="s">
        <v>13706</v>
      </c>
      <c r="R2143" t="s">
        <v>13707</v>
      </c>
      <c r="S2143">
        <v>20621694</v>
      </c>
      <c r="T2143">
        <v>595.1657467</v>
      </c>
      <c r="U2143" t="s">
        <v>31</v>
      </c>
      <c r="V2143" t="s">
        <v>13842</v>
      </c>
      <c r="W2143" t="s">
        <v>23</v>
      </c>
    </row>
    <row r="2144" spans="1:23" x14ac:dyDescent="0.4">
      <c r="A2144">
        <v>2143</v>
      </c>
      <c r="B2144">
        <v>1</v>
      </c>
      <c r="C2144">
        <v>1</v>
      </c>
      <c r="D2144">
        <v>1</v>
      </c>
      <c r="E2144">
        <v>1</v>
      </c>
      <c r="F2144">
        <v>0.44380808326537602</v>
      </c>
      <c r="G2144">
        <v>-6.9386538783518503</v>
      </c>
      <c r="H2144">
        <v>0.999999999999999</v>
      </c>
      <c r="I2144">
        <v>28.703405659125998</v>
      </c>
      <c r="J2144" t="s">
        <v>3322</v>
      </c>
      <c r="K2144" t="s">
        <v>25</v>
      </c>
      <c r="L2144" t="s">
        <v>3323</v>
      </c>
      <c r="M2144" t="s">
        <v>3324</v>
      </c>
      <c r="N2144" t="s">
        <v>3325</v>
      </c>
      <c r="O2144" t="s">
        <v>3326</v>
      </c>
      <c r="P2144">
        <v>2.6852800800000001</v>
      </c>
      <c r="Q2144" t="s">
        <v>3327</v>
      </c>
      <c r="R2144" t="s">
        <v>3328</v>
      </c>
      <c r="S2144">
        <v>17266829694</v>
      </c>
      <c r="T2144">
        <v>213.1022395</v>
      </c>
      <c r="U2144" t="s">
        <v>31</v>
      </c>
      <c r="V2144" t="s">
        <v>13843</v>
      </c>
      <c r="W2144" t="s">
        <v>23</v>
      </c>
    </row>
    <row r="2145" spans="1:23" x14ac:dyDescent="0.4">
      <c r="A2145">
        <v>2144</v>
      </c>
      <c r="B2145">
        <v>1</v>
      </c>
      <c r="C2145">
        <v>1</v>
      </c>
      <c r="D2145">
        <v>1</v>
      </c>
      <c r="E2145">
        <v>1</v>
      </c>
      <c r="F2145">
        <v>0.44380808326537602</v>
      </c>
      <c r="G2145">
        <v>-6.9386538783518503</v>
      </c>
      <c r="H2145" t="s">
        <v>23</v>
      </c>
      <c r="I2145">
        <v>28.703405659125998</v>
      </c>
      <c r="J2145" t="s">
        <v>3322</v>
      </c>
      <c r="K2145" t="s">
        <v>25</v>
      </c>
      <c r="L2145" t="s">
        <v>3323</v>
      </c>
      <c r="M2145" t="s">
        <v>3324</v>
      </c>
      <c r="N2145" t="s">
        <v>3325</v>
      </c>
      <c r="O2145" t="s">
        <v>3326</v>
      </c>
      <c r="P2145">
        <v>2.6852800800000001</v>
      </c>
      <c r="Q2145" t="s">
        <v>3327</v>
      </c>
      <c r="R2145" t="s">
        <v>3328</v>
      </c>
      <c r="S2145">
        <v>17266829694</v>
      </c>
      <c r="T2145">
        <v>213.1022395</v>
      </c>
      <c r="U2145" t="s">
        <v>31</v>
      </c>
      <c r="V2145" t="s">
        <v>9228</v>
      </c>
      <c r="W2145" t="s">
        <v>23</v>
      </c>
    </row>
    <row r="2146" spans="1:23" x14ac:dyDescent="0.4">
      <c r="A2146">
        <v>2145</v>
      </c>
      <c r="B2146">
        <v>1</v>
      </c>
      <c r="C2146">
        <v>1</v>
      </c>
      <c r="D2146">
        <v>1</v>
      </c>
      <c r="E2146">
        <v>1</v>
      </c>
      <c r="F2146">
        <v>0.44350397298771699</v>
      </c>
      <c r="G2146">
        <v>-11.331782568632899</v>
      </c>
      <c r="H2146">
        <v>0.999999999999999</v>
      </c>
      <c r="I2146">
        <v>43.604234899827098</v>
      </c>
      <c r="J2146" t="s">
        <v>1408</v>
      </c>
      <c r="K2146" t="s">
        <v>25</v>
      </c>
      <c r="L2146" t="s">
        <v>1409</v>
      </c>
      <c r="M2146" t="s">
        <v>1410</v>
      </c>
      <c r="N2146" t="s">
        <v>1411</v>
      </c>
      <c r="O2146" t="s">
        <v>1412</v>
      </c>
      <c r="P2146">
        <v>2.3777244099999999</v>
      </c>
      <c r="Q2146" t="s">
        <v>1413</v>
      </c>
      <c r="R2146" t="s">
        <v>1414</v>
      </c>
      <c r="S2146">
        <v>2779202</v>
      </c>
      <c r="T2146">
        <v>289.15467000000001</v>
      </c>
      <c r="U2146" t="s">
        <v>31</v>
      </c>
      <c r="V2146" t="s">
        <v>13844</v>
      </c>
      <c r="W2146" t="s">
        <v>23</v>
      </c>
    </row>
    <row r="2147" spans="1:23" x14ac:dyDescent="0.4">
      <c r="A2147">
        <v>2146</v>
      </c>
      <c r="B2147">
        <v>1</v>
      </c>
      <c r="C2147">
        <v>1</v>
      </c>
      <c r="D2147">
        <v>1</v>
      </c>
      <c r="E2147">
        <v>1</v>
      </c>
      <c r="F2147">
        <v>0.44350397298771699</v>
      </c>
      <c r="G2147">
        <v>-11.331782568632899</v>
      </c>
      <c r="H2147" t="s">
        <v>23</v>
      </c>
      <c r="I2147">
        <v>43.604234899827098</v>
      </c>
      <c r="J2147" t="s">
        <v>1408</v>
      </c>
      <c r="K2147" t="s">
        <v>25</v>
      </c>
      <c r="L2147" t="s">
        <v>1409</v>
      </c>
      <c r="M2147" t="s">
        <v>1410</v>
      </c>
      <c r="N2147" t="s">
        <v>1411</v>
      </c>
      <c r="O2147" t="s">
        <v>1412</v>
      </c>
      <c r="P2147">
        <v>2.3777244099999999</v>
      </c>
      <c r="Q2147" t="s">
        <v>1413</v>
      </c>
      <c r="R2147" t="s">
        <v>1414</v>
      </c>
      <c r="S2147">
        <v>2779202</v>
      </c>
      <c r="T2147">
        <v>289.15467000000001</v>
      </c>
      <c r="U2147" t="s">
        <v>31</v>
      </c>
      <c r="V2147" t="s">
        <v>5319</v>
      </c>
      <c r="W2147" t="s">
        <v>23</v>
      </c>
    </row>
    <row r="2148" spans="1:23" x14ac:dyDescent="0.4">
      <c r="A2148">
        <v>2147</v>
      </c>
      <c r="B2148">
        <v>1</v>
      </c>
      <c r="C2148">
        <v>1</v>
      </c>
      <c r="D2148">
        <v>1</v>
      </c>
      <c r="E2148">
        <v>1</v>
      </c>
      <c r="F2148">
        <v>0.44320170370962297</v>
      </c>
      <c r="G2148">
        <v>-408.16522999211901</v>
      </c>
      <c r="H2148" t="s">
        <v>23</v>
      </c>
      <c r="I2148">
        <v>195.41473936212401</v>
      </c>
      <c r="J2148" t="s">
        <v>2982</v>
      </c>
      <c r="K2148" t="s">
        <v>25</v>
      </c>
      <c r="L2148" t="s">
        <v>2983</v>
      </c>
      <c r="M2148" t="s">
        <v>2984</v>
      </c>
      <c r="N2148" t="s">
        <v>2985</v>
      </c>
      <c r="O2148" t="s">
        <v>2986</v>
      </c>
      <c r="P2148">
        <v>1.0126388099999999</v>
      </c>
      <c r="Q2148">
        <v>53301824</v>
      </c>
      <c r="R2148" t="s">
        <v>2987</v>
      </c>
      <c r="S2148">
        <v>16777218</v>
      </c>
      <c r="T2148">
        <v>257.11722079999998</v>
      </c>
      <c r="U2148" t="s">
        <v>31</v>
      </c>
      <c r="V2148" t="s">
        <v>7110</v>
      </c>
      <c r="W2148" t="s">
        <v>23</v>
      </c>
    </row>
    <row r="2149" spans="1:23" x14ac:dyDescent="0.4">
      <c r="A2149">
        <v>2148</v>
      </c>
      <c r="B2149">
        <v>1</v>
      </c>
      <c r="C2149">
        <v>1</v>
      </c>
      <c r="D2149">
        <v>1</v>
      </c>
      <c r="E2149">
        <v>1</v>
      </c>
      <c r="F2149">
        <v>0.44320170370962297</v>
      </c>
      <c r="G2149">
        <v>-408.16522999211901</v>
      </c>
      <c r="H2149">
        <v>0.99698492462311505</v>
      </c>
      <c r="I2149">
        <v>195.41473936212401</v>
      </c>
      <c r="J2149" t="s">
        <v>2982</v>
      </c>
      <c r="K2149" t="s">
        <v>25</v>
      </c>
      <c r="L2149" t="s">
        <v>2983</v>
      </c>
      <c r="M2149" t="s">
        <v>2984</v>
      </c>
      <c r="N2149" t="s">
        <v>2985</v>
      </c>
      <c r="O2149" t="s">
        <v>2986</v>
      </c>
      <c r="P2149">
        <v>1.0126388099999999</v>
      </c>
      <c r="Q2149">
        <v>53301824</v>
      </c>
      <c r="R2149" t="s">
        <v>2987</v>
      </c>
      <c r="S2149">
        <v>16777218</v>
      </c>
      <c r="T2149">
        <v>257.11722079999998</v>
      </c>
      <c r="U2149" t="s">
        <v>31</v>
      </c>
      <c r="V2149" t="s">
        <v>13845</v>
      </c>
      <c r="W2149" t="s">
        <v>23</v>
      </c>
    </row>
    <row r="2150" spans="1:23" x14ac:dyDescent="0.4">
      <c r="A2150">
        <v>2149</v>
      </c>
      <c r="B2150">
        <v>1</v>
      </c>
      <c r="C2150">
        <v>2</v>
      </c>
      <c r="D2150">
        <v>1</v>
      </c>
      <c r="E2150">
        <v>2</v>
      </c>
      <c r="F2150">
        <v>0.442664918482711</v>
      </c>
      <c r="G2150">
        <v>-464.55130695057397</v>
      </c>
      <c r="H2150">
        <v>0.20753768844221099</v>
      </c>
      <c r="I2150">
        <v>67.428404888807407</v>
      </c>
      <c r="J2150" t="s">
        <v>1217</v>
      </c>
      <c r="K2150" t="s">
        <v>25</v>
      </c>
      <c r="L2150" t="s">
        <v>1218</v>
      </c>
      <c r="M2150" t="s">
        <v>1219</v>
      </c>
      <c r="N2150" t="s">
        <v>28</v>
      </c>
      <c r="O2150" t="s">
        <v>1220</v>
      </c>
      <c r="P2150">
        <v>-5.3000001900000004</v>
      </c>
      <c r="Q2150">
        <v>134611690</v>
      </c>
      <c r="R2150" t="s">
        <v>1221</v>
      </c>
      <c r="S2150">
        <v>16777218</v>
      </c>
      <c r="T2150">
        <v>823.41106239999999</v>
      </c>
      <c r="U2150" t="s">
        <v>31</v>
      </c>
      <c r="V2150" t="s">
        <v>13846</v>
      </c>
      <c r="W2150" t="s">
        <v>23</v>
      </c>
    </row>
    <row r="2151" spans="1:23" x14ac:dyDescent="0.4">
      <c r="A2151">
        <v>2150</v>
      </c>
      <c r="B2151">
        <v>1</v>
      </c>
      <c r="C2151">
        <v>1</v>
      </c>
      <c r="D2151">
        <v>1</v>
      </c>
      <c r="E2151">
        <v>1</v>
      </c>
      <c r="F2151">
        <v>0.44262308977988202</v>
      </c>
      <c r="G2151">
        <v>-20.659523938535301</v>
      </c>
      <c r="H2151" t="s">
        <v>23</v>
      </c>
      <c r="I2151">
        <v>22.259158893247701</v>
      </c>
      <c r="J2151" t="s">
        <v>4080</v>
      </c>
      <c r="K2151" t="s">
        <v>25</v>
      </c>
      <c r="L2151" t="s">
        <v>4420</v>
      </c>
      <c r="M2151" t="s">
        <v>4421</v>
      </c>
      <c r="N2151" t="s">
        <v>4422</v>
      </c>
      <c r="O2151" t="s">
        <v>4423</v>
      </c>
      <c r="P2151">
        <v>5.1978029299999999E-2</v>
      </c>
      <c r="Q2151" t="s">
        <v>4424</v>
      </c>
      <c r="R2151" t="s">
        <v>4425</v>
      </c>
      <c r="S2151">
        <v>255847294</v>
      </c>
      <c r="T2151">
        <v>171.02879970000001</v>
      </c>
      <c r="U2151" t="s">
        <v>31</v>
      </c>
      <c r="V2151" t="s">
        <v>4175</v>
      </c>
      <c r="W2151" t="s">
        <v>23</v>
      </c>
    </row>
    <row r="2152" spans="1:23" x14ac:dyDescent="0.4">
      <c r="A2152">
        <v>2151</v>
      </c>
      <c r="B2152">
        <v>1</v>
      </c>
      <c r="C2152">
        <v>1</v>
      </c>
      <c r="D2152">
        <v>1</v>
      </c>
      <c r="E2152">
        <v>1</v>
      </c>
      <c r="F2152">
        <v>0.44262308977988202</v>
      </c>
      <c r="G2152">
        <v>-20.659523938535301</v>
      </c>
      <c r="H2152">
        <v>0.999999999999999</v>
      </c>
      <c r="I2152">
        <v>22.259158893247701</v>
      </c>
      <c r="J2152" t="s">
        <v>4080</v>
      </c>
      <c r="K2152" t="s">
        <v>25</v>
      </c>
      <c r="L2152" t="s">
        <v>4420</v>
      </c>
      <c r="M2152" t="s">
        <v>4421</v>
      </c>
      <c r="N2152" t="s">
        <v>4422</v>
      </c>
      <c r="O2152" t="s">
        <v>4423</v>
      </c>
      <c r="P2152">
        <v>5.1978029299999999E-2</v>
      </c>
      <c r="Q2152" t="s">
        <v>4424</v>
      </c>
      <c r="R2152" t="s">
        <v>4425</v>
      </c>
      <c r="S2152">
        <v>255847294</v>
      </c>
      <c r="T2152">
        <v>171.02879970000001</v>
      </c>
      <c r="U2152" t="s">
        <v>31</v>
      </c>
      <c r="V2152" t="s">
        <v>13847</v>
      </c>
      <c r="W2152" t="s">
        <v>23</v>
      </c>
    </row>
    <row r="2153" spans="1:23" x14ac:dyDescent="0.4">
      <c r="A2153">
        <v>2152</v>
      </c>
      <c r="B2153">
        <v>1</v>
      </c>
      <c r="C2153">
        <v>1</v>
      </c>
      <c r="D2153">
        <v>1</v>
      </c>
      <c r="E2153">
        <v>1</v>
      </c>
      <c r="F2153">
        <v>0.44180340203113599</v>
      </c>
      <c r="G2153">
        <v>-3.8072559199037701</v>
      </c>
      <c r="H2153" t="s">
        <v>23</v>
      </c>
      <c r="I2153">
        <v>44.946772949728597</v>
      </c>
      <c r="J2153" t="s">
        <v>6506</v>
      </c>
      <c r="K2153" t="s">
        <v>25</v>
      </c>
      <c r="L2153" t="s">
        <v>8164</v>
      </c>
      <c r="M2153" t="s">
        <v>8165</v>
      </c>
      <c r="N2153" t="s">
        <v>8166</v>
      </c>
      <c r="O2153" t="s">
        <v>8167</v>
      </c>
      <c r="P2153">
        <v>3.2999999500000001</v>
      </c>
      <c r="Q2153" t="s">
        <v>8168</v>
      </c>
      <c r="R2153" t="s">
        <v>8169</v>
      </c>
      <c r="S2153">
        <v>188410238</v>
      </c>
      <c r="T2153">
        <v>359.14891</v>
      </c>
      <c r="U2153" t="s">
        <v>31</v>
      </c>
      <c r="V2153" t="s">
        <v>10860</v>
      </c>
      <c r="W2153" t="s">
        <v>23</v>
      </c>
    </row>
    <row r="2154" spans="1:23" x14ac:dyDescent="0.4">
      <c r="A2154">
        <v>2153</v>
      </c>
      <c r="B2154">
        <v>1</v>
      </c>
      <c r="C2154">
        <v>1</v>
      </c>
      <c r="D2154">
        <v>1</v>
      </c>
      <c r="E2154">
        <v>1</v>
      </c>
      <c r="F2154">
        <v>0.44180340203113599</v>
      </c>
      <c r="G2154">
        <v>-3.8072559199037701</v>
      </c>
      <c r="H2154">
        <v>0.999999999999999</v>
      </c>
      <c r="I2154">
        <v>44.946772949728597</v>
      </c>
      <c r="J2154" t="s">
        <v>6506</v>
      </c>
      <c r="K2154" t="s">
        <v>25</v>
      </c>
      <c r="L2154" t="s">
        <v>8164</v>
      </c>
      <c r="M2154" t="s">
        <v>8165</v>
      </c>
      <c r="N2154" t="s">
        <v>8166</v>
      </c>
      <c r="O2154" t="s">
        <v>8167</v>
      </c>
      <c r="P2154">
        <v>3.2999999500000001</v>
      </c>
      <c r="Q2154" t="s">
        <v>8168</v>
      </c>
      <c r="R2154" t="s">
        <v>8169</v>
      </c>
      <c r="S2154">
        <v>188410238</v>
      </c>
      <c r="T2154">
        <v>359.14891</v>
      </c>
      <c r="U2154" t="s">
        <v>31</v>
      </c>
      <c r="V2154" t="s">
        <v>13848</v>
      </c>
      <c r="W2154" t="s">
        <v>23</v>
      </c>
    </row>
    <row r="2155" spans="1:23" x14ac:dyDescent="0.4">
      <c r="A2155">
        <v>2154</v>
      </c>
      <c r="B2155">
        <v>1</v>
      </c>
      <c r="C2155">
        <v>1</v>
      </c>
      <c r="D2155">
        <v>1</v>
      </c>
      <c r="E2155">
        <v>1</v>
      </c>
      <c r="F2155">
        <v>0.44163598812132498</v>
      </c>
      <c r="G2155">
        <v>-5.9068144735946602</v>
      </c>
      <c r="H2155">
        <v>0.999999999999999</v>
      </c>
      <c r="I2155">
        <v>75.7873449794062</v>
      </c>
      <c r="J2155" t="s">
        <v>1973</v>
      </c>
      <c r="K2155" t="s">
        <v>25</v>
      </c>
      <c r="L2155" t="s">
        <v>1974</v>
      </c>
      <c r="M2155" t="s">
        <v>1975</v>
      </c>
      <c r="N2155" t="s">
        <v>1976</v>
      </c>
      <c r="O2155" t="s">
        <v>1977</v>
      </c>
      <c r="P2155">
        <v>1.36698294</v>
      </c>
      <c r="Q2155" t="s">
        <v>1978</v>
      </c>
      <c r="R2155" t="s">
        <v>1979</v>
      </c>
      <c r="S2155">
        <v>255847294</v>
      </c>
      <c r="T2155">
        <v>303.04992909999999</v>
      </c>
      <c r="U2155" t="s">
        <v>31</v>
      </c>
      <c r="V2155" t="s">
        <v>13849</v>
      </c>
      <c r="W2155" t="s">
        <v>23</v>
      </c>
    </row>
    <row r="2156" spans="1:23" x14ac:dyDescent="0.4">
      <c r="A2156">
        <v>2155</v>
      </c>
      <c r="B2156">
        <v>1</v>
      </c>
      <c r="C2156">
        <v>1</v>
      </c>
      <c r="D2156">
        <v>1</v>
      </c>
      <c r="E2156">
        <v>1</v>
      </c>
      <c r="F2156">
        <v>0.44163598812132498</v>
      </c>
      <c r="G2156">
        <v>-5.9068144735946602</v>
      </c>
      <c r="H2156" t="s">
        <v>23</v>
      </c>
      <c r="I2156">
        <v>75.7873449794062</v>
      </c>
      <c r="J2156" t="s">
        <v>1973</v>
      </c>
      <c r="K2156" t="s">
        <v>25</v>
      </c>
      <c r="L2156" t="s">
        <v>1974</v>
      </c>
      <c r="M2156" t="s">
        <v>1975</v>
      </c>
      <c r="N2156" t="s">
        <v>1976</v>
      </c>
      <c r="O2156" t="s">
        <v>1977</v>
      </c>
      <c r="P2156">
        <v>1.36698294</v>
      </c>
      <c r="Q2156" t="s">
        <v>1978</v>
      </c>
      <c r="R2156" t="s">
        <v>1979</v>
      </c>
      <c r="S2156">
        <v>255847294</v>
      </c>
      <c r="T2156">
        <v>303.04992909999999</v>
      </c>
      <c r="U2156" t="s">
        <v>31</v>
      </c>
      <c r="V2156" t="s">
        <v>4042</v>
      </c>
      <c r="W2156" t="s">
        <v>23</v>
      </c>
    </row>
    <row r="2157" spans="1:23" x14ac:dyDescent="0.4">
      <c r="A2157">
        <v>2156</v>
      </c>
      <c r="B2157">
        <v>1</v>
      </c>
      <c r="C2157">
        <v>1</v>
      </c>
      <c r="D2157">
        <v>1</v>
      </c>
      <c r="E2157">
        <v>1</v>
      </c>
      <c r="F2157">
        <v>0.44104455455522901</v>
      </c>
      <c r="G2157">
        <v>-4.0331276652139296</v>
      </c>
      <c r="H2157" t="s">
        <v>23</v>
      </c>
      <c r="I2157">
        <v>52.185946861924499</v>
      </c>
      <c r="J2157" t="s">
        <v>6506</v>
      </c>
      <c r="K2157" t="s">
        <v>25</v>
      </c>
      <c r="L2157" t="s">
        <v>8164</v>
      </c>
      <c r="M2157" t="s">
        <v>8165</v>
      </c>
      <c r="N2157" t="s">
        <v>8166</v>
      </c>
      <c r="O2157" t="s">
        <v>8167</v>
      </c>
      <c r="P2157">
        <v>3.2999999500000001</v>
      </c>
      <c r="Q2157" t="s">
        <v>8168</v>
      </c>
      <c r="R2157" t="s">
        <v>8169</v>
      </c>
      <c r="S2157">
        <v>188410238</v>
      </c>
      <c r="T2157">
        <v>359.14891490000002</v>
      </c>
      <c r="U2157" t="s">
        <v>31</v>
      </c>
      <c r="V2157" t="s">
        <v>8835</v>
      </c>
      <c r="W2157" t="s">
        <v>23</v>
      </c>
    </row>
    <row r="2158" spans="1:23" x14ac:dyDescent="0.4">
      <c r="A2158">
        <v>2157</v>
      </c>
      <c r="B2158">
        <v>1</v>
      </c>
      <c r="C2158">
        <v>1</v>
      </c>
      <c r="D2158">
        <v>1</v>
      </c>
      <c r="E2158">
        <v>1</v>
      </c>
      <c r="F2158">
        <v>0.44104455455522901</v>
      </c>
      <c r="G2158">
        <v>-4.0331276652139296</v>
      </c>
      <c r="H2158">
        <v>0.999999999999999</v>
      </c>
      <c r="I2158">
        <v>52.185946861924499</v>
      </c>
      <c r="J2158" t="s">
        <v>6506</v>
      </c>
      <c r="K2158" t="s">
        <v>25</v>
      </c>
      <c r="L2158" t="s">
        <v>8164</v>
      </c>
      <c r="M2158" t="s">
        <v>8165</v>
      </c>
      <c r="N2158" t="s">
        <v>8166</v>
      </c>
      <c r="O2158" t="s">
        <v>8167</v>
      </c>
      <c r="P2158">
        <v>3.2999999500000001</v>
      </c>
      <c r="Q2158" t="s">
        <v>8168</v>
      </c>
      <c r="R2158" t="s">
        <v>8169</v>
      </c>
      <c r="S2158">
        <v>188410238</v>
      </c>
      <c r="T2158">
        <v>359.14891490000002</v>
      </c>
      <c r="U2158" t="s">
        <v>31</v>
      </c>
      <c r="V2158" t="s">
        <v>13850</v>
      </c>
      <c r="W2158" t="s">
        <v>23</v>
      </c>
    </row>
    <row r="2159" spans="1:23" x14ac:dyDescent="0.4">
      <c r="A2159">
        <v>2158</v>
      </c>
      <c r="B2159">
        <v>1</v>
      </c>
      <c r="C2159">
        <v>2</v>
      </c>
      <c r="D2159">
        <v>1</v>
      </c>
      <c r="E2159">
        <v>2</v>
      </c>
      <c r="F2159">
        <v>0.44076234415606103</v>
      </c>
      <c r="G2159">
        <v>-8.4900618436973296</v>
      </c>
      <c r="H2159">
        <v>0.6</v>
      </c>
      <c r="I2159">
        <v>26.9047726826829</v>
      </c>
      <c r="J2159" t="s">
        <v>1681</v>
      </c>
      <c r="K2159" t="s">
        <v>25</v>
      </c>
      <c r="L2159" t="s">
        <v>1682</v>
      </c>
      <c r="M2159" t="s">
        <v>1683</v>
      </c>
      <c r="N2159" t="s">
        <v>1684</v>
      </c>
      <c r="O2159" t="s">
        <v>1685</v>
      </c>
      <c r="P2159">
        <v>2.1225359400000001</v>
      </c>
      <c r="Q2159" t="s">
        <v>1686</v>
      </c>
      <c r="R2159" t="s">
        <v>1687</v>
      </c>
      <c r="S2159">
        <v>86829438</v>
      </c>
      <c r="T2159">
        <v>169.07602</v>
      </c>
      <c r="U2159" t="s">
        <v>31</v>
      </c>
      <c r="V2159" t="s">
        <v>13851</v>
      </c>
      <c r="W2159" t="s">
        <v>23</v>
      </c>
    </row>
    <row r="2160" spans="1:23" x14ac:dyDescent="0.4">
      <c r="A2160">
        <v>2159</v>
      </c>
      <c r="B2160">
        <v>1</v>
      </c>
      <c r="C2160">
        <v>1</v>
      </c>
      <c r="D2160">
        <v>1</v>
      </c>
      <c r="E2160">
        <v>1</v>
      </c>
      <c r="F2160">
        <v>0.44041979084805399</v>
      </c>
      <c r="G2160">
        <v>-17.316097698883901</v>
      </c>
      <c r="H2160" t="s">
        <v>23</v>
      </c>
      <c r="I2160">
        <v>31.935570489763698</v>
      </c>
      <c r="J2160" t="s">
        <v>1408</v>
      </c>
      <c r="K2160" t="s">
        <v>25</v>
      </c>
      <c r="L2160" t="s">
        <v>1409</v>
      </c>
      <c r="M2160" t="s">
        <v>1410</v>
      </c>
      <c r="N2160" t="s">
        <v>1411</v>
      </c>
      <c r="O2160" t="s">
        <v>1412</v>
      </c>
      <c r="P2160">
        <v>2.3777244099999999</v>
      </c>
      <c r="Q2160" t="s">
        <v>1413</v>
      </c>
      <c r="R2160" t="s">
        <v>1414</v>
      </c>
      <c r="S2160">
        <v>2779202</v>
      </c>
      <c r="T2160">
        <v>289.15466900000001</v>
      </c>
      <c r="U2160" t="s">
        <v>31</v>
      </c>
      <c r="V2160" t="s">
        <v>6616</v>
      </c>
      <c r="W2160" t="s">
        <v>23</v>
      </c>
    </row>
    <row r="2161" spans="1:23" x14ac:dyDescent="0.4">
      <c r="A2161">
        <v>2160</v>
      </c>
      <c r="B2161">
        <v>1</v>
      </c>
      <c r="C2161">
        <v>1</v>
      </c>
      <c r="D2161">
        <v>1</v>
      </c>
      <c r="E2161">
        <v>1</v>
      </c>
      <c r="F2161">
        <v>0.44041979084805399</v>
      </c>
      <c r="G2161">
        <v>-17.316097698883901</v>
      </c>
      <c r="H2161">
        <v>0.999999999999999</v>
      </c>
      <c r="I2161">
        <v>31.935570489763698</v>
      </c>
      <c r="J2161" t="s">
        <v>1408</v>
      </c>
      <c r="K2161" t="s">
        <v>25</v>
      </c>
      <c r="L2161" t="s">
        <v>1409</v>
      </c>
      <c r="M2161" t="s">
        <v>1410</v>
      </c>
      <c r="N2161" t="s">
        <v>1411</v>
      </c>
      <c r="O2161" t="s">
        <v>1412</v>
      </c>
      <c r="P2161">
        <v>2.3777244099999999</v>
      </c>
      <c r="Q2161" t="s">
        <v>1413</v>
      </c>
      <c r="R2161" t="s">
        <v>1414</v>
      </c>
      <c r="S2161">
        <v>2779202</v>
      </c>
      <c r="T2161">
        <v>289.15466900000001</v>
      </c>
      <c r="U2161" t="s">
        <v>31</v>
      </c>
      <c r="V2161" t="s">
        <v>13852</v>
      </c>
      <c r="W2161" t="s">
        <v>23</v>
      </c>
    </row>
    <row r="2162" spans="1:23" x14ac:dyDescent="0.4">
      <c r="A2162">
        <v>2161</v>
      </c>
      <c r="B2162">
        <v>1</v>
      </c>
      <c r="C2162">
        <v>1</v>
      </c>
      <c r="D2162">
        <v>1</v>
      </c>
      <c r="E2162">
        <v>1</v>
      </c>
      <c r="F2162">
        <v>0.43963412588843098</v>
      </c>
      <c r="G2162">
        <v>-5.3598254734459196</v>
      </c>
      <c r="H2162" t="s">
        <v>23</v>
      </c>
      <c r="I2162">
        <v>26.774769895551501</v>
      </c>
      <c r="J2162" t="s">
        <v>1964</v>
      </c>
      <c r="K2162" t="s">
        <v>25</v>
      </c>
      <c r="L2162" t="s">
        <v>3563</v>
      </c>
      <c r="M2162" t="s">
        <v>3564</v>
      </c>
      <c r="N2162" t="s">
        <v>3565</v>
      </c>
      <c r="O2162" t="s">
        <v>3566</v>
      </c>
      <c r="P2162">
        <v>0.10000000100000001</v>
      </c>
      <c r="Q2162" t="s">
        <v>3567</v>
      </c>
      <c r="R2162" t="s">
        <v>3568</v>
      </c>
      <c r="S2162">
        <v>8593653830</v>
      </c>
      <c r="T2162">
        <v>593.1864822</v>
      </c>
      <c r="U2162" t="s">
        <v>31</v>
      </c>
      <c r="V2162" t="s">
        <v>2070</v>
      </c>
      <c r="W2162" t="s">
        <v>23</v>
      </c>
    </row>
    <row r="2163" spans="1:23" x14ac:dyDescent="0.4">
      <c r="A2163">
        <v>2162</v>
      </c>
      <c r="B2163">
        <v>1</v>
      </c>
      <c r="C2163">
        <v>1</v>
      </c>
      <c r="D2163">
        <v>1</v>
      </c>
      <c r="E2163">
        <v>1</v>
      </c>
      <c r="F2163">
        <v>0.43963412588843098</v>
      </c>
      <c r="G2163">
        <v>-5.3598254734459196</v>
      </c>
      <c r="H2163">
        <v>0.999999999999999</v>
      </c>
      <c r="I2163">
        <v>26.774769895551501</v>
      </c>
      <c r="J2163" t="s">
        <v>1964</v>
      </c>
      <c r="K2163" t="s">
        <v>25</v>
      </c>
      <c r="L2163" t="s">
        <v>3563</v>
      </c>
      <c r="M2163" t="s">
        <v>3564</v>
      </c>
      <c r="N2163" t="s">
        <v>3565</v>
      </c>
      <c r="O2163" t="s">
        <v>3566</v>
      </c>
      <c r="P2163">
        <v>0.10000000100000001</v>
      </c>
      <c r="Q2163" t="s">
        <v>3567</v>
      </c>
      <c r="R2163" t="s">
        <v>3568</v>
      </c>
      <c r="S2163">
        <v>8593653830</v>
      </c>
      <c r="T2163">
        <v>593.1864822</v>
      </c>
      <c r="U2163" t="s">
        <v>31</v>
      </c>
      <c r="V2163" t="s">
        <v>13853</v>
      </c>
      <c r="W2163" t="s">
        <v>23</v>
      </c>
    </row>
    <row r="2164" spans="1:23" x14ac:dyDescent="0.4">
      <c r="A2164">
        <v>2163</v>
      </c>
      <c r="B2164">
        <v>1</v>
      </c>
      <c r="C2164">
        <v>1</v>
      </c>
      <c r="D2164">
        <v>1</v>
      </c>
      <c r="E2164">
        <v>1</v>
      </c>
      <c r="F2164">
        <v>0.43958010798741198</v>
      </c>
      <c r="G2164">
        <v>-12.8284275750825</v>
      </c>
      <c r="H2164" t="s">
        <v>23</v>
      </c>
      <c r="I2164">
        <v>14.664631123888</v>
      </c>
      <c r="J2164" t="s">
        <v>1267</v>
      </c>
      <c r="K2164" t="s">
        <v>25</v>
      </c>
      <c r="L2164" t="s">
        <v>13612</v>
      </c>
      <c r="M2164" t="s">
        <v>13613</v>
      </c>
      <c r="N2164" t="s">
        <v>13614</v>
      </c>
      <c r="O2164" t="s">
        <v>13615</v>
      </c>
      <c r="P2164">
        <v>0.80000001200000004</v>
      </c>
      <c r="Q2164" t="s">
        <v>13616</v>
      </c>
      <c r="R2164" t="s">
        <v>13617</v>
      </c>
      <c r="S2164">
        <v>3727446</v>
      </c>
      <c r="T2164">
        <v>710.41100280000001</v>
      </c>
      <c r="U2164" t="s">
        <v>31</v>
      </c>
      <c r="V2164" t="s">
        <v>13854</v>
      </c>
      <c r="W2164" t="s">
        <v>23</v>
      </c>
    </row>
    <row r="2165" spans="1:23" x14ac:dyDescent="0.4">
      <c r="A2165">
        <v>2164</v>
      </c>
      <c r="B2165">
        <v>1</v>
      </c>
      <c r="C2165">
        <v>1</v>
      </c>
      <c r="D2165">
        <v>1</v>
      </c>
      <c r="E2165">
        <v>1</v>
      </c>
      <c r="F2165">
        <v>0.43958010798741198</v>
      </c>
      <c r="G2165">
        <v>-12.8284275750825</v>
      </c>
      <c r="H2165">
        <v>0.999999999999999</v>
      </c>
      <c r="I2165">
        <v>14.664631123888</v>
      </c>
      <c r="J2165" t="s">
        <v>1267</v>
      </c>
      <c r="K2165" t="s">
        <v>25</v>
      </c>
      <c r="L2165" t="s">
        <v>13612</v>
      </c>
      <c r="M2165" t="s">
        <v>13613</v>
      </c>
      <c r="N2165" t="s">
        <v>13614</v>
      </c>
      <c r="O2165" t="s">
        <v>13615</v>
      </c>
      <c r="P2165">
        <v>0.80000001200000004</v>
      </c>
      <c r="Q2165" t="s">
        <v>13616</v>
      </c>
      <c r="R2165" t="s">
        <v>13617</v>
      </c>
      <c r="S2165">
        <v>3727446</v>
      </c>
      <c r="T2165">
        <v>710.41100280000001</v>
      </c>
      <c r="U2165" t="s">
        <v>31</v>
      </c>
      <c r="V2165" t="s">
        <v>13855</v>
      </c>
      <c r="W2165" t="s">
        <v>23</v>
      </c>
    </row>
    <row r="2166" spans="1:23" x14ac:dyDescent="0.4">
      <c r="A2166">
        <v>2165</v>
      </c>
      <c r="B2166">
        <v>1</v>
      </c>
      <c r="C2166">
        <v>1</v>
      </c>
      <c r="D2166">
        <v>1</v>
      </c>
      <c r="E2166">
        <v>1</v>
      </c>
      <c r="F2166">
        <v>0.43928573436356999</v>
      </c>
      <c r="G2166">
        <v>-14.253822216374701</v>
      </c>
      <c r="H2166" t="s">
        <v>23</v>
      </c>
      <c r="I2166">
        <v>29.8964929262712</v>
      </c>
      <c r="J2166" t="s">
        <v>4316</v>
      </c>
      <c r="K2166" t="s">
        <v>25</v>
      </c>
      <c r="L2166" t="s">
        <v>4317</v>
      </c>
      <c r="M2166" t="s">
        <v>4318</v>
      </c>
      <c r="N2166" t="s">
        <v>4319</v>
      </c>
      <c r="O2166" t="s">
        <v>4320</v>
      </c>
      <c r="P2166">
        <v>3.2000000499999999</v>
      </c>
      <c r="Q2166" t="s">
        <v>4321</v>
      </c>
      <c r="R2166" t="s">
        <v>4322</v>
      </c>
      <c r="S2166">
        <v>88009086</v>
      </c>
      <c r="T2166">
        <v>257.08083529999999</v>
      </c>
      <c r="U2166" t="s">
        <v>31</v>
      </c>
      <c r="V2166" t="s">
        <v>8988</v>
      </c>
      <c r="W2166" t="s">
        <v>23</v>
      </c>
    </row>
    <row r="2167" spans="1:23" x14ac:dyDescent="0.4">
      <c r="A2167">
        <v>2166</v>
      </c>
      <c r="B2167">
        <v>1</v>
      </c>
      <c r="C2167">
        <v>1</v>
      </c>
      <c r="D2167">
        <v>1</v>
      </c>
      <c r="E2167">
        <v>1</v>
      </c>
      <c r="F2167">
        <v>0.43928573436356999</v>
      </c>
      <c r="G2167">
        <v>-14.253822216374701</v>
      </c>
      <c r="H2167">
        <v>0.999999999999999</v>
      </c>
      <c r="I2167">
        <v>29.8964929262712</v>
      </c>
      <c r="J2167" t="s">
        <v>4316</v>
      </c>
      <c r="K2167" t="s">
        <v>25</v>
      </c>
      <c r="L2167" t="s">
        <v>4317</v>
      </c>
      <c r="M2167" t="s">
        <v>4318</v>
      </c>
      <c r="N2167" t="s">
        <v>4319</v>
      </c>
      <c r="O2167" t="s">
        <v>4320</v>
      </c>
      <c r="P2167">
        <v>3.2000000499999999</v>
      </c>
      <c r="Q2167" t="s">
        <v>4321</v>
      </c>
      <c r="R2167" t="s">
        <v>4322</v>
      </c>
      <c r="S2167">
        <v>88009086</v>
      </c>
      <c r="T2167">
        <v>257.08083529999999</v>
      </c>
      <c r="U2167" t="s">
        <v>31</v>
      </c>
      <c r="V2167" t="s">
        <v>13856</v>
      </c>
      <c r="W2167" t="s">
        <v>23</v>
      </c>
    </row>
    <row r="2168" spans="1:23" x14ac:dyDescent="0.4">
      <c r="A2168">
        <v>2167</v>
      </c>
      <c r="B2168">
        <v>1</v>
      </c>
      <c r="C2168">
        <v>1</v>
      </c>
      <c r="D2168">
        <v>1</v>
      </c>
      <c r="E2168">
        <v>1</v>
      </c>
      <c r="F2168">
        <v>0.43885968468892</v>
      </c>
      <c r="G2168">
        <v>-7.3157278772752798</v>
      </c>
      <c r="H2168">
        <v>0.99949748743718503</v>
      </c>
      <c r="I2168">
        <v>17.0541773991824</v>
      </c>
      <c r="J2168" t="s">
        <v>1964</v>
      </c>
      <c r="K2168" t="s">
        <v>25</v>
      </c>
      <c r="L2168" t="s">
        <v>3555</v>
      </c>
      <c r="M2168" t="s">
        <v>3556</v>
      </c>
      <c r="N2168" t="s">
        <v>3557</v>
      </c>
      <c r="O2168" t="s">
        <v>3558</v>
      </c>
      <c r="P2168">
        <v>-0.5</v>
      </c>
      <c r="Q2168" t="s">
        <v>3559</v>
      </c>
      <c r="R2168" t="s">
        <v>3560</v>
      </c>
      <c r="S2168">
        <v>3989622</v>
      </c>
      <c r="T2168">
        <v>593.1864822</v>
      </c>
      <c r="U2168" t="s">
        <v>31</v>
      </c>
      <c r="V2168" t="s">
        <v>13857</v>
      </c>
      <c r="W2168" t="s">
        <v>23</v>
      </c>
    </row>
    <row r="2169" spans="1:23" x14ac:dyDescent="0.4">
      <c r="A2169">
        <v>2168</v>
      </c>
      <c r="B2169">
        <v>1</v>
      </c>
      <c r="C2169">
        <v>1</v>
      </c>
      <c r="D2169">
        <v>1</v>
      </c>
      <c r="E2169">
        <v>1</v>
      </c>
      <c r="F2169">
        <v>0.43885968468892</v>
      </c>
      <c r="G2169">
        <v>-7.3157278772752798</v>
      </c>
      <c r="H2169" t="s">
        <v>23</v>
      </c>
      <c r="I2169">
        <v>17.0541773991824</v>
      </c>
      <c r="J2169" t="s">
        <v>1964</v>
      </c>
      <c r="K2169" t="s">
        <v>25</v>
      </c>
      <c r="L2169" t="s">
        <v>3555</v>
      </c>
      <c r="M2169" t="s">
        <v>3556</v>
      </c>
      <c r="N2169" t="s">
        <v>3557</v>
      </c>
      <c r="O2169" t="s">
        <v>3558</v>
      </c>
      <c r="P2169">
        <v>-0.5</v>
      </c>
      <c r="Q2169" t="s">
        <v>3559</v>
      </c>
      <c r="R2169" t="s">
        <v>3560</v>
      </c>
      <c r="S2169">
        <v>3989622</v>
      </c>
      <c r="T2169">
        <v>593.1864822</v>
      </c>
      <c r="U2169" t="s">
        <v>31</v>
      </c>
      <c r="V2169" t="s">
        <v>6655</v>
      </c>
      <c r="W2169" t="s">
        <v>23</v>
      </c>
    </row>
    <row r="2170" spans="1:23" x14ac:dyDescent="0.4">
      <c r="A2170">
        <v>2169</v>
      </c>
      <c r="B2170">
        <v>1</v>
      </c>
      <c r="C2170">
        <v>1</v>
      </c>
      <c r="D2170">
        <v>1</v>
      </c>
      <c r="E2170">
        <v>1</v>
      </c>
      <c r="F2170">
        <v>0.43885652114580098</v>
      </c>
      <c r="G2170">
        <v>-7.8815002486600703</v>
      </c>
      <c r="H2170">
        <v>0.999999999999999</v>
      </c>
      <c r="I2170">
        <v>43.218928824615503</v>
      </c>
      <c r="J2170" t="s">
        <v>1074</v>
      </c>
      <c r="K2170" t="s">
        <v>25</v>
      </c>
      <c r="L2170" t="s">
        <v>1075</v>
      </c>
      <c r="M2170" t="s">
        <v>1076</v>
      </c>
      <c r="N2170" t="s">
        <v>1077</v>
      </c>
      <c r="O2170" t="s">
        <v>1078</v>
      </c>
      <c r="P2170">
        <v>-1.2999999499999999</v>
      </c>
      <c r="Q2170" t="s">
        <v>1079</v>
      </c>
      <c r="R2170" t="s">
        <v>1080</v>
      </c>
      <c r="S2170">
        <v>255781246</v>
      </c>
      <c r="T2170">
        <v>611.16066130000002</v>
      </c>
      <c r="U2170" t="s">
        <v>31</v>
      </c>
      <c r="V2170" t="s">
        <v>13858</v>
      </c>
      <c r="W2170" t="s">
        <v>23</v>
      </c>
    </row>
    <row r="2171" spans="1:23" x14ac:dyDescent="0.4">
      <c r="A2171">
        <v>2170</v>
      </c>
      <c r="B2171">
        <v>1</v>
      </c>
      <c r="C2171">
        <v>1</v>
      </c>
      <c r="D2171">
        <v>1</v>
      </c>
      <c r="E2171">
        <v>1</v>
      </c>
      <c r="F2171">
        <v>0.43885652114580098</v>
      </c>
      <c r="G2171">
        <v>-7.8815002486600703</v>
      </c>
      <c r="H2171" t="s">
        <v>23</v>
      </c>
      <c r="I2171">
        <v>43.218928824615503</v>
      </c>
      <c r="J2171" t="s">
        <v>1074</v>
      </c>
      <c r="K2171" t="s">
        <v>25</v>
      </c>
      <c r="L2171" t="s">
        <v>1075</v>
      </c>
      <c r="M2171" t="s">
        <v>1076</v>
      </c>
      <c r="N2171" t="s">
        <v>1077</v>
      </c>
      <c r="O2171" t="s">
        <v>1078</v>
      </c>
      <c r="P2171">
        <v>-1.2999999499999999</v>
      </c>
      <c r="Q2171" t="s">
        <v>1079</v>
      </c>
      <c r="R2171" t="s">
        <v>1080</v>
      </c>
      <c r="S2171">
        <v>255781246</v>
      </c>
      <c r="T2171">
        <v>611.16066130000002</v>
      </c>
      <c r="U2171" t="s">
        <v>31</v>
      </c>
      <c r="V2171" t="s">
        <v>7511</v>
      </c>
      <c r="W2171" t="s">
        <v>23</v>
      </c>
    </row>
    <row r="2172" spans="1:23" x14ac:dyDescent="0.4">
      <c r="A2172">
        <v>2171</v>
      </c>
      <c r="B2172">
        <v>1</v>
      </c>
      <c r="C2172">
        <v>1</v>
      </c>
      <c r="D2172">
        <v>1</v>
      </c>
      <c r="E2172">
        <v>1</v>
      </c>
      <c r="F2172">
        <v>0.43835205586616</v>
      </c>
      <c r="G2172">
        <v>-4.3004208745861803</v>
      </c>
      <c r="H2172" t="s">
        <v>23</v>
      </c>
      <c r="I2172">
        <v>44.795797650669101</v>
      </c>
      <c r="J2172" t="s">
        <v>1973</v>
      </c>
      <c r="K2172" t="s">
        <v>25</v>
      </c>
      <c r="L2172" t="s">
        <v>1974</v>
      </c>
      <c r="M2172" t="s">
        <v>1975</v>
      </c>
      <c r="N2172" t="s">
        <v>1976</v>
      </c>
      <c r="O2172" t="s">
        <v>1977</v>
      </c>
      <c r="P2172">
        <v>1.36698294</v>
      </c>
      <c r="Q2172" t="s">
        <v>1978</v>
      </c>
      <c r="R2172" t="s">
        <v>1979</v>
      </c>
      <c r="S2172">
        <v>255847294</v>
      </c>
      <c r="T2172">
        <v>303.04992909999999</v>
      </c>
      <c r="U2172" t="s">
        <v>31</v>
      </c>
      <c r="V2172" t="s">
        <v>5602</v>
      </c>
      <c r="W2172" t="s">
        <v>23</v>
      </c>
    </row>
    <row r="2173" spans="1:23" x14ac:dyDescent="0.4">
      <c r="A2173">
        <v>2172</v>
      </c>
      <c r="B2173">
        <v>1</v>
      </c>
      <c r="C2173">
        <v>1</v>
      </c>
      <c r="D2173">
        <v>1</v>
      </c>
      <c r="E2173">
        <v>1</v>
      </c>
      <c r="F2173">
        <v>0.43835205586616</v>
      </c>
      <c r="G2173">
        <v>-4.3004208745861803</v>
      </c>
      <c r="H2173">
        <v>0.999999999999999</v>
      </c>
      <c r="I2173">
        <v>44.795797650669101</v>
      </c>
      <c r="J2173" t="s">
        <v>1973</v>
      </c>
      <c r="K2173" t="s">
        <v>25</v>
      </c>
      <c r="L2173" t="s">
        <v>1974</v>
      </c>
      <c r="M2173" t="s">
        <v>1975</v>
      </c>
      <c r="N2173" t="s">
        <v>1976</v>
      </c>
      <c r="O2173" t="s">
        <v>1977</v>
      </c>
      <c r="P2173">
        <v>1.36698294</v>
      </c>
      <c r="Q2173" t="s">
        <v>1978</v>
      </c>
      <c r="R2173" t="s">
        <v>1979</v>
      </c>
      <c r="S2173">
        <v>255847294</v>
      </c>
      <c r="T2173">
        <v>303.04992909999999</v>
      </c>
      <c r="U2173" t="s">
        <v>31</v>
      </c>
      <c r="V2173" t="s">
        <v>13859</v>
      </c>
      <c r="W2173" t="s">
        <v>23</v>
      </c>
    </row>
    <row r="2174" spans="1:23" x14ac:dyDescent="0.4">
      <c r="A2174">
        <v>2173</v>
      </c>
      <c r="B2174">
        <v>1</v>
      </c>
      <c r="C2174">
        <v>1</v>
      </c>
      <c r="D2174">
        <v>1</v>
      </c>
      <c r="E2174">
        <v>3</v>
      </c>
      <c r="F2174">
        <v>0.43834170063570599</v>
      </c>
      <c r="G2174">
        <v>-7.7043372181105303</v>
      </c>
      <c r="H2174">
        <v>0.69095477386934601</v>
      </c>
      <c r="I2174">
        <v>32.160121204088597</v>
      </c>
      <c r="J2174" t="s">
        <v>1894</v>
      </c>
      <c r="K2174" t="s">
        <v>25</v>
      </c>
      <c r="L2174" t="s">
        <v>3610</v>
      </c>
      <c r="M2174" t="s">
        <v>3611</v>
      </c>
      <c r="N2174" t="s">
        <v>3612</v>
      </c>
      <c r="O2174" t="s">
        <v>3613</v>
      </c>
      <c r="P2174">
        <v>-0.5</v>
      </c>
      <c r="Q2174" t="s">
        <v>3614</v>
      </c>
      <c r="R2174" t="s">
        <v>3615</v>
      </c>
      <c r="S2174">
        <v>255781246</v>
      </c>
      <c r="T2174">
        <v>581.1864822</v>
      </c>
      <c r="U2174" t="s">
        <v>31</v>
      </c>
      <c r="V2174" t="s">
        <v>13860</v>
      </c>
      <c r="W2174" t="s">
        <v>23</v>
      </c>
    </row>
    <row r="2175" spans="1:23" x14ac:dyDescent="0.4">
      <c r="A2175">
        <v>2174</v>
      </c>
      <c r="B2175">
        <v>1</v>
      </c>
      <c r="C2175">
        <v>1</v>
      </c>
      <c r="D2175">
        <v>1</v>
      </c>
      <c r="E2175">
        <v>3</v>
      </c>
      <c r="F2175">
        <v>0.43834170063570599</v>
      </c>
      <c r="G2175">
        <v>-7.7043372181105303</v>
      </c>
      <c r="H2175" t="s">
        <v>23</v>
      </c>
      <c r="I2175">
        <v>32.160121204088597</v>
      </c>
      <c r="J2175" t="s">
        <v>1894</v>
      </c>
      <c r="K2175" t="s">
        <v>25</v>
      </c>
      <c r="L2175" t="s">
        <v>3610</v>
      </c>
      <c r="M2175" t="s">
        <v>3611</v>
      </c>
      <c r="N2175" t="s">
        <v>3612</v>
      </c>
      <c r="O2175" t="s">
        <v>3613</v>
      </c>
      <c r="P2175">
        <v>-0.5</v>
      </c>
      <c r="Q2175" t="s">
        <v>3614</v>
      </c>
      <c r="R2175" t="s">
        <v>3615</v>
      </c>
      <c r="S2175">
        <v>255781246</v>
      </c>
      <c r="T2175">
        <v>581.1864822</v>
      </c>
      <c r="U2175" t="s">
        <v>31</v>
      </c>
      <c r="V2175" t="s">
        <v>2611</v>
      </c>
      <c r="W2175" t="s">
        <v>23</v>
      </c>
    </row>
    <row r="2176" spans="1:23" x14ac:dyDescent="0.4">
      <c r="A2176">
        <v>2175</v>
      </c>
      <c r="B2176">
        <v>1</v>
      </c>
      <c r="C2176">
        <v>1</v>
      </c>
      <c r="D2176">
        <v>1</v>
      </c>
      <c r="E2176">
        <v>1</v>
      </c>
      <c r="F2176">
        <v>0.43820090729844802</v>
      </c>
      <c r="G2176">
        <v>-6.6696228488522697</v>
      </c>
      <c r="H2176">
        <v>0.999999999999999</v>
      </c>
      <c r="I2176">
        <v>49.291636753107099</v>
      </c>
      <c r="J2176" t="s">
        <v>2355</v>
      </c>
      <c r="K2176" t="s">
        <v>25</v>
      </c>
      <c r="L2176" t="s">
        <v>2356</v>
      </c>
      <c r="M2176" t="s">
        <v>2357</v>
      </c>
      <c r="N2176" t="s">
        <v>2358</v>
      </c>
      <c r="O2176" t="s">
        <v>2359</v>
      </c>
      <c r="P2176">
        <v>2.7000000499999999</v>
      </c>
      <c r="Q2176" t="s">
        <v>2360</v>
      </c>
      <c r="R2176" t="s">
        <v>2361</v>
      </c>
      <c r="S2176">
        <v>20900222</v>
      </c>
      <c r="T2176">
        <v>287.09140000000002</v>
      </c>
      <c r="U2176" t="s">
        <v>31</v>
      </c>
      <c r="V2176" t="s">
        <v>13861</v>
      </c>
      <c r="W2176" t="s">
        <v>23</v>
      </c>
    </row>
    <row r="2177" spans="1:23" x14ac:dyDescent="0.4">
      <c r="A2177">
        <v>2176</v>
      </c>
      <c r="B2177">
        <v>1</v>
      </c>
      <c r="C2177">
        <v>1</v>
      </c>
      <c r="D2177">
        <v>1</v>
      </c>
      <c r="E2177">
        <v>1</v>
      </c>
      <c r="F2177">
        <v>0.43820090729844802</v>
      </c>
      <c r="G2177">
        <v>-6.6696228488522697</v>
      </c>
      <c r="H2177" t="s">
        <v>23</v>
      </c>
      <c r="I2177">
        <v>49.291636753107099</v>
      </c>
      <c r="J2177" t="s">
        <v>2355</v>
      </c>
      <c r="K2177" t="s">
        <v>25</v>
      </c>
      <c r="L2177" t="s">
        <v>2356</v>
      </c>
      <c r="M2177" t="s">
        <v>2357</v>
      </c>
      <c r="N2177" t="s">
        <v>2358</v>
      </c>
      <c r="O2177" t="s">
        <v>2359</v>
      </c>
      <c r="P2177">
        <v>2.7000000499999999</v>
      </c>
      <c r="Q2177" t="s">
        <v>2360</v>
      </c>
      <c r="R2177" t="s">
        <v>2361</v>
      </c>
      <c r="S2177">
        <v>20900222</v>
      </c>
      <c r="T2177">
        <v>287.09140000000002</v>
      </c>
      <c r="U2177" t="s">
        <v>31</v>
      </c>
      <c r="V2177" t="s">
        <v>6657</v>
      </c>
      <c r="W2177" t="s">
        <v>23</v>
      </c>
    </row>
    <row r="2178" spans="1:23" x14ac:dyDescent="0.4">
      <c r="A2178">
        <v>2177</v>
      </c>
      <c r="B2178">
        <v>1</v>
      </c>
      <c r="C2178">
        <v>1</v>
      </c>
      <c r="D2178">
        <v>1</v>
      </c>
      <c r="E2178">
        <v>1</v>
      </c>
      <c r="F2178">
        <v>0.43746485767458498</v>
      </c>
      <c r="G2178">
        <v>-11.4752615449913</v>
      </c>
      <c r="H2178" t="s">
        <v>23</v>
      </c>
      <c r="I2178">
        <v>15.475753582556599</v>
      </c>
      <c r="J2178" t="s">
        <v>1408</v>
      </c>
      <c r="K2178" t="s">
        <v>25</v>
      </c>
      <c r="L2178" t="s">
        <v>1634</v>
      </c>
      <c r="M2178" t="s">
        <v>1635</v>
      </c>
      <c r="N2178" t="s">
        <v>1636</v>
      </c>
      <c r="O2178" t="s">
        <v>1637</v>
      </c>
      <c r="P2178">
        <v>2.3777244099999999</v>
      </c>
      <c r="Q2178" t="s">
        <v>1638</v>
      </c>
      <c r="R2178" t="s">
        <v>1639</v>
      </c>
      <c r="S2178">
        <v>19540002</v>
      </c>
      <c r="T2178">
        <v>289.15466900000001</v>
      </c>
      <c r="U2178" t="s">
        <v>31</v>
      </c>
      <c r="V2178" t="s">
        <v>1934</v>
      </c>
      <c r="W2178" t="s">
        <v>23</v>
      </c>
    </row>
    <row r="2179" spans="1:23" x14ac:dyDescent="0.4">
      <c r="A2179">
        <v>2178</v>
      </c>
      <c r="B2179">
        <v>1</v>
      </c>
      <c r="C2179">
        <v>1</v>
      </c>
      <c r="D2179">
        <v>1</v>
      </c>
      <c r="E2179">
        <v>1</v>
      </c>
      <c r="F2179">
        <v>0.43746485767458498</v>
      </c>
      <c r="G2179">
        <v>-11.4752615449913</v>
      </c>
      <c r="H2179">
        <v>0.999999999999999</v>
      </c>
      <c r="I2179">
        <v>15.475753582556599</v>
      </c>
      <c r="J2179" t="s">
        <v>1408</v>
      </c>
      <c r="K2179" t="s">
        <v>25</v>
      </c>
      <c r="L2179" t="s">
        <v>1634</v>
      </c>
      <c r="M2179" t="s">
        <v>1635</v>
      </c>
      <c r="N2179" t="s">
        <v>1636</v>
      </c>
      <c r="O2179" t="s">
        <v>1637</v>
      </c>
      <c r="P2179">
        <v>2.3777244099999999</v>
      </c>
      <c r="Q2179" t="s">
        <v>1638</v>
      </c>
      <c r="R2179" t="s">
        <v>1639</v>
      </c>
      <c r="S2179">
        <v>19540002</v>
      </c>
      <c r="T2179">
        <v>289.15466900000001</v>
      </c>
      <c r="U2179" t="s">
        <v>31</v>
      </c>
      <c r="V2179" t="s">
        <v>13862</v>
      </c>
      <c r="W2179" t="s">
        <v>23</v>
      </c>
    </row>
    <row r="2180" spans="1:23" x14ac:dyDescent="0.4">
      <c r="A2180">
        <v>2179</v>
      </c>
      <c r="B2180">
        <v>1</v>
      </c>
      <c r="C2180">
        <v>1</v>
      </c>
      <c r="D2180">
        <v>1</v>
      </c>
      <c r="E2180">
        <v>1</v>
      </c>
      <c r="F2180">
        <v>0.43724688238498699</v>
      </c>
      <c r="G2180">
        <v>-65.043944321005497</v>
      </c>
      <c r="H2180" t="s">
        <v>23</v>
      </c>
      <c r="I2180">
        <v>51.500845258614603</v>
      </c>
      <c r="J2180" t="s">
        <v>1252</v>
      </c>
      <c r="K2180" t="s">
        <v>25</v>
      </c>
      <c r="L2180" t="s">
        <v>1253</v>
      </c>
      <c r="M2180" t="s">
        <v>1254</v>
      </c>
      <c r="N2180" t="s">
        <v>1255</v>
      </c>
      <c r="O2180" t="s">
        <v>1256</v>
      </c>
      <c r="P2180">
        <v>1.5</v>
      </c>
      <c r="Q2180" t="s">
        <v>1257</v>
      </c>
      <c r="R2180" t="s">
        <v>1258</v>
      </c>
      <c r="S2180">
        <v>87605326</v>
      </c>
      <c r="T2180">
        <v>176.01983269999999</v>
      </c>
      <c r="U2180" t="s">
        <v>31</v>
      </c>
      <c r="V2180" t="s">
        <v>1429</v>
      </c>
      <c r="W2180" t="s">
        <v>23</v>
      </c>
    </row>
    <row r="2181" spans="1:23" x14ac:dyDescent="0.4">
      <c r="A2181">
        <v>2180</v>
      </c>
      <c r="B2181">
        <v>1</v>
      </c>
      <c r="C2181">
        <v>1</v>
      </c>
      <c r="D2181">
        <v>1</v>
      </c>
      <c r="E2181">
        <v>1</v>
      </c>
      <c r="F2181">
        <v>0.43724688238498699</v>
      </c>
      <c r="G2181">
        <v>-65.043944321005497</v>
      </c>
      <c r="H2181">
        <v>0.999999999999999</v>
      </c>
      <c r="I2181">
        <v>51.500845258614603</v>
      </c>
      <c r="J2181" t="s">
        <v>1252</v>
      </c>
      <c r="K2181" t="s">
        <v>25</v>
      </c>
      <c r="L2181" t="s">
        <v>1253</v>
      </c>
      <c r="M2181" t="s">
        <v>1254</v>
      </c>
      <c r="N2181" t="s">
        <v>1255</v>
      </c>
      <c r="O2181" t="s">
        <v>1256</v>
      </c>
      <c r="P2181">
        <v>1.5</v>
      </c>
      <c r="Q2181" t="s">
        <v>1257</v>
      </c>
      <c r="R2181" t="s">
        <v>1258</v>
      </c>
      <c r="S2181">
        <v>87605326</v>
      </c>
      <c r="T2181">
        <v>176.01983269999999</v>
      </c>
      <c r="U2181" t="s">
        <v>31</v>
      </c>
      <c r="V2181" t="s">
        <v>13863</v>
      </c>
      <c r="W2181" t="s">
        <v>23</v>
      </c>
    </row>
    <row r="2182" spans="1:23" x14ac:dyDescent="0.4">
      <c r="A2182">
        <v>2181</v>
      </c>
      <c r="B2182">
        <v>1</v>
      </c>
      <c r="C2182">
        <v>1</v>
      </c>
      <c r="D2182">
        <v>1</v>
      </c>
      <c r="E2182">
        <v>1</v>
      </c>
      <c r="F2182">
        <v>0.437097367454785</v>
      </c>
      <c r="G2182">
        <v>-1.5369979419706099</v>
      </c>
      <c r="H2182">
        <v>0.999999999999999</v>
      </c>
      <c r="I2182">
        <v>18.9613192320259</v>
      </c>
      <c r="J2182" t="s">
        <v>545</v>
      </c>
      <c r="K2182" t="s">
        <v>25</v>
      </c>
      <c r="L2182" t="s">
        <v>546</v>
      </c>
      <c r="M2182" t="s">
        <v>547</v>
      </c>
      <c r="N2182" t="s">
        <v>548</v>
      </c>
      <c r="O2182" t="s">
        <v>549</v>
      </c>
      <c r="P2182">
        <v>3.7000000499999999</v>
      </c>
      <c r="Q2182" t="s">
        <v>550</v>
      </c>
      <c r="R2182" t="s">
        <v>551</v>
      </c>
      <c r="S2182">
        <v>255708030</v>
      </c>
      <c r="T2182">
        <v>823.41106239999999</v>
      </c>
      <c r="U2182" t="s">
        <v>31</v>
      </c>
      <c r="V2182" t="s">
        <v>13864</v>
      </c>
      <c r="W2182" t="s">
        <v>23</v>
      </c>
    </row>
    <row r="2183" spans="1:23" x14ac:dyDescent="0.4">
      <c r="A2183">
        <v>2182</v>
      </c>
      <c r="B2183">
        <v>1</v>
      </c>
      <c r="C2183">
        <v>1</v>
      </c>
      <c r="D2183">
        <v>1</v>
      </c>
      <c r="E2183">
        <v>1</v>
      </c>
      <c r="F2183">
        <v>0.437097367454785</v>
      </c>
      <c r="G2183">
        <v>-1.5369979419706099</v>
      </c>
      <c r="H2183" t="s">
        <v>23</v>
      </c>
      <c r="I2183">
        <v>18.9613192320259</v>
      </c>
      <c r="J2183" t="s">
        <v>545</v>
      </c>
      <c r="K2183" t="s">
        <v>25</v>
      </c>
      <c r="L2183" t="s">
        <v>546</v>
      </c>
      <c r="M2183" t="s">
        <v>547</v>
      </c>
      <c r="N2183" t="s">
        <v>548</v>
      </c>
      <c r="O2183" t="s">
        <v>549</v>
      </c>
      <c r="P2183">
        <v>3.7000000499999999</v>
      </c>
      <c r="Q2183" t="s">
        <v>550</v>
      </c>
      <c r="R2183" t="s">
        <v>551</v>
      </c>
      <c r="S2183">
        <v>255708030</v>
      </c>
      <c r="T2183">
        <v>823.41106239999999</v>
      </c>
      <c r="U2183" t="s">
        <v>31</v>
      </c>
      <c r="V2183" t="s">
        <v>4972</v>
      </c>
      <c r="W2183" t="s">
        <v>23</v>
      </c>
    </row>
    <row r="2184" spans="1:23" x14ac:dyDescent="0.4">
      <c r="A2184">
        <v>2183</v>
      </c>
      <c r="B2184">
        <v>1</v>
      </c>
      <c r="C2184">
        <v>1</v>
      </c>
      <c r="D2184">
        <v>1</v>
      </c>
      <c r="E2184">
        <v>1</v>
      </c>
      <c r="F2184">
        <v>0.436920448801563</v>
      </c>
      <c r="G2184">
        <v>-5.8974612863516001</v>
      </c>
      <c r="H2184">
        <v>0.999999999999999</v>
      </c>
      <c r="I2184">
        <v>22.024747126117699</v>
      </c>
      <c r="J2184" t="s">
        <v>2044</v>
      </c>
      <c r="K2184" t="s">
        <v>25</v>
      </c>
      <c r="L2184" t="s">
        <v>13865</v>
      </c>
      <c r="M2184" t="s">
        <v>13866</v>
      </c>
      <c r="N2184" t="s">
        <v>13867</v>
      </c>
      <c r="O2184" t="s">
        <v>13868</v>
      </c>
      <c r="P2184">
        <v>-0.20000000300000001</v>
      </c>
      <c r="Q2184" t="s">
        <v>13869</v>
      </c>
      <c r="R2184" t="s">
        <v>13870</v>
      </c>
      <c r="S2184">
        <v>20900222</v>
      </c>
      <c r="T2184">
        <v>579.17083209999998</v>
      </c>
      <c r="U2184" t="s">
        <v>31</v>
      </c>
      <c r="V2184" t="s">
        <v>13871</v>
      </c>
      <c r="W2184" t="s">
        <v>23</v>
      </c>
    </row>
    <row r="2185" spans="1:23" x14ac:dyDescent="0.4">
      <c r="A2185">
        <v>2184</v>
      </c>
      <c r="B2185">
        <v>1</v>
      </c>
      <c r="C2185">
        <v>1</v>
      </c>
      <c r="D2185">
        <v>1</v>
      </c>
      <c r="E2185">
        <v>1</v>
      </c>
      <c r="F2185">
        <v>0.436920448801563</v>
      </c>
      <c r="G2185">
        <v>-5.8974612863516001</v>
      </c>
      <c r="H2185" t="s">
        <v>23</v>
      </c>
      <c r="I2185">
        <v>22.024747126117699</v>
      </c>
      <c r="J2185" t="s">
        <v>2044</v>
      </c>
      <c r="K2185" t="s">
        <v>25</v>
      </c>
      <c r="L2185" t="s">
        <v>13865</v>
      </c>
      <c r="M2185" t="s">
        <v>13866</v>
      </c>
      <c r="N2185" t="s">
        <v>13867</v>
      </c>
      <c r="O2185" t="s">
        <v>13868</v>
      </c>
      <c r="P2185">
        <v>-0.20000000300000001</v>
      </c>
      <c r="Q2185" t="s">
        <v>13869</v>
      </c>
      <c r="R2185" t="s">
        <v>13870</v>
      </c>
      <c r="S2185">
        <v>20900222</v>
      </c>
      <c r="T2185">
        <v>579.17083209999998</v>
      </c>
      <c r="U2185" t="s">
        <v>31</v>
      </c>
      <c r="V2185" t="s">
        <v>4415</v>
      </c>
      <c r="W2185" t="s">
        <v>23</v>
      </c>
    </row>
    <row r="2186" spans="1:23" x14ac:dyDescent="0.4">
      <c r="A2186">
        <v>2185</v>
      </c>
      <c r="B2186">
        <v>1</v>
      </c>
      <c r="C2186">
        <v>1</v>
      </c>
      <c r="D2186">
        <v>1</v>
      </c>
      <c r="E2186">
        <v>2</v>
      </c>
      <c r="F2186">
        <v>0.43664555155915202</v>
      </c>
      <c r="G2186">
        <v>-42.696150704559102</v>
      </c>
      <c r="H2186">
        <v>0.93165829145728596</v>
      </c>
      <c r="I2186">
        <v>38.644320842779003</v>
      </c>
      <c r="J2186" t="s">
        <v>1381</v>
      </c>
      <c r="K2186" t="s">
        <v>25</v>
      </c>
      <c r="L2186" t="s">
        <v>7238</v>
      </c>
      <c r="M2186" t="s">
        <v>7239</v>
      </c>
      <c r="N2186" t="s">
        <v>7240</v>
      </c>
      <c r="O2186" t="s">
        <v>7241</v>
      </c>
      <c r="P2186">
        <v>-0.20000000300000001</v>
      </c>
      <c r="Q2186" t="s">
        <v>7242</v>
      </c>
      <c r="R2186" t="s">
        <v>7243</v>
      </c>
      <c r="S2186">
        <v>20758910</v>
      </c>
      <c r="T2186">
        <v>595.20213220000005</v>
      </c>
      <c r="U2186" t="s">
        <v>31</v>
      </c>
      <c r="V2186" t="s">
        <v>13872</v>
      </c>
      <c r="W2186" t="s">
        <v>23</v>
      </c>
    </row>
    <row r="2187" spans="1:23" x14ac:dyDescent="0.4">
      <c r="A2187">
        <v>2186</v>
      </c>
      <c r="B2187">
        <v>1</v>
      </c>
      <c r="C2187">
        <v>1</v>
      </c>
      <c r="D2187">
        <v>1</v>
      </c>
      <c r="E2187">
        <v>2</v>
      </c>
      <c r="F2187">
        <v>0.43664555155915202</v>
      </c>
      <c r="G2187">
        <v>-42.696150704559102</v>
      </c>
      <c r="H2187" t="s">
        <v>23</v>
      </c>
      <c r="I2187">
        <v>38.644320842779003</v>
      </c>
      <c r="J2187" t="s">
        <v>1381</v>
      </c>
      <c r="K2187" t="s">
        <v>25</v>
      </c>
      <c r="L2187" t="s">
        <v>7238</v>
      </c>
      <c r="M2187" t="s">
        <v>7239</v>
      </c>
      <c r="N2187" t="s">
        <v>7240</v>
      </c>
      <c r="O2187" t="s">
        <v>7241</v>
      </c>
      <c r="P2187">
        <v>-0.20000000300000001</v>
      </c>
      <c r="Q2187" t="s">
        <v>7242</v>
      </c>
      <c r="R2187" t="s">
        <v>7243</v>
      </c>
      <c r="S2187">
        <v>20758910</v>
      </c>
      <c r="T2187">
        <v>595.20213220000005</v>
      </c>
      <c r="U2187" t="s">
        <v>31</v>
      </c>
      <c r="V2187" t="s">
        <v>1389</v>
      </c>
      <c r="W2187" t="s">
        <v>23</v>
      </c>
    </row>
    <row r="2188" spans="1:23" x14ac:dyDescent="0.4">
      <c r="A2188">
        <v>2187</v>
      </c>
      <c r="B2188">
        <v>1</v>
      </c>
      <c r="C2188">
        <v>1</v>
      </c>
      <c r="D2188">
        <v>1</v>
      </c>
      <c r="E2188">
        <v>1</v>
      </c>
      <c r="F2188">
        <v>0.436395452918516</v>
      </c>
      <c r="G2188">
        <v>-12.2222296423146</v>
      </c>
      <c r="H2188">
        <v>0.999999999999999</v>
      </c>
      <c r="I2188">
        <v>53.815804245462999</v>
      </c>
      <c r="J2188" t="s">
        <v>4863</v>
      </c>
      <c r="K2188" t="s">
        <v>25</v>
      </c>
      <c r="L2188" t="s">
        <v>13727</v>
      </c>
      <c r="M2188" t="s">
        <v>13728</v>
      </c>
      <c r="N2188" t="s">
        <v>13729</v>
      </c>
      <c r="O2188" t="s">
        <v>13730</v>
      </c>
      <c r="P2188">
        <v>1.6357479100000001</v>
      </c>
      <c r="Q2188" t="s">
        <v>13731</v>
      </c>
      <c r="R2188" t="s">
        <v>13732</v>
      </c>
      <c r="S2188">
        <v>155117950</v>
      </c>
      <c r="T2188">
        <v>179.07027059999999</v>
      </c>
      <c r="U2188" t="s">
        <v>31</v>
      </c>
      <c r="V2188" t="s">
        <v>13873</v>
      </c>
      <c r="W2188" t="s">
        <v>23</v>
      </c>
    </row>
    <row r="2189" spans="1:23" x14ac:dyDescent="0.4">
      <c r="A2189">
        <v>2188</v>
      </c>
      <c r="B2189">
        <v>1</v>
      </c>
      <c r="C2189">
        <v>1</v>
      </c>
      <c r="D2189">
        <v>1</v>
      </c>
      <c r="E2189">
        <v>1</v>
      </c>
      <c r="F2189">
        <v>0.436395452918516</v>
      </c>
      <c r="G2189">
        <v>-12.2222296423146</v>
      </c>
      <c r="H2189" t="s">
        <v>23</v>
      </c>
      <c r="I2189">
        <v>53.815804245462999</v>
      </c>
      <c r="J2189" t="s">
        <v>4863</v>
      </c>
      <c r="K2189" t="s">
        <v>25</v>
      </c>
      <c r="L2189" t="s">
        <v>13727</v>
      </c>
      <c r="M2189" t="s">
        <v>13728</v>
      </c>
      <c r="N2189" t="s">
        <v>13729</v>
      </c>
      <c r="O2189" t="s">
        <v>13730</v>
      </c>
      <c r="P2189">
        <v>1.6357479100000001</v>
      </c>
      <c r="Q2189" t="s">
        <v>13731</v>
      </c>
      <c r="R2189" t="s">
        <v>13732</v>
      </c>
      <c r="S2189">
        <v>155117950</v>
      </c>
      <c r="T2189">
        <v>179.07027059999999</v>
      </c>
      <c r="U2189" t="s">
        <v>31</v>
      </c>
      <c r="V2189" t="s">
        <v>7421</v>
      </c>
      <c r="W2189" t="s">
        <v>23</v>
      </c>
    </row>
    <row r="2190" spans="1:23" x14ac:dyDescent="0.4">
      <c r="A2190">
        <v>2189</v>
      </c>
      <c r="B2190">
        <v>1</v>
      </c>
      <c r="C2190">
        <v>1</v>
      </c>
      <c r="D2190">
        <v>1</v>
      </c>
      <c r="E2190">
        <v>1</v>
      </c>
      <c r="F2190">
        <v>0.43637865800640402</v>
      </c>
      <c r="G2190">
        <v>-12.055099013863201</v>
      </c>
      <c r="H2190" t="s">
        <v>23</v>
      </c>
      <c r="I2190">
        <v>43.608017162816203</v>
      </c>
      <c r="J2190" t="s">
        <v>1408</v>
      </c>
      <c r="K2190" t="s">
        <v>25</v>
      </c>
      <c r="L2190" t="s">
        <v>1409</v>
      </c>
      <c r="M2190" t="s">
        <v>1410</v>
      </c>
      <c r="N2190" t="s">
        <v>1411</v>
      </c>
      <c r="O2190" t="s">
        <v>1412</v>
      </c>
      <c r="P2190">
        <v>2.3777244099999999</v>
      </c>
      <c r="Q2190" t="s">
        <v>1413</v>
      </c>
      <c r="R2190" t="s">
        <v>1414</v>
      </c>
      <c r="S2190">
        <v>2779202</v>
      </c>
      <c r="T2190">
        <v>289.15466900000001</v>
      </c>
      <c r="U2190" t="s">
        <v>31</v>
      </c>
      <c r="V2190" t="s">
        <v>5307</v>
      </c>
      <c r="W2190" t="s">
        <v>23</v>
      </c>
    </row>
    <row r="2191" spans="1:23" x14ac:dyDescent="0.4">
      <c r="A2191">
        <v>2190</v>
      </c>
      <c r="B2191">
        <v>1</v>
      </c>
      <c r="C2191">
        <v>1</v>
      </c>
      <c r="D2191">
        <v>1</v>
      </c>
      <c r="E2191">
        <v>1</v>
      </c>
      <c r="F2191">
        <v>0.43637865800640402</v>
      </c>
      <c r="G2191">
        <v>-12.055099013863201</v>
      </c>
      <c r="H2191">
        <v>0.999999999999999</v>
      </c>
      <c r="I2191">
        <v>43.608017162816203</v>
      </c>
      <c r="J2191" t="s">
        <v>1408</v>
      </c>
      <c r="K2191" t="s">
        <v>25</v>
      </c>
      <c r="L2191" t="s">
        <v>1409</v>
      </c>
      <c r="M2191" t="s">
        <v>1410</v>
      </c>
      <c r="N2191" t="s">
        <v>1411</v>
      </c>
      <c r="O2191" t="s">
        <v>1412</v>
      </c>
      <c r="P2191">
        <v>2.3777244099999999</v>
      </c>
      <c r="Q2191" t="s">
        <v>1413</v>
      </c>
      <c r="R2191" t="s">
        <v>1414</v>
      </c>
      <c r="S2191">
        <v>2779202</v>
      </c>
      <c r="T2191">
        <v>289.15466900000001</v>
      </c>
      <c r="U2191" t="s">
        <v>31</v>
      </c>
      <c r="V2191" t="s">
        <v>13874</v>
      </c>
      <c r="W2191" t="s">
        <v>23</v>
      </c>
    </row>
    <row r="2192" spans="1:23" x14ac:dyDescent="0.4">
      <c r="A2192">
        <v>2191</v>
      </c>
      <c r="B2192">
        <v>1</v>
      </c>
      <c r="C2192">
        <v>1</v>
      </c>
      <c r="D2192">
        <v>1</v>
      </c>
      <c r="E2192">
        <v>1</v>
      </c>
      <c r="F2192">
        <v>0.43630198174548401</v>
      </c>
      <c r="G2192">
        <v>-21.307992981987599</v>
      </c>
      <c r="H2192">
        <v>0.999999999999999</v>
      </c>
      <c r="I2192">
        <v>164.76311819315899</v>
      </c>
      <c r="J2192" t="s">
        <v>5353</v>
      </c>
      <c r="K2192" t="s">
        <v>25</v>
      </c>
      <c r="L2192" t="s">
        <v>13185</v>
      </c>
      <c r="M2192" t="s">
        <v>13186</v>
      </c>
      <c r="N2192" t="s">
        <v>13187</v>
      </c>
      <c r="O2192" t="s">
        <v>13188</v>
      </c>
      <c r="P2192">
        <v>1.39999998</v>
      </c>
      <c r="Q2192" t="s">
        <v>13189</v>
      </c>
      <c r="R2192" t="s">
        <v>13190</v>
      </c>
      <c r="S2192">
        <v>221964662</v>
      </c>
      <c r="T2192">
        <v>209.08083529999999</v>
      </c>
      <c r="U2192" t="s">
        <v>31</v>
      </c>
      <c r="V2192" t="s">
        <v>13875</v>
      </c>
      <c r="W2192" t="s">
        <v>23</v>
      </c>
    </row>
    <row r="2193" spans="1:23" x14ac:dyDescent="0.4">
      <c r="A2193">
        <v>2192</v>
      </c>
      <c r="B2193">
        <v>1</v>
      </c>
      <c r="C2193">
        <v>1</v>
      </c>
      <c r="D2193">
        <v>1</v>
      </c>
      <c r="E2193">
        <v>1</v>
      </c>
      <c r="F2193">
        <v>0.43630198174548401</v>
      </c>
      <c r="G2193">
        <v>-21.307992981987599</v>
      </c>
      <c r="H2193" t="s">
        <v>23</v>
      </c>
      <c r="I2193">
        <v>164.76311819315899</v>
      </c>
      <c r="J2193" t="s">
        <v>5353</v>
      </c>
      <c r="K2193" t="s">
        <v>25</v>
      </c>
      <c r="L2193" t="s">
        <v>13185</v>
      </c>
      <c r="M2193" t="s">
        <v>13186</v>
      </c>
      <c r="N2193" t="s">
        <v>13187</v>
      </c>
      <c r="O2193" t="s">
        <v>13188</v>
      </c>
      <c r="P2193">
        <v>1.39999998</v>
      </c>
      <c r="Q2193" t="s">
        <v>13189</v>
      </c>
      <c r="R2193" t="s">
        <v>13190</v>
      </c>
      <c r="S2193">
        <v>221964662</v>
      </c>
      <c r="T2193">
        <v>209.08083529999999</v>
      </c>
      <c r="U2193" t="s">
        <v>31</v>
      </c>
      <c r="V2193" t="s">
        <v>6694</v>
      </c>
      <c r="W2193" t="s">
        <v>23</v>
      </c>
    </row>
    <row r="2194" spans="1:23" x14ac:dyDescent="0.4">
      <c r="A2194">
        <v>2193</v>
      </c>
      <c r="B2194">
        <v>1</v>
      </c>
      <c r="C2194">
        <v>1</v>
      </c>
      <c r="D2194">
        <v>1</v>
      </c>
      <c r="E2194">
        <v>1</v>
      </c>
      <c r="F2194">
        <v>0.43585261647915602</v>
      </c>
      <c r="G2194">
        <v>-46.432037871971701</v>
      </c>
      <c r="H2194" t="s">
        <v>23</v>
      </c>
      <c r="I2194">
        <v>30.502230108400401</v>
      </c>
      <c r="J2194" t="s">
        <v>2842</v>
      </c>
      <c r="K2194" t="s">
        <v>25</v>
      </c>
      <c r="L2194" t="s">
        <v>2843</v>
      </c>
      <c r="M2194" t="s">
        <v>2844</v>
      </c>
      <c r="N2194" t="s">
        <v>2845</v>
      </c>
      <c r="O2194" t="s">
        <v>2846</v>
      </c>
      <c r="P2194">
        <v>0.60836017099999995</v>
      </c>
      <c r="Q2194" t="s">
        <v>2847</v>
      </c>
      <c r="R2194" t="s">
        <v>2848</v>
      </c>
      <c r="S2194">
        <v>121383790</v>
      </c>
      <c r="T2194">
        <v>218.084541</v>
      </c>
      <c r="U2194" t="s">
        <v>31</v>
      </c>
      <c r="V2194" t="s">
        <v>4514</v>
      </c>
      <c r="W2194" t="s">
        <v>23</v>
      </c>
    </row>
    <row r="2195" spans="1:23" x14ac:dyDescent="0.4">
      <c r="A2195">
        <v>2194</v>
      </c>
      <c r="B2195">
        <v>1</v>
      </c>
      <c r="C2195">
        <v>1</v>
      </c>
      <c r="D2195">
        <v>1</v>
      </c>
      <c r="E2195">
        <v>1</v>
      </c>
      <c r="F2195">
        <v>0.43585261647915602</v>
      </c>
      <c r="G2195">
        <v>-46.432037871971701</v>
      </c>
      <c r="H2195">
        <v>0.999999999999999</v>
      </c>
      <c r="I2195">
        <v>30.502230108400401</v>
      </c>
      <c r="J2195" t="s">
        <v>2842</v>
      </c>
      <c r="K2195" t="s">
        <v>25</v>
      </c>
      <c r="L2195" t="s">
        <v>2843</v>
      </c>
      <c r="M2195" t="s">
        <v>2844</v>
      </c>
      <c r="N2195" t="s">
        <v>2845</v>
      </c>
      <c r="O2195" t="s">
        <v>2846</v>
      </c>
      <c r="P2195">
        <v>0.60836017099999995</v>
      </c>
      <c r="Q2195" t="s">
        <v>2847</v>
      </c>
      <c r="R2195" t="s">
        <v>2848</v>
      </c>
      <c r="S2195">
        <v>121383790</v>
      </c>
      <c r="T2195">
        <v>218.084541</v>
      </c>
      <c r="U2195" t="s">
        <v>31</v>
      </c>
      <c r="V2195" t="s">
        <v>13876</v>
      </c>
      <c r="W2195" t="s">
        <v>23</v>
      </c>
    </row>
    <row r="2196" spans="1:23" x14ac:dyDescent="0.4">
      <c r="A2196">
        <v>2195</v>
      </c>
      <c r="B2196">
        <v>1</v>
      </c>
      <c r="C2196">
        <v>1</v>
      </c>
      <c r="D2196">
        <v>1</v>
      </c>
      <c r="E2196">
        <v>1</v>
      </c>
      <c r="F2196">
        <v>0.43516933073949698</v>
      </c>
      <c r="G2196">
        <v>-7.36122350801827</v>
      </c>
      <c r="H2196">
        <v>0.99949748743718503</v>
      </c>
      <c r="I2196">
        <v>66.114207230951294</v>
      </c>
      <c r="J2196" t="s">
        <v>1690</v>
      </c>
      <c r="K2196" t="s">
        <v>25</v>
      </c>
      <c r="L2196" t="s">
        <v>13702</v>
      </c>
      <c r="M2196" t="s">
        <v>13703</v>
      </c>
      <c r="N2196" t="s">
        <v>13704</v>
      </c>
      <c r="O2196" t="s">
        <v>13705</v>
      </c>
      <c r="P2196">
        <v>-2.2999999500000001</v>
      </c>
      <c r="Q2196" t="s">
        <v>13706</v>
      </c>
      <c r="R2196" t="s">
        <v>13707</v>
      </c>
      <c r="S2196">
        <v>20621694</v>
      </c>
      <c r="T2196">
        <v>595.1657467</v>
      </c>
      <c r="U2196" t="s">
        <v>31</v>
      </c>
      <c r="V2196" t="s">
        <v>13877</v>
      </c>
      <c r="W2196" t="s">
        <v>23</v>
      </c>
    </row>
    <row r="2197" spans="1:23" x14ac:dyDescent="0.4">
      <c r="A2197">
        <v>2196</v>
      </c>
      <c r="B2197">
        <v>1</v>
      </c>
      <c r="C2197">
        <v>1</v>
      </c>
      <c r="D2197">
        <v>1</v>
      </c>
      <c r="E2197">
        <v>1</v>
      </c>
      <c r="F2197">
        <v>0.43516933073949698</v>
      </c>
      <c r="G2197">
        <v>-7.36122350801827</v>
      </c>
      <c r="H2197" t="s">
        <v>23</v>
      </c>
      <c r="I2197">
        <v>66.114207230951294</v>
      </c>
      <c r="J2197" t="s">
        <v>1690</v>
      </c>
      <c r="K2197" t="s">
        <v>25</v>
      </c>
      <c r="L2197" t="s">
        <v>13702</v>
      </c>
      <c r="M2197" t="s">
        <v>13703</v>
      </c>
      <c r="N2197" t="s">
        <v>13704</v>
      </c>
      <c r="O2197" t="s">
        <v>13705</v>
      </c>
      <c r="P2197">
        <v>-2.2999999500000001</v>
      </c>
      <c r="Q2197" t="s">
        <v>13706</v>
      </c>
      <c r="R2197" t="s">
        <v>13707</v>
      </c>
      <c r="S2197">
        <v>20621694</v>
      </c>
      <c r="T2197">
        <v>595.1657467</v>
      </c>
      <c r="U2197" t="s">
        <v>31</v>
      </c>
      <c r="V2197" t="s">
        <v>7980</v>
      </c>
      <c r="W2197" t="s">
        <v>23</v>
      </c>
    </row>
    <row r="2198" spans="1:23" x14ac:dyDescent="0.4">
      <c r="A2198">
        <v>2197</v>
      </c>
      <c r="B2198">
        <v>1</v>
      </c>
      <c r="C2198">
        <v>1</v>
      </c>
      <c r="D2198">
        <v>1</v>
      </c>
      <c r="E2198">
        <v>1</v>
      </c>
      <c r="F2198">
        <v>0.43459483940791799</v>
      </c>
      <c r="G2198">
        <v>-14.684920984966</v>
      </c>
      <c r="H2198" t="s">
        <v>23</v>
      </c>
      <c r="I2198">
        <v>40.181698169992202</v>
      </c>
      <c r="J2198" t="s">
        <v>5754</v>
      </c>
      <c r="K2198" t="s">
        <v>25</v>
      </c>
      <c r="L2198" t="s">
        <v>13560</v>
      </c>
      <c r="M2198" t="s">
        <v>13561</v>
      </c>
      <c r="N2198" t="s">
        <v>13562</v>
      </c>
      <c r="O2198" t="s">
        <v>13563</v>
      </c>
      <c r="P2198">
        <v>1.21669245</v>
      </c>
      <c r="Q2198" t="s">
        <v>13564</v>
      </c>
      <c r="R2198" t="s">
        <v>13565</v>
      </c>
      <c r="S2198">
        <v>205382006</v>
      </c>
      <c r="T2198">
        <v>197.08083529999999</v>
      </c>
      <c r="U2198" t="s">
        <v>31</v>
      </c>
      <c r="V2198" t="s">
        <v>8686</v>
      </c>
      <c r="W2198" t="s">
        <v>23</v>
      </c>
    </row>
    <row r="2199" spans="1:23" x14ac:dyDescent="0.4">
      <c r="A2199">
        <v>2198</v>
      </c>
      <c r="B2199">
        <v>1</v>
      </c>
      <c r="C2199">
        <v>1</v>
      </c>
      <c r="D2199">
        <v>1</v>
      </c>
      <c r="E2199">
        <v>1</v>
      </c>
      <c r="F2199">
        <v>0.43459483940791799</v>
      </c>
      <c r="G2199">
        <v>-14.684920984966</v>
      </c>
      <c r="H2199">
        <v>0.999999999999999</v>
      </c>
      <c r="I2199">
        <v>40.181698169992202</v>
      </c>
      <c r="J2199" t="s">
        <v>5754</v>
      </c>
      <c r="K2199" t="s">
        <v>25</v>
      </c>
      <c r="L2199" t="s">
        <v>13560</v>
      </c>
      <c r="M2199" t="s">
        <v>13561</v>
      </c>
      <c r="N2199" t="s">
        <v>13562</v>
      </c>
      <c r="O2199" t="s">
        <v>13563</v>
      </c>
      <c r="P2199">
        <v>1.21669245</v>
      </c>
      <c r="Q2199" t="s">
        <v>13564</v>
      </c>
      <c r="R2199" t="s">
        <v>13565</v>
      </c>
      <c r="S2199">
        <v>205382006</v>
      </c>
      <c r="T2199">
        <v>197.08083529999999</v>
      </c>
      <c r="U2199" t="s">
        <v>31</v>
      </c>
      <c r="V2199" t="s">
        <v>13878</v>
      </c>
      <c r="W2199" t="s">
        <v>23</v>
      </c>
    </row>
    <row r="2200" spans="1:23" x14ac:dyDescent="0.4">
      <c r="A2200">
        <v>2199</v>
      </c>
      <c r="B2200">
        <v>1</v>
      </c>
      <c r="C2200">
        <v>1</v>
      </c>
      <c r="D2200">
        <v>1</v>
      </c>
      <c r="E2200">
        <v>1</v>
      </c>
      <c r="F2200">
        <v>0.434540390675897</v>
      </c>
      <c r="G2200">
        <v>-11.065823582953501</v>
      </c>
      <c r="H2200">
        <v>0.999999999999999</v>
      </c>
      <c r="I2200">
        <v>63.864875117404303</v>
      </c>
      <c r="J2200" t="s">
        <v>5353</v>
      </c>
      <c r="K2200" t="s">
        <v>25</v>
      </c>
      <c r="L2200" t="s">
        <v>6368</v>
      </c>
      <c r="M2200" t="s">
        <v>6369</v>
      </c>
      <c r="N2200" t="s">
        <v>6370</v>
      </c>
      <c r="O2200" t="s">
        <v>6371</v>
      </c>
      <c r="P2200">
        <v>1.78963172</v>
      </c>
      <c r="Q2200" t="s">
        <v>6372</v>
      </c>
      <c r="R2200" t="s">
        <v>6373</v>
      </c>
      <c r="S2200">
        <v>43037548670</v>
      </c>
      <c r="T2200">
        <v>209.08083529999999</v>
      </c>
      <c r="U2200" t="s">
        <v>31</v>
      </c>
      <c r="V2200" t="s">
        <v>13879</v>
      </c>
      <c r="W2200" t="s">
        <v>23</v>
      </c>
    </row>
    <row r="2201" spans="1:23" x14ac:dyDescent="0.4">
      <c r="A2201">
        <v>2200</v>
      </c>
      <c r="B2201">
        <v>1</v>
      </c>
      <c r="C2201">
        <v>1</v>
      </c>
      <c r="D2201">
        <v>1</v>
      </c>
      <c r="E2201">
        <v>1</v>
      </c>
      <c r="F2201">
        <v>0.434540390675897</v>
      </c>
      <c r="G2201">
        <v>-11.065823582953501</v>
      </c>
      <c r="H2201" t="s">
        <v>23</v>
      </c>
      <c r="I2201">
        <v>63.864875117404303</v>
      </c>
      <c r="J2201" t="s">
        <v>5353</v>
      </c>
      <c r="K2201" t="s">
        <v>25</v>
      </c>
      <c r="L2201" t="s">
        <v>6368</v>
      </c>
      <c r="M2201" t="s">
        <v>6369</v>
      </c>
      <c r="N2201" t="s">
        <v>6370</v>
      </c>
      <c r="O2201" t="s">
        <v>6371</v>
      </c>
      <c r="P2201">
        <v>1.78963172</v>
      </c>
      <c r="Q2201" t="s">
        <v>6372</v>
      </c>
      <c r="R2201" t="s">
        <v>6373</v>
      </c>
      <c r="S2201">
        <v>43037548670</v>
      </c>
      <c r="T2201">
        <v>209.08083529999999</v>
      </c>
      <c r="U2201" t="s">
        <v>31</v>
      </c>
      <c r="V2201" t="s">
        <v>9021</v>
      </c>
      <c r="W2201" t="s">
        <v>23</v>
      </c>
    </row>
    <row r="2202" spans="1:23" x14ac:dyDescent="0.4">
      <c r="A2202">
        <v>2201</v>
      </c>
      <c r="B2202">
        <v>1</v>
      </c>
      <c r="C2202">
        <v>1</v>
      </c>
      <c r="D2202">
        <v>1</v>
      </c>
      <c r="E2202">
        <v>1</v>
      </c>
      <c r="F2202">
        <v>0.43446527661581102</v>
      </c>
      <c r="G2202">
        <v>-20.603149254311699</v>
      </c>
      <c r="H2202">
        <v>0.999999999999999</v>
      </c>
      <c r="I2202">
        <v>42.278724017985901</v>
      </c>
      <c r="J2202" t="s">
        <v>1785</v>
      </c>
      <c r="K2202" t="s">
        <v>25</v>
      </c>
      <c r="L2202" t="s">
        <v>13679</v>
      </c>
      <c r="M2202" t="s">
        <v>13680</v>
      </c>
      <c r="N2202" t="s">
        <v>13681</v>
      </c>
      <c r="O2202" t="s">
        <v>13682</v>
      </c>
      <c r="P2202">
        <v>3.53111577</v>
      </c>
      <c r="Q2202">
        <v>441647</v>
      </c>
      <c r="R2202" t="s">
        <v>13683</v>
      </c>
      <c r="S2202">
        <v>3336550</v>
      </c>
      <c r="T2202">
        <v>255.0651853</v>
      </c>
      <c r="U2202" t="s">
        <v>31</v>
      </c>
      <c r="V2202" t="s">
        <v>13880</v>
      </c>
      <c r="W2202" t="s">
        <v>23</v>
      </c>
    </row>
    <row r="2203" spans="1:23" x14ac:dyDescent="0.4">
      <c r="A2203">
        <v>2202</v>
      </c>
      <c r="B2203">
        <v>1</v>
      </c>
      <c r="C2203">
        <v>1</v>
      </c>
      <c r="D2203">
        <v>1</v>
      </c>
      <c r="E2203">
        <v>1</v>
      </c>
      <c r="F2203">
        <v>0.43446527661581102</v>
      </c>
      <c r="G2203">
        <v>-20.603149254311699</v>
      </c>
      <c r="H2203" t="s">
        <v>23</v>
      </c>
      <c r="I2203">
        <v>42.278724017985901</v>
      </c>
      <c r="J2203" t="s">
        <v>1785</v>
      </c>
      <c r="K2203" t="s">
        <v>25</v>
      </c>
      <c r="L2203" t="s">
        <v>13679</v>
      </c>
      <c r="M2203" t="s">
        <v>13680</v>
      </c>
      <c r="N2203" t="s">
        <v>13681</v>
      </c>
      <c r="O2203" t="s">
        <v>13682</v>
      </c>
      <c r="P2203">
        <v>3.53111577</v>
      </c>
      <c r="Q2203">
        <v>441647</v>
      </c>
      <c r="R2203" t="s">
        <v>13683</v>
      </c>
      <c r="S2203">
        <v>3336550</v>
      </c>
      <c r="T2203">
        <v>255.0651853</v>
      </c>
      <c r="U2203" t="s">
        <v>31</v>
      </c>
      <c r="V2203" t="s">
        <v>6603</v>
      </c>
      <c r="W2203" t="s">
        <v>23</v>
      </c>
    </row>
    <row r="2204" spans="1:23" x14ac:dyDescent="0.4">
      <c r="A2204">
        <v>2203</v>
      </c>
      <c r="B2204">
        <v>1</v>
      </c>
      <c r="C2204">
        <v>1</v>
      </c>
      <c r="D2204">
        <v>1</v>
      </c>
      <c r="E2204">
        <v>1</v>
      </c>
      <c r="F2204">
        <v>0.43437747871758198</v>
      </c>
      <c r="G2204">
        <v>-237.01461573739701</v>
      </c>
      <c r="H2204">
        <v>0.999999999999999</v>
      </c>
      <c r="I2204">
        <v>48.572823700960797</v>
      </c>
      <c r="J2204" t="s">
        <v>2075</v>
      </c>
      <c r="K2204" t="s">
        <v>25</v>
      </c>
      <c r="L2204" t="s">
        <v>4020</v>
      </c>
      <c r="M2204" t="s">
        <v>4021</v>
      </c>
      <c r="N2204" t="s">
        <v>4022</v>
      </c>
      <c r="O2204" t="s">
        <v>4023</v>
      </c>
      <c r="P2204">
        <v>-1.06932782E-2</v>
      </c>
      <c r="Q2204" t="s">
        <v>4024</v>
      </c>
      <c r="R2204" t="s">
        <v>4025</v>
      </c>
      <c r="S2204">
        <v>70</v>
      </c>
      <c r="T2204">
        <v>365.21699999999998</v>
      </c>
      <c r="U2204" t="s">
        <v>31</v>
      </c>
      <c r="V2204" t="s">
        <v>13881</v>
      </c>
      <c r="W2204" t="s">
        <v>23</v>
      </c>
    </row>
    <row r="2205" spans="1:23" x14ac:dyDescent="0.4">
      <c r="A2205">
        <v>2204</v>
      </c>
      <c r="B2205">
        <v>1</v>
      </c>
      <c r="C2205">
        <v>1</v>
      </c>
      <c r="D2205">
        <v>1</v>
      </c>
      <c r="E2205">
        <v>1</v>
      </c>
      <c r="F2205">
        <v>0.43437747871758198</v>
      </c>
      <c r="G2205">
        <v>-237.01461573739701</v>
      </c>
      <c r="H2205" t="s">
        <v>23</v>
      </c>
      <c r="I2205">
        <v>48.572823700960797</v>
      </c>
      <c r="J2205" t="s">
        <v>2075</v>
      </c>
      <c r="K2205" t="s">
        <v>25</v>
      </c>
      <c r="L2205" t="s">
        <v>4020</v>
      </c>
      <c r="M2205" t="s">
        <v>4021</v>
      </c>
      <c r="N2205" t="s">
        <v>4022</v>
      </c>
      <c r="O2205" t="s">
        <v>4023</v>
      </c>
      <c r="P2205">
        <v>-1.06932782E-2</v>
      </c>
      <c r="Q2205" t="s">
        <v>4024</v>
      </c>
      <c r="R2205" t="s">
        <v>4025</v>
      </c>
      <c r="S2205">
        <v>70</v>
      </c>
      <c r="T2205">
        <v>365.21699999999998</v>
      </c>
      <c r="U2205" t="s">
        <v>31</v>
      </c>
      <c r="V2205" t="s">
        <v>4027</v>
      </c>
      <c r="W2205" t="s">
        <v>23</v>
      </c>
    </row>
    <row r="2206" spans="1:23" x14ac:dyDescent="0.4">
      <c r="A2206">
        <v>2205</v>
      </c>
      <c r="B2206">
        <v>1</v>
      </c>
      <c r="C2206">
        <v>3</v>
      </c>
      <c r="D2206">
        <v>1</v>
      </c>
      <c r="E2206">
        <v>1</v>
      </c>
      <c r="F2206">
        <v>0.43354020039865299</v>
      </c>
      <c r="G2206">
        <v>-4.4057321369856401</v>
      </c>
      <c r="H2206" t="s">
        <v>23</v>
      </c>
      <c r="I2206">
        <v>55.156970881882302</v>
      </c>
      <c r="J2206" t="s">
        <v>1973</v>
      </c>
      <c r="K2206" t="s">
        <v>25</v>
      </c>
      <c r="L2206" t="s">
        <v>1974</v>
      </c>
      <c r="M2206" t="s">
        <v>1975</v>
      </c>
      <c r="N2206" t="s">
        <v>1976</v>
      </c>
      <c r="O2206" t="s">
        <v>1977</v>
      </c>
      <c r="P2206">
        <v>1.36698294</v>
      </c>
      <c r="Q2206" t="s">
        <v>1978</v>
      </c>
      <c r="R2206" t="s">
        <v>1979</v>
      </c>
      <c r="S2206">
        <v>255847294</v>
      </c>
      <c r="T2206">
        <v>303.04993000000002</v>
      </c>
      <c r="U2206" t="s">
        <v>31</v>
      </c>
      <c r="V2206" t="s">
        <v>6408</v>
      </c>
      <c r="W2206" t="s">
        <v>23</v>
      </c>
    </row>
    <row r="2207" spans="1:23" x14ac:dyDescent="0.4">
      <c r="A2207">
        <v>2206</v>
      </c>
      <c r="B2207">
        <v>1</v>
      </c>
      <c r="C2207">
        <v>3</v>
      </c>
      <c r="D2207">
        <v>1</v>
      </c>
      <c r="E2207">
        <v>1</v>
      </c>
      <c r="F2207">
        <v>0.43354020039865299</v>
      </c>
      <c r="G2207">
        <v>-4.4057321369856401</v>
      </c>
      <c r="H2207">
        <v>0.999999999999999</v>
      </c>
      <c r="I2207">
        <v>55.156970881882302</v>
      </c>
      <c r="J2207" t="s">
        <v>1973</v>
      </c>
      <c r="K2207" t="s">
        <v>25</v>
      </c>
      <c r="L2207" t="s">
        <v>1974</v>
      </c>
      <c r="M2207" t="s">
        <v>1975</v>
      </c>
      <c r="N2207" t="s">
        <v>1976</v>
      </c>
      <c r="O2207" t="s">
        <v>1977</v>
      </c>
      <c r="P2207">
        <v>1.36698294</v>
      </c>
      <c r="Q2207" t="s">
        <v>1978</v>
      </c>
      <c r="R2207" t="s">
        <v>1979</v>
      </c>
      <c r="S2207">
        <v>255847294</v>
      </c>
      <c r="T2207">
        <v>303.04993000000002</v>
      </c>
      <c r="U2207" t="s">
        <v>31</v>
      </c>
      <c r="V2207" t="s">
        <v>13882</v>
      </c>
      <c r="W2207" t="s">
        <v>23</v>
      </c>
    </row>
    <row r="2208" spans="1:23" x14ac:dyDescent="0.4">
      <c r="A2208">
        <v>2207</v>
      </c>
      <c r="B2208">
        <v>1</v>
      </c>
      <c r="C2208">
        <v>1</v>
      </c>
      <c r="D2208">
        <v>1</v>
      </c>
      <c r="E2208">
        <v>1</v>
      </c>
      <c r="F2208">
        <v>0.43308178920541301</v>
      </c>
      <c r="G2208">
        <v>-8.1175484845882302</v>
      </c>
      <c r="H2208">
        <v>0.999999999999999</v>
      </c>
      <c r="I2208">
        <v>68.195927598700706</v>
      </c>
      <c r="J2208" t="s">
        <v>1102</v>
      </c>
      <c r="K2208" t="s">
        <v>25</v>
      </c>
      <c r="L2208" t="s">
        <v>1103</v>
      </c>
      <c r="M2208" t="s">
        <v>1104</v>
      </c>
      <c r="N2208" t="s">
        <v>1105</v>
      </c>
      <c r="O2208" t="s">
        <v>1106</v>
      </c>
      <c r="P2208">
        <v>3.0999998999999998</v>
      </c>
      <c r="Q2208" t="s">
        <v>1107</v>
      </c>
      <c r="R2208" t="s">
        <v>1108</v>
      </c>
      <c r="S2208">
        <v>255847294</v>
      </c>
      <c r="T2208">
        <v>229.0859207</v>
      </c>
      <c r="U2208" t="s">
        <v>31</v>
      </c>
      <c r="V2208" t="s">
        <v>13883</v>
      </c>
      <c r="W2208" t="s">
        <v>23</v>
      </c>
    </row>
    <row r="2209" spans="1:23" x14ac:dyDescent="0.4">
      <c r="A2209">
        <v>2208</v>
      </c>
      <c r="B2209">
        <v>1</v>
      </c>
      <c r="C2209">
        <v>1</v>
      </c>
      <c r="D2209">
        <v>1</v>
      </c>
      <c r="E2209">
        <v>1</v>
      </c>
      <c r="F2209">
        <v>0.43308178920541301</v>
      </c>
      <c r="G2209">
        <v>-8.1175484845882302</v>
      </c>
      <c r="H2209" t="s">
        <v>23</v>
      </c>
      <c r="I2209">
        <v>68.195927598700706</v>
      </c>
      <c r="J2209" t="s">
        <v>1102</v>
      </c>
      <c r="K2209" t="s">
        <v>25</v>
      </c>
      <c r="L2209" t="s">
        <v>1103</v>
      </c>
      <c r="M2209" t="s">
        <v>1104</v>
      </c>
      <c r="N2209" t="s">
        <v>1105</v>
      </c>
      <c r="O2209" t="s">
        <v>1106</v>
      </c>
      <c r="P2209">
        <v>3.0999998999999998</v>
      </c>
      <c r="Q2209" t="s">
        <v>1107</v>
      </c>
      <c r="R2209" t="s">
        <v>1108</v>
      </c>
      <c r="S2209">
        <v>255847294</v>
      </c>
      <c r="T2209">
        <v>229.0859207</v>
      </c>
      <c r="U2209" t="s">
        <v>31</v>
      </c>
      <c r="V2209" t="s">
        <v>3553</v>
      </c>
      <c r="W2209" t="s">
        <v>23</v>
      </c>
    </row>
    <row r="2210" spans="1:23" x14ac:dyDescent="0.4">
      <c r="A2210">
        <v>2209</v>
      </c>
      <c r="B2210">
        <v>1</v>
      </c>
      <c r="C2210">
        <v>1</v>
      </c>
      <c r="D2210">
        <v>1</v>
      </c>
      <c r="E2210">
        <v>1</v>
      </c>
      <c r="F2210">
        <v>0.43262256773629298</v>
      </c>
      <c r="G2210">
        <v>-33.689762435790399</v>
      </c>
      <c r="H2210">
        <v>0.999999999999999</v>
      </c>
      <c r="I2210">
        <v>10.757193982653501</v>
      </c>
      <c r="J2210" t="s">
        <v>3335</v>
      </c>
      <c r="K2210" t="s">
        <v>25</v>
      </c>
      <c r="L2210" t="s">
        <v>13884</v>
      </c>
      <c r="M2210" t="s">
        <v>13885</v>
      </c>
      <c r="N2210" t="s">
        <v>13886</v>
      </c>
      <c r="O2210" t="s">
        <v>13887</v>
      </c>
      <c r="P2210">
        <v>8.3000001900000004</v>
      </c>
      <c r="Q2210" t="s">
        <v>13888</v>
      </c>
      <c r="R2210" t="s">
        <v>13889</v>
      </c>
      <c r="S2210">
        <v>34</v>
      </c>
      <c r="T2210">
        <v>396.34719999999999</v>
      </c>
      <c r="U2210" t="s">
        <v>31</v>
      </c>
      <c r="V2210" t="s">
        <v>13890</v>
      </c>
      <c r="W2210" t="s">
        <v>23</v>
      </c>
    </row>
    <row r="2211" spans="1:23" x14ac:dyDescent="0.4">
      <c r="A2211">
        <v>2210</v>
      </c>
      <c r="B2211">
        <v>1</v>
      </c>
      <c r="C2211">
        <v>1</v>
      </c>
      <c r="D2211">
        <v>1</v>
      </c>
      <c r="E2211">
        <v>1</v>
      </c>
      <c r="F2211">
        <v>0.43262256773629298</v>
      </c>
      <c r="G2211">
        <v>-33.689762435790399</v>
      </c>
      <c r="H2211" t="s">
        <v>23</v>
      </c>
      <c r="I2211">
        <v>10.757193982653501</v>
      </c>
      <c r="J2211" t="s">
        <v>3335</v>
      </c>
      <c r="K2211" t="s">
        <v>25</v>
      </c>
      <c r="L2211" t="s">
        <v>13884</v>
      </c>
      <c r="M2211" t="s">
        <v>13885</v>
      </c>
      <c r="N2211" t="s">
        <v>13886</v>
      </c>
      <c r="O2211" t="s">
        <v>13887</v>
      </c>
      <c r="P2211">
        <v>8.3000001900000004</v>
      </c>
      <c r="Q2211" t="s">
        <v>13888</v>
      </c>
      <c r="R2211" t="s">
        <v>13889</v>
      </c>
      <c r="S2211">
        <v>34</v>
      </c>
      <c r="T2211">
        <v>396.34719999999999</v>
      </c>
      <c r="U2211" t="s">
        <v>31</v>
      </c>
      <c r="V2211" t="s">
        <v>6839</v>
      </c>
      <c r="W2211" t="s">
        <v>23</v>
      </c>
    </row>
    <row r="2212" spans="1:23" x14ac:dyDescent="0.4">
      <c r="A2212">
        <v>2211</v>
      </c>
      <c r="B2212">
        <v>1</v>
      </c>
      <c r="C2212">
        <v>1</v>
      </c>
      <c r="D2212">
        <v>1</v>
      </c>
      <c r="E2212">
        <v>1</v>
      </c>
      <c r="F2212">
        <v>0.43169406044194503</v>
      </c>
      <c r="G2212">
        <v>-22.753165845849601</v>
      </c>
      <c r="H2212" t="s">
        <v>23</v>
      </c>
      <c r="I2212">
        <v>35.403988959708599</v>
      </c>
      <c r="J2212" t="s">
        <v>3087</v>
      </c>
      <c r="K2212" t="s">
        <v>25</v>
      </c>
      <c r="L2212" t="s">
        <v>4062</v>
      </c>
      <c r="M2212" t="s">
        <v>4063</v>
      </c>
      <c r="N2212" t="s">
        <v>4064</v>
      </c>
      <c r="O2212" t="s">
        <v>4065</v>
      </c>
      <c r="P2212">
        <v>2.7090218099999999</v>
      </c>
      <c r="Q2212" t="s">
        <v>4066</v>
      </c>
      <c r="R2212" t="s">
        <v>4067</v>
      </c>
      <c r="S2212">
        <v>70803810</v>
      </c>
      <c r="T2212">
        <v>241.0859207</v>
      </c>
      <c r="U2212" t="s">
        <v>31</v>
      </c>
      <c r="V2212" t="s">
        <v>5698</v>
      </c>
      <c r="W2212" t="s">
        <v>23</v>
      </c>
    </row>
    <row r="2213" spans="1:23" x14ac:dyDescent="0.4">
      <c r="A2213">
        <v>2212</v>
      </c>
      <c r="B2213">
        <v>1</v>
      </c>
      <c r="C2213">
        <v>1</v>
      </c>
      <c r="D2213">
        <v>1</v>
      </c>
      <c r="E2213">
        <v>1</v>
      </c>
      <c r="F2213">
        <v>0.43169406044194503</v>
      </c>
      <c r="G2213">
        <v>-22.753165845849601</v>
      </c>
      <c r="H2213">
        <v>0.999999999999999</v>
      </c>
      <c r="I2213">
        <v>35.403988959708599</v>
      </c>
      <c r="J2213" t="s">
        <v>3087</v>
      </c>
      <c r="K2213" t="s">
        <v>25</v>
      </c>
      <c r="L2213" t="s">
        <v>4062</v>
      </c>
      <c r="M2213" t="s">
        <v>4063</v>
      </c>
      <c r="N2213" t="s">
        <v>4064</v>
      </c>
      <c r="O2213" t="s">
        <v>4065</v>
      </c>
      <c r="P2213">
        <v>2.7090218099999999</v>
      </c>
      <c r="Q2213" t="s">
        <v>4066</v>
      </c>
      <c r="R2213" t="s">
        <v>4067</v>
      </c>
      <c r="S2213">
        <v>70803810</v>
      </c>
      <c r="T2213">
        <v>241.0859207</v>
      </c>
      <c r="U2213" t="s">
        <v>31</v>
      </c>
      <c r="V2213" t="s">
        <v>13891</v>
      </c>
      <c r="W2213" t="s">
        <v>23</v>
      </c>
    </row>
    <row r="2214" spans="1:23" x14ac:dyDescent="0.4">
      <c r="A2214">
        <v>2213</v>
      </c>
      <c r="B2214">
        <v>1</v>
      </c>
      <c r="C2214">
        <v>1</v>
      </c>
      <c r="D2214">
        <v>1</v>
      </c>
      <c r="E2214">
        <v>1</v>
      </c>
      <c r="F2214">
        <v>0.431337338266846</v>
      </c>
      <c r="G2214">
        <v>-626.48831440481695</v>
      </c>
      <c r="H2214">
        <v>0.999999999999999</v>
      </c>
      <c r="I2214">
        <v>33.811615478118803</v>
      </c>
      <c r="J2214" t="s">
        <v>626</v>
      </c>
      <c r="K2214" t="s">
        <v>25</v>
      </c>
      <c r="L2214" t="s">
        <v>627</v>
      </c>
      <c r="M2214" t="s">
        <v>628</v>
      </c>
      <c r="N2214" t="s">
        <v>28</v>
      </c>
      <c r="O2214" t="s">
        <v>629</v>
      </c>
      <c r="P2214">
        <v>4.3000001900000004</v>
      </c>
      <c r="Q2214" t="s">
        <v>630</v>
      </c>
      <c r="R2214" t="s">
        <v>631</v>
      </c>
      <c r="S2214">
        <v>2129922</v>
      </c>
      <c r="T2214">
        <v>752.42156999999997</v>
      </c>
      <c r="U2214" t="s">
        <v>31</v>
      </c>
      <c r="V2214" t="s">
        <v>13892</v>
      </c>
      <c r="W2214" t="s">
        <v>23</v>
      </c>
    </row>
    <row r="2215" spans="1:23" x14ac:dyDescent="0.4">
      <c r="A2215">
        <v>2214</v>
      </c>
      <c r="B2215">
        <v>1</v>
      </c>
      <c r="C2215">
        <v>1</v>
      </c>
      <c r="D2215">
        <v>1</v>
      </c>
      <c r="E2215">
        <v>1</v>
      </c>
      <c r="F2215">
        <v>0.431337338266846</v>
      </c>
      <c r="G2215">
        <v>-626.48831440481695</v>
      </c>
      <c r="H2215" t="s">
        <v>23</v>
      </c>
      <c r="I2215">
        <v>33.811615478118803</v>
      </c>
      <c r="J2215" t="s">
        <v>626</v>
      </c>
      <c r="K2215" t="s">
        <v>25</v>
      </c>
      <c r="L2215" t="s">
        <v>627</v>
      </c>
      <c r="M2215" t="s">
        <v>628</v>
      </c>
      <c r="N2215" t="s">
        <v>28</v>
      </c>
      <c r="O2215" t="s">
        <v>629</v>
      </c>
      <c r="P2215">
        <v>4.3000001900000004</v>
      </c>
      <c r="Q2215" t="s">
        <v>630</v>
      </c>
      <c r="R2215" t="s">
        <v>631</v>
      </c>
      <c r="S2215">
        <v>2129922</v>
      </c>
      <c r="T2215">
        <v>752.42156999999997</v>
      </c>
      <c r="U2215" t="s">
        <v>31</v>
      </c>
      <c r="V2215" t="s">
        <v>1231</v>
      </c>
      <c r="W2215" t="s">
        <v>23</v>
      </c>
    </row>
    <row r="2216" spans="1:23" x14ac:dyDescent="0.4">
      <c r="A2216">
        <v>2215</v>
      </c>
      <c r="B2216">
        <v>1</v>
      </c>
      <c r="C2216">
        <v>1</v>
      </c>
      <c r="D2216">
        <v>1</v>
      </c>
      <c r="E2216">
        <v>1</v>
      </c>
      <c r="F2216">
        <v>0.43091370236501803</v>
      </c>
      <c r="G2216">
        <v>-5.5814078862407399</v>
      </c>
      <c r="H2216" t="s">
        <v>23</v>
      </c>
      <c r="I2216">
        <v>33.785090527898802</v>
      </c>
      <c r="J2216" t="s">
        <v>2364</v>
      </c>
      <c r="K2216" t="s">
        <v>25</v>
      </c>
      <c r="L2216" t="s">
        <v>13596</v>
      </c>
      <c r="M2216" t="s">
        <v>13597</v>
      </c>
      <c r="N2216" t="s">
        <v>13598</v>
      </c>
      <c r="O2216" t="s">
        <v>13599</v>
      </c>
      <c r="P2216">
        <v>2.7000000499999999</v>
      </c>
      <c r="Q2216" t="s">
        <v>13600</v>
      </c>
      <c r="R2216" t="s">
        <v>13601</v>
      </c>
      <c r="S2216">
        <v>121564030</v>
      </c>
      <c r="T2216">
        <v>271.06009990000001</v>
      </c>
      <c r="U2216" t="s">
        <v>31</v>
      </c>
      <c r="V2216" t="s">
        <v>6246</v>
      </c>
      <c r="W2216" t="s">
        <v>23</v>
      </c>
    </row>
    <row r="2217" spans="1:23" x14ac:dyDescent="0.4">
      <c r="A2217">
        <v>2216</v>
      </c>
      <c r="B2217">
        <v>1</v>
      </c>
      <c r="C2217">
        <v>1</v>
      </c>
      <c r="D2217">
        <v>1</v>
      </c>
      <c r="E2217">
        <v>1</v>
      </c>
      <c r="F2217">
        <v>0.43091370236501803</v>
      </c>
      <c r="G2217">
        <v>-5.5814078862407399</v>
      </c>
      <c r="H2217">
        <v>0.999999999999999</v>
      </c>
      <c r="I2217">
        <v>33.785090527898802</v>
      </c>
      <c r="J2217" t="s">
        <v>2364</v>
      </c>
      <c r="K2217" t="s">
        <v>25</v>
      </c>
      <c r="L2217" t="s">
        <v>13596</v>
      </c>
      <c r="M2217" t="s">
        <v>13597</v>
      </c>
      <c r="N2217" t="s">
        <v>13598</v>
      </c>
      <c r="O2217" t="s">
        <v>13599</v>
      </c>
      <c r="P2217">
        <v>2.7000000499999999</v>
      </c>
      <c r="Q2217" t="s">
        <v>13600</v>
      </c>
      <c r="R2217" t="s">
        <v>13601</v>
      </c>
      <c r="S2217">
        <v>121564030</v>
      </c>
      <c r="T2217">
        <v>271.06009990000001</v>
      </c>
      <c r="U2217" t="s">
        <v>31</v>
      </c>
      <c r="V2217" t="s">
        <v>13893</v>
      </c>
      <c r="W2217" t="s">
        <v>23</v>
      </c>
    </row>
    <row r="2218" spans="1:23" x14ac:dyDescent="0.4">
      <c r="A2218">
        <v>2217</v>
      </c>
      <c r="B2218">
        <v>1</v>
      </c>
      <c r="C2218">
        <v>2</v>
      </c>
      <c r="D2218">
        <v>1</v>
      </c>
      <c r="E2218">
        <v>1</v>
      </c>
      <c r="F2218">
        <v>0.43089016751304798</v>
      </c>
      <c r="G2218">
        <v>-4.6524792043947301</v>
      </c>
      <c r="H2218">
        <v>0.99849246231155697</v>
      </c>
      <c r="I2218">
        <v>29.494963242436299</v>
      </c>
      <c r="J2218" t="s">
        <v>4591</v>
      </c>
      <c r="K2218" t="s">
        <v>25</v>
      </c>
      <c r="L2218" t="s">
        <v>5876</v>
      </c>
      <c r="M2218" t="s">
        <v>5877</v>
      </c>
      <c r="N2218" t="s">
        <v>5878</v>
      </c>
      <c r="O2218" t="s">
        <v>5879</v>
      </c>
      <c r="P2218">
        <v>2.6446747799999999</v>
      </c>
      <c r="Q2218" t="s">
        <v>5880</v>
      </c>
      <c r="R2218" t="s">
        <v>5881</v>
      </c>
      <c r="S2218">
        <v>88009086</v>
      </c>
      <c r="T2218">
        <v>285.07574990000001</v>
      </c>
      <c r="U2218" t="s">
        <v>31</v>
      </c>
      <c r="V2218" t="s">
        <v>13894</v>
      </c>
      <c r="W2218" t="s">
        <v>23</v>
      </c>
    </row>
    <row r="2219" spans="1:23" x14ac:dyDescent="0.4">
      <c r="A2219">
        <v>2218</v>
      </c>
      <c r="B2219">
        <v>1</v>
      </c>
      <c r="C2219">
        <v>2</v>
      </c>
      <c r="D2219">
        <v>1</v>
      </c>
      <c r="E2219">
        <v>1</v>
      </c>
      <c r="F2219">
        <v>0.43089016751304798</v>
      </c>
      <c r="G2219">
        <v>-4.6524792043947301</v>
      </c>
      <c r="H2219" t="s">
        <v>23</v>
      </c>
      <c r="I2219">
        <v>29.494963242436299</v>
      </c>
      <c r="J2219" t="s">
        <v>4591</v>
      </c>
      <c r="K2219" t="s">
        <v>25</v>
      </c>
      <c r="L2219" t="s">
        <v>5876</v>
      </c>
      <c r="M2219" t="s">
        <v>5877</v>
      </c>
      <c r="N2219" t="s">
        <v>5878</v>
      </c>
      <c r="O2219" t="s">
        <v>5879</v>
      </c>
      <c r="P2219">
        <v>2.6446747799999999</v>
      </c>
      <c r="Q2219" t="s">
        <v>5880</v>
      </c>
      <c r="R2219" t="s">
        <v>5881</v>
      </c>
      <c r="S2219">
        <v>88009086</v>
      </c>
      <c r="T2219">
        <v>285.07574990000001</v>
      </c>
      <c r="U2219" t="s">
        <v>31</v>
      </c>
      <c r="V2219" t="s">
        <v>7481</v>
      </c>
      <c r="W2219" t="s">
        <v>23</v>
      </c>
    </row>
    <row r="2220" spans="1:23" x14ac:dyDescent="0.4">
      <c r="A2220">
        <v>2219</v>
      </c>
      <c r="B2220">
        <v>1</v>
      </c>
      <c r="C2220">
        <v>1</v>
      </c>
      <c r="D2220">
        <v>1</v>
      </c>
      <c r="E2220">
        <v>1</v>
      </c>
      <c r="F2220">
        <v>0.43031187969333501</v>
      </c>
      <c r="G2220">
        <v>-15.730204046735301</v>
      </c>
      <c r="H2220">
        <v>0.999999999999999</v>
      </c>
      <c r="I2220">
        <v>17.087363092030198</v>
      </c>
      <c r="J2220" t="s">
        <v>1267</v>
      </c>
      <c r="K2220" t="s">
        <v>25</v>
      </c>
      <c r="L2220" t="s">
        <v>13612</v>
      </c>
      <c r="M2220" t="s">
        <v>13613</v>
      </c>
      <c r="N2220" t="s">
        <v>13614</v>
      </c>
      <c r="O2220" t="s">
        <v>13615</v>
      </c>
      <c r="P2220">
        <v>0.80000001200000004</v>
      </c>
      <c r="Q2220" t="s">
        <v>13616</v>
      </c>
      <c r="R2220" t="s">
        <v>13617</v>
      </c>
      <c r="S2220">
        <v>3727446</v>
      </c>
      <c r="T2220">
        <v>710.41100280000001</v>
      </c>
      <c r="U2220" t="s">
        <v>31</v>
      </c>
      <c r="V2220" t="s">
        <v>13895</v>
      </c>
      <c r="W2220" t="s">
        <v>23</v>
      </c>
    </row>
    <row r="2221" spans="1:23" x14ac:dyDescent="0.4">
      <c r="A2221">
        <v>2220</v>
      </c>
      <c r="B2221">
        <v>1</v>
      </c>
      <c r="C2221">
        <v>1</v>
      </c>
      <c r="D2221">
        <v>1</v>
      </c>
      <c r="E2221">
        <v>1</v>
      </c>
      <c r="F2221">
        <v>0.43031187969333501</v>
      </c>
      <c r="G2221">
        <v>-15.730204046735301</v>
      </c>
      <c r="H2221" t="s">
        <v>23</v>
      </c>
      <c r="I2221">
        <v>17.087363092030198</v>
      </c>
      <c r="J2221" t="s">
        <v>1267</v>
      </c>
      <c r="K2221" t="s">
        <v>25</v>
      </c>
      <c r="L2221" t="s">
        <v>13612</v>
      </c>
      <c r="M2221" t="s">
        <v>13613</v>
      </c>
      <c r="N2221" t="s">
        <v>13614</v>
      </c>
      <c r="O2221" t="s">
        <v>13615</v>
      </c>
      <c r="P2221">
        <v>0.80000001200000004</v>
      </c>
      <c r="Q2221" t="s">
        <v>13616</v>
      </c>
      <c r="R2221" t="s">
        <v>13617</v>
      </c>
      <c r="S2221">
        <v>3727446</v>
      </c>
      <c r="T2221">
        <v>710.41100280000001</v>
      </c>
      <c r="U2221" t="s">
        <v>31</v>
      </c>
      <c r="V2221" t="s">
        <v>6021</v>
      </c>
      <c r="W2221" t="s">
        <v>23</v>
      </c>
    </row>
    <row r="2222" spans="1:23" x14ac:dyDescent="0.4">
      <c r="A2222">
        <v>2221</v>
      </c>
      <c r="B2222">
        <v>1</v>
      </c>
      <c r="C2222">
        <v>1</v>
      </c>
      <c r="D2222">
        <v>1</v>
      </c>
      <c r="E2222">
        <v>1</v>
      </c>
      <c r="F2222">
        <v>0.42977548745504901</v>
      </c>
      <c r="G2222">
        <v>-1.62686416925149</v>
      </c>
      <c r="H2222">
        <v>0.999999999999999</v>
      </c>
      <c r="I2222">
        <v>24.765834570096001</v>
      </c>
      <c r="J2222" t="s">
        <v>545</v>
      </c>
      <c r="K2222" t="s">
        <v>25</v>
      </c>
      <c r="L2222" t="s">
        <v>546</v>
      </c>
      <c r="M2222" t="s">
        <v>547</v>
      </c>
      <c r="N2222" t="s">
        <v>548</v>
      </c>
      <c r="O2222" t="s">
        <v>549</v>
      </c>
      <c r="P2222">
        <v>3.7000000499999999</v>
      </c>
      <c r="Q2222" t="s">
        <v>550</v>
      </c>
      <c r="R2222" t="s">
        <v>551</v>
      </c>
      <c r="S2222">
        <v>255708030</v>
      </c>
      <c r="T2222">
        <v>823.41106239999999</v>
      </c>
      <c r="U2222" t="s">
        <v>31</v>
      </c>
      <c r="V2222" t="s">
        <v>13896</v>
      </c>
      <c r="W2222" t="s">
        <v>23</v>
      </c>
    </row>
    <row r="2223" spans="1:23" x14ac:dyDescent="0.4">
      <c r="A2223">
        <v>2222</v>
      </c>
      <c r="B2223">
        <v>1</v>
      </c>
      <c r="C2223">
        <v>1</v>
      </c>
      <c r="D2223">
        <v>1</v>
      </c>
      <c r="E2223">
        <v>1</v>
      </c>
      <c r="F2223">
        <v>0.42977548745504901</v>
      </c>
      <c r="G2223">
        <v>-1.62686416925149</v>
      </c>
      <c r="H2223" t="s">
        <v>23</v>
      </c>
      <c r="I2223">
        <v>24.765834570096001</v>
      </c>
      <c r="J2223" t="s">
        <v>545</v>
      </c>
      <c r="K2223" t="s">
        <v>25</v>
      </c>
      <c r="L2223" t="s">
        <v>546</v>
      </c>
      <c r="M2223" t="s">
        <v>547</v>
      </c>
      <c r="N2223" t="s">
        <v>548</v>
      </c>
      <c r="O2223" t="s">
        <v>549</v>
      </c>
      <c r="P2223">
        <v>3.7000000499999999</v>
      </c>
      <c r="Q2223" t="s">
        <v>550</v>
      </c>
      <c r="R2223" t="s">
        <v>551</v>
      </c>
      <c r="S2223">
        <v>255708030</v>
      </c>
      <c r="T2223">
        <v>823.41106239999999</v>
      </c>
      <c r="U2223" t="s">
        <v>31</v>
      </c>
      <c r="V2223" t="s">
        <v>5852</v>
      </c>
      <c r="W2223" t="s">
        <v>23</v>
      </c>
    </row>
    <row r="2224" spans="1:23" x14ac:dyDescent="0.4">
      <c r="A2224">
        <v>2223</v>
      </c>
      <c r="B2224">
        <v>1</v>
      </c>
      <c r="C2224">
        <v>1</v>
      </c>
      <c r="D2224">
        <v>1</v>
      </c>
      <c r="E2224">
        <v>1</v>
      </c>
      <c r="F2224">
        <v>0.42955778137800399</v>
      </c>
      <c r="G2224">
        <v>-14.2540388138392</v>
      </c>
      <c r="H2224" t="s">
        <v>23</v>
      </c>
      <c r="I2224">
        <v>40.956667622610098</v>
      </c>
      <c r="J2224" t="s">
        <v>1532</v>
      </c>
      <c r="K2224" t="s">
        <v>25</v>
      </c>
      <c r="L2224" t="s">
        <v>2660</v>
      </c>
      <c r="M2224" t="s">
        <v>2661</v>
      </c>
      <c r="N2224" t="s">
        <v>2662</v>
      </c>
      <c r="O2224" t="s">
        <v>2663</v>
      </c>
      <c r="P2224">
        <v>1</v>
      </c>
      <c r="Q2224" t="s">
        <v>2664</v>
      </c>
      <c r="R2224" t="s">
        <v>2665</v>
      </c>
      <c r="S2224">
        <v>20496442</v>
      </c>
      <c r="T2224">
        <v>757.19744079999998</v>
      </c>
      <c r="U2224" t="s">
        <v>31</v>
      </c>
      <c r="V2224" t="s">
        <v>3516</v>
      </c>
      <c r="W2224" t="s">
        <v>23</v>
      </c>
    </row>
    <row r="2225" spans="1:23" x14ac:dyDescent="0.4">
      <c r="A2225">
        <v>2224</v>
      </c>
      <c r="B2225">
        <v>1</v>
      </c>
      <c r="C2225">
        <v>1</v>
      </c>
      <c r="D2225">
        <v>1</v>
      </c>
      <c r="E2225">
        <v>1</v>
      </c>
      <c r="F2225">
        <v>0.42955778137800399</v>
      </c>
      <c r="G2225">
        <v>-14.2540388138392</v>
      </c>
      <c r="H2225">
        <v>0.999999999999999</v>
      </c>
      <c r="I2225">
        <v>40.956667622610098</v>
      </c>
      <c r="J2225" t="s">
        <v>1532</v>
      </c>
      <c r="K2225" t="s">
        <v>25</v>
      </c>
      <c r="L2225" t="s">
        <v>2660</v>
      </c>
      <c r="M2225" t="s">
        <v>2661</v>
      </c>
      <c r="N2225" t="s">
        <v>2662</v>
      </c>
      <c r="O2225" t="s">
        <v>2663</v>
      </c>
      <c r="P2225">
        <v>1</v>
      </c>
      <c r="Q2225" t="s">
        <v>2664</v>
      </c>
      <c r="R2225" t="s">
        <v>2665</v>
      </c>
      <c r="S2225">
        <v>20496442</v>
      </c>
      <c r="T2225">
        <v>757.19744079999998</v>
      </c>
      <c r="U2225" t="s">
        <v>31</v>
      </c>
      <c r="V2225" t="s">
        <v>13897</v>
      </c>
      <c r="W2225" t="s">
        <v>23</v>
      </c>
    </row>
    <row r="2226" spans="1:23" x14ac:dyDescent="0.4">
      <c r="A2226">
        <v>2225</v>
      </c>
      <c r="B2226">
        <v>1</v>
      </c>
      <c r="C2226">
        <v>1</v>
      </c>
      <c r="D2226">
        <v>1</v>
      </c>
      <c r="E2226">
        <v>1</v>
      </c>
      <c r="F2226">
        <v>0.42952035588557902</v>
      </c>
      <c r="G2226">
        <v>-19.4582295293255</v>
      </c>
      <c r="H2226">
        <v>0.999999999999999</v>
      </c>
      <c r="I2226">
        <v>133.492051703887</v>
      </c>
      <c r="J2226" t="s">
        <v>5353</v>
      </c>
      <c r="K2226" t="s">
        <v>25</v>
      </c>
      <c r="L2226" t="s">
        <v>13185</v>
      </c>
      <c r="M2226" t="s">
        <v>13186</v>
      </c>
      <c r="N2226" t="s">
        <v>13187</v>
      </c>
      <c r="O2226" t="s">
        <v>13188</v>
      </c>
      <c r="P2226">
        <v>1.39999998</v>
      </c>
      <c r="Q2226" t="s">
        <v>13189</v>
      </c>
      <c r="R2226" t="s">
        <v>13190</v>
      </c>
      <c r="S2226">
        <v>221964662</v>
      </c>
      <c r="T2226">
        <v>209.08083529999999</v>
      </c>
      <c r="U2226" t="s">
        <v>31</v>
      </c>
      <c r="V2226" t="s">
        <v>13898</v>
      </c>
      <c r="W2226" t="s">
        <v>23</v>
      </c>
    </row>
    <row r="2227" spans="1:23" x14ac:dyDescent="0.4">
      <c r="A2227">
        <v>2226</v>
      </c>
      <c r="B2227">
        <v>1</v>
      </c>
      <c r="C2227">
        <v>1</v>
      </c>
      <c r="D2227">
        <v>1</v>
      </c>
      <c r="E2227">
        <v>1</v>
      </c>
      <c r="F2227">
        <v>0.42952035588557902</v>
      </c>
      <c r="G2227">
        <v>-19.4582295293255</v>
      </c>
      <c r="H2227" t="s">
        <v>23</v>
      </c>
      <c r="I2227">
        <v>133.492051703887</v>
      </c>
      <c r="J2227" t="s">
        <v>5353</v>
      </c>
      <c r="K2227" t="s">
        <v>25</v>
      </c>
      <c r="L2227" t="s">
        <v>13185</v>
      </c>
      <c r="M2227" t="s">
        <v>13186</v>
      </c>
      <c r="N2227" t="s">
        <v>13187</v>
      </c>
      <c r="O2227" t="s">
        <v>13188</v>
      </c>
      <c r="P2227">
        <v>1.39999998</v>
      </c>
      <c r="Q2227" t="s">
        <v>13189</v>
      </c>
      <c r="R2227" t="s">
        <v>13190</v>
      </c>
      <c r="S2227">
        <v>221964662</v>
      </c>
      <c r="T2227">
        <v>209.08083529999999</v>
      </c>
      <c r="U2227" t="s">
        <v>31</v>
      </c>
      <c r="V2227" t="s">
        <v>8238</v>
      </c>
      <c r="W2227" t="s">
        <v>23</v>
      </c>
    </row>
    <row r="2228" spans="1:23" x14ac:dyDescent="0.4">
      <c r="A2228">
        <v>2227</v>
      </c>
      <c r="B2228">
        <v>1</v>
      </c>
      <c r="C2228">
        <v>1</v>
      </c>
      <c r="D2228">
        <v>1</v>
      </c>
      <c r="E2228">
        <v>1</v>
      </c>
      <c r="F2228">
        <v>0.42947872486522698</v>
      </c>
      <c r="G2228">
        <v>-3.70140644079975</v>
      </c>
      <c r="H2228">
        <v>0.999999999999999</v>
      </c>
      <c r="I2228">
        <v>78.558991136607801</v>
      </c>
      <c r="J2228" t="s">
        <v>4591</v>
      </c>
      <c r="K2228" t="s">
        <v>25</v>
      </c>
      <c r="L2228" t="s">
        <v>6213</v>
      </c>
      <c r="M2228" t="s">
        <v>6214</v>
      </c>
      <c r="N2228" t="s">
        <v>6215</v>
      </c>
      <c r="O2228" t="s">
        <v>6216</v>
      </c>
      <c r="P2228">
        <v>3</v>
      </c>
      <c r="Q2228" t="s">
        <v>6217</v>
      </c>
      <c r="R2228" t="s">
        <v>6218</v>
      </c>
      <c r="S2228">
        <v>20900222</v>
      </c>
      <c r="T2228">
        <v>285.07574990000001</v>
      </c>
      <c r="U2228" t="s">
        <v>31</v>
      </c>
      <c r="V2228" t="s">
        <v>13899</v>
      </c>
      <c r="W2228" t="s">
        <v>23</v>
      </c>
    </row>
    <row r="2229" spans="1:23" x14ac:dyDescent="0.4">
      <c r="A2229">
        <v>2228</v>
      </c>
      <c r="B2229">
        <v>1</v>
      </c>
      <c r="C2229">
        <v>1</v>
      </c>
      <c r="D2229">
        <v>1</v>
      </c>
      <c r="E2229">
        <v>1</v>
      </c>
      <c r="F2229">
        <v>0.42947872486522698</v>
      </c>
      <c r="G2229">
        <v>-3.70140644079975</v>
      </c>
      <c r="H2229" t="s">
        <v>23</v>
      </c>
      <c r="I2229">
        <v>78.558991136607801</v>
      </c>
      <c r="J2229" t="s">
        <v>4591</v>
      </c>
      <c r="K2229" t="s">
        <v>25</v>
      </c>
      <c r="L2229" t="s">
        <v>6213</v>
      </c>
      <c r="M2229" t="s">
        <v>6214</v>
      </c>
      <c r="N2229" t="s">
        <v>6215</v>
      </c>
      <c r="O2229" t="s">
        <v>6216</v>
      </c>
      <c r="P2229">
        <v>3</v>
      </c>
      <c r="Q2229" t="s">
        <v>6217</v>
      </c>
      <c r="R2229" t="s">
        <v>6218</v>
      </c>
      <c r="S2229">
        <v>20900222</v>
      </c>
      <c r="T2229">
        <v>285.07574990000001</v>
      </c>
      <c r="U2229" t="s">
        <v>31</v>
      </c>
      <c r="V2229" t="s">
        <v>7982</v>
      </c>
      <c r="W2229" t="s">
        <v>23</v>
      </c>
    </row>
    <row r="2230" spans="1:23" x14ac:dyDescent="0.4">
      <c r="A2230">
        <v>2229</v>
      </c>
      <c r="B2230">
        <v>1</v>
      </c>
      <c r="C2230">
        <v>1</v>
      </c>
      <c r="D2230">
        <v>1</v>
      </c>
      <c r="E2230">
        <v>1</v>
      </c>
      <c r="F2230">
        <v>0.42942788242667201</v>
      </c>
      <c r="G2230">
        <v>-9.7999732552077408</v>
      </c>
      <c r="H2230">
        <v>0.999999999999999</v>
      </c>
      <c r="I2230">
        <v>28.730688835628801</v>
      </c>
      <c r="J2230" t="s">
        <v>1621</v>
      </c>
      <c r="K2230" t="s">
        <v>25</v>
      </c>
      <c r="L2230" t="s">
        <v>13658</v>
      </c>
      <c r="M2230" t="s">
        <v>13659</v>
      </c>
      <c r="N2230" t="s">
        <v>13660</v>
      </c>
      <c r="O2230" t="s">
        <v>13661</v>
      </c>
      <c r="P2230">
        <v>0</v>
      </c>
      <c r="Q2230" t="s">
        <v>13662</v>
      </c>
      <c r="R2230" t="s">
        <v>13663</v>
      </c>
      <c r="S2230">
        <v>104653182</v>
      </c>
      <c r="T2230">
        <v>417.11801000000003</v>
      </c>
      <c r="U2230" t="s">
        <v>31</v>
      </c>
      <c r="V2230" t="s">
        <v>13900</v>
      </c>
      <c r="W2230" t="s">
        <v>23</v>
      </c>
    </row>
    <row r="2231" spans="1:23" x14ac:dyDescent="0.4">
      <c r="A2231">
        <v>2230</v>
      </c>
      <c r="B2231">
        <v>1</v>
      </c>
      <c r="C2231">
        <v>1</v>
      </c>
      <c r="D2231">
        <v>1</v>
      </c>
      <c r="E2231">
        <v>1</v>
      </c>
      <c r="F2231">
        <v>0.42942788242667201</v>
      </c>
      <c r="G2231">
        <v>-9.7999732552077408</v>
      </c>
      <c r="H2231" t="s">
        <v>23</v>
      </c>
      <c r="I2231">
        <v>28.730688835628801</v>
      </c>
      <c r="J2231" t="s">
        <v>1621</v>
      </c>
      <c r="K2231" t="s">
        <v>25</v>
      </c>
      <c r="L2231" t="s">
        <v>13658</v>
      </c>
      <c r="M2231" t="s">
        <v>13659</v>
      </c>
      <c r="N2231" t="s">
        <v>13660</v>
      </c>
      <c r="O2231" t="s">
        <v>13661</v>
      </c>
      <c r="P2231">
        <v>0</v>
      </c>
      <c r="Q2231" t="s">
        <v>13662</v>
      </c>
      <c r="R2231" t="s">
        <v>13663</v>
      </c>
      <c r="S2231">
        <v>104653182</v>
      </c>
      <c r="T2231">
        <v>417.11801000000003</v>
      </c>
      <c r="U2231" t="s">
        <v>31</v>
      </c>
      <c r="V2231" t="s">
        <v>10125</v>
      </c>
      <c r="W2231" t="s">
        <v>23</v>
      </c>
    </row>
    <row r="2232" spans="1:23" x14ac:dyDescent="0.4">
      <c r="A2232">
        <v>2231</v>
      </c>
      <c r="B2232">
        <v>1</v>
      </c>
      <c r="C2232">
        <v>1</v>
      </c>
      <c r="D2232">
        <v>1</v>
      </c>
      <c r="E2232">
        <v>1</v>
      </c>
      <c r="F2232">
        <v>0.42939286231886697</v>
      </c>
      <c r="G2232">
        <v>-11.292615547024999</v>
      </c>
      <c r="H2232" t="s">
        <v>23</v>
      </c>
      <c r="I2232">
        <v>51.244524334268903</v>
      </c>
      <c r="J2232" t="s">
        <v>2096</v>
      </c>
      <c r="K2232" t="s">
        <v>25</v>
      </c>
      <c r="L2232" t="s">
        <v>3965</v>
      </c>
      <c r="M2232" t="s">
        <v>3966</v>
      </c>
      <c r="N2232" t="s">
        <v>3967</v>
      </c>
      <c r="O2232" t="s">
        <v>3968</v>
      </c>
      <c r="P2232">
        <v>1.2000000500000001</v>
      </c>
      <c r="Q2232">
        <v>5280569</v>
      </c>
      <c r="R2232" t="s">
        <v>3969</v>
      </c>
      <c r="S2232">
        <v>88009086</v>
      </c>
      <c r="T2232">
        <v>179.03388509999999</v>
      </c>
      <c r="U2232" t="s">
        <v>31</v>
      </c>
      <c r="V2232" t="s">
        <v>2708</v>
      </c>
      <c r="W2232" t="s">
        <v>23</v>
      </c>
    </row>
    <row r="2233" spans="1:23" x14ac:dyDescent="0.4">
      <c r="A2233">
        <v>2232</v>
      </c>
      <c r="B2233">
        <v>1</v>
      </c>
      <c r="C2233">
        <v>1</v>
      </c>
      <c r="D2233">
        <v>1</v>
      </c>
      <c r="E2233">
        <v>1</v>
      </c>
      <c r="F2233">
        <v>0.42939286231886697</v>
      </c>
      <c r="G2233">
        <v>-11.292615547024999</v>
      </c>
      <c r="H2233">
        <v>0.99949748743718503</v>
      </c>
      <c r="I2233">
        <v>51.244524334268903</v>
      </c>
      <c r="J2233" t="s">
        <v>2096</v>
      </c>
      <c r="K2233" t="s">
        <v>25</v>
      </c>
      <c r="L2233" t="s">
        <v>3965</v>
      </c>
      <c r="M2233" t="s">
        <v>3966</v>
      </c>
      <c r="N2233" t="s">
        <v>3967</v>
      </c>
      <c r="O2233" t="s">
        <v>3968</v>
      </c>
      <c r="P2233">
        <v>1.2000000500000001</v>
      </c>
      <c r="Q2233">
        <v>5280569</v>
      </c>
      <c r="R2233" t="s">
        <v>3969</v>
      </c>
      <c r="S2233">
        <v>88009086</v>
      </c>
      <c r="T2233">
        <v>179.03388509999999</v>
      </c>
      <c r="U2233" t="s">
        <v>31</v>
      </c>
      <c r="V2233" t="s">
        <v>13901</v>
      </c>
      <c r="W2233" t="s">
        <v>23</v>
      </c>
    </row>
    <row r="2234" spans="1:23" x14ac:dyDescent="0.4">
      <c r="A2234">
        <v>2233</v>
      </c>
      <c r="B2234">
        <v>1</v>
      </c>
      <c r="C2234">
        <v>1</v>
      </c>
      <c r="D2234">
        <v>1</v>
      </c>
      <c r="E2234">
        <v>1</v>
      </c>
      <c r="F2234">
        <v>0.42894764127888402</v>
      </c>
      <c r="G2234">
        <v>-9.1498101334446797</v>
      </c>
      <c r="H2234" t="s">
        <v>23</v>
      </c>
      <c r="I2234">
        <v>23.399189068098998</v>
      </c>
      <c r="J2234" t="s">
        <v>3322</v>
      </c>
      <c r="K2234" t="s">
        <v>25</v>
      </c>
      <c r="L2234" t="s">
        <v>3323</v>
      </c>
      <c r="M2234" t="s">
        <v>3324</v>
      </c>
      <c r="N2234" t="s">
        <v>3325</v>
      </c>
      <c r="O2234" t="s">
        <v>3326</v>
      </c>
      <c r="P2234">
        <v>2.6852800800000001</v>
      </c>
      <c r="Q2234" t="s">
        <v>3327</v>
      </c>
      <c r="R2234" t="s">
        <v>3328</v>
      </c>
      <c r="S2234">
        <v>17266829694</v>
      </c>
      <c r="T2234">
        <v>213.1022395</v>
      </c>
      <c r="U2234" t="s">
        <v>31</v>
      </c>
      <c r="V2234" t="s">
        <v>10874</v>
      </c>
      <c r="W2234" t="s">
        <v>23</v>
      </c>
    </row>
    <row r="2235" spans="1:23" x14ac:dyDescent="0.4">
      <c r="A2235">
        <v>2234</v>
      </c>
      <c r="B2235">
        <v>1</v>
      </c>
      <c r="C2235">
        <v>1</v>
      </c>
      <c r="D2235">
        <v>1</v>
      </c>
      <c r="E2235">
        <v>1</v>
      </c>
      <c r="F2235">
        <v>0.42894764127888402</v>
      </c>
      <c r="G2235">
        <v>-9.1498101334446797</v>
      </c>
      <c r="H2235">
        <v>0.999999999999999</v>
      </c>
      <c r="I2235">
        <v>23.399189068098998</v>
      </c>
      <c r="J2235" t="s">
        <v>3322</v>
      </c>
      <c r="K2235" t="s">
        <v>25</v>
      </c>
      <c r="L2235" t="s">
        <v>3323</v>
      </c>
      <c r="M2235" t="s">
        <v>3324</v>
      </c>
      <c r="N2235" t="s">
        <v>3325</v>
      </c>
      <c r="O2235" t="s">
        <v>3326</v>
      </c>
      <c r="P2235">
        <v>2.6852800800000001</v>
      </c>
      <c r="Q2235" t="s">
        <v>3327</v>
      </c>
      <c r="R2235" t="s">
        <v>3328</v>
      </c>
      <c r="S2235">
        <v>17266829694</v>
      </c>
      <c r="T2235">
        <v>213.1022395</v>
      </c>
      <c r="U2235" t="s">
        <v>31</v>
      </c>
      <c r="V2235" t="s">
        <v>13902</v>
      </c>
      <c r="W2235" t="s">
        <v>23</v>
      </c>
    </row>
    <row r="2236" spans="1:23" x14ac:dyDescent="0.4">
      <c r="A2236">
        <v>2235</v>
      </c>
      <c r="B2236">
        <v>1</v>
      </c>
      <c r="C2236">
        <v>1</v>
      </c>
      <c r="D2236">
        <v>1</v>
      </c>
      <c r="E2236">
        <v>1</v>
      </c>
      <c r="F2236">
        <v>0.42891145177844597</v>
      </c>
      <c r="G2236">
        <v>-14.336313077820201</v>
      </c>
      <c r="H2236">
        <v>0.999999999999999</v>
      </c>
      <c r="I2236">
        <v>30.074463444274901</v>
      </c>
      <c r="J2236" t="s">
        <v>1532</v>
      </c>
      <c r="K2236" t="s">
        <v>25</v>
      </c>
      <c r="L2236" t="s">
        <v>2660</v>
      </c>
      <c r="M2236" t="s">
        <v>2661</v>
      </c>
      <c r="N2236" t="s">
        <v>2662</v>
      </c>
      <c r="O2236" t="s">
        <v>2663</v>
      </c>
      <c r="P2236">
        <v>1</v>
      </c>
      <c r="Q2236" t="s">
        <v>2664</v>
      </c>
      <c r="R2236" t="s">
        <v>2665</v>
      </c>
      <c r="S2236">
        <v>20496442</v>
      </c>
      <c r="T2236">
        <v>757.19744079999998</v>
      </c>
      <c r="U2236" t="s">
        <v>31</v>
      </c>
      <c r="V2236" t="s">
        <v>13903</v>
      </c>
      <c r="W2236" t="s">
        <v>23</v>
      </c>
    </row>
    <row r="2237" spans="1:23" x14ac:dyDescent="0.4">
      <c r="A2237">
        <v>2236</v>
      </c>
      <c r="B2237">
        <v>1</v>
      </c>
      <c r="C2237">
        <v>1</v>
      </c>
      <c r="D2237">
        <v>1</v>
      </c>
      <c r="E2237">
        <v>1</v>
      </c>
      <c r="F2237">
        <v>0.42891145177844597</v>
      </c>
      <c r="G2237">
        <v>-14.336313077820201</v>
      </c>
      <c r="H2237" t="s">
        <v>23</v>
      </c>
      <c r="I2237">
        <v>30.074463444274901</v>
      </c>
      <c r="J2237" t="s">
        <v>1532</v>
      </c>
      <c r="K2237" t="s">
        <v>25</v>
      </c>
      <c r="L2237" t="s">
        <v>2660</v>
      </c>
      <c r="M2237" t="s">
        <v>2661</v>
      </c>
      <c r="N2237" t="s">
        <v>2662</v>
      </c>
      <c r="O2237" t="s">
        <v>2663</v>
      </c>
      <c r="P2237">
        <v>1</v>
      </c>
      <c r="Q2237" t="s">
        <v>2664</v>
      </c>
      <c r="R2237" t="s">
        <v>2665</v>
      </c>
      <c r="S2237">
        <v>20496442</v>
      </c>
      <c r="T2237">
        <v>757.19744079999998</v>
      </c>
      <c r="U2237" t="s">
        <v>31</v>
      </c>
      <c r="V2237" t="s">
        <v>6263</v>
      </c>
      <c r="W2237" t="s">
        <v>23</v>
      </c>
    </row>
    <row r="2238" spans="1:23" x14ac:dyDescent="0.4">
      <c r="A2238">
        <v>2237</v>
      </c>
      <c r="B2238">
        <v>1</v>
      </c>
      <c r="C2238">
        <v>1</v>
      </c>
      <c r="D2238">
        <v>1</v>
      </c>
      <c r="E2238">
        <v>1</v>
      </c>
      <c r="F2238">
        <v>0.42890559617680402</v>
      </c>
      <c r="G2238">
        <v>-5.1990006729274203</v>
      </c>
      <c r="H2238" t="s">
        <v>23</v>
      </c>
      <c r="I2238">
        <v>61.532288587500901</v>
      </c>
      <c r="J2238" t="s">
        <v>1973</v>
      </c>
      <c r="K2238" t="s">
        <v>25</v>
      </c>
      <c r="L2238" t="s">
        <v>1974</v>
      </c>
      <c r="M2238" t="s">
        <v>1975</v>
      </c>
      <c r="N2238" t="s">
        <v>1976</v>
      </c>
      <c r="O2238" t="s">
        <v>1977</v>
      </c>
      <c r="P2238">
        <v>1.36698294</v>
      </c>
      <c r="Q2238" t="s">
        <v>1978</v>
      </c>
      <c r="R2238" t="s">
        <v>1979</v>
      </c>
      <c r="S2238">
        <v>255847294</v>
      </c>
      <c r="T2238">
        <v>303.04700000000003</v>
      </c>
      <c r="U2238" t="s">
        <v>31</v>
      </c>
      <c r="V2238" t="s">
        <v>7570</v>
      </c>
      <c r="W2238" t="s">
        <v>23</v>
      </c>
    </row>
    <row r="2239" spans="1:23" x14ac:dyDescent="0.4">
      <c r="A2239">
        <v>2238</v>
      </c>
      <c r="B2239">
        <v>1</v>
      </c>
      <c r="C2239">
        <v>1</v>
      </c>
      <c r="D2239">
        <v>1</v>
      </c>
      <c r="E2239">
        <v>1</v>
      </c>
      <c r="F2239">
        <v>0.42890559617680402</v>
      </c>
      <c r="G2239">
        <v>-5.1990006729274203</v>
      </c>
      <c r="H2239">
        <v>0.999999999999999</v>
      </c>
      <c r="I2239">
        <v>61.532288587500901</v>
      </c>
      <c r="J2239" t="s">
        <v>1973</v>
      </c>
      <c r="K2239" t="s">
        <v>25</v>
      </c>
      <c r="L2239" t="s">
        <v>1974</v>
      </c>
      <c r="M2239" t="s">
        <v>1975</v>
      </c>
      <c r="N2239" t="s">
        <v>1976</v>
      </c>
      <c r="O2239" t="s">
        <v>1977</v>
      </c>
      <c r="P2239">
        <v>1.36698294</v>
      </c>
      <c r="Q2239" t="s">
        <v>1978</v>
      </c>
      <c r="R2239" t="s">
        <v>1979</v>
      </c>
      <c r="S2239">
        <v>255847294</v>
      </c>
      <c r="T2239">
        <v>303.04700000000003</v>
      </c>
      <c r="U2239" t="s">
        <v>31</v>
      </c>
      <c r="V2239" t="s">
        <v>13904</v>
      </c>
      <c r="W2239" t="s">
        <v>23</v>
      </c>
    </row>
    <row r="2240" spans="1:23" x14ac:dyDescent="0.4">
      <c r="A2240">
        <v>2239</v>
      </c>
      <c r="B2240">
        <v>1</v>
      </c>
      <c r="C2240">
        <v>2</v>
      </c>
      <c r="D2240">
        <v>1</v>
      </c>
      <c r="E2240">
        <v>1</v>
      </c>
      <c r="F2240">
        <v>0.42858657120490301</v>
      </c>
      <c r="G2240">
        <v>-313.22055053083801</v>
      </c>
      <c r="H2240">
        <v>0.995979899497487</v>
      </c>
      <c r="I2240">
        <v>1.0875442722520501</v>
      </c>
      <c r="J2240" t="s">
        <v>9863</v>
      </c>
      <c r="K2240" t="s">
        <v>25</v>
      </c>
      <c r="L2240" t="s">
        <v>9864</v>
      </c>
      <c r="M2240" t="s">
        <v>9865</v>
      </c>
      <c r="N2240" t="s">
        <v>9866</v>
      </c>
      <c r="O2240" t="s">
        <v>9867</v>
      </c>
      <c r="P2240">
        <v>2</v>
      </c>
      <c r="Q2240" t="s">
        <v>9868</v>
      </c>
      <c r="R2240" t="s">
        <v>9869</v>
      </c>
      <c r="S2240">
        <v>3153922</v>
      </c>
      <c r="T2240">
        <v>623.27517799999998</v>
      </c>
      <c r="U2240" t="s">
        <v>31</v>
      </c>
      <c r="V2240" t="s">
        <v>13905</v>
      </c>
      <c r="W2240" t="s">
        <v>23</v>
      </c>
    </row>
    <row r="2241" spans="1:23" x14ac:dyDescent="0.4">
      <c r="A2241">
        <v>2240</v>
      </c>
      <c r="B2241">
        <v>1</v>
      </c>
      <c r="C2241">
        <v>2</v>
      </c>
      <c r="D2241">
        <v>1</v>
      </c>
      <c r="E2241">
        <v>1</v>
      </c>
      <c r="F2241">
        <v>0.42858657120490301</v>
      </c>
      <c r="G2241">
        <v>-313.22055053083801</v>
      </c>
      <c r="H2241" t="s">
        <v>23</v>
      </c>
      <c r="I2241">
        <v>1.0875442722520501</v>
      </c>
      <c r="J2241" t="s">
        <v>9863</v>
      </c>
      <c r="K2241" t="s">
        <v>25</v>
      </c>
      <c r="L2241" t="s">
        <v>9864</v>
      </c>
      <c r="M2241" t="s">
        <v>9865</v>
      </c>
      <c r="N2241" t="s">
        <v>9866</v>
      </c>
      <c r="O2241" t="s">
        <v>9867</v>
      </c>
      <c r="P2241">
        <v>2</v>
      </c>
      <c r="Q2241" t="s">
        <v>9868</v>
      </c>
      <c r="R2241" t="s">
        <v>9869</v>
      </c>
      <c r="S2241">
        <v>3153922</v>
      </c>
      <c r="T2241">
        <v>623.27517799999998</v>
      </c>
      <c r="U2241" t="s">
        <v>31</v>
      </c>
      <c r="V2241" t="s">
        <v>10925</v>
      </c>
      <c r="W2241" t="s">
        <v>23</v>
      </c>
    </row>
    <row r="2242" spans="1:23" x14ac:dyDescent="0.4">
      <c r="A2242">
        <v>2241</v>
      </c>
      <c r="B2242">
        <v>1</v>
      </c>
      <c r="C2242">
        <v>1</v>
      </c>
      <c r="D2242">
        <v>1</v>
      </c>
      <c r="E2242">
        <v>1</v>
      </c>
      <c r="F2242">
        <v>0.427936651143007</v>
      </c>
      <c r="G2242">
        <v>-6.2653597686887599</v>
      </c>
      <c r="H2242">
        <v>0.999999999999999</v>
      </c>
      <c r="I2242">
        <v>46.361359695992803</v>
      </c>
      <c r="J2242" t="s">
        <v>4591</v>
      </c>
      <c r="K2242" t="s">
        <v>25</v>
      </c>
      <c r="L2242" t="s">
        <v>5876</v>
      </c>
      <c r="M2242" t="s">
        <v>5877</v>
      </c>
      <c r="N2242" t="s">
        <v>5878</v>
      </c>
      <c r="O2242" t="s">
        <v>5879</v>
      </c>
      <c r="P2242">
        <v>2.6446747799999999</v>
      </c>
      <c r="Q2242" t="s">
        <v>5880</v>
      </c>
      <c r="R2242" t="s">
        <v>5881</v>
      </c>
      <c r="S2242">
        <v>88009086</v>
      </c>
      <c r="T2242">
        <v>285.07574990000001</v>
      </c>
      <c r="U2242" t="s">
        <v>31</v>
      </c>
      <c r="V2242" t="s">
        <v>13906</v>
      </c>
      <c r="W2242" t="s">
        <v>23</v>
      </c>
    </row>
    <row r="2243" spans="1:23" x14ac:dyDescent="0.4">
      <c r="A2243">
        <v>2242</v>
      </c>
      <c r="B2243">
        <v>1</v>
      </c>
      <c r="C2243">
        <v>1</v>
      </c>
      <c r="D2243">
        <v>1</v>
      </c>
      <c r="E2243">
        <v>1</v>
      </c>
      <c r="F2243">
        <v>0.427936651143007</v>
      </c>
      <c r="G2243">
        <v>-6.2653597686887599</v>
      </c>
      <c r="H2243" t="s">
        <v>23</v>
      </c>
      <c r="I2243">
        <v>46.361359695992803</v>
      </c>
      <c r="J2243" t="s">
        <v>4591</v>
      </c>
      <c r="K2243" t="s">
        <v>25</v>
      </c>
      <c r="L2243" t="s">
        <v>5876</v>
      </c>
      <c r="M2243" t="s">
        <v>5877</v>
      </c>
      <c r="N2243" t="s">
        <v>5878</v>
      </c>
      <c r="O2243" t="s">
        <v>5879</v>
      </c>
      <c r="P2243">
        <v>2.6446747799999999</v>
      </c>
      <c r="Q2243" t="s">
        <v>5880</v>
      </c>
      <c r="R2243" t="s">
        <v>5881</v>
      </c>
      <c r="S2243">
        <v>88009086</v>
      </c>
      <c r="T2243">
        <v>285.07574990000001</v>
      </c>
      <c r="U2243" t="s">
        <v>31</v>
      </c>
      <c r="V2243" t="s">
        <v>6220</v>
      </c>
      <c r="W2243" t="s">
        <v>23</v>
      </c>
    </row>
    <row r="2244" spans="1:23" x14ac:dyDescent="0.4">
      <c r="A2244">
        <v>2243</v>
      </c>
      <c r="B2244">
        <v>1</v>
      </c>
      <c r="C2244">
        <v>1</v>
      </c>
      <c r="D2244">
        <v>1</v>
      </c>
      <c r="E2244">
        <v>1</v>
      </c>
      <c r="F2244">
        <v>0.42760472381708298</v>
      </c>
      <c r="G2244">
        <v>-18.177394151607601</v>
      </c>
      <c r="H2244">
        <v>0.999999999999999</v>
      </c>
      <c r="I2244">
        <v>31.191775378867099</v>
      </c>
      <c r="J2244" t="s">
        <v>4770</v>
      </c>
      <c r="K2244" t="s">
        <v>25</v>
      </c>
      <c r="L2244" t="s">
        <v>12986</v>
      </c>
      <c r="M2244" t="s">
        <v>12987</v>
      </c>
      <c r="N2244" t="s">
        <v>12988</v>
      </c>
      <c r="O2244" t="s">
        <v>12989</v>
      </c>
      <c r="P2244">
        <v>0.97017472999999999</v>
      </c>
      <c r="Q2244" t="s">
        <v>12990</v>
      </c>
      <c r="R2244" t="s">
        <v>12991</v>
      </c>
      <c r="S2244">
        <v>17301498750</v>
      </c>
      <c r="T2244">
        <v>181.04953520000001</v>
      </c>
      <c r="U2244" t="s">
        <v>31</v>
      </c>
      <c r="V2244" t="s">
        <v>13907</v>
      </c>
      <c r="W2244" t="s">
        <v>23</v>
      </c>
    </row>
    <row r="2245" spans="1:23" x14ac:dyDescent="0.4">
      <c r="A2245">
        <v>2244</v>
      </c>
      <c r="B2245">
        <v>1</v>
      </c>
      <c r="C2245">
        <v>1</v>
      </c>
      <c r="D2245">
        <v>1</v>
      </c>
      <c r="E2245">
        <v>1</v>
      </c>
      <c r="F2245">
        <v>0.42760472381708298</v>
      </c>
      <c r="G2245">
        <v>-18.177394151607601</v>
      </c>
      <c r="H2245" t="s">
        <v>23</v>
      </c>
      <c r="I2245">
        <v>31.191775378867099</v>
      </c>
      <c r="J2245" t="s">
        <v>4770</v>
      </c>
      <c r="K2245" t="s">
        <v>25</v>
      </c>
      <c r="L2245" t="s">
        <v>12986</v>
      </c>
      <c r="M2245" t="s">
        <v>12987</v>
      </c>
      <c r="N2245" t="s">
        <v>12988</v>
      </c>
      <c r="O2245" t="s">
        <v>12989</v>
      </c>
      <c r="P2245">
        <v>0.97017472999999999</v>
      </c>
      <c r="Q2245" t="s">
        <v>12990</v>
      </c>
      <c r="R2245" t="s">
        <v>12991</v>
      </c>
      <c r="S2245">
        <v>17301498750</v>
      </c>
      <c r="T2245">
        <v>181.04953520000001</v>
      </c>
      <c r="U2245" t="s">
        <v>31</v>
      </c>
      <c r="V2245" t="s">
        <v>10974</v>
      </c>
      <c r="W2245" t="s">
        <v>23</v>
      </c>
    </row>
    <row r="2246" spans="1:23" x14ac:dyDescent="0.4">
      <c r="A2246">
        <v>2245</v>
      </c>
      <c r="B2246">
        <v>1</v>
      </c>
      <c r="C2246">
        <v>1</v>
      </c>
      <c r="D2246">
        <v>1</v>
      </c>
      <c r="E2246">
        <v>1</v>
      </c>
      <c r="F2246">
        <v>0.42748190548454901</v>
      </c>
      <c r="G2246">
        <v>-8.8106631996886797</v>
      </c>
      <c r="H2246">
        <v>0.999999999999999</v>
      </c>
      <c r="I2246">
        <v>28.827488780499301</v>
      </c>
      <c r="J2246" t="s">
        <v>2364</v>
      </c>
      <c r="K2246" t="s">
        <v>25</v>
      </c>
      <c r="L2246" t="s">
        <v>13596</v>
      </c>
      <c r="M2246" t="s">
        <v>13597</v>
      </c>
      <c r="N2246" t="s">
        <v>13598</v>
      </c>
      <c r="O2246" t="s">
        <v>13599</v>
      </c>
      <c r="P2246">
        <v>2.7000000499999999</v>
      </c>
      <c r="Q2246" t="s">
        <v>13600</v>
      </c>
      <c r="R2246" t="s">
        <v>13601</v>
      </c>
      <c r="S2246">
        <v>121564030</v>
      </c>
      <c r="T2246">
        <v>271.06009990000001</v>
      </c>
      <c r="U2246" t="s">
        <v>31</v>
      </c>
      <c r="V2246" t="s">
        <v>13908</v>
      </c>
      <c r="W2246" t="s">
        <v>23</v>
      </c>
    </row>
    <row r="2247" spans="1:23" x14ac:dyDescent="0.4">
      <c r="A2247">
        <v>2246</v>
      </c>
      <c r="B2247">
        <v>1</v>
      </c>
      <c r="C2247">
        <v>1</v>
      </c>
      <c r="D2247">
        <v>1</v>
      </c>
      <c r="E2247">
        <v>1</v>
      </c>
      <c r="F2247">
        <v>0.42748190548454901</v>
      </c>
      <c r="G2247">
        <v>-8.8106631996886797</v>
      </c>
      <c r="H2247" t="s">
        <v>23</v>
      </c>
      <c r="I2247">
        <v>28.827488780499301</v>
      </c>
      <c r="J2247" t="s">
        <v>2364</v>
      </c>
      <c r="K2247" t="s">
        <v>25</v>
      </c>
      <c r="L2247" t="s">
        <v>13596</v>
      </c>
      <c r="M2247" t="s">
        <v>13597</v>
      </c>
      <c r="N2247" t="s">
        <v>13598</v>
      </c>
      <c r="O2247" t="s">
        <v>13599</v>
      </c>
      <c r="P2247">
        <v>2.7000000499999999</v>
      </c>
      <c r="Q2247" t="s">
        <v>13600</v>
      </c>
      <c r="R2247" t="s">
        <v>13601</v>
      </c>
      <c r="S2247">
        <v>121564030</v>
      </c>
      <c r="T2247">
        <v>271.06009990000001</v>
      </c>
      <c r="U2247" t="s">
        <v>31</v>
      </c>
      <c r="V2247" t="s">
        <v>6969</v>
      </c>
      <c r="W2247" t="s">
        <v>23</v>
      </c>
    </row>
    <row r="2248" spans="1:23" x14ac:dyDescent="0.4">
      <c r="A2248">
        <v>2247</v>
      </c>
      <c r="B2248">
        <v>1</v>
      </c>
      <c r="C2248">
        <v>1</v>
      </c>
      <c r="D2248">
        <v>1</v>
      </c>
      <c r="E2248">
        <v>2</v>
      </c>
      <c r="F2248">
        <v>0.42709302245104303</v>
      </c>
      <c r="G2248">
        <v>-8.9416823294196899</v>
      </c>
      <c r="H2248">
        <v>0.98743718592964802</v>
      </c>
      <c r="I2248">
        <v>32.564078010524099</v>
      </c>
      <c r="J2248" t="s">
        <v>1894</v>
      </c>
      <c r="K2248" t="s">
        <v>25</v>
      </c>
      <c r="L2248" t="s">
        <v>1895</v>
      </c>
      <c r="M2248" t="s">
        <v>1896</v>
      </c>
      <c r="N2248" t="s">
        <v>1897</v>
      </c>
      <c r="O2248" t="s">
        <v>1898</v>
      </c>
      <c r="P2248">
        <v>-1.10000002</v>
      </c>
      <c r="Q2248" t="s">
        <v>1899</v>
      </c>
      <c r="R2248" t="s">
        <v>1900</v>
      </c>
      <c r="S2248">
        <v>20900222</v>
      </c>
      <c r="T2248">
        <v>581.1864822</v>
      </c>
      <c r="U2248" t="s">
        <v>31</v>
      </c>
      <c r="V2248" t="s">
        <v>13909</v>
      </c>
      <c r="W2248" t="s">
        <v>23</v>
      </c>
    </row>
    <row r="2249" spans="1:23" x14ac:dyDescent="0.4">
      <c r="A2249">
        <v>2248</v>
      </c>
      <c r="B2249">
        <v>1</v>
      </c>
      <c r="C2249">
        <v>1</v>
      </c>
      <c r="D2249">
        <v>1</v>
      </c>
      <c r="E2249">
        <v>2</v>
      </c>
      <c r="F2249">
        <v>0.42709302245104303</v>
      </c>
      <c r="G2249">
        <v>-8.9416823294196899</v>
      </c>
      <c r="H2249" t="s">
        <v>23</v>
      </c>
      <c r="I2249">
        <v>32.564078010524099</v>
      </c>
      <c r="J2249" t="s">
        <v>1894</v>
      </c>
      <c r="K2249" t="s">
        <v>25</v>
      </c>
      <c r="L2249" t="s">
        <v>1895</v>
      </c>
      <c r="M2249" t="s">
        <v>1896</v>
      </c>
      <c r="N2249" t="s">
        <v>1897</v>
      </c>
      <c r="O2249" t="s">
        <v>1898</v>
      </c>
      <c r="P2249">
        <v>-1.10000002</v>
      </c>
      <c r="Q2249" t="s">
        <v>1899</v>
      </c>
      <c r="R2249" t="s">
        <v>1900</v>
      </c>
      <c r="S2249">
        <v>20900222</v>
      </c>
      <c r="T2249">
        <v>581.1864822</v>
      </c>
      <c r="U2249" t="s">
        <v>31</v>
      </c>
      <c r="V2249" t="s">
        <v>1901</v>
      </c>
      <c r="W2249" t="s">
        <v>23</v>
      </c>
    </row>
    <row r="2250" spans="1:23" x14ac:dyDescent="0.4">
      <c r="A2250">
        <v>2249</v>
      </c>
      <c r="B2250">
        <v>1</v>
      </c>
      <c r="C2250">
        <v>2</v>
      </c>
      <c r="D2250">
        <v>1</v>
      </c>
      <c r="E2250">
        <v>2</v>
      </c>
      <c r="F2250">
        <v>0.42659566337852201</v>
      </c>
      <c r="G2250">
        <v>-24.3325070391008</v>
      </c>
      <c r="H2250">
        <v>0.47989949748743699</v>
      </c>
      <c r="I2250">
        <v>45.802225132518103</v>
      </c>
      <c r="J2250" t="s">
        <v>6061</v>
      </c>
      <c r="K2250" t="s">
        <v>25</v>
      </c>
      <c r="L2250" t="s">
        <v>13337</v>
      </c>
      <c r="M2250" t="s">
        <v>13338</v>
      </c>
      <c r="N2250" t="s">
        <v>13339</v>
      </c>
      <c r="O2250" t="s">
        <v>13340</v>
      </c>
      <c r="P2250">
        <v>2.5999998999999998</v>
      </c>
      <c r="Q2250" t="s">
        <v>13341</v>
      </c>
      <c r="R2250" t="s">
        <v>13342</v>
      </c>
      <c r="S2250">
        <v>86532478</v>
      </c>
      <c r="T2250">
        <v>303.15908560000003</v>
      </c>
      <c r="U2250" t="s">
        <v>31</v>
      </c>
      <c r="V2250" t="s">
        <v>13910</v>
      </c>
      <c r="W2250" t="s">
        <v>23</v>
      </c>
    </row>
    <row r="2251" spans="1:23" x14ac:dyDescent="0.4">
      <c r="A2251">
        <v>2250</v>
      </c>
      <c r="B2251">
        <v>1</v>
      </c>
      <c r="C2251">
        <v>1</v>
      </c>
      <c r="D2251">
        <v>1</v>
      </c>
      <c r="E2251">
        <v>1</v>
      </c>
      <c r="F2251">
        <v>0.42626675937353098</v>
      </c>
      <c r="G2251">
        <v>-16.635661543462302</v>
      </c>
      <c r="H2251" t="s">
        <v>23</v>
      </c>
      <c r="I2251">
        <v>28.822009930546901</v>
      </c>
      <c r="J2251" t="s">
        <v>1267</v>
      </c>
      <c r="K2251" t="s">
        <v>25</v>
      </c>
      <c r="L2251" t="s">
        <v>13612</v>
      </c>
      <c r="M2251" t="s">
        <v>13613</v>
      </c>
      <c r="N2251" t="s">
        <v>13614</v>
      </c>
      <c r="O2251" t="s">
        <v>13615</v>
      </c>
      <c r="P2251">
        <v>0.80000001200000004</v>
      </c>
      <c r="Q2251" t="s">
        <v>13616</v>
      </c>
      <c r="R2251" t="s">
        <v>13617</v>
      </c>
      <c r="S2251">
        <v>3727446</v>
      </c>
      <c r="T2251">
        <v>710.41100280000001</v>
      </c>
      <c r="U2251" t="s">
        <v>31</v>
      </c>
      <c r="V2251" t="s">
        <v>8790</v>
      </c>
      <c r="W2251" t="s">
        <v>23</v>
      </c>
    </row>
    <row r="2252" spans="1:23" x14ac:dyDescent="0.4">
      <c r="A2252">
        <v>2251</v>
      </c>
      <c r="B2252">
        <v>1</v>
      </c>
      <c r="C2252">
        <v>1</v>
      </c>
      <c r="D2252">
        <v>1</v>
      </c>
      <c r="E2252">
        <v>1</v>
      </c>
      <c r="F2252">
        <v>0.42626675937353098</v>
      </c>
      <c r="G2252">
        <v>-16.635661543462302</v>
      </c>
      <c r="H2252">
        <v>0.999999999999999</v>
      </c>
      <c r="I2252">
        <v>28.822009930546901</v>
      </c>
      <c r="J2252" t="s">
        <v>1267</v>
      </c>
      <c r="K2252" t="s">
        <v>25</v>
      </c>
      <c r="L2252" t="s">
        <v>13612</v>
      </c>
      <c r="M2252" t="s">
        <v>13613</v>
      </c>
      <c r="N2252" t="s">
        <v>13614</v>
      </c>
      <c r="O2252" t="s">
        <v>13615</v>
      </c>
      <c r="P2252">
        <v>0.80000001200000004</v>
      </c>
      <c r="Q2252" t="s">
        <v>13616</v>
      </c>
      <c r="R2252" t="s">
        <v>13617</v>
      </c>
      <c r="S2252">
        <v>3727446</v>
      </c>
      <c r="T2252">
        <v>710.41100280000001</v>
      </c>
      <c r="U2252" t="s">
        <v>31</v>
      </c>
      <c r="V2252" t="s">
        <v>13911</v>
      </c>
      <c r="W2252" t="s">
        <v>23</v>
      </c>
    </row>
    <row r="2253" spans="1:23" x14ac:dyDescent="0.4">
      <c r="A2253">
        <v>2252</v>
      </c>
      <c r="B2253">
        <v>1</v>
      </c>
      <c r="C2253">
        <v>1</v>
      </c>
      <c r="D2253">
        <v>1</v>
      </c>
      <c r="E2253">
        <v>1</v>
      </c>
      <c r="F2253">
        <v>0.42615891620277102</v>
      </c>
      <c r="G2253">
        <v>-11.547421170690001</v>
      </c>
      <c r="H2253">
        <v>0.999999999999999</v>
      </c>
      <c r="I2253">
        <v>37.3291136847008</v>
      </c>
      <c r="J2253" t="s">
        <v>1621</v>
      </c>
      <c r="K2253" t="s">
        <v>25</v>
      </c>
      <c r="L2253" t="s">
        <v>13658</v>
      </c>
      <c r="M2253" t="s">
        <v>13659</v>
      </c>
      <c r="N2253" t="s">
        <v>13660</v>
      </c>
      <c r="O2253" t="s">
        <v>13661</v>
      </c>
      <c r="P2253">
        <v>0</v>
      </c>
      <c r="Q2253" t="s">
        <v>13662</v>
      </c>
      <c r="R2253" t="s">
        <v>13663</v>
      </c>
      <c r="S2253">
        <v>104653182</v>
      </c>
      <c r="T2253">
        <v>417.11800870000002</v>
      </c>
      <c r="U2253" t="s">
        <v>31</v>
      </c>
      <c r="V2253" t="s">
        <v>13912</v>
      </c>
      <c r="W2253" t="s">
        <v>23</v>
      </c>
    </row>
    <row r="2254" spans="1:23" x14ac:dyDescent="0.4">
      <c r="A2254">
        <v>2253</v>
      </c>
      <c r="B2254">
        <v>1</v>
      </c>
      <c r="C2254">
        <v>1</v>
      </c>
      <c r="D2254">
        <v>1</v>
      </c>
      <c r="E2254">
        <v>1</v>
      </c>
      <c r="F2254">
        <v>0.42615891620277102</v>
      </c>
      <c r="G2254">
        <v>-11.547421170690001</v>
      </c>
      <c r="H2254" t="s">
        <v>23</v>
      </c>
      <c r="I2254">
        <v>37.3291136847008</v>
      </c>
      <c r="J2254" t="s">
        <v>1621</v>
      </c>
      <c r="K2254" t="s">
        <v>25</v>
      </c>
      <c r="L2254" t="s">
        <v>13658</v>
      </c>
      <c r="M2254" t="s">
        <v>13659</v>
      </c>
      <c r="N2254" t="s">
        <v>13660</v>
      </c>
      <c r="O2254" t="s">
        <v>13661</v>
      </c>
      <c r="P2254">
        <v>0</v>
      </c>
      <c r="Q2254" t="s">
        <v>13662</v>
      </c>
      <c r="R2254" t="s">
        <v>13663</v>
      </c>
      <c r="S2254">
        <v>104653182</v>
      </c>
      <c r="T2254">
        <v>417.11800870000002</v>
      </c>
      <c r="U2254" t="s">
        <v>31</v>
      </c>
      <c r="V2254" t="s">
        <v>4996</v>
      </c>
      <c r="W2254" t="s">
        <v>23</v>
      </c>
    </row>
    <row r="2255" spans="1:23" x14ac:dyDescent="0.4">
      <c r="A2255">
        <v>2254</v>
      </c>
      <c r="B2255">
        <v>1</v>
      </c>
      <c r="C2255">
        <v>4</v>
      </c>
      <c r="D2255">
        <v>1</v>
      </c>
      <c r="E2255">
        <v>1</v>
      </c>
      <c r="F2255">
        <v>0.42603816118843901</v>
      </c>
      <c r="G2255">
        <v>-4.6972008313347802</v>
      </c>
      <c r="H2255" t="s">
        <v>23</v>
      </c>
      <c r="I2255">
        <v>24.689270077483101</v>
      </c>
      <c r="J2255" t="s">
        <v>3098</v>
      </c>
      <c r="K2255" t="s">
        <v>25</v>
      </c>
      <c r="L2255" t="s">
        <v>3099</v>
      </c>
      <c r="M2255" t="s">
        <v>3100</v>
      </c>
      <c r="N2255" t="s">
        <v>3101</v>
      </c>
      <c r="O2255" t="s">
        <v>3102</v>
      </c>
      <c r="P2255">
        <v>0.60000002399999997</v>
      </c>
      <c r="Q2255" t="s">
        <v>3103</v>
      </c>
      <c r="R2255" t="s">
        <v>3104</v>
      </c>
      <c r="S2255">
        <v>88009086</v>
      </c>
      <c r="T2255">
        <v>435.12857339999999</v>
      </c>
      <c r="U2255" t="s">
        <v>31</v>
      </c>
      <c r="V2255" t="s">
        <v>4034</v>
      </c>
      <c r="W2255" t="s">
        <v>23</v>
      </c>
    </row>
    <row r="2256" spans="1:23" x14ac:dyDescent="0.4">
      <c r="A2256">
        <v>2255</v>
      </c>
      <c r="B2256">
        <v>1</v>
      </c>
      <c r="C2256">
        <v>4</v>
      </c>
      <c r="D2256">
        <v>1</v>
      </c>
      <c r="E2256">
        <v>1</v>
      </c>
      <c r="F2256">
        <v>0.42603816118843901</v>
      </c>
      <c r="G2256">
        <v>-4.6972008313347802</v>
      </c>
      <c r="H2256">
        <v>0.999999999999999</v>
      </c>
      <c r="I2256">
        <v>24.689270077483101</v>
      </c>
      <c r="J2256" t="s">
        <v>3098</v>
      </c>
      <c r="K2256" t="s">
        <v>25</v>
      </c>
      <c r="L2256" t="s">
        <v>3099</v>
      </c>
      <c r="M2256" t="s">
        <v>3100</v>
      </c>
      <c r="N2256" t="s">
        <v>3101</v>
      </c>
      <c r="O2256" t="s">
        <v>3102</v>
      </c>
      <c r="P2256">
        <v>0.60000002399999997</v>
      </c>
      <c r="Q2256" t="s">
        <v>3103</v>
      </c>
      <c r="R2256" t="s">
        <v>3104</v>
      </c>
      <c r="S2256">
        <v>88009086</v>
      </c>
      <c r="T2256">
        <v>435.12857339999999</v>
      </c>
      <c r="U2256" t="s">
        <v>31</v>
      </c>
      <c r="V2256" t="s">
        <v>13913</v>
      </c>
      <c r="W2256" t="s">
        <v>23</v>
      </c>
    </row>
    <row r="2257" spans="1:23" x14ac:dyDescent="0.4">
      <c r="A2257">
        <v>2256</v>
      </c>
      <c r="B2257">
        <v>1</v>
      </c>
      <c r="C2257">
        <v>5</v>
      </c>
      <c r="D2257">
        <v>1</v>
      </c>
      <c r="E2257">
        <v>1</v>
      </c>
      <c r="F2257">
        <v>0.42563041897193399</v>
      </c>
      <c r="G2257">
        <v>-10.8480647813799</v>
      </c>
      <c r="H2257" s="1">
        <v>5.0251256281406997E-4</v>
      </c>
      <c r="I2257">
        <v>32.644088760827799</v>
      </c>
      <c r="J2257" t="s">
        <v>1621</v>
      </c>
      <c r="K2257" t="s">
        <v>25</v>
      </c>
      <c r="L2257" t="s">
        <v>13658</v>
      </c>
      <c r="M2257" t="s">
        <v>13659</v>
      </c>
      <c r="N2257" t="s">
        <v>13660</v>
      </c>
      <c r="O2257" t="s">
        <v>13661</v>
      </c>
      <c r="P2257">
        <v>0</v>
      </c>
      <c r="Q2257" t="s">
        <v>13662</v>
      </c>
      <c r="R2257" t="s">
        <v>13663</v>
      </c>
      <c r="S2257">
        <v>104653182</v>
      </c>
      <c r="T2257">
        <v>417.11800870000002</v>
      </c>
      <c r="U2257" t="s">
        <v>31</v>
      </c>
      <c r="V2257" t="s">
        <v>13914</v>
      </c>
      <c r="W2257" t="s">
        <v>23</v>
      </c>
    </row>
    <row r="2258" spans="1:23" x14ac:dyDescent="0.4">
      <c r="A2258">
        <v>2257</v>
      </c>
      <c r="B2258">
        <v>1</v>
      </c>
      <c r="C2258">
        <v>1</v>
      </c>
      <c r="D2258">
        <v>1</v>
      </c>
      <c r="E2258">
        <v>1</v>
      </c>
      <c r="F2258">
        <v>0.425574654429132</v>
      </c>
      <c r="G2258">
        <v>-3.69686312543692</v>
      </c>
      <c r="H2258" t="s">
        <v>23</v>
      </c>
      <c r="I2258">
        <v>29.325607880430098</v>
      </c>
      <c r="J2258" t="s">
        <v>545</v>
      </c>
      <c r="K2258" t="s">
        <v>25</v>
      </c>
      <c r="L2258" t="s">
        <v>546</v>
      </c>
      <c r="M2258" t="s">
        <v>547</v>
      </c>
      <c r="N2258" t="s">
        <v>548</v>
      </c>
      <c r="O2258" t="s">
        <v>549</v>
      </c>
      <c r="P2258">
        <v>3.7000000499999999</v>
      </c>
      <c r="Q2258" t="s">
        <v>550</v>
      </c>
      <c r="R2258" t="s">
        <v>551</v>
      </c>
      <c r="S2258">
        <v>255708030</v>
      </c>
      <c r="T2258">
        <v>823.41106239999999</v>
      </c>
      <c r="U2258" t="s">
        <v>31</v>
      </c>
      <c r="V2258" t="s">
        <v>3520</v>
      </c>
      <c r="W2258" t="s">
        <v>23</v>
      </c>
    </row>
    <row r="2259" spans="1:23" x14ac:dyDescent="0.4">
      <c r="A2259">
        <v>2258</v>
      </c>
      <c r="B2259">
        <v>1</v>
      </c>
      <c r="C2259">
        <v>1</v>
      </c>
      <c r="D2259">
        <v>1</v>
      </c>
      <c r="E2259">
        <v>1</v>
      </c>
      <c r="F2259">
        <v>0.425574654429132</v>
      </c>
      <c r="G2259">
        <v>-3.69686312543692</v>
      </c>
      <c r="H2259">
        <v>0.999999999999999</v>
      </c>
      <c r="I2259">
        <v>29.325607880430098</v>
      </c>
      <c r="J2259" t="s">
        <v>545</v>
      </c>
      <c r="K2259" t="s">
        <v>25</v>
      </c>
      <c r="L2259" t="s">
        <v>546</v>
      </c>
      <c r="M2259" t="s">
        <v>547</v>
      </c>
      <c r="N2259" t="s">
        <v>548</v>
      </c>
      <c r="O2259" t="s">
        <v>549</v>
      </c>
      <c r="P2259">
        <v>3.7000000499999999</v>
      </c>
      <c r="Q2259" t="s">
        <v>550</v>
      </c>
      <c r="R2259" t="s">
        <v>551</v>
      </c>
      <c r="S2259">
        <v>255708030</v>
      </c>
      <c r="T2259">
        <v>823.41106239999999</v>
      </c>
      <c r="U2259" t="s">
        <v>31</v>
      </c>
      <c r="V2259" t="s">
        <v>13915</v>
      </c>
      <c r="W2259" t="s">
        <v>23</v>
      </c>
    </row>
    <row r="2260" spans="1:23" x14ac:dyDescent="0.4">
      <c r="A2260">
        <v>2259</v>
      </c>
      <c r="B2260">
        <v>1</v>
      </c>
      <c r="C2260">
        <v>1</v>
      </c>
      <c r="D2260">
        <v>1</v>
      </c>
      <c r="E2260">
        <v>1</v>
      </c>
      <c r="F2260">
        <v>0.42549627500950399</v>
      </c>
      <c r="G2260">
        <v>-8.2176232500122595</v>
      </c>
      <c r="H2260">
        <v>0.999999999999999</v>
      </c>
      <c r="I2260">
        <v>64.567554760798004</v>
      </c>
      <c r="J2260" t="s">
        <v>2044</v>
      </c>
      <c r="K2260" t="s">
        <v>25</v>
      </c>
      <c r="L2260" t="s">
        <v>13916</v>
      </c>
      <c r="M2260" t="s">
        <v>13917</v>
      </c>
      <c r="N2260" t="s">
        <v>13918</v>
      </c>
      <c r="O2260" t="s">
        <v>13919</v>
      </c>
      <c r="P2260">
        <v>-0.89999997600000003</v>
      </c>
      <c r="Q2260" t="s">
        <v>13920</v>
      </c>
      <c r="R2260" t="s">
        <v>13921</v>
      </c>
      <c r="S2260">
        <v>20900214</v>
      </c>
      <c r="T2260">
        <v>579.17084</v>
      </c>
      <c r="U2260" t="s">
        <v>31</v>
      </c>
      <c r="V2260" t="s">
        <v>13922</v>
      </c>
      <c r="W2260" t="s">
        <v>23</v>
      </c>
    </row>
    <row r="2261" spans="1:23" x14ac:dyDescent="0.4">
      <c r="A2261">
        <v>2260</v>
      </c>
      <c r="B2261">
        <v>1</v>
      </c>
      <c r="C2261">
        <v>1</v>
      </c>
      <c r="D2261">
        <v>1</v>
      </c>
      <c r="E2261">
        <v>1</v>
      </c>
      <c r="F2261">
        <v>0.42549627500950399</v>
      </c>
      <c r="G2261">
        <v>-8.2176232500122595</v>
      </c>
      <c r="H2261" t="s">
        <v>23</v>
      </c>
      <c r="I2261">
        <v>64.567554760798004</v>
      </c>
      <c r="J2261" t="s">
        <v>2044</v>
      </c>
      <c r="K2261" t="s">
        <v>25</v>
      </c>
      <c r="L2261" t="s">
        <v>13916</v>
      </c>
      <c r="M2261" t="s">
        <v>13917</v>
      </c>
      <c r="N2261" t="s">
        <v>13918</v>
      </c>
      <c r="O2261" t="s">
        <v>13919</v>
      </c>
      <c r="P2261">
        <v>-0.89999997600000003</v>
      </c>
      <c r="Q2261" t="s">
        <v>13920</v>
      </c>
      <c r="R2261" t="s">
        <v>13921</v>
      </c>
      <c r="S2261">
        <v>20900214</v>
      </c>
      <c r="T2261">
        <v>579.17084</v>
      </c>
      <c r="U2261" t="s">
        <v>31</v>
      </c>
      <c r="V2261" t="s">
        <v>9111</v>
      </c>
      <c r="W2261" t="s">
        <v>23</v>
      </c>
    </row>
    <row r="2262" spans="1:23" x14ac:dyDescent="0.4">
      <c r="A2262">
        <v>2261</v>
      </c>
      <c r="B2262">
        <v>1</v>
      </c>
      <c r="C2262">
        <v>1</v>
      </c>
      <c r="D2262">
        <v>1</v>
      </c>
      <c r="E2262">
        <v>1</v>
      </c>
      <c r="F2262">
        <v>0.42546553559953199</v>
      </c>
      <c r="G2262">
        <v>-5.7366681305140403</v>
      </c>
      <c r="H2262" t="s">
        <v>23</v>
      </c>
      <c r="I2262">
        <v>46.885331321725801</v>
      </c>
      <c r="J2262" t="s">
        <v>2355</v>
      </c>
      <c r="K2262" t="s">
        <v>25</v>
      </c>
      <c r="L2262" t="s">
        <v>13923</v>
      </c>
      <c r="M2262" t="s">
        <v>13924</v>
      </c>
      <c r="N2262" t="s">
        <v>13925</v>
      </c>
      <c r="O2262" t="s">
        <v>13926</v>
      </c>
      <c r="P2262">
        <v>2.7000000499999999</v>
      </c>
      <c r="Q2262" t="s">
        <v>13927</v>
      </c>
      <c r="R2262" t="s">
        <v>13928</v>
      </c>
      <c r="S2262">
        <v>20900222</v>
      </c>
      <c r="T2262">
        <v>287.09140000000002</v>
      </c>
      <c r="U2262" t="s">
        <v>31</v>
      </c>
      <c r="V2262" t="s">
        <v>9661</v>
      </c>
      <c r="W2262" t="s">
        <v>23</v>
      </c>
    </row>
    <row r="2263" spans="1:23" x14ac:dyDescent="0.4">
      <c r="A2263">
        <v>2262</v>
      </c>
      <c r="B2263">
        <v>1</v>
      </c>
      <c r="C2263">
        <v>1</v>
      </c>
      <c r="D2263">
        <v>1</v>
      </c>
      <c r="E2263">
        <v>1</v>
      </c>
      <c r="F2263">
        <v>0.42546553559953199</v>
      </c>
      <c r="G2263">
        <v>-5.7366681305140403</v>
      </c>
      <c r="H2263">
        <v>0.999999999999999</v>
      </c>
      <c r="I2263">
        <v>46.885331321725801</v>
      </c>
      <c r="J2263" t="s">
        <v>2355</v>
      </c>
      <c r="K2263" t="s">
        <v>25</v>
      </c>
      <c r="L2263" t="s">
        <v>13923</v>
      </c>
      <c r="M2263" t="s">
        <v>13924</v>
      </c>
      <c r="N2263" t="s">
        <v>13925</v>
      </c>
      <c r="O2263" t="s">
        <v>13926</v>
      </c>
      <c r="P2263">
        <v>2.7000000499999999</v>
      </c>
      <c r="Q2263" t="s">
        <v>13927</v>
      </c>
      <c r="R2263" t="s">
        <v>13928</v>
      </c>
      <c r="S2263">
        <v>20900222</v>
      </c>
      <c r="T2263">
        <v>287.09140000000002</v>
      </c>
      <c r="U2263" t="s">
        <v>31</v>
      </c>
      <c r="V2263" t="s">
        <v>13929</v>
      </c>
      <c r="W2263" t="s">
        <v>23</v>
      </c>
    </row>
    <row r="2264" spans="1:23" x14ac:dyDescent="0.4">
      <c r="A2264">
        <v>2263</v>
      </c>
      <c r="B2264">
        <v>1</v>
      </c>
      <c r="C2264">
        <v>1</v>
      </c>
      <c r="D2264">
        <v>1</v>
      </c>
      <c r="E2264">
        <v>2</v>
      </c>
      <c r="F2264">
        <v>0.42490925709433502</v>
      </c>
      <c r="G2264">
        <v>-7.4273090064897902</v>
      </c>
      <c r="H2264">
        <v>0.6</v>
      </c>
      <c r="I2264">
        <v>23.577016301111399</v>
      </c>
      <c r="J2264" t="s">
        <v>1681</v>
      </c>
      <c r="K2264" t="s">
        <v>25</v>
      </c>
      <c r="L2264" t="s">
        <v>1682</v>
      </c>
      <c r="M2264" t="s">
        <v>1683</v>
      </c>
      <c r="N2264" t="s">
        <v>1684</v>
      </c>
      <c r="O2264" t="s">
        <v>1685</v>
      </c>
      <c r="P2264">
        <v>2.1225359400000001</v>
      </c>
      <c r="Q2264" t="s">
        <v>1686</v>
      </c>
      <c r="R2264" t="s">
        <v>1687</v>
      </c>
      <c r="S2264">
        <v>86829438</v>
      </c>
      <c r="T2264">
        <v>169.0760247</v>
      </c>
      <c r="U2264" t="s">
        <v>31</v>
      </c>
      <c r="V2264" t="s">
        <v>13930</v>
      </c>
      <c r="W2264" t="s">
        <v>23</v>
      </c>
    </row>
    <row r="2265" spans="1:23" x14ac:dyDescent="0.4">
      <c r="A2265">
        <v>2264</v>
      </c>
      <c r="B2265">
        <v>1</v>
      </c>
      <c r="C2265">
        <v>1</v>
      </c>
      <c r="D2265">
        <v>1</v>
      </c>
      <c r="E2265">
        <v>2</v>
      </c>
      <c r="F2265">
        <v>0.42490925709433502</v>
      </c>
      <c r="G2265">
        <v>-7.4273090064897902</v>
      </c>
      <c r="H2265" t="s">
        <v>23</v>
      </c>
      <c r="I2265">
        <v>23.577016301111399</v>
      </c>
      <c r="J2265" t="s">
        <v>1681</v>
      </c>
      <c r="K2265" t="s">
        <v>25</v>
      </c>
      <c r="L2265" t="s">
        <v>1682</v>
      </c>
      <c r="M2265" t="s">
        <v>1683</v>
      </c>
      <c r="N2265" t="s">
        <v>1684</v>
      </c>
      <c r="O2265" t="s">
        <v>1685</v>
      </c>
      <c r="P2265">
        <v>2.1225359400000001</v>
      </c>
      <c r="Q2265" t="s">
        <v>1686</v>
      </c>
      <c r="R2265" t="s">
        <v>1687</v>
      </c>
      <c r="S2265">
        <v>86829438</v>
      </c>
      <c r="T2265">
        <v>169.0760247</v>
      </c>
      <c r="U2265" t="s">
        <v>31</v>
      </c>
      <c r="V2265" t="s">
        <v>3406</v>
      </c>
      <c r="W2265" t="s">
        <v>23</v>
      </c>
    </row>
    <row r="2266" spans="1:23" x14ac:dyDescent="0.4">
      <c r="A2266">
        <v>2265</v>
      </c>
      <c r="B2266">
        <v>1</v>
      </c>
      <c r="C2266">
        <v>2</v>
      </c>
      <c r="D2266">
        <v>1</v>
      </c>
      <c r="E2266">
        <v>1</v>
      </c>
      <c r="F2266">
        <v>0.42449378270473698</v>
      </c>
      <c r="G2266">
        <v>-22.923919684440001</v>
      </c>
      <c r="H2266" t="s">
        <v>23</v>
      </c>
      <c r="I2266">
        <v>19.5266881595211</v>
      </c>
      <c r="J2266" t="s">
        <v>3087</v>
      </c>
      <c r="K2266" t="s">
        <v>25</v>
      </c>
      <c r="L2266" t="s">
        <v>4380</v>
      </c>
      <c r="M2266" t="s">
        <v>4381</v>
      </c>
      <c r="N2266" t="s">
        <v>4382</v>
      </c>
      <c r="O2266" t="s">
        <v>4383</v>
      </c>
      <c r="P2266">
        <v>2.5</v>
      </c>
      <c r="Q2266" t="s">
        <v>4384</v>
      </c>
      <c r="R2266" t="s">
        <v>4385</v>
      </c>
      <c r="S2266">
        <v>8593121350</v>
      </c>
      <c r="T2266">
        <v>241.0859207</v>
      </c>
      <c r="U2266" t="s">
        <v>31</v>
      </c>
      <c r="V2266" t="s">
        <v>6953</v>
      </c>
      <c r="W2266" t="s">
        <v>23</v>
      </c>
    </row>
    <row r="2267" spans="1:23" x14ac:dyDescent="0.4">
      <c r="A2267">
        <v>2266</v>
      </c>
      <c r="B2267">
        <v>1</v>
      </c>
      <c r="C2267">
        <v>2</v>
      </c>
      <c r="D2267">
        <v>1</v>
      </c>
      <c r="E2267">
        <v>1</v>
      </c>
      <c r="F2267">
        <v>0.42449378270473698</v>
      </c>
      <c r="G2267">
        <v>-22.923919684440001</v>
      </c>
      <c r="H2267">
        <v>0.999999999999999</v>
      </c>
      <c r="I2267">
        <v>19.5266881595211</v>
      </c>
      <c r="J2267" t="s">
        <v>3087</v>
      </c>
      <c r="K2267" t="s">
        <v>25</v>
      </c>
      <c r="L2267" t="s">
        <v>4380</v>
      </c>
      <c r="M2267" t="s">
        <v>4381</v>
      </c>
      <c r="N2267" t="s">
        <v>4382</v>
      </c>
      <c r="O2267" t="s">
        <v>4383</v>
      </c>
      <c r="P2267">
        <v>2.5</v>
      </c>
      <c r="Q2267" t="s">
        <v>4384</v>
      </c>
      <c r="R2267" t="s">
        <v>4385</v>
      </c>
      <c r="S2267">
        <v>8593121350</v>
      </c>
      <c r="T2267">
        <v>241.0859207</v>
      </c>
      <c r="U2267" t="s">
        <v>31</v>
      </c>
      <c r="V2267" t="s">
        <v>13931</v>
      </c>
      <c r="W2267" t="s">
        <v>23</v>
      </c>
    </row>
    <row r="2268" spans="1:23" x14ac:dyDescent="0.4">
      <c r="A2268">
        <v>2267</v>
      </c>
      <c r="B2268">
        <v>1</v>
      </c>
      <c r="C2268">
        <v>1</v>
      </c>
      <c r="D2268">
        <v>1</v>
      </c>
      <c r="E2268">
        <v>1</v>
      </c>
      <c r="F2268">
        <v>0.424255149050492</v>
      </c>
      <c r="G2268">
        <v>-6.7742944564160803</v>
      </c>
      <c r="H2268" t="s">
        <v>23</v>
      </c>
      <c r="I2268">
        <v>18.767743866639702</v>
      </c>
      <c r="J2268" t="s">
        <v>1017</v>
      </c>
      <c r="K2268" t="s">
        <v>25</v>
      </c>
      <c r="L2268" t="s">
        <v>1018</v>
      </c>
      <c r="M2268" t="s">
        <v>1019</v>
      </c>
      <c r="N2268" t="s">
        <v>1020</v>
      </c>
      <c r="O2268" t="s">
        <v>1021</v>
      </c>
      <c r="P2268">
        <v>0.89999997600000003</v>
      </c>
      <c r="Q2268" t="s">
        <v>1022</v>
      </c>
      <c r="R2268" t="s">
        <v>1023</v>
      </c>
      <c r="S2268">
        <v>34447747966</v>
      </c>
      <c r="T2268">
        <v>449.10783789999999</v>
      </c>
      <c r="U2268" t="s">
        <v>31</v>
      </c>
      <c r="V2268" t="s">
        <v>3514</v>
      </c>
      <c r="W2268" t="s">
        <v>23</v>
      </c>
    </row>
    <row r="2269" spans="1:23" x14ac:dyDescent="0.4">
      <c r="A2269">
        <v>2268</v>
      </c>
      <c r="B2269">
        <v>1</v>
      </c>
      <c r="C2269">
        <v>1</v>
      </c>
      <c r="D2269">
        <v>1</v>
      </c>
      <c r="E2269">
        <v>1</v>
      </c>
      <c r="F2269">
        <v>0.424255149050492</v>
      </c>
      <c r="G2269">
        <v>-6.7742944564160803</v>
      </c>
      <c r="H2269">
        <v>0.99849246231155697</v>
      </c>
      <c r="I2269">
        <v>18.767743866639702</v>
      </c>
      <c r="J2269" t="s">
        <v>1017</v>
      </c>
      <c r="K2269" t="s">
        <v>25</v>
      </c>
      <c r="L2269" t="s">
        <v>1018</v>
      </c>
      <c r="M2269" t="s">
        <v>1019</v>
      </c>
      <c r="N2269" t="s">
        <v>1020</v>
      </c>
      <c r="O2269" t="s">
        <v>1021</v>
      </c>
      <c r="P2269">
        <v>0.89999997600000003</v>
      </c>
      <c r="Q2269" t="s">
        <v>1022</v>
      </c>
      <c r="R2269" t="s">
        <v>1023</v>
      </c>
      <c r="S2269">
        <v>34447747966</v>
      </c>
      <c r="T2269">
        <v>449.10783789999999</v>
      </c>
      <c r="U2269" t="s">
        <v>31</v>
      </c>
      <c r="V2269" t="s">
        <v>13932</v>
      </c>
      <c r="W2269" t="s">
        <v>23</v>
      </c>
    </row>
    <row r="2270" spans="1:23" x14ac:dyDescent="0.4">
      <c r="A2270">
        <v>2269</v>
      </c>
      <c r="B2270">
        <v>1</v>
      </c>
      <c r="C2270">
        <v>2</v>
      </c>
      <c r="D2270">
        <v>1</v>
      </c>
      <c r="E2270">
        <v>2</v>
      </c>
      <c r="F2270">
        <v>0.42406139980927199</v>
      </c>
      <c r="G2270">
        <v>-587.33235674372895</v>
      </c>
      <c r="H2270">
        <v>0.65979899497487404</v>
      </c>
      <c r="I2270">
        <v>61.0243072162205</v>
      </c>
      <c r="J2270" t="s">
        <v>1841</v>
      </c>
      <c r="K2270" t="s">
        <v>25</v>
      </c>
      <c r="L2270" t="s">
        <v>1842</v>
      </c>
      <c r="M2270" t="s">
        <v>1843</v>
      </c>
      <c r="N2270" t="s">
        <v>1844</v>
      </c>
      <c r="O2270" t="s">
        <v>1845</v>
      </c>
      <c r="P2270">
        <v>3.2999999500000001</v>
      </c>
      <c r="Q2270">
        <v>16409444</v>
      </c>
      <c r="R2270" t="s">
        <v>1846</v>
      </c>
      <c r="S2270">
        <v>3153922</v>
      </c>
      <c r="T2270">
        <v>611.19704679999995</v>
      </c>
      <c r="U2270" t="s">
        <v>31</v>
      </c>
      <c r="V2270" t="s">
        <v>13933</v>
      </c>
      <c r="W2270" t="s">
        <v>23</v>
      </c>
    </row>
    <row r="2271" spans="1:23" x14ac:dyDescent="0.4">
      <c r="A2271">
        <v>2270</v>
      </c>
      <c r="B2271">
        <v>1</v>
      </c>
      <c r="C2271">
        <v>1</v>
      </c>
      <c r="D2271">
        <v>1</v>
      </c>
      <c r="E2271">
        <v>1</v>
      </c>
      <c r="F2271">
        <v>0.42378503240503301</v>
      </c>
      <c r="G2271">
        <v>-75.950819594589007</v>
      </c>
      <c r="H2271" t="s">
        <v>23</v>
      </c>
      <c r="I2271">
        <v>13.2916545996416</v>
      </c>
      <c r="J2271" t="s">
        <v>2842</v>
      </c>
      <c r="K2271" t="s">
        <v>25</v>
      </c>
      <c r="L2271" t="s">
        <v>2843</v>
      </c>
      <c r="M2271" t="s">
        <v>2844</v>
      </c>
      <c r="N2271" t="s">
        <v>2845</v>
      </c>
      <c r="O2271" t="s">
        <v>2846</v>
      </c>
      <c r="P2271">
        <v>0.60836017099999995</v>
      </c>
      <c r="Q2271" t="s">
        <v>2847</v>
      </c>
      <c r="R2271" t="s">
        <v>2848</v>
      </c>
      <c r="S2271">
        <v>121383790</v>
      </c>
      <c r="T2271">
        <v>218.084541</v>
      </c>
      <c r="U2271" t="s">
        <v>31</v>
      </c>
      <c r="V2271" t="s">
        <v>7022</v>
      </c>
      <c r="W2271" t="s">
        <v>23</v>
      </c>
    </row>
    <row r="2272" spans="1:23" x14ac:dyDescent="0.4">
      <c r="A2272">
        <v>2271</v>
      </c>
      <c r="B2272">
        <v>1</v>
      </c>
      <c r="C2272">
        <v>1</v>
      </c>
      <c r="D2272">
        <v>1</v>
      </c>
      <c r="E2272">
        <v>1</v>
      </c>
      <c r="F2272">
        <v>0.42378503240503301</v>
      </c>
      <c r="G2272">
        <v>-75.950819594589007</v>
      </c>
      <c r="H2272">
        <v>0.999999999999999</v>
      </c>
      <c r="I2272">
        <v>13.2916545996416</v>
      </c>
      <c r="J2272" t="s">
        <v>2842</v>
      </c>
      <c r="K2272" t="s">
        <v>25</v>
      </c>
      <c r="L2272" t="s">
        <v>2843</v>
      </c>
      <c r="M2272" t="s">
        <v>2844</v>
      </c>
      <c r="N2272" t="s">
        <v>2845</v>
      </c>
      <c r="O2272" t="s">
        <v>2846</v>
      </c>
      <c r="P2272">
        <v>0.60836017099999995</v>
      </c>
      <c r="Q2272" t="s">
        <v>2847</v>
      </c>
      <c r="R2272" t="s">
        <v>2848</v>
      </c>
      <c r="S2272">
        <v>121383790</v>
      </c>
      <c r="T2272">
        <v>218.084541</v>
      </c>
      <c r="U2272" t="s">
        <v>31</v>
      </c>
      <c r="V2272" t="s">
        <v>13934</v>
      </c>
      <c r="W2272" t="s">
        <v>23</v>
      </c>
    </row>
    <row r="2273" spans="1:23" x14ac:dyDescent="0.4">
      <c r="A2273">
        <v>2272</v>
      </c>
      <c r="B2273">
        <v>1</v>
      </c>
      <c r="C2273">
        <v>1</v>
      </c>
      <c r="D2273">
        <v>1</v>
      </c>
      <c r="E2273">
        <v>1</v>
      </c>
      <c r="F2273">
        <v>0.42361010685638401</v>
      </c>
      <c r="G2273">
        <v>-4.7689393357715097</v>
      </c>
      <c r="H2273" t="s">
        <v>23</v>
      </c>
      <c r="I2273">
        <v>101.555938449256</v>
      </c>
      <c r="J2273" t="s">
        <v>2364</v>
      </c>
      <c r="K2273" t="s">
        <v>25</v>
      </c>
      <c r="L2273" t="s">
        <v>13596</v>
      </c>
      <c r="M2273" t="s">
        <v>13597</v>
      </c>
      <c r="N2273" t="s">
        <v>13598</v>
      </c>
      <c r="O2273" t="s">
        <v>13599</v>
      </c>
      <c r="P2273">
        <v>2.7000000499999999</v>
      </c>
      <c r="Q2273" t="s">
        <v>13600</v>
      </c>
      <c r="R2273" t="s">
        <v>13601</v>
      </c>
      <c r="S2273">
        <v>121564030</v>
      </c>
      <c r="T2273">
        <v>271.06009990000001</v>
      </c>
      <c r="U2273" t="s">
        <v>31</v>
      </c>
      <c r="V2273" t="s">
        <v>5130</v>
      </c>
      <c r="W2273" t="s">
        <v>23</v>
      </c>
    </row>
    <row r="2274" spans="1:23" x14ac:dyDescent="0.4">
      <c r="A2274">
        <v>2273</v>
      </c>
      <c r="B2274">
        <v>1</v>
      </c>
      <c r="C2274">
        <v>1</v>
      </c>
      <c r="D2274">
        <v>1</v>
      </c>
      <c r="E2274">
        <v>1</v>
      </c>
      <c r="F2274">
        <v>0.42361010685638401</v>
      </c>
      <c r="G2274">
        <v>-4.7689393357715097</v>
      </c>
      <c r="H2274">
        <v>0.999999999999999</v>
      </c>
      <c r="I2274">
        <v>101.555938449256</v>
      </c>
      <c r="J2274" t="s">
        <v>2364</v>
      </c>
      <c r="K2274" t="s">
        <v>25</v>
      </c>
      <c r="L2274" t="s">
        <v>13596</v>
      </c>
      <c r="M2274" t="s">
        <v>13597</v>
      </c>
      <c r="N2274" t="s">
        <v>13598</v>
      </c>
      <c r="O2274" t="s">
        <v>13599</v>
      </c>
      <c r="P2274">
        <v>2.7000000499999999</v>
      </c>
      <c r="Q2274" t="s">
        <v>13600</v>
      </c>
      <c r="R2274" t="s">
        <v>13601</v>
      </c>
      <c r="S2274">
        <v>121564030</v>
      </c>
      <c r="T2274">
        <v>271.06009990000001</v>
      </c>
      <c r="U2274" t="s">
        <v>31</v>
      </c>
      <c r="V2274" t="s">
        <v>13935</v>
      </c>
      <c r="W2274" t="s">
        <v>23</v>
      </c>
    </row>
    <row r="2275" spans="1:23" x14ac:dyDescent="0.4">
      <c r="A2275">
        <v>2274</v>
      </c>
      <c r="B2275">
        <v>1</v>
      </c>
      <c r="C2275">
        <v>1</v>
      </c>
      <c r="D2275">
        <v>1</v>
      </c>
      <c r="E2275">
        <v>1</v>
      </c>
      <c r="F2275">
        <v>0.423303235898636</v>
      </c>
      <c r="G2275">
        <v>-16.522591800487401</v>
      </c>
      <c r="H2275">
        <v>0.997989949748743</v>
      </c>
      <c r="I2275">
        <v>52.8225590173871</v>
      </c>
      <c r="J2275" t="s">
        <v>1466</v>
      </c>
      <c r="K2275" t="s">
        <v>25</v>
      </c>
      <c r="L2275" t="s">
        <v>1467</v>
      </c>
      <c r="M2275" t="s">
        <v>1468</v>
      </c>
      <c r="N2275" t="s">
        <v>1469</v>
      </c>
      <c r="O2275" t="s">
        <v>1470</v>
      </c>
      <c r="P2275">
        <v>3.1475594</v>
      </c>
      <c r="Q2275">
        <v>5324325</v>
      </c>
      <c r="R2275" t="s">
        <v>1471</v>
      </c>
      <c r="S2275">
        <v>2670658</v>
      </c>
      <c r="T2275">
        <v>197.10732479999999</v>
      </c>
      <c r="U2275" t="s">
        <v>31</v>
      </c>
      <c r="V2275" t="s">
        <v>13936</v>
      </c>
      <c r="W2275" t="s">
        <v>23</v>
      </c>
    </row>
    <row r="2276" spans="1:23" x14ac:dyDescent="0.4">
      <c r="A2276">
        <v>2275</v>
      </c>
      <c r="B2276">
        <v>1</v>
      </c>
      <c r="C2276">
        <v>2</v>
      </c>
      <c r="D2276">
        <v>1</v>
      </c>
      <c r="E2276">
        <v>1</v>
      </c>
      <c r="F2276">
        <v>0.42325162276346001</v>
      </c>
      <c r="G2276">
        <v>-17.015396840703499</v>
      </c>
      <c r="H2276">
        <v>0.999999999999999</v>
      </c>
      <c r="I2276">
        <v>22.0623419613122</v>
      </c>
      <c r="J2276" t="s">
        <v>3087</v>
      </c>
      <c r="K2276" t="s">
        <v>25</v>
      </c>
      <c r="L2276" t="s">
        <v>4380</v>
      </c>
      <c r="M2276" t="s">
        <v>4381</v>
      </c>
      <c r="N2276" t="s">
        <v>4382</v>
      </c>
      <c r="O2276" t="s">
        <v>4383</v>
      </c>
      <c r="P2276">
        <v>2.5</v>
      </c>
      <c r="Q2276" t="s">
        <v>4384</v>
      </c>
      <c r="R2276" t="s">
        <v>4385</v>
      </c>
      <c r="S2276">
        <v>8593121350</v>
      </c>
      <c r="T2276">
        <v>241.0859207</v>
      </c>
      <c r="U2276" t="s">
        <v>31</v>
      </c>
      <c r="V2276" t="s">
        <v>13937</v>
      </c>
      <c r="W2276" t="s">
        <v>23</v>
      </c>
    </row>
    <row r="2277" spans="1:23" x14ac:dyDescent="0.4">
      <c r="A2277">
        <v>2276</v>
      </c>
      <c r="B2277">
        <v>1</v>
      </c>
      <c r="C2277">
        <v>2</v>
      </c>
      <c r="D2277">
        <v>1</v>
      </c>
      <c r="E2277">
        <v>1</v>
      </c>
      <c r="F2277">
        <v>0.42325162276346001</v>
      </c>
      <c r="G2277">
        <v>-17.015396840703499</v>
      </c>
      <c r="H2277" t="s">
        <v>23</v>
      </c>
      <c r="I2277">
        <v>22.0623419613122</v>
      </c>
      <c r="J2277" t="s">
        <v>3087</v>
      </c>
      <c r="K2277" t="s">
        <v>25</v>
      </c>
      <c r="L2277" t="s">
        <v>4380</v>
      </c>
      <c r="M2277" t="s">
        <v>4381</v>
      </c>
      <c r="N2277" t="s">
        <v>4382</v>
      </c>
      <c r="O2277" t="s">
        <v>4383</v>
      </c>
      <c r="P2277">
        <v>2.5</v>
      </c>
      <c r="Q2277" t="s">
        <v>4384</v>
      </c>
      <c r="R2277" t="s">
        <v>4385</v>
      </c>
      <c r="S2277">
        <v>8593121350</v>
      </c>
      <c r="T2277">
        <v>241.0859207</v>
      </c>
      <c r="U2277" t="s">
        <v>31</v>
      </c>
      <c r="V2277" t="s">
        <v>7104</v>
      </c>
      <c r="W2277" t="s">
        <v>23</v>
      </c>
    </row>
    <row r="2278" spans="1:23" x14ac:dyDescent="0.4">
      <c r="A2278">
        <v>2277</v>
      </c>
      <c r="B2278">
        <v>1</v>
      </c>
      <c r="C2278">
        <v>1</v>
      </c>
      <c r="D2278">
        <v>1</v>
      </c>
      <c r="E2278">
        <v>1</v>
      </c>
      <c r="F2278">
        <v>0.42222843143934802</v>
      </c>
      <c r="G2278">
        <v>-3.57333410125191</v>
      </c>
      <c r="H2278" t="s">
        <v>23</v>
      </c>
      <c r="I2278">
        <v>101.91041622393701</v>
      </c>
      <c r="J2278" t="s">
        <v>2364</v>
      </c>
      <c r="K2278" t="s">
        <v>25</v>
      </c>
      <c r="L2278" t="s">
        <v>13596</v>
      </c>
      <c r="M2278" t="s">
        <v>13597</v>
      </c>
      <c r="N2278" t="s">
        <v>13598</v>
      </c>
      <c r="O2278" t="s">
        <v>13599</v>
      </c>
      <c r="P2278">
        <v>2.7000000499999999</v>
      </c>
      <c r="Q2278" t="s">
        <v>13600</v>
      </c>
      <c r="R2278" t="s">
        <v>13601</v>
      </c>
      <c r="S2278">
        <v>121564030</v>
      </c>
      <c r="T2278">
        <v>271.06009990000001</v>
      </c>
      <c r="U2278" t="s">
        <v>31</v>
      </c>
      <c r="V2278" t="s">
        <v>7804</v>
      </c>
      <c r="W2278" t="s">
        <v>23</v>
      </c>
    </row>
    <row r="2279" spans="1:23" x14ac:dyDescent="0.4">
      <c r="A2279">
        <v>2278</v>
      </c>
      <c r="B2279">
        <v>1</v>
      </c>
      <c r="C2279">
        <v>1</v>
      </c>
      <c r="D2279">
        <v>1</v>
      </c>
      <c r="E2279">
        <v>1</v>
      </c>
      <c r="F2279">
        <v>0.42222843143934802</v>
      </c>
      <c r="G2279">
        <v>-3.57333410125191</v>
      </c>
      <c r="H2279">
        <v>0.999999999999999</v>
      </c>
      <c r="I2279">
        <v>101.91041622393701</v>
      </c>
      <c r="J2279" t="s">
        <v>2364</v>
      </c>
      <c r="K2279" t="s">
        <v>25</v>
      </c>
      <c r="L2279" t="s">
        <v>13596</v>
      </c>
      <c r="M2279" t="s">
        <v>13597</v>
      </c>
      <c r="N2279" t="s">
        <v>13598</v>
      </c>
      <c r="O2279" t="s">
        <v>13599</v>
      </c>
      <c r="P2279">
        <v>2.7000000499999999</v>
      </c>
      <c r="Q2279" t="s">
        <v>13600</v>
      </c>
      <c r="R2279" t="s">
        <v>13601</v>
      </c>
      <c r="S2279">
        <v>121564030</v>
      </c>
      <c r="T2279">
        <v>271.06009990000001</v>
      </c>
      <c r="U2279" t="s">
        <v>31</v>
      </c>
      <c r="V2279" t="s">
        <v>13938</v>
      </c>
      <c r="W2279" t="s">
        <v>23</v>
      </c>
    </row>
    <row r="2280" spans="1:23" x14ac:dyDescent="0.4">
      <c r="A2280">
        <v>2279</v>
      </c>
      <c r="B2280">
        <v>1</v>
      </c>
      <c r="C2280">
        <v>1</v>
      </c>
      <c r="D2280">
        <v>1</v>
      </c>
      <c r="E2280">
        <v>1</v>
      </c>
      <c r="F2280">
        <v>0.42217448097034499</v>
      </c>
      <c r="G2280">
        <v>-14.589914250084099</v>
      </c>
      <c r="H2280">
        <v>0.999999999999999</v>
      </c>
      <c r="I2280">
        <v>30.067305214887298</v>
      </c>
      <c r="J2280" t="s">
        <v>1532</v>
      </c>
      <c r="K2280" t="s">
        <v>25</v>
      </c>
      <c r="L2280" t="s">
        <v>2660</v>
      </c>
      <c r="M2280" t="s">
        <v>2661</v>
      </c>
      <c r="N2280" t="s">
        <v>2662</v>
      </c>
      <c r="O2280" t="s">
        <v>2663</v>
      </c>
      <c r="P2280">
        <v>1</v>
      </c>
      <c r="Q2280" t="s">
        <v>2664</v>
      </c>
      <c r="R2280" t="s">
        <v>2665</v>
      </c>
      <c r="S2280">
        <v>20496442</v>
      </c>
      <c r="T2280">
        <v>757.19744000000003</v>
      </c>
      <c r="U2280" t="s">
        <v>31</v>
      </c>
      <c r="V2280" t="s">
        <v>13939</v>
      </c>
      <c r="W2280" t="s">
        <v>23</v>
      </c>
    </row>
    <row r="2281" spans="1:23" x14ac:dyDescent="0.4">
      <c r="A2281">
        <v>2280</v>
      </c>
      <c r="B2281">
        <v>1</v>
      </c>
      <c r="C2281">
        <v>1</v>
      </c>
      <c r="D2281">
        <v>1</v>
      </c>
      <c r="E2281">
        <v>1</v>
      </c>
      <c r="F2281">
        <v>0.42217448097034499</v>
      </c>
      <c r="G2281">
        <v>-14.589914250084099</v>
      </c>
      <c r="H2281" t="s">
        <v>23</v>
      </c>
      <c r="I2281">
        <v>30.067305214887298</v>
      </c>
      <c r="J2281" t="s">
        <v>1532</v>
      </c>
      <c r="K2281" t="s">
        <v>25</v>
      </c>
      <c r="L2281" t="s">
        <v>2660</v>
      </c>
      <c r="M2281" t="s">
        <v>2661</v>
      </c>
      <c r="N2281" t="s">
        <v>2662</v>
      </c>
      <c r="O2281" t="s">
        <v>2663</v>
      </c>
      <c r="P2281">
        <v>1</v>
      </c>
      <c r="Q2281" t="s">
        <v>2664</v>
      </c>
      <c r="R2281" t="s">
        <v>2665</v>
      </c>
      <c r="S2281">
        <v>20496442</v>
      </c>
      <c r="T2281">
        <v>757.19744000000003</v>
      </c>
      <c r="U2281" t="s">
        <v>31</v>
      </c>
      <c r="V2281" t="s">
        <v>6930</v>
      </c>
      <c r="W2281" t="s">
        <v>23</v>
      </c>
    </row>
    <row r="2282" spans="1:23" x14ac:dyDescent="0.4">
      <c r="A2282">
        <v>2281</v>
      </c>
      <c r="B2282">
        <v>1</v>
      </c>
      <c r="C2282">
        <v>1</v>
      </c>
      <c r="D2282">
        <v>1</v>
      </c>
      <c r="E2282">
        <v>1</v>
      </c>
      <c r="F2282">
        <v>0.42210127612748799</v>
      </c>
      <c r="G2282">
        <v>-3.97507561259747</v>
      </c>
      <c r="H2282" t="s">
        <v>23</v>
      </c>
      <c r="I2282">
        <v>18.529453248226201</v>
      </c>
      <c r="J2282" t="s">
        <v>4591</v>
      </c>
      <c r="K2282" t="s">
        <v>25</v>
      </c>
      <c r="L2282" t="s">
        <v>5876</v>
      </c>
      <c r="M2282" t="s">
        <v>5877</v>
      </c>
      <c r="N2282" t="s">
        <v>5878</v>
      </c>
      <c r="O2282" t="s">
        <v>5879</v>
      </c>
      <c r="P2282">
        <v>2.6446747799999999</v>
      </c>
      <c r="Q2282" t="s">
        <v>5880</v>
      </c>
      <c r="R2282" t="s">
        <v>5881</v>
      </c>
      <c r="S2282">
        <v>88009086</v>
      </c>
      <c r="T2282">
        <v>285.07574990000001</v>
      </c>
      <c r="U2282" t="s">
        <v>31</v>
      </c>
      <c r="V2282" t="s">
        <v>6958</v>
      </c>
      <c r="W2282" t="s">
        <v>23</v>
      </c>
    </row>
    <row r="2283" spans="1:23" x14ac:dyDescent="0.4">
      <c r="A2283">
        <v>2282</v>
      </c>
      <c r="B2283">
        <v>1</v>
      </c>
      <c r="C2283">
        <v>1</v>
      </c>
      <c r="D2283">
        <v>1</v>
      </c>
      <c r="E2283">
        <v>1</v>
      </c>
      <c r="F2283">
        <v>0.42210127612748799</v>
      </c>
      <c r="G2283">
        <v>-3.97507561259747</v>
      </c>
      <c r="H2283">
        <v>0.999999999999999</v>
      </c>
      <c r="I2283">
        <v>18.529453248226201</v>
      </c>
      <c r="J2283" t="s">
        <v>4591</v>
      </c>
      <c r="K2283" t="s">
        <v>25</v>
      </c>
      <c r="L2283" t="s">
        <v>5876</v>
      </c>
      <c r="M2283" t="s">
        <v>5877</v>
      </c>
      <c r="N2283" t="s">
        <v>5878</v>
      </c>
      <c r="O2283" t="s">
        <v>5879</v>
      </c>
      <c r="P2283">
        <v>2.6446747799999999</v>
      </c>
      <c r="Q2283" t="s">
        <v>5880</v>
      </c>
      <c r="R2283" t="s">
        <v>5881</v>
      </c>
      <c r="S2283">
        <v>88009086</v>
      </c>
      <c r="T2283">
        <v>285.07574990000001</v>
      </c>
      <c r="U2283" t="s">
        <v>31</v>
      </c>
      <c r="V2283" t="s">
        <v>13940</v>
      </c>
      <c r="W2283" t="s">
        <v>23</v>
      </c>
    </row>
    <row r="2284" spans="1:23" x14ac:dyDescent="0.4">
      <c r="A2284">
        <v>2283</v>
      </c>
      <c r="B2284">
        <v>1</v>
      </c>
      <c r="C2284">
        <v>1</v>
      </c>
      <c r="D2284">
        <v>1</v>
      </c>
      <c r="E2284">
        <v>2</v>
      </c>
      <c r="F2284">
        <v>0.42158350133950401</v>
      </c>
      <c r="G2284">
        <v>-596.03761473377006</v>
      </c>
      <c r="H2284">
        <v>0.89497487437185896</v>
      </c>
      <c r="I2284">
        <v>71.515502349649097</v>
      </c>
      <c r="J2284" t="s">
        <v>1841</v>
      </c>
      <c r="K2284" t="s">
        <v>25</v>
      </c>
      <c r="L2284" t="s">
        <v>1842</v>
      </c>
      <c r="M2284" t="s">
        <v>1843</v>
      </c>
      <c r="N2284" t="s">
        <v>1844</v>
      </c>
      <c r="O2284" t="s">
        <v>1845</v>
      </c>
      <c r="P2284">
        <v>3.2999999500000001</v>
      </c>
      <c r="Q2284">
        <v>16409444</v>
      </c>
      <c r="R2284" t="s">
        <v>1846</v>
      </c>
      <c r="S2284">
        <v>3153922</v>
      </c>
      <c r="T2284">
        <v>611.19704679999995</v>
      </c>
      <c r="U2284" t="s">
        <v>31</v>
      </c>
      <c r="V2284" t="s">
        <v>13941</v>
      </c>
      <c r="W2284" t="s">
        <v>23</v>
      </c>
    </row>
    <row r="2285" spans="1:23" x14ac:dyDescent="0.4">
      <c r="A2285">
        <v>2284</v>
      </c>
      <c r="B2285">
        <v>1</v>
      </c>
      <c r="C2285">
        <v>1</v>
      </c>
      <c r="D2285">
        <v>1</v>
      </c>
      <c r="E2285">
        <v>2</v>
      </c>
      <c r="F2285">
        <v>0.42158350133950401</v>
      </c>
      <c r="G2285">
        <v>-596.03761473377006</v>
      </c>
      <c r="H2285" t="s">
        <v>23</v>
      </c>
      <c r="I2285">
        <v>71.515502349649097</v>
      </c>
      <c r="J2285" t="s">
        <v>1841</v>
      </c>
      <c r="K2285" t="s">
        <v>25</v>
      </c>
      <c r="L2285" t="s">
        <v>1842</v>
      </c>
      <c r="M2285" t="s">
        <v>1843</v>
      </c>
      <c r="N2285" t="s">
        <v>1844</v>
      </c>
      <c r="O2285" t="s">
        <v>1845</v>
      </c>
      <c r="P2285">
        <v>3.2999999500000001</v>
      </c>
      <c r="Q2285">
        <v>16409444</v>
      </c>
      <c r="R2285" t="s">
        <v>1846</v>
      </c>
      <c r="S2285">
        <v>3153922</v>
      </c>
      <c r="T2285">
        <v>611.19704679999995</v>
      </c>
      <c r="U2285" t="s">
        <v>31</v>
      </c>
      <c r="V2285" t="s">
        <v>2590</v>
      </c>
      <c r="W2285" t="s">
        <v>23</v>
      </c>
    </row>
    <row r="2286" spans="1:23" x14ac:dyDescent="0.4">
      <c r="A2286">
        <v>2285</v>
      </c>
      <c r="B2286">
        <v>1</v>
      </c>
      <c r="C2286">
        <v>1</v>
      </c>
      <c r="D2286">
        <v>1</v>
      </c>
      <c r="E2286">
        <v>1</v>
      </c>
      <c r="F2286">
        <v>0.42114286402550699</v>
      </c>
      <c r="G2286">
        <v>-23.255077116896398</v>
      </c>
      <c r="H2286">
        <v>0.999999999999999</v>
      </c>
      <c r="I2286">
        <v>35.399517848849399</v>
      </c>
      <c r="J2286" t="s">
        <v>3087</v>
      </c>
      <c r="K2286" t="s">
        <v>25</v>
      </c>
      <c r="L2286" t="s">
        <v>4062</v>
      </c>
      <c r="M2286" t="s">
        <v>4063</v>
      </c>
      <c r="N2286" t="s">
        <v>4064</v>
      </c>
      <c r="O2286" t="s">
        <v>4065</v>
      </c>
      <c r="P2286">
        <v>2.7090218099999999</v>
      </c>
      <c r="Q2286" t="s">
        <v>4066</v>
      </c>
      <c r="R2286" t="s">
        <v>4067</v>
      </c>
      <c r="S2286">
        <v>70803810</v>
      </c>
      <c r="T2286">
        <v>241.08591999999999</v>
      </c>
      <c r="U2286" t="s">
        <v>31</v>
      </c>
      <c r="V2286" t="s">
        <v>13942</v>
      </c>
      <c r="W2286" t="s">
        <v>23</v>
      </c>
    </row>
    <row r="2287" spans="1:23" x14ac:dyDescent="0.4">
      <c r="A2287">
        <v>2286</v>
      </c>
      <c r="B2287">
        <v>1</v>
      </c>
      <c r="C2287">
        <v>1</v>
      </c>
      <c r="D2287">
        <v>1</v>
      </c>
      <c r="E2287">
        <v>1</v>
      </c>
      <c r="F2287">
        <v>0.42114286402550699</v>
      </c>
      <c r="G2287">
        <v>-23.255077116896398</v>
      </c>
      <c r="H2287" t="s">
        <v>23</v>
      </c>
      <c r="I2287">
        <v>35.399517848849399</v>
      </c>
      <c r="J2287" t="s">
        <v>3087</v>
      </c>
      <c r="K2287" t="s">
        <v>25</v>
      </c>
      <c r="L2287" t="s">
        <v>4062</v>
      </c>
      <c r="M2287" t="s">
        <v>4063</v>
      </c>
      <c r="N2287" t="s">
        <v>4064</v>
      </c>
      <c r="O2287" t="s">
        <v>4065</v>
      </c>
      <c r="P2287">
        <v>2.7090218099999999</v>
      </c>
      <c r="Q2287" t="s">
        <v>4066</v>
      </c>
      <c r="R2287" t="s">
        <v>4067</v>
      </c>
      <c r="S2287">
        <v>70803810</v>
      </c>
      <c r="T2287">
        <v>241.08591999999999</v>
      </c>
      <c r="U2287" t="s">
        <v>31</v>
      </c>
      <c r="V2287" t="s">
        <v>5240</v>
      </c>
      <c r="W2287" t="s">
        <v>23</v>
      </c>
    </row>
    <row r="2288" spans="1:23" x14ac:dyDescent="0.4">
      <c r="A2288">
        <v>2287</v>
      </c>
      <c r="B2288">
        <v>1</v>
      </c>
      <c r="C2288">
        <v>1</v>
      </c>
      <c r="D2288">
        <v>1</v>
      </c>
      <c r="E2288">
        <v>1</v>
      </c>
      <c r="F2288">
        <v>0.421025221683553</v>
      </c>
      <c r="G2288">
        <v>-14.2356204039001</v>
      </c>
      <c r="H2288">
        <v>0.999999999999999</v>
      </c>
      <c r="I2288">
        <v>102.41949285806101</v>
      </c>
      <c r="J2288" t="s">
        <v>4863</v>
      </c>
      <c r="K2288" t="s">
        <v>25</v>
      </c>
      <c r="L2288" t="s">
        <v>13727</v>
      </c>
      <c r="M2288" t="s">
        <v>13728</v>
      </c>
      <c r="N2288" t="s">
        <v>13729</v>
      </c>
      <c r="O2288" t="s">
        <v>13730</v>
      </c>
      <c r="P2288">
        <v>1.6357479100000001</v>
      </c>
      <c r="Q2288" t="s">
        <v>13731</v>
      </c>
      <c r="R2288" t="s">
        <v>13732</v>
      </c>
      <c r="S2288">
        <v>155117950</v>
      </c>
      <c r="T2288">
        <v>179.07027059999999</v>
      </c>
      <c r="U2288" t="s">
        <v>31</v>
      </c>
      <c r="V2288" t="s">
        <v>13943</v>
      </c>
      <c r="W2288" t="s">
        <v>23</v>
      </c>
    </row>
    <row r="2289" spans="1:23" x14ac:dyDescent="0.4">
      <c r="A2289">
        <v>2288</v>
      </c>
      <c r="B2289">
        <v>1</v>
      </c>
      <c r="C2289">
        <v>1</v>
      </c>
      <c r="D2289">
        <v>1</v>
      </c>
      <c r="E2289">
        <v>1</v>
      </c>
      <c r="F2289">
        <v>0.421025221683553</v>
      </c>
      <c r="G2289">
        <v>-14.2356204039001</v>
      </c>
      <c r="H2289" t="s">
        <v>23</v>
      </c>
      <c r="I2289">
        <v>102.41949285806101</v>
      </c>
      <c r="J2289" t="s">
        <v>4863</v>
      </c>
      <c r="K2289" t="s">
        <v>25</v>
      </c>
      <c r="L2289" t="s">
        <v>13727</v>
      </c>
      <c r="M2289" t="s">
        <v>13728</v>
      </c>
      <c r="N2289" t="s">
        <v>13729</v>
      </c>
      <c r="O2289" t="s">
        <v>13730</v>
      </c>
      <c r="P2289">
        <v>1.6357479100000001</v>
      </c>
      <c r="Q2289" t="s">
        <v>13731</v>
      </c>
      <c r="R2289" t="s">
        <v>13732</v>
      </c>
      <c r="S2289">
        <v>155117950</v>
      </c>
      <c r="T2289">
        <v>179.07027059999999</v>
      </c>
      <c r="U2289" t="s">
        <v>31</v>
      </c>
      <c r="V2289" t="s">
        <v>8782</v>
      </c>
      <c r="W2289" t="s">
        <v>23</v>
      </c>
    </row>
    <row r="2290" spans="1:23" x14ac:dyDescent="0.4">
      <c r="A2290">
        <v>2289</v>
      </c>
      <c r="B2290">
        <v>1</v>
      </c>
      <c r="C2290">
        <v>1</v>
      </c>
      <c r="D2290">
        <v>1</v>
      </c>
      <c r="E2290">
        <v>1</v>
      </c>
      <c r="F2290">
        <v>0.42092939254876699</v>
      </c>
      <c r="G2290">
        <v>-23.039775811807001</v>
      </c>
      <c r="H2290">
        <v>0.999999999999999</v>
      </c>
      <c r="I2290">
        <v>3.6355966321411701</v>
      </c>
      <c r="J2290" t="s">
        <v>1964</v>
      </c>
      <c r="K2290" t="s">
        <v>25</v>
      </c>
      <c r="L2290" t="s">
        <v>3555</v>
      </c>
      <c r="M2290" t="s">
        <v>3556</v>
      </c>
      <c r="N2290" t="s">
        <v>3557</v>
      </c>
      <c r="O2290" t="s">
        <v>3558</v>
      </c>
      <c r="P2290">
        <v>-0.5</v>
      </c>
      <c r="Q2290" t="s">
        <v>3559</v>
      </c>
      <c r="R2290" t="s">
        <v>3560</v>
      </c>
      <c r="S2290">
        <v>3989622</v>
      </c>
      <c r="T2290">
        <v>593.1864822</v>
      </c>
      <c r="U2290" t="s">
        <v>31</v>
      </c>
      <c r="V2290" t="s">
        <v>13944</v>
      </c>
      <c r="W2290" t="s">
        <v>23</v>
      </c>
    </row>
    <row r="2291" spans="1:23" x14ac:dyDescent="0.4">
      <c r="A2291">
        <v>2290</v>
      </c>
      <c r="B2291">
        <v>1</v>
      </c>
      <c r="C2291">
        <v>1</v>
      </c>
      <c r="D2291">
        <v>1</v>
      </c>
      <c r="E2291">
        <v>1</v>
      </c>
      <c r="F2291">
        <v>0.42092939254876699</v>
      </c>
      <c r="G2291">
        <v>-23.039775811807001</v>
      </c>
      <c r="H2291" t="s">
        <v>23</v>
      </c>
      <c r="I2291">
        <v>3.6355966321411701</v>
      </c>
      <c r="J2291" t="s">
        <v>1964</v>
      </c>
      <c r="K2291" t="s">
        <v>25</v>
      </c>
      <c r="L2291" t="s">
        <v>3555</v>
      </c>
      <c r="M2291" t="s">
        <v>3556</v>
      </c>
      <c r="N2291" t="s">
        <v>3557</v>
      </c>
      <c r="O2291" t="s">
        <v>3558</v>
      </c>
      <c r="P2291">
        <v>-0.5</v>
      </c>
      <c r="Q2291" t="s">
        <v>3559</v>
      </c>
      <c r="R2291" t="s">
        <v>3560</v>
      </c>
      <c r="S2291">
        <v>3989622</v>
      </c>
      <c r="T2291">
        <v>593.1864822</v>
      </c>
      <c r="U2291" t="s">
        <v>31</v>
      </c>
      <c r="V2291" t="s">
        <v>12216</v>
      </c>
      <c r="W2291" t="s">
        <v>23</v>
      </c>
    </row>
    <row r="2292" spans="1:23" x14ac:dyDescent="0.4">
      <c r="A2292">
        <v>2291</v>
      </c>
      <c r="B2292">
        <v>1</v>
      </c>
      <c r="C2292">
        <v>1</v>
      </c>
      <c r="D2292">
        <v>1</v>
      </c>
      <c r="E2292">
        <v>1</v>
      </c>
      <c r="F2292">
        <v>0.42074943448990298</v>
      </c>
      <c r="G2292">
        <v>-1.7575164864947601</v>
      </c>
      <c r="H2292" t="s">
        <v>23</v>
      </c>
      <c r="I2292">
        <v>27.762946171295098</v>
      </c>
      <c r="J2292" t="s">
        <v>545</v>
      </c>
      <c r="K2292" t="s">
        <v>25</v>
      </c>
      <c r="L2292" t="s">
        <v>546</v>
      </c>
      <c r="M2292" t="s">
        <v>547</v>
      </c>
      <c r="N2292" t="s">
        <v>548</v>
      </c>
      <c r="O2292" t="s">
        <v>549</v>
      </c>
      <c r="P2292">
        <v>3.7000000499999999</v>
      </c>
      <c r="Q2292" t="s">
        <v>550</v>
      </c>
      <c r="R2292" t="s">
        <v>551</v>
      </c>
      <c r="S2292">
        <v>255708030</v>
      </c>
      <c r="T2292">
        <v>823.41106000000002</v>
      </c>
      <c r="U2292" t="s">
        <v>31</v>
      </c>
      <c r="V2292" t="s">
        <v>5628</v>
      </c>
      <c r="W2292" t="s">
        <v>23</v>
      </c>
    </row>
    <row r="2293" spans="1:23" x14ac:dyDescent="0.4">
      <c r="A2293">
        <v>2292</v>
      </c>
      <c r="B2293">
        <v>1</v>
      </c>
      <c r="C2293">
        <v>1</v>
      </c>
      <c r="D2293">
        <v>1</v>
      </c>
      <c r="E2293">
        <v>1</v>
      </c>
      <c r="F2293">
        <v>0.42074943448990298</v>
      </c>
      <c r="G2293">
        <v>-1.7575164864947601</v>
      </c>
      <c r="H2293">
        <v>0.999999999999999</v>
      </c>
      <c r="I2293">
        <v>27.762946171295098</v>
      </c>
      <c r="J2293" t="s">
        <v>545</v>
      </c>
      <c r="K2293" t="s">
        <v>25</v>
      </c>
      <c r="L2293" t="s">
        <v>546</v>
      </c>
      <c r="M2293" t="s">
        <v>547</v>
      </c>
      <c r="N2293" t="s">
        <v>548</v>
      </c>
      <c r="O2293" t="s">
        <v>549</v>
      </c>
      <c r="P2293">
        <v>3.7000000499999999</v>
      </c>
      <c r="Q2293" t="s">
        <v>550</v>
      </c>
      <c r="R2293" t="s">
        <v>551</v>
      </c>
      <c r="S2293">
        <v>255708030</v>
      </c>
      <c r="T2293">
        <v>823.41106000000002</v>
      </c>
      <c r="U2293" t="s">
        <v>31</v>
      </c>
      <c r="V2293" t="s">
        <v>13945</v>
      </c>
      <c r="W2293" t="s">
        <v>23</v>
      </c>
    </row>
    <row r="2294" spans="1:23" x14ac:dyDescent="0.4">
      <c r="A2294">
        <v>2293</v>
      </c>
      <c r="B2294">
        <v>1</v>
      </c>
      <c r="C2294">
        <v>1</v>
      </c>
      <c r="D2294">
        <v>1</v>
      </c>
      <c r="E2294">
        <v>1</v>
      </c>
      <c r="F2294">
        <v>0.42019810589082002</v>
      </c>
      <c r="G2294">
        <v>-9.4168826139804906</v>
      </c>
      <c r="H2294">
        <v>0.999999999999999</v>
      </c>
      <c r="I2294">
        <v>37.119440447124497</v>
      </c>
      <c r="J2294" t="s">
        <v>1621</v>
      </c>
      <c r="K2294" t="s">
        <v>25</v>
      </c>
      <c r="L2294" t="s">
        <v>13658</v>
      </c>
      <c r="M2294" t="s">
        <v>13659</v>
      </c>
      <c r="N2294" t="s">
        <v>13660</v>
      </c>
      <c r="O2294" t="s">
        <v>13661</v>
      </c>
      <c r="P2294">
        <v>0</v>
      </c>
      <c r="Q2294" t="s">
        <v>13662</v>
      </c>
      <c r="R2294" t="s">
        <v>13663</v>
      </c>
      <c r="S2294">
        <v>104653182</v>
      </c>
      <c r="T2294">
        <v>417.11800870000002</v>
      </c>
      <c r="U2294" t="s">
        <v>31</v>
      </c>
      <c r="V2294" t="s">
        <v>13946</v>
      </c>
      <c r="W2294" t="s">
        <v>23</v>
      </c>
    </row>
    <row r="2295" spans="1:23" x14ac:dyDescent="0.4">
      <c r="A2295">
        <v>2294</v>
      </c>
      <c r="B2295">
        <v>1</v>
      </c>
      <c r="C2295">
        <v>1</v>
      </c>
      <c r="D2295">
        <v>1</v>
      </c>
      <c r="E2295">
        <v>1</v>
      </c>
      <c r="F2295">
        <v>0.42019810589082002</v>
      </c>
      <c r="G2295">
        <v>-9.4168826139804906</v>
      </c>
      <c r="H2295" t="s">
        <v>23</v>
      </c>
      <c r="I2295">
        <v>37.119440447124497</v>
      </c>
      <c r="J2295" t="s">
        <v>1621</v>
      </c>
      <c r="K2295" t="s">
        <v>25</v>
      </c>
      <c r="L2295" t="s">
        <v>13658</v>
      </c>
      <c r="M2295" t="s">
        <v>13659</v>
      </c>
      <c r="N2295" t="s">
        <v>13660</v>
      </c>
      <c r="O2295" t="s">
        <v>13661</v>
      </c>
      <c r="P2295">
        <v>0</v>
      </c>
      <c r="Q2295" t="s">
        <v>13662</v>
      </c>
      <c r="R2295" t="s">
        <v>13663</v>
      </c>
      <c r="S2295">
        <v>104653182</v>
      </c>
      <c r="T2295">
        <v>417.11800870000002</v>
      </c>
      <c r="U2295" t="s">
        <v>31</v>
      </c>
      <c r="V2295" t="s">
        <v>8954</v>
      </c>
      <c r="W2295" t="s">
        <v>23</v>
      </c>
    </row>
    <row r="2296" spans="1:23" x14ac:dyDescent="0.4">
      <c r="A2296">
        <v>2295</v>
      </c>
      <c r="B2296">
        <v>1</v>
      </c>
      <c r="C2296">
        <v>1</v>
      </c>
      <c r="D2296">
        <v>1</v>
      </c>
      <c r="E2296">
        <v>2</v>
      </c>
      <c r="F2296">
        <v>0.41919044701281999</v>
      </c>
      <c r="G2296">
        <v>-6.63437424481923</v>
      </c>
      <c r="H2296" t="s">
        <v>23</v>
      </c>
      <c r="I2296">
        <v>8.3422888629002294</v>
      </c>
      <c r="J2296" t="s">
        <v>1681</v>
      </c>
      <c r="K2296" t="s">
        <v>25</v>
      </c>
      <c r="L2296" t="s">
        <v>1682</v>
      </c>
      <c r="M2296" t="s">
        <v>1683</v>
      </c>
      <c r="N2296" t="s">
        <v>1684</v>
      </c>
      <c r="O2296" t="s">
        <v>1685</v>
      </c>
      <c r="P2296">
        <v>2.1225359400000001</v>
      </c>
      <c r="Q2296" t="s">
        <v>1686</v>
      </c>
      <c r="R2296" t="s">
        <v>1687</v>
      </c>
      <c r="S2296">
        <v>86829438</v>
      </c>
      <c r="T2296">
        <v>169.0760247</v>
      </c>
      <c r="U2296" t="s">
        <v>31</v>
      </c>
      <c r="V2296" t="s">
        <v>1689</v>
      </c>
      <c r="W2296" t="s">
        <v>23</v>
      </c>
    </row>
    <row r="2297" spans="1:23" x14ac:dyDescent="0.4">
      <c r="A2297">
        <v>2296</v>
      </c>
      <c r="B2297">
        <v>1</v>
      </c>
      <c r="C2297">
        <v>1</v>
      </c>
      <c r="D2297">
        <v>1</v>
      </c>
      <c r="E2297">
        <v>2</v>
      </c>
      <c r="F2297">
        <v>0.41919044701281999</v>
      </c>
      <c r="G2297">
        <v>-6.63437424481923</v>
      </c>
      <c r="H2297">
        <v>0.60050251256281395</v>
      </c>
      <c r="I2297">
        <v>8.3422888629002294</v>
      </c>
      <c r="J2297" t="s">
        <v>1681</v>
      </c>
      <c r="K2297" t="s">
        <v>25</v>
      </c>
      <c r="L2297" t="s">
        <v>1682</v>
      </c>
      <c r="M2297" t="s">
        <v>1683</v>
      </c>
      <c r="N2297" t="s">
        <v>1684</v>
      </c>
      <c r="O2297" t="s">
        <v>1685</v>
      </c>
      <c r="P2297">
        <v>2.1225359400000001</v>
      </c>
      <c r="Q2297" t="s">
        <v>1686</v>
      </c>
      <c r="R2297" t="s">
        <v>1687</v>
      </c>
      <c r="S2297">
        <v>86829438</v>
      </c>
      <c r="T2297">
        <v>169.0760247</v>
      </c>
      <c r="U2297" t="s">
        <v>31</v>
      </c>
      <c r="V2297" t="s">
        <v>13947</v>
      </c>
      <c r="W2297" t="s">
        <v>23</v>
      </c>
    </row>
    <row r="2298" spans="1:23" x14ac:dyDescent="0.4">
      <c r="A2298">
        <v>2297</v>
      </c>
      <c r="B2298">
        <v>1</v>
      </c>
      <c r="C2298">
        <v>1</v>
      </c>
      <c r="D2298">
        <v>1</v>
      </c>
      <c r="E2298">
        <v>1</v>
      </c>
      <c r="F2298">
        <v>0.41900930993038499</v>
      </c>
      <c r="G2298">
        <v>-11.3136659046421</v>
      </c>
      <c r="H2298">
        <v>0.999999999999999</v>
      </c>
      <c r="I2298">
        <v>18.951318212578698</v>
      </c>
      <c r="J2298" t="s">
        <v>2044</v>
      </c>
      <c r="K2298" t="s">
        <v>25</v>
      </c>
      <c r="L2298" t="s">
        <v>13865</v>
      </c>
      <c r="M2298" t="s">
        <v>13866</v>
      </c>
      <c r="N2298" t="s">
        <v>13867</v>
      </c>
      <c r="O2298" t="s">
        <v>13868</v>
      </c>
      <c r="P2298">
        <v>-0.20000000300000001</v>
      </c>
      <c r="Q2298" t="s">
        <v>13869</v>
      </c>
      <c r="R2298" t="s">
        <v>13870</v>
      </c>
      <c r="S2298">
        <v>20900222</v>
      </c>
      <c r="T2298">
        <v>579.17083209999998</v>
      </c>
      <c r="U2298" t="s">
        <v>31</v>
      </c>
      <c r="V2298" t="s">
        <v>13948</v>
      </c>
      <c r="W2298" t="s">
        <v>23</v>
      </c>
    </row>
    <row r="2299" spans="1:23" x14ac:dyDescent="0.4">
      <c r="A2299">
        <v>2298</v>
      </c>
      <c r="B2299">
        <v>1</v>
      </c>
      <c r="C2299">
        <v>1</v>
      </c>
      <c r="D2299">
        <v>1</v>
      </c>
      <c r="E2299">
        <v>1</v>
      </c>
      <c r="F2299">
        <v>0.41900930993038499</v>
      </c>
      <c r="G2299">
        <v>-11.3136659046421</v>
      </c>
      <c r="H2299" t="s">
        <v>23</v>
      </c>
      <c r="I2299">
        <v>18.951318212578698</v>
      </c>
      <c r="J2299" t="s">
        <v>2044</v>
      </c>
      <c r="K2299" t="s">
        <v>25</v>
      </c>
      <c r="L2299" t="s">
        <v>13865</v>
      </c>
      <c r="M2299" t="s">
        <v>13866</v>
      </c>
      <c r="N2299" t="s">
        <v>13867</v>
      </c>
      <c r="O2299" t="s">
        <v>13868</v>
      </c>
      <c r="P2299">
        <v>-0.20000000300000001</v>
      </c>
      <c r="Q2299" t="s">
        <v>13869</v>
      </c>
      <c r="R2299" t="s">
        <v>13870</v>
      </c>
      <c r="S2299">
        <v>20900222</v>
      </c>
      <c r="T2299">
        <v>579.17083209999998</v>
      </c>
      <c r="U2299" t="s">
        <v>31</v>
      </c>
      <c r="V2299" t="s">
        <v>4998</v>
      </c>
      <c r="W2299" t="s">
        <v>23</v>
      </c>
    </row>
    <row r="2300" spans="1:23" x14ac:dyDescent="0.4">
      <c r="A2300">
        <v>2299</v>
      </c>
      <c r="B2300">
        <v>1</v>
      </c>
      <c r="C2300">
        <v>1</v>
      </c>
      <c r="D2300">
        <v>1</v>
      </c>
      <c r="E2300">
        <v>2</v>
      </c>
      <c r="F2300">
        <v>0.41890029588554401</v>
      </c>
      <c r="G2300">
        <v>-21.833046224359801</v>
      </c>
      <c r="H2300">
        <v>1.2060301507537599E-2</v>
      </c>
      <c r="I2300">
        <v>42.1139648185463</v>
      </c>
      <c r="J2300" t="s">
        <v>2628</v>
      </c>
      <c r="K2300" t="s">
        <v>25</v>
      </c>
      <c r="L2300" t="s">
        <v>3051</v>
      </c>
      <c r="M2300" t="s">
        <v>3052</v>
      </c>
      <c r="N2300" t="s">
        <v>3053</v>
      </c>
      <c r="O2300" t="s">
        <v>3054</v>
      </c>
      <c r="P2300">
        <v>5.4000000999999997</v>
      </c>
      <c r="Q2300" t="s">
        <v>3055</v>
      </c>
      <c r="R2300" t="s">
        <v>3056</v>
      </c>
      <c r="S2300">
        <v>19972222</v>
      </c>
      <c r="T2300">
        <v>767.49400409999998</v>
      </c>
      <c r="U2300" t="s">
        <v>31</v>
      </c>
      <c r="V2300" t="s">
        <v>13949</v>
      </c>
      <c r="W2300" t="s">
        <v>23</v>
      </c>
    </row>
    <row r="2301" spans="1:23" x14ac:dyDescent="0.4">
      <c r="A2301">
        <v>2300</v>
      </c>
      <c r="B2301">
        <v>1</v>
      </c>
      <c r="C2301">
        <v>1</v>
      </c>
      <c r="D2301">
        <v>1</v>
      </c>
      <c r="E2301">
        <v>2</v>
      </c>
      <c r="F2301">
        <v>0.41890029588554401</v>
      </c>
      <c r="G2301">
        <v>-21.833046224359801</v>
      </c>
      <c r="H2301" t="s">
        <v>23</v>
      </c>
      <c r="I2301">
        <v>42.1139648185463</v>
      </c>
      <c r="J2301" t="s">
        <v>2628</v>
      </c>
      <c r="K2301" t="s">
        <v>25</v>
      </c>
      <c r="L2301" t="s">
        <v>3051</v>
      </c>
      <c r="M2301" t="s">
        <v>3052</v>
      </c>
      <c r="N2301" t="s">
        <v>3053</v>
      </c>
      <c r="O2301" t="s">
        <v>3054</v>
      </c>
      <c r="P2301">
        <v>5.4000000999999997</v>
      </c>
      <c r="Q2301" t="s">
        <v>3055</v>
      </c>
      <c r="R2301" t="s">
        <v>3056</v>
      </c>
      <c r="S2301">
        <v>19972222</v>
      </c>
      <c r="T2301">
        <v>767.49400409999998</v>
      </c>
      <c r="U2301" t="s">
        <v>31</v>
      </c>
      <c r="V2301" t="s">
        <v>4367</v>
      </c>
      <c r="W2301" t="s">
        <v>23</v>
      </c>
    </row>
    <row r="2302" spans="1:23" x14ac:dyDescent="0.4">
      <c r="A2302">
        <v>2301</v>
      </c>
      <c r="B2302">
        <v>1</v>
      </c>
      <c r="C2302">
        <v>1</v>
      </c>
      <c r="D2302">
        <v>1</v>
      </c>
      <c r="E2302">
        <v>1</v>
      </c>
      <c r="F2302">
        <v>0.418711243263509</v>
      </c>
      <c r="G2302">
        <v>-44.482512140429002</v>
      </c>
      <c r="H2302">
        <v>0.999999999999999</v>
      </c>
      <c r="I2302">
        <v>26.281078703226601</v>
      </c>
      <c r="J2302" t="s">
        <v>2267</v>
      </c>
      <c r="K2302" t="s">
        <v>25</v>
      </c>
      <c r="L2302" t="s">
        <v>2268</v>
      </c>
      <c r="M2302" t="s">
        <v>2269</v>
      </c>
      <c r="N2302" t="s">
        <v>2270</v>
      </c>
      <c r="O2302" t="s">
        <v>2271</v>
      </c>
      <c r="P2302">
        <v>-1.4140274500000001</v>
      </c>
      <c r="Q2302" t="s">
        <v>2272</v>
      </c>
      <c r="R2302" t="s">
        <v>2273</v>
      </c>
      <c r="S2302">
        <v>255830910</v>
      </c>
      <c r="T2302">
        <v>120.0655</v>
      </c>
      <c r="U2302" t="s">
        <v>31</v>
      </c>
      <c r="V2302" t="s">
        <v>13950</v>
      </c>
      <c r="W2302" t="s">
        <v>23</v>
      </c>
    </row>
    <row r="2303" spans="1:23" x14ac:dyDescent="0.4">
      <c r="A2303">
        <v>2302</v>
      </c>
      <c r="B2303">
        <v>1</v>
      </c>
      <c r="C2303">
        <v>1</v>
      </c>
      <c r="D2303">
        <v>1</v>
      </c>
      <c r="E2303">
        <v>1</v>
      </c>
      <c r="F2303">
        <v>0.418711243263509</v>
      </c>
      <c r="G2303">
        <v>-44.482512140429002</v>
      </c>
      <c r="H2303" t="s">
        <v>23</v>
      </c>
      <c r="I2303">
        <v>26.281078703226601</v>
      </c>
      <c r="J2303" t="s">
        <v>2267</v>
      </c>
      <c r="K2303" t="s">
        <v>25</v>
      </c>
      <c r="L2303" t="s">
        <v>2268</v>
      </c>
      <c r="M2303" t="s">
        <v>2269</v>
      </c>
      <c r="N2303" t="s">
        <v>2270</v>
      </c>
      <c r="O2303" t="s">
        <v>2271</v>
      </c>
      <c r="P2303">
        <v>-1.4140274500000001</v>
      </c>
      <c r="Q2303" t="s">
        <v>2272</v>
      </c>
      <c r="R2303" t="s">
        <v>2273</v>
      </c>
      <c r="S2303">
        <v>255830910</v>
      </c>
      <c r="T2303">
        <v>120.0655</v>
      </c>
      <c r="U2303" t="s">
        <v>31</v>
      </c>
      <c r="V2303" t="s">
        <v>2275</v>
      </c>
      <c r="W2303" t="s">
        <v>23</v>
      </c>
    </row>
    <row r="2304" spans="1:23" x14ac:dyDescent="0.4">
      <c r="A2304">
        <v>2303</v>
      </c>
      <c r="B2304">
        <v>1</v>
      </c>
      <c r="C2304">
        <v>1</v>
      </c>
      <c r="D2304">
        <v>1</v>
      </c>
      <c r="E2304">
        <v>1</v>
      </c>
      <c r="F2304">
        <v>0.41866344325803201</v>
      </c>
      <c r="G2304">
        <v>-28.0039747630831</v>
      </c>
      <c r="H2304">
        <v>0.999999999999999</v>
      </c>
      <c r="I2304">
        <v>32.400400078897199</v>
      </c>
      <c r="J2304" t="s">
        <v>3205</v>
      </c>
      <c r="K2304" t="s">
        <v>25</v>
      </c>
      <c r="L2304" t="s">
        <v>3206</v>
      </c>
      <c r="M2304" t="s">
        <v>3207</v>
      </c>
      <c r="N2304" t="s">
        <v>3208</v>
      </c>
      <c r="O2304" t="s">
        <v>3209</v>
      </c>
      <c r="P2304">
        <v>0.81527781499999996</v>
      </c>
      <c r="Q2304" t="s">
        <v>3210</v>
      </c>
      <c r="R2304" t="s">
        <v>3211</v>
      </c>
      <c r="S2304">
        <v>34447747454</v>
      </c>
      <c r="T2304">
        <v>161.08080000000001</v>
      </c>
      <c r="U2304" t="s">
        <v>31</v>
      </c>
      <c r="V2304" t="s">
        <v>13951</v>
      </c>
      <c r="W2304" t="s">
        <v>23</v>
      </c>
    </row>
    <row r="2305" spans="1:23" x14ac:dyDescent="0.4">
      <c r="A2305">
        <v>2304</v>
      </c>
      <c r="B2305">
        <v>1</v>
      </c>
      <c r="C2305">
        <v>1</v>
      </c>
      <c r="D2305">
        <v>1</v>
      </c>
      <c r="E2305">
        <v>1</v>
      </c>
      <c r="F2305">
        <v>0.41866344325803201</v>
      </c>
      <c r="G2305">
        <v>-28.0039747630831</v>
      </c>
      <c r="H2305" t="s">
        <v>23</v>
      </c>
      <c r="I2305">
        <v>32.400400078897199</v>
      </c>
      <c r="J2305" t="s">
        <v>3205</v>
      </c>
      <c r="K2305" t="s">
        <v>25</v>
      </c>
      <c r="L2305" t="s">
        <v>3206</v>
      </c>
      <c r="M2305" t="s">
        <v>3207</v>
      </c>
      <c r="N2305" t="s">
        <v>3208</v>
      </c>
      <c r="O2305" t="s">
        <v>3209</v>
      </c>
      <c r="P2305">
        <v>0.81527781499999996</v>
      </c>
      <c r="Q2305" t="s">
        <v>3210</v>
      </c>
      <c r="R2305" t="s">
        <v>3211</v>
      </c>
      <c r="S2305">
        <v>34447747454</v>
      </c>
      <c r="T2305">
        <v>161.08080000000001</v>
      </c>
      <c r="U2305" t="s">
        <v>31</v>
      </c>
      <c r="V2305" t="s">
        <v>4350</v>
      </c>
      <c r="W2305" t="s">
        <v>23</v>
      </c>
    </row>
    <row r="2306" spans="1:23" x14ac:dyDescent="0.4">
      <c r="A2306">
        <v>2305</v>
      </c>
      <c r="B2306">
        <v>1</v>
      </c>
      <c r="C2306">
        <v>1</v>
      </c>
      <c r="D2306">
        <v>1</v>
      </c>
      <c r="E2306">
        <v>1</v>
      </c>
      <c r="F2306">
        <v>0.417875414057154</v>
      </c>
      <c r="G2306">
        <v>-9.9797883989651002</v>
      </c>
      <c r="H2306" t="s">
        <v>23</v>
      </c>
      <c r="I2306">
        <v>22.252330172294801</v>
      </c>
      <c r="J2306" t="s">
        <v>1408</v>
      </c>
      <c r="K2306" t="s">
        <v>25</v>
      </c>
      <c r="L2306" t="s">
        <v>1409</v>
      </c>
      <c r="M2306" t="s">
        <v>1410</v>
      </c>
      <c r="N2306" t="s">
        <v>1411</v>
      </c>
      <c r="O2306" t="s">
        <v>1412</v>
      </c>
      <c r="P2306">
        <v>2.3777244099999999</v>
      </c>
      <c r="Q2306" t="s">
        <v>1413</v>
      </c>
      <c r="R2306" t="s">
        <v>1414</v>
      </c>
      <c r="S2306">
        <v>2779202</v>
      </c>
      <c r="T2306">
        <v>289.15466900000001</v>
      </c>
      <c r="U2306" t="s">
        <v>31</v>
      </c>
      <c r="V2306" t="s">
        <v>2646</v>
      </c>
      <c r="W2306" t="s">
        <v>23</v>
      </c>
    </row>
    <row r="2307" spans="1:23" x14ac:dyDescent="0.4">
      <c r="A2307">
        <v>2306</v>
      </c>
      <c r="B2307">
        <v>1</v>
      </c>
      <c r="C2307">
        <v>1</v>
      </c>
      <c r="D2307">
        <v>1</v>
      </c>
      <c r="E2307">
        <v>1</v>
      </c>
      <c r="F2307">
        <v>0.417875414057154</v>
      </c>
      <c r="G2307">
        <v>-9.9797883989651002</v>
      </c>
      <c r="H2307">
        <v>0.999999999999999</v>
      </c>
      <c r="I2307">
        <v>22.252330172294801</v>
      </c>
      <c r="J2307" t="s">
        <v>1408</v>
      </c>
      <c r="K2307" t="s">
        <v>25</v>
      </c>
      <c r="L2307" t="s">
        <v>1409</v>
      </c>
      <c r="M2307" t="s">
        <v>1410</v>
      </c>
      <c r="N2307" t="s">
        <v>1411</v>
      </c>
      <c r="O2307" t="s">
        <v>1412</v>
      </c>
      <c r="P2307">
        <v>2.3777244099999999</v>
      </c>
      <c r="Q2307" t="s">
        <v>1413</v>
      </c>
      <c r="R2307" t="s">
        <v>1414</v>
      </c>
      <c r="S2307">
        <v>2779202</v>
      </c>
      <c r="T2307">
        <v>289.15466900000001</v>
      </c>
      <c r="U2307" t="s">
        <v>31</v>
      </c>
      <c r="V2307" t="s">
        <v>13952</v>
      </c>
      <c r="W2307" t="s">
        <v>23</v>
      </c>
    </row>
    <row r="2308" spans="1:23" x14ac:dyDescent="0.4">
      <c r="A2308">
        <v>2307</v>
      </c>
      <c r="B2308">
        <v>1</v>
      </c>
      <c r="C2308">
        <v>2</v>
      </c>
      <c r="D2308">
        <v>1</v>
      </c>
      <c r="E2308">
        <v>1</v>
      </c>
      <c r="F2308">
        <v>0.417275030006588</v>
      </c>
      <c r="G2308">
        <v>-5.7787574133239898</v>
      </c>
      <c r="H2308" t="s">
        <v>23</v>
      </c>
      <c r="I2308">
        <v>26.816403146305198</v>
      </c>
      <c r="J2308" t="s">
        <v>1785</v>
      </c>
      <c r="K2308" t="s">
        <v>25</v>
      </c>
      <c r="L2308" t="s">
        <v>1786</v>
      </c>
      <c r="M2308" t="s">
        <v>1787</v>
      </c>
      <c r="N2308" t="s">
        <v>1788</v>
      </c>
      <c r="O2308" t="s">
        <v>1789</v>
      </c>
      <c r="P2308">
        <v>2.6577415499999999</v>
      </c>
      <c r="Q2308" t="s">
        <v>1790</v>
      </c>
      <c r="R2308" t="s">
        <v>1791</v>
      </c>
      <c r="S2308">
        <v>20900222</v>
      </c>
      <c r="T2308">
        <v>255.06519</v>
      </c>
      <c r="U2308" t="s">
        <v>31</v>
      </c>
      <c r="V2308" t="s">
        <v>3618</v>
      </c>
      <c r="W2308" t="s">
        <v>23</v>
      </c>
    </row>
    <row r="2309" spans="1:23" x14ac:dyDescent="0.4">
      <c r="A2309">
        <v>2308</v>
      </c>
      <c r="B2309">
        <v>1</v>
      </c>
      <c r="C2309">
        <v>2</v>
      </c>
      <c r="D2309">
        <v>1</v>
      </c>
      <c r="E2309">
        <v>1</v>
      </c>
      <c r="F2309">
        <v>0.417275030006588</v>
      </c>
      <c r="G2309">
        <v>-5.7787574133239898</v>
      </c>
      <c r="H2309">
        <v>0.999999999999999</v>
      </c>
      <c r="I2309">
        <v>26.816403146305198</v>
      </c>
      <c r="J2309" t="s">
        <v>1785</v>
      </c>
      <c r="K2309" t="s">
        <v>25</v>
      </c>
      <c r="L2309" t="s">
        <v>1786</v>
      </c>
      <c r="M2309" t="s">
        <v>1787</v>
      </c>
      <c r="N2309" t="s">
        <v>1788</v>
      </c>
      <c r="O2309" t="s">
        <v>1789</v>
      </c>
      <c r="P2309">
        <v>2.6577415499999999</v>
      </c>
      <c r="Q2309" t="s">
        <v>1790</v>
      </c>
      <c r="R2309" t="s">
        <v>1791</v>
      </c>
      <c r="S2309">
        <v>20900222</v>
      </c>
      <c r="T2309">
        <v>255.06519</v>
      </c>
      <c r="U2309" t="s">
        <v>31</v>
      </c>
      <c r="V2309" t="s">
        <v>13953</v>
      </c>
      <c r="W2309" t="s">
        <v>23</v>
      </c>
    </row>
    <row r="2310" spans="1:23" x14ac:dyDescent="0.4">
      <c r="A2310">
        <v>2309</v>
      </c>
      <c r="B2310">
        <v>1</v>
      </c>
      <c r="C2310">
        <v>1</v>
      </c>
      <c r="D2310">
        <v>1</v>
      </c>
      <c r="E2310">
        <v>1</v>
      </c>
      <c r="F2310">
        <v>0.41671657312467603</v>
      </c>
      <c r="G2310">
        <v>-22.0707606503852</v>
      </c>
      <c r="H2310" t="s">
        <v>23</v>
      </c>
      <c r="I2310">
        <v>19.756205972060499</v>
      </c>
      <c r="J2310" t="s">
        <v>1532</v>
      </c>
      <c r="K2310" t="s">
        <v>25</v>
      </c>
      <c r="L2310" t="s">
        <v>2660</v>
      </c>
      <c r="M2310" t="s">
        <v>2661</v>
      </c>
      <c r="N2310" t="s">
        <v>2662</v>
      </c>
      <c r="O2310" t="s">
        <v>2663</v>
      </c>
      <c r="P2310">
        <v>1</v>
      </c>
      <c r="Q2310" t="s">
        <v>2664</v>
      </c>
      <c r="R2310" t="s">
        <v>2665</v>
      </c>
      <c r="S2310">
        <v>20496442</v>
      </c>
      <c r="T2310">
        <v>757.19744079999998</v>
      </c>
      <c r="U2310" t="s">
        <v>31</v>
      </c>
      <c r="V2310" t="s">
        <v>6741</v>
      </c>
      <c r="W2310" t="s">
        <v>23</v>
      </c>
    </row>
    <row r="2311" spans="1:23" x14ac:dyDescent="0.4">
      <c r="A2311">
        <v>2310</v>
      </c>
      <c r="B2311">
        <v>1</v>
      </c>
      <c r="C2311">
        <v>1</v>
      </c>
      <c r="D2311">
        <v>1</v>
      </c>
      <c r="E2311">
        <v>1</v>
      </c>
      <c r="F2311">
        <v>0.41671657312467603</v>
      </c>
      <c r="G2311">
        <v>-22.0707606503852</v>
      </c>
      <c r="H2311">
        <v>0.999999999999999</v>
      </c>
      <c r="I2311">
        <v>19.756205972060499</v>
      </c>
      <c r="J2311" t="s">
        <v>1532</v>
      </c>
      <c r="K2311" t="s">
        <v>25</v>
      </c>
      <c r="L2311" t="s">
        <v>2660</v>
      </c>
      <c r="M2311" t="s">
        <v>2661</v>
      </c>
      <c r="N2311" t="s">
        <v>2662</v>
      </c>
      <c r="O2311" t="s">
        <v>2663</v>
      </c>
      <c r="P2311">
        <v>1</v>
      </c>
      <c r="Q2311" t="s">
        <v>2664</v>
      </c>
      <c r="R2311" t="s">
        <v>2665</v>
      </c>
      <c r="S2311">
        <v>20496442</v>
      </c>
      <c r="T2311">
        <v>757.19744079999998</v>
      </c>
      <c r="U2311" t="s">
        <v>31</v>
      </c>
      <c r="V2311" t="s">
        <v>13954</v>
      </c>
      <c r="W2311" t="s">
        <v>23</v>
      </c>
    </row>
    <row r="2312" spans="1:23" x14ac:dyDescent="0.4">
      <c r="A2312">
        <v>2311</v>
      </c>
      <c r="B2312">
        <v>1</v>
      </c>
      <c r="C2312">
        <v>3</v>
      </c>
      <c r="D2312">
        <v>1</v>
      </c>
      <c r="E2312">
        <v>3</v>
      </c>
      <c r="F2312">
        <v>0.41668723388740603</v>
      </c>
      <c r="G2312">
        <v>-72.714601882309097</v>
      </c>
      <c r="H2312">
        <v>0.21658291457286399</v>
      </c>
      <c r="I2312">
        <v>47.247752973357798</v>
      </c>
      <c r="J2312" t="s">
        <v>1710</v>
      </c>
      <c r="K2312" t="s">
        <v>25</v>
      </c>
      <c r="L2312" t="s">
        <v>13955</v>
      </c>
      <c r="M2312" t="s">
        <v>13956</v>
      </c>
      <c r="N2312" t="s">
        <v>28</v>
      </c>
      <c r="O2312" t="s">
        <v>13957</v>
      </c>
      <c r="P2312">
        <v>-0.40422594499999998</v>
      </c>
      <c r="Q2312" t="s">
        <v>13958</v>
      </c>
      <c r="R2312" t="s">
        <v>13959</v>
      </c>
      <c r="S2312">
        <v>3727426</v>
      </c>
      <c r="T2312">
        <v>357.11800870000002</v>
      </c>
      <c r="U2312" t="s">
        <v>31</v>
      </c>
      <c r="V2312" t="s">
        <v>13960</v>
      </c>
      <c r="W2312" t="s">
        <v>23</v>
      </c>
    </row>
    <row r="2313" spans="1:23" x14ac:dyDescent="0.4">
      <c r="A2313">
        <v>2312</v>
      </c>
      <c r="B2313">
        <v>1</v>
      </c>
      <c r="C2313">
        <v>1</v>
      </c>
      <c r="D2313">
        <v>1</v>
      </c>
      <c r="E2313">
        <v>1</v>
      </c>
      <c r="F2313">
        <v>0.41650563798926998</v>
      </c>
      <c r="G2313">
        <v>-9.9286580935610598</v>
      </c>
      <c r="H2313">
        <v>0.999999999999999</v>
      </c>
      <c r="I2313">
        <v>28.738468741266399</v>
      </c>
      <c r="J2313" t="s">
        <v>1621</v>
      </c>
      <c r="K2313" t="s">
        <v>25</v>
      </c>
      <c r="L2313" t="s">
        <v>13658</v>
      </c>
      <c r="M2313" t="s">
        <v>13659</v>
      </c>
      <c r="N2313" t="s">
        <v>13660</v>
      </c>
      <c r="O2313" t="s">
        <v>13661</v>
      </c>
      <c r="P2313">
        <v>0</v>
      </c>
      <c r="Q2313" t="s">
        <v>13662</v>
      </c>
      <c r="R2313" t="s">
        <v>13663</v>
      </c>
      <c r="S2313">
        <v>104653182</v>
      </c>
      <c r="T2313">
        <v>417.11800870000002</v>
      </c>
      <c r="U2313" t="s">
        <v>31</v>
      </c>
      <c r="V2313" t="s">
        <v>13961</v>
      </c>
      <c r="W2313" t="s">
        <v>23</v>
      </c>
    </row>
    <row r="2314" spans="1:23" x14ac:dyDescent="0.4">
      <c r="A2314">
        <v>2313</v>
      </c>
      <c r="B2314">
        <v>1</v>
      </c>
      <c r="C2314">
        <v>1</v>
      </c>
      <c r="D2314">
        <v>1</v>
      </c>
      <c r="E2314">
        <v>1</v>
      </c>
      <c r="F2314">
        <v>0.41650563798926998</v>
      </c>
      <c r="G2314">
        <v>-9.9286580935610598</v>
      </c>
      <c r="H2314" t="s">
        <v>23</v>
      </c>
      <c r="I2314">
        <v>28.738468741266399</v>
      </c>
      <c r="J2314" t="s">
        <v>1621</v>
      </c>
      <c r="K2314" t="s">
        <v>25</v>
      </c>
      <c r="L2314" t="s">
        <v>13658</v>
      </c>
      <c r="M2314" t="s">
        <v>13659</v>
      </c>
      <c r="N2314" t="s">
        <v>13660</v>
      </c>
      <c r="O2314" t="s">
        <v>13661</v>
      </c>
      <c r="P2314">
        <v>0</v>
      </c>
      <c r="Q2314" t="s">
        <v>13662</v>
      </c>
      <c r="R2314" t="s">
        <v>13663</v>
      </c>
      <c r="S2314">
        <v>104653182</v>
      </c>
      <c r="T2314">
        <v>417.11800870000002</v>
      </c>
      <c r="U2314" t="s">
        <v>31</v>
      </c>
      <c r="V2314" t="s">
        <v>10136</v>
      </c>
      <c r="W2314" t="s">
        <v>23</v>
      </c>
    </row>
    <row r="2315" spans="1:23" x14ac:dyDescent="0.4">
      <c r="A2315">
        <v>2314</v>
      </c>
      <c r="B2315">
        <v>1</v>
      </c>
      <c r="C2315">
        <v>2</v>
      </c>
      <c r="D2315">
        <v>1</v>
      </c>
      <c r="E2315">
        <v>1</v>
      </c>
      <c r="F2315">
        <v>0.41597890098653401</v>
      </c>
      <c r="G2315">
        <v>-5.6469524648584999</v>
      </c>
      <c r="H2315">
        <v>0.99899497487437094</v>
      </c>
      <c r="I2315">
        <v>54.298028908008</v>
      </c>
      <c r="J2315" t="s">
        <v>4737</v>
      </c>
      <c r="K2315" t="s">
        <v>25</v>
      </c>
      <c r="L2315" t="s">
        <v>6546</v>
      </c>
      <c r="M2315" t="s">
        <v>6547</v>
      </c>
      <c r="N2315" t="s">
        <v>6548</v>
      </c>
      <c r="O2315" t="s">
        <v>6549</v>
      </c>
      <c r="P2315">
        <v>1.5</v>
      </c>
      <c r="Q2315" t="s">
        <v>6550</v>
      </c>
      <c r="R2315" t="s">
        <v>6551</v>
      </c>
      <c r="S2315">
        <v>222226814</v>
      </c>
      <c r="T2315">
        <v>225.07574990000001</v>
      </c>
      <c r="U2315" t="s">
        <v>31</v>
      </c>
      <c r="V2315" t="s">
        <v>13962</v>
      </c>
      <c r="W2315" t="s">
        <v>23</v>
      </c>
    </row>
    <row r="2316" spans="1:23" x14ac:dyDescent="0.4">
      <c r="A2316">
        <v>2315</v>
      </c>
      <c r="B2316">
        <v>1</v>
      </c>
      <c r="C2316">
        <v>2</v>
      </c>
      <c r="D2316">
        <v>1</v>
      </c>
      <c r="E2316">
        <v>1</v>
      </c>
      <c r="F2316">
        <v>0.41597890098653401</v>
      </c>
      <c r="G2316">
        <v>-5.6469524648584999</v>
      </c>
      <c r="H2316" t="s">
        <v>23</v>
      </c>
      <c r="I2316">
        <v>54.298028908008</v>
      </c>
      <c r="J2316" t="s">
        <v>4737</v>
      </c>
      <c r="K2316" t="s">
        <v>25</v>
      </c>
      <c r="L2316" t="s">
        <v>6546</v>
      </c>
      <c r="M2316" t="s">
        <v>6547</v>
      </c>
      <c r="N2316" t="s">
        <v>6548</v>
      </c>
      <c r="O2316" t="s">
        <v>6549</v>
      </c>
      <c r="P2316">
        <v>1.5</v>
      </c>
      <c r="Q2316" t="s">
        <v>6550</v>
      </c>
      <c r="R2316" t="s">
        <v>6551</v>
      </c>
      <c r="S2316">
        <v>222226814</v>
      </c>
      <c r="T2316">
        <v>225.07574990000001</v>
      </c>
      <c r="U2316" t="s">
        <v>31</v>
      </c>
      <c r="V2316" t="s">
        <v>7994</v>
      </c>
      <c r="W2316" t="s">
        <v>23</v>
      </c>
    </row>
    <row r="2317" spans="1:23" x14ac:dyDescent="0.4">
      <c r="A2317">
        <v>2316</v>
      </c>
      <c r="B2317">
        <v>1</v>
      </c>
      <c r="C2317">
        <v>1</v>
      </c>
      <c r="D2317">
        <v>1</v>
      </c>
      <c r="E2317">
        <v>1</v>
      </c>
      <c r="F2317">
        <v>0.41571890480261597</v>
      </c>
      <c r="G2317">
        <v>-7.0962402391070301</v>
      </c>
      <c r="H2317" t="s">
        <v>23</v>
      </c>
      <c r="I2317">
        <v>20.356645904112799</v>
      </c>
      <c r="J2317" t="s">
        <v>1017</v>
      </c>
      <c r="K2317" t="s">
        <v>25</v>
      </c>
      <c r="L2317" t="s">
        <v>1018</v>
      </c>
      <c r="M2317" t="s">
        <v>1019</v>
      </c>
      <c r="N2317" t="s">
        <v>1020</v>
      </c>
      <c r="O2317" t="s">
        <v>1021</v>
      </c>
      <c r="P2317">
        <v>0.89999997600000003</v>
      </c>
      <c r="Q2317" t="s">
        <v>1022</v>
      </c>
      <c r="R2317" t="s">
        <v>1023</v>
      </c>
      <c r="S2317">
        <v>34447747966</v>
      </c>
      <c r="T2317">
        <v>449.10784000000001</v>
      </c>
      <c r="U2317" t="s">
        <v>31</v>
      </c>
      <c r="V2317" t="s">
        <v>1948</v>
      </c>
      <c r="W2317" t="s">
        <v>23</v>
      </c>
    </row>
    <row r="2318" spans="1:23" x14ac:dyDescent="0.4">
      <c r="A2318">
        <v>2317</v>
      </c>
      <c r="B2318">
        <v>1</v>
      </c>
      <c r="C2318">
        <v>1</v>
      </c>
      <c r="D2318">
        <v>1</v>
      </c>
      <c r="E2318">
        <v>1</v>
      </c>
      <c r="F2318">
        <v>0.41571890480261597</v>
      </c>
      <c r="G2318">
        <v>-7.0962402391070301</v>
      </c>
      <c r="H2318">
        <v>0.999999999999999</v>
      </c>
      <c r="I2318">
        <v>20.356645904112799</v>
      </c>
      <c r="J2318" t="s">
        <v>1017</v>
      </c>
      <c r="K2318" t="s">
        <v>25</v>
      </c>
      <c r="L2318" t="s">
        <v>1018</v>
      </c>
      <c r="M2318" t="s">
        <v>1019</v>
      </c>
      <c r="N2318" t="s">
        <v>1020</v>
      </c>
      <c r="O2318" t="s">
        <v>1021</v>
      </c>
      <c r="P2318">
        <v>0.89999997600000003</v>
      </c>
      <c r="Q2318" t="s">
        <v>1022</v>
      </c>
      <c r="R2318" t="s">
        <v>1023</v>
      </c>
      <c r="S2318">
        <v>34447747966</v>
      </c>
      <c r="T2318">
        <v>449.10784000000001</v>
      </c>
      <c r="U2318" t="s">
        <v>31</v>
      </c>
      <c r="V2318" t="s">
        <v>13963</v>
      </c>
      <c r="W2318" t="s">
        <v>23</v>
      </c>
    </row>
    <row r="2319" spans="1:23" x14ac:dyDescent="0.4">
      <c r="A2319">
        <v>2318</v>
      </c>
      <c r="B2319">
        <v>1</v>
      </c>
      <c r="C2319">
        <v>1</v>
      </c>
      <c r="D2319">
        <v>1</v>
      </c>
      <c r="E2319">
        <v>1</v>
      </c>
      <c r="F2319">
        <v>0.41563237157295901</v>
      </c>
      <c r="G2319">
        <v>-7.0962402391070301</v>
      </c>
      <c r="H2319" t="s">
        <v>23</v>
      </c>
      <c r="I2319">
        <v>20.356645904112799</v>
      </c>
      <c r="J2319" t="s">
        <v>1017</v>
      </c>
      <c r="K2319" t="s">
        <v>25</v>
      </c>
      <c r="L2319" t="s">
        <v>1018</v>
      </c>
      <c r="M2319" t="s">
        <v>1019</v>
      </c>
      <c r="N2319" t="s">
        <v>1020</v>
      </c>
      <c r="O2319" t="s">
        <v>1021</v>
      </c>
      <c r="P2319">
        <v>0.89999997600000003</v>
      </c>
      <c r="Q2319" t="s">
        <v>1022</v>
      </c>
      <c r="R2319" t="s">
        <v>1023</v>
      </c>
      <c r="S2319">
        <v>34447747966</v>
      </c>
      <c r="T2319">
        <v>449.10783789999999</v>
      </c>
      <c r="U2319" t="s">
        <v>31</v>
      </c>
      <c r="V2319" t="s">
        <v>1950</v>
      </c>
      <c r="W2319" t="s">
        <v>23</v>
      </c>
    </row>
    <row r="2320" spans="1:23" x14ac:dyDescent="0.4">
      <c r="A2320">
        <v>2319</v>
      </c>
      <c r="B2320">
        <v>1</v>
      </c>
      <c r="C2320">
        <v>1</v>
      </c>
      <c r="D2320">
        <v>1</v>
      </c>
      <c r="E2320">
        <v>1</v>
      </c>
      <c r="F2320">
        <v>0.41563237157295901</v>
      </c>
      <c r="G2320">
        <v>-7.0962402391070301</v>
      </c>
      <c r="H2320">
        <v>0.999999999999999</v>
      </c>
      <c r="I2320">
        <v>20.356645904112799</v>
      </c>
      <c r="J2320" t="s">
        <v>1017</v>
      </c>
      <c r="K2320" t="s">
        <v>25</v>
      </c>
      <c r="L2320" t="s">
        <v>1018</v>
      </c>
      <c r="M2320" t="s">
        <v>1019</v>
      </c>
      <c r="N2320" t="s">
        <v>1020</v>
      </c>
      <c r="O2320" t="s">
        <v>1021</v>
      </c>
      <c r="P2320">
        <v>0.89999997600000003</v>
      </c>
      <c r="Q2320" t="s">
        <v>1022</v>
      </c>
      <c r="R2320" t="s">
        <v>1023</v>
      </c>
      <c r="S2320">
        <v>34447747966</v>
      </c>
      <c r="T2320">
        <v>449.10783789999999</v>
      </c>
      <c r="U2320" t="s">
        <v>31</v>
      </c>
      <c r="V2320" t="s">
        <v>13964</v>
      </c>
      <c r="W2320" t="s">
        <v>23</v>
      </c>
    </row>
    <row r="2321" spans="1:23" x14ac:dyDescent="0.4">
      <c r="A2321">
        <v>2320</v>
      </c>
      <c r="B2321">
        <v>1</v>
      </c>
      <c r="C2321">
        <v>1</v>
      </c>
      <c r="D2321">
        <v>1</v>
      </c>
      <c r="E2321">
        <v>1</v>
      </c>
      <c r="F2321">
        <v>0.41553291699640899</v>
      </c>
      <c r="G2321">
        <v>-8.5063162592274395</v>
      </c>
      <c r="H2321" t="s">
        <v>23</v>
      </c>
      <c r="I2321">
        <v>56.360548868686799</v>
      </c>
      <c r="J2321" t="s">
        <v>1102</v>
      </c>
      <c r="K2321" t="s">
        <v>25</v>
      </c>
      <c r="L2321" t="s">
        <v>1103</v>
      </c>
      <c r="M2321" t="s">
        <v>1104</v>
      </c>
      <c r="N2321" t="s">
        <v>1105</v>
      </c>
      <c r="O2321" t="s">
        <v>1106</v>
      </c>
      <c r="P2321">
        <v>3.0999998999999998</v>
      </c>
      <c r="Q2321" t="s">
        <v>1107</v>
      </c>
      <c r="R2321" t="s">
        <v>1108</v>
      </c>
      <c r="S2321">
        <v>255847294</v>
      </c>
      <c r="T2321">
        <v>229.0859207</v>
      </c>
      <c r="U2321" t="s">
        <v>31</v>
      </c>
      <c r="V2321" t="s">
        <v>10354</v>
      </c>
      <c r="W2321" t="s">
        <v>23</v>
      </c>
    </row>
    <row r="2322" spans="1:23" x14ac:dyDescent="0.4">
      <c r="A2322">
        <v>2321</v>
      </c>
      <c r="B2322">
        <v>1</v>
      </c>
      <c r="C2322">
        <v>1</v>
      </c>
      <c r="D2322">
        <v>1</v>
      </c>
      <c r="E2322">
        <v>1</v>
      </c>
      <c r="F2322">
        <v>0.41553291699640899</v>
      </c>
      <c r="G2322">
        <v>-8.5063162592274395</v>
      </c>
      <c r="H2322">
        <v>0.999999999999999</v>
      </c>
      <c r="I2322">
        <v>56.360548868686799</v>
      </c>
      <c r="J2322" t="s">
        <v>1102</v>
      </c>
      <c r="K2322" t="s">
        <v>25</v>
      </c>
      <c r="L2322" t="s">
        <v>1103</v>
      </c>
      <c r="M2322" t="s">
        <v>1104</v>
      </c>
      <c r="N2322" t="s">
        <v>1105</v>
      </c>
      <c r="O2322" t="s">
        <v>1106</v>
      </c>
      <c r="P2322">
        <v>3.0999998999999998</v>
      </c>
      <c r="Q2322" t="s">
        <v>1107</v>
      </c>
      <c r="R2322" t="s">
        <v>1108</v>
      </c>
      <c r="S2322">
        <v>255847294</v>
      </c>
      <c r="T2322">
        <v>229.0859207</v>
      </c>
      <c r="U2322" t="s">
        <v>31</v>
      </c>
      <c r="V2322" t="s">
        <v>13965</v>
      </c>
      <c r="W2322" t="s">
        <v>23</v>
      </c>
    </row>
    <row r="2323" spans="1:23" x14ac:dyDescent="0.4">
      <c r="A2323">
        <v>2322</v>
      </c>
      <c r="B2323">
        <v>1</v>
      </c>
      <c r="C2323">
        <v>1</v>
      </c>
      <c r="D2323">
        <v>1</v>
      </c>
      <c r="E2323">
        <v>1</v>
      </c>
      <c r="F2323">
        <v>0.41521496875668501</v>
      </c>
      <c r="G2323">
        <v>-12.855600847628301</v>
      </c>
      <c r="H2323">
        <v>0.999999999999999</v>
      </c>
      <c r="I2323">
        <v>35.492366702380203</v>
      </c>
      <c r="J2323" t="s">
        <v>1408</v>
      </c>
      <c r="K2323" t="s">
        <v>25</v>
      </c>
      <c r="L2323" t="s">
        <v>1634</v>
      </c>
      <c r="M2323" t="s">
        <v>1635</v>
      </c>
      <c r="N2323" t="s">
        <v>1636</v>
      </c>
      <c r="O2323" t="s">
        <v>1637</v>
      </c>
      <c r="P2323">
        <v>2.3777244099999999</v>
      </c>
      <c r="Q2323" t="s">
        <v>1638</v>
      </c>
      <c r="R2323" t="s">
        <v>1639</v>
      </c>
      <c r="S2323">
        <v>19540002</v>
      </c>
      <c r="T2323">
        <v>289.15466900000001</v>
      </c>
      <c r="U2323" t="s">
        <v>31</v>
      </c>
      <c r="V2323" t="s">
        <v>13966</v>
      </c>
      <c r="W2323" t="s">
        <v>23</v>
      </c>
    </row>
    <row r="2324" spans="1:23" x14ac:dyDescent="0.4">
      <c r="A2324">
        <v>2323</v>
      </c>
      <c r="B2324">
        <v>1</v>
      </c>
      <c r="C2324">
        <v>1</v>
      </c>
      <c r="D2324">
        <v>1</v>
      </c>
      <c r="E2324">
        <v>1</v>
      </c>
      <c r="F2324">
        <v>0.41521496875668501</v>
      </c>
      <c r="G2324">
        <v>-12.855600847628301</v>
      </c>
      <c r="H2324" t="s">
        <v>23</v>
      </c>
      <c r="I2324">
        <v>35.492366702380203</v>
      </c>
      <c r="J2324" t="s">
        <v>1408</v>
      </c>
      <c r="K2324" t="s">
        <v>25</v>
      </c>
      <c r="L2324" t="s">
        <v>1634</v>
      </c>
      <c r="M2324" t="s">
        <v>1635</v>
      </c>
      <c r="N2324" t="s">
        <v>1636</v>
      </c>
      <c r="O2324" t="s">
        <v>1637</v>
      </c>
      <c r="P2324">
        <v>2.3777244099999999</v>
      </c>
      <c r="Q2324" t="s">
        <v>1638</v>
      </c>
      <c r="R2324" t="s">
        <v>1639</v>
      </c>
      <c r="S2324">
        <v>19540002</v>
      </c>
      <c r="T2324">
        <v>289.15466900000001</v>
      </c>
      <c r="U2324" t="s">
        <v>31</v>
      </c>
      <c r="V2324" t="s">
        <v>2559</v>
      </c>
      <c r="W2324" t="s">
        <v>23</v>
      </c>
    </row>
    <row r="2325" spans="1:23" x14ac:dyDescent="0.4">
      <c r="A2325">
        <v>2324</v>
      </c>
      <c r="B2325">
        <v>1</v>
      </c>
      <c r="C2325">
        <v>1</v>
      </c>
      <c r="D2325">
        <v>1</v>
      </c>
      <c r="E2325">
        <v>1</v>
      </c>
      <c r="F2325">
        <v>0.41517384262889701</v>
      </c>
      <c r="G2325">
        <v>-8.8038177274341596</v>
      </c>
      <c r="H2325" t="s">
        <v>23</v>
      </c>
      <c r="I2325">
        <v>69.264856840318402</v>
      </c>
      <c r="J2325" t="s">
        <v>1174</v>
      </c>
      <c r="K2325" t="s">
        <v>25</v>
      </c>
      <c r="L2325" t="s">
        <v>3787</v>
      </c>
      <c r="M2325" t="s">
        <v>3788</v>
      </c>
      <c r="N2325" t="s">
        <v>3789</v>
      </c>
      <c r="O2325" t="s">
        <v>3790</v>
      </c>
      <c r="P2325">
        <v>3.0999998999999998</v>
      </c>
      <c r="Q2325">
        <v>185914</v>
      </c>
      <c r="R2325" t="s">
        <v>3791</v>
      </c>
      <c r="S2325">
        <v>51559580022</v>
      </c>
      <c r="T2325">
        <v>231.10157079999999</v>
      </c>
      <c r="U2325" t="s">
        <v>31</v>
      </c>
      <c r="V2325" t="s">
        <v>1180</v>
      </c>
      <c r="W2325" t="s">
        <v>23</v>
      </c>
    </row>
    <row r="2326" spans="1:23" x14ac:dyDescent="0.4">
      <c r="A2326">
        <v>2325</v>
      </c>
      <c r="B2326">
        <v>1</v>
      </c>
      <c r="C2326">
        <v>1</v>
      </c>
      <c r="D2326">
        <v>1</v>
      </c>
      <c r="E2326">
        <v>1</v>
      </c>
      <c r="F2326">
        <v>0.41517384262889701</v>
      </c>
      <c r="G2326">
        <v>-8.8038177274341596</v>
      </c>
      <c r="H2326">
        <v>0.999999999999999</v>
      </c>
      <c r="I2326">
        <v>69.264856840318402</v>
      </c>
      <c r="J2326" t="s">
        <v>1174</v>
      </c>
      <c r="K2326" t="s">
        <v>25</v>
      </c>
      <c r="L2326" t="s">
        <v>3787</v>
      </c>
      <c r="M2326" t="s">
        <v>3788</v>
      </c>
      <c r="N2326" t="s">
        <v>3789</v>
      </c>
      <c r="O2326" t="s">
        <v>3790</v>
      </c>
      <c r="P2326">
        <v>3.0999998999999998</v>
      </c>
      <c r="Q2326">
        <v>185914</v>
      </c>
      <c r="R2326" t="s">
        <v>3791</v>
      </c>
      <c r="S2326">
        <v>51559580022</v>
      </c>
      <c r="T2326">
        <v>231.10157079999999</v>
      </c>
      <c r="U2326" t="s">
        <v>31</v>
      </c>
      <c r="V2326" t="s">
        <v>13967</v>
      </c>
      <c r="W2326" t="s">
        <v>23</v>
      </c>
    </row>
    <row r="2327" spans="1:23" x14ac:dyDescent="0.4">
      <c r="A2327">
        <v>2326</v>
      </c>
      <c r="B2327">
        <v>1</v>
      </c>
      <c r="C2327">
        <v>1</v>
      </c>
      <c r="D2327">
        <v>1</v>
      </c>
      <c r="E2327">
        <v>1</v>
      </c>
      <c r="F2327">
        <v>0.415069718894646</v>
      </c>
      <c r="G2327">
        <v>-6.7887653289486396</v>
      </c>
      <c r="H2327" t="s">
        <v>23</v>
      </c>
      <c r="I2327">
        <v>123.767126932585</v>
      </c>
      <c r="J2327" t="s">
        <v>2364</v>
      </c>
      <c r="K2327" t="s">
        <v>25</v>
      </c>
      <c r="L2327" t="s">
        <v>13596</v>
      </c>
      <c r="M2327" t="s">
        <v>13597</v>
      </c>
      <c r="N2327" t="s">
        <v>13598</v>
      </c>
      <c r="O2327" t="s">
        <v>13599</v>
      </c>
      <c r="P2327">
        <v>2.7000000499999999</v>
      </c>
      <c r="Q2327" t="s">
        <v>13600</v>
      </c>
      <c r="R2327" t="s">
        <v>13601</v>
      </c>
      <c r="S2327">
        <v>121564030</v>
      </c>
      <c r="T2327">
        <v>271.06009999999998</v>
      </c>
      <c r="U2327" t="s">
        <v>31</v>
      </c>
      <c r="V2327" t="s">
        <v>4116</v>
      </c>
      <c r="W2327" t="s">
        <v>23</v>
      </c>
    </row>
    <row r="2328" spans="1:23" x14ac:dyDescent="0.4">
      <c r="A2328">
        <v>2327</v>
      </c>
      <c r="B2328">
        <v>1</v>
      </c>
      <c r="C2328">
        <v>1</v>
      </c>
      <c r="D2328">
        <v>1</v>
      </c>
      <c r="E2328">
        <v>1</v>
      </c>
      <c r="F2328">
        <v>0.415069718894646</v>
      </c>
      <c r="G2328">
        <v>-6.7887653289486396</v>
      </c>
      <c r="H2328">
        <v>0.999999999999999</v>
      </c>
      <c r="I2328">
        <v>123.767126932585</v>
      </c>
      <c r="J2328" t="s">
        <v>2364</v>
      </c>
      <c r="K2328" t="s">
        <v>25</v>
      </c>
      <c r="L2328" t="s">
        <v>13596</v>
      </c>
      <c r="M2328" t="s">
        <v>13597</v>
      </c>
      <c r="N2328" t="s">
        <v>13598</v>
      </c>
      <c r="O2328" t="s">
        <v>13599</v>
      </c>
      <c r="P2328">
        <v>2.7000000499999999</v>
      </c>
      <c r="Q2328" t="s">
        <v>13600</v>
      </c>
      <c r="R2328" t="s">
        <v>13601</v>
      </c>
      <c r="S2328">
        <v>121564030</v>
      </c>
      <c r="T2328">
        <v>271.06009999999998</v>
      </c>
      <c r="U2328" t="s">
        <v>31</v>
      </c>
      <c r="V2328" t="s">
        <v>13968</v>
      </c>
      <c r="W2328" t="s">
        <v>23</v>
      </c>
    </row>
    <row r="2329" spans="1:23" x14ac:dyDescent="0.4">
      <c r="A2329">
        <v>2328</v>
      </c>
      <c r="B2329">
        <v>1</v>
      </c>
      <c r="C2329">
        <v>2</v>
      </c>
      <c r="D2329">
        <v>1</v>
      </c>
      <c r="E2329">
        <v>1</v>
      </c>
      <c r="F2329">
        <v>0.41484466837523998</v>
      </c>
      <c r="G2329">
        <v>-13.1575408994204</v>
      </c>
      <c r="H2329" t="s">
        <v>23</v>
      </c>
      <c r="I2329">
        <v>45.709646406055697</v>
      </c>
      <c r="J2329" t="s">
        <v>4316</v>
      </c>
      <c r="K2329" t="s">
        <v>25</v>
      </c>
      <c r="L2329" t="s">
        <v>4317</v>
      </c>
      <c r="M2329" t="s">
        <v>4318</v>
      </c>
      <c r="N2329" t="s">
        <v>4319</v>
      </c>
      <c r="O2329" t="s">
        <v>4320</v>
      </c>
      <c r="P2329">
        <v>3.2000000499999999</v>
      </c>
      <c r="Q2329" t="s">
        <v>4321</v>
      </c>
      <c r="R2329" t="s">
        <v>4322</v>
      </c>
      <c r="S2329">
        <v>88009086</v>
      </c>
      <c r="T2329">
        <v>257.08083529999999</v>
      </c>
      <c r="U2329" t="s">
        <v>31</v>
      </c>
      <c r="V2329" t="s">
        <v>6244</v>
      </c>
      <c r="W2329" t="s">
        <v>23</v>
      </c>
    </row>
    <row r="2330" spans="1:23" x14ac:dyDescent="0.4">
      <c r="A2330">
        <v>2329</v>
      </c>
      <c r="B2330">
        <v>1</v>
      </c>
      <c r="C2330">
        <v>2</v>
      </c>
      <c r="D2330">
        <v>1</v>
      </c>
      <c r="E2330">
        <v>1</v>
      </c>
      <c r="F2330">
        <v>0.41484466837523998</v>
      </c>
      <c r="G2330">
        <v>-13.1575408994204</v>
      </c>
      <c r="H2330">
        <v>0.999999999999999</v>
      </c>
      <c r="I2330">
        <v>45.709646406055697</v>
      </c>
      <c r="J2330" t="s">
        <v>4316</v>
      </c>
      <c r="K2330" t="s">
        <v>25</v>
      </c>
      <c r="L2330" t="s">
        <v>4317</v>
      </c>
      <c r="M2330" t="s">
        <v>4318</v>
      </c>
      <c r="N2330" t="s">
        <v>4319</v>
      </c>
      <c r="O2330" t="s">
        <v>4320</v>
      </c>
      <c r="P2330">
        <v>3.2000000499999999</v>
      </c>
      <c r="Q2330" t="s">
        <v>4321</v>
      </c>
      <c r="R2330" t="s">
        <v>4322</v>
      </c>
      <c r="S2330">
        <v>88009086</v>
      </c>
      <c r="T2330">
        <v>257.08083529999999</v>
      </c>
      <c r="U2330" t="s">
        <v>31</v>
      </c>
      <c r="V2330" t="s">
        <v>13969</v>
      </c>
      <c r="W2330" t="s">
        <v>23</v>
      </c>
    </row>
    <row r="2331" spans="1:23" x14ac:dyDescent="0.4">
      <c r="A2331">
        <v>2330</v>
      </c>
      <c r="B2331">
        <v>1</v>
      </c>
      <c r="C2331">
        <v>1</v>
      </c>
      <c r="D2331">
        <v>1</v>
      </c>
      <c r="E2331">
        <v>1</v>
      </c>
      <c r="F2331">
        <v>0.41394536590889602</v>
      </c>
      <c r="G2331">
        <v>-5.6584438575890896</v>
      </c>
      <c r="H2331" t="s">
        <v>23</v>
      </c>
      <c r="I2331">
        <v>75.703925933273794</v>
      </c>
      <c r="J2331" t="s">
        <v>4591</v>
      </c>
      <c r="K2331" t="s">
        <v>25</v>
      </c>
      <c r="L2331" t="s">
        <v>6213</v>
      </c>
      <c r="M2331" t="s">
        <v>6214</v>
      </c>
      <c r="N2331" t="s">
        <v>6215</v>
      </c>
      <c r="O2331" t="s">
        <v>6216</v>
      </c>
      <c r="P2331">
        <v>3</v>
      </c>
      <c r="Q2331" t="s">
        <v>6217</v>
      </c>
      <c r="R2331" t="s">
        <v>6218</v>
      </c>
      <c r="S2331">
        <v>20900222</v>
      </c>
      <c r="T2331">
        <v>285.07574990000001</v>
      </c>
      <c r="U2331" t="s">
        <v>31</v>
      </c>
      <c r="V2331" t="s">
        <v>9230</v>
      </c>
      <c r="W2331" t="s">
        <v>23</v>
      </c>
    </row>
    <row r="2332" spans="1:23" x14ac:dyDescent="0.4">
      <c r="A2332">
        <v>2331</v>
      </c>
      <c r="B2332">
        <v>1</v>
      </c>
      <c r="C2332">
        <v>1</v>
      </c>
      <c r="D2332">
        <v>1</v>
      </c>
      <c r="E2332">
        <v>1</v>
      </c>
      <c r="F2332">
        <v>0.41394536590889602</v>
      </c>
      <c r="G2332">
        <v>-5.6584438575890896</v>
      </c>
      <c r="H2332">
        <v>0.999999999999999</v>
      </c>
      <c r="I2332">
        <v>75.703925933273794</v>
      </c>
      <c r="J2332" t="s">
        <v>4591</v>
      </c>
      <c r="K2332" t="s">
        <v>25</v>
      </c>
      <c r="L2332" t="s">
        <v>6213</v>
      </c>
      <c r="M2332" t="s">
        <v>6214</v>
      </c>
      <c r="N2332" t="s">
        <v>6215</v>
      </c>
      <c r="O2332" t="s">
        <v>6216</v>
      </c>
      <c r="P2332">
        <v>3</v>
      </c>
      <c r="Q2332" t="s">
        <v>6217</v>
      </c>
      <c r="R2332" t="s">
        <v>6218</v>
      </c>
      <c r="S2332">
        <v>20900222</v>
      </c>
      <c r="T2332">
        <v>285.07574990000001</v>
      </c>
      <c r="U2332" t="s">
        <v>31</v>
      </c>
      <c r="V2332" t="s">
        <v>13970</v>
      </c>
      <c r="W2332" t="s">
        <v>23</v>
      </c>
    </row>
    <row r="2333" spans="1:23" x14ac:dyDescent="0.4">
      <c r="A2333">
        <v>2332</v>
      </c>
      <c r="B2333">
        <v>1</v>
      </c>
      <c r="C2333">
        <v>1</v>
      </c>
      <c r="D2333">
        <v>1</v>
      </c>
      <c r="E2333">
        <v>1</v>
      </c>
      <c r="F2333">
        <v>0.41390276989970998</v>
      </c>
      <c r="G2333">
        <v>-13.437061992469999</v>
      </c>
      <c r="H2333" t="s">
        <v>23</v>
      </c>
      <c r="I2333">
        <v>22.930794570203101</v>
      </c>
      <c r="J2333" t="s">
        <v>5185</v>
      </c>
      <c r="K2333" t="s">
        <v>25</v>
      </c>
      <c r="L2333" t="s">
        <v>5186</v>
      </c>
      <c r="M2333" t="s">
        <v>5187</v>
      </c>
      <c r="N2333" t="s">
        <v>5188</v>
      </c>
      <c r="O2333" t="s">
        <v>5189</v>
      </c>
      <c r="P2333">
        <v>-1.39999998</v>
      </c>
      <c r="Q2333" t="s">
        <v>5190</v>
      </c>
      <c r="R2333" t="s">
        <v>5191</v>
      </c>
      <c r="S2333">
        <v>3178514</v>
      </c>
      <c r="T2333">
        <v>697.16160000000002</v>
      </c>
      <c r="U2333" t="s">
        <v>31</v>
      </c>
      <c r="V2333" t="s">
        <v>5192</v>
      </c>
      <c r="W2333" t="s">
        <v>23</v>
      </c>
    </row>
    <row r="2334" spans="1:23" x14ac:dyDescent="0.4">
      <c r="A2334">
        <v>2333</v>
      </c>
      <c r="B2334">
        <v>1</v>
      </c>
      <c r="C2334">
        <v>1</v>
      </c>
      <c r="D2334">
        <v>1</v>
      </c>
      <c r="E2334">
        <v>1</v>
      </c>
      <c r="F2334">
        <v>0.41390276989970998</v>
      </c>
      <c r="G2334">
        <v>-13.437061992469999</v>
      </c>
      <c r="H2334">
        <v>0.999999999999999</v>
      </c>
      <c r="I2334">
        <v>22.930794570203101</v>
      </c>
      <c r="J2334" t="s">
        <v>5185</v>
      </c>
      <c r="K2334" t="s">
        <v>25</v>
      </c>
      <c r="L2334" t="s">
        <v>5186</v>
      </c>
      <c r="M2334" t="s">
        <v>5187</v>
      </c>
      <c r="N2334" t="s">
        <v>5188</v>
      </c>
      <c r="O2334" t="s">
        <v>5189</v>
      </c>
      <c r="P2334">
        <v>-1.39999998</v>
      </c>
      <c r="Q2334" t="s">
        <v>5190</v>
      </c>
      <c r="R2334" t="s">
        <v>5191</v>
      </c>
      <c r="S2334">
        <v>3178514</v>
      </c>
      <c r="T2334">
        <v>697.16160000000002</v>
      </c>
      <c r="U2334" t="s">
        <v>31</v>
      </c>
      <c r="V2334" t="s">
        <v>13971</v>
      </c>
      <c r="W2334" t="s">
        <v>23</v>
      </c>
    </row>
    <row r="2335" spans="1:23" x14ac:dyDescent="0.4">
      <c r="A2335">
        <v>2334</v>
      </c>
      <c r="B2335">
        <v>1</v>
      </c>
      <c r="C2335">
        <v>1</v>
      </c>
      <c r="D2335">
        <v>1</v>
      </c>
      <c r="E2335">
        <v>1</v>
      </c>
      <c r="F2335">
        <v>0.41375563698067502</v>
      </c>
      <c r="G2335">
        <v>-8.7080633683616</v>
      </c>
      <c r="H2335" t="s">
        <v>23</v>
      </c>
      <c r="I2335">
        <v>55.762085536665097</v>
      </c>
      <c r="J2335" t="s">
        <v>5769</v>
      </c>
      <c r="K2335" t="s">
        <v>25</v>
      </c>
      <c r="L2335" t="s">
        <v>13972</v>
      </c>
      <c r="M2335" t="s">
        <v>13973</v>
      </c>
      <c r="N2335" t="s">
        <v>13974</v>
      </c>
      <c r="O2335" t="s">
        <v>13975</v>
      </c>
      <c r="P2335">
        <v>1.3929698500000001</v>
      </c>
      <c r="Q2335" t="s">
        <v>13976</v>
      </c>
      <c r="R2335" t="s">
        <v>13977</v>
      </c>
      <c r="S2335">
        <v>17267943806</v>
      </c>
      <c r="T2335">
        <v>165.05459999999999</v>
      </c>
      <c r="U2335" t="s">
        <v>31</v>
      </c>
      <c r="V2335" t="s">
        <v>7765</v>
      </c>
      <c r="W2335" t="s">
        <v>23</v>
      </c>
    </row>
    <row r="2336" spans="1:23" x14ac:dyDescent="0.4">
      <c r="A2336">
        <v>2335</v>
      </c>
      <c r="B2336">
        <v>1</v>
      </c>
      <c r="C2336">
        <v>1</v>
      </c>
      <c r="D2336">
        <v>1</v>
      </c>
      <c r="E2336">
        <v>1</v>
      </c>
      <c r="F2336">
        <v>0.41375563698067502</v>
      </c>
      <c r="G2336">
        <v>-8.7080633683616</v>
      </c>
      <c r="H2336">
        <v>0.999999999999999</v>
      </c>
      <c r="I2336">
        <v>55.762085536665097</v>
      </c>
      <c r="J2336" t="s">
        <v>5769</v>
      </c>
      <c r="K2336" t="s">
        <v>25</v>
      </c>
      <c r="L2336" t="s">
        <v>13972</v>
      </c>
      <c r="M2336" t="s">
        <v>13973</v>
      </c>
      <c r="N2336" t="s">
        <v>13974</v>
      </c>
      <c r="O2336" t="s">
        <v>13975</v>
      </c>
      <c r="P2336">
        <v>1.3929698500000001</v>
      </c>
      <c r="Q2336" t="s">
        <v>13976</v>
      </c>
      <c r="R2336" t="s">
        <v>13977</v>
      </c>
      <c r="S2336">
        <v>17267943806</v>
      </c>
      <c r="T2336">
        <v>165.05459999999999</v>
      </c>
      <c r="U2336" t="s">
        <v>31</v>
      </c>
      <c r="V2336" t="s">
        <v>13978</v>
      </c>
      <c r="W2336" t="s">
        <v>23</v>
      </c>
    </row>
    <row r="2337" spans="1:23" x14ac:dyDescent="0.4">
      <c r="A2337">
        <v>2336</v>
      </c>
      <c r="B2337">
        <v>1</v>
      </c>
      <c r="C2337">
        <v>1</v>
      </c>
      <c r="D2337">
        <v>1</v>
      </c>
      <c r="E2337">
        <v>1</v>
      </c>
      <c r="F2337">
        <v>0.41349864319519603</v>
      </c>
      <c r="G2337">
        <v>-64.6785116757016</v>
      </c>
      <c r="H2337" t="s">
        <v>23</v>
      </c>
      <c r="I2337">
        <v>46.980191417489799</v>
      </c>
      <c r="J2337" t="s">
        <v>1710</v>
      </c>
      <c r="K2337" t="s">
        <v>25</v>
      </c>
      <c r="L2337" t="s">
        <v>13955</v>
      </c>
      <c r="M2337" t="s">
        <v>13956</v>
      </c>
      <c r="N2337" t="s">
        <v>28</v>
      </c>
      <c r="O2337" t="s">
        <v>13957</v>
      </c>
      <c r="P2337">
        <v>-0.40422594499999998</v>
      </c>
      <c r="Q2337" t="s">
        <v>13958</v>
      </c>
      <c r="R2337" t="s">
        <v>13959</v>
      </c>
      <c r="S2337">
        <v>3727426</v>
      </c>
      <c r="T2337">
        <v>357.11800870000002</v>
      </c>
      <c r="U2337" t="s">
        <v>31</v>
      </c>
      <c r="V2337" t="s">
        <v>10283</v>
      </c>
      <c r="W2337" t="s">
        <v>23</v>
      </c>
    </row>
    <row r="2338" spans="1:23" x14ac:dyDescent="0.4">
      <c r="A2338">
        <v>2337</v>
      </c>
      <c r="B2338">
        <v>1</v>
      </c>
      <c r="C2338">
        <v>1</v>
      </c>
      <c r="D2338">
        <v>1</v>
      </c>
      <c r="E2338">
        <v>1</v>
      </c>
      <c r="F2338">
        <v>0.41349864319519603</v>
      </c>
      <c r="G2338">
        <v>-64.6785116757016</v>
      </c>
      <c r="H2338">
        <v>0.999999999999999</v>
      </c>
      <c r="I2338">
        <v>46.980191417489799</v>
      </c>
      <c r="J2338" t="s">
        <v>1710</v>
      </c>
      <c r="K2338" t="s">
        <v>25</v>
      </c>
      <c r="L2338" t="s">
        <v>13955</v>
      </c>
      <c r="M2338" t="s">
        <v>13956</v>
      </c>
      <c r="N2338" t="s">
        <v>28</v>
      </c>
      <c r="O2338" t="s">
        <v>13957</v>
      </c>
      <c r="P2338">
        <v>-0.40422594499999998</v>
      </c>
      <c r="Q2338" t="s">
        <v>13958</v>
      </c>
      <c r="R2338" t="s">
        <v>13959</v>
      </c>
      <c r="S2338">
        <v>3727426</v>
      </c>
      <c r="T2338">
        <v>357.11800870000002</v>
      </c>
      <c r="U2338" t="s">
        <v>31</v>
      </c>
      <c r="V2338" t="s">
        <v>13979</v>
      </c>
      <c r="W2338" t="s">
        <v>23</v>
      </c>
    </row>
    <row r="2339" spans="1:23" x14ac:dyDescent="0.4">
      <c r="A2339">
        <v>2338</v>
      </c>
      <c r="B2339">
        <v>1</v>
      </c>
      <c r="C2339">
        <v>1</v>
      </c>
      <c r="D2339">
        <v>1</v>
      </c>
      <c r="E2339">
        <v>5</v>
      </c>
      <c r="F2339">
        <v>0.41238185993694898</v>
      </c>
      <c r="G2339">
        <v>-309.23100274464798</v>
      </c>
      <c r="H2339" t="s">
        <v>23</v>
      </c>
      <c r="I2339">
        <v>50.879956127371699</v>
      </c>
      <c r="J2339" t="s">
        <v>9777</v>
      </c>
      <c r="K2339" t="s">
        <v>25</v>
      </c>
      <c r="L2339" t="s">
        <v>9778</v>
      </c>
      <c r="M2339" t="s">
        <v>9779</v>
      </c>
      <c r="N2339" t="s">
        <v>9780</v>
      </c>
      <c r="O2339" t="s">
        <v>9781</v>
      </c>
      <c r="P2339">
        <v>1.10000002</v>
      </c>
      <c r="Q2339" t="s">
        <v>9782</v>
      </c>
      <c r="R2339" t="s">
        <v>9783</v>
      </c>
      <c r="S2339">
        <v>802926</v>
      </c>
      <c r="T2339">
        <v>463.08710250000001</v>
      </c>
      <c r="U2339" t="s">
        <v>31</v>
      </c>
      <c r="V2339" t="s">
        <v>11124</v>
      </c>
      <c r="W2339" t="s">
        <v>23</v>
      </c>
    </row>
    <row r="2340" spans="1:23" x14ac:dyDescent="0.4">
      <c r="A2340">
        <v>2339</v>
      </c>
      <c r="B2340">
        <v>1</v>
      </c>
      <c r="C2340">
        <v>1</v>
      </c>
      <c r="D2340">
        <v>1</v>
      </c>
      <c r="E2340">
        <v>5</v>
      </c>
      <c r="F2340">
        <v>0.41238185993694898</v>
      </c>
      <c r="G2340">
        <v>-309.23100274464798</v>
      </c>
      <c r="H2340">
        <v>0.54422110552763803</v>
      </c>
      <c r="I2340">
        <v>50.879956127371699</v>
      </c>
      <c r="J2340" t="s">
        <v>9777</v>
      </c>
      <c r="K2340" t="s">
        <v>25</v>
      </c>
      <c r="L2340" t="s">
        <v>9778</v>
      </c>
      <c r="M2340" t="s">
        <v>9779</v>
      </c>
      <c r="N2340" t="s">
        <v>9780</v>
      </c>
      <c r="O2340" t="s">
        <v>9781</v>
      </c>
      <c r="P2340">
        <v>1.10000002</v>
      </c>
      <c r="Q2340" t="s">
        <v>9782</v>
      </c>
      <c r="R2340" t="s">
        <v>9783</v>
      </c>
      <c r="S2340">
        <v>802926</v>
      </c>
      <c r="T2340">
        <v>463.08710250000001</v>
      </c>
      <c r="U2340" t="s">
        <v>31</v>
      </c>
      <c r="V2340" t="s">
        <v>13980</v>
      </c>
      <c r="W2340" t="s">
        <v>23</v>
      </c>
    </row>
    <row r="2341" spans="1:23" x14ac:dyDescent="0.4">
      <c r="A2341">
        <v>2340</v>
      </c>
      <c r="B2341">
        <v>1</v>
      </c>
      <c r="C2341">
        <v>1</v>
      </c>
      <c r="D2341">
        <v>1</v>
      </c>
      <c r="E2341">
        <v>1</v>
      </c>
      <c r="F2341">
        <v>0.41237318730772399</v>
      </c>
      <c r="G2341">
        <v>-6.0157309731817197</v>
      </c>
      <c r="H2341">
        <v>0.999999999999999</v>
      </c>
      <c r="I2341">
        <v>20.989161895372</v>
      </c>
      <c r="J2341" t="s">
        <v>1074</v>
      </c>
      <c r="K2341" t="s">
        <v>25</v>
      </c>
      <c r="L2341" t="s">
        <v>1075</v>
      </c>
      <c r="M2341" t="s">
        <v>1076</v>
      </c>
      <c r="N2341" t="s">
        <v>1077</v>
      </c>
      <c r="O2341" t="s">
        <v>1078</v>
      </c>
      <c r="P2341">
        <v>-1.2999999499999999</v>
      </c>
      <c r="Q2341" t="s">
        <v>1079</v>
      </c>
      <c r="R2341" t="s">
        <v>1080</v>
      </c>
      <c r="S2341">
        <v>255781246</v>
      </c>
      <c r="T2341">
        <v>611.16066999999998</v>
      </c>
      <c r="U2341" t="s">
        <v>31</v>
      </c>
      <c r="V2341" t="s">
        <v>13981</v>
      </c>
      <c r="W2341" t="s">
        <v>23</v>
      </c>
    </row>
    <row r="2342" spans="1:23" x14ac:dyDescent="0.4">
      <c r="A2342">
        <v>2341</v>
      </c>
      <c r="B2342">
        <v>1</v>
      </c>
      <c r="C2342">
        <v>1</v>
      </c>
      <c r="D2342">
        <v>1</v>
      </c>
      <c r="E2342">
        <v>1</v>
      </c>
      <c r="F2342">
        <v>0.41237318730772399</v>
      </c>
      <c r="G2342">
        <v>-6.0157309731817197</v>
      </c>
      <c r="H2342" t="s">
        <v>23</v>
      </c>
      <c r="I2342">
        <v>20.989161895372</v>
      </c>
      <c r="J2342" t="s">
        <v>1074</v>
      </c>
      <c r="K2342" t="s">
        <v>25</v>
      </c>
      <c r="L2342" t="s">
        <v>1075</v>
      </c>
      <c r="M2342" t="s">
        <v>1076</v>
      </c>
      <c r="N2342" t="s">
        <v>1077</v>
      </c>
      <c r="O2342" t="s">
        <v>1078</v>
      </c>
      <c r="P2342">
        <v>-1.2999999499999999</v>
      </c>
      <c r="Q2342" t="s">
        <v>1079</v>
      </c>
      <c r="R2342" t="s">
        <v>1080</v>
      </c>
      <c r="S2342">
        <v>255781246</v>
      </c>
      <c r="T2342">
        <v>611.16066999999998</v>
      </c>
      <c r="U2342" t="s">
        <v>31</v>
      </c>
      <c r="V2342" t="s">
        <v>6012</v>
      </c>
      <c r="W2342" t="s">
        <v>23</v>
      </c>
    </row>
    <row r="2343" spans="1:23" x14ac:dyDescent="0.4">
      <c r="A2343">
        <v>2342</v>
      </c>
      <c r="B2343">
        <v>1</v>
      </c>
      <c r="C2343">
        <v>1</v>
      </c>
      <c r="D2343">
        <v>1</v>
      </c>
      <c r="E2343">
        <v>1</v>
      </c>
      <c r="F2343">
        <v>0.41183263696684302</v>
      </c>
      <c r="G2343">
        <v>-23.222869957864098</v>
      </c>
      <c r="H2343">
        <v>0.999999999999999</v>
      </c>
      <c r="I2343">
        <v>80.883109084661797</v>
      </c>
      <c r="J2343" t="s">
        <v>4545</v>
      </c>
      <c r="K2343" t="s">
        <v>25</v>
      </c>
      <c r="L2343" t="s">
        <v>13761</v>
      </c>
      <c r="M2343" t="s">
        <v>13762</v>
      </c>
      <c r="N2343" t="s">
        <v>13763</v>
      </c>
      <c r="O2343" t="s">
        <v>13764</v>
      </c>
      <c r="P2343">
        <v>6.1999998099999996</v>
      </c>
      <c r="Q2343" t="s">
        <v>13765</v>
      </c>
      <c r="R2343" t="s">
        <v>13766</v>
      </c>
      <c r="S2343">
        <v>34481301870</v>
      </c>
      <c r="T2343">
        <v>329.2475</v>
      </c>
      <c r="U2343" t="s">
        <v>31</v>
      </c>
      <c r="V2343" t="s">
        <v>13982</v>
      </c>
      <c r="W2343" t="s">
        <v>23</v>
      </c>
    </row>
    <row r="2344" spans="1:23" x14ac:dyDescent="0.4">
      <c r="A2344">
        <v>2343</v>
      </c>
      <c r="B2344">
        <v>1</v>
      </c>
      <c r="C2344">
        <v>1</v>
      </c>
      <c r="D2344">
        <v>1</v>
      </c>
      <c r="E2344">
        <v>1</v>
      </c>
      <c r="F2344">
        <v>0.41183263696684302</v>
      </c>
      <c r="G2344">
        <v>-23.222869957864098</v>
      </c>
      <c r="H2344" t="s">
        <v>23</v>
      </c>
      <c r="I2344">
        <v>80.883109084661797</v>
      </c>
      <c r="J2344" t="s">
        <v>4545</v>
      </c>
      <c r="K2344" t="s">
        <v>25</v>
      </c>
      <c r="L2344" t="s">
        <v>13761</v>
      </c>
      <c r="M2344" t="s">
        <v>13762</v>
      </c>
      <c r="N2344" t="s">
        <v>13763</v>
      </c>
      <c r="O2344" t="s">
        <v>13764</v>
      </c>
      <c r="P2344">
        <v>6.1999998099999996</v>
      </c>
      <c r="Q2344" t="s">
        <v>13765</v>
      </c>
      <c r="R2344" t="s">
        <v>13766</v>
      </c>
      <c r="S2344">
        <v>34481301870</v>
      </c>
      <c r="T2344">
        <v>329.2475</v>
      </c>
      <c r="U2344" t="s">
        <v>31</v>
      </c>
      <c r="V2344" t="s">
        <v>6105</v>
      </c>
      <c r="W2344" t="s">
        <v>23</v>
      </c>
    </row>
    <row r="2345" spans="1:23" x14ac:dyDescent="0.4">
      <c r="A2345">
        <v>2344</v>
      </c>
      <c r="B2345">
        <v>1</v>
      </c>
      <c r="C2345">
        <v>1</v>
      </c>
      <c r="D2345">
        <v>1</v>
      </c>
      <c r="E2345">
        <v>3</v>
      </c>
      <c r="F2345">
        <v>0.41158923434725703</v>
      </c>
      <c r="G2345">
        <v>-13.3306396154659</v>
      </c>
      <c r="H2345" t="s">
        <v>23</v>
      </c>
      <c r="I2345">
        <v>5.6859334669797699</v>
      </c>
      <c r="J2345" t="s">
        <v>2628</v>
      </c>
      <c r="K2345" t="s">
        <v>25</v>
      </c>
      <c r="L2345" t="s">
        <v>3051</v>
      </c>
      <c r="M2345" t="s">
        <v>3052</v>
      </c>
      <c r="N2345" t="s">
        <v>3053</v>
      </c>
      <c r="O2345" t="s">
        <v>3054</v>
      </c>
      <c r="P2345">
        <v>5.4000000999999997</v>
      </c>
      <c r="Q2345" t="s">
        <v>3055</v>
      </c>
      <c r="R2345" t="s">
        <v>3056</v>
      </c>
      <c r="S2345">
        <v>19972222</v>
      </c>
      <c r="T2345">
        <v>767.49400409999998</v>
      </c>
      <c r="U2345" t="s">
        <v>31</v>
      </c>
      <c r="V2345" t="s">
        <v>13983</v>
      </c>
      <c r="W2345" t="s">
        <v>23</v>
      </c>
    </row>
    <row r="2346" spans="1:23" x14ac:dyDescent="0.4">
      <c r="A2346">
        <v>2345</v>
      </c>
      <c r="B2346">
        <v>1</v>
      </c>
      <c r="C2346">
        <v>1</v>
      </c>
      <c r="D2346">
        <v>1</v>
      </c>
      <c r="E2346">
        <v>3</v>
      </c>
      <c r="F2346">
        <v>0.41158923434725703</v>
      </c>
      <c r="G2346">
        <v>-13.3306396154659</v>
      </c>
      <c r="H2346">
        <v>0.75025125628140699</v>
      </c>
      <c r="I2346">
        <v>5.6859334669797699</v>
      </c>
      <c r="J2346" t="s">
        <v>2628</v>
      </c>
      <c r="K2346" t="s">
        <v>25</v>
      </c>
      <c r="L2346" t="s">
        <v>3051</v>
      </c>
      <c r="M2346" t="s">
        <v>3052</v>
      </c>
      <c r="N2346" t="s">
        <v>3053</v>
      </c>
      <c r="O2346" t="s">
        <v>3054</v>
      </c>
      <c r="P2346">
        <v>5.4000000999999997</v>
      </c>
      <c r="Q2346" t="s">
        <v>3055</v>
      </c>
      <c r="R2346" t="s">
        <v>3056</v>
      </c>
      <c r="S2346">
        <v>19972222</v>
      </c>
      <c r="T2346">
        <v>767.49400409999998</v>
      </c>
      <c r="U2346" t="s">
        <v>31</v>
      </c>
      <c r="V2346" t="s">
        <v>13984</v>
      </c>
      <c r="W2346" t="s">
        <v>23</v>
      </c>
    </row>
    <row r="2347" spans="1:23" x14ac:dyDescent="0.4">
      <c r="A2347">
        <v>2346</v>
      </c>
      <c r="B2347">
        <v>1</v>
      </c>
      <c r="C2347">
        <v>1</v>
      </c>
      <c r="D2347">
        <v>1</v>
      </c>
      <c r="E2347">
        <v>1</v>
      </c>
      <c r="F2347">
        <v>0.41095251710228697</v>
      </c>
      <c r="G2347">
        <v>-6.2758549283482896</v>
      </c>
      <c r="H2347" t="s">
        <v>23</v>
      </c>
      <c r="I2347">
        <v>16.3997833319706</v>
      </c>
      <c r="J2347" t="s">
        <v>2044</v>
      </c>
      <c r="K2347" t="s">
        <v>25</v>
      </c>
      <c r="L2347" t="s">
        <v>13865</v>
      </c>
      <c r="M2347" t="s">
        <v>13866</v>
      </c>
      <c r="N2347" t="s">
        <v>13867</v>
      </c>
      <c r="O2347" t="s">
        <v>13868</v>
      </c>
      <c r="P2347">
        <v>-0.20000000300000001</v>
      </c>
      <c r="Q2347" t="s">
        <v>13869</v>
      </c>
      <c r="R2347" t="s">
        <v>13870</v>
      </c>
      <c r="S2347">
        <v>20900222</v>
      </c>
      <c r="T2347">
        <v>579.17083209999998</v>
      </c>
      <c r="U2347" t="s">
        <v>31</v>
      </c>
      <c r="V2347" t="s">
        <v>6145</v>
      </c>
      <c r="W2347" t="s">
        <v>23</v>
      </c>
    </row>
    <row r="2348" spans="1:23" x14ac:dyDescent="0.4">
      <c r="A2348">
        <v>2347</v>
      </c>
      <c r="B2348">
        <v>1</v>
      </c>
      <c r="C2348">
        <v>1</v>
      </c>
      <c r="D2348">
        <v>1</v>
      </c>
      <c r="E2348">
        <v>1</v>
      </c>
      <c r="F2348">
        <v>0.41095251710228697</v>
      </c>
      <c r="G2348">
        <v>-6.2758549283482896</v>
      </c>
      <c r="H2348">
        <v>0.999999999999999</v>
      </c>
      <c r="I2348">
        <v>16.3997833319706</v>
      </c>
      <c r="J2348" t="s">
        <v>2044</v>
      </c>
      <c r="K2348" t="s">
        <v>25</v>
      </c>
      <c r="L2348" t="s">
        <v>13865</v>
      </c>
      <c r="M2348" t="s">
        <v>13866</v>
      </c>
      <c r="N2348" t="s">
        <v>13867</v>
      </c>
      <c r="O2348" t="s">
        <v>13868</v>
      </c>
      <c r="P2348">
        <v>-0.20000000300000001</v>
      </c>
      <c r="Q2348" t="s">
        <v>13869</v>
      </c>
      <c r="R2348" t="s">
        <v>13870</v>
      </c>
      <c r="S2348">
        <v>20900222</v>
      </c>
      <c r="T2348">
        <v>579.17083209999998</v>
      </c>
      <c r="U2348" t="s">
        <v>31</v>
      </c>
      <c r="V2348" t="s">
        <v>13985</v>
      </c>
      <c r="W2348" t="s">
        <v>23</v>
      </c>
    </row>
    <row r="2349" spans="1:23" x14ac:dyDescent="0.4">
      <c r="A2349">
        <v>2348</v>
      </c>
      <c r="B2349">
        <v>1</v>
      </c>
      <c r="C2349">
        <v>2</v>
      </c>
      <c r="D2349">
        <v>1</v>
      </c>
      <c r="E2349">
        <v>2</v>
      </c>
      <c r="F2349">
        <v>0.41093163953881201</v>
      </c>
      <c r="G2349">
        <v>-11.8794898886543</v>
      </c>
      <c r="H2349">
        <v>3.9698492462311497E-2</v>
      </c>
      <c r="I2349">
        <v>30.598118255016999</v>
      </c>
      <c r="J2349" t="s">
        <v>2096</v>
      </c>
      <c r="K2349" t="s">
        <v>25</v>
      </c>
      <c r="L2349" t="s">
        <v>3965</v>
      </c>
      <c r="M2349" t="s">
        <v>3966</v>
      </c>
      <c r="N2349" t="s">
        <v>3967</v>
      </c>
      <c r="O2349" t="s">
        <v>3968</v>
      </c>
      <c r="P2349">
        <v>1.2000000500000001</v>
      </c>
      <c r="Q2349">
        <v>5280569</v>
      </c>
      <c r="R2349" t="s">
        <v>3969</v>
      </c>
      <c r="S2349">
        <v>88009086</v>
      </c>
      <c r="T2349">
        <v>179.03388509999999</v>
      </c>
      <c r="U2349" t="s">
        <v>31</v>
      </c>
      <c r="V2349" t="s">
        <v>13986</v>
      </c>
      <c r="W2349" t="s">
        <v>23</v>
      </c>
    </row>
    <row r="2350" spans="1:23" x14ac:dyDescent="0.4">
      <c r="A2350">
        <v>2349</v>
      </c>
      <c r="B2350">
        <v>1</v>
      </c>
      <c r="C2350">
        <v>2</v>
      </c>
      <c r="D2350">
        <v>1</v>
      </c>
      <c r="E2350">
        <v>2</v>
      </c>
      <c r="F2350">
        <v>0.41093163953881201</v>
      </c>
      <c r="G2350">
        <v>-11.8794898886543</v>
      </c>
      <c r="H2350">
        <v>4.1708542713567803E-2</v>
      </c>
      <c r="I2350">
        <v>30.598118255016999</v>
      </c>
      <c r="J2350" t="s">
        <v>2096</v>
      </c>
      <c r="K2350" t="s">
        <v>25</v>
      </c>
      <c r="L2350" t="s">
        <v>3965</v>
      </c>
      <c r="M2350" t="s">
        <v>3966</v>
      </c>
      <c r="N2350" t="s">
        <v>3967</v>
      </c>
      <c r="O2350" t="s">
        <v>3968</v>
      </c>
      <c r="P2350">
        <v>1.2000000500000001</v>
      </c>
      <c r="Q2350">
        <v>5280569</v>
      </c>
      <c r="R2350" t="s">
        <v>3969</v>
      </c>
      <c r="S2350">
        <v>88009086</v>
      </c>
      <c r="T2350">
        <v>179.03389000000001</v>
      </c>
      <c r="U2350" t="s">
        <v>31</v>
      </c>
      <c r="V2350" t="s">
        <v>13987</v>
      </c>
      <c r="W2350" t="s">
        <v>23</v>
      </c>
    </row>
    <row r="2351" spans="1:23" x14ac:dyDescent="0.4">
      <c r="A2351">
        <v>2350</v>
      </c>
      <c r="B2351">
        <v>1</v>
      </c>
      <c r="C2351">
        <v>1</v>
      </c>
      <c r="D2351">
        <v>1</v>
      </c>
      <c r="E2351">
        <v>1</v>
      </c>
      <c r="F2351">
        <v>0.41079780448436498</v>
      </c>
      <c r="G2351">
        <v>-7.9302631152387004</v>
      </c>
      <c r="H2351" t="s">
        <v>23</v>
      </c>
      <c r="I2351">
        <v>50.979077901748902</v>
      </c>
      <c r="J2351" t="s">
        <v>5769</v>
      </c>
      <c r="K2351" t="s">
        <v>25</v>
      </c>
      <c r="L2351" t="s">
        <v>13972</v>
      </c>
      <c r="M2351" t="s">
        <v>13973</v>
      </c>
      <c r="N2351" t="s">
        <v>13974</v>
      </c>
      <c r="O2351" t="s">
        <v>13975</v>
      </c>
      <c r="P2351">
        <v>1.3929698500000001</v>
      </c>
      <c r="Q2351" t="s">
        <v>13976</v>
      </c>
      <c r="R2351" t="s">
        <v>13977</v>
      </c>
      <c r="S2351">
        <v>17267943806</v>
      </c>
      <c r="T2351">
        <v>165.05459999999999</v>
      </c>
      <c r="U2351" t="s">
        <v>31</v>
      </c>
      <c r="V2351" t="s">
        <v>5785</v>
      </c>
      <c r="W2351" t="s">
        <v>23</v>
      </c>
    </row>
    <row r="2352" spans="1:23" x14ac:dyDescent="0.4">
      <c r="A2352">
        <v>2351</v>
      </c>
      <c r="B2352">
        <v>1</v>
      </c>
      <c r="C2352">
        <v>1</v>
      </c>
      <c r="D2352">
        <v>1</v>
      </c>
      <c r="E2352">
        <v>1</v>
      </c>
      <c r="F2352">
        <v>0.41079780448436498</v>
      </c>
      <c r="G2352">
        <v>-7.9302631152387004</v>
      </c>
      <c r="H2352">
        <v>0.999999999999999</v>
      </c>
      <c r="I2352">
        <v>50.979077901748902</v>
      </c>
      <c r="J2352" t="s">
        <v>5769</v>
      </c>
      <c r="K2352" t="s">
        <v>25</v>
      </c>
      <c r="L2352" t="s">
        <v>13972</v>
      </c>
      <c r="M2352" t="s">
        <v>13973</v>
      </c>
      <c r="N2352" t="s">
        <v>13974</v>
      </c>
      <c r="O2352" t="s">
        <v>13975</v>
      </c>
      <c r="P2352">
        <v>1.3929698500000001</v>
      </c>
      <c r="Q2352" t="s">
        <v>13976</v>
      </c>
      <c r="R2352" t="s">
        <v>13977</v>
      </c>
      <c r="S2352">
        <v>17267943806</v>
      </c>
      <c r="T2352">
        <v>165.05459999999999</v>
      </c>
      <c r="U2352" t="s">
        <v>31</v>
      </c>
      <c r="V2352" t="s">
        <v>13988</v>
      </c>
      <c r="W2352" t="s">
        <v>23</v>
      </c>
    </row>
    <row r="2353" spans="1:23" x14ac:dyDescent="0.4">
      <c r="A2353">
        <v>2352</v>
      </c>
      <c r="B2353">
        <v>1</v>
      </c>
      <c r="C2353">
        <v>1</v>
      </c>
      <c r="D2353">
        <v>1</v>
      </c>
      <c r="E2353">
        <v>2</v>
      </c>
      <c r="F2353">
        <v>0.41049279295680002</v>
      </c>
      <c r="G2353">
        <v>-23.0930061562837</v>
      </c>
      <c r="H2353" t="s">
        <v>23</v>
      </c>
      <c r="I2353">
        <v>38.203772906176603</v>
      </c>
      <c r="J2353" t="s">
        <v>9304</v>
      </c>
      <c r="K2353" t="s">
        <v>25</v>
      </c>
      <c r="L2353" t="s">
        <v>13651</v>
      </c>
      <c r="M2353" t="s">
        <v>13652</v>
      </c>
      <c r="N2353" t="s">
        <v>13653</v>
      </c>
      <c r="O2353" t="s">
        <v>13654</v>
      </c>
      <c r="P2353">
        <v>2.5</v>
      </c>
      <c r="Q2353" t="s">
        <v>13655</v>
      </c>
      <c r="R2353" t="s">
        <v>13656</v>
      </c>
      <c r="S2353">
        <v>54454654</v>
      </c>
      <c r="T2353">
        <v>363.18021499999998</v>
      </c>
      <c r="U2353" t="s">
        <v>31</v>
      </c>
      <c r="V2353" t="s">
        <v>9311</v>
      </c>
      <c r="W2353" t="s">
        <v>23</v>
      </c>
    </row>
    <row r="2354" spans="1:23" x14ac:dyDescent="0.4">
      <c r="A2354">
        <v>2353</v>
      </c>
      <c r="B2354">
        <v>1</v>
      </c>
      <c r="C2354">
        <v>1</v>
      </c>
      <c r="D2354">
        <v>1</v>
      </c>
      <c r="E2354">
        <v>1</v>
      </c>
      <c r="F2354">
        <v>0.40974672679639901</v>
      </c>
      <c r="G2354">
        <v>-16.754636299604702</v>
      </c>
      <c r="H2354">
        <v>0.999999999999999</v>
      </c>
      <c r="I2354">
        <v>53.214275868948597</v>
      </c>
      <c r="J2354" t="s">
        <v>3205</v>
      </c>
      <c r="K2354" t="s">
        <v>25</v>
      </c>
      <c r="L2354" t="s">
        <v>3206</v>
      </c>
      <c r="M2354" t="s">
        <v>3207</v>
      </c>
      <c r="N2354" t="s">
        <v>3208</v>
      </c>
      <c r="O2354" t="s">
        <v>3209</v>
      </c>
      <c r="P2354">
        <v>0.81527781499999996</v>
      </c>
      <c r="Q2354" t="s">
        <v>3210</v>
      </c>
      <c r="R2354" t="s">
        <v>3211</v>
      </c>
      <c r="S2354">
        <v>34447747454</v>
      </c>
      <c r="T2354">
        <v>161.08080000000001</v>
      </c>
      <c r="U2354" t="s">
        <v>31</v>
      </c>
      <c r="V2354" t="s">
        <v>13989</v>
      </c>
      <c r="W2354" t="s">
        <v>23</v>
      </c>
    </row>
    <row r="2355" spans="1:23" x14ac:dyDescent="0.4">
      <c r="A2355">
        <v>2354</v>
      </c>
      <c r="B2355">
        <v>1</v>
      </c>
      <c r="C2355">
        <v>1</v>
      </c>
      <c r="D2355">
        <v>1</v>
      </c>
      <c r="E2355">
        <v>1</v>
      </c>
      <c r="F2355">
        <v>0.40974672679639901</v>
      </c>
      <c r="G2355">
        <v>-16.754636299604702</v>
      </c>
      <c r="H2355" t="s">
        <v>23</v>
      </c>
      <c r="I2355">
        <v>53.214275868948597</v>
      </c>
      <c r="J2355" t="s">
        <v>3205</v>
      </c>
      <c r="K2355" t="s">
        <v>25</v>
      </c>
      <c r="L2355" t="s">
        <v>3206</v>
      </c>
      <c r="M2355" t="s">
        <v>3207</v>
      </c>
      <c r="N2355" t="s">
        <v>3208</v>
      </c>
      <c r="O2355" t="s">
        <v>3209</v>
      </c>
      <c r="P2355">
        <v>0.81527781499999996</v>
      </c>
      <c r="Q2355" t="s">
        <v>3210</v>
      </c>
      <c r="R2355" t="s">
        <v>3211</v>
      </c>
      <c r="S2355">
        <v>34447747454</v>
      </c>
      <c r="T2355">
        <v>161.08080000000001</v>
      </c>
      <c r="U2355" t="s">
        <v>31</v>
      </c>
      <c r="V2355" t="s">
        <v>3805</v>
      </c>
      <c r="W2355" t="s">
        <v>23</v>
      </c>
    </row>
    <row r="2356" spans="1:23" x14ac:dyDescent="0.4">
      <c r="A2356">
        <v>2355</v>
      </c>
      <c r="B2356">
        <v>1</v>
      </c>
      <c r="C2356">
        <v>2</v>
      </c>
      <c r="D2356">
        <v>1</v>
      </c>
      <c r="E2356">
        <v>3</v>
      </c>
      <c r="F2356">
        <v>0.40927267508431098</v>
      </c>
      <c r="G2356">
        <v>-258.03506034895702</v>
      </c>
      <c r="H2356">
        <v>4.5226130653266298E-2</v>
      </c>
      <c r="I2356">
        <v>29.641110158611699</v>
      </c>
      <c r="J2356" t="s">
        <v>2668</v>
      </c>
      <c r="K2356" t="s">
        <v>25</v>
      </c>
      <c r="L2356" t="s">
        <v>2669</v>
      </c>
      <c r="M2356" t="s">
        <v>2670</v>
      </c>
      <c r="N2356" t="s">
        <v>2671</v>
      </c>
      <c r="O2356" t="s">
        <v>2672</v>
      </c>
      <c r="P2356">
        <v>-10.399999599999999</v>
      </c>
      <c r="Q2356" t="s">
        <v>2673</v>
      </c>
      <c r="R2356" t="s">
        <v>2674</v>
      </c>
      <c r="S2356">
        <v>16910690</v>
      </c>
      <c r="T2356">
        <v>611.19704679999995</v>
      </c>
      <c r="U2356" t="s">
        <v>31</v>
      </c>
      <c r="V2356" t="s">
        <v>13990</v>
      </c>
      <c r="W2356" t="s">
        <v>23</v>
      </c>
    </row>
    <row r="2357" spans="1:23" x14ac:dyDescent="0.4">
      <c r="A2357">
        <v>2356</v>
      </c>
      <c r="B2357">
        <v>1</v>
      </c>
      <c r="C2357">
        <v>1</v>
      </c>
      <c r="D2357">
        <v>1</v>
      </c>
      <c r="E2357">
        <v>1</v>
      </c>
      <c r="F2357">
        <v>0.40918592884529598</v>
      </c>
      <c r="G2357">
        <v>-5.2372816335744403</v>
      </c>
      <c r="H2357" t="s">
        <v>23</v>
      </c>
      <c r="I2357">
        <v>32.466507792171299</v>
      </c>
      <c r="J2357" t="s">
        <v>2455</v>
      </c>
      <c r="K2357" t="s">
        <v>25</v>
      </c>
      <c r="L2357" t="s">
        <v>3722</v>
      </c>
      <c r="M2357" t="s">
        <v>3723</v>
      </c>
      <c r="N2357" t="s">
        <v>3724</v>
      </c>
      <c r="O2357" t="s">
        <v>3725</v>
      </c>
      <c r="P2357">
        <v>-2.2000000499999999</v>
      </c>
      <c r="Q2357" t="s">
        <v>3726</v>
      </c>
      <c r="R2357" t="s">
        <v>3727</v>
      </c>
      <c r="S2357">
        <v>3981686</v>
      </c>
      <c r="T2357">
        <v>741.22609999999997</v>
      </c>
      <c r="U2357" t="s">
        <v>31</v>
      </c>
      <c r="V2357" t="s">
        <v>2890</v>
      </c>
      <c r="W2357" t="s">
        <v>23</v>
      </c>
    </row>
    <row r="2358" spans="1:23" x14ac:dyDescent="0.4">
      <c r="A2358">
        <v>2357</v>
      </c>
      <c r="B2358">
        <v>1</v>
      </c>
      <c r="C2358">
        <v>1</v>
      </c>
      <c r="D2358">
        <v>1</v>
      </c>
      <c r="E2358">
        <v>1</v>
      </c>
      <c r="F2358">
        <v>0.40918592884529598</v>
      </c>
      <c r="G2358">
        <v>-5.2372816335744403</v>
      </c>
      <c r="H2358">
        <v>0.999999999999999</v>
      </c>
      <c r="I2358">
        <v>32.466507792171299</v>
      </c>
      <c r="J2358" t="s">
        <v>2455</v>
      </c>
      <c r="K2358" t="s">
        <v>25</v>
      </c>
      <c r="L2358" t="s">
        <v>3722</v>
      </c>
      <c r="M2358" t="s">
        <v>3723</v>
      </c>
      <c r="N2358" t="s">
        <v>3724</v>
      </c>
      <c r="O2358" t="s">
        <v>3725</v>
      </c>
      <c r="P2358">
        <v>-2.2000000499999999</v>
      </c>
      <c r="Q2358" t="s">
        <v>3726</v>
      </c>
      <c r="R2358" t="s">
        <v>3727</v>
      </c>
      <c r="S2358">
        <v>3981686</v>
      </c>
      <c r="T2358">
        <v>741.22609999999997</v>
      </c>
      <c r="U2358" t="s">
        <v>31</v>
      </c>
      <c r="V2358" t="s">
        <v>13991</v>
      </c>
      <c r="W2358" t="s">
        <v>23</v>
      </c>
    </row>
    <row r="2359" spans="1:23" x14ac:dyDescent="0.4">
      <c r="A2359">
        <v>2358</v>
      </c>
      <c r="B2359">
        <v>1</v>
      </c>
      <c r="C2359">
        <v>1</v>
      </c>
      <c r="D2359">
        <v>1</v>
      </c>
      <c r="E2359">
        <v>1</v>
      </c>
      <c r="F2359">
        <v>0.408770889105319</v>
      </c>
      <c r="G2359">
        <v>-15.4737343452208</v>
      </c>
      <c r="H2359">
        <v>0.999999999999999</v>
      </c>
      <c r="I2359">
        <v>25.9099218854581</v>
      </c>
      <c r="J2359" t="s">
        <v>3242</v>
      </c>
      <c r="K2359" t="s">
        <v>25</v>
      </c>
      <c r="L2359" t="s">
        <v>7295</v>
      </c>
      <c r="M2359" t="s">
        <v>7296</v>
      </c>
      <c r="N2359" t="s">
        <v>7297</v>
      </c>
      <c r="O2359" t="s">
        <v>7298</v>
      </c>
      <c r="P2359">
        <v>1.7999999499999999</v>
      </c>
      <c r="Q2359" t="s">
        <v>7299</v>
      </c>
      <c r="R2359" t="s">
        <v>7300</v>
      </c>
      <c r="S2359">
        <v>34447485310</v>
      </c>
      <c r="T2359">
        <v>289.07066459999999</v>
      </c>
      <c r="U2359" t="s">
        <v>31</v>
      </c>
      <c r="V2359" t="s">
        <v>13992</v>
      </c>
      <c r="W2359" t="s">
        <v>23</v>
      </c>
    </row>
    <row r="2360" spans="1:23" x14ac:dyDescent="0.4">
      <c r="A2360">
        <v>2359</v>
      </c>
      <c r="B2360">
        <v>1</v>
      </c>
      <c r="C2360">
        <v>1</v>
      </c>
      <c r="D2360">
        <v>1</v>
      </c>
      <c r="E2360">
        <v>1</v>
      </c>
      <c r="F2360">
        <v>0.408770889105319</v>
      </c>
      <c r="G2360">
        <v>-15.4737343452208</v>
      </c>
      <c r="H2360" t="s">
        <v>23</v>
      </c>
      <c r="I2360">
        <v>25.9099218854581</v>
      </c>
      <c r="J2360" t="s">
        <v>3242</v>
      </c>
      <c r="K2360" t="s">
        <v>25</v>
      </c>
      <c r="L2360" t="s">
        <v>7295</v>
      </c>
      <c r="M2360" t="s">
        <v>7296</v>
      </c>
      <c r="N2360" t="s">
        <v>7297</v>
      </c>
      <c r="O2360" t="s">
        <v>7298</v>
      </c>
      <c r="P2360">
        <v>1.7999999499999999</v>
      </c>
      <c r="Q2360" t="s">
        <v>7299</v>
      </c>
      <c r="R2360" t="s">
        <v>7300</v>
      </c>
      <c r="S2360">
        <v>34447485310</v>
      </c>
      <c r="T2360">
        <v>289.07066459999999</v>
      </c>
      <c r="U2360" t="s">
        <v>31</v>
      </c>
      <c r="V2360" t="s">
        <v>7301</v>
      </c>
      <c r="W2360" t="s">
        <v>23</v>
      </c>
    </row>
    <row r="2361" spans="1:23" x14ac:dyDescent="0.4">
      <c r="A2361">
        <v>2360</v>
      </c>
      <c r="B2361">
        <v>1</v>
      </c>
      <c r="C2361">
        <v>1</v>
      </c>
      <c r="D2361">
        <v>1</v>
      </c>
      <c r="E2361">
        <v>1</v>
      </c>
      <c r="F2361">
        <v>0.407262294572241</v>
      </c>
      <c r="G2361">
        <v>-3.0598955555225098</v>
      </c>
      <c r="H2361">
        <v>0.999999999999999</v>
      </c>
      <c r="I2361">
        <v>32.843757684161801</v>
      </c>
      <c r="J2361" t="s">
        <v>2752</v>
      </c>
      <c r="K2361" t="s">
        <v>25</v>
      </c>
      <c r="L2361" t="s">
        <v>6166</v>
      </c>
      <c r="M2361" t="s">
        <v>6167</v>
      </c>
      <c r="N2361" t="s">
        <v>6168</v>
      </c>
      <c r="O2361" t="s">
        <v>6169</v>
      </c>
      <c r="P2361">
        <v>0.10000000100000001</v>
      </c>
      <c r="Q2361" t="s">
        <v>6170</v>
      </c>
      <c r="R2361" t="s">
        <v>6171</v>
      </c>
      <c r="S2361">
        <v>34380234874</v>
      </c>
      <c r="T2361">
        <v>451.08710000000002</v>
      </c>
      <c r="U2361" t="s">
        <v>31</v>
      </c>
      <c r="V2361" t="s">
        <v>13993</v>
      </c>
      <c r="W2361" t="s">
        <v>23</v>
      </c>
    </row>
    <row r="2362" spans="1:23" x14ac:dyDescent="0.4">
      <c r="A2362">
        <v>2361</v>
      </c>
      <c r="B2362">
        <v>1</v>
      </c>
      <c r="C2362">
        <v>1</v>
      </c>
      <c r="D2362">
        <v>1</v>
      </c>
      <c r="E2362">
        <v>1</v>
      </c>
      <c r="F2362">
        <v>0.407262294572241</v>
      </c>
      <c r="G2362">
        <v>-3.0598955555225098</v>
      </c>
      <c r="H2362" t="s">
        <v>23</v>
      </c>
      <c r="I2362">
        <v>32.843757684161801</v>
      </c>
      <c r="J2362" t="s">
        <v>2752</v>
      </c>
      <c r="K2362" t="s">
        <v>25</v>
      </c>
      <c r="L2362" t="s">
        <v>6166</v>
      </c>
      <c r="M2362" t="s">
        <v>6167</v>
      </c>
      <c r="N2362" t="s">
        <v>6168</v>
      </c>
      <c r="O2362" t="s">
        <v>6169</v>
      </c>
      <c r="P2362">
        <v>0.10000000100000001</v>
      </c>
      <c r="Q2362" t="s">
        <v>6170</v>
      </c>
      <c r="R2362" t="s">
        <v>6171</v>
      </c>
      <c r="S2362">
        <v>34380234874</v>
      </c>
      <c r="T2362">
        <v>451.08710000000002</v>
      </c>
      <c r="U2362" t="s">
        <v>31</v>
      </c>
      <c r="V2362" t="s">
        <v>6172</v>
      </c>
      <c r="W2362" t="s">
        <v>23</v>
      </c>
    </row>
    <row r="2363" spans="1:23" x14ac:dyDescent="0.4">
      <c r="A2363">
        <v>2362</v>
      </c>
      <c r="B2363">
        <v>1</v>
      </c>
      <c r="C2363">
        <v>1</v>
      </c>
      <c r="D2363">
        <v>1</v>
      </c>
      <c r="E2363">
        <v>1</v>
      </c>
      <c r="F2363">
        <v>0.40726229457160701</v>
      </c>
      <c r="G2363">
        <v>-3.0598955555225098</v>
      </c>
      <c r="H2363" t="s">
        <v>23</v>
      </c>
      <c r="I2363">
        <v>32.842465290850903</v>
      </c>
      <c r="J2363" t="s">
        <v>2752</v>
      </c>
      <c r="K2363" t="s">
        <v>25</v>
      </c>
      <c r="L2363" t="s">
        <v>6166</v>
      </c>
      <c r="M2363" t="s">
        <v>6167</v>
      </c>
      <c r="N2363" t="s">
        <v>6168</v>
      </c>
      <c r="O2363" t="s">
        <v>6169</v>
      </c>
      <c r="P2363">
        <v>0.10000000100000001</v>
      </c>
      <c r="Q2363" t="s">
        <v>6170</v>
      </c>
      <c r="R2363" t="s">
        <v>6171</v>
      </c>
      <c r="S2363">
        <v>34380234874</v>
      </c>
      <c r="T2363">
        <v>451.08710250000001</v>
      </c>
      <c r="U2363" t="s">
        <v>31</v>
      </c>
      <c r="V2363" t="s">
        <v>6174</v>
      </c>
      <c r="W2363" t="s">
        <v>23</v>
      </c>
    </row>
    <row r="2364" spans="1:23" x14ac:dyDescent="0.4">
      <c r="A2364">
        <v>2363</v>
      </c>
      <c r="B2364">
        <v>1</v>
      </c>
      <c r="C2364">
        <v>1</v>
      </c>
      <c r="D2364">
        <v>1</v>
      </c>
      <c r="E2364">
        <v>1</v>
      </c>
      <c r="F2364">
        <v>0.40726229457160701</v>
      </c>
      <c r="G2364">
        <v>-3.0598955555225098</v>
      </c>
      <c r="H2364">
        <v>0.999999999999999</v>
      </c>
      <c r="I2364">
        <v>32.842465290850903</v>
      </c>
      <c r="J2364" t="s">
        <v>2752</v>
      </c>
      <c r="K2364" t="s">
        <v>25</v>
      </c>
      <c r="L2364" t="s">
        <v>6166</v>
      </c>
      <c r="M2364" t="s">
        <v>6167</v>
      </c>
      <c r="N2364" t="s">
        <v>6168</v>
      </c>
      <c r="O2364" t="s">
        <v>6169</v>
      </c>
      <c r="P2364">
        <v>0.10000000100000001</v>
      </c>
      <c r="Q2364" t="s">
        <v>6170</v>
      </c>
      <c r="R2364" t="s">
        <v>6171</v>
      </c>
      <c r="S2364">
        <v>34380234874</v>
      </c>
      <c r="T2364">
        <v>451.08710250000001</v>
      </c>
      <c r="U2364" t="s">
        <v>31</v>
      </c>
      <c r="V2364" t="s">
        <v>13994</v>
      </c>
      <c r="W2364" t="s">
        <v>23</v>
      </c>
    </row>
    <row r="2365" spans="1:23" x14ac:dyDescent="0.4">
      <c r="A2365">
        <v>2364</v>
      </c>
      <c r="B2365">
        <v>1</v>
      </c>
      <c r="C2365">
        <v>1</v>
      </c>
      <c r="D2365">
        <v>1</v>
      </c>
      <c r="E2365">
        <v>1</v>
      </c>
      <c r="F2365">
        <v>0.40688876988684802</v>
      </c>
      <c r="G2365">
        <v>-21.219591149431501</v>
      </c>
      <c r="H2365" t="s">
        <v>23</v>
      </c>
      <c r="I2365">
        <v>25.7964881175884</v>
      </c>
      <c r="J2365" t="s">
        <v>2387</v>
      </c>
      <c r="K2365" t="s">
        <v>25</v>
      </c>
      <c r="L2365" t="s">
        <v>13995</v>
      </c>
      <c r="M2365" t="s">
        <v>13996</v>
      </c>
      <c r="N2365" t="s">
        <v>13997</v>
      </c>
      <c r="O2365" t="s">
        <v>13998</v>
      </c>
      <c r="P2365">
        <v>0.42252111399999998</v>
      </c>
      <c r="Q2365" t="s">
        <v>13999</v>
      </c>
      <c r="R2365" t="s">
        <v>14000</v>
      </c>
      <c r="S2365">
        <v>121612654</v>
      </c>
      <c r="T2365">
        <v>132.10191</v>
      </c>
      <c r="U2365" t="s">
        <v>31</v>
      </c>
      <c r="V2365" t="s">
        <v>2839</v>
      </c>
      <c r="W2365" t="s">
        <v>23</v>
      </c>
    </row>
    <row r="2366" spans="1:23" x14ac:dyDescent="0.4">
      <c r="A2366">
        <v>2365</v>
      </c>
      <c r="B2366">
        <v>1</v>
      </c>
      <c r="C2366">
        <v>1</v>
      </c>
      <c r="D2366">
        <v>1</v>
      </c>
      <c r="E2366">
        <v>1</v>
      </c>
      <c r="F2366">
        <v>0.40688876988684802</v>
      </c>
      <c r="G2366">
        <v>-21.219591149431501</v>
      </c>
      <c r="H2366">
        <v>0.999999999999999</v>
      </c>
      <c r="I2366">
        <v>25.7964881175884</v>
      </c>
      <c r="J2366" t="s">
        <v>2387</v>
      </c>
      <c r="K2366" t="s">
        <v>25</v>
      </c>
      <c r="L2366" t="s">
        <v>13995</v>
      </c>
      <c r="M2366" t="s">
        <v>13996</v>
      </c>
      <c r="N2366" t="s">
        <v>13997</v>
      </c>
      <c r="O2366" t="s">
        <v>13998</v>
      </c>
      <c r="P2366">
        <v>0.42252111399999998</v>
      </c>
      <c r="Q2366" t="s">
        <v>13999</v>
      </c>
      <c r="R2366" t="s">
        <v>14000</v>
      </c>
      <c r="S2366">
        <v>121612654</v>
      </c>
      <c r="T2366">
        <v>132.10191</v>
      </c>
      <c r="U2366" t="s">
        <v>31</v>
      </c>
      <c r="V2366" t="s">
        <v>14001</v>
      </c>
      <c r="W2366" t="s">
        <v>23</v>
      </c>
    </row>
    <row r="2367" spans="1:23" x14ac:dyDescent="0.4">
      <c r="A2367">
        <v>2366</v>
      </c>
      <c r="B2367">
        <v>1</v>
      </c>
      <c r="C2367">
        <v>1</v>
      </c>
      <c r="D2367">
        <v>1</v>
      </c>
      <c r="E2367">
        <v>1</v>
      </c>
      <c r="F2367">
        <v>0.40646091409306701</v>
      </c>
      <c r="G2367">
        <v>-12.4262987868193</v>
      </c>
      <c r="H2367">
        <v>0.999999999999999</v>
      </c>
      <c r="I2367">
        <v>58.089560872919698</v>
      </c>
      <c r="J2367" t="s">
        <v>1621</v>
      </c>
      <c r="K2367" t="s">
        <v>25</v>
      </c>
      <c r="L2367" t="s">
        <v>13658</v>
      </c>
      <c r="M2367" t="s">
        <v>13659</v>
      </c>
      <c r="N2367" t="s">
        <v>13660</v>
      </c>
      <c r="O2367" t="s">
        <v>13661</v>
      </c>
      <c r="P2367">
        <v>0</v>
      </c>
      <c r="Q2367" t="s">
        <v>13662</v>
      </c>
      <c r="R2367" t="s">
        <v>13663</v>
      </c>
      <c r="S2367">
        <v>104653182</v>
      </c>
      <c r="T2367">
        <v>417.11800870000002</v>
      </c>
      <c r="U2367" t="s">
        <v>31</v>
      </c>
      <c r="V2367" t="s">
        <v>14002</v>
      </c>
      <c r="W2367" t="s">
        <v>23</v>
      </c>
    </row>
    <row r="2368" spans="1:23" x14ac:dyDescent="0.4">
      <c r="A2368">
        <v>2367</v>
      </c>
      <c r="B2368">
        <v>1</v>
      </c>
      <c r="C2368">
        <v>1</v>
      </c>
      <c r="D2368">
        <v>1</v>
      </c>
      <c r="E2368">
        <v>1</v>
      </c>
      <c r="F2368">
        <v>0.40646091409306701</v>
      </c>
      <c r="G2368">
        <v>-12.4262987868193</v>
      </c>
      <c r="H2368" t="s">
        <v>23</v>
      </c>
      <c r="I2368">
        <v>58.089560872919698</v>
      </c>
      <c r="J2368" t="s">
        <v>1621</v>
      </c>
      <c r="K2368" t="s">
        <v>25</v>
      </c>
      <c r="L2368" t="s">
        <v>13658</v>
      </c>
      <c r="M2368" t="s">
        <v>13659</v>
      </c>
      <c r="N2368" t="s">
        <v>13660</v>
      </c>
      <c r="O2368" t="s">
        <v>13661</v>
      </c>
      <c r="P2368">
        <v>0</v>
      </c>
      <c r="Q2368" t="s">
        <v>13662</v>
      </c>
      <c r="R2368" t="s">
        <v>13663</v>
      </c>
      <c r="S2368">
        <v>104653182</v>
      </c>
      <c r="T2368">
        <v>417.11800870000002</v>
      </c>
      <c r="U2368" t="s">
        <v>31</v>
      </c>
      <c r="V2368" t="s">
        <v>10914</v>
      </c>
      <c r="W2368" t="s">
        <v>23</v>
      </c>
    </row>
    <row r="2369" spans="1:23" x14ac:dyDescent="0.4">
      <c r="A2369">
        <v>2368</v>
      </c>
      <c r="B2369">
        <v>1</v>
      </c>
      <c r="C2369">
        <v>1</v>
      </c>
      <c r="D2369">
        <v>1</v>
      </c>
      <c r="E2369">
        <v>1</v>
      </c>
      <c r="F2369">
        <v>0.40608579313892001</v>
      </c>
      <c r="G2369">
        <v>-27.160261600509902</v>
      </c>
      <c r="H2369">
        <v>0.999999999999999</v>
      </c>
      <c r="I2369">
        <v>15.4203145295303</v>
      </c>
      <c r="J2369" t="s">
        <v>3335</v>
      </c>
      <c r="K2369" t="s">
        <v>25</v>
      </c>
      <c r="L2369" t="s">
        <v>13884</v>
      </c>
      <c r="M2369" t="s">
        <v>13885</v>
      </c>
      <c r="N2369" t="s">
        <v>13886</v>
      </c>
      <c r="O2369" t="s">
        <v>13887</v>
      </c>
      <c r="P2369">
        <v>8.3000001900000004</v>
      </c>
      <c r="Q2369" t="s">
        <v>13888</v>
      </c>
      <c r="R2369" t="s">
        <v>13889</v>
      </c>
      <c r="S2369">
        <v>34</v>
      </c>
      <c r="T2369">
        <v>396.34719999999999</v>
      </c>
      <c r="U2369" t="s">
        <v>31</v>
      </c>
      <c r="V2369" t="s">
        <v>14003</v>
      </c>
      <c r="W2369" t="s">
        <v>23</v>
      </c>
    </row>
    <row r="2370" spans="1:23" x14ac:dyDescent="0.4">
      <c r="A2370">
        <v>2369</v>
      </c>
      <c r="B2370">
        <v>1</v>
      </c>
      <c r="C2370">
        <v>1</v>
      </c>
      <c r="D2370">
        <v>1</v>
      </c>
      <c r="E2370">
        <v>1</v>
      </c>
      <c r="F2370">
        <v>0.40608579313892001</v>
      </c>
      <c r="G2370">
        <v>-27.160261600509902</v>
      </c>
      <c r="H2370" t="s">
        <v>23</v>
      </c>
      <c r="I2370">
        <v>15.4203145295303</v>
      </c>
      <c r="J2370" t="s">
        <v>3335</v>
      </c>
      <c r="K2370" t="s">
        <v>25</v>
      </c>
      <c r="L2370" t="s">
        <v>13884</v>
      </c>
      <c r="M2370" t="s">
        <v>13885</v>
      </c>
      <c r="N2370" t="s">
        <v>13886</v>
      </c>
      <c r="O2370" t="s">
        <v>13887</v>
      </c>
      <c r="P2370">
        <v>8.3000001900000004</v>
      </c>
      <c r="Q2370" t="s">
        <v>13888</v>
      </c>
      <c r="R2370" t="s">
        <v>13889</v>
      </c>
      <c r="S2370">
        <v>34</v>
      </c>
      <c r="T2370">
        <v>396.34719999999999</v>
      </c>
      <c r="U2370" t="s">
        <v>31</v>
      </c>
      <c r="V2370" t="s">
        <v>6928</v>
      </c>
      <c r="W2370" t="s">
        <v>23</v>
      </c>
    </row>
    <row r="2371" spans="1:23" x14ac:dyDescent="0.4">
      <c r="A2371">
        <v>2370</v>
      </c>
      <c r="B2371">
        <v>1</v>
      </c>
      <c r="C2371">
        <v>1</v>
      </c>
      <c r="D2371">
        <v>1</v>
      </c>
      <c r="E2371">
        <v>1</v>
      </c>
      <c r="F2371">
        <v>0.40578610774371499</v>
      </c>
      <c r="G2371">
        <v>-11.5136024013292</v>
      </c>
      <c r="H2371" t="s">
        <v>23</v>
      </c>
      <c r="I2371">
        <v>24.2177228869432</v>
      </c>
      <c r="J2371" t="s">
        <v>3322</v>
      </c>
      <c r="K2371" t="s">
        <v>25</v>
      </c>
      <c r="L2371" t="s">
        <v>3323</v>
      </c>
      <c r="M2371" t="s">
        <v>3324</v>
      </c>
      <c r="N2371" t="s">
        <v>3325</v>
      </c>
      <c r="O2371" t="s">
        <v>3326</v>
      </c>
      <c r="P2371">
        <v>2.6852800800000001</v>
      </c>
      <c r="Q2371" t="s">
        <v>3327</v>
      </c>
      <c r="R2371" t="s">
        <v>3328</v>
      </c>
      <c r="S2371">
        <v>17266829694</v>
      </c>
      <c r="T2371">
        <v>213.1022395</v>
      </c>
      <c r="U2371" t="s">
        <v>31</v>
      </c>
      <c r="V2371" t="s">
        <v>9807</v>
      </c>
      <c r="W2371" t="s">
        <v>23</v>
      </c>
    </row>
    <row r="2372" spans="1:23" x14ac:dyDescent="0.4">
      <c r="A2372">
        <v>2371</v>
      </c>
      <c r="B2372">
        <v>1</v>
      </c>
      <c r="C2372">
        <v>1</v>
      </c>
      <c r="D2372">
        <v>1</v>
      </c>
      <c r="E2372">
        <v>1</v>
      </c>
      <c r="F2372">
        <v>0.40578610774371499</v>
      </c>
      <c r="G2372">
        <v>-11.5136024013292</v>
      </c>
      <c r="H2372">
        <v>0.999999999999999</v>
      </c>
      <c r="I2372">
        <v>24.2177228869432</v>
      </c>
      <c r="J2372" t="s">
        <v>3322</v>
      </c>
      <c r="K2372" t="s">
        <v>25</v>
      </c>
      <c r="L2372" t="s">
        <v>3323</v>
      </c>
      <c r="M2372" t="s">
        <v>3324</v>
      </c>
      <c r="N2372" t="s">
        <v>3325</v>
      </c>
      <c r="O2372" t="s">
        <v>3326</v>
      </c>
      <c r="P2372">
        <v>2.6852800800000001</v>
      </c>
      <c r="Q2372" t="s">
        <v>3327</v>
      </c>
      <c r="R2372" t="s">
        <v>3328</v>
      </c>
      <c r="S2372">
        <v>17266829694</v>
      </c>
      <c r="T2372">
        <v>213.1022395</v>
      </c>
      <c r="U2372" t="s">
        <v>31</v>
      </c>
      <c r="V2372" t="s">
        <v>14004</v>
      </c>
      <c r="W2372" t="s">
        <v>23</v>
      </c>
    </row>
    <row r="2373" spans="1:23" x14ac:dyDescent="0.4">
      <c r="A2373">
        <v>2372</v>
      </c>
      <c r="B2373">
        <v>1</v>
      </c>
      <c r="C2373">
        <v>3</v>
      </c>
      <c r="D2373">
        <v>1</v>
      </c>
      <c r="E2373">
        <v>2</v>
      </c>
      <c r="F2373">
        <v>0.40508349750550399</v>
      </c>
      <c r="G2373">
        <v>-61.814555148063199</v>
      </c>
      <c r="H2373">
        <v>0.57638190954773805</v>
      </c>
      <c r="I2373">
        <v>35.358208184156197</v>
      </c>
      <c r="J2373" t="s">
        <v>1710</v>
      </c>
      <c r="K2373" t="s">
        <v>25</v>
      </c>
      <c r="L2373" t="s">
        <v>14005</v>
      </c>
      <c r="M2373" t="s">
        <v>14006</v>
      </c>
      <c r="N2373" t="s">
        <v>14007</v>
      </c>
      <c r="O2373" t="s">
        <v>14008</v>
      </c>
      <c r="P2373">
        <v>-1.2000000500000001</v>
      </c>
      <c r="Q2373" t="s">
        <v>14009</v>
      </c>
      <c r="R2373" t="s">
        <v>14010</v>
      </c>
      <c r="S2373">
        <v>71065974</v>
      </c>
      <c r="T2373">
        <v>357.11800870000002</v>
      </c>
      <c r="U2373" t="s">
        <v>31</v>
      </c>
      <c r="V2373" t="s">
        <v>14011</v>
      </c>
      <c r="W2373" t="s">
        <v>23</v>
      </c>
    </row>
    <row r="2374" spans="1:23" x14ac:dyDescent="0.4">
      <c r="A2374">
        <v>2373</v>
      </c>
      <c r="B2374">
        <v>1</v>
      </c>
      <c r="C2374">
        <v>3</v>
      </c>
      <c r="D2374">
        <v>1</v>
      </c>
      <c r="E2374">
        <v>2</v>
      </c>
      <c r="F2374">
        <v>0.40508349750534201</v>
      </c>
      <c r="G2374">
        <v>-61.814555148063199</v>
      </c>
      <c r="H2374">
        <v>0.56582914572864296</v>
      </c>
      <c r="I2374">
        <v>35.357783405493699</v>
      </c>
      <c r="J2374" t="s">
        <v>1710</v>
      </c>
      <c r="K2374" t="s">
        <v>25</v>
      </c>
      <c r="L2374" t="s">
        <v>14005</v>
      </c>
      <c r="M2374" t="s">
        <v>14006</v>
      </c>
      <c r="N2374" t="s">
        <v>14007</v>
      </c>
      <c r="O2374" t="s">
        <v>14008</v>
      </c>
      <c r="P2374">
        <v>-1.2000000500000001</v>
      </c>
      <c r="Q2374" t="s">
        <v>14009</v>
      </c>
      <c r="R2374" t="s">
        <v>14010</v>
      </c>
      <c r="S2374">
        <v>71065974</v>
      </c>
      <c r="T2374">
        <v>357.11801000000003</v>
      </c>
      <c r="U2374" t="s">
        <v>31</v>
      </c>
      <c r="V2374" t="s">
        <v>14012</v>
      </c>
      <c r="W2374" t="s">
        <v>23</v>
      </c>
    </row>
    <row r="2375" spans="1:23" x14ac:dyDescent="0.4">
      <c r="A2375">
        <v>2374</v>
      </c>
      <c r="B2375">
        <v>1</v>
      </c>
      <c r="C2375">
        <v>1</v>
      </c>
      <c r="D2375">
        <v>1</v>
      </c>
      <c r="E2375">
        <v>1</v>
      </c>
      <c r="F2375">
        <v>0.40502762109615698</v>
      </c>
      <c r="G2375">
        <v>-18.186277031487901</v>
      </c>
      <c r="H2375">
        <v>0.999999999999999</v>
      </c>
      <c r="I2375">
        <v>30.489821693212701</v>
      </c>
      <c r="J2375" t="s">
        <v>5353</v>
      </c>
      <c r="K2375" t="s">
        <v>25</v>
      </c>
      <c r="L2375" t="s">
        <v>6368</v>
      </c>
      <c r="M2375" t="s">
        <v>6369</v>
      </c>
      <c r="N2375" t="s">
        <v>6370</v>
      </c>
      <c r="O2375" t="s">
        <v>6371</v>
      </c>
      <c r="P2375">
        <v>1.78963172</v>
      </c>
      <c r="Q2375" t="s">
        <v>6372</v>
      </c>
      <c r="R2375" t="s">
        <v>6373</v>
      </c>
      <c r="S2375">
        <v>43037548670</v>
      </c>
      <c r="T2375">
        <v>209.08083529999999</v>
      </c>
      <c r="U2375" t="s">
        <v>31</v>
      </c>
      <c r="V2375" t="s">
        <v>14013</v>
      </c>
      <c r="W2375" t="s">
        <v>23</v>
      </c>
    </row>
    <row r="2376" spans="1:23" x14ac:dyDescent="0.4">
      <c r="A2376">
        <v>2375</v>
      </c>
      <c r="B2376">
        <v>1</v>
      </c>
      <c r="C2376">
        <v>1</v>
      </c>
      <c r="D2376">
        <v>1</v>
      </c>
      <c r="E2376">
        <v>1</v>
      </c>
      <c r="F2376">
        <v>0.40502762109615698</v>
      </c>
      <c r="G2376">
        <v>-18.186277031487901</v>
      </c>
      <c r="H2376" t="s">
        <v>23</v>
      </c>
      <c r="I2376">
        <v>30.489821693212701</v>
      </c>
      <c r="J2376" t="s">
        <v>5353</v>
      </c>
      <c r="K2376" t="s">
        <v>25</v>
      </c>
      <c r="L2376" t="s">
        <v>6368</v>
      </c>
      <c r="M2376" t="s">
        <v>6369</v>
      </c>
      <c r="N2376" t="s">
        <v>6370</v>
      </c>
      <c r="O2376" t="s">
        <v>6371</v>
      </c>
      <c r="P2376">
        <v>1.78963172</v>
      </c>
      <c r="Q2376" t="s">
        <v>6372</v>
      </c>
      <c r="R2376" t="s">
        <v>6373</v>
      </c>
      <c r="S2376">
        <v>43037548670</v>
      </c>
      <c r="T2376">
        <v>209.08083529999999</v>
      </c>
      <c r="U2376" t="s">
        <v>31</v>
      </c>
      <c r="V2376" t="s">
        <v>5360</v>
      </c>
      <c r="W2376" t="s">
        <v>23</v>
      </c>
    </row>
    <row r="2377" spans="1:23" x14ac:dyDescent="0.4">
      <c r="A2377">
        <v>2376</v>
      </c>
      <c r="B2377">
        <v>1</v>
      </c>
      <c r="C2377">
        <v>1</v>
      </c>
      <c r="D2377">
        <v>1</v>
      </c>
      <c r="E2377">
        <v>1</v>
      </c>
      <c r="F2377">
        <v>0.40493673311108103</v>
      </c>
      <c r="G2377">
        <v>-23.996594597529199</v>
      </c>
      <c r="H2377">
        <v>0.999999999999999</v>
      </c>
      <c r="I2377">
        <v>7.1520556387561403</v>
      </c>
      <c r="J2377" t="s">
        <v>1267</v>
      </c>
      <c r="K2377" t="s">
        <v>25</v>
      </c>
      <c r="L2377" t="s">
        <v>13612</v>
      </c>
      <c r="M2377" t="s">
        <v>13613</v>
      </c>
      <c r="N2377" t="s">
        <v>13614</v>
      </c>
      <c r="O2377" t="s">
        <v>13615</v>
      </c>
      <c r="P2377">
        <v>0.80000001200000004</v>
      </c>
      <c r="Q2377" t="s">
        <v>13616</v>
      </c>
      <c r="R2377" t="s">
        <v>13617</v>
      </c>
      <c r="S2377">
        <v>3727446</v>
      </c>
      <c r="T2377">
        <v>710.41100280000001</v>
      </c>
      <c r="U2377" t="s">
        <v>31</v>
      </c>
      <c r="V2377" t="s">
        <v>14014</v>
      </c>
      <c r="W2377" t="s">
        <v>23</v>
      </c>
    </row>
    <row r="2378" spans="1:23" x14ac:dyDescent="0.4">
      <c r="A2378">
        <v>2377</v>
      </c>
      <c r="B2378">
        <v>1</v>
      </c>
      <c r="C2378">
        <v>1</v>
      </c>
      <c r="D2378">
        <v>1</v>
      </c>
      <c r="E2378">
        <v>1</v>
      </c>
      <c r="F2378">
        <v>0.40493673311108103</v>
      </c>
      <c r="G2378">
        <v>-23.996594597529199</v>
      </c>
      <c r="H2378" t="s">
        <v>23</v>
      </c>
      <c r="I2378">
        <v>7.1520556387561403</v>
      </c>
      <c r="J2378" t="s">
        <v>1267</v>
      </c>
      <c r="K2378" t="s">
        <v>25</v>
      </c>
      <c r="L2378" t="s">
        <v>13612</v>
      </c>
      <c r="M2378" t="s">
        <v>13613</v>
      </c>
      <c r="N2378" t="s">
        <v>13614</v>
      </c>
      <c r="O2378" t="s">
        <v>13615</v>
      </c>
      <c r="P2378">
        <v>0.80000001200000004</v>
      </c>
      <c r="Q2378" t="s">
        <v>13616</v>
      </c>
      <c r="R2378" t="s">
        <v>13617</v>
      </c>
      <c r="S2378">
        <v>3727446</v>
      </c>
      <c r="T2378">
        <v>710.41100280000001</v>
      </c>
      <c r="U2378" t="s">
        <v>31</v>
      </c>
      <c r="V2378" t="s">
        <v>14015</v>
      </c>
      <c r="W2378" t="s">
        <v>23</v>
      </c>
    </row>
    <row r="2379" spans="1:23" x14ac:dyDescent="0.4">
      <c r="A2379">
        <v>2378</v>
      </c>
      <c r="B2379">
        <v>1</v>
      </c>
      <c r="C2379">
        <v>1</v>
      </c>
      <c r="D2379">
        <v>1</v>
      </c>
      <c r="E2379">
        <v>1</v>
      </c>
      <c r="F2379">
        <v>0.40479472667739702</v>
      </c>
      <c r="G2379">
        <v>-138.954154210083</v>
      </c>
      <c r="H2379" t="s">
        <v>23</v>
      </c>
      <c r="I2379">
        <v>11.009249950386</v>
      </c>
      <c r="J2379" t="s">
        <v>14016</v>
      </c>
      <c r="K2379" t="s">
        <v>25</v>
      </c>
      <c r="L2379" t="s">
        <v>14017</v>
      </c>
      <c r="M2379" t="s">
        <v>14018</v>
      </c>
      <c r="N2379" t="s">
        <v>14019</v>
      </c>
      <c r="O2379" t="s">
        <v>14020</v>
      </c>
      <c r="P2379">
        <v>1.2000000500000001</v>
      </c>
      <c r="Q2379">
        <v>208634</v>
      </c>
      <c r="R2379" t="s">
        <v>14021</v>
      </c>
      <c r="S2379">
        <v>67108866</v>
      </c>
      <c r="T2379">
        <v>243.1344</v>
      </c>
      <c r="U2379" t="s">
        <v>31</v>
      </c>
      <c r="V2379" t="s">
        <v>14022</v>
      </c>
      <c r="W2379" t="s">
        <v>23</v>
      </c>
    </row>
    <row r="2380" spans="1:23" x14ac:dyDescent="0.4">
      <c r="A2380">
        <v>2379</v>
      </c>
      <c r="B2380">
        <v>1</v>
      </c>
      <c r="C2380">
        <v>1</v>
      </c>
      <c r="D2380">
        <v>1</v>
      </c>
      <c r="E2380">
        <v>1</v>
      </c>
      <c r="F2380">
        <v>0.40479472667739702</v>
      </c>
      <c r="G2380">
        <v>-138.954154210083</v>
      </c>
      <c r="H2380">
        <v>0.999999999999999</v>
      </c>
      <c r="I2380">
        <v>11.009249950386</v>
      </c>
      <c r="J2380" t="s">
        <v>14016</v>
      </c>
      <c r="K2380" t="s">
        <v>25</v>
      </c>
      <c r="L2380" t="s">
        <v>14017</v>
      </c>
      <c r="M2380" t="s">
        <v>14018</v>
      </c>
      <c r="N2380" t="s">
        <v>14019</v>
      </c>
      <c r="O2380" t="s">
        <v>14020</v>
      </c>
      <c r="P2380">
        <v>1.2000000500000001</v>
      </c>
      <c r="Q2380">
        <v>208634</v>
      </c>
      <c r="R2380" t="s">
        <v>14021</v>
      </c>
      <c r="S2380">
        <v>67108866</v>
      </c>
      <c r="T2380">
        <v>243.1344</v>
      </c>
      <c r="U2380" t="s">
        <v>31</v>
      </c>
      <c r="V2380" t="s">
        <v>14023</v>
      </c>
      <c r="W2380" t="s">
        <v>23</v>
      </c>
    </row>
    <row r="2381" spans="1:23" x14ac:dyDescent="0.4">
      <c r="A2381">
        <v>2380</v>
      </c>
      <c r="B2381">
        <v>1</v>
      </c>
      <c r="C2381">
        <v>1</v>
      </c>
      <c r="D2381">
        <v>1</v>
      </c>
      <c r="E2381">
        <v>1</v>
      </c>
      <c r="F2381">
        <v>0.40466790699205402</v>
      </c>
      <c r="G2381">
        <v>-306.88554900321799</v>
      </c>
      <c r="H2381">
        <v>0.999999999999999</v>
      </c>
      <c r="I2381">
        <v>139.910066192785</v>
      </c>
      <c r="J2381" t="s">
        <v>2075</v>
      </c>
      <c r="K2381" t="s">
        <v>25</v>
      </c>
      <c r="L2381" t="s">
        <v>2076</v>
      </c>
      <c r="M2381" t="s">
        <v>2077</v>
      </c>
      <c r="N2381" t="s">
        <v>28</v>
      </c>
      <c r="O2381" t="s">
        <v>2078</v>
      </c>
      <c r="P2381">
        <v>-0.10000000100000001</v>
      </c>
      <c r="Q2381">
        <v>137333763</v>
      </c>
      <c r="R2381" t="s">
        <v>2079</v>
      </c>
      <c r="S2381">
        <v>34</v>
      </c>
      <c r="T2381">
        <v>365.21699999999998</v>
      </c>
      <c r="U2381" t="s">
        <v>31</v>
      </c>
      <c r="V2381" t="s">
        <v>14024</v>
      </c>
      <c r="W2381" t="s">
        <v>23</v>
      </c>
    </row>
    <row r="2382" spans="1:23" x14ac:dyDescent="0.4">
      <c r="A2382">
        <v>2381</v>
      </c>
      <c r="B2382">
        <v>1</v>
      </c>
      <c r="C2382">
        <v>1</v>
      </c>
      <c r="D2382">
        <v>1</v>
      </c>
      <c r="E2382">
        <v>1</v>
      </c>
      <c r="F2382">
        <v>0.40466790699205402</v>
      </c>
      <c r="G2382">
        <v>-306.88554900321799</v>
      </c>
      <c r="H2382" t="s">
        <v>23</v>
      </c>
      <c r="I2382">
        <v>139.910066192785</v>
      </c>
      <c r="J2382" t="s">
        <v>2075</v>
      </c>
      <c r="K2382" t="s">
        <v>25</v>
      </c>
      <c r="L2382" t="s">
        <v>2076</v>
      </c>
      <c r="M2382" t="s">
        <v>2077</v>
      </c>
      <c r="N2382" t="s">
        <v>28</v>
      </c>
      <c r="O2382" t="s">
        <v>2078</v>
      </c>
      <c r="P2382">
        <v>-0.10000000100000001</v>
      </c>
      <c r="Q2382">
        <v>137333763</v>
      </c>
      <c r="R2382" t="s">
        <v>2079</v>
      </c>
      <c r="S2382">
        <v>34</v>
      </c>
      <c r="T2382">
        <v>365.21699999999998</v>
      </c>
      <c r="U2382" t="s">
        <v>31</v>
      </c>
      <c r="V2382" t="s">
        <v>2081</v>
      </c>
      <c r="W2382" t="s">
        <v>23</v>
      </c>
    </row>
    <row r="2383" spans="1:23" x14ac:dyDescent="0.4">
      <c r="A2383">
        <v>2382</v>
      </c>
      <c r="B2383">
        <v>1</v>
      </c>
      <c r="C2383">
        <v>1</v>
      </c>
      <c r="D2383">
        <v>1</v>
      </c>
      <c r="E2383">
        <v>2</v>
      </c>
      <c r="F2383">
        <v>0.40402030146282902</v>
      </c>
      <c r="G2383">
        <v>-36.228938977310698</v>
      </c>
      <c r="H2383">
        <v>0.98793969849246199</v>
      </c>
      <c r="I2383">
        <v>27.883737986225199</v>
      </c>
      <c r="J2383" t="s">
        <v>1532</v>
      </c>
      <c r="K2383" t="s">
        <v>25</v>
      </c>
      <c r="L2383" t="s">
        <v>2660</v>
      </c>
      <c r="M2383" t="s">
        <v>2661</v>
      </c>
      <c r="N2383" t="s">
        <v>2662</v>
      </c>
      <c r="O2383" t="s">
        <v>2663</v>
      </c>
      <c r="P2383">
        <v>1</v>
      </c>
      <c r="Q2383" t="s">
        <v>2664</v>
      </c>
      <c r="R2383" t="s">
        <v>2665</v>
      </c>
      <c r="S2383">
        <v>20496442</v>
      </c>
      <c r="T2383">
        <v>757.19744079999998</v>
      </c>
      <c r="U2383" t="s">
        <v>31</v>
      </c>
      <c r="V2383" t="s">
        <v>14025</v>
      </c>
      <c r="W2383" t="s">
        <v>23</v>
      </c>
    </row>
    <row r="2384" spans="1:23" x14ac:dyDescent="0.4">
      <c r="A2384">
        <v>2383</v>
      </c>
      <c r="B2384">
        <v>1</v>
      </c>
      <c r="C2384">
        <v>1</v>
      </c>
      <c r="D2384">
        <v>1</v>
      </c>
      <c r="E2384">
        <v>2</v>
      </c>
      <c r="F2384">
        <v>0.40402030146282902</v>
      </c>
      <c r="G2384">
        <v>-36.228938977310698</v>
      </c>
      <c r="H2384" t="s">
        <v>23</v>
      </c>
      <c r="I2384">
        <v>27.883737986225199</v>
      </c>
      <c r="J2384" t="s">
        <v>1532</v>
      </c>
      <c r="K2384" t="s">
        <v>25</v>
      </c>
      <c r="L2384" t="s">
        <v>2660</v>
      </c>
      <c r="M2384" t="s">
        <v>2661</v>
      </c>
      <c r="N2384" t="s">
        <v>2662</v>
      </c>
      <c r="O2384" t="s">
        <v>2663</v>
      </c>
      <c r="P2384">
        <v>1</v>
      </c>
      <c r="Q2384" t="s">
        <v>2664</v>
      </c>
      <c r="R2384" t="s">
        <v>2665</v>
      </c>
      <c r="S2384">
        <v>20496442</v>
      </c>
      <c r="T2384">
        <v>757.19744079999998</v>
      </c>
      <c r="U2384" t="s">
        <v>31</v>
      </c>
      <c r="V2384" t="s">
        <v>2939</v>
      </c>
      <c r="W2384" t="s">
        <v>23</v>
      </c>
    </row>
    <row r="2385" spans="1:23" x14ac:dyDescent="0.4">
      <c r="A2385">
        <v>2384</v>
      </c>
      <c r="B2385">
        <v>1</v>
      </c>
      <c r="C2385">
        <v>1</v>
      </c>
      <c r="D2385">
        <v>1</v>
      </c>
      <c r="E2385">
        <v>1</v>
      </c>
      <c r="F2385">
        <v>0.40388038525292602</v>
      </c>
      <c r="G2385">
        <v>-5.4852396483521204</v>
      </c>
      <c r="H2385">
        <v>0.999999999999999</v>
      </c>
      <c r="I2385">
        <v>23.056225092956499</v>
      </c>
      <c r="J2385" t="s">
        <v>4591</v>
      </c>
      <c r="K2385" t="s">
        <v>25</v>
      </c>
      <c r="L2385" t="s">
        <v>5876</v>
      </c>
      <c r="M2385" t="s">
        <v>5877</v>
      </c>
      <c r="N2385" t="s">
        <v>5878</v>
      </c>
      <c r="O2385" t="s">
        <v>5879</v>
      </c>
      <c r="P2385">
        <v>2.6446747799999999</v>
      </c>
      <c r="Q2385" t="s">
        <v>5880</v>
      </c>
      <c r="R2385" t="s">
        <v>5881</v>
      </c>
      <c r="S2385">
        <v>88009086</v>
      </c>
      <c r="T2385">
        <v>285.07575000000003</v>
      </c>
      <c r="U2385" t="s">
        <v>31</v>
      </c>
      <c r="V2385" t="s">
        <v>14026</v>
      </c>
      <c r="W2385" t="s">
        <v>23</v>
      </c>
    </row>
    <row r="2386" spans="1:23" x14ac:dyDescent="0.4">
      <c r="A2386">
        <v>2385</v>
      </c>
      <c r="B2386">
        <v>1</v>
      </c>
      <c r="C2386">
        <v>1</v>
      </c>
      <c r="D2386">
        <v>1</v>
      </c>
      <c r="E2386">
        <v>1</v>
      </c>
      <c r="F2386">
        <v>0.40388038525292602</v>
      </c>
      <c r="G2386">
        <v>-5.4852396483521204</v>
      </c>
      <c r="H2386" t="s">
        <v>23</v>
      </c>
      <c r="I2386">
        <v>23.056225092956499</v>
      </c>
      <c r="J2386" t="s">
        <v>4591</v>
      </c>
      <c r="K2386" t="s">
        <v>25</v>
      </c>
      <c r="L2386" t="s">
        <v>5876</v>
      </c>
      <c r="M2386" t="s">
        <v>5877</v>
      </c>
      <c r="N2386" t="s">
        <v>5878</v>
      </c>
      <c r="O2386" t="s">
        <v>5879</v>
      </c>
      <c r="P2386">
        <v>2.6446747799999999</v>
      </c>
      <c r="Q2386" t="s">
        <v>5880</v>
      </c>
      <c r="R2386" t="s">
        <v>5881</v>
      </c>
      <c r="S2386">
        <v>88009086</v>
      </c>
      <c r="T2386">
        <v>285.07575000000003</v>
      </c>
      <c r="U2386" t="s">
        <v>31</v>
      </c>
      <c r="V2386" t="s">
        <v>9075</v>
      </c>
      <c r="W2386" t="s">
        <v>23</v>
      </c>
    </row>
    <row r="2387" spans="1:23" x14ac:dyDescent="0.4">
      <c r="A2387">
        <v>2386</v>
      </c>
      <c r="B2387">
        <v>1</v>
      </c>
      <c r="C2387">
        <v>1</v>
      </c>
      <c r="D2387">
        <v>1</v>
      </c>
      <c r="E2387">
        <v>1</v>
      </c>
      <c r="F2387">
        <v>0.40362095173766799</v>
      </c>
      <c r="G2387">
        <v>-8.4752649039401007</v>
      </c>
      <c r="H2387">
        <v>0.999999999999999</v>
      </c>
      <c r="I2387">
        <v>17.4128087979193</v>
      </c>
      <c r="J2387" t="s">
        <v>1964</v>
      </c>
      <c r="K2387" t="s">
        <v>25</v>
      </c>
      <c r="L2387" t="s">
        <v>3555</v>
      </c>
      <c r="M2387" t="s">
        <v>3556</v>
      </c>
      <c r="N2387" t="s">
        <v>3557</v>
      </c>
      <c r="O2387" t="s">
        <v>3558</v>
      </c>
      <c r="P2387">
        <v>-0.5</v>
      </c>
      <c r="Q2387" t="s">
        <v>3559</v>
      </c>
      <c r="R2387" t="s">
        <v>3560</v>
      </c>
      <c r="S2387">
        <v>3989622</v>
      </c>
      <c r="T2387">
        <v>593.1864822</v>
      </c>
      <c r="U2387" t="s">
        <v>31</v>
      </c>
      <c r="V2387" t="s">
        <v>14027</v>
      </c>
      <c r="W2387" t="s">
        <v>23</v>
      </c>
    </row>
    <row r="2388" spans="1:23" x14ac:dyDescent="0.4">
      <c r="A2388">
        <v>2387</v>
      </c>
      <c r="B2388">
        <v>1</v>
      </c>
      <c r="C2388">
        <v>1</v>
      </c>
      <c r="D2388">
        <v>1</v>
      </c>
      <c r="E2388">
        <v>1</v>
      </c>
      <c r="F2388">
        <v>0.40362095173766799</v>
      </c>
      <c r="G2388">
        <v>-8.4752649039401007</v>
      </c>
      <c r="H2388" t="s">
        <v>23</v>
      </c>
      <c r="I2388">
        <v>17.4128087979193</v>
      </c>
      <c r="J2388" t="s">
        <v>1964</v>
      </c>
      <c r="K2388" t="s">
        <v>25</v>
      </c>
      <c r="L2388" t="s">
        <v>3555</v>
      </c>
      <c r="M2388" t="s">
        <v>3556</v>
      </c>
      <c r="N2388" t="s">
        <v>3557</v>
      </c>
      <c r="O2388" t="s">
        <v>3558</v>
      </c>
      <c r="P2388">
        <v>-0.5</v>
      </c>
      <c r="Q2388" t="s">
        <v>3559</v>
      </c>
      <c r="R2388" t="s">
        <v>3560</v>
      </c>
      <c r="S2388">
        <v>3989622</v>
      </c>
      <c r="T2388">
        <v>593.1864822</v>
      </c>
      <c r="U2388" t="s">
        <v>31</v>
      </c>
      <c r="V2388" t="s">
        <v>5168</v>
      </c>
      <c r="W2388" t="s">
        <v>23</v>
      </c>
    </row>
    <row r="2389" spans="1:23" x14ac:dyDescent="0.4">
      <c r="A2389">
        <v>2388</v>
      </c>
      <c r="B2389">
        <v>1</v>
      </c>
      <c r="C2389">
        <v>1</v>
      </c>
      <c r="D2389">
        <v>1</v>
      </c>
      <c r="E2389">
        <v>1</v>
      </c>
      <c r="F2389">
        <v>0.40352713179869298</v>
      </c>
      <c r="G2389">
        <v>-6.0884022832762401</v>
      </c>
      <c r="H2389" t="s">
        <v>23</v>
      </c>
      <c r="I2389">
        <v>102.00456786018501</v>
      </c>
      <c r="J2389" t="s">
        <v>1973</v>
      </c>
      <c r="K2389" t="s">
        <v>25</v>
      </c>
      <c r="L2389" t="s">
        <v>1974</v>
      </c>
      <c r="M2389" t="s">
        <v>1975</v>
      </c>
      <c r="N2389" t="s">
        <v>1976</v>
      </c>
      <c r="O2389" t="s">
        <v>1977</v>
      </c>
      <c r="P2389">
        <v>1.36698294</v>
      </c>
      <c r="Q2389" t="s">
        <v>1978</v>
      </c>
      <c r="R2389" t="s">
        <v>1979</v>
      </c>
      <c r="S2389">
        <v>255847294</v>
      </c>
      <c r="T2389">
        <v>303.04992909999999</v>
      </c>
      <c r="U2389" t="s">
        <v>31</v>
      </c>
      <c r="V2389" t="s">
        <v>4275</v>
      </c>
      <c r="W2389" t="s">
        <v>23</v>
      </c>
    </row>
    <row r="2390" spans="1:23" x14ac:dyDescent="0.4">
      <c r="A2390">
        <v>2389</v>
      </c>
      <c r="B2390">
        <v>1</v>
      </c>
      <c r="C2390">
        <v>1</v>
      </c>
      <c r="D2390">
        <v>1</v>
      </c>
      <c r="E2390">
        <v>1</v>
      </c>
      <c r="F2390">
        <v>0.40352713179869298</v>
      </c>
      <c r="G2390">
        <v>-6.0884022832762401</v>
      </c>
      <c r="H2390">
        <v>0.999999999999999</v>
      </c>
      <c r="I2390">
        <v>102.00456786018501</v>
      </c>
      <c r="J2390" t="s">
        <v>1973</v>
      </c>
      <c r="K2390" t="s">
        <v>25</v>
      </c>
      <c r="L2390" t="s">
        <v>1974</v>
      </c>
      <c r="M2390" t="s">
        <v>1975</v>
      </c>
      <c r="N2390" t="s">
        <v>1976</v>
      </c>
      <c r="O2390" t="s">
        <v>1977</v>
      </c>
      <c r="P2390">
        <v>1.36698294</v>
      </c>
      <c r="Q2390" t="s">
        <v>1978</v>
      </c>
      <c r="R2390" t="s">
        <v>1979</v>
      </c>
      <c r="S2390">
        <v>255847294</v>
      </c>
      <c r="T2390">
        <v>303.04992909999999</v>
      </c>
      <c r="U2390" t="s">
        <v>31</v>
      </c>
      <c r="V2390" t="s">
        <v>14028</v>
      </c>
      <c r="W2390" t="s">
        <v>23</v>
      </c>
    </row>
    <row r="2391" spans="1:23" x14ac:dyDescent="0.4">
      <c r="A2391">
        <v>2390</v>
      </c>
      <c r="B2391">
        <v>1</v>
      </c>
      <c r="C2391">
        <v>1</v>
      </c>
      <c r="D2391">
        <v>1</v>
      </c>
      <c r="E2391">
        <v>1</v>
      </c>
      <c r="F2391">
        <v>0.403321077323195</v>
      </c>
      <c r="G2391">
        <v>-19.859072244663398</v>
      </c>
      <c r="H2391" t="s">
        <v>23</v>
      </c>
      <c r="I2391">
        <v>73.156022701756598</v>
      </c>
      <c r="J2391" t="s">
        <v>3232</v>
      </c>
      <c r="K2391" t="s">
        <v>25</v>
      </c>
      <c r="L2391" t="s">
        <v>3233</v>
      </c>
      <c r="M2391" t="s">
        <v>3234</v>
      </c>
      <c r="N2391" t="s">
        <v>3235</v>
      </c>
      <c r="O2391" t="s">
        <v>3236</v>
      </c>
      <c r="P2391">
        <v>0.39887905099999998</v>
      </c>
      <c r="Q2391" t="s">
        <v>3237</v>
      </c>
      <c r="R2391" t="s">
        <v>3238</v>
      </c>
      <c r="S2391">
        <v>88009086</v>
      </c>
      <c r="T2391">
        <v>437.14422999999999</v>
      </c>
      <c r="U2391" t="s">
        <v>31</v>
      </c>
      <c r="V2391" t="s">
        <v>3314</v>
      </c>
      <c r="W2391" t="s">
        <v>23</v>
      </c>
    </row>
    <row r="2392" spans="1:23" x14ac:dyDescent="0.4">
      <c r="A2392">
        <v>2391</v>
      </c>
      <c r="B2392">
        <v>1</v>
      </c>
      <c r="C2392">
        <v>1</v>
      </c>
      <c r="D2392">
        <v>1</v>
      </c>
      <c r="E2392">
        <v>1</v>
      </c>
      <c r="F2392">
        <v>0.403321077323195</v>
      </c>
      <c r="G2392">
        <v>-19.859072244663398</v>
      </c>
      <c r="H2392">
        <v>0.999999999999999</v>
      </c>
      <c r="I2392">
        <v>73.156022701756598</v>
      </c>
      <c r="J2392" t="s">
        <v>3232</v>
      </c>
      <c r="K2392" t="s">
        <v>25</v>
      </c>
      <c r="L2392" t="s">
        <v>3233</v>
      </c>
      <c r="M2392" t="s">
        <v>3234</v>
      </c>
      <c r="N2392" t="s">
        <v>3235</v>
      </c>
      <c r="O2392" t="s">
        <v>3236</v>
      </c>
      <c r="P2392">
        <v>0.39887905099999998</v>
      </c>
      <c r="Q2392" t="s">
        <v>3237</v>
      </c>
      <c r="R2392" t="s">
        <v>3238</v>
      </c>
      <c r="S2392">
        <v>88009086</v>
      </c>
      <c r="T2392">
        <v>437.14422999999999</v>
      </c>
      <c r="U2392" t="s">
        <v>31</v>
      </c>
      <c r="V2392" t="s">
        <v>14029</v>
      </c>
      <c r="W2392" t="s">
        <v>23</v>
      </c>
    </row>
    <row r="2393" spans="1:23" x14ac:dyDescent="0.4">
      <c r="A2393">
        <v>2392</v>
      </c>
      <c r="B2393">
        <v>1</v>
      </c>
      <c r="C2393">
        <v>1</v>
      </c>
      <c r="D2393">
        <v>1</v>
      </c>
      <c r="E2393">
        <v>1</v>
      </c>
      <c r="F2393">
        <v>0.403242805922223</v>
      </c>
      <c r="G2393">
        <v>-604.83215774291705</v>
      </c>
      <c r="H2393">
        <v>0.997989949748743</v>
      </c>
      <c r="I2393">
        <v>29.9341716406465</v>
      </c>
      <c r="J2393" t="s">
        <v>626</v>
      </c>
      <c r="K2393" t="s">
        <v>25</v>
      </c>
      <c r="L2393" t="s">
        <v>627</v>
      </c>
      <c r="M2393" t="s">
        <v>628</v>
      </c>
      <c r="N2393" t="s">
        <v>28</v>
      </c>
      <c r="O2393" t="s">
        <v>629</v>
      </c>
      <c r="P2393">
        <v>4.3000001900000004</v>
      </c>
      <c r="Q2393" t="s">
        <v>630</v>
      </c>
      <c r="R2393" t="s">
        <v>631</v>
      </c>
      <c r="S2393">
        <v>2129922</v>
      </c>
      <c r="T2393">
        <v>752.42156750000004</v>
      </c>
      <c r="U2393" t="s">
        <v>31</v>
      </c>
      <c r="V2393" t="s">
        <v>14030</v>
      </c>
      <c r="W2393" t="s">
        <v>23</v>
      </c>
    </row>
    <row r="2394" spans="1:23" x14ac:dyDescent="0.4">
      <c r="A2394">
        <v>2393</v>
      </c>
      <c r="B2394">
        <v>1</v>
      </c>
      <c r="C2394">
        <v>1</v>
      </c>
      <c r="D2394">
        <v>1</v>
      </c>
      <c r="E2394">
        <v>1</v>
      </c>
      <c r="F2394">
        <v>0.403242805922223</v>
      </c>
      <c r="G2394">
        <v>-604.83215774291705</v>
      </c>
      <c r="H2394" t="s">
        <v>23</v>
      </c>
      <c r="I2394">
        <v>29.9341716406465</v>
      </c>
      <c r="J2394" t="s">
        <v>626</v>
      </c>
      <c r="K2394" t="s">
        <v>25</v>
      </c>
      <c r="L2394" t="s">
        <v>627</v>
      </c>
      <c r="M2394" t="s">
        <v>628</v>
      </c>
      <c r="N2394" t="s">
        <v>28</v>
      </c>
      <c r="O2394" t="s">
        <v>629</v>
      </c>
      <c r="P2394">
        <v>4.3000001900000004</v>
      </c>
      <c r="Q2394" t="s">
        <v>630</v>
      </c>
      <c r="R2394" t="s">
        <v>631</v>
      </c>
      <c r="S2394">
        <v>2129922</v>
      </c>
      <c r="T2394">
        <v>752.42156750000004</v>
      </c>
      <c r="U2394" t="s">
        <v>31</v>
      </c>
      <c r="V2394" t="s">
        <v>9723</v>
      </c>
      <c r="W2394" t="s">
        <v>23</v>
      </c>
    </row>
    <row r="2395" spans="1:23" x14ac:dyDescent="0.4">
      <c r="A2395">
        <v>2394</v>
      </c>
      <c r="B2395">
        <v>1</v>
      </c>
      <c r="C2395">
        <v>1</v>
      </c>
      <c r="D2395">
        <v>1</v>
      </c>
      <c r="E2395">
        <v>2</v>
      </c>
      <c r="F2395">
        <v>0.40322163468009498</v>
      </c>
      <c r="G2395">
        <v>-511.336107210411</v>
      </c>
      <c r="H2395">
        <v>0.50452261306532598</v>
      </c>
      <c r="I2395">
        <v>82.567540815814496</v>
      </c>
      <c r="J2395" t="s">
        <v>1217</v>
      </c>
      <c r="K2395" t="s">
        <v>25</v>
      </c>
      <c r="L2395" t="s">
        <v>1218</v>
      </c>
      <c r="M2395" t="s">
        <v>1219</v>
      </c>
      <c r="N2395" t="s">
        <v>28</v>
      </c>
      <c r="O2395" t="s">
        <v>1220</v>
      </c>
      <c r="P2395">
        <v>-5.3000001900000004</v>
      </c>
      <c r="Q2395">
        <v>134611690</v>
      </c>
      <c r="R2395" t="s">
        <v>1221</v>
      </c>
      <c r="S2395">
        <v>16777218</v>
      </c>
      <c r="T2395">
        <v>823.41106239999999</v>
      </c>
      <c r="U2395" t="s">
        <v>31</v>
      </c>
      <c r="V2395" t="s">
        <v>14031</v>
      </c>
      <c r="W2395" t="s">
        <v>23</v>
      </c>
    </row>
    <row r="2396" spans="1:23" x14ac:dyDescent="0.4">
      <c r="A2396">
        <v>2395</v>
      </c>
      <c r="B2396">
        <v>1</v>
      </c>
      <c r="C2396">
        <v>1</v>
      </c>
      <c r="D2396">
        <v>1</v>
      </c>
      <c r="E2396">
        <v>2</v>
      </c>
      <c r="F2396">
        <v>0.40322163468009498</v>
      </c>
      <c r="G2396">
        <v>-511.336107210411</v>
      </c>
      <c r="H2396" t="s">
        <v>23</v>
      </c>
      <c r="I2396">
        <v>82.567540815814496</v>
      </c>
      <c r="J2396" t="s">
        <v>1217</v>
      </c>
      <c r="K2396" t="s">
        <v>25</v>
      </c>
      <c r="L2396" t="s">
        <v>1218</v>
      </c>
      <c r="M2396" t="s">
        <v>1219</v>
      </c>
      <c r="N2396" t="s">
        <v>28</v>
      </c>
      <c r="O2396" t="s">
        <v>1220</v>
      </c>
      <c r="P2396">
        <v>-5.3000001900000004</v>
      </c>
      <c r="Q2396">
        <v>134611690</v>
      </c>
      <c r="R2396" t="s">
        <v>1221</v>
      </c>
      <c r="S2396">
        <v>16777218</v>
      </c>
      <c r="T2396">
        <v>823.41106239999999</v>
      </c>
      <c r="U2396" t="s">
        <v>31</v>
      </c>
      <c r="V2396" t="s">
        <v>552</v>
      </c>
      <c r="W2396" t="s">
        <v>23</v>
      </c>
    </row>
    <row r="2397" spans="1:23" x14ac:dyDescent="0.4">
      <c r="A2397">
        <v>2396</v>
      </c>
      <c r="B2397">
        <v>1</v>
      </c>
      <c r="C2397">
        <v>1</v>
      </c>
      <c r="D2397">
        <v>1</v>
      </c>
      <c r="E2397">
        <v>1</v>
      </c>
      <c r="F2397">
        <v>0.40320183536234599</v>
      </c>
      <c r="G2397">
        <v>-765.69836716994905</v>
      </c>
      <c r="H2397" t="s">
        <v>23</v>
      </c>
      <c r="I2397">
        <v>90.226934320046695</v>
      </c>
      <c r="J2397" t="s">
        <v>1652</v>
      </c>
      <c r="K2397" t="s">
        <v>25</v>
      </c>
      <c r="L2397" t="s">
        <v>1653</v>
      </c>
      <c r="M2397" t="s">
        <v>1654</v>
      </c>
      <c r="N2397" t="s">
        <v>28</v>
      </c>
      <c r="O2397" t="s">
        <v>1655</v>
      </c>
      <c r="P2397">
        <v>3.2999999500000001</v>
      </c>
      <c r="Q2397" t="s">
        <v>1656</v>
      </c>
      <c r="R2397" t="s">
        <v>1657</v>
      </c>
      <c r="S2397">
        <v>16777286</v>
      </c>
      <c r="T2397">
        <v>565.15518199999997</v>
      </c>
      <c r="U2397" t="s">
        <v>31</v>
      </c>
      <c r="V2397" t="s">
        <v>2136</v>
      </c>
      <c r="W2397" t="s">
        <v>23</v>
      </c>
    </row>
    <row r="2398" spans="1:23" x14ac:dyDescent="0.4">
      <c r="A2398">
        <v>2397</v>
      </c>
      <c r="B2398">
        <v>1</v>
      </c>
      <c r="C2398">
        <v>1</v>
      </c>
      <c r="D2398">
        <v>1</v>
      </c>
      <c r="E2398">
        <v>1</v>
      </c>
      <c r="F2398">
        <v>0.40320183536234599</v>
      </c>
      <c r="G2398">
        <v>-765.69836716994905</v>
      </c>
      <c r="H2398">
        <v>0.999999999999999</v>
      </c>
      <c r="I2398">
        <v>90.226934320046695</v>
      </c>
      <c r="J2398" t="s">
        <v>1652</v>
      </c>
      <c r="K2398" t="s">
        <v>25</v>
      </c>
      <c r="L2398" t="s">
        <v>1653</v>
      </c>
      <c r="M2398" t="s">
        <v>1654</v>
      </c>
      <c r="N2398" t="s">
        <v>28</v>
      </c>
      <c r="O2398" t="s">
        <v>1655</v>
      </c>
      <c r="P2398">
        <v>3.2999999500000001</v>
      </c>
      <c r="Q2398" t="s">
        <v>1656</v>
      </c>
      <c r="R2398" t="s">
        <v>1657</v>
      </c>
      <c r="S2398">
        <v>16777286</v>
      </c>
      <c r="T2398">
        <v>565.15518199999997</v>
      </c>
      <c r="U2398" t="s">
        <v>31</v>
      </c>
      <c r="V2398" t="s">
        <v>14032</v>
      </c>
      <c r="W2398" t="s">
        <v>23</v>
      </c>
    </row>
    <row r="2399" spans="1:23" x14ac:dyDescent="0.4">
      <c r="A2399">
        <v>2398</v>
      </c>
      <c r="B2399">
        <v>1</v>
      </c>
      <c r="C2399">
        <v>1</v>
      </c>
      <c r="D2399">
        <v>1</v>
      </c>
      <c r="E2399">
        <v>1</v>
      </c>
      <c r="F2399">
        <v>0.403099994360681</v>
      </c>
      <c r="G2399">
        <v>-33.341478360211497</v>
      </c>
      <c r="H2399">
        <v>0.999999999999999</v>
      </c>
      <c r="I2399">
        <v>30.910582488926099</v>
      </c>
      <c r="J2399" t="s">
        <v>3916</v>
      </c>
      <c r="K2399" t="s">
        <v>25</v>
      </c>
      <c r="L2399" t="s">
        <v>12754</v>
      </c>
      <c r="M2399" t="s">
        <v>12755</v>
      </c>
      <c r="N2399" t="s">
        <v>12756</v>
      </c>
      <c r="O2399" t="s">
        <v>12757</v>
      </c>
      <c r="P2399">
        <v>1.81576502</v>
      </c>
      <c r="Q2399" t="s">
        <v>12758</v>
      </c>
      <c r="R2399" t="s">
        <v>12759</v>
      </c>
      <c r="S2399">
        <v>255846782</v>
      </c>
      <c r="T2399">
        <v>149.05969999999999</v>
      </c>
      <c r="U2399" t="s">
        <v>31</v>
      </c>
      <c r="V2399" t="s">
        <v>14033</v>
      </c>
      <c r="W2399" t="s">
        <v>23</v>
      </c>
    </row>
    <row r="2400" spans="1:23" x14ac:dyDescent="0.4">
      <c r="A2400">
        <v>2399</v>
      </c>
      <c r="B2400">
        <v>1</v>
      </c>
      <c r="C2400">
        <v>1</v>
      </c>
      <c r="D2400">
        <v>1</v>
      </c>
      <c r="E2400">
        <v>1</v>
      </c>
      <c r="F2400">
        <v>0.403099994360681</v>
      </c>
      <c r="G2400">
        <v>-33.341478360211497</v>
      </c>
      <c r="H2400" t="s">
        <v>23</v>
      </c>
      <c r="I2400">
        <v>30.910582488926099</v>
      </c>
      <c r="J2400" t="s">
        <v>3916</v>
      </c>
      <c r="K2400" t="s">
        <v>25</v>
      </c>
      <c r="L2400" t="s">
        <v>12754</v>
      </c>
      <c r="M2400" t="s">
        <v>12755</v>
      </c>
      <c r="N2400" t="s">
        <v>12756</v>
      </c>
      <c r="O2400" t="s">
        <v>12757</v>
      </c>
      <c r="P2400">
        <v>1.81576502</v>
      </c>
      <c r="Q2400" t="s">
        <v>12758</v>
      </c>
      <c r="R2400" t="s">
        <v>12759</v>
      </c>
      <c r="S2400">
        <v>255846782</v>
      </c>
      <c r="T2400">
        <v>149.05969999999999</v>
      </c>
      <c r="U2400" t="s">
        <v>31</v>
      </c>
      <c r="V2400" t="s">
        <v>7809</v>
      </c>
      <c r="W2400" t="s">
        <v>23</v>
      </c>
    </row>
    <row r="2401" spans="1:23" x14ac:dyDescent="0.4">
      <c r="A2401">
        <v>2400</v>
      </c>
      <c r="B2401">
        <v>1</v>
      </c>
      <c r="C2401">
        <v>1</v>
      </c>
      <c r="D2401">
        <v>1</v>
      </c>
      <c r="E2401">
        <v>1</v>
      </c>
      <c r="F2401">
        <v>0.40200090306678099</v>
      </c>
      <c r="G2401">
        <v>-3.9457295267006298</v>
      </c>
      <c r="H2401" t="s">
        <v>23</v>
      </c>
      <c r="I2401">
        <v>44.950704734012902</v>
      </c>
      <c r="J2401" t="s">
        <v>6506</v>
      </c>
      <c r="K2401" t="s">
        <v>25</v>
      </c>
      <c r="L2401" t="s">
        <v>8164</v>
      </c>
      <c r="M2401" t="s">
        <v>8165</v>
      </c>
      <c r="N2401" t="s">
        <v>8166</v>
      </c>
      <c r="O2401" t="s">
        <v>8167</v>
      </c>
      <c r="P2401">
        <v>3.2999999500000001</v>
      </c>
      <c r="Q2401" t="s">
        <v>8168</v>
      </c>
      <c r="R2401" t="s">
        <v>8169</v>
      </c>
      <c r="S2401">
        <v>188410238</v>
      </c>
      <c r="T2401">
        <v>359.14891490000002</v>
      </c>
      <c r="U2401" t="s">
        <v>31</v>
      </c>
      <c r="V2401" t="s">
        <v>9468</v>
      </c>
      <c r="W2401" t="s">
        <v>23</v>
      </c>
    </row>
    <row r="2402" spans="1:23" x14ac:dyDescent="0.4">
      <c r="A2402">
        <v>2401</v>
      </c>
      <c r="B2402">
        <v>1</v>
      </c>
      <c r="C2402">
        <v>1</v>
      </c>
      <c r="D2402">
        <v>1</v>
      </c>
      <c r="E2402">
        <v>1</v>
      </c>
      <c r="F2402">
        <v>0.40200090306678099</v>
      </c>
      <c r="G2402">
        <v>-3.9457295267006298</v>
      </c>
      <c r="H2402">
        <v>0.999999999999999</v>
      </c>
      <c r="I2402">
        <v>44.950704734012902</v>
      </c>
      <c r="J2402" t="s">
        <v>6506</v>
      </c>
      <c r="K2402" t="s">
        <v>25</v>
      </c>
      <c r="L2402" t="s">
        <v>8164</v>
      </c>
      <c r="M2402" t="s">
        <v>8165</v>
      </c>
      <c r="N2402" t="s">
        <v>8166</v>
      </c>
      <c r="O2402" t="s">
        <v>8167</v>
      </c>
      <c r="P2402">
        <v>3.2999999500000001</v>
      </c>
      <c r="Q2402" t="s">
        <v>8168</v>
      </c>
      <c r="R2402" t="s">
        <v>8169</v>
      </c>
      <c r="S2402">
        <v>188410238</v>
      </c>
      <c r="T2402">
        <v>359.14891490000002</v>
      </c>
      <c r="U2402" t="s">
        <v>31</v>
      </c>
      <c r="V2402" t="s">
        <v>14034</v>
      </c>
      <c r="W2402" t="s">
        <v>23</v>
      </c>
    </row>
    <row r="2403" spans="1:23" x14ac:dyDescent="0.4">
      <c r="A2403">
        <v>2402</v>
      </c>
      <c r="B2403">
        <v>1</v>
      </c>
      <c r="C2403">
        <v>1</v>
      </c>
      <c r="D2403">
        <v>1</v>
      </c>
      <c r="E2403">
        <v>1</v>
      </c>
      <c r="F2403">
        <v>0.401753704720062</v>
      </c>
      <c r="G2403">
        <v>-8.3916855809386099</v>
      </c>
      <c r="H2403" t="s">
        <v>23</v>
      </c>
      <c r="I2403">
        <v>18.3820617077265</v>
      </c>
      <c r="J2403" t="s">
        <v>1964</v>
      </c>
      <c r="K2403" t="s">
        <v>25</v>
      </c>
      <c r="L2403" t="s">
        <v>3555</v>
      </c>
      <c r="M2403" t="s">
        <v>3556</v>
      </c>
      <c r="N2403" t="s">
        <v>3557</v>
      </c>
      <c r="O2403" t="s">
        <v>3558</v>
      </c>
      <c r="P2403">
        <v>-0.5</v>
      </c>
      <c r="Q2403" t="s">
        <v>3559</v>
      </c>
      <c r="R2403" t="s">
        <v>3560</v>
      </c>
      <c r="S2403">
        <v>3989622</v>
      </c>
      <c r="T2403">
        <v>593.18647999999996</v>
      </c>
      <c r="U2403" t="s">
        <v>31</v>
      </c>
      <c r="V2403" t="s">
        <v>11568</v>
      </c>
      <c r="W2403" t="s">
        <v>23</v>
      </c>
    </row>
    <row r="2404" spans="1:23" x14ac:dyDescent="0.4">
      <c r="A2404">
        <v>2403</v>
      </c>
      <c r="B2404">
        <v>1</v>
      </c>
      <c r="C2404">
        <v>1</v>
      </c>
      <c r="D2404">
        <v>1</v>
      </c>
      <c r="E2404">
        <v>1</v>
      </c>
      <c r="F2404">
        <v>0.401753704720062</v>
      </c>
      <c r="G2404">
        <v>-8.3916855809386099</v>
      </c>
      <c r="H2404">
        <v>0.999999999999999</v>
      </c>
      <c r="I2404">
        <v>18.3820617077265</v>
      </c>
      <c r="J2404" t="s">
        <v>1964</v>
      </c>
      <c r="K2404" t="s">
        <v>25</v>
      </c>
      <c r="L2404" t="s">
        <v>3555</v>
      </c>
      <c r="M2404" t="s">
        <v>3556</v>
      </c>
      <c r="N2404" t="s">
        <v>3557</v>
      </c>
      <c r="O2404" t="s">
        <v>3558</v>
      </c>
      <c r="P2404">
        <v>-0.5</v>
      </c>
      <c r="Q2404" t="s">
        <v>3559</v>
      </c>
      <c r="R2404" t="s">
        <v>3560</v>
      </c>
      <c r="S2404">
        <v>3989622</v>
      </c>
      <c r="T2404">
        <v>593.18647999999996</v>
      </c>
      <c r="U2404" t="s">
        <v>31</v>
      </c>
      <c r="V2404" t="s">
        <v>14035</v>
      </c>
      <c r="W2404" t="s">
        <v>23</v>
      </c>
    </row>
    <row r="2405" spans="1:23" x14ac:dyDescent="0.4">
      <c r="A2405">
        <v>2404</v>
      </c>
      <c r="B2405">
        <v>1</v>
      </c>
      <c r="C2405">
        <v>1</v>
      </c>
      <c r="D2405">
        <v>1</v>
      </c>
      <c r="E2405">
        <v>1</v>
      </c>
      <c r="F2405">
        <v>0.40135799938545003</v>
      </c>
      <c r="G2405">
        <v>-10.137322405264101</v>
      </c>
      <c r="H2405">
        <v>0.999999999999999</v>
      </c>
      <c r="I2405">
        <v>8.7274292370310604</v>
      </c>
      <c r="J2405" t="s">
        <v>2455</v>
      </c>
      <c r="K2405" t="s">
        <v>25</v>
      </c>
      <c r="L2405" t="s">
        <v>3722</v>
      </c>
      <c r="M2405" t="s">
        <v>3723</v>
      </c>
      <c r="N2405" t="s">
        <v>3724</v>
      </c>
      <c r="O2405" t="s">
        <v>3725</v>
      </c>
      <c r="P2405">
        <v>-2.2000000499999999</v>
      </c>
      <c r="Q2405" t="s">
        <v>3726</v>
      </c>
      <c r="R2405" t="s">
        <v>3727</v>
      </c>
      <c r="S2405">
        <v>3981686</v>
      </c>
      <c r="T2405">
        <v>741.22365549999995</v>
      </c>
      <c r="U2405" t="s">
        <v>31</v>
      </c>
      <c r="V2405" t="s">
        <v>14036</v>
      </c>
      <c r="W2405" t="s">
        <v>23</v>
      </c>
    </row>
    <row r="2406" spans="1:23" x14ac:dyDescent="0.4">
      <c r="A2406">
        <v>2405</v>
      </c>
      <c r="B2406">
        <v>1</v>
      </c>
      <c r="C2406">
        <v>1</v>
      </c>
      <c r="D2406">
        <v>1</v>
      </c>
      <c r="E2406">
        <v>1</v>
      </c>
      <c r="F2406">
        <v>0.40135799938545003</v>
      </c>
      <c r="G2406">
        <v>-10.137322405264101</v>
      </c>
      <c r="H2406" t="s">
        <v>23</v>
      </c>
      <c r="I2406">
        <v>8.7274292370310604</v>
      </c>
      <c r="J2406" t="s">
        <v>2455</v>
      </c>
      <c r="K2406" t="s">
        <v>25</v>
      </c>
      <c r="L2406" t="s">
        <v>3722</v>
      </c>
      <c r="M2406" t="s">
        <v>3723</v>
      </c>
      <c r="N2406" t="s">
        <v>3724</v>
      </c>
      <c r="O2406" t="s">
        <v>3725</v>
      </c>
      <c r="P2406">
        <v>-2.2000000499999999</v>
      </c>
      <c r="Q2406" t="s">
        <v>3726</v>
      </c>
      <c r="R2406" t="s">
        <v>3727</v>
      </c>
      <c r="S2406">
        <v>3981686</v>
      </c>
      <c r="T2406">
        <v>741.22365549999995</v>
      </c>
      <c r="U2406" t="s">
        <v>31</v>
      </c>
      <c r="V2406" t="s">
        <v>8096</v>
      </c>
      <c r="W2406" t="s">
        <v>23</v>
      </c>
    </row>
    <row r="2407" spans="1:23" x14ac:dyDescent="0.4">
      <c r="A2407">
        <v>2406</v>
      </c>
      <c r="B2407">
        <v>1</v>
      </c>
      <c r="C2407">
        <v>3</v>
      </c>
      <c r="D2407">
        <v>1</v>
      </c>
      <c r="E2407">
        <v>2</v>
      </c>
      <c r="F2407">
        <v>0.401134541627644</v>
      </c>
      <c r="G2407">
        <v>-6.5142159635293</v>
      </c>
      <c r="H2407">
        <v>0.94874371859296502</v>
      </c>
      <c r="I2407">
        <v>31.208297463308998</v>
      </c>
      <c r="J2407" t="s">
        <v>3355</v>
      </c>
      <c r="K2407" t="s">
        <v>25</v>
      </c>
      <c r="L2407" t="s">
        <v>3356</v>
      </c>
      <c r="M2407" t="s">
        <v>3357</v>
      </c>
      <c r="N2407" t="s">
        <v>3358</v>
      </c>
      <c r="O2407" t="s">
        <v>3359</v>
      </c>
      <c r="P2407">
        <v>2.5</v>
      </c>
      <c r="Q2407" t="s">
        <v>3360</v>
      </c>
      <c r="R2407" t="s">
        <v>3361</v>
      </c>
      <c r="S2407">
        <v>42969645130</v>
      </c>
      <c r="T2407">
        <v>839.40597700000001</v>
      </c>
      <c r="U2407" t="s">
        <v>31</v>
      </c>
      <c r="V2407" t="s">
        <v>14037</v>
      </c>
      <c r="W2407" t="s">
        <v>23</v>
      </c>
    </row>
    <row r="2408" spans="1:23" x14ac:dyDescent="0.4">
      <c r="A2408">
        <v>2407</v>
      </c>
      <c r="B2408">
        <v>1</v>
      </c>
      <c r="C2408">
        <v>1</v>
      </c>
      <c r="D2408">
        <v>1</v>
      </c>
      <c r="E2408">
        <v>1</v>
      </c>
      <c r="F2408">
        <v>0.40020977448103201</v>
      </c>
      <c r="G2408">
        <v>-13.0910327551377</v>
      </c>
      <c r="H2408">
        <v>0.999999999999999</v>
      </c>
      <c r="I2408">
        <v>38.755763450246299</v>
      </c>
      <c r="J2408" t="s">
        <v>4863</v>
      </c>
      <c r="K2408" t="s">
        <v>25</v>
      </c>
      <c r="L2408" t="s">
        <v>13727</v>
      </c>
      <c r="M2408" t="s">
        <v>13728</v>
      </c>
      <c r="N2408" t="s">
        <v>13729</v>
      </c>
      <c r="O2408" t="s">
        <v>13730</v>
      </c>
      <c r="P2408">
        <v>1.6357479100000001</v>
      </c>
      <c r="Q2408" t="s">
        <v>13731</v>
      </c>
      <c r="R2408" t="s">
        <v>13732</v>
      </c>
      <c r="S2408">
        <v>155117950</v>
      </c>
      <c r="T2408">
        <v>179.07027059999999</v>
      </c>
      <c r="U2408" t="s">
        <v>31</v>
      </c>
      <c r="V2408" t="s">
        <v>14038</v>
      </c>
      <c r="W2408" t="s">
        <v>23</v>
      </c>
    </row>
    <row r="2409" spans="1:23" x14ac:dyDescent="0.4">
      <c r="A2409">
        <v>2408</v>
      </c>
      <c r="B2409">
        <v>1</v>
      </c>
      <c r="C2409">
        <v>1</v>
      </c>
      <c r="D2409">
        <v>1</v>
      </c>
      <c r="E2409">
        <v>1</v>
      </c>
      <c r="F2409">
        <v>0.40020977448103201</v>
      </c>
      <c r="G2409">
        <v>-13.0910327551377</v>
      </c>
      <c r="H2409" t="s">
        <v>23</v>
      </c>
      <c r="I2409">
        <v>38.755763450246299</v>
      </c>
      <c r="J2409" t="s">
        <v>4863</v>
      </c>
      <c r="K2409" t="s">
        <v>25</v>
      </c>
      <c r="L2409" t="s">
        <v>13727</v>
      </c>
      <c r="M2409" t="s">
        <v>13728</v>
      </c>
      <c r="N2409" t="s">
        <v>13729</v>
      </c>
      <c r="O2409" t="s">
        <v>13730</v>
      </c>
      <c r="P2409">
        <v>1.6357479100000001</v>
      </c>
      <c r="Q2409" t="s">
        <v>13731</v>
      </c>
      <c r="R2409" t="s">
        <v>13732</v>
      </c>
      <c r="S2409">
        <v>155117950</v>
      </c>
      <c r="T2409">
        <v>179.07027059999999</v>
      </c>
      <c r="U2409" t="s">
        <v>31</v>
      </c>
      <c r="V2409" t="s">
        <v>4946</v>
      </c>
      <c r="W2409" t="s">
        <v>23</v>
      </c>
    </row>
    <row r="2410" spans="1:23" x14ac:dyDescent="0.4">
      <c r="A2410">
        <v>2409</v>
      </c>
      <c r="B2410">
        <v>1</v>
      </c>
      <c r="C2410">
        <v>1</v>
      </c>
      <c r="D2410">
        <v>1</v>
      </c>
      <c r="E2410">
        <v>1</v>
      </c>
      <c r="F2410">
        <v>0.39992949224570901</v>
      </c>
      <c r="G2410">
        <v>-27.662148496506902</v>
      </c>
      <c r="H2410" t="s">
        <v>23</v>
      </c>
      <c r="I2410">
        <v>42.610437302410297</v>
      </c>
      <c r="J2410" t="s">
        <v>1199</v>
      </c>
      <c r="K2410" t="s">
        <v>25</v>
      </c>
      <c r="L2410" t="s">
        <v>1200</v>
      </c>
      <c r="M2410" t="s">
        <v>1201</v>
      </c>
      <c r="N2410" t="s">
        <v>1202</v>
      </c>
      <c r="O2410" t="s">
        <v>1203</v>
      </c>
      <c r="P2410">
        <v>-1.39999998</v>
      </c>
      <c r="Q2410" t="s">
        <v>1204</v>
      </c>
      <c r="R2410" t="s">
        <v>1205</v>
      </c>
      <c r="S2410">
        <v>37544310</v>
      </c>
      <c r="T2410">
        <v>597.18139680000002</v>
      </c>
      <c r="U2410" t="s">
        <v>31</v>
      </c>
      <c r="V2410" t="s">
        <v>11443</v>
      </c>
      <c r="W2410" t="s">
        <v>23</v>
      </c>
    </row>
    <row r="2411" spans="1:23" x14ac:dyDescent="0.4">
      <c r="A2411">
        <v>2410</v>
      </c>
      <c r="B2411">
        <v>1</v>
      </c>
      <c r="C2411">
        <v>1</v>
      </c>
      <c r="D2411">
        <v>1</v>
      </c>
      <c r="E2411">
        <v>1</v>
      </c>
      <c r="F2411">
        <v>0.39992949224570901</v>
      </c>
      <c r="G2411">
        <v>-27.662148496506902</v>
      </c>
      <c r="H2411">
        <v>0.999999999999999</v>
      </c>
      <c r="I2411">
        <v>42.610437302410297</v>
      </c>
      <c r="J2411" t="s">
        <v>1199</v>
      </c>
      <c r="K2411" t="s">
        <v>25</v>
      </c>
      <c r="L2411" t="s">
        <v>1200</v>
      </c>
      <c r="M2411" t="s">
        <v>1201</v>
      </c>
      <c r="N2411" t="s">
        <v>1202</v>
      </c>
      <c r="O2411" t="s">
        <v>1203</v>
      </c>
      <c r="P2411">
        <v>-1.39999998</v>
      </c>
      <c r="Q2411" t="s">
        <v>1204</v>
      </c>
      <c r="R2411" t="s">
        <v>1205</v>
      </c>
      <c r="S2411">
        <v>37544310</v>
      </c>
      <c r="T2411">
        <v>597.18139680000002</v>
      </c>
      <c r="U2411" t="s">
        <v>31</v>
      </c>
      <c r="V2411" t="s">
        <v>14039</v>
      </c>
      <c r="W2411" t="s">
        <v>23</v>
      </c>
    </row>
    <row r="2412" spans="1:23" x14ac:dyDescent="0.4">
      <c r="A2412">
        <v>2411</v>
      </c>
      <c r="B2412">
        <v>1</v>
      </c>
      <c r="C2412">
        <v>1</v>
      </c>
      <c r="D2412">
        <v>1</v>
      </c>
      <c r="E2412">
        <v>1</v>
      </c>
      <c r="F2412">
        <v>0.39990496155566202</v>
      </c>
      <c r="G2412">
        <v>-20.343193059495199</v>
      </c>
      <c r="H2412">
        <v>0.999999999999999</v>
      </c>
      <c r="I2412">
        <v>70.911763266835493</v>
      </c>
      <c r="J2412" t="s">
        <v>3232</v>
      </c>
      <c r="K2412" t="s">
        <v>25</v>
      </c>
      <c r="L2412" t="s">
        <v>3233</v>
      </c>
      <c r="M2412" t="s">
        <v>3234</v>
      </c>
      <c r="N2412" t="s">
        <v>3235</v>
      </c>
      <c r="O2412" t="s">
        <v>3236</v>
      </c>
      <c r="P2412">
        <v>0.39887905099999998</v>
      </c>
      <c r="Q2412" t="s">
        <v>3237</v>
      </c>
      <c r="R2412" t="s">
        <v>3238</v>
      </c>
      <c r="S2412">
        <v>88009086</v>
      </c>
      <c r="T2412">
        <v>437.14422999999999</v>
      </c>
      <c r="U2412" t="s">
        <v>31</v>
      </c>
      <c r="V2412" t="s">
        <v>14040</v>
      </c>
      <c r="W2412" t="s">
        <v>23</v>
      </c>
    </row>
    <row r="2413" spans="1:23" x14ac:dyDescent="0.4">
      <c r="A2413">
        <v>2412</v>
      </c>
      <c r="B2413">
        <v>1</v>
      </c>
      <c r="C2413">
        <v>1</v>
      </c>
      <c r="D2413">
        <v>1</v>
      </c>
      <c r="E2413">
        <v>1</v>
      </c>
      <c r="F2413">
        <v>0.39990496155566202</v>
      </c>
      <c r="G2413">
        <v>-20.343193059495199</v>
      </c>
      <c r="H2413" t="s">
        <v>23</v>
      </c>
      <c r="I2413">
        <v>70.911763266835493</v>
      </c>
      <c r="J2413" t="s">
        <v>3232</v>
      </c>
      <c r="K2413" t="s">
        <v>25</v>
      </c>
      <c r="L2413" t="s">
        <v>3233</v>
      </c>
      <c r="M2413" t="s">
        <v>3234</v>
      </c>
      <c r="N2413" t="s">
        <v>3235</v>
      </c>
      <c r="O2413" t="s">
        <v>3236</v>
      </c>
      <c r="P2413">
        <v>0.39887905099999998</v>
      </c>
      <c r="Q2413" t="s">
        <v>3237</v>
      </c>
      <c r="R2413" t="s">
        <v>3238</v>
      </c>
      <c r="S2413">
        <v>88009086</v>
      </c>
      <c r="T2413">
        <v>437.14422999999999</v>
      </c>
      <c r="U2413" t="s">
        <v>31</v>
      </c>
      <c r="V2413" t="s">
        <v>3239</v>
      </c>
      <c r="W2413" t="s">
        <v>23</v>
      </c>
    </row>
    <row r="2414" spans="1:23" x14ac:dyDescent="0.4">
      <c r="A2414">
        <v>2413</v>
      </c>
      <c r="B2414">
        <v>1</v>
      </c>
      <c r="C2414">
        <v>1</v>
      </c>
      <c r="D2414">
        <v>1</v>
      </c>
      <c r="E2414">
        <v>1</v>
      </c>
      <c r="F2414">
        <v>0.39959237933094399</v>
      </c>
      <c r="G2414">
        <v>-4.5146557233487998</v>
      </c>
      <c r="H2414">
        <v>0.999999999999999</v>
      </c>
      <c r="I2414">
        <v>57.562991567812098</v>
      </c>
      <c r="J2414" t="s">
        <v>3478</v>
      </c>
      <c r="K2414" t="s">
        <v>25</v>
      </c>
      <c r="L2414" t="s">
        <v>3479</v>
      </c>
      <c r="M2414" t="s">
        <v>3480</v>
      </c>
      <c r="N2414" t="s">
        <v>3481</v>
      </c>
      <c r="O2414" t="s">
        <v>3482</v>
      </c>
      <c r="P2414">
        <v>1</v>
      </c>
      <c r="Q2414" t="s">
        <v>3483</v>
      </c>
      <c r="R2414" t="s">
        <v>3484</v>
      </c>
      <c r="S2414">
        <v>20638078</v>
      </c>
      <c r="T2414">
        <v>431.13365870000001</v>
      </c>
      <c r="U2414" t="s">
        <v>31</v>
      </c>
      <c r="V2414" t="s">
        <v>14041</v>
      </c>
      <c r="W2414" t="s">
        <v>23</v>
      </c>
    </row>
    <row r="2415" spans="1:23" x14ac:dyDescent="0.4">
      <c r="A2415">
        <v>2414</v>
      </c>
      <c r="B2415">
        <v>1</v>
      </c>
      <c r="C2415">
        <v>1</v>
      </c>
      <c r="D2415">
        <v>1</v>
      </c>
      <c r="E2415">
        <v>1</v>
      </c>
      <c r="F2415">
        <v>0.39959237933094399</v>
      </c>
      <c r="G2415">
        <v>-4.5146557233487998</v>
      </c>
      <c r="H2415" t="s">
        <v>23</v>
      </c>
      <c r="I2415">
        <v>57.562991567812098</v>
      </c>
      <c r="J2415" t="s">
        <v>3478</v>
      </c>
      <c r="K2415" t="s">
        <v>25</v>
      </c>
      <c r="L2415" t="s">
        <v>3479</v>
      </c>
      <c r="M2415" t="s">
        <v>3480</v>
      </c>
      <c r="N2415" t="s">
        <v>3481</v>
      </c>
      <c r="O2415" t="s">
        <v>3482</v>
      </c>
      <c r="P2415">
        <v>1</v>
      </c>
      <c r="Q2415" t="s">
        <v>3483</v>
      </c>
      <c r="R2415" t="s">
        <v>3484</v>
      </c>
      <c r="S2415">
        <v>20638078</v>
      </c>
      <c r="T2415">
        <v>431.13365870000001</v>
      </c>
      <c r="U2415" t="s">
        <v>31</v>
      </c>
      <c r="V2415" t="s">
        <v>3735</v>
      </c>
      <c r="W2415" t="s">
        <v>23</v>
      </c>
    </row>
    <row r="2416" spans="1:23" x14ac:dyDescent="0.4">
      <c r="A2416">
        <v>2415</v>
      </c>
      <c r="B2416">
        <v>1</v>
      </c>
      <c r="C2416">
        <v>1</v>
      </c>
      <c r="D2416">
        <v>1</v>
      </c>
      <c r="E2416">
        <v>1</v>
      </c>
      <c r="F2416">
        <v>0.39925946293087999</v>
      </c>
      <c r="G2416">
        <v>-2.5354864287129901</v>
      </c>
      <c r="H2416">
        <v>0.999999999999999</v>
      </c>
      <c r="I2416">
        <v>53.959864365585901</v>
      </c>
      <c r="J2416" t="s">
        <v>7373</v>
      </c>
      <c r="K2416" t="s">
        <v>25</v>
      </c>
      <c r="L2416" t="s">
        <v>9530</v>
      </c>
      <c r="M2416" t="s">
        <v>9531</v>
      </c>
      <c r="N2416" t="s">
        <v>9532</v>
      </c>
      <c r="O2416" t="s">
        <v>9533</v>
      </c>
      <c r="P2416">
        <v>2.1995065199999999</v>
      </c>
      <c r="Q2416" t="s">
        <v>9534</v>
      </c>
      <c r="R2416" t="s">
        <v>9535</v>
      </c>
      <c r="S2416">
        <v>34380638590</v>
      </c>
      <c r="T2416">
        <v>301.07066459999999</v>
      </c>
      <c r="U2416" t="s">
        <v>31</v>
      </c>
      <c r="V2416" t="s">
        <v>14042</v>
      </c>
      <c r="W2416" t="s">
        <v>23</v>
      </c>
    </row>
    <row r="2417" spans="1:23" x14ac:dyDescent="0.4">
      <c r="A2417">
        <v>2416</v>
      </c>
      <c r="B2417">
        <v>1</v>
      </c>
      <c r="C2417">
        <v>1</v>
      </c>
      <c r="D2417">
        <v>1</v>
      </c>
      <c r="E2417">
        <v>1</v>
      </c>
      <c r="F2417">
        <v>0.39925946293087999</v>
      </c>
      <c r="G2417">
        <v>-2.5354864287129901</v>
      </c>
      <c r="H2417" t="s">
        <v>23</v>
      </c>
      <c r="I2417">
        <v>53.959864365585901</v>
      </c>
      <c r="J2417" t="s">
        <v>7373</v>
      </c>
      <c r="K2417" t="s">
        <v>25</v>
      </c>
      <c r="L2417" t="s">
        <v>9530</v>
      </c>
      <c r="M2417" t="s">
        <v>9531</v>
      </c>
      <c r="N2417" t="s">
        <v>9532</v>
      </c>
      <c r="O2417" t="s">
        <v>9533</v>
      </c>
      <c r="P2417">
        <v>2.1995065199999999</v>
      </c>
      <c r="Q2417" t="s">
        <v>9534</v>
      </c>
      <c r="R2417" t="s">
        <v>9535</v>
      </c>
      <c r="S2417">
        <v>34380638590</v>
      </c>
      <c r="T2417">
        <v>301.07066459999999</v>
      </c>
      <c r="U2417" t="s">
        <v>31</v>
      </c>
      <c r="V2417" t="s">
        <v>8407</v>
      </c>
      <c r="W2417" t="s">
        <v>23</v>
      </c>
    </row>
    <row r="2418" spans="1:23" x14ac:dyDescent="0.4">
      <c r="A2418">
        <v>2417</v>
      </c>
      <c r="B2418">
        <v>1</v>
      </c>
      <c r="C2418">
        <v>1</v>
      </c>
      <c r="D2418">
        <v>1</v>
      </c>
      <c r="E2418">
        <v>1</v>
      </c>
      <c r="F2418">
        <v>0.39923941835582699</v>
      </c>
      <c r="G2418">
        <v>-10.387288149253999</v>
      </c>
      <c r="H2418" t="s">
        <v>23</v>
      </c>
      <c r="I2418">
        <v>27.319929778243601</v>
      </c>
      <c r="J2418" t="s">
        <v>1894</v>
      </c>
      <c r="K2418" t="s">
        <v>25</v>
      </c>
      <c r="L2418" t="s">
        <v>3610</v>
      </c>
      <c r="M2418" t="s">
        <v>3611</v>
      </c>
      <c r="N2418" t="s">
        <v>3612</v>
      </c>
      <c r="O2418" t="s">
        <v>3613</v>
      </c>
      <c r="P2418">
        <v>-0.5</v>
      </c>
      <c r="Q2418" t="s">
        <v>3614</v>
      </c>
      <c r="R2418" t="s">
        <v>3615</v>
      </c>
      <c r="S2418">
        <v>255781246</v>
      </c>
      <c r="T2418">
        <v>581.1864822</v>
      </c>
      <c r="U2418" t="s">
        <v>31</v>
      </c>
      <c r="V2418" t="s">
        <v>2090</v>
      </c>
      <c r="W2418" t="s">
        <v>23</v>
      </c>
    </row>
    <row r="2419" spans="1:23" x14ac:dyDescent="0.4">
      <c r="A2419">
        <v>2418</v>
      </c>
      <c r="B2419">
        <v>1</v>
      </c>
      <c r="C2419">
        <v>1</v>
      </c>
      <c r="D2419">
        <v>1</v>
      </c>
      <c r="E2419">
        <v>1</v>
      </c>
      <c r="F2419">
        <v>0.39923941835582699</v>
      </c>
      <c r="G2419">
        <v>-10.387288149253999</v>
      </c>
      <c r="H2419">
        <v>0.999999999999999</v>
      </c>
      <c r="I2419">
        <v>27.319929778243601</v>
      </c>
      <c r="J2419" t="s">
        <v>1894</v>
      </c>
      <c r="K2419" t="s">
        <v>25</v>
      </c>
      <c r="L2419" t="s">
        <v>3610</v>
      </c>
      <c r="M2419" t="s">
        <v>3611</v>
      </c>
      <c r="N2419" t="s">
        <v>3612</v>
      </c>
      <c r="O2419" t="s">
        <v>3613</v>
      </c>
      <c r="P2419">
        <v>-0.5</v>
      </c>
      <c r="Q2419" t="s">
        <v>3614</v>
      </c>
      <c r="R2419" t="s">
        <v>3615</v>
      </c>
      <c r="S2419">
        <v>255781246</v>
      </c>
      <c r="T2419">
        <v>581.1864822</v>
      </c>
      <c r="U2419" t="s">
        <v>31</v>
      </c>
      <c r="V2419" t="s">
        <v>14043</v>
      </c>
      <c r="W2419" t="s">
        <v>23</v>
      </c>
    </row>
    <row r="2420" spans="1:23" x14ac:dyDescent="0.4">
      <c r="A2420">
        <v>2419</v>
      </c>
      <c r="B2420">
        <v>1</v>
      </c>
      <c r="C2420">
        <v>1</v>
      </c>
      <c r="D2420">
        <v>1</v>
      </c>
      <c r="E2420">
        <v>1</v>
      </c>
      <c r="F2420">
        <v>0.39895682691777101</v>
      </c>
      <c r="G2420">
        <v>-5.4342026419380502</v>
      </c>
      <c r="H2420">
        <v>0.99949748743718503</v>
      </c>
      <c r="I2420">
        <v>44.376949637079299</v>
      </c>
      <c r="J2420" t="s">
        <v>4737</v>
      </c>
      <c r="K2420" t="s">
        <v>25</v>
      </c>
      <c r="L2420" t="s">
        <v>6546</v>
      </c>
      <c r="M2420" t="s">
        <v>6547</v>
      </c>
      <c r="N2420" t="s">
        <v>6548</v>
      </c>
      <c r="O2420" t="s">
        <v>6549</v>
      </c>
      <c r="P2420">
        <v>1.5</v>
      </c>
      <c r="Q2420" t="s">
        <v>6550</v>
      </c>
      <c r="R2420" t="s">
        <v>6551</v>
      </c>
      <c r="S2420">
        <v>222226814</v>
      </c>
      <c r="T2420">
        <v>225.07575</v>
      </c>
      <c r="U2420" t="s">
        <v>31</v>
      </c>
      <c r="V2420" t="s">
        <v>14044</v>
      </c>
      <c r="W2420" t="s">
        <v>23</v>
      </c>
    </row>
    <row r="2421" spans="1:23" x14ac:dyDescent="0.4">
      <c r="A2421">
        <v>2420</v>
      </c>
      <c r="B2421">
        <v>1</v>
      </c>
      <c r="C2421">
        <v>1</v>
      </c>
      <c r="D2421">
        <v>1</v>
      </c>
      <c r="E2421">
        <v>1</v>
      </c>
      <c r="F2421">
        <v>0.39895682691777101</v>
      </c>
      <c r="G2421">
        <v>-5.4342026419380502</v>
      </c>
      <c r="H2421" t="s">
        <v>23</v>
      </c>
      <c r="I2421">
        <v>44.376949637079299</v>
      </c>
      <c r="J2421" t="s">
        <v>4737</v>
      </c>
      <c r="K2421" t="s">
        <v>25</v>
      </c>
      <c r="L2421" t="s">
        <v>6546</v>
      </c>
      <c r="M2421" t="s">
        <v>6547</v>
      </c>
      <c r="N2421" t="s">
        <v>6548</v>
      </c>
      <c r="O2421" t="s">
        <v>6549</v>
      </c>
      <c r="P2421">
        <v>1.5</v>
      </c>
      <c r="Q2421" t="s">
        <v>6550</v>
      </c>
      <c r="R2421" t="s">
        <v>6551</v>
      </c>
      <c r="S2421">
        <v>222226814</v>
      </c>
      <c r="T2421">
        <v>225.07575</v>
      </c>
      <c r="U2421" t="s">
        <v>31</v>
      </c>
      <c r="V2421" t="s">
        <v>7564</v>
      </c>
      <c r="W2421" t="s">
        <v>23</v>
      </c>
    </row>
    <row r="2422" spans="1:23" x14ac:dyDescent="0.4">
      <c r="A2422">
        <v>2421</v>
      </c>
      <c r="B2422">
        <v>1</v>
      </c>
      <c r="C2422">
        <v>1</v>
      </c>
      <c r="D2422">
        <v>1</v>
      </c>
      <c r="E2422">
        <v>1</v>
      </c>
      <c r="F2422">
        <v>0.39892248790155199</v>
      </c>
      <c r="G2422">
        <v>-5.4342026419380502</v>
      </c>
      <c r="H2422" t="s">
        <v>23</v>
      </c>
      <c r="I2422">
        <v>44.376850445411698</v>
      </c>
      <c r="J2422" t="s">
        <v>4737</v>
      </c>
      <c r="K2422" t="s">
        <v>25</v>
      </c>
      <c r="L2422" t="s">
        <v>6546</v>
      </c>
      <c r="M2422" t="s">
        <v>6547</v>
      </c>
      <c r="N2422" t="s">
        <v>6548</v>
      </c>
      <c r="O2422" t="s">
        <v>6549</v>
      </c>
      <c r="P2422">
        <v>1.5</v>
      </c>
      <c r="Q2422" t="s">
        <v>6550</v>
      </c>
      <c r="R2422" t="s">
        <v>6551</v>
      </c>
      <c r="S2422">
        <v>222226814</v>
      </c>
      <c r="T2422">
        <v>225.07574990000001</v>
      </c>
      <c r="U2422" t="s">
        <v>31</v>
      </c>
      <c r="V2422" t="s">
        <v>7566</v>
      </c>
      <c r="W2422" t="s">
        <v>23</v>
      </c>
    </row>
    <row r="2423" spans="1:23" x14ac:dyDescent="0.4">
      <c r="A2423">
        <v>2422</v>
      </c>
      <c r="B2423">
        <v>1</v>
      </c>
      <c r="C2423">
        <v>1</v>
      </c>
      <c r="D2423">
        <v>1</v>
      </c>
      <c r="E2423">
        <v>1</v>
      </c>
      <c r="F2423">
        <v>0.39892248790155199</v>
      </c>
      <c r="G2423">
        <v>-5.4342026419380502</v>
      </c>
      <c r="H2423">
        <v>0.999999999999999</v>
      </c>
      <c r="I2423">
        <v>44.376850445411698</v>
      </c>
      <c r="J2423" t="s">
        <v>4737</v>
      </c>
      <c r="K2423" t="s">
        <v>25</v>
      </c>
      <c r="L2423" t="s">
        <v>6546</v>
      </c>
      <c r="M2423" t="s">
        <v>6547</v>
      </c>
      <c r="N2423" t="s">
        <v>6548</v>
      </c>
      <c r="O2423" t="s">
        <v>6549</v>
      </c>
      <c r="P2423">
        <v>1.5</v>
      </c>
      <c r="Q2423" t="s">
        <v>6550</v>
      </c>
      <c r="R2423" t="s">
        <v>6551</v>
      </c>
      <c r="S2423">
        <v>222226814</v>
      </c>
      <c r="T2423">
        <v>225.07574990000001</v>
      </c>
      <c r="U2423" t="s">
        <v>31</v>
      </c>
      <c r="V2423" t="s">
        <v>14045</v>
      </c>
      <c r="W2423" t="s">
        <v>23</v>
      </c>
    </row>
    <row r="2424" spans="1:23" x14ac:dyDescent="0.4">
      <c r="A2424">
        <v>2423</v>
      </c>
      <c r="B2424">
        <v>1</v>
      </c>
      <c r="C2424">
        <v>1</v>
      </c>
      <c r="D2424">
        <v>1</v>
      </c>
      <c r="E2424">
        <v>1</v>
      </c>
      <c r="F2424">
        <v>0.39891505863988402</v>
      </c>
      <c r="G2424">
        <v>-13.4141332989473</v>
      </c>
      <c r="H2424" t="s">
        <v>23</v>
      </c>
      <c r="I2424">
        <v>69.667052427442599</v>
      </c>
      <c r="J2424" t="s">
        <v>5353</v>
      </c>
      <c r="K2424" t="s">
        <v>25</v>
      </c>
      <c r="L2424" t="s">
        <v>6368</v>
      </c>
      <c r="M2424" t="s">
        <v>6369</v>
      </c>
      <c r="N2424" t="s">
        <v>6370</v>
      </c>
      <c r="O2424" t="s">
        <v>6371</v>
      </c>
      <c r="P2424">
        <v>1.78963172</v>
      </c>
      <c r="Q2424" t="s">
        <v>6372</v>
      </c>
      <c r="R2424" t="s">
        <v>6373</v>
      </c>
      <c r="S2424">
        <v>43037548670</v>
      </c>
      <c r="T2424">
        <v>209.08083529999999</v>
      </c>
      <c r="U2424" t="s">
        <v>31</v>
      </c>
      <c r="V2424" t="s">
        <v>9594</v>
      </c>
      <c r="W2424" t="s">
        <v>23</v>
      </c>
    </row>
    <row r="2425" spans="1:23" x14ac:dyDescent="0.4">
      <c r="A2425">
        <v>2424</v>
      </c>
      <c r="B2425">
        <v>1</v>
      </c>
      <c r="C2425">
        <v>1</v>
      </c>
      <c r="D2425">
        <v>1</v>
      </c>
      <c r="E2425">
        <v>1</v>
      </c>
      <c r="F2425">
        <v>0.39891505863988402</v>
      </c>
      <c r="G2425">
        <v>-13.4141332989473</v>
      </c>
      <c r="H2425">
        <v>0.999999999999999</v>
      </c>
      <c r="I2425">
        <v>69.667052427442599</v>
      </c>
      <c r="J2425" t="s">
        <v>5353</v>
      </c>
      <c r="K2425" t="s">
        <v>25</v>
      </c>
      <c r="L2425" t="s">
        <v>6368</v>
      </c>
      <c r="M2425" t="s">
        <v>6369</v>
      </c>
      <c r="N2425" t="s">
        <v>6370</v>
      </c>
      <c r="O2425" t="s">
        <v>6371</v>
      </c>
      <c r="P2425">
        <v>1.78963172</v>
      </c>
      <c r="Q2425" t="s">
        <v>6372</v>
      </c>
      <c r="R2425" t="s">
        <v>6373</v>
      </c>
      <c r="S2425">
        <v>43037548670</v>
      </c>
      <c r="T2425">
        <v>209.08083529999999</v>
      </c>
      <c r="U2425" t="s">
        <v>31</v>
      </c>
      <c r="V2425" t="s">
        <v>14046</v>
      </c>
      <c r="W2425" t="s">
        <v>23</v>
      </c>
    </row>
    <row r="2426" spans="1:23" x14ac:dyDescent="0.4">
      <c r="A2426">
        <v>2425</v>
      </c>
      <c r="B2426">
        <v>1</v>
      </c>
      <c r="C2426">
        <v>1</v>
      </c>
      <c r="D2426">
        <v>1</v>
      </c>
      <c r="E2426">
        <v>1</v>
      </c>
      <c r="F2426">
        <v>0.39845223608812702</v>
      </c>
      <c r="G2426">
        <v>-2.2624407730174498</v>
      </c>
      <c r="H2426" t="s">
        <v>23</v>
      </c>
      <c r="I2426">
        <v>16.9214795059249</v>
      </c>
      <c r="J2426" t="s">
        <v>545</v>
      </c>
      <c r="K2426" t="s">
        <v>25</v>
      </c>
      <c r="L2426" t="s">
        <v>546</v>
      </c>
      <c r="M2426" t="s">
        <v>547</v>
      </c>
      <c r="N2426" t="s">
        <v>548</v>
      </c>
      <c r="O2426" t="s">
        <v>549</v>
      </c>
      <c r="P2426">
        <v>3.7000000499999999</v>
      </c>
      <c r="Q2426" t="s">
        <v>550</v>
      </c>
      <c r="R2426" t="s">
        <v>551</v>
      </c>
      <c r="S2426">
        <v>255708030</v>
      </c>
      <c r="T2426">
        <v>823.41106239999999</v>
      </c>
      <c r="U2426" t="s">
        <v>31</v>
      </c>
      <c r="V2426" t="s">
        <v>5944</v>
      </c>
      <c r="W2426" t="s">
        <v>23</v>
      </c>
    </row>
    <row r="2427" spans="1:23" x14ac:dyDescent="0.4">
      <c r="A2427">
        <v>2426</v>
      </c>
      <c r="B2427">
        <v>1</v>
      </c>
      <c r="C2427">
        <v>1</v>
      </c>
      <c r="D2427">
        <v>1</v>
      </c>
      <c r="E2427">
        <v>1</v>
      </c>
      <c r="F2427">
        <v>0.39845223608812702</v>
      </c>
      <c r="G2427">
        <v>-2.2624407730174498</v>
      </c>
      <c r="H2427">
        <v>0.999999999999999</v>
      </c>
      <c r="I2427">
        <v>16.9214795059249</v>
      </c>
      <c r="J2427" t="s">
        <v>545</v>
      </c>
      <c r="K2427" t="s">
        <v>25</v>
      </c>
      <c r="L2427" t="s">
        <v>546</v>
      </c>
      <c r="M2427" t="s">
        <v>547</v>
      </c>
      <c r="N2427" t="s">
        <v>548</v>
      </c>
      <c r="O2427" t="s">
        <v>549</v>
      </c>
      <c r="P2427">
        <v>3.7000000499999999</v>
      </c>
      <c r="Q2427" t="s">
        <v>550</v>
      </c>
      <c r="R2427" t="s">
        <v>551</v>
      </c>
      <c r="S2427">
        <v>255708030</v>
      </c>
      <c r="T2427">
        <v>823.41106239999999</v>
      </c>
      <c r="U2427" t="s">
        <v>31</v>
      </c>
      <c r="V2427" t="s">
        <v>14047</v>
      </c>
      <c r="W2427" t="s">
        <v>23</v>
      </c>
    </row>
    <row r="2428" spans="1:23" x14ac:dyDescent="0.4">
      <c r="A2428">
        <v>2427</v>
      </c>
      <c r="B2428">
        <v>1</v>
      </c>
      <c r="C2428">
        <v>1</v>
      </c>
      <c r="D2428">
        <v>1</v>
      </c>
      <c r="E2428">
        <v>1</v>
      </c>
      <c r="F2428">
        <v>0.39815588995277901</v>
      </c>
      <c r="G2428">
        <v>-16.050780162137301</v>
      </c>
      <c r="H2428" t="s">
        <v>23</v>
      </c>
      <c r="I2428">
        <v>13.2160932136577</v>
      </c>
      <c r="J2428" t="s">
        <v>823</v>
      </c>
      <c r="K2428" t="s">
        <v>25</v>
      </c>
      <c r="L2428" t="s">
        <v>4985</v>
      </c>
      <c r="M2428" t="s">
        <v>4986</v>
      </c>
      <c r="N2428" t="s">
        <v>4987</v>
      </c>
      <c r="O2428" t="s">
        <v>4988</v>
      </c>
      <c r="P2428">
        <v>-4.1999998099999996</v>
      </c>
      <c r="Q2428" t="s">
        <v>4989</v>
      </c>
      <c r="R2428" t="s">
        <v>4990</v>
      </c>
      <c r="S2428">
        <v>20965758</v>
      </c>
      <c r="T2428">
        <v>261.03699999999998</v>
      </c>
      <c r="U2428" t="s">
        <v>31</v>
      </c>
      <c r="V2428" t="s">
        <v>830</v>
      </c>
      <c r="W2428" t="s">
        <v>23</v>
      </c>
    </row>
    <row r="2429" spans="1:23" x14ac:dyDescent="0.4">
      <c r="A2429">
        <v>2428</v>
      </c>
      <c r="B2429">
        <v>1</v>
      </c>
      <c r="C2429">
        <v>1</v>
      </c>
      <c r="D2429">
        <v>1</v>
      </c>
      <c r="E2429">
        <v>1</v>
      </c>
      <c r="F2429">
        <v>0.39815588995277901</v>
      </c>
      <c r="G2429">
        <v>-16.050780162137301</v>
      </c>
      <c r="H2429">
        <v>0.999999999999999</v>
      </c>
      <c r="I2429">
        <v>13.2160932136577</v>
      </c>
      <c r="J2429" t="s">
        <v>823</v>
      </c>
      <c r="K2429" t="s">
        <v>25</v>
      </c>
      <c r="L2429" t="s">
        <v>4985</v>
      </c>
      <c r="M2429" t="s">
        <v>4986</v>
      </c>
      <c r="N2429" t="s">
        <v>4987</v>
      </c>
      <c r="O2429" t="s">
        <v>4988</v>
      </c>
      <c r="P2429">
        <v>-4.1999998099999996</v>
      </c>
      <c r="Q2429" t="s">
        <v>4989</v>
      </c>
      <c r="R2429" t="s">
        <v>4990</v>
      </c>
      <c r="S2429">
        <v>20965758</v>
      </c>
      <c r="T2429">
        <v>261.03699999999998</v>
      </c>
      <c r="U2429" t="s">
        <v>31</v>
      </c>
      <c r="V2429" t="s">
        <v>14048</v>
      </c>
      <c r="W2429" t="s">
        <v>23</v>
      </c>
    </row>
    <row r="2430" spans="1:23" x14ac:dyDescent="0.4">
      <c r="A2430">
        <v>2429</v>
      </c>
      <c r="B2430">
        <v>1</v>
      </c>
      <c r="C2430">
        <v>1</v>
      </c>
      <c r="D2430">
        <v>1</v>
      </c>
      <c r="E2430">
        <v>1</v>
      </c>
      <c r="F2430">
        <v>0.39796669661481698</v>
      </c>
      <c r="G2430">
        <v>-86.551989266846306</v>
      </c>
      <c r="H2430" t="s">
        <v>23</v>
      </c>
      <c r="I2430">
        <v>19.943746811808602</v>
      </c>
      <c r="J2430" t="s">
        <v>2842</v>
      </c>
      <c r="K2430" t="s">
        <v>25</v>
      </c>
      <c r="L2430" t="s">
        <v>2843</v>
      </c>
      <c r="M2430" t="s">
        <v>2844</v>
      </c>
      <c r="N2430" t="s">
        <v>2845</v>
      </c>
      <c r="O2430" t="s">
        <v>2846</v>
      </c>
      <c r="P2430">
        <v>0.60836017099999995</v>
      </c>
      <c r="Q2430" t="s">
        <v>2847</v>
      </c>
      <c r="R2430" t="s">
        <v>2848</v>
      </c>
      <c r="S2430">
        <v>121383790</v>
      </c>
      <c r="T2430">
        <v>218.084541</v>
      </c>
      <c r="U2430" t="s">
        <v>31</v>
      </c>
      <c r="V2430" t="s">
        <v>10019</v>
      </c>
      <c r="W2430" t="s">
        <v>23</v>
      </c>
    </row>
    <row r="2431" spans="1:23" x14ac:dyDescent="0.4">
      <c r="A2431">
        <v>2430</v>
      </c>
      <c r="B2431">
        <v>1</v>
      </c>
      <c r="C2431">
        <v>1</v>
      </c>
      <c r="D2431">
        <v>1</v>
      </c>
      <c r="E2431">
        <v>1</v>
      </c>
      <c r="F2431">
        <v>0.39796669661481698</v>
      </c>
      <c r="G2431">
        <v>-86.551989266846306</v>
      </c>
      <c r="H2431">
        <v>0.999999999999999</v>
      </c>
      <c r="I2431">
        <v>19.943746811808602</v>
      </c>
      <c r="J2431" t="s">
        <v>2842</v>
      </c>
      <c r="K2431" t="s">
        <v>25</v>
      </c>
      <c r="L2431" t="s">
        <v>2843</v>
      </c>
      <c r="M2431" t="s">
        <v>2844</v>
      </c>
      <c r="N2431" t="s">
        <v>2845</v>
      </c>
      <c r="O2431" t="s">
        <v>2846</v>
      </c>
      <c r="P2431">
        <v>0.60836017099999995</v>
      </c>
      <c r="Q2431" t="s">
        <v>2847</v>
      </c>
      <c r="R2431" t="s">
        <v>2848</v>
      </c>
      <c r="S2431">
        <v>121383790</v>
      </c>
      <c r="T2431">
        <v>218.084541</v>
      </c>
      <c r="U2431" t="s">
        <v>31</v>
      </c>
      <c r="V2431" t="s">
        <v>14049</v>
      </c>
      <c r="W2431" t="s">
        <v>23</v>
      </c>
    </row>
    <row r="2432" spans="1:23" x14ac:dyDescent="0.4">
      <c r="A2432">
        <v>2431</v>
      </c>
      <c r="B2432">
        <v>1</v>
      </c>
      <c r="C2432">
        <v>1</v>
      </c>
      <c r="D2432">
        <v>1</v>
      </c>
      <c r="E2432">
        <v>1</v>
      </c>
      <c r="F2432">
        <v>0.397288953184528</v>
      </c>
      <c r="G2432">
        <v>-4.1495162413503897</v>
      </c>
      <c r="H2432" t="s">
        <v>23</v>
      </c>
      <c r="I2432">
        <v>22.013420795904398</v>
      </c>
      <c r="J2432" t="s">
        <v>6346</v>
      </c>
      <c r="K2432" t="s">
        <v>25</v>
      </c>
      <c r="L2432" t="s">
        <v>14050</v>
      </c>
      <c r="M2432" t="s">
        <v>14051</v>
      </c>
      <c r="N2432" t="s">
        <v>14052</v>
      </c>
      <c r="O2432" t="s">
        <v>14053</v>
      </c>
      <c r="P2432">
        <v>1.3799032</v>
      </c>
      <c r="Q2432" t="s">
        <v>14054</v>
      </c>
      <c r="R2432" t="s">
        <v>14055</v>
      </c>
      <c r="S2432">
        <v>17435716478</v>
      </c>
      <c r="T2432">
        <v>195.0651853</v>
      </c>
      <c r="U2432" t="s">
        <v>31</v>
      </c>
      <c r="V2432" t="s">
        <v>8710</v>
      </c>
      <c r="W2432" t="s">
        <v>23</v>
      </c>
    </row>
    <row r="2433" spans="1:23" x14ac:dyDescent="0.4">
      <c r="A2433">
        <v>2432</v>
      </c>
      <c r="B2433">
        <v>1</v>
      </c>
      <c r="C2433">
        <v>1</v>
      </c>
      <c r="D2433">
        <v>1</v>
      </c>
      <c r="E2433">
        <v>1</v>
      </c>
      <c r="F2433">
        <v>0.397288953184528</v>
      </c>
      <c r="G2433">
        <v>-4.1495162413503897</v>
      </c>
      <c r="H2433">
        <v>0.999999999999999</v>
      </c>
      <c r="I2433">
        <v>22.013420795904398</v>
      </c>
      <c r="J2433" t="s">
        <v>6346</v>
      </c>
      <c r="K2433" t="s">
        <v>25</v>
      </c>
      <c r="L2433" t="s">
        <v>14050</v>
      </c>
      <c r="M2433" t="s">
        <v>14051</v>
      </c>
      <c r="N2433" t="s">
        <v>14052</v>
      </c>
      <c r="O2433" t="s">
        <v>14053</v>
      </c>
      <c r="P2433">
        <v>1.3799032</v>
      </c>
      <c r="Q2433" t="s">
        <v>14054</v>
      </c>
      <c r="R2433" t="s">
        <v>14055</v>
      </c>
      <c r="S2433">
        <v>17435716478</v>
      </c>
      <c r="T2433">
        <v>195.0651853</v>
      </c>
      <c r="U2433" t="s">
        <v>31</v>
      </c>
      <c r="V2433" t="s">
        <v>14056</v>
      </c>
      <c r="W2433" t="s">
        <v>23</v>
      </c>
    </row>
    <row r="2434" spans="1:23" x14ac:dyDescent="0.4">
      <c r="A2434">
        <v>2433</v>
      </c>
      <c r="B2434">
        <v>1</v>
      </c>
      <c r="C2434">
        <v>1</v>
      </c>
      <c r="D2434">
        <v>1</v>
      </c>
      <c r="E2434">
        <v>4</v>
      </c>
      <c r="F2434">
        <v>0.39613091327498301</v>
      </c>
      <c r="G2434">
        <v>-8.2427816807685996</v>
      </c>
      <c r="H2434">
        <v>0.93115577889447199</v>
      </c>
      <c r="I2434">
        <v>22.4566024769472</v>
      </c>
      <c r="J2434" t="s">
        <v>2940</v>
      </c>
      <c r="K2434" t="s">
        <v>25</v>
      </c>
      <c r="L2434" t="s">
        <v>2941</v>
      </c>
      <c r="M2434" t="s">
        <v>2942</v>
      </c>
      <c r="N2434" t="s">
        <v>2943</v>
      </c>
      <c r="O2434" t="s">
        <v>2944</v>
      </c>
      <c r="P2434">
        <v>1.5</v>
      </c>
      <c r="Q2434" t="s">
        <v>2945</v>
      </c>
      <c r="R2434" t="s">
        <v>2946</v>
      </c>
      <c r="S2434">
        <v>20504958</v>
      </c>
      <c r="T2434">
        <v>517.13430000000005</v>
      </c>
      <c r="U2434" t="s">
        <v>31</v>
      </c>
      <c r="V2434" t="s">
        <v>14057</v>
      </c>
      <c r="W2434" t="s">
        <v>23</v>
      </c>
    </row>
    <row r="2435" spans="1:23" x14ac:dyDescent="0.4">
      <c r="A2435">
        <v>2434</v>
      </c>
      <c r="B2435">
        <v>1</v>
      </c>
      <c r="C2435">
        <v>1</v>
      </c>
      <c r="D2435">
        <v>1</v>
      </c>
      <c r="E2435">
        <v>1</v>
      </c>
      <c r="F2435">
        <v>0.396098431514605</v>
      </c>
      <c r="G2435">
        <v>-35.032646090090203</v>
      </c>
      <c r="H2435">
        <v>0.999999999999999</v>
      </c>
      <c r="I2435">
        <v>15.612210807781601</v>
      </c>
      <c r="J2435" t="s">
        <v>1267</v>
      </c>
      <c r="K2435" t="s">
        <v>25</v>
      </c>
      <c r="L2435" t="s">
        <v>13612</v>
      </c>
      <c r="M2435" t="s">
        <v>13613</v>
      </c>
      <c r="N2435" t="s">
        <v>13614</v>
      </c>
      <c r="O2435" t="s">
        <v>13615</v>
      </c>
      <c r="P2435">
        <v>0.80000001200000004</v>
      </c>
      <c r="Q2435" t="s">
        <v>13616</v>
      </c>
      <c r="R2435" t="s">
        <v>13617</v>
      </c>
      <c r="S2435">
        <v>3727446</v>
      </c>
      <c r="T2435">
        <v>710.41100280000001</v>
      </c>
      <c r="U2435" t="s">
        <v>31</v>
      </c>
      <c r="V2435" t="s">
        <v>14058</v>
      </c>
      <c r="W2435" t="s">
        <v>23</v>
      </c>
    </row>
    <row r="2436" spans="1:23" x14ac:dyDescent="0.4">
      <c r="A2436">
        <v>2435</v>
      </c>
      <c r="B2436">
        <v>1</v>
      </c>
      <c r="C2436">
        <v>1</v>
      </c>
      <c r="D2436">
        <v>1</v>
      </c>
      <c r="E2436">
        <v>1</v>
      </c>
      <c r="F2436">
        <v>0.396098431514605</v>
      </c>
      <c r="G2436">
        <v>-35.032646090090203</v>
      </c>
      <c r="H2436" t="s">
        <v>23</v>
      </c>
      <c r="I2436">
        <v>15.612210807781601</v>
      </c>
      <c r="J2436" t="s">
        <v>1267</v>
      </c>
      <c r="K2436" t="s">
        <v>25</v>
      </c>
      <c r="L2436" t="s">
        <v>13612</v>
      </c>
      <c r="M2436" t="s">
        <v>13613</v>
      </c>
      <c r="N2436" t="s">
        <v>13614</v>
      </c>
      <c r="O2436" t="s">
        <v>13615</v>
      </c>
      <c r="P2436">
        <v>0.80000001200000004</v>
      </c>
      <c r="Q2436" t="s">
        <v>13616</v>
      </c>
      <c r="R2436" t="s">
        <v>13617</v>
      </c>
      <c r="S2436">
        <v>3727446</v>
      </c>
      <c r="T2436">
        <v>710.41100280000001</v>
      </c>
      <c r="U2436" t="s">
        <v>31</v>
      </c>
      <c r="V2436" t="s">
        <v>14059</v>
      </c>
      <c r="W2436" t="s">
        <v>23</v>
      </c>
    </row>
    <row r="2437" spans="1:23" x14ac:dyDescent="0.4">
      <c r="A2437">
        <v>2436</v>
      </c>
      <c r="B2437">
        <v>1</v>
      </c>
      <c r="C2437">
        <v>1</v>
      </c>
      <c r="D2437">
        <v>1</v>
      </c>
      <c r="E2437">
        <v>1</v>
      </c>
      <c r="F2437">
        <v>0.39594583609404399</v>
      </c>
      <c r="G2437">
        <v>-24.361682521573499</v>
      </c>
      <c r="H2437" t="s">
        <v>23</v>
      </c>
      <c r="I2437">
        <v>76.737341076641002</v>
      </c>
      <c r="J2437" t="s">
        <v>3205</v>
      </c>
      <c r="K2437" t="s">
        <v>25</v>
      </c>
      <c r="L2437" t="s">
        <v>3206</v>
      </c>
      <c r="M2437" t="s">
        <v>3207</v>
      </c>
      <c r="N2437" t="s">
        <v>3208</v>
      </c>
      <c r="O2437" t="s">
        <v>3209</v>
      </c>
      <c r="P2437">
        <v>0.81527781499999996</v>
      </c>
      <c r="Q2437" t="s">
        <v>3210</v>
      </c>
      <c r="R2437" t="s">
        <v>3211</v>
      </c>
      <c r="S2437">
        <v>34447747454</v>
      </c>
      <c r="T2437">
        <v>161.08080000000001</v>
      </c>
      <c r="U2437" t="s">
        <v>31</v>
      </c>
      <c r="V2437" t="s">
        <v>3212</v>
      </c>
      <c r="W2437" t="s">
        <v>23</v>
      </c>
    </row>
    <row r="2438" spans="1:23" x14ac:dyDescent="0.4">
      <c r="A2438">
        <v>2437</v>
      </c>
      <c r="B2438">
        <v>1</v>
      </c>
      <c r="C2438">
        <v>1</v>
      </c>
      <c r="D2438">
        <v>1</v>
      </c>
      <c r="E2438">
        <v>1</v>
      </c>
      <c r="F2438">
        <v>0.39594583609404399</v>
      </c>
      <c r="G2438">
        <v>-24.361682521573499</v>
      </c>
      <c r="H2438">
        <v>0.999999999999999</v>
      </c>
      <c r="I2438">
        <v>76.737341076641002</v>
      </c>
      <c r="J2438" t="s">
        <v>3205</v>
      </c>
      <c r="K2438" t="s">
        <v>25</v>
      </c>
      <c r="L2438" t="s">
        <v>3206</v>
      </c>
      <c r="M2438" t="s">
        <v>3207</v>
      </c>
      <c r="N2438" t="s">
        <v>3208</v>
      </c>
      <c r="O2438" t="s">
        <v>3209</v>
      </c>
      <c r="P2438">
        <v>0.81527781499999996</v>
      </c>
      <c r="Q2438" t="s">
        <v>3210</v>
      </c>
      <c r="R2438" t="s">
        <v>3211</v>
      </c>
      <c r="S2438">
        <v>34447747454</v>
      </c>
      <c r="T2438">
        <v>161.08080000000001</v>
      </c>
      <c r="U2438" t="s">
        <v>31</v>
      </c>
      <c r="V2438" t="s">
        <v>14060</v>
      </c>
      <c r="W2438" t="s">
        <v>23</v>
      </c>
    </row>
    <row r="2439" spans="1:23" x14ac:dyDescent="0.4">
      <c r="A2439">
        <v>2438</v>
      </c>
      <c r="B2439">
        <v>1</v>
      </c>
      <c r="C2439">
        <v>1</v>
      </c>
      <c r="D2439">
        <v>1</v>
      </c>
      <c r="E2439">
        <v>1</v>
      </c>
      <c r="F2439">
        <v>0.39573375241063902</v>
      </c>
      <c r="G2439">
        <v>-6.1641657673853603</v>
      </c>
      <c r="H2439" t="s">
        <v>23</v>
      </c>
      <c r="I2439">
        <v>87.618586986722207</v>
      </c>
      <c r="J2439" t="s">
        <v>7659</v>
      </c>
      <c r="K2439" t="s">
        <v>25</v>
      </c>
      <c r="L2439" t="s">
        <v>14061</v>
      </c>
      <c r="M2439" t="s">
        <v>14062</v>
      </c>
      <c r="N2439" t="s">
        <v>14063</v>
      </c>
      <c r="O2439" t="s">
        <v>14064</v>
      </c>
      <c r="P2439">
        <v>2.7999999500000001</v>
      </c>
      <c r="Q2439" t="s">
        <v>14065</v>
      </c>
      <c r="R2439" t="s">
        <v>14066</v>
      </c>
      <c r="S2439">
        <v>88009086</v>
      </c>
      <c r="T2439">
        <v>269.08083529999999</v>
      </c>
      <c r="U2439" t="s">
        <v>31</v>
      </c>
      <c r="V2439" t="s">
        <v>10399</v>
      </c>
      <c r="W2439" t="s">
        <v>23</v>
      </c>
    </row>
    <row r="2440" spans="1:23" x14ac:dyDescent="0.4">
      <c r="A2440">
        <v>2439</v>
      </c>
      <c r="B2440">
        <v>1</v>
      </c>
      <c r="C2440">
        <v>1</v>
      </c>
      <c r="D2440">
        <v>1</v>
      </c>
      <c r="E2440">
        <v>1</v>
      </c>
      <c r="F2440">
        <v>0.39573375241063902</v>
      </c>
      <c r="G2440">
        <v>-6.1641657673853603</v>
      </c>
      <c r="H2440">
        <v>0.999999999999999</v>
      </c>
      <c r="I2440">
        <v>87.618586986722207</v>
      </c>
      <c r="J2440" t="s">
        <v>7659</v>
      </c>
      <c r="K2440" t="s">
        <v>25</v>
      </c>
      <c r="L2440" t="s">
        <v>14061</v>
      </c>
      <c r="M2440" t="s">
        <v>14062</v>
      </c>
      <c r="N2440" t="s">
        <v>14063</v>
      </c>
      <c r="O2440" t="s">
        <v>14064</v>
      </c>
      <c r="P2440">
        <v>2.7999999500000001</v>
      </c>
      <c r="Q2440" t="s">
        <v>14065</v>
      </c>
      <c r="R2440" t="s">
        <v>14066</v>
      </c>
      <c r="S2440">
        <v>88009086</v>
      </c>
      <c r="T2440">
        <v>269.08083529999999</v>
      </c>
      <c r="U2440" t="s">
        <v>31</v>
      </c>
      <c r="V2440" t="s">
        <v>14067</v>
      </c>
      <c r="W2440" t="s">
        <v>23</v>
      </c>
    </row>
    <row r="2441" spans="1:23" x14ac:dyDescent="0.4">
      <c r="A2441">
        <v>2440</v>
      </c>
      <c r="B2441">
        <v>1</v>
      </c>
      <c r="C2441">
        <v>2</v>
      </c>
      <c r="D2441">
        <v>1</v>
      </c>
      <c r="E2441">
        <v>1</v>
      </c>
      <c r="F2441">
        <v>0.39563537327100601</v>
      </c>
      <c r="G2441">
        <v>-9.7075079948231409</v>
      </c>
      <c r="H2441" t="s">
        <v>23</v>
      </c>
      <c r="I2441">
        <v>9.1700148865087794</v>
      </c>
      <c r="J2441" t="s">
        <v>931</v>
      </c>
      <c r="K2441" t="s">
        <v>25</v>
      </c>
      <c r="L2441" t="s">
        <v>932</v>
      </c>
      <c r="M2441" t="s">
        <v>933</v>
      </c>
      <c r="N2441" t="s">
        <v>934</v>
      </c>
      <c r="O2441" t="s">
        <v>935</v>
      </c>
      <c r="P2441">
        <v>-1.7000000500000001</v>
      </c>
      <c r="Q2441" t="s">
        <v>936</v>
      </c>
      <c r="R2441" t="s">
        <v>937</v>
      </c>
      <c r="S2441">
        <v>20766846</v>
      </c>
      <c r="T2441">
        <v>597.14501129999996</v>
      </c>
      <c r="U2441" t="s">
        <v>31</v>
      </c>
      <c r="V2441" t="s">
        <v>1426</v>
      </c>
      <c r="W2441" t="s">
        <v>23</v>
      </c>
    </row>
    <row r="2442" spans="1:23" x14ac:dyDescent="0.4">
      <c r="A2442">
        <v>2441</v>
      </c>
      <c r="B2442">
        <v>1</v>
      </c>
      <c r="C2442">
        <v>2</v>
      </c>
      <c r="D2442">
        <v>1</v>
      </c>
      <c r="E2442">
        <v>1</v>
      </c>
      <c r="F2442">
        <v>0.39563537327100601</v>
      </c>
      <c r="G2442">
        <v>-9.7075079948231409</v>
      </c>
      <c r="H2442">
        <v>0.999999999999999</v>
      </c>
      <c r="I2442">
        <v>9.1700148865087794</v>
      </c>
      <c r="J2442" t="s">
        <v>931</v>
      </c>
      <c r="K2442" t="s">
        <v>25</v>
      </c>
      <c r="L2442" t="s">
        <v>932</v>
      </c>
      <c r="M2442" t="s">
        <v>933</v>
      </c>
      <c r="N2442" t="s">
        <v>934</v>
      </c>
      <c r="O2442" t="s">
        <v>935</v>
      </c>
      <c r="P2442">
        <v>-1.7000000500000001</v>
      </c>
      <c r="Q2442" t="s">
        <v>936</v>
      </c>
      <c r="R2442" t="s">
        <v>937</v>
      </c>
      <c r="S2442">
        <v>20766846</v>
      </c>
      <c r="T2442">
        <v>597.14501129999996</v>
      </c>
      <c r="U2442" t="s">
        <v>31</v>
      </c>
      <c r="V2442" t="s">
        <v>14068</v>
      </c>
      <c r="W2442" t="s">
        <v>23</v>
      </c>
    </row>
    <row r="2443" spans="1:23" x14ac:dyDescent="0.4">
      <c r="A2443">
        <v>2442</v>
      </c>
      <c r="B2443">
        <v>1</v>
      </c>
      <c r="C2443">
        <v>1</v>
      </c>
      <c r="D2443">
        <v>1</v>
      </c>
      <c r="E2443">
        <v>1</v>
      </c>
      <c r="F2443">
        <v>0.39561527780330202</v>
      </c>
      <c r="G2443">
        <v>-12.646484981447401</v>
      </c>
      <c r="H2443" t="s">
        <v>23</v>
      </c>
      <c r="I2443">
        <v>37.897047493513</v>
      </c>
      <c r="J2443" t="s">
        <v>1408</v>
      </c>
      <c r="K2443" t="s">
        <v>25</v>
      </c>
      <c r="L2443" t="s">
        <v>1409</v>
      </c>
      <c r="M2443" t="s">
        <v>1410</v>
      </c>
      <c r="N2443" t="s">
        <v>1411</v>
      </c>
      <c r="O2443" t="s">
        <v>1412</v>
      </c>
      <c r="P2443">
        <v>2.3777244099999999</v>
      </c>
      <c r="Q2443" t="s">
        <v>1413</v>
      </c>
      <c r="R2443" t="s">
        <v>1414</v>
      </c>
      <c r="S2443">
        <v>2779202</v>
      </c>
      <c r="T2443">
        <v>289.15466900000001</v>
      </c>
      <c r="U2443" t="s">
        <v>31</v>
      </c>
      <c r="V2443" t="s">
        <v>1415</v>
      </c>
      <c r="W2443" t="s">
        <v>23</v>
      </c>
    </row>
    <row r="2444" spans="1:23" x14ac:dyDescent="0.4">
      <c r="A2444">
        <v>2443</v>
      </c>
      <c r="B2444">
        <v>1</v>
      </c>
      <c r="C2444">
        <v>1</v>
      </c>
      <c r="D2444">
        <v>1</v>
      </c>
      <c r="E2444">
        <v>1</v>
      </c>
      <c r="F2444">
        <v>0.39561527780330202</v>
      </c>
      <c r="G2444">
        <v>-12.646484981447401</v>
      </c>
      <c r="H2444">
        <v>0.999999999999999</v>
      </c>
      <c r="I2444">
        <v>37.897047493513</v>
      </c>
      <c r="J2444" t="s">
        <v>1408</v>
      </c>
      <c r="K2444" t="s">
        <v>25</v>
      </c>
      <c r="L2444" t="s">
        <v>1409</v>
      </c>
      <c r="M2444" t="s">
        <v>1410</v>
      </c>
      <c r="N2444" t="s">
        <v>1411</v>
      </c>
      <c r="O2444" t="s">
        <v>1412</v>
      </c>
      <c r="P2444">
        <v>2.3777244099999999</v>
      </c>
      <c r="Q2444" t="s">
        <v>1413</v>
      </c>
      <c r="R2444" t="s">
        <v>1414</v>
      </c>
      <c r="S2444">
        <v>2779202</v>
      </c>
      <c r="T2444">
        <v>289.15466900000001</v>
      </c>
      <c r="U2444" t="s">
        <v>31</v>
      </c>
      <c r="V2444" t="s">
        <v>14069</v>
      </c>
      <c r="W2444" t="s">
        <v>23</v>
      </c>
    </row>
    <row r="2445" spans="1:23" x14ac:dyDescent="0.4">
      <c r="A2445">
        <v>2444</v>
      </c>
      <c r="B2445">
        <v>1</v>
      </c>
      <c r="C2445">
        <v>2</v>
      </c>
      <c r="D2445">
        <v>1</v>
      </c>
      <c r="E2445">
        <v>2</v>
      </c>
      <c r="F2445">
        <v>0.39515357425171599</v>
      </c>
      <c r="G2445">
        <v>-8.0444412437753705</v>
      </c>
      <c r="H2445">
        <v>0.98542713567839202</v>
      </c>
      <c r="I2445">
        <v>58.159775825091401</v>
      </c>
      <c r="J2445" t="s">
        <v>1074</v>
      </c>
      <c r="K2445" t="s">
        <v>25</v>
      </c>
      <c r="L2445" t="s">
        <v>1075</v>
      </c>
      <c r="M2445" t="s">
        <v>1076</v>
      </c>
      <c r="N2445" t="s">
        <v>1077</v>
      </c>
      <c r="O2445" t="s">
        <v>1078</v>
      </c>
      <c r="P2445">
        <v>-1.2999999499999999</v>
      </c>
      <c r="Q2445" t="s">
        <v>1079</v>
      </c>
      <c r="R2445" t="s">
        <v>1080</v>
      </c>
      <c r="S2445">
        <v>255781246</v>
      </c>
      <c r="T2445">
        <v>611.16066130000002</v>
      </c>
      <c r="U2445" t="s">
        <v>31</v>
      </c>
      <c r="V2445" t="s">
        <v>14070</v>
      </c>
      <c r="W2445" t="s">
        <v>23</v>
      </c>
    </row>
    <row r="2446" spans="1:23" x14ac:dyDescent="0.4">
      <c r="A2446">
        <v>2445</v>
      </c>
      <c r="B2446">
        <v>1</v>
      </c>
      <c r="C2446">
        <v>2</v>
      </c>
      <c r="D2446">
        <v>1</v>
      </c>
      <c r="E2446">
        <v>1</v>
      </c>
      <c r="F2446">
        <v>0.39451649673132799</v>
      </c>
      <c r="G2446">
        <v>-5.43390368804143</v>
      </c>
      <c r="H2446" t="s">
        <v>23</v>
      </c>
      <c r="I2446">
        <v>46.928875559368997</v>
      </c>
      <c r="J2446" t="s">
        <v>1973</v>
      </c>
      <c r="K2446" t="s">
        <v>25</v>
      </c>
      <c r="L2446" t="s">
        <v>1974</v>
      </c>
      <c r="M2446" t="s">
        <v>1975</v>
      </c>
      <c r="N2446" t="s">
        <v>1976</v>
      </c>
      <c r="O2446" t="s">
        <v>1977</v>
      </c>
      <c r="P2446">
        <v>1.36698294</v>
      </c>
      <c r="Q2446" t="s">
        <v>1978</v>
      </c>
      <c r="R2446" t="s">
        <v>1979</v>
      </c>
      <c r="S2446">
        <v>255847294</v>
      </c>
      <c r="T2446">
        <v>303.04992909999999</v>
      </c>
      <c r="U2446" t="s">
        <v>31</v>
      </c>
      <c r="V2446" t="s">
        <v>4488</v>
      </c>
      <c r="W2446" t="s">
        <v>23</v>
      </c>
    </row>
    <row r="2447" spans="1:23" x14ac:dyDescent="0.4">
      <c r="A2447">
        <v>2446</v>
      </c>
      <c r="B2447">
        <v>1</v>
      </c>
      <c r="C2447">
        <v>2</v>
      </c>
      <c r="D2447">
        <v>1</v>
      </c>
      <c r="E2447">
        <v>1</v>
      </c>
      <c r="F2447">
        <v>0.39451649673132799</v>
      </c>
      <c r="G2447">
        <v>-5.43390368804143</v>
      </c>
      <c r="H2447">
        <v>0.999999999999999</v>
      </c>
      <c r="I2447">
        <v>46.928875559368997</v>
      </c>
      <c r="J2447" t="s">
        <v>1973</v>
      </c>
      <c r="K2447" t="s">
        <v>25</v>
      </c>
      <c r="L2447" t="s">
        <v>1974</v>
      </c>
      <c r="M2447" t="s">
        <v>1975</v>
      </c>
      <c r="N2447" t="s">
        <v>1976</v>
      </c>
      <c r="O2447" t="s">
        <v>1977</v>
      </c>
      <c r="P2447">
        <v>1.36698294</v>
      </c>
      <c r="Q2447" t="s">
        <v>1978</v>
      </c>
      <c r="R2447" t="s">
        <v>1979</v>
      </c>
      <c r="S2447">
        <v>255847294</v>
      </c>
      <c r="T2447">
        <v>303.04992909999999</v>
      </c>
      <c r="U2447" t="s">
        <v>31</v>
      </c>
      <c r="V2447" t="s">
        <v>14071</v>
      </c>
      <c r="W2447" t="s">
        <v>23</v>
      </c>
    </row>
    <row r="2448" spans="1:23" x14ac:dyDescent="0.4">
      <c r="A2448">
        <v>2447</v>
      </c>
      <c r="B2448">
        <v>1</v>
      </c>
      <c r="C2448">
        <v>1</v>
      </c>
      <c r="D2448">
        <v>1</v>
      </c>
      <c r="E2448">
        <v>1</v>
      </c>
      <c r="F2448">
        <v>0.39450849638660701</v>
      </c>
      <c r="G2448">
        <v>-7.5957563054807</v>
      </c>
      <c r="H2448" t="s">
        <v>23</v>
      </c>
      <c r="I2448">
        <v>20.759947562691401</v>
      </c>
      <c r="J2448" t="s">
        <v>3030</v>
      </c>
      <c r="K2448" t="s">
        <v>25</v>
      </c>
      <c r="L2448" t="s">
        <v>3031</v>
      </c>
      <c r="M2448" t="s">
        <v>3032</v>
      </c>
      <c r="N2448" t="s">
        <v>3033</v>
      </c>
      <c r="O2448" t="s">
        <v>3034</v>
      </c>
      <c r="P2448">
        <v>-1</v>
      </c>
      <c r="Q2448" t="s">
        <v>3035</v>
      </c>
      <c r="R2448" t="s">
        <v>3036</v>
      </c>
      <c r="S2448">
        <v>8677548158</v>
      </c>
      <c r="T2448">
        <v>625.17631140000003</v>
      </c>
      <c r="U2448" t="s">
        <v>31</v>
      </c>
      <c r="V2448" t="s">
        <v>4231</v>
      </c>
      <c r="W2448" t="s">
        <v>23</v>
      </c>
    </row>
    <row r="2449" spans="1:23" x14ac:dyDescent="0.4">
      <c r="A2449">
        <v>2448</v>
      </c>
      <c r="B2449">
        <v>1</v>
      </c>
      <c r="C2449">
        <v>1</v>
      </c>
      <c r="D2449">
        <v>1</v>
      </c>
      <c r="E2449">
        <v>1</v>
      </c>
      <c r="F2449">
        <v>0.39450849638660701</v>
      </c>
      <c r="G2449">
        <v>-7.5957563054807</v>
      </c>
      <c r="H2449">
        <v>0.999999999999999</v>
      </c>
      <c r="I2449">
        <v>20.759947562691401</v>
      </c>
      <c r="J2449" t="s">
        <v>3030</v>
      </c>
      <c r="K2449" t="s">
        <v>25</v>
      </c>
      <c r="L2449" t="s">
        <v>3031</v>
      </c>
      <c r="M2449" t="s">
        <v>3032</v>
      </c>
      <c r="N2449" t="s">
        <v>3033</v>
      </c>
      <c r="O2449" t="s">
        <v>3034</v>
      </c>
      <c r="P2449">
        <v>-1</v>
      </c>
      <c r="Q2449" t="s">
        <v>3035</v>
      </c>
      <c r="R2449" t="s">
        <v>3036</v>
      </c>
      <c r="S2449">
        <v>8677548158</v>
      </c>
      <c r="T2449">
        <v>625.17631140000003</v>
      </c>
      <c r="U2449" t="s">
        <v>31</v>
      </c>
      <c r="V2449" t="s">
        <v>14072</v>
      </c>
      <c r="W2449" t="s">
        <v>23</v>
      </c>
    </row>
    <row r="2450" spans="1:23" x14ac:dyDescent="0.4">
      <c r="A2450">
        <v>2449</v>
      </c>
      <c r="B2450">
        <v>1</v>
      </c>
      <c r="C2450">
        <v>1</v>
      </c>
      <c r="D2450">
        <v>1</v>
      </c>
      <c r="E2450">
        <v>1</v>
      </c>
      <c r="F2450">
        <v>0.39411693595276998</v>
      </c>
      <c r="G2450">
        <v>-16.714342724922901</v>
      </c>
      <c r="H2450" t="s">
        <v>23</v>
      </c>
      <c r="I2450">
        <v>88.469339820023094</v>
      </c>
      <c r="J2450" t="s">
        <v>2341</v>
      </c>
      <c r="K2450" t="s">
        <v>25</v>
      </c>
      <c r="L2450" t="s">
        <v>2342</v>
      </c>
      <c r="M2450" t="s">
        <v>2343</v>
      </c>
      <c r="N2450" t="s">
        <v>2344</v>
      </c>
      <c r="O2450" t="s">
        <v>2345</v>
      </c>
      <c r="P2450">
        <v>0.26765546200000001</v>
      </c>
      <c r="Q2450" t="s">
        <v>2346</v>
      </c>
      <c r="R2450" t="s">
        <v>2347</v>
      </c>
      <c r="S2450">
        <v>255847294</v>
      </c>
      <c r="T2450">
        <v>182.0812</v>
      </c>
      <c r="U2450" t="s">
        <v>31</v>
      </c>
      <c r="V2450" t="s">
        <v>2349</v>
      </c>
      <c r="W2450" t="s">
        <v>23</v>
      </c>
    </row>
    <row r="2451" spans="1:23" x14ac:dyDescent="0.4">
      <c r="A2451">
        <v>2450</v>
      </c>
      <c r="B2451">
        <v>1</v>
      </c>
      <c r="C2451">
        <v>1</v>
      </c>
      <c r="D2451">
        <v>1</v>
      </c>
      <c r="E2451">
        <v>1</v>
      </c>
      <c r="F2451">
        <v>0.39411693595276998</v>
      </c>
      <c r="G2451">
        <v>-16.714342724922901</v>
      </c>
      <c r="H2451">
        <v>0.999999999999999</v>
      </c>
      <c r="I2451">
        <v>88.469339820023094</v>
      </c>
      <c r="J2451" t="s">
        <v>2341</v>
      </c>
      <c r="K2451" t="s">
        <v>25</v>
      </c>
      <c r="L2451" t="s">
        <v>2342</v>
      </c>
      <c r="M2451" t="s">
        <v>2343</v>
      </c>
      <c r="N2451" t="s">
        <v>2344</v>
      </c>
      <c r="O2451" t="s">
        <v>2345</v>
      </c>
      <c r="P2451">
        <v>0.26765546200000001</v>
      </c>
      <c r="Q2451" t="s">
        <v>2346</v>
      </c>
      <c r="R2451" t="s">
        <v>2347</v>
      </c>
      <c r="S2451">
        <v>255847294</v>
      </c>
      <c r="T2451">
        <v>182.0812</v>
      </c>
      <c r="U2451" t="s">
        <v>31</v>
      </c>
      <c r="V2451" t="s">
        <v>14073</v>
      </c>
      <c r="W2451" t="s">
        <v>23</v>
      </c>
    </row>
    <row r="2452" spans="1:23" x14ac:dyDescent="0.4">
      <c r="A2452">
        <v>2451</v>
      </c>
      <c r="B2452">
        <v>1</v>
      </c>
      <c r="C2452">
        <v>1</v>
      </c>
      <c r="D2452">
        <v>1</v>
      </c>
      <c r="E2452">
        <v>3</v>
      </c>
      <c r="F2452">
        <v>0.39404916710531601</v>
      </c>
      <c r="G2452">
        <v>-8.2427816807685996</v>
      </c>
      <c r="H2452" t="s">
        <v>23</v>
      </c>
      <c r="I2452">
        <v>22.4566024769472</v>
      </c>
      <c r="J2452" t="s">
        <v>2940</v>
      </c>
      <c r="K2452" t="s">
        <v>25</v>
      </c>
      <c r="L2452" t="s">
        <v>2941</v>
      </c>
      <c r="M2452" t="s">
        <v>2942</v>
      </c>
      <c r="N2452" t="s">
        <v>2943</v>
      </c>
      <c r="O2452" t="s">
        <v>2944</v>
      </c>
      <c r="P2452">
        <v>1.5</v>
      </c>
      <c r="Q2452" t="s">
        <v>2945</v>
      </c>
      <c r="R2452" t="s">
        <v>2946</v>
      </c>
      <c r="S2452">
        <v>20504958</v>
      </c>
      <c r="T2452">
        <v>517.13430000000005</v>
      </c>
      <c r="U2452" t="s">
        <v>31</v>
      </c>
      <c r="V2452" t="s">
        <v>2947</v>
      </c>
      <c r="W2452" t="s">
        <v>23</v>
      </c>
    </row>
    <row r="2453" spans="1:23" x14ac:dyDescent="0.4">
      <c r="A2453">
        <v>2452</v>
      </c>
      <c r="B2453">
        <v>1</v>
      </c>
      <c r="C2453">
        <v>1</v>
      </c>
      <c r="D2453">
        <v>1</v>
      </c>
      <c r="E2453">
        <v>1</v>
      </c>
      <c r="F2453">
        <v>0.39385645710554901</v>
      </c>
      <c r="G2453">
        <v>-108.741459342789</v>
      </c>
      <c r="H2453" t="s">
        <v>23</v>
      </c>
      <c r="I2453">
        <v>47.813533249208</v>
      </c>
      <c r="J2453" t="s">
        <v>2202</v>
      </c>
      <c r="K2453" t="s">
        <v>25</v>
      </c>
      <c r="L2453" t="s">
        <v>7844</v>
      </c>
      <c r="M2453" t="s">
        <v>7845</v>
      </c>
      <c r="N2453" t="s">
        <v>7846</v>
      </c>
      <c r="O2453" t="s">
        <v>7847</v>
      </c>
      <c r="P2453">
        <v>0.20000000300000001</v>
      </c>
      <c r="Q2453" t="s">
        <v>7848</v>
      </c>
      <c r="R2453" t="s">
        <v>7849</v>
      </c>
      <c r="S2453">
        <v>3178802</v>
      </c>
      <c r="T2453">
        <v>535.10900000000004</v>
      </c>
      <c r="U2453" t="s">
        <v>31</v>
      </c>
      <c r="V2453" t="s">
        <v>4166</v>
      </c>
      <c r="W2453" t="s">
        <v>23</v>
      </c>
    </row>
    <row r="2454" spans="1:23" x14ac:dyDescent="0.4">
      <c r="A2454">
        <v>2453</v>
      </c>
      <c r="B2454">
        <v>1</v>
      </c>
      <c r="C2454">
        <v>1</v>
      </c>
      <c r="D2454">
        <v>1</v>
      </c>
      <c r="E2454">
        <v>1</v>
      </c>
      <c r="F2454">
        <v>0.39385645710554901</v>
      </c>
      <c r="G2454">
        <v>-108.741459342789</v>
      </c>
      <c r="H2454">
        <v>0.999999999999999</v>
      </c>
      <c r="I2454">
        <v>47.813533249208</v>
      </c>
      <c r="J2454" t="s">
        <v>2202</v>
      </c>
      <c r="K2454" t="s">
        <v>25</v>
      </c>
      <c r="L2454" t="s">
        <v>7844</v>
      </c>
      <c r="M2454" t="s">
        <v>7845</v>
      </c>
      <c r="N2454" t="s">
        <v>7846</v>
      </c>
      <c r="O2454" t="s">
        <v>7847</v>
      </c>
      <c r="P2454">
        <v>0.20000000300000001</v>
      </c>
      <c r="Q2454" t="s">
        <v>7848</v>
      </c>
      <c r="R2454" t="s">
        <v>7849</v>
      </c>
      <c r="S2454">
        <v>3178802</v>
      </c>
      <c r="T2454">
        <v>535.10900000000004</v>
      </c>
      <c r="U2454" t="s">
        <v>31</v>
      </c>
      <c r="V2454" t="s">
        <v>14074</v>
      </c>
      <c r="W2454" t="s">
        <v>23</v>
      </c>
    </row>
    <row r="2455" spans="1:23" x14ac:dyDescent="0.4">
      <c r="A2455">
        <v>2454</v>
      </c>
      <c r="B2455">
        <v>1</v>
      </c>
      <c r="C2455">
        <v>1</v>
      </c>
      <c r="D2455">
        <v>1</v>
      </c>
      <c r="E2455">
        <v>1</v>
      </c>
      <c r="F2455">
        <v>0.39365257201785098</v>
      </c>
      <c r="G2455">
        <v>-8.3376333037197199</v>
      </c>
      <c r="H2455" t="s">
        <v>23</v>
      </c>
      <c r="I2455">
        <v>18.3820617077265</v>
      </c>
      <c r="J2455" t="s">
        <v>1964</v>
      </c>
      <c r="K2455" t="s">
        <v>25</v>
      </c>
      <c r="L2455" t="s">
        <v>3555</v>
      </c>
      <c r="M2455" t="s">
        <v>3556</v>
      </c>
      <c r="N2455" t="s">
        <v>3557</v>
      </c>
      <c r="O2455" t="s">
        <v>3558</v>
      </c>
      <c r="P2455">
        <v>-0.5</v>
      </c>
      <c r="Q2455" t="s">
        <v>3559</v>
      </c>
      <c r="R2455" t="s">
        <v>3560</v>
      </c>
      <c r="S2455">
        <v>3989622</v>
      </c>
      <c r="T2455">
        <v>593.1864822</v>
      </c>
      <c r="U2455" t="s">
        <v>31</v>
      </c>
      <c r="V2455" t="s">
        <v>11480</v>
      </c>
      <c r="W2455" t="s">
        <v>23</v>
      </c>
    </row>
    <row r="2456" spans="1:23" x14ac:dyDescent="0.4">
      <c r="A2456">
        <v>2455</v>
      </c>
      <c r="B2456">
        <v>1</v>
      </c>
      <c r="C2456">
        <v>1</v>
      </c>
      <c r="D2456">
        <v>1</v>
      </c>
      <c r="E2456">
        <v>1</v>
      </c>
      <c r="F2456">
        <v>0.39365257201785098</v>
      </c>
      <c r="G2456">
        <v>-8.3376333037197199</v>
      </c>
      <c r="H2456">
        <v>0.999999999999999</v>
      </c>
      <c r="I2456">
        <v>18.3820617077265</v>
      </c>
      <c r="J2456" t="s">
        <v>1964</v>
      </c>
      <c r="K2456" t="s">
        <v>25</v>
      </c>
      <c r="L2456" t="s">
        <v>3555</v>
      </c>
      <c r="M2456" t="s">
        <v>3556</v>
      </c>
      <c r="N2456" t="s">
        <v>3557</v>
      </c>
      <c r="O2456" t="s">
        <v>3558</v>
      </c>
      <c r="P2456">
        <v>-0.5</v>
      </c>
      <c r="Q2456" t="s">
        <v>3559</v>
      </c>
      <c r="R2456" t="s">
        <v>3560</v>
      </c>
      <c r="S2456">
        <v>3989622</v>
      </c>
      <c r="T2456">
        <v>593.1864822</v>
      </c>
      <c r="U2456" t="s">
        <v>31</v>
      </c>
      <c r="V2456" t="s">
        <v>14075</v>
      </c>
      <c r="W2456" t="s">
        <v>23</v>
      </c>
    </row>
    <row r="2457" spans="1:23" x14ac:dyDescent="0.4">
      <c r="A2457">
        <v>2456</v>
      </c>
      <c r="B2457">
        <v>1</v>
      </c>
      <c r="C2457">
        <v>1</v>
      </c>
      <c r="D2457">
        <v>1</v>
      </c>
      <c r="E2457">
        <v>1</v>
      </c>
      <c r="F2457">
        <v>0.39355535254694102</v>
      </c>
      <c r="G2457">
        <v>-7.1740363847718696</v>
      </c>
      <c r="H2457">
        <v>0.999999999999999</v>
      </c>
      <c r="I2457">
        <v>65.618347354159596</v>
      </c>
      <c r="J2457" t="s">
        <v>2364</v>
      </c>
      <c r="K2457" t="s">
        <v>25</v>
      </c>
      <c r="L2457" t="s">
        <v>13596</v>
      </c>
      <c r="M2457" t="s">
        <v>13597</v>
      </c>
      <c r="N2457" t="s">
        <v>13598</v>
      </c>
      <c r="O2457" t="s">
        <v>13599</v>
      </c>
      <c r="P2457">
        <v>2.7000000499999999</v>
      </c>
      <c r="Q2457" t="s">
        <v>13600</v>
      </c>
      <c r="R2457" t="s">
        <v>13601</v>
      </c>
      <c r="S2457">
        <v>121564030</v>
      </c>
      <c r="T2457">
        <v>271.06</v>
      </c>
      <c r="U2457" t="s">
        <v>31</v>
      </c>
      <c r="V2457" t="s">
        <v>14076</v>
      </c>
      <c r="W2457" t="s">
        <v>23</v>
      </c>
    </row>
    <row r="2458" spans="1:23" x14ac:dyDescent="0.4">
      <c r="A2458">
        <v>2457</v>
      </c>
      <c r="B2458">
        <v>1</v>
      </c>
      <c r="C2458">
        <v>1</v>
      </c>
      <c r="D2458">
        <v>1</v>
      </c>
      <c r="E2458">
        <v>1</v>
      </c>
      <c r="F2458">
        <v>0.39355535254694102</v>
      </c>
      <c r="G2458">
        <v>-7.1740363847718696</v>
      </c>
      <c r="H2458" t="s">
        <v>23</v>
      </c>
      <c r="I2458">
        <v>65.618347354159596</v>
      </c>
      <c r="J2458" t="s">
        <v>2364</v>
      </c>
      <c r="K2458" t="s">
        <v>25</v>
      </c>
      <c r="L2458" t="s">
        <v>13596</v>
      </c>
      <c r="M2458" t="s">
        <v>13597</v>
      </c>
      <c r="N2458" t="s">
        <v>13598</v>
      </c>
      <c r="O2458" t="s">
        <v>13599</v>
      </c>
      <c r="P2458">
        <v>2.7000000499999999</v>
      </c>
      <c r="Q2458" t="s">
        <v>13600</v>
      </c>
      <c r="R2458" t="s">
        <v>13601</v>
      </c>
      <c r="S2458">
        <v>121564030</v>
      </c>
      <c r="T2458">
        <v>271.06</v>
      </c>
      <c r="U2458" t="s">
        <v>31</v>
      </c>
      <c r="V2458" t="s">
        <v>5368</v>
      </c>
      <c r="W2458" t="s">
        <v>23</v>
      </c>
    </row>
    <row r="2459" spans="1:23" x14ac:dyDescent="0.4">
      <c r="A2459">
        <v>2458</v>
      </c>
      <c r="B2459">
        <v>1</v>
      </c>
      <c r="C2459">
        <v>1</v>
      </c>
      <c r="D2459">
        <v>1</v>
      </c>
      <c r="E2459">
        <v>1</v>
      </c>
      <c r="F2459">
        <v>0.39292926989392402</v>
      </c>
      <c r="G2459">
        <v>-10.624204721970999</v>
      </c>
      <c r="H2459">
        <v>0.999999999999999</v>
      </c>
      <c r="I2459">
        <v>57.114883141540403</v>
      </c>
      <c r="J2459" t="s">
        <v>4863</v>
      </c>
      <c r="K2459" t="s">
        <v>25</v>
      </c>
      <c r="L2459" t="s">
        <v>13727</v>
      </c>
      <c r="M2459" t="s">
        <v>13728</v>
      </c>
      <c r="N2459" t="s">
        <v>13729</v>
      </c>
      <c r="O2459" t="s">
        <v>13730</v>
      </c>
      <c r="P2459">
        <v>1.6357479100000001</v>
      </c>
      <c r="Q2459" t="s">
        <v>13731</v>
      </c>
      <c r="R2459" t="s">
        <v>13732</v>
      </c>
      <c r="S2459">
        <v>155117950</v>
      </c>
      <c r="T2459">
        <v>179.07027059999999</v>
      </c>
      <c r="U2459" t="s">
        <v>31</v>
      </c>
      <c r="V2459" t="s">
        <v>14077</v>
      </c>
      <c r="W2459" t="s">
        <v>23</v>
      </c>
    </row>
    <row r="2460" spans="1:23" x14ac:dyDescent="0.4">
      <c r="A2460">
        <v>2459</v>
      </c>
      <c r="B2460">
        <v>1</v>
      </c>
      <c r="C2460">
        <v>1</v>
      </c>
      <c r="D2460">
        <v>1</v>
      </c>
      <c r="E2460">
        <v>1</v>
      </c>
      <c r="F2460">
        <v>0.39292926989392402</v>
      </c>
      <c r="G2460">
        <v>-10.624204721970999</v>
      </c>
      <c r="H2460" t="s">
        <v>23</v>
      </c>
      <c r="I2460">
        <v>57.114883141540403</v>
      </c>
      <c r="J2460" t="s">
        <v>4863</v>
      </c>
      <c r="K2460" t="s">
        <v>25</v>
      </c>
      <c r="L2460" t="s">
        <v>13727</v>
      </c>
      <c r="M2460" t="s">
        <v>13728</v>
      </c>
      <c r="N2460" t="s">
        <v>13729</v>
      </c>
      <c r="O2460" t="s">
        <v>13730</v>
      </c>
      <c r="P2460">
        <v>1.6357479100000001</v>
      </c>
      <c r="Q2460" t="s">
        <v>13731</v>
      </c>
      <c r="R2460" t="s">
        <v>13732</v>
      </c>
      <c r="S2460">
        <v>155117950</v>
      </c>
      <c r="T2460">
        <v>179.07027059999999</v>
      </c>
      <c r="U2460" t="s">
        <v>31</v>
      </c>
      <c r="V2460" t="s">
        <v>8532</v>
      </c>
      <c r="W2460" t="s">
        <v>23</v>
      </c>
    </row>
    <row r="2461" spans="1:23" x14ac:dyDescent="0.4">
      <c r="A2461">
        <v>2460</v>
      </c>
      <c r="B2461">
        <v>1</v>
      </c>
      <c r="C2461">
        <v>1</v>
      </c>
      <c r="D2461">
        <v>1</v>
      </c>
      <c r="E2461">
        <v>1</v>
      </c>
      <c r="F2461">
        <v>0.392433806894396</v>
      </c>
      <c r="G2461">
        <v>-5.6562780122927796</v>
      </c>
      <c r="H2461">
        <v>0.999999999999999</v>
      </c>
      <c r="I2461">
        <v>38.1639321890611</v>
      </c>
      <c r="J2461" t="s">
        <v>2355</v>
      </c>
      <c r="K2461" t="s">
        <v>25</v>
      </c>
      <c r="L2461" t="s">
        <v>13923</v>
      </c>
      <c r="M2461" t="s">
        <v>13924</v>
      </c>
      <c r="N2461" t="s">
        <v>13925</v>
      </c>
      <c r="O2461" t="s">
        <v>13926</v>
      </c>
      <c r="P2461">
        <v>2.7000000499999999</v>
      </c>
      <c r="Q2461" t="s">
        <v>13927</v>
      </c>
      <c r="R2461" t="s">
        <v>13928</v>
      </c>
      <c r="S2461">
        <v>20900222</v>
      </c>
      <c r="T2461">
        <v>287.09140000000002</v>
      </c>
      <c r="U2461" t="s">
        <v>31</v>
      </c>
      <c r="V2461" t="s">
        <v>14078</v>
      </c>
      <c r="W2461" t="s">
        <v>23</v>
      </c>
    </row>
    <row r="2462" spans="1:23" x14ac:dyDescent="0.4">
      <c r="A2462">
        <v>2461</v>
      </c>
      <c r="B2462">
        <v>1</v>
      </c>
      <c r="C2462">
        <v>1</v>
      </c>
      <c r="D2462">
        <v>1</v>
      </c>
      <c r="E2462">
        <v>1</v>
      </c>
      <c r="F2462">
        <v>0.392433806894396</v>
      </c>
      <c r="G2462">
        <v>-5.6562780122927796</v>
      </c>
      <c r="H2462" t="s">
        <v>23</v>
      </c>
      <c r="I2462">
        <v>38.1639321890611</v>
      </c>
      <c r="J2462" t="s">
        <v>2355</v>
      </c>
      <c r="K2462" t="s">
        <v>25</v>
      </c>
      <c r="L2462" t="s">
        <v>13923</v>
      </c>
      <c r="M2462" t="s">
        <v>13924</v>
      </c>
      <c r="N2462" t="s">
        <v>13925</v>
      </c>
      <c r="O2462" t="s">
        <v>13926</v>
      </c>
      <c r="P2462">
        <v>2.7000000499999999</v>
      </c>
      <c r="Q2462" t="s">
        <v>13927</v>
      </c>
      <c r="R2462" t="s">
        <v>13928</v>
      </c>
      <c r="S2462">
        <v>20900222</v>
      </c>
      <c r="T2462">
        <v>287.09140000000002</v>
      </c>
      <c r="U2462" t="s">
        <v>31</v>
      </c>
      <c r="V2462" t="s">
        <v>5904</v>
      </c>
      <c r="W2462" t="s">
        <v>23</v>
      </c>
    </row>
    <row r="2463" spans="1:23" x14ac:dyDescent="0.4">
      <c r="A2463">
        <v>2462</v>
      </c>
      <c r="B2463">
        <v>1</v>
      </c>
      <c r="C2463">
        <v>1</v>
      </c>
      <c r="D2463">
        <v>1</v>
      </c>
      <c r="E2463">
        <v>1</v>
      </c>
      <c r="F2463">
        <v>0.39226979850328503</v>
      </c>
      <c r="G2463">
        <v>-14.55379161598</v>
      </c>
      <c r="H2463">
        <v>0.999999999999999</v>
      </c>
      <c r="I2463">
        <v>27.6733167792137</v>
      </c>
      <c r="J2463" t="s">
        <v>1408</v>
      </c>
      <c r="K2463" t="s">
        <v>25</v>
      </c>
      <c r="L2463" t="s">
        <v>1409</v>
      </c>
      <c r="M2463" t="s">
        <v>1410</v>
      </c>
      <c r="N2463" t="s">
        <v>1411</v>
      </c>
      <c r="O2463" t="s">
        <v>1412</v>
      </c>
      <c r="P2463">
        <v>2.3777244099999999</v>
      </c>
      <c r="Q2463" t="s">
        <v>1413</v>
      </c>
      <c r="R2463" t="s">
        <v>1414</v>
      </c>
      <c r="S2463">
        <v>2779202</v>
      </c>
      <c r="T2463">
        <v>289.15466900000001</v>
      </c>
      <c r="U2463" t="s">
        <v>31</v>
      </c>
      <c r="V2463" t="s">
        <v>14079</v>
      </c>
      <c r="W2463" t="s">
        <v>23</v>
      </c>
    </row>
    <row r="2464" spans="1:23" x14ac:dyDescent="0.4">
      <c r="A2464">
        <v>2463</v>
      </c>
      <c r="B2464">
        <v>1</v>
      </c>
      <c r="C2464">
        <v>1</v>
      </c>
      <c r="D2464">
        <v>1</v>
      </c>
      <c r="E2464">
        <v>1</v>
      </c>
      <c r="F2464">
        <v>0.39226979850328503</v>
      </c>
      <c r="G2464">
        <v>-14.55379161598</v>
      </c>
      <c r="H2464" t="s">
        <v>23</v>
      </c>
      <c r="I2464">
        <v>27.6733167792137</v>
      </c>
      <c r="J2464" t="s">
        <v>1408</v>
      </c>
      <c r="K2464" t="s">
        <v>25</v>
      </c>
      <c r="L2464" t="s">
        <v>1409</v>
      </c>
      <c r="M2464" t="s">
        <v>1410</v>
      </c>
      <c r="N2464" t="s">
        <v>1411</v>
      </c>
      <c r="O2464" t="s">
        <v>1412</v>
      </c>
      <c r="P2464">
        <v>2.3777244099999999</v>
      </c>
      <c r="Q2464" t="s">
        <v>1413</v>
      </c>
      <c r="R2464" t="s">
        <v>1414</v>
      </c>
      <c r="S2464">
        <v>2779202</v>
      </c>
      <c r="T2464">
        <v>289.15466900000001</v>
      </c>
      <c r="U2464" t="s">
        <v>31</v>
      </c>
      <c r="V2464" t="s">
        <v>4202</v>
      </c>
      <c r="W2464" t="s">
        <v>23</v>
      </c>
    </row>
    <row r="2465" spans="1:23" x14ac:dyDescent="0.4">
      <c r="A2465">
        <v>2464</v>
      </c>
      <c r="B2465">
        <v>1</v>
      </c>
      <c r="C2465">
        <v>1</v>
      </c>
      <c r="D2465">
        <v>1</v>
      </c>
      <c r="E2465">
        <v>1</v>
      </c>
      <c r="F2465">
        <v>0.39222130583999398</v>
      </c>
      <c r="G2465">
        <v>-3.9645378443438601</v>
      </c>
      <c r="H2465">
        <v>0.999999999999999</v>
      </c>
      <c r="I2465">
        <v>98.674342047459604</v>
      </c>
      <c r="J2465" t="s">
        <v>5016</v>
      </c>
      <c r="K2465" t="s">
        <v>25</v>
      </c>
      <c r="L2465" t="s">
        <v>14080</v>
      </c>
      <c r="M2465" t="s">
        <v>14081</v>
      </c>
      <c r="N2465" t="s">
        <v>14082</v>
      </c>
      <c r="O2465" t="s">
        <v>14083</v>
      </c>
      <c r="P2465">
        <v>3.7999999500000001</v>
      </c>
      <c r="Q2465" t="s">
        <v>14084</v>
      </c>
      <c r="R2465" t="s">
        <v>14085</v>
      </c>
      <c r="S2465">
        <v>121563518</v>
      </c>
      <c r="T2465">
        <v>257.11722079999998</v>
      </c>
      <c r="U2465" t="s">
        <v>31</v>
      </c>
      <c r="V2465" t="s">
        <v>14086</v>
      </c>
      <c r="W2465" t="s">
        <v>23</v>
      </c>
    </row>
    <row r="2466" spans="1:23" x14ac:dyDescent="0.4">
      <c r="A2466">
        <v>2465</v>
      </c>
      <c r="B2466">
        <v>1</v>
      </c>
      <c r="C2466">
        <v>1</v>
      </c>
      <c r="D2466">
        <v>1</v>
      </c>
      <c r="E2466">
        <v>1</v>
      </c>
      <c r="F2466">
        <v>0.39222130583999398</v>
      </c>
      <c r="G2466">
        <v>-3.9645378443438601</v>
      </c>
      <c r="H2466" t="s">
        <v>23</v>
      </c>
      <c r="I2466">
        <v>98.674342047459604</v>
      </c>
      <c r="J2466" t="s">
        <v>5016</v>
      </c>
      <c r="K2466" t="s">
        <v>25</v>
      </c>
      <c r="L2466" t="s">
        <v>14080</v>
      </c>
      <c r="M2466" t="s">
        <v>14081</v>
      </c>
      <c r="N2466" t="s">
        <v>14082</v>
      </c>
      <c r="O2466" t="s">
        <v>14083</v>
      </c>
      <c r="P2466">
        <v>3.7999999500000001</v>
      </c>
      <c r="Q2466" t="s">
        <v>14084</v>
      </c>
      <c r="R2466" t="s">
        <v>14085</v>
      </c>
      <c r="S2466">
        <v>121563518</v>
      </c>
      <c r="T2466">
        <v>257.11722079999998</v>
      </c>
      <c r="U2466" t="s">
        <v>31</v>
      </c>
      <c r="V2466" t="s">
        <v>6783</v>
      </c>
      <c r="W2466" t="s">
        <v>23</v>
      </c>
    </row>
    <row r="2467" spans="1:23" x14ac:dyDescent="0.4">
      <c r="A2467">
        <v>2466</v>
      </c>
      <c r="B2467">
        <v>1</v>
      </c>
      <c r="C2467">
        <v>1</v>
      </c>
      <c r="D2467">
        <v>1</v>
      </c>
      <c r="E2467">
        <v>1</v>
      </c>
      <c r="F2467">
        <v>0.39162448775566699</v>
      </c>
      <c r="G2467">
        <v>-7.8568138314108404</v>
      </c>
      <c r="H2467" t="s">
        <v>23</v>
      </c>
      <c r="I2467">
        <v>39.189116493603599</v>
      </c>
      <c r="J2467" t="s">
        <v>2815</v>
      </c>
      <c r="K2467" t="s">
        <v>25</v>
      </c>
      <c r="L2467" t="s">
        <v>2816</v>
      </c>
      <c r="M2467" t="s">
        <v>2817</v>
      </c>
      <c r="N2467" t="s">
        <v>2818</v>
      </c>
      <c r="O2467" t="s">
        <v>2819</v>
      </c>
      <c r="P2467">
        <v>-1.10000002</v>
      </c>
      <c r="Q2467" t="s">
        <v>2820</v>
      </c>
      <c r="R2467" t="s">
        <v>2821</v>
      </c>
      <c r="S2467">
        <v>255781246</v>
      </c>
      <c r="T2467">
        <v>611.19704679999995</v>
      </c>
      <c r="U2467" t="s">
        <v>31</v>
      </c>
      <c r="V2467" t="s">
        <v>2822</v>
      </c>
      <c r="W2467" t="s">
        <v>23</v>
      </c>
    </row>
    <row r="2468" spans="1:23" x14ac:dyDescent="0.4">
      <c r="A2468">
        <v>2467</v>
      </c>
      <c r="B2468">
        <v>1</v>
      </c>
      <c r="C2468">
        <v>1</v>
      </c>
      <c r="D2468">
        <v>1</v>
      </c>
      <c r="E2468">
        <v>1</v>
      </c>
      <c r="F2468">
        <v>0.39162448775566699</v>
      </c>
      <c r="G2468">
        <v>-7.8568138314108404</v>
      </c>
      <c r="H2468">
        <v>0.99899497487437094</v>
      </c>
      <c r="I2468">
        <v>39.189116493603599</v>
      </c>
      <c r="J2468" t="s">
        <v>2815</v>
      </c>
      <c r="K2468" t="s">
        <v>25</v>
      </c>
      <c r="L2468" t="s">
        <v>2816</v>
      </c>
      <c r="M2468" t="s">
        <v>2817</v>
      </c>
      <c r="N2468" t="s">
        <v>2818</v>
      </c>
      <c r="O2468" t="s">
        <v>2819</v>
      </c>
      <c r="P2468">
        <v>-1.10000002</v>
      </c>
      <c r="Q2468" t="s">
        <v>2820</v>
      </c>
      <c r="R2468" t="s">
        <v>2821</v>
      </c>
      <c r="S2468">
        <v>255781246</v>
      </c>
      <c r="T2468">
        <v>611.19704679999995</v>
      </c>
      <c r="U2468" t="s">
        <v>31</v>
      </c>
      <c r="V2468" t="s">
        <v>14087</v>
      </c>
      <c r="W2468" t="s">
        <v>23</v>
      </c>
    </row>
    <row r="2469" spans="1:23" x14ac:dyDescent="0.4">
      <c r="A2469">
        <v>2468</v>
      </c>
      <c r="B2469">
        <v>1</v>
      </c>
      <c r="C2469">
        <v>1</v>
      </c>
      <c r="D2469">
        <v>1</v>
      </c>
      <c r="E2469">
        <v>2</v>
      </c>
      <c r="F2469">
        <v>0.39122033982475801</v>
      </c>
      <c r="G2469">
        <v>-13.0745066066589</v>
      </c>
      <c r="H2469">
        <v>0.26683417085427102</v>
      </c>
      <c r="I2469">
        <v>91.204342508689507</v>
      </c>
      <c r="J2469" t="s">
        <v>3242</v>
      </c>
      <c r="K2469" t="s">
        <v>25</v>
      </c>
      <c r="L2469" t="s">
        <v>7295</v>
      </c>
      <c r="M2469" t="s">
        <v>7296</v>
      </c>
      <c r="N2469" t="s">
        <v>7297</v>
      </c>
      <c r="O2469" t="s">
        <v>7298</v>
      </c>
      <c r="P2469">
        <v>1.7999999499999999</v>
      </c>
      <c r="Q2469" t="s">
        <v>7299</v>
      </c>
      <c r="R2469" t="s">
        <v>7300</v>
      </c>
      <c r="S2469">
        <v>34447485310</v>
      </c>
      <c r="T2469">
        <v>289.07066459999999</v>
      </c>
      <c r="U2469" t="s">
        <v>31</v>
      </c>
      <c r="V2469" t="s">
        <v>14088</v>
      </c>
      <c r="W2469" t="s">
        <v>23</v>
      </c>
    </row>
    <row r="2470" spans="1:23" x14ac:dyDescent="0.4">
      <c r="A2470">
        <v>2469</v>
      </c>
      <c r="B2470">
        <v>1</v>
      </c>
      <c r="C2470">
        <v>1</v>
      </c>
      <c r="D2470">
        <v>1</v>
      </c>
      <c r="E2470">
        <v>2</v>
      </c>
      <c r="F2470">
        <v>0.39122033982475801</v>
      </c>
      <c r="G2470">
        <v>-13.0745066066589</v>
      </c>
      <c r="H2470" t="s">
        <v>23</v>
      </c>
      <c r="I2470">
        <v>91.204342508689507</v>
      </c>
      <c r="J2470" t="s">
        <v>3242</v>
      </c>
      <c r="K2470" t="s">
        <v>25</v>
      </c>
      <c r="L2470" t="s">
        <v>7295</v>
      </c>
      <c r="M2470" t="s">
        <v>7296</v>
      </c>
      <c r="N2470" t="s">
        <v>7297</v>
      </c>
      <c r="O2470" t="s">
        <v>7298</v>
      </c>
      <c r="P2470">
        <v>1.7999999499999999</v>
      </c>
      <c r="Q2470" t="s">
        <v>7299</v>
      </c>
      <c r="R2470" t="s">
        <v>7300</v>
      </c>
      <c r="S2470">
        <v>34447485310</v>
      </c>
      <c r="T2470">
        <v>289.07066459999999</v>
      </c>
      <c r="U2470" t="s">
        <v>31</v>
      </c>
      <c r="V2470" t="s">
        <v>3973</v>
      </c>
      <c r="W2470" t="s">
        <v>23</v>
      </c>
    </row>
    <row r="2471" spans="1:23" x14ac:dyDescent="0.4">
      <c r="A2471">
        <v>2470</v>
      </c>
      <c r="B2471">
        <v>1</v>
      </c>
      <c r="C2471">
        <v>1</v>
      </c>
      <c r="D2471">
        <v>1</v>
      </c>
      <c r="E2471">
        <v>1</v>
      </c>
      <c r="F2471">
        <v>0.39118149212723402</v>
      </c>
      <c r="G2471">
        <v>-7.0473354574272999</v>
      </c>
      <c r="H2471">
        <v>0.999999999999999</v>
      </c>
      <c r="I2471">
        <v>26.7702780291532</v>
      </c>
      <c r="J2471" t="s">
        <v>1964</v>
      </c>
      <c r="K2471" t="s">
        <v>25</v>
      </c>
      <c r="L2471" t="s">
        <v>3563</v>
      </c>
      <c r="M2471" t="s">
        <v>3564</v>
      </c>
      <c r="N2471" t="s">
        <v>3565</v>
      </c>
      <c r="O2471" t="s">
        <v>3566</v>
      </c>
      <c r="P2471">
        <v>0.10000000100000001</v>
      </c>
      <c r="Q2471" t="s">
        <v>3567</v>
      </c>
      <c r="R2471" t="s">
        <v>3568</v>
      </c>
      <c r="S2471">
        <v>8593653830</v>
      </c>
      <c r="T2471">
        <v>593.1864822</v>
      </c>
      <c r="U2471" t="s">
        <v>31</v>
      </c>
      <c r="V2471" t="s">
        <v>14089</v>
      </c>
      <c r="W2471" t="s">
        <v>23</v>
      </c>
    </row>
    <row r="2472" spans="1:23" x14ac:dyDescent="0.4">
      <c r="A2472">
        <v>2471</v>
      </c>
      <c r="B2472">
        <v>1</v>
      </c>
      <c r="C2472">
        <v>1</v>
      </c>
      <c r="D2472">
        <v>1</v>
      </c>
      <c r="E2472">
        <v>1</v>
      </c>
      <c r="F2472">
        <v>0.39118149212723402</v>
      </c>
      <c r="G2472">
        <v>-7.0473354574272999</v>
      </c>
      <c r="H2472" t="s">
        <v>23</v>
      </c>
      <c r="I2472">
        <v>26.7702780291532</v>
      </c>
      <c r="J2472" t="s">
        <v>1964</v>
      </c>
      <c r="K2472" t="s">
        <v>25</v>
      </c>
      <c r="L2472" t="s">
        <v>3563</v>
      </c>
      <c r="M2472" t="s">
        <v>3564</v>
      </c>
      <c r="N2472" t="s">
        <v>3565</v>
      </c>
      <c r="O2472" t="s">
        <v>3566</v>
      </c>
      <c r="P2472">
        <v>0.10000000100000001</v>
      </c>
      <c r="Q2472" t="s">
        <v>3567</v>
      </c>
      <c r="R2472" t="s">
        <v>3568</v>
      </c>
      <c r="S2472">
        <v>8593653830</v>
      </c>
      <c r="T2472">
        <v>593.1864822</v>
      </c>
      <c r="U2472" t="s">
        <v>31</v>
      </c>
      <c r="V2472" t="s">
        <v>1972</v>
      </c>
      <c r="W2472" t="s">
        <v>23</v>
      </c>
    </row>
    <row r="2473" spans="1:23" x14ac:dyDescent="0.4">
      <c r="A2473">
        <v>2472</v>
      </c>
      <c r="B2473">
        <v>1</v>
      </c>
      <c r="C2473">
        <v>1</v>
      </c>
      <c r="D2473">
        <v>1</v>
      </c>
      <c r="E2473">
        <v>1</v>
      </c>
      <c r="F2473">
        <v>0.39072423250502802</v>
      </c>
      <c r="G2473">
        <v>-14.3464669033246</v>
      </c>
      <c r="H2473" t="s">
        <v>23</v>
      </c>
      <c r="I2473">
        <v>28.423077183544301</v>
      </c>
      <c r="J2473" t="s">
        <v>1408</v>
      </c>
      <c r="K2473" t="s">
        <v>25</v>
      </c>
      <c r="L2473" t="s">
        <v>1409</v>
      </c>
      <c r="M2473" t="s">
        <v>1410</v>
      </c>
      <c r="N2473" t="s">
        <v>1411</v>
      </c>
      <c r="O2473" t="s">
        <v>1412</v>
      </c>
      <c r="P2473">
        <v>2.3777244099999999</v>
      </c>
      <c r="Q2473" t="s">
        <v>1413</v>
      </c>
      <c r="R2473" t="s">
        <v>1414</v>
      </c>
      <c r="S2473">
        <v>2779202</v>
      </c>
      <c r="T2473">
        <v>289.15466900000001</v>
      </c>
      <c r="U2473" t="s">
        <v>31</v>
      </c>
      <c r="V2473" t="s">
        <v>2403</v>
      </c>
      <c r="W2473" t="s">
        <v>23</v>
      </c>
    </row>
    <row r="2474" spans="1:23" x14ac:dyDescent="0.4">
      <c r="A2474">
        <v>2473</v>
      </c>
      <c r="B2474">
        <v>1</v>
      </c>
      <c r="C2474">
        <v>1</v>
      </c>
      <c r="D2474">
        <v>1</v>
      </c>
      <c r="E2474">
        <v>1</v>
      </c>
      <c r="F2474">
        <v>0.39072423250502802</v>
      </c>
      <c r="G2474">
        <v>-14.3464669033246</v>
      </c>
      <c r="H2474">
        <v>0.999999999999999</v>
      </c>
      <c r="I2474">
        <v>28.423077183544301</v>
      </c>
      <c r="J2474" t="s">
        <v>1408</v>
      </c>
      <c r="K2474" t="s">
        <v>25</v>
      </c>
      <c r="L2474" t="s">
        <v>1409</v>
      </c>
      <c r="M2474" t="s">
        <v>1410</v>
      </c>
      <c r="N2474" t="s">
        <v>1411</v>
      </c>
      <c r="O2474" t="s">
        <v>1412</v>
      </c>
      <c r="P2474">
        <v>2.3777244099999999</v>
      </c>
      <c r="Q2474" t="s">
        <v>1413</v>
      </c>
      <c r="R2474" t="s">
        <v>1414</v>
      </c>
      <c r="S2474">
        <v>2779202</v>
      </c>
      <c r="T2474">
        <v>289.15466900000001</v>
      </c>
      <c r="U2474" t="s">
        <v>31</v>
      </c>
      <c r="V2474" t="s">
        <v>14090</v>
      </c>
      <c r="W2474" t="s">
        <v>23</v>
      </c>
    </row>
    <row r="2475" spans="1:23" x14ac:dyDescent="0.4">
      <c r="A2475">
        <v>2474</v>
      </c>
      <c r="B2475">
        <v>1</v>
      </c>
      <c r="C2475">
        <v>2</v>
      </c>
      <c r="D2475">
        <v>1</v>
      </c>
      <c r="E2475">
        <v>1</v>
      </c>
      <c r="F2475">
        <v>0.39042611266872002</v>
      </c>
      <c r="G2475">
        <v>-17.237880757312801</v>
      </c>
      <c r="H2475">
        <v>0.999999999999999</v>
      </c>
      <c r="I2475">
        <v>10.285389295475699</v>
      </c>
      <c r="J2475" t="s">
        <v>1267</v>
      </c>
      <c r="K2475" t="s">
        <v>25</v>
      </c>
      <c r="L2475" t="s">
        <v>13612</v>
      </c>
      <c r="M2475" t="s">
        <v>13613</v>
      </c>
      <c r="N2475" t="s">
        <v>13614</v>
      </c>
      <c r="O2475" t="s">
        <v>13615</v>
      </c>
      <c r="P2475">
        <v>0.80000001200000004</v>
      </c>
      <c r="Q2475" t="s">
        <v>13616</v>
      </c>
      <c r="R2475" t="s">
        <v>13617</v>
      </c>
      <c r="S2475">
        <v>3727446</v>
      </c>
      <c r="T2475">
        <v>710.41099999999994</v>
      </c>
      <c r="U2475" t="s">
        <v>31</v>
      </c>
      <c r="V2475" t="s">
        <v>14091</v>
      </c>
      <c r="W2475" t="s">
        <v>23</v>
      </c>
    </row>
    <row r="2476" spans="1:23" x14ac:dyDescent="0.4">
      <c r="A2476">
        <v>2475</v>
      </c>
      <c r="B2476">
        <v>1</v>
      </c>
      <c r="C2476">
        <v>2</v>
      </c>
      <c r="D2476">
        <v>1</v>
      </c>
      <c r="E2476">
        <v>1</v>
      </c>
      <c r="F2476">
        <v>0.39042611266872002</v>
      </c>
      <c r="G2476">
        <v>-17.237880757312801</v>
      </c>
      <c r="H2476" t="s">
        <v>23</v>
      </c>
      <c r="I2476">
        <v>10.285389295475699</v>
      </c>
      <c r="J2476" t="s">
        <v>1267</v>
      </c>
      <c r="K2476" t="s">
        <v>25</v>
      </c>
      <c r="L2476" t="s">
        <v>13612</v>
      </c>
      <c r="M2476" t="s">
        <v>13613</v>
      </c>
      <c r="N2476" t="s">
        <v>13614</v>
      </c>
      <c r="O2476" t="s">
        <v>13615</v>
      </c>
      <c r="P2476">
        <v>0.80000001200000004</v>
      </c>
      <c r="Q2476" t="s">
        <v>13616</v>
      </c>
      <c r="R2476" t="s">
        <v>13617</v>
      </c>
      <c r="S2476">
        <v>3727446</v>
      </c>
      <c r="T2476">
        <v>710.41099999999994</v>
      </c>
      <c r="U2476" t="s">
        <v>31</v>
      </c>
      <c r="V2476" t="s">
        <v>10646</v>
      </c>
      <c r="W2476" t="s">
        <v>23</v>
      </c>
    </row>
    <row r="2477" spans="1:23" x14ac:dyDescent="0.4">
      <c r="A2477">
        <v>2476</v>
      </c>
      <c r="B2477">
        <v>1</v>
      </c>
      <c r="C2477">
        <v>1</v>
      </c>
      <c r="D2477">
        <v>1</v>
      </c>
      <c r="E2477">
        <v>1</v>
      </c>
      <c r="F2477">
        <v>0.39008761280279802</v>
      </c>
      <c r="G2477">
        <v>-22.492299542553098</v>
      </c>
      <c r="H2477" t="s">
        <v>23</v>
      </c>
      <c r="I2477">
        <v>23.534561156628001</v>
      </c>
      <c r="J2477" t="s">
        <v>2628</v>
      </c>
      <c r="K2477" t="s">
        <v>25</v>
      </c>
      <c r="L2477" t="s">
        <v>3051</v>
      </c>
      <c r="M2477" t="s">
        <v>3052</v>
      </c>
      <c r="N2477" t="s">
        <v>3053</v>
      </c>
      <c r="O2477" t="s">
        <v>3054</v>
      </c>
      <c r="P2477">
        <v>5.4000000999999997</v>
      </c>
      <c r="Q2477" t="s">
        <v>3055</v>
      </c>
      <c r="R2477" t="s">
        <v>3056</v>
      </c>
      <c r="S2477">
        <v>19972222</v>
      </c>
      <c r="T2477">
        <v>767.49400409999998</v>
      </c>
      <c r="U2477" t="s">
        <v>31</v>
      </c>
      <c r="V2477" t="s">
        <v>5471</v>
      </c>
      <c r="W2477" t="s">
        <v>23</v>
      </c>
    </row>
    <row r="2478" spans="1:23" x14ac:dyDescent="0.4">
      <c r="A2478">
        <v>2477</v>
      </c>
      <c r="B2478">
        <v>1</v>
      </c>
      <c r="C2478">
        <v>1</v>
      </c>
      <c r="D2478">
        <v>1</v>
      </c>
      <c r="E2478">
        <v>1</v>
      </c>
      <c r="F2478">
        <v>0.39008761280279802</v>
      </c>
      <c r="G2478">
        <v>-22.492299542553098</v>
      </c>
      <c r="H2478">
        <v>0.99949748743718503</v>
      </c>
      <c r="I2478">
        <v>23.534561156628001</v>
      </c>
      <c r="J2478" t="s">
        <v>2628</v>
      </c>
      <c r="K2478" t="s">
        <v>25</v>
      </c>
      <c r="L2478" t="s">
        <v>3051</v>
      </c>
      <c r="M2478" t="s">
        <v>3052</v>
      </c>
      <c r="N2478" t="s">
        <v>3053</v>
      </c>
      <c r="O2478" t="s">
        <v>3054</v>
      </c>
      <c r="P2478">
        <v>5.4000000999999997</v>
      </c>
      <c r="Q2478" t="s">
        <v>3055</v>
      </c>
      <c r="R2478" t="s">
        <v>3056</v>
      </c>
      <c r="S2478">
        <v>19972222</v>
      </c>
      <c r="T2478">
        <v>767.49400409999998</v>
      </c>
      <c r="U2478" t="s">
        <v>31</v>
      </c>
      <c r="V2478" t="s">
        <v>14092</v>
      </c>
      <c r="W2478" t="s">
        <v>23</v>
      </c>
    </row>
    <row r="2479" spans="1:23" x14ac:dyDescent="0.4">
      <c r="A2479">
        <v>2478</v>
      </c>
      <c r="B2479">
        <v>1</v>
      </c>
      <c r="C2479">
        <v>1</v>
      </c>
      <c r="D2479">
        <v>1</v>
      </c>
      <c r="E2479">
        <v>1</v>
      </c>
      <c r="F2479">
        <v>0.38989081596730302</v>
      </c>
      <c r="G2479">
        <v>-11.596152191703201</v>
      </c>
      <c r="H2479">
        <v>0.999999999999999</v>
      </c>
      <c r="I2479">
        <v>19.623834480121001</v>
      </c>
      <c r="J2479" t="s">
        <v>3098</v>
      </c>
      <c r="K2479" t="s">
        <v>25</v>
      </c>
      <c r="L2479" t="s">
        <v>3099</v>
      </c>
      <c r="M2479" t="s">
        <v>3100</v>
      </c>
      <c r="N2479" t="s">
        <v>3101</v>
      </c>
      <c r="O2479" t="s">
        <v>3102</v>
      </c>
      <c r="P2479">
        <v>0.60000002399999997</v>
      </c>
      <c r="Q2479" t="s">
        <v>3103</v>
      </c>
      <c r="R2479" t="s">
        <v>3104</v>
      </c>
      <c r="S2479">
        <v>88009086</v>
      </c>
      <c r="T2479">
        <v>435.12857339999999</v>
      </c>
      <c r="U2479" t="s">
        <v>31</v>
      </c>
      <c r="V2479" t="s">
        <v>14093</v>
      </c>
      <c r="W2479" t="s">
        <v>23</v>
      </c>
    </row>
    <row r="2480" spans="1:23" x14ac:dyDescent="0.4">
      <c r="A2480">
        <v>2479</v>
      </c>
      <c r="B2480">
        <v>1</v>
      </c>
      <c r="C2480">
        <v>1</v>
      </c>
      <c r="D2480">
        <v>1</v>
      </c>
      <c r="E2480">
        <v>1</v>
      </c>
      <c r="F2480">
        <v>0.38989081596730302</v>
      </c>
      <c r="G2480">
        <v>-11.596152191703201</v>
      </c>
      <c r="H2480" t="s">
        <v>23</v>
      </c>
      <c r="I2480">
        <v>19.623834480121001</v>
      </c>
      <c r="J2480" t="s">
        <v>3098</v>
      </c>
      <c r="K2480" t="s">
        <v>25</v>
      </c>
      <c r="L2480" t="s">
        <v>3099</v>
      </c>
      <c r="M2480" t="s">
        <v>3100</v>
      </c>
      <c r="N2480" t="s">
        <v>3101</v>
      </c>
      <c r="O2480" t="s">
        <v>3102</v>
      </c>
      <c r="P2480">
        <v>0.60000002399999997</v>
      </c>
      <c r="Q2480" t="s">
        <v>3103</v>
      </c>
      <c r="R2480" t="s">
        <v>3104</v>
      </c>
      <c r="S2480">
        <v>88009086</v>
      </c>
      <c r="T2480">
        <v>435.12857339999999</v>
      </c>
      <c r="U2480" t="s">
        <v>31</v>
      </c>
      <c r="V2480" t="s">
        <v>3106</v>
      </c>
      <c r="W2480" t="s">
        <v>23</v>
      </c>
    </row>
    <row r="2481" spans="1:23" x14ac:dyDescent="0.4">
      <c r="A2481">
        <v>2480</v>
      </c>
      <c r="B2481">
        <v>1</v>
      </c>
      <c r="C2481">
        <v>5</v>
      </c>
      <c r="D2481">
        <v>1</v>
      </c>
      <c r="E2481">
        <v>2</v>
      </c>
      <c r="F2481">
        <v>0.38845827828013502</v>
      </c>
      <c r="G2481">
        <v>-8.4521191053148694</v>
      </c>
      <c r="H2481">
        <v>0.98844221105527597</v>
      </c>
      <c r="I2481">
        <v>43.858440576108599</v>
      </c>
      <c r="J2481" t="s">
        <v>2355</v>
      </c>
      <c r="K2481" t="s">
        <v>25</v>
      </c>
      <c r="L2481" t="s">
        <v>13923</v>
      </c>
      <c r="M2481" t="s">
        <v>13924</v>
      </c>
      <c r="N2481" t="s">
        <v>13925</v>
      </c>
      <c r="O2481" t="s">
        <v>13926</v>
      </c>
      <c r="P2481">
        <v>2.7000000499999999</v>
      </c>
      <c r="Q2481" t="s">
        <v>13927</v>
      </c>
      <c r="R2481" t="s">
        <v>13928</v>
      </c>
      <c r="S2481">
        <v>20900222</v>
      </c>
      <c r="T2481">
        <v>287.09140000000002</v>
      </c>
      <c r="U2481" t="s">
        <v>31</v>
      </c>
      <c r="V2481" t="s">
        <v>14094</v>
      </c>
      <c r="W2481" t="s">
        <v>23</v>
      </c>
    </row>
    <row r="2482" spans="1:23" x14ac:dyDescent="0.4">
      <c r="A2482">
        <v>2481</v>
      </c>
      <c r="B2482">
        <v>1</v>
      </c>
      <c r="C2482">
        <v>1</v>
      </c>
      <c r="D2482">
        <v>1</v>
      </c>
      <c r="E2482">
        <v>1</v>
      </c>
      <c r="F2482">
        <v>0.387087181801752</v>
      </c>
      <c r="G2482">
        <v>-9.9898569217868705</v>
      </c>
      <c r="H2482">
        <v>0.999999999999999</v>
      </c>
      <c r="I2482">
        <v>5.58422132298716</v>
      </c>
      <c r="J2482" t="s">
        <v>1964</v>
      </c>
      <c r="K2482" t="s">
        <v>25</v>
      </c>
      <c r="L2482" t="s">
        <v>3563</v>
      </c>
      <c r="M2482" t="s">
        <v>3564</v>
      </c>
      <c r="N2482" t="s">
        <v>3565</v>
      </c>
      <c r="O2482" t="s">
        <v>3566</v>
      </c>
      <c r="P2482">
        <v>0.10000000100000001</v>
      </c>
      <c r="Q2482" t="s">
        <v>3567</v>
      </c>
      <c r="R2482" t="s">
        <v>3568</v>
      </c>
      <c r="S2482">
        <v>8593653830</v>
      </c>
      <c r="T2482">
        <v>593.1864822</v>
      </c>
      <c r="U2482" t="s">
        <v>31</v>
      </c>
      <c r="V2482" t="s">
        <v>14095</v>
      </c>
      <c r="W2482" t="s">
        <v>23</v>
      </c>
    </row>
    <row r="2483" spans="1:23" x14ac:dyDescent="0.4">
      <c r="A2483">
        <v>2482</v>
      </c>
      <c r="B2483">
        <v>1</v>
      </c>
      <c r="C2483">
        <v>1</v>
      </c>
      <c r="D2483">
        <v>1</v>
      </c>
      <c r="E2483">
        <v>1</v>
      </c>
      <c r="F2483">
        <v>0.387087181801752</v>
      </c>
      <c r="G2483">
        <v>-9.9898569217868705</v>
      </c>
      <c r="H2483" t="s">
        <v>23</v>
      </c>
      <c r="I2483">
        <v>5.58422132298716</v>
      </c>
      <c r="J2483" t="s">
        <v>1964</v>
      </c>
      <c r="K2483" t="s">
        <v>25</v>
      </c>
      <c r="L2483" t="s">
        <v>3563</v>
      </c>
      <c r="M2483" t="s">
        <v>3564</v>
      </c>
      <c r="N2483" t="s">
        <v>3565</v>
      </c>
      <c r="O2483" t="s">
        <v>3566</v>
      </c>
      <c r="P2483">
        <v>0.10000000100000001</v>
      </c>
      <c r="Q2483" t="s">
        <v>3567</v>
      </c>
      <c r="R2483" t="s">
        <v>3568</v>
      </c>
      <c r="S2483">
        <v>8593653830</v>
      </c>
      <c r="T2483">
        <v>593.1864822</v>
      </c>
      <c r="U2483" t="s">
        <v>31</v>
      </c>
      <c r="V2483" t="s">
        <v>14096</v>
      </c>
      <c r="W2483" t="s">
        <v>23</v>
      </c>
    </row>
    <row r="2484" spans="1:23" x14ac:dyDescent="0.4">
      <c r="A2484">
        <v>2483</v>
      </c>
      <c r="B2484">
        <v>1</v>
      </c>
      <c r="C2484">
        <v>1</v>
      </c>
      <c r="D2484">
        <v>1</v>
      </c>
      <c r="E2484">
        <v>1</v>
      </c>
      <c r="F2484">
        <v>0.38662340928973699</v>
      </c>
      <c r="G2484">
        <v>-6.7989172952591304</v>
      </c>
      <c r="H2484" t="s">
        <v>23</v>
      </c>
      <c r="I2484">
        <v>69.220584209442094</v>
      </c>
      <c r="J2484" t="s">
        <v>2276</v>
      </c>
      <c r="K2484" t="s">
        <v>25</v>
      </c>
      <c r="L2484" t="s">
        <v>2277</v>
      </c>
      <c r="M2484" t="s">
        <v>2278</v>
      </c>
      <c r="N2484" t="s">
        <v>2279</v>
      </c>
      <c r="O2484" t="s">
        <v>2280</v>
      </c>
      <c r="P2484">
        <v>0.94418787999999998</v>
      </c>
      <c r="Q2484" t="s">
        <v>2281</v>
      </c>
      <c r="R2484" t="s">
        <v>2282</v>
      </c>
      <c r="S2484">
        <v>88075134</v>
      </c>
      <c r="T2484">
        <v>319.0448437</v>
      </c>
      <c r="U2484" t="s">
        <v>31</v>
      </c>
      <c r="V2484" t="s">
        <v>2283</v>
      </c>
      <c r="W2484" t="s">
        <v>23</v>
      </c>
    </row>
    <row r="2485" spans="1:23" x14ac:dyDescent="0.4">
      <c r="A2485">
        <v>2484</v>
      </c>
      <c r="B2485">
        <v>1</v>
      </c>
      <c r="C2485">
        <v>1</v>
      </c>
      <c r="D2485">
        <v>1</v>
      </c>
      <c r="E2485">
        <v>1</v>
      </c>
      <c r="F2485">
        <v>0.38662340928973699</v>
      </c>
      <c r="G2485">
        <v>-6.7989172952591304</v>
      </c>
      <c r="H2485">
        <v>0.999999999999999</v>
      </c>
      <c r="I2485">
        <v>69.220584209442094</v>
      </c>
      <c r="J2485" t="s">
        <v>2276</v>
      </c>
      <c r="K2485" t="s">
        <v>25</v>
      </c>
      <c r="L2485" t="s">
        <v>2277</v>
      </c>
      <c r="M2485" t="s">
        <v>2278</v>
      </c>
      <c r="N2485" t="s">
        <v>2279</v>
      </c>
      <c r="O2485" t="s">
        <v>2280</v>
      </c>
      <c r="P2485">
        <v>0.94418787999999998</v>
      </c>
      <c r="Q2485" t="s">
        <v>2281</v>
      </c>
      <c r="R2485" t="s">
        <v>2282</v>
      </c>
      <c r="S2485">
        <v>88075134</v>
      </c>
      <c r="T2485">
        <v>319.0448437</v>
      </c>
      <c r="U2485" t="s">
        <v>31</v>
      </c>
      <c r="V2485" t="s">
        <v>14097</v>
      </c>
      <c r="W2485" t="s">
        <v>23</v>
      </c>
    </row>
    <row r="2486" spans="1:23" x14ac:dyDescent="0.4">
      <c r="A2486">
        <v>2485</v>
      </c>
      <c r="B2486">
        <v>1</v>
      </c>
      <c r="C2486">
        <v>1</v>
      </c>
      <c r="D2486">
        <v>1</v>
      </c>
      <c r="E2486">
        <v>1</v>
      </c>
      <c r="F2486">
        <v>0.38571452696791197</v>
      </c>
      <c r="G2486">
        <v>-6.3051958480366501</v>
      </c>
      <c r="H2486">
        <v>0.999999999999999</v>
      </c>
      <c r="I2486">
        <v>30.6242633474738</v>
      </c>
      <c r="J2486" t="s">
        <v>1973</v>
      </c>
      <c r="K2486" t="s">
        <v>25</v>
      </c>
      <c r="L2486" t="s">
        <v>1974</v>
      </c>
      <c r="M2486" t="s">
        <v>1975</v>
      </c>
      <c r="N2486" t="s">
        <v>1976</v>
      </c>
      <c r="O2486" t="s">
        <v>1977</v>
      </c>
      <c r="P2486">
        <v>1.36698294</v>
      </c>
      <c r="Q2486" t="s">
        <v>1978</v>
      </c>
      <c r="R2486" t="s">
        <v>1979</v>
      </c>
      <c r="S2486">
        <v>255847294</v>
      </c>
      <c r="T2486">
        <v>303.04992909999999</v>
      </c>
      <c r="U2486" t="s">
        <v>31</v>
      </c>
      <c r="V2486" t="s">
        <v>14098</v>
      </c>
      <c r="W2486" t="s">
        <v>23</v>
      </c>
    </row>
    <row r="2487" spans="1:23" x14ac:dyDescent="0.4">
      <c r="A2487">
        <v>2486</v>
      </c>
      <c r="B2487">
        <v>1</v>
      </c>
      <c r="C2487">
        <v>1</v>
      </c>
      <c r="D2487">
        <v>1</v>
      </c>
      <c r="E2487">
        <v>1</v>
      </c>
      <c r="F2487">
        <v>0.38571452696791197</v>
      </c>
      <c r="G2487">
        <v>-6.3051958480366501</v>
      </c>
      <c r="H2487" t="s">
        <v>23</v>
      </c>
      <c r="I2487">
        <v>30.6242633474738</v>
      </c>
      <c r="J2487" t="s">
        <v>1973</v>
      </c>
      <c r="K2487" t="s">
        <v>25</v>
      </c>
      <c r="L2487" t="s">
        <v>1974</v>
      </c>
      <c r="M2487" t="s">
        <v>1975</v>
      </c>
      <c r="N2487" t="s">
        <v>1976</v>
      </c>
      <c r="O2487" t="s">
        <v>1977</v>
      </c>
      <c r="P2487">
        <v>1.36698294</v>
      </c>
      <c r="Q2487" t="s">
        <v>1978</v>
      </c>
      <c r="R2487" t="s">
        <v>1979</v>
      </c>
      <c r="S2487">
        <v>255847294</v>
      </c>
      <c r="T2487">
        <v>303.04992909999999</v>
      </c>
      <c r="U2487" t="s">
        <v>31</v>
      </c>
      <c r="V2487" t="s">
        <v>8330</v>
      </c>
      <c r="W2487" t="s">
        <v>23</v>
      </c>
    </row>
    <row r="2488" spans="1:23" x14ac:dyDescent="0.4">
      <c r="A2488">
        <v>2487</v>
      </c>
      <c r="B2488">
        <v>1</v>
      </c>
      <c r="C2488">
        <v>1</v>
      </c>
      <c r="D2488">
        <v>1</v>
      </c>
      <c r="E2488">
        <v>1</v>
      </c>
      <c r="F2488">
        <v>0.38556509389761701</v>
      </c>
      <c r="G2488">
        <v>-1.9859056167787601</v>
      </c>
      <c r="H2488" t="s">
        <v>23</v>
      </c>
      <c r="I2488">
        <v>50.981235354743902</v>
      </c>
      <c r="J2488" t="s">
        <v>1234</v>
      </c>
      <c r="K2488" t="s">
        <v>25</v>
      </c>
      <c r="L2488" t="s">
        <v>14099</v>
      </c>
      <c r="M2488" t="s">
        <v>14100</v>
      </c>
      <c r="N2488" t="s">
        <v>14101</v>
      </c>
      <c r="O2488" t="s">
        <v>14102</v>
      </c>
      <c r="P2488">
        <v>1.7897781100000001</v>
      </c>
      <c r="Q2488" t="s">
        <v>14103</v>
      </c>
      <c r="R2488" t="s">
        <v>14104</v>
      </c>
      <c r="S2488">
        <v>121629566</v>
      </c>
      <c r="T2488">
        <v>287.05501450000003</v>
      </c>
      <c r="U2488" t="s">
        <v>31</v>
      </c>
      <c r="V2488" t="s">
        <v>3278</v>
      </c>
      <c r="W2488" t="s">
        <v>23</v>
      </c>
    </row>
    <row r="2489" spans="1:23" x14ac:dyDescent="0.4">
      <c r="A2489">
        <v>2488</v>
      </c>
      <c r="B2489">
        <v>1</v>
      </c>
      <c r="C2489">
        <v>1</v>
      </c>
      <c r="D2489">
        <v>1</v>
      </c>
      <c r="E2489">
        <v>1</v>
      </c>
      <c r="F2489">
        <v>0.38556509389761701</v>
      </c>
      <c r="G2489">
        <v>-1.9859056167787601</v>
      </c>
      <c r="H2489">
        <v>0.999999999999999</v>
      </c>
      <c r="I2489">
        <v>50.981235354743902</v>
      </c>
      <c r="J2489" t="s">
        <v>1234</v>
      </c>
      <c r="K2489" t="s">
        <v>25</v>
      </c>
      <c r="L2489" t="s">
        <v>14099</v>
      </c>
      <c r="M2489" t="s">
        <v>14100</v>
      </c>
      <c r="N2489" t="s">
        <v>14101</v>
      </c>
      <c r="O2489" t="s">
        <v>14102</v>
      </c>
      <c r="P2489">
        <v>1.7897781100000001</v>
      </c>
      <c r="Q2489" t="s">
        <v>14103</v>
      </c>
      <c r="R2489" t="s">
        <v>14104</v>
      </c>
      <c r="S2489">
        <v>121629566</v>
      </c>
      <c r="T2489">
        <v>287.05501450000003</v>
      </c>
      <c r="U2489" t="s">
        <v>31</v>
      </c>
      <c r="V2489" t="s">
        <v>14105</v>
      </c>
      <c r="W2489" t="s">
        <v>23</v>
      </c>
    </row>
    <row r="2490" spans="1:23" x14ac:dyDescent="0.4">
      <c r="A2490">
        <v>2489</v>
      </c>
      <c r="B2490">
        <v>1</v>
      </c>
      <c r="C2490">
        <v>1</v>
      </c>
      <c r="D2490">
        <v>1</v>
      </c>
      <c r="E2490">
        <v>1</v>
      </c>
      <c r="F2490">
        <v>0.38521507384292297</v>
      </c>
      <c r="G2490">
        <v>-9.34658111524862</v>
      </c>
      <c r="H2490" t="s">
        <v>23</v>
      </c>
      <c r="I2490">
        <v>119.116093118005</v>
      </c>
      <c r="J2490" t="s">
        <v>2355</v>
      </c>
      <c r="K2490" t="s">
        <v>25</v>
      </c>
      <c r="L2490" t="s">
        <v>13923</v>
      </c>
      <c r="M2490" t="s">
        <v>13924</v>
      </c>
      <c r="N2490" t="s">
        <v>13925</v>
      </c>
      <c r="O2490" t="s">
        <v>13926</v>
      </c>
      <c r="P2490">
        <v>2.7000000499999999</v>
      </c>
      <c r="Q2490" t="s">
        <v>13927</v>
      </c>
      <c r="R2490" t="s">
        <v>13928</v>
      </c>
      <c r="S2490">
        <v>20900222</v>
      </c>
      <c r="T2490">
        <v>287.09140000000002</v>
      </c>
      <c r="U2490" t="s">
        <v>31</v>
      </c>
      <c r="V2490" t="s">
        <v>9363</v>
      </c>
      <c r="W2490" t="s">
        <v>23</v>
      </c>
    </row>
    <row r="2491" spans="1:23" x14ac:dyDescent="0.4">
      <c r="A2491">
        <v>2490</v>
      </c>
      <c r="B2491">
        <v>1</v>
      </c>
      <c r="C2491">
        <v>1</v>
      </c>
      <c r="D2491">
        <v>1</v>
      </c>
      <c r="E2491">
        <v>1</v>
      </c>
      <c r="F2491">
        <v>0.38521507384292297</v>
      </c>
      <c r="G2491">
        <v>-9.34658111524862</v>
      </c>
      <c r="H2491">
        <v>0.999999999999999</v>
      </c>
      <c r="I2491">
        <v>119.116093118005</v>
      </c>
      <c r="J2491" t="s">
        <v>2355</v>
      </c>
      <c r="K2491" t="s">
        <v>25</v>
      </c>
      <c r="L2491" t="s">
        <v>13923</v>
      </c>
      <c r="M2491" t="s">
        <v>13924</v>
      </c>
      <c r="N2491" t="s">
        <v>13925</v>
      </c>
      <c r="O2491" t="s">
        <v>13926</v>
      </c>
      <c r="P2491">
        <v>2.7000000499999999</v>
      </c>
      <c r="Q2491" t="s">
        <v>13927</v>
      </c>
      <c r="R2491" t="s">
        <v>13928</v>
      </c>
      <c r="S2491">
        <v>20900222</v>
      </c>
      <c r="T2491">
        <v>287.09140000000002</v>
      </c>
      <c r="U2491" t="s">
        <v>31</v>
      </c>
      <c r="V2491" t="s">
        <v>14106</v>
      </c>
      <c r="W2491" t="s">
        <v>23</v>
      </c>
    </row>
    <row r="2492" spans="1:23" x14ac:dyDescent="0.4">
      <c r="A2492">
        <v>2491</v>
      </c>
      <c r="B2492">
        <v>1</v>
      </c>
      <c r="C2492">
        <v>1</v>
      </c>
      <c r="D2492">
        <v>1</v>
      </c>
      <c r="E2492">
        <v>1</v>
      </c>
      <c r="F2492">
        <v>0.38484095427697301</v>
      </c>
      <c r="G2492">
        <v>-12.438900109128101</v>
      </c>
      <c r="H2492">
        <v>0.999999999999999</v>
      </c>
      <c r="I2492">
        <v>35.624608006462203</v>
      </c>
      <c r="J2492" t="s">
        <v>5174</v>
      </c>
      <c r="K2492" t="s">
        <v>25</v>
      </c>
      <c r="L2492" t="s">
        <v>6249</v>
      </c>
      <c r="M2492" t="s">
        <v>6250</v>
      </c>
      <c r="N2492" t="s">
        <v>6251</v>
      </c>
      <c r="O2492" t="s">
        <v>6252</v>
      </c>
      <c r="P2492">
        <v>3.5999998999999998</v>
      </c>
      <c r="Q2492" t="s">
        <v>6253</v>
      </c>
      <c r="R2492" t="s">
        <v>6254</v>
      </c>
      <c r="S2492">
        <v>34615520126</v>
      </c>
      <c r="T2492">
        <v>409.29489999999998</v>
      </c>
      <c r="U2492" t="s">
        <v>31</v>
      </c>
      <c r="V2492" t="s">
        <v>14107</v>
      </c>
      <c r="W2492" t="s">
        <v>23</v>
      </c>
    </row>
    <row r="2493" spans="1:23" x14ac:dyDescent="0.4">
      <c r="A2493">
        <v>2492</v>
      </c>
      <c r="B2493">
        <v>1</v>
      </c>
      <c r="C2493">
        <v>1</v>
      </c>
      <c r="D2493">
        <v>1</v>
      </c>
      <c r="E2493">
        <v>1</v>
      </c>
      <c r="F2493">
        <v>0.38484095427697301</v>
      </c>
      <c r="G2493">
        <v>-12.438900109128101</v>
      </c>
      <c r="H2493" t="s">
        <v>23</v>
      </c>
      <c r="I2493">
        <v>35.624608006462203</v>
      </c>
      <c r="J2493" t="s">
        <v>5174</v>
      </c>
      <c r="K2493" t="s">
        <v>25</v>
      </c>
      <c r="L2493" t="s">
        <v>6249</v>
      </c>
      <c r="M2493" t="s">
        <v>6250</v>
      </c>
      <c r="N2493" t="s">
        <v>6251</v>
      </c>
      <c r="O2493" t="s">
        <v>6252</v>
      </c>
      <c r="P2493">
        <v>3.5999998999999998</v>
      </c>
      <c r="Q2493" t="s">
        <v>6253</v>
      </c>
      <c r="R2493" t="s">
        <v>6254</v>
      </c>
      <c r="S2493">
        <v>34615520126</v>
      </c>
      <c r="T2493">
        <v>409.29489999999998</v>
      </c>
      <c r="U2493" t="s">
        <v>31</v>
      </c>
      <c r="V2493" t="s">
        <v>6256</v>
      </c>
      <c r="W2493" t="s">
        <v>23</v>
      </c>
    </row>
    <row r="2494" spans="1:23" x14ac:dyDescent="0.4">
      <c r="A2494">
        <v>2493</v>
      </c>
      <c r="B2494">
        <v>1</v>
      </c>
      <c r="C2494">
        <v>1</v>
      </c>
      <c r="D2494">
        <v>1</v>
      </c>
      <c r="E2494">
        <v>1</v>
      </c>
      <c r="F2494">
        <v>0.383831717518411</v>
      </c>
      <c r="G2494">
        <v>-23.8526931771741</v>
      </c>
      <c r="H2494" t="s">
        <v>23</v>
      </c>
      <c r="I2494">
        <v>42.554688280599102</v>
      </c>
      <c r="J2494" t="s">
        <v>1785</v>
      </c>
      <c r="K2494" t="s">
        <v>25</v>
      </c>
      <c r="L2494" t="s">
        <v>13679</v>
      </c>
      <c r="M2494" t="s">
        <v>13680</v>
      </c>
      <c r="N2494" t="s">
        <v>13681</v>
      </c>
      <c r="O2494" t="s">
        <v>13682</v>
      </c>
      <c r="P2494">
        <v>3.53111577</v>
      </c>
      <c r="Q2494">
        <v>441647</v>
      </c>
      <c r="R2494" t="s">
        <v>13683</v>
      </c>
      <c r="S2494">
        <v>3336550</v>
      </c>
      <c r="T2494">
        <v>255.0651853</v>
      </c>
      <c r="U2494" t="s">
        <v>31</v>
      </c>
      <c r="V2494" t="s">
        <v>4631</v>
      </c>
      <c r="W2494" t="s">
        <v>23</v>
      </c>
    </row>
    <row r="2495" spans="1:23" x14ac:dyDescent="0.4">
      <c r="A2495">
        <v>2494</v>
      </c>
      <c r="B2495">
        <v>1</v>
      </c>
      <c r="C2495">
        <v>1</v>
      </c>
      <c r="D2495">
        <v>1</v>
      </c>
      <c r="E2495">
        <v>1</v>
      </c>
      <c r="F2495">
        <v>0.383831717518411</v>
      </c>
      <c r="G2495">
        <v>-23.8526931771741</v>
      </c>
      <c r="H2495">
        <v>0.999999999999999</v>
      </c>
      <c r="I2495">
        <v>42.554688280599102</v>
      </c>
      <c r="J2495" t="s">
        <v>1785</v>
      </c>
      <c r="K2495" t="s">
        <v>25</v>
      </c>
      <c r="L2495" t="s">
        <v>13679</v>
      </c>
      <c r="M2495" t="s">
        <v>13680</v>
      </c>
      <c r="N2495" t="s">
        <v>13681</v>
      </c>
      <c r="O2495" t="s">
        <v>13682</v>
      </c>
      <c r="P2495">
        <v>3.53111577</v>
      </c>
      <c r="Q2495">
        <v>441647</v>
      </c>
      <c r="R2495" t="s">
        <v>13683</v>
      </c>
      <c r="S2495">
        <v>3336550</v>
      </c>
      <c r="T2495">
        <v>255.0651853</v>
      </c>
      <c r="U2495" t="s">
        <v>31</v>
      </c>
      <c r="V2495" t="s">
        <v>14108</v>
      </c>
      <c r="W2495" t="s">
        <v>23</v>
      </c>
    </row>
    <row r="2496" spans="1:23" x14ac:dyDescent="0.4">
      <c r="A2496">
        <v>2495</v>
      </c>
      <c r="B2496">
        <v>1</v>
      </c>
      <c r="C2496">
        <v>1</v>
      </c>
      <c r="D2496">
        <v>1</v>
      </c>
      <c r="E2496">
        <v>1</v>
      </c>
      <c r="F2496">
        <v>0.38368689481764101</v>
      </c>
      <c r="G2496">
        <v>-3.60183923498463</v>
      </c>
      <c r="H2496">
        <v>0.999999999999999</v>
      </c>
      <c r="I2496">
        <v>51.7543124618783</v>
      </c>
      <c r="J2496" t="s">
        <v>7373</v>
      </c>
      <c r="K2496" t="s">
        <v>25</v>
      </c>
      <c r="L2496" t="s">
        <v>9530</v>
      </c>
      <c r="M2496" t="s">
        <v>9531</v>
      </c>
      <c r="N2496" t="s">
        <v>9532</v>
      </c>
      <c r="O2496" t="s">
        <v>9533</v>
      </c>
      <c r="P2496">
        <v>2.1995065199999999</v>
      </c>
      <c r="Q2496" t="s">
        <v>9534</v>
      </c>
      <c r="R2496" t="s">
        <v>9535</v>
      </c>
      <c r="S2496">
        <v>34380638590</v>
      </c>
      <c r="T2496">
        <v>301.07066459999999</v>
      </c>
      <c r="U2496" t="s">
        <v>31</v>
      </c>
      <c r="V2496" t="s">
        <v>14109</v>
      </c>
      <c r="W2496" t="s">
        <v>23</v>
      </c>
    </row>
    <row r="2497" spans="1:23" x14ac:dyDescent="0.4">
      <c r="A2497">
        <v>2496</v>
      </c>
      <c r="B2497">
        <v>1</v>
      </c>
      <c r="C2497">
        <v>1</v>
      </c>
      <c r="D2497">
        <v>1</v>
      </c>
      <c r="E2497">
        <v>1</v>
      </c>
      <c r="F2497">
        <v>0.38368689481764101</v>
      </c>
      <c r="G2497">
        <v>-3.60183923498463</v>
      </c>
      <c r="H2497" t="s">
        <v>23</v>
      </c>
      <c r="I2497">
        <v>51.7543124618783</v>
      </c>
      <c r="J2497" t="s">
        <v>7373</v>
      </c>
      <c r="K2497" t="s">
        <v>25</v>
      </c>
      <c r="L2497" t="s">
        <v>9530</v>
      </c>
      <c r="M2497" t="s">
        <v>9531</v>
      </c>
      <c r="N2497" t="s">
        <v>9532</v>
      </c>
      <c r="O2497" t="s">
        <v>9533</v>
      </c>
      <c r="P2497">
        <v>2.1995065199999999</v>
      </c>
      <c r="Q2497" t="s">
        <v>9534</v>
      </c>
      <c r="R2497" t="s">
        <v>9535</v>
      </c>
      <c r="S2497">
        <v>34380638590</v>
      </c>
      <c r="T2497">
        <v>301.07066459999999</v>
      </c>
      <c r="U2497" t="s">
        <v>31</v>
      </c>
      <c r="V2497" t="s">
        <v>10446</v>
      </c>
      <c r="W2497" t="s">
        <v>23</v>
      </c>
    </row>
    <row r="2498" spans="1:23" x14ac:dyDescent="0.4">
      <c r="A2498">
        <v>2497</v>
      </c>
      <c r="B2498">
        <v>1</v>
      </c>
      <c r="C2498">
        <v>1</v>
      </c>
      <c r="D2498">
        <v>1</v>
      </c>
      <c r="E2498">
        <v>1</v>
      </c>
      <c r="F2498">
        <v>0.38358797026604102</v>
      </c>
      <c r="G2498">
        <v>-2.55222540255579</v>
      </c>
      <c r="H2498" t="s">
        <v>23</v>
      </c>
      <c r="I2498">
        <v>17.470472902710799</v>
      </c>
      <c r="J2498" t="s">
        <v>545</v>
      </c>
      <c r="K2498" t="s">
        <v>25</v>
      </c>
      <c r="L2498" t="s">
        <v>546</v>
      </c>
      <c r="M2498" t="s">
        <v>547</v>
      </c>
      <c r="N2498" t="s">
        <v>548</v>
      </c>
      <c r="O2498" t="s">
        <v>549</v>
      </c>
      <c r="P2498">
        <v>3.7000000499999999</v>
      </c>
      <c r="Q2498" t="s">
        <v>550</v>
      </c>
      <c r="R2498" t="s">
        <v>551</v>
      </c>
      <c r="S2498">
        <v>255708030</v>
      </c>
      <c r="T2498">
        <v>823.41106239999999</v>
      </c>
      <c r="U2498" t="s">
        <v>31</v>
      </c>
      <c r="V2498" t="s">
        <v>4118</v>
      </c>
      <c r="W2498" t="s">
        <v>23</v>
      </c>
    </row>
    <row r="2499" spans="1:23" x14ac:dyDescent="0.4">
      <c r="A2499">
        <v>2498</v>
      </c>
      <c r="B2499">
        <v>1</v>
      </c>
      <c r="C2499">
        <v>1</v>
      </c>
      <c r="D2499">
        <v>1</v>
      </c>
      <c r="E2499">
        <v>1</v>
      </c>
      <c r="F2499">
        <v>0.38358797026604102</v>
      </c>
      <c r="G2499">
        <v>-2.55222540255579</v>
      </c>
      <c r="H2499">
        <v>0.999999999999999</v>
      </c>
      <c r="I2499">
        <v>17.470472902710799</v>
      </c>
      <c r="J2499" t="s">
        <v>545</v>
      </c>
      <c r="K2499" t="s">
        <v>25</v>
      </c>
      <c r="L2499" t="s">
        <v>546</v>
      </c>
      <c r="M2499" t="s">
        <v>547</v>
      </c>
      <c r="N2499" t="s">
        <v>548</v>
      </c>
      <c r="O2499" t="s">
        <v>549</v>
      </c>
      <c r="P2499">
        <v>3.7000000499999999</v>
      </c>
      <c r="Q2499" t="s">
        <v>550</v>
      </c>
      <c r="R2499" t="s">
        <v>551</v>
      </c>
      <c r="S2499">
        <v>255708030</v>
      </c>
      <c r="T2499">
        <v>823.41106239999999</v>
      </c>
      <c r="U2499" t="s">
        <v>31</v>
      </c>
      <c r="V2499" t="s">
        <v>14110</v>
      </c>
      <c r="W2499" t="s">
        <v>23</v>
      </c>
    </row>
    <row r="2500" spans="1:23" x14ac:dyDescent="0.4">
      <c r="A2500">
        <v>2499</v>
      </c>
      <c r="B2500">
        <v>1</v>
      </c>
      <c r="C2500">
        <v>1</v>
      </c>
      <c r="D2500">
        <v>1</v>
      </c>
      <c r="E2500">
        <v>1</v>
      </c>
      <c r="F2500">
        <v>0.38330097820600001</v>
      </c>
      <c r="G2500">
        <v>-13.719633522922701</v>
      </c>
      <c r="H2500" t="s">
        <v>23</v>
      </c>
      <c r="I2500">
        <v>43.6066971027116</v>
      </c>
      <c r="J2500" t="s">
        <v>4863</v>
      </c>
      <c r="K2500" t="s">
        <v>25</v>
      </c>
      <c r="L2500" t="s">
        <v>13727</v>
      </c>
      <c r="M2500" t="s">
        <v>13728</v>
      </c>
      <c r="N2500" t="s">
        <v>13729</v>
      </c>
      <c r="O2500" t="s">
        <v>13730</v>
      </c>
      <c r="P2500">
        <v>1.6357479100000001</v>
      </c>
      <c r="Q2500" t="s">
        <v>13731</v>
      </c>
      <c r="R2500" t="s">
        <v>13732</v>
      </c>
      <c r="S2500">
        <v>155117950</v>
      </c>
      <c r="T2500">
        <v>179.07027059999999</v>
      </c>
      <c r="U2500" t="s">
        <v>31</v>
      </c>
      <c r="V2500" t="s">
        <v>7305</v>
      </c>
      <c r="W2500" t="s">
        <v>23</v>
      </c>
    </row>
    <row r="2501" spans="1:23" x14ac:dyDescent="0.4">
      <c r="A2501">
        <v>2500</v>
      </c>
      <c r="B2501">
        <v>1</v>
      </c>
      <c r="C2501">
        <v>1</v>
      </c>
      <c r="D2501">
        <v>1</v>
      </c>
      <c r="E2501">
        <v>1</v>
      </c>
      <c r="F2501">
        <v>0.38330097820600001</v>
      </c>
      <c r="G2501">
        <v>-13.719633522922701</v>
      </c>
      <c r="H2501">
        <v>0.999999999999999</v>
      </c>
      <c r="I2501">
        <v>43.6066971027116</v>
      </c>
      <c r="J2501" t="s">
        <v>4863</v>
      </c>
      <c r="K2501" t="s">
        <v>25</v>
      </c>
      <c r="L2501" t="s">
        <v>13727</v>
      </c>
      <c r="M2501" t="s">
        <v>13728</v>
      </c>
      <c r="N2501" t="s">
        <v>13729</v>
      </c>
      <c r="O2501" t="s">
        <v>13730</v>
      </c>
      <c r="P2501">
        <v>1.6357479100000001</v>
      </c>
      <c r="Q2501" t="s">
        <v>13731</v>
      </c>
      <c r="R2501" t="s">
        <v>13732</v>
      </c>
      <c r="S2501">
        <v>155117950</v>
      </c>
      <c r="T2501">
        <v>179.07027059999999</v>
      </c>
      <c r="U2501" t="s">
        <v>31</v>
      </c>
      <c r="V2501" t="s">
        <v>14111</v>
      </c>
      <c r="W2501" t="s">
        <v>23</v>
      </c>
    </row>
    <row r="2502" spans="1:23" x14ac:dyDescent="0.4">
      <c r="A2502">
        <v>2501</v>
      </c>
      <c r="B2502">
        <v>1</v>
      </c>
      <c r="C2502">
        <v>1</v>
      </c>
      <c r="D2502">
        <v>1</v>
      </c>
      <c r="E2502">
        <v>1</v>
      </c>
      <c r="F2502">
        <v>0.38319863296675699</v>
      </c>
      <c r="G2502">
        <v>-18.402693953726601</v>
      </c>
      <c r="H2502">
        <v>0.999999999999999</v>
      </c>
      <c r="I2502">
        <v>11.0885270176465</v>
      </c>
      <c r="J2502" t="s">
        <v>2869</v>
      </c>
      <c r="K2502" t="s">
        <v>25</v>
      </c>
      <c r="L2502" t="s">
        <v>2870</v>
      </c>
      <c r="M2502" t="s">
        <v>2871</v>
      </c>
      <c r="N2502" t="s">
        <v>2872</v>
      </c>
      <c r="O2502" t="s">
        <v>2873</v>
      </c>
      <c r="P2502">
        <v>-1.7000000500000001</v>
      </c>
      <c r="Q2502" t="s">
        <v>2874</v>
      </c>
      <c r="R2502" t="s">
        <v>2875</v>
      </c>
      <c r="S2502">
        <v>3178554</v>
      </c>
      <c r="T2502">
        <v>713.15750000000003</v>
      </c>
      <c r="U2502" t="s">
        <v>31</v>
      </c>
      <c r="V2502" t="s">
        <v>14112</v>
      </c>
      <c r="W2502" t="s">
        <v>23</v>
      </c>
    </row>
    <row r="2503" spans="1:23" x14ac:dyDescent="0.4">
      <c r="A2503">
        <v>2502</v>
      </c>
      <c r="B2503">
        <v>1</v>
      </c>
      <c r="C2503">
        <v>1</v>
      </c>
      <c r="D2503">
        <v>1</v>
      </c>
      <c r="E2503">
        <v>1</v>
      </c>
      <c r="F2503">
        <v>0.38319863296675699</v>
      </c>
      <c r="G2503">
        <v>-18.402693953726601</v>
      </c>
      <c r="H2503" t="s">
        <v>23</v>
      </c>
      <c r="I2503">
        <v>11.0885270176465</v>
      </c>
      <c r="J2503" t="s">
        <v>2869</v>
      </c>
      <c r="K2503" t="s">
        <v>25</v>
      </c>
      <c r="L2503" t="s">
        <v>2870</v>
      </c>
      <c r="M2503" t="s">
        <v>2871</v>
      </c>
      <c r="N2503" t="s">
        <v>2872</v>
      </c>
      <c r="O2503" t="s">
        <v>2873</v>
      </c>
      <c r="P2503">
        <v>-1.7000000500000001</v>
      </c>
      <c r="Q2503" t="s">
        <v>2874</v>
      </c>
      <c r="R2503" t="s">
        <v>2875</v>
      </c>
      <c r="S2503">
        <v>3178554</v>
      </c>
      <c r="T2503">
        <v>713.15750000000003</v>
      </c>
      <c r="U2503" t="s">
        <v>31</v>
      </c>
      <c r="V2503" t="s">
        <v>2876</v>
      </c>
      <c r="W2503" t="s">
        <v>23</v>
      </c>
    </row>
    <row r="2504" spans="1:23" x14ac:dyDescent="0.4">
      <c r="A2504">
        <v>2503</v>
      </c>
      <c r="B2504">
        <v>1</v>
      </c>
      <c r="C2504">
        <v>1</v>
      </c>
      <c r="D2504">
        <v>1</v>
      </c>
      <c r="E2504">
        <v>1</v>
      </c>
      <c r="F2504">
        <v>0.38316606980178303</v>
      </c>
      <c r="G2504">
        <v>-7.4597327407904102</v>
      </c>
      <c r="H2504" t="s">
        <v>23</v>
      </c>
      <c r="I2504">
        <v>36.427527803191801</v>
      </c>
      <c r="J2504" t="s">
        <v>5769</v>
      </c>
      <c r="K2504" t="s">
        <v>25</v>
      </c>
      <c r="L2504" t="s">
        <v>13972</v>
      </c>
      <c r="M2504" t="s">
        <v>13973</v>
      </c>
      <c r="N2504" t="s">
        <v>13974</v>
      </c>
      <c r="O2504" t="s">
        <v>13975</v>
      </c>
      <c r="P2504">
        <v>1.3929698500000001</v>
      </c>
      <c r="Q2504" t="s">
        <v>13976</v>
      </c>
      <c r="R2504" t="s">
        <v>13977</v>
      </c>
      <c r="S2504">
        <v>17267943806</v>
      </c>
      <c r="T2504">
        <v>165.05462</v>
      </c>
      <c r="U2504" t="s">
        <v>31</v>
      </c>
      <c r="V2504" t="s">
        <v>7968</v>
      </c>
      <c r="W2504" t="s">
        <v>23</v>
      </c>
    </row>
    <row r="2505" spans="1:23" x14ac:dyDescent="0.4">
      <c r="A2505">
        <v>2504</v>
      </c>
      <c r="B2505">
        <v>1</v>
      </c>
      <c r="C2505">
        <v>1</v>
      </c>
      <c r="D2505">
        <v>1</v>
      </c>
      <c r="E2505">
        <v>1</v>
      </c>
      <c r="F2505">
        <v>0.38316606980178303</v>
      </c>
      <c r="G2505">
        <v>-7.4597327407904102</v>
      </c>
      <c r="H2505">
        <v>0.999999999999999</v>
      </c>
      <c r="I2505">
        <v>36.427527803191801</v>
      </c>
      <c r="J2505" t="s">
        <v>5769</v>
      </c>
      <c r="K2505" t="s">
        <v>25</v>
      </c>
      <c r="L2505" t="s">
        <v>13972</v>
      </c>
      <c r="M2505" t="s">
        <v>13973</v>
      </c>
      <c r="N2505" t="s">
        <v>13974</v>
      </c>
      <c r="O2505" t="s">
        <v>13975</v>
      </c>
      <c r="P2505">
        <v>1.3929698500000001</v>
      </c>
      <c r="Q2505" t="s">
        <v>13976</v>
      </c>
      <c r="R2505" t="s">
        <v>13977</v>
      </c>
      <c r="S2505">
        <v>17267943806</v>
      </c>
      <c r="T2505">
        <v>165.05462</v>
      </c>
      <c r="U2505" t="s">
        <v>31</v>
      </c>
      <c r="V2505" t="s">
        <v>14113</v>
      </c>
      <c r="W2505" t="s">
        <v>23</v>
      </c>
    </row>
    <row r="2506" spans="1:23" x14ac:dyDescent="0.4">
      <c r="A2506">
        <v>2505</v>
      </c>
      <c r="B2506">
        <v>1</v>
      </c>
      <c r="C2506">
        <v>2</v>
      </c>
      <c r="D2506">
        <v>1</v>
      </c>
      <c r="E2506">
        <v>1</v>
      </c>
      <c r="F2506">
        <v>0.38310643548473799</v>
      </c>
      <c r="G2506">
        <v>-36.725141613676399</v>
      </c>
      <c r="H2506" t="s">
        <v>23</v>
      </c>
      <c r="I2506">
        <v>31.205357946798799</v>
      </c>
      <c r="J2506" t="s">
        <v>1532</v>
      </c>
      <c r="K2506" t="s">
        <v>25</v>
      </c>
      <c r="L2506" t="s">
        <v>2660</v>
      </c>
      <c r="M2506" t="s">
        <v>2661</v>
      </c>
      <c r="N2506" t="s">
        <v>2662</v>
      </c>
      <c r="O2506" t="s">
        <v>2663</v>
      </c>
      <c r="P2506">
        <v>1</v>
      </c>
      <c r="Q2506" t="s">
        <v>2664</v>
      </c>
      <c r="R2506" t="s">
        <v>2665</v>
      </c>
      <c r="S2506">
        <v>20496442</v>
      </c>
      <c r="T2506">
        <v>757.19744079999998</v>
      </c>
      <c r="U2506" t="s">
        <v>31</v>
      </c>
      <c r="V2506" t="s">
        <v>2741</v>
      </c>
      <c r="W2506" t="s">
        <v>23</v>
      </c>
    </row>
    <row r="2507" spans="1:23" x14ac:dyDescent="0.4">
      <c r="A2507">
        <v>2506</v>
      </c>
      <c r="B2507">
        <v>1</v>
      </c>
      <c r="C2507">
        <v>2</v>
      </c>
      <c r="D2507">
        <v>1</v>
      </c>
      <c r="E2507">
        <v>1</v>
      </c>
      <c r="F2507">
        <v>0.38310643548473799</v>
      </c>
      <c r="G2507">
        <v>-36.725141613676399</v>
      </c>
      <c r="H2507">
        <v>0.999999999999999</v>
      </c>
      <c r="I2507">
        <v>31.205357946798799</v>
      </c>
      <c r="J2507" t="s">
        <v>1532</v>
      </c>
      <c r="K2507" t="s">
        <v>25</v>
      </c>
      <c r="L2507" t="s">
        <v>2660</v>
      </c>
      <c r="M2507" t="s">
        <v>2661</v>
      </c>
      <c r="N2507" t="s">
        <v>2662</v>
      </c>
      <c r="O2507" t="s">
        <v>2663</v>
      </c>
      <c r="P2507">
        <v>1</v>
      </c>
      <c r="Q2507" t="s">
        <v>2664</v>
      </c>
      <c r="R2507" t="s">
        <v>2665</v>
      </c>
      <c r="S2507">
        <v>20496442</v>
      </c>
      <c r="T2507">
        <v>757.19744079999998</v>
      </c>
      <c r="U2507" t="s">
        <v>31</v>
      </c>
      <c r="V2507" t="s">
        <v>14114</v>
      </c>
      <c r="W2507" t="s">
        <v>23</v>
      </c>
    </row>
    <row r="2508" spans="1:23" x14ac:dyDescent="0.4">
      <c r="A2508">
        <v>2507</v>
      </c>
      <c r="B2508">
        <v>1</v>
      </c>
      <c r="C2508">
        <v>1</v>
      </c>
      <c r="D2508">
        <v>1</v>
      </c>
      <c r="E2508">
        <v>1</v>
      </c>
      <c r="F2508">
        <v>0.38302826055807698</v>
      </c>
      <c r="G2508">
        <v>-8.6339274980749998</v>
      </c>
      <c r="H2508" t="s">
        <v>23</v>
      </c>
      <c r="I2508">
        <v>108.35553629534699</v>
      </c>
      <c r="J2508" t="s">
        <v>5016</v>
      </c>
      <c r="K2508" t="s">
        <v>25</v>
      </c>
      <c r="L2508" t="s">
        <v>14080</v>
      </c>
      <c r="M2508" t="s">
        <v>14081</v>
      </c>
      <c r="N2508" t="s">
        <v>14082</v>
      </c>
      <c r="O2508" t="s">
        <v>14083</v>
      </c>
      <c r="P2508">
        <v>3.7999999500000001</v>
      </c>
      <c r="Q2508" t="s">
        <v>14084</v>
      </c>
      <c r="R2508" t="s">
        <v>14085</v>
      </c>
      <c r="S2508">
        <v>121563518</v>
      </c>
      <c r="T2508">
        <v>257.11722079999998</v>
      </c>
      <c r="U2508" t="s">
        <v>31</v>
      </c>
      <c r="V2508" t="s">
        <v>9155</v>
      </c>
      <c r="W2508" t="s">
        <v>23</v>
      </c>
    </row>
    <row r="2509" spans="1:23" x14ac:dyDescent="0.4">
      <c r="A2509">
        <v>2508</v>
      </c>
      <c r="B2509">
        <v>1</v>
      </c>
      <c r="C2509">
        <v>1</v>
      </c>
      <c r="D2509">
        <v>1</v>
      </c>
      <c r="E2509">
        <v>1</v>
      </c>
      <c r="F2509">
        <v>0.38302826055807698</v>
      </c>
      <c r="G2509">
        <v>-8.6339274980749998</v>
      </c>
      <c r="H2509">
        <v>0.999999999999999</v>
      </c>
      <c r="I2509">
        <v>108.35553629534699</v>
      </c>
      <c r="J2509" t="s">
        <v>5016</v>
      </c>
      <c r="K2509" t="s">
        <v>25</v>
      </c>
      <c r="L2509" t="s">
        <v>14080</v>
      </c>
      <c r="M2509" t="s">
        <v>14081</v>
      </c>
      <c r="N2509" t="s">
        <v>14082</v>
      </c>
      <c r="O2509" t="s">
        <v>14083</v>
      </c>
      <c r="P2509">
        <v>3.7999999500000001</v>
      </c>
      <c r="Q2509" t="s">
        <v>14084</v>
      </c>
      <c r="R2509" t="s">
        <v>14085</v>
      </c>
      <c r="S2509">
        <v>121563518</v>
      </c>
      <c r="T2509">
        <v>257.11722079999998</v>
      </c>
      <c r="U2509" t="s">
        <v>31</v>
      </c>
      <c r="V2509" t="s">
        <v>14115</v>
      </c>
      <c r="W2509" t="s">
        <v>23</v>
      </c>
    </row>
    <row r="2510" spans="1:23" x14ac:dyDescent="0.4">
      <c r="A2510">
        <v>2509</v>
      </c>
      <c r="B2510">
        <v>1</v>
      </c>
      <c r="C2510">
        <v>1</v>
      </c>
      <c r="D2510">
        <v>1</v>
      </c>
      <c r="E2510">
        <v>1</v>
      </c>
      <c r="F2510">
        <v>0.38298268270866898</v>
      </c>
      <c r="G2510">
        <v>-264.379795056457</v>
      </c>
      <c r="H2510" t="s">
        <v>23</v>
      </c>
      <c r="I2510">
        <v>11.949487919834301</v>
      </c>
      <c r="J2510" t="s">
        <v>2075</v>
      </c>
      <c r="K2510" t="s">
        <v>25</v>
      </c>
      <c r="L2510" t="s">
        <v>4020</v>
      </c>
      <c r="M2510" t="s">
        <v>4021</v>
      </c>
      <c r="N2510" t="s">
        <v>4022</v>
      </c>
      <c r="O2510" t="s">
        <v>4023</v>
      </c>
      <c r="P2510">
        <v>-1.06932782E-2</v>
      </c>
      <c r="Q2510" t="s">
        <v>4024</v>
      </c>
      <c r="R2510" t="s">
        <v>4025</v>
      </c>
      <c r="S2510">
        <v>70</v>
      </c>
      <c r="T2510">
        <v>365.21699999999998</v>
      </c>
      <c r="U2510" t="s">
        <v>31</v>
      </c>
      <c r="V2510" t="s">
        <v>3319</v>
      </c>
      <c r="W2510" t="s">
        <v>23</v>
      </c>
    </row>
    <row r="2511" spans="1:23" x14ac:dyDescent="0.4">
      <c r="A2511">
        <v>2510</v>
      </c>
      <c r="B2511">
        <v>1</v>
      </c>
      <c r="C2511">
        <v>1</v>
      </c>
      <c r="D2511">
        <v>1</v>
      </c>
      <c r="E2511">
        <v>1</v>
      </c>
      <c r="F2511">
        <v>0.38298268270866898</v>
      </c>
      <c r="G2511">
        <v>-264.379795056457</v>
      </c>
      <c r="H2511">
        <v>0.999999999999999</v>
      </c>
      <c r="I2511">
        <v>11.949487919834301</v>
      </c>
      <c r="J2511" t="s">
        <v>2075</v>
      </c>
      <c r="K2511" t="s">
        <v>25</v>
      </c>
      <c r="L2511" t="s">
        <v>4020</v>
      </c>
      <c r="M2511" t="s">
        <v>4021</v>
      </c>
      <c r="N2511" t="s">
        <v>4022</v>
      </c>
      <c r="O2511" t="s">
        <v>4023</v>
      </c>
      <c r="P2511">
        <v>-1.06932782E-2</v>
      </c>
      <c r="Q2511" t="s">
        <v>4024</v>
      </c>
      <c r="R2511" t="s">
        <v>4025</v>
      </c>
      <c r="S2511">
        <v>70</v>
      </c>
      <c r="T2511">
        <v>365.21699999999998</v>
      </c>
      <c r="U2511" t="s">
        <v>31</v>
      </c>
      <c r="V2511" t="s">
        <v>14116</v>
      </c>
      <c r="W2511" t="s">
        <v>23</v>
      </c>
    </row>
    <row r="2512" spans="1:23" x14ac:dyDescent="0.4">
      <c r="A2512">
        <v>2511</v>
      </c>
      <c r="B2512">
        <v>1</v>
      </c>
      <c r="C2512">
        <v>1</v>
      </c>
      <c r="D2512">
        <v>1</v>
      </c>
      <c r="E2512">
        <v>1</v>
      </c>
      <c r="F2512">
        <v>0.38286495215173899</v>
      </c>
      <c r="G2512">
        <v>-5.2301480918171999</v>
      </c>
      <c r="H2512">
        <v>0.999999999999999</v>
      </c>
      <c r="I2512">
        <v>94.627845001228593</v>
      </c>
      <c r="J2512" t="s">
        <v>7659</v>
      </c>
      <c r="K2512" t="s">
        <v>25</v>
      </c>
      <c r="L2512" t="s">
        <v>14061</v>
      </c>
      <c r="M2512" t="s">
        <v>14062</v>
      </c>
      <c r="N2512" t="s">
        <v>14063</v>
      </c>
      <c r="O2512" t="s">
        <v>14064</v>
      </c>
      <c r="P2512">
        <v>2.7999999500000001</v>
      </c>
      <c r="Q2512" t="s">
        <v>14065</v>
      </c>
      <c r="R2512" t="s">
        <v>14066</v>
      </c>
      <c r="S2512">
        <v>88009086</v>
      </c>
      <c r="T2512">
        <v>269.08083529999999</v>
      </c>
      <c r="U2512" t="s">
        <v>31</v>
      </c>
      <c r="V2512" t="s">
        <v>14117</v>
      </c>
      <c r="W2512" t="s">
        <v>23</v>
      </c>
    </row>
    <row r="2513" spans="1:23" x14ac:dyDescent="0.4">
      <c r="A2513">
        <v>2512</v>
      </c>
      <c r="B2513">
        <v>1</v>
      </c>
      <c r="C2513">
        <v>1</v>
      </c>
      <c r="D2513">
        <v>1</v>
      </c>
      <c r="E2513">
        <v>1</v>
      </c>
      <c r="F2513">
        <v>0.38286495215173899</v>
      </c>
      <c r="G2513">
        <v>-5.2301480918171999</v>
      </c>
      <c r="H2513" t="s">
        <v>23</v>
      </c>
      <c r="I2513">
        <v>94.627845001228593</v>
      </c>
      <c r="J2513" t="s">
        <v>7659</v>
      </c>
      <c r="K2513" t="s">
        <v>25</v>
      </c>
      <c r="L2513" t="s">
        <v>14061</v>
      </c>
      <c r="M2513" t="s">
        <v>14062</v>
      </c>
      <c r="N2513" t="s">
        <v>14063</v>
      </c>
      <c r="O2513" t="s">
        <v>14064</v>
      </c>
      <c r="P2513">
        <v>2.7999999500000001</v>
      </c>
      <c r="Q2513" t="s">
        <v>14065</v>
      </c>
      <c r="R2513" t="s">
        <v>14066</v>
      </c>
      <c r="S2513">
        <v>88009086</v>
      </c>
      <c r="T2513">
        <v>269.08083529999999</v>
      </c>
      <c r="U2513" t="s">
        <v>31</v>
      </c>
      <c r="V2513" t="s">
        <v>7665</v>
      </c>
      <c r="W2513" t="s">
        <v>23</v>
      </c>
    </row>
    <row r="2514" spans="1:23" x14ac:dyDescent="0.4">
      <c r="A2514">
        <v>2513</v>
      </c>
      <c r="B2514">
        <v>1</v>
      </c>
      <c r="C2514">
        <v>1</v>
      </c>
      <c r="D2514">
        <v>1</v>
      </c>
      <c r="E2514">
        <v>1</v>
      </c>
      <c r="F2514">
        <v>0.382826297889508</v>
      </c>
      <c r="G2514">
        <v>-7.1678038052643398</v>
      </c>
      <c r="H2514">
        <v>0.995979899497487</v>
      </c>
      <c r="I2514">
        <v>67.908401859356204</v>
      </c>
      <c r="J2514" t="s">
        <v>2364</v>
      </c>
      <c r="K2514" t="s">
        <v>25</v>
      </c>
      <c r="L2514" t="s">
        <v>14118</v>
      </c>
      <c r="M2514" t="s">
        <v>14119</v>
      </c>
      <c r="N2514" t="s">
        <v>14120</v>
      </c>
      <c r="O2514" t="s">
        <v>14121</v>
      </c>
      <c r="P2514">
        <v>3.1083207100000001</v>
      </c>
      <c r="Q2514">
        <v>441701</v>
      </c>
      <c r="R2514" t="s">
        <v>14122</v>
      </c>
      <c r="S2514">
        <v>20081006</v>
      </c>
      <c r="T2514">
        <v>271.06009990000001</v>
      </c>
      <c r="U2514" t="s">
        <v>31</v>
      </c>
      <c r="V2514" t="s">
        <v>14123</v>
      </c>
      <c r="W2514" t="s">
        <v>23</v>
      </c>
    </row>
    <row r="2515" spans="1:23" x14ac:dyDescent="0.4">
      <c r="A2515">
        <v>2514</v>
      </c>
      <c r="B2515">
        <v>1</v>
      </c>
      <c r="C2515">
        <v>1</v>
      </c>
      <c r="D2515">
        <v>1</v>
      </c>
      <c r="E2515">
        <v>1</v>
      </c>
      <c r="F2515">
        <v>0.382826297889508</v>
      </c>
      <c r="G2515">
        <v>-7.1678038052643398</v>
      </c>
      <c r="H2515" t="s">
        <v>23</v>
      </c>
      <c r="I2515">
        <v>67.908401859356204</v>
      </c>
      <c r="J2515" t="s">
        <v>2364</v>
      </c>
      <c r="K2515" t="s">
        <v>25</v>
      </c>
      <c r="L2515" t="s">
        <v>14118</v>
      </c>
      <c r="M2515" t="s">
        <v>14119</v>
      </c>
      <c r="N2515" t="s">
        <v>14120</v>
      </c>
      <c r="O2515" t="s">
        <v>14121</v>
      </c>
      <c r="P2515">
        <v>3.1083207100000001</v>
      </c>
      <c r="Q2515">
        <v>441701</v>
      </c>
      <c r="R2515" t="s">
        <v>14122</v>
      </c>
      <c r="S2515">
        <v>20081006</v>
      </c>
      <c r="T2515">
        <v>271.06009990000001</v>
      </c>
      <c r="U2515" t="s">
        <v>31</v>
      </c>
      <c r="V2515" t="s">
        <v>6898</v>
      </c>
      <c r="W2515" t="s">
        <v>23</v>
      </c>
    </row>
    <row r="2516" spans="1:23" x14ac:dyDescent="0.4">
      <c r="A2516">
        <v>2515</v>
      </c>
      <c r="B2516">
        <v>1</v>
      </c>
      <c r="C2516">
        <v>1</v>
      </c>
      <c r="D2516">
        <v>1</v>
      </c>
      <c r="E2516">
        <v>1</v>
      </c>
      <c r="F2516">
        <v>0.38259211246511599</v>
      </c>
      <c r="G2516">
        <v>-7.4710889413639201</v>
      </c>
      <c r="H2516">
        <v>0.999999999999999</v>
      </c>
      <c r="I2516">
        <v>36.427527803191801</v>
      </c>
      <c r="J2516" t="s">
        <v>5769</v>
      </c>
      <c r="K2516" t="s">
        <v>25</v>
      </c>
      <c r="L2516" t="s">
        <v>13972</v>
      </c>
      <c r="M2516" t="s">
        <v>13973</v>
      </c>
      <c r="N2516" t="s">
        <v>13974</v>
      </c>
      <c r="O2516" t="s">
        <v>13975</v>
      </c>
      <c r="P2516">
        <v>1.3929698500000001</v>
      </c>
      <c r="Q2516" t="s">
        <v>13976</v>
      </c>
      <c r="R2516" t="s">
        <v>13977</v>
      </c>
      <c r="S2516">
        <v>17267943806</v>
      </c>
      <c r="T2516">
        <v>165.05462059999999</v>
      </c>
      <c r="U2516" t="s">
        <v>31</v>
      </c>
      <c r="V2516" t="s">
        <v>14124</v>
      </c>
      <c r="W2516" t="s">
        <v>23</v>
      </c>
    </row>
    <row r="2517" spans="1:23" x14ac:dyDescent="0.4">
      <c r="A2517">
        <v>2516</v>
      </c>
      <c r="B2517">
        <v>1</v>
      </c>
      <c r="C2517">
        <v>1</v>
      </c>
      <c r="D2517">
        <v>1</v>
      </c>
      <c r="E2517">
        <v>1</v>
      </c>
      <c r="F2517">
        <v>0.38259211246511599</v>
      </c>
      <c r="G2517">
        <v>-7.4710889413639201</v>
      </c>
      <c r="H2517" t="s">
        <v>23</v>
      </c>
      <c r="I2517">
        <v>36.427527803191801</v>
      </c>
      <c r="J2517" t="s">
        <v>5769</v>
      </c>
      <c r="K2517" t="s">
        <v>25</v>
      </c>
      <c r="L2517" t="s">
        <v>13972</v>
      </c>
      <c r="M2517" t="s">
        <v>13973</v>
      </c>
      <c r="N2517" t="s">
        <v>13974</v>
      </c>
      <c r="O2517" t="s">
        <v>13975</v>
      </c>
      <c r="P2517">
        <v>1.3929698500000001</v>
      </c>
      <c r="Q2517" t="s">
        <v>13976</v>
      </c>
      <c r="R2517" t="s">
        <v>13977</v>
      </c>
      <c r="S2517">
        <v>17267943806</v>
      </c>
      <c r="T2517">
        <v>165.05462059999999</v>
      </c>
      <c r="U2517" t="s">
        <v>31</v>
      </c>
      <c r="V2517" t="s">
        <v>7967</v>
      </c>
      <c r="W2517" t="s">
        <v>23</v>
      </c>
    </row>
    <row r="2518" spans="1:23" x14ac:dyDescent="0.4">
      <c r="A2518">
        <v>2517</v>
      </c>
      <c r="B2518">
        <v>1</v>
      </c>
      <c r="C2518">
        <v>1</v>
      </c>
      <c r="D2518">
        <v>1</v>
      </c>
      <c r="E2518">
        <v>1</v>
      </c>
      <c r="F2518">
        <v>0.38210757203749501</v>
      </c>
      <c r="G2518">
        <v>-13.839335149716399</v>
      </c>
      <c r="H2518">
        <v>0.999999999999999</v>
      </c>
      <c r="I2518">
        <v>26.7972379934426</v>
      </c>
      <c r="J2518" t="s">
        <v>1408</v>
      </c>
      <c r="K2518" t="s">
        <v>25</v>
      </c>
      <c r="L2518" t="s">
        <v>1409</v>
      </c>
      <c r="M2518" t="s">
        <v>1410</v>
      </c>
      <c r="N2518" t="s">
        <v>1411</v>
      </c>
      <c r="O2518" t="s">
        <v>1412</v>
      </c>
      <c r="P2518">
        <v>2.3777244099999999</v>
      </c>
      <c r="Q2518" t="s">
        <v>1413</v>
      </c>
      <c r="R2518" t="s">
        <v>1414</v>
      </c>
      <c r="S2518">
        <v>2779202</v>
      </c>
      <c r="T2518">
        <v>289.15466900000001</v>
      </c>
      <c r="U2518" t="s">
        <v>31</v>
      </c>
      <c r="V2518" t="s">
        <v>14125</v>
      </c>
      <c r="W2518" t="s">
        <v>23</v>
      </c>
    </row>
    <row r="2519" spans="1:23" x14ac:dyDescent="0.4">
      <c r="A2519">
        <v>2518</v>
      </c>
      <c r="B2519">
        <v>1</v>
      </c>
      <c r="C2519">
        <v>1</v>
      </c>
      <c r="D2519">
        <v>1</v>
      </c>
      <c r="E2519">
        <v>1</v>
      </c>
      <c r="F2519">
        <v>0.38210757203749501</v>
      </c>
      <c r="G2519">
        <v>-13.839335149716399</v>
      </c>
      <c r="H2519" t="s">
        <v>23</v>
      </c>
      <c r="I2519">
        <v>26.7972379934426</v>
      </c>
      <c r="J2519" t="s">
        <v>1408</v>
      </c>
      <c r="K2519" t="s">
        <v>25</v>
      </c>
      <c r="L2519" t="s">
        <v>1409</v>
      </c>
      <c r="M2519" t="s">
        <v>1410</v>
      </c>
      <c r="N2519" t="s">
        <v>1411</v>
      </c>
      <c r="O2519" t="s">
        <v>1412</v>
      </c>
      <c r="P2519">
        <v>2.3777244099999999</v>
      </c>
      <c r="Q2519" t="s">
        <v>1413</v>
      </c>
      <c r="R2519" t="s">
        <v>1414</v>
      </c>
      <c r="S2519">
        <v>2779202</v>
      </c>
      <c r="T2519">
        <v>289.15466900000001</v>
      </c>
      <c r="U2519" t="s">
        <v>31</v>
      </c>
      <c r="V2519" t="s">
        <v>2605</v>
      </c>
      <c r="W2519" t="s">
        <v>23</v>
      </c>
    </row>
    <row r="2520" spans="1:23" x14ac:dyDescent="0.4">
      <c r="A2520">
        <v>2519</v>
      </c>
      <c r="B2520">
        <v>1</v>
      </c>
      <c r="C2520">
        <v>1</v>
      </c>
      <c r="D2520">
        <v>1</v>
      </c>
      <c r="E2520">
        <v>2</v>
      </c>
      <c r="F2520">
        <v>0.38147759140485799</v>
      </c>
      <c r="G2520">
        <v>-236.27017793458899</v>
      </c>
      <c r="H2520" t="s">
        <v>23</v>
      </c>
      <c r="I2520">
        <v>41.675703411268799</v>
      </c>
      <c r="J2520" t="s">
        <v>4329</v>
      </c>
      <c r="K2520" t="s">
        <v>25</v>
      </c>
      <c r="L2520" t="s">
        <v>14126</v>
      </c>
      <c r="M2520" t="s">
        <v>14127</v>
      </c>
      <c r="N2520" t="s">
        <v>28</v>
      </c>
      <c r="O2520" t="s">
        <v>14128</v>
      </c>
      <c r="P2520">
        <v>4.6999998099999996</v>
      </c>
      <c r="Q2520">
        <v>45051486</v>
      </c>
      <c r="R2520" t="s">
        <v>14129</v>
      </c>
      <c r="S2520">
        <v>67108866</v>
      </c>
      <c r="T2520">
        <v>391.1387441</v>
      </c>
      <c r="U2520" t="s">
        <v>31</v>
      </c>
      <c r="V2520" t="s">
        <v>4916</v>
      </c>
      <c r="W2520" t="s">
        <v>23</v>
      </c>
    </row>
    <row r="2521" spans="1:23" x14ac:dyDescent="0.4">
      <c r="A2521">
        <v>2520</v>
      </c>
      <c r="B2521">
        <v>1</v>
      </c>
      <c r="C2521">
        <v>1</v>
      </c>
      <c r="D2521">
        <v>1</v>
      </c>
      <c r="E2521">
        <v>2</v>
      </c>
      <c r="F2521">
        <v>0.38147759140485799</v>
      </c>
      <c r="G2521">
        <v>-236.27017793458899</v>
      </c>
      <c r="H2521">
        <v>0.43366834170854202</v>
      </c>
      <c r="I2521">
        <v>41.675703411268799</v>
      </c>
      <c r="J2521" t="s">
        <v>4329</v>
      </c>
      <c r="K2521" t="s">
        <v>25</v>
      </c>
      <c r="L2521" t="s">
        <v>14126</v>
      </c>
      <c r="M2521" t="s">
        <v>14127</v>
      </c>
      <c r="N2521" t="s">
        <v>28</v>
      </c>
      <c r="O2521" t="s">
        <v>14128</v>
      </c>
      <c r="P2521">
        <v>4.6999998099999996</v>
      </c>
      <c r="Q2521">
        <v>45051486</v>
      </c>
      <c r="R2521" t="s">
        <v>14129</v>
      </c>
      <c r="S2521">
        <v>67108866</v>
      </c>
      <c r="T2521">
        <v>391.1387441</v>
      </c>
      <c r="U2521" t="s">
        <v>31</v>
      </c>
      <c r="V2521" t="s">
        <v>14130</v>
      </c>
      <c r="W2521" t="s">
        <v>23</v>
      </c>
    </row>
    <row r="2522" spans="1:23" x14ac:dyDescent="0.4">
      <c r="A2522">
        <v>2521</v>
      </c>
      <c r="B2522">
        <v>1</v>
      </c>
      <c r="C2522">
        <v>1</v>
      </c>
      <c r="D2522">
        <v>1</v>
      </c>
      <c r="E2522">
        <v>1</v>
      </c>
      <c r="F2522">
        <v>0.38107309791650901</v>
      </c>
      <c r="G2522">
        <v>-8.2861116668803092</v>
      </c>
      <c r="H2522" t="s">
        <v>23</v>
      </c>
      <c r="I2522">
        <v>16.5245636441683</v>
      </c>
      <c r="J2522" t="s">
        <v>1964</v>
      </c>
      <c r="K2522" t="s">
        <v>25</v>
      </c>
      <c r="L2522" t="s">
        <v>3555</v>
      </c>
      <c r="M2522" t="s">
        <v>3556</v>
      </c>
      <c r="N2522" t="s">
        <v>3557</v>
      </c>
      <c r="O2522" t="s">
        <v>3558</v>
      </c>
      <c r="P2522">
        <v>-0.5</v>
      </c>
      <c r="Q2522" t="s">
        <v>3559</v>
      </c>
      <c r="R2522" t="s">
        <v>3560</v>
      </c>
      <c r="S2522">
        <v>3989622</v>
      </c>
      <c r="T2522">
        <v>593.1864822</v>
      </c>
      <c r="U2522" t="s">
        <v>31</v>
      </c>
      <c r="V2522" t="s">
        <v>3569</v>
      </c>
      <c r="W2522" t="s">
        <v>23</v>
      </c>
    </row>
    <row r="2523" spans="1:23" x14ac:dyDescent="0.4">
      <c r="A2523">
        <v>2522</v>
      </c>
      <c r="B2523">
        <v>1</v>
      </c>
      <c r="C2523">
        <v>1</v>
      </c>
      <c r="D2523">
        <v>1</v>
      </c>
      <c r="E2523">
        <v>1</v>
      </c>
      <c r="F2523">
        <v>0.38107309791650901</v>
      </c>
      <c r="G2523">
        <v>-8.2861116668803092</v>
      </c>
      <c r="H2523">
        <v>0.999999999999999</v>
      </c>
      <c r="I2523">
        <v>16.5245636441683</v>
      </c>
      <c r="J2523" t="s">
        <v>1964</v>
      </c>
      <c r="K2523" t="s">
        <v>25</v>
      </c>
      <c r="L2523" t="s">
        <v>3555</v>
      </c>
      <c r="M2523" t="s">
        <v>3556</v>
      </c>
      <c r="N2523" t="s">
        <v>3557</v>
      </c>
      <c r="O2523" t="s">
        <v>3558</v>
      </c>
      <c r="P2523">
        <v>-0.5</v>
      </c>
      <c r="Q2523" t="s">
        <v>3559</v>
      </c>
      <c r="R2523" t="s">
        <v>3560</v>
      </c>
      <c r="S2523">
        <v>3989622</v>
      </c>
      <c r="T2523">
        <v>593.1864822</v>
      </c>
      <c r="U2523" t="s">
        <v>31</v>
      </c>
      <c r="V2523" t="s">
        <v>14131</v>
      </c>
      <c r="W2523" t="s">
        <v>23</v>
      </c>
    </row>
    <row r="2524" spans="1:23" x14ac:dyDescent="0.4">
      <c r="A2524">
        <v>2523</v>
      </c>
      <c r="B2524">
        <v>1</v>
      </c>
      <c r="C2524">
        <v>1</v>
      </c>
      <c r="D2524">
        <v>1</v>
      </c>
      <c r="E2524">
        <v>1</v>
      </c>
      <c r="F2524">
        <v>0.38038181395984899</v>
      </c>
      <c r="G2524">
        <v>-7.2263222456616498</v>
      </c>
      <c r="H2524" t="s">
        <v>23</v>
      </c>
      <c r="I2524">
        <v>23.151078122464199</v>
      </c>
      <c r="J2524" t="s">
        <v>1074</v>
      </c>
      <c r="K2524" t="s">
        <v>25</v>
      </c>
      <c r="L2524" t="s">
        <v>1075</v>
      </c>
      <c r="M2524" t="s">
        <v>1076</v>
      </c>
      <c r="N2524" t="s">
        <v>1077</v>
      </c>
      <c r="O2524" t="s">
        <v>1078</v>
      </c>
      <c r="P2524">
        <v>-1.2999999499999999</v>
      </c>
      <c r="Q2524" t="s">
        <v>1079</v>
      </c>
      <c r="R2524" t="s">
        <v>1080</v>
      </c>
      <c r="S2524">
        <v>255781246</v>
      </c>
      <c r="T2524">
        <v>611.16066999999998</v>
      </c>
      <c r="U2524" t="s">
        <v>31</v>
      </c>
      <c r="V2524" t="s">
        <v>6837</v>
      </c>
      <c r="W2524" t="s">
        <v>23</v>
      </c>
    </row>
    <row r="2525" spans="1:23" x14ac:dyDescent="0.4">
      <c r="A2525">
        <v>2524</v>
      </c>
      <c r="B2525">
        <v>1</v>
      </c>
      <c r="C2525">
        <v>1</v>
      </c>
      <c r="D2525">
        <v>1</v>
      </c>
      <c r="E2525">
        <v>1</v>
      </c>
      <c r="F2525">
        <v>0.38038181395984899</v>
      </c>
      <c r="G2525">
        <v>-7.2263222456616498</v>
      </c>
      <c r="H2525">
        <v>0.999999999999999</v>
      </c>
      <c r="I2525">
        <v>23.151078122464199</v>
      </c>
      <c r="J2525" t="s">
        <v>1074</v>
      </c>
      <c r="K2525" t="s">
        <v>25</v>
      </c>
      <c r="L2525" t="s">
        <v>1075</v>
      </c>
      <c r="M2525" t="s">
        <v>1076</v>
      </c>
      <c r="N2525" t="s">
        <v>1077</v>
      </c>
      <c r="O2525" t="s">
        <v>1078</v>
      </c>
      <c r="P2525">
        <v>-1.2999999499999999</v>
      </c>
      <c r="Q2525" t="s">
        <v>1079</v>
      </c>
      <c r="R2525" t="s">
        <v>1080</v>
      </c>
      <c r="S2525">
        <v>255781246</v>
      </c>
      <c r="T2525">
        <v>611.16066999999998</v>
      </c>
      <c r="U2525" t="s">
        <v>31</v>
      </c>
      <c r="V2525" t="s">
        <v>14132</v>
      </c>
      <c r="W2525" t="s">
        <v>23</v>
      </c>
    </row>
    <row r="2526" spans="1:23" x14ac:dyDescent="0.4">
      <c r="A2526">
        <v>2525</v>
      </c>
      <c r="B2526">
        <v>1</v>
      </c>
      <c r="C2526">
        <v>2</v>
      </c>
      <c r="D2526">
        <v>1</v>
      </c>
      <c r="E2526">
        <v>1</v>
      </c>
      <c r="F2526">
        <v>0.380115522676711</v>
      </c>
      <c r="G2526">
        <v>-10.2772766316493</v>
      </c>
      <c r="H2526">
        <v>0.997989949748743</v>
      </c>
      <c r="I2526">
        <v>30.129799831847698</v>
      </c>
      <c r="J2526" t="s">
        <v>1894</v>
      </c>
      <c r="K2526" t="s">
        <v>25</v>
      </c>
      <c r="L2526" t="s">
        <v>3610</v>
      </c>
      <c r="M2526" t="s">
        <v>3611</v>
      </c>
      <c r="N2526" t="s">
        <v>3612</v>
      </c>
      <c r="O2526" t="s">
        <v>3613</v>
      </c>
      <c r="P2526">
        <v>-0.5</v>
      </c>
      <c r="Q2526" t="s">
        <v>3614</v>
      </c>
      <c r="R2526" t="s">
        <v>3615</v>
      </c>
      <c r="S2526">
        <v>255781246</v>
      </c>
      <c r="T2526">
        <v>581.1864822</v>
      </c>
      <c r="U2526" t="s">
        <v>31</v>
      </c>
      <c r="V2526" t="s">
        <v>14133</v>
      </c>
      <c r="W2526" t="s">
        <v>23</v>
      </c>
    </row>
    <row r="2527" spans="1:23" x14ac:dyDescent="0.4">
      <c r="A2527">
        <v>2526</v>
      </c>
      <c r="B2527">
        <v>1</v>
      </c>
      <c r="C2527">
        <v>2</v>
      </c>
      <c r="D2527">
        <v>1</v>
      </c>
      <c r="E2527">
        <v>1</v>
      </c>
      <c r="F2527">
        <v>0.380115522676711</v>
      </c>
      <c r="G2527">
        <v>-10.2772766316493</v>
      </c>
      <c r="H2527" t="s">
        <v>23</v>
      </c>
      <c r="I2527">
        <v>30.129799831847698</v>
      </c>
      <c r="J2527" t="s">
        <v>1894</v>
      </c>
      <c r="K2527" t="s">
        <v>25</v>
      </c>
      <c r="L2527" t="s">
        <v>3610</v>
      </c>
      <c r="M2527" t="s">
        <v>3611</v>
      </c>
      <c r="N2527" t="s">
        <v>3612</v>
      </c>
      <c r="O2527" t="s">
        <v>3613</v>
      </c>
      <c r="P2527">
        <v>-0.5</v>
      </c>
      <c r="Q2527" t="s">
        <v>3614</v>
      </c>
      <c r="R2527" t="s">
        <v>3615</v>
      </c>
      <c r="S2527">
        <v>255781246</v>
      </c>
      <c r="T2527">
        <v>581.1864822</v>
      </c>
      <c r="U2527" t="s">
        <v>31</v>
      </c>
      <c r="V2527" t="s">
        <v>3062</v>
      </c>
      <c r="W2527" t="s">
        <v>23</v>
      </c>
    </row>
    <row r="2528" spans="1:23" x14ac:dyDescent="0.4">
      <c r="A2528">
        <v>2527</v>
      </c>
      <c r="B2528">
        <v>1</v>
      </c>
      <c r="C2528">
        <v>1</v>
      </c>
      <c r="D2528">
        <v>1</v>
      </c>
      <c r="E2528">
        <v>1</v>
      </c>
      <c r="F2528">
        <v>0.38010312207581298</v>
      </c>
      <c r="G2528">
        <v>-711.95974183962403</v>
      </c>
      <c r="H2528">
        <v>0.98944723618090402</v>
      </c>
      <c r="I2528">
        <v>71.090174587092093</v>
      </c>
      <c r="J2528" t="s">
        <v>1652</v>
      </c>
      <c r="K2528" t="s">
        <v>25</v>
      </c>
      <c r="L2528" t="s">
        <v>1653</v>
      </c>
      <c r="M2528" t="s">
        <v>1654</v>
      </c>
      <c r="N2528" t="s">
        <v>28</v>
      </c>
      <c r="O2528" t="s">
        <v>1655</v>
      </c>
      <c r="P2528">
        <v>3.2999999500000001</v>
      </c>
      <c r="Q2528" t="s">
        <v>1656</v>
      </c>
      <c r="R2528" t="s">
        <v>1657</v>
      </c>
      <c r="S2528">
        <v>16777286</v>
      </c>
      <c r="T2528">
        <v>565.15518199999997</v>
      </c>
      <c r="U2528" t="s">
        <v>31</v>
      </c>
      <c r="V2528" t="s">
        <v>14134</v>
      </c>
      <c r="W2528" t="s">
        <v>23</v>
      </c>
    </row>
    <row r="2529" spans="1:23" x14ac:dyDescent="0.4">
      <c r="A2529">
        <v>2528</v>
      </c>
      <c r="B2529">
        <v>1</v>
      </c>
      <c r="C2529">
        <v>1</v>
      </c>
      <c r="D2529">
        <v>1</v>
      </c>
      <c r="E2529">
        <v>1</v>
      </c>
      <c r="F2529">
        <v>0.37990299724318799</v>
      </c>
      <c r="G2529">
        <v>-8.3689302924505409</v>
      </c>
      <c r="H2529" t="s">
        <v>23</v>
      </c>
      <c r="I2529">
        <v>105.79451538021399</v>
      </c>
      <c r="J2529" t="s">
        <v>5016</v>
      </c>
      <c r="K2529" t="s">
        <v>25</v>
      </c>
      <c r="L2529" t="s">
        <v>14080</v>
      </c>
      <c r="M2529" t="s">
        <v>14081</v>
      </c>
      <c r="N2529" t="s">
        <v>14082</v>
      </c>
      <c r="O2529" t="s">
        <v>14083</v>
      </c>
      <c r="P2529">
        <v>3.7999999500000001</v>
      </c>
      <c r="Q2529" t="s">
        <v>14084</v>
      </c>
      <c r="R2529" t="s">
        <v>14085</v>
      </c>
      <c r="S2529">
        <v>121563518</v>
      </c>
      <c r="T2529">
        <v>257.11722079999998</v>
      </c>
      <c r="U2529" t="s">
        <v>31</v>
      </c>
      <c r="V2529" t="s">
        <v>8153</v>
      </c>
      <c r="W2529" t="s">
        <v>23</v>
      </c>
    </row>
    <row r="2530" spans="1:23" x14ac:dyDescent="0.4">
      <c r="A2530">
        <v>2529</v>
      </c>
      <c r="B2530">
        <v>1</v>
      </c>
      <c r="C2530">
        <v>1</v>
      </c>
      <c r="D2530">
        <v>1</v>
      </c>
      <c r="E2530">
        <v>1</v>
      </c>
      <c r="F2530">
        <v>0.37990299724318799</v>
      </c>
      <c r="G2530">
        <v>-8.3689302924505409</v>
      </c>
      <c r="H2530">
        <v>0.999999999999999</v>
      </c>
      <c r="I2530">
        <v>105.79451538021399</v>
      </c>
      <c r="J2530" t="s">
        <v>5016</v>
      </c>
      <c r="K2530" t="s">
        <v>25</v>
      </c>
      <c r="L2530" t="s">
        <v>14080</v>
      </c>
      <c r="M2530" t="s">
        <v>14081</v>
      </c>
      <c r="N2530" t="s">
        <v>14082</v>
      </c>
      <c r="O2530" t="s">
        <v>14083</v>
      </c>
      <c r="P2530">
        <v>3.7999999500000001</v>
      </c>
      <c r="Q2530" t="s">
        <v>14084</v>
      </c>
      <c r="R2530" t="s">
        <v>14085</v>
      </c>
      <c r="S2530">
        <v>121563518</v>
      </c>
      <c r="T2530">
        <v>257.11722079999998</v>
      </c>
      <c r="U2530" t="s">
        <v>31</v>
      </c>
      <c r="V2530" t="s">
        <v>14135</v>
      </c>
      <c r="W2530" t="s">
        <v>23</v>
      </c>
    </row>
    <row r="2531" spans="1:23" x14ac:dyDescent="0.4">
      <c r="A2531">
        <v>2530</v>
      </c>
      <c r="B2531">
        <v>1</v>
      </c>
      <c r="C2531">
        <v>3</v>
      </c>
      <c r="D2531">
        <v>1</v>
      </c>
      <c r="E2531">
        <v>3</v>
      </c>
      <c r="F2531">
        <v>0.37974062393122099</v>
      </c>
      <c r="G2531">
        <v>-5.5913261841667898</v>
      </c>
      <c r="H2531">
        <v>1.8090452261306501E-2</v>
      </c>
      <c r="I2531">
        <v>30.061747997640001</v>
      </c>
      <c r="J2531" t="s">
        <v>1894</v>
      </c>
      <c r="K2531" t="s">
        <v>25</v>
      </c>
      <c r="L2531" t="s">
        <v>3610</v>
      </c>
      <c r="M2531" t="s">
        <v>3611</v>
      </c>
      <c r="N2531" t="s">
        <v>3612</v>
      </c>
      <c r="O2531" t="s">
        <v>3613</v>
      </c>
      <c r="P2531">
        <v>-0.5</v>
      </c>
      <c r="Q2531" t="s">
        <v>3614</v>
      </c>
      <c r="R2531" t="s">
        <v>3615</v>
      </c>
      <c r="S2531">
        <v>255781246</v>
      </c>
      <c r="T2531">
        <v>581.1864822</v>
      </c>
      <c r="U2531" t="s">
        <v>31</v>
      </c>
      <c r="V2531" t="s">
        <v>14136</v>
      </c>
      <c r="W2531" t="s">
        <v>23</v>
      </c>
    </row>
    <row r="2532" spans="1:23" x14ac:dyDescent="0.4">
      <c r="A2532">
        <v>2531</v>
      </c>
      <c r="B2532">
        <v>1</v>
      </c>
      <c r="C2532">
        <v>1</v>
      </c>
      <c r="D2532">
        <v>1</v>
      </c>
      <c r="E2532">
        <v>1</v>
      </c>
      <c r="F2532">
        <v>0.37939624253687798</v>
      </c>
      <c r="G2532">
        <v>-18.387998798402698</v>
      </c>
      <c r="H2532" t="s">
        <v>23</v>
      </c>
      <c r="I2532">
        <v>33.677810320237903</v>
      </c>
      <c r="J2532" t="s">
        <v>5353</v>
      </c>
      <c r="K2532" t="s">
        <v>25</v>
      </c>
      <c r="L2532" t="s">
        <v>6368</v>
      </c>
      <c r="M2532" t="s">
        <v>6369</v>
      </c>
      <c r="N2532" t="s">
        <v>6370</v>
      </c>
      <c r="O2532" t="s">
        <v>6371</v>
      </c>
      <c r="P2532">
        <v>1.78963172</v>
      </c>
      <c r="Q2532" t="s">
        <v>6372</v>
      </c>
      <c r="R2532" t="s">
        <v>6373</v>
      </c>
      <c r="S2532">
        <v>43037548670</v>
      </c>
      <c r="T2532">
        <v>209.08083529999999</v>
      </c>
      <c r="U2532" t="s">
        <v>31</v>
      </c>
      <c r="V2532" t="s">
        <v>9839</v>
      </c>
      <c r="W2532" t="s">
        <v>23</v>
      </c>
    </row>
    <row r="2533" spans="1:23" x14ac:dyDescent="0.4">
      <c r="A2533">
        <v>2532</v>
      </c>
      <c r="B2533">
        <v>1</v>
      </c>
      <c r="C2533">
        <v>1</v>
      </c>
      <c r="D2533">
        <v>1</v>
      </c>
      <c r="E2533">
        <v>1</v>
      </c>
      <c r="F2533">
        <v>0.37939624253687798</v>
      </c>
      <c r="G2533">
        <v>-18.387998798402698</v>
      </c>
      <c r="H2533">
        <v>0.999999999999999</v>
      </c>
      <c r="I2533">
        <v>33.677810320237903</v>
      </c>
      <c r="J2533" t="s">
        <v>5353</v>
      </c>
      <c r="K2533" t="s">
        <v>25</v>
      </c>
      <c r="L2533" t="s">
        <v>6368</v>
      </c>
      <c r="M2533" t="s">
        <v>6369</v>
      </c>
      <c r="N2533" t="s">
        <v>6370</v>
      </c>
      <c r="O2533" t="s">
        <v>6371</v>
      </c>
      <c r="P2533">
        <v>1.78963172</v>
      </c>
      <c r="Q2533" t="s">
        <v>6372</v>
      </c>
      <c r="R2533" t="s">
        <v>6373</v>
      </c>
      <c r="S2533">
        <v>43037548670</v>
      </c>
      <c r="T2533">
        <v>209.08083529999999</v>
      </c>
      <c r="U2533" t="s">
        <v>31</v>
      </c>
      <c r="V2533" t="s">
        <v>14137</v>
      </c>
      <c r="W2533" t="s">
        <v>23</v>
      </c>
    </row>
    <row r="2534" spans="1:23" x14ac:dyDescent="0.4">
      <c r="A2534">
        <v>2533</v>
      </c>
      <c r="B2534">
        <v>1</v>
      </c>
      <c r="C2534">
        <v>1</v>
      </c>
      <c r="D2534">
        <v>1</v>
      </c>
      <c r="E2534">
        <v>1</v>
      </c>
      <c r="F2534">
        <v>0.378393595375007</v>
      </c>
      <c r="G2534">
        <v>-715.22207840734097</v>
      </c>
      <c r="H2534">
        <v>0.99547738693467303</v>
      </c>
      <c r="I2534">
        <v>90.494976723740905</v>
      </c>
      <c r="J2534" t="s">
        <v>1652</v>
      </c>
      <c r="K2534" t="s">
        <v>25</v>
      </c>
      <c r="L2534" t="s">
        <v>1653</v>
      </c>
      <c r="M2534" t="s">
        <v>1654</v>
      </c>
      <c r="N2534" t="s">
        <v>28</v>
      </c>
      <c r="O2534" t="s">
        <v>1655</v>
      </c>
      <c r="P2534">
        <v>3.2999999500000001</v>
      </c>
      <c r="Q2534" t="s">
        <v>1656</v>
      </c>
      <c r="R2534" t="s">
        <v>1657</v>
      </c>
      <c r="S2534">
        <v>16777286</v>
      </c>
      <c r="T2534">
        <v>565.15518199999997</v>
      </c>
      <c r="U2534" t="s">
        <v>31</v>
      </c>
      <c r="V2534" t="s">
        <v>14138</v>
      </c>
      <c r="W2534" t="s">
        <v>23</v>
      </c>
    </row>
    <row r="2535" spans="1:23" x14ac:dyDescent="0.4">
      <c r="A2535">
        <v>2534</v>
      </c>
      <c r="B2535">
        <v>1</v>
      </c>
      <c r="C2535">
        <v>1</v>
      </c>
      <c r="D2535">
        <v>1</v>
      </c>
      <c r="E2535">
        <v>1</v>
      </c>
      <c r="F2535">
        <v>0.378393595375007</v>
      </c>
      <c r="G2535">
        <v>-715.22207840734097</v>
      </c>
      <c r="H2535" t="s">
        <v>23</v>
      </c>
      <c r="I2535">
        <v>90.494976723740905</v>
      </c>
      <c r="J2535" t="s">
        <v>1652</v>
      </c>
      <c r="K2535" t="s">
        <v>25</v>
      </c>
      <c r="L2535" t="s">
        <v>1653</v>
      </c>
      <c r="M2535" t="s">
        <v>1654</v>
      </c>
      <c r="N2535" t="s">
        <v>28</v>
      </c>
      <c r="O2535" t="s">
        <v>1655</v>
      </c>
      <c r="P2535">
        <v>3.2999999500000001</v>
      </c>
      <c r="Q2535" t="s">
        <v>1656</v>
      </c>
      <c r="R2535" t="s">
        <v>1657</v>
      </c>
      <c r="S2535">
        <v>16777286</v>
      </c>
      <c r="T2535">
        <v>565.15518199999997</v>
      </c>
      <c r="U2535" t="s">
        <v>31</v>
      </c>
      <c r="V2535" t="s">
        <v>8856</v>
      </c>
      <c r="W2535" t="s">
        <v>23</v>
      </c>
    </row>
    <row r="2536" spans="1:23" x14ac:dyDescent="0.4">
      <c r="A2536">
        <v>2535</v>
      </c>
      <c r="B2536">
        <v>1</v>
      </c>
      <c r="C2536">
        <v>1</v>
      </c>
      <c r="D2536">
        <v>1</v>
      </c>
      <c r="E2536">
        <v>1</v>
      </c>
      <c r="F2536">
        <v>0.37805957006623803</v>
      </c>
      <c r="G2536">
        <v>-8.1177928030260205</v>
      </c>
      <c r="H2536">
        <v>0.999999999999999</v>
      </c>
      <c r="I2536">
        <v>68.857308059549993</v>
      </c>
      <c r="J2536" t="s">
        <v>4863</v>
      </c>
      <c r="K2536" t="s">
        <v>25</v>
      </c>
      <c r="L2536" t="s">
        <v>13727</v>
      </c>
      <c r="M2536" t="s">
        <v>13728</v>
      </c>
      <c r="N2536" t="s">
        <v>13729</v>
      </c>
      <c r="O2536" t="s">
        <v>13730</v>
      </c>
      <c r="P2536">
        <v>1.6357479100000001</v>
      </c>
      <c r="Q2536" t="s">
        <v>13731</v>
      </c>
      <c r="R2536" t="s">
        <v>13732</v>
      </c>
      <c r="S2536">
        <v>155117950</v>
      </c>
      <c r="T2536">
        <v>179.07026999999999</v>
      </c>
      <c r="U2536" t="s">
        <v>31</v>
      </c>
      <c r="V2536" t="s">
        <v>14139</v>
      </c>
      <c r="W2536" t="s">
        <v>23</v>
      </c>
    </row>
    <row r="2537" spans="1:23" x14ac:dyDescent="0.4">
      <c r="A2537">
        <v>2536</v>
      </c>
      <c r="B2537">
        <v>1</v>
      </c>
      <c r="C2537">
        <v>1</v>
      </c>
      <c r="D2537">
        <v>1</v>
      </c>
      <c r="E2537">
        <v>1</v>
      </c>
      <c r="F2537">
        <v>0.37805957006623803</v>
      </c>
      <c r="G2537">
        <v>-8.1177928030260205</v>
      </c>
      <c r="H2537" t="s">
        <v>23</v>
      </c>
      <c r="I2537">
        <v>68.857308059549993</v>
      </c>
      <c r="J2537" t="s">
        <v>4863</v>
      </c>
      <c r="K2537" t="s">
        <v>25</v>
      </c>
      <c r="L2537" t="s">
        <v>13727</v>
      </c>
      <c r="M2537" t="s">
        <v>13728</v>
      </c>
      <c r="N2537" t="s">
        <v>13729</v>
      </c>
      <c r="O2537" t="s">
        <v>13730</v>
      </c>
      <c r="P2537">
        <v>1.6357479100000001</v>
      </c>
      <c r="Q2537" t="s">
        <v>13731</v>
      </c>
      <c r="R2537" t="s">
        <v>13732</v>
      </c>
      <c r="S2537">
        <v>155117950</v>
      </c>
      <c r="T2537">
        <v>179.07026999999999</v>
      </c>
      <c r="U2537" t="s">
        <v>31</v>
      </c>
      <c r="V2537" t="s">
        <v>7040</v>
      </c>
      <c r="W2537" t="s">
        <v>23</v>
      </c>
    </row>
    <row r="2538" spans="1:23" x14ac:dyDescent="0.4">
      <c r="A2538">
        <v>2537</v>
      </c>
      <c r="B2538">
        <v>1</v>
      </c>
      <c r="C2538">
        <v>1</v>
      </c>
      <c r="D2538">
        <v>1</v>
      </c>
      <c r="E2538">
        <v>1</v>
      </c>
      <c r="F2538">
        <v>0.377623510117297</v>
      </c>
      <c r="G2538">
        <v>-166.59412359665299</v>
      </c>
      <c r="H2538" t="s">
        <v>23</v>
      </c>
      <c r="I2538">
        <v>14.4358739147767</v>
      </c>
      <c r="J2538" t="s">
        <v>7432</v>
      </c>
      <c r="K2538" t="s">
        <v>25</v>
      </c>
      <c r="L2538" t="s">
        <v>7433</v>
      </c>
      <c r="M2538" t="s">
        <v>7434</v>
      </c>
      <c r="N2538" t="s">
        <v>28</v>
      </c>
      <c r="O2538" t="s">
        <v>7435</v>
      </c>
      <c r="P2538">
        <v>6.3000001900000004</v>
      </c>
      <c r="Q2538">
        <v>102321525</v>
      </c>
      <c r="R2538" t="s">
        <v>7436</v>
      </c>
      <c r="S2538">
        <v>2097154</v>
      </c>
      <c r="T2538">
        <v>625.17631140000003</v>
      </c>
      <c r="U2538" t="s">
        <v>31</v>
      </c>
      <c r="V2538" t="s">
        <v>7437</v>
      </c>
      <c r="W2538" t="s">
        <v>23</v>
      </c>
    </row>
    <row r="2539" spans="1:23" x14ac:dyDescent="0.4">
      <c r="A2539">
        <v>2538</v>
      </c>
      <c r="B2539">
        <v>1</v>
      </c>
      <c r="C2539">
        <v>1</v>
      </c>
      <c r="D2539">
        <v>1</v>
      </c>
      <c r="E2539">
        <v>1</v>
      </c>
      <c r="F2539">
        <v>0.377623510117297</v>
      </c>
      <c r="G2539">
        <v>-166.59412359665299</v>
      </c>
      <c r="H2539">
        <v>0.999999999999999</v>
      </c>
      <c r="I2539">
        <v>14.4358739147767</v>
      </c>
      <c r="J2539" t="s">
        <v>7432</v>
      </c>
      <c r="K2539" t="s">
        <v>25</v>
      </c>
      <c r="L2539" t="s">
        <v>7433</v>
      </c>
      <c r="M2539" t="s">
        <v>7434</v>
      </c>
      <c r="N2539" t="s">
        <v>28</v>
      </c>
      <c r="O2539" t="s">
        <v>7435</v>
      </c>
      <c r="P2539">
        <v>6.3000001900000004</v>
      </c>
      <c r="Q2539">
        <v>102321525</v>
      </c>
      <c r="R2539" t="s">
        <v>7436</v>
      </c>
      <c r="S2539">
        <v>2097154</v>
      </c>
      <c r="T2539">
        <v>625.17631140000003</v>
      </c>
      <c r="U2539" t="s">
        <v>31</v>
      </c>
      <c r="V2539" t="s">
        <v>14140</v>
      </c>
      <c r="W2539" t="s">
        <v>23</v>
      </c>
    </row>
    <row r="2540" spans="1:23" x14ac:dyDescent="0.4">
      <c r="A2540">
        <v>2539</v>
      </c>
      <c r="B2540">
        <v>1</v>
      </c>
      <c r="C2540">
        <v>1</v>
      </c>
      <c r="D2540">
        <v>1</v>
      </c>
      <c r="E2540">
        <v>1</v>
      </c>
      <c r="F2540">
        <v>0.377623510117297</v>
      </c>
      <c r="G2540">
        <v>-166.59412359665299</v>
      </c>
      <c r="H2540" t="s">
        <v>23</v>
      </c>
      <c r="I2540">
        <v>14.4358739147767</v>
      </c>
      <c r="J2540" t="s">
        <v>7432</v>
      </c>
      <c r="K2540" t="s">
        <v>25</v>
      </c>
      <c r="L2540" t="s">
        <v>7433</v>
      </c>
      <c r="M2540" t="s">
        <v>7434</v>
      </c>
      <c r="N2540" t="s">
        <v>28</v>
      </c>
      <c r="O2540" t="s">
        <v>7435</v>
      </c>
      <c r="P2540">
        <v>6.3000001900000004</v>
      </c>
      <c r="Q2540">
        <v>102321525</v>
      </c>
      <c r="R2540" t="s">
        <v>7436</v>
      </c>
      <c r="S2540">
        <v>2097154</v>
      </c>
      <c r="T2540">
        <v>625.17630999999994</v>
      </c>
      <c r="U2540" t="s">
        <v>31</v>
      </c>
      <c r="V2540" t="s">
        <v>7447</v>
      </c>
      <c r="W2540" t="s">
        <v>23</v>
      </c>
    </row>
    <row r="2541" spans="1:23" x14ac:dyDescent="0.4">
      <c r="A2541">
        <v>2540</v>
      </c>
      <c r="B2541">
        <v>1</v>
      </c>
      <c r="C2541">
        <v>1</v>
      </c>
      <c r="D2541">
        <v>1</v>
      </c>
      <c r="E2541">
        <v>1</v>
      </c>
      <c r="F2541">
        <v>0.377623510117297</v>
      </c>
      <c r="G2541">
        <v>-166.59412359665299</v>
      </c>
      <c r="H2541">
        <v>0.999999999999999</v>
      </c>
      <c r="I2541">
        <v>14.4358739147767</v>
      </c>
      <c r="J2541" t="s">
        <v>7432</v>
      </c>
      <c r="K2541" t="s">
        <v>25</v>
      </c>
      <c r="L2541" t="s">
        <v>7433</v>
      </c>
      <c r="M2541" t="s">
        <v>7434</v>
      </c>
      <c r="N2541" t="s">
        <v>28</v>
      </c>
      <c r="O2541" t="s">
        <v>7435</v>
      </c>
      <c r="P2541">
        <v>6.3000001900000004</v>
      </c>
      <c r="Q2541">
        <v>102321525</v>
      </c>
      <c r="R2541" t="s">
        <v>7436</v>
      </c>
      <c r="S2541">
        <v>2097154</v>
      </c>
      <c r="T2541">
        <v>625.17630999999994</v>
      </c>
      <c r="U2541" t="s">
        <v>31</v>
      </c>
      <c r="V2541" t="s">
        <v>14141</v>
      </c>
      <c r="W2541" t="s">
        <v>23</v>
      </c>
    </row>
    <row r="2542" spans="1:23" x14ac:dyDescent="0.4">
      <c r="A2542">
        <v>2541</v>
      </c>
      <c r="B2542">
        <v>1</v>
      </c>
      <c r="C2542">
        <v>1</v>
      </c>
      <c r="D2542">
        <v>1</v>
      </c>
      <c r="E2542">
        <v>1</v>
      </c>
      <c r="F2542">
        <v>0.377555124798025</v>
      </c>
      <c r="G2542">
        <v>-16.1671697079809</v>
      </c>
      <c r="H2542" t="s">
        <v>23</v>
      </c>
      <c r="I2542">
        <v>73.929094988461401</v>
      </c>
      <c r="J2542" t="s">
        <v>3322</v>
      </c>
      <c r="K2542" t="s">
        <v>25</v>
      </c>
      <c r="L2542" t="s">
        <v>3323</v>
      </c>
      <c r="M2542" t="s">
        <v>3324</v>
      </c>
      <c r="N2542" t="s">
        <v>3325</v>
      </c>
      <c r="O2542" t="s">
        <v>3326</v>
      </c>
      <c r="P2542">
        <v>2.6852800800000001</v>
      </c>
      <c r="Q2542" t="s">
        <v>3327</v>
      </c>
      <c r="R2542" t="s">
        <v>3328</v>
      </c>
      <c r="S2542">
        <v>17266829694</v>
      </c>
      <c r="T2542">
        <v>213.1022395</v>
      </c>
      <c r="U2542" t="s">
        <v>31</v>
      </c>
      <c r="V2542" t="s">
        <v>4018</v>
      </c>
      <c r="W2542" t="s">
        <v>23</v>
      </c>
    </row>
    <row r="2543" spans="1:23" x14ac:dyDescent="0.4">
      <c r="A2543">
        <v>2542</v>
      </c>
      <c r="B2543">
        <v>1</v>
      </c>
      <c r="C2543">
        <v>1</v>
      </c>
      <c r="D2543">
        <v>1</v>
      </c>
      <c r="E2543">
        <v>1</v>
      </c>
      <c r="F2543">
        <v>0.377555124798025</v>
      </c>
      <c r="G2543">
        <v>-16.1671697079809</v>
      </c>
      <c r="H2543">
        <v>0.999999999999999</v>
      </c>
      <c r="I2543">
        <v>73.929094988461401</v>
      </c>
      <c r="J2543" t="s">
        <v>3322</v>
      </c>
      <c r="K2543" t="s">
        <v>25</v>
      </c>
      <c r="L2543" t="s">
        <v>3323</v>
      </c>
      <c r="M2543" t="s">
        <v>3324</v>
      </c>
      <c r="N2543" t="s">
        <v>3325</v>
      </c>
      <c r="O2543" t="s">
        <v>3326</v>
      </c>
      <c r="P2543">
        <v>2.6852800800000001</v>
      </c>
      <c r="Q2543" t="s">
        <v>3327</v>
      </c>
      <c r="R2543" t="s">
        <v>3328</v>
      </c>
      <c r="S2543">
        <v>17266829694</v>
      </c>
      <c r="T2543">
        <v>213.1022395</v>
      </c>
      <c r="U2543" t="s">
        <v>31</v>
      </c>
      <c r="V2543" t="s">
        <v>14142</v>
      </c>
      <c r="W2543" t="s">
        <v>23</v>
      </c>
    </row>
    <row r="2544" spans="1:23" x14ac:dyDescent="0.4">
      <c r="A2544">
        <v>2543</v>
      </c>
      <c r="B2544">
        <v>1</v>
      </c>
      <c r="C2544">
        <v>1</v>
      </c>
      <c r="D2544">
        <v>1</v>
      </c>
      <c r="E2544">
        <v>1</v>
      </c>
      <c r="F2544">
        <v>0.37743964563201299</v>
      </c>
      <c r="G2544">
        <v>-12.1589141455953</v>
      </c>
      <c r="H2544" t="s">
        <v>23</v>
      </c>
      <c r="I2544">
        <v>31.050764421688601</v>
      </c>
      <c r="J2544" t="s">
        <v>1894</v>
      </c>
      <c r="K2544" t="s">
        <v>25</v>
      </c>
      <c r="L2544" t="s">
        <v>3610</v>
      </c>
      <c r="M2544" t="s">
        <v>3611</v>
      </c>
      <c r="N2544" t="s">
        <v>3612</v>
      </c>
      <c r="O2544" t="s">
        <v>3613</v>
      </c>
      <c r="P2544">
        <v>-0.5</v>
      </c>
      <c r="Q2544" t="s">
        <v>3614</v>
      </c>
      <c r="R2544" t="s">
        <v>3615</v>
      </c>
      <c r="S2544">
        <v>255781246</v>
      </c>
      <c r="T2544">
        <v>581.1864822</v>
      </c>
      <c r="U2544" t="s">
        <v>31</v>
      </c>
      <c r="V2544" t="s">
        <v>3504</v>
      </c>
      <c r="W2544" t="s">
        <v>23</v>
      </c>
    </row>
    <row r="2545" spans="1:23" x14ac:dyDescent="0.4">
      <c r="A2545">
        <v>2544</v>
      </c>
      <c r="B2545">
        <v>1</v>
      </c>
      <c r="C2545">
        <v>1</v>
      </c>
      <c r="D2545">
        <v>1</v>
      </c>
      <c r="E2545">
        <v>1</v>
      </c>
      <c r="F2545">
        <v>0.37743964563201299</v>
      </c>
      <c r="G2545">
        <v>-12.1589141455953</v>
      </c>
      <c r="H2545">
        <v>0.99246231155778897</v>
      </c>
      <c r="I2545">
        <v>31.050764421688601</v>
      </c>
      <c r="J2545" t="s">
        <v>1894</v>
      </c>
      <c r="K2545" t="s">
        <v>25</v>
      </c>
      <c r="L2545" t="s">
        <v>3610</v>
      </c>
      <c r="M2545" t="s">
        <v>3611</v>
      </c>
      <c r="N2545" t="s">
        <v>3612</v>
      </c>
      <c r="O2545" t="s">
        <v>3613</v>
      </c>
      <c r="P2545">
        <v>-0.5</v>
      </c>
      <c r="Q2545" t="s">
        <v>3614</v>
      </c>
      <c r="R2545" t="s">
        <v>3615</v>
      </c>
      <c r="S2545">
        <v>255781246</v>
      </c>
      <c r="T2545">
        <v>581.1864822</v>
      </c>
      <c r="U2545" t="s">
        <v>31</v>
      </c>
      <c r="V2545" t="s">
        <v>14143</v>
      </c>
      <c r="W2545" t="s">
        <v>23</v>
      </c>
    </row>
    <row r="2546" spans="1:23" x14ac:dyDescent="0.4">
      <c r="A2546">
        <v>2545</v>
      </c>
      <c r="B2546">
        <v>1</v>
      </c>
      <c r="C2546">
        <v>1</v>
      </c>
      <c r="D2546">
        <v>1</v>
      </c>
      <c r="E2546">
        <v>1</v>
      </c>
      <c r="F2546">
        <v>0.37723238642815798</v>
      </c>
      <c r="G2546">
        <v>-14.2830904170963</v>
      </c>
      <c r="H2546" t="s">
        <v>23</v>
      </c>
      <c r="I2546">
        <v>4.7655383730191101</v>
      </c>
      <c r="J2546" t="s">
        <v>1621</v>
      </c>
      <c r="K2546" t="s">
        <v>25</v>
      </c>
      <c r="L2546" t="s">
        <v>13658</v>
      </c>
      <c r="M2546" t="s">
        <v>13659</v>
      </c>
      <c r="N2546" t="s">
        <v>13660</v>
      </c>
      <c r="O2546" t="s">
        <v>13661</v>
      </c>
      <c r="P2546">
        <v>0</v>
      </c>
      <c r="Q2546" t="s">
        <v>13662</v>
      </c>
      <c r="R2546" t="s">
        <v>13663</v>
      </c>
      <c r="S2546">
        <v>104653182</v>
      </c>
      <c r="T2546">
        <v>417.11800870000002</v>
      </c>
      <c r="U2546" t="s">
        <v>31</v>
      </c>
      <c r="V2546" t="s">
        <v>14144</v>
      </c>
      <c r="W2546" t="s">
        <v>23</v>
      </c>
    </row>
    <row r="2547" spans="1:23" x14ac:dyDescent="0.4">
      <c r="A2547">
        <v>2546</v>
      </c>
      <c r="B2547">
        <v>1</v>
      </c>
      <c r="C2547">
        <v>1</v>
      </c>
      <c r="D2547">
        <v>1</v>
      </c>
      <c r="E2547">
        <v>1</v>
      </c>
      <c r="F2547">
        <v>0.37723238642815798</v>
      </c>
      <c r="G2547">
        <v>-14.2830904170963</v>
      </c>
      <c r="H2547">
        <v>0.999999999999999</v>
      </c>
      <c r="I2547">
        <v>4.7655383730191101</v>
      </c>
      <c r="J2547" t="s">
        <v>1621</v>
      </c>
      <c r="K2547" t="s">
        <v>25</v>
      </c>
      <c r="L2547" t="s">
        <v>13658</v>
      </c>
      <c r="M2547" t="s">
        <v>13659</v>
      </c>
      <c r="N2547" t="s">
        <v>13660</v>
      </c>
      <c r="O2547" t="s">
        <v>13661</v>
      </c>
      <c r="P2547">
        <v>0</v>
      </c>
      <c r="Q2547" t="s">
        <v>13662</v>
      </c>
      <c r="R2547" t="s">
        <v>13663</v>
      </c>
      <c r="S2547">
        <v>104653182</v>
      </c>
      <c r="T2547">
        <v>417.11800870000002</v>
      </c>
      <c r="U2547" t="s">
        <v>31</v>
      </c>
      <c r="V2547" t="s">
        <v>14145</v>
      </c>
      <c r="W2547" t="s">
        <v>23</v>
      </c>
    </row>
    <row r="2548" spans="1:23" x14ac:dyDescent="0.4">
      <c r="A2548">
        <v>2547</v>
      </c>
      <c r="B2548">
        <v>1</v>
      </c>
      <c r="C2548">
        <v>1</v>
      </c>
      <c r="D2548">
        <v>1</v>
      </c>
      <c r="E2548">
        <v>1</v>
      </c>
      <c r="F2548">
        <v>0.376569021133006</v>
      </c>
      <c r="G2548">
        <v>-7.92129035013898</v>
      </c>
      <c r="H2548">
        <v>0.999999999999999</v>
      </c>
      <c r="I2548">
        <v>68.869911629735</v>
      </c>
      <c r="J2548" t="s">
        <v>4863</v>
      </c>
      <c r="K2548" t="s">
        <v>25</v>
      </c>
      <c r="L2548" t="s">
        <v>13727</v>
      </c>
      <c r="M2548" t="s">
        <v>13728</v>
      </c>
      <c r="N2548" t="s">
        <v>13729</v>
      </c>
      <c r="O2548" t="s">
        <v>13730</v>
      </c>
      <c r="P2548">
        <v>1.6357479100000001</v>
      </c>
      <c r="Q2548" t="s">
        <v>13731</v>
      </c>
      <c r="R2548" t="s">
        <v>13732</v>
      </c>
      <c r="S2548">
        <v>155117950</v>
      </c>
      <c r="T2548">
        <v>179.07027059999999</v>
      </c>
      <c r="U2548" t="s">
        <v>31</v>
      </c>
      <c r="V2548" t="s">
        <v>14146</v>
      </c>
      <c r="W2548" t="s">
        <v>23</v>
      </c>
    </row>
    <row r="2549" spans="1:23" x14ac:dyDescent="0.4">
      <c r="A2549">
        <v>2548</v>
      </c>
      <c r="B2549">
        <v>1</v>
      </c>
      <c r="C2549">
        <v>1</v>
      </c>
      <c r="D2549">
        <v>1</v>
      </c>
      <c r="E2549">
        <v>1</v>
      </c>
      <c r="F2549">
        <v>0.376569021133006</v>
      </c>
      <c r="G2549">
        <v>-7.92129035013898</v>
      </c>
      <c r="H2549" t="s">
        <v>23</v>
      </c>
      <c r="I2549">
        <v>68.869911629735</v>
      </c>
      <c r="J2549" t="s">
        <v>4863</v>
      </c>
      <c r="K2549" t="s">
        <v>25</v>
      </c>
      <c r="L2549" t="s">
        <v>13727</v>
      </c>
      <c r="M2549" t="s">
        <v>13728</v>
      </c>
      <c r="N2549" t="s">
        <v>13729</v>
      </c>
      <c r="O2549" t="s">
        <v>13730</v>
      </c>
      <c r="P2549">
        <v>1.6357479100000001</v>
      </c>
      <c r="Q2549" t="s">
        <v>13731</v>
      </c>
      <c r="R2549" t="s">
        <v>13732</v>
      </c>
      <c r="S2549">
        <v>155117950</v>
      </c>
      <c r="T2549">
        <v>179.07027059999999</v>
      </c>
      <c r="U2549" t="s">
        <v>31</v>
      </c>
      <c r="V2549" t="s">
        <v>7024</v>
      </c>
      <c r="W2549" t="s">
        <v>23</v>
      </c>
    </row>
    <row r="2550" spans="1:23" x14ac:dyDescent="0.4">
      <c r="A2550">
        <v>2549</v>
      </c>
      <c r="B2550">
        <v>1</v>
      </c>
      <c r="C2550">
        <v>2</v>
      </c>
      <c r="D2550">
        <v>1</v>
      </c>
      <c r="E2550">
        <v>1</v>
      </c>
      <c r="F2550">
        <v>0.37636964850384003</v>
      </c>
      <c r="G2550">
        <v>-23.0575762551208</v>
      </c>
      <c r="H2550">
        <v>0.999999999999999</v>
      </c>
      <c r="I2550">
        <v>13.540246702871601</v>
      </c>
      <c r="J2550" t="s">
        <v>1267</v>
      </c>
      <c r="K2550" t="s">
        <v>25</v>
      </c>
      <c r="L2550" t="s">
        <v>13612</v>
      </c>
      <c r="M2550" t="s">
        <v>13613</v>
      </c>
      <c r="N2550" t="s">
        <v>13614</v>
      </c>
      <c r="O2550" t="s">
        <v>13615</v>
      </c>
      <c r="P2550">
        <v>0.80000001200000004</v>
      </c>
      <c r="Q2550" t="s">
        <v>13616</v>
      </c>
      <c r="R2550" t="s">
        <v>13617</v>
      </c>
      <c r="S2550">
        <v>3727446</v>
      </c>
      <c r="T2550">
        <v>710.41100280000001</v>
      </c>
      <c r="U2550" t="s">
        <v>31</v>
      </c>
      <c r="V2550" t="s">
        <v>14147</v>
      </c>
      <c r="W2550" t="s">
        <v>23</v>
      </c>
    </row>
    <row r="2551" spans="1:23" x14ac:dyDescent="0.4">
      <c r="A2551">
        <v>2550</v>
      </c>
      <c r="B2551">
        <v>1</v>
      </c>
      <c r="C2551">
        <v>2</v>
      </c>
      <c r="D2551">
        <v>1</v>
      </c>
      <c r="E2551">
        <v>1</v>
      </c>
      <c r="F2551">
        <v>0.37636964850384003</v>
      </c>
      <c r="G2551">
        <v>-23.0575762551208</v>
      </c>
      <c r="H2551" t="s">
        <v>23</v>
      </c>
      <c r="I2551">
        <v>13.540246702871601</v>
      </c>
      <c r="J2551" t="s">
        <v>1267</v>
      </c>
      <c r="K2551" t="s">
        <v>25</v>
      </c>
      <c r="L2551" t="s">
        <v>13612</v>
      </c>
      <c r="M2551" t="s">
        <v>13613</v>
      </c>
      <c r="N2551" t="s">
        <v>13614</v>
      </c>
      <c r="O2551" t="s">
        <v>13615</v>
      </c>
      <c r="P2551">
        <v>0.80000001200000004</v>
      </c>
      <c r="Q2551" t="s">
        <v>13616</v>
      </c>
      <c r="R2551" t="s">
        <v>13617</v>
      </c>
      <c r="S2551">
        <v>3727446</v>
      </c>
      <c r="T2551">
        <v>710.41100280000001</v>
      </c>
      <c r="U2551" t="s">
        <v>31</v>
      </c>
      <c r="V2551" t="s">
        <v>14148</v>
      </c>
      <c r="W2551" t="s">
        <v>23</v>
      </c>
    </row>
    <row r="2552" spans="1:23" x14ac:dyDescent="0.4">
      <c r="A2552">
        <v>2551</v>
      </c>
      <c r="B2552">
        <v>1</v>
      </c>
      <c r="C2552">
        <v>1</v>
      </c>
      <c r="D2552">
        <v>1</v>
      </c>
      <c r="E2552">
        <v>1</v>
      </c>
      <c r="F2552">
        <v>0.37595918412673002</v>
      </c>
      <c r="G2552">
        <v>-71.767448134991099</v>
      </c>
      <c r="H2552" t="s">
        <v>23</v>
      </c>
      <c r="I2552">
        <v>18.838712002749801</v>
      </c>
      <c r="J2552" t="s">
        <v>2842</v>
      </c>
      <c r="K2552" t="s">
        <v>25</v>
      </c>
      <c r="L2552" t="s">
        <v>2843</v>
      </c>
      <c r="M2552" t="s">
        <v>2844</v>
      </c>
      <c r="N2552" t="s">
        <v>2845</v>
      </c>
      <c r="O2552" t="s">
        <v>2846</v>
      </c>
      <c r="P2552">
        <v>0.60836017099999995</v>
      </c>
      <c r="Q2552" t="s">
        <v>2847</v>
      </c>
      <c r="R2552" t="s">
        <v>2848</v>
      </c>
      <c r="S2552">
        <v>121383790</v>
      </c>
      <c r="T2552">
        <v>218.084541</v>
      </c>
      <c r="U2552" t="s">
        <v>31</v>
      </c>
      <c r="V2552" t="s">
        <v>10351</v>
      </c>
      <c r="W2552" t="s">
        <v>23</v>
      </c>
    </row>
    <row r="2553" spans="1:23" x14ac:dyDescent="0.4">
      <c r="A2553">
        <v>2552</v>
      </c>
      <c r="B2553">
        <v>1</v>
      </c>
      <c r="C2553">
        <v>1</v>
      </c>
      <c r="D2553">
        <v>1</v>
      </c>
      <c r="E2553">
        <v>1</v>
      </c>
      <c r="F2553">
        <v>0.37595918412673002</v>
      </c>
      <c r="G2553">
        <v>-71.767448134991099</v>
      </c>
      <c r="H2553">
        <v>0.999999999999999</v>
      </c>
      <c r="I2553">
        <v>18.838712002749801</v>
      </c>
      <c r="J2553" t="s">
        <v>2842</v>
      </c>
      <c r="K2553" t="s">
        <v>25</v>
      </c>
      <c r="L2553" t="s">
        <v>2843</v>
      </c>
      <c r="M2553" t="s">
        <v>2844</v>
      </c>
      <c r="N2553" t="s">
        <v>2845</v>
      </c>
      <c r="O2553" t="s">
        <v>2846</v>
      </c>
      <c r="P2553">
        <v>0.60836017099999995</v>
      </c>
      <c r="Q2553" t="s">
        <v>2847</v>
      </c>
      <c r="R2553" t="s">
        <v>2848</v>
      </c>
      <c r="S2553">
        <v>121383790</v>
      </c>
      <c r="T2553">
        <v>218.084541</v>
      </c>
      <c r="U2553" t="s">
        <v>31</v>
      </c>
      <c r="V2553" t="s">
        <v>14149</v>
      </c>
      <c r="W2553" t="s">
        <v>23</v>
      </c>
    </row>
    <row r="2554" spans="1:23" x14ac:dyDescent="0.4">
      <c r="A2554">
        <v>2553</v>
      </c>
      <c r="B2554">
        <v>1</v>
      </c>
      <c r="C2554">
        <v>1</v>
      </c>
      <c r="D2554">
        <v>1</v>
      </c>
      <c r="E2554">
        <v>1</v>
      </c>
      <c r="F2554">
        <v>0.37455706706305603</v>
      </c>
      <c r="G2554">
        <v>-5.3512526413446002</v>
      </c>
      <c r="H2554" t="s">
        <v>23</v>
      </c>
      <c r="I2554">
        <v>58.977896587164999</v>
      </c>
      <c r="J2554" t="s">
        <v>2044</v>
      </c>
      <c r="K2554" t="s">
        <v>25</v>
      </c>
      <c r="L2554" t="s">
        <v>13916</v>
      </c>
      <c r="M2554" t="s">
        <v>13917</v>
      </c>
      <c r="N2554" t="s">
        <v>13918</v>
      </c>
      <c r="O2554" t="s">
        <v>13919</v>
      </c>
      <c r="P2554">
        <v>-0.89999997600000003</v>
      </c>
      <c r="Q2554" t="s">
        <v>13920</v>
      </c>
      <c r="R2554" t="s">
        <v>13921</v>
      </c>
      <c r="S2554">
        <v>20900214</v>
      </c>
      <c r="T2554">
        <v>579.17084</v>
      </c>
      <c r="U2554" t="s">
        <v>31</v>
      </c>
      <c r="V2554" t="s">
        <v>8508</v>
      </c>
      <c r="W2554" t="s">
        <v>23</v>
      </c>
    </row>
    <row r="2555" spans="1:23" x14ac:dyDescent="0.4">
      <c r="A2555">
        <v>2554</v>
      </c>
      <c r="B2555">
        <v>1</v>
      </c>
      <c r="C2555">
        <v>1</v>
      </c>
      <c r="D2555">
        <v>1</v>
      </c>
      <c r="E2555">
        <v>1</v>
      </c>
      <c r="F2555">
        <v>0.37455706706305603</v>
      </c>
      <c r="G2555">
        <v>-5.3512526413446002</v>
      </c>
      <c r="H2555">
        <v>0.999999999999999</v>
      </c>
      <c r="I2555">
        <v>58.977896587164999</v>
      </c>
      <c r="J2555" t="s">
        <v>2044</v>
      </c>
      <c r="K2555" t="s">
        <v>25</v>
      </c>
      <c r="L2555" t="s">
        <v>13916</v>
      </c>
      <c r="M2555" t="s">
        <v>13917</v>
      </c>
      <c r="N2555" t="s">
        <v>13918</v>
      </c>
      <c r="O2555" t="s">
        <v>13919</v>
      </c>
      <c r="P2555">
        <v>-0.89999997600000003</v>
      </c>
      <c r="Q2555" t="s">
        <v>13920</v>
      </c>
      <c r="R2555" t="s">
        <v>13921</v>
      </c>
      <c r="S2555">
        <v>20900214</v>
      </c>
      <c r="T2555">
        <v>579.17084</v>
      </c>
      <c r="U2555" t="s">
        <v>31</v>
      </c>
      <c r="V2555" t="s">
        <v>14150</v>
      </c>
      <c r="W2555" t="s">
        <v>23</v>
      </c>
    </row>
    <row r="2556" spans="1:23" x14ac:dyDescent="0.4">
      <c r="A2556">
        <v>2555</v>
      </c>
      <c r="B2556">
        <v>1</v>
      </c>
      <c r="C2556">
        <v>1</v>
      </c>
      <c r="D2556">
        <v>1</v>
      </c>
      <c r="E2556">
        <v>1</v>
      </c>
      <c r="F2556">
        <v>0.373999811823506</v>
      </c>
      <c r="G2556">
        <v>-3.9488368894722399</v>
      </c>
      <c r="H2556" t="s">
        <v>23</v>
      </c>
      <c r="I2556">
        <v>15.6310620361541</v>
      </c>
      <c r="J2556" t="s">
        <v>908</v>
      </c>
      <c r="K2556" t="s">
        <v>25</v>
      </c>
      <c r="L2556" t="s">
        <v>909</v>
      </c>
      <c r="M2556" t="s">
        <v>910</v>
      </c>
      <c r="N2556" t="s">
        <v>911</v>
      </c>
      <c r="O2556" t="s">
        <v>912</v>
      </c>
      <c r="P2556">
        <v>0.40000000600000002</v>
      </c>
      <c r="Q2556" t="s">
        <v>913</v>
      </c>
      <c r="R2556" t="s">
        <v>914</v>
      </c>
      <c r="S2556">
        <v>34615519614</v>
      </c>
      <c r="T2556">
        <v>465.10275250000001</v>
      </c>
      <c r="U2556" t="s">
        <v>31</v>
      </c>
      <c r="V2556" t="s">
        <v>1520</v>
      </c>
      <c r="W2556" t="s">
        <v>23</v>
      </c>
    </row>
    <row r="2557" spans="1:23" x14ac:dyDescent="0.4">
      <c r="A2557">
        <v>2556</v>
      </c>
      <c r="B2557">
        <v>1</v>
      </c>
      <c r="C2557">
        <v>1</v>
      </c>
      <c r="D2557">
        <v>1</v>
      </c>
      <c r="E2557">
        <v>1</v>
      </c>
      <c r="F2557">
        <v>0.373999811823506</v>
      </c>
      <c r="G2557">
        <v>-3.9488368894722399</v>
      </c>
      <c r="H2557">
        <v>0.999999999999999</v>
      </c>
      <c r="I2557">
        <v>15.6310620361541</v>
      </c>
      <c r="J2557" t="s">
        <v>908</v>
      </c>
      <c r="K2557" t="s">
        <v>25</v>
      </c>
      <c r="L2557" t="s">
        <v>909</v>
      </c>
      <c r="M2557" t="s">
        <v>910</v>
      </c>
      <c r="N2557" t="s">
        <v>911</v>
      </c>
      <c r="O2557" t="s">
        <v>912</v>
      </c>
      <c r="P2557">
        <v>0.40000000600000002</v>
      </c>
      <c r="Q2557" t="s">
        <v>913</v>
      </c>
      <c r="R2557" t="s">
        <v>914</v>
      </c>
      <c r="S2557">
        <v>34615519614</v>
      </c>
      <c r="T2557">
        <v>465.10275250000001</v>
      </c>
      <c r="U2557" t="s">
        <v>31</v>
      </c>
      <c r="V2557" t="s">
        <v>14151</v>
      </c>
      <c r="W2557" t="s">
        <v>23</v>
      </c>
    </row>
    <row r="2558" spans="1:23" x14ac:dyDescent="0.4">
      <c r="A2558">
        <v>2557</v>
      </c>
      <c r="B2558">
        <v>1</v>
      </c>
      <c r="C2558">
        <v>1</v>
      </c>
      <c r="D2558">
        <v>1</v>
      </c>
      <c r="E2558">
        <v>1</v>
      </c>
      <c r="F2558">
        <v>0.37396082180930601</v>
      </c>
      <c r="G2558">
        <v>-11.593014088367401</v>
      </c>
      <c r="H2558" t="s">
        <v>23</v>
      </c>
      <c r="I2558">
        <v>4.2854522857758104</v>
      </c>
      <c r="J2558" t="s">
        <v>1964</v>
      </c>
      <c r="K2558" t="s">
        <v>25</v>
      </c>
      <c r="L2558" t="s">
        <v>3563</v>
      </c>
      <c r="M2558" t="s">
        <v>3564</v>
      </c>
      <c r="N2558" t="s">
        <v>3565</v>
      </c>
      <c r="O2558" t="s">
        <v>3566</v>
      </c>
      <c r="P2558">
        <v>0.10000000100000001</v>
      </c>
      <c r="Q2558" t="s">
        <v>3567</v>
      </c>
      <c r="R2558" t="s">
        <v>3568</v>
      </c>
      <c r="S2558">
        <v>8593653830</v>
      </c>
      <c r="T2558">
        <v>593.1864822</v>
      </c>
      <c r="U2558" t="s">
        <v>31</v>
      </c>
      <c r="V2558" t="s">
        <v>11542</v>
      </c>
      <c r="W2558" t="s">
        <v>23</v>
      </c>
    </row>
    <row r="2559" spans="1:23" x14ac:dyDescent="0.4">
      <c r="A2559">
        <v>2558</v>
      </c>
      <c r="B2559">
        <v>1</v>
      </c>
      <c r="C2559">
        <v>1</v>
      </c>
      <c r="D2559">
        <v>1</v>
      </c>
      <c r="E2559">
        <v>1</v>
      </c>
      <c r="F2559">
        <v>0.37396082180930601</v>
      </c>
      <c r="G2559">
        <v>-11.593014088367401</v>
      </c>
      <c r="H2559">
        <v>0.999999999999999</v>
      </c>
      <c r="I2559">
        <v>4.2854522857758104</v>
      </c>
      <c r="J2559" t="s">
        <v>1964</v>
      </c>
      <c r="K2559" t="s">
        <v>25</v>
      </c>
      <c r="L2559" t="s">
        <v>3563</v>
      </c>
      <c r="M2559" t="s">
        <v>3564</v>
      </c>
      <c r="N2559" t="s">
        <v>3565</v>
      </c>
      <c r="O2559" t="s">
        <v>3566</v>
      </c>
      <c r="P2559">
        <v>0.10000000100000001</v>
      </c>
      <c r="Q2559" t="s">
        <v>3567</v>
      </c>
      <c r="R2559" t="s">
        <v>3568</v>
      </c>
      <c r="S2559">
        <v>8593653830</v>
      </c>
      <c r="T2559">
        <v>593.1864822</v>
      </c>
      <c r="U2559" t="s">
        <v>31</v>
      </c>
      <c r="V2559" t="s">
        <v>14152</v>
      </c>
      <c r="W2559" t="s">
        <v>23</v>
      </c>
    </row>
    <row r="2560" spans="1:23" x14ac:dyDescent="0.4">
      <c r="A2560">
        <v>2559</v>
      </c>
      <c r="B2560">
        <v>1</v>
      </c>
      <c r="C2560">
        <v>1</v>
      </c>
      <c r="D2560">
        <v>1</v>
      </c>
      <c r="E2560">
        <v>1</v>
      </c>
      <c r="F2560">
        <v>0.37360493989278398</v>
      </c>
      <c r="G2560">
        <v>-4.7045434783783397</v>
      </c>
      <c r="H2560" t="s">
        <v>23</v>
      </c>
      <c r="I2560">
        <v>10.451461562529101</v>
      </c>
      <c r="J2560" t="s">
        <v>545</v>
      </c>
      <c r="K2560" t="s">
        <v>25</v>
      </c>
      <c r="L2560" t="s">
        <v>546</v>
      </c>
      <c r="M2560" t="s">
        <v>547</v>
      </c>
      <c r="N2560" t="s">
        <v>548</v>
      </c>
      <c r="O2560" t="s">
        <v>549</v>
      </c>
      <c r="P2560">
        <v>3.7000000499999999</v>
      </c>
      <c r="Q2560" t="s">
        <v>550</v>
      </c>
      <c r="R2560" t="s">
        <v>551</v>
      </c>
      <c r="S2560">
        <v>255708030</v>
      </c>
      <c r="T2560">
        <v>823.41106239999999</v>
      </c>
      <c r="U2560" t="s">
        <v>31</v>
      </c>
      <c r="V2560" t="s">
        <v>14153</v>
      </c>
      <c r="W2560" t="s">
        <v>23</v>
      </c>
    </row>
    <row r="2561" spans="1:23" x14ac:dyDescent="0.4">
      <c r="A2561">
        <v>2560</v>
      </c>
      <c r="B2561">
        <v>1</v>
      </c>
      <c r="C2561">
        <v>1</v>
      </c>
      <c r="D2561">
        <v>1</v>
      </c>
      <c r="E2561">
        <v>1</v>
      </c>
      <c r="F2561">
        <v>0.37360493989278398</v>
      </c>
      <c r="G2561">
        <v>-4.7045434783783397</v>
      </c>
      <c r="H2561">
        <v>0.999999999999999</v>
      </c>
      <c r="I2561">
        <v>10.451461562529101</v>
      </c>
      <c r="J2561" t="s">
        <v>545</v>
      </c>
      <c r="K2561" t="s">
        <v>25</v>
      </c>
      <c r="L2561" t="s">
        <v>546</v>
      </c>
      <c r="M2561" t="s">
        <v>547</v>
      </c>
      <c r="N2561" t="s">
        <v>548</v>
      </c>
      <c r="O2561" t="s">
        <v>549</v>
      </c>
      <c r="P2561">
        <v>3.7000000499999999</v>
      </c>
      <c r="Q2561" t="s">
        <v>550</v>
      </c>
      <c r="R2561" t="s">
        <v>551</v>
      </c>
      <c r="S2561">
        <v>255708030</v>
      </c>
      <c r="T2561">
        <v>823.41106239999999</v>
      </c>
      <c r="U2561" t="s">
        <v>31</v>
      </c>
      <c r="V2561" t="s">
        <v>14154</v>
      </c>
      <c r="W2561" t="s">
        <v>23</v>
      </c>
    </row>
    <row r="2562" spans="1:23" x14ac:dyDescent="0.4">
      <c r="A2562">
        <v>2561</v>
      </c>
      <c r="B2562">
        <v>1</v>
      </c>
      <c r="C2562">
        <v>4</v>
      </c>
      <c r="D2562">
        <v>1</v>
      </c>
      <c r="E2562">
        <v>1</v>
      </c>
      <c r="F2562">
        <v>0.373419685070704</v>
      </c>
      <c r="G2562">
        <v>-5.7176402262385402</v>
      </c>
      <c r="H2562">
        <v>0.99748743718592903</v>
      </c>
      <c r="I2562">
        <v>27.526593190554799</v>
      </c>
      <c r="J2562" t="s">
        <v>2752</v>
      </c>
      <c r="K2562" t="s">
        <v>25</v>
      </c>
      <c r="L2562" t="s">
        <v>6166</v>
      </c>
      <c r="M2562" t="s">
        <v>6167</v>
      </c>
      <c r="N2562" t="s">
        <v>6168</v>
      </c>
      <c r="O2562" t="s">
        <v>6169</v>
      </c>
      <c r="P2562">
        <v>0.10000000100000001</v>
      </c>
      <c r="Q2562" t="s">
        <v>6170</v>
      </c>
      <c r="R2562" t="s">
        <v>6171</v>
      </c>
      <c r="S2562">
        <v>34380234874</v>
      </c>
      <c r="T2562">
        <v>451.08710250000001</v>
      </c>
      <c r="U2562" t="s">
        <v>31</v>
      </c>
      <c r="V2562" t="s">
        <v>14155</v>
      </c>
      <c r="W2562" t="s">
        <v>23</v>
      </c>
    </row>
    <row r="2563" spans="1:23" x14ac:dyDescent="0.4">
      <c r="A2563">
        <v>2562</v>
      </c>
      <c r="B2563">
        <v>1</v>
      </c>
      <c r="C2563">
        <v>4</v>
      </c>
      <c r="D2563">
        <v>1</v>
      </c>
      <c r="E2563">
        <v>1</v>
      </c>
      <c r="F2563">
        <v>0.373419685070704</v>
      </c>
      <c r="G2563">
        <v>-5.7176402262385402</v>
      </c>
      <c r="H2563" t="s">
        <v>23</v>
      </c>
      <c r="I2563">
        <v>27.526593190554799</v>
      </c>
      <c r="J2563" t="s">
        <v>2752</v>
      </c>
      <c r="K2563" t="s">
        <v>25</v>
      </c>
      <c r="L2563" t="s">
        <v>6166</v>
      </c>
      <c r="M2563" t="s">
        <v>6167</v>
      </c>
      <c r="N2563" t="s">
        <v>6168</v>
      </c>
      <c r="O2563" t="s">
        <v>6169</v>
      </c>
      <c r="P2563">
        <v>0.10000000100000001</v>
      </c>
      <c r="Q2563" t="s">
        <v>6170</v>
      </c>
      <c r="R2563" t="s">
        <v>6171</v>
      </c>
      <c r="S2563">
        <v>34380234874</v>
      </c>
      <c r="T2563">
        <v>451.08710250000001</v>
      </c>
      <c r="U2563" t="s">
        <v>31</v>
      </c>
      <c r="V2563" t="s">
        <v>8859</v>
      </c>
      <c r="W2563" t="s">
        <v>23</v>
      </c>
    </row>
    <row r="2564" spans="1:23" x14ac:dyDescent="0.4">
      <c r="A2564">
        <v>2563</v>
      </c>
      <c r="B2564">
        <v>1</v>
      </c>
      <c r="C2564">
        <v>2</v>
      </c>
      <c r="D2564">
        <v>1</v>
      </c>
      <c r="E2564">
        <v>2</v>
      </c>
      <c r="F2564">
        <v>0.37333025119673702</v>
      </c>
      <c r="G2564">
        <v>-17.449552035258499</v>
      </c>
      <c r="H2564">
        <v>0.98894472361809005</v>
      </c>
      <c r="I2564">
        <v>53.247669857118503</v>
      </c>
      <c r="J2564" t="s">
        <v>1532</v>
      </c>
      <c r="K2564" t="s">
        <v>25</v>
      </c>
      <c r="L2564" t="s">
        <v>2660</v>
      </c>
      <c r="M2564" t="s">
        <v>2661</v>
      </c>
      <c r="N2564" t="s">
        <v>2662</v>
      </c>
      <c r="O2564" t="s">
        <v>2663</v>
      </c>
      <c r="P2564">
        <v>1</v>
      </c>
      <c r="Q2564" t="s">
        <v>2664</v>
      </c>
      <c r="R2564" t="s">
        <v>2665</v>
      </c>
      <c r="S2564">
        <v>20496442</v>
      </c>
      <c r="T2564">
        <v>757.19744079999998</v>
      </c>
      <c r="U2564" t="s">
        <v>31</v>
      </c>
      <c r="V2564" t="s">
        <v>14156</v>
      </c>
      <c r="W2564" t="s">
        <v>23</v>
      </c>
    </row>
    <row r="2565" spans="1:23" x14ac:dyDescent="0.4">
      <c r="A2565">
        <v>2564</v>
      </c>
      <c r="B2565">
        <v>1</v>
      </c>
      <c r="C2565">
        <v>1</v>
      </c>
      <c r="D2565">
        <v>1</v>
      </c>
      <c r="E2565">
        <v>1</v>
      </c>
      <c r="F2565">
        <v>0.37322103802269302</v>
      </c>
      <c r="G2565">
        <v>-13.2437415479761</v>
      </c>
      <c r="H2565" t="s">
        <v>23</v>
      </c>
      <c r="I2565">
        <v>73.707218485408404</v>
      </c>
      <c r="J2565" t="s">
        <v>3232</v>
      </c>
      <c r="K2565" t="s">
        <v>25</v>
      </c>
      <c r="L2565" t="s">
        <v>3233</v>
      </c>
      <c r="M2565" t="s">
        <v>3234</v>
      </c>
      <c r="N2565" t="s">
        <v>3235</v>
      </c>
      <c r="O2565" t="s">
        <v>3236</v>
      </c>
      <c r="P2565">
        <v>0.39887905099999998</v>
      </c>
      <c r="Q2565" t="s">
        <v>3237</v>
      </c>
      <c r="R2565" t="s">
        <v>3238</v>
      </c>
      <c r="S2565">
        <v>88009086</v>
      </c>
      <c r="T2565">
        <v>437.14422999999999</v>
      </c>
      <c r="U2565" t="s">
        <v>31</v>
      </c>
      <c r="V2565" t="s">
        <v>4813</v>
      </c>
      <c r="W2565" t="s">
        <v>23</v>
      </c>
    </row>
    <row r="2566" spans="1:23" x14ac:dyDescent="0.4">
      <c r="A2566">
        <v>2565</v>
      </c>
      <c r="B2566">
        <v>1</v>
      </c>
      <c r="C2566">
        <v>1</v>
      </c>
      <c r="D2566">
        <v>1</v>
      </c>
      <c r="E2566">
        <v>1</v>
      </c>
      <c r="F2566">
        <v>0.37322103802269302</v>
      </c>
      <c r="G2566">
        <v>-13.2437415479761</v>
      </c>
      <c r="H2566">
        <v>0.999999999999999</v>
      </c>
      <c r="I2566">
        <v>73.707218485408404</v>
      </c>
      <c r="J2566" t="s">
        <v>3232</v>
      </c>
      <c r="K2566" t="s">
        <v>25</v>
      </c>
      <c r="L2566" t="s">
        <v>3233</v>
      </c>
      <c r="M2566" t="s">
        <v>3234</v>
      </c>
      <c r="N2566" t="s">
        <v>3235</v>
      </c>
      <c r="O2566" t="s">
        <v>3236</v>
      </c>
      <c r="P2566">
        <v>0.39887905099999998</v>
      </c>
      <c r="Q2566" t="s">
        <v>3237</v>
      </c>
      <c r="R2566" t="s">
        <v>3238</v>
      </c>
      <c r="S2566">
        <v>88009086</v>
      </c>
      <c r="T2566">
        <v>437.14422999999999</v>
      </c>
      <c r="U2566" t="s">
        <v>31</v>
      </c>
      <c r="V2566" t="s">
        <v>14157</v>
      </c>
      <c r="W2566" t="s">
        <v>23</v>
      </c>
    </row>
    <row r="2567" spans="1:23" x14ac:dyDescent="0.4">
      <c r="A2567">
        <v>2566</v>
      </c>
      <c r="B2567">
        <v>1</v>
      </c>
      <c r="C2567">
        <v>1</v>
      </c>
      <c r="D2567">
        <v>1</v>
      </c>
      <c r="E2567">
        <v>1</v>
      </c>
      <c r="F2567">
        <v>0.373199500375268</v>
      </c>
      <c r="G2567">
        <v>-671.124521278001</v>
      </c>
      <c r="H2567">
        <v>0.999999999999999</v>
      </c>
      <c r="I2567">
        <v>64.955597743111099</v>
      </c>
      <c r="J2567" t="s">
        <v>1652</v>
      </c>
      <c r="K2567" t="s">
        <v>25</v>
      </c>
      <c r="L2567" t="s">
        <v>1653</v>
      </c>
      <c r="M2567" t="s">
        <v>1654</v>
      </c>
      <c r="N2567" t="s">
        <v>28</v>
      </c>
      <c r="O2567" t="s">
        <v>1655</v>
      </c>
      <c r="P2567">
        <v>3.2999999500000001</v>
      </c>
      <c r="Q2567" t="s">
        <v>1656</v>
      </c>
      <c r="R2567" t="s">
        <v>1657</v>
      </c>
      <c r="S2567">
        <v>16777286</v>
      </c>
      <c r="T2567">
        <v>565.15518199999997</v>
      </c>
      <c r="U2567" t="s">
        <v>31</v>
      </c>
      <c r="V2567" t="s">
        <v>14158</v>
      </c>
      <c r="W2567" t="s">
        <v>23</v>
      </c>
    </row>
    <row r="2568" spans="1:23" x14ac:dyDescent="0.4">
      <c r="A2568">
        <v>2567</v>
      </c>
      <c r="B2568">
        <v>1</v>
      </c>
      <c r="C2568">
        <v>1</v>
      </c>
      <c r="D2568">
        <v>1</v>
      </c>
      <c r="E2568">
        <v>1</v>
      </c>
      <c r="F2568">
        <v>0.373199500375268</v>
      </c>
      <c r="G2568">
        <v>-671.124521278001</v>
      </c>
      <c r="H2568" t="s">
        <v>23</v>
      </c>
      <c r="I2568">
        <v>64.955597743111099</v>
      </c>
      <c r="J2568" t="s">
        <v>1652</v>
      </c>
      <c r="K2568" t="s">
        <v>25</v>
      </c>
      <c r="L2568" t="s">
        <v>1653</v>
      </c>
      <c r="M2568" t="s">
        <v>1654</v>
      </c>
      <c r="N2568" t="s">
        <v>28</v>
      </c>
      <c r="O2568" t="s">
        <v>1655</v>
      </c>
      <c r="P2568">
        <v>3.2999999500000001</v>
      </c>
      <c r="Q2568" t="s">
        <v>1656</v>
      </c>
      <c r="R2568" t="s">
        <v>1657</v>
      </c>
      <c r="S2568">
        <v>16777286</v>
      </c>
      <c r="T2568">
        <v>565.15518199999997</v>
      </c>
      <c r="U2568" t="s">
        <v>31</v>
      </c>
      <c r="V2568" t="s">
        <v>2105</v>
      </c>
      <c r="W2568" t="s">
        <v>23</v>
      </c>
    </row>
    <row r="2569" spans="1:23" x14ac:dyDescent="0.4">
      <c r="A2569">
        <v>2568</v>
      </c>
      <c r="B2569">
        <v>1</v>
      </c>
      <c r="C2569">
        <v>1</v>
      </c>
      <c r="D2569">
        <v>1</v>
      </c>
      <c r="E2569">
        <v>1</v>
      </c>
      <c r="F2569">
        <v>0.373165681865048</v>
      </c>
      <c r="G2569">
        <v>-691.48329294858002</v>
      </c>
      <c r="H2569" t="s">
        <v>23</v>
      </c>
      <c r="I2569">
        <v>70.613232181591698</v>
      </c>
      <c r="J2569" t="s">
        <v>1652</v>
      </c>
      <c r="K2569" t="s">
        <v>25</v>
      </c>
      <c r="L2569" t="s">
        <v>1653</v>
      </c>
      <c r="M2569" t="s">
        <v>1654</v>
      </c>
      <c r="N2569" t="s">
        <v>28</v>
      </c>
      <c r="O2569" t="s">
        <v>1655</v>
      </c>
      <c r="P2569">
        <v>3.2999999500000001</v>
      </c>
      <c r="Q2569" t="s">
        <v>1656</v>
      </c>
      <c r="R2569" t="s">
        <v>1657</v>
      </c>
      <c r="S2569">
        <v>16777286</v>
      </c>
      <c r="T2569">
        <v>565.15518199999997</v>
      </c>
      <c r="U2569" t="s">
        <v>31</v>
      </c>
      <c r="V2569" t="s">
        <v>2067</v>
      </c>
      <c r="W2569" t="s">
        <v>23</v>
      </c>
    </row>
    <row r="2570" spans="1:23" x14ac:dyDescent="0.4">
      <c r="A2570">
        <v>2569</v>
      </c>
      <c r="B2570">
        <v>1</v>
      </c>
      <c r="C2570">
        <v>1</v>
      </c>
      <c r="D2570">
        <v>1</v>
      </c>
      <c r="E2570">
        <v>1</v>
      </c>
      <c r="F2570">
        <v>0.373165681865048</v>
      </c>
      <c r="G2570">
        <v>-691.48329294858002</v>
      </c>
      <c r="H2570">
        <v>0.999999999999999</v>
      </c>
      <c r="I2570">
        <v>70.613232181591698</v>
      </c>
      <c r="J2570" t="s">
        <v>1652</v>
      </c>
      <c r="K2570" t="s">
        <v>25</v>
      </c>
      <c r="L2570" t="s">
        <v>1653</v>
      </c>
      <c r="M2570" t="s">
        <v>1654</v>
      </c>
      <c r="N2570" t="s">
        <v>28</v>
      </c>
      <c r="O2570" t="s">
        <v>1655</v>
      </c>
      <c r="P2570">
        <v>3.2999999500000001</v>
      </c>
      <c r="Q2570" t="s">
        <v>1656</v>
      </c>
      <c r="R2570" t="s">
        <v>1657</v>
      </c>
      <c r="S2570">
        <v>16777286</v>
      </c>
      <c r="T2570">
        <v>565.15518199999997</v>
      </c>
      <c r="U2570" t="s">
        <v>31</v>
      </c>
      <c r="V2570" t="s">
        <v>14159</v>
      </c>
      <c r="W2570" t="s">
        <v>23</v>
      </c>
    </row>
    <row r="2571" spans="1:23" x14ac:dyDescent="0.4">
      <c r="A2571">
        <v>2570</v>
      </c>
      <c r="B2571">
        <v>1</v>
      </c>
      <c r="C2571">
        <v>1</v>
      </c>
      <c r="D2571">
        <v>1</v>
      </c>
      <c r="E2571">
        <v>1</v>
      </c>
      <c r="F2571">
        <v>0.37288313406884399</v>
      </c>
      <c r="G2571">
        <v>-21.2237265059048</v>
      </c>
      <c r="H2571">
        <v>0.999999999999999</v>
      </c>
      <c r="I2571">
        <v>22.746310841508802</v>
      </c>
      <c r="J2571" t="s">
        <v>2426</v>
      </c>
      <c r="K2571" t="s">
        <v>25</v>
      </c>
      <c r="L2571" t="s">
        <v>2709</v>
      </c>
      <c r="M2571" t="s">
        <v>2710</v>
      </c>
      <c r="N2571" t="s">
        <v>2711</v>
      </c>
      <c r="O2571" t="s">
        <v>2712</v>
      </c>
      <c r="P2571">
        <v>0.40000000600000002</v>
      </c>
      <c r="Q2571" t="s">
        <v>2713</v>
      </c>
      <c r="R2571" t="s">
        <v>2714</v>
      </c>
      <c r="S2571">
        <v>20506922</v>
      </c>
      <c r="T2571">
        <v>533.13099999999997</v>
      </c>
      <c r="U2571" t="s">
        <v>31</v>
      </c>
      <c r="V2571" t="s">
        <v>14160</v>
      </c>
      <c r="W2571" t="s">
        <v>23</v>
      </c>
    </row>
    <row r="2572" spans="1:23" x14ac:dyDescent="0.4">
      <c r="A2572">
        <v>2571</v>
      </c>
      <c r="B2572">
        <v>1</v>
      </c>
      <c r="C2572">
        <v>1</v>
      </c>
      <c r="D2572">
        <v>1</v>
      </c>
      <c r="E2572">
        <v>1</v>
      </c>
      <c r="F2572">
        <v>0.37288313406884399</v>
      </c>
      <c r="G2572">
        <v>-21.2237265059048</v>
      </c>
      <c r="H2572" t="s">
        <v>23</v>
      </c>
      <c r="I2572">
        <v>22.746310841508802</v>
      </c>
      <c r="J2572" t="s">
        <v>2426</v>
      </c>
      <c r="K2572" t="s">
        <v>25</v>
      </c>
      <c r="L2572" t="s">
        <v>2709</v>
      </c>
      <c r="M2572" t="s">
        <v>2710</v>
      </c>
      <c r="N2572" t="s">
        <v>2711</v>
      </c>
      <c r="O2572" t="s">
        <v>2712</v>
      </c>
      <c r="P2572">
        <v>0.40000000600000002</v>
      </c>
      <c r="Q2572" t="s">
        <v>2713</v>
      </c>
      <c r="R2572" t="s">
        <v>2714</v>
      </c>
      <c r="S2572">
        <v>20506922</v>
      </c>
      <c r="T2572">
        <v>533.13099999999997</v>
      </c>
      <c r="U2572" t="s">
        <v>31</v>
      </c>
      <c r="V2572" t="s">
        <v>2434</v>
      </c>
      <c r="W2572" t="s">
        <v>23</v>
      </c>
    </row>
    <row r="2573" spans="1:23" x14ac:dyDescent="0.4">
      <c r="A2573">
        <v>2572</v>
      </c>
      <c r="B2573">
        <v>1</v>
      </c>
      <c r="C2573">
        <v>1</v>
      </c>
      <c r="D2573">
        <v>1</v>
      </c>
      <c r="E2573">
        <v>1</v>
      </c>
      <c r="F2573">
        <v>0.37280474392683799</v>
      </c>
      <c r="G2573">
        <v>-5.1267344922766203</v>
      </c>
      <c r="H2573" t="s">
        <v>23</v>
      </c>
      <c r="I2573">
        <v>49.461264202108701</v>
      </c>
      <c r="J2573" t="s">
        <v>1785</v>
      </c>
      <c r="K2573" t="s">
        <v>25</v>
      </c>
      <c r="L2573" t="s">
        <v>14161</v>
      </c>
      <c r="M2573" t="s">
        <v>14162</v>
      </c>
      <c r="N2573" t="s">
        <v>14163</v>
      </c>
      <c r="O2573" t="s">
        <v>14164</v>
      </c>
      <c r="P2573">
        <v>2.5</v>
      </c>
      <c r="Q2573" t="s">
        <v>14165</v>
      </c>
      <c r="R2573" t="s">
        <v>14166</v>
      </c>
      <c r="S2573">
        <v>121563518</v>
      </c>
      <c r="T2573">
        <v>255.0651853</v>
      </c>
      <c r="U2573" t="s">
        <v>31</v>
      </c>
      <c r="V2573" t="s">
        <v>9838</v>
      </c>
      <c r="W2573" t="s">
        <v>23</v>
      </c>
    </row>
    <row r="2574" spans="1:23" x14ac:dyDescent="0.4">
      <c r="A2574">
        <v>2573</v>
      </c>
      <c r="B2574">
        <v>1</v>
      </c>
      <c r="C2574">
        <v>1</v>
      </c>
      <c r="D2574">
        <v>1</v>
      </c>
      <c r="E2574">
        <v>1</v>
      </c>
      <c r="F2574">
        <v>0.37280474392683799</v>
      </c>
      <c r="G2574">
        <v>-5.1267344922766203</v>
      </c>
      <c r="H2574">
        <v>0.999999999999999</v>
      </c>
      <c r="I2574">
        <v>49.461264202108701</v>
      </c>
      <c r="J2574" t="s">
        <v>1785</v>
      </c>
      <c r="K2574" t="s">
        <v>25</v>
      </c>
      <c r="L2574" t="s">
        <v>14161</v>
      </c>
      <c r="M2574" t="s">
        <v>14162</v>
      </c>
      <c r="N2574" t="s">
        <v>14163</v>
      </c>
      <c r="O2574" t="s">
        <v>14164</v>
      </c>
      <c r="P2574">
        <v>2.5</v>
      </c>
      <c r="Q2574" t="s">
        <v>14165</v>
      </c>
      <c r="R2574" t="s">
        <v>14166</v>
      </c>
      <c r="S2574">
        <v>121563518</v>
      </c>
      <c r="T2574">
        <v>255.0651853</v>
      </c>
      <c r="U2574" t="s">
        <v>31</v>
      </c>
      <c r="V2574" t="s">
        <v>14167</v>
      </c>
      <c r="W2574" t="s">
        <v>23</v>
      </c>
    </row>
    <row r="2575" spans="1:23" x14ac:dyDescent="0.4">
      <c r="A2575">
        <v>2574</v>
      </c>
      <c r="B2575">
        <v>1</v>
      </c>
      <c r="C2575">
        <v>1</v>
      </c>
      <c r="D2575">
        <v>1</v>
      </c>
      <c r="E2575">
        <v>2</v>
      </c>
      <c r="F2575">
        <v>0.37275895677369197</v>
      </c>
      <c r="G2575">
        <v>-398.111787903753</v>
      </c>
      <c r="H2575">
        <v>0.92562814070351696</v>
      </c>
      <c r="I2575">
        <v>19.389446186221502</v>
      </c>
      <c r="J2575" t="s">
        <v>9863</v>
      </c>
      <c r="K2575" t="s">
        <v>25</v>
      </c>
      <c r="L2575" t="s">
        <v>9864</v>
      </c>
      <c r="M2575" t="s">
        <v>9865</v>
      </c>
      <c r="N2575" t="s">
        <v>9866</v>
      </c>
      <c r="O2575" t="s">
        <v>9867</v>
      </c>
      <c r="P2575">
        <v>2</v>
      </c>
      <c r="Q2575" t="s">
        <v>9868</v>
      </c>
      <c r="R2575" t="s">
        <v>9869</v>
      </c>
      <c r="S2575">
        <v>3153922</v>
      </c>
      <c r="T2575">
        <v>623.27517799999998</v>
      </c>
      <c r="U2575" t="s">
        <v>31</v>
      </c>
      <c r="V2575" t="s">
        <v>14168</v>
      </c>
      <c r="W2575" t="s">
        <v>23</v>
      </c>
    </row>
    <row r="2576" spans="1:23" x14ac:dyDescent="0.4">
      <c r="A2576">
        <v>2575</v>
      </c>
      <c r="B2576">
        <v>1</v>
      </c>
      <c r="C2576">
        <v>1</v>
      </c>
      <c r="D2576">
        <v>1</v>
      </c>
      <c r="E2576">
        <v>2</v>
      </c>
      <c r="F2576">
        <v>0.37275895677369197</v>
      </c>
      <c r="G2576">
        <v>-398.111787903753</v>
      </c>
      <c r="H2576" t="s">
        <v>23</v>
      </c>
      <c r="I2576">
        <v>19.389446186221502</v>
      </c>
      <c r="J2576" t="s">
        <v>9863</v>
      </c>
      <c r="K2576" t="s">
        <v>25</v>
      </c>
      <c r="L2576" t="s">
        <v>9864</v>
      </c>
      <c r="M2576" t="s">
        <v>9865</v>
      </c>
      <c r="N2576" t="s">
        <v>9866</v>
      </c>
      <c r="O2576" t="s">
        <v>9867</v>
      </c>
      <c r="P2576">
        <v>2</v>
      </c>
      <c r="Q2576" t="s">
        <v>9868</v>
      </c>
      <c r="R2576" t="s">
        <v>9869</v>
      </c>
      <c r="S2576">
        <v>3153922</v>
      </c>
      <c r="T2576">
        <v>623.27517799999998</v>
      </c>
      <c r="U2576" t="s">
        <v>31</v>
      </c>
      <c r="V2576" t="s">
        <v>10892</v>
      </c>
      <c r="W2576" t="s">
        <v>23</v>
      </c>
    </row>
    <row r="2577" spans="1:23" x14ac:dyDescent="0.4">
      <c r="A2577">
        <v>2576</v>
      </c>
      <c r="B2577">
        <v>1</v>
      </c>
      <c r="C2577">
        <v>1</v>
      </c>
      <c r="D2577">
        <v>1</v>
      </c>
      <c r="E2577">
        <v>1</v>
      </c>
      <c r="F2577">
        <v>0.37267973798271398</v>
      </c>
      <c r="G2577">
        <v>-6.4203530565246103</v>
      </c>
      <c r="H2577">
        <v>0.999999999999999</v>
      </c>
      <c r="I2577">
        <v>32.477735579999603</v>
      </c>
      <c r="J2577" t="s">
        <v>2355</v>
      </c>
      <c r="K2577" t="s">
        <v>25</v>
      </c>
      <c r="L2577" t="s">
        <v>13923</v>
      </c>
      <c r="M2577" t="s">
        <v>13924</v>
      </c>
      <c r="N2577" t="s">
        <v>13925</v>
      </c>
      <c r="O2577" t="s">
        <v>13926</v>
      </c>
      <c r="P2577">
        <v>2.7000000499999999</v>
      </c>
      <c r="Q2577" t="s">
        <v>13927</v>
      </c>
      <c r="R2577" t="s">
        <v>13928</v>
      </c>
      <c r="S2577">
        <v>20900222</v>
      </c>
      <c r="T2577">
        <v>287.09140000000002</v>
      </c>
      <c r="U2577" t="s">
        <v>31</v>
      </c>
      <c r="V2577" t="s">
        <v>14169</v>
      </c>
      <c r="W2577" t="s">
        <v>23</v>
      </c>
    </row>
    <row r="2578" spans="1:23" x14ac:dyDescent="0.4">
      <c r="A2578">
        <v>2577</v>
      </c>
      <c r="B2578">
        <v>1</v>
      </c>
      <c r="C2578">
        <v>1</v>
      </c>
      <c r="D2578">
        <v>1</v>
      </c>
      <c r="E2578">
        <v>1</v>
      </c>
      <c r="F2578">
        <v>0.37267973798271398</v>
      </c>
      <c r="G2578">
        <v>-6.4203530565246103</v>
      </c>
      <c r="H2578" t="s">
        <v>23</v>
      </c>
      <c r="I2578">
        <v>32.477735579999603</v>
      </c>
      <c r="J2578" t="s">
        <v>2355</v>
      </c>
      <c r="K2578" t="s">
        <v>25</v>
      </c>
      <c r="L2578" t="s">
        <v>13923</v>
      </c>
      <c r="M2578" t="s">
        <v>13924</v>
      </c>
      <c r="N2578" t="s">
        <v>13925</v>
      </c>
      <c r="O2578" t="s">
        <v>13926</v>
      </c>
      <c r="P2578">
        <v>2.7000000499999999</v>
      </c>
      <c r="Q2578" t="s">
        <v>13927</v>
      </c>
      <c r="R2578" t="s">
        <v>13928</v>
      </c>
      <c r="S2578">
        <v>20900222</v>
      </c>
      <c r="T2578">
        <v>287.09140000000002</v>
      </c>
      <c r="U2578" t="s">
        <v>31</v>
      </c>
      <c r="V2578" t="s">
        <v>5439</v>
      </c>
      <c r="W2578" t="s">
        <v>23</v>
      </c>
    </row>
    <row r="2579" spans="1:23" x14ac:dyDescent="0.4">
      <c r="A2579">
        <v>2578</v>
      </c>
      <c r="B2579">
        <v>1</v>
      </c>
      <c r="C2579">
        <v>1</v>
      </c>
      <c r="D2579">
        <v>1</v>
      </c>
      <c r="E2579">
        <v>1</v>
      </c>
      <c r="F2579">
        <v>0.37257712536158499</v>
      </c>
      <c r="G2579">
        <v>-14.223861938891799</v>
      </c>
      <c r="H2579">
        <v>0.999999999999999</v>
      </c>
      <c r="I2579">
        <v>66.663281847571895</v>
      </c>
      <c r="J2579" t="s">
        <v>3322</v>
      </c>
      <c r="K2579" t="s">
        <v>25</v>
      </c>
      <c r="L2579" t="s">
        <v>3323</v>
      </c>
      <c r="M2579" t="s">
        <v>3324</v>
      </c>
      <c r="N2579" t="s">
        <v>3325</v>
      </c>
      <c r="O2579" t="s">
        <v>3326</v>
      </c>
      <c r="P2579">
        <v>2.6852800800000001</v>
      </c>
      <c r="Q2579" t="s">
        <v>3327</v>
      </c>
      <c r="R2579" t="s">
        <v>3328</v>
      </c>
      <c r="S2579">
        <v>17266829694</v>
      </c>
      <c r="T2579">
        <v>213.1022395</v>
      </c>
      <c r="U2579" t="s">
        <v>31</v>
      </c>
      <c r="V2579" t="s">
        <v>14170</v>
      </c>
      <c r="W2579" t="s">
        <v>23</v>
      </c>
    </row>
    <row r="2580" spans="1:23" x14ac:dyDescent="0.4">
      <c r="A2580">
        <v>2579</v>
      </c>
      <c r="B2580">
        <v>1</v>
      </c>
      <c r="C2580">
        <v>1</v>
      </c>
      <c r="D2580">
        <v>1</v>
      </c>
      <c r="E2580">
        <v>1</v>
      </c>
      <c r="F2580">
        <v>0.37257712536158499</v>
      </c>
      <c r="G2580">
        <v>-14.223861938891799</v>
      </c>
      <c r="H2580" t="s">
        <v>23</v>
      </c>
      <c r="I2580">
        <v>66.663281847571895</v>
      </c>
      <c r="J2580" t="s">
        <v>3322</v>
      </c>
      <c r="K2580" t="s">
        <v>25</v>
      </c>
      <c r="L2580" t="s">
        <v>3323</v>
      </c>
      <c r="M2580" t="s">
        <v>3324</v>
      </c>
      <c r="N2580" t="s">
        <v>3325</v>
      </c>
      <c r="O2580" t="s">
        <v>3326</v>
      </c>
      <c r="P2580">
        <v>2.6852800800000001</v>
      </c>
      <c r="Q2580" t="s">
        <v>3327</v>
      </c>
      <c r="R2580" t="s">
        <v>3328</v>
      </c>
      <c r="S2580">
        <v>17266829694</v>
      </c>
      <c r="T2580">
        <v>213.1022395</v>
      </c>
      <c r="U2580" t="s">
        <v>31</v>
      </c>
      <c r="V2580" t="s">
        <v>11053</v>
      </c>
      <c r="W2580" t="s">
        <v>23</v>
      </c>
    </row>
    <row r="2581" spans="1:23" x14ac:dyDescent="0.4">
      <c r="A2581">
        <v>2580</v>
      </c>
      <c r="B2581">
        <v>1</v>
      </c>
      <c r="C2581">
        <v>1</v>
      </c>
      <c r="D2581">
        <v>1</v>
      </c>
      <c r="E2581">
        <v>1</v>
      </c>
      <c r="F2581">
        <v>0.37207112265250902</v>
      </c>
      <c r="G2581">
        <v>-306.83543552285101</v>
      </c>
      <c r="H2581">
        <v>0.99748743718592903</v>
      </c>
      <c r="I2581">
        <v>42.872851543802902</v>
      </c>
      <c r="J2581" t="s">
        <v>5620</v>
      </c>
      <c r="K2581" t="s">
        <v>25</v>
      </c>
      <c r="L2581" t="s">
        <v>5621</v>
      </c>
      <c r="M2581" t="s">
        <v>5622</v>
      </c>
      <c r="N2581" t="s">
        <v>5623</v>
      </c>
      <c r="O2581" t="s">
        <v>5624</v>
      </c>
      <c r="P2581">
        <v>1</v>
      </c>
      <c r="Q2581">
        <v>5746882</v>
      </c>
      <c r="R2581" t="s">
        <v>5625</v>
      </c>
      <c r="S2581">
        <v>67108866</v>
      </c>
      <c r="T2581">
        <v>389.14422339999999</v>
      </c>
      <c r="U2581" t="s">
        <v>31</v>
      </c>
      <c r="V2581" t="s">
        <v>14171</v>
      </c>
      <c r="W2581" t="s">
        <v>23</v>
      </c>
    </row>
    <row r="2582" spans="1:23" x14ac:dyDescent="0.4">
      <c r="A2582">
        <v>2581</v>
      </c>
      <c r="B2582">
        <v>1</v>
      </c>
      <c r="C2582">
        <v>1</v>
      </c>
      <c r="D2582">
        <v>1</v>
      </c>
      <c r="E2582">
        <v>1</v>
      </c>
      <c r="F2582">
        <v>0.37207112265250902</v>
      </c>
      <c r="G2582">
        <v>-306.83543552285101</v>
      </c>
      <c r="H2582" t="s">
        <v>23</v>
      </c>
      <c r="I2582">
        <v>42.872851543802902</v>
      </c>
      <c r="J2582" t="s">
        <v>5620</v>
      </c>
      <c r="K2582" t="s">
        <v>25</v>
      </c>
      <c r="L2582" t="s">
        <v>5621</v>
      </c>
      <c r="M2582" t="s">
        <v>5622</v>
      </c>
      <c r="N2582" t="s">
        <v>5623</v>
      </c>
      <c r="O2582" t="s">
        <v>5624</v>
      </c>
      <c r="P2582">
        <v>1</v>
      </c>
      <c r="Q2582">
        <v>5746882</v>
      </c>
      <c r="R2582" t="s">
        <v>5625</v>
      </c>
      <c r="S2582">
        <v>67108866</v>
      </c>
      <c r="T2582">
        <v>389.14422339999999</v>
      </c>
      <c r="U2582" t="s">
        <v>31</v>
      </c>
      <c r="V2582" t="s">
        <v>231</v>
      </c>
      <c r="W2582" t="s">
        <v>23</v>
      </c>
    </row>
    <row r="2583" spans="1:23" x14ac:dyDescent="0.4">
      <c r="A2583">
        <v>2582</v>
      </c>
      <c r="B2583">
        <v>1</v>
      </c>
      <c r="C2583">
        <v>1</v>
      </c>
      <c r="D2583">
        <v>1</v>
      </c>
      <c r="E2583">
        <v>1</v>
      </c>
      <c r="F2583">
        <v>0.37186700300714198</v>
      </c>
      <c r="G2583">
        <v>-24.886729952328299</v>
      </c>
      <c r="H2583" t="s">
        <v>23</v>
      </c>
      <c r="I2583">
        <v>72.475242470130794</v>
      </c>
      <c r="J2583" t="s">
        <v>1785</v>
      </c>
      <c r="K2583" t="s">
        <v>25</v>
      </c>
      <c r="L2583" t="s">
        <v>13679</v>
      </c>
      <c r="M2583" t="s">
        <v>13680</v>
      </c>
      <c r="N2583" t="s">
        <v>13681</v>
      </c>
      <c r="O2583" t="s">
        <v>13682</v>
      </c>
      <c r="P2583">
        <v>3.53111577</v>
      </c>
      <c r="Q2583">
        <v>441647</v>
      </c>
      <c r="R2583" t="s">
        <v>13683</v>
      </c>
      <c r="S2583">
        <v>3336550</v>
      </c>
      <c r="T2583">
        <v>255.0651853</v>
      </c>
      <c r="U2583" t="s">
        <v>31</v>
      </c>
      <c r="V2583" t="s">
        <v>6096</v>
      </c>
      <c r="W2583" t="s">
        <v>23</v>
      </c>
    </row>
    <row r="2584" spans="1:23" x14ac:dyDescent="0.4">
      <c r="A2584">
        <v>2583</v>
      </c>
      <c r="B2584">
        <v>1</v>
      </c>
      <c r="C2584">
        <v>1</v>
      </c>
      <c r="D2584">
        <v>1</v>
      </c>
      <c r="E2584">
        <v>1</v>
      </c>
      <c r="F2584">
        <v>0.37186700300714198</v>
      </c>
      <c r="G2584">
        <v>-24.886729952328299</v>
      </c>
      <c r="H2584">
        <v>0.999999999999999</v>
      </c>
      <c r="I2584">
        <v>72.475242470130794</v>
      </c>
      <c r="J2584" t="s">
        <v>1785</v>
      </c>
      <c r="K2584" t="s">
        <v>25</v>
      </c>
      <c r="L2584" t="s">
        <v>13679</v>
      </c>
      <c r="M2584" t="s">
        <v>13680</v>
      </c>
      <c r="N2584" t="s">
        <v>13681</v>
      </c>
      <c r="O2584" t="s">
        <v>13682</v>
      </c>
      <c r="P2584">
        <v>3.53111577</v>
      </c>
      <c r="Q2584">
        <v>441647</v>
      </c>
      <c r="R2584" t="s">
        <v>13683</v>
      </c>
      <c r="S2584">
        <v>3336550</v>
      </c>
      <c r="T2584">
        <v>255.0651853</v>
      </c>
      <c r="U2584" t="s">
        <v>31</v>
      </c>
      <c r="V2584" t="s">
        <v>14172</v>
      </c>
      <c r="W2584" t="s">
        <v>23</v>
      </c>
    </row>
    <row r="2585" spans="1:23" x14ac:dyDescent="0.4">
      <c r="A2585">
        <v>2584</v>
      </c>
      <c r="B2585">
        <v>1</v>
      </c>
      <c r="C2585">
        <v>1</v>
      </c>
      <c r="D2585">
        <v>1</v>
      </c>
      <c r="E2585">
        <v>1</v>
      </c>
      <c r="F2585">
        <v>0.37178546586406302</v>
      </c>
      <c r="G2585">
        <v>-15.1113806805333</v>
      </c>
      <c r="H2585" t="s">
        <v>23</v>
      </c>
      <c r="I2585">
        <v>15.1765002708536</v>
      </c>
      <c r="J2585" t="s">
        <v>2455</v>
      </c>
      <c r="K2585" t="s">
        <v>25</v>
      </c>
      <c r="L2585" t="s">
        <v>2456</v>
      </c>
      <c r="M2585" t="s">
        <v>2457</v>
      </c>
      <c r="N2585" t="s">
        <v>2458</v>
      </c>
      <c r="O2585" t="s">
        <v>2459</v>
      </c>
      <c r="P2585">
        <v>-2</v>
      </c>
      <c r="Q2585" t="s">
        <v>2460</v>
      </c>
      <c r="R2585" t="s">
        <v>2461</v>
      </c>
      <c r="S2585">
        <v>3702802</v>
      </c>
      <c r="T2585">
        <v>741.22365549999995</v>
      </c>
      <c r="U2585" t="s">
        <v>31</v>
      </c>
      <c r="V2585" t="s">
        <v>5028</v>
      </c>
      <c r="W2585" t="s">
        <v>23</v>
      </c>
    </row>
    <row r="2586" spans="1:23" x14ac:dyDescent="0.4">
      <c r="A2586">
        <v>2585</v>
      </c>
      <c r="B2586">
        <v>1</v>
      </c>
      <c r="C2586">
        <v>1</v>
      </c>
      <c r="D2586">
        <v>1</v>
      </c>
      <c r="E2586">
        <v>1</v>
      </c>
      <c r="F2586">
        <v>0.37178546586406302</v>
      </c>
      <c r="G2586">
        <v>-15.1113806805333</v>
      </c>
      <c r="H2586">
        <v>0.999999999999999</v>
      </c>
      <c r="I2586">
        <v>15.1765002708536</v>
      </c>
      <c r="J2586" t="s">
        <v>2455</v>
      </c>
      <c r="K2586" t="s">
        <v>25</v>
      </c>
      <c r="L2586" t="s">
        <v>2456</v>
      </c>
      <c r="M2586" t="s">
        <v>2457</v>
      </c>
      <c r="N2586" t="s">
        <v>2458</v>
      </c>
      <c r="O2586" t="s">
        <v>2459</v>
      </c>
      <c r="P2586">
        <v>-2</v>
      </c>
      <c r="Q2586" t="s">
        <v>2460</v>
      </c>
      <c r="R2586" t="s">
        <v>2461</v>
      </c>
      <c r="S2586">
        <v>3702802</v>
      </c>
      <c r="T2586">
        <v>741.22365549999995</v>
      </c>
      <c r="U2586" t="s">
        <v>31</v>
      </c>
      <c r="V2586" t="s">
        <v>14173</v>
      </c>
      <c r="W2586" t="s">
        <v>23</v>
      </c>
    </row>
    <row r="2587" spans="1:23" x14ac:dyDescent="0.4">
      <c r="A2587">
        <v>2586</v>
      </c>
      <c r="B2587">
        <v>1</v>
      </c>
      <c r="C2587">
        <v>1</v>
      </c>
      <c r="D2587">
        <v>1</v>
      </c>
      <c r="E2587">
        <v>1</v>
      </c>
      <c r="F2587">
        <v>0.371310430677878</v>
      </c>
      <c r="G2587">
        <v>-262.24556429094503</v>
      </c>
      <c r="H2587" t="s">
        <v>23</v>
      </c>
      <c r="I2587">
        <v>5.3612979969774299</v>
      </c>
      <c r="J2587" t="s">
        <v>1674</v>
      </c>
      <c r="K2587" t="s">
        <v>25</v>
      </c>
      <c r="L2587" t="s">
        <v>1675</v>
      </c>
      <c r="M2587" t="s">
        <v>1676</v>
      </c>
      <c r="N2587" t="s">
        <v>28</v>
      </c>
      <c r="O2587" t="s">
        <v>1677</v>
      </c>
      <c r="P2587">
        <v>-1.70560384</v>
      </c>
      <c r="R2587" t="s">
        <v>1678</v>
      </c>
      <c r="S2587">
        <v>3178512</v>
      </c>
      <c r="T2587">
        <v>609.28132000000005</v>
      </c>
      <c r="U2587" t="s">
        <v>31</v>
      </c>
      <c r="V2587" t="s">
        <v>1679</v>
      </c>
      <c r="W2587" t="s">
        <v>23</v>
      </c>
    </row>
    <row r="2588" spans="1:23" x14ac:dyDescent="0.4">
      <c r="A2588">
        <v>2587</v>
      </c>
      <c r="B2588">
        <v>1</v>
      </c>
      <c r="C2588">
        <v>1</v>
      </c>
      <c r="D2588">
        <v>1</v>
      </c>
      <c r="E2588">
        <v>1</v>
      </c>
      <c r="F2588">
        <v>0.371310430677878</v>
      </c>
      <c r="G2588">
        <v>-262.24556429094503</v>
      </c>
      <c r="H2588">
        <v>0.99648241206030097</v>
      </c>
      <c r="I2588">
        <v>5.3612979969774299</v>
      </c>
      <c r="J2588" t="s">
        <v>1674</v>
      </c>
      <c r="K2588" t="s">
        <v>25</v>
      </c>
      <c r="L2588" t="s">
        <v>1675</v>
      </c>
      <c r="M2588" t="s">
        <v>1676</v>
      </c>
      <c r="N2588" t="s">
        <v>28</v>
      </c>
      <c r="O2588" t="s">
        <v>1677</v>
      </c>
      <c r="P2588">
        <v>-1.70560384</v>
      </c>
      <c r="R2588" t="s">
        <v>1678</v>
      </c>
      <c r="S2588">
        <v>3178512</v>
      </c>
      <c r="T2588">
        <v>609.28132000000005</v>
      </c>
      <c r="U2588" t="s">
        <v>31</v>
      </c>
      <c r="V2588" t="s">
        <v>14174</v>
      </c>
      <c r="W2588" t="s">
        <v>23</v>
      </c>
    </row>
    <row r="2589" spans="1:23" x14ac:dyDescent="0.4">
      <c r="A2589">
        <v>2588</v>
      </c>
      <c r="B2589">
        <v>1</v>
      </c>
      <c r="C2589">
        <v>1</v>
      </c>
      <c r="D2589">
        <v>1</v>
      </c>
      <c r="E2589">
        <v>1</v>
      </c>
      <c r="F2589">
        <v>0.371207634518256</v>
      </c>
      <c r="G2589">
        <v>-8.8595883767053607</v>
      </c>
      <c r="H2589">
        <v>0.999999999999999</v>
      </c>
      <c r="I2589">
        <v>6.4801372990280104</v>
      </c>
      <c r="J2589" t="s">
        <v>4737</v>
      </c>
      <c r="K2589" t="s">
        <v>25</v>
      </c>
      <c r="L2589" t="s">
        <v>6546</v>
      </c>
      <c r="M2589" t="s">
        <v>6547</v>
      </c>
      <c r="N2589" t="s">
        <v>6548</v>
      </c>
      <c r="O2589" t="s">
        <v>6549</v>
      </c>
      <c r="P2589">
        <v>1.5</v>
      </c>
      <c r="Q2589" t="s">
        <v>6550</v>
      </c>
      <c r="R2589" t="s">
        <v>6551</v>
      </c>
      <c r="S2589">
        <v>222226814</v>
      </c>
      <c r="T2589">
        <v>225.07574990000001</v>
      </c>
      <c r="U2589" t="s">
        <v>31</v>
      </c>
      <c r="V2589" t="s">
        <v>14175</v>
      </c>
      <c r="W2589" t="s">
        <v>23</v>
      </c>
    </row>
    <row r="2590" spans="1:23" x14ac:dyDescent="0.4">
      <c r="A2590">
        <v>2589</v>
      </c>
      <c r="B2590">
        <v>1</v>
      </c>
      <c r="C2590">
        <v>1</v>
      </c>
      <c r="D2590">
        <v>1</v>
      </c>
      <c r="E2590">
        <v>1</v>
      </c>
      <c r="F2590">
        <v>0.371207634518256</v>
      </c>
      <c r="G2590">
        <v>-8.8595883767053607</v>
      </c>
      <c r="H2590" t="s">
        <v>23</v>
      </c>
      <c r="I2590">
        <v>6.4801372990280104</v>
      </c>
      <c r="J2590" t="s">
        <v>4737</v>
      </c>
      <c r="K2590" t="s">
        <v>25</v>
      </c>
      <c r="L2590" t="s">
        <v>6546</v>
      </c>
      <c r="M2590" t="s">
        <v>6547</v>
      </c>
      <c r="N2590" t="s">
        <v>6548</v>
      </c>
      <c r="O2590" t="s">
        <v>6549</v>
      </c>
      <c r="P2590">
        <v>1.5</v>
      </c>
      <c r="Q2590" t="s">
        <v>6550</v>
      </c>
      <c r="R2590" t="s">
        <v>6551</v>
      </c>
      <c r="S2590">
        <v>222226814</v>
      </c>
      <c r="T2590">
        <v>225.07574990000001</v>
      </c>
      <c r="U2590" t="s">
        <v>31</v>
      </c>
      <c r="V2590" t="s">
        <v>9279</v>
      </c>
      <c r="W2590" t="s">
        <v>23</v>
      </c>
    </row>
    <row r="2591" spans="1:23" x14ac:dyDescent="0.4">
      <c r="A2591">
        <v>2590</v>
      </c>
      <c r="B2591">
        <v>1</v>
      </c>
      <c r="C2591">
        <v>1</v>
      </c>
      <c r="D2591">
        <v>1</v>
      </c>
      <c r="E2591">
        <v>1</v>
      </c>
      <c r="F2591">
        <v>0.37115570753154598</v>
      </c>
      <c r="G2591">
        <v>-4.8227429497493803</v>
      </c>
      <c r="H2591">
        <v>0.999999999999999</v>
      </c>
      <c r="I2591">
        <v>85.251706451535199</v>
      </c>
      <c r="J2591" t="s">
        <v>5174</v>
      </c>
      <c r="K2591" t="s">
        <v>25</v>
      </c>
      <c r="L2591" t="s">
        <v>6249</v>
      </c>
      <c r="M2591" t="s">
        <v>6250</v>
      </c>
      <c r="N2591" t="s">
        <v>6251</v>
      </c>
      <c r="O2591" t="s">
        <v>6252</v>
      </c>
      <c r="P2591">
        <v>3.5999998999999998</v>
      </c>
      <c r="Q2591" t="s">
        <v>6253</v>
      </c>
      <c r="R2591" t="s">
        <v>6254</v>
      </c>
      <c r="S2591">
        <v>34615520126</v>
      </c>
      <c r="T2591">
        <v>409.29489999999998</v>
      </c>
      <c r="U2591" t="s">
        <v>31</v>
      </c>
      <c r="V2591" t="s">
        <v>14176</v>
      </c>
      <c r="W2591" t="s">
        <v>23</v>
      </c>
    </row>
    <row r="2592" spans="1:23" x14ac:dyDescent="0.4">
      <c r="A2592">
        <v>2591</v>
      </c>
      <c r="B2592">
        <v>1</v>
      </c>
      <c r="C2592">
        <v>1</v>
      </c>
      <c r="D2592">
        <v>1</v>
      </c>
      <c r="E2592">
        <v>1</v>
      </c>
      <c r="F2592">
        <v>0.37115570753154598</v>
      </c>
      <c r="G2592">
        <v>-4.8227429497493803</v>
      </c>
      <c r="H2592" t="s">
        <v>23</v>
      </c>
      <c r="I2592">
        <v>85.251706451535199</v>
      </c>
      <c r="J2592" t="s">
        <v>5174</v>
      </c>
      <c r="K2592" t="s">
        <v>25</v>
      </c>
      <c r="L2592" t="s">
        <v>6249</v>
      </c>
      <c r="M2592" t="s">
        <v>6250</v>
      </c>
      <c r="N2592" t="s">
        <v>6251</v>
      </c>
      <c r="O2592" t="s">
        <v>6252</v>
      </c>
      <c r="P2592">
        <v>3.5999998999999998</v>
      </c>
      <c r="Q2592" t="s">
        <v>6253</v>
      </c>
      <c r="R2592" t="s">
        <v>6254</v>
      </c>
      <c r="S2592">
        <v>34615520126</v>
      </c>
      <c r="T2592">
        <v>409.29489999999998</v>
      </c>
      <c r="U2592" t="s">
        <v>31</v>
      </c>
      <c r="V2592" t="s">
        <v>5182</v>
      </c>
      <c r="W2592" t="s">
        <v>23</v>
      </c>
    </row>
    <row r="2593" spans="1:23" x14ac:dyDescent="0.4">
      <c r="A2593">
        <v>2592</v>
      </c>
      <c r="B2593">
        <v>1</v>
      </c>
      <c r="C2593">
        <v>1</v>
      </c>
      <c r="D2593">
        <v>1</v>
      </c>
      <c r="E2593">
        <v>1</v>
      </c>
      <c r="F2593">
        <v>0.37099813029492901</v>
      </c>
      <c r="G2593">
        <v>-20.352767182066099</v>
      </c>
      <c r="H2593" t="s">
        <v>23</v>
      </c>
      <c r="I2593">
        <v>69.078093568174097</v>
      </c>
      <c r="J2593" t="s">
        <v>3232</v>
      </c>
      <c r="K2593" t="s">
        <v>25</v>
      </c>
      <c r="L2593" t="s">
        <v>3233</v>
      </c>
      <c r="M2593" t="s">
        <v>3234</v>
      </c>
      <c r="N2593" t="s">
        <v>3235</v>
      </c>
      <c r="O2593" t="s">
        <v>3236</v>
      </c>
      <c r="P2593">
        <v>0.39887905099999998</v>
      </c>
      <c r="Q2593" t="s">
        <v>3237</v>
      </c>
      <c r="R2593" t="s">
        <v>3238</v>
      </c>
      <c r="S2593">
        <v>88009086</v>
      </c>
      <c r="T2593">
        <v>437.14422999999999</v>
      </c>
      <c r="U2593" t="s">
        <v>31</v>
      </c>
      <c r="V2593" t="s">
        <v>5163</v>
      </c>
      <c r="W2593" t="s">
        <v>23</v>
      </c>
    </row>
    <row r="2594" spans="1:23" x14ac:dyDescent="0.4">
      <c r="A2594">
        <v>2593</v>
      </c>
      <c r="B2594">
        <v>1</v>
      </c>
      <c r="C2594">
        <v>1</v>
      </c>
      <c r="D2594">
        <v>1</v>
      </c>
      <c r="E2594">
        <v>1</v>
      </c>
      <c r="F2594">
        <v>0.37099813029492901</v>
      </c>
      <c r="G2594">
        <v>-20.352767182066099</v>
      </c>
      <c r="H2594">
        <v>0.999999999999999</v>
      </c>
      <c r="I2594">
        <v>69.078093568174097</v>
      </c>
      <c r="J2594" t="s">
        <v>3232</v>
      </c>
      <c r="K2594" t="s">
        <v>25</v>
      </c>
      <c r="L2594" t="s">
        <v>3233</v>
      </c>
      <c r="M2594" t="s">
        <v>3234</v>
      </c>
      <c r="N2594" t="s">
        <v>3235</v>
      </c>
      <c r="O2594" t="s">
        <v>3236</v>
      </c>
      <c r="P2594">
        <v>0.39887905099999998</v>
      </c>
      <c r="Q2594" t="s">
        <v>3237</v>
      </c>
      <c r="R2594" t="s">
        <v>3238</v>
      </c>
      <c r="S2594">
        <v>88009086</v>
      </c>
      <c r="T2594">
        <v>437.14422999999999</v>
      </c>
      <c r="U2594" t="s">
        <v>31</v>
      </c>
      <c r="V2594" t="s">
        <v>14177</v>
      </c>
      <c r="W2594" t="s">
        <v>23</v>
      </c>
    </row>
    <row r="2595" spans="1:23" x14ac:dyDescent="0.4">
      <c r="A2595">
        <v>2594</v>
      </c>
      <c r="B2595">
        <v>1</v>
      </c>
      <c r="C2595">
        <v>1</v>
      </c>
      <c r="D2595">
        <v>1</v>
      </c>
      <c r="E2595">
        <v>1</v>
      </c>
      <c r="F2595">
        <v>0.370960525916391</v>
      </c>
      <c r="G2595">
        <v>-7.9268006169466503</v>
      </c>
      <c r="H2595" t="s">
        <v>23</v>
      </c>
      <c r="I2595">
        <v>108.32968303291101</v>
      </c>
      <c r="J2595" t="s">
        <v>5016</v>
      </c>
      <c r="K2595" t="s">
        <v>25</v>
      </c>
      <c r="L2595" t="s">
        <v>14080</v>
      </c>
      <c r="M2595" t="s">
        <v>14081</v>
      </c>
      <c r="N2595" t="s">
        <v>14082</v>
      </c>
      <c r="O2595" t="s">
        <v>14083</v>
      </c>
      <c r="P2595">
        <v>3.7999999500000001</v>
      </c>
      <c r="Q2595" t="s">
        <v>14084</v>
      </c>
      <c r="R2595" t="s">
        <v>14085</v>
      </c>
      <c r="S2595">
        <v>121563518</v>
      </c>
      <c r="T2595">
        <v>257.11721999999997</v>
      </c>
      <c r="U2595" t="s">
        <v>31</v>
      </c>
      <c r="V2595" t="s">
        <v>7878</v>
      </c>
      <c r="W2595" t="s">
        <v>23</v>
      </c>
    </row>
    <row r="2596" spans="1:23" x14ac:dyDescent="0.4">
      <c r="A2596">
        <v>2595</v>
      </c>
      <c r="B2596">
        <v>1</v>
      </c>
      <c r="C2596">
        <v>1</v>
      </c>
      <c r="D2596">
        <v>1</v>
      </c>
      <c r="E2596">
        <v>1</v>
      </c>
      <c r="F2596">
        <v>0.370960525916391</v>
      </c>
      <c r="G2596">
        <v>-7.9268006169466503</v>
      </c>
      <c r="H2596">
        <v>0.999999999999999</v>
      </c>
      <c r="I2596">
        <v>108.32968303291101</v>
      </c>
      <c r="J2596" t="s">
        <v>5016</v>
      </c>
      <c r="K2596" t="s">
        <v>25</v>
      </c>
      <c r="L2596" t="s">
        <v>14080</v>
      </c>
      <c r="M2596" t="s">
        <v>14081</v>
      </c>
      <c r="N2596" t="s">
        <v>14082</v>
      </c>
      <c r="O2596" t="s">
        <v>14083</v>
      </c>
      <c r="P2596">
        <v>3.7999999500000001</v>
      </c>
      <c r="Q2596" t="s">
        <v>14084</v>
      </c>
      <c r="R2596" t="s">
        <v>14085</v>
      </c>
      <c r="S2596">
        <v>121563518</v>
      </c>
      <c r="T2596">
        <v>257.11721999999997</v>
      </c>
      <c r="U2596" t="s">
        <v>31</v>
      </c>
      <c r="V2596" t="s">
        <v>14178</v>
      </c>
      <c r="W2596" t="s">
        <v>23</v>
      </c>
    </row>
    <row r="2597" spans="1:23" x14ac:dyDescent="0.4">
      <c r="A2597">
        <v>2596</v>
      </c>
      <c r="B2597">
        <v>1</v>
      </c>
      <c r="C2597">
        <v>1</v>
      </c>
      <c r="D2597">
        <v>1</v>
      </c>
      <c r="E2597">
        <v>1</v>
      </c>
      <c r="F2597">
        <v>0.37070709010005698</v>
      </c>
      <c r="G2597">
        <v>-25.435285375238902</v>
      </c>
      <c r="H2597">
        <v>0.999999999999999</v>
      </c>
      <c r="I2597">
        <v>52.356941683969097</v>
      </c>
      <c r="J2597" t="s">
        <v>3916</v>
      </c>
      <c r="K2597" t="s">
        <v>25</v>
      </c>
      <c r="L2597" t="s">
        <v>7121</v>
      </c>
      <c r="M2597" t="s">
        <v>7122</v>
      </c>
      <c r="N2597" t="s">
        <v>7123</v>
      </c>
      <c r="O2597" t="s">
        <v>7124</v>
      </c>
      <c r="P2597">
        <v>1.64881444</v>
      </c>
      <c r="Q2597" t="s">
        <v>7125</v>
      </c>
      <c r="R2597" t="s">
        <v>7126</v>
      </c>
      <c r="S2597">
        <v>34446944638</v>
      </c>
      <c r="T2597">
        <v>149.05970600000001</v>
      </c>
      <c r="U2597" t="s">
        <v>31</v>
      </c>
      <c r="V2597" t="s">
        <v>14179</v>
      </c>
      <c r="W2597" t="s">
        <v>23</v>
      </c>
    </row>
    <row r="2598" spans="1:23" x14ac:dyDescent="0.4">
      <c r="A2598">
        <v>2597</v>
      </c>
      <c r="B2598">
        <v>1</v>
      </c>
      <c r="C2598">
        <v>1</v>
      </c>
      <c r="D2598">
        <v>1</v>
      </c>
      <c r="E2598">
        <v>1</v>
      </c>
      <c r="F2598">
        <v>0.37070709010005698</v>
      </c>
      <c r="G2598">
        <v>-25.435285375238902</v>
      </c>
      <c r="H2598" t="s">
        <v>23</v>
      </c>
      <c r="I2598">
        <v>52.356941683969097</v>
      </c>
      <c r="J2598" t="s">
        <v>3916</v>
      </c>
      <c r="K2598" t="s">
        <v>25</v>
      </c>
      <c r="L2598" t="s">
        <v>7121</v>
      </c>
      <c r="M2598" t="s">
        <v>7122</v>
      </c>
      <c r="N2598" t="s">
        <v>7123</v>
      </c>
      <c r="O2598" t="s">
        <v>7124</v>
      </c>
      <c r="P2598">
        <v>1.64881444</v>
      </c>
      <c r="Q2598" t="s">
        <v>7125</v>
      </c>
      <c r="R2598" t="s">
        <v>7126</v>
      </c>
      <c r="S2598">
        <v>34446944638</v>
      </c>
      <c r="T2598">
        <v>149.05970600000001</v>
      </c>
      <c r="U2598" t="s">
        <v>31</v>
      </c>
      <c r="V2598" t="s">
        <v>9960</v>
      </c>
      <c r="W2598" t="s">
        <v>23</v>
      </c>
    </row>
    <row r="2599" spans="1:23" x14ac:dyDescent="0.4">
      <c r="A2599">
        <v>2598</v>
      </c>
      <c r="B2599">
        <v>1</v>
      </c>
      <c r="C2599">
        <v>2</v>
      </c>
      <c r="D2599">
        <v>1</v>
      </c>
      <c r="E2599">
        <v>2</v>
      </c>
      <c r="F2599">
        <v>0.37061022647272102</v>
      </c>
      <c r="G2599">
        <v>-9.3712572746740097</v>
      </c>
      <c r="H2599">
        <v>0.84874371859296405</v>
      </c>
      <c r="I2599">
        <v>14.2933214273188</v>
      </c>
      <c r="J2599" t="s">
        <v>1074</v>
      </c>
      <c r="K2599" t="s">
        <v>25</v>
      </c>
      <c r="L2599" t="s">
        <v>1075</v>
      </c>
      <c r="M2599" t="s">
        <v>1076</v>
      </c>
      <c r="N2599" t="s">
        <v>1077</v>
      </c>
      <c r="O2599" t="s">
        <v>1078</v>
      </c>
      <c r="P2599">
        <v>-1.2999999499999999</v>
      </c>
      <c r="Q2599" t="s">
        <v>1079</v>
      </c>
      <c r="R2599" t="s">
        <v>1080</v>
      </c>
      <c r="S2599">
        <v>255781246</v>
      </c>
      <c r="T2599">
        <v>611.16066130000002</v>
      </c>
      <c r="U2599" t="s">
        <v>31</v>
      </c>
      <c r="V2599" t="s">
        <v>14180</v>
      </c>
      <c r="W2599" t="s">
        <v>23</v>
      </c>
    </row>
    <row r="2600" spans="1:23" x14ac:dyDescent="0.4">
      <c r="A2600">
        <v>2599</v>
      </c>
      <c r="B2600">
        <v>1</v>
      </c>
      <c r="C2600">
        <v>1</v>
      </c>
      <c r="D2600">
        <v>1</v>
      </c>
      <c r="E2600">
        <v>1</v>
      </c>
      <c r="F2600">
        <v>0.37015997873420797</v>
      </c>
      <c r="G2600">
        <v>-17.826755058377099</v>
      </c>
      <c r="H2600" t="s">
        <v>23</v>
      </c>
      <c r="I2600">
        <v>20.998432685777701</v>
      </c>
      <c r="J2600" t="s">
        <v>2387</v>
      </c>
      <c r="K2600" t="s">
        <v>25</v>
      </c>
      <c r="L2600" t="s">
        <v>13995</v>
      </c>
      <c r="M2600" t="s">
        <v>13996</v>
      </c>
      <c r="N2600" t="s">
        <v>13997</v>
      </c>
      <c r="O2600" t="s">
        <v>13998</v>
      </c>
      <c r="P2600">
        <v>0.42252111399999998</v>
      </c>
      <c r="Q2600" t="s">
        <v>13999</v>
      </c>
      <c r="R2600" t="s">
        <v>14000</v>
      </c>
      <c r="S2600">
        <v>121612654</v>
      </c>
      <c r="T2600">
        <v>132.1019</v>
      </c>
      <c r="U2600" t="s">
        <v>31</v>
      </c>
      <c r="V2600" t="s">
        <v>3222</v>
      </c>
      <c r="W2600" t="s">
        <v>23</v>
      </c>
    </row>
    <row r="2601" spans="1:23" x14ac:dyDescent="0.4">
      <c r="A2601">
        <v>2600</v>
      </c>
      <c r="B2601">
        <v>1</v>
      </c>
      <c r="C2601">
        <v>1</v>
      </c>
      <c r="D2601">
        <v>1</v>
      </c>
      <c r="E2601">
        <v>1</v>
      </c>
      <c r="F2601">
        <v>0.37015997873420797</v>
      </c>
      <c r="G2601">
        <v>-17.826755058377099</v>
      </c>
      <c r="H2601">
        <v>0.999999999999999</v>
      </c>
      <c r="I2601">
        <v>20.998432685777701</v>
      </c>
      <c r="J2601" t="s">
        <v>2387</v>
      </c>
      <c r="K2601" t="s">
        <v>25</v>
      </c>
      <c r="L2601" t="s">
        <v>13995</v>
      </c>
      <c r="M2601" t="s">
        <v>13996</v>
      </c>
      <c r="N2601" t="s">
        <v>13997</v>
      </c>
      <c r="O2601" t="s">
        <v>13998</v>
      </c>
      <c r="P2601">
        <v>0.42252111399999998</v>
      </c>
      <c r="Q2601" t="s">
        <v>13999</v>
      </c>
      <c r="R2601" t="s">
        <v>14000</v>
      </c>
      <c r="S2601">
        <v>121612654</v>
      </c>
      <c r="T2601">
        <v>132.1019</v>
      </c>
      <c r="U2601" t="s">
        <v>31</v>
      </c>
      <c r="V2601" t="s">
        <v>14181</v>
      </c>
      <c r="W2601" t="s">
        <v>23</v>
      </c>
    </row>
    <row r="2602" spans="1:23" x14ac:dyDescent="0.4">
      <c r="A2602">
        <v>2601</v>
      </c>
      <c r="B2602">
        <v>1</v>
      </c>
      <c r="C2602">
        <v>1</v>
      </c>
      <c r="D2602">
        <v>1</v>
      </c>
      <c r="E2602">
        <v>1</v>
      </c>
      <c r="F2602">
        <v>0.369931217918197</v>
      </c>
      <c r="G2602">
        <v>-660.93534891038405</v>
      </c>
      <c r="H2602">
        <v>0.99899497487437094</v>
      </c>
      <c r="I2602">
        <v>85.979409785569302</v>
      </c>
      <c r="J2602" t="s">
        <v>1652</v>
      </c>
      <c r="K2602" t="s">
        <v>25</v>
      </c>
      <c r="L2602" t="s">
        <v>1653</v>
      </c>
      <c r="M2602" t="s">
        <v>1654</v>
      </c>
      <c r="N2602" t="s">
        <v>28</v>
      </c>
      <c r="O2602" t="s">
        <v>1655</v>
      </c>
      <c r="P2602">
        <v>3.2999999500000001</v>
      </c>
      <c r="Q2602" t="s">
        <v>1656</v>
      </c>
      <c r="R2602" t="s">
        <v>1657</v>
      </c>
      <c r="S2602">
        <v>16777286</v>
      </c>
      <c r="T2602">
        <v>565.15518199999997</v>
      </c>
      <c r="U2602" t="s">
        <v>31</v>
      </c>
      <c r="V2602" t="s">
        <v>14182</v>
      </c>
      <c r="W2602" t="s">
        <v>23</v>
      </c>
    </row>
    <row r="2603" spans="1:23" x14ac:dyDescent="0.4">
      <c r="A2603">
        <v>2602</v>
      </c>
      <c r="B2603">
        <v>1</v>
      </c>
      <c r="C2603">
        <v>1</v>
      </c>
      <c r="D2603">
        <v>1</v>
      </c>
      <c r="E2603">
        <v>1</v>
      </c>
      <c r="F2603">
        <v>0.369931217918197</v>
      </c>
      <c r="G2603">
        <v>-660.93534891038405</v>
      </c>
      <c r="H2603" t="s">
        <v>23</v>
      </c>
      <c r="I2603">
        <v>85.979409785569302</v>
      </c>
      <c r="J2603" t="s">
        <v>1652</v>
      </c>
      <c r="K2603" t="s">
        <v>25</v>
      </c>
      <c r="L2603" t="s">
        <v>1653</v>
      </c>
      <c r="M2603" t="s">
        <v>1654</v>
      </c>
      <c r="N2603" t="s">
        <v>28</v>
      </c>
      <c r="O2603" t="s">
        <v>1655</v>
      </c>
      <c r="P2603">
        <v>3.2999999500000001</v>
      </c>
      <c r="Q2603" t="s">
        <v>1656</v>
      </c>
      <c r="R2603" t="s">
        <v>1657</v>
      </c>
      <c r="S2603">
        <v>16777286</v>
      </c>
      <c r="T2603">
        <v>565.15518199999997</v>
      </c>
      <c r="U2603" t="s">
        <v>31</v>
      </c>
      <c r="V2603" t="s">
        <v>1772</v>
      </c>
      <c r="W2603" t="s">
        <v>23</v>
      </c>
    </row>
    <row r="2604" spans="1:23" x14ac:dyDescent="0.4">
      <c r="A2604">
        <v>2603</v>
      </c>
      <c r="B2604">
        <v>1</v>
      </c>
      <c r="C2604">
        <v>1</v>
      </c>
      <c r="D2604">
        <v>1</v>
      </c>
      <c r="E2604">
        <v>2</v>
      </c>
      <c r="F2604">
        <v>0.36976836491447401</v>
      </c>
      <c r="G2604">
        <v>-14.746224979182401</v>
      </c>
      <c r="H2604" t="s">
        <v>23</v>
      </c>
      <c r="I2604">
        <v>20.001477354852302</v>
      </c>
      <c r="J2604" t="s">
        <v>4737</v>
      </c>
      <c r="K2604" t="s">
        <v>25</v>
      </c>
      <c r="L2604" t="s">
        <v>6546</v>
      </c>
      <c r="M2604" t="s">
        <v>6547</v>
      </c>
      <c r="N2604" t="s">
        <v>6548</v>
      </c>
      <c r="O2604" t="s">
        <v>6549</v>
      </c>
      <c r="P2604">
        <v>1.5</v>
      </c>
      <c r="Q2604" t="s">
        <v>6550</v>
      </c>
      <c r="R2604" t="s">
        <v>6551</v>
      </c>
      <c r="S2604">
        <v>222226814</v>
      </c>
      <c r="T2604">
        <v>225.07574990000001</v>
      </c>
      <c r="U2604" t="s">
        <v>31</v>
      </c>
      <c r="V2604" t="s">
        <v>6553</v>
      </c>
      <c r="W2604" t="s">
        <v>23</v>
      </c>
    </row>
    <row r="2605" spans="1:23" x14ac:dyDescent="0.4">
      <c r="A2605">
        <v>2604</v>
      </c>
      <c r="B2605">
        <v>1</v>
      </c>
      <c r="C2605">
        <v>1</v>
      </c>
      <c r="D2605">
        <v>1</v>
      </c>
      <c r="E2605">
        <v>2</v>
      </c>
      <c r="F2605">
        <v>0.36976836491447401</v>
      </c>
      <c r="G2605">
        <v>-14.746224979182401</v>
      </c>
      <c r="H2605">
        <v>0.98592964824120599</v>
      </c>
      <c r="I2605">
        <v>20.001477354852302</v>
      </c>
      <c r="J2605" t="s">
        <v>4737</v>
      </c>
      <c r="K2605" t="s">
        <v>25</v>
      </c>
      <c r="L2605" t="s">
        <v>6546</v>
      </c>
      <c r="M2605" t="s">
        <v>6547</v>
      </c>
      <c r="N2605" t="s">
        <v>6548</v>
      </c>
      <c r="O2605" t="s">
        <v>6549</v>
      </c>
      <c r="P2605">
        <v>1.5</v>
      </c>
      <c r="Q2605" t="s">
        <v>6550</v>
      </c>
      <c r="R2605" t="s">
        <v>6551</v>
      </c>
      <c r="S2605">
        <v>222226814</v>
      </c>
      <c r="T2605">
        <v>225.07574990000001</v>
      </c>
      <c r="U2605" t="s">
        <v>31</v>
      </c>
      <c r="V2605" t="s">
        <v>14183</v>
      </c>
      <c r="W2605" t="s">
        <v>23</v>
      </c>
    </row>
    <row r="2606" spans="1:23" x14ac:dyDescent="0.4">
      <c r="A2606">
        <v>2605</v>
      </c>
      <c r="B2606">
        <v>1</v>
      </c>
      <c r="C2606">
        <v>1</v>
      </c>
      <c r="D2606">
        <v>1</v>
      </c>
      <c r="E2606">
        <v>1</v>
      </c>
      <c r="F2606">
        <v>0.36957674533459101</v>
      </c>
      <c r="G2606">
        <v>-20.962436417434201</v>
      </c>
      <c r="H2606">
        <v>0.999999999999999</v>
      </c>
      <c r="I2606">
        <v>35.564723392424902</v>
      </c>
      <c r="J2606" t="s">
        <v>3087</v>
      </c>
      <c r="K2606" t="s">
        <v>25</v>
      </c>
      <c r="L2606" t="s">
        <v>4380</v>
      </c>
      <c r="M2606" t="s">
        <v>4381</v>
      </c>
      <c r="N2606" t="s">
        <v>4382</v>
      </c>
      <c r="O2606" t="s">
        <v>4383</v>
      </c>
      <c r="P2606">
        <v>2.5</v>
      </c>
      <c r="Q2606" t="s">
        <v>4384</v>
      </c>
      <c r="R2606" t="s">
        <v>4385</v>
      </c>
      <c r="S2606">
        <v>8593121350</v>
      </c>
      <c r="T2606">
        <v>241.0859207</v>
      </c>
      <c r="U2606" t="s">
        <v>31</v>
      </c>
      <c r="V2606" t="s">
        <v>14184</v>
      </c>
      <c r="W2606" t="s">
        <v>23</v>
      </c>
    </row>
    <row r="2607" spans="1:23" x14ac:dyDescent="0.4">
      <c r="A2607">
        <v>2606</v>
      </c>
      <c r="B2607">
        <v>1</v>
      </c>
      <c r="C2607">
        <v>1</v>
      </c>
      <c r="D2607">
        <v>1</v>
      </c>
      <c r="E2607">
        <v>1</v>
      </c>
      <c r="F2607">
        <v>0.36957674533459101</v>
      </c>
      <c r="G2607">
        <v>-20.962436417434201</v>
      </c>
      <c r="H2607" t="s">
        <v>23</v>
      </c>
      <c r="I2607">
        <v>35.564723392424902</v>
      </c>
      <c r="J2607" t="s">
        <v>3087</v>
      </c>
      <c r="K2607" t="s">
        <v>25</v>
      </c>
      <c r="L2607" t="s">
        <v>4380</v>
      </c>
      <c r="M2607" t="s">
        <v>4381</v>
      </c>
      <c r="N2607" t="s">
        <v>4382</v>
      </c>
      <c r="O2607" t="s">
        <v>4383</v>
      </c>
      <c r="P2607">
        <v>2.5</v>
      </c>
      <c r="Q2607" t="s">
        <v>4384</v>
      </c>
      <c r="R2607" t="s">
        <v>4385</v>
      </c>
      <c r="S2607">
        <v>8593121350</v>
      </c>
      <c r="T2607">
        <v>241.0859207</v>
      </c>
      <c r="U2607" t="s">
        <v>31</v>
      </c>
      <c r="V2607" t="s">
        <v>5819</v>
      </c>
      <c r="W2607" t="s">
        <v>23</v>
      </c>
    </row>
    <row r="2608" spans="1:23" x14ac:dyDescent="0.4">
      <c r="A2608">
        <v>2607</v>
      </c>
      <c r="B2608">
        <v>1</v>
      </c>
      <c r="C2608">
        <v>1</v>
      </c>
      <c r="D2608">
        <v>1</v>
      </c>
      <c r="E2608">
        <v>1</v>
      </c>
      <c r="F2608">
        <v>0.36952210383003298</v>
      </c>
      <c r="G2608">
        <v>-4.4456647879500304</v>
      </c>
      <c r="H2608" t="s">
        <v>23</v>
      </c>
      <c r="I2608">
        <v>25.120497639451699</v>
      </c>
      <c r="J2608" t="s">
        <v>4591</v>
      </c>
      <c r="K2608" t="s">
        <v>25</v>
      </c>
      <c r="L2608" t="s">
        <v>5876</v>
      </c>
      <c r="M2608" t="s">
        <v>5877</v>
      </c>
      <c r="N2608" t="s">
        <v>5878</v>
      </c>
      <c r="O2608" t="s">
        <v>5879</v>
      </c>
      <c r="P2608">
        <v>2.6446747799999999</v>
      </c>
      <c r="Q2608" t="s">
        <v>5880</v>
      </c>
      <c r="R2608" t="s">
        <v>5881</v>
      </c>
      <c r="S2608">
        <v>88009086</v>
      </c>
      <c r="T2608">
        <v>285.07574990000001</v>
      </c>
      <c r="U2608" t="s">
        <v>31</v>
      </c>
      <c r="V2608" t="s">
        <v>7658</v>
      </c>
      <c r="W2608" t="s">
        <v>23</v>
      </c>
    </row>
    <row r="2609" spans="1:23" x14ac:dyDescent="0.4">
      <c r="A2609">
        <v>2608</v>
      </c>
      <c r="B2609">
        <v>1</v>
      </c>
      <c r="C2609">
        <v>1</v>
      </c>
      <c r="D2609">
        <v>1</v>
      </c>
      <c r="E2609">
        <v>1</v>
      </c>
      <c r="F2609">
        <v>0.36952210383003298</v>
      </c>
      <c r="G2609">
        <v>-4.4456647879500304</v>
      </c>
      <c r="H2609">
        <v>0.999999999999999</v>
      </c>
      <c r="I2609">
        <v>25.120497639451699</v>
      </c>
      <c r="J2609" t="s">
        <v>4591</v>
      </c>
      <c r="K2609" t="s">
        <v>25</v>
      </c>
      <c r="L2609" t="s">
        <v>5876</v>
      </c>
      <c r="M2609" t="s">
        <v>5877</v>
      </c>
      <c r="N2609" t="s">
        <v>5878</v>
      </c>
      <c r="O2609" t="s">
        <v>5879</v>
      </c>
      <c r="P2609">
        <v>2.6446747799999999</v>
      </c>
      <c r="Q2609" t="s">
        <v>5880</v>
      </c>
      <c r="R2609" t="s">
        <v>5881</v>
      </c>
      <c r="S2609">
        <v>88009086</v>
      </c>
      <c r="T2609">
        <v>285.07574990000001</v>
      </c>
      <c r="U2609" t="s">
        <v>31</v>
      </c>
      <c r="V2609" t="s">
        <v>14185</v>
      </c>
      <c r="W2609" t="s">
        <v>23</v>
      </c>
    </row>
    <row r="2610" spans="1:23" x14ac:dyDescent="0.4">
      <c r="A2610">
        <v>2609</v>
      </c>
      <c r="B2610">
        <v>1</v>
      </c>
      <c r="C2610">
        <v>1</v>
      </c>
      <c r="D2610">
        <v>1</v>
      </c>
      <c r="E2610">
        <v>1</v>
      </c>
      <c r="F2610">
        <v>0.36916407385320399</v>
      </c>
      <c r="G2610">
        <v>-8.5203682366126596</v>
      </c>
      <c r="H2610" t="s">
        <v>23</v>
      </c>
      <c r="I2610">
        <v>25.440038900826799</v>
      </c>
      <c r="J2610" t="s">
        <v>1964</v>
      </c>
      <c r="K2610" t="s">
        <v>25</v>
      </c>
      <c r="L2610" t="s">
        <v>3563</v>
      </c>
      <c r="M2610" t="s">
        <v>3564</v>
      </c>
      <c r="N2610" t="s">
        <v>3565</v>
      </c>
      <c r="O2610" t="s">
        <v>3566</v>
      </c>
      <c r="P2610">
        <v>0.10000000100000001</v>
      </c>
      <c r="Q2610" t="s">
        <v>3567</v>
      </c>
      <c r="R2610" t="s">
        <v>3568</v>
      </c>
      <c r="S2610">
        <v>8593653830</v>
      </c>
      <c r="T2610">
        <v>593.1864822</v>
      </c>
      <c r="U2610" t="s">
        <v>31</v>
      </c>
      <c r="V2610" t="s">
        <v>2297</v>
      </c>
      <c r="W2610" t="s">
        <v>23</v>
      </c>
    </row>
    <row r="2611" spans="1:23" x14ac:dyDescent="0.4">
      <c r="A2611">
        <v>2610</v>
      </c>
      <c r="B2611">
        <v>1</v>
      </c>
      <c r="C2611">
        <v>1</v>
      </c>
      <c r="D2611">
        <v>1</v>
      </c>
      <c r="E2611">
        <v>1</v>
      </c>
      <c r="F2611">
        <v>0.36916407385320399</v>
      </c>
      <c r="G2611">
        <v>-8.5203682366126596</v>
      </c>
      <c r="H2611">
        <v>0.99497487437185905</v>
      </c>
      <c r="I2611">
        <v>25.440038900826799</v>
      </c>
      <c r="J2611" t="s">
        <v>1964</v>
      </c>
      <c r="K2611" t="s">
        <v>25</v>
      </c>
      <c r="L2611" t="s">
        <v>3563</v>
      </c>
      <c r="M2611" t="s">
        <v>3564</v>
      </c>
      <c r="N2611" t="s">
        <v>3565</v>
      </c>
      <c r="O2611" t="s">
        <v>3566</v>
      </c>
      <c r="P2611">
        <v>0.10000000100000001</v>
      </c>
      <c r="Q2611" t="s">
        <v>3567</v>
      </c>
      <c r="R2611" t="s">
        <v>3568</v>
      </c>
      <c r="S2611">
        <v>8593653830</v>
      </c>
      <c r="T2611">
        <v>593.1864822</v>
      </c>
      <c r="U2611" t="s">
        <v>31</v>
      </c>
      <c r="V2611" t="s">
        <v>14186</v>
      </c>
      <c r="W2611" t="s">
        <v>23</v>
      </c>
    </row>
    <row r="2612" spans="1:23" x14ac:dyDescent="0.4">
      <c r="A2612">
        <v>2611</v>
      </c>
      <c r="B2612">
        <v>1</v>
      </c>
      <c r="C2612">
        <v>1</v>
      </c>
      <c r="D2612">
        <v>1</v>
      </c>
      <c r="E2612">
        <v>1</v>
      </c>
      <c r="F2612">
        <v>0.36890704471515101</v>
      </c>
      <c r="G2612">
        <v>-5.1606746035772098</v>
      </c>
      <c r="H2612" t="s">
        <v>23</v>
      </c>
      <c r="I2612">
        <v>41.550441533210901</v>
      </c>
      <c r="J2612" t="s">
        <v>7659</v>
      </c>
      <c r="K2612" t="s">
        <v>25</v>
      </c>
      <c r="L2612" t="s">
        <v>14061</v>
      </c>
      <c r="M2612" t="s">
        <v>14062</v>
      </c>
      <c r="N2612" t="s">
        <v>14063</v>
      </c>
      <c r="O2612" t="s">
        <v>14064</v>
      </c>
      <c r="P2612">
        <v>2.7999999500000001</v>
      </c>
      <c r="Q2612" t="s">
        <v>14065</v>
      </c>
      <c r="R2612" t="s">
        <v>14066</v>
      </c>
      <c r="S2612">
        <v>88009086</v>
      </c>
      <c r="T2612">
        <v>269.08083529999999</v>
      </c>
      <c r="U2612" t="s">
        <v>31</v>
      </c>
      <c r="V2612" t="s">
        <v>9704</v>
      </c>
      <c r="W2612" t="s">
        <v>23</v>
      </c>
    </row>
    <row r="2613" spans="1:23" x14ac:dyDescent="0.4">
      <c r="A2613">
        <v>2612</v>
      </c>
      <c r="B2613">
        <v>1</v>
      </c>
      <c r="C2613">
        <v>1</v>
      </c>
      <c r="D2613">
        <v>1</v>
      </c>
      <c r="E2613">
        <v>1</v>
      </c>
      <c r="F2613">
        <v>0.36890704471515101</v>
      </c>
      <c r="G2613">
        <v>-5.1606746035772098</v>
      </c>
      <c r="H2613">
        <v>0.999999999999999</v>
      </c>
      <c r="I2613">
        <v>41.550441533210901</v>
      </c>
      <c r="J2613" t="s">
        <v>7659</v>
      </c>
      <c r="K2613" t="s">
        <v>25</v>
      </c>
      <c r="L2613" t="s">
        <v>14061</v>
      </c>
      <c r="M2613" t="s">
        <v>14062</v>
      </c>
      <c r="N2613" t="s">
        <v>14063</v>
      </c>
      <c r="O2613" t="s">
        <v>14064</v>
      </c>
      <c r="P2613">
        <v>2.7999999500000001</v>
      </c>
      <c r="Q2613" t="s">
        <v>14065</v>
      </c>
      <c r="R2613" t="s">
        <v>14066</v>
      </c>
      <c r="S2613">
        <v>88009086</v>
      </c>
      <c r="T2613">
        <v>269.08083529999999</v>
      </c>
      <c r="U2613" t="s">
        <v>31</v>
      </c>
      <c r="V2613" t="s">
        <v>14187</v>
      </c>
      <c r="W2613" t="s">
        <v>23</v>
      </c>
    </row>
    <row r="2614" spans="1:23" x14ac:dyDescent="0.4">
      <c r="A2614">
        <v>2613</v>
      </c>
      <c r="B2614">
        <v>1</v>
      </c>
      <c r="C2614">
        <v>1</v>
      </c>
      <c r="D2614">
        <v>1</v>
      </c>
      <c r="E2614">
        <v>1</v>
      </c>
      <c r="F2614">
        <v>0.36879871001695402</v>
      </c>
      <c r="G2614">
        <v>-572.87061676455596</v>
      </c>
      <c r="H2614">
        <v>0.999999999999999</v>
      </c>
      <c r="I2614">
        <v>34.051993819660296</v>
      </c>
      <c r="J2614" t="s">
        <v>3072</v>
      </c>
      <c r="K2614" t="s">
        <v>25</v>
      </c>
      <c r="L2614" t="s">
        <v>3073</v>
      </c>
      <c r="M2614" t="s">
        <v>3074</v>
      </c>
      <c r="N2614" t="s">
        <v>28</v>
      </c>
      <c r="O2614" t="s">
        <v>3075</v>
      </c>
      <c r="P2614">
        <v>4.6999998099999996</v>
      </c>
      <c r="Q2614">
        <v>71576419</v>
      </c>
      <c r="R2614" t="s">
        <v>3076</v>
      </c>
      <c r="S2614">
        <v>33554434</v>
      </c>
      <c r="T2614">
        <v>589.19156750000002</v>
      </c>
      <c r="U2614" t="s">
        <v>31</v>
      </c>
      <c r="V2614" t="s">
        <v>14188</v>
      </c>
      <c r="W2614" t="s">
        <v>23</v>
      </c>
    </row>
    <row r="2615" spans="1:23" x14ac:dyDescent="0.4">
      <c r="A2615">
        <v>2614</v>
      </c>
      <c r="B2615">
        <v>1</v>
      </c>
      <c r="C2615">
        <v>1</v>
      </c>
      <c r="D2615">
        <v>1</v>
      </c>
      <c r="E2615">
        <v>1</v>
      </c>
      <c r="F2615">
        <v>0.36879871001695402</v>
      </c>
      <c r="G2615">
        <v>-572.87061676455596</v>
      </c>
      <c r="H2615" t="s">
        <v>23</v>
      </c>
      <c r="I2615">
        <v>34.051993819660296</v>
      </c>
      <c r="J2615" t="s">
        <v>3072</v>
      </c>
      <c r="K2615" t="s">
        <v>25</v>
      </c>
      <c r="L2615" t="s">
        <v>3073</v>
      </c>
      <c r="M2615" t="s">
        <v>3074</v>
      </c>
      <c r="N2615" t="s">
        <v>28</v>
      </c>
      <c r="O2615" t="s">
        <v>3075</v>
      </c>
      <c r="P2615">
        <v>4.6999998099999996</v>
      </c>
      <c r="Q2615">
        <v>71576419</v>
      </c>
      <c r="R2615" t="s">
        <v>3076</v>
      </c>
      <c r="S2615">
        <v>33554434</v>
      </c>
      <c r="T2615">
        <v>589.19156750000002</v>
      </c>
      <c r="U2615" t="s">
        <v>31</v>
      </c>
      <c r="V2615" t="s">
        <v>10149</v>
      </c>
      <c r="W2615" t="s">
        <v>23</v>
      </c>
    </row>
    <row r="2616" spans="1:23" x14ac:dyDescent="0.4">
      <c r="A2616">
        <v>2615</v>
      </c>
      <c r="B2616">
        <v>1</v>
      </c>
      <c r="C2616">
        <v>1</v>
      </c>
      <c r="D2616">
        <v>1</v>
      </c>
      <c r="E2616">
        <v>1</v>
      </c>
      <c r="F2616">
        <v>0.36849055845002199</v>
      </c>
      <c r="G2616">
        <v>-15.7991641479823</v>
      </c>
      <c r="H2616">
        <v>0.999999999999999</v>
      </c>
      <c r="I2616">
        <v>53.089453007671601</v>
      </c>
      <c r="J2616" t="s">
        <v>823</v>
      </c>
      <c r="K2616" t="s">
        <v>25</v>
      </c>
      <c r="L2616" t="s">
        <v>4985</v>
      </c>
      <c r="M2616" t="s">
        <v>4986</v>
      </c>
      <c r="N2616" t="s">
        <v>4987</v>
      </c>
      <c r="O2616" t="s">
        <v>4988</v>
      </c>
      <c r="P2616">
        <v>-4.1999998099999996</v>
      </c>
      <c r="Q2616" t="s">
        <v>4989</v>
      </c>
      <c r="R2616" t="s">
        <v>4990</v>
      </c>
      <c r="S2616">
        <v>20965758</v>
      </c>
      <c r="T2616">
        <v>261.03699999999998</v>
      </c>
      <c r="U2616" t="s">
        <v>31</v>
      </c>
      <c r="V2616" t="s">
        <v>14189</v>
      </c>
      <c r="W2616" t="s">
        <v>23</v>
      </c>
    </row>
    <row r="2617" spans="1:23" x14ac:dyDescent="0.4">
      <c r="A2617">
        <v>2616</v>
      </c>
      <c r="B2617">
        <v>1</v>
      </c>
      <c r="C2617">
        <v>1</v>
      </c>
      <c r="D2617">
        <v>1</v>
      </c>
      <c r="E2617">
        <v>1</v>
      </c>
      <c r="F2617">
        <v>0.36849055845002199</v>
      </c>
      <c r="G2617">
        <v>-15.7991641479823</v>
      </c>
      <c r="H2617" t="s">
        <v>23</v>
      </c>
      <c r="I2617">
        <v>53.089453007671601</v>
      </c>
      <c r="J2617" t="s">
        <v>823</v>
      </c>
      <c r="K2617" t="s">
        <v>25</v>
      </c>
      <c r="L2617" t="s">
        <v>4985</v>
      </c>
      <c r="M2617" t="s">
        <v>4986</v>
      </c>
      <c r="N2617" t="s">
        <v>4987</v>
      </c>
      <c r="O2617" t="s">
        <v>4988</v>
      </c>
      <c r="P2617">
        <v>-4.1999998099999996</v>
      </c>
      <c r="Q2617" t="s">
        <v>4989</v>
      </c>
      <c r="R2617" t="s">
        <v>4990</v>
      </c>
      <c r="S2617">
        <v>20965758</v>
      </c>
      <c r="T2617">
        <v>261.03699999999998</v>
      </c>
      <c r="U2617" t="s">
        <v>31</v>
      </c>
      <c r="V2617" t="s">
        <v>4991</v>
      </c>
      <c r="W2617" t="s">
        <v>23</v>
      </c>
    </row>
    <row r="2618" spans="1:23" x14ac:dyDescent="0.4">
      <c r="A2618">
        <v>2617</v>
      </c>
      <c r="B2618">
        <v>1</v>
      </c>
      <c r="C2618">
        <v>1</v>
      </c>
      <c r="D2618">
        <v>1</v>
      </c>
      <c r="E2618">
        <v>1</v>
      </c>
      <c r="F2618">
        <v>0.36843316023683997</v>
      </c>
      <c r="G2618">
        <v>-10.2285725421702</v>
      </c>
      <c r="H2618" t="s">
        <v>23</v>
      </c>
      <c r="I2618">
        <v>19.809068249474901</v>
      </c>
      <c r="J2618" t="s">
        <v>1964</v>
      </c>
      <c r="K2618" t="s">
        <v>25</v>
      </c>
      <c r="L2618" t="s">
        <v>3555</v>
      </c>
      <c r="M2618" t="s">
        <v>3556</v>
      </c>
      <c r="N2618" t="s">
        <v>3557</v>
      </c>
      <c r="O2618" t="s">
        <v>3558</v>
      </c>
      <c r="P2618">
        <v>-0.5</v>
      </c>
      <c r="Q2618" t="s">
        <v>3559</v>
      </c>
      <c r="R2618" t="s">
        <v>3560</v>
      </c>
      <c r="S2618">
        <v>3989622</v>
      </c>
      <c r="T2618">
        <v>593.1864822</v>
      </c>
      <c r="U2618" t="s">
        <v>31</v>
      </c>
      <c r="V2618" t="s">
        <v>3561</v>
      </c>
      <c r="W2618" t="s">
        <v>23</v>
      </c>
    </row>
    <row r="2619" spans="1:23" x14ac:dyDescent="0.4">
      <c r="A2619">
        <v>2618</v>
      </c>
      <c r="B2619">
        <v>1</v>
      </c>
      <c r="C2619">
        <v>1</v>
      </c>
      <c r="D2619">
        <v>1</v>
      </c>
      <c r="E2619">
        <v>1</v>
      </c>
      <c r="F2619">
        <v>0.36843316023683997</v>
      </c>
      <c r="G2619">
        <v>-10.2285725421702</v>
      </c>
      <c r="H2619">
        <v>0.999999999999999</v>
      </c>
      <c r="I2619">
        <v>19.809068249474901</v>
      </c>
      <c r="J2619" t="s">
        <v>1964</v>
      </c>
      <c r="K2619" t="s">
        <v>25</v>
      </c>
      <c r="L2619" t="s">
        <v>3555</v>
      </c>
      <c r="M2619" t="s">
        <v>3556</v>
      </c>
      <c r="N2619" t="s">
        <v>3557</v>
      </c>
      <c r="O2619" t="s">
        <v>3558</v>
      </c>
      <c r="P2619">
        <v>-0.5</v>
      </c>
      <c r="Q2619" t="s">
        <v>3559</v>
      </c>
      <c r="R2619" t="s">
        <v>3560</v>
      </c>
      <c r="S2619">
        <v>3989622</v>
      </c>
      <c r="T2619">
        <v>593.1864822</v>
      </c>
      <c r="U2619" t="s">
        <v>31</v>
      </c>
      <c r="V2619" t="s">
        <v>14190</v>
      </c>
      <c r="W2619" t="s">
        <v>23</v>
      </c>
    </row>
    <row r="2620" spans="1:23" x14ac:dyDescent="0.4">
      <c r="A2620">
        <v>2619</v>
      </c>
      <c r="B2620">
        <v>1</v>
      </c>
      <c r="C2620">
        <v>1</v>
      </c>
      <c r="D2620">
        <v>1</v>
      </c>
      <c r="E2620">
        <v>1</v>
      </c>
      <c r="F2620">
        <v>0.36748247459491801</v>
      </c>
      <c r="G2620">
        <v>-387.73289885407797</v>
      </c>
      <c r="H2620" t="s">
        <v>23</v>
      </c>
      <c r="I2620">
        <v>51.155463268432499</v>
      </c>
      <c r="J2620" t="s">
        <v>14191</v>
      </c>
      <c r="K2620" t="s">
        <v>25</v>
      </c>
      <c r="L2620" t="s">
        <v>14192</v>
      </c>
      <c r="M2620" t="s">
        <v>14193</v>
      </c>
      <c r="N2620" t="s">
        <v>14194</v>
      </c>
      <c r="O2620" t="s">
        <v>14195</v>
      </c>
      <c r="P2620">
        <v>0.80000001200000004</v>
      </c>
      <c r="Q2620">
        <v>57342892</v>
      </c>
      <c r="R2620" t="s">
        <v>14196</v>
      </c>
      <c r="S2620">
        <v>16777282</v>
      </c>
      <c r="T2620">
        <v>431.13400000000001</v>
      </c>
      <c r="U2620" t="s">
        <v>31</v>
      </c>
      <c r="V2620" t="s">
        <v>9097</v>
      </c>
      <c r="W2620" t="s">
        <v>23</v>
      </c>
    </row>
    <row r="2621" spans="1:23" x14ac:dyDescent="0.4">
      <c r="A2621">
        <v>2620</v>
      </c>
      <c r="B2621">
        <v>1</v>
      </c>
      <c r="C2621">
        <v>1</v>
      </c>
      <c r="D2621">
        <v>1</v>
      </c>
      <c r="E2621">
        <v>1</v>
      </c>
      <c r="F2621">
        <v>0.36748247459491801</v>
      </c>
      <c r="G2621">
        <v>-387.73289885407797</v>
      </c>
      <c r="H2621">
        <v>0.999999999999999</v>
      </c>
      <c r="I2621">
        <v>51.155463268432499</v>
      </c>
      <c r="J2621" t="s">
        <v>14191</v>
      </c>
      <c r="K2621" t="s">
        <v>25</v>
      </c>
      <c r="L2621" t="s">
        <v>14192</v>
      </c>
      <c r="M2621" t="s">
        <v>14193</v>
      </c>
      <c r="N2621" t="s">
        <v>14194</v>
      </c>
      <c r="O2621" t="s">
        <v>14195</v>
      </c>
      <c r="P2621">
        <v>0.80000001200000004</v>
      </c>
      <c r="Q2621">
        <v>57342892</v>
      </c>
      <c r="R2621" t="s">
        <v>14196</v>
      </c>
      <c r="S2621">
        <v>16777282</v>
      </c>
      <c r="T2621">
        <v>431.13400000000001</v>
      </c>
      <c r="U2621" t="s">
        <v>31</v>
      </c>
      <c r="V2621" t="s">
        <v>14197</v>
      </c>
      <c r="W2621" t="s">
        <v>23</v>
      </c>
    </row>
    <row r="2622" spans="1:23" x14ac:dyDescent="0.4">
      <c r="A2622">
        <v>2621</v>
      </c>
      <c r="B2622">
        <v>1</v>
      </c>
      <c r="C2622">
        <v>1</v>
      </c>
      <c r="D2622">
        <v>1</v>
      </c>
      <c r="E2622">
        <v>1</v>
      </c>
      <c r="F2622">
        <v>0.36596348633746401</v>
      </c>
      <c r="G2622">
        <v>-6.9645399292267003</v>
      </c>
      <c r="H2622" t="s">
        <v>23</v>
      </c>
      <c r="I2622">
        <v>54.030221402724898</v>
      </c>
      <c r="J2622" t="s">
        <v>2355</v>
      </c>
      <c r="K2622" t="s">
        <v>25</v>
      </c>
      <c r="L2622" t="s">
        <v>13923</v>
      </c>
      <c r="M2622" t="s">
        <v>13924</v>
      </c>
      <c r="N2622" t="s">
        <v>13925</v>
      </c>
      <c r="O2622" t="s">
        <v>13926</v>
      </c>
      <c r="P2622">
        <v>2.7000000499999999</v>
      </c>
      <c r="Q2622" t="s">
        <v>13927</v>
      </c>
      <c r="R2622" t="s">
        <v>13928</v>
      </c>
      <c r="S2622">
        <v>20900222</v>
      </c>
      <c r="T2622">
        <v>287.09140000000002</v>
      </c>
      <c r="U2622" t="s">
        <v>31</v>
      </c>
      <c r="V2622" t="s">
        <v>6840</v>
      </c>
      <c r="W2622" t="s">
        <v>23</v>
      </c>
    </row>
    <row r="2623" spans="1:23" x14ac:dyDescent="0.4">
      <c r="A2623">
        <v>2622</v>
      </c>
      <c r="B2623">
        <v>1</v>
      </c>
      <c r="C2623">
        <v>1</v>
      </c>
      <c r="D2623">
        <v>1</v>
      </c>
      <c r="E2623">
        <v>1</v>
      </c>
      <c r="F2623">
        <v>0.36596348633746401</v>
      </c>
      <c r="G2623">
        <v>-6.9645399292267003</v>
      </c>
      <c r="H2623">
        <v>0.999999999999999</v>
      </c>
      <c r="I2623">
        <v>54.030221402724898</v>
      </c>
      <c r="J2623" t="s">
        <v>2355</v>
      </c>
      <c r="K2623" t="s">
        <v>25</v>
      </c>
      <c r="L2623" t="s">
        <v>13923</v>
      </c>
      <c r="M2623" t="s">
        <v>13924</v>
      </c>
      <c r="N2623" t="s">
        <v>13925</v>
      </c>
      <c r="O2623" t="s">
        <v>13926</v>
      </c>
      <c r="P2623">
        <v>2.7000000499999999</v>
      </c>
      <c r="Q2623" t="s">
        <v>13927</v>
      </c>
      <c r="R2623" t="s">
        <v>13928</v>
      </c>
      <c r="S2623">
        <v>20900222</v>
      </c>
      <c r="T2623">
        <v>287.09140000000002</v>
      </c>
      <c r="U2623" t="s">
        <v>31</v>
      </c>
      <c r="V2623" t="s">
        <v>14198</v>
      </c>
      <c r="W2623" t="s">
        <v>23</v>
      </c>
    </row>
    <row r="2624" spans="1:23" x14ac:dyDescent="0.4">
      <c r="A2624">
        <v>2623</v>
      </c>
      <c r="B2624">
        <v>1</v>
      </c>
      <c r="C2624">
        <v>1</v>
      </c>
      <c r="D2624">
        <v>1</v>
      </c>
      <c r="E2624">
        <v>1</v>
      </c>
      <c r="F2624">
        <v>0.36592449615814199</v>
      </c>
      <c r="G2624">
        <v>-6.5351577169456503</v>
      </c>
      <c r="H2624">
        <v>0.999999999999999</v>
      </c>
      <c r="I2624">
        <v>22.8973207490459</v>
      </c>
      <c r="J2624" t="s">
        <v>3030</v>
      </c>
      <c r="K2624" t="s">
        <v>25</v>
      </c>
      <c r="L2624" t="s">
        <v>3031</v>
      </c>
      <c r="M2624" t="s">
        <v>3032</v>
      </c>
      <c r="N2624" t="s">
        <v>3033</v>
      </c>
      <c r="O2624" t="s">
        <v>3034</v>
      </c>
      <c r="P2624">
        <v>-1</v>
      </c>
      <c r="Q2624" t="s">
        <v>3035</v>
      </c>
      <c r="R2624" t="s">
        <v>3036</v>
      </c>
      <c r="S2624">
        <v>8677548158</v>
      </c>
      <c r="T2624">
        <v>625.17631140000003</v>
      </c>
      <c r="U2624" t="s">
        <v>31</v>
      </c>
      <c r="V2624" t="s">
        <v>14199</v>
      </c>
      <c r="W2624" t="s">
        <v>23</v>
      </c>
    </row>
    <row r="2625" spans="1:23" x14ac:dyDescent="0.4">
      <c r="A2625">
        <v>2624</v>
      </c>
      <c r="B2625">
        <v>1</v>
      </c>
      <c r="C2625">
        <v>1</v>
      </c>
      <c r="D2625">
        <v>1</v>
      </c>
      <c r="E2625">
        <v>1</v>
      </c>
      <c r="F2625">
        <v>0.36592449615814199</v>
      </c>
      <c r="G2625">
        <v>-6.5351577169456503</v>
      </c>
      <c r="H2625" t="s">
        <v>23</v>
      </c>
      <c r="I2625">
        <v>22.8973207490459</v>
      </c>
      <c r="J2625" t="s">
        <v>3030</v>
      </c>
      <c r="K2625" t="s">
        <v>25</v>
      </c>
      <c r="L2625" t="s">
        <v>3031</v>
      </c>
      <c r="M2625" t="s">
        <v>3032</v>
      </c>
      <c r="N2625" t="s">
        <v>3033</v>
      </c>
      <c r="O2625" t="s">
        <v>3034</v>
      </c>
      <c r="P2625">
        <v>-1</v>
      </c>
      <c r="Q2625" t="s">
        <v>3035</v>
      </c>
      <c r="R2625" t="s">
        <v>3036</v>
      </c>
      <c r="S2625">
        <v>8677548158</v>
      </c>
      <c r="T2625">
        <v>625.17631140000003</v>
      </c>
      <c r="U2625" t="s">
        <v>31</v>
      </c>
      <c r="V2625" t="s">
        <v>5170</v>
      </c>
      <c r="W2625" t="s">
        <v>23</v>
      </c>
    </row>
    <row r="2626" spans="1:23" x14ac:dyDescent="0.4">
      <c r="A2626">
        <v>2625</v>
      </c>
      <c r="B2626">
        <v>1</v>
      </c>
      <c r="C2626">
        <v>1</v>
      </c>
      <c r="D2626">
        <v>1</v>
      </c>
      <c r="E2626">
        <v>1</v>
      </c>
      <c r="F2626">
        <v>0.36587719983869998</v>
      </c>
      <c r="G2626">
        <v>-21.263954711288299</v>
      </c>
      <c r="H2626" t="s">
        <v>23</v>
      </c>
      <c r="I2626">
        <v>17.251325566601299</v>
      </c>
      <c r="J2626" t="s">
        <v>1502</v>
      </c>
      <c r="K2626" t="s">
        <v>25</v>
      </c>
      <c r="L2626" t="s">
        <v>1503</v>
      </c>
      <c r="M2626" t="s">
        <v>1504</v>
      </c>
      <c r="N2626" t="s">
        <v>1505</v>
      </c>
      <c r="O2626" t="s">
        <v>1506</v>
      </c>
      <c r="P2626">
        <v>1.65783072</v>
      </c>
      <c r="Q2626" t="s">
        <v>1507</v>
      </c>
      <c r="R2626" t="s">
        <v>1508</v>
      </c>
      <c r="S2626">
        <v>86829414</v>
      </c>
      <c r="T2626">
        <v>146.0600403</v>
      </c>
      <c r="U2626" t="s">
        <v>31</v>
      </c>
      <c r="V2626" t="s">
        <v>1510</v>
      </c>
      <c r="W2626" t="s">
        <v>23</v>
      </c>
    </row>
    <row r="2627" spans="1:23" x14ac:dyDescent="0.4">
      <c r="A2627">
        <v>2626</v>
      </c>
      <c r="B2627">
        <v>1</v>
      </c>
      <c r="C2627">
        <v>1</v>
      </c>
      <c r="D2627">
        <v>1</v>
      </c>
      <c r="E2627">
        <v>1</v>
      </c>
      <c r="F2627">
        <v>0.36587719983869998</v>
      </c>
      <c r="G2627">
        <v>-21.263954711288299</v>
      </c>
      <c r="H2627">
        <v>0.999999999999999</v>
      </c>
      <c r="I2627">
        <v>17.251325566601299</v>
      </c>
      <c r="J2627" t="s">
        <v>1502</v>
      </c>
      <c r="K2627" t="s">
        <v>25</v>
      </c>
      <c r="L2627" t="s">
        <v>1503</v>
      </c>
      <c r="M2627" t="s">
        <v>1504</v>
      </c>
      <c r="N2627" t="s">
        <v>1505</v>
      </c>
      <c r="O2627" t="s">
        <v>1506</v>
      </c>
      <c r="P2627">
        <v>1.65783072</v>
      </c>
      <c r="Q2627" t="s">
        <v>1507</v>
      </c>
      <c r="R2627" t="s">
        <v>1508</v>
      </c>
      <c r="S2627">
        <v>86829414</v>
      </c>
      <c r="T2627">
        <v>146.0600403</v>
      </c>
      <c r="U2627" t="s">
        <v>31</v>
      </c>
      <c r="V2627" t="s">
        <v>14200</v>
      </c>
      <c r="W2627" t="s">
        <v>23</v>
      </c>
    </row>
    <row r="2628" spans="1:23" x14ac:dyDescent="0.4">
      <c r="A2628">
        <v>2627</v>
      </c>
      <c r="B2628">
        <v>1</v>
      </c>
      <c r="C2628">
        <v>1</v>
      </c>
      <c r="D2628">
        <v>1</v>
      </c>
      <c r="E2628">
        <v>1</v>
      </c>
      <c r="F2628">
        <v>0.36495028572244997</v>
      </c>
      <c r="G2628">
        <v>-19.033234579723999</v>
      </c>
      <c r="H2628" t="s">
        <v>23</v>
      </c>
      <c r="I2628">
        <v>17.077729186740601</v>
      </c>
      <c r="J2628" t="s">
        <v>1894</v>
      </c>
      <c r="K2628" t="s">
        <v>25</v>
      </c>
      <c r="L2628" t="s">
        <v>3610</v>
      </c>
      <c r="M2628" t="s">
        <v>3611</v>
      </c>
      <c r="N2628" t="s">
        <v>3612</v>
      </c>
      <c r="O2628" t="s">
        <v>3613</v>
      </c>
      <c r="P2628">
        <v>-0.5</v>
      </c>
      <c r="Q2628" t="s">
        <v>3614</v>
      </c>
      <c r="R2628" t="s">
        <v>3615</v>
      </c>
      <c r="S2628">
        <v>255781246</v>
      </c>
      <c r="T2628">
        <v>581.18649000000005</v>
      </c>
      <c r="U2628" t="s">
        <v>31</v>
      </c>
      <c r="V2628" t="s">
        <v>49</v>
      </c>
      <c r="W2628" t="s">
        <v>23</v>
      </c>
    </row>
    <row r="2629" spans="1:23" x14ac:dyDescent="0.4">
      <c r="A2629">
        <v>2628</v>
      </c>
      <c r="B2629">
        <v>1</v>
      </c>
      <c r="C2629">
        <v>1</v>
      </c>
      <c r="D2629">
        <v>1</v>
      </c>
      <c r="E2629">
        <v>1</v>
      </c>
      <c r="F2629">
        <v>0.36495028572244997</v>
      </c>
      <c r="G2629">
        <v>-19.033234579723999</v>
      </c>
      <c r="H2629">
        <v>0.99949748743718503</v>
      </c>
      <c r="I2629">
        <v>17.077729186740601</v>
      </c>
      <c r="J2629" t="s">
        <v>1894</v>
      </c>
      <c r="K2629" t="s">
        <v>25</v>
      </c>
      <c r="L2629" t="s">
        <v>3610</v>
      </c>
      <c r="M2629" t="s">
        <v>3611</v>
      </c>
      <c r="N2629" t="s">
        <v>3612</v>
      </c>
      <c r="O2629" t="s">
        <v>3613</v>
      </c>
      <c r="P2629">
        <v>-0.5</v>
      </c>
      <c r="Q2629" t="s">
        <v>3614</v>
      </c>
      <c r="R2629" t="s">
        <v>3615</v>
      </c>
      <c r="S2629">
        <v>255781246</v>
      </c>
      <c r="T2629">
        <v>581.18649000000005</v>
      </c>
      <c r="U2629" t="s">
        <v>31</v>
      </c>
      <c r="V2629" t="s">
        <v>14201</v>
      </c>
      <c r="W2629" t="s">
        <v>23</v>
      </c>
    </row>
    <row r="2630" spans="1:23" x14ac:dyDescent="0.4">
      <c r="A2630">
        <v>2629</v>
      </c>
      <c r="B2630">
        <v>1</v>
      </c>
      <c r="C2630">
        <v>1</v>
      </c>
      <c r="D2630">
        <v>1</v>
      </c>
      <c r="E2630">
        <v>1</v>
      </c>
      <c r="F2630">
        <v>0.36434013697453399</v>
      </c>
      <c r="G2630">
        <v>-5.6360671077239202</v>
      </c>
      <c r="H2630" t="s">
        <v>23</v>
      </c>
      <c r="I2630">
        <v>26.211012241704999</v>
      </c>
      <c r="J2630" t="s">
        <v>3355</v>
      </c>
      <c r="K2630" t="s">
        <v>25</v>
      </c>
      <c r="L2630" t="s">
        <v>3356</v>
      </c>
      <c r="M2630" t="s">
        <v>3357</v>
      </c>
      <c r="N2630" t="s">
        <v>3358</v>
      </c>
      <c r="O2630" t="s">
        <v>3359</v>
      </c>
      <c r="P2630">
        <v>2.5</v>
      </c>
      <c r="Q2630" t="s">
        <v>3360</v>
      </c>
      <c r="R2630" t="s">
        <v>3361</v>
      </c>
      <c r="S2630">
        <v>42969645130</v>
      </c>
      <c r="T2630">
        <v>839.40597700000001</v>
      </c>
      <c r="U2630" t="s">
        <v>31</v>
      </c>
      <c r="V2630" t="s">
        <v>4144</v>
      </c>
      <c r="W2630" t="s">
        <v>23</v>
      </c>
    </row>
    <row r="2631" spans="1:23" x14ac:dyDescent="0.4">
      <c r="A2631">
        <v>2630</v>
      </c>
      <c r="B2631">
        <v>1</v>
      </c>
      <c r="C2631">
        <v>1</v>
      </c>
      <c r="D2631">
        <v>1</v>
      </c>
      <c r="E2631">
        <v>1</v>
      </c>
      <c r="F2631">
        <v>0.36434013697453399</v>
      </c>
      <c r="G2631">
        <v>-5.6360671077239202</v>
      </c>
      <c r="H2631">
        <v>0.99648241206030097</v>
      </c>
      <c r="I2631">
        <v>26.211012241704999</v>
      </c>
      <c r="J2631" t="s">
        <v>3355</v>
      </c>
      <c r="K2631" t="s">
        <v>25</v>
      </c>
      <c r="L2631" t="s">
        <v>3356</v>
      </c>
      <c r="M2631" t="s">
        <v>3357</v>
      </c>
      <c r="N2631" t="s">
        <v>3358</v>
      </c>
      <c r="O2631" t="s">
        <v>3359</v>
      </c>
      <c r="P2631">
        <v>2.5</v>
      </c>
      <c r="Q2631" t="s">
        <v>3360</v>
      </c>
      <c r="R2631" t="s">
        <v>3361</v>
      </c>
      <c r="S2631">
        <v>42969645130</v>
      </c>
      <c r="T2631">
        <v>839.40597700000001</v>
      </c>
      <c r="U2631" t="s">
        <v>31</v>
      </c>
      <c r="V2631" t="s">
        <v>14202</v>
      </c>
      <c r="W2631" t="s">
        <v>23</v>
      </c>
    </row>
    <row r="2632" spans="1:23" x14ac:dyDescent="0.4">
      <c r="A2632">
        <v>2631</v>
      </c>
      <c r="B2632">
        <v>1</v>
      </c>
      <c r="C2632">
        <v>1</v>
      </c>
      <c r="D2632">
        <v>1</v>
      </c>
      <c r="E2632">
        <v>1</v>
      </c>
      <c r="F2632">
        <v>0.36429077564186801</v>
      </c>
      <c r="G2632">
        <v>-20.677184917467802</v>
      </c>
      <c r="H2632">
        <v>0.999999999999999</v>
      </c>
      <c r="I2632">
        <v>5.05774512189035</v>
      </c>
      <c r="J2632" t="s">
        <v>2613</v>
      </c>
      <c r="K2632" t="s">
        <v>25</v>
      </c>
      <c r="L2632" t="s">
        <v>14203</v>
      </c>
      <c r="M2632" t="s">
        <v>14204</v>
      </c>
      <c r="N2632" t="s">
        <v>28</v>
      </c>
      <c r="O2632" t="s">
        <v>14205</v>
      </c>
      <c r="P2632">
        <v>2.2999999500000001</v>
      </c>
      <c r="Q2632">
        <v>135412648</v>
      </c>
      <c r="R2632" t="s">
        <v>14206</v>
      </c>
      <c r="S2632">
        <v>87615846</v>
      </c>
      <c r="T2632">
        <v>197.07089999999999</v>
      </c>
      <c r="U2632" t="s">
        <v>31</v>
      </c>
      <c r="V2632" t="s">
        <v>14207</v>
      </c>
      <c r="W2632" t="s">
        <v>23</v>
      </c>
    </row>
    <row r="2633" spans="1:23" x14ac:dyDescent="0.4">
      <c r="A2633">
        <v>2632</v>
      </c>
      <c r="B2633">
        <v>1</v>
      </c>
      <c r="C2633">
        <v>1</v>
      </c>
      <c r="D2633">
        <v>1</v>
      </c>
      <c r="E2633">
        <v>1</v>
      </c>
      <c r="F2633">
        <v>0.36429077564186801</v>
      </c>
      <c r="G2633">
        <v>-20.677184917467802</v>
      </c>
      <c r="H2633" t="s">
        <v>23</v>
      </c>
      <c r="I2633">
        <v>5.05774512189035</v>
      </c>
      <c r="J2633" t="s">
        <v>2613</v>
      </c>
      <c r="K2633" t="s">
        <v>25</v>
      </c>
      <c r="L2633" t="s">
        <v>14203</v>
      </c>
      <c r="M2633" t="s">
        <v>14204</v>
      </c>
      <c r="N2633" t="s">
        <v>28</v>
      </c>
      <c r="O2633" t="s">
        <v>14205</v>
      </c>
      <c r="P2633">
        <v>2.2999999500000001</v>
      </c>
      <c r="Q2633">
        <v>135412648</v>
      </c>
      <c r="R2633" t="s">
        <v>14206</v>
      </c>
      <c r="S2633">
        <v>87615846</v>
      </c>
      <c r="T2633">
        <v>197.07089999999999</v>
      </c>
      <c r="U2633" t="s">
        <v>31</v>
      </c>
      <c r="V2633" t="s">
        <v>2619</v>
      </c>
      <c r="W2633" t="s">
        <v>23</v>
      </c>
    </row>
    <row r="2634" spans="1:23" x14ac:dyDescent="0.4">
      <c r="A2634">
        <v>2633</v>
      </c>
      <c r="B2634">
        <v>1</v>
      </c>
      <c r="C2634">
        <v>2</v>
      </c>
      <c r="D2634">
        <v>1</v>
      </c>
      <c r="E2634">
        <v>1</v>
      </c>
      <c r="F2634">
        <v>0.36352579853392403</v>
      </c>
      <c r="G2634">
        <v>-21.445058722292401</v>
      </c>
      <c r="H2634" t="s">
        <v>23</v>
      </c>
      <c r="I2634">
        <v>36.034142805666598</v>
      </c>
      <c r="J2634" t="s">
        <v>908</v>
      </c>
      <c r="K2634" t="s">
        <v>25</v>
      </c>
      <c r="L2634" t="s">
        <v>909</v>
      </c>
      <c r="M2634" t="s">
        <v>910</v>
      </c>
      <c r="N2634" t="s">
        <v>911</v>
      </c>
      <c r="O2634" t="s">
        <v>912</v>
      </c>
      <c r="P2634">
        <v>0.40000000600000002</v>
      </c>
      <c r="Q2634" t="s">
        <v>913</v>
      </c>
      <c r="R2634" t="s">
        <v>914</v>
      </c>
      <c r="S2634">
        <v>34615519614</v>
      </c>
      <c r="T2634">
        <v>465.10275250000001</v>
      </c>
      <c r="U2634" t="s">
        <v>31</v>
      </c>
      <c r="V2634" t="s">
        <v>5128</v>
      </c>
      <c r="W2634" t="s">
        <v>23</v>
      </c>
    </row>
    <row r="2635" spans="1:23" x14ac:dyDescent="0.4">
      <c r="A2635">
        <v>2634</v>
      </c>
      <c r="B2635">
        <v>1</v>
      </c>
      <c r="C2635">
        <v>2</v>
      </c>
      <c r="D2635">
        <v>1</v>
      </c>
      <c r="E2635">
        <v>1</v>
      </c>
      <c r="F2635">
        <v>0.36352579853392403</v>
      </c>
      <c r="G2635">
        <v>-21.445058722292401</v>
      </c>
      <c r="H2635">
        <v>1.0552763819095401E-2</v>
      </c>
      <c r="I2635">
        <v>36.034142805666598</v>
      </c>
      <c r="J2635" t="s">
        <v>908</v>
      </c>
      <c r="K2635" t="s">
        <v>25</v>
      </c>
      <c r="L2635" t="s">
        <v>909</v>
      </c>
      <c r="M2635" t="s">
        <v>910</v>
      </c>
      <c r="N2635" t="s">
        <v>911</v>
      </c>
      <c r="O2635" t="s">
        <v>912</v>
      </c>
      <c r="P2635">
        <v>0.40000000600000002</v>
      </c>
      <c r="Q2635" t="s">
        <v>913</v>
      </c>
      <c r="R2635" t="s">
        <v>914</v>
      </c>
      <c r="S2635">
        <v>34615519614</v>
      </c>
      <c r="T2635">
        <v>465.10275250000001</v>
      </c>
      <c r="U2635" t="s">
        <v>31</v>
      </c>
      <c r="V2635" t="s">
        <v>14208</v>
      </c>
      <c r="W2635" t="s">
        <v>23</v>
      </c>
    </row>
    <row r="2636" spans="1:23" x14ac:dyDescent="0.4">
      <c r="A2636">
        <v>2635</v>
      </c>
      <c r="B2636">
        <v>1</v>
      </c>
      <c r="C2636">
        <v>3</v>
      </c>
      <c r="D2636">
        <v>1</v>
      </c>
      <c r="E2636">
        <v>1</v>
      </c>
      <c r="F2636">
        <v>0.36264991904784499</v>
      </c>
      <c r="G2636">
        <v>-5.1516530616117002</v>
      </c>
      <c r="H2636" t="s">
        <v>23</v>
      </c>
      <c r="I2636">
        <v>25.688211847647</v>
      </c>
      <c r="J2636" t="s">
        <v>2044</v>
      </c>
      <c r="K2636" t="s">
        <v>25</v>
      </c>
      <c r="L2636" t="s">
        <v>13916</v>
      </c>
      <c r="M2636" t="s">
        <v>13917</v>
      </c>
      <c r="N2636" t="s">
        <v>13918</v>
      </c>
      <c r="O2636" t="s">
        <v>13919</v>
      </c>
      <c r="P2636">
        <v>-0.89999997600000003</v>
      </c>
      <c r="Q2636" t="s">
        <v>13920</v>
      </c>
      <c r="R2636" t="s">
        <v>13921</v>
      </c>
      <c r="S2636">
        <v>20900214</v>
      </c>
      <c r="T2636">
        <v>579.17083209999998</v>
      </c>
      <c r="U2636" t="s">
        <v>31</v>
      </c>
      <c r="V2636" t="s">
        <v>11499</v>
      </c>
      <c r="W2636" t="s">
        <v>23</v>
      </c>
    </row>
    <row r="2637" spans="1:23" x14ac:dyDescent="0.4">
      <c r="A2637">
        <v>2636</v>
      </c>
      <c r="B2637">
        <v>1</v>
      </c>
      <c r="C2637">
        <v>3</v>
      </c>
      <c r="D2637">
        <v>1</v>
      </c>
      <c r="E2637">
        <v>1</v>
      </c>
      <c r="F2637">
        <v>0.36264991904784499</v>
      </c>
      <c r="G2637">
        <v>-5.1516530616117002</v>
      </c>
      <c r="H2637">
        <v>0.99547738693467303</v>
      </c>
      <c r="I2637">
        <v>25.688211847647</v>
      </c>
      <c r="J2637" t="s">
        <v>2044</v>
      </c>
      <c r="K2637" t="s">
        <v>25</v>
      </c>
      <c r="L2637" t="s">
        <v>13916</v>
      </c>
      <c r="M2637" t="s">
        <v>13917</v>
      </c>
      <c r="N2637" t="s">
        <v>13918</v>
      </c>
      <c r="O2637" t="s">
        <v>13919</v>
      </c>
      <c r="P2637">
        <v>-0.89999997600000003</v>
      </c>
      <c r="Q2637" t="s">
        <v>13920</v>
      </c>
      <c r="R2637" t="s">
        <v>13921</v>
      </c>
      <c r="S2637">
        <v>20900214</v>
      </c>
      <c r="T2637">
        <v>579.17083209999998</v>
      </c>
      <c r="U2637" t="s">
        <v>31</v>
      </c>
      <c r="V2637" t="s">
        <v>14209</v>
      </c>
      <c r="W2637" t="s">
        <v>23</v>
      </c>
    </row>
    <row r="2638" spans="1:23" x14ac:dyDescent="0.4">
      <c r="A2638">
        <v>2637</v>
      </c>
      <c r="B2638">
        <v>1</v>
      </c>
      <c r="C2638">
        <v>1</v>
      </c>
      <c r="D2638">
        <v>1</v>
      </c>
      <c r="E2638">
        <v>1</v>
      </c>
      <c r="F2638">
        <v>0.36250138505987001</v>
      </c>
      <c r="G2638">
        <v>-4.5858495131198698</v>
      </c>
      <c r="H2638" t="s">
        <v>23</v>
      </c>
      <c r="I2638">
        <v>15.825347448941899</v>
      </c>
      <c r="J2638" t="s">
        <v>545</v>
      </c>
      <c r="K2638" t="s">
        <v>25</v>
      </c>
      <c r="L2638" t="s">
        <v>546</v>
      </c>
      <c r="M2638" t="s">
        <v>547</v>
      </c>
      <c r="N2638" t="s">
        <v>548</v>
      </c>
      <c r="O2638" t="s">
        <v>549</v>
      </c>
      <c r="P2638">
        <v>3.7000000499999999</v>
      </c>
      <c r="Q2638" t="s">
        <v>550</v>
      </c>
      <c r="R2638" t="s">
        <v>551</v>
      </c>
      <c r="S2638">
        <v>255708030</v>
      </c>
      <c r="T2638">
        <v>823.41106239999999</v>
      </c>
      <c r="U2638" t="s">
        <v>31</v>
      </c>
      <c r="V2638" t="s">
        <v>4242</v>
      </c>
      <c r="W2638" t="s">
        <v>23</v>
      </c>
    </row>
    <row r="2639" spans="1:23" x14ac:dyDescent="0.4">
      <c r="A2639">
        <v>2638</v>
      </c>
      <c r="B2639">
        <v>1</v>
      </c>
      <c r="C2639">
        <v>1</v>
      </c>
      <c r="D2639">
        <v>1</v>
      </c>
      <c r="E2639">
        <v>1</v>
      </c>
      <c r="F2639">
        <v>0.36250138505987001</v>
      </c>
      <c r="G2639">
        <v>-4.5858495131198698</v>
      </c>
      <c r="H2639">
        <v>0.999999999999999</v>
      </c>
      <c r="I2639">
        <v>15.825347448941899</v>
      </c>
      <c r="J2639" t="s">
        <v>545</v>
      </c>
      <c r="K2639" t="s">
        <v>25</v>
      </c>
      <c r="L2639" t="s">
        <v>546</v>
      </c>
      <c r="M2639" t="s">
        <v>547</v>
      </c>
      <c r="N2639" t="s">
        <v>548</v>
      </c>
      <c r="O2639" t="s">
        <v>549</v>
      </c>
      <c r="P2639">
        <v>3.7000000499999999</v>
      </c>
      <c r="Q2639" t="s">
        <v>550</v>
      </c>
      <c r="R2639" t="s">
        <v>551</v>
      </c>
      <c r="S2639">
        <v>255708030</v>
      </c>
      <c r="T2639">
        <v>823.41106239999999</v>
      </c>
      <c r="U2639" t="s">
        <v>31</v>
      </c>
      <c r="V2639" t="s">
        <v>14210</v>
      </c>
      <c r="W2639" t="s">
        <v>23</v>
      </c>
    </row>
    <row r="2640" spans="1:23" x14ac:dyDescent="0.4">
      <c r="A2640">
        <v>2639</v>
      </c>
      <c r="B2640">
        <v>1</v>
      </c>
      <c r="C2640">
        <v>2</v>
      </c>
      <c r="D2640">
        <v>1</v>
      </c>
      <c r="E2640">
        <v>1</v>
      </c>
      <c r="F2640">
        <v>0.36134837423410798</v>
      </c>
      <c r="G2640">
        <v>-13.3578470172616</v>
      </c>
      <c r="H2640" t="s">
        <v>23</v>
      </c>
      <c r="I2640">
        <v>11.057984547712801</v>
      </c>
      <c r="J2640" t="s">
        <v>2743</v>
      </c>
      <c r="K2640" t="s">
        <v>25</v>
      </c>
      <c r="L2640" t="s">
        <v>2744</v>
      </c>
      <c r="M2640" t="s">
        <v>2745</v>
      </c>
      <c r="N2640" t="s">
        <v>2746</v>
      </c>
      <c r="O2640" t="s">
        <v>2747</v>
      </c>
      <c r="P2640">
        <v>1.4723249700000001</v>
      </c>
      <c r="Q2640" t="s">
        <v>2748</v>
      </c>
      <c r="R2640" t="s">
        <v>2749</v>
      </c>
      <c r="S2640">
        <v>121629054</v>
      </c>
      <c r="T2640">
        <v>291.08631459999998</v>
      </c>
      <c r="U2640" t="s">
        <v>31</v>
      </c>
      <c r="V2640" t="s">
        <v>8135</v>
      </c>
      <c r="W2640" t="s">
        <v>23</v>
      </c>
    </row>
    <row r="2641" spans="1:23" x14ac:dyDescent="0.4">
      <c r="A2641">
        <v>2640</v>
      </c>
      <c r="B2641">
        <v>1</v>
      </c>
      <c r="C2641">
        <v>2</v>
      </c>
      <c r="D2641">
        <v>1</v>
      </c>
      <c r="E2641">
        <v>1</v>
      </c>
      <c r="F2641">
        <v>0.36134837423410798</v>
      </c>
      <c r="G2641">
        <v>-13.3578470172616</v>
      </c>
      <c r="H2641">
        <v>0.99547738693467303</v>
      </c>
      <c r="I2641">
        <v>11.057984547712801</v>
      </c>
      <c r="J2641" t="s">
        <v>2743</v>
      </c>
      <c r="K2641" t="s">
        <v>25</v>
      </c>
      <c r="L2641" t="s">
        <v>2744</v>
      </c>
      <c r="M2641" t="s">
        <v>2745</v>
      </c>
      <c r="N2641" t="s">
        <v>2746</v>
      </c>
      <c r="O2641" t="s">
        <v>2747</v>
      </c>
      <c r="P2641">
        <v>1.4723249700000001</v>
      </c>
      <c r="Q2641" t="s">
        <v>2748</v>
      </c>
      <c r="R2641" t="s">
        <v>2749</v>
      </c>
      <c r="S2641">
        <v>121629054</v>
      </c>
      <c r="T2641">
        <v>291.08631459999998</v>
      </c>
      <c r="U2641" t="s">
        <v>31</v>
      </c>
      <c r="V2641" t="s">
        <v>14211</v>
      </c>
      <c r="W2641" t="s">
        <v>23</v>
      </c>
    </row>
    <row r="2642" spans="1:23" x14ac:dyDescent="0.4">
      <c r="A2642">
        <v>2641</v>
      </c>
      <c r="B2642">
        <v>1</v>
      </c>
      <c r="C2642">
        <v>1</v>
      </c>
      <c r="D2642">
        <v>1</v>
      </c>
      <c r="E2642">
        <v>1</v>
      </c>
      <c r="F2642">
        <v>0.36113437451123098</v>
      </c>
      <c r="G2642">
        <v>-5.4577450845776898</v>
      </c>
      <c r="H2642">
        <v>0.999999999999999</v>
      </c>
      <c r="I2642">
        <v>79.924343702521895</v>
      </c>
      <c r="J2642" t="s">
        <v>1785</v>
      </c>
      <c r="K2642" t="s">
        <v>25</v>
      </c>
      <c r="L2642" t="s">
        <v>14161</v>
      </c>
      <c r="M2642" t="s">
        <v>14162</v>
      </c>
      <c r="N2642" t="s">
        <v>14163</v>
      </c>
      <c r="O2642" t="s">
        <v>14164</v>
      </c>
      <c r="P2642">
        <v>2.5</v>
      </c>
      <c r="Q2642" t="s">
        <v>14165</v>
      </c>
      <c r="R2642" t="s">
        <v>14166</v>
      </c>
      <c r="S2642">
        <v>121563518</v>
      </c>
      <c r="T2642">
        <v>255.0651853</v>
      </c>
      <c r="U2642" t="s">
        <v>31</v>
      </c>
      <c r="V2642" t="s">
        <v>14212</v>
      </c>
      <c r="W2642" t="s">
        <v>23</v>
      </c>
    </row>
    <row r="2643" spans="1:23" x14ac:dyDescent="0.4">
      <c r="A2643">
        <v>2642</v>
      </c>
      <c r="B2643">
        <v>1</v>
      </c>
      <c r="C2643">
        <v>1</v>
      </c>
      <c r="D2643">
        <v>1</v>
      </c>
      <c r="E2643">
        <v>1</v>
      </c>
      <c r="F2643">
        <v>0.36113437451123098</v>
      </c>
      <c r="G2643">
        <v>-5.4577450845776898</v>
      </c>
      <c r="H2643" t="s">
        <v>23</v>
      </c>
      <c r="I2643">
        <v>79.924343702521895</v>
      </c>
      <c r="J2643" t="s">
        <v>1785</v>
      </c>
      <c r="K2643" t="s">
        <v>25</v>
      </c>
      <c r="L2643" t="s">
        <v>14161</v>
      </c>
      <c r="M2643" t="s">
        <v>14162</v>
      </c>
      <c r="N2643" t="s">
        <v>14163</v>
      </c>
      <c r="O2643" t="s">
        <v>14164</v>
      </c>
      <c r="P2643">
        <v>2.5</v>
      </c>
      <c r="Q2643" t="s">
        <v>14165</v>
      </c>
      <c r="R2643" t="s">
        <v>14166</v>
      </c>
      <c r="S2643">
        <v>121563518</v>
      </c>
      <c r="T2643">
        <v>255.0651853</v>
      </c>
      <c r="U2643" t="s">
        <v>31</v>
      </c>
      <c r="V2643" t="s">
        <v>8270</v>
      </c>
      <c r="W2643" t="s">
        <v>23</v>
      </c>
    </row>
    <row r="2644" spans="1:23" x14ac:dyDescent="0.4">
      <c r="A2644">
        <v>2643</v>
      </c>
      <c r="B2644">
        <v>1</v>
      </c>
      <c r="C2644">
        <v>1</v>
      </c>
      <c r="D2644">
        <v>1</v>
      </c>
      <c r="E2644">
        <v>1</v>
      </c>
      <c r="F2644">
        <v>0.36108347557006898</v>
      </c>
      <c r="G2644">
        <v>-11.459516315088599</v>
      </c>
      <c r="H2644">
        <v>0.999999999999999</v>
      </c>
      <c r="I2644">
        <v>33.408815621548001</v>
      </c>
      <c r="J2644" t="s">
        <v>2096</v>
      </c>
      <c r="K2644" t="s">
        <v>25</v>
      </c>
      <c r="L2644" t="s">
        <v>3965</v>
      </c>
      <c r="M2644" t="s">
        <v>3966</v>
      </c>
      <c r="N2644" t="s">
        <v>3967</v>
      </c>
      <c r="O2644" t="s">
        <v>3968</v>
      </c>
      <c r="P2644">
        <v>1.2000000500000001</v>
      </c>
      <c r="Q2644">
        <v>5280569</v>
      </c>
      <c r="R2644" t="s">
        <v>3969</v>
      </c>
      <c r="S2644">
        <v>88009086</v>
      </c>
      <c r="T2644">
        <v>179.03388509999999</v>
      </c>
      <c r="U2644" t="s">
        <v>31</v>
      </c>
      <c r="V2644" t="s">
        <v>14213</v>
      </c>
      <c r="W2644" t="s">
        <v>23</v>
      </c>
    </row>
    <row r="2645" spans="1:23" x14ac:dyDescent="0.4">
      <c r="A2645">
        <v>2644</v>
      </c>
      <c r="B2645">
        <v>1</v>
      </c>
      <c r="C2645">
        <v>1</v>
      </c>
      <c r="D2645">
        <v>1</v>
      </c>
      <c r="E2645">
        <v>1</v>
      </c>
      <c r="F2645">
        <v>0.36108347557006898</v>
      </c>
      <c r="G2645">
        <v>-11.459516315088599</v>
      </c>
      <c r="H2645" t="s">
        <v>23</v>
      </c>
      <c r="I2645">
        <v>33.408815621548001</v>
      </c>
      <c r="J2645" t="s">
        <v>2096</v>
      </c>
      <c r="K2645" t="s">
        <v>25</v>
      </c>
      <c r="L2645" t="s">
        <v>3965</v>
      </c>
      <c r="M2645" t="s">
        <v>3966</v>
      </c>
      <c r="N2645" t="s">
        <v>3967</v>
      </c>
      <c r="O2645" t="s">
        <v>3968</v>
      </c>
      <c r="P2645">
        <v>1.2000000500000001</v>
      </c>
      <c r="Q2645">
        <v>5280569</v>
      </c>
      <c r="R2645" t="s">
        <v>3969</v>
      </c>
      <c r="S2645">
        <v>88009086</v>
      </c>
      <c r="T2645">
        <v>179.03388509999999</v>
      </c>
      <c r="U2645" t="s">
        <v>31</v>
      </c>
      <c r="V2645" t="s">
        <v>3379</v>
      </c>
      <c r="W2645" t="s">
        <v>23</v>
      </c>
    </row>
    <row r="2646" spans="1:23" x14ac:dyDescent="0.4">
      <c r="A2646">
        <v>2645</v>
      </c>
      <c r="B2646">
        <v>1</v>
      </c>
      <c r="C2646">
        <v>1</v>
      </c>
      <c r="D2646">
        <v>1</v>
      </c>
      <c r="E2646">
        <v>1</v>
      </c>
      <c r="F2646">
        <v>0.36084674369048497</v>
      </c>
      <c r="G2646">
        <v>-12.7646698783124</v>
      </c>
      <c r="H2646">
        <v>0.99748743718592903</v>
      </c>
      <c r="I2646">
        <v>15.923142864939299</v>
      </c>
      <c r="J2646" t="s">
        <v>4010</v>
      </c>
      <c r="K2646" t="s">
        <v>25</v>
      </c>
      <c r="L2646" t="s">
        <v>4011</v>
      </c>
      <c r="M2646" t="s">
        <v>4012</v>
      </c>
      <c r="N2646" t="s">
        <v>4013</v>
      </c>
      <c r="O2646" t="s">
        <v>4014</v>
      </c>
      <c r="P2646">
        <v>0.20000000300000001</v>
      </c>
      <c r="Q2646" t="s">
        <v>4015</v>
      </c>
      <c r="R2646" t="s">
        <v>4016</v>
      </c>
      <c r="S2646">
        <v>8610701434</v>
      </c>
      <c r="T2646">
        <v>451.12348800000001</v>
      </c>
      <c r="U2646" t="s">
        <v>31</v>
      </c>
      <c r="V2646" t="s">
        <v>14214</v>
      </c>
      <c r="W2646" t="s">
        <v>23</v>
      </c>
    </row>
    <row r="2647" spans="1:23" x14ac:dyDescent="0.4">
      <c r="A2647">
        <v>2646</v>
      </c>
      <c r="B2647">
        <v>1</v>
      </c>
      <c r="C2647">
        <v>1</v>
      </c>
      <c r="D2647">
        <v>1</v>
      </c>
      <c r="E2647">
        <v>1</v>
      </c>
      <c r="F2647">
        <v>0.36084674369048497</v>
      </c>
      <c r="G2647">
        <v>-12.7646698783124</v>
      </c>
      <c r="H2647" t="s">
        <v>23</v>
      </c>
      <c r="I2647">
        <v>15.923142864939299</v>
      </c>
      <c r="J2647" t="s">
        <v>4010</v>
      </c>
      <c r="K2647" t="s">
        <v>25</v>
      </c>
      <c r="L2647" t="s">
        <v>4011</v>
      </c>
      <c r="M2647" t="s">
        <v>4012</v>
      </c>
      <c r="N2647" t="s">
        <v>4013</v>
      </c>
      <c r="O2647" t="s">
        <v>4014</v>
      </c>
      <c r="P2647">
        <v>0.20000000300000001</v>
      </c>
      <c r="Q2647" t="s">
        <v>4015</v>
      </c>
      <c r="R2647" t="s">
        <v>4016</v>
      </c>
      <c r="S2647">
        <v>8610701434</v>
      </c>
      <c r="T2647">
        <v>451.12348800000001</v>
      </c>
      <c r="U2647" t="s">
        <v>31</v>
      </c>
      <c r="V2647" t="s">
        <v>5316</v>
      </c>
      <c r="W2647" t="s">
        <v>23</v>
      </c>
    </row>
    <row r="2648" spans="1:23" x14ac:dyDescent="0.4">
      <c r="A2648">
        <v>2647</v>
      </c>
      <c r="B2648">
        <v>1</v>
      </c>
      <c r="C2648">
        <v>1</v>
      </c>
      <c r="D2648">
        <v>1</v>
      </c>
      <c r="E2648">
        <v>1</v>
      </c>
      <c r="F2648">
        <v>0.36080504524029799</v>
      </c>
      <c r="G2648">
        <v>-821.06899614939095</v>
      </c>
      <c r="H2648" t="s">
        <v>23</v>
      </c>
      <c r="I2648">
        <v>74.488144105895003</v>
      </c>
      <c r="J2648" t="s">
        <v>6852</v>
      </c>
      <c r="K2648" t="s">
        <v>25</v>
      </c>
      <c r="L2648" t="s">
        <v>6853</v>
      </c>
      <c r="M2648" t="s">
        <v>6854</v>
      </c>
      <c r="N2648" t="s">
        <v>6855</v>
      </c>
      <c r="O2648" t="s">
        <v>6856</v>
      </c>
      <c r="P2648">
        <v>0.20000000300000001</v>
      </c>
      <c r="Q2648">
        <v>213026</v>
      </c>
      <c r="R2648" t="s">
        <v>6857</v>
      </c>
      <c r="S2648">
        <v>70</v>
      </c>
      <c r="T2648">
        <v>507.11331719999998</v>
      </c>
      <c r="U2648" t="s">
        <v>31</v>
      </c>
      <c r="V2648" t="s">
        <v>2304</v>
      </c>
      <c r="W2648" t="s">
        <v>23</v>
      </c>
    </row>
    <row r="2649" spans="1:23" x14ac:dyDescent="0.4">
      <c r="A2649">
        <v>2648</v>
      </c>
      <c r="B2649">
        <v>1</v>
      </c>
      <c r="C2649">
        <v>1</v>
      </c>
      <c r="D2649">
        <v>1</v>
      </c>
      <c r="E2649">
        <v>1</v>
      </c>
      <c r="F2649">
        <v>0.36080504524029799</v>
      </c>
      <c r="G2649">
        <v>-821.06899614939095</v>
      </c>
      <c r="H2649">
        <v>0.999999999999999</v>
      </c>
      <c r="I2649">
        <v>74.488144105895003</v>
      </c>
      <c r="J2649" t="s">
        <v>6852</v>
      </c>
      <c r="K2649" t="s">
        <v>25</v>
      </c>
      <c r="L2649" t="s">
        <v>6853</v>
      </c>
      <c r="M2649" t="s">
        <v>6854</v>
      </c>
      <c r="N2649" t="s">
        <v>6855</v>
      </c>
      <c r="O2649" t="s">
        <v>6856</v>
      </c>
      <c r="P2649">
        <v>0.20000000300000001</v>
      </c>
      <c r="Q2649">
        <v>213026</v>
      </c>
      <c r="R2649" t="s">
        <v>6857</v>
      </c>
      <c r="S2649">
        <v>70</v>
      </c>
      <c r="T2649">
        <v>507.11331719999998</v>
      </c>
      <c r="U2649" t="s">
        <v>31</v>
      </c>
      <c r="V2649" t="s">
        <v>14215</v>
      </c>
      <c r="W2649" t="s">
        <v>23</v>
      </c>
    </row>
    <row r="2650" spans="1:23" x14ac:dyDescent="0.4">
      <c r="A2650">
        <v>2649</v>
      </c>
      <c r="B2650">
        <v>1</v>
      </c>
      <c r="C2650">
        <v>1</v>
      </c>
      <c r="D2650">
        <v>1</v>
      </c>
      <c r="E2650">
        <v>1</v>
      </c>
      <c r="F2650">
        <v>0.360612551654719</v>
      </c>
      <c r="G2650">
        <v>-39.8479793734098</v>
      </c>
      <c r="H2650">
        <v>0.999999999999999</v>
      </c>
      <c r="I2650">
        <v>13.233033355591701</v>
      </c>
      <c r="J2650" t="s">
        <v>1040</v>
      </c>
      <c r="K2650" t="s">
        <v>25</v>
      </c>
      <c r="L2650" t="s">
        <v>1041</v>
      </c>
      <c r="M2650" t="s">
        <v>1042</v>
      </c>
      <c r="N2650" t="s">
        <v>1043</v>
      </c>
      <c r="O2650" t="s">
        <v>1044</v>
      </c>
      <c r="P2650">
        <v>0.69999998799999996</v>
      </c>
      <c r="Q2650">
        <v>68094</v>
      </c>
      <c r="R2650" t="s">
        <v>1045</v>
      </c>
      <c r="S2650">
        <v>19415142</v>
      </c>
      <c r="T2650">
        <v>199.08659</v>
      </c>
      <c r="U2650" t="s">
        <v>31</v>
      </c>
      <c r="V2650" t="s">
        <v>14216</v>
      </c>
      <c r="W2650" t="s">
        <v>23</v>
      </c>
    </row>
    <row r="2651" spans="1:23" x14ac:dyDescent="0.4">
      <c r="A2651">
        <v>2650</v>
      </c>
      <c r="B2651">
        <v>1</v>
      </c>
      <c r="C2651">
        <v>1</v>
      </c>
      <c r="D2651">
        <v>1</v>
      </c>
      <c r="E2651">
        <v>1</v>
      </c>
      <c r="F2651">
        <v>0.360612551654719</v>
      </c>
      <c r="G2651">
        <v>-39.8479793734098</v>
      </c>
      <c r="H2651" t="s">
        <v>23</v>
      </c>
      <c r="I2651">
        <v>13.233033355591701</v>
      </c>
      <c r="J2651" t="s">
        <v>1040</v>
      </c>
      <c r="K2651" t="s">
        <v>25</v>
      </c>
      <c r="L2651" t="s">
        <v>1041</v>
      </c>
      <c r="M2651" t="s">
        <v>1042</v>
      </c>
      <c r="N2651" t="s">
        <v>1043</v>
      </c>
      <c r="O2651" t="s">
        <v>1044</v>
      </c>
      <c r="P2651">
        <v>0.69999998799999996</v>
      </c>
      <c r="Q2651">
        <v>68094</v>
      </c>
      <c r="R2651" t="s">
        <v>1045</v>
      </c>
      <c r="S2651">
        <v>19415142</v>
      </c>
      <c r="T2651">
        <v>199.08659</v>
      </c>
      <c r="U2651" t="s">
        <v>31</v>
      </c>
      <c r="V2651" t="s">
        <v>1209</v>
      </c>
      <c r="W2651" t="s">
        <v>23</v>
      </c>
    </row>
    <row r="2652" spans="1:23" x14ac:dyDescent="0.4">
      <c r="A2652">
        <v>2651</v>
      </c>
      <c r="B2652">
        <v>1</v>
      </c>
      <c r="C2652">
        <v>1</v>
      </c>
      <c r="D2652">
        <v>1</v>
      </c>
      <c r="E2652">
        <v>1</v>
      </c>
      <c r="F2652">
        <v>0.36028491666796297</v>
      </c>
      <c r="G2652">
        <v>-25.439026015301501</v>
      </c>
      <c r="H2652" t="s">
        <v>23</v>
      </c>
      <c r="I2652">
        <v>14.875873813967599</v>
      </c>
      <c r="J2652" t="s">
        <v>1199</v>
      </c>
      <c r="K2652" t="s">
        <v>25</v>
      </c>
      <c r="L2652" t="s">
        <v>1200</v>
      </c>
      <c r="M2652" t="s">
        <v>1201</v>
      </c>
      <c r="N2652" t="s">
        <v>1202</v>
      </c>
      <c r="O2652" t="s">
        <v>1203</v>
      </c>
      <c r="P2652">
        <v>-1.39999998</v>
      </c>
      <c r="Q2652" t="s">
        <v>1204</v>
      </c>
      <c r="R2652" t="s">
        <v>1205</v>
      </c>
      <c r="S2652">
        <v>37544310</v>
      </c>
      <c r="T2652">
        <v>597.18139680000002</v>
      </c>
      <c r="U2652" t="s">
        <v>31</v>
      </c>
      <c r="V2652" t="s">
        <v>11513</v>
      </c>
      <c r="W2652" t="s">
        <v>23</v>
      </c>
    </row>
    <row r="2653" spans="1:23" x14ac:dyDescent="0.4">
      <c r="A2653">
        <v>2652</v>
      </c>
      <c r="B2653">
        <v>1</v>
      </c>
      <c r="C2653">
        <v>1</v>
      </c>
      <c r="D2653">
        <v>1</v>
      </c>
      <c r="E2653">
        <v>1</v>
      </c>
      <c r="F2653">
        <v>0.36028491666796297</v>
      </c>
      <c r="G2653">
        <v>-25.439026015301501</v>
      </c>
      <c r="H2653">
        <v>0.99949748743718503</v>
      </c>
      <c r="I2653">
        <v>14.875873813967599</v>
      </c>
      <c r="J2653" t="s">
        <v>1199</v>
      </c>
      <c r="K2653" t="s">
        <v>25</v>
      </c>
      <c r="L2653" t="s">
        <v>1200</v>
      </c>
      <c r="M2653" t="s">
        <v>1201</v>
      </c>
      <c r="N2653" t="s">
        <v>1202</v>
      </c>
      <c r="O2653" t="s">
        <v>1203</v>
      </c>
      <c r="P2653">
        <v>-1.39999998</v>
      </c>
      <c r="Q2653" t="s">
        <v>1204</v>
      </c>
      <c r="R2653" t="s">
        <v>1205</v>
      </c>
      <c r="S2653">
        <v>37544310</v>
      </c>
      <c r="T2653">
        <v>597.18139680000002</v>
      </c>
      <c r="U2653" t="s">
        <v>31</v>
      </c>
      <c r="V2653" t="s">
        <v>14217</v>
      </c>
      <c r="W2653" t="s">
        <v>23</v>
      </c>
    </row>
    <row r="2654" spans="1:23" x14ac:dyDescent="0.4">
      <c r="A2654">
        <v>2653</v>
      </c>
      <c r="B2654">
        <v>1</v>
      </c>
      <c r="C2654">
        <v>1</v>
      </c>
      <c r="D2654">
        <v>1</v>
      </c>
      <c r="E2654">
        <v>1</v>
      </c>
      <c r="F2654">
        <v>0.36009270743830502</v>
      </c>
      <c r="G2654">
        <v>-3.2824367472410199</v>
      </c>
      <c r="H2654" t="s">
        <v>23</v>
      </c>
      <c r="I2654">
        <v>88.987950774040002</v>
      </c>
      <c r="J2654" t="s">
        <v>1234</v>
      </c>
      <c r="K2654" t="s">
        <v>25</v>
      </c>
      <c r="L2654" t="s">
        <v>14099</v>
      </c>
      <c r="M2654" t="s">
        <v>14100</v>
      </c>
      <c r="N2654" t="s">
        <v>14101</v>
      </c>
      <c r="O2654" t="s">
        <v>14102</v>
      </c>
      <c r="P2654">
        <v>1.7897781100000001</v>
      </c>
      <c r="Q2654" t="s">
        <v>14103</v>
      </c>
      <c r="R2654" t="s">
        <v>14104</v>
      </c>
      <c r="S2654">
        <v>121629566</v>
      </c>
      <c r="T2654">
        <v>287.05501450000003</v>
      </c>
      <c r="U2654" t="s">
        <v>31</v>
      </c>
      <c r="V2654" t="s">
        <v>4179</v>
      </c>
      <c r="W2654" t="s">
        <v>23</v>
      </c>
    </row>
    <row r="2655" spans="1:23" x14ac:dyDescent="0.4">
      <c r="A2655">
        <v>2654</v>
      </c>
      <c r="B2655">
        <v>1</v>
      </c>
      <c r="C2655">
        <v>1</v>
      </c>
      <c r="D2655">
        <v>1</v>
      </c>
      <c r="E2655">
        <v>1</v>
      </c>
      <c r="F2655">
        <v>0.36009270743830502</v>
      </c>
      <c r="G2655">
        <v>-3.2824367472410199</v>
      </c>
      <c r="H2655">
        <v>0.999999999999999</v>
      </c>
      <c r="I2655">
        <v>88.987950774040002</v>
      </c>
      <c r="J2655" t="s">
        <v>1234</v>
      </c>
      <c r="K2655" t="s">
        <v>25</v>
      </c>
      <c r="L2655" t="s">
        <v>14099</v>
      </c>
      <c r="M2655" t="s">
        <v>14100</v>
      </c>
      <c r="N2655" t="s">
        <v>14101</v>
      </c>
      <c r="O2655" t="s">
        <v>14102</v>
      </c>
      <c r="P2655">
        <v>1.7897781100000001</v>
      </c>
      <c r="Q2655" t="s">
        <v>14103</v>
      </c>
      <c r="R2655" t="s">
        <v>14104</v>
      </c>
      <c r="S2655">
        <v>121629566</v>
      </c>
      <c r="T2655">
        <v>287.05501450000003</v>
      </c>
      <c r="U2655" t="s">
        <v>31</v>
      </c>
      <c r="V2655" t="s">
        <v>14218</v>
      </c>
      <c r="W2655" t="s">
        <v>23</v>
      </c>
    </row>
    <row r="2656" spans="1:23" x14ac:dyDescent="0.4">
      <c r="A2656">
        <v>2655</v>
      </c>
      <c r="B2656">
        <v>1</v>
      </c>
      <c r="C2656">
        <v>2</v>
      </c>
      <c r="D2656">
        <v>1</v>
      </c>
      <c r="E2656">
        <v>2</v>
      </c>
      <c r="F2656">
        <v>0.35962400370269598</v>
      </c>
      <c r="G2656">
        <v>-6.6588380287462297</v>
      </c>
      <c r="H2656">
        <v>4.6733668341708501E-2</v>
      </c>
      <c r="I2656">
        <v>18.779588299709602</v>
      </c>
      <c r="J2656" t="s">
        <v>1681</v>
      </c>
      <c r="K2656" t="s">
        <v>25</v>
      </c>
      <c r="L2656" t="s">
        <v>1682</v>
      </c>
      <c r="M2656" t="s">
        <v>1683</v>
      </c>
      <c r="N2656" t="s">
        <v>1684</v>
      </c>
      <c r="O2656" t="s">
        <v>1685</v>
      </c>
      <c r="P2656">
        <v>2.1225359400000001</v>
      </c>
      <c r="Q2656" t="s">
        <v>1686</v>
      </c>
      <c r="R2656" t="s">
        <v>1687</v>
      </c>
      <c r="S2656">
        <v>86829438</v>
      </c>
      <c r="T2656">
        <v>169.0760247</v>
      </c>
      <c r="U2656" t="s">
        <v>31</v>
      </c>
      <c r="V2656" t="s">
        <v>14219</v>
      </c>
      <c r="W2656" t="s">
        <v>23</v>
      </c>
    </row>
    <row r="2657" spans="1:23" x14ac:dyDescent="0.4">
      <c r="A2657">
        <v>2656</v>
      </c>
      <c r="B2657">
        <v>1</v>
      </c>
      <c r="C2657">
        <v>1</v>
      </c>
      <c r="D2657">
        <v>1</v>
      </c>
      <c r="E2657">
        <v>1</v>
      </c>
      <c r="F2657">
        <v>0.35955968765982999</v>
      </c>
      <c r="G2657">
        <v>-5.5296221409738404</v>
      </c>
      <c r="H2657" t="s">
        <v>23</v>
      </c>
      <c r="I2657">
        <v>26.206305562674601</v>
      </c>
      <c r="J2657" t="s">
        <v>3355</v>
      </c>
      <c r="K2657" t="s">
        <v>25</v>
      </c>
      <c r="L2657" t="s">
        <v>3356</v>
      </c>
      <c r="M2657" t="s">
        <v>3357</v>
      </c>
      <c r="N2657" t="s">
        <v>3358</v>
      </c>
      <c r="O2657" t="s">
        <v>3359</v>
      </c>
      <c r="P2657">
        <v>2.5</v>
      </c>
      <c r="Q2657" t="s">
        <v>3360</v>
      </c>
      <c r="R2657" t="s">
        <v>3361</v>
      </c>
      <c r="S2657">
        <v>42969645130</v>
      </c>
      <c r="T2657">
        <v>839.40598</v>
      </c>
      <c r="U2657" t="s">
        <v>31</v>
      </c>
      <c r="V2657" t="s">
        <v>4296</v>
      </c>
      <c r="W2657" t="s">
        <v>23</v>
      </c>
    </row>
    <row r="2658" spans="1:23" x14ac:dyDescent="0.4">
      <c r="A2658">
        <v>2657</v>
      </c>
      <c r="B2658">
        <v>1</v>
      </c>
      <c r="C2658">
        <v>1</v>
      </c>
      <c r="D2658">
        <v>1</v>
      </c>
      <c r="E2658">
        <v>1</v>
      </c>
      <c r="F2658">
        <v>0.35955968765982999</v>
      </c>
      <c r="G2658">
        <v>-5.5296221409738404</v>
      </c>
      <c r="H2658">
        <v>0.99698492462311505</v>
      </c>
      <c r="I2658">
        <v>26.206305562674601</v>
      </c>
      <c r="J2658" t="s">
        <v>3355</v>
      </c>
      <c r="K2658" t="s">
        <v>25</v>
      </c>
      <c r="L2658" t="s">
        <v>3356</v>
      </c>
      <c r="M2658" t="s">
        <v>3357</v>
      </c>
      <c r="N2658" t="s">
        <v>3358</v>
      </c>
      <c r="O2658" t="s">
        <v>3359</v>
      </c>
      <c r="P2658">
        <v>2.5</v>
      </c>
      <c r="Q2658" t="s">
        <v>3360</v>
      </c>
      <c r="R2658" t="s">
        <v>3361</v>
      </c>
      <c r="S2658">
        <v>42969645130</v>
      </c>
      <c r="T2658">
        <v>839.40598</v>
      </c>
      <c r="U2658" t="s">
        <v>31</v>
      </c>
      <c r="V2658" t="s">
        <v>14220</v>
      </c>
      <c r="W2658" t="s">
        <v>23</v>
      </c>
    </row>
    <row r="2659" spans="1:23" x14ac:dyDescent="0.4">
      <c r="A2659">
        <v>2658</v>
      </c>
      <c r="B2659">
        <v>1</v>
      </c>
      <c r="C2659">
        <v>1</v>
      </c>
      <c r="D2659">
        <v>1</v>
      </c>
      <c r="E2659">
        <v>1</v>
      </c>
      <c r="F2659">
        <v>0.359493755121853</v>
      </c>
      <c r="G2659">
        <v>-56.077072478408397</v>
      </c>
      <c r="H2659" t="s">
        <v>23</v>
      </c>
      <c r="I2659">
        <v>6.85093440690438</v>
      </c>
      <c r="J2659" t="s">
        <v>5976</v>
      </c>
      <c r="K2659" t="s">
        <v>25</v>
      </c>
      <c r="L2659" t="s">
        <v>14221</v>
      </c>
      <c r="M2659" t="s">
        <v>14222</v>
      </c>
      <c r="N2659" t="s">
        <v>14223</v>
      </c>
      <c r="O2659" t="s">
        <v>14224</v>
      </c>
      <c r="P2659">
        <v>-1.89999998</v>
      </c>
      <c r="Q2659" t="s">
        <v>14225</v>
      </c>
      <c r="R2659" t="s">
        <v>14226</v>
      </c>
      <c r="S2659">
        <v>2097170</v>
      </c>
      <c r="T2659">
        <v>771.23800000000006</v>
      </c>
      <c r="U2659" t="s">
        <v>31</v>
      </c>
      <c r="V2659" t="s">
        <v>10364</v>
      </c>
      <c r="W2659" t="s">
        <v>23</v>
      </c>
    </row>
    <row r="2660" spans="1:23" x14ac:dyDescent="0.4">
      <c r="A2660">
        <v>2659</v>
      </c>
      <c r="B2660">
        <v>1</v>
      </c>
      <c r="C2660">
        <v>1</v>
      </c>
      <c r="D2660">
        <v>1</v>
      </c>
      <c r="E2660">
        <v>1</v>
      </c>
      <c r="F2660">
        <v>0.359493755121853</v>
      </c>
      <c r="G2660">
        <v>-56.077072478408397</v>
      </c>
      <c r="H2660">
        <v>0.999999999999999</v>
      </c>
      <c r="I2660">
        <v>6.85093440690438</v>
      </c>
      <c r="J2660" t="s">
        <v>5976</v>
      </c>
      <c r="K2660" t="s">
        <v>25</v>
      </c>
      <c r="L2660" t="s">
        <v>14221</v>
      </c>
      <c r="M2660" t="s">
        <v>14222</v>
      </c>
      <c r="N2660" t="s">
        <v>14223</v>
      </c>
      <c r="O2660" t="s">
        <v>14224</v>
      </c>
      <c r="P2660">
        <v>-1.89999998</v>
      </c>
      <c r="Q2660" t="s">
        <v>14225</v>
      </c>
      <c r="R2660" t="s">
        <v>14226</v>
      </c>
      <c r="S2660">
        <v>2097170</v>
      </c>
      <c r="T2660">
        <v>771.23800000000006</v>
      </c>
      <c r="U2660" t="s">
        <v>31</v>
      </c>
      <c r="V2660" t="s">
        <v>14227</v>
      </c>
      <c r="W2660" t="s">
        <v>23</v>
      </c>
    </row>
    <row r="2661" spans="1:23" x14ac:dyDescent="0.4">
      <c r="A2661">
        <v>2660</v>
      </c>
      <c r="B2661">
        <v>1</v>
      </c>
      <c r="C2661">
        <v>3</v>
      </c>
      <c r="D2661">
        <v>1</v>
      </c>
      <c r="E2661">
        <v>2</v>
      </c>
      <c r="F2661">
        <v>0.35872951146990301</v>
      </c>
      <c r="G2661">
        <v>-4.89137485294059</v>
      </c>
      <c r="H2661">
        <v>0.96633165829145695</v>
      </c>
      <c r="I2661">
        <v>35.672269173883798</v>
      </c>
      <c r="J2661" t="s">
        <v>1437</v>
      </c>
      <c r="K2661" t="s">
        <v>25</v>
      </c>
      <c r="L2661" t="s">
        <v>4354</v>
      </c>
      <c r="M2661" t="s">
        <v>4355</v>
      </c>
      <c r="N2661" t="s">
        <v>4356</v>
      </c>
      <c r="O2661" t="s">
        <v>4357</v>
      </c>
      <c r="P2661">
        <v>0.45081716799999999</v>
      </c>
      <c r="Q2661" t="s">
        <v>4358</v>
      </c>
      <c r="R2661" t="s">
        <v>4359</v>
      </c>
      <c r="S2661">
        <v>20900222</v>
      </c>
      <c r="T2661">
        <v>433.11292329999998</v>
      </c>
      <c r="U2661" t="s">
        <v>31</v>
      </c>
      <c r="V2661" t="s">
        <v>14228</v>
      </c>
      <c r="W2661" t="s">
        <v>23</v>
      </c>
    </row>
    <row r="2662" spans="1:23" x14ac:dyDescent="0.4">
      <c r="A2662">
        <v>2661</v>
      </c>
      <c r="B2662">
        <v>1</v>
      </c>
      <c r="C2662">
        <v>1</v>
      </c>
      <c r="D2662">
        <v>1</v>
      </c>
      <c r="E2662">
        <v>1</v>
      </c>
      <c r="F2662">
        <v>0.35831855403544799</v>
      </c>
      <c r="G2662">
        <v>-764.89182822794101</v>
      </c>
      <c r="H2662" t="s">
        <v>23</v>
      </c>
      <c r="I2662">
        <v>36.800360289030799</v>
      </c>
      <c r="J2662" t="s">
        <v>1759</v>
      </c>
      <c r="K2662" t="s">
        <v>25</v>
      </c>
      <c r="L2662" t="s">
        <v>1760</v>
      </c>
      <c r="M2662" t="s">
        <v>1761</v>
      </c>
      <c r="N2662" t="s">
        <v>28</v>
      </c>
      <c r="O2662" t="s">
        <v>1762</v>
      </c>
      <c r="P2662">
        <v>2.7999999500000001</v>
      </c>
      <c r="Q2662">
        <v>139597537</v>
      </c>
      <c r="R2662" t="s">
        <v>1763</v>
      </c>
      <c r="S2662">
        <v>262146</v>
      </c>
      <c r="T2662">
        <v>611.19704679999995</v>
      </c>
      <c r="U2662" t="s">
        <v>31</v>
      </c>
      <c r="V2662" t="s">
        <v>2386</v>
      </c>
      <c r="W2662" t="s">
        <v>23</v>
      </c>
    </row>
    <row r="2663" spans="1:23" x14ac:dyDescent="0.4">
      <c r="A2663">
        <v>2662</v>
      </c>
      <c r="B2663">
        <v>1</v>
      </c>
      <c r="C2663">
        <v>1</v>
      </c>
      <c r="D2663">
        <v>1</v>
      </c>
      <c r="E2663">
        <v>1</v>
      </c>
      <c r="F2663">
        <v>0.35831855403544799</v>
      </c>
      <c r="G2663">
        <v>-764.89182822794101</v>
      </c>
      <c r="H2663">
        <v>0.99497487437185905</v>
      </c>
      <c r="I2663">
        <v>36.800360289030799</v>
      </c>
      <c r="J2663" t="s">
        <v>1759</v>
      </c>
      <c r="K2663" t="s">
        <v>25</v>
      </c>
      <c r="L2663" t="s">
        <v>1760</v>
      </c>
      <c r="M2663" t="s">
        <v>1761</v>
      </c>
      <c r="N2663" t="s">
        <v>28</v>
      </c>
      <c r="O2663" t="s">
        <v>1762</v>
      </c>
      <c r="P2663">
        <v>2.7999999500000001</v>
      </c>
      <c r="Q2663">
        <v>139597537</v>
      </c>
      <c r="R2663" t="s">
        <v>1763</v>
      </c>
      <c r="S2663">
        <v>262146</v>
      </c>
      <c r="T2663">
        <v>611.19704679999995</v>
      </c>
      <c r="U2663" t="s">
        <v>31</v>
      </c>
      <c r="V2663" t="s">
        <v>14229</v>
      </c>
      <c r="W2663" t="s">
        <v>23</v>
      </c>
    </row>
    <row r="2664" spans="1:23" x14ac:dyDescent="0.4">
      <c r="A2664">
        <v>2663</v>
      </c>
      <c r="B2664">
        <v>1</v>
      </c>
      <c r="C2664">
        <v>1</v>
      </c>
      <c r="D2664">
        <v>1</v>
      </c>
      <c r="E2664">
        <v>1</v>
      </c>
      <c r="F2664">
        <v>0.35825207239199403</v>
      </c>
      <c r="G2664">
        <v>-26.075042735726601</v>
      </c>
      <c r="H2664" t="s">
        <v>23</v>
      </c>
      <c r="I2664">
        <v>23.9067933053494</v>
      </c>
      <c r="J2664" t="s">
        <v>3446</v>
      </c>
      <c r="K2664" t="s">
        <v>25</v>
      </c>
      <c r="L2664" t="s">
        <v>3935</v>
      </c>
      <c r="M2664" t="s">
        <v>3936</v>
      </c>
      <c r="N2664" t="s">
        <v>3937</v>
      </c>
      <c r="O2664" t="s">
        <v>3938</v>
      </c>
      <c r="P2664">
        <v>3.5999998999999998</v>
      </c>
      <c r="Q2664" t="s">
        <v>3939</v>
      </c>
      <c r="R2664" t="s">
        <v>3940</v>
      </c>
      <c r="S2664">
        <v>71090550</v>
      </c>
      <c r="T2664">
        <v>751.46270400000003</v>
      </c>
      <c r="U2664" t="s">
        <v>31</v>
      </c>
      <c r="V2664" t="s">
        <v>5737</v>
      </c>
      <c r="W2664" t="s">
        <v>23</v>
      </c>
    </row>
    <row r="2665" spans="1:23" x14ac:dyDescent="0.4">
      <c r="A2665">
        <v>2664</v>
      </c>
      <c r="B2665">
        <v>1</v>
      </c>
      <c r="C2665">
        <v>1</v>
      </c>
      <c r="D2665">
        <v>1</v>
      </c>
      <c r="E2665">
        <v>1</v>
      </c>
      <c r="F2665">
        <v>0.35825207239199403</v>
      </c>
      <c r="G2665">
        <v>-26.075042735726601</v>
      </c>
      <c r="H2665">
        <v>0.999999999999999</v>
      </c>
      <c r="I2665">
        <v>23.9067933053494</v>
      </c>
      <c r="J2665" t="s">
        <v>3446</v>
      </c>
      <c r="K2665" t="s">
        <v>25</v>
      </c>
      <c r="L2665" t="s">
        <v>3935</v>
      </c>
      <c r="M2665" t="s">
        <v>3936</v>
      </c>
      <c r="N2665" t="s">
        <v>3937</v>
      </c>
      <c r="O2665" t="s">
        <v>3938</v>
      </c>
      <c r="P2665">
        <v>3.5999998999999998</v>
      </c>
      <c r="Q2665" t="s">
        <v>3939</v>
      </c>
      <c r="R2665" t="s">
        <v>3940</v>
      </c>
      <c r="S2665">
        <v>71090550</v>
      </c>
      <c r="T2665">
        <v>751.46270400000003</v>
      </c>
      <c r="U2665" t="s">
        <v>31</v>
      </c>
      <c r="V2665" t="s">
        <v>14230</v>
      </c>
      <c r="W2665" t="s">
        <v>23</v>
      </c>
    </row>
    <row r="2666" spans="1:23" x14ac:dyDescent="0.4">
      <c r="A2666">
        <v>2665</v>
      </c>
      <c r="B2666">
        <v>1</v>
      </c>
      <c r="C2666">
        <v>1</v>
      </c>
      <c r="D2666">
        <v>1</v>
      </c>
      <c r="E2666">
        <v>1</v>
      </c>
      <c r="F2666">
        <v>0.35754650122846898</v>
      </c>
      <c r="G2666">
        <v>-40.800215416198697</v>
      </c>
      <c r="H2666">
        <v>0.999999999999999</v>
      </c>
      <c r="I2666">
        <v>69.522827322640595</v>
      </c>
      <c r="J2666" t="s">
        <v>3865</v>
      </c>
      <c r="K2666" t="s">
        <v>25</v>
      </c>
      <c r="L2666" t="s">
        <v>12905</v>
      </c>
      <c r="M2666" t="s">
        <v>12906</v>
      </c>
      <c r="N2666" t="s">
        <v>12907</v>
      </c>
      <c r="O2666" t="s">
        <v>12908</v>
      </c>
      <c r="P2666">
        <v>7.0999999000000003</v>
      </c>
      <c r="Q2666" t="s">
        <v>12909</v>
      </c>
      <c r="R2666" t="s">
        <v>12910</v>
      </c>
      <c r="S2666">
        <v>19548518</v>
      </c>
      <c r="T2666">
        <v>415.32069999999999</v>
      </c>
      <c r="U2666" t="s">
        <v>31</v>
      </c>
      <c r="V2666" t="s">
        <v>14231</v>
      </c>
      <c r="W2666" t="s">
        <v>23</v>
      </c>
    </row>
    <row r="2667" spans="1:23" x14ac:dyDescent="0.4">
      <c r="A2667">
        <v>2666</v>
      </c>
      <c r="B2667">
        <v>1</v>
      </c>
      <c r="C2667">
        <v>1</v>
      </c>
      <c r="D2667">
        <v>1</v>
      </c>
      <c r="E2667">
        <v>1</v>
      </c>
      <c r="F2667">
        <v>0.35754650122846898</v>
      </c>
      <c r="G2667">
        <v>-40.800215416198697</v>
      </c>
      <c r="H2667" t="s">
        <v>23</v>
      </c>
      <c r="I2667">
        <v>69.522827322640595</v>
      </c>
      <c r="J2667" t="s">
        <v>3865</v>
      </c>
      <c r="K2667" t="s">
        <v>25</v>
      </c>
      <c r="L2667" t="s">
        <v>12905</v>
      </c>
      <c r="M2667" t="s">
        <v>12906</v>
      </c>
      <c r="N2667" t="s">
        <v>12907</v>
      </c>
      <c r="O2667" t="s">
        <v>12908</v>
      </c>
      <c r="P2667">
        <v>7.0999999000000003</v>
      </c>
      <c r="Q2667" t="s">
        <v>12909</v>
      </c>
      <c r="R2667" t="s">
        <v>12910</v>
      </c>
      <c r="S2667">
        <v>19548518</v>
      </c>
      <c r="T2667">
        <v>415.32069999999999</v>
      </c>
      <c r="U2667" t="s">
        <v>31</v>
      </c>
      <c r="V2667" t="s">
        <v>6605</v>
      </c>
      <c r="W2667" t="s">
        <v>23</v>
      </c>
    </row>
    <row r="2668" spans="1:23" x14ac:dyDescent="0.4">
      <c r="A2668">
        <v>2667</v>
      </c>
      <c r="B2668">
        <v>1</v>
      </c>
      <c r="C2668">
        <v>1</v>
      </c>
      <c r="D2668">
        <v>1</v>
      </c>
      <c r="E2668">
        <v>1</v>
      </c>
      <c r="F2668">
        <v>0.35736140615428702</v>
      </c>
      <c r="G2668">
        <v>-3.5839300688038902</v>
      </c>
      <c r="H2668">
        <v>0.999999999999999</v>
      </c>
      <c r="I2668">
        <v>22.061576467429401</v>
      </c>
      <c r="J2668" t="s">
        <v>3478</v>
      </c>
      <c r="K2668" t="s">
        <v>25</v>
      </c>
      <c r="L2668" t="s">
        <v>3479</v>
      </c>
      <c r="M2668" t="s">
        <v>3480</v>
      </c>
      <c r="N2668" t="s">
        <v>3481</v>
      </c>
      <c r="O2668" t="s">
        <v>3482</v>
      </c>
      <c r="P2668">
        <v>1</v>
      </c>
      <c r="Q2668" t="s">
        <v>3483</v>
      </c>
      <c r="R2668" t="s">
        <v>3484</v>
      </c>
      <c r="S2668">
        <v>20638078</v>
      </c>
      <c r="T2668">
        <v>431.13365870000001</v>
      </c>
      <c r="U2668" t="s">
        <v>31</v>
      </c>
      <c r="V2668" t="s">
        <v>14232</v>
      </c>
      <c r="W2668" t="s">
        <v>23</v>
      </c>
    </row>
    <row r="2669" spans="1:23" x14ac:dyDescent="0.4">
      <c r="A2669">
        <v>2668</v>
      </c>
      <c r="B2669">
        <v>1</v>
      </c>
      <c r="C2669">
        <v>1</v>
      </c>
      <c r="D2669">
        <v>1</v>
      </c>
      <c r="E2669">
        <v>1</v>
      </c>
      <c r="F2669">
        <v>0.35736140615428702</v>
      </c>
      <c r="G2669">
        <v>-3.5839300688038902</v>
      </c>
      <c r="H2669" t="s">
        <v>23</v>
      </c>
      <c r="I2669">
        <v>22.061576467429401</v>
      </c>
      <c r="J2669" t="s">
        <v>3478</v>
      </c>
      <c r="K2669" t="s">
        <v>25</v>
      </c>
      <c r="L2669" t="s">
        <v>3479</v>
      </c>
      <c r="M2669" t="s">
        <v>3480</v>
      </c>
      <c r="N2669" t="s">
        <v>3481</v>
      </c>
      <c r="O2669" t="s">
        <v>3482</v>
      </c>
      <c r="P2669">
        <v>1</v>
      </c>
      <c r="Q2669" t="s">
        <v>3483</v>
      </c>
      <c r="R2669" t="s">
        <v>3484</v>
      </c>
      <c r="S2669">
        <v>20638078</v>
      </c>
      <c r="T2669">
        <v>431.13365870000001</v>
      </c>
      <c r="U2669" t="s">
        <v>31</v>
      </c>
      <c r="V2669" t="s">
        <v>3486</v>
      </c>
      <c r="W2669" t="s">
        <v>23</v>
      </c>
    </row>
    <row r="2670" spans="1:23" x14ac:dyDescent="0.4">
      <c r="A2670">
        <v>2669</v>
      </c>
      <c r="B2670">
        <v>1</v>
      </c>
      <c r="C2670">
        <v>1</v>
      </c>
      <c r="D2670">
        <v>1</v>
      </c>
      <c r="E2670">
        <v>1</v>
      </c>
      <c r="F2670">
        <v>0.357285264719994</v>
      </c>
      <c r="G2670">
        <v>-3.5817039384561</v>
      </c>
      <c r="H2670">
        <v>0.999999999999999</v>
      </c>
      <c r="I2670">
        <v>22.061576467429401</v>
      </c>
      <c r="J2670" t="s">
        <v>3478</v>
      </c>
      <c r="K2670" t="s">
        <v>25</v>
      </c>
      <c r="L2670" t="s">
        <v>3479</v>
      </c>
      <c r="M2670" t="s">
        <v>3480</v>
      </c>
      <c r="N2670" t="s">
        <v>3481</v>
      </c>
      <c r="O2670" t="s">
        <v>3482</v>
      </c>
      <c r="P2670">
        <v>1</v>
      </c>
      <c r="Q2670" t="s">
        <v>3483</v>
      </c>
      <c r="R2670" t="s">
        <v>3484</v>
      </c>
      <c r="S2670">
        <v>20638078</v>
      </c>
      <c r="T2670">
        <v>431.13366000000002</v>
      </c>
      <c r="U2670" t="s">
        <v>31</v>
      </c>
      <c r="V2670" t="s">
        <v>14233</v>
      </c>
      <c r="W2670" t="s">
        <v>23</v>
      </c>
    </row>
    <row r="2671" spans="1:23" x14ac:dyDescent="0.4">
      <c r="A2671">
        <v>2670</v>
      </c>
      <c r="B2671">
        <v>1</v>
      </c>
      <c r="C2671">
        <v>1</v>
      </c>
      <c r="D2671">
        <v>1</v>
      </c>
      <c r="E2671">
        <v>1</v>
      </c>
      <c r="F2671">
        <v>0.357285264719994</v>
      </c>
      <c r="G2671">
        <v>-3.5817039384561</v>
      </c>
      <c r="H2671" t="s">
        <v>23</v>
      </c>
      <c r="I2671">
        <v>22.061576467429401</v>
      </c>
      <c r="J2671" t="s">
        <v>3478</v>
      </c>
      <c r="K2671" t="s">
        <v>25</v>
      </c>
      <c r="L2671" t="s">
        <v>3479</v>
      </c>
      <c r="M2671" t="s">
        <v>3480</v>
      </c>
      <c r="N2671" t="s">
        <v>3481</v>
      </c>
      <c r="O2671" t="s">
        <v>3482</v>
      </c>
      <c r="P2671">
        <v>1</v>
      </c>
      <c r="Q2671" t="s">
        <v>3483</v>
      </c>
      <c r="R2671" t="s">
        <v>3484</v>
      </c>
      <c r="S2671">
        <v>20638078</v>
      </c>
      <c r="T2671">
        <v>431.13366000000002</v>
      </c>
      <c r="U2671" t="s">
        <v>31</v>
      </c>
      <c r="V2671" t="s">
        <v>3493</v>
      </c>
      <c r="W2671" t="s">
        <v>23</v>
      </c>
    </row>
    <row r="2672" spans="1:23" x14ac:dyDescent="0.4">
      <c r="A2672">
        <v>2671</v>
      </c>
      <c r="B2672">
        <v>1</v>
      </c>
      <c r="C2672">
        <v>3</v>
      </c>
      <c r="D2672">
        <v>1</v>
      </c>
      <c r="E2672">
        <v>3</v>
      </c>
      <c r="F2672">
        <v>0.35718606172725698</v>
      </c>
      <c r="G2672">
        <v>-26.5565638829531</v>
      </c>
      <c r="H2672">
        <v>0.127135678391959</v>
      </c>
      <c r="I2672">
        <v>89.905241962007295</v>
      </c>
      <c r="J2672" t="s">
        <v>14234</v>
      </c>
      <c r="K2672" t="s">
        <v>25</v>
      </c>
      <c r="L2672" t="s">
        <v>14235</v>
      </c>
      <c r="M2672" t="s">
        <v>14236</v>
      </c>
      <c r="N2672" t="s">
        <v>14237</v>
      </c>
      <c r="O2672" t="s">
        <v>14238</v>
      </c>
      <c r="P2672">
        <v>5</v>
      </c>
      <c r="Q2672">
        <v>72303</v>
      </c>
      <c r="R2672" t="s">
        <v>14239</v>
      </c>
      <c r="S2672">
        <v>71098742</v>
      </c>
      <c r="T2672">
        <v>267.13795629999998</v>
      </c>
      <c r="U2672" t="s">
        <v>31</v>
      </c>
      <c r="V2672" t="s">
        <v>14240</v>
      </c>
      <c r="W2672" t="s">
        <v>23</v>
      </c>
    </row>
    <row r="2673" spans="1:23" x14ac:dyDescent="0.4">
      <c r="A2673">
        <v>2672</v>
      </c>
      <c r="B2673">
        <v>1</v>
      </c>
      <c r="C2673">
        <v>2</v>
      </c>
      <c r="D2673">
        <v>1</v>
      </c>
      <c r="E2673">
        <v>2</v>
      </c>
      <c r="F2673">
        <v>0.35657469754024401</v>
      </c>
      <c r="G2673">
        <v>-20.533268895522099</v>
      </c>
      <c r="H2673">
        <v>0.29195979899497398</v>
      </c>
      <c r="I2673">
        <v>39.357378425698101</v>
      </c>
      <c r="J2673" t="s">
        <v>7523</v>
      </c>
      <c r="K2673" t="s">
        <v>25</v>
      </c>
      <c r="L2673" t="s">
        <v>14241</v>
      </c>
      <c r="M2673" t="s">
        <v>14242</v>
      </c>
      <c r="N2673" t="s">
        <v>14243</v>
      </c>
      <c r="O2673" t="s">
        <v>14244</v>
      </c>
      <c r="P2673">
        <v>4.3000001900000004</v>
      </c>
      <c r="Q2673" t="s">
        <v>14245</v>
      </c>
      <c r="R2673" t="s">
        <v>14246</v>
      </c>
      <c r="S2673">
        <v>20504650</v>
      </c>
      <c r="T2673">
        <v>341.13819999999998</v>
      </c>
      <c r="U2673" t="s">
        <v>31</v>
      </c>
      <c r="V2673" t="s">
        <v>14247</v>
      </c>
      <c r="W2673" t="s">
        <v>23</v>
      </c>
    </row>
    <row r="2674" spans="1:23" x14ac:dyDescent="0.4">
      <c r="A2674">
        <v>2673</v>
      </c>
      <c r="B2674">
        <v>1</v>
      </c>
      <c r="C2674">
        <v>1</v>
      </c>
      <c r="D2674">
        <v>1</v>
      </c>
      <c r="E2674">
        <v>1</v>
      </c>
      <c r="F2674">
        <v>0.35616687945436099</v>
      </c>
      <c r="G2674">
        <v>-12.719768692482001</v>
      </c>
      <c r="H2674">
        <v>0.999999999999999</v>
      </c>
      <c r="I2674">
        <v>38.364120612209597</v>
      </c>
      <c r="J2674" t="s">
        <v>1408</v>
      </c>
      <c r="K2674" t="s">
        <v>25</v>
      </c>
      <c r="L2674" t="s">
        <v>1634</v>
      </c>
      <c r="M2674" t="s">
        <v>1635</v>
      </c>
      <c r="N2674" t="s">
        <v>1636</v>
      </c>
      <c r="O2674" t="s">
        <v>1637</v>
      </c>
      <c r="P2674">
        <v>2.3777244099999999</v>
      </c>
      <c r="Q2674" t="s">
        <v>1638</v>
      </c>
      <c r="R2674" t="s">
        <v>1639</v>
      </c>
      <c r="S2674">
        <v>19540002</v>
      </c>
      <c r="T2674">
        <v>289.15466900000001</v>
      </c>
      <c r="U2674" t="s">
        <v>31</v>
      </c>
      <c r="V2674" t="s">
        <v>14248</v>
      </c>
      <c r="W2674" t="s">
        <v>23</v>
      </c>
    </row>
    <row r="2675" spans="1:23" x14ac:dyDescent="0.4">
      <c r="A2675">
        <v>2674</v>
      </c>
      <c r="B2675">
        <v>1</v>
      </c>
      <c r="C2675">
        <v>1</v>
      </c>
      <c r="D2675">
        <v>1</v>
      </c>
      <c r="E2675">
        <v>1</v>
      </c>
      <c r="F2675">
        <v>0.35616687945436099</v>
      </c>
      <c r="G2675">
        <v>-12.719768692482001</v>
      </c>
      <c r="H2675" t="s">
        <v>23</v>
      </c>
      <c r="I2675">
        <v>38.364120612209597</v>
      </c>
      <c r="J2675" t="s">
        <v>1408</v>
      </c>
      <c r="K2675" t="s">
        <v>25</v>
      </c>
      <c r="L2675" t="s">
        <v>1634</v>
      </c>
      <c r="M2675" t="s">
        <v>1635</v>
      </c>
      <c r="N2675" t="s">
        <v>1636</v>
      </c>
      <c r="O2675" t="s">
        <v>1637</v>
      </c>
      <c r="P2675">
        <v>2.3777244099999999</v>
      </c>
      <c r="Q2675" t="s">
        <v>1638</v>
      </c>
      <c r="R2675" t="s">
        <v>1639</v>
      </c>
      <c r="S2675">
        <v>19540002</v>
      </c>
      <c r="T2675">
        <v>289.15466900000001</v>
      </c>
      <c r="U2675" t="s">
        <v>31</v>
      </c>
      <c r="V2675" t="s">
        <v>3518</v>
      </c>
      <c r="W2675" t="s">
        <v>23</v>
      </c>
    </row>
    <row r="2676" spans="1:23" x14ac:dyDescent="0.4">
      <c r="A2676">
        <v>2675</v>
      </c>
      <c r="B2676">
        <v>1</v>
      </c>
      <c r="C2676">
        <v>1</v>
      </c>
      <c r="D2676">
        <v>1</v>
      </c>
      <c r="E2676">
        <v>1</v>
      </c>
      <c r="F2676">
        <v>0.35611261394995503</v>
      </c>
      <c r="G2676">
        <v>-720.13878866576795</v>
      </c>
      <c r="H2676">
        <v>0.999999999999999</v>
      </c>
      <c r="I2676">
        <v>74.754208642130607</v>
      </c>
      <c r="J2676" t="s">
        <v>12728</v>
      </c>
      <c r="K2676" t="s">
        <v>25</v>
      </c>
      <c r="L2676" t="s">
        <v>12729</v>
      </c>
      <c r="M2676" t="s">
        <v>12730</v>
      </c>
      <c r="N2676" t="s">
        <v>28</v>
      </c>
      <c r="O2676" t="s">
        <v>12731</v>
      </c>
      <c r="P2676">
        <v>7.2857818600000002</v>
      </c>
      <c r="R2676" t="s">
        <v>12732</v>
      </c>
      <c r="S2676">
        <v>2097152</v>
      </c>
      <c r="T2676">
        <v>751.46270400000003</v>
      </c>
      <c r="U2676" t="s">
        <v>31</v>
      </c>
      <c r="V2676" t="s">
        <v>14249</v>
      </c>
      <c r="W2676" t="s">
        <v>23</v>
      </c>
    </row>
    <row r="2677" spans="1:23" x14ac:dyDescent="0.4">
      <c r="A2677">
        <v>2676</v>
      </c>
      <c r="B2677">
        <v>1</v>
      </c>
      <c r="C2677">
        <v>1</v>
      </c>
      <c r="D2677">
        <v>1</v>
      </c>
      <c r="E2677">
        <v>1</v>
      </c>
      <c r="F2677">
        <v>0.35611261394995503</v>
      </c>
      <c r="G2677">
        <v>-720.13878866576795</v>
      </c>
      <c r="H2677" t="s">
        <v>23</v>
      </c>
      <c r="I2677">
        <v>74.754208642130607</v>
      </c>
      <c r="J2677" t="s">
        <v>12728</v>
      </c>
      <c r="K2677" t="s">
        <v>25</v>
      </c>
      <c r="L2677" t="s">
        <v>12729</v>
      </c>
      <c r="M2677" t="s">
        <v>12730</v>
      </c>
      <c r="N2677" t="s">
        <v>28</v>
      </c>
      <c r="O2677" t="s">
        <v>12731</v>
      </c>
      <c r="P2677">
        <v>7.2857818600000002</v>
      </c>
      <c r="R2677" t="s">
        <v>12732</v>
      </c>
      <c r="S2677">
        <v>2097152</v>
      </c>
      <c r="T2677">
        <v>751.46270400000003</v>
      </c>
      <c r="U2677" t="s">
        <v>31</v>
      </c>
      <c r="V2677" t="s">
        <v>3453</v>
      </c>
      <c r="W2677" t="s">
        <v>23</v>
      </c>
    </row>
    <row r="2678" spans="1:23" x14ac:dyDescent="0.4">
      <c r="A2678">
        <v>2677</v>
      </c>
      <c r="B2678">
        <v>1</v>
      </c>
      <c r="C2678">
        <v>1</v>
      </c>
      <c r="D2678">
        <v>1</v>
      </c>
      <c r="E2678">
        <v>1</v>
      </c>
      <c r="F2678">
        <v>0.35586548983732602</v>
      </c>
      <c r="G2678">
        <v>-5.2664140174711296</v>
      </c>
      <c r="H2678" t="s">
        <v>23</v>
      </c>
      <c r="I2678">
        <v>14.393088138280699</v>
      </c>
      <c r="J2678" t="s">
        <v>2752</v>
      </c>
      <c r="K2678" t="s">
        <v>25</v>
      </c>
      <c r="L2678" t="s">
        <v>6166</v>
      </c>
      <c r="M2678" t="s">
        <v>6167</v>
      </c>
      <c r="N2678" t="s">
        <v>6168</v>
      </c>
      <c r="O2678" t="s">
        <v>6169</v>
      </c>
      <c r="P2678">
        <v>0.10000000100000001</v>
      </c>
      <c r="Q2678" t="s">
        <v>6170</v>
      </c>
      <c r="R2678" t="s">
        <v>6171</v>
      </c>
      <c r="S2678">
        <v>34380234874</v>
      </c>
      <c r="T2678">
        <v>451.08710250000001</v>
      </c>
      <c r="U2678" t="s">
        <v>31</v>
      </c>
      <c r="V2678" t="s">
        <v>7910</v>
      </c>
      <c r="W2678" t="s">
        <v>23</v>
      </c>
    </row>
    <row r="2679" spans="1:23" x14ac:dyDescent="0.4">
      <c r="A2679">
        <v>2678</v>
      </c>
      <c r="B2679">
        <v>1</v>
      </c>
      <c r="C2679">
        <v>1</v>
      </c>
      <c r="D2679">
        <v>1</v>
      </c>
      <c r="E2679">
        <v>1</v>
      </c>
      <c r="F2679">
        <v>0.35586548983732602</v>
      </c>
      <c r="G2679">
        <v>-5.2664140174711296</v>
      </c>
      <c r="H2679">
        <v>0.999999999999999</v>
      </c>
      <c r="I2679">
        <v>14.393088138280699</v>
      </c>
      <c r="J2679" t="s">
        <v>2752</v>
      </c>
      <c r="K2679" t="s">
        <v>25</v>
      </c>
      <c r="L2679" t="s">
        <v>6166</v>
      </c>
      <c r="M2679" t="s">
        <v>6167</v>
      </c>
      <c r="N2679" t="s">
        <v>6168</v>
      </c>
      <c r="O2679" t="s">
        <v>6169</v>
      </c>
      <c r="P2679">
        <v>0.10000000100000001</v>
      </c>
      <c r="Q2679" t="s">
        <v>6170</v>
      </c>
      <c r="R2679" t="s">
        <v>6171</v>
      </c>
      <c r="S2679">
        <v>34380234874</v>
      </c>
      <c r="T2679">
        <v>451.08710250000001</v>
      </c>
      <c r="U2679" t="s">
        <v>31</v>
      </c>
      <c r="V2679" t="s">
        <v>14250</v>
      </c>
      <c r="W2679" t="s">
        <v>23</v>
      </c>
    </row>
    <row r="2680" spans="1:23" x14ac:dyDescent="0.4">
      <c r="A2680">
        <v>2679</v>
      </c>
      <c r="B2680">
        <v>1</v>
      </c>
      <c r="C2680">
        <v>1</v>
      </c>
      <c r="D2680">
        <v>1</v>
      </c>
      <c r="E2680">
        <v>2</v>
      </c>
      <c r="F2680">
        <v>0.35578922531691298</v>
      </c>
      <c r="G2680">
        <v>-636.122316404912</v>
      </c>
      <c r="H2680" t="s">
        <v>23</v>
      </c>
      <c r="I2680">
        <v>35.0182324825264</v>
      </c>
      <c r="J2680" t="s">
        <v>1417</v>
      </c>
      <c r="K2680" t="s">
        <v>25</v>
      </c>
      <c r="L2680" t="s">
        <v>1418</v>
      </c>
      <c r="M2680" t="s">
        <v>1419</v>
      </c>
      <c r="N2680" t="s">
        <v>28</v>
      </c>
      <c r="O2680" t="s">
        <v>1420</v>
      </c>
      <c r="P2680">
        <v>-0.10000000100000001</v>
      </c>
      <c r="Q2680" t="s">
        <v>1421</v>
      </c>
      <c r="R2680" t="s">
        <v>1422</v>
      </c>
      <c r="S2680">
        <v>35651654</v>
      </c>
      <c r="T2680">
        <v>597.14501129999996</v>
      </c>
      <c r="U2680" t="s">
        <v>31</v>
      </c>
      <c r="V2680" t="s">
        <v>9154</v>
      </c>
      <c r="W2680" t="s">
        <v>23</v>
      </c>
    </row>
    <row r="2681" spans="1:23" x14ac:dyDescent="0.4">
      <c r="A2681">
        <v>2680</v>
      </c>
      <c r="B2681">
        <v>1</v>
      </c>
      <c r="C2681">
        <v>1</v>
      </c>
      <c r="D2681">
        <v>1</v>
      </c>
      <c r="E2681">
        <v>2</v>
      </c>
      <c r="F2681">
        <v>0.35578922531691298</v>
      </c>
      <c r="G2681">
        <v>-636.122316404912</v>
      </c>
      <c r="H2681">
        <v>0.65778894472361804</v>
      </c>
      <c r="I2681">
        <v>35.0182324825264</v>
      </c>
      <c r="J2681" t="s">
        <v>1417</v>
      </c>
      <c r="K2681" t="s">
        <v>25</v>
      </c>
      <c r="L2681" t="s">
        <v>1418</v>
      </c>
      <c r="M2681" t="s">
        <v>1419</v>
      </c>
      <c r="N2681" t="s">
        <v>28</v>
      </c>
      <c r="O2681" t="s">
        <v>1420</v>
      </c>
      <c r="P2681">
        <v>-0.10000000100000001</v>
      </c>
      <c r="Q2681" t="s">
        <v>1421</v>
      </c>
      <c r="R2681" t="s">
        <v>1422</v>
      </c>
      <c r="S2681">
        <v>35651654</v>
      </c>
      <c r="T2681">
        <v>597.14501129999996</v>
      </c>
      <c r="U2681" t="s">
        <v>31</v>
      </c>
      <c r="V2681" t="s">
        <v>14251</v>
      </c>
      <c r="W2681" t="s">
        <v>23</v>
      </c>
    </row>
    <row r="2682" spans="1:23" x14ac:dyDescent="0.4">
      <c r="A2682">
        <v>2681</v>
      </c>
      <c r="B2682">
        <v>1</v>
      </c>
      <c r="C2682">
        <v>1</v>
      </c>
      <c r="D2682">
        <v>1</v>
      </c>
      <c r="E2682">
        <v>2</v>
      </c>
      <c r="F2682">
        <v>0.35570577009813298</v>
      </c>
      <c r="G2682">
        <v>-37.447741670753601</v>
      </c>
      <c r="H2682">
        <v>0.450251256281407</v>
      </c>
      <c r="I2682">
        <v>24.460196753201199</v>
      </c>
      <c r="J2682" t="s">
        <v>1918</v>
      </c>
      <c r="K2682" t="s">
        <v>25</v>
      </c>
      <c r="L2682" t="s">
        <v>1919</v>
      </c>
      <c r="M2682" t="s">
        <v>1920</v>
      </c>
      <c r="N2682" t="s">
        <v>1921</v>
      </c>
      <c r="O2682" t="s">
        <v>1922</v>
      </c>
      <c r="P2682">
        <v>-2.2999999500000001</v>
      </c>
      <c r="Q2682" t="s">
        <v>1923</v>
      </c>
      <c r="R2682" t="s">
        <v>1924</v>
      </c>
      <c r="S2682">
        <v>70836598</v>
      </c>
      <c r="T2682">
        <v>389.14422339999999</v>
      </c>
      <c r="U2682" t="s">
        <v>31</v>
      </c>
      <c r="V2682" t="s">
        <v>14252</v>
      </c>
      <c r="W2682" t="s">
        <v>23</v>
      </c>
    </row>
    <row r="2683" spans="1:23" x14ac:dyDescent="0.4">
      <c r="A2683">
        <v>2682</v>
      </c>
      <c r="B2683">
        <v>1</v>
      </c>
      <c r="C2683">
        <v>1</v>
      </c>
      <c r="D2683">
        <v>1</v>
      </c>
      <c r="E2683">
        <v>2</v>
      </c>
      <c r="F2683">
        <v>0.35570577009813298</v>
      </c>
      <c r="G2683">
        <v>-37.447741670753601</v>
      </c>
      <c r="H2683" t="s">
        <v>23</v>
      </c>
      <c r="I2683">
        <v>24.460196753201199</v>
      </c>
      <c r="J2683" t="s">
        <v>1918</v>
      </c>
      <c r="K2683" t="s">
        <v>25</v>
      </c>
      <c r="L2683" t="s">
        <v>1919</v>
      </c>
      <c r="M2683" t="s">
        <v>1920</v>
      </c>
      <c r="N2683" t="s">
        <v>1921</v>
      </c>
      <c r="O2683" t="s">
        <v>1922</v>
      </c>
      <c r="P2683">
        <v>-2.2999999500000001</v>
      </c>
      <c r="Q2683" t="s">
        <v>1923</v>
      </c>
      <c r="R2683" t="s">
        <v>1924</v>
      </c>
      <c r="S2683">
        <v>70836598</v>
      </c>
      <c r="T2683">
        <v>389.14422339999999</v>
      </c>
      <c r="U2683" t="s">
        <v>31</v>
      </c>
      <c r="V2683" t="s">
        <v>1925</v>
      </c>
      <c r="W2683" t="s">
        <v>23</v>
      </c>
    </row>
    <row r="2684" spans="1:23" x14ac:dyDescent="0.4">
      <c r="A2684">
        <v>2683</v>
      </c>
      <c r="B2684">
        <v>1</v>
      </c>
      <c r="C2684">
        <v>1</v>
      </c>
      <c r="D2684">
        <v>1</v>
      </c>
      <c r="E2684">
        <v>1</v>
      </c>
      <c r="F2684">
        <v>0.35565977936301801</v>
      </c>
      <c r="G2684">
        <v>-7.00158877220795</v>
      </c>
      <c r="H2684" t="s">
        <v>23</v>
      </c>
      <c r="I2684">
        <v>86.013733278392394</v>
      </c>
      <c r="J2684" t="s">
        <v>1785</v>
      </c>
      <c r="K2684" t="s">
        <v>25</v>
      </c>
      <c r="L2684" t="s">
        <v>14161</v>
      </c>
      <c r="M2684" t="s">
        <v>14162</v>
      </c>
      <c r="N2684" t="s">
        <v>14163</v>
      </c>
      <c r="O2684" t="s">
        <v>14164</v>
      </c>
      <c r="P2684">
        <v>2.5</v>
      </c>
      <c r="Q2684" t="s">
        <v>14165</v>
      </c>
      <c r="R2684" t="s">
        <v>14166</v>
      </c>
      <c r="S2684">
        <v>121563518</v>
      </c>
      <c r="T2684">
        <v>255.0651853</v>
      </c>
      <c r="U2684" t="s">
        <v>31</v>
      </c>
      <c r="V2684" t="s">
        <v>10250</v>
      </c>
      <c r="W2684" t="s">
        <v>23</v>
      </c>
    </row>
    <row r="2685" spans="1:23" x14ac:dyDescent="0.4">
      <c r="A2685">
        <v>2684</v>
      </c>
      <c r="B2685">
        <v>1</v>
      </c>
      <c r="C2685">
        <v>1</v>
      </c>
      <c r="D2685">
        <v>1</v>
      </c>
      <c r="E2685">
        <v>1</v>
      </c>
      <c r="F2685">
        <v>0.35565977936301801</v>
      </c>
      <c r="G2685">
        <v>-7.00158877220795</v>
      </c>
      <c r="H2685">
        <v>0.999999999999999</v>
      </c>
      <c r="I2685">
        <v>86.013733278392394</v>
      </c>
      <c r="J2685" t="s">
        <v>1785</v>
      </c>
      <c r="K2685" t="s">
        <v>25</v>
      </c>
      <c r="L2685" t="s">
        <v>14161</v>
      </c>
      <c r="M2685" t="s">
        <v>14162</v>
      </c>
      <c r="N2685" t="s">
        <v>14163</v>
      </c>
      <c r="O2685" t="s">
        <v>14164</v>
      </c>
      <c r="P2685">
        <v>2.5</v>
      </c>
      <c r="Q2685" t="s">
        <v>14165</v>
      </c>
      <c r="R2685" t="s">
        <v>14166</v>
      </c>
      <c r="S2685">
        <v>121563518</v>
      </c>
      <c r="T2685">
        <v>255.0651853</v>
      </c>
      <c r="U2685" t="s">
        <v>31</v>
      </c>
      <c r="V2685" t="s">
        <v>14253</v>
      </c>
      <c r="W2685" t="s">
        <v>23</v>
      </c>
    </row>
    <row r="2686" spans="1:23" x14ac:dyDescent="0.4">
      <c r="A2686">
        <v>2685</v>
      </c>
      <c r="B2686">
        <v>1</v>
      </c>
      <c r="C2686">
        <v>1</v>
      </c>
      <c r="D2686">
        <v>1</v>
      </c>
      <c r="E2686">
        <v>1</v>
      </c>
      <c r="F2686">
        <v>0.35545009737446398</v>
      </c>
      <c r="G2686">
        <v>-274.560055236854</v>
      </c>
      <c r="H2686" t="s">
        <v>23</v>
      </c>
      <c r="I2686">
        <v>153.07036142759699</v>
      </c>
      <c r="J2686" t="s">
        <v>2956</v>
      </c>
      <c r="K2686" t="s">
        <v>25</v>
      </c>
      <c r="L2686" t="s">
        <v>2957</v>
      </c>
      <c r="M2686" t="s">
        <v>2958</v>
      </c>
      <c r="N2686" t="s">
        <v>2959</v>
      </c>
      <c r="O2686" t="s">
        <v>2960</v>
      </c>
      <c r="P2686">
        <v>1.5316435100000001</v>
      </c>
      <c r="Q2686" t="s">
        <v>2961</v>
      </c>
      <c r="R2686" t="s">
        <v>2962</v>
      </c>
      <c r="S2686">
        <v>50331718</v>
      </c>
      <c r="T2686">
        <v>303.04992909999999</v>
      </c>
      <c r="U2686" t="s">
        <v>31</v>
      </c>
      <c r="V2686" t="s">
        <v>7540</v>
      </c>
      <c r="W2686" t="s">
        <v>23</v>
      </c>
    </row>
    <row r="2687" spans="1:23" x14ac:dyDescent="0.4">
      <c r="A2687">
        <v>2686</v>
      </c>
      <c r="B2687">
        <v>1</v>
      </c>
      <c r="C2687">
        <v>1</v>
      </c>
      <c r="D2687">
        <v>1</v>
      </c>
      <c r="E2687">
        <v>1</v>
      </c>
      <c r="F2687">
        <v>0.35545009737446398</v>
      </c>
      <c r="G2687">
        <v>-274.560055236854</v>
      </c>
      <c r="H2687">
        <v>0.999999999999999</v>
      </c>
      <c r="I2687">
        <v>153.07036142759699</v>
      </c>
      <c r="J2687" t="s">
        <v>2956</v>
      </c>
      <c r="K2687" t="s">
        <v>25</v>
      </c>
      <c r="L2687" t="s">
        <v>2957</v>
      </c>
      <c r="M2687" t="s">
        <v>2958</v>
      </c>
      <c r="N2687" t="s">
        <v>2959</v>
      </c>
      <c r="O2687" t="s">
        <v>2960</v>
      </c>
      <c r="P2687">
        <v>1.5316435100000001</v>
      </c>
      <c r="Q2687" t="s">
        <v>2961</v>
      </c>
      <c r="R2687" t="s">
        <v>2962</v>
      </c>
      <c r="S2687">
        <v>50331718</v>
      </c>
      <c r="T2687">
        <v>303.04992909999999</v>
      </c>
      <c r="U2687" t="s">
        <v>31</v>
      </c>
      <c r="V2687" t="s">
        <v>14254</v>
      </c>
      <c r="W2687" t="s">
        <v>23</v>
      </c>
    </row>
    <row r="2688" spans="1:23" x14ac:dyDescent="0.4">
      <c r="A2688">
        <v>2687</v>
      </c>
      <c r="B2688">
        <v>1</v>
      </c>
      <c r="C2688">
        <v>1</v>
      </c>
      <c r="D2688">
        <v>1</v>
      </c>
      <c r="E2688">
        <v>1</v>
      </c>
      <c r="F2688">
        <v>0.35489577677155998</v>
      </c>
      <c r="G2688">
        <v>-27.1893803086001</v>
      </c>
      <c r="H2688">
        <v>0.99296482412060305</v>
      </c>
      <c r="I2688">
        <v>18.070297055376599</v>
      </c>
      <c r="J2688" t="s">
        <v>3446</v>
      </c>
      <c r="K2688" t="s">
        <v>25</v>
      </c>
      <c r="L2688" t="s">
        <v>3935</v>
      </c>
      <c r="M2688" t="s">
        <v>3936</v>
      </c>
      <c r="N2688" t="s">
        <v>3937</v>
      </c>
      <c r="O2688" t="s">
        <v>3938</v>
      </c>
      <c r="P2688">
        <v>3.5999998999999998</v>
      </c>
      <c r="Q2688" t="s">
        <v>3939</v>
      </c>
      <c r="R2688" t="s">
        <v>3940</v>
      </c>
      <c r="S2688">
        <v>71090550</v>
      </c>
      <c r="T2688">
        <v>751.46270400000003</v>
      </c>
      <c r="U2688" t="s">
        <v>31</v>
      </c>
      <c r="V2688" t="s">
        <v>14255</v>
      </c>
      <c r="W2688" t="s">
        <v>23</v>
      </c>
    </row>
    <row r="2689" spans="1:23" x14ac:dyDescent="0.4">
      <c r="A2689">
        <v>2688</v>
      </c>
      <c r="B2689">
        <v>1</v>
      </c>
      <c r="C2689">
        <v>1</v>
      </c>
      <c r="D2689">
        <v>1</v>
      </c>
      <c r="E2689">
        <v>1</v>
      </c>
      <c r="F2689">
        <v>0.35463852994414402</v>
      </c>
      <c r="G2689">
        <v>-566.40307036712295</v>
      </c>
      <c r="H2689" t="s">
        <v>23</v>
      </c>
      <c r="I2689">
        <v>63.4288798177461</v>
      </c>
      <c r="J2689" t="s">
        <v>3505</v>
      </c>
      <c r="K2689" t="s">
        <v>25</v>
      </c>
      <c r="L2689" t="s">
        <v>3506</v>
      </c>
      <c r="M2689" t="s">
        <v>3507</v>
      </c>
      <c r="N2689" t="s">
        <v>3508</v>
      </c>
      <c r="O2689" t="s">
        <v>3509</v>
      </c>
      <c r="P2689">
        <v>6.1999998099999996</v>
      </c>
      <c r="Q2689" t="s">
        <v>3510</v>
      </c>
      <c r="R2689" t="s">
        <v>3511</v>
      </c>
      <c r="S2689">
        <v>70</v>
      </c>
      <c r="T2689">
        <v>751.39850000000001</v>
      </c>
      <c r="U2689" t="s">
        <v>31</v>
      </c>
      <c r="V2689" t="s">
        <v>3512</v>
      </c>
      <c r="W2689" t="s">
        <v>23</v>
      </c>
    </row>
    <row r="2690" spans="1:23" x14ac:dyDescent="0.4">
      <c r="A2690">
        <v>2689</v>
      </c>
      <c r="B2690">
        <v>1</v>
      </c>
      <c r="C2690">
        <v>1</v>
      </c>
      <c r="D2690">
        <v>1</v>
      </c>
      <c r="E2690">
        <v>1</v>
      </c>
      <c r="F2690">
        <v>0.35463852994414402</v>
      </c>
      <c r="G2690">
        <v>-566.40307036712295</v>
      </c>
      <c r="H2690">
        <v>0.999999999999999</v>
      </c>
      <c r="I2690">
        <v>63.4288798177461</v>
      </c>
      <c r="J2690" t="s">
        <v>3505</v>
      </c>
      <c r="K2690" t="s">
        <v>25</v>
      </c>
      <c r="L2690" t="s">
        <v>3506</v>
      </c>
      <c r="M2690" t="s">
        <v>3507</v>
      </c>
      <c r="N2690" t="s">
        <v>3508</v>
      </c>
      <c r="O2690" t="s">
        <v>3509</v>
      </c>
      <c r="P2690">
        <v>6.1999998099999996</v>
      </c>
      <c r="Q2690" t="s">
        <v>3510</v>
      </c>
      <c r="R2690" t="s">
        <v>3511</v>
      </c>
      <c r="S2690">
        <v>70</v>
      </c>
      <c r="T2690">
        <v>751.39850000000001</v>
      </c>
      <c r="U2690" t="s">
        <v>31</v>
      </c>
      <c r="V2690" t="s">
        <v>14256</v>
      </c>
      <c r="W2690" t="s">
        <v>23</v>
      </c>
    </row>
    <row r="2691" spans="1:23" x14ac:dyDescent="0.4">
      <c r="A2691">
        <v>2690</v>
      </c>
      <c r="B2691">
        <v>1</v>
      </c>
      <c r="C2691">
        <v>1</v>
      </c>
      <c r="D2691">
        <v>1</v>
      </c>
      <c r="E2691">
        <v>1</v>
      </c>
      <c r="F2691">
        <v>0.35423868293599697</v>
      </c>
      <c r="G2691">
        <v>-13.6588863817451</v>
      </c>
      <c r="H2691">
        <v>0.999999999999999</v>
      </c>
      <c r="I2691">
        <v>40.561649274547101</v>
      </c>
      <c r="J2691" t="s">
        <v>1408</v>
      </c>
      <c r="K2691" t="s">
        <v>25</v>
      </c>
      <c r="L2691" t="s">
        <v>1634</v>
      </c>
      <c r="M2691" t="s">
        <v>1635</v>
      </c>
      <c r="N2691" t="s">
        <v>1636</v>
      </c>
      <c r="O2691" t="s">
        <v>1637</v>
      </c>
      <c r="P2691">
        <v>2.3777244099999999</v>
      </c>
      <c r="Q2691" t="s">
        <v>1638</v>
      </c>
      <c r="R2691" t="s">
        <v>1639</v>
      </c>
      <c r="S2691">
        <v>19540002</v>
      </c>
      <c r="T2691">
        <v>289.15467000000001</v>
      </c>
      <c r="U2691" t="s">
        <v>31</v>
      </c>
      <c r="V2691" t="s">
        <v>14257</v>
      </c>
      <c r="W2691" t="s">
        <v>23</v>
      </c>
    </row>
    <row r="2692" spans="1:23" x14ac:dyDescent="0.4">
      <c r="A2692">
        <v>2691</v>
      </c>
      <c r="B2692">
        <v>1</v>
      </c>
      <c r="C2692">
        <v>1</v>
      </c>
      <c r="D2692">
        <v>1</v>
      </c>
      <c r="E2692">
        <v>1</v>
      </c>
      <c r="F2692">
        <v>0.35423868293599697</v>
      </c>
      <c r="G2692">
        <v>-13.6588863817451</v>
      </c>
      <c r="H2692" t="s">
        <v>23</v>
      </c>
      <c r="I2692">
        <v>40.561649274547101</v>
      </c>
      <c r="J2692" t="s">
        <v>1408</v>
      </c>
      <c r="K2692" t="s">
        <v>25</v>
      </c>
      <c r="L2692" t="s">
        <v>1634</v>
      </c>
      <c r="M2692" t="s">
        <v>1635</v>
      </c>
      <c r="N2692" t="s">
        <v>1636</v>
      </c>
      <c r="O2692" t="s">
        <v>1637</v>
      </c>
      <c r="P2692">
        <v>2.3777244099999999</v>
      </c>
      <c r="Q2692" t="s">
        <v>1638</v>
      </c>
      <c r="R2692" t="s">
        <v>1639</v>
      </c>
      <c r="S2692">
        <v>19540002</v>
      </c>
      <c r="T2692">
        <v>289.15467000000001</v>
      </c>
      <c r="U2692" t="s">
        <v>31</v>
      </c>
      <c r="V2692" t="s">
        <v>1588</v>
      </c>
      <c r="W2692" t="s">
        <v>23</v>
      </c>
    </row>
    <row r="2693" spans="1:23" x14ac:dyDescent="0.4">
      <c r="A2693">
        <v>2692</v>
      </c>
      <c r="B2693">
        <v>1</v>
      </c>
      <c r="C2693">
        <v>4</v>
      </c>
      <c r="D2693">
        <v>1</v>
      </c>
      <c r="E2693">
        <v>2</v>
      </c>
      <c r="F2693">
        <v>0.35350384981911998</v>
      </c>
      <c r="G2693">
        <v>-8.7391918631721595</v>
      </c>
      <c r="H2693">
        <v>6.2814070351758802E-2</v>
      </c>
      <c r="I2693">
        <v>19.342576064344598</v>
      </c>
      <c r="J2693" t="s">
        <v>1017</v>
      </c>
      <c r="K2693" t="s">
        <v>25</v>
      </c>
      <c r="L2693" t="s">
        <v>1018</v>
      </c>
      <c r="M2693" t="s">
        <v>1019</v>
      </c>
      <c r="N2693" t="s">
        <v>1020</v>
      </c>
      <c r="O2693" t="s">
        <v>1021</v>
      </c>
      <c r="P2693">
        <v>0.89999997600000003</v>
      </c>
      <c r="Q2693" t="s">
        <v>1022</v>
      </c>
      <c r="R2693" t="s">
        <v>1023</v>
      </c>
      <c r="S2693">
        <v>34447747966</v>
      </c>
      <c r="T2693">
        <v>449.10783789999999</v>
      </c>
      <c r="U2693" t="s">
        <v>31</v>
      </c>
      <c r="V2693" t="s">
        <v>14258</v>
      </c>
      <c r="W2693" t="s">
        <v>23</v>
      </c>
    </row>
    <row r="2694" spans="1:23" x14ac:dyDescent="0.4">
      <c r="A2694">
        <v>2693</v>
      </c>
      <c r="B2694">
        <v>1</v>
      </c>
      <c r="C2694">
        <v>1</v>
      </c>
      <c r="D2694">
        <v>1</v>
      </c>
      <c r="E2694">
        <v>1</v>
      </c>
      <c r="F2694">
        <v>0.353501171288371</v>
      </c>
      <c r="G2694">
        <v>-7.5708897804626103</v>
      </c>
      <c r="H2694" t="s">
        <v>23</v>
      </c>
      <c r="I2694">
        <v>16.881868880114201</v>
      </c>
      <c r="J2694" t="s">
        <v>2455</v>
      </c>
      <c r="K2694" t="s">
        <v>25</v>
      </c>
      <c r="L2694" t="s">
        <v>3722</v>
      </c>
      <c r="M2694" t="s">
        <v>3723</v>
      </c>
      <c r="N2694" t="s">
        <v>3724</v>
      </c>
      <c r="O2694" t="s">
        <v>3725</v>
      </c>
      <c r="P2694">
        <v>-2.2000000499999999</v>
      </c>
      <c r="Q2694" t="s">
        <v>3726</v>
      </c>
      <c r="R2694" t="s">
        <v>3727</v>
      </c>
      <c r="S2694">
        <v>3981686</v>
      </c>
      <c r="T2694">
        <v>741.22365549999995</v>
      </c>
      <c r="U2694" t="s">
        <v>31</v>
      </c>
      <c r="V2694" t="s">
        <v>2978</v>
      </c>
      <c r="W2694" t="s">
        <v>23</v>
      </c>
    </row>
    <row r="2695" spans="1:23" x14ac:dyDescent="0.4">
      <c r="A2695">
        <v>2694</v>
      </c>
      <c r="B2695">
        <v>1</v>
      </c>
      <c r="C2695">
        <v>1</v>
      </c>
      <c r="D2695">
        <v>1</v>
      </c>
      <c r="E2695">
        <v>1</v>
      </c>
      <c r="F2695">
        <v>0.353501171288371</v>
      </c>
      <c r="G2695">
        <v>-7.5708897804626103</v>
      </c>
      <c r="H2695">
        <v>0.999999999999999</v>
      </c>
      <c r="I2695">
        <v>16.881868880114201</v>
      </c>
      <c r="J2695" t="s">
        <v>2455</v>
      </c>
      <c r="K2695" t="s">
        <v>25</v>
      </c>
      <c r="L2695" t="s">
        <v>3722</v>
      </c>
      <c r="M2695" t="s">
        <v>3723</v>
      </c>
      <c r="N2695" t="s">
        <v>3724</v>
      </c>
      <c r="O2695" t="s">
        <v>3725</v>
      </c>
      <c r="P2695">
        <v>-2.2000000499999999</v>
      </c>
      <c r="Q2695" t="s">
        <v>3726</v>
      </c>
      <c r="R2695" t="s">
        <v>3727</v>
      </c>
      <c r="S2695">
        <v>3981686</v>
      </c>
      <c r="T2695">
        <v>741.22365549999995</v>
      </c>
      <c r="U2695" t="s">
        <v>31</v>
      </c>
      <c r="V2695" t="s">
        <v>14259</v>
      </c>
      <c r="W2695" t="s">
        <v>23</v>
      </c>
    </row>
    <row r="2696" spans="1:23" x14ac:dyDescent="0.4">
      <c r="A2696">
        <v>2695</v>
      </c>
      <c r="B2696">
        <v>1</v>
      </c>
      <c r="C2696">
        <v>1</v>
      </c>
      <c r="D2696">
        <v>1</v>
      </c>
      <c r="E2696">
        <v>1</v>
      </c>
      <c r="F2696">
        <v>0.3532719252125</v>
      </c>
      <c r="G2696">
        <v>-522.12093234223505</v>
      </c>
      <c r="H2696" t="s">
        <v>23</v>
      </c>
      <c r="I2696">
        <v>49.503980671427797</v>
      </c>
      <c r="J2696" t="s">
        <v>2540</v>
      </c>
      <c r="K2696" t="s">
        <v>25</v>
      </c>
      <c r="L2696" t="s">
        <v>2541</v>
      </c>
      <c r="M2696" t="s">
        <v>2542</v>
      </c>
      <c r="N2696" t="s">
        <v>28</v>
      </c>
      <c r="O2696" t="s">
        <v>2543</v>
      </c>
      <c r="P2696">
        <v>6.4000000999999997</v>
      </c>
      <c r="Q2696">
        <v>53388144</v>
      </c>
      <c r="R2696" t="s">
        <v>2544</v>
      </c>
      <c r="S2696">
        <v>67108934</v>
      </c>
      <c r="T2696">
        <v>627.155576</v>
      </c>
      <c r="U2696" t="s">
        <v>31</v>
      </c>
      <c r="V2696" t="s">
        <v>2545</v>
      </c>
      <c r="W2696" t="s">
        <v>23</v>
      </c>
    </row>
    <row r="2697" spans="1:23" x14ac:dyDescent="0.4">
      <c r="A2697">
        <v>2696</v>
      </c>
      <c r="B2697">
        <v>1</v>
      </c>
      <c r="C2697">
        <v>1</v>
      </c>
      <c r="D2697">
        <v>1</v>
      </c>
      <c r="E2697">
        <v>1</v>
      </c>
      <c r="F2697">
        <v>0.3532719252125</v>
      </c>
      <c r="G2697">
        <v>-522.12093234223505</v>
      </c>
      <c r="H2697">
        <v>0.999999999999999</v>
      </c>
      <c r="I2697">
        <v>49.503980671427797</v>
      </c>
      <c r="J2697" t="s">
        <v>2540</v>
      </c>
      <c r="K2697" t="s">
        <v>25</v>
      </c>
      <c r="L2697" t="s">
        <v>2541</v>
      </c>
      <c r="M2697" t="s">
        <v>2542</v>
      </c>
      <c r="N2697" t="s">
        <v>28</v>
      </c>
      <c r="O2697" t="s">
        <v>2543</v>
      </c>
      <c r="P2697">
        <v>6.4000000999999997</v>
      </c>
      <c r="Q2697">
        <v>53388144</v>
      </c>
      <c r="R2697" t="s">
        <v>2544</v>
      </c>
      <c r="S2697">
        <v>67108934</v>
      </c>
      <c r="T2697">
        <v>627.155576</v>
      </c>
      <c r="U2697" t="s">
        <v>31</v>
      </c>
      <c r="V2697" t="s">
        <v>14260</v>
      </c>
      <c r="W2697" t="s">
        <v>23</v>
      </c>
    </row>
    <row r="2698" spans="1:23" x14ac:dyDescent="0.4">
      <c r="A2698">
        <v>2697</v>
      </c>
      <c r="B2698">
        <v>1</v>
      </c>
      <c r="C2698">
        <v>1</v>
      </c>
      <c r="D2698">
        <v>1</v>
      </c>
      <c r="E2698">
        <v>1</v>
      </c>
      <c r="F2698">
        <v>0.35324130452658697</v>
      </c>
      <c r="G2698">
        <v>-668.72904135249905</v>
      </c>
      <c r="H2698" t="s">
        <v>23</v>
      </c>
      <c r="I2698">
        <v>103.971265930762</v>
      </c>
      <c r="J2698" t="s">
        <v>1652</v>
      </c>
      <c r="K2698" t="s">
        <v>25</v>
      </c>
      <c r="L2698" t="s">
        <v>1653</v>
      </c>
      <c r="M2698" t="s">
        <v>1654</v>
      </c>
      <c r="N2698" t="s">
        <v>28</v>
      </c>
      <c r="O2698" t="s">
        <v>1655</v>
      </c>
      <c r="P2698">
        <v>3.2999999500000001</v>
      </c>
      <c r="Q2698" t="s">
        <v>1656</v>
      </c>
      <c r="R2698" t="s">
        <v>1657</v>
      </c>
      <c r="S2698">
        <v>16777286</v>
      </c>
      <c r="T2698">
        <v>565.15518199999997</v>
      </c>
      <c r="U2698" t="s">
        <v>31</v>
      </c>
      <c r="V2698" t="s">
        <v>3639</v>
      </c>
      <c r="W2698" t="s">
        <v>23</v>
      </c>
    </row>
    <row r="2699" spans="1:23" x14ac:dyDescent="0.4">
      <c r="A2699">
        <v>2698</v>
      </c>
      <c r="B2699">
        <v>1</v>
      </c>
      <c r="C2699">
        <v>1</v>
      </c>
      <c r="D2699">
        <v>1</v>
      </c>
      <c r="E2699">
        <v>1</v>
      </c>
      <c r="F2699">
        <v>0.35324130452658697</v>
      </c>
      <c r="G2699">
        <v>-668.72904135249905</v>
      </c>
      <c r="H2699">
        <v>0.999999999999999</v>
      </c>
      <c r="I2699">
        <v>103.971265930762</v>
      </c>
      <c r="J2699" t="s">
        <v>1652</v>
      </c>
      <c r="K2699" t="s">
        <v>25</v>
      </c>
      <c r="L2699" t="s">
        <v>1653</v>
      </c>
      <c r="M2699" t="s">
        <v>1654</v>
      </c>
      <c r="N2699" t="s">
        <v>28</v>
      </c>
      <c r="O2699" t="s">
        <v>1655</v>
      </c>
      <c r="P2699">
        <v>3.2999999500000001</v>
      </c>
      <c r="Q2699" t="s">
        <v>1656</v>
      </c>
      <c r="R2699" t="s">
        <v>1657</v>
      </c>
      <c r="S2699">
        <v>16777286</v>
      </c>
      <c r="T2699">
        <v>565.15518199999997</v>
      </c>
      <c r="U2699" t="s">
        <v>31</v>
      </c>
      <c r="V2699" t="s">
        <v>14261</v>
      </c>
      <c r="W2699" t="s">
        <v>23</v>
      </c>
    </row>
    <row r="2700" spans="1:23" x14ac:dyDescent="0.4">
      <c r="A2700">
        <v>2699</v>
      </c>
      <c r="B2700">
        <v>1</v>
      </c>
      <c r="C2700">
        <v>1</v>
      </c>
      <c r="D2700">
        <v>1</v>
      </c>
      <c r="E2700">
        <v>1</v>
      </c>
      <c r="F2700">
        <v>0.35260952762992798</v>
      </c>
      <c r="G2700">
        <v>-33.852962301216998</v>
      </c>
      <c r="H2700">
        <v>0.999999999999999</v>
      </c>
      <c r="I2700">
        <v>19.042201482981099</v>
      </c>
      <c r="J2700" t="s">
        <v>5604</v>
      </c>
      <c r="K2700" t="s">
        <v>25</v>
      </c>
      <c r="L2700" t="s">
        <v>14262</v>
      </c>
      <c r="M2700" t="s">
        <v>14263</v>
      </c>
      <c r="N2700" t="s">
        <v>14264</v>
      </c>
      <c r="O2700" t="s">
        <v>14265</v>
      </c>
      <c r="P2700">
        <v>0.30000001199999998</v>
      </c>
      <c r="Q2700" t="s">
        <v>14266</v>
      </c>
      <c r="R2700" t="s">
        <v>14267</v>
      </c>
      <c r="S2700">
        <v>2678786</v>
      </c>
      <c r="T2700">
        <v>243.1354</v>
      </c>
      <c r="U2700" t="s">
        <v>31</v>
      </c>
      <c r="V2700" t="s">
        <v>14268</v>
      </c>
      <c r="W2700" t="s">
        <v>23</v>
      </c>
    </row>
    <row r="2701" spans="1:23" x14ac:dyDescent="0.4">
      <c r="A2701">
        <v>2700</v>
      </c>
      <c r="B2701">
        <v>1</v>
      </c>
      <c r="C2701">
        <v>1</v>
      </c>
      <c r="D2701">
        <v>1</v>
      </c>
      <c r="E2701">
        <v>1</v>
      </c>
      <c r="F2701">
        <v>0.35260952762992798</v>
      </c>
      <c r="G2701">
        <v>-33.852962301216998</v>
      </c>
      <c r="H2701" t="s">
        <v>23</v>
      </c>
      <c r="I2701">
        <v>19.042201482981099</v>
      </c>
      <c r="J2701" t="s">
        <v>5604</v>
      </c>
      <c r="K2701" t="s">
        <v>25</v>
      </c>
      <c r="L2701" t="s">
        <v>14262</v>
      </c>
      <c r="M2701" t="s">
        <v>14263</v>
      </c>
      <c r="N2701" t="s">
        <v>14264</v>
      </c>
      <c r="O2701" t="s">
        <v>14265</v>
      </c>
      <c r="P2701">
        <v>0.30000001199999998</v>
      </c>
      <c r="Q2701" t="s">
        <v>14266</v>
      </c>
      <c r="R2701" t="s">
        <v>14267</v>
      </c>
      <c r="S2701">
        <v>2678786</v>
      </c>
      <c r="T2701">
        <v>243.1354</v>
      </c>
      <c r="U2701" t="s">
        <v>31</v>
      </c>
      <c r="V2701" t="s">
        <v>5610</v>
      </c>
      <c r="W2701" t="s">
        <v>23</v>
      </c>
    </row>
    <row r="2702" spans="1:23" x14ac:dyDescent="0.4">
      <c r="A2702">
        <v>2701</v>
      </c>
      <c r="B2702">
        <v>1</v>
      </c>
      <c r="C2702">
        <v>2</v>
      </c>
      <c r="D2702">
        <v>1</v>
      </c>
      <c r="E2702">
        <v>1</v>
      </c>
      <c r="F2702">
        <v>0.35197006453761198</v>
      </c>
      <c r="G2702">
        <v>-13.2127112663497</v>
      </c>
      <c r="H2702">
        <v>0.999999999999999</v>
      </c>
      <c r="I2702">
        <v>35.800790837136702</v>
      </c>
      <c r="J2702" t="s">
        <v>6506</v>
      </c>
      <c r="K2702" t="s">
        <v>25</v>
      </c>
      <c r="L2702" t="s">
        <v>8164</v>
      </c>
      <c r="M2702" t="s">
        <v>8165</v>
      </c>
      <c r="N2702" t="s">
        <v>8166</v>
      </c>
      <c r="O2702" t="s">
        <v>8167</v>
      </c>
      <c r="P2702">
        <v>3.2999999500000001</v>
      </c>
      <c r="Q2702" t="s">
        <v>8168</v>
      </c>
      <c r="R2702" t="s">
        <v>8169</v>
      </c>
      <c r="S2702">
        <v>188410238</v>
      </c>
      <c r="T2702">
        <v>359.14891490000002</v>
      </c>
      <c r="U2702" t="s">
        <v>31</v>
      </c>
      <c r="V2702" t="s">
        <v>14269</v>
      </c>
      <c r="W2702" t="s">
        <v>23</v>
      </c>
    </row>
    <row r="2703" spans="1:23" x14ac:dyDescent="0.4">
      <c r="A2703">
        <v>2702</v>
      </c>
      <c r="B2703">
        <v>1</v>
      </c>
      <c r="C2703">
        <v>2</v>
      </c>
      <c r="D2703">
        <v>1</v>
      </c>
      <c r="E2703">
        <v>1</v>
      </c>
      <c r="F2703">
        <v>0.35197006453761198</v>
      </c>
      <c r="G2703">
        <v>-13.2127112663497</v>
      </c>
      <c r="H2703" t="s">
        <v>23</v>
      </c>
      <c r="I2703">
        <v>35.800790837136702</v>
      </c>
      <c r="J2703" t="s">
        <v>6506</v>
      </c>
      <c r="K2703" t="s">
        <v>25</v>
      </c>
      <c r="L2703" t="s">
        <v>8164</v>
      </c>
      <c r="M2703" t="s">
        <v>8165</v>
      </c>
      <c r="N2703" t="s">
        <v>8166</v>
      </c>
      <c r="O2703" t="s">
        <v>8167</v>
      </c>
      <c r="P2703">
        <v>3.2999999500000001</v>
      </c>
      <c r="Q2703" t="s">
        <v>8168</v>
      </c>
      <c r="R2703" t="s">
        <v>8169</v>
      </c>
      <c r="S2703">
        <v>188410238</v>
      </c>
      <c r="T2703">
        <v>359.14891490000002</v>
      </c>
      <c r="U2703" t="s">
        <v>31</v>
      </c>
      <c r="V2703" t="s">
        <v>8417</v>
      </c>
      <c r="W2703" t="s">
        <v>23</v>
      </c>
    </row>
    <row r="2704" spans="1:23" x14ac:dyDescent="0.4">
      <c r="A2704">
        <v>2703</v>
      </c>
      <c r="B2704">
        <v>1</v>
      </c>
      <c r="C2704">
        <v>1</v>
      </c>
      <c r="D2704">
        <v>1</v>
      </c>
      <c r="E2704">
        <v>1</v>
      </c>
      <c r="F2704">
        <v>0.35189553612065499</v>
      </c>
      <c r="G2704">
        <v>-4.9174934611566101</v>
      </c>
      <c r="H2704" t="s">
        <v>23</v>
      </c>
      <c r="I2704">
        <v>18.897964324027601</v>
      </c>
      <c r="J2704" t="s">
        <v>3478</v>
      </c>
      <c r="K2704" t="s">
        <v>25</v>
      </c>
      <c r="L2704" t="s">
        <v>3479</v>
      </c>
      <c r="M2704" t="s">
        <v>3480</v>
      </c>
      <c r="N2704" t="s">
        <v>3481</v>
      </c>
      <c r="O2704" t="s">
        <v>3482</v>
      </c>
      <c r="P2704">
        <v>1</v>
      </c>
      <c r="Q2704" t="s">
        <v>3483</v>
      </c>
      <c r="R2704" t="s">
        <v>3484</v>
      </c>
      <c r="S2704">
        <v>20638078</v>
      </c>
      <c r="T2704">
        <v>431.13365870000001</v>
      </c>
      <c r="U2704" t="s">
        <v>31</v>
      </c>
      <c r="V2704" t="s">
        <v>6705</v>
      </c>
      <c r="W2704" t="s">
        <v>23</v>
      </c>
    </row>
    <row r="2705" spans="1:23" x14ac:dyDescent="0.4">
      <c r="A2705">
        <v>2704</v>
      </c>
      <c r="B2705">
        <v>1</v>
      </c>
      <c r="C2705">
        <v>1</v>
      </c>
      <c r="D2705">
        <v>1</v>
      </c>
      <c r="E2705">
        <v>1</v>
      </c>
      <c r="F2705">
        <v>0.35189553612065499</v>
      </c>
      <c r="G2705">
        <v>-4.9174934611566101</v>
      </c>
      <c r="H2705">
        <v>0.999999999999999</v>
      </c>
      <c r="I2705">
        <v>18.897964324027601</v>
      </c>
      <c r="J2705" t="s">
        <v>3478</v>
      </c>
      <c r="K2705" t="s">
        <v>25</v>
      </c>
      <c r="L2705" t="s">
        <v>3479</v>
      </c>
      <c r="M2705" t="s">
        <v>3480</v>
      </c>
      <c r="N2705" t="s">
        <v>3481</v>
      </c>
      <c r="O2705" t="s">
        <v>3482</v>
      </c>
      <c r="P2705">
        <v>1</v>
      </c>
      <c r="Q2705" t="s">
        <v>3483</v>
      </c>
      <c r="R2705" t="s">
        <v>3484</v>
      </c>
      <c r="S2705">
        <v>20638078</v>
      </c>
      <c r="T2705">
        <v>431.13365870000001</v>
      </c>
      <c r="U2705" t="s">
        <v>31</v>
      </c>
      <c r="V2705" t="s">
        <v>14270</v>
      </c>
      <c r="W2705" t="s">
        <v>23</v>
      </c>
    </row>
    <row r="2706" spans="1:23" x14ac:dyDescent="0.4">
      <c r="A2706">
        <v>2705</v>
      </c>
      <c r="B2706">
        <v>1</v>
      </c>
      <c r="C2706">
        <v>2</v>
      </c>
      <c r="D2706">
        <v>1</v>
      </c>
      <c r="E2706">
        <v>1</v>
      </c>
      <c r="F2706">
        <v>0.35174747126938399</v>
      </c>
      <c r="G2706">
        <v>-9.47212800682866</v>
      </c>
      <c r="H2706">
        <v>0.99849246231155697</v>
      </c>
      <c r="I2706">
        <v>18.201515806285201</v>
      </c>
      <c r="J2706" t="s">
        <v>1074</v>
      </c>
      <c r="K2706" t="s">
        <v>25</v>
      </c>
      <c r="L2706" t="s">
        <v>1075</v>
      </c>
      <c r="M2706" t="s">
        <v>1076</v>
      </c>
      <c r="N2706" t="s">
        <v>1077</v>
      </c>
      <c r="O2706" t="s">
        <v>1078</v>
      </c>
      <c r="P2706">
        <v>-1.2999999499999999</v>
      </c>
      <c r="Q2706" t="s">
        <v>1079</v>
      </c>
      <c r="R2706" t="s">
        <v>1080</v>
      </c>
      <c r="S2706">
        <v>255781246</v>
      </c>
      <c r="T2706">
        <v>611.16066130000002</v>
      </c>
      <c r="U2706" t="s">
        <v>31</v>
      </c>
      <c r="V2706" t="s">
        <v>14271</v>
      </c>
      <c r="W2706" t="s">
        <v>23</v>
      </c>
    </row>
    <row r="2707" spans="1:23" x14ac:dyDescent="0.4">
      <c r="A2707">
        <v>2706</v>
      </c>
      <c r="B2707">
        <v>1</v>
      </c>
      <c r="C2707">
        <v>2</v>
      </c>
      <c r="D2707">
        <v>1</v>
      </c>
      <c r="E2707">
        <v>1</v>
      </c>
      <c r="F2707">
        <v>0.35174747126938399</v>
      </c>
      <c r="G2707">
        <v>-9.47212800682866</v>
      </c>
      <c r="H2707" t="s">
        <v>23</v>
      </c>
      <c r="I2707">
        <v>18.201515806285201</v>
      </c>
      <c r="J2707" t="s">
        <v>1074</v>
      </c>
      <c r="K2707" t="s">
        <v>25</v>
      </c>
      <c r="L2707" t="s">
        <v>1075</v>
      </c>
      <c r="M2707" t="s">
        <v>1076</v>
      </c>
      <c r="N2707" t="s">
        <v>1077</v>
      </c>
      <c r="O2707" t="s">
        <v>1078</v>
      </c>
      <c r="P2707">
        <v>-1.2999999499999999</v>
      </c>
      <c r="Q2707" t="s">
        <v>1079</v>
      </c>
      <c r="R2707" t="s">
        <v>1080</v>
      </c>
      <c r="S2707">
        <v>255781246</v>
      </c>
      <c r="T2707">
        <v>611.16066130000002</v>
      </c>
      <c r="U2707" t="s">
        <v>31</v>
      </c>
      <c r="V2707" t="s">
        <v>7430</v>
      </c>
      <c r="W2707" t="s">
        <v>23</v>
      </c>
    </row>
    <row r="2708" spans="1:23" x14ac:dyDescent="0.4">
      <c r="A2708">
        <v>2707</v>
      </c>
      <c r="B2708">
        <v>1</v>
      </c>
      <c r="C2708">
        <v>1</v>
      </c>
      <c r="D2708">
        <v>1</v>
      </c>
      <c r="E2708">
        <v>1</v>
      </c>
      <c r="F2708">
        <v>0.35140798901375497</v>
      </c>
      <c r="G2708">
        <v>-6.7422072232870196</v>
      </c>
      <c r="H2708" t="s">
        <v>23</v>
      </c>
      <c r="I2708">
        <v>108.557554935922</v>
      </c>
      <c r="J2708" t="s">
        <v>1785</v>
      </c>
      <c r="K2708" t="s">
        <v>25</v>
      </c>
      <c r="L2708" t="s">
        <v>14161</v>
      </c>
      <c r="M2708" t="s">
        <v>14162</v>
      </c>
      <c r="N2708" t="s">
        <v>14163</v>
      </c>
      <c r="O2708" t="s">
        <v>14164</v>
      </c>
      <c r="P2708">
        <v>2.5</v>
      </c>
      <c r="Q2708" t="s">
        <v>14165</v>
      </c>
      <c r="R2708" t="s">
        <v>14166</v>
      </c>
      <c r="S2708">
        <v>121563518</v>
      </c>
      <c r="T2708">
        <v>255.06519</v>
      </c>
      <c r="U2708" t="s">
        <v>31</v>
      </c>
      <c r="V2708" t="s">
        <v>5346</v>
      </c>
      <c r="W2708" t="s">
        <v>23</v>
      </c>
    </row>
    <row r="2709" spans="1:23" x14ac:dyDescent="0.4">
      <c r="A2709">
        <v>2708</v>
      </c>
      <c r="B2709">
        <v>1</v>
      </c>
      <c r="C2709">
        <v>1</v>
      </c>
      <c r="D2709">
        <v>1</v>
      </c>
      <c r="E2709">
        <v>1</v>
      </c>
      <c r="F2709">
        <v>0.35140798901375497</v>
      </c>
      <c r="G2709">
        <v>-6.7422072232870196</v>
      </c>
      <c r="H2709">
        <v>0.999999999999999</v>
      </c>
      <c r="I2709">
        <v>108.557554935922</v>
      </c>
      <c r="J2709" t="s">
        <v>1785</v>
      </c>
      <c r="K2709" t="s">
        <v>25</v>
      </c>
      <c r="L2709" t="s">
        <v>14161</v>
      </c>
      <c r="M2709" t="s">
        <v>14162</v>
      </c>
      <c r="N2709" t="s">
        <v>14163</v>
      </c>
      <c r="O2709" t="s">
        <v>14164</v>
      </c>
      <c r="P2709">
        <v>2.5</v>
      </c>
      <c r="Q2709" t="s">
        <v>14165</v>
      </c>
      <c r="R2709" t="s">
        <v>14166</v>
      </c>
      <c r="S2709">
        <v>121563518</v>
      </c>
      <c r="T2709">
        <v>255.06519</v>
      </c>
      <c r="U2709" t="s">
        <v>31</v>
      </c>
      <c r="V2709" t="s">
        <v>14272</v>
      </c>
      <c r="W2709" t="s">
        <v>23</v>
      </c>
    </row>
    <row r="2710" spans="1:23" x14ac:dyDescent="0.4">
      <c r="A2710">
        <v>2709</v>
      </c>
      <c r="B2710">
        <v>1</v>
      </c>
      <c r="C2710">
        <v>2</v>
      </c>
      <c r="D2710">
        <v>1</v>
      </c>
      <c r="E2710">
        <v>1</v>
      </c>
      <c r="F2710">
        <v>0.35137326933150298</v>
      </c>
      <c r="G2710">
        <v>-2.9948470873819901</v>
      </c>
      <c r="H2710" t="s">
        <v>23</v>
      </c>
      <c r="I2710">
        <v>78.780414936098794</v>
      </c>
      <c r="J2710" t="s">
        <v>1234</v>
      </c>
      <c r="K2710" t="s">
        <v>25</v>
      </c>
      <c r="L2710" t="s">
        <v>14099</v>
      </c>
      <c r="M2710" t="s">
        <v>14100</v>
      </c>
      <c r="N2710" t="s">
        <v>14101</v>
      </c>
      <c r="O2710" t="s">
        <v>14102</v>
      </c>
      <c r="P2710">
        <v>1.7897781100000001</v>
      </c>
      <c r="Q2710" t="s">
        <v>14103</v>
      </c>
      <c r="R2710" t="s">
        <v>14104</v>
      </c>
      <c r="S2710">
        <v>121629566</v>
      </c>
      <c r="T2710">
        <v>287.05501450000003</v>
      </c>
      <c r="U2710" t="s">
        <v>31</v>
      </c>
      <c r="V2710" t="s">
        <v>6344</v>
      </c>
      <c r="W2710" t="s">
        <v>23</v>
      </c>
    </row>
    <row r="2711" spans="1:23" x14ac:dyDescent="0.4">
      <c r="A2711">
        <v>2710</v>
      </c>
      <c r="B2711">
        <v>1</v>
      </c>
      <c r="C2711">
        <v>2</v>
      </c>
      <c r="D2711">
        <v>1</v>
      </c>
      <c r="E2711">
        <v>1</v>
      </c>
      <c r="F2711">
        <v>0.35137326933150298</v>
      </c>
      <c r="G2711">
        <v>-2.9948470873819901</v>
      </c>
      <c r="H2711">
        <v>0.999999999999999</v>
      </c>
      <c r="I2711">
        <v>78.780414936098794</v>
      </c>
      <c r="J2711" t="s">
        <v>1234</v>
      </c>
      <c r="K2711" t="s">
        <v>25</v>
      </c>
      <c r="L2711" t="s">
        <v>14099</v>
      </c>
      <c r="M2711" t="s">
        <v>14100</v>
      </c>
      <c r="N2711" t="s">
        <v>14101</v>
      </c>
      <c r="O2711" t="s">
        <v>14102</v>
      </c>
      <c r="P2711">
        <v>1.7897781100000001</v>
      </c>
      <c r="Q2711" t="s">
        <v>14103</v>
      </c>
      <c r="R2711" t="s">
        <v>14104</v>
      </c>
      <c r="S2711">
        <v>121629566</v>
      </c>
      <c r="T2711">
        <v>287.05501450000003</v>
      </c>
      <c r="U2711" t="s">
        <v>31</v>
      </c>
      <c r="V2711" t="s">
        <v>14273</v>
      </c>
      <c r="W2711" t="s">
        <v>23</v>
      </c>
    </row>
    <row r="2712" spans="1:23" x14ac:dyDescent="0.4">
      <c r="A2712">
        <v>2711</v>
      </c>
      <c r="B2712">
        <v>1</v>
      </c>
      <c r="C2712">
        <v>1</v>
      </c>
      <c r="D2712">
        <v>1</v>
      </c>
      <c r="E2712">
        <v>3</v>
      </c>
      <c r="F2712">
        <v>0.35103474067728102</v>
      </c>
      <c r="G2712">
        <v>-177.75042501641599</v>
      </c>
      <c r="H2712" t="s">
        <v>23</v>
      </c>
      <c r="I2712">
        <v>68.139672414561005</v>
      </c>
      <c r="J2712" t="s">
        <v>9392</v>
      </c>
      <c r="K2712" t="s">
        <v>25</v>
      </c>
      <c r="L2712" t="s">
        <v>9393</v>
      </c>
      <c r="M2712" t="s">
        <v>9394</v>
      </c>
      <c r="N2712" t="s">
        <v>9395</v>
      </c>
      <c r="O2712" t="s">
        <v>9396</v>
      </c>
      <c r="P2712">
        <v>2</v>
      </c>
      <c r="Q2712" t="s">
        <v>9397</v>
      </c>
      <c r="R2712" t="s">
        <v>9398</v>
      </c>
      <c r="S2712">
        <v>67108866</v>
      </c>
      <c r="T2712">
        <v>357.11800870000002</v>
      </c>
      <c r="U2712" t="s">
        <v>31</v>
      </c>
      <c r="V2712" t="s">
        <v>2923</v>
      </c>
      <c r="W2712" t="s">
        <v>23</v>
      </c>
    </row>
    <row r="2713" spans="1:23" x14ac:dyDescent="0.4">
      <c r="A2713">
        <v>2712</v>
      </c>
      <c r="B2713">
        <v>1</v>
      </c>
      <c r="C2713">
        <v>1</v>
      </c>
      <c r="D2713">
        <v>1</v>
      </c>
      <c r="E2713">
        <v>1</v>
      </c>
      <c r="F2713">
        <v>0.35079471608159302</v>
      </c>
      <c r="G2713">
        <v>-22.549732263658701</v>
      </c>
      <c r="H2713">
        <v>0.999999999999999</v>
      </c>
      <c r="I2713">
        <v>10.8009328822912</v>
      </c>
      <c r="J2713" t="s">
        <v>1502</v>
      </c>
      <c r="K2713" t="s">
        <v>25</v>
      </c>
      <c r="L2713" t="s">
        <v>1503</v>
      </c>
      <c r="M2713" t="s">
        <v>1504</v>
      </c>
      <c r="N2713" t="s">
        <v>1505</v>
      </c>
      <c r="O2713" t="s">
        <v>1506</v>
      </c>
      <c r="P2713">
        <v>1.65783072</v>
      </c>
      <c r="Q2713" t="s">
        <v>1507</v>
      </c>
      <c r="R2713" t="s">
        <v>1508</v>
      </c>
      <c r="S2713">
        <v>86829414</v>
      </c>
      <c r="T2713">
        <v>146.0600403</v>
      </c>
      <c r="U2713" t="s">
        <v>31</v>
      </c>
      <c r="V2713" t="s">
        <v>14274</v>
      </c>
      <c r="W2713" t="s">
        <v>23</v>
      </c>
    </row>
    <row r="2714" spans="1:23" x14ac:dyDescent="0.4">
      <c r="A2714">
        <v>2713</v>
      </c>
      <c r="B2714">
        <v>1</v>
      </c>
      <c r="C2714">
        <v>1</v>
      </c>
      <c r="D2714">
        <v>1</v>
      </c>
      <c r="E2714">
        <v>1</v>
      </c>
      <c r="F2714">
        <v>0.35079471608159302</v>
      </c>
      <c r="G2714">
        <v>-22.549732263658701</v>
      </c>
      <c r="H2714" t="s">
        <v>23</v>
      </c>
      <c r="I2714">
        <v>10.8009328822912</v>
      </c>
      <c r="J2714" t="s">
        <v>1502</v>
      </c>
      <c r="K2714" t="s">
        <v>25</v>
      </c>
      <c r="L2714" t="s">
        <v>1503</v>
      </c>
      <c r="M2714" t="s">
        <v>1504</v>
      </c>
      <c r="N2714" t="s">
        <v>1505</v>
      </c>
      <c r="O2714" t="s">
        <v>1506</v>
      </c>
      <c r="P2714">
        <v>1.65783072</v>
      </c>
      <c r="Q2714" t="s">
        <v>1507</v>
      </c>
      <c r="R2714" t="s">
        <v>1508</v>
      </c>
      <c r="S2714">
        <v>86829414</v>
      </c>
      <c r="T2714">
        <v>146.0600403</v>
      </c>
      <c r="U2714" t="s">
        <v>31</v>
      </c>
      <c r="V2714" t="s">
        <v>4639</v>
      </c>
      <c r="W2714" t="s">
        <v>23</v>
      </c>
    </row>
    <row r="2715" spans="1:23" x14ac:dyDescent="0.4">
      <c r="A2715">
        <v>2714</v>
      </c>
      <c r="B2715">
        <v>1</v>
      </c>
      <c r="C2715">
        <v>1</v>
      </c>
      <c r="D2715">
        <v>1</v>
      </c>
      <c r="E2715">
        <v>1</v>
      </c>
      <c r="F2715">
        <v>0.35077035449236699</v>
      </c>
      <c r="G2715">
        <v>-8.6727748626882999</v>
      </c>
      <c r="H2715" t="s">
        <v>23</v>
      </c>
      <c r="I2715">
        <v>94.237541544279793</v>
      </c>
      <c r="J2715" t="s">
        <v>5016</v>
      </c>
      <c r="K2715" t="s">
        <v>25</v>
      </c>
      <c r="L2715" t="s">
        <v>14080</v>
      </c>
      <c r="M2715" t="s">
        <v>14081</v>
      </c>
      <c r="N2715" t="s">
        <v>14082</v>
      </c>
      <c r="O2715" t="s">
        <v>14083</v>
      </c>
      <c r="P2715">
        <v>3.7999999500000001</v>
      </c>
      <c r="Q2715" t="s">
        <v>14084</v>
      </c>
      <c r="R2715" t="s">
        <v>14085</v>
      </c>
      <c r="S2715">
        <v>121563518</v>
      </c>
      <c r="T2715">
        <v>257.11722079999998</v>
      </c>
      <c r="U2715" t="s">
        <v>31</v>
      </c>
      <c r="V2715" t="s">
        <v>6759</v>
      </c>
      <c r="W2715" t="s">
        <v>23</v>
      </c>
    </row>
    <row r="2716" spans="1:23" x14ac:dyDescent="0.4">
      <c r="A2716">
        <v>2715</v>
      </c>
      <c r="B2716">
        <v>1</v>
      </c>
      <c r="C2716">
        <v>1</v>
      </c>
      <c r="D2716">
        <v>1</v>
      </c>
      <c r="E2716">
        <v>1</v>
      </c>
      <c r="F2716">
        <v>0.35077035449236699</v>
      </c>
      <c r="G2716">
        <v>-8.6727748626882999</v>
      </c>
      <c r="H2716">
        <v>0.999999999999999</v>
      </c>
      <c r="I2716">
        <v>94.237541544279793</v>
      </c>
      <c r="J2716" t="s">
        <v>5016</v>
      </c>
      <c r="K2716" t="s">
        <v>25</v>
      </c>
      <c r="L2716" t="s">
        <v>14080</v>
      </c>
      <c r="M2716" t="s">
        <v>14081</v>
      </c>
      <c r="N2716" t="s">
        <v>14082</v>
      </c>
      <c r="O2716" t="s">
        <v>14083</v>
      </c>
      <c r="P2716">
        <v>3.7999999500000001</v>
      </c>
      <c r="Q2716" t="s">
        <v>14084</v>
      </c>
      <c r="R2716" t="s">
        <v>14085</v>
      </c>
      <c r="S2716">
        <v>121563518</v>
      </c>
      <c r="T2716">
        <v>257.11722079999998</v>
      </c>
      <c r="U2716" t="s">
        <v>31</v>
      </c>
      <c r="V2716" t="s">
        <v>14275</v>
      </c>
      <c r="W2716" t="s">
        <v>23</v>
      </c>
    </row>
    <row r="2717" spans="1:23" x14ac:dyDescent="0.4">
      <c r="A2717">
        <v>2716</v>
      </c>
      <c r="B2717">
        <v>1</v>
      </c>
      <c r="C2717">
        <v>1</v>
      </c>
      <c r="D2717">
        <v>1</v>
      </c>
      <c r="E2717">
        <v>2</v>
      </c>
      <c r="F2717">
        <v>0.35037344879614002</v>
      </c>
      <c r="G2717">
        <v>-27.1893803086001</v>
      </c>
      <c r="H2717" t="s">
        <v>23</v>
      </c>
      <c r="I2717">
        <v>18.070297055376599</v>
      </c>
      <c r="J2717" t="s">
        <v>3446</v>
      </c>
      <c r="K2717" t="s">
        <v>25</v>
      </c>
      <c r="L2717" t="s">
        <v>3935</v>
      </c>
      <c r="M2717" t="s">
        <v>3936</v>
      </c>
      <c r="N2717" t="s">
        <v>3937</v>
      </c>
      <c r="O2717" t="s">
        <v>3938</v>
      </c>
      <c r="P2717">
        <v>3.5999998999999998</v>
      </c>
      <c r="Q2717" t="s">
        <v>3939</v>
      </c>
      <c r="R2717" t="s">
        <v>3940</v>
      </c>
      <c r="S2717">
        <v>71090550</v>
      </c>
      <c r="T2717">
        <v>751.46270400000003</v>
      </c>
      <c r="U2717" t="s">
        <v>31</v>
      </c>
      <c r="V2717" t="s">
        <v>6054</v>
      </c>
      <c r="W2717" t="s">
        <v>23</v>
      </c>
    </row>
    <row r="2718" spans="1:23" x14ac:dyDescent="0.4">
      <c r="A2718">
        <v>2717</v>
      </c>
      <c r="B2718">
        <v>1</v>
      </c>
      <c r="C2718">
        <v>1</v>
      </c>
      <c r="D2718">
        <v>1</v>
      </c>
      <c r="E2718">
        <v>1</v>
      </c>
      <c r="F2718">
        <v>0.35025887321282201</v>
      </c>
      <c r="G2718">
        <v>-3.7320932921516499</v>
      </c>
      <c r="H2718" t="s">
        <v>23</v>
      </c>
      <c r="I2718">
        <v>21.811513813454098</v>
      </c>
      <c r="J2718" t="s">
        <v>3478</v>
      </c>
      <c r="K2718" t="s">
        <v>25</v>
      </c>
      <c r="L2718" t="s">
        <v>3479</v>
      </c>
      <c r="M2718" t="s">
        <v>3480</v>
      </c>
      <c r="N2718" t="s">
        <v>3481</v>
      </c>
      <c r="O2718" t="s">
        <v>3482</v>
      </c>
      <c r="P2718">
        <v>1</v>
      </c>
      <c r="Q2718" t="s">
        <v>3483</v>
      </c>
      <c r="R2718" t="s">
        <v>3484</v>
      </c>
      <c r="S2718">
        <v>20638078</v>
      </c>
      <c r="T2718">
        <v>431.13365870000001</v>
      </c>
      <c r="U2718" t="s">
        <v>31</v>
      </c>
      <c r="V2718" t="s">
        <v>4187</v>
      </c>
      <c r="W2718" t="s">
        <v>23</v>
      </c>
    </row>
    <row r="2719" spans="1:23" x14ac:dyDescent="0.4">
      <c r="A2719">
        <v>2718</v>
      </c>
      <c r="B2719">
        <v>1</v>
      </c>
      <c r="C2719">
        <v>1</v>
      </c>
      <c r="D2719">
        <v>1</v>
      </c>
      <c r="E2719">
        <v>1</v>
      </c>
      <c r="F2719">
        <v>0.35025887321282201</v>
      </c>
      <c r="G2719">
        <v>-3.7320932921516499</v>
      </c>
      <c r="H2719">
        <v>0.999999999999999</v>
      </c>
      <c r="I2719">
        <v>21.811513813454098</v>
      </c>
      <c r="J2719" t="s">
        <v>3478</v>
      </c>
      <c r="K2719" t="s">
        <v>25</v>
      </c>
      <c r="L2719" t="s">
        <v>3479</v>
      </c>
      <c r="M2719" t="s">
        <v>3480</v>
      </c>
      <c r="N2719" t="s">
        <v>3481</v>
      </c>
      <c r="O2719" t="s">
        <v>3482</v>
      </c>
      <c r="P2719">
        <v>1</v>
      </c>
      <c r="Q2719" t="s">
        <v>3483</v>
      </c>
      <c r="R2719" t="s">
        <v>3484</v>
      </c>
      <c r="S2719">
        <v>20638078</v>
      </c>
      <c r="T2719">
        <v>431.13365870000001</v>
      </c>
      <c r="U2719" t="s">
        <v>31</v>
      </c>
      <c r="V2719" t="s">
        <v>14276</v>
      </c>
      <c r="W2719" t="s">
        <v>23</v>
      </c>
    </row>
    <row r="2720" spans="1:23" x14ac:dyDescent="0.4">
      <c r="A2720">
        <v>2719</v>
      </c>
      <c r="B2720">
        <v>1</v>
      </c>
      <c r="C2720">
        <v>1</v>
      </c>
      <c r="D2720">
        <v>1</v>
      </c>
      <c r="E2720">
        <v>1</v>
      </c>
      <c r="F2720">
        <v>0.35024147979311798</v>
      </c>
      <c r="G2720">
        <v>-8.2396631104761298</v>
      </c>
      <c r="H2720" t="s">
        <v>23</v>
      </c>
      <c r="I2720">
        <v>52.704959190078903</v>
      </c>
      <c r="J2720" t="s">
        <v>2044</v>
      </c>
      <c r="K2720" t="s">
        <v>25</v>
      </c>
      <c r="L2720" t="s">
        <v>13916</v>
      </c>
      <c r="M2720" t="s">
        <v>13917</v>
      </c>
      <c r="N2720" t="s">
        <v>13918</v>
      </c>
      <c r="O2720" t="s">
        <v>13919</v>
      </c>
      <c r="P2720">
        <v>-0.89999997600000003</v>
      </c>
      <c r="Q2720" t="s">
        <v>13920</v>
      </c>
      <c r="R2720" t="s">
        <v>13921</v>
      </c>
      <c r="S2720">
        <v>20900214</v>
      </c>
      <c r="T2720">
        <v>579.17084</v>
      </c>
      <c r="U2720" t="s">
        <v>31</v>
      </c>
      <c r="V2720" t="s">
        <v>5492</v>
      </c>
      <c r="W2720" t="s">
        <v>23</v>
      </c>
    </row>
    <row r="2721" spans="1:23" x14ac:dyDescent="0.4">
      <c r="A2721">
        <v>2720</v>
      </c>
      <c r="B2721">
        <v>1</v>
      </c>
      <c r="C2721">
        <v>1</v>
      </c>
      <c r="D2721">
        <v>1</v>
      </c>
      <c r="E2721">
        <v>1</v>
      </c>
      <c r="F2721">
        <v>0.35024147979311798</v>
      </c>
      <c r="G2721">
        <v>-8.2396631104761298</v>
      </c>
      <c r="H2721">
        <v>0.999999999999999</v>
      </c>
      <c r="I2721">
        <v>52.704959190078903</v>
      </c>
      <c r="J2721" t="s">
        <v>2044</v>
      </c>
      <c r="K2721" t="s">
        <v>25</v>
      </c>
      <c r="L2721" t="s">
        <v>13916</v>
      </c>
      <c r="M2721" t="s">
        <v>13917</v>
      </c>
      <c r="N2721" t="s">
        <v>13918</v>
      </c>
      <c r="O2721" t="s">
        <v>13919</v>
      </c>
      <c r="P2721">
        <v>-0.89999997600000003</v>
      </c>
      <c r="Q2721" t="s">
        <v>13920</v>
      </c>
      <c r="R2721" t="s">
        <v>13921</v>
      </c>
      <c r="S2721">
        <v>20900214</v>
      </c>
      <c r="T2721">
        <v>579.17084</v>
      </c>
      <c r="U2721" t="s">
        <v>31</v>
      </c>
      <c r="V2721" t="s">
        <v>14277</v>
      </c>
      <c r="W2721" t="s">
        <v>23</v>
      </c>
    </row>
    <row r="2722" spans="1:23" x14ac:dyDescent="0.4">
      <c r="A2722">
        <v>2721</v>
      </c>
      <c r="B2722">
        <v>1</v>
      </c>
      <c r="C2722">
        <v>3</v>
      </c>
      <c r="D2722">
        <v>1</v>
      </c>
      <c r="E2722">
        <v>2</v>
      </c>
      <c r="F2722">
        <v>0.35013619239245902</v>
      </c>
      <c r="G2722">
        <v>-9.0987164868461097</v>
      </c>
      <c r="H2722">
        <v>0.94472361809045202</v>
      </c>
      <c r="I2722">
        <v>52.972213588508502</v>
      </c>
      <c r="J2722" t="s">
        <v>2044</v>
      </c>
      <c r="K2722" t="s">
        <v>25</v>
      </c>
      <c r="L2722" t="s">
        <v>13916</v>
      </c>
      <c r="M2722" t="s">
        <v>13917</v>
      </c>
      <c r="N2722" t="s">
        <v>13918</v>
      </c>
      <c r="O2722" t="s">
        <v>13919</v>
      </c>
      <c r="P2722">
        <v>-0.89999997600000003</v>
      </c>
      <c r="Q2722" t="s">
        <v>13920</v>
      </c>
      <c r="R2722" t="s">
        <v>13921</v>
      </c>
      <c r="S2722">
        <v>20900214</v>
      </c>
      <c r="T2722">
        <v>579.17083209999998</v>
      </c>
      <c r="U2722" t="s">
        <v>31</v>
      </c>
      <c r="V2722" t="s">
        <v>14278</v>
      </c>
      <c r="W2722" t="s">
        <v>23</v>
      </c>
    </row>
    <row r="2723" spans="1:23" x14ac:dyDescent="0.4">
      <c r="A2723">
        <v>2722</v>
      </c>
      <c r="B2723">
        <v>1</v>
      </c>
      <c r="C2723">
        <v>1</v>
      </c>
      <c r="D2723">
        <v>1</v>
      </c>
      <c r="E2723">
        <v>1</v>
      </c>
      <c r="F2723">
        <v>0.35013145642731203</v>
      </c>
      <c r="G2723">
        <v>-16.743447963577001</v>
      </c>
      <c r="H2723" t="s">
        <v>23</v>
      </c>
      <c r="I2723">
        <v>18.539350570151601</v>
      </c>
      <c r="J2723" t="s">
        <v>5976</v>
      </c>
      <c r="K2723" t="s">
        <v>25</v>
      </c>
      <c r="L2723" t="s">
        <v>7111</v>
      </c>
      <c r="M2723" t="s">
        <v>7112</v>
      </c>
      <c r="N2723" t="s">
        <v>7113</v>
      </c>
      <c r="O2723" t="s">
        <v>7114</v>
      </c>
      <c r="P2723">
        <v>-2.0999998999999998</v>
      </c>
      <c r="Q2723" t="s">
        <v>7115</v>
      </c>
      <c r="R2723" t="s">
        <v>7116</v>
      </c>
      <c r="S2723">
        <v>3719250</v>
      </c>
      <c r="T2723">
        <v>771.23422019999998</v>
      </c>
      <c r="U2723" t="s">
        <v>31</v>
      </c>
      <c r="V2723" t="s">
        <v>6866</v>
      </c>
      <c r="W2723" t="s">
        <v>23</v>
      </c>
    </row>
    <row r="2724" spans="1:23" x14ac:dyDescent="0.4">
      <c r="A2724">
        <v>2723</v>
      </c>
      <c r="B2724">
        <v>1</v>
      </c>
      <c r="C2724">
        <v>1</v>
      </c>
      <c r="D2724">
        <v>1</v>
      </c>
      <c r="E2724">
        <v>1</v>
      </c>
      <c r="F2724">
        <v>0.35013145642731203</v>
      </c>
      <c r="G2724">
        <v>-16.743447963577001</v>
      </c>
      <c r="H2724">
        <v>0.999999999999999</v>
      </c>
      <c r="I2724">
        <v>18.539350570151601</v>
      </c>
      <c r="J2724" t="s">
        <v>5976</v>
      </c>
      <c r="K2724" t="s">
        <v>25</v>
      </c>
      <c r="L2724" t="s">
        <v>7111</v>
      </c>
      <c r="M2724" t="s">
        <v>7112</v>
      </c>
      <c r="N2724" t="s">
        <v>7113</v>
      </c>
      <c r="O2724" t="s">
        <v>7114</v>
      </c>
      <c r="P2724">
        <v>-2.0999998999999998</v>
      </c>
      <c r="Q2724" t="s">
        <v>7115</v>
      </c>
      <c r="R2724" t="s">
        <v>7116</v>
      </c>
      <c r="S2724">
        <v>3719250</v>
      </c>
      <c r="T2724">
        <v>771.23422019999998</v>
      </c>
      <c r="U2724" t="s">
        <v>31</v>
      </c>
      <c r="V2724" t="s">
        <v>14279</v>
      </c>
      <c r="W2724" t="s">
        <v>23</v>
      </c>
    </row>
    <row r="2725" spans="1:23" x14ac:dyDescent="0.4">
      <c r="A2725">
        <v>2724</v>
      </c>
      <c r="B2725">
        <v>1</v>
      </c>
      <c r="C2725">
        <v>2</v>
      </c>
      <c r="D2725">
        <v>1</v>
      </c>
      <c r="E2725">
        <v>3</v>
      </c>
      <c r="F2725">
        <v>0.35008253096839997</v>
      </c>
      <c r="G2725">
        <v>-12.7925634265293</v>
      </c>
      <c r="H2725">
        <v>0.60753768844221101</v>
      </c>
      <c r="I2725">
        <v>36.268468623162299</v>
      </c>
      <c r="J2725" t="s">
        <v>6506</v>
      </c>
      <c r="K2725" t="s">
        <v>25</v>
      </c>
      <c r="L2725" t="s">
        <v>8164</v>
      </c>
      <c r="M2725" t="s">
        <v>8165</v>
      </c>
      <c r="N2725" t="s">
        <v>8166</v>
      </c>
      <c r="O2725" t="s">
        <v>8167</v>
      </c>
      <c r="P2725">
        <v>3.2999999500000001</v>
      </c>
      <c r="Q2725" t="s">
        <v>8168</v>
      </c>
      <c r="R2725" t="s">
        <v>8169</v>
      </c>
      <c r="S2725">
        <v>188410238</v>
      </c>
      <c r="T2725">
        <v>359.14891490000002</v>
      </c>
      <c r="U2725" t="s">
        <v>31</v>
      </c>
      <c r="V2725" t="s">
        <v>14280</v>
      </c>
      <c r="W2725" t="s">
        <v>23</v>
      </c>
    </row>
    <row r="2726" spans="1:23" x14ac:dyDescent="0.4">
      <c r="A2726">
        <v>2725</v>
      </c>
      <c r="B2726">
        <v>1</v>
      </c>
      <c r="C2726">
        <v>1</v>
      </c>
      <c r="D2726">
        <v>1</v>
      </c>
      <c r="E2726">
        <v>1</v>
      </c>
      <c r="F2726">
        <v>0.34985090399331398</v>
      </c>
      <c r="G2726">
        <v>-3.9251430157520799</v>
      </c>
      <c r="H2726" t="s">
        <v>23</v>
      </c>
      <c r="I2726">
        <v>46.513917652507097</v>
      </c>
      <c r="J2726" t="s">
        <v>7373</v>
      </c>
      <c r="K2726" t="s">
        <v>25</v>
      </c>
      <c r="L2726" t="s">
        <v>9530</v>
      </c>
      <c r="M2726" t="s">
        <v>9531</v>
      </c>
      <c r="N2726" t="s">
        <v>9532</v>
      </c>
      <c r="O2726" t="s">
        <v>9533</v>
      </c>
      <c r="P2726">
        <v>2.1995065199999999</v>
      </c>
      <c r="Q2726" t="s">
        <v>9534</v>
      </c>
      <c r="R2726" t="s">
        <v>9535</v>
      </c>
      <c r="S2726">
        <v>34380638590</v>
      </c>
      <c r="T2726">
        <v>301.07066459999999</v>
      </c>
      <c r="U2726" t="s">
        <v>31</v>
      </c>
      <c r="V2726" t="s">
        <v>9046</v>
      </c>
      <c r="W2726" t="s">
        <v>23</v>
      </c>
    </row>
    <row r="2727" spans="1:23" x14ac:dyDescent="0.4">
      <c r="A2727">
        <v>2726</v>
      </c>
      <c r="B2727">
        <v>1</v>
      </c>
      <c r="C2727">
        <v>1</v>
      </c>
      <c r="D2727">
        <v>1</v>
      </c>
      <c r="E2727">
        <v>1</v>
      </c>
      <c r="F2727">
        <v>0.34985090399331398</v>
      </c>
      <c r="G2727">
        <v>-3.9251430157520799</v>
      </c>
      <c r="H2727">
        <v>0.999999999999999</v>
      </c>
      <c r="I2727">
        <v>46.513917652507097</v>
      </c>
      <c r="J2727" t="s">
        <v>7373</v>
      </c>
      <c r="K2727" t="s">
        <v>25</v>
      </c>
      <c r="L2727" t="s">
        <v>9530</v>
      </c>
      <c r="M2727" t="s">
        <v>9531</v>
      </c>
      <c r="N2727" t="s">
        <v>9532</v>
      </c>
      <c r="O2727" t="s">
        <v>9533</v>
      </c>
      <c r="P2727">
        <v>2.1995065199999999</v>
      </c>
      <c r="Q2727" t="s">
        <v>9534</v>
      </c>
      <c r="R2727" t="s">
        <v>9535</v>
      </c>
      <c r="S2727">
        <v>34380638590</v>
      </c>
      <c r="T2727">
        <v>301.07066459999999</v>
      </c>
      <c r="U2727" t="s">
        <v>31</v>
      </c>
      <c r="V2727" t="s">
        <v>14281</v>
      </c>
      <c r="W2727" t="s">
        <v>23</v>
      </c>
    </row>
    <row r="2728" spans="1:23" x14ac:dyDescent="0.4">
      <c r="A2728">
        <v>2727</v>
      </c>
      <c r="B2728">
        <v>1</v>
      </c>
      <c r="C2728">
        <v>1</v>
      </c>
      <c r="D2728">
        <v>1</v>
      </c>
      <c r="E2728">
        <v>1</v>
      </c>
      <c r="F2728">
        <v>0.34977769675786002</v>
      </c>
      <c r="G2728">
        <v>-5.5299616561997702</v>
      </c>
      <c r="H2728" t="s">
        <v>23</v>
      </c>
      <c r="I2728">
        <v>19.253061871236799</v>
      </c>
      <c r="J2728" t="s">
        <v>3478</v>
      </c>
      <c r="K2728" t="s">
        <v>25</v>
      </c>
      <c r="L2728" t="s">
        <v>3479</v>
      </c>
      <c r="M2728" t="s">
        <v>3480</v>
      </c>
      <c r="N2728" t="s">
        <v>3481</v>
      </c>
      <c r="O2728" t="s">
        <v>3482</v>
      </c>
      <c r="P2728">
        <v>1</v>
      </c>
      <c r="Q2728" t="s">
        <v>3483</v>
      </c>
      <c r="R2728" t="s">
        <v>3484</v>
      </c>
      <c r="S2728">
        <v>20638078</v>
      </c>
      <c r="T2728">
        <v>431.13365870000001</v>
      </c>
      <c r="U2728" t="s">
        <v>31</v>
      </c>
      <c r="V2728" t="s">
        <v>9954</v>
      </c>
      <c r="W2728" t="s">
        <v>23</v>
      </c>
    </row>
    <row r="2729" spans="1:23" x14ac:dyDescent="0.4">
      <c r="A2729">
        <v>2728</v>
      </c>
      <c r="B2729">
        <v>1</v>
      </c>
      <c r="C2729">
        <v>1</v>
      </c>
      <c r="D2729">
        <v>1</v>
      </c>
      <c r="E2729">
        <v>1</v>
      </c>
      <c r="F2729">
        <v>0.34977769675786002</v>
      </c>
      <c r="G2729">
        <v>-5.5299616561997702</v>
      </c>
      <c r="H2729">
        <v>0.999999999999999</v>
      </c>
      <c r="I2729">
        <v>19.253061871236799</v>
      </c>
      <c r="J2729" t="s">
        <v>3478</v>
      </c>
      <c r="K2729" t="s">
        <v>25</v>
      </c>
      <c r="L2729" t="s">
        <v>3479</v>
      </c>
      <c r="M2729" t="s">
        <v>3480</v>
      </c>
      <c r="N2729" t="s">
        <v>3481</v>
      </c>
      <c r="O2729" t="s">
        <v>3482</v>
      </c>
      <c r="P2729">
        <v>1</v>
      </c>
      <c r="Q2729" t="s">
        <v>3483</v>
      </c>
      <c r="R2729" t="s">
        <v>3484</v>
      </c>
      <c r="S2729">
        <v>20638078</v>
      </c>
      <c r="T2729">
        <v>431.13365870000001</v>
      </c>
      <c r="U2729" t="s">
        <v>31</v>
      </c>
      <c r="V2729" t="s">
        <v>14282</v>
      </c>
      <c r="W2729" t="s">
        <v>23</v>
      </c>
    </row>
    <row r="2730" spans="1:23" x14ac:dyDescent="0.4">
      <c r="A2730">
        <v>2729</v>
      </c>
      <c r="B2730">
        <v>1</v>
      </c>
      <c r="C2730">
        <v>1</v>
      </c>
      <c r="D2730">
        <v>1</v>
      </c>
      <c r="E2730">
        <v>2</v>
      </c>
      <c r="F2730">
        <v>0.34916492725370102</v>
      </c>
      <c r="G2730">
        <v>-229.25307381838999</v>
      </c>
      <c r="H2730">
        <v>0.97336683417085401</v>
      </c>
      <c r="I2730">
        <v>73.979991620406807</v>
      </c>
      <c r="J2730" t="s">
        <v>4277</v>
      </c>
      <c r="K2730" t="s">
        <v>25</v>
      </c>
      <c r="L2730" t="s">
        <v>4278</v>
      </c>
      <c r="M2730" t="s">
        <v>4279</v>
      </c>
      <c r="N2730" t="s">
        <v>4280</v>
      </c>
      <c r="O2730" t="s">
        <v>4281</v>
      </c>
      <c r="P2730">
        <v>3.5999998999999998</v>
      </c>
      <c r="Q2730" t="s">
        <v>4282</v>
      </c>
      <c r="R2730" t="s">
        <v>4283</v>
      </c>
      <c r="S2730">
        <v>120340582</v>
      </c>
      <c r="T2730">
        <v>465.10275250000001</v>
      </c>
      <c r="U2730" t="s">
        <v>31</v>
      </c>
      <c r="V2730" t="s">
        <v>14283</v>
      </c>
      <c r="W2730" t="s">
        <v>23</v>
      </c>
    </row>
    <row r="2731" spans="1:23" x14ac:dyDescent="0.4">
      <c r="A2731">
        <v>2730</v>
      </c>
      <c r="B2731">
        <v>1</v>
      </c>
      <c r="C2731">
        <v>1</v>
      </c>
      <c r="D2731">
        <v>1</v>
      </c>
      <c r="E2731">
        <v>2</v>
      </c>
      <c r="F2731">
        <v>0.34916492725370102</v>
      </c>
      <c r="G2731">
        <v>-229.25307381838999</v>
      </c>
      <c r="H2731" t="s">
        <v>23</v>
      </c>
      <c r="I2731">
        <v>73.979991620406807</v>
      </c>
      <c r="J2731" t="s">
        <v>4277</v>
      </c>
      <c r="K2731" t="s">
        <v>25</v>
      </c>
      <c r="L2731" t="s">
        <v>4278</v>
      </c>
      <c r="M2731" t="s">
        <v>4279</v>
      </c>
      <c r="N2731" t="s">
        <v>4280</v>
      </c>
      <c r="O2731" t="s">
        <v>4281</v>
      </c>
      <c r="P2731">
        <v>3.5999998999999998</v>
      </c>
      <c r="Q2731" t="s">
        <v>4282</v>
      </c>
      <c r="R2731" t="s">
        <v>4283</v>
      </c>
      <c r="S2731">
        <v>120340582</v>
      </c>
      <c r="T2731">
        <v>465.10275250000001</v>
      </c>
      <c r="U2731" t="s">
        <v>31</v>
      </c>
      <c r="V2731" t="s">
        <v>4284</v>
      </c>
      <c r="W2731" t="s">
        <v>23</v>
      </c>
    </row>
    <row r="2732" spans="1:23" x14ac:dyDescent="0.4">
      <c r="A2732">
        <v>2731</v>
      </c>
      <c r="B2732">
        <v>1</v>
      </c>
      <c r="C2732">
        <v>1</v>
      </c>
      <c r="D2732">
        <v>1</v>
      </c>
      <c r="E2732">
        <v>1</v>
      </c>
      <c r="F2732">
        <v>0.34885815167616002</v>
      </c>
      <c r="G2732">
        <v>-6.4351629284699303</v>
      </c>
      <c r="H2732" t="s">
        <v>23</v>
      </c>
      <c r="I2732">
        <v>60.208186807732297</v>
      </c>
      <c r="J2732" t="s">
        <v>3740</v>
      </c>
      <c r="K2732" t="s">
        <v>25</v>
      </c>
      <c r="L2732" t="s">
        <v>3741</v>
      </c>
      <c r="M2732" t="s">
        <v>3742</v>
      </c>
      <c r="N2732" t="s">
        <v>3743</v>
      </c>
      <c r="O2732" t="s">
        <v>3744</v>
      </c>
      <c r="P2732">
        <v>-2.7000000499999999</v>
      </c>
      <c r="Q2732" t="s">
        <v>3745</v>
      </c>
      <c r="R2732" t="s">
        <v>3746</v>
      </c>
      <c r="S2732">
        <v>120515454</v>
      </c>
      <c r="T2732">
        <v>458.16568710000001</v>
      </c>
      <c r="U2732" t="s">
        <v>31</v>
      </c>
      <c r="V2732" t="s">
        <v>7646</v>
      </c>
      <c r="W2732" t="s">
        <v>23</v>
      </c>
    </row>
    <row r="2733" spans="1:23" x14ac:dyDescent="0.4">
      <c r="A2733">
        <v>2732</v>
      </c>
      <c r="B2733">
        <v>1</v>
      </c>
      <c r="C2733">
        <v>1</v>
      </c>
      <c r="D2733">
        <v>1</v>
      </c>
      <c r="E2733">
        <v>1</v>
      </c>
      <c r="F2733">
        <v>0.34885815167616002</v>
      </c>
      <c r="G2733">
        <v>-6.4351629284699303</v>
      </c>
      <c r="H2733">
        <v>0.99497487437185905</v>
      </c>
      <c r="I2733">
        <v>60.208186807732297</v>
      </c>
      <c r="J2733" t="s">
        <v>3740</v>
      </c>
      <c r="K2733" t="s">
        <v>25</v>
      </c>
      <c r="L2733" t="s">
        <v>3741</v>
      </c>
      <c r="M2733" t="s">
        <v>3742</v>
      </c>
      <c r="N2733" t="s">
        <v>3743</v>
      </c>
      <c r="O2733" t="s">
        <v>3744</v>
      </c>
      <c r="P2733">
        <v>-2.7000000499999999</v>
      </c>
      <c r="Q2733" t="s">
        <v>3745</v>
      </c>
      <c r="R2733" t="s">
        <v>3746</v>
      </c>
      <c r="S2733">
        <v>120515454</v>
      </c>
      <c r="T2733">
        <v>458.16568710000001</v>
      </c>
      <c r="U2733" t="s">
        <v>31</v>
      </c>
      <c r="V2733" t="s">
        <v>14284</v>
      </c>
      <c r="W2733" t="s">
        <v>23</v>
      </c>
    </row>
    <row r="2734" spans="1:23" x14ac:dyDescent="0.4">
      <c r="A2734">
        <v>2733</v>
      </c>
      <c r="B2734">
        <v>1</v>
      </c>
      <c r="C2734">
        <v>1</v>
      </c>
      <c r="D2734">
        <v>1</v>
      </c>
      <c r="E2734">
        <v>1</v>
      </c>
      <c r="F2734">
        <v>0.348734574950117</v>
      </c>
      <c r="G2734">
        <v>-7.4975425172461003</v>
      </c>
      <c r="H2734" t="s">
        <v>23</v>
      </c>
      <c r="I2734">
        <v>20.5033401367171</v>
      </c>
      <c r="J2734" t="s">
        <v>3478</v>
      </c>
      <c r="K2734" t="s">
        <v>25</v>
      </c>
      <c r="L2734" t="s">
        <v>3479</v>
      </c>
      <c r="M2734" t="s">
        <v>3480</v>
      </c>
      <c r="N2734" t="s">
        <v>3481</v>
      </c>
      <c r="O2734" t="s">
        <v>3482</v>
      </c>
      <c r="P2734">
        <v>1</v>
      </c>
      <c r="Q2734" t="s">
        <v>3483</v>
      </c>
      <c r="R2734" t="s">
        <v>3484</v>
      </c>
      <c r="S2734">
        <v>20638078</v>
      </c>
      <c r="T2734">
        <v>431.13365870000001</v>
      </c>
      <c r="U2734" t="s">
        <v>31</v>
      </c>
      <c r="V2734" t="s">
        <v>7409</v>
      </c>
      <c r="W2734" t="s">
        <v>23</v>
      </c>
    </row>
    <row r="2735" spans="1:23" x14ac:dyDescent="0.4">
      <c r="A2735">
        <v>2734</v>
      </c>
      <c r="B2735">
        <v>1</v>
      </c>
      <c r="C2735">
        <v>1</v>
      </c>
      <c r="D2735">
        <v>1</v>
      </c>
      <c r="E2735">
        <v>1</v>
      </c>
      <c r="F2735">
        <v>0.348734574950117</v>
      </c>
      <c r="G2735">
        <v>-7.4975425172461003</v>
      </c>
      <c r="H2735">
        <v>0.999999999999999</v>
      </c>
      <c r="I2735">
        <v>20.5033401367171</v>
      </c>
      <c r="J2735" t="s">
        <v>3478</v>
      </c>
      <c r="K2735" t="s">
        <v>25</v>
      </c>
      <c r="L2735" t="s">
        <v>3479</v>
      </c>
      <c r="M2735" t="s">
        <v>3480</v>
      </c>
      <c r="N2735" t="s">
        <v>3481</v>
      </c>
      <c r="O2735" t="s">
        <v>3482</v>
      </c>
      <c r="P2735">
        <v>1</v>
      </c>
      <c r="Q2735" t="s">
        <v>3483</v>
      </c>
      <c r="R2735" t="s">
        <v>3484</v>
      </c>
      <c r="S2735">
        <v>20638078</v>
      </c>
      <c r="T2735">
        <v>431.13365870000001</v>
      </c>
      <c r="U2735" t="s">
        <v>31</v>
      </c>
      <c r="V2735" t="s">
        <v>14285</v>
      </c>
      <c r="W2735" t="s">
        <v>23</v>
      </c>
    </row>
    <row r="2736" spans="1:23" x14ac:dyDescent="0.4">
      <c r="A2736">
        <v>2735</v>
      </c>
      <c r="B2736">
        <v>1</v>
      </c>
      <c r="C2736">
        <v>1</v>
      </c>
      <c r="D2736">
        <v>1</v>
      </c>
      <c r="E2736">
        <v>1</v>
      </c>
      <c r="F2736">
        <v>0.348687372683809</v>
      </c>
      <c r="G2736">
        <v>-4.3181548143345996</v>
      </c>
      <c r="H2736">
        <v>0.999999999999999</v>
      </c>
      <c r="I2736">
        <v>43.133950693534501</v>
      </c>
      <c r="J2736" t="s">
        <v>1437</v>
      </c>
      <c r="K2736" t="s">
        <v>25</v>
      </c>
      <c r="L2736" t="s">
        <v>14286</v>
      </c>
      <c r="M2736" t="s">
        <v>14287</v>
      </c>
      <c r="N2736" t="s">
        <v>14288</v>
      </c>
      <c r="O2736" t="s">
        <v>14289</v>
      </c>
      <c r="P2736">
        <v>0.20000000300000001</v>
      </c>
      <c r="Q2736" t="s">
        <v>14290</v>
      </c>
      <c r="R2736" t="s">
        <v>14291</v>
      </c>
      <c r="S2736">
        <v>121563518</v>
      </c>
      <c r="T2736">
        <v>433.11292329999998</v>
      </c>
      <c r="U2736" t="s">
        <v>31</v>
      </c>
      <c r="V2736" t="s">
        <v>14292</v>
      </c>
      <c r="W2736" t="s">
        <v>23</v>
      </c>
    </row>
    <row r="2737" spans="1:23" x14ac:dyDescent="0.4">
      <c r="A2737">
        <v>2736</v>
      </c>
      <c r="B2737">
        <v>1</v>
      </c>
      <c r="C2737">
        <v>1</v>
      </c>
      <c r="D2737">
        <v>1</v>
      </c>
      <c r="E2737">
        <v>1</v>
      </c>
      <c r="F2737">
        <v>0.348687372683809</v>
      </c>
      <c r="G2737">
        <v>-4.3181548143345996</v>
      </c>
      <c r="H2737" t="s">
        <v>23</v>
      </c>
      <c r="I2737">
        <v>43.133950693534501</v>
      </c>
      <c r="J2737" t="s">
        <v>1437</v>
      </c>
      <c r="K2737" t="s">
        <v>25</v>
      </c>
      <c r="L2737" t="s">
        <v>14286</v>
      </c>
      <c r="M2737" t="s">
        <v>14287</v>
      </c>
      <c r="N2737" t="s">
        <v>14288</v>
      </c>
      <c r="O2737" t="s">
        <v>14289</v>
      </c>
      <c r="P2737">
        <v>0.20000000300000001</v>
      </c>
      <c r="Q2737" t="s">
        <v>14290</v>
      </c>
      <c r="R2737" t="s">
        <v>14291</v>
      </c>
      <c r="S2737">
        <v>121563518</v>
      </c>
      <c r="T2737">
        <v>433.11292329999998</v>
      </c>
      <c r="U2737" t="s">
        <v>31</v>
      </c>
      <c r="V2737" t="s">
        <v>11973</v>
      </c>
      <c r="W2737" t="s">
        <v>23</v>
      </c>
    </row>
    <row r="2738" spans="1:23" x14ac:dyDescent="0.4">
      <c r="A2738">
        <v>2737</v>
      </c>
      <c r="B2738">
        <v>1</v>
      </c>
      <c r="C2738">
        <v>4</v>
      </c>
      <c r="D2738">
        <v>1</v>
      </c>
      <c r="E2738">
        <v>2</v>
      </c>
      <c r="F2738">
        <v>0.34859852807191299</v>
      </c>
      <c r="G2738">
        <v>-9.7109221221004507</v>
      </c>
      <c r="H2738">
        <v>0.95829145728643195</v>
      </c>
      <c r="I2738">
        <v>63.616768458841399</v>
      </c>
      <c r="J2738" t="s">
        <v>3478</v>
      </c>
      <c r="K2738" t="s">
        <v>25</v>
      </c>
      <c r="L2738" t="s">
        <v>3479</v>
      </c>
      <c r="M2738" t="s">
        <v>3480</v>
      </c>
      <c r="N2738" t="s">
        <v>3481</v>
      </c>
      <c r="O2738" t="s">
        <v>3482</v>
      </c>
      <c r="P2738">
        <v>1</v>
      </c>
      <c r="Q2738" t="s">
        <v>3483</v>
      </c>
      <c r="R2738" t="s">
        <v>3484</v>
      </c>
      <c r="S2738">
        <v>20638078</v>
      </c>
      <c r="T2738">
        <v>431.13365870000001</v>
      </c>
      <c r="U2738" t="s">
        <v>31</v>
      </c>
      <c r="V2738" t="s">
        <v>14293</v>
      </c>
      <c r="W2738" t="s">
        <v>23</v>
      </c>
    </row>
    <row r="2739" spans="1:23" x14ac:dyDescent="0.4">
      <c r="A2739">
        <v>2738</v>
      </c>
      <c r="B2739">
        <v>1</v>
      </c>
      <c r="C2739">
        <v>1</v>
      </c>
      <c r="D2739">
        <v>1</v>
      </c>
      <c r="E2739">
        <v>1</v>
      </c>
      <c r="F2739">
        <v>0.34841788132538898</v>
      </c>
      <c r="G2739">
        <v>-4.3911220144652496</v>
      </c>
      <c r="H2739" t="s">
        <v>23</v>
      </c>
      <c r="I2739">
        <v>20.207949077605399</v>
      </c>
      <c r="J2739" t="s">
        <v>3478</v>
      </c>
      <c r="K2739" t="s">
        <v>25</v>
      </c>
      <c r="L2739" t="s">
        <v>3479</v>
      </c>
      <c r="M2739" t="s">
        <v>3480</v>
      </c>
      <c r="N2739" t="s">
        <v>3481</v>
      </c>
      <c r="O2739" t="s">
        <v>3482</v>
      </c>
      <c r="P2739">
        <v>1</v>
      </c>
      <c r="Q2739" t="s">
        <v>3483</v>
      </c>
      <c r="R2739" t="s">
        <v>3484</v>
      </c>
      <c r="S2739">
        <v>20638078</v>
      </c>
      <c r="T2739">
        <v>431.13365870000001</v>
      </c>
      <c r="U2739" t="s">
        <v>31</v>
      </c>
      <c r="V2739" t="s">
        <v>5801</v>
      </c>
      <c r="W2739" t="s">
        <v>23</v>
      </c>
    </row>
    <row r="2740" spans="1:23" x14ac:dyDescent="0.4">
      <c r="A2740">
        <v>2739</v>
      </c>
      <c r="B2740">
        <v>1</v>
      </c>
      <c r="C2740">
        <v>1</v>
      </c>
      <c r="D2740">
        <v>1</v>
      </c>
      <c r="E2740">
        <v>1</v>
      </c>
      <c r="F2740">
        <v>0.34841788132538898</v>
      </c>
      <c r="G2740">
        <v>-4.3911220144652496</v>
      </c>
      <c r="H2740">
        <v>0.999999999999999</v>
      </c>
      <c r="I2740">
        <v>20.207949077605399</v>
      </c>
      <c r="J2740" t="s">
        <v>3478</v>
      </c>
      <c r="K2740" t="s">
        <v>25</v>
      </c>
      <c r="L2740" t="s">
        <v>3479</v>
      </c>
      <c r="M2740" t="s">
        <v>3480</v>
      </c>
      <c r="N2740" t="s">
        <v>3481</v>
      </c>
      <c r="O2740" t="s">
        <v>3482</v>
      </c>
      <c r="P2740">
        <v>1</v>
      </c>
      <c r="Q2740" t="s">
        <v>3483</v>
      </c>
      <c r="R2740" t="s">
        <v>3484</v>
      </c>
      <c r="S2740">
        <v>20638078</v>
      </c>
      <c r="T2740">
        <v>431.13365870000001</v>
      </c>
      <c r="U2740" t="s">
        <v>31</v>
      </c>
      <c r="V2740" t="s">
        <v>14294</v>
      </c>
      <c r="W2740" t="s">
        <v>23</v>
      </c>
    </row>
    <row r="2741" spans="1:23" x14ac:dyDescent="0.4">
      <c r="A2741">
        <v>2740</v>
      </c>
      <c r="B2741">
        <v>1</v>
      </c>
      <c r="C2741">
        <v>2</v>
      </c>
      <c r="D2741">
        <v>1</v>
      </c>
      <c r="E2741">
        <v>2</v>
      </c>
      <c r="F2741">
        <v>0.34831817349677002</v>
      </c>
      <c r="G2741">
        <v>-34.085954392300899</v>
      </c>
      <c r="H2741">
        <v>0.23768844221105501</v>
      </c>
      <c r="I2741">
        <v>75.810746421688705</v>
      </c>
      <c r="J2741" t="s">
        <v>14234</v>
      </c>
      <c r="K2741" t="s">
        <v>25</v>
      </c>
      <c r="L2741" t="s">
        <v>14235</v>
      </c>
      <c r="M2741" t="s">
        <v>14236</v>
      </c>
      <c r="N2741" t="s">
        <v>14237</v>
      </c>
      <c r="O2741" t="s">
        <v>14238</v>
      </c>
      <c r="P2741">
        <v>5</v>
      </c>
      <c r="Q2741">
        <v>72303</v>
      </c>
      <c r="R2741" t="s">
        <v>14239</v>
      </c>
      <c r="S2741">
        <v>71098742</v>
      </c>
      <c r="T2741">
        <v>267.13795629999998</v>
      </c>
      <c r="U2741" t="s">
        <v>31</v>
      </c>
      <c r="V2741" t="s">
        <v>14295</v>
      </c>
      <c r="W2741" t="s">
        <v>23</v>
      </c>
    </row>
    <row r="2742" spans="1:23" x14ac:dyDescent="0.4">
      <c r="A2742">
        <v>2741</v>
      </c>
      <c r="B2742">
        <v>1</v>
      </c>
      <c r="C2742">
        <v>1</v>
      </c>
      <c r="D2742">
        <v>1</v>
      </c>
      <c r="E2742">
        <v>1</v>
      </c>
      <c r="F2742">
        <v>0.34794678433405501</v>
      </c>
      <c r="G2742">
        <v>-335.89592831963603</v>
      </c>
      <c r="H2742">
        <v>0.999999999999999</v>
      </c>
      <c r="I2742">
        <v>204.64731768400799</v>
      </c>
      <c r="J2742" t="s">
        <v>999</v>
      </c>
      <c r="K2742" t="s">
        <v>25</v>
      </c>
      <c r="L2742" t="s">
        <v>1000</v>
      </c>
      <c r="M2742" t="s">
        <v>1001</v>
      </c>
      <c r="N2742" t="s">
        <v>1002</v>
      </c>
      <c r="O2742" t="s">
        <v>1003</v>
      </c>
      <c r="P2742">
        <v>1.1020009500000001</v>
      </c>
      <c r="Q2742">
        <v>133488</v>
      </c>
      <c r="R2742" t="s">
        <v>1004</v>
      </c>
      <c r="S2742">
        <v>70</v>
      </c>
      <c r="T2742">
        <v>309.15975429999997</v>
      </c>
      <c r="U2742" t="s">
        <v>31</v>
      </c>
      <c r="V2742" t="s">
        <v>14296</v>
      </c>
      <c r="W2742" t="s">
        <v>23</v>
      </c>
    </row>
    <row r="2743" spans="1:23" x14ac:dyDescent="0.4">
      <c r="A2743">
        <v>2742</v>
      </c>
      <c r="B2743">
        <v>1</v>
      </c>
      <c r="C2743">
        <v>1</v>
      </c>
      <c r="D2743">
        <v>1</v>
      </c>
      <c r="E2743">
        <v>1</v>
      </c>
      <c r="F2743">
        <v>0.34794678433405501</v>
      </c>
      <c r="G2743">
        <v>-335.89592831963603</v>
      </c>
      <c r="H2743" t="s">
        <v>23</v>
      </c>
      <c r="I2743">
        <v>204.64731768400799</v>
      </c>
      <c r="J2743" t="s">
        <v>999</v>
      </c>
      <c r="K2743" t="s">
        <v>25</v>
      </c>
      <c r="L2743" t="s">
        <v>1000</v>
      </c>
      <c r="M2743" t="s">
        <v>1001</v>
      </c>
      <c r="N2743" t="s">
        <v>1002</v>
      </c>
      <c r="O2743" t="s">
        <v>1003</v>
      </c>
      <c r="P2743">
        <v>1.1020009500000001</v>
      </c>
      <c r="Q2743">
        <v>133488</v>
      </c>
      <c r="R2743" t="s">
        <v>1004</v>
      </c>
      <c r="S2743">
        <v>70</v>
      </c>
      <c r="T2743">
        <v>309.15975429999997</v>
      </c>
      <c r="U2743" t="s">
        <v>31</v>
      </c>
      <c r="V2743" t="s">
        <v>3441</v>
      </c>
      <c r="W2743" t="s">
        <v>23</v>
      </c>
    </row>
    <row r="2744" spans="1:23" x14ac:dyDescent="0.4">
      <c r="A2744">
        <v>2743</v>
      </c>
      <c r="B2744">
        <v>1</v>
      </c>
      <c r="C2744">
        <v>1</v>
      </c>
      <c r="D2744">
        <v>1</v>
      </c>
      <c r="E2744">
        <v>1</v>
      </c>
      <c r="F2744">
        <v>0.34760744688974998</v>
      </c>
      <c r="G2744">
        <v>-14.152900154155599</v>
      </c>
      <c r="H2744">
        <v>0.999999999999999</v>
      </c>
      <c r="I2744">
        <v>8.08485761005727</v>
      </c>
      <c r="J2744" t="s">
        <v>1074</v>
      </c>
      <c r="K2744" t="s">
        <v>25</v>
      </c>
      <c r="L2744" t="s">
        <v>13383</v>
      </c>
      <c r="M2744" t="s">
        <v>13384</v>
      </c>
      <c r="N2744" t="s">
        <v>13385</v>
      </c>
      <c r="O2744" t="s">
        <v>13386</v>
      </c>
      <c r="P2744">
        <v>-2.5999998999999998</v>
      </c>
      <c r="Q2744" t="s">
        <v>13387</v>
      </c>
      <c r="R2744" t="s">
        <v>13388</v>
      </c>
      <c r="S2744">
        <v>19972474</v>
      </c>
      <c r="T2744">
        <v>611.16066130000002</v>
      </c>
      <c r="U2744" t="s">
        <v>31</v>
      </c>
      <c r="V2744" t="s">
        <v>14297</v>
      </c>
      <c r="W2744" t="s">
        <v>23</v>
      </c>
    </row>
    <row r="2745" spans="1:23" x14ac:dyDescent="0.4">
      <c r="A2745">
        <v>2744</v>
      </c>
      <c r="B2745">
        <v>1</v>
      </c>
      <c r="C2745">
        <v>1</v>
      </c>
      <c r="D2745">
        <v>1</v>
      </c>
      <c r="E2745">
        <v>1</v>
      </c>
      <c r="F2745">
        <v>0.34760744688974998</v>
      </c>
      <c r="G2745">
        <v>-14.152900154155599</v>
      </c>
      <c r="H2745" t="s">
        <v>23</v>
      </c>
      <c r="I2745">
        <v>8.08485761005727</v>
      </c>
      <c r="J2745" t="s">
        <v>1074</v>
      </c>
      <c r="K2745" t="s">
        <v>25</v>
      </c>
      <c r="L2745" t="s">
        <v>13383</v>
      </c>
      <c r="M2745" t="s">
        <v>13384</v>
      </c>
      <c r="N2745" t="s">
        <v>13385</v>
      </c>
      <c r="O2745" t="s">
        <v>13386</v>
      </c>
      <c r="P2745">
        <v>-2.5999998999999998</v>
      </c>
      <c r="Q2745" t="s">
        <v>13387</v>
      </c>
      <c r="R2745" t="s">
        <v>13388</v>
      </c>
      <c r="S2745">
        <v>19972474</v>
      </c>
      <c r="T2745">
        <v>611.16066130000002</v>
      </c>
      <c r="U2745" t="s">
        <v>31</v>
      </c>
      <c r="V2745" t="s">
        <v>14298</v>
      </c>
      <c r="W2745" t="s">
        <v>23</v>
      </c>
    </row>
    <row r="2746" spans="1:23" x14ac:dyDescent="0.4">
      <c r="A2746">
        <v>2745</v>
      </c>
      <c r="B2746">
        <v>1</v>
      </c>
      <c r="C2746">
        <v>1</v>
      </c>
      <c r="D2746">
        <v>1</v>
      </c>
      <c r="E2746">
        <v>1</v>
      </c>
      <c r="F2746">
        <v>0.34757496168146201</v>
      </c>
      <c r="G2746">
        <v>-22.187796815860899</v>
      </c>
      <c r="H2746" t="s">
        <v>23</v>
      </c>
      <c r="I2746">
        <v>34.172622850792898</v>
      </c>
      <c r="J2746" t="s">
        <v>3087</v>
      </c>
      <c r="K2746" t="s">
        <v>25</v>
      </c>
      <c r="L2746" t="s">
        <v>4380</v>
      </c>
      <c r="M2746" t="s">
        <v>4381</v>
      </c>
      <c r="N2746" t="s">
        <v>4382</v>
      </c>
      <c r="O2746" t="s">
        <v>4383</v>
      </c>
      <c r="P2746">
        <v>2.5</v>
      </c>
      <c r="Q2746" t="s">
        <v>4384</v>
      </c>
      <c r="R2746" t="s">
        <v>4385</v>
      </c>
      <c r="S2746">
        <v>8593121350</v>
      </c>
      <c r="T2746">
        <v>241.08591999999999</v>
      </c>
      <c r="U2746" t="s">
        <v>31</v>
      </c>
      <c r="V2746" t="s">
        <v>8368</v>
      </c>
      <c r="W2746" t="s">
        <v>23</v>
      </c>
    </row>
    <row r="2747" spans="1:23" x14ac:dyDescent="0.4">
      <c r="A2747">
        <v>2746</v>
      </c>
      <c r="B2747">
        <v>1</v>
      </c>
      <c r="C2747">
        <v>1</v>
      </c>
      <c r="D2747">
        <v>1</v>
      </c>
      <c r="E2747">
        <v>1</v>
      </c>
      <c r="F2747">
        <v>0.34757496168146201</v>
      </c>
      <c r="G2747">
        <v>-22.187796815860899</v>
      </c>
      <c r="H2747">
        <v>0.99949748743718503</v>
      </c>
      <c r="I2747">
        <v>34.172622850792898</v>
      </c>
      <c r="J2747" t="s">
        <v>3087</v>
      </c>
      <c r="K2747" t="s">
        <v>25</v>
      </c>
      <c r="L2747" t="s">
        <v>4380</v>
      </c>
      <c r="M2747" t="s">
        <v>4381</v>
      </c>
      <c r="N2747" t="s">
        <v>4382</v>
      </c>
      <c r="O2747" t="s">
        <v>4383</v>
      </c>
      <c r="P2747">
        <v>2.5</v>
      </c>
      <c r="Q2747" t="s">
        <v>4384</v>
      </c>
      <c r="R2747" t="s">
        <v>4385</v>
      </c>
      <c r="S2747">
        <v>8593121350</v>
      </c>
      <c r="T2747">
        <v>241.08591999999999</v>
      </c>
      <c r="U2747" t="s">
        <v>31</v>
      </c>
      <c r="V2747" t="s">
        <v>14299</v>
      </c>
      <c r="W2747" t="s">
        <v>23</v>
      </c>
    </row>
    <row r="2748" spans="1:23" x14ac:dyDescent="0.4">
      <c r="A2748">
        <v>2747</v>
      </c>
      <c r="B2748">
        <v>1</v>
      </c>
      <c r="C2748">
        <v>1</v>
      </c>
      <c r="D2748">
        <v>1</v>
      </c>
      <c r="E2748">
        <v>1</v>
      </c>
      <c r="F2748">
        <v>0.34744432851849899</v>
      </c>
      <c r="G2748">
        <v>-8.3037054562796406</v>
      </c>
      <c r="H2748">
        <v>0.999999999999999</v>
      </c>
      <c r="I2748">
        <v>53.859964451490598</v>
      </c>
      <c r="J2748" t="s">
        <v>2044</v>
      </c>
      <c r="K2748" t="s">
        <v>25</v>
      </c>
      <c r="L2748" t="s">
        <v>13916</v>
      </c>
      <c r="M2748" t="s">
        <v>13917</v>
      </c>
      <c r="N2748" t="s">
        <v>13918</v>
      </c>
      <c r="O2748" t="s">
        <v>13919</v>
      </c>
      <c r="P2748">
        <v>-0.89999997600000003</v>
      </c>
      <c r="Q2748" t="s">
        <v>13920</v>
      </c>
      <c r="R2748" t="s">
        <v>13921</v>
      </c>
      <c r="S2748">
        <v>20900214</v>
      </c>
      <c r="T2748">
        <v>579.17084</v>
      </c>
      <c r="U2748" t="s">
        <v>31</v>
      </c>
      <c r="V2748" t="s">
        <v>14300</v>
      </c>
      <c r="W2748" t="s">
        <v>23</v>
      </c>
    </row>
    <row r="2749" spans="1:23" x14ac:dyDescent="0.4">
      <c r="A2749">
        <v>2748</v>
      </c>
      <c r="B2749">
        <v>1</v>
      </c>
      <c r="C2749">
        <v>1</v>
      </c>
      <c r="D2749">
        <v>1</v>
      </c>
      <c r="E2749">
        <v>1</v>
      </c>
      <c r="F2749">
        <v>0.34744432851849899</v>
      </c>
      <c r="G2749">
        <v>-8.3037054562796406</v>
      </c>
      <c r="H2749" t="s">
        <v>23</v>
      </c>
      <c r="I2749">
        <v>53.859964451490598</v>
      </c>
      <c r="J2749" t="s">
        <v>2044</v>
      </c>
      <c r="K2749" t="s">
        <v>25</v>
      </c>
      <c r="L2749" t="s">
        <v>13916</v>
      </c>
      <c r="M2749" t="s">
        <v>13917</v>
      </c>
      <c r="N2749" t="s">
        <v>13918</v>
      </c>
      <c r="O2749" t="s">
        <v>13919</v>
      </c>
      <c r="P2749">
        <v>-0.89999997600000003</v>
      </c>
      <c r="Q2749" t="s">
        <v>13920</v>
      </c>
      <c r="R2749" t="s">
        <v>13921</v>
      </c>
      <c r="S2749">
        <v>20900214</v>
      </c>
      <c r="T2749">
        <v>579.17084</v>
      </c>
      <c r="U2749" t="s">
        <v>31</v>
      </c>
      <c r="V2749" t="s">
        <v>7049</v>
      </c>
      <c r="W2749" t="s">
        <v>23</v>
      </c>
    </row>
    <row r="2750" spans="1:23" x14ac:dyDescent="0.4">
      <c r="A2750">
        <v>2749</v>
      </c>
      <c r="B2750">
        <v>1</v>
      </c>
      <c r="C2750">
        <v>4</v>
      </c>
      <c r="D2750">
        <v>1</v>
      </c>
      <c r="E2750">
        <v>2</v>
      </c>
      <c r="F2750">
        <v>0.347260917639582</v>
      </c>
      <c r="G2750">
        <v>-6.2266896908479499</v>
      </c>
      <c r="H2750">
        <v>0.68844221105527603</v>
      </c>
      <c r="I2750">
        <v>32.193306129983497</v>
      </c>
      <c r="J2750" t="s">
        <v>3355</v>
      </c>
      <c r="K2750" t="s">
        <v>25</v>
      </c>
      <c r="L2750" t="s">
        <v>3356</v>
      </c>
      <c r="M2750" t="s">
        <v>3357</v>
      </c>
      <c r="N2750" t="s">
        <v>3358</v>
      </c>
      <c r="O2750" t="s">
        <v>3359</v>
      </c>
      <c r="P2750">
        <v>2.5</v>
      </c>
      <c r="Q2750" t="s">
        <v>3360</v>
      </c>
      <c r="R2750" t="s">
        <v>3361</v>
      </c>
      <c r="S2750">
        <v>42969645130</v>
      </c>
      <c r="T2750">
        <v>839.40597700000001</v>
      </c>
      <c r="U2750" t="s">
        <v>31</v>
      </c>
      <c r="V2750" t="s">
        <v>14301</v>
      </c>
      <c r="W2750" t="s">
        <v>23</v>
      </c>
    </row>
    <row r="2751" spans="1:23" x14ac:dyDescent="0.4">
      <c r="A2751">
        <v>2750</v>
      </c>
      <c r="B2751">
        <v>1</v>
      </c>
      <c r="C2751">
        <v>1</v>
      </c>
      <c r="D2751">
        <v>1</v>
      </c>
      <c r="E2751">
        <v>1</v>
      </c>
      <c r="F2751">
        <v>0.34716107531323498</v>
      </c>
      <c r="G2751">
        <v>-65.843350497202806</v>
      </c>
      <c r="H2751" t="s">
        <v>23</v>
      </c>
      <c r="I2751">
        <v>35.861896775314698</v>
      </c>
      <c r="J2751" t="s">
        <v>5134</v>
      </c>
      <c r="K2751" t="s">
        <v>25</v>
      </c>
      <c r="L2751" t="s">
        <v>14302</v>
      </c>
      <c r="M2751" t="s">
        <v>14303</v>
      </c>
      <c r="N2751" t="s">
        <v>28</v>
      </c>
      <c r="O2751" t="s">
        <v>14304</v>
      </c>
      <c r="P2751">
        <v>-0.10000000100000001</v>
      </c>
      <c r="Q2751" t="s">
        <v>14305</v>
      </c>
      <c r="R2751" t="s">
        <v>14306</v>
      </c>
      <c r="S2751">
        <v>2050</v>
      </c>
      <c r="T2751">
        <v>519.11699999999996</v>
      </c>
      <c r="U2751" t="s">
        <v>31</v>
      </c>
      <c r="V2751" t="s">
        <v>12252</v>
      </c>
      <c r="W2751" t="s">
        <v>23</v>
      </c>
    </row>
    <row r="2752" spans="1:23" x14ac:dyDescent="0.4">
      <c r="A2752">
        <v>2751</v>
      </c>
      <c r="B2752">
        <v>1</v>
      </c>
      <c r="C2752">
        <v>1</v>
      </c>
      <c r="D2752">
        <v>1</v>
      </c>
      <c r="E2752">
        <v>1</v>
      </c>
      <c r="F2752">
        <v>0.34716107531323498</v>
      </c>
      <c r="G2752">
        <v>-65.843350497202806</v>
      </c>
      <c r="H2752">
        <v>0.99899497487437094</v>
      </c>
      <c r="I2752">
        <v>35.861896775314698</v>
      </c>
      <c r="J2752" t="s">
        <v>5134</v>
      </c>
      <c r="K2752" t="s">
        <v>25</v>
      </c>
      <c r="L2752" t="s">
        <v>14302</v>
      </c>
      <c r="M2752" t="s">
        <v>14303</v>
      </c>
      <c r="N2752" t="s">
        <v>28</v>
      </c>
      <c r="O2752" t="s">
        <v>14304</v>
      </c>
      <c r="P2752">
        <v>-0.10000000100000001</v>
      </c>
      <c r="Q2752" t="s">
        <v>14305</v>
      </c>
      <c r="R2752" t="s">
        <v>14306</v>
      </c>
      <c r="S2752">
        <v>2050</v>
      </c>
      <c r="T2752">
        <v>519.11699999999996</v>
      </c>
      <c r="U2752" t="s">
        <v>31</v>
      </c>
      <c r="V2752" t="s">
        <v>14307</v>
      </c>
      <c r="W2752" t="s">
        <v>23</v>
      </c>
    </row>
    <row r="2753" spans="1:23" x14ac:dyDescent="0.4">
      <c r="A2753">
        <v>2752</v>
      </c>
      <c r="B2753">
        <v>1</v>
      </c>
      <c r="C2753">
        <v>1</v>
      </c>
      <c r="D2753">
        <v>1</v>
      </c>
      <c r="E2753">
        <v>1</v>
      </c>
      <c r="F2753">
        <v>0.346760130637704</v>
      </c>
      <c r="G2753">
        <v>-27.377896172735898</v>
      </c>
      <c r="H2753" t="s">
        <v>23</v>
      </c>
      <c r="I2753">
        <v>21.076525566097601</v>
      </c>
      <c r="J2753" t="s">
        <v>3446</v>
      </c>
      <c r="K2753" t="s">
        <v>25</v>
      </c>
      <c r="L2753" t="s">
        <v>3935</v>
      </c>
      <c r="M2753" t="s">
        <v>3936</v>
      </c>
      <c r="N2753" t="s">
        <v>3937</v>
      </c>
      <c r="O2753" t="s">
        <v>3938</v>
      </c>
      <c r="P2753">
        <v>3.5999998999999998</v>
      </c>
      <c r="Q2753" t="s">
        <v>3939</v>
      </c>
      <c r="R2753" t="s">
        <v>3940</v>
      </c>
      <c r="S2753">
        <v>71090550</v>
      </c>
      <c r="T2753">
        <v>751.46270400000003</v>
      </c>
      <c r="U2753" t="s">
        <v>31</v>
      </c>
      <c r="V2753" t="s">
        <v>3941</v>
      </c>
      <c r="W2753" t="s">
        <v>23</v>
      </c>
    </row>
    <row r="2754" spans="1:23" x14ac:dyDescent="0.4">
      <c r="A2754">
        <v>2753</v>
      </c>
      <c r="B2754">
        <v>1</v>
      </c>
      <c r="C2754">
        <v>1</v>
      </c>
      <c r="D2754">
        <v>1</v>
      </c>
      <c r="E2754">
        <v>1</v>
      </c>
      <c r="F2754">
        <v>0.346760130637704</v>
      </c>
      <c r="G2754">
        <v>-27.377896172735898</v>
      </c>
      <c r="H2754">
        <v>0.999999999999999</v>
      </c>
      <c r="I2754">
        <v>21.076525566097601</v>
      </c>
      <c r="J2754" t="s">
        <v>3446</v>
      </c>
      <c r="K2754" t="s">
        <v>25</v>
      </c>
      <c r="L2754" t="s">
        <v>3935</v>
      </c>
      <c r="M2754" t="s">
        <v>3936</v>
      </c>
      <c r="N2754" t="s">
        <v>3937</v>
      </c>
      <c r="O2754" t="s">
        <v>3938</v>
      </c>
      <c r="P2754">
        <v>3.5999998999999998</v>
      </c>
      <c r="Q2754" t="s">
        <v>3939</v>
      </c>
      <c r="R2754" t="s">
        <v>3940</v>
      </c>
      <c r="S2754">
        <v>71090550</v>
      </c>
      <c r="T2754">
        <v>751.46270400000003</v>
      </c>
      <c r="U2754" t="s">
        <v>31</v>
      </c>
      <c r="V2754" t="s">
        <v>14308</v>
      </c>
      <c r="W2754" t="s">
        <v>23</v>
      </c>
    </row>
    <row r="2755" spans="1:23" x14ac:dyDescent="0.4">
      <c r="A2755">
        <v>2754</v>
      </c>
      <c r="B2755">
        <v>1</v>
      </c>
      <c r="C2755">
        <v>1</v>
      </c>
      <c r="D2755">
        <v>1</v>
      </c>
      <c r="E2755">
        <v>1</v>
      </c>
      <c r="F2755">
        <v>0.34660659248735698</v>
      </c>
      <c r="G2755">
        <v>-14.1805914875581</v>
      </c>
      <c r="H2755">
        <v>0.999999999999999</v>
      </c>
      <c r="I2755">
        <v>27.0231664045013</v>
      </c>
      <c r="J2755" t="s">
        <v>1408</v>
      </c>
      <c r="K2755" t="s">
        <v>25</v>
      </c>
      <c r="L2755" t="s">
        <v>1409</v>
      </c>
      <c r="M2755" t="s">
        <v>1410</v>
      </c>
      <c r="N2755" t="s">
        <v>1411</v>
      </c>
      <c r="O2755" t="s">
        <v>1412</v>
      </c>
      <c r="P2755">
        <v>2.3777244099999999</v>
      </c>
      <c r="Q2755" t="s">
        <v>1413</v>
      </c>
      <c r="R2755" t="s">
        <v>1414</v>
      </c>
      <c r="S2755">
        <v>2779202</v>
      </c>
      <c r="T2755">
        <v>289.15466900000001</v>
      </c>
      <c r="U2755" t="s">
        <v>31</v>
      </c>
      <c r="V2755" t="s">
        <v>14309</v>
      </c>
      <c r="W2755" t="s">
        <v>23</v>
      </c>
    </row>
    <row r="2756" spans="1:23" x14ac:dyDescent="0.4">
      <c r="A2756">
        <v>2755</v>
      </c>
      <c r="B2756">
        <v>1</v>
      </c>
      <c r="C2756">
        <v>1</v>
      </c>
      <c r="D2756">
        <v>1</v>
      </c>
      <c r="E2756">
        <v>1</v>
      </c>
      <c r="F2756">
        <v>0.34660659248735698</v>
      </c>
      <c r="G2756">
        <v>-14.1805914875581</v>
      </c>
      <c r="H2756" t="s">
        <v>23</v>
      </c>
      <c r="I2756">
        <v>27.0231664045013</v>
      </c>
      <c r="J2756" t="s">
        <v>1408</v>
      </c>
      <c r="K2756" t="s">
        <v>25</v>
      </c>
      <c r="L2756" t="s">
        <v>1409</v>
      </c>
      <c r="M2756" t="s">
        <v>1410</v>
      </c>
      <c r="N2756" t="s">
        <v>1411</v>
      </c>
      <c r="O2756" t="s">
        <v>1412</v>
      </c>
      <c r="P2756">
        <v>2.3777244099999999</v>
      </c>
      <c r="Q2756" t="s">
        <v>1413</v>
      </c>
      <c r="R2756" t="s">
        <v>1414</v>
      </c>
      <c r="S2756">
        <v>2779202</v>
      </c>
      <c r="T2756">
        <v>289.15466900000001</v>
      </c>
      <c r="U2756" t="s">
        <v>31</v>
      </c>
      <c r="V2756" t="s">
        <v>3164</v>
      </c>
      <c r="W2756" t="s">
        <v>23</v>
      </c>
    </row>
    <row r="2757" spans="1:23" x14ac:dyDescent="0.4">
      <c r="A2757">
        <v>2756</v>
      </c>
      <c r="B2757">
        <v>1</v>
      </c>
      <c r="C2757">
        <v>2</v>
      </c>
      <c r="D2757">
        <v>1</v>
      </c>
      <c r="E2757">
        <v>1</v>
      </c>
      <c r="F2757">
        <v>0.34587808853271601</v>
      </c>
      <c r="G2757">
        <v>-3.0075001964216499</v>
      </c>
      <c r="H2757">
        <v>0.999999999999999</v>
      </c>
      <c r="I2757">
        <v>18.863202397738</v>
      </c>
      <c r="J2757" t="s">
        <v>7373</v>
      </c>
      <c r="K2757" t="s">
        <v>25</v>
      </c>
      <c r="L2757" t="s">
        <v>9530</v>
      </c>
      <c r="M2757" t="s">
        <v>9531</v>
      </c>
      <c r="N2757" t="s">
        <v>9532</v>
      </c>
      <c r="O2757" t="s">
        <v>9533</v>
      </c>
      <c r="P2757">
        <v>2.1995065199999999</v>
      </c>
      <c r="Q2757" t="s">
        <v>9534</v>
      </c>
      <c r="R2757" t="s">
        <v>9535</v>
      </c>
      <c r="S2757">
        <v>34380638590</v>
      </c>
      <c r="T2757">
        <v>301.07066459999999</v>
      </c>
      <c r="U2757" t="s">
        <v>31</v>
      </c>
      <c r="V2757" t="s">
        <v>14310</v>
      </c>
      <c r="W2757" t="s">
        <v>23</v>
      </c>
    </row>
    <row r="2758" spans="1:23" x14ac:dyDescent="0.4">
      <c r="A2758">
        <v>2757</v>
      </c>
      <c r="B2758">
        <v>1</v>
      </c>
      <c r="C2758">
        <v>2</v>
      </c>
      <c r="D2758">
        <v>1</v>
      </c>
      <c r="E2758">
        <v>1</v>
      </c>
      <c r="F2758">
        <v>0.34587808853271601</v>
      </c>
      <c r="G2758">
        <v>-3.0075001964216499</v>
      </c>
      <c r="H2758" t="s">
        <v>23</v>
      </c>
      <c r="I2758">
        <v>18.863202397738</v>
      </c>
      <c r="J2758" t="s">
        <v>7373</v>
      </c>
      <c r="K2758" t="s">
        <v>25</v>
      </c>
      <c r="L2758" t="s">
        <v>9530</v>
      </c>
      <c r="M2758" t="s">
        <v>9531</v>
      </c>
      <c r="N2758" t="s">
        <v>9532</v>
      </c>
      <c r="O2758" t="s">
        <v>9533</v>
      </c>
      <c r="P2758">
        <v>2.1995065199999999</v>
      </c>
      <c r="Q2758" t="s">
        <v>9534</v>
      </c>
      <c r="R2758" t="s">
        <v>9535</v>
      </c>
      <c r="S2758">
        <v>34380638590</v>
      </c>
      <c r="T2758">
        <v>301.07066459999999</v>
      </c>
      <c r="U2758" t="s">
        <v>31</v>
      </c>
      <c r="V2758" t="s">
        <v>9558</v>
      </c>
      <c r="W2758" t="s">
        <v>23</v>
      </c>
    </row>
    <row r="2759" spans="1:23" x14ac:dyDescent="0.4">
      <c r="A2759">
        <v>2758</v>
      </c>
      <c r="B2759">
        <v>1</v>
      </c>
      <c r="C2759">
        <v>1</v>
      </c>
      <c r="D2759">
        <v>1</v>
      </c>
      <c r="E2759">
        <v>1</v>
      </c>
      <c r="F2759">
        <v>0.34567879615857899</v>
      </c>
      <c r="G2759">
        <v>-11.044548300988399</v>
      </c>
      <c r="H2759" t="s">
        <v>23</v>
      </c>
      <c r="I2759">
        <v>14.5101350527506</v>
      </c>
      <c r="J2759" t="s">
        <v>7647</v>
      </c>
      <c r="K2759" t="s">
        <v>25</v>
      </c>
      <c r="L2759" t="s">
        <v>7648</v>
      </c>
      <c r="M2759" t="s">
        <v>7649</v>
      </c>
      <c r="N2759" t="s">
        <v>7650</v>
      </c>
      <c r="O2759" t="s">
        <v>7651</v>
      </c>
      <c r="P2759">
        <v>-2.7999999500000001</v>
      </c>
      <c r="Q2759">
        <v>11988368</v>
      </c>
      <c r="R2759" t="s">
        <v>7652</v>
      </c>
      <c r="S2759">
        <v>3178598</v>
      </c>
      <c r="T2759">
        <v>743.202</v>
      </c>
      <c r="U2759" t="s">
        <v>31</v>
      </c>
      <c r="V2759" t="s">
        <v>7653</v>
      </c>
      <c r="W2759" t="s">
        <v>23</v>
      </c>
    </row>
    <row r="2760" spans="1:23" x14ac:dyDescent="0.4">
      <c r="A2760">
        <v>2759</v>
      </c>
      <c r="B2760">
        <v>1</v>
      </c>
      <c r="C2760">
        <v>1</v>
      </c>
      <c r="D2760">
        <v>1</v>
      </c>
      <c r="E2760">
        <v>1</v>
      </c>
      <c r="F2760">
        <v>0.34567879615857899</v>
      </c>
      <c r="G2760">
        <v>-11.044548300988399</v>
      </c>
      <c r="H2760">
        <v>0.999999999999999</v>
      </c>
      <c r="I2760">
        <v>14.5101350527506</v>
      </c>
      <c r="J2760" t="s">
        <v>7647</v>
      </c>
      <c r="K2760" t="s">
        <v>25</v>
      </c>
      <c r="L2760" t="s">
        <v>7648</v>
      </c>
      <c r="M2760" t="s">
        <v>7649</v>
      </c>
      <c r="N2760" t="s">
        <v>7650</v>
      </c>
      <c r="O2760" t="s">
        <v>7651</v>
      </c>
      <c r="P2760">
        <v>-2.7999999500000001</v>
      </c>
      <c r="Q2760">
        <v>11988368</v>
      </c>
      <c r="R2760" t="s">
        <v>7652</v>
      </c>
      <c r="S2760">
        <v>3178598</v>
      </c>
      <c r="T2760">
        <v>743.202</v>
      </c>
      <c r="U2760" t="s">
        <v>31</v>
      </c>
      <c r="V2760" t="s">
        <v>14311</v>
      </c>
      <c r="W2760" t="s">
        <v>23</v>
      </c>
    </row>
    <row r="2761" spans="1:23" x14ac:dyDescent="0.4">
      <c r="A2761">
        <v>2760</v>
      </c>
      <c r="B2761">
        <v>1</v>
      </c>
      <c r="C2761">
        <v>1</v>
      </c>
      <c r="D2761">
        <v>1</v>
      </c>
      <c r="E2761">
        <v>1</v>
      </c>
      <c r="F2761">
        <v>0.34535731791192897</v>
      </c>
      <c r="G2761">
        <v>-7.7240746188698699</v>
      </c>
      <c r="H2761">
        <v>0.999999999999999</v>
      </c>
      <c r="I2761">
        <v>44.065668062764097</v>
      </c>
      <c r="J2761" t="s">
        <v>2355</v>
      </c>
      <c r="K2761" t="s">
        <v>25</v>
      </c>
      <c r="L2761" t="s">
        <v>13923</v>
      </c>
      <c r="M2761" t="s">
        <v>13924</v>
      </c>
      <c r="N2761" t="s">
        <v>13925</v>
      </c>
      <c r="O2761" t="s">
        <v>13926</v>
      </c>
      <c r="P2761">
        <v>2.7000000499999999</v>
      </c>
      <c r="Q2761" t="s">
        <v>13927</v>
      </c>
      <c r="R2761" t="s">
        <v>13928</v>
      </c>
      <c r="S2761">
        <v>20900222</v>
      </c>
      <c r="T2761">
        <v>287.09140000000002</v>
      </c>
      <c r="U2761" t="s">
        <v>31</v>
      </c>
      <c r="V2761" t="s">
        <v>14312</v>
      </c>
      <c r="W2761" t="s">
        <v>23</v>
      </c>
    </row>
    <row r="2762" spans="1:23" x14ac:dyDescent="0.4">
      <c r="A2762">
        <v>2761</v>
      </c>
      <c r="B2762">
        <v>1</v>
      </c>
      <c r="C2762">
        <v>1</v>
      </c>
      <c r="D2762">
        <v>1</v>
      </c>
      <c r="E2762">
        <v>1</v>
      </c>
      <c r="F2762">
        <v>0.34535731791192897</v>
      </c>
      <c r="G2762">
        <v>-7.7240746188698699</v>
      </c>
      <c r="H2762" t="s">
        <v>23</v>
      </c>
      <c r="I2762">
        <v>44.065668062764097</v>
      </c>
      <c r="J2762" t="s">
        <v>2355</v>
      </c>
      <c r="K2762" t="s">
        <v>25</v>
      </c>
      <c r="L2762" t="s">
        <v>13923</v>
      </c>
      <c r="M2762" t="s">
        <v>13924</v>
      </c>
      <c r="N2762" t="s">
        <v>13925</v>
      </c>
      <c r="O2762" t="s">
        <v>13926</v>
      </c>
      <c r="P2762">
        <v>2.7000000499999999</v>
      </c>
      <c r="Q2762" t="s">
        <v>13927</v>
      </c>
      <c r="R2762" t="s">
        <v>13928</v>
      </c>
      <c r="S2762">
        <v>20900222</v>
      </c>
      <c r="T2762">
        <v>287.09140000000002</v>
      </c>
      <c r="U2762" t="s">
        <v>31</v>
      </c>
      <c r="V2762" t="s">
        <v>9632</v>
      </c>
      <c r="W2762" t="s">
        <v>23</v>
      </c>
    </row>
    <row r="2763" spans="1:23" x14ac:dyDescent="0.4">
      <c r="A2763">
        <v>2762</v>
      </c>
      <c r="B2763">
        <v>1</v>
      </c>
      <c r="C2763">
        <v>1</v>
      </c>
      <c r="D2763">
        <v>1</v>
      </c>
      <c r="E2763">
        <v>1</v>
      </c>
      <c r="F2763">
        <v>0.34488929870026802</v>
      </c>
      <c r="G2763">
        <v>-17.421478732234899</v>
      </c>
      <c r="H2763" t="s">
        <v>23</v>
      </c>
      <c r="I2763">
        <v>34.6517288835824</v>
      </c>
      <c r="J2763" t="s">
        <v>6506</v>
      </c>
      <c r="K2763" t="s">
        <v>25</v>
      </c>
      <c r="L2763" t="s">
        <v>8164</v>
      </c>
      <c r="M2763" t="s">
        <v>8165</v>
      </c>
      <c r="N2763" t="s">
        <v>8166</v>
      </c>
      <c r="O2763" t="s">
        <v>8167</v>
      </c>
      <c r="P2763">
        <v>3.2999999500000001</v>
      </c>
      <c r="Q2763" t="s">
        <v>8168</v>
      </c>
      <c r="R2763" t="s">
        <v>8169</v>
      </c>
      <c r="S2763">
        <v>188410238</v>
      </c>
      <c r="T2763">
        <v>359.14891490000002</v>
      </c>
      <c r="U2763" t="s">
        <v>31</v>
      </c>
      <c r="V2763" t="s">
        <v>8674</v>
      </c>
      <c r="W2763" t="s">
        <v>23</v>
      </c>
    </row>
    <row r="2764" spans="1:23" x14ac:dyDescent="0.4">
      <c r="A2764">
        <v>2763</v>
      </c>
      <c r="B2764">
        <v>1</v>
      </c>
      <c r="C2764">
        <v>1</v>
      </c>
      <c r="D2764">
        <v>1</v>
      </c>
      <c r="E2764">
        <v>1</v>
      </c>
      <c r="F2764">
        <v>0.34488929870026802</v>
      </c>
      <c r="G2764">
        <v>-17.421478732234899</v>
      </c>
      <c r="H2764">
        <v>0.99949748743718503</v>
      </c>
      <c r="I2764">
        <v>34.6517288835824</v>
      </c>
      <c r="J2764" t="s">
        <v>6506</v>
      </c>
      <c r="K2764" t="s">
        <v>25</v>
      </c>
      <c r="L2764" t="s">
        <v>8164</v>
      </c>
      <c r="M2764" t="s">
        <v>8165</v>
      </c>
      <c r="N2764" t="s">
        <v>8166</v>
      </c>
      <c r="O2764" t="s">
        <v>8167</v>
      </c>
      <c r="P2764">
        <v>3.2999999500000001</v>
      </c>
      <c r="Q2764" t="s">
        <v>8168</v>
      </c>
      <c r="R2764" t="s">
        <v>8169</v>
      </c>
      <c r="S2764">
        <v>188410238</v>
      </c>
      <c r="T2764">
        <v>359.14891490000002</v>
      </c>
      <c r="U2764" t="s">
        <v>31</v>
      </c>
      <c r="V2764" t="s">
        <v>14313</v>
      </c>
      <c r="W2764" t="s">
        <v>23</v>
      </c>
    </row>
    <row r="2765" spans="1:23" x14ac:dyDescent="0.4">
      <c r="A2765">
        <v>2764</v>
      </c>
      <c r="B2765">
        <v>1</v>
      </c>
      <c r="C2765">
        <v>2</v>
      </c>
      <c r="D2765">
        <v>1</v>
      </c>
      <c r="E2765">
        <v>1</v>
      </c>
      <c r="F2765">
        <v>0.34481281347273801</v>
      </c>
      <c r="G2765">
        <v>-7.0314595859528604</v>
      </c>
      <c r="H2765">
        <v>0.999999999999999</v>
      </c>
      <c r="I2765">
        <v>17.4122887960405</v>
      </c>
      <c r="J2765" t="s">
        <v>2044</v>
      </c>
      <c r="K2765" t="s">
        <v>25</v>
      </c>
      <c r="L2765" t="s">
        <v>13916</v>
      </c>
      <c r="M2765" t="s">
        <v>13917</v>
      </c>
      <c r="N2765" t="s">
        <v>13918</v>
      </c>
      <c r="O2765" t="s">
        <v>13919</v>
      </c>
      <c r="P2765">
        <v>-0.89999997600000003</v>
      </c>
      <c r="Q2765" t="s">
        <v>13920</v>
      </c>
      <c r="R2765" t="s">
        <v>13921</v>
      </c>
      <c r="S2765">
        <v>20900214</v>
      </c>
      <c r="T2765">
        <v>579.17083209999998</v>
      </c>
      <c r="U2765" t="s">
        <v>31</v>
      </c>
      <c r="V2765" t="s">
        <v>14314</v>
      </c>
      <c r="W2765" t="s">
        <v>23</v>
      </c>
    </row>
    <row r="2766" spans="1:23" x14ac:dyDescent="0.4">
      <c r="A2766">
        <v>2765</v>
      </c>
      <c r="B2766">
        <v>1</v>
      </c>
      <c r="C2766">
        <v>2</v>
      </c>
      <c r="D2766">
        <v>1</v>
      </c>
      <c r="E2766">
        <v>1</v>
      </c>
      <c r="F2766">
        <v>0.34481281347273801</v>
      </c>
      <c r="G2766">
        <v>-7.0314595859528604</v>
      </c>
      <c r="H2766" t="s">
        <v>23</v>
      </c>
      <c r="I2766">
        <v>17.4122887960405</v>
      </c>
      <c r="J2766" t="s">
        <v>2044</v>
      </c>
      <c r="K2766" t="s">
        <v>25</v>
      </c>
      <c r="L2766" t="s">
        <v>13916</v>
      </c>
      <c r="M2766" t="s">
        <v>13917</v>
      </c>
      <c r="N2766" t="s">
        <v>13918</v>
      </c>
      <c r="O2766" t="s">
        <v>13919</v>
      </c>
      <c r="P2766">
        <v>-0.89999997600000003</v>
      </c>
      <c r="Q2766" t="s">
        <v>13920</v>
      </c>
      <c r="R2766" t="s">
        <v>13921</v>
      </c>
      <c r="S2766">
        <v>20900214</v>
      </c>
      <c r="T2766">
        <v>579.17083209999998</v>
      </c>
      <c r="U2766" t="s">
        <v>31</v>
      </c>
      <c r="V2766" t="s">
        <v>12171</v>
      </c>
      <c r="W2766" t="s">
        <v>23</v>
      </c>
    </row>
    <row r="2767" spans="1:23" x14ac:dyDescent="0.4">
      <c r="A2767">
        <v>2766</v>
      </c>
      <c r="B2767">
        <v>1</v>
      </c>
      <c r="C2767">
        <v>2</v>
      </c>
      <c r="D2767">
        <v>1</v>
      </c>
      <c r="E2767">
        <v>1</v>
      </c>
      <c r="F2767">
        <v>0.34479364159597098</v>
      </c>
      <c r="G2767">
        <v>-5.0688957553701997</v>
      </c>
      <c r="H2767" t="s">
        <v>23</v>
      </c>
      <c r="I2767">
        <v>16.206175106833999</v>
      </c>
      <c r="J2767" t="s">
        <v>908</v>
      </c>
      <c r="K2767" t="s">
        <v>25</v>
      </c>
      <c r="L2767" t="s">
        <v>909</v>
      </c>
      <c r="M2767" t="s">
        <v>910</v>
      </c>
      <c r="N2767" t="s">
        <v>911</v>
      </c>
      <c r="O2767" t="s">
        <v>912</v>
      </c>
      <c r="P2767">
        <v>0.40000000600000002</v>
      </c>
      <c r="Q2767" t="s">
        <v>913</v>
      </c>
      <c r="R2767" t="s">
        <v>914</v>
      </c>
      <c r="S2767">
        <v>34615519614</v>
      </c>
      <c r="T2767">
        <v>465.10275250000001</v>
      </c>
      <c r="U2767" t="s">
        <v>31</v>
      </c>
      <c r="V2767" t="s">
        <v>1216</v>
      </c>
      <c r="W2767" t="s">
        <v>23</v>
      </c>
    </row>
    <row r="2768" spans="1:23" x14ac:dyDescent="0.4">
      <c r="A2768">
        <v>2767</v>
      </c>
      <c r="B2768">
        <v>1</v>
      </c>
      <c r="C2768">
        <v>2</v>
      </c>
      <c r="D2768">
        <v>1</v>
      </c>
      <c r="E2768">
        <v>2</v>
      </c>
      <c r="F2768">
        <v>0.34457030981341003</v>
      </c>
      <c r="G2768">
        <v>-5.0688957553701997</v>
      </c>
      <c r="H2768">
        <v>0.98442211055276396</v>
      </c>
      <c r="I2768">
        <v>16.206175106833999</v>
      </c>
      <c r="J2768" t="s">
        <v>908</v>
      </c>
      <c r="K2768" t="s">
        <v>25</v>
      </c>
      <c r="L2768" t="s">
        <v>909</v>
      </c>
      <c r="M2768" t="s">
        <v>910</v>
      </c>
      <c r="N2768" t="s">
        <v>911</v>
      </c>
      <c r="O2768" t="s">
        <v>912</v>
      </c>
      <c r="P2768">
        <v>0.40000000600000002</v>
      </c>
      <c r="Q2768" t="s">
        <v>913</v>
      </c>
      <c r="R2768" t="s">
        <v>914</v>
      </c>
      <c r="S2768">
        <v>34615519614</v>
      </c>
      <c r="T2768">
        <v>465.10275250000001</v>
      </c>
      <c r="U2768" t="s">
        <v>31</v>
      </c>
      <c r="V2768" t="s">
        <v>14315</v>
      </c>
      <c r="W2768" t="s">
        <v>23</v>
      </c>
    </row>
    <row r="2769" spans="1:23" x14ac:dyDescent="0.4">
      <c r="A2769">
        <v>2768</v>
      </c>
      <c r="B2769">
        <v>1</v>
      </c>
      <c r="C2769">
        <v>3</v>
      </c>
      <c r="D2769">
        <v>1</v>
      </c>
      <c r="E2769">
        <v>1</v>
      </c>
      <c r="F2769">
        <v>0.344435013232818</v>
      </c>
      <c r="G2769">
        <v>-4.1843655754564502</v>
      </c>
      <c r="H2769" s="1">
        <v>5.0251256281406997E-4</v>
      </c>
      <c r="I2769">
        <v>53.242155919799202</v>
      </c>
      <c r="J2769" t="s">
        <v>3478</v>
      </c>
      <c r="K2769" t="s">
        <v>25</v>
      </c>
      <c r="L2769" t="s">
        <v>3479</v>
      </c>
      <c r="M2769" t="s">
        <v>3480</v>
      </c>
      <c r="N2769" t="s">
        <v>3481</v>
      </c>
      <c r="O2769" t="s">
        <v>3482</v>
      </c>
      <c r="P2769">
        <v>1</v>
      </c>
      <c r="Q2769" t="s">
        <v>3483</v>
      </c>
      <c r="R2769" t="s">
        <v>3484</v>
      </c>
      <c r="S2769">
        <v>20638078</v>
      </c>
      <c r="T2769">
        <v>431.13365870000001</v>
      </c>
      <c r="U2769" t="s">
        <v>31</v>
      </c>
      <c r="V2769" t="s">
        <v>14316</v>
      </c>
      <c r="W2769" t="s">
        <v>23</v>
      </c>
    </row>
    <row r="2770" spans="1:23" x14ac:dyDescent="0.4">
      <c r="A2770">
        <v>2769</v>
      </c>
      <c r="B2770">
        <v>1</v>
      </c>
      <c r="C2770">
        <v>1</v>
      </c>
      <c r="D2770">
        <v>1</v>
      </c>
      <c r="E2770">
        <v>1</v>
      </c>
      <c r="F2770">
        <v>0.34400394597286799</v>
      </c>
      <c r="G2770">
        <v>-10.832467458169001</v>
      </c>
      <c r="H2770" t="s">
        <v>23</v>
      </c>
      <c r="I2770">
        <v>33.483462505652803</v>
      </c>
      <c r="J2770" t="s">
        <v>3446</v>
      </c>
      <c r="K2770" t="s">
        <v>25</v>
      </c>
      <c r="L2770" t="s">
        <v>3935</v>
      </c>
      <c r="M2770" t="s">
        <v>3936</v>
      </c>
      <c r="N2770" t="s">
        <v>3937</v>
      </c>
      <c r="O2770" t="s">
        <v>3938</v>
      </c>
      <c r="P2770">
        <v>3.5999998999999998</v>
      </c>
      <c r="Q2770" t="s">
        <v>3939</v>
      </c>
      <c r="R2770" t="s">
        <v>3940</v>
      </c>
      <c r="S2770">
        <v>71090550</v>
      </c>
      <c r="T2770">
        <v>751.46270000000004</v>
      </c>
      <c r="U2770" t="s">
        <v>31</v>
      </c>
      <c r="V2770" t="s">
        <v>6050</v>
      </c>
      <c r="W2770" t="s">
        <v>23</v>
      </c>
    </row>
    <row r="2771" spans="1:23" x14ac:dyDescent="0.4">
      <c r="A2771">
        <v>2770</v>
      </c>
      <c r="B2771">
        <v>1</v>
      </c>
      <c r="C2771">
        <v>1</v>
      </c>
      <c r="D2771">
        <v>1</v>
      </c>
      <c r="E2771">
        <v>1</v>
      </c>
      <c r="F2771">
        <v>0.34400394597286799</v>
      </c>
      <c r="G2771">
        <v>-10.832467458169001</v>
      </c>
      <c r="H2771">
        <v>0.999999999999999</v>
      </c>
      <c r="I2771">
        <v>33.483462505652803</v>
      </c>
      <c r="J2771" t="s">
        <v>3446</v>
      </c>
      <c r="K2771" t="s">
        <v>25</v>
      </c>
      <c r="L2771" t="s">
        <v>3935</v>
      </c>
      <c r="M2771" t="s">
        <v>3936</v>
      </c>
      <c r="N2771" t="s">
        <v>3937</v>
      </c>
      <c r="O2771" t="s">
        <v>3938</v>
      </c>
      <c r="P2771">
        <v>3.5999998999999998</v>
      </c>
      <c r="Q2771" t="s">
        <v>3939</v>
      </c>
      <c r="R2771" t="s">
        <v>3940</v>
      </c>
      <c r="S2771">
        <v>71090550</v>
      </c>
      <c r="T2771">
        <v>751.46270000000004</v>
      </c>
      <c r="U2771" t="s">
        <v>31</v>
      </c>
      <c r="V2771" t="s">
        <v>14317</v>
      </c>
      <c r="W2771" t="s">
        <v>23</v>
      </c>
    </row>
    <row r="2772" spans="1:23" x14ac:dyDescent="0.4">
      <c r="A2772">
        <v>2771</v>
      </c>
      <c r="B2772">
        <v>1</v>
      </c>
      <c r="C2772">
        <v>1</v>
      </c>
      <c r="D2772">
        <v>1</v>
      </c>
      <c r="E2772">
        <v>1</v>
      </c>
      <c r="F2772">
        <v>0.34394238279453698</v>
      </c>
      <c r="G2772">
        <v>-10.837421783531701</v>
      </c>
      <c r="H2772" t="s">
        <v>23</v>
      </c>
      <c r="I2772">
        <v>33.486959560175002</v>
      </c>
      <c r="J2772" t="s">
        <v>3446</v>
      </c>
      <c r="K2772" t="s">
        <v>25</v>
      </c>
      <c r="L2772" t="s">
        <v>3935</v>
      </c>
      <c r="M2772" t="s">
        <v>3936</v>
      </c>
      <c r="N2772" t="s">
        <v>3937</v>
      </c>
      <c r="O2772" t="s">
        <v>3938</v>
      </c>
      <c r="P2772">
        <v>3.5999998999999998</v>
      </c>
      <c r="Q2772" t="s">
        <v>3939</v>
      </c>
      <c r="R2772" t="s">
        <v>3940</v>
      </c>
      <c r="S2772">
        <v>71090550</v>
      </c>
      <c r="T2772">
        <v>751.46270400000003</v>
      </c>
      <c r="U2772" t="s">
        <v>31</v>
      </c>
      <c r="V2772" t="s">
        <v>6057</v>
      </c>
      <c r="W2772" t="s">
        <v>23</v>
      </c>
    </row>
    <row r="2773" spans="1:23" x14ac:dyDescent="0.4">
      <c r="A2773">
        <v>2772</v>
      </c>
      <c r="B2773">
        <v>1</v>
      </c>
      <c r="C2773">
        <v>1</v>
      </c>
      <c r="D2773">
        <v>1</v>
      </c>
      <c r="E2773">
        <v>1</v>
      </c>
      <c r="F2773">
        <v>0.34394238279453698</v>
      </c>
      <c r="G2773">
        <v>-10.837421783531701</v>
      </c>
      <c r="H2773">
        <v>0.999999999999999</v>
      </c>
      <c r="I2773">
        <v>33.486959560175002</v>
      </c>
      <c r="J2773" t="s">
        <v>3446</v>
      </c>
      <c r="K2773" t="s">
        <v>25</v>
      </c>
      <c r="L2773" t="s">
        <v>3935</v>
      </c>
      <c r="M2773" t="s">
        <v>3936</v>
      </c>
      <c r="N2773" t="s">
        <v>3937</v>
      </c>
      <c r="O2773" t="s">
        <v>3938</v>
      </c>
      <c r="P2773">
        <v>3.5999998999999998</v>
      </c>
      <c r="Q2773" t="s">
        <v>3939</v>
      </c>
      <c r="R2773" t="s">
        <v>3940</v>
      </c>
      <c r="S2773">
        <v>71090550</v>
      </c>
      <c r="T2773">
        <v>751.46270400000003</v>
      </c>
      <c r="U2773" t="s">
        <v>31</v>
      </c>
      <c r="V2773" t="s">
        <v>14318</v>
      </c>
      <c r="W2773" t="s">
        <v>23</v>
      </c>
    </row>
    <row r="2774" spans="1:23" x14ac:dyDescent="0.4">
      <c r="A2774">
        <v>2773</v>
      </c>
      <c r="B2774">
        <v>1</v>
      </c>
      <c r="C2774">
        <v>1</v>
      </c>
      <c r="D2774">
        <v>1</v>
      </c>
      <c r="E2774">
        <v>1</v>
      </c>
      <c r="F2774">
        <v>0.34381629528475599</v>
      </c>
      <c r="G2774">
        <v>-356.39133636446701</v>
      </c>
      <c r="H2774" t="s">
        <v>23</v>
      </c>
      <c r="I2774">
        <v>64.6448539226581</v>
      </c>
      <c r="J2774" t="s">
        <v>6761</v>
      </c>
      <c r="K2774" t="s">
        <v>25</v>
      </c>
      <c r="L2774" t="s">
        <v>6762</v>
      </c>
      <c r="M2774" t="s">
        <v>6763</v>
      </c>
      <c r="N2774" t="s">
        <v>28</v>
      </c>
      <c r="O2774" t="s">
        <v>6764</v>
      </c>
      <c r="P2774">
        <v>1.7000000500000001</v>
      </c>
      <c r="Q2774">
        <v>72202597</v>
      </c>
      <c r="R2774" t="s">
        <v>6765</v>
      </c>
      <c r="S2774">
        <v>16777282</v>
      </c>
      <c r="T2774">
        <v>367.20161919999998</v>
      </c>
      <c r="U2774" t="s">
        <v>31</v>
      </c>
      <c r="V2774" t="s">
        <v>6766</v>
      </c>
      <c r="W2774" t="s">
        <v>23</v>
      </c>
    </row>
    <row r="2775" spans="1:23" x14ac:dyDescent="0.4">
      <c r="A2775">
        <v>2774</v>
      </c>
      <c r="B2775">
        <v>1</v>
      </c>
      <c r="C2775">
        <v>1</v>
      </c>
      <c r="D2775">
        <v>1</v>
      </c>
      <c r="E2775">
        <v>1</v>
      </c>
      <c r="F2775">
        <v>0.34381629528475599</v>
      </c>
      <c r="G2775">
        <v>-356.39133636446701</v>
      </c>
      <c r="H2775">
        <v>0.999999999999999</v>
      </c>
      <c r="I2775">
        <v>64.6448539226581</v>
      </c>
      <c r="J2775" t="s">
        <v>6761</v>
      </c>
      <c r="K2775" t="s">
        <v>25</v>
      </c>
      <c r="L2775" t="s">
        <v>6762</v>
      </c>
      <c r="M2775" t="s">
        <v>6763</v>
      </c>
      <c r="N2775" t="s">
        <v>28</v>
      </c>
      <c r="O2775" t="s">
        <v>6764</v>
      </c>
      <c r="P2775">
        <v>1.7000000500000001</v>
      </c>
      <c r="Q2775">
        <v>72202597</v>
      </c>
      <c r="R2775" t="s">
        <v>6765</v>
      </c>
      <c r="S2775">
        <v>16777282</v>
      </c>
      <c r="T2775">
        <v>367.20161919999998</v>
      </c>
      <c r="U2775" t="s">
        <v>31</v>
      </c>
      <c r="V2775" t="s">
        <v>14319</v>
      </c>
      <c r="W2775" t="s">
        <v>23</v>
      </c>
    </row>
    <row r="2776" spans="1:23" x14ac:dyDescent="0.4">
      <c r="A2776">
        <v>2775</v>
      </c>
      <c r="B2776">
        <v>1</v>
      </c>
      <c r="C2776">
        <v>1</v>
      </c>
      <c r="D2776">
        <v>1</v>
      </c>
      <c r="E2776">
        <v>1</v>
      </c>
      <c r="F2776">
        <v>0.34366772395941497</v>
      </c>
      <c r="G2776">
        <v>-9.6971677494162005</v>
      </c>
      <c r="H2776" t="s">
        <v>23</v>
      </c>
      <c r="I2776">
        <v>71.692956123793294</v>
      </c>
      <c r="J2776" t="s">
        <v>1234</v>
      </c>
      <c r="K2776" t="s">
        <v>25</v>
      </c>
      <c r="L2776" t="s">
        <v>1235</v>
      </c>
      <c r="M2776" t="s">
        <v>1236</v>
      </c>
      <c r="N2776" t="s">
        <v>1237</v>
      </c>
      <c r="O2776" t="s">
        <v>1238</v>
      </c>
      <c r="P2776">
        <v>1.81215119</v>
      </c>
      <c r="Q2776" t="s">
        <v>1239</v>
      </c>
      <c r="R2776" t="s">
        <v>1240</v>
      </c>
      <c r="S2776">
        <v>121563518</v>
      </c>
      <c r="T2776">
        <v>287.05501450000003</v>
      </c>
      <c r="U2776" t="s">
        <v>31</v>
      </c>
      <c r="V2776" t="s">
        <v>10628</v>
      </c>
      <c r="W2776" t="s">
        <v>23</v>
      </c>
    </row>
    <row r="2777" spans="1:23" x14ac:dyDescent="0.4">
      <c r="A2777">
        <v>2776</v>
      </c>
      <c r="B2777">
        <v>1</v>
      </c>
      <c r="C2777">
        <v>1</v>
      </c>
      <c r="D2777">
        <v>1</v>
      </c>
      <c r="E2777">
        <v>1</v>
      </c>
      <c r="F2777">
        <v>0.34366772395941497</v>
      </c>
      <c r="G2777">
        <v>-9.6971677494162005</v>
      </c>
      <c r="H2777">
        <v>0.999999999999999</v>
      </c>
      <c r="I2777">
        <v>71.692956123793294</v>
      </c>
      <c r="J2777" t="s">
        <v>1234</v>
      </c>
      <c r="K2777" t="s">
        <v>25</v>
      </c>
      <c r="L2777" t="s">
        <v>1235</v>
      </c>
      <c r="M2777" t="s">
        <v>1236</v>
      </c>
      <c r="N2777" t="s">
        <v>1237</v>
      </c>
      <c r="O2777" t="s">
        <v>1238</v>
      </c>
      <c r="P2777">
        <v>1.81215119</v>
      </c>
      <c r="Q2777" t="s">
        <v>1239</v>
      </c>
      <c r="R2777" t="s">
        <v>1240</v>
      </c>
      <c r="S2777">
        <v>121563518</v>
      </c>
      <c r="T2777">
        <v>287.05501450000003</v>
      </c>
      <c r="U2777" t="s">
        <v>31</v>
      </c>
      <c r="V2777" t="s">
        <v>14320</v>
      </c>
      <c r="W2777" t="s">
        <v>23</v>
      </c>
    </row>
    <row r="2778" spans="1:23" x14ac:dyDescent="0.4">
      <c r="A2778">
        <v>2777</v>
      </c>
      <c r="B2778">
        <v>1</v>
      </c>
      <c r="C2778">
        <v>1</v>
      </c>
      <c r="D2778">
        <v>1</v>
      </c>
      <c r="E2778">
        <v>1</v>
      </c>
      <c r="F2778">
        <v>0.34355918580356598</v>
      </c>
      <c r="G2778">
        <v>-248.87172275174899</v>
      </c>
      <c r="H2778" t="s">
        <v>23</v>
      </c>
      <c r="I2778">
        <v>46.621989665199202</v>
      </c>
      <c r="J2778" t="s">
        <v>1390</v>
      </c>
      <c r="K2778" t="s">
        <v>25</v>
      </c>
      <c r="L2778" t="s">
        <v>7912</v>
      </c>
      <c r="M2778" t="s">
        <v>7913</v>
      </c>
      <c r="N2778" t="s">
        <v>7914</v>
      </c>
      <c r="O2778" t="s">
        <v>7915</v>
      </c>
      <c r="P2778">
        <v>0</v>
      </c>
      <c r="Q2778" t="s">
        <v>7916</v>
      </c>
      <c r="R2778" t="s">
        <v>7917</v>
      </c>
      <c r="S2778">
        <v>262146</v>
      </c>
      <c r="T2778">
        <v>375.12857339999999</v>
      </c>
      <c r="U2778" t="s">
        <v>31</v>
      </c>
      <c r="V2778" t="s">
        <v>8311</v>
      </c>
      <c r="W2778" t="s">
        <v>23</v>
      </c>
    </row>
    <row r="2779" spans="1:23" x14ac:dyDescent="0.4">
      <c r="A2779">
        <v>2778</v>
      </c>
      <c r="B2779">
        <v>1</v>
      </c>
      <c r="C2779">
        <v>1</v>
      </c>
      <c r="D2779">
        <v>1</v>
      </c>
      <c r="E2779">
        <v>1</v>
      </c>
      <c r="F2779">
        <v>0.34355918580356598</v>
      </c>
      <c r="G2779">
        <v>-248.87172275174899</v>
      </c>
      <c r="H2779">
        <v>0.999999999999999</v>
      </c>
      <c r="I2779">
        <v>46.621989665199202</v>
      </c>
      <c r="J2779" t="s">
        <v>1390</v>
      </c>
      <c r="K2779" t="s">
        <v>25</v>
      </c>
      <c r="L2779" t="s">
        <v>7912</v>
      </c>
      <c r="M2779" t="s">
        <v>7913</v>
      </c>
      <c r="N2779" t="s">
        <v>7914</v>
      </c>
      <c r="O2779" t="s">
        <v>7915</v>
      </c>
      <c r="P2779">
        <v>0</v>
      </c>
      <c r="Q2779" t="s">
        <v>7916</v>
      </c>
      <c r="R2779" t="s">
        <v>7917</v>
      </c>
      <c r="S2779">
        <v>262146</v>
      </c>
      <c r="T2779">
        <v>375.12857339999999</v>
      </c>
      <c r="U2779" t="s">
        <v>31</v>
      </c>
      <c r="V2779" t="s">
        <v>14321</v>
      </c>
      <c r="W2779" t="s">
        <v>23</v>
      </c>
    </row>
    <row r="2780" spans="1:23" x14ac:dyDescent="0.4">
      <c r="A2780">
        <v>2779</v>
      </c>
      <c r="B2780">
        <v>1</v>
      </c>
      <c r="C2780">
        <v>1</v>
      </c>
      <c r="D2780">
        <v>1</v>
      </c>
      <c r="E2780">
        <v>1</v>
      </c>
      <c r="F2780">
        <v>0.34349750400026102</v>
      </c>
      <c r="G2780">
        <v>-29.855259486200399</v>
      </c>
      <c r="H2780" t="s">
        <v>23</v>
      </c>
      <c r="I2780">
        <v>17.297258135265601</v>
      </c>
      <c r="J2780" t="s">
        <v>2502</v>
      </c>
      <c r="K2780" t="s">
        <v>25</v>
      </c>
      <c r="L2780" t="s">
        <v>3281</v>
      </c>
      <c r="M2780" t="s">
        <v>3282</v>
      </c>
      <c r="N2780" t="s">
        <v>3283</v>
      </c>
      <c r="O2780" t="s">
        <v>3284</v>
      </c>
      <c r="P2780">
        <v>-1</v>
      </c>
      <c r="Q2780" t="s">
        <v>3285</v>
      </c>
      <c r="R2780" t="s">
        <v>3286</v>
      </c>
      <c r="S2780">
        <v>3178514</v>
      </c>
      <c r="T2780">
        <v>609.18399999999997</v>
      </c>
      <c r="U2780" t="s">
        <v>31</v>
      </c>
      <c r="V2780" t="s">
        <v>3287</v>
      </c>
      <c r="W2780" t="s">
        <v>23</v>
      </c>
    </row>
    <row r="2781" spans="1:23" x14ac:dyDescent="0.4">
      <c r="A2781">
        <v>2780</v>
      </c>
      <c r="B2781">
        <v>1</v>
      </c>
      <c r="C2781">
        <v>1</v>
      </c>
      <c r="D2781">
        <v>1</v>
      </c>
      <c r="E2781">
        <v>1</v>
      </c>
      <c r="F2781">
        <v>0.34349750400026102</v>
      </c>
      <c r="G2781">
        <v>-29.855259486200399</v>
      </c>
      <c r="H2781">
        <v>0.999999999999999</v>
      </c>
      <c r="I2781">
        <v>17.297258135265601</v>
      </c>
      <c r="J2781" t="s">
        <v>2502</v>
      </c>
      <c r="K2781" t="s">
        <v>25</v>
      </c>
      <c r="L2781" t="s">
        <v>3281</v>
      </c>
      <c r="M2781" t="s">
        <v>3282</v>
      </c>
      <c r="N2781" t="s">
        <v>3283</v>
      </c>
      <c r="O2781" t="s">
        <v>3284</v>
      </c>
      <c r="P2781">
        <v>-1</v>
      </c>
      <c r="Q2781" t="s">
        <v>3285</v>
      </c>
      <c r="R2781" t="s">
        <v>3286</v>
      </c>
      <c r="S2781">
        <v>3178514</v>
      </c>
      <c r="T2781">
        <v>609.18399999999997</v>
      </c>
      <c r="U2781" t="s">
        <v>31</v>
      </c>
      <c r="V2781" t="s">
        <v>14322</v>
      </c>
      <c r="W2781" t="s">
        <v>23</v>
      </c>
    </row>
    <row r="2782" spans="1:23" x14ac:dyDescent="0.4">
      <c r="A2782">
        <v>2781</v>
      </c>
      <c r="B2782">
        <v>1</v>
      </c>
      <c r="C2782">
        <v>1</v>
      </c>
      <c r="D2782">
        <v>1</v>
      </c>
      <c r="E2782">
        <v>1</v>
      </c>
      <c r="F2782">
        <v>0.343470106567275</v>
      </c>
      <c r="G2782">
        <v>-4.8120560335678499</v>
      </c>
      <c r="H2782" t="s">
        <v>23</v>
      </c>
      <c r="I2782">
        <v>37.669036651018097</v>
      </c>
      <c r="J2782" t="s">
        <v>1437</v>
      </c>
      <c r="K2782" t="s">
        <v>25</v>
      </c>
      <c r="L2782" t="s">
        <v>4354</v>
      </c>
      <c r="M2782" t="s">
        <v>4355</v>
      </c>
      <c r="N2782" t="s">
        <v>4356</v>
      </c>
      <c r="O2782" t="s">
        <v>4357</v>
      </c>
      <c r="P2782">
        <v>0.45081716799999999</v>
      </c>
      <c r="Q2782" t="s">
        <v>4358</v>
      </c>
      <c r="R2782" t="s">
        <v>4359</v>
      </c>
      <c r="S2782">
        <v>20900222</v>
      </c>
      <c r="T2782">
        <v>433.11292329999998</v>
      </c>
      <c r="U2782" t="s">
        <v>31</v>
      </c>
      <c r="V2782" t="s">
        <v>7469</v>
      </c>
      <c r="W2782" t="s">
        <v>23</v>
      </c>
    </row>
    <row r="2783" spans="1:23" x14ac:dyDescent="0.4">
      <c r="A2783">
        <v>2782</v>
      </c>
      <c r="B2783">
        <v>1</v>
      </c>
      <c r="C2783">
        <v>1</v>
      </c>
      <c r="D2783">
        <v>1</v>
      </c>
      <c r="E2783">
        <v>1</v>
      </c>
      <c r="F2783">
        <v>0.343470106567275</v>
      </c>
      <c r="G2783">
        <v>-4.8120560335678499</v>
      </c>
      <c r="H2783">
        <v>0.999999999999999</v>
      </c>
      <c r="I2783">
        <v>37.669036651018097</v>
      </c>
      <c r="J2783" t="s">
        <v>1437</v>
      </c>
      <c r="K2783" t="s">
        <v>25</v>
      </c>
      <c r="L2783" t="s">
        <v>4354</v>
      </c>
      <c r="M2783" t="s">
        <v>4355</v>
      </c>
      <c r="N2783" t="s">
        <v>4356</v>
      </c>
      <c r="O2783" t="s">
        <v>4357</v>
      </c>
      <c r="P2783">
        <v>0.45081716799999999</v>
      </c>
      <c r="Q2783" t="s">
        <v>4358</v>
      </c>
      <c r="R2783" t="s">
        <v>4359</v>
      </c>
      <c r="S2783">
        <v>20900222</v>
      </c>
      <c r="T2783">
        <v>433.11292329999998</v>
      </c>
      <c r="U2783" t="s">
        <v>31</v>
      </c>
      <c r="V2783" t="s">
        <v>14323</v>
      </c>
      <c r="W2783" t="s">
        <v>23</v>
      </c>
    </row>
    <row r="2784" spans="1:23" x14ac:dyDescent="0.4">
      <c r="A2784">
        <v>2783</v>
      </c>
      <c r="B2784">
        <v>1</v>
      </c>
      <c r="C2784">
        <v>1</v>
      </c>
      <c r="D2784">
        <v>1</v>
      </c>
      <c r="E2784">
        <v>1</v>
      </c>
      <c r="F2784">
        <v>0.34324355913631099</v>
      </c>
      <c r="G2784">
        <v>-7.6478662288642303</v>
      </c>
      <c r="H2784" t="s">
        <v>23</v>
      </c>
      <c r="I2784">
        <v>61.554284797381399</v>
      </c>
      <c r="J2784" t="s">
        <v>3355</v>
      </c>
      <c r="K2784" t="s">
        <v>25</v>
      </c>
      <c r="L2784" t="s">
        <v>3356</v>
      </c>
      <c r="M2784" t="s">
        <v>3357</v>
      </c>
      <c r="N2784" t="s">
        <v>3358</v>
      </c>
      <c r="O2784" t="s">
        <v>3359</v>
      </c>
      <c r="P2784">
        <v>2.5</v>
      </c>
      <c r="Q2784" t="s">
        <v>3360</v>
      </c>
      <c r="R2784" t="s">
        <v>3361</v>
      </c>
      <c r="S2784">
        <v>42969645130</v>
      </c>
      <c r="T2784">
        <v>839.40597700000001</v>
      </c>
      <c r="U2784" t="s">
        <v>31</v>
      </c>
      <c r="V2784" t="s">
        <v>5920</v>
      </c>
      <c r="W2784" t="s">
        <v>23</v>
      </c>
    </row>
    <row r="2785" spans="1:23" x14ac:dyDescent="0.4">
      <c r="A2785">
        <v>2784</v>
      </c>
      <c r="B2785">
        <v>1</v>
      </c>
      <c r="C2785">
        <v>1</v>
      </c>
      <c r="D2785">
        <v>1</v>
      </c>
      <c r="E2785">
        <v>1</v>
      </c>
      <c r="F2785">
        <v>0.34324355913631099</v>
      </c>
      <c r="G2785">
        <v>-7.6478662288642303</v>
      </c>
      <c r="H2785">
        <v>0.997989949748743</v>
      </c>
      <c r="I2785">
        <v>61.554284797381399</v>
      </c>
      <c r="J2785" t="s">
        <v>3355</v>
      </c>
      <c r="K2785" t="s">
        <v>25</v>
      </c>
      <c r="L2785" t="s">
        <v>3356</v>
      </c>
      <c r="M2785" t="s">
        <v>3357</v>
      </c>
      <c r="N2785" t="s">
        <v>3358</v>
      </c>
      <c r="O2785" t="s">
        <v>3359</v>
      </c>
      <c r="P2785">
        <v>2.5</v>
      </c>
      <c r="Q2785" t="s">
        <v>3360</v>
      </c>
      <c r="R2785" t="s">
        <v>3361</v>
      </c>
      <c r="S2785">
        <v>42969645130</v>
      </c>
      <c r="T2785">
        <v>839.40597700000001</v>
      </c>
      <c r="U2785" t="s">
        <v>31</v>
      </c>
      <c r="V2785" t="s">
        <v>14324</v>
      </c>
      <c r="W2785" t="s">
        <v>23</v>
      </c>
    </row>
    <row r="2786" spans="1:23" x14ac:dyDescent="0.4">
      <c r="A2786">
        <v>2785</v>
      </c>
      <c r="B2786">
        <v>1</v>
      </c>
      <c r="C2786">
        <v>1</v>
      </c>
      <c r="D2786">
        <v>1</v>
      </c>
      <c r="E2786">
        <v>1</v>
      </c>
      <c r="F2786">
        <v>0.343220506410784</v>
      </c>
      <c r="G2786">
        <v>-19.612580822946299</v>
      </c>
      <c r="H2786" t="s">
        <v>23</v>
      </c>
      <c r="I2786">
        <v>33.626910187714003</v>
      </c>
      <c r="J2786" t="s">
        <v>1408</v>
      </c>
      <c r="K2786" t="s">
        <v>25</v>
      </c>
      <c r="L2786" t="s">
        <v>1409</v>
      </c>
      <c r="M2786" t="s">
        <v>1410</v>
      </c>
      <c r="N2786" t="s">
        <v>1411</v>
      </c>
      <c r="O2786" t="s">
        <v>1412</v>
      </c>
      <c r="P2786">
        <v>2.3777244099999999</v>
      </c>
      <c r="Q2786" t="s">
        <v>1413</v>
      </c>
      <c r="R2786" t="s">
        <v>1414</v>
      </c>
      <c r="S2786">
        <v>2779202</v>
      </c>
      <c r="T2786">
        <v>289.15466900000001</v>
      </c>
      <c r="U2786" t="s">
        <v>31</v>
      </c>
      <c r="V2786" t="s">
        <v>4968</v>
      </c>
      <c r="W2786" t="s">
        <v>23</v>
      </c>
    </row>
    <row r="2787" spans="1:23" x14ac:dyDescent="0.4">
      <c r="A2787">
        <v>2786</v>
      </c>
      <c r="B2787">
        <v>1</v>
      </c>
      <c r="C2787">
        <v>1</v>
      </c>
      <c r="D2787">
        <v>1</v>
      </c>
      <c r="E2787">
        <v>1</v>
      </c>
      <c r="F2787">
        <v>0.343220506410784</v>
      </c>
      <c r="G2787">
        <v>-19.612580822946299</v>
      </c>
      <c r="H2787">
        <v>0.999999999999999</v>
      </c>
      <c r="I2787">
        <v>33.626910187714003</v>
      </c>
      <c r="J2787" t="s">
        <v>1408</v>
      </c>
      <c r="K2787" t="s">
        <v>25</v>
      </c>
      <c r="L2787" t="s">
        <v>1409</v>
      </c>
      <c r="M2787" t="s">
        <v>1410</v>
      </c>
      <c r="N2787" t="s">
        <v>1411</v>
      </c>
      <c r="O2787" t="s">
        <v>1412</v>
      </c>
      <c r="P2787">
        <v>2.3777244099999999</v>
      </c>
      <c r="Q2787" t="s">
        <v>1413</v>
      </c>
      <c r="R2787" t="s">
        <v>1414</v>
      </c>
      <c r="S2787">
        <v>2779202</v>
      </c>
      <c r="T2787">
        <v>289.15466900000001</v>
      </c>
      <c r="U2787" t="s">
        <v>31</v>
      </c>
      <c r="V2787" t="s">
        <v>14325</v>
      </c>
      <c r="W2787" t="s">
        <v>23</v>
      </c>
    </row>
    <row r="2788" spans="1:23" x14ac:dyDescent="0.4">
      <c r="A2788">
        <v>2787</v>
      </c>
      <c r="B2788">
        <v>1</v>
      </c>
      <c r="C2788">
        <v>1</v>
      </c>
      <c r="D2788">
        <v>1</v>
      </c>
      <c r="E2788">
        <v>1</v>
      </c>
      <c r="F2788">
        <v>0.34317633685697702</v>
      </c>
      <c r="G2788">
        <v>-40.084727257072103</v>
      </c>
      <c r="H2788">
        <v>0.999999999999999</v>
      </c>
      <c r="I2788">
        <v>28.102518981872102</v>
      </c>
      <c r="J2788" t="s">
        <v>2267</v>
      </c>
      <c r="K2788" t="s">
        <v>25</v>
      </c>
      <c r="L2788" t="s">
        <v>14326</v>
      </c>
      <c r="M2788" t="s">
        <v>14327</v>
      </c>
      <c r="N2788" t="s">
        <v>14328</v>
      </c>
      <c r="O2788" t="s">
        <v>14329</v>
      </c>
      <c r="P2788">
        <v>-1.4173358700000001</v>
      </c>
      <c r="Q2788" t="s">
        <v>14330</v>
      </c>
      <c r="R2788" t="s">
        <v>14331</v>
      </c>
      <c r="S2788">
        <v>88058238</v>
      </c>
      <c r="T2788">
        <v>120.0655</v>
      </c>
      <c r="U2788" t="s">
        <v>31</v>
      </c>
      <c r="V2788" t="s">
        <v>14332</v>
      </c>
      <c r="W2788" t="s">
        <v>23</v>
      </c>
    </row>
    <row r="2789" spans="1:23" x14ac:dyDescent="0.4">
      <c r="A2789">
        <v>2788</v>
      </c>
      <c r="B2789">
        <v>1</v>
      </c>
      <c r="C2789">
        <v>1</v>
      </c>
      <c r="D2789">
        <v>1</v>
      </c>
      <c r="E2789">
        <v>1</v>
      </c>
      <c r="F2789">
        <v>0.34317633685697702</v>
      </c>
      <c r="G2789">
        <v>-40.084727257072103</v>
      </c>
      <c r="H2789" t="s">
        <v>23</v>
      </c>
      <c r="I2789">
        <v>28.102518981872102</v>
      </c>
      <c r="J2789" t="s">
        <v>2267</v>
      </c>
      <c r="K2789" t="s">
        <v>25</v>
      </c>
      <c r="L2789" t="s">
        <v>14326</v>
      </c>
      <c r="M2789" t="s">
        <v>14327</v>
      </c>
      <c r="N2789" t="s">
        <v>14328</v>
      </c>
      <c r="O2789" t="s">
        <v>14329</v>
      </c>
      <c r="P2789">
        <v>-1.4173358700000001</v>
      </c>
      <c r="Q2789" t="s">
        <v>14330</v>
      </c>
      <c r="R2789" t="s">
        <v>14331</v>
      </c>
      <c r="S2789">
        <v>88058238</v>
      </c>
      <c r="T2789">
        <v>120.0655</v>
      </c>
      <c r="U2789" t="s">
        <v>31</v>
      </c>
      <c r="V2789" t="s">
        <v>2494</v>
      </c>
      <c r="W2789" t="s">
        <v>23</v>
      </c>
    </row>
    <row r="2790" spans="1:23" x14ac:dyDescent="0.4">
      <c r="A2790">
        <v>2789</v>
      </c>
      <c r="B2790">
        <v>1</v>
      </c>
      <c r="C2790">
        <v>1</v>
      </c>
      <c r="D2790">
        <v>1</v>
      </c>
      <c r="E2790">
        <v>1</v>
      </c>
      <c r="F2790">
        <v>0.34310291954309602</v>
      </c>
      <c r="G2790">
        <v>-5.3744612593386298</v>
      </c>
      <c r="H2790">
        <v>0.999999999999999</v>
      </c>
      <c r="I2790">
        <v>11.367679494996199</v>
      </c>
      <c r="J2790" t="s">
        <v>1234</v>
      </c>
      <c r="K2790" t="s">
        <v>25</v>
      </c>
      <c r="L2790" t="s">
        <v>1235</v>
      </c>
      <c r="M2790" t="s">
        <v>1236</v>
      </c>
      <c r="N2790" t="s">
        <v>1237</v>
      </c>
      <c r="O2790" t="s">
        <v>1238</v>
      </c>
      <c r="P2790">
        <v>1.81215119</v>
      </c>
      <c r="Q2790" t="s">
        <v>1239</v>
      </c>
      <c r="R2790" t="s">
        <v>1240</v>
      </c>
      <c r="S2790">
        <v>121563518</v>
      </c>
      <c r="T2790">
        <v>287.05501450000003</v>
      </c>
      <c r="U2790" t="s">
        <v>31</v>
      </c>
      <c r="V2790" t="s">
        <v>14333</v>
      </c>
      <c r="W2790" t="s">
        <v>23</v>
      </c>
    </row>
    <row r="2791" spans="1:23" x14ac:dyDescent="0.4">
      <c r="A2791">
        <v>2790</v>
      </c>
      <c r="B2791">
        <v>1</v>
      </c>
      <c r="C2791">
        <v>1</v>
      </c>
      <c r="D2791">
        <v>1</v>
      </c>
      <c r="E2791">
        <v>1</v>
      </c>
      <c r="F2791">
        <v>0.34310291954309602</v>
      </c>
      <c r="G2791">
        <v>-5.3744612593386298</v>
      </c>
      <c r="H2791" t="s">
        <v>23</v>
      </c>
      <c r="I2791">
        <v>11.367679494996199</v>
      </c>
      <c r="J2791" t="s">
        <v>1234</v>
      </c>
      <c r="K2791" t="s">
        <v>25</v>
      </c>
      <c r="L2791" t="s">
        <v>1235</v>
      </c>
      <c r="M2791" t="s">
        <v>1236</v>
      </c>
      <c r="N2791" t="s">
        <v>1237</v>
      </c>
      <c r="O2791" t="s">
        <v>1238</v>
      </c>
      <c r="P2791">
        <v>1.81215119</v>
      </c>
      <c r="Q2791" t="s">
        <v>1239</v>
      </c>
      <c r="R2791" t="s">
        <v>1240</v>
      </c>
      <c r="S2791">
        <v>121563518</v>
      </c>
      <c r="T2791">
        <v>287.05501450000003</v>
      </c>
      <c r="U2791" t="s">
        <v>31</v>
      </c>
      <c r="V2791" t="s">
        <v>6826</v>
      </c>
      <c r="W2791" t="s">
        <v>23</v>
      </c>
    </row>
    <row r="2792" spans="1:23" x14ac:dyDescent="0.4">
      <c r="A2792">
        <v>2791</v>
      </c>
      <c r="B2792">
        <v>1</v>
      </c>
      <c r="C2792">
        <v>1</v>
      </c>
      <c r="D2792">
        <v>1</v>
      </c>
      <c r="E2792">
        <v>1</v>
      </c>
      <c r="F2792">
        <v>0.34305162811258999</v>
      </c>
      <c r="G2792">
        <v>-778.74992213794496</v>
      </c>
      <c r="H2792">
        <v>0.999999999999999</v>
      </c>
      <c r="I2792">
        <v>45.506923043508998</v>
      </c>
      <c r="J2792" t="s">
        <v>1759</v>
      </c>
      <c r="K2792" t="s">
        <v>25</v>
      </c>
      <c r="L2792" t="s">
        <v>1760</v>
      </c>
      <c r="M2792" t="s">
        <v>1761</v>
      </c>
      <c r="N2792" t="s">
        <v>28</v>
      </c>
      <c r="O2792" t="s">
        <v>1762</v>
      </c>
      <c r="P2792">
        <v>2.7999999500000001</v>
      </c>
      <c r="Q2792">
        <v>139597537</v>
      </c>
      <c r="R2792" t="s">
        <v>1763</v>
      </c>
      <c r="S2792">
        <v>262146</v>
      </c>
      <c r="T2792">
        <v>611.19704679999995</v>
      </c>
      <c r="U2792" t="s">
        <v>31</v>
      </c>
      <c r="V2792" t="s">
        <v>14334</v>
      </c>
      <c r="W2792" t="s">
        <v>23</v>
      </c>
    </row>
    <row r="2793" spans="1:23" x14ac:dyDescent="0.4">
      <c r="A2793">
        <v>2792</v>
      </c>
      <c r="B2793">
        <v>1</v>
      </c>
      <c r="C2793">
        <v>1</v>
      </c>
      <c r="D2793">
        <v>1</v>
      </c>
      <c r="E2793">
        <v>1</v>
      </c>
      <c r="F2793">
        <v>0.34305162811258999</v>
      </c>
      <c r="G2793">
        <v>-778.74992213794496</v>
      </c>
      <c r="H2793" t="s">
        <v>23</v>
      </c>
      <c r="I2793">
        <v>45.506923043508998</v>
      </c>
      <c r="J2793" t="s">
        <v>1759</v>
      </c>
      <c r="K2793" t="s">
        <v>25</v>
      </c>
      <c r="L2793" t="s">
        <v>1760</v>
      </c>
      <c r="M2793" t="s">
        <v>1761</v>
      </c>
      <c r="N2793" t="s">
        <v>28</v>
      </c>
      <c r="O2793" t="s">
        <v>1762</v>
      </c>
      <c r="P2793">
        <v>2.7999999500000001</v>
      </c>
      <c r="Q2793">
        <v>139597537</v>
      </c>
      <c r="R2793" t="s">
        <v>1763</v>
      </c>
      <c r="S2793">
        <v>262146</v>
      </c>
      <c r="T2793">
        <v>611.19704679999995</v>
      </c>
      <c r="U2793" t="s">
        <v>31</v>
      </c>
      <c r="V2793" t="s">
        <v>2787</v>
      </c>
      <c r="W2793" t="s">
        <v>23</v>
      </c>
    </row>
    <row r="2794" spans="1:23" x14ac:dyDescent="0.4">
      <c r="A2794">
        <v>2793</v>
      </c>
      <c r="B2794">
        <v>1</v>
      </c>
      <c r="C2794">
        <v>1</v>
      </c>
      <c r="D2794">
        <v>1</v>
      </c>
      <c r="E2794">
        <v>1</v>
      </c>
      <c r="F2794">
        <v>0.34302460601816098</v>
      </c>
      <c r="G2794">
        <v>-778.67948079979499</v>
      </c>
      <c r="H2794" t="s">
        <v>23</v>
      </c>
      <c r="I2794">
        <v>45.495590106344899</v>
      </c>
      <c r="J2794" t="s">
        <v>1759</v>
      </c>
      <c r="K2794" t="s">
        <v>25</v>
      </c>
      <c r="L2794" t="s">
        <v>1760</v>
      </c>
      <c r="M2794" t="s">
        <v>1761</v>
      </c>
      <c r="N2794" t="s">
        <v>28</v>
      </c>
      <c r="O2794" t="s">
        <v>1762</v>
      </c>
      <c r="P2794">
        <v>2.7999999500000001</v>
      </c>
      <c r="Q2794">
        <v>139597537</v>
      </c>
      <c r="R2794" t="s">
        <v>1763</v>
      </c>
      <c r="S2794">
        <v>262146</v>
      </c>
      <c r="T2794">
        <v>611.19704999999999</v>
      </c>
      <c r="U2794" t="s">
        <v>31</v>
      </c>
      <c r="V2794" t="s">
        <v>2789</v>
      </c>
      <c r="W2794" t="s">
        <v>23</v>
      </c>
    </row>
    <row r="2795" spans="1:23" x14ac:dyDescent="0.4">
      <c r="A2795">
        <v>2794</v>
      </c>
      <c r="B2795">
        <v>1</v>
      </c>
      <c r="C2795">
        <v>1</v>
      </c>
      <c r="D2795">
        <v>1</v>
      </c>
      <c r="E2795">
        <v>1</v>
      </c>
      <c r="F2795">
        <v>0.34302460601816098</v>
      </c>
      <c r="G2795">
        <v>-778.67948079979499</v>
      </c>
      <c r="H2795">
        <v>0.999999999999999</v>
      </c>
      <c r="I2795">
        <v>45.495590106344899</v>
      </c>
      <c r="J2795" t="s">
        <v>1759</v>
      </c>
      <c r="K2795" t="s">
        <v>25</v>
      </c>
      <c r="L2795" t="s">
        <v>1760</v>
      </c>
      <c r="M2795" t="s">
        <v>1761</v>
      </c>
      <c r="N2795" t="s">
        <v>28</v>
      </c>
      <c r="O2795" t="s">
        <v>1762</v>
      </c>
      <c r="P2795">
        <v>2.7999999500000001</v>
      </c>
      <c r="Q2795">
        <v>139597537</v>
      </c>
      <c r="R2795" t="s">
        <v>1763</v>
      </c>
      <c r="S2795">
        <v>262146</v>
      </c>
      <c r="T2795">
        <v>611.19704999999999</v>
      </c>
      <c r="U2795" t="s">
        <v>31</v>
      </c>
      <c r="V2795" t="s">
        <v>14335</v>
      </c>
      <c r="W2795" t="s">
        <v>23</v>
      </c>
    </row>
    <row r="2796" spans="1:23" x14ac:dyDescent="0.4">
      <c r="A2796">
        <v>2795</v>
      </c>
      <c r="B2796">
        <v>1</v>
      </c>
      <c r="C2796">
        <v>1</v>
      </c>
      <c r="D2796">
        <v>1</v>
      </c>
      <c r="E2796">
        <v>1</v>
      </c>
      <c r="F2796">
        <v>0.34249847824867402</v>
      </c>
      <c r="G2796">
        <v>-8.7598722975812606</v>
      </c>
      <c r="H2796">
        <v>0.999999999999999</v>
      </c>
      <c r="I2796">
        <v>36.835526921276802</v>
      </c>
      <c r="J2796" t="s">
        <v>4591</v>
      </c>
      <c r="K2796" t="s">
        <v>25</v>
      </c>
      <c r="L2796" t="s">
        <v>5876</v>
      </c>
      <c r="M2796" t="s">
        <v>5877</v>
      </c>
      <c r="N2796" t="s">
        <v>5878</v>
      </c>
      <c r="O2796" t="s">
        <v>5879</v>
      </c>
      <c r="P2796">
        <v>2.6446747799999999</v>
      </c>
      <c r="Q2796" t="s">
        <v>5880</v>
      </c>
      <c r="R2796" t="s">
        <v>5881</v>
      </c>
      <c r="S2796">
        <v>88009086</v>
      </c>
      <c r="T2796">
        <v>285.07574990000001</v>
      </c>
      <c r="U2796" t="s">
        <v>31</v>
      </c>
      <c r="V2796" t="s">
        <v>14336</v>
      </c>
      <c r="W2796" t="s">
        <v>23</v>
      </c>
    </row>
    <row r="2797" spans="1:23" x14ac:dyDescent="0.4">
      <c r="A2797">
        <v>2796</v>
      </c>
      <c r="B2797">
        <v>1</v>
      </c>
      <c r="C2797">
        <v>1</v>
      </c>
      <c r="D2797">
        <v>1</v>
      </c>
      <c r="E2797">
        <v>1</v>
      </c>
      <c r="F2797">
        <v>0.34249847824867402</v>
      </c>
      <c r="G2797">
        <v>-8.7598722975812606</v>
      </c>
      <c r="H2797" t="s">
        <v>23</v>
      </c>
      <c r="I2797">
        <v>36.835526921276802</v>
      </c>
      <c r="J2797" t="s">
        <v>4591</v>
      </c>
      <c r="K2797" t="s">
        <v>25</v>
      </c>
      <c r="L2797" t="s">
        <v>5876</v>
      </c>
      <c r="M2797" t="s">
        <v>5877</v>
      </c>
      <c r="N2797" t="s">
        <v>5878</v>
      </c>
      <c r="O2797" t="s">
        <v>5879</v>
      </c>
      <c r="P2797">
        <v>2.6446747799999999</v>
      </c>
      <c r="Q2797" t="s">
        <v>5880</v>
      </c>
      <c r="R2797" t="s">
        <v>5881</v>
      </c>
      <c r="S2797">
        <v>88009086</v>
      </c>
      <c r="T2797">
        <v>285.07574990000001</v>
      </c>
      <c r="U2797" t="s">
        <v>31</v>
      </c>
      <c r="V2797" t="s">
        <v>6939</v>
      </c>
      <c r="W2797" t="s">
        <v>23</v>
      </c>
    </row>
    <row r="2798" spans="1:23" x14ac:dyDescent="0.4">
      <c r="A2798">
        <v>2797</v>
      </c>
      <c r="B2798">
        <v>1</v>
      </c>
      <c r="C2798">
        <v>1</v>
      </c>
      <c r="D2798">
        <v>1</v>
      </c>
      <c r="E2798">
        <v>1</v>
      </c>
      <c r="F2798">
        <v>0.34208022529631998</v>
      </c>
      <c r="G2798">
        <v>-8.2922076032715708</v>
      </c>
      <c r="H2798" t="s">
        <v>23</v>
      </c>
      <c r="I2798">
        <v>35.064906045684701</v>
      </c>
      <c r="J2798" t="s">
        <v>4591</v>
      </c>
      <c r="K2798" t="s">
        <v>25</v>
      </c>
      <c r="L2798" t="s">
        <v>6213</v>
      </c>
      <c r="M2798" t="s">
        <v>6214</v>
      </c>
      <c r="N2798" t="s">
        <v>6215</v>
      </c>
      <c r="O2798" t="s">
        <v>6216</v>
      </c>
      <c r="P2798">
        <v>3</v>
      </c>
      <c r="Q2798" t="s">
        <v>6217</v>
      </c>
      <c r="R2798" t="s">
        <v>6218</v>
      </c>
      <c r="S2798">
        <v>20900222</v>
      </c>
      <c r="T2798">
        <v>285.07574990000001</v>
      </c>
      <c r="U2798" t="s">
        <v>31</v>
      </c>
      <c r="V2798" t="s">
        <v>8146</v>
      </c>
      <c r="W2798" t="s">
        <v>23</v>
      </c>
    </row>
    <row r="2799" spans="1:23" x14ac:dyDescent="0.4">
      <c r="A2799">
        <v>2798</v>
      </c>
      <c r="B2799">
        <v>1</v>
      </c>
      <c r="C2799">
        <v>1</v>
      </c>
      <c r="D2799">
        <v>1</v>
      </c>
      <c r="E2799">
        <v>1</v>
      </c>
      <c r="F2799">
        <v>0.34208022529631998</v>
      </c>
      <c r="G2799">
        <v>-8.2922076032715708</v>
      </c>
      <c r="H2799">
        <v>0.999999999999999</v>
      </c>
      <c r="I2799">
        <v>35.064906045684701</v>
      </c>
      <c r="J2799" t="s">
        <v>4591</v>
      </c>
      <c r="K2799" t="s">
        <v>25</v>
      </c>
      <c r="L2799" t="s">
        <v>6213</v>
      </c>
      <c r="M2799" t="s">
        <v>6214</v>
      </c>
      <c r="N2799" t="s">
        <v>6215</v>
      </c>
      <c r="O2799" t="s">
        <v>6216</v>
      </c>
      <c r="P2799">
        <v>3</v>
      </c>
      <c r="Q2799" t="s">
        <v>6217</v>
      </c>
      <c r="R2799" t="s">
        <v>6218</v>
      </c>
      <c r="S2799">
        <v>20900222</v>
      </c>
      <c r="T2799">
        <v>285.07574990000001</v>
      </c>
      <c r="U2799" t="s">
        <v>31</v>
      </c>
      <c r="V2799" t="s">
        <v>14337</v>
      </c>
      <c r="W2799" t="s">
        <v>23</v>
      </c>
    </row>
    <row r="2800" spans="1:23" x14ac:dyDescent="0.4">
      <c r="A2800">
        <v>2799</v>
      </c>
      <c r="B2800">
        <v>1</v>
      </c>
      <c r="C2800">
        <v>1</v>
      </c>
      <c r="D2800">
        <v>1</v>
      </c>
      <c r="E2800">
        <v>1</v>
      </c>
      <c r="F2800">
        <v>0.34198521397707798</v>
      </c>
      <c r="G2800">
        <v>-6.7143150547596999</v>
      </c>
      <c r="H2800" t="s">
        <v>23</v>
      </c>
      <c r="I2800">
        <v>23.5863955683072</v>
      </c>
      <c r="J2800" t="s">
        <v>3030</v>
      </c>
      <c r="K2800" t="s">
        <v>25</v>
      </c>
      <c r="L2800" t="s">
        <v>3031</v>
      </c>
      <c r="M2800" t="s">
        <v>3032</v>
      </c>
      <c r="N2800" t="s">
        <v>3033</v>
      </c>
      <c r="O2800" t="s">
        <v>3034</v>
      </c>
      <c r="P2800">
        <v>-1</v>
      </c>
      <c r="Q2800" t="s">
        <v>3035</v>
      </c>
      <c r="R2800" t="s">
        <v>3036</v>
      </c>
      <c r="S2800">
        <v>8677548158</v>
      </c>
      <c r="T2800">
        <v>625.17631140000003</v>
      </c>
      <c r="U2800" t="s">
        <v>31</v>
      </c>
      <c r="V2800" t="s">
        <v>6632</v>
      </c>
      <c r="W2800" t="s">
        <v>23</v>
      </c>
    </row>
    <row r="2801" spans="1:23" x14ac:dyDescent="0.4">
      <c r="A2801">
        <v>2800</v>
      </c>
      <c r="B2801">
        <v>1</v>
      </c>
      <c r="C2801">
        <v>1</v>
      </c>
      <c r="D2801">
        <v>1</v>
      </c>
      <c r="E2801">
        <v>1</v>
      </c>
      <c r="F2801">
        <v>0.34198521397707798</v>
      </c>
      <c r="G2801">
        <v>-6.7143150547596999</v>
      </c>
      <c r="H2801">
        <v>0.999999999999999</v>
      </c>
      <c r="I2801">
        <v>23.5863955683072</v>
      </c>
      <c r="J2801" t="s">
        <v>3030</v>
      </c>
      <c r="K2801" t="s">
        <v>25</v>
      </c>
      <c r="L2801" t="s">
        <v>3031</v>
      </c>
      <c r="M2801" t="s">
        <v>3032</v>
      </c>
      <c r="N2801" t="s">
        <v>3033</v>
      </c>
      <c r="O2801" t="s">
        <v>3034</v>
      </c>
      <c r="P2801">
        <v>-1</v>
      </c>
      <c r="Q2801" t="s">
        <v>3035</v>
      </c>
      <c r="R2801" t="s">
        <v>3036</v>
      </c>
      <c r="S2801">
        <v>8677548158</v>
      </c>
      <c r="T2801">
        <v>625.17631140000003</v>
      </c>
      <c r="U2801" t="s">
        <v>31</v>
      </c>
      <c r="V2801" t="s">
        <v>14338</v>
      </c>
      <c r="W2801" t="s">
        <v>23</v>
      </c>
    </row>
    <row r="2802" spans="1:23" x14ac:dyDescent="0.4">
      <c r="A2802">
        <v>2801</v>
      </c>
      <c r="B2802">
        <v>1</v>
      </c>
      <c r="C2802">
        <v>2</v>
      </c>
      <c r="D2802">
        <v>1</v>
      </c>
      <c r="E2802">
        <v>2</v>
      </c>
      <c r="F2802">
        <v>0.34184916590620401</v>
      </c>
      <c r="G2802">
        <v>-9.3163795798568003</v>
      </c>
      <c r="H2802">
        <v>1.4572864321608E-2</v>
      </c>
      <c r="I2802">
        <v>23.001049860102899</v>
      </c>
      <c r="J2802" t="s">
        <v>2550</v>
      </c>
      <c r="K2802" t="s">
        <v>25</v>
      </c>
      <c r="L2802" t="s">
        <v>7788</v>
      </c>
      <c r="M2802" t="s">
        <v>7789</v>
      </c>
      <c r="N2802" t="s">
        <v>7790</v>
      </c>
      <c r="O2802" t="s">
        <v>7791</v>
      </c>
      <c r="P2802">
        <v>4.3000001900000004</v>
      </c>
      <c r="Q2802" t="s">
        <v>7792</v>
      </c>
      <c r="R2802" t="s">
        <v>7793</v>
      </c>
      <c r="S2802">
        <v>8610433390</v>
      </c>
      <c r="T2802">
        <v>639.44665999999995</v>
      </c>
      <c r="U2802" t="s">
        <v>31</v>
      </c>
      <c r="V2802" t="s">
        <v>14339</v>
      </c>
      <c r="W2802" t="s">
        <v>23</v>
      </c>
    </row>
    <row r="2803" spans="1:23" x14ac:dyDescent="0.4">
      <c r="A2803">
        <v>2802</v>
      </c>
      <c r="B2803">
        <v>1</v>
      </c>
      <c r="C2803">
        <v>1</v>
      </c>
      <c r="D2803">
        <v>1</v>
      </c>
      <c r="E2803">
        <v>1</v>
      </c>
      <c r="F2803">
        <v>0.34152185142681202</v>
      </c>
      <c r="G2803">
        <v>-12.5371983645126</v>
      </c>
      <c r="H2803">
        <v>0.999999999999999</v>
      </c>
      <c r="I2803">
        <v>119.50222704542399</v>
      </c>
      <c r="J2803" t="s">
        <v>1973</v>
      </c>
      <c r="K2803" t="s">
        <v>25</v>
      </c>
      <c r="L2803" t="s">
        <v>1974</v>
      </c>
      <c r="M2803" t="s">
        <v>1975</v>
      </c>
      <c r="N2803" t="s">
        <v>1976</v>
      </c>
      <c r="O2803" t="s">
        <v>1977</v>
      </c>
      <c r="P2803">
        <v>1.36698294</v>
      </c>
      <c r="Q2803" t="s">
        <v>1978</v>
      </c>
      <c r="R2803" t="s">
        <v>1979</v>
      </c>
      <c r="S2803">
        <v>255847294</v>
      </c>
      <c r="T2803">
        <v>303.04989999999998</v>
      </c>
      <c r="U2803" t="s">
        <v>31</v>
      </c>
      <c r="V2803" t="s">
        <v>14340</v>
      </c>
      <c r="W2803" t="s">
        <v>23</v>
      </c>
    </row>
    <row r="2804" spans="1:23" x14ac:dyDescent="0.4">
      <c r="A2804">
        <v>2803</v>
      </c>
      <c r="B2804">
        <v>1</v>
      </c>
      <c r="C2804">
        <v>1</v>
      </c>
      <c r="D2804">
        <v>1</v>
      </c>
      <c r="E2804">
        <v>1</v>
      </c>
      <c r="F2804">
        <v>0.34152185142681202</v>
      </c>
      <c r="G2804">
        <v>-12.5371983645126</v>
      </c>
      <c r="H2804" t="s">
        <v>23</v>
      </c>
      <c r="I2804">
        <v>119.50222704542399</v>
      </c>
      <c r="J2804" t="s">
        <v>1973</v>
      </c>
      <c r="K2804" t="s">
        <v>25</v>
      </c>
      <c r="L2804" t="s">
        <v>1974</v>
      </c>
      <c r="M2804" t="s">
        <v>1975</v>
      </c>
      <c r="N2804" t="s">
        <v>1976</v>
      </c>
      <c r="O2804" t="s">
        <v>1977</v>
      </c>
      <c r="P2804">
        <v>1.36698294</v>
      </c>
      <c r="Q2804" t="s">
        <v>1978</v>
      </c>
      <c r="R2804" t="s">
        <v>1979</v>
      </c>
      <c r="S2804">
        <v>255847294</v>
      </c>
      <c r="T2804">
        <v>303.04989999999998</v>
      </c>
      <c r="U2804" t="s">
        <v>31</v>
      </c>
      <c r="V2804" t="s">
        <v>5184</v>
      </c>
      <c r="W2804" t="s">
        <v>23</v>
      </c>
    </row>
    <row r="2805" spans="1:23" x14ac:dyDescent="0.4">
      <c r="A2805">
        <v>2804</v>
      </c>
      <c r="B2805">
        <v>1</v>
      </c>
      <c r="C2805">
        <v>1</v>
      </c>
      <c r="D2805">
        <v>1</v>
      </c>
      <c r="E2805">
        <v>1</v>
      </c>
      <c r="F2805">
        <v>0.34144507848390898</v>
      </c>
      <c r="G2805">
        <v>-22.044496592085501</v>
      </c>
      <c r="H2805">
        <v>0.999999999999999</v>
      </c>
      <c r="I2805">
        <v>46.134429060222203</v>
      </c>
      <c r="J2805" t="s">
        <v>3916</v>
      </c>
      <c r="K2805" t="s">
        <v>25</v>
      </c>
      <c r="L2805" t="s">
        <v>7121</v>
      </c>
      <c r="M2805" t="s">
        <v>7122</v>
      </c>
      <c r="N2805" t="s">
        <v>7123</v>
      </c>
      <c r="O2805" t="s">
        <v>7124</v>
      </c>
      <c r="P2805">
        <v>1.64881444</v>
      </c>
      <c r="Q2805" t="s">
        <v>7125</v>
      </c>
      <c r="R2805" t="s">
        <v>7126</v>
      </c>
      <c r="S2805">
        <v>34446944638</v>
      </c>
      <c r="T2805">
        <v>149.05971</v>
      </c>
      <c r="U2805" t="s">
        <v>31</v>
      </c>
      <c r="V2805" t="s">
        <v>14341</v>
      </c>
      <c r="W2805" t="s">
        <v>23</v>
      </c>
    </row>
    <row r="2806" spans="1:23" x14ac:dyDescent="0.4">
      <c r="A2806">
        <v>2805</v>
      </c>
      <c r="B2806">
        <v>1</v>
      </c>
      <c r="C2806">
        <v>1</v>
      </c>
      <c r="D2806">
        <v>1</v>
      </c>
      <c r="E2806">
        <v>1</v>
      </c>
      <c r="F2806">
        <v>0.34144507848390898</v>
      </c>
      <c r="G2806">
        <v>-22.044496592085501</v>
      </c>
      <c r="H2806" t="s">
        <v>23</v>
      </c>
      <c r="I2806">
        <v>46.134429060222203</v>
      </c>
      <c r="J2806" t="s">
        <v>3916</v>
      </c>
      <c r="K2806" t="s">
        <v>25</v>
      </c>
      <c r="L2806" t="s">
        <v>7121</v>
      </c>
      <c r="M2806" t="s">
        <v>7122</v>
      </c>
      <c r="N2806" t="s">
        <v>7123</v>
      </c>
      <c r="O2806" t="s">
        <v>7124</v>
      </c>
      <c r="P2806">
        <v>1.64881444</v>
      </c>
      <c r="Q2806" t="s">
        <v>7125</v>
      </c>
      <c r="R2806" t="s">
        <v>7126</v>
      </c>
      <c r="S2806">
        <v>34446944638</v>
      </c>
      <c r="T2806">
        <v>149.05971</v>
      </c>
      <c r="U2806" t="s">
        <v>31</v>
      </c>
      <c r="V2806" t="s">
        <v>7127</v>
      </c>
      <c r="W2806" t="s">
        <v>23</v>
      </c>
    </row>
    <row r="2807" spans="1:23" x14ac:dyDescent="0.4">
      <c r="A2807">
        <v>2806</v>
      </c>
      <c r="B2807">
        <v>1</v>
      </c>
      <c r="C2807">
        <v>1</v>
      </c>
      <c r="D2807">
        <v>1</v>
      </c>
      <c r="E2807">
        <v>2</v>
      </c>
      <c r="F2807">
        <v>0.34101809655753001</v>
      </c>
      <c r="G2807">
        <v>-649.56297662218697</v>
      </c>
      <c r="H2807" t="s">
        <v>23</v>
      </c>
      <c r="I2807">
        <v>72.711734971005299</v>
      </c>
      <c r="J2807" t="s">
        <v>1644</v>
      </c>
      <c r="K2807" t="s">
        <v>25</v>
      </c>
      <c r="L2807" t="s">
        <v>1645</v>
      </c>
      <c r="M2807" t="s">
        <v>1646</v>
      </c>
      <c r="N2807" t="s">
        <v>28</v>
      </c>
      <c r="O2807" t="s">
        <v>1647</v>
      </c>
      <c r="P2807">
        <v>-1.39999998</v>
      </c>
      <c r="Q2807" t="s">
        <v>1648</v>
      </c>
      <c r="R2807" t="s">
        <v>1649</v>
      </c>
      <c r="S2807">
        <v>133122</v>
      </c>
      <c r="T2807">
        <v>575.22353639999994</v>
      </c>
      <c r="U2807" t="s">
        <v>31</v>
      </c>
      <c r="V2807" t="s">
        <v>5271</v>
      </c>
      <c r="W2807" t="s">
        <v>23</v>
      </c>
    </row>
    <row r="2808" spans="1:23" x14ac:dyDescent="0.4">
      <c r="A2808">
        <v>2807</v>
      </c>
      <c r="B2808">
        <v>1</v>
      </c>
      <c r="C2808">
        <v>1</v>
      </c>
      <c r="D2808">
        <v>1</v>
      </c>
      <c r="E2808">
        <v>2</v>
      </c>
      <c r="F2808">
        <v>0.34101809655753001</v>
      </c>
      <c r="G2808">
        <v>-649.56297662218697</v>
      </c>
      <c r="H2808">
        <v>0.70954773869346699</v>
      </c>
      <c r="I2808">
        <v>72.711734971005299</v>
      </c>
      <c r="J2808" t="s">
        <v>1644</v>
      </c>
      <c r="K2808" t="s">
        <v>25</v>
      </c>
      <c r="L2808" t="s">
        <v>1645</v>
      </c>
      <c r="M2808" t="s">
        <v>1646</v>
      </c>
      <c r="N2808" t="s">
        <v>28</v>
      </c>
      <c r="O2808" t="s">
        <v>1647</v>
      </c>
      <c r="P2808">
        <v>-1.39999998</v>
      </c>
      <c r="Q2808" t="s">
        <v>1648</v>
      </c>
      <c r="R2808" t="s">
        <v>1649</v>
      </c>
      <c r="S2808">
        <v>133122</v>
      </c>
      <c r="T2808">
        <v>575.22353639999994</v>
      </c>
      <c r="U2808" t="s">
        <v>31</v>
      </c>
      <c r="V2808" t="s">
        <v>14342</v>
      </c>
      <c r="W2808" t="s">
        <v>23</v>
      </c>
    </row>
    <row r="2809" spans="1:23" x14ac:dyDescent="0.4">
      <c r="A2809">
        <v>2808</v>
      </c>
      <c r="B2809">
        <v>1</v>
      </c>
      <c r="C2809">
        <v>1</v>
      </c>
      <c r="D2809">
        <v>1</v>
      </c>
      <c r="E2809">
        <v>1</v>
      </c>
      <c r="F2809">
        <v>0.34091333259511097</v>
      </c>
      <c r="G2809">
        <v>-59.792686593145099</v>
      </c>
      <c r="H2809">
        <v>0.999999999999999</v>
      </c>
      <c r="I2809">
        <v>22.848409004302301</v>
      </c>
      <c r="J2809" t="s">
        <v>1880</v>
      </c>
      <c r="K2809" t="s">
        <v>25</v>
      </c>
      <c r="L2809" t="s">
        <v>1881</v>
      </c>
      <c r="M2809" t="s">
        <v>1882</v>
      </c>
      <c r="N2809" t="s">
        <v>1883</v>
      </c>
      <c r="O2809" t="s">
        <v>1884</v>
      </c>
      <c r="P2809">
        <v>-1.5198652699999999</v>
      </c>
      <c r="Q2809" t="s">
        <v>1885</v>
      </c>
      <c r="R2809" t="s">
        <v>1886</v>
      </c>
      <c r="S2809">
        <v>25890152558</v>
      </c>
      <c r="T2809">
        <v>298.1146</v>
      </c>
      <c r="U2809" t="s">
        <v>31</v>
      </c>
      <c r="V2809" t="s">
        <v>14343</v>
      </c>
      <c r="W2809" t="s">
        <v>23</v>
      </c>
    </row>
    <row r="2810" spans="1:23" x14ac:dyDescent="0.4">
      <c r="A2810">
        <v>2809</v>
      </c>
      <c r="B2810">
        <v>1</v>
      </c>
      <c r="C2810">
        <v>1</v>
      </c>
      <c r="D2810">
        <v>1</v>
      </c>
      <c r="E2810">
        <v>1</v>
      </c>
      <c r="F2810">
        <v>0.34091333259511097</v>
      </c>
      <c r="G2810">
        <v>-59.792686593145099</v>
      </c>
      <c r="H2810" t="s">
        <v>23</v>
      </c>
      <c r="I2810">
        <v>22.848409004302301</v>
      </c>
      <c r="J2810" t="s">
        <v>1880</v>
      </c>
      <c r="K2810" t="s">
        <v>25</v>
      </c>
      <c r="L2810" t="s">
        <v>1881</v>
      </c>
      <c r="M2810" t="s">
        <v>1882</v>
      </c>
      <c r="N2810" t="s">
        <v>1883</v>
      </c>
      <c r="O2810" t="s">
        <v>1884</v>
      </c>
      <c r="P2810">
        <v>-1.5198652699999999</v>
      </c>
      <c r="Q2810" t="s">
        <v>1885</v>
      </c>
      <c r="R2810" t="s">
        <v>1886</v>
      </c>
      <c r="S2810">
        <v>25890152558</v>
      </c>
      <c r="T2810">
        <v>298.1146</v>
      </c>
      <c r="U2810" t="s">
        <v>31</v>
      </c>
      <c r="V2810" t="s">
        <v>4239</v>
      </c>
      <c r="W2810" t="s">
        <v>23</v>
      </c>
    </row>
    <row r="2811" spans="1:23" x14ac:dyDescent="0.4">
      <c r="A2811">
        <v>2810</v>
      </c>
      <c r="B2811">
        <v>1</v>
      </c>
      <c r="C2811">
        <v>1</v>
      </c>
      <c r="D2811">
        <v>1</v>
      </c>
      <c r="E2811">
        <v>1</v>
      </c>
      <c r="F2811">
        <v>0.34091092548927898</v>
      </c>
      <c r="G2811">
        <v>-11.207141454284701</v>
      </c>
      <c r="H2811" t="s">
        <v>23</v>
      </c>
      <c r="I2811">
        <v>113.820148480733</v>
      </c>
      <c r="J2811" t="s">
        <v>1973</v>
      </c>
      <c r="K2811" t="s">
        <v>25</v>
      </c>
      <c r="L2811" t="s">
        <v>1974</v>
      </c>
      <c r="M2811" t="s">
        <v>1975</v>
      </c>
      <c r="N2811" t="s">
        <v>1976</v>
      </c>
      <c r="O2811" t="s">
        <v>1977</v>
      </c>
      <c r="P2811">
        <v>1.36698294</v>
      </c>
      <c r="Q2811" t="s">
        <v>1978</v>
      </c>
      <c r="R2811" t="s">
        <v>1979</v>
      </c>
      <c r="S2811">
        <v>255847294</v>
      </c>
      <c r="T2811">
        <v>303.04993000000002</v>
      </c>
      <c r="U2811" t="s">
        <v>31</v>
      </c>
      <c r="V2811" t="s">
        <v>5725</v>
      </c>
      <c r="W2811" t="s">
        <v>23</v>
      </c>
    </row>
    <row r="2812" spans="1:23" x14ac:dyDescent="0.4">
      <c r="A2812">
        <v>2811</v>
      </c>
      <c r="B2812">
        <v>1</v>
      </c>
      <c r="C2812">
        <v>1</v>
      </c>
      <c r="D2812">
        <v>1</v>
      </c>
      <c r="E2812">
        <v>1</v>
      </c>
      <c r="F2812">
        <v>0.34091092548927898</v>
      </c>
      <c r="G2812">
        <v>-11.207141454284701</v>
      </c>
      <c r="H2812">
        <v>0.999999999999999</v>
      </c>
      <c r="I2812">
        <v>113.820148480733</v>
      </c>
      <c r="J2812" t="s">
        <v>1973</v>
      </c>
      <c r="K2812" t="s">
        <v>25</v>
      </c>
      <c r="L2812" t="s">
        <v>1974</v>
      </c>
      <c r="M2812" t="s">
        <v>1975</v>
      </c>
      <c r="N2812" t="s">
        <v>1976</v>
      </c>
      <c r="O2812" t="s">
        <v>1977</v>
      </c>
      <c r="P2812">
        <v>1.36698294</v>
      </c>
      <c r="Q2812" t="s">
        <v>1978</v>
      </c>
      <c r="R2812" t="s">
        <v>1979</v>
      </c>
      <c r="S2812">
        <v>255847294</v>
      </c>
      <c r="T2812">
        <v>303.04993000000002</v>
      </c>
      <c r="U2812" t="s">
        <v>31</v>
      </c>
      <c r="V2812" t="s">
        <v>14344</v>
      </c>
      <c r="W2812" t="s">
        <v>23</v>
      </c>
    </row>
    <row r="2813" spans="1:23" x14ac:dyDescent="0.4">
      <c r="A2813">
        <v>2812</v>
      </c>
      <c r="B2813">
        <v>1</v>
      </c>
      <c r="C2813">
        <v>1</v>
      </c>
      <c r="D2813">
        <v>1</v>
      </c>
      <c r="E2813">
        <v>1</v>
      </c>
      <c r="F2813">
        <v>0.34079169232242101</v>
      </c>
      <c r="G2813">
        <v>-8.3386804342913798</v>
      </c>
      <c r="H2813">
        <v>0.999999999999999</v>
      </c>
      <c r="I2813">
        <v>4.4788431752957498</v>
      </c>
      <c r="J2813" t="s">
        <v>2355</v>
      </c>
      <c r="K2813" t="s">
        <v>25</v>
      </c>
      <c r="L2813" t="s">
        <v>13923</v>
      </c>
      <c r="M2813" t="s">
        <v>13924</v>
      </c>
      <c r="N2813" t="s">
        <v>13925</v>
      </c>
      <c r="O2813" t="s">
        <v>13926</v>
      </c>
      <c r="P2813">
        <v>2.7000000499999999</v>
      </c>
      <c r="Q2813" t="s">
        <v>13927</v>
      </c>
      <c r="R2813" t="s">
        <v>13928</v>
      </c>
      <c r="S2813">
        <v>20900222</v>
      </c>
      <c r="T2813">
        <v>287.09140000000002</v>
      </c>
      <c r="U2813" t="s">
        <v>31</v>
      </c>
      <c r="V2813" t="s">
        <v>14345</v>
      </c>
      <c r="W2813" t="s">
        <v>23</v>
      </c>
    </row>
    <row r="2814" spans="1:23" x14ac:dyDescent="0.4">
      <c r="A2814">
        <v>2813</v>
      </c>
      <c r="B2814">
        <v>1</v>
      </c>
      <c r="C2814">
        <v>1</v>
      </c>
      <c r="D2814">
        <v>1</v>
      </c>
      <c r="E2814">
        <v>1</v>
      </c>
      <c r="F2814">
        <v>0.34079169232242101</v>
      </c>
      <c r="G2814">
        <v>-8.3386804342913798</v>
      </c>
      <c r="H2814" t="s">
        <v>23</v>
      </c>
      <c r="I2814">
        <v>4.4788431752957498</v>
      </c>
      <c r="J2814" t="s">
        <v>2355</v>
      </c>
      <c r="K2814" t="s">
        <v>25</v>
      </c>
      <c r="L2814" t="s">
        <v>13923</v>
      </c>
      <c r="M2814" t="s">
        <v>13924</v>
      </c>
      <c r="N2814" t="s">
        <v>13925</v>
      </c>
      <c r="O2814" t="s">
        <v>13926</v>
      </c>
      <c r="P2814">
        <v>2.7000000499999999</v>
      </c>
      <c r="Q2814" t="s">
        <v>13927</v>
      </c>
      <c r="R2814" t="s">
        <v>13928</v>
      </c>
      <c r="S2814">
        <v>20900222</v>
      </c>
      <c r="T2814">
        <v>287.09140000000002</v>
      </c>
      <c r="U2814" t="s">
        <v>31</v>
      </c>
      <c r="V2814" t="s">
        <v>14346</v>
      </c>
      <c r="W2814" t="s">
        <v>23</v>
      </c>
    </row>
    <row r="2815" spans="1:23" x14ac:dyDescent="0.4">
      <c r="A2815">
        <v>2814</v>
      </c>
      <c r="B2815">
        <v>1</v>
      </c>
      <c r="C2815">
        <v>1</v>
      </c>
      <c r="D2815">
        <v>1</v>
      </c>
      <c r="E2815">
        <v>1</v>
      </c>
      <c r="F2815">
        <v>0.34077448586468501</v>
      </c>
      <c r="G2815">
        <v>-22.0817637239461</v>
      </c>
      <c r="H2815">
        <v>0.999999999999999</v>
      </c>
      <c r="I2815">
        <v>46.139652374870003</v>
      </c>
      <c r="J2815" t="s">
        <v>3916</v>
      </c>
      <c r="K2815" t="s">
        <v>25</v>
      </c>
      <c r="L2815" t="s">
        <v>7121</v>
      </c>
      <c r="M2815" t="s">
        <v>7122</v>
      </c>
      <c r="N2815" t="s">
        <v>7123</v>
      </c>
      <c r="O2815" t="s">
        <v>7124</v>
      </c>
      <c r="P2815">
        <v>1.64881444</v>
      </c>
      <c r="Q2815" t="s">
        <v>7125</v>
      </c>
      <c r="R2815" t="s">
        <v>7126</v>
      </c>
      <c r="S2815">
        <v>34446944638</v>
      </c>
      <c r="T2815">
        <v>149.05970600000001</v>
      </c>
      <c r="U2815" t="s">
        <v>31</v>
      </c>
      <c r="V2815" t="s">
        <v>14347</v>
      </c>
      <c r="W2815" t="s">
        <v>23</v>
      </c>
    </row>
    <row r="2816" spans="1:23" x14ac:dyDescent="0.4">
      <c r="A2816">
        <v>2815</v>
      </c>
      <c r="B2816">
        <v>1</v>
      </c>
      <c r="C2816">
        <v>1</v>
      </c>
      <c r="D2816">
        <v>1</v>
      </c>
      <c r="E2816">
        <v>1</v>
      </c>
      <c r="F2816">
        <v>0.34077448586468501</v>
      </c>
      <c r="G2816">
        <v>-22.0817637239461</v>
      </c>
      <c r="H2816" t="s">
        <v>23</v>
      </c>
      <c r="I2816">
        <v>46.139652374870003</v>
      </c>
      <c r="J2816" t="s">
        <v>3916</v>
      </c>
      <c r="K2816" t="s">
        <v>25</v>
      </c>
      <c r="L2816" t="s">
        <v>7121</v>
      </c>
      <c r="M2816" t="s">
        <v>7122</v>
      </c>
      <c r="N2816" t="s">
        <v>7123</v>
      </c>
      <c r="O2816" t="s">
        <v>7124</v>
      </c>
      <c r="P2816">
        <v>1.64881444</v>
      </c>
      <c r="Q2816" t="s">
        <v>7125</v>
      </c>
      <c r="R2816" t="s">
        <v>7126</v>
      </c>
      <c r="S2816">
        <v>34446944638</v>
      </c>
      <c r="T2816">
        <v>149.05970600000001</v>
      </c>
      <c r="U2816" t="s">
        <v>31</v>
      </c>
      <c r="V2816" t="s">
        <v>7139</v>
      </c>
      <c r="W2816" t="s">
        <v>23</v>
      </c>
    </row>
    <row r="2817" spans="1:23" x14ac:dyDescent="0.4">
      <c r="A2817">
        <v>2816</v>
      </c>
      <c r="B2817">
        <v>1</v>
      </c>
      <c r="C2817">
        <v>1</v>
      </c>
      <c r="D2817">
        <v>1</v>
      </c>
      <c r="E2817">
        <v>1</v>
      </c>
      <c r="F2817">
        <v>0.34039291632294599</v>
      </c>
      <c r="G2817">
        <v>-30.641208234731401</v>
      </c>
      <c r="H2817" t="s">
        <v>23</v>
      </c>
      <c r="I2817">
        <v>23.162208365728699</v>
      </c>
      <c r="J2817" t="s">
        <v>4737</v>
      </c>
      <c r="K2817" t="s">
        <v>25</v>
      </c>
      <c r="L2817" t="s">
        <v>6546</v>
      </c>
      <c r="M2817" t="s">
        <v>6547</v>
      </c>
      <c r="N2817" t="s">
        <v>6548</v>
      </c>
      <c r="O2817" t="s">
        <v>6549</v>
      </c>
      <c r="P2817">
        <v>1.5</v>
      </c>
      <c r="Q2817" t="s">
        <v>6550</v>
      </c>
      <c r="R2817" t="s">
        <v>6551</v>
      </c>
      <c r="S2817">
        <v>222226814</v>
      </c>
      <c r="T2817">
        <v>225.07574990000001</v>
      </c>
      <c r="U2817" t="s">
        <v>31</v>
      </c>
      <c r="V2817" t="s">
        <v>6018</v>
      </c>
      <c r="W2817" t="s">
        <v>23</v>
      </c>
    </row>
    <row r="2818" spans="1:23" x14ac:dyDescent="0.4">
      <c r="A2818">
        <v>2817</v>
      </c>
      <c r="B2818">
        <v>1</v>
      </c>
      <c r="C2818">
        <v>1</v>
      </c>
      <c r="D2818">
        <v>1</v>
      </c>
      <c r="E2818">
        <v>1</v>
      </c>
      <c r="F2818">
        <v>0.34039291632294599</v>
      </c>
      <c r="G2818">
        <v>-30.641208234731401</v>
      </c>
      <c r="H2818">
        <v>0.999999999999999</v>
      </c>
      <c r="I2818">
        <v>23.162208365728699</v>
      </c>
      <c r="J2818" t="s">
        <v>4737</v>
      </c>
      <c r="K2818" t="s">
        <v>25</v>
      </c>
      <c r="L2818" t="s">
        <v>6546</v>
      </c>
      <c r="M2818" t="s">
        <v>6547</v>
      </c>
      <c r="N2818" t="s">
        <v>6548</v>
      </c>
      <c r="O2818" t="s">
        <v>6549</v>
      </c>
      <c r="P2818">
        <v>1.5</v>
      </c>
      <c r="Q2818" t="s">
        <v>6550</v>
      </c>
      <c r="R2818" t="s">
        <v>6551</v>
      </c>
      <c r="S2818">
        <v>222226814</v>
      </c>
      <c r="T2818">
        <v>225.07574990000001</v>
      </c>
      <c r="U2818" t="s">
        <v>31</v>
      </c>
      <c r="V2818" t="s">
        <v>14348</v>
      </c>
      <c r="W2818" t="s">
        <v>23</v>
      </c>
    </row>
    <row r="2819" spans="1:23" x14ac:dyDescent="0.4">
      <c r="A2819">
        <v>2818</v>
      </c>
      <c r="B2819">
        <v>1</v>
      </c>
      <c r="C2819">
        <v>1</v>
      </c>
      <c r="D2819">
        <v>1</v>
      </c>
      <c r="E2819">
        <v>1</v>
      </c>
      <c r="F2819">
        <v>0.33977703141569998</v>
      </c>
      <c r="G2819">
        <v>-12.1005279806591</v>
      </c>
      <c r="H2819">
        <v>0.999999999999999</v>
      </c>
      <c r="I2819">
        <v>14.1841677173893</v>
      </c>
      <c r="J2819" t="s">
        <v>2044</v>
      </c>
      <c r="K2819" t="s">
        <v>25</v>
      </c>
      <c r="L2819" t="s">
        <v>4408</v>
      </c>
      <c r="M2819" t="s">
        <v>4409</v>
      </c>
      <c r="N2819" t="s">
        <v>4410</v>
      </c>
      <c r="O2819" t="s">
        <v>4411</v>
      </c>
      <c r="P2819">
        <v>-0.80000001200000004</v>
      </c>
      <c r="Q2819" t="s">
        <v>4412</v>
      </c>
      <c r="R2819" t="s">
        <v>4413</v>
      </c>
      <c r="S2819">
        <v>8610693214</v>
      </c>
      <c r="T2819">
        <v>579.17083209999998</v>
      </c>
      <c r="U2819" t="s">
        <v>31</v>
      </c>
      <c r="V2819" t="s">
        <v>14349</v>
      </c>
      <c r="W2819" t="s">
        <v>23</v>
      </c>
    </row>
    <row r="2820" spans="1:23" x14ac:dyDescent="0.4">
      <c r="A2820">
        <v>2819</v>
      </c>
      <c r="B2820">
        <v>1</v>
      </c>
      <c r="C2820">
        <v>1</v>
      </c>
      <c r="D2820">
        <v>1</v>
      </c>
      <c r="E2820">
        <v>1</v>
      </c>
      <c r="F2820">
        <v>0.33977703141569998</v>
      </c>
      <c r="G2820">
        <v>-12.1005279806591</v>
      </c>
      <c r="H2820" t="s">
        <v>23</v>
      </c>
      <c r="I2820">
        <v>14.1841677173893</v>
      </c>
      <c r="J2820" t="s">
        <v>2044</v>
      </c>
      <c r="K2820" t="s">
        <v>25</v>
      </c>
      <c r="L2820" t="s">
        <v>4408</v>
      </c>
      <c r="M2820" t="s">
        <v>4409</v>
      </c>
      <c r="N2820" t="s">
        <v>4410</v>
      </c>
      <c r="O2820" t="s">
        <v>4411</v>
      </c>
      <c r="P2820">
        <v>-0.80000001200000004</v>
      </c>
      <c r="Q2820" t="s">
        <v>4412</v>
      </c>
      <c r="R2820" t="s">
        <v>4413</v>
      </c>
      <c r="S2820">
        <v>8610693214</v>
      </c>
      <c r="T2820">
        <v>579.17083209999998</v>
      </c>
      <c r="U2820" t="s">
        <v>31</v>
      </c>
      <c r="V2820" t="s">
        <v>4667</v>
      </c>
      <c r="W2820" t="s">
        <v>23</v>
      </c>
    </row>
    <row r="2821" spans="1:23" x14ac:dyDescent="0.4">
      <c r="A2821">
        <v>2820</v>
      </c>
      <c r="B2821">
        <v>1</v>
      </c>
      <c r="C2821">
        <v>1</v>
      </c>
      <c r="D2821">
        <v>1</v>
      </c>
      <c r="E2821">
        <v>1</v>
      </c>
      <c r="F2821">
        <v>0.33974077802215202</v>
      </c>
      <c r="G2821">
        <v>-59.704163952033198</v>
      </c>
      <c r="H2821" t="s">
        <v>23</v>
      </c>
      <c r="I2821">
        <v>21.266124481748701</v>
      </c>
      <c r="J2821" t="s">
        <v>3427</v>
      </c>
      <c r="K2821" t="s">
        <v>25</v>
      </c>
      <c r="L2821" t="s">
        <v>6495</v>
      </c>
      <c r="M2821" t="s">
        <v>6496</v>
      </c>
      <c r="N2821" t="s">
        <v>6497</v>
      </c>
      <c r="O2821" t="s">
        <v>6498</v>
      </c>
      <c r="P2821">
        <v>-2</v>
      </c>
      <c r="Q2821" t="s">
        <v>6499</v>
      </c>
      <c r="R2821" t="s">
        <v>6500</v>
      </c>
      <c r="S2821">
        <v>70838646</v>
      </c>
      <c r="T2821">
        <v>375.12857339999999</v>
      </c>
      <c r="U2821" t="s">
        <v>31</v>
      </c>
      <c r="V2821" t="s">
        <v>8293</v>
      </c>
      <c r="W2821" t="s">
        <v>23</v>
      </c>
    </row>
    <row r="2822" spans="1:23" x14ac:dyDescent="0.4">
      <c r="A2822">
        <v>2821</v>
      </c>
      <c r="B2822">
        <v>1</v>
      </c>
      <c r="C2822">
        <v>1</v>
      </c>
      <c r="D2822">
        <v>1</v>
      </c>
      <c r="E2822">
        <v>1</v>
      </c>
      <c r="F2822">
        <v>0.33974077802215202</v>
      </c>
      <c r="G2822">
        <v>-59.704163952033198</v>
      </c>
      <c r="H2822">
        <v>0.99748743718592903</v>
      </c>
      <c r="I2822">
        <v>21.266124481748701</v>
      </c>
      <c r="J2822" t="s">
        <v>3427</v>
      </c>
      <c r="K2822" t="s">
        <v>25</v>
      </c>
      <c r="L2822" t="s">
        <v>6495</v>
      </c>
      <c r="M2822" t="s">
        <v>6496</v>
      </c>
      <c r="N2822" t="s">
        <v>6497</v>
      </c>
      <c r="O2822" t="s">
        <v>6498</v>
      </c>
      <c r="P2822">
        <v>-2</v>
      </c>
      <c r="Q2822" t="s">
        <v>6499</v>
      </c>
      <c r="R2822" t="s">
        <v>6500</v>
      </c>
      <c r="S2822">
        <v>70838646</v>
      </c>
      <c r="T2822">
        <v>375.12857339999999</v>
      </c>
      <c r="U2822" t="s">
        <v>31</v>
      </c>
      <c r="V2822" t="s">
        <v>14350</v>
      </c>
      <c r="W2822" t="s">
        <v>23</v>
      </c>
    </row>
    <row r="2823" spans="1:23" x14ac:dyDescent="0.4">
      <c r="A2823">
        <v>2822</v>
      </c>
      <c r="B2823">
        <v>1</v>
      </c>
      <c r="C2823">
        <v>1</v>
      </c>
      <c r="D2823">
        <v>1</v>
      </c>
      <c r="E2823">
        <v>1</v>
      </c>
      <c r="F2823">
        <v>0.33958095690290302</v>
      </c>
      <c r="G2823">
        <v>-355.87272243643798</v>
      </c>
      <c r="H2823">
        <v>0.999999999999999</v>
      </c>
      <c r="I2823">
        <v>54.121800790207097</v>
      </c>
      <c r="J2823" t="s">
        <v>4243</v>
      </c>
      <c r="K2823" t="s">
        <v>25</v>
      </c>
      <c r="L2823" t="s">
        <v>4244</v>
      </c>
      <c r="M2823" t="s">
        <v>4245</v>
      </c>
      <c r="N2823" t="s">
        <v>4246</v>
      </c>
      <c r="O2823" t="s">
        <v>4247</v>
      </c>
      <c r="P2823">
        <v>7.0999999000000003</v>
      </c>
      <c r="Q2823">
        <v>1901232</v>
      </c>
      <c r="R2823" t="s">
        <v>4248</v>
      </c>
      <c r="S2823">
        <v>67108866</v>
      </c>
      <c r="T2823">
        <v>509.1289673</v>
      </c>
      <c r="U2823" t="s">
        <v>31</v>
      </c>
      <c r="V2823" t="s">
        <v>14351</v>
      </c>
      <c r="W2823" t="s">
        <v>23</v>
      </c>
    </row>
    <row r="2824" spans="1:23" x14ac:dyDescent="0.4">
      <c r="A2824">
        <v>2823</v>
      </c>
      <c r="B2824">
        <v>1</v>
      </c>
      <c r="C2824">
        <v>1</v>
      </c>
      <c r="D2824">
        <v>1</v>
      </c>
      <c r="E2824">
        <v>1</v>
      </c>
      <c r="F2824">
        <v>0.33958095690290302</v>
      </c>
      <c r="G2824">
        <v>-355.87272243643798</v>
      </c>
      <c r="H2824" t="s">
        <v>23</v>
      </c>
      <c r="I2824">
        <v>54.121800790207097</v>
      </c>
      <c r="J2824" t="s">
        <v>4243</v>
      </c>
      <c r="K2824" t="s">
        <v>25</v>
      </c>
      <c r="L2824" t="s">
        <v>4244</v>
      </c>
      <c r="M2824" t="s">
        <v>4245</v>
      </c>
      <c r="N2824" t="s">
        <v>4246</v>
      </c>
      <c r="O2824" t="s">
        <v>4247</v>
      </c>
      <c r="P2824">
        <v>7.0999999000000003</v>
      </c>
      <c r="Q2824">
        <v>1901232</v>
      </c>
      <c r="R2824" t="s">
        <v>4248</v>
      </c>
      <c r="S2824">
        <v>67108866</v>
      </c>
      <c r="T2824">
        <v>509.1289673</v>
      </c>
      <c r="U2824" t="s">
        <v>31</v>
      </c>
      <c r="V2824" t="s">
        <v>4250</v>
      </c>
      <c r="W2824" t="s">
        <v>23</v>
      </c>
    </row>
    <row r="2825" spans="1:23" x14ac:dyDescent="0.4">
      <c r="A2825">
        <v>2824</v>
      </c>
      <c r="B2825">
        <v>1</v>
      </c>
      <c r="C2825">
        <v>1</v>
      </c>
      <c r="D2825">
        <v>1</v>
      </c>
      <c r="E2825">
        <v>1</v>
      </c>
      <c r="F2825">
        <v>0.339265490480822</v>
      </c>
      <c r="G2825">
        <v>-8.9804788668863793</v>
      </c>
      <c r="H2825" t="s">
        <v>23</v>
      </c>
      <c r="I2825">
        <v>10.6370488183513</v>
      </c>
      <c r="J2825" t="s">
        <v>4316</v>
      </c>
      <c r="K2825" t="s">
        <v>25</v>
      </c>
      <c r="L2825" t="s">
        <v>4317</v>
      </c>
      <c r="M2825" t="s">
        <v>4318</v>
      </c>
      <c r="N2825" t="s">
        <v>4319</v>
      </c>
      <c r="O2825" t="s">
        <v>4320</v>
      </c>
      <c r="P2825">
        <v>3.2000000499999999</v>
      </c>
      <c r="Q2825" t="s">
        <v>4321</v>
      </c>
      <c r="R2825" t="s">
        <v>4322</v>
      </c>
      <c r="S2825">
        <v>88009086</v>
      </c>
      <c r="T2825">
        <v>257.08083529999999</v>
      </c>
      <c r="U2825" t="s">
        <v>31</v>
      </c>
      <c r="V2825" t="s">
        <v>6154</v>
      </c>
      <c r="W2825" t="s">
        <v>23</v>
      </c>
    </row>
    <row r="2826" spans="1:23" x14ac:dyDescent="0.4">
      <c r="A2826">
        <v>2825</v>
      </c>
      <c r="B2826">
        <v>1</v>
      </c>
      <c r="C2826">
        <v>1</v>
      </c>
      <c r="D2826">
        <v>1</v>
      </c>
      <c r="E2826">
        <v>1</v>
      </c>
      <c r="F2826">
        <v>0.339265490480822</v>
      </c>
      <c r="G2826">
        <v>-8.9804788668863793</v>
      </c>
      <c r="H2826">
        <v>0.999999999999999</v>
      </c>
      <c r="I2826">
        <v>10.6370488183513</v>
      </c>
      <c r="J2826" t="s">
        <v>4316</v>
      </c>
      <c r="K2826" t="s">
        <v>25</v>
      </c>
      <c r="L2826" t="s">
        <v>4317</v>
      </c>
      <c r="M2826" t="s">
        <v>4318</v>
      </c>
      <c r="N2826" t="s">
        <v>4319</v>
      </c>
      <c r="O2826" t="s">
        <v>4320</v>
      </c>
      <c r="P2826">
        <v>3.2000000499999999</v>
      </c>
      <c r="Q2826" t="s">
        <v>4321</v>
      </c>
      <c r="R2826" t="s">
        <v>4322</v>
      </c>
      <c r="S2826">
        <v>88009086</v>
      </c>
      <c r="T2826">
        <v>257.08083529999999</v>
      </c>
      <c r="U2826" t="s">
        <v>31</v>
      </c>
      <c r="V2826" t="s">
        <v>14352</v>
      </c>
      <c r="W2826" t="s">
        <v>23</v>
      </c>
    </row>
    <row r="2827" spans="1:23" x14ac:dyDescent="0.4">
      <c r="A2827">
        <v>2826</v>
      </c>
      <c r="B2827">
        <v>1</v>
      </c>
      <c r="C2827">
        <v>1</v>
      </c>
      <c r="D2827">
        <v>1</v>
      </c>
      <c r="E2827">
        <v>1</v>
      </c>
      <c r="F2827">
        <v>0.33855087549282897</v>
      </c>
      <c r="G2827">
        <v>-15.876620274897499</v>
      </c>
      <c r="H2827" t="s">
        <v>23</v>
      </c>
      <c r="I2827">
        <v>34.105868012948697</v>
      </c>
      <c r="J2827" t="s">
        <v>5976</v>
      </c>
      <c r="K2827" t="s">
        <v>25</v>
      </c>
      <c r="L2827" t="s">
        <v>7111</v>
      </c>
      <c r="M2827" t="s">
        <v>7112</v>
      </c>
      <c r="N2827" t="s">
        <v>7113</v>
      </c>
      <c r="O2827" t="s">
        <v>7114</v>
      </c>
      <c r="P2827">
        <v>-2.0999998999999998</v>
      </c>
      <c r="Q2827" t="s">
        <v>7115</v>
      </c>
      <c r="R2827" t="s">
        <v>7116</v>
      </c>
      <c r="S2827">
        <v>3719250</v>
      </c>
      <c r="T2827">
        <v>771.23422019999998</v>
      </c>
      <c r="U2827" t="s">
        <v>31</v>
      </c>
      <c r="V2827" t="s">
        <v>8273</v>
      </c>
      <c r="W2827" t="s">
        <v>23</v>
      </c>
    </row>
    <row r="2828" spans="1:23" x14ac:dyDescent="0.4">
      <c r="A2828">
        <v>2827</v>
      </c>
      <c r="B2828">
        <v>1</v>
      </c>
      <c r="C2828">
        <v>1</v>
      </c>
      <c r="D2828">
        <v>1</v>
      </c>
      <c r="E2828">
        <v>1</v>
      </c>
      <c r="F2828">
        <v>0.33855087549282897</v>
      </c>
      <c r="G2828">
        <v>-15.876620274897499</v>
      </c>
      <c r="H2828">
        <v>0.999999999999999</v>
      </c>
      <c r="I2828">
        <v>34.105868012948697</v>
      </c>
      <c r="J2828" t="s">
        <v>5976</v>
      </c>
      <c r="K2828" t="s">
        <v>25</v>
      </c>
      <c r="L2828" t="s">
        <v>7111</v>
      </c>
      <c r="M2828" t="s">
        <v>7112</v>
      </c>
      <c r="N2828" t="s">
        <v>7113</v>
      </c>
      <c r="O2828" t="s">
        <v>7114</v>
      </c>
      <c r="P2828">
        <v>-2.0999998999999998</v>
      </c>
      <c r="Q2828" t="s">
        <v>7115</v>
      </c>
      <c r="R2828" t="s">
        <v>7116</v>
      </c>
      <c r="S2828">
        <v>3719250</v>
      </c>
      <c r="T2828">
        <v>771.23422019999998</v>
      </c>
      <c r="U2828" t="s">
        <v>31</v>
      </c>
      <c r="V2828" t="s">
        <v>14353</v>
      </c>
      <c r="W2828" t="s">
        <v>23</v>
      </c>
    </row>
    <row r="2829" spans="1:23" x14ac:dyDescent="0.4">
      <c r="A2829">
        <v>2828</v>
      </c>
      <c r="B2829">
        <v>1</v>
      </c>
      <c r="C2829">
        <v>2</v>
      </c>
      <c r="D2829">
        <v>1</v>
      </c>
      <c r="E2829">
        <v>2</v>
      </c>
      <c r="F2829">
        <v>0.33841125840195702</v>
      </c>
      <c r="G2829">
        <v>-19.0602970951917</v>
      </c>
      <c r="H2829">
        <v>6.2311557788944698E-2</v>
      </c>
      <c r="I2829">
        <v>39.031362380611803</v>
      </c>
      <c r="J2829" t="s">
        <v>4010</v>
      </c>
      <c r="K2829" t="s">
        <v>25</v>
      </c>
      <c r="L2829" t="s">
        <v>14354</v>
      </c>
      <c r="M2829" t="s">
        <v>14355</v>
      </c>
      <c r="N2829" t="s">
        <v>14356</v>
      </c>
      <c r="O2829" t="s">
        <v>14357</v>
      </c>
      <c r="P2829">
        <v>0.69999998799999996</v>
      </c>
      <c r="Q2829" t="s">
        <v>14358</v>
      </c>
      <c r="R2829" t="s">
        <v>14359</v>
      </c>
      <c r="S2829">
        <v>3989590</v>
      </c>
      <c r="T2829">
        <v>451.12348800000001</v>
      </c>
      <c r="U2829" t="s">
        <v>31</v>
      </c>
      <c r="V2829" t="s">
        <v>14360</v>
      </c>
      <c r="W2829" t="s">
        <v>23</v>
      </c>
    </row>
    <row r="2830" spans="1:23" x14ac:dyDescent="0.4">
      <c r="A2830">
        <v>2829</v>
      </c>
      <c r="B2830">
        <v>1</v>
      </c>
      <c r="C2830">
        <v>2</v>
      </c>
      <c r="D2830">
        <v>1</v>
      </c>
      <c r="E2830">
        <v>1</v>
      </c>
      <c r="F2830">
        <v>0.33760373425953399</v>
      </c>
      <c r="G2830">
        <v>-7.4710823352235796</v>
      </c>
      <c r="H2830" t="s">
        <v>23</v>
      </c>
      <c r="I2830">
        <v>88.942238342185803</v>
      </c>
      <c r="J2830" t="s">
        <v>1973</v>
      </c>
      <c r="K2830" t="s">
        <v>25</v>
      </c>
      <c r="L2830" t="s">
        <v>1974</v>
      </c>
      <c r="M2830" t="s">
        <v>1975</v>
      </c>
      <c r="N2830" t="s">
        <v>1976</v>
      </c>
      <c r="O2830" t="s">
        <v>1977</v>
      </c>
      <c r="P2830">
        <v>1.36698294</v>
      </c>
      <c r="Q2830" t="s">
        <v>1978</v>
      </c>
      <c r="R2830" t="s">
        <v>1979</v>
      </c>
      <c r="S2830">
        <v>255847294</v>
      </c>
      <c r="T2830">
        <v>303.04992909999999</v>
      </c>
      <c r="U2830" t="s">
        <v>31</v>
      </c>
      <c r="V2830" t="s">
        <v>7881</v>
      </c>
      <c r="W2830" t="s">
        <v>23</v>
      </c>
    </row>
    <row r="2831" spans="1:23" x14ac:dyDescent="0.4">
      <c r="A2831">
        <v>2830</v>
      </c>
      <c r="B2831">
        <v>1</v>
      </c>
      <c r="C2831">
        <v>2</v>
      </c>
      <c r="D2831">
        <v>1</v>
      </c>
      <c r="E2831">
        <v>1</v>
      </c>
      <c r="F2831">
        <v>0.33760373425953399</v>
      </c>
      <c r="G2831">
        <v>-7.4710823352235796</v>
      </c>
      <c r="H2831">
        <v>0.999999999999999</v>
      </c>
      <c r="I2831">
        <v>88.942238342185803</v>
      </c>
      <c r="J2831" t="s">
        <v>1973</v>
      </c>
      <c r="K2831" t="s">
        <v>25</v>
      </c>
      <c r="L2831" t="s">
        <v>1974</v>
      </c>
      <c r="M2831" t="s">
        <v>1975</v>
      </c>
      <c r="N2831" t="s">
        <v>1976</v>
      </c>
      <c r="O2831" t="s">
        <v>1977</v>
      </c>
      <c r="P2831">
        <v>1.36698294</v>
      </c>
      <c r="Q2831" t="s">
        <v>1978</v>
      </c>
      <c r="R2831" t="s">
        <v>1979</v>
      </c>
      <c r="S2831">
        <v>255847294</v>
      </c>
      <c r="T2831">
        <v>303.04992909999999</v>
      </c>
      <c r="U2831" t="s">
        <v>31</v>
      </c>
      <c r="V2831" t="s">
        <v>14361</v>
      </c>
      <c r="W2831" t="s">
        <v>23</v>
      </c>
    </row>
    <row r="2832" spans="1:23" x14ac:dyDescent="0.4">
      <c r="A2832">
        <v>2831</v>
      </c>
      <c r="B2832">
        <v>1</v>
      </c>
      <c r="C2832">
        <v>1</v>
      </c>
      <c r="D2832">
        <v>1</v>
      </c>
      <c r="E2832">
        <v>1</v>
      </c>
      <c r="F2832">
        <v>0.33757257785179001</v>
      </c>
      <c r="G2832">
        <v>-6.4378432732643898</v>
      </c>
      <c r="H2832" t="s">
        <v>23</v>
      </c>
      <c r="I2832">
        <v>28.676286857397599</v>
      </c>
      <c r="J2832" t="s">
        <v>1437</v>
      </c>
      <c r="K2832" t="s">
        <v>25</v>
      </c>
      <c r="L2832" t="s">
        <v>4354</v>
      </c>
      <c r="M2832" t="s">
        <v>4355</v>
      </c>
      <c r="N2832" t="s">
        <v>4356</v>
      </c>
      <c r="O2832" t="s">
        <v>4357</v>
      </c>
      <c r="P2832">
        <v>0.45081716799999999</v>
      </c>
      <c r="Q2832" t="s">
        <v>4358</v>
      </c>
      <c r="R2832" t="s">
        <v>4359</v>
      </c>
      <c r="S2832">
        <v>20900222</v>
      </c>
      <c r="T2832">
        <v>433.11292329999998</v>
      </c>
      <c r="U2832" t="s">
        <v>31</v>
      </c>
      <c r="V2832" t="s">
        <v>5274</v>
      </c>
      <c r="W2832" t="s">
        <v>23</v>
      </c>
    </row>
    <row r="2833" spans="1:23" x14ac:dyDescent="0.4">
      <c r="A2833">
        <v>2832</v>
      </c>
      <c r="B2833">
        <v>1</v>
      </c>
      <c r="C2833">
        <v>1</v>
      </c>
      <c r="D2833">
        <v>1</v>
      </c>
      <c r="E2833">
        <v>1</v>
      </c>
      <c r="F2833">
        <v>0.33757257785179001</v>
      </c>
      <c r="G2833">
        <v>-6.4378432732643898</v>
      </c>
      <c r="H2833">
        <v>0.98190954773869299</v>
      </c>
      <c r="I2833">
        <v>28.676286857397599</v>
      </c>
      <c r="J2833" t="s">
        <v>1437</v>
      </c>
      <c r="K2833" t="s">
        <v>25</v>
      </c>
      <c r="L2833" t="s">
        <v>4354</v>
      </c>
      <c r="M2833" t="s">
        <v>4355</v>
      </c>
      <c r="N2833" t="s">
        <v>4356</v>
      </c>
      <c r="O2833" t="s">
        <v>4357</v>
      </c>
      <c r="P2833">
        <v>0.45081716799999999</v>
      </c>
      <c r="Q2833" t="s">
        <v>4358</v>
      </c>
      <c r="R2833" t="s">
        <v>4359</v>
      </c>
      <c r="S2833">
        <v>20900222</v>
      </c>
      <c r="T2833">
        <v>433.11292329999998</v>
      </c>
      <c r="U2833" t="s">
        <v>31</v>
      </c>
      <c r="V2833" t="s">
        <v>14362</v>
      </c>
      <c r="W2833" t="s">
        <v>23</v>
      </c>
    </row>
    <row r="2834" spans="1:23" x14ac:dyDescent="0.4">
      <c r="A2834">
        <v>2833</v>
      </c>
      <c r="B2834">
        <v>1</v>
      </c>
      <c r="C2834">
        <v>1</v>
      </c>
      <c r="D2834">
        <v>1</v>
      </c>
      <c r="E2834">
        <v>1</v>
      </c>
      <c r="F2834">
        <v>0.33738177900092298</v>
      </c>
      <c r="G2834">
        <v>-14.232385376924199</v>
      </c>
      <c r="H2834" t="s">
        <v>23</v>
      </c>
      <c r="I2834">
        <v>25.7028554520524</v>
      </c>
      <c r="J2834" t="s">
        <v>1408</v>
      </c>
      <c r="K2834" t="s">
        <v>25</v>
      </c>
      <c r="L2834" t="s">
        <v>1409</v>
      </c>
      <c r="M2834" t="s">
        <v>1410</v>
      </c>
      <c r="N2834" t="s">
        <v>1411</v>
      </c>
      <c r="O2834" t="s">
        <v>1412</v>
      </c>
      <c r="P2834">
        <v>2.3777244099999999</v>
      </c>
      <c r="Q2834" t="s">
        <v>1413</v>
      </c>
      <c r="R2834" t="s">
        <v>1414</v>
      </c>
      <c r="S2834">
        <v>2779202</v>
      </c>
      <c r="T2834">
        <v>289.15466900000001</v>
      </c>
      <c r="U2834" t="s">
        <v>31</v>
      </c>
      <c r="V2834" t="s">
        <v>3146</v>
      </c>
      <c r="W2834" t="s">
        <v>23</v>
      </c>
    </row>
    <row r="2835" spans="1:23" x14ac:dyDescent="0.4">
      <c r="A2835">
        <v>2834</v>
      </c>
      <c r="B2835">
        <v>1</v>
      </c>
      <c r="C2835">
        <v>1</v>
      </c>
      <c r="D2835">
        <v>1</v>
      </c>
      <c r="E2835">
        <v>1</v>
      </c>
      <c r="F2835">
        <v>0.33738177900092298</v>
      </c>
      <c r="G2835">
        <v>-14.232385376924199</v>
      </c>
      <c r="H2835">
        <v>0.999999999999999</v>
      </c>
      <c r="I2835">
        <v>25.7028554520524</v>
      </c>
      <c r="J2835" t="s">
        <v>1408</v>
      </c>
      <c r="K2835" t="s">
        <v>25</v>
      </c>
      <c r="L2835" t="s">
        <v>1409</v>
      </c>
      <c r="M2835" t="s">
        <v>1410</v>
      </c>
      <c r="N2835" t="s">
        <v>1411</v>
      </c>
      <c r="O2835" t="s">
        <v>1412</v>
      </c>
      <c r="P2835">
        <v>2.3777244099999999</v>
      </c>
      <c r="Q2835" t="s">
        <v>1413</v>
      </c>
      <c r="R2835" t="s">
        <v>1414</v>
      </c>
      <c r="S2835">
        <v>2779202</v>
      </c>
      <c r="T2835">
        <v>289.15466900000001</v>
      </c>
      <c r="U2835" t="s">
        <v>31</v>
      </c>
      <c r="V2835" t="s">
        <v>14363</v>
      </c>
      <c r="W2835" t="s">
        <v>23</v>
      </c>
    </row>
    <row r="2836" spans="1:23" x14ac:dyDescent="0.4">
      <c r="A2836">
        <v>2835</v>
      </c>
      <c r="B2836">
        <v>1</v>
      </c>
      <c r="C2836">
        <v>1</v>
      </c>
      <c r="D2836">
        <v>1</v>
      </c>
      <c r="E2836">
        <v>1</v>
      </c>
      <c r="F2836">
        <v>0.33679476507558098</v>
      </c>
      <c r="G2836">
        <v>-20.1633807302522</v>
      </c>
      <c r="H2836" t="s">
        <v>23</v>
      </c>
      <c r="I2836">
        <v>48.006356216386799</v>
      </c>
      <c r="J2836" t="s">
        <v>2580</v>
      </c>
      <c r="K2836" t="s">
        <v>25</v>
      </c>
      <c r="L2836" t="s">
        <v>14364</v>
      </c>
      <c r="M2836" t="s">
        <v>14365</v>
      </c>
      <c r="N2836" t="s">
        <v>14366</v>
      </c>
      <c r="O2836" t="s">
        <v>14367</v>
      </c>
      <c r="P2836">
        <v>2.5</v>
      </c>
      <c r="Q2836" t="s">
        <v>14368</v>
      </c>
      <c r="R2836" t="s">
        <v>14369</v>
      </c>
      <c r="S2836">
        <v>3719238</v>
      </c>
      <c r="T2836">
        <v>781.47326869999995</v>
      </c>
      <c r="U2836" t="s">
        <v>31</v>
      </c>
      <c r="V2836" t="s">
        <v>2587</v>
      </c>
      <c r="W2836" t="s">
        <v>23</v>
      </c>
    </row>
    <row r="2837" spans="1:23" x14ac:dyDescent="0.4">
      <c r="A2837">
        <v>2836</v>
      </c>
      <c r="B2837">
        <v>1</v>
      </c>
      <c r="C2837">
        <v>1</v>
      </c>
      <c r="D2837">
        <v>1</v>
      </c>
      <c r="E2837">
        <v>1</v>
      </c>
      <c r="F2837">
        <v>0.33679476507558098</v>
      </c>
      <c r="G2837">
        <v>-20.1633807302522</v>
      </c>
      <c r="H2837">
        <v>0.999999999999999</v>
      </c>
      <c r="I2837">
        <v>48.006356216386799</v>
      </c>
      <c r="J2837" t="s">
        <v>2580</v>
      </c>
      <c r="K2837" t="s">
        <v>25</v>
      </c>
      <c r="L2837" t="s">
        <v>14364</v>
      </c>
      <c r="M2837" t="s">
        <v>14365</v>
      </c>
      <c r="N2837" t="s">
        <v>14366</v>
      </c>
      <c r="O2837" t="s">
        <v>14367</v>
      </c>
      <c r="P2837">
        <v>2.5</v>
      </c>
      <c r="Q2837" t="s">
        <v>14368</v>
      </c>
      <c r="R2837" t="s">
        <v>14369</v>
      </c>
      <c r="S2837">
        <v>3719238</v>
      </c>
      <c r="T2837">
        <v>781.47326869999995</v>
      </c>
      <c r="U2837" t="s">
        <v>31</v>
      </c>
      <c r="V2837" t="s">
        <v>14370</v>
      </c>
      <c r="W2837" t="s">
        <v>23</v>
      </c>
    </row>
    <row r="2838" spans="1:23" x14ac:dyDescent="0.4">
      <c r="A2838">
        <v>2837</v>
      </c>
      <c r="B2838">
        <v>1</v>
      </c>
      <c r="C2838">
        <v>1</v>
      </c>
      <c r="D2838">
        <v>1</v>
      </c>
      <c r="E2838">
        <v>1</v>
      </c>
      <c r="F2838">
        <v>0.33674780532591198</v>
      </c>
      <c r="G2838">
        <v>-9.2242731636534803</v>
      </c>
      <c r="H2838">
        <v>0.999999999999999</v>
      </c>
      <c r="I2838">
        <v>102.492798013137</v>
      </c>
      <c r="J2838" t="s">
        <v>1785</v>
      </c>
      <c r="K2838" t="s">
        <v>25</v>
      </c>
      <c r="L2838" t="s">
        <v>14161</v>
      </c>
      <c r="M2838" t="s">
        <v>14162</v>
      </c>
      <c r="N2838" t="s">
        <v>14163</v>
      </c>
      <c r="O2838" t="s">
        <v>14164</v>
      </c>
      <c r="P2838">
        <v>2.5</v>
      </c>
      <c r="Q2838" t="s">
        <v>14165</v>
      </c>
      <c r="R2838" t="s">
        <v>14166</v>
      </c>
      <c r="S2838">
        <v>121563518</v>
      </c>
      <c r="T2838">
        <v>255.0652</v>
      </c>
      <c r="U2838" t="s">
        <v>31</v>
      </c>
      <c r="V2838" t="s">
        <v>14371</v>
      </c>
      <c r="W2838" t="s">
        <v>23</v>
      </c>
    </row>
    <row r="2839" spans="1:23" x14ac:dyDescent="0.4">
      <c r="A2839">
        <v>2838</v>
      </c>
      <c r="B2839">
        <v>1</v>
      </c>
      <c r="C2839">
        <v>1</v>
      </c>
      <c r="D2839">
        <v>1</v>
      </c>
      <c r="E2839">
        <v>1</v>
      </c>
      <c r="F2839">
        <v>0.33674780532591198</v>
      </c>
      <c r="G2839">
        <v>-9.2242731636534803</v>
      </c>
      <c r="H2839" t="s">
        <v>23</v>
      </c>
      <c r="I2839">
        <v>102.492798013137</v>
      </c>
      <c r="J2839" t="s">
        <v>1785</v>
      </c>
      <c r="K2839" t="s">
        <v>25</v>
      </c>
      <c r="L2839" t="s">
        <v>14161</v>
      </c>
      <c r="M2839" t="s">
        <v>14162</v>
      </c>
      <c r="N2839" t="s">
        <v>14163</v>
      </c>
      <c r="O2839" t="s">
        <v>14164</v>
      </c>
      <c r="P2839">
        <v>2.5</v>
      </c>
      <c r="Q2839" t="s">
        <v>14165</v>
      </c>
      <c r="R2839" t="s">
        <v>14166</v>
      </c>
      <c r="S2839">
        <v>121563518</v>
      </c>
      <c r="T2839">
        <v>255.0652</v>
      </c>
      <c r="U2839" t="s">
        <v>31</v>
      </c>
      <c r="V2839" t="s">
        <v>4792</v>
      </c>
      <c r="W2839" t="s">
        <v>23</v>
      </c>
    </row>
    <row r="2840" spans="1:23" x14ac:dyDescent="0.4">
      <c r="A2840">
        <v>2839</v>
      </c>
      <c r="B2840">
        <v>1</v>
      </c>
      <c r="C2840">
        <v>1</v>
      </c>
      <c r="D2840">
        <v>1</v>
      </c>
      <c r="E2840">
        <v>1</v>
      </c>
      <c r="F2840">
        <v>0.33670622969005298</v>
      </c>
      <c r="G2840">
        <v>-8.4956592660449601</v>
      </c>
      <c r="H2840" t="s">
        <v>23</v>
      </c>
      <c r="I2840">
        <v>23.853171562878099</v>
      </c>
      <c r="J2840" t="s">
        <v>2364</v>
      </c>
      <c r="K2840" t="s">
        <v>25</v>
      </c>
      <c r="L2840" t="s">
        <v>8219</v>
      </c>
      <c r="M2840" t="s">
        <v>8220</v>
      </c>
      <c r="N2840" t="s">
        <v>8221</v>
      </c>
      <c r="O2840" t="s">
        <v>8222</v>
      </c>
      <c r="P2840">
        <v>2.2349462500000001</v>
      </c>
      <c r="Q2840" t="s">
        <v>8223</v>
      </c>
      <c r="R2840" t="s">
        <v>8224</v>
      </c>
      <c r="S2840">
        <v>121301374</v>
      </c>
      <c r="T2840">
        <v>271.06009990000001</v>
      </c>
      <c r="U2840" t="s">
        <v>31</v>
      </c>
      <c r="V2840" t="s">
        <v>8226</v>
      </c>
      <c r="W2840" t="s">
        <v>23</v>
      </c>
    </row>
    <row r="2841" spans="1:23" x14ac:dyDescent="0.4">
      <c r="A2841">
        <v>2840</v>
      </c>
      <c r="B2841">
        <v>1</v>
      </c>
      <c r="C2841">
        <v>1</v>
      </c>
      <c r="D2841">
        <v>1</v>
      </c>
      <c r="E2841">
        <v>1</v>
      </c>
      <c r="F2841">
        <v>0.33670622969005298</v>
      </c>
      <c r="G2841">
        <v>-8.4956592660449601</v>
      </c>
      <c r="H2841">
        <v>0.999999999999999</v>
      </c>
      <c r="I2841">
        <v>23.853171562878099</v>
      </c>
      <c r="J2841" t="s">
        <v>2364</v>
      </c>
      <c r="K2841" t="s">
        <v>25</v>
      </c>
      <c r="L2841" t="s">
        <v>8219</v>
      </c>
      <c r="M2841" t="s">
        <v>8220</v>
      </c>
      <c r="N2841" t="s">
        <v>8221</v>
      </c>
      <c r="O2841" t="s">
        <v>8222</v>
      </c>
      <c r="P2841">
        <v>2.2349462500000001</v>
      </c>
      <c r="Q2841" t="s">
        <v>8223</v>
      </c>
      <c r="R2841" t="s">
        <v>8224</v>
      </c>
      <c r="S2841">
        <v>121301374</v>
      </c>
      <c r="T2841">
        <v>271.06009990000001</v>
      </c>
      <c r="U2841" t="s">
        <v>31</v>
      </c>
      <c r="V2841" t="s">
        <v>14372</v>
      </c>
      <c r="W2841" t="s">
        <v>23</v>
      </c>
    </row>
    <row r="2842" spans="1:23" x14ac:dyDescent="0.4">
      <c r="A2842">
        <v>2841</v>
      </c>
      <c r="B2842">
        <v>1</v>
      </c>
      <c r="C2842">
        <v>3</v>
      </c>
      <c r="D2842">
        <v>1</v>
      </c>
      <c r="E2842">
        <v>1</v>
      </c>
      <c r="F2842">
        <v>0.33628204962819203</v>
      </c>
      <c r="G2842">
        <v>-680.77712644326596</v>
      </c>
      <c r="H2842">
        <v>0.999999999999999</v>
      </c>
      <c r="I2842">
        <v>26.856383390020401</v>
      </c>
      <c r="J2842" t="s">
        <v>3072</v>
      </c>
      <c r="K2842" t="s">
        <v>25</v>
      </c>
      <c r="L2842" t="s">
        <v>3073</v>
      </c>
      <c r="M2842" t="s">
        <v>3074</v>
      </c>
      <c r="N2842" t="s">
        <v>28</v>
      </c>
      <c r="O2842" t="s">
        <v>3075</v>
      </c>
      <c r="P2842">
        <v>4.6999998099999996</v>
      </c>
      <c r="Q2842">
        <v>71576419</v>
      </c>
      <c r="R2842" t="s">
        <v>3076</v>
      </c>
      <c r="S2842">
        <v>33554434</v>
      </c>
      <c r="T2842">
        <v>589.19156750000002</v>
      </c>
      <c r="U2842" t="s">
        <v>31</v>
      </c>
      <c r="V2842" t="s">
        <v>14373</v>
      </c>
      <c r="W2842" t="s">
        <v>23</v>
      </c>
    </row>
    <row r="2843" spans="1:23" x14ac:dyDescent="0.4">
      <c r="A2843">
        <v>2842</v>
      </c>
      <c r="B2843">
        <v>1</v>
      </c>
      <c r="C2843">
        <v>3</v>
      </c>
      <c r="D2843">
        <v>1</v>
      </c>
      <c r="E2843">
        <v>1</v>
      </c>
      <c r="F2843">
        <v>0.33628204962819203</v>
      </c>
      <c r="G2843">
        <v>-680.77712644326596</v>
      </c>
      <c r="H2843" t="s">
        <v>23</v>
      </c>
      <c r="I2843">
        <v>26.856383390020401</v>
      </c>
      <c r="J2843" t="s">
        <v>3072</v>
      </c>
      <c r="K2843" t="s">
        <v>25</v>
      </c>
      <c r="L2843" t="s">
        <v>3073</v>
      </c>
      <c r="M2843" t="s">
        <v>3074</v>
      </c>
      <c r="N2843" t="s">
        <v>28</v>
      </c>
      <c r="O2843" t="s">
        <v>3075</v>
      </c>
      <c r="P2843">
        <v>4.6999998099999996</v>
      </c>
      <c r="Q2843">
        <v>71576419</v>
      </c>
      <c r="R2843" t="s">
        <v>3076</v>
      </c>
      <c r="S2843">
        <v>33554434</v>
      </c>
      <c r="T2843">
        <v>589.19156750000002</v>
      </c>
      <c r="U2843" t="s">
        <v>31</v>
      </c>
      <c r="V2843" t="s">
        <v>8510</v>
      </c>
      <c r="W2843" t="s">
        <v>23</v>
      </c>
    </row>
    <row r="2844" spans="1:23" x14ac:dyDescent="0.4">
      <c r="A2844">
        <v>2843</v>
      </c>
      <c r="B2844">
        <v>1</v>
      </c>
      <c r="C2844">
        <v>1</v>
      </c>
      <c r="D2844">
        <v>1</v>
      </c>
      <c r="E2844">
        <v>1</v>
      </c>
      <c r="F2844">
        <v>0.33586367724189398</v>
      </c>
      <c r="G2844">
        <v>-8.3057439033240605</v>
      </c>
      <c r="H2844" t="s">
        <v>23</v>
      </c>
      <c r="I2844">
        <v>100.268362688536</v>
      </c>
      <c r="J2844" t="s">
        <v>5553</v>
      </c>
      <c r="K2844" t="s">
        <v>25</v>
      </c>
      <c r="L2844" t="s">
        <v>7613</v>
      </c>
      <c r="M2844" t="s">
        <v>7614</v>
      </c>
      <c r="N2844" t="s">
        <v>7615</v>
      </c>
      <c r="O2844" t="s">
        <v>7616</v>
      </c>
      <c r="P2844">
        <v>5.8627395599999996</v>
      </c>
      <c r="Q2844" t="s">
        <v>7617</v>
      </c>
      <c r="R2844" t="s">
        <v>7618</v>
      </c>
      <c r="S2844">
        <v>34614978942</v>
      </c>
      <c r="T2844">
        <v>279.2319</v>
      </c>
      <c r="U2844" t="s">
        <v>31</v>
      </c>
      <c r="V2844" t="s">
        <v>5560</v>
      </c>
      <c r="W2844" t="s">
        <v>23</v>
      </c>
    </row>
    <row r="2845" spans="1:23" x14ac:dyDescent="0.4">
      <c r="A2845">
        <v>2844</v>
      </c>
      <c r="B2845">
        <v>1</v>
      </c>
      <c r="C2845">
        <v>1</v>
      </c>
      <c r="D2845">
        <v>1</v>
      </c>
      <c r="E2845">
        <v>1</v>
      </c>
      <c r="F2845">
        <v>0.33586367724189398</v>
      </c>
      <c r="G2845">
        <v>-8.3057439033240605</v>
      </c>
      <c r="H2845">
        <v>0.999999999999999</v>
      </c>
      <c r="I2845">
        <v>100.268362688536</v>
      </c>
      <c r="J2845" t="s">
        <v>5553</v>
      </c>
      <c r="K2845" t="s">
        <v>25</v>
      </c>
      <c r="L2845" t="s">
        <v>7613</v>
      </c>
      <c r="M2845" t="s">
        <v>7614</v>
      </c>
      <c r="N2845" t="s">
        <v>7615</v>
      </c>
      <c r="O2845" t="s">
        <v>7616</v>
      </c>
      <c r="P2845">
        <v>5.8627395599999996</v>
      </c>
      <c r="Q2845" t="s">
        <v>7617</v>
      </c>
      <c r="R2845" t="s">
        <v>7618</v>
      </c>
      <c r="S2845">
        <v>34614978942</v>
      </c>
      <c r="T2845">
        <v>279.2319</v>
      </c>
      <c r="U2845" t="s">
        <v>31</v>
      </c>
      <c r="V2845" t="s">
        <v>14374</v>
      </c>
      <c r="W2845" t="s">
        <v>23</v>
      </c>
    </row>
    <row r="2846" spans="1:23" x14ac:dyDescent="0.4">
      <c r="A2846">
        <v>2845</v>
      </c>
      <c r="B2846">
        <v>1</v>
      </c>
      <c r="C2846">
        <v>1</v>
      </c>
      <c r="D2846">
        <v>1</v>
      </c>
      <c r="E2846">
        <v>2</v>
      </c>
      <c r="F2846">
        <v>0.335739110547561</v>
      </c>
      <c r="G2846">
        <v>-16.288889978011301</v>
      </c>
      <c r="H2846">
        <v>0.90351758793969805</v>
      </c>
      <c r="I2846">
        <v>48.569928434163899</v>
      </c>
      <c r="J2846" t="s">
        <v>6636</v>
      </c>
      <c r="K2846" t="s">
        <v>25</v>
      </c>
      <c r="L2846" t="s">
        <v>14375</v>
      </c>
      <c r="M2846" t="s">
        <v>14376</v>
      </c>
      <c r="N2846" t="s">
        <v>14377</v>
      </c>
      <c r="O2846" t="s">
        <v>14378</v>
      </c>
      <c r="P2846">
        <v>6.5999999000000003</v>
      </c>
      <c r="Q2846">
        <v>480815</v>
      </c>
      <c r="R2846" t="s">
        <v>14379</v>
      </c>
      <c r="S2846">
        <v>19972186</v>
      </c>
      <c r="T2846">
        <v>383.22190000000001</v>
      </c>
      <c r="U2846" t="s">
        <v>31</v>
      </c>
      <c r="V2846" t="s">
        <v>14380</v>
      </c>
      <c r="W2846" t="s">
        <v>23</v>
      </c>
    </row>
    <row r="2847" spans="1:23" x14ac:dyDescent="0.4">
      <c r="A2847">
        <v>2846</v>
      </c>
      <c r="B2847">
        <v>1</v>
      </c>
      <c r="C2847">
        <v>1</v>
      </c>
      <c r="D2847">
        <v>1</v>
      </c>
      <c r="E2847">
        <v>2</v>
      </c>
      <c r="F2847">
        <v>0.335739110547561</v>
      </c>
      <c r="G2847">
        <v>-16.288889978011301</v>
      </c>
      <c r="H2847" t="s">
        <v>23</v>
      </c>
      <c r="I2847">
        <v>48.569928434163899</v>
      </c>
      <c r="J2847" t="s">
        <v>6636</v>
      </c>
      <c r="K2847" t="s">
        <v>25</v>
      </c>
      <c r="L2847" t="s">
        <v>14375</v>
      </c>
      <c r="M2847" t="s">
        <v>14376</v>
      </c>
      <c r="N2847" t="s">
        <v>14377</v>
      </c>
      <c r="O2847" t="s">
        <v>14378</v>
      </c>
      <c r="P2847">
        <v>6.5999999000000003</v>
      </c>
      <c r="Q2847">
        <v>480815</v>
      </c>
      <c r="R2847" t="s">
        <v>14379</v>
      </c>
      <c r="S2847">
        <v>19972186</v>
      </c>
      <c r="T2847">
        <v>383.22190000000001</v>
      </c>
      <c r="U2847" t="s">
        <v>31</v>
      </c>
      <c r="V2847" t="s">
        <v>6642</v>
      </c>
      <c r="W2847" t="s">
        <v>23</v>
      </c>
    </row>
    <row r="2848" spans="1:23" x14ac:dyDescent="0.4">
      <c r="A2848">
        <v>2847</v>
      </c>
      <c r="B2848">
        <v>1</v>
      </c>
      <c r="C2848">
        <v>2</v>
      </c>
      <c r="D2848">
        <v>1</v>
      </c>
      <c r="E2848">
        <v>2</v>
      </c>
      <c r="F2848">
        <v>0.33564034088275302</v>
      </c>
      <c r="G2848">
        <v>-9.2306019576703306</v>
      </c>
      <c r="H2848">
        <v>8.6432160804020094E-2</v>
      </c>
      <c r="I2848">
        <v>22.946522978008701</v>
      </c>
      <c r="J2848" t="s">
        <v>2455</v>
      </c>
      <c r="K2848" t="s">
        <v>25</v>
      </c>
      <c r="L2848" t="s">
        <v>3722</v>
      </c>
      <c r="M2848" t="s">
        <v>3723</v>
      </c>
      <c r="N2848" t="s">
        <v>3724</v>
      </c>
      <c r="O2848" t="s">
        <v>3725</v>
      </c>
      <c r="P2848">
        <v>-2.2000000499999999</v>
      </c>
      <c r="Q2848" t="s">
        <v>3726</v>
      </c>
      <c r="R2848" t="s">
        <v>3727</v>
      </c>
      <c r="S2848">
        <v>3981686</v>
      </c>
      <c r="T2848">
        <v>741.22366</v>
      </c>
      <c r="U2848" t="s">
        <v>31</v>
      </c>
      <c r="V2848" t="s">
        <v>14381</v>
      </c>
      <c r="W2848" t="s">
        <v>23</v>
      </c>
    </row>
    <row r="2849" spans="1:23" x14ac:dyDescent="0.4">
      <c r="A2849">
        <v>2848</v>
      </c>
      <c r="B2849">
        <v>1</v>
      </c>
      <c r="C2849">
        <v>1</v>
      </c>
      <c r="D2849">
        <v>1</v>
      </c>
      <c r="E2849">
        <v>1</v>
      </c>
      <c r="F2849">
        <v>0.33517755562888002</v>
      </c>
      <c r="G2849">
        <v>-31.614214739858799</v>
      </c>
      <c r="H2849">
        <v>0.999999999999999</v>
      </c>
      <c r="I2849">
        <v>62.079775960180903</v>
      </c>
      <c r="J2849" t="s">
        <v>3916</v>
      </c>
      <c r="K2849" t="s">
        <v>25</v>
      </c>
      <c r="L2849" t="s">
        <v>3917</v>
      </c>
      <c r="M2849" t="s">
        <v>3918</v>
      </c>
      <c r="N2849" t="s">
        <v>3919</v>
      </c>
      <c r="O2849" t="s">
        <v>3920</v>
      </c>
      <c r="P2849">
        <v>1.5</v>
      </c>
      <c r="Q2849" t="s">
        <v>3921</v>
      </c>
      <c r="R2849" t="s">
        <v>3922</v>
      </c>
      <c r="S2849">
        <v>43036745802</v>
      </c>
      <c r="T2849">
        <v>149.05970600000001</v>
      </c>
      <c r="U2849" t="s">
        <v>31</v>
      </c>
      <c r="V2849" t="s">
        <v>14382</v>
      </c>
      <c r="W2849" t="s">
        <v>23</v>
      </c>
    </row>
    <row r="2850" spans="1:23" x14ac:dyDescent="0.4">
      <c r="A2850">
        <v>2849</v>
      </c>
      <c r="B2850">
        <v>1</v>
      </c>
      <c r="C2850">
        <v>1</v>
      </c>
      <c r="D2850">
        <v>1</v>
      </c>
      <c r="E2850">
        <v>1</v>
      </c>
      <c r="F2850">
        <v>0.33517755562888002</v>
      </c>
      <c r="G2850">
        <v>-31.614214739858799</v>
      </c>
      <c r="H2850" t="s">
        <v>23</v>
      </c>
      <c r="I2850">
        <v>62.079775960180903</v>
      </c>
      <c r="J2850" t="s">
        <v>3916</v>
      </c>
      <c r="K2850" t="s">
        <v>25</v>
      </c>
      <c r="L2850" t="s">
        <v>3917</v>
      </c>
      <c r="M2850" t="s">
        <v>3918</v>
      </c>
      <c r="N2850" t="s">
        <v>3919</v>
      </c>
      <c r="O2850" t="s">
        <v>3920</v>
      </c>
      <c r="P2850">
        <v>1.5</v>
      </c>
      <c r="Q2850" t="s">
        <v>3921</v>
      </c>
      <c r="R2850" t="s">
        <v>3922</v>
      </c>
      <c r="S2850">
        <v>43036745802</v>
      </c>
      <c r="T2850">
        <v>149.05970600000001</v>
      </c>
      <c r="U2850" t="s">
        <v>31</v>
      </c>
      <c r="V2850" t="s">
        <v>7410</v>
      </c>
      <c r="W2850" t="s">
        <v>23</v>
      </c>
    </row>
    <row r="2851" spans="1:23" x14ac:dyDescent="0.4">
      <c r="A2851">
        <v>2850</v>
      </c>
      <c r="B2851">
        <v>1</v>
      </c>
      <c r="C2851">
        <v>1</v>
      </c>
      <c r="D2851">
        <v>1</v>
      </c>
      <c r="E2851">
        <v>1</v>
      </c>
      <c r="F2851">
        <v>0.33438474221873898</v>
      </c>
      <c r="G2851">
        <v>-11.1555972786295</v>
      </c>
      <c r="H2851">
        <v>0.98743718592964802</v>
      </c>
      <c r="I2851">
        <v>42.252443374932803</v>
      </c>
      <c r="J2851" t="s">
        <v>6506</v>
      </c>
      <c r="K2851" t="s">
        <v>25</v>
      </c>
      <c r="L2851" t="s">
        <v>8164</v>
      </c>
      <c r="M2851" t="s">
        <v>8165</v>
      </c>
      <c r="N2851" t="s">
        <v>8166</v>
      </c>
      <c r="O2851" t="s">
        <v>8167</v>
      </c>
      <c r="P2851">
        <v>3.2999999500000001</v>
      </c>
      <c r="Q2851" t="s">
        <v>8168</v>
      </c>
      <c r="R2851" t="s">
        <v>8169</v>
      </c>
      <c r="S2851">
        <v>188410238</v>
      </c>
      <c r="T2851">
        <v>359.14891490000002</v>
      </c>
      <c r="U2851" t="s">
        <v>31</v>
      </c>
      <c r="V2851" t="s">
        <v>14383</v>
      </c>
      <c r="W2851" t="s">
        <v>23</v>
      </c>
    </row>
    <row r="2852" spans="1:23" x14ac:dyDescent="0.4">
      <c r="A2852">
        <v>2851</v>
      </c>
      <c r="B2852">
        <v>1</v>
      </c>
      <c r="C2852">
        <v>1</v>
      </c>
      <c r="D2852">
        <v>1</v>
      </c>
      <c r="E2852">
        <v>1</v>
      </c>
      <c r="F2852">
        <v>0.33438474221873898</v>
      </c>
      <c r="G2852">
        <v>-11.1555972786295</v>
      </c>
      <c r="H2852" t="s">
        <v>23</v>
      </c>
      <c r="I2852">
        <v>42.252443374932803</v>
      </c>
      <c r="J2852" t="s">
        <v>6506</v>
      </c>
      <c r="K2852" t="s">
        <v>25</v>
      </c>
      <c r="L2852" t="s">
        <v>8164</v>
      </c>
      <c r="M2852" t="s">
        <v>8165</v>
      </c>
      <c r="N2852" t="s">
        <v>8166</v>
      </c>
      <c r="O2852" t="s">
        <v>8167</v>
      </c>
      <c r="P2852">
        <v>3.2999999500000001</v>
      </c>
      <c r="Q2852" t="s">
        <v>8168</v>
      </c>
      <c r="R2852" t="s">
        <v>8169</v>
      </c>
      <c r="S2852">
        <v>188410238</v>
      </c>
      <c r="T2852">
        <v>359.14891490000002</v>
      </c>
      <c r="U2852" t="s">
        <v>31</v>
      </c>
      <c r="V2852" t="s">
        <v>6513</v>
      </c>
      <c r="W2852" t="s">
        <v>23</v>
      </c>
    </row>
    <row r="2853" spans="1:23" x14ac:dyDescent="0.4">
      <c r="A2853">
        <v>2852</v>
      </c>
      <c r="B2853">
        <v>1</v>
      </c>
      <c r="C2853">
        <v>1</v>
      </c>
      <c r="D2853">
        <v>1</v>
      </c>
      <c r="E2853">
        <v>1</v>
      </c>
      <c r="F2853">
        <v>0.33433535723198299</v>
      </c>
      <c r="G2853">
        <v>-31.620183042349701</v>
      </c>
      <c r="H2853" t="s">
        <v>23</v>
      </c>
      <c r="I2853">
        <v>106.06716758843901</v>
      </c>
      <c r="J2853" t="s">
        <v>8767</v>
      </c>
      <c r="K2853" t="s">
        <v>25</v>
      </c>
      <c r="L2853" t="s">
        <v>14384</v>
      </c>
      <c r="M2853" t="s">
        <v>14385</v>
      </c>
      <c r="N2853" t="s">
        <v>14386</v>
      </c>
      <c r="O2853" t="s">
        <v>14387</v>
      </c>
      <c r="P2853">
        <v>2.0999998999999998</v>
      </c>
      <c r="Q2853" t="s">
        <v>14388</v>
      </c>
      <c r="R2853" t="s">
        <v>14389</v>
      </c>
      <c r="S2853">
        <v>87614326</v>
      </c>
      <c r="T2853">
        <v>249.14852099999999</v>
      </c>
      <c r="U2853" t="s">
        <v>31</v>
      </c>
      <c r="V2853" t="s">
        <v>10393</v>
      </c>
      <c r="W2853" t="s">
        <v>23</v>
      </c>
    </row>
    <row r="2854" spans="1:23" x14ac:dyDescent="0.4">
      <c r="A2854">
        <v>2853</v>
      </c>
      <c r="B2854">
        <v>1</v>
      </c>
      <c r="C2854">
        <v>1</v>
      </c>
      <c r="D2854">
        <v>1</v>
      </c>
      <c r="E2854">
        <v>1</v>
      </c>
      <c r="F2854">
        <v>0.33433535723198299</v>
      </c>
      <c r="G2854">
        <v>-31.620183042349701</v>
      </c>
      <c r="H2854">
        <v>0.999999999999999</v>
      </c>
      <c r="I2854">
        <v>106.06716758843901</v>
      </c>
      <c r="J2854" t="s">
        <v>8767</v>
      </c>
      <c r="K2854" t="s">
        <v>25</v>
      </c>
      <c r="L2854" t="s">
        <v>14384</v>
      </c>
      <c r="M2854" t="s">
        <v>14385</v>
      </c>
      <c r="N2854" t="s">
        <v>14386</v>
      </c>
      <c r="O2854" t="s">
        <v>14387</v>
      </c>
      <c r="P2854">
        <v>2.0999998999999998</v>
      </c>
      <c r="Q2854" t="s">
        <v>14388</v>
      </c>
      <c r="R2854" t="s">
        <v>14389</v>
      </c>
      <c r="S2854">
        <v>87614326</v>
      </c>
      <c r="T2854">
        <v>249.14852099999999</v>
      </c>
      <c r="U2854" t="s">
        <v>31</v>
      </c>
      <c r="V2854" t="s">
        <v>14390</v>
      </c>
      <c r="W2854" t="s">
        <v>23</v>
      </c>
    </row>
    <row r="2855" spans="1:23" x14ac:dyDescent="0.4">
      <c r="A2855">
        <v>2854</v>
      </c>
      <c r="B2855">
        <v>1</v>
      </c>
      <c r="C2855">
        <v>1</v>
      </c>
      <c r="D2855">
        <v>1</v>
      </c>
      <c r="E2855">
        <v>1</v>
      </c>
      <c r="F2855">
        <v>0.33410245682701201</v>
      </c>
      <c r="G2855">
        <v>-8.8594289840437206</v>
      </c>
      <c r="H2855">
        <v>0.999999999999999</v>
      </c>
      <c r="I2855">
        <v>19.753668989549599</v>
      </c>
      <c r="J2855" t="s">
        <v>2044</v>
      </c>
      <c r="K2855" t="s">
        <v>25</v>
      </c>
      <c r="L2855" t="s">
        <v>13916</v>
      </c>
      <c r="M2855" t="s">
        <v>13917</v>
      </c>
      <c r="N2855" t="s">
        <v>13918</v>
      </c>
      <c r="O2855" t="s">
        <v>13919</v>
      </c>
      <c r="P2855">
        <v>-0.89999997600000003</v>
      </c>
      <c r="Q2855" t="s">
        <v>13920</v>
      </c>
      <c r="R2855" t="s">
        <v>13921</v>
      </c>
      <c r="S2855">
        <v>20900214</v>
      </c>
      <c r="T2855">
        <v>579.17083209999998</v>
      </c>
      <c r="U2855" t="s">
        <v>31</v>
      </c>
      <c r="V2855" t="s">
        <v>14391</v>
      </c>
      <c r="W2855" t="s">
        <v>23</v>
      </c>
    </row>
    <row r="2856" spans="1:23" x14ac:dyDescent="0.4">
      <c r="A2856">
        <v>2855</v>
      </c>
      <c r="B2856">
        <v>1</v>
      </c>
      <c r="C2856">
        <v>1</v>
      </c>
      <c r="D2856">
        <v>1</v>
      </c>
      <c r="E2856">
        <v>1</v>
      </c>
      <c r="F2856">
        <v>0.33410245682701201</v>
      </c>
      <c r="G2856">
        <v>-8.8594289840437206</v>
      </c>
      <c r="H2856" t="s">
        <v>23</v>
      </c>
      <c r="I2856">
        <v>19.753668989549599</v>
      </c>
      <c r="J2856" t="s">
        <v>2044</v>
      </c>
      <c r="K2856" t="s">
        <v>25</v>
      </c>
      <c r="L2856" t="s">
        <v>13916</v>
      </c>
      <c r="M2856" t="s">
        <v>13917</v>
      </c>
      <c r="N2856" t="s">
        <v>13918</v>
      </c>
      <c r="O2856" t="s">
        <v>13919</v>
      </c>
      <c r="P2856">
        <v>-0.89999997600000003</v>
      </c>
      <c r="Q2856" t="s">
        <v>13920</v>
      </c>
      <c r="R2856" t="s">
        <v>13921</v>
      </c>
      <c r="S2856">
        <v>20900214</v>
      </c>
      <c r="T2856">
        <v>579.17083209999998</v>
      </c>
      <c r="U2856" t="s">
        <v>31</v>
      </c>
      <c r="V2856" t="s">
        <v>8392</v>
      </c>
      <c r="W2856" t="s">
        <v>23</v>
      </c>
    </row>
    <row r="2857" spans="1:23" x14ac:dyDescent="0.4">
      <c r="A2857">
        <v>2856</v>
      </c>
      <c r="B2857">
        <v>1</v>
      </c>
      <c r="C2857">
        <v>1</v>
      </c>
      <c r="D2857">
        <v>1</v>
      </c>
      <c r="E2857">
        <v>1</v>
      </c>
      <c r="F2857">
        <v>0.33397871916998001</v>
      </c>
      <c r="G2857">
        <v>-22.396697158290401</v>
      </c>
      <c r="H2857">
        <v>0.999999999999999</v>
      </c>
      <c r="I2857">
        <v>34.172622850792898</v>
      </c>
      <c r="J2857" t="s">
        <v>3087</v>
      </c>
      <c r="K2857" t="s">
        <v>25</v>
      </c>
      <c r="L2857" t="s">
        <v>4380</v>
      </c>
      <c r="M2857" t="s">
        <v>4381</v>
      </c>
      <c r="N2857" t="s">
        <v>4382</v>
      </c>
      <c r="O2857" t="s">
        <v>4383</v>
      </c>
      <c r="P2857">
        <v>2.5</v>
      </c>
      <c r="Q2857" t="s">
        <v>4384</v>
      </c>
      <c r="R2857" t="s">
        <v>4385</v>
      </c>
      <c r="S2857">
        <v>8593121350</v>
      </c>
      <c r="T2857">
        <v>241.0859207</v>
      </c>
      <c r="U2857" t="s">
        <v>31</v>
      </c>
      <c r="V2857" t="s">
        <v>14392</v>
      </c>
      <c r="W2857" t="s">
        <v>23</v>
      </c>
    </row>
    <row r="2858" spans="1:23" x14ac:dyDescent="0.4">
      <c r="A2858">
        <v>2857</v>
      </c>
      <c r="B2858">
        <v>1</v>
      </c>
      <c r="C2858">
        <v>1</v>
      </c>
      <c r="D2858">
        <v>1</v>
      </c>
      <c r="E2858">
        <v>1</v>
      </c>
      <c r="F2858">
        <v>0.33397871916998001</v>
      </c>
      <c r="G2858">
        <v>-22.396697158290401</v>
      </c>
      <c r="H2858" t="s">
        <v>23</v>
      </c>
      <c r="I2858">
        <v>34.172622850792898</v>
      </c>
      <c r="J2858" t="s">
        <v>3087</v>
      </c>
      <c r="K2858" t="s">
        <v>25</v>
      </c>
      <c r="L2858" t="s">
        <v>4380</v>
      </c>
      <c r="M2858" t="s">
        <v>4381</v>
      </c>
      <c r="N2858" t="s">
        <v>4382</v>
      </c>
      <c r="O2858" t="s">
        <v>4383</v>
      </c>
      <c r="P2858">
        <v>2.5</v>
      </c>
      <c r="Q2858" t="s">
        <v>4384</v>
      </c>
      <c r="R2858" t="s">
        <v>4385</v>
      </c>
      <c r="S2858">
        <v>8593121350</v>
      </c>
      <c r="T2858">
        <v>241.0859207</v>
      </c>
      <c r="U2858" t="s">
        <v>31</v>
      </c>
      <c r="V2858" t="s">
        <v>4387</v>
      </c>
      <c r="W2858" t="s">
        <v>23</v>
      </c>
    </row>
    <row r="2859" spans="1:23" x14ac:dyDescent="0.4">
      <c r="A2859">
        <v>2858</v>
      </c>
      <c r="B2859">
        <v>1</v>
      </c>
      <c r="C2859">
        <v>1</v>
      </c>
      <c r="D2859">
        <v>1</v>
      </c>
      <c r="E2859">
        <v>2</v>
      </c>
      <c r="F2859">
        <v>0.333448337568582</v>
      </c>
      <c r="G2859">
        <v>-37.4440697950375</v>
      </c>
      <c r="H2859" t="s">
        <v>23</v>
      </c>
      <c r="I2859">
        <v>41.8982124766883</v>
      </c>
      <c r="J2859" t="s">
        <v>1918</v>
      </c>
      <c r="K2859" t="s">
        <v>25</v>
      </c>
      <c r="L2859" t="s">
        <v>1919</v>
      </c>
      <c r="M2859" t="s">
        <v>1920</v>
      </c>
      <c r="N2859" t="s">
        <v>1921</v>
      </c>
      <c r="O2859" t="s">
        <v>1922</v>
      </c>
      <c r="P2859">
        <v>-2.2999999500000001</v>
      </c>
      <c r="Q2859" t="s">
        <v>1923</v>
      </c>
      <c r="R2859" t="s">
        <v>1924</v>
      </c>
      <c r="S2859">
        <v>70836598</v>
      </c>
      <c r="T2859">
        <v>389.14422339999999</v>
      </c>
      <c r="U2859" t="s">
        <v>31</v>
      </c>
      <c r="V2859" t="s">
        <v>3193</v>
      </c>
      <c r="W2859" t="s">
        <v>23</v>
      </c>
    </row>
    <row r="2860" spans="1:23" x14ac:dyDescent="0.4">
      <c r="A2860">
        <v>2859</v>
      </c>
      <c r="B2860">
        <v>1</v>
      </c>
      <c r="C2860">
        <v>1</v>
      </c>
      <c r="D2860">
        <v>1</v>
      </c>
      <c r="E2860">
        <v>2</v>
      </c>
      <c r="F2860">
        <v>0.333448337568582</v>
      </c>
      <c r="G2860">
        <v>-37.4440697950375</v>
      </c>
      <c r="H2860">
        <v>0.96984924623115498</v>
      </c>
      <c r="I2860">
        <v>41.8982124766883</v>
      </c>
      <c r="J2860" t="s">
        <v>1918</v>
      </c>
      <c r="K2860" t="s">
        <v>25</v>
      </c>
      <c r="L2860" t="s">
        <v>1919</v>
      </c>
      <c r="M2860" t="s">
        <v>1920</v>
      </c>
      <c r="N2860" t="s">
        <v>1921</v>
      </c>
      <c r="O2860" t="s">
        <v>1922</v>
      </c>
      <c r="P2860">
        <v>-2.2999999500000001</v>
      </c>
      <c r="Q2860" t="s">
        <v>1923</v>
      </c>
      <c r="R2860" t="s">
        <v>1924</v>
      </c>
      <c r="S2860">
        <v>70836598</v>
      </c>
      <c r="T2860">
        <v>389.14422339999999</v>
      </c>
      <c r="U2860" t="s">
        <v>31</v>
      </c>
      <c r="V2860" t="s">
        <v>14393</v>
      </c>
      <c r="W2860" t="s">
        <v>23</v>
      </c>
    </row>
    <row r="2861" spans="1:23" x14ac:dyDescent="0.4">
      <c r="A2861">
        <v>2860</v>
      </c>
      <c r="B2861">
        <v>1</v>
      </c>
      <c r="C2861">
        <v>1</v>
      </c>
      <c r="D2861">
        <v>1</v>
      </c>
      <c r="E2861">
        <v>1</v>
      </c>
      <c r="F2861">
        <v>0.33302652943007099</v>
      </c>
      <c r="G2861">
        <v>-22.2841265050583</v>
      </c>
      <c r="H2861" t="s">
        <v>23</v>
      </c>
      <c r="I2861">
        <v>7.3674398793712701</v>
      </c>
      <c r="J2861" t="s">
        <v>2096</v>
      </c>
      <c r="K2861" t="s">
        <v>25</v>
      </c>
      <c r="L2861" t="s">
        <v>13604</v>
      </c>
      <c r="M2861" t="s">
        <v>13605</v>
      </c>
      <c r="N2861" t="s">
        <v>13606</v>
      </c>
      <c r="O2861" t="s">
        <v>13607</v>
      </c>
      <c r="P2861">
        <v>1.1659261000000001</v>
      </c>
      <c r="Q2861">
        <v>5281416</v>
      </c>
      <c r="R2861" t="s">
        <v>13608</v>
      </c>
      <c r="S2861">
        <v>88009086</v>
      </c>
      <c r="T2861">
        <v>179.03388509999999</v>
      </c>
      <c r="U2861" t="s">
        <v>31</v>
      </c>
      <c r="V2861" t="s">
        <v>4207</v>
      </c>
      <c r="W2861" t="s">
        <v>23</v>
      </c>
    </row>
    <row r="2862" spans="1:23" x14ac:dyDescent="0.4">
      <c r="A2862">
        <v>2861</v>
      </c>
      <c r="B2862">
        <v>1</v>
      </c>
      <c r="C2862">
        <v>1</v>
      </c>
      <c r="D2862">
        <v>1</v>
      </c>
      <c r="E2862">
        <v>1</v>
      </c>
      <c r="F2862">
        <v>0.33302652943007099</v>
      </c>
      <c r="G2862">
        <v>-22.2841265050583</v>
      </c>
      <c r="H2862">
        <v>0.99899497487437094</v>
      </c>
      <c r="I2862">
        <v>7.3674398793712701</v>
      </c>
      <c r="J2862" t="s">
        <v>2096</v>
      </c>
      <c r="K2862" t="s">
        <v>25</v>
      </c>
      <c r="L2862" t="s">
        <v>13604</v>
      </c>
      <c r="M2862" t="s">
        <v>13605</v>
      </c>
      <c r="N2862" t="s">
        <v>13606</v>
      </c>
      <c r="O2862" t="s">
        <v>13607</v>
      </c>
      <c r="P2862">
        <v>1.1659261000000001</v>
      </c>
      <c r="Q2862">
        <v>5281416</v>
      </c>
      <c r="R2862" t="s">
        <v>13608</v>
      </c>
      <c r="S2862">
        <v>88009086</v>
      </c>
      <c r="T2862">
        <v>179.03388509999999</v>
      </c>
      <c r="U2862" t="s">
        <v>31</v>
      </c>
      <c r="V2862" t="s">
        <v>14394</v>
      </c>
      <c r="W2862" t="s">
        <v>23</v>
      </c>
    </row>
    <row r="2863" spans="1:23" x14ac:dyDescent="0.4">
      <c r="A2863">
        <v>2862</v>
      </c>
      <c r="B2863">
        <v>1</v>
      </c>
      <c r="C2863">
        <v>1</v>
      </c>
      <c r="D2863">
        <v>1</v>
      </c>
      <c r="E2863">
        <v>1</v>
      </c>
      <c r="F2863">
        <v>0.33285416769440701</v>
      </c>
      <c r="G2863">
        <v>-5.7057910563968699</v>
      </c>
      <c r="H2863">
        <v>0.999999999999999</v>
      </c>
      <c r="I2863">
        <v>26.387034901427299</v>
      </c>
      <c r="J2863" t="s">
        <v>6346</v>
      </c>
      <c r="K2863" t="s">
        <v>25</v>
      </c>
      <c r="L2863" t="s">
        <v>14050</v>
      </c>
      <c r="M2863" t="s">
        <v>14051</v>
      </c>
      <c r="N2863" t="s">
        <v>14052</v>
      </c>
      <c r="O2863" t="s">
        <v>14053</v>
      </c>
      <c r="P2863">
        <v>1.3799032</v>
      </c>
      <c r="Q2863" t="s">
        <v>14054</v>
      </c>
      <c r="R2863" t="s">
        <v>14055</v>
      </c>
      <c r="S2863">
        <v>17435716478</v>
      </c>
      <c r="T2863">
        <v>195.0651853</v>
      </c>
      <c r="U2863" t="s">
        <v>31</v>
      </c>
      <c r="V2863" t="s">
        <v>14395</v>
      </c>
      <c r="W2863" t="s">
        <v>23</v>
      </c>
    </row>
    <row r="2864" spans="1:23" x14ac:dyDescent="0.4">
      <c r="A2864">
        <v>2863</v>
      </c>
      <c r="B2864">
        <v>1</v>
      </c>
      <c r="C2864">
        <v>1</v>
      </c>
      <c r="D2864">
        <v>1</v>
      </c>
      <c r="E2864">
        <v>1</v>
      </c>
      <c r="F2864">
        <v>0.33285416769440701</v>
      </c>
      <c r="G2864">
        <v>-5.7057910563968699</v>
      </c>
      <c r="H2864" t="s">
        <v>23</v>
      </c>
      <c r="I2864">
        <v>26.387034901427299</v>
      </c>
      <c r="J2864" t="s">
        <v>6346</v>
      </c>
      <c r="K2864" t="s">
        <v>25</v>
      </c>
      <c r="L2864" t="s">
        <v>14050</v>
      </c>
      <c r="M2864" t="s">
        <v>14051</v>
      </c>
      <c r="N2864" t="s">
        <v>14052</v>
      </c>
      <c r="O2864" t="s">
        <v>14053</v>
      </c>
      <c r="P2864">
        <v>1.3799032</v>
      </c>
      <c r="Q2864" t="s">
        <v>14054</v>
      </c>
      <c r="R2864" t="s">
        <v>14055</v>
      </c>
      <c r="S2864">
        <v>17435716478</v>
      </c>
      <c r="T2864">
        <v>195.0651853</v>
      </c>
      <c r="U2864" t="s">
        <v>31</v>
      </c>
      <c r="V2864" t="s">
        <v>9948</v>
      </c>
      <c r="W2864" t="s">
        <v>23</v>
      </c>
    </row>
    <row r="2865" spans="1:23" x14ac:dyDescent="0.4">
      <c r="A2865">
        <v>2864</v>
      </c>
      <c r="B2865">
        <v>1</v>
      </c>
      <c r="C2865">
        <v>1</v>
      </c>
      <c r="D2865">
        <v>1</v>
      </c>
      <c r="E2865">
        <v>3</v>
      </c>
      <c r="F2865">
        <v>0.33256701457029098</v>
      </c>
      <c r="G2865">
        <v>-333.87970203357099</v>
      </c>
      <c r="H2865" t="s">
        <v>23</v>
      </c>
      <c r="I2865">
        <v>42.547206841332198</v>
      </c>
      <c r="J2865" t="s">
        <v>2668</v>
      </c>
      <c r="K2865" t="s">
        <v>25</v>
      </c>
      <c r="L2865" t="s">
        <v>2669</v>
      </c>
      <c r="M2865" t="s">
        <v>2670</v>
      </c>
      <c r="N2865" t="s">
        <v>2671</v>
      </c>
      <c r="O2865" t="s">
        <v>2672</v>
      </c>
      <c r="P2865">
        <v>-10.399999599999999</v>
      </c>
      <c r="Q2865" t="s">
        <v>2673</v>
      </c>
      <c r="R2865" t="s">
        <v>2674</v>
      </c>
      <c r="S2865">
        <v>16910690</v>
      </c>
      <c r="T2865">
        <v>611.19704679999995</v>
      </c>
      <c r="U2865" t="s">
        <v>31</v>
      </c>
      <c r="V2865" t="s">
        <v>4030</v>
      </c>
      <c r="W2865" t="s">
        <v>23</v>
      </c>
    </row>
    <row r="2866" spans="1:23" x14ac:dyDescent="0.4">
      <c r="A2866">
        <v>2865</v>
      </c>
      <c r="B2866">
        <v>1</v>
      </c>
      <c r="C2866">
        <v>1</v>
      </c>
      <c r="D2866">
        <v>1</v>
      </c>
      <c r="E2866">
        <v>3</v>
      </c>
      <c r="F2866">
        <v>0.33256701457029098</v>
      </c>
      <c r="G2866">
        <v>-333.87970203357099</v>
      </c>
      <c r="H2866">
        <v>0.69145728643215998</v>
      </c>
      <c r="I2866">
        <v>42.547206841332198</v>
      </c>
      <c r="J2866" t="s">
        <v>2668</v>
      </c>
      <c r="K2866" t="s">
        <v>25</v>
      </c>
      <c r="L2866" t="s">
        <v>2669</v>
      </c>
      <c r="M2866" t="s">
        <v>2670</v>
      </c>
      <c r="N2866" t="s">
        <v>2671</v>
      </c>
      <c r="O2866" t="s">
        <v>2672</v>
      </c>
      <c r="P2866">
        <v>-10.399999599999999</v>
      </c>
      <c r="Q2866" t="s">
        <v>2673</v>
      </c>
      <c r="R2866" t="s">
        <v>2674</v>
      </c>
      <c r="S2866">
        <v>16910690</v>
      </c>
      <c r="T2866">
        <v>611.19704679999995</v>
      </c>
      <c r="U2866" t="s">
        <v>31</v>
      </c>
      <c r="V2866" t="s">
        <v>14396</v>
      </c>
      <c r="W2866" t="s">
        <v>23</v>
      </c>
    </row>
    <row r="2867" spans="1:23" x14ac:dyDescent="0.4">
      <c r="A2867">
        <v>2866</v>
      </c>
      <c r="B2867">
        <v>1</v>
      </c>
      <c r="C2867">
        <v>4</v>
      </c>
      <c r="D2867">
        <v>1</v>
      </c>
      <c r="E2867">
        <v>4</v>
      </c>
      <c r="F2867">
        <v>0.33251278216499303</v>
      </c>
      <c r="G2867">
        <v>-4.4191175425408504</v>
      </c>
      <c r="H2867">
        <v>0.32763819095477298</v>
      </c>
      <c r="I2867">
        <v>22.681343423624298</v>
      </c>
      <c r="J2867" t="s">
        <v>908</v>
      </c>
      <c r="K2867" t="s">
        <v>25</v>
      </c>
      <c r="L2867" t="s">
        <v>909</v>
      </c>
      <c r="M2867" t="s">
        <v>910</v>
      </c>
      <c r="N2867" t="s">
        <v>911</v>
      </c>
      <c r="O2867" t="s">
        <v>912</v>
      </c>
      <c r="P2867">
        <v>0.40000000600000002</v>
      </c>
      <c r="Q2867" t="s">
        <v>913</v>
      </c>
      <c r="R2867" t="s">
        <v>914</v>
      </c>
      <c r="S2867">
        <v>34615519614</v>
      </c>
      <c r="T2867">
        <v>465.10275250000001</v>
      </c>
      <c r="U2867" t="s">
        <v>31</v>
      </c>
      <c r="V2867" t="s">
        <v>14397</v>
      </c>
      <c r="W2867" t="s">
        <v>23</v>
      </c>
    </row>
    <row r="2868" spans="1:23" x14ac:dyDescent="0.4">
      <c r="A2868">
        <v>2867</v>
      </c>
      <c r="B2868">
        <v>1</v>
      </c>
      <c r="C2868">
        <v>1</v>
      </c>
      <c r="D2868">
        <v>1</v>
      </c>
      <c r="E2868">
        <v>1</v>
      </c>
      <c r="F2868">
        <v>0.33158639070059798</v>
      </c>
      <c r="G2868">
        <v>-7.5712289461328197</v>
      </c>
      <c r="H2868" t="s">
        <v>23</v>
      </c>
      <c r="I2868">
        <v>43.388425078907602</v>
      </c>
      <c r="J2868" t="s">
        <v>2355</v>
      </c>
      <c r="K2868" t="s">
        <v>25</v>
      </c>
      <c r="L2868" t="s">
        <v>13923</v>
      </c>
      <c r="M2868" t="s">
        <v>13924</v>
      </c>
      <c r="N2868" t="s">
        <v>13925</v>
      </c>
      <c r="O2868" t="s">
        <v>13926</v>
      </c>
      <c r="P2868">
        <v>2.7000000499999999</v>
      </c>
      <c r="Q2868" t="s">
        <v>13927</v>
      </c>
      <c r="R2868" t="s">
        <v>13928</v>
      </c>
      <c r="S2868">
        <v>20900222</v>
      </c>
      <c r="T2868">
        <v>287.09140000000002</v>
      </c>
      <c r="U2868" t="s">
        <v>31</v>
      </c>
      <c r="V2868" t="s">
        <v>7507</v>
      </c>
      <c r="W2868" t="s">
        <v>23</v>
      </c>
    </row>
    <row r="2869" spans="1:23" x14ac:dyDescent="0.4">
      <c r="A2869">
        <v>2868</v>
      </c>
      <c r="B2869">
        <v>1</v>
      </c>
      <c r="C2869">
        <v>1</v>
      </c>
      <c r="D2869">
        <v>1</v>
      </c>
      <c r="E2869">
        <v>1</v>
      </c>
      <c r="F2869">
        <v>0.33158639070059798</v>
      </c>
      <c r="G2869">
        <v>-7.5712289461328197</v>
      </c>
      <c r="H2869">
        <v>0.999999999999999</v>
      </c>
      <c r="I2869">
        <v>43.388425078907602</v>
      </c>
      <c r="J2869" t="s">
        <v>2355</v>
      </c>
      <c r="K2869" t="s">
        <v>25</v>
      </c>
      <c r="L2869" t="s">
        <v>13923</v>
      </c>
      <c r="M2869" t="s">
        <v>13924</v>
      </c>
      <c r="N2869" t="s">
        <v>13925</v>
      </c>
      <c r="O2869" t="s">
        <v>13926</v>
      </c>
      <c r="P2869">
        <v>2.7000000499999999</v>
      </c>
      <c r="Q2869" t="s">
        <v>13927</v>
      </c>
      <c r="R2869" t="s">
        <v>13928</v>
      </c>
      <c r="S2869">
        <v>20900222</v>
      </c>
      <c r="T2869">
        <v>287.09140000000002</v>
      </c>
      <c r="U2869" t="s">
        <v>31</v>
      </c>
      <c r="V2869" t="s">
        <v>14398</v>
      </c>
      <c r="W2869" t="s">
        <v>23</v>
      </c>
    </row>
    <row r="2870" spans="1:23" x14ac:dyDescent="0.4">
      <c r="A2870">
        <v>2869</v>
      </c>
      <c r="B2870">
        <v>1</v>
      </c>
      <c r="C2870">
        <v>1</v>
      </c>
      <c r="D2870">
        <v>1</v>
      </c>
      <c r="E2870">
        <v>2</v>
      </c>
      <c r="F2870">
        <v>0.33129972291271298</v>
      </c>
      <c r="G2870">
        <v>-9.1856945384711004</v>
      </c>
      <c r="H2870">
        <v>0.79748743718592896</v>
      </c>
      <c r="I2870">
        <v>13.3381077745724</v>
      </c>
      <c r="J2870" t="s">
        <v>3978</v>
      </c>
      <c r="K2870" t="s">
        <v>25</v>
      </c>
      <c r="L2870" t="s">
        <v>3979</v>
      </c>
      <c r="M2870" t="s">
        <v>3980</v>
      </c>
      <c r="N2870" t="s">
        <v>3981</v>
      </c>
      <c r="O2870" t="s">
        <v>3982</v>
      </c>
      <c r="P2870">
        <v>0.69999998799999996</v>
      </c>
      <c r="Q2870" t="s">
        <v>3983</v>
      </c>
      <c r="R2870" t="s">
        <v>3984</v>
      </c>
      <c r="S2870">
        <v>3727446</v>
      </c>
      <c r="T2870">
        <v>509.1289673</v>
      </c>
      <c r="U2870" t="s">
        <v>31</v>
      </c>
      <c r="V2870" t="s">
        <v>14399</v>
      </c>
      <c r="W2870" t="s">
        <v>23</v>
      </c>
    </row>
    <row r="2871" spans="1:23" x14ac:dyDescent="0.4">
      <c r="A2871">
        <v>2870</v>
      </c>
      <c r="B2871">
        <v>1</v>
      </c>
      <c r="C2871">
        <v>1</v>
      </c>
      <c r="D2871">
        <v>1</v>
      </c>
      <c r="E2871">
        <v>2</v>
      </c>
      <c r="F2871">
        <v>0.33129972291271298</v>
      </c>
      <c r="G2871">
        <v>-9.1856945384711004</v>
      </c>
      <c r="H2871" t="s">
        <v>23</v>
      </c>
      <c r="I2871">
        <v>13.3381077745724</v>
      </c>
      <c r="J2871" t="s">
        <v>3978</v>
      </c>
      <c r="K2871" t="s">
        <v>25</v>
      </c>
      <c r="L2871" t="s">
        <v>3979</v>
      </c>
      <c r="M2871" t="s">
        <v>3980</v>
      </c>
      <c r="N2871" t="s">
        <v>3981</v>
      </c>
      <c r="O2871" t="s">
        <v>3982</v>
      </c>
      <c r="P2871">
        <v>0.69999998799999996</v>
      </c>
      <c r="Q2871" t="s">
        <v>3983</v>
      </c>
      <c r="R2871" t="s">
        <v>3984</v>
      </c>
      <c r="S2871">
        <v>3727446</v>
      </c>
      <c r="T2871">
        <v>509.1289673</v>
      </c>
      <c r="U2871" t="s">
        <v>31</v>
      </c>
      <c r="V2871" t="s">
        <v>6024</v>
      </c>
      <c r="W2871" t="s">
        <v>23</v>
      </c>
    </row>
    <row r="2872" spans="1:23" x14ac:dyDescent="0.4">
      <c r="A2872">
        <v>2871</v>
      </c>
      <c r="B2872">
        <v>1</v>
      </c>
      <c r="C2872">
        <v>5</v>
      </c>
      <c r="D2872">
        <v>1</v>
      </c>
      <c r="E2872">
        <v>1</v>
      </c>
      <c r="F2872">
        <v>0.330693343744138</v>
      </c>
      <c r="G2872">
        <v>-7.5371324883186501</v>
      </c>
      <c r="H2872">
        <v>0.999999999999999</v>
      </c>
      <c r="I2872">
        <v>19.293577366139601</v>
      </c>
      <c r="J2872" t="s">
        <v>2752</v>
      </c>
      <c r="K2872" t="s">
        <v>25</v>
      </c>
      <c r="L2872" t="s">
        <v>6166</v>
      </c>
      <c r="M2872" t="s">
        <v>6167</v>
      </c>
      <c r="N2872" t="s">
        <v>6168</v>
      </c>
      <c r="O2872" t="s">
        <v>6169</v>
      </c>
      <c r="P2872">
        <v>0.10000000100000001</v>
      </c>
      <c r="Q2872" t="s">
        <v>6170</v>
      </c>
      <c r="R2872" t="s">
        <v>6171</v>
      </c>
      <c r="S2872">
        <v>34380234874</v>
      </c>
      <c r="T2872">
        <v>451.08710250000001</v>
      </c>
      <c r="U2872" t="s">
        <v>31</v>
      </c>
      <c r="V2872" t="s">
        <v>14400</v>
      </c>
      <c r="W2872" t="s">
        <v>23</v>
      </c>
    </row>
    <row r="2873" spans="1:23" x14ac:dyDescent="0.4">
      <c r="A2873">
        <v>2872</v>
      </c>
      <c r="B2873">
        <v>1</v>
      </c>
      <c r="C2873">
        <v>5</v>
      </c>
      <c r="D2873">
        <v>1</v>
      </c>
      <c r="E2873">
        <v>1</v>
      </c>
      <c r="F2873">
        <v>0.330693343744138</v>
      </c>
      <c r="G2873">
        <v>-7.5371324883186501</v>
      </c>
      <c r="H2873" t="s">
        <v>23</v>
      </c>
      <c r="I2873">
        <v>19.293577366139601</v>
      </c>
      <c r="J2873" t="s">
        <v>2752</v>
      </c>
      <c r="K2873" t="s">
        <v>25</v>
      </c>
      <c r="L2873" t="s">
        <v>6166</v>
      </c>
      <c r="M2873" t="s">
        <v>6167</v>
      </c>
      <c r="N2873" t="s">
        <v>6168</v>
      </c>
      <c r="O2873" t="s">
        <v>6169</v>
      </c>
      <c r="P2873">
        <v>0.10000000100000001</v>
      </c>
      <c r="Q2873" t="s">
        <v>6170</v>
      </c>
      <c r="R2873" t="s">
        <v>6171</v>
      </c>
      <c r="S2873">
        <v>34380234874</v>
      </c>
      <c r="T2873">
        <v>451.08710250000001</v>
      </c>
      <c r="U2873" t="s">
        <v>31</v>
      </c>
      <c r="V2873" t="s">
        <v>2757</v>
      </c>
      <c r="W2873" t="s">
        <v>23</v>
      </c>
    </row>
    <row r="2874" spans="1:23" x14ac:dyDescent="0.4">
      <c r="A2874">
        <v>2873</v>
      </c>
      <c r="B2874">
        <v>1</v>
      </c>
      <c r="C2874">
        <v>2</v>
      </c>
      <c r="D2874">
        <v>1</v>
      </c>
      <c r="E2874">
        <v>2</v>
      </c>
      <c r="F2874">
        <v>0.33018009857610697</v>
      </c>
      <c r="G2874">
        <v>-7.6921867007176399</v>
      </c>
      <c r="H2874">
        <v>0.78743718592964795</v>
      </c>
      <c r="I2874">
        <v>33.5034209670875</v>
      </c>
      <c r="J2874" t="s">
        <v>3355</v>
      </c>
      <c r="K2874" t="s">
        <v>25</v>
      </c>
      <c r="L2874" t="s">
        <v>3356</v>
      </c>
      <c r="M2874" t="s">
        <v>3357</v>
      </c>
      <c r="N2874" t="s">
        <v>3358</v>
      </c>
      <c r="O2874" t="s">
        <v>3359</v>
      </c>
      <c r="P2874">
        <v>2.5</v>
      </c>
      <c r="Q2874" t="s">
        <v>3360</v>
      </c>
      <c r="R2874" t="s">
        <v>3361</v>
      </c>
      <c r="S2874">
        <v>42969645130</v>
      </c>
      <c r="T2874">
        <v>839.40597700000001</v>
      </c>
      <c r="U2874" t="s">
        <v>31</v>
      </c>
      <c r="V2874" t="s">
        <v>14401</v>
      </c>
      <c r="W2874" t="s">
        <v>23</v>
      </c>
    </row>
    <row r="2875" spans="1:23" x14ac:dyDescent="0.4">
      <c r="A2875">
        <v>2874</v>
      </c>
      <c r="B2875">
        <v>1</v>
      </c>
      <c r="C2875">
        <v>1</v>
      </c>
      <c r="D2875">
        <v>1</v>
      </c>
      <c r="E2875">
        <v>1</v>
      </c>
      <c r="F2875">
        <v>0.32967952133331802</v>
      </c>
      <c r="G2875">
        <v>-7.1808269247251699</v>
      </c>
      <c r="H2875" t="s">
        <v>23</v>
      </c>
      <c r="I2875">
        <v>41.0519905829698</v>
      </c>
      <c r="J2875" t="s">
        <v>6070</v>
      </c>
      <c r="K2875" t="s">
        <v>25</v>
      </c>
      <c r="L2875" t="s">
        <v>14402</v>
      </c>
      <c r="M2875" t="s">
        <v>14403</v>
      </c>
      <c r="N2875" t="s">
        <v>14404</v>
      </c>
      <c r="O2875" t="s">
        <v>14405</v>
      </c>
      <c r="P2875">
        <v>1.3111248</v>
      </c>
      <c r="Q2875" t="s">
        <v>14406</v>
      </c>
      <c r="R2875" t="s">
        <v>14407</v>
      </c>
      <c r="S2875">
        <v>20572542</v>
      </c>
      <c r="T2875">
        <v>463.12348800000001</v>
      </c>
      <c r="U2875" t="s">
        <v>31</v>
      </c>
      <c r="V2875" t="s">
        <v>9714</v>
      </c>
      <c r="W2875" t="s">
        <v>23</v>
      </c>
    </row>
    <row r="2876" spans="1:23" x14ac:dyDescent="0.4">
      <c r="A2876">
        <v>2875</v>
      </c>
      <c r="B2876">
        <v>1</v>
      </c>
      <c r="C2876">
        <v>1</v>
      </c>
      <c r="D2876">
        <v>1</v>
      </c>
      <c r="E2876">
        <v>1</v>
      </c>
      <c r="F2876">
        <v>0.32967952133331802</v>
      </c>
      <c r="G2876">
        <v>-7.1808269247251699</v>
      </c>
      <c r="H2876">
        <v>0.999999999999999</v>
      </c>
      <c r="I2876">
        <v>41.0519905829698</v>
      </c>
      <c r="J2876" t="s">
        <v>6070</v>
      </c>
      <c r="K2876" t="s">
        <v>25</v>
      </c>
      <c r="L2876" t="s">
        <v>14402</v>
      </c>
      <c r="M2876" t="s">
        <v>14403</v>
      </c>
      <c r="N2876" t="s">
        <v>14404</v>
      </c>
      <c r="O2876" t="s">
        <v>14405</v>
      </c>
      <c r="P2876">
        <v>1.3111248</v>
      </c>
      <c r="Q2876" t="s">
        <v>14406</v>
      </c>
      <c r="R2876" t="s">
        <v>14407</v>
      </c>
      <c r="S2876">
        <v>20572542</v>
      </c>
      <c r="T2876">
        <v>463.12348800000001</v>
      </c>
      <c r="U2876" t="s">
        <v>31</v>
      </c>
      <c r="V2876" t="s">
        <v>14408</v>
      </c>
      <c r="W2876" t="s">
        <v>23</v>
      </c>
    </row>
    <row r="2877" spans="1:23" x14ac:dyDescent="0.4">
      <c r="A2877">
        <v>2876</v>
      </c>
      <c r="B2877">
        <v>1</v>
      </c>
      <c r="C2877">
        <v>1</v>
      </c>
      <c r="D2877">
        <v>1</v>
      </c>
      <c r="E2877">
        <v>1</v>
      </c>
      <c r="F2877">
        <v>0.32967899203639001</v>
      </c>
      <c r="G2877">
        <v>-5.9838018310308803</v>
      </c>
      <c r="H2877">
        <v>0.999999999999999</v>
      </c>
      <c r="I2877">
        <v>34.258034623194803</v>
      </c>
      <c r="J2877" t="s">
        <v>3030</v>
      </c>
      <c r="K2877" t="s">
        <v>25</v>
      </c>
      <c r="L2877" t="s">
        <v>3031</v>
      </c>
      <c r="M2877" t="s">
        <v>3032</v>
      </c>
      <c r="N2877" t="s">
        <v>3033</v>
      </c>
      <c r="O2877" t="s">
        <v>3034</v>
      </c>
      <c r="P2877">
        <v>-1</v>
      </c>
      <c r="Q2877" t="s">
        <v>3035</v>
      </c>
      <c r="R2877" t="s">
        <v>3036</v>
      </c>
      <c r="S2877">
        <v>8677548158</v>
      </c>
      <c r="T2877">
        <v>625.17631140000003</v>
      </c>
      <c r="U2877" t="s">
        <v>31</v>
      </c>
      <c r="V2877" t="s">
        <v>14409</v>
      </c>
      <c r="W2877" t="s">
        <v>23</v>
      </c>
    </row>
    <row r="2878" spans="1:23" x14ac:dyDescent="0.4">
      <c r="A2878">
        <v>2877</v>
      </c>
      <c r="B2878">
        <v>1</v>
      </c>
      <c r="C2878">
        <v>1</v>
      </c>
      <c r="D2878">
        <v>1</v>
      </c>
      <c r="E2878">
        <v>1</v>
      </c>
      <c r="F2878">
        <v>0.32967899203639001</v>
      </c>
      <c r="G2878">
        <v>-5.9838018310308803</v>
      </c>
      <c r="H2878" t="s">
        <v>23</v>
      </c>
      <c r="I2878">
        <v>34.258034623194803</v>
      </c>
      <c r="J2878" t="s">
        <v>3030</v>
      </c>
      <c r="K2878" t="s">
        <v>25</v>
      </c>
      <c r="L2878" t="s">
        <v>3031</v>
      </c>
      <c r="M2878" t="s">
        <v>3032</v>
      </c>
      <c r="N2878" t="s">
        <v>3033</v>
      </c>
      <c r="O2878" t="s">
        <v>3034</v>
      </c>
      <c r="P2878">
        <v>-1</v>
      </c>
      <c r="Q2878" t="s">
        <v>3035</v>
      </c>
      <c r="R2878" t="s">
        <v>3036</v>
      </c>
      <c r="S2878">
        <v>8677548158</v>
      </c>
      <c r="T2878">
        <v>625.17631140000003</v>
      </c>
      <c r="U2878" t="s">
        <v>31</v>
      </c>
      <c r="V2878" t="s">
        <v>5837</v>
      </c>
      <c r="W2878" t="s">
        <v>23</v>
      </c>
    </row>
    <row r="2879" spans="1:23" x14ac:dyDescent="0.4">
      <c r="A2879">
        <v>2878</v>
      </c>
      <c r="B2879">
        <v>1</v>
      </c>
      <c r="C2879">
        <v>1</v>
      </c>
      <c r="D2879">
        <v>1</v>
      </c>
      <c r="E2879">
        <v>1</v>
      </c>
      <c r="F2879">
        <v>0.32954727184537502</v>
      </c>
      <c r="G2879">
        <v>-14.5077637935059</v>
      </c>
      <c r="H2879">
        <v>0.999999999999999</v>
      </c>
      <c r="I2879">
        <v>26.7648204753194</v>
      </c>
      <c r="J2879" t="s">
        <v>1408</v>
      </c>
      <c r="K2879" t="s">
        <v>25</v>
      </c>
      <c r="L2879" t="s">
        <v>1409</v>
      </c>
      <c r="M2879" t="s">
        <v>1410</v>
      </c>
      <c r="N2879" t="s">
        <v>1411</v>
      </c>
      <c r="O2879" t="s">
        <v>1412</v>
      </c>
      <c r="P2879">
        <v>2.3777244099999999</v>
      </c>
      <c r="Q2879" t="s">
        <v>1413</v>
      </c>
      <c r="R2879" t="s">
        <v>1414</v>
      </c>
      <c r="S2879">
        <v>2779202</v>
      </c>
      <c r="T2879">
        <v>289.15466900000001</v>
      </c>
      <c r="U2879" t="s">
        <v>31</v>
      </c>
      <c r="V2879" t="s">
        <v>14410</v>
      </c>
      <c r="W2879" t="s">
        <v>23</v>
      </c>
    </row>
    <row r="2880" spans="1:23" x14ac:dyDescent="0.4">
      <c r="A2880">
        <v>2879</v>
      </c>
      <c r="B2880">
        <v>1</v>
      </c>
      <c r="C2880">
        <v>1</v>
      </c>
      <c r="D2880">
        <v>1</v>
      </c>
      <c r="E2880">
        <v>1</v>
      </c>
      <c r="F2880">
        <v>0.32954727184537502</v>
      </c>
      <c r="G2880">
        <v>-14.5077637935059</v>
      </c>
      <c r="H2880" t="s">
        <v>23</v>
      </c>
      <c r="I2880">
        <v>26.7648204753194</v>
      </c>
      <c r="J2880" t="s">
        <v>1408</v>
      </c>
      <c r="K2880" t="s">
        <v>25</v>
      </c>
      <c r="L2880" t="s">
        <v>1409</v>
      </c>
      <c r="M2880" t="s">
        <v>1410</v>
      </c>
      <c r="N2880" t="s">
        <v>1411</v>
      </c>
      <c r="O2880" t="s">
        <v>1412</v>
      </c>
      <c r="P2880">
        <v>2.3777244099999999</v>
      </c>
      <c r="Q2880" t="s">
        <v>1413</v>
      </c>
      <c r="R2880" t="s">
        <v>1414</v>
      </c>
      <c r="S2880">
        <v>2779202</v>
      </c>
      <c r="T2880">
        <v>289.15466900000001</v>
      </c>
      <c r="U2880" t="s">
        <v>31</v>
      </c>
      <c r="V2880" t="s">
        <v>2772</v>
      </c>
      <c r="W2880" t="s">
        <v>23</v>
      </c>
    </row>
    <row r="2881" spans="1:23" x14ac:dyDescent="0.4">
      <c r="A2881">
        <v>2880</v>
      </c>
      <c r="B2881">
        <v>1</v>
      </c>
      <c r="C2881">
        <v>1</v>
      </c>
      <c r="D2881">
        <v>1</v>
      </c>
      <c r="E2881">
        <v>1</v>
      </c>
      <c r="F2881">
        <v>0.32948767897254599</v>
      </c>
      <c r="G2881">
        <v>-671.12308431449901</v>
      </c>
      <c r="H2881">
        <v>0.99748743718592903</v>
      </c>
      <c r="I2881">
        <v>46.828205689500003</v>
      </c>
      <c r="J2881" t="s">
        <v>2084</v>
      </c>
      <c r="K2881" t="s">
        <v>25</v>
      </c>
      <c r="L2881" t="s">
        <v>2085</v>
      </c>
      <c r="M2881" t="s">
        <v>2086</v>
      </c>
      <c r="N2881" t="s">
        <v>2087</v>
      </c>
      <c r="O2881" t="s">
        <v>2088</v>
      </c>
      <c r="P2881">
        <v>-3.2999999500000001</v>
      </c>
      <c r="Q2881">
        <v>3036015</v>
      </c>
      <c r="R2881" t="s">
        <v>2089</v>
      </c>
      <c r="S2881">
        <v>70</v>
      </c>
      <c r="T2881">
        <v>581.1864822</v>
      </c>
      <c r="U2881" t="s">
        <v>31</v>
      </c>
      <c r="V2881" t="s">
        <v>14411</v>
      </c>
      <c r="W2881" t="s">
        <v>23</v>
      </c>
    </row>
    <row r="2882" spans="1:23" x14ac:dyDescent="0.4">
      <c r="A2882">
        <v>2881</v>
      </c>
      <c r="B2882">
        <v>1</v>
      </c>
      <c r="C2882">
        <v>1</v>
      </c>
      <c r="D2882">
        <v>1</v>
      </c>
      <c r="E2882">
        <v>1</v>
      </c>
      <c r="F2882">
        <v>0.32948767897254599</v>
      </c>
      <c r="G2882">
        <v>-671.12308431449901</v>
      </c>
      <c r="H2882" t="s">
        <v>23</v>
      </c>
      <c r="I2882">
        <v>46.828205689500003</v>
      </c>
      <c r="J2882" t="s">
        <v>2084</v>
      </c>
      <c r="K2882" t="s">
        <v>25</v>
      </c>
      <c r="L2882" t="s">
        <v>2085</v>
      </c>
      <c r="M2882" t="s">
        <v>2086</v>
      </c>
      <c r="N2882" t="s">
        <v>2087</v>
      </c>
      <c r="O2882" t="s">
        <v>2088</v>
      </c>
      <c r="P2882">
        <v>-3.2999999500000001</v>
      </c>
      <c r="Q2882">
        <v>3036015</v>
      </c>
      <c r="R2882" t="s">
        <v>2089</v>
      </c>
      <c r="S2882">
        <v>70</v>
      </c>
      <c r="T2882">
        <v>581.1864822</v>
      </c>
      <c r="U2882" t="s">
        <v>31</v>
      </c>
      <c r="V2882" t="s">
        <v>3665</v>
      </c>
      <c r="W2882" t="s">
        <v>23</v>
      </c>
    </row>
    <row r="2883" spans="1:23" x14ac:dyDescent="0.4">
      <c r="A2883">
        <v>2882</v>
      </c>
      <c r="B2883">
        <v>1</v>
      </c>
      <c r="C2883">
        <v>1</v>
      </c>
      <c r="D2883">
        <v>1</v>
      </c>
      <c r="E2883">
        <v>1</v>
      </c>
      <c r="F2883">
        <v>0.32916165527911601</v>
      </c>
      <c r="G2883">
        <v>-8.2672122130894596</v>
      </c>
      <c r="H2883">
        <v>0.999999999999999</v>
      </c>
      <c r="I2883">
        <v>8.12237826573317</v>
      </c>
      <c r="J2883" t="s">
        <v>4316</v>
      </c>
      <c r="K2883" t="s">
        <v>25</v>
      </c>
      <c r="L2883" t="s">
        <v>4317</v>
      </c>
      <c r="M2883" t="s">
        <v>4318</v>
      </c>
      <c r="N2883" t="s">
        <v>4319</v>
      </c>
      <c r="O2883" t="s">
        <v>4320</v>
      </c>
      <c r="P2883">
        <v>3.2000000499999999</v>
      </c>
      <c r="Q2883" t="s">
        <v>4321</v>
      </c>
      <c r="R2883" t="s">
        <v>4322</v>
      </c>
      <c r="S2883">
        <v>88009086</v>
      </c>
      <c r="T2883">
        <v>257.08083529999999</v>
      </c>
      <c r="U2883" t="s">
        <v>31</v>
      </c>
      <c r="V2883" t="s">
        <v>14412</v>
      </c>
      <c r="W2883" t="s">
        <v>23</v>
      </c>
    </row>
    <row r="2884" spans="1:23" x14ac:dyDescent="0.4">
      <c r="A2884">
        <v>2883</v>
      </c>
      <c r="B2884">
        <v>1</v>
      </c>
      <c r="C2884">
        <v>1</v>
      </c>
      <c r="D2884">
        <v>1</v>
      </c>
      <c r="E2884">
        <v>1</v>
      </c>
      <c r="F2884">
        <v>0.32916165527911601</v>
      </c>
      <c r="G2884">
        <v>-8.2672122130894596</v>
      </c>
      <c r="H2884" t="s">
        <v>23</v>
      </c>
      <c r="I2884">
        <v>8.12237826573317</v>
      </c>
      <c r="J2884" t="s">
        <v>4316</v>
      </c>
      <c r="K2884" t="s">
        <v>25</v>
      </c>
      <c r="L2884" t="s">
        <v>4317</v>
      </c>
      <c r="M2884" t="s">
        <v>4318</v>
      </c>
      <c r="N2884" t="s">
        <v>4319</v>
      </c>
      <c r="O2884" t="s">
        <v>4320</v>
      </c>
      <c r="P2884">
        <v>3.2000000499999999</v>
      </c>
      <c r="Q2884" t="s">
        <v>4321</v>
      </c>
      <c r="R2884" t="s">
        <v>4322</v>
      </c>
      <c r="S2884">
        <v>88009086</v>
      </c>
      <c r="T2884">
        <v>257.08083529999999</v>
      </c>
      <c r="U2884" t="s">
        <v>31</v>
      </c>
      <c r="V2884" t="s">
        <v>5696</v>
      </c>
      <c r="W2884" t="s">
        <v>23</v>
      </c>
    </row>
    <row r="2885" spans="1:23" x14ac:dyDescent="0.4">
      <c r="A2885">
        <v>2884</v>
      </c>
      <c r="B2885">
        <v>1</v>
      </c>
      <c r="C2885">
        <v>1</v>
      </c>
      <c r="D2885">
        <v>1</v>
      </c>
      <c r="E2885">
        <v>1</v>
      </c>
      <c r="F2885">
        <v>0.32907978396667398</v>
      </c>
      <c r="G2885">
        <v>-9.8348459589983008</v>
      </c>
      <c r="H2885">
        <v>0.99698492462311505</v>
      </c>
      <c r="I2885">
        <v>133.130420753474</v>
      </c>
      <c r="J2885" t="s">
        <v>5016</v>
      </c>
      <c r="K2885" t="s">
        <v>25</v>
      </c>
      <c r="L2885" t="s">
        <v>14080</v>
      </c>
      <c r="M2885" t="s">
        <v>14081</v>
      </c>
      <c r="N2885" t="s">
        <v>14082</v>
      </c>
      <c r="O2885" t="s">
        <v>14083</v>
      </c>
      <c r="P2885">
        <v>3.7999999500000001</v>
      </c>
      <c r="Q2885" t="s">
        <v>14084</v>
      </c>
      <c r="R2885" t="s">
        <v>14085</v>
      </c>
      <c r="S2885">
        <v>121563518</v>
      </c>
      <c r="T2885">
        <v>257.11722079999998</v>
      </c>
      <c r="U2885" t="s">
        <v>31</v>
      </c>
      <c r="V2885" t="s">
        <v>14413</v>
      </c>
      <c r="W2885" t="s">
        <v>23</v>
      </c>
    </row>
    <row r="2886" spans="1:23" x14ac:dyDescent="0.4">
      <c r="A2886">
        <v>2885</v>
      </c>
      <c r="B2886">
        <v>1</v>
      </c>
      <c r="C2886">
        <v>1</v>
      </c>
      <c r="D2886">
        <v>1</v>
      </c>
      <c r="E2886">
        <v>1</v>
      </c>
      <c r="F2886">
        <v>0.32907978396667398</v>
      </c>
      <c r="G2886">
        <v>-9.8348459589983008</v>
      </c>
      <c r="H2886" t="s">
        <v>23</v>
      </c>
      <c r="I2886">
        <v>133.130420753474</v>
      </c>
      <c r="J2886" t="s">
        <v>5016</v>
      </c>
      <c r="K2886" t="s">
        <v>25</v>
      </c>
      <c r="L2886" t="s">
        <v>14080</v>
      </c>
      <c r="M2886" t="s">
        <v>14081</v>
      </c>
      <c r="N2886" t="s">
        <v>14082</v>
      </c>
      <c r="O2886" t="s">
        <v>14083</v>
      </c>
      <c r="P2886">
        <v>3.7999999500000001</v>
      </c>
      <c r="Q2886" t="s">
        <v>14084</v>
      </c>
      <c r="R2886" t="s">
        <v>14085</v>
      </c>
      <c r="S2886">
        <v>121563518</v>
      </c>
      <c r="T2886">
        <v>257.11722079999998</v>
      </c>
      <c r="U2886" t="s">
        <v>31</v>
      </c>
      <c r="V2886" t="s">
        <v>9217</v>
      </c>
      <c r="W2886" t="s">
        <v>23</v>
      </c>
    </row>
    <row r="2887" spans="1:23" x14ac:dyDescent="0.4">
      <c r="A2887">
        <v>2886</v>
      </c>
      <c r="B2887">
        <v>1</v>
      </c>
      <c r="C2887">
        <v>1</v>
      </c>
      <c r="D2887">
        <v>1</v>
      </c>
      <c r="E2887">
        <v>1</v>
      </c>
      <c r="F2887">
        <v>0.32891734130675199</v>
      </c>
      <c r="G2887">
        <v>-33.372294117766003</v>
      </c>
      <c r="H2887" t="s">
        <v>23</v>
      </c>
      <c r="I2887">
        <v>61.275043551534701</v>
      </c>
      <c r="J2887" t="s">
        <v>3179</v>
      </c>
      <c r="K2887" t="s">
        <v>25</v>
      </c>
      <c r="L2887" t="s">
        <v>14414</v>
      </c>
      <c r="M2887" t="s">
        <v>14415</v>
      </c>
      <c r="N2887" t="s">
        <v>28</v>
      </c>
      <c r="O2887" t="s">
        <v>14416</v>
      </c>
      <c r="P2887">
        <v>-3.7999999500000001</v>
      </c>
      <c r="Q2887">
        <v>131833385</v>
      </c>
      <c r="R2887" t="s">
        <v>14417</v>
      </c>
      <c r="S2887">
        <v>16793610</v>
      </c>
      <c r="T2887">
        <v>771.19780000000003</v>
      </c>
      <c r="U2887" t="s">
        <v>31</v>
      </c>
      <c r="V2887" t="s">
        <v>3186</v>
      </c>
      <c r="W2887" t="s">
        <v>23</v>
      </c>
    </row>
    <row r="2888" spans="1:23" x14ac:dyDescent="0.4">
      <c r="A2888">
        <v>2887</v>
      </c>
      <c r="B2888">
        <v>1</v>
      </c>
      <c r="C2888">
        <v>1</v>
      </c>
      <c r="D2888">
        <v>1</v>
      </c>
      <c r="E2888">
        <v>1</v>
      </c>
      <c r="F2888">
        <v>0.32891734130675199</v>
      </c>
      <c r="G2888">
        <v>-33.372294117766003</v>
      </c>
      <c r="H2888">
        <v>0.999999999999999</v>
      </c>
      <c r="I2888">
        <v>61.275043551534701</v>
      </c>
      <c r="J2888" t="s">
        <v>3179</v>
      </c>
      <c r="K2888" t="s">
        <v>25</v>
      </c>
      <c r="L2888" t="s">
        <v>14414</v>
      </c>
      <c r="M2888" t="s">
        <v>14415</v>
      </c>
      <c r="N2888" t="s">
        <v>28</v>
      </c>
      <c r="O2888" t="s">
        <v>14416</v>
      </c>
      <c r="P2888">
        <v>-3.7999999500000001</v>
      </c>
      <c r="Q2888">
        <v>131833385</v>
      </c>
      <c r="R2888" t="s">
        <v>14417</v>
      </c>
      <c r="S2888">
        <v>16793610</v>
      </c>
      <c r="T2888">
        <v>771.19780000000003</v>
      </c>
      <c r="U2888" t="s">
        <v>31</v>
      </c>
      <c r="V2888" t="s">
        <v>14418</v>
      </c>
      <c r="W2888" t="s">
        <v>23</v>
      </c>
    </row>
    <row r="2889" spans="1:23" x14ac:dyDescent="0.4">
      <c r="A2889">
        <v>2888</v>
      </c>
      <c r="B2889">
        <v>1</v>
      </c>
      <c r="C2889">
        <v>1</v>
      </c>
      <c r="D2889">
        <v>1</v>
      </c>
      <c r="E2889">
        <v>1</v>
      </c>
      <c r="F2889">
        <v>0.328828476334734</v>
      </c>
      <c r="G2889">
        <v>-32.140472285689903</v>
      </c>
      <c r="H2889">
        <v>0.999999999999999</v>
      </c>
      <c r="I2889">
        <v>106.052803004</v>
      </c>
      <c r="J2889" t="s">
        <v>8767</v>
      </c>
      <c r="K2889" t="s">
        <v>25</v>
      </c>
      <c r="L2889" t="s">
        <v>14384</v>
      </c>
      <c r="M2889" t="s">
        <v>14385</v>
      </c>
      <c r="N2889" t="s">
        <v>14386</v>
      </c>
      <c r="O2889" t="s">
        <v>14387</v>
      </c>
      <c r="P2889">
        <v>2.0999998999999998</v>
      </c>
      <c r="Q2889" t="s">
        <v>14388</v>
      </c>
      <c r="R2889" t="s">
        <v>14389</v>
      </c>
      <c r="S2889">
        <v>87614326</v>
      </c>
      <c r="T2889">
        <v>249.14851999999999</v>
      </c>
      <c r="U2889" t="s">
        <v>31</v>
      </c>
      <c r="V2889" t="s">
        <v>14419</v>
      </c>
      <c r="W2889" t="s">
        <v>23</v>
      </c>
    </row>
    <row r="2890" spans="1:23" x14ac:dyDescent="0.4">
      <c r="A2890">
        <v>2889</v>
      </c>
      <c r="B2890">
        <v>1</v>
      </c>
      <c r="C2890">
        <v>1</v>
      </c>
      <c r="D2890">
        <v>1</v>
      </c>
      <c r="E2890">
        <v>1</v>
      </c>
      <c r="F2890">
        <v>0.328828476334734</v>
      </c>
      <c r="G2890">
        <v>-32.140472285689903</v>
      </c>
      <c r="H2890" t="s">
        <v>23</v>
      </c>
      <c r="I2890">
        <v>106.052803004</v>
      </c>
      <c r="J2890" t="s">
        <v>8767</v>
      </c>
      <c r="K2890" t="s">
        <v>25</v>
      </c>
      <c r="L2890" t="s">
        <v>14384</v>
      </c>
      <c r="M2890" t="s">
        <v>14385</v>
      </c>
      <c r="N2890" t="s">
        <v>14386</v>
      </c>
      <c r="O2890" t="s">
        <v>14387</v>
      </c>
      <c r="P2890">
        <v>2.0999998999999998</v>
      </c>
      <c r="Q2890" t="s">
        <v>14388</v>
      </c>
      <c r="R2890" t="s">
        <v>14389</v>
      </c>
      <c r="S2890">
        <v>87614326</v>
      </c>
      <c r="T2890">
        <v>249.14851999999999</v>
      </c>
      <c r="U2890" t="s">
        <v>31</v>
      </c>
      <c r="V2890" t="s">
        <v>10080</v>
      </c>
      <c r="W2890" t="s">
        <v>23</v>
      </c>
    </row>
    <row r="2891" spans="1:23" x14ac:dyDescent="0.4">
      <c r="A2891">
        <v>2890</v>
      </c>
      <c r="B2891">
        <v>1</v>
      </c>
      <c r="C2891">
        <v>1</v>
      </c>
      <c r="D2891">
        <v>1</v>
      </c>
      <c r="E2891">
        <v>1</v>
      </c>
      <c r="F2891">
        <v>0.328701540325749</v>
      </c>
      <c r="G2891">
        <v>-18.893167134678801</v>
      </c>
      <c r="H2891" t="s">
        <v>23</v>
      </c>
      <c r="I2891">
        <v>13.2313007808972</v>
      </c>
      <c r="J2891" t="s">
        <v>14420</v>
      </c>
      <c r="K2891" t="s">
        <v>25</v>
      </c>
      <c r="L2891" t="s">
        <v>14421</v>
      </c>
      <c r="M2891" t="s">
        <v>14422</v>
      </c>
      <c r="N2891" t="s">
        <v>28</v>
      </c>
      <c r="O2891" t="s">
        <v>14423</v>
      </c>
      <c r="P2891">
        <v>-0.30000001199999998</v>
      </c>
      <c r="Q2891">
        <v>131752191</v>
      </c>
      <c r="R2891" t="s">
        <v>14424</v>
      </c>
      <c r="S2891">
        <v>19955722</v>
      </c>
      <c r="T2891">
        <v>683.14790000000005</v>
      </c>
      <c r="U2891" t="s">
        <v>31</v>
      </c>
      <c r="V2891" t="s">
        <v>14425</v>
      </c>
      <c r="W2891" t="s">
        <v>23</v>
      </c>
    </row>
    <row r="2892" spans="1:23" x14ac:dyDescent="0.4">
      <c r="A2892">
        <v>2891</v>
      </c>
      <c r="B2892">
        <v>1</v>
      </c>
      <c r="C2892">
        <v>1</v>
      </c>
      <c r="D2892">
        <v>1</v>
      </c>
      <c r="E2892">
        <v>1</v>
      </c>
      <c r="F2892">
        <v>0.328701540325749</v>
      </c>
      <c r="G2892">
        <v>-18.893167134678801</v>
      </c>
      <c r="H2892">
        <v>0.99949748743718503</v>
      </c>
      <c r="I2892">
        <v>13.2313007808972</v>
      </c>
      <c r="J2892" t="s">
        <v>14420</v>
      </c>
      <c r="K2892" t="s">
        <v>25</v>
      </c>
      <c r="L2892" t="s">
        <v>14421</v>
      </c>
      <c r="M2892" t="s">
        <v>14422</v>
      </c>
      <c r="N2892" t="s">
        <v>28</v>
      </c>
      <c r="O2892" t="s">
        <v>14423</v>
      </c>
      <c r="P2892">
        <v>-0.30000001199999998</v>
      </c>
      <c r="Q2892">
        <v>131752191</v>
      </c>
      <c r="R2892" t="s">
        <v>14424</v>
      </c>
      <c r="S2892">
        <v>19955722</v>
      </c>
      <c r="T2892">
        <v>683.14790000000005</v>
      </c>
      <c r="U2892" t="s">
        <v>31</v>
      </c>
      <c r="V2892" t="s">
        <v>14426</v>
      </c>
      <c r="W2892" t="s">
        <v>23</v>
      </c>
    </row>
    <row r="2893" spans="1:23" x14ac:dyDescent="0.4">
      <c r="A2893">
        <v>2892</v>
      </c>
      <c r="B2893">
        <v>1</v>
      </c>
      <c r="C2893">
        <v>1</v>
      </c>
      <c r="D2893">
        <v>1</v>
      </c>
      <c r="E2893">
        <v>1</v>
      </c>
      <c r="F2893">
        <v>0.328639819188073</v>
      </c>
      <c r="G2893">
        <v>-29.228665521233399</v>
      </c>
      <c r="H2893" t="s">
        <v>23</v>
      </c>
      <c r="I2893">
        <v>71.0898147791642</v>
      </c>
      <c r="J2893" t="s">
        <v>2387</v>
      </c>
      <c r="K2893" t="s">
        <v>25</v>
      </c>
      <c r="L2893" t="s">
        <v>14427</v>
      </c>
      <c r="M2893" t="s">
        <v>14428</v>
      </c>
      <c r="N2893" t="s">
        <v>14429</v>
      </c>
      <c r="O2893" t="s">
        <v>14430</v>
      </c>
      <c r="P2893">
        <v>0.20294941999999999</v>
      </c>
      <c r="Q2893" t="s">
        <v>14431</v>
      </c>
      <c r="R2893" t="s">
        <v>14432</v>
      </c>
      <c r="S2893">
        <v>255830910</v>
      </c>
      <c r="T2893">
        <v>132.1019</v>
      </c>
      <c r="U2893" t="s">
        <v>31</v>
      </c>
      <c r="V2893" t="s">
        <v>2395</v>
      </c>
      <c r="W2893" t="s">
        <v>23</v>
      </c>
    </row>
    <row r="2894" spans="1:23" x14ac:dyDescent="0.4">
      <c r="A2894">
        <v>2893</v>
      </c>
      <c r="B2894">
        <v>1</v>
      </c>
      <c r="C2894">
        <v>1</v>
      </c>
      <c r="D2894">
        <v>1</v>
      </c>
      <c r="E2894">
        <v>1</v>
      </c>
      <c r="F2894">
        <v>0.328639819188073</v>
      </c>
      <c r="G2894">
        <v>-29.228665521233399</v>
      </c>
      <c r="H2894">
        <v>0.999999999999999</v>
      </c>
      <c r="I2894">
        <v>71.0898147791642</v>
      </c>
      <c r="J2894" t="s">
        <v>2387</v>
      </c>
      <c r="K2894" t="s">
        <v>25</v>
      </c>
      <c r="L2894" t="s">
        <v>14427</v>
      </c>
      <c r="M2894" t="s">
        <v>14428</v>
      </c>
      <c r="N2894" t="s">
        <v>14429</v>
      </c>
      <c r="O2894" t="s">
        <v>14430</v>
      </c>
      <c r="P2894">
        <v>0.20294941999999999</v>
      </c>
      <c r="Q2894" t="s">
        <v>14431</v>
      </c>
      <c r="R2894" t="s">
        <v>14432</v>
      </c>
      <c r="S2894">
        <v>255830910</v>
      </c>
      <c r="T2894">
        <v>132.1019</v>
      </c>
      <c r="U2894" t="s">
        <v>31</v>
      </c>
      <c r="V2894" t="s">
        <v>14433</v>
      </c>
      <c r="W2894" t="s">
        <v>23</v>
      </c>
    </row>
    <row r="2895" spans="1:23" x14ac:dyDescent="0.4">
      <c r="A2895">
        <v>2894</v>
      </c>
      <c r="B2895">
        <v>1</v>
      </c>
      <c r="C2895">
        <v>2</v>
      </c>
      <c r="D2895">
        <v>1</v>
      </c>
      <c r="E2895">
        <v>1</v>
      </c>
      <c r="F2895">
        <v>0.32855513523475199</v>
      </c>
      <c r="G2895">
        <v>-8.5595011491394892</v>
      </c>
      <c r="H2895" t="s">
        <v>23</v>
      </c>
      <c r="I2895">
        <v>22.7623918827714</v>
      </c>
      <c r="J2895" t="s">
        <v>2502</v>
      </c>
      <c r="K2895" t="s">
        <v>25</v>
      </c>
      <c r="L2895" t="s">
        <v>14434</v>
      </c>
      <c r="M2895" t="s">
        <v>14435</v>
      </c>
      <c r="N2895" t="s">
        <v>14436</v>
      </c>
      <c r="O2895" t="s">
        <v>14437</v>
      </c>
      <c r="P2895">
        <v>-0.80000001200000004</v>
      </c>
      <c r="Q2895" t="s">
        <v>14438</v>
      </c>
      <c r="R2895" t="s">
        <v>14439</v>
      </c>
      <c r="S2895">
        <v>121430398</v>
      </c>
      <c r="T2895">
        <v>609.18139680000002</v>
      </c>
      <c r="U2895" t="s">
        <v>31</v>
      </c>
      <c r="V2895" t="s">
        <v>4919</v>
      </c>
      <c r="W2895" t="s">
        <v>23</v>
      </c>
    </row>
    <row r="2896" spans="1:23" x14ac:dyDescent="0.4">
      <c r="A2896">
        <v>2895</v>
      </c>
      <c r="B2896">
        <v>1</v>
      </c>
      <c r="C2896">
        <v>2</v>
      </c>
      <c r="D2896">
        <v>1</v>
      </c>
      <c r="E2896">
        <v>1</v>
      </c>
      <c r="F2896">
        <v>0.32855513523475199</v>
      </c>
      <c r="G2896">
        <v>-8.5595011491394892</v>
      </c>
      <c r="H2896">
        <v>0.999999999999999</v>
      </c>
      <c r="I2896">
        <v>22.7623918827714</v>
      </c>
      <c r="J2896" t="s">
        <v>2502</v>
      </c>
      <c r="K2896" t="s">
        <v>25</v>
      </c>
      <c r="L2896" t="s">
        <v>14434</v>
      </c>
      <c r="M2896" t="s">
        <v>14435</v>
      </c>
      <c r="N2896" t="s">
        <v>14436</v>
      </c>
      <c r="O2896" t="s">
        <v>14437</v>
      </c>
      <c r="P2896">
        <v>-0.80000001200000004</v>
      </c>
      <c r="Q2896" t="s">
        <v>14438</v>
      </c>
      <c r="R2896" t="s">
        <v>14439</v>
      </c>
      <c r="S2896">
        <v>121430398</v>
      </c>
      <c r="T2896">
        <v>609.18139680000002</v>
      </c>
      <c r="U2896" t="s">
        <v>31</v>
      </c>
      <c r="V2896" t="s">
        <v>14440</v>
      </c>
      <c r="W2896" t="s">
        <v>23</v>
      </c>
    </row>
    <row r="2897" spans="1:23" x14ac:dyDescent="0.4">
      <c r="A2897">
        <v>2896</v>
      </c>
      <c r="B2897">
        <v>1</v>
      </c>
      <c r="C2897">
        <v>1</v>
      </c>
      <c r="D2897">
        <v>1</v>
      </c>
      <c r="E2897">
        <v>1</v>
      </c>
      <c r="F2897">
        <v>0.32835616996477102</v>
      </c>
      <c r="G2897">
        <v>-14.616119682378301</v>
      </c>
      <c r="H2897" t="s">
        <v>23</v>
      </c>
      <c r="I2897">
        <v>18.331500805286598</v>
      </c>
      <c r="J2897" t="s">
        <v>1973</v>
      </c>
      <c r="K2897" t="s">
        <v>25</v>
      </c>
      <c r="L2897" t="s">
        <v>1974</v>
      </c>
      <c r="M2897" t="s">
        <v>1975</v>
      </c>
      <c r="N2897" t="s">
        <v>1976</v>
      </c>
      <c r="O2897" t="s">
        <v>1977</v>
      </c>
      <c r="P2897">
        <v>1.36698294</v>
      </c>
      <c r="Q2897" t="s">
        <v>1978</v>
      </c>
      <c r="R2897" t="s">
        <v>1979</v>
      </c>
      <c r="S2897">
        <v>255847294</v>
      </c>
      <c r="T2897">
        <v>303.04989999999998</v>
      </c>
      <c r="U2897" t="s">
        <v>31</v>
      </c>
      <c r="V2897" t="s">
        <v>1981</v>
      </c>
      <c r="W2897" t="s">
        <v>23</v>
      </c>
    </row>
    <row r="2898" spans="1:23" x14ac:dyDescent="0.4">
      <c r="A2898">
        <v>2897</v>
      </c>
      <c r="B2898">
        <v>1</v>
      </c>
      <c r="C2898">
        <v>1</v>
      </c>
      <c r="D2898">
        <v>1</v>
      </c>
      <c r="E2898">
        <v>1</v>
      </c>
      <c r="F2898">
        <v>0.32835616996477102</v>
      </c>
      <c r="G2898">
        <v>-14.616119682378301</v>
      </c>
      <c r="H2898">
        <v>0.999999999999999</v>
      </c>
      <c r="I2898">
        <v>18.331500805286598</v>
      </c>
      <c r="J2898" t="s">
        <v>1973</v>
      </c>
      <c r="K2898" t="s">
        <v>25</v>
      </c>
      <c r="L2898" t="s">
        <v>1974</v>
      </c>
      <c r="M2898" t="s">
        <v>1975</v>
      </c>
      <c r="N2898" t="s">
        <v>1976</v>
      </c>
      <c r="O2898" t="s">
        <v>1977</v>
      </c>
      <c r="P2898">
        <v>1.36698294</v>
      </c>
      <c r="Q2898" t="s">
        <v>1978</v>
      </c>
      <c r="R2898" t="s">
        <v>1979</v>
      </c>
      <c r="S2898">
        <v>255847294</v>
      </c>
      <c r="T2898">
        <v>303.04989999999998</v>
      </c>
      <c r="U2898" t="s">
        <v>31</v>
      </c>
      <c r="V2898" t="s">
        <v>14441</v>
      </c>
      <c r="W2898" t="s">
        <v>23</v>
      </c>
    </row>
    <row r="2899" spans="1:23" x14ac:dyDescent="0.4">
      <c r="A2899">
        <v>2898</v>
      </c>
      <c r="B2899">
        <v>1</v>
      </c>
      <c r="C2899">
        <v>1</v>
      </c>
      <c r="D2899">
        <v>1</v>
      </c>
      <c r="E2899">
        <v>1</v>
      </c>
      <c r="F2899">
        <v>0.32810150184654002</v>
      </c>
      <c r="G2899">
        <v>-6.0181751809591599</v>
      </c>
      <c r="H2899">
        <v>0.999999999999999</v>
      </c>
      <c r="I2899">
        <v>42.281063369715902</v>
      </c>
      <c r="J2899" t="s">
        <v>6346</v>
      </c>
      <c r="K2899" t="s">
        <v>25</v>
      </c>
      <c r="L2899" t="s">
        <v>14050</v>
      </c>
      <c r="M2899" t="s">
        <v>14051</v>
      </c>
      <c r="N2899" t="s">
        <v>14052</v>
      </c>
      <c r="O2899" t="s">
        <v>14053</v>
      </c>
      <c r="P2899">
        <v>1.3799032</v>
      </c>
      <c r="Q2899" t="s">
        <v>14054</v>
      </c>
      <c r="R2899" t="s">
        <v>14055</v>
      </c>
      <c r="S2899">
        <v>17435716478</v>
      </c>
      <c r="T2899">
        <v>195.0651853</v>
      </c>
      <c r="U2899" t="s">
        <v>31</v>
      </c>
      <c r="V2899" t="s">
        <v>14442</v>
      </c>
      <c r="W2899" t="s">
        <v>23</v>
      </c>
    </row>
    <row r="2900" spans="1:23" x14ac:dyDescent="0.4">
      <c r="A2900">
        <v>2899</v>
      </c>
      <c r="B2900">
        <v>1</v>
      </c>
      <c r="C2900">
        <v>1</v>
      </c>
      <c r="D2900">
        <v>1</v>
      </c>
      <c r="E2900">
        <v>1</v>
      </c>
      <c r="F2900">
        <v>0.32810150184654002</v>
      </c>
      <c r="G2900">
        <v>-6.0181751809591599</v>
      </c>
      <c r="H2900" t="s">
        <v>23</v>
      </c>
      <c r="I2900">
        <v>42.281063369715902</v>
      </c>
      <c r="J2900" t="s">
        <v>6346</v>
      </c>
      <c r="K2900" t="s">
        <v>25</v>
      </c>
      <c r="L2900" t="s">
        <v>14050</v>
      </c>
      <c r="M2900" t="s">
        <v>14051</v>
      </c>
      <c r="N2900" t="s">
        <v>14052</v>
      </c>
      <c r="O2900" t="s">
        <v>14053</v>
      </c>
      <c r="P2900">
        <v>1.3799032</v>
      </c>
      <c r="Q2900" t="s">
        <v>14054</v>
      </c>
      <c r="R2900" t="s">
        <v>14055</v>
      </c>
      <c r="S2900">
        <v>17435716478</v>
      </c>
      <c r="T2900">
        <v>195.0651853</v>
      </c>
      <c r="U2900" t="s">
        <v>31</v>
      </c>
      <c r="V2900" t="s">
        <v>9471</v>
      </c>
      <c r="W2900" t="s">
        <v>23</v>
      </c>
    </row>
    <row r="2901" spans="1:23" x14ac:dyDescent="0.4">
      <c r="A2901">
        <v>2900</v>
      </c>
      <c r="B2901">
        <v>1</v>
      </c>
      <c r="C2901">
        <v>1</v>
      </c>
      <c r="D2901">
        <v>1</v>
      </c>
      <c r="E2901">
        <v>1</v>
      </c>
      <c r="F2901">
        <v>0.32802566851630299</v>
      </c>
      <c r="G2901">
        <v>-7.3223367342788803</v>
      </c>
      <c r="H2901" t="s">
        <v>23</v>
      </c>
      <c r="I2901">
        <v>41.546418951274099</v>
      </c>
      <c r="J2901" t="s">
        <v>3030</v>
      </c>
      <c r="K2901" t="s">
        <v>25</v>
      </c>
      <c r="L2901" t="s">
        <v>3031</v>
      </c>
      <c r="M2901" t="s">
        <v>3032</v>
      </c>
      <c r="N2901" t="s">
        <v>3033</v>
      </c>
      <c r="O2901" t="s">
        <v>3034</v>
      </c>
      <c r="P2901">
        <v>-1</v>
      </c>
      <c r="Q2901" t="s">
        <v>3035</v>
      </c>
      <c r="R2901" t="s">
        <v>3036</v>
      </c>
      <c r="S2901">
        <v>8677548158</v>
      </c>
      <c r="T2901">
        <v>625.17631140000003</v>
      </c>
      <c r="U2901" t="s">
        <v>31</v>
      </c>
      <c r="V2901" t="s">
        <v>5343</v>
      </c>
      <c r="W2901" t="s">
        <v>23</v>
      </c>
    </row>
    <row r="2902" spans="1:23" x14ac:dyDescent="0.4">
      <c r="A2902">
        <v>2901</v>
      </c>
      <c r="B2902">
        <v>1</v>
      </c>
      <c r="C2902">
        <v>1</v>
      </c>
      <c r="D2902">
        <v>1</v>
      </c>
      <c r="E2902">
        <v>1</v>
      </c>
      <c r="F2902">
        <v>0.32802566851630299</v>
      </c>
      <c r="G2902">
        <v>-7.3223367342788803</v>
      </c>
      <c r="H2902">
        <v>0.999999999999999</v>
      </c>
      <c r="I2902">
        <v>41.546418951274099</v>
      </c>
      <c r="J2902" t="s">
        <v>3030</v>
      </c>
      <c r="K2902" t="s">
        <v>25</v>
      </c>
      <c r="L2902" t="s">
        <v>3031</v>
      </c>
      <c r="M2902" t="s">
        <v>3032</v>
      </c>
      <c r="N2902" t="s">
        <v>3033</v>
      </c>
      <c r="O2902" t="s">
        <v>3034</v>
      </c>
      <c r="P2902">
        <v>-1</v>
      </c>
      <c r="Q2902" t="s">
        <v>3035</v>
      </c>
      <c r="R2902" t="s">
        <v>3036</v>
      </c>
      <c r="S2902">
        <v>8677548158</v>
      </c>
      <c r="T2902">
        <v>625.17631140000003</v>
      </c>
      <c r="U2902" t="s">
        <v>31</v>
      </c>
      <c r="V2902" t="s">
        <v>14443</v>
      </c>
      <c r="W2902" t="s">
        <v>23</v>
      </c>
    </row>
    <row r="2903" spans="1:23" x14ac:dyDescent="0.4">
      <c r="A2903">
        <v>2902</v>
      </c>
      <c r="B2903">
        <v>1</v>
      </c>
      <c r="C2903">
        <v>1</v>
      </c>
      <c r="D2903">
        <v>1</v>
      </c>
      <c r="E2903">
        <v>2</v>
      </c>
      <c r="F2903">
        <v>0.32754305011616902</v>
      </c>
      <c r="G2903">
        <v>-5.7758792188086501</v>
      </c>
      <c r="H2903">
        <v>0.98944723618090402</v>
      </c>
      <c r="I2903">
        <v>64.230603940407406</v>
      </c>
      <c r="J2903" t="s">
        <v>1690</v>
      </c>
      <c r="K2903" t="s">
        <v>25</v>
      </c>
      <c r="L2903" t="s">
        <v>14444</v>
      </c>
      <c r="M2903" t="s">
        <v>14445</v>
      </c>
      <c r="N2903" t="s">
        <v>14446</v>
      </c>
      <c r="O2903" t="s">
        <v>14447</v>
      </c>
      <c r="P2903">
        <v>-1.2000000500000001</v>
      </c>
      <c r="Q2903" t="s">
        <v>14448</v>
      </c>
      <c r="R2903" t="s">
        <v>14449</v>
      </c>
      <c r="S2903">
        <v>20105590</v>
      </c>
      <c r="T2903">
        <v>595.16750000000002</v>
      </c>
      <c r="U2903" t="s">
        <v>31</v>
      </c>
      <c r="V2903" t="s">
        <v>14450</v>
      </c>
      <c r="W2903" t="s">
        <v>23</v>
      </c>
    </row>
    <row r="2904" spans="1:23" x14ac:dyDescent="0.4">
      <c r="A2904">
        <v>2903</v>
      </c>
      <c r="B2904">
        <v>1</v>
      </c>
      <c r="C2904">
        <v>1</v>
      </c>
      <c r="D2904">
        <v>1</v>
      </c>
      <c r="E2904">
        <v>1</v>
      </c>
      <c r="F2904">
        <v>0.32742069567376098</v>
      </c>
      <c r="G2904">
        <v>-586.91409850153605</v>
      </c>
      <c r="H2904" t="s">
        <v>23</v>
      </c>
      <c r="I2904">
        <v>35.878161755140503</v>
      </c>
      <c r="J2904" t="s">
        <v>3072</v>
      </c>
      <c r="K2904" t="s">
        <v>25</v>
      </c>
      <c r="L2904" t="s">
        <v>3073</v>
      </c>
      <c r="M2904" t="s">
        <v>3074</v>
      </c>
      <c r="N2904" t="s">
        <v>28</v>
      </c>
      <c r="O2904" t="s">
        <v>3075</v>
      </c>
      <c r="P2904">
        <v>4.6999998099999996</v>
      </c>
      <c r="Q2904">
        <v>71576419</v>
      </c>
      <c r="R2904" t="s">
        <v>3076</v>
      </c>
      <c r="S2904">
        <v>33554434</v>
      </c>
      <c r="T2904">
        <v>589.19156750000002</v>
      </c>
      <c r="U2904" t="s">
        <v>31</v>
      </c>
      <c r="V2904" t="s">
        <v>9177</v>
      </c>
      <c r="W2904" t="s">
        <v>23</v>
      </c>
    </row>
    <row r="2905" spans="1:23" x14ac:dyDescent="0.4">
      <c r="A2905">
        <v>2904</v>
      </c>
      <c r="B2905">
        <v>1</v>
      </c>
      <c r="C2905">
        <v>1</v>
      </c>
      <c r="D2905">
        <v>1</v>
      </c>
      <c r="E2905">
        <v>1</v>
      </c>
      <c r="F2905">
        <v>0.32742069567376098</v>
      </c>
      <c r="G2905">
        <v>-586.91409850153605</v>
      </c>
      <c r="H2905">
        <v>0.999999999999999</v>
      </c>
      <c r="I2905">
        <v>35.878161755140503</v>
      </c>
      <c r="J2905" t="s">
        <v>3072</v>
      </c>
      <c r="K2905" t="s">
        <v>25</v>
      </c>
      <c r="L2905" t="s">
        <v>3073</v>
      </c>
      <c r="M2905" t="s">
        <v>3074</v>
      </c>
      <c r="N2905" t="s">
        <v>28</v>
      </c>
      <c r="O2905" t="s">
        <v>3075</v>
      </c>
      <c r="P2905">
        <v>4.6999998099999996</v>
      </c>
      <c r="Q2905">
        <v>71576419</v>
      </c>
      <c r="R2905" t="s">
        <v>3076</v>
      </c>
      <c r="S2905">
        <v>33554434</v>
      </c>
      <c r="T2905">
        <v>589.19156750000002</v>
      </c>
      <c r="U2905" t="s">
        <v>31</v>
      </c>
      <c r="V2905" t="s">
        <v>14451</v>
      </c>
      <c r="W2905" t="s">
        <v>23</v>
      </c>
    </row>
    <row r="2906" spans="1:23" x14ac:dyDescent="0.4">
      <c r="A2906">
        <v>2905</v>
      </c>
      <c r="B2906">
        <v>1</v>
      </c>
      <c r="C2906">
        <v>1</v>
      </c>
      <c r="D2906">
        <v>1</v>
      </c>
      <c r="E2906">
        <v>1</v>
      </c>
      <c r="F2906">
        <v>0.32729426600425698</v>
      </c>
      <c r="G2906">
        <v>-8.3388692576304102</v>
      </c>
      <c r="H2906">
        <v>0.999999999999999</v>
      </c>
      <c r="I2906">
        <v>4.3835046050148296</v>
      </c>
      <c r="J2906" t="s">
        <v>2355</v>
      </c>
      <c r="K2906" t="s">
        <v>25</v>
      </c>
      <c r="L2906" t="s">
        <v>13923</v>
      </c>
      <c r="M2906" t="s">
        <v>13924</v>
      </c>
      <c r="N2906" t="s">
        <v>13925</v>
      </c>
      <c r="O2906" t="s">
        <v>13926</v>
      </c>
      <c r="P2906">
        <v>2.7000000499999999</v>
      </c>
      <c r="Q2906" t="s">
        <v>13927</v>
      </c>
      <c r="R2906" t="s">
        <v>13928</v>
      </c>
      <c r="S2906">
        <v>20900222</v>
      </c>
      <c r="T2906">
        <v>287.09140000000002</v>
      </c>
      <c r="U2906" t="s">
        <v>31</v>
      </c>
      <c r="V2906" t="s">
        <v>14452</v>
      </c>
      <c r="W2906" t="s">
        <v>23</v>
      </c>
    </row>
    <row r="2907" spans="1:23" x14ac:dyDescent="0.4">
      <c r="A2907">
        <v>2906</v>
      </c>
      <c r="B2907">
        <v>1</v>
      </c>
      <c r="C2907">
        <v>1</v>
      </c>
      <c r="D2907">
        <v>1</v>
      </c>
      <c r="E2907">
        <v>1</v>
      </c>
      <c r="F2907">
        <v>0.32729426600425698</v>
      </c>
      <c r="G2907">
        <v>-8.3388692576304102</v>
      </c>
      <c r="H2907" t="s">
        <v>23</v>
      </c>
      <c r="I2907">
        <v>4.3835046050148296</v>
      </c>
      <c r="J2907" t="s">
        <v>2355</v>
      </c>
      <c r="K2907" t="s">
        <v>25</v>
      </c>
      <c r="L2907" t="s">
        <v>13923</v>
      </c>
      <c r="M2907" t="s">
        <v>13924</v>
      </c>
      <c r="N2907" t="s">
        <v>13925</v>
      </c>
      <c r="O2907" t="s">
        <v>13926</v>
      </c>
      <c r="P2907">
        <v>2.7000000499999999</v>
      </c>
      <c r="Q2907" t="s">
        <v>13927</v>
      </c>
      <c r="R2907" t="s">
        <v>13928</v>
      </c>
      <c r="S2907">
        <v>20900222</v>
      </c>
      <c r="T2907">
        <v>287.09140000000002</v>
      </c>
      <c r="U2907" t="s">
        <v>31</v>
      </c>
      <c r="V2907" t="s">
        <v>14453</v>
      </c>
      <c r="W2907" t="s">
        <v>23</v>
      </c>
    </row>
    <row r="2908" spans="1:23" x14ac:dyDescent="0.4">
      <c r="A2908">
        <v>2907</v>
      </c>
      <c r="B2908">
        <v>1</v>
      </c>
      <c r="C2908">
        <v>1</v>
      </c>
      <c r="D2908">
        <v>1</v>
      </c>
      <c r="E2908">
        <v>1</v>
      </c>
      <c r="F2908">
        <v>0.32684156392253899</v>
      </c>
      <c r="G2908">
        <v>-762.69444343955297</v>
      </c>
      <c r="H2908" t="s">
        <v>23</v>
      </c>
      <c r="I2908">
        <v>82.773607052935006</v>
      </c>
      <c r="J2908" t="s">
        <v>12728</v>
      </c>
      <c r="K2908" t="s">
        <v>25</v>
      </c>
      <c r="L2908" t="s">
        <v>12729</v>
      </c>
      <c r="M2908" t="s">
        <v>12730</v>
      </c>
      <c r="N2908" t="s">
        <v>28</v>
      </c>
      <c r="O2908" t="s">
        <v>12731</v>
      </c>
      <c r="P2908">
        <v>7.2857818600000002</v>
      </c>
      <c r="R2908" t="s">
        <v>12732</v>
      </c>
      <c r="S2908">
        <v>2097152</v>
      </c>
      <c r="T2908">
        <v>751.46270400000003</v>
      </c>
      <c r="U2908" t="s">
        <v>31</v>
      </c>
      <c r="V2908" t="s">
        <v>5172</v>
      </c>
      <c r="W2908" t="s">
        <v>23</v>
      </c>
    </row>
    <row r="2909" spans="1:23" x14ac:dyDescent="0.4">
      <c r="A2909">
        <v>2908</v>
      </c>
      <c r="B2909">
        <v>1</v>
      </c>
      <c r="C2909">
        <v>1</v>
      </c>
      <c r="D2909">
        <v>1</v>
      </c>
      <c r="E2909">
        <v>1</v>
      </c>
      <c r="F2909">
        <v>0.32684156392253899</v>
      </c>
      <c r="G2909">
        <v>-762.69444343955297</v>
      </c>
      <c r="H2909">
        <v>0.999999999999999</v>
      </c>
      <c r="I2909">
        <v>82.773607052935006</v>
      </c>
      <c r="J2909" t="s">
        <v>12728</v>
      </c>
      <c r="K2909" t="s">
        <v>25</v>
      </c>
      <c r="L2909" t="s">
        <v>12729</v>
      </c>
      <c r="M2909" t="s">
        <v>12730</v>
      </c>
      <c r="N2909" t="s">
        <v>28</v>
      </c>
      <c r="O2909" t="s">
        <v>12731</v>
      </c>
      <c r="P2909">
        <v>7.2857818600000002</v>
      </c>
      <c r="R2909" t="s">
        <v>12732</v>
      </c>
      <c r="S2909">
        <v>2097152</v>
      </c>
      <c r="T2909">
        <v>751.46270400000003</v>
      </c>
      <c r="U2909" t="s">
        <v>31</v>
      </c>
      <c r="V2909" t="s">
        <v>14454</v>
      </c>
      <c r="W2909" t="s">
        <v>23</v>
      </c>
    </row>
    <row r="2910" spans="1:23" x14ac:dyDescent="0.4">
      <c r="A2910">
        <v>2909</v>
      </c>
      <c r="B2910">
        <v>1</v>
      </c>
      <c r="C2910">
        <v>1</v>
      </c>
      <c r="D2910">
        <v>1</v>
      </c>
      <c r="E2910">
        <v>1</v>
      </c>
      <c r="F2910">
        <v>0.32676536810132001</v>
      </c>
      <c r="G2910">
        <v>-5.7758792188086501</v>
      </c>
      <c r="H2910" t="s">
        <v>23</v>
      </c>
      <c r="I2910">
        <v>64.230603940407406</v>
      </c>
      <c r="J2910" t="s">
        <v>1690</v>
      </c>
      <c r="K2910" t="s">
        <v>25</v>
      </c>
      <c r="L2910" t="s">
        <v>14444</v>
      </c>
      <c r="M2910" t="s">
        <v>14445</v>
      </c>
      <c r="N2910" t="s">
        <v>14446</v>
      </c>
      <c r="O2910" t="s">
        <v>14447</v>
      </c>
      <c r="P2910">
        <v>-1.2000000500000001</v>
      </c>
      <c r="Q2910" t="s">
        <v>14448</v>
      </c>
      <c r="R2910" t="s">
        <v>14449</v>
      </c>
      <c r="S2910">
        <v>20105590</v>
      </c>
      <c r="T2910">
        <v>595.16750000000002</v>
      </c>
      <c r="U2910" t="s">
        <v>31</v>
      </c>
      <c r="V2910" t="s">
        <v>8382</v>
      </c>
      <c r="W2910" t="s">
        <v>23</v>
      </c>
    </row>
    <row r="2911" spans="1:23" x14ac:dyDescent="0.4">
      <c r="A2911">
        <v>2910</v>
      </c>
      <c r="B2911">
        <v>1</v>
      </c>
      <c r="C2911">
        <v>1</v>
      </c>
      <c r="D2911">
        <v>1</v>
      </c>
      <c r="E2911">
        <v>1</v>
      </c>
      <c r="F2911">
        <v>0.32667305415956599</v>
      </c>
      <c r="G2911">
        <v>-8.7169059995543403</v>
      </c>
      <c r="H2911" t="s">
        <v>23</v>
      </c>
      <c r="I2911">
        <v>14.740076605599</v>
      </c>
      <c r="J2911" t="s">
        <v>1074</v>
      </c>
      <c r="K2911" t="s">
        <v>25</v>
      </c>
      <c r="L2911" t="s">
        <v>1075</v>
      </c>
      <c r="M2911" t="s">
        <v>1076</v>
      </c>
      <c r="N2911" t="s">
        <v>1077</v>
      </c>
      <c r="O2911" t="s">
        <v>1078</v>
      </c>
      <c r="P2911">
        <v>-1.2999999499999999</v>
      </c>
      <c r="Q2911" t="s">
        <v>1079</v>
      </c>
      <c r="R2911" t="s">
        <v>1080</v>
      </c>
      <c r="S2911">
        <v>255781246</v>
      </c>
      <c r="T2911">
        <v>611.16066130000002</v>
      </c>
      <c r="U2911" t="s">
        <v>31</v>
      </c>
      <c r="V2911" t="s">
        <v>6452</v>
      </c>
      <c r="W2911" t="s">
        <v>23</v>
      </c>
    </row>
    <row r="2912" spans="1:23" x14ac:dyDescent="0.4">
      <c r="A2912">
        <v>2911</v>
      </c>
      <c r="B2912">
        <v>1</v>
      </c>
      <c r="C2912">
        <v>1</v>
      </c>
      <c r="D2912">
        <v>1</v>
      </c>
      <c r="E2912">
        <v>1</v>
      </c>
      <c r="F2912">
        <v>0.32667305415956599</v>
      </c>
      <c r="G2912">
        <v>-8.7169059995543403</v>
      </c>
      <c r="H2912">
        <v>0.999999999999999</v>
      </c>
      <c r="I2912">
        <v>14.740076605599</v>
      </c>
      <c r="J2912" t="s">
        <v>1074</v>
      </c>
      <c r="K2912" t="s">
        <v>25</v>
      </c>
      <c r="L2912" t="s">
        <v>1075</v>
      </c>
      <c r="M2912" t="s">
        <v>1076</v>
      </c>
      <c r="N2912" t="s">
        <v>1077</v>
      </c>
      <c r="O2912" t="s">
        <v>1078</v>
      </c>
      <c r="P2912">
        <v>-1.2999999499999999</v>
      </c>
      <c r="Q2912" t="s">
        <v>1079</v>
      </c>
      <c r="R2912" t="s">
        <v>1080</v>
      </c>
      <c r="S2912">
        <v>255781246</v>
      </c>
      <c r="T2912">
        <v>611.16066130000002</v>
      </c>
      <c r="U2912" t="s">
        <v>31</v>
      </c>
      <c r="V2912" t="s">
        <v>14455</v>
      </c>
      <c r="W2912" t="s">
        <v>23</v>
      </c>
    </row>
    <row r="2913" spans="1:23" x14ac:dyDescent="0.4">
      <c r="A2913">
        <v>2912</v>
      </c>
      <c r="B2913">
        <v>1</v>
      </c>
      <c r="C2913">
        <v>1</v>
      </c>
      <c r="D2913">
        <v>1</v>
      </c>
      <c r="E2913">
        <v>1</v>
      </c>
      <c r="F2913">
        <v>0.326560243340834</v>
      </c>
      <c r="G2913">
        <v>-10.7001833631646</v>
      </c>
      <c r="H2913" t="s">
        <v>23</v>
      </c>
      <c r="I2913">
        <v>19.744308281237998</v>
      </c>
      <c r="J2913" t="s">
        <v>1074</v>
      </c>
      <c r="K2913" t="s">
        <v>25</v>
      </c>
      <c r="L2913" t="s">
        <v>14456</v>
      </c>
      <c r="M2913" t="s">
        <v>14457</v>
      </c>
      <c r="N2913" t="s">
        <v>14458</v>
      </c>
      <c r="O2913" t="s">
        <v>14459</v>
      </c>
      <c r="P2913">
        <v>-1.10000002</v>
      </c>
      <c r="Q2913" t="s">
        <v>14460</v>
      </c>
      <c r="R2913" t="s">
        <v>14461</v>
      </c>
      <c r="S2913">
        <v>34379827322</v>
      </c>
      <c r="T2913">
        <v>611.16066130000002</v>
      </c>
      <c r="U2913" t="s">
        <v>31</v>
      </c>
      <c r="V2913" t="s">
        <v>3161</v>
      </c>
      <c r="W2913" t="s">
        <v>23</v>
      </c>
    </row>
    <row r="2914" spans="1:23" x14ac:dyDescent="0.4">
      <c r="A2914">
        <v>2913</v>
      </c>
      <c r="B2914">
        <v>1</v>
      </c>
      <c r="C2914">
        <v>1</v>
      </c>
      <c r="D2914">
        <v>1</v>
      </c>
      <c r="E2914">
        <v>1</v>
      </c>
      <c r="F2914">
        <v>0.326560243340834</v>
      </c>
      <c r="G2914">
        <v>-10.7001833631646</v>
      </c>
      <c r="H2914">
        <v>0.999999999999999</v>
      </c>
      <c r="I2914">
        <v>19.744308281237998</v>
      </c>
      <c r="J2914" t="s">
        <v>1074</v>
      </c>
      <c r="K2914" t="s">
        <v>25</v>
      </c>
      <c r="L2914" t="s">
        <v>14456</v>
      </c>
      <c r="M2914" t="s">
        <v>14457</v>
      </c>
      <c r="N2914" t="s">
        <v>14458</v>
      </c>
      <c r="O2914" t="s">
        <v>14459</v>
      </c>
      <c r="P2914">
        <v>-1.10000002</v>
      </c>
      <c r="Q2914" t="s">
        <v>14460</v>
      </c>
      <c r="R2914" t="s">
        <v>14461</v>
      </c>
      <c r="S2914">
        <v>34379827322</v>
      </c>
      <c r="T2914">
        <v>611.16066130000002</v>
      </c>
      <c r="U2914" t="s">
        <v>31</v>
      </c>
      <c r="V2914" t="s">
        <v>14462</v>
      </c>
      <c r="W2914" t="s">
        <v>23</v>
      </c>
    </row>
    <row r="2915" spans="1:23" x14ac:dyDescent="0.4">
      <c r="A2915">
        <v>2914</v>
      </c>
      <c r="B2915">
        <v>1</v>
      </c>
      <c r="C2915">
        <v>1</v>
      </c>
      <c r="D2915">
        <v>1</v>
      </c>
      <c r="E2915">
        <v>1</v>
      </c>
      <c r="F2915">
        <v>0.32621633765449898</v>
      </c>
      <c r="G2915">
        <v>-65.026319804298097</v>
      </c>
      <c r="H2915">
        <v>0.999999999999999</v>
      </c>
      <c r="I2915">
        <v>14.1936086785902</v>
      </c>
      <c r="J2915" t="s">
        <v>2842</v>
      </c>
      <c r="K2915" t="s">
        <v>25</v>
      </c>
      <c r="L2915" t="s">
        <v>2843</v>
      </c>
      <c r="M2915" t="s">
        <v>2844</v>
      </c>
      <c r="N2915" t="s">
        <v>2845</v>
      </c>
      <c r="O2915" t="s">
        <v>2846</v>
      </c>
      <c r="P2915">
        <v>0.60836017099999995</v>
      </c>
      <c r="Q2915" t="s">
        <v>2847</v>
      </c>
      <c r="R2915" t="s">
        <v>2848</v>
      </c>
      <c r="S2915">
        <v>121383790</v>
      </c>
      <c r="T2915">
        <v>218.084541</v>
      </c>
      <c r="U2915" t="s">
        <v>31</v>
      </c>
      <c r="V2915" t="s">
        <v>14463</v>
      </c>
      <c r="W2915" t="s">
        <v>23</v>
      </c>
    </row>
    <row r="2916" spans="1:23" x14ac:dyDescent="0.4">
      <c r="A2916">
        <v>2915</v>
      </c>
      <c r="B2916">
        <v>1</v>
      </c>
      <c r="C2916">
        <v>1</v>
      </c>
      <c r="D2916">
        <v>1</v>
      </c>
      <c r="E2916">
        <v>1</v>
      </c>
      <c r="F2916">
        <v>0.32621633765449898</v>
      </c>
      <c r="G2916">
        <v>-65.026319804298097</v>
      </c>
      <c r="H2916" t="s">
        <v>23</v>
      </c>
      <c r="I2916">
        <v>14.1936086785902</v>
      </c>
      <c r="J2916" t="s">
        <v>2842</v>
      </c>
      <c r="K2916" t="s">
        <v>25</v>
      </c>
      <c r="L2916" t="s">
        <v>2843</v>
      </c>
      <c r="M2916" t="s">
        <v>2844</v>
      </c>
      <c r="N2916" t="s">
        <v>2845</v>
      </c>
      <c r="O2916" t="s">
        <v>2846</v>
      </c>
      <c r="P2916">
        <v>0.60836017099999995</v>
      </c>
      <c r="Q2916" t="s">
        <v>2847</v>
      </c>
      <c r="R2916" t="s">
        <v>2848</v>
      </c>
      <c r="S2916">
        <v>121383790</v>
      </c>
      <c r="T2916">
        <v>218.084541</v>
      </c>
      <c r="U2916" t="s">
        <v>31</v>
      </c>
      <c r="V2916" t="s">
        <v>9768</v>
      </c>
      <c r="W2916" t="s">
        <v>23</v>
      </c>
    </row>
    <row r="2917" spans="1:23" x14ac:dyDescent="0.4">
      <c r="A2917">
        <v>2916</v>
      </c>
      <c r="B2917">
        <v>1</v>
      </c>
      <c r="C2917">
        <v>2</v>
      </c>
      <c r="D2917">
        <v>1</v>
      </c>
      <c r="E2917">
        <v>1</v>
      </c>
      <c r="F2917">
        <v>0.32595384816255302</v>
      </c>
      <c r="G2917">
        <v>-6.8272794540655601</v>
      </c>
      <c r="H2917" t="s">
        <v>23</v>
      </c>
      <c r="I2917">
        <v>25.418189442144399</v>
      </c>
      <c r="J2917" t="s">
        <v>2455</v>
      </c>
      <c r="K2917" t="s">
        <v>25</v>
      </c>
      <c r="L2917" t="s">
        <v>3722</v>
      </c>
      <c r="M2917" t="s">
        <v>3723</v>
      </c>
      <c r="N2917" t="s">
        <v>3724</v>
      </c>
      <c r="O2917" t="s">
        <v>3725</v>
      </c>
      <c r="P2917">
        <v>-2.2000000499999999</v>
      </c>
      <c r="Q2917" t="s">
        <v>3726</v>
      </c>
      <c r="R2917" t="s">
        <v>3727</v>
      </c>
      <c r="S2917">
        <v>3981686</v>
      </c>
      <c r="T2917">
        <v>741.22365549999995</v>
      </c>
      <c r="U2917" t="s">
        <v>31</v>
      </c>
      <c r="V2917" t="s">
        <v>3988</v>
      </c>
      <c r="W2917" t="s">
        <v>23</v>
      </c>
    </row>
    <row r="2918" spans="1:23" x14ac:dyDescent="0.4">
      <c r="A2918">
        <v>2917</v>
      </c>
      <c r="B2918">
        <v>1</v>
      </c>
      <c r="C2918">
        <v>2</v>
      </c>
      <c r="D2918">
        <v>1</v>
      </c>
      <c r="E2918">
        <v>1</v>
      </c>
      <c r="F2918">
        <v>0.32595384816255302</v>
      </c>
      <c r="G2918">
        <v>-6.8272794540655601</v>
      </c>
      <c r="H2918">
        <v>0.99949748743718503</v>
      </c>
      <c r="I2918">
        <v>25.418189442144399</v>
      </c>
      <c r="J2918" t="s">
        <v>2455</v>
      </c>
      <c r="K2918" t="s">
        <v>25</v>
      </c>
      <c r="L2918" t="s">
        <v>3722</v>
      </c>
      <c r="M2918" t="s">
        <v>3723</v>
      </c>
      <c r="N2918" t="s">
        <v>3724</v>
      </c>
      <c r="O2918" t="s">
        <v>3725</v>
      </c>
      <c r="P2918">
        <v>-2.2000000499999999</v>
      </c>
      <c r="Q2918" t="s">
        <v>3726</v>
      </c>
      <c r="R2918" t="s">
        <v>3727</v>
      </c>
      <c r="S2918">
        <v>3981686</v>
      </c>
      <c r="T2918">
        <v>741.22365549999995</v>
      </c>
      <c r="U2918" t="s">
        <v>31</v>
      </c>
      <c r="V2918" t="s">
        <v>14464</v>
      </c>
      <c r="W2918" t="s">
        <v>23</v>
      </c>
    </row>
    <row r="2919" spans="1:23" x14ac:dyDescent="0.4">
      <c r="A2919">
        <v>2918</v>
      </c>
      <c r="B2919">
        <v>1</v>
      </c>
      <c r="C2919">
        <v>1</v>
      </c>
      <c r="D2919">
        <v>1</v>
      </c>
      <c r="E2919">
        <v>1</v>
      </c>
      <c r="F2919">
        <v>0.32555047927177999</v>
      </c>
      <c r="G2919">
        <v>-49.460023294021902</v>
      </c>
      <c r="H2919" t="s">
        <v>23</v>
      </c>
      <c r="I2919">
        <v>47.0008301200196</v>
      </c>
      <c r="J2919" t="s">
        <v>8767</v>
      </c>
      <c r="K2919" t="s">
        <v>25</v>
      </c>
      <c r="L2919" t="s">
        <v>14384</v>
      </c>
      <c r="M2919" t="s">
        <v>14385</v>
      </c>
      <c r="N2919" t="s">
        <v>14386</v>
      </c>
      <c r="O2919" t="s">
        <v>14387</v>
      </c>
      <c r="P2919">
        <v>2.0999998999999998</v>
      </c>
      <c r="Q2919" t="s">
        <v>14388</v>
      </c>
      <c r="R2919" t="s">
        <v>14389</v>
      </c>
      <c r="S2919">
        <v>87614326</v>
      </c>
      <c r="T2919">
        <v>249.14852099999999</v>
      </c>
      <c r="U2919" t="s">
        <v>31</v>
      </c>
      <c r="V2919" t="s">
        <v>8824</v>
      </c>
      <c r="W2919" t="s">
        <v>23</v>
      </c>
    </row>
    <row r="2920" spans="1:23" x14ac:dyDescent="0.4">
      <c r="A2920">
        <v>2919</v>
      </c>
      <c r="B2920">
        <v>1</v>
      </c>
      <c r="C2920">
        <v>1</v>
      </c>
      <c r="D2920">
        <v>1</v>
      </c>
      <c r="E2920">
        <v>1</v>
      </c>
      <c r="F2920">
        <v>0.32555047927177999</v>
      </c>
      <c r="G2920">
        <v>-49.460023294021902</v>
      </c>
      <c r="H2920">
        <v>0.999999999999999</v>
      </c>
      <c r="I2920">
        <v>47.0008301200196</v>
      </c>
      <c r="J2920" t="s">
        <v>8767</v>
      </c>
      <c r="K2920" t="s">
        <v>25</v>
      </c>
      <c r="L2920" t="s">
        <v>14384</v>
      </c>
      <c r="M2920" t="s">
        <v>14385</v>
      </c>
      <c r="N2920" t="s">
        <v>14386</v>
      </c>
      <c r="O2920" t="s">
        <v>14387</v>
      </c>
      <c r="P2920">
        <v>2.0999998999999998</v>
      </c>
      <c r="Q2920" t="s">
        <v>14388</v>
      </c>
      <c r="R2920" t="s">
        <v>14389</v>
      </c>
      <c r="S2920">
        <v>87614326</v>
      </c>
      <c r="T2920">
        <v>249.14852099999999</v>
      </c>
      <c r="U2920" t="s">
        <v>31</v>
      </c>
      <c r="V2920" t="s">
        <v>14465</v>
      </c>
      <c r="W2920" t="s">
        <v>23</v>
      </c>
    </row>
    <row r="2921" spans="1:23" x14ac:dyDescent="0.4">
      <c r="A2921">
        <v>2920</v>
      </c>
      <c r="B2921">
        <v>1</v>
      </c>
      <c r="C2921">
        <v>1</v>
      </c>
      <c r="D2921">
        <v>1</v>
      </c>
      <c r="E2921">
        <v>2</v>
      </c>
      <c r="F2921">
        <v>0.325508585878588</v>
      </c>
      <c r="G2921">
        <v>-725.10582519159004</v>
      </c>
      <c r="H2921" t="s">
        <v>23</v>
      </c>
      <c r="I2921">
        <v>25.6607758217108</v>
      </c>
      <c r="J2921" t="s">
        <v>11796</v>
      </c>
      <c r="K2921" t="s">
        <v>25</v>
      </c>
      <c r="L2921" t="s">
        <v>11797</v>
      </c>
      <c r="M2921" t="s">
        <v>11798</v>
      </c>
      <c r="N2921" t="s">
        <v>11799</v>
      </c>
      <c r="O2921" t="s">
        <v>11800</v>
      </c>
      <c r="P2921">
        <v>4.3000001900000004</v>
      </c>
      <c r="Q2921">
        <v>11786685</v>
      </c>
      <c r="R2921" t="s">
        <v>11801</v>
      </c>
      <c r="S2921">
        <v>2129922</v>
      </c>
      <c r="T2921">
        <v>595.20213220000005</v>
      </c>
      <c r="U2921" t="s">
        <v>31</v>
      </c>
      <c r="V2921" t="s">
        <v>5674</v>
      </c>
      <c r="W2921" t="s">
        <v>23</v>
      </c>
    </row>
    <row r="2922" spans="1:23" x14ac:dyDescent="0.4">
      <c r="A2922">
        <v>2921</v>
      </c>
      <c r="B2922">
        <v>1</v>
      </c>
      <c r="C2922">
        <v>1</v>
      </c>
      <c r="D2922">
        <v>1</v>
      </c>
      <c r="E2922">
        <v>2</v>
      </c>
      <c r="F2922">
        <v>0.325508585878588</v>
      </c>
      <c r="G2922">
        <v>-725.10582519159004</v>
      </c>
      <c r="H2922">
        <v>0.94020100502512505</v>
      </c>
      <c r="I2922">
        <v>25.6607758217108</v>
      </c>
      <c r="J2922" t="s">
        <v>11796</v>
      </c>
      <c r="K2922" t="s">
        <v>25</v>
      </c>
      <c r="L2922" t="s">
        <v>11797</v>
      </c>
      <c r="M2922" t="s">
        <v>11798</v>
      </c>
      <c r="N2922" t="s">
        <v>11799</v>
      </c>
      <c r="O2922" t="s">
        <v>11800</v>
      </c>
      <c r="P2922">
        <v>4.3000001900000004</v>
      </c>
      <c r="Q2922">
        <v>11786685</v>
      </c>
      <c r="R2922" t="s">
        <v>11801</v>
      </c>
      <c r="S2922">
        <v>2129922</v>
      </c>
      <c r="T2922">
        <v>595.20213220000005</v>
      </c>
      <c r="U2922" t="s">
        <v>31</v>
      </c>
      <c r="V2922" t="s">
        <v>14466</v>
      </c>
      <c r="W2922" t="s">
        <v>23</v>
      </c>
    </row>
    <row r="2923" spans="1:23" x14ac:dyDescent="0.4">
      <c r="A2923">
        <v>2922</v>
      </c>
      <c r="B2923">
        <v>1</v>
      </c>
      <c r="C2923">
        <v>2</v>
      </c>
      <c r="D2923">
        <v>1</v>
      </c>
      <c r="E2923">
        <v>2</v>
      </c>
      <c r="F2923">
        <v>0.32487299032413902</v>
      </c>
      <c r="G2923">
        <v>-10.180511707924399</v>
      </c>
      <c r="H2923">
        <v>5.97989949748743E-2</v>
      </c>
      <c r="I2923">
        <v>43.746733863052299</v>
      </c>
      <c r="J2923" t="s">
        <v>3740</v>
      </c>
      <c r="K2923" t="s">
        <v>25</v>
      </c>
      <c r="L2923" t="s">
        <v>3741</v>
      </c>
      <c r="M2923" t="s">
        <v>3742</v>
      </c>
      <c r="N2923" t="s">
        <v>3743</v>
      </c>
      <c r="O2923" t="s">
        <v>3744</v>
      </c>
      <c r="P2923">
        <v>-2.7000000499999999</v>
      </c>
      <c r="Q2923" t="s">
        <v>3745</v>
      </c>
      <c r="R2923" t="s">
        <v>3746</v>
      </c>
      <c r="S2923">
        <v>120515454</v>
      </c>
      <c r="T2923">
        <v>458.16568710000001</v>
      </c>
      <c r="U2923" t="s">
        <v>31</v>
      </c>
      <c r="V2923" t="s">
        <v>14467</v>
      </c>
      <c r="W2923" t="s">
        <v>23</v>
      </c>
    </row>
    <row r="2924" spans="1:23" x14ac:dyDescent="0.4">
      <c r="A2924">
        <v>2923</v>
      </c>
      <c r="B2924">
        <v>1</v>
      </c>
      <c r="C2924">
        <v>1</v>
      </c>
      <c r="D2924">
        <v>1</v>
      </c>
      <c r="E2924">
        <v>1</v>
      </c>
      <c r="F2924">
        <v>0.32475426884476999</v>
      </c>
      <c r="G2924">
        <v>-10.864769079963599</v>
      </c>
      <c r="H2924">
        <v>0.999999999999999</v>
      </c>
      <c r="I2924">
        <v>20.125729565491401</v>
      </c>
      <c r="J2924" t="s">
        <v>3030</v>
      </c>
      <c r="K2924" t="s">
        <v>25</v>
      </c>
      <c r="L2924" t="s">
        <v>3031</v>
      </c>
      <c r="M2924" t="s">
        <v>3032</v>
      </c>
      <c r="N2924" t="s">
        <v>3033</v>
      </c>
      <c r="O2924" t="s">
        <v>3034</v>
      </c>
      <c r="P2924">
        <v>-1</v>
      </c>
      <c r="Q2924" t="s">
        <v>3035</v>
      </c>
      <c r="R2924" t="s">
        <v>3036</v>
      </c>
      <c r="S2924">
        <v>8677548158</v>
      </c>
      <c r="T2924">
        <v>625.17631140000003</v>
      </c>
      <c r="U2924" t="s">
        <v>31</v>
      </c>
      <c r="V2924" t="s">
        <v>14468</v>
      </c>
      <c r="W2924" t="s">
        <v>23</v>
      </c>
    </row>
    <row r="2925" spans="1:23" x14ac:dyDescent="0.4">
      <c r="A2925">
        <v>2924</v>
      </c>
      <c r="B2925">
        <v>1</v>
      </c>
      <c r="C2925">
        <v>1</v>
      </c>
      <c r="D2925">
        <v>1</v>
      </c>
      <c r="E2925">
        <v>1</v>
      </c>
      <c r="F2925">
        <v>0.32475426884476999</v>
      </c>
      <c r="G2925">
        <v>-10.864769079963599</v>
      </c>
      <c r="H2925" t="s">
        <v>23</v>
      </c>
      <c r="I2925">
        <v>20.125729565491401</v>
      </c>
      <c r="J2925" t="s">
        <v>3030</v>
      </c>
      <c r="K2925" t="s">
        <v>25</v>
      </c>
      <c r="L2925" t="s">
        <v>3031</v>
      </c>
      <c r="M2925" t="s">
        <v>3032</v>
      </c>
      <c r="N2925" t="s">
        <v>3033</v>
      </c>
      <c r="O2925" t="s">
        <v>3034</v>
      </c>
      <c r="P2925">
        <v>-1</v>
      </c>
      <c r="Q2925" t="s">
        <v>3035</v>
      </c>
      <c r="R2925" t="s">
        <v>3036</v>
      </c>
      <c r="S2925">
        <v>8677548158</v>
      </c>
      <c r="T2925">
        <v>625.17631140000003</v>
      </c>
      <c r="U2925" t="s">
        <v>31</v>
      </c>
      <c r="V2925" t="s">
        <v>6709</v>
      </c>
      <c r="W2925" t="s">
        <v>23</v>
      </c>
    </row>
    <row r="2926" spans="1:23" x14ac:dyDescent="0.4">
      <c r="A2926">
        <v>2925</v>
      </c>
      <c r="B2926">
        <v>1</v>
      </c>
      <c r="C2926">
        <v>2</v>
      </c>
      <c r="D2926">
        <v>1</v>
      </c>
      <c r="E2926">
        <v>2</v>
      </c>
      <c r="F2926">
        <v>0.324651112979642</v>
      </c>
      <c r="G2926">
        <v>-23.068788229144999</v>
      </c>
      <c r="H2926">
        <v>3.9195979899497399E-2</v>
      </c>
      <c r="I2926">
        <v>18.9587667502866</v>
      </c>
      <c r="J2926" t="s">
        <v>3446</v>
      </c>
      <c r="K2926" t="s">
        <v>25</v>
      </c>
      <c r="L2926" t="s">
        <v>3935</v>
      </c>
      <c r="M2926" t="s">
        <v>3936</v>
      </c>
      <c r="N2926" t="s">
        <v>3937</v>
      </c>
      <c r="O2926" t="s">
        <v>3938</v>
      </c>
      <c r="P2926">
        <v>3.5999998999999998</v>
      </c>
      <c r="Q2926" t="s">
        <v>3939</v>
      </c>
      <c r="R2926" t="s">
        <v>3940</v>
      </c>
      <c r="S2926">
        <v>71090550</v>
      </c>
      <c r="T2926">
        <v>751.46270400000003</v>
      </c>
      <c r="U2926" t="s">
        <v>31</v>
      </c>
      <c r="V2926" t="s">
        <v>14469</v>
      </c>
      <c r="W2926" t="s">
        <v>23</v>
      </c>
    </row>
    <row r="2927" spans="1:23" x14ac:dyDescent="0.4">
      <c r="A2927">
        <v>2926</v>
      </c>
      <c r="B2927">
        <v>1</v>
      </c>
      <c r="C2927">
        <v>1</v>
      </c>
      <c r="D2927">
        <v>1</v>
      </c>
      <c r="E2927">
        <v>1</v>
      </c>
      <c r="F2927">
        <v>0.324429723361568</v>
      </c>
      <c r="G2927">
        <v>-93.398459500745503</v>
      </c>
      <c r="H2927" t="s">
        <v>23</v>
      </c>
      <c r="I2927">
        <v>35.947852354387898</v>
      </c>
      <c r="J2927" t="s">
        <v>5134</v>
      </c>
      <c r="K2927" t="s">
        <v>25</v>
      </c>
      <c r="L2927" t="s">
        <v>14302</v>
      </c>
      <c r="M2927" t="s">
        <v>14303</v>
      </c>
      <c r="N2927" t="s">
        <v>28</v>
      </c>
      <c r="O2927" t="s">
        <v>14304</v>
      </c>
      <c r="P2927">
        <v>-0.10000000100000001</v>
      </c>
      <c r="Q2927" t="s">
        <v>14305</v>
      </c>
      <c r="R2927" t="s">
        <v>14306</v>
      </c>
      <c r="S2927">
        <v>2050</v>
      </c>
      <c r="T2927">
        <v>519.11800000000005</v>
      </c>
      <c r="U2927" t="s">
        <v>31</v>
      </c>
      <c r="V2927" t="s">
        <v>11640</v>
      </c>
      <c r="W2927" t="s">
        <v>23</v>
      </c>
    </row>
    <row r="2928" spans="1:23" x14ac:dyDescent="0.4">
      <c r="A2928">
        <v>2927</v>
      </c>
      <c r="B2928">
        <v>1</v>
      </c>
      <c r="C2928">
        <v>1</v>
      </c>
      <c r="D2928">
        <v>1</v>
      </c>
      <c r="E2928">
        <v>1</v>
      </c>
      <c r="F2928">
        <v>0.324429723361568</v>
      </c>
      <c r="G2928">
        <v>-93.398459500745503</v>
      </c>
      <c r="H2928">
        <v>0.999999999999999</v>
      </c>
      <c r="I2928">
        <v>35.947852354387898</v>
      </c>
      <c r="J2928" t="s">
        <v>5134</v>
      </c>
      <c r="K2928" t="s">
        <v>25</v>
      </c>
      <c r="L2928" t="s">
        <v>14302</v>
      </c>
      <c r="M2928" t="s">
        <v>14303</v>
      </c>
      <c r="N2928" t="s">
        <v>28</v>
      </c>
      <c r="O2928" t="s">
        <v>14304</v>
      </c>
      <c r="P2928">
        <v>-0.10000000100000001</v>
      </c>
      <c r="Q2928" t="s">
        <v>14305</v>
      </c>
      <c r="R2928" t="s">
        <v>14306</v>
      </c>
      <c r="S2928">
        <v>2050</v>
      </c>
      <c r="T2928">
        <v>519.11800000000005</v>
      </c>
      <c r="U2928" t="s">
        <v>31</v>
      </c>
      <c r="V2928" t="s">
        <v>14470</v>
      </c>
      <c r="W2928" t="s">
        <v>23</v>
      </c>
    </row>
    <row r="2929" spans="1:23" x14ac:dyDescent="0.4">
      <c r="A2929">
        <v>2928</v>
      </c>
      <c r="B2929">
        <v>1</v>
      </c>
      <c r="C2929">
        <v>1</v>
      </c>
      <c r="D2929">
        <v>1</v>
      </c>
      <c r="E2929">
        <v>1</v>
      </c>
      <c r="F2929">
        <v>0.32409116557451501</v>
      </c>
      <c r="G2929">
        <v>-9.5902702414626706</v>
      </c>
      <c r="H2929">
        <v>0.999999999999999</v>
      </c>
      <c r="I2929">
        <v>32.6212142440558</v>
      </c>
      <c r="J2929" t="s">
        <v>5769</v>
      </c>
      <c r="K2929" t="s">
        <v>25</v>
      </c>
      <c r="L2929" t="s">
        <v>13972</v>
      </c>
      <c r="M2929" t="s">
        <v>13973</v>
      </c>
      <c r="N2929" t="s">
        <v>13974</v>
      </c>
      <c r="O2929" t="s">
        <v>13975</v>
      </c>
      <c r="P2929">
        <v>1.3929698500000001</v>
      </c>
      <c r="Q2929" t="s">
        <v>13976</v>
      </c>
      <c r="R2929" t="s">
        <v>13977</v>
      </c>
      <c r="S2929">
        <v>17267943806</v>
      </c>
      <c r="T2929">
        <v>165.05462059999999</v>
      </c>
      <c r="U2929" t="s">
        <v>31</v>
      </c>
      <c r="V2929" t="s">
        <v>14471</v>
      </c>
      <c r="W2929" t="s">
        <v>23</v>
      </c>
    </row>
    <row r="2930" spans="1:23" x14ac:dyDescent="0.4">
      <c r="A2930">
        <v>2929</v>
      </c>
      <c r="B2930">
        <v>1</v>
      </c>
      <c r="C2930">
        <v>1</v>
      </c>
      <c r="D2930">
        <v>1</v>
      </c>
      <c r="E2930">
        <v>1</v>
      </c>
      <c r="F2930">
        <v>0.32409116557451501</v>
      </c>
      <c r="G2930">
        <v>-9.5902702414626706</v>
      </c>
      <c r="H2930" t="s">
        <v>23</v>
      </c>
      <c r="I2930">
        <v>32.6212142440558</v>
      </c>
      <c r="J2930" t="s">
        <v>5769</v>
      </c>
      <c r="K2930" t="s">
        <v>25</v>
      </c>
      <c r="L2930" t="s">
        <v>13972</v>
      </c>
      <c r="M2930" t="s">
        <v>13973</v>
      </c>
      <c r="N2930" t="s">
        <v>13974</v>
      </c>
      <c r="O2930" t="s">
        <v>13975</v>
      </c>
      <c r="P2930">
        <v>1.3929698500000001</v>
      </c>
      <c r="Q2930" t="s">
        <v>13976</v>
      </c>
      <c r="R2930" t="s">
        <v>13977</v>
      </c>
      <c r="S2930">
        <v>17267943806</v>
      </c>
      <c r="T2930">
        <v>165.05462059999999</v>
      </c>
      <c r="U2930" t="s">
        <v>31</v>
      </c>
      <c r="V2930" t="s">
        <v>8254</v>
      </c>
      <c r="W2930" t="s">
        <v>23</v>
      </c>
    </row>
    <row r="2931" spans="1:23" x14ac:dyDescent="0.4">
      <c r="A2931">
        <v>2930</v>
      </c>
      <c r="B2931">
        <v>1</v>
      </c>
      <c r="C2931">
        <v>1</v>
      </c>
      <c r="D2931">
        <v>1</v>
      </c>
      <c r="E2931">
        <v>1</v>
      </c>
      <c r="F2931">
        <v>0.32383676841451398</v>
      </c>
      <c r="G2931">
        <v>-29.475302331015499</v>
      </c>
      <c r="H2931">
        <v>0.999999999999999</v>
      </c>
      <c r="I2931">
        <v>16.034989250954599</v>
      </c>
      <c r="J2931" t="s">
        <v>2096</v>
      </c>
      <c r="K2931" t="s">
        <v>25</v>
      </c>
      <c r="L2931" t="s">
        <v>5215</v>
      </c>
      <c r="M2931" t="s">
        <v>5216</v>
      </c>
      <c r="N2931" t="s">
        <v>5217</v>
      </c>
      <c r="O2931" t="s">
        <v>5218</v>
      </c>
      <c r="P2931">
        <v>1.2000000500000001</v>
      </c>
      <c r="Q2931">
        <v>5324654</v>
      </c>
      <c r="R2931" t="s">
        <v>5219</v>
      </c>
      <c r="S2931">
        <v>8610424922</v>
      </c>
      <c r="T2931">
        <v>179.03388509999999</v>
      </c>
      <c r="U2931" t="s">
        <v>31</v>
      </c>
      <c r="V2931" t="s">
        <v>14472</v>
      </c>
      <c r="W2931" t="s">
        <v>23</v>
      </c>
    </row>
    <row r="2932" spans="1:23" x14ac:dyDescent="0.4">
      <c r="A2932">
        <v>2931</v>
      </c>
      <c r="B2932">
        <v>1</v>
      </c>
      <c r="C2932">
        <v>1</v>
      </c>
      <c r="D2932">
        <v>1</v>
      </c>
      <c r="E2932">
        <v>1</v>
      </c>
      <c r="F2932">
        <v>0.32383676841451398</v>
      </c>
      <c r="G2932">
        <v>-29.475302331015499</v>
      </c>
      <c r="H2932" t="s">
        <v>23</v>
      </c>
      <c r="I2932">
        <v>16.034989250954599</v>
      </c>
      <c r="J2932" t="s">
        <v>2096</v>
      </c>
      <c r="K2932" t="s">
        <v>25</v>
      </c>
      <c r="L2932" t="s">
        <v>5215</v>
      </c>
      <c r="M2932" t="s">
        <v>5216</v>
      </c>
      <c r="N2932" t="s">
        <v>5217</v>
      </c>
      <c r="O2932" t="s">
        <v>5218</v>
      </c>
      <c r="P2932">
        <v>1.2000000500000001</v>
      </c>
      <c r="Q2932">
        <v>5324654</v>
      </c>
      <c r="R2932" t="s">
        <v>5219</v>
      </c>
      <c r="S2932">
        <v>8610424922</v>
      </c>
      <c r="T2932">
        <v>179.03388509999999</v>
      </c>
      <c r="U2932" t="s">
        <v>31</v>
      </c>
      <c r="V2932" t="s">
        <v>4808</v>
      </c>
      <c r="W2932" t="s">
        <v>23</v>
      </c>
    </row>
    <row r="2933" spans="1:23" x14ac:dyDescent="0.4">
      <c r="A2933">
        <v>2932</v>
      </c>
      <c r="B2933">
        <v>1</v>
      </c>
      <c r="C2933">
        <v>1</v>
      </c>
      <c r="D2933">
        <v>1</v>
      </c>
      <c r="E2933">
        <v>1</v>
      </c>
      <c r="F2933">
        <v>0.32379169010169201</v>
      </c>
      <c r="G2933">
        <v>-17.203258236956</v>
      </c>
      <c r="H2933" t="s">
        <v>23</v>
      </c>
      <c r="I2933">
        <v>21.458519795447899</v>
      </c>
      <c r="J2933" t="s">
        <v>2387</v>
      </c>
      <c r="K2933" t="s">
        <v>25</v>
      </c>
      <c r="L2933" t="s">
        <v>13995</v>
      </c>
      <c r="M2933" t="s">
        <v>13996</v>
      </c>
      <c r="N2933" t="s">
        <v>13997</v>
      </c>
      <c r="O2933" t="s">
        <v>13998</v>
      </c>
      <c r="P2933">
        <v>0.42252111399999998</v>
      </c>
      <c r="Q2933" t="s">
        <v>13999</v>
      </c>
      <c r="R2933" t="s">
        <v>14000</v>
      </c>
      <c r="S2933">
        <v>121612654</v>
      </c>
      <c r="T2933">
        <v>132.10191</v>
      </c>
      <c r="U2933" t="s">
        <v>31</v>
      </c>
      <c r="V2933" t="s">
        <v>3226</v>
      </c>
      <c r="W2933" t="s">
        <v>23</v>
      </c>
    </row>
    <row r="2934" spans="1:23" x14ac:dyDescent="0.4">
      <c r="A2934">
        <v>2933</v>
      </c>
      <c r="B2934">
        <v>1</v>
      </c>
      <c r="C2934">
        <v>1</v>
      </c>
      <c r="D2934">
        <v>1</v>
      </c>
      <c r="E2934">
        <v>1</v>
      </c>
      <c r="F2934">
        <v>0.32379169010169201</v>
      </c>
      <c r="G2934">
        <v>-17.203258236956</v>
      </c>
      <c r="H2934">
        <v>0.999999999999999</v>
      </c>
      <c r="I2934">
        <v>21.458519795447899</v>
      </c>
      <c r="J2934" t="s">
        <v>2387</v>
      </c>
      <c r="K2934" t="s">
        <v>25</v>
      </c>
      <c r="L2934" t="s">
        <v>13995</v>
      </c>
      <c r="M2934" t="s">
        <v>13996</v>
      </c>
      <c r="N2934" t="s">
        <v>13997</v>
      </c>
      <c r="O2934" t="s">
        <v>13998</v>
      </c>
      <c r="P2934">
        <v>0.42252111399999998</v>
      </c>
      <c r="Q2934" t="s">
        <v>13999</v>
      </c>
      <c r="R2934" t="s">
        <v>14000</v>
      </c>
      <c r="S2934">
        <v>121612654</v>
      </c>
      <c r="T2934">
        <v>132.10191</v>
      </c>
      <c r="U2934" t="s">
        <v>31</v>
      </c>
      <c r="V2934" t="s">
        <v>14473</v>
      </c>
      <c r="W2934" t="s">
        <v>23</v>
      </c>
    </row>
    <row r="2935" spans="1:23" x14ac:dyDescent="0.4">
      <c r="A2935">
        <v>2934</v>
      </c>
      <c r="B2935">
        <v>1</v>
      </c>
      <c r="C2935">
        <v>1</v>
      </c>
      <c r="D2935">
        <v>1</v>
      </c>
      <c r="E2935">
        <v>1</v>
      </c>
      <c r="F2935">
        <v>0.323760233751622</v>
      </c>
      <c r="G2935">
        <v>-6.63330577022138</v>
      </c>
      <c r="H2935" t="s">
        <v>23</v>
      </c>
      <c r="I2935">
        <v>29.3959897173584</v>
      </c>
      <c r="J2935" t="s">
        <v>3030</v>
      </c>
      <c r="K2935" t="s">
        <v>25</v>
      </c>
      <c r="L2935" t="s">
        <v>3031</v>
      </c>
      <c r="M2935" t="s">
        <v>3032</v>
      </c>
      <c r="N2935" t="s">
        <v>3033</v>
      </c>
      <c r="O2935" t="s">
        <v>3034</v>
      </c>
      <c r="P2935">
        <v>-1</v>
      </c>
      <c r="Q2935" t="s">
        <v>3035</v>
      </c>
      <c r="R2935" t="s">
        <v>3036</v>
      </c>
      <c r="S2935">
        <v>8677548158</v>
      </c>
      <c r="T2935">
        <v>625.17631140000003</v>
      </c>
      <c r="U2935" t="s">
        <v>31</v>
      </c>
      <c r="V2935" t="s">
        <v>7625</v>
      </c>
      <c r="W2935" t="s">
        <v>23</v>
      </c>
    </row>
    <row r="2936" spans="1:23" x14ac:dyDescent="0.4">
      <c r="A2936">
        <v>2935</v>
      </c>
      <c r="B2936">
        <v>1</v>
      </c>
      <c r="C2936">
        <v>1</v>
      </c>
      <c r="D2936">
        <v>1</v>
      </c>
      <c r="E2936">
        <v>1</v>
      </c>
      <c r="F2936">
        <v>0.323760233751622</v>
      </c>
      <c r="G2936">
        <v>-6.63330577022138</v>
      </c>
      <c r="H2936">
        <v>0.999999999999999</v>
      </c>
      <c r="I2936">
        <v>29.3959897173584</v>
      </c>
      <c r="J2936" t="s">
        <v>3030</v>
      </c>
      <c r="K2936" t="s">
        <v>25</v>
      </c>
      <c r="L2936" t="s">
        <v>3031</v>
      </c>
      <c r="M2936" t="s">
        <v>3032</v>
      </c>
      <c r="N2936" t="s">
        <v>3033</v>
      </c>
      <c r="O2936" t="s">
        <v>3034</v>
      </c>
      <c r="P2936">
        <v>-1</v>
      </c>
      <c r="Q2936" t="s">
        <v>3035</v>
      </c>
      <c r="R2936" t="s">
        <v>3036</v>
      </c>
      <c r="S2936">
        <v>8677548158</v>
      </c>
      <c r="T2936">
        <v>625.17631140000003</v>
      </c>
      <c r="U2936" t="s">
        <v>31</v>
      </c>
      <c r="V2936" t="s">
        <v>14474</v>
      </c>
      <c r="W2936" t="s">
        <v>23</v>
      </c>
    </row>
    <row r="2937" spans="1:23" x14ac:dyDescent="0.4">
      <c r="A2937">
        <v>2936</v>
      </c>
      <c r="B2937">
        <v>1</v>
      </c>
      <c r="C2937">
        <v>2</v>
      </c>
      <c r="D2937">
        <v>1</v>
      </c>
      <c r="E2937">
        <v>1</v>
      </c>
      <c r="F2937">
        <v>0.32365004624438598</v>
      </c>
      <c r="G2937">
        <v>-8.6466227371765196</v>
      </c>
      <c r="H2937" t="s">
        <v>23</v>
      </c>
      <c r="I2937">
        <v>22.7623918827714</v>
      </c>
      <c r="J2937" t="s">
        <v>2502</v>
      </c>
      <c r="K2937" t="s">
        <v>25</v>
      </c>
      <c r="L2937" t="s">
        <v>14434</v>
      </c>
      <c r="M2937" t="s">
        <v>14435</v>
      </c>
      <c r="N2937" t="s">
        <v>14436</v>
      </c>
      <c r="O2937" t="s">
        <v>14437</v>
      </c>
      <c r="P2937">
        <v>-0.80000001200000004</v>
      </c>
      <c r="Q2937" t="s">
        <v>14438</v>
      </c>
      <c r="R2937" t="s">
        <v>14439</v>
      </c>
      <c r="S2937">
        <v>121430398</v>
      </c>
      <c r="T2937">
        <v>609.18140000000005</v>
      </c>
      <c r="U2937" t="s">
        <v>31</v>
      </c>
      <c r="V2937" t="s">
        <v>6450</v>
      </c>
      <c r="W2937" t="s">
        <v>23</v>
      </c>
    </row>
    <row r="2938" spans="1:23" x14ac:dyDescent="0.4">
      <c r="A2938">
        <v>2937</v>
      </c>
      <c r="B2938">
        <v>1</v>
      </c>
      <c r="C2938">
        <v>2</v>
      </c>
      <c r="D2938">
        <v>1</v>
      </c>
      <c r="E2938">
        <v>1</v>
      </c>
      <c r="F2938">
        <v>0.32365004624438598</v>
      </c>
      <c r="G2938">
        <v>-8.6466227371765196</v>
      </c>
      <c r="H2938">
        <v>0.999999999999999</v>
      </c>
      <c r="I2938">
        <v>22.7623918827714</v>
      </c>
      <c r="J2938" t="s">
        <v>2502</v>
      </c>
      <c r="K2938" t="s">
        <v>25</v>
      </c>
      <c r="L2938" t="s">
        <v>14434</v>
      </c>
      <c r="M2938" t="s">
        <v>14435</v>
      </c>
      <c r="N2938" t="s">
        <v>14436</v>
      </c>
      <c r="O2938" t="s">
        <v>14437</v>
      </c>
      <c r="P2938">
        <v>-0.80000001200000004</v>
      </c>
      <c r="Q2938" t="s">
        <v>14438</v>
      </c>
      <c r="R2938" t="s">
        <v>14439</v>
      </c>
      <c r="S2938">
        <v>121430398</v>
      </c>
      <c r="T2938">
        <v>609.18140000000005</v>
      </c>
      <c r="U2938" t="s">
        <v>31</v>
      </c>
      <c r="V2938" t="s">
        <v>14475</v>
      </c>
      <c r="W2938" t="s">
        <v>23</v>
      </c>
    </row>
    <row r="2939" spans="1:23" x14ac:dyDescent="0.4">
      <c r="A2939">
        <v>2938</v>
      </c>
      <c r="B2939">
        <v>1</v>
      </c>
      <c r="C2939">
        <v>5</v>
      </c>
      <c r="D2939">
        <v>1</v>
      </c>
      <c r="E2939">
        <v>3</v>
      </c>
      <c r="F2939">
        <v>0.323222084150873</v>
      </c>
      <c r="G2939">
        <v>-4.7092610852062604</v>
      </c>
      <c r="H2939">
        <v>0.76733668341708505</v>
      </c>
      <c r="I2939">
        <v>15.842725013539701</v>
      </c>
      <c r="J2939" t="s">
        <v>908</v>
      </c>
      <c r="K2939" t="s">
        <v>25</v>
      </c>
      <c r="L2939" t="s">
        <v>909</v>
      </c>
      <c r="M2939" t="s">
        <v>910</v>
      </c>
      <c r="N2939" t="s">
        <v>911</v>
      </c>
      <c r="O2939" t="s">
        <v>912</v>
      </c>
      <c r="P2939">
        <v>0.40000000600000002</v>
      </c>
      <c r="Q2939" t="s">
        <v>913</v>
      </c>
      <c r="R2939" t="s">
        <v>914</v>
      </c>
      <c r="S2939">
        <v>34615519614</v>
      </c>
      <c r="T2939">
        <v>465.10275250000001</v>
      </c>
      <c r="U2939" t="s">
        <v>31</v>
      </c>
      <c r="V2939" t="s">
        <v>14476</v>
      </c>
      <c r="W2939" t="s">
        <v>23</v>
      </c>
    </row>
    <row r="2940" spans="1:23" x14ac:dyDescent="0.4">
      <c r="A2940">
        <v>2939</v>
      </c>
      <c r="B2940">
        <v>1</v>
      </c>
      <c r="C2940">
        <v>1</v>
      </c>
      <c r="D2940">
        <v>1</v>
      </c>
      <c r="E2940">
        <v>1</v>
      </c>
      <c r="F2940">
        <v>0.323059805855265</v>
      </c>
      <c r="G2940">
        <v>-175.787261964918</v>
      </c>
      <c r="H2940" t="s">
        <v>23</v>
      </c>
      <c r="I2940">
        <v>68.552319404010603</v>
      </c>
      <c r="J2940" t="s">
        <v>10259</v>
      </c>
      <c r="K2940" t="s">
        <v>25</v>
      </c>
      <c r="L2940" t="s">
        <v>10260</v>
      </c>
      <c r="M2940" t="s">
        <v>10261</v>
      </c>
      <c r="N2940" t="s">
        <v>10262</v>
      </c>
      <c r="O2940" t="s">
        <v>10263</v>
      </c>
      <c r="P2940">
        <v>-3.2999999500000001</v>
      </c>
      <c r="Q2940">
        <v>9965191</v>
      </c>
      <c r="R2940" t="s">
        <v>10264</v>
      </c>
      <c r="S2940">
        <v>67108930</v>
      </c>
      <c r="T2940">
        <v>267.13795629999998</v>
      </c>
      <c r="U2940" t="s">
        <v>31</v>
      </c>
      <c r="V2940" t="s">
        <v>11170</v>
      </c>
      <c r="W2940" t="s">
        <v>23</v>
      </c>
    </row>
    <row r="2941" spans="1:23" x14ac:dyDescent="0.4">
      <c r="A2941">
        <v>2940</v>
      </c>
      <c r="B2941">
        <v>1</v>
      </c>
      <c r="C2941">
        <v>1</v>
      </c>
      <c r="D2941">
        <v>1</v>
      </c>
      <c r="E2941">
        <v>1</v>
      </c>
      <c r="F2941">
        <v>0.323059805855265</v>
      </c>
      <c r="G2941">
        <v>-175.787261964918</v>
      </c>
      <c r="H2941">
        <v>0.999999999999999</v>
      </c>
      <c r="I2941">
        <v>68.552319404010603</v>
      </c>
      <c r="J2941" t="s">
        <v>10259</v>
      </c>
      <c r="K2941" t="s">
        <v>25</v>
      </c>
      <c r="L2941" t="s">
        <v>10260</v>
      </c>
      <c r="M2941" t="s">
        <v>10261</v>
      </c>
      <c r="N2941" t="s">
        <v>10262</v>
      </c>
      <c r="O2941" t="s">
        <v>10263</v>
      </c>
      <c r="P2941">
        <v>-3.2999999500000001</v>
      </c>
      <c r="Q2941">
        <v>9965191</v>
      </c>
      <c r="R2941" t="s">
        <v>10264</v>
      </c>
      <c r="S2941">
        <v>67108930</v>
      </c>
      <c r="T2941">
        <v>267.13795629999998</v>
      </c>
      <c r="U2941" t="s">
        <v>31</v>
      </c>
      <c r="V2941" t="s">
        <v>14477</v>
      </c>
      <c r="W2941" t="s">
        <v>23</v>
      </c>
    </row>
    <row r="2942" spans="1:23" x14ac:dyDescent="0.4">
      <c r="A2942">
        <v>2941</v>
      </c>
      <c r="B2942">
        <v>1</v>
      </c>
      <c r="C2942">
        <v>1</v>
      </c>
      <c r="D2942">
        <v>1</v>
      </c>
      <c r="E2942">
        <v>1</v>
      </c>
      <c r="F2942">
        <v>0.32296207958506001</v>
      </c>
      <c r="G2942">
        <v>-4.0501922426148598</v>
      </c>
      <c r="H2942" t="s">
        <v>23</v>
      </c>
      <c r="I2942">
        <v>32.958498217518702</v>
      </c>
      <c r="J2942" t="s">
        <v>4251</v>
      </c>
      <c r="K2942" t="s">
        <v>25</v>
      </c>
      <c r="L2942" t="s">
        <v>4252</v>
      </c>
      <c r="M2942" t="s">
        <v>4253</v>
      </c>
      <c r="N2942" t="s">
        <v>4254</v>
      </c>
      <c r="O2942" t="s">
        <v>4255</v>
      </c>
      <c r="P2942">
        <v>2.4000001000000002</v>
      </c>
      <c r="Q2942" t="s">
        <v>4256</v>
      </c>
      <c r="R2942" t="s">
        <v>4257</v>
      </c>
      <c r="S2942">
        <v>255781246</v>
      </c>
      <c r="T2942">
        <v>303.08631459999998</v>
      </c>
      <c r="U2942" t="s">
        <v>31</v>
      </c>
      <c r="V2942" t="s">
        <v>8766</v>
      </c>
      <c r="W2942" t="s">
        <v>23</v>
      </c>
    </row>
    <row r="2943" spans="1:23" x14ac:dyDescent="0.4">
      <c r="A2943">
        <v>2942</v>
      </c>
      <c r="B2943">
        <v>1</v>
      </c>
      <c r="C2943">
        <v>1</v>
      </c>
      <c r="D2943">
        <v>1</v>
      </c>
      <c r="E2943">
        <v>1</v>
      </c>
      <c r="F2943">
        <v>0.32296207958506001</v>
      </c>
      <c r="G2943">
        <v>-4.0501922426148598</v>
      </c>
      <c r="H2943">
        <v>0.995979899497487</v>
      </c>
      <c r="I2943">
        <v>32.958498217518702</v>
      </c>
      <c r="J2943" t="s">
        <v>4251</v>
      </c>
      <c r="K2943" t="s">
        <v>25</v>
      </c>
      <c r="L2943" t="s">
        <v>4252</v>
      </c>
      <c r="M2943" t="s">
        <v>4253</v>
      </c>
      <c r="N2943" t="s">
        <v>4254</v>
      </c>
      <c r="O2943" t="s">
        <v>4255</v>
      </c>
      <c r="P2943">
        <v>2.4000001000000002</v>
      </c>
      <c r="Q2943" t="s">
        <v>4256</v>
      </c>
      <c r="R2943" t="s">
        <v>4257</v>
      </c>
      <c r="S2943">
        <v>255781246</v>
      </c>
      <c r="T2943">
        <v>303.08631459999998</v>
      </c>
      <c r="U2943" t="s">
        <v>31</v>
      </c>
      <c r="V2943" t="s">
        <v>14478</v>
      </c>
      <c r="W2943" t="s">
        <v>23</v>
      </c>
    </row>
    <row r="2944" spans="1:23" x14ac:dyDescent="0.4">
      <c r="A2944">
        <v>2943</v>
      </c>
      <c r="B2944">
        <v>1</v>
      </c>
      <c r="C2944">
        <v>2</v>
      </c>
      <c r="D2944">
        <v>1</v>
      </c>
      <c r="E2944">
        <v>1</v>
      </c>
      <c r="F2944">
        <v>0.32286692280211798</v>
      </c>
      <c r="G2944">
        <v>-5.6578601782301403</v>
      </c>
      <c r="H2944" t="s">
        <v>23</v>
      </c>
      <c r="I2944">
        <v>14.809367970740301</v>
      </c>
      <c r="J2944" t="s">
        <v>908</v>
      </c>
      <c r="K2944" t="s">
        <v>25</v>
      </c>
      <c r="L2944" t="s">
        <v>909</v>
      </c>
      <c r="M2944" t="s">
        <v>910</v>
      </c>
      <c r="N2944" t="s">
        <v>911</v>
      </c>
      <c r="O2944" t="s">
        <v>912</v>
      </c>
      <c r="P2944">
        <v>0.40000000600000002</v>
      </c>
      <c r="Q2944" t="s">
        <v>913</v>
      </c>
      <c r="R2944" t="s">
        <v>914</v>
      </c>
      <c r="S2944">
        <v>34615519614</v>
      </c>
      <c r="T2944">
        <v>465.10275250000001</v>
      </c>
      <c r="U2944" t="s">
        <v>31</v>
      </c>
      <c r="V2944" t="s">
        <v>2147</v>
      </c>
      <c r="W2944" t="s">
        <v>23</v>
      </c>
    </row>
    <row r="2945" spans="1:23" x14ac:dyDescent="0.4">
      <c r="A2945">
        <v>2944</v>
      </c>
      <c r="B2945">
        <v>1</v>
      </c>
      <c r="C2945">
        <v>2</v>
      </c>
      <c r="D2945">
        <v>1</v>
      </c>
      <c r="E2945">
        <v>1</v>
      </c>
      <c r="F2945">
        <v>0.32286692280211798</v>
      </c>
      <c r="G2945">
        <v>-5.6578601782301403</v>
      </c>
      <c r="H2945">
        <v>0.999999999999999</v>
      </c>
      <c r="I2945">
        <v>14.809367970740301</v>
      </c>
      <c r="J2945" t="s">
        <v>908</v>
      </c>
      <c r="K2945" t="s">
        <v>25</v>
      </c>
      <c r="L2945" t="s">
        <v>909</v>
      </c>
      <c r="M2945" t="s">
        <v>910</v>
      </c>
      <c r="N2945" t="s">
        <v>911</v>
      </c>
      <c r="O2945" t="s">
        <v>912</v>
      </c>
      <c r="P2945">
        <v>0.40000000600000002</v>
      </c>
      <c r="Q2945" t="s">
        <v>913</v>
      </c>
      <c r="R2945" t="s">
        <v>914</v>
      </c>
      <c r="S2945">
        <v>34615519614</v>
      </c>
      <c r="T2945">
        <v>465.10275250000001</v>
      </c>
      <c r="U2945" t="s">
        <v>31</v>
      </c>
      <c r="V2945" t="s">
        <v>14479</v>
      </c>
      <c r="W2945" t="s">
        <v>23</v>
      </c>
    </row>
    <row r="2946" spans="1:23" x14ac:dyDescent="0.4">
      <c r="A2946">
        <v>2945</v>
      </c>
      <c r="B2946">
        <v>1</v>
      </c>
      <c r="C2946">
        <v>1</v>
      </c>
      <c r="D2946">
        <v>1</v>
      </c>
      <c r="E2946">
        <v>1</v>
      </c>
      <c r="F2946">
        <v>0.32261939925650501</v>
      </c>
      <c r="G2946">
        <v>-24.523099670307101</v>
      </c>
      <c r="H2946" t="s">
        <v>23</v>
      </c>
      <c r="I2946">
        <v>25.440172637609201</v>
      </c>
      <c r="J2946" t="s">
        <v>3087</v>
      </c>
      <c r="K2946" t="s">
        <v>25</v>
      </c>
      <c r="L2946" t="s">
        <v>4062</v>
      </c>
      <c r="M2946" t="s">
        <v>4063</v>
      </c>
      <c r="N2946" t="s">
        <v>4064</v>
      </c>
      <c r="O2946" t="s">
        <v>4065</v>
      </c>
      <c r="P2946">
        <v>2.7090218099999999</v>
      </c>
      <c r="Q2946" t="s">
        <v>4066</v>
      </c>
      <c r="R2946" t="s">
        <v>4067</v>
      </c>
      <c r="S2946">
        <v>70803810</v>
      </c>
      <c r="T2946">
        <v>241.0859207</v>
      </c>
      <c r="U2946" t="s">
        <v>31</v>
      </c>
      <c r="V2946" t="s">
        <v>8642</v>
      </c>
      <c r="W2946" t="s">
        <v>23</v>
      </c>
    </row>
    <row r="2947" spans="1:23" x14ac:dyDescent="0.4">
      <c r="A2947">
        <v>2946</v>
      </c>
      <c r="B2947">
        <v>1</v>
      </c>
      <c r="C2947">
        <v>1</v>
      </c>
      <c r="D2947">
        <v>1</v>
      </c>
      <c r="E2947">
        <v>1</v>
      </c>
      <c r="F2947">
        <v>0.32261939925650501</v>
      </c>
      <c r="G2947">
        <v>-24.523099670307101</v>
      </c>
      <c r="H2947">
        <v>0.99296482412060305</v>
      </c>
      <c r="I2947">
        <v>25.440172637609201</v>
      </c>
      <c r="J2947" t="s">
        <v>3087</v>
      </c>
      <c r="K2947" t="s">
        <v>25</v>
      </c>
      <c r="L2947" t="s">
        <v>4062</v>
      </c>
      <c r="M2947" t="s">
        <v>4063</v>
      </c>
      <c r="N2947" t="s">
        <v>4064</v>
      </c>
      <c r="O2947" t="s">
        <v>4065</v>
      </c>
      <c r="P2947">
        <v>2.7090218099999999</v>
      </c>
      <c r="Q2947" t="s">
        <v>4066</v>
      </c>
      <c r="R2947" t="s">
        <v>4067</v>
      </c>
      <c r="S2947">
        <v>70803810</v>
      </c>
      <c r="T2947">
        <v>241.0859207</v>
      </c>
      <c r="U2947" t="s">
        <v>31</v>
      </c>
      <c r="V2947" t="s">
        <v>14480</v>
      </c>
      <c r="W2947" t="s">
        <v>23</v>
      </c>
    </row>
    <row r="2948" spans="1:23" x14ac:dyDescent="0.4">
      <c r="A2948">
        <v>2947</v>
      </c>
      <c r="B2948">
        <v>1</v>
      </c>
      <c r="C2948">
        <v>1</v>
      </c>
      <c r="D2948">
        <v>1</v>
      </c>
      <c r="E2948">
        <v>1</v>
      </c>
      <c r="F2948">
        <v>0.32258772694652099</v>
      </c>
      <c r="G2948">
        <v>-400.71468015134502</v>
      </c>
      <c r="H2948" t="s">
        <v>23</v>
      </c>
      <c r="I2948">
        <v>221.04277451314999</v>
      </c>
      <c r="J2948" t="s">
        <v>999</v>
      </c>
      <c r="K2948" t="s">
        <v>25</v>
      </c>
      <c r="L2948" t="s">
        <v>1000</v>
      </c>
      <c r="M2948" t="s">
        <v>1001</v>
      </c>
      <c r="N2948" t="s">
        <v>1002</v>
      </c>
      <c r="O2948" t="s">
        <v>1003</v>
      </c>
      <c r="P2948">
        <v>1.1020009500000001</v>
      </c>
      <c r="Q2948">
        <v>133488</v>
      </c>
      <c r="R2948" t="s">
        <v>1004</v>
      </c>
      <c r="S2948">
        <v>70</v>
      </c>
      <c r="T2948">
        <v>309.15975429999997</v>
      </c>
      <c r="U2948" t="s">
        <v>31</v>
      </c>
      <c r="V2948" t="s">
        <v>4210</v>
      </c>
      <c r="W2948" t="s">
        <v>23</v>
      </c>
    </row>
    <row r="2949" spans="1:23" x14ac:dyDescent="0.4">
      <c r="A2949">
        <v>2948</v>
      </c>
      <c r="B2949">
        <v>1</v>
      </c>
      <c r="C2949">
        <v>1</v>
      </c>
      <c r="D2949">
        <v>1</v>
      </c>
      <c r="E2949">
        <v>1</v>
      </c>
      <c r="F2949">
        <v>0.32258772694652099</v>
      </c>
      <c r="G2949">
        <v>-400.71468015134502</v>
      </c>
      <c r="H2949">
        <v>0.999999999999999</v>
      </c>
      <c r="I2949">
        <v>221.04277451314999</v>
      </c>
      <c r="J2949" t="s">
        <v>999</v>
      </c>
      <c r="K2949" t="s">
        <v>25</v>
      </c>
      <c r="L2949" t="s">
        <v>1000</v>
      </c>
      <c r="M2949" t="s">
        <v>1001</v>
      </c>
      <c r="N2949" t="s">
        <v>1002</v>
      </c>
      <c r="O2949" t="s">
        <v>1003</v>
      </c>
      <c r="P2949">
        <v>1.1020009500000001</v>
      </c>
      <c r="Q2949">
        <v>133488</v>
      </c>
      <c r="R2949" t="s">
        <v>1004</v>
      </c>
      <c r="S2949">
        <v>70</v>
      </c>
      <c r="T2949">
        <v>309.15975429999997</v>
      </c>
      <c r="U2949" t="s">
        <v>31</v>
      </c>
      <c r="V2949" t="s">
        <v>14481</v>
      </c>
      <c r="W2949" t="s">
        <v>23</v>
      </c>
    </row>
    <row r="2950" spans="1:23" x14ac:dyDescent="0.4">
      <c r="A2950">
        <v>2949</v>
      </c>
      <c r="B2950">
        <v>1</v>
      </c>
      <c r="C2950">
        <v>1</v>
      </c>
      <c r="D2950">
        <v>1</v>
      </c>
      <c r="E2950">
        <v>1</v>
      </c>
      <c r="F2950">
        <v>0.32227906046417398</v>
      </c>
      <c r="G2950">
        <v>-10.5668546526688</v>
      </c>
      <c r="H2950" t="s">
        <v>23</v>
      </c>
      <c r="I2950">
        <v>4.0015141435815096</v>
      </c>
      <c r="J2950" t="s">
        <v>2502</v>
      </c>
      <c r="K2950" t="s">
        <v>25</v>
      </c>
      <c r="L2950" t="s">
        <v>14434</v>
      </c>
      <c r="M2950" t="s">
        <v>14435</v>
      </c>
      <c r="N2950" t="s">
        <v>14436</v>
      </c>
      <c r="O2950" t="s">
        <v>14437</v>
      </c>
      <c r="P2950">
        <v>-0.80000001200000004</v>
      </c>
      <c r="Q2950" t="s">
        <v>14438</v>
      </c>
      <c r="R2950" t="s">
        <v>14439</v>
      </c>
      <c r="S2950">
        <v>121430398</v>
      </c>
      <c r="T2950">
        <v>609.18139680000002</v>
      </c>
      <c r="U2950" t="s">
        <v>31</v>
      </c>
      <c r="V2950" t="s">
        <v>14482</v>
      </c>
      <c r="W2950" t="s">
        <v>23</v>
      </c>
    </row>
    <row r="2951" spans="1:23" x14ac:dyDescent="0.4">
      <c r="A2951">
        <v>2950</v>
      </c>
      <c r="B2951">
        <v>1</v>
      </c>
      <c r="C2951">
        <v>1</v>
      </c>
      <c r="D2951">
        <v>1</v>
      </c>
      <c r="E2951">
        <v>1</v>
      </c>
      <c r="F2951">
        <v>0.32227906046417398</v>
      </c>
      <c r="G2951">
        <v>-10.5668546526688</v>
      </c>
      <c r="H2951">
        <v>0.999999999999999</v>
      </c>
      <c r="I2951">
        <v>4.0015141435815096</v>
      </c>
      <c r="J2951" t="s">
        <v>2502</v>
      </c>
      <c r="K2951" t="s">
        <v>25</v>
      </c>
      <c r="L2951" t="s">
        <v>14434</v>
      </c>
      <c r="M2951" t="s">
        <v>14435</v>
      </c>
      <c r="N2951" t="s">
        <v>14436</v>
      </c>
      <c r="O2951" t="s">
        <v>14437</v>
      </c>
      <c r="P2951">
        <v>-0.80000001200000004</v>
      </c>
      <c r="Q2951" t="s">
        <v>14438</v>
      </c>
      <c r="R2951" t="s">
        <v>14439</v>
      </c>
      <c r="S2951">
        <v>121430398</v>
      </c>
      <c r="T2951">
        <v>609.18139680000002</v>
      </c>
      <c r="U2951" t="s">
        <v>31</v>
      </c>
      <c r="V2951" t="s">
        <v>14483</v>
      </c>
      <c r="W2951" t="s">
        <v>23</v>
      </c>
    </row>
    <row r="2952" spans="1:23" x14ac:dyDescent="0.4">
      <c r="A2952">
        <v>2951</v>
      </c>
      <c r="B2952">
        <v>1</v>
      </c>
      <c r="C2952">
        <v>1</v>
      </c>
      <c r="D2952">
        <v>1</v>
      </c>
      <c r="E2952">
        <v>1</v>
      </c>
      <c r="F2952">
        <v>0.32177770456242399</v>
      </c>
      <c r="G2952">
        <v>-610.70655628921895</v>
      </c>
      <c r="H2952">
        <v>0.999999999999999</v>
      </c>
      <c r="I2952">
        <v>34.951626680198103</v>
      </c>
      <c r="J2952" t="s">
        <v>3072</v>
      </c>
      <c r="K2952" t="s">
        <v>25</v>
      </c>
      <c r="L2952" t="s">
        <v>3073</v>
      </c>
      <c r="M2952" t="s">
        <v>3074</v>
      </c>
      <c r="N2952" t="s">
        <v>28</v>
      </c>
      <c r="O2952" t="s">
        <v>3075</v>
      </c>
      <c r="P2952">
        <v>4.6999998099999996</v>
      </c>
      <c r="Q2952">
        <v>71576419</v>
      </c>
      <c r="R2952" t="s">
        <v>3076</v>
      </c>
      <c r="S2952">
        <v>33554434</v>
      </c>
      <c r="T2952">
        <v>589.19156750000002</v>
      </c>
      <c r="U2952" t="s">
        <v>31</v>
      </c>
      <c r="V2952" t="s">
        <v>14484</v>
      </c>
      <c r="W2952" t="s">
        <v>23</v>
      </c>
    </row>
    <row r="2953" spans="1:23" x14ac:dyDescent="0.4">
      <c r="A2953">
        <v>2952</v>
      </c>
      <c r="B2953">
        <v>1</v>
      </c>
      <c r="C2953">
        <v>1</v>
      </c>
      <c r="D2953">
        <v>1</v>
      </c>
      <c r="E2953">
        <v>1</v>
      </c>
      <c r="F2953">
        <v>0.32177770456242399</v>
      </c>
      <c r="G2953">
        <v>-610.70655628921895</v>
      </c>
      <c r="H2953" t="s">
        <v>23</v>
      </c>
      <c r="I2953">
        <v>34.951626680198103</v>
      </c>
      <c r="J2953" t="s">
        <v>3072</v>
      </c>
      <c r="K2953" t="s">
        <v>25</v>
      </c>
      <c r="L2953" t="s">
        <v>3073</v>
      </c>
      <c r="M2953" t="s">
        <v>3074</v>
      </c>
      <c r="N2953" t="s">
        <v>28</v>
      </c>
      <c r="O2953" t="s">
        <v>3075</v>
      </c>
      <c r="P2953">
        <v>4.6999998099999996</v>
      </c>
      <c r="Q2953">
        <v>71576419</v>
      </c>
      <c r="R2953" t="s">
        <v>3076</v>
      </c>
      <c r="S2953">
        <v>33554434</v>
      </c>
      <c r="T2953">
        <v>589.19156750000002</v>
      </c>
      <c r="U2953" t="s">
        <v>31</v>
      </c>
      <c r="V2953" t="s">
        <v>3078</v>
      </c>
      <c r="W2953" t="s">
        <v>23</v>
      </c>
    </row>
    <row r="2954" spans="1:23" x14ac:dyDescent="0.4">
      <c r="A2954">
        <v>2953</v>
      </c>
      <c r="B2954">
        <v>1</v>
      </c>
      <c r="C2954">
        <v>1</v>
      </c>
      <c r="D2954">
        <v>1</v>
      </c>
      <c r="E2954">
        <v>1</v>
      </c>
      <c r="F2954">
        <v>0.32152753417220398</v>
      </c>
      <c r="G2954">
        <v>-11.8375770824413</v>
      </c>
      <c r="H2954">
        <v>0.999999999999999</v>
      </c>
      <c r="I2954">
        <v>94.468403897202606</v>
      </c>
      <c r="J2954" t="s">
        <v>1973</v>
      </c>
      <c r="K2954" t="s">
        <v>25</v>
      </c>
      <c r="L2954" t="s">
        <v>1974</v>
      </c>
      <c r="M2954" t="s">
        <v>1975</v>
      </c>
      <c r="N2954" t="s">
        <v>1976</v>
      </c>
      <c r="O2954" t="s">
        <v>1977</v>
      </c>
      <c r="P2954">
        <v>1.36698294</v>
      </c>
      <c r="Q2954" t="s">
        <v>1978</v>
      </c>
      <c r="R2954" t="s">
        <v>1979</v>
      </c>
      <c r="S2954">
        <v>255847294</v>
      </c>
      <c r="T2954">
        <v>303.04993000000002</v>
      </c>
      <c r="U2954" t="s">
        <v>31</v>
      </c>
      <c r="V2954" t="s">
        <v>14485</v>
      </c>
      <c r="W2954" t="s">
        <v>23</v>
      </c>
    </row>
    <row r="2955" spans="1:23" x14ac:dyDescent="0.4">
      <c r="A2955">
        <v>2954</v>
      </c>
      <c r="B2955">
        <v>1</v>
      </c>
      <c r="C2955">
        <v>1</v>
      </c>
      <c r="D2955">
        <v>1</v>
      </c>
      <c r="E2955">
        <v>1</v>
      </c>
      <c r="F2955">
        <v>0.32152753417220398</v>
      </c>
      <c r="G2955">
        <v>-11.8375770824413</v>
      </c>
      <c r="H2955" t="s">
        <v>23</v>
      </c>
      <c r="I2955">
        <v>94.468403897202606</v>
      </c>
      <c r="J2955" t="s">
        <v>1973</v>
      </c>
      <c r="K2955" t="s">
        <v>25</v>
      </c>
      <c r="L2955" t="s">
        <v>1974</v>
      </c>
      <c r="M2955" t="s">
        <v>1975</v>
      </c>
      <c r="N2955" t="s">
        <v>1976</v>
      </c>
      <c r="O2955" t="s">
        <v>1977</v>
      </c>
      <c r="P2955">
        <v>1.36698294</v>
      </c>
      <c r="Q2955" t="s">
        <v>1978</v>
      </c>
      <c r="R2955" t="s">
        <v>1979</v>
      </c>
      <c r="S2955">
        <v>255847294</v>
      </c>
      <c r="T2955">
        <v>303.04993000000002</v>
      </c>
      <c r="U2955" t="s">
        <v>31</v>
      </c>
      <c r="V2955" t="s">
        <v>4858</v>
      </c>
      <c r="W2955" t="s">
        <v>23</v>
      </c>
    </row>
    <row r="2956" spans="1:23" x14ac:dyDescent="0.4">
      <c r="A2956">
        <v>2955</v>
      </c>
      <c r="B2956">
        <v>1</v>
      </c>
      <c r="C2956">
        <v>1</v>
      </c>
      <c r="D2956">
        <v>1</v>
      </c>
      <c r="E2956">
        <v>1</v>
      </c>
      <c r="F2956">
        <v>0.32124822337423498</v>
      </c>
      <c r="G2956">
        <v>-7.4955309132736803</v>
      </c>
      <c r="H2956" t="s">
        <v>23</v>
      </c>
      <c r="I2956">
        <v>43.481183707558102</v>
      </c>
      <c r="J2956" t="s">
        <v>4316</v>
      </c>
      <c r="K2956" t="s">
        <v>25</v>
      </c>
      <c r="L2956" t="s">
        <v>4317</v>
      </c>
      <c r="M2956" t="s">
        <v>4318</v>
      </c>
      <c r="N2956" t="s">
        <v>4319</v>
      </c>
      <c r="O2956" t="s">
        <v>4320</v>
      </c>
      <c r="P2956">
        <v>3.2000000499999999</v>
      </c>
      <c r="Q2956" t="s">
        <v>4321</v>
      </c>
      <c r="R2956" t="s">
        <v>4322</v>
      </c>
      <c r="S2956">
        <v>88009086</v>
      </c>
      <c r="T2956">
        <v>257.08083529999999</v>
      </c>
      <c r="U2956" t="s">
        <v>31</v>
      </c>
      <c r="V2956" t="s">
        <v>7758</v>
      </c>
      <c r="W2956" t="s">
        <v>23</v>
      </c>
    </row>
    <row r="2957" spans="1:23" x14ac:dyDescent="0.4">
      <c r="A2957">
        <v>2956</v>
      </c>
      <c r="B2957">
        <v>1</v>
      </c>
      <c r="C2957">
        <v>1</v>
      </c>
      <c r="D2957">
        <v>1</v>
      </c>
      <c r="E2957">
        <v>1</v>
      </c>
      <c r="F2957">
        <v>0.32124822337423498</v>
      </c>
      <c r="G2957">
        <v>-7.4955309132736803</v>
      </c>
      <c r="H2957">
        <v>0.999999999999999</v>
      </c>
      <c r="I2957">
        <v>43.481183707558102</v>
      </c>
      <c r="J2957" t="s">
        <v>4316</v>
      </c>
      <c r="K2957" t="s">
        <v>25</v>
      </c>
      <c r="L2957" t="s">
        <v>4317</v>
      </c>
      <c r="M2957" t="s">
        <v>4318</v>
      </c>
      <c r="N2957" t="s">
        <v>4319</v>
      </c>
      <c r="O2957" t="s">
        <v>4320</v>
      </c>
      <c r="P2957">
        <v>3.2000000499999999</v>
      </c>
      <c r="Q2957" t="s">
        <v>4321</v>
      </c>
      <c r="R2957" t="s">
        <v>4322</v>
      </c>
      <c r="S2957">
        <v>88009086</v>
      </c>
      <c r="T2957">
        <v>257.08083529999999</v>
      </c>
      <c r="U2957" t="s">
        <v>31</v>
      </c>
      <c r="V2957" t="s">
        <v>14486</v>
      </c>
      <c r="W2957" t="s">
        <v>23</v>
      </c>
    </row>
    <row r="2958" spans="1:23" x14ac:dyDescent="0.4">
      <c r="A2958">
        <v>2957</v>
      </c>
      <c r="B2958">
        <v>1</v>
      </c>
      <c r="C2958">
        <v>1</v>
      </c>
      <c r="D2958">
        <v>1</v>
      </c>
      <c r="E2958">
        <v>1</v>
      </c>
      <c r="F2958">
        <v>0.32112601843785699</v>
      </c>
      <c r="G2958">
        <v>-13.816278809863</v>
      </c>
      <c r="H2958">
        <v>0.999999999999999</v>
      </c>
      <c r="I2958">
        <v>40.561649274547101</v>
      </c>
      <c r="J2958" t="s">
        <v>1408</v>
      </c>
      <c r="K2958" t="s">
        <v>25</v>
      </c>
      <c r="L2958" t="s">
        <v>1634</v>
      </c>
      <c r="M2958" t="s">
        <v>1635</v>
      </c>
      <c r="N2958" t="s">
        <v>1636</v>
      </c>
      <c r="O2958" t="s">
        <v>1637</v>
      </c>
      <c r="P2958">
        <v>2.3777244099999999</v>
      </c>
      <c r="Q2958" t="s">
        <v>1638</v>
      </c>
      <c r="R2958" t="s">
        <v>1639</v>
      </c>
      <c r="S2958">
        <v>19540002</v>
      </c>
      <c r="T2958">
        <v>289.15466900000001</v>
      </c>
      <c r="U2958" t="s">
        <v>31</v>
      </c>
      <c r="V2958" t="s">
        <v>14487</v>
      </c>
      <c r="W2958" t="s">
        <v>23</v>
      </c>
    </row>
    <row r="2959" spans="1:23" x14ac:dyDescent="0.4">
      <c r="A2959">
        <v>2958</v>
      </c>
      <c r="B2959">
        <v>1</v>
      </c>
      <c r="C2959">
        <v>1</v>
      </c>
      <c r="D2959">
        <v>1</v>
      </c>
      <c r="E2959">
        <v>1</v>
      </c>
      <c r="F2959">
        <v>0.32112601843785699</v>
      </c>
      <c r="G2959">
        <v>-13.816278809863</v>
      </c>
      <c r="H2959" t="s">
        <v>23</v>
      </c>
      <c r="I2959">
        <v>40.561649274547101</v>
      </c>
      <c r="J2959" t="s">
        <v>1408</v>
      </c>
      <c r="K2959" t="s">
        <v>25</v>
      </c>
      <c r="L2959" t="s">
        <v>1634</v>
      </c>
      <c r="M2959" t="s">
        <v>1635</v>
      </c>
      <c r="N2959" t="s">
        <v>1636</v>
      </c>
      <c r="O2959" t="s">
        <v>1637</v>
      </c>
      <c r="P2959">
        <v>2.3777244099999999</v>
      </c>
      <c r="Q2959" t="s">
        <v>1638</v>
      </c>
      <c r="R2959" t="s">
        <v>1639</v>
      </c>
      <c r="S2959">
        <v>19540002</v>
      </c>
      <c r="T2959">
        <v>289.15466900000001</v>
      </c>
      <c r="U2959" t="s">
        <v>31</v>
      </c>
      <c r="V2959" t="s">
        <v>1642</v>
      </c>
      <c r="W2959" t="s">
        <v>23</v>
      </c>
    </row>
    <row r="2960" spans="1:23" x14ac:dyDescent="0.4">
      <c r="A2960">
        <v>2959</v>
      </c>
      <c r="B2960">
        <v>1</v>
      </c>
      <c r="C2960">
        <v>1</v>
      </c>
      <c r="D2960">
        <v>1</v>
      </c>
      <c r="E2960">
        <v>1</v>
      </c>
      <c r="F2960">
        <v>0.32083021755300001</v>
      </c>
      <c r="G2960">
        <v>-7.9364179557835302</v>
      </c>
      <c r="H2960">
        <v>0.99949748743718503</v>
      </c>
      <c r="I2960">
        <v>20.785464704318301</v>
      </c>
      <c r="J2960" t="s">
        <v>1017</v>
      </c>
      <c r="K2960" t="s">
        <v>25</v>
      </c>
      <c r="L2960" t="s">
        <v>2220</v>
      </c>
      <c r="M2960" t="s">
        <v>2221</v>
      </c>
      <c r="N2960" t="s">
        <v>2222</v>
      </c>
      <c r="O2960" t="s">
        <v>2223</v>
      </c>
      <c r="P2960">
        <v>0.69999998799999996</v>
      </c>
      <c r="Q2960" t="s">
        <v>2224</v>
      </c>
      <c r="R2960" t="s">
        <v>2225</v>
      </c>
      <c r="S2960">
        <v>34380376446</v>
      </c>
      <c r="T2960">
        <v>449.10783789999999</v>
      </c>
      <c r="U2960" t="s">
        <v>31</v>
      </c>
      <c r="V2960" t="s">
        <v>14488</v>
      </c>
      <c r="W2960" t="s">
        <v>23</v>
      </c>
    </row>
    <row r="2961" spans="1:23" x14ac:dyDescent="0.4">
      <c r="A2961">
        <v>2960</v>
      </c>
      <c r="B2961">
        <v>1</v>
      </c>
      <c r="C2961">
        <v>1</v>
      </c>
      <c r="D2961">
        <v>1</v>
      </c>
      <c r="E2961">
        <v>1</v>
      </c>
      <c r="F2961">
        <v>0.32083021755300001</v>
      </c>
      <c r="G2961">
        <v>-7.9364179557835302</v>
      </c>
      <c r="H2961" t="s">
        <v>23</v>
      </c>
      <c r="I2961">
        <v>20.785464704318301</v>
      </c>
      <c r="J2961" t="s">
        <v>1017</v>
      </c>
      <c r="K2961" t="s">
        <v>25</v>
      </c>
      <c r="L2961" t="s">
        <v>2220</v>
      </c>
      <c r="M2961" t="s">
        <v>2221</v>
      </c>
      <c r="N2961" t="s">
        <v>2222</v>
      </c>
      <c r="O2961" t="s">
        <v>2223</v>
      </c>
      <c r="P2961">
        <v>0.69999998799999996</v>
      </c>
      <c r="Q2961" t="s">
        <v>2224</v>
      </c>
      <c r="R2961" t="s">
        <v>2225</v>
      </c>
      <c r="S2961">
        <v>34380376446</v>
      </c>
      <c r="T2961">
        <v>449.10783789999999</v>
      </c>
      <c r="U2961" t="s">
        <v>31</v>
      </c>
      <c r="V2961" t="s">
        <v>3195</v>
      </c>
      <c r="W2961" t="s">
        <v>23</v>
      </c>
    </row>
    <row r="2962" spans="1:23" x14ac:dyDescent="0.4">
      <c r="A2962">
        <v>2961</v>
      </c>
      <c r="B2962">
        <v>1</v>
      </c>
      <c r="C2962">
        <v>1</v>
      </c>
      <c r="D2962">
        <v>1</v>
      </c>
      <c r="E2962">
        <v>1</v>
      </c>
      <c r="F2962">
        <v>0.32059664578921399</v>
      </c>
      <c r="G2962">
        <v>-20.746136892498999</v>
      </c>
      <c r="H2962">
        <v>0.999999999999999</v>
      </c>
      <c r="I2962">
        <v>27.609365861853099</v>
      </c>
      <c r="J2962" t="s">
        <v>5353</v>
      </c>
      <c r="K2962" t="s">
        <v>25</v>
      </c>
      <c r="L2962" t="s">
        <v>6368</v>
      </c>
      <c r="M2962" t="s">
        <v>6369</v>
      </c>
      <c r="N2962" t="s">
        <v>6370</v>
      </c>
      <c r="O2962" t="s">
        <v>6371</v>
      </c>
      <c r="P2962">
        <v>1.78963172</v>
      </c>
      <c r="Q2962" t="s">
        <v>6372</v>
      </c>
      <c r="R2962" t="s">
        <v>6373</v>
      </c>
      <c r="S2962">
        <v>43037548670</v>
      </c>
      <c r="T2962">
        <v>209.08083529999999</v>
      </c>
      <c r="U2962" t="s">
        <v>31</v>
      </c>
      <c r="V2962" t="s">
        <v>14489</v>
      </c>
      <c r="W2962" t="s">
        <v>23</v>
      </c>
    </row>
    <row r="2963" spans="1:23" x14ac:dyDescent="0.4">
      <c r="A2963">
        <v>2962</v>
      </c>
      <c r="B2963">
        <v>1</v>
      </c>
      <c r="C2963">
        <v>1</v>
      </c>
      <c r="D2963">
        <v>1</v>
      </c>
      <c r="E2963">
        <v>1</v>
      </c>
      <c r="F2963">
        <v>0.32059664578921399</v>
      </c>
      <c r="G2963">
        <v>-20.746136892498999</v>
      </c>
      <c r="H2963" t="s">
        <v>23</v>
      </c>
      <c r="I2963">
        <v>27.609365861853099</v>
      </c>
      <c r="J2963" t="s">
        <v>5353</v>
      </c>
      <c r="K2963" t="s">
        <v>25</v>
      </c>
      <c r="L2963" t="s">
        <v>6368</v>
      </c>
      <c r="M2963" t="s">
        <v>6369</v>
      </c>
      <c r="N2963" t="s">
        <v>6370</v>
      </c>
      <c r="O2963" t="s">
        <v>6371</v>
      </c>
      <c r="P2963">
        <v>1.78963172</v>
      </c>
      <c r="Q2963" t="s">
        <v>6372</v>
      </c>
      <c r="R2963" t="s">
        <v>6373</v>
      </c>
      <c r="S2963">
        <v>43037548670</v>
      </c>
      <c r="T2963">
        <v>209.08083529999999</v>
      </c>
      <c r="U2963" t="s">
        <v>31</v>
      </c>
      <c r="V2963" t="s">
        <v>7636</v>
      </c>
      <c r="W2963" t="s">
        <v>23</v>
      </c>
    </row>
    <row r="2964" spans="1:23" x14ac:dyDescent="0.4">
      <c r="A2964">
        <v>2963</v>
      </c>
      <c r="B2964">
        <v>1</v>
      </c>
      <c r="C2964">
        <v>4</v>
      </c>
      <c r="D2964">
        <v>1</v>
      </c>
      <c r="E2964">
        <v>1</v>
      </c>
      <c r="F2964">
        <v>0.32035507779330002</v>
      </c>
      <c r="G2964">
        <v>-16.956694397323901</v>
      </c>
      <c r="H2964" t="s">
        <v>23</v>
      </c>
      <c r="I2964">
        <v>24.243460593034701</v>
      </c>
      <c r="J2964" t="s">
        <v>2455</v>
      </c>
      <c r="K2964" t="s">
        <v>25</v>
      </c>
      <c r="L2964" t="s">
        <v>2456</v>
      </c>
      <c r="M2964" t="s">
        <v>2457</v>
      </c>
      <c r="N2964" t="s">
        <v>2458</v>
      </c>
      <c r="O2964" t="s">
        <v>2459</v>
      </c>
      <c r="P2964">
        <v>-2</v>
      </c>
      <c r="Q2964" t="s">
        <v>2460</v>
      </c>
      <c r="R2964" t="s">
        <v>2461</v>
      </c>
      <c r="S2964">
        <v>3702802</v>
      </c>
      <c r="T2964">
        <v>741.22365549999995</v>
      </c>
      <c r="U2964" t="s">
        <v>31</v>
      </c>
      <c r="V2964" t="s">
        <v>4589</v>
      </c>
      <c r="W2964" t="s">
        <v>23</v>
      </c>
    </row>
    <row r="2965" spans="1:23" x14ac:dyDescent="0.4">
      <c r="A2965">
        <v>2964</v>
      </c>
      <c r="B2965">
        <v>1</v>
      </c>
      <c r="C2965">
        <v>4</v>
      </c>
      <c r="D2965">
        <v>1</v>
      </c>
      <c r="E2965">
        <v>1</v>
      </c>
      <c r="F2965">
        <v>0.32035507779330002</v>
      </c>
      <c r="G2965">
        <v>-16.956694397323901</v>
      </c>
      <c r="H2965">
        <v>0.99547738693467303</v>
      </c>
      <c r="I2965">
        <v>24.243460593034701</v>
      </c>
      <c r="J2965" t="s">
        <v>2455</v>
      </c>
      <c r="K2965" t="s">
        <v>25</v>
      </c>
      <c r="L2965" t="s">
        <v>2456</v>
      </c>
      <c r="M2965" t="s">
        <v>2457</v>
      </c>
      <c r="N2965" t="s">
        <v>2458</v>
      </c>
      <c r="O2965" t="s">
        <v>2459</v>
      </c>
      <c r="P2965">
        <v>-2</v>
      </c>
      <c r="Q2965" t="s">
        <v>2460</v>
      </c>
      <c r="R2965" t="s">
        <v>2461</v>
      </c>
      <c r="S2965">
        <v>3702802</v>
      </c>
      <c r="T2965">
        <v>741.22365549999995</v>
      </c>
      <c r="U2965" t="s">
        <v>31</v>
      </c>
      <c r="V2965" t="s">
        <v>14490</v>
      </c>
      <c r="W2965" t="s">
        <v>23</v>
      </c>
    </row>
    <row r="2966" spans="1:23" x14ac:dyDescent="0.4">
      <c r="A2966">
        <v>2965</v>
      </c>
      <c r="B2966">
        <v>1</v>
      </c>
      <c r="C2966">
        <v>1</v>
      </c>
      <c r="D2966">
        <v>1</v>
      </c>
      <c r="E2966">
        <v>1</v>
      </c>
      <c r="F2966">
        <v>0.320289928298986</v>
      </c>
      <c r="G2966">
        <v>-12.348523825991499</v>
      </c>
      <c r="H2966" t="s">
        <v>23</v>
      </c>
      <c r="I2966">
        <v>16.753864359256099</v>
      </c>
      <c r="J2966" t="s">
        <v>2502</v>
      </c>
      <c r="K2966" t="s">
        <v>25</v>
      </c>
      <c r="L2966" t="s">
        <v>14434</v>
      </c>
      <c r="M2966" t="s">
        <v>14435</v>
      </c>
      <c r="N2966" t="s">
        <v>14436</v>
      </c>
      <c r="O2966" t="s">
        <v>14437</v>
      </c>
      <c r="P2966">
        <v>-0.80000001200000004</v>
      </c>
      <c r="Q2966" t="s">
        <v>14438</v>
      </c>
      <c r="R2966" t="s">
        <v>14439</v>
      </c>
      <c r="S2966">
        <v>121430398</v>
      </c>
      <c r="T2966">
        <v>609.18139680000002</v>
      </c>
      <c r="U2966" t="s">
        <v>31</v>
      </c>
      <c r="V2966" t="s">
        <v>3275</v>
      </c>
      <c r="W2966" t="s">
        <v>23</v>
      </c>
    </row>
    <row r="2967" spans="1:23" x14ac:dyDescent="0.4">
      <c r="A2967">
        <v>2966</v>
      </c>
      <c r="B2967">
        <v>1</v>
      </c>
      <c r="C2967">
        <v>1</v>
      </c>
      <c r="D2967">
        <v>1</v>
      </c>
      <c r="E2967">
        <v>1</v>
      </c>
      <c r="F2967">
        <v>0.320289928298986</v>
      </c>
      <c r="G2967">
        <v>-12.348523825991499</v>
      </c>
      <c r="H2967">
        <v>0.999999999999999</v>
      </c>
      <c r="I2967">
        <v>16.753864359256099</v>
      </c>
      <c r="J2967" t="s">
        <v>2502</v>
      </c>
      <c r="K2967" t="s">
        <v>25</v>
      </c>
      <c r="L2967" t="s">
        <v>14434</v>
      </c>
      <c r="M2967" t="s">
        <v>14435</v>
      </c>
      <c r="N2967" t="s">
        <v>14436</v>
      </c>
      <c r="O2967" t="s">
        <v>14437</v>
      </c>
      <c r="P2967">
        <v>-0.80000001200000004</v>
      </c>
      <c r="Q2967" t="s">
        <v>14438</v>
      </c>
      <c r="R2967" t="s">
        <v>14439</v>
      </c>
      <c r="S2967">
        <v>121430398</v>
      </c>
      <c r="T2967">
        <v>609.18139680000002</v>
      </c>
      <c r="U2967" t="s">
        <v>31</v>
      </c>
      <c r="V2967" t="s">
        <v>14491</v>
      </c>
      <c r="W2967" t="s">
        <v>23</v>
      </c>
    </row>
    <row r="2968" spans="1:23" x14ac:dyDescent="0.4">
      <c r="A2968">
        <v>2967</v>
      </c>
      <c r="B2968">
        <v>1</v>
      </c>
      <c r="C2968">
        <v>1</v>
      </c>
      <c r="D2968">
        <v>1</v>
      </c>
      <c r="E2968">
        <v>1</v>
      </c>
      <c r="F2968">
        <v>0.32005459227007799</v>
      </c>
      <c r="G2968">
        <v>-276.46914677803801</v>
      </c>
      <c r="H2968">
        <v>0.999999999999999</v>
      </c>
      <c r="I2968">
        <v>139.44684316769499</v>
      </c>
      <c r="J2968" t="s">
        <v>3022</v>
      </c>
      <c r="K2968" t="s">
        <v>25</v>
      </c>
      <c r="L2968" t="s">
        <v>3023</v>
      </c>
      <c r="M2968" t="s">
        <v>3024</v>
      </c>
      <c r="N2968" t="s">
        <v>3025</v>
      </c>
      <c r="O2968" t="s">
        <v>3026</v>
      </c>
      <c r="P2968">
        <v>1.8374341700000001</v>
      </c>
      <c r="Q2968">
        <v>21980090</v>
      </c>
      <c r="R2968" t="s">
        <v>3027</v>
      </c>
      <c r="S2968">
        <v>67108866</v>
      </c>
      <c r="T2968">
        <v>193.04953520000001</v>
      </c>
      <c r="U2968" t="s">
        <v>31</v>
      </c>
      <c r="V2968" t="s">
        <v>14492</v>
      </c>
      <c r="W2968" t="s">
        <v>23</v>
      </c>
    </row>
    <row r="2969" spans="1:23" x14ac:dyDescent="0.4">
      <c r="A2969">
        <v>2968</v>
      </c>
      <c r="B2969">
        <v>1</v>
      </c>
      <c r="C2969">
        <v>1</v>
      </c>
      <c r="D2969">
        <v>1</v>
      </c>
      <c r="E2969">
        <v>1</v>
      </c>
      <c r="F2969">
        <v>0.32005459227007799</v>
      </c>
      <c r="G2969">
        <v>-276.46914677803801</v>
      </c>
      <c r="H2969" t="s">
        <v>23</v>
      </c>
      <c r="I2969">
        <v>139.44684316769499</v>
      </c>
      <c r="J2969" t="s">
        <v>3022</v>
      </c>
      <c r="K2969" t="s">
        <v>25</v>
      </c>
      <c r="L2969" t="s">
        <v>3023</v>
      </c>
      <c r="M2969" t="s">
        <v>3024</v>
      </c>
      <c r="N2969" t="s">
        <v>3025</v>
      </c>
      <c r="O2969" t="s">
        <v>3026</v>
      </c>
      <c r="P2969">
        <v>1.8374341700000001</v>
      </c>
      <c r="Q2969">
        <v>21980090</v>
      </c>
      <c r="R2969" t="s">
        <v>3027</v>
      </c>
      <c r="S2969">
        <v>67108866</v>
      </c>
      <c r="T2969">
        <v>193.04953520000001</v>
      </c>
      <c r="U2969" t="s">
        <v>31</v>
      </c>
      <c r="V2969" t="s">
        <v>3029</v>
      </c>
      <c r="W2969" t="s">
        <v>23</v>
      </c>
    </row>
    <row r="2970" spans="1:23" x14ac:dyDescent="0.4">
      <c r="A2970">
        <v>2969</v>
      </c>
      <c r="B2970">
        <v>1</v>
      </c>
      <c r="C2970">
        <v>2</v>
      </c>
      <c r="D2970">
        <v>1</v>
      </c>
      <c r="E2970">
        <v>2</v>
      </c>
      <c r="F2970">
        <v>0.31977571696051499</v>
      </c>
      <c r="G2970">
        <v>-158.238933942675</v>
      </c>
      <c r="H2970">
        <v>0.64673366834170798</v>
      </c>
      <c r="I2970">
        <v>23.603502936003</v>
      </c>
      <c r="J2970" t="s">
        <v>6061</v>
      </c>
      <c r="K2970" t="s">
        <v>25</v>
      </c>
      <c r="L2970" t="s">
        <v>14493</v>
      </c>
      <c r="M2970" t="s">
        <v>14494</v>
      </c>
      <c r="N2970" t="s">
        <v>14495</v>
      </c>
      <c r="O2970" t="s">
        <v>14496</v>
      </c>
      <c r="P2970">
        <v>4.1999998099999996</v>
      </c>
      <c r="Q2970">
        <v>205813</v>
      </c>
      <c r="R2970" t="s">
        <v>14497</v>
      </c>
      <c r="S2970">
        <v>67108866</v>
      </c>
      <c r="T2970">
        <v>303.15908560000003</v>
      </c>
      <c r="U2970" t="s">
        <v>31</v>
      </c>
      <c r="V2970" t="s">
        <v>14498</v>
      </c>
      <c r="W2970" t="s">
        <v>23</v>
      </c>
    </row>
    <row r="2971" spans="1:23" x14ac:dyDescent="0.4">
      <c r="A2971">
        <v>2970</v>
      </c>
      <c r="B2971">
        <v>1</v>
      </c>
      <c r="C2971">
        <v>1</v>
      </c>
      <c r="D2971">
        <v>1</v>
      </c>
      <c r="E2971">
        <v>4</v>
      </c>
      <c r="F2971">
        <v>0.31968173991601101</v>
      </c>
      <c r="G2971">
        <v>-169.40137161778799</v>
      </c>
      <c r="H2971" t="s">
        <v>23</v>
      </c>
      <c r="I2971">
        <v>32.3269827577668</v>
      </c>
      <c r="J2971" t="s">
        <v>1910</v>
      </c>
      <c r="K2971" t="s">
        <v>25</v>
      </c>
      <c r="L2971" t="s">
        <v>1911</v>
      </c>
      <c r="M2971" t="s">
        <v>1912</v>
      </c>
      <c r="N2971" t="s">
        <v>1913</v>
      </c>
      <c r="O2971" t="s">
        <v>1914</v>
      </c>
      <c r="P2971">
        <v>0.30000001199999998</v>
      </c>
      <c r="Q2971">
        <v>135460974</v>
      </c>
      <c r="R2971" t="s">
        <v>1915</v>
      </c>
      <c r="S2971">
        <v>18874434</v>
      </c>
      <c r="T2971">
        <v>273.07299999999998</v>
      </c>
      <c r="U2971" t="s">
        <v>31</v>
      </c>
      <c r="V2971" t="s">
        <v>1917</v>
      </c>
      <c r="W2971" t="s">
        <v>23</v>
      </c>
    </row>
    <row r="2972" spans="1:23" x14ac:dyDescent="0.4">
      <c r="A2972">
        <v>2971</v>
      </c>
      <c r="B2972">
        <v>1</v>
      </c>
      <c r="C2972">
        <v>1</v>
      </c>
      <c r="D2972">
        <v>1</v>
      </c>
      <c r="E2972">
        <v>1</v>
      </c>
      <c r="F2972">
        <v>0.319502818749475</v>
      </c>
      <c r="G2972">
        <v>-13.840544362612199</v>
      </c>
      <c r="H2972" t="s">
        <v>23</v>
      </c>
      <c r="I2972">
        <v>22.6046983546203</v>
      </c>
      <c r="J2972" t="s">
        <v>2752</v>
      </c>
      <c r="K2972" t="s">
        <v>25</v>
      </c>
      <c r="L2972" t="s">
        <v>6166</v>
      </c>
      <c r="M2972" t="s">
        <v>6167</v>
      </c>
      <c r="N2972" t="s">
        <v>6168</v>
      </c>
      <c r="O2972" t="s">
        <v>6169</v>
      </c>
      <c r="P2972">
        <v>0.10000000100000001</v>
      </c>
      <c r="Q2972" t="s">
        <v>6170</v>
      </c>
      <c r="R2972" t="s">
        <v>6171</v>
      </c>
      <c r="S2972">
        <v>34380234874</v>
      </c>
      <c r="T2972">
        <v>451.08710250000001</v>
      </c>
      <c r="U2972" t="s">
        <v>31</v>
      </c>
      <c r="V2972" t="s">
        <v>7272</v>
      </c>
      <c r="W2972" t="s">
        <v>23</v>
      </c>
    </row>
    <row r="2973" spans="1:23" x14ac:dyDescent="0.4">
      <c r="A2973">
        <v>2972</v>
      </c>
      <c r="B2973">
        <v>1</v>
      </c>
      <c r="C2973">
        <v>1</v>
      </c>
      <c r="D2973">
        <v>1</v>
      </c>
      <c r="E2973">
        <v>1</v>
      </c>
      <c r="F2973">
        <v>0.319502818749475</v>
      </c>
      <c r="G2973">
        <v>-13.840544362612199</v>
      </c>
      <c r="H2973">
        <v>0.99849246231155697</v>
      </c>
      <c r="I2973">
        <v>22.6046983546203</v>
      </c>
      <c r="J2973" t="s">
        <v>2752</v>
      </c>
      <c r="K2973" t="s">
        <v>25</v>
      </c>
      <c r="L2973" t="s">
        <v>6166</v>
      </c>
      <c r="M2973" t="s">
        <v>6167</v>
      </c>
      <c r="N2973" t="s">
        <v>6168</v>
      </c>
      <c r="O2973" t="s">
        <v>6169</v>
      </c>
      <c r="P2973">
        <v>0.10000000100000001</v>
      </c>
      <c r="Q2973" t="s">
        <v>6170</v>
      </c>
      <c r="R2973" t="s">
        <v>6171</v>
      </c>
      <c r="S2973">
        <v>34380234874</v>
      </c>
      <c r="T2973">
        <v>451.08710250000001</v>
      </c>
      <c r="U2973" t="s">
        <v>31</v>
      </c>
      <c r="V2973" t="s">
        <v>14499</v>
      </c>
      <c r="W2973" t="s">
        <v>23</v>
      </c>
    </row>
    <row r="2974" spans="1:23" x14ac:dyDescent="0.4">
      <c r="A2974">
        <v>2973</v>
      </c>
      <c r="B2974">
        <v>1</v>
      </c>
      <c r="C2974">
        <v>1</v>
      </c>
      <c r="D2974">
        <v>1</v>
      </c>
      <c r="E2974">
        <v>1</v>
      </c>
      <c r="F2974">
        <v>0.31935031849082002</v>
      </c>
      <c r="G2974">
        <v>-6.72799882261865</v>
      </c>
      <c r="H2974" t="s">
        <v>23</v>
      </c>
      <c r="I2974">
        <v>19.516305846043899</v>
      </c>
      <c r="J2974" t="s">
        <v>3030</v>
      </c>
      <c r="K2974" t="s">
        <v>25</v>
      </c>
      <c r="L2974" t="s">
        <v>3031</v>
      </c>
      <c r="M2974" t="s">
        <v>3032</v>
      </c>
      <c r="N2974" t="s">
        <v>3033</v>
      </c>
      <c r="O2974" t="s">
        <v>3034</v>
      </c>
      <c r="P2974">
        <v>-1</v>
      </c>
      <c r="Q2974" t="s">
        <v>3035</v>
      </c>
      <c r="R2974" t="s">
        <v>3036</v>
      </c>
      <c r="S2974">
        <v>8677548158</v>
      </c>
      <c r="T2974">
        <v>625.17631140000003</v>
      </c>
      <c r="U2974" t="s">
        <v>31</v>
      </c>
      <c r="V2974" t="s">
        <v>5851</v>
      </c>
      <c r="W2974" t="s">
        <v>23</v>
      </c>
    </row>
    <row r="2975" spans="1:23" x14ac:dyDescent="0.4">
      <c r="A2975">
        <v>2974</v>
      </c>
      <c r="B2975">
        <v>1</v>
      </c>
      <c r="C2975">
        <v>1</v>
      </c>
      <c r="D2975">
        <v>1</v>
      </c>
      <c r="E2975">
        <v>1</v>
      </c>
      <c r="F2975">
        <v>0.31935031849082002</v>
      </c>
      <c r="G2975">
        <v>-6.72799882261865</v>
      </c>
      <c r="H2975">
        <v>0.999999999999999</v>
      </c>
      <c r="I2975">
        <v>19.516305846043899</v>
      </c>
      <c r="J2975" t="s">
        <v>3030</v>
      </c>
      <c r="K2975" t="s">
        <v>25</v>
      </c>
      <c r="L2975" t="s">
        <v>3031</v>
      </c>
      <c r="M2975" t="s">
        <v>3032</v>
      </c>
      <c r="N2975" t="s">
        <v>3033</v>
      </c>
      <c r="O2975" t="s">
        <v>3034</v>
      </c>
      <c r="P2975">
        <v>-1</v>
      </c>
      <c r="Q2975" t="s">
        <v>3035</v>
      </c>
      <c r="R2975" t="s">
        <v>3036</v>
      </c>
      <c r="S2975">
        <v>8677548158</v>
      </c>
      <c r="T2975">
        <v>625.17631140000003</v>
      </c>
      <c r="U2975" t="s">
        <v>31</v>
      </c>
      <c r="V2975" t="s">
        <v>14500</v>
      </c>
      <c r="W2975" t="s">
        <v>23</v>
      </c>
    </row>
    <row r="2976" spans="1:23" x14ac:dyDescent="0.4">
      <c r="A2976">
        <v>2975</v>
      </c>
      <c r="B2976">
        <v>1</v>
      </c>
      <c r="C2976">
        <v>1</v>
      </c>
      <c r="D2976">
        <v>1</v>
      </c>
      <c r="E2976">
        <v>1</v>
      </c>
      <c r="F2976">
        <v>0.318378448906592</v>
      </c>
      <c r="G2976">
        <v>-4.6227840582932798</v>
      </c>
      <c r="H2976">
        <v>0.999999999999999</v>
      </c>
      <c r="I2976">
        <v>1009.07125313377</v>
      </c>
      <c r="J2976" t="s">
        <v>14501</v>
      </c>
      <c r="K2976" t="s">
        <v>25</v>
      </c>
      <c r="L2976" t="s">
        <v>14502</v>
      </c>
      <c r="M2976" t="s">
        <v>14503</v>
      </c>
      <c r="N2976" t="s">
        <v>14504</v>
      </c>
      <c r="O2976" t="s">
        <v>14505</v>
      </c>
      <c r="P2976">
        <v>1.7999999499999999</v>
      </c>
      <c r="Q2976" t="s">
        <v>14506</v>
      </c>
      <c r="R2976" t="s">
        <v>14507</v>
      </c>
      <c r="S2976">
        <v>4313843818</v>
      </c>
      <c r="T2976">
        <v>478.29450000000003</v>
      </c>
      <c r="U2976" t="s">
        <v>31</v>
      </c>
      <c r="V2976" t="s">
        <v>14508</v>
      </c>
      <c r="W2976" t="s">
        <v>23</v>
      </c>
    </row>
    <row r="2977" spans="1:23" x14ac:dyDescent="0.4">
      <c r="A2977">
        <v>2976</v>
      </c>
      <c r="B2977">
        <v>1</v>
      </c>
      <c r="C2977">
        <v>1</v>
      </c>
      <c r="D2977">
        <v>1</v>
      </c>
      <c r="E2977">
        <v>1</v>
      </c>
      <c r="F2977">
        <v>0.318378448906592</v>
      </c>
      <c r="G2977">
        <v>-4.6227840582932798</v>
      </c>
      <c r="H2977" t="s">
        <v>23</v>
      </c>
      <c r="I2977">
        <v>1009.07125313377</v>
      </c>
      <c r="J2977" t="s">
        <v>14501</v>
      </c>
      <c r="K2977" t="s">
        <v>25</v>
      </c>
      <c r="L2977" t="s">
        <v>14502</v>
      </c>
      <c r="M2977" t="s">
        <v>14503</v>
      </c>
      <c r="N2977" t="s">
        <v>14504</v>
      </c>
      <c r="O2977" t="s">
        <v>14505</v>
      </c>
      <c r="P2977">
        <v>1.7999999499999999</v>
      </c>
      <c r="Q2977" t="s">
        <v>14506</v>
      </c>
      <c r="R2977" t="s">
        <v>14507</v>
      </c>
      <c r="S2977">
        <v>4313843818</v>
      </c>
      <c r="T2977">
        <v>478.29450000000003</v>
      </c>
      <c r="U2977" t="s">
        <v>31</v>
      </c>
      <c r="V2977" t="s">
        <v>9936</v>
      </c>
      <c r="W2977" t="s">
        <v>23</v>
      </c>
    </row>
    <row r="2978" spans="1:23" x14ac:dyDescent="0.4">
      <c r="A2978">
        <v>2977</v>
      </c>
      <c r="B2978">
        <v>1</v>
      </c>
      <c r="C2978">
        <v>1</v>
      </c>
      <c r="D2978">
        <v>1</v>
      </c>
      <c r="E2978">
        <v>3</v>
      </c>
      <c r="F2978">
        <v>0.31831977453881399</v>
      </c>
      <c r="G2978">
        <v>-11.351711537299201</v>
      </c>
      <c r="H2978">
        <v>0.65628140703517601</v>
      </c>
      <c r="I2978">
        <v>30.975944623671101</v>
      </c>
      <c r="J2978" t="s">
        <v>2815</v>
      </c>
      <c r="K2978" t="s">
        <v>25</v>
      </c>
      <c r="L2978" t="s">
        <v>14509</v>
      </c>
      <c r="M2978" t="s">
        <v>14510</v>
      </c>
      <c r="N2978" t="s">
        <v>14511</v>
      </c>
      <c r="O2978" t="s">
        <v>14512</v>
      </c>
      <c r="P2978">
        <v>-0.5</v>
      </c>
      <c r="Q2978" t="s">
        <v>14513</v>
      </c>
      <c r="R2978" t="s">
        <v>14514</v>
      </c>
      <c r="S2978">
        <v>20900222</v>
      </c>
      <c r="T2978">
        <v>611.19704679999995</v>
      </c>
      <c r="U2978" t="s">
        <v>31</v>
      </c>
      <c r="V2978" t="s">
        <v>14515</v>
      </c>
      <c r="W2978" t="s">
        <v>23</v>
      </c>
    </row>
    <row r="2979" spans="1:23" x14ac:dyDescent="0.4">
      <c r="A2979">
        <v>2978</v>
      </c>
      <c r="B2979">
        <v>1</v>
      </c>
      <c r="C2979">
        <v>1</v>
      </c>
      <c r="D2979">
        <v>1</v>
      </c>
      <c r="E2979">
        <v>3</v>
      </c>
      <c r="F2979">
        <v>0.31831977453881399</v>
      </c>
      <c r="G2979">
        <v>-11.351711537299201</v>
      </c>
      <c r="H2979" t="s">
        <v>23</v>
      </c>
      <c r="I2979">
        <v>30.975944623671101</v>
      </c>
      <c r="J2979" t="s">
        <v>2815</v>
      </c>
      <c r="K2979" t="s">
        <v>25</v>
      </c>
      <c r="L2979" t="s">
        <v>14509</v>
      </c>
      <c r="M2979" t="s">
        <v>14510</v>
      </c>
      <c r="N2979" t="s">
        <v>14511</v>
      </c>
      <c r="O2979" t="s">
        <v>14512</v>
      </c>
      <c r="P2979">
        <v>-0.5</v>
      </c>
      <c r="Q2979" t="s">
        <v>14513</v>
      </c>
      <c r="R2979" t="s">
        <v>14514</v>
      </c>
      <c r="S2979">
        <v>20900222</v>
      </c>
      <c r="T2979">
        <v>611.19704679999995</v>
      </c>
      <c r="U2979" t="s">
        <v>31</v>
      </c>
      <c r="V2979" t="s">
        <v>1847</v>
      </c>
      <c r="W2979" t="s">
        <v>23</v>
      </c>
    </row>
    <row r="2980" spans="1:23" x14ac:dyDescent="0.4">
      <c r="A2980">
        <v>2979</v>
      </c>
      <c r="B2980">
        <v>1</v>
      </c>
      <c r="C2980">
        <v>1</v>
      </c>
      <c r="D2980">
        <v>1</v>
      </c>
      <c r="E2980">
        <v>1</v>
      </c>
      <c r="F2980">
        <v>0.318042128173395</v>
      </c>
      <c r="G2980">
        <v>-10.519434736304699</v>
      </c>
      <c r="H2980">
        <v>0.999999999999999</v>
      </c>
      <c r="I2980">
        <v>31.5064231714599</v>
      </c>
      <c r="J2980" t="s">
        <v>4316</v>
      </c>
      <c r="K2980" t="s">
        <v>25</v>
      </c>
      <c r="L2980" t="s">
        <v>4317</v>
      </c>
      <c r="M2980" t="s">
        <v>4318</v>
      </c>
      <c r="N2980" t="s">
        <v>4319</v>
      </c>
      <c r="O2980" t="s">
        <v>4320</v>
      </c>
      <c r="P2980">
        <v>3.2000000499999999</v>
      </c>
      <c r="Q2980" t="s">
        <v>4321</v>
      </c>
      <c r="R2980" t="s">
        <v>4322</v>
      </c>
      <c r="S2980">
        <v>88009086</v>
      </c>
      <c r="T2980">
        <v>257.08084000000002</v>
      </c>
      <c r="U2980" t="s">
        <v>31</v>
      </c>
      <c r="V2980" t="s">
        <v>14516</v>
      </c>
      <c r="W2980" t="s">
        <v>23</v>
      </c>
    </row>
    <row r="2981" spans="1:23" x14ac:dyDescent="0.4">
      <c r="A2981">
        <v>2980</v>
      </c>
      <c r="B2981">
        <v>1</v>
      </c>
      <c r="C2981">
        <v>1</v>
      </c>
      <c r="D2981">
        <v>1</v>
      </c>
      <c r="E2981">
        <v>1</v>
      </c>
      <c r="F2981">
        <v>0.318042128173395</v>
      </c>
      <c r="G2981">
        <v>-10.519434736304699</v>
      </c>
      <c r="H2981" t="s">
        <v>23</v>
      </c>
      <c r="I2981">
        <v>31.5064231714599</v>
      </c>
      <c r="J2981" t="s">
        <v>4316</v>
      </c>
      <c r="K2981" t="s">
        <v>25</v>
      </c>
      <c r="L2981" t="s">
        <v>4317</v>
      </c>
      <c r="M2981" t="s">
        <v>4318</v>
      </c>
      <c r="N2981" t="s">
        <v>4319</v>
      </c>
      <c r="O2981" t="s">
        <v>4320</v>
      </c>
      <c r="P2981">
        <v>3.2000000499999999</v>
      </c>
      <c r="Q2981" t="s">
        <v>4321</v>
      </c>
      <c r="R2981" t="s">
        <v>4322</v>
      </c>
      <c r="S2981">
        <v>88009086</v>
      </c>
      <c r="T2981">
        <v>257.08084000000002</v>
      </c>
      <c r="U2981" t="s">
        <v>31</v>
      </c>
      <c r="V2981" t="s">
        <v>10371</v>
      </c>
      <c r="W2981" t="s">
        <v>23</v>
      </c>
    </row>
    <row r="2982" spans="1:23" x14ac:dyDescent="0.4">
      <c r="A2982">
        <v>2981</v>
      </c>
      <c r="B2982">
        <v>1</v>
      </c>
      <c r="C2982">
        <v>1</v>
      </c>
      <c r="D2982">
        <v>1</v>
      </c>
      <c r="E2982">
        <v>1</v>
      </c>
      <c r="F2982">
        <v>0.31803931064395402</v>
      </c>
      <c r="G2982">
        <v>-19.2262065726228</v>
      </c>
      <c r="H2982" t="s">
        <v>23</v>
      </c>
      <c r="I2982">
        <v>45.587476606278202</v>
      </c>
      <c r="J2982" t="s">
        <v>2580</v>
      </c>
      <c r="K2982" t="s">
        <v>25</v>
      </c>
      <c r="L2982" t="s">
        <v>14364</v>
      </c>
      <c r="M2982" t="s">
        <v>14365</v>
      </c>
      <c r="N2982" t="s">
        <v>14366</v>
      </c>
      <c r="O2982" t="s">
        <v>14367</v>
      </c>
      <c r="P2982">
        <v>2.5</v>
      </c>
      <c r="Q2982" t="s">
        <v>14368</v>
      </c>
      <c r="R2982" t="s">
        <v>14369</v>
      </c>
      <c r="S2982">
        <v>3719238</v>
      </c>
      <c r="T2982">
        <v>781.47326869999995</v>
      </c>
      <c r="U2982" t="s">
        <v>31</v>
      </c>
      <c r="V2982" t="s">
        <v>6332</v>
      </c>
      <c r="W2982" t="s">
        <v>23</v>
      </c>
    </row>
    <row r="2983" spans="1:23" x14ac:dyDescent="0.4">
      <c r="A2983">
        <v>2982</v>
      </c>
      <c r="B2983">
        <v>1</v>
      </c>
      <c r="C2983">
        <v>1</v>
      </c>
      <c r="D2983">
        <v>1</v>
      </c>
      <c r="E2983">
        <v>1</v>
      </c>
      <c r="F2983">
        <v>0.31803931064395402</v>
      </c>
      <c r="G2983">
        <v>-19.2262065726228</v>
      </c>
      <c r="H2983">
        <v>0.999999999999999</v>
      </c>
      <c r="I2983">
        <v>45.587476606278202</v>
      </c>
      <c r="J2983" t="s">
        <v>2580</v>
      </c>
      <c r="K2983" t="s">
        <v>25</v>
      </c>
      <c r="L2983" t="s">
        <v>14364</v>
      </c>
      <c r="M2983" t="s">
        <v>14365</v>
      </c>
      <c r="N2983" t="s">
        <v>14366</v>
      </c>
      <c r="O2983" t="s">
        <v>14367</v>
      </c>
      <c r="P2983">
        <v>2.5</v>
      </c>
      <c r="Q2983" t="s">
        <v>14368</v>
      </c>
      <c r="R2983" t="s">
        <v>14369</v>
      </c>
      <c r="S2983">
        <v>3719238</v>
      </c>
      <c r="T2983">
        <v>781.47326869999995</v>
      </c>
      <c r="U2983" t="s">
        <v>31</v>
      </c>
      <c r="V2983" t="s">
        <v>14517</v>
      </c>
      <c r="W2983" t="s">
        <v>23</v>
      </c>
    </row>
    <row r="2984" spans="1:23" x14ac:dyDescent="0.4">
      <c r="A2984">
        <v>2983</v>
      </c>
      <c r="B2984">
        <v>1</v>
      </c>
      <c r="C2984">
        <v>1</v>
      </c>
      <c r="D2984">
        <v>1</v>
      </c>
      <c r="E2984">
        <v>1</v>
      </c>
      <c r="F2984">
        <v>0.31791361447372601</v>
      </c>
      <c r="G2984">
        <v>-16.908880092952401</v>
      </c>
      <c r="H2984" t="s">
        <v>23</v>
      </c>
      <c r="I2984">
        <v>88.389428765233902</v>
      </c>
      <c r="J2984" t="s">
        <v>2364</v>
      </c>
      <c r="K2984" t="s">
        <v>25</v>
      </c>
      <c r="L2984" t="s">
        <v>14118</v>
      </c>
      <c r="M2984" t="s">
        <v>14119</v>
      </c>
      <c r="N2984" t="s">
        <v>14120</v>
      </c>
      <c r="O2984" t="s">
        <v>14121</v>
      </c>
      <c r="P2984">
        <v>3.1083207100000001</v>
      </c>
      <c r="Q2984">
        <v>441701</v>
      </c>
      <c r="R2984" t="s">
        <v>14122</v>
      </c>
      <c r="S2984">
        <v>20081006</v>
      </c>
      <c r="T2984">
        <v>271.06009990000001</v>
      </c>
      <c r="U2984" t="s">
        <v>31</v>
      </c>
      <c r="V2984" t="s">
        <v>10185</v>
      </c>
      <c r="W2984" t="s">
        <v>23</v>
      </c>
    </row>
    <row r="2985" spans="1:23" x14ac:dyDescent="0.4">
      <c r="A2985">
        <v>2984</v>
      </c>
      <c r="B2985">
        <v>1</v>
      </c>
      <c r="C2985">
        <v>1</v>
      </c>
      <c r="D2985">
        <v>1</v>
      </c>
      <c r="E2985">
        <v>1</v>
      </c>
      <c r="F2985">
        <v>0.31791361447372601</v>
      </c>
      <c r="G2985">
        <v>-16.908880092952401</v>
      </c>
      <c r="H2985">
        <v>0.999999999999999</v>
      </c>
      <c r="I2985">
        <v>88.389428765233902</v>
      </c>
      <c r="J2985" t="s">
        <v>2364</v>
      </c>
      <c r="K2985" t="s">
        <v>25</v>
      </c>
      <c r="L2985" t="s">
        <v>14118</v>
      </c>
      <c r="M2985" t="s">
        <v>14119</v>
      </c>
      <c r="N2985" t="s">
        <v>14120</v>
      </c>
      <c r="O2985" t="s">
        <v>14121</v>
      </c>
      <c r="P2985">
        <v>3.1083207100000001</v>
      </c>
      <c r="Q2985">
        <v>441701</v>
      </c>
      <c r="R2985" t="s">
        <v>14122</v>
      </c>
      <c r="S2985">
        <v>20081006</v>
      </c>
      <c r="T2985">
        <v>271.06009990000001</v>
      </c>
      <c r="U2985" t="s">
        <v>31</v>
      </c>
      <c r="V2985" t="s">
        <v>14518</v>
      </c>
      <c r="W2985" t="s">
        <v>23</v>
      </c>
    </row>
    <row r="2986" spans="1:23" x14ac:dyDescent="0.4">
      <c r="A2986">
        <v>2985</v>
      </c>
      <c r="B2986">
        <v>1</v>
      </c>
      <c r="C2986">
        <v>3</v>
      </c>
      <c r="D2986">
        <v>1</v>
      </c>
      <c r="E2986">
        <v>1</v>
      </c>
      <c r="F2986">
        <v>0.31739313362590799</v>
      </c>
      <c r="G2986">
        <v>-4.5625249984908702</v>
      </c>
      <c r="H2986">
        <v>0.999999999999999</v>
      </c>
      <c r="I2986">
        <v>41.7049965093385</v>
      </c>
      <c r="J2986" t="s">
        <v>1785</v>
      </c>
      <c r="K2986" t="s">
        <v>25</v>
      </c>
      <c r="L2986" t="s">
        <v>14161</v>
      </c>
      <c r="M2986" t="s">
        <v>14162</v>
      </c>
      <c r="N2986" t="s">
        <v>14163</v>
      </c>
      <c r="O2986" t="s">
        <v>14164</v>
      </c>
      <c r="P2986">
        <v>2.5</v>
      </c>
      <c r="Q2986" t="s">
        <v>14165</v>
      </c>
      <c r="R2986" t="s">
        <v>14166</v>
      </c>
      <c r="S2986">
        <v>121563518</v>
      </c>
      <c r="T2986">
        <v>255.06519</v>
      </c>
      <c r="U2986" t="s">
        <v>31</v>
      </c>
      <c r="V2986" t="s">
        <v>14519</v>
      </c>
      <c r="W2986" t="s">
        <v>23</v>
      </c>
    </row>
    <row r="2987" spans="1:23" x14ac:dyDescent="0.4">
      <c r="A2987">
        <v>2986</v>
      </c>
      <c r="B2987">
        <v>1</v>
      </c>
      <c r="C2987">
        <v>3</v>
      </c>
      <c r="D2987">
        <v>1</v>
      </c>
      <c r="E2987">
        <v>1</v>
      </c>
      <c r="F2987">
        <v>0.31739313362590799</v>
      </c>
      <c r="G2987">
        <v>-4.5625249984908702</v>
      </c>
      <c r="H2987" t="s">
        <v>23</v>
      </c>
      <c r="I2987">
        <v>41.7049965093385</v>
      </c>
      <c r="J2987" t="s">
        <v>1785</v>
      </c>
      <c r="K2987" t="s">
        <v>25</v>
      </c>
      <c r="L2987" t="s">
        <v>14161</v>
      </c>
      <c r="M2987" t="s">
        <v>14162</v>
      </c>
      <c r="N2987" t="s">
        <v>14163</v>
      </c>
      <c r="O2987" t="s">
        <v>14164</v>
      </c>
      <c r="P2987">
        <v>2.5</v>
      </c>
      <c r="Q2987" t="s">
        <v>14165</v>
      </c>
      <c r="R2987" t="s">
        <v>14166</v>
      </c>
      <c r="S2987">
        <v>121563518</v>
      </c>
      <c r="T2987">
        <v>255.06519</v>
      </c>
      <c r="U2987" t="s">
        <v>31</v>
      </c>
      <c r="V2987" t="s">
        <v>8543</v>
      </c>
      <c r="W2987" t="s">
        <v>23</v>
      </c>
    </row>
    <row r="2988" spans="1:23" x14ac:dyDescent="0.4">
      <c r="A2988">
        <v>2987</v>
      </c>
      <c r="B2988">
        <v>1</v>
      </c>
      <c r="C2988">
        <v>1</v>
      </c>
      <c r="D2988">
        <v>1</v>
      </c>
      <c r="E2988">
        <v>1</v>
      </c>
      <c r="F2988">
        <v>0.31714478559499498</v>
      </c>
      <c r="G2988">
        <v>-8.1090366104394604</v>
      </c>
      <c r="H2988">
        <v>0.999999999999999</v>
      </c>
      <c r="I2988">
        <v>68.423173143298001</v>
      </c>
      <c r="J2988" t="s">
        <v>1234</v>
      </c>
      <c r="K2988" t="s">
        <v>25</v>
      </c>
      <c r="L2988" t="s">
        <v>14099</v>
      </c>
      <c r="M2988" t="s">
        <v>14100</v>
      </c>
      <c r="N2988" t="s">
        <v>14101</v>
      </c>
      <c r="O2988" t="s">
        <v>14102</v>
      </c>
      <c r="P2988">
        <v>1.7897781100000001</v>
      </c>
      <c r="Q2988" t="s">
        <v>14103</v>
      </c>
      <c r="R2988" t="s">
        <v>14104</v>
      </c>
      <c r="S2988">
        <v>121629566</v>
      </c>
      <c r="T2988">
        <v>287.05500000000001</v>
      </c>
      <c r="U2988" t="s">
        <v>31</v>
      </c>
      <c r="V2988" t="s">
        <v>14520</v>
      </c>
      <c r="W2988" t="s">
        <v>23</v>
      </c>
    </row>
    <row r="2989" spans="1:23" x14ac:dyDescent="0.4">
      <c r="A2989">
        <v>2988</v>
      </c>
      <c r="B2989">
        <v>1</v>
      </c>
      <c r="C2989">
        <v>1</v>
      </c>
      <c r="D2989">
        <v>1</v>
      </c>
      <c r="E2989">
        <v>1</v>
      </c>
      <c r="F2989">
        <v>0.31714478559499498</v>
      </c>
      <c r="G2989">
        <v>-8.1090366104394604</v>
      </c>
      <c r="H2989" t="s">
        <v>23</v>
      </c>
      <c r="I2989">
        <v>68.423173143298001</v>
      </c>
      <c r="J2989" t="s">
        <v>1234</v>
      </c>
      <c r="K2989" t="s">
        <v>25</v>
      </c>
      <c r="L2989" t="s">
        <v>14099</v>
      </c>
      <c r="M2989" t="s">
        <v>14100</v>
      </c>
      <c r="N2989" t="s">
        <v>14101</v>
      </c>
      <c r="O2989" t="s">
        <v>14102</v>
      </c>
      <c r="P2989">
        <v>1.7897781100000001</v>
      </c>
      <c r="Q2989" t="s">
        <v>14103</v>
      </c>
      <c r="R2989" t="s">
        <v>14104</v>
      </c>
      <c r="S2989">
        <v>121629566</v>
      </c>
      <c r="T2989">
        <v>287.05500000000001</v>
      </c>
      <c r="U2989" t="s">
        <v>31</v>
      </c>
      <c r="V2989" t="s">
        <v>3807</v>
      </c>
      <c r="W2989" t="s">
        <v>23</v>
      </c>
    </row>
    <row r="2990" spans="1:23" x14ac:dyDescent="0.4">
      <c r="A2990">
        <v>2989</v>
      </c>
      <c r="B2990">
        <v>1</v>
      </c>
      <c r="C2990">
        <v>3</v>
      </c>
      <c r="D2990">
        <v>1</v>
      </c>
      <c r="E2990">
        <v>3</v>
      </c>
      <c r="F2990">
        <v>0.31701854394856199</v>
      </c>
      <c r="G2990">
        <v>-24.712409700724599</v>
      </c>
      <c r="H2990">
        <v>0.731658291457286</v>
      </c>
      <c r="I2990">
        <v>48.019152986258497</v>
      </c>
      <c r="J2990" t="s">
        <v>5985</v>
      </c>
      <c r="K2990" t="s">
        <v>25</v>
      </c>
      <c r="L2990" t="s">
        <v>14521</v>
      </c>
      <c r="M2990" t="s">
        <v>14522</v>
      </c>
      <c r="N2990" t="s">
        <v>14523</v>
      </c>
      <c r="O2990" t="s">
        <v>14524</v>
      </c>
      <c r="P2990">
        <v>4.5</v>
      </c>
      <c r="Q2990" t="s">
        <v>14525</v>
      </c>
      <c r="R2990" t="s">
        <v>14526</v>
      </c>
      <c r="S2990">
        <v>19972186</v>
      </c>
      <c r="T2990">
        <v>355.15379999999999</v>
      </c>
      <c r="U2990" t="s">
        <v>31</v>
      </c>
      <c r="V2990" t="s">
        <v>14527</v>
      </c>
      <c r="W2990" t="s">
        <v>23</v>
      </c>
    </row>
    <row r="2991" spans="1:23" x14ac:dyDescent="0.4">
      <c r="A2991">
        <v>2990</v>
      </c>
      <c r="B2991">
        <v>1</v>
      </c>
      <c r="C2991">
        <v>1</v>
      </c>
      <c r="D2991">
        <v>1</v>
      </c>
      <c r="E2991">
        <v>1</v>
      </c>
      <c r="F2991">
        <v>0.31668152062142602</v>
      </c>
      <c r="G2991">
        <v>-20.319399613363</v>
      </c>
      <c r="H2991" t="s">
        <v>23</v>
      </c>
      <c r="I2991">
        <v>11.924490422719</v>
      </c>
      <c r="J2991" t="s">
        <v>1532</v>
      </c>
      <c r="K2991" t="s">
        <v>25</v>
      </c>
      <c r="L2991" t="s">
        <v>2660</v>
      </c>
      <c r="M2991" t="s">
        <v>2661</v>
      </c>
      <c r="N2991" t="s">
        <v>2662</v>
      </c>
      <c r="O2991" t="s">
        <v>2663</v>
      </c>
      <c r="P2991">
        <v>1</v>
      </c>
      <c r="Q2991" t="s">
        <v>2664</v>
      </c>
      <c r="R2991" t="s">
        <v>2665</v>
      </c>
      <c r="S2991">
        <v>20496442</v>
      </c>
      <c r="T2991">
        <v>757.19744079999998</v>
      </c>
      <c r="U2991" t="s">
        <v>31</v>
      </c>
      <c r="V2991" t="s">
        <v>2667</v>
      </c>
      <c r="W2991" t="s">
        <v>23</v>
      </c>
    </row>
    <row r="2992" spans="1:23" x14ac:dyDescent="0.4">
      <c r="A2992">
        <v>2991</v>
      </c>
      <c r="B2992">
        <v>1</v>
      </c>
      <c r="C2992">
        <v>1</v>
      </c>
      <c r="D2992">
        <v>1</v>
      </c>
      <c r="E2992">
        <v>1</v>
      </c>
      <c r="F2992">
        <v>0.31668152062142602</v>
      </c>
      <c r="G2992">
        <v>-20.319399613363</v>
      </c>
      <c r="H2992">
        <v>0.999999999999999</v>
      </c>
      <c r="I2992">
        <v>11.924490422719</v>
      </c>
      <c r="J2992" t="s">
        <v>1532</v>
      </c>
      <c r="K2992" t="s">
        <v>25</v>
      </c>
      <c r="L2992" t="s">
        <v>2660</v>
      </c>
      <c r="M2992" t="s">
        <v>2661</v>
      </c>
      <c r="N2992" t="s">
        <v>2662</v>
      </c>
      <c r="O2992" t="s">
        <v>2663</v>
      </c>
      <c r="P2992">
        <v>1</v>
      </c>
      <c r="Q2992" t="s">
        <v>2664</v>
      </c>
      <c r="R2992" t="s">
        <v>2665</v>
      </c>
      <c r="S2992">
        <v>20496442</v>
      </c>
      <c r="T2992">
        <v>757.19744079999998</v>
      </c>
      <c r="U2992" t="s">
        <v>31</v>
      </c>
      <c r="V2992" t="s">
        <v>14528</v>
      </c>
      <c r="W2992" t="s">
        <v>23</v>
      </c>
    </row>
    <row r="2993" spans="1:23" x14ac:dyDescent="0.4">
      <c r="A2993">
        <v>2992</v>
      </c>
      <c r="B2993">
        <v>1</v>
      </c>
      <c r="C2993">
        <v>2</v>
      </c>
      <c r="D2993">
        <v>1</v>
      </c>
      <c r="E2993">
        <v>2</v>
      </c>
      <c r="F2993">
        <v>0.31489858047234798</v>
      </c>
      <c r="G2993">
        <v>-20.305862422214702</v>
      </c>
      <c r="H2993">
        <v>6.1306532663316503E-2</v>
      </c>
      <c r="I2993">
        <v>51.522564882642797</v>
      </c>
      <c r="J2993" t="s">
        <v>4010</v>
      </c>
      <c r="K2993" t="s">
        <v>25</v>
      </c>
      <c r="L2993" t="s">
        <v>14354</v>
      </c>
      <c r="M2993" t="s">
        <v>14355</v>
      </c>
      <c r="N2993" t="s">
        <v>14356</v>
      </c>
      <c r="O2993" t="s">
        <v>14357</v>
      </c>
      <c r="P2993">
        <v>0.69999998799999996</v>
      </c>
      <c r="Q2993" t="s">
        <v>14358</v>
      </c>
      <c r="R2993" t="s">
        <v>14359</v>
      </c>
      <c r="S2993">
        <v>3989590</v>
      </c>
      <c r="T2993">
        <v>451.12348800000001</v>
      </c>
      <c r="U2993" t="s">
        <v>31</v>
      </c>
      <c r="V2993" t="s">
        <v>14529</v>
      </c>
      <c r="W2993" t="s">
        <v>23</v>
      </c>
    </row>
    <row r="2994" spans="1:23" x14ac:dyDescent="0.4">
      <c r="A2994">
        <v>2993</v>
      </c>
      <c r="B2994">
        <v>1</v>
      </c>
      <c r="C2994">
        <v>1</v>
      </c>
      <c r="D2994">
        <v>1</v>
      </c>
      <c r="E2994">
        <v>1</v>
      </c>
      <c r="F2994">
        <v>0.314839422151107</v>
      </c>
      <c r="G2994">
        <v>-19.965000344738399</v>
      </c>
      <c r="H2994" t="s">
        <v>23</v>
      </c>
      <c r="I2994">
        <v>11.102396769401601</v>
      </c>
      <c r="J2994" t="s">
        <v>823</v>
      </c>
      <c r="K2994" t="s">
        <v>25</v>
      </c>
      <c r="L2994" t="s">
        <v>824</v>
      </c>
      <c r="M2994" t="s">
        <v>825</v>
      </c>
      <c r="N2994" t="s">
        <v>826</v>
      </c>
      <c r="O2994" t="s">
        <v>827</v>
      </c>
      <c r="P2994">
        <v>-4.8000001900000004</v>
      </c>
      <c r="Q2994" t="s">
        <v>828</v>
      </c>
      <c r="R2994" t="s">
        <v>829</v>
      </c>
      <c r="S2994">
        <v>54241662</v>
      </c>
      <c r="T2994">
        <v>261.03699999999998</v>
      </c>
      <c r="U2994" t="s">
        <v>31</v>
      </c>
      <c r="V2994" t="s">
        <v>1189</v>
      </c>
      <c r="W2994" t="s">
        <v>23</v>
      </c>
    </row>
    <row r="2995" spans="1:23" x14ac:dyDescent="0.4">
      <c r="A2995">
        <v>2994</v>
      </c>
      <c r="B2995">
        <v>1</v>
      </c>
      <c r="C2995">
        <v>1</v>
      </c>
      <c r="D2995">
        <v>1</v>
      </c>
      <c r="E2995">
        <v>1</v>
      </c>
      <c r="F2995">
        <v>0.314839422151107</v>
      </c>
      <c r="G2995">
        <v>-19.965000344738399</v>
      </c>
      <c r="H2995">
        <v>0.999999999999999</v>
      </c>
      <c r="I2995">
        <v>11.102396769401601</v>
      </c>
      <c r="J2995" t="s">
        <v>823</v>
      </c>
      <c r="K2995" t="s">
        <v>25</v>
      </c>
      <c r="L2995" t="s">
        <v>824</v>
      </c>
      <c r="M2995" t="s">
        <v>825</v>
      </c>
      <c r="N2995" t="s">
        <v>826</v>
      </c>
      <c r="O2995" t="s">
        <v>827</v>
      </c>
      <c r="P2995">
        <v>-4.8000001900000004</v>
      </c>
      <c r="Q2995" t="s">
        <v>828</v>
      </c>
      <c r="R2995" t="s">
        <v>829</v>
      </c>
      <c r="S2995">
        <v>54241662</v>
      </c>
      <c r="T2995">
        <v>261.03699999999998</v>
      </c>
      <c r="U2995" t="s">
        <v>31</v>
      </c>
      <c r="V2995" t="s">
        <v>14530</v>
      </c>
      <c r="W2995" t="s">
        <v>23</v>
      </c>
    </row>
    <row r="2996" spans="1:23" x14ac:dyDescent="0.4">
      <c r="A2996">
        <v>2995</v>
      </c>
      <c r="B2996">
        <v>1</v>
      </c>
      <c r="C2996">
        <v>1</v>
      </c>
      <c r="D2996">
        <v>1</v>
      </c>
      <c r="E2996">
        <v>1</v>
      </c>
      <c r="F2996">
        <v>0.31464533911572101</v>
      </c>
      <c r="G2996">
        <v>-644.90377073528305</v>
      </c>
      <c r="H2996" t="s">
        <v>23</v>
      </c>
      <c r="I2996">
        <v>40.999810826135104</v>
      </c>
      <c r="J2996" t="s">
        <v>3072</v>
      </c>
      <c r="K2996" t="s">
        <v>25</v>
      </c>
      <c r="L2996" t="s">
        <v>3073</v>
      </c>
      <c r="M2996" t="s">
        <v>3074</v>
      </c>
      <c r="N2996" t="s">
        <v>28</v>
      </c>
      <c r="O2996" t="s">
        <v>3075</v>
      </c>
      <c r="P2996">
        <v>4.6999998099999996</v>
      </c>
      <c r="Q2996">
        <v>71576419</v>
      </c>
      <c r="R2996" t="s">
        <v>3076</v>
      </c>
      <c r="S2996">
        <v>33554434</v>
      </c>
      <c r="T2996">
        <v>589.19156750000002</v>
      </c>
      <c r="U2996" t="s">
        <v>31</v>
      </c>
      <c r="V2996" t="s">
        <v>8661</v>
      </c>
      <c r="W2996" t="s">
        <v>23</v>
      </c>
    </row>
    <row r="2997" spans="1:23" x14ac:dyDescent="0.4">
      <c r="A2997">
        <v>2996</v>
      </c>
      <c r="B2997">
        <v>1</v>
      </c>
      <c r="C2997">
        <v>1</v>
      </c>
      <c r="D2997">
        <v>1</v>
      </c>
      <c r="E2997">
        <v>1</v>
      </c>
      <c r="F2997">
        <v>0.31464533911572101</v>
      </c>
      <c r="G2997">
        <v>-644.90377073528305</v>
      </c>
      <c r="H2997">
        <v>0.999999999999999</v>
      </c>
      <c r="I2997">
        <v>40.999810826135104</v>
      </c>
      <c r="J2997" t="s">
        <v>3072</v>
      </c>
      <c r="K2997" t="s">
        <v>25</v>
      </c>
      <c r="L2997" t="s">
        <v>3073</v>
      </c>
      <c r="M2997" t="s">
        <v>3074</v>
      </c>
      <c r="N2997" t="s">
        <v>28</v>
      </c>
      <c r="O2997" t="s">
        <v>3075</v>
      </c>
      <c r="P2997">
        <v>4.6999998099999996</v>
      </c>
      <c r="Q2997">
        <v>71576419</v>
      </c>
      <c r="R2997" t="s">
        <v>3076</v>
      </c>
      <c r="S2997">
        <v>33554434</v>
      </c>
      <c r="T2997">
        <v>589.19156750000002</v>
      </c>
      <c r="U2997" t="s">
        <v>31</v>
      </c>
      <c r="V2997" t="s">
        <v>14531</v>
      </c>
      <c r="W2997" t="s">
        <v>23</v>
      </c>
    </row>
    <row r="2998" spans="1:23" x14ac:dyDescent="0.4">
      <c r="A2998">
        <v>2997</v>
      </c>
      <c r="B2998">
        <v>1</v>
      </c>
      <c r="C2998">
        <v>1</v>
      </c>
      <c r="D2998">
        <v>1</v>
      </c>
      <c r="E2998">
        <v>1</v>
      </c>
      <c r="F2998">
        <v>0.31404708364162498</v>
      </c>
      <c r="G2998">
        <v>-15.885573840491301</v>
      </c>
      <c r="H2998" t="s">
        <v>23</v>
      </c>
      <c r="I2998">
        <v>54.950133141418</v>
      </c>
      <c r="J2998" t="s">
        <v>4316</v>
      </c>
      <c r="K2998" t="s">
        <v>25</v>
      </c>
      <c r="L2998" t="s">
        <v>4317</v>
      </c>
      <c r="M2998" t="s">
        <v>4318</v>
      </c>
      <c r="N2998" t="s">
        <v>4319</v>
      </c>
      <c r="O2998" t="s">
        <v>4320</v>
      </c>
      <c r="P2998">
        <v>3.2000000499999999</v>
      </c>
      <c r="Q2998" t="s">
        <v>4321</v>
      </c>
      <c r="R2998" t="s">
        <v>4322</v>
      </c>
      <c r="S2998">
        <v>88009086</v>
      </c>
      <c r="T2998">
        <v>257.08083529999999</v>
      </c>
      <c r="U2998" t="s">
        <v>31</v>
      </c>
      <c r="V2998" t="s">
        <v>4324</v>
      </c>
      <c r="W2998" t="s">
        <v>23</v>
      </c>
    </row>
    <row r="2999" spans="1:23" x14ac:dyDescent="0.4">
      <c r="A2999">
        <v>2998</v>
      </c>
      <c r="B2999">
        <v>1</v>
      </c>
      <c r="C2999">
        <v>1</v>
      </c>
      <c r="D2999">
        <v>1</v>
      </c>
      <c r="E2999">
        <v>1</v>
      </c>
      <c r="F2999">
        <v>0.31404708364162498</v>
      </c>
      <c r="G2999">
        <v>-15.885573840491301</v>
      </c>
      <c r="H2999">
        <v>0.999999999999999</v>
      </c>
      <c r="I2999">
        <v>54.950133141418</v>
      </c>
      <c r="J2999" t="s">
        <v>4316</v>
      </c>
      <c r="K2999" t="s">
        <v>25</v>
      </c>
      <c r="L2999" t="s">
        <v>4317</v>
      </c>
      <c r="M2999" t="s">
        <v>4318</v>
      </c>
      <c r="N2999" t="s">
        <v>4319</v>
      </c>
      <c r="O2999" t="s">
        <v>4320</v>
      </c>
      <c r="P2999">
        <v>3.2000000499999999</v>
      </c>
      <c r="Q2999" t="s">
        <v>4321</v>
      </c>
      <c r="R2999" t="s">
        <v>4322</v>
      </c>
      <c r="S2999">
        <v>88009086</v>
      </c>
      <c r="T2999">
        <v>257.08083529999999</v>
      </c>
      <c r="U2999" t="s">
        <v>31</v>
      </c>
      <c r="V2999" t="s">
        <v>14532</v>
      </c>
      <c r="W2999" t="s">
        <v>23</v>
      </c>
    </row>
    <row r="3000" spans="1:23" x14ac:dyDescent="0.4">
      <c r="A3000">
        <v>2999</v>
      </c>
      <c r="B3000">
        <v>1</v>
      </c>
      <c r="C3000">
        <v>1</v>
      </c>
      <c r="D3000">
        <v>1</v>
      </c>
      <c r="E3000">
        <v>3</v>
      </c>
      <c r="F3000">
        <v>0.31328674034999099</v>
      </c>
      <c r="G3000">
        <v>-25.005238204643799</v>
      </c>
      <c r="H3000" t="s">
        <v>23</v>
      </c>
      <c r="I3000">
        <v>18.680890653542001</v>
      </c>
      <c r="J3000" t="s">
        <v>14234</v>
      </c>
      <c r="K3000" t="s">
        <v>25</v>
      </c>
      <c r="L3000" t="s">
        <v>14235</v>
      </c>
      <c r="M3000" t="s">
        <v>14236</v>
      </c>
      <c r="N3000" t="s">
        <v>14237</v>
      </c>
      <c r="O3000" t="s">
        <v>14238</v>
      </c>
      <c r="P3000">
        <v>5</v>
      </c>
      <c r="Q3000">
        <v>72303</v>
      </c>
      <c r="R3000" t="s">
        <v>14239</v>
      </c>
      <c r="S3000">
        <v>71098742</v>
      </c>
      <c r="T3000">
        <v>267.13795629999998</v>
      </c>
      <c r="U3000" t="s">
        <v>31</v>
      </c>
      <c r="V3000" t="s">
        <v>11162</v>
      </c>
      <c r="W3000" t="s">
        <v>23</v>
      </c>
    </row>
    <row r="3001" spans="1:23" x14ac:dyDescent="0.4">
      <c r="A3001">
        <v>3000</v>
      </c>
      <c r="B3001">
        <v>1</v>
      </c>
      <c r="C3001">
        <v>1</v>
      </c>
      <c r="D3001">
        <v>1</v>
      </c>
      <c r="E3001">
        <v>3</v>
      </c>
      <c r="F3001">
        <v>0.31328674034999099</v>
      </c>
      <c r="G3001">
        <v>-25.005238204643799</v>
      </c>
      <c r="H3001">
        <v>0.76934673366834105</v>
      </c>
      <c r="I3001">
        <v>18.680890653542001</v>
      </c>
      <c r="J3001" t="s">
        <v>14234</v>
      </c>
      <c r="K3001" t="s">
        <v>25</v>
      </c>
      <c r="L3001" t="s">
        <v>14235</v>
      </c>
      <c r="M3001" t="s">
        <v>14236</v>
      </c>
      <c r="N3001" t="s">
        <v>14237</v>
      </c>
      <c r="O3001" t="s">
        <v>14238</v>
      </c>
      <c r="P3001">
        <v>5</v>
      </c>
      <c r="Q3001">
        <v>72303</v>
      </c>
      <c r="R3001" t="s">
        <v>14239</v>
      </c>
      <c r="S3001">
        <v>71098742</v>
      </c>
      <c r="T3001">
        <v>267.13795629999998</v>
      </c>
      <c r="U3001" t="s">
        <v>31</v>
      </c>
      <c r="V3001" t="s">
        <v>14533</v>
      </c>
      <c r="W3001" t="s">
        <v>23</v>
      </c>
    </row>
    <row r="3002" spans="1:23" x14ac:dyDescent="0.4">
      <c r="A3002">
        <v>3001</v>
      </c>
      <c r="B3002">
        <v>1</v>
      </c>
      <c r="C3002">
        <v>1</v>
      </c>
      <c r="D3002">
        <v>1</v>
      </c>
      <c r="E3002">
        <v>1</v>
      </c>
      <c r="F3002">
        <v>0.312243436791171</v>
      </c>
      <c r="G3002">
        <v>-16.534162666073001</v>
      </c>
      <c r="H3002" t="s">
        <v>23</v>
      </c>
      <c r="I3002">
        <v>15.1581450879273</v>
      </c>
      <c r="J3002" t="s">
        <v>3978</v>
      </c>
      <c r="K3002" t="s">
        <v>25</v>
      </c>
      <c r="L3002" t="s">
        <v>3979</v>
      </c>
      <c r="M3002" t="s">
        <v>3980</v>
      </c>
      <c r="N3002" t="s">
        <v>3981</v>
      </c>
      <c r="O3002" t="s">
        <v>3982</v>
      </c>
      <c r="P3002">
        <v>0.69999998799999996</v>
      </c>
      <c r="Q3002" t="s">
        <v>3983</v>
      </c>
      <c r="R3002" t="s">
        <v>3984</v>
      </c>
      <c r="S3002">
        <v>3727446</v>
      </c>
      <c r="T3002">
        <v>509.1289673</v>
      </c>
      <c r="U3002" t="s">
        <v>31</v>
      </c>
      <c r="V3002" t="s">
        <v>4567</v>
      </c>
      <c r="W3002" t="s">
        <v>23</v>
      </c>
    </row>
    <row r="3003" spans="1:23" x14ac:dyDescent="0.4">
      <c r="A3003">
        <v>3002</v>
      </c>
      <c r="B3003">
        <v>1</v>
      </c>
      <c r="C3003">
        <v>1</v>
      </c>
      <c r="D3003">
        <v>1</v>
      </c>
      <c r="E3003">
        <v>1</v>
      </c>
      <c r="F3003">
        <v>0.312243436791171</v>
      </c>
      <c r="G3003">
        <v>-16.534162666073001</v>
      </c>
      <c r="H3003">
        <v>0.95829145728643195</v>
      </c>
      <c r="I3003">
        <v>15.1581450879273</v>
      </c>
      <c r="J3003" t="s">
        <v>3978</v>
      </c>
      <c r="K3003" t="s">
        <v>25</v>
      </c>
      <c r="L3003" t="s">
        <v>3979</v>
      </c>
      <c r="M3003" t="s">
        <v>3980</v>
      </c>
      <c r="N3003" t="s">
        <v>3981</v>
      </c>
      <c r="O3003" t="s">
        <v>3982</v>
      </c>
      <c r="P3003">
        <v>0.69999998799999996</v>
      </c>
      <c r="Q3003" t="s">
        <v>3983</v>
      </c>
      <c r="R3003" t="s">
        <v>3984</v>
      </c>
      <c r="S3003">
        <v>3727446</v>
      </c>
      <c r="T3003">
        <v>509.1289673</v>
      </c>
      <c r="U3003" t="s">
        <v>31</v>
      </c>
      <c r="V3003" t="s">
        <v>14534</v>
      </c>
      <c r="W3003" t="s">
        <v>23</v>
      </c>
    </row>
    <row r="3004" spans="1:23" x14ac:dyDescent="0.4">
      <c r="A3004">
        <v>3003</v>
      </c>
      <c r="B3004">
        <v>1</v>
      </c>
      <c r="C3004">
        <v>1</v>
      </c>
      <c r="D3004">
        <v>1</v>
      </c>
      <c r="E3004">
        <v>1</v>
      </c>
      <c r="F3004">
        <v>0.31214739290140397</v>
      </c>
      <c r="G3004">
        <v>-6.0674241825644897</v>
      </c>
      <c r="H3004" t="s">
        <v>23</v>
      </c>
      <c r="I3004">
        <v>23.831355850214099</v>
      </c>
      <c r="J3004" t="s">
        <v>908</v>
      </c>
      <c r="K3004" t="s">
        <v>25</v>
      </c>
      <c r="L3004" t="s">
        <v>909</v>
      </c>
      <c r="M3004" t="s">
        <v>910</v>
      </c>
      <c r="N3004" t="s">
        <v>911</v>
      </c>
      <c r="O3004" t="s">
        <v>912</v>
      </c>
      <c r="P3004">
        <v>0.40000000600000002</v>
      </c>
      <c r="Q3004" t="s">
        <v>913</v>
      </c>
      <c r="R3004" t="s">
        <v>914</v>
      </c>
      <c r="S3004">
        <v>34615519614</v>
      </c>
      <c r="T3004">
        <v>465.10275250000001</v>
      </c>
      <c r="U3004" t="s">
        <v>31</v>
      </c>
      <c r="V3004" t="s">
        <v>1062</v>
      </c>
      <c r="W3004" t="s">
        <v>23</v>
      </c>
    </row>
    <row r="3005" spans="1:23" x14ac:dyDescent="0.4">
      <c r="A3005">
        <v>3004</v>
      </c>
      <c r="B3005">
        <v>1</v>
      </c>
      <c r="C3005">
        <v>1</v>
      </c>
      <c r="D3005">
        <v>1</v>
      </c>
      <c r="E3005">
        <v>1</v>
      </c>
      <c r="F3005">
        <v>0.31214739290140397</v>
      </c>
      <c r="G3005">
        <v>-6.0674241825644897</v>
      </c>
      <c r="H3005">
        <v>0.999999999999999</v>
      </c>
      <c r="I3005">
        <v>23.831355850214099</v>
      </c>
      <c r="J3005" t="s">
        <v>908</v>
      </c>
      <c r="K3005" t="s">
        <v>25</v>
      </c>
      <c r="L3005" t="s">
        <v>909</v>
      </c>
      <c r="M3005" t="s">
        <v>910</v>
      </c>
      <c r="N3005" t="s">
        <v>911</v>
      </c>
      <c r="O3005" t="s">
        <v>912</v>
      </c>
      <c r="P3005">
        <v>0.40000000600000002</v>
      </c>
      <c r="Q3005" t="s">
        <v>913</v>
      </c>
      <c r="R3005" t="s">
        <v>914</v>
      </c>
      <c r="S3005">
        <v>34615519614</v>
      </c>
      <c r="T3005">
        <v>465.10275250000001</v>
      </c>
      <c r="U3005" t="s">
        <v>31</v>
      </c>
      <c r="V3005" t="s">
        <v>14535</v>
      </c>
      <c r="W3005" t="s">
        <v>23</v>
      </c>
    </row>
    <row r="3006" spans="1:23" x14ac:dyDescent="0.4">
      <c r="A3006">
        <v>3005</v>
      </c>
      <c r="B3006">
        <v>1</v>
      </c>
      <c r="C3006">
        <v>1</v>
      </c>
      <c r="D3006">
        <v>1</v>
      </c>
      <c r="E3006">
        <v>1</v>
      </c>
      <c r="F3006">
        <v>0.31211630052668399</v>
      </c>
      <c r="G3006">
        <v>-11.3217422458778</v>
      </c>
      <c r="H3006" t="s">
        <v>23</v>
      </c>
      <c r="I3006">
        <v>8.0559073664562302</v>
      </c>
      <c r="J3006" t="s">
        <v>3478</v>
      </c>
      <c r="K3006" t="s">
        <v>25</v>
      </c>
      <c r="L3006" t="s">
        <v>3479</v>
      </c>
      <c r="M3006" t="s">
        <v>3480</v>
      </c>
      <c r="N3006" t="s">
        <v>3481</v>
      </c>
      <c r="O3006" t="s">
        <v>3482</v>
      </c>
      <c r="P3006">
        <v>1</v>
      </c>
      <c r="Q3006" t="s">
        <v>3483</v>
      </c>
      <c r="R3006" t="s">
        <v>3484</v>
      </c>
      <c r="S3006">
        <v>20638078</v>
      </c>
      <c r="T3006">
        <v>431.13365870000001</v>
      </c>
      <c r="U3006" t="s">
        <v>31</v>
      </c>
      <c r="V3006" t="s">
        <v>14536</v>
      </c>
      <c r="W3006" t="s">
        <v>23</v>
      </c>
    </row>
    <row r="3007" spans="1:23" x14ac:dyDescent="0.4">
      <c r="A3007">
        <v>3006</v>
      </c>
      <c r="B3007">
        <v>1</v>
      </c>
      <c r="C3007">
        <v>1</v>
      </c>
      <c r="D3007">
        <v>1</v>
      </c>
      <c r="E3007">
        <v>1</v>
      </c>
      <c r="F3007">
        <v>0.31211630052668399</v>
      </c>
      <c r="G3007">
        <v>-11.3217422458778</v>
      </c>
      <c r="H3007">
        <v>0.999999999999999</v>
      </c>
      <c r="I3007">
        <v>8.0559073664562302</v>
      </c>
      <c r="J3007" t="s">
        <v>3478</v>
      </c>
      <c r="K3007" t="s">
        <v>25</v>
      </c>
      <c r="L3007" t="s">
        <v>3479</v>
      </c>
      <c r="M3007" t="s">
        <v>3480</v>
      </c>
      <c r="N3007" t="s">
        <v>3481</v>
      </c>
      <c r="O3007" t="s">
        <v>3482</v>
      </c>
      <c r="P3007">
        <v>1</v>
      </c>
      <c r="Q3007" t="s">
        <v>3483</v>
      </c>
      <c r="R3007" t="s">
        <v>3484</v>
      </c>
      <c r="S3007">
        <v>20638078</v>
      </c>
      <c r="T3007">
        <v>431.13365870000001</v>
      </c>
      <c r="U3007" t="s">
        <v>31</v>
      </c>
      <c r="V3007" t="s">
        <v>14537</v>
      </c>
      <c r="W3007" t="s">
        <v>23</v>
      </c>
    </row>
    <row r="3008" spans="1:23" x14ac:dyDescent="0.4">
      <c r="A3008">
        <v>3007</v>
      </c>
      <c r="B3008">
        <v>1</v>
      </c>
      <c r="C3008">
        <v>1</v>
      </c>
      <c r="D3008">
        <v>1</v>
      </c>
      <c r="E3008">
        <v>2</v>
      </c>
      <c r="F3008">
        <v>0.31123839475883802</v>
      </c>
      <c r="G3008">
        <v>-26.051077589037199</v>
      </c>
      <c r="H3008">
        <v>0.79095477386934598</v>
      </c>
      <c r="I3008">
        <v>50.668698927388903</v>
      </c>
      <c r="J3008" t="s">
        <v>4010</v>
      </c>
      <c r="K3008" t="s">
        <v>25</v>
      </c>
      <c r="L3008" t="s">
        <v>14354</v>
      </c>
      <c r="M3008" t="s">
        <v>14355</v>
      </c>
      <c r="N3008" t="s">
        <v>14356</v>
      </c>
      <c r="O3008" t="s">
        <v>14357</v>
      </c>
      <c r="P3008">
        <v>0.69999998799999996</v>
      </c>
      <c r="Q3008" t="s">
        <v>14358</v>
      </c>
      <c r="R3008" t="s">
        <v>14359</v>
      </c>
      <c r="S3008">
        <v>3989590</v>
      </c>
      <c r="T3008">
        <v>451.12348800000001</v>
      </c>
      <c r="U3008" t="s">
        <v>31</v>
      </c>
      <c r="V3008" t="s">
        <v>14538</v>
      </c>
      <c r="W3008" t="s">
        <v>23</v>
      </c>
    </row>
    <row r="3009" spans="1:23" x14ac:dyDescent="0.4">
      <c r="A3009">
        <v>3008</v>
      </c>
      <c r="B3009">
        <v>1</v>
      </c>
      <c r="C3009">
        <v>1</v>
      </c>
      <c r="D3009">
        <v>1</v>
      </c>
      <c r="E3009">
        <v>2</v>
      </c>
      <c r="F3009">
        <v>0.31123839475883802</v>
      </c>
      <c r="G3009">
        <v>-26.051077589037199</v>
      </c>
      <c r="H3009" t="s">
        <v>23</v>
      </c>
      <c r="I3009">
        <v>50.668698927388903</v>
      </c>
      <c r="J3009" t="s">
        <v>4010</v>
      </c>
      <c r="K3009" t="s">
        <v>25</v>
      </c>
      <c r="L3009" t="s">
        <v>14354</v>
      </c>
      <c r="M3009" t="s">
        <v>14355</v>
      </c>
      <c r="N3009" t="s">
        <v>14356</v>
      </c>
      <c r="O3009" t="s">
        <v>14357</v>
      </c>
      <c r="P3009">
        <v>0.69999998799999996</v>
      </c>
      <c r="Q3009" t="s">
        <v>14358</v>
      </c>
      <c r="R3009" t="s">
        <v>14359</v>
      </c>
      <c r="S3009">
        <v>3989590</v>
      </c>
      <c r="T3009">
        <v>451.12348800000001</v>
      </c>
      <c r="U3009" t="s">
        <v>31</v>
      </c>
      <c r="V3009" t="s">
        <v>8339</v>
      </c>
      <c r="W3009" t="s">
        <v>23</v>
      </c>
    </row>
    <row r="3010" spans="1:23" x14ac:dyDescent="0.4">
      <c r="A3010">
        <v>3009</v>
      </c>
      <c r="B3010">
        <v>1</v>
      </c>
      <c r="C3010">
        <v>1</v>
      </c>
      <c r="D3010">
        <v>1</v>
      </c>
      <c r="E3010">
        <v>1</v>
      </c>
      <c r="F3010">
        <v>0.31113030258664098</v>
      </c>
      <c r="G3010">
        <v>-13.350199948681199</v>
      </c>
      <c r="H3010">
        <v>0.999999999999999</v>
      </c>
      <c r="I3010">
        <v>16.063620138129998</v>
      </c>
      <c r="J3010" t="s">
        <v>2502</v>
      </c>
      <c r="K3010" t="s">
        <v>25</v>
      </c>
      <c r="L3010" t="s">
        <v>14434</v>
      </c>
      <c r="M3010" t="s">
        <v>14435</v>
      </c>
      <c r="N3010" t="s">
        <v>14436</v>
      </c>
      <c r="O3010" t="s">
        <v>14437</v>
      </c>
      <c r="P3010">
        <v>-0.80000001200000004</v>
      </c>
      <c r="Q3010" t="s">
        <v>14438</v>
      </c>
      <c r="R3010" t="s">
        <v>14439</v>
      </c>
      <c r="S3010">
        <v>121430398</v>
      </c>
      <c r="T3010">
        <v>609.18139680000002</v>
      </c>
      <c r="U3010" t="s">
        <v>31</v>
      </c>
      <c r="V3010" t="s">
        <v>14539</v>
      </c>
      <c r="W3010" t="s">
        <v>23</v>
      </c>
    </row>
    <row r="3011" spans="1:23" x14ac:dyDescent="0.4">
      <c r="A3011">
        <v>3010</v>
      </c>
      <c r="B3011">
        <v>1</v>
      </c>
      <c r="C3011">
        <v>1</v>
      </c>
      <c r="D3011">
        <v>1</v>
      </c>
      <c r="E3011">
        <v>1</v>
      </c>
      <c r="F3011">
        <v>0.31113030258664098</v>
      </c>
      <c r="G3011">
        <v>-13.350199948681199</v>
      </c>
      <c r="H3011" t="s">
        <v>23</v>
      </c>
      <c r="I3011">
        <v>16.063620138129998</v>
      </c>
      <c r="J3011" t="s">
        <v>2502</v>
      </c>
      <c r="K3011" t="s">
        <v>25</v>
      </c>
      <c r="L3011" t="s">
        <v>14434</v>
      </c>
      <c r="M3011" t="s">
        <v>14435</v>
      </c>
      <c r="N3011" t="s">
        <v>14436</v>
      </c>
      <c r="O3011" t="s">
        <v>14437</v>
      </c>
      <c r="P3011">
        <v>-0.80000001200000004</v>
      </c>
      <c r="Q3011" t="s">
        <v>14438</v>
      </c>
      <c r="R3011" t="s">
        <v>14439</v>
      </c>
      <c r="S3011">
        <v>121430398</v>
      </c>
      <c r="T3011">
        <v>609.18139680000002</v>
      </c>
      <c r="U3011" t="s">
        <v>31</v>
      </c>
      <c r="V3011" t="s">
        <v>4500</v>
      </c>
      <c r="W3011" t="s">
        <v>23</v>
      </c>
    </row>
    <row r="3012" spans="1:23" x14ac:dyDescent="0.4">
      <c r="A3012">
        <v>3011</v>
      </c>
      <c r="B3012">
        <v>1</v>
      </c>
      <c r="C3012">
        <v>1</v>
      </c>
      <c r="D3012">
        <v>1</v>
      </c>
      <c r="E3012">
        <v>1</v>
      </c>
      <c r="F3012">
        <v>0.311064309329107</v>
      </c>
      <c r="G3012">
        <v>-11.254181587985199</v>
      </c>
      <c r="H3012">
        <v>0.999999999999999</v>
      </c>
      <c r="I3012">
        <v>6.3937561417529398</v>
      </c>
      <c r="J3012" t="s">
        <v>2455</v>
      </c>
      <c r="K3012" t="s">
        <v>25</v>
      </c>
      <c r="L3012" t="s">
        <v>3722</v>
      </c>
      <c r="M3012" t="s">
        <v>3723</v>
      </c>
      <c r="N3012" t="s">
        <v>3724</v>
      </c>
      <c r="O3012" t="s">
        <v>3725</v>
      </c>
      <c r="P3012">
        <v>-2.2000000499999999</v>
      </c>
      <c r="Q3012" t="s">
        <v>3726</v>
      </c>
      <c r="R3012" t="s">
        <v>3727</v>
      </c>
      <c r="S3012">
        <v>3981686</v>
      </c>
      <c r="T3012">
        <v>741.22365549999995</v>
      </c>
      <c r="U3012" t="s">
        <v>31</v>
      </c>
      <c r="V3012" t="s">
        <v>14540</v>
      </c>
      <c r="W3012" t="s">
        <v>23</v>
      </c>
    </row>
    <row r="3013" spans="1:23" x14ac:dyDescent="0.4">
      <c r="A3013">
        <v>3012</v>
      </c>
      <c r="B3013">
        <v>1</v>
      </c>
      <c r="C3013">
        <v>1</v>
      </c>
      <c r="D3013">
        <v>1</v>
      </c>
      <c r="E3013">
        <v>1</v>
      </c>
      <c r="F3013">
        <v>0.311064309329107</v>
      </c>
      <c r="G3013">
        <v>-11.254181587985199</v>
      </c>
      <c r="H3013" t="s">
        <v>23</v>
      </c>
      <c r="I3013">
        <v>6.3937561417529398</v>
      </c>
      <c r="J3013" t="s">
        <v>2455</v>
      </c>
      <c r="K3013" t="s">
        <v>25</v>
      </c>
      <c r="L3013" t="s">
        <v>3722</v>
      </c>
      <c r="M3013" t="s">
        <v>3723</v>
      </c>
      <c r="N3013" t="s">
        <v>3724</v>
      </c>
      <c r="O3013" t="s">
        <v>3725</v>
      </c>
      <c r="P3013">
        <v>-2.2000000499999999</v>
      </c>
      <c r="Q3013" t="s">
        <v>3726</v>
      </c>
      <c r="R3013" t="s">
        <v>3727</v>
      </c>
      <c r="S3013">
        <v>3981686</v>
      </c>
      <c r="T3013">
        <v>741.22365549999995</v>
      </c>
      <c r="U3013" t="s">
        <v>31</v>
      </c>
      <c r="V3013" t="s">
        <v>3729</v>
      </c>
      <c r="W3013" t="s">
        <v>23</v>
      </c>
    </row>
    <row r="3014" spans="1:23" x14ac:dyDescent="0.4">
      <c r="A3014">
        <v>3013</v>
      </c>
      <c r="B3014">
        <v>1</v>
      </c>
      <c r="C3014">
        <v>1</v>
      </c>
      <c r="D3014">
        <v>1</v>
      </c>
      <c r="E3014">
        <v>1</v>
      </c>
      <c r="F3014">
        <v>0.31106214249749098</v>
      </c>
      <c r="G3014">
        <v>-22.075465416287798</v>
      </c>
      <c r="H3014">
        <v>0.999999999999999</v>
      </c>
      <c r="I3014">
        <v>34.8938414659399</v>
      </c>
      <c r="J3014" t="s">
        <v>2364</v>
      </c>
      <c r="K3014" t="s">
        <v>25</v>
      </c>
      <c r="L3014" t="s">
        <v>14118</v>
      </c>
      <c r="M3014" t="s">
        <v>14119</v>
      </c>
      <c r="N3014" t="s">
        <v>14120</v>
      </c>
      <c r="O3014" t="s">
        <v>14121</v>
      </c>
      <c r="P3014">
        <v>3.1083207100000001</v>
      </c>
      <c r="Q3014">
        <v>441701</v>
      </c>
      <c r="R3014" t="s">
        <v>14122</v>
      </c>
      <c r="S3014">
        <v>20081006</v>
      </c>
      <c r="T3014">
        <v>271.06009990000001</v>
      </c>
      <c r="U3014" t="s">
        <v>31</v>
      </c>
      <c r="V3014" t="s">
        <v>14541</v>
      </c>
      <c r="W3014" t="s">
        <v>23</v>
      </c>
    </row>
    <row r="3015" spans="1:23" x14ac:dyDescent="0.4">
      <c r="A3015">
        <v>3014</v>
      </c>
      <c r="B3015">
        <v>1</v>
      </c>
      <c r="C3015">
        <v>1</v>
      </c>
      <c r="D3015">
        <v>1</v>
      </c>
      <c r="E3015">
        <v>1</v>
      </c>
      <c r="F3015">
        <v>0.31106214249749098</v>
      </c>
      <c r="G3015">
        <v>-22.075465416287798</v>
      </c>
      <c r="H3015" t="s">
        <v>23</v>
      </c>
      <c r="I3015">
        <v>34.8938414659399</v>
      </c>
      <c r="J3015" t="s">
        <v>2364</v>
      </c>
      <c r="K3015" t="s">
        <v>25</v>
      </c>
      <c r="L3015" t="s">
        <v>14118</v>
      </c>
      <c r="M3015" t="s">
        <v>14119</v>
      </c>
      <c r="N3015" t="s">
        <v>14120</v>
      </c>
      <c r="O3015" t="s">
        <v>14121</v>
      </c>
      <c r="P3015">
        <v>3.1083207100000001</v>
      </c>
      <c r="Q3015">
        <v>441701</v>
      </c>
      <c r="R3015" t="s">
        <v>14122</v>
      </c>
      <c r="S3015">
        <v>20081006</v>
      </c>
      <c r="T3015">
        <v>271.06009990000001</v>
      </c>
      <c r="U3015" t="s">
        <v>31</v>
      </c>
      <c r="V3015" t="s">
        <v>6106</v>
      </c>
      <c r="W3015" t="s">
        <v>23</v>
      </c>
    </row>
    <row r="3016" spans="1:23" x14ac:dyDescent="0.4">
      <c r="A3016">
        <v>3015</v>
      </c>
      <c r="B3016">
        <v>1</v>
      </c>
      <c r="C3016">
        <v>1</v>
      </c>
      <c r="D3016">
        <v>1</v>
      </c>
      <c r="E3016">
        <v>1</v>
      </c>
      <c r="F3016">
        <v>0.311052544936603</v>
      </c>
      <c r="G3016">
        <v>-12.5586388590624</v>
      </c>
      <c r="H3016">
        <v>0.99949748743718503</v>
      </c>
      <c r="I3016">
        <v>19.8457349552612</v>
      </c>
      <c r="J3016" t="s">
        <v>3002</v>
      </c>
      <c r="K3016" t="s">
        <v>25</v>
      </c>
      <c r="L3016" t="s">
        <v>4614</v>
      </c>
      <c r="M3016" t="s">
        <v>4615</v>
      </c>
      <c r="N3016" t="s">
        <v>4616</v>
      </c>
      <c r="O3016" t="s">
        <v>4617</v>
      </c>
      <c r="P3016">
        <v>-1.39999998</v>
      </c>
      <c r="Q3016" t="s">
        <v>4618</v>
      </c>
      <c r="R3016" t="s">
        <v>4619</v>
      </c>
      <c r="S3016">
        <v>20637822</v>
      </c>
      <c r="T3016">
        <v>627.155576</v>
      </c>
      <c r="U3016" t="s">
        <v>31</v>
      </c>
      <c r="V3016" t="s">
        <v>14542</v>
      </c>
      <c r="W3016" t="s">
        <v>23</v>
      </c>
    </row>
    <row r="3017" spans="1:23" x14ac:dyDescent="0.4">
      <c r="A3017">
        <v>3016</v>
      </c>
      <c r="B3017">
        <v>1</v>
      </c>
      <c r="C3017">
        <v>1</v>
      </c>
      <c r="D3017">
        <v>1</v>
      </c>
      <c r="E3017">
        <v>1</v>
      </c>
      <c r="F3017">
        <v>0.311052544936603</v>
      </c>
      <c r="G3017">
        <v>-12.5586388590624</v>
      </c>
      <c r="H3017" t="s">
        <v>23</v>
      </c>
      <c r="I3017">
        <v>19.8457349552612</v>
      </c>
      <c r="J3017" t="s">
        <v>3002</v>
      </c>
      <c r="K3017" t="s">
        <v>25</v>
      </c>
      <c r="L3017" t="s">
        <v>4614</v>
      </c>
      <c r="M3017" t="s">
        <v>4615</v>
      </c>
      <c r="N3017" t="s">
        <v>4616</v>
      </c>
      <c r="O3017" t="s">
        <v>4617</v>
      </c>
      <c r="P3017">
        <v>-1.39999998</v>
      </c>
      <c r="Q3017" t="s">
        <v>4618</v>
      </c>
      <c r="R3017" t="s">
        <v>4619</v>
      </c>
      <c r="S3017">
        <v>20637822</v>
      </c>
      <c r="T3017">
        <v>627.155576</v>
      </c>
      <c r="U3017" t="s">
        <v>31</v>
      </c>
      <c r="V3017" t="s">
        <v>4949</v>
      </c>
      <c r="W3017" t="s">
        <v>23</v>
      </c>
    </row>
    <row r="3018" spans="1:23" x14ac:dyDescent="0.4">
      <c r="A3018">
        <v>3017</v>
      </c>
      <c r="B3018">
        <v>1</v>
      </c>
      <c r="C3018">
        <v>1</v>
      </c>
      <c r="D3018">
        <v>1</v>
      </c>
      <c r="E3018">
        <v>1</v>
      </c>
      <c r="F3018">
        <v>0.310819957241459</v>
      </c>
      <c r="G3018">
        <v>-10.888738988882601</v>
      </c>
      <c r="H3018" t="s">
        <v>23</v>
      </c>
      <c r="I3018">
        <v>34.230960377275899</v>
      </c>
      <c r="J3018" t="s">
        <v>5769</v>
      </c>
      <c r="K3018" t="s">
        <v>25</v>
      </c>
      <c r="L3018" t="s">
        <v>13972</v>
      </c>
      <c r="M3018" t="s">
        <v>13973</v>
      </c>
      <c r="N3018" t="s">
        <v>13974</v>
      </c>
      <c r="O3018" t="s">
        <v>13975</v>
      </c>
      <c r="P3018">
        <v>1.3929698500000001</v>
      </c>
      <c r="Q3018" t="s">
        <v>13976</v>
      </c>
      <c r="R3018" t="s">
        <v>13977</v>
      </c>
      <c r="S3018">
        <v>17267943806</v>
      </c>
      <c r="T3018">
        <v>165.05462059999999</v>
      </c>
      <c r="U3018" t="s">
        <v>31</v>
      </c>
      <c r="V3018" t="s">
        <v>6967</v>
      </c>
      <c r="W3018" t="s">
        <v>23</v>
      </c>
    </row>
    <row r="3019" spans="1:23" x14ac:dyDescent="0.4">
      <c r="A3019">
        <v>3018</v>
      </c>
      <c r="B3019">
        <v>1</v>
      </c>
      <c r="C3019">
        <v>1</v>
      </c>
      <c r="D3019">
        <v>1</v>
      </c>
      <c r="E3019">
        <v>1</v>
      </c>
      <c r="F3019">
        <v>0.310819957241459</v>
      </c>
      <c r="G3019">
        <v>-10.888738988882601</v>
      </c>
      <c r="H3019">
        <v>0.999999999999999</v>
      </c>
      <c r="I3019">
        <v>34.230960377275899</v>
      </c>
      <c r="J3019" t="s">
        <v>5769</v>
      </c>
      <c r="K3019" t="s">
        <v>25</v>
      </c>
      <c r="L3019" t="s">
        <v>13972</v>
      </c>
      <c r="M3019" t="s">
        <v>13973</v>
      </c>
      <c r="N3019" t="s">
        <v>13974</v>
      </c>
      <c r="O3019" t="s">
        <v>13975</v>
      </c>
      <c r="P3019">
        <v>1.3929698500000001</v>
      </c>
      <c r="Q3019" t="s">
        <v>13976</v>
      </c>
      <c r="R3019" t="s">
        <v>13977</v>
      </c>
      <c r="S3019">
        <v>17267943806</v>
      </c>
      <c r="T3019">
        <v>165.05462059999999</v>
      </c>
      <c r="U3019" t="s">
        <v>31</v>
      </c>
      <c r="V3019" t="s">
        <v>14543</v>
      </c>
      <c r="W3019" t="s">
        <v>23</v>
      </c>
    </row>
    <row r="3020" spans="1:23" x14ac:dyDescent="0.4">
      <c r="A3020">
        <v>3019</v>
      </c>
      <c r="B3020">
        <v>1</v>
      </c>
      <c r="C3020">
        <v>1</v>
      </c>
      <c r="D3020">
        <v>1</v>
      </c>
      <c r="E3020">
        <v>1</v>
      </c>
      <c r="F3020">
        <v>0.31051084761095799</v>
      </c>
      <c r="G3020">
        <v>-4.4540239143451101</v>
      </c>
      <c r="H3020" t="s">
        <v>23</v>
      </c>
      <c r="I3020">
        <v>40.205915574922997</v>
      </c>
      <c r="J3020" t="s">
        <v>3265</v>
      </c>
      <c r="K3020" t="s">
        <v>25</v>
      </c>
      <c r="L3020" t="s">
        <v>5993</v>
      </c>
      <c r="M3020" t="s">
        <v>5994</v>
      </c>
      <c r="N3020" t="s">
        <v>5995</v>
      </c>
      <c r="O3020" t="s">
        <v>5996</v>
      </c>
      <c r="P3020">
        <v>1.5</v>
      </c>
      <c r="Q3020" t="s">
        <v>5997</v>
      </c>
      <c r="R3020" t="s">
        <v>5998</v>
      </c>
      <c r="S3020">
        <v>88009086</v>
      </c>
      <c r="T3020">
        <v>193.04954000000001</v>
      </c>
      <c r="U3020" t="s">
        <v>31</v>
      </c>
      <c r="V3020" t="s">
        <v>3272</v>
      </c>
      <c r="W3020" t="s">
        <v>23</v>
      </c>
    </row>
    <row r="3021" spans="1:23" x14ac:dyDescent="0.4">
      <c r="A3021">
        <v>3020</v>
      </c>
      <c r="B3021">
        <v>1</v>
      </c>
      <c r="C3021">
        <v>1</v>
      </c>
      <c r="D3021">
        <v>1</v>
      </c>
      <c r="E3021">
        <v>1</v>
      </c>
      <c r="F3021">
        <v>0.31051084761095799</v>
      </c>
      <c r="G3021">
        <v>-4.4540239143451101</v>
      </c>
      <c r="H3021">
        <v>0.999999999999999</v>
      </c>
      <c r="I3021">
        <v>40.205915574922997</v>
      </c>
      <c r="J3021" t="s">
        <v>3265</v>
      </c>
      <c r="K3021" t="s">
        <v>25</v>
      </c>
      <c r="L3021" t="s">
        <v>5993</v>
      </c>
      <c r="M3021" t="s">
        <v>5994</v>
      </c>
      <c r="N3021" t="s">
        <v>5995</v>
      </c>
      <c r="O3021" t="s">
        <v>5996</v>
      </c>
      <c r="P3021">
        <v>1.5</v>
      </c>
      <c r="Q3021" t="s">
        <v>5997</v>
      </c>
      <c r="R3021" t="s">
        <v>5998</v>
      </c>
      <c r="S3021">
        <v>88009086</v>
      </c>
      <c r="T3021">
        <v>193.04954000000001</v>
      </c>
      <c r="U3021" t="s">
        <v>31</v>
      </c>
      <c r="V3021" t="s">
        <v>14544</v>
      </c>
      <c r="W3021" t="s">
        <v>23</v>
      </c>
    </row>
    <row r="3022" spans="1:23" x14ac:dyDescent="0.4">
      <c r="A3022">
        <v>3021</v>
      </c>
      <c r="B3022">
        <v>1</v>
      </c>
      <c r="C3022">
        <v>1</v>
      </c>
      <c r="D3022">
        <v>1</v>
      </c>
      <c r="E3022">
        <v>1</v>
      </c>
      <c r="F3022">
        <v>0.31002654643972599</v>
      </c>
      <c r="G3022">
        <v>-629.59781404288299</v>
      </c>
      <c r="H3022">
        <v>0.99949748743718503</v>
      </c>
      <c r="I3022">
        <v>62.443041283628901</v>
      </c>
      <c r="J3022" t="s">
        <v>1417</v>
      </c>
      <c r="K3022" t="s">
        <v>25</v>
      </c>
      <c r="L3022" t="s">
        <v>1418</v>
      </c>
      <c r="M3022" t="s">
        <v>1419</v>
      </c>
      <c r="N3022" t="s">
        <v>28</v>
      </c>
      <c r="O3022" t="s">
        <v>1420</v>
      </c>
      <c r="P3022">
        <v>-0.10000000100000001</v>
      </c>
      <c r="Q3022" t="s">
        <v>1421</v>
      </c>
      <c r="R3022" t="s">
        <v>1422</v>
      </c>
      <c r="S3022">
        <v>35651654</v>
      </c>
      <c r="T3022">
        <v>597.14501129999996</v>
      </c>
      <c r="U3022" t="s">
        <v>31</v>
      </c>
      <c r="V3022" t="s">
        <v>14545</v>
      </c>
      <c r="W3022" t="s">
        <v>23</v>
      </c>
    </row>
    <row r="3023" spans="1:23" x14ac:dyDescent="0.4">
      <c r="A3023">
        <v>3022</v>
      </c>
      <c r="B3023">
        <v>1</v>
      </c>
      <c r="C3023">
        <v>1</v>
      </c>
      <c r="D3023">
        <v>1</v>
      </c>
      <c r="E3023">
        <v>1</v>
      </c>
      <c r="F3023">
        <v>0.31002654643972599</v>
      </c>
      <c r="G3023">
        <v>-629.59781404288299</v>
      </c>
      <c r="H3023" t="s">
        <v>23</v>
      </c>
      <c r="I3023">
        <v>62.443041283628901</v>
      </c>
      <c r="J3023" t="s">
        <v>1417</v>
      </c>
      <c r="K3023" t="s">
        <v>25</v>
      </c>
      <c r="L3023" t="s">
        <v>1418</v>
      </c>
      <c r="M3023" t="s">
        <v>1419</v>
      </c>
      <c r="N3023" t="s">
        <v>28</v>
      </c>
      <c r="O3023" t="s">
        <v>1420</v>
      </c>
      <c r="P3023">
        <v>-0.10000000100000001</v>
      </c>
      <c r="Q3023" t="s">
        <v>1421</v>
      </c>
      <c r="R3023" t="s">
        <v>1422</v>
      </c>
      <c r="S3023">
        <v>35651654</v>
      </c>
      <c r="T3023">
        <v>597.14501129999996</v>
      </c>
      <c r="U3023" t="s">
        <v>31</v>
      </c>
      <c r="V3023" t="s">
        <v>1424</v>
      </c>
      <c r="W3023" t="s">
        <v>23</v>
      </c>
    </row>
    <row r="3024" spans="1:23" x14ac:dyDescent="0.4">
      <c r="A3024">
        <v>3023</v>
      </c>
      <c r="B3024">
        <v>1</v>
      </c>
      <c r="C3024">
        <v>1</v>
      </c>
      <c r="D3024">
        <v>1</v>
      </c>
      <c r="E3024">
        <v>3</v>
      </c>
      <c r="F3024">
        <v>0.30961733735313901</v>
      </c>
      <c r="G3024">
        <v>-169.40137161778799</v>
      </c>
      <c r="H3024">
        <v>0.57839195979899505</v>
      </c>
      <c r="I3024">
        <v>32.3269827577668</v>
      </c>
      <c r="J3024" t="s">
        <v>1910</v>
      </c>
      <c r="K3024" t="s">
        <v>25</v>
      </c>
      <c r="L3024" t="s">
        <v>1911</v>
      </c>
      <c r="M3024" t="s">
        <v>1912</v>
      </c>
      <c r="N3024" t="s">
        <v>1913</v>
      </c>
      <c r="O3024" t="s">
        <v>1914</v>
      </c>
      <c r="P3024">
        <v>0.30000001199999998</v>
      </c>
      <c r="Q3024">
        <v>135460974</v>
      </c>
      <c r="R3024" t="s">
        <v>1915</v>
      </c>
      <c r="S3024">
        <v>18874434</v>
      </c>
      <c r="T3024">
        <v>273.07299999999998</v>
      </c>
      <c r="U3024" t="s">
        <v>31</v>
      </c>
      <c r="V3024" t="s">
        <v>14546</v>
      </c>
      <c r="W3024" t="s">
        <v>23</v>
      </c>
    </row>
    <row r="3025" spans="1:23" x14ac:dyDescent="0.4">
      <c r="A3025">
        <v>3024</v>
      </c>
      <c r="B3025">
        <v>1</v>
      </c>
      <c r="C3025">
        <v>2</v>
      </c>
      <c r="D3025">
        <v>1</v>
      </c>
      <c r="E3025">
        <v>2</v>
      </c>
      <c r="F3025">
        <v>0.30955971715545899</v>
      </c>
      <c r="G3025">
        <v>-165.26051473786501</v>
      </c>
      <c r="H3025">
        <v>4.7236180904522598E-2</v>
      </c>
      <c r="I3025">
        <v>85.978312192915595</v>
      </c>
      <c r="J3025" t="s">
        <v>6393</v>
      </c>
      <c r="K3025" t="s">
        <v>25</v>
      </c>
      <c r="L3025" t="s">
        <v>6394</v>
      </c>
      <c r="M3025" t="s">
        <v>6395</v>
      </c>
      <c r="N3025" t="s">
        <v>6396</v>
      </c>
      <c r="O3025" t="s">
        <v>6397</v>
      </c>
      <c r="P3025">
        <v>1.60000002</v>
      </c>
      <c r="Q3025" t="s">
        <v>6398</v>
      </c>
      <c r="R3025" t="s">
        <v>6399</v>
      </c>
      <c r="S3025">
        <v>270402</v>
      </c>
      <c r="T3025">
        <v>441.139138</v>
      </c>
      <c r="U3025" t="s">
        <v>31</v>
      </c>
      <c r="V3025" t="s">
        <v>14547</v>
      </c>
      <c r="W3025" t="s">
        <v>23</v>
      </c>
    </row>
    <row r="3026" spans="1:23" x14ac:dyDescent="0.4">
      <c r="A3026">
        <v>3025</v>
      </c>
      <c r="B3026">
        <v>1</v>
      </c>
      <c r="C3026">
        <v>1</v>
      </c>
      <c r="D3026">
        <v>1</v>
      </c>
      <c r="E3026">
        <v>1</v>
      </c>
      <c r="F3026">
        <v>0.30947083304057799</v>
      </c>
      <c r="G3026">
        <v>-16.298617068095101</v>
      </c>
      <c r="H3026" t="s">
        <v>23</v>
      </c>
      <c r="I3026">
        <v>24.551142681374799</v>
      </c>
      <c r="J3026" t="s">
        <v>4439</v>
      </c>
      <c r="K3026" t="s">
        <v>25</v>
      </c>
      <c r="L3026" t="s">
        <v>8360</v>
      </c>
      <c r="M3026" t="s">
        <v>8361</v>
      </c>
      <c r="N3026" t="s">
        <v>8362</v>
      </c>
      <c r="O3026" t="s">
        <v>8363</v>
      </c>
      <c r="P3026">
        <v>1.0592058900000001</v>
      </c>
      <c r="Q3026" t="s">
        <v>8364</v>
      </c>
      <c r="R3026" t="s">
        <v>8365</v>
      </c>
      <c r="S3026">
        <v>87533950</v>
      </c>
      <c r="T3026">
        <v>153.05459999999999</v>
      </c>
      <c r="U3026" t="s">
        <v>31</v>
      </c>
      <c r="V3026" t="s">
        <v>6494</v>
      </c>
      <c r="W3026" t="s">
        <v>23</v>
      </c>
    </row>
    <row r="3027" spans="1:23" x14ac:dyDescent="0.4">
      <c r="A3027">
        <v>3026</v>
      </c>
      <c r="B3027">
        <v>1</v>
      </c>
      <c r="C3027">
        <v>1</v>
      </c>
      <c r="D3027">
        <v>1</v>
      </c>
      <c r="E3027">
        <v>1</v>
      </c>
      <c r="F3027">
        <v>0.30947083304057799</v>
      </c>
      <c r="G3027">
        <v>-16.298617068095101</v>
      </c>
      <c r="H3027">
        <v>0.999999999999999</v>
      </c>
      <c r="I3027">
        <v>24.551142681374799</v>
      </c>
      <c r="J3027" t="s">
        <v>4439</v>
      </c>
      <c r="K3027" t="s">
        <v>25</v>
      </c>
      <c r="L3027" t="s">
        <v>8360</v>
      </c>
      <c r="M3027" t="s">
        <v>8361</v>
      </c>
      <c r="N3027" t="s">
        <v>8362</v>
      </c>
      <c r="O3027" t="s">
        <v>8363</v>
      </c>
      <c r="P3027">
        <v>1.0592058900000001</v>
      </c>
      <c r="Q3027" t="s">
        <v>8364</v>
      </c>
      <c r="R3027" t="s">
        <v>8365</v>
      </c>
      <c r="S3027">
        <v>87533950</v>
      </c>
      <c r="T3027">
        <v>153.05459999999999</v>
      </c>
      <c r="U3027" t="s">
        <v>31</v>
      </c>
      <c r="V3027" t="s">
        <v>14548</v>
      </c>
      <c r="W3027" t="s">
        <v>23</v>
      </c>
    </row>
    <row r="3028" spans="1:23" x14ac:dyDescent="0.4">
      <c r="A3028">
        <v>3027</v>
      </c>
      <c r="B3028">
        <v>1</v>
      </c>
      <c r="C3028">
        <v>1</v>
      </c>
      <c r="D3028">
        <v>1</v>
      </c>
      <c r="E3028">
        <v>1</v>
      </c>
      <c r="F3028">
        <v>0.30941728354367598</v>
      </c>
      <c r="G3028">
        <v>-36.887104957254799</v>
      </c>
      <c r="H3028">
        <v>0.999999999999999</v>
      </c>
      <c r="I3028">
        <v>16.242533795401801</v>
      </c>
      <c r="J3028" t="s">
        <v>5353</v>
      </c>
      <c r="K3028" t="s">
        <v>25</v>
      </c>
      <c r="L3028" t="s">
        <v>6368</v>
      </c>
      <c r="M3028" t="s">
        <v>6369</v>
      </c>
      <c r="N3028" t="s">
        <v>6370</v>
      </c>
      <c r="O3028" t="s">
        <v>6371</v>
      </c>
      <c r="P3028">
        <v>1.78963172</v>
      </c>
      <c r="Q3028" t="s">
        <v>6372</v>
      </c>
      <c r="R3028" t="s">
        <v>6373</v>
      </c>
      <c r="S3028">
        <v>43037548670</v>
      </c>
      <c r="T3028">
        <v>209.08083529999999</v>
      </c>
      <c r="U3028" t="s">
        <v>31</v>
      </c>
      <c r="V3028" t="s">
        <v>14549</v>
      </c>
      <c r="W3028" t="s">
        <v>23</v>
      </c>
    </row>
    <row r="3029" spans="1:23" x14ac:dyDescent="0.4">
      <c r="A3029">
        <v>3028</v>
      </c>
      <c r="B3029">
        <v>1</v>
      </c>
      <c r="C3029">
        <v>1</v>
      </c>
      <c r="D3029">
        <v>1</v>
      </c>
      <c r="E3029">
        <v>1</v>
      </c>
      <c r="F3029">
        <v>0.30941728354367598</v>
      </c>
      <c r="G3029">
        <v>-36.887104957254799</v>
      </c>
      <c r="H3029" t="s">
        <v>23</v>
      </c>
      <c r="I3029">
        <v>16.242533795401801</v>
      </c>
      <c r="J3029" t="s">
        <v>5353</v>
      </c>
      <c r="K3029" t="s">
        <v>25</v>
      </c>
      <c r="L3029" t="s">
        <v>6368</v>
      </c>
      <c r="M3029" t="s">
        <v>6369</v>
      </c>
      <c r="N3029" t="s">
        <v>6370</v>
      </c>
      <c r="O3029" t="s">
        <v>6371</v>
      </c>
      <c r="P3029">
        <v>1.78963172</v>
      </c>
      <c r="Q3029" t="s">
        <v>6372</v>
      </c>
      <c r="R3029" t="s">
        <v>6373</v>
      </c>
      <c r="S3029">
        <v>43037548670</v>
      </c>
      <c r="T3029">
        <v>209.08083529999999</v>
      </c>
      <c r="U3029" t="s">
        <v>31</v>
      </c>
      <c r="V3029" t="s">
        <v>6675</v>
      </c>
      <c r="W3029" t="s">
        <v>23</v>
      </c>
    </row>
    <row r="3030" spans="1:23" x14ac:dyDescent="0.4">
      <c r="A3030">
        <v>3029</v>
      </c>
      <c r="B3030">
        <v>1</v>
      </c>
      <c r="C3030">
        <v>1</v>
      </c>
      <c r="D3030">
        <v>1</v>
      </c>
      <c r="E3030">
        <v>1</v>
      </c>
      <c r="F3030">
        <v>0.30927179268362098</v>
      </c>
      <c r="G3030">
        <v>-8.5693030205093095</v>
      </c>
      <c r="H3030">
        <v>0.999999999999999</v>
      </c>
      <c r="I3030">
        <v>63.498749111417403</v>
      </c>
      <c r="J3030" t="s">
        <v>1437</v>
      </c>
      <c r="K3030" t="s">
        <v>25</v>
      </c>
      <c r="L3030" t="s">
        <v>1438</v>
      </c>
      <c r="M3030" t="s">
        <v>1439</v>
      </c>
      <c r="N3030" t="s">
        <v>1440</v>
      </c>
      <c r="O3030" t="s">
        <v>1441</v>
      </c>
      <c r="P3030">
        <v>1.2000000500000001</v>
      </c>
      <c r="Q3030" t="s">
        <v>1442</v>
      </c>
      <c r="R3030" t="s">
        <v>1443</v>
      </c>
      <c r="S3030">
        <v>34380376446</v>
      </c>
      <c r="T3030">
        <v>433.11292329999998</v>
      </c>
      <c r="U3030" t="s">
        <v>31</v>
      </c>
      <c r="V3030" t="s">
        <v>14550</v>
      </c>
      <c r="W3030" t="s">
        <v>23</v>
      </c>
    </row>
    <row r="3031" spans="1:23" x14ac:dyDescent="0.4">
      <c r="A3031">
        <v>3030</v>
      </c>
      <c r="B3031">
        <v>1</v>
      </c>
      <c r="C3031">
        <v>1</v>
      </c>
      <c r="D3031">
        <v>1</v>
      </c>
      <c r="E3031">
        <v>1</v>
      </c>
      <c r="F3031">
        <v>0.30927179268362098</v>
      </c>
      <c r="G3031">
        <v>-8.5693030205093095</v>
      </c>
      <c r="H3031" t="s">
        <v>23</v>
      </c>
      <c r="I3031">
        <v>63.498749111417403</v>
      </c>
      <c r="J3031" t="s">
        <v>1437</v>
      </c>
      <c r="K3031" t="s">
        <v>25</v>
      </c>
      <c r="L3031" t="s">
        <v>1438</v>
      </c>
      <c r="M3031" t="s">
        <v>1439</v>
      </c>
      <c r="N3031" t="s">
        <v>1440</v>
      </c>
      <c r="O3031" t="s">
        <v>1441</v>
      </c>
      <c r="P3031">
        <v>1.2000000500000001</v>
      </c>
      <c r="Q3031" t="s">
        <v>1442</v>
      </c>
      <c r="R3031" t="s">
        <v>1443</v>
      </c>
      <c r="S3031">
        <v>34380376446</v>
      </c>
      <c r="T3031">
        <v>433.11292329999998</v>
      </c>
      <c r="U3031" t="s">
        <v>31</v>
      </c>
      <c r="V3031" t="s">
        <v>5475</v>
      </c>
      <c r="W3031" t="s">
        <v>23</v>
      </c>
    </row>
    <row r="3032" spans="1:23" x14ac:dyDescent="0.4">
      <c r="A3032">
        <v>3031</v>
      </c>
      <c r="B3032">
        <v>1</v>
      </c>
      <c r="C3032">
        <v>2</v>
      </c>
      <c r="D3032">
        <v>1</v>
      </c>
      <c r="E3032">
        <v>2</v>
      </c>
      <c r="F3032">
        <v>0.30882346550595902</v>
      </c>
      <c r="G3032">
        <v>-22.7560323406578</v>
      </c>
      <c r="H3032">
        <v>0.97939698492462302</v>
      </c>
      <c r="I3032">
        <v>7.4352338548246397</v>
      </c>
      <c r="J3032" t="s">
        <v>3242</v>
      </c>
      <c r="K3032" t="s">
        <v>25</v>
      </c>
      <c r="L3032" t="s">
        <v>3243</v>
      </c>
      <c r="M3032" t="s">
        <v>3244</v>
      </c>
      <c r="N3032" t="s">
        <v>3245</v>
      </c>
      <c r="O3032" t="s">
        <v>3246</v>
      </c>
      <c r="P3032">
        <v>2</v>
      </c>
      <c r="Q3032" t="s">
        <v>3247</v>
      </c>
      <c r="R3032" t="s">
        <v>3248</v>
      </c>
      <c r="S3032">
        <v>222226814</v>
      </c>
      <c r="T3032">
        <v>289.07066459999999</v>
      </c>
      <c r="U3032" t="s">
        <v>31</v>
      </c>
      <c r="V3032" t="s">
        <v>14551</v>
      </c>
      <c r="W3032" t="s">
        <v>23</v>
      </c>
    </row>
    <row r="3033" spans="1:23" x14ac:dyDescent="0.4">
      <c r="A3033">
        <v>3032</v>
      </c>
      <c r="B3033">
        <v>1</v>
      </c>
      <c r="C3033">
        <v>1</v>
      </c>
      <c r="D3033">
        <v>1</v>
      </c>
      <c r="E3033">
        <v>1</v>
      </c>
      <c r="F3033">
        <v>0.308576204750246</v>
      </c>
      <c r="G3033">
        <v>-27.198729936535099</v>
      </c>
      <c r="H3033">
        <v>0.999999999999999</v>
      </c>
      <c r="I3033">
        <v>50.231181422203797</v>
      </c>
      <c r="J3033" t="s">
        <v>3916</v>
      </c>
      <c r="K3033" t="s">
        <v>25</v>
      </c>
      <c r="L3033" t="s">
        <v>7121</v>
      </c>
      <c r="M3033" t="s">
        <v>7122</v>
      </c>
      <c r="N3033" t="s">
        <v>7123</v>
      </c>
      <c r="O3033" t="s">
        <v>7124</v>
      </c>
      <c r="P3033">
        <v>1.64881444</v>
      </c>
      <c r="Q3033" t="s">
        <v>7125</v>
      </c>
      <c r="R3033" t="s">
        <v>7126</v>
      </c>
      <c r="S3033">
        <v>34446944638</v>
      </c>
      <c r="T3033">
        <v>149.05970600000001</v>
      </c>
      <c r="U3033" t="s">
        <v>31</v>
      </c>
      <c r="V3033" t="s">
        <v>14552</v>
      </c>
      <c r="W3033" t="s">
        <v>23</v>
      </c>
    </row>
    <row r="3034" spans="1:23" x14ac:dyDescent="0.4">
      <c r="A3034">
        <v>3033</v>
      </c>
      <c r="B3034">
        <v>1</v>
      </c>
      <c r="C3034">
        <v>1</v>
      </c>
      <c r="D3034">
        <v>1</v>
      </c>
      <c r="E3034">
        <v>1</v>
      </c>
      <c r="F3034">
        <v>0.308576204750246</v>
      </c>
      <c r="G3034">
        <v>-27.198729936535099</v>
      </c>
      <c r="H3034" t="s">
        <v>23</v>
      </c>
      <c r="I3034">
        <v>50.231181422203797</v>
      </c>
      <c r="J3034" t="s">
        <v>3916</v>
      </c>
      <c r="K3034" t="s">
        <v>25</v>
      </c>
      <c r="L3034" t="s">
        <v>7121</v>
      </c>
      <c r="M3034" t="s">
        <v>7122</v>
      </c>
      <c r="N3034" t="s">
        <v>7123</v>
      </c>
      <c r="O3034" t="s">
        <v>7124</v>
      </c>
      <c r="P3034">
        <v>1.64881444</v>
      </c>
      <c r="Q3034" t="s">
        <v>7125</v>
      </c>
      <c r="R3034" t="s">
        <v>7126</v>
      </c>
      <c r="S3034">
        <v>34446944638</v>
      </c>
      <c r="T3034">
        <v>149.05970600000001</v>
      </c>
      <c r="U3034" t="s">
        <v>31</v>
      </c>
      <c r="V3034" t="s">
        <v>3924</v>
      </c>
      <c r="W3034" t="s">
        <v>23</v>
      </c>
    </row>
    <row r="3035" spans="1:23" x14ac:dyDescent="0.4">
      <c r="A3035">
        <v>3034</v>
      </c>
      <c r="B3035">
        <v>1</v>
      </c>
      <c r="C3035">
        <v>1</v>
      </c>
      <c r="D3035">
        <v>1</v>
      </c>
      <c r="E3035">
        <v>1</v>
      </c>
      <c r="F3035">
        <v>0.30850660421707998</v>
      </c>
      <c r="G3035">
        <v>-7.3595305014969599</v>
      </c>
      <c r="H3035" t="s">
        <v>23</v>
      </c>
      <c r="I3035">
        <v>33.405088145618599</v>
      </c>
      <c r="J3035" t="s">
        <v>1437</v>
      </c>
      <c r="K3035" t="s">
        <v>25</v>
      </c>
      <c r="L3035" t="s">
        <v>14553</v>
      </c>
      <c r="M3035" t="s">
        <v>14554</v>
      </c>
      <c r="N3035" t="s">
        <v>14555</v>
      </c>
      <c r="O3035" t="s">
        <v>14556</v>
      </c>
      <c r="P3035">
        <v>0.20000000300000001</v>
      </c>
      <c r="Q3035" t="s">
        <v>14557</v>
      </c>
      <c r="R3035" t="s">
        <v>14558</v>
      </c>
      <c r="S3035">
        <v>87746942</v>
      </c>
      <c r="T3035">
        <v>433.11292329999998</v>
      </c>
      <c r="U3035" t="s">
        <v>31</v>
      </c>
      <c r="V3035" t="s">
        <v>9268</v>
      </c>
      <c r="W3035" t="s">
        <v>23</v>
      </c>
    </row>
    <row r="3036" spans="1:23" x14ac:dyDescent="0.4">
      <c r="A3036">
        <v>3035</v>
      </c>
      <c r="B3036">
        <v>1</v>
      </c>
      <c r="C3036">
        <v>1</v>
      </c>
      <c r="D3036">
        <v>1</v>
      </c>
      <c r="E3036">
        <v>1</v>
      </c>
      <c r="F3036">
        <v>0.30850660421707998</v>
      </c>
      <c r="G3036">
        <v>-7.3595305014969599</v>
      </c>
      <c r="H3036">
        <v>0.99949748743718503</v>
      </c>
      <c r="I3036">
        <v>33.405088145618599</v>
      </c>
      <c r="J3036" t="s">
        <v>1437</v>
      </c>
      <c r="K3036" t="s">
        <v>25</v>
      </c>
      <c r="L3036" t="s">
        <v>14553</v>
      </c>
      <c r="M3036" t="s">
        <v>14554</v>
      </c>
      <c r="N3036" t="s">
        <v>14555</v>
      </c>
      <c r="O3036" t="s">
        <v>14556</v>
      </c>
      <c r="P3036">
        <v>0.20000000300000001</v>
      </c>
      <c r="Q3036" t="s">
        <v>14557</v>
      </c>
      <c r="R3036" t="s">
        <v>14558</v>
      </c>
      <c r="S3036">
        <v>87746942</v>
      </c>
      <c r="T3036">
        <v>433.11292329999998</v>
      </c>
      <c r="U3036" t="s">
        <v>31</v>
      </c>
      <c r="V3036" t="s">
        <v>14559</v>
      </c>
      <c r="W3036" t="s">
        <v>23</v>
      </c>
    </row>
    <row r="3037" spans="1:23" x14ac:dyDescent="0.4">
      <c r="A3037">
        <v>3036</v>
      </c>
      <c r="B3037">
        <v>1</v>
      </c>
      <c r="C3037">
        <v>2</v>
      </c>
      <c r="D3037">
        <v>1</v>
      </c>
      <c r="E3037">
        <v>1</v>
      </c>
      <c r="F3037">
        <v>0.30812162045181102</v>
      </c>
      <c r="G3037">
        <v>-5.55011671548574</v>
      </c>
      <c r="H3037" t="s">
        <v>23</v>
      </c>
      <c r="I3037">
        <v>31.459734013786299</v>
      </c>
      <c r="J3037" t="s">
        <v>1785</v>
      </c>
      <c r="K3037" t="s">
        <v>25</v>
      </c>
      <c r="L3037" t="s">
        <v>14161</v>
      </c>
      <c r="M3037" t="s">
        <v>14162</v>
      </c>
      <c r="N3037" t="s">
        <v>14163</v>
      </c>
      <c r="O3037" t="s">
        <v>14164</v>
      </c>
      <c r="P3037">
        <v>2.5</v>
      </c>
      <c r="Q3037" t="s">
        <v>14165</v>
      </c>
      <c r="R3037" t="s">
        <v>14166</v>
      </c>
      <c r="S3037">
        <v>121563518</v>
      </c>
      <c r="T3037">
        <v>255.0651853</v>
      </c>
      <c r="U3037" t="s">
        <v>31</v>
      </c>
      <c r="V3037" t="s">
        <v>7400</v>
      </c>
      <c r="W3037" t="s">
        <v>23</v>
      </c>
    </row>
    <row r="3038" spans="1:23" x14ac:dyDescent="0.4">
      <c r="A3038">
        <v>3037</v>
      </c>
      <c r="B3038">
        <v>1</v>
      </c>
      <c r="C3038">
        <v>2</v>
      </c>
      <c r="D3038">
        <v>1</v>
      </c>
      <c r="E3038">
        <v>1</v>
      </c>
      <c r="F3038">
        <v>0.30812162045181102</v>
      </c>
      <c r="G3038">
        <v>-5.55011671548574</v>
      </c>
      <c r="H3038">
        <v>0.999999999999999</v>
      </c>
      <c r="I3038">
        <v>31.459734013786299</v>
      </c>
      <c r="J3038" t="s">
        <v>1785</v>
      </c>
      <c r="K3038" t="s">
        <v>25</v>
      </c>
      <c r="L3038" t="s">
        <v>14161</v>
      </c>
      <c r="M3038" t="s">
        <v>14162</v>
      </c>
      <c r="N3038" t="s">
        <v>14163</v>
      </c>
      <c r="O3038" t="s">
        <v>14164</v>
      </c>
      <c r="P3038">
        <v>2.5</v>
      </c>
      <c r="Q3038" t="s">
        <v>14165</v>
      </c>
      <c r="R3038" t="s">
        <v>14166</v>
      </c>
      <c r="S3038">
        <v>121563518</v>
      </c>
      <c r="T3038">
        <v>255.0651853</v>
      </c>
      <c r="U3038" t="s">
        <v>31</v>
      </c>
      <c r="V3038" t="s">
        <v>14560</v>
      </c>
      <c r="W3038" t="s">
        <v>23</v>
      </c>
    </row>
    <row r="3039" spans="1:23" x14ac:dyDescent="0.4">
      <c r="A3039">
        <v>3038</v>
      </c>
      <c r="B3039">
        <v>1</v>
      </c>
      <c r="C3039">
        <v>1</v>
      </c>
      <c r="D3039">
        <v>1</v>
      </c>
      <c r="E3039">
        <v>1</v>
      </c>
      <c r="F3039">
        <v>0.308058214457057</v>
      </c>
      <c r="G3039">
        <v>-23.055313067693302</v>
      </c>
      <c r="H3039">
        <v>0.999999999999999</v>
      </c>
      <c r="I3039">
        <v>9.3297645787795904</v>
      </c>
      <c r="J3039" t="s">
        <v>1532</v>
      </c>
      <c r="K3039" t="s">
        <v>25</v>
      </c>
      <c r="L3039" t="s">
        <v>2660</v>
      </c>
      <c r="M3039" t="s">
        <v>2661</v>
      </c>
      <c r="N3039" t="s">
        <v>2662</v>
      </c>
      <c r="O3039" t="s">
        <v>2663</v>
      </c>
      <c r="P3039">
        <v>1</v>
      </c>
      <c r="Q3039" t="s">
        <v>2664</v>
      </c>
      <c r="R3039" t="s">
        <v>2665</v>
      </c>
      <c r="S3039">
        <v>20496442</v>
      </c>
      <c r="T3039">
        <v>757.19744079999998</v>
      </c>
      <c r="U3039" t="s">
        <v>31</v>
      </c>
      <c r="V3039" t="s">
        <v>14561</v>
      </c>
      <c r="W3039" t="s">
        <v>23</v>
      </c>
    </row>
    <row r="3040" spans="1:23" x14ac:dyDescent="0.4">
      <c r="A3040">
        <v>3039</v>
      </c>
      <c r="B3040">
        <v>1</v>
      </c>
      <c r="C3040">
        <v>1</v>
      </c>
      <c r="D3040">
        <v>1</v>
      </c>
      <c r="E3040">
        <v>1</v>
      </c>
      <c r="F3040">
        <v>0.308058214457057</v>
      </c>
      <c r="G3040">
        <v>-23.055313067693302</v>
      </c>
      <c r="H3040" t="s">
        <v>23</v>
      </c>
      <c r="I3040">
        <v>9.3297645787795904</v>
      </c>
      <c r="J3040" t="s">
        <v>1532</v>
      </c>
      <c r="K3040" t="s">
        <v>25</v>
      </c>
      <c r="L3040" t="s">
        <v>2660</v>
      </c>
      <c r="M3040" t="s">
        <v>2661</v>
      </c>
      <c r="N3040" t="s">
        <v>2662</v>
      </c>
      <c r="O3040" t="s">
        <v>2663</v>
      </c>
      <c r="P3040">
        <v>1</v>
      </c>
      <c r="Q3040" t="s">
        <v>2664</v>
      </c>
      <c r="R3040" t="s">
        <v>2665</v>
      </c>
      <c r="S3040">
        <v>20496442</v>
      </c>
      <c r="T3040">
        <v>757.19744079999998</v>
      </c>
      <c r="U3040" t="s">
        <v>31</v>
      </c>
      <c r="V3040" t="s">
        <v>4724</v>
      </c>
      <c r="W3040" t="s">
        <v>23</v>
      </c>
    </row>
    <row r="3041" spans="1:23" x14ac:dyDescent="0.4">
      <c r="A3041">
        <v>3040</v>
      </c>
      <c r="B3041">
        <v>1</v>
      </c>
      <c r="C3041">
        <v>2</v>
      </c>
      <c r="D3041">
        <v>1</v>
      </c>
      <c r="E3041">
        <v>2</v>
      </c>
      <c r="F3041">
        <v>0.30757060168961597</v>
      </c>
      <c r="G3041">
        <v>-530.53457824558598</v>
      </c>
      <c r="H3041">
        <v>1.95979899497487E-2</v>
      </c>
      <c r="I3041">
        <v>12.872536085160901</v>
      </c>
      <c r="J3041" t="s">
        <v>3540</v>
      </c>
      <c r="K3041" t="s">
        <v>25</v>
      </c>
      <c r="L3041" t="s">
        <v>3541</v>
      </c>
      <c r="M3041" t="s">
        <v>3542</v>
      </c>
      <c r="N3041" t="s">
        <v>28</v>
      </c>
      <c r="O3041" t="s">
        <v>3543</v>
      </c>
      <c r="P3041">
        <v>5.5999999000000003</v>
      </c>
      <c r="Q3041" t="s">
        <v>3544</v>
      </c>
      <c r="R3041" t="s">
        <v>3545</v>
      </c>
      <c r="S3041">
        <v>3178562</v>
      </c>
      <c r="T3041">
        <v>741.22365549999995</v>
      </c>
      <c r="U3041" t="s">
        <v>31</v>
      </c>
      <c r="V3041" t="s">
        <v>14562</v>
      </c>
      <c r="W3041" t="s">
        <v>23</v>
      </c>
    </row>
    <row r="3042" spans="1:23" x14ac:dyDescent="0.4">
      <c r="A3042">
        <v>3041</v>
      </c>
      <c r="B3042">
        <v>1</v>
      </c>
      <c r="C3042">
        <v>3</v>
      </c>
      <c r="D3042">
        <v>1</v>
      </c>
      <c r="E3042">
        <v>1</v>
      </c>
      <c r="F3042">
        <v>0.30731609036674401</v>
      </c>
      <c r="G3042">
        <v>-4.9295316452636504</v>
      </c>
      <c r="H3042" t="s">
        <v>23</v>
      </c>
      <c r="I3042">
        <v>18.063666813545701</v>
      </c>
      <c r="J3042" t="s">
        <v>908</v>
      </c>
      <c r="K3042" t="s">
        <v>25</v>
      </c>
      <c r="L3042" t="s">
        <v>909</v>
      </c>
      <c r="M3042" t="s">
        <v>910</v>
      </c>
      <c r="N3042" t="s">
        <v>911</v>
      </c>
      <c r="O3042" t="s">
        <v>912</v>
      </c>
      <c r="P3042">
        <v>0.40000000600000002</v>
      </c>
      <c r="Q3042" t="s">
        <v>913</v>
      </c>
      <c r="R3042" t="s">
        <v>914</v>
      </c>
      <c r="S3042">
        <v>34615519614</v>
      </c>
      <c r="T3042">
        <v>465.10275000000001</v>
      </c>
      <c r="U3042" t="s">
        <v>31</v>
      </c>
      <c r="V3042" t="s">
        <v>1374</v>
      </c>
      <c r="W3042" t="s">
        <v>23</v>
      </c>
    </row>
    <row r="3043" spans="1:23" x14ac:dyDescent="0.4">
      <c r="A3043">
        <v>3042</v>
      </c>
      <c r="B3043">
        <v>1</v>
      </c>
      <c r="C3043">
        <v>3</v>
      </c>
      <c r="D3043">
        <v>1</v>
      </c>
      <c r="E3043">
        <v>1</v>
      </c>
      <c r="F3043">
        <v>0.30731609036674401</v>
      </c>
      <c r="G3043">
        <v>-4.9295316452636504</v>
      </c>
      <c r="H3043">
        <v>0.999999999999999</v>
      </c>
      <c r="I3043">
        <v>18.063666813545701</v>
      </c>
      <c r="J3043" t="s">
        <v>908</v>
      </c>
      <c r="K3043" t="s">
        <v>25</v>
      </c>
      <c r="L3043" t="s">
        <v>909</v>
      </c>
      <c r="M3043" t="s">
        <v>910</v>
      </c>
      <c r="N3043" t="s">
        <v>911</v>
      </c>
      <c r="O3043" t="s">
        <v>912</v>
      </c>
      <c r="P3043">
        <v>0.40000000600000002</v>
      </c>
      <c r="Q3043" t="s">
        <v>913</v>
      </c>
      <c r="R3043" t="s">
        <v>914</v>
      </c>
      <c r="S3043">
        <v>34615519614</v>
      </c>
      <c r="T3043">
        <v>465.10275000000001</v>
      </c>
      <c r="U3043" t="s">
        <v>31</v>
      </c>
      <c r="V3043" t="s">
        <v>14563</v>
      </c>
      <c r="W3043" t="s">
        <v>23</v>
      </c>
    </row>
    <row r="3044" spans="1:23" x14ac:dyDescent="0.4">
      <c r="A3044">
        <v>3043</v>
      </c>
      <c r="B3044">
        <v>1</v>
      </c>
      <c r="C3044">
        <v>1</v>
      </c>
      <c r="D3044">
        <v>1</v>
      </c>
      <c r="E3044">
        <v>1</v>
      </c>
      <c r="F3044">
        <v>0.306861014559212</v>
      </c>
      <c r="G3044">
        <v>-10.271122964601799</v>
      </c>
      <c r="H3044" t="s">
        <v>23</v>
      </c>
      <c r="I3044">
        <v>16.6109675100715</v>
      </c>
      <c r="J3044" t="s">
        <v>1964</v>
      </c>
      <c r="K3044" t="s">
        <v>25</v>
      </c>
      <c r="L3044" t="s">
        <v>3555</v>
      </c>
      <c r="M3044" t="s">
        <v>3556</v>
      </c>
      <c r="N3044" t="s">
        <v>3557</v>
      </c>
      <c r="O3044" t="s">
        <v>3558</v>
      </c>
      <c r="P3044">
        <v>-0.5</v>
      </c>
      <c r="Q3044" t="s">
        <v>3559</v>
      </c>
      <c r="R3044" t="s">
        <v>3560</v>
      </c>
      <c r="S3044">
        <v>3989622</v>
      </c>
      <c r="T3044">
        <v>593.1864822</v>
      </c>
      <c r="U3044" t="s">
        <v>31</v>
      </c>
      <c r="V3044" t="s">
        <v>12181</v>
      </c>
      <c r="W3044" t="s">
        <v>23</v>
      </c>
    </row>
    <row r="3045" spans="1:23" x14ac:dyDescent="0.4">
      <c r="A3045">
        <v>3044</v>
      </c>
      <c r="B3045">
        <v>1</v>
      </c>
      <c r="C3045">
        <v>1</v>
      </c>
      <c r="D3045">
        <v>1</v>
      </c>
      <c r="E3045">
        <v>1</v>
      </c>
      <c r="F3045">
        <v>0.306861014559212</v>
      </c>
      <c r="G3045">
        <v>-10.271122964601799</v>
      </c>
      <c r="H3045">
        <v>0.999999999999999</v>
      </c>
      <c r="I3045">
        <v>16.6109675100715</v>
      </c>
      <c r="J3045" t="s">
        <v>1964</v>
      </c>
      <c r="K3045" t="s">
        <v>25</v>
      </c>
      <c r="L3045" t="s">
        <v>3555</v>
      </c>
      <c r="M3045" t="s">
        <v>3556</v>
      </c>
      <c r="N3045" t="s">
        <v>3557</v>
      </c>
      <c r="O3045" t="s">
        <v>3558</v>
      </c>
      <c r="P3045">
        <v>-0.5</v>
      </c>
      <c r="Q3045" t="s">
        <v>3559</v>
      </c>
      <c r="R3045" t="s">
        <v>3560</v>
      </c>
      <c r="S3045">
        <v>3989622</v>
      </c>
      <c r="T3045">
        <v>593.1864822</v>
      </c>
      <c r="U3045" t="s">
        <v>31</v>
      </c>
      <c r="V3045" t="s">
        <v>14564</v>
      </c>
      <c r="W3045" t="s">
        <v>23</v>
      </c>
    </row>
    <row r="3046" spans="1:23" x14ac:dyDescent="0.4">
      <c r="A3046">
        <v>3045</v>
      </c>
      <c r="B3046">
        <v>1</v>
      </c>
      <c r="C3046">
        <v>1</v>
      </c>
      <c r="D3046">
        <v>1</v>
      </c>
      <c r="E3046">
        <v>1</v>
      </c>
      <c r="F3046">
        <v>0.30664829965192902</v>
      </c>
      <c r="G3046">
        <v>-7.2206845965860103</v>
      </c>
      <c r="H3046" t="s">
        <v>23</v>
      </c>
      <c r="I3046">
        <v>17.556166898184301</v>
      </c>
      <c r="J3046" t="s">
        <v>3030</v>
      </c>
      <c r="K3046" t="s">
        <v>25</v>
      </c>
      <c r="L3046" t="s">
        <v>3031</v>
      </c>
      <c r="M3046" t="s">
        <v>3032</v>
      </c>
      <c r="N3046" t="s">
        <v>3033</v>
      </c>
      <c r="O3046" t="s">
        <v>3034</v>
      </c>
      <c r="P3046">
        <v>-1</v>
      </c>
      <c r="Q3046" t="s">
        <v>3035</v>
      </c>
      <c r="R3046" t="s">
        <v>3036</v>
      </c>
      <c r="S3046">
        <v>8677548158</v>
      </c>
      <c r="T3046">
        <v>625.17631140000003</v>
      </c>
      <c r="U3046" t="s">
        <v>31</v>
      </c>
      <c r="V3046" t="s">
        <v>3037</v>
      </c>
      <c r="W3046" t="s">
        <v>23</v>
      </c>
    </row>
    <row r="3047" spans="1:23" x14ac:dyDescent="0.4">
      <c r="A3047">
        <v>3046</v>
      </c>
      <c r="B3047">
        <v>1</v>
      </c>
      <c r="C3047">
        <v>1</v>
      </c>
      <c r="D3047">
        <v>1</v>
      </c>
      <c r="E3047">
        <v>1</v>
      </c>
      <c r="F3047">
        <v>0.30664829965192902</v>
      </c>
      <c r="G3047">
        <v>-7.2206845965860103</v>
      </c>
      <c r="H3047">
        <v>0.999999999999999</v>
      </c>
      <c r="I3047">
        <v>17.556166898184301</v>
      </c>
      <c r="J3047" t="s">
        <v>3030</v>
      </c>
      <c r="K3047" t="s">
        <v>25</v>
      </c>
      <c r="L3047" t="s">
        <v>3031</v>
      </c>
      <c r="M3047" t="s">
        <v>3032</v>
      </c>
      <c r="N3047" t="s">
        <v>3033</v>
      </c>
      <c r="O3047" t="s">
        <v>3034</v>
      </c>
      <c r="P3047">
        <v>-1</v>
      </c>
      <c r="Q3047" t="s">
        <v>3035</v>
      </c>
      <c r="R3047" t="s">
        <v>3036</v>
      </c>
      <c r="S3047">
        <v>8677548158</v>
      </c>
      <c r="T3047">
        <v>625.17631140000003</v>
      </c>
      <c r="U3047" t="s">
        <v>31</v>
      </c>
      <c r="V3047" t="s">
        <v>14565</v>
      </c>
      <c r="W3047" t="s">
        <v>23</v>
      </c>
    </row>
    <row r="3048" spans="1:23" x14ac:dyDescent="0.4">
      <c r="A3048">
        <v>3047</v>
      </c>
      <c r="B3048">
        <v>1</v>
      </c>
      <c r="C3048">
        <v>1</v>
      </c>
      <c r="D3048">
        <v>1</v>
      </c>
      <c r="E3048">
        <v>1</v>
      </c>
      <c r="F3048">
        <v>0.30655156124850702</v>
      </c>
      <c r="G3048">
        <v>-19.9779739003889</v>
      </c>
      <c r="H3048">
        <v>0.99949748743718503</v>
      </c>
      <c r="I3048">
        <v>21.963210457586101</v>
      </c>
      <c r="J3048" t="s">
        <v>1074</v>
      </c>
      <c r="K3048" t="s">
        <v>25</v>
      </c>
      <c r="L3048" t="s">
        <v>13383</v>
      </c>
      <c r="M3048" t="s">
        <v>13384</v>
      </c>
      <c r="N3048" t="s">
        <v>13385</v>
      </c>
      <c r="O3048" t="s">
        <v>13386</v>
      </c>
      <c r="P3048">
        <v>-2.5999998999999998</v>
      </c>
      <c r="Q3048" t="s">
        <v>13387</v>
      </c>
      <c r="R3048" t="s">
        <v>13388</v>
      </c>
      <c r="S3048">
        <v>19972474</v>
      </c>
      <c r="T3048">
        <v>611.16066130000002</v>
      </c>
      <c r="U3048" t="s">
        <v>31</v>
      </c>
      <c r="V3048" t="s">
        <v>14566</v>
      </c>
      <c r="W3048" t="s">
        <v>23</v>
      </c>
    </row>
    <row r="3049" spans="1:23" x14ac:dyDescent="0.4">
      <c r="A3049">
        <v>3048</v>
      </c>
      <c r="B3049">
        <v>1</v>
      </c>
      <c r="C3049">
        <v>1</v>
      </c>
      <c r="D3049">
        <v>1</v>
      </c>
      <c r="E3049">
        <v>1</v>
      </c>
      <c r="F3049">
        <v>0.30655156124850702</v>
      </c>
      <c r="G3049">
        <v>-19.9779739003889</v>
      </c>
      <c r="H3049" t="s">
        <v>23</v>
      </c>
      <c r="I3049">
        <v>21.963210457586101</v>
      </c>
      <c r="J3049" t="s">
        <v>1074</v>
      </c>
      <c r="K3049" t="s">
        <v>25</v>
      </c>
      <c r="L3049" t="s">
        <v>13383</v>
      </c>
      <c r="M3049" t="s">
        <v>13384</v>
      </c>
      <c r="N3049" t="s">
        <v>13385</v>
      </c>
      <c r="O3049" t="s">
        <v>13386</v>
      </c>
      <c r="P3049">
        <v>-2.5999998999999998</v>
      </c>
      <c r="Q3049" t="s">
        <v>13387</v>
      </c>
      <c r="R3049" t="s">
        <v>13388</v>
      </c>
      <c r="S3049">
        <v>19972474</v>
      </c>
      <c r="T3049">
        <v>611.16066130000002</v>
      </c>
      <c r="U3049" t="s">
        <v>31</v>
      </c>
      <c r="V3049" t="s">
        <v>14567</v>
      </c>
      <c r="W3049" t="s">
        <v>23</v>
      </c>
    </row>
    <row r="3050" spans="1:23" x14ac:dyDescent="0.4">
      <c r="A3050">
        <v>3049</v>
      </c>
      <c r="B3050">
        <v>1</v>
      </c>
      <c r="C3050">
        <v>3</v>
      </c>
      <c r="D3050">
        <v>1</v>
      </c>
      <c r="E3050">
        <v>3</v>
      </c>
      <c r="F3050">
        <v>0.30591620508867701</v>
      </c>
      <c r="G3050">
        <v>-18.182948034392101</v>
      </c>
      <c r="H3050">
        <v>0.37939698492462298</v>
      </c>
      <c r="I3050">
        <v>19.032162694739899</v>
      </c>
      <c r="J3050" t="s">
        <v>2580</v>
      </c>
      <c r="K3050" t="s">
        <v>25</v>
      </c>
      <c r="L3050" t="s">
        <v>14364</v>
      </c>
      <c r="M3050" t="s">
        <v>14365</v>
      </c>
      <c r="N3050" t="s">
        <v>14366</v>
      </c>
      <c r="O3050" t="s">
        <v>14367</v>
      </c>
      <c r="P3050">
        <v>2.5</v>
      </c>
      <c r="Q3050" t="s">
        <v>14368</v>
      </c>
      <c r="R3050" t="s">
        <v>14369</v>
      </c>
      <c r="S3050">
        <v>3719238</v>
      </c>
      <c r="T3050">
        <v>781.47326869999995</v>
      </c>
      <c r="U3050" t="s">
        <v>31</v>
      </c>
      <c r="V3050" t="s">
        <v>14568</v>
      </c>
      <c r="W3050" t="s">
        <v>23</v>
      </c>
    </row>
    <row r="3051" spans="1:23" x14ac:dyDescent="0.4">
      <c r="A3051">
        <v>3050</v>
      </c>
      <c r="B3051">
        <v>1</v>
      </c>
      <c r="C3051">
        <v>1</v>
      </c>
      <c r="D3051">
        <v>1</v>
      </c>
      <c r="E3051">
        <v>1</v>
      </c>
      <c r="F3051">
        <v>0.304922400044563</v>
      </c>
      <c r="G3051">
        <v>-23.623314761905402</v>
      </c>
      <c r="H3051">
        <v>0.999999999999999</v>
      </c>
      <c r="I3051">
        <v>14.6490996923051</v>
      </c>
      <c r="J3051" t="s">
        <v>1502</v>
      </c>
      <c r="K3051" t="s">
        <v>25</v>
      </c>
      <c r="L3051" t="s">
        <v>1503</v>
      </c>
      <c r="M3051" t="s">
        <v>1504</v>
      </c>
      <c r="N3051" t="s">
        <v>1505</v>
      </c>
      <c r="O3051" t="s">
        <v>1506</v>
      </c>
      <c r="P3051">
        <v>1.65783072</v>
      </c>
      <c r="Q3051" t="s">
        <v>1507</v>
      </c>
      <c r="R3051" t="s">
        <v>1508</v>
      </c>
      <c r="S3051">
        <v>86829414</v>
      </c>
      <c r="T3051">
        <v>146.06003999999999</v>
      </c>
      <c r="U3051" t="s">
        <v>31</v>
      </c>
      <c r="V3051" t="s">
        <v>14569</v>
      </c>
      <c r="W3051" t="s">
        <v>23</v>
      </c>
    </row>
    <row r="3052" spans="1:23" x14ac:dyDescent="0.4">
      <c r="A3052">
        <v>3051</v>
      </c>
      <c r="B3052">
        <v>1</v>
      </c>
      <c r="C3052">
        <v>1</v>
      </c>
      <c r="D3052">
        <v>1</v>
      </c>
      <c r="E3052">
        <v>1</v>
      </c>
      <c r="F3052">
        <v>0.304922400044563</v>
      </c>
      <c r="G3052">
        <v>-23.623314761905402</v>
      </c>
      <c r="H3052" t="s">
        <v>23</v>
      </c>
      <c r="I3052">
        <v>14.6490996923051</v>
      </c>
      <c r="J3052" t="s">
        <v>1502</v>
      </c>
      <c r="K3052" t="s">
        <v>25</v>
      </c>
      <c r="L3052" t="s">
        <v>1503</v>
      </c>
      <c r="M3052" t="s">
        <v>1504</v>
      </c>
      <c r="N3052" t="s">
        <v>1505</v>
      </c>
      <c r="O3052" t="s">
        <v>1506</v>
      </c>
      <c r="P3052">
        <v>1.65783072</v>
      </c>
      <c r="Q3052" t="s">
        <v>1507</v>
      </c>
      <c r="R3052" t="s">
        <v>1508</v>
      </c>
      <c r="S3052">
        <v>86829414</v>
      </c>
      <c r="T3052">
        <v>146.06003999999999</v>
      </c>
      <c r="U3052" t="s">
        <v>31</v>
      </c>
      <c r="V3052" t="s">
        <v>4762</v>
      </c>
      <c r="W3052" t="s">
        <v>23</v>
      </c>
    </row>
    <row r="3053" spans="1:23" x14ac:dyDescent="0.4">
      <c r="A3053">
        <v>3052</v>
      </c>
      <c r="B3053">
        <v>1</v>
      </c>
      <c r="C3053">
        <v>1</v>
      </c>
      <c r="D3053">
        <v>1</v>
      </c>
      <c r="E3053">
        <v>1</v>
      </c>
      <c r="F3053">
        <v>0.304560338152843</v>
      </c>
      <c r="G3053">
        <v>-10.052172766467599</v>
      </c>
      <c r="H3053" t="s">
        <v>23</v>
      </c>
      <c r="I3053">
        <v>56.440835992759403</v>
      </c>
      <c r="J3053" t="s">
        <v>1973</v>
      </c>
      <c r="K3053" t="s">
        <v>25</v>
      </c>
      <c r="L3053" t="s">
        <v>1974</v>
      </c>
      <c r="M3053" t="s">
        <v>1975</v>
      </c>
      <c r="N3053" t="s">
        <v>1976</v>
      </c>
      <c r="O3053" t="s">
        <v>1977</v>
      </c>
      <c r="P3053">
        <v>1.36698294</v>
      </c>
      <c r="Q3053" t="s">
        <v>1978</v>
      </c>
      <c r="R3053" t="s">
        <v>1979</v>
      </c>
      <c r="S3053">
        <v>255847294</v>
      </c>
      <c r="T3053">
        <v>303.04993000000002</v>
      </c>
      <c r="U3053" t="s">
        <v>31</v>
      </c>
      <c r="V3053" t="s">
        <v>6743</v>
      </c>
      <c r="W3053" t="s">
        <v>23</v>
      </c>
    </row>
    <row r="3054" spans="1:23" x14ac:dyDescent="0.4">
      <c r="A3054">
        <v>3053</v>
      </c>
      <c r="B3054">
        <v>1</v>
      </c>
      <c r="C3054">
        <v>1</v>
      </c>
      <c r="D3054">
        <v>1</v>
      </c>
      <c r="E3054">
        <v>1</v>
      </c>
      <c r="F3054">
        <v>0.304560338152843</v>
      </c>
      <c r="G3054">
        <v>-10.052172766467599</v>
      </c>
      <c r="H3054">
        <v>0.999999999999999</v>
      </c>
      <c r="I3054">
        <v>56.440835992759403</v>
      </c>
      <c r="J3054" t="s">
        <v>1973</v>
      </c>
      <c r="K3054" t="s">
        <v>25</v>
      </c>
      <c r="L3054" t="s">
        <v>1974</v>
      </c>
      <c r="M3054" t="s">
        <v>1975</v>
      </c>
      <c r="N3054" t="s">
        <v>1976</v>
      </c>
      <c r="O3054" t="s">
        <v>1977</v>
      </c>
      <c r="P3054">
        <v>1.36698294</v>
      </c>
      <c r="Q3054" t="s">
        <v>1978</v>
      </c>
      <c r="R3054" t="s">
        <v>1979</v>
      </c>
      <c r="S3054">
        <v>255847294</v>
      </c>
      <c r="T3054">
        <v>303.04993000000002</v>
      </c>
      <c r="U3054" t="s">
        <v>31</v>
      </c>
      <c r="V3054" t="s">
        <v>14570</v>
      </c>
      <c r="W3054" t="s">
        <v>23</v>
      </c>
    </row>
    <row r="3055" spans="1:23" x14ac:dyDescent="0.4">
      <c r="A3055">
        <v>3054</v>
      </c>
      <c r="B3055">
        <v>1</v>
      </c>
      <c r="C3055">
        <v>3</v>
      </c>
      <c r="D3055">
        <v>1</v>
      </c>
      <c r="E3055">
        <v>1</v>
      </c>
      <c r="F3055">
        <v>0.30448019298824303</v>
      </c>
      <c r="G3055">
        <v>-625.05702413888298</v>
      </c>
      <c r="H3055" t="s">
        <v>23</v>
      </c>
      <c r="I3055">
        <v>24.876736671877499</v>
      </c>
      <c r="J3055" t="s">
        <v>3072</v>
      </c>
      <c r="K3055" t="s">
        <v>25</v>
      </c>
      <c r="L3055" t="s">
        <v>3073</v>
      </c>
      <c r="M3055" t="s">
        <v>3074</v>
      </c>
      <c r="N3055" t="s">
        <v>28</v>
      </c>
      <c r="O3055" t="s">
        <v>3075</v>
      </c>
      <c r="P3055">
        <v>4.6999998099999996</v>
      </c>
      <c r="Q3055">
        <v>71576419</v>
      </c>
      <c r="R3055" t="s">
        <v>3076</v>
      </c>
      <c r="S3055">
        <v>33554434</v>
      </c>
      <c r="T3055">
        <v>589.19156750000002</v>
      </c>
      <c r="U3055" t="s">
        <v>31</v>
      </c>
      <c r="V3055" t="s">
        <v>8887</v>
      </c>
      <c r="W3055" t="s">
        <v>23</v>
      </c>
    </row>
    <row r="3056" spans="1:23" x14ac:dyDescent="0.4">
      <c r="A3056">
        <v>3055</v>
      </c>
      <c r="B3056">
        <v>1</v>
      </c>
      <c r="C3056">
        <v>3</v>
      </c>
      <c r="D3056">
        <v>1</v>
      </c>
      <c r="E3056">
        <v>1</v>
      </c>
      <c r="F3056">
        <v>0.30448019298824303</v>
      </c>
      <c r="G3056">
        <v>-625.05702413888298</v>
      </c>
      <c r="H3056">
        <v>0.99949748743718503</v>
      </c>
      <c r="I3056">
        <v>24.876736671877499</v>
      </c>
      <c r="J3056" t="s">
        <v>3072</v>
      </c>
      <c r="K3056" t="s">
        <v>25</v>
      </c>
      <c r="L3056" t="s">
        <v>3073</v>
      </c>
      <c r="M3056" t="s">
        <v>3074</v>
      </c>
      <c r="N3056" t="s">
        <v>28</v>
      </c>
      <c r="O3056" t="s">
        <v>3075</v>
      </c>
      <c r="P3056">
        <v>4.6999998099999996</v>
      </c>
      <c r="Q3056">
        <v>71576419</v>
      </c>
      <c r="R3056" t="s">
        <v>3076</v>
      </c>
      <c r="S3056">
        <v>33554434</v>
      </c>
      <c r="T3056">
        <v>589.19156750000002</v>
      </c>
      <c r="U3056" t="s">
        <v>31</v>
      </c>
      <c r="V3056" t="s">
        <v>14571</v>
      </c>
      <c r="W3056" t="s">
        <v>23</v>
      </c>
    </row>
    <row r="3057" spans="1:23" x14ac:dyDescent="0.4">
      <c r="A3057">
        <v>3056</v>
      </c>
      <c r="B3057">
        <v>1</v>
      </c>
      <c r="C3057">
        <v>1</v>
      </c>
      <c r="D3057">
        <v>1</v>
      </c>
      <c r="E3057">
        <v>1</v>
      </c>
      <c r="F3057">
        <v>0.30400356062150502</v>
      </c>
      <c r="G3057">
        <v>-5.8864865576815602</v>
      </c>
      <c r="H3057" t="s">
        <v>23</v>
      </c>
      <c r="I3057">
        <v>53.4727058625827</v>
      </c>
      <c r="J3057" t="s">
        <v>1785</v>
      </c>
      <c r="K3057" t="s">
        <v>25</v>
      </c>
      <c r="L3057" t="s">
        <v>14161</v>
      </c>
      <c r="M3057" t="s">
        <v>14162</v>
      </c>
      <c r="N3057" t="s">
        <v>14163</v>
      </c>
      <c r="O3057" t="s">
        <v>14164</v>
      </c>
      <c r="P3057">
        <v>2.5</v>
      </c>
      <c r="Q3057" t="s">
        <v>14165</v>
      </c>
      <c r="R3057" t="s">
        <v>14166</v>
      </c>
      <c r="S3057">
        <v>121563518</v>
      </c>
      <c r="T3057">
        <v>255.0651853</v>
      </c>
      <c r="U3057" t="s">
        <v>31</v>
      </c>
      <c r="V3057" t="s">
        <v>6894</v>
      </c>
      <c r="W3057" t="s">
        <v>23</v>
      </c>
    </row>
    <row r="3058" spans="1:23" x14ac:dyDescent="0.4">
      <c r="A3058">
        <v>3057</v>
      </c>
      <c r="B3058">
        <v>1</v>
      </c>
      <c r="C3058">
        <v>1</v>
      </c>
      <c r="D3058">
        <v>1</v>
      </c>
      <c r="E3058">
        <v>1</v>
      </c>
      <c r="F3058">
        <v>0.30400356062150502</v>
      </c>
      <c r="G3058">
        <v>-5.8864865576815602</v>
      </c>
      <c r="H3058">
        <v>0.999999999999999</v>
      </c>
      <c r="I3058">
        <v>53.4727058625827</v>
      </c>
      <c r="J3058" t="s">
        <v>1785</v>
      </c>
      <c r="K3058" t="s">
        <v>25</v>
      </c>
      <c r="L3058" t="s">
        <v>14161</v>
      </c>
      <c r="M3058" t="s">
        <v>14162</v>
      </c>
      <c r="N3058" t="s">
        <v>14163</v>
      </c>
      <c r="O3058" t="s">
        <v>14164</v>
      </c>
      <c r="P3058">
        <v>2.5</v>
      </c>
      <c r="Q3058" t="s">
        <v>14165</v>
      </c>
      <c r="R3058" t="s">
        <v>14166</v>
      </c>
      <c r="S3058">
        <v>121563518</v>
      </c>
      <c r="T3058">
        <v>255.0651853</v>
      </c>
      <c r="U3058" t="s">
        <v>31</v>
      </c>
      <c r="V3058" t="s">
        <v>14572</v>
      </c>
      <c r="W3058" t="s">
        <v>23</v>
      </c>
    </row>
    <row r="3059" spans="1:23" x14ac:dyDescent="0.4">
      <c r="A3059">
        <v>3058</v>
      </c>
      <c r="B3059">
        <v>1</v>
      </c>
      <c r="C3059">
        <v>1</v>
      </c>
      <c r="D3059">
        <v>1</v>
      </c>
      <c r="E3059">
        <v>1</v>
      </c>
      <c r="F3059">
        <v>0.30337316507020101</v>
      </c>
      <c r="G3059">
        <v>-8.3720083787205493</v>
      </c>
      <c r="H3059">
        <v>0.999999999999999</v>
      </c>
      <c r="I3059">
        <v>22.586914968330401</v>
      </c>
      <c r="J3059" t="s">
        <v>3030</v>
      </c>
      <c r="K3059" t="s">
        <v>25</v>
      </c>
      <c r="L3059" t="s">
        <v>3031</v>
      </c>
      <c r="M3059" t="s">
        <v>3032</v>
      </c>
      <c r="N3059" t="s">
        <v>3033</v>
      </c>
      <c r="O3059" t="s">
        <v>3034</v>
      </c>
      <c r="P3059">
        <v>-1</v>
      </c>
      <c r="Q3059" t="s">
        <v>3035</v>
      </c>
      <c r="R3059" t="s">
        <v>3036</v>
      </c>
      <c r="S3059">
        <v>8677548158</v>
      </c>
      <c r="T3059">
        <v>625.17631140000003</v>
      </c>
      <c r="U3059" t="s">
        <v>31</v>
      </c>
      <c r="V3059" t="s">
        <v>14573</v>
      </c>
      <c r="W3059" t="s">
        <v>23</v>
      </c>
    </row>
    <row r="3060" spans="1:23" x14ac:dyDescent="0.4">
      <c r="A3060">
        <v>3059</v>
      </c>
      <c r="B3060">
        <v>1</v>
      </c>
      <c r="C3060">
        <v>1</v>
      </c>
      <c r="D3060">
        <v>1</v>
      </c>
      <c r="E3060">
        <v>1</v>
      </c>
      <c r="F3060">
        <v>0.30337316507020101</v>
      </c>
      <c r="G3060">
        <v>-8.3720083787205493</v>
      </c>
      <c r="H3060" t="s">
        <v>23</v>
      </c>
      <c r="I3060">
        <v>22.586914968330401</v>
      </c>
      <c r="J3060" t="s">
        <v>3030</v>
      </c>
      <c r="K3060" t="s">
        <v>25</v>
      </c>
      <c r="L3060" t="s">
        <v>3031</v>
      </c>
      <c r="M3060" t="s">
        <v>3032</v>
      </c>
      <c r="N3060" t="s">
        <v>3033</v>
      </c>
      <c r="O3060" t="s">
        <v>3034</v>
      </c>
      <c r="P3060">
        <v>-1</v>
      </c>
      <c r="Q3060" t="s">
        <v>3035</v>
      </c>
      <c r="R3060" t="s">
        <v>3036</v>
      </c>
      <c r="S3060">
        <v>8677548158</v>
      </c>
      <c r="T3060">
        <v>625.17631140000003</v>
      </c>
      <c r="U3060" t="s">
        <v>31</v>
      </c>
      <c r="V3060" t="s">
        <v>7840</v>
      </c>
      <c r="W3060" t="s">
        <v>23</v>
      </c>
    </row>
    <row r="3061" spans="1:23" x14ac:dyDescent="0.4">
      <c r="A3061">
        <v>3060</v>
      </c>
      <c r="B3061">
        <v>1</v>
      </c>
      <c r="C3061">
        <v>1</v>
      </c>
      <c r="D3061">
        <v>1</v>
      </c>
      <c r="E3061">
        <v>1</v>
      </c>
      <c r="F3061">
        <v>0.30322057399202501</v>
      </c>
      <c r="G3061">
        <v>-77.920755255725098</v>
      </c>
      <c r="H3061" t="s">
        <v>23</v>
      </c>
      <c r="I3061">
        <v>66.844227597766405</v>
      </c>
      <c r="J3061" t="s">
        <v>1017</v>
      </c>
      <c r="K3061" t="s">
        <v>25</v>
      </c>
      <c r="L3061" t="s">
        <v>14574</v>
      </c>
      <c r="M3061" t="s">
        <v>14575</v>
      </c>
      <c r="N3061" t="s">
        <v>14576</v>
      </c>
      <c r="O3061" t="s">
        <v>14577</v>
      </c>
      <c r="P3061">
        <v>0.40000000600000002</v>
      </c>
      <c r="Q3061" t="s">
        <v>14578</v>
      </c>
      <c r="R3061" t="s">
        <v>14579</v>
      </c>
      <c r="S3061">
        <v>3973202</v>
      </c>
      <c r="T3061">
        <v>449.10783789999999</v>
      </c>
      <c r="U3061" t="s">
        <v>31</v>
      </c>
      <c r="V3061" t="s">
        <v>6997</v>
      </c>
      <c r="W3061" t="s">
        <v>23</v>
      </c>
    </row>
    <row r="3062" spans="1:23" x14ac:dyDescent="0.4">
      <c r="A3062">
        <v>3061</v>
      </c>
      <c r="B3062">
        <v>1</v>
      </c>
      <c r="C3062">
        <v>1</v>
      </c>
      <c r="D3062">
        <v>1</v>
      </c>
      <c r="E3062">
        <v>1</v>
      </c>
      <c r="F3062">
        <v>0.30322057399202501</v>
      </c>
      <c r="G3062">
        <v>-77.920755255725098</v>
      </c>
      <c r="H3062">
        <v>0.999999999999999</v>
      </c>
      <c r="I3062">
        <v>66.844227597766405</v>
      </c>
      <c r="J3062" t="s">
        <v>1017</v>
      </c>
      <c r="K3062" t="s">
        <v>25</v>
      </c>
      <c r="L3062" t="s">
        <v>14574</v>
      </c>
      <c r="M3062" t="s">
        <v>14575</v>
      </c>
      <c r="N3062" t="s">
        <v>14576</v>
      </c>
      <c r="O3062" t="s">
        <v>14577</v>
      </c>
      <c r="P3062">
        <v>0.40000000600000002</v>
      </c>
      <c r="Q3062" t="s">
        <v>14578</v>
      </c>
      <c r="R3062" t="s">
        <v>14579</v>
      </c>
      <c r="S3062">
        <v>3973202</v>
      </c>
      <c r="T3062">
        <v>449.10783789999999</v>
      </c>
      <c r="U3062" t="s">
        <v>31</v>
      </c>
      <c r="V3062" t="s">
        <v>14580</v>
      </c>
      <c r="W3062" t="s">
        <v>23</v>
      </c>
    </row>
    <row r="3063" spans="1:23" x14ac:dyDescent="0.4">
      <c r="A3063">
        <v>3062</v>
      </c>
      <c r="B3063">
        <v>1</v>
      </c>
      <c r="C3063">
        <v>1</v>
      </c>
      <c r="D3063">
        <v>1</v>
      </c>
      <c r="E3063">
        <v>1</v>
      </c>
      <c r="F3063">
        <v>0.30321435864838397</v>
      </c>
      <c r="G3063">
        <v>-12.951890069529</v>
      </c>
      <c r="H3063" t="s">
        <v>23</v>
      </c>
      <c r="I3063">
        <v>7.6621131481558598</v>
      </c>
      <c r="J3063" t="s">
        <v>2455</v>
      </c>
      <c r="K3063" t="s">
        <v>25</v>
      </c>
      <c r="L3063" t="s">
        <v>3722</v>
      </c>
      <c r="M3063" t="s">
        <v>3723</v>
      </c>
      <c r="N3063" t="s">
        <v>3724</v>
      </c>
      <c r="O3063" t="s">
        <v>3725</v>
      </c>
      <c r="P3063">
        <v>-2.2000000499999999</v>
      </c>
      <c r="Q3063" t="s">
        <v>3726</v>
      </c>
      <c r="R3063" t="s">
        <v>3727</v>
      </c>
      <c r="S3063">
        <v>3981686</v>
      </c>
      <c r="T3063">
        <v>741.22365549999995</v>
      </c>
      <c r="U3063" t="s">
        <v>31</v>
      </c>
      <c r="V3063" t="s">
        <v>14581</v>
      </c>
      <c r="W3063" t="s">
        <v>23</v>
      </c>
    </row>
    <row r="3064" spans="1:23" x14ac:dyDescent="0.4">
      <c r="A3064">
        <v>3063</v>
      </c>
      <c r="B3064">
        <v>1</v>
      </c>
      <c r="C3064">
        <v>1</v>
      </c>
      <c r="D3064">
        <v>1</v>
      </c>
      <c r="E3064">
        <v>1</v>
      </c>
      <c r="F3064">
        <v>0.30321435864838397</v>
      </c>
      <c r="G3064">
        <v>-12.951890069529</v>
      </c>
      <c r="H3064">
        <v>0.999999999999999</v>
      </c>
      <c r="I3064">
        <v>7.6621131481558598</v>
      </c>
      <c r="J3064" t="s">
        <v>2455</v>
      </c>
      <c r="K3064" t="s">
        <v>25</v>
      </c>
      <c r="L3064" t="s">
        <v>3722</v>
      </c>
      <c r="M3064" t="s">
        <v>3723</v>
      </c>
      <c r="N3064" t="s">
        <v>3724</v>
      </c>
      <c r="O3064" t="s">
        <v>3725</v>
      </c>
      <c r="P3064">
        <v>-2.2000000499999999</v>
      </c>
      <c r="Q3064" t="s">
        <v>3726</v>
      </c>
      <c r="R3064" t="s">
        <v>3727</v>
      </c>
      <c r="S3064">
        <v>3981686</v>
      </c>
      <c r="T3064">
        <v>741.22365549999995</v>
      </c>
      <c r="U3064" t="s">
        <v>31</v>
      </c>
      <c r="V3064" t="s">
        <v>14582</v>
      </c>
      <c r="W3064" t="s">
        <v>23</v>
      </c>
    </row>
    <row r="3065" spans="1:23" x14ac:dyDescent="0.4">
      <c r="A3065">
        <v>3064</v>
      </c>
      <c r="B3065">
        <v>1</v>
      </c>
      <c r="C3065">
        <v>1</v>
      </c>
      <c r="D3065">
        <v>1</v>
      </c>
      <c r="E3065">
        <v>1</v>
      </c>
      <c r="F3065">
        <v>0.30306072882678298</v>
      </c>
      <c r="G3065">
        <v>-7.6170909500078103</v>
      </c>
      <c r="H3065" t="s">
        <v>23</v>
      </c>
      <c r="I3065">
        <v>25.354363975691101</v>
      </c>
      <c r="J3065" t="s">
        <v>2455</v>
      </c>
      <c r="K3065" t="s">
        <v>25</v>
      </c>
      <c r="L3065" t="s">
        <v>3722</v>
      </c>
      <c r="M3065" t="s">
        <v>3723</v>
      </c>
      <c r="N3065" t="s">
        <v>3724</v>
      </c>
      <c r="O3065" t="s">
        <v>3725</v>
      </c>
      <c r="P3065">
        <v>-2.2000000499999999</v>
      </c>
      <c r="Q3065" t="s">
        <v>3726</v>
      </c>
      <c r="R3065" t="s">
        <v>3727</v>
      </c>
      <c r="S3065">
        <v>3981686</v>
      </c>
      <c r="T3065">
        <v>741.22365549999995</v>
      </c>
      <c r="U3065" t="s">
        <v>31</v>
      </c>
      <c r="V3065" t="s">
        <v>2462</v>
      </c>
      <c r="W3065" t="s">
        <v>23</v>
      </c>
    </row>
    <row r="3066" spans="1:23" x14ac:dyDescent="0.4">
      <c r="A3066">
        <v>3065</v>
      </c>
      <c r="B3066">
        <v>1</v>
      </c>
      <c r="C3066">
        <v>1</v>
      </c>
      <c r="D3066">
        <v>1</v>
      </c>
      <c r="E3066">
        <v>1</v>
      </c>
      <c r="F3066">
        <v>0.30306072882678298</v>
      </c>
      <c r="G3066">
        <v>-7.6170909500078103</v>
      </c>
      <c r="H3066">
        <v>0.999999999999999</v>
      </c>
      <c r="I3066">
        <v>25.354363975691101</v>
      </c>
      <c r="J3066" t="s">
        <v>2455</v>
      </c>
      <c r="K3066" t="s">
        <v>25</v>
      </c>
      <c r="L3066" t="s">
        <v>3722</v>
      </c>
      <c r="M3066" t="s">
        <v>3723</v>
      </c>
      <c r="N3066" t="s">
        <v>3724</v>
      </c>
      <c r="O3066" t="s">
        <v>3725</v>
      </c>
      <c r="P3066">
        <v>-2.2000000499999999</v>
      </c>
      <c r="Q3066" t="s">
        <v>3726</v>
      </c>
      <c r="R3066" t="s">
        <v>3727</v>
      </c>
      <c r="S3066">
        <v>3981686</v>
      </c>
      <c r="T3066">
        <v>741.22365549999995</v>
      </c>
      <c r="U3066" t="s">
        <v>31</v>
      </c>
      <c r="V3066" t="s">
        <v>14583</v>
      </c>
      <c r="W3066" t="s">
        <v>23</v>
      </c>
    </row>
    <row r="3067" spans="1:23" x14ac:dyDescent="0.4">
      <c r="A3067">
        <v>3066</v>
      </c>
      <c r="B3067">
        <v>1</v>
      </c>
      <c r="C3067">
        <v>1</v>
      </c>
      <c r="D3067">
        <v>1</v>
      </c>
      <c r="E3067">
        <v>1</v>
      </c>
      <c r="F3067">
        <v>0.302928103869198</v>
      </c>
      <c r="G3067">
        <v>-366.52081677320899</v>
      </c>
      <c r="H3067">
        <v>0.999999999999999</v>
      </c>
      <c r="I3067">
        <v>202.88356780328999</v>
      </c>
      <c r="J3067" t="s">
        <v>999</v>
      </c>
      <c r="K3067" t="s">
        <v>25</v>
      </c>
      <c r="L3067" t="s">
        <v>1000</v>
      </c>
      <c r="M3067" t="s">
        <v>1001</v>
      </c>
      <c r="N3067" t="s">
        <v>1002</v>
      </c>
      <c r="O3067" t="s">
        <v>1003</v>
      </c>
      <c r="P3067">
        <v>1.1020009500000001</v>
      </c>
      <c r="Q3067">
        <v>133488</v>
      </c>
      <c r="R3067" t="s">
        <v>1004</v>
      </c>
      <c r="S3067">
        <v>70</v>
      </c>
      <c r="T3067">
        <v>309.15975429999997</v>
      </c>
      <c r="U3067" t="s">
        <v>31</v>
      </c>
      <c r="V3067" t="s">
        <v>14584</v>
      </c>
      <c r="W3067" t="s">
        <v>23</v>
      </c>
    </row>
    <row r="3068" spans="1:23" x14ac:dyDescent="0.4">
      <c r="A3068">
        <v>3067</v>
      </c>
      <c r="B3068">
        <v>1</v>
      </c>
      <c r="C3068">
        <v>1</v>
      </c>
      <c r="D3068">
        <v>1</v>
      </c>
      <c r="E3068">
        <v>1</v>
      </c>
      <c r="F3068">
        <v>0.302928103869198</v>
      </c>
      <c r="G3068">
        <v>-366.52081677320899</v>
      </c>
      <c r="H3068" t="s">
        <v>23</v>
      </c>
      <c r="I3068">
        <v>202.88356780328999</v>
      </c>
      <c r="J3068" t="s">
        <v>999</v>
      </c>
      <c r="K3068" t="s">
        <v>25</v>
      </c>
      <c r="L3068" t="s">
        <v>1000</v>
      </c>
      <c r="M3068" t="s">
        <v>1001</v>
      </c>
      <c r="N3068" t="s">
        <v>1002</v>
      </c>
      <c r="O3068" t="s">
        <v>1003</v>
      </c>
      <c r="P3068">
        <v>1.1020009500000001</v>
      </c>
      <c r="Q3068">
        <v>133488</v>
      </c>
      <c r="R3068" t="s">
        <v>1004</v>
      </c>
      <c r="S3068">
        <v>70</v>
      </c>
      <c r="T3068">
        <v>309.15975429999997</v>
      </c>
      <c r="U3068" t="s">
        <v>31</v>
      </c>
      <c r="V3068" t="s">
        <v>3477</v>
      </c>
      <c r="W3068" t="s">
        <v>23</v>
      </c>
    </row>
    <row r="3069" spans="1:23" x14ac:dyDescent="0.4">
      <c r="A3069">
        <v>3068</v>
      </c>
      <c r="B3069">
        <v>1</v>
      </c>
      <c r="C3069">
        <v>1</v>
      </c>
      <c r="D3069">
        <v>1</v>
      </c>
      <c r="E3069">
        <v>1</v>
      </c>
      <c r="F3069">
        <v>0.30277945589552202</v>
      </c>
      <c r="G3069">
        <v>-7.2473815912993702</v>
      </c>
      <c r="H3069">
        <v>0.999999999999999</v>
      </c>
      <c r="I3069">
        <v>34.895992175227299</v>
      </c>
      <c r="J3069" t="s">
        <v>3030</v>
      </c>
      <c r="K3069" t="s">
        <v>25</v>
      </c>
      <c r="L3069" t="s">
        <v>3031</v>
      </c>
      <c r="M3069" t="s">
        <v>3032</v>
      </c>
      <c r="N3069" t="s">
        <v>3033</v>
      </c>
      <c r="O3069" t="s">
        <v>3034</v>
      </c>
      <c r="P3069">
        <v>-1</v>
      </c>
      <c r="Q3069" t="s">
        <v>3035</v>
      </c>
      <c r="R3069" t="s">
        <v>3036</v>
      </c>
      <c r="S3069">
        <v>8677548158</v>
      </c>
      <c r="T3069">
        <v>625.17631140000003</v>
      </c>
      <c r="U3069" t="s">
        <v>31</v>
      </c>
      <c r="V3069" t="s">
        <v>14585</v>
      </c>
      <c r="W3069" t="s">
        <v>23</v>
      </c>
    </row>
    <row r="3070" spans="1:23" x14ac:dyDescent="0.4">
      <c r="A3070">
        <v>3069</v>
      </c>
      <c r="B3070">
        <v>1</v>
      </c>
      <c r="C3070">
        <v>1</v>
      </c>
      <c r="D3070">
        <v>1</v>
      </c>
      <c r="E3070">
        <v>1</v>
      </c>
      <c r="F3070">
        <v>0.30277945589552202</v>
      </c>
      <c r="G3070">
        <v>-7.2473815912993702</v>
      </c>
      <c r="H3070" t="s">
        <v>23</v>
      </c>
      <c r="I3070">
        <v>34.895992175227299</v>
      </c>
      <c r="J3070" t="s">
        <v>3030</v>
      </c>
      <c r="K3070" t="s">
        <v>25</v>
      </c>
      <c r="L3070" t="s">
        <v>3031</v>
      </c>
      <c r="M3070" t="s">
        <v>3032</v>
      </c>
      <c r="N3070" t="s">
        <v>3033</v>
      </c>
      <c r="O3070" t="s">
        <v>3034</v>
      </c>
      <c r="P3070">
        <v>-1</v>
      </c>
      <c r="Q3070" t="s">
        <v>3035</v>
      </c>
      <c r="R3070" t="s">
        <v>3036</v>
      </c>
      <c r="S3070">
        <v>8677548158</v>
      </c>
      <c r="T3070">
        <v>625.17631140000003</v>
      </c>
      <c r="U3070" t="s">
        <v>31</v>
      </c>
      <c r="V3070" t="s">
        <v>8390</v>
      </c>
      <c r="W3070" t="s">
        <v>23</v>
      </c>
    </row>
    <row r="3071" spans="1:23" x14ac:dyDescent="0.4">
      <c r="A3071">
        <v>3070</v>
      </c>
      <c r="B3071">
        <v>1</v>
      </c>
      <c r="C3071">
        <v>1</v>
      </c>
      <c r="D3071">
        <v>1</v>
      </c>
      <c r="E3071">
        <v>1</v>
      </c>
      <c r="F3071">
        <v>0.30238595575891802</v>
      </c>
      <c r="G3071">
        <v>-60.184940347610599</v>
      </c>
      <c r="H3071" t="s">
        <v>23</v>
      </c>
      <c r="I3071">
        <v>52.088441862921997</v>
      </c>
      <c r="J3071" t="s">
        <v>1017</v>
      </c>
      <c r="K3071" t="s">
        <v>25</v>
      </c>
      <c r="L3071" t="s">
        <v>14574</v>
      </c>
      <c r="M3071" t="s">
        <v>14575</v>
      </c>
      <c r="N3071" t="s">
        <v>14576</v>
      </c>
      <c r="O3071" t="s">
        <v>14577</v>
      </c>
      <c r="P3071">
        <v>0.40000000600000002</v>
      </c>
      <c r="Q3071" t="s">
        <v>14578</v>
      </c>
      <c r="R3071" t="s">
        <v>14579</v>
      </c>
      <c r="S3071">
        <v>3973202</v>
      </c>
      <c r="T3071">
        <v>449.10783789999999</v>
      </c>
      <c r="U3071" t="s">
        <v>31</v>
      </c>
      <c r="V3071" t="s">
        <v>9189</v>
      </c>
      <c r="W3071" t="s">
        <v>23</v>
      </c>
    </row>
    <row r="3072" spans="1:23" x14ac:dyDescent="0.4">
      <c r="A3072">
        <v>3071</v>
      </c>
      <c r="B3072">
        <v>1</v>
      </c>
      <c r="C3072">
        <v>1</v>
      </c>
      <c r="D3072">
        <v>1</v>
      </c>
      <c r="E3072">
        <v>1</v>
      </c>
      <c r="F3072">
        <v>0.30238595575891802</v>
      </c>
      <c r="G3072">
        <v>-60.184940347610599</v>
      </c>
      <c r="H3072">
        <v>0.999999999999999</v>
      </c>
      <c r="I3072">
        <v>52.088441862921997</v>
      </c>
      <c r="J3072" t="s">
        <v>1017</v>
      </c>
      <c r="K3072" t="s">
        <v>25</v>
      </c>
      <c r="L3072" t="s">
        <v>14574</v>
      </c>
      <c r="M3072" t="s">
        <v>14575</v>
      </c>
      <c r="N3072" t="s">
        <v>14576</v>
      </c>
      <c r="O3072" t="s">
        <v>14577</v>
      </c>
      <c r="P3072">
        <v>0.40000000600000002</v>
      </c>
      <c r="Q3072" t="s">
        <v>14578</v>
      </c>
      <c r="R3072" t="s">
        <v>14579</v>
      </c>
      <c r="S3072">
        <v>3973202</v>
      </c>
      <c r="T3072">
        <v>449.10783789999999</v>
      </c>
      <c r="U3072" t="s">
        <v>31</v>
      </c>
      <c r="V3072" t="s">
        <v>14586</v>
      </c>
      <c r="W3072" t="s">
        <v>23</v>
      </c>
    </row>
    <row r="3073" spans="1:23" x14ac:dyDescent="0.4">
      <c r="A3073">
        <v>3072</v>
      </c>
      <c r="B3073">
        <v>1</v>
      </c>
      <c r="C3073">
        <v>1</v>
      </c>
      <c r="D3073">
        <v>1</v>
      </c>
      <c r="E3073">
        <v>1</v>
      </c>
      <c r="F3073">
        <v>0.30215255579292</v>
      </c>
      <c r="G3073">
        <v>-5.2977438151539404</v>
      </c>
      <c r="H3073" t="s">
        <v>23</v>
      </c>
      <c r="I3073">
        <v>18.155458289856899</v>
      </c>
      <c r="J3073" t="s">
        <v>908</v>
      </c>
      <c r="K3073" t="s">
        <v>25</v>
      </c>
      <c r="L3073" t="s">
        <v>909</v>
      </c>
      <c r="M3073" t="s">
        <v>910</v>
      </c>
      <c r="N3073" t="s">
        <v>911</v>
      </c>
      <c r="O3073" t="s">
        <v>912</v>
      </c>
      <c r="P3073">
        <v>0.40000000600000002</v>
      </c>
      <c r="Q3073" t="s">
        <v>913</v>
      </c>
      <c r="R3073" t="s">
        <v>914</v>
      </c>
      <c r="S3073">
        <v>34615519614</v>
      </c>
      <c r="T3073">
        <v>465.10275250000001</v>
      </c>
      <c r="U3073" t="s">
        <v>31</v>
      </c>
      <c r="V3073" t="s">
        <v>1130</v>
      </c>
      <c r="W3073" t="s">
        <v>23</v>
      </c>
    </row>
    <row r="3074" spans="1:23" x14ac:dyDescent="0.4">
      <c r="A3074">
        <v>3073</v>
      </c>
      <c r="B3074">
        <v>1</v>
      </c>
      <c r="C3074">
        <v>1</v>
      </c>
      <c r="D3074">
        <v>1</v>
      </c>
      <c r="E3074">
        <v>1</v>
      </c>
      <c r="F3074">
        <v>0.30215255579292</v>
      </c>
      <c r="G3074">
        <v>-5.2977438151539404</v>
      </c>
      <c r="H3074">
        <v>0.999999999999999</v>
      </c>
      <c r="I3074">
        <v>18.155458289856899</v>
      </c>
      <c r="J3074" t="s">
        <v>908</v>
      </c>
      <c r="K3074" t="s">
        <v>25</v>
      </c>
      <c r="L3074" t="s">
        <v>909</v>
      </c>
      <c r="M3074" t="s">
        <v>910</v>
      </c>
      <c r="N3074" t="s">
        <v>911</v>
      </c>
      <c r="O3074" t="s">
        <v>912</v>
      </c>
      <c r="P3074">
        <v>0.40000000600000002</v>
      </c>
      <c r="Q3074" t="s">
        <v>913</v>
      </c>
      <c r="R3074" t="s">
        <v>914</v>
      </c>
      <c r="S3074">
        <v>34615519614</v>
      </c>
      <c r="T3074">
        <v>465.10275250000001</v>
      </c>
      <c r="U3074" t="s">
        <v>31</v>
      </c>
      <c r="V3074" t="s">
        <v>14587</v>
      </c>
      <c r="W3074" t="s">
        <v>23</v>
      </c>
    </row>
    <row r="3075" spans="1:23" x14ac:dyDescent="0.4">
      <c r="A3075">
        <v>3074</v>
      </c>
      <c r="B3075">
        <v>1</v>
      </c>
      <c r="C3075">
        <v>1</v>
      </c>
      <c r="D3075">
        <v>1</v>
      </c>
      <c r="E3075">
        <v>1</v>
      </c>
      <c r="F3075">
        <v>0.30206747247454102</v>
      </c>
      <c r="G3075">
        <v>-40.505496743225699</v>
      </c>
      <c r="H3075" t="s">
        <v>23</v>
      </c>
      <c r="I3075">
        <v>78.240761839642502</v>
      </c>
      <c r="J3075" t="s">
        <v>8767</v>
      </c>
      <c r="K3075" t="s">
        <v>25</v>
      </c>
      <c r="L3075" t="s">
        <v>14384</v>
      </c>
      <c r="M3075" t="s">
        <v>14385</v>
      </c>
      <c r="N3075" t="s">
        <v>14386</v>
      </c>
      <c r="O3075" t="s">
        <v>14387</v>
      </c>
      <c r="P3075">
        <v>2.0999998999999998</v>
      </c>
      <c r="Q3075" t="s">
        <v>14388</v>
      </c>
      <c r="R3075" t="s">
        <v>14389</v>
      </c>
      <c r="S3075">
        <v>87614326</v>
      </c>
      <c r="T3075">
        <v>249.14852099999999</v>
      </c>
      <c r="U3075" t="s">
        <v>31</v>
      </c>
      <c r="V3075" t="s">
        <v>8775</v>
      </c>
      <c r="W3075" t="s">
        <v>23</v>
      </c>
    </row>
    <row r="3076" spans="1:23" x14ac:dyDescent="0.4">
      <c r="A3076">
        <v>3075</v>
      </c>
      <c r="B3076">
        <v>1</v>
      </c>
      <c r="C3076">
        <v>1</v>
      </c>
      <c r="D3076">
        <v>1</v>
      </c>
      <c r="E3076">
        <v>1</v>
      </c>
      <c r="F3076">
        <v>0.30206747247454102</v>
      </c>
      <c r="G3076">
        <v>-40.505496743225699</v>
      </c>
      <c r="H3076">
        <v>0.999999999999999</v>
      </c>
      <c r="I3076">
        <v>78.240761839642502</v>
      </c>
      <c r="J3076" t="s">
        <v>8767</v>
      </c>
      <c r="K3076" t="s">
        <v>25</v>
      </c>
      <c r="L3076" t="s">
        <v>14384</v>
      </c>
      <c r="M3076" t="s">
        <v>14385</v>
      </c>
      <c r="N3076" t="s">
        <v>14386</v>
      </c>
      <c r="O3076" t="s">
        <v>14387</v>
      </c>
      <c r="P3076">
        <v>2.0999998999999998</v>
      </c>
      <c r="Q3076" t="s">
        <v>14388</v>
      </c>
      <c r="R3076" t="s">
        <v>14389</v>
      </c>
      <c r="S3076">
        <v>87614326</v>
      </c>
      <c r="T3076">
        <v>249.14852099999999</v>
      </c>
      <c r="U3076" t="s">
        <v>31</v>
      </c>
      <c r="V3076" t="s">
        <v>14588</v>
      </c>
      <c r="W3076" t="s">
        <v>23</v>
      </c>
    </row>
    <row r="3077" spans="1:23" x14ac:dyDescent="0.4">
      <c r="A3077">
        <v>3076</v>
      </c>
      <c r="B3077">
        <v>1</v>
      </c>
      <c r="C3077">
        <v>1</v>
      </c>
      <c r="D3077">
        <v>1</v>
      </c>
      <c r="E3077">
        <v>1</v>
      </c>
      <c r="F3077">
        <v>0.30201757162536902</v>
      </c>
      <c r="G3077">
        <v>-12.0858647733906</v>
      </c>
      <c r="H3077" t="s">
        <v>23</v>
      </c>
      <c r="I3077">
        <v>27.7301117393027</v>
      </c>
      <c r="J3077" t="s">
        <v>4863</v>
      </c>
      <c r="K3077" t="s">
        <v>25</v>
      </c>
      <c r="L3077" t="s">
        <v>5523</v>
      </c>
      <c r="M3077" t="s">
        <v>5524</v>
      </c>
      <c r="N3077" t="s">
        <v>5525</v>
      </c>
      <c r="O3077" t="s">
        <v>5526</v>
      </c>
      <c r="P3077">
        <v>1.8026983700000001</v>
      </c>
      <c r="Q3077" t="s">
        <v>5527</v>
      </c>
      <c r="R3077" t="s">
        <v>5528</v>
      </c>
      <c r="S3077">
        <v>25857679450</v>
      </c>
      <c r="T3077">
        <v>179.07027059999999</v>
      </c>
      <c r="U3077" t="s">
        <v>31</v>
      </c>
      <c r="V3077" t="s">
        <v>9427</v>
      </c>
      <c r="W3077" t="s">
        <v>23</v>
      </c>
    </row>
    <row r="3078" spans="1:23" x14ac:dyDescent="0.4">
      <c r="A3078">
        <v>3077</v>
      </c>
      <c r="B3078">
        <v>1</v>
      </c>
      <c r="C3078">
        <v>1</v>
      </c>
      <c r="D3078">
        <v>1</v>
      </c>
      <c r="E3078">
        <v>1</v>
      </c>
      <c r="F3078">
        <v>0.30201757162536902</v>
      </c>
      <c r="G3078">
        <v>-12.0858647733906</v>
      </c>
      <c r="H3078">
        <v>0.999999999999999</v>
      </c>
      <c r="I3078">
        <v>27.7301117393027</v>
      </c>
      <c r="J3078" t="s">
        <v>4863</v>
      </c>
      <c r="K3078" t="s">
        <v>25</v>
      </c>
      <c r="L3078" t="s">
        <v>5523</v>
      </c>
      <c r="M3078" t="s">
        <v>5524</v>
      </c>
      <c r="N3078" t="s">
        <v>5525</v>
      </c>
      <c r="O3078" t="s">
        <v>5526</v>
      </c>
      <c r="P3078">
        <v>1.8026983700000001</v>
      </c>
      <c r="Q3078" t="s">
        <v>5527</v>
      </c>
      <c r="R3078" t="s">
        <v>5528</v>
      </c>
      <c r="S3078">
        <v>25857679450</v>
      </c>
      <c r="T3078">
        <v>179.07027059999999</v>
      </c>
      <c r="U3078" t="s">
        <v>31</v>
      </c>
      <c r="V3078" t="s">
        <v>14589</v>
      </c>
      <c r="W3078" t="s">
        <v>23</v>
      </c>
    </row>
    <row r="3079" spans="1:23" x14ac:dyDescent="0.4">
      <c r="A3079">
        <v>3078</v>
      </c>
      <c r="B3079">
        <v>1</v>
      </c>
      <c r="C3079">
        <v>2</v>
      </c>
      <c r="D3079">
        <v>1</v>
      </c>
      <c r="E3079">
        <v>2</v>
      </c>
      <c r="F3079">
        <v>0.30181974076424301</v>
      </c>
      <c r="G3079">
        <v>-14.68974407644</v>
      </c>
      <c r="H3079">
        <v>6.0301507537688398E-2</v>
      </c>
      <c r="I3079">
        <v>18.863968109519501</v>
      </c>
      <c r="J3079" t="s">
        <v>1102</v>
      </c>
      <c r="K3079" t="s">
        <v>25</v>
      </c>
      <c r="L3079" t="s">
        <v>1103</v>
      </c>
      <c r="M3079" t="s">
        <v>1104</v>
      </c>
      <c r="N3079" t="s">
        <v>1105</v>
      </c>
      <c r="O3079" t="s">
        <v>1106</v>
      </c>
      <c r="P3079">
        <v>3.0999998999999998</v>
      </c>
      <c r="Q3079" t="s">
        <v>1107</v>
      </c>
      <c r="R3079" t="s">
        <v>1108</v>
      </c>
      <c r="S3079">
        <v>255847294</v>
      </c>
      <c r="T3079">
        <v>229.0859207</v>
      </c>
      <c r="U3079" t="s">
        <v>31</v>
      </c>
      <c r="V3079" t="s">
        <v>14590</v>
      </c>
      <c r="W3079" t="s">
        <v>23</v>
      </c>
    </row>
    <row r="3080" spans="1:23" x14ac:dyDescent="0.4">
      <c r="A3080">
        <v>3079</v>
      </c>
      <c r="B3080">
        <v>1</v>
      </c>
      <c r="C3080">
        <v>1</v>
      </c>
      <c r="D3080">
        <v>1</v>
      </c>
      <c r="E3080">
        <v>1</v>
      </c>
      <c r="F3080">
        <v>0.30171735264795002</v>
      </c>
      <c r="G3080">
        <v>-34.066746311780797</v>
      </c>
      <c r="H3080" t="s">
        <v>23</v>
      </c>
      <c r="I3080">
        <v>54.808281556219796</v>
      </c>
      <c r="J3080" t="s">
        <v>4770</v>
      </c>
      <c r="K3080" t="s">
        <v>25</v>
      </c>
      <c r="L3080" t="s">
        <v>12986</v>
      </c>
      <c r="M3080" t="s">
        <v>12987</v>
      </c>
      <c r="N3080" t="s">
        <v>12988</v>
      </c>
      <c r="O3080" t="s">
        <v>12989</v>
      </c>
      <c r="P3080">
        <v>0.97017472999999999</v>
      </c>
      <c r="Q3080" t="s">
        <v>12990</v>
      </c>
      <c r="R3080" t="s">
        <v>12991</v>
      </c>
      <c r="S3080">
        <v>17301498750</v>
      </c>
      <c r="T3080">
        <v>181.04949999999999</v>
      </c>
      <c r="U3080" t="s">
        <v>31</v>
      </c>
      <c r="V3080" t="s">
        <v>8627</v>
      </c>
      <c r="W3080" t="s">
        <v>23</v>
      </c>
    </row>
    <row r="3081" spans="1:23" x14ac:dyDescent="0.4">
      <c r="A3081">
        <v>3080</v>
      </c>
      <c r="B3081">
        <v>1</v>
      </c>
      <c r="C3081">
        <v>1</v>
      </c>
      <c r="D3081">
        <v>1</v>
      </c>
      <c r="E3081">
        <v>1</v>
      </c>
      <c r="F3081">
        <v>0.30171735264795002</v>
      </c>
      <c r="G3081">
        <v>-34.066746311780797</v>
      </c>
      <c r="H3081">
        <v>0.999999999999999</v>
      </c>
      <c r="I3081">
        <v>54.808281556219796</v>
      </c>
      <c r="J3081" t="s">
        <v>4770</v>
      </c>
      <c r="K3081" t="s">
        <v>25</v>
      </c>
      <c r="L3081" t="s">
        <v>12986</v>
      </c>
      <c r="M3081" t="s">
        <v>12987</v>
      </c>
      <c r="N3081" t="s">
        <v>12988</v>
      </c>
      <c r="O3081" t="s">
        <v>12989</v>
      </c>
      <c r="P3081">
        <v>0.97017472999999999</v>
      </c>
      <c r="Q3081" t="s">
        <v>12990</v>
      </c>
      <c r="R3081" t="s">
        <v>12991</v>
      </c>
      <c r="S3081">
        <v>17301498750</v>
      </c>
      <c r="T3081">
        <v>181.04949999999999</v>
      </c>
      <c r="U3081" t="s">
        <v>31</v>
      </c>
      <c r="V3081" t="s">
        <v>14591</v>
      </c>
      <c r="W3081" t="s">
        <v>23</v>
      </c>
    </row>
    <row r="3082" spans="1:23" x14ac:dyDescent="0.4">
      <c r="A3082">
        <v>3081</v>
      </c>
      <c r="B3082">
        <v>1</v>
      </c>
      <c r="C3082">
        <v>1</v>
      </c>
      <c r="D3082">
        <v>1</v>
      </c>
      <c r="E3082">
        <v>1</v>
      </c>
      <c r="F3082">
        <v>0.30133801460273402</v>
      </c>
      <c r="G3082">
        <v>-25.054654743175998</v>
      </c>
      <c r="H3082">
        <v>0.999999999999999</v>
      </c>
      <c r="I3082">
        <v>9.0448263445667791</v>
      </c>
      <c r="J3082" t="s">
        <v>1532</v>
      </c>
      <c r="K3082" t="s">
        <v>25</v>
      </c>
      <c r="L3082" t="s">
        <v>1533</v>
      </c>
      <c r="M3082" t="s">
        <v>1534</v>
      </c>
      <c r="N3082" t="s">
        <v>1535</v>
      </c>
      <c r="O3082" t="s">
        <v>1536</v>
      </c>
      <c r="P3082">
        <v>1</v>
      </c>
      <c r="Q3082" t="s">
        <v>1537</v>
      </c>
      <c r="R3082" t="s">
        <v>1538</v>
      </c>
      <c r="S3082">
        <v>2097234</v>
      </c>
      <c r="T3082">
        <v>757.19744079999998</v>
      </c>
      <c r="U3082" t="s">
        <v>31</v>
      </c>
      <c r="V3082" t="s">
        <v>14592</v>
      </c>
      <c r="W3082" t="s">
        <v>23</v>
      </c>
    </row>
    <row r="3083" spans="1:23" x14ac:dyDescent="0.4">
      <c r="A3083">
        <v>3082</v>
      </c>
      <c r="B3083">
        <v>1</v>
      </c>
      <c r="C3083">
        <v>1</v>
      </c>
      <c r="D3083">
        <v>1</v>
      </c>
      <c r="E3083">
        <v>1</v>
      </c>
      <c r="F3083">
        <v>0.30133801460273402</v>
      </c>
      <c r="G3083">
        <v>-25.054654743175998</v>
      </c>
      <c r="H3083" t="s">
        <v>23</v>
      </c>
      <c r="I3083">
        <v>9.0448263445667791</v>
      </c>
      <c r="J3083" t="s">
        <v>1532</v>
      </c>
      <c r="K3083" t="s">
        <v>25</v>
      </c>
      <c r="L3083" t="s">
        <v>1533</v>
      </c>
      <c r="M3083" t="s">
        <v>1534</v>
      </c>
      <c r="N3083" t="s">
        <v>1535</v>
      </c>
      <c r="O3083" t="s">
        <v>1536</v>
      </c>
      <c r="P3083">
        <v>1</v>
      </c>
      <c r="Q3083" t="s">
        <v>1537</v>
      </c>
      <c r="R3083" t="s">
        <v>1538</v>
      </c>
      <c r="S3083">
        <v>2097234</v>
      </c>
      <c r="T3083">
        <v>757.19744079999998</v>
      </c>
      <c r="U3083" t="s">
        <v>31</v>
      </c>
      <c r="V3083" t="s">
        <v>1540</v>
      </c>
      <c r="W3083" t="s">
        <v>23</v>
      </c>
    </row>
    <row r="3084" spans="1:23" x14ac:dyDescent="0.4">
      <c r="A3084">
        <v>3083</v>
      </c>
      <c r="B3084">
        <v>1</v>
      </c>
      <c r="C3084">
        <v>1</v>
      </c>
      <c r="D3084">
        <v>1</v>
      </c>
      <c r="E3084">
        <v>1</v>
      </c>
      <c r="F3084">
        <v>0.301332141946004</v>
      </c>
      <c r="G3084">
        <v>-157.605788993278</v>
      </c>
      <c r="H3084">
        <v>0.999999999999999</v>
      </c>
      <c r="I3084">
        <v>24.967497854710398</v>
      </c>
      <c r="J3084" t="s">
        <v>7432</v>
      </c>
      <c r="K3084" t="s">
        <v>25</v>
      </c>
      <c r="L3084" t="s">
        <v>7433</v>
      </c>
      <c r="M3084" t="s">
        <v>7434</v>
      </c>
      <c r="N3084" t="s">
        <v>28</v>
      </c>
      <c r="O3084" t="s">
        <v>7435</v>
      </c>
      <c r="P3084">
        <v>6.3000001900000004</v>
      </c>
      <c r="Q3084">
        <v>102321525</v>
      </c>
      <c r="R3084" t="s">
        <v>7436</v>
      </c>
      <c r="S3084">
        <v>2097154</v>
      </c>
      <c r="T3084">
        <v>625.17631140000003</v>
      </c>
      <c r="U3084" t="s">
        <v>31</v>
      </c>
      <c r="V3084" t="s">
        <v>14593</v>
      </c>
      <c r="W3084" t="s">
        <v>23</v>
      </c>
    </row>
    <row r="3085" spans="1:23" x14ac:dyDescent="0.4">
      <c r="A3085">
        <v>3084</v>
      </c>
      <c r="B3085">
        <v>1</v>
      </c>
      <c r="C3085">
        <v>1</v>
      </c>
      <c r="D3085">
        <v>1</v>
      </c>
      <c r="E3085">
        <v>1</v>
      </c>
      <c r="F3085">
        <v>0.301332141946004</v>
      </c>
      <c r="G3085">
        <v>-157.605788993278</v>
      </c>
      <c r="H3085" t="s">
        <v>23</v>
      </c>
      <c r="I3085">
        <v>24.967497854710398</v>
      </c>
      <c r="J3085" t="s">
        <v>7432</v>
      </c>
      <c r="K3085" t="s">
        <v>25</v>
      </c>
      <c r="L3085" t="s">
        <v>7433</v>
      </c>
      <c r="M3085" t="s">
        <v>7434</v>
      </c>
      <c r="N3085" t="s">
        <v>28</v>
      </c>
      <c r="O3085" t="s">
        <v>7435</v>
      </c>
      <c r="P3085">
        <v>6.3000001900000004</v>
      </c>
      <c r="Q3085">
        <v>102321525</v>
      </c>
      <c r="R3085" t="s">
        <v>7436</v>
      </c>
      <c r="S3085">
        <v>2097154</v>
      </c>
      <c r="T3085">
        <v>625.17631140000003</v>
      </c>
      <c r="U3085" t="s">
        <v>31</v>
      </c>
      <c r="V3085" t="s">
        <v>14594</v>
      </c>
      <c r="W3085" t="s">
        <v>23</v>
      </c>
    </row>
    <row r="3086" spans="1:23" x14ac:dyDescent="0.4">
      <c r="A3086">
        <v>3085</v>
      </c>
      <c r="B3086">
        <v>1</v>
      </c>
      <c r="C3086">
        <v>1</v>
      </c>
      <c r="D3086">
        <v>1</v>
      </c>
      <c r="E3086">
        <v>1</v>
      </c>
      <c r="F3086">
        <v>0.30120877679229702</v>
      </c>
      <c r="G3086">
        <v>-9.7149407609163898</v>
      </c>
      <c r="H3086" t="s">
        <v>23</v>
      </c>
      <c r="I3086">
        <v>78.012215427845902</v>
      </c>
      <c r="J3086" t="s">
        <v>7659</v>
      </c>
      <c r="K3086" t="s">
        <v>25</v>
      </c>
      <c r="L3086" t="s">
        <v>14061</v>
      </c>
      <c r="M3086" t="s">
        <v>14062</v>
      </c>
      <c r="N3086" t="s">
        <v>14063</v>
      </c>
      <c r="O3086" t="s">
        <v>14064</v>
      </c>
      <c r="P3086">
        <v>2.7999999500000001</v>
      </c>
      <c r="Q3086" t="s">
        <v>14065</v>
      </c>
      <c r="R3086" t="s">
        <v>14066</v>
      </c>
      <c r="S3086">
        <v>88009086</v>
      </c>
      <c r="T3086">
        <v>269.08083529999999</v>
      </c>
      <c r="U3086" t="s">
        <v>31</v>
      </c>
      <c r="V3086" t="s">
        <v>9862</v>
      </c>
      <c r="W3086" t="s">
        <v>23</v>
      </c>
    </row>
    <row r="3087" spans="1:23" x14ac:dyDescent="0.4">
      <c r="A3087">
        <v>3086</v>
      </c>
      <c r="B3087">
        <v>1</v>
      </c>
      <c r="C3087">
        <v>1</v>
      </c>
      <c r="D3087">
        <v>1</v>
      </c>
      <c r="E3087">
        <v>1</v>
      </c>
      <c r="F3087">
        <v>0.30120877679229702</v>
      </c>
      <c r="G3087">
        <v>-9.7149407609163898</v>
      </c>
      <c r="H3087">
        <v>0.999999999999999</v>
      </c>
      <c r="I3087">
        <v>78.012215427845902</v>
      </c>
      <c r="J3087" t="s">
        <v>7659</v>
      </c>
      <c r="K3087" t="s">
        <v>25</v>
      </c>
      <c r="L3087" t="s">
        <v>14061</v>
      </c>
      <c r="M3087" t="s">
        <v>14062</v>
      </c>
      <c r="N3087" t="s">
        <v>14063</v>
      </c>
      <c r="O3087" t="s">
        <v>14064</v>
      </c>
      <c r="P3087">
        <v>2.7999999500000001</v>
      </c>
      <c r="Q3087" t="s">
        <v>14065</v>
      </c>
      <c r="R3087" t="s">
        <v>14066</v>
      </c>
      <c r="S3087">
        <v>88009086</v>
      </c>
      <c r="T3087">
        <v>269.08083529999999</v>
      </c>
      <c r="U3087" t="s">
        <v>31</v>
      </c>
      <c r="V3087" t="s">
        <v>14595</v>
      </c>
      <c r="W3087" t="s">
        <v>23</v>
      </c>
    </row>
    <row r="3088" spans="1:23" x14ac:dyDescent="0.4">
      <c r="A3088">
        <v>3087</v>
      </c>
      <c r="B3088">
        <v>1</v>
      </c>
      <c r="C3088">
        <v>1</v>
      </c>
      <c r="D3088">
        <v>1</v>
      </c>
      <c r="E3088">
        <v>1</v>
      </c>
      <c r="F3088">
        <v>0.30119417518557301</v>
      </c>
      <c r="G3088">
        <v>-313.05635002005698</v>
      </c>
      <c r="H3088" t="s">
        <v>23</v>
      </c>
      <c r="I3088">
        <v>102.142889346762</v>
      </c>
      <c r="J3088" t="s">
        <v>2956</v>
      </c>
      <c r="K3088" t="s">
        <v>25</v>
      </c>
      <c r="L3088" t="s">
        <v>2957</v>
      </c>
      <c r="M3088" t="s">
        <v>2958</v>
      </c>
      <c r="N3088" t="s">
        <v>2959</v>
      </c>
      <c r="O3088" t="s">
        <v>2960</v>
      </c>
      <c r="P3088">
        <v>1.5316435100000001</v>
      </c>
      <c r="Q3088" t="s">
        <v>2961</v>
      </c>
      <c r="R3088" t="s">
        <v>2962</v>
      </c>
      <c r="S3088">
        <v>50331718</v>
      </c>
      <c r="T3088">
        <v>303.04992909999999</v>
      </c>
      <c r="U3088" t="s">
        <v>31</v>
      </c>
      <c r="V3088" t="s">
        <v>7556</v>
      </c>
      <c r="W3088" t="s">
        <v>23</v>
      </c>
    </row>
    <row r="3089" spans="1:23" x14ac:dyDescent="0.4">
      <c r="A3089">
        <v>3088</v>
      </c>
      <c r="B3089">
        <v>1</v>
      </c>
      <c r="C3089">
        <v>1</v>
      </c>
      <c r="D3089">
        <v>1</v>
      </c>
      <c r="E3089">
        <v>1</v>
      </c>
      <c r="F3089">
        <v>0.30119417518557301</v>
      </c>
      <c r="G3089">
        <v>-313.05635002005698</v>
      </c>
      <c r="H3089">
        <v>0.999999999999999</v>
      </c>
      <c r="I3089">
        <v>102.142889346762</v>
      </c>
      <c r="J3089" t="s">
        <v>2956</v>
      </c>
      <c r="K3089" t="s">
        <v>25</v>
      </c>
      <c r="L3089" t="s">
        <v>2957</v>
      </c>
      <c r="M3089" t="s">
        <v>2958</v>
      </c>
      <c r="N3089" t="s">
        <v>2959</v>
      </c>
      <c r="O3089" t="s">
        <v>2960</v>
      </c>
      <c r="P3089">
        <v>1.5316435100000001</v>
      </c>
      <c r="Q3089" t="s">
        <v>2961</v>
      </c>
      <c r="R3089" t="s">
        <v>2962</v>
      </c>
      <c r="S3089">
        <v>50331718</v>
      </c>
      <c r="T3089">
        <v>303.04992909999999</v>
      </c>
      <c r="U3089" t="s">
        <v>31</v>
      </c>
      <c r="V3089" t="s">
        <v>14596</v>
      </c>
      <c r="W3089" t="s">
        <v>23</v>
      </c>
    </row>
    <row r="3090" spans="1:23" x14ac:dyDescent="0.4">
      <c r="A3090">
        <v>3089</v>
      </c>
      <c r="B3090">
        <v>1</v>
      </c>
      <c r="C3090">
        <v>2</v>
      </c>
      <c r="D3090">
        <v>1</v>
      </c>
      <c r="E3090">
        <v>2</v>
      </c>
      <c r="F3090">
        <v>0.30070935717198</v>
      </c>
      <c r="G3090">
        <v>-12.6067237435749</v>
      </c>
      <c r="H3090">
        <v>3.4170854271356702E-2</v>
      </c>
      <c r="I3090">
        <v>34.794155598128299</v>
      </c>
      <c r="J3090" t="s">
        <v>2550</v>
      </c>
      <c r="K3090" t="s">
        <v>25</v>
      </c>
      <c r="L3090" t="s">
        <v>7788</v>
      </c>
      <c r="M3090" t="s">
        <v>7789</v>
      </c>
      <c r="N3090" t="s">
        <v>7790</v>
      </c>
      <c r="O3090" t="s">
        <v>7791</v>
      </c>
      <c r="P3090">
        <v>4.3000001900000004</v>
      </c>
      <c r="Q3090" t="s">
        <v>7792</v>
      </c>
      <c r="R3090" t="s">
        <v>7793</v>
      </c>
      <c r="S3090">
        <v>8610433390</v>
      </c>
      <c r="T3090">
        <v>639.44665999999995</v>
      </c>
      <c r="U3090" t="s">
        <v>31</v>
      </c>
      <c r="V3090" t="s">
        <v>14597</v>
      </c>
      <c r="W3090" t="s">
        <v>23</v>
      </c>
    </row>
    <row r="3091" spans="1:23" x14ac:dyDescent="0.4">
      <c r="A3091">
        <v>3090</v>
      </c>
      <c r="B3091">
        <v>1</v>
      </c>
      <c r="C3091">
        <v>1</v>
      </c>
      <c r="D3091">
        <v>1</v>
      </c>
      <c r="E3091">
        <v>1</v>
      </c>
      <c r="F3091">
        <v>0.30015534305996699</v>
      </c>
      <c r="G3091">
        <v>-6.3161901843268797</v>
      </c>
      <c r="H3091" t="s">
        <v>23</v>
      </c>
      <c r="I3091">
        <v>50.511317052927502</v>
      </c>
      <c r="J3091" t="s">
        <v>1017</v>
      </c>
      <c r="K3091" t="s">
        <v>25</v>
      </c>
      <c r="L3091" t="s">
        <v>14598</v>
      </c>
      <c r="M3091" t="s">
        <v>14599</v>
      </c>
      <c r="N3091" t="s">
        <v>14600</v>
      </c>
      <c r="O3091" t="s">
        <v>14601</v>
      </c>
      <c r="P3091">
        <v>-0.20000000300000001</v>
      </c>
      <c r="Q3091" t="s">
        <v>14602</v>
      </c>
      <c r="R3091" t="s">
        <v>14603</v>
      </c>
      <c r="S3091">
        <v>20900222</v>
      </c>
      <c r="T3091">
        <v>449.10783789999999</v>
      </c>
      <c r="U3091" t="s">
        <v>31</v>
      </c>
      <c r="V3091" t="s">
        <v>6019</v>
      </c>
      <c r="W3091" t="s">
        <v>23</v>
      </c>
    </row>
    <row r="3092" spans="1:23" x14ac:dyDescent="0.4">
      <c r="A3092">
        <v>3091</v>
      </c>
      <c r="B3092">
        <v>1</v>
      </c>
      <c r="C3092">
        <v>1</v>
      </c>
      <c r="D3092">
        <v>1</v>
      </c>
      <c r="E3092">
        <v>1</v>
      </c>
      <c r="F3092">
        <v>0.30015534305996699</v>
      </c>
      <c r="G3092">
        <v>-6.3161901843268797</v>
      </c>
      <c r="H3092">
        <v>0.999999999999999</v>
      </c>
      <c r="I3092">
        <v>50.511317052927502</v>
      </c>
      <c r="J3092" t="s">
        <v>1017</v>
      </c>
      <c r="K3092" t="s">
        <v>25</v>
      </c>
      <c r="L3092" t="s">
        <v>14598</v>
      </c>
      <c r="M3092" t="s">
        <v>14599</v>
      </c>
      <c r="N3092" t="s">
        <v>14600</v>
      </c>
      <c r="O3092" t="s">
        <v>14601</v>
      </c>
      <c r="P3092">
        <v>-0.20000000300000001</v>
      </c>
      <c r="Q3092" t="s">
        <v>14602</v>
      </c>
      <c r="R3092" t="s">
        <v>14603</v>
      </c>
      <c r="S3092">
        <v>20900222</v>
      </c>
      <c r="T3092">
        <v>449.10783789999999</v>
      </c>
      <c r="U3092" t="s">
        <v>31</v>
      </c>
      <c r="V3092" t="s">
        <v>14604</v>
      </c>
      <c r="W3092" t="s">
        <v>23</v>
      </c>
    </row>
    <row r="3093" spans="1:23" x14ac:dyDescent="0.4">
      <c r="A3093">
        <v>3092</v>
      </c>
      <c r="B3093">
        <v>1</v>
      </c>
      <c r="C3093">
        <v>1</v>
      </c>
      <c r="D3093">
        <v>1</v>
      </c>
      <c r="E3093">
        <v>1</v>
      </c>
      <c r="F3093">
        <v>0.30007301180489299</v>
      </c>
      <c r="G3093">
        <v>-6.8713766235692004</v>
      </c>
      <c r="H3093" t="s">
        <v>23</v>
      </c>
      <c r="I3093">
        <v>17.122076445074701</v>
      </c>
      <c r="J3093" t="s">
        <v>3030</v>
      </c>
      <c r="K3093" t="s">
        <v>25</v>
      </c>
      <c r="L3093" t="s">
        <v>3031</v>
      </c>
      <c r="M3093" t="s">
        <v>3032</v>
      </c>
      <c r="N3093" t="s">
        <v>3033</v>
      </c>
      <c r="O3093" t="s">
        <v>3034</v>
      </c>
      <c r="P3093">
        <v>-1</v>
      </c>
      <c r="Q3093" t="s">
        <v>3035</v>
      </c>
      <c r="R3093" t="s">
        <v>3036</v>
      </c>
      <c r="S3093">
        <v>8677548158</v>
      </c>
      <c r="T3093">
        <v>625.17631140000003</v>
      </c>
      <c r="U3093" t="s">
        <v>31</v>
      </c>
      <c r="V3093" t="s">
        <v>5752</v>
      </c>
      <c r="W3093" t="s">
        <v>23</v>
      </c>
    </row>
    <row r="3094" spans="1:23" x14ac:dyDescent="0.4">
      <c r="A3094">
        <v>3093</v>
      </c>
      <c r="B3094">
        <v>1</v>
      </c>
      <c r="C3094">
        <v>1</v>
      </c>
      <c r="D3094">
        <v>1</v>
      </c>
      <c r="E3094">
        <v>1</v>
      </c>
      <c r="F3094">
        <v>0.30007301180489299</v>
      </c>
      <c r="G3094">
        <v>-6.8713766235692004</v>
      </c>
      <c r="H3094">
        <v>0.999999999999999</v>
      </c>
      <c r="I3094">
        <v>17.122076445074701</v>
      </c>
      <c r="J3094" t="s">
        <v>3030</v>
      </c>
      <c r="K3094" t="s">
        <v>25</v>
      </c>
      <c r="L3094" t="s">
        <v>3031</v>
      </c>
      <c r="M3094" t="s">
        <v>3032</v>
      </c>
      <c r="N3094" t="s">
        <v>3033</v>
      </c>
      <c r="O3094" t="s">
        <v>3034</v>
      </c>
      <c r="P3094">
        <v>-1</v>
      </c>
      <c r="Q3094" t="s">
        <v>3035</v>
      </c>
      <c r="R3094" t="s">
        <v>3036</v>
      </c>
      <c r="S3094">
        <v>8677548158</v>
      </c>
      <c r="T3094">
        <v>625.17631140000003</v>
      </c>
      <c r="U3094" t="s">
        <v>31</v>
      </c>
      <c r="V3094" t="s">
        <v>14605</v>
      </c>
      <c r="W3094" t="s">
        <v>23</v>
      </c>
    </row>
    <row r="3095" spans="1:23" x14ac:dyDescent="0.4">
      <c r="A3095">
        <v>3094</v>
      </c>
      <c r="B3095">
        <v>1</v>
      </c>
      <c r="C3095">
        <v>1</v>
      </c>
      <c r="D3095">
        <v>1</v>
      </c>
      <c r="E3095">
        <v>1</v>
      </c>
      <c r="F3095">
        <v>0.29998380584323198</v>
      </c>
      <c r="G3095">
        <v>-19.8966266347317</v>
      </c>
      <c r="H3095" t="s">
        <v>23</v>
      </c>
      <c r="I3095">
        <v>22.237319423419599</v>
      </c>
      <c r="J3095" t="s">
        <v>1690</v>
      </c>
      <c r="K3095" t="s">
        <v>25</v>
      </c>
      <c r="L3095" t="s">
        <v>13702</v>
      </c>
      <c r="M3095" t="s">
        <v>13703</v>
      </c>
      <c r="N3095" t="s">
        <v>13704</v>
      </c>
      <c r="O3095" t="s">
        <v>13705</v>
      </c>
      <c r="P3095">
        <v>-2.2999999500000001</v>
      </c>
      <c r="Q3095" t="s">
        <v>13706</v>
      </c>
      <c r="R3095" t="s">
        <v>13707</v>
      </c>
      <c r="S3095">
        <v>20621694</v>
      </c>
      <c r="T3095">
        <v>595.1657467</v>
      </c>
      <c r="U3095" t="s">
        <v>31</v>
      </c>
      <c r="V3095" t="s">
        <v>14606</v>
      </c>
      <c r="W3095" t="s">
        <v>23</v>
      </c>
    </row>
    <row r="3096" spans="1:23" x14ac:dyDescent="0.4">
      <c r="A3096">
        <v>3095</v>
      </c>
      <c r="B3096">
        <v>1</v>
      </c>
      <c r="C3096">
        <v>1</v>
      </c>
      <c r="D3096">
        <v>1</v>
      </c>
      <c r="E3096">
        <v>1</v>
      </c>
      <c r="F3096">
        <v>0.29998380584323198</v>
      </c>
      <c r="G3096">
        <v>-19.8966266347317</v>
      </c>
      <c r="H3096">
        <v>0.999999999999999</v>
      </c>
      <c r="I3096">
        <v>22.237319423419599</v>
      </c>
      <c r="J3096" t="s">
        <v>1690</v>
      </c>
      <c r="K3096" t="s">
        <v>25</v>
      </c>
      <c r="L3096" t="s">
        <v>13702</v>
      </c>
      <c r="M3096" t="s">
        <v>13703</v>
      </c>
      <c r="N3096" t="s">
        <v>13704</v>
      </c>
      <c r="O3096" t="s">
        <v>13705</v>
      </c>
      <c r="P3096">
        <v>-2.2999999500000001</v>
      </c>
      <c r="Q3096" t="s">
        <v>13706</v>
      </c>
      <c r="R3096" t="s">
        <v>13707</v>
      </c>
      <c r="S3096">
        <v>20621694</v>
      </c>
      <c r="T3096">
        <v>595.1657467</v>
      </c>
      <c r="U3096" t="s">
        <v>31</v>
      </c>
      <c r="V3096" t="s">
        <v>14607</v>
      </c>
      <c r="W3096" t="s">
        <v>23</v>
      </c>
    </row>
    <row r="3097" spans="1:23" x14ac:dyDescent="0.4">
      <c r="A3097">
        <v>3096</v>
      </c>
      <c r="B3097">
        <v>1</v>
      </c>
      <c r="C3097">
        <v>1</v>
      </c>
      <c r="D3097">
        <v>1</v>
      </c>
      <c r="E3097">
        <v>1</v>
      </c>
      <c r="F3097">
        <v>0.29972329040643603</v>
      </c>
      <c r="G3097">
        <v>-11.227777897831</v>
      </c>
      <c r="H3097">
        <v>0.999999999999999</v>
      </c>
      <c r="I3097">
        <v>29.780095812636102</v>
      </c>
      <c r="J3097" t="s">
        <v>5769</v>
      </c>
      <c r="K3097" t="s">
        <v>25</v>
      </c>
      <c r="L3097" t="s">
        <v>13972</v>
      </c>
      <c r="M3097" t="s">
        <v>13973</v>
      </c>
      <c r="N3097" t="s">
        <v>13974</v>
      </c>
      <c r="O3097" t="s">
        <v>13975</v>
      </c>
      <c r="P3097">
        <v>1.3929698500000001</v>
      </c>
      <c r="Q3097" t="s">
        <v>13976</v>
      </c>
      <c r="R3097" t="s">
        <v>13977</v>
      </c>
      <c r="S3097">
        <v>17267943806</v>
      </c>
      <c r="T3097">
        <v>165.05462059999999</v>
      </c>
      <c r="U3097" t="s">
        <v>31</v>
      </c>
      <c r="V3097" t="s">
        <v>14608</v>
      </c>
      <c r="W3097" t="s">
        <v>23</v>
      </c>
    </row>
    <row r="3098" spans="1:23" x14ac:dyDescent="0.4">
      <c r="A3098">
        <v>3097</v>
      </c>
      <c r="B3098">
        <v>1</v>
      </c>
      <c r="C3098">
        <v>1</v>
      </c>
      <c r="D3098">
        <v>1</v>
      </c>
      <c r="E3098">
        <v>1</v>
      </c>
      <c r="F3098">
        <v>0.29972329040643603</v>
      </c>
      <c r="G3098">
        <v>-11.227777897831</v>
      </c>
      <c r="H3098" t="s">
        <v>23</v>
      </c>
      <c r="I3098">
        <v>29.780095812636102</v>
      </c>
      <c r="J3098" t="s">
        <v>5769</v>
      </c>
      <c r="K3098" t="s">
        <v>25</v>
      </c>
      <c r="L3098" t="s">
        <v>13972</v>
      </c>
      <c r="M3098" t="s">
        <v>13973</v>
      </c>
      <c r="N3098" t="s">
        <v>13974</v>
      </c>
      <c r="O3098" t="s">
        <v>13975</v>
      </c>
      <c r="P3098">
        <v>1.3929698500000001</v>
      </c>
      <c r="Q3098" t="s">
        <v>13976</v>
      </c>
      <c r="R3098" t="s">
        <v>13977</v>
      </c>
      <c r="S3098">
        <v>17267943806</v>
      </c>
      <c r="T3098">
        <v>165.05462059999999</v>
      </c>
      <c r="U3098" t="s">
        <v>31</v>
      </c>
      <c r="V3098" t="s">
        <v>9069</v>
      </c>
      <c r="W3098" t="s">
        <v>23</v>
      </c>
    </row>
    <row r="3099" spans="1:23" x14ac:dyDescent="0.4">
      <c r="A3099">
        <v>3098</v>
      </c>
      <c r="B3099">
        <v>1</v>
      </c>
      <c r="C3099">
        <v>1</v>
      </c>
      <c r="D3099">
        <v>1</v>
      </c>
      <c r="E3099">
        <v>1</v>
      </c>
      <c r="F3099">
        <v>0.29958232964534298</v>
      </c>
      <c r="G3099">
        <v>-3.7949988642173502</v>
      </c>
      <c r="H3099">
        <v>0.999999999999999</v>
      </c>
      <c r="I3099">
        <v>29.4935493462641</v>
      </c>
      <c r="J3099" t="s">
        <v>1234</v>
      </c>
      <c r="K3099" t="s">
        <v>25</v>
      </c>
      <c r="L3099" t="s">
        <v>14099</v>
      </c>
      <c r="M3099" t="s">
        <v>14100</v>
      </c>
      <c r="N3099" t="s">
        <v>14101</v>
      </c>
      <c r="O3099" t="s">
        <v>14102</v>
      </c>
      <c r="P3099">
        <v>1.7897781100000001</v>
      </c>
      <c r="Q3099" t="s">
        <v>14103</v>
      </c>
      <c r="R3099" t="s">
        <v>14104</v>
      </c>
      <c r="S3099">
        <v>121629566</v>
      </c>
      <c r="T3099">
        <v>287.05501450000003</v>
      </c>
      <c r="U3099" t="s">
        <v>31</v>
      </c>
      <c r="V3099" t="s">
        <v>14609</v>
      </c>
      <c r="W3099" t="s">
        <v>23</v>
      </c>
    </row>
    <row r="3100" spans="1:23" x14ac:dyDescent="0.4">
      <c r="A3100">
        <v>3099</v>
      </c>
      <c r="B3100">
        <v>1</v>
      </c>
      <c r="C3100">
        <v>1</v>
      </c>
      <c r="D3100">
        <v>1</v>
      </c>
      <c r="E3100">
        <v>1</v>
      </c>
      <c r="F3100">
        <v>0.29958232964534298</v>
      </c>
      <c r="G3100">
        <v>-3.7949988642173502</v>
      </c>
      <c r="H3100" t="s">
        <v>23</v>
      </c>
      <c r="I3100">
        <v>29.4935493462641</v>
      </c>
      <c r="J3100" t="s">
        <v>1234</v>
      </c>
      <c r="K3100" t="s">
        <v>25</v>
      </c>
      <c r="L3100" t="s">
        <v>14099</v>
      </c>
      <c r="M3100" t="s">
        <v>14100</v>
      </c>
      <c r="N3100" t="s">
        <v>14101</v>
      </c>
      <c r="O3100" t="s">
        <v>14102</v>
      </c>
      <c r="P3100">
        <v>1.7897781100000001</v>
      </c>
      <c r="Q3100" t="s">
        <v>14103</v>
      </c>
      <c r="R3100" t="s">
        <v>14104</v>
      </c>
      <c r="S3100">
        <v>121629566</v>
      </c>
      <c r="T3100">
        <v>287.05501450000003</v>
      </c>
      <c r="U3100" t="s">
        <v>31</v>
      </c>
      <c r="V3100" t="s">
        <v>2801</v>
      </c>
      <c r="W3100" t="s">
        <v>23</v>
      </c>
    </row>
    <row r="3101" spans="1:23" x14ac:dyDescent="0.4">
      <c r="A3101">
        <v>3100</v>
      </c>
      <c r="B3101">
        <v>1</v>
      </c>
      <c r="C3101">
        <v>1</v>
      </c>
      <c r="D3101">
        <v>1</v>
      </c>
      <c r="E3101">
        <v>1</v>
      </c>
      <c r="F3101">
        <v>0.29919866928865402</v>
      </c>
      <c r="G3101">
        <v>-12.4298635632868</v>
      </c>
      <c r="H3101">
        <v>0.999999999999999</v>
      </c>
      <c r="I3101">
        <v>55.322710768202299</v>
      </c>
      <c r="J3101" t="s">
        <v>4259</v>
      </c>
      <c r="K3101" t="s">
        <v>25</v>
      </c>
      <c r="L3101" t="s">
        <v>14610</v>
      </c>
      <c r="M3101" t="s">
        <v>14611</v>
      </c>
      <c r="N3101" t="s">
        <v>14612</v>
      </c>
      <c r="O3101" t="s">
        <v>14613</v>
      </c>
      <c r="P3101">
        <v>1.2000000500000001</v>
      </c>
      <c r="Q3101" t="s">
        <v>14614</v>
      </c>
      <c r="R3101" t="s">
        <v>14615</v>
      </c>
      <c r="S3101">
        <v>20621690</v>
      </c>
      <c r="T3101">
        <v>447.12857339999999</v>
      </c>
      <c r="U3101" t="s">
        <v>31</v>
      </c>
      <c r="V3101" t="s">
        <v>14616</v>
      </c>
      <c r="W3101" t="s">
        <v>23</v>
      </c>
    </row>
    <row r="3102" spans="1:23" x14ac:dyDescent="0.4">
      <c r="A3102">
        <v>3101</v>
      </c>
      <c r="B3102">
        <v>1</v>
      </c>
      <c r="C3102">
        <v>1</v>
      </c>
      <c r="D3102">
        <v>1</v>
      </c>
      <c r="E3102">
        <v>1</v>
      </c>
      <c r="F3102">
        <v>0.29919866928865402</v>
      </c>
      <c r="G3102">
        <v>-12.4298635632868</v>
      </c>
      <c r="H3102" t="s">
        <v>23</v>
      </c>
      <c r="I3102">
        <v>55.322710768202299</v>
      </c>
      <c r="J3102" t="s">
        <v>4259</v>
      </c>
      <c r="K3102" t="s">
        <v>25</v>
      </c>
      <c r="L3102" t="s">
        <v>14610</v>
      </c>
      <c r="M3102" t="s">
        <v>14611</v>
      </c>
      <c r="N3102" t="s">
        <v>14612</v>
      </c>
      <c r="O3102" t="s">
        <v>14613</v>
      </c>
      <c r="P3102">
        <v>1.2000000500000001</v>
      </c>
      <c r="Q3102" t="s">
        <v>14614</v>
      </c>
      <c r="R3102" t="s">
        <v>14615</v>
      </c>
      <c r="S3102">
        <v>20621690</v>
      </c>
      <c r="T3102">
        <v>447.12857339999999</v>
      </c>
      <c r="U3102" t="s">
        <v>31</v>
      </c>
      <c r="V3102" t="s">
        <v>9847</v>
      </c>
      <c r="W3102" t="s">
        <v>23</v>
      </c>
    </row>
    <row r="3103" spans="1:23" x14ac:dyDescent="0.4">
      <c r="A3103">
        <v>3102</v>
      </c>
      <c r="B3103">
        <v>1</v>
      </c>
      <c r="C3103">
        <v>1</v>
      </c>
      <c r="D3103">
        <v>1</v>
      </c>
      <c r="E3103">
        <v>1</v>
      </c>
      <c r="F3103">
        <v>0.29912189531260602</v>
      </c>
      <c r="G3103">
        <v>-8.1701731464406393</v>
      </c>
      <c r="H3103">
        <v>0.999999999999999</v>
      </c>
      <c r="I3103">
        <v>37.528653132268097</v>
      </c>
      <c r="J3103" t="s">
        <v>908</v>
      </c>
      <c r="K3103" t="s">
        <v>25</v>
      </c>
      <c r="L3103" t="s">
        <v>909</v>
      </c>
      <c r="M3103" t="s">
        <v>910</v>
      </c>
      <c r="N3103" t="s">
        <v>911</v>
      </c>
      <c r="O3103" t="s">
        <v>912</v>
      </c>
      <c r="P3103">
        <v>0.40000000600000002</v>
      </c>
      <c r="Q3103" t="s">
        <v>913</v>
      </c>
      <c r="R3103" t="s">
        <v>914</v>
      </c>
      <c r="S3103">
        <v>34615519614</v>
      </c>
      <c r="T3103">
        <v>465.1028</v>
      </c>
      <c r="U3103" t="s">
        <v>31</v>
      </c>
      <c r="V3103" t="s">
        <v>14617</v>
      </c>
      <c r="W3103" t="s">
        <v>23</v>
      </c>
    </row>
    <row r="3104" spans="1:23" x14ac:dyDescent="0.4">
      <c r="A3104">
        <v>3103</v>
      </c>
      <c r="B3104">
        <v>1</v>
      </c>
      <c r="C3104">
        <v>1</v>
      </c>
      <c r="D3104">
        <v>1</v>
      </c>
      <c r="E3104">
        <v>1</v>
      </c>
      <c r="F3104">
        <v>0.29912189531260602</v>
      </c>
      <c r="G3104">
        <v>-8.1701731464406393</v>
      </c>
      <c r="H3104" t="s">
        <v>23</v>
      </c>
      <c r="I3104">
        <v>37.528653132268097</v>
      </c>
      <c r="J3104" t="s">
        <v>908</v>
      </c>
      <c r="K3104" t="s">
        <v>25</v>
      </c>
      <c r="L3104" t="s">
        <v>909</v>
      </c>
      <c r="M3104" t="s">
        <v>910</v>
      </c>
      <c r="N3104" t="s">
        <v>911</v>
      </c>
      <c r="O3104" t="s">
        <v>912</v>
      </c>
      <c r="P3104">
        <v>0.40000000600000002</v>
      </c>
      <c r="Q3104" t="s">
        <v>913</v>
      </c>
      <c r="R3104" t="s">
        <v>914</v>
      </c>
      <c r="S3104">
        <v>34615519614</v>
      </c>
      <c r="T3104">
        <v>465.1028</v>
      </c>
      <c r="U3104" t="s">
        <v>31</v>
      </c>
      <c r="V3104" t="s">
        <v>2382</v>
      </c>
      <c r="W3104" t="s">
        <v>23</v>
      </c>
    </row>
    <row r="3105" spans="1:23" x14ac:dyDescent="0.4">
      <c r="A3105">
        <v>3104</v>
      </c>
      <c r="B3105">
        <v>1</v>
      </c>
      <c r="C3105">
        <v>1</v>
      </c>
      <c r="D3105">
        <v>1</v>
      </c>
      <c r="E3105">
        <v>3</v>
      </c>
      <c r="F3105">
        <v>0.29903629530748699</v>
      </c>
      <c r="G3105">
        <v>-289.45786555758002</v>
      </c>
      <c r="H3105">
        <v>0.67085427135678399</v>
      </c>
      <c r="I3105">
        <v>43.437085242088401</v>
      </c>
      <c r="J3105" t="s">
        <v>2668</v>
      </c>
      <c r="K3105" t="s">
        <v>25</v>
      </c>
      <c r="L3105" t="s">
        <v>2669</v>
      </c>
      <c r="M3105" t="s">
        <v>2670</v>
      </c>
      <c r="N3105" t="s">
        <v>2671</v>
      </c>
      <c r="O3105" t="s">
        <v>2672</v>
      </c>
      <c r="P3105">
        <v>-10.399999599999999</v>
      </c>
      <c r="Q3105" t="s">
        <v>2673</v>
      </c>
      <c r="R3105" t="s">
        <v>2674</v>
      </c>
      <c r="S3105">
        <v>16910690</v>
      </c>
      <c r="T3105">
        <v>611.19704679999995</v>
      </c>
      <c r="U3105" t="s">
        <v>31</v>
      </c>
      <c r="V3105" t="s">
        <v>14618</v>
      </c>
      <c r="W3105" t="s">
        <v>23</v>
      </c>
    </row>
    <row r="3106" spans="1:23" x14ac:dyDescent="0.4">
      <c r="A3106">
        <v>3105</v>
      </c>
      <c r="B3106">
        <v>1</v>
      </c>
      <c r="C3106">
        <v>1</v>
      </c>
      <c r="D3106">
        <v>1</v>
      </c>
      <c r="E3106">
        <v>3</v>
      </c>
      <c r="F3106">
        <v>0.29903629530748699</v>
      </c>
      <c r="G3106">
        <v>-289.45786555758002</v>
      </c>
      <c r="H3106" t="s">
        <v>23</v>
      </c>
      <c r="I3106">
        <v>43.437085242088401</v>
      </c>
      <c r="J3106" t="s">
        <v>2668</v>
      </c>
      <c r="K3106" t="s">
        <v>25</v>
      </c>
      <c r="L3106" t="s">
        <v>2669</v>
      </c>
      <c r="M3106" t="s">
        <v>2670</v>
      </c>
      <c r="N3106" t="s">
        <v>2671</v>
      </c>
      <c r="O3106" t="s">
        <v>2672</v>
      </c>
      <c r="P3106">
        <v>-10.399999599999999</v>
      </c>
      <c r="Q3106" t="s">
        <v>2673</v>
      </c>
      <c r="R3106" t="s">
        <v>2674</v>
      </c>
      <c r="S3106">
        <v>16910690</v>
      </c>
      <c r="T3106">
        <v>611.19704679999995</v>
      </c>
      <c r="U3106" t="s">
        <v>31</v>
      </c>
      <c r="V3106" t="s">
        <v>3064</v>
      </c>
      <c r="W3106" t="s">
        <v>23</v>
      </c>
    </row>
    <row r="3107" spans="1:23" x14ac:dyDescent="0.4">
      <c r="A3107">
        <v>3106</v>
      </c>
      <c r="B3107">
        <v>1</v>
      </c>
      <c r="C3107">
        <v>1</v>
      </c>
      <c r="D3107">
        <v>1</v>
      </c>
      <c r="E3107">
        <v>1</v>
      </c>
      <c r="F3107">
        <v>0.29833048936253398</v>
      </c>
      <c r="G3107">
        <v>-4.3875282814373104</v>
      </c>
      <c r="H3107">
        <v>0.999999999999999</v>
      </c>
      <c r="I3107">
        <v>53.124454126687397</v>
      </c>
      <c r="J3107" t="s">
        <v>3265</v>
      </c>
      <c r="K3107" t="s">
        <v>25</v>
      </c>
      <c r="L3107" t="s">
        <v>5993</v>
      </c>
      <c r="M3107" t="s">
        <v>5994</v>
      </c>
      <c r="N3107" t="s">
        <v>5995</v>
      </c>
      <c r="O3107" t="s">
        <v>5996</v>
      </c>
      <c r="P3107">
        <v>1.5</v>
      </c>
      <c r="Q3107" t="s">
        <v>5997</v>
      </c>
      <c r="R3107" t="s">
        <v>5998</v>
      </c>
      <c r="S3107">
        <v>88009086</v>
      </c>
      <c r="T3107">
        <v>193.04953520000001</v>
      </c>
      <c r="U3107" t="s">
        <v>31</v>
      </c>
      <c r="V3107" t="s">
        <v>14619</v>
      </c>
      <c r="W3107" t="s">
        <v>23</v>
      </c>
    </row>
    <row r="3108" spans="1:23" x14ac:dyDescent="0.4">
      <c r="A3108">
        <v>3107</v>
      </c>
      <c r="B3108">
        <v>1</v>
      </c>
      <c r="C3108">
        <v>1</v>
      </c>
      <c r="D3108">
        <v>1</v>
      </c>
      <c r="E3108">
        <v>1</v>
      </c>
      <c r="F3108">
        <v>0.29833048936253398</v>
      </c>
      <c r="G3108">
        <v>-4.3875282814373104</v>
      </c>
      <c r="H3108" t="s">
        <v>23</v>
      </c>
      <c r="I3108">
        <v>53.124454126687397</v>
      </c>
      <c r="J3108" t="s">
        <v>3265</v>
      </c>
      <c r="K3108" t="s">
        <v>25</v>
      </c>
      <c r="L3108" t="s">
        <v>5993</v>
      </c>
      <c r="M3108" t="s">
        <v>5994</v>
      </c>
      <c r="N3108" t="s">
        <v>5995</v>
      </c>
      <c r="O3108" t="s">
        <v>5996</v>
      </c>
      <c r="P3108">
        <v>1.5</v>
      </c>
      <c r="Q3108" t="s">
        <v>5997</v>
      </c>
      <c r="R3108" t="s">
        <v>5998</v>
      </c>
      <c r="S3108">
        <v>88009086</v>
      </c>
      <c r="T3108">
        <v>193.04953520000001</v>
      </c>
      <c r="U3108" t="s">
        <v>31</v>
      </c>
      <c r="V3108" t="s">
        <v>7721</v>
      </c>
      <c r="W3108" t="s">
        <v>23</v>
      </c>
    </row>
    <row r="3109" spans="1:23" x14ac:dyDescent="0.4">
      <c r="A3109">
        <v>3108</v>
      </c>
      <c r="B3109">
        <v>1</v>
      </c>
      <c r="C3109">
        <v>1</v>
      </c>
      <c r="D3109">
        <v>1</v>
      </c>
      <c r="E3109">
        <v>1</v>
      </c>
      <c r="F3109">
        <v>0.298000825472026</v>
      </c>
      <c r="G3109">
        <v>-18.694127202356398</v>
      </c>
      <c r="H3109">
        <v>0.999999999999999</v>
      </c>
      <c r="I3109">
        <v>26.347329424228001</v>
      </c>
      <c r="J3109" t="s">
        <v>5353</v>
      </c>
      <c r="K3109" t="s">
        <v>25</v>
      </c>
      <c r="L3109" t="s">
        <v>6368</v>
      </c>
      <c r="M3109" t="s">
        <v>6369</v>
      </c>
      <c r="N3109" t="s">
        <v>6370</v>
      </c>
      <c r="O3109" t="s">
        <v>6371</v>
      </c>
      <c r="P3109">
        <v>1.78963172</v>
      </c>
      <c r="Q3109" t="s">
        <v>6372</v>
      </c>
      <c r="R3109" t="s">
        <v>6373</v>
      </c>
      <c r="S3109">
        <v>43037548670</v>
      </c>
      <c r="T3109">
        <v>209.08083529999999</v>
      </c>
      <c r="U3109" t="s">
        <v>31</v>
      </c>
      <c r="V3109" t="s">
        <v>14620</v>
      </c>
      <c r="W3109" t="s">
        <v>23</v>
      </c>
    </row>
    <row r="3110" spans="1:23" x14ac:dyDescent="0.4">
      <c r="A3110">
        <v>3109</v>
      </c>
      <c r="B3110">
        <v>1</v>
      </c>
      <c r="C3110">
        <v>1</v>
      </c>
      <c r="D3110">
        <v>1</v>
      </c>
      <c r="E3110">
        <v>1</v>
      </c>
      <c r="F3110">
        <v>0.298000825472026</v>
      </c>
      <c r="G3110">
        <v>-18.694127202356398</v>
      </c>
      <c r="H3110" t="s">
        <v>23</v>
      </c>
      <c r="I3110">
        <v>26.347329424228001</v>
      </c>
      <c r="J3110" t="s">
        <v>5353</v>
      </c>
      <c r="K3110" t="s">
        <v>25</v>
      </c>
      <c r="L3110" t="s">
        <v>6368</v>
      </c>
      <c r="M3110" t="s">
        <v>6369</v>
      </c>
      <c r="N3110" t="s">
        <v>6370</v>
      </c>
      <c r="O3110" t="s">
        <v>6371</v>
      </c>
      <c r="P3110">
        <v>1.78963172</v>
      </c>
      <c r="Q3110" t="s">
        <v>6372</v>
      </c>
      <c r="R3110" t="s">
        <v>6373</v>
      </c>
      <c r="S3110">
        <v>43037548670</v>
      </c>
      <c r="T3110">
        <v>209.08083529999999</v>
      </c>
      <c r="U3110" t="s">
        <v>31</v>
      </c>
      <c r="V3110" t="s">
        <v>8230</v>
      </c>
      <c r="W3110" t="s">
        <v>23</v>
      </c>
    </row>
    <row r="3111" spans="1:23" x14ac:dyDescent="0.4">
      <c r="A3111">
        <v>3110</v>
      </c>
      <c r="B3111">
        <v>1</v>
      </c>
      <c r="C3111">
        <v>1</v>
      </c>
      <c r="D3111">
        <v>1</v>
      </c>
      <c r="E3111">
        <v>1</v>
      </c>
      <c r="F3111">
        <v>0.29729985912295198</v>
      </c>
      <c r="G3111">
        <v>-22.374003617950301</v>
      </c>
      <c r="H3111" t="s">
        <v>23</v>
      </c>
      <c r="I3111">
        <v>5.5514403914929904</v>
      </c>
      <c r="J3111" t="s">
        <v>5016</v>
      </c>
      <c r="K3111" t="s">
        <v>25</v>
      </c>
      <c r="L3111" t="s">
        <v>14080</v>
      </c>
      <c r="M3111" t="s">
        <v>14081</v>
      </c>
      <c r="N3111" t="s">
        <v>14082</v>
      </c>
      <c r="O3111" t="s">
        <v>14083</v>
      </c>
      <c r="P3111">
        <v>3.7999999500000001</v>
      </c>
      <c r="Q3111" t="s">
        <v>14084</v>
      </c>
      <c r="R3111" t="s">
        <v>14085</v>
      </c>
      <c r="S3111">
        <v>121563518</v>
      </c>
      <c r="T3111">
        <v>257.11722079999998</v>
      </c>
      <c r="U3111" t="s">
        <v>31</v>
      </c>
      <c r="V3111" t="s">
        <v>5258</v>
      </c>
      <c r="W3111" t="s">
        <v>23</v>
      </c>
    </row>
    <row r="3112" spans="1:23" x14ac:dyDescent="0.4">
      <c r="A3112">
        <v>3111</v>
      </c>
      <c r="B3112">
        <v>1</v>
      </c>
      <c r="C3112">
        <v>1</v>
      </c>
      <c r="D3112">
        <v>1</v>
      </c>
      <c r="E3112">
        <v>1</v>
      </c>
      <c r="F3112">
        <v>0.29729985912295198</v>
      </c>
      <c r="G3112">
        <v>-22.374003617950301</v>
      </c>
      <c r="H3112">
        <v>0.999999999999999</v>
      </c>
      <c r="I3112">
        <v>5.5514403914929904</v>
      </c>
      <c r="J3112" t="s">
        <v>5016</v>
      </c>
      <c r="K3112" t="s">
        <v>25</v>
      </c>
      <c r="L3112" t="s">
        <v>14080</v>
      </c>
      <c r="M3112" t="s">
        <v>14081</v>
      </c>
      <c r="N3112" t="s">
        <v>14082</v>
      </c>
      <c r="O3112" t="s">
        <v>14083</v>
      </c>
      <c r="P3112">
        <v>3.7999999500000001</v>
      </c>
      <c r="Q3112" t="s">
        <v>14084</v>
      </c>
      <c r="R3112" t="s">
        <v>14085</v>
      </c>
      <c r="S3112">
        <v>121563518</v>
      </c>
      <c r="T3112">
        <v>257.11722079999998</v>
      </c>
      <c r="U3112" t="s">
        <v>31</v>
      </c>
      <c r="V3112" t="s">
        <v>14621</v>
      </c>
      <c r="W3112" t="s">
        <v>23</v>
      </c>
    </row>
    <row r="3113" spans="1:23" x14ac:dyDescent="0.4">
      <c r="A3113">
        <v>3112</v>
      </c>
      <c r="B3113">
        <v>1</v>
      </c>
      <c r="C3113">
        <v>1</v>
      </c>
      <c r="D3113">
        <v>1</v>
      </c>
      <c r="E3113">
        <v>1</v>
      </c>
      <c r="F3113">
        <v>0.29721583121897599</v>
      </c>
      <c r="G3113">
        <v>-7.3989879251520296</v>
      </c>
      <c r="H3113" t="s">
        <v>23</v>
      </c>
      <c r="I3113">
        <v>12.6811556420547</v>
      </c>
      <c r="J3113" t="s">
        <v>908</v>
      </c>
      <c r="K3113" t="s">
        <v>25</v>
      </c>
      <c r="L3113" t="s">
        <v>909</v>
      </c>
      <c r="M3113" t="s">
        <v>910</v>
      </c>
      <c r="N3113" t="s">
        <v>911</v>
      </c>
      <c r="O3113" t="s">
        <v>912</v>
      </c>
      <c r="P3113">
        <v>0.40000000600000002</v>
      </c>
      <c r="Q3113" t="s">
        <v>913</v>
      </c>
      <c r="R3113" t="s">
        <v>914</v>
      </c>
      <c r="S3113">
        <v>34615519614</v>
      </c>
      <c r="T3113">
        <v>465.10275250000001</v>
      </c>
      <c r="U3113" t="s">
        <v>31</v>
      </c>
      <c r="V3113" t="s">
        <v>916</v>
      </c>
      <c r="W3113" t="s">
        <v>23</v>
      </c>
    </row>
    <row r="3114" spans="1:23" x14ac:dyDescent="0.4">
      <c r="A3114">
        <v>3113</v>
      </c>
      <c r="B3114">
        <v>1</v>
      </c>
      <c r="C3114">
        <v>1</v>
      </c>
      <c r="D3114">
        <v>1</v>
      </c>
      <c r="E3114">
        <v>1</v>
      </c>
      <c r="F3114">
        <v>0.29721583121897599</v>
      </c>
      <c r="G3114">
        <v>-7.3989879251520296</v>
      </c>
      <c r="H3114">
        <v>0.999999999999999</v>
      </c>
      <c r="I3114">
        <v>12.6811556420547</v>
      </c>
      <c r="J3114" t="s">
        <v>908</v>
      </c>
      <c r="K3114" t="s">
        <v>25</v>
      </c>
      <c r="L3114" t="s">
        <v>909</v>
      </c>
      <c r="M3114" t="s">
        <v>910</v>
      </c>
      <c r="N3114" t="s">
        <v>911</v>
      </c>
      <c r="O3114" t="s">
        <v>912</v>
      </c>
      <c r="P3114">
        <v>0.40000000600000002</v>
      </c>
      <c r="Q3114" t="s">
        <v>913</v>
      </c>
      <c r="R3114" t="s">
        <v>914</v>
      </c>
      <c r="S3114">
        <v>34615519614</v>
      </c>
      <c r="T3114">
        <v>465.10275250000001</v>
      </c>
      <c r="U3114" t="s">
        <v>31</v>
      </c>
      <c r="V3114" t="s">
        <v>14622</v>
      </c>
      <c r="W3114" t="s">
        <v>23</v>
      </c>
    </row>
    <row r="3115" spans="1:23" x14ac:dyDescent="0.4">
      <c r="A3115">
        <v>3114</v>
      </c>
      <c r="B3115">
        <v>1</v>
      </c>
      <c r="C3115">
        <v>2</v>
      </c>
      <c r="D3115">
        <v>1</v>
      </c>
      <c r="E3115">
        <v>2</v>
      </c>
      <c r="F3115">
        <v>0.29720494740464298</v>
      </c>
      <c r="G3115">
        <v>-127.507040474147</v>
      </c>
      <c r="H3115">
        <v>0.229145728643216</v>
      </c>
      <c r="I3115">
        <v>7.5442918354704096</v>
      </c>
      <c r="J3115" t="s">
        <v>14623</v>
      </c>
      <c r="K3115" t="s">
        <v>25</v>
      </c>
      <c r="L3115" t="s">
        <v>14624</v>
      </c>
      <c r="M3115" t="s">
        <v>14625</v>
      </c>
      <c r="N3115" t="s">
        <v>14626</v>
      </c>
      <c r="O3115" t="s">
        <v>14627</v>
      </c>
      <c r="P3115">
        <v>2.2999999500000001</v>
      </c>
      <c r="Q3115">
        <v>74225</v>
      </c>
      <c r="R3115" t="s">
        <v>14628</v>
      </c>
      <c r="S3115">
        <v>67371010</v>
      </c>
      <c r="T3115">
        <v>199.08658940000001</v>
      </c>
      <c r="U3115" t="s">
        <v>31</v>
      </c>
      <c r="V3115" t="s">
        <v>14629</v>
      </c>
      <c r="W3115" t="s">
        <v>23</v>
      </c>
    </row>
    <row r="3116" spans="1:23" x14ac:dyDescent="0.4">
      <c r="A3116">
        <v>3115</v>
      </c>
      <c r="B3116">
        <v>1</v>
      </c>
      <c r="C3116">
        <v>1</v>
      </c>
      <c r="D3116">
        <v>1</v>
      </c>
      <c r="E3116">
        <v>1</v>
      </c>
      <c r="F3116">
        <v>0.29686107265790601</v>
      </c>
      <c r="G3116">
        <v>-19.133809678517501</v>
      </c>
      <c r="H3116" t="s">
        <v>23</v>
      </c>
      <c r="I3116">
        <v>84.870841583758505</v>
      </c>
      <c r="J3116" t="s">
        <v>5353</v>
      </c>
      <c r="K3116" t="s">
        <v>25</v>
      </c>
      <c r="L3116" t="s">
        <v>6530</v>
      </c>
      <c r="M3116" t="s">
        <v>6531</v>
      </c>
      <c r="N3116" t="s">
        <v>6532</v>
      </c>
      <c r="O3116" t="s">
        <v>6533</v>
      </c>
      <c r="P3116">
        <v>1.7999999499999999</v>
      </c>
      <c r="Q3116" t="s">
        <v>6534</v>
      </c>
      <c r="R3116" t="s">
        <v>6535</v>
      </c>
      <c r="S3116">
        <v>87875662</v>
      </c>
      <c r="T3116">
        <v>209.08083529999999</v>
      </c>
      <c r="U3116" t="s">
        <v>31</v>
      </c>
      <c r="V3116" t="s">
        <v>9288</v>
      </c>
      <c r="W3116" t="s">
        <v>23</v>
      </c>
    </row>
    <row r="3117" spans="1:23" x14ac:dyDescent="0.4">
      <c r="A3117">
        <v>3116</v>
      </c>
      <c r="B3117">
        <v>1</v>
      </c>
      <c r="C3117">
        <v>1</v>
      </c>
      <c r="D3117">
        <v>1</v>
      </c>
      <c r="E3117">
        <v>1</v>
      </c>
      <c r="F3117">
        <v>0.29686107265790601</v>
      </c>
      <c r="G3117">
        <v>-19.133809678517501</v>
      </c>
      <c r="H3117">
        <v>0.999999999999999</v>
      </c>
      <c r="I3117">
        <v>84.870841583758505</v>
      </c>
      <c r="J3117" t="s">
        <v>5353</v>
      </c>
      <c r="K3117" t="s">
        <v>25</v>
      </c>
      <c r="L3117" t="s">
        <v>6530</v>
      </c>
      <c r="M3117" t="s">
        <v>6531</v>
      </c>
      <c r="N3117" t="s">
        <v>6532</v>
      </c>
      <c r="O3117" t="s">
        <v>6533</v>
      </c>
      <c r="P3117">
        <v>1.7999999499999999</v>
      </c>
      <c r="Q3117" t="s">
        <v>6534</v>
      </c>
      <c r="R3117" t="s">
        <v>6535</v>
      </c>
      <c r="S3117">
        <v>87875662</v>
      </c>
      <c r="T3117">
        <v>209.08083529999999</v>
      </c>
      <c r="U3117" t="s">
        <v>31</v>
      </c>
      <c r="V3117" t="s">
        <v>14630</v>
      </c>
      <c r="W3117" t="s">
        <v>23</v>
      </c>
    </row>
    <row r="3118" spans="1:23" x14ac:dyDescent="0.4">
      <c r="A3118">
        <v>3117</v>
      </c>
      <c r="B3118">
        <v>1</v>
      </c>
      <c r="C3118">
        <v>1</v>
      </c>
      <c r="D3118">
        <v>1</v>
      </c>
      <c r="E3118">
        <v>1</v>
      </c>
      <c r="F3118">
        <v>0.29672151179289302</v>
      </c>
      <c r="G3118">
        <v>-9.7145983984785502</v>
      </c>
      <c r="H3118" t="s">
        <v>23</v>
      </c>
      <c r="I3118">
        <v>14.934725259636799</v>
      </c>
      <c r="J3118" t="s">
        <v>3030</v>
      </c>
      <c r="K3118" t="s">
        <v>25</v>
      </c>
      <c r="L3118" t="s">
        <v>3031</v>
      </c>
      <c r="M3118" t="s">
        <v>3032</v>
      </c>
      <c r="N3118" t="s">
        <v>3033</v>
      </c>
      <c r="O3118" t="s">
        <v>3034</v>
      </c>
      <c r="P3118">
        <v>-1</v>
      </c>
      <c r="Q3118" t="s">
        <v>3035</v>
      </c>
      <c r="R3118" t="s">
        <v>3036</v>
      </c>
      <c r="S3118">
        <v>8677548158</v>
      </c>
      <c r="T3118">
        <v>625.17631140000003</v>
      </c>
      <c r="U3118" t="s">
        <v>31</v>
      </c>
      <c r="V3118" t="s">
        <v>7509</v>
      </c>
      <c r="W3118" t="s">
        <v>23</v>
      </c>
    </row>
    <row r="3119" spans="1:23" x14ac:dyDescent="0.4">
      <c r="A3119">
        <v>3118</v>
      </c>
      <c r="B3119">
        <v>1</v>
      </c>
      <c r="C3119">
        <v>1</v>
      </c>
      <c r="D3119">
        <v>1</v>
      </c>
      <c r="E3119">
        <v>1</v>
      </c>
      <c r="F3119">
        <v>0.29672151179289302</v>
      </c>
      <c r="G3119">
        <v>-9.7145983984785502</v>
      </c>
      <c r="H3119">
        <v>0.999999999999999</v>
      </c>
      <c r="I3119">
        <v>14.934725259636799</v>
      </c>
      <c r="J3119" t="s">
        <v>3030</v>
      </c>
      <c r="K3119" t="s">
        <v>25</v>
      </c>
      <c r="L3119" t="s">
        <v>3031</v>
      </c>
      <c r="M3119" t="s">
        <v>3032</v>
      </c>
      <c r="N3119" t="s">
        <v>3033</v>
      </c>
      <c r="O3119" t="s">
        <v>3034</v>
      </c>
      <c r="P3119">
        <v>-1</v>
      </c>
      <c r="Q3119" t="s">
        <v>3035</v>
      </c>
      <c r="R3119" t="s">
        <v>3036</v>
      </c>
      <c r="S3119">
        <v>8677548158</v>
      </c>
      <c r="T3119">
        <v>625.17631140000003</v>
      </c>
      <c r="U3119" t="s">
        <v>31</v>
      </c>
      <c r="V3119" t="s">
        <v>14631</v>
      </c>
      <c r="W3119" t="s">
        <v>23</v>
      </c>
    </row>
    <row r="3120" spans="1:23" x14ac:dyDescent="0.4">
      <c r="A3120">
        <v>3119</v>
      </c>
      <c r="B3120">
        <v>1</v>
      </c>
      <c r="C3120">
        <v>1</v>
      </c>
      <c r="D3120">
        <v>1</v>
      </c>
      <c r="E3120">
        <v>1</v>
      </c>
      <c r="F3120">
        <v>0.29592045831849301</v>
      </c>
      <c r="G3120">
        <v>-26.606828732711499</v>
      </c>
      <c r="H3120">
        <v>0.99447236180904497</v>
      </c>
      <c r="I3120">
        <v>31.2822835261296</v>
      </c>
      <c r="J3120" t="s">
        <v>4010</v>
      </c>
      <c r="K3120" t="s">
        <v>25</v>
      </c>
      <c r="L3120" t="s">
        <v>5309</v>
      </c>
      <c r="M3120" t="s">
        <v>5310</v>
      </c>
      <c r="N3120" t="s">
        <v>5311</v>
      </c>
      <c r="O3120" t="s">
        <v>5312</v>
      </c>
      <c r="P3120">
        <v>-0.30000001199999998</v>
      </c>
      <c r="Q3120" t="s">
        <v>5313</v>
      </c>
      <c r="R3120" t="s">
        <v>5314</v>
      </c>
      <c r="S3120">
        <v>3989586</v>
      </c>
      <c r="T3120">
        <v>451.12348800000001</v>
      </c>
      <c r="U3120" t="s">
        <v>31</v>
      </c>
      <c r="V3120" t="s">
        <v>14632</v>
      </c>
      <c r="W3120" t="s">
        <v>23</v>
      </c>
    </row>
    <row r="3121" spans="1:23" x14ac:dyDescent="0.4">
      <c r="A3121">
        <v>3120</v>
      </c>
      <c r="B3121">
        <v>1</v>
      </c>
      <c r="C3121">
        <v>1</v>
      </c>
      <c r="D3121">
        <v>1</v>
      </c>
      <c r="E3121">
        <v>1</v>
      </c>
      <c r="F3121">
        <v>0.29592045831849301</v>
      </c>
      <c r="G3121">
        <v>-26.606828732711499</v>
      </c>
      <c r="H3121" t="s">
        <v>23</v>
      </c>
      <c r="I3121">
        <v>31.2822835261296</v>
      </c>
      <c r="J3121" t="s">
        <v>4010</v>
      </c>
      <c r="K3121" t="s">
        <v>25</v>
      </c>
      <c r="L3121" t="s">
        <v>5309</v>
      </c>
      <c r="M3121" t="s">
        <v>5310</v>
      </c>
      <c r="N3121" t="s">
        <v>5311</v>
      </c>
      <c r="O3121" t="s">
        <v>5312</v>
      </c>
      <c r="P3121">
        <v>-0.30000001199999998</v>
      </c>
      <c r="Q3121" t="s">
        <v>5313</v>
      </c>
      <c r="R3121" t="s">
        <v>5314</v>
      </c>
      <c r="S3121">
        <v>3989586</v>
      </c>
      <c r="T3121">
        <v>451.12348800000001</v>
      </c>
      <c r="U3121" t="s">
        <v>31</v>
      </c>
      <c r="V3121" t="s">
        <v>8518</v>
      </c>
      <c r="W3121" t="s">
        <v>23</v>
      </c>
    </row>
    <row r="3122" spans="1:23" x14ac:dyDescent="0.4">
      <c r="A3122">
        <v>3121</v>
      </c>
      <c r="B3122">
        <v>1</v>
      </c>
      <c r="C3122">
        <v>1</v>
      </c>
      <c r="D3122">
        <v>1</v>
      </c>
      <c r="E3122">
        <v>1</v>
      </c>
      <c r="F3122">
        <v>0.29507011235240599</v>
      </c>
      <c r="G3122">
        <v>-8.2208515460235301</v>
      </c>
      <c r="H3122">
        <v>0.999999999999999</v>
      </c>
      <c r="I3122">
        <v>34.989140697164402</v>
      </c>
      <c r="J3122" t="s">
        <v>2355</v>
      </c>
      <c r="K3122" t="s">
        <v>25</v>
      </c>
      <c r="L3122" t="s">
        <v>13923</v>
      </c>
      <c r="M3122" t="s">
        <v>13924</v>
      </c>
      <c r="N3122" t="s">
        <v>13925</v>
      </c>
      <c r="O3122" t="s">
        <v>13926</v>
      </c>
      <c r="P3122">
        <v>2.7000000499999999</v>
      </c>
      <c r="Q3122" t="s">
        <v>13927</v>
      </c>
      <c r="R3122" t="s">
        <v>13928</v>
      </c>
      <c r="S3122">
        <v>20900222</v>
      </c>
      <c r="T3122">
        <v>287.09140000000002</v>
      </c>
      <c r="U3122" t="s">
        <v>31</v>
      </c>
      <c r="V3122" t="s">
        <v>14633</v>
      </c>
      <c r="W3122" t="s">
        <v>23</v>
      </c>
    </row>
    <row r="3123" spans="1:23" x14ac:dyDescent="0.4">
      <c r="A3123">
        <v>3122</v>
      </c>
      <c r="B3123">
        <v>1</v>
      </c>
      <c r="C3123">
        <v>1</v>
      </c>
      <c r="D3123">
        <v>1</v>
      </c>
      <c r="E3123">
        <v>1</v>
      </c>
      <c r="F3123">
        <v>0.29507011235240599</v>
      </c>
      <c r="G3123">
        <v>-8.2208515460235301</v>
      </c>
      <c r="H3123" t="s">
        <v>23</v>
      </c>
      <c r="I3123">
        <v>34.989140697164402</v>
      </c>
      <c r="J3123" t="s">
        <v>2355</v>
      </c>
      <c r="K3123" t="s">
        <v>25</v>
      </c>
      <c r="L3123" t="s">
        <v>13923</v>
      </c>
      <c r="M3123" t="s">
        <v>13924</v>
      </c>
      <c r="N3123" t="s">
        <v>13925</v>
      </c>
      <c r="O3123" t="s">
        <v>13926</v>
      </c>
      <c r="P3123">
        <v>2.7000000499999999</v>
      </c>
      <c r="Q3123" t="s">
        <v>13927</v>
      </c>
      <c r="R3123" t="s">
        <v>13928</v>
      </c>
      <c r="S3123">
        <v>20900222</v>
      </c>
      <c r="T3123">
        <v>287.09140000000002</v>
      </c>
      <c r="U3123" t="s">
        <v>31</v>
      </c>
      <c r="V3123" t="s">
        <v>7698</v>
      </c>
      <c r="W3123" t="s">
        <v>23</v>
      </c>
    </row>
    <row r="3124" spans="1:23" x14ac:dyDescent="0.4">
      <c r="A3124">
        <v>3123</v>
      </c>
      <c r="B3124">
        <v>1</v>
      </c>
      <c r="C3124">
        <v>1</v>
      </c>
      <c r="D3124">
        <v>1</v>
      </c>
      <c r="E3124">
        <v>1</v>
      </c>
      <c r="F3124">
        <v>0.29493107790328998</v>
      </c>
      <c r="G3124">
        <v>-8.7201956589868708</v>
      </c>
      <c r="H3124">
        <v>0.99849246231155697</v>
      </c>
      <c r="I3124">
        <v>23.788342837268001</v>
      </c>
      <c r="J3124" t="s">
        <v>3740</v>
      </c>
      <c r="K3124" t="s">
        <v>25</v>
      </c>
      <c r="L3124" t="s">
        <v>3741</v>
      </c>
      <c r="M3124" t="s">
        <v>3742</v>
      </c>
      <c r="N3124" t="s">
        <v>3743</v>
      </c>
      <c r="O3124" t="s">
        <v>3744</v>
      </c>
      <c r="P3124">
        <v>-2.7000000499999999</v>
      </c>
      <c r="Q3124" t="s">
        <v>3745</v>
      </c>
      <c r="R3124" t="s">
        <v>3746</v>
      </c>
      <c r="S3124">
        <v>120515454</v>
      </c>
      <c r="T3124">
        <v>458.16568710000001</v>
      </c>
      <c r="U3124" t="s">
        <v>31</v>
      </c>
      <c r="V3124" t="s">
        <v>14634</v>
      </c>
      <c r="W3124" t="s">
        <v>23</v>
      </c>
    </row>
    <row r="3125" spans="1:23" x14ac:dyDescent="0.4">
      <c r="A3125">
        <v>3124</v>
      </c>
      <c r="B3125">
        <v>1</v>
      </c>
      <c r="C3125">
        <v>1</v>
      </c>
      <c r="D3125">
        <v>1</v>
      </c>
      <c r="E3125">
        <v>1</v>
      </c>
      <c r="F3125">
        <v>0.29493107790328998</v>
      </c>
      <c r="G3125">
        <v>-8.7201956589868708</v>
      </c>
      <c r="H3125" t="s">
        <v>23</v>
      </c>
      <c r="I3125">
        <v>23.788342837268001</v>
      </c>
      <c r="J3125" t="s">
        <v>3740</v>
      </c>
      <c r="K3125" t="s">
        <v>25</v>
      </c>
      <c r="L3125" t="s">
        <v>3741</v>
      </c>
      <c r="M3125" t="s">
        <v>3742</v>
      </c>
      <c r="N3125" t="s">
        <v>3743</v>
      </c>
      <c r="O3125" t="s">
        <v>3744</v>
      </c>
      <c r="P3125">
        <v>-2.7000000499999999</v>
      </c>
      <c r="Q3125" t="s">
        <v>3745</v>
      </c>
      <c r="R3125" t="s">
        <v>3746</v>
      </c>
      <c r="S3125">
        <v>120515454</v>
      </c>
      <c r="T3125">
        <v>458.16568710000001</v>
      </c>
      <c r="U3125" t="s">
        <v>31</v>
      </c>
      <c r="V3125" t="s">
        <v>5031</v>
      </c>
      <c r="W3125" t="s">
        <v>23</v>
      </c>
    </row>
    <row r="3126" spans="1:23" x14ac:dyDescent="0.4">
      <c r="A3126">
        <v>3125</v>
      </c>
      <c r="B3126">
        <v>1</v>
      </c>
      <c r="C3126">
        <v>1</v>
      </c>
      <c r="D3126">
        <v>1</v>
      </c>
      <c r="E3126">
        <v>1</v>
      </c>
      <c r="F3126">
        <v>0.29491906918612099</v>
      </c>
      <c r="G3126">
        <v>-21.515249842024598</v>
      </c>
      <c r="H3126" t="s">
        <v>23</v>
      </c>
      <c r="I3126">
        <v>17.212169430077399</v>
      </c>
      <c r="J3126" t="s">
        <v>6870</v>
      </c>
      <c r="K3126" t="s">
        <v>25</v>
      </c>
      <c r="L3126" t="s">
        <v>14635</v>
      </c>
      <c r="M3126" t="s">
        <v>14636</v>
      </c>
      <c r="N3126" t="s">
        <v>14637</v>
      </c>
      <c r="O3126" t="s">
        <v>14638</v>
      </c>
      <c r="P3126">
        <v>5.4000000999999997</v>
      </c>
      <c r="Q3126">
        <v>5494868</v>
      </c>
      <c r="R3126" t="s">
        <v>14639</v>
      </c>
      <c r="S3126">
        <v>8593113174</v>
      </c>
      <c r="T3126">
        <v>553.11540000000002</v>
      </c>
      <c r="U3126" t="s">
        <v>31</v>
      </c>
      <c r="V3126" t="s">
        <v>6875</v>
      </c>
      <c r="W3126" t="s">
        <v>23</v>
      </c>
    </row>
    <row r="3127" spans="1:23" x14ac:dyDescent="0.4">
      <c r="A3127">
        <v>3126</v>
      </c>
      <c r="B3127">
        <v>1</v>
      </c>
      <c r="C3127">
        <v>1</v>
      </c>
      <c r="D3127">
        <v>1</v>
      </c>
      <c r="E3127">
        <v>1</v>
      </c>
      <c r="F3127">
        <v>0.29491906918612099</v>
      </c>
      <c r="G3127">
        <v>-21.515249842024598</v>
      </c>
      <c r="H3127">
        <v>0.999999999999999</v>
      </c>
      <c r="I3127">
        <v>17.212169430077399</v>
      </c>
      <c r="J3127" t="s">
        <v>6870</v>
      </c>
      <c r="K3127" t="s">
        <v>25</v>
      </c>
      <c r="L3127" t="s">
        <v>14635</v>
      </c>
      <c r="M3127" t="s">
        <v>14636</v>
      </c>
      <c r="N3127" t="s">
        <v>14637</v>
      </c>
      <c r="O3127" t="s">
        <v>14638</v>
      </c>
      <c r="P3127">
        <v>5.4000000999999997</v>
      </c>
      <c r="Q3127">
        <v>5494868</v>
      </c>
      <c r="R3127" t="s">
        <v>14639</v>
      </c>
      <c r="S3127">
        <v>8593113174</v>
      </c>
      <c r="T3127">
        <v>553.11540000000002</v>
      </c>
      <c r="U3127" t="s">
        <v>31</v>
      </c>
      <c r="V3127" t="s">
        <v>14640</v>
      </c>
      <c r="W3127" t="s">
        <v>23</v>
      </c>
    </row>
    <row r="3128" spans="1:23" x14ac:dyDescent="0.4">
      <c r="A3128">
        <v>3127</v>
      </c>
      <c r="B3128">
        <v>1</v>
      </c>
      <c r="C3128">
        <v>1</v>
      </c>
      <c r="D3128">
        <v>1</v>
      </c>
      <c r="E3128">
        <v>1</v>
      </c>
      <c r="F3128">
        <v>0.29479093092714098</v>
      </c>
      <c r="G3128">
        <v>-7.8240763193565499</v>
      </c>
      <c r="H3128" t="s">
        <v>23</v>
      </c>
      <c r="I3128">
        <v>20.037722265388599</v>
      </c>
      <c r="J3128" t="s">
        <v>2502</v>
      </c>
      <c r="K3128" t="s">
        <v>25</v>
      </c>
      <c r="L3128" t="s">
        <v>14434</v>
      </c>
      <c r="M3128" t="s">
        <v>14435</v>
      </c>
      <c r="N3128" t="s">
        <v>14436</v>
      </c>
      <c r="O3128" t="s">
        <v>14437</v>
      </c>
      <c r="P3128">
        <v>-0.80000001200000004</v>
      </c>
      <c r="Q3128" t="s">
        <v>14438</v>
      </c>
      <c r="R3128" t="s">
        <v>14439</v>
      </c>
      <c r="S3128">
        <v>121430398</v>
      </c>
      <c r="T3128">
        <v>609.18139680000002</v>
      </c>
      <c r="U3128" t="s">
        <v>31</v>
      </c>
      <c r="V3128" t="s">
        <v>5910</v>
      </c>
      <c r="W3128" t="s">
        <v>23</v>
      </c>
    </row>
    <row r="3129" spans="1:23" x14ac:dyDescent="0.4">
      <c r="A3129">
        <v>3128</v>
      </c>
      <c r="B3129">
        <v>1</v>
      </c>
      <c r="C3129">
        <v>1</v>
      </c>
      <c r="D3129">
        <v>1</v>
      </c>
      <c r="E3129">
        <v>1</v>
      </c>
      <c r="F3129">
        <v>0.29479093092714098</v>
      </c>
      <c r="G3129">
        <v>-7.8240763193565499</v>
      </c>
      <c r="H3129">
        <v>0.999999999999999</v>
      </c>
      <c r="I3129">
        <v>20.037722265388599</v>
      </c>
      <c r="J3129" t="s">
        <v>2502</v>
      </c>
      <c r="K3129" t="s">
        <v>25</v>
      </c>
      <c r="L3129" t="s">
        <v>14434</v>
      </c>
      <c r="M3129" t="s">
        <v>14435</v>
      </c>
      <c r="N3129" t="s">
        <v>14436</v>
      </c>
      <c r="O3129" t="s">
        <v>14437</v>
      </c>
      <c r="P3129">
        <v>-0.80000001200000004</v>
      </c>
      <c r="Q3129" t="s">
        <v>14438</v>
      </c>
      <c r="R3129" t="s">
        <v>14439</v>
      </c>
      <c r="S3129">
        <v>121430398</v>
      </c>
      <c r="T3129">
        <v>609.18139680000002</v>
      </c>
      <c r="U3129" t="s">
        <v>31</v>
      </c>
      <c r="V3129" t="s">
        <v>14641</v>
      </c>
      <c r="W3129" t="s">
        <v>23</v>
      </c>
    </row>
    <row r="3130" spans="1:23" x14ac:dyDescent="0.4">
      <c r="A3130">
        <v>3129</v>
      </c>
      <c r="B3130">
        <v>1</v>
      </c>
      <c r="C3130">
        <v>1</v>
      </c>
      <c r="D3130">
        <v>1</v>
      </c>
      <c r="E3130">
        <v>1</v>
      </c>
      <c r="F3130">
        <v>0.29472929167349199</v>
      </c>
      <c r="G3130">
        <v>-12.8205699044436</v>
      </c>
      <c r="H3130">
        <v>0.999999999999999</v>
      </c>
      <c r="I3130">
        <v>25.377878594191301</v>
      </c>
      <c r="J3130" t="s">
        <v>4259</v>
      </c>
      <c r="K3130" t="s">
        <v>25</v>
      </c>
      <c r="L3130" t="s">
        <v>14610</v>
      </c>
      <c r="M3130" t="s">
        <v>14611</v>
      </c>
      <c r="N3130" t="s">
        <v>14612</v>
      </c>
      <c r="O3130" t="s">
        <v>14613</v>
      </c>
      <c r="P3130">
        <v>1.2000000500000001</v>
      </c>
      <c r="Q3130" t="s">
        <v>14614</v>
      </c>
      <c r="R3130" t="s">
        <v>14615</v>
      </c>
      <c r="S3130">
        <v>20621690</v>
      </c>
      <c r="T3130">
        <v>447.12857339999999</v>
      </c>
      <c r="U3130" t="s">
        <v>31</v>
      </c>
      <c r="V3130" t="s">
        <v>14642</v>
      </c>
      <c r="W3130" t="s">
        <v>23</v>
      </c>
    </row>
    <row r="3131" spans="1:23" x14ac:dyDescent="0.4">
      <c r="A3131">
        <v>3130</v>
      </c>
      <c r="B3131">
        <v>1</v>
      </c>
      <c r="C3131">
        <v>1</v>
      </c>
      <c r="D3131">
        <v>1</v>
      </c>
      <c r="E3131">
        <v>1</v>
      </c>
      <c r="F3131">
        <v>0.29472929167349199</v>
      </c>
      <c r="G3131">
        <v>-12.8205699044436</v>
      </c>
      <c r="H3131" t="s">
        <v>23</v>
      </c>
      <c r="I3131">
        <v>25.377878594191301</v>
      </c>
      <c r="J3131" t="s">
        <v>4259</v>
      </c>
      <c r="K3131" t="s">
        <v>25</v>
      </c>
      <c r="L3131" t="s">
        <v>14610</v>
      </c>
      <c r="M3131" t="s">
        <v>14611</v>
      </c>
      <c r="N3131" t="s">
        <v>14612</v>
      </c>
      <c r="O3131" t="s">
        <v>14613</v>
      </c>
      <c r="P3131">
        <v>1.2000000500000001</v>
      </c>
      <c r="Q3131" t="s">
        <v>14614</v>
      </c>
      <c r="R3131" t="s">
        <v>14615</v>
      </c>
      <c r="S3131">
        <v>20621690</v>
      </c>
      <c r="T3131">
        <v>447.12857339999999</v>
      </c>
      <c r="U3131" t="s">
        <v>31</v>
      </c>
      <c r="V3131" t="s">
        <v>8517</v>
      </c>
      <c r="W3131" t="s">
        <v>23</v>
      </c>
    </row>
    <row r="3132" spans="1:23" x14ac:dyDescent="0.4">
      <c r="A3132">
        <v>3131</v>
      </c>
      <c r="B3132">
        <v>1</v>
      </c>
      <c r="C3132">
        <v>3</v>
      </c>
      <c r="D3132">
        <v>1</v>
      </c>
      <c r="E3132">
        <v>1</v>
      </c>
      <c r="F3132">
        <v>0.29467705870508698</v>
      </c>
      <c r="G3132">
        <v>-13.8975831433703</v>
      </c>
      <c r="H3132" t="s">
        <v>23</v>
      </c>
      <c r="I3132">
        <v>15.7680482440565</v>
      </c>
      <c r="J3132" t="s">
        <v>2364</v>
      </c>
      <c r="K3132" t="s">
        <v>25</v>
      </c>
      <c r="L3132" t="s">
        <v>8219</v>
      </c>
      <c r="M3132" t="s">
        <v>8220</v>
      </c>
      <c r="N3132" t="s">
        <v>8221</v>
      </c>
      <c r="O3132" t="s">
        <v>8222</v>
      </c>
      <c r="P3132">
        <v>2.2349462500000001</v>
      </c>
      <c r="Q3132" t="s">
        <v>8223</v>
      </c>
      <c r="R3132" t="s">
        <v>8224</v>
      </c>
      <c r="S3132">
        <v>121301374</v>
      </c>
      <c r="T3132">
        <v>271.06009990000001</v>
      </c>
      <c r="U3132" t="s">
        <v>31</v>
      </c>
      <c r="V3132" t="s">
        <v>8865</v>
      </c>
      <c r="W3132" t="s">
        <v>23</v>
      </c>
    </row>
    <row r="3133" spans="1:23" x14ac:dyDescent="0.4">
      <c r="A3133">
        <v>3132</v>
      </c>
      <c r="B3133">
        <v>1</v>
      </c>
      <c r="C3133">
        <v>3</v>
      </c>
      <c r="D3133">
        <v>1</v>
      </c>
      <c r="E3133">
        <v>1</v>
      </c>
      <c r="F3133">
        <v>0.29467705870508698</v>
      </c>
      <c r="G3133">
        <v>-13.8975831433703</v>
      </c>
      <c r="H3133">
        <v>0.999999999999999</v>
      </c>
      <c r="I3133">
        <v>15.7680482440565</v>
      </c>
      <c r="J3133" t="s">
        <v>2364</v>
      </c>
      <c r="K3133" t="s">
        <v>25</v>
      </c>
      <c r="L3133" t="s">
        <v>8219</v>
      </c>
      <c r="M3133" t="s">
        <v>8220</v>
      </c>
      <c r="N3133" t="s">
        <v>8221</v>
      </c>
      <c r="O3133" t="s">
        <v>8222</v>
      </c>
      <c r="P3133">
        <v>2.2349462500000001</v>
      </c>
      <c r="Q3133" t="s">
        <v>8223</v>
      </c>
      <c r="R3133" t="s">
        <v>8224</v>
      </c>
      <c r="S3133">
        <v>121301374</v>
      </c>
      <c r="T3133">
        <v>271.06009990000001</v>
      </c>
      <c r="U3133" t="s">
        <v>31</v>
      </c>
      <c r="V3133" t="s">
        <v>14643</v>
      </c>
      <c r="W3133" t="s">
        <v>23</v>
      </c>
    </row>
    <row r="3134" spans="1:23" x14ac:dyDescent="0.4">
      <c r="A3134">
        <v>3133</v>
      </c>
      <c r="B3134">
        <v>1</v>
      </c>
      <c r="C3134">
        <v>1</v>
      </c>
      <c r="D3134">
        <v>1</v>
      </c>
      <c r="E3134">
        <v>2</v>
      </c>
      <c r="F3134">
        <v>0.29453194557476797</v>
      </c>
      <c r="G3134">
        <v>-657.45395194479397</v>
      </c>
      <c r="H3134">
        <v>0.98341708542713502</v>
      </c>
      <c r="I3134">
        <v>48.518874012422103</v>
      </c>
      <c r="J3134" t="s">
        <v>11716</v>
      </c>
      <c r="K3134" t="s">
        <v>25</v>
      </c>
      <c r="L3134" t="s">
        <v>11717</v>
      </c>
      <c r="M3134" t="s">
        <v>11718</v>
      </c>
      <c r="N3134" t="s">
        <v>28</v>
      </c>
      <c r="O3134" t="s">
        <v>11719</v>
      </c>
      <c r="P3134">
        <v>4.1999998099999996</v>
      </c>
      <c r="Q3134">
        <v>54762597</v>
      </c>
      <c r="R3134" t="s">
        <v>11720</v>
      </c>
      <c r="S3134">
        <v>16777282</v>
      </c>
      <c r="T3134">
        <v>613.21270000000004</v>
      </c>
      <c r="U3134" t="s">
        <v>31</v>
      </c>
      <c r="V3134" t="s">
        <v>14644</v>
      </c>
      <c r="W3134" t="s">
        <v>23</v>
      </c>
    </row>
    <row r="3135" spans="1:23" x14ac:dyDescent="0.4">
      <c r="A3135">
        <v>3134</v>
      </c>
      <c r="B3135">
        <v>1</v>
      </c>
      <c r="C3135">
        <v>1</v>
      </c>
      <c r="D3135">
        <v>1</v>
      </c>
      <c r="E3135">
        <v>2</v>
      </c>
      <c r="F3135">
        <v>0.29453194557476797</v>
      </c>
      <c r="G3135">
        <v>-657.45395194479397</v>
      </c>
      <c r="H3135" t="s">
        <v>23</v>
      </c>
      <c r="I3135">
        <v>48.518874012422103</v>
      </c>
      <c r="J3135" t="s">
        <v>11716</v>
      </c>
      <c r="K3135" t="s">
        <v>25</v>
      </c>
      <c r="L3135" t="s">
        <v>11717</v>
      </c>
      <c r="M3135" t="s">
        <v>11718</v>
      </c>
      <c r="N3135" t="s">
        <v>28</v>
      </c>
      <c r="O3135" t="s">
        <v>11719</v>
      </c>
      <c r="P3135">
        <v>4.1999998099999996</v>
      </c>
      <c r="Q3135">
        <v>54762597</v>
      </c>
      <c r="R3135" t="s">
        <v>11720</v>
      </c>
      <c r="S3135">
        <v>16777282</v>
      </c>
      <c r="T3135">
        <v>613.21270000000004</v>
      </c>
      <c r="U3135" t="s">
        <v>31</v>
      </c>
      <c r="V3135" t="s">
        <v>1737</v>
      </c>
      <c r="W3135" t="s">
        <v>23</v>
      </c>
    </row>
    <row r="3136" spans="1:23" x14ac:dyDescent="0.4">
      <c r="A3136">
        <v>3135</v>
      </c>
      <c r="B3136">
        <v>1</v>
      </c>
      <c r="C3136">
        <v>1</v>
      </c>
      <c r="D3136">
        <v>1</v>
      </c>
      <c r="E3136">
        <v>2</v>
      </c>
      <c r="F3136">
        <v>0.29428497943882598</v>
      </c>
      <c r="G3136">
        <v>-657.70165081220296</v>
      </c>
      <c r="H3136" t="s">
        <v>23</v>
      </c>
      <c r="I3136">
        <v>48.532242734686001</v>
      </c>
      <c r="J3136" t="s">
        <v>11716</v>
      </c>
      <c r="K3136" t="s">
        <v>25</v>
      </c>
      <c r="L3136" t="s">
        <v>11717</v>
      </c>
      <c r="M3136" t="s">
        <v>11718</v>
      </c>
      <c r="N3136" t="s">
        <v>28</v>
      </c>
      <c r="O3136" t="s">
        <v>11719</v>
      </c>
      <c r="P3136">
        <v>4.1999998099999996</v>
      </c>
      <c r="Q3136">
        <v>54762597</v>
      </c>
      <c r="R3136" t="s">
        <v>11720</v>
      </c>
      <c r="S3136">
        <v>16777282</v>
      </c>
      <c r="T3136">
        <v>613.21269689999997</v>
      </c>
      <c r="U3136" t="s">
        <v>31</v>
      </c>
      <c r="V3136" t="s">
        <v>1784</v>
      </c>
      <c r="W3136" t="s">
        <v>23</v>
      </c>
    </row>
    <row r="3137" spans="1:23" x14ac:dyDescent="0.4">
      <c r="A3137">
        <v>3136</v>
      </c>
      <c r="B3137">
        <v>1</v>
      </c>
      <c r="C3137">
        <v>1</v>
      </c>
      <c r="D3137">
        <v>1</v>
      </c>
      <c r="E3137">
        <v>2</v>
      </c>
      <c r="F3137">
        <v>0.29428497943882598</v>
      </c>
      <c r="G3137">
        <v>-657.70165081220296</v>
      </c>
      <c r="H3137">
        <v>0.98341708542713502</v>
      </c>
      <c r="I3137">
        <v>48.532242734686001</v>
      </c>
      <c r="J3137" t="s">
        <v>11716</v>
      </c>
      <c r="K3137" t="s">
        <v>25</v>
      </c>
      <c r="L3137" t="s">
        <v>11717</v>
      </c>
      <c r="M3137" t="s">
        <v>11718</v>
      </c>
      <c r="N3137" t="s">
        <v>28</v>
      </c>
      <c r="O3137" t="s">
        <v>11719</v>
      </c>
      <c r="P3137">
        <v>4.1999998099999996</v>
      </c>
      <c r="Q3137">
        <v>54762597</v>
      </c>
      <c r="R3137" t="s">
        <v>11720</v>
      </c>
      <c r="S3137">
        <v>16777282</v>
      </c>
      <c r="T3137">
        <v>613.21269689999997</v>
      </c>
      <c r="U3137" t="s">
        <v>31</v>
      </c>
      <c r="V3137" t="s">
        <v>14645</v>
      </c>
      <c r="W3137" t="s">
        <v>23</v>
      </c>
    </row>
    <row r="3138" spans="1:23" x14ac:dyDescent="0.4">
      <c r="A3138">
        <v>3137</v>
      </c>
      <c r="B3138">
        <v>1</v>
      </c>
      <c r="C3138">
        <v>2</v>
      </c>
      <c r="D3138">
        <v>1</v>
      </c>
      <c r="E3138">
        <v>1</v>
      </c>
      <c r="F3138">
        <v>0.29425868260314902</v>
      </c>
      <c r="G3138">
        <v>-8.9370586710644204</v>
      </c>
      <c r="H3138" t="s">
        <v>23</v>
      </c>
      <c r="I3138">
        <v>60.490213255551097</v>
      </c>
      <c r="J3138" t="s">
        <v>4259</v>
      </c>
      <c r="K3138" t="s">
        <v>25</v>
      </c>
      <c r="L3138" t="s">
        <v>14610</v>
      </c>
      <c r="M3138" t="s">
        <v>14611</v>
      </c>
      <c r="N3138" t="s">
        <v>14612</v>
      </c>
      <c r="O3138" t="s">
        <v>14613</v>
      </c>
      <c r="P3138">
        <v>1.2000000500000001</v>
      </c>
      <c r="Q3138" t="s">
        <v>14614</v>
      </c>
      <c r="R3138" t="s">
        <v>14615</v>
      </c>
      <c r="S3138">
        <v>20621690</v>
      </c>
      <c r="T3138">
        <v>447.12857339999999</v>
      </c>
      <c r="U3138" t="s">
        <v>31</v>
      </c>
      <c r="V3138" t="s">
        <v>8722</v>
      </c>
      <c r="W3138" t="s">
        <v>23</v>
      </c>
    </row>
    <row r="3139" spans="1:23" x14ac:dyDescent="0.4">
      <c r="A3139">
        <v>3138</v>
      </c>
      <c r="B3139">
        <v>1</v>
      </c>
      <c r="C3139">
        <v>2</v>
      </c>
      <c r="D3139">
        <v>1</v>
      </c>
      <c r="E3139">
        <v>1</v>
      </c>
      <c r="F3139">
        <v>0.29425868260314902</v>
      </c>
      <c r="G3139">
        <v>-8.9370586710644204</v>
      </c>
      <c r="H3139">
        <v>0.999999999999999</v>
      </c>
      <c r="I3139">
        <v>60.490213255551097</v>
      </c>
      <c r="J3139" t="s">
        <v>4259</v>
      </c>
      <c r="K3139" t="s">
        <v>25</v>
      </c>
      <c r="L3139" t="s">
        <v>14610</v>
      </c>
      <c r="M3139" t="s">
        <v>14611</v>
      </c>
      <c r="N3139" t="s">
        <v>14612</v>
      </c>
      <c r="O3139" t="s">
        <v>14613</v>
      </c>
      <c r="P3139">
        <v>1.2000000500000001</v>
      </c>
      <c r="Q3139" t="s">
        <v>14614</v>
      </c>
      <c r="R3139" t="s">
        <v>14615</v>
      </c>
      <c r="S3139">
        <v>20621690</v>
      </c>
      <c r="T3139">
        <v>447.12857339999999</v>
      </c>
      <c r="U3139" t="s">
        <v>31</v>
      </c>
      <c r="V3139" t="s">
        <v>14646</v>
      </c>
      <c r="W3139" t="s">
        <v>23</v>
      </c>
    </row>
    <row r="3140" spans="1:23" x14ac:dyDescent="0.4">
      <c r="A3140">
        <v>3139</v>
      </c>
      <c r="B3140">
        <v>1</v>
      </c>
      <c r="C3140">
        <v>1</v>
      </c>
      <c r="D3140">
        <v>1</v>
      </c>
      <c r="E3140">
        <v>1</v>
      </c>
      <c r="F3140">
        <v>0.29422685637262602</v>
      </c>
      <c r="G3140">
        <v>-10.019096324078401</v>
      </c>
      <c r="H3140" t="s">
        <v>23</v>
      </c>
      <c r="I3140">
        <v>76.707541594611996</v>
      </c>
      <c r="J3140" t="s">
        <v>2364</v>
      </c>
      <c r="K3140" t="s">
        <v>25</v>
      </c>
      <c r="L3140" t="s">
        <v>8219</v>
      </c>
      <c r="M3140" t="s">
        <v>8220</v>
      </c>
      <c r="N3140" t="s">
        <v>8221</v>
      </c>
      <c r="O3140" t="s">
        <v>8222</v>
      </c>
      <c r="P3140">
        <v>2.2349462500000001</v>
      </c>
      <c r="Q3140" t="s">
        <v>8223</v>
      </c>
      <c r="R3140" t="s">
        <v>8224</v>
      </c>
      <c r="S3140">
        <v>121301374</v>
      </c>
      <c r="T3140">
        <v>271.06009990000001</v>
      </c>
      <c r="U3140" t="s">
        <v>31</v>
      </c>
      <c r="V3140" t="s">
        <v>6150</v>
      </c>
      <c r="W3140" t="s">
        <v>23</v>
      </c>
    </row>
    <row r="3141" spans="1:23" x14ac:dyDescent="0.4">
      <c r="A3141">
        <v>3140</v>
      </c>
      <c r="B3141">
        <v>1</v>
      </c>
      <c r="C3141">
        <v>1</v>
      </c>
      <c r="D3141">
        <v>1</v>
      </c>
      <c r="E3141">
        <v>1</v>
      </c>
      <c r="F3141">
        <v>0.29422685637262602</v>
      </c>
      <c r="G3141">
        <v>-10.019096324078401</v>
      </c>
      <c r="H3141">
        <v>0.999999999999999</v>
      </c>
      <c r="I3141">
        <v>76.707541594611996</v>
      </c>
      <c r="J3141" t="s">
        <v>2364</v>
      </c>
      <c r="K3141" t="s">
        <v>25</v>
      </c>
      <c r="L3141" t="s">
        <v>8219</v>
      </c>
      <c r="M3141" t="s">
        <v>8220</v>
      </c>
      <c r="N3141" t="s">
        <v>8221</v>
      </c>
      <c r="O3141" t="s">
        <v>8222</v>
      </c>
      <c r="P3141">
        <v>2.2349462500000001</v>
      </c>
      <c r="Q3141" t="s">
        <v>8223</v>
      </c>
      <c r="R3141" t="s">
        <v>8224</v>
      </c>
      <c r="S3141">
        <v>121301374</v>
      </c>
      <c r="T3141">
        <v>271.06009990000001</v>
      </c>
      <c r="U3141" t="s">
        <v>31</v>
      </c>
      <c r="V3141" t="s">
        <v>14647</v>
      </c>
      <c r="W3141" t="s">
        <v>23</v>
      </c>
    </row>
    <row r="3142" spans="1:23" x14ac:dyDescent="0.4">
      <c r="A3142">
        <v>3141</v>
      </c>
      <c r="B3142">
        <v>1</v>
      </c>
      <c r="C3142">
        <v>1</v>
      </c>
      <c r="D3142">
        <v>1</v>
      </c>
      <c r="E3142">
        <v>1</v>
      </c>
      <c r="F3142">
        <v>0.29403468693714802</v>
      </c>
      <c r="G3142">
        <v>-9.4914878915973109</v>
      </c>
      <c r="H3142">
        <v>0.999999999999999</v>
      </c>
      <c r="I3142">
        <v>28.286896454910899</v>
      </c>
      <c r="J3142" t="s">
        <v>7659</v>
      </c>
      <c r="K3142" t="s">
        <v>25</v>
      </c>
      <c r="L3142" t="s">
        <v>14061</v>
      </c>
      <c r="M3142" t="s">
        <v>14062</v>
      </c>
      <c r="N3142" t="s">
        <v>14063</v>
      </c>
      <c r="O3142" t="s">
        <v>14064</v>
      </c>
      <c r="P3142">
        <v>2.7999999500000001</v>
      </c>
      <c r="Q3142" t="s">
        <v>14065</v>
      </c>
      <c r="R3142" t="s">
        <v>14066</v>
      </c>
      <c r="S3142">
        <v>88009086</v>
      </c>
      <c r="T3142">
        <v>269.08084000000002</v>
      </c>
      <c r="U3142" t="s">
        <v>31</v>
      </c>
      <c r="V3142" t="s">
        <v>14648</v>
      </c>
      <c r="W3142" t="s">
        <v>23</v>
      </c>
    </row>
    <row r="3143" spans="1:23" x14ac:dyDescent="0.4">
      <c r="A3143">
        <v>3142</v>
      </c>
      <c r="B3143">
        <v>1</v>
      </c>
      <c r="C3143">
        <v>1</v>
      </c>
      <c r="D3143">
        <v>1</v>
      </c>
      <c r="E3143">
        <v>1</v>
      </c>
      <c r="F3143">
        <v>0.29403468693714802</v>
      </c>
      <c r="G3143">
        <v>-9.4914878915973109</v>
      </c>
      <c r="H3143" t="s">
        <v>23</v>
      </c>
      <c r="I3143">
        <v>28.286896454910899</v>
      </c>
      <c r="J3143" t="s">
        <v>7659</v>
      </c>
      <c r="K3143" t="s">
        <v>25</v>
      </c>
      <c r="L3143" t="s">
        <v>14061</v>
      </c>
      <c r="M3143" t="s">
        <v>14062</v>
      </c>
      <c r="N3143" t="s">
        <v>14063</v>
      </c>
      <c r="O3143" t="s">
        <v>14064</v>
      </c>
      <c r="P3143">
        <v>2.7999999500000001</v>
      </c>
      <c r="Q3143" t="s">
        <v>14065</v>
      </c>
      <c r="R3143" t="s">
        <v>14066</v>
      </c>
      <c r="S3143">
        <v>88009086</v>
      </c>
      <c r="T3143">
        <v>269.08084000000002</v>
      </c>
      <c r="U3143" t="s">
        <v>31</v>
      </c>
      <c r="V3143" t="s">
        <v>8747</v>
      </c>
      <c r="W3143" t="s">
        <v>23</v>
      </c>
    </row>
    <row r="3144" spans="1:23" x14ac:dyDescent="0.4">
      <c r="A3144">
        <v>3143</v>
      </c>
      <c r="B3144">
        <v>1</v>
      </c>
      <c r="C3144">
        <v>1</v>
      </c>
      <c r="D3144">
        <v>1</v>
      </c>
      <c r="E3144">
        <v>1</v>
      </c>
      <c r="F3144">
        <v>0.29351122392802198</v>
      </c>
      <c r="G3144">
        <v>-382.41423389916002</v>
      </c>
      <c r="H3144">
        <v>0.999999999999999</v>
      </c>
      <c r="I3144">
        <v>131.46919308924001</v>
      </c>
      <c r="J3144" t="s">
        <v>2258</v>
      </c>
      <c r="K3144" t="s">
        <v>25</v>
      </c>
      <c r="L3144" t="s">
        <v>2259</v>
      </c>
      <c r="M3144" t="s">
        <v>2260</v>
      </c>
      <c r="N3144" t="s">
        <v>2261</v>
      </c>
      <c r="O3144" t="s">
        <v>2262</v>
      </c>
      <c r="P3144">
        <v>-1.99121916</v>
      </c>
      <c r="Q3144" t="s">
        <v>2263</v>
      </c>
      <c r="R3144" t="s">
        <v>2264</v>
      </c>
      <c r="S3144">
        <v>102</v>
      </c>
      <c r="T3144">
        <v>329.08670849999999</v>
      </c>
      <c r="U3144" t="s">
        <v>31</v>
      </c>
      <c r="V3144" t="s">
        <v>14649</v>
      </c>
      <c r="W3144" t="s">
        <v>23</v>
      </c>
    </row>
    <row r="3145" spans="1:23" x14ac:dyDescent="0.4">
      <c r="A3145">
        <v>3144</v>
      </c>
      <c r="B3145">
        <v>1</v>
      </c>
      <c r="C3145">
        <v>1</v>
      </c>
      <c r="D3145">
        <v>1</v>
      </c>
      <c r="E3145">
        <v>1</v>
      </c>
      <c r="F3145">
        <v>0.29351122392802198</v>
      </c>
      <c r="G3145">
        <v>-382.41423389916002</v>
      </c>
      <c r="H3145" t="s">
        <v>23</v>
      </c>
      <c r="I3145">
        <v>131.46919308924001</v>
      </c>
      <c r="J3145" t="s">
        <v>2258</v>
      </c>
      <c r="K3145" t="s">
        <v>25</v>
      </c>
      <c r="L3145" t="s">
        <v>2259</v>
      </c>
      <c r="M3145" t="s">
        <v>2260</v>
      </c>
      <c r="N3145" t="s">
        <v>2261</v>
      </c>
      <c r="O3145" t="s">
        <v>2262</v>
      </c>
      <c r="P3145">
        <v>-1.99121916</v>
      </c>
      <c r="Q3145" t="s">
        <v>2263</v>
      </c>
      <c r="R3145" t="s">
        <v>2264</v>
      </c>
      <c r="S3145">
        <v>102</v>
      </c>
      <c r="T3145">
        <v>329.08670849999999</v>
      </c>
      <c r="U3145" t="s">
        <v>31</v>
      </c>
      <c r="V3145" t="s">
        <v>5156</v>
      </c>
      <c r="W3145" t="s">
        <v>23</v>
      </c>
    </row>
    <row r="3146" spans="1:23" x14ac:dyDescent="0.4">
      <c r="A3146">
        <v>3145</v>
      </c>
      <c r="B3146">
        <v>1</v>
      </c>
      <c r="C3146">
        <v>1</v>
      </c>
      <c r="D3146">
        <v>1</v>
      </c>
      <c r="E3146">
        <v>1</v>
      </c>
      <c r="F3146">
        <v>0.293511118249415</v>
      </c>
      <c r="G3146">
        <v>-382.42223506007298</v>
      </c>
      <c r="H3146">
        <v>0.999999999999999</v>
      </c>
      <c r="I3146">
        <v>131.43340347069099</v>
      </c>
      <c r="J3146" t="s">
        <v>2258</v>
      </c>
      <c r="K3146" t="s">
        <v>25</v>
      </c>
      <c r="L3146" t="s">
        <v>2259</v>
      </c>
      <c r="M3146" t="s">
        <v>2260</v>
      </c>
      <c r="N3146" t="s">
        <v>2261</v>
      </c>
      <c r="O3146" t="s">
        <v>2262</v>
      </c>
      <c r="P3146">
        <v>-1.99121916</v>
      </c>
      <c r="Q3146" t="s">
        <v>2263</v>
      </c>
      <c r="R3146" t="s">
        <v>2264</v>
      </c>
      <c r="S3146">
        <v>102</v>
      </c>
      <c r="T3146">
        <v>329.08670999999998</v>
      </c>
      <c r="U3146" t="s">
        <v>31</v>
      </c>
      <c r="V3146" t="s">
        <v>14650</v>
      </c>
      <c r="W3146" t="s">
        <v>23</v>
      </c>
    </row>
    <row r="3147" spans="1:23" x14ac:dyDescent="0.4">
      <c r="A3147">
        <v>3146</v>
      </c>
      <c r="B3147">
        <v>1</v>
      </c>
      <c r="C3147">
        <v>1</v>
      </c>
      <c r="D3147">
        <v>1</v>
      </c>
      <c r="E3147">
        <v>1</v>
      </c>
      <c r="F3147">
        <v>0.293511118249415</v>
      </c>
      <c r="G3147">
        <v>-382.42223506007298</v>
      </c>
      <c r="H3147" t="s">
        <v>23</v>
      </c>
      <c r="I3147">
        <v>131.43340347069099</v>
      </c>
      <c r="J3147" t="s">
        <v>2258</v>
      </c>
      <c r="K3147" t="s">
        <v>25</v>
      </c>
      <c r="L3147" t="s">
        <v>2259</v>
      </c>
      <c r="M3147" t="s">
        <v>2260</v>
      </c>
      <c r="N3147" t="s">
        <v>2261</v>
      </c>
      <c r="O3147" t="s">
        <v>2262</v>
      </c>
      <c r="P3147">
        <v>-1.99121916</v>
      </c>
      <c r="Q3147" t="s">
        <v>2263</v>
      </c>
      <c r="R3147" t="s">
        <v>2264</v>
      </c>
      <c r="S3147">
        <v>102</v>
      </c>
      <c r="T3147">
        <v>329.08670999999998</v>
      </c>
      <c r="U3147" t="s">
        <v>31</v>
      </c>
      <c r="V3147" t="s">
        <v>5158</v>
      </c>
      <c r="W3147" t="s">
        <v>23</v>
      </c>
    </row>
    <row r="3148" spans="1:23" x14ac:dyDescent="0.4">
      <c r="A3148">
        <v>3147</v>
      </c>
      <c r="B3148">
        <v>1</v>
      </c>
      <c r="C3148">
        <v>1</v>
      </c>
      <c r="D3148">
        <v>1</v>
      </c>
      <c r="E3148">
        <v>1</v>
      </c>
      <c r="F3148">
        <v>0.29343933372134201</v>
      </c>
      <c r="G3148">
        <v>-56.958521163126001</v>
      </c>
      <c r="H3148">
        <v>0.999999999999999</v>
      </c>
      <c r="I3148">
        <v>3.86965183933797</v>
      </c>
      <c r="J3148" t="s">
        <v>1252</v>
      </c>
      <c r="K3148" t="s">
        <v>25</v>
      </c>
      <c r="L3148" t="s">
        <v>1253</v>
      </c>
      <c r="M3148" t="s">
        <v>1254</v>
      </c>
      <c r="N3148" t="s">
        <v>1255</v>
      </c>
      <c r="O3148" t="s">
        <v>1256</v>
      </c>
      <c r="P3148">
        <v>1.5</v>
      </c>
      <c r="Q3148" t="s">
        <v>1257</v>
      </c>
      <c r="R3148" t="s">
        <v>1258</v>
      </c>
      <c r="S3148">
        <v>87605326</v>
      </c>
      <c r="T3148">
        <v>176.01983269999999</v>
      </c>
      <c r="U3148" t="s">
        <v>31</v>
      </c>
      <c r="V3148" t="s">
        <v>14651</v>
      </c>
      <c r="W3148" t="s">
        <v>23</v>
      </c>
    </row>
    <row r="3149" spans="1:23" x14ac:dyDescent="0.4">
      <c r="A3149">
        <v>3148</v>
      </c>
      <c r="B3149">
        <v>1</v>
      </c>
      <c r="C3149">
        <v>1</v>
      </c>
      <c r="D3149">
        <v>1</v>
      </c>
      <c r="E3149">
        <v>1</v>
      </c>
      <c r="F3149">
        <v>0.29343933372134201</v>
      </c>
      <c r="G3149">
        <v>-56.958521163126001</v>
      </c>
      <c r="H3149" t="s">
        <v>23</v>
      </c>
      <c r="I3149">
        <v>3.86965183933797</v>
      </c>
      <c r="J3149" t="s">
        <v>1252</v>
      </c>
      <c r="K3149" t="s">
        <v>25</v>
      </c>
      <c r="L3149" t="s">
        <v>1253</v>
      </c>
      <c r="M3149" t="s">
        <v>1254</v>
      </c>
      <c r="N3149" t="s">
        <v>1255</v>
      </c>
      <c r="O3149" t="s">
        <v>1256</v>
      </c>
      <c r="P3149">
        <v>1.5</v>
      </c>
      <c r="Q3149" t="s">
        <v>1257</v>
      </c>
      <c r="R3149" t="s">
        <v>1258</v>
      </c>
      <c r="S3149">
        <v>87605326</v>
      </c>
      <c r="T3149">
        <v>176.01983269999999</v>
      </c>
      <c r="U3149" t="s">
        <v>31</v>
      </c>
      <c r="V3149" t="s">
        <v>4539</v>
      </c>
      <c r="W3149" t="s">
        <v>23</v>
      </c>
    </row>
    <row r="3150" spans="1:23" x14ac:dyDescent="0.4">
      <c r="A3150">
        <v>3149</v>
      </c>
      <c r="B3150">
        <v>1</v>
      </c>
      <c r="C3150">
        <v>1</v>
      </c>
      <c r="D3150">
        <v>1</v>
      </c>
      <c r="E3150">
        <v>1</v>
      </c>
      <c r="F3150">
        <v>0.29333758443788599</v>
      </c>
      <c r="G3150">
        <v>-391.531269392811</v>
      </c>
      <c r="H3150" t="s">
        <v>23</v>
      </c>
      <c r="I3150">
        <v>185.83071020672901</v>
      </c>
      <c r="J3150" t="s">
        <v>999</v>
      </c>
      <c r="K3150" t="s">
        <v>25</v>
      </c>
      <c r="L3150" t="s">
        <v>1000</v>
      </c>
      <c r="M3150" t="s">
        <v>1001</v>
      </c>
      <c r="N3150" t="s">
        <v>1002</v>
      </c>
      <c r="O3150" t="s">
        <v>1003</v>
      </c>
      <c r="P3150">
        <v>1.1020009500000001</v>
      </c>
      <c r="Q3150">
        <v>133488</v>
      </c>
      <c r="R3150" t="s">
        <v>1004</v>
      </c>
      <c r="S3150">
        <v>70</v>
      </c>
      <c r="T3150">
        <v>309.15975429999997</v>
      </c>
      <c r="U3150" t="s">
        <v>31</v>
      </c>
      <c r="V3150" t="s">
        <v>4879</v>
      </c>
      <c r="W3150" t="s">
        <v>23</v>
      </c>
    </row>
    <row r="3151" spans="1:23" x14ac:dyDescent="0.4">
      <c r="A3151">
        <v>3150</v>
      </c>
      <c r="B3151">
        <v>1</v>
      </c>
      <c r="C3151">
        <v>1</v>
      </c>
      <c r="D3151">
        <v>1</v>
      </c>
      <c r="E3151">
        <v>1</v>
      </c>
      <c r="F3151">
        <v>0.29333758443788599</v>
      </c>
      <c r="G3151">
        <v>-391.531269392811</v>
      </c>
      <c r="H3151">
        <v>0.999999999999999</v>
      </c>
      <c r="I3151">
        <v>185.83071020672901</v>
      </c>
      <c r="J3151" t="s">
        <v>999</v>
      </c>
      <c r="K3151" t="s">
        <v>25</v>
      </c>
      <c r="L3151" t="s">
        <v>1000</v>
      </c>
      <c r="M3151" t="s">
        <v>1001</v>
      </c>
      <c r="N3151" t="s">
        <v>1002</v>
      </c>
      <c r="O3151" t="s">
        <v>1003</v>
      </c>
      <c r="P3151">
        <v>1.1020009500000001</v>
      </c>
      <c r="Q3151">
        <v>133488</v>
      </c>
      <c r="R3151" t="s">
        <v>1004</v>
      </c>
      <c r="S3151">
        <v>70</v>
      </c>
      <c r="T3151">
        <v>309.15975429999997</v>
      </c>
      <c r="U3151" t="s">
        <v>31</v>
      </c>
      <c r="V3151" t="s">
        <v>14652</v>
      </c>
      <c r="W3151" t="s">
        <v>23</v>
      </c>
    </row>
    <row r="3152" spans="1:23" x14ac:dyDescent="0.4">
      <c r="A3152">
        <v>3151</v>
      </c>
      <c r="B3152">
        <v>1</v>
      </c>
      <c r="C3152">
        <v>1</v>
      </c>
      <c r="D3152">
        <v>1</v>
      </c>
      <c r="E3152">
        <v>1</v>
      </c>
      <c r="F3152">
        <v>0.29263984450031499</v>
      </c>
      <c r="G3152">
        <v>-5.1947422010415201</v>
      </c>
      <c r="H3152">
        <v>0.999999999999999</v>
      </c>
      <c r="I3152">
        <v>23.624034153194401</v>
      </c>
      <c r="J3152" t="s">
        <v>7373</v>
      </c>
      <c r="K3152" t="s">
        <v>25</v>
      </c>
      <c r="L3152" t="s">
        <v>9530</v>
      </c>
      <c r="M3152" t="s">
        <v>9531</v>
      </c>
      <c r="N3152" t="s">
        <v>9532</v>
      </c>
      <c r="O3152" t="s">
        <v>9533</v>
      </c>
      <c r="P3152">
        <v>2.1995065199999999</v>
      </c>
      <c r="Q3152" t="s">
        <v>9534</v>
      </c>
      <c r="R3152" t="s">
        <v>9535</v>
      </c>
      <c r="S3152">
        <v>34380638590</v>
      </c>
      <c r="T3152">
        <v>301.07066459999999</v>
      </c>
      <c r="U3152" t="s">
        <v>31</v>
      </c>
      <c r="V3152" t="s">
        <v>14653</v>
      </c>
      <c r="W3152" t="s">
        <v>23</v>
      </c>
    </row>
    <row r="3153" spans="1:23" x14ac:dyDescent="0.4">
      <c r="A3153">
        <v>3152</v>
      </c>
      <c r="B3153">
        <v>1</v>
      </c>
      <c r="C3153">
        <v>1</v>
      </c>
      <c r="D3153">
        <v>1</v>
      </c>
      <c r="E3153">
        <v>1</v>
      </c>
      <c r="F3153">
        <v>0.29263984450031499</v>
      </c>
      <c r="G3153">
        <v>-5.1947422010415201</v>
      </c>
      <c r="H3153" t="s">
        <v>23</v>
      </c>
      <c r="I3153">
        <v>23.624034153194401</v>
      </c>
      <c r="J3153" t="s">
        <v>7373</v>
      </c>
      <c r="K3153" t="s">
        <v>25</v>
      </c>
      <c r="L3153" t="s">
        <v>9530</v>
      </c>
      <c r="M3153" t="s">
        <v>9531</v>
      </c>
      <c r="N3153" t="s">
        <v>9532</v>
      </c>
      <c r="O3153" t="s">
        <v>9533</v>
      </c>
      <c r="P3153">
        <v>2.1995065199999999</v>
      </c>
      <c r="Q3153" t="s">
        <v>9534</v>
      </c>
      <c r="R3153" t="s">
        <v>9535</v>
      </c>
      <c r="S3153">
        <v>34380638590</v>
      </c>
      <c r="T3153">
        <v>301.07066459999999</v>
      </c>
      <c r="U3153" t="s">
        <v>31</v>
      </c>
      <c r="V3153" t="s">
        <v>8660</v>
      </c>
      <c r="W3153" t="s">
        <v>23</v>
      </c>
    </row>
    <row r="3154" spans="1:23" x14ac:dyDescent="0.4">
      <c r="A3154">
        <v>3153</v>
      </c>
      <c r="B3154">
        <v>1</v>
      </c>
      <c r="C3154">
        <v>1</v>
      </c>
      <c r="D3154">
        <v>1</v>
      </c>
      <c r="E3154">
        <v>1</v>
      </c>
      <c r="F3154">
        <v>0.29235759980759102</v>
      </c>
      <c r="G3154">
        <v>-13.659951263631299</v>
      </c>
      <c r="H3154" t="s">
        <v>23</v>
      </c>
      <c r="I3154">
        <v>31.437956202369602</v>
      </c>
      <c r="J3154" t="s">
        <v>2364</v>
      </c>
      <c r="K3154" t="s">
        <v>25</v>
      </c>
      <c r="L3154" t="s">
        <v>13596</v>
      </c>
      <c r="M3154" t="s">
        <v>13597</v>
      </c>
      <c r="N3154" t="s">
        <v>13598</v>
      </c>
      <c r="O3154" t="s">
        <v>13599</v>
      </c>
      <c r="P3154">
        <v>2.7000000499999999</v>
      </c>
      <c r="Q3154" t="s">
        <v>13600</v>
      </c>
      <c r="R3154" t="s">
        <v>13601</v>
      </c>
      <c r="S3154">
        <v>121564030</v>
      </c>
      <c r="T3154">
        <v>271.06009999999998</v>
      </c>
      <c r="U3154" t="s">
        <v>31</v>
      </c>
      <c r="V3154" t="s">
        <v>4177</v>
      </c>
      <c r="W3154" t="s">
        <v>23</v>
      </c>
    </row>
    <row r="3155" spans="1:23" x14ac:dyDescent="0.4">
      <c r="A3155">
        <v>3154</v>
      </c>
      <c r="B3155">
        <v>1</v>
      </c>
      <c r="C3155">
        <v>1</v>
      </c>
      <c r="D3155">
        <v>1</v>
      </c>
      <c r="E3155">
        <v>1</v>
      </c>
      <c r="F3155">
        <v>0.29235759980759102</v>
      </c>
      <c r="G3155">
        <v>-13.659951263631299</v>
      </c>
      <c r="H3155">
        <v>0.999999999999999</v>
      </c>
      <c r="I3155">
        <v>31.437956202369602</v>
      </c>
      <c r="J3155" t="s">
        <v>2364</v>
      </c>
      <c r="K3155" t="s">
        <v>25</v>
      </c>
      <c r="L3155" t="s">
        <v>13596</v>
      </c>
      <c r="M3155" t="s">
        <v>13597</v>
      </c>
      <c r="N3155" t="s">
        <v>13598</v>
      </c>
      <c r="O3155" t="s">
        <v>13599</v>
      </c>
      <c r="P3155">
        <v>2.7000000499999999</v>
      </c>
      <c r="Q3155" t="s">
        <v>13600</v>
      </c>
      <c r="R3155" t="s">
        <v>13601</v>
      </c>
      <c r="S3155">
        <v>121564030</v>
      </c>
      <c r="T3155">
        <v>271.06009999999998</v>
      </c>
      <c r="U3155" t="s">
        <v>31</v>
      </c>
      <c r="V3155" t="s">
        <v>14654</v>
      </c>
      <c r="W3155" t="s">
        <v>23</v>
      </c>
    </row>
    <row r="3156" spans="1:23" x14ac:dyDescent="0.4">
      <c r="A3156">
        <v>3155</v>
      </c>
      <c r="B3156">
        <v>1</v>
      </c>
      <c r="C3156">
        <v>1</v>
      </c>
      <c r="D3156">
        <v>1</v>
      </c>
      <c r="E3156">
        <v>1</v>
      </c>
      <c r="F3156">
        <v>0.29226659001373001</v>
      </c>
      <c r="G3156">
        <v>-63.907142317899101</v>
      </c>
      <c r="H3156">
        <v>0.999999999999999</v>
      </c>
      <c r="I3156">
        <v>29.367628943675999</v>
      </c>
      <c r="J3156" t="s">
        <v>8767</v>
      </c>
      <c r="K3156" t="s">
        <v>25</v>
      </c>
      <c r="L3156" t="s">
        <v>14384</v>
      </c>
      <c r="M3156" t="s">
        <v>14385</v>
      </c>
      <c r="N3156" t="s">
        <v>14386</v>
      </c>
      <c r="O3156" t="s">
        <v>14387</v>
      </c>
      <c r="P3156">
        <v>2.0999998999999998</v>
      </c>
      <c r="Q3156" t="s">
        <v>14388</v>
      </c>
      <c r="R3156" t="s">
        <v>14389</v>
      </c>
      <c r="S3156">
        <v>87614326</v>
      </c>
      <c r="T3156">
        <v>249.14852099999999</v>
      </c>
      <c r="U3156" t="s">
        <v>31</v>
      </c>
      <c r="V3156" t="s">
        <v>14655</v>
      </c>
      <c r="W3156" t="s">
        <v>23</v>
      </c>
    </row>
    <row r="3157" spans="1:23" x14ac:dyDescent="0.4">
      <c r="A3157">
        <v>3156</v>
      </c>
      <c r="B3157">
        <v>1</v>
      </c>
      <c r="C3157">
        <v>1</v>
      </c>
      <c r="D3157">
        <v>1</v>
      </c>
      <c r="E3157">
        <v>1</v>
      </c>
      <c r="F3157">
        <v>0.29226659001373001</v>
      </c>
      <c r="G3157">
        <v>-63.907142317899101</v>
      </c>
      <c r="H3157" t="s">
        <v>23</v>
      </c>
      <c r="I3157">
        <v>29.367628943675999</v>
      </c>
      <c r="J3157" t="s">
        <v>8767</v>
      </c>
      <c r="K3157" t="s">
        <v>25</v>
      </c>
      <c r="L3157" t="s">
        <v>14384</v>
      </c>
      <c r="M3157" t="s">
        <v>14385</v>
      </c>
      <c r="N3157" t="s">
        <v>14386</v>
      </c>
      <c r="O3157" t="s">
        <v>14387</v>
      </c>
      <c r="P3157">
        <v>2.0999998999999998</v>
      </c>
      <c r="Q3157" t="s">
        <v>14388</v>
      </c>
      <c r="R3157" t="s">
        <v>14389</v>
      </c>
      <c r="S3157">
        <v>87614326</v>
      </c>
      <c r="T3157">
        <v>249.14852099999999</v>
      </c>
      <c r="U3157" t="s">
        <v>31</v>
      </c>
      <c r="V3157" t="s">
        <v>9211</v>
      </c>
      <c r="W3157" t="s">
        <v>23</v>
      </c>
    </row>
    <row r="3158" spans="1:23" x14ac:dyDescent="0.4">
      <c r="A3158">
        <v>3157</v>
      </c>
      <c r="B3158">
        <v>1</v>
      </c>
      <c r="C3158">
        <v>1</v>
      </c>
      <c r="D3158">
        <v>1</v>
      </c>
      <c r="E3158">
        <v>1</v>
      </c>
      <c r="F3158">
        <v>0.29221609630436801</v>
      </c>
      <c r="G3158">
        <v>-623.64361176903299</v>
      </c>
      <c r="H3158">
        <v>0.999999999999999</v>
      </c>
      <c r="I3158">
        <v>50.6858747057233</v>
      </c>
      <c r="J3158" t="s">
        <v>2486</v>
      </c>
      <c r="K3158" t="s">
        <v>25</v>
      </c>
      <c r="L3158" t="s">
        <v>2487</v>
      </c>
      <c r="M3158" t="s">
        <v>2488</v>
      </c>
      <c r="N3158" t="s">
        <v>28</v>
      </c>
      <c r="O3158" t="s">
        <v>2489</v>
      </c>
      <c r="P3158">
        <v>0</v>
      </c>
      <c r="R3158" t="s">
        <v>2490</v>
      </c>
      <c r="S3158">
        <v>2097152</v>
      </c>
      <c r="T3158">
        <v>623.45174540000005</v>
      </c>
      <c r="U3158" t="s">
        <v>31</v>
      </c>
      <c r="V3158" t="s">
        <v>14656</v>
      </c>
      <c r="W3158" t="s">
        <v>23</v>
      </c>
    </row>
    <row r="3159" spans="1:23" x14ac:dyDescent="0.4">
      <c r="A3159">
        <v>3158</v>
      </c>
      <c r="B3159">
        <v>1</v>
      </c>
      <c r="C3159">
        <v>1</v>
      </c>
      <c r="D3159">
        <v>1</v>
      </c>
      <c r="E3159">
        <v>1</v>
      </c>
      <c r="F3159">
        <v>0.29221609630436801</v>
      </c>
      <c r="G3159">
        <v>-623.64361176903299</v>
      </c>
      <c r="H3159" t="s">
        <v>23</v>
      </c>
      <c r="I3159">
        <v>50.6858747057233</v>
      </c>
      <c r="J3159" t="s">
        <v>2486</v>
      </c>
      <c r="K3159" t="s">
        <v>25</v>
      </c>
      <c r="L3159" t="s">
        <v>2487</v>
      </c>
      <c r="M3159" t="s">
        <v>2488</v>
      </c>
      <c r="N3159" t="s">
        <v>28</v>
      </c>
      <c r="O3159" t="s">
        <v>2489</v>
      </c>
      <c r="P3159">
        <v>0</v>
      </c>
      <c r="R3159" t="s">
        <v>2490</v>
      </c>
      <c r="S3159">
        <v>2097152</v>
      </c>
      <c r="T3159">
        <v>623.45174540000005</v>
      </c>
      <c r="U3159" t="s">
        <v>31</v>
      </c>
      <c r="V3159" t="s">
        <v>2423</v>
      </c>
      <c r="W3159" t="s">
        <v>23</v>
      </c>
    </row>
    <row r="3160" spans="1:23" x14ac:dyDescent="0.4">
      <c r="A3160">
        <v>3159</v>
      </c>
      <c r="B3160">
        <v>1</v>
      </c>
      <c r="C3160">
        <v>1</v>
      </c>
      <c r="D3160">
        <v>1</v>
      </c>
      <c r="E3160">
        <v>1</v>
      </c>
      <c r="F3160">
        <v>0.29203816597655402</v>
      </c>
      <c r="G3160">
        <v>-3.9067755862137101</v>
      </c>
      <c r="H3160" t="s">
        <v>23</v>
      </c>
      <c r="I3160">
        <v>58.791276033843403</v>
      </c>
      <c r="J3160" t="s">
        <v>4881</v>
      </c>
      <c r="K3160" t="s">
        <v>25</v>
      </c>
      <c r="L3160" t="s">
        <v>14657</v>
      </c>
      <c r="M3160" t="s">
        <v>14658</v>
      </c>
      <c r="N3160" t="s">
        <v>14659</v>
      </c>
      <c r="O3160" t="s">
        <v>14660</v>
      </c>
      <c r="P3160">
        <v>1.77671146</v>
      </c>
      <c r="Q3160" t="s">
        <v>14661</v>
      </c>
      <c r="R3160" t="s">
        <v>14662</v>
      </c>
      <c r="S3160">
        <v>88074622</v>
      </c>
      <c r="T3160">
        <v>317.0655792</v>
      </c>
      <c r="U3160" t="s">
        <v>31</v>
      </c>
      <c r="V3160" t="s">
        <v>4889</v>
      </c>
      <c r="W3160" t="s">
        <v>23</v>
      </c>
    </row>
    <row r="3161" spans="1:23" x14ac:dyDescent="0.4">
      <c r="A3161">
        <v>3160</v>
      </c>
      <c r="B3161">
        <v>1</v>
      </c>
      <c r="C3161">
        <v>1</v>
      </c>
      <c r="D3161">
        <v>1</v>
      </c>
      <c r="E3161">
        <v>1</v>
      </c>
      <c r="F3161">
        <v>0.29203816597655402</v>
      </c>
      <c r="G3161">
        <v>-3.9067755862137101</v>
      </c>
      <c r="H3161">
        <v>0.999999999999999</v>
      </c>
      <c r="I3161">
        <v>58.791276033843403</v>
      </c>
      <c r="J3161" t="s">
        <v>4881</v>
      </c>
      <c r="K3161" t="s">
        <v>25</v>
      </c>
      <c r="L3161" t="s">
        <v>14657</v>
      </c>
      <c r="M3161" t="s">
        <v>14658</v>
      </c>
      <c r="N3161" t="s">
        <v>14659</v>
      </c>
      <c r="O3161" t="s">
        <v>14660</v>
      </c>
      <c r="P3161">
        <v>1.77671146</v>
      </c>
      <c r="Q3161" t="s">
        <v>14661</v>
      </c>
      <c r="R3161" t="s">
        <v>14662</v>
      </c>
      <c r="S3161">
        <v>88074622</v>
      </c>
      <c r="T3161">
        <v>317.0655792</v>
      </c>
      <c r="U3161" t="s">
        <v>31</v>
      </c>
      <c r="V3161" t="s">
        <v>14663</v>
      </c>
      <c r="W3161" t="s">
        <v>23</v>
      </c>
    </row>
    <row r="3162" spans="1:23" x14ac:dyDescent="0.4">
      <c r="A3162">
        <v>3161</v>
      </c>
      <c r="B3162">
        <v>1</v>
      </c>
      <c r="C3162">
        <v>1</v>
      </c>
      <c r="D3162">
        <v>1</v>
      </c>
      <c r="E3162">
        <v>1</v>
      </c>
      <c r="F3162">
        <v>0.29197133154382099</v>
      </c>
      <c r="G3162">
        <v>-116.335057610486</v>
      </c>
      <c r="H3162">
        <v>0.999999999999999</v>
      </c>
      <c r="I3162">
        <v>87.084818594080105</v>
      </c>
      <c r="J3162" t="s">
        <v>10475</v>
      </c>
      <c r="K3162" t="s">
        <v>25</v>
      </c>
      <c r="L3162" t="s">
        <v>14664</v>
      </c>
      <c r="M3162" t="s">
        <v>14665</v>
      </c>
      <c r="N3162" t="s">
        <v>28</v>
      </c>
      <c r="O3162" t="s">
        <v>14666</v>
      </c>
      <c r="P3162">
        <v>5.8000001900000004</v>
      </c>
      <c r="Q3162" t="s">
        <v>14667</v>
      </c>
      <c r="R3162" t="s">
        <v>14668</v>
      </c>
      <c r="S3162">
        <v>2129990</v>
      </c>
      <c r="T3162">
        <v>583.16549999999995</v>
      </c>
      <c r="U3162" t="s">
        <v>31</v>
      </c>
      <c r="V3162" t="s">
        <v>14669</v>
      </c>
      <c r="W3162" t="s">
        <v>23</v>
      </c>
    </row>
    <row r="3163" spans="1:23" x14ac:dyDescent="0.4">
      <c r="A3163">
        <v>3162</v>
      </c>
      <c r="B3163">
        <v>1</v>
      </c>
      <c r="C3163">
        <v>1</v>
      </c>
      <c r="D3163">
        <v>1</v>
      </c>
      <c r="E3163">
        <v>1</v>
      </c>
      <c r="F3163">
        <v>0.29197133154382099</v>
      </c>
      <c r="G3163">
        <v>-116.335057610486</v>
      </c>
      <c r="H3163" t="s">
        <v>23</v>
      </c>
      <c r="I3163">
        <v>87.084818594080105</v>
      </c>
      <c r="J3163" t="s">
        <v>10475</v>
      </c>
      <c r="K3163" t="s">
        <v>25</v>
      </c>
      <c r="L3163" t="s">
        <v>14664</v>
      </c>
      <c r="M3163" t="s">
        <v>14665</v>
      </c>
      <c r="N3163" t="s">
        <v>28</v>
      </c>
      <c r="O3163" t="s">
        <v>14666</v>
      </c>
      <c r="P3163">
        <v>5.8000001900000004</v>
      </c>
      <c r="Q3163" t="s">
        <v>14667</v>
      </c>
      <c r="R3163" t="s">
        <v>14668</v>
      </c>
      <c r="S3163">
        <v>2129990</v>
      </c>
      <c r="T3163">
        <v>583.16549999999995</v>
      </c>
      <c r="U3163" t="s">
        <v>31</v>
      </c>
      <c r="V3163" t="s">
        <v>10482</v>
      </c>
      <c r="W3163" t="s">
        <v>23</v>
      </c>
    </row>
    <row r="3164" spans="1:23" x14ac:dyDescent="0.4">
      <c r="A3164">
        <v>3163</v>
      </c>
      <c r="B3164">
        <v>1</v>
      </c>
      <c r="C3164">
        <v>1</v>
      </c>
      <c r="D3164">
        <v>1</v>
      </c>
      <c r="E3164">
        <v>1</v>
      </c>
      <c r="F3164">
        <v>0.291024776736512</v>
      </c>
      <c r="G3164">
        <v>-8.7374981363892008</v>
      </c>
      <c r="H3164">
        <v>0.999999999999999</v>
      </c>
      <c r="I3164">
        <v>14.6886182419374</v>
      </c>
      <c r="J3164" t="s">
        <v>3030</v>
      </c>
      <c r="K3164" t="s">
        <v>25</v>
      </c>
      <c r="L3164" t="s">
        <v>3031</v>
      </c>
      <c r="M3164" t="s">
        <v>3032</v>
      </c>
      <c r="N3164" t="s">
        <v>3033</v>
      </c>
      <c r="O3164" t="s">
        <v>3034</v>
      </c>
      <c r="P3164">
        <v>-1</v>
      </c>
      <c r="Q3164" t="s">
        <v>3035</v>
      </c>
      <c r="R3164" t="s">
        <v>3036</v>
      </c>
      <c r="S3164">
        <v>8677548158</v>
      </c>
      <c r="T3164">
        <v>625.17631140000003</v>
      </c>
      <c r="U3164" t="s">
        <v>31</v>
      </c>
      <c r="V3164" t="s">
        <v>14670</v>
      </c>
      <c r="W3164" t="s">
        <v>23</v>
      </c>
    </row>
    <row r="3165" spans="1:23" x14ac:dyDescent="0.4">
      <c r="A3165">
        <v>3164</v>
      </c>
      <c r="B3165">
        <v>1</v>
      </c>
      <c r="C3165">
        <v>1</v>
      </c>
      <c r="D3165">
        <v>1</v>
      </c>
      <c r="E3165">
        <v>1</v>
      </c>
      <c r="F3165">
        <v>0.291024776736512</v>
      </c>
      <c r="G3165">
        <v>-8.7374981363892008</v>
      </c>
      <c r="H3165" t="s">
        <v>23</v>
      </c>
      <c r="I3165">
        <v>14.6886182419374</v>
      </c>
      <c r="J3165" t="s">
        <v>3030</v>
      </c>
      <c r="K3165" t="s">
        <v>25</v>
      </c>
      <c r="L3165" t="s">
        <v>3031</v>
      </c>
      <c r="M3165" t="s">
        <v>3032</v>
      </c>
      <c r="N3165" t="s">
        <v>3033</v>
      </c>
      <c r="O3165" t="s">
        <v>3034</v>
      </c>
      <c r="P3165">
        <v>-1</v>
      </c>
      <c r="Q3165" t="s">
        <v>3035</v>
      </c>
      <c r="R3165" t="s">
        <v>3036</v>
      </c>
      <c r="S3165">
        <v>8677548158</v>
      </c>
      <c r="T3165">
        <v>625.17631140000003</v>
      </c>
      <c r="U3165" t="s">
        <v>31</v>
      </c>
      <c r="V3165" t="s">
        <v>5839</v>
      </c>
      <c r="W3165" t="s">
        <v>23</v>
      </c>
    </row>
    <row r="3166" spans="1:23" x14ac:dyDescent="0.4">
      <c r="A3166">
        <v>3165</v>
      </c>
      <c r="B3166">
        <v>1</v>
      </c>
      <c r="C3166">
        <v>1</v>
      </c>
      <c r="D3166">
        <v>1</v>
      </c>
      <c r="E3166">
        <v>1</v>
      </c>
      <c r="F3166">
        <v>0.29078509157326798</v>
      </c>
      <c r="G3166">
        <v>-10.5766587095923</v>
      </c>
      <c r="H3166" t="s">
        <v>23</v>
      </c>
      <c r="I3166">
        <v>16.6401311574506</v>
      </c>
      <c r="J3166" t="s">
        <v>3002</v>
      </c>
      <c r="K3166" t="s">
        <v>25</v>
      </c>
      <c r="L3166" t="s">
        <v>4614</v>
      </c>
      <c r="M3166" t="s">
        <v>4615</v>
      </c>
      <c r="N3166" t="s">
        <v>4616</v>
      </c>
      <c r="O3166" t="s">
        <v>4617</v>
      </c>
      <c r="P3166">
        <v>-1.39999998</v>
      </c>
      <c r="Q3166" t="s">
        <v>4618</v>
      </c>
      <c r="R3166" t="s">
        <v>4619</v>
      </c>
      <c r="S3166">
        <v>20637822</v>
      </c>
      <c r="T3166">
        <v>627.155576</v>
      </c>
      <c r="U3166" t="s">
        <v>31</v>
      </c>
      <c r="V3166" t="s">
        <v>5194</v>
      </c>
      <c r="W3166" t="s">
        <v>23</v>
      </c>
    </row>
    <row r="3167" spans="1:23" x14ac:dyDescent="0.4">
      <c r="A3167">
        <v>3166</v>
      </c>
      <c r="B3167">
        <v>1</v>
      </c>
      <c r="C3167">
        <v>1</v>
      </c>
      <c r="D3167">
        <v>1</v>
      </c>
      <c r="E3167">
        <v>1</v>
      </c>
      <c r="F3167">
        <v>0.29078509157326798</v>
      </c>
      <c r="G3167">
        <v>-10.5766587095923</v>
      </c>
      <c r="H3167">
        <v>0.999999999999999</v>
      </c>
      <c r="I3167">
        <v>16.6401311574506</v>
      </c>
      <c r="J3167" t="s">
        <v>3002</v>
      </c>
      <c r="K3167" t="s">
        <v>25</v>
      </c>
      <c r="L3167" t="s">
        <v>4614</v>
      </c>
      <c r="M3167" t="s">
        <v>4615</v>
      </c>
      <c r="N3167" t="s">
        <v>4616</v>
      </c>
      <c r="O3167" t="s">
        <v>4617</v>
      </c>
      <c r="P3167">
        <v>-1.39999998</v>
      </c>
      <c r="Q3167" t="s">
        <v>4618</v>
      </c>
      <c r="R3167" t="s">
        <v>4619</v>
      </c>
      <c r="S3167">
        <v>20637822</v>
      </c>
      <c r="T3167">
        <v>627.155576</v>
      </c>
      <c r="U3167" t="s">
        <v>31</v>
      </c>
      <c r="V3167" t="s">
        <v>14671</v>
      </c>
      <c r="W3167" t="s">
        <v>23</v>
      </c>
    </row>
    <row r="3168" spans="1:23" x14ac:dyDescent="0.4">
      <c r="A3168">
        <v>3167</v>
      </c>
      <c r="B3168">
        <v>1</v>
      </c>
      <c r="C3168">
        <v>1</v>
      </c>
      <c r="D3168">
        <v>1</v>
      </c>
      <c r="E3168">
        <v>1</v>
      </c>
      <c r="F3168">
        <v>0.29069952503580698</v>
      </c>
      <c r="G3168">
        <v>-897.33639060204496</v>
      </c>
      <c r="H3168" t="s">
        <v>23</v>
      </c>
      <c r="I3168">
        <v>21.0974852579388</v>
      </c>
      <c r="J3168" t="s">
        <v>14672</v>
      </c>
      <c r="K3168" t="s">
        <v>25</v>
      </c>
      <c r="L3168" t="s">
        <v>14673</v>
      </c>
      <c r="M3168" t="s">
        <v>14674</v>
      </c>
      <c r="N3168" t="s">
        <v>14675</v>
      </c>
      <c r="O3168" t="s">
        <v>14676</v>
      </c>
      <c r="P3168">
        <v>4.8000001900000004</v>
      </c>
      <c r="Q3168" t="s">
        <v>14677</v>
      </c>
      <c r="R3168" t="s">
        <v>14678</v>
      </c>
      <c r="S3168">
        <v>67108866</v>
      </c>
      <c r="T3168">
        <v>595.14461730000005</v>
      </c>
      <c r="U3168" t="s">
        <v>31</v>
      </c>
      <c r="V3168" t="s">
        <v>4475</v>
      </c>
      <c r="W3168" t="s">
        <v>23</v>
      </c>
    </row>
    <row r="3169" spans="1:23" x14ac:dyDescent="0.4">
      <c r="A3169">
        <v>3168</v>
      </c>
      <c r="B3169">
        <v>1</v>
      </c>
      <c r="C3169">
        <v>2</v>
      </c>
      <c r="D3169">
        <v>1</v>
      </c>
      <c r="E3169">
        <v>2</v>
      </c>
      <c r="F3169">
        <v>0.29055287632605598</v>
      </c>
      <c r="G3169">
        <v>-19.4868402200681</v>
      </c>
      <c r="H3169">
        <v>6.78391959798995E-2</v>
      </c>
      <c r="I3169">
        <v>43.156392040044999</v>
      </c>
      <c r="J3169" t="s">
        <v>2580</v>
      </c>
      <c r="K3169" t="s">
        <v>25</v>
      </c>
      <c r="L3169" t="s">
        <v>14364</v>
      </c>
      <c r="M3169" t="s">
        <v>14365</v>
      </c>
      <c r="N3169" t="s">
        <v>14366</v>
      </c>
      <c r="O3169" t="s">
        <v>14367</v>
      </c>
      <c r="P3169">
        <v>2.5</v>
      </c>
      <c r="Q3169" t="s">
        <v>14368</v>
      </c>
      <c r="R3169" t="s">
        <v>14369</v>
      </c>
      <c r="S3169">
        <v>3719238</v>
      </c>
      <c r="T3169">
        <v>781.47326869999995</v>
      </c>
      <c r="U3169" t="s">
        <v>31</v>
      </c>
      <c r="V3169" t="s">
        <v>14679</v>
      </c>
      <c r="W3169" t="s">
        <v>23</v>
      </c>
    </row>
    <row r="3170" spans="1:23" x14ac:dyDescent="0.4">
      <c r="A3170">
        <v>3169</v>
      </c>
      <c r="B3170">
        <v>1</v>
      </c>
      <c r="C3170">
        <v>1</v>
      </c>
      <c r="D3170">
        <v>1</v>
      </c>
      <c r="E3170">
        <v>1</v>
      </c>
      <c r="F3170">
        <v>0.28976064265867002</v>
      </c>
      <c r="G3170">
        <v>-10.0953777442915</v>
      </c>
      <c r="H3170" t="s">
        <v>23</v>
      </c>
      <c r="I3170">
        <v>38.675221867546199</v>
      </c>
      <c r="J3170" t="s">
        <v>2364</v>
      </c>
      <c r="K3170" t="s">
        <v>25</v>
      </c>
      <c r="L3170" t="s">
        <v>2365</v>
      </c>
      <c r="M3170" t="s">
        <v>2366</v>
      </c>
      <c r="N3170" t="s">
        <v>2367</v>
      </c>
      <c r="O3170" t="s">
        <v>2368</v>
      </c>
      <c r="P3170">
        <v>2.2349462500000001</v>
      </c>
      <c r="Q3170" t="s">
        <v>2369</v>
      </c>
      <c r="R3170" t="s">
        <v>2370</v>
      </c>
      <c r="S3170">
        <v>255781758</v>
      </c>
      <c r="T3170">
        <v>271.06009990000001</v>
      </c>
      <c r="U3170" t="s">
        <v>31</v>
      </c>
      <c r="V3170" t="s">
        <v>4816</v>
      </c>
      <c r="W3170" t="s">
        <v>23</v>
      </c>
    </row>
    <row r="3171" spans="1:23" x14ac:dyDescent="0.4">
      <c r="A3171">
        <v>3170</v>
      </c>
      <c r="B3171">
        <v>1</v>
      </c>
      <c r="C3171">
        <v>1</v>
      </c>
      <c r="D3171">
        <v>1</v>
      </c>
      <c r="E3171">
        <v>1</v>
      </c>
      <c r="F3171">
        <v>0.28976064265867002</v>
      </c>
      <c r="G3171">
        <v>-10.0953777442915</v>
      </c>
      <c r="H3171">
        <v>0.999999999999999</v>
      </c>
      <c r="I3171">
        <v>38.675221867546199</v>
      </c>
      <c r="J3171" t="s">
        <v>2364</v>
      </c>
      <c r="K3171" t="s">
        <v>25</v>
      </c>
      <c r="L3171" t="s">
        <v>2365</v>
      </c>
      <c r="M3171" t="s">
        <v>2366</v>
      </c>
      <c r="N3171" t="s">
        <v>2367</v>
      </c>
      <c r="O3171" t="s">
        <v>2368</v>
      </c>
      <c r="P3171">
        <v>2.2349462500000001</v>
      </c>
      <c r="Q3171" t="s">
        <v>2369</v>
      </c>
      <c r="R3171" t="s">
        <v>2370</v>
      </c>
      <c r="S3171">
        <v>255781758</v>
      </c>
      <c r="T3171">
        <v>271.06009990000001</v>
      </c>
      <c r="U3171" t="s">
        <v>31</v>
      </c>
      <c r="V3171" t="s">
        <v>14680</v>
      </c>
      <c r="W3171" t="s">
        <v>23</v>
      </c>
    </row>
    <row r="3172" spans="1:23" x14ac:dyDescent="0.4">
      <c r="A3172">
        <v>3171</v>
      </c>
      <c r="B3172">
        <v>1</v>
      </c>
      <c r="C3172">
        <v>1</v>
      </c>
      <c r="D3172">
        <v>1</v>
      </c>
      <c r="E3172">
        <v>1</v>
      </c>
      <c r="F3172">
        <v>0.28955416589094501</v>
      </c>
      <c r="G3172">
        <v>-13.4445824173226</v>
      </c>
      <c r="H3172" t="s">
        <v>23</v>
      </c>
      <c r="I3172">
        <v>30.0588321858468</v>
      </c>
      <c r="J3172" t="s">
        <v>4863</v>
      </c>
      <c r="K3172" t="s">
        <v>25</v>
      </c>
      <c r="L3172" t="s">
        <v>5523</v>
      </c>
      <c r="M3172" t="s">
        <v>5524</v>
      </c>
      <c r="N3172" t="s">
        <v>5525</v>
      </c>
      <c r="O3172" t="s">
        <v>5526</v>
      </c>
      <c r="P3172">
        <v>1.8026983700000001</v>
      </c>
      <c r="Q3172" t="s">
        <v>5527</v>
      </c>
      <c r="R3172" t="s">
        <v>5528</v>
      </c>
      <c r="S3172">
        <v>25857679450</v>
      </c>
      <c r="T3172">
        <v>179.07026999999999</v>
      </c>
      <c r="U3172" t="s">
        <v>31</v>
      </c>
      <c r="V3172" t="s">
        <v>9143</v>
      </c>
      <c r="W3172" t="s">
        <v>23</v>
      </c>
    </row>
    <row r="3173" spans="1:23" x14ac:dyDescent="0.4">
      <c r="A3173">
        <v>3172</v>
      </c>
      <c r="B3173">
        <v>1</v>
      </c>
      <c r="C3173">
        <v>1</v>
      </c>
      <c r="D3173">
        <v>1</v>
      </c>
      <c r="E3173">
        <v>1</v>
      </c>
      <c r="F3173">
        <v>0.28955416589094501</v>
      </c>
      <c r="G3173">
        <v>-13.4445824173226</v>
      </c>
      <c r="H3173">
        <v>0.999999999999999</v>
      </c>
      <c r="I3173">
        <v>30.0588321858468</v>
      </c>
      <c r="J3173" t="s">
        <v>4863</v>
      </c>
      <c r="K3173" t="s">
        <v>25</v>
      </c>
      <c r="L3173" t="s">
        <v>5523</v>
      </c>
      <c r="M3173" t="s">
        <v>5524</v>
      </c>
      <c r="N3173" t="s">
        <v>5525</v>
      </c>
      <c r="O3173" t="s">
        <v>5526</v>
      </c>
      <c r="P3173">
        <v>1.8026983700000001</v>
      </c>
      <c r="Q3173" t="s">
        <v>5527</v>
      </c>
      <c r="R3173" t="s">
        <v>5528</v>
      </c>
      <c r="S3173">
        <v>25857679450</v>
      </c>
      <c r="T3173">
        <v>179.07026999999999</v>
      </c>
      <c r="U3173" t="s">
        <v>31</v>
      </c>
      <c r="V3173" t="s">
        <v>14681</v>
      </c>
      <c r="W3173" t="s">
        <v>23</v>
      </c>
    </row>
    <row r="3174" spans="1:23" x14ac:dyDescent="0.4">
      <c r="A3174">
        <v>3173</v>
      </c>
      <c r="B3174">
        <v>1</v>
      </c>
      <c r="C3174">
        <v>1</v>
      </c>
      <c r="D3174">
        <v>1</v>
      </c>
      <c r="E3174">
        <v>1</v>
      </c>
      <c r="F3174">
        <v>0.28955416589069399</v>
      </c>
      <c r="G3174">
        <v>-13.4445824173226</v>
      </c>
      <c r="H3174">
        <v>0.999999999999999</v>
      </c>
      <c r="I3174">
        <v>30.058062749857299</v>
      </c>
      <c r="J3174" t="s">
        <v>4863</v>
      </c>
      <c r="K3174" t="s">
        <v>25</v>
      </c>
      <c r="L3174" t="s">
        <v>5523</v>
      </c>
      <c r="M3174" t="s">
        <v>5524</v>
      </c>
      <c r="N3174" t="s">
        <v>5525</v>
      </c>
      <c r="O3174" t="s">
        <v>5526</v>
      </c>
      <c r="P3174">
        <v>1.8026983700000001</v>
      </c>
      <c r="Q3174" t="s">
        <v>5527</v>
      </c>
      <c r="R3174" t="s">
        <v>5528</v>
      </c>
      <c r="S3174">
        <v>25857679450</v>
      </c>
      <c r="T3174">
        <v>179.07027059999999</v>
      </c>
      <c r="U3174" t="s">
        <v>31</v>
      </c>
      <c r="V3174" t="s">
        <v>14682</v>
      </c>
      <c r="W3174" t="s">
        <v>23</v>
      </c>
    </row>
    <row r="3175" spans="1:23" x14ac:dyDescent="0.4">
      <c r="A3175">
        <v>3174</v>
      </c>
      <c r="B3175">
        <v>1</v>
      </c>
      <c r="C3175">
        <v>1</v>
      </c>
      <c r="D3175">
        <v>1</v>
      </c>
      <c r="E3175">
        <v>1</v>
      </c>
      <c r="F3175">
        <v>0.28955416589069399</v>
      </c>
      <c r="G3175">
        <v>-13.4445824173226</v>
      </c>
      <c r="H3175" t="s">
        <v>23</v>
      </c>
      <c r="I3175">
        <v>30.058062749857299</v>
      </c>
      <c r="J3175" t="s">
        <v>4863</v>
      </c>
      <c r="K3175" t="s">
        <v>25</v>
      </c>
      <c r="L3175" t="s">
        <v>5523</v>
      </c>
      <c r="M3175" t="s">
        <v>5524</v>
      </c>
      <c r="N3175" t="s">
        <v>5525</v>
      </c>
      <c r="O3175" t="s">
        <v>5526</v>
      </c>
      <c r="P3175">
        <v>1.8026983700000001</v>
      </c>
      <c r="Q3175" t="s">
        <v>5527</v>
      </c>
      <c r="R3175" t="s">
        <v>5528</v>
      </c>
      <c r="S3175">
        <v>25857679450</v>
      </c>
      <c r="T3175">
        <v>179.07027059999999</v>
      </c>
      <c r="U3175" t="s">
        <v>31</v>
      </c>
      <c r="V3175" t="s">
        <v>9171</v>
      </c>
      <c r="W3175" t="s">
        <v>23</v>
      </c>
    </row>
    <row r="3176" spans="1:23" x14ac:dyDescent="0.4">
      <c r="A3176">
        <v>3175</v>
      </c>
      <c r="B3176">
        <v>1</v>
      </c>
      <c r="C3176">
        <v>1</v>
      </c>
      <c r="D3176">
        <v>1</v>
      </c>
      <c r="E3176">
        <v>1</v>
      </c>
      <c r="F3176">
        <v>0.28951167554575502</v>
      </c>
      <c r="G3176">
        <v>-11.5090708478299</v>
      </c>
      <c r="H3176" t="s">
        <v>23</v>
      </c>
      <c r="I3176">
        <v>40.767168628087298</v>
      </c>
      <c r="J3176" t="s">
        <v>2044</v>
      </c>
      <c r="K3176" t="s">
        <v>25</v>
      </c>
      <c r="L3176" t="s">
        <v>13916</v>
      </c>
      <c r="M3176" t="s">
        <v>13917</v>
      </c>
      <c r="N3176" t="s">
        <v>13918</v>
      </c>
      <c r="O3176" t="s">
        <v>13919</v>
      </c>
      <c r="P3176">
        <v>-0.89999997600000003</v>
      </c>
      <c r="Q3176" t="s">
        <v>13920</v>
      </c>
      <c r="R3176" t="s">
        <v>13921</v>
      </c>
      <c r="S3176">
        <v>20900214</v>
      </c>
      <c r="T3176">
        <v>579.17083209999998</v>
      </c>
      <c r="U3176" t="s">
        <v>31</v>
      </c>
      <c r="V3176" t="s">
        <v>10152</v>
      </c>
      <c r="W3176" t="s">
        <v>23</v>
      </c>
    </row>
    <row r="3177" spans="1:23" x14ac:dyDescent="0.4">
      <c r="A3177">
        <v>3176</v>
      </c>
      <c r="B3177">
        <v>1</v>
      </c>
      <c r="C3177">
        <v>1</v>
      </c>
      <c r="D3177">
        <v>1</v>
      </c>
      <c r="E3177">
        <v>1</v>
      </c>
      <c r="F3177">
        <v>0.28951167554575502</v>
      </c>
      <c r="G3177">
        <v>-11.5090708478299</v>
      </c>
      <c r="H3177">
        <v>0.999999999999999</v>
      </c>
      <c r="I3177">
        <v>40.767168628087298</v>
      </c>
      <c r="J3177" t="s">
        <v>2044</v>
      </c>
      <c r="K3177" t="s">
        <v>25</v>
      </c>
      <c r="L3177" t="s">
        <v>13916</v>
      </c>
      <c r="M3177" t="s">
        <v>13917</v>
      </c>
      <c r="N3177" t="s">
        <v>13918</v>
      </c>
      <c r="O3177" t="s">
        <v>13919</v>
      </c>
      <c r="P3177">
        <v>-0.89999997600000003</v>
      </c>
      <c r="Q3177" t="s">
        <v>13920</v>
      </c>
      <c r="R3177" t="s">
        <v>13921</v>
      </c>
      <c r="S3177">
        <v>20900214</v>
      </c>
      <c r="T3177">
        <v>579.17083209999998</v>
      </c>
      <c r="U3177" t="s">
        <v>31</v>
      </c>
      <c r="V3177" t="s">
        <v>14683</v>
      </c>
      <c r="W3177" t="s">
        <v>23</v>
      </c>
    </row>
    <row r="3178" spans="1:23" x14ac:dyDescent="0.4">
      <c r="A3178">
        <v>3177</v>
      </c>
      <c r="B3178">
        <v>1</v>
      </c>
      <c r="C3178">
        <v>1</v>
      </c>
      <c r="D3178">
        <v>1</v>
      </c>
      <c r="E3178">
        <v>1</v>
      </c>
      <c r="F3178">
        <v>0.28943325267794101</v>
      </c>
      <c r="G3178">
        <v>-826.08569799758095</v>
      </c>
      <c r="H3178" t="s">
        <v>23</v>
      </c>
      <c r="I3178">
        <v>31.32357939429</v>
      </c>
      <c r="J3178" t="s">
        <v>2180</v>
      </c>
      <c r="K3178" t="s">
        <v>25</v>
      </c>
      <c r="L3178" t="s">
        <v>2181</v>
      </c>
      <c r="M3178" t="s">
        <v>2182</v>
      </c>
      <c r="N3178" t="s">
        <v>28</v>
      </c>
      <c r="O3178" t="s">
        <v>2183</v>
      </c>
      <c r="P3178">
        <v>-2.15272737</v>
      </c>
      <c r="Q3178" t="s">
        <v>2184</v>
      </c>
      <c r="R3178" t="s">
        <v>2185</v>
      </c>
      <c r="S3178">
        <v>16777218</v>
      </c>
      <c r="T3178">
        <v>717.36466170000006</v>
      </c>
      <c r="U3178" t="s">
        <v>31</v>
      </c>
      <c r="V3178" t="s">
        <v>2518</v>
      </c>
      <c r="W3178" t="s">
        <v>23</v>
      </c>
    </row>
    <row r="3179" spans="1:23" x14ac:dyDescent="0.4">
      <c r="A3179">
        <v>3178</v>
      </c>
      <c r="B3179">
        <v>1</v>
      </c>
      <c r="C3179">
        <v>1</v>
      </c>
      <c r="D3179">
        <v>1</v>
      </c>
      <c r="E3179">
        <v>1</v>
      </c>
      <c r="F3179">
        <v>0.28943325267794101</v>
      </c>
      <c r="G3179">
        <v>-826.08569799758095</v>
      </c>
      <c r="H3179">
        <v>0.99447236180904497</v>
      </c>
      <c r="I3179">
        <v>31.32357939429</v>
      </c>
      <c r="J3179" t="s">
        <v>2180</v>
      </c>
      <c r="K3179" t="s">
        <v>25</v>
      </c>
      <c r="L3179" t="s">
        <v>2181</v>
      </c>
      <c r="M3179" t="s">
        <v>2182</v>
      </c>
      <c r="N3179" t="s">
        <v>28</v>
      </c>
      <c r="O3179" t="s">
        <v>2183</v>
      </c>
      <c r="P3179">
        <v>-2.15272737</v>
      </c>
      <c r="Q3179" t="s">
        <v>2184</v>
      </c>
      <c r="R3179" t="s">
        <v>2185</v>
      </c>
      <c r="S3179">
        <v>16777218</v>
      </c>
      <c r="T3179">
        <v>717.36466170000006</v>
      </c>
      <c r="U3179" t="s">
        <v>31</v>
      </c>
      <c r="V3179" t="s">
        <v>14684</v>
      </c>
      <c r="W3179" t="s">
        <v>23</v>
      </c>
    </row>
    <row r="3180" spans="1:23" x14ac:dyDescent="0.4">
      <c r="A3180">
        <v>3179</v>
      </c>
      <c r="B3180">
        <v>1</v>
      </c>
      <c r="C3180">
        <v>1</v>
      </c>
      <c r="D3180">
        <v>1</v>
      </c>
      <c r="E3180">
        <v>2</v>
      </c>
      <c r="F3180">
        <v>0.289309448867207</v>
      </c>
      <c r="G3180">
        <v>-315.17027402603202</v>
      </c>
      <c r="H3180">
        <v>0.92914572864321598</v>
      </c>
      <c r="I3180">
        <v>51.5951867380507</v>
      </c>
      <c r="J3180" t="s">
        <v>2668</v>
      </c>
      <c r="K3180" t="s">
        <v>25</v>
      </c>
      <c r="L3180" t="s">
        <v>2669</v>
      </c>
      <c r="M3180" t="s">
        <v>2670</v>
      </c>
      <c r="N3180" t="s">
        <v>2671</v>
      </c>
      <c r="O3180" t="s">
        <v>2672</v>
      </c>
      <c r="P3180">
        <v>-10.399999599999999</v>
      </c>
      <c r="Q3180" t="s">
        <v>2673</v>
      </c>
      <c r="R3180" t="s">
        <v>2674</v>
      </c>
      <c r="S3180">
        <v>16910690</v>
      </c>
      <c r="T3180">
        <v>611.19704679999995</v>
      </c>
      <c r="U3180" t="s">
        <v>31</v>
      </c>
      <c r="V3180" t="s">
        <v>14685</v>
      </c>
      <c r="W3180" t="s">
        <v>23</v>
      </c>
    </row>
    <row r="3181" spans="1:23" x14ac:dyDescent="0.4">
      <c r="A3181">
        <v>3180</v>
      </c>
      <c r="B3181">
        <v>1</v>
      </c>
      <c r="C3181">
        <v>1</v>
      </c>
      <c r="D3181">
        <v>1</v>
      </c>
      <c r="E3181">
        <v>2</v>
      </c>
      <c r="F3181">
        <v>0.289309448867207</v>
      </c>
      <c r="G3181">
        <v>-315.17027402603202</v>
      </c>
      <c r="H3181" t="s">
        <v>23</v>
      </c>
      <c r="I3181">
        <v>51.5951867380507</v>
      </c>
      <c r="J3181" t="s">
        <v>2668</v>
      </c>
      <c r="K3181" t="s">
        <v>25</v>
      </c>
      <c r="L3181" t="s">
        <v>2669</v>
      </c>
      <c r="M3181" t="s">
        <v>2670</v>
      </c>
      <c r="N3181" t="s">
        <v>2671</v>
      </c>
      <c r="O3181" t="s">
        <v>2672</v>
      </c>
      <c r="P3181">
        <v>-10.399999599999999</v>
      </c>
      <c r="Q3181" t="s">
        <v>2673</v>
      </c>
      <c r="R3181" t="s">
        <v>2674</v>
      </c>
      <c r="S3181">
        <v>16910690</v>
      </c>
      <c r="T3181">
        <v>611.19704679999995</v>
      </c>
      <c r="U3181" t="s">
        <v>31</v>
      </c>
      <c r="V3181" t="s">
        <v>5668</v>
      </c>
      <c r="W3181" t="s">
        <v>23</v>
      </c>
    </row>
    <row r="3182" spans="1:23" x14ac:dyDescent="0.4">
      <c r="A3182">
        <v>3181</v>
      </c>
      <c r="B3182">
        <v>1</v>
      </c>
      <c r="C3182">
        <v>1</v>
      </c>
      <c r="D3182">
        <v>1</v>
      </c>
      <c r="E3182">
        <v>1</v>
      </c>
      <c r="F3182">
        <v>0.28920670859130998</v>
      </c>
      <c r="G3182">
        <v>-10.2526232274249</v>
      </c>
      <c r="H3182" t="s">
        <v>23</v>
      </c>
      <c r="I3182">
        <v>25.267589556075801</v>
      </c>
      <c r="J3182" t="s">
        <v>6070</v>
      </c>
      <c r="K3182" t="s">
        <v>25</v>
      </c>
      <c r="L3182" t="s">
        <v>14402</v>
      </c>
      <c r="M3182" t="s">
        <v>14403</v>
      </c>
      <c r="N3182" t="s">
        <v>14404</v>
      </c>
      <c r="O3182" t="s">
        <v>14405</v>
      </c>
      <c r="P3182">
        <v>1.3111248</v>
      </c>
      <c r="Q3182" t="s">
        <v>14406</v>
      </c>
      <c r="R3182" t="s">
        <v>14407</v>
      </c>
      <c r="S3182">
        <v>20572542</v>
      </c>
      <c r="T3182">
        <v>463.12348800000001</v>
      </c>
      <c r="U3182" t="s">
        <v>31</v>
      </c>
      <c r="V3182" t="s">
        <v>7710</v>
      </c>
      <c r="W3182" t="s">
        <v>23</v>
      </c>
    </row>
    <row r="3183" spans="1:23" x14ac:dyDescent="0.4">
      <c r="A3183">
        <v>3182</v>
      </c>
      <c r="B3183">
        <v>1</v>
      </c>
      <c r="C3183">
        <v>1</v>
      </c>
      <c r="D3183">
        <v>1</v>
      </c>
      <c r="E3183">
        <v>1</v>
      </c>
      <c r="F3183">
        <v>0.28920670859130998</v>
      </c>
      <c r="G3183">
        <v>-10.2526232274249</v>
      </c>
      <c r="H3183">
        <v>0.999999999999999</v>
      </c>
      <c r="I3183">
        <v>25.267589556075801</v>
      </c>
      <c r="J3183" t="s">
        <v>6070</v>
      </c>
      <c r="K3183" t="s">
        <v>25</v>
      </c>
      <c r="L3183" t="s">
        <v>14402</v>
      </c>
      <c r="M3183" t="s">
        <v>14403</v>
      </c>
      <c r="N3183" t="s">
        <v>14404</v>
      </c>
      <c r="O3183" t="s">
        <v>14405</v>
      </c>
      <c r="P3183">
        <v>1.3111248</v>
      </c>
      <c r="Q3183" t="s">
        <v>14406</v>
      </c>
      <c r="R3183" t="s">
        <v>14407</v>
      </c>
      <c r="S3183">
        <v>20572542</v>
      </c>
      <c r="T3183">
        <v>463.12348800000001</v>
      </c>
      <c r="U3183" t="s">
        <v>31</v>
      </c>
      <c r="V3183" t="s">
        <v>14686</v>
      </c>
      <c r="W3183" t="s">
        <v>23</v>
      </c>
    </row>
    <row r="3184" spans="1:23" x14ac:dyDescent="0.4">
      <c r="A3184">
        <v>3183</v>
      </c>
      <c r="B3184">
        <v>1</v>
      </c>
      <c r="C3184">
        <v>1</v>
      </c>
      <c r="D3184">
        <v>1</v>
      </c>
      <c r="E3184">
        <v>1</v>
      </c>
      <c r="F3184">
        <v>0.28889103436226499</v>
      </c>
      <c r="G3184">
        <v>-408.894517485758</v>
      </c>
      <c r="H3184" t="s">
        <v>23</v>
      </c>
      <c r="I3184">
        <v>86.332911911887194</v>
      </c>
      <c r="J3184" t="s">
        <v>999</v>
      </c>
      <c r="K3184" t="s">
        <v>25</v>
      </c>
      <c r="L3184" t="s">
        <v>1000</v>
      </c>
      <c r="M3184" t="s">
        <v>1001</v>
      </c>
      <c r="N3184" t="s">
        <v>1002</v>
      </c>
      <c r="O3184" t="s">
        <v>1003</v>
      </c>
      <c r="P3184">
        <v>1.1020009500000001</v>
      </c>
      <c r="Q3184">
        <v>133488</v>
      </c>
      <c r="R3184" t="s">
        <v>1004</v>
      </c>
      <c r="S3184">
        <v>70</v>
      </c>
      <c r="T3184">
        <v>309.15975429999997</v>
      </c>
      <c r="U3184" t="s">
        <v>31</v>
      </c>
      <c r="V3184" t="s">
        <v>1005</v>
      </c>
      <c r="W3184" t="s">
        <v>23</v>
      </c>
    </row>
    <row r="3185" spans="1:23" x14ac:dyDescent="0.4">
      <c r="A3185">
        <v>3184</v>
      </c>
      <c r="B3185">
        <v>1</v>
      </c>
      <c r="C3185">
        <v>1</v>
      </c>
      <c r="D3185">
        <v>1</v>
      </c>
      <c r="E3185">
        <v>1</v>
      </c>
      <c r="F3185">
        <v>0.28889103436226499</v>
      </c>
      <c r="G3185">
        <v>-408.894517485758</v>
      </c>
      <c r="H3185">
        <v>0.999999999999999</v>
      </c>
      <c r="I3185">
        <v>86.332911911887194</v>
      </c>
      <c r="J3185" t="s">
        <v>999</v>
      </c>
      <c r="K3185" t="s">
        <v>25</v>
      </c>
      <c r="L3185" t="s">
        <v>1000</v>
      </c>
      <c r="M3185" t="s">
        <v>1001</v>
      </c>
      <c r="N3185" t="s">
        <v>1002</v>
      </c>
      <c r="O3185" t="s">
        <v>1003</v>
      </c>
      <c r="P3185">
        <v>1.1020009500000001</v>
      </c>
      <c r="Q3185">
        <v>133488</v>
      </c>
      <c r="R3185" t="s">
        <v>1004</v>
      </c>
      <c r="S3185">
        <v>70</v>
      </c>
      <c r="T3185">
        <v>309.15975429999997</v>
      </c>
      <c r="U3185" t="s">
        <v>31</v>
      </c>
      <c r="V3185" t="s">
        <v>14687</v>
      </c>
      <c r="W3185" t="s">
        <v>23</v>
      </c>
    </row>
    <row r="3186" spans="1:23" x14ac:dyDescent="0.4">
      <c r="A3186">
        <v>3185</v>
      </c>
      <c r="B3186">
        <v>1</v>
      </c>
      <c r="C3186">
        <v>1</v>
      </c>
      <c r="D3186">
        <v>1</v>
      </c>
      <c r="E3186">
        <v>2</v>
      </c>
      <c r="F3186">
        <v>0.28878719901599997</v>
      </c>
      <c r="G3186">
        <v>-56.365219299009802</v>
      </c>
      <c r="H3186" t="s">
        <v>23</v>
      </c>
      <c r="I3186">
        <v>46.1883926656471</v>
      </c>
      <c r="J3186" t="s">
        <v>1918</v>
      </c>
      <c r="K3186" t="s">
        <v>25</v>
      </c>
      <c r="L3186" t="s">
        <v>1919</v>
      </c>
      <c r="M3186" t="s">
        <v>1920</v>
      </c>
      <c r="N3186" t="s">
        <v>1921</v>
      </c>
      <c r="O3186" t="s">
        <v>1922</v>
      </c>
      <c r="P3186">
        <v>-2.2999999500000001</v>
      </c>
      <c r="Q3186" t="s">
        <v>1923</v>
      </c>
      <c r="R3186" t="s">
        <v>1924</v>
      </c>
      <c r="S3186">
        <v>70836598</v>
      </c>
      <c r="T3186">
        <v>389.14422339999999</v>
      </c>
      <c r="U3186" t="s">
        <v>31</v>
      </c>
      <c r="V3186" t="s">
        <v>4908</v>
      </c>
      <c r="W3186" t="s">
        <v>23</v>
      </c>
    </row>
    <row r="3187" spans="1:23" x14ac:dyDescent="0.4">
      <c r="A3187">
        <v>3186</v>
      </c>
      <c r="B3187">
        <v>1</v>
      </c>
      <c r="C3187">
        <v>1</v>
      </c>
      <c r="D3187">
        <v>1</v>
      </c>
      <c r="E3187">
        <v>2</v>
      </c>
      <c r="F3187">
        <v>0.28878719901599997</v>
      </c>
      <c r="G3187">
        <v>-56.365219299009802</v>
      </c>
      <c r="H3187">
        <v>0.74070351758793895</v>
      </c>
      <c r="I3187">
        <v>46.1883926656471</v>
      </c>
      <c r="J3187" t="s">
        <v>1918</v>
      </c>
      <c r="K3187" t="s">
        <v>25</v>
      </c>
      <c r="L3187" t="s">
        <v>1919</v>
      </c>
      <c r="M3187" t="s">
        <v>1920</v>
      </c>
      <c r="N3187" t="s">
        <v>1921</v>
      </c>
      <c r="O3187" t="s">
        <v>1922</v>
      </c>
      <c r="P3187">
        <v>-2.2999999500000001</v>
      </c>
      <c r="Q3187" t="s">
        <v>1923</v>
      </c>
      <c r="R3187" t="s">
        <v>1924</v>
      </c>
      <c r="S3187">
        <v>70836598</v>
      </c>
      <c r="T3187">
        <v>389.14422339999999</v>
      </c>
      <c r="U3187" t="s">
        <v>31</v>
      </c>
      <c r="V3187" t="s">
        <v>14688</v>
      </c>
      <c r="W3187" t="s">
        <v>23</v>
      </c>
    </row>
    <row r="3188" spans="1:23" x14ac:dyDescent="0.4">
      <c r="A3188">
        <v>3187</v>
      </c>
      <c r="B3188">
        <v>1</v>
      </c>
      <c r="C3188">
        <v>1</v>
      </c>
      <c r="D3188">
        <v>1</v>
      </c>
      <c r="E3188">
        <v>1</v>
      </c>
      <c r="F3188">
        <v>0.28875250029417998</v>
      </c>
      <c r="G3188">
        <v>-9.9496495379989103</v>
      </c>
      <c r="H3188" t="s">
        <v>23</v>
      </c>
      <c r="I3188">
        <v>17.152271313573401</v>
      </c>
      <c r="J3188" t="s">
        <v>2502</v>
      </c>
      <c r="K3188" t="s">
        <v>25</v>
      </c>
      <c r="L3188" t="s">
        <v>14689</v>
      </c>
      <c r="M3188" t="s">
        <v>14690</v>
      </c>
      <c r="N3188" t="s">
        <v>14691</v>
      </c>
      <c r="O3188" t="s">
        <v>14692</v>
      </c>
      <c r="P3188">
        <v>-0.30000001199999998</v>
      </c>
      <c r="Q3188" t="s">
        <v>14693</v>
      </c>
      <c r="R3188" t="s">
        <v>14694</v>
      </c>
      <c r="S3188">
        <v>8610693210</v>
      </c>
      <c r="T3188">
        <v>609.18139680000002</v>
      </c>
      <c r="U3188" t="s">
        <v>31</v>
      </c>
      <c r="V3188" t="s">
        <v>3766</v>
      </c>
      <c r="W3188" t="s">
        <v>23</v>
      </c>
    </row>
    <row r="3189" spans="1:23" x14ac:dyDescent="0.4">
      <c r="A3189">
        <v>3188</v>
      </c>
      <c r="B3189">
        <v>1</v>
      </c>
      <c r="C3189">
        <v>1</v>
      </c>
      <c r="D3189">
        <v>1</v>
      </c>
      <c r="E3189">
        <v>1</v>
      </c>
      <c r="F3189">
        <v>0.28875250029417998</v>
      </c>
      <c r="G3189">
        <v>-9.9496495379989103</v>
      </c>
      <c r="H3189">
        <v>0.999999999999999</v>
      </c>
      <c r="I3189">
        <v>17.152271313573401</v>
      </c>
      <c r="J3189" t="s">
        <v>2502</v>
      </c>
      <c r="K3189" t="s">
        <v>25</v>
      </c>
      <c r="L3189" t="s">
        <v>14689</v>
      </c>
      <c r="M3189" t="s">
        <v>14690</v>
      </c>
      <c r="N3189" t="s">
        <v>14691</v>
      </c>
      <c r="O3189" t="s">
        <v>14692</v>
      </c>
      <c r="P3189">
        <v>-0.30000001199999998</v>
      </c>
      <c r="Q3189" t="s">
        <v>14693</v>
      </c>
      <c r="R3189" t="s">
        <v>14694</v>
      </c>
      <c r="S3189">
        <v>8610693210</v>
      </c>
      <c r="T3189">
        <v>609.18139680000002</v>
      </c>
      <c r="U3189" t="s">
        <v>31</v>
      </c>
      <c r="V3189" t="s">
        <v>14695</v>
      </c>
      <c r="W3189" t="s">
        <v>23</v>
      </c>
    </row>
    <row r="3190" spans="1:23" x14ac:dyDescent="0.4">
      <c r="A3190">
        <v>3189</v>
      </c>
      <c r="B3190">
        <v>1</v>
      </c>
      <c r="C3190">
        <v>2</v>
      </c>
      <c r="D3190">
        <v>1</v>
      </c>
      <c r="E3190">
        <v>2</v>
      </c>
      <c r="F3190">
        <v>0.28848238776558399</v>
      </c>
      <c r="G3190">
        <v>-13.730206484925199</v>
      </c>
      <c r="H3190">
        <v>0.91306532663316498</v>
      </c>
      <c r="I3190">
        <v>38.845329830825598</v>
      </c>
      <c r="J3190" t="s">
        <v>2550</v>
      </c>
      <c r="K3190" t="s">
        <v>25</v>
      </c>
      <c r="L3190" t="s">
        <v>5063</v>
      </c>
      <c r="M3190" t="s">
        <v>5064</v>
      </c>
      <c r="N3190" t="s">
        <v>5065</v>
      </c>
      <c r="O3190" t="s">
        <v>5066</v>
      </c>
      <c r="P3190">
        <v>4.3000001900000004</v>
      </c>
      <c r="Q3190" t="s">
        <v>5067</v>
      </c>
      <c r="R3190" t="s">
        <v>5068</v>
      </c>
      <c r="S3190">
        <v>8677542014</v>
      </c>
      <c r="T3190">
        <v>639.44665999999995</v>
      </c>
      <c r="U3190" t="s">
        <v>31</v>
      </c>
      <c r="V3190" t="s">
        <v>14696</v>
      </c>
      <c r="W3190" t="s">
        <v>23</v>
      </c>
    </row>
    <row r="3191" spans="1:23" x14ac:dyDescent="0.4">
      <c r="A3191">
        <v>3190</v>
      </c>
      <c r="B3191">
        <v>1</v>
      </c>
      <c r="C3191">
        <v>1</v>
      </c>
      <c r="D3191">
        <v>1</v>
      </c>
      <c r="E3191">
        <v>1</v>
      </c>
      <c r="F3191">
        <v>0.28843755330944298</v>
      </c>
      <c r="G3191">
        <v>-24.881669193431499</v>
      </c>
      <c r="H3191" t="s">
        <v>23</v>
      </c>
      <c r="I3191">
        <v>42.305540592349999</v>
      </c>
      <c r="J3191" t="s">
        <v>1243</v>
      </c>
      <c r="K3191" t="s">
        <v>25</v>
      </c>
      <c r="L3191" t="s">
        <v>1244</v>
      </c>
      <c r="M3191" t="s">
        <v>1245</v>
      </c>
      <c r="N3191" t="s">
        <v>1246</v>
      </c>
      <c r="O3191" t="s">
        <v>1247</v>
      </c>
      <c r="P3191">
        <v>0.89756828499999997</v>
      </c>
      <c r="Q3191" t="s">
        <v>1248</v>
      </c>
      <c r="R3191" t="s">
        <v>1249</v>
      </c>
      <c r="S3191">
        <v>255847294</v>
      </c>
      <c r="T3191">
        <v>139.03899999999999</v>
      </c>
      <c r="U3191" t="s">
        <v>31</v>
      </c>
      <c r="V3191" t="s">
        <v>3418</v>
      </c>
      <c r="W3191" t="s">
        <v>23</v>
      </c>
    </row>
    <row r="3192" spans="1:23" x14ac:dyDescent="0.4">
      <c r="A3192">
        <v>3191</v>
      </c>
      <c r="B3192">
        <v>1</v>
      </c>
      <c r="C3192">
        <v>1</v>
      </c>
      <c r="D3192">
        <v>1</v>
      </c>
      <c r="E3192">
        <v>1</v>
      </c>
      <c r="F3192">
        <v>0.28843755330944298</v>
      </c>
      <c r="G3192">
        <v>-24.881669193431499</v>
      </c>
      <c r="H3192">
        <v>0.999999999999999</v>
      </c>
      <c r="I3192">
        <v>42.305540592349999</v>
      </c>
      <c r="J3192" t="s">
        <v>1243</v>
      </c>
      <c r="K3192" t="s">
        <v>25</v>
      </c>
      <c r="L3192" t="s">
        <v>1244</v>
      </c>
      <c r="M3192" t="s">
        <v>1245</v>
      </c>
      <c r="N3192" t="s">
        <v>1246</v>
      </c>
      <c r="O3192" t="s">
        <v>1247</v>
      </c>
      <c r="P3192">
        <v>0.89756828499999997</v>
      </c>
      <c r="Q3192" t="s">
        <v>1248</v>
      </c>
      <c r="R3192" t="s">
        <v>1249</v>
      </c>
      <c r="S3192">
        <v>255847294</v>
      </c>
      <c r="T3192">
        <v>139.03899999999999</v>
      </c>
      <c r="U3192" t="s">
        <v>31</v>
      </c>
      <c r="V3192" t="s">
        <v>14697</v>
      </c>
      <c r="W3192" t="s">
        <v>23</v>
      </c>
    </row>
    <row r="3193" spans="1:23" x14ac:dyDescent="0.4">
      <c r="A3193">
        <v>3192</v>
      </c>
      <c r="B3193">
        <v>1</v>
      </c>
      <c r="C3193">
        <v>1</v>
      </c>
      <c r="D3193">
        <v>1</v>
      </c>
      <c r="E3193">
        <v>1</v>
      </c>
      <c r="F3193">
        <v>0.28825026744740601</v>
      </c>
      <c r="G3193">
        <v>-35.904944494976597</v>
      </c>
      <c r="H3193" t="s">
        <v>23</v>
      </c>
      <c r="I3193">
        <v>30.600241950021701</v>
      </c>
      <c r="J3193" t="s">
        <v>3916</v>
      </c>
      <c r="K3193" t="s">
        <v>25</v>
      </c>
      <c r="L3193" t="s">
        <v>3917</v>
      </c>
      <c r="M3193" t="s">
        <v>3918</v>
      </c>
      <c r="N3193" t="s">
        <v>3919</v>
      </c>
      <c r="O3193" t="s">
        <v>3920</v>
      </c>
      <c r="P3193">
        <v>1.5</v>
      </c>
      <c r="Q3193" t="s">
        <v>3921</v>
      </c>
      <c r="R3193" t="s">
        <v>3922</v>
      </c>
      <c r="S3193">
        <v>43036745802</v>
      </c>
      <c r="T3193">
        <v>149.05970600000001</v>
      </c>
      <c r="U3193" t="s">
        <v>31</v>
      </c>
      <c r="V3193" t="s">
        <v>5899</v>
      </c>
      <c r="W3193" t="s">
        <v>23</v>
      </c>
    </row>
    <row r="3194" spans="1:23" x14ac:dyDescent="0.4">
      <c r="A3194">
        <v>3193</v>
      </c>
      <c r="B3194">
        <v>1</v>
      </c>
      <c r="C3194">
        <v>1</v>
      </c>
      <c r="D3194">
        <v>1</v>
      </c>
      <c r="E3194">
        <v>1</v>
      </c>
      <c r="F3194">
        <v>0.28825026744740601</v>
      </c>
      <c r="G3194">
        <v>-35.904944494976597</v>
      </c>
      <c r="H3194">
        <v>0.999999999999999</v>
      </c>
      <c r="I3194">
        <v>30.600241950021701</v>
      </c>
      <c r="J3194" t="s">
        <v>3916</v>
      </c>
      <c r="K3194" t="s">
        <v>25</v>
      </c>
      <c r="L3194" t="s">
        <v>3917</v>
      </c>
      <c r="M3194" t="s">
        <v>3918</v>
      </c>
      <c r="N3194" t="s">
        <v>3919</v>
      </c>
      <c r="O3194" t="s">
        <v>3920</v>
      </c>
      <c r="P3194">
        <v>1.5</v>
      </c>
      <c r="Q3194" t="s">
        <v>3921</v>
      </c>
      <c r="R3194" t="s">
        <v>3922</v>
      </c>
      <c r="S3194">
        <v>43036745802</v>
      </c>
      <c r="T3194">
        <v>149.05970600000001</v>
      </c>
      <c r="U3194" t="s">
        <v>31</v>
      </c>
      <c r="V3194" t="s">
        <v>14698</v>
      </c>
      <c r="W3194" t="s">
        <v>23</v>
      </c>
    </row>
    <row r="3195" spans="1:23" x14ac:dyDescent="0.4">
      <c r="A3195">
        <v>3194</v>
      </c>
      <c r="B3195">
        <v>1</v>
      </c>
      <c r="C3195">
        <v>1</v>
      </c>
      <c r="D3195">
        <v>1</v>
      </c>
      <c r="E3195">
        <v>1</v>
      </c>
      <c r="F3195">
        <v>0.28793061282619498</v>
      </c>
      <c r="G3195">
        <v>-812.87057401965706</v>
      </c>
      <c r="H3195">
        <v>0.999999999999999</v>
      </c>
      <c r="I3195">
        <v>68.778964001659602</v>
      </c>
      <c r="J3195" t="s">
        <v>2084</v>
      </c>
      <c r="K3195" t="s">
        <v>25</v>
      </c>
      <c r="L3195" t="s">
        <v>2085</v>
      </c>
      <c r="M3195" t="s">
        <v>2086</v>
      </c>
      <c r="N3195" t="s">
        <v>2087</v>
      </c>
      <c r="O3195" t="s">
        <v>2088</v>
      </c>
      <c r="P3195">
        <v>-3.2999999500000001</v>
      </c>
      <c r="Q3195">
        <v>3036015</v>
      </c>
      <c r="R3195" t="s">
        <v>2089</v>
      </c>
      <c r="S3195">
        <v>70</v>
      </c>
      <c r="T3195">
        <v>581.1864822</v>
      </c>
      <c r="U3195" t="s">
        <v>31</v>
      </c>
      <c r="V3195" t="s">
        <v>14699</v>
      </c>
      <c r="W3195" t="s">
        <v>23</v>
      </c>
    </row>
    <row r="3196" spans="1:23" x14ac:dyDescent="0.4">
      <c r="A3196">
        <v>3195</v>
      </c>
      <c r="B3196">
        <v>1</v>
      </c>
      <c r="C3196">
        <v>1</v>
      </c>
      <c r="D3196">
        <v>1</v>
      </c>
      <c r="E3196">
        <v>1</v>
      </c>
      <c r="F3196">
        <v>0.28793061282619498</v>
      </c>
      <c r="G3196">
        <v>-812.87057401965706</v>
      </c>
      <c r="H3196" t="s">
        <v>23</v>
      </c>
      <c r="I3196">
        <v>68.778964001659602</v>
      </c>
      <c r="J3196" t="s">
        <v>2084</v>
      </c>
      <c r="K3196" t="s">
        <v>25</v>
      </c>
      <c r="L3196" t="s">
        <v>2085</v>
      </c>
      <c r="M3196" t="s">
        <v>2086</v>
      </c>
      <c r="N3196" t="s">
        <v>2087</v>
      </c>
      <c r="O3196" t="s">
        <v>2088</v>
      </c>
      <c r="P3196">
        <v>-3.2999999500000001</v>
      </c>
      <c r="Q3196">
        <v>3036015</v>
      </c>
      <c r="R3196" t="s">
        <v>2089</v>
      </c>
      <c r="S3196">
        <v>70</v>
      </c>
      <c r="T3196">
        <v>581.1864822</v>
      </c>
      <c r="U3196" t="s">
        <v>31</v>
      </c>
      <c r="V3196" t="s">
        <v>2567</v>
      </c>
      <c r="W3196" t="s">
        <v>23</v>
      </c>
    </row>
    <row r="3197" spans="1:23" x14ac:dyDescent="0.4">
      <c r="A3197">
        <v>3196</v>
      </c>
      <c r="B3197">
        <v>1</v>
      </c>
      <c r="C3197">
        <v>1</v>
      </c>
      <c r="D3197">
        <v>1</v>
      </c>
      <c r="E3197">
        <v>1</v>
      </c>
      <c r="F3197">
        <v>0.28787772231988301</v>
      </c>
      <c r="G3197">
        <v>-23.538533163624301</v>
      </c>
      <c r="H3197">
        <v>0.99949748743718503</v>
      </c>
      <c r="I3197">
        <v>20.935134759288498</v>
      </c>
      <c r="J3197" t="s">
        <v>1102</v>
      </c>
      <c r="K3197" t="s">
        <v>25</v>
      </c>
      <c r="L3197" t="s">
        <v>1103</v>
      </c>
      <c r="M3197" t="s">
        <v>1104</v>
      </c>
      <c r="N3197" t="s">
        <v>1105</v>
      </c>
      <c r="O3197" t="s">
        <v>1106</v>
      </c>
      <c r="P3197">
        <v>3.0999998999999998</v>
      </c>
      <c r="Q3197" t="s">
        <v>1107</v>
      </c>
      <c r="R3197" t="s">
        <v>1108</v>
      </c>
      <c r="S3197">
        <v>255847294</v>
      </c>
      <c r="T3197">
        <v>229.0859207</v>
      </c>
      <c r="U3197" t="s">
        <v>31</v>
      </c>
      <c r="V3197" t="s">
        <v>14700</v>
      </c>
      <c r="W3197" t="s">
        <v>23</v>
      </c>
    </row>
    <row r="3198" spans="1:23" x14ac:dyDescent="0.4">
      <c r="A3198">
        <v>3197</v>
      </c>
      <c r="B3198">
        <v>1</v>
      </c>
      <c r="C3198">
        <v>1</v>
      </c>
      <c r="D3198">
        <v>1</v>
      </c>
      <c r="E3198">
        <v>1</v>
      </c>
      <c r="F3198">
        <v>0.28787772231988301</v>
      </c>
      <c r="G3198">
        <v>-23.538533163624301</v>
      </c>
      <c r="H3198" t="s">
        <v>23</v>
      </c>
      <c r="I3198">
        <v>20.935134759288498</v>
      </c>
      <c r="J3198" t="s">
        <v>1102</v>
      </c>
      <c r="K3198" t="s">
        <v>25</v>
      </c>
      <c r="L3198" t="s">
        <v>1103</v>
      </c>
      <c r="M3198" t="s">
        <v>1104</v>
      </c>
      <c r="N3198" t="s">
        <v>1105</v>
      </c>
      <c r="O3198" t="s">
        <v>1106</v>
      </c>
      <c r="P3198">
        <v>3.0999998999999998</v>
      </c>
      <c r="Q3198" t="s">
        <v>1107</v>
      </c>
      <c r="R3198" t="s">
        <v>1108</v>
      </c>
      <c r="S3198">
        <v>255847294</v>
      </c>
      <c r="T3198">
        <v>229.0859207</v>
      </c>
      <c r="U3198" t="s">
        <v>31</v>
      </c>
      <c r="V3198" t="s">
        <v>10834</v>
      </c>
      <c r="W3198" t="s">
        <v>23</v>
      </c>
    </row>
    <row r="3199" spans="1:23" x14ac:dyDescent="0.4">
      <c r="A3199">
        <v>3198</v>
      </c>
      <c r="B3199">
        <v>1</v>
      </c>
      <c r="C3199">
        <v>1</v>
      </c>
      <c r="D3199">
        <v>1</v>
      </c>
      <c r="E3199">
        <v>1</v>
      </c>
      <c r="F3199">
        <v>0.28778938763785</v>
      </c>
      <c r="G3199">
        <v>-2.9343943529393801</v>
      </c>
      <c r="H3199">
        <v>0.999999999999999</v>
      </c>
      <c r="I3199">
        <v>10.281871170406999</v>
      </c>
      <c r="J3199" t="s">
        <v>1234</v>
      </c>
      <c r="K3199" t="s">
        <v>25</v>
      </c>
      <c r="L3199" t="s">
        <v>14099</v>
      </c>
      <c r="M3199" t="s">
        <v>14100</v>
      </c>
      <c r="N3199" t="s">
        <v>14101</v>
      </c>
      <c r="O3199" t="s">
        <v>14102</v>
      </c>
      <c r="P3199">
        <v>1.7897781100000001</v>
      </c>
      <c r="Q3199" t="s">
        <v>14103</v>
      </c>
      <c r="R3199" t="s">
        <v>14104</v>
      </c>
      <c r="S3199">
        <v>121629566</v>
      </c>
      <c r="T3199">
        <v>287.05501450000003</v>
      </c>
      <c r="U3199" t="s">
        <v>31</v>
      </c>
      <c r="V3199" t="s">
        <v>14701</v>
      </c>
      <c r="W3199" t="s">
        <v>23</v>
      </c>
    </row>
    <row r="3200" spans="1:23" x14ac:dyDescent="0.4">
      <c r="A3200">
        <v>3199</v>
      </c>
      <c r="B3200">
        <v>1</v>
      </c>
      <c r="C3200">
        <v>1</v>
      </c>
      <c r="D3200">
        <v>1</v>
      </c>
      <c r="E3200">
        <v>1</v>
      </c>
      <c r="F3200">
        <v>0.28778938763785</v>
      </c>
      <c r="G3200">
        <v>-2.9343943529393801</v>
      </c>
      <c r="H3200" t="s">
        <v>23</v>
      </c>
      <c r="I3200">
        <v>10.281871170406999</v>
      </c>
      <c r="J3200" t="s">
        <v>1234</v>
      </c>
      <c r="K3200" t="s">
        <v>25</v>
      </c>
      <c r="L3200" t="s">
        <v>14099</v>
      </c>
      <c r="M3200" t="s">
        <v>14100</v>
      </c>
      <c r="N3200" t="s">
        <v>14101</v>
      </c>
      <c r="O3200" t="s">
        <v>14102</v>
      </c>
      <c r="P3200">
        <v>1.7897781100000001</v>
      </c>
      <c r="Q3200" t="s">
        <v>14103</v>
      </c>
      <c r="R3200" t="s">
        <v>14104</v>
      </c>
      <c r="S3200">
        <v>121629566</v>
      </c>
      <c r="T3200">
        <v>287.05501450000003</v>
      </c>
      <c r="U3200" t="s">
        <v>31</v>
      </c>
      <c r="V3200" t="s">
        <v>2469</v>
      </c>
      <c r="W3200" t="s">
        <v>23</v>
      </c>
    </row>
    <row r="3201" spans="1:23" x14ac:dyDescent="0.4">
      <c r="A3201">
        <v>3200</v>
      </c>
      <c r="B3201">
        <v>1</v>
      </c>
      <c r="C3201">
        <v>1</v>
      </c>
      <c r="D3201">
        <v>1</v>
      </c>
      <c r="E3201">
        <v>1</v>
      </c>
      <c r="F3201">
        <v>0.287789138922315</v>
      </c>
      <c r="G3201">
        <v>-10.623522821948301</v>
      </c>
      <c r="H3201" t="s">
        <v>23</v>
      </c>
      <c r="I3201">
        <v>52.6633151109246</v>
      </c>
      <c r="J3201" t="s">
        <v>7373</v>
      </c>
      <c r="K3201" t="s">
        <v>25</v>
      </c>
      <c r="L3201" t="s">
        <v>14702</v>
      </c>
      <c r="M3201" t="s">
        <v>14703</v>
      </c>
      <c r="N3201" t="s">
        <v>14704</v>
      </c>
      <c r="O3201" t="s">
        <v>14705</v>
      </c>
      <c r="P3201">
        <v>2.5999998999999998</v>
      </c>
      <c r="Q3201">
        <v>5281811</v>
      </c>
      <c r="R3201" t="s">
        <v>14706</v>
      </c>
      <c r="S3201">
        <v>87597438</v>
      </c>
      <c r="T3201">
        <v>301.07066459999999</v>
      </c>
      <c r="U3201" t="s">
        <v>31</v>
      </c>
      <c r="V3201" t="s">
        <v>9510</v>
      </c>
      <c r="W3201" t="s">
        <v>23</v>
      </c>
    </row>
    <row r="3202" spans="1:23" x14ac:dyDescent="0.4">
      <c r="A3202">
        <v>3201</v>
      </c>
      <c r="B3202">
        <v>1</v>
      </c>
      <c r="C3202">
        <v>1</v>
      </c>
      <c r="D3202">
        <v>1</v>
      </c>
      <c r="E3202">
        <v>1</v>
      </c>
      <c r="F3202">
        <v>0.287789138922315</v>
      </c>
      <c r="G3202">
        <v>-10.623522821948301</v>
      </c>
      <c r="H3202">
        <v>0.999999999999999</v>
      </c>
      <c r="I3202">
        <v>52.6633151109246</v>
      </c>
      <c r="J3202" t="s">
        <v>7373</v>
      </c>
      <c r="K3202" t="s">
        <v>25</v>
      </c>
      <c r="L3202" t="s">
        <v>14702</v>
      </c>
      <c r="M3202" t="s">
        <v>14703</v>
      </c>
      <c r="N3202" t="s">
        <v>14704</v>
      </c>
      <c r="O3202" t="s">
        <v>14705</v>
      </c>
      <c r="P3202">
        <v>2.5999998999999998</v>
      </c>
      <c r="Q3202">
        <v>5281811</v>
      </c>
      <c r="R3202" t="s">
        <v>14706</v>
      </c>
      <c r="S3202">
        <v>87597438</v>
      </c>
      <c r="T3202">
        <v>301.07066459999999</v>
      </c>
      <c r="U3202" t="s">
        <v>31</v>
      </c>
      <c r="V3202" t="s">
        <v>14707</v>
      </c>
      <c r="W3202" t="s">
        <v>23</v>
      </c>
    </row>
    <row r="3203" spans="1:23" x14ac:dyDescent="0.4">
      <c r="A3203">
        <v>3202</v>
      </c>
      <c r="B3203">
        <v>1</v>
      </c>
      <c r="C3203">
        <v>1</v>
      </c>
      <c r="D3203">
        <v>1</v>
      </c>
      <c r="E3203">
        <v>1</v>
      </c>
      <c r="F3203">
        <v>0.28764616409056398</v>
      </c>
      <c r="G3203">
        <v>-11.684527812574</v>
      </c>
      <c r="H3203">
        <v>0.999999999999999</v>
      </c>
      <c r="I3203">
        <v>53.4886510492273</v>
      </c>
      <c r="J3203" t="s">
        <v>4591</v>
      </c>
      <c r="K3203" t="s">
        <v>25</v>
      </c>
      <c r="L3203" t="s">
        <v>14708</v>
      </c>
      <c r="M3203" t="s">
        <v>14709</v>
      </c>
      <c r="N3203" t="s">
        <v>14710</v>
      </c>
      <c r="O3203" t="s">
        <v>14711</v>
      </c>
      <c r="P3203">
        <v>2.4000001000000002</v>
      </c>
      <c r="Q3203" t="s">
        <v>14712</v>
      </c>
      <c r="R3203" t="s">
        <v>14713</v>
      </c>
      <c r="S3203">
        <v>20767102</v>
      </c>
      <c r="T3203">
        <v>285.07575000000003</v>
      </c>
      <c r="U3203" t="s">
        <v>31</v>
      </c>
      <c r="V3203" t="s">
        <v>14714</v>
      </c>
      <c r="W3203" t="s">
        <v>23</v>
      </c>
    </row>
    <row r="3204" spans="1:23" x14ac:dyDescent="0.4">
      <c r="A3204">
        <v>3203</v>
      </c>
      <c r="B3204">
        <v>1</v>
      </c>
      <c r="C3204">
        <v>1</v>
      </c>
      <c r="D3204">
        <v>1</v>
      </c>
      <c r="E3204">
        <v>1</v>
      </c>
      <c r="F3204">
        <v>0.28764616409056398</v>
      </c>
      <c r="G3204">
        <v>-11.684527812574</v>
      </c>
      <c r="H3204" t="s">
        <v>23</v>
      </c>
      <c r="I3204">
        <v>53.4886510492273</v>
      </c>
      <c r="J3204" t="s">
        <v>4591</v>
      </c>
      <c r="K3204" t="s">
        <v>25</v>
      </c>
      <c r="L3204" t="s">
        <v>14708</v>
      </c>
      <c r="M3204" t="s">
        <v>14709</v>
      </c>
      <c r="N3204" t="s">
        <v>14710</v>
      </c>
      <c r="O3204" t="s">
        <v>14711</v>
      </c>
      <c r="P3204">
        <v>2.4000001000000002</v>
      </c>
      <c r="Q3204" t="s">
        <v>14712</v>
      </c>
      <c r="R3204" t="s">
        <v>14713</v>
      </c>
      <c r="S3204">
        <v>20767102</v>
      </c>
      <c r="T3204">
        <v>285.07575000000003</v>
      </c>
      <c r="U3204" t="s">
        <v>31</v>
      </c>
      <c r="V3204" t="s">
        <v>9087</v>
      </c>
      <c r="W3204" t="s">
        <v>23</v>
      </c>
    </row>
    <row r="3205" spans="1:23" x14ac:dyDescent="0.4">
      <c r="A3205">
        <v>3204</v>
      </c>
      <c r="B3205">
        <v>1</v>
      </c>
      <c r="C3205">
        <v>1</v>
      </c>
      <c r="D3205">
        <v>1</v>
      </c>
      <c r="E3205">
        <v>1</v>
      </c>
      <c r="F3205">
        <v>0.28681045748692402</v>
      </c>
      <c r="G3205">
        <v>-3.9966799684002101</v>
      </c>
      <c r="H3205">
        <v>0.999999999999999</v>
      </c>
      <c r="I3205">
        <v>55.897684315578402</v>
      </c>
      <c r="J3205" t="s">
        <v>3265</v>
      </c>
      <c r="K3205" t="s">
        <v>25</v>
      </c>
      <c r="L3205" t="s">
        <v>5993</v>
      </c>
      <c r="M3205" t="s">
        <v>5994</v>
      </c>
      <c r="N3205" t="s">
        <v>5995</v>
      </c>
      <c r="O3205" t="s">
        <v>5996</v>
      </c>
      <c r="P3205">
        <v>1.5</v>
      </c>
      <c r="Q3205" t="s">
        <v>5997</v>
      </c>
      <c r="R3205" t="s">
        <v>5998</v>
      </c>
      <c r="S3205">
        <v>88009086</v>
      </c>
      <c r="T3205">
        <v>193.04953520000001</v>
      </c>
      <c r="U3205" t="s">
        <v>31</v>
      </c>
      <c r="V3205" t="s">
        <v>14715</v>
      </c>
      <c r="W3205" t="s">
        <v>23</v>
      </c>
    </row>
    <row r="3206" spans="1:23" x14ac:dyDescent="0.4">
      <c r="A3206">
        <v>3205</v>
      </c>
      <c r="B3206">
        <v>1</v>
      </c>
      <c r="C3206">
        <v>1</v>
      </c>
      <c r="D3206">
        <v>1</v>
      </c>
      <c r="E3206">
        <v>1</v>
      </c>
      <c r="F3206">
        <v>0.28681045748692402</v>
      </c>
      <c r="G3206">
        <v>-3.9966799684002101</v>
      </c>
      <c r="H3206" t="s">
        <v>23</v>
      </c>
      <c r="I3206">
        <v>55.897684315578402</v>
      </c>
      <c r="J3206" t="s">
        <v>3265</v>
      </c>
      <c r="K3206" t="s">
        <v>25</v>
      </c>
      <c r="L3206" t="s">
        <v>5993</v>
      </c>
      <c r="M3206" t="s">
        <v>5994</v>
      </c>
      <c r="N3206" t="s">
        <v>5995</v>
      </c>
      <c r="O3206" t="s">
        <v>5996</v>
      </c>
      <c r="P3206">
        <v>1.5</v>
      </c>
      <c r="Q3206" t="s">
        <v>5997</v>
      </c>
      <c r="R3206" t="s">
        <v>5998</v>
      </c>
      <c r="S3206">
        <v>88009086</v>
      </c>
      <c r="T3206">
        <v>193.04953520000001</v>
      </c>
      <c r="U3206" t="s">
        <v>31</v>
      </c>
      <c r="V3206" t="s">
        <v>5764</v>
      </c>
      <c r="W3206" t="s">
        <v>23</v>
      </c>
    </row>
    <row r="3207" spans="1:23" x14ac:dyDescent="0.4">
      <c r="A3207">
        <v>3206</v>
      </c>
      <c r="B3207">
        <v>1</v>
      </c>
      <c r="C3207">
        <v>1</v>
      </c>
      <c r="D3207">
        <v>1</v>
      </c>
      <c r="E3207">
        <v>1</v>
      </c>
      <c r="F3207">
        <v>0.28657357259391297</v>
      </c>
      <c r="G3207">
        <v>-13.8538875550417</v>
      </c>
      <c r="H3207">
        <v>0.999999999999999</v>
      </c>
      <c r="I3207">
        <v>19.768002897929701</v>
      </c>
      <c r="J3207" t="s">
        <v>1690</v>
      </c>
      <c r="K3207" t="s">
        <v>25</v>
      </c>
      <c r="L3207" t="s">
        <v>1691</v>
      </c>
      <c r="M3207" t="s">
        <v>1692</v>
      </c>
      <c r="N3207" t="s">
        <v>1693</v>
      </c>
      <c r="O3207" t="s">
        <v>1694</v>
      </c>
      <c r="P3207">
        <v>-0.89999997600000003</v>
      </c>
      <c r="Q3207" t="s">
        <v>1695</v>
      </c>
      <c r="R3207" t="s">
        <v>1696</v>
      </c>
      <c r="S3207">
        <v>8677533822</v>
      </c>
      <c r="T3207">
        <v>595.1657467</v>
      </c>
      <c r="U3207" t="s">
        <v>31</v>
      </c>
      <c r="V3207" t="s">
        <v>14716</v>
      </c>
      <c r="W3207" t="s">
        <v>23</v>
      </c>
    </row>
    <row r="3208" spans="1:23" x14ac:dyDescent="0.4">
      <c r="A3208">
        <v>3207</v>
      </c>
      <c r="B3208">
        <v>1</v>
      </c>
      <c r="C3208">
        <v>1</v>
      </c>
      <c r="D3208">
        <v>1</v>
      </c>
      <c r="E3208">
        <v>1</v>
      </c>
      <c r="F3208">
        <v>0.28657357259391297</v>
      </c>
      <c r="G3208">
        <v>-13.8538875550417</v>
      </c>
      <c r="H3208" t="s">
        <v>23</v>
      </c>
      <c r="I3208">
        <v>19.768002897929701</v>
      </c>
      <c r="J3208" t="s">
        <v>1690</v>
      </c>
      <c r="K3208" t="s">
        <v>25</v>
      </c>
      <c r="L3208" t="s">
        <v>1691</v>
      </c>
      <c r="M3208" t="s">
        <v>1692</v>
      </c>
      <c r="N3208" t="s">
        <v>1693</v>
      </c>
      <c r="O3208" t="s">
        <v>1694</v>
      </c>
      <c r="P3208">
        <v>-0.89999997600000003</v>
      </c>
      <c r="Q3208" t="s">
        <v>1695</v>
      </c>
      <c r="R3208" t="s">
        <v>1696</v>
      </c>
      <c r="S3208">
        <v>8677533822</v>
      </c>
      <c r="T3208">
        <v>595.1657467</v>
      </c>
      <c r="U3208" t="s">
        <v>31</v>
      </c>
      <c r="V3208" t="s">
        <v>3151</v>
      </c>
      <c r="W3208" t="s">
        <v>23</v>
      </c>
    </row>
    <row r="3209" spans="1:23" x14ac:dyDescent="0.4">
      <c r="A3209">
        <v>3208</v>
      </c>
      <c r="B3209">
        <v>1</v>
      </c>
      <c r="C3209">
        <v>1</v>
      </c>
      <c r="D3209">
        <v>1</v>
      </c>
      <c r="E3209">
        <v>1</v>
      </c>
      <c r="F3209">
        <v>0.28652236777134699</v>
      </c>
      <c r="G3209">
        <v>-50.589754175752198</v>
      </c>
      <c r="H3209" t="s">
        <v>23</v>
      </c>
      <c r="I3209">
        <v>73.962123397039804</v>
      </c>
      <c r="J3209" t="s">
        <v>7514</v>
      </c>
      <c r="K3209" t="s">
        <v>25</v>
      </c>
      <c r="L3209" t="s">
        <v>14717</v>
      </c>
      <c r="M3209" t="s">
        <v>14718</v>
      </c>
      <c r="N3209" t="s">
        <v>14719</v>
      </c>
      <c r="O3209" t="s">
        <v>14720</v>
      </c>
      <c r="P3209">
        <v>0</v>
      </c>
      <c r="Q3209" t="s">
        <v>14721</v>
      </c>
      <c r="R3209" t="s">
        <v>14722</v>
      </c>
      <c r="S3209">
        <v>19964286</v>
      </c>
      <c r="T3209">
        <v>182.0455</v>
      </c>
      <c r="U3209" t="s">
        <v>31</v>
      </c>
      <c r="V3209" t="s">
        <v>7521</v>
      </c>
      <c r="W3209" t="s">
        <v>23</v>
      </c>
    </row>
    <row r="3210" spans="1:23" x14ac:dyDescent="0.4">
      <c r="A3210">
        <v>3209</v>
      </c>
      <c r="B3210">
        <v>1</v>
      </c>
      <c r="C3210">
        <v>1</v>
      </c>
      <c r="D3210">
        <v>1</v>
      </c>
      <c r="E3210">
        <v>1</v>
      </c>
      <c r="F3210">
        <v>0.28652236777134699</v>
      </c>
      <c r="G3210">
        <v>-50.589754175752198</v>
      </c>
      <c r="H3210">
        <v>0.999999999999999</v>
      </c>
      <c r="I3210">
        <v>73.962123397039804</v>
      </c>
      <c r="J3210" t="s">
        <v>7514</v>
      </c>
      <c r="K3210" t="s">
        <v>25</v>
      </c>
      <c r="L3210" t="s">
        <v>14717</v>
      </c>
      <c r="M3210" t="s">
        <v>14718</v>
      </c>
      <c r="N3210" t="s">
        <v>14719</v>
      </c>
      <c r="O3210" t="s">
        <v>14720</v>
      </c>
      <c r="P3210">
        <v>0</v>
      </c>
      <c r="Q3210" t="s">
        <v>14721</v>
      </c>
      <c r="R3210" t="s">
        <v>14722</v>
      </c>
      <c r="S3210">
        <v>19964286</v>
      </c>
      <c r="T3210">
        <v>182.0455</v>
      </c>
      <c r="U3210" t="s">
        <v>31</v>
      </c>
      <c r="V3210" t="s">
        <v>14723</v>
      </c>
      <c r="W3210" t="s">
        <v>23</v>
      </c>
    </row>
    <row r="3211" spans="1:23" x14ac:dyDescent="0.4">
      <c r="A3211">
        <v>3210</v>
      </c>
      <c r="B3211">
        <v>1</v>
      </c>
      <c r="C3211">
        <v>3</v>
      </c>
      <c r="D3211">
        <v>1</v>
      </c>
      <c r="E3211">
        <v>1</v>
      </c>
      <c r="F3211">
        <v>0.28619049556854098</v>
      </c>
      <c r="G3211">
        <v>-6.4800527488773998</v>
      </c>
      <c r="H3211">
        <v>0.99949748743718503</v>
      </c>
      <c r="I3211">
        <v>64.796130055043307</v>
      </c>
      <c r="J3211" t="s">
        <v>1437</v>
      </c>
      <c r="K3211" t="s">
        <v>25</v>
      </c>
      <c r="L3211" t="s">
        <v>14286</v>
      </c>
      <c r="M3211" t="s">
        <v>14287</v>
      </c>
      <c r="N3211" t="s">
        <v>14288</v>
      </c>
      <c r="O3211" t="s">
        <v>14289</v>
      </c>
      <c r="P3211">
        <v>0.20000000300000001</v>
      </c>
      <c r="Q3211" t="s">
        <v>14290</v>
      </c>
      <c r="R3211" t="s">
        <v>14291</v>
      </c>
      <c r="S3211">
        <v>121563518</v>
      </c>
      <c r="T3211">
        <v>433.11292329999998</v>
      </c>
      <c r="U3211" t="s">
        <v>31</v>
      </c>
      <c r="V3211" t="s">
        <v>14724</v>
      </c>
      <c r="W3211" t="s">
        <v>23</v>
      </c>
    </row>
    <row r="3212" spans="1:23" x14ac:dyDescent="0.4">
      <c r="A3212">
        <v>3211</v>
      </c>
      <c r="B3212">
        <v>1</v>
      </c>
      <c r="C3212">
        <v>3</v>
      </c>
      <c r="D3212">
        <v>1</v>
      </c>
      <c r="E3212">
        <v>1</v>
      </c>
      <c r="F3212">
        <v>0.28619049556854098</v>
      </c>
      <c r="G3212">
        <v>-6.4800527488773998</v>
      </c>
      <c r="H3212" t="s">
        <v>23</v>
      </c>
      <c r="I3212">
        <v>64.796130055043307</v>
      </c>
      <c r="J3212" t="s">
        <v>1437</v>
      </c>
      <c r="K3212" t="s">
        <v>25</v>
      </c>
      <c r="L3212" t="s">
        <v>14286</v>
      </c>
      <c r="M3212" t="s">
        <v>14287</v>
      </c>
      <c r="N3212" t="s">
        <v>14288</v>
      </c>
      <c r="O3212" t="s">
        <v>14289</v>
      </c>
      <c r="P3212">
        <v>0.20000000300000001</v>
      </c>
      <c r="Q3212" t="s">
        <v>14290</v>
      </c>
      <c r="R3212" t="s">
        <v>14291</v>
      </c>
      <c r="S3212">
        <v>121563518</v>
      </c>
      <c r="T3212">
        <v>433.11292329999998</v>
      </c>
      <c r="U3212" t="s">
        <v>31</v>
      </c>
      <c r="V3212" t="s">
        <v>9848</v>
      </c>
      <c r="W3212" t="s">
        <v>23</v>
      </c>
    </row>
    <row r="3213" spans="1:23" x14ac:dyDescent="0.4">
      <c r="A3213">
        <v>3212</v>
      </c>
      <c r="B3213">
        <v>1</v>
      </c>
      <c r="C3213">
        <v>1</v>
      </c>
      <c r="D3213">
        <v>1</v>
      </c>
      <c r="E3213">
        <v>1</v>
      </c>
      <c r="F3213">
        <v>0.286060880450758</v>
      </c>
      <c r="G3213">
        <v>-9.4982997223247594</v>
      </c>
      <c r="H3213" t="s">
        <v>23</v>
      </c>
      <c r="I3213">
        <v>52.046661625076403</v>
      </c>
      <c r="J3213" t="s">
        <v>7373</v>
      </c>
      <c r="K3213" t="s">
        <v>25</v>
      </c>
      <c r="L3213" t="s">
        <v>14702</v>
      </c>
      <c r="M3213" t="s">
        <v>14703</v>
      </c>
      <c r="N3213" t="s">
        <v>14704</v>
      </c>
      <c r="O3213" t="s">
        <v>14705</v>
      </c>
      <c r="P3213">
        <v>2.5999998999999998</v>
      </c>
      <c r="Q3213">
        <v>5281811</v>
      </c>
      <c r="R3213" t="s">
        <v>14706</v>
      </c>
      <c r="S3213">
        <v>87597438</v>
      </c>
      <c r="T3213">
        <v>301.07066459999999</v>
      </c>
      <c r="U3213" t="s">
        <v>31</v>
      </c>
      <c r="V3213" t="s">
        <v>10047</v>
      </c>
      <c r="W3213" t="s">
        <v>23</v>
      </c>
    </row>
    <row r="3214" spans="1:23" x14ac:dyDescent="0.4">
      <c r="A3214">
        <v>3213</v>
      </c>
      <c r="B3214">
        <v>1</v>
      </c>
      <c r="C3214">
        <v>1</v>
      </c>
      <c r="D3214">
        <v>1</v>
      </c>
      <c r="E3214">
        <v>1</v>
      </c>
      <c r="F3214">
        <v>0.286060880450758</v>
      </c>
      <c r="G3214">
        <v>-9.4982997223247594</v>
      </c>
      <c r="H3214">
        <v>0.999999999999999</v>
      </c>
      <c r="I3214">
        <v>52.046661625076403</v>
      </c>
      <c r="J3214" t="s">
        <v>7373</v>
      </c>
      <c r="K3214" t="s">
        <v>25</v>
      </c>
      <c r="L3214" t="s">
        <v>14702</v>
      </c>
      <c r="M3214" t="s">
        <v>14703</v>
      </c>
      <c r="N3214" t="s">
        <v>14704</v>
      </c>
      <c r="O3214" t="s">
        <v>14705</v>
      </c>
      <c r="P3214">
        <v>2.5999998999999998</v>
      </c>
      <c r="Q3214">
        <v>5281811</v>
      </c>
      <c r="R3214" t="s">
        <v>14706</v>
      </c>
      <c r="S3214">
        <v>87597438</v>
      </c>
      <c r="T3214">
        <v>301.07066459999999</v>
      </c>
      <c r="U3214" t="s">
        <v>31</v>
      </c>
      <c r="V3214" t="s">
        <v>14725</v>
      </c>
      <c r="W3214" t="s">
        <v>23</v>
      </c>
    </row>
    <row r="3215" spans="1:23" x14ac:dyDescent="0.4">
      <c r="A3215">
        <v>3214</v>
      </c>
      <c r="B3215">
        <v>1</v>
      </c>
      <c r="C3215">
        <v>1</v>
      </c>
      <c r="D3215">
        <v>1</v>
      </c>
      <c r="E3215">
        <v>1</v>
      </c>
      <c r="F3215">
        <v>0.28597239131054702</v>
      </c>
      <c r="G3215">
        <v>-16.398955810759201</v>
      </c>
      <c r="H3215" t="s">
        <v>23</v>
      </c>
      <c r="I3215">
        <v>5.2836678355829099</v>
      </c>
      <c r="J3215" t="s">
        <v>1973</v>
      </c>
      <c r="K3215" t="s">
        <v>25</v>
      </c>
      <c r="L3215" t="s">
        <v>1974</v>
      </c>
      <c r="M3215" t="s">
        <v>1975</v>
      </c>
      <c r="N3215" t="s">
        <v>1976</v>
      </c>
      <c r="O3215" t="s">
        <v>1977</v>
      </c>
      <c r="P3215">
        <v>1.36698294</v>
      </c>
      <c r="Q3215" t="s">
        <v>1978</v>
      </c>
      <c r="R3215" t="s">
        <v>1979</v>
      </c>
      <c r="S3215">
        <v>255847294</v>
      </c>
      <c r="T3215">
        <v>303.04989999999998</v>
      </c>
      <c r="U3215" t="s">
        <v>31</v>
      </c>
      <c r="V3215" t="s">
        <v>8121</v>
      </c>
      <c r="W3215" t="s">
        <v>23</v>
      </c>
    </row>
    <row r="3216" spans="1:23" x14ac:dyDescent="0.4">
      <c r="A3216">
        <v>3215</v>
      </c>
      <c r="B3216">
        <v>1</v>
      </c>
      <c r="C3216">
        <v>1</v>
      </c>
      <c r="D3216">
        <v>1</v>
      </c>
      <c r="E3216">
        <v>1</v>
      </c>
      <c r="F3216">
        <v>0.28597239131054702</v>
      </c>
      <c r="G3216">
        <v>-16.398955810759201</v>
      </c>
      <c r="H3216">
        <v>0.999999999999999</v>
      </c>
      <c r="I3216">
        <v>5.2836678355829099</v>
      </c>
      <c r="J3216" t="s">
        <v>1973</v>
      </c>
      <c r="K3216" t="s">
        <v>25</v>
      </c>
      <c r="L3216" t="s">
        <v>1974</v>
      </c>
      <c r="M3216" t="s">
        <v>1975</v>
      </c>
      <c r="N3216" t="s">
        <v>1976</v>
      </c>
      <c r="O3216" t="s">
        <v>1977</v>
      </c>
      <c r="P3216">
        <v>1.36698294</v>
      </c>
      <c r="Q3216" t="s">
        <v>1978</v>
      </c>
      <c r="R3216" t="s">
        <v>1979</v>
      </c>
      <c r="S3216">
        <v>255847294</v>
      </c>
      <c r="T3216">
        <v>303.04989999999998</v>
      </c>
      <c r="U3216" t="s">
        <v>31</v>
      </c>
      <c r="V3216" t="s">
        <v>14726</v>
      </c>
      <c r="W3216" t="s">
        <v>23</v>
      </c>
    </row>
    <row r="3217" spans="1:23" x14ac:dyDescent="0.4">
      <c r="A3217">
        <v>3216</v>
      </c>
      <c r="B3217">
        <v>1</v>
      </c>
      <c r="C3217">
        <v>1</v>
      </c>
      <c r="D3217">
        <v>1</v>
      </c>
      <c r="E3217">
        <v>1</v>
      </c>
      <c r="F3217">
        <v>0.28550532752489999</v>
      </c>
      <c r="G3217">
        <v>-349.18297923524898</v>
      </c>
      <c r="H3217">
        <v>0.999999999999999</v>
      </c>
      <c r="I3217">
        <v>64.904143854649206</v>
      </c>
      <c r="J3217" t="s">
        <v>999</v>
      </c>
      <c r="K3217" t="s">
        <v>25</v>
      </c>
      <c r="L3217" t="s">
        <v>1000</v>
      </c>
      <c r="M3217" t="s">
        <v>1001</v>
      </c>
      <c r="N3217" t="s">
        <v>1002</v>
      </c>
      <c r="O3217" t="s">
        <v>1003</v>
      </c>
      <c r="P3217">
        <v>1.1020009500000001</v>
      </c>
      <c r="Q3217">
        <v>133488</v>
      </c>
      <c r="R3217" t="s">
        <v>1004</v>
      </c>
      <c r="S3217">
        <v>70</v>
      </c>
      <c r="T3217">
        <v>309.15975429999997</v>
      </c>
      <c r="U3217" t="s">
        <v>31</v>
      </c>
      <c r="V3217" t="s">
        <v>14727</v>
      </c>
      <c r="W3217" t="s">
        <v>23</v>
      </c>
    </row>
    <row r="3218" spans="1:23" x14ac:dyDescent="0.4">
      <c r="A3218">
        <v>3217</v>
      </c>
      <c r="B3218">
        <v>1</v>
      </c>
      <c r="C3218">
        <v>1</v>
      </c>
      <c r="D3218">
        <v>1</v>
      </c>
      <c r="E3218">
        <v>1</v>
      </c>
      <c r="F3218">
        <v>0.28550532752489999</v>
      </c>
      <c r="G3218">
        <v>-349.18297923524898</v>
      </c>
      <c r="H3218" t="s">
        <v>23</v>
      </c>
      <c r="I3218">
        <v>64.904143854649206</v>
      </c>
      <c r="J3218" t="s">
        <v>999</v>
      </c>
      <c r="K3218" t="s">
        <v>25</v>
      </c>
      <c r="L3218" t="s">
        <v>1000</v>
      </c>
      <c r="M3218" t="s">
        <v>1001</v>
      </c>
      <c r="N3218" t="s">
        <v>1002</v>
      </c>
      <c r="O3218" t="s">
        <v>1003</v>
      </c>
      <c r="P3218">
        <v>1.1020009500000001</v>
      </c>
      <c r="Q3218">
        <v>133488</v>
      </c>
      <c r="R3218" t="s">
        <v>1004</v>
      </c>
      <c r="S3218">
        <v>70</v>
      </c>
      <c r="T3218">
        <v>309.15975429999997</v>
      </c>
      <c r="U3218" t="s">
        <v>31</v>
      </c>
      <c r="V3218" t="s">
        <v>7624</v>
      </c>
      <c r="W3218" t="s">
        <v>23</v>
      </c>
    </row>
    <row r="3219" spans="1:23" x14ac:dyDescent="0.4">
      <c r="A3219">
        <v>3218</v>
      </c>
      <c r="B3219">
        <v>1</v>
      </c>
      <c r="C3219">
        <v>1</v>
      </c>
      <c r="D3219">
        <v>1</v>
      </c>
      <c r="E3219">
        <v>1</v>
      </c>
      <c r="F3219">
        <v>0.28542297294840402</v>
      </c>
      <c r="G3219">
        <v>-6.4294695795100196</v>
      </c>
      <c r="H3219" t="s">
        <v>23</v>
      </c>
      <c r="I3219">
        <v>43.560041878518</v>
      </c>
      <c r="J3219" t="s">
        <v>4251</v>
      </c>
      <c r="K3219" t="s">
        <v>25</v>
      </c>
      <c r="L3219" t="s">
        <v>4252</v>
      </c>
      <c r="M3219" t="s">
        <v>4253</v>
      </c>
      <c r="N3219" t="s">
        <v>4254</v>
      </c>
      <c r="O3219" t="s">
        <v>4255</v>
      </c>
      <c r="P3219">
        <v>2.4000001000000002</v>
      </c>
      <c r="Q3219" t="s">
        <v>4256</v>
      </c>
      <c r="R3219" t="s">
        <v>4257</v>
      </c>
      <c r="S3219">
        <v>255781246</v>
      </c>
      <c r="T3219">
        <v>303.08631459999998</v>
      </c>
      <c r="U3219" t="s">
        <v>31</v>
      </c>
      <c r="V3219" t="s">
        <v>4258</v>
      </c>
      <c r="W3219" t="s">
        <v>23</v>
      </c>
    </row>
    <row r="3220" spans="1:23" x14ac:dyDescent="0.4">
      <c r="A3220">
        <v>3219</v>
      </c>
      <c r="B3220">
        <v>1</v>
      </c>
      <c r="C3220">
        <v>1</v>
      </c>
      <c r="D3220">
        <v>1</v>
      </c>
      <c r="E3220">
        <v>1</v>
      </c>
      <c r="F3220">
        <v>0.28542297294840402</v>
      </c>
      <c r="G3220">
        <v>-6.4294695795100196</v>
      </c>
      <c r="H3220">
        <v>0.999999999999999</v>
      </c>
      <c r="I3220">
        <v>43.560041878518</v>
      </c>
      <c r="J3220" t="s">
        <v>4251</v>
      </c>
      <c r="K3220" t="s">
        <v>25</v>
      </c>
      <c r="L3220" t="s">
        <v>4252</v>
      </c>
      <c r="M3220" t="s">
        <v>4253</v>
      </c>
      <c r="N3220" t="s">
        <v>4254</v>
      </c>
      <c r="O3220" t="s">
        <v>4255</v>
      </c>
      <c r="P3220">
        <v>2.4000001000000002</v>
      </c>
      <c r="Q3220" t="s">
        <v>4256</v>
      </c>
      <c r="R3220" t="s">
        <v>4257</v>
      </c>
      <c r="S3220">
        <v>255781246</v>
      </c>
      <c r="T3220">
        <v>303.08631459999998</v>
      </c>
      <c r="U3220" t="s">
        <v>31</v>
      </c>
      <c r="V3220" t="s">
        <v>14728</v>
      </c>
      <c r="W3220" t="s">
        <v>23</v>
      </c>
    </row>
    <row r="3221" spans="1:23" x14ac:dyDescent="0.4">
      <c r="A3221">
        <v>3220</v>
      </c>
      <c r="B3221">
        <v>1</v>
      </c>
      <c r="C3221">
        <v>1</v>
      </c>
      <c r="D3221">
        <v>1</v>
      </c>
      <c r="E3221">
        <v>1</v>
      </c>
      <c r="F3221">
        <v>0.285260203252861</v>
      </c>
      <c r="G3221">
        <v>-574.91467124432302</v>
      </c>
      <c r="H3221" t="s">
        <v>23</v>
      </c>
      <c r="I3221">
        <v>32.222472521144397</v>
      </c>
      <c r="J3221" t="s">
        <v>14729</v>
      </c>
      <c r="K3221" t="s">
        <v>25</v>
      </c>
      <c r="L3221" t="s">
        <v>14730</v>
      </c>
      <c r="M3221" t="s">
        <v>14731</v>
      </c>
      <c r="N3221" t="s">
        <v>28</v>
      </c>
      <c r="O3221" t="s">
        <v>14732</v>
      </c>
      <c r="P3221">
        <v>4.5999999000000003</v>
      </c>
      <c r="Q3221">
        <v>139592435</v>
      </c>
      <c r="R3221" t="s">
        <v>14733</v>
      </c>
      <c r="S3221">
        <v>16777218</v>
      </c>
      <c r="T3221">
        <v>589.19156750000002</v>
      </c>
      <c r="U3221" t="s">
        <v>31</v>
      </c>
      <c r="V3221" t="s">
        <v>6449</v>
      </c>
      <c r="W3221" t="s">
        <v>23</v>
      </c>
    </row>
    <row r="3222" spans="1:23" x14ac:dyDescent="0.4">
      <c r="A3222">
        <v>3221</v>
      </c>
      <c r="B3222">
        <v>1</v>
      </c>
      <c r="C3222">
        <v>1</v>
      </c>
      <c r="D3222">
        <v>1</v>
      </c>
      <c r="E3222">
        <v>1</v>
      </c>
      <c r="F3222">
        <v>0.285260203252861</v>
      </c>
      <c r="G3222">
        <v>-574.91467124432302</v>
      </c>
      <c r="H3222">
        <v>0.99648241206030097</v>
      </c>
      <c r="I3222">
        <v>32.222472521144397</v>
      </c>
      <c r="J3222" t="s">
        <v>14729</v>
      </c>
      <c r="K3222" t="s">
        <v>25</v>
      </c>
      <c r="L3222" t="s">
        <v>14730</v>
      </c>
      <c r="M3222" t="s">
        <v>14731</v>
      </c>
      <c r="N3222" t="s">
        <v>28</v>
      </c>
      <c r="O3222" t="s">
        <v>14732</v>
      </c>
      <c r="P3222">
        <v>4.5999999000000003</v>
      </c>
      <c r="Q3222">
        <v>139592435</v>
      </c>
      <c r="R3222" t="s">
        <v>14733</v>
      </c>
      <c r="S3222">
        <v>16777218</v>
      </c>
      <c r="T3222">
        <v>589.19156750000002</v>
      </c>
      <c r="U3222" t="s">
        <v>31</v>
      </c>
      <c r="V3222" t="s">
        <v>14734</v>
      </c>
      <c r="W3222" t="s">
        <v>23</v>
      </c>
    </row>
    <row r="3223" spans="1:23" x14ac:dyDescent="0.4">
      <c r="A3223">
        <v>3222</v>
      </c>
      <c r="B3223">
        <v>1</v>
      </c>
      <c r="C3223">
        <v>1</v>
      </c>
      <c r="D3223">
        <v>1</v>
      </c>
      <c r="E3223">
        <v>1</v>
      </c>
      <c r="F3223">
        <v>0.285154894791046</v>
      </c>
      <c r="G3223">
        <v>-4.3774820759554096</v>
      </c>
      <c r="H3223">
        <v>0.999999999999999</v>
      </c>
      <c r="I3223">
        <v>41.371122752954598</v>
      </c>
      <c r="J3223" t="s">
        <v>4881</v>
      </c>
      <c r="K3223" t="s">
        <v>25</v>
      </c>
      <c r="L3223" t="s">
        <v>14657</v>
      </c>
      <c r="M3223" t="s">
        <v>14658</v>
      </c>
      <c r="N3223" t="s">
        <v>14659</v>
      </c>
      <c r="O3223" t="s">
        <v>14660</v>
      </c>
      <c r="P3223">
        <v>1.77671146</v>
      </c>
      <c r="Q3223" t="s">
        <v>14661</v>
      </c>
      <c r="R3223" t="s">
        <v>14662</v>
      </c>
      <c r="S3223">
        <v>88074622</v>
      </c>
      <c r="T3223">
        <v>317.0655792</v>
      </c>
      <c r="U3223" t="s">
        <v>31</v>
      </c>
      <c r="V3223" t="s">
        <v>14735</v>
      </c>
      <c r="W3223" t="s">
        <v>23</v>
      </c>
    </row>
    <row r="3224" spans="1:23" x14ac:dyDescent="0.4">
      <c r="A3224">
        <v>3223</v>
      </c>
      <c r="B3224">
        <v>1</v>
      </c>
      <c r="C3224">
        <v>1</v>
      </c>
      <c r="D3224">
        <v>1</v>
      </c>
      <c r="E3224">
        <v>1</v>
      </c>
      <c r="F3224">
        <v>0.285154894791046</v>
      </c>
      <c r="G3224">
        <v>-4.3774820759554096</v>
      </c>
      <c r="H3224" t="s">
        <v>23</v>
      </c>
      <c r="I3224">
        <v>41.371122752954598</v>
      </c>
      <c r="J3224" t="s">
        <v>4881</v>
      </c>
      <c r="K3224" t="s">
        <v>25</v>
      </c>
      <c r="L3224" t="s">
        <v>14657</v>
      </c>
      <c r="M3224" t="s">
        <v>14658</v>
      </c>
      <c r="N3224" t="s">
        <v>14659</v>
      </c>
      <c r="O3224" t="s">
        <v>14660</v>
      </c>
      <c r="P3224">
        <v>1.77671146</v>
      </c>
      <c r="Q3224" t="s">
        <v>14661</v>
      </c>
      <c r="R3224" t="s">
        <v>14662</v>
      </c>
      <c r="S3224">
        <v>88074622</v>
      </c>
      <c r="T3224">
        <v>317.0655792</v>
      </c>
      <c r="U3224" t="s">
        <v>31</v>
      </c>
      <c r="V3224" t="s">
        <v>6598</v>
      </c>
      <c r="W3224" t="s">
        <v>23</v>
      </c>
    </row>
    <row r="3225" spans="1:23" x14ac:dyDescent="0.4">
      <c r="A3225">
        <v>3224</v>
      </c>
      <c r="B3225">
        <v>1</v>
      </c>
      <c r="C3225">
        <v>1</v>
      </c>
      <c r="D3225">
        <v>1</v>
      </c>
      <c r="E3225">
        <v>1</v>
      </c>
      <c r="F3225">
        <v>0.28484404443636402</v>
      </c>
      <c r="G3225">
        <v>-10.2735792046558</v>
      </c>
      <c r="H3225" t="s">
        <v>23</v>
      </c>
      <c r="I3225">
        <v>82.272005678815106</v>
      </c>
      <c r="J3225" t="s">
        <v>5553</v>
      </c>
      <c r="K3225" t="s">
        <v>25</v>
      </c>
      <c r="L3225" t="s">
        <v>7613</v>
      </c>
      <c r="M3225" t="s">
        <v>7614</v>
      </c>
      <c r="N3225" t="s">
        <v>7615</v>
      </c>
      <c r="O3225" t="s">
        <v>7616</v>
      </c>
      <c r="P3225">
        <v>5.8627395599999996</v>
      </c>
      <c r="Q3225" t="s">
        <v>7617</v>
      </c>
      <c r="R3225" t="s">
        <v>7618</v>
      </c>
      <c r="S3225">
        <v>34614978942</v>
      </c>
      <c r="T3225">
        <v>279.2319</v>
      </c>
      <c r="U3225" t="s">
        <v>31</v>
      </c>
      <c r="V3225" t="s">
        <v>7619</v>
      </c>
      <c r="W3225" t="s">
        <v>23</v>
      </c>
    </row>
    <row r="3226" spans="1:23" x14ac:dyDescent="0.4">
      <c r="A3226">
        <v>3225</v>
      </c>
      <c r="B3226">
        <v>1</v>
      </c>
      <c r="C3226">
        <v>1</v>
      </c>
      <c r="D3226">
        <v>1</v>
      </c>
      <c r="E3226">
        <v>1</v>
      </c>
      <c r="F3226">
        <v>0.28484404443636402</v>
      </c>
      <c r="G3226">
        <v>-10.2735792046558</v>
      </c>
      <c r="H3226">
        <v>0.999999999999999</v>
      </c>
      <c r="I3226">
        <v>82.272005678815106</v>
      </c>
      <c r="J3226" t="s">
        <v>5553</v>
      </c>
      <c r="K3226" t="s">
        <v>25</v>
      </c>
      <c r="L3226" t="s">
        <v>7613</v>
      </c>
      <c r="M3226" t="s">
        <v>7614</v>
      </c>
      <c r="N3226" t="s">
        <v>7615</v>
      </c>
      <c r="O3226" t="s">
        <v>7616</v>
      </c>
      <c r="P3226">
        <v>5.8627395599999996</v>
      </c>
      <c r="Q3226" t="s">
        <v>7617</v>
      </c>
      <c r="R3226" t="s">
        <v>7618</v>
      </c>
      <c r="S3226">
        <v>34614978942</v>
      </c>
      <c r="T3226">
        <v>279.2319</v>
      </c>
      <c r="U3226" t="s">
        <v>31</v>
      </c>
      <c r="V3226" t="s">
        <v>14736</v>
      </c>
      <c r="W3226" t="s">
        <v>23</v>
      </c>
    </row>
    <row r="3227" spans="1:23" x14ac:dyDescent="0.4">
      <c r="A3227">
        <v>3226</v>
      </c>
      <c r="B3227">
        <v>1</v>
      </c>
      <c r="C3227">
        <v>1</v>
      </c>
      <c r="D3227">
        <v>1</v>
      </c>
      <c r="E3227">
        <v>1</v>
      </c>
      <c r="F3227">
        <v>0.28480982167922397</v>
      </c>
      <c r="G3227">
        <v>-23.306149294974201</v>
      </c>
      <c r="H3227">
        <v>0.999999999999999</v>
      </c>
      <c r="I3227">
        <v>22.366725294483899</v>
      </c>
      <c r="J3227" t="s">
        <v>1894</v>
      </c>
      <c r="K3227" t="s">
        <v>25</v>
      </c>
      <c r="L3227" t="s">
        <v>3610</v>
      </c>
      <c r="M3227" t="s">
        <v>3611</v>
      </c>
      <c r="N3227" t="s">
        <v>3612</v>
      </c>
      <c r="O3227" t="s">
        <v>3613</v>
      </c>
      <c r="P3227">
        <v>-0.5</v>
      </c>
      <c r="Q3227" t="s">
        <v>3614</v>
      </c>
      <c r="R3227" t="s">
        <v>3615</v>
      </c>
      <c r="S3227">
        <v>255781246</v>
      </c>
      <c r="T3227">
        <v>581.18649000000005</v>
      </c>
      <c r="U3227" t="s">
        <v>31</v>
      </c>
      <c r="V3227" t="s">
        <v>14737</v>
      </c>
      <c r="W3227" t="s">
        <v>23</v>
      </c>
    </row>
    <row r="3228" spans="1:23" x14ac:dyDescent="0.4">
      <c r="A3228">
        <v>3227</v>
      </c>
      <c r="B3228">
        <v>1</v>
      </c>
      <c r="C3228">
        <v>1</v>
      </c>
      <c r="D3228">
        <v>1</v>
      </c>
      <c r="E3228">
        <v>1</v>
      </c>
      <c r="F3228">
        <v>0.28480982167922397</v>
      </c>
      <c r="G3228">
        <v>-23.306149294974201</v>
      </c>
      <c r="H3228" t="s">
        <v>23</v>
      </c>
      <c r="I3228">
        <v>22.366725294483899</v>
      </c>
      <c r="J3228" t="s">
        <v>1894</v>
      </c>
      <c r="K3228" t="s">
        <v>25</v>
      </c>
      <c r="L3228" t="s">
        <v>3610</v>
      </c>
      <c r="M3228" t="s">
        <v>3611</v>
      </c>
      <c r="N3228" t="s">
        <v>3612</v>
      </c>
      <c r="O3228" t="s">
        <v>3613</v>
      </c>
      <c r="P3228">
        <v>-0.5</v>
      </c>
      <c r="Q3228" t="s">
        <v>3614</v>
      </c>
      <c r="R3228" t="s">
        <v>3615</v>
      </c>
      <c r="S3228">
        <v>255781246</v>
      </c>
      <c r="T3228">
        <v>581.18649000000005</v>
      </c>
      <c r="U3228" t="s">
        <v>31</v>
      </c>
      <c r="V3228" t="s">
        <v>209</v>
      </c>
      <c r="W3228" t="s">
        <v>23</v>
      </c>
    </row>
    <row r="3229" spans="1:23" x14ac:dyDescent="0.4">
      <c r="A3229">
        <v>3228</v>
      </c>
      <c r="B3229">
        <v>1</v>
      </c>
      <c r="C3229">
        <v>1</v>
      </c>
      <c r="D3229">
        <v>1</v>
      </c>
      <c r="E3229">
        <v>1</v>
      </c>
      <c r="F3229">
        <v>0.28448340664826799</v>
      </c>
      <c r="G3229">
        <v>-4.4382551936633901</v>
      </c>
      <c r="H3229">
        <v>0.999999999999999</v>
      </c>
      <c r="I3229">
        <v>69.131302435591195</v>
      </c>
      <c r="J3229" t="s">
        <v>1234</v>
      </c>
      <c r="K3229" t="s">
        <v>25</v>
      </c>
      <c r="L3229" t="s">
        <v>14099</v>
      </c>
      <c r="M3229" t="s">
        <v>14100</v>
      </c>
      <c r="N3229" t="s">
        <v>14101</v>
      </c>
      <c r="O3229" t="s">
        <v>14102</v>
      </c>
      <c r="P3229">
        <v>1.7897781100000001</v>
      </c>
      <c r="Q3229" t="s">
        <v>14103</v>
      </c>
      <c r="R3229" t="s">
        <v>14104</v>
      </c>
      <c r="S3229">
        <v>121629566</v>
      </c>
      <c r="T3229">
        <v>287.05502000000001</v>
      </c>
      <c r="U3229" t="s">
        <v>31</v>
      </c>
      <c r="V3229" t="s">
        <v>14738</v>
      </c>
      <c r="W3229" t="s">
        <v>23</v>
      </c>
    </row>
    <row r="3230" spans="1:23" x14ac:dyDescent="0.4">
      <c r="A3230">
        <v>3229</v>
      </c>
      <c r="B3230">
        <v>1</v>
      </c>
      <c r="C3230">
        <v>1</v>
      </c>
      <c r="D3230">
        <v>1</v>
      </c>
      <c r="E3230">
        <v>1</v>
      </c>
      <c r="F3230">
        <v>0.28448340664826799</v>
      </c>
      <c r="G3230">
        <v>-4.4382551936633901</v>
      </c>
      <c r="H3230" t="s">
        <v>23</v>
      </c>
      <c r="I3230">
        <v>69.131302435591195</v>
      </c>
      <c r="J3230" t="s">
        <v>1234</v>
      </c>
      <c r="K3230" t="s">
        <v>25</v>
      </c>
      <c r="L3230" t="s">
        <v>14099</v>
      </c>
      <c r="M3230" t="s">
        <v>14100</v>
      </c>
      <c r="N3230" t="s">
        <v>14101</v>
      </c>
      <c r="O3230" t="s">
        <v>14102</v>
      </c>
      <c r="P3230">
        <v>1.7897781100000001</v>
      </c>
      <c r="Q3230" t="s">
        <v>14103</v>
      </c>
      <c r="R3230" t="s">
        <v>14104</v>
      </c>
      <c r="S3230">
        <v>121629566</v>
      </c>
      <c r="T3230">
        <v>287.05502000000001</v>
      </c>
      <c r="U3230" t="s">
        <v>31</v>
      </c>
      <c r="V3230" t="s">
        <v>7027</v>
      </c>
      <c r="W3230" t="s">
        <v>23</v>
      </c>
    </row>
    <row r="3231" spans="1:23" x14ac:dyDescent="0.4">
      <c r="A3231">
        <v>3230</v>
      </c>
      <c r="B3231">
        <v>1</v>
      </c>
      <c r="C3231">
        <v>1</v>
      </c>
      <c r="D3231">
        <v>1</v>
      </c>
      <c r="E3231">
        <v>1</v>
      </c>
      <c r="F3231">
        <v>0.28432474809598901</v>
      </c>
      <c r="G3231">
        <v>-7.8386075158531003</v>
      </c>
      <c r="H3231">
        <v>0.999999999999999</v>
      </c>
      <c r="I3231">
        <v>46.042307393639298</v>
      </c>
      <c r="J3231" t="s">
        <v>5769</v>
      </c>
      <c r="K3231" t="s">
        <v>25</v>
      </c>
      <c r="L3231" t="s">
        <v>13972</v>
      </c>
      <c r="M3231" t="s">
        <v>13973</v>
      </c>
      <c r="N3231" t="s">
        <v>13974</v>
      </c>
      <c r="O3231" t="s">
        <v>13975</v>
      </c>
      <c r="P3231">
        <v>1.3929698500000001</v>
      </c>
      <c r="Q3231" t="s">
        <v>13976</v>
      </c>
      <c r="R3231" t="s">
        <v>13977</v>
      </c>
      <c r="S3231">
        <v>17267943806</v>
      </c>
      <c r="T3231">
        <v>165.05462059999999</v>
      </c>
      <c r="U3231" t="s">
        <v>31</v>
      </c>
      <c r="V3231" t="s">
        <v>14739</v>
      </c>
      <c r="W3231" t="s">
        <v>23</v>
      </c>
    </row>
    <row r="3232" spans="1:23" x14ac:dyDescent="0.4">
      <c r="A3232">
        <v>3231</v>
      </c>
      <c r="B3232">
        <v>1</v>
      </c>
      <c r="C3232">
        <v>1</v>
      </c>
      <c r="D3232">
        <v>1</v>
      </c>
      <c r="E3232">
        <v>1</v>
      </c>
      <c r="F3232">
        <v>0.28432474809598901</v>
      </c>
      <c r="G3232">
        <v>-7.8386075158531003</v>
      </c>
      <c r="H3232" t="s">
        <v>23</v>
      </c>
      <c r="I3232">
        <v>46.042307393639298</v>
      </c>
      <c r="J3232" t="s">
        <v>5769</v>
      </c>
      <c r="K3232" t="s">
        <v>25</v>
      </c>
      <c r="L3232" t="s">
        <v>13972</v>
      </c>
      <c r="M3232" t="s">
        <v>13973</v>
      </c>
      <c r="N3232" t="s">
        <v>13974</v>
      </c>
      <c r="O3232" t="s">
        <v>13975</v>
      </c>
      <c r="P3232">
        <v>1.3929698500000001</v>
      </c>
      <c r="Q3232" t="s">
        <v>13976</v>
      </c>
      <c r="R3232" t="s">
        <v>13977</v>
      </c>
      <c r="S3232">
        <v>17267943806</v>
      </c>
      <c r="T3232">
        <v>165.05462059999999</v>
      </c>
      <c r="U3232" t="s">
        <v>31</v>
      </c>
      <c r="V3232" t="s">
        <v>7387</v>
      </c>
      <c r="W3232" t="s">
        <v>23</v>
      </c>
    </row>
    <row r="3233" spans="1:23" x14ac:dyDescent="0.4">
      <c r="A3233">
        <v>3232</v>
      </c>
      <c r="B3233">
        <v>1</v>
      </c>
      <c r="C3233">
        <v>1</v>
      </c>
      <c r="D3233">
        <v>1</v>
      </c>
      <c r="E3233">
        <v>1</v>
      </c>
      <c r="F3233">
        <v>0.284207690250246</v>
      </c>
      <c r="G3233">
        <v>-4.88669835785005</v>
      </c>
      <c r="H3233" t="s">
        <v>23</v>
      </c>
      <c r="I3233">
        <v>98.997560603726996</v>
      </c>
      <c r="J3233" t="s">
        <v>6589</v>
      </c>
      <c r="K3233" t="s">
        <v>25</v>
      </c>
      <c r="L3233" t="s">
        <v>14740</v>
      </c>
      <c r="M3233" t="s">
        <v>14741</v>
      </c>
      <c r="N3233" t="s">
        <v>14742</v>
      </c>
      <c r="O3233" t="s">
        <v>14743</v>
      </c>
      <c r="P3233">
        <v>6.2597718200000001</v>
      </c>
      <c r="Q3233" t="s">
        <v>14744</v>
      </c>
      <c r="R3233" t="s">
        <v>14745</v>
      </c>
      <c r="S3233">
        <v>255847294</v>
      </c>
      <c r="T3233">
        <v>281.2475</v>
      </c>
      <c r="U3233" t="s">
        <v>31</v>
      </c>
      <c r="V3233" t="s">
        <v>6596</v>
      </c>
      <c r="W3233" t="s">
        <v>23</v>
      </c>
    </row>
    <row r="3234" spans="1:23" x14ac:dyDescent="0.4">
      <c r="A3234">
        <v>3233</v>
      </c>
      <c r="B3234">
        <v>1</v>
      </c>
      <c r="C3234">
        <v>1</v>
      </c>
      <c r="D3234">
        <v>1</v>
      </c>
      <c r="E3234">
        <v>1</v>
      </c>
      <c r="F3234">
        <v>0.284207690250246</v>
      </c>
      <c r="G3234">
        <v>-4.88669835785005</v>
      </c>
      <c r="H3234">
        <v>0.999999999999999</v>
      </c>
      <c r="I3234">
        <v>98.997560603726996</v>
      </c>
      <c r="J3234" t="s">
        <v>6589</v>
      </c>
      <c r="K3234" t="s">
        <v>25</v>
      </c>
      <c r="L3234" t="s">
        <v>14740</v>
      </c>
      <c r="M3234" t="s">
        <v>14741</v>
      </c>
      <c r="N3234" t="s">
        <v>14742</v>
      </c>
      <c r="O3234" t="s">
        <v>14743</v>
      </c>
      <c r="P3234">
        <v>6.2597718200000001</v>
      </c>
      <c r="Q3234" t="s">
        <v>14744</v>
      </c>
      <c r="R3234" t="s">
        <v>14745</v>
      </c>
      <c r="S3234">
        <v>255847294</v>
      </c>
      <c r="T3234">
        <v>281.2475</v>
      </c>
      <c r="U3234" t="s">
        <v>31</v>
      </c>
      <c r="V3234" t="s">
        <v>14746</v>
      </c>
      <c r="W3234" t="s">
        <v>23</v>
      </c>
    </row>
    <row r="3235" spans="1:23" x14ac:dyDescent="0.4">
      <c r="A3235">
        <v>3234</v>
      </c>
      <c r="B3235">
        <v>1</v>
      </c>
      <c r="C3235">
        <v>1</v>
      </c>
      <c r="D3235">
        <v>1</v>
      </c>
      <c r="E3235">
        <v>1</v>
      </c>
      <c r="F3235">
        <v>0.28372766300679803</v>
      </c>
      <c r="G3235">
        <v>-10.8034843098997</v>
      </c>
      <c r="H3235" t="s">
        <v>23</v>
      </c>
      <c r="I3235">
        <v>33.711932312210102</v>
      </c>
      <c r="J3235" t="s">
        <v>2502</v>
      </c>
      <c r="K3235" t="s">
        <v>25</v>
      </c>
      <c r="L3235" t="s">
        <v>14689</v>
      </c>
      <c r="M3235" t="s">
        <v>14690</v>
      </c>
      <c r="N3235" t="s">
        <v>14691</v>
      </c>
      <c r="O3235" t="s">
        <v>14692</v>
      </c>
      <c r="P3235">
        <v>-0.30000001199999998</v>
      </c>
      <c r="Q3235" t="s">
        <v>14693</v>
      </c>
      <c r="R3235" t="s">
        <v>14694</v>
      </c>
      <c r="S3235">
        <v>8610693210</v>
      </c>
      <c r="T3235">
        <v>609.18139680000002</v>
      </c>
      <c r="U3235" t="s">
        <v>31</v>
      </c>
      <c r="V3235" t="s">
        <v>3019</v>
      </c>
      <c r="W3235" t="s">
        <v>23</v>
      </c>
    </row>
    <row r="3236" spans="1:23" x14ac:dyDescent="0.4">
      <c r="A3236">
        <v>3235</v>
      </c>
      <c r="B3236">
        <v>1</v>
      </c>
      <c r="C3236">
        <v>1</v>
      </c>
      <c r="D3236">
        <v>1</v>
      </c>
      <c r="E3236">
        <v>1</v>
      </c>
      <c r="F3236">
        <v>0.28372766300679803</v>
      </c>
      <c r="G3236">
        <v>-10.8034843098997</v>
      </c>
      <c r="H3236">
        <v>0.999999999999999</v>
      </c>
      <c r="I3236">
        <v>33.711932312210102</v>
      </c>
      <c r="J3236" t="s">
        <v>2502</v>
      </c>
      <c r="K3236" t="s">
        <v>25</v>
      </c>
      <c r="L3236" t="s">
        <v>14689</v>
      </c>
      <c r="M3236" t="s">
        <v>14690</v>
      </c>
      <c r="N3236" t="s">
        <v>14691</v>
      </c>
      <c r="O3236" t="s">
        <v>14692</v>
      </c>
      <c r="P3236">
        <v>-0.30000001199999998</v>
      </c>
      <c r="Q3236" t="s">
        <v>14693</v>
      </c>
      <c r="R3236" t="s">
        <v>14694</v>
      </c>
      <c r="S3236">
        <v>8610693210</v>
      </c>
      <c r="T3236">
        <v>609.18139680000002</v>
      </c>
      <c r="U3236" t="s">
        <v>31</v>
      </c>
      <c r="V3236" t="s">
        <v>14747</v>
      </c>
      <c r="W3236" t="s">
        <v>23</v>
      </c>
    </row>
    <row r="3237" spans="1:23" x14ac:dyDescent="0.4">
      <c r="A3237">
        <v>3236</v>
      </c>
      <c r="B3237">
        <v>1</v>
      </c>
      <c r="C3237">
        <v>2</v>
      </c>
      <c r="D3237">
        <v>1</v>
      </c>
      <c r="E3237">
        <v>2</v>
      </c>
      <c r="F3237">
        <v>0.28348153917319502</v>
      </c>
      <c r="G3237">
        <v>-12.6930186461951</v>
      </c>
      <c r="H3237">
        <v>0.91608040201005003</v>
      </c>
      <c r="I3237">
        <v>169.234645803879</v>
      </c>
      <c r="J3237" t="s">
        <v>5016</v>
      </c>
      <c r="K3237" t="s">
        <v>25</v>
      </c>
      <c r="L3237" t="s">
        <v>14080</v>
      </c>
      <c r="M3237" t="s">
        <v>14081</v>
      </c>
      <c r="N3237" t="s">
        <v>14082</v>
      </c>
      <c r="O3237" t="s">
        <v>14083</v>
      </c>
      <c r="P3237">
        <v>3.7999999500000001</v>
      </c>
      <c r="Q3237" t="s">
        <v>14084</v>
      </c>
      <c r="R3237" t="s">
        <v>14085</v>
      </c>
      <c r="S3237">
        <v>121563518</v>
      </c>
      <c r="T3237">
        <v>257.11722079999998</v>
      </c>
      <c r="U3237" t="s">
        <v>31</v>
      </c>
      <c r="V3237" t="s">
        <v>14748</v>
      </c>
      <c r="W3237" t="s">
        <v>23</v>
      </c>
    </row>
    <row r="3238" spans="1:23" x14ac:dyDescent="0.4">
      <c r="A3238">
        <v>3237</v>
      </c>
      <c r="B3238">
        <v>1</v>
      </c>
      <c r="C3238">
        <v>1</v>
      </c>
      <c r="D3238">
        <v>1</v>
      </c>
      <c r="E3238">
        <v>1</v>
      </c>
      <c r="F3238">
        <v>0.28334220063854698</v>
      </c>
      <c r="G3238">
        <v>-10.426837981481601</v>
      </c>
      <c r="H3238" t="s">
        <v>23</v>
      </c>
      <c r="I3238">
        <v>21.160679106894399</v>
      </c>
      <c r="J3238" t="s">
        <v>908</v>
      </c>
      <c r="K3238" t="s">
        <v>25</v>
      </c>
      <c r="L3238" t="s">
        <v>909</v>
      </c>
      <c r="M3238" t="s">
        <v>910</v>
      </c>
      <c r="N3238" t="s">
        <v>911</v>
      </c>
      <c r="O3238" t="s">
        <v>912</v>
      </c>
      <c r="P3238">
        <v>0.40000000600000002</v>
      </c>
      <c r="Q3238" t="s">
        <v>913</v>
      </c>
      <c r="R3238" t="s">
        <v>914</v>
      </c>
      <c r="S3238">
        <v>34615519614</v>
      </c>
      <c r="T3238">
        <v>465.10275250000001</v>
      </c>
      <c r="U3238" t="s">
        <v>31</v>
      </c>
      <c r="V3238" t="s">
        <v>1265</v>
      </c>
      <c r="W3238" t="s">
        <v>23</v>
      </c>
    </row>
    <row r="3239" spans="1:23" x14ac:dyDescent="0.4">
      <c r="A3239">
        <v>3238</v>
      </c>
      <c r="B3239">
        <v>1</v>
      </c>
      <c r="C3239">
        <v>1</v>
      </c>
      <c r="D3239">
        <v>1</v>
      </c>
      <c r="E3239">
        <v>1</v>
      </c>
      <c r="F3239">
        <v>0.28334220063854698</v>
      </c>
      <c r="G3239">
        <v>-10.426837981481601</v>
      </c>
      <c r="H3239">
        <v>0.999999999999999</v>
      </c>
      <c r="I3239">
        <v>21.160679106894399</v>
      </c>
      <c r="J3239" t="s">
        <v>908</v>
      </c>
      <c r="K3239" t="s">
        <v>25</v>
      </c>
      <c r="L3239" t="s">
        <v>909</v>
      </c>
      <c r="M3239" t="s">
        <v>910</v>
      </c>
      <c r="N3239" t="s">
        <v>911</v>
      </c>
      <c r="O3239" t="s">
        <v>912</v>
      </c>
      <c r="P3239">
        <v>0.40000000600000002</v>
      </c>
      <c r="Q3239" t="s">
        <v>913</v>
      </c>
      <c r="R3239" t="s">
        <v>914</v>
      </c>
      <c r="S3239">
        <v>34615519614</v>
      </c>
      <c r="T3239">
        <v>465.10275250000001</v>
      </c>
      <c r="U3239" t="s">
        <v>31</v>
      </c>
      <c r="V3239" t="s">
        <v>14749</v>
      </c>
      <c r="W3239" t="s">
        <v>23</v>
      </c>
    </row>
    <row r="3240" spans="1:23" x14ac:dyDescent="0.4">
      <c r="A3240">
        <v>3239</v>
      </c>
      <c r="B3240">
        <v>1</v>
      </c>
      <c r="C3240">
        <v>1</v>
      </c>
      <c r="D3240">
        <v>1</v>
      </c>
      <c r="E3240">
        <v>1</v>
      </c>
      <c r="F3240">
        <v>0.28297542561300698</v>
      </c>
      <c r="G3240">
        <v>-376.28744239027202</v>
      </c>
      <c r="H3240" t="s">
        <v>23</v>
      </c>
      <c r="I3240">
        <v>92.356520996218507</v>
      </c>
      <c r="J3240" t="s">
        <v>999</v>
      </c>
      <c r="K3240" t="s">
        <v>25</v>
      </c>
      <c r="L3240" t="s">
        <v>1000</v>
      </c>
      <c r="M3240" t="s">
        <v>1001</v>
      </c>
      <c r="N3240" t="s">
        <v>1002</v>
      </c>
      <c r="O3240" t="s">
        <v>1003</v>
      </c>
      <c r="P3240">
        <v>1.1020009500000001</v>
      </c>
      <c r="Q3240">
        <v>133488</v>
      </c>
      <c r="R3240" t="s">
        <v>1004</v>
      </c>
      <c r="S3240">
        <v>70</v>
      </c>
      <c r="T3240">
        <v>309.15975429999997</v>
      </c>
      <c r="U3240" t="s">
        <v>31</v>
      </c>
      <c r="V3240" t="s">
        <v>4769</v>
      </c>
      <c r="W3240" t="s">
        <v>23</v>
      </c>
    </row>
    <row r="3241" spans="1:23" x14ac:dyDescent="0.4">
      <c r="A3241">
        <v>3240</v>
      </c>
      <c r="B3241">
        <v>1</v>
      </c>
      <c r="C3241">
        <v>1</v>
      </c>
      <c r="D3241">
        <v>1</v>
      </c>
      <c r="E3241">
        <v>1</v>
      </c>
      <c r="F3241">
        <v>0.28297542561300698</v>
      </c>
      <c r="G3241">
        <v>-376.28744239027202</v>
      </c>
      <c r="H3241">
        <v>0.999999999999999</v>
      </c>
      <c r="I3241">
        <v>92.356520996218507</v>
      </c>
      <c r="J3241" t="s">
        <v>999</v>
      </c>
      <c r="K3241" t="s">
        <v>25</v>
      </c>
      <c r="L3241" t="s">
        <v>1000</v>
      </c>
      <c r="M3241" t="s">
        <v>1001</v>
      </c>
      <c r="N3241" t="s">
        <v>1002</v>
      </c>
      <c r="O3241" t="s">
        <v>1003</v>
      </c>
      <c r="P3241">
        <v>1.1020009500000001</v>
      </c>
      <c r="Q3241">
        <v>133488</v>
      </c>
      <c r="R3241" t="s">
        <v>1004</v>
      </c>
      <c r="S3241">
        <v>70</v>
      </c>
      <c r="T3241">
        <v>309.15975429999997</v>
      </c>
      <c r="U3241" t="s">
        <v>31</v>
      </c>
      <c r="V3241" t="s">
        <v>14750</v>
      </c>
      <c r="W3241" t="s">
        <v>23</v>
      </c>
    </row>
    <row r="3242" spans="1:23" x14ac:dyDescent="0.4">
      <c r="A3242">
        <v>3241</v>
      </c>
      <c r="B3242">
        <v>1</v>
      </c>
      <c r="C3242">
        <v>1</v>
      </c>
      <c r="D3242">
        <v>1</v>
      </c>
      <c r="E3242">
        <v>1</v>
      </c>
      <c r="F3242">
        <v>0.282854999397749</v>
      </c>
      <c r="G3242">
        <v>-365.17723231953602</v>
      </c>
      <c r="H3242" t="s">
        <v>23</v>
      </c>
      <c r="I3242">
        <v>35.799042323285697</v>
      </c>
      <c r="J3242" t="s">
        <v>1390</v>
      </c>
      <c r="K3242" t="s">
        <v>25</v>
      </c>
      <c r="L3242" t="s">
        <v>14751</v>
      </c>
      <c r="M3242" t="s">
        <v>14752</v>
      </c>
      <c r="N3242" t="s">
        <v>14753</v>
      </c>
      <c r="O3242" t="s">
        <v>14754</v>
      </c>
      <c r="P3242">
        <v>-0.80000001200000004</v>
      </c>
      <c r="Q3242">
        <v>17572014</v>
      </c>
      <c r="R3242" t="s">
        <v>14755</v>
      </c>
      <c r="S3242">
        <v>3153986</v>
      </c>
      <c r="T3242">
        <v>375.12857339999999</v>
      </c>
      <c r="U3242" t="s">
        <v>31</v>
      </c>
      <c r="V3242" t="s">
        <v>9039</v>
      </c>
      <c r="W3242" t="s">
        <v>23</v>
      </c>
    </row>
    <row r="3243" spans="1:23" x14ac:dyDescent="0.4">
      <c r="A3243">
        <v>3242</v>
      </c>
      <c r="B3243">
        <v>1</v>
      </c>
      <c r="C3243">
        <v>1</v>
      </c>
      <c r="D3243">
        <v>1</v>
      </c>
      <c r="E3243">
        <v>1</v>
      </c>
      <c r="F3243">
        <v>0.282854999397749</v>
      </c>
      <c r="G3243">
        <v>-365.17723231953602</v>
      </c>
      <c r="H3243">
        <v>0.99949748743718503</v>
      </c>
      <c r="I3243">
        <v>35.799042323285697</v>
      </c>
      <c r="J3243" t="s">
        <v>1390</v>
      </c>
      <c r="K3243" t="s">
        <v>25</v>
      </c>
      <c r="L3243" t="s">
        <v>14751</v>
      </c>
      <c r="M3243" t="s">
        <v>14752</v>
      </c>
      <c r="N3243" t="s">
        <v>14753</v>
      </c>
      <c r="O3243" t="s">
        <v>14754</v>
      </c>
      <c r="P3243">
        <v>-0.80000001200000004</v>
      </c>
      <c r="Q3243">
        <v>17572014</v>
      </c>
      <c r="R3243" t="s">
        <v>14755</v>
      </c>
      <c r="S3243">
        <v>3153986</v>
      </c>
      <c r="T3243">
        <v>375.12857339999999</v>
      </c>
      <c r="U3243" t="s">
        <v>31</v>
      </c>
      <c r="V3243" t="s">
        <v>14756</v>
      </c>
      <c r="W3243" t="s">
        <v>23</v>
      </c>
    </row>
    <row r="3244" spans="1:23" x14ac:dyDescent="0.4">
      <c r="A3244">
        <v>3243</v>
      </c>
      <c r="B3244">
        <v>1</v>
      </c>
      <c r="C3244">
        <v>1</v>
      </c>
      <c r="D3244">
        <v>1</v>
      </c>
      <c r="E3244">
        <v>1</v>
      </c>
      <c r="F3244">
        <v>0.28273032689377797</v>
      </c>
      <c r="G3244">
        <v>-48.0730298122796</v>
      </c>
      <c r="H3244">
        <v>0.999999999999999</v>
      </c>
      <c r="I3244">
        <v>33.3434482448938</v>
      </c>
      <c r="J3244" t="s">
        <v>8767</v>
      </c>
      <c r="K3244" t="s">
        <v>25</v>
      </c>
      <c r="L3244" t="s">
        <v>14384</v>
      </c>
      <c r="M3244" t="s">
        <v>14385</v>
      </c>
      <c r="N3244" t="s">
        <v>14386</v>
      </c>
      <c r="O3244" t="s">
        <v>14387</v>
      </c>
      <c r="P3244">
        <v>2.0999998999999998</v>
      </c>
      <c r="Q3244" t="s">
        <v>14388</v>
      </c>
      <c r="R3244" t="s">
        <v>14389</v>
      </c>
      <c r="S3244">
        <v>87614326</v>
      </c>
      <c r="T3244">
        <v>249.14852099999999</v>
      </c>
      <c r="U3244" t="s">
        <v>31</v>
      </c>
      <c r="V3244" t="s">
        <v>14757</v>
      </c>
      <c r="W3244" t="s">
        <v>23</v>
      </c>
    </row>
    <row r="3245" spans="1:23" x14ac:dyDescent="0.4">
      <c r="A3245">
        <v>3244</v>
      </c>
      <c r="B3245">
        <v>1</v>
      </c>
      <c r="C3245">
        <v>1</v>
      </c>
      <c r="D3245">
        <v>1</v>
      </c>
      <c r="E3245">
        <v>1</v>
      </c>
      <c r="F3245">
        <v>0.28273032689377797</v>
      </c>
      <c r="G3245">
        <v>-48.0730298122796</v>
      </c>
      <c r="H3245" t="s">
        <v>23</v>
      </c>
      <c r="I3245">
        <v>33.3434482448938</v>
      </c>
      <c r="J3245" t="s">
        <v>8767</v>
      </c>
      <c r="K3245" t="s">
        <v>25</v>
      </c>
      <c r="L3245" t="s">
        <v>14384</v>
      </c>
      <c r="M3245" t="s">
        <v>14385</v>
      </c>
      <c r="N3245" t="s">
        <v>14386</v>
      </c>
      <c r="O3245" t="s">
        <v>14387</v>
      </c>
      <c r="P3245">
        <v>2.0999998999999998</v>
      </c>
      <c r="Q3245" t="s">
        <v>14388</v>
      </c>
      <c r="R3245" t="s">
        <v>14389</v>
      </c>
      <c r="S3245">
        <v>87614326</v>
      </c>
      <c r="T3245">
        <v>249.14852099999999</v>
      </c>
      <c r="U3245" t="s">
        <v>31</v>
      </c>
      <c r="V3245" t="s">
        <v>10467</v>
      </c>
      <c r="W3245" t="s">
        <v>23</v>
      </c>
    </row>
    <row r="3246" spans="1:23" x14ac:dyDescent="0.4">
      <c r="A3246">
        <v>3245</v>
      </c>
      <c r="B3246">
        <v>1</v>
      </c>
      <c r="C3246">
        <v>1</v>
      </c>
      <c r="D3246">
        <v>1</v>
      </c>
      <c r="E3246">
        <v>1</v>
      </c>
      <c r="F3246">
        <v>0.28179164119628802</v>
      </c>
      <c r="G3246">
        <v>-10.9433583789907</v>
      </c>
      <c r="H3246" t="s">
        <v>23</v>
      </c>
      <c r="I3246">
        <v>28.820419338385001</v>
      </c>
      <c r="J3246" t="s">
        <v>6070</v>
      </c>
      <c r="K3246" t="s">
        <v>25</v>
      </c>
      <c r="L3246" t="s">
        <v>14402</v>
      </c>
      <c r="M3246" t="s">
        <v>14403</v>
      </c>
      <c r="N3246" t="s">
        <v>14404</v>
      </c>
      <c r="O3246" t="s">
        <v>14405</v>
      </c>
      <c r="P3246">
        <v>1.3111248</v>
      </c>
      <c r="Q3246" t="s">
        <v>14406</v>
      </c>
      <c r="R3246" t="s">
        <v>14407</v>
      </c>
      <c r="S3246">
        <v>20572542</v>
      </c>
      <c r="T3246">
        <v>463.12348800000001</v>
      </c>
      <c r="U3246" t="s">
        <v>31</v>
      </c>
      <c r="V3246" t="s">
        <v>8018</v>
      </c>
      <c r="W3246" t="s">
        <v>23</v>
      </c>
    </row>
    <row r="3247" spans="1:23" x14ac:dyDescent="0.4">
      <c r="A3247">
        <v>3246</v>
      </c>
      <c r="B3247">
        <v>1</v>
      </c>
      <c r="C3247">
        <v>1</v>
      </c>
      <c r="D3247">
        <v>1</v>
      </c>
      <c r="E3247">
        <v>1</v>
      </c>
      <c r="F3247">
        <v>0.28179164119628802</v>
      </c>
      <c r="G3247">
        <v>-10.9433583789907</v>
      </c>
      <c r="H3247">
        <v>0.999999999999999</v>
      </c>
      <c r="I3247">
        <v>28.820419338385001</v>
      </c>
      <c r="J3247" t="s">
        <v>6070</v>
      </c>
      <c r="K3247" t="s">
        <v>25</v>
      </c>
      <c r="L3247" t="s">
        <v>14402</v>
      </c>
      <c r="M3247" t="s">
        <v>14403</v>
      </c>
      <c r="N3247" t="s">
        <v>14404</v>
      </c>
      <c r="O3247" t="s">
        <v>14405</v>
      </c>
      <c r="P3247">
        <v>1.3111248</v>
      </c>
      <c r="Q3247" t="s">
        <v>14406</v>
      </c>
      <c r="R3247" t="s">
        <v>14407</v>
      </c>
      <c r="S3247">
        <v>20572542</v>
      </c>
      <c r="T3247">
        <v>463.12348800000001</v>
      </c>
      <c r="U3247" t="s">
        <v>31</v>
      </c>
      <c r="V3247" t="s">
        <v>14758</v>
      </c>
      <c r="W3247" t="s">
        <v>23</v>
      </c>
    </row>
    <row r="3248" spans="1:23" x14ac:dyDescent="0.4">
      <c r="A3248">
        <v>3247</v>
      </c>
      <c r="B3248">
        <v>1</v>
      </c>
      <c r="C3248">
        <v>1</v>
      </c>
      <c r="D3248">
        <v>1</v>
      </c>
      <c r="E3248">
        <v>1</v>
      </c>
      <c r="F3248">
        <v>0.28158416221570298</v>
      </c>
      <c r="G3248">
        <v>-714.03078583464401</v>
      </c>
      <c r="H3248">
        <v>0.99949748743718503</v>
      </c>
      <c r="I3248">
        <v>64.2905874203324</v>
      </c>
      <c r="J3248" t="s">
        <v>2084</v>
      </c>
      <c r="K3248" t="s">
        <v>25</v>
      </c>
      <c r="L3248" t="s">
        <v>2085</v>
      </c>
      <c r="M3248" t="s">
        <v>2086</v>
      </c>
      <c r="N3248" t="s">
        <v>2087</v>
      </c>
      <c r="O3248" t="s">
        <v>2088</v>
      </c>
      <c r="P3248">
        <v>-3.2999999500000001</v>
      </c>
      <c r="Q3248">
        <v>3036015</v>
      </c>
      <c r="R3248" t="s">
        <v>2089</v>
      </c>
      <c r="S3248">
        <v>70</v>
      </c>
      <c r="T3248">
        <v>581.1864822</v>
      </c>
      <c r="U3248" t="s">
        <v>31</v>
      </c>
      <c r="V3248" t="s">
        <v>14759</v>
      </c>
      <c r="W3248" t="s">
        <v>23</v>
      </c>
    </row>
    <row r="3249" spans="1:23" x14ac:dyDescent="0.4">
      <c r="A3249">
        <v>3248</v>
      </c>
      <c r="B3249">
        <v>1</v>
      </c>
      <c r="C3249">
        <v>1</v>
      </c>
      <c r="D3249">
        <v>1</v>
      </c>
      <c r="E3249">
        <v>1</v>
      </c>
      <c r="F3249">
        <v>0.28158416221570298</v>
      </c>
      <c r="G3249">
        <v>-714.03078583464401</v>
      </c>
      <c r="H3249" t="s">
        <v>23</v>
      </c>
      <c r="I3249">
        <v>64.2905874203324</v>
      </c>
      <c r="J3249" t="s">
        <v>2084</v>
      </c>
      <c r="K3249" t="s">
        <v>25</v>
      </c>
      <c r="L3249" t="s">
        <v>2085</v>
      </c>
      <c r="M3249" t="s">
        <v>2086</v>
      </c>
      <c r="N3249" t="s">
        <v>2087</v>
      </c>
      <c r="O3249" t="s">
        <v>2088</v>
      </c>
      <c r="P3249">
        <v>-3.2999999500000001</v>
      </c>
      <c r="Q3249">
        <v>3036015</v>
      </c>
      <c r="R3249" t="s">
        <v>2089</v>
      </c>
      <c r="S3249">
        <v>70</v>
      </c>
      <c r="T3249">
        <v>581.1864822</v>
      </c>
      <c r="U3249" t="s">
        <v>31</v>
      </c>
      <c r="V3249" t="s">
        <v>2924</v>
      </c>
      <c r="W3249" t="s">
        <v>23</v>
      </c>
    </row>
    <row r="3250" spans="1:23" x14ac:dyDescent="0.4">
      <c r="A3250">
        <v>3249</v>
      </c>
      <c r="B3250">
        <v>1</v>
      </c>
      <c r="C3250">
        <v>1</v>
      </c>
      <c r="D3250">
        <v>1</v>
      </c>
      <c r="E3250">
        <v>1</v>
      </c>
      <c r="F3250">
        <v>0.28148836527337801</v>
      </c>
      <c r="G3250">
        <v>-14.934537791115501</v>
      </c>
      <c r="H3250" t="s">
        <v>23</v>
      </c>
      <c r="I3250">
        <v>5.9436656415954197</v>
      </c>
      <c r="J3250" t="s">
        <v>1690</v>
      </c>
      <c r="K3250" t="s">
        <v>25</v>
      </c>
      <c r="L3250" t="s">
        <v>13702</v>
      </c>
      <c r="M3250" t="s">
        <v>13703</v>
      </c>
      <c r="N3250" t="s">
        <v>13704</v>
      </c>
      <c r="O3250" t="s">
        <v>13705</v>
      </c>
      <c r="P3250">
        <v>-2.2999999500000001</v>
      </c>
      <c r="Q3250" t="s">
        <v>13706</v>
      </c>
      <c r="R3250" t="s">
        <v>13707</v>
      </c>
      <c r="S3250">
        <v>20621694</v>
      </c>
      <c r="T3250">
        <v>595.1657467</v>
      </c>
      <c r="U3250" t="s">
        <v>31</v>
      </c>
      <c r="V3250" t="s">
        <v>14760</v>
      </c>
      <c r="W3250" t="s">
        <v>23</v>
      </c>
    </row>
    <row r="3251" spans="1:23" x14ac:dyDescent="0.4">
      <c r="A3251">
        <v>3250</v>
      </c>
      <c r="B3251">
        <v>1</v>
      </c>
      <c r="C3251">
        <v>1</v>
      </c>
      <c r="D3251">
        <v>1</v>
      </c>
      <c r="E3251">
        <v>1</v>
      </c>
      <c r="F3251">
        <v>0.28148836527337801</v>
      </c>
      <c r="G3251">
        <v>-14.934537791115501</v>
      </c>
      <c r="H3251">
        <v>0.99949748743718503</v>
      </c>
      <c r="I3251">
        <v>5.9436656415954197</v>
      </c>
      <c r="J3251" t="s">
        <v>1690</v>
      </c>
      <c r="K3251" t="s">
        <v>25</v>
      </c>
      <c r="L3251" t="s">
        <v>13702</v>
      </c>
      <c r="M3251" t="s">
        <v>13703</v>
      </c>
      <c r="N3251" t="s">
        <v>13704</v>
      </c>
      <c r="O3251" t="s">
        <v>13705</v>
      </c>
      <c r="P3251">
        <v>-2.2999999500000001</v>
      </c>
      <c r="Q3251" t="s">
        <v>13706</v>
      </c>
      <c r="R3251" t="s">
        <v>13707</v>
      </c>
      <c r="S3251">
        <v>20621694</v>
      </c>
      <c r="T3251">
        <v>595.1657467</v>
      </c>
      <c r="U3251" t="s">
        <v>31</v>
      </c>
      <c r="V3251" t="s">
        <v>14761</v>
      </c>
      <c r="W3251" t="s">
        <v>23</v>
      </c>
    </row>
    <row r="3252" spans="1:23" x14ac:dyDescent="0.4">
      <c r="A3252">
        <v>3251</v>
      </c>
      <c r="B3252">
        <v>1</v>
      </c>
      <c r="C3252">
        <v>1</v>
      </c>
      <c r="D3252">
        <v>1</v>
      </c>
      <c r="E3252">
        <v>1</v>
      </c>
      <c r="F3252">
        <v>0.28130441363821601</v>
      </c>
      <c r="G3252">
        <v>-15.203964105888</v>
      </c>
      <c r="H3252" t="s">
        <v>23</v>
      </c>
      <c r="I3252">
        <v>33.586108351488299</v>
      </c>
      <c r="J3252" t="s">
        <v>3832</v>
      </c>
      <c r="K3252" t="s">
        <v>25</v>
      </c>
      <c r="L3252" t="s">
        <v>14762</v>
      </c>
      <c r="M3252" t="s">
        <v>14763</v>
      </c>
      <c r="N3252" t="s">
        <v>14764</v>
      </c>
      <c r="O3252" t="s">
        <v>14765</v>
      </c>
      <c r="P3252">
        <v>2.4000001000000002</v>
      </c>
      <c r="Q3252" t="s">
        <v>14766</v>
      </c>
      <c r="R3252" t="s">
        <v>14767</v>
      </c>
      <c r="S3252">
        <v>87607678</v>
      </c>
      <c r="T3252">
        <v>579.14970270000003</v>
      </c>
      <c r="U3252" t="s">
        <v>31</v>
      </c>
      <c r="V3252" t="s">
        <v>12184</v>
      </c>
      <c r="W3252" t="s">
        <v>23</v>
      </c>
    </row>
    <row r="3253" spans="1:23" x14ac:dyDescent="0.4">
      <c r="A3253">
        <v>3252</v>
      </c>
      <c r="B3253">
        <v>1</v>
      </c>
      <c r="C3253">
        <v>1</v>
      </c>
      <c r="D3253">
        <v>1</v>
      </c>
      <c r="E3253">
        <v>1</v>
      </c>
      <c r="F3253">
        <v>0.28130441363821601</v>
      </c>
      <c r="G3253">
        <v>-15.203964105888</v>
      </c>
      <c r="H3253">
        <v>0.999999999999999</v>
      </c>
      <c r="I3253">
        <v>33.586108351488299</v>
      </c>
      <c r="J3253" t="s">
        <v>3832</v>
      </c>
      <c r="K3253" t="s">
        <v>25</v>
      </c>
      <c r="L3253" t="s">
        <v>14762</v>
      </c>
      <c r="M3253" t="s">
        <v>14763</v>
      </c>
      <c r="N3253" t="s">
        <v>14764</v>
      </c>
      <c r="O3253" t="s">
        <v>14765</v>
      </c>
      <c r="P3253">
        <v>2.4000001000000002</v>
      </c>
      <c r="Q3253" t="s">
        <v>14766</v>
      </c>
      <c r="R3253" t="s">
        <v>14767</v>
      </c>
      <c r="S3253">
        <v>87607678</v>
      </c>
      <c r="T3253">
        <v>579.14970270000003</v>
      </c>
      <c r="U3253" t="s">
        <v>31</v>
      </c>
      <c r="V3253" t="s">
        <v>14768</v>
      </c>
      <c r="W3253" t="s">
        <v>23</v>
      </c>
    </row>
    <row r="3254" spans="1:23" x14ac:dyDescent="0.4">
      <c r="A3254">
        <v>3253</v>
      </c>
      <c r="B3254">
        <v>1</v>
      </c>
      <c r="C3254">
        <v>1</v>
      </c>
      <c r="D3254">
        <v>1</v>
      </c>
      <c r="E3254">
        <v>1</v>
      </c>
      <c r="F3254">
        <v>0.28127009202261599</v>
      </c>
      <c r="G3254">
        <v>-14.592462742521301</v>
      </c>
      <c r="H3254" t="s">
        <v>23</v>
      </c>
      <c r="I3254">
        <v>21.2925594854722</v>
      </c>
      <c r="J3254" t="s">
        <v>4259</v>
      </c>
      <c r="K3254" t="s">
        <v>25</v>
      </c>
      <c r="L3254" t="s">
        <v>14610</v>
      </c>
      <c r="M3254" t="s">
        <v>14611</v>
      </c>
      <c r="N3254" t="s">
        <v>14612</v>
      </c>
      <c r="O3254" t="s">
        <v>14613</v>
      </c>
      <c r="P3254">
        <v>1.2000000500000001</v>
      </c>
      <c r="Q3254" t="s">
        <v>14614</v>
      </c>
      <c r="R3254" t="s">
        <v>14615</v>
      </c>
      <c r="S3254">
        <v>20621690</v>
      </c>
      <c r="T3254">
        <v>447.12857339999999</v>
      </c>
      <c r="U3254" t="s">
        <v>31</v>
      </c>
      <c r="V3254" t="s">
        <v>7183</v>
      </c>
      <c r="W3254" t="s">
        <v>23</v>
      </c>
    </row>
    <row r="3255" spans="1:23" x14ac:dyDescent="0.4">
      <c r="A3255">
        <v>3254</v>
      </c>
      <c r="B3255">
        <v>1</v>
      </c>
      <c r="C3255">
        <v>1</v>
      </c>
      <c r="D3255">
        <v>1</v>
      </c>
      <c r="E3255">
        <v>1</v>
      </c>
      <c r="F3255">
        <v>0.28127009202261599</v>
      </c>
      <c r="G3255">
        <v>-14.592462742521301</v>
      </c>
      <c r="H3255">
        <v>0.999999999999999</v>
      </c>
      <c r="I3255">
        <v>21.2925594854722</v>
      </c>
      <c r="J3255" t="s">
        <v>4259</v>
      </c>
      <c r="K3255" t="s">
        <v>25</v>
      </c>
      <c r="L3255" t="s">
        <v>14610</v>
      </c>
      <c r="M3255" t="s">
        <v>14611</v>
      </c>
      <c r="N3255" t="s">
        <v>14612</v>
      </c>
      <c r="O3255" t="s">
        <v>14613</v>
      </c>
      <c r="P3255">
        <v>1.2000000500000001</v>
      </c>
      <c r="Q3255" t="s">
        <v>14614</v>
      </c>
      <c r="R3255" t="s">
        <v>14615</v>
      </c>
      <c r="S3255">
        <v>20621690</v>
      </c>
      <c r="T3255">
        <v>447.12857339999999</v>
      </c>
      <c r="U3255" t="s">
        <v>31</v>
      </c>
      <c r="V3255" t="s">
        <v>14769</v>
      </c>
      <c r="W3255" t="s">
        <v>23</v>
      </c>
    </row>
    <row r="3256" spans="1:23" x14ac:dyDescent="0.4">
      <c r="A3256">
        <v>3255</v>
      </c>
      <c r="B3256">
        <v>1</v>
      </c>
      <c r="C3256">
        <v>1</v>
      </c>
      <c r="D3256">
        <v>1</v>
      </c>
      <c r="E3256">
        <v>1</v>
      </c>
      <c r="F3256">
        <v>0.28092455943064798</v>
      </c>
      <c r="G3256">
        <v>-993.56166585237497</v>
      </c>
      <c r="H3256">
        <v>0.999999999999999</v>
      </c>
      <c r="I3256">
        <v>44.163866758709197</v>
      </c>
      <c r="J3256" t="s">
        <v>2180</v>
      </c>
      <c r="K3256" t="s">
        <v>25</v>
      </c>
      <c r="L3256" t="s">
        <v>2181</v>
      </c>
      <c r="M3256" t="s">
        <v>2182</v>
      </c>
      <c r="N3256" t="s">
        <v>28</v>
      </c>
      <c r="O3256" t="s">
        <v>2183</v>
      </c>
      <c r="P3256">
        <v>-2.15272737</v>
      </c>
      <c r="Q3256" t="s">
        <v>2184</v>
      </c>
      <c r="R3256" t="s">
        <v>2185</v>
      </c>
      <c r="S3256">
        <v>16777218</v>
      </c>
      <c r="T3256">
        <v>717.36466170000006</v>
      </c>
      <c r="U3256" t="s">
        <v>31</v>
      </c>
      <c r="V3256" t="s">
        <v>14770</v>
      </c>
      <c r="W3256" t="s">
        <v>23</v>
      </c>
    </row>
    <row r="3257" spans="1:23" x14ac:dyDescent="0.4">
      <c r="A3257">
        <v>3256</v>
      </c>
      <c r="B3257">
        <v>1</v>
      </c>
      <c r="C3257">
        <v>1</v>
      </c>
      <c r="D3257">
        <v>1</v>
      </c>
      <c r="E3257">
        <v>1</v>
      </c>
      <c r="F3257">
        <v>0.28092455943064798</v>
      </c>
      <c r="G3257">
        <v>-993.56166585237497</v>
      </c>
      <c r="H3257" t="s">
        <v>23</v>
      </c>
      <c r="I3257">
        <v>44.163866758709197</v>
      </c>
      <c r="J3257" t="s">
        <v>2180</v>
      </c>
      <c r="K3257" t="s">
        <v>25</v>
      </c>
      <c r="L3257" t="s">
        <v>2181</v>
      </c>
      <c r="M3257" t="s">
        <v>2182</v>
      </c>
      <c r="N3257" t="s">
        <v>28</v>
      </c>
      <c r="O3257" t="s">
        <v>2183</v>
      </c>
      <c r="P3257">
        <v>-2.15272737</v>
      </c>
      <c r="Q3257" t="s">
        <v>2184</v>
      </c>
      <c r="R3257" t="s">
        <v>2185</v>
      </c>
      <c r="S3257">
        <v>16777218</v>
      </c>
      <c r="T3257">
        <v>717.36466170000006</v>
      </c>
      <c r="U3257" t="s">
        <v>31</v>
      </c>
      <c r="V3257" t="s">
        <v>2798</v>
      </c>
      <c r="W3257" t="s">
        <v>23</v>
      </c>
    </row>
    <row r="3258" spans="1:23" x14ac:dyDescent="0.4">
      <c r="A3258">
        <v>3257</v>
      </c>
      <c r="B3258">
        <v>1</v>
      </c>
      <c r="C3258">
        <v>4</v>
      </c>
      <c r="D3258">
        <v>1</v>
      </c>
      <c r="E3258">
        <v>3</v>
      </c>
      <c r="F3258">
        <v>0.28085770664131499</v>
      </c>
      <c r="G3258">
        <v>-9.7841295161564794</v>
      </c>
      <c r="H3258">
        <v>1.0552763819095401E-2</v>
      </c>
      <c r="I3258">
        <v>48.876898217340703</v>
      </c>
      <c r="J3258" t="s">
        <v>1234</v>
      </c>
      <c r="K3258" t="s">
        <v>25</v>
      </c>
      <c r="L3258" t="s">
        <v>1235</v>
      </c>
      <c r="M3258" t="s">
        <v>1236</v>
      </c>
      <c r="N3258" t="s">
        <v>1237</v>
      </c>
      <c r="O3258" t="s">
        <v>1238</v>
      </c>
      <c r="P3258">
        <v>1.81215119</v>
      </c>
      <c r="Q3258" t="s">
        <v>1239</v>
      </c>
      <c r="R3258" t="s">
        <v>1240</v>
      </c>
      <c r="S3258">
        <v>121563518</v>
      </c>
      <c r="T3258">
        <v>287.05501450000003</v>
      </c>
      <c r="U3258" t="s">
        <v>31</v>
      </c>
      <c r="V3258" t="s">
        <v>14771</v>
      </c>
      <c r="W3258" t="s">
        <v>23</v>
      </c>
    </row>
    <row r="3259" spans="1:23" x14ac:dyDescent="0.4">
      <c r="A3259">
        <v>3258</v>
      </c>
      <c r="B3259">
        <v>1</v>
      </c>
      <c r="C3259">
        <v>1</v>
      </c>
      <c r="D3259">
        <v>1</v>
      </c>
      <c r="E3259">
        <v>1</v>
      </c>
      <c r="F3259">
        <v>0.28062930033845801</v>
      </c>
      <c r="G3259">
        <v>-22.753514732890899</v>
      </c>
      <c r="H3259">
        <v>0.999999999999999</v>
      </c>
      <c r="I3259">
        <v>13.824158569292599</v>
      </c>
      <c r="J3259" t="s">
        <v>5754</v>
      </c>
      <c r="K3259" t="s">
        <v>25</v>
      </c>
      <c r="L3259" t="s">
        <v>13560</v>
      </c>
      <c r="M3259" t="s">
        <v>13561</v>
      </c>
      <c r="N3259" t="s">
        <v>13562</v>
      </c>
      <c r="O3259" t="s">
        <v>13563</v>
      </c>
      <c r="P3259">
        <v>1.21669245</v>
      </c>
      <c r="Q3259" t="s">
        <v>13564</v>
      </c>
      <c r="R3259" t="s">
        <v>13565</v>
      </c>
      <c r="S3259">
        <v>205382006</v>
      </c>
      <c r="T3259">
        <v>197.08083529999999</v>
      </c>
      <c r="U3259" t="s">
        <v>31</v>
      </c>
      <c r="V3259" t="s">
        <v>14772</v>
      </c>
      <c r="W3259" t="s">
        <v>23</v>
      </c>
    </row>
    <row r="3260" spans="1:23" x14ac:dyDescent="0.4">
      <c r="A3260">
        <v>3259</v>
      </c>
      <c r="B3260">
        <v>1</v>
      </c>
      <c r="C3260">
        <v>1</v>
      </c>
      <c r="D3260">
        <v>1</v>
      </c>
      <c r="E3260">
        <v>1</v>
      </c>
      <c r="F3260">
        <v>0.28062930033845801</v>
      </c>
      <c r="G3260">
        <v>-22.753514732890899</v>
      </c>
      <c r="H3260" t="s">
        <v>23</v>
      </c>
      <c r="I3260">
        <v>13.824158569292599</v>
      </c>
      <c r="J3260" t="s">
        <v>5754</v>
      </c>
      <c r="K3260" t="s">
        <v>25</v>
      </c>
      <c r="L3260" t="s">
        <v>13560</v>
      </c>
      <c r="M3260" t="s">
        <v>13561</v>
      </c>
      <c r="N3260" t="s">
        <v>13562</v>
      </c>
      <c r="O3260" t="s">
        <v>13563</v>
      </c>
      <c r="P3260">
        <v>1.21669245</v>
      </c>
      <c r="Q3260" t="s">
        <v>13564</v>
      </c>
      <c r="R3260" t="s">
        <v>13565</v>
      </c>
      <c r="S3260">
        <v>205382006</v>
      </c>
      <c r="T3260">
        <v>197.08083529999999</v>
      </c>
      <c r="U3260" t="s">
        <v>31</v>
      </c>
      <c r="V3260" t="s">
        <v>7682</v>
      </c>
      <c r="W3260" t="s">
        <v>23</v>
      </c>
    </row>
    <row r="3261" spans="1:23" x14ac:dyDescent="0.4">
      <c r="A3261">
        <v>3260</v>
      </c>
      <c r="B3261">
        <v>1</v>
      </c>
      <c r="C3261">
        <v>1</v>
      </c>
      <c r="D3261">
        <v>1</v>
      </c>
      <c r="E3261">
        <v>2</v>
      </c>
      <c r="F3261">
        <v>0.27991357342184697</v>
      </c>
      <c r="G3261">
        <v>-461.84193300544899</v>
      </c>
      <c r="H3261" t="s">
        <v>23</v>
      </c>
      <c r="I3261">
        <v>30.613007400934599</v>
      </c>
      <c r="J3261" t="s">
        <v>9863</v>
      </c>
      <c r="K3261" t="s">
        <v>25</v>
      </c>
      <c r="L3261" t="s">
        <v>9864</v>
      </c>
      <c r="M3261" t="s">
        <v>9865</v>
      </c>
      <c r="N3261" t="s">
        <v>9866</v>
      </c>
      <c r="O3261" t="s">
        <v>9867</v>
      </c>
      <c r="P3261">
        <v>2</v>
      </c>
      <c r="Q3261" t="s">
        <v>9868</v>
      </c>
      <c r="R3261" t="s">
        <v>9869</v>
      </c>
      <c r="S3261">
        <v>3153922</v>
      </c>
      <c r="T3261">
        <v>623.27517799999998</v>
      </c>
      <c r="U3261" t="s">
        <v>31</v>
      </c>
      <c r="V3261" t="s">
        <v>9870</v>
      </c>
      <c r="W3261" t="s">
        <v>23</v>
      </c>
    </row>
    <row r="3262" spans="1:23" x14ac:dyDescent="0.4">
      <c r="A3262">
        <v>3261</v>
      </c>
      <c r="B3262">
        <v>1</v>
      </c>
      <c r="C3262">
        <v>1</v>
      </c>
      <c r="D3262">
        <v>1</v>
      </c>
      <c r="E3262">
        <v>2</v>
      </c>
      <c r="F3262">
        <v>0.27991357342184697</v>
      </c>
      <c r="G3262">
        <v>-461.84193300544899</v>
      </c>
      <c r="H3262">
        <v>0.80402010050251205</v>
      </c>
      <c r="I3262">
        <v>30.613007400934599</v>
      </c>
      <c r="J3262" t="s">
        <v>9863</v>
      </c>
      <c r="K3262" t="s">
        <v>25</v>
      </c>
      <c r="L3262" t="s">
        <v>9864</v>
      </c>
      <c r="M3262" t="s">
        <v>9865</v>
      </c>
      <c r="N3262" t="s">
        <v>9866</v>
      </c>
      <c r="O3262" t="s">
        <v>9867</v>
      </c>
      <c r="P3262">
        <v>2</v>
      </c>
      <c r="Q3262" t="s">
        <v>9868</v>
      </c>
      <c r="R3262" t="s">
        <v>9869</v>
      </c>
      <c r="S3262">
        <v>3153922</v>
      </c>
      <c r="T3262">
        <v>623.27517799999998</v>
      </c>
      <c r="U3262" t="s">
        <v>31</v>
      </c>
      <c r="V3262" t="s">
        <v>14773</v>
      </c>
      <c r="W3262" t="s">
        <v>23</v>
      </c>
    </row>
    <row r="3263" spans="1:23" x14ac:dyDescent="0.4">
      <c r="A3263">
        <v>3262</v>
      </c>
      <c r="B3263">
        <v>1</v>
      </c>
      <c r="C3263">
        <v>1</v>
      </c>
      <c r="D3263">
        <v>1</v>
      </c>
      <c r="E3263">
        <v>1</v>
      </c>
      <c r="F3263">
        <v>0.27984542017573799</v>
      </c>
      <c r="G3263">
        <v>-19.201074991542299</v>
      </c>
      <c r="H3263">
        <v>0.999999999999999</v>
      </c>
      <c r="I3263">
        <v>50.598029130386202</v>
      </c>
      <c r="J3263" t="s">
        <v>5353</v>
      </c>
      <c r="K3263" t="s">
        <v>25</v>
      </c>
      <c r="L3263" t="s">
        <v>6530</v>
      </c>
      <c r="M3263" t="s">
        <v>6531</v>
      </c>
      <c r="N3263" t="s">
        <v>6532</v>
      </c>
      <c r="O3263" t="s">
        <v>6533</v>
      </c>
      <c r="P3263">
        <v>1.7999999499999999</v>
      </c>
      <c r="Q3263" t="s">
        <v>6534</v>
      </c>
      <c r="R3263" t="s">
        <v>6535</v>
      </c>
      <c r="S3263">
        <v>87875662</v>
      </c>
      <c r="T3263">
        <v>209.08083529999999</v>
      </c>
      <c r="U3263" t="s">
        <v>31</v>
      </c>
      <c r="V3263" t="s">
        <v>14774</v>
      </c>
      <c r="W3263" t="s">
        <v>23</v>
      </c>
    </row>
    <row r="3264" spans="1:23" x14ac:dyDescent="0.4">
      <c r="A3264">
        <v>3263</v>
      </c>
      <c r="B3264">
        <v>1</v>
      </c>
      <c r="C3264">
        <v>1</v>
      </c>
      <c r="D3264">
        <v>1</v>
      </c>
      <c r="E3264">
        <v>1</v>
      </c>
      <c r="F3264">
        <v>0.27984542017573799</v>
      </c>
      <c r="G3264">
        <v>-19.201074991542299</v>
      </c>
      <c r="H3264" t="s">
        <v>23</v>
      </c>
      <c r="I3264">
        <v>50.598029130386202</v>
      </c>
      <c r="J3264" t="s">
        <v>5353</v>
      </c>
      <c r="K3264" t="s">
        <v>25</v>
      </c>
      <c r="L3264" t="s">
        <v>6530</v>
      </c>
      <c r="M3264" t="s">
        <v>6531</v>
      </c>
      <c r="N3264" t="s">
        <v>6532</v>
      </c>
      <c r="O3264" t="s">
        <v>6533</v>
      </c>
      <c r="P3264">
        <v>1.7999999499999999</v>
      </c>
      <c r="Q3264" t="s">
        <v>6534</v>
      </c>
      <c r="R3264" t="s">
        <v>6535</v>
      </c>
      <c r="S3264">
        <v>87875662</v>
      </c>
      <c r="T3264">
        <v>209.08083529999999</v>
      </c>
      <c r="U3264" t="s">
        <v>31</v>
      </c>
      <c r="V3264" t="s">
        <v>9353</v>
      </c>
      <c r="W3264" t="s">
        <v>23</v>
      </c>
    </row>
    <row r="3265" spans="1:23" x14ac:dyDescent="0.4">
      <c r="A3265">
        <v>3264</v>
      </c>
      <c r="B3265">
        <v>1</v>
      </c>
      <c r="C3265">
        <v>1</v>
      </c>
      <c r="D3265">
        <v>1</v>
      </c>
      <c r="E3265">
        <v>1</v>
      </c>
      <c r="F3265">
        <v>0.27951589657334602</v>
      </c>
      <c r="G3265">
        <v>-12.922172803901001</v>
      </c>
      <c r="H3265" t="s">
        <v>23</v>
      </c>
      <c r="I3265">
        <v>24.221274289071999</v>
      </c>
      <c r="J3265" t="s">
        <v>5769</v>
      </c>
      <c r="K3265" t="s">
        <v>25</v>
      </c>
      <c r="L3265" t="s">
        <v>14775</v>
      </c>
      <c r="M3265" t="s">
        <v>14776</v>
      </c>
      <c r="N3265" t="s">
        <v>14777</v>
      </c>
      <c r="O3265" t="s">
        <v>14778</v>
      </c>
      <c r="P3265">
        <v>1.3929698500000001</v>
      </c>
      <c r="Q3265" t="s">
        <v>14779</v>
      </c>
      <c r="R3265" t="s">
        <v>14780</v>
      </c>
      <c r="S3265">
        <v>34447747438</v>
      </c>
      <c r="T3265">
        <v>165.05462059999999</v>
      </c>
      <c r="U3265" t="s">
        <v>31</v>
      </c>
      <c r="V3265" t="s">
        <v>10571</v>
      </c>
      <c r="W3265" t="s">
        <v>23</v>
      </c>
    </row>
    <row r="3266" spans="1:23" x14ac:dyDescent="0.4">
      <c r="A3266">
        <v>3265</v>
      </c>
      <c r="B3266">
        <v>1</v>
      </c>
      <c r="C3266">
        <v>1</v>
      </c>
      <c r="D3266">
        <v>1</v>
      </c>
      <c r="E3266">
        <v>1</v>
      </c>
      <c r="F3266">
        <v>0.27951589657334602</v>
      </c>
      <c r="G3266">
        <v>-12.922172803901001</v>
      </c>
      <c r="H3266">
        <v>0.999999999999999</v>
      </c>
      <c r="I3266">
        <v>24.221274289071999</v>
      </c>
      <c r="J3266" t="s">
        <v>5769</v>
      </c>
      <c r="K3266" t="s">
        <v>25</v>
      </c>
      <c r="L3266" t="s">
        <v>14775</v>
      </c>
      <c r="M3266" t="s">
        <v>14776</v>
      </c>
      <c r="N3266" t="s">
        <v>14777</v>
      </c>
      <c r="O3266" t="s">
        <v>14778</v>
      </c>
      <c r="P3266">
        <v>1.3929698500000001</v>
      </c>
      <c r="Q3266" t="s">
        <v>14779</v>
      </c>
      <c r="R3266" t="s">
        <v>14780</v>
      </c>
      <c r="S3266">
        <v>34447747438</v>
      </c>
      <c r="T3266">
        <v>165.05462059999999</v>
      </c>
      <c r="U3266" t="s">
        <v>31</v>
      </c>
      <c r="V3266" t="s">
        <v>14781</v>
      </c>
      <c r="W3266" t="s">
        <v>23</v>
      </c>
    </row>
    <row r="3267" spans="1:23" x14ac:dyDescent="0.4">
      <c r="A3267">
        <v>3266</v>
      </c>
      <c r="B3267">
        <v>1</v>
      </c>
      <c r="C3267">
        <v>3</v>
      </c>
      <c r="D3267">
        <v>1</v>
      </c>
      <c r="E3267">
        <v>3</v>
      </c>
      <c r="F3267">
        <v>0.27941081770360399</v>
      </c>
      <c r="G3267">
        <v>-9.7341736215659296</v>
      </c>
      <c r="H3267">
        <v>0.17537688442211</v>
      </c>
      <c r="I3267">
        <v>16.956788864630401</v>
      </c>
      <c r="J3267" t="s">
        <v>4532</v>
      </c>
      <c r="K3267" t="s">
        <v>25</v>
      </c>
      <c r="L3267" t="s">
        <v>14782</v>
      </c>
      <c r="M3267" t="s">
        <v>14783</v>
      </c>
      <c r="N3267" t="s">
        <v>14784</v>
      </c>
      <c r="O3267" t="s">
        <v>14785</v>
      </c>
      <c r="P3267">
        <v>0.80000001200000004</v>
      </c>
      <c r="Q3267" t="s">
        <v>14786</v>
      </c>
      <c r="R3267" t="s">
        <v>14787</v>
      </c>
      <c r="S3267">
        <v>19955834</v>
      </c>
      <c r="T3267">
        <v>493.13459999999998</v>
      </c>
      <c r="U3267" t="s">
        <v>31</v>
      </c>
      <c r="V3267" t="s">
        <v>14788</v>
      </c>
      <c r="W3267" t="s">
        <v>23</v>
      </c>
    </row>
    <row r="3268" spans="1:23" x14ac:dyDescent="0.4">
      <c r="A3268">
        <v>3267</v>
      </c>
      <c r="B3268">
        <v>1</v>
      </c>
      <c r="C3268">
        <v>1</v>
      </c>
      <c r="D3268">
        <v>1</v>
      </c>
      <c r="E3268">
        <v>1</v>
      </c>
      <c r="F3268">
        <v>0.27846054059307002</v>
      </c>
      <c r="G3268">
        <v>-10.428569557008601</v>
      </c>
      <c r="H3268" t="s">
        <v>23</v>
      </c>
      <c r="I3268">
        <v>15.114203737071101</v>
      </c>
      <c r="J3268" t="s">
        <v>1437</v>
      </c>
      <c r="K3268" t="s">
        <v>25</v>
      </c>
      <c r="L3268" t="s">
        <v>14789</v>
      </c>
      <c r="M3268" t="s">
        <v>14790</v>
      </c>
      <c r="N3268" t="s">
        <v>14791</v>
      </c>
      <c r="O3268" t="s">
        <v>14792</v>
      </c>
      <c r="P3268">
        <v>0.94708049299999997</v>
      </c>
      <c r="Q3268" t="s">
        <v>14793</v>
      </c>
      <c r="R3268" t="s">
        <v>14794</v>
      </c>
      <c r="S3268">
        <v>42970169434</v>
      </c>
      <c r="T3268">
        <v>433.11292329999998</v>
      </c>
      <c r="U3268" t="s">
        <v>31</v>
      </c>
      <c r="V3268" t="s">
        <v>1660</v>
      </c>
      <c r="W3268" t="s">
        <v>23</v>
      </c>
    </row>
    <row r="3269" spans="1:23" x14ac:dyDescent="0.4">
      <c r="A3269">
        <v>3268</v>
      </c>
      <c r="B3269">
        <v>1</v>
      </c>
      <c r="C3269">
        <v>1</v>
      </c>
      <c r="D3269">
        <v>1</v>
      </c>
      <c r="E3269">
        <v>1</v>
      </c>
      <c r="F3269">
        <v>0.27846054059307002</v>
      </c>
      <c r="G3269">
        <v>-10.428569557008601</v>
      </c>
      <c r="H3269">
        <v>0.999999999999999</v>
      </c>
      <c r="I3269">
        <v>15.114203737071101</v>
      </c>
      <c r="J3269" t="s">
        <v>1437</v>
      </c>
      <c r="K3269" t="s">
        <v>25</v>
      </c>
      <c r="L3269" t="s">
        <v>14789</v>
      </c>
      <c r="M3269" t="s">
        <v>14790</v>
      </c>
      <c r="N3269" t="s">
        <v>14791</v>
      </c>
      <c r="O3269" t="s">
        <v>14792</v>
      </c>
      <c r="P3269">
        <v>0.94708049299999997</v>
      </c>
      <c r="Q3269" t="s">
        <v>14793</v>
      </c>
      <c r="R3269" t="s">
        <v>14794</v>
      </c>
      <c r="S3269">
        <v>42970169434</v>
      </c>
      <c r="T3269">
        <v>433.11292329999998</v>
      </c>
      <c r="U3269" t="s">
        <v>31</v>
      </c>
      <c r="V3269" t="s">
        <v>14795</v>
      </c>
      <c r="W3269" t="s">
        <v>23</v>
      </c>
    </row>
    <row r="3270" spans="1:23" x14ac:dyDescent="0.4">
      <c r="A3270">
        <v>3269</v>
      </c>
      <c r="B3270">
        <v>1</v>
      </c>
      <c r="C3270">
        <v>1</v>
      </c>
      <c r="D3270">
        <v>1</v>
      </c>
      <c r="E3270">
        <v>1</v>
      </c>
      <c r="F3270">
        <v>0.27824610615166301</v>
      </c>
      <c r="G3270">
        <v>-11.752844671096399</v>
      </c>
      <c r="H3270" t="s">
        <v>23</v>
      </c>
      <c r="I3270">
        <v>18.414178843368401</v>
      </c>
      <c r="J3270" t="s">
        <v>1690</v>
      </c>
      <c r="K3270" t="s">
        <v>25</v>
      </c>
      <c r="L3270" t="s">
        <v>1691</v>
      </c>
      <c r="M3270" t="s">
        <v>1692</v>
      </c>
      <c r="N3270" t="s">
        <v>1693</v>
      </c>
      <c r="O3270" t="s">
        <v>1694</v>
      </c>
      <c r="P3270">
        <v>-0.89999997600000003</v>
      </c>
      <c r="Q3270" t="s">
        <v>1695</v>
      </c>
      <c r="R3270" t="s">
        <v>1696</v>
      </c>
      <c r="S3270">
        <v>8677533822</v>
      </c>
      <c r="T3270">
        <v>595.1657467</v>
      </c>
      <c r="U3270" t="s">
        <v>31</v>
      </c>
      <c r="V3270" t="s">
        <v>4489</v>
      </c>
      <c r="W3270" t="s">
        <v>23</v>
      </c>
    </row>
    <row r="3271" spans="1:23" x14ac:dyDescent="0.4">
      <c r="A3271">
        <v>3270</v>
      </c>
      <c r="B3271">
        <v>1</v>
      </c>
      <c r="C3271">
        <v>1</v>
      </c>
      <c r="D3271">
        <v>1</v>
      </c>
      <c r="E3271">
        <v>1</v>
      </c>
      <c r="F3271">
        <v>0.27824610615166301</v>
      </c>
      <c r="G3271">
        <v>-11.752844671096399</v>
      </c>
      <c r="H3271">
        <v>0.999999999999999</v>
      </c>
      <c r="I3271">
        <v>18.414178843368401</v>
      </c>
      <c r="J3271" t="s">
        <v>1690</v>
      </c>
      <c r="K3271" t="s">
        <v>25</v>
      </c>
      <c r="L3271" t="s">
        <v>1691</v>
      </c>
      <c r="M3271" t="s">
        <v>1692</v>
      </c>
      <c r="N3271" t="s">
        <v>1693</v>
      </c>
      <c r="O3271" t="s">
        <v>1694</v>
      </c>
      <c r="P3271">
        <v>-0.89999997600000003</v>
      </c>
      <c r="Q3271" t="s">
        <v>1695</v>
      </c>
      <c r="R3271" t="s">
        <v>1696</v>
      </c>
      <c r="S3271">
        <v>8677533822</v>
      </c>
      <c r="T3271">
        <v>595.1657467</v>
      </c>
      <c r="U3271" t="s">
        <v>31</v>
      </c>
      <c r="V3271" t="s">
        <v>14796</v>
      </c>
      <c r="W3271" t="s">
        <v>23</v>
      </c>
    </row>
    <row r="3272" spans="1:23" x14ac:dyDescent="0.4">
      <c r="A3272">
        <v>3271</v>
      </c>
      <c r="B3272">
        <v>1</v>
      </c>
      <c r="C3272">
        <v>2</v>
      </c>
      <c r="D3272">
        <v>1</v>
      </c>
      <c r="E3272">
        <v>1</v>
      </c>
      <c r="F3272">
        <v>0.278168341862021</v>
      </c>
      <c r="G3272">
        <v>-23.0858847228054</v>
      </c>
      <c r="H3272">
        <v>0.999999999999999</v>
      </c>
      <c r="I3272">
        <v>47.800173674558899</v>
      </c>
      <c r="J3272" t="s">
        <v>4316</v>
      </c>
      <c r="K3272" t="s">
        <v>25</v>
      </c>
      <c r="L3272" t="s">
        <v>13427</v>
      </c>
      <c r="M3272" t="s">
        <v>13428</v>
      </c>
      <c r="N3272" t="s">
        <v>13429</v>
      </c>
      <c r="O3272" t="s">
        <v>13430</v>
      </c>
      <c r="P3272">
        <v>2.2000000499999999</v>
      </c>
      <c r="Q3272" t="s">
        <v>13431</v>
      </c>
      <c r="R3272" t="s">
        <v>13432</v>
      </c>
      <c r="S3272">
        <v>54192510</v>
      </c>
      <c r="T3272">
        <v>257.08083529999999</v>
      </c>
      <c r="U3272" t="s">
        <v>31</v>
      </c>
      <c r="V3272" t="s">
        <v>14797</v>
      </c>
      <c r="W3272" t="s">
        <v>23</v>
      </c>
    </row>
    <row r="3273" spans="1:23" x14ac:dyDescent="0.4">
      <c r="A3273">
        <v>3272</v>
      </c>
      <c r="B3273">
        <v>1</v>
      </c>
      <c r="C3273">
        <v>2</v>
      </c>
      <c r="D3273">
        <v>1</v>
      </c>
      <c r="E3273">
        <v>1</v>
      </c>
      <c r="F3273">
        <v>0.278168341862021</v>
      </c>
      <c r="G3273">
        <v>-23.0858847228054</v>
      </c>
      <c r="H3273" t="s">
        <v>23</v>
      </c>
      <c r="I3273">
        <v>47.800173674558899</v>
      </c>
      <c r="J3273" t="s">
        <v>4316</v>
      </c>
      <c r="K3273" t="s">
        <v>25</v>
      </c>
      <c r="L3273" t="s">
        <v>13427</v>
      </c>
      <c r="M3273" t="s">
        <v>13428</v>
      </c>
      <c r="N3273" t="s">
        <v>13429</v>
      </c>
      <c r="O3273" t="s">
        <v>13430</v>
      </c>
      <c r="P3273">
        <v>2.2000000499999999</v>
      </c>
      <c r="Q3273" t="s">
        <v>13431</v>
      </c>
      <c r="R3273" t="s">
        <v>13432</v>
      </c>
      <c r="S3273">
        <v>54192510</v>
      </c>
      <c r="T3273">
        <v>257.08083529999999</v>
      </c>
      <c r="U3273" t="s">
        <v>31</v>
      </c>
      <c r="V3273" t="s">
        <v>6687</v>
      </c>
      <c r="W3273" t="s">
        <v>23</v>
      </c>
    </row>
    <row r="3274" spans="1:23" x14ac:dyDescent="0.4">
      <c r="A3274">
        <v>3273</v>
      </c>
      <c r="B3274">
        <v>1</v>
      </c>
      <c r="C3274">
        <v>2</v>
      </c>
      <c r="D3274">
        <v>1</v>
      </c>
      <c r="E3274">
        <v>1</v>
      </c>
      <c r="F3274">
        <v>0.27781995039934498</v>
      </c>
      <c r="G3274">
        <v>-5.3393510192757399</v>
      </c>
      <c r="H3274" t="s">
        <v>23</v>
      </c>
      <c r="I3274">
        <v>22.806995012088699</v>
      </c>
      <c r="J3274" t="s">
        <v>908</v>
      </c>
      <c r="K3274" t="s">
        <v>25</v>
      </c>
      <c r="L3274" t="s">
        <v>909</v>
      </c>
      <c r="M3274" t="s">
        <v>910</v>
      </c>
      <c r="N3274" t="s">
        <v>911</v>
      </c>
      <c r="O3274" t="s">
        <v>912</v>
      </c>
      <c r="P3274">
        <v>0.40000000600000002</v>
      </c>
      <c r="Q3274" t="s">
        <v>913</v>
      </c>
      <c r="R3274" t="s">
        <v>914</v>
      </c>
      <c r="S3274">
        <v>34615519614</v>
      </c>
      <c r="T3274">
        <v>465.10275000000001</v>
      </c>
      <c r="U3274" t="s">
        <v>31</v>
      </c>
      <c r="V3274" t="s">
        <v>1858</v>
      </c>
      <c r="W3274" t="s">
        <v>23</v>
      </c>
    </row>
    <row r="3275" spans="1:23" x14ac:dyDescent="0.4">
      <c r="A3275">
        <v>3274</v>
      </c>
      <c r="B3275">
        <v>1</v>
      </c>
      <c r="C3275">
        <v>2</v>
      </c>
      <c r="D3275">
        <v>1</v>
      </c>
      <c r="E3275">
        <v>1</v>
      </c>
      <c r="F3275">
        <v>0.27781995039934498</v>
      </c>
      <c r="G3275">
        <v>-5.3393510192757399</v>
      </c>
      <c r="H3275">
        <v>0.999999999999999</v>
      </c>
      <c r="I3275">
        <v>22.806995012088699</v>
      </c>
      <c r="J3275" t="s">
        <v>908</v>
      </c>
      <c r="K3275" t="s">
        <v>25</v>
      </c>
      <c r="L3275" t="s">
        <v>909</v>
      </c>
      <c r="M3275" t="s">
        <v>910</v>
      </c>
      <c r="N3275" t="s">
        <v>911</v>
      </c>
      <c r="O3275" t="s">
        <v>912</v>
      </c>
      <c r="P3275">
        <v>0.40000000600000002</v>
      </c>
      <c r="Q3275" t="s">
        <v>913</v>
      </c>
      <c r="R3275" t="s">
        <v>914</v>
      </c>
      <c r="S3275">
        <v>34615519614</v>
      </c>
      <c r="T3275">
        <v>465.10275000000001</v>
      </c>
      <c r="U3275" t="s">
        <v>31</v>
      </c>
      <c r="V3275" t="s">
        <v>14798</v>
      </c>
      <c r="W3275" t="s">
        <v>23</v>
      </c>
    </row>
    <row r="3276" spans="1:23" x14ac:dyDescent="0.4">
      <c r="A3276">
        <v>3275</v>
      </c>
      <c r="B3276">
        <v>1</v>
      </c>
      <c r="C3276">
        <v>2</v>
      </c>
      <c r="D3276">
        <v>1</v>
      </c>
      <c r="E3276">
        <v>1</v>
      </c>
      <c r="F3276">
        <v>0.27781995039905399</v>
      </c>
      <c r="G3276">
        <v>-5.3393510192757399</v>
      </c>
      <c r="H3276" t="s">
        <v>23</v>
      </c>
      <c r="I3276">
        <v>22.806075804044099</v>
      </c>
      <c r="J3276" t="s">
        <v>908</v>
      </c>
      <c r="K3276" t="s">
        <v>25</v>
      </c>
      <c r="L3276" t="s">
        <v>909</v>
      </c>
      <c r="M3276" t="s">
        <v>910</v>
      </c>
      <c r="N3276" t="s">
        <v>911</v>
      </c>
      <c r="O3276" t="s">
        <v>912</v>
      </c>
      <c r="P3276">
        <v>0.40000000600000002</v>
      </c>
      <c r="Q3276" t="s">
        <v>913</v>
      </c>
      <c r="R3276" t="s">
        <v>914</v>
      </c>
      <c r="S3276">
        <v>34615519614</v>
      </c>
      <c r="T3276">
        <v>465.10275250000001</v>
      </c>
      <c r="U3276" t="s">
        <v>31</v>
      </c>
      <c r="V3276" t="s">
        <v>1851</v>
      </c>
      <c r="W3276" t="s">
        <v>23</v>
      </c>
    </row>
    <row r="3277" spans="1:23" x14ac:dyDescent="0.4">
      <c r="A3277">
        <v>3276</v>
      </c>
      <c r="B3277">
        <v>1</v>
      </c>
      <c r="C3277">
        <v>2</v>
      </c>
      <c r="D3277">
        <v>1</v>
      </c>
      <c r="E3277">
        <v>1</v>
      </c>
      <c r="F3277">
        <v>0.27781995039905399</v>
      </c>
      <c r="G3277">
        <v>-5.3393510192757399</v>
      </c>
      <c r="H3277">
        <v>0.999999999999999</v>
      </c>
      <c r="I3277">
        <v>22.806075804044099</v>
      </c>
      <c r="J3277" t="s">
        <v>908</v>
      </c>
      <c r="K3277" t="s">
        <v>25</v>
      </c>
      <c r="L3277" t="s">
        <v>909</v>
      </c>
      <c r="M3277" t="s">
        <v>910</v>
      </c>
      <c r="N3277" t="s">
        <v>911</v>
      </c>
      <c r="O3277" t="s">
        <v>912</v>
      </c>
      <c r="P3277">
        <v>0.40000000600000002</v>
      </c>
      <c r="Q3277" t="s">
        <v>913</v>
      </c>
      <c r="R3277" t="s">
        <v>914</v>
      </c>
      <c r="S3277">
        <v>34615519614</v>
      </c>
      <c r="T3277">
        <v>465.10275250000001</v>
      </c>
      <c r="U3277" t="s">
        <v>31</v>
      </c>
      <c r="V3277" t="s">
        <v>14799</v>
      </c>
      <c r="W3277" t="s">
        <v>23</v>
      </c>
    </row>
    <row r="3278" spans="1:23" x14ac:dyDescent="0.4">
      <c r="A3278">
        <v>3277</v>
      </c>
      <c r="B3278">
        <v>1</v>
      </c>
      <c r="C3278">
        <v>1</v>
      </c>
      <c r="D3278">
        <v>1</v>
      </c>
      <c r="E3278">
        <v>2</v>
      </c>
      <c r="F3278">
        <v>0.27751560907413603</v>
      </c>
      <c r="G3278">
        <v>-125.311709243365</v>
      </c>
      <c r="H3278">
        <v>0.98944723618090402</v>
      </c>
      <c r="I3278">
        <v>42.164945532738997</v>
      </c>
      <c r="J3278" t="s">
        <v>6463</v>
      </c>
      <c r="K3278" t="s">
        <v>25</v>
      </c>
      <c r="L3278" t="s">
        <v>6464</v>
      </c>
      <c r="M3278" t="s">
        <v>6465</v>
      </c>
      <c r="N3278" t="s">
        <v>6466</v>
      </c>
      <c r="O3278" t="s">
        <v>6467</v>
      </c>
      <c r="P3278">
        <v>-0.69999998799999996</v>
      </c>
      <c r="Q3278" t="s">
        <v>6468</v>
      </c>
      <c r="R3278" t="s">
        <v>6469</v>
      </c>
      <c r="S3278">
        <v>54184030</v>
      </c>
      <c r="T3278">
        <v>687.28586189999999</v>
      </c>
      <c r="U3278" t="s">
        <v>31</v>
      </c>
      <c r="V3278" t="s">
        <v>14800</v>
      </c>
      <c r="W3278" t="s">
        <v>23</v>
      </c>
    </row>
    <row r="3279" spans="1:23" x14ac:dyDescent="0.4">
      <c r="A3279">
        <v>3278</v>
      </c>
      <c r="B3279">
        <v>1</v>
      </c>
      <c r="C3279">
        <v>1</v>
      </c>
      <c r="D3279">
        <v>1</v>
      </c>
      <c r="E3279">
        <v>1</v>
      </c>
      <c r="F3279">
        <v>0.27719240137742701</v>
      </c>
      <c r="G3279">
        <v>-4.3948694375797501</v>
      </c>
      <c r="H3279" t="s">
        <v>23</v>
      </c>
      <c r="I3279">
        <v>58.323992376450398</v>
      </c>
      <c r="J3279" t="s">
        <v>3265</v>
      </c>
      <c r="K3279" t="s">
        <v>25</v>
      </c>
      <c r="L3279" t="s">
        <v>5993</v>
      </c>
      <c r="M3279" t="s">
        <v>5994</v>
      </c>
      <c r="N3279" t="s">
        <v>5995</v>
      </c>
      <c r="O3279" t="s">
        <v>5996</v>
      </c>
      <c r="P3279">
        <v>1.5</v>
      </c>
      <c r="Q3279" t="s">
        <v>5997</v>
      </c>
      <c r="R3279" t="s">
        <v>5998</v>
      </c>
      <c r="S3279">
        <v>88009086</v>
      </c>
      <c r="T3279">
        <v>193.04953520000001</v>
      </c>
      <c r="U3279" t="s">
        <v>31</v>
      </c>
      <c r="V3279" t="s">
        <v>6230</v>
      </c>
      <c r="W3279" t="s">
        <v>23</v>
      </c>
    </row>
    <row r="3280" spans="1:23" x14ac:dyDescent="0.4">
      <c r="A3280">
        <v>3279</v>
      </c>
      <c r="B3280">
        <v>1</v>
      </c>
      <c r="C3280">
        <v>1</v>
      </c>
      <c r="D3280">
        <v>1</v>
      </c>
      <c r="E3280">
        <v>1</v>
      </c>
      <c r="F3280">
        <v>0.27719240137742701</v>
      </c>
      <c r="G3280">
        <v>-4.3948694375797501</v>
      </c>
      <c r="H3280">
        <v>0.999999999999999</v>
      </c>
      <c r="I3280">
        <v>58.323992376450398</v>
      </c>
      <c r="J3280" t="s">
        <v>3265</v>
      </c>
      <c r="K3280" t="s">
        <v>25</v>
      </c>
      <c r="L3280" t="s">
        <v>5993</v>
      </c>
      <c r="M3280" t="s">
        <v>5994</v>
      </c>
      <c r="N3280" t="s">
        <v>5995</v>
      </c>
      <c r="O3280" t="s">
        <v>5996</v>
      </c>
      <c r="P3280">
        <v>1.5</v>
      </c>
      <c r="Q3280" t="s">
        <v>5997</v>
      </c>
      <c r="R3280" t="s">
        <v>5998</v>
      </c>
      <c r="S3280">
        <v>88009086</v>
      </c>
      <c r="T3280">
        <v>193.04953520000001</v>
      </c>
      <c r="U3280" t="s">
        <v>31</v>
      </c>
      <c r="V3280" t="s">
        <v>14801</v>
      </c>
      <c r="W3280" t="s">
        <v>23</v>
      </c>
    </row>
    <row r="3281" spans="1:23" x14ac:dyDescent="0.4">
      <c r="A3281">
        <v>3280</v>
      </c>
      <c r="B3281">
        <v>1</v>
      </c>
      <c r="C3281">
        <v>1</v>
      </c>
      <c r="D3281">
        <v>1</v>
      </c>
      <c r="E3281">
        <v>1</v>
      </c>
      <c r="F3281">
        <v>0.27683552665286798</v>
      </c>
      <c r="G3281">
        <v>-12.4511052110775</v>
      </c>
      <c r="H3281" t="s">
        <v>23</v>
      </c>
      <c r="I3281">
        <v>71.222919884960604</v>
      </c>
      <c r="J3281" t="s">
        <v>4591</v>
      </c>
      <c r="K3281" t="s">
        <v>25</v>
      </c>
      <c r="L3281" t="s">
        <v>6213</v>
      </c>
      <c r="M3281" t="s">
        <v>6214</v>
      </c>
      <c r="N3281" t="s">
        <v>6215</v>
      </c>
      <c r="O3281" t="s">
        <v>6216</v>
      </c>
      <c r="P3281">
        <v>3</v>
      </c>
      <c r="Q3281" t="s">
        <v>6217</v>
      </c>
      <c r="R3281" t="s">
        <v>6218</v>
      </c>
      <c r="S3281">
        <v>20900222</v>
      </c>
      <c r="T3281">
        <v>285.07576</v>
      </c>
      <c r="U3281" t="s">
        <v>31</v>
      </c>
      <c r="V3281" t="s">
        <v>5568</v>
      </c>
      <c r="W3281" t="s">
        <v>23</v>
      </c>
    </row>
    <row r="3282" spans="1:23" x14ac:dyDescent="0.4">
      <c r="A3282">
        <v>3281</v>
      </c>
      <c r="B3282">
        <v>1</v>
      </c>
      <c r="C3282">
        <v>1</v>
      </c>
      <c r="D3282">
        <v>1</v>
      </c>
      <c r="E3282">
        <v>1</v>
      </c>
      <c r="F3282">
        <v>0.27683552665286798</v>
      </c>
      <c r="G3282">
        <v>-12.4511052110775</v>
      </c>
      <c r="H3282">
        <v>0.999999999999999</v>
      </c>
      <c r="I3282">
        <v>71.222919884960604</v>
      </c>
      <c r="J3282" t="s">
        <v>4591</v>
      </c>
      <c r="K3282" t="s">
        <v>25</v>
      </c>
      <c r="L3282" t="s">
        <v>6213</v>
      </c>
      <c r="M3282" t="s">
        <v>6214</v>
      </c>
      <c r="N3282" t="s">
        <v>6215</v>
      </c>
      <c r="O3282" t="s">
        <v>6216</v>
      </c>
      <c r="P3282">
        <v>3</v>
      </c>
      <c r="Q3282" t="s">
        <v>6217</v>
      </c>
      <c r="R3282" t="s">
        <v>6218</v>
      </c>
      <c r="S3282">
        <v>20900222</v>
      </c>
      <c r="T3282">
        <v>285.07576</v>
      </c>
      <c r="U3282" t="s">
        <v>31</v>
      </c>
      <c r="V3282" t="s">
        <v>14802</v>
      </c>
      <c r="W3282" t="s">
        <v>23</v>
      </c>
    </row>
    <row r="3283" spans="1:23" x14ac:dyDescent="0.4">
      <c r="A3283">
        <v>3282</v>
      </c>
      <c r="B3283">
        <v>1</v>
      </c>
      <c r="C3283">
        <v>1</v>
      </c>
      <c r="D3283">
        <v>1</v>
      </c>
      <c r="E3283">
        <v>1</v>
      </c>
      <c r="F3283">
        <v>0.27678492094433799</v>
      </c>
      <c r="G3283">
        <v>-825.05354206845095</v>
      </c>
      <c r="H3283" t="s">
        <v>23</v>
      </c>
      <c r="I3283">
        <v>32.775469498337202</v>
      </c>
      <c r="J3283" t="s">
        <v>2180</v>
      </c>
      <c r="K3283" t="s">
        <v>25</v>
      </c>
      <c r="L3283" t="s">
        <v>2181</v>
      </c>
      <c r="M3283" t="s">
        <v>2182</v>
      </c>
      <c r="N3283" t="s">
        <v>28</v>
      </c>
      <c r="O3283" t="s">
        <v>2183</v>
      </c>
      <c r="P3283">
        <v>-2.15272737</v>
      </c>
      <c r="Q3283" t="s">
        <v>2184</v>
      </c>
      <c r="R3283" t="s">
        <v>2185</v>
      </c>
      <c r="S3283">
        <v>16777218</v>
      </c>
      <c r="T3283">
        <v>717.36466170000006</v>
      </c>
      <c r="U3283" t="s">
        <v>31</v>
      </c>
      <c r="V3283" t="s">
        <v>2284</v>
      </c>
      <c r="W3283" t="s">
        <v>23</v>
      </c>
    </row>
    <row r="3284" spans="1:23" x14ac:dyDescent="0.4">
      <c r="A3284">
        <v>3283</v>
      </c>
      <c r="B3284">
        <v>1</v>
      </c>
      <c r="C3284">
        <v>1</v>
      </c>
      <c r="D3284">
        <v>1</v>
      </c>
      <c r="E3284">
        <v>1</v>
      </c>
      <c r="F3284">
        <v>0.27678492094433799</v>
      </c>
      <c r="G3284">
        <v>-825.05354206845095</v>
      </c>
      <c r="H3284">
        <v>0.999999999999999</v>
      </c>
      <c r="I3284">
        <v>32.775469498337202</v>
      </c>
      <c r="J3284" t="s">
        <v>2180</v>
      </c>
      <c r="K3284" t="s">
        <v>25</v>
      </c>
      <c r="L3284" t="s">
        <v>2181</v>
      </c>
      <c r="M3284" t="s">
        <v>2182</v>
      </c>
      <c r="N3284" t="s">
        <v>28</v>
      </c>
      <c r="O3284" t="s">
        <v>2183</v>
      </c>
      <c r="P3284">
        <v>-2.15272737</v>
      </c>
      <c r="Q3284" t="s">
        <v>2184</v>
      </c>
      <c r="R3284" t="s">
        <v>2185</v>
      </c>
      <c r="S3284">
        <v>16777218</v>
      </c>
      <c r="T3284">
        <v>717.36466170000006</v>
      </c>
      <c r="U3284" t="s">
        <v>31</v>
      </c>
      <c r="V3284" t="s">
        <v>14803</v>
      </c>
      <c r="W3284" t="s">
        <v>23</v>
      </c>
    </row>
    <row r="3285" spans="1:23" x14ac:dyDescent="0.4">
      <c r="A3285">
        <v>3284</v>
      </c>
      <c r="B3285">
        <v>1</v>
      </c>
      <c r="C3285">
        <v>1</v>
      </c>
      <c r="D3285">
        <v>1</v>
      </c>
      <c r="E3285">
        <v>1</v>
      </c>
      <c r="F3285">
        <v>0.27669044466305698</v>
      </c>
      <c r="G3285">
        <v>-6.8717314987972804</v>
      </c>
      <c r="H3285">
        <v>0.999999999999999</v>
      </c>
      <c r="I3285">
        <v>55.443905187285303</v>
      </c>
      <c r="J3285" t="s">
        <v>3030</v>
      </c>
      <c r="K3285" t="s">
        <v>25</v>
      </c>
      <c r="L3285" t="s">
        <v>14804</v>
      </c>
      <c r="M3285" t="s">
        <v>14805</v>
      </c>
      <c r="N3285" t="s">
        <v>14806</v>
      </c>
      <c r="O3285" t="s">
        <v>14807</v>
      </c>
      <c r="P3285">
        <v>-1.39999998</v>
      </c>
      <c r="Q3285" t="s">
        <v>14808</v>
      </c>
      <c r="R3285" t="s">
        <v>14809</v>
      </c>
      <c r="S3285">
        <v>19972154</v>
      </c>
      <c r="T3285">
        <v>625.17719999999997</v>
      </c>
      <c r="U3285" t="s">
        <v>31</v>
      </c>
      <c r="V3285" t="s">
        <v>14810</v>
      </c>
      <c r="W3285" t="s">
        <v>23</v>
      </c>
    </row>
    <row r="3286" spans="1:23" x14ac:dyDescent="0.4">
      <c r="A3286">
        <v>3285</v>
      </c>
      <c r="B3286">
        <v>1</v>
      </c>
      <c r="C3286">
        <v>1</v>
      </c>
      <c r="D3286">
        <v>1</v>
      </c>
      <c r="E3286">
        <v>1</v>
      </c>
      <c r="F3286">
        <v>0.27669044466305698</v>
      </c>
      <c r="G3286">
        <v>-6.8717314987972804</v>
      </c>
      <c r="H3286" t="s">
        <v>23</v>
      </c>
      <c r="I3286">
        <v>55.443905187285303</v>
      </c>
      <c r="J3286" t="s">
        <v>3030</v>
      </c>
      <c r="K3286" t="s">
        <v>25</v>
      </c>
      <c r="L3286" t="s">
        <v>14804</v>
      </c>
      <c r="M3286" t="s">
        <v>14805</v>
      </c>
      <c r="N3286" t="s">
        <v>14806</v>
      </c>
      <c r="O3286" t="s">
        <v>14807</v>
      </c>
      <c r="P3286">
        <v>-1.39999998</v>
      </c>
      <c r="Q3286" t="s">
        <v>14808</v>
      </c>
      <c r="R3286" t="s">
        <v>14809</v>
      </c>
      <c r="S3286">
        <v>19972154</v>
      </c>
      <c r="T3286">
        <v>625.17719999999997</v>
      </c>
      <c r="U3286" t="s">
        <v>31</v>
      </c>
      <c r="V3286" t="s">
        <v>6570</v>
      </c>
      <c r="W3286" t="s">
        <v>23</v>
      </c>
    </row>
    <row r="3287" spans="1:23" x14ac:dyDescent="0.4">
      <c r="A3287">
        <v>3286</v>
      </c>
      <c r="B3287">
        <v>1</v>
      </c>
      <c r="C3287">
        <v>2</v>
      </c>
      <c r="D3287">
        <v>1</v>
      </c>
      <c r="E3287">
        <v>1</v>
      </c>
      <c r="F3287">
        <v>0.27668204535340502</v>
      </c>
      <c r="G3287">
        <v>-9.4618213503269502</v>
      </c>
      <c r="H3287" t="s">
        <v>23</v>
      </c>
      <c r="I3287">
        <v>25.025674881920899</v>
      </c>
      <c r="J3287" t="s">
        <v>2502</v>
      </c>
      <c r="K3287" t="s">
        <v>25</v>
      </c>
      <c r="L3287" t="s">
        <v>14434</v>
      </c>
      <c r="M3287" t="s">
        <v>14435</v>
      </c>
      <c r="N3287" t="s">
        <v>14436</v>
      </c>
      <c r="O3287" t="s">
        <v>14437</v>
      </c>
      <c r="P3287">
        <v>-0.80000001200000004</v>
      </c>
      <c r="Q3287" t="s">
        <v>14438</v>
      </c>
      <c r="R3287" t="s">
        <v>14439</v>
      </c>
      <c r="S3287">
        <v>121430398</v>
      </c>
      <c r="T3287">
        <v>609.18139680000002</v>
      </c>
      <c r="U3287" t="s">
        <v>31</v>
      </c>
      <c r="V3287" t="s">
        <v>3148</v>
      </c>
      <c r="W3287" t="s">
        <v>23</v>
      </c>
    </row>
    <row r="3288" spans="1:23" x14ac:dyDescent="0.4">
      <c r="A3288">
        <v>3287</v>
      </c>
      <c r="B3288">
        <v>1</v>
      </c>
      <c r="C3288">
        <v>2</v>
      </c>
      <c r="D3288">
        <v>1</v>
      </c>
      <c r="E3288">
        <v>1</v>
      </c>
      <c r="F3288">
        <v>0.27668204535340502</v>
      </c>
      <c r="G3288">
        <v>-9.4618213503269502</v>
      </c>
      <c r="H3288">
        <v>0.999999999999999</v>
      </c>
      <c r="I3288">
        <v>25.025674881920899</v>
      </c>
      <c r="J3288" t="s">
        <v>2502</v>
      </c>
      <c r="K3288" t="s">
        <v>25</v>
      </c>
      <c r="L3288" t="s">
        <v>14434</v>
      </c>
      <c r="M3288" t="s">
        <v>14435</v>
      </c>
      <c r="N3288" t="s">
        <v>14436</v>
      </c>
      <c r="O3288" t="s">
        <v>14437</v>
      </c>
      <c r="P3288">
        <v>-0.80000001200000004</v>
      </c>
      <c r="Q3288" t="s">
        <v>14438</v>
      </c>
      <c r="R3288" t="s">
        <v>14439</v>
      </c>
      <c r="S3288">
        <v>121430398</v>
      </c>
      <c r="T3288">
        <v>609.18139680000002</v>
      </c>
      <c r="U3288" t="s">
        <v>31</v>
      </c>
      <c r="V3288" t="s">
        <v>14811</v>
      </c>
      <c r="W3288" t="s">
        <v>23</v>
      </c>
    </row>
    <row r="3289" spans="1:23" x14ac:dyDescent="0.4">
      <c r="A3289">
        <v>3288</v>
      </c>
      <c r="B3289">
        <v>1</v>
      </c>
      <c r="C3289">
        <v>1</v>
      </c>
      <c r="D3289">
        <v>1</v>
      </c>
      <c r="E3289">
        <v>1</v>
      </c>
      <c r="F3289">
        <v>0.27658705170507603</v>
      </c>
      <c r="G3289">
        <v>-21.515649484388199</v>
      </c>
      <c r="H3289">
        <v>0.999999999999999</v>
      </c>
      <c r="I3289">
        <v>38.921998034696699</v>
      </c>
      <c r="J3289" t="s">
        <v>1785</v>
      </c>
      <c r="K3289" t="s">
        <v>25</v>
      </c>
      <c r="L3289" t="s">
        <v>13679</v>
      </c>
      <c r="M3289" t="s">
        <v>13680</v>
      </c>
      <c r="N3289" t="s">
        <v>13681</v>
      </c>
      <c r="O3289" t="s">
        <v>13682</v>
      </c>
      <c r="P3289">
        <v>3.53111577</v>
      </c>
      <c r="Q3289">
        <v>441647</v>
      </c>
      <c r="R3289" t="s">
        <v>13683</v>
      </c>
      <c r="S3289">
        <v>3336550</v>
      </c>
      <c r="T3289">
        <v>255.0651853</v>
      </c>
      <c r="U3289" t="s">
        <v>31</v>
      </c>
      <c r="V3289" t="s">
        <v>14812</v>
      </c>
      <c r="W3289" t="s">
        <v>23</v>
      </c>
    </row>
    <row r="3290" spans="1:23" x14ac:dyDescent="0.4">
      <c r="A3290">
        <v>3289</v>
      </c>
      <c r="B3290">
        <v>1</v>
      </c>
      <c r="C3290">
        <v>1</v>
      </c>
      <c r="D3290">
        <v>1</v>
      </c>
      <c r="E3290">
        <v>1</v>
      </c>
      <c r="F3290">
        <v>0.27658705170507603</v>
      </c>
      <c r="G3290">
        <v>-21.515649484388199</v>
      </c>
      <c r="H3290" t="s">
        <v>23</v>
      </c>
      <c r="I3290">
        <v>38.921998034696699</v>
      </c>
      <c r="J3290" t="s">
        <v>1785</v>
      </c>
      <c r="K3290" t="s">
        <v>25</v>
      </c>
      <c r="L3290" t="s">
        <v>13679</v>
      </c>
      <c r="M3290" t="s">
        <v>13680</v>
      </c>
      <c r="N3290" t="s">
        <v>13681</v>
      </c>
      <c r="O3290" t="s">
        <v>13682</v>
      </c>
      <c r="P3290">
        <v>3.53111577</v>
      </c>
      <c r="Q3290">
        <v>441647</v>
      </c>
      <c r="R3290" t="s">
        <v>13683</v>
      </c>
      <c r="S3290">
        <v>3336550</v>
      </c>
      <c r="T3290">
        <v>255.0651853</v>
      </c>
      <c r="U3290" t="s">
        <v>31</v>
      </c>
      <c r="V3290" t="s">
        <v>7686</v>
      </c>
      <c r="W3290" t="s">
        <v>23</v>
      </c>
    </row>
    <row r="3291" spans="1:23" x14ac:dyDescent="0.4">
      <c r="A3291">
        <v>3290</v>
      </c>
      <c r="B3291">
        <v>1</v>
      </c>
      <c r="C3291">
        <v>2</v>
      </c>
      <c r="D3291">
        <v>1</v>
      </c>
      <c r="E3291">
        <v>2</v>
      </c>
      <c r="F3291">
        <v>0.27641991731903398</v>
      </c>
      <c r="G3291">
        <v>-19.870079685120398</v>
      </c>
      <c r="H3291">
        <v>2.5125628140703501E-2</v>
      </c>
      <c r="I3291">
        <v>23.685429439959702</v>
      </c>
      <c r="J3291" t="s">
        <v>2447</v>
      </c>
      <c r="K3291" t="s">
        <v>25</v>
      </c>
      <c r="L3291" t="s">
        <v>14813</v>
      </c>
      <c r="M3291" t="s">
        <v>14814</v>
      </c>
      <c r="N3291" t="s">
        <v>14815</v>
      </c>
      <c r="O3291" t="s">
        <v>14816</v>
      </c>
      <c r="P3291">
        <v>2.7000000499999999</v>
      </c>
      <c r="Q3291" t="s">
        <v>14817</v>
      </c>
      <c r="R3291" t="s">
        <v>14818</v>
      </c>
      <c r="S3291">
        <v>8610431070</v>
      </c>
      <c r="T3291">
        <v>771.48891879999996</v>
      </c>
      <c r="U3291" t="s">
        <v>31</v>
      </c>
      <c r="V3291" t="s">
        <v>14819</v>
      </c>
      <c r="W3291" t="s">
        <v>23</v>
      </c>
    </row>
    <row r="3292" spans="1:23" x14ac:dyDescent="0.4">
      <c r="A3292">
        <v>3291</v>
      </c>
      <c r="B3292">
        <v>1</v>
      </c>
      <c r="C3292">
        <v>1</v>
      </c>
      <c r="D3292">
        <v>1</v>
      </c>
      <c r="E3292">
        <v>1</v>
      </c>
      <c r="F3292">
        <v>0.27590457944333702</v>
      </c>
      <c r="G3292">
        <v>-16.5488766265454</v>
      </c>
      <c r="H3292">
        <v>0.999999999999999</v>
      </c>
      <c r="I3292">
        <v>35.688021457566499</v>
      </c>
      <c r="J3292" t="s">
        <v>7864</v>
      </c>
      <c r="K3292" t="s">
        <v>25</v>
      </c>
      <c r="L3292" t="s">
        <v>14820</v>
      </c>
      <c r="M3292" t="s">
        <v>14821</v>
      </c>
      <c r="N3292" t="s">
        <v>14822</v>
      </c>
      <c r="O3292" t="s">
        <v>14823</v>
      </c>
      <c r="P3292">
        <v>4.9000000999999997</v>
      </c>
      <c r="Q3292" t="s">
        <v>14824</v>
      </c>
      <c r="R3292" t="s">
        <v>14825</v>
      </c>
      <c r="S3292">
        <v>121430142</v>
      </c>
      <c r="T3292">
        <v>339.15879999999999</v>
      </c>
      <c r="U3292" t="s">
        <v>31</v>
      </c>
      <c r="V3292" t="s">
        <v>14826</v>
      </c>
      <c r="W3292" t="s">
        <v>23</v>
      </c>
    </row>
    <row r="3293" spans="1:23" x14ac:dyDescent="0.4">
      <c r="A3293">
        <v>3292</v>
      </c>
      <c r="B3293">
        <v>1</v>
      </c>
      <c r="C3293">
        <v>1</v>
      </c>
      <c r="D3293">
        <v>1</v>
      </c>
      <c r="E3293">
        <v>1</v>
      </c>
      <c r="F3293">
        <v>0.27590457944333702</v>
      </c>
      <c r="G3293">
        <v>-16.5488766265454</v>
      </c>
      <c r="H3293" t="s">
        <v>23</v>
      </c>
      <c r="I3293">
        <v>35.688021457566499</v>
      </c>
      <c r="J3293" t="s">
        <v>7864</v>
      </c>
      <c r="K3293" t="s">
        <v>25</v>
      </c>
      <c r="L3293" t="s">
        <v>14820</v>
      </c>
      <c r="M3293" t="s">
        <v>14821</v>
      </c>
      <c r="N3293" t="s">
        <v>14822</v>
      </c>
      <c r="O3293" t="s">
        <v>14823</v>
      </c>
      <c r="P3293">
        <v>4.9000000999999997</v>
      </c>
      <c r="Q3293" t="s">
        <v>14824</v>
      </c>
      <c r="R3293" t="s">
        <v>14825</v>
      </c>
      <c r="S3293">
        <v>121430142</v>
      </c>
      <c r="T3293">
        <v>339.15879999999999</v>
      </c>
      <c r="U3293" t="s">
        <v>31</v>
      </c>
      <c r="V3293" t="s">
        <v>7871</v>
      </c>
      <c r="W3293" t="s">
        <v>23</v>
      </c>
    </row>
    <row r="3294" spans="1:23" x14ac:dyDescent="0.4">
      <c r="A3294">
        <v>3293</v>
      </c>
      <c r="B3294">
        <v>1</v>
      </c>
      <c r="C3294">
        <v>1</v>
      </c>
      <c r="D3294">
        <v>1</v>
      </c>
      <c r="E3294">
        <v>1</v>
      </c>
      <c r="F3294">
        <v>0.27545859710059101</v>
      </c>
      <c r="G3294">
        <v>-10.4557979714127</v>
      </c>
      <c r="H3294">
        <v>0.999999999999999</v>
      </c>
      <c r="I3294">
        <v>27.0821171729947</v>
      </c>
      <c r="J3294" t="s">
        <v>1785</v>
      </c>
      <c r="K3294" t="s">
        <v>25</v>
      </c>
      <c r="L3294" t="s">
        <v>14161</v>
      </c>
      <c r="M3294" t="s">
        <v>14162</v>
      </c>
      <c r="N3294" t="s">
        <v>14163</v>
      </c>
      <c r="O3294" t="s">
        <v>14164</v>
      </c>
      <c r="P3294">
        <v>2.5</v>
      </c>
      <c r="Q3294" t="s">
        <v>14165</v>
      </c>
      <c r="R3294" t="s">
        <v>14166</v>
      </c>
      <c r="S3294">
        <v>121563518</v>
      </c>
      <c r="T3294">
        <v>255.06519</v>
      </c>
      <c r="U3294" t="s">
        <v>31</v>
      </c>
      <c r="V3294" t="s">
        <v>14827</v>
      </c>
      <c r="W3294" t="s">
        <v>23</v>
      </c>
    </row>
    <row r="3295" spans="1:23" x14ac:dyDescent="0.4">
      <c r="A3295">
        <v>3294</v>
      </c>
      <c r="B3295">
        <v>1</v>
      </c>
      <c r="C3295">
        <v>1</v>
      </c>
      <c r="D3295">
        <v>1</v>
      </c>
      <c r="E3295">
        <v>1</v>
      </c>
      <c r="F3295">
        <v>0.27545859710059101</v>
      </c>
      <c r="G3295">
        <v>-10.4557979714127</v>
      </c>
      <c r="H3295" t="s">
        <v>23</v>
      </c>
      <c r="I3295">
        <v>27.0821171729947</v>
      </c>
      <c r="J3295" t="s">
        <v>1785</v>
      </c>
      <c r="K3295" t="s">
        <v>25</v>
      </c>
      <c r="L3295" t="s">
        <v>14161</v>
      </c>
      <c r="M3295" t="s">
        <v>14162</v>
      </c>
      <c r="N3295" t="s">
        <v>14163</v>
      </c>
      <c r="O3295" t="s">
        <v>14164</v>
      </c>
      <c r="P3295">
        <v>2.5</v>
      </c>
      <c r="Q3295" t="s">
        <v>14165</v>
      </c>
      <c r="R3295" t="s">
        <v>14166</v>
      </c>
      <c r="S3295">
        <v>121563518</v>
      </c>
      <c r="T3295">
        <v>255.06519</v>
      </c>
      <c r="U3295" t="s">
        <v>31</v>
      </c>
      <c r="V3295" t="s">
        <v>6728</v>
      </c>
      <c r="W3295" t="s">
        <v>23</v>
      </c>
    </row>
    <row r="3296" spans="1:23" x14ac:dyDescent="0.4">
      <c r="A3296">
        <v>3295</v>
      </c>
      <c r="B3296">
        <v>1</v>
      </c>
      <c r="C3296">
        <v>1</v>
      </c>
      <c r="D3296">
        <v>1</v>
      </c>
      <c r="E3296">
        <v>1</v>
      </c>
      <c r="F3296">
        <v>0.27537031570107101</v>
      </c>
      <c r="G3296">
        <v>-18.332956619207501</v>
      </c>
      <c r="H3296" t="s">
        <v>23</v>
      </c>
      <c r="I3296">
        <v>23.813664527741601</v>
      </c>
      <c r="J3296" t="s">
        <v>2044</v>
      </c>
      <c r="K3296" t="s">
        <v>25</v>
      </c>
      <c r="L3296" t="s">
        <v>13916</v>
      </c>
      <c r="M3296" t="s">
        <v>13917</v>
      </c>
      <c r="N3296" t="s">
        <v>13918</v>
      </c>
      <c r="O3296" t="s">
        <v>13919</v>
      </c>
      <c r="P3296">
        <v>-0.89999997600000003</v>
      </c>
      <c r="Q3296" t="s">
        <v>13920</v>
      </c>
      <c r="R3296" t="s">
        <v>13921</v>
      </c>
      <c r="S3296">
        <v>20900214</v>
      </c>
      <c r="T3296">
        <v>579.17083209999998</v>
      </c>
      <c r="U3296" t="s">
        <v>31</v>
      </c>
      <c r="V3296" t="s">
        <v>7588</v>
      </c>
      <c r="W3296" t="s">
        <v>23</v>
      </c>
    </row>
    <row r="3297" spans="1:23" x14ac:dyDescent="0.4">
      <c r="A3297">
        <v>3296</v>
      </c>
      <c r="B3297">
        <v>1</v>
      </c>
      <c r="C3297">
        <v>1</v>
      </c>
      <c r="D3297">
        <v>1</v>
      </c>
      <c r="E3297">
        <v>1</v>
      </c>
      <c r="F3297">
        <v>0.27537031570107101</v>
      </c>
      <c r="G3297">
        <v>-18.332956619207501</v>
      </c>
      <c r="H3297">
        <v>0.999999999999999</v>
      </c>
      <c r="I3297">
        <v>23.813664527741601</v>
      </c>
      <c r="J3297" t="s">
        <v>2044</v>
      </c>
      <c r="K3297" t="s">
        <v>25</v>
      </c>
      <c r="L3297" t="s">
        <v>13916</v>
      </c>
      <c r="M3297" t="s">
        <v>13917</v>
      </c>
      <c r="N3297" t="s">
        <v>13918</v>
      </c>
      <c r="O3297" t="s">
        <v>13919</v>
      </c>
      <c r="P3297">
        <v>-0.89999997600000003</v>
      </c>
      <c r="Q3297" t="s">
        <v>13920</v>
      </c>
      <c r="R3297" t="s">
        <v>13921</v>
      </c>
      <c r="S3297">
        <v>20900214</v>
      </c>
      <c r="T3297">
        <v>579.17083209999998</v>
      </c>
      <c r="U3297" t="s">
        <v>31</v>
      </c>
      <c r="V3297" t="s">
        <v>14828</v>
      </c>
      <c r="W3297" t="s">
        <v>23</v>
      </c>
    </row>
    <row r="3298" spans="1:23" x14ac:dyDescent="0.4">
      <c r="A3298">
        <v>3297</v>
      </c>
      <c r="B3298">
        <v>1</v>
      </c>
      <c r="C3298">
        <v>1</v>
      </c>
      <c r="D3298">
        <v>1</v>
      </c>
      <c r="E3298">
        <v>1</v>
      </c>
      <c r="F3298">
        <v>0.275283825664704</v>
      </c>
      <c r="G3298">
        <v>-7.3779350349888704</v>
      </c>
      <c r="H3298">
        <v>0.99949748743718503</v>
      </c>
      <c r="I3298">
        <v>31.539503358698902</v>
      </c>
      <c r="J3298" t="s">
        <v>4591</v>
      </c>
      <c r="K3298" t="s">
        <v>25</v>
      </c>
      <c r="L3298" t="s">
        <v>6213</v>
      </c>
      <c r="M3298" t="s">
        <v>6214</v>
      </c>
      <c r="N3298" t="s">
        <v>6215</v>
      </c>
      <c r="O3298" t="s">
        <v>6216</v>
      </c>
      <c r="P3298">
        <v>3</v>
      </c>
      <c r="Q3298" t="s">
        <v>6217</v>
      </c>
      <c r="R3298" t="s">
        <v>6218</v>
      </c>
      <c r="S3298">
        <v>20900222</v>
      </c>
      <c r="T3298">
        <v>285.07574990000001</v>
      </c>
      <c r="U3298" t="s">
        <v>31</v>
      </c>
      <c r="V3298" t="s">
        <v>14829</v>
      </c>
      <c r="W3298" t="s">
        <v>23</v>
      </c>
    </row>
    <row r="3299" spans="1:23" x14ac:dyDescent="0.4">
      <c r="A3299">
        <v>3298</v>
      </c>
      <c r="B3299">
        <v>1</v>
      </c>
      <c r="C3299">
        <v>1</v>
      </c>
      <c r="D3299">
        <v>1</v>
      </c>
      <c r="E3299">
        <v>1</v>
      </c>
      <c r="F3299">
        <v>0.275283825664704</v>
      </c>
      <c r="G3299">
        <v>-7.3779350349888704</v>
      </c>
      <c r="H3299" t="s">
        <v>23</v>
      </c>
      <c r="I3299">
        <v>31.539503358698902</v>
      </c>
      <c r="J3299" t="s">
        <v>4591</v>
      </c>
      <c r="K3299" t="s">
        <v>25</v>
      </c>
      <c r="L3299" t="s">
        <v>6213</v>
      </c>
      <c r="M3299" t="s">
        <v>6214</v>
      </c>
      <c r="N3299" t="s">
        <v>6215</v>
      </c>
      <c r="O3299" t="s">
        <v>6216</v>
      </c>
      <c r="P3299">
        <v>3</v>
      </c>
      <c r="Q3299" t="s">
        <v>6217</v>
      </c>
      <c r="R3299" t="s">
        <v>6218</v>
      </c>
      <c r="S3299">
        <v>20900222</v>
      </c>
      <c r="T3299">
        <v>285.07574990000001</v>
      </c>
      <c r="U3299" t="s">
        <v>31</v>
      </c>
      <c r="V3299" t="s">
        <v>8020</v>
      </c>
      <c r="W3299" t="s">
        <v>23</v>
      </c>
    </row>
    <row r="3300" spans="1:23" x14ac:dyDescent="0.4">
      <c r="A3300">
        <v>3299</v>
      </c>
      <c r="B3300">
        <v>1</v>
      </c>
      <c r="C3300">
        <v>1</v>
      </c>
      <c r="D3300">
        <v>1</v>
      </c>
      <c r="E3300">
        <v>1</v>
      </c>
      <c r="F3300">
        <v>0.27512416856128002</v>
      </c>
      <c r="G3300">
        <v>-11.187269321860899</v>
      </c>
      <c r="H3300" t="s">
        <v>23</v>
      </c>
      <c r="I3300">
        <v>56.682370752122601</v>
      </c>
      <c r="J3300" t="s">
        <v>1785</v>
      </c>
      <c r="K3300" t="s">
        <v>25</v>
      </c>
      <c r="L3300" t="s">
        <v>14161</v>
      </c>
      <c r="M3300" t="s">
        <v>14162</v>
      </c>
      <c r="N3300" t="s">
        <v>14163</v>
      </c>
      <c r="O3300" t="s">
        <v>14164</v>
      </c>
      <c r="P3300">
        <v>2.5</v>
      </c>
      <c r="Q3300" t="s">
        <v>14165</v>
      </c>
      <c r="R3300" t="s">
        <v>14166</v>
      </c>
      <c r="S3300">
        <v>121563518</v>
      </c>
      <c r="T3300">
        <v>255.0651853</v>
      </c>
      <c r="U3300" t="s">
        <v>31</v>
      </c>
      <c r="V3300" t="s">
        <v>8861</v>
      </c>
      <c r="W3300" t="s">
        <v>23</v>
      </c>
    </row>
    <row r="3301" spans="1:23" x14ac:dyDescent="0.4">
      <c r="A3301">
        <v>3300</v>
      </c>
      <c r="B3301">
        <v>1</v>
      </c>
      <c r="C3301">
        <v>1</v>
      </c>
      <c r="D3301">
        <v>1</v>
      </c>
      <c r="E3301">
        <v>1</v>
      </c>
      <c r="F3301">
        <v>0.27512416856128002</v>
      </c>
      <c r="G3301">
        <v>-11.187269321860899</v>
      </c>
      <c r="H3301">
        <v>0.999999999999999</v>
      </c>
      <c r="I3301">
        <v>56.682370752122601</v>
      </c>
      <c r="J3301" t="s">
        <v>1785</v>
      </c>
      <c r="K3301" t="s">
        <v>25</v>
      </c>
      <c r="L3301" t="s">
        <v>14161</v>
      </c>
      <c r="M3301" t="s">
        <v>14162</v>
      </c>
      <c r="N3301" t="s">
        <v>14163</v>
      </c>
      <c r="O3301" t="s">
        <v>14164</v>
      </c>
      <c r="P3301">
        <v>2.5</v>
      </c>
      <c r="Q3301" t="s">
        <v>14165</v>
      </c>
      <c r="R3301" t="s">
        <v>14166</v>
      </c>
      <c r="S3301">
        <v>121563518</v>
      </c>
      <c r="T3301">
        <v>255.0651853</v>
      </c>
      <c r="U3301" t="s">
        <v>31</v>
      </c>
      <c r="V3301" t="s">
        <v>14830</v>
      </c>
      <c r="W3301" t="s">
        <v>23</v>
      </c>
    </row>
    <row r="3302" spans="1:23" x14ac:dyDescent="0.4">
      <c r="A3302">
        <v>3301</v>
      </c>
      <c r="B3302">
        <v>1</v>
      </c>
      <c r="C3302">
        <v>1</v>
      </c>
      <c r="D3302">
        <v>1</v>
      </c>
      <c r="E3302">
        <v>1</v>
      </c>
      <c r="F3302">
        <v>0.275027191795648</v>
      </c>
      <c r="G3302">
        <v>-10.017764984706901</v>
      </c>
      <c r="H3302">
        <v>0.999999999999999</v>
      </c>
      <c r="I3302">
        <v>55.719851822571499</v>
      </c>
      <c r="J3302" t="s">
        <v>1074</v>
      </c>
      <c r="K3302" t="s">
        <v>25</v>
      </c>
      <c r="L3302" t="s">
        <v>1075</v>
      </c>
      <c r="M3302" t="s">
        <v>1076</v>
      </c>
      <c r="N3302" t="s">
        <v>1077</v>
      </c>
      <c r="O3302" t="s">
        <v>1078</v>
      </c>
      <c r="P3302">
        <v>-1.2999999499999999</v>
      </c>
      <c r="Q3302" t="s">
        <v>1079</v>
      </c>
      <c r="R3302" t="s">
        <v>1080</v>
      </c>
      <c r="S3302">
        <v>255781246</v>
      </c>
      <c r="T3302">
        <v>611.16066130000002</v>
      </c>
      <c r="U3302" t="s">
        <v>31</v>
      </c>
      <c r="V3302" t="s">
        <v>14831</v>
      </c>
      <c r="W3302" t="s">
        <v>23</v>
      </c>
    </row>
    <row r="3303" spans="1:23" x14ac:dyDescent="0.4">
      <c r="A3303">
        <v>3302</v>
      </c>
      <c r="B3303">
        <v>1</v>
      </c>
      <c r="C3303">
        <v>1</v>
      </c>
      <c r="D3303">
        <v>1</v>
      </c>
      <c r="E3303">
        <v>1</v>
      </c>
      <c r="F3303">
        <v>0.275027191795648</v>
      </c>
      <c r="G3303">
        <v>-10.017764984706901</v>
      </c>
      <c r="H3303" t="s">
        <v>23</v>
      </c>
      <c r="I3303">
        <v>55.719851822571499</v>
      </c>
      <c r="J3303" t="s">
        <v>1074</v>
      </c>
      <c r="K3303" t="s">
        <v>25</v>
      </c>
      <c r="L3303" t="s">
        <v>1075</v>
      </c>
      <c r="M3303" t="s">
        <v>1076</v>
      </c>
      <c r="N3303" t="s">
        <v>1077</v>
      </c>
      <c r="O3303" t="s">
        <v>1078</v>
      </c>
      <c r="P3303">
        <v>-1.2999999499999999</v>
      </c>
      <c r="Q3303" t="s">
        <v>1079</v>
      </c>
      <c r="R3303" t="s">
        <v>1080</v>
      </c>
      <c r="S3303">
        <v>255781246</v>
      </c>
      <c r="T3303">
        <v>611.16066130000002</v>
      </c>
      <c r="U3303" t="s">
        <v>31</v>
      </c>
      <c r="V3303" t="s">
        <v>4694</v>
      </c>
      <c r="W3303" t="s">
        <v>23</v>
      </c>
    </row>
    <row r="3304" spans="1:23" x14ac:dyDescent="0.4">
      <c r="A3304">
        <v>3303</v>
      </c>
      <c r="B3304">
        <v>1</v>
      </c>
      <c r="C3304">
        <v>1</v>
      </c>
      <c r="D3304">
        <v>1</v>
      </c>
      <c r="E3304">
        <v>1</v>
      </c>
      <c r="F3304">
        <v>0.27492306823964002</v>
      </c>
      <c r="G3304">
        <v>-292.99053269998802</v>
      </c>
      <c r="H3304">
        <v>0.999999999999999</v>
      </c>
      <c r="I3304">
        <v>128.07367401878301</v>
      </c>
      <c r="J3304" t="s">
        <v>5655</v>
      </c>
      <c r="K3304" t="s">
        <v>25</v>
      </c>
      <c r="L3304" t="s">
        <v>5656</v>
      </c>
      <c r="M3304" t="s">
        <v>5657</v>
      </c>
      <c r="N3304" t="s">
        <v>28</v>
      </c>
      <c r="O3304" t="s">
        <v>5658</v>
      </c>
      <c r="P3304">
        <v>-5.4000000999999997</v>
      </c>
      <c r="Q3304">
        <v>91746300</v>
      </c>
      <c r="R3304" t="s">
        <v>5659</v>
      </c>
      <c r="S3304">
        <v>34</v>
      </c>
      <c r="T3304">
        <v>271.06009990000001</v>
      </c>
      <c r="U3304" t="s">
        <v>31</v>
      </c>
      <c r="V3304" t="s">
        <v>14832</v>
      </c>
      <c r="W3304" t="s">
        <v>23</v>
      </c>
    </row>
    <row r="3305" spans="1:23" x14ac:dyDescent="0.4">
      <c r="A3305">
        <v>3304</v>
      </c>
      <c r="B3305">
        <v>1</v>
      </c>
      <c r="C3305">
        <v>1</v>
      </c>
      <c r="D3305">
        <v>1</v>
      </c>
      <c r="E3305">
        <v>1</v>
      </c>
      <c r="F3305">
        <v>0.27492306823964002</v>
      </c>
      <c r="G3305">
        <v>-292.99053269998802</v>
      </c>
      <c r="H3305" t="s">
        <v>23</v>
      </c>
      <c r="I3305">
        <v>128.07367401878301</v>
      </c>
      <c r="J3305" t="s">
        <v>5655</v>
      </c>
      <c r="K3305" t="s">
        <v>25</v>
      </c>
      <c r="L3305" t="s">
        <v>5656</v>
      </c>
      <c r="M3305" t="s">
        <v>5657</v>
      </c>
      <c r="N3305" t="s">
        <v>28</v>
      </c>
      <c r="O3305" t="s">
        <v>5658</v>
      </c>
      <c r="P3305">
        <v>-5.4000000999999997</v>
      </c>
      <c r="Q3305">
        <v>91746300</v>
      </c>
      <c r="R3305" t="s">
        <v>5659</v>
      </c>
      <c r="S3305">
        <v>34</v>
      </c>
      <c r="T3305">
        <v>271.06009990000001</v>
      </c>
      <c r="U3305" t="s">
        <v>31</v>
      </c>
      <c r="V3305" t="s">
        <v>5660</v>
      </c>
      <c r="W3305" t="s">
        <v>23</v>
      </c>
    </row>
    <row r="3306" spans="1:23" x14ac:dyDescent="0.4">
      <c r="A3306">
        <v>3305</v>
      </c>
      <c r="B3306">
        <v>1</v>
      </c>
      <c r="C3306">
        <v>1</v>
      </c>
      <c r="D3306">
        <v>1</v>
      </c>
      <c r="E3306">
        <v>1</v>
      </c>
      <c r="F3306">
        <v>0.27491634516723701</v>
      </c>
      <c r="G3306">
        <v>-723.49333149195695</v>
      </c>
      <c r="H3306" t="s">
        <v>23</v>
      </c>
      <c r="I3306">
        <v>75.831909217943704</v>
      </c>
      <c r="J3306" t="s">
        <v>6852</v>
      </c>
      <c r="K3306" t="s">
        <v>25</v>
      </c>
      <c r="L3306" t="s">
        <v>6853</v>
      </c>
      <c r="M3306" t="s">
        <v>6854</v>
      </c>
      <c r="N3306" t="s">
        <v>6855</v>
      </c>
      <c r="O3306" t="s">
        <v>6856</v>
      </c>
      <c r="P3306">
        <v>0.20000000300000001</v>
      </c>
      <c r="Q3306">
        <v>213026</v>
      </c>
      <c r="R3306" t="s">
        <v>6857</v>
      </c>
      <c r="S3306">
        <v>70</v>
      </c>
      <c r="T3306">
        <v>507.11331719999998</v>
      </c>
      <c r="U3306" t="s">
        <v>31</v>
      </c>
      <c r="V3306" t="s">
        <v>6858</v>
      </c>
      <c r="W3306" t="s">
        <v>23</v>
      </c>
    </row>
    <row r="3307" spans="1:23" x14ac:dyDescent="0.4">
      <c r="A3307">
        <v>3306</v>
      </c>
      <c r="B3307">
        <v>1</v>
      </c>
      <c r="C3307">
        <v>1</v>
      </c>
      <c r="D3307">
        <v>1</v>
      </c>
      <c r="E3307">
        <v>1</v>
      </c>
      <c r="F3307">
        <v>0.27491634516723701</v>
      </c>
      <c r="G3307">
        <v>-723.49333149195695</v>
      </c>
      <c r="H3307">
        <v>0.999999999999999</v>
      </c>
      <c r="I3307">
        <v>75.831909217943704</v>
      </c>
      <c r="J3307" t="s">
        <v>6852</v>
      </c>
      <c r="K3307" t="s">
        <v>25</v>
      </c>
      <c r="L3307" t="s">
        <v>6853</v>
      </c>
      <c r="M3307" t="s">
        <v>6854</v>
      </c>
      <c r="N3307" t="s">
        <v>6855</v>
      </c>
      <c r="O3307" t="s">
        <v>6856</v>
      </c>
      <c r="P3307">
        <v>0.20000000300000001</v>
      </c>
      <c r="Q3307">
        <v>213026</v>
      </c>
      <c r="R3307" t="s">
        <v>6857</v>
      </c>
      <c r="S3307">
        <v>70</v>
      </c>
      <c r="T3307">
        <v>507.11331719999998</v>
      </c>
      <c r="U3307" t="s">
        <v>31</v>
      </c>
      <c r="V3307" t="s">
        <v>14833</v>
      </c>
      <c r="W3307" t="s">
        <v>23</v>
      </c>
    </row>
    <row r="3308" spans="1:23" x14ac:dyDescent="0.4">
      <c r="A3308">
        <v>3307</v>
      </c>
      <c r="B3308">
        <v>1</v>
      </c>
      <c r="C3308">
        <v>1</v>
      </c>
      <c r="D3308">
        <v>1</v>
      </c>
      <c r="E3308">
        <v>1</v>
      </c>
      <c r="F3308">
        <v>0.27487937697345299</v>
      </c>
      <c r="G3308">
        <v>-30.341055663871501</v>
      </c>
      <c r="H3308">
        <v>0.999999999999999</v>
      </c>
      <c r="I3308">
        <v>17.20367136782</v>
      </c>
      <c r="J3308" t="s">
        <v>3030</v>
      </c>
      <c r="K3308" t="s">
        <v>25</v>
      </c>
      <c r="L3308" t="s">
        <v>6563</v>
      </c>
      <c r="M3308" t="s">
        <v>6564</v>
      </c>
      <c r="N3308" t="s">
        <v>6565</v>
      </c>
      <c r="O3308" t="s">
        <v>6566</v>
      </c>
      <c r="P3308">
        <v>-0.80000001200000004</v>
      </c>
      <c r="Q3308" t="s">
        <v>6567</v>
      </c>
      <c r="R3308" t="s">
        <v>6568</v>
      </c>
      <c r="S3308">
        <v>3178514</v>
      </c>
      <c r="T3308">
        <v>625.17600000000004</v>
      </c>
      <c r="U3308" t="s">
        <v>31</v>
      </c>
      <c r="V3308" t="s">
        <v>14834</v>
      </c>
      <c r="W3308" t="s">
        <v>23</v>
      </c>
    </row>
    <row r="3309" spans="1:23" x14ac:dyDescent="0.4">
      <c r="A3309">
        <v>3308</v>
      </c>
      <c r="B3309">
        <v>1</v>
      </c>
      <c r="C3309">
        <v>1</v>
      </c>
      <c r="D3309">
        <v>1</v>
      </c>
      <c r="E3309">
        <v>1</v>
      </c>
      <c r="F3309">
        <v>0.27487937697345299</v>
      </c>
      <c r="G3309">
        <v>-30.341055663871501</v>
      </c>
      <c r="H3309" t="s">
        <v>23</v>
      </c>
      <c r="I3309">
        <v>17.20367136782</v>
      </c>
      <c r="J3309" t="s">
        <v>3030</v>
      </c>
      <c r="K3309" t="s">
        <v>25</v>
      </c>
      <c r="L3309" t="s">
        <v>6563</v>
      </c>
      <c r="M3309" t="s">
        <v>6564</v>
      </c>
      <c r="N3309" t="s">
        <v>6565</v>
      </c>
      <c r="O3309" t="s">
        <v>6566</v>
      </c>
      <c r="P3309">
        <v>-0.80000001200000004</v>
      </c>
      <c r="Q3309" t="s">
        <v>6567</v>
      </c>
      <c r="R3309" t="s">
        <v>6568</v>
      </c>
      <c r="S3309">
        <v>3178514</v>
      </c>
      <c r="T3309">
        <v>625.17600000000004</v>
      </c>
      <c r="U3309" t="s">
        <v>31</v>
      </c>
      <c r="V3309" t="s">
        <v>4437</v>
      </c>
      <c r="W3309" t="s">
        <v>23</v>
      </c>
    </row>
    <row r="3310" spans="1:23" x14ac:dyDescent="0.4">
      <c r="A3310">
        <v>3309</v>
      </c>
      <c r="B3310">
        <v>1</v>
      </c>
      <c r="C3310">
        <v>1</v>
      </c>
      <c r="D3310">
        <v>1</v>
      </c>
      <c r="E3310">
        <v>1</v>
      </c>
      <c r="F3310">
        <v>0.27484557411860699</v>
      </c>
      <c r="G3310">
        <v>-4.5737464490839201</v>
      </c>
      <c r="H3310" t="s">
        <v>23</v>
      </c>
      <c r="I3310">
        <v>53.226919187377099</v>
      </c>
      <c r="J3310" t="s">
        <v>4881</v>
      </c>
      <c r="K3310" t="s">
        <v>25</v>
      </c>
      <c r="L3310" t="s">
        <v>14657</v>
      </c>
      <c r="M3310" t="s">
        <v>14658</v>
      </c>
      <c r="N3310" t="s">
        <v>14659</v>
      </c>
      <c r="O3310" t="s">
        <v>14660</v>
      </c>
      <c r="P3310">
        <v>1.77671146</v>
      </c>
      <c r="Q3310" t="s">
        <v>14661</v>
      </c>
      <c r="R3310" t="s">
        <v>14662</v>
      </c>
      <c r="S3310">
        <v>88074622</v>
      </c>
      <c r="T3310">
        <v>317.0655792</v>
      </c>
      <c r="U3310" t="s">
        <v>31</v>
      </c>
      <c r="V3310" t="s">
        <v>6817</v>
      </c>
      <c r="W3310" t="s">
        <v>23</v>
      </c>
    </row>
    <row r="3311" spans="1:23" x14ac:dyDescent="0.4">
      <c r="A3311">
        <v>3310</v>
      </c>
      <c r="B3311">
        <v>1</v>
      </c>
      <c r="C3311">
        <v>1</v>
      </c>
      <c r="D3311">
        <v>1</v>
      </c>
      <c r="E3311">
        <v>1</v>
      </c>
      <c r="F3311">
        <v>0.27484557411860699</v>
      </c>
      <c r="G3311">
        <v>-4.5737464490839201</v>
      </c>
      <c r="H3311">
        <v>0.999999999999999</v>
      </c>
      <c r="I3311">
        <v>53.226919187377099</v>
      </c>
      <c r="J3311" t="s">
        <v>4881</v>
      </c>
      <c r="K3311" t="s">
        <v>25</v>
      </c>
      <c r="L3311" t="s">
        <v>14657</v>
      </c>
      <c r="M3311" t="s">
        <v>14658</v>
      </c>
      <c r="N3311" t="s">
        <v>14659</v>
      </c>
      <c r="O3311" t="s">
        <v>14660</v>
      </c>
      <c r="P3311">
        <v>1.77671146</v>
      </c>
      <c r="Q3311" t="s">
        <v>14661</v>
      </c>
      <c r="R3311" t="s">
        <v>14662</v>
      </c>
      <c r="S3311">
        <v>88074622</v>
      </c>
      <c r="T3311">
        <v>317.0655792</v>
      </c>
      <c r="U3311" t="s">
        <v>31</v>
      </c>
      <c r="V3311" t="s">
        <v>14835</v>
      </c>
      <c r="W3311" t="s">
        <v>23</v>
      </c>
    </row>
    <row r="3312" spans="1:23" x14ac:dyDescent="0.4">
      <c r="A3312">
        <v>3311</v>
      </c>
      <c r="B3312">
        <v>1</v>
      </c>
      <c r="C3312">
        <v>1</v>
      </c>
      <c r="D3312">
        <v>1</v>
      </c>
      <c r="E3312">
        <v>1</v>
      </c>
      <c r="F3312">
        <v>0.274533628798449</v>
      </c>
      <c r="G3312">
        <v>-8.6801035722910207</v>
      </c>
      <c r="H3312" t="s">
        <v>23</v>
      </c>
      <c r="I3312">
        <v>71.351918325337493</v>
      </c>
      <c r="J3312" t="s">
        <v>1437</v>
      </c>
      <c r="K3312" t="s">
        <v>25</v>
      </c>
      <c r="L3312" t="s">
        <v>14286</v>
      </c>
      <c r="M3312" t="s">
        <v>14287</v>
      </c>
      <c r="N3312" t="s">
        <v>14288</v>
      </c>
      <c r="O3312" t="s">
        <v>14289</v>
      </c>
      <c r="P3312">
        <v>0.20000000300000001</v>
      </c>
      <c r="Q3312" t="s">
        <v>14290</v>
      </c>
      <c r="R3312" t="s">
        <v>14291</v>
      </c>
      <c r="S3312">
        <v>121563518</v>
      </c>
      <c r="T3312">
        <v>433.113</v>
      </c>
      <c r="U3312" t="s">
        <v>31</v>
      </c>
      <c r="V3312" t="s">
        <v>8846</v>
      </c>
      <c r="W3312" t="s">
        <v>23</v>
      </c>
    </row>
    <row r="3313" spans="1:23" x14ac:dyDescent="0.4">
      <c r="A3313">
        <v>3312</v>
      </c>
      <c r="B3313">
        <v>1</v>
      </c>
      <c r="C3313">
        <v>1</v>
      </c>
      <c r="D3313">
        <v>1</v>
      </c>
      <c r="E3313">
        <v>1</v>
      </c>
      <c r="F3313">
        <v>0.274533628798449</v>
      </c>
      <c r="G3313">
        <v>-8.6801035722910207</v>
      </c>
      <c r="H3313">
        <v>0.999999999999999</v>
      </c>
      <c r="I3313">
        <v>71.351918325337493</v>
      </c>
      <c r="J3313" t="s">
        <v>1437</v>
      </c>
      <c r="K3313" t="s">
        <v>25</v>
      </c>
      <c r="L3313" t="s">
        <v>14286</v>
      </c>
      <c r="M3313" t="s">
        <v>14287</v>
      </c>
      <c r="N3313" t="s">
        <v>14288</v>
      </c>
      <c r="O3313" t="s">
        <v>14289</v>
      </c>
      <c r="P3313">
        <v>0.20000000300000001</v>
      </c>
      <c r="Q3313" t="s">
        <v>14290</v>
      </c>
      <c r="R3313" t="s">
        <v>14291</v>
      </c>
      <c r="S3313">
        <v>121563518</v>
      </c>
      <c r="T3313">
        <v>433.113</v>
      </c>
      <c r="U3313" t="s">
        <v>31</v>
      </c>
      <c r="V3313" t="s">
        <v>14836</v>
      </c>
      <c r="W3313" t="s">
        <v>23</v>
      </c>
    </row>
    <row r="3314" spans="1:23" x14ac:dyDescent="0.4">
      <c r="A3314">
        <v>3313</v>
      </c>
      <c r="B3314">
        <v>1</v>
      </c>
      <c r="C3314">
        <v>1</v>
      </c>
      <c r="D3314">
        <v>1</v>
      </c>
      <c r="E3314">
        <v>1</v>
      </c>
      <c r="F3314">
        <v>0.27450601508808098</v>
      </c>
      <c r="G3314">
        <v>-12.491624997504699</v>
      </c>
      <c r="H3314">
        <v>0.999999999999999</v>
      </c>
      <c r="I3314">
        <v>48.322541609877298</v>
      </c>
      <c r="J3314" t="s">
        <v>7373</v>
      </c>
      <c r="K3314" t="s">
        <v>25</v>
      </c>
      <c r="L3314" t="s">
        <v>14702</v>
      </c>
      <c r="M3314" t="s">
        <v>14703</v>
      </c>
      <c r="N3314" t="s">
        <v>14704</v>
      </c>
      <c r="O3314" t="s">
        <v>14705</v>
      </c>
      <c r="P3314">
        <v>2.5999998999999998</v>
      </c>
      <c r="Q3314">
        <v>5281811</v>
      </c>
      <c r="R3314" t="s">
        <v>14706</v>
      </c>
      <c r="S3314">
        <v>87597438</v>
      </c>
      <c r="T3314">
        <v>301.07066459999999</v>
      </c>
      <c r="U3314" t="s">
        <v>31</v>
      </c>
      <c r="V3314" t="s">
        <v>14837</v>
      </c>
      <c r="W3314" t="s">
        <v>23</v>
      </c>
    </row>
    <row r="3315" spans="1:23" x14ac:dyDescent="0.4">
      <c r="A3315">
        <v>3314</v>
      </c>
      <c r="B3315">
        <v>1</v>
      </c>
      <c r="C3315">
        <v>1</v>
      </c>
      <c r="D3315">
        <v>1</v>
      </c>
      <c r="E3315">
        <v>1</v>
      </c>
      <c r="F3315">
        <v>0.27450601508808098</v>
      </c>
      <c r="G3315">
        <v>-12.491624997504699</v>
      </c>
      <c r="H3315" t="s">
        <v>23</v>
      </c>
      <c r="I3315">
        <v>48.322541609877298</v>
      </c>
      <c r="J3315" t="s">
        <v>7373</v>
      </c>
      <c r="K3315" t="s">
        <v>25</v>
      </c>
      <c r="L3315" t="s">
        <v>14702</v>
      </c>
      <c r="M3315" t="s">
        <v>14703</v>
      </c>
      <c r="N3315" t="s">
        <v>14704</v>
      </c>
      <c r="O3315" t="s">
        <v>14705</v>
      </c>
      <c r="P3315">
        <v>2.5999998999999998</v>
      </c>
      <c r="Q3315">
        <v>5281811</v>
      </c>
      <c r="R3315" t="s">
        <v>14706</v>
      </c>
      <c r="S3315">
        <v>87597438</v>
      </c>
      <c r="T3315">
        <v>301.07066459999999</v>
      </c>
      <c r="U3315" t="s">
        <v>31</v>
      </c>
      <c r="V3315" t="s">
        <v>10774</v>
      </c>
      <c r="W3315" t="s">
        <v>23</v>
      </c>
    </row>
    <row r="3316" spans="1:23" x14ac:dyDescent="0.4">
      <c r="A3316">
        <v>3315</v>
      </c>
      <c r="B3316">
        <v>1</v>
      </c>
      <c r="C3316">
        <v>1</v>
      </c>
      <c r="D3316">
        <v>1</v>
      </c>
      <c r="E3316">
        <v>1</v>
      </c>
      <c r="F3316">
        <v>0.27427673708408201</v>
      </c>
      <c r="G3316">
        <v>-11.940562839304</v>
      </c>
      <c r="H3316">
        <v>0.999999999999999</v>
      </c>
      <c r="I3316">
        <v>35.934899648141801</v>
      </c>
      <c r="J3316" t="s">
        <v>2364</v>
      </c>
      <c r="K3316" t="s">
        <v>25</v>
      </c>
      <c r="L3316" t="s">
        <v>2365</v>
      </c>
      <c r="M3316" t="s">
        <v>2366</v>
      </c>
      <c r="N3316" t="s">
        <v>2367</v>
      </c>
      <c r="O3316" t="s">
        <v>2368</v>
      </c>
      <c r="P3316">
        <v>2.2349462500000001</v>
      </c>
      <c r="Q3316" t="s">
        <v>2369</v>
      </c>
      <c r="R3316" t="s">
        <v>2370</v>
      </c>
      <c r="S3316">
        <v>255781758</v>
      </c>
      <c r="T3316">
        <v>271.06009990000001</v>
      </c>
      <c r="U3316" t="s">
        <v>31</v>
      </c>
      <c r="V3316" t="s">
        <v>14838</v>
      </c>
      <c r="W3316" t="s">
        <v>23</v>
      </c>
    </row>
    <row r="3317" spans="1:23" x14ac:dyDescent="0.4">
      <c r="A3317">
        <v>3316</v>
      </c>
      <c r="B3317">
        <v>1</v>
      </c>
      <c r="C3317">
        <v>1</v>
      </c>
      <c r="D3317">
        <v>1</v>
      </c>
      <c r="E3317">
        <v>1</v>
      </c>
      <c r="F3317">
        <v>0.27427673708408201</v>
      </c>
      <c r="G3317">
        <v>-11.940562839304</v>
      </c>
      <c r="H3317" t="s">
        <v>23</v>
      </c>
      <c r="I3317">
        <v>35.934899648141801</v>
      </c>
      <c r="J3317" t="s">
        <v>2364</v>
      </c>
      <c r="K3317" t="s">
        <v>25</v>
      </c>
      <c r="L3317" t="s">
        <v>2365</v>
      </c>
      <c r="M3317" t="s">
        <v>2366</v>
      </c>
      <c r="N3317" t="s">
        <v>2367</v>
      </c>
      <c r="O3317" t="s">
        <v>2368</v>
      </c>
      <c r="P3317">
        <v>2.2349462500000001</v>
      </c>
      <c r="Q3317" t="s">
        <v>2369</v>
      </c>
      <c r="R3317" t="s">
        <v>2370</v>
      </c>
      <c r="S3317">
        <v>255781758</v>
      </c>
      <c r="T3317">
        <v>271.06009990000001</v>
      </c>
      <c r="U3317" t="s">
        <v>31</v>
      </c>
      <c r="V3317" t="s">
        <v>4847</v>
      </c>
      <c r="W3317" t="s">
        <v>23</v>
      </c>
    </row>
    <row r="3318" spans="1:23" x14ac:dyDescent="0.4">
      <c r="A3318">
        <v>3317</v>
      </c>
      <c r="B3318">
        <v>1</v>
      </c>
      <c r="C3318">
        <v>2</v>
      </c>
      <c r="D3318">
        <v>1</v>
      </c>
      <c r="E3318">
        <v>4</v>
      </c>
      <c r="F3318">
        <v>0.27395206970421498</v>
      </c>
      <c r="G3318">
        <v>-16.975263717230199</v>
      </c>
      <c r="H3318">
        <v>0.73969849246231101</v>
      </c>
      <c r="I3318">
        <v>28.546299323921801</v>
      </c>
      <c r="J3318" t="s">
        <v>2318</v>
      </c>
      <c r="K3318" t="s">
        <v>25</v>
      </c>
      <c r="L3318" t="s">
        <v>4580</v>
      </c>
      <c r="M3318" t="s">
        <v>4581</v>
      </c>
      <c r="N3318" t="s">
        <v>4582</v>
      </c>
      <c r="O3318" t="s">
        <v>4583</v>
      </c>
      <c r="P3318">
        <v>0</v>
      </c>
      <c r="Q3318" t="s">
        <v>4584</v>
      </c>
      <c r="R3318" t="s">
        <v>4585</v>
      </c>
      <c r="S3318">
        <v>71098742</v>
      </c>
      <c r="T3318">
        <v>481.09800000000001</v>
      </c>
      <c r="U3318" t="s">
        <v>31</v>
      </c>
      <c r="V3318" t="s">
        <v>14839</v>
      </c>
      <c r="W3318" t="s">
        <v>23</v>
      </c>
    </row>
    <row r="3319" spans="1:23" x14ac:dyDescent="0.4">
      <c r="A3319">
        <v>3318</v>
      </c>
      <c r="B3319">
        <v>1</v>
      </c>
      <c r="C3319">
        <v>1</v>
      </c>
      <c r="D3319">
        <v>1</v>
      </c>
      <c r="E3319">
        <v>1</v>
      </c>
      <c r="F3319">
        <v>0.27362380755974403</v>
      </c>
      <c r="G3319">
        <v>-12.211719314352599</v>
      </c>
      <c r="H3319">
        <v>0.999999999999999</v>
      </c>
      <c r="I3319">
        <v>14.443305128177901</v>
      </c>
      <c r="J3319" t="s">
        <v>3002</v>
      </c>
      <c r="K3319" t="s">
        <v>25</v>
      </c>
      <c r="L3319" t="s">
        <v>4614</v>
      </c>
      <c r="M3319" t="s">
        <v>4615</v>
      </c>
      <c r="N3319" t="s">
        <v>4616</v>
      </c>
      <c r="O3319" t="s">
        <v>4617</v>
      </c>
      <c r="P3319">
        <v>-1.39999998</v>
      </c>
      <c r="Q3319" t="s">
        <v>4618</v>
      </c>
      <c r="R3319" t="s">
        <v>4619</v>
      </c>
      <c r="S3319">
        <v>20637822</v>
      </c>
      <c r="T3319">
        <v>627.155576</v>
      </c>
      <c r="U3319" t="s">
        <v>31</v>
      </c>
      <c r="V3319" t="s">
        <v>14840</v>
      </c>
      <c r="W3319" t="s">
        <v>23</v>
      </c>
    </row>
    <row r="3320" spans="1:23" x14ac:dyDescent="0.4">
      <c r="A3320">
        <v>3319</v>
      </c>
      <c r="B3320">
        <v>1</v>
      </c>
      <c r="C3320">
        <v>1</v>
      </c>
      <c r="D3320">
        <v>1</v>
      </c>
      <c r="E3320">
        <v>1</v>
      </c>
      <c r="F3320">
        <v>0.27362380755974403</v>
      </c>
      <c r="G3320">
        <v>-12.211719314352599</v>
      </c>
      <c r="H3320" t="s">
        <v>23</v>
      </c>
      <c r="I3320">
        <v>14.443305128177901</v>
      </c>
      <c r="J3320" t="s">
        <v>3002</v>
      </c>
      <c r="K3320" t="s">
        <v>25</v>
      </c>
      <c r="L3320" t="s">
        <v>4614</v>
      </c>
      <c r="M3320" t="s">
        <v>4615</v>
      </c>
      <c r="N3320" t="s">
        <v>4616</v>
      </c>
      <c r="O3320" t="s">
        <v>4617</v>
      </c>
      <c r="P3320">
        <v>-1.39999998</v>
      </c>
      <c r="Q3320" t="s">
        <v>4618</v>
      </c>
      <c r="R3320" t="s">
        <v>4619</v>
      </c>
      <c r="S3320">
        <v>20637822</v>
      </c>
      <c r="T3320">
        <v>627.155576</v>
      </c>
      <c r="U3320" t="s">
        <v>31</v>
      </c>
      <c r="V3320" t="s">
        <v>3009</v>
      </c>
      <c r="W3320" t="s">
        <v>23</v>
      </c>
    </row>
    <row r="3321" spans="1:23" x14ac:dyDescent="0.4">
      <c r="A3321">
        <v>3320</v>
      </c>
      <c r="B3321">
        <v>1</v>
      </c>
      <c r="C3321">
        <v>1</v>
      </c>
      <c r="D3321">
        <v>1</v>
      </c>
      <c r="E3321">
        <v>1</v>
      </c>
      <c r="F3321">
        <v>0.27327140104291398</v>
      </c>
      <c r="G3321">
        <v>-9.3803675511779492</v>
      </c>
      <c r="H3321" t="s">
        <v>23</v>
      </c>
      <c r="I3321">
        <v>25.262638468238301</v>
      </c>
      <c r="J3321" t="s">
        <v>1017</v>
      </c>
      <c r="K3321" t="s">
        <v>25</v>
      </c>
      <c r="L3321" t="s">
        <v>2220</v>
      </c>
      <c r="M3321" t="s">
        <v>2221</v>
      </c>
      <c r="N3321" t="s">
        <v>2222</v>
      </c>
      <c r="O3321" t="s">
        <v>2223</v>
      </c>
      <c r="P3321">
        <v>0.69999998799999996</v>
      </c>
      <c r="Q3321" t="s">
        <v>2224</v>
      </c>
      <c r="R3321" t="s">
        <v>2225</v>
      </c>
      <c r="S3321">
        <v>34380376446</v>
      </c>
      <c r="T3321">
        <v>449.10783789999999</v>
      </c>
      <c r="U3321" t="s">
        <v>31</v>
      </c>
      <c r="V3321" t="s">
        <v>6711</v>
      </c>
      <c r="W3321" t="s">
        <v>23</v>
      </c>
    </row>
    <row r="3322" spans="1:23" x14ac:dyDescent="0.4">
      <c r="A3322">
        <v>3321</v>
      </c>
      <c r="B3322">
        <v>1</v>
      </c>
      <c r="C3322">
        <v>1</v>
      </c>
      <c r="D3322">
        <v>1</v>
      </c>
      <c r="E3322">
        <v>1</v>
      </c>
      <c r="F3322">
        <v>0.27327140104291398</v>
      </c>
      <c r="G3322">
        <v>-9.3803675511779492</v>
      </c>
      <c r="H3322">
        <v>0.999999999999999</v>
      </c>
      <c r="I3322">
        <v>25.262638468238301</v>
      </c>
      <c r="J3322" t="s">
        <v>1017</v>
      </c>
      <c r="K3322" t="s">
        <v>25</v>
      </c>
      <c r="L3322" t="s">
        <v>2220</v>
      </c>
      <c r="M3322" t="s">
        <v>2221</v>
      </c>
      <c r="N3322" t="s">
        <v>2222</v>
      </c>
      <c r="O3322" t="s">
        <v>2223</v>
      </c>
      <c r="P3322">
        <v>0.69999998799999996</v>
      </c>
      <c r="Q3322" t="s">
        <v>2224</v>
      </c>
      <c r="R3322" t="s">
        <v>2225</v>
      </c>
      <c r="S3322">
        <v>34380376446</v>
      </c>
      <c r="T3322">
        <v>449.10783789999999</v>
      </c>
      <c r="U3322" t="s">
        <v>31</v>
      </c>
      <c r="V3322" t="s">
        <v>14841</v>
      </c>
      <c r="W3322" t="s">
        <v>23</v>
      </c>
    </row>
    <row r="3323" spans="1:23" x14ac:dyDescent="0.4">
      <c r="A3323">
        <v>3322</v>
      </c>
      <c r="B3323">
        <v>1</v>
      </c>
      <c r="C3323">
        <v>4</v>
      </c>
      <c r="D3323">
        <v>1</v>
      </c>
      <c r="E3323">
        <v>1</v>
      </c>
      <c r="F3323">
        <v>0.27282239569759398</v>
      </c>
      <c r="G3323">
        <v>-23.787677167401</v>
      </c>
      <c r="H3323" t="s">
        <v>23</v>
      </c>
      <c r="I3323">
        <v>46.191887923272603</v>
      </c>
      <c r="J3323" t="s">
        <v>2502</v>
      </c>
      <c r="K3323" t="s">
        <v>25</v>
      </c>
      <c r="L3323" t="s">
        <v>3013</v>
      </c>
      <c r="M3323" t="s">
        <v>3014</v>
      </c>
      <c r="N3323" t="s">
        <v>3015</v>
      </c>
      <c r="O3323" t="s">
        <v>3016</v>
      </c>
      <c r="P3323">
        <v>-0.80000001200000004</v>
      </c>
      <c r="Q3323" t="s">
        <v>3017</v>
      </c>
      <c r="R3323" t="s">
        <v>3018</v>
      </c>
      <c r="S3323">
        <v>19955738</v>
      </c>
      <c r="T3323">
        <v>609.18039999999996</v>
      </c>
      <c r="U3323" t="s">
        <v>31</v>
      </c>
      <c r="V3323" t="s">
        <v>1600</v>
      </c>
      <c r="W3323" t="s">
        <v>23</v>
      </c>
    </row>
    <row r="3324" spans="1:23" x14ac:dyDescent="0.4">
      <c r="A3324">
        <v>3323</v>
      </c>
      <c r="B3324">
        <v>1</v>
      </c>
      <c r="C3324">
        <v>4</v>
      </c>
      <c r="D3324">
        <v>1</v>
      </c>
      <c r="E3324">
        <v>1</v>
      </c>
      <c r="F3324">
        <v>0.27282239569759398</v>
      </c>
      <c r="G3324">
        <v>-23.787677167401</v>
      </c>
      <c r="H3324">
        <v>0.999999999999999</v>
      </c>
      <c r="I3324">
        <v>46.191887923272603</v>
      </c>
      <c r="J3324" t="s">
        <v>2502</v>
      </c>
      <c r="K3324" t="s">
        <v>25</v>
      </c>
      <c r="L3324" t="s">
        <v>3013</v>
      </c>
      <c r="M3324" t="s">
        <v>3014</v>
      </c>
      <c r="N3324" t="s">
        <v>3015</v>
      </c>
      <c r="O3324" t="s">
        <v>3016</v>
      </c>
      <c r="P3324">
        <v>-0.80000001200000004</v>
      </c>
      <c r="Q3324" t="s">
        <v>3017</v>
      </c>
      <c r="R3324" t="s">
        <v>3018</v>
      </c>
      <c r="S3324">
        <v>19955738</v>
      </c>
      <c r="T3324">
        <v>609.18039999999996</v>
      </c>
      <c r="U3324" t="s">
        <v>31</v>
      </c>
      <c r="V3324" t="s">
        <v>14842</v>
      </c>
      <c r="W3324" t="s">
        <v>23</v>
      </c>
    </row>
    <row r="3325" spans="1:23" x14ac:dyDescent="0.4">
      <c r="A3325">
        <v>3324</v>
      </c>
      <c r="B3325">
        <v>1</v>
      </c>
      <c r="C3325">
        <v>2</v>
      </c>
      <c r="D3325">
        <v>1</v>
      </c>
      <c r="E3325">
        <v>1</v>
      </c>
      <c r="F3325">
        <v>0.27278994172834597</v>
      </c>
      <c r="G3325">
        <v>-20.312799943682599</v>
      </c>
      <c r="H3325" t="s">
        <v>23</v>
      </c>
      <c r="I3325">
        <v>19.254107768699701</v>
      </c>
      <c r="J3325" t="s">
        <v>5976</v>
      </c>
      <c r="K3325" t="s">
        <v>25</v>
      </c>
      <c r="L3325" t="s">
        <v>7111</v>
      </c>
      <c r="M3325" t="s">
        <v>7112</v>
      </c>
      <c r="N3325" t="s">
        <v>7113</v>
      </c>
      <c r="O3325" t="s">
        <v>7114</v>
      </c>
      <c r="P3325">
        <v>-2.0999998999999998</v>
      </c>
      <c r="Q3325" t="s">
        <v>7115</v>
      </c>
      <c r="R3325" t="s">
        <v>7116</v>
      </c>
      <c r="S3325">
        <v>3719250</v>
      </c>
      <c r="T3325">
        <v>771.23422019999998</v>
      </c>
      <c r="U3325" t="s">
        <v>31</v>
      </c>
      <c r="V3325" t="s">
        <v>5981</v>
      </c>
      <c r="W3325" t="s">
        <v>23</v>
      </c>
    </row>
    <row r="3326" spans="1:23" x14ac:dyDescent="0.4">
      <c r="A3326">
        <v>3325</v>
      </c>
      <c r="B3326">
        <v>1</v>
      </c>
      <c r="C3326">
        <v>2</v>
      </c>
      <c r="D3326">
        <v>1</v>
      </c>
      <c r="E3326">
        <v>1</v>
      </c>
      <c r="F3326">
        <v>0.27278994172834597</v>
      </c>
      <c r="G3326">
        <v>-20.312799943682599</v>
      </c>
      <c r="H3326">
        <v>0.99949748743718503</v>
      </c>
      <c r="I3326">
        <v>19.254107768699701</v>
      </c>
      <c r="J3326" t="s">
        <v>5976</v>
      </c>
      <c r="K3326" t="s">
        <v>25</v>
      </c>
      <c r="L3326" t="s">
        <v>7111</v>
      </c>
      <c r="M3326" t="s">
        <v>7112</v>
      </c>
      <c r="N3326" t="s">
        <v>7113</v>
      </c>
      <c r="O3326" t="s">
        <v>7114</v>
      </c>
      <c r="P3326">
        <v>-2.0999998999999998</v>
      </c>
      <c r="Q3326" t="s">
        <v>7115</v>
      </c>
      <c r="R3326" t="s">
        <v>7116</v>
      </c>
      <c r="S3326">
        <v>3719250</v>
      </c>
      <c r="T3326">
        <v>771.23422019999998</v>
      </c>
      <c r="U3326" t="s">
        <v>31</v>
      </c>
      <c r="V3326" t="s">
        <v>14843</v>
      </c>
      <c r="W3326" t="s">
        <v>23</v>
      </c>
    </row>
    <row r="3327" spans="1:23" x14ac:dyDescent="0.4">
      <c r="A3327">
        <v>3326</v>
      </c>
      <c r="B3327">
        <v>1</v>
      </c>
      <c r="C3327">
        <v>1</v>
      </c>
      <c r="D3327">
        <v>1</v>
      </c>
      <c r="E3327">
        <v>1</v>
      </c>
      <c r="F3327">
        <v>0.27261734987216102</v>
      </c>
      <c r="G3327">
        <v>-25.235540524781999</v>
      </c>
      <c r="H3327" t="s">
        <v>23</v>
      </c>
      <c r="I3327">
        <v>18.531371100571398</v>
      </c>
      <c r="J3327" t="s">
        <v>1074</v>
      </c>
      <c r="K3327" t="s">
        <v>25</v>
      </c>
      <c r="L3327" t="s">
        <v>14456</v>
      </c>
      <c r="M3327" t="s">
        <v>14457</v>
      </c>
      <c r="N3327" t="s">
        <v>14458</v>
      </c>
      <c r="O3327" t="s">
        <v>14459</v>
      </c>
      <c r="P3327">
        <v>-1.10000002</v>
      </c>
      <c r="Q3327" t="s">
        <v>14460</v>
      </c>
      <c r="R3327" t="s">
        <v>14461</v>
      </c>
      <c r="S3327">
        <v>34379827322</v>
      </c>
      <c r="T3327">
        <v>611.16066130000002</v>
      </c>
      <c r="U3327" t="s">
        <v>31</v>
      </c>
      <c r="V3327" t="s">
        <v>4554</v>
      </c>
      <c r="W3327" t="s">
        <v>23</v>
      </c>
    </row>
    <row r="3328" spans="1:23" x14ac:dyDescent="0.4">
      <c r="A3328">
        <v>3327</v>
      </c>
      <c r="B3328">
        <v>1</v>
      </c>
      <c r="C3328">
        <v>1</v>
      </c>
      <c r="D3328">
        <v>1</v>
      </c>
      <c r="E3328">
        <v>1</v>
      </c>
      <c r="F3328">
        <v>0.27261734987216102</v>
      </c>
      <c r="G3328">
        <v>-25.235540524781999</v>
      </c>
      <c r="H3328">
        <v>0.999999999999999</v>
      </c>
      <c r="I3328">
        <v>18.531371100571398</v>
      </c>
      <c r="J3328" t="s">
        <v>1074</v>
      </c>
      <c r="K3328" t="s">
        <v>25</v>
      </c>
      <c r="L3328" t="s">
        <v>14456</v>
      </c>
      <c r="M3328" t="s">
        <v>14457</v>
      </c>
      <c r="N3328" t="s">
        <v>14458</v>
      </c>
      <c r="O3328" t="s">
        <v>14459</v>
      </c>
      <c r="P3328">
        <v>-1.10000002</v>
      </c>
      <c r="Q3328" t="s">
        <v>14460</v>
      </c>
      <c r="R3328" t="s">
        <v>14461</v>
      </c>
      <c r="S3328">
        <v>34379827322</v>
      </c>
      <c r="T3328">
        <v>611.16066130000002</v>
      </c>
      <c r="U3328" t="s">
        <v>31</v>
      </c>
      <c r="V3328" t="s">
        <v>14844</v>
      </c>
      <c r="W3328" t="s">
        <v>23</v>
      </c>
    </row>
    <row r="3329" spans="1:23" x14ac:dyDescent="0.4">
      <c r="A3329">
        <v>3328</v>
      </c>
      <c r="B3329">
        <v>1</v>
      </c>
      <c r="C3329">
        <v>1</v>
      </c>
      <c r="D3329">
        <v>1</v>
      </c>
      <c r="E3329">
        <v>1</v>
      </c>
      <c r="F3329">
        <v>0.27231253788587001</v>
      </c>
      <c r="G3329">
        <v>-10.654321098296601</v>
      </c>
      <c r="H3329" t="s">
        <v>23</v>
      </c>
      <c r="I3329">
        <v>35.666034739617302</v>
      </c>
      <c r="J3329" t="s">
        <v>5553</v>
      </c>
      <c r="K3329" t="s">
        <v>25</v>
      </c>
      <c r="L3329" t="s">
        <v>7613</v>
      </c>
      <c r="M3329" t="s">
        <v>7614</v>
      </c>
      <c r="N3329" t="s">
        <v>7615</v>
      </c>
      <c r="O3329" t="s">
        <v>7616</v>
      </c>
      <c r="P3329">
        <v>5.8627395599999996</v>
      </c>
      <c r="Q3329" t="s">
        <v>7617</v>
      </c>
      <c r="R3329" t="s">
        <v>7618</v>
      </c>
      <c r="S3329">
        <v>34614978942</v>
      </c>
      <c r="T3329">
        <v>279.2319</v>
      </c>
      <c r="U3329" t="s">
        <v>31</v>
      </c>
      <c r="V3329" t="s">
        <v>7935</v>
      </c>
      <c r="W3329" t="s">
        <v>23</v>
      </c>
    </row>
    <row r="3330" spans="1:23" x14ac:dyDescent="0.4">
      <c r="A3330">
        <v>3329</v>
      </c>
      <c r="B3330">
        <v>1</v>
      </c>
      <c r="C3330">
        <v>1</v>
      </c>
      <c r="D3330">
        <v>1</v>
      </c>
      <c r="E3330">
        <v>1</v>
      </c>
      <c r="F3330">
        <v>0.27231253788587001</v>
      </c>
      <c r="G3330">
        <v>-10.654321098296601</v>
      </c>
      <c r="H3330">
        <v>0.999999999999999</v>
      </c>
      <c r="I3330">
        <v>35.666034739617302</v>
      </c>
      <c r="J3330" t="s">
        <v>5553</v>
      </c>
      <c r="K3330" t="s">
        <v>25</v>
      </c>
      <c r="L3330" t="s">
        <v>7613</v>
      </c>
      <c r="M3330" t="s">
        <v>7614</v>
      </c>
      <c r="N3330" t="s">
        <v>7615</v>
      </c>
      <c r="O3330" t="s">
        <v>7616</v>
      </c>
      <c r="P3330">
        <v>5.8627395599999996</v>
      </c>
      <c r="Q3330" t="s">
        <v>7617</v>
      </c>
      <c r="R3330" t="s">
        <v>7618</v>
      </c>
      <c r="S3330">
        <v>34614978942</v>
      </c>
      <c r="T3330">
        <v>279.2319</v>
      </c>
      <c r="U3330" t="s">
        <v>31</v>
      </c>
      <c r="V3330" t="s">
        <v>14845</v>
      </c>
      <c r="W3330" t="s">
        <v>23</v>
      </c>
    </row>
    <row r="3331" spans="1:23" x14ac:dyDescent="0.4">
      <c r="A3331">
        <v>3330</v>
      </c>
      <c r="B3331">
        <v>1</v>
      </c>
      <c r="C3331">
        <v>1</v>
      </c>
      <c r="D3331">
        <v>1</v>
      </c>
      <c r="E3331">
        <v>1</v>
      </c>
      <c r="F3331">
        <v>0.27223607865361199</v>
      </c>
      <c r="G3331">
        <v>-410.41325573521198</v>
      </c>
      <c r="H3331" t="s">
        <v>23</v>
      </c>
      <c r="I3331">
        <v>58.915848071488703</v>
      </c>
      <c r="J3331" t="s">
        <v>4285</v>
      </c>
      <c r="K3331" t="s">
        <v>25</v>
      </c>
      <c r="L3331" t="s">
        <v>4286</v>
      </c>
      <c r="M3331" t="s">
        <v>4287</v>
      </c>
      <c r="N3331" t="s">
        <v>4288</v>
      </c>
      <c r="O3331" t="s">
        <v>4289</v>
      </c>
      <c r="P3331">
        <v>-0.80000001200000004</v>
      </c>
      <c r="Q3331" t="s">
        <v>4290</v>
      </c>
      <c r="R3331" t="s">
        <v>4291</v>
      </c>
      <c r="S3331">
        <v>70</v>
      </c>
      <c r="T3331">
        <v>287.09140000000002</v>
      </c>
      <c r="U3331" t="s">
        <v>31</v>
      </c>
      <c r="V3331" t="s">
        <v>4292</v>
      </c>
      <c r="W3331" t="s">
        <v>23</v>
      </c>
    </row>
    <row r="3332" spans="1:23" x14ac:dyDescent="0.4">
      <c r="A3332">
        <v>3331</v>
      </c>
      <c r="B3332">
        <v>1</v>
      </c>
      <c r="C3332">
        <v>1</v>
      </c>
      <c r="D3332">
        <v>1</v>
      </c>
      <c r="E3332">
        <v>1</v>
      </c>
      <c r="F3332">
        <v>0.27223607865361199</v>
      </c>
      <c r="G3332">
        <v>-410.41325573521198</v>
      </c>
      <c r="H3332">
        <v>0.99899497487437094</v>
      </c>
      <c r="I3332">
        <v>58.915848071488703</v>
      </c>
      <c r="J3332" t="s">
        <v>4285</v>
      </c>
      <c r="K3332" t="s">
        <v>25</v>
      </c>
      <c r="L3332" t="s">
        <v>4286</v>
      </c>
      <c r="M3332" t="s">
        <v>4287</v>
      </c>
      <c r="N3332" t="s">
        <v>4288</v>
      </c>
      <c r="O3332" t="s">
        <v>4289</v>
      </c>
      <c r="P3332">
        <v>-0.80000001200000004</v>
      </c>
      <c r="Q3332" t="s">
        <v>4290</v>
      </c>
      <c r="R3332" t="s">
        <v>4291</v>
      </c>
      <c r="S3332">
        <v>70</v>
      </c>
      <c r="T3332">
        <v>287.09140000000002</v>
      </c>
      <c r="U3332" t="s">
        <v>31</v>
      </c>
      <c r="V3332" t="s">
        <v>14846</v>
      </c>
      <c r="W3332" t="s">
        <v>23</v>
      </c>
    </row>
    <row r="3333" spans="1:23" x14ac:dyDescent="0.4">
      <c r="A3333">
        <v>3332</v>
      </c>
      <c r="B3333">
        <v>1</v>
      </c>
      <c r="C3333">
        <v>1</v>
      </c>
      <c r="D3333">
        <v>1</v>
      </c>
      <c r="E3333">
        <v>2</v>
      </c>
      <c r="F3333">
        <v>0.27215645445175701</v>
      </c>
      <c r="G3333">
        <v>-320.30116823895798</v>
      </c>
      <c r="H3333" t="s">
        <v>23</v>
      </c>
      <c r="I3333">
        <v>72.057787549872202</v>
      </c>
      <c r="J3333" t="s">
        <v>2437</v>
      </c>
      <c r="K3333" t="s">
        <v>25</v>
      </c>
      <c r="L3333" t="s">
        <v>2438</v>
      </c>
      <c r="M3333" t="s">
        <v>2439</v>
      </c>
      <c r="N3333" t="s">
        <v>2440</v>
      </c>
      <c r="O3333" t="s">
        <v>2441</v>
      </c>
      <c r="P3333">
        <v>4.6999998099999996</v>
      </c>
      <c r="Q3333" t="s">
        <v>2442</v>
      </c>
      <c r="R3333" t="s">
        <v>2443</v>
      </c>
      <c r="S3333">
        <v>67649606</v>
      </c>
      <c r="T3333">
        <v>479.11840260000002</v>
      </c>
      <c r="U3333" t="s">
        <v>31</v>
      </c>
      <c r="V3333" t="s">
        <v>4716</v>
      </c>
      <c r="W3333" t="s">
        <v>23</v>
      </c>
    </row>
    <row r="3334" spans="1:23" x14ac:dyDescent="0.4">
      <c r="A3334">
        <v>3333</v>
      </c>
      <c r="B3334">
        <v>1</v>
      </c>
      <c r="C3334">
        <v>1</v>
      </c>
      <c r="D3334">
        <v>1</v>
      </c>
      <c r="E3334">
        <v>2</v>
      </c>
      <c r="F3334">
        <v>0.27215645445175701</v>
      </c>
      <c r="G3334">
        <v>-320.30116823895798</v>
      </c>
      <c r="H3334">
        <v>0.68994974874371795</v>
      </c>
      <c r="I3334">
        <v>72.057787549872202</v>
      </c>
      <c r="J3334" t="s">
        <v>2437</v>
      </c>
      <c r="K3334" t="s">
        <v>25</v>
      </c>
      <c r="L3334" t="s">
        <v>2438</v>
      </c>
      <c r="M3334" t="s">
        <v>2439</v>
      </c>
      <c r="N3334" t="s">
        <v>2440</v>
      </c>
      <c r="O3334" t="s">
        <v>2441</v>
      </c>
      <c r="P3334">
        <v>4.6999998099999996</v>
      </c>
      <c r="Q3334" t="s">
        <v>2442</v>
      </c>
      <c r="R3334" t="s">
        <v>2443</v>
      </c>
      <c r="S3334">
        <v>67649606</v>
      </c>
      <c r="T3334">
        <v>479.11840260000002</v>
      </c>
      <c r="U3334" t="s">
        <v>31</v>
      </c>
      <c r="V3334" t="s">
        <v>14847</v>
      </c>
      <c r="W3334" t="s">
        <v>23</v>
      </c>
    </row>
    <row r="3335" spans="1:23" x14ac:dyDescent="0.4">
      <c r="A3335">
        <v>3334</v>
      </c>
      <c r="B3335">
        <v>1</v>
      </c>
      <c r="C3335">
        <v>1</v>
      </c>
      <c r="D3335">
        <v>1</v>
      </c>
      <c r="E3335">
        <v>1</v>
      </c>
      <c r="F3335">
        <v>0.27170771366053398</v>
      </c>
      <c r="G3335">
        <v>-303.462320025861</v>
      </c>
      <c r="H3335">
        <v>0.999999999999999</v>
      </c>
      <c r="I3335">
        <v>169.89961639411899</v>
      </c>
      <c r="J3335" t="s">
        <v>2956</v>
      </c>
      <c r="K3335" t="s">
        <v>25</v>
      </c>
      <c r="L3335" t="s">
        <v>2957</v>
      </c>
      <c r="M3335" t="s">
        <v>2958</v>
      </c>
      <c r="N3335" t="s">
        <v>2959</v>
      </c>
      <c r="O3335" t="s">
        <v>2960</v>
      </c>
      <c r="P3335">
        <v>1.5316435100000001</v>
      </c>
      <c r="Q3335" t="s">
        <v>2961</v>
      </c>
      <c r="R3335" t="s">
        <v>2962</v>
      </c>
      <c r="S3335">
        <v>50331718</v>
      </c>
      <c r="T3335">
        <v>303.04992909999999</v>
      </c>
      <c r="U3335" t="s">
        <v>31</v>
      </c>
      <c r="V3335" t="s">
        <v>14848</v>
      </c>
      <c r="W3335" t="s">
        <v>23</v>
      </c>
    </row>
    <row r="3336" spans="1:23" x14ac:dyDescent="0.4">
      <c r="A3336">
        <v>3335</v>
      </c>
      <c r="B3336">
        <v>1</v>
      </c>
      <c r="C3336">
        <v>1</v>
      </c>
      <c r="D3336">
        <v>1</v>
      </c>
      <c r="E3336">
        <v>1</v>
      </c>
      <c r="F3336">
        <v>0.27170771366053398</v>
      </c>
      <c r="G3336">
        <v>-303.462320025861</v>
      </c>
      <c r="H3336" t="s">
        <v>23</v>
      </c>
      <c r="I3336">
        <v>169.89961639411899</v>
      </c>
      <c r="J3336" t="s">
        <v>2956</v>
      </c>
      <c r="K3336" t="s">
        <v>25</v>
      </c>
      <c r="L3336" t="s">
        <v>2957</v>
      </c>
      <c r="M3336" t="s">
        <v>2958</v>
      </c>
      <c r="N3336" t="s">
        <v>2959</v>
      </c>
      <c r="O3336" t="s">
        <v>2960</v>
      </c>
      <c r="P3336">
        <v>1.5316435100000001</v>
      </c>
      <c r="Q3336" t="s">
        <v>2961</v>
      </c>
      <c r="R3336" t="s">
        <v>2962</v>
      </c>
      <c r="S3336">
        <v>50331718</v>
      </c>
      <c r="T3336">
        <v>303.04992909999999</v>
      </c>
      <c r="U3336" t="s">
        <v>31</v>
      </c>
      <c r="V3336" t="s">
        <v>2964</v>
      </c>
      <c r="W3336" t="s">
        <v>23</v>
      </c>
    </row>
    <row r="3337" spans="1:23" x14ac:dyDescent="0.4">
      <c r="A3337">
        <v>3336</v>
      </c>
      <c r="B3337">
        <v>1</v>
      </c>
      <c r="C3337">
        <v>1</v>
      </c>
      <c r="D3337">
        <v>1</v>
      </c>
      <c r="E3337">
        <v>1</v>
      </c>
      <c r="F3337">
        <v>0.27154785102979301</v>
      </c>
      <c r="G3337">
        <v>-756.87328561199797</v>
      </c>
      <c r="H3337">
        <v>0.999999999999999</v>
      </c>
      <c r="I3337">
        <v>85.554183355115597</v>
      </c>
      <c r="J3337" t="s">
        <v>2084</v>
      </c>
      <c r="K3337" t="s">
        <v>25</v>
      </c>
      <c r="L3337" t="s">
        <v>2085</v>
      </c>
      <c r="M3337" t="s">
        <v>2086</v>
      </c>
      <c r="N3337" t="s">
        <v>2087</v>
      </c>
      <c r="O3337" t="s">
        <v>2088</v>
      </c>
      <c r="P3337">
        <v>-3.2999999500000001</v>
      </c>
      <c r="Q3337">
        <v>3036015</v>
      </c>
      <c r="R3337" t="s">
        <v>2089</v>
      </c>
      <c r="S3337">
        <v>70</v>
      </c>
      <c r="T3337">
        <v>581.1864822</v>
      </c>
      <c r="U3337" t="s">
        <v>31</v>
      </c>
      <c r="V3337" t="s">
        <v>14849</v>
      </c>
      <c r="W3337" t="s">
        <v>23</v>
      </c>
    </row>
    <row r="3338" spans="1:23" x14ac:dyDescent="0.4">
      <c r="A3338">
        <v>3337</v>
      </c>
      <c r="B3338">
        <v>1</v>
      </c>
      <c r="C3338">
        <v>1</v>
      </c>
      <c r="D3338">
        <v>1</v>
      </c>
      <c r="E3338">
        <v>1</v>
      </c>
      <c r="F3338">
        <v>0.27154785102979301</v>
      </c>
      <c r="G3338">
        <v>-756.87328561199797</v>
      </c>
      <c r="H3338" t="s">
        <v>23</v>
      </c>
      <c r="I3338">
        <v>85.554183355115597</v>
      </c>
      <c r="J3338" t="s">
        <v>2084</v>
      </c>
      <c r="K3338" t="s">
        <v>25</v>
      </c>
      <c r="L3338" t="s">
        <v>2085</v>
      </c>
      <c r="M3338" t="s">
        <v>2086</v>
      </c>
      <c r="N3338" t="s">
        <v>2087</v>
      </c>
      <c r="O3338" t="s">
        <v>2088</v>
      </c>
      <c r="P3338">
        <v>-3.2999999500000001</v>
      </c>
      <c r="Q3338">
        <v>3036015</v>
      </c>
      <c r="R3338" t="s">
        <v>2089</v>
      </c>
      <c r="S3338">
        <v>70</v>
      </c>
      <c r="T3338">
        <v>581.1864822</v>
      </c>
      <c r="U3338" t="s">
        <v>31</v>
      </c>
      <c r="V3338" t="s">
        <v>3366</v>
      </c>
      <c r="W3338" t="s">
        <v>23</v>
      </c>
    </row>
    <row r="3339" spans="1:23" x14ac:dyDescent="0.4">
      <c r="A3339">
        <v>3338</v>
      </c>
      <c r="B3339">
        <v>1</v>
      </c>
      <c r="C3339">
        <v>1</v>
      </c>
      <c r="D3339">
        <v>1</v>
      </c>
      <c r="E3339">
        <v>1</v>
      </c>
      <c r="F3339">
        <v>0.27151418480650003</v>
      </c>
      <c r="G3339">
        <v>-50.829292502244499</v>
      </c>
      <c r="H3339" t="s">
        <v>23</v>
      </c>
      <c r="I3339">
        <v>79.328773877894903</v>
      </c>
      <c r="J3339" t="s">
        <v>4753</v>
      </c>
      <c r="K3339" t="s">
        <v>25</v>
      </c>
      <c r="L3339" t="s">
        <v>14850</v>
      </c>
      <c r="M3339" t="s">
        <v>14851</v>
      </c>
      <c r="N3339" t="s">
        <v>14852</v>
      </c>
      <c r="O3339" t="s">
        <v>14853</v>
      </c>
      <c r="P3339">
        <v>1.04613924</v>
      </c>
      <c r="Q3339" t="s">
        <v>14854</v>
      </c>
      <c r="R3339" t="s">
        <v>14855</v>
      </c>
      <c r="S3339">
        <v>17267812734</v>
      </c>
      <c r="T3339">
        <v>183.0652</v>
      </c>
      <c r="U3339" t="s">
        <v>31</v>
      </c>
      <c r="V3339" t="s">
        <v>9237</v>
      </c>
      <c r="W3339" t="s">
        <v>23</v>
      </c>
    </row>
    <row r="3340" spans="1:23" x14ac:dyDescent="0.4">
      <c r="A3340">
        <v>3339</v>
      </c>
      <c r="B3340">
        <v>1</v>
      </c>
      <c r="C3340">
        <v>1</v>
      </c>
      <c r="D3340">
        <v>1</v>
      </c>
      <c r="E3340">
        <v>1</v>
      </c>
      <c r="F3340">
        <v>0.27151418480650003</v>
      </c>
      <c r="G3340">
        <v>-50.829292502244499</v>
      </c>
      <c r="H3340">
        <v>0.999999999999999</v>
      </c>
      <c r="I3340">
        <v>79.328773877894903</v>
      </c>
      <c r="J3340" t="s">
        <v>4753</v>
      </c>
      <c r="K3340" t="s">
        <v>25</v>
      </c>
      <c r="L3340" t="s">
        <v>14850</v>
      </c>
      <c r="M3340" t="s">
        <v>14851</v>
      </c>
      <c r="N3340" t="s">
        <v>14852</v>
      </c>
      <c r="O3340" t="s">
        <v>14853</v>
      </c>
      <c r="P3340">
        <v>1.04613924</v>
      </c>
      <c r="Q3340" t="s">
        <v>14854</v>
      </c>
      <c r="R3340" t="s">
        <v>14855</v>
      </c>
      <c r="S3340">
        <v>17267812734</v>
      </c>
      <c r="T3340">
        <v>183.0652</v>
      </c>
      <c r="U3340" t="s">
        <v>31</v>
      </c>
      <c r="V3340" t="s">
        <v>14856</v>
      </c>
      <c r="W3340" t="s">
        <v>23</v>
      </c>
    </row>
    <row r="3341" spans="1:23" x14ac:dyDescent="0.4">
      <c r="A3341">
        <v>3340</v>
      </c>
      <c r="B3341">
        <v>1</v>
      </c>
      <c r="C3341">
        <v>1</v>
      </c>
      <c r="D3341">
        <v>1</v>
      </c>
      <c r="E3341">
        <v>1</v>
      </c>
      <c r="F3341">
        <v>0.271220634503475</v>
      </c>
      <c r="G3341">
        <v>-35.6400517935243</v>
      </c>
      <c r="H3341" t="s">
        <v>23</v>
      </c>
      <c r="I3341">
        <v>23.070752434431299</v>
      </c>
      <c r="J3341" t="s">
        <v>3916</v>
      </c>
      <c r="K3341" t="s">
        <v>25</v>
      </c>
      <c r="L3341" t="s">
        <v>3917</v>
      </c>
      <c r="M3341" t="s">
        <v>3918</v>
      </c>
      <c r="N3341" t="s">
        <v>3919</v>
      </c>
      <c r="O3341" t="s">
        <v>3920</v>
      </c>
      <c r="P3341">
        <v>1.5</v>
      </c>
      <c r="Q3341" t="s">
        <v>3921</v>
      </c>
      <c r="R3341" t="s">
        <v>3922</v>
      </c>
      <c r="S3341">
        <v>43036745802</v>
      </c>
      <c r="T3341">
        <v>149.05970600000001</v>
      </c>
      <c r="U3341" t="s">
        <v>31</v>
      </c>
      <c r="V3341" t="s">
        <v>5326</v>
      </c>
      <c r="W3341" t="s">
        <v>23</v>
      </c>
    </row>
    <row r="3342" spans="1:23" x14ac:dyDescent="0.4">
      <c r="A3342">
        <v>3341</v>
      </c>
      <c r="B3342">
        <v>1</v>
      </c>
      <c r="C3342">
        <v>1</v>
      </c>
      <c r="D3342">
        <v>1</v>
      </c>
      <c r="E3342">
        <v>1</v>
      </c>
      <c r="F3342">
        <v>0.271220634503475</v>
      </c>
      <c r="G3342">
        <v>-35.6400517935243</v>
      </c>
      <c r="H3342">
        <v>0.999999999999999</v>
      </c>
      <c r="I3342">
        <v>23.070752434431299</v>
      </c>
      <c r="J3342" t="s">
        <v>3916</v>
      </c>
      <c r="K3342" t="s">
        <v>25</v>
      </c>
      <c r="L3342" t="s">
        <v>3917</v>
      </c>
      <c r="M3342" t="s">
        <v>3918</v>
      </c>
      <c r="N3342" t="s">
        <v>3919</v>
      </c>
      <c r="O3342" t="s">
        <v>3920</v>
      </c>
      <c r="P3342">
        <v>1.5</v>
      </c>
      <c r="Q3342" t="s">
        <v>3921</v>
      </c>
      <c r="R3342" t="s">
        <v>3922</v>
      </c>
      <c r="S3342">
        <v>43036745802</v>
      </c>
      <c r="T3342">
        <v>149.05970600000001</v>
      </c>
      <c r="U3342" t="s">
        <v>31</v>
      </c>
      <c r="V3342" t="s">
        <v>14857</v>
      </c>
      <c r="W3342" t="s">
        <v>23</v>
      </c>
    </row>
    <row r="3343" spans="1:23" x14ac:dyDescent="0.4">
      <c r="A3343">
        <v>3342</v>
      </c>
      <c r="B3343">
        <v>1</v>
      </c>
      <c r="C3343">
        <v>1</v>
      </c>
      <c r="D3343">
        <v>1</v>
      </c>
      <c r="E3343">
        <v>1</v>
      </c>
      <c r="F3343">
        <v>0.27062385903616498</v>
      </c>
      <c r="G3343">
        <v>-16.582962999410899</v>
      </c>
      <c r="H3343" t="s">
        <v>23</v>
      </c>
      <c r="I3343">
        <v>48.565616652878603</v>
      </c>
      <c r="J3343" t="s">
        <v>4439</v>
      </c>
      <c r="K3343" t="s">
        <v>25</v>
      </c>
      <c r="L3343" t="s">
        <v>14858</v>
      </c>
      <c r="M3343" t="s">
        <v>14859</v>
      </c>
      <c r="N3343" t="s">
        <v>14860</v>
      </c>
      <c r="O3343" t="s">
        <v>14861</v>
      </c>
      <c r="P3343">
        <v>1.0592058900000001</v>
      </c>
      <c r="Q3343" t="s">
        <v>14862</v>
      </c>
      <c r="R3343" t="s">
        <v>14863</v>
      </c>
      <c r="S3343">
        <v>51627616622</v>
      </c>
      <c r="T3343">
        <v>153.05459999999999</v>
      </c>
      <c r="U3343" t="s">
        <v>31</v>
      </c>
      <c r="V3343" t="s">
        <v>8063</v>
      </c>
      <c r="W3343" t="s">
        <v>23</v>
      </c>
    </row>
    <row r="3344" spans="1:23" x14ac:dyDescent="0.4">
      <c r="A3344">
        <v>3343</v>
      </c>
      <c r="B3344">
        <v>1</v>
      </c>
      <c r="C3344">
        <v>1</v>
      </c>
      <c r="D3344">
        <v>1</v>
      </c>
      <c r="E3344">
        <v>1</v>
      </c>
      <c r="F3344">
        <v>0.27062385903616498</v>
      </c>
      <c r="G3344">
        <v>-16.582962999410899</v>
      </c>
      <c r="H3344">
        <v>0.999999999999999</v>
      </c>
      <c r="I3344">
        <v>48.565616652878603</v>
      </c>
      <c r="J3344" t="s">
        <v>4439</v>
      </c>
      <c r="K3344" t="s">
        <v>25</v>
      </c>
      <c r="L3344" t="s">
        <v>14858</v>
      </c>
      <c r="M3344" t="s">
        <v>14859</v>
      </c>
      <c r="N3344" t="s">
        <v>14860</v>
      </c>
      <c r="O3344" t="s">
        <v>14861</v>
      </c>
      <c r="P3344">
        <v>1.0592058900000001</v>
      </c>
      <c r="Q3344" t="s">
        <v>14862</v>
      </c>
      <c r="R3344" t="s">
        <v>14863</v>
      </c>
      <c r="S3344">
        <v>51627616622</v>
      </c>
      <c r="T3344">
        <v>153.05459999999999</v>
      </c>
      <c r="U3344" t="s">
        <v>31</v>
      </c>
      <c r="V3344" t="s">
        <v>14864</v>
      </c>
      <c r="W3344" t="s">
        <v>23</v>
      </c>
    </row>
    <row r="3345" spans="1:23" x14ac:dyDescent="0.4">
      <c r="A3345">
        <v>3344</v>
      </c>
      <c r="B3345">
        <v>1</v>
      </c>
      <c r="C3345">
        <v>1</v>
      </c>
      <c r="D3345">
        <v>1</v>
      </c>
      <c r="E3345">
        <v>1</v>
      </c>
      <c r="F3345">
        <v>0.27061403244031201</v>
      </c>
      <c r="G3345">
        <v>-27.2398136314238</v>
      </c>
      <c r="H3345">
        <v>0.999999999999999</v>
      </c>
      <c r="I3345">
        <v>48.244804069333703</v>
      </c>
      <c r="J3345" t="s">
        <v>4439</v>
      </c>
      <c r="K3345" t="s">
        <v>25</v>
      </c>
      <c r="L3345" t="s">
        <v>14858</v>
      </c>
      <c r="M3345" t="s">
        <v>14859</v>
      </c>
      <c r="N3345" t="s">
        <v>14860</v>
      </c>
      <c r="O3345" t="s">
        <v>14861</v>
      </c>
      <c r="P3345">
        <v>1.0592058900000001</v>
      </c>
      <c r="Q3345" t="s">
        <v>14862</v>
      </c>
      <c r="R3345" t="s">
        <v>14863</v>
      </c>
      <c r="S3345">
        <v>51627616622</v>
      </c>
      <c r="T3345">
        <v>153.05459999999999</v>
      </c>
      <c r="U3345" t="s">
        <v>31</v>
      </c>
      <c r="V3345" t="s">
        <v>14865</v>
      </c>
      <c r="W3345" t="s">
        <v>23</v>
      </c>
    </row>
    <row r="3346" spans="1:23" x14ac:dyDescent="0.4">
      <c r="A3346">
        <v>3345</v>
      </c>
      <c r="B3346">
        <v>1</v>
      </c>
      <c r="C3346">
        <v>1</v>
      </c>
      <c r="D3346">
        <v>1</v>
      </c>
      <c r="E3346">
        <v>1</v>
      </c>
      <c r="F3346">
        <v>0.27061403244031201</v>
      </c>
      <c r="G3346">
        <v>-27.2398136314238</v>
      </c>
      <c r="H3346" t="s">
        <v>23</v>
      </c>
      <c r="I3346">
        <v>48.244804069333703</v>
      </c>
      <c r="J3346" t="s">
        <v>4439</v>
      </c>
      <c r="K3346" t="s">
        <v>25</v>
      </c>
      <c r="L3346" t="s">
        <v>14858</v>
      </c>
      <c r="M3346" t="s">
        <v>14859</v>
      </c>
      <c r="N3346" t="s">
        <v>14860</v>
      </c>
      <c r="O3346" t="s">
        <v>14861</v>
      </c>
      <c r="P3346">
        <v>1.0592058900000001</v>
      </c>
      <c r="Q3346" t="s">
        <v>14862</v>
      </c>
      <c r="R3346" t="s">
        <v>14863</v>
      </c>
      <c r="S3346">
        <v>51627616622</v>
      </c>
      <c r="T3346">
        <v>153.05459999999999</v>
      </c>
      <c r="U3346" t="s">
        <v>31</v>
      </c>
      <c r="V3346" t="s">
        <v>7151</v>
      </c>
      <c r="W3346" t="s">
        <v>23</v>
      </c>
    </row>
    <row r="3347" spans="1:23" x14ac:dyDescent="0.4">
      <c r="A3347">
        <v>3346</v>
      </c>
      <c r="B3347">
        <v>1</v>
      </c>
      <c r="C3347">
        <v>1</v>
      </c>
      <c r="D3347">
        <v>1</v>
      </c>
      <c r="E3347">
        <v>1</v>
      </c>
      <c r="F3347">
        <v>0.270516796916494</v>
      </c>
      <c r="G3347">
        <v>-19.125496107196899</v>
      </c>
      <c r="H3347" t="s">
        <v>23</v>
      </c>
      <c r="I3347">
        <v>16.4788130788132</v>
      </c>
      <c r="J3347" t="s">
        <v>4259</v>
      </c>
      <c r="K3347" t="s">
        <v>25</v>
      </c>
      <c r="L3347" t="s">
        <v>14610</v>
      </c>
      <c r="M3347" t="s">
        <v>14611</v>
      </c>
      <c r="N3347" t="s">
        <v>14612</v>
      </c>
      <c r="O3347" t="s">
        <v>14613</v>
      </c>
      <c r="P3347">
        <v>1.2000000500000001</v>
      </c>
      <c r="Q3347" t="s">
        <v>14614</v>
      </c>
      <c r="R3347" t="s">
        <v>14615</v>
      </c>
      <c r="S3347">
        <v>20621690</v>
      </c>
      <c r="T3347">
        <v>447.12857000000002</v>
      </c>
      <c r="U3347" t="s">
        <v>31</v>
      </c>
      <c r="V3347" t="s">
        <v>9424</v>
      </c>
      <c r="W3347" t="s">
        <v>23</v>
      </c>
    </row>
    <row r="3348" spans="1:23" x14ac:dyDescent="0.4">
      <c r="A3348">
        <v>3347</v>
      </c>
      <c r="B3348">
        <v>1</v>
      </c>
      <c r="C3348">
        <v>1</v>
      </c>
      <c r="D3348">
        <v>1</v>
      </c>
      <c r="E3348">
        <v>1</v>
      </c>
      <c r="F3348">
        <v>0.270516796916494</v>
      </c>
      <c r="G3348">
        <v>-19.125496107196899</v>
      </c>
      <c r="H3348">
        <v>0.999999999999999</v>
      </c>
      <c r="I3348">
        <v>16.4788130788132</v>
      </c>
      <c r="J3348" t="s">
        <v>4259</v>
      </c>
      <c r="K3348" t="s">
        <v>25</v>
      </c>
      <c r="L3348" t="s">
        <v>14610</v>
      </c>
      <c r="M3348" t="s">
        <v>14611</v>
      </c>
      <c r="N3348" t="s">
        <v>14612</v>
      </c>
      <c r="O3348" t="s">
        <v>14613</v>
      </c>
      <c r="P3348">
        <v>1.2000000500000001</v>
      </c>
      <c r="Q3348" t="s">
        <v>14614</v>
      </c>
      <c r="R3348" t="s">
        <v>14615</v>
      </c>
      <c r="S3348">
        <v>20621690</v>
      </c>
      <c r="T3348">
        <v>447.12857000000002</v>
      </c>
      <c r="U3348" t="s">
        <v>31</v>
      </c>
      <c r="V3348" t="s">
        <v>14866</v>
      </c>
      <c r="W3348" t="s">
        <v>23</v>
      </c>
    </row>
    <row r="3349" spans="1:23" x14ac:dyDescent="0.4">
      <c r="A3349">
        <v>3348</v>
      </c>
      <c r="B3349">
        <v>1</v>
      </c>
      <c r="C3349">
        <v>1</v>
      </c>
      <c r="D3349">
        <v>1</v>
      </c>
      <c r="E3349">
        <v>1</v>
      </c>
      <c r="F3349">
        <v>0.27034473717989099</v>
      </c>
      <c r="G3349">
        <v>-6.0856344845580104</v>
      </c>
      <c r="H3349" t="s">
        <v>23</v>
      </c>
      <c r="I3349">
        <v>35.0801646078434</v>
      </c>
      <c r="J3349" t="s">
        <v>1437</v>
      </c>
      <c r="K3349" t="s">
        <v>25</v>
      </c>
      <c r="L3349" t="s">
        <v>14553</v>
      </c>
      <c r="M3349" t="s">
        <v>14554</v>
      </c>
      <c r="N3349" t="s">
        <v>14555</v>
      </c>
      <c r="O3349" t="s">
        <v>14556</v>
      </c>
      <c r="P3349">
        <v>0.20000000300000001</v>
      </c>
      <c r="Q3349" t="s">
        <v>14557</v>
      </c>
      <c r="R3349" t="s">
        <v>14558</v>
      </c>
      <c r="S3349">
        <v>87746942</v>
      </c>
      <c r="T3349">
        <v>433.11292329999998</v>
      </c>
      <c r="U3349" t="s">
        <v>31</v>
      </c>
      <c r="V3349" t="s">
        <v>3065</v>
      </c>
      <c r="W3349" t="s">
        <v>23</v>
      </c>
    </row>
    <row r="3350" spans="1:23" x14ac:dyDescent="0.4">
      <c r="A3350">
        <v>3349</v>
      </c>
      <c r="B3350">
        <v>1</v>
      </c>
      <c r="C3350">
        <v>1</v>
      </c>
      <c r="D3350">
        <v>1</v>
      </c>
      <c r="E3350">
        <v>1</v>
      </c>
      <c r="F3350">
        <v>0.27034473717989099</v>
      </c>
      <c r="G3350">
        <v>-6.0856344845580104</v>
      </c>
      <c r="H3350">
        <v>0.999999999999999</v>
      </c>
      <c r="I3350">
        <v>35.0801646078434</v>
      </c>
      <c r="J3350" t="s">
        <v>1437</v>
      </c>
      <c r="K3350" t="s">
        <v>25</v>
      </c>
      <c r="L3350" t="s">
        <v>14553</v>
      </c>
      <c r="M3350" t="s">
        <v>14554</v>
      </c>
      <c r="N3350" t="s">
        <v>14555</v>
      </c>
      <c r="O3350" t="s">
        <v>14556</v>
      </c>
      <c r="P3350">
        <v>0.20000000300000001</v>
      </c>
      <c r="Q3350" t="s">
        <v>14557</v>
      </c>
      <c r="R3350" t="s">
        <v>14558</v>
      </c>
      <c r="S3350">
        <v>87746942</v>
      </c>
      <c r="T3350">
        <v>433.11292329999998</v>
      </c>
      <c r="U3350" t="s">
        <v>31</v>
      </c>
      <c r="V3350" t="s">
        <v>14867</v>
      </c>
      <c r="W3350" t="s">
        <v>23</v>
      </c>
    </row>
    <row r="3351" spans="1:23" x14ac:dyDescent="0.4">
      <c r="A3351">
        <v>3350</v>
      </c>
      <c r="B3351">
        <v>1</v>
      </c>
      <c r="C3351">
        <v>5</v>
      </c>
      <c r="D3351">
        <v>1</v>
      </c>
      <c r="E3351">
        <v>6</v>
      </c>
      <c r="F3351">
        <v>0.26997069401678198</v>
      </c>
      <c r="G3351">
        <v>-202.52269512634501</v>
      </c>
      <c r="H3351">
        <v>3.1658291457286401E-2</v>
      </c>
      <c r="I3351">
        <v>65.448932524448097</v>
      </c>
      <c r="J3351" t="s">
        <v>4277</v>
      </c>
      <c r="K3351" t="s">
        <v>25</v>
      </c>
      <c r="L3351" t="s">
        <v>4278</v>
      </c>
      <c r="M3351" t="s">
        <v>4279</v>
      </c>
      <c r="N3351" t="s">
        <v>4280</v>
      </c>
      <c r="O3351" t="s">
        <v>4281</v>
      </c>
      <c r="P3351">
        <v>3.5999998999999998</v>
      </c>
      <c r="Q3351" t="s">
        <v>4282</v>
      </c>
      <c r="R3351" t="s">
        <v>4283</v>
      </c>
      <c r="S3351">
        <v>120340582</v>
      </c>
      <c r="T3351">
        <v>465.10275250000001</v>
      </c>
      <c r="U3351" t="s">
        <v>31</v>
      </c>
      <c r="V3351" t="s">
        <v>14868</v>
      </c>
      <c r="W3351" t="s">
        <v>23</v>
      </c>
    </row>
    <row r="3352" spans="1:23" x14ac:dyDescent="0.4">
      <c r="A3352">
        <v>3351</v>
      </c>
      <c r="B3352">
        <v>1</v>
      </c>
      <c r="C3352">
        <v>1</v>
      </c>
      <c r="D3352">
        <v>1</v>
      </c>
      <c r="E3352">
        <v>1</v>
      </c>
      <c r="F3352">
        <v>0.269646797360514</v>
      </c>
      <c r="G3352">
        <v>-8.2055474081213902</v>
      </c>
      <c r="H3352" t="s">
        <v>23</v>
      </c>
      <c r="I3352">
        <v>22.434313418703901</v>
      </c>
      <c r="J3352" t="s">
        <v>2455</v>
      </c>
      <c r="K3352" t="s">
        <v>25</v>
      </c>
      <c r="L3352" t="s">
        <v>3722</v>
      </c>
      <c r="M3352" t="s">
        <v>3723</v>
      </c>
      <c r="N3352" t="s">
        <v>3724</v>
      </c>
      <c r="O3352" t="s">
        <v>3725</v>
      </c>
      <c r="P3352">
        <v>-2.2000000499999999</v>
      </c>
      <c r="Q3352" t="s">
        <v>3726</v>
      </c>
      <c r="R3352" t="s">
        <v>3727</v>
      </c>
      <c r="S3352">
        <v>3981686</v>
      </c>
      <c r="T3352">
        <v>741.22365549999995</v>
      </c>
      <c r="U3352" t="s">
        <v>31</v>
      </c>
      <c r="V3352" t="s">
        <v>2932</v>
      </c>
      <c r="W3352" t="s">
        <v>23</v>
      </c>
    </row>
    <row r="3353" spans="1:23" x14ac:dyDescent="0.4">
      <c r="A3353">
        <v>3352</v>
      </c>
      <c r="B3353">
        <v>1</v>
      </c>
      <c r="C3353">
        <v>1</v>
      </c>
      <c r="D3353">
        <v>1</v>
      </c>
      <c r="E3353">
        <v>1</v>
      </c>
      <c r="F3353">
        <v>0.269646797360514</v>
      </c>
      <c r="G3353">
        <v>-8.2055474081213902</v>
      </c>
      <c r="H3353">
        <v>0.999999999999999</v>
      </c>
      <c r="I3353">
        <v>22.434313418703901</v>
      </c>
      <c r="J3353" t="s">
        <v>2455</v>
      </c>
      <c r="K3353" t="s">
        <v>25</v>
      </c>
      <c r="L3353" t="s">
        <v>3722</v>
      </c>
      <c r="M3353" t="s">
        <v>3723</v>
      </c>
      <c r="N3353" t="s">
        <v>3724</v>
      </c>
      <c r="O3353" t="s">
        <v>3725</v>
      </c>
      <c r="P3353">
        <v>-2.2000000499999999</v>
      </c>
      <c r="Q3353" t="s">
        <v>3726</v>
      </c>
      <c r="R3353" t="s">
        <v>3727</v>
      </c>
      <c r="S3353">
        <v>3981686</v>
      </c>
      <c r="T3353">
        <v>741.22365549999995</v>
      </c>
      <c r="U3353" t="s">
        <v>31</v>
      </c>
      <c r="V3353" t="s">
        <v>14869</v>
      </c>
      <c r="W3353" t="s">
        <v>23</v>
      </c>
    </row>
    <row r="3354" spans="1:23" x14ac:dyDescent="0.4">
      <c r="A3354">
        <v>3353</v>
      </c>
      <c r="B3354">
        <v>1</v>
      </c>
      <c r="C3354">
        <v>1</v>
      </c>
      <c r="D3354">
        <v>1</v>
      </c>
      <c r="E3354">
        <v>1</v>
      </c>
      <c r="F3354">
        <v>0.26935193279927899</v>
      </c>
      <c r="G3354">
        <v>-10.513354872619001</v>
      </c>
      <c r="H3354" t="s">
        <v>23</v>
      </c>
      <c r="I3354">
        <v>19.490806776305998</v>
      </c>
      <c r="J3354" t="s">
        <v>2502</v>
      </c>
      <c r="K3354" t="s">
        <v>25</v>
      </c>
      <c r="L3354" t="s">
        <v>14689</v>
      </c>
      <c r="M3354" t="s">
        <v>14690</v>
      </c>
      <c r="N3354" t="s">
        <v>14691</v>
      </c>
      <c r="O3354" t="s">
        <v>14692</v>
      </c>
      <c r="P3354">
        <v>-0.30000001199999998</v>
      </c>
      <c r="Q3354" t="s">
        <v>14693</v>
      </c>
      <c r="R3354" t="s">
        <v>14694</v>
      </c>
      <c r="S3354">
        <v>8610693210</v>
      </c>
      <c r="T3354">
        <v>609.18140000000005</v>
      </c>
      <c r="U3354" t="s">
        <v>31</v>
      </c>
      <c r="V3354" t="s">
        <v>3638</v>
      </c>
      <c r="W3354" t="s">
        <v>23</v>
      </c>
    </row>
    <row r="3355" spans="1:23" x14ac:dyDescent="0.4">
      <c r="A3355">
        <v>3354</v>
      </c>
      <c r="B3355">
        <v>1</v>
      </c>
      <c r="C3355">
        <v>1</v>
      </c>
      <c r="D3355">
        <v>1</v>
      </c>
      <c r="E3355">
        <v>1</v>
      </c>
      <c r="F3355">
        <v>0.26935193279927899</v>
      </c>
      <c r="G3355">
        <v>-10.513354872619001</v>
      </c>
      <c r="H3355">
        <v>0.999999999999999</v>
      </c>
      <c r="I3355">
        <v>19.490806776305998</v>
      </c>
      <c r="J3355" t="s">
        <v>2502</v>
      </c>
      <c r="K3355" t="s">
        <v>25</v>
      </c>
      <c r="L3355" t="s">
        <v>14689</v>
      </c>
      <c r="M3355" t="s">
        <v>14690</v>
      </c>
      <c r="N3355" t="s">
        <v>14691</v>
      </c>
      <c r="O3355" t="s">
        <v>14692</v>
      </c>
      <c r="P3355">
        <v>-0.30000001199999998</v>
      </c>
      <c r="Q3355" t="s">
        <v>14693</v>
      </c>
      <c r="R3355" t="s">
        <v>14694</v>
      </c>
      <c r="S3355">
        <v>8610693210</v>
      </c>
      <c r="T3355">
        <v>609.18140000000005</v>
      </c>
      <c r="U3355" t="s">
        <v>31</v>
      </c>
      <c r="V3355" t="s">
        <v>14870</v>
      </c>
      <c r="W3355" t="s">
        <v>23</v>
      </c>
    </row>
    <row r="3356" spans="1:23" x14ac:dyDescent="0.4">
      <c r="A3356">
        <v>3355</v>
      </c>
      <c r="B3356">
        <v>1</v>
      </c>
      <c r="C3356">
        <v>1</v>
      </c>
      <c r="D3356">
        <v>1</v>
      </c>
      <c r="E3356">
        <v>1</v>
      </c>
      <c r="F3356">
        <v>0.26924441560184298</v>
      </c>
      <c r="G3356">
        <v>-11.142624863185899</v>
      </c>
      <c r="H3356">
        <v>0.999999999999999</v>
      </c>
      <c r="I3356">
        <v>17.2708883853823</v>
      </c>
      <c r="J3356" t="s">
        <v>2502</v>
      </c>
      <c r="K3356" t="s">
        <v>25</v>
      </c>
      <c r="L3356" t="s">
        <v>14689</v>
      </c>
      <c r="M3356" t="s">
        <v>14690</v>
      </c>
      <c r="N3356" t="s">
        <v>14691</v>
      </c>
      <c r="O3356" t="s">
        <v>14692</v>
      </c>
      <c r="P3356">
        <v>-0.30000001199999998</v>
      </c>
      <c r="Q3356" t="s">
        <v>14693</v>
      </c>
      <c r="R3356" t="s">
        <v>14694</v>
      </c>
      <c r="S3356">
        <v>8610693210</v>
      </c>
      <c r="T3356">
        <v>609.18139680000002</v>
      </c>
      <c r="U3356" t="s">
        <v>31</v>
      </c>
      <c r="V3356" t="s">
        <v>14871</v>
      </c>
      <c r="W3356" t="s">
        <v>23</v>
      </c>
    </row>
    <row r="3357" spans="1:23" x14ac:dyDescent="0.4">
      <c r="A3357">
        <v>3356</v>
      </c>
      <c r="B3357">
        <v>1</v>
      </c>
      <c r="C3357">
        <v>1</v>
      </c>
      <c r="D3357">
        <v>1</v>
      </c>
      <c r="E3357">
        <v>1</v>
      </c>
      <c r="F3357">
        <v>0.26924441560184298</v>
      </c>
      <c r="G3357">
        <v>-11.142624863185899</v>
      </c>
      <c r="H3357" t="s">
        <v>23</v>
      </c>
      <c r="I3357">
        <v>17.2708883853823</v>
      </c>
      <c r="J3357" t="s">
        <v>2502</v>
      </c>
      <c r="K3357" t="s">
        <v>25</v>
      </c>
      <c r="L3357" t="s">
        <v>14689</v>
      </c>
      <c r="M3357" t="s">
        <v>14690</v>
      </c>
      <c r="N3357" t="s">
        <v>14691</v>
      </c>
      <c r="O3357" t="s">
        <v>14692</v>
      </c>
      <c r="P3357">
        <v>-0.30000001199999998</v>
      </c>
      <c r="Q3357" t="s">
        <v>14693</v>
      </c>
      <c r="R3357" t="s">
        <v>14694</v>
      </c>
      <c r="S3357">
        <v>8610693210</v>
      </c>
      <c r="T3357">
        <v>609.18139680000002</v>
      </c>
      <c r="U3357" t="s">
        <v>31</v>
      </c>
      <c r="V3357" t="s">
        <v>2509</v>
      </c>
      <c r="W3357" t="s">
        <v>23</v>
      </c>
    </row>
    <row r="3358" spans="1:23" x14ac:dyDescent="0.4">
      <c r="A3358">
        <v>3357</v>
      </c>
      <c r="B3358">
        <v>1</v>
      </c>
      <c r="C3358">
        <v>1</v>
      </c>
      <c r="D3358">
        <v>1</v>
      </c>
      <c r="E3358">
        <v>1</v>
      </c>
      <c r="F3358">
        <v>0.26924384460133499</v>
      </c>
      <c r="G3358">
        <v>-69.829011380463797</v>
      </c>
      <c r="H3358">
        <v>0.999999999999999</v>
      </c>
      <c r="I3358">
        <v>17.8389239762564</v>
      </c>
      <c r="J3358" t="s">
        <v>1894</v>
      </c>
      <c r="K3358" t="s">
        <v>25</v>
      </c>
      <c r="L3358" t="s">
        <v>1895</v>
      </c>
      <c r="M3358" t="s">
        <v>1896</v>
      </c>
      <c r="N3358" t="s">
        <v>1897</v>
      </c>
      <c r="O3358" t="s">
        <v>1898</v>
      </c>
      <c r="P3358">
        <v>-1.10000002</v>
      </c>
      <c r="Q3358" t="s">
        <v>1899</v>
      </c>
      <c r="R3358" t="s">
        <v>1900</v>
      </c>
      <c r="S3358">
        <v>20900222</v>
      </c>
      <c r="T3358">
        <v>581.18649000000005</v>
      </c>
      <c r="U3358" t="s">
        <v>31</v>
      </c>
      <c r="V3358" t="s">
        <v>14872</v>
      </c>
      <c r="W3358" t="s">
        <v>23</v>
      </c>
    </row>
    <row r="3359" spans="1:23" x14ac:dyDescent="0.4">
      <c r="A3359">
        <v>3358</v>
      </c>
      <c r="B3359">
        <v>1</v>
      </c>
      <c r="C3359">
        <v>1</v>
      </c>
      <c r="D3359">
        <v>1</v>
      </c>
      <c r="E3359">
        <v>1</v>
      </c>
      <c r="F3359">
        <v>0.26924384460133499</v>
      </c>
      <c r="G3359">
        <v>-69.829011380463797</v>
      </c>
      <c r="H3359" t="s">
        <v>23</v>
      </c>
      <c r="I3359">
        <v>17.8389239762564</v>
      </c>
      <c r="J3359" t="s">
        <v>1894</v>
      </c>
      <c r="K3359" t="s">
        <v>25</v>
      </c>
      <c r="L3359" t="s">
        <v>1895</v>
      </c>
      <c r="M3359" t="s">
        <v>1896</v>
      </c>
      <c r="N3359" t="s">
        <v>1897</v>
      </c>
      <c r="O3359" t="s">
        <v>1898</v>
      </c>
      <c r="P3359">
        <v>-1.10000002</v>
      </c>
      <c r="Q3359" t="s">
        <v>1899</v>
      </c>
      <c r="R3359" t="s">
        <v>1900</v>
      </c>
      <c r="S3359">
        <v>20900222</v>
      </c>
      <c r="T3359">
        <v>581.18649000000005</v>
      </c>
      <c r="U3359" t="s">
        <v>31</v>
      </c>
      <c r="V3359" t="s">
        <v>5407</v>
      </c>
      <c r="W3359" t="s">
        <v>23</v>
      </c>
    </row>
    <row r="3360" spans="1:23" x14ac:dyDescent="0.4">
      <c r="A3360">
        <v>3359</v>
      </c>
      <c r="B3360">
        <v>1</v>
      </c>
      <c r="C3360">
        <v>1</v>
      </c>
      <c r="D3360">
        <v>1</v>
      </c>
      <c r="E3360">
        <v>1</v>
      </c>
      <c r="F3360">
        <v>0.26910027017071297</v>
      </c>
      <c r="G3360">
        <v>-492.813285974564</v>
      </c>
      <c r="H3360" t="s">
        <v>23</v>
      </c>
      <c r="I3360">
        <v>202.076512565885</v>
      </c>
      <c r="J3360" t="s">
        <v>999</v>
      </c>
      <c r="K3360" t="s">
        <v>25</v>
      </c>
      <c r="L3360" t="s">
        <v>1000</v>
      </c>
      <c r="M3360" t="s">
        <v>1001</v>
      </c>
      <c r="N3360" t="s">
        <v>1002</v>
      </c>
      <c r="O3360" t="s">
        <v>1003</v>
      </c>
      <c r="P3360">
        <v>1.1020009500000001</v>
      </c>
      <c r="Q3360">
        <v>133488</v>
      </c>
      <c r="R3360" t="s">
        <v>1004</v>
      </c>
      <c r="S3360">
        <v>70</v>
      </c>
      <c r="T3360">
        <v>309.15975429999997</v>
      </c>
      <c r="U3360" t="s">
        <v>31</v>
      </c>
      <c r="V3360" t="s">
        <v>5935</v>
      </c>
      <c r="W3360" t="s">
        <v>23</v>
      </c>
    </row>
    <row r="3361" spans="1:23" x14ac:dyDescent="0.4">
      <c r="A3361">
        <v>3360</v>
      </c>
      <c r="B3361">
        <v>1</v>
      </c>
      <c r="C3361">
        <v>1</v>
      </c>
      <c r="D3361">
        <v>1</v>
      </c>
      <c r="E3361">
        <v>1</v>
      </c>
      <c r="F3361">
        <v>0.26910027017071297</v>
      </c>
      <c r="G3361">
        <v>-492.813285974564</v>
      </c>
      <c r="H3361">
        <v>0.999999999999999</v>
      </c>
      <c r="I3361">
        <v>202.076512565885</v>
      </c>
      <c r="J3361" t="s">
        <v>999</v>
      </c>
      <c r="K3361" t="s">
        <v>25</v>
      </c>
      <c r="L3361" t="s">
        <v>1000</v>
      </c>
      <c r="M3361" t="s">
        <v>1001</v>
      </c>
      <c r="N3361" t="s">
        <v>1002</v>
      </c>
      <c r="O3361" t="s">
        <v>1003</v>
      </c>
      <c r="P3361">
        <v>1.1020009500000001</v>
      </c>
      <c r="Q3361">
        <v>133488</v>
      </c>
      <c r="R3361" t="s">
        <v>1004</v>
      </c>
      <c r="S3361">
        <v>70</v>
      </c>
      <c r="T3361">
        <v>309.15975429999997</v>
      </c>
      <c r="U3361" t="s">
        <v>31</v>
      </c>
      <c r="V3361" t="s">
        <v>14873</v>
      </c>
      <c r="W3361" t="s">
        <v>23</v>
      </c>
    </row>
    <row r="3362" spans="1:23" x14ac:dyDescent="0.4">
      <c r="A3362">
        <v>3361</v>
      </c>
      <c r="B3362">
        <v>1</v>
      </c>
      <c r="C3362">
        <v>1</v>
      </c>
      <c r="D3362">
        <v>1</v>
      </c>
      <c r="E3362">
        <v>1</v>
      </c>
      <c r="F3362">
        <v>0.26881334823423803</v>
      </c>
      <c r="G3362">
        <v>-21.234455239585898</v>
      </c>
      <c r="H3362">
        <v>0.999999999999999</v>
      </c>
      <c r="I3362">
        <v>44.2888159534956</v>
      </c>
      <c r="J3362" t="s">
        <v>4753</v>
      </c>
      <c r="K3362" t="s">
        <v>25</v>
      </c>
      <c r="L3362" t="s">
        <v>14850</v>
      </c>
      <c r="M3362" t="s">
        <v>14851</v>
      </c>
      <c r="N3362" t="s">
        <v>14852</v>
      </c>
      <c r="O3362" t="s">
        <v>14853</v>
      </c>
      <c r="P3362">
        <v>1.04613924</v>
      </c>
      <c r="Q3362" t="s">
        <v>14854</v>
      </c>
      <c r="R3362" t="s">
        <v>14855</v>
      </c>
      <c r="S3362">
        <v>17267812734</v>
      </c>
      <c r="T3362">
        <v>183.0652</v>
      </c>
      <c r="U3362" t="s">
        <v>31</v>
      </c>
      <c r="V3362" t="s">
        <v>14874</v>
      </c>
      <c r="W3362" t="s">
        <v>23</v>
      </c>
    </row>
    <row r="3363" spans="1:23" x14ac:dyDescent="0.4">
      <c r="A3363">
        <v>3362</v>
      </c>
      <c r="B3363">
        <v>1</v>
      </c>
      <c r="C3363">
        <v>1</v>
      </c>
      <c r="D3363">
        <v>1</v>
      </c>
      <c r="E3363">
        <v>1</v>
      </c>
      <c r="F3363">
        <v>0.26881334823423803</v>
      </c>
      <c r="G3363">
        <v>-21.234455239585898</v>
      </c>
      <c r="H3363" t="s">
        <v>23</v>
      </c>
      <c r="I3363">
        <v>44.2888159534956</v>
      </c>
      <c r="J3363" t="s">
        <v>4753</v>
      </c>
      <c r="K3363" t="s">
        <v>25</v>
      </c>
      <c r="L3363" t="s">
        <v>14850</v>
      </c>
      <c r="M3363" t="s">
        <v>14851</v>
      </c>
      <c r="N3363" t="s">
        <v>14852</v>
      </c>
      <c r="O3363" t="s">
        <v>14853</v>
      </c>
      <c r="P3363">
        <v>1.04613924</v>
      </c>
      <c r="Q3363" t="s">
        <v>14854</v>
      </c>
      <c r="R3363" t="s">
        <v>14855</v>
      </c>
      <c r="S3363">
        <v>17267812734</v>
      </c>
      <c r="T3363">
        <v>183.0652</v>
      </c>
      <c r="U3363" t="s">
        <v>31</v>
      </c>
      <c r="V3363" t="s">
        <v>10433</v>
      </c>
      <c r="W3363" t="s">
        <v>23</v>
      </c>
    </row>
    <row r="3364" spans="1:23" x14ac:dyDescent="0.4">
      <c r="A3364">
        <v>3363</v>
      </c>
      <c r="B3364">
        <v>1</v>
      </c>
      <c r="C3364">
        <v>1</v>
      </c>
      <c r="D3364">
        <v>1</v>
      </c>
      <c r="E3364">
        <v>1</v>
      </c>
      <c r="F3364">
        <v>0.268503974057336</v>
      </c>
      <c r="G3364">
        <v>-8.69049430881525</v>
      </c>
      <c r="H3364" t="s">
        <v>23</v>
      </c>
      <c r="I3364">
        <v>21.516105454947901</v>
      </c>
      <c r="J3364" t="s">
        <v>3030</v>
      </c>
      <c r="K3364" t="s">
        <v>25</v>
      </c>
      <c r="L3364" t="s">
        <v>3031</v>
      </c>
      <c r="M3364" t="s">
        <v>3032</v>
      </c>
      <c r="N3364" t="s">
        <v>3033</v>
      </c>
      <c r="O3364" t="s">
        <v>3034</v>
      </c>
      <c r="P3364">
        <v>-1</v>
      </c>
      <c r="Q3364" t="s">
        <v>3035</v>
      </c>
      <c r="R3364" t="s">
        <v>3036</v>
      </c>
      <c r="S3364">
        <v>8677548158</v>
      </c>
      <c r="T3364">
        <v>625.17631140000003</v>
      </c>
      <c r="U3364" t="s">
        <v>31</v>
      </c>
      <c r="V3364" t="s">
        <v>7691</v>
      </c>
      <c r="W3364" t="s">
        <v>23</v>
      </c>
    </row>
    <row r="3365" spans="1:23" x14ac:dyDescent="0.4">
      <c r="A3365">
        <v>3364</v>
      </c>
      <c r="B3365">
        <v>1</v>
      </c>
      <c r="C3365">
        <v>1</v>
      </c>
      <c r="D3365">
        <v>1</v>
      </c>
      <c r="E3365">
        <v>1</v>
      </c>
      <c r="F3365">
        <v>0.268503974057336</v>
      </c>
      <c r="G3365">
        <v>-8.69049430881525</v>
      </c>
      <c r="H3365">
        <v>0.999999999999999</v>
      </c>
      <c r="I3365">
        <v>21.516105454947901</v>
      </c>
      <c r="J3365" t="s">
        <v>3030</v>
      </c>
      <c r="K3365" t="s">
        <v>25</v>
      </c>
      <c r="L3365" t="s">
        <v>3031</v>
      </c>
      <c r="M3365" t="s">
        <v>3032</v>
      </c>
      <c r="N3365" t="s">
        <v>3033</v>
      </c>
      <c r="O3365" t="s">
        <v>3034</v>
      </c>
      <c r="P3365">
        <v>-1</v>
      </c>
      <c r="Q3365" t="s">
        <v>3035</v>
      </c>
      <c r="R3365" t="s">
        <v>3036</v>
      </c>
      <c r="S3365">
        <v>8677548158</v>
      </c>
      <c r="T3365">
        <v>625.17631140000003</v>
      </c>
      <c r="U3365" t="s">
        <v>31</v>
      </c>
      <c r="V3365" t="s">
        <v>14875</v>
      </c>
      <c r="W3365" t="s">
        <v>23</v>
      </c>
    </row>
    <row r="3366" spans="1:23" x14ac:dyDescent="0.4">
      <c r="A3366">
        <v>3365</v>
      </c>
      <c r="B3366">
        <v>1</v>
      </c>
      <c r="C3366">
        <v>1</v>
      </c>
      <c r="D3366">
        <v>1</v>
      </c>
      <c r="E3366">
        <v>1</v>
      </c>
      <c r="F3366">
        <v>0.26848532847617901</v>
      </c>
      <c r="G3366">
        <v>-11.6947375187634</v>
      </c>
      <c r="H3366" t="s">
        <v>23</v>
      </c>
      <c r="I3366">
        <v>38.530538610530201</v>
      </c>
      <c r="J3366" t="s">
        <v>7373</v>
      </c>
      <c r="K3366" t="s">
        <v>25</v>
      </c>
      <c r="L3366" t="s">
        <v>14702</v>
      </c>
      <c r="M3366" t="s">
        <v>14703</v>
      </c>
      <c r="N3366" t="s">
        <v>14704</v>
      </c>
      <c r="O3366" t="s">
        <v>14705</v>
      </c>
      <c r="P3366">
        <v>2.5999998999999998</v>
      </c>
      <c r="Q3366">
        <v>5281811</v>
      </c>
      <c r="R3366" t="s">
        <v>14706</v>
      </c>
      <c r="S3366">
        <v>87597438</v>
      </c>
      <c r="T3366">
        <v>301.07066459999999</v>
      </c>
      <c r="U3366" t="s">
        <v>31</v>
      </c>
      <c r="V3366" t="s">
        <v>10426</v>
      </c>
      <c r="W3366" t="s">
        <v>23</v>
      </c>
    </row>
    <row r="3367" spans="1:23" x14ac:dyDescent="0.4">
      <c r="A3367">
        <v>3366</v>
      </c>
      <c r="B3367">
        <v>1</v>
      </c>
      <c r="C3367">
        <v>1</v>
      </c>
      <c r="D3367">
        <v>1</v>
      </c>
      <c r="E3367">
        <v>1</v>
      </c>
      <c r="F3367">
        <v>0.26848532847617901</v>
      </c>
      <c r="G3367">
        <v>-11.6947375187634</v>
      </c>
      <c r="H3367">
        <v>0.999999999999999</v>
      </c>
      <c r="I3367">
        <v>38.530538610530201</v>
      </c>
      <c r="J3367" t="s">
        <v>7373</v>
      </c>
      <c r="K3367" t="s">
        <v>25</v>
      </c>
      <c r="L3367" t="s">
        <v>14702</v>
      </c>
      <c r="M3367" t="s">
        <v>14703</v>
      </c>
      <c r="N3367" t="s">
        <v>14704</v>
      </c>
      <c r="O3367" t="s">
        <v>14705</v>
      </c>
      <c r="P3367">
        <v>2.5999998999999998</v>
      </c>
      <c r="Q3367">
        <v>5281811</v>
      </c>
      <c r="R3367" t="s">
        <v>14706</v>
      </c>
      <c r="S3367">
        <v>87597438</v>
      </c>
      <c r="T3367">
        <v>301.07066459999999</v>
      </c>
      <c r="U3367" t="s">
        <v>31</v>
      </c>
      <c r="V3367" t="s">
        <v>14876</v>
      </c>
      <c r="W3367" t="s">
        <v>23</v>
      </c>
    </row>
    <row r="3368" spans="1:23" x14ac:dyDescent="0.4">
      <c r="A3368">
        <v>3367</v>
      </c>
      <c r="B3368">
        <v>1</v>
      </c>
      <c r="C3368">
        <v>4</v>
      </c>
      <c r="D3368">
        <v>1</v>
      </c>
      <c r="E3368">
        <v>1</v>
      </c>
      <c r="F3368">
        <v>0.26843555064387398</v>
      </c>
      <c r="G3368">
        <v>-6.5828550408344899</v>
      </c>
      <c r="H3368">
        <v>0.999999999999999</v>
      </c>
      <c r="I3368">
        <v>102.133321490935</v>
      </c>
      <c r="J3368" t="s">
        <v>4591</v>
      </c>
      <c r="K3368" t="s">
        <v>25</v>
      </c>
      <c r="L3368" t="s">
        <v>6213</v>
      </c>
      <c r="M3368" t="s">
        <v>6214</v>
      </c>
      <c r="N3368" t="s">
        <v>6215</v>
      </c>
      <c r="O3368" t="s">
        <v>6216</v>
      </c>
      <c r="P3368">
        <v>3</v>
      </c>
      <c r="Q3368" t="s">
        <v>6217</v>
      </c>
      <c r="R3368" t="s">
        <v>6218</v>
      </c>
      <c r="S3368">
        <v>20900222</v>
      </c>
      <c r="T3368">
        <v>285.07574990000001</v>
      </c>
      <c r="U3368" t="s">
        <v>31</v>
      </c>
      <c r="V3368" t="s">
        <v>14877</v>
      </c>
      <c r="W3368" t="s">
        <v>23</v>
      </c>
    </row>
    <row r="3369" spans="1:23" x14ac:dyDescent="0.4">
      <c r="A3369">
        <v>3368</v>
      </c>
      <c r="B3369">
        <v>1</v>
      </c>
      <c r="C3369">
        <v>4</v>
      </c>
      <c r="D3369">
        <v>1</v>
      </c>
      <c r="E3369">
        <v>1</v>
      </c>
      <c r="F3369">
        <v>0.26843555064387398</v>
      </c>
      <c r="G3369">
        <v>-6.5828550408344899</v>
      </c>
      <c r="H3369" t="s">
        <v>23</v>
      </c>
      <c r="I3369">
        <v>102.133321490935</v>
      </c>
      <c r="J3369" t="s">
        <v>4591</v>
      </c>
      <c r="K3369" t="s">
        <v>25</v>
      </c>
      <c r="L3369" t="s">
        <v>6213</v>
      </c>
      <c r="M3369" t="s">
        <v>6214</v>
      </c>
      <c r="N3369" t="s">
        <v>6215</v>
      </c>
      <c r="O3369" t="s">
        <v>6216</v>
      </c>
      <c r="P3369">
        <v>3</v>
      </c>
      <c r="Q3369" t="s">
        <v>6217</v>
      </c>
      <c r="R3369" t="s">
        <v>6218</v>
      </c>
      <c r="S3369">
        <v>20900222</v>
      </c>
      <c r="T3369">
        <v>285.07574990000001</v>
      </c>
      <c r="U3369" t="s">
        <v>31</v>
      </c>
      <c r="V3369" t="s">
        <v>9351</v>
      </c>
      <c r="W3369" t="s">
        <v>23</v>
      </c>
    </row>
    <row r="3370" spans="1:23" x14ac:dyDescent="0.4">
      <c r="A3370">
        <v>3369</v>
      </c>
      <c r="B3370">
        <v>1</v>
      </c>
      <c r="C3370">
        <v>1</v>
      </c>
      <c r="D3370">
        <v>1</v>
      </c>
      <c r="E3370">
        <v>1</v>
      </c>
      <c r="F3370">
        <v>0.26838130810024602</v>
      </c>
      <c r="G3370">
        <v>-28.456208876938</v>
      </c>
      <c r="H3370" t="s">
        <v>23</v>
      </c>
      <c r="I3370">
        <v>24.2282339176577</v>
      </c>
      <c r="J3370" t="s">
        <v>2580</v>
      </c>
      <c r="K3370" t="s">
        <v>25</v>
      </c>
      <c r="L3370" t="s">
        <v>14364</v>
      </c>
      <c r="M3370" t="s">
        <v>14365</v>
      </c>
      <c r="N3370" t="s">
        <v>14366</v>
      </c>
      <c r="O3370" t="s">
        <v>14367</v>
      </c>
      <c r="P3370">
        <v>2.5</v>
      </c>
      <c r="Q3370" t="s">
        <v>14368</v>
      </c>
      <c r="R3370" t="s">
        <v>14369</v>
      </c>
      <c r="S3370">
        <v>3719238</v>
      </c>
      <c r="T3370">
        <v>781.47326999999996</v>
      </c>
      <c r="U3370" t="s">
        <v>31</v>
      </c>
      <c r="V3370" t="s">
        <v>5408</v>
      </c>
      <c r="W3370" t="s">
        <v>23</v>
      </c>
    </row>
    <row r="3371" spans="1:23" x14ac:dyDescent="0.4">
      <c r="A3371">
        <v>3370</v>
      </c>
      <c r="B3371">
        <v>1</v>
      </c>
      <c r="C3371">
        <v>1</v>
      </c>
      <c r="D3371">
        <v>1</v>
      </c>
      <c r="E3371">
        <v>1</v>
      </c>
      <c r="F3371">
        <v>0.26838130810024602</v>
      </c>
      <c r="G3371">
        <v>-28.456208876938</v>
      </c>
      <c r="H3371">
        <v>0.999999999999999</v>
      </c>
      <c r="I3371">
        <v>24.2282339176577</v>
      </c>
      <c r="J3371" t="s">
        <v>2580</v>
      </c>
      <c r="K3371" t="s">
        <v>25</v>
      </c>
      <c r="L3371" t="s">
        <v>14364</v>
      </c>
      <c r="M3371" t="s">
        <v>14365</v>
      </c>
      <c r="N3371" t="s">
        <v>14366</v>
      </c>
      <c r="O3371" t="s">
        <v>14367</v>
      </c>
      <c r="P3371">
        <v>2.5</v>
      </c>
      <c r="Q3371" t="s">
        <v>14368</v>
      </c>
      <c r="R3371" t="s">
        <v>14369</v>
      </c>
      <c r="S3371">
        <v>3719238</v>
      </c>
      <c r="T3371">
        <v>781.47326999999996</v>
      </c>
      <c r="U3371" t="s">
        <v>31</v>
      </c>
      <c r="V3371" t="s">
        <v>14878</v>
      </c>
      <c r="W3371" t="s">
        <v>23</v>
      </c>
    </row>
    <row r="3372" spans="1:23" x14ac:dyDescent="0.4">
      <c r="A3372">
        <v>3371</v>
      </c>
      <c r="B3372">
        <v>1</v>
      </c>
      <c r="C3372">
        <v>1</v>
      </c>
      <c r="D3372">
        <v>1</v>
      </c>
      <c r="E3372">
        <v>1</v>
      </c>
      <c r="F3372">
        <v>0.26819807435193499</v>
      </c>
      <c r="G3372">
        <v>-28.465756525351999</v>
      </c>
      <c r="H3372" t="s">
        <v>23</v>
      </c>
      <c r="I3372">
        <v>24.233610765587201</v>
      </c>
      <c r="J3372" t="s">
        <v>2580</v>
      </c>
      <c r="K3372" t="s">
        <v>25</v>
      </c>
      <c r="L3372" t="s">
        <v>14364</v>
      </c>
      <c r="M3372" t="s">
        <v>14365</v>
      </c>
      <c r="N3372" t="s">
        <v>14366</v>
      </c>
      <c r="O3372" t="s">
        <v>14367</v>
      </c>
      <c r="P3372">
        <v>2.5</v>
      </c>
      <c r="Q3372" t="s">
        <v>14368</v>
      </c>
      <c r="R3372" t="s">
        <v>14369</v>
      </c>
      <c r="S3372">
        <v>3719238</v>
      </c>
      <c r="T3372">
        <v>781.47326869999995</v>
      </c>
      <c r="U3372" t="s">
        <v>31</v>
      </c>
      <c r="V3372" t="s">
        <v>5411</v>
      </c>
      <c r="W3372" t="s">
        <v>23</v>
      </c>
    </row>
    <row r="3373" spans="1:23" x14ac:dyDescent="0.4">
      <c r="A3373">
        <v>3372</v>
      </c>
      <c r="B3373">
        <v>1</v>
      </c>
      <c r="C3373">
        <v>1</v>
      </c>
      <c r="D3373">
        <v>1</v>
      </c>
      <c r="E3373">
        <v>1</v>
      </c>
      <c r="F3373">
        <v>0.26819807435193499</v>
      </c>
      <c r="G3373">
        <v>-28.465756525351999</v>
      </c>
      <c r="H3373">
        <v>0.999999999999999</v>
      </c>
      <c r="I3373">
        <v>24.233610765587201</v>
      </c>
      <c r="J3373" t="s">
        <v>2580</v>
      </c>
      <c r="K3373" t="s">
        <v>25</v>
      </c>
      <c r="L3373" t="s">
        <v>14364</v>
      </c>
      <c r="M3373" t="s">
        <v>14365</v>
      </c>
      <c r="N3373" t="s">
        <v>14366</v>
      </c>
      <c r="O3373" t="s">
        <v>14367</v>
      </c>
      <c r="P3373">
        <v>2.5</v>
      </c>
      <c r="Q3373" t="s">
        <v>14368</v>
      </c>
      <c r="R3373" t="s">
        <v>14369</v>
      </c>
      <c r="S3373">
        <v>3719238</v>
      </c>
      <c r="T3373">
        <v>781.47326869999995</v>
      </c>
      <c r="U3373" t="s">
        <v>31</v>
      </c>
      <c r="V3373" t="s">
        <v>14879</v>
      </c>
      <c r="W3373" t="s">
        <v>23</v>
      </c>
    </row>
    <row r="3374" spans="1:23" x14ac:dyDescent="0.4">
      <c r="A3374">
        <v>3373</v>
      </c>
      <c r="B3374">
        <v>1</v>
      </c>
      <c r="C3374">
        <v>1</v>
      </c>
      <c r="D3374">
        <v>1</v>
      </c>
      <c r="E3374">
        <v>1</v>
      </c>
      <c r="F3374">
        <v>0.267928258012745</v>
      </c>
      <c r="G3374">
        <v>-16.6123433506067</v>
      </c>
      <c r="H3374" t="s">
        <v>23</v>
      </c>
      <c r="I3374">
        <v>83.654730527186999</v>
      </c>
      <c r="J3374" t="s">
        <v>4863</v>
      </c>
      <c r="K3374" t="s">
        <v>25</v>
      </c>
      <c r="L3374" t="s">
        <v>13727</v>
      </c>
      <c r="M3374" t="s">
        <v>13728</v>
      </c>
      <c r="N3374" t="s">
        <v>13729</v>
      </c>
      <c r="O3374" t="s">
        <v>13730</v>
      </c>
      <c r="P3374">
        <v>1.6357479100000001</v>
      </c>
      <c r="Q3374" t="s">
        <v>13731</v>
      </c>
      <c r="R3374" t="s">
        <v>13732</v>
      </c>
      <c r="S3374">
        <v>155117950</v>
      </c>
      <c r="T3374">
        <v>179.07027059999999</v>
      </c>
      <c r="U3374" t="s">
        <v>31</v>
      </c>
      <c r="V3374" t="s">
        <v>7388</v>
      </c>
      <c r="W3374" t="s">
        <v>23</v>
      </c>
    </row>
    <row r="3375" spans="1:23" x14ac:dyDescent="0.4">
      <c r="A3375">
        <v>3374</v>
      </c>
      <c r="B3375">
        <v>1</v>
      </c>
      <c r="C3375">
        <v>1</v>
      </c>
      <c r="D3375">
        <v>1</v>
      </c>
      <c r="E3375">
        <v>1</v>
      </c>
      <c r="F3375">
        <v>0.267928258012745</v>
      </c>
      <c r="G3375">
        <v>-16.6123433506067</v>
      </c>
      <c r="H3375">
        <v>0.999999999999999</v>
      </c>
      <c r="I3375">
        <v>83.654730527186999</v>
      </c>
      <c r="J3375" t="s">
        <v>4863</v>
      </c>
      <c r="K3375" t="s">
        <v>25</v>
      </c>
      <c r="L3375" t="s">
        <v>13727</v>
      </c>
      <c r="M3375" t="s">
        <v>13728</v>
      </c>
      <c r="N3375" t="s">
        <v>13729</v>
      </c>
      <c r="O3375" t="s">
        <v>13730</v>
      </c>
      <c r="P3375">
        <v>1.6357479100000001</v>
      </c>
      <c r="Q3375" t="s">
        <v>13731</v>
      </c>
      <c r="R3375" t="s">
        <v>13732</v>
      </c>
      <c r="S3375">
        <v>155117950</v>
      </c>
      <c r="T3375">
        <v>179.07027059999999</v>
      </c>
      <c r="U3375" t="s">
        <v>31</v>
      </c>
      <c r="V3375" t="s">
        <v>14880</v>
      </c>
      <c r="W3375" t="s">
        <v>23</v>
      </c>
    </row>
    <row r="3376" spans="1:23" x14ac:dyDescent="0.4">
      <c r="A3376">
        <v>3375</v>
      </c>
      <c r="B3376">
        <v>1</v>
      </c>
      <c r="C3376">
        <v>1</v>
      </c>
      <c r="D3376">
        <v>1</v>
      </c>
      <c r="E3376">
        <v>1</v>
      </c>
      <c r="F3376">
        <v>0.26789616074938399</v>
      </c>
      <c r="G3376">
        <v>-7.0394041698305898</v>
      </c>
      <c r="H3376" t="s">
        <v>23</v>
      </c>
      <c r="I3376">
        <v>33.676795890611302</v>
      </c>
      <c r="J3376" t="s">
        <v>6346</v>
      </c>
      <c r="K3376" t="s">
        <v>25</v>
      </c>
      <c r="L3376" t="s">
        <v>14050</v>
      </c>
      <c r="M3376" t="s">
        <v>14051</v>
      </c>
      <c r="N3376" t="s">
        <v>14052</v>
      </c>
      <c r="O3376" t="s">
        <v>14053</v>
      </c>
      <c r="P3376">
        <v>1.3799032</v>
      </c>
      <c r="Q3376" t="s">
        <v>14054</v>
      </c>
      <c r="R3376" t="s">
        <v>14055</v>
      </c>
      <c r="S3376">
        <v>17435716478</v>
      </c>
      <c r="T3376">
        <v>195.0651853</v>
      </c>
      <c r="U3376" t="s">
        <v>31</v>
      </c>
      <c r="V3376" t="s">
        <v>8163</v>
      </c>
      <c r="W3376" t="s">
        <v>23</v>
      </c>
    </row>
    <row r="3377" spans="1:23" x14ac:dyDescent="0.4">
      <c r="A3377">
        <v>3376</v>
      </c>
      <c r="B3377">
        <v>1</v>
      </c>
      <c r="C3377">
        <v>1</v>
      </c>
      <c r="D3377">
        <v>1</v>
      </c>
      <c r="E3377">
        <v>1</v>
      </c>
      <c r="F3377">
        <v>0.26789616074938399</v>
      </c>
      <c r="G3377">
        <v>-7.0394041698305898</v>
      </c>
      <c r="H3377">
        <v>0.999999999999999</v>
      </c>
      <c r="I3377">
        <v>33.676795890611302</v>
      </c>
      <c r="J3377" t="s">
        <v>6346</v>
      </c>
      <c r="K3377" t="s">
        <v>25</v>
      </c>
      <c r="L3377" t="s">
        <v>14050</v>
      </c>
      <c r="M3377" t="s">
        <v>14051</v>
      </c>
      <c r="N3377" t="s">
        <v>14052</v>
      </c>
      <c r="O3377" t="s">
        <v>14053</v>
      </c>
      <c r="P3377">
        <v>1.3799032</v>
      </c>
      <c r="Q3377" t="s">
        <v>14054</v>
      </c>
      <c r="R3377" t="s">
        <v>14055</v>
      </c>
      <c r="S3377">
        <v>17435716478</v>
      </c>
      <c r="T3377">
        <v>195.0651853</v>
      </c>
      <c r="U3377" t="s">
        <v>31</v>
      </c>
      <c r="V3377" t="s">
        <v>14881</v>
      </c>
      <c r="W3377" t="s">
        <v>23</v>
      </c>
    </row>
    <row r="3378" spans="1:23" x14ac:dyDescent="0.4">
      <c r="A3378">
        <v>3377</v>
      </c>
      <c r="B3378">
        <v>1</v>
      </c>
      <c r="C3378">
        <v>1</v>
      </c>
      <c r="D3378">
        <v>1</v>
      </c>
      <c r="E3378">
        <v>3</v>
      </c>
      <c r="F3378">
        <v>0.267879237591507</v>
      </c>
      <c r="G3378">
        <v>-38.665010420858003</v>
      </c>
      <c r="H3378">
        <v>0.93919597989949699</v>
      </c>
      <c r="I3378">
        <v>17.2926584851912</v>
      </c>
      <c r="J3378" t="s">
        <v>14234</v>
      </c>
      <c r="K3378" t="s">
        <v>25</v>
      </c>
      <c r="L3378" t="s">
        <v>14235</v>
      </c>
      <c r="M3378" t="s">
        <v>14236</v>
      </c>
      <c r="N3378" t="s">
        <v>14237</v>
      </c>
      <c r="O3378" t="s">
        <v>14238</v>
      </c>
      <c r="P3378">
        <v>5</v>
      </c>
      <c r="Q3378">
        <v>72303</v>
      </c>
      <c r="R3378" t="s">
        <v>14239</v>
      </c>
      <c r="S3378">
        <v>71098742</v>
      </c>
      <c r="T3378">
        <v>267.13795629999998</v>
      </c>
      <c r="U3378" t="s">
        <v>31</v>
      </c>
      <c r="V3378" t="s">
        <v>14882</v>
      </c>
      <c r="W3378" t="s">
        <v>23</v>
      </c>
    </row>
    <row r="3379" spans="1:23" x14ac:dyDescent="0.4">
      <c r="A3379">
        <v>3378</v>
      </c>
      <c r="B3379">
        <v>1</v>
      </c>
      <c r="C3379">
        <v>1</v>
      </c>
      <c r="D3379">
        <v>1</v>
      </c>
      <c r="E3379">
        <v>3</v>
      </c>
      <c r="F3379">
        <v>0.267879237591507</v>
      </c>
      <c r="G3379">
        <v>-38.665010420858003</v>
      </c>
      <c r="H3379" t="s">
        <v>23</v>
      </c>
      <c r="I3379">
        <v>17.2926584851912</v>
      </c>
      <c r="J3379" t="s">
        <v>14234</v>
      </c>
      <c r="K3379" t="s">
        <v>25</v>
      </c>
      <c r="L3379" t="s">
        <v>14235</v>
      </c>
      <c r="M3379" t="s">
        <v>14236</v>
      </c>
      <c r="N3379" t="s">
        <v>14237</v>
      </c>
      <c r="O3379" t="s">
        <v>14238</v>
      </c>
      <c r="P3379">
        <v>5</v>
      </c>
      <c r="Q3379">
        <v>72303</v>
      </c>
      <c r="R3379" t="s">
        <v>14239</v>
      </c>
      <c r="S3379">
        <v>71098742</v>
      </c>
      <c r="T3379">
        <v>267.13795629999998</v>
      </c>
      <c r="U3379" t="s">
        <v>31</v>
      </c>
      <c r="V3379" t="s">
        <v>11172</v>
      </c>
      <c r="W3379" t="s">
        <v>23</v>
      </c>
    </row>
    <row r="3380" spans="1:23" x14ac:dyDescent="0.4">
      <c r="A3380">
        <v>3379</v>
      </c>
      <c r="B3380">
        <v>1</v>
      </c>
      <c r="C3380">
        <v>1</v>
      </c>
      <c r="D3380">
        <v>1</v>
      </c>
      <c r="E3380">
        <v>1</v>
      </c>
      <c r="F3380">
        <v>0.26758236093876703</v>
      </c>
      <c r="G3380">
        <v>-17.2528015068945</v>
      </c>
      <c r="H3380">
        <v>0.999999999999999</v>
      </c>
      <c r="I3380">
        <v>17.865715982603302</v>
      </c>
      <c r="J3380" t="s">
        <v>4259</v>
      </c>
      <c r="K3380" t="s">
        <v>25</v>
      </c>
      <c r="L3380" t="s">
        <v>14610</v>
      </c>
      <c r="M3380" t="s">
        <v>14611</v>
      </c>
      <c r="N3380" t="s">
        <v>14612</v>
      </c>
      <c r="O3380" t="s">
        <v>14613</v>
      </c>
      <c r="P3380">
        <v>1.2000000500000001</v>
      </c>
      <c r="Q3380" t="s">
        <v>14614</v>
      </c>
      <c r="R3380" t="s">
        <v>14615</v>
      </c>
      <c r="S3380">
        <v>20621690</v>
      </c>
      <c r="T3380">
        <v>447.12857339999999</v>
      </c>
      <c r="U3380" t="s">
        <v>31</v>
      </c>
      <c r="V3380" t="s">
        <v>14883</v>
      </c>
      <c r="W3380" t="s">
        <v>23</v>
      </c>
    </row>
    <row r="3381" spans="1:23" x14ac:dyDescent="0.4">
      <c r="A3381">
        <v>3380</v>
      </c>
      <c r="B3381">
        <v>1</v>
      </c>
      <c r="C3381">
        <v>1</v>
      </c>
      <c r="D3381">
        <v>1</v>
      </c>
      <c r="E3381">
        <v>1</v>
      </c>
      <c r="F3381">
        <v>0.26758236093876703</v>
      </c>
      <c r="G3381">
        <v>-17.2528015068945</v>
      </c>
      <c r="H3381" t="s">
        <v>23</v>
      </c>
      <c r="I3381">
        <v>17.865715982603302</v>
      </c>
      <c r="J3381" t="s">
        <v>4259</v>
      </c>
      <c r="K3381" t="s">
        <v>25</v>
      </c>
      <c r="L3381" t="s">
        <v>14610</v>
      </c>
      <c r="M3381" t="s">
        <v>14611</v>
      </c>
      <c r="N3381" t="s">
        <v>14612</v>
      </c>
      <c r="O3381" t="s">
        <v>14613</v>
      </c>
      <c r="P3381">
        <v>1.2000000500000001</v>
      </c>
      <c r="Q3381" t="s">
        <v>14614</v>
      </c>
      <c r="R3381" t="s">
        <v>14615</v>
      </c>
      <c r="S3381">
        <v>20621690</v>
      </c>
      <c r="T3381">
        <v>447.12857339999999</v>
      </c>
      <c r="U3381" t="s">
        <v>31</v>
      </c>
      <c r="V3381" t="s">
        <v>4267</v>
      </c>
      <c r="W3381" t="s">
        <v>23</v>
      </c>
    </row>
    <row r="3382" spans="1:23" x14ac:dyDescent="0.4">
      <c r="A3382">
        <v>3381</v>
      </c>
      <c r="B3382">
        <v>1</v>
      </c>
      <c r="C3382">
        <v>2</v>
      </c>
      <c r="D3382">
        <v>1</v>
      </c>
      <c r="E3382">
        <v>2</v>
      </c>
      <c r="F3382">
        <v>0.26742200426967699</v>
      </c>
      <c r="G3382">
        <v>-16.781334497192301</v>
      </c>
      <c r="H3382">
        <v>0.96080402010050203</v>
      </c>
      <c r="I3382">
        <v>80.849286894477004</v>
      </c>
      <c r="J3382" t="s">
        <v>5016</v>
      </c>
      <c r="K3382" t="s">
        <v>25</v>
      </c>
      <c r="L3382" t="s">
        <v>14080</v>
      </c>
      <c r="M3382" t="s">
        <v>14081</v>
      </c>
      <c r="N3382" t="s">
        <v>14082</v>
      </c>
      <c r="O3382" t="s">
        <v>14083</v>
      </c>
      <c r="P3382">
        <v>3.7999999500000001</v>
      </c>
      <c r="Q3382" t="s">
        <v>14084</v>
      </c>
      <c r="R3382" t="s">
        <v>14085</v>
      </c>
      <c r="S3382">
        <v>121563518</v>
      </c>
      <c r="T3382">
        <v>257.11722079999998</v>
      </c>
      <c r="U3382" t="s">
        <v>31</v>
      </c>
      <c r="V3382" t="s">
        <v>14884</v>
      </c>
      <c r="W3382" t="s">
        <v>23</v>
      </c>
    </row>
    <row r="3383" spans="1:23" x14ac:dyDescent="0.4">
      <c r="A3383">
        <v>3382</v>
      </c>
      <c r="B3383">
        <v>1</v>
      </c>
      <c r="C3383">
        <v>1</v>
      </c>
      <c r="D3383">
        <v>1</v>
      </c>
      <c r="E3383">
        <v>1</v>
      </c>
      <c r="F3383">
        <v>0.26713463299603502</v>
      </c>
      <c r="G3383">
        <v>-19.914439499590099</v>
      </c>
      <c r="H3383" t="s">
        <v>23</v>
      </c>
      <c r="I3383">
        <v>42.645894949412799</v>
      </c>
      <c r="J3383" t="s">
        <v>2364</v>
      </c>
      <c r="K3383" t="s">
        <v>25</v>
      </c>
      <c r="L3383" t="s">
        <v>13596</v>
      </c>
      <c r="M3383" t="s">
        <v>13597</v>
      </c>
      <c r="N3383" t="s">
        <v>13598</v>
      </c>
      <c r="O3383" t="s">
        <v>13599</v>
      </c>
      <c r="P3383">
        <v>2.7000000499999999</v>
      </c>
      <c r="Q3383" t="s">
        <v>13600</v>
      </c>
      <c r="R3383" t="s">
        <v>13601</v>
      </c>
      <c r="S3383">
        <v>121564030</v>
      </c>
      <c r="T3383">
        <v>271.06009999999998</v>
      </c>
      <c r="U3383" t="s">
        <v>31</v>
      </c>
      <c r="V3383" t="s">
        <v>2682</v>
      </c>
      <c r="W3383" t="s">
        <v>23</v>
      </c>
    </row>
    <row r="3384" spans="1:23" x14ac:dyDescent="0.4">
      <c r="A3384">
        <v>3383</v>
      </c>
      <c r="B3384">
        <v>1</v>
      </c>
      <c r="C3384">
        <v>1</v>
      </c>
      <c r="D3384">
        <v>1</v>
      </c>
      <c r="E3384">
        <v>1</v>
      </c>
      <c r="F3384">
        <v>0.26713463299603502</v>
      </c>
      <c r="G3384">
        <v>-19.914439499590099</v>
      </c>
      <c r="H3384">
        <v>0.999999999999999</v>
      </c>
      <c r="I3384">
        <v>42.645894949412799</v>
      </c>
      <c r="J3384" t="s">
        <v>2364</v>
      </c>
      <c r="K3384" t="s">
        <v>25</v>
      </c>
      <c r="L3384" t="s">
        <v>13596</v>
      </c>
      <c r="M3384" t="s">
        <v>13597</v>
      </c>
      <c r="N3384" t="s">
        <v>13598</v>
      </c>
      <c r="O3384" t="s">
        <v>13599</v>
      </c>
      <c r="P3384">
        <v>2.7000000499999999</v>
      </c>
      <c r="Q3384" t="s">
        <v>13600</v>
      </c>
      <c r="R3384" t="s">
        <v>13601</v>
      </c>
      <c r="S3384">
        <v>121564030</v>
      </c>
      <c r="T3384">
        <v>271.06009999999998</v>
      </c>
      <c r="U3384" t="s">
        <v>31</v>
      </c>
      <c r="V3384" t="s">
        <v>14885</v>
      </c>
      <c r="W3384" t="s">
        <v>23</v>
      </c>
    </row>
    <row r="3385" spans="1:23" x14ac:dyDescent="0.4">
      <c r="A3385">
        <v>3384</v>
      </c>
      <c r="B3385">
        <v>1</v>
      </c>
      <c r="C3385">
        <v>1</v>
      </c>
      <c r="D3385">
        <v>1</v>
      </c>
      <c r="E3385">
        <v>2</v>
      </c>
      <c r="F3385">
        <v>0.26683480973736901</v>
      </c>
      <c r="G3385">
        <v>-289.464297330139</v>
      </c>
      <c r="H3385">
        <v>0.92613065326633104</v>
      </c>
      <c r="I3385">
        <v>29.729914143994002</v>
      </c>
      <c r="J3385" t="s">
        <v>1390</v>
      </c>
      <c r="K3385" t="s">
        <v>25</v>
      </c>
      <c r="L3385" t="s">
        <v>14886</v>
      </c>
      <c r="M3385" t="s">
        <v>14887</v>
      </c>
      <c r="N3385" t="s">
        <v>28</v>
      </c>
      <c r="O3385" t="s">
        <v>14888</v>
      </c>
      <c r="P3385">
        <v>-0.19349794100000001</v>
      </c>
      <c r="R3385" t="s">
        <v>14889</v>
      </c>
      <c r="S3385">
        <v>60131672064</v>
      </c>
      <c r="T3385">
        <v>375.12857339999999</v>
      </c>
      <c r="U3385" t="s">
        <v>31</v>
      </c>
      <c r="V3385" t="s">
        <v>14890</v>
      </c>
      <c r="W3385" t="s">
        <v>23</v>
      </c>
    </row>
    <row r="3386" spans="1:23" x14ac:dyDescent="0.4">
      <c r="A3386">
        <v>3385</v>
      </c>
      <c r="B3386">
        <v>1</v>
      </c>
      <c r="C3386">
        <v>1</v>
      </c>
      <c r="D3386">
        <v>1</v>
      </c>
      <c r="E3386">
        <v>1</v>
      </c>
      <c r="F3386">
        <v>0.26656873004569198</v>
      </c>
      <c r="G3386">
        <v>-11.7550810331901</v>
      </c>
      <c r="H3386" t="s">
        <v>23</v>
      </c>
      <c r="I3386">
        <v>50.377203666606803</v>
      </c>
      <c r="J3386" t="s">
        <v>1690</v>
      </c>
      <c r="K3386" t="s">
        <v>25</v>
      </c>
      <c r="L3386" t="s">
        <v>14891</v>
      </c>
      <c r="M3386" t="s">
        <v>14892</v>
      </c>
      <c r="N3386" t="s">
        <v>14893</v>
      </c>
      <c r="O3386" t="s">
        <v>14894</v>
      </c>
      <c r="P3386">
        <v>-1.60000002</v>
      </c>
      <c r="Q3386" t="s">
        <v>14895</v>
      </c>
      <c r="R3386" t="s">
        <v>14896</v>
      </c>
      <c r="S3386">
        <v>20629878</v>
      </c>
      <c r="T3386">
        <v>595.1657467</v>
      </c>
      <c r="U3386" t="s">
        <v>31</v>
      </c>
      <c r="V3386" t="s">
        <v>9698</v>
      </c>
      <c r="W3386" t="s">
        <v>23</v>
      </c>
    </row>
    <row r="3387" spans="1:23" x14ac:dyDescent="0.4">
      <c r="A3387">
        <v>3386</v>
      </c>
      <c r="B3387">
        <v>1</v>
      </c>
      <c r="C3387">
        <v>1</v>
      </c>
      <c r="D3387">
        <v>1</v>
      </c>
      <c r="E3387">
        <v>1</v>
      </c>
      <c r="F3387">
        <v>0.26656873004569198</v>
      </c>
      <c r="G3387">
        <v>-11.7550810331901</v>
      </c>
      <c r="H3387">
        <v>0.999999999999999</v>
      </c>
      <c r="I3387">
        <v>50.377203666606803</v>
      </c>
      <c r="J3387" t="s">
        <v>1690</v>
      </c>
      <c r="K3387" t="s">
        <v>25</v>
      </c>
      <c r="L3387" t="s">
        <v>14891</v>
      </c>
      <c r="M3387" t="s">
        <v>14892</v>
      </c>
      <c r="N3387" t="s">
        <v>14893</v>
      </c>
      <c r="O3387" t="s">
        <v>14894</v>
      </c>
      <c r="P3387">
        <v>-1.60000002</v>
      </c>
      <c r="Q3387" t="s">
        <v>14895</v>
      </c>
      <c r="R3387" t="s">
        <v>14896</v>
      </c>
      <c r="S3387">
        <v>20629878</v>
      </c>
      <c r="T3387">
        <v>595.1657467</v>
      </c>
      <c r="U3387" t="s">
        <v>31</v>
      </c>
      <c r="V3387" t="s">
        <v>14897</v>
      </c>
      <c r="W3387" t="s">
        <v>23</v>
      </c>
    </row>
    <row r="3388" spans="1:23" x14ac:dyDescent="0.4">
      <c r="A3388">
        <v>3387</v>
      </c>
      <c r="B3388">
        <v>1</v>
      </c>
      <c r="C3388">
        <v>1</v>
      </c>
      <c r="D3388">
        <v>1</v>
      </c>
      <c r="E3388">
        <v>1</v>
      </c>
      <c r="F3388">
        <v>0.26647425283788601</v>
      </c>
      <c r="G3388">
        <v>-17.653952701011601</v>
      </c>
      <c r="H3388" t="s">
        <v>23</v>
      </c>
      <c r="I3388">
        <v>29.372022842695898</v>
      </c>
      <c r="J3388" t="s">
        <v>1408</v>
      </c>
      <c r="K3388" t="s">
        <v>25</v>
      </c>
      <c r="L3388" t="s">
        <v>1409</v>
      </c>
      <c r="M3388" t="s">
        <v>1410</v>
      </c>
      <c r="N3388" t="s">
        <v>1411</v>
      </c>
      <c r="O3388" t="s">
        <v>1412</v>
      </c>
      <c r="P3388">
        <v>2.3777244099999999</v>
      </c>
      <c r="Q3388" t="s">
        <v>1413</v>
      </c>
      <c r="R3388" t="s">
        <v>1414</v>
      </c>
      <c r="S3388">
        <v>2779202</v>
      </c>
      <c r="T3388">
        <v>289.15466900000001</v>
      </c>
      <c r="U3388" t="s">
        <v>31</v>
      </c>
      <c r="V3388" t="s">
        <v>4221</v>
      </c>
      <c r="W3388" t="s">
        <v>23</v>
      </c>
    </row>
    <row r="3389" spans="1:23" x14ac:dyDescent="0.4">
      <c r="A3389">
        <v>3388</v>
      </c>
      <c r="B3389">
        <v>1</v>
      </c>
      <c r="C3389">
        <v>1</v>
      </c>
      <c r="D3389">
        <v>1</v>
      </c>
      <c r="E3389">
        <v>1</v>
      </c>
      <c r="F3389">
        <v>0.26647425283788601</v>
      </c>
      <c r="G3389">
        <v>-17.653952701011601</v>
      </c>
      <c r="H3389">
        <v>0.999999999999999</v>
      </c>
      <c r="I3389">
        <v>29.372022842695898</v>
      </c>
      <c r="J3389" t="s">
        <v>1408</v>
      </c>
      <c r="K3389" t="s">
        <v>25</v>
      </c>
      <c r="L3389" t="s">
        <v>1409</v>
      </c>
      <c r="M3389" t="s">
        <v>1410</v>
      </c>
      <c r="N3389" t="s">
        <v>1411</v>
      </c>
      <c r="O3389" t="s">
        <v>1412</v>
      </c>
      <c r="P3389">
        <v>2.3777244099999999</v>
      </c>
      <c r="Q3389" t="s">
        <v>1413</v>
      </c>
      <c r="R3389" t="s">
        <v>1414</v>
      </c>
      <c r="S3389">
        <v>2779202</v>
      </c>
      <c r="T3389">
        <v>289.15466900000001</v>
      </c>
      <c r="U3389" t="s">
        <v>31</v>
      </c>
      <c r="V3389" t="s">
        <v>14898</v>
      </c>
      <c r="W3389" t="s">
        <v>23</v>
      </c>
    </row>
    <row r="3390" spans="1:23" x14ac:dyDescent="0.4">
      <c r="A3390">
        <v>3389</v>
      </c>
      <c r="B3390">
        <v>1</v>
      </c>
      <c r="C3390">
        <v>2</v>
      </c>
      <c r="D3390">
        <v>1</v>
      </c>
      <c r="E3390">
        <v>1</v>
      </c>
      <c r="F3390">
        <v>0.26641784598886498</v>
      </c>
      <c r="G3390">
        <v>-19.336784477762201</v>
      </c>
      <c r="H3390" t="s">
        <v>23</v>
      </c>
      <c r="I3390">
        <v>112.843282809057</v>
      </c>
      <c r="J3390" t="s">
        <v>4863</v>
      </c>
      <c r="K3390" t="s">
        <v>25</v>
      </c>
      <c r="L3390" t="s">
        <v>13727</v>
      </c>
      <c r="M3390" t="s">
        <v>13728</v>
      </c>
      <c r="N3390" t="s">
        <v>13729</v>
      </c>
      <c r="O3390" t="s">
        <v>13730</v>
      </c>
      <c r="P3390">
        <v>1.6357479100000001</v>
      </c>
      <c r="Q3390" t="s">
        <v>13731</v>
      </c>
      <c r="R3390" t="s">
        <v>13732</v>
      </c>
      <c r="S3390">
        <v>155117950</v>
      </c>
      <c r="T3390">
        <v>179.07027059999999</v>
      </c>
      <c r="U3390" t="s">
        <v>31</v>
      </c>
      <c r="V3390" t="s">
        <v>7688</v>
      </c>
      <c r="W3390" t="s">
        <v>23</v>
      </c>
    </row>
    <row r="3391" spans="1:23" x14ac:dyDescent="0.4">
      <c r="A3391">
        <v>3390</v>
      </c>
      <c r="B3391">
        <v>1</v>
      </c>
      <c r="C3391">
        <v>2</v>
      </c>
      <c r="D3391">
        <v>1</v>
      </c>
      <c r="E3391">
        <v>1</v>
      </c>
      <c r="F3391">
        <v>0.26641784598886498</v>
      </c>
      <c r="G3391">
        <v>-19.336784477762201</v>
      </c>
      <c r="H3391">
        <v>0.999999999999999</v>
      </c>
      <c r="I3391">
        <v>112.843282809057</v>
      </c>
      <c r="J3391" t="s">
        <v>4863</v>
      </c>
      <c r="K3391" t="s">
        <v>25</v>
      </c>
      <c r="L3391" t="s">
        <v>13727</v>
      </c>
      <c r="M3391" t="s">
        <v>13728</v>
      </c>
      <c r="N3391" t="s">
        <v>13729</v>
      </c>
      <c r="O3391" t="s">
        <v>13730</v>
      </c>
      <c r="P3391">
        <v>1.6357479100000001</v>
      </c>
      <c r="Q3391" t="s">
        <v>13731</v>
      </c>
      <c r="R3391" t="s">
        <v>13732</v>
      </c>
      <c r="S3391">
        <v>155117950</v>
      </c>
      <c r="T3391">
        <v>179.07027059999999</v>
      </c>
      <c r="U3391" t="s">
        <v>31</v>
      </c>
      <c r="V3391" t="s">
        <v>14899</v>
      </c>
      <c r="W3391" t="s">
        <v>23</v>
      </c>
    </row>
    <row r="3392" spans="1:23" x14ac:dyDescent="0.4">
      <c r="A3392">
        <v>3391</v>
      </c>
      <c r="B3392">
        <v>1</v>
      </c>
      <c r="C3392">
        <v>2</v>
      </c>
      <c r="D3392">
        <v>1</v>
      </c>
      <c r="E3392">
        <v>2</v>
      </c>
      <c r="F3392">
        <v>0.26548962731106801</v>
      </c>
      <c r="G3392">
        <v>-363.51129733089999</v>
      </c>
      <c r="H3392">
        <v>2.1608040201004999E-2</v>
      </c>
      <c r="I3392">
        <v>75.566718922583902</v>
      </c>
      <c r="J3392" t="s">
        <v>865</v>
      </c>
      <c r="K3392" t="s">
        <v>25</v>
      </c>
      <c r="L3392" t="s">
        <v>866</v>
      </c>
      <c r="M3392" t="s">
        <v>867</v>
      </c>
      <c r="N3392" t="s">
        <v>868</v>
      </c>
      <c r="O3392" t="s">
        <v>869</v>
      </c>
      <c r="P3392">
        <v>2.9000001000000002</v>
      </c>
      <c r="Q3392">
        <v>78347</v>
      </c>
      <c r="R3392" t="s">
        <v>870</v>
      </c>
      <c r="S3392">
        <v>262146</v>
      </c>
      <c r="T3392">
        <v>449.10783789999999</v>
      </c>
      <c r="U3392" t="s">
        <v>31</v>
      </c>
      <c r="V3392" t="s">
        <v>14900</v>
      </c>
      <c r="W3392" t="s">
        <v>23</v>
      </c>
    </row>
    <row r="3393" spans="1:23" x14ac:dyDescent="0.4">
      <c r="A3393">
        <v>3392</v>
      </c>
      <c r="B3393">
        <v>1</v>
      </c>
      <c r="C3393">
        <v>1</v>
      </c>
      <c r="D3393">
        <v>1</v>
      </c>
      <c r="E3393">
        <v>1</v>
      </c>
      <c r="F3393">
        <v>0.265451999057707</v>
      </c>
      <c r="G3393">
        <v>-12.9613076188764</v>
      </c>
      <c r="H3393" t="s">
        <v>23</v>
      </c>
      <c r="I3393">
        <v>23.576149415006</v>
      </c>
      <c r="J3393" t="s">
        <v>2364</v>
      </c>
      <c r="K3393" t="s">
        <v>25</v>
      </c>
      <c r="L3393" t="s">
        <v>2365</v>
      </c>
      <c r="M3393" t="s">
        <v>2366</v>
      </c>
      <c r="N3393" t="s">
        <v>2367</v>
      </c>
      <c r="O3393" t="s">
        <v>2368</v>
      </c>
      <c r="P3393">
        <v>2.2349462500000001</v>
      </c>
      <c r="Q3393" t="s">
        <v>2369</v>
      </c>
      <c r="R3393" t="s">
        <v>2370</v>
      </c>
      <c r="S3393">
        <v>255781758</v>
      </c>
      <c r="T3393">
        <v>271.06009990000001</v>
      </c>
      <c r="U3393" t="s">
        <v>31</v>
      </c>
      <c r="V3393" t="s">
        <v>7076</v>
      </c>
      <c r="W3393" t="s">
        <v>23</v>
      </c>
    </row>
    <row r="3394" spans="1:23" x14ac:dyDescent="0.4">
      <c r="A3394">
        <v>3393</v>
      </c>
      <c r="B3394">
        <v>1</v>
      </c>
      <c r="C3394">
        <v>1</v>
      </c>
      <c r="D3394">
        <v>1</v>
      </c>
      <c r="E3394">
        <v>1</v>
      </c>
      <c r="F3394">
        <v>0.265451999057707</v>
      </c>
      <c r="G3394">
        <v>-12.9613076188764</v>
      </c>
      <c r="H3394">
        <v>0.999999999999999</v>
      </c>
      <c r="I3394">
        <v>23.576149415006</v>
      </c>
      <c r="J3394" t="s">
        <v>2364</v>
      </c>
      <c r="K3394" t="s">
        <v>25</v>
      </c>
      <c r="L3394" t="s">
        <v>2365</v>
      </c>
      <c r="M3394" t="s">
        <v>2366</v>
      </c>
      <c r="N3394" t="s">
        <v>2367</v>
      </c>
      <c r="O3394" t="s">
        <v>2368</v>
      </c>
      <c r="P3394">
        <v>2.2349462500000001</v>
      </c>
      <c r="Q3394" t="s">
        <v>2369</v>
      </c>
      <c r="R3394" t="s">
        <v>2370</v>
      </c>
      <c r="S3394">
        <v>255781758</v>
      </c>
      <c r="T3394">
        <v>271.06009990000001</v>
      </c>
      <c r="U3394" t="s">
        <v>31</v>
      </c>
      <c r="V3394" t="s">
        <v>14901</v>
      </c>
      <c r="W3394" t="s">
        <v>23</v>
      </c>
    </row>
    <row r="3395" spans="1:23" x14ac:dyDescent="0.4">
      <c r="A3395">
        <v>3394</v>
      </c>
      <c r="B3395">
        <v>1</v>
      </c>
      <c r="C3395">
        <v>1</v>
      </c>
      <c r="D3395">
        <v>1</v>
      </c>
      <c r="E3395">
        <v>1</v>
      </c>
      <c r="F3395">
        <v>0.26536286314852803</v>
      </c>
      <c r="G3395">
        <v>-298.95044832555999</v>
      </c>
      <c r="H3395">
        <v>0.99095477386934605</v>
      </c>
      <c r="I3395">
        <v>23.1703144804505</v>
      </c>
      <c r="J3395" t="s">
        <v>865</v>
      </c>
      <c r="K3395" t="s">
        <v>25</v>
      </c>
      <c r="L3395" t="s">
        <v>866</v>
      </c>
      <c r="M3395" t="s">
        <v>867</v>
      </c>
      <c r="N3395" t="s">
        <v>868</v>
      </c>
      <c r="O3395" t="s">
        <v>869</v>
      </c>
      <c r="P3395">
        <v>2.9000001000000002</v>
      </c>
      <c r="Q3395">
        <v>78347</v>
      </c>
      <c r="R3395" t="s">
        <v>870</v>
      </c>
      <c r="S3395">
        <v>262146</v>
      </c>
      <c r="T3395">
        <v>449.10783789999999</v>
      </c>
      <c r="U3395" t="s">
        <v>31</v>
      </c>
      <c r="V3395" t="s">
        <v>14902</v>
      </c>
      <c r="W3395" t="s">
        <v>23</v>
      </c>
    </row>
    <row r="3396" spans="1:23" x14ac:dyDescent="0.4">
      <c r="A3396">
        <v>3395</v>
      </c>
      <c r="B3396">
        <v>1</v>
      </c>
      <c r="C3396">
        <v>1</v>
      </c>
      <c r="D3396">
        <v>1</v>
      </c>
      <c r="E3396">
        <v>1</v>
      </c>
      <c r="F3396">
        <v>0.26536286314852803</v>
      </c>
      <c r="G3396">
        <v>-298.95044832555999</v>
      </c>
      <c r="H3396" t="s">
        <v>23</v>
      </c>
      <c r="I3396">
        <v>23.1703144804505</v>
      </c>
      <c r="J3396" t="s">
        <v>865</v>
      </c>
      <c r="K3396" t="s">
        <v>25</v>
      </c>
      <c r="L3396" t="s">
        <v>866</v>
      </c>
      <c r="M3396" t="s">
        <v>867</v>
      </c>
      <c r="N3396" t="s">
        <v>868</v>
      </c>
      <c r="O3396" t="s">
        <v>869</v>
      </c>
      <c r="P3396">
        <v>2.9000001000000002</v>
      </c>
      <c r="Q3396">
        <v>78347</v>
      </c>
      <c r="R3396" t="s">
        <v>870</v>
      </c>
      <c r="S3396">
        <v>262146</v>
      </c>
      <c r="T3396">
        <v>449.10783789999999</v>
      </c>
      <c r="U3396" t="s">
        <v>31</v>
      </c>
      <c r="V3396" t="s">
        <v>4752</v>
      </c>
      <c r="W3396" t="s">
        <v>23</v>
      </c>
    </row>
    <row r="3397" spans="1:23" x14ac:dyDescent="0.4">
      <c r="A3397">
        <v>3396</v>
      </c>
      <c r="B3397">
        <v>1</v>
      </c>
      <c r="C3397">
        <v>1</v>
      </c>
      <c r="D3397">
        <v>1</v>
      </c>
      <c r="E3397">
        <v>1</v>
      </c>
      <c r="F3397">
        <v>0.265336616352777</v>
      </c>
      <c r="G3397">
        <v>-29.004987215558401</v>
      </c>
      <c r="H3397" t="s">
        <v>23</v>
      </c>
      <c r="I3397">
        <v>166.095585256265</v>
      </c>
      <c r="J3397" t="s">
        <v>5353</v>
      </c>
      <c r="K3397" t="s">
        <v>25</v>
      </c>
      <c r="L3397" t="s">
        <v>13185</v>
      </c>
      <c r="M3397" t="s">
        <v>13186</v>
      </c>
      <c r="N3397" t="s">
        <v>13187</v>
      </c>
      <c r="O3397" t="s">
        <v>13188</v>
      </c>
      <c r="P3397">
        <v>1.39999998</v>
      </c>
      <c r="Q3397" t="s">
        <v>13189</v>
      </c>
      <c r="R3397" t="s">
        <v>13190</v>
      </c>
      <c r="S3397">
        <v>221964662</v>
      </c>
      <c r="T3397">
        <v>209.08083529999999</v>
      </c>
      <c r="U3397" t="s">
        <v>31</v>
      </c>
      <c r="V3397" t="s">
        <v>9586</v>
      </c>
      <c r="W3397" t="s">
        <v>23</v>
      </c>
    </row>
    <row r="3398" spans="1:23" x14ac:dyDescent="0.4">
      <c r="A3398">
        <v>3397</v>
      </c>
      <c r="B3398">
        <v>1</v>
      </c>
      <c r="C3398">
        <v>1</v>
      </c>
      <c r="D3398">
        <v>1</v>
      </c>
      <c r="E3398">
        <v>1</v>
      </c>
      <c r="F3398">
        <v>0.265336616352777</v>
      </c>
      <c r="G3398">
        <v>-29.004987215558401</v>
      </c>
      <c r="H3398">
        <v>0.999999999999999</v>
      </c>
      <c r="I3398">
        <v>166.095585256265</v>
      </c>
      <c r="J3398" t="s">
        <v>5353</v>
      </c>
      <c r="K3398" t="s">
        <v>25</v>
      </c>
      <c r="L3398" t="s">
        <v>13185</v>
      </c>
      <c r="M3398" t="s">
        <v>13186</v>
      </c>
      <c r="N3398" t="s">
        <v>13187</v>
      </c>
      <c r="O3398" t="s">
        <v>13188</v>
      </c>
      <c r="P3398">
        <v>1.39999998</v>
      </c>
      <c r="Q3398" t="s">
        <v>13189</v>
      </c>
      <c r="R3398" t="s">
        <v>13190</v>
      </c>
      <c r="S3398">
        <v>221964662</v>
      </c>
      <c r="T3398">
        <v>209.08083529999999</v>
      </c>
      <c r="U3398" t="s">
        <v>31</v>
      </c>
      <c r="V3398" t="s">
        <v>14903</v>
      </c>
      <c r="W3398" t="s">
        <v>23</v>
      </c>
    </row>
    <row r="3399" spans="1:23" x14ac:dyDescent="0.4">
      <c r="A3399">
        <v>3398</v>
      </c>
      <c r="B3399">
        <v>1</v>
      </c>
      <c r="C3399">
        <v>1</v>
      </c>
      <c r="D3399">
        <v>1</v>
      </c>
      <c r="E3399">
        <v>1</v>
      </c>
      <c r="F3399">
        <v>0.26531312092914699</v>
      </c>
      <c r="G3399">
        <v>-7.2674505481090801</v>
      </c>
      <c r="H3399" t="s">
        <v>23</v>
      </c>
      <c r="I3399">
        <v>14.410988868813799</v>
      </c>
      <c r="J3399" t="s">
        <v>3030</v>
      </c>
      <c r="K3399" t="s">
        <v>25</v>
      </c>
      <c r="L3399" t="s">
        <v>3031</v>
      </c>
      <c r="M3399" t="s">
        <v>3032</v>
      </c>
      <c r="N3399" t="s">
        <v>3033</v>
      </c>
      <c r="O3399" t="s">
        <v>3034</v>
      </c>
      <c r="P3399">
        <v>-1</v>
      </c>
      <c r="Q3399" t="s">
        <v>3035</v>
      </c>
      <c r="R3399" t="s">
        <v>3036</v>
      </c>
      <c r="S3399">
        <v>8677548158</v>
      </c>
      <c r="T3399">
        <v>625.17631140000003</v>
      </c>
      <c r="U3399" t="s">
        <v>31</v>
      </c>
      <c r="V3399" t="s">
        <v>6196</v>
      </c>
      <c r="W3399" t="s">
        <v>23</v>
      </c>
    </row>
    <row r="3400" spans="1:23" x14ac:dyDescent="0.4">
      <c r="A3400">
        <v>3399</v>
      </c>
      <c r="B3400">
        <v>1</v>
      </c>
      <c r="C3400">
        <v>1</v>
      </c>
      <c r="D3400">
        <v>1</v>
      </c>
      <c r="E3400">
        <v>1</v>
      </c>
      <c r="F3400">
        <v>0.26531312092914699</v>
      </c>
      <c r="G3400">
        <v>-7.2674505481090801</v>
      </c>
      <c r="H3400">
        <v>0.999999999999999</v>
      </c>
      <c r="I3400">
        <v>14.410988868813799</v>
      </c>
      <c r="J3400" t="s">
        <v>3030</v>
      </c>
      <c r="K3400" t="s">
        <v>25</v>
      </c>
      <c r="L3400" t="s">
        <v>3031</v>
      </c>
      <c r="M3400" t="s">
        <v>3032</v>
      </c>
      <c r="N3400" t="s">
        <v>3033</v>
      </c>
      <c r="O3400" t="s">
        <v>3034</v>
      </c>
      <c r="P3400">
        <v>-1</v>
      </c>
      <c r="Q3400" t="s">
        <v>3035</v>
      </c>
      <c r="R3400" t="s">
        <v>3036</v>
      </c>
      <c r="S3400">
        <v>8677548158</v>
      </c>
      <c r="T3400">
        <v>625.17631140000003</v>
      </c>
      <c r="U3400" t="s">
        <v>31</v>
      </c>
      <c r="V3400" t="s">
        <v>14904</v>
      </c>
      <c r="W3400" t="s">
        <v>23</v>
      </c>
    </row>
    <row r="3401" spans="1:23" x14ac:dyDescent="0.4">
      <c r="A3401">
        <v>3400</v>
      </c>
      <c r="B3401">
        <v>1</v>
      </c>
      <c r="C3401">
        <v>2</v>
      </c>
      <c r="D3401">
        <v>1</v>
      </c>
      <c r="E3401">
        <v>1</v>
      </c>
      <c r="F3401">
        <v>0.26521926750087899</v>
      </c>
      <c r="G3401">
        <v>-70.163206352208107</v>
      </c>
      <c r="H3401" t="s">
        <v>23</v>
      </c>
      <c r="I3401">
        <v>25.4308693906328</v>
      </c>
      <c r="J3401" t="s">
        <v>1710</v>
      </c>
      <c r="K3401" t="s">
        <v>25</v>
      </c>
      <c r="L3401" t="s">
        <v>13955</v>
      </c>
      <c r="M3401" t="s">
        <v>13956</v>
      </c>
      <c r="N3401" t="s">
        <v>28</v>
      </c>
      <c r="O3401" t="s">
        <v>13957</v>
      </c>
      <c r="P3401">
        <v>-0.40422594499999998</v>
      </c>
      <c r="Q3401" t="s">
        <v>13958</v>
      </c>
      <c r="R3401" t="s">
        <v>13959</v>
      </c>
      <c r="S3401">
        <v>3727426</v>
      </c>
      <c r="T3401">
        <v>357.11800870000002</v>
      </c>
      <c r="U3401" t="s">
        <v>31</v>
      </c>
      <c r="V3401" t="s">
        <v>3349</v>
      </c>
      <c r="W3401" t="s">
        <v>23</v>
      </c>
    </row>
    <row r="3402" spans="1:23" x14ac:dyDescent="0.4">
      <c r="A3402">
        <v>3401</v>
      </c>
      <c r="B3402">
        <v>1</v>
      </c>
      <c r="C3402">
        <v>2</v>
      </c>
      <c r="D3402">
        <v>1</v>
      </c>
      <c r="E3402">
        <v>1</v>
      </c>
      <c r="F3402">
        <v>0.26521926750087899</v>
      </c>
      <c r="G3402">
        <v>-70.163206352208107</v>
      </c>
      <c r="H3402">
        <v>0.98994974874371799</v>
      </c>
      <c r="I3402">
        <v>25.4308693906328</v>
      </c>
      <c r="J3402" t="s">
        <v>1710</v>
      </c>
      <c r="K3402" t="s">
        <v>25</v>
      </c>
      <c r="L3402" t="s">
        <v>13955</v>
      </c>
      <c r="M3402" t="s">
        <v>13956</v>
      </c>
      <c r="N3402" t="s">
        <v>28</v>
      </c>
      <c r="O3402" t="s">
        <v>13957</v>
      </c>
      <c r="P3402">
        <v>-0.40422594499999998</v>
      </c>
      <c r="Q3402" t="s">
        <v>13958</v>
      </c>
      <c r="R3402" t="s">
        <v>13959</v>
      </c>
      <c r="S3402">
        <v>3727426</v>
      </c>
      <c r="T3402">
        <v>357.11800870000002</v>
      </c>
      <c r="U3402" t="s">
        <v>31</v>
      </c>
      <c r="V3402" t="s">
        <v>14905</v>
      </c>
      <c r="W3402" t="s">
        <v>23</v>
      </c>
    </row>
    <row r="3403" spans="1:23" x14ac:dyDescent="0.4">
      <c r="A3403">
        <v>3402</v>
      </c>
      <c r="B3403">
        <v>1</v>
      </c>
      <c r="C3403">
        <v>1</v>
      </c>
      <c r="D3403">
        <v>1</v>
      </c>
      <c r="E3403">
        <v>1</v>
      </c>
      <c r="F3403">
        <v>0.265083155088921</v>
      </c>
      <c r="G3403">
        <v>-34.763887275774998</v>
      </c>
      <c r="H3403">
        <v>0.999999999999999</v>
      </c>
      <c r="I3403">
        <v>41.2412369395865</v>
      </c>
      <c r="J3403" t="s">
        <v>1880</v>
      </c>
      <c r="K3403" t="s">
        <v>25</v>
      </c>
      <c r="L3403" t="s">
        <v>3419</v>
      </c>
      <c r="M3403" t="s">
        <v>3420</v>
      </c>
      <c r="N3403" t="s">
        <v>3421</v>
      </c>
      <c r="O3403" t="s">
        <v>3422</v>
      </c>
      <c r="P3403">
        <v>-1.9971272900000001</v>
      </c>
      <c r="Q3403" t="s">
        <v>3423</v>
      </c>
      <c r="R3403" t="s">
        <v>3424</v>
      </c>
      <c r="S3403">
        <v>43036207214</v>
      </c>
      <c r="T3403">
        <v>298.1146</v>
      </c>
      <c r="U3403" t="s">
        <v>31</v>
      </c>
      <c r="V3403" t="s">
        <v>14906</v>
      </c>
      <c r="W3403" t="s">
        <v>23</v>
      </c>
    </row>
    <row r="3404" spans="1:23" x14ac:dyDescent="0.4">
      <c r="A3404">
        <v>3403</v>
      </c>
      <c r="B3404">
        <v>1</v>
      </c>
      <c r="C3404">
        <v>1</v>
      </c>
      <c r="D3404">
        <v>1</v>
      </c>
      <c r="E3404">
        <v>1</v>
      </c>
      <c r="F3404">
        <v>0.265083155088921</v>
      </c>
      <c r="G3404">
        <v>-34.763887275774998</v>
      </c>
      <c r="H3404" t="s">
        <v>23</v>
      </c>
      <c r="I3404">
        <v>41.2412369395865</v>
      </c>
      <c r="J3404" t="s">
        <v>1880</v>
      </c>
      <c r="K3404" t="s">
        <v>25</v>
      </c>
      <c r="L3404" t="s">
        <v>3419</v>
      </c>
      <c r="M3404" t="s">
        <v>3420</v>
      </c>
      <c r="N3404" t="s">
        <v>3421</v>
      </c>
      <c r="O3404" t="s">
        <v>3422</v>
      </c>
      <c r="P3404">
        <v>-1.9971272900000001</v>
      </c>
      <c r="Q3404" t="s">
        <v>3423</v>
      </c>
      <c r="R3404" t="s">
        <v>3424</v>
      </c>
      <c r="S3404">
        <v>43036207214</v>
      </c>
      <c r="T3404">
        <v>298.1146</v>
      </c>
      <c r="U3404" t="s">
        <v>31</v>
      </c>
      <c r="V3404" t="s">
        <v>3426</v>
      </c>
      <c r="W3404" t="s">
        <v>23</v>
      </c>
    </row>
    <row r="3405" spans="1:23" x14ac:dyDescent="0.4">
      <c r="A3405">
        <v>3404</v>
      </c>
      <c r="B3405">
        <v>1</v>
      </c>
      <c r="C3405">
        <v>3</v>
      </c>
      <c r="D3405">
        <v>1</v>
      </c>
      <c r="E3405">
        <v>2</v>
      </c>
      <c r="F3405">
        <v>0.26474179824218902</v>
      </c>
      <c r="G3405">
        <v>-21.388907409496699</v>
      </c>
      <c r="H3405">
        <v>0.31256281407035102</v>
      </c>
      <c r="I3405">
        <v>38.919223127294899</v>
      </c>
      <c r="J3405" t="s">
        <v>3087</v>
      </c>
      <c r="K3405" t="s">
        <v>25</v>
      </c>
      <c r="L3405" t="s">
        <v>4380</v>
      </c>
      <c r="M3405" t="s">
        <v>4381</v>
      </c>
      <c r="N3405" t="s">
        <v>4382</v>
      </c>
      <c r="O3405" t="s">
        <v>4383</v>
      </c>
      <c r="P3405">
        <v>2.5</v>
      </c>
      <c r="Q3405" t="s">
        <v>4384</v>
      </c>
      <c r="R3405" t="s">
        <v>4385</v>
      </c>
      <c r="S3405">
        <v>8593121350</v>
      </c>
      <c r="T3405">
        <v>241.0859207</v>
      </c>
      <c r="U3405" t="s">
        <v>31</v>
      </c>
      <c r="V3405" t="s">
        <v>14907</v>
      </c>
      <c r="W3405" t="s">
        <v>23</v>
      </c>
    </row>
    <row r="3406" spans="1:23" x14ac:dyDescent="0.4">
      <c r="A3406">
        <v>3405</v>
      </c>
      <c r="B3406">
        <v>1</v>
      </c>
      <c r="C3406">
        <v>1</v>
      </c>
      <c r="D3406">
        <v>1</v>
      </c>
      <c r="E3406">
        <v>1</v>
      </c>
      <c r="F3406">
        <v>0.26462434313423</v>
      </c>
      <c r="G3406">
        <v>-424.96492405391598</v>
      </c>
      <c r="H3406" t="s">
        <v>23</v>
      </c>
      <c r="I3406">
        <v>179.01109204074601</v>
      </c>
      <c r="J3406" t="s">
        <v>999</v>
      </c>
      <c r="K3406" t="s">
        <v>25</v>
      </c>
      <c r="L3406" t="s">
        <v>1000</v>
      </c>
      <c r="M3406" t="s">
        <v>1001</v>
      </c>
      <c r="N3406" t="s">
        <v>1002</v>
      </c>
      <c r="O3406" t="s">
        <v>1003</v>
      </c>
      <c r="P3406">
        <v>1.1020009500000001</v>
      </c>
      <c r="Q3406">
        <v>133488</v>
      </c>
      <c r="R3406" t="s">
        <v>1004</v>
      </c>
      <c r="S3406">
        <v>70</v>
      </c>
      <c r="T3406">
        <v>309.15975429999997</v>
      </c>
      <c r="U3406" t="s">
        <v>31</v>
      </c>
      <c r="V3406" t="s">
        <v>4416</v>
      </c>
      <c r="W3406" t="s">
        <v>23</v>
      </c>
    </row>
    <row r="3407" spans="1:23" x14ac:dyDescent="0.4">
      <c r="A3407">
        <v>3406</v>
      </c>
      <c r="B3407">
        <v>1</v>
      </c>
      <c r="C3407">
        <v>1</v>
      </c>
      <c r="D3407">
        <v>1</v>
      </c>
      <c r="E3407">
        <v>1</v>
      </c>
      <c r="F3407">
        <v>0.26462434313423</v>
      </c>
      <c r="G3407">
        <v>-424.96492405391598</v>
      </c>
      <c r="H3407">
        <v>0.999999999999999</v>
      </c>
      <c r="I3407">
        <v>179.01109204074601</v>
      </c>
      <c r="J3407" t="s">
        <v>999</v>
      </c>
      <c r="K3407" t="s">
        <v>25</v>
      </c>
      <c r="L3407" t="s">
        <v>1000</v>
      </c>
      <c r="M3407" t="s">
        <v>1001</v>
      </c>
      <c r="N3407" t="s">
        <v>1002</v>
      </c>
      <c r="O3407" t="s">
        <v>1003</v>
      </c>
      <c r="P3407">
        <v>1.1020009500000001</v>
      </c>
      <c r="Q3407">
        <v>133488</v>
      </c>
      <c r="R3407" t="s">
        <v>1004</v>
      </c>
      <c r="S3407">
        <v>70</v>
      </c>
      <c r="T3407">
        <v>309.15975429999997</v>
      </c>
      <c r="U3407" t="s">
        <v>31</v>
      </c>
      <c r="V3407" t="s">
        <v>14908</v>
      </c>
      <c r="W3407" t="s">
        <v>23</v>
      </c>
    </row>
    <row r="3408" spans="1:23" x14ac:dyDescent="0.4">
      <c r="A3408">
        <v>3407</v>
      </c>
      <c r="B3408">
        <v>1</v>
      </c>
      <c r="C3408">
        <v>1</v>
      </c>
      <c r="D3408">
        <v>1</v>
      </c>
      <c r="E3408">
        <v>2</v>
      </c>
      <c r="F3408">
        <v>0.26417184934507099</v>
      </c>
      <c r="G3408">
        <v>-437.58658206513201</v>
      </c>
      <c r="H3408" t="s">
        <v>23</v>
      </c>
      <c r="I3408">
        <v>145.051255240876</v>
      </c>
      <c r="J3408" t="s">
        <v>2568</v>
      </c>
      <c r="K3408" t="s">
        <v>25</v>
      </c>
      <c r="L3408" t="s">
        <v>2569</v>
      </c>
      <c r="M3408" t="s">
        <v>2570</v>
      </c>
      <c r="N3408" t="s">
        <v>2571</v>
      </c>
      <c r="O3408" t="s">
        <v>2572</v>
      </c>
      <c r="P3408">
        <v>2.8060767700000002</v>
      </c>
      <c r="Q3408">
        <v>3041626</v>
      </c>
      <c r="R3408" t="s">
        <v>2573</v>
      </c>
      <c r="S3408">
        <v>67108866</v>
      </c>
      <c r="T3408">
        <v>441.139138</v>
      </c>
      <c r="U3408" t="s">
        <v>31</v>
      </c>
      <c r="V3408" t="s">
        <v>6052</v>
      </c>
      <c r="W3408" t="s">
        <v>23</v>
      </c>
    </row>
    <row r="3409" spans="1:23" x14ac:dyDescent="0.4">
      <c r="A3409">
        <v>3408</v>
      </c>
      <c r="B3409">
        <v>1</v>
      </c>
      <c r="C3409">
        <v>1</v>
      </c>
      <c r="D3409">
        <v>1</v>
      </c>
      <c r="E3409">
        <v>2</v>
      </c>
      <c r="F3409">
        <v>0.26417184934507099</v>
      </c>
      <c r="G3409">
        <v>-437.58658206513201</v>
      </c>
      <c r="H3409">
        <v>0.42512562814070298</v>
      </c>
      <c r="I3409">
        <v>145.051255240876</v>
      </c>
      <c r="J3409" t="s">
        <v>2568</v>
      </c>
      <c r="K3409" t="s">
        <v>25</v>
      </c>
      <c r="L3409" t="s">
        <v>2569</v>
      </c>
      <c r="M3409" t="s">
        <v>2570</v>
      </c>
      <c r="N3409" t="s">
        <v>2571</v>
      </c>
      <c r="O3409" t="s">
        <v>2572</v>
      </c>
      <c r="P3409">
        <v>2.8060767700000002</v>
      </c>
      <c r="Q3409">
        <v>3041626</v>
      </c>
      <c r="R3409" t="s">
        <v>2573</v>
      </c>
      <c r="S3409">
        <v>67108866</v>
      </c>
      <c r="T3409">
        <v>441.139138</v>
      </c>
      <c r="U3409" t="s">
        <v>31</v>
      </c>
      <c r="V3409" t="s">
        <v>14909</v>
      </c>
      <c r="W3409" t="s">
        <v>23</v>
      </c>
    </row>
    <row r="3410" spans="1:23" x14ac:dyDescent="0.4">
      <c r="A3410">
        <v>3409</v>
      </c>
      <c r="B3410">
        <v>1</v>
      </c>
      <c r="C3410">
        <v>2</v>
      </c>
      <c r="D3410">
        <v>1</v>
      </c>
      <c r="E3410">
        <v>1</v>
      </c>
      <c r="F3410">
        <v>0.26379339036152299</v>
      </c>
      <c r="G3410">
        <v>-9.63480531645118</v>
      </c>
      <c r="H3410" t="s">
        <v>23</v>
      </c>
      <c r="I3410">
        <v>20.931254449523902</v>
      </c>
      <c r="J3410" t="s">
        <v>5976</v>
      </c>
      <c r="K3410" t="s">
        <v>25</v>
      </c>
      <c r="L3410" t="s">
        <v>7111</v>
      </c>
      <c r="M3410" t="s">
        <v>7112</v>
      </c>
      <c r="N3410" t="s">
        <v>7113</v>
      </c>
      <c r="O3410" t="s">
        <v>7114</v>
      </c>
      <c r="P3410">
        <v>-2.0999998999999998</v>
      </c>
      <c r="Q3410" t="s">
        <v>7115</v>
      </c>
      <c r="R3410" t="s">
        <v>7116</v>
      </c>
      <c r="S3410">
        <v>3719250</v>
      </c>
      <c r="T3410">
        <v>771.23422000000005</v>
      </c>
      <c r="U3410" t="s">
        <v>31</v>
      </c>
      <c r="V3410" t="s">
        <v>7117</v>
      </c>
      <c r="W3410" t="s">
        <v>23</v>
      </c>
    </row>
    <row r="3411" spans="1:23" x14ac:dyDescent="0.4">
      <c r="A3411">
        <v>3410</v>
      </c>
      <c r="B3411">
        <v>1</v>
      </c>
      <c r="C3411">
        <v>2</v>
      </c>
      <c r="D3411">
        <v>1</v>
      </c>
      <c r="E3411">
        <v>1</v>
      </c>
      <c r="F3411">
        <v>0.26379339036152299</v>
      </c>
      <c r="G3411">
        <v>-9.63480531645118</v>
      </c>
      <c r="H3411">
        <v>0.999999999999999</v>
      </c>
      <c r="I3411">
        <v>20.931254449523902</v>
      </c>
      <c r="J3411" t="s">
        <v>5976</v>
      </c>
      <c r="K3411" t="s">
        <v>25</v>
      </c>
      <c r="L3411" t="s">
        <v>7111</v>
      </c>
      <c r="M3411" t="s">
        <v>7112</v>
      </c>
      <c r="N3411" t="s">
        <v>7113</v>
      </c>
      <c r="O3411" t="s">
        <v>7114</v>
      </c>
      <c r="P3411">
        <v>-2.0999998999999998</v>
      </c>
      <c r="Q3411" t="s">
        <v>7115</v>
      </c>
      <c r="R3411" t="s">
        <v>7116</v>
      </c>
      <c r="S3411">
        <v>3719250</v>
      </c>
      <c r="T3411">
        <v>771.23422000000005</v>
      </c>
      <c r="U3411" t="s">
        <v>31</v>
      </c>
      <c r="V3411" t="s">
        <v>14910</v>
      </c>
      <c r="W3411" t="s">
        <v>23</v>
      </c>
    </row>
    <row r="3412" spans="1:23" x14ac:dyDescent="0.4">
      <c r="A3412">
        <v>3411</v>
      </c>
      <c r="B3412">
        <v>1</v>
      </c>
      <c r="C3412">
        <v>2</v>
      </c>
      <c r="D3412">
        <v>1</v>
      </c>
      <c r="E3412">
        <v>2</v>
      </c>
      <c r="F3412">
        <v>0.26377274748142698</v>
      </c>
      <c r="G3412">
        <v>-18.990160882695399</v>
      </c>
      <c r="H3412">
        <v>2.7135678391959701E-2</v>
      </c>
      <c r="I3412">
        <v>33.910791599315303</v>
      </c>
      <c r="J3412" t="s">
        <v>3446</v>
      </c>
      <c r="K3412" t="s">
        <v>25</v>
      </c>
      <c r="L3412" t="s">
        <v>3935</v>
      </c>
      <c r="M3412" t="s">
        <v>3936</v>
      </c>
      <c r="N3412" t="s">
        <v>3937</v>
      </c>
      <c r="O3412" t="s">
        <v>3938</v>
      </c>
      <c r="P3412">
        <v>3.5999998999999998</v>
      </c>
      <c r="Q3412" t="s">
        <v>3939</v>
      </c>
      <c r="R3412" t="s">
        <v>3940</v>
      </c>
      <c r="S3412">
        <v>71090550</v>
      </c>
      <c r="T3412">
        <v>751.46270400000003</v>
      </c>
      <c r="U3412" t="s">
        <v>31</v>
      </c>
      <c r="V3412" t="s">
        <v>14911</v>
      </c>
      <c r="W3412" t="s">
        <v>23</v>
      </c>
    </row>
    <row r="3413" spans="1:23" x14ac:dyDescent="0.4">
      <c r="A3413">
        <v>3412</v>
      </c>
      <c r="B3413">
        <v>1</v>
      </c>
      <c r="C3413">
        <v>1</v>
      </c>
      <c r="D3413">
        <v>1</v>
      </c>
      <c r="E3413">
        <v>1</v>
      </c>
      <c r="F3413">
        <v>0.263542370571201</v>
      </c>
      <c r="G3413">
        <v>-24.016480182855901</v>
      </c>
      <c r="H3413">
        <v>0.999999999999999</v>
      </c>
      <c r="I3413">
        <v>30.1500979068128</v>
      </c>
      <c r="J3413" t="s">
        <v>5353</v>
      </c>
      <c r="K3413" t="s">
        <v>25</v>
      </c>
      <c r="L3413" t="s">
        <v>6530</v>
      </c>
      <c r="M3413" t="s">
        <v>6531</v>
      </c>
      <c r="N3413" t="s">
        <v>6532</v>
      </c>
      <c r="O3413" t="s">
        <v>6533</v>
      </c>
      <c r="P3413">
        <v>1.7999999499999999</v>
      </c>
      <c r="Q3413" t="s">
        <v>6534</v>
      </c>
      <c r="R3413" t="s">
        <v>6535</v>
      </c>
      <c r="S3413">
        <v>87875662</v>
      </c>
      <c r="T3413">
        <v>209.08083529999999</v>
      </c>
      <c r="U3413" t="s">
        <v>31</v>
      </c>
      <c r="V3413" t="s">
        <v>14912</v>
      </c>
      <c r="W3413" t="s">
        <v>23</v>
      </c>
    </row>
    <row r="3414" spans="1:23" x14ac:dyDescent="0.4">
      <c r="A3414">
        <v>3413</v>
      </c>
      <c r="B3414">
        <v>1</v>
      </c>
      <c r="C3414">
        <v>1</v>
      </c>
      <c r="D3414">
        <v>1</v>
      </c>
      <c r="E3414">
        <v>1</v>
      </c>
      <c r="F3414">
        <v>0.263542370571201</v>
      </c>
      <c r="G3414">
        <v>-24.016480182855901</v>
      </c>
      <c r="H3414" t="s">
        <v>23</v>
      </c>
      <c r="I3414">
        <v>30.1500979068128</v>
      </c>
      <c r="J3414" t="s">
        <v>5353</v>
      </c>
      <c r="K3414" t="s">
        <v>25</v>
      </c>
      <c r="L3414" t="s">
        <v>6530</v>
      </c>
      <c r="M3414" t="s">
        <v>6531</v>
      </c>
      <c r="N3414" t="s">
        <v>6532</v>
      </c>
      <c r="O3414" t="s">
        <v>6533</v>
      </c>
      <c r="P3414">
        <v>1.7999999499999999</v>
      </c>
      <c r="Q3414" t="s">
        <v>6534</v>
      </c>
      <c r="R3414" t="s">
        <v>6535</v>
      </c>
      <c r="S3414">
        <v>87875662</v>
      </c>
      <c r="T3414">
        <v>209.08083529999999</v>
      </c>
      <c r="U3414" t="s">
        <v>31</v>
      </c>
      <c r="V3414" t="s">
        <v>6536</v>
      </c>
      <c r="W3414" t="s">
        <v>23</v>
      </c>
    </row>
    <row r="3415" spans="1:23" x14ac:dyDescent="0.4">
      <c r="A3415">
        <v>3414</v>
      </c>
      <c r="B3415">
        <v>1</v>
      </c>
      <c r="C3415">
        <v>1</v>
      </c>
      <c r="D3415">
        <v>1</v>
      </c>
      <c r="E3415">
        <v>1</v>
      </c>
      <c r="F3415">
        <v>0.26316042443943299</v>
      </c>
      <c r="G3415">
        <v>-10.7658333645788</v>
      </c>
      <c r="H3415" t="s">
        <v>23</v>
      </c>
      <c r="I3415">
        <v>15.6791564728544</v>
      </c>
      <c r="J3415" t="s">
        <v>1437</v>
      </c>
      <c r="K3415" t="s">
        <v>25</v>
      </c>
      <c r="L3415" t="s">
        <v>14789</v>
      </c>
      <c r="M3415" t="s">
        <v>14790</v>
      </c>
      <c r="N3415" t="s">
        <v>14791</v>
      </c>
      <c r="O3415" t="s">
        <v>14792</v>
      </c>
      <c r="P3415">
        <v>0.94708049299999997</v>
      </c>
      <c r="Q3415" t="s">
        <v>14793</v>
      </c>
      <c r="R3415" t="s">
        <v>14794</v>
      </c>
      <c r="S3415">
        <v>42970169434</v>
      </c>
      <c r="T3415">
        <v>433.11292329999998</v>
      </c>
      <c r="U3415" t="s">
        <v>31</v>
      </c>
      <c r="V3415" t="s">
        <v>14913</v>
      </c>
      <c r="W3415" t="s">
        <v>23</v>
      </c>
    </row>
    <row r="3416" spans="1:23" x14ac:dyDescent="0.4">
      <c r="A3416">
        <v>3415</v>
      </c>
      <c r="B3416">
        <v>1</v>
      </c>
      <c r="C3416">
        <v>1</v>
      </c>
      <c r="D3416">
        <v>1</v>
      </c>
      <c r="E3416">
        <v>1</v>
      </c>
      <c r="F3416">
        <v>0.26316042443943299</v>
      </c>
      <c r="G3416">
        <v>-10.7658333645788</v>
      </c>
      <c r="H3416">
        <v>0.999999999999999</v>
      </c>
      <c r="I3416">
        <v>15.6791564728544</v>
      </c>
      <c r="J3416" t="s">
        <v>1437</v>
      </c>
      <c r="K3416" t="s">
        <v>25</v>
      </c>
      <c r="L3416" t="s">
        <v>14789</v>
      </c>
      <c r="M3416" t="s">
        <v>14790</v>
      </c>
      <c r="N3416" t="s">
        <v>14791</v>
      </c>
      <c r="O3416" t="s">
        <v>14792</v>
      </c>
      <c r="P3416">
        <v>0.94708049299999997</v>
      </c>
      <c r="Q3416" t="s">
        <v>14793</v>
      </c>
      <c r="R3416" t="s">
        <v>14794</v>
      </c>
      <c r="S3416">
        <v>42970169434</v>
      </c>
      <c r="T3416">
        <v>433.11292329999998</v>
      </c>
      <c r="U3416" t="s">
        <v>31</v>
      </c>
      <c r="V3416" t="s">
        <v>14914</v>
      </c>
      <c r="W3416" t="s">
        <v>23</v>
      </c>
    </row>
    <row r="3417" spans="1:23" x14ac:dyDescent="0.4">
      <c r="A3417">
        <v>3416</v>
      </c>
      <c r="B3417">
        <v>1</v>
      </c>
      <c r="C3417">
        <v>1</v>
      </c>
      <c r="D3417">
        <v>1</v>
      </c>
      <c r="E3417">
        <v>1</v>
      </c>
      <c r="F3417">
        <v>0.26299003809367799</v>
      </c>
      <c r="G3417">
        <v>-24.285477182468199</v>
      </c>
      <c r="H3417">
        <v>0.999999999999999</v>
      </c>
      <c r="I3417">
        <v>35.256243863796101</v>
      </c>
      <c r="J3417" t="s">
        <v>2455</v>
      </c>
      <c r="K3417" t="s">
        <v>25</v>
      </c>
      <c r="L3417" t="s">
        <v>4103</v>
      </c>
      <c r="M3417" t="s">
        <v>4104</v>
      </c>
      <c r="N3417" t="s">
        <v>4105</v>
      </c>
      <c r="O3417" t="s">
        <v>4106</v>
      </c>
      <c r="P3417">
        <v>-1.89999998</v>
      </c>
      <c r="Q3417">
        <v>44258847</v>
      </c>
      <c r="R3417" t="s">
        <v>4107</v>
      </c>
      <c r="S3417">
        <v>3178514</v>
      </c>
      <c r="T3417">
        <v>741.22365549999995</v>
      </c>
      <c r="U3417" t="s">
        <v>31</v>
      </c>
      <c r="V3417" t="s">
        <v>14915</v>
      </c>
      <c r="W3417" t="s">
        <v>23</v>
      </c>
    </row>
    <row r="3418" spans="1:23" x14ac:dyDescent="0.4">
      <c r="A3418">
        <v>3417</v>
      </c>
      <c r="B3418">
        <v>1</v>
      </c>
      <c r="C3418">
        <v>1</v>
      </c>
      <c r="D3418">
        <v>1</v>
      </c>
      <c r="E3418">
        <v>1</v>
      </c>
      <c r="F3418">
        <v>0.26299003809367799</v>
      </c>
      <c r="G3418">
        <v>-24.285477182468199</v>
      </c>
      <c r="H3418" t="s">
        <v>23</v>
      </c>
      <c r="I3418">
        <v>35.256243863796101</v>
      </c>
      <c r="J3418" t="s">
        <v>2455</v>
      </c>
      <c r="K3418" t="s">
        <v>25</v>
      </c>
      <c r="L3418" t="s">
        <v>4103</v>
      </c>
      <c r="M3418" t="s">
        <v>4104</v>
      </c>
      <c r="N3418" t="s">
        <v>4105</v>
      </c>
      <c r="O3418" t="s">
        <v>4106</v>
      </c>
      <c r="P3418">
        <v>-1.89999998</v>
      </c>
      <c r="Q3418">
        <v>44258847</v>
      </c>
      <c r="R3418" t="s">
        <v>4107</v>
      </c>
      <c r="S3418">
        <v>3178514</v>
      </c>
      <c r="T3418">
        <v>741.22365549999995</v>
      </c>
      <c r="U3418" t="s">
        <v>31</v>
      </c>
      <c r="V3418" t="s">
        <v>5905</v>
      </c>
      <c r="W3418" t="s">
        <v>23</v>
      </c>
    </row>
    <row r="3419" spans="1:23" x14ac:dyDescent="0.4">
      <c r="A3419">
        <v>3418</v>
      </c>
      <c r="B3419">
        <v>1</v>
      </c>
      <c r="C3419">
        <v>1</v>
      </c>
      <c r="D3419">
        <v>1</v>
      </c>
      <c r="E3419">
        <v>1</v>
      </c>
      <c r="F3419">
        <v>0.262965385984893</v>
      </c>
      <c r="G3419">
        <v>-10.5378247440644</v>
      </c>
      <c r="H3419">
        <v>0.999999999999999</v>
      </c>
      <c r="I3419">
        <v>19.9908595980584</v>
      </c>
      <c r="J3419" t="s">
        <v>2502</v>
      </c>
      <c r="K3419" t="s">
        <v>25</v>
      </c>
      <c r="L3419" t="s">
        <v>14434</v>
      </c>
      <c r="M3419" t="s">
        <v>14435</v>
      </c>
      <c r="N3419" t="s">
        <v>14436</v>
      </c>
      <c r="O3419" t="s">
        <v>14437</v>
      </c>
      <c r="P3419">
        <v>-0.80000001200000004</v>
      </c>
      <c r="Q3419" t="s">
        <v>14438</v>
      </c>
      <c r="R3419" t="s">
        <v>14439</v>
      </c>
      <c r="S3419">
        <v>121430398</v>
      </c>
      <c r="T3419">
        <v>609.18139680000002</v>
      </c>
      <c r="U3419" t="s">
        <v>31</v>
      </c>
      <c r="V3419" t="s">
        <v>14916</v>
      </c>
      <c r="W3419" t="s">
        <v>23</v>
      </c>
    </row>
    <row r="3420" spans="1:23" x14ac:dyDescent="0.4">
      <c r="A3420">
        <v>3419</v>
      </c>
      <c r="B3420">
        <v>1</v>
      </c>
      <c r="C3420">
        <v>1</v>
      </c>
      <c r="D3420">
        <v>1</v>
      </c>
      <c r="E3420">
        <v>1</v>
      </c>
      <c r="F3420">
        <v>0.262965385984893</v>
      </c>
      <c r="G3420">
        <v>-10.5378247440644</v>
      </c>
      <c r="H3420" t="s">
        <v>23</v>
      </c>
      <c r="I3420">
        <v>19.9908595980584</v>
      </c>
      <c r="J3420" t="s">
        <v>2502</v>
      </c>
      <c r="K3420" t="s">
        <v>25</v>
      </c>
      <c r="L3420" t="s">
        <v>14434</v>
      </c>
      <c r="M3420" t="s">
        <v>14435</v>
      </c>
      <c r="N3420" t="s">
        <v>14436</v>
      </c>
      <c r="O3420" t="s">
        <v>14437</v>
      </c>
      <c r="P3420">
        <v>-0.80000001200000004</v>
      </c>
      <c r="Q3420" t="s">
        <v>14438</v>
      </c>
      <c r="R3420" t="s">
        <v>14439</v>
      </c>
      <c r="S3420">
        <v>121430398</v>
      </c>
      <c r="T3420">
        <v>609.18139680000002</v>
      </c>
      <c r="U3420" t="s">
        <v>31</v>
      </c>
      <c r="V3420" t="s">
        <v>4711</v>
      </c>
      <c r="W3420" t="s">
        <v>23</v>
      </c>
    </row>
    <row r="3421" spans="1:23" x14ac:dyDescent="0.4">
      <c r="A3421">
        <v>3420</v>
      </c>
      <c r="B3421">
        <v>1</v>
      </c>
      <c r="C3421">
        <v>1</v>
      </c>
      <c r="D3421">
        <v>1</v>
      </c>
      <c r="E3421">
        <v>1</v>
      </c>
      <c r="F3421">
        <v>0.26207390807239</v>
      </c>
      <c r="G3421">
        <v>-708.34446535355198</v>
      </c>
      <c r="H3421" t="s">
        <v>23</v>
      </c>
      <c r="I3421">
        <v>20.1031450691464</v>
      </c>
      <c r="J3421" t="s">
        <v>6852</v>
      </c>
      <c r="K3421" t="s">
        <v>25</v>
      </c>
      <c r="L3421" t="s">
        <v>6853</v>
      </c>
      <c r="M3421" t="s">
        <v>6854</v>
      </c>
      <c r="N3421" t="s">
        <v>6855</v>
      </c>
      <c r="O3421" t="s">
        <v>6856</v>
      </c>
      <c r="P3421">
        <v>0.20000000300000001</v>
      </c>
      <c r="Q3421">
        <v>213026</v>
      </c>
      <c r="R3421" t="s">
        <v>6857</v>
      </c>
      <c r="S3421">
        <v>70</v>
      </c>
      <c r="T3421">
        <v>507.11331719999998</v>
      </c>
      <c r="U3421" t="s">
        <v>31</v>
      </c>
      <c r="V3421" t="s">
        <v>1458</v>
      </c>
      <c r="W3421" t="s">
        <v>23</v>
      </c>
    </row>
    <row r="3422" spans="1:23" x14ac:dyDescent="0.4">
      <c r="A3422">
        <v>3421</v>
      </c>
      <c r="B3422">
        <v>1</v>
      </c>
      <c r="C3422">
        <v>1</v>
      </c>
      <c r="D3422">
        <v>1</v>
      </c>
      <c r="E3422">
        <v>1</v>
      </c>
      <c r="F3422">
        <v>0.26207390807239</v>
      </c>
      <c r="G3422">
        <v>-708.34446535355198</v>
      </c>
      <c r="H3422">
        <v>0.99698492462311505</v>
      </c>
      <c r="I3422">
        <v>20.1031450691464</v>
      </c>
      <c r="J3422" t="s">
        <v>6852</v>
      </c>
      <c r="K3422" t="s">
        <v>25</v>
      </c>
      <c r="L3422" t="s">
        <v>6853</v>
      </c>
      <c r="M3422" t="s">
        <v>6854</v>
      </c>
      <c r="N3422" t="s">
        <v>6855</v>
      </c>
      <c r="O3422" t="s">
        <v>6856</v>
      </c>
      <c r="P3422">
        <v>0.20000000300000001</v>
      </c>
      <c r="Q3422">
        <v>213026</v>
      </c>
      <c r="R3422" t="s">
        <v>6857</v>
      </c>
      <c r="S3422">
        <v>70</v>
      </c>
      <c r="T3422">
        <v>507.11331719999998</v>
      </c>
      <c r="U3422" t="s">
        <v>31</v>
      </c>
      <c r="V3422" t="s">
        <v>14917</v>
      </c>
      <c r="W3422" t="s">
        <v>23</v>
      </c>
    </row>
    <row r="3423" spans="1:23" x14ac:dyDescent="0.4">
      <c r="A3423">
        <v>3422</v>
      </c>
      <c r="B3423">
        <v>1</v>
      </c>
      <c r="C3423">
        <v>1</v>
      </c>
      <c r="D3423">
        <v>1</v>
      </c>
      <c r="E3423">
        <v>1</v>
      </c>
      <c r="F3423">
        <v>0.26201666460786799</v>
      </c>
      <c r="G3423">
        <v>-8.2056163599598797</v>
      </c>
      <c r="H3423">
        <v>0.999999999999999</v>
      </c>
      <c r="I3423">
        <v>7.2946531070021301</v>
      </c>
      <c r="J3423" t="s">
        <v>3265</v>
      </c>
      <c r="K3423" t="s">
        <v>25</v>
      </c>
      <c r="L3423" t="s">
        <v>5993</v>
      </c>
      <c r="M3423" t="s">
        <v>5994</v>
      </c>
      <c r="N3423" t="s">
        <v>5995</v>
      </c>
      <c r="O3423" t="s">
        <v>5996</v>
      </c>
      <c r="P3423">
        <v>1.5</v>
      </c>
      <c r="Q3423" t="s">
        <v>5997</v>
      </c>
      <c r="R3423" t="s">
        <v>5998</v>
      </c>
      <c r="S3423">
        <v>88009086</v>
      </c>
      <c r="T3423">
        <v>193.04953520000001</v>
      </c>
      <c r="U3423" t="s">
        <v>31</v>
      </c>
      <c r="V3423" t="s">
        <v>14918</v>
      </c>
      <c r="W3423" t="s">
        <v>23</v>
      </c>
    </row>
    <row r="3424" spans="1:23" x14ac:dyDescent="0.4">
      <c r="A3424">
        <v>3423</v>
      </c>
      <c r="B3424">
        <v>1</v>
      </c>
      <c r="C3424">
        <v>1</v>
      </c>
      <c r="D3424">
        <v>1</v>
      </c>
      <c r="E3424">
        <v>1</v>
      </c>
      <c r="F3424">
        <v>0.26201666460786799</v>
      </c>
      <c r="G3424">
        <v>-8.2056163599598797</v>
      </c>
      <c r="H3424" t="s">
        <v>23</v>
      </c>
      <c r="I3424">
        <v>7.2946531070021301</v>
      </c>
      <c r="J3424" t="s">
        <v>3265</v>
      </c>
      <c r="K3424" t="s">
        <v>25</v>
      </c>
      <c r="L3424" t="s">
        <v>5993</v>
      </c>
      <c r="M3424" t="s">
        <v>5994</v>
      </c>
      <c r="N3424" t="s">
        <v>5995</v>
      </c>
      <c r="O3424" t="s">
        <v>5996</v>
      </c>
      <c r="P3424">
        <v>1.5</v>
      </c>
      <c r="Q3424" t="s">
        <v>5997</v>
      </c>
      <c r="R3424" t="s">
        <v>5998</v>
      </c>
      <c r="S3424">
        <v>88009086</v>
      </c>
      <c r="T3424">
        <v>193.04953520000001</v>
      </c>
      <c r="U3424" t="s">
        <v>31</v>
      </c>
      <c r="V3424" t="s">
        <v>6000</v>
      </c>
      <c r="W3424" t="s">
        <v>23</v>
      </c>
    </row>
    <row r="3425" spans="1:23" x14ac:dyDescent="0.4">
      <c r="A3425">
        <v>3424</v>
      </c>
      <c r="B3425">
        <v>1</v>
      </c>
      <c r="C3425">
        <v>1</v>
      </c>
      <c r="D3425">
        <v>1</v>
      </c>
      <c r="E3425">
        <v>1</v>
      </c>
      <c r="F3425">
        <v>0.261875687627177</v>
      </c>
      <c r="G3425">
        <v>-7.3360065152674503</v>
      </c>
      <c r="H3425" t="s">
        <v>23</v>
      </c>
      <c r="I3425">
        <v>51.6742065969717</v>
      </c>
      <c r="J3425" t="s">
        <v>1437</v>
      </c>
      <c r="K3425" t="s">
        <v>25</v>
      </c>
      <c r="L3425" t="s">
        <v>7439</v>
      </c>
      <c r="M3425" t="s">
        <v>7440</v>
      </c>
      <c r="N3425" t="s">
        <v>7441</v>
      </c>
      <c r="O3425" t="s">
        <v>7442</v>
      </c>
      <c r="P3425">
        <v>0.89999997600000003</v>
      </c>
      <c r="Q3425" t="s">
        <v>7443</v>
      </c>
      <c r="R3425" t="s">
        <v>7444</v>
      </c>
      <c r="S3425">
        <v>88009086</v>
      </c>
      <c r="T3425">
        <v>433.11293000000001</v>
      </c>
      <c r="U3425" t="s">
        <v>31</v>
      </c>
      <c r="V3425" t="s">
        <v>7971</v>
      </c>
      <c r="W3425" t="s">
        <v>23</v>
      </c>
    </row>
    <row r="3426" spans="1:23" x14ac:dyDescent="0.4">
      <c r="A3426">
        <v>3425</v>
      </c>
      <c r="B3426">
        <v>1</v>
      </c>
      <c r="C3426">
        <v>1</v>
      </c>
      <c r="D3426">
        <v>1</v>
      </c>
      <c r="E3426">
        <v>1</v>
      </c>
      <c r="F3426">
        <v>0.261875687627177</v>
      </c>
      <c r="G3426">
        <v>-7.3360065152674503</v>
      </c>
      <c r="H3426">
        <v>0.999999999999999</v>
      </c>
      <c r="I3426">
        <v>51.6742065969717</v>
      </c>
      <c r="J3426" t="s">
        <v>1437</v>
      </c>
      <c r="K3426" t="s">
        <v>25</v>
      </c>
      <c r="L3426" t="s">
        <v>7439</v>
      </c>
      <c r="M3426" t="s">
        <v>7440</v>
      </c>
      <c r="N3426" t="s">
        <v>7441</v>
      </c>
      <c r="O3426" t="s">
        <v>7442</v>
      </c>
      <c r="P3426">
        <v>0.89999997600000003</v>
      </c>
      <c r="Q3426" t="s">
        <v>7443</v>
      </c>
      <c r="R3426" t="s">
        <v>7444</v>
      </c>
      <c r="S3426">
        <v>88009086</v>
      </c>
      <c r="T3426">
        <v>433.11293000000001</v>
      </c>
      <c r="U3426" t="s">
        <v>31</v>
      </c>
      <c r="V3426" t="s">
        <v>14919</v>
      </c>
      <c r="W3426" t="s">
        <v>23</v>
      </c>
    </row>
    <row r="3427" spans="1:23" x14ac:dyDescent="0.4">
      <c r="A3427">
        <v>3426</v>
      </c>
      <c r="B3427">
        <v>1</v>
      </c>
      <c r="C3427">
        <v>1</v>
      </c>
      <c r="D3427">
        <v>1</v>
      </c>
      <c r="E3427">
        <v>1</v>
      </c>
      <c r="F3427">
        <v>0.26180780723299502</v>
      </c>
      <c r="G3427">
        <v>-7.3271167508633699</v>
      </c>
      <c r="H3427" t="s">
        <v>23</v>
      </c>
      <c r="I3427">
        <v>42.562048062721303</v>
      </c>
      <c r="J3427" t="s">
        <v>2044</v>
      </c>
      <c r="K3427" t="s">
        <v>25</v>
      </c>
      <c r="L3427" t="s">
        <v>13916</v>
      </c>
      <c r="M3427" t="s">
        <v>13917</v>
      </c>
      <c r="N3427" t="s">
        <v>13918</v>
      </c>
      <c r="O3427" t="s">
        <v>13919</v>
      </c>
      <c r="P3427">
        <v>-0.89999997600000003</v>
      </c>
      <c r="Q3427" t="s">
        <v>13920</v>
      </c>
      <c r="R3427" t="s">
        <v>13921</v>
      </c>
      <c r="S3427">
        <v>20900214</v>
      </c>
      <c r="T3427">
        <v>579.17083209999998</v>
      </c>
      <c r="U3427" t="s">
        <v>31</v>
      </c>
      <c r="V3427" t="s">
        <v>10499</v>
      </c>
      <c r="W3427" t="s">
        <v>23</v>
      </c>
    </row>
    <row r="3428" spans="1:23" x14ac:dyDescent="0.4">
      <c r="A3428">
        <v>3427</v>
      </c>
      <c r="B3428">
        <v>1</v>
      </c>
      <c r="C3428">
        <v>1</v>
      </c>
      <c r="D3428">
        <v>1</v>
      </c>
      <c r="E3428">
        <v>1</v>
      </c>
      <c r="F3428">
        <v>0.26180780723299502</v>
      </c>
      <c r="G3428">
        <v>-7.3271167508633699</v>
      </c>
      <c r="H3428">
        <v>0.999999999999999</v>
      </c>
      <c r="I3428">
        <v>42.562048062721303</v>
      </c>
      <c r="J3428" t="s">
        <v>2044</v>
      </c>
      <c r="K3428" t="s">
        <v>25</v>
      </c>
      <c r="L3428" t="s">
        <v>13916</v>
      </c>
      <c r="M3428" t="s">
        <v>13917</v>
      </c>
      <c r="N3428" t="s">
        <v>13918</v>
      </c>
      <c r="O3428" t="s">
        <v>13919</v>
      </c>
      <c r="P3428">
        <v>-0.89999997600000003</v>
      </c>
      <c r="Q3428" t="s">
        <v>13920</v>
      </c>
      <c r="R3428" t="s">
        <v>13921</v>
      </c>
      <c r="S3428">
        <v>20900214</v>
      </c>
      <c r="T3428">
        <v>579.17083209999998</v>
      </c>
      <c r="U3428" t="s">
        <v>31</v>
      </c>
      <c r="V3428" t="s">
        <v>14920</v>
      </c>
      <c r="W3428" t="s">
        <v>23</v>
      </c>
    </row>
    <row r="3429" spans="1:23" x14ac:dyDescent="0.4">
      <c r="A3429">
        <v>3428</v>
      </c>
      <c r="B3429">
        <v>1</v>
      </c>
      <c r="C3429">
        <v>1</v>
      </c>
      <c r="D3429">
        <v>1</v>
      </c>
      <c r="E3429">
        <v>1</v>
      </c>
      <c r="F3429">
        <v>0.26176384217180199</v>
      </c>
      <c r="G3429">
        <v>-5.92750570974626</v>
      </c>
      <c r="H3429">
        <v>0.999999999999999</v>
      </c>
      <c r="I3429">
        <v>56.906188385719801</v>
      </c>
      <c r="J3429" t="s">
        <v>4881</v>
      </c>
      <c r="K3429" t="s">
        <v>25</v>
      </c>
      <c r="L3429" t="s">
        <v>14657</v>
      </c>
      <c r="M3429" t="s">
        <v>14658</v>
      </c>
      <c r="N3429" t="s">
        <v>14659</v>
      </c>
      <c r="O3429" t="s">
        <v>14660</v>
      </c>
      <c r="P3429">
        <v>1.77671146</v>
      </c>
      <c r="Q3429" t="s">
        <v>14661</v>
      </c>
      <c r="R3429" t="s">
        <v>14662</v>
      </c>
      <c r="S3429">
        <v>88074622</v>
      </c>
      <c r="T3429">
        <v>317.0655792</v>
      </c>
      <c r="U3429" t="s">
        <v>31</v>
      </c>
      <c r="V3429" t="s">
        <v>14921</v>
      </c>
      <c r="W3429" t="s">
        <v>23</v>
      </c>
    </row>
    <row r="3430" spans="1:23" x14ac:dyDescent="0.4">
      <c r="A3430">
        <v>3429</v>
      </c>
      <c r="B3430">
        <v>1</v>
      </c>
      <c r="C3430">
        <v>1</v>
      </c>
      <c r="D3430">
        <v>1</v>
      </c>
      <c r="E3430">
        <v>1</v>
      </c>
      <c r="F3430">
        <v>0.26176384217180199</v>
      </c>
      <c r="G3430">
        <v>-5.92750570974626</v>
      </c>
      <c r="H3430" t="s">
        <v>23</v>
      </c>
      <c r="I3430">
        <v>56.906188385719801</v>
      </c>
      <c r="J3430" t="s">
        <v>4881</v>
      </c>
      <c r="K3430" t="s">
        <v>25</v>
      </c>
      <c r="L3430" t="s">
        <v>14657</v>
      </c>
      <c r="M3430" t="s">
        <v>14658</v>
      </c>
      <c r="N3430" t="s">
        <v>14659</v>
      </c>
      <c r="O3430" t="s">
        <v>14660</v>
      </c>
      <c r="P3430">
        <v>1.77671146</v>
      </c>
      <c r="Q3430" t="s">
        <v>14661</v>
      </c>
      <c r="R3430" t="s">
        <v>14662</v>
      </c>
      <c r="S3430">
        <v>88074622</v>
      </c>
      <c r="T3430">
        <v>317.0655792</v>
      </c>
      <c r="U3430" t="s">
        <v>31</v>
      </c>
      <c r="V3430" t="s">
        <v>5671</v>
      </c>
      <c r="W3430" t="s">
        <v>23</v>
      </c>
    </row>
    <row r="3431" spans="1:23" x14ac:dyDescent="0.4">
      <c r="A3431">
        <v>3430</v>
      </c>
      <c r="B3431">
        <v>1</v>
      </c>
      <c r="C3431">
        <v>1</v>
      </c>
      <c r="D3431">
        <v>1</v>
      </c>
      <c r="E3431">
        <v>1</v>
      </c>
      <c r="F3431">
        <v>0.26173248308279401</v>
      </c>
      <c r="G3431">
        <v>-10.328899582977099</v>
      </c>
      <c r="H3431">
        <v>0.99899497487437094</v>
      </c>
      <c r="I3431">
        <v>22.385267352989199</v>
      </c>
      <c r="J3431" t="s">
        <v>1017</v>
      </c>
      <c r="K3431" t="s">
        <v>25</v>
      </c>
      <c r="L3431" t="s">
        <v>2220</v>
      </c>
      <c r="M3431" t="s">
        <v>2221</v>
      </c>
      <c r="N3431" t="s">
        <v>2222</v>
      </c>
      <c r="O3431" t="s">
        <v>2223</v>
      </c>
      <c r="P3431">
        <v>0.69999998799999996</v>
      </c>
      <c r="Q3431" t="s">
        <v>2224</v>
      </c>
      <c r="R3431" t="s">
        <v>2225</v>
      </c>
      <c r="S3431">
        <v>34380376446</v>
      </c>
      <c r="T3431">
        <v>449.10783789999999</v>
      </c>
      <c r="U3431" t="s">
        <v>31</v>
      </c>
      <c r="V3431" t="s">
        <v>14922</v>
      </c>
      <c r="W3431" t="s">
        <v>23</v>
      </c>
    </row>
    <row r="3432" spans="1:23" x14ac:dyDescent="0.4">
      <c r="A3432">
        <v>3431</v>
      </c>
      <c r="B3432">
        <v>1</v>
      </c>
      <c r="C3432">
        <v>1</v>
      </c>
      <c r="D3432">
        <v>1</v>
      </c>
      <c r="E3432">
        <v>1</v>
      </c>
      <c r="F3432">
        <v>0.26173248308279401</v>
      </c>
      <c r="G3432">
        <v>-10.328899582977099</v>
      </c>
      <c r="H3432" t="s">
        <v>23</v>
      </c>
      <c r="I3432">
        <v>22.385267352989199</v>
      </c>
      <c r="J3432" t="s">
        <v>1017</v>
      </c>
      <c r="K3432" t="s">
        <v>25</v>
      </c>
      <c r="L3432" t="s">
        <v>2220</v>
      </c>
      <c r="M3432" t="s">
        <v>2221</v>
      </c>
      <c r="N3432" t="s">
        <v>2222</v>
      </c>
      <c r="O3432" t="s">
        <v>2223</v>
      </c>
      <c r="P3432">
        <v>0.69999998799999996</v>
      </c>
      <c r="Q3432" t="s">
        <v>2224</v>
      </c>
      <c r="R3432" t="s">
        <v>2225</v>
      </c>
      <c r="S3432">
        <v>34380376446</v>
      </c>
      <c r="T3432">
        <v>449.10783789999999</v>
      </c>
      <c r="U3432" t="s">
        <v>31</v>
      </c>
      <c r="V3432" t="s">
        <v>4764</v>
      </c>
      <c r="W3432" t="s">
        <v>23</v>
      </c>
    </row>
    <row r="3433" spans="1:23" x14ac:dyDescent="0.4">
      <c r="A3433">
        <v>3432</v>
      </c>
      <c r="B3433">
        <v>1</v>
      </c>
      <c r="C3433">
        <v>1</v>
      </c>
      <c r="D3433">
        <v>1</v>
      </c>
      <c r="E3433">
        <v>1</v>
      </c>
      <c r="F3433">
        <v>0.261675264328254</v>
      </c>
      <c r="G3433">
        <v>-25.707007773492801</v>
      </c>
      <c r="H3433" t="s">
        <v>23</v>
      </c>
      <c r="I3433">
        <v>27.484863712729101</v>
      </c>
      <c r="J3433" t="s">
        <v>5353</v>
      </c>
      <c r="K3433" t="s">
        <v>25</v>
      </c>
      <c r="L3433" t="s">
        <v>6530</v>
      </c>
      <c r="M3433" t="s">
        <v>6531</v>
      </c>
      <c r="N3433" t="s">
        <v>6532</v>
      </c>
      <c r="O3433" t="s">
        <v>6533</v>
      </c>
      <c r="P3433">
        <v>1.7999999499999999</v>
      </c>
      <c r="Q3433" t="s">
        <v>6534</v>
      </c>
      <c r="R3433" t="s">
        <v>6535</v>
      </c>
      <c r="S3433">
        <v>87875662</v>
      </c>
      <c r="T3433">
        <v>209.08083529999999</v>
      </c>
      <c r="U3433" t="s">
        <v>31</v>
      </c>
      <c r="V3433" t="s">
        <v>8901</v>
      </c>
      <c r="W3433" t="s">
        <v>23</v>
      </c>
    </row>
    <row r="3434" spans="1:23" x14ac:dyDescent="0.4">
      <c r="A3434">
        <v>3433</v>
      </c>
      <c r="B3434">
        <v>1</v>
      </c>
      <c r="C3434">
        <v>1</v>
      </c>
      <c r="D3434">
        <v>1</v>
      </c>
      <c r="E3434">
        <v>1</v>
      </c>
      <c r="F3434">
        <v>0.261675264328254</v>
      </c>
      <c r="G3434">
        <v>-25.707007773492801</v>
      </c>
      <c r="H3434">
        <v>0.999999999999999</v>
      </c>
      <c r="I3434">
        <v>27.484863712729101</v>
      </c>
      <c r="J3434" t="s">
        <v>5353</v>
      </c>
      <c r="K3434" t="s">
        <v>25</v>
      </c>
      <c r="L3434" t="s">
        <v>6530</v>
      </c>
      <c r="M3434" t="s">
        <v>6531</v>
      </c>
      <c r="N3434" t="s">
        <v>6532</v>
      </c>
      <c r="O3434" t="s">
        <v>6533</v>
      </c>
      <c r="P3434">
        <v>1.7999999499999999</v>
      </c>
      <c r="Q3434" t="s">
        <v>6534</v>
      </c>
      <c r="R3434" t="s">
        <v>6535</v>
      </c>
      <c r="S3434">
        <v>87875662</v>
      </c>
      <c r="T3434">
        <v>209.08083529999999</v>
      </c>
      <c r="U3434" t="s">
        <v>31</v>
      </c>
      <c r="V3434" t="s">
        <v>14923</v>
      </c>
      <c r="W3434" t="s">
        <v>23</v>
      </c>
    </row>
    <row r="3435" spans="1:23" x14ac:dyDescent="0.4">
      <c r="A3435">
        <v>3434</v>
      </c>
      <c r="B3435">
        <v>1</v>
      </c>
      <c r="C3435">
        <v>2</v>
      </c>
      <c r="D3435">
        <v>1</v>
      </c>
      <c r="E3435">
        <v>2</v>
      </c>
      <c r="F3435">
        <v>0.26154303815359897</v>
      </c>
      <c r="G3435">
        <v>-243.36474419533999</v>
      </c>
      <c r="H3435">
        <v>2.1608040201004999E-2</v>
      </c>
      <c r="I3435">
        <v>35.224346778498401</v>
      </c>
      <c r="J3435" t="s">
        <v>11319</v>
      </c>
      <c r="K3435" t="s">
        <v>25</v>
      </c>
      <c r="L3435" t="s">
        <v>11320</v>
      </c>
      <c r="M3435" t="s">
        <v>11321</v>
      </c>
      <c r="N3435" t="s">
        <v>11322</v>
      </c>
      <c r="O3435" t="s">
        <v>11323</v>
      </c>
      <c r="P3435">
        <v>4.5</v>
      </c>
      <c r="Q3435">
        <v>2796276</v>
      </c>
      <c r="R3435" t="s">
        <v>11324</v>
      </c>
      <c r="S3435">
        <v>262210</v>
      </c>
      <c r="T3435">
        <v>458.16568710000001</v>
      </c>
      <c r="U3435" t="s">
        <v>31</v>
      </c>
      <c r="V3435" t="s">
        <v>14924</v>
      </c>
      <c r="W3435" t="s">
        <v>23</v>
      </c>
    </row>
    <row r="3436" spans="1:23" x14ac:dyDescent="0.4">
      <c r="A3436">
        <v>3435</v>
      </c>
      <c r="B3436">
        <v>1</v>
      </c>
      <c r="C3436">
        <v>1</v>
      </c>
      <c r="D3436">
        <v>1</v>
      </c>
      <c r="E3436">
        <v>1</v>
      </c>
      <c r="F3436">
        <v>0.26145896952981101</v>
      </c>
      <c r="G3436">
        <v>-16.466639417608398</v>
      </c>
      <c r="H3436">
        <v>0.999999999999999</v>
      </c>
      <c r="I3436">
        <v>16.811833112815101</v>
      </c>
      <c r="J3436" t="s">
        <v>2455</v>
      </c>
      <c r="K3436" t="s">
        <v>25</v>
      </c>
      <c r="L3436" t="s">
        <v>3722</v>
      </c>
      <c r="M3436" t="s">
        <v>3723</v>
      </c>
      <c r="N3436" t="s">
        <v>3724</v>
      </c>
      <c r="O3436" t="s">
        <v>3725</v>
      </c>
      <c r="P3436">
        <v>-2.2000000499999999</v>
      </c>
      <c r="Q3436" t="s">
        <v>3726</v>
      </c>
      <c r="R3436" t="s">
        <v>3727</v>
      </c>
      <c r="S3436">
        <v>3981686</v>
      </c>
      <c r="T3436">
        <v>741.22365549999995</v>
      </c>
      <c r="U3436" t="s">
        <v>31</v>
      </c>
      <c r="V3436" t="s">
        <v>14925</v>
      </c>
      <c r="W3436" t="s">
        <v>23</v>
      </c>
    </row>
    <row r="3437" spans="1:23" x14ac:dyDescent="0.4">
      <c r="A3437">
        <v>3436</v>
      </c>
      <c r="B3437">
        <v>1</v>
      </c>
      <c r="C3437">
        <v>1</v>
      </c>
      <c r="D3437">
        <v>1</v>
      </c>
      <c r="E3437">
        <v>1</v>
      </c>
      <c r="F3437">
        <v>0.26145896952981101</v>
      </c>
      <c r="G3437">
        <v>-16.466639417608398</v>
      </c>
      <c r="H3437" t="s">
        <v>23</v>
      </c>
      <c r="I3437">
        <v>16.811833112815101</v>
      </c>
      <c r="J3437" t="s">
        <v>2455</v>
      </c>
      <c r="K3437" t="s">
        <v>25</v>
      </c>
      <c r="L3437" t="s">
        <v>3722</v>
      </c>
      <c r="M3437" t="s">
        <v>3723</v>
      </c>
      <c r="N3437" t="s">
        <v>3724</v>
      </c>
      <c r="O3437" t="s">
        <v>3725</v>
      </c>
      <c r="P3437">
        <v>-2.2000000499999999</v>
      </c>
      <c r="Q3437" t="s">
        <v>3726</v>
      </c>
      <c r="R3437" t="s">
        <v>3727</v>
      </c>
      <c r="S3437">
        <v>3981686</v>
      </c>
      <c r="T3437">
        <v>741.22365549999995</v>
      </c>
      <c r="U3437" t="s">
        <v>31</v>
      </c>
      <c r="V3437" t="s">
        <v>6895</v>
      </c>
      <c r="W3437" t="s">
        <v>23</v>
      </c>
    </row>
    <row r="3438" spans="1:23" x14ac:dyDescent="0.4">
      <c r="A3438">
        <v>3437</v>
      </c>
      <c r="B3438">
        <v>1</v>
      </c>
      <c r="C3438">
        <v>1</v>
      </c>
      <c r="D3438">
        <v>1</v>
      </c>
      <c r="E3438">
        <v>1</v>
      </c>
      <c r="F3438">
        <v>0.26138356072302199</v>
      </c>
      <c r="G3438">
        <v>-13.9828043311967</v>
      </c>
      <c r="H3438" t="s">
        <v>23</v>
      </c>
      <c r="I3438">
        <v>34.377447759341699</v>
      </c>
      <c r="J3438" t="s">
        <v>5769</v>
      </c>
      <c r="K3438" t="s">
        <v>25</v>
      </c>
      <c r="L3438" t="s">
        <v>13972</v>
      </c>
      <c r="M3438" t="s">
        <v>13973</v>
      </c>
      <c r="N3438" t="s">
        <v>13974</v>
      </c>
      <c r="O3438" t="s">
        <v>13975</v>
      </c>
      <c r="P3438">
        <v>1.3929698500000001</v>
      </c>
      <c r="Q3438" t="s">
        <v>13976</v>
      </c>
      <c r="R3438" t="s">
        <v>13977</v>
      </c>
      <c r="S3438">
        <v>17267943806</v>
      </c>
      <c r="T3438">
        <v>165.05462059999999</v>
      </c>
      <c r="U3438" t="s">
        <v>31</v>
      </c>
      <c r="V3438" t="s">
        <v>9178</v>
      </c>
      <c r="W3438" t="s">
        <v>23</v>
      </c>
    </row>
    <row r="3439" spans="1:23" x14ac:dyDescent="0.4">
      <c r="A3439">
        <v>3438</v>
      </c>
      <c r="B3439">
        <v>1</v>
      </c>
      <c r="C3439">
        <v>1</v>
      </c>
      <c r="D3439">
        <v>1</v>
      </c>
      <c r="E3439">
        <v>1</v>
      </c>
      <c r="F3439">
        <v>0.26138356072302199</v>
      </c>
      <c r="G3439">
        <v>-13.9828043311967</v>
      </c>
      <c r="H3439">
        <v>0.999999999999999</v>
      </c>
      <c r="I3439">
        <v>34.377447759341699</v>
      </c>
      <c r="J3439" t="s">
        <v>5769</v>
      </c>
      <c r="K3439" t="s">
        <v>25</v>
      </c>
      <c r="L3439" t="s">
        <v>13972</v>
      </c>
      <c r="M3439" t="s">
        <v>13973</v>
      </c>
      <c r="N3439" t="s">
        <v>13974</v>
      </c>
      <c r="O3439" t="s">
        <v>13975</v>
      </c>
      <c r="P3439">
        <v>1.3929698500000001</v>
      </c>
      <c r="Q3439" t="s">
        <v>13976</v>
      </c>
      <c r="R3439" t="s">
        <v>13977</v>
      </c>
      <c r="S3439">
        <v>17267943806</v>
      </c>
      <c r="T3439">
        <v>165.05462059999999</v>
      </c>
      <c r="U3439" t="s">
        <v>31</v>
      </c>
      <c r="V3439" t="s">
        <v>14926</v>
      </c>
      <c r="W3439" t="s">
        <v>23</v>
      </c>
    </row>
    <row r="3440" spans="1:23" x14ac:dyDescent="0.4">
      <c r="A3440">
        <v>3439</v>
      </c>
      <c r="B3440">
        <v>1</v>
      </c>
      <c r="C3440">
        <v>1</v>
      </c>
      <c r="D3440">
        <v>1</v>
      </c>
      <c r="E3440">
        <v>1</v>
      </c>
      <c r="F3440">
        <v>0.26094555590117902</v>
      </c>
      <c r="G3440">
        <v>-8.5925092288979599</v>
      </c>
      <c r="H3440">
        <v>0.999999999999999</v>
      </c>
      <c r="I3440">
        <v>44.946537496206801</v>
      </c>
      <c r="J3440" t="s">
        <v>6070</v>
      </c>
      <c r="K3440" t="s">
        <v>25</v>
      </c>
      <c r="L3440" t="s">
        <v>14402</v>
      </c>
      <c r="M3440" t="s">
        <v>14403</v>
      </c>
      <c r="N3440" t="s">
        <v>14404</v>
      </c>
      <c r="O3440" t="s">
        <v>14405</v>
      </c>
      <c r="P3440">
        <v>1.3111248</v>
      </c>
      <c r="Q3440" t="s">
        <v>14406</v>
      </c>
      <c r="R3440" t="s">
        <v>14407</v>
      </c>
      <c r="S3440">
        <v>20572542</v>
      </c>
      <c r="T3440">
        <v>463.12348800000001</v>
      </c>
      <c r="U3440" t="s">
        <v>31</v>
      </c>
      <c r="V3440" t="s">
        <v>14927</v>
      </c>
      <c r="W3440" t="s">
        <v>23</v>
      </c>
    </row>
    <row r="3441" spans="1:23" x14ac:dyDescent="0.4">
      <c r="A3441">
        <v>3440</v>
      </c>
      <c r="B3441">
        <v>1</v>
      </c>
      <c r="C3441">
        <v>1</v>
      </c>
      <c r="D3441">
        <v>1</v>
      </c>
      <c r="E3441">
        <v>1</v>
      </c>
      <c r="F3441">
        <v>0.26094555590117902</v>
      </c>
      <c r="G3441">
        <v>-8.5925092288979599</v>
      </c>
      <c r="H3441" t="s">
        <v>23</v>
      </c>
      <c r="I3441">
        <v>44.946537496206801</v>
      </c>
      <c r="J3441" t="s">
        <v>6070</v>
      </c>
      <c r="K3441" t="s">
        <v>25</v>
      </c>
      <c r="L3441" t="s">
        <v>14402</v>
      </c>
      <c r="M3441" t="s">
        <v>14403</v>
      </c>
      <c r="N3441" t="s">
        <v>14404</v>
      </c>
      <c r="O3441" t="s">
        <v>14405</v>
      </c>
      <c r="P3441">
        <v>1.3111248</v>
      </c>
      <c r="Q3441" t="s">
        <v>14406</v>
      </c>
      <c r="R3441" t="s">
        <v>14407</v>
      </c>
      <c r="S3441">
        <v>20572542</v>
      </c>
      <c r="T3441">
        <v>463.12348800000001</v>
      </c>
      <c r="U3441" t="s">
        <v>31</v>
      </c>
      <c r="V3441" t="s">
        <v>9197</v>
      </c>
      <c r="W3441" t="s">
        <v>23</v>
      </c>
    </row>
    <row r="3442" spans="1:23" x14ac:dyDescent="0.4">
      <c r="A3442">
        <v>3441</v>
      </c>
      <c r="B3442">
        <v>1</v>
      </c>
      <c r="C3442">
        <v>1</v>
      </c>
      <c r="D3442">
        <v>1</v>
      </c>
      <c r="E3442">
        <v>1</v>
      </c>
      <c r="F3442">
        <v>0.26081386275047103</v>
      </c>
      <c r="G3442">
        <v>-50.062578048632801</v>
      </c>
      <c r="H3442">
        <v>0.999999999999999</v>
      </c>
      <c r="I3442">
        <v>23.387188576795101</v>
      </c>
      <c r="J3442" t="s">
        <v>5754</v>
      </c>
      <c r="K3442" t="s">
        <v>25</v>
      </c>
      <c r="L3442" t="s">
        <v>13560</v>
      </c>
      <c r="M3442" t="s">
        <v>13561</v>
      </c>
      <c r="N3442" t="s">
        <v>13562</v>
      </c>
      <c r="O3442" t="s">
        <v>13563</v>
      </c>
      <c r="P3442">
        <v>1.21669245</v>
      </c>
      <c r="Q3442" t="s">
        <v>13564</v>
      </c>
      <c r="R3442" t="s">
        <v>13565</v>
      </c>
      <c r="S3442">
        <v>205382006</v>
      </c>
      <c r="T3442">
        <v>197.08083529999999</v>
      </c>
      <c r="U3442" t="s">
        <v>31</v>
      </c>
      <c r="V3442" t="s">
        <v>14928</v>
      </c>
      <c r="W3442" t="s">
        <v>23</v>
      </c>
    </row>
    <row r="3443" spans="1:23" x14ac:dyDescent="0.4">
      <c r="A3443">
        <v>3442</v>
      </c>
      <c r="B3443">
        <v>1</v>
      </c>
      <c r="C3443">
        <v>1</v>
      </c>
      <c r="D3443">
        <v>1</v>
      </c>
      <c r="E3443">
        <v>1</v>
      </c>
      <c r="F3443">
        <v>0.26081386275047103</v>
      </c>
      <c r="G3443">
        <v>-50.062578048632801</v>
      </c>
      <c r="H3443" t="s">
        <v>23</v>
      </c>
      <c r="I3443">
        <v>23.387188576795101</v>
      </c>
      <c r="J3443" t="s">
        <v>5754</v>
      </c>
      <c r="K3443" t="s">
        <v>25</v>
      </c>
      <c r="L3443" t="s">
        <v>13560</v>
      </c>
      <c r="M3443" t="s">
        <v>13561</v>
      </c>
      <c r="N3443" t="s">
        <v>13562</v>
      </c>
      <c r="O3443" t="s">
        <v>13563</v>
      </c>
      <c r="P3443">
        <v>1.21669245</v>
      </c>
      <c r="Q3443" t="s">
        <v>13564</v>
      </c>
      <c r="R3443" t="s">
        <v>13565</v>
      </c>
      <c r="S3443">
        <v>205382006</v>
      </c>
      <c r="T3443">
        <v>197.08083529999999</v>
      </c>
      <c r="U3443" t="s">
        <v>31</v>
      </c>
      <c r="V3443" t="s">
        <v>8204</v>
      </c>
      <c r="W3443" t="s">
        <v>23</v>
      </c>
    </row>
    <row r="3444" spans="1:23" x14ac:dyDescent="0.4">
      <c r="A3444">
        <v>3443</v>
      </c>
      <c r="B3444">
        <v>1</v>
      </c>
      <c r="C3444">
        <v>1</v>
      </c>
      <c r="D3444">
        <v>1</v>
      </c>
      <c r="E3444">
        <v>1</v>
      </c>
      <c r="F3444">
        <v>0.260794421658605</v>
      </c>
      <c r="G3444">
        <v>-9.9005084594132402</v>
      </c>
      <c r="H3444" t="s">
        <v>23</v>
      </c>
      <c r="I3444">
        <v>20.931254449523902</v>
      </c>
      <c r="J3444" t="s">
        <v>5976</v>
      </c>
      <c r="K3444" t="s">
        <v>25</v>
      </c>
      <c r="L3444" t="s">
        <v>7111</v>
      </c>
      <c r="M3444" t="s">
        <v>7112</v>
      </c>
      <c r="N3444" t="s">
        <v>7113</v>
      </c>
      <c r="O3444" t="s">
        <v>7114</v>
      </c>
      <c r="P3444">
        <v>-2.0999998999999998</v>
      </c>
      <c r="Q3444" t="s">
        <v>7115</v>
      </c>
      <c r="R3444" t="s">
        <v>7116</v>
      </c>
      <c r="S3444">
        <v>3719250</v>
      </c>
      <c r="T3444">
        <v>771.23422019999998</v>
      </c>
      <c r="U3444" t="s">
        <v>31</v>
      </c>
      <c r="V3444" t="s">
        <v>8218</v>
      </c>
      <c r="W3444" t="s">
        <v>23</v>
      </c>
    </row>
    <row r="3445" spans="1:23" x14ac:dyDescent="0.4">
      <c r="A3445">
        <v>3444</v>
      </c>
      <c r="B3445">
        <v>1</v>
      </c>
      <c r="C3445">
        <v>1</v>
      </c>
      <c r="D3445">
        <v>1</v>
      </c>
      <c r="E3445">
        <v>1</v>
      </c>
      <c r="F3445">
        <v>0.260794421658605</v>
      </c>
      <c r="G3445">
        <v>-9.9005084594132402</v>
      </c>
      <c r="H3445">
        <v>0.999999999999999</v>
      </c>
      <c r="I3445">
        <v>20.931254449523902</v>
      </c>
      <c r="J3445" t="s">
        <v>5976</v>
      </c>
      <c r="K3445" t="s">
        <v>25</v>
      </c>
      <c r="L3445" t="s">
        <v>7111</v>
      </c>
      <c r="M3445" t="s">
        <v>7112</v>
      </c>
      <c r="N3445" t="s">
        <v>7113</v>
      </c>
      <c r="O3445" t="s">
        <v>7114</v>
      </c>
      <c r="P3445">
        <v>-2.0999998999999998</v>
      </c>
      <c r="Q3445" t="s">
        <v>7115</v>
      </c>
      <c r="R3445" t="s">
        <v>7116</v>
      </c>
      <c r="S3445">
        <v>3719250</v>
      </c>
      <c r="T3445">
        <v>771.23422019999998</v>
      </c>
      <c r="U3445" t="s">
        <v>31</v>
      </c>
      <c r="V3445" t="s">
        <v>14929</v>
      </c>
      <c r="W3445" t="s">
        <v>23</v>
      </c>
    </row>
    <row r="3446" spans="1:23" x14ac:dyDescent="0.4">
      <c r="A3446">
        <v>3445</v>
      </c>
      <c r="B3446">
        <v>1</v>
      </c>
      <c r="C3446">
        <v>1</v>
      </c>
      <c r="D3446">
        <v>1</v>
      </c>
      <c r="E3446">
        <v>1</v>
      </c>
      <c r="F3446">
        <v>0.26054618825269599</v>
      </c>
      <c r="G3446">
        <v>-10.7932587714507</v>
      </c>
      <c r="H3446" t="s">
        <v>23</v>
      </c>
      <c r="I3446">
        <v>37.322831182808997</v>
      </c>
      <c r="J3446" t="s">
        <v>7373</v>
      </c>
      <c r="K3446" t="s">
        <v>25</v>
      </c>
      <c r="L3446" t="s">
        <v>14702</v>
      </c>
      <c r="M3446" t="s">
        <v>14703</v>
      </c>
      <c r="N3446" t="s">
        <v>14704</v>
      </c>
      <c r="O3446" t="s">
        <v>14705</v>
      </c>
      <c r="P3446">
        <v>2.5999998999999998</v>
      </c>
      <c r="Q3446">
        <v>5281811</v>
      </c>
      <c r="R3446" t="s">
        <v>14706</v>
      </c>
      <c r="S3446">
        <v>87597438</v>
      </c>
      <c r="T3446">
        <v>301.07066459999999</v>
      </c>
      <c r="U3446" t="s">
        <v>31</v>
      </c>
      <c r="V3446" t="s">
        <v>10638</v>
      </c>
      <c r="W3446" t="s">
        <v>23</v>
      </c>
    </row>
    <row r="3447" spans="1:23" x14ac:dyDescent="0.4">
      <c r="A3447">
        <v>3446</v>
      </c>
      <c r="B3447">
        <v>1</v>
      </c>
      <c r="C3447">
        <v>1</v>
      </c>
      <c r="D3447">
        <v>1</v>
      </c>
      <c r="E3447">
        <v>1</v>
      </c>
      <c r="F3447">
        <v>0.26054618825269599</v>
      </c>
      <c r="G3447">
        <v>-10.7932587714507</v>
      </c>
      <c r="H3447">
        <v>0.999999999999999</v>
      </c>
      <c r="I3447">
        <v>37.322831182808997</v>
      </c>
      <c r="J3447" t="s">
        <v>7373</v>
      </c>
      <c r="K3447" t="s">
        <v>25</v>
      </c>
      <c r="L3447" t="s">
        <v>14702</v>
      </c>
      <c r="M3447" t="s">
        <v>14703</v>
      </c>
      <c r="N3447" t="s">
        <v>14704</v>
      </c>
      <c r="O3447" t="s">
        <v>14705</v>
      </c>
      <c r="P3447">
        <v>2.5999998999999998</v>
      </c>
      <c r="Q3447">
        <v>5281811</v>
      </c>
      <c r="R3447" t="s">
        <v>14706</v>
      </c>
      <c r="S3447">
        <v>87597438</v>
      </c>
      <c r="T3447">
        <v>301.07066459999999</v>
      </c>
      <c r="U3447" t="s">
        <v>31</v>
      </c>
      <c r="V3447" t="s">
        <v>14930</v>
      </c>
      <c r="W3447" t="s">
        <v>23</v>
      </c>
    </row>
    <row r="3448" spans="1:23" x14ac:dyDescent="0.4">
      <c r="A3448">
        <v>3447</v>
      </c>
      <c r="B3448">
        <v>1</v>
      </c>
      <c r="C3448">
        <v>1</v>
      </c>
      <c r="D3448">
        <v>1</v>
      </c>
      <c r="E3448">
        <v>1</v>
      </c>
      <c r="F3448">
        <v>0.26051569580890299</v>
      </c>
      <c r="G3448">
        <v>-14.0605173972207</v>
      </c>
      <c r="H3448">
        <v>0.999999999999999</v>
      </c>
      <c r="I3448">
        <v>53.064338736483798</v>
      </c>
      <c r="J3448" t="s">
        <v>7373</v>
      </c>
      <c r="K3448" t="s">
        <v>25</v>
      </c>
      <c r="L3448" t="s">
        <v>14702</v>
      </c>
      <c r="M3448" t="s">
        <v>14703</v>
      </c>
      <c r="N3448" t="s">
        <v>14704</v>
      </c>
      <c r="O3448" t="s">
        <v>14705</v>
      </c>
      <c r="P3448">
        <v>2.5999998999999998</v>
      </c>
      <c r="Q3448">
        <v>5281811</v>
      </c>
      <c r="R3448" t="s">
        <v>14706</v>
      </c>
      <c r="S3448">
        <v>87597438</v>
      </c>
      <c r="T3448">
        <v>301.07065999999998</v>
      </c>
      <c r="U3448" t="s">
        <v>31</v>
      </c>
      <c r="V3448" t="s">
        <v>14931</v>
      </c>
      <c r="W3448" t="s">
        <v>23</v>
      </c>
    </row>
    <row r="3449" spans="1:23" x14ac:dyDescent="0.4">
      <c r="A3449">
        <v>3448</v>
      </c>
      <c r="B3449">
        <v>1</v>
      </c>
      <c r="C3449">
        <v>1</v>
      </c>
      <c r="D3449">
        <v>1</v>
      </c>
      <c r="E3449">
        <v>1</v>
      </c>
      <c r="F3449">
        <v>0.26051569580890299</v>
      </c>
      <c r="G3449">
        <v>-14.0605173972207</v>
      </c>
      <c r="H3449" t="s">
        <v>23</v>
      </c>
      <c r="I3449">
        <v>53.064338736483798</v>
      </c>
      <c r="J3449" t="s">
        <v>7373</v>
      </c>
      <c r="K3449" t="s">
        <v>25</v>
      </c>
      <c r="L3449" t="s">
        <v>14702</v>
      </c>
      <c r="M3449" t="s">
        <v>14703</v>
      </c>
      <c r="N3449" t="s">
        <v>14704</v>
      </c>
      <c r="O3449" t="s">
        <v>14705</v>
      </c>
      <c r="P3449">
        <v>2.5999998999999998</v>
      </c>
      <c r="Q3449">
        <v>5281811</v>
      </c>
      <c r="R3449" t="s">
        <v>14706</v>
      </c>
      <c r="S3449">
        <v>87597438</v>
      </c>
      <c r="T3449">
        <v>301.07065999999998</v>
      </c>
      <c r="U3449" t="s">
        <v>31</v>
      </c>
      <c r="V3449" t="s">
        <v>7379</v>
      </c>
      <c r="W3449" t="s">
        <v>23</v>
      </c>
    </row>
    <row r="3450" spans="1:23" x14ac:dyDescent="0.4">
      <c r="A3450">
        <v>3449</v>
      </c>
      <c r="B3450">
        <v>1</v>
      </c>
      <c r="C3450">
        <v>1</v>
      </c>
      <c r="D3450">
        <v>1</v>
      </c>
      <c r="E3450">
        <v>1</v>
      </c>
      <c r="F3450">
        <v>0.26050830105186501</v>
      </c>
      <c r="G3450">
        <v>-763.86419220393702</v>
      </c>
      <c r="H3450">
        <v>0.99045226130653197</v>
      </c>
      <c r="I3450">
        <v>65.070335514246096</v>
      </c>
      <c r="J3450" t="s">
        <v>2084</v>
      </c>
      <c r="K3450" t="s">
        <v>25</v>
      </c>
      <c r="L3450" t="s">
        <v>2085</v>
      </c>
      <c r="M3450" t="s">
        <v>2086</v>
      </c>
      <c r="N3450" t="s">
        <v>2087</v>
      </c>
      <c r="O3450" t="s">
        <v>2088</v>
      </c>
      <c r="P3450">
        <v>-3.2999999500000001</v>
      </c>
      <c r="Q3450">
        <v>3036015</v>
      </c>
      <c r="R3450" t="s">
        <v>2089</v>
      </c>
      <c r="S3450">
        <v>70</v>
      </c>
      <c r="T3450">
        <v>581.1864822</v>
      </c>
      <c r="U3450" t="s">
        <v>31</v>
      </c>
      <c r="V3450" t="s">
        <v>14932</v>
      </c>
      <c r="W3450" t="s">
        <v>23</v>
      </c>
    </row>
    <row r="3451" spans="1:23" x14ac:dyDescent="0.4">
      <c r="A3451">
        <v>3450</v>
      </c>
      <c r="B3451">
        <v>1</v>
      </c>
      <c r="C3451">
        <v>1</v>
      </c>
      <c r="D3451">
        <v>1</v>
      </c>
      <c r="E3451">
        <v>1</v>
      </c>
      <c r="F3451">
        <v>0.26050830105186501</v>
      </c>
      <c r="G3451">
        <v>-763.86419220393702</v>
      </c>
      <c r="H3451" t="s">
        <v>23</v>
      </c>
      <c r="I3451">
        <v>65.070335514246096</v>
      </c>
      <c r="J3451" t="s">
        <v>2084</v>
      </c>
      <c r="K3451" t="s">
        <v>25</v>
      </c>
      <c r="L3451" t="s">
        <v>2085</v>
      </c>
      <c r="M3451" t="s">
        <v>2086</v>
      </c>
      <c r="N3451" t="s">
        <v>2087</v>
      </c>
      <c r="O3451" t="s">
        <v>2088</v>
      </c>
      <c r="P3451">
        <v>-3.2999999500000001</v>
      </c>
      <c r="Q3451">
        <v>3036015</v>
      </c>
      <c r="R3451" t="s">
        <v>2089</v>
      </c>
      <c r="S3451">
        <v>70</v>
      </c>
      <c r="T3451">
        <v>581.1864822</v>
      </c>
      <c r="U3451" t="s">
        <v>31</v>
      </c>
      <c r="V3451" t="s">
        <v>8795</v>
      </c>
      <c r="W3451" t="s">
        <v>23</v>
      </c>
    </row>
    <row r="3452" spans="1:23" x14ac:dyDescent="0.4">
      <c r="A3452">
        <v>3451</v>
      </c>
      <c r="B3452">
        <v>1</v>
      </c>
      <c r="C3452">
        <v>3</v>
      </c>
      <c r="D3452">
        <v>1</v>
      </c>
      <c r="E3452">
        <v>1</v>
      </c>
      <c r="F3452">
        <v>0.26043573682732302</v>
      </c>
      <c r="G3452">
        <v>-10.979135068000099</v>
      </c>
      <c r="H3452">
        <v>0.999999999999999</v>
      </c>
      <c r="I3452">
        <v>9.2840116381634203</v>
      </c>
      <c r="J3452" t="s">
        <v>5976</v>
      </c>
      <c r="K3452" t="s">
        <v>25</v>
      </c>
      <c r="L3452" t="s">
        <v>7111</v>
      </c>
      <c r="M3452" t="s">
        <v>7112</v>
      </c>
      <c r="N3452" t="s">
        <v>7113</v>
      </c>
      <c r="O3452" t="s">
        <v>7114</v>
      </c>
      <c r="P3452">
        <v>-2.0999998999999998</v>
      </c>
      <c r="Q3452" t="s">
        <v>7115</v>
      </c>
      <c r="R3452" t="s">
        <v>7116</v>
      </c>
      <c r="S3452">
        <v>3719250</v>
      </c>
      <c r="T3452">
        <v>771.23422019999998</v>
      </c>
      <c r="U3452" t="s">
        <v>31</v>
      </c>
      <c r="V3452" t="s">
        <v>14933</v>
      </c>
      <c r="W3452" t="s">
        <v>23</v>
      </c>
    </row>
    <row r="3453" spans="1:23" x14ac:dyDescent="0.4">
      <c r="A3453">
        <v>3452</v>
      </c>
      <c r="B3453">
        <v>1</v>
      </c>
      <c r="C3453">
        <v>1</v>
      </c>
      <c r="D3453">
        <v>1</v>
      </c>
      <c r="E3453">
        <v>1</v>
      </c>
      <c r="F3453">
        <v>0.26043339393623399</v>
      </c>
      <c r="G3453">
        <v>-14.3762205837038</v>
      </c>
      <c r="H3453">
        <v>0.999999999999999</v>
      </c>
      <c r="I3453">
        <v>31.522106538189298</v>
      </c>
      <c r="J3453" t="s">
        <v>1690</v>
      </c>
      <c r="K3453" t="s">
        <v>25</v>
      </c>
      <c r="L3453" t="s">
        <v>14891</v>
      </c>
      <c r="M3453" t="s">
        <v>14892</v>
      </c>
      <c r="N3453" t="s">
        <v>14893</v>
      </c>
      <c r="O3453" t="s">
        <v>14894</v>
      </c>
      <c r="P3453">
        <v>-1.60000002</v>
      </c>
      <c r="Q3453" t="s">
        <v>14895</v>
      </c>
      <c r="R3453" t="s">
        <v>14896</v>
      </c>
      <c r="S3453">
        <v>20629878</v>
      </c>
      <c r="T3453">
        <v>595.1657467</v>
      </c>
      <c r="U3453" t="s">
        <v>31</v>
      </c>
      <c r="V3453" t="s">
        <v>14934</v>
      </c>
      <c r="W3453" t="s">
        <v>23</v>
      </c>
    </row>
    <row r="3454" spans="1:23" x14ac:dyDescent="0.4">
      <c r="A3454">
        <v>3453</v>
      </c>
      <c r="B3454">
        <v>1</v>
      </c>
      <c r="C3454">
        <v>1</v>
      </c>
      <c r="D3454">
        <v>1</v>
      </c>
      <c r="E3454">
        <v>1</v>
      </c>
      <c r="F3454">
        <v>0.26043339393623399</v>
      </c>
      <c r="G3454">
        <v>-14.3762205837038</v>
      </c>
      <c r="H3454" t="s">
        <v>23</v>
      </c>
      <c r="I3454">
        <v>31.522106538189298</v>
      </c>
      <c r="J3454" t="s">
        <v>1690</v>
      </c>
      <c r="K3454" t="s">
        <v>25</v>
      </c>
      <c r="L3454" t="s">
        <v>14891</v>
      </c>
      <c r="M3454" t="s">
        <v>14892</v>
      </c>
      <c r="N3454" t="s">
        <v>14893</v>
      </c>
      <c r="O3454" t="s">
        <v>14894</v>
      </c>
      <c r="P3454">
        <v>-1.60000002</v>
      </c>
      <c r="Q3454" t="s">
        <v>14895</v>
      </c>
      <c r="R3454" t="s">
        <v>14896</v>
      </c>
      <c r="S3454">
        <v>20629878</v>
      </c>
      <c r="T3454">
        <v>595.1657467</v>
      </c>
      <c r="U3454" t="s">
        <v>31</v>
      </c>
      <c r="V3454" t="s">
        <v>6190</v>
      </c>
      <c r="W3454" t="s">
        <v>23</v>
      </c>
    </row>
    <row r="3455" spans="1:23" x14ac:dyDescent="0.4">
      <c r="A3455">
        <v>3454</v>
      </c>
      <c r="B3455">
        <v>1</v>
      </c>
      <c r="C3455">
        <v>1</v>
      </c>
      <c r="D3455">
        <v>1</v>
      </c>
      <c r="E3455">
        <v>1</v>
      </c>
      <c r="F3455">
        <v>0.260302038988801</v>
      </c>
      <c r="G3455">
        <v>-827.20090236844806</v>
      </c>
      <c r="H3455">
        <v>0.999999999999999</v>
      </c>
      <c r="I3455">
        <v>68.414212142168793</v>
      </c>
      <c r="J3455" t="s">
        <v>2084</v>
      </c>
      <c r="K3455" t="s">
        <v>25</v>
      </c>
      <c r="L3455" t="s">
        <v>2085</v>
      </c>
      <c r="M3455" t="s">
        <v>2086</v>
      </c>
      <c r="N3455" t="s">
        <v>2087</v>
      </c>
      <c r="O3455" t="s">
        <v>2088</v>
      </c>
      <c r="P3455">
        <v>-3.2999999500000001</v>
      </c>
      <c r="Q3455">
        <v>3036015</v>
      </c>
      <c r="R3455" t="s">
        <v>2089</v>
      </c>
      <c r="S3455">
        <v>70</v>
      </c>
      <c r="T3455">
        <v>581.18647999999996</v>
      </c>
      <c r="U3455" t="s">
        <v>31</v>
      </c>
      <c r="V3455" t="s">
        <v>14935</v>
      </c>
      <c r="W3455" t="s">
        <v>23</v>
      </c>
    </row>
    <row r="3456" spans="1:23" x14ac:dyDescent="0.4">
      <c r="A3456">
        <v>3455</v>
      </c>
      <c r="B3456">
        <v>1</v>
      </c>
      <c r="C3456">
        <v>1</v>
      </c>
      <c r="D3456">
        <v>1</v>
      </c>
      <c r="E3456">
        <v>1</v>
      </c>
      <c r="F3456">
        <v>0.260302038988801</v>
      </c>
      <c r="G3456">
        <v>-827.20090236844806</v>
      </c>
      <c r="H3456" t="s">
        <v>23</v>
      </c>
      <c r="I3456">
        <v>68.414212142168793</v>
      </c>
      <c r="J3456" t="s">
        <v>2084</v>
      </c>
      <c r="K3456" t="s">
        <v>25</v>
      </c>
      <c r="L3456" t="s">
        <v>2085</v>
      </c>
      <c r="M3456" t="s">
        <v>2086</v>
      </c>
      <c r="N3456" t="s">
        <v>2087</v>
      </c>
      <c r="O3456" t="s">
        <v>2088</v>
      </c>
      <c r="P3456">
        <v>-3.2999999500000001</v>
      </c>
      <c r="Q3456">
        <v>3036015</v>
      </c>
      <c r="R3456" t="s">
        <v>2089</v>
      </c>
      <c r="S3456">
        <v>70</v>
      </c>
      <c r="T3456">
        <v>581.18647999999996</v>
      </c>
      <c r="U3456" t="s">
        <v>31</v>
      </c>
      <c r="V3456" t="s">
        <v>3738</v>
      </c>
      <c r="W3456" t="s">
        <v>23</v>
      </c>
    </row>
    <row r="3457" spans="1:23" x14ac:dyDescent="0.4">
      <c r="A3457">
        <v>3456</v>
      </c>
      <c r="B3457">
        <v>1</v>
      </c>
      <c r="C3457">
        <v>2</v>
      </c>
      <c r="D3457">
        <v>1</v>
      </c>
      <c r="E3457">
        <v>1</v>
      </c>
      <c r="F3457">
        <v>0.26014752320185702</v>
      </c>
      <c r="G3457">
        <v>-22.6689397330384</v>
      </c>
      <c r="H3457">
        <v>0.997989949748743</v>
      </c>
      <c r="I3457">
        <v>31.4567334828144</v>
      </c>
      <c r="J3457" t="s">
        <v>6506</v>
      </c>
      <c r="K3457" t="s">
        <v>25</v>
      </c>
      <c r="L3457" t="s">
        <v>8164</v>
      </c>
      <c r="M3457" t="s">
        <v>8165</v>
      </c>
      <c r="N3457" t="s">
        <v>8166</v>
      </c>
      <c r="O3457" t="s">
        <v>8167</v>
      </c>
      <c r="P3457">
        <v>3.2999999500000001</v>
      </c>
      <c r="Q3457" t="s">
        <v>8168</v>
      </c>
      <c r="R3457" t="s">
        <v>8169</v>
      </c>
      <c r="S3457">
        <v>188410238</v>
      </c>
      <c r="T3457">
        <v>359.14891490000002</v>
      </c>
      <c r="U3457" t="s">
        <v>31</v>
      </c>
      <c r="V3457" t="s">
        <v>14936</v>
      </c>
      <c r="W3457" t="s">
        <v>23</v>
      </c>
    </row>
    <row r="3458" spans="1:23" x14ac:dyDescent="0.4">
      <c r="A3458">
        <v>3457</v>
      </c>
      <c r="B3458">
        <v>1</v>
      </c>
      <c r="C3458">
        <v>2</v>
      </c>
      <c r="D3458">
        <v>1</v>
      </c>
      <c r="E3458">
        <v>1</v>
      </c>
      <c r="F3458">
        <v>0.26014752320185702</v>
      </c>
      <c r="G3458">
        <v>-22.6689397330384</v>
      </c>
      <c r="H3458" t="s">
        <v>23</v>
      </c>
      <c r="I3458">
        <v>31.4567334828144</v>
      </c>
      <c r="J3458" t="s">
        <v>6506</v>
      </c>
      <c r="K3458" t="s">
        <v>25</v>
      </c>
      <c r="L3458" t="s">
        <v>8164</v>
      </c>
      <c r="M3458" t="s">
        <v>8165</v>
      </c>
      <c r="N3458" t="s">
        <v>8166</v>
      </c>
      <c r="O3458" t="s">
        <v>8167</v>
      </c>
      <c r="P3458">
        <v>3.2999999500000001</v>
      </c>
      <c r="Q3458" t="s">
        <v>8168</v>
      </c>
      <c r="R3458" t="s">
        <v>8169</v>
      </c>
      <c r="S3458">
        <v>188410238</v>
      </c>
      <c r="T3458">
        <v>359.14891490000002</v>
      </c>
      <c r="U3458" t="s">
        <v>31</v>
      </c>
      <c r="V3458" t="s">
        <v>8170</v>
      </c>
      <c r="W3458" t="s">
        <v>23</v>
      </c>
    </row>
    <row r="3459" spans="1:23" x14ac:dyDescent="0.4">
      <c r="A3459">
        <v>3458</v>
      </c>
      <c r="B3459">
        <v>1</v>
      </c>
      <c r="C3459">
        <v>1</v>
      </c>
      <c r="D3459">
        <v>1</v>
      </c>
      <c r="E3459">
        <v>1</v>
      </c>
      <c r="F3459">
        <v>0.25987861739424301</v>
      </c>
      <c r="G3459">
        <v>-827.77634781104905</v>
      </c>
      <c r="H3459" t="s">
        <v>23</v>
      </c>
      <c r="I3459">
        <v>68.448955961729894</v>
      </c>
      <c r="J3459" t="s">
        <v>2084</v>
      </c>
      <c r="K3459" t="s">
        <v>25</v>
      </c>
      <c r="L3459" t="s">
        <v>2085</v>
      </c>
      <c r="M3459" t="s">
        <v>2086</v>
      </c>
      <c r="N3459" t="s">
        <v>2087</v>
      </c>
      <c r="O3459" t="s">
        <v>2088</v>
      </c>
      <c r="P3459">
        <v>-3.2999999500000001</v>
      </c>
      <c r="Q3459">
        <v>3036015</v>
      </c>
      <c r="R3459" t="s">
        <v>2089</v>
      </c>
      <c r="S3459">
        <v>70</v>
      </c>
      <c r="T3459">
        <v>581.1864822</v>
      </c>
      <c r="U3459" t="s">
        <v>31</v>
      </c>
      <c r="V3459" t="s">
        <v>3907</v>
      </c>
      <c r="W3459" t="s">
        <v>23</v>
      </c>
    </row>
    <row r="3460" spans="1:23" x14ac:dyDescent="0.4">
      <c r="A3460">
        <v>3459</v>
      </c>
      <c r="B3460">
        <v>1</v>
      </c>
      <c r="C3460">
        <v>1</v>
      </c>
      <c r="D3460">
        <v>1</v>
      </c>
      <c r="E3460">
        <v>1</v>
      </c>
      <c r="F3460">
        <v>0.25987861739424301</v>
      </c>
      <c r="G3460">
        <v>-827.77634781104905</v>
      </c>
      <c r="H3460">
        <v>0.999999999999999</v>
      </c>
      <c r="I3460">
        <v>68.448955961729894</v>
      </c>
      <c r="J3460" t="s">
        <v>2084</v>
      </c>
      <c r="K3460" t="s">
        <v>25</v>
      </c>
      <c r="L3460" t="s">
        <v>2085</v>
      </c>
      <c r="M3460" t="s">
        <v>2086</v>
      </c>
      <c r="N3460" t="s">
        <v>2087</v>
      </c>
      <c r="O3460" t="s">
        <v>2088</v>
      </c>
      <c r="P3460">
        <v>-3.2999999500000001</v>
      </c>
      <c r="Q3460">
        <v>3036015</v>
      </c>
      <c r="R3460" t="s">
        <v>2089</v>
      </c>
      <c r="S3460">
        <v>70</v>
      </c>
      <c r="T3460">
        <v>581.1864822</v>
      </c>
      <c r="U3460" t="s">
        <v>31</v>
      </c>
      <c r="V3460" t="s">
        <v>14937</v>
      </c>
      <c r="W3460" t="s">
        <v>23</v>
      </c>
    </row>
    <row r="3461" spans="1:23" x14ac:dyDescent="0.4">
      <c r="A3461">
        <v>3460</v>
      </c>
      <c r="B3461">
        <v>1</v>
      </c>
      <c r="C3461">
        <v>1</v>
      </c>
      <c r="D3461">
        <v>1</v>
      </c>
      <c r="E3461">
        <v>1</v>
      </c>
      <c r="F3461">
        <v>0.25957763870369899</v>
      </c>
      <c r="G3461">
        <v>-12.732311449487</v>
      </c>
      <c r="H3461" t="s">
        <v>23</v>
      </c>
      <c r="I3461">
        <v>17.839298822085802</v>
      </c>
      <c r="J3461" t="s">
        <v>1074</v>
      </c>
      <c r="K3461" t="s">
        <v>25</v>
      </c>
      <c r="L3461" t="s">
        <v>9620</v>
      </c>
      <c r="M3461" t="s">
        <v>9621</v>
      </c>
      <c r="N3461" t="s">
        <v>9622</v>
      </c>
      <c r="O3461" t="s">
        <v>9623</v>
      </c>
      <c r="P3461">
        <v>-0.89999997600000003</v>
      </c>
      <c r="Q3461" t="s">
        <v>9624</v>
      </c>
      <c r="R3461" t="s">
        <v>9625</v>
      </c>
      <c r="S3461">
        <v>87738750</v>
      </c>
      <c r="T3461">
        <v>611.16066130000002</v>
      </c>
      <c r="U3461" t="s">
        <v>31</v>
      </c>
      <c r="V3461" t="s">
        <v>6028</v>
      </c>
      <c r="W3461" t="s">
        <v>23</v>
      </c>
    </row>
    <row r="3462" spans="1:23" x14ac:dyDescent="0.4">
      <c r="A3462">
        <v>3461</v>
      </c>
      <c r="B3462">
        <v>1</v>
      </c>
      <c r="C3462">
        <v>1</v>
      </c>
      <c r="D3462">
        <v>1</v>
      </c>
      <c r="E3462">
        <v>1</v>
      </c>
      <c r="F3462">
        <v>0.25957763870369899</v>
      </c>
      <c r="G3462">
        <v>-12.732311449487</v>
      </c>
      <c r="H3462">
        <v>0.999999999999999</v>
      </c>
      <c r="I3462">
        <v>17.839298822085802</v>
      </c>
      <c r="J3462" t="s">
        <v>1074</v>
      </c>
      <c r="K3462" t="s">
        <v>25</v>
      </c>
      <c r="L3462" t="s">
        <v>9620</v>
      </c>
      <c r="M3462" t="s">
        <v>9621</v>
      </c>
      <c r="N3462" t="s">
        <v>9622</v>
      </c>
      <c r="O3462" t="s">
        <v>9623</v>
      </c>
      <c r="P3462">
        <v>-0.89999997600000003</v>
      </c>
      <c r="Q3462" t="s">
        <v>9624</v>
      </c>
      <c r="R3462" t="s">
        <v>9625</v>
      </c>
      <c r="S3462">
        <v>87738750</v>
      </c>
      <c r="T3462">
        <v>611.16066130000002</v>
      </c>
      <c r="U3462" t="s">
        <v>31</v>
      </c>
      <c r="V3462" t="s">
        <v>14938</v>
      </c>
      <c r="W3462" t="s">
        <v>23</v>
      </c>
    </row>
    <row r="3463" spans="1:23" x14ac:dyDescent="0.4">
      <c r="A3463">
        <v>3462</v>
      </c>
      <c r="B3463">
        <v>1</v>
      </c>
      <c r="C3463">
        <v>1</v>
      </c>
      <c r="D3463">
        <v>1</v>
      </c>
      <c r="E3463">
        <v>1</v>
      </c>
      <c r="F3463">
        <v>0.259236235710119</v>
      </c>
      <c r="G3463">
        <v>-16.821010579772501</v>
      </c>
      <c r="H3463" t="s">
        <v>23</v>
      </c>
      <c r="I3463">
        <v>41.236228783353702</v>
      </c>
      <c r="J3463" t="s">
        <v>4316</v>
      </c>
      <c r="K3463" t="s">
        <v>25</v>
      </c>
      <c r="L3463" t="s">
        <v>4317</v>
      </c>
      <c r="M3463" t="s">
        <v>4318</v>
      </c>
      <c r="N3463" t="s">
        <v>4319</v>
      </c>
      <c r="O3463" t="s">
        <v>4320</v>
      </c>
      <c r="P3463">
        <v>3.2000000499999999</v>
      </c>
      <c r="Q3463" t="s">
        <v>4321</v>
      </c>
      <c r="R3463" t="s">
        <v>4322</v>
      </c>
      <c r="S3463">
        <v>88009086</v>
      </c>
      <c r="T3463">
        <v>257.08083529999999</v>
      </c>
      <c r="U3463" t="s">
        <v>31</v>
      </c>
      <c r="V3463" t="s">
        <v>10052</v>
      </c>
      <c r="W3463" t="s">
        <v>23</v>
      </c>
    </row>
    <row r="3464" spans="1:23" x14ac:dyDescent="0.4">
      <c r="A3464">
        <v>3463</v>
      </c>
      <c r="B3464">
        <v>1</v>
      </c>
      <c r="C3464">
        <v>1</v>
      </c>
      <c r="D3464">
        <v>1</v>
      </c>
      <c r="E3464">
        <v>1</v>
      </c>
      <c r="F3464">
        <v>0.259236235710119</v>
      </c>
      <c r="G3464">
        <v>-16.821010579772501</v>
      </c>
      <c r="H3464">
        <v>0.999999999999999</v>
      </c>
      <c r="I3464">
        <v>41.236228783353702</v>
      </c>
      <c r="J3464" t="s">
        <v>4316</v>
      </c>
      <c r="K3464" t="s">
        <v>25</v>
      </c>
      <c r="L3464" t="s">
        <v>4317</v>
      </c>
      <c r="M3464" t="s">
        <v>4318</v>
      </c>
      <c r="N3464" t="s">
        <v>4319</v>
      </c>
      <c r="O3464" t="s">
        <v>4320</v>
      </c>
      <c r="P3464">
        <v>3.2000000499999999</v>
      </c>
      <c r="Q3464" t="s">
        <v>4321</v>
      </c>
      <c r="R3464" t="s">
        <v>4322</v>
      </c>
      <c r="S3464">
        <v>88009086</v>
      </c>
      <c r="T3464">
        <v>257.08083529999999</v>
      </c>
      <c r="U3464" t="s">
        <v>31</v>
      </c>
      <c r="V3464" t="s">
        <v>14939</v>
      </c>
      <c r="W3464" t="s">
        <v>23</v>
      </c>
    </row>
    <row r="3465" spans="1:23" x14ac:dyDescent="0.4">
      <c r="A3465">
        <v>3464</v>
      </c>
      <c r="B3465">
        <v>1</v>
      </c>
      <c r="C3465">
        <v>1</v>
      </c>
      <c r="D3465">
        <v>1</v>
      </c>
      <c r="E3465">
        <v>1</v>
      </c>
      <c r="F3465">
        <v>0.258904312003573</v>
      </c>
      <c r="G3465">
        <v>-21.478030203204099</v>
      </c>
      <c r="H3465">
        <v>0.999999999999999</v>
      </c>
      <c r="I3465">
        <v>81.274236297146103</v>
      </c>
      <c r="J3465" t="s">
        <v>5353</v>
      </c>
      <c r="K3465" t="s">
        <v>25</v>
      </c>
      <c r="L3465" t="s">
        <v>6530</v>
      </c>
      <c r="M3465" t="s">
        <v>6531</v>
      </c>
      <c r="N3465" t="s">
        <v>6532</v>
      </c>
      <c r="O3465" t="s">
        <v>6533</v>
      </c>
      <c r="P3465">
        <v>1.7999999499999999</v>
      </c>
      <c r="Q3465" t="s">
        <v>6534</v>
      </c>
      <c r="R3465" t="s">
        <v>6535</v>
      </c>
      <c r="S3465">
        <v>87875662</v>
      </c>
      <c r="T3465">
        <v>209.08083529999999</v>
      </c>
      <c r="U3465" t="s">
        <v>31</v>
      </c>
      <c r="V3465" t="s">
        <v>14940</v>
      </c>
      <c r="W3465" t="s">
        <v>23</v>
      </c>
    </row>
    <row r="3466" spans="1:23" x14ac:dyDescent="0.4">
      <c r="A3466">
        <v>3465</v>
      </c>
      <c r="B3466">
        <v>1</v>
      </c>
      <c r="C3466">
        <v>1</v>
      </c>
      <c r="D3466">
        <v>1</v>
      </c>
      <c r="E3466">
        <v>1</v>
      </c>
      <c r="F3466">
        <v>0.258904312003573</v>
      </c>
      <c r="G3466">
        <v>-21.478030203204099</v>
      </c>
      <c r="H3466" t="s">
        <v>23</v>
      </c>
      <c r="I3466">
        <v>81.274236297146103</v>
      </c>
      <c r="J3466" t="s">
        <v>5353</v>
      </c>
      <c r="K3466" t="s">
        <v>25</v>
      </c>
      <c r="L3466" t="s">
        <v>6530</v>
      </c>
      <c r="M3466" t="s">
        <v>6531</v>
      </c>
      <c r="N3466" t="s">
        <v>6532</v>
      </c>
      <c r="O3466" t="s">
        <v>6533</v>
      </c>
      <c r="P3466">
        <v>1.7999999499999999</v>
      </c>
      <c r="Q3466" t="s">
        <v>6534</v>
      </c>
      <c r="R3466" t="s">
        <v>6535</v>
      </c>
      <c r="S3466">
        <v>87875662</v>
      </c>
      <c r="T3466">
        <v>209.08083529999999</v>
      </c>
      <c r="U3466" t="s">
        <v>31</v>
      </c>
      <c r="V3466" t="s">
        <v>8639</v>
      </c>
      <c r="W3466" t="s">
        <v>23</v>
      </c>
    </row>
    <row r="3467" spans="1:23" x14ac:dyDescent="0.4">
      <c r="A3467">
        <v>3466</v>
      </c>
      <c r="B3467">
        <v>1</v>
      </c>
      <c r="C3467">
        <v>2</v>
      </c>
      <c r="D3467">
        <v>1</v>
      </c>
      <c r="E3467">
        <v>1</v>
      </c>
      <c r="F3467">
        <v>0.25888897894014701</v>
      </c>
      <c r="G3467">
        <v>-6.2444708995578404</v>
      </c>
      <c r="H3467" t="s">
        <v>23</v>
      </c>
      <c r="I3467">
        <v>39.7551886266127</v>
      </c>
      <c r="J3467" t="s">
        <v>1437</v>
      </c>
      <c r="K3467" t="s">
        <v>25</v>
      </c>
      <c r="L3467" t="s">
        <v>14286</v>
      </c>
      <c r="M3467" t="s">
        <v>14287</v>
      </c>
      <c r="N3467" t="s">
        <v>14288</v>
      </c>
      <c r="O3467" t="s">
        <v>14289</v>
      </c>
      <c r="P3467">
        <v>0.20000000300000001</v>
      </c>
      <c r="Q3467" t="s">
        <v>14290</v>
      </c>
      <c r="R3467" t="s">
        <v>14291</v>
      </c>
      <c r="S3467">
        <v>121563518</v>
      </c>
      <c r="T3467">
        <v>433.11292329999998</v>
      </c>
      <c r="U3467" t="s">
        <v>31</v>
      </c>
      <c r="V3467" t="s">
        <v>9880</v>
      </c>
      <c r="W3467" t="s">
        <v>23</v>
      </c>
    </row>
    <row r="3468" spans="1:23" x14ac:dyDescent="0.4">
      <c r="A3468">
        <v>3467</v>
      </c>
      <c r="B3468">
        <v>1</v>
      </c>
      <c r="C3468">
        <v>2</v>
      </c>
      <c r="D3468">
        <v>1</v>
      </c>
      <c r="E3468">
        <v>1</v>
      </c>
      <c r="F3468">
        <v>0.25888897894014701</v>
      </c>
      <c r="G3468">
        <v>-6.2444708995578404</v>
      </c>
      <c r="H3468">
        <v>0.999999999999999</v>
      </c>
      <c r="I3468">
        <v>39.7551886266127</v>
      </c>
      <c r="J3468" t="s">
        <v>1437</v>
      </c>
      <c r="K3468" t="s">
        <v>25</v>
      </c>
      <c r="L3468" t="s">
        <v>14286</v>
      </c>
      <c r="M3468" t="s">
        <v>14287</v>
      </c>
      <c r="N3468" t="s">
        <v>14288</v>
      </c>
      <c r="O3468" t="s">
        <v>14289</v>
      </c>
      <c r="P3468">
        <v>0.20000000300000001</v>
      </c>
      <c r="Q3468" t="s">
        <v>14290</v>
      </c>
      <c r="R3468" t="s">
        <v>14291</v>
      </c>
      <c r="S3468">
        <v>121563518</v>
      </c>
      <c r="T3468">
        <v>433.11292329999998</v>
      </c>
      <c r="U3468" t="s">
        <v>31</v>
      </c>
      <c r="V3468" t="s">
        <v>14941</v>
      </c>
      <c r="W3468" t="s">
        <v>23</v>
      </c>
    </row>
    <row r="3469" spans="1:23" x14ac:dyDescent="0.4">
      <c r="A3469">
        <v>3468</v>
      </c>
      <c r="B3469">
        <v>1</v>
      </c>
      <c r="C3469">
        <v>2</v>
      </c>
      <c r="D3469">
        <v>1</v>
      </c>
      <c r="E3469">
        <v>1</v>
      </c>
      <c r="F3469">
        <v>0.25864144743461498</v>
      </c>
      <c r="G3469">
        <v>-22.292062024200899</v>
      </c>
      <c r="H3469">
        <v>0.999999999999999</v>
      </c>
      <c r="I3469">
        <v>32.471223010508197</v>
      </c>
      <c r="J3469" t="s">
        <v>2455</v>
      </c>
      <c r="K3469" t="s">
        <v>25</v>
      </c>
      <c r="L3469" t="s">
        <v>2456</v>
      </c>
      <c r="M3469" t="s">
        <v>2457</v>
      </c>
      <c r="N3469" t="s">
        <v>2458</v>
      </c>
      <c r="O3469" t="s">
        <v>2459</v>
      </c>
      <c r="P3469">
        <v>-2</v>
      </c>
      <c r="Q3469" t="s">
        <v>2460</v>
      </c>
      <c r="R3469" t="s">
        <v>2461</v>
      </c>
      <c r="S3469">
        <v>3702802</v>
      </c>
      <c r="T3469">
        <v>741.22365549999995</v>
      </c>
      <c r="U3469" t="s">
        <v>31</v>
      </c>
      <c r="V3469" t="s">
        <v>14942</v>
      </c>
      <c r="W3469" t="s">
        <v>23</v>
      </c>
    </row>
    <row r="3470" spans="1:23" x14ac:dyDescent="0.4">
      <c r="A3470">
        <v>3469</v>
      </c>
      <c r="B3470">
        <v>1</v>
      </c>
      <c r="C3470">
        <v>2</v>
      </c>
      <c r="D3470">
        <v>1</v>
      </c>
      <c r="E3470">
        <v>1</v>
      </c>
      <c r="F3470">
        <v>0.25864144743461498</v>
      </c>
      <c r="G3470">
        <v>-22.292062024200899</v>
      </c>
      <c r="H3470" t="s">
        <v>23</v>
      </c>
      <c r="I3470">
        <v>32.471223010508197</v>
      </c>
      <c r="J3470" t="s">
        <v>2455</v>
      </c>
      <c r="K3470" t="s">
        <v>25</v>
      </c>
      <c r="L3470" t="s">
        <v>2456</v>
      </c>
      <c r="M3470" t="s">
        <v>2457</v>
      </c>
      <c r="N3470" t="s">
        <v>2458</v>
      </c>
      <c r="O3470" t="s">
        <v>2459</v>
      </c>
      <c r="P3470">
        <v>-2</v>
      </c>
      <c r="Q3470" t="s">
        <v>2460</v>
      </c>
      <c r="R3470" t="s">
        <v>2461</v>
      </c>
      <c r="S3470">
        <v>3702802</v>
      </c>
      <c r="T3470">
        <v>741.22365549999995</v>
      </c>
      <c r="U3470" t="s">
        <v>31</v>
      </c>
      <c r="V3470" t="s">
        <v>4109</v>
      </c>
      <c r="W3470" t="s">
        <v>23</v>
      </c>
    </row>
    <row r="3471" spans="1:23" x14ac:dyDescent="0.4">
      <c r="A3471">
        <v>3470</v>
      </c>
      <c r="B3471">
        <v>1</v>
      </c>
      <c r="C3471">
        <v>1</v>
      </c>
      <c r="D3471">
        <v>1</v>
      </c>
      <c r="E3471">
        <v>1</v>
      </c>
      <c r="F3471">
        <v>0.25861151136285798</v>
      </c>
      <c r="G3471">
        <v>-6.8176118894249198</v>
      </c>
      <c r="H3471" t="s">
        <v>23</v>
      </c>
      <c r="I3471">
        <v>6.9091896389469101</v>
      </c>
      <c r="J3471" t="s">
        <v>4251</v>
      </c>
      <c r="K3471" t="s">
        <v>25</v>
      </c>
      <c r="L3471" t="s">
        <v>4252</v>
      </c>
      <c r="M3471" t="s">
        <v>4253</v>
      </c>
      <c r="N3471" t="s">
        <v>4254</v>
      </c>
      <c r="O3471" t="s">
        <v>4255</v>
      </c>
      <c r="P3471">
        <v>2.4000001000000002</v>
      </c>
      <c r="Q3471" t="s">
        <v>4256</v>
      </c>
      <c r="R3471" t="s">
        <v>4257</v>
      </c>
      <c r="S3471">
        <v>255781246</v>
      </c>
      <c r="T3471">
        <v>303.08631459999998</v>
      </c>
      <c r="U3471" t="s">
        <v>31</v>
      </c>
      <c r="V3471" t="s">
        <v>9770</v>
      </c>
      <c r="W3471" t="s">
        <v>23</v>
      </c>
    </row>
    <row r="3472" spans="1:23" x14ac:dyDescent="0.4">
      <c r="A3472">
        <v>3471</v>
      </c>
      <c r="B3472">
        <v>1</v>
      </c>
      <c r="C3472">
        <v>1</v>
      </c>
      <c r="D3472">
        <v>1</v>
      </c>
      <c r="E3472">
        <v>1</v>
      </c>
      <c r="F3472">
        <v>0.25861151136285798</v>
      </c>
      <c r="G3472">
        <v>-6.8176118894249198</v>
      </c>
      <c r="H3472">
        <v>0.999999999999999</v>
      </c>
      <c r="I3472">
        <v>6.9091896389469101</v>
      </c>
      <c r="J3472" t="s">
        <v>4251</v>
      </c>
      <c r="K3472" t="s">
        <v>25</v>
      </c>
      <c r="L3472" t="s">
        <v>4252</v>
      </c>
      <c r="M3472" t="s">
        <v>4253</v>
      </c>
      <c r="N3472" t="s">
        <v>4254</v>
      </c>
      <c r="O3472" t="s">
        <v>4255</v>
      </c>
      <c r="P3472">
        <v>2.4000001000000002</v>
      </c>
      <c r="Q3472" t="s">
        <v>4256</v>
      </c>
      <c r="R3472" t="s">
        <v>4257</v>
      </c>
      <c r="S3472">
        <v>255781246</v>
      </c>
      <c r="T3472">
        <v>303.08631459999998</v>
      </c>
      <c r="U3472" t="s">
        <v>31</v>
      </c>
      <c r="V3472" t="s">
        <v>14943</v>
      </c>
      <c r="W3472" t="s">
        <v>23</v>
      </c>
    </row>
    <row r="3473" spans="1:23" x14ac:dyDescent="0.4">
      <c r="A3473">
        <v>3472</v>
      </c>
      <c r="B3473">
        <v>1</v>
      </c>
      <c r="C3473">
        <v>1</v>
      </c>
      <c r="D3473">
        <v>1</v>
      </c>
      <c r="E3473">
        <v>1</v>
      </c>
      <c r="F3473">
        <v>0.25844022154703999</v>
      </c>
      <c r="G3473">
        <v>-11.371118524958501</v>
      </c>
      <c r="H3473">
        <v>0.999999999999999</v>
      </c>
      <c r="I3473">
        <v>22.745212273836799</v>
      </c>
      <c r="J3473" t="s">
        <v>5976</v>
      </c>
      <c r="K3473" t="s">
        <v>25</v>
      </c>
      <c r="L3473" t="s">
        <v>7111</v>
      </c>
      <c r="M3473" t="s">
        <v>7112</v>
      </c>
      <c r="N3473" t="s">
        <v>7113</v>
      </c>
      <c r="O3473" t="s">
        <v>7114</v>
      </c>
      <c r="P3473">
        <v>-2.0999998999999998</v>
      </c>
      <c r="Q3473" t="s">
        <v>7115</v>
      </c>
      <c r="R3473" t="s">
        <v>7116</v>
      </c>
      <c r="S3473">
        <v>3719250</v>
      </c>
      <c r="T3473">
        <v>771.23422019999998</v>
      </c>
      <c r="U3473" t="s">
        <v>31</v>
      </c>
      <c r="V3473" t="s">
        <v>14944</v>
      </c>
      <c r="W3473" t="s">
        <v>23</v>
      </c>
    </row>
    <row r="3474" spans="1:23" x14ac:dyDescent="0.4">
      <c r="A3474">
        <v>3473</v>
      </c>
      <c r="B3474">
        <v>1</v>
      </c>
      <c r="C3474">
        <v>1</v>
      </c>
      <c r="D3474">
        <v>1</v>
      </c>
      <c r="E3474">
        <v>1</v>
      </c>
      <c r="F3474">
        <v>0.25844022154703999</v>
      </c>
      <c r="G3474">
        <v>-11.371118524958501</v>
      </c>
      <c r="H3474" t="s">
        <v>23</v>
      </c>
      <c r="I3474">
        <v>22.745212273836799</v>
      </c>
      <c r="J3474" t="s">
        <v>5976</v>
      </c>
      <c r="K3474" t="s">
        <v>25</v>
      </c>
      <c r="L3474" t="s">
        <v>7111</v>
      </c>
      <c r="M3474" t="s">
        <v>7112</v>
      </c>
      <c r="N3474" t="s">
        <v>7113</v>
      </c>
      <c r="O3474" t="s">
        <v>7114</v>
      </c>
      <c r="P3474">
        <v>-2.0999998999999998</v>
      </c>
      <c r="Q3474" t="s">
        <v>7115</v>
      </c>
      <c r="R3474" t="s">
        <v>7116</v>
      </c>
      <c r="S3474">
        <v>3719250</v>
      </c>
      <c r="T3474">
        <v>771.23422019999998</v>
      </c>
      <c r="U3474" t="s">
        <v>31</v>
      </c>
      <c r="V3474" t="s">
        <v>8055</v>
      </c>
      <c r="W3474" t="s">
        <v>23</v>
      </c>
    </row>
    <row r="3475" spans="1:23" x14ac:dyDescent="0.4">
      <c r="A3475">
        <v>3474</v>
      </c>
      <c r="B3475">
        <v>1</v>
      </c>
      <c r="C3475">
        <v>3</v>
      </c>
      <c r="D3475">
        <v>1</v>
      </c>
      <c r="E3475">
        <v>3</v>
      </c>
      <c r="F3475">
        <v>0.25835462145599403</v>
      </c>
      <c r="G3475">
        <v>-560.71640832939499</v>
      </c>
      <c r="H3475">
        <v>0.26080402010050202</v>
      </c>
      <c r="I3475">
        <v>77.003178799968296</v>
      </c>
      <c r="J3475" t="s">
        <v>1217</v>
      </c>
      <c r="K3475" t="s">
        <v>25</v>
      </c>
      <c r="L3475" t="s">
        <v>1218</v>
      </c>
      <c r="M3475" t="s">
        <v>1219</v>
      </c>
      <c r="N3475" t="s">
        <v>28</v>
      </c>
      <c r="O3475" t="s">
        <v>1220</v>
      </c>
      <c r="P3475">
        <v>-5.3000001900000004</v>
      </c>
      <c r="Q3475">
        <v>134611690</v>
      </c>
      <c r="R3475" t="s">
        <v>1221</v>
      </c>
      <c r="S3475">
        <v>16777218</v>
      </c>
      <c r="T3475">
        <v>823.41106239999999</v>
      </c>
      <c r="U3475" t="s">
        <v>31</v>
      </c>
      <c r="V3475" t="s">
        <v>14945</v>
      </c>
      <c r="W3475" t="s">
        <v>23</v>
      </c>
    </row>
    <row r="3476" spans="1:23" x14ac:dyDescent="0.4">
      <c r="A3476">
        <v>3475</v>
      </c>
      <c r="B3476">
        <v>1</v>
      </c>
      <c r="C3476">
        <v>1</v>
      </c>
      <c r="D3476">
        <v>1</v>
      </c>
      <c r="E3476">
        <v>1</v>
      </c>
      <c r="F3476">
        <v>0.258329618888477</v>
      </c>
      <c r="G3476">
        <v>-6.9584885599104904</v>
      </c>
      <c r="H3476" t="s">
        <v>23</v>
      </c>
      <c r="I3476">
        <v>29.069475590048999</v>
      </c>
      <c r="J3476" t="s">
        <v>4251</v>
      </c>
      <c r="K3476" t="s">
        <v>25</v>
      </c>
      <c r="L3476" t="s">
        <v>4252</v>
      </c>
      <c r="M3476" t="s">
        <v>4253</v>
      </c>
      <c r="N3476" t="s">
        <v>4254</v>
      </c>
      <c r="O3476" t="s">
        <v>4255</v>
      </c>
      <c r="P3476">
        <v>2.4000001000000002</v>
      </c>
      <c r="Q3476" t="s">
        <v>4256</v>
      </c>
      <c r="R3476" t="s">
        <v>4257</v>
      </c>
      <c r="S3476">
        <v>255781246</v>
      </c>
      <c r="T3476">
        <v>303.08631459999998</v>
      </c>
      <c r="U3476" t="s">
        <v>31</v>
      </c>
      <c r="V3476" t="s">
        <v>5937</v>
      </c>
      <c r="W3476" t="s">
        <v>23</v>
      </c>
    </row>
    <row r="3477" spans="1:23" x14ac:dyDescent="0.4">
      <c r="A3477">
        <v>3476</v>
      </c>
      <c r="B3477">
        <v>1</v>
      </c>
      <c r="C3477">
        <v>1</v>
      </c>
      <c r="D3477">
        <v>1</v>
      </c>
      <c r="E3477">
        <v>1</v>
      </c>
      <c r="F3477">
        <v>0.258329618888477</v>
      </c>
      <c r="G3477">
        <v>-6.9584885599104904</v>
      </c>
      <c r="H3477">
        <v>0.999999999999999</v>
      </c>
      <c r="I3477">
        <v>29.069475590048999</v>
      </c>
      <c r="J3477" t="s">
        <v>4251</v>
      </c>
      <c r="K3477" t="s">
        <v>25</v>
      </c>
      <c r="L3477" t="s">
        <v>4252</v>
      </c>
      <c r="M3477" t="s">
        <v>4253</v>
      </c>
      <c r="N3477" t="s">
        <v>4254</v>
      </c>
      <c r="O3477" t="s">
        <v>4255</v>
      </c>
      <c r="P3477">
        <v>2.4000001000000002</v>
      </c>
      <c r="Q3477" t="s">
        <v>4256</v>
      </c>
      <c r="R3477" t="s">
        <v>4257</v>
      </c>
      <c r="S3477">
        <v>255781246</v>
      </c>
      <c r="T3477">
        <v>303.08631459999998</v>
      </c>
      <c r="U3477" t="s">
        <v>31</v>
      </c>
      <c r="V3477" t="s">
        <v>14946</v>
      </c>
      <c r="W3477" t="s">
        <v>23</v>
      </c>
    </row>
    <row r="3478" spans="1:23" x14ac:dyDescent="0.4">
      <c r="A3478">
        <v>3477</v>
      </c>
      <c r="B3478">
        <v>1</v>
      </c>
      <c r="C3478">
        <v>1</v>
      </c>
      <c r="D3478">
        <v>1</v>
      </c>
      <c r="E3478">
        <v>1</v>
      </c>
      <c r="F3478">
        <v>0.258202213873924</v>
      </c>
      <c r="G3478">
        <v>-10.4766413137183</v>
      </c>
      <c r="H3478" t="s">
        <v>23</v>
      </c>
      <c r="I3478">
        <v>19.490806776305998</v>
      </c>
      <c r="J3478" t="s">
        <v>2502</v>
      </c>
      <c r="K3478" t="s">
        <v>25</v>
      </c>
      <c r="L3478" t="s">
        <v>14689</v>
      </c>
      <c r="M3478" t="s">
        <v>14690</v>
      </c>
      <c r="N3478" t="s">
        <v>14691</v>
      </c>
      <c r="O3478" t="s">
        <v>14692</v>
      </c>
      <c r="P3478">
        <v>-0.30000001199999998</v>
      </c>
      <c r="Q3478" t="s">
        <v>14693</v>
      </c>
      <c r="R3478" t="s">
        <v>14694</v>
      </c>
      <c r="S3478">
        <v>8610693210</v>
      </c>
      <c r="T3478">
        <v>609.18139680000002</v>
      </c>
      <c r="U3478" t="s">
        <v>31</v>
      </c>
      <c r="V3478" t="s">
        <v>3645</v>
      </c>
      <c r="W3478" t="s">
        <v>23</v>
      </c>
    </row>
    <row r="3479" spans="1:23" x14ac:dyDescent="0.4">
      <c r="A3479">
        <v>3478</v>
      </c>
      <c r="B3479">
        <v>1</v>
      </c>
      <c r="C3479">
        <v>1</v>
      </c>
      <c r="D3479">
        <v>1</v>
      </c>
      <c r="E3479">
        <v>1</v>
      </c>
      <c r="F3479">
        <v>0.258202213873924</v>
      </c>
      <c r="G3479">
        <v>-10.4766413137183</v>
      </c>
      <c r="H3479">
        <v>0.999999999999999</v>
      </c>
      <c r="I3479">
        <v>19.490806776305998</v>
      </c>
      <c r="J3479" t="s">
        <v>2502</v>
      </c>
      <c r="K3479" t="s">
        <v>25</v>
      </c>
      <c r="L3479" t="s">
        <v>14689</v>
      </c>
      <c r="M3479" t="s">
        <v>14690</v>
      </c>
      <c r="N3479" t="s">
        <v>14691</v>
      </c>
      <c r="O3479" t="s">
        <v>14692</v>
      </c>
      <c r="P3479">
        <v>-0.30000001199999998</v>
      </c>
      <c r="Q3479" t="s">
        <v>14693</v>
      </c>
      <c r="R3479" t="s">
        <v>14694</v>
      </c>
      <c r="S3479">
        <v>8610693210</v>
      </c>
      <c r="T3479">
        <v>609.18139680000002</v>
      </c>
      <c r="U3479" t="s">
        <v>31</v>
      </c>
      <c r="V3479" t="s">
        <v>14947</v>
      </c>
      <c r="W3479" t="s">
        <v>23</v>
      </c>
    </row>
    <row r="3480" spans="1:23" x14ac:dyDescent="0.4">
      <c r="A3480">
        <v>3479</v>
      </c>
      <c r="B3480">
        <v>1</v>
      </c>
      <c r="C3480">
        <v>2</v>
      </c>
      <c r="D3480">
        <v>1</v>
      </c>
      <c r="E3480">
        <v>2</v>
      </c>
      <c r="F3480">
        <v>0.25808020444327501</v>
      </c>
      <c r="G3480">
        <v>-24.729655155745501</v>
      </c>
      <c r="H3480">
        <v>4.2211055276381901E-2</v>
      </c>
      <c r="I3480">
        <v>34.957145895815998</v>
      </c>
      <c r="J3480" t="s">
        <v>3087</v>
      </c>
      <c r="K3480" t="s">
        <v>25</v>
      </c>
      <c r="L3480" t="s">
        <v>4380</v>
      </c>
      <c r="M3480" t="s">
        <v>4381</v>
      </c>
      <c r="N3480" t="s">
        <v>4382</v>
      </c>
      <c r="O3480" t="s">
        <v>4383</v>
      </c>
      <c r="P3480">
        <v>2.5</v>
      </c>
      <c r="Q3480" t="s">
        <v>4384</v>
      </c>
      <c r="R3480" t="s">
        <v>4385</v>
      </c>
      <c r="S3480">
        <v>8593121350</v>
      </c>
      <c r="T3480">
        <v>241.0859207</v>
      </c>
      <c r="U3480" t="s">
        <v>31</v>
      </c>
      <c r="V3480" t="s">
        <v>14948</v>
      </c>
      <c r="W3480" t="s">
        <v>23</v>
      </c>
    </row>
    <row r="3481" spans="1:23" x14ac:dyDescent="0.4">
      <c r="A3481">
        <v>3480</v>
      </c>
      <c r="B3481">
        <v>1</v>
      </c>
      <c r="C3481">
        <v>1</v>
      </c>
      <c r="D3481">
        <v>1</v>
      </c>
      <c r="E3481">
        <v>1</v>
      </c>
      <c r="F3481">
        <v>0.25804523813775598</v>
      </c>
      <c r="G3481">
        <v>-13.6120249480577</v>
      </c>
      <c r="H3481" t="s">
        <v>23</v>
      </c>
      <c r="I3481">
        <v>102.63670779819</v>
      </c>
      <c r="J3481" t="s">
        <v>4962</v>
      </c>
      <c r="K3481" t="s">
        <v>25</v>
      </c>
      <c r="L3481" t="s">
        <v>6357</v>
      </c>
      <c r="M3481" t="s">
        <v>6358</v>
      </c>
      <c r="N3481" t="s">
        <v>6359</v>
      </c>
      <c r="O3481" t="s">
        <v>6360</v>
      </c>
      <c r="P3481">
        <v>1.5</v>
      </c>
      <c r="Q3481">
        <v>5318565</v>
      </c>
      <c r="R3481" t="s">
        <v>6361</v>
      </c>
      <c r="S3481">
        <v>70836598</v>
      </c>
      <c r="T3481">
        <v>223.06009990000001</v>
      </c>
      <c r="U3481" t="s">
        <v>31</v>
      </c>
      <c r="V3481" t="s">
        <v>7029</v>
      </c>
      <c r="W3481" t="s">
        <v>23</v>
      </c>
    </row>
    <row r="3482" spans="1:23" x14ac:dyDescent="0.4">
      <c r="A3482">
        <v>3481</v>
      </c>
      <c r="B3482">
        <v>1</v>
      </c>
      <c r="C3482">
        <v>1</v>
      </c>
      <c r="D3482">
        <v>1</v>
      </c>
      <c r="E3482">
        <v>1</v>
      </c>
      <c r="F3482">
        <v>0.25804523813775598</v>
      </c>
      <c r="G3482">
        <v>-13.6120249480577</v>
      </c>
      <c r="H3482">
        <v>0.999999999999999</v>
      </c>
      <c r="I3482">
        <v>102.63670779819</v>
      </c>
      <c r="J3482" t="s">
        <v>4962</v>
      </c>
      <c r="K3482" t="s">
        <v>25</v>
      </c>
      <c r="L3482" t="s">
        <v>6357</v>
      </c>
      <c r="M3482" t="s">
        <v>6358</v>
      </c>
      <c r="N3482" t="s">
        <v>6359</v>
      </c>
      <c r="O3482" t="s">
        <v>6360</v>
      </c>
      <c r="P3482">
        <v>1.5</v>
      </c>
      <c r="Q3482">
        <v>5318565</v>
      </c>
      <c r="R3482" t="s">
        <v>6361</v>
      </c>
      <c r="S3482">
        <v>70836598</v>
      </c>
      <c r="T3482">
        <v>223.06009990000001</v>
      </c>
      <c r="U3482" t="s">
        <v>31</v>
      </c>
      <c r="V3482" t="s">
        <v>14949</v>
      </c>
      <c r="W3482" t="s">
        <v>23</v>
      </c>
    </row>
    <row r="3483" spans="1:23" x14ac:dyDescent="0.4">
      <c r="A3483">
        <v>3482</v>
      </c>
      <c r="B3483">
        <v>1</v>
      </c>
      <c r="C3483">
        <v>1</v>
      </c>
      <c r="D3483">
        <v>1</v>
      </c>
      <c r="E3483">
        <v>1</v>
      </c>
      <c r="F3483">
        <v>0.25778764559728801</v>
      </c>
      <c r="G3483">
        <v>-14.1043163705098</v>
      </c>
      <c r="H3483">
        <v>0.999999999999999</v>
      </c>
      <c r="I3483">
        <v>3.5053825617907202</v>
      </c>
      <c r="J3483" t="s">
        <v>4466</v>
      </c>
      <c r="K3483" t="s">
        <v>25</v>
      </c>
      <c r="L3483" t="s">
        <v>14950</v>
      </c>
      <c r="M3483" t="s">
        <v>14951</v>
      </c>
      <c r="N3483" t="s">
        <v>14952</v>
      </c>
      <c r="O3483" t="s">
        <v>14953</v>
      </c>
      <c r="P3483">
        <v>3.0042231099999999</v>
      </c>
      <c r="Q3483" t="s">
        <v>14954</v>
      </c>
      <c r="R3483" t="s">
        <v>14955</v>
      </c>
      <c r="S3483">
        <v>3187062</v>
      </c>
      <c r="T3483">
        <v>328.15433460000003</v>
      </c>
      <c r="U3483" t="s">
        <v>31</v>
      </c>
      <c r="V3483" t="s">
        <v>14956</v>
      </c>
      <c r="W3483" t="s">
        <v>23</v>
      </c>
    </row>
    <row r="3484" spans="1:23" x14ac:dyDescent="0.4">
      <c r="A3484">
        <v>3483</v>
      </c>
      <c r="B3484">
        <v>1</v>
      </c>
      <c r="C3484">
        <v>1</v>
      </c>
      <c r="D3484">
        <v>1</v>
      </c>
      <c r="E3484">
        <v>1</v>
      </c>
      <c r="F3484">
        <v>0.25778764559728801</v>
      </c>
      <c r="G3484">
        <v>-14.1043163705098</v>
      </c>
      <c r="H3484" t="s">
        <v>23</v>
      </c>
      <c r="I3484">
        <v>3.5053825617907202</v>
      </c>
      <c r="J3484" t="s">
        <v>4466</v>
      </c>
      <c r="K3484" t="s">
        <v>25</v>
      </c>
      <c r="L3484" t="s">
        <v>14950</v>
      </c>
      <c r="M3484" t="s">
        <v>14951</v>
      </c>
      <c r="N3484" t="s">
        <v>14952</v>
      </c>
      <c r="O3484" t="s">
        <v>14953</v>
      </c>
      <c r="P3484">
        <v>3.0042231099999999</v>
      </c>
      <c r="Q3484" t="s">
        <v>14954</v>
      </c>
      <c r="R3484" t="s">
        <v>14955</v>
      </c>
      <c r="S3484">
        <v>3187062</v>
      </c>
      <c r="T3484">
        <v>328.15433460000003</v>
      </c>
      <c r="U3484" t="s">
        <v>31</v>
      </c>
      <c r="V3484" t="s">
        <v>6128</v>
      </c>
      <c r="W3484" t="s">
        <v>23</v>
      </c>
    </row>
    <row r="3485" spans="1:23" x14ac:dyDescent="0.4">
      <c r="A3485">
        <v>3484</v>
      </c>
      <c r="B3485">
        <v>1</v>
      </c>
      <c r="C3485">
        <v>1</v>
      </c>
      <c r="D3485">
        <v>1</v>
      </c>
      <c r="E3485">
        <v>1</v>
      </c>
      <c r="F3485">
        <v>0.257615199258732</v>
      </c>
      <c r="G3485">
        <v>-11.7316919015117</v>
      </c>
      <c r="H3485">
        <v>0.999999999999999</v>
      </c>
      <c r="I3485">
        <v>38.854253383065803</v>
      </c>
      <c r="J3485" t="s">
        <v>7659</v>
      </c>
      <c r="K3485" t="s">
        <v>25</v>
      </c>
      <c r="L3485" t="s">
        <v>14061</v>
      </c>
      <c r="M3485" t="s">
        <v>14062</v>
      </c>
      <c r="N3485" t="s">
        <v>14063</v>
      </c>
      <c r="O3485" t="s">
        <v>14064</v>
      </c>
      <c r="P3485">
        <v>2.7999999500000001</v>
      </c>
      <c r="Q3485" t="s">
        <v>14065</v>
      </c>
      <c r="R3485" t="s">
        <v>14066</v>
      </c>
      <c r="S3485">
        <v>88009086</v>
      </c>
      <c r="T3485">
        <v>269.08083529999999</v>
      </c>
      <c r="U3485" t="s">
        <v>31</v>
      </c>
      <c r="V3485" t="s">
        <v>14957</v>
      </c>
      <c r="W3485" t="s">
        <v>23</v>
      </c>
    </row>
    <row r="3486" spans="1:23" x14ac:dyDescent="0.4">
      <c r="A3486">
        <v>3485</v>
      </c>
      <c r="B3486">
        <v>1</v>
      </c>
      <c r="C3486">
        <v>1</v>
      </c>
      <c r="D3486">
        <v>1</v>
      </c>
      <c r="E3486">
        <v>1</v>
      </c>
      <c r="F3486">
        <v>0.257615199258732</v>
      </c>
      <c r="G3486">
        <v>-11.7316919015117</v>
      </c>
      <c r="H3486" t="s">
        <v>23</v>
      </c>
      <c r="I3486">
        <v>38.854253383065803</v>
      </c>
      <c r="J3486" t="s">
        <v>7659</v>
      </c>
      <c r="K3486" t="s">
        <v>25</v>
      </c>
      <c r="L3486" t="s">
        <v>14061</v>
      </c>
      <c r="M3486" t="s">
        <v>14062</v>
      </c>
      <c r="N3486" t="s">
        <v>14063</v>
      </c>
      <c r="O3486" t="s">
        <v>14064</v>
      </c>
      <c r="P3486">
        <v>2.7999999500000001</v>
      </c>
      <c r="Q3486" t="s">
        <v>14065</v>
      </c>
      <c r="R3486" t="s">
        <v>14066</v>
      </c>
      <c r="S3486">
        <v>88009086</v>
      </c>
      <c r="T3486">
        <v>269.08083529999999</v>
      </c>
      <c r="U3486" t="s">
        <v>31</v>
      </c>
      <c r="V3486" t="s">
        <v>9328</v>
      </c>
      <c r="W3486" t="s">
        <v>23</v>
      </c>
    </row>
    <row r="3487" spans="1:23" x14ac:dyDescent="0.4">
      <c r="A3487">
        <v>3486</v>
      </c>
      <c r="B3487">
        <v>1</v>
      </c>
      <c r="C3487">
        <v>1</v>
      </c>
      <c r="D3487">
        <v>1</v>
      </c>
      <c r="E3487">
        <v>1</v>
      </c>
      <c r="F3487">
        <v>0.25754890547146703</v>
      </c>
      <c r="G3487">
        <v>-586.29000035888498</v>
      </c>
      <c r="H3487">
        <v>0.999999999999999</v>
      </c>
      <c r="I3487">
        <v>103.882360442201</v>
      </c>
      <c r="J3487" t="s">
        <v>2486</v>
      </c>
      <c r="K3487" t="s">
        <v>25</v>
      </c>
      <c r="L3487" t="s">
        <v>2487</v>
      </c>
      <c r="M3487" t="s">
        <v>2488</v>
      </c>
      <c r="N3487" t="s">
        <v>28</v>
      </c>
      <c r="O3487" t="s">
        <v>2489</v>
      </c>
      <c r="P3487">
        <v>0</v>
      </c>
      <c r="R3487" t="s">
        <v>2490</v>
      </c>
      <c r="S3487">
        <v>2097152</v>
      </c>
      <c r="T3487">
        <v>623.45174540000005</v>
      </c>
      <c r="U3487" t="s">
        <v>31</v>
      </c>
      <c r="V3487" t="s">
        <v>14958</v>
      </c>
      <c r="W3487" t="s">
        <v>23</v>
      </c>
    </row>
    <row r="3488" spans="1:23" x14ac:dyDescent="0.4">
      <c r="A3488">
        <v>3487</v>
      </c>
      <c r="B3488">
        <v>1</v>
      </c>
      <c r="C3488">
        <v>1</v>
      </c>
      <c r="D3488">
        <v>1</v>
      </c>
      <c r="E3488">
        <v>1</v>
      </c>
      <c r="F3488">
        <v>0.25754890547146703</v>
      </c>
      <c r="G3488">
        <v>-586.29000035888498</v>
      </c>
      <c r="H3488" t="s">
        <v>23</v>
      </c>
      <c r="I3488">
        <v>103.882360442201</v>
      </c>
      <c r="J3488" t="s">
        <v>2486</v>
      </c>
      <c r="K3488" t="s">
        <v>25</v>
      </c>
      <c r="L3488" t="s">
        <v>2487</v>
      </c>
      <c r="M3488" t="s">
        <v>2488</v>
      </c>
      <c r="N3488" t="s">
        <v>28</v>
      </c>
      <c r="O3488" t="s">
        <v>2489</v>
      </c>
      <c r="P3488">
        <v>0</v>
      </c>
      <c r="R3488" t="s">
        <v>2490</v>
      </c>
      <c r="S3488">
        <v>2097152</v>
      </c>
      <c r="T3488">
        <v>623.45174540000005</v>
      </c>
      <c r="U3488" t="s">
        <v>31</v>
      </c>
      <c r="V3488" t="s">
        <v>8666</v>
      </c>
      <c r="W3488" t="s">
        <v>23</v>
      </c>
    </row>
    <row r="3489" spans="1:23" x14ac:dyDescent="0.4">
      <c r="A3489">
        <v>3488</v>
      </c>
      <c r="B3489">
        <v>1</v>
      </c>
      <c r="C3489">
        <v>2</v>
      </c>
      <c r="D3489">
        <v>1</v>
      </c>
      <c r="E3489">
        <v>2</v>
      </c>
      <c r="F3489">
        <v>0.25706106165790799</v>
      </c>
      <c r="G3489">
        <v>-6.7484099482540501</v>
      </c>
      <c r="H3489">
        <v>0.89095477386934596</v>
      </c>
      <c r="I3489">
        <v>86.204681014019201</v>
      </c>
      <c r="J3489" t="s">
        <v>4881</v>
      </c>
      <c r="K3489" t="s">
        <v>25</v>
      </c>
      <c r="L3489" t="s">
        <v>14657</v>
      </c>
      <c r="M3489" t="s">
        <v>14658</v>
      </c>
      <c r="N3489" t="s">
        <v>14659</v>
      </c>
      <c r="O3489" t="s">
        <v>14660</v>
      </c>
      <c r="P3489">
        <v>1.77671146</v>
      </c>
      <c r="Q3489" t="s">
        <v>14661</v>
      </c>
      <c r="R3489" t="s">
        <v>14662</v>
      </c>
      <c r="S3489">
        <v>88074622</v>
      </c>
      <c r="T3489">
        <v>317.0655792</v>
      </c>
      <c r="U3489" t="s">
        <v>31</v>
      </c>
      <c r="V3489" t="s">
        <v>14959</v>
      </c>
      <c r="W3489" t="s">
        <v>23</v>
      </c>
    </row>
    <row r="3490" spans="1:23" x14ac:dyDescent="0.4">
      <c r="A3490">
        <v>3489</v>
      </c>
      <c r="B3490">
        <v>1</v>
      </c>
      <c r="C3490">
        <v>1</v>
      </c>
      <c r="D3490">
        <v>1</v>
      </c>
      <c r="E3490">
        <v>3</v>
      </c>
      <c r="F3490">
        <v>0.256992632294685</v>
      </c>
      <c r="G3490">
        <v>-364.18579843563998</v>
      </c>
      <c r="H3490" t="s">
        <v>23</v>
      </c>
      <c r="I3490">
        <v>94.721036852520797</v>
      </c>
      <c r="J3490" t="s">
        <v>4243</v>
      </c>
      <c r="K3490" t="s">
        <v>25</v>
      </c>
      <c r="L3490" t="s">
        <v>4244</v>
      </c>
      <c r="M3490" t="s">
        <v>4245</v>
      </c>
      <c r="N3490" t="s">
        <v>4246</v>
      </c>
      <c r="O3490" t="s">
        <v>4247</v>
      </c>
      <c r="P3490">
        <v>7.0999999000000003</v>
      </c>
      <c r="Q3490">
        <v>1901232</v>
      </c>
      <c r="R3490" t="s">
        <v>4248</v>
      </c>
      <c r="S3490">
        <v>67108866</v>
      </c>
      <c r="T3490">
        <v>509.1289673</v>
      </c>
      <c r="U3490" t="s">
        <v>31</v>
      </c>
      <c r="V3490" t="s">
        <v>5859</v>
      </c>
      <c r="W3490" t="s">
        <v>23</v>
      </c>
    </row>
    <row r="3491" spans="1:23" x14ac:dyDescent="0.4">
      <c r="A3491">
        <v>3490</v>
      </c>
      <c r="B3491">
        <v>1</v>
      </c>
      <c r="C3491">
        <v>5</v>
      </c>
      <c r="D3491">
        <v>1</v>
      </c>
      <c r="E3491">
        <v>1</v>
      </c>
      <c r="F3491">
        <v>0.256844925024103</v>
      </c>
      <c r="G3491">
        <v>-665.19000815926802</v>
      </c>
      <c r="H3491" t="s">
        <v>23</v>
      </c>
      <c r="I3491">
        <v>22.2990327257085</v>
      </c>
      <c r="J3491" t="s">
        <v>3072</v>
      </c>
      <c r="K3491" t="s">
        <v>25</v>
      </c>
      <c r="L3491" t="s">
        <v>3073</v>
      </c>
      <c r="M3491" t="s">
        <v>3074</v>
      </c>
      <c r="N3491" t="s">
        <v>28</v>
      </c>
      <c r="O3491" t="s">
        <v>3075</v>
      </c>
      <c r="P3491">
        <v>4.6999998099999996</v>
      </c>
      <c r="Q3491">
        <v>71576419</v>
      </c>
      <c r="R3491" t="s">
        <v>3076</v>
      </c>
      <c r="S3491">
        <v>33554434</v>
      </c>
      <c r="T3491">
        <v>589.19156750000002</v>
      </c>
      <c r="U3491" t="s">
        <v>31</v>
      </c>
      <c r="V3491" t="s">
        <v>8043</v>
      </c>
      <c r="W3491" t="s">
        <v>23</v>
      </c>
    </row>
    <row r="3492" spans="1:23" x14ac:dyDescent="0.4">
      <c r="A3492">
        <v>3491</v>
      </c>
      <c r="B3492">
        <v>1</v>
      </c>
      <c r="C3492">
        <v>5</v>
      </c>
      <c r="D3492">
        <v>1</v>
      </c>
      <c r="E3492">
        <v>1</v>
      </c>
      <c r="F3492">
        <v>0.256844925024103</v>
      </c>
      <c r="G3492">
        <v>-665.19000815926802</v>
      </c>
      <c r="H3492">
        <v>0.99547738693467303</v>
      </c>
      <c r="I3492">
        <v>22.2990327257085</v>
      </c>
      <c r="J3492" t="s">
        <v>3072</v>
      </c>
      <c r="K3492" t="s">
        <v>25</v>
      </c>
      <c r="L3492" t="s">
        <v>3073</v>
      </c>
      <c r="M3492" t="s">
        <v>3074</v>
      </c>
      <c r="N3492" t="s">
        <v>28</v>
      </c>
      <c r="O3492" t="s">
        <v>3075</v>
      </c>
      <c r="P3492">
        <v>4.6999998099999996</v>
      </c>
      <c r="Q3492">
        <v>71576419</v>
      </c>
      <c r="R3492" t="s">
        <v>3076</v>
      </c>
      <c r="S3492">
        <v>33554434</v>
      </c>
      <c r="T3492">
        <v>589.19156750000002</v>
      </c>
      <c r="U3492" t="s">
        <v>31</v>
      </c>
      <c r="V3492" t="s">
        <v>14960</v>
      </c>
      <c r="W3492" t="s">
        <v>23</v>
      </c>
    </row>
    <row r="3493" spans="1:23" x14ac:dyDescent="0.4">
      <c r="A3493">
        <v>3492</v>
      </c>
      <c r="B3493">
        <v>1</v>
      </c>
      <c r="C3493">
        <v>1</v>
      </c>
      <c r="D3493">
        <v>1</v>
      </c>
      <c r="E3493">
        <v>1</v>
      </c>
      <c r="F3493">
        <v>0.25635182377356402</v>
      </c>
      <c r="G3493">
        <v>-19.3747616452054</v>
      </c>
      <c r="H3493" t="s">
        <v>23</v>
      </c>
      <c r="I3493">
        <v>16.4788130788132</v>
      </c>
      <c r="J3493" t="s">
        <v>4259</v>
      </c>
      <c r="K3493" t="s">
        <v>25</v>
      </c>
      <c r="L3493" t="s">
        <v>14610</v>
      </c>
      <c r="M3493" t="s">
        <v>14611</v>
      </c>
      <c r="N3493" t="s">
        <v>14612</v>
      </c>
      <c r="O3493" t="s">
        <v>14613</v>
      </c>
      <c r="P3493">
        <v>1.2000000500000001</v>
      </c>
      <c r="Q3493" t="s">
        <v>14614</v>
      </c>
      <c r="R3493" t="s">
        <v>14615</v>
      </c>
      <c r="S3493">
        <v>20621690</v>
      </c>
      <c r="T3493">
        <v>447.12857339999999</v>
      </c>
      <c r="U3493" t="s">
        <v>31</v>
      </c>
      <c r="V3493" t="s">
        <v>7337</v>
      </c>
      <c r="W3493" t="s">
        <v>23</v>
      </c>
    </row>
    <row r="3494" spans="1:23" x14ac:dyDescent="0.4">
      <c r="A3494">
        <v>3493</v>
      </c>
      <c r="B3494">
        <v>1</v>
      </c>
      <c r="C3494">
        <v>1</v>
      </c>
      <c r="D3494">
        <v>1</v>
      </c>
      <c r="E3494">
        <v>1</v>
      </c>
      <c r="F3494">
        <v>0.25635182377356402</v>
      </c>
      <c r="G3494">
        <v>-19.3747616452054</v>
      </c>
      <c r="H3494">
        <v>0.99949748743718503</v>
      </c>
      <c r="I3494">
        <v>16.4788130788132</v>
      </c>
      <c r="J3494" t="s">
        <v>4259</v>
      </c>
      <c r="K3494" t="s">
        <v>25</v>
      </c>
      <c r="L3494" t="s">
        <v>14610</v>
      </c>
      <c r="M3494" t="s">
        <v>14611</v>
      </c>
      <c r="N3494" t="s">
        <v>14612</v>
      </c>
      <c r="O3494" t="s">
        <v>14613</v>
      </c>
      <c r="P3494">
        <v>1.2000000500000001</v>
      </c>
      <c r="Q3494" t="s">
        <v>14614</v>
      </c>
      <c r="R3494" t="s">
        <v>14615</v>
      </c>
      <c r="S3494">
        <v>20621690</v>
      </c>
      <c r="T3494">
        <v>447.12857339999999</v>
      </c>
      <c r="U3494" t="s">
        <v>31</v>
      </c>
      <c r="V3494" t="s">
        <v>14961</v>
      </c>
      <c r="W3494" t="s">
        <v>23</v>
      </c>
    </row>
    <row r="3495" spans="1:23" x14ac:dyDescent="0.4">
      <c r="A3495">
        <v>3494</v>
      </c>
      <c r="B3495">
        <v>1</v>
      </c>
      <c r="C3495">
        <v>1</v>
      </c>
      <c r="D3495">
        <v>1</v>
      </c>
      <c r="E3495">
        <v>1</v>
      </c>
      <c r="F3495">
        <v>0.25629679150767098</v>
      </c>
      <c r="G3495">
        <v>-10.362794700980199</v>
      </c>
      <c r="H3495">
        <v>0.999999999999999</v>
      </c>
      <c r="I3495">
        <v>17.869004322034598</v>
      </c>
      <c r="J3495" t="s">
        <v>908</v>
      </c>
      <c r="K3495" t="s">
        <v>25</v>
      </c>
      <c r="L3495" t="s">
        <v>909</v>
      </c>
      <c r="M3495" t="s">
        <v>910</v>
      </c>
      <c r="N3495" t="s">
        <v>911</v>
      </c>
      <c r="O3495" t="s">
        <v>912</v>
      </c>
      <c r="P3495">
        <v>0.40000000600000002</v>
      </c>
      <c r="Q3495" t="s">
        <v>913</v>
      </c>
      <c r="R3495" t="s">
        <v>914</v>
      </c>
      <c r="S3495">
        <v>34615519614</v>
      </c>
      <c r="T3495">
        <v>465.1028</v>
      </c>
      <c r="U3495" t="s">
        <v>31</v>
      </c>
      <c r="V3495" t="s">
        <v>14962</v>
      </c>
      <c r="W3495" t="s">
        <v>23</v>
      </c>
    </row>
    <row r="3496" spans="1:23" x14ac:dyDescent="0.4">
      <c r="A3496">
        <v>3495</v>
      </c>
      <c r="B3496">
        <v>1</v>
      </c>
      <c r="C3496">
        <v>1</v>
      </c>
      <c r="D3496">
        <v>1</v>
      </c>
      <c r="E3496">
        <v>1</v>
      </c>
      <c r="F3496">
        <v>0.25629679150767098</v>
      </c>
      <c r="G3496">
        <v>-10.362794700980199</v>
      </c>
      <c r="H3496" t="s">
        <v>23</v>
      </c>
      <c r="I3496">
        <v>17.869004322034598</v>
      </c>
      <c r="J3496" t="s">
        <v>908</v>
      </c>
      <c r="K3496" t="s">
        <v>25</v>
      </c>
      <c r="L3496" t="s">
        <v>909</v>
      </c>
      <c r="M3496" t="s">
        <v>910</v>
      </c>
      <c r="N3496" t="s">
        <v>911</v>
      </c>
      <c r="O3496" t="s">
        <v>912</v>
      </c>
      <c r="P3496">
        <v>0.40000000600000002</v>
      </c>
      <c r="Q3496" t="s">
        <v>913</v>
      </c>
      <c r="R3496" t="s">
        <v>914</v>
      </c>
      <c r="S3496">
        <v>34615519614</v>
      </c>
      <c r="T3496">
        <v>465.1028</v>
      </c>
      <c r="U3496" t="s">
        <v>31</v>
      </c>
      <c r="V3496" t="s">
        <v>1311</v>
      </c>
      <c r="W3496" t="s">
        <v>23</v>
      </c>
    </row>
    <row r="3497" spans="1:23" x14ac:dyDescent="0.4">
      <c r="A3497">
        <v>3496</v>
      </c>
      <c r="B3497">
        <v>1</v>
      </c>
      <c r="C3497">
        <v>2</v>
      </c>
      <c r="D3497">
        <v>1</v>
      </c>
      <c r="E3497">
        <v>1</v>
      </c>
      <c r="F3497">
        <v>0.255993662050508</v>
      </c>
      <c r="G3497">
        <v>-55.178337871370701</v>
      </c>
      <c r="H3497">
        <v>0.999999999999999</v>
      </c>
      <c r="I3497">
        <v>34.988102858006499</v>
      </c>
      <c r="J3497" t="s">
        <v>1017</v>
      </c>
      <c r="K3497" t="s">
        <v>25</v>
      </c>
      <c r="L3497" t="s">
        <v>14574</v>
      </c>
      <c r="M3497" t="s">
        <v>14575</v>
      </c>
      <c r="N3497" t="s">
        <v>14576</v>
      </c>
      <c r="O3497" t="s">
        <v>14577</v>
      </c>
      <c r="P3497">
        <v>0.40000000600000002</v>
      </c>
      <c r="Q3497" t="s">
        <v>14578</v>
      </c>
      <c r="R3497" t="s">
        <v>14579</v>
      </c>
      <c r="S3497">
        <v>3973202</v>
      </c>
      <c r="T3497">
        <v>449.10783789999999</v>
      </c>
      <c r="U3497" t="s">
        <v>31</v>
      </c>
      <c r="V3497" t="s">
        <v>14963</v>
      </c>
      <c r="W3497" t="s">
        <v>23</v>
      </c>
    </row>
    <row r="3498" spans="1:23" x14ac:dyDescent="0.4">
      <c r="A3498">
        <v>3497</v>
      </c>
      <c r="B3498">
        <v>1</v>
      </c>
      <c r="C3498">
        <v>2</v>
      </c>
      <c r="D3498">
        <v>1</v>
      </c>
      <c r="E3498">
        <v>1</v>
      </c>
      <c r="F3498">
        <v>0.255993662050508</v>
      </c>
      <c r="G3498">
        <v>-55.178337871370701</v>
      </c>
      <c r="H3498" t="s">
        <v>23</v>
      </c>
      <c r="I3498">
        <v>34.988102858006499</v>
      </c>
      <c r="J3498" t="s">
        <v>1017</v>
      </c>
      <c r="K3498" t="s">
        <v>25</v>
      </c>
      <c r="L3498" t="s">
        <v>14574</v>
      </c>
      <c r="M3498" t="s">
        <v>14575</v>
      </c>
      <c r="N3498" t="s">
        <v>14576</v>
      </c>
      <c r="O3498" t="s">
        <v>14577</v>
      </c>
      <c r="P3498">
        <v>0.40000000600000002</v>
      </c>
      <c r="Q3498" t="s">
        <v>14578</v>
      </c>
      <c r="R3498" t="s">
        <v>14579</v>
      </c>
      <c r="S3498">
        <v>3973202</v>
      </c>
      <c r="T3498">
        <v>449.10783789999999</v>
      </c>
      <c r="U3498" t="s">
        <v>31</v>
      </c>
      <c r="V3498" t="s">
        <v>7390</v>
      </c>
      <c r="W3498" t="s">
        <v>23</v>
      </c>
    </row>
    <row r="3499" spans="1:23" x14ac:dyDescent="0.4">
      <c r="A3499">
        <v>3498</v>
      </c>
      <c r="B3499">
        <v>1</v>
      </c>
      <c r="C3499">
        <v>1</v>
      </c>
      <c r="D3499">
        <v>1</v>
      </c>
      <c r="E3499">
        <v>1</v>
      </c>
      <c r="F3499">
        <v>0.25573002849955001</v>
      </c>
      <c r="G3499">
        <v>-22.384726884326</v>
      </c>
      <c r="H3499" t="s">
        <v>23</v>
      </c>
      <c r="I3499">
        <v>149.20476288384199</v>
      </c>
      <c r="J3499" t="s">
        <v>4962</v>
      </c>
      <c r="K3499" t="s">
        <v>25</v>
      </c>
      <c r="L3499" t="s">
        <v>6357</v>
      </c>
      <c r="M3499" t="s">
        <v>6358</v>
      </c>
      <c r="N3499" t="s">
        <v>6359</v>
      </c>
      <c r="O3499" t="s">
        <v>6360</v>
      </c>
      <c r="P3499">
        <v>1.5</v>
      </c>
      <c r="Q3499">
        <v>5318565</v>
      </c>
      <c r="R3499" t="s">
        <v>6361</v>
      </c>
      <c r="S3499">
        <v>70836598</v>
      </c>
      <c r="T3499">
        <v>223.06009990000001</v>
      </c>
      <c r="U3499" t="s">
        <v>31</v>
      </c>
      <c r="V3499" t="s">
        <v>8177</v>
      </c>
      <c r="W3499" t="s">
        <v>23</v>
      </c>
    </row>
    <row r="3500" spans="1:23" x14ac:dyDescent="0.4">
      <c r="A3500">
        <v>3499</v>
      </c>
      <c r="B3500">
        <v>1</v>
      </c>
      <c r="C3500">
        <v>1</v>
      </c>
      <c r="D3500">
        <v>1</v>
      </c>
      <c r="E3500">
        <v>1</v>
      </c>
      <c r="F3500">
        <v>0.25573002849955001</v>
      </c>
      <c r="G3500">
        <v>-22.384726884326</v>
      </c>
      <c r="H3500">
        <v>0.999999999999999</v>
      </c>
      <c r="I3500">
        <v>149.20476288384199</v>
      </c>
      <c r="J3500" t="s">
        <v>4962</v>
      </c>
      <c r="K3500" t="s">
        <v>25</v>
      </c>
      <c r="L3500" t="s">
        <v>6357</v>
      </c>
      <c r="M3500" t="s">
        <v>6358</v>
      </c>
      <c r="N3500" t="s">
        <v>6359</v>
      </c>
      <c r="O3500" t="s">
        <v>6360</v>
      </c>
      <c r="P3500">
        <v>1.5</v>
      </c>
      <c r="Q3500">
        <v>5318565</v>
      </c>
      <c r="R3500" t="s">
        <v>6361</v>
      </c>
      <c r="S3500">
        <v>70836598</v>
      </c>
      <c r="T3500">
        <v>223.06009990000001</v>
      </c>
      <c r="U3500" t="s">
        <v>31</v>
      </c>
      <c r="V3500" t="s">
        <v>14964</v>
      </c>
      <c r="W3500" t="s">
        <v>23</v>
      </c>
    </row>
    <row r="3501" spans="1:23" x14ac:dyDescent="0.4">
      <c r="A3501">
        <v>3500</v>
      </c>
      <c r="B3501">
        <v>1</v>
      </c>
      <c r="C3501">
        <v>2</v>
      </c>
      <c r="D3501">
        <v>1</v>
      </c>
      <c r="E3501">
        <v>2</v>
      </c>
      <c r="F3501">
        <v>0.25547648076607898</v>
      </c>
      <c r="G3501">
        <v>-16.7485057817855</v>
      </c>
      <c r="H3501">
        <v>0.87638190954773798</v>
      </c>
      <c r="I3501">
        <v>43.6160570883834</v>
      </c>
      <c r="J3501" t="s">
        <v>2519</v>
      </c>
      <c r="K3501" t="s">
        <v>25</v>
      </c>
      <c r="L3501" t="s">
        <v>3368</v>
      </c>
      <c r="M3501" t="s">
        <v>3369</v>
      </c>
      <c r="N3501" t="s">
        <v>3370</v>
      </c>
      <c r="O3501" t="s">
        <v>3371</v>
      </c>
      <c r="P3501">
        <v>0.40000000600000002</v>
      </c>
      <c r="Q3501" t="s">
        <v>3372</v>
      </c>
      <c r="R3501" t="s">
        <v>3373</v>
      </c>
      <c r="S3501">
        <v>8610439194</v>
      </c>
      <c r="T3501">
        <v>419.13365870000001</v>
      </c>
      <c r="U3501" t="s">
        <v>31</v>
      </c>
      <c r="V3501" t="s">
        <v>14965</v>
      </c>
      <c r="W3501" t="s">
        <v>23</v>
      </c>
    </row>
    <row r="3502" spans="1:23" x14ac:dyDescent="0.4">
      <c r="A3502">
        <v>3501</v>
      </c>
      <c r="B3502">
        <v>1</v>
      </c>
      <c r="C3502">
        <v>1</v>
      </c>
      <c r="D3502">
        <v>1</v>
      </c>
      <c r="E3502">
        <v>1</v>
      </c>
      <c r="F3502">
        <v>0.25524140269921403</v>
      </c>
      <c r="G3502">
        <v>-22.428332654141599</v>
      </c>
      <c r="H3502" t="s">
        <v>23</v>
      </c>
      <c r="I3502">
        <v>31.276255969423001</v>
      </c>
      <c r="J3502" t="s">
        <v>3916</v>
      </c>
      <c r="K3502" t="s">
        <v>25</v>
      </c>
      <c r="L3502" t="s">
        <v>12754</v>
      </c>
      <c r="M3502" t="s">
        <v>12755</v>
      </c>
      <c r="N3502" t="s">
        <v>12756</v>
      </c>
      <c r="O3502" t="s">
        <v>12757</v>
      </c>
      <c r="P3502">
        <v>1.81576502</v>
      </c>
      <c r="Q3502" t="s">
        <v>12758</v>
      </c>
      <c r="R3502" t="s">
        <v>12759</v>
      </c>
      <c r="S3502">
        <v>255846782</v>
      </c>
      <c r="T3502">
        <v>149.05970600000001</v>
      </c>
      <c r="U3502" t="s">
        <v>31</v>
      </c>
      <c r="V3502" t="s">
        <v>6503</v>
      </c>
      <c r="W3502" t="s">
        <v>23</v>
      </c>
    </row>
    <row r="3503" spans="1:23" x14ac:dyDescent="0.4">
      <c r="A3503">
        <v>3502</v>
      </c>
      <c r="B3503">
        <v>1</v>
      </c>
      <c r="C3503">
        <v>1</v>
      </c>
      <c r="D3503">
        <v>1</v>
      </c>
      <c r="E3503">
        <v>1</v>
      </c>
      <c r="F3503">
        <v>0.25524140269921403</v>
      </c>
      <c r="G3503">
        <v>-22.428332654141599</v>
      </c>
      <c r="H3503">
        <v>0.999999999999999</v>
      </c>
      <c r="I3503">
        <v>31.276255969423001</v>
      </c>
      <c r="J3503" t="s">
        <v>3916</v>
      </c>
      <c r="K3503" t="s">
        <v>25</v>
      </c>
      <c r="L3503" t="s">
        <v>12754</v>
      </c>
      <c r="M3503" t="s">
        <v>12755</v>
      </c>
      <c r="N3503" t="s">
        <v>12756</v>
      </c>
      <c r="O3503" t="s">
        <v>12757</v>
      </c>
      <c r="P3503">
        <v>1.81576502</v>
      </c>
      <c r="Q3503" t="s">
        <v>12758</v>
      </c>
      <c r="R3503" t="s">
        <v>12759</v>
      </c>
      <c r="S3503">
        <v>255846782</v>
      </c>
      <c r="T3503">
        <v>149.05970600000001</v>
      </c>
      <c r="U3503" t="s">
        <v>31</v>
      </c>
      <c r="V3503" t="s">
        <v>14966</v>
      </c>
      <c r="W3503" t="s">
        <v>23</v>
      </c>
    </row>
    <row r="3504" spans="1:23" x14ac:dyDescent="0.4">
      <c r="A3504">
        <v>3503</v>
      </c>
      <c r="B3504">
        <v>1</v>
      </c>
      <c r="C3504">
        <v>3</v>
      </c>
      <c r="D3504">
        <v>1</v>
      </c>
      <c r="E3504">
        <v>2</v>
      </c>
      <c r="F3504">
        <v>0.255227618161115</v>
      </c>
      <c r="G3504">
        <v>-10.931145109055899</v>
      </c>
      <c r="H3504">
        <v>0.90552763819095405</v>
      </c>
      <c r="I3504">
        <v>27.240010865902001</v>
      </c>
      <c r="J3504" t="s">
        <v>3002</v>
      </c>
      <c r="K3504" t="s">
        <v>25</v>
      </c>
      <c r="L3504" t="s">
        <v>4614</v>
      </c>
      <c r="M3504" t="s">
        <v>4615</v>
      </c>
      <c r="N3504" t="s">
        <v>4616</v>
      </c>
      <c r="O3504" t="s">
        <v>4617</v>
      </c>
      <c r="P3504">
        <v>-1.39999998</v>
      </c>
      <c r="Q3504" t="s">
        <v>4618</v>
      </c>
      <c r="R3504" t="s">
        <v>4619</v>
      </c>
      <c r="S3504">
        <v>20637822</v>
      </c>
      <c r="T3504">
        <v>627.155576</v>
      </c>
      <c r="U3504" t="s">
        <v>31</v>
      </c>
      <c r="V3504" t="s">
        <v>14967</v>
      </c>
      <c r="W3504" t="s">
        <v>23</v>
      </c>
    </row>
    <row r="3505" spans="1:23" x14ac:dyDescent="0.4">
      <c r="A3505">
        <v>3504</v>
      </c>
      <c r="B3505">
        <v>1</v>
      </c>
      <c r="C3505">
        <v>2</v>
      </c>
      <c r="D3505">
        <v>1</v>
      </c>
      <c r="E3505">
        <v>2</v>
      </c>
      <c r="F3505">
        <v>0.25500463758650199</v>
      </c>
      <c r="G3505">
        <v>-25.893482578613501</v>
      </c>
      <c r="H3505">
        <v>0.83618090452261296</v>
      </c>
      <c r="I3505">
        <v>27.523030209709901</v>
      </c>
      <c r="J3505" t="s">
        <v>2580</v>
      </c>
      <c r="K3505" t="s">
        <v>25</v>
      </c>
      <c r="L3505" t="s">
        <v>14364</v>
      </c>
      <c r="M3505" t="s">
        <v>14365</v>
      </c>
      <c r="N3505" t="s">
        <v>14366</v>
      </c>
      <c r="O3505" t="s">
        <v>14367</v>
      </c>
      <c r="P3505">
        <v>2.5</v>
      </c>
      <c r="Q3505" t="s">
        <v>14368</v>
      </c>
      <c r="R3505" t="s">
        <v>14369</v>
      </c>
      <c r="S3505">
        <v>3719238</v>
      </c>
      <c r="T3505">
        <v>781.47326869999995</v>
      </c>
      <c r="U3505" t="s">
        <v>31</v>
      </c>
      <c r="V3505" t="s">
        <v>14968</v>
      </c>
      <c r="W3505" t="s">
        <v>23</v>
      </c>
    </row>
    <row r="3506" spans="1:23" x14ac:dyDescent="0.4">
      <c r="A3506">
        <v>3505</v>
      </c>
      <c r="B3506">
        <v>1</v>
      </c>
      <c r="C3506">
        <v>1</v>
      </c>
      <c r="D3506">
        <v>1</v>
      </c>
      <c r="E3506">
        <v>1</v>
      </c>
      <c r="F3506">
        <v>0.254880392777107</v>
      </c>
      <c r="G3506">
        <v>-27.339935432079301</v>
      </c>
      <c r="H3506">
        <v>0.999999999999999</v>
      </c>
      <c r="I3506">
        <v>25.270574435228799</v>
      </c>
      <c r="J3506" t="s">
        <v>3087</v>
      </c>
      <c r="K3506" t="s">
        <v>25</v>
      </c>
      <c r="L3506" t="s">
        <v>4380</v>
      </c>
      <c r="M3506" t="s">
        <v>4381</v>
      </c>
      <c r="N3506" t="s">
        <v>4382</v>
      </c>
      <c r="O3506" t="s">
        <v>4383</v>
      </c>
      <c r="P3506">
        <v>2.5</v>
      </c>
      <c r="Q3506" t="s">
        <v>4384</v>
      </c>
      <c r="R3506" t="s">
        <v>4385</v>
      </c>
      <c r="S3506">
        <v>8593121350</v>
      </c>
      <c r="T3506">
        <v>241.0859207</v>
      </c>
      <c r="U3506" t="s">
        <v>31</v>
      </c>
      <c r="V3506" t="s">
        <v>14969</v>
      </c>
      <c r="W3506" t="s">
        <v>23</v>
      </c>
    </row>
    <row r="3507" spans="1:23" x14ac:dyDescent="0.4">
      <c r="A3507">
        <v>3506</v>
      </c>
      <c r="B3507">
        <v>1</v>
      </c>
      <c r="C3507">
        <v>1</v>
      </c>
      <c r="D3507">
        <v>1</v>
      </c>
      <c r="E3507">
        <v>1</v>
      </c>
      <c r="F3507">
        <v>0.254880392777107</v>
      </c>
      <c r="G3507">
        <v>-27.339935432079301</v>
      </c>
      <c r="H3507" t="s">
        <v>23</v>
      </c>
      <c r="I3507">
        <v>25.270574435228799</v>
      </c>
      <c r="J3507" t="s">
        <v>3087</v>
      </c>
      <c r="K3507" t="s">
        <v>25</v>
      </c>
      <c r="L3507" t="s">
        <v>4380</v>
      </c>
      <c r="M3507" t="s">
        <v>4381</v>
      </c>
      <c r="N3507" t="s">
        <v>4382</v>
      </c>
      <c r="O3507" t="s">
        <v>4383</v>
      </c>
      <c r="P3507">
        <v>2.5</v>
      </c>
      <c r="Q3507" t="s">
        <v>4384</v>
      </c>
      <c r="R3507" t="s">
        <v>4385</v>
      </c>
      <c r="S3507">
        <v>8593121350</v>
      </c>
      <c r="T3507">
        <v>241.0859207</v>
      </c>
      <c r="U3507" t="s">
        <v>31</v>
      </c>
      <c r="V3507" t="s">
        <v>4133</v>
      </c>
      <c r="W3507" t="s">
        <v>23</v>
      </c>
    </row>
    <row r="3508" spans="1:23" x14ac:dyDescent="0.4">
      <c r="A3508">
        <v>3507</v>
      </c>
      <c r="B3508">
        <v>1</v>
      </c>
      <c r="C3508">
        <v>1</v>
      </c>
      <c r="D3508">
        <v>1</v>
      </c>
      <c r="E3508">
        <v>1</v>
      </c>
      <c r="F3508">
        <v>0.25467812863309303</v>
      </c>
      <c r="G3508">
        <v>-756.33784348322502</v>
      </c>
      <c r="H3508">
        <v>0.999999999999999</v>
      </c>
      <c r="I3508">
        <v>46.145242172982599</v>
      </c>
      <c r="J3508" t="s">
        <v>4931</v>
      </c>
      <c r="K3508" t="s">
        <v>25</v>
      </c>
      <c r="L3508" t="s">
        <v>4932</v>
      </c>
      <c r="M3508" t="s">
        <v>4933</v>
      </c>
      <c r="N3508" t="s">
        <v>4934</v>
      </c>
      <c r="O3508" t="s">
        <v>4935</v>
      </c>
      <c r="P3508">
        <v>-3.7999999500000001</v>
      </c>
      <c r="Q3508" t="s">
        <v>4936</v>
      </c>
      <c r="R3508" t="s">
        <v>4937</v>
      </c>
      <c r="S3508">
        <v>70</v>
      </c>
      <c r="T3508">
        <v>595.20213220000005</v>
      </c>
      <c r="U3508" t="s">
        <v>31</v>
      </c>
      <c r="V3508" t="s">
        <v>14970</v>
      </c>
      <c r="W3508" t="s">
        <v>23</v>
      </c>
    </row>
    <row r="3509" spans="1:23" x14ac:dyDescent="0.4">
      <c r="A3509">
        <v>3508</v>
      </c>
      <c r="B3509">
        <v>1</v>
      </c>
      <c r="C3509">
        <v>1</v>
      </c>
      <c r="D3509">
        <v>1</v>
      </c>
      <c r="E3509">
        <v>1</v>
      </c>
      <c r="F3509">
        <v>0.25467812863309303</v>
      </c>
      <c r="G3509">
        <v>-756.33784348322502</v>
      </c>
      <c r="H3509" t="s">
        <v>23</v>
      </c>
      <c r="I3509">
        <v>46.145242172982599</v>
      </c>
      <c r="J3509" t="s">
        <v>4931</v>
      </c>
      <c r="K3509" t="s">
        <v>25</v>
      </c>
      <c r="L3509" t="s">
        <v>4932</v>
      </c>
      <c r="M3509" t="s">
        <v>4933</v>
      </c>
      <c r="N3509" t="s">
        <v>4934</v>
      </c>
      <c r="O3509" t="s">
        <v>4935</v>
      </c>
      <c r="P3509">
        <v>-3.7999999500000001</v>
      </c>
      <c r="Q3509" t="s">
        <v>4936</v>
      </c>
      <c r="R3509" t="s">
        <v>4937</v>
      </c>
      <c r="S3509">
        <v>70</v>
      </c>
      <c r="T3509">
        <v>595.20213220000005</v>
      </c>
      <c r="U3509" t="s">
        <v>31</v>
      </c>
      <c r="V3509" t="s">
        <v>7244</v>
      </c>
      <c r="W3509" t="s">
        <v>23</v>
      </c>
    </row>
    <row r="3510" spans="1:23" x14ac:dyDescent="0.4">
      <c r="A3510">
        <v>3509</v>
      </c>
      <c r="B3510">
        <v>1</v>
      </c>
      <c r="C3510">
        <v>2</v>
      </c>
      <c r="D3510">
        <v>1</v>
      </c>
      <c r="E3510">
        <v>2</v>
      </c>
      <c r="F3510">
        <v>0.254648541822659</v>
      </c>
      <c r="G3510">
        <v>-4.58802664168556</v>
      </c>
      <c r="H3510">
        <v>0.49246231155778902</v>
      </c>
      <c r="I3510">
        <v>69.173139921467794</v>
      </c>
      <c r="J3510" t="s">
        <v>4881</v>
      </c>
      <c r="K3510" t="s">
        <v>25</v>
      </c>
      <c r="L3510" t="s">
        <v>14657</v>
      </c>
      <c r="M3510" t="s">
        <v>14658</v>
      </c>
      <c r="N3510" t="s">
        <v>14659</v>
      </c>
      <c r="O3510" t="s">
        <v>14660</v>
      </c>
      <c r="P3510">
        <v>1.77671146</v>
      </c>
      <c r="Q3510" t="s">
        <v>14661</v>
      </c>
      <c r="R3510" t="s">
        <v>14662</v>
      </c>
      <c r="S3510">
        <v>88074622</v>
      </c>
      <c r="T3510">
        <v>317.06558000000001</v>
      </c>
      <c r="U3510" t="s">
        <v>31</v>
      </c>
      <c r="V3510" t="s">
        <v>14971</v>
      </c>
      <c r="W3510" t="s">
        <v>23</v>
      </c>
    </row>
    <row r="3511" spans="1:23" x14ac:dyDescent="0.4">
      <c r="A3511">
        <v>3510</v>
      </c>
      <c r="B3511">
        <v>1</v>
      </c>
      <c r="C3511">
        <v>1</v>
      </c>
      <c r="D3511">
        <v>1</v>
      </c>
      <c r="E3511">
        <v>1</v>
      </c>
      <c r="F3511">
        <v>0.25417278811212601</v>
      </c>
      <c r="G3511">
        <v>-378.71465086398598</v>
      </c>
      <c r="H3511">
        <v>0.99346733668341702</v>
      </c>
      <c r="I3511">
        <v>34.573486683836997</v>
      </c>
      <c r="J3511" t="s">
        <v>14972</v>
      </c>
      <c r="K3511" t="s">
        <v>25</v>
      </c>
      <c r="L3511" t="s">
        <v>14973</v>
      </c>
      <c r="M3511" t="s">
        <v>14974</v>
      </c>
      <c r="N3511" t="s">
        <v>14975</v>
      </c>
      <c r="O3511" t="s">
        <v>14976</v>
      </c>
      <c r="P3511">
        <v>5.0999999000000003</v>
      </c>
      <c r="Q3511">
        <v>71598541</v>
      </c>
      <c r="R3511" t="s">
        <v>14977</v>
      </c>
      <c r="S3511">
        <v>16777282</v>
      </c>
      <c r="T3511">
        <v>451.08710250000001</v>
      </c>
      <c r="U3511" t="s">
        <v>31</v>
      </c>
      <c r="V3511" t="s">
        <v>14978</v>
      </c>
      <c r="W3511" t="s">
        <v>23</v>
      </c>
    </row>
    <row r="3512" spans="1:23" x14ac:dyDescent="0.4">
      <c r="A3512">
        <v>3511</v>
      </c>
      <c r="B3512">
        <v>1</v>
      </c>
      <c r="C3512">
        <v>1</v>
      </c>
      <c r="D3512">
        <v>1</v>
      </c>
      <c r="E3512">
        <v>1</v>
      </c>
      <c r="F3512">
        <v>0.25417278811212601</v>
      </c>
      <c r="G3512">
        <v>-378.71465086398598</v>
      </c>
      <c r="H3512" t="s">
        <v>23</v>
      </c>
      <c r="I3512">
        <v>34.573486683836997</v>
      </c>
      <c r="J3512" t="s">
        <v>14972</v>
      </c>
      <c r="K3512" t="s">
        <v>25</v>
      </c>
      <c r="L3512" t="s">
        <v>14973</v>
      </c>
      <c r="M3512" t="s">
        <v>14974</v>
      </c>
      <c r="N3512" t="s">
        <v>14975</v>
      </c>
      <c r="O3512" t="s">
        <v>14976</v>
      </c>
      <c r="P3512">
        <v>5.0999999000000003</v>
      </c>
      <c r="Q3512">
        <v>71598541</v>
      </c>
      <c r="R3512" t="s">
        <v>14977</v>
      </c>
      <c r="S3512">
        <v>16777282</v>
      </c>
      <c r="T3512">
        <v>451.08710250000001</v>
      </c>
      <c r="U3512" t="s">
        <v>31</v>
      </c>
      <c r="V3512" t="s">
        <v>7557</v>
      </c>
      <c r="W3512" t="s">
        <v>23</v>
      </c>
    </row>
    <row r="3513" spans="1:23" x14ac:dyDescent="0.4">
      <c r="A3513">
        <v>3512</v>
      </c>
      <c r="B3513">
        <v>1</v>
      </c>
      <c r="C3513">
        <v>1</v>
      </c>
      <c r="D3513">
        <v>1</v>
      </c>
      <c r="E3513">
        <v>1</v>
      </c>
      <c r="F3513">
        <v>0.25414574457140399</v>
      </c>
      <c r="G3513">
        <v>-225.84990952601601</v>
      </c>
      <c r="H3513" t="s">
        <v>23</v>
      </c>
      <c r="I3513">
        <v>84.271479548468207</v>
      </c>
      <c r="J3513" t="s">
        <v>10603</v>
      </c>
      <c r="K3513" t="s">
        <v>25</v>
      </c>
      <c r="L3513" t="s">
        <v>10801</v>
      </c>
      <c r="M3513" t="s">
        <v>10802</v>
      </c>
      <c r="N3513" t="s">
        <v>10803</v>
      </c>
      <c r="O3513" t="s">
        <v>10804</v>
      </c>
      <c r="P3513">
        <v>-0.85854071399999998</v>
      </c>
      <c r="Q3513" t="s">
        <v>10805</v>
      </c>
      <c r="R3513" t="s">
        <v>10806</v>
      </c>
      <c r="S3513">
        <v>70017094</v>
      </c>
      <c r="T3513">
        <v>287.053</v>
      </c>
      <c r="U3513" t="s">
        <v>31</v>
      </c>
      <c r="V3513" t="s">
        <v>5290</v>
      </c>
      <c r="W3513" t="s">
        <v>23</v>
      </c>
    </row>
    <row r="3514" spans="1:23" x14ac:dyDescent="0.4">
      <c r="A3514">
        <v>3513</v>
      </c>
      <c r="B3514">
        <v>1</v>
      </c>
      <c r="C3514">
        <v>1</v>
      </c>
      <c r="D3514">
        <v>1</v>
      </c>
      <c r="E3514">
        <v>1</v>
      </c>
      <c r="F3514">
        <v>0.25414574457140399</v>
      </c>
      <c r="G3514">
        <v>-225.84990952601601</v>
      </c>
      <c r="H3514">
        <v>0.99949748743718503</v>
      </c>
      <c r="I3514">
        <v>84.271479548468207</v>
      </c>
      <c r="J3514" t="s">
        <v>10603</v>
      </c>
      <c r="K3514" t="s">
        <v>25</v>
      </c>
      <c r="L3514" t="s">
        <v>10801</v>
      </c>
      <c r="M3514" t="s">
        <v>10802</v>
      </c>
      <c r="N3514" t="s">
        <v>10803</v>
      </c>
      <c r="O3514" t="s">
        <v>10804</v>
      </c>
      <c r="P3514">
        <v>-0.85854071399999998</v>
      </c>
      <c r="Q3514" t="s">
        <v>10805</v>
      </c>
      <c r="R3514" t="s">
        <v>10806</v>
      </c>
      <c r="S3514">
        <v>70017094</v>
      </c>
      <c r="T3514">
        <v>287.053</v>
      </c>
      <c r="U3514" t="s">
        <v>31</v>
      </c>
      <c r="V3514" t="s">
        <v>14979</v>
      </c>
      <c r="W3514" t="s">
        <v>23</v>
      </c>
    </row>
    <row r="3515" spans="1:23" x14ac:dyDescent="0.4">
      <c r="A3515">
        <v>3514</v>
      </c>
      <c r="B3515">
        <v>1</v>
      </c>
      <c r="C3515">
        <v>1</v>
      </c>
      <c r="D3515">
        <v>1</v>
      </c>
      <c r="E3515">
        <v>1</v>
      </c>
      <c r="F3515">
        <v>0.25374335519654501</v>
      </c>
      <c r="G3515">
        <v>-13.4133038146263</v>
      </c>
      <c r="H3515" t="s">
        <v>23</v>
      </c>
      <c r="I3515">
        <v>6.6363282125443499</v>
      </c>
      <c r="J3515" t="s">
        <v>4466</v>
      </c>
      <c r="K3515" t="s">
        <v>25</v>
      </c>
      <c r="L3515" t="s">
        <v>14950</v>
      </c>
      <c r="M3515" t="s">
        <v>14951</v>
      </c>
      <c r="N3515" t="s">
        <v>14952</v>
      </c>
      <c r="O3515" t="s">
        <v>14953</v>
      </c>
      <c r="P3515">
        <v>3.0042231099999999</v>
      </c>
      <c r="Q3515" t="s">
        <v>14954</v>
      </c>
      <c r="R3515" t="s">
        <v>14955</v>
      </c>
      <c r="S3515">
        <v>3187062</v>
      </c>
      <c r="T3515">
        <v>328.15433460000003</v>
      </c>
      <c r="U3515" t="s">
        <v>31</v>
      </c>
      <c r="V3515" t="s">
        <v>4473</v>
      </c>
      <c r="W3515" t="s">
        <v>23</v>
      </c>
    </row>
    <row r="3516" spans="1:23" x14ac:dyDescent="0.4">
      <c r="A3516">
        <v>3515</v>
      </c>
      <c r="B3516">
        <v>1</v>
      </c>
      <c r="C3516">
        <v>1</v>
      </c>
      <c r="D3516">
        <v>1</v>
      </c>
      <c r="E3516">
        <v>1</v>
      </c>
      <c r="F3516">
        <v>0.25374335519654501</v>
      </c>
      <c r="G3516">
        <v>-13.4133038146263</v>
      </c>
      <c r="H3516">
        <v>0.999999999999999</v>
      </c>
      <c r="I3516">
        <v>6.6363282125443499</v>
      </c>
      <c r="J3516" t="s">
        <v>4466</v>
      </c>
      <c r="K3516" t="s">
        <v>25</v>
      </c>
      <c r="L3516" t="s">
        <v>14950</v>
      </c>
      <c r="M3516" t="s">
        <v>14951</v>
      </c>
      <c r="N3516" t="s">
        <v>14952</v>
      </c>
      <c r="O3516" t="s">
        <v>14953</v>
      </c>
      <c r="P3516">
        <v>3.0042231099999999</v>
      </c>
      <c r="Q3516" t="s">
        <v>14954</v>
      </c>
      <c r="R3516" t="s">
        <v>14955</v>
      </c>
      <c r="S3516">
        <v>3187062</v>
      </c>
      <c r="T3516">
        <v>328.15433460000003</v>
      </c>
      <c r="U3516" t="s">
        <v>31</v>
      </c>
      <c r="V3516" t="s">
        <v>14980</v>
      </c>
      <c r="W3516" t="s">
        <v>23</v>
      </c>
    </row>
    <row r="3517" spans="1:23" x14ac:dyDescent="0.4">
      <c r="A3517">
        <v>3516</v>
      </c>
      <c r="B3517">
        <v>1</v>
      </c>
      <c r="C3517">
        <v>1</v>
      </c>
      <c r="D3517">
        <v>1</v>
      </c>
      <c r="E3517">
        <v>1</v>
      </c>
      <c r="F3517">
        <v>0.25363442269895198</v>
      </c>
      <c r="G3517">
        <v>-12.1754473082611</v>
      </c>
      <c r="H3517">
        <v>0.999999999999999</v>
      </c>
      <c r="I3517">
        <v>47.357054923809201</v>
      </c>
      <c r="J3517" t="s">
        <v>1017</v>
      </c>
      <c r="K3517" t="s">
        <v>25</v>
      </c>
      <c r="L3517" t="s">
        <v>3461</v>
      </c>
      <c r="M3517" t="s">
        <v>3462</v>
      </c>
      <c r="N3517" t="s">
        <v>3463</v>
      </c>
      <c r="O3517" t="s">
        <v>3464</v>
      </c>
      <c r="P3517">
        <v>0.5</v>
      </c>
      <c r="Q3517" t="s">
        <v>3465</v>
      </c>
      <c r="R3517" t="s">
        <v>3466</v>
      </c>
      <c r="S3517">
        <v>20900222</v>
      </c>
      <c r="T3517">
        <v>449.10783789999999</v>
      </c>
      <c r="U3517" t="s">
        <v>31</v>
      </c>
      <c r="V3517" t="s">
        <v>14981</v>
      </c>
      <c r="W3517" t="s">
        <v>23</v>
      </c>
    </row>
    <row r="3518" spans="1:23" x14ac:dyDescent="0.4">
      <c r="A3518">
        <v>3517</v>
      </c>
      <c r="B3518">
        <v>1</v>
      </c>
      <c r="C3518">
        <v>1</v>
      </c>
      <c r="D3518">
        <v>1</v>
      </c>
      <c r="E3518">
        <v>1</v>
      </c>
      <c r="F3518">
        <v>0.25363442269895198</v>
      </c>
      <c r="G3518">
        <v>-12.1754473082611</v>
      </c>
      <c r="H3518" t="s">
        <v>23</v>
      </c>
      <c r="I3518">
        <v>47.357054923809201</v>
      </c>
      <c r="J3518" t="s">
        <v>1017</v>
      </c>
      <c r="K3518" t="s">
        <v>25</v>
      </c>
      <c r="L3518" t="s">
        <v>3461</v>
      </c>
      <c r="M3518" t="s">
        <v>3462</v>
      </c>
      <c r="N3518" t="s">
        <v>3463</v>
      </c>
      <c r="O3518" t="s">
        <v>3464</v>
      </c>
      <c r="P3518">
        <v>0.5</v>
      </c>
      <c r="Q3518" t="s">
        <v>3465</v>
      </c>
      <c r="R3518" t="s">
        <v>3466</v>
      </c>
      <c r="S3518">
        <v>20900222</v>
      </c>
      <c r="T3518">
        <v>449.10783789999999</v>
      </c>
      <c r="U3518" t="s">
        <v>31</v>
      </c>
      <c r="V3518" t="s">
        <v>5665</v>
      </c>
      <c r="W3518" t="s">
        <v>23</v>
      </c>
    </row>
    <row r="3519" spans="1:23" x14ac:dyDescent="0.4">
      <c r="A3519">
        <v>3518</v>
      </c>
      <c r="B3519">
        <v>1</v>
      </c>
      <c r="C3519">
        <v>1</v>
      </c>
      <c r="D3519">
        <v>1</v>
      </c>
      <c r="E3519">
        <v>1</v>
      </c>
      <c r="F3519">
        <v>0.25337027047130001</v>
      </c>
      <c r="G3519">
        <v>-7.4310704705981401</v>
      </c>
      <c r="H3519">
        <v>0.999999999999999</v>
      </c>
      <c r="I3519">
        <v>48.332138099420199</v>
      </c>
      <c r="J3519" t="s">
        <v>1437</v>
      </c>
      <c r="K3519" t="s">
        <v>25</v>
      </c>
      <c r="L3519" t="s">
        <v>14286</v>
      </c>
      <c r="M3519" t="s">
        <v>14287</v>
      </c>
      <c r="N3519" t="s">
        <v>14288</v>
      </c>
      <c r="O3519" t="s">
        <v>14289</v>
      </c>
      <c r="P3519">
        <v>0.20000000300000001</v>
      </c>
      <c r="Q3519" t="s">
        <v>14290</v>
      </c>
      <c r="R3519" t="s">
        <v>14291</v>
      </c>
      <c r="S3519">
        <v>121563518</v>
      </c>
      <c r="T3519">
        <v>433.11292329999998</v>
      </c>
      <c r="U3519" t="s">
        <v>31</v>
      </c>
      <c r="V3519" t="s">
        <v>14982</v>
      </c>
      <c r="W3519" t="s">
        <v>23</v>
      </c>
    </row>
    <row r="3520" spans="1:23" x14ac:dyDescent="0.4">
      <c r="A3520">
        <v>3519</v>
      </c>
      <c r="B3520">
        <v>1</v>
      </c>
      <c r="C3520">
        <v>1</v>
      </c>
      <c r="D3520">
        <v>1</v>
      </c>
      <c r="E3520">
        <v>1</v>
      </c>
      <c r="F3520">
        <v>0.25337027047130001</v>
      </c>
      <c r="G3520">
        <v>-7.4310704705981401</v>
      </c>
      <c r="H3520" t="s">
        <v>23</v>
      </c>
      <c r="I3520">
        <v>48.332138099420199</v>
      </c>
      <c r="J3520" t="s">
        <v>1437</v>
      </c>
      <c r="K3520" t="s">
        <v>25</v>
      </c>
      <c r="L3520" t="s">
        <v>14286</v>
      </c>
      <c r="M3520" t="s">
        <v>14287</v>
      </c>
      <c r="N3520" t="s">
        <v>14288</v>
      </c>
      <c r="O3520" t="s">
        <v>14289</v>
      </c>
      <c r="P3520">
        <v>0.20000000300000001</v>
      </c>
      <c r="Q3520" t="s">
        <v>14290</v>
      </c>
      <c r="R3520" t="s">
        <v>14291</v>
      </c>
      <c r="S3520">
        <v>121563518</v>
      </c>
      <c r="T3520">
        <v>433.11292329999998</v>
      </c>
      <c r="U3520" t="s">
        <v>31</v>
      </c>
      <c r="V3520" t="s">
        <v>12185</v>
      </c>
      <c r="W3520" t="s">
        <v>23</v>
      </c>
    </row>
    <row r="3521" spans="1:23" x14ac:dyDescent="0.4">
      <c r="A3521">
        <v>3520</v>
      </c>
      <c r="B3521">
        <v>1</v>
      </c>
      <c r="C3521">
        <v>1</v>
      </c>
      <c r="D3521">
        <v>1</v>
      </c>
      <c r="E3521">
        <v>1</v>
      </c>
      <c r="F3521">
        <v>0.25330814020215497</v>
      </c>
      <c r="G3521">
        <v>-25.229461351661101</v>
      </c>
      <c r="H3521">
        <v>0.999999999999999</v>
      </c>
      <c r="I3521">
        <v>14.2706180829415</v>
      </c>
      <c r="J3521" t="s">
        <v>5754</v>
      </c>
      <c r="K3521" t="s">
        <v>25</v>
      </c>
      <c r="L3521" t="s">
        <v>13560</v>
      </c>
      <c r="M3521" t="s">
        <v>13561</v>
      </c>
      <c r="N3521" t="s">
        <v>13562</v>
      </c>
      <c r="O3521" t="s">
        <v>13563</v>
      </c>
      <c r="P3521">
        <v>1.21669245</v>
      </c>
      <c r="Q3521" t="s">
        <v>13564</v>
      </c>
      <c r="R3521" t="s">
        <v>13565</v>
      </c>
      <c r="S3521">
        <v>205382006</v>
      </c>
      <c r="T3521">
        <v>197.08083529999999</v>
      </c>
      <c r="U3521" t="s">
        <v>31</v>
      </c>
      <c r="V3521" t="s">
        <v>14983</v>
      </c>
      <c r="W3521" t="s">
        <v>23</v>
      </c>
    </row>
    <row r="3522" spans="1:23" x14ac:dyDescent="0.4">
      <c r="A3522">
        <v>3521</v>
      </c>
      <c r="B3522">
        <v>1</v>
      </c>
      <c r="C3522">
        <v>1</v>
      </c>
      <c r="D3522">
        <v>1</v>
      </c>
      <c r="E3522">
        <v>1</v>
      </c>
      <c r="F3522">
        <v>0.25330814020215497</v>
      </c>
      <c r="G3522">
        <v>-25.229461351661101</v>
      </c>
      <c r="H3522" t="s">
        <v>23</v>
      </c>
      <c r="I3522">
        <v>14.2706180829415</v>
      </c>
      <c r="J3522" t="s">
        <v>5754</v>
      </c>
      <c r="K3522" t="s">
        <v>25</v>
      </c>
      <c r="L3522" t="s">
        <v>13560</v>
      </c>
      <c r="M3522" t="s">
        <v>13561</v>
      </c>
      <c r="N3522" t="s">
        <v>13562</v>
      </c>
      <c r="O3522" t="s">
        <v>13563</v>
      </c>
      <c r="P3522">
        <v>1.21669245</v>
      </c>
      <c r="Q3522" t="s">
        <v>13564</v>
      </c>
      <c r="R3522" t="s">
        <v>13565</v>
      </c>
      <c r="S3522">
        <v>205382006</v>
      </c>
      <c r="T3522">
        <v>197.08083529999999</v>
      </c>
      <c r="U3522" t="s">
        <v>31</v>
      </c>
      <c r="V3522" t="s">
        <v>8441</v>
      </c>
      <c r="W3522" t="s">
        <v>23</v>
      </c>
    </row>
    <row r="3523" spans="1:23" x14ac:dyDescent="0.4">
      <c r="A3523">
        <v>3522</v>
      </c>
      <c r="B3523">
        <v>1</v>
      </c>
      <c r="C3523">
        <v>1</v>
      </c>
      <c r="D3523">
        <v>1</v>
      </c>
      <c r="E3523">
        <v>1</v>
      </c>
      <c r="F3523">
        <v>0.25305553608729398</v>
      </c>
      <c r="G3523">
        <v>-13.448544759934199</v>
      </c>
      <c r="H3523" t="s">
        <v>23</v>
      </c>
      <c r="I3523">
        <v>1.7562869148999001</v>
      </c>
      <c r="J3523" t="s">
        <v>4466</v>
      </c>
      <c r="K3523" t="s">
        <v>25</v>
      </c>
      <c r="L3523" t="s">
        <v>14950</v>
      </c>
      <c r="M3523" t="s">
        <v>14951</v>
      </c>
      <c r="N3523" t="s">
        <v>14952</v>
      </c>
      <c r="O3523" t="s">
        <v>14953</v>
      </c>
      <c r="P3523">
        <v>3.0042231099999999</v>
      </c>
      <c r="Q3523" t="s">
        <v>14954</v>
      </c>
      <c r="R3523" t="s">
        <v>14955</v>
      </c>
      <c r="S3523">
        <v>3187062</v>
      </c>
      <c r="T3523">
        <v>328.15433460000003</v>
      </c>
      <c r="U3523" t="s">
        <v>31</v>
      </c>
      <c r="V3523" t="s">
        <v>6009</v>
      </c>
      <c r="W3523" t="s">
        <v>23</v>
      </c>
    </row>
    <row r="3524" spans="1:23" x14ac:dyDescent="0.4">
      <c r="A3524">
        <v>3523</v>
      </c>
      <c r="B3524">
        <v>1</v>
      </c>
      <c r="C3524">
        <v>1</v>
      </c>
      <c r="D3524">
        <v>1</v>
      </c>
      <c r="E3524">
        <v>1</v>
      </c>
      <c r="F3524">
        <v>0.25305553608729398</v>
      </c>
      <c r="G3524">
        <v>-13.448544759934199</v>
      </c>
      <c r="H3524">
        <v>0.999999999999999</v>
      </c>
      <c r="I3524">
        <v>1.7562869148999001</v>
      </c>
      <c r="J3524" t="s">
        <v>4466</v>
      </c>
      <c r="K3524" t="s">
        <v>25</v>
      </c>
      <c r="L3524" t="s">
        <v>14950</v>
      </c>
      <c r="M3524" t="s">
        <v>14951</v>
      </c>
      <c r="N3524" t="s">
        <v>14952</v>
      </c>
      <c r="O3524" t="s">
        <v>14953</v>
      </c>
      <c r="P3524">
        <v>3.0042231099999999</v>
      </c>
      <c r="Q3524" t="s">
        <v>14954</v>
      </c>
      <c r="R3524" t="s">
        <v>14955</v>
      </c>
      <c r="S3524">
        <v>3187062</v>
      </c>
      <c r="T3524">
        <v>328.15433460000003</v>
      </c>
      <c r="U3524" t="s">
        <v>31</v>
      </c>
      <c r="V3524" t="s">
        <v>14984</v>
      </c>
      <c r="W3524" t="s">
        <v>23</v>
      </c>
    </row>
    <row r="3525" spans="1:23" x14ac:dyDescent="0.4">
      <c r="A3525">
        <v>3524</v>
      </c>
      <c r="B3525">
        <v>1</v>
      </c>
      <c r="C3525">
        <v>1</v>
      </c>
      <c r="D3525">
        <v>1</v>
      </c>
      <c r="E3525">
        <v>1</v>
      </c>
      <c r="F3525">
        <v>0.25294927183557597</v>
      </c>
      <c r="G3525">
        <v>-20.246477689044902</v>
      </c>
      <c r="H3525">
        <v>0.999999999999999</v>
      </c>
      <c r="I3525">
        <v>71.247221266211</v>
      </c>
      <c r="J3525" t="s">
        <v>4591</v>
      </c>
      <c r="K3525" t="s">
        <v>25</v>
      </c>
      <c r="L3525" t="s">
        <v>14708</v>
      </c>
      <c r="M3525" t="s">
        <v>14709</v>
      </c>
      <c r="N3525" t="s">
        <v>14710</v>
      </c>
      <c r="O3525" t="s">
        <v>14711</v>
      </c>
      <c r="P3525">
        <v>2.4000001000000002</v>
      </c>
      <c r="Q3525" t="s">
        <v>14712</v>
      </c>
      <c r="R3525" t="s">
        <v>14713</v>
      </c>
      <c r="S3525">
        <v>20767102</v>
      </c>
      <c r="T3525">
        <v>285.07575000000003</v>
      </c>
      <c r="U3525" t="s">
        <v>31</v>
      </c>
      <c r="V3525" t="s">
        <v>14985</v>
      </c>
      <c r="W3525" t="s">
        <v>23</v>
      </c>
    </row>
    <row r="3526" spans="1:23" x14ac:dyDescent="0.4">
      <c r="A3526">
        <v>3525</v>
      </c>
      <c r="B3526">
        <v>1</v>
      </c>
      <c r="C3526">
        <v>1</v>
      </c>
      <c r="D3526">
        <v>1</v>
      </c>
      <c r="E3526">
        <v>1</v>
      </c>
      <c r="F3526">
        <v>0.25294927183557597</v>
      </c>
      <c r="G3526">
        <v>-20.246477689044902</v>
      </c>
      <c r="H3526" t="s">
        <v>23</v>
      </c>
      <c r="I3526">
        <v>71.247221266211</v>
      </c>
      <c r="J3526" t="s">
        <v>4591</v>
      </c>
      <c r="K3526" t="s">
        <v>25</v>
      </c>
      <c r="L3526" t="s">
        <v>14708</v>
      </c>
      <c r="M3526" t="s">
        <v>14709</v>
      </c>
      <c r="N3526" t="s">
        <v>14710</v>
      </c>
      <c r="O3526" t="s">
        <v>14711</v>
      </c>
      <c r="P3526">
        <v>2.4000001000000002</v>
      </c>
      <c r="Q3526" t="s">
        <v>14712</v>
      </c>
      <c r="R3526" t="s">
        <v>14713</v>
      </c>
      <c r="S3526">
        <v>20767102</v>
      </c>
      <c r="T3526">
        <v>285.07575000000003</v>
      </c>
      <c r="U3526" t="s">
        <v>31</v>
      </c>
      <c r="V3526" t="s">
        <v>8897</v>
      </c>
      <c r="W3526" t="s">
        <v>23</v>
      </c>
    </row>
    <row r="3527" spans="1:23" x14ac:dyDescent="0.4">
      <c r="A3527">
        <v>3526</v>
      </c>
      <c r="B3527">
        <v>1</v>
      </c>
      <c r="C3527">
        <v>1</v>
      </c>
      <c r="D3527">
        <v>1</v>
      </c>
      <c r="E3527">
        <v>1</v>
      </c>
      <c r="F3527">
        <v>0.25293721315986101</v>
      </c>
      <c r="G3527">
        <v>-322.651651877917</v>
      </c>
      <c r="H3527">
        <v>0.999999999999999</v>
      </c>
      <c r="I3527">
        <v>50.646176442803402</v>
      </c>
      <c r="J3527" t="s">
        <v>1390</v>
      </c>
      <c r="K3527" t="s">
        <v>25</v>
      </c>
      <c r="L3527" t="s">
        <v>14886</v>
      </c>
      <c r="M3527" t="s">
        <v>14887</v>
      </c>
      <c r="N3527" t="s">
        <v>28</v>
      </c>
      <c r="O3527" t="s">
        <v>14888</v>
      </c>
      <c r="P3527">
        <v>-0.19349794100000001</v>
      </c>
      <c r="R3527" t="s">
        <v>14889</v>
      </c>
      <c r="S3527">
        <v>60131672064</v>
      </c>
      <c r="T3527">
        <v>375.12857339999999</v>
      </c>
      <c r="U3527" t="s">
        <v>31</v>
      </c>
      <c r="V3527" t="s">
        <v>14986</v>
      </c>
      <c r="W3527" t="s">
        <v>23</v>
      </c>
    </row>
    <row r="3528" spans="1:23" x14ac:dyDescent="0.4">
      <c r="A3528">
        <v>3527</v>
      </c>
      <c r="B3528">
        <v>1</v>
      </c>
      <c r="C3528">
        <v>1</v>
      </c>
      <c r="D3528">
        <v>1</v>
      </c>
      <c r="E3528">
        <v>1</v>
      </c>
      <c r="F3528">
        <v>0.25293721315986101</v>
      </c>
      <c r="G3528">
        <v>-322.651651877917</v>
      </c>
      <c r="H3528" t="s">
        <v>23</v>
      </c>
      <c r="I3528">
        <v>50.646176442803402</v>
      </c>
      <c r="J3528" t="s">
        <v>1390</v>
      </c>
      <c r="K3528" t="s">
        <v>25</v>
      </c>
      <c r="L3528" t="s">
        <v>14886</v>
      </c>
      <c r="M3528" t="s">
        <v>14887</v>
      </c>
      <c r="N3528" t="s">
        <v>28</v>
      </c>
      <c r="O3528" t="s">
        <v>14888</v>
      </c>
      <c r="P3528">
        <v>-0.19349794100000001</v>
      </c>
      <c r="R3528" t="s">
        <v>14889</v>
      </c>
      <c r="S3528">
        <v>60131672064</v>
      </c>
      <c r="T3528">
        <v>375.12857339999999</v>
      </c>
      <c r="U3528" t="s">
        <v>31</v>
      </c>
      <c r="V3528" t="s">
        <v>9300</v>
      </c>
      <c r="W3528" t="s">
        <v>23</v>
      </c>
    </row>
    <row r="3529" spans="1:23" x14ac:dyDescent="0.4">
      <c r="A3529">
        <v>3528</v>
      </c>
      <c r="B3529">
        <v>1</v>
      </c>
      <c r="C3529">
        <v>1</v>
      </c>
      <c r="D3529">
        <v>1</v>
      </c>
      <c r="E3529">
        <v>1</v>
      </c>
      <c r="F3529">
        <v>0.25291210697636901</v>
      </c>
      <c r="G3529">
        <v>-8.0789478434122799</v>
      </c>
      <c r="H3529" t="s">
        <v>23</v>
      </c>
      <c r="I3529">
        <v>58.108448245435397</v>
      </c>
      <c r="J3529" t="s">
        <v>1437</v>
      </c>
      <c r="K3529" t="s">
        <v>25</v>
      </c>
      <c r="L3529" t="s">
        <v>14286</v>
      </c>
      <c r="M3529" t="s">
        <v>14287</v>
      </c>
      <c r="N3529" t="s">
        <v>14288</v>
      </c>
      <c r="O3529" t="s">
        <v>14289</v>
      </c>
      <c r="P3529">
        <v>0.20000000300000001</v>
      </c>
      <c r="Q3529" t="s">
        <v>14290</v>
      </c>
      <c r="R3529" t="s">
        <v>14291</v>
      </c>
      <c r="S3529">
        <v>121563518</v>
      </c>
      <c r="T3529">
        <v>433.11599999999999</v>
      </c>
      <c r="U3529" t="s">
        <v>31</v>
      </c>
      <c r="V3529" t="s">
        <v>8956</v>
      </c>
      <c r="W3529" t="s">
        <v>23</v>
      </c>
    </row>
    <row r="3530" spans="1:23" x14ac:dyDescent="0.4">
      <c r="A3530">
        <v>3529</v>
      </c>
      <c r="B3530">
        <v>1</v>
      </c>
      <c r="C3530">
        <v>1</v>
      </c>
      <c r="D3530">
        <v>1</v>
      </c>
      <c r="E3530">
        <v>1</v>
      </c>
      <c r="F3530">
        <v>0.25291210697636901</v>
      </c>
      <c r="G3530">
        <v>-8.0789478434122799</v>
      </c>
      <c r="H3530">
        <v>0.999999999999999</v>
      </c>
      <c r="I3530">
        <v>58.108448245435397</v>
      </c>
      <c r="J3530" t="s">
        <v>1437</v>
      </c>
      <c r="K3530" t="s">
        <v>25</v>
      </c>
      <c r="L3530" t="s">
        <v>14286</v>
      </c>
      <c r="M3530" t="s">
        <v>14287</v>
      </c>
      <c r="N3530" t="s">
        <v>14288</v>
      </c>
      <c r="O3530" t="s">
        <v>14289</v>
      </c>
      <c r="P3530">
        <v>0.20000000300000001</v>
      </c>
      <c r="Q3530" t="s">
        <v>14290</v>
      </c>
      <c r="R3530" t="s">
        <v>14291</v>
      </c>
      <c r="S3530">
        <v>121563518</v>
      </c>
      <c r="T3530">
        <v>433.11599999999999</v>
      </c>
      <c r="U3530" t="s">
        <v>31</v>
      </c>
      <c r="V3530" t="s">
        <v>14987</v>
      </c>
      <c r="W3530" t="s">
        <v>23</v>
      </c>
    </row>
    <row r="3531" spans="1:23" x14ac:dyDescent="0.4">
      <c r="A3531">
        <v>3530</v>
      </c>
      <c r="B3531">
        <v>1</v>
      </c>
      <c r="C3531">
        <v>1</v>
      </c>
      <c r="D3531">
        <v>1</v>
      </c>
      <c r="E3531">
        <v>1</v>
      </c>
      <c r="F3531">
        <v>0.25274854479040099</v>
      </c>
      <c r="G3531">
        <v>-5.4286832702401702</v>
      </c>
      <c r="H3531" t="s">
        <v>23</v>
      </c>
      <c r="I3531">
        <v>52.975956771284402</v>
      </c>
      <c r="J3531" t="s">
        <v>4962</v>
      </c>
      <c r="K3531" t="s">
        <v>25</v>
      </c>
      <c r="L3531" t="s">
        <v>6357</v>
      </c>
      <c r="M3531" t="s">
        <v>6358</v>
      </c>
      <c r="N3531" t="s">
        <v>6359</v>
      </c>
      <c r="O3531" t="s">
        <v>6360</v>
      </c>
      <c r="P3531">
        <v>1.5</v>
      </c>
      <c r="Q3531">
        <v>5318565</v>
      </c>
      <c r="R3531" t="s">
        <v>6361</v>
      </c>
      <c r="S3531">
        <v>70836598</v>
      </c>
      <c r="T3531">
        <v>223.06010000000001</v>
      </c>
      <c r="U3531" t="s">
        <v>31</v>
      </c>
      <c r="V3531" t="s">
        <v>8786</v>
      </c>
      <c r="W3531" t="s">
        <v>23</v>
      </c>
    </row>
    <row r="3532" spans="1:23" x14ac:dyDescent="0.4">
      <c r="A3532">
        <v>3531</v>
      </c>
      <c r="B3532">
        <v>1</v>
      </c>
      <c r="C3532">
        <v>1</v>
      </c>
      <c r="D3532">
        <v>1</v>
      </c>
      <c r="E3532">
        <v>1</v>
      </c>
      <c r="F3532">
        <v>0.25274854479040099</v>
      </c>
      <c r="G3532">
        <v>-5.4286832702401702</v>
      </c>
      <c r="H3532">
        <v>0.999999999999999</v>
      </c>
      <c r="I3532">
        <v>52.975956771284402</v>
      </c>
      <c r="J3532" t="s">
        <v>4962</v>
      </c>
      <c r="K3532" t="s">
        <v>25</v>
      </c>
      <c r="L3532" t="s">
        <v>6357</v>
      </c>
      <c r="M3532" t="s">
        <v>6358</v>
      </c>
      <c r="N3532" t="s">
        <v>6359</v>
      </c>
      <c r="O3532" t="s">
        <v>6360</v>
      </c>
      <c r="P3532">
        <v>1.5</v>
      </c>
      <c r="Q3532">
        <v>5318565</v>
      </c>
      <c r="R3532" t="s">
        <v>6361</v>
      </c>
      <c r="S3532">
        <v>70836598</v>
      </c>
      <c r="T3532">
        <v>223.06010000000001</v>
      </c>
      <c r="U3532" t="s">
        <v>31</v>
      </c>
      <c r="V3532" t="s">
        <v>14988</v>
      </c>
      <c r="W3532" t="s">
        <v>23</v>
      </c>
    </row>
    <row r="3533" spans="1:23" x14ac:dyDescent="0.4">
      <c r="A3533">
        <v>3532</v>
      </c>
      <c r="B3533">
        <v>1</v>
      </c>
      <c r="C3533">
        <v>2</v>
      </c>
      <c r="D3533">
        <v>1</v>
      </c>
      <c r="E3533">
        <v>1</v>
      </c>
      <c r="F3533">
        <v>0.25167062317019101</v>
      </c>
      <c r="G3533">
        <v>-10.876793891506001</v>
      </c>
      <c r="H3533">
        <v>0.999999999999999</v>
      </c>
      <c r="I3533">
        <v>10.2209796296414</v>
      </c>
      <c r="J3533" t="s">
        <v>5976</v>
      </c>
      <c r="K3533" t="s">
        <v>25</v>
      </c>
      <c r="L3533" t="s">
        <v>7111</v>
      </c>
      <c r="M3533" t="s">
        <v>7112</v>
      </c>
      <c r="N3533" t="s">
        <v>7113</v>
      </c>
      <c r="O3533" t="s">
        <v>7114</v>
      </c>
      <c r="P3533">
        <v>-2.0999998999999998</v>
      </c>
      <c r="Q3533" t="s">
        <v>7115</v>
      </c>
      <c r="R3533" t="s">
        <v>7116</v>
      </c>
      <c r="S3533">
        <v>3719250</v>
      </c>
      <c r="T3533">
        <v>771.23422019999998</v>
      </c>
      <c r="U3533" t="s">
        <v>31</v>
      </c>
      <c r="V3533" t="s">
        <v>14989</v>
      </c>
      <c r="W3533" t="s">
        <v>23</v>
      </c>
    </row>
    <row r="3534" spans="1:23" x14ac:dyDescent="0.4">
      <c r="A3534">
        <v>3533</v>
      </c>
      <c r="B3534">
        <v>1</v>
      </c>
      <c r="C3534">
        <v>2</v>
      </c>
      <c r="D3534">
        <v>1</v>
      </c>
      <c r="E3534">
        <v>1</v>
      </c>
      <c r="F3534">
        <v>0.25167062317019101</v>
      </c>
      <c r="G3534">
        <v>-10.876793891506001</v>
      </c>
      <c r="H3534" t="s">
        <v>23</v>
      </c>
      <c r="I3534">
        <v>10.2209796296414</v>
      </c>
      <c r="J3534" t="s">
        <v>5976</v>
      </c>
      <c r="K3534" t="s">
        <v>25</v>
      </c>
      <c r="L3534" t="s">
        <v>7111</v>
      </c>
      <c r="M3534" t="s">
        <v>7112</v>
      </c>
      <c r="N3534" t="s">
        <v>7113</v>
      </c>
      <c r="O3534" t="s">
        <v>7114</v>
      </c>
      <c r="P3534">
        <v>-2.0999998999999998</v>
      </c>
      <c r="Q3534" t="s">
        <v>7115</v>
      </c>
      <c r="R3534" t="s">
        <v>7116</v>
      </c>
      <c r="S3534">
        <v>3719250</v>
      </c>
      <c r="T3534">
        <v>771.23422019999998</v>
      </c>
      <c r="U3534" t="s">
        <v>31</v>
      </c>
      <c r="V3534" t="s">
        <v>9313</v>
      </c>
      <c r="W3534" t="s">
        <v>23</v>
      </c>
    </row>
    <row r="3535" spans="1:23" x14ac:dyDescent="0.4">
      <c r="A3535">
        <v>3534</v>
      </c>
      <c r="B3535">
        <v>1</v>
      </c>
      <c r="C3535">
        <v>1</v>
      </c>
      <c r="D3535">
        <v>1</v>
      </c>
      <c r="E3535">
        <v>1</v>
      </c>
      <c r="F3535">
        <v>0.25158579377927998</v>
      </c>
      <c r="G3535">
        <v>-835.50204559848805</v>
      </c>
      <c r="H3535">
        <v>0.999999999999999</v>
      </c>
      <c r="I3535">
        <v>81.733759469066499</v>
      </c>
      <c r="J3535" t="s">
        <v>4931</v>
      </c>
      <c r="K3535" t="s">
        <v>25</v>
      </c>
      <c r="L3535" t="s">
        <v>4932</v>
      </c>
      <c r="M3535" t="s">
        <v>4933</v>
      </c>
      <c r="N3535" t="s">
        <v>4934</v>
      </c>
      <c r="O3535" t="s">
        <v>4935</v>
      </c>
      <c r="P3535">
        <v>-3.7999999500000001</v>
      </c>
      <c r="Q3535" t="s">
        <v>4936</v>
      </c>
      <c r="R3535" t="s">
        <v>4937</v>
      </c>
      <c r="S3535">
        <v>70</v>
      </c>
      <c r="T3535">
        <v>595.20213220000005</v>
      </c>
      <c r="U3535" t="s">
        <v>31</v>
      </c>
      <c r="V3535" t="s">
        <v>14990</v>
      </c>
      <c r="W3535" t="s">
        <v>23</v>
      </c>
    </row>
    <row r="3536" spans="1:23" x14ac:dyDescent="0.4">
      <c r="A3536">
        <v>3535</v>
      </c>
      <c r="B3536">
        <v>1</v>
      </c>
      <c r="C3536">
        <v>1</v>
      </c>
      <c r="D3536">
        <v>1</v>
      </c>
      <c r="E3536">
        <v>1</v>
      </c>
      <c r="F3536">
        <v>0.25158579377927998</v>
      </c>
      <c r="G3536">
        <v>-835.50204559848805</v>
      </c>
      <c r="H3536" t="s">
        <v>23</v>
      </c>
      <c r="I3536">
        <v>81.733759469066499</v>
      </c>
      <c r="J3536" t="s">
        <v>4931</v>
      </c>
      <c r="K3536" t="s">
        <v>25</v>
      </c>
      <c r="L3536" t="s">
        <v>4932</v>
      </c>
      <c r="M3536" t="s">
        <v>4933</v>
      </c>
      <c r="N3536" t="s">
        <v>4934</v>
      </c>
      <c r="O3536" t="s">
        <v>4935</v>
      </c>
      <c r="P3536">
        <v>-3.7999999500000001</v>
      </c>
      <c r="Q3536" t="s">
        <v>4936</v>
      </c>
      <c r="R3536" t="s">
        <v>4937</v>
      </c>
      <c r="S3536">
        <v>70</v>
      </c>
      <c r="T3536">
        <v>595.20213220000005</v>
      </c>
      <c r="U3536" t="s">
        <v>31</v>
      </c>
      <c r="V3536" t="s">
        <v>6343</v>
      </c>
      <c r="W3536" t="s">
        <v>23</v>
      </c>
    </row>
    <row r="3537" spans="1:23" x14ac:dyDescent="0.4">
      <c r="A3537">
        <v>3536</v>
      </c>
      <c r="B3537">
        <v>1</v>
      </c>
      <c r="C3537">
        <v>1</v>
      </c>
      <c r="D3537">
        <v>1</v>
      </c>
      <c r="E3537">
        <v>1</v>
      </c>
      <c r="F3537">
        <v>0.25134152094946899</v>
      </c>
      <c r="G3537">
        <v>-10.1195180386035</v>
      </c>
      <c r="H3537" t="s">
        <v>23</v>
      </c>
      <c r="I3537">
        <v>16.559713656801801</v>
      </c>
      <c r="J3537" t="s">
        <v>3030</v>
      </c>
      <c r="K3537" t="s">
        <v>25</v>
      </c>
      <c r="L3537" t="s">
        <v>3031</v>
      </c>
      <c r="M3537" t="s">
        <v>3032</v>
      </c>
      <c r="N3537" t="s">
        <v>3033</v>
      </c>
      <c r="O3537" t="s">
        <v>3034</v>
      </c>
      <c r="P3537">
        <v>-1</v>
      </c>
      <c r="Q3537" t="s">
        <v>3035</v>
      </c>
      <c r="R3537" t="s">
        <v>3036</v>
      </c>
      <c r="S3537">
        <v>8677548158</v>
      </c>
      <c r="T3537">
        <v>625.17631140000003</v>
      </c>
      <c r="U3537" t="s">
        <v>31</v>
      </c>
      <c r="V3537" t="s">
        <v>5040</v>
      </c>
      <c r="W3537" t="s">
        <v>23</v>
      </c>
    </row>
    <row r="3538" spans="1:23" x14ac:dyDescent="0.4">
      <c r="A3538">
        <v>3537</v>
      </c>
      <c r="B3538">
        <v>1</v>
      </c>
      <c r="C3538">
        <v>1</v>
      </c>
      <c r="D3538">
        <v>1</v>
      </c>
      <c r="E3538">
        <v>1</v>
      </c>
      <c r="F3538">
        <v>0.25134152094946899</v>
      </c>
      <c r="G3538">
        <v>-10.1195180386035</v>
      </c>
      <c r="H3538">
        <v>0.999999999999999</v>
      </c>
      <c r="I3538">
        <v>16.559713656801801</v>
      </c>
      <c r="J3538" t="s">
        <v>3030</v>
      </c>
      <c r="K3538" t="s">
        <v>25</v>
      </c>
      <c r="L3538" t="s">
        <v>3031</v>
      </c>
      <c r="M3538" t="s">
        <v>3032</v>
      </c>
      <c r="N3538" t="s">
        <v>3033</v>
      </c>
      <c r="O3538" t="s">
        <v>3034</v>
      </c>
      <c r="P3538">
        <v>-1</v>
      </c>
      <c r="Q3538" t="s">
        <v>3035</v>
      </c>
      <c r="R3538" t="s">
        <v>3036</v>
      </c>
      <c r="S3538">
        <v>8677548158</v>
      </c>
      <c r="T3538">
        <v>625.17631140000003</v>
      </c>
      <c r="U3538" t="s">
        <v>31</v>
      </c>
      <c r="V3538" t="s">
        <v>14991</v>
      </c>
      <c r="W3538" t="s">
        <v>23</v>
      </c>
    </row>
    <row r="3539" spans="1:23" x14ac:dyDescent="0.4">
      <c r="A3539">
        <v>3538</v>
      </c>
      <c r="B3539">
        <v>1</v>
      </c>
      <c r="C3539">
        <v>1</v>
      </c>
      <c r="D3539">
        <v>1</v>
      </c>
      <c r="E3539">
        <v>1</v>
      </c>
      <c r="F3539">
        <v>0.25116461135038698</v>
      </c>
      <c r="G3539">
        <v>-9.9450226895153104</v>
      </c>
      <c r="H3539" t="s">
        <v>23</v>
      </c>
      <c r="I3539">
        <v>25.954322357908399</v>
      </c>
      <c r="J3539" t="s">
        <v>7659</v>
      </c>
      <c r="K3539" t="s">
        <v>25</v>
      </c>
      <c r="L3539" t="s">
        <v>14061</v>
      </c>
      <c r="M3539" t="s">
        <v>14062</v>
      </c>
      <c r="N3539" t="s">
        <v>14063</v>
      </c>
      <c r="O3539" t="s">
        <v>14064</v>
      </c>
      <c r="P3539">
        <v>2.7999999500000001</v>
      </c>
      <c r="Q3539" t="s">
        <v>14065</v>
      </c>
      <c r="R3539" t="s">
        <v>14066</v>
      </c>
      <c r="S3539">
        <v>88009086</v>
      </c>
      <c r="T3539">
        <v>269.08083529999999</v>
      </c>
      <c r="U3539" t="s">
        <v>31</v>
      </c>
      <c r="V3539" t="s">
        <v>9133</v>
      </c>
      <c r="W3539" t="s">
        <v>23</v>
      </c>
    </row>
    <row r="3540" spans="1:23" x14ac:dyDescent="0.4">
      <c r="A3540">
        <v>3539</v>
      </c>
      <c r="B3540">
        <v>1</v>
      </c>
      <c r="C3540">
        <v>1</v>
      </c>
      <c r="D3540">
        <v>1</v>
      </c>
      <c r="E3540">
        <v>1</v>
      </c>
      <c r="F3540">
        <v>0.25116461135038698</v>
      </c>
      <c r="G3540">
        <v>-9.9450226895153104</v>
      </c>
      <c r="H3540">
        <v>0.999999999999999</v>
      </c>
      <c r="I3540">
        <v>25.954322357908399</v>
      </c>
      <c r="J3540" t="s">
        <v>7659</v>
      </c>
      <c r="K3540" t="s">
        <v>25</v>
      </c>
      <c r="L3540" t="s">
        <v>14061</v>
      </c>
      <c r="M3540" t="s">
        <v>14062</v>
      </c>
      <c r="N3540" t="s">
        <v>14063</v>
      </c>
      <c r="O3540" t="s">
        <v>14064</v>
      </c>
      <c r="P3540">
        <v>2.7999999500000001</v>
      </c>
      <c r="Q3540" t="s">
        <v>14065</v>
      </c>
      <c r="R3540" t="s">
        <v>14066</v>
      </c>
      <c r="S3540">
        <v>88009086</v>
      </c>
      <c r="T3540">
        <v>269.08083529999999</v>
      </c>
      <c r="U3540" t="s">
        <v>31</v>
      </c>
      <c r="V3540" t="s">
        <v>14992</v>
      </c>
      <c r="W3540" t="s">
        <v>23</v>
      </c>
    </row>
    <row r="3541" spans="1:23" x14ac:dyDescent="0.4">
      <c r="A3541">
        <v>3540</v>
      </c>
      <c r="B3541">
        <v>1</v>
      </c>
      <c r="C3541">
        <v>1</v>
      </c>
      <c r="D3541">
        <v>1</v>
      </c>
      <c r="E3541">
        <v>1</v>
      </c>
      <c r="F3541">
        <v>0.250843061588718</v>
      </c>
      <c r="G3541">
        <v>-15.2876242319038</v>
      </c>
      <c r="H3541">
        <v>0.999999999999999</v>
      </c>
      <c r="I3541">
        <v>99.568134182787603</v>
      </c>
      <c r="J3541" t="s">
        <v>4591</v>
      </c>
      <c r="K3541" t="s">
        <v>25</v>
      </c>
      <c r="L3541" t="s">
        <v>6213</v>
      </c>
      <c r="M3541" t="s">
        <v>6214</v>
      </c>
      <c r="N3541" t="s">
        <v>6215</v>
      </c>
      <c r="O3541" t="s">
        <v>6216</v>
      </c>
      <c r="P3541">
        <v>3</v>
      </c>
      <c r="Q3541" t="s">
        <v>6217</v>
      </c>
      <c r="R3541" t="s">
        <v>6218</v>
      </c>
      <c r="S3541">
        <v>20900222</v>
      </c>
      <c r="T3541">
        <v>285.07576</v>
      </c>
      <c r="U3541" t="s">
        <v>31</v>
      </c>
      <c r="V3541" t="s">
        <v>14993</v>
      </c>
      <c r="W3541" t="s">
        <v>23</v>
      </c>
    </row>
    <row r="3542" spans="1:23" x14ac:dyDescent="0.4">
      <c r="A3542">
        <v>3541</v>
      </c>
      <c r="B3542">
        <v>1</v>
      </c>
      <c r="C3542">
        <v>1</v>
      </c>
      <c r="D3542">
        <v>1</v>
      </c>
      <c r="E3542">
        <v>1</v>
      </c>
      <c r="F3542">
        <v>0.250843061588718</v>
      </c>
      <c r="G3542">
        <v>-15.2876242319038</v>
      </c>
      <c r="H3542" t="s">
        <v>23</v>
      </c>
      <c r="I3542">
        <v>99.568134182787603</v>
      </c>
      <c r="J3542" t="s">
        <v>4591</v>
      </c>
      <c r="K3542" t="s">
        <v>25</v>
      </c>
      <c r="L3542" t="s">
        <v>6213</v>
      </c>
      <c r="M3542" t="s">
        <v>6214</v>
      </c>
      <c r="N3542" t="s">
        <v>6215</v>
      </c>
      <c r="O3542" t="s">
        <v>6216</v>
      </c>
      <c r="P3542">
        <v>3</v>
      </c>
      <c r="Q3542" t="s">
        <v>6217</v>
      </c>
      <c r="R3542" t="s">
        <v>6218</v>
      </c>
      <c r="S3542">
        <v>20900222</v>
      </c>
      <c r="T3542">
        <v>285.07576</v>
      </c>
      <c r="U3542" t="s">
        <v>31</v>
      </c>
      <c r="V3542" t="s">
        <v>4598</v>
      </c>
      <c r="W3542" t="s">
        <v>23</v>
      </c>
    </row>
    <row r="3543" spans="1:23" x14ac:dyDescent="0.4">
      <c r="A3543">
        <v>3542</v>
      </c>
      <c r="B3543">
        <v>1</v>
      </c>
      <c r="C3543">
        <v>1</v>
      </c>
      <c r="D3543">
        <v>1</v>
      </c>
      <c r="E3543">
        <v>1</v>
      </c>
      <c r="F3543">
        <v>0.25080175203979699</v>
      </c>
      <c r="G3543">
        <v>-643.06988703281695</v>
      </c>
      <c r="H3543">
        <v>0.999999999999999</v>
      </c>
      <c r="I3543">
        <v>99.299115916225404</v>
      </c>
      <c r="J3543" t="s">
        <v>2486</v>
      </c>
      <c r="K3543" t="s">
        <v>25</v>
      </c>
      <c r="L3543" t="s">
        <v>2487</v>
      </c>
      <c r="M3543" t="s">
        <v>2488</v>
      </c>
      <c r="N3543" t="s">
        <v>28</v>
      </c>
      <c r="O3543" t="s">
        <v>2489</v>
      </c>
      <c r="P3543">
        <v>0</v>
      </c>
      <c r="R3543" t="s">
        <v>2490</v>
      </c>
      <c r="S3543">
        <v>2097152</v>
      </c>
      <c r="T3543">
        <v>623.45174540000005</v>
      </c>
      <c r="U3543" t="s">
        <v>31</v>
      </c>
      <c r="V3543" t="s">
        <v>14994</v>
      </c>
      <c r="W3543" t="s">
        <v>23</v>
      </c>
    </row>
    <row r="3544" spans="1:23" x14ac:dyDescent="0.4">
      <c r="A3544">
        <v>3543</v>
      </c>
      <c r="B3544">
        <v>1</v>
      </c>
      <c r="C3544">
        <v>1</v>
      </c>
      <c r="D3544">
        <v>1</v>
      </c>
      <c r="E3544">
        <v>1</v>
      </c>
      <c r="F3544">
        <v>0.25080175203979699</v>
      </c>
      <c r="G3544">
        <v>-643.06988703281695</v>
      </c>
      <c r="H3544" t="s">
        <v>23</v>
      </c>
      <c r="I3544">
        <v>99.299115916225404</v>
      </c>
      <c r="J3544" t="s">
        <v>2486</v>
      </c>
      <c r="K3544" t="s">
        <v>25</v>
      </c>
      <c r="L3544" t="s">
        <v>2487</v>
      </c>
      <c r="M3544" t="s">
        <v>2488</v>
      </c>
      <c r="N3544" t="s">
        <v>28</v>
      </c>
      <c r="O3544" t="s">
        <v>2489</v>
      </c>
      <c r="P3544">
        <v>0</v>
      </c>
      <c r="R3544" t="s">
        <v>2490</v>
      </c>
      <c r="S3544">
        <v>2097152</v>
      </c>
      <c r="T3544">
        <v>623.45174540000005</v>
      </c>
      <c r="U3544" t="s">
        <v>31</v>
      </c>
      <c r="V3544" t="s">
        <v>2492</v>
      </c>
      <c r="W3544" t="s">
        <v>23</v>
      </c>
    </row>
    <row r="3545" spans="1:23" x14ac:dyDescent="0.4">
      <c r="A3545">
        <v>3544</v>
      </c>
      <c r="B3545">
        <v>1</v>
      </c>
      <c r="C3545">
        <v>1</v>
      </c>
      <c r="D3545">
        <v>1</v>
      </c>
      <c r="E3545">
        <v>1</v>
      </c>
      <c r="F3545">
        <v>0.25006401587374799</v>
      </c>
      <c r="G3545">
        <v>-13.758070106288301</v>
      </c>
      <c r="H3545" t="s">
        <v>23</v>
      </c>
      <c r="I3545">
        <v>19.729869085151499</v>
      </c>
      <c r="J3545" t="s">
        <v>2550</v>
      </c>
      <c r="K3545" t="s">
        <v>25</v>
      </c>
      <c r="L3545" t="s">
        <v>7788</v>
      </c>
      <c r="M3545" t="s">
        <v>7789</v>
      </c>
      <c r="N3545" t="s">
        <v>7790</v>
      </c>
      <c r="O3545" t="s">
        <v>7791</v>
      </c>
      <c r="P3545">
        <v>4.3000001900000004</v>
      </c>
      <c r="Q3545" t="s">
        <v>7792</v>
      </c>
      <c r="R3545" t="s">
        <v>7793</v>
      </c>
      <c r="S3545">
        <v>8610433390</v>
      </c>
      <c r="T3545">
        <v>639.44665999999995</v>
      </c>
      <c r="U3545" t="s">
        <v>31</v>
      </c>
      <c r="V3545" t="s">
        <v>5070</v>
      </c>
      <c r="W3545" t="s">
        <v>23</v>
      </c>
    </row>
    <row r="3546" spans="1:23" x14ac:dyDescent="0.4">
      <c r="A3546">
        <v>3545</v>
      </c>
      <c r="B3546">
        <v>1</v>
      </c>
      <c r="C3546">
        <v>1</v>
      </c>
      <c r="D3546">
        <v>1</v>
      </c>
      <c r="E3546">
        <v>1</v>
      </c>
      <c r="F3546">
        <v>0.25006401587374799</v>
      </c>
      <c r="G3546">
        <v>-13.758070106288301</v>
      </c>
      <c r="H3546">
        <v>0.999999999999999</v>
      </c>
      <c r="I3546">
        <v>19.729869085151499</v>
      </c>
      <c r="J3546" t="s">
        <v>2550</v>
      </c>
      <c r="K3546" t="s">
        <v>25</v>
      </c>
      <c r="L3546" t="s">
        <v>7788</v>
      </c>
      <c r="M3546" t="s">
        <v>7789</v>
      </c>
      <c r="N3546" t="s">
        <v>7790</v>
      </c>
      <c r="O3546" t="s">
        <v>7791</v>
      </c>
      <c r="P3546">
        <v>4.3000001900000004</v>
      </c>
      <c r="Q3546" t="s">
        <v>7792</v>
      </c>
      <c r="R3546" t="s">
        <v>7793</v>
      </c>
      <c r="S3546">
        <v>8610433390</v>
      </c>
      <c r="T3546">
        <v>639.44665999999995</v>
      </c>
      <c r="U3546" t="s">
        <v>31</v>
      </c>
      <c r="V3546" t="s">
        <v>14995</v>
      </c>
      <c r="W3546" t="s">
        <v>23</v>
      </c>
    </row>
    <row r="3547" spans="1:23" x14ac:dyDescent="0.4">
      <c r="A3547">
        <v>3546</v>
      </c>
      <c r="B3547">
        <v>1</v>
      </c>
      <c r="C3547">
        <v>1</v>
      </c>
      <c r="D3547">
        <v>1</v>
      </c>
      <c r="E3547">
        <v>1</v>
      </c>
      <c r="F3547">
        <v>0.249981296728012</v>
      </c>
      <c r="G3547">
        <v>-660.85853522004197</v>
      </c>
      <c r="H3547">
        <v>0.999999999999999</v>
      </c>
      <c r="I3547">
        <v>79.663433248681699</v>
      </c>
      <c r="J3547" t="s">
        <v>7425</v>
      </c>
      <c r="K3547" t="s">
        <v>25</v>
      </c>
      <c r="L3547" t="s">
        <v>7426</v>
      </c>
      <c r="M3547" t="s">
        <v>7427</v>
      </c>
      <c r="N3547" t="s">
        <v>28</v>
      </c>
      <c r="O3547" t="s">
        <v>7428</v>
      </c>
      <c r="P3547">
        <v>5.9000000999999997</v>
      </c>
      <c r="Q3547">
        <v>135854056</v>
      </c>
      <c r="R3547" t="s">
        <v>7429</v>
      </c>
      <c r="S3547">
        <v>262146</v>
      </c>
      <c r="T3547">
        <v>611.16066000000001</v>
      </c>
      <c r="U3547" t="s">
        <v>31</v>
      </c>
      <c r="V3547" t="s">
        <v>14996</v>
      </c>
      <c r="W3547" t="s">
        <v>23</v>
      </c>
    </row>
    <row r="3548" spans="1:23" x14ac:dyDescent="0.4">
      <c r="A3548">
        <v>3547</v>
      </c>
      <c r="B3548">
        <v>1</v>
      </c>
      <c r="C3548">
        <v>1</v>
      </c>
      <c r="D3548">
        <v>1</v>
      </c>
      <c r="E3548">
        <v>1</v>
      </c>
      <c r="F3548">
        <v>0.249981296728012</v>
      </c>
      <c r="G3548">
        <v>-660.85853522004197</v>
      </c>
      <c r="H3548" t="s">
        <v>23</v>
      </c>
      <c r="I3548">
        <v>79.663433248681699</v>
      </c>
      <c r="J3548" t="s">
        <v>7425</v>
      </c>
      <c r="K3548" t="s">
        <v>25</v>
      </c>
      <c r="L3548" t="s">
        <v>7426</v>
      </c>
      <c r="M3548" t="s">
        <v>7427</v>
      </c>
      <c r="N3548" t="s">
        <v>28</v>
      </c>
      <c r="O3548" t="s">
        <v>7428</v>
      </c>
      <c r="P3548">
        <v>5.9000000999999997</v>
      </c>
      <c r="Q3548">
        <v>135854056</v>
      </c>
      <c r="R3548" t="s">
        <v>7429</v>
      </c>
      <c r="S3548">
        <v>262146</v>
      </c>
      <c r="T3548">
        <v>611.16066000000001</v>
      </c>
      <c r="U3548" t="s">
        <v>31</v>
      </c>
      <c r="V3548" t="s">
        <v>9923</v>
      </c>
      <c r="W3548" t="s">
        <v>23</v>
      </c>
    </row>
    <row r="3549" spans="1:23" x14ac:dyDescent="0.4">
      <c r="A3549">
        <v>3548</v>
      </c>
      <c r="B3549">
        <v>1</v>
      </c>
      <c r="C3549">
        <v>1</v>
      </c>
      <c r="D3549">
        <v>1</v>
      </c>
      <c r="E3549">
        <v>1</v>
      </c>
      <c r="F3549">
        <v>0.24955914537580601</v>
      </c>
      <c r="G3549">
        <v>-344.89452466829403</v>
      </c>
      <c r="H3549" t="s">
        <v>23</v>
      </c>
      <c r="I3549">
        <v>91.141302142003198</v>
      </c>
      <c r="J3549" t="s">
        <v>3680</v>
      </c>
      <c r="K3549" t="s">
        <v>25</v>
      </c>
      <c r="L3549" t="s">
        <v>3681</v>
      </c>
      <c r="M3549" t="s">
        <v>3682</v>
      </c>
      <c r="N3549" t="s">
        <v>28</v>
      </c>
      <c r="O3549" t="s">
        <v>3683</v>
      </c>
      <c r="P3549">
        <v>0</v>
      </c>
      <c r="Q3549">
        <v>42626897</v>
      </c>
      <c r="R3549" t="s">
        <v>3684</v>
      </c>
      <c r="S3549">
        <v>16777218</v>
      </c>
      <c r="T3549">
        <v>285.07574990000001</v>
      </c>
      <c r="U3549" t="s">
        <v>31</v>
      </c>
      <c r="V3549" t="s">
        <v>3686</v>
      </c>
      <c r="W3549" t="s">
        <v>23</v>
      </c>
    </row>
    <row r="3550" spans="1:23" x14ac:dyDescent="0.4">
      <c r="A3550">
        <v>3549</v>
      </c>
      <c r="B3550">
        <v>1</v>
      </c>
      <c r="C3550">
        <v>1</v>
      </c>
      <c r="D3550">
        <v>1</v>
      </c>
      <c r="E3550">
        <v>1</v>
      </c>
      <c r="F3550">
        <v>0.24955914537580601</v>
      </c>
      <c r="G3550">
        <v>-344.89452466829403</v>
      </c>
      <c r="H3550">
        <v>0.999999999999999</v>
      </c>
      <c r="I3550">
        <v>91.141302142003198</v>
      </c>
      <c r="J3550" t="s">
        <v>3680</v>
      </c>
      <c r="K3550" t="s">
        <v>25</v>
      </c>
      <c r="L3550" t="s">
        <v>3681</v>
      </c>
      <c r="M3550" t="s">
        <v>3682</v>
      </c>
      <c r="N3550" t="s">
        <v>28</v>
      </c>
      <c r="O3550" t="s">
        <v>3683</v>
      </c>
      <c r="P3550">
        <v>0</v>
      </c>
      <c r="Q3550">
        <v>42626897</v>
      </c>
      <c r="R3550" t="s">
        <v>3684</v>
      </c>
      <c r="S3550">
        <v>16777218</v>
      </c>
      <c r="T3550">
        <v>285.07574990000001</v>
      </c>
      <c r="U3550" t="s">
        <v>31</v>
      </c>
      <c r="V3550" t="s">
        <v>14997</v>
      </c>
      <c r="W3550" t="s">
        <v>23</v>
      </c>
    </row>
    <row r="3551" spans="1:23" x14ac:dyDescent="0.4">
      <c r="A3551">
        <v>3550</v>
      </c>
      <c r="B3551">
        <v>1</v>
      </c>
      <c r="C3551">
        <v>1</v>
      </c>
      <c r="D3551">
        <v>1</v>
      </c>
      <c r="E3551">
        <v>1</v>
      </c>
      <c r="F3551">
        <v>0.24900905024375899</v>
      </c>
      <c r="G3551">
        <v>-9.4803124813537103</v>
      </c>
      <c r="H3551" t="s">
        <v>23</v>
      </c>
      <c r="I3551">
        <v>37.524485809527199</v>
      </c>
      <c r="J3551" t="s">
        <v>4591</v>
      </c>
      <c r="K3551" t="s">
        <v>25</v>
      </c>
      <c r="L3551" t="s">
        <v>6213</v>
      </c>
      <c r="M3551" t="s">
        <v>6214</v>
      </c>
      <c r="N3551" t="s">
        <v>6215</v>
      </c>
      <c r="O3551" t="s">
        <v>6216</v>
      </c>
      <c r="P3551">
        <v>3</v>
      </c>
      <c r="Q3551" t="s">
        <v>6217</v>
      </c>
      <c r="R3551" t="s">
        <v>6218</v>
      </c>
      <c r="S3551">
        <v>20900222</v>
      </c>
      <c r="T3551">
        <v>285.07574990000001</v>
      </c>
      <c r="U3551" t="s">
        <v>31</v>
      </c>
      <c r="V3551" t="s">
        <v>10091</v>
      </c>
      <c r="W3551" t="s">
        <v>23</v>
      </c>
    </row>
    <row r="3552" spans="1:23" x14ac:dyDescent="0.4">
      <c r="A3552">
        <v>3551</v>
      </c>
      <c r="B3552">
        <v>1</v>
      </c>
      <c r="C3552">
        <v>1</v>
      </c>
      <c r="D3552">
        <v>1</v>
      </c>
      <c r="E3552">
        <v>1</v>
      </c>
      <c r="F3552">
        <v>0.24900905024375899</v>
      </c>
      <c r="G3552">
        <v>-9.4803124813537103</v>
      </c>
      <c r="H3552">
        <v>0.999999999999999</v>
      </c>
      <c r="I3552">
        <v>37.524485809527199</v>
      </c>
      <c r="J3552" t="s">
        <v>4591</v>
      </c>
      <c r="K3552" t="s">
        <v>25</v>
      </c>
      <c r="L3552" t="s">
        <v>6213</v>
      </c>
      <c r="M3552" t="s">
        <v>6214</v>
      </c>
      <c r="N3552" t="s">
        <v>6215</v>
      </c>
      <c r="O3552" t="s">
        <v>6216</v>
      </c>
      <c r="P3552">
        <v>3</v>
      </c>
      <c r="Q3552" t="s">
        <v>6217</v>
      </c>
      <c r="R3552" t="s">
        <v>6218</v>
      </c>
      <c r="S3552">
        <v>20900222</v>
      </c>
      <c r="T3552">
        <v>285.07574990000001</v>
      </c>
      <c r="U3552" t="s">
        <v>31</v>
      </c>
      <c r="V3552" t="s">
        <v>14998</v>
      </c>
      <c r="W3552" t="s">
        <v>23</v>
      </c>
    </row>
    <row r="3553" spans="1:23" x14ac:dyDescent="0.4">
      <c r="A3553">
        <v>3552</v>
      </c>
      <c r="B3553">
        <v>1</v>
      </c>
      <c r="C3553">
        <v>1</v>
      </c>
      <c r="D3553">
        <v>1</v>
      </c>
      <c r="E3553">
        <v>1</v>
      </c>
      <c r="F3553">
        <v>0.24764410030090001</v>
      </c>
      <c r="G3553">
        <v>-12.380732944479799</v>
      </c>
      <c r="H3553" t="s">
        <v>23</v>
      </c>
      <c r="I3553">
        <v>9.7944516123481602</v>
      </c>
      <c r="J3553" t="s">
        <v>5976</v>
      </c>
      <c r="K3553" t="s">
        <v>25</v>
      </c>
      <c r="L3553" t="s">
        <v>7111</v>
      </c>
      <c r="M3553" t="s">
        <v>7112</v>
      </c>
      <c r="N3553" t="s">
        <v>7113</v>
      </c>
      <c r="O3553" t="s">
        <v>7114</v>
      </c>
      <c r="P3553">
        <v>-2.0999998999999998</v>
      </c>
      <c r="Q3553" t="s">
        <v>7115</v>
      </c>
      <c r="R3553" t="s">
        <v>7116</v>
      </c>
      <c r="S3553">
        <v>3719250</v>
      </c>
      <c r="T3553">
        <v>771.23422019999998</v>
      </c>
      <c r="U3553" t="s">
        <v>31</v>
      </c>
      <c r="V3553" t="s">
        <v>9079</v>
      </c>
      <c r="W3553" t="s">
        <v>23</v>
      </c>
    </row>
    <row r="3554" spans="1:23" x14ac:dyDescent="0.4">
      <c r="A3554">
        <v>3553</v>
      </c>
      <c r="B3554">
        <v>1</v>
      </c>
      <c r="C3554">
        <v>1</v>
      </c>
      <c r="D3554">
        <v>1</v>
      </c>
      <c r="E3554">
        <v>1</v>
      </c>
      <c r="F3554">
        <v>0.24764410030090001</v>
      </c>
      <c r="G3554">
        <v>-12.380732944479799</v>
      </c>
      <c r="H3554">
        <v>0.999999999999999</v>
      </c>
      <c r="I3554">
        <v>9.7944516123481602</v>
      </c>
      <c r="J3554" t="s">
        <v>5976</v>
      </c>
      <c r="K3554" t="s">
        <v>25</v>
      </c>
      <c r="L3554" t="s">
        <v>7111</v>
      </c>
      <c r="M3554" t="s">
        <v>7112</v>
      </c>
      <c r="N3554" t="s">
        <v>7113</v>
      </c>
      <c r="O3554" t="s">
        <v>7114</v>
      </c>
      <c r="P3554">
        <v>-2.0999998999999998</v>
      </c>
      <c r="Q3554" t="s">
        <v>7115</v>
      </c>
      <c r="R3554" t="s">
        <v>7116</v>
      </c>
      <c r="S3554">
        <v>3719250</v>
      </c>
      <c r="T3554">
        <v>771.23422019999998</v>
      </c>
      <c r="U3554" t="s">
        <v>31</v>
      </c>
      <c r="V3554" t="s">
        <v>14999</v>
      </c>
      <c r="W3554" t="s">
        <v>23</v>
      </c>
    </row>
    <row r="3555" spans="1:23" x14ac:dyDescent="0.4">
      <c r="A3555">
        <v>3554</v>
      </c>
      <c r="B3555">
        <v>1</v>
      </c>
      <c r="C3555">
        <v>1</v>
      </c>
      <c r="D3555">
        <v>1</v>
      </c>
      <c r="E3555">
        <v>1</v>
      </c>
      <c r="F3555">
        <v>0.24749747030894301</v>
      </c>
      <c r="G3555">
        <v>-20.313433517542101</v>
      </c>
      <c r="H3555">
        <v>0.999999999999999</v>
      </c>
      <c r="I3555">
        <v>19.070078659876302</v>
      </c>
      <c r="J3555" t="s">
        <v>2364</v>
      </c>
      <c r="K3555" t="s">
        <v>25</v>
      </c>
      <c r="L3555" t="s">
        <v>8219</v>
      </c>
      <c r="M3555" t="s">
        <v>8220</v>
      </c>
      <c r="N3555" t="s">
        <v>8221</v>
      </c>
      <c r="O3555" t="s">
        <v>8222</v>
      </c>
      <c r="P3555">
        <v>2.2349462500000001</v>
      </c>
      <c r="Q3555" t="s">
        <v>8223</v>
      </c>
      <c r="R3555" t="s">
        <v>8224</v>
      </c>
      <c r="S3555">
        <v>121301374</v>
      </c>
      <c r="T3555">
        <v>271.06009990000001</v>
      </c>
      <c r="U3555" t="s">
        <v>31</v>
      </c>
      <c r="V3555" t="s">
        <v>15000</v>
      </c>
      <c r="W3555" t="s">
        <v>23</v>
      </c>
    </row>
    <row r="3556" spans="1:23" x14ac:dyDescent="0.4">
      <c r="A3556">
        <v>3555</v>
      </c>
      <c r="B3556">
        <v>1</v>
      </c>
      <c r="C3556">
        <v>1</v>
      </c>
      <c r="D3556">
        <v>1</v>
      </c>
      <c r="E3556">
        <v>1</v>
      </c>
      <c r="F3556">
        <v>0.24749747030894301</v>
      </c>
      <c r="G3556">
        <v>-20.313433517542101</v>
      </c>
      <c r="H3556" t="s">
        <v>23</v>
      </c>
      <c r="I3556">
        <v>19.070078659876302</v>
      </c>
      <c r="J3556" t="s">
        <v>2364</v>
      </c>
      <c r="K3556" t="s">
        <v>25</v>
      </c>
      <c r="L3556" t="s">
        <v>8219</v>
      </c>
      <c r="M3556" t="s">
        <v>8220</v>
      </c>
      <c r="N3556" t="s">
        <v>8221</v>
      </c>
      <c r="O3556" t="s">
        <v>8222</v>
      </c>
      <c r="P3556">
        <v>2.2349462500000001</v>
      </c>
      <c r="Q3556" t="s">
        <v>8223</v>
      </c>
      <c r="R3556" t="s">
        <v>8224</v>
      </c>
      <c r="S3556">
        <v>121301374</v>
      </c>
      <c r="T3556">
        <v>271.06009990000001</v>
      </c>
      <c r="U3556" t="s">
        <v>31</v>
      </c>
      <c r="V3556" t="s">
        <v>7233</v>
      </c>
      <c r="W3556" t="s">
        <v>23</v>
      </c>
    </row>
    <row r="3557" spans="1:23" x14ac:dyDescent="0.4">
      <c r="A3557">
        <v>3556</v>
      </c>
      <c r="B3557">
        <v>1</v>
      </c>
      <c r="C3557">
        <v>1</v>
      </c>
      <c r="D3557">
        <v>1</v>
      </c>
      <c r="E3557">
        <v>1</v>
      </c>
      <c r="F3557">
        <v>0.24737396832684899</v>
      </c>
      <c r="G3557">
        <v>-24.058169177046999</v>
      </c>
      <c r="H3557" t="s">
        <v>23</v>
      </c>
      <c r="I3557">
        <v>15.243677980494899</v>
      </c>
      <c r="J3557" t="s">
        <v>4010</v>
      </c>
      <c r="K3557" t="s">
        <v>25</v>
      </c>
      <c r="L3557" t="s">
        <v>4011</v>
      </c>
      <c r="M3557" t="s">
        <v>4012</v>
      </c>
      <c r="N3557" t="s">
        <v>4013</v>
      </c>
      <c r="O3557" t="s">
        <v>4014</v>
      </c>
      <c r="P3557">
        <v>0.20000000300000001</v>
      </c>
      <c r="Q3557" t="s">
        <v>4015</v>
      </c>
      <c r="R3557" t="s">
        <v>4016</v>
      </c>
      <c r="S3557">
        <v>8610701434</v>
      </c>
      <c r="T3557">
        <v>451.12348800000001</v>
      </c>
      <c r="U3557" t="s">
        <v>31</v>
      </c>
      <c r="V3557" t="s">
        <v>9407</v>
      </c>
      <c r="W3557" t="s">
        <v>23</v>
      </c>
    </row>
    <row r="3558" spans="1:23" x14ac:dyDescent="0.4">
      <c r="A3558">
        <v>3557</v>
      </c>
      <c r="B3558">
        <v>1</v>
      </c>
      <c r="C3558">
        <v>1</v>
      </c>
      <c r="D3558">
        <v>1</v>
      </c>
      <c r="E3558">
        <v>1</v>
      </c>
      <c r="F3558">
        <v>0.24737396832684899</v>
      </c>
      <c r="G3558">
        <v>-24.058169177046999</v>
      </c>
      <c r="H3558">
        <v>0.99447236180904497</v>
      </c>
      <c r="I3558">
        <v>15.243677980494899</v>
      </c>
      <c r="J3558" t="s">
        <v>4010</v>
      </c>
      <c r="K3558" t="s">
        <v>25</v>
      </c>
      <c r="L3558" t="s">
        <v>4011</v>
      </c>
      <c r="M3558" t="s">
        <v>4012</v>
      </c>
      <c r="N3558" t="s">
        <v>4013</v>
      </c>
      <c r="O3558" t="s">
        <v>4014</v>
      </c>
      <c r="P3558">
        <v>0.20000000300000001</v>
      </c>
      <c r="Q3558" t="s">
        <v>4015</v>
      </c>
      <c r="R3558" t="s">
        <v>4016</v>
      </c>
      <c r="S3558">
        <v>8610701434</v>
      </c>
      <c r="T3558">
        <v>451.12348800000001</v>
      </c>
      <c r="U3558" t="s">
        <v>31</v>
      </c>
      <c r="V3558" t="s">
        <v>15001</v>
      </c>
      <c r="W3558" t="s">
        <v>23</v>
      </c>
    </row>
    <row r="3559" spans="1:23" x14ac:dyDescent="0.4">
      <c r="A3559">
        <v>3558</v>
      </c>
      <c r="B3559">
        <v>1</v>
      </c>
      <c r="C3559">
        <v>1</v>
      </c>
      <c r="D3559">
        <v>1</v>
      </c>
      <c r="E3559">
        <v>1</v>
      </c>
      <c r="F3559">
        <v>0.24721331851908901</v>
      </c>
      <c r="G3559">
        <v>-12.7243010944671</v>
      </c>
      <c r="H3559">
        <v>0.999999999999999</v>
      </c>
      <c r="I3559">
        <v>49.631952473076602</v>
      </c>
      <c r="J3559" t="s">
        <v>4591</v>
      </c>
      <c r="K3559" t="s">
        <v>25</v>
      </c>
      <c r="L3559" t="s">
        <v>6213</v>
      </c>
      <c r="M3559" t="s">
        <v>6214</v>
      </c>
      <c r="N3559" t="s">
        <v>6215</v>
      </c>
      <c r="O3559" t="s">
        <v>6216</v>
      </c>
      <c r="P3559">
        <v>3</v>
      </c>
      <c r="Q3559" t="s">
        <v>6217</v>
      </c>
      <c r="R3559" t="s">
        <v>6218</v>
      </c>
      <c r="S3559">
        <v>20900222</v>
      </c>
      <c r="T3559">
        <v>285.07576</v>
      </c>
      <c r="U3559" t="s">
        <v>31</v>
      </c>
      <c r="V3559" t="s">
        <v>15002</v>
      </c>
      <c r="W3559" t="s">
        <v>23</v>
      </c>
    </row>
    <row r="3560" spans="1:23" x14ac:dyDescent="0.4">
      <c r="A3560">
        <v>3559</v>
      </c>
      <c r="B3560">
        <v>1</v>
      </c>
      <c r="C3560">
        <v>1</v>
      </c>
      <c r="D3560">
        <v>1</v>
      </c>
      <c r="E3560">
        <v>1</v>
      </c>
      <c r="F3560">
        <v>0.24721331851908901</v>
      </c>
      <c r="G3560">
        <v>-12.7243010944671</v>
      </c>
      <c r="H3560" t="s">
        <v>23</v>
      </c>
      <c r="I3560">
        <v>49.631952473076602</v>
      </c>
      <c r="J3560" t="s">
        <v>4591</v>
      </c>
      <c r="K3560" t="s">
        <v>25</v>
      </c>
      <c r="L3560" t="s">
        <v>6213</v>
      </c>
      <c r="M3560" t="s">
        <v>6214</v>
      </c>
      <c r="N3560" t="s">
        <v>6215</v>
      </c>
      <c r="O3560" t="s">
        <v>6216</v>
      </c>
      <c r="P3560">
        <v>3</v>
      </c>
      <c r="Q3560" t="s">
        <v>6217</v>
      </c>
      <c r="R3560" t="s">
        <v>6218</v>
      </c>
      <c r="S3560">
        <v>20900222</v>
      </c>
      <c r="T3560">
        <v>285.07576</v>
      </c>
      <c r="U3560" t="s">
        <v>31</v>
      </c>
      <c r="V3560" t="s">
        <v>7424</v>
      </c>
      <c r="W3560" t="s">
        <v>23</v>
      </c>
    </row>
    <row r="3561" spans="1:23" x14ac:dyDescent="0.4">
      <c r="A3561">
        <v>3560</v>
      </c>
      <c r="B3561">
        <v>1</v>
      </c>
      <c r="C3561">
        <v>2</v>
      </c>
      <c r="D3561">
        <v>1</v>
      </c>
      <c r="E3561">
        <v>1</v>
      </c>
      <c r="F3561">
        <v>0.247075148246724</v>
      </c>
      <c r="G3561">
        <v>-11.153403219413001</v>
      </c>
      <c r="H3561" t="s">
        <v>23</v>
      </c>
      <c r="I3561">
        <v>25.8156572224756</v>
      </c>
      <c r="J3561" t="s">
        <v>1690</v>
      </c>
      <c r="K3561" t="s">
        <v>25</v>
      </c>
      <c r="L3561" t="s">
        <v>1691</v>
      </c>
      <c r="M3561" t="s">
        <v>1692</v>
      </c>
      <c r="N3561" t="s">
        <v>1693</v>
      </c>
      <c r="O3561" t="s">
        <v>1694</v>
      </c>
      <c r="P3561">
        <v>-0.89999997600000003</v>
      </c>
      <c r="Q3561" t="s">
        <v>1695</v>
      </c>
      <c r="R3561" t="s">
        <v>1696</v>
      </c>
      <c r="S3561">
        <v>8677533822</v>
      </c>
      <c r="T3561">
        <v>595.1657467</v>
      </c>
      <c r="U3561" t="s">
        <v>31</v>
      </c>
      <c r="V3561" t="s">
        <v>8687</v>
      </c>
      <c r="W3561" t="s">
        <v>23</v>
      </c>
    </row>
    <row r="3562" spans="1:23" x14ac:dyDescent="0.4">
      <c r="A3562">
        <v>3561</v>
      </c>
      <c r="B3562">
        <v>1</v>
      </c>
      <c r="C3562">
        <v>2</v>
      </c>
      <c r="D3562">
        <v>1</v>
      </c>
      <c r="E3562">
        <v>1</v>
      </c>
      <c r="F3562">
        <v>0.247075148246724</v>
      </c>
      <c r="G3562">
        <v>-11.153403219413001</v>
      </c>
      <c r="H3562">
        <v>0.999999999999999</v>
      </c>
      <c r="I3562">
        <v>25.8156572224756</v>
      </c>
      <c r="J3562" t="s">
        <v>1690</v>
      </c>
      <c r="K3562" t="s">
        <v>25</v>
      </c>
      <c r="L3562" t="s">
        <v>1691</v>
      </c>
      <c r="M3562" t="s">
        <v>1692</v>
      </c>
      <c r="N3562" t="s">
        <v>1693</v>
      </c>
      <c r="O3562" t="s">
        <v>1694</v>
      </c>
      <c r="P3562">
        <v>-0.89999997600000003</v>
      </c>
      <c r="Q3562" t="s">
        <v>1695</v>
      </c>
      <c r="R3562" t="s">
        <v>1696</v>
      </c>
      <c r="S3562">
        <v>8677533822</v>
      </c>
      <c r="T3562">
        <v>595.1657467</v>
      </c>
      <c r="U3562" t="s">
        <v>31</v>
      </c>
      <c r="V3562" t="s">
        <v>15003</v>
      </c>
      <c r="W3562" t="s">
        <v>23</v>
      </c>
    </row>
    <row r="3563" spans="1:23" x14ac:dyDescent="0.4">
      <c r="A3563">
        <v>3562</v>
      </c>
      <c r="B3563">
        <v>1</v>
      </c>
      <c r="C3563">
        <v>1</v>
      </c>
      <c r="D3563">
        <v>1</v>
      </c>
      <c r="E3563">
        <v>1</v>
      </c>
      <c r="F3563">
        <v>0.24683847206721499</v>
      </c>
      <c r="G3563">
        <v>-664.87673991286795</v>
      </c>
      <c r="H3563">
        <v>0.999999999999999</v>
      </c>
      <c r="I3563">
        <v>79.663433248681699</v>
      </c>
      <c r="J3563" t="s">
        <v>7425</v>
      </c>
      <c r="K3563" t="s">
        <v>25</v>
      </c>
      <c r="L3563" t="s">
        <v>7426</v>
      </c>
      <c r="M3563" t="s">
        <v>7427</v>
      </c>
      <c r="N3563" t="s">
        <v>28</v>
      </c>
      <c r="O3563" t="s">
        <v>7428</v>
      </c>
      <c r="P3563">
        <v>5.9000000999999997</v>
      </c>
      <c r="Q3563">
        <v>135854056</v>
      </c>
      <c r="R3563" t="s">
        <v>7429</v>
      </c>
      <c r="S3563">
        <v>262146</v>
      </c>
      <c r="T3563">
        <v>611.16066130000002</v>
      </c>
      <c r="U3563" t="s">
        <v>31</v>
      </c>
      <c r="V3563" t="s">
        <v>15004</v>
      </c>
      <c r="W3563" t="s">
        <v>23</v>
      </c>
    </row>
    <row r="3564" spans="1:23" x14ac:dyDescent="0.4">
      <c r="A3564">
        <v>3563</v>
      </c>
      <c r="B3564">
        <v>1</v>
      </c>
      <c r="C3564">
        <v>1</v>
      </c>
      <c r="D3564">
        <v>1</v>
      </c>
      <c r="E3564">
        <v>1</v>
      </c>
      <c r="F3564">
        <v>0.24683847206721499</v>
      </c>
      <c r="G3564">
        <v>-664.87673991286795</v>
      </c>
      <c r="H3564" t="s">
        <v>23</v>
      </c>
      <c r="I3564">
        <v>79.663433248681699</v>
      </c>
      <c r="J3564" t="s">
        <v>7425</v>
      </c>
      <c r="K3564" t="s">
        <v>25</v>
      </c>
      <c r="L3564" t="s">
        <v>7426</v>
      </c>
      <c r="M3564" t="s">
        <v>7427</v>
      </c>
      <c r="N3564" t="s">
        <v>28</v>
      </c>
      <c r="O3564" t="s">
        <v>7428</v>
      </c>
      <c r="P3564">
        <v>5.9000000999999997</v>
      </c>
      <c r="Q3564">
        <v>135854056</v>
      </c>
      <c r="R3564" t="s">
        <v>7429</v>
      </c>
      <c r="S3564">
        <v>262146</v>
      </c>
      <c r="T3564">
        <v>611.16066130000002</v>
      </c>
      <c r="U3564" t="s">
        <v>31</v>
      </c>
      <c r="V3564" t="s">
        <v>9905</v>
      </c>
      <c r="W3564" t="s">
        <v>23</v>
      </c>
    </row>
    <row r="3565" spans="1:23" x14ac:dyDescent="0.4">
      <c r="A3565">
        <v>3564</v>
      </c>
      <c r="B3565">
        <v>1</v>
      </c>
      <c r="C3565">
        <v>3</v>
      </c>
      <c r="D3565">
        <v>1</v>
      </c>
      <c r="E3565">
        <v>3</v>
      </c>
      <c r="F3565">
        <v>0.24638605916886899</v>
      </c>
      <c r="G3565">
        <v>-20.1607351894727</v>
      </c>
      <c r="H3565">
        <v>0.173366834170854</v>
      </c>
      <c r="I3565">
        <v>9.8053081321836295</v>
      </c>
      <c r="J3565" t="s">
        <v>2580</v>
      </c>
      <c r="K3565" t="s">
        <v>25</v>
      </c>
      <c r="L3565" t="s">
        <v>14364</v>
      </c>
      <c r="M3565" t="s">
        <v>14365</v>
      </c>
      <c r="N3565" t="s">
        <v>14366</v>
      </c>
      <c r="O3565" t="s">
        <v>14367</v>
      </c>
      <c r="P3565">
        <v>2.5</v>
      </c>
      <c r="Q3565" t="s">
        <v>14368</v>
      </c>
      <c r="R3565" t="s">
        <v>14369</v>
      </c>
      <c r="S3565">
        <v>3719238</v>
      </c>
      <c r="T3565">
        <v>781.47326869999995</v>
      </c>
      <c r="U3565" t="s">
        <v>31</v>
      </c>
      <c r="V3565" t="s">
        <v>15005</v>
      </c>
      <c r="W3565" t="s">
        <v>23</v>
      </c>
    </row>
    <row r="3566" spans="1:23" x14ac:dyDescent="0.4">
      <c r="A3566">
        <v>3565</v>
      </c>
      <c r="B3566">
        <v>1</v>
      </c>
      <c r="C3566">
        <v>4</v>
      </c>
      <c r="D3566">
        <v>1</v>
      </c>
      <c r="E3566">
        <v>2</v>
      </c>
      <c r="F3566">
        <v>0.24598165778526801</v>
      </c>
      <c r="G3566">
        <v>-14.6802212556684</v>
      </c>
      <c r="H3566">
        <v>0.97989949748743699</v>
      </c>
      <c r="I3566">
        <v>46.400926378046897</v>
      </c>
      <c r="J3566" t="s">
        <v>2355</v>
      </c>
      <c r="K3566" t="s">
        <v>25</v>
      </c>
      <c r="L3566" t="s">
        <v>2356</v>
      </c>
      <c r="M3566" t="s">
        <v>2357</v>
      </c>
      <c r="N3566" t="s">
        <v>2358</v>
      </c>
      <c r="O3566" t="s">
        <v>2359</v>
      </c>
      <c r="P3566">
        <v>2.7000000499999999</v>
      </c>
      <c r="Q3566" t="s">
        <v>2360</v>
      </c>
      <c r="R3566" t="s">
        <v>2361</v>
      </c>
      <c r="S3566">
        <v>20900222</v>
      </c>
      <c r="T3566">
        <v>287.09140000000002</v>
      </c>
      <c r="U3566" t="s">
        <v>31</v>
      </c>
      <c r="V3566" t="s">
        <v>15006</v>
      </c>
      <c r="W3566" t="s">
        <v>23</v>
      </c>
    </row>
    <row r="3567" spans="1:23" x14ac:dyDescent="0.4">
      <c r="A3567">
        <v>3566</v>
      </c>
      <c r="B3567">
        <v>1</v>
      </c>
      <c r="C3567">
        <v>1</v>
      </c>
      <c r="D3567">
        <v>1</v>
      </c>
      <c r="E3567">
        <v>1</v>
      </c>
      <c r="F3567">
        <v>0.24577259067528301</v>
      </c>
      <c r="G3567">
        <v>-14.8899869780328</v>
      </c>
      <c r="H3567" t="s">
        <v>23</v>
      </c>
      <c r="I3567">
        <v>35.652126567875897</v>
      </c>
      <c r="J3567" t="s">
        <v>7373</v>
      </c>
      <c r="K3567" t="s">
        <v>25</v>
      </c>
      <c r="L3567" t="s">
        <v>14702</v>
      </c>
      <c r="M3567" t="s">
        <v>14703</v>
      </c>
      <c r="N3567" t="s">
        <v>14704</v>
      </c>
      <c r="O3567" t="s">
        <v>14705</v>
      </c>
      <c r="P3567">
        <v>2.5999998999999998</v>
      </c>
      <c r="Q3567">
        <v>5281811</v>
      </c>
      <c r="R3567" t="s">
        <v>14706</v>
      </c>
      <c r="S3567">
        <v>87597438</v>
      </c>
      <c r="T3567">
        <v>301.07066459999999</v>
      </c>
      <c r="U3567" t="s">
        <v>31</v>
      </c>
      <c r="V3567" t="s">
        <v>8899</v>
      </c>
      <c r="W3567" t="s">
        <v>23</v>
      </c>
    </row>
    <row r="3568" spans="1:23" x14ac:dyDescent="0.4">
      <c r="A3568">
        <v>3567</v>
      </c>
      <c r="B3568">
        <v>1</v>
      </c>
      <c r="C3568">
        <v>1</v>
      </c>
      <c r="D3568">
        <v>1</v>
      </c>
      <c r="E3568">
        <v>1</v>
      </c>
      <c r="F3568">
        <v>0.24577259067528301</v>
      </c>
      <c r="G3568">
        <v>-14.8899869780328</v>
      </c>
      <c r="H3568">
        <v>0.999999999999999</v>
      </c>
      <c r="I3568">
        <v>35.652126567875897</v>
      </c>
      <c r="J3568" t="s">
        <v>7373</v>
      </c>
      <c r="K3568" t="s">
        <v>25</v>
      </c>
      <c r="L3568" t="s">
        <v>14702</v>
      </c>
      <c r="M3568" t="s">
        <v>14703</v>
      </c>
      <c r="N3568" t="s">
        <v>14704</v>
      </c>
      <c r="O3568" t="s">
        <v>14705</v>
      </c>
      <c r="P3568">
        <v>2.5999998999999998</v>
      </c>
      <c r="Q3568">
        <v>5281811</v>
      </c>
      <c r="R3568" t="s">
        <v>14706</v>
      </c>
      <c r="S3568">
        <v>87597438</v>
      </c>
      <c r="T3568">
        <v>301.07066459999999</v>
      </c>
      <c r="U3568" t="s">
        <v>31</v>
      </c>
      <c r="V3568" t="s">
        <v>15007</v>
      </c>
      <c r="W3568" t="s">
        <v>23</v>
      </c>
    </row>
    <row r="3569" spans="1:23" x14ac:dyDescent="0.4">
      <c r="A3569">
        <v>3568</v>
      </c>
      <c r="B3569">
        <v>1</v>
      </c>
      <c r="C3569">
        <v>2</v>
      </c>
      <c r="D3569">
        <v>1</v>
      </c>
      <c r="E3569">
        <v>1</v>
      </c>
      <c r="F3569">
        <v>0.245729940674215</v>
      </c>
      <c r="G3569">
        <v>-12.577449354536901</v>
      </c>
      <c r="H3569" t="s">
        <v>23</v>
      </c>
      <c r="I3569">
        <v>70.776012243421206</v>
      </c>
      <c r="J3569" t="s">
        <v>1690</v>
      </c>
      <c r="K3569" t="s">
        <v>25</v>
      </c>
      <c r="L3569" t="s">
        <v>14891</v>
      </c>
      <c r="M3569" t="s">
        <v>14892</v>
      </c>
      <c r="N3569" t="s">
        <v>14893</v>
      </c>
      <c r="O3569" t="s">
        <v>14894</v>
      </c>
      <c r="P3569">
        <v>-1.60000002</v>
      </c>
      <c r="Q3569" t="s">
        <v>14895</v>
      </c>
      <c r="R3569" t="s">
        <v>14896</v>
      </c>
      <c r="S3569">
        <v>20629878</v>
      </c>
      <c r="T3569">
        <v>595.1657467</v>
      </c>
      <c r="U3569" t="s">
        <v>31</v>
      </c>
      <c r="V3569" t="s">
        <v>8545</v>
      </c>
      <c r="W3569" t="s">
        <v>23</v>
      </c>
    </row>
    <row r="3570" spans="1:23" x14ac:dyDescent="0.4">
      <c r="A3570">
        <v>3569</v>
      </c>
      <c r="B3570">
        <v>1</v>
      </c>
      <c r="C3570">
        <v>2</v>
      </c>
      <c r="D3570">
        <v>1</v>
      </c>
      <c r="E3570">
        <v>1</v>
      </c>
      <c r="F3570">
        <v>0.245729940674215</v>
      </c>
      <c r="G3570">
        <v>-12.577449354536901</v>
      </c>
      <c r="H3570">
        <v>0.999999999999999</v>
      </c>
      <c r="I3570">
        <v>70.776012243421206</v>
      </c>
      <c r="J3570" t="s">
        <v>1690</v>
      </c>
      <c r="K3570" t="s">
        <v>25</v>
      </c>
      <c r="L3570" t="s">
        <v>14891</v>
      </c>
      <c r="M3570" t="s">
        <v>14892</v>
      </c>
      <c r="N3570" t="s">
        <v>14893</v>
      </c>
      <c r="O3570" t="s">
        <v>14894</v>
      </c>
      <c r="P3570">
        <v>-1.60000002</v>
      </c>
      <c r="Q3570" t="s">
        <v>14895</v>
      </c>
      <c r="R3570" t="s">
        <v>14896</v>
      </c>
      <c r="S3570">
        <v>20629878</v>
      </c>
      <c r="T3570">
        <v>595.1657467</v>
      </c>
      <c r="U3570" t="s">
        <v>31</v>
      </c>
      <c r="V3570" t="s">
        <v>15008</v>
      </c>
      <c r="W3570" t="s">
        <v>23</v>
      </c>
    </row>
    <row r="3571" spans="1:23" x14ac:dyDescent="0.4">
      <c r="A3571">
        <v>3570</v>
      </c>
      <c r="B3571">
        <v>1</v>
      </c>
      <c r="C3571">
        <v>1</v>
      </c>
      <c r="D3571">
        <v>1</v>
      </c>
      <c r="E3571">
        <v>1</v>
      </c>
      <c r="F3571">
        <v>0.245613546441248</v>
      </c>
      <c r="G3571">
        <v>-4.7131610031550801</v>
      </c>
      <c r="H3571" t="s">
        <v>23</v>
      </c>
      <c r="I3571">
        <v>42.647249254061897</v>
      </c>
      <c r="J3571" t="s">
        <v>3265</v>
      </c>
      <c r="K3571" t="s">
        <v>25</v>
      </c>
      <c r="L3571" t="s">
        <v>5993</v>
      </c>
      <c r="M3571" t="s">
        <v>5994</v>
      </c>
      <c r="N3571" t="s">
        <v>5995</v>
      </c>
      <c r="O3571" t="s">
        <v>5996</v>
      </c>
      <c r="P3571">
        <v>1.5</v>
      </c>
      <c r="Q3571" t="s">
        <v>5997</v>
      </c>
      <c r="R3571" t="s">
        <v>5998</v>
      </c>
      <c r="S3571">
        <v>88009086</v>
      </c>
      <c r="T3571">
        <v>193.04953520000001</v>
      </c>
      <c r="U3571" t="s">
        <v>31</v>
      </c>
      <c r="V3571" t="s">
        <v>5403</v>
      </c>
      <c r="W3571" t="s">
        <v>23</v>
      </c>
    </row>
    <row r="3572" spans="1:23" x14ac:dyDescent="0.4">
      <c r="A3572">
        <v>3571</v>
      </c>
      <c r="B3572">
        <v>1</v>
      </c>
      <c r="C3572">
        <v>1</v>
      </c>
      <c r="D3572">
        <v>1</v>
      </c>
      <c r="E3572">
        <v>1</v>
      </c>
      <c r="F3572">
        <v>0.245613546441248</v>
      </c>
      <c r="G3572">
        <v>-4.7131610031550801</v>
      </c>
      <c r="H3572">
        <v>0.99849246231155697</v>
      </c>
      <c r="I3572">
        <v>42.647249254061897</v>
      </c>
      <c r="J3572" t="s">
        <v>3265</v>
      </c>
      <c r="K3572" t="s">
        <v>25</v>
      </c>
      <c r="L3572" t="s">
        <v>5993</v>
      </c>
      <c r="M3572" t="s">
        <v>5994</v>
      </c>
      <c r="N3572" t="s">
        <v>5995</v>
      </c>
      <c r="O3572" t="s">
        <v>5996</v>
      </c>
      <c r="P3572">
        <v>1.5</v>
      </c>
      <c r="Q3572" t="s">
        <v>5997</v>
      </c>
      <c r="R3572" t="s">
        <v>5998</v>
      </c>
      <c r="S3572">
        <v>88009086</v>
      </c>
      <c r="T3572">
        <v>193.04953520000001</v>
      </c>
      <c r="U3572" t="s">
        <v>31</v>
      </c>
      <c r="V3572" t="s">
        <v>15009</v>
      </c>
      <c r="W3572" t="s">
        <v>23</v>
      </c>
    </row>
    <row r="3573" spans="1:23" x14ac:dyDescent="0.4">
      <c r="A3573">
        <v>3572</v>
      </c>
      <c r="B3573">
        <v>1</v>
      </c>
      <c r="C3573">
        <v>1</v>
      </c>
      <c r="D3573">
        <v>1</v>
      </c>
      <c r="E3573">
        <v>1</v>
      </c>
      <c r="F3573">
        <v>0.24524002524539301</v>
      </c>
      <c r="G3573">
        <v>-7.4890598419902403</v>
      </c>
      <c r="H3573" t="s">
        <v>23</v>
      </c>
      <c r="I3573">
        <v>100.412599027101</v>
      </c>
      <c r="J3573" t="s">
        <v>4962</v>
      </c>
      <c r="K3573" t="s">
        <v>25</v>
      </c>
      <c r="L3573" t="s">
        <v>6357</v>
      </c>
      <c r="M3573" t="s">
        <v>6358</v>
      </c>
      <c r="N3573" t="s">
        <v>6359</v>
      </c>
      <c r="O3573" t="s">
        <v>6360</v>
      </c>
      <c r="P3573">
        <v>1.5</v>
      </c>
      <c r="Q3573">
        <v>5318565</v>
      </c>
      <c r="R3573" t="s">
        <v>6361</v>
      </c>
      <c r="S3573">
        <v>70836598</v>
      </c>
      <c r="T3573">
        <v>223.06009990000001</v>
      </c>
      <c r="U3573" t="s">
        <v>31</v>
      </c>
      <c r="V3573" t="s">
        <v>7097</v>
      </c>
      <c r="W3573" t="s">
        <v>23</v>
      </c>
    </row>
    <row r="3574" spans="1:23" x14ac:dyDescent="0.4">
      <c r="A3574">
        <v>3573</v>
      </c>
      <c r="B3574">
        <v>1</v>
      </c>
      <c r="C3574">
        <v>1</v>
      </c>
      <c r="D3574">
        <v>1</v>
      </c>
      <c r="E3574">
        <v>1</v>
      </c>
      <c r="F3574">
        <v>0.24524002524539301</v>
      </c>
      <c r="G3574">
        <v>-7.4890598419902403</v>
      </c>
      <c r="H3574">
        <v>0.999999999999999</v>
      </c>
      <c r="I3574">
        <v>100.412599027101</v>
      </c>
      <c r="J3574" t="s">
        <v>4962</v>
      </c>
      <c r="K3574" t="s">
        <v>25</v>
      </c>
      <c r="L3574" t="s">
        <v>6357</v>
      </c>
      <c r="M3574" t="s">
        <v>6358</v>
      </c>
      <c r="N3574" t="s">
        <v>6359</v>
      </c>
      <c r="O3574" t="s">
        <v>6360</v>
      </c>
      <c r="P3574">
        <v>1.5</v>
      </c>
      <c r="Q3574">
        <v>5318565</v>
      </c>
      <c r="R3574" t="s">
        <v>6361</v>
      </c>
      <c r="S3574">
        <v>70836598</v>
      </c>
      <c r="T3574">
        <v>223.06009990000001</v>
      </c>
      <c r="U3574" t="s">
        <v>31</v>
      </c>
      <c r="V3574" t="s">
        <v>15010</v>
      </c>
      <c r="W3574" t="s">
        <v>23</v>
      </c>
    </row>
    <row r="3575" spans="1:23" x14ac:dyDescent="0.4">
      <c r="A3575">
        <v>3574</v>
      </c>
      <c r="B3575">
        <v>1</v>
      </c>
      <c r="C3575">
        <v>1</v>
      </c>
      <c r="D3575">
        <v>1</v>
      </c>
      <c r="E3575">
        <v>1</v>
      </c>
      <c r="F3575">
        <v>0.245084661995079</v>
      </c>
      <c r="G3575">
        <v>-43.212766365615501</v>
      </c>
      <c r="H3575">
        <v>0.999999999999999</v>
      </c>
      <c r="I3575">
        <v>11.003554420111501</v>
      </c>
      <c r="J3575" t="s">
        <v>5754</v>
      </c>
      <c r="K3575" t="s">
        <v>25</v>
      </c>
      <c r="L3575" t="s">
        <v>13560</v>
      </c>
      <c r="M3575" t="s">
        <v>13561</v>
      </c>
      <c r="N3575" t="s">
        <v>13562</v>
      </c>
      <c r="O3575" t="s">
        <v>13563</v>
      </c>
      <c r="P3575">
        <v>1.21669245</v>
      </c>
      <c r="Q3575" t="s">
        <v>13564</v>
      </c>
      <c r="R3575" t="s">
        <v>13565</v>
      </c>
      <c r="S3575">
        <v>205382006</v>
      </c>
      <c r="T3575">
        <v>197.08083529999999</v>
      </c>
      <c r="U3575" t="s">
        <v>31</v>
      </c>
      <c r="V3575" t="s">
        <v>15011</v>
      </c>
      <c r="W3575" t="s">
        <v>23</v>
      </c>
    </row>
    <row r="3576" spans="1:23" x14ac:dyDescent="0.4">
      <c r="A3576">
        <v>3575</v>
      </c>
      <c r="B3576">
        <v>1</v>
      </c>
      <c r="C3576">
        <v>1</v>
      </c>
      <c r="D3576">
        <v>1</v>
      </c>
      <c r="E3576">
        <v>1</v>
      </c>
      <c r="F3576">
        <v>0.245084661995079</v>
      </c>
      <c r="G3576">
        <v>-43.212766365615501</v>
      </c>
      <c r="H3576" t="s">
        <v>23</v>
      </c>
      <c r="I3576">
        <v>11.003554420111501</v>
      </c>
      <c r="J3576" t="s">
        <v>5754</v>
      </c>
      <c r="K3576" t="s">
        <v>25</v>
      </c>
      <c r="L3576" t="s">
        <v>13560</v>
      </c>
      <c r="M3576" t="s">
        <v>13561</v>
      </c>
      <c r="N3576" t="s">
        <v>13562</v>
      </c>
      <c r="O3576" t="s">
        <v>13563</v>
      </c>
      <c r="P3576">
        <v>1.21669245</v>
      </c>
      <c r="Q3576" t="s">
        <v>13564</v>
      </c>
      <c r="R3576" t="s">
        <v>13565</v>
      </c>
      <c r="S3576">
        <v>205382006</v>
      </c>
      <c r="T3576">
        <v>197.08083529999999</v>
      </c>
      <c r="U3576" t="s">
        <v>31</v>
      </c>
      <c r="V3576" t="s">
        <v>6084</v>
      </c>
      <c r="W3576" t="s">
        <v>23</v>
      </c>
    </row>
    <row r="3577" spans="1:23" x14ac:dyDescent="0.4">
      <c r="A3577">
        <v>3576</v>
      </c>
      <c r="B3577">
        <v>1</v>
      </c>
      <c r="C3577">
        <v>1</v>
      </c>
      <c r="D3577">
        <v>1</v>
      </c>
      <c r="E3577">
        <v>2</v>
      </c>
      <c r="F3577">
        <v>0.24486213238103</v>
      </c>
      <c r="G3577">
        <v>-24.957511701825901</v>
      </c>
      <c r="H3577">
        <v>0.47889447236180899</v>
      </c>
      <c r="I3577">
        <v>43.518717859414501</v>
      </c>
      <c r="J3577" t="s">
        <v>6029</v>
      </c>
      <c r="K3577" t="s">
        <v>25</v>
      </c>
      <c r="L3577" t="s">
        <v>6030</v>
      </c>
      <c r="M3577" t="s">
        <v>6031</v>
      </c>
      <c r="N3577" t="s">
        <v>6032</v>
      </c>
      <c r="O3577" t="s">
        <v>6033</v>
      </c>
      <c r="P3577">
        <v>3.2000000499999999</v>
      </c>
      <c r="Q3577">
        <v>148297</v>
      </c>
      <c r="R3577" t="s">
        <v>6034</v>
      </c>
      <c r="S3577">
        <v>3186754</v>
      </c>
      <c r="T3577">
        <v>328.04517809999999</v>
      </c>
      <c r="U3577" t="s">
        <v>31</v>
      </c>
      <c r="V3577" t="s">
        <v>15012</v>
      </c>
      <c r="W3577" t="s">
        <v>23</v>
      </c>
    </row>
    <row r="3578" spans="1:23" x14ac:dyDescent="0.4">
      <c r="A3578">
        <v>3577</v>
      </c>
      <c r="B3578">
        <v>1</v>
      </c>
      <c r="C3578">
        <v>1</v>
      </c>
      <c r="D3578">
        <v>1</v>
      </c>
      <c r="E3578">
        <v>2</v>
      </c>
      <c r="F3578">
        <v>0.24486213238103</v>
      </c>
      <c r="G3578">
        <v>-24.957511701825901</v>
      </c>
      <c r="H3578" t="s">
        <v>23</v>
      </c>
      <c r="I3578">
        <v>43.518717859414501</v>
      </c>
      <c r="J3578" t="s">
        <v>6029</v>
      </c>
      <c r="K3578" t="s">
        <v>25</v>
      </c>
      <c r="L3578" t="s">
        <v>6030</v>
      </c>
      <c r="M3578" t="s">
        <v>6031</v>
      </c>
      <c r="N3578" t="s">
        <v>6032</v>
      </c>
      <c r="O3578" t="s">
        <v>6033</v>
      </c>
      <c r="P3578">
        <v>3.2000000499999999</v>
      </c>
      <c r="Q3578">
        <v>148297</v>
      </c>
      <c r="R3578" t="s">
        <v>6034</v>
      </c>
      <c r="S3578">
        <v>3186754</v>
      </c>
      <c r="T3578">
        <v>328.04517809999999</v>
      </c>
      <c r="U3578" t="s">
        <v>31</v>
      </c>
      <c r="V3578" t="s">
        <v>10702</v>
      </c>
      <c r="W3578" t="s">
        <v>23</v>
      </c>
    </row>
    <row r="3579" spans="1:23" x14ac:dyDescent="0.4">
      <c r="A3579">
        <v>3578</v>
      </c>
      <c r="B3579">
        <v>1</v>
      </c>
      <c r="C3579">
        <v>1</v>
      </c>
      <c r="D3579">
        <v>1</v>
      </c>
      <c r="E3579">
        <v>1</v>
      </c>
      <c r="F3579">
        <v>0.24439465476595501</v>
      </c>
      <c r="G3579">
        <v>-8.3831361243668905</v>
      </c>
      <c r="H3579">
        <v>0.999999999999999</v>
      </c>
      <c r="I3579">
        <v>19.557924366828399</v>
      </c>
      <c r="J3579" t="s">
        <v>1074</v>
      </c>
      <c r="K3579" t="s">
        <v>25</v>
      </c>
      <c r="L3579" t="s">
        <v>9620</v>
      </c>
      <c r="M3579" t="s">
        <v>9621</v>
      </c>
      <c r="N3579" t="s">
        <v>9622</v>
      </c>
      <c r="O3579" t="s">
        <v>9623</v>
      </c>
      <c r="P3579">
        <v>-0.89999997600000003</v>
      </c>
      <c r="Q3579" t="s">
        <v>9624</v>
      </c>
      <c r="R3579" t="s">
        <v>9625</v>
      </c>
      <c r="S3579">
        <v>87738750</v>
      </c>
      <c r="T3579">
        <v>611.16066130000002</v>
      </c>
      <c r="U3579" t="s">
        <v>31</v>
      </c>
      <c r="V3579" t="s">
        <v>15013</v>
      </c>
      <c r="W3579" t="s">
        <v>23</v>
      </c>
    </row>
    <row r="3580" spans="1:23" x14ac:dyDescent="0.4">
      <c r="A3580">
        <v>3579</v>
      </c>
      <c r="B3580">
        <v>1</v>
      </c>
      <c r="C3580">
        <v>1</v>
      </c>
      <c r="D3580">
        <v>1</v>
      </c>
      <c r="E3580">
        <v>1</v>
      </c>
      <c r="F3580">
        <v>0.24439465476595501</v>
      </c>
      <c r="G3580">
        <v>-8.3831361243668905</v>
      </c>
      <c r="H3580" t="s">
        <v>23</v>
      </c>
      <c r="I3580">
        <v>19.557924366828399</v>
      </c>
      <c r="J3580" t="s">
        <v>1074</v>
      </c>
      <c r="K3580" t="s">
        <v>25</v>
      </c>
      <c r="L3580" t="s">
        <v>9620</v>
      </c>
      <c r="M3580" t="s">
        <v>9621</v>
      </c>
      <c r="N3580" t="s">
        <v>9622</v>
      </c>
      <c r="O3580" t="s">
        <v>9623</v>
      </c>
      <c r="P3580">
        <v>-0.89999997600000003</v>
      </c>
      <c r="Q3580" t="s">
        <v>9624</v>
      </c>
      <c r="R3580" t="s">
        <v>9625</v>
      </c>
      <c r="S3580">
        <v>87738750</v>
      </c>
      <c r="T3580">
        <v>611.16066130000002</v>
      </c>
      <c r="U3580" t="s">
        <v>31</v>
      </c>
      <c r="V3580" t="s">
        <v>5896</v>
      </c>
      <c r="W3580" t="s">
        <v>23</v>
      </c>
    </row>
    <row r="3581" spans="1:23" x14ac:dyDescent="0.4">
      <c r="A3581">
        <v>3580</v>
      </c>
      <c r="B3581">
        <v>1</v>
      </c>
      <c r="C3581">
        <v>1</v>
      </c>
      <c r="D3581">
        <v>1</v>
      </c>
      <c r="E3581">
        <v>3</v>
      </c>
      <c r="F3581">
        <v>0.244308860746413</v>
      </c>
      <c r="G3581">
        <v>-969.84298988585999</v>
      </c>
      <c r="H3581">
        <v>0.29849246231155702</v>
      </c>
      <c r="I3581">
        <v>18.0373251063541</v>
      </c>
      <c r="J3581" t="s">
        <v>15014</v>
      </c>
      <c r="K3581" t="s">
        <v>25</v>
      </c>
      <c r="L3581" t="s">
        <v>15015</v>
      </c>
      <c r="M3581" t="s">
        <v>15016</v>
      </c>
      <c r="N3581" t="s">
        <v>28</v>
      </c>
      <c r="O3581" t="s">
        <v>15017</v>
      </c>
      <c r="P3581">
        <v>12.629791300000001</v>
      </c>
      <c r="R3581" t="s">
        <v>15018</v>
      </c>
      <c r="S3581">
        <v>3145728</v>
      </c>
      <c r="T3581">
        <v>823.41340000000002</v>
      </c>
      <c r="U3581" t="s">
        <v>31</v>
      </c>
      <c r="V3581" t="s">
        <v>15019</v>
      </c>
      <c r="W3581" t="s">
        <v>23</v>
      </c>
    </row>
    <row r="3582" spans="1:23" x14ac:dyDescent="0.4">
      <c r="A3582">
        <v>3581</v>
      </c>
      <c r="B3582">
        <v>1</v>
      </c>
      <c r="C3582">
        <v>1</v>
      </c>
      <c r="D3582">
        <v>1</v>
      </c>
      <c r="E3582">
        <v>1</v>
      </c>
      <c r="F3582">
        <v>0.244179567474722</v>
      </c>
      <c r="G3582">
        <v>-11.8314991026367</v>
      </c>
      <c r="H3582" t="s">
        <v>23</v>
      </c>
      <c r="I3582">
        <v>112.433915703737</v>
      </c>
      <c r="J3582" t="s">
        <v>4962</v>
      </c>
      <c r="K3582" t="s">
        <v>25</v>
      </c>
      <c r="L3582" t="s">
        <v>6357</v>
      </c>
      <c r="M3582" t="s">
        <v>6358</v>
      </c>
      <c r="N3582" t="s">
        <v>6359</v>
      </c>
      <c r="O3582" t="s">
        <v>6360</v>
      </c>
      <c r="P3582">
        <v>1.5</v>
      </c>
      <c r="Q3582">
        <v>5318565</v>
      </c>
      <c r="R3582" t="s">
        <v>6361</v>
      </c>
      <c r="S3582">
        <v>70836598</v>
      </c>
      <c r="T3582">
        <v>223.06009990000001</v>
      </c>
      <c r="U3582" t="s">
        <v>31</v>
      </c>
      <c r="V3582" t="s">
        <v>6707</v>
      </c>
      <c r="W3582" t="s">
        <v>23</v>
      </c>
    </row>
    <row r="3583" spans="1:23" x14ac:dyDescent="0.4">
      <c r="A3583">
        <v>3582</v>
      </c>
      <c r="B3583">
        <v>1</v>
      </c>
      <c r="C3583">
        <v>1</v>
      </c>
      <c r="D3583">
        <v>1</v>
      </c>
      <c r="E3583">
        <v>1</v>
      </c>
      <c r="F3583">
        <v>0.244179567474722</v>
      </c>
      <c r="G3583">
        <v>-11.8314991026367</v>
      </c>
      <c r="H3583">
        <v>0.999999999999999</v>
      </c>
      <c r="I3583">
        <v>112.433915703737</v>
      </c>
      <c r="J3583" t="s">
        <v>4962</v>
      </c>
      <c r="K3583" t="s">
        <v>25</v>
      </c>
      <c r="L3583" t="s">
        <v>6357</v>
      </c>
      <c r="M3583" t="s">
        <v>6358</v>
      </c>
      <c r="N3583" t="s">
        <v>6359</v>
      </c>
      <c r="O3583" t="s">
        <v>6360</v>
      </c>
      <c r="P3583">
        <v>1.5</v>
      </c>
      <c r="Q3583">
        <v>5318565</v>
      </c>
      <c r="R3583" t="s">
        <v>6361</v>
      </c>
      <c r="S3583">
        <v>70836598</v>
      </c>
      <c r="T3583">
        <v>223.06009990000001</v>
      </c>
      <c r="U3583" t="s">
        <v>31</v>
      </c>
      <c r="V3583" t="s">
        <v>15020</v>
      </c>
      <c r="W3583" t="s">
        <v>23</v>
      </c>
    </row>
    <row r="3584" spans="1:23" x14ac:dyDescent="0.4">
      <c r="A3584">
        <v>3583</v>
      </c>
      <c r="B3584">
        <v>1</v>
      </c>
      <c r="C3584">
        <v>1</v>
      </c>
      <c r="D3584">
        <v>1</v>
      </c>
      <c r="E3584">
        <v>1</v>
      </c>
      <c r="F3584">
        <v>0.24395991392129801</v>
      </c>
      <c r="G3584">
        <v>-13.1868601376021</v>
      </c>
      <c r="H3584">
        <v>0.999999999999999</v>
      </c>
      <c r="I3584">
        <v>23.621943059715498</v>
      </c>
      <c r="J3584" t="s">
        <v>2364</v>
      </c>
      <c r="K3584" t="s">
        <v>25</v>
      </c>
      <c r="L3584" t="s">
        <v>2365</v>
      </c>
      <c r="M3584" t="s">
        <v>2366</v>
      </c>
      <c r="N3584" t="s">
        <v>2367</v>
      </c>
      <c r="O3584" t="s">
        <v>2368</v>
      </c>
      <c r="P3584">
        <v>2.2349462500000001</v>
      </c>
      <c r="Q3584" t="s">
        <v>2369</v>
      </c>
      <c r="R3584" t="s">
        <v>2370</v>
      </c>
      <c r="S3584">
        <v>255781758</v>
      </c>
      <c r="T3584">
        <v>271.06009990000001</v>
      </c>
      <c r="U3584" t="s">
        <v>31</v>
      </c>
      <c r="V3584" t="s">
        <v>15021</v>
      </c>
      <c r="W3584" t="s">
        <v>23</v>
      </c>
    </row>
    <row r="3585" spans="1:23" x14ac:dyDescent="0.4">
      <c r="A3585">
        <v>3584</v>
      </c>
      <c r="B3585">
        <v>1</v>
      </c>
      <c r="C3585">
        <v>1</v>
      </c>
      <c r="D3585">
        <v>1</v>
      </c>
      <c r="E3585">
        <v>1</v>
      </c>
      <c r="F3585">
        <v>0.24395991392129801</v>
      </c>
      <c r="G3585">
        <v>-13.1868601376021</v>
      </c>
      <c r="H3585" t="s">
        <v>23</v>
      </c>
      <c r="I3585">
        <v>23.621943059715498</v>
      </c>
      <c r="J3585" t="s">
        <v>2364</v>
      </c>
      <c r="K3585" t="s">
        <v>25</v>
      </c>
      <c r="L3585" t="s">
        <v>2365</v>
      </c>
      <c r="M3585" t="s">
        <v>2366</v>
      </c>
      <c r="N3585" t="s">
        <v>2367</v>
      </c>
      <c r="O3585" t="s">
        <v>2368</v>
      </c>
      <c r="P3585">
        <v>2.2349462500000001</v>
      </c>
      <c r="Q3585" t="s">
        <v>2369</v>
      </c>
      <c r="R3585" t="s">
        <v>2370</v>
      </c>
      <c r="S3585">
        <v>255781758</v>
      </c>
      <c r="T3585">
        <v>271.06009990000001</v>
      </c>
      <c r="U3585" t="s">
        <v>31</v>
      </c>
      <c r="V3585" t="s">
        <v>5667</v>
      </c>
      <c r="W3585" t="s">
        <v>23</v>
      </c>
    </row>
    <row r="3586" spans="1:23" x14ac:dyDescent="0.4">
      <c r="A3586">
        <v>3585</v>
      </c>
      <c r="B3586">
        <v>1</v>
      </c>
      <c r="C3586">
        <v>2</v>
      </c>
      <c r="D3586">
        <v>1</v>
      </c>
      <c r="E3586">
        <v>1</v>
      </c>
      <c r="F3586">
        <v>0.24390772318208601</v>
      </c>
      <c r="G3586">
        <v>-18.697854868852101</v>
      </c>
      <c r="H3586" t="s">
        <v>23</v>
      </c>
      <c r="I3586">
        <v>9.9333771521516301</v>
      </c>
      <c r="J3586" t="s">
        <v>3030</v>
      </c>
      <c r="K3586" t="s">
        <v>25</v>
      </c>
      <c r="L3586" t="s">
        <v>3031</v>
      </c>
      <c r="M3586" t="s">
        <v>3032</v>
      </c>
      <c r="N3586" t="s">
        <v>3033</v>
      </c>
      <c r="O3586" t="s">
        <v>3034</v>
      </c>
      <c r="P3586">
        <v>-1</v>
      </c>
      <c r="Q3586" t="s">
        <v>3035</v>
      </c>
      <c r="R3586" t="s">
        <v>3036</v>
      </c>
      <c r="S3586">
        <v>8677548158</v>
      </c>
      <c r="T3586">
        <v>625.17631140000003</v>
      </c>
      <c r="U3586" t="s">
        <v>31</v>
      </c>
      <c r="V3586" t="s">
        <v>9755</v>
      </c>
      <c r="W3586" t="s">
        <v>23</v>
      </c>
    </row>
    <row r="3587" spans="1:23" x14ac:dyDescent="0.4">
      <c r="A3587">
        <v>3586</v>
      </c>
      <c r="B3587">
        <v>1</v>
      </c>
      <c r="C3587">
        <v>2</v>
      </c>
      <c r="D3587">
        <v>1</v>
      </c>
      <c r="E3587">
        <v>1</v>
      </c>
      <c r="F3587">
        <v>0.24390772318208601</v>
      </c>
      <c r="G3587">
        <v>-18.697854868852101</v>
      </c>
      <c r="H3587">
        <v>2.2613065326633101E-2</v>
      </c>
      <c r="I3587">
        <v>9.9333771521516301</v>
      </c>
      <c r="J3587" t="s">
        <v>3030</v>
      </c>
      <c r="K3587" t="s">
        <v>25</v>
      </c>
      <c r="L3587" t="s">
        <v>3031</v>
      </c>
      <c r="M3587" t="s">
        <v>3032</v>
      </c>
      <c r="N3587" t="s">
        <v>3033</v>
      </c>
      <c r="O3587" t="s">
        <v>3034</v>
      </c>
      <c r="P3587">
        <v>-1</v>
      </c>
      <c r="Q3587" t="s">
        <v>3035</v>
      </c>
      <c r="R3587" t="s">
        <v>3036</v>
      </c>
      <c r="S3587">
        <v>8677548158</v>
      </c>
      <c r="T3587">
        <v>625.17631140000003</v>
      </c>
      <c r="U3587" t="s">
        <v>31</v>
      </c>
      <c r="V3587" t="s">
        <v>15022</v>
      </c>
      <c r="W3587" t="s">
        <v>23</v>
      </c>
    </row>
    <row r="3588" spans="1:23" x14ac:dyDescent="0.4">
      <c r="A3588">
        <v>3587</v>
      </c>
      <c r="B3588">
        <v>1</v>
      </c>
      <c r="C3588">
        <v>2</v>
      </c>
      <c r="D3588">
        <v>1</v>
      </c>
      <c r="E3588">
        <v>2</v>
      </c>
      <c r="F3588">
        <v>0.24387396583849999</v>
      </c>
      <c r="G3588">
        <v>-13.500710367569599</v>
      </c>
      <c r="H3588">
        <v>0.33768844221105498</v>
      </c>
      <c r="I3588">
        <v>8.7141236350716298</v>
      </c>
      <c r="J3588" t="s">
        <v>2455</v>
      </c>
      <c r="K3588" t="s">
        <v>25</v>
      </c>
      <c r="L3588" t="s">
        <v>3722</v>
      </c>
      <c r="M3588" t="s">
        <v>3723</v>
      </c>
      <c r="N3588" t="s">
        <v>3724</v>
      </c>
      <c r="O3588" t="s">
        <v>3725</v>
      </c>
      <c r="P3588">
        <v>-2.2000000499999999</v>
      </c>
      <c r="Q3588" t="s">
        <v>3726</v>
      </c>
      <c r="R3588" t="s">
        <v>3727</v>
      </c>
      <c r="S3588">
        <v>3981686</v>
      </c>
      <c r="T3588">
        <v>741.22365549999995</v>
      </c>
      <c r="U3588" t="s">
        <v>31</v>
      </c>
      <c r="V3588" t="s">
        <v>15023</v>
      </c>
      <c r="W3588" t="s">
        <v>23</v>
      </c>
    </row>
    <row r="3589" spans="1:23" x14ac:dyDescent="0.4">
      <c r="A3589">
        <v>3588</v>
      </c>
      <c r="B3589">
        <v>1</v>
      </c>
      <c r="C3589">
        <v>1</v>
      </c>
      <c r="D3589">
        <v>1</v>
      </c>
      <c r="E3589">
        <v>1</v>
      </c>
      <c r="F3589">
        <v>0.243797705598639</v>
      </c>
      <c r="G3589">
        <v>-10.549148664320199</v>
      </c>
      <c r="H3589" t="s">
        <v>23</v>
      </c>
      <c r="I3589">
        <v>26.267206651450799</v>
      </c>
      <c r="J3589" t="s">
        <v>5976</v>
      </c>
      <c r="K3589" t="s">
        <v>25</v>
      </c>
      <c r="L3589" t="s">
        <v>7111</v>
      </c>
      <c r="M3589" t="s">
        <v>7112</v>
      </c>
      <c r="N3589" t="s">
        <v>7113</v>
      </c>
      <c r="O3589" t="s">
        <v>7114</v>
      </c>
      <c r="P3589">
        <v>-2.0999998999999998</v>
      </c>
      <c r="Q3589" t="s">
        <v>7115</v>
      </c>
      <c r="R3589" t="s">
        <v>7116</v>
      </c>
      <c r="S3589">
        <v>3719250</v>
      </c>
      <c r="T3589">
        <v>771.23422019999998</v>
      </c>
      <c r="U3589" t="s">
        <v>31</v>
      </c>
      <c r="V3589" t="s">
        <v>8504</v>
      </c>
      <c r="W3589" t="s">
        <v>23</v>
      </c>
    </row>
    <row r="3590" spans="1:23" x14ac:dyDescent="0.4">
      <c r="A3590">
        <v>3589</v>
      </c>
      <c r="B3590">
        <v>1</v>
      </c>
      <c r="C3590">
        <v>1</v>
      </c>
      <c r="D3590">
        <v>1</v>
      </c>
      <c r="E3590">
        <v>1</v>
      </c>
      <c r="F3590">
        <v>0.243797705598639</v>
      </c>
      <c r="G3590">
        <v>-10.549148664320199</v>
      </c>
      <c r="H3590">
        <v>0.999999999999999</v>
      </c>
      <c r="I3590">
        <v>26.267206651450799</v>
      </c>
      <c r="J3590" t="s">
        <v>5976</v>
      </c>
      <c r="K3590" t="s">
        <v>25</v>
      </c>
      <c r="L3590" t="s">
        <v>7111</v>
      </c>
      <c r="M3590" t="s">
        <v>7112</v>
      </c>
      <c r="N3590" t="s">
        <v>7113</v>
      </c>
      <c r="O3590" t="s">
        <v>7114</v>
      </c>
      <c r="P3590">
        <v>-2.0999998999999998</v>
      </c>
      <c r="Q3590" t="s">
        <v>7115</v>
      </c>
      <c r="R3590" t="s">
        <v>7116</v>
      </c>
      <c r="S3590">
        <v>3719250</v>
      </c>
      <c r="T3590">
        <v>771.23422019999998</v>
      </c>
      <c r="U3590" t="s">
        <v>31</v>
      </c>
      <c r="V3590" t="s">
        <v>15024</v>
      </c>
      <c r="W3590" t="s">
        <v>23</v>
      </c>
    </row>
    <row r="3591" spans="1:23" x14ac:dyDescent="0.4">
      <c r="A3591">
        <v>3590</v>
      </c>
      <c r="B3591">
        <v>1</v>
      </c>
      <c r="C3591">
        <v>1</v>
      </c>
      <c r="D3591">
        <v>1</v>
      </c>
      <c r="E3591">
        <v>2</v>
      </c>
      <c r="F3591">
        <v>0.24370054141163899</v>
      </c>
      <c r="G3591">
        <v>-331.547337084226</v>
      </c>
      <c r="H3591">
        <v>0.38040201005025098</v>
      </c>
      <c r="I3591">
        <v>66.130552179534803</v>
      </c>
      <c r="J3591" t="s">
        <v>5198</v>
      </c>
      <c r="K3591" t="s">
        <v>25</v>
      </c>
      <c r="L3591" t="s">
        <v>5199</v>
      </c>
      <c r="M3591" t="s">
        <v>5200</v>
      </c>
      <c r="N3591" t="s">
        <v>5201</v>
      </c>
      <c r="O3591" t="s">
        <v>5202</v>
      </c>
      <c r="P3591">
        <v>-0.20000000300000001</v>
      </c>
      <c r="Q3591" t="s">
        <v>5203</v>
      </c>
      <c r="R3591" t="s">
        <v>5204</v>
      </c>
      <c r="S3591">
        <v>3178582</v>
      </c>
      <c r="T3591">
        <v>781.47326869999995</v>
      </c>
      <c r="U3591" t="s">
        <v>31</v>
      </c>
      <c r="V3591" t="s">
        <v>15025</v>
      </c>
      <c r="W3591" t="s">
        <v>23</v>
      </c>
    </row>
    <row r="3592" spans="1:23" x14ac:dyDescent="0.4">
      <c r="A3592">
        <v>3591</v>
      </c>
      <c r="B3592">
        <v>1</v>
      </c>
      <c r="C3592">
        <v>1</v>
      </c>
      <c r="D3592">
        <v>1</v>
      </c>
      <c r="E3592">
        <v>2</v>
      </c>
      <c r="F3592">
        <v>0.24370054141163899</v>
      </c>
      <c r="G3592">
        <v>-331.547337084226</v>
      </c>
      <c r="H3592" t="s">
        <v>23</v>
      </c>
      <c r="I3592">
        <v>66.130552179534803</v>
      </c>
      <c r="J3592" t="s">
        <v>5198</v>
      </c>
      <c r="K3592" t="s">
        <v>25</v>
      </c>
      <c r="L3592" t="s">
        <v>5199</v>
      </c>
      <c r="M3592" t="s">
        <v>5200</v>
      </c>
      <c r="N3592" t="s">
        <v>5201</v>
      </c>
      <c r="O3592" t="s">
        <v>5202</v>
      </c>
      <c r="P3592">
        <v>-0.20000000300000001</v>
      </c>
      <c r="Q3592" t="s">
        <v>5203</v>
      </c>
      <c r="R3592" t="s">
        <v>5204</v>
      </c>
      <c r="S3592">
        <v>3178582</v>
      </c>
      <c r="T3592">
        <v>781.47326869999995</v>
      </c>
      <c r="U3592" t="s">
        <v>31</v>
      </c>
      <c r="V3592" t="s">
        <v>12180</v>
      </c>
      <c r="W3592" t="s">
        <v>23</v>
      </c>
    </row>
    <row r="3593" spans="1:23" x14ac:dyDescent="0.4">
      <c r="A3593">
        <v>3592</v>
      </c>
      <c r="B3593">
        <v>1</v>
      </c>
      <c r="C3593">
        <v>1</v>
      </c>
      <c r="D3593">
        <v>1</v>
      </c>
      <c r="E3593">
        <v>1</v>
      </c>
      <c r="F3593">
        <v>0.24363917238101601</v>
      </c>
      <c r="G3593">
        <v>-10.9873940900093</v>
      </c>
      <c r="H3593" t="s">
        <v>23</v>
      </c>
      <c r="I3593">
        <v>15.6122092943603</v>
      </c>
      <c r="J3593" t="s">
        <v>3002</v>
      </c>
      <c r="K3593" t="s">
        <v>25</v>
      </c>
      <c r="L3593" t="s">
        <v>4614</v>
      </c>
      <c r="M3593" t="s">
        <v>4615</v>
      </c>
      <c r="N3593" t="s">
        <v>4616</v>
      </c>
      <c r="O3593" t="s">
        <v>4617</v>
      </c>
      <c r="P3593">
        <v>-1.39999998</v>
      </c>
      <c r="Q3593" t="s">
        <v>4618</v>
      </c>
      <c r="R3593" t="s">
        <v>4619</v>
      </c>
      <c r="S3593">
        <v>20637822</v>
      </c>
      <c r="T3593">
        <v>627.155576</v>
      </c>
      <c r="U3593" t="s">
        <v>31</v>
      </c>
      <c r="V3593" t="s">
        <v>4621</v>
      </c>
      <c r="W3593" t="s">
        <v>23</v>
      </c>
    </row>
    <row r="3594" spans="1:23" x14ac:dyDescent="0.4">
      <c r="A3594">
        <v>3593</v>
      </c>
      <c r="B3594">
        <v>1</v>
      </c>
      <c r="C3594">
        <v>1</v>
      </c>
      <c r="D3594">
        <v>1</v>
      </c>
      <c r="E3594">
        <v>1</v>
      </c>
      <c r="F3594">
        <v>0.24363917238101601</v>
      </c>
      <c r="G3594">
        <v>-10.9873940900093</v>
      </c>
      <c r="H3594">
        <v>0.999999999999999</v>
      </c>
      <c r="I3594">
        <v>15.6122092943603</v>
      </c>
      <c r="J3594" t="s">
        <v>3002</v>
      </c>
      <c r="K3594" t="s">
        <v>25</v>
      </c>
      <c r="L3594" t="s">
        <v>4614</v>
      </c>
      <c r="M3594" t="s">
        <v>4615</v>
      </c>
      <c r="N3594" t="s">
        <v>4616</v>
      </c>
      <c r="O3594" t="s">
        <v>4617</v>
      </c>
      <c r="P3594">
        <v>-1.39999998</v>
      </c>
      <c r="Q3594" t="s">
        <v>4618</v>
      </c>
      <c r="R3594" t="s">
        <v>4619</v>
      </c>
      <c r="S3594">
        <v>20637822</v>
      </c>
      <c r="T3594">
        <v>627.155576</v>
      </c>
      <c r="U3594" t="s">
        <v>31</v>
      </c>
      <c r="V3594" t="s">
        <v>15026</v>
      </c>
      <c r="W3594" t="s">
        <v>23</v>
      </c>
    </row>
    <row r="3595" spans="1:23" x14ac:dyDescent="0.4">
      <c r="A3595">
        <v>3594</v>
      </c>
      <c r="B3595">
        <v>1</v>
      </c>
      <c r="C3595">
        <v>2</v>
      </c>
      <c r="D3595">
        <v>1</v>
      </c>
      <c r="E3595">
        <v>1</v>
      </c>
      <c r="F3595">
        <v>0.24358181820347999</v>
      </c>
      <c r="G3595">
        <v>-7.0834114091869802</v>
      </c>
      <c r="H3595" t="s">
        <v>23</v>
      </c>
      <c r="I3595">
        <v>20.2466841945492</v>
      </c>
      <c r="J3595" t="s">
        <v>2519</v>
      </c>
      <c r="K3595" t="s">
        <v>25</v>
      </c>
      <c r="L3595" t="s">
        <v>15027</v>
      </c>
      <c r="M3595" t="s">
        <v>15028</v>
      </c>
      <c r="N3595" t="s">
        <v>15029</v>
      </c>
      <c r="O3595" t="s">
        <v>15030</v>
      </c>
      <c r="P3595">
        <v>0.40000000600000002</v>
      </c>
      <c r="Q3595" t="s">
        <v>15031</v>
      </c>
      <c r="R3595" t="s">
        <v>15032</v>
      </c>
      <c r="S3595">
        <v>20507006</v>
      </c>
      <c r="T3595">
        <v>419.13365870000001</v>
      </c>
      <c r="U3595" t="s">
        <v>31</v>
      </c>
      <c r="V3595" t="s">
        <v>2527</v>
      </c>
      <c r="W3595" t="s">
        <v>23</v>
      </c>
    </row>
    <row r="3596" spans="1:23" x14ac:dyDescent="0.4">
      <c r="A3596">
        <v>3595</v>
      </c>
      <c r="B3596">
        <v>1</v>
      </c>
      <c r="C3596">
        <v>2</v>
      </c>
      <c r="D3596">
        <v>1</v>
      </c>
      <c r="E3596">
        <v>1</v>
      </c>
      <c r="F3596">
        <v>0.24358181820347999</v>
      </c>
      <c r="G3596">
        <v>-7.0834114091869802</v>
      </c>
      <c r="H3596">
        <v>0.99849246231155697</v>
      </c>
      <c r="I3596">
        <v>20.2466841945492</v>
      </c>
      <c r="J3596" t="s">
        <v>2519</v>
      </c>
      <c r="K3596" t="s">
        <v>25</v>
      </c>
      <c r="L3596" t="s">
        <v>15027</v>
      </c>
      <c r="M3596" t="s">
        <v>15028</v>
      </c>
      <c r="N3596" t="s">
        <v>15029</v>
      </c>
      <c r="O3596" t="s">
        <v>15030</v>
      </c>
      <c r="P3596">
        <v>0.40000000600000002</v>
      </c>
      <c r="Q3596" t="s">
        <v>15031</v>
      </c>
      <c r="R3596" t="s">
        <v>15032</v>
      </c>
      <c r="S3596">
        <v>20507006</v>
      </c>
      <c r="T3596">
        <v>419.13365870000001</v>
      </c>
      <c r="U3596" t="s">
        <v>31</v>
      </c>
      <c r="V3596" t="s">
        <v>15033</v>
      </c>
      <c r="W3596" t="s">
        <v>23</v>
      </c>
    </row>
    <row r="3597" spans="1:23" x14ac:dyDescent="0.4">
      <c r="A3597">
        <v>3596</v>
      </c>
      <c r="B3597">
        <v>1</v>
      </c>
      <c r="C3597">
        <v>2</v>
      </c>
      <c r="D3597">
        <v>1</v>
      </c>
      <c r="E3597">
        <v>1</v>
      </c>
      <c r="F3597">
        <v>0.24337790708149301</v>
      </c>
      <c r="G3597">
        <v>-8.1871605926584294</v>
      </c>
      <c r="H3597" t="s">
        <v>23</v>
      </c>
      <c r="I3597">
        <v>53.932395348849198</v>
      </c>
      <c r="J3597" t="s">
        <v>4591</v>
      </c>
      <c r="K3597" t="s">
        <v>25</v>
      </c>
      <c r="L3597" t="s">
        <v>6213</v>
      </c>
      <c r="M3597" t="s">
        <v>6214</v>
      </c>
      <c r="N3597" t="s">
        <v>6215</v>
      </c>
      <c r="O3597" t="s">
        <v>6216</v>
      </c>
      <c r="P3597">
        <v>3</v>
      </c>
      <c r="Q3597" t="s">
        <v>6217</v>
      </c>
      <c r="R3597" t="s">
        <v>6218</v>
      </c>
      <c r="S3597">
        <v>20900222</v>
      </c>
      <c r="T3597">
        <v>285.07575000000003</v>
      </c>
      <c r="U3597" t="s">
        <v>31</v>
      </c>
      <c r="V3597" t="s">
        <v>8724</v>
      </c>
      <c r="W3597" t="s">
        <v>23</v>
      </c>
    </row>
    <row r="3598" spans="1:23" x14ac:dyDescent="0.4">
      <c r="A3598">
        <v>3597</v>
      </c>
      <c r="B3598">
        <v>1</v>
      </c>
      <c r="C3598">
        <v>2</v>
      </c>
      <c r="D3598">
        <v>1</v>
      </c>
      <c r="E3598">
        <v>1</v>
      </c>
      <c r="F3598">
        <v>0.24337790708149301</v>
      </c>
      <c r="G3598">
        <v>-8.1871605926584294</v>
      </c>
      <c r="H3598">
        <v>0.999999999999999</v>
      </c>
      <c r="I3598">
        <v>53.932395348849198</v>
      </c>
      <c r="J3598" t="s">
        <v>4591</v>
      </c>
      <c r="K3598" t="s">
        <v>25</v>
      </c>
      <c r="L3598" t="s">
        <v>6213</v>
      </c>
      <c r="M3598" t="s">
        <v>6214</v>
      </c>
      <c r="N3598" t="s">
        <v>6215</v>
      </c>
      <c r="O3598" t="s">
        <v>6216</v>
      </c>
      <c r="P3598">
        <v>3</v>
      </c>
      <c r="Q3598" t="s">
        <v>6217</v>
      </c>
      <c r="R3598" t="s">
        <v>6218</v>
      </c>
      <c r="S3598">
        <v>20900222</v>
      </c>
      <c r="T3598">
        <v>285.07575000000003</v>
      </c>
      <c r="U3598" t="s">
        <v>31</v>
      </c>
      <c r="V3598" t="s">
        <v>15034</v>
      </c>
      <c r="W3598" t="s">
        <v>23</v>
      </c>
    </row>
    <row r="3599" spans="1:23" x14ac:dyDescent="0.4">
      <c r="A3599">
        <v>3598</v>
      </c>
      <c r="B3599">
        <v>1</v>
      </c>
      <c r="C3599">
        <v>1</v>
      </c>
      <c r="D3599">
        <v>1</v>
      </c>
      <c r="E3599">
        <v>2</v>
      </c>
      <c r="F3599">
        <v>0.24188806698017901</v>
      </c>
      <c r="G3599">
        <v>-281.58074303944898</v>
      </c>
      <c r="H3599">
        <v>0.88844221105527599</v>
      </c>
      <c r="I3599">
        <v>24.9240237275868</v>
      </c>
      <c r="J3599" t="s">
        <v>3120</v>
      </c>
      <c r="K3599" t="s">
        <v>25</v>
      </c>
      <c r="L3599" t="s">
        <v>3121</v>
      </c>
      <c r="M3599" t="s">
        <v>3122</v>
      </c>
      <c r="N3599" t="s">
        <v>3123</v>
      </c>
      <c r="O3599" t="s">
        <v>3124</v>
      </c>
      <c r="P3599">
        <v>-2.2999999500000001</v>
      </c>
      <c r="Q3599" t="s">
        <v>3125</v>
      </c>
      <c r="R3599" t="s">
        <v>3126</v>
      </c>
      <c r="S3599">
        <v>8593113174</v>
      </c>
      <c r="T3599">
        <v>465.10275250000001</v>
      </c>
      <c r="U3599" t="s">
        <v>31</v>
      </c>
      <c r="V3599" t="s">
        <v>15035</v>
      </c>
      <c r="W3599" t="s">
        <v>23</v>
      </c>
    </row>
    <row r="3600" spans="1:23" x14ac:dyDescent="0.4">
      <c r="A3600">
        <v>3599</v>
      </c>
      <c r="B3600">
        <v>1</v>
      </c>
      <c r="C3600">
        <v>1</v>
      </c>
      <c r="D3600">
        <v>1</v>
      </c>
      <c r="E3600">
        <v>2</v>
      </c>
      <c r="F3600">
        <v>0.24188806698017901</v>
      </c>
      <c r="G3600">
        <v>-281.58074303944898</v>
      </c>
      <c r="H3600" t="s">
        <v>23</v>
      </c>
      <c r="I3600">
        <v>24.9240237275868</v>
      </c>
      <c r="J3600" t="s">
        <v>3120</v>
      </c>
      <c r="K3600" t="s">
        <v>25</v>
      </c>
      <c r="L3600" t="s">
        <v>3121</v>
      </c>
      <c r="M3600" t="s">
        <v>3122</v>
      </c>
      <c r="N3600" t="s">
        <v>3123</v>
      </c>
      <c r="O3600" t="s">
        <v>3124</v>
      </c>
      <c r="P3600">
        <v>-2.2999999500000001</v>
      </c>
      <c r="Q3600" t="s">
        <v>3125</v>
      </c>
      <c r="R3600" t="s">
        <v>3126</v>
      </c>
      <c r="S3600">
        <v>8593113174</v>
      </c>
      <c r="T3600">
        <v>465.10275250000001</v>
      </c>
      <c r="U3600" t="s">
        <v>31</v>
      </c>
      <c r="V3600" t="s">
        <v>3127</v>
      </c>
      <c r="W3600" t="s">
        <v>23</v>
      </c>
    </row>
    <row r="3601" spans="1:23" x14ac:dyDescent="0.4">
      <c r="A3601">
        <v>3600</v>
      </c>
      <c r="B3601">
        <v>1</v>
      </c>
      <c r="C3601">
        <v>1</v>
      </c>
      <c r="D3601">
        <v>1</v>
      </c>
      <c r="E3601">
        <v>1</v>
      </c>
      <c r="F3601">
        <v>0.241822312692378</v>
      </c>
      <c r="G3601">
        <v>-16.0492624756867</v>
      </c>
      <c r="H3601">
        <v>0.999999999999999</v>
      </c>
      <c r="I3601">
        <v>24.6022614576579</v>
      </c>
      <c r="J3601" t="s">
        <v>2364</v>
      </c>
      <c r="K3601" t="s">
        <v>25</v>
      </c>
      <c r="L3601" t="s">
        <v>13596</v>
      </c>
      <c r="M3601" t="s">
        <v>13597</v>
      </c>
      <c r="N3601" t="s">
        <v>13598</v>
      </c>
      <c r="O3601" t="s">
        <v>13599</v>
      </c>
      <c r="P3601">
        <v>2.7000000499999999</v>
      </c>
      <c r="Q3601" t="s">
        <v>13600</v>
      </c>
      <c r="R3601" t="s">
        <v>13601</v>
      </c>
      <c r="S3601">
        <v>121564030</v>
      </c>
      <c r="T3601">
        <v>271.06009990000001</v>
      </c>
      <c r="U3601" t="s">
        <v>31</v>
      </c>
      <c r="V3601" t="s">
        <v>15036</v>
      </c>
      <c r="W3601" t="s">
        <v>23</v>
      </c>
    </row>
    <row r="3602" spans="1:23" x14ac:dyDescent="0.4">
      <c r="A3602">
        <v>3601</v>
      </c>
      <c r="B3602">
        <v>1</v>
      </c>
      <c r="C3602">
        <v>1</v>
      </c>
      <c r="D3602">
        <v>1</v>
      </c>
      <c r="E3602">
        <v>1</v>
      </c>
      <c r="F3602">
        <v>0.241822312692378</v>
      </c>
      <c r="G3602">
        <v>-16.0492624756867</v>
      </c>
      <c r="H3602" t="s">
        <v>23</v>
      </c>
      <c r="I3602">
        <v>24.6022614576579</v>
      </c>
      <c r="J3602" t="s">
        <v>2364</v>
      </c>
      <c r="K3602" t="s">
        <v>25</v>
      </c>
      <c r="L3602" t="s">
        <v>13596</v>
      </c>
      <c r="M3602" t="s">
        <v>13597</v>
      </c>
      <c r="N3602" t="s">
        <v>13598</v>
      </c>
      <c r="O3602" t="s">
        <v>13599</v>
      </c>
      <c r="P3602">
        <v>2.7000000499999999</v>
      </c>
      <c r="Q3602" t="s">
        <v>13600</v>
      </c>
      <c r="R3602" t="s">
        <v>13601</v>
      </c>
      <c r="S3602">
        <v>121564030</v>
      </c>
      <c r="T3602">
        <v>271.06009990000001</v>
      </c>
      <c r="U3602" t="s">
        <v>31</v>
      </c>
      <c r="V3602" t="s">
        <v>6121</v>
      </c>
      <c r="W3602" t="s">
        <v>23</v>
      </c>
    </row>
    <row r="3603" spans="1:23" x14ac:dyDescent="0.4">
      <c r="A3603">
        <v>3602</v>
      </c>
      <c r="B3603">
        <v>1</v>
      </c>
      <c r="C3603">
        <v>1</v>
      </c>
      <c r="D3603">
        <v>1</v>
      </c>
      <c r="E3603">
        <v>1</v>
      </c>
      <c r="F3603">
        <v>0.241702574817792</v>
      </c>
      <c r="G3603">
        <v>-13.4507631138286</v>
      </c>
      <c r="H3603">
        <v>0.999999999999999</v>
      </c>
      <c r="I3603">
        <v>22.120735811390499</v>
      </c>
      <c r="J3603" t="s">
        <v>5646</v>
      </c>
      <c r="K3603" t="s">
        <v>25</v>
      </c>
      <c r="L3603" t="s">
        <v>5647</v>
      </c>
      <c r="M3603" t="s">
        <v>5648</v>
      </c>
      <c r="N3603" t="s">
        <v>5649</v>
      </c>
      <c r="O3603" t="s">
        <v>5650</v>
      </c>
      <c r="P3603">
        <v>0.69999998799999996</v>
      </c>
      <c r="Q3603" t="s">
        <v>5651</v>
      </c>
      <c r="R3603" t="s">
        <v>5652</v>
      </c>
      <c r="S3603">
        <v>8610637950</v>
      </c>
      <c r="T3603">
        <v>479.11840260000002</v>
      </c>
      <c r="U3603" t="s">
        <v>31</v>
      </c>
      <c r="V3603" t="s">
        <v>15037</v>
      </c>
      <c r="W3603" t="s">
        <v>23</v>
      </c>
    </row>
    <row r="3604" spans="1:23" x14ac:dyDescent="0.4">
      <c r="A3604">
        <v>3603</v>
      </c>
      <c r="B3604">
        <v>1</v>
      </c>
      <c r="C3604">
        <v>1</v>
      </c>
      <c r="D3604">
        <v>1</v>
      </c>
      <c r="E3604">
        <v>1</v>
      </c>
      <c r="F3604">
        <v>0.241702574817792</v>
      </c>
      <c r="G3604">
        <v>-13.4507631138286</v>
      </c>
      <c r="H3604" t="s">
        <v>23</v>
      </c>
      <c r="I3604">
        <v>22.120735811390499</v>
      </c>
      <c r="J3604" t="s">
        <v>5646</v>
      </c>
      <c r="K3604" t="s">
        <v>25</v>
      </c>
      <c r="L3604" t="s">
        <v>5647</v>
      </c>
      <c r="M3604" t="s">
        <v>5648</v>
      </c>
      <c r="N3604" t="s">
        <v>5649</v>
      </c>
      <c r="O3604" t="s">
        <v>5650</v>
      </c>
      <c r="P3604">
        <v>0.69999998799999996</v>
      </c>
      <c r="Q3604" t="s">
        <v>5651</v>
      </c>
      <c r="R3604" t="s">
        <v>5652</v>
      </c>
      <c r="S3604">
        <v>8610637950</v>
      </c>
      <c r="T3604">
        <v>479.11840260000002</v>
      </c>
      <c r="U3604" t="s">
        <v>31</v>
      </c>
      <c r="V3604" t="s">
        <v>5654</v>
      </c>
      <c r="W3604" t="s">
        <v>23</v>
      </c>
    </row>
    <row r="3605" spans="1:23" x14ac:dyDescent="0.4">
      <c r="A3605">
        <v>3604</v>
      </c>
      <c r="B3605">
        <v>1</v>
      </c>
      <c r="C3605">
        <v>1</v>
      </c>
      <c r="D3605">
        <v>1</v>
      </c>
      <c r="E3605">
        <v>1</v>
      </c>
      <c r="F3605">
        <v>0.241650843444392</v>
      </c>
      <c r="G3605">
        <v>-12.670456590107401</v>
      </c>
      <c r="H3605">
        <v>0.999999999999999</v>
      </c>
      <c r="I3605">
        <v>37.716748023808201</v>
      </c>
      <c r="J3605" t="s">
        <v>1690</v>
      </c>
      <c r="K3605" t="s">
        <v>25</v>
      </c>
      <c r="L3605" t="s">
        <v>14891</v>
      </c>
      <c r="M3605" t="s">
        <v>14892</v>
      </c>
      <c r="N3605" t="s">
        <v>14893</v>
      </c>
      <c r="O3605" t="s">
        <v>14894</v>
      </c>
      <c r="P3605">
        <v>-1.60000002</v>
      </c>
      <c r="Q3605" t="s">
        <v>14895</v>
      </c>
      <c r="R3605" t="s">
        <v>14896</v>
      </c>
      <c r="S3605">
        <v>20629878</v>
      </c>
      <c r="T3605">
        <v>595.16575</v>
      </c>
      <c r="U3605" t="s">
        <v>31</v>
      </c>
      <c r="V3605" t="s">
        <v>15038</v>
      </c>
      <c r="W3605" t="s">
        <v>23</v>
      </c>
    </row>
    <row r="3606" spans="1:23" x14ac:dyDescent="0.4">
      <c r="A3606">
        <v>3605</v>
      </c>
      <c r="B3606">
        <v>1</v>
      </c>
      <c r="C3606">
        <v>1</v>
      </c>
      <c r="D3606">
        <v>1</v>
      </c>
      <c r="E3606">
        <v>1</v>
      </c>
      <c r="F3606">
        <v>0.241650843444392</v>
      </c>
      <c r="G3606">
        <v>-12.670456590107401</v>
      </c>
      <c r="H3606" t="s">
        <v>23</v>
      </c>
      <c r="I3606">
        <v>37.716748023808201</v>
      </c>
      <c r="J3606" t="s">
        <v>1690</v>
      </c>
      <c r="K3606" t="s">
        <v>25</v>
      </c>
      <c r="L3606" t="s">
        <v>14891</v>
      </c>
      <c r="M3606" t="s">
        <v>14892</v>
      </c>
      <c r="N3606" t="s">
        <v>14893</v>
      </c>
      <c r="O3606" t="s">
        <v>14894</v>
      </c>
      <c r="P3606">
        <v>-1.60000002</v>
      </c>
      <c r="Q3606" t="s">
        <v>14895</v>
      </c>
      <c r="R3606" t="s">
        <v>14896</v>
      </c>
      <c r="S3606">
        <v>20629878</v>
      </c>
      <c r="T3606">
        <v>595.16575</v>
      </c>
      <c r="U3606" t="s">
        <v>31</v>
      </c>
      <c r="V3606" t="s">
        <v>8969</v>
      </c>
      <c r="W3606" t="s">
        <v>23</v>
      </c>
    </row>
    <row r="3607" spans="1:23" x14ac:dyDescent="0.4">
      <c r="A3607">
        <v>3606</v>
      </c>
      <c r="B3607">
        <v>1</v>
      </c>
      <c r="C3607">
        <v>1</v>
      </c>
      <c r="D3607">
        <v>1</v>
      </c>
      <c r="E3607">
        <v>1</v>
      </c>
      <c r="F3607">
        <v>0.241570300472391</v>
      </c>
      <c r="G3607">
        <v>-922.541575880143</v>
      </c>
      <c r="H3607">
        <v>0.98743718592964802</v>
      </c>
      <c r="I3607">
        <v>27.7242179056996</v>
      </c>
      <c r="J3607" t="s">
        <v>2180</v>
      </c>
      <c r="K3607" t="s">
        <v>25</v>
      </c>
      <c r="L3607" t="s">
        <v>2181</v>
      </c>
      <c r="M3607" t="s">
        <v>2182</v>
      </c>
      <c r="N3607" t="s">
        <v>28</v>
      </c>
      <c r="O3607" t="s">
        <v>2183</v>
      </c>
      <c r="P3607">
        <v>-2.15272737</v>
      </c>
      <c r="Q3607" t="s">
        <v>2184</v>
      </c>
      <c r="R3607" t="s">
        <v>2185</v>
      </c>
      <c r="S3607">
        <v>16777218</v>
      </c>
      <c r="T3607">
        <v>717.36466170000006</v>
      </c>
      <c r="U3607" t="s">
        <v>31</v>
      </c>
      <c r="V3607" t="s">
        <v>15039</v>
      </c>
      <c r="W3607" t="s">
        <v>23</v>
      </c>
    </row>
    <row r="3608" spans="1:23" x14ac:dyDescent="0.4">
      <c r="A3608">
        <v>3607</v>
      </c>
      <c r="B3608">
        <v>1</v>
      </c>
      <c r="C3608">
        <v>1</v>
      </c>
      <c r="D3608">
        <v>1</v>
      </c>
      <c r="E3608">
        <v>1</v>
      </c>
      <c r="F3608">
        <v>0.24142099123998401</v>
      </c>
      <c r="G3608">
        <v>-27.615536179847101</v>
      </c>
      <c r="H3608">
        <v>0.999999999999999</v>
      </c>
      <c r="I3608">
        <v>36.571322300153</v>
      </c>
      <c r="J3608" t="s">
        <v>4010</v>
      </c>
      <c r="K3608" t="s">
        <v>25</v>
      </c>
      <c r="L3608" t="s">
        <v>14354</v>
      </c>
      <c r="M3608" t="s">
        <v>14355</v>
      </c>
      <c r="N3608" t="s">
        <v>14356</v>
      </c>
      <c r="O3608" t="s">
        <v>14357</v>
      </c>
      <c r="P3608">
        <v>0.69999998799999996</v>
      </c>
      <c r="Q3608" t="s">
        <v>14358</v>
      </c>
      <c r="R3608" t="s">
        <v>14359</v>
      </c>
      <c r="S3608">
        <v>3989590</v>
      </c>
      <c r="T3608">
        <v>451.12348800000001</v>
      </c>
      <c r="U3608" t="s">
        <v>31</v>
      </c>
      <c r="V3608" t="s">
        <v>15040</v>
      </c>
      <c r="W3608" t="s">
        <v>23</v>
      </c>
    </row>
    <row r="3609" spans="1:23" x14ac:dyDescent="0.4">
      <c r="A3609">
        <v>3608</v>
      </c>
      <c r="B3609">
        <v>1</v>
      </c>
      <c r="C3609">
        <v>1</v>
      </c>
      <c r="D3609">
        <v>1</v>
      </c>
      <c r="E3609">
        <v>1</v>
      </c>
      <c r="F3609">
        <v>0.24142099123998401</v>
      </c>
      <c r="G3609">
        <v>-27.615536179847101</v>
      </c>
      <c r="H3609" t="s">
        <v>23</v>
      </c>
      <c r="I3609">
        <v>36.571322300153</v>
      </c>
      <c r="J3609" t="s">
        <v>4010</v>
      </c>
      <c r="K3609" t="s">
        <v>25</v>
      </c>
      <c r="L3609" t="s">
        <v>14354</v>
      </c>
      <c r="M3609" t="s">
        <v>14355</v>
      </c>
      <c r="N3609" t="s">
        <v>14356</v>
      </c>
      <c r="O3609" t="s">
        <v>14357</v>
      </c>
      <c r="P3609">
        <v>0.69999998799999996</v>
      </c>
      <c r="Q3609" t="s">
        <v>14358</v>
      </c>
      <c r="R3609" t="s">
        <v>14359</v>
      </c>
      <c r="S3609">
        <v>3989590</v>
      </c>
      <c r="T3609">
        <v>451.12348800000001</v>
      </c>
      <c r="U3609" t="s">
        <v>31</v>
      </c>
      <c r="V3609" t="s">
        <v>10281</v>
      </c>
      <c r="W3609" t="s">
        <v>23</v>
      </c>
    </row>
    <row r="3610" spans="1:23" x14ac:dyDescent="0.4">
      <c r="A3610">
        <v>3609</v>
      </c>
      <c r="B3610">
        <v>1</v>
      </c>
      <c r="C3610">
        <v>1</v>
      </c>
      <c r="D3610">
        <v>1</v>
      </c>
      <c r="E3610">
        <v>1</v>
      </c>
      <c r="F3610">
        <v>0.24134597931314999</v>
      </c>
      <c r="G3610">
        <v>-15.0970228887352</v>
      </c>
      <c r="H3610" t="s">
        <v>23</v>
      </c>
      <c r="I3610">
        <v>31.207535383122899</v>
      </c>
      <c r="J3610" t="s">
        <v>4439</v>
      </c>
      <c r="K3610" t="s">
        <v>25</v>
      </c>
      <c r="L3610" t="s">
        <v>14858</v>
      </c>
      <c r="M3610" t="s">
        <v>14859</v>
      </c>
      <c r="N3610" t="s">
        <v>14860</v>
      </c>
      <c r="O3610" t="s">
        <v>14861</v>
      </c>
      <c r="P3610">
        <v>1.0592058900000001</v>
      </c>
      <c r="Q3610" t="s">
        <v>14862</v>
      </c>
      <c r="R3610" t="s">
        <v>14863</v>
      </c>
      <c r="S3610">
        <v>51627616622</v>
      </c>
      <c r="T3610">
        <v>153.05459999999999</v>
      </c>
      <c r="U3610" t="s">
        <v>31</v>
      </c>
      <c r="V3610" t="s">
        <v>8958</v>
      </c>
      <c r="W3610" t="s">
        <v>23</v>
      </c>
    </row>
    <row r="3611" spans="1:23" x14ac:dyDescent="0.4">
      <c r="A3611">
        <v>3610</v>
      </c>
      <c r="B3611">
        <v>1</v>
      </c>
      <c r="C3611">
        <v>1</v>
      </c>
      <c r="D3611">
        <v>1</v>
      </c>
      <c r="E3611">
        <v>1</v>
      </c>
      <c r="F3611">
        <v>0.24134597931314999</v>
      </c>
      <c r="G3611">
        <v>-15.0970228887352</v>
      </c>
      <c r="H3611">
        <v>0.999999999999999</v>
      </c>
      <c r="I3611">
        <v>31.207535383122899</v>
      </c>
      <c r="J3611" t="s">
        <v>4439</v>
      </c>
      <c r="K3611" t="s">
        <v>25</v>
      </c>
      <c r="L3611" t="s">
        <v>14858</v>
      </c>
      <c r="M3611" t="s">
        <v>14859</v>
      </c>
      <c r="N3611" t="s">
        <v>14860</v>
      </c>
      <c r="O3611" t="s">
        <v>14861</v>
      </c>
      <c r="P3611">
        <v>1.0592058900000001</v>
      </c>
      <c r="Q3611" t="s">
        <v>14862</v>
      </c>
      <c r="R3611" t="s">
        <v>14863</v>
      </c>
      <c r="S3611">
        <v>51627616622</v>
      </c>
      <c r="T3611">
        <v>153.05459999999999</v>
      </c>
      <c r="U3611" t="s">
        <v>31</v>
      </c>
      <c r="V3611" t="s">
        <v>15041</v>
      </c>
      <c r="W3611" t="s">
        <v>23</v>
      </c>
    </row>
    <row r="3612" spans="1:23" x14ac:dyDescent="0.4">
      <c r="A3612">
        <v>3611</v>
      </c>
      <c r="B3612">
        <v>1</v>
      </c>
      <c r="C3612">
        <v>1</v>
      </c>
      <c r="D3612">
        <v>1</v>
      </c>
      <c r="E3612">
        <v>1</v>
      </c>
      <c r="F3612">
        <v>0.24120620584129099</v>
      </c>
      <c r="G3612">
        <v>-12.011643472106501</v>
      </c>
      <c r="H3612" t="s">
        <v>23</v>
      </c>
      <c r="I3612">
        <v>22.2024413256248</v>
      </c>
      <c r="J3612" t="s">
        <v>1690</v>
      </c>
      <c r="K3612" t="s">
        <v>25</v>
      </c>
      <c r="L3612" t="s">
        <v>1691</v>
      </c>
      <c r="M3612" t="s">
        <v>1692</v>
      </c>
      <c r="N3612" t="s">
        <v>1693</v>
      </c>
      <c r="O3612" t="s">
        <v>1694</v>
      </c>
      <c r="P3612">
        <v>-0.89999997600000003</v>
      </c>
      <c r="Q3612" t="s">
        <v>1695</v>
      </c>
      <c r="R3612" t="s">
        <v>1696</v>
      </c>
      <c r="S3612">
        <v>8677533822</v>
      </c>
      <c r="T3612">
        <v>595.1657467</v>
      </c>
      <c r="U3612" t="s">
        <v>31</v>
      </c>
      <c r="V3612" t="s">
        <v>5983</v>
      </c>
      <c r="W3612" t="s">
        <v>23</v>
      </c>
    </row>
    <row r="3613" spans="1:23" x14ac:dyDescent="0.4">
      <c r="A3613">
        <v>3612</v>
      </c>
      <c r="B3613">
        <v>1</v>
      </c>
      <c r="C3613">
        <v>1</v>
      </c>
      <c r="D3613">
        <v>1</v>
      </c>
      <c r="E3613">
        <v>1</v>
      </c>
      <c r="F3613">
        <v>0.24120620584129099</v>
      </c>
      <c r="G3613">
        <v>-12.011643472106501</v>
      </c>
      <c r="H3613">
        <v>0.999999999999999</v>
      </c>
      <c r="I3613">
        <v>22.2024413256248</v>
      </c>
      <c r="J3613" t="s">
        <v>1690</v>
      </c>
      <c r="K3613" t="s">
        <v>25</v>
      </c>
      <c r="L3613" t="s">
        <v>1691</v>
      </c>
      <c r="M3613" t="s">
        <v>1692</v>
      </c>
      <c r="N3613" t="s">
        <v>1693</v>
      </c>
      <c r="O3613" t="s">
        <v>1694</v>
      </c>
      <c r="P3613">
        <v>-0.89999997600000003</v>
      </c>
      <c r="Q3613" t="s">
        <v>1695</v>
      </c>
      <c r="R3613" t="s">
        <v>1696</v>
      </c>
      <c r="S3613">
        <v>8677533822</v>
      </c>
      <c r="T3613">
        <v>595.1657467</v>
      </c>
      <c r="U3613" t="s">
        <v>31</v>
      </c>
      <c r="V3613" t="s">
        <v>15042</v>
      </c>
      <c r="W3613" t="s">
        <v>23</v>
      </c>
    </row>
    <row r="3614" spans="1:23" x14ac:dyDescent="0.4">
      <c r="A3614">
        <v>3613</v>
      </c>
      <c r="B3614">
        <v>1</v>
      </c>
      <c r="C3614">
        <v>1</v>
      </c>
      <c r="D3614">
        <v>1</v>
      </c>
      <c r="E3614">
        <v>4</v>
      </c>
      <c r="F3614">
        <v>0.24119194944622599</v>
      </c>
      <c r="G3614">
        <v>-413.89181086853102</v>
      </c>
      <c r="H3614" t="s">
        <v>23</v>
      </c>
      <c r="I3614">
        <v>18.018928784851099</v>
      </c>
      <c r="J3614" t="s">
        <v>15043</v>
      </c>
      <c r="K3614" t="s">
        <v>25</v>
      </c>
      <c r="L3614" t="s">
        <v>15044</v>
      </c>
      <c r="M3614" t="s">
        <v>15045</v>
      </c>
      <c r="N3614" t="s">
        <v>15046</v>
      </c>
      <c r="O3614" t="s">
        <v>15047</v>
      </c>
      <c r="P3614">
        <v>7.3000001900000004</v>
      </c>
      <c r="Q3614">
        <v>1777758</v>
      </c>
      <c r="R3614" t="s">
        <v>15048</v>
      </c>
      <c r="S3614">
        <v>98</v>
      </c>
      <c r="T3614">
        <v>555.12869999999998</v>
      </c>
      <c r="U3614" t="s">
        <v>31</v>
      </c>
      <c r="V3614" t="s">
        <v>3628</v>
      </c>
      <c r="W3614" t="s">
        <v>23</v>
      </c>
    </row>
    <row r="3615" spans="1:23" x14ac:dyDescent="0.4">
      <c r="A3615">
        <v>3614</v>
      </c>
      <c r="B3615">
        <v>1</v>
      </c>
      <c r="C3615">
        <v>1</v>
      </c>
      <c r="D3615">
        <v>1</v>
      </c>
      <c r="E3615">
        <v>4</v>
      </c>
      <c r="F3615">
        <v>0.24119194944622599</v>
      </c>
      <c r="G3615">
        <v>-413.89181086853102</v>
      </c>
      <c r="H3615">
        <v>0.61909547738693405</v>
      </c>
      <c r="I3615">
        <v>18.018928784851099</v>
      </c>
      <c r="J3615" t="s">
        <v>15043</v>
      </c>
      <c r="K3615" t="s">
        <v>25</v>
      </c>
      <c r="L3615" t="s">
        <v>15044</v>
      </c>
      <c r="M3615" t="s">
        <v>15045</v>
      </c>
      <c r="N3615" t="s">
        <v>15046</v>
      </c>
      <c r="O3615" t="s">
        <v>15047</v>
      </c>
      <c r="P3615">
        <v>7.3000001900000004</v>
      </c>
      <c r="Q3615">
        <v>1777758</v>
      </c>
      <c r="R3615" t="s">
        <v>15048</v>
      </c>
      <c r="S3615">
        <v>98</v>
      </c>
      <c r="T3615">
        <v>555.12869999999998</v>
      </c>
      <c r="U3615" t="s">
        <v>31</v>
      </c>
      <c r="V3615" t="s">
        <v>15049</v>
      </c>
      <c r="W3615" t="s">
        <v>23</v>
      </c>
    </row>
    <row r="3616" spans="1:23" x14ac:dyDescent="0.4">
      <c r="A3616">
        <v>3615</v>
      </c>
      <c r="B3616">
        <v>1</v>
      </c>
      <c r="C3616">
        <v>1</v>
      </c>
      <c r="D3616">
        <v>1</v>
      </c>
      <c r="E3616">
        <v>1</v>
      </c>
      <c r="F3616">
        <v>0.24114162551069199</v>
      </c>
      <c r="G3616">
        <v>-22.8584671872181</v>
      </c>
      <c r="H3616" t="s">
        <v>23</v>
      </c>
      <c r="I3616">
        <v>43.516824049478998</v>
      </c>
      <c r="J3616" t="s">
        <v>2364</v>
      </c>
      <c r="K3616" t="s">
        <v>25</v>
      </c>
      <c r="L3616" t="s">
        <v>2365</v>
      </c>
      <c r="M3616" t="s">
        <v>2366</v>
      </c>
      <c r="N3616" t="s">
        <v>2367</v>
      </c>
      <c r="O3616" t="s">
        <v>2368</v>
      </c>
      <c r="P3616">
        <v>2.2349462500000001</v>
      </c>
      <c r="Q3616" t="s">
        <v>2369</v>
      </c>
      <c r="R3616" t="s">
        <v>2370</v>
      </c>
      <c r="S3616">
        <v>255781758</v>
      </c>
      <c r="T3616">
        <v>271.06009999999998</v>
      </c>
      <c r="U3616" t="s">
        <v>31</v>
      </c>
      <c r="V3616" t="s">
        <v>2371</v>
      </c>
      <c r="W3616" t="s">
        <v>23</v>
      </c>
    </row>
    <row r="3617" spans="1:23" x14ac:dyDescent="0.4">
      <c r="A3617">
        <v>3616</v>
      </c>
      <c r="B3617">
        <v>1</v>
      </c>
      <c r="C3617">
        <v>1</v>
      </c>
      <c r="D3617">
        <v>1</v>
      </c>
      <c r="E3617">
        <v>1</v>
      </c>
      <c r="F3617">
        <v>0.24114162551069199</v>
      </c>
      <c r="G3617">
        <v>-22.8584671872181</v>
      </c>
      <c r="H3617">
        <v>0.999999999999999</v>
      </c>
      <c r="I3617">
        <v>43.516824049478998</v>
      </c>
      <c r="J3617" t="s">
        <v>2364</v>
      </c>
      <c r="K3617" t="s">
        <v>25</v>
      </c>
      <c r="L3617" t="s">
        <v>2365</v>
      </c>
      <c r="M3617" t="s">
        <v>2366</v>
      </c>
      <c r="N3617" t="s">
        <v>2367</v>
      </c>
      <c r="O3617" t="s">
        <v>2368</v>
      </c>
      <c r="P3617">
        <v>2.2349462500000001</v>
      </c>
      <c r="Q3617" t="s">
        <v>2369</v>
      </c>
      <c r="R3617" t="s">
        <v>2370</v>
      </c>
      <c r="S3617">
        <v>255781758</v>
      </c>
      <c r="T3617">
        <v>271.06009999999998</v>
      </c>
      <c r="U3617" t="s">
        <v>31</v>
      </c>
      <c r="V3617" t="s">
        <v>15050</v>
      </c>
      <c r="W3617" t="s">
        <v>23</v>
      </c>
    </row>
    <row r="3618" spans="1:23" x14ac:dyDescent="0.4">
      <c r="A3618">
        <v>3617</v>
      </c>
      <c r="B3618">
        <v>1</v>
      </c>
      <c r="C3618">
        <v>1</v>
      </c>
      <c r="D3618">
        <v>1</v>
      </c>
      <c r="E3618">
        <v>1</v>
      </c>
      <c r="F3618">
        <v>0.24082825809202299</v>
      </c>
      <c r="G3618">
        <v>-19.899488496699501</v>
      </c>
      <c r="H3618">
        <v>0.999999999999999</v>
      </c>
      <c r="I3618">
        <v>20.9272009380635</v>
      </c>
      <c r="J3618" t="s">
        <v>338</v>
      </c>
      <c r="K3618" t="s">
        <v>25</v>
      </c>
      <c r="L3618" t="s">
        <v>13830</v>
      </c>
      <c r="M3618" t="s">
        <v>13831</v>
      </c>
      <c r="N3618" t="s">
        <v>13832</v>
      </c>
      <c r="O3618" t="s">
        <v>13833</v>
      </c>
      <c r="P3618">
        <v>1.08366454</v>
      </c>
      <c r="Q3618" t="s">
        <v>13834</v>
      </c>
      <c r="R3618" t="s">
        <v>13835</v>
      </c>
      <c r="S3618">
        <v>8609620078</v>
      </c>
      <c r="T3618">
        <v>194.0812</v>
      </c>
      <c r="U3618" t="s">
        <v>31</v>
      </c>
      <c r="V3618" t="s">
        <v>15051</v>
      </c>
      <c r="W3618" t="s">
        <v>23</v>
      </c>
    </row>
    <row r="3619" spans="1:23" x14ac:dyDescent="0.4">
      <c r="A3619">
        <v>3618</v>
      </c>
      <c r="B3619">
        <v>1</v>
      </c>
      <c r="C3619">
        <v>1</v>
      </c>
      <c r="D3619">
        <v>1</v>
      </c>
      <c r="E3619">
        <v>1</v>
      </c>
      <c r="F3619">
        <v>0.24082825809202299</v>
      </c>
      <c r="G3619">
        <v>-19.899488496699501</v>
      </c>
      <c r="H3619" t="s">
        <v>23</v>
      </c>
      <c r="I3619">
        <v>20.9272009380635</v>
      </c>
      <c r="J3619" t="s">
        <v>338</v>
      </c>
      <c r="K3619" t="s">
        <v>25</v>
      </c>
      <c r="L3619" t="s">
        <v>13830</v>
      </c>
      <c r="M3619" t="s">
        <v>13831</v>
      </c>
      <c r="N3619" t="s">
        <v>13832</v>
      </c>
      <c r="O3619" t="s">
        <v>13833</v>
      </c>
      <c r="P3619">
        <v>1.08366454</v>
      </c>
      <c r="Q3619" t="s">
        <v>13834</v>
      </c>
      <c r="R3619" t="s">
        <v>13835</v>
      </c>
      <c r="S3619">
        <v>8609620078</v>
      </c>
      <c r="T3619">
        <v>194.0812</v>
      </c>
      <c r="U3619" t="s">
        <v>31</v>
      </c>
      <c r="V3619" t="s">
        <v>377</v>
      </c>
      <c r="W3619" t="s">
        <v>23</v>
      </c>
    </row>
    <row r="3620" spans="1:23" x14ac:dyDescent="0.4">
      <c r="A3620">
        <v>3619</v>
      </c>
      <c r="B3620">
        <v>1</v>
      </c>
      <c r="C3620">
        <v>1</v>
      </c>
      <c r="D3620">
        <v>1</v>
      </c>
      <c r="E3620">
        <v>1</v>
      </c>
      <c r="F3620">
        <v>0.24041259111619701</v>
      </c>
      <c r="G3620">
        <v>-8.7498270824672293</v>
      </c>
      <c r="H3620" t="s">
        <v>23</v>
      </c>
      <c r="I3620">
        <v>36.567462217158102</v>
      </c>
      <c r="J3620" t="s">
        <v>1437</v>
      </c>
      <c r="K3620" t="s">
        <v>25</v>
      </c>
      <c r="L3620" t="s">
        <v>14553</v>
      </c>
      <c r="M3620" t="s">
        <v>14554</v>
      </c>
      <c r="N3620" t="s">
        <v>14555</v>
      </c>
      <c r="O3620" t="s">
        <v>14556</v>
      </c>
      <c r="P3620">
        <v>0.20000000300000001</v>
      </c>
      <c r="Q3620" t="s">
        <v>14557</v>
      </c>
      <c r="R3620" t="s">
        <v>14558</v>
      </c>
      <c r="S3620">
        <v>87746942</v>
      </c>
      <c r="T3620">
        <v>433.11292329999998</v>
      </c>
      <c r="U3620" t="s">
        <v>31</v>
      </c>
      <c r="V3620" t="s">
        <v>9466</v>
      </c>
      <c r="W3620" t="s">
        <v>23</v>
      </c>
    </row>
    <row r="3621" spans="1:23" x14ac:dyDescent="0.4">
      <c r="A3621">
        <v>3620</v>
      </c>
      <c r="B3621">
        <v>1</v>
      </c>
      <c r="C3621">
        <v>1</v>
      </c>
      <c r="D3621">
        <v>1</v>
      </c>
      <c r="E3621">
        <v>1</v>
      </c>
      <c r="F3621">
        <v>0.24041259111619701</v>
      </c>
      <c r="G3621">
        <v>-8.7498270824672293</v>
      </c>
      <c r="H3621">
        <v>0.999999999999999</v>
      </c>
      <c r="I3621">
        <v>36.567462217158102</v>
      </c>
      <c r="J3621" t="s">
        <v>1437</v>
      </c>
      <c r="K3621" t="s">
        <v>25</v>
      </c>
      <c r="L3621" t="s">
        <v>14553</v>
      </c>
      <c r="M3621" t="s">
        <v>14554</v>
      </c>
      <c r="N3621" t="s">
        <v>14555</v>
      </c>
      <c r="O3621" t="s">
        <v>14556</v>
      </c>
      <c r="P3621">
        <v>0.20000000300000001</v>
      </c>
      <c r="Q3621" t="s">
        <v>14557</v>
      </c>
      <c r="R3621" t="s">
        <v>14558</v>
      </c>
      <c r="S3621">
        <v>87746942</v>
      </c>
      <c r="T3621">
        <v>433.11292329999998</v>
      </c>
      <c r="U3621" t="s">
        <v>31</v>
      </c>
      <c r="V3621" t="s">
        <v>15052</v>
      </c>
      <c r="W3621" t="s">
        <v>23</v>
      </c>
    </row>
    <row r="3622" spans="1:23" x14ac:dyDescent="0.4">
      <c r="A3622">
        <v>3621</v>
      </c>
      <c r="B3622">
        <v>1</v>
      </c>
      <c r="C3622">
        <v>1</v>
      </c>
      <c r="D3622">
        <v>1</v>
      </c>
      <c r="E3622">
        <v>1</v>
      </c>
      <c r="F3622">
        <v>0.24035842210462999</v>
      </c>
      <c r="G3622">
        <v>-8.4684842081611293</v>
      </c>
      <c r="H3622">
        <v>0</v>
      </c>
      <c r="I3622">
        <v>35.829286033388598</v>
      </c>
      <c r="J3622" t="s">
        <v>1437</v>
      </c>
      <c r="K3622" t="s">
        <v>25</v>
      </c>
      <c r="L3622" t="s">
        <v>14286</v>
      </c>
      <c r="M3622" t="s">
        <v>14287</v>
      </c>
      <c r="N3622" t="s">
        <v>14288</v>
      </c>
      <c r="O3622" t="s">
        <v>14289</v>
      </c>
      <c r="P3622">
        <v>0.20000000300000001</v>
      </c>
      <c r="Q3622" t="s">
        <v>14290</v>
      </c>
      <c r="R3622" t="s">
        <v>14291</v>
      </c>
      <c r="S3622">
        <v>121563518</v>
      </c>
      <c r="T3622">
        <v>433.11292329999998</v>
      </c>
      <c r="U3622" t="s">
        <v>31</v>
      </c>
      <c r="V3622" t="s">
        <v>15053</v>
      </c>
      <c r="W3622" t="s">
        <v>23</v>
      </c>
    </row>
    <row r="3623" spans="1:23" x14ac:dyDescent="0.4">
      <c r="A3623">
        <v>3622</v>
      </c>
      <c r="B3623">
        <v>1</v>
      </c>
      <c r="C3623">
        <v>1</v>
      </c>
      <c r="D3623">
        <v>1</v>
      </c>
      <c r="E3623">
        <v>1</v>
      </c>
      <c r="F3623">
        <v>0.24035842210462999</v>
      </c>
      <c r="G3623">
        <v>-8.4684842081611293</v>
      </c>
      <c r="H3623" t="s">
        <v>23</v>
      </c>
      <c r="I3623">
        <v>35.829286033388598</v>
      </c>
      <c r="J3623" t="s">
        <v>1437</v>
      </c>
      <c r="K3623" t="s">
        <v>25</v>
      </c>
      <c r="L3623" t="s">
        <v>14286</v>
      </c>
      <c r="M3623" t="s">
        <v>14287</v>
      </c>
      <c r="N3623" t="s">
        <v>14288</v>
      </c>
      <c r="O3623" t="s">
        <v>14289</v>
      </c>
      <c r="P3623">
        <v>0.20000000300000001</v>
      </c>
      <c r="Q3623" t="s">
        <v>14290</v>
      </c>
      <c r="R3623" t="s">
        <v>14291</v>
      </c>
      <c r="S3623">
        <v>121563518</v>
      </c>
      <c r="T3623">
        <v>433.11292329999998</v>
      </c>
      <c r="U3623" t="s">
        <v>31</v>
      </c>
      <c r="V3623" t="s">
        <v>2657</v>
      </c>
      <c r="W3623" t="s">
        <v>23</v>
      </c>
    </row>
    <row r="3624" spans="1:23" x14ac:dyDescent="0.4">
      <c r="A3624">
        <v>3623</v>
      </c>
      <c r="B3624">
        <v>1</v>
      </c>
      <c r="C3624">
        <v>1</v>
      </c>
      <c r="D3624">
        <v>1</v>
      </c>
      <c r="E3624">
        <v>1</v>
      </c>
      <c r="F3624">
        <v>0.24032529984400999</v>
      </c>
      <c r="G3624">
        <v>-686.96951292907499</v>
      </c>
      <c r="H3624" t="s">
        <v>23</v>
      </c>
      <c r="I3624">
        <v>59.335127713323601</v>
      </c>
      <c r="J3624" t="s">
        <v>4931</v>
      </c>
      <c r="K3624" t="s">
        <v>25</v>
      </c>
      <c r="L3624" t="s">
        <v>4932</v>
      </c>
      <c r="M3624" t="s">
        <v>4933</v>
      </c>
      <c r="N3624" t="s">
        <v>4934</v>
      </c>
      <c r="O3624" t="s">
        <v>4935</v>
      </c>
      <c r="P3624">
        <v>-3.7999999500000001</v>
      </c>
      <c r="Q3624" t="s">
        <v>4936</v>
      </c>
      <c r="R3624" t="s">
        <v>4937</v>
      </c>
      <c r="S3624">
        <v>70</v>
      </c>
      <c r="T3624">
        <v>595.20213220000005</v>
      </c>
      <c r="U3624" t="s">
        <v>31</v>
      </c>
      <c r="V3624" t="s">
        <v>5486</v>
      </c>
      <c r="W3624" t="s">
        <v>23</v>
      </c>
    </row>
    <row r="3625" spans="1:23" x14ac:dyDescent="0.4">
      <c r="A3625">
        <v>3624</v>
      </c>
      <c r="B3625">
        <v>1</v>
      </c>
      <c r="C3625">
        <v>1</v>
      </c>
      <c r="D3625">
        <v>1</v>
      </c>
      <c r="E3625">
        <v>1</v>
      </c>
      <c r="F3625">
        <v>0.24032529984400999</v>
      </c>
      <c r="G3625">
        <v>-686.96951292907499</v>
      </c>
      <c r="H3625">
        <v>0.999999999999999</v>
      </c>
      <c r="I3625">
        <v>59.335127713323601</v>
      </c>
      <c r="J3625" t="s">
        <v>4931</v>
      </c>
      <c r="K3625" t="s">
        <v>25</v>
      </c>
      <c r="L3625" t="s">
        <v>4932</v>
      </c>
      <c r="M3625" t="s">
        <v>4933</v>
      </c>
      <c r="N3625" t="s">
        <v>4934</v>
      </c>
      <c r="O3625" t="s">
        <v>4935</v>
      </c>
      <c r="P3625">
        <v>-3.7999999500000001</v>
      </c>
      <c r="Q3625" t="s">
        <v>4936</v>
      </c>
      <c r="R3625" t="s">
        <v>4937</v>
      </c>
      <c r="S3625">
        <v>70</v>
      </c>
      <c r="T3625">
        <v>595.20213220000005</v>
      </c>
      <c r="U3625" t="s">
        <v>31</v>
      </c>
      <c r="V3625" t="s">
        <v>15054</v>
      </c>
      <c r="W3625" t="s">
        <v>23</v>
      </c>
    </row>
    <row r="3626" spans="1:23" x14ac:dyDescent="0.4">
      <c r="A3626">
        <v>3625</v>
      </c>
      <c r="B3626">
        <v>1</v>
      </c>
      <c r="C3626">
        <v>1</v>
      </c>
      <c r="D3626">
        <v>1</v>
      </c>
      <c r="E3626">
        <v>1</v>
      </c>
      <c r="F3626">
        <v>0.239971234602359</v>
      </c>
      <c r="G3626">
        <v>-14.2527234417517</v>
      </c>
      <c r="H3626">
        <v>0.999999999999999</v>
      </c>
      <c r="I3626">
        <v>19.873613111151201</v>
      </c>
      <c r="J3626" t="s">
        <v>1690</v>
      </c>
      <c r="K3626" t="s">
        <v>25</v>
      </c>
      <c r="L3626" t="s">
        <v>1691</v>
      </c>
      <c r="M3626" t="s">
        <v>1692</v>
      </c>
      <c r="N3626" t="s">
        <v>1693</v>
      </c>
      <c r="O3626" t="s">
        <v>1694</v>
      </c>
      <c r="P3626">
        <v>-0.89999997600000003</v>
      </c>
      <c r="Q3626" t="s">
        <v>1695</v>
      </c>
      <c r="R3626" t="s">
        <v>1696</v>
      </c>
      <c r="S3626">
        <v>8677533822</v>
      </c>
      <c r="T3626">
        <v>595.1657467</v>
      </c>
      <c r="U3626" t="s">
        <v>31</v>
      </c>
      <c r="V3626" t="s">
        <v>15055</v>
      </c>
      <c r="W3626" t="s">
        <v>23</v>
      </c>
    </row>
    <row r="3627" spans="1:23" x14ac:dyDescent="0.4">
      <c r="A3627">
        <v>3626</v>
      </c>
      <c r="B3627">
        <v>1</v>
      </c>
      <c r="C3627">
        <v>1</v>
      </c>
      <c r="D3627">
        <v>1</v>
      </c>
      <c r="E3627">
        <v>1</v>
      </c>
      <c r="F3627">
        <v>0.239971234602359</v>
      </c>
      <c r="G3627">
        <v>-14.2527234417517</v>
      </c>
      <c r="H3627" t="s">
        <v>23</v>
      </c>
      <c r="I3627">
        <v>19.873613111151201</v>
      </c>
      <c r="J3627" t="s">
        <v>1690</v>
      </c>
      <c r="K3627" t="s">
        <v>25</v>
      </c>
      <c r="L3627" t="s">
        <v>1691</v>
      </c>
      <c r="M3627" t="s">
        <v>1692</v>
      </c>
      <c r="N3627" t="s">
        <v>1693</v>
      </c>
      <c r="O3627" t="s">
        <v>1694</v>
      </c>
      <c r="P3627">
        <v>-0.89999997600000003</v>
      </c>
      <c r="Q3627" t="s">
        <v>1695</v>
      </c>
      <c r="R3627" t="s">
        <v>1696</v>
      </c>
      <c r="S3627">
        <v>8677533822</v>
      </c>
      <c r="T3627">
        <v>595.1657467</v>
      </c>
      <c r="U3627" t="s">
        <v>31</v>
      </c>
      <c r="V3627" t="s">
        <v>1960</v>
      </c>
      <c r="W3627" t="s">
        <v>23</v>
      </c>
    </row>
    <row r="3628" spans="1:23" x14ac:dyDescent="0.4">
      <c r="A3628">
        <v>3627</v>
      </c>
      <c r="B3628">
        <v>1</v>
      </c>
      <c r="C3628">
        <v>1</v>
      </c>
      <c r="D3628">
        <v>1</v>
      </c>
      <c r="E3628">
        <v>1</v>
      </c>
      <c r="F3628">
        <v>0.23986307108994401</v>
      </c>
      <c r="G3628">
        <v>-12.385001891277</v>
      </c>
      <c r="H3628" t="s">
        <v>23</v>
      </c>
      <c r="I3628">
        <v>37.7281881880917</v>
      </c>
      <c r="J3628" t="s">
        <v>1690</v>
      </c>
      <c r="K3628" t="s">
        <v>25</v>
      </c>
      <c r="L3628" t="s">
        <v>14891</v>
      </c>
      <c r="M3628" t="s">
        <v>14892</v>
      </c>
      <c r="N3628" t="s">
        <v>14893</v>
      </c>
      <c r="O3628" t="s">
        <v>14894</v>
      </c>
      <c r="P3628">
        <v>-1.60000002</v>
      </c>
      <c r="Q3628" t="s">
        <v>14895</v>
      </c>
      <c r="R3628" t="s">
        <v>14896</v>
      </c>
      <c r="S3628">
        <v>20629878</v>
      </c>
      <c r="T3628">
        <v>595.1657467</v>
      </c>
      <c r="U3628" t="s">
        <v>31</v>
      </c>
      <c r="V3628" t="s">
        <v>8885</v>
      </c>
      <c r="W3628" t="s">
        <v>23</v>
      </c>
    </row>
    <row r="3629" spans="1:23" x14ac:dyDescent="0.4">
      <c r="A3629">
        <v>3628</v>
      </c>
      <c r="B3629">
        <v>1</v>
      </c>
      <c r="C3629">
        <v>1</v>
      </c>
      <c r="D3629">
        <v>1</v>
      </c>
      <c r="E3629">
        <v>1</v>
      </c>
      <c r="F3629">
        <v>0.23986307108994401</v>
      </c>
      <c r="G3629">
        <v>-12.385001891277</v>
      </c>
      <c r="H3629">
        <v>0.999999999999999</v>
      </c>
      <c r="I3629">
        <v>37.7281881880917</v>
      </c>
      <c r="J3629" t="s">
        <v>1690</v>
      </c>
      <c r="K3629" t="s">
        <v>25</v>
      </c>
      <c r="L3629" t="s">
        <v>14891</v>
      </c>
      <c r="M3629" t="s">
        <v>14892</v>
      </c>
      <c r="N3629" t="s">
        <v>14893</v>
      </c>
      <c r="O3629" t="s">
        <v>14894</v>
      </c>
      <c r="P3629">
        <v>-1.60000002</v>
      </c>
      <c r="Q3629" t="s">
        <v>14895</v>
      </c>
      <c r="R3629" t="s">
        <v>14896</v>
      </c>
      <c r="S3629">
        <v>20629878</v>
      </c>
      <c r="T3629">
        <v>595.1657467</v>
      </c>
      <c r="U3629" t="s">
        <v>31</v>
      </c>
      <c r="V3629" t="s">
        <v>15056</v>
      </c>
      <c r="W3629" t="s">
        <v>23</v>
      </c>
    </row>
    <row r="3630" spans="1:23" x14ac:dyDescent="0.4">
      <c r="A3630">
        <v>3629</v>
      </c>
      <c r="B3630">
        <v>1</v>
      </c>
      <c r="C3630">
        <v>1</v>
      </c>
      <c r="D3630">
        <v>1</v>
      </c>
      <c r="E3630">
        <v>1</v>
      </c>
      <c r="F3630">
        <v>0.23940353953566801</v>
      </c>
      <c r="G3630">
        <v>-854.68810855448703</v>
      </c>
      <c r="H3630" t="s">
        <v>23</v>
      </c>
      <c r="I3630">
        <v>48.031205928906999</v>
      </c>
      <c r="J3630" t="s">
        <v>3856</v>
      </c>
      <c r="K3630" t="s">
        <v>25</v>
      </c>
      <c r="L3630" t="s">
        <v>3857</v>
      </c>
      <c r="M3630" t="s">
        <v>3858</v>
      </c>
      <c r="N3630" t="s">
        <v>3859</v>
      </c>
      <c r="O3630" t="s">
        <v>3860</v>
      </c>
      <c r="P3630">
        <v>-0.42519390600000001</v>
      </c>
      <c r="Q3630" t="s">
        <v>3861</v>
      </c>
      <c r="R3630" t="s">
        <v>3862</v>
      </c>
      <c r="S3630">
        <v>3178566</v>
      </c>
      <c r="T3630">
        <v>509.1289673</v>
      </c>
      <c r="U3630" t="s">
        <v>31</v>
      </c>
      <c r="V3630" t="s">
        <v>8825</v>
      </c>
      <c r="W3630" t="s">
        <v>23</v>
      </c>
    </row>
    <row r="3631" spans="1:23" x14ac:dyDescent="0.4">
      <c r="A3631">
        <v>3630</v>
      </c>
      <c r="B3631">
        <v>1</v>
      </c>
      <c r="C3631">
        <v>1</v>
      </c>
      <c r="D3631">
        <v>1</v>
      </c>
      <c r="E3631">
        <v>1</v>
      </c>
      <c r="F3631">
        <v>0.23940353953566801</v>
      </c>
      <c r="G3631">
        <v>-854.68810855448703</v>
      </c>
      <c r="H3631">
        <v>0.999999999999999</v>
      </c>
      <c r="I3631">
        <v>48.031205928906999</v>
      </c>
      <c r="J3631" t="s">
        <v>3856</v>
      </c>
      <c r="K3631" t="s">
        <v>25</v>
      </c>
      <c r="L3631" t="s">
        <v>3857</v>
      </c>
      <c r="M3631" t="s">
        <v>3858</v>
      </c>
      <c r="N3631" t="s">
        <v>3859</v>
      </c>
      <c r="O3631" t="s">
        <v>3860</v>
      </c>
      <c r="P3631">
        <v>-0.42519390600000001</v>
      </c>
      <c r="Q3631" t="s">
        <v>3861</v>
      </c>
      <c r="R3631" t="s">
        <v>3862</v>
      </c>
      <c r="S3631">
        <v>3178566</v>
      </c>
      <c r="T3631">
        <v>509.1289673</v>
      </c>
      <c r="U3631" t="s">
        <v>31</v>
      </c>
      <c r="V3631" t="s">
        <v>15057</v>
      </c>
      <c r="W3631" t="s">
        <v>23</v>
      </c>
    </row>
    <row r="3632" spans="1:23" x14ac:dyDescent="0.4">
      <c r="A3632">
        <v>3631</v>
      </c>
      <c r="B3632">
        <v>1</v>
      </c>
      <c r="C3632">
        <v>1</v>
      </c>
      <c r="D3632">
        <v>1</v>
      </c>
      <c r="E3632">
        <v>1</v>
      </c>
      <c r="F3632">
        <v>0.23898786223459101</v>
      </c>
      <c r="G3632">
        <v>-289.92782427597501</v>
      </c>
      <c r="H3632" t="s">
        <v>23</v>
      </c>
      <c r="I3632">
        <v>44.627976856692896</v>
      </c>
      <c r="J3632" t="s">
        <v>865</v>
      </c>
      <c r="K3632" t="s">
        <v>25</v>
      </c>
      <c r="L3632" t="s">
        <v>866</v>
      </c>
      <c r="M3632" t="s">
        <v>867</v>
      </c>
      <c r="N3632" t="s">
        <v>868</v>
      </c>
      <c r="O3632" t="s">
        <v>869</v>
      </c>
      <c r="P3632">
        <v>2.9000001000000002</v>
      </c>
      <c r="Q3632">
        <v>78347</v>
      </c>
      <c r="R3632" t="s">
        <v>870</v>
      </c>
      <c r="S3632">
        <v>262146</v>
      </c>
      <c r="T3632">
        <v>449.10783789999999</v>
      </c>
      <c r="U3632" t="s">
        <v>31</v>
      </c>
      <c r="V3632" t="s">
        <v>6023</v>
      </c>
      <c r="W3632" t="s">
        <v>23</v>
      </c>
    </row>
    <row r="3633" spans="1:23" x14ac:dyDescent="0.4">
      <c r="A3633">
        <v>3632</v>
      </c>
      <c r="B3633">
        <v>1</v>
      </c>
      <c r="C3633">
        <v>1</v>
      </c>
      <c r="D3633">
        <v>1</v>
      </c>
      <c r="E3633">
        <v>1</v>
      </c>
      <c r="F3633">
        <v>0.23898786223459101</v>
      </c>
      <c r="G3633">
        <v>-289.92782427597501</v>
      </c>
      <c r="H3633">
        <v>0.999999999999999</v>
      </c>
      <c r="I3633">
        <v>44.627976856692896</v>
      </c>
      <c r="J3633" t="s">
        <v>865</v>
      </c>
      <c r="K3633" t="s">
        <v>25</v>
      </c>
      <c r="L3633" t="s">
        <v>866</v>
      </c>
      <c r="M3633" t="s">
        <v>867</v>
      </c>
      <c r="N3633" t="s">
        <v>868</v>
      </c>
      <c r="O3633" t="s">
        <v>869</v>
      </c>
      <c r="P3633">
        <v>2.9000001000000002</v>
      </c>
      <c r="Q3633">
        <v>78347</v>
      </c>
      <c r="R3633" t="s">
        <v>870</v>
      </c>
      <c r="S3633">
        <v>262146</v>
      </c>
      <c r="T3633">
        <v>449.10783789999999</v>
      </c>
      <c r="U3633" t="s">
        <v>31</v>
      </c>
      <c r="V3633" t="s">
        <v>15058</v>
      </c>
      <c r="W3633" t="s">
        <v>23</v>
      </c>
    </row>
    <row r="3634" spans="1:23" x14ac:dyDescent="0.4">
      <c r="A3634">
        <v>3633</v>
      </c>
      <c r="B3634">
        <v>1</v>
      </c>
      <c r="C3634">
        <v>2</v>
      </c>
      <c r="D3634">
        <v>1</v>
      </c>
      <c r="E3634">
        <v>1</v>
      </c>
      <c r="F3634">
        <v>0.23850985321761201</v>
      </c>
      <c r="G3634">
        <v>-10.125227419650299</v>
      </c>
      <c r="H3634" t="s">
        <v>23</v>
      </c>
      <c r="I3634">
        <v>22.636328542235901</v>
      </c>
      <c r="J3634" t="s">
        <v>1074</v>
      </c>
      <c r="K3634" t="s">
        <v>25</v>
      </c>
      <c r="L3634" t="s">
        <v>9620</v>
      </c>
      <c r="M3634" t="s">
        <v>9621</v>
      </c>
      <c r="N3634" t="s">
        <v>9622</v>
      </c>
      <c r="O3634" t="s">
        <v>9623</v>
      </c>
      <c r="P3634">
        <v>-0.89999997600000003</v>
      </c>
      <c r="Q3634" t="s">
        <v>9624</v>
      </c>
      <c r="R3634" t="s">
        <v>9625</v>
      </c>
      <c r="S3634">
        <v>87738750</v>
      </c>
      <c r="T3634">
        <v>611.16066130000002</v>
      </c>
      <c r="U3634" t="s">
        <v>31</v>
      </c>
      <c r="V3634" t="s">
        <v>4501</v>
      </c>
      <c r="W3634" t="s">
        <v>23</v>
      </c>
    </row>
    <row r="3635" spans="1:23" x14ac:dyDescent="0.4">
      <c r="A3635">
        <v>3634</v>
      </c>
      <c r="B3635">
        <v>1</v>
      </c>
      <c r="C3635">
        <v>2</v>
      </c>
      <c r="D3635">
        <v>1</v>
      </c>
      <c r="E3635">
        <v>1</v>
      </c>
      <c r="F3635">
        <v>0.23850985321761201</v>
      </c>
      <c r="G3635">
        <v>-10.125227419650299</v>
      </c>
      <c r="H3635">
        <v>0.99849246231155697</v>
      </c>
      <c r="I3635">
        <v>22.636328542235901</v>
      </c>
      <c r="J3635" t="s">
        <v>1074</v>
      </c>
      <c r="K3635" t="s">
        <v>25</v>
      </c>
      <c r="L3635" t="s">
        <v>9620</v>
      </c>
      <c r="M3635" t="s">
        <v>9621</v>
      </c>
      <c r="N3635" t="s">
        <v>9622</v>
      </c>
      <c r="O3635" t="s">
        <v>9623</v>
      </c>
      <c r="P3635">
        <v>-0.89999997600000003</v>
      </c>
      <c r="Q3635" t="s">
        <v>9624</v>
      </c>
      <c r="R3635" t="s">
        <v>9625</v>
      </c>
      <c r="S3635">
        <v>87738750</v>
      </c>
      <c r="T3635">
        <v>611.16066130000002</v>
      </c>
      <c r="U3635" t="s">
        <v>31</v>
      </c>
      <c r="V3635" t="s">
        <v>15059</v>
      </c>
      <c r="W3635" t="s">
        <v>23</v>
      </c>
    </row>
    <row r="3636" spans="1:23" x14ac:dyDescent="0.4">
      <c r="A3636">
        <v>3635</v>
      </c>
      <c r="B3636">
        <v>1</v>
      </c>
      <c r="C3636">
        <v>1</v>
      </c>
      <c r="D3636">
        <v>1</v>
      </c>
      <c r="E3636">
        <v>1</v>
      </c>
      <c r="F3636">
        <v>0.238479902945478</v>
      </c>
      <c r="G3636">
        <v>-11.5886462824679</v>
      </c>
      <c r="H3636" t="s">
        <v>23</v>
      </c>
      <c r="I3636">
        <v>83.684232456759005</v>
      </c>
      <c r="J3636" t="s">
        <v>8194</v>
      </c>
      <c r="K3636" t="s">
        <v>25</v>
      </c>
      <c r="L3636" t="s">
        <v>15060</v>
      </c>
      <c r="M3636" t="s">
        <v>15061</v>
      </c>
      <c r="N3636" t="s">
        <v>15062</v>
      </c>
      <c r="O3636" t="s">
        <v>15063</v>
      </c>
      <c r="P3636">
        <v>5.5999999000000003</v>
      </c>
      <c r="Q3636" t="s">
        <v>15064</v>
      </c>
      <c r="R3636" t="s">
        <v>15065</v>
      </c>
      <c r="S3636">
        <v>34481301886</v>
      </c>
      <c r="T3636">
        <v>303.2319</v>
      </c>
      <c r="U3636" t="s">
        <v>31</v>
      </c>
      <c r="V3636" t="s">
        <v>9383</v>
      </c>
      <c r="W3636" t="s">
        <v>23</v>
      </c>
    </row>
    <row r="3637" spans="1:23" x14ac:dyDescent="0.4">
      <c r="A3637">
        <v>3636</v>
      </c>
      <c r="B3637">
        <v>1</v>
      </c>
      <c r="C3637">
        <v>1</v>
      </c>
      <c r="D3637">
        <v>1</v>
      </c>
      <c r="E3637">
        <v>1</v>
      </c>
      <c r="F3637">
        <v>0.238479902945478</v>
      </c>
      <c r="G3637">
        <v>-11.5886462824679</v>
      </c>
      <c r="H3637">
        <v>0.999999999999999</v>
      </c>
      <c r="I3637">
        <v>83.684232456759005</v>
      </c>
      <c r="J3637" t="s">
        <v>8194</v>
      </c>
      <c r="K3637" t="s">
        <v>25</v>
      </c>
      <c r="L3637" t="s">
        <v>15060</v>
      </c>
      <c r="M3637" t="s">
        <v>15061</v>
      </c>
      <c r="N3637" t="s">
        <v>15062</v>
      </c>
      <c r="O3637" t="s">
        <v>15063</v>
      </c>
      <c r="P3637">
        <v>5.5999999000000003</v>
      </c>
      <c r="Q3637" t="s">
        <v>15064</v>
      </c>
      <c r="R3637" t="s">
        <v>15065</v>
      </c>
      <c r="S3637">
        <v>34481301886</v>
      </c>
      <c r="T3637">
        <v>303.2319</v>
      </c>
      <c r="U3637" t="s">
        <v>31</v>
      </c>
      <c r="V3637" t="s">
        <v>15066</v>
      </c>
      <c r="W3637" t="s">
        <v>23</v>
      </c>
    </row>
    <row r="3638" spans="1:23" x14ac:dyDescent="0.4">
      <c r="A3638">
        <v>3637</v>
      </c>
      <c r="B3638">
        <v>1</v>
      </c>
      <c r="C3638">
        <v>1</v>
      </c>
      <c r="D3638">
        <v>1</v>
      </c>
      <c r="E3638">
        <v>1</v>
      </c>
      <c r="F3638">
        <v>0.23846842723932399</v>
      </c>
      <c r="G3638">
        <v>-8.5841477234221895</v>
      </c>
      <c r="H3638" t="s">
        <v>23</v>
      </c>
      <c r="I3638">
        <v>42.9516492777894</v>
      </c>
      <c r="J3638" t="s">
        <v>7373</v>
      </c>
      <c r="K3638" t="s">
        <v>25</v>
      </c>
      <c r="L3638" t="s">
        <v>15067</v>
      </c>
      <c r="M3638" t="s">
        <v>15068</v>
      </c>
      <c r="N3638" t="s">
        <v>15069</v>
      </c>
      <c r="O3638" t="s">
        <v>15070</v>
      </c>
      <c r="P3638">
        <v>2.22187972</v>
      </c>
      <c r="Q3638" t="s">
        <v>15071</v>
      </c>
      <c r="R3638" t="s">
        <v>15072</v>
      </c>
      <c r="S3638">
        <v>20900222</v>
      </c>
      <c r="T3638">
        <v>301.06900000000002</v>
      </c>
      <c r="U3638" t="s">
        <v>31</v>
      </c>
      <c r="V3638" t="s">
        <v>9536</v>
      </c>
      <c r="W3638" t="s">
        <v>23</v>
      </c>
    </row>
    <row r="3639" spans="1:23" x14ac:dyDescent="0.4">
      <c r="A3639">
        <v>3638</v>
      </c>
      <c r="B3639">
        <v>1</v>
      </c>
      <c r="C3639">
        <v>1</v>
      </c>
      <c r="D3639">
        <v>1</v>
      </c>
      <c r="E3639">
        <v>1</v>
      </c>
      <c r="F3639">
        <v>0.23846842723932399</v>
      </c>
      <c r="G3639">
        <v>-8.5841477234221895</v>
      </c>
      <c r="H3639">
        <v>0.999999999999999</v>
      </c>
      <c r="I3639">
        <v>42.9516492777894</v>
      </c>
      <c r="J3639" t="s">
        <v>7373</v>
      </c>
      <c r="K3639" t="s">
        <v>25</v>
      </c>
      <c r="L3639" t="s">
        <v>15067</v>
      </c>
      <c r="M3639" t="s">
        <v>15068</v>
      </c>
      <c r="N3639" t="s">
        <v>15069</v>
      </c>
      <c r="O3639" t="s">
        <v>15070</v>
      </c>
      <c r="P3639">
        <v>2.22187972</v>
      </c>
      <c r="Q3639" t="s">
        <v>15071</v>
      </c>
      <c r="R3639" t="s">
        <v>15072</v>
      </c>
      <c r="S3639">
        <v>20900222</v>
      </c>
      <c r="T3639">
        <v>301.06900000000002</v>
      </c>
      <c r="U3639" t="s">
        <v>31</v>
      </c>
      <c r="V3639" t="s">
        <v>15073</v>
      </c>
      <c r="W3639" t="s">
        <v>23</v>
      </c>
    </row>
    <row r="3640" spans="1:23" x14ac:dyDescent="0.4">
      <c r="A3640">
        <v>3639</v>
      </c>
      <c r="B3640">
        <v>1</v>
      </c>
      <c r="C3640">
        <v>1</v>
      </c>
      <c r="D3640">
        <v>1</v>
      </c>
      <c r="E3640">
        <v>1</v>
      </c>
      <c r="F3640">
        <v>0.23844542348525</v>
      </c>
      <c r="G3640">
        <v>-757.55535410248899</v>
      </c>
      <c r="H3640" t="s">
        <v>23</v>
      </c>
      <c r="I3640">
        <v>59.427938148010902</v>
      </c>
      <c r="J3640" t="s">
        <v>6852</v>
      </c>
      <c r="K3640" t="s">
        <v>25</v>
      </c>
      <c r="L3640" t="s">
        <v>6853</v>
      </c>
      <c r="M3640" t="s">
        <v>6854</v>
      </c>
      <c r="N3640" t="s">
        <v>6855</v>
      </c>
      <c r="O3640" t="s">
        <v>6856</v>
      </c>
      <c r="P3640">
        <v>0.20000000300000001</v>
      </c>
      <c r="Q3640">
        <v>213026</v>
      </c>
      <c r="R3640" t="s">
        <v>6857</v>
      </c>
      <c r="S3640">
        <v>70</v>
      </c>
      <c r="T3640">
        <v>507.11331719999998</v>
      </c>
      <c r="U3640" t="s">
        <v>31</v>
      </c>
      <c r="V3640" t="s">
        <v>5059</v>
      </c>
      <c r="W3640" t="s">
        <v>23</v>
      </c>
    </row>
    <row r="3641" spans="1:23" x14ac:dyDescent="0.4">
      <c r="A3641">
        <v>3640</v>
      </c>
      <c r="B3641">
        <v>1</v>
      </c>
      <c r="C3641">
        <v>1</v>
      </c>
      <c r="D3641">
        <v>1</v>
      </c>
      <c r="E3641">
        <v>1</v>
      </c>
      <c r="F3641">
        <v>0.23844542348525</v>
      </c>
      <c r="G3641">
        <v>-757.55535410248899</v>
      </c>
      <c r="H3641">
        <v>0.999999999999999</v>
      </c>
      <c r="I3641">
        <v>59.427938148010902</v>
      </c>
      <c r="J3641" t="s">
        <v>6852</v>
      </c>
      <c r="K3641" t="s">
        <v>25</v>
      </c>
      <c r="L3641" t="s">
        <v>6853</v>
      </c>
      <c r="M3641" t="s">
        <v>6854</v>
      </c>
      <c r="N3641" t="s">
        <v>6855</v>
      </c>
      <c r="O3641" t="s">
        <v>6856</v>
      </c>
      <c r="P3641">
        <v>0.20000000300000001</v>
      </c>
      <c r="Q3641">
        <v>213026</v>
      </c>
      <c r="R3641" t="s">
        <v>6857</v>
      </c>
      <c r="S3641">
        <v>70</v>
      </c>
      <c r="T3641">
        <v>507.11331719999998</v>
      </c>
      <c r="U3641" t="s">
        <v>31</v>
      </c>
      <c r="V3641" t="s">
        <v>15074</v>
      </c>
      <c r="W3641" t="s">
        <v>23</v>
      </c>
    </row>
    <row r="3642" spans="1:23" x14ac:dyDescent="0.4">
      <c r="A3642">
        <v>3641</v>
      </c>
      <c r="B3642">
        <v>1</v>
      </c>
      <c r="C3642">
        <v>3</v>
      </c>
      <c r="D3642">
        <v>1</v>
      </c>
      <c r="E3642">
        <v>1</v>
      </c>
      <c r="F3642">
        <v>0.23838256127274701</v>
      </c>
      <c r="G3642">
        <v>-11.222439917178701</v>
      </c>
      <c r="H3642" t="s">
        <v>23</v>
      </c>
      <c r="I3642">
        <v>24.183120632162701</v>
      </c>
      <c r="J3642" t="s">
        <v>2455</v>
      </c>
      <c r="K3642" t="s">
        <v>25</v>
      </c>
      <c r="L3642" t="s">
        <v>3722</v>
      </c>
      <c r="M3642" t="s">
        <v>3723</v>
      </c>
      <c r="N3642" t="s">
        <v>3724</v>
      </c>
      <c r="O3642" t="s">
        <v>3725</v>
      </c>
      <c r="P3642">
        <v>-2.2000000499999999</v>
      </c>
      <c r="Q3642" t="s">
        <v>3726</v>
      </c>
      <c r="R3642" t="s">
        <v>3727</v>
      </c>
      <c r="S3642">
        <v>3981686</v>
      </c>
      <c r="T3642">
        <v>741.22365549999995</v>
      </c>
      <c r="U3642" t="s">
        <v>31</v>
      </c>
      <c r="V3642" t="s">
        <v>4745</v>
      </c>
      <c r="W3642" t="s">
        <v>23</v>
      </c>
    </row>
    <row r="3643" spans="1:23" x14ac:dyDescent="0.4">
      <c r="A3643">
        <v>3642</v>
      </c>
      <c r="B3643">
        <v>1</v>
      </c>
      <c r="C3643">
        <v>3</v>
      </c>
      <c r="D3643">
        <v>1</v>
      </c>
      <c r="E3643">
        <v>1</v>
      </c>
      <c r="F3643">
        <v>0.23838256127274701</v>
      </c>
      <c r="G3643">
        <v>-11.222439917178701</v>
      </c>
      <c r="H3643">
        <v>0.999999999999999</v>
      </c>
      <c r="I3643">
        <v>24.183120632162701</v>
      </c>
      <c r="J3643" t="s">
        <v>2455</v>
      </c>
      <c r="K3643" t="s">
        <v>25</v>
      </c>
      <c r="L3643" t="s">
        <v>3722</v>
      </c>
      <c r="M3643" t="s">
        <v>3723</v>
      </c>
      <c r="N3643" t="s">
        <v>3724</v>
      </c>
      <c r="O3643" t="s">
        <v>3725</v>
      </c>
      <c r="P3643">
        <v>-2.2000000499999999</v>
      </c>
      <c r="Q3643" t="s">
        <v>3726</v>
      </c>
      <c r="R3643" t="s">
        <v>3727</v>
      </c>
      <c r="S3643">
        <v>3981686</v>
      </c>
      <c r="T3643">
        <v>741.22365549999995</v>
      </c>
      <c r="U3643" t="s">
        <v>31</v>
      </c>
      <c r="V3643" t="s">
        <v>15075</v>
      </c>
      <c r="W3643" t="s">
        <v>23</v>
      </c>
    </row>
    <row r="3644" spans="1:23" x14ac:dyDescent="0.4">
      <c r="A3644">
        <v>3643</v>
      </c>
      <c r="B3644">
        <v>1</v>
      </c>
      <c r="C3644">
        <v>1</v>
      </c>
      <c r="D3644">
        <v>1</v>
      </c>
      <c r="E3644">
        <v>1</v>
      </c>
      <c r="F3644">
        <v>0.23827985551549599</v>
      </c>
      <c r="G3644">
        <v>-13.2215107083747</v>
      </c>
      <c r="H3644">
        <v>0.999999999999999</v>
      </c>
      <c r="I3644">
        <v>29.6112763649292</v>
      </c>
      <c r="J3644" t="s">
        <v>6085</v>
      </c>
      <c r="K3644" t="s">
        <v>25</v>
      </c>
      <c r="L3644" t="s">
        <v>15076</v>
      </c>
      <c r="M3644" t="s">
        <v>15077</v>
      </c>
      <c r="N3644" t="s">
        <v>15078</v>
      </c>
      <c r="O3644" t="s">
        <v>15079</v>
      </c>
      <c r="P3644">
        <v>-2.9000001000000002</v>
      </c>
      <c r="Q3644" t="s">
        <v>15080</v>
      </c>
      <c r="R3644" t="s">
        <v>15081</v>
      </c>
      <c r="S3644">
        <v>20480094</v>
      </c>
      <c r="T3644">
        <v>773.21410000000003</v>
      </c>
      <c r="U3644" t="s">
        <v>31</v>
      </c>
      <c r="V3644" t="s">
        <v>15082</v>
      </c>
      <c r="W3644" t="s">
        <v>23</v>
      </c>
    </row>
    <row r="3645" spans="1:23" x14ac:dyDescent="0.4">
      <c r="A3645">
        <v>3644</v>
      </c>
      <c r="B3645">
        <v>1</v>
      </c>
      <c r="C3645">
        <v>1</v>
      </c>
      <c r="D3645">
        <v>1</v>
      </c>
      <c r="E3645">
        <v>1</v>
      </c>
      <c r="F3645">
        <v>0.23827985551549599</v>
      </c>
      <c r="G3645">
        <v>-13.2215107083747</v>
      </c>
      <c r="H3645" t="s">
        <v>23</v>
      </c>
      <c r="I3645">
        <v>29.6112763649292</v>
      </c>
      <c r="J3645" t="s">
        <v>6085</v>
      </c>
      <c r="K3645" t="s">
        <v>25</v>
      </c>
      <c r="L3645" t="s">
        <v>15076</v>
      </c>
      <c r="M3645" t="s">
        <v>15077</v>
      </c>
      <c r="N3645" t="s">
        <v>15078</v>
      </c>
      <c r="O3645" t="s">
        <v>15079</v>
      </c>
      <c r="P3645">
        <v>-2.9000001000000002</v>
      </c>
      <c r="Q3645" t="s">
        <v>15080</v>
      </c>
      <c r="R3645" t="s">
        <v>15081</v>
      </c>
      <c r="S3645">
        <v>20480094</v>
      </c>
      <c r="T3645">
        <v>773.21410000000003</v>
      </c>
      <c r="U3645" t="s">
        <v>31</v>
      </c>
      <c r="V3645" t="s">
        <v>6093</v>
      </c>
      <c r="W3645" t="s">
        <v>23</v>
      </c>
    </row>
    <row r="3646" spans="1:23" x14ac:dyDescent="0.4">
      <c r="A3646">
        <v>3645</v>
      </c>
      <c r="B3646">
        <v>1</v>
      </c>
      <c r="C3646">
        <v>1</v>
      </c>
      <c r="D3646">
        <v>1</v>
      </c>
      <c r="E3646">
        <v>1</v>
      </c>
      <c r="F3646">
        <v>0.23792474021667701</v>
      </c>
      <c r="G3646">
        <v>-6.3356729591521601</v>
      </c>
      <c r="H3646">
        <v>0.999999999999999</v>
      </c>
      <c r="I3646">
        <v>43.718448497198096</v>
      </c>
      <c r="J3646" t="s">
        <v>4962</v>
      </c>
      <c r="K3646" t="s">
        <v>25</v>
      </c>
      <c r="L3646" t="s">
        <v>6357</v>
      </c>
      <c r="M3646" t="s">
        <v>6358</v>
      </c>
      <c r="N3646" t="s">
        <v>6359</v>
      </c>
      <c r="O3646" t="s">
        <v>6360</v>
      </c>
      <c r="P3646">
        <v>1.5</v>
      </c>
      <c r="Q3646">
        <v>5318565</v>
      </c>
      <c r="R3646" t="s">
        <v>6361</v>
      </c>
      <c r="S3646">
        <v>70836598</v>
      </c>
      <c r="T3646">
        <v>223.06009990000001</v>
      </c>
      <c r="U3646" t="s">
        <v>31</v>
      </c>
      <c r="V3646" t="s">
        <v>15083</v>
      </c>
      <c r="W3646" t="s">
        <v>23</v>
      </c>
    </row>
    <row r="3647" spans="1:23" x14ac:dyDescent="0.4">
      <c r="A3647">
        <v>3646</v>
      </c>
      <c r="B3647">
        <v>1</v>
      </c>
      <c r="C3647">
        <v>1</v>
      </c>
      <c r="D3647">
        <v>1</v>
      </c>
      <c r="E3647">
        <v>1</v>
      </c>
      <c r="F3647">
        <v>0.23792474021667701</v>
      </c>
      <c r="G3647">
        <v>-6.3356729591521601</v>
      </c>
      <c r="H3647" t="s">
        <v>23</v>
      </c>
      <c r="I3647">
        <v>43.718448497198096</v>
      </c>
      <c r="J3647" t="s">
        <v>4962</v>
      </c>
      <c r="K3647" t="s">
        <v>25</v>
      </c>
      <c r="L3647" t="s">
        <v>6357</v>
      </c>
      <c r="M3647" t="s">
        <v>6358</v>
      </c>
      <c r="N3647" t="s">
        <v>6359</v>
      </c>
      <c r="O3647" t="s">
        <v>6360</v>
      </c>
      <c r="P3647">
        <v>1.5</v>
      </c>
      <c r="Q3647">
        <v>5318565</v>
      </c>
      <c r="R3647" t="s">
        <v>6361</v>
      </c>
      <c r="S3647">
        <v>70836598</v>
      </c>
      <c r="T3647">
        <v>223.06009990000001</v>
      </c>
      <c r="U3647" t="s">
        <v>31</v>
      </c>
      <c r="V3647" t="s">
        <v>8777</v>
      </c>
      <c r="W3647" t="s">
        <v>23</v>
      </c>
    </row>
    <row r="3648" spans="1:23" x14ac:dyDescent="0.4">
      <c r="A3648">
        <v>3647</v>
      </c>
      <c r="B3648">
        <v>1</v>
      </c>
      <c r="C3648">
        <v>1</v>
      </c>
      <c r="D3648">
        <v>1</v>
      </c>
      <c r="E3648">
        <v>1</v>
      </c>
      <c r="F3648">
        <v>0.237721870210272</v>
      </c>
      <c r="G3648">
        <v>-11.957299950683201</v>
      </c>
      <c r="H3648">
        <v>0.999999999999999</v>
      </c>
      <c r="I3648">
        <v>40.281885554387998</v>
      </c>
      <c r="J3648" t="s">
        <v>2519</v>
      </c>
      <c r="K3648" t="s">
        <v>25</v>
      </c>
      <c r="L3648" t="s">
        <v>3368</v>
      </c>
      <c r="M3648" t="s">
        <v>3369</v>
      </c>
      <c r="N3648" t="s">
        <v>3370</v>
      </c>
      <c r="O3648" t="s">
        <v>3371</v>
      </c>
      <c r="P3648">
        <v>0.40000000600000002</v>
      </c>
      <c r="Q3648" t="s">
        <v>3372</v>
      </c>
      <c r="R3648" t="s">
        <v>3373</v>
      </c>
      <c r="S3648">
        <v>8610439194</v>
      </c>
      <c r="T3648">
        <v>419.13365870000001</v>
      </c>
      <c r="U3648" t="s">
        <v>31</v>
      </c>
      <c r="V3648" t="s">
        <v>15084</v>
      </c>
      <c r="W3648" t="s">
        <v>23</v>
      </c>
    </row>
    <row r="3649" spans="1:23" x14ac:dyDescent="0.4">
      <c r="A3649">
        <v>3648</v>
      </c>
      <c r="B3649">
        <v>1</v>
      </c>
      <c r="C3649">
        <v>1</v>
      </c>
      <c r="D3649">
        <v>1</v>
      </c>
      <c r="E3649">
        <v>1</v>
      </c>
      <c r="F3649">
        <v>0.237721870210272</v>
      </c>
      <c r="G3649">
        <v>-11.957299950683201</v>
      </c>
      <c r="H3649" t="s">
        <v>23</v>
      </c>
      <c r="I3649">
        <v>40.281885554387998</v>
      </c>
      <c r="J3649" t="s">
        <v>2519</v>
      </c>
      <c r="K3649" t="s">
        <v>25</v>
      </c>
      <c r="L3649" t="s">
        <v>3368</v>
      </c>
      <c r="M3649" t="s">
        <v>3369</v>
      </c>
      <c r="N3649" t="s">
        <v>3370</v>
      </c>
      <c r="O3649" t="s">
        <v>3371</v>
      </c>
      <c r="P3649">
        <v>0.40000000600000002</v>
      </c>
      <c r="Q3649" t="s">
        <v>3372</v>
      </c>
      <c r="R3649" t="s">
        <v>3373</v>
      </c>
      <c r="S3649">
        <v>8610439194</v>
      </c>
      <c r="T3649">
        <v>419.13365870000001</v>
      </c>
      <c r="U3649" t="s">
        <v>31</v>
      </c>
      <c r="V3649" t="s">
        <v>5269</v>
      </c>
      <c r="W3649" t="s">
        <v>23</v>
      </c>
    </row>
    <row r="3650" spans="1:23" x14ac:dyDescent="0.4">
      <c r="A3650">
        <v>3649</v>
      </c>
      <c r="B3650">
        <v>1</v>
      </c>
      <c r="C3650">
        <v>3</v>
      </c>
      <c r="D3650">
        <v>1</v>
      </c>
      <c r="E3650">
        <v>1</v>
      </c>
      <c r="F3650">
        <v>0.237704699552438</v>
      </c>
      <c r="G3650">
        <v>-6.9308745983189102</v>
      </c>
      <c r="H3650">
        <v>0.999999999999999</v>
      </c>
      <c r="I3650">
        <v>72.407632426003403</v>
      </c>
      <c r="J3650" t="s">
        <v>1437</v>
      </c>
      <c r="K3650" t="s">
        <v>25</v>
      </c>
      <c r="L3650" t="s">
        <v>14553</v>
      </c>
      <c r="M3650" t="s">
        <v>14554</v>
      </c>
      <c r="N3650" t="s">
        <v>14555</v>
      </c>
      <c r="O3650" t="s">
        <v>14556</v>
      </c>
      <c r="P3650">
        <v>0.20000000300000001</v>
      </c>
      <c r="Q3650" t="s">
        <v>14557</v>
      </c>
      <c r="R3650" t="s">
        <v>14558</v>
      </c>
      <c r="S3650">
        <v>87746942</v>
      </c>
      <c r="T3650">
        <v>433.11291999999997</v>
      </c>
      <c r="U3650" t="s">
        <v>31</v>
      </c>
      <c r="V3650" t="s">
        <v>15085</v>
      </c>
      <c r="W3650" t="s">
        <v>23</v>
      </c>
    </row>
    <row r="3651" spans="1:23" x14ac:dyDescent="0.4">
      <c r="A3651">
        <v>3650</v>
      </c>
      <c r="B3651">
        <v>1</v>
      </c>
      <c r="C3651">
        <v>3</v>
      </c>
      <c r="D3651">
        <v>1</v>
      </c>
      <c r="E3651">
        <v>1</v>
      </c>
      <c r="F3651">
        <v>0.237704699552438</v>
      </c>
      <c r="G3651">
        <v>-6.9308745983189102</v>
      </c>
      <c r="H3651" t="s">
        <v>23</v>
      </c>
      <c r="I3651">
        <v>72.407632426003403</v>
      </c>
      <c r="J3651" t="s">
        <v>1437</v>
      </c>
      <c r="K3651" t="s">
        <v>25</v>
      </c>
      <c r="L3651" t="s">
        <v>14553</v>
      </c>
      <c r="M3651" t="s">
        <v>14554</v>
      </c>
      <c r="N3651" t="s">
        <v>14555</v>
      </c>
      <c r="O3651" t="s">
        <v>14556</v>
      </c>
      <c r="P3651">
        <v>0.20000000300000001</v>
      </c>
      <c r="Q3651" t="s">
        <v>14557</v>
      </c>
      <c r="R3651" t="s">
        <v>14558</v>
      </c>
      <c r="S3651">
        <v>87746942</v>
      </c>
      <c r="T3651">
        <v>433.11291999999997</v>
      </c>
      <c r="U3651" t="s">
        <v>31</v>
      </c>
      <c r="V3651" t="s">
        <v>9332</v>
      </c>
      <c r="W3651" t="s">
        <v>23</v>
      </c>
    </row>
    <row r="3652" spans="1:23" x14ac:dyDescent="0.4">
      <c r="A3652">
        <v>3651</v>
      </c>
      <c r="B3652">
        <v>1</v>
      </c>
      <c r="C3652">
        <v>1</v>
      </c>
      <c r="D3652">
        <v>1</v>
      </c>
      <c r="E3652">
        <v>1</v>
      </c>
      <c r="F3652">
        <v>0.23728401335667501</v>
      </c>
      <c r="G3652">
        <v>-16.233636470349602</v>
      </c>
      <c r="H3652">
        <v>0.999999999999999</v>
      </c>
      <c r="I3652">
        <v>60.566540525093203</v>
      </c>
      <c r="J3652" t="s">
        <v>1690</v>
      </c>
      <c r="K3652" t="s">
        <v>25</v>
      </c>
      <c r="L3652" t="s">
        <v>14891</v>
      </c>
      <c r="M3652" t="s">
        <v>14892</v>
      </c>
      <c r="N3652" t="s">
        <v>14893</v>
      </c>
      <c r="O3652" t="s">
        <v>14894</v>
      </c>
      <c r="P3652">
        <v>-1.60000002</v>
      </c>
      <c r="Q3652" t="s">
        <v>14895</v>
      </c>
      <c r="R3652" t="s">
        <v>14896</v>
      </c>
      <c r="S3652">
        <v>20629878</v>
      </c>
      <c r="T3652">
        <v>595.1657467</v>
      </c>
      <c r="U3652" t="s">
        <v>31</v>
      </c>
      <c r="V3652" t="s">
        <v>15086</v>
      </c>
      <c r="W3652" t="s">
        <v>23</v>
      </c>
    </row>
    <row r="3653" spans="1:23" x14ac:dyDescent="0.4">
      <c r="A3653">
        <v>3652</v>
      </c>
      <c r="B3653">
        <v>1</v>
      </c>
      <c r="C3653">
        <v>1</v>
      </c>
      <c r="D3653">
        <v>1</v>
      </c>
      <c r="E3653">
        <v>1</v>
      </c>
      <c r="F3653">
        <v>0.23728401335667501</v>
      </c>
      <c r="G3653">
        <v>-16.233636470349602</v>
      </c>
      <c r="H3653" t="s">
        <v>23</v>
      </c>
      <c r="I3653">
        <v>60.566540525093203</v>
      </c>
      <c r="J3653" t="s">
        <v>1690</v>
      </c>
      <c r="K3653" t="s">
        <v>25</v>
      </c>
      <c r="L3653" t="s">
        <v>14891</v>
      </c>
      <c r="M3653" t="s">
        <v>14892</v>
      </c>
      <c r="N3653" t="s">
        <v>14893</v>
      </c>
      <c r="O3653" t="s">
        <v>14894</v>
      </c>
      <c r="P3653">
        <v>-1.60000002</v>
      </c>
      <c r="Q3653" t="s">
        <v>14895</v>
      </c>
      <c r="R3653" t="s">
        <v>14896</v>
      </c>
      <c r="S3653">
        <v>20629878</v>
      </c>
      <c r="T3653">
        <v>595.1657467</v>
      </c>
      <c r="U3653" t="s">
        <v>31</v>
      </c>
      <c r="V3653" t="s">
        <v>6887</v>
      </c>
      <c r="W3653" t="s">
        <v>23</v>
      </c>
    </row>
    <row r="3654" spans="1:23" x14ac:dyDescent="0.4">
      <c r="A3654">
        <v>3653</v>
      </c>
      <c r="B3654">
        <v>1</v>
      </c>
      <c r="C3654">
        <v>3</v>
      </c>
      <c r="D3654">
        <v>1</v>
      </c>
      <c r="E3654">
        <v>3</v>
      </c>
      <c r="F3654">
        <v>0.23724375223736799</v>
      </c>
      <c r="G3654">
        <v>-582.12121899135298</v>
      </c>
      <c r="H3654">
        <v>5.7788944723618098E-2</v>
      </c>
      <c r="I3654">
        <v>31.596406783915199</v>
      </c>
      <c r="J3654" t="s">
        <v>12291</v>
      </c>
      <c r="K3654" t="s">
        <v>25</v>
      </c>
      <c r="L3654" t="s">
        <v>12292</v>
      </c>
      <c r="M3654" t="s">
        <v>12293</v>
      </c>
      <c r="N3654" t="s">
        <v>28</v>
      </c>
      <c r="O3654" t="s">
        <v>12294</v>
      </c>
      <c r="P3654">
        <v>0</v>
      </c>
      <c r="R3654" t="s">
        <v>12295</v>
      </c>
      <c r="S3654">
        <v>3145728</v>
      </c>
      <c r="T3654">
        <v>613.21269689999997</v>
      </c>
      <c r="U3654" t="s">
        <v>31</v>
      </c>
      <c r="V3654" t="s">
        <v>15087</v>
      </c>
      <c r="W3654" t="s">
        <v>23</v>
      </c>
    </row>
    <row r="3655" spans="1:23" x14ac:dyDescent="0.4">
      <c r="A3655">
        <v>3654</v>
      </c>
      <c r="B3655">
        <v>1</v>
      </c>
      <c r="C3655">
        <v>4</v>
      </c>
      <c r="D3655">
        <v>1</v>
      </c>
      <c r="E3655">
        <v>1</v>
      </c>
      <c r="F3655">
        <v>0.23710661038297101</v>
      </c>
      <c r="G3655">
        <v>-4.8560237477256099</v>
      </c>
      <c r="H3655" t="s">
        <v>23</v>
      </c>
      <c r="I3655">
        <v>20.6688180174772</v>
      </c>
      <c r="J3655" t="s">
        <v>908</v>
      </c>
      <c r="K3655" t="s">
        <v>25</v>
      </c>
      <c r="L3655" t="s">
        <v>909</v>
      </c>
      <c r="M3655" t="s">
        <v>910</v>
      </c>
      <c r="N3655" t="s">
        <v>911</v>
      </c>
      <c r="O3655" t="s">
        <v>912</v>
      </c>
      <c r="P3655">
        <v>0.40000000600000002</v>
      </c>
      <c r="Q3655" t="s">
        <v>913</v>
      </c>
      <c r="R3655" t="s">
        <v>914</v>
      </c>
      <c r="S3655">
        <v>34615519614</v>
      </c>
      <c r="T3655">
        <v>465.10275250000001</v>
      </c>
      <c r="U3655" t="s">
        <v>31</v>
      </c>
      <c r="V3655" t="s">
        <v>1149</v>
      </c>
      <c r="W3655" t="s">
        <v>23</v>
      </c>
    </row>
    <row r="3656" spans="1:23" x14ac:dyDescent="0.4">
      <c r="A3656">
        <v>3655</v>
      </c>
      <c r="B3656">
        <v>1</v>
      </c>
      <c r="C3656">
        <v>4</v>
      </c>
      <c r="D3656">
        <v>1</v>
      </c>
      <c r="E3656">
        <v>1</v>
      </c>
      <c r="F3656">
        <v>0.23710661038297101</v>
      </c>
      <c r="G3656">
        <v>-4.8560237477256099</v>
      </c>
      <c r="H3656">
        <v>0.98090452261306504</v>
      </c>
      <c r="I3656">
        <v>20.6688180174772</v>
      </c>
      <c r="J3656" t="s">
        <v>908</v>
      </c>
      <c r="K3656" t="s">
        <v>25</v>
      </c>
      <c r="L3656" t="s">
        <v>909</v>
      </c>
      <c r="M3656" t="s">
        <v>910</v>
      </c>
      <c r="N3656" t="s">
        <v>911</v>
      </c>
      <c r="O3656" t="s">
        <v>912</v>
      </c>
      <c r="P3656">
        <v>0.40000000600000002</v>
      </c>
      <c r="Q3656" t="s">
        <v>913</v>
      </c>
      <c r="R3656" t="s">
        <v>914</v>
      </c>
      <c r="S3656">
        <v>34615519614</v>
      </c>
      <c r="T3656">
        <v>465.10275250000001</v>
      </c>
      <c r="U3656" t="s">
        <v>31</v>
      </c>
      <c r="V3656" t="s">
        <v>15088</v>
      </c>
      <c r="W3656" t="s">
        <v>23</v>
      </c>
    </row>
    <row r="3657" spans="1:23" x14ac:dyDescent="0.4">
      <c r="A3657">
        <v>3656</v>
      </c>
      <c r="B3657">
        <v>1</v>
      </c>
      <c r="C3657">
        <v>1</v>
      </c>
      <c r="D3657">
        <v>1</v>
      </c>
      <c r="E3657">
        <v>1</v>
      </c>
      <c r="F3657">
        <v>0.23694877920737401</v>
      </c>
      <c r="G3657">
        <v>-326.64823708823002</v>
      </c>
      <c r="H3657" t="s">
        <v>23</v>
      </c>
      <c r="I3657">
        <v>41.352664682254499</v>
      </c>
      <c r="J3657" t="s">
        <v>1390</v>
      </c>
      <c r="K3657" t="s">
        <v>25</v>
      </c>
      <c r="L3657" t="s">
        <v>7912</v>
      </c>
      <c r="M3657" t="s">
        <v>7913</v>
      </c>
      <c r="N3657" t="s">
        <v>7914</v>
      </c>
      <c r="O3657" t="s">
        <v>7915</v>
      </c>
      <c r="P3657">
        <v>0</v>
      </c>
      <c r="Q3657" t="s">
        <v>7916</v>
      </c>
      <c r="R3657" t="s">
        <v>7917</v>
      </c>
      <c r="S3657">
        <v>262146</v>
      </c>
      <c r="T3657">
        <v>375.12857339999999</v>
      </c>
      <c r="U3657" t="s">
        <v>31</v>
      </c>
      <c r="V3657" t="s">
        <v>1395</v>
      </c>
      <c r="W3657" t="s">
        <v>23</v>
      </c>
    </row>
    <row r="3658" spans="1:23" x14ac:dyDescent="0.4">
      <c r="A3658">
        <v>3657</v>
      </c>
      <c r="B3658">
        <v>1</v>
      </c>
      <c r="C3658">
        <v>1</v>
      </c>
      <c r="D3658">
        <v>1</v>
      </c>
      <c r="E3658">
        <v>1</v>
      </c>
      <c r="F3658">
        <v>0.23694877920737401</v>
      </c>
      <c r="G3658">
        <v>-326.64823708823002</v>
      </c>
      <c r="H3658">
        <v>0.999999999999999</v>
      </c>
      <c r="I3658">
        <v>41.352664682254499</v>
      </c>
      <c r="J3658" t="s">
        <v>1390</v>
      </c>
      <c r="K3658" t="s">
        <v>25</v>
      </c>
      <c r="L3658" t="s">
        <v>7912</v>
      </c>
      <c r="M3658" t="s">
        <v>7913</v>
      </c>
      <c r="N3658" t="s">
        <v>7914</v>
      </c>
      <c r="O3658" t="s">
        <v>7915</v>
      </c>
      <c r="P3658">
        <v>0</v>
      </c>
      <c r="Q3658" t="s">
        <v>7916</v>
      </c>
      <c r="R3658" t="s">
        <v>7917</v>
      </c>
      <c r="S3658">
        <v>262146</v>
      </c>
      <c r="T3658">
        <v>375.12857339999999</v>
      </c>
      <c r="U3658" t="s">
        <v>31</v>
      </c>
      <c r="V3658" t="s">
        <v>15089</v>
      </c>
      <c r="W3658" t="s">
        <v>23</v>
      </c>
    </row>
    <row r="3659" spans="1:23" x14ac:dyDescent="0.4">
      <c r="A3659">
        <v>3658</v>
      </c>
      <c r="B3659">
        <v>1</v>
      </c>
      <c r="C3659">
        <v>1</v>
      </c>
      <c r="D3659">
        <v>1</v>
      </c>
      <c r="E3659">
        <v>1</v>
      </c>
      <c r="F3659">
        <v>0.236915767379522</v>
      </c>
      <c r="G3659">
        <v>-978.84553356434299</v>
      </c>
      <c r="H3659">
        <v>0.999999999999999</v>
      </c>
      <c r="I3659">
        <v>35.658557320334403</v>
      </c>
      <c r="J3659" t="s">
        <v>2180</v>
      </c>
      <c r="K3659" t="s">
        <v>25</v>
      </c>
      <c r="L3659" t="s">
        <v>2181</v>
      </c>
      <c r="M3659" t="s">
        <v>2182</v>
      </c>
      <c r="N3659" t="s">
        <v>28</v>
      </c>
      <c r="O3659" t="s">
        <v>2183</v>
      </c>
      <c r="P3659">
        <v>-2.15272737</v>
      </c>
      <c r="Q3659" t="s">
        <v>2184</v>
      </c>
      <c r="R3659" t="s">
        <v>2185</v>
      </c>
      <c r="S3659">
        <v>16777218</v>
      </c>
      <c r="T3659">
        <v>717.36466170000006</v>
      </c>
      <c r="U3659" t="s">
        <v>31</v>
      </c>
      <c r="V3659" t="s">
        <v>15090</v>
      </c>
      <c r="W3659" t="s">
        <v>23</v>
      </c>
    </row>
    <row r="3660" spans="1:23" x14ac:dyDescent="0.4">
      <c r="A3660">
        <v>3659</v>
      </c>
      <c r="B3660">
        <v>1</v>
      </c>
      <c r="C3660">
        <v>1</v>
      </c>
      <c r="D3660">
        <v>1</v>
      </c>
      <c r="E3660">
        <v>1</v>
      </c>
      <c r="F3660">
        <v>0.236915767379522</v>
      </c>
      <c r="G3660">
        <v>-978.84553356434299</v>
      </c>
      <c r="H3660" t="s">
        <v>23</v>
      </c>
      <c r="I3660">
        <v>35.658557320334403</v>
      </c>
      <c r="J3660" t="s">
        <v>2180</v>
      </c>
      <c r="K3660" t="s">
        <v>25</v>
      </c>
      <c r="L3660" t="s">
        <v>2181</v>
      </c>
      <c r="M3660" t="s">
        <v>2182</v>
      </c>
      <c r="N3660" t="s">
        <v>28</v>
      </c>
      <c r="O3660" t="s">
        <v>2183</v>
      </c>
      <c r="P3660">
        <v>-2.15272737</v>
      </c>
      <c r="Q3660" t="s">
        <v>2184</v>
      </c>
      <c r="R3660" t="s">
        <v>2185</v>
      </c>
      <c r="S3660">
        <v>16777218</v>
      </c>
      <c r="T3660">
        <v>717.36466170000006</v>
      </c>
      <c r="U3660" t="s">
        <v>31</v>
      </c>
      <c r="V3660" t="s">
        <v>2187</v>
      </c>
      <c r="W3660" t="s">
        <v>23</v>
      </c>
    </row>
    <row r="3661" spans="1:23" x14ac:dyDescent="0.4">
      <c r="A3661">
        <v>3660</v>
      </c>
      <c r="B3661">
        <v>1</v>
      </c>
      <c r="C3661">
        <v>1</v>
      </c>
      <c r="D3661">
        <v>1</v>
      </c>
      <c r="E3661">
        <v>1</v>
      </c>
      <c r="F3661">
        <v>0.23668894767131399</v>
      </c>
      <c r="G3661">
        <v>-434.43253363628298</v>
      </c>
      <c r="H3661">
        <v>0.999999999999999</v>
      </c>
      <c r="I3661">
        <v>85.361993150308294</v>
      </c>
      <c r="J3661" t="s">
        <v>6176</v>
      </c>
      <c r="K3661" t="s">
        <v>25</v>
      </c>
      <c r="L3661" t="s">
        <v>6177</v>
      </c>
      <c r="M3661" t="s">
        <v>6178</v>
      </c>
      <c r="N3661" t="s">
        <v>6179</v>
      </c>
      <c r="O3661" t="s">
        <v>6180</v>
      </c>
      <c r="P3661">
        <v>4.3000001900000004</v>
      </c>
      <c r="Q3661">
        <v>563277</v>
      </c>
      <c r="R3661" t="s">
        <v>6181</v>
      </c>
      <c r="S3661">
        <v>3153922</v>
      </c>
      <c r="T3661">
        <v>595.1657467</v>
      </c>
      <c r="U3661" t="s">
        <v>31</v>
      </c>
      <c r="V3661" t="s">
        <v>15091</v>
      </c>
      <c r="W3661" t="s">
        <v>23</v>
      </c>
    </row>
    <row r="3662" spans="1:23" x14ac:dyDescent="0.4">
      <c r="A3662">
        <v>3661</v>
      </c>
      <c r="B3662">
        <v>1</v>
      </c>
      <c r="C3662">
        <v>1</v>
      </c>
      <c r="D3662">
        <v>1</v>
      </c>
      <c r="E3662">
        <v>1</v>
      </c>
      <c r="F3662">
        <v>0.23668894767131399</v>
      </c>
      <c r="G3662">
        <v>-434.43253363628298</v>
      </c>
      <c r="H3662" t="s">
        <v>23</v>
      </c>
      <c r="I3662">
        <v>85.361993150308294</v>
      </c>
      <c r="J3662" t="s">
        <v>6176</v>
      </c>
      <c r="K3662" t="s">
        <v>25</v>
      </c>
      <c r="L3662" t="s">
        <v>6177</v>
      </c>
      <c r="M3662" t="s">
        <v>6178</v>
      </c>
      <c r="N3662" t="s">
        <v>6179</v>
      </c>
      <c r="O3662" t="s">
        <v>6180</v>
      </c>
      <c r="P3662">
        <v>4.3000001900000004</v>
      </c>
      <c r="Q3662">
        <v>563277</v>
      </c>
      <c r="R3662" t="s">
        <v>6181</v>
      </c>
      <c r="S3662">
        <v>3153922</v>
      </c>
      <c r="T3662">
        <v>595.1657467</v>
      </c>
      <c r="U3662" t="s">
        <v>31</v>
      </c>
      <c r="V3662" t="s">
        <v>6287</v>
      </c>
      <c r="W3662" t="s">
        <v>23</v>
      </c>
    </row>
    <row r="3663" spans="1:23" x14ac:dyDescent="0.4">
      <c r="A3663">
        <v>3662</v>
      </c>
      <c r="B3663">
        <v>1</v>
      </c>
      <c r="C3663">
        <v>1</v>
      </c>
      <c r="D3663">
        <v>1</v>
      </c>
      <c r="E3663">
        <v>1</v>
      </c>
      <c r="F3663">
        <v>0.23637339043483499</v>
      </c>
      <c r="G3663">
        <v>-791.98320360783498</v>
      </c>
      <c r="H3663">
        <v>0.999999999999999</v>
      </c>
      <c r="I3663">
        <v>65.394655063196893</v>
      </c>
      <c r="J3663" t="s">
        <v>4931</v>
      </c>
      <c r="K3663" t="s">
        <v>25</v>
      </c>
      <c r="L3663" t="s">
        <v>4932</v>
      </c>
      <c r="M3663" t="s">
        <v>4933</v>
      </c>
      <c r="N3663" t="s">
        <v>4934</v>
      </c>
      <c r="O3663" t="s">
        <v>4935</v>
      </c>
      <c r="P3663">
        <v>-3.7999999500000001</v>
      </c>
      <c r="Q3663" t="s">
        <v>4936</v>
      </c>
      <c r="R3663" t="s">
        <v>4937</v>
      </c>
      <c r="S3663">
        <v>70</v>
      </c>
      <c r="T3663">
        <v>595.20213220000005</v>
      </c>
      <c r="U3663" t="s">
        <v>31</v>
      </c>
      <c r="V3663" t="s">
        <v>15092</v>
      </c>
      <c r="W3663" t="s">
        <v>23</v>
      </c>
    </row>
    <row r="3664" spans="1:23" x14ac:dyDescent="0.4">
      <c r="A3664">
        <v>3663</v>
      </c>
      <c r="B3664">
        <v>1</v>
      </c>
      <c r="C3664">
        <v>1</v>
      </c>
      <c r="D3664">
        <v>1</v>
      </c>
      <c r="E3664">
        <v>1</v>
      </c>
      <c r="F3664">
        <v>0.23637339043483499</v>
      </c>
      <c r="G3664">
        <v>-791.98320360783498</v>
      </c>
      <c r="H3664" t="s">
        <v>23</v>
      </c>
      <c r="I3664">
        <v>65.394655063196893</v>
      </c>
      <c r="J3664" t="s">
        <v>4931</v>
      </c>
      <c r="K3664" t="s">
        <v>25</v>
      </c>
      <c r="L3664" t="s">
        <v>4932</v>
      </c>
      <c r="M3664" t="s">
        <v>4933</v>
      </c>
      <c r="N3664" t="s">
        <v>4934</v>
      </c>
      <c r="O3664" t="s">
        <v>4935</v>
      </c>
      <c r="P3664">
        <v>-3.7999999500000001</v>
      </c>
      <c r="Q3664" t="s">
        <v>4936</v>
      </c>
      <c r="R3664" t="s">
        <v>4937</v>
      </c>
      <c r="S3664">
        <v>70</v>
      </c>
      <c r="T3664">
        <v>595.20213220000005</v>
      </c>
      <c r="U3664" t="s">
        <v>31</v>
      </c>
      <c r="V3664" t="s">
        <v>6453</v>
      </c>
      <c r="W3664" t="s">
        <v>23</v>
      </c>
    </row>
    <row r="3665" spans="1:23" x14ac:dyDescent="0.4">
      <c r="A3665">
        <v>3664</v>
      </c>
      <c r="B3665">
        <v>1</v>
      </c>
      <c r="C3665">
        <v>3</v>
      </c>
      <c r="D3665">
        <v>1</v>
      </c>
      <c r="E3665">
        <v>3</v>
      </c>
      <c r="F3665">
        <v>0.23632041836401901</v>
      </c>
      <c r="G3665">
        <v>-7.5290974950813903</v>
      </c>
      <c r="H3665">
        <v>0.53467336683416999</v>
      </c>
      <c r="I3665">
        <v>32.651587634813403</v>
      </c>
      <c r="J3665" t="s">
        <v>4251</v>
      </c>
      <c r="K3665" t="s">
        <v>25</v>
      </c>
      <c r="L3665" t="s">
        <v>4252</v>
      </c>
      <c r="M3665" t="s">
        <v>4253</v>
      </c>
      <c r="N3665" t="s">
        <v>4254</v>
      </c>
      <c r="O3665" t="s">
        <v>4255</v>
      </c>
      <c r="P3665">
        <v>2.4000001000000002</v>
      </c>
      <c r="Q3665" t="s">
        <v>4256</v>
      </c>
      <c r="R3665" t="s">
        <v>4257</v>
      </c>
      <c r="S3665">
        <v>255781246</v>
      </c>
      <c r="T3665">
        <v>303.08631459999998</v>
      </c>
      <c r="U3665" t="s">
        <v>31</v>
      </c>
      <c r="V3665" t="s">
        <v>15093</v>
      </c>
      <c r="W3665" t="s">
        <v>23</v>
      </c>
    </row>
    <row r="3666" spans="1:23" x14ac:dyDescent="0.4">
      <c r="A3666">
        <v>3665</v>
      </c>
      <c r="B3666">
        <v>1</v>
      </c>
      <c r="C3666">
        <v>1</v>
      </c>
      <c r="D3666">
        <v>1</v>
      </c>
      <c r="E3666">
        <v>1</v>
      </c>
      <c r="F3666">
        <v>0.23617878224861699</v>
      </c>
      <c r="G3666">
        <v>-22.043625926984198</v>
      </c>
      <c r="H3666" t="s">
        <v>23</v>
      </c>
      <c r="I3666">
        <v>8.2830793703494301</v>
      </c>
      <c r="J3666" t="s">
        <v>2364</v>
      </c>
      <c r="K3666" t="s">
        <v>25</v>
      </c>
      <c r="L3666" t="s">
        <v>2365</v>
      </c>
      <c r="M3666" t="s">
        <v>2366</v>
      </c>
      <c r="N3666" t="s">
        <v>2367</v>
      </c>
      <c r="O3666" t="s">
        <v>2368</v>
      </c>
      <c r="P3666">
        <v>2.2349462500000001</v>
      </c>
      <c r="Q3666" t="s">
        <v>2369</v>
      </c>
      <c r="R3666" t="s">
        <v>2370</v>
      </c>
      <c r="S3666">
        <v>255781758</v>
      </c>
      <c r="T3666">
        <v>271.06009990000001</v>
      </c>
      <c r="U3666" t="s">
        <v>31</v>
      </c>
      <c r="V3666" t="s">
        <v>4556</v>
      </c>
      <c r="W3666" t="s">
        <v>23</v>
      </c>
    </row>
    <row r="3667" spans="1:23" x14ac:dyDescent="0.4">
      <c r="A3667">
        <v>3666</v>
      </c>
      <c r="B3667">
        <v>1</v>
      </c>
      <c r="C3667">
        <v>1</v>
      </c>
      <c r="D3667">
        <v>1</v>
      </c>
      <c r="E3667">
        <v>1</v>
      </c>
      <c r="F3667">
        <v>0.23617878224861699</v>
      </c>
      <c r="G3667">
        <v>-22.043625926984198</v>
      </c>
      <c r="H3667">
        <v>0.999999999999999</v>
      </c>
      <c r="I3667">
        <v>8.2830793703494301</v>
      </c>
      <c r="J3667" t="s">
        <v>2364</v>
      </c>
      <c r="K3667" t="s">
        <v>25</v>
      </c>
      <c r="L3667" t="s">
        <v>2365</v>
      </c>
      <c r="M3667" t="s">
        <v>2366</v>
      </c>
      <c r="N3667" t="s">
        <v>2367</v>
      </c>
      <c r="O3667" t="s">
        <v>2368</v>
      </c>
      <c r="P3667">
        <v>2.2349462500000001</v>
      </c>
      <c r="Q3667" t="s">
        <v>2369</v>
      </c>
      <c r="R3667" t="s">
        <v>2370</v>
      </c>
      <c r="S3667">
        <v>255781758</v>
      </c>
      <c r="T3667">
        <v>271.06009990000001</v>
      </c>
      <c r="U3667" t="s">
        <v>31</v>
      </c>
      <c r="V3667" t="s">
        <v>15094</v>
      </c>
      <c r="W3667" t="s">
        <v>23</v>
      </c>
    </row>
    <row r="3668" spans="1:23" x14ac:dyDescent="0.4">
      <c r="A3668">
        <v>3667</v>
      </c>
      <c r="B3668">
        <v>1</v>
      </c>
      <c r="C3668">
        <v>1</v>
      </c>
      <c r="D3668">
        <v>1</v>
      </c>
      <c r="E3668">
        <v>2</v>
      </c>
      <c r="F3668">
        <v>0.235920865526181</v>
      </c>
      <c r="G3668">
        <v>-303.46607385796301</v>
      </c>
      <c r="H3668" t="s">
        <v>23</v>
      </c>
      <c r="I3668">
        <v>69.427848169887099</v>
      </c>
      <c r="J3668" t="s">
        <v>865</v>
      </c>
      <c r="K3668" t="s">
        <v>25</v>
      </c>
      <c r="L3668" t="s">
        <v>866</v>
      </c>
      <c r="M3668" t="s">
        <v>867</v>
      </c>
      <c r="N3668" t="s">
        <v>868</v>
      </c>
      <c r="O3668" t="s">
        <v>869</v>
      </c>
      <c r="P3668">
        <v>2.9000001000000002</v>
      </c>
      <c r="Q3668">
        <v>78347</v>
      </c>
      <c r="R3668" t="s">
        <v>870</v>
      </c>
      <c r="S3668">
        <v>262146</v>
      </c>
      <c r="T3668">
        <v>449.10783789999999</v>
      </c>
      <c r="U3668" t="s">
        <v>31</v>
      </c>
      <c r="V3668" t="s">
        <v>3380</v>
      </c>
      <c r="W3668" t="s">
        <v>23</v>
      </c>
    </row>
    <row r="3669" spans="1:23" x14ac:dyDescent="0.4">
      <c r="A3669">
        <v>3668</v>
      </c>
      <c r="B3669">
        <v>1</v>
      </c>
      <c r="C3669">
        <v>1</v>
      </c>
      <c r="D3669">
        <v>1</v>
      </c>
      <c r="E3669">
        <v>2</v>
      </c>
      <c r="F3669">
        <v>0.235920865526181</v>
      </c>
      <c r="G3669">
        <v>-303.46607385796301</v>
      </c>
      <c r="H3669">
        <v>0.96834170854271295</v>
      </c>
      <c r="I3669">
        <v>69.427848169887099</v>
      </c>
      <c r="J3669" t="s">
        <v>865</v>
      </c>
      <c r="K3669" t="s">
        <v>25</v>
      </c>
      <c r="L3669" t="s">
        <v>866</v>
      </c>
      <c r="M3669" t="s">
        <v>867</v>
      </c>
      <c r="N3669" t="s">
        <v>868</v>
      </c>
      <c r="O3669" t="s">
        <v>869</v>
      </c>
      <c r="P3669">
        <v>2.9000001000000002</v>
      </c>
      <c r="Q3669">
        <v>78347</v>
      </c>
      <c r="R3669" t="s">
        <v>870</v>
      </c>
      <c r="S3669">
        <v>262146</v>
      </c>
      <c r="T3669">
        <v>449.10783789999999</v>
      </c>
      <c r="U3669" t="s">
        <v>31</v>
      </c>
      <c r="V3669" t="s">
        <v>15095</v>
      </c>
      <c r="W3669" t="s">
        <v>23</v>
      </c>
    </row>
    <row r="3670" spans="1:23" x14ac:dyDescent="0.4">
      <c r="A3670">
        <v>3669</v>
      </c>
      <c r="B3670">
        <v>1</v>
      </c>
      <c r="C3670">
        <v>1</v>
      </c>
      <c r="D3670">
        <v>1</v>
      </c>
      <c r="E3670">
        <v>1</v>
      </c>
      <c r="F3670">
        <v>0.23570244930953199</v>
      </c>
      <c r="G3670">
        <v>-21.705238651712499</v>
      </c>
      <c r="H3670">
        <v>0.999999999999999</v>
      </c>
      <c r="I3670">
        <v>46.829471603664402</v>
      </c>
      <c r="J3670" t="s">
        <v>5353</v>
      </c>
      <c r="K3670" t="s">
        <v>25</v>
      </c>
      <c r="L3670" t="s">
        <v>6530</v>
      </c>
      <c r="M3670" t="s">
        <v>6531</v>
      </c>
      <c r="N3670" t="s">
        <v>6532</v>
      </c>
      <c r="O3670" t="s">
        <v>6533</v>
      </c>
      <c r="P3670">
        <v>1.7999999499999999</v>
      </c>
      <c r="Q3670" t="s">
        <v>6534</v>
      </c>
      <c r="R3670" t="s">
        <v>6535</v>
      </c>
      <c r="S3670">
        <v>87875662</v>
      </c>
      <c r="T3670">
        <v>209.08083529999999</v>
      </c>
      <c r="U3670" t="s">
        <v>31</v>
      </c>
      <c r="V3670" t="s">
        <v>15096</v>
      </c>
      <c r="W3670" t="s">
        <v>23</v>
      </c>
    </row>
    <row r="3671" spans="1:23" x14ac:dyDescent="0.4">
      <c r="A3671">
        <v>3670</v>
      </c>
      <c r="B3671">
        <v>1</v>
      </c>
      <c r="C3671">
        <v>1</v>
      </c>
      <c r="D3671">
        <v>1</v>
      </c>
      <c r="E3671">
        <v>1</v>
      </c>
      <c r="F3671">
        <v>0.23570244930953199</v>
      </c>
      <c r="G3671">
        <v>-21.705238651712499</v>
      </c>
      <c r="H3671" t="s">
        <v>23</v>
      </c>
      <c r="I3671">
        <v>46.829471603664402</v>
      </c>
      <c r="J3671" t="s">
        <v>5353</v>
      </c>
      <c r="K3671" t="s">
        <v>25</v>
      </c>
      <c r="L3671" t="s">
        <v>6530</v>
      </c>
      <c r="M3671" t="s">
        <v>6531</v>
      </c>
      <c r="N3671" t="s">
        <v>6532</v>
      </c>
      <c r="O3671" t="s">
        <v>6533</v>
      </c>
      <c r="P3671">
        <v>1.7999999499999999</v>
      </c>
      <c r="Q3671" t="s">
        <v>6534</v>
      </c>
      <c r="R3671" t="s">
        <v>6535</v>
      </c>
      <c r="S3671">
        <v>87875662</v>
      </c>
      <c r="T3671">
        <v>209.08083529999999</v>
      </c>
      <c r="U3671" t="s">
        <v>31</v>
      </c>
      <c r="V3671" t="s">
        <v>9376</v>
      </c>
      <c r="W3671" t="s">
        <v>23</v>
      </c>
    </row>
    <row r="3672" spans="1:23" x14ac:dyDescent="0.4">
      <c r="A3672">
        <v>3671</v>
      </c>
      <c r="B3672">
        <v>1</v>
      </c>
      <c r="C3672">
        <v>1</v>
      </c>
      <c r="D3672">
        <v>1</v>
      </c>
      <c r="E3672">
        <v>1</v>
      </c>
      <c r="F3672">
        <v>0.23541893305691999</v>
      </c>
      <c r="G3672">
        <v>-25.564562613509</v>
      </c>
      <c r="H3672">
        <v>0.999999999999999</v>
      </c>
      <c r="I3672">
        <v>29.055393402820599</v>
      </c>
      <c r="J3672" t="s">
        <v>4439</v>
      </c>
      <c r="K3672" t="s">
        <v>25</v>
      </c>
      <c r="L3672" t="s">
        <v>14858</v>
      </c>
      <c r="M3672" t="s">
        <v>14859</v>
      </c>
      <c r="N3672" t="s">
        <v>14860</v>
      </c>
      <c r="O3672" t="s">
        <v>14861</v>
      </c>
      <c r="P3672">
        <v>1.0592058900000001</v>
      </c>
      <c r="Q3672" t="s">
        <v>14862</v>
      </c>
      <c r="R3672" t="s">
        <v>14863</v>
      </c>
      <c r="S3672">
        <v>51627616622</v>
      </c>
      <c r="T3672">
        <v>153.05459999999999</v>
      </c>
      <c r="U3672" t="s">
        <v>31</v>
      </c>
      <c r="V3672" t="s">
        <v>15097</v>
      </c>
      <c r="W3672" t="s">
        <v>23</v>
      </c>
    </row>
    <row r="3673" spans="1:23" x14ac:dyDescent="0.4">
      <c r="A3673">
        <v>3672</v>
      </c>
      <c r="B3673">
        <v>1</v>
      </c>
      <c r="C3673">
        <v>1</v>
      </c>
      <c r="D3673">
        <v>1</v>
      </c>
      <c r="E3673">
        <v>1</v>
      </c>
      <c r="F3673">
        <v>0.23541893305691999</v>
      </c>
      <c r="G3673">
        <v>-25.564562613509</v>
      </c>
      <c r="H3673" t="s">
        <v>23</v>
      </c>
      <c r="I3673">
        <v>29.055393402820599</v>
      </c>
      <c r="J3673" t="s">
        <v>4439</v>
      </c>
      <c r="K3673" t="s">
        <v>25</v>
      </c>
      <c r="L3673" t="s">
        <v>14858</v>
      </c>
      <c r="M3673" t="s">
        <v>14859</v>
      </c>
      <c r="N3673" t="s">
        <v>14860</v>
      </c>
      <c r="O3673" t="s">
        <v>14861</v>
      </c>
      <c r="P3673">
        <v>1.0592058900000001</v>
      </c>
      <c r="Q3673" t="s">
        <v>14862</v>
      </c>
      <c r="R3673" t="s">
        <v>14863</v>
      </c>
      <c r="S3673">
        <v>51627616622</v>
      </c>
      <c r="T3673">
        <v>153.05459999999999</v>
      </c>
      <c r="U3673" t="s">
        <v>31</v>
      </c>
      <c r="V3673" t="s">
        <v>4445</v>
      </c>
      <c r="W3673" t="s">
        <v>23</v>
      </c>
    </row>
    <row r="3674" spans="1:23" x14ac:dyDescent="0.4">
      <c r="A3674">
        <v>3673</v>
      </c>
      <c r="B3674">
        <v>1</v>
      </c>
      <c r="C3674">
        <v>1</v>
      </c>
      <c r="D3674">
        <v>1</v>
      </c>
      <c r="E3674">
        <v>1</v>
      </c>
      <c r="F3674">
        <v>0.234941579088073</v>
      </c>
      <c r="G3674">
        <v>-270.61374012759302</v>
      </c>
      <c r="H3674">
        <v>0.999999999999999</v>
      </c>
      <c r="I3674">
        <v>8.0706733873019694</v>
      </c>
      <c r="J3674" t="s">
        <v>3298</v>
      </c>
      <c r="K3674" t="s">
        <v>25</v>
      </c>
      <c r="L3674" t="s">
        <v>15098</v>
      </c>
      <c r="M3674" t="s">
        <v>15099</v>
      </c>
      <c r="N3674" t="s">
        <v>15100</v>
      </c>
      <c r="O3674" t="s">
        <v>15101</v>
      </c>
      <c r="P3674">
        <v>5.0999999000000003</v>
      </c>
      <c r="Q3674">
        <v>1301681</v>
      </c>
      <c r="R3674" t="s">
        <v>15102</v>
      </c>
      <c r="S3674">
        <v>3153922</v>
      </c>
      <c r="T3674">
        <v>435.0921879</v>
      </c>
      <c r="U3674" t="s">
        <v>31</v>
      </c>
      <c r="V3674" t="s">
        <v>15103</v>
      </c>
      <c r="W3674" t="s">
        <v>23</v>
      </c>
    </row>
    <row r="3675" spans="1:23" x14ac:dyDescent="0.4">
      <c r="A3675">
        <v>3674</v>
      </c>
      <c r="B3675">
        <v>1</v>
      </c>
      <c r="C3675">
        <v>1</v>
      </c>
      <c r="D3675">
        <v>1</v>
      </c>
      <c r="E3675">
        <v>1</v>
      </c>
      <c r="F3675">
        <v>0.234941579088073</v>
      </c>
      <c r="G3675">
        <v>-270.61374012759302</v>
      </c>
      <c r="H3675" t="s">
        <v>23</v>
      </c>
      <c r="I3675">
        <v>8.0706733873019694</v>
      </c>
      <c r="J3675" t="s">
        <v>3298</v>
      </c>
      <c r="K3675" t="s">
        <v>25</v>
      </c>
      <c r="L3675" t="s">
        <v>15098</v>
      </c>
      <c r="M3675" t="s">
        <v>15099</v>
      </c>
      <c r="N3675" t="s">
        <v>15100</v>
      </c>
      <c r="O3675" t="s">
        <v>15101</v>
      </c>
      <c r="P3675">
        <v>5.0999999000000003</v>
      </c>
      <c r="Q3675">
        <v>1301681</v>
      </c>
      <c r="R3675" t="s">
        <v>15102</v>
      </c>
      <c r="S3675">
        <v>3153922</v>
      </c>
      <c r="T3675">
        <v>435.0921879</v>
      </c>
      <c r="U3675" t="s">
        <v>31</v>
      </c>
      <c r="V3675" t="s">
        <v>3352</v>
      </c>
      <c r="W3675" t="s">
        <v>23</v>
      </c>
    </row>
    <row r="3676" spans="1:23" x14ac:dyDescent="0.4">
      <c r="A3676">
        <v>3675</v>
      </c>
      <c r="B3676">
        <v>1</v>
      </c>
      <c r="C3676">
        <v>1</v>
      </c>
      <c r="D3676">
        <v>1</v>
      </c>
      <c r="E3676">
        <v>1</v>
      </c>
      <c r="F3676">
        <v>0.23492266754712099</v>
      </c>
      <c r="G3676">
        <v>-270.57723518946801</v>
      </c>
      <c r="H3676" t="s">
        <v>23</v>
      </c>
      <c r="I3676">
        <v>8.0706733873019694</v>
      </c>
      <c r="J3676" t="s">
        <v>3298</v>
      </c>
      <c r="K3676" t="s">
        <v>25</v>
      </c>
      <c r="L3676" t="s">
        <v>15098</v>
      </c>
      <c r="M3676" t="s">
        <v>15099</v>
      </c>
      <c r="N3676" t="s">
        <v>15100</v>
      </c>
      <c r="O3676" t="s">
        <v>15101</v>
      </c>
      <c r="P3676">
        <v>5.0999999000000003</v>
      </c>
      <c r="Q3676">
        <v>1301681</v>
      </c>
      <c r="R3676" t="s">
        <v>15102</v>
      </c>
      <c r="S3676">
        <v>3153922</v>
      </c>
      <c r="T3676">
        <v>435.09219000000002</v>
      </c>
      <c r="U3676" t="s">
        <v>31</v>
      </c>
      <c r="V3676" t="s">
        <v>3305</v>
      </c>
      <c r="W3676" t="s">
        <v>23</v>
      </c>
    </row>
    <row r="3677" spans="1:23" x14ac:dyDescent="0.4">
      <c r="A3677">
        <v>3676</v>
      </c>
      <c r="B3677">
        <v>1</v>
      </c>
      <c r="C3677">
        <v>1</v>
      </c>
      <c r="D3677">
        <v>1</v>
      </c>
      <c r="E3677">
        <v>1</v>
      </c>
      <c r="F3677">
        <v>0.23492266754712099</v>
      </c>
      <c r="G3677">
        <v>-270.57723518946801</v>
      </c>
      <c r="H3677">
        <v>0.999999999999999</v>
      </c>
      <c r="I3677">
        <v>8.0706733873019694</v>
      </c>
      <c r="J3677" t="s">
        <v>3298</v>
      </c>
      <c r="K3677" t="s">
        <v>25</v>
      </c>
      <c r="L3677" t="s">
        <v>15098</v>
      </c>
      <c r="M3677" t="s">
        <v>15099</v>
      </c>
      <c r="N3677" t="s">
        <v>15100</v>
      </c>
      <c r="O3677" t="s">
        <v>15101</v>
      </c>
      <c r="P3677">
        <v>5.0999999000000003</v>
      </c>
      <c r="Q3677">
        <v>1301681</v>
      </c>
      <c r="R3677" t="s">
        <v>15102</v>
      </c>
      <c r="S3677">
        <v>3153922</v>
      </c>
      <c r="T3677">
        <v>435.09219000000002</v>
      </c>
      <c r="U3677" t="s">
        <v>31</v>
      </c>
      <c r="V3677" t="s">
        <v>15104</v>
      </c>
      <c r="W3677" t="s">
        <v>23</v>
      </c>
    </row>
    <row r="3678" spans="1:23" x14ac:dyDescent="0.4">
      <c r="A3678">
        <v>3677</v>
      </c>
      <c r="B3678">
        <v>1</v>
      </c>
      <c r="C3678">
        <v>1</v>
      </c>
      <c r="D3678">
        <v>1</v>
      </c>
      <c r="E3678">
        <v>1</v>
      </c>
      <c r="F3678">
        <v>0.23481175729957501</v>
      </c>
      <c r="G3678">
        <v>-16.1977578598595</v>
      </c>
      <c r="H3678" t="s">
        <v>23</v>
      </c>
      <c r="I3678">
        <v>37.5593092803011</v>
      </c>
      <c r="J3678" t="s">
        <v>2364</v>
      </c>
      <c r="K3678" t="s">
        <v>25</v>
      </c>
      <c r="L3678" t="s">
        <v>8219</v>
      </c>
      <c r="M3678" t="s">
        <v>8220</v>
      </c>
      <c r="N3678" t="s">
        <v>8221</v>
      </c>
      <c r="O3678" t="s">
        <v>8222</v>
      </c>
      <c r="P3678">
        <v>2.2349462500000001</v>
      </c>
      <c r="Q3678" t="s">
        <v>8223</v>
      </c>
      <c r="R3678" t="s">
        <v>8224</v>
      </c>
      <c r="S3678">
        <v>121301374</v>
      </c>
      <c r="T3678">
        <v>271.06009999999998</v>
      </c>
      <c r="U3678" t="s">
        <v>31</v>
      </c>
      <c r="V3678" t="s">
        <v>5765</v>
      </c>
      <c r="W3678" t="s">
        <v>23</v>
      </c>
    </row>
    <row r="3679" spans="1:23" x14ac:dyDescent="0.4">
      <c r="A3679">
        <v>3678</v>
      </c>
      <c r="B3679">
        <v>1</v>
      </c>
      <c r="C3679">
        <v>1</v>
      </c>
      <c r="D3679">
        <v>1</v>
      </c>
      <c r="E3679">
        <v>1</v>
      </c>
      <c r="F3679">
        <v>0.23481175729957501</v>
      </c>
      <c r="G3679">
        <v>-16.1977578598595</v>
      </c>
      <c r="H3679">
        <v>0.999999999999999</v>
      </c>
      <c r="I3679">
        <v>37.5593092803011</v>
      </c>
      <c r="J3679" t="s">
        <v>2364</v>
      </c>
      <c r="K3679" t="s">
        <v>25</v>
      </c>
      <c r="L3679" t="s">
        <v>8219</v>
      </c>
      <c r="M3679" t="s">
        <v>8220</v>
      </c>
      <c r="N3679" t="s">
        <v>8221</v>
      </c>
      <c r="O3679" t="s">
        <v>8222</v>
      </c>
      <c r="P3679">
        <v>2.2349462500000001</v>
      </c>
      <c r="Q3679" t="s">
        <v>8223</v>
      </c>
      <c r="R3679" t="s">
        <v>8224</v>
      </c>
      <c r="S3679">
        <v>121301374</v>
      </c>
      <c r="T3679">
        <v>271.06009999999998</v>
      </c>
      <c r="U3679" t="s">
        <v>31</v>
      </c>
      <c r="V3679" t="s">
        <v>15105</v>
      </c>
      <c r="W3679" t="s">
        <v>23</v>
      </c>
    </row>
    <row r="3680" spans="1:23" x14ac:dyDescent="0.4">
      <c r="A3680">
        <v>3679</v>
      </c>
      <c r="B3680">
        <v>1</v>
      </c>
      <c r="C3680">
        <v>1</v>
      </c>
      <c r="D3680">
        <v>1</v>
      </c>
      <c r="E3680">
        <v>1</v>
      </c>
      <c r="F3680">
        <v>0.234489129187791</v>
      </c>
      <c r="G3680">
        <v>-16.3119487871414</v>
      </c>
      <c r="H3680">
        <v>0.999999999999999</v>
      </c>
      <c r="I3680">
        <v>18.946084821387299</v>
      </c>
      <c r="J3680" t="s">
        <v>1690</v>
      </c>
      <c r="K3680" t="s">
        <v>25</v>
      </c>
      <c r="L3680" t="s">
        <v>4503</v>
      </c>
      <c r="M3680" t="s">
        <v>4504</v>
      </c>
      <c r="N3680" t="s">
        <v>4505</v>
      </c>
      <c r="O3680" t="s">
        <v>4506</v>
      </c>
      <c r="P3680">
        <v>-0.40000000600000002</v>
      </c>
      <c r="Q3680" t="s">
        <v>4507</v>
      </c>
      <c r="R3680" t="s">
        <v>4508</v>
      </c>
      <c r="S3680">
        <v>19980382</v>
      </c>
      <c r="T3680">
        <v>595.1657467</v>
      </c>
      <c r="U3680" t="s">
        <v>31</v>
      </c>
      <c r="V3680" t="s">
        <v>15106</v>
      </c>
      <c r="W3680" t="s">
        <v>23</v>
      </c>
    </row>
    <row r="3681" spans="1:23" x14ac:dyDescent="0.4">
      <c r="A3681">
        <v>3680</v>
      </c>
      <c r="B3681">
        <v>1</v>
      </c>
      <c r="C3681">
        <v>1</v>
      </c>
      <c r="D3681">
        <v>1</v>
      </c>
      <c r="E3681">
        <v>1</v>
      </c>
      <c r="F3681">
        <v>0.234489129187791</v>
      </c>
      <c r="G3681">
        <v>-16.3119487871414</v>
      </c>
      <c r="H3681" t="s">
        <v>23</v>
      </c>
      <c r="I3681">
        <v>18.946084821387299</v>
      </c>
      <c r="J3681" t="s">
        <v>1690</v>
      </c>
      <c r="K3681" t="s">
        <v>25</v>
      </c>
      <c r="L3681" t="s">
        <v>4503</v>
      </c>
      <c r="M3681" t="s">
        <v>4504</v>
      </c>
      <c r="N3681" t="s">
        <v>4505</v>
      </c>
      <c r="O3681" t="s">
        <v>4506</v>
      </c>
      <c r="P3681">
        <v>-0.40000000600000002</v>
      </c>
      <c r="Q3681" t="s">
        <v>4507</v>
      </c>
      <c r="R3681" t="s">
        <v>4508</v>
      </c>
      <c r="S3681">
        <v>19980382</v>
      </c>
      <c r="T3681">
        <v>595.1657467</v>
      </c>
      <c r="U3681" t="s">
        <v>31</v>
      </c>
      <c r="V3681" t="s">
        <v>7159</v>
      </c>
      <c r="W3681" t="s">
        <v>23</v>
      </c>
    </row>
    <row r="3682" spans="1:23" x14ac:dyDescent="0.4">
      <c r="A3682">
        <v>3681</v>
      </c>
      <c r="B3682">
        <v>1</v>
      </c>
      <c r="C3682">
        <v>1</v>
      </c>
      <c r="D3682">
        <v>1</v>
      </c>
      <c r="E3682">
        <v>1</v>
      </c>
      <c r="F3682">
        <v>0.23431873734253</v>
      </c>
      <c r="G3682">
        <v>-12.6387329163106</v>
      </c>
      <c r="H3682" t="s">
        <v>23</v>
      </c>
      <c r="I3682">
        <v>29.749831298759901</v>
      </c>
      <c r="J3682" t="s">
        <v>5769</v>
      </c>
      <c r="K3682" t="s">
        <v>25</v>
      </c>
      <c r="L3682" t="s">
        <v>13972</v>
      </c>
      <c r="M3682" t="s">
        <v>13973</v>
      </c>
      <c r="N3682" t="s">
        <v>13974</v>
      </c>
      <c r="O3682" t="s">
        <v>13975</v>
      </c>
      <c r="P3682">
        <v>1.3929698500000001</v>
      </c>
      <c r="Q3682" t="s">
        <v>13976</v>
      </c>
      <c r="R3682" t="s">
        <v>13977</v>
      </c>
      <c r="S3682">
        <v>17267943806</v>
      </c>
      <c r="T3682">
        <v>165.05462059999999</v>
      </c>
      <c r="U3682" t="s">
        <v>31</v>
      </c>
      <c r="V3682" t="s">
        <v>8277</v>
      </c>
      <c r="W3682" t="s">
        <v>23</v>
      </c>
    </row>
    <row r="3683" spans="1:23" x14ac:dyDescent="0.4">
      <c r="A3683">
        <v>3682</v>
      </c>
      <c r="B3683">
        <v>1</v>
      </c>
      <c r="C3683">
        <v>1</v>
      </c>
      <c r="D3683">
        <v>1</v>
      </c>
      <c r="E3683">
        <v>1</v>
      </c>
      <c r="F3683">
        <v>0.23431873734253</v>
      </c>
      <c r="G3683">
        <v>-12.6387329163106</v>
      </c>
      <c r="H3683">
        <v>0.999999999999999</v>
      </c>
      <c r="I3683">
        <v>29.749831298759901</v>
      </c>
      <c r="J3683" t="s">
        <v>5769</v>
      </c>
      <c r="K3683" t="s">
        <v>25</v>
      </c>
      <c r="L3683" t="s">
        <v>13972</v>
      </c>
      <c r="M3683" t="s">
        <v>13973</v>
      </c>
      <c r="N3683" t="s">
        <v>13974</v>
      </c>
      <c r="O3683" t="s">
        <v>13975</v>
      </c>
      <c r="P3683">
        <v>1.3929698500000001</v>
      </c>
      <c r="Q3683" t="s">
        <v>13976</v>
      </c>
      <c r="R3683" t="s">
        <v>13977</v>
      </c>
      <c r="S3683">
        <v>17267943806</v>
      </c>
      <c r="T3683">
        <v>165.05462059999999</v>
      </c>
      <c r="U3683" t="s">
        <v>31</v>
      </c>
      <c r="V3683" t="s">
        <v>15107</v>
      </c>
      <c r="W3683" t="s">
        <v>23</v>
      </c>
    </row>
    <row r="3684" spans="1:23" x14ac:dyDescent="0.4">
      <c r="A3684">
        <v>3683</v>
      </c>
      <c r="B3684">
        <v>1</v>
      </c>
      <c r="C3684">
        <v>1</v>
      </c>
      <c r="D3684">
        <v>1</v>
      </c>
      <c r="E3684">
        <v>1</v>
      </c>
      <c r="F3684">
        <v>0.23424746818978501</v>
      </c>
      <c r="G3684">
        <v>-750.44937676560096</v>
      </c>
      <c r="H3684" t="s">
        <v>23</v>
      </c>
      <c r="I3684">
        <v>72.113645176741002</v>
      </c>
      <c r="J3684" t="s">
        <v>4931</v>
      </c>
      <c r="K3684" t="s">
        <v>25</v>
      </c>
      <c r="L3684" t="s">
        <v>4932</v>
      </c>
      <c r="M3684" t="s">
        <v>4933</v>
      </c>
      <c r="N3684" t="s">
        <v>4934</v>
      </c>
      <c r="O3684" t="s">
        <v>4935</v>
      </c>
      <c r="P3684">
        <v>-3.7999999500000001</v>
      </c>
      <c r="Q3684" t="s">
        <v>4936</v>
      </c>
      <c r="R3684" t="s">
        <v>4937</v>
      </c>
      <c r="S3684">
        <v>70</v>
      </c>
      <c r="T3684">
        <v>595.20213220000005</v>
      </c>
      <c r="U3684" t="s">
        <v>31</v>
      </c>
      <c r="V3684" t="s">
        <v>2158</v>
      </c>
      <c r="W3684" t="s">
        <v>23</v>
      </c>
    </row>
    <row r="3685" spans="1:23" x14ac:dyDescent="0.4">
      <c r="A3685">
        <v>3684</v>
      </c>
      <c r="B3685">
        <v>1</v>
      </c>
      <c r="C3685">
        <v>1</v>
      </c>
      <c r="D3685">
        <v>1</v>
      </c>
      <c r="E3685">
        <v>1</v>
      </c>
      <c r="F3685">
        <v>0.23424746818978501</v>
      </c>
      <c r="G3685">
        <v>-750.44937676560096</v>
      </c>
      <c r="H3685">
        <v>0.999999999999999</v>
      </c>
      <c r="I3685">
        <v>72.113645176741002</v>
      </c>
      <c r="J3685" t="s">
        <v>4931</v>
      </c>
      <c r="K3685" t="s">
        <v>25</v>
      </c>
      <c r="L3685" t="s">
        <v>4932</v>
      </c>
      <c r="M3685" t="s">
        <v>4933</v>
      </c>
      <c r="N3685" t="s">
        <v>4934</v>
      </c>
      <c r="O3685" t="s">
        <v>4935</v>
      </c>
      <c r="P3685">
        <v>-3.7999999500000001</v>
      </c>
      <c r="Q3685" t="s">
        <v>4936</v>
      </c>
      <c r="R3685" t="s">
        <v>4937</v>
      </c>
      <c r="S3685">
        <v>70</v>
      </c>
      <c r="T3685">
        <v>595.20213220000005</v>
      </c>
      <c r="U3685" t="s">
        <v>31</v>
      </c>
      <c r="V3685" t="s">
        <v>15108</v>
      </c>
      <c r="W3685" t="s">
        <v>23</v>
      </c>
    </row>
    <row r="3686" spans="1:23" x14ac:dyDescent="0.4">
      <c r="A3686">
        <v>3685</v>
      </c>
      <c r="B3686">
        <v>1</v>
      </c>
      <c r="C3686">
        <v>1</v>
      </c>
      <c r="D3686">
        <v>1</v>
      </c>
      <c r="E3686">
        <v>1</v>
      </c>
      <c r="F3686">
        <v>0.23404167161185499</v>
      </c>
      <c r="G3686">
        <v>-205.18458111681099</v>
      </c>
      <c r="H3686">
        <v>0.99648241206030097</v>
      </c>
      <c r="I3686">
        <v>36.397923735914503</v>
      </c>
      <c r="J3686" t="s">
        <v>8350</v>
      </c>
      <c r="K3686" t="s">
        <v>25</v>
      </c>
      <c r="L3686" t="s">
        <v>8351</v>
      </c>
      <c r="M3686" t="s">
        <v>8352</v>
      </c>
      <c r="N3686" t="s">
        <v>28</v>
      </c>
      <c r="O3686" t="s">
        <v>8353</v>
      </c>
      <c r="P3686">
        <v>-6.6999998099999996</v>
      </c>
      <c r="Q3686" t="s">
        <v>8354</v>
      </c>
      <c r="R3686" t="s">
        <v>8355</v>
      </c>
      <c r="S3686">
        <v>70</v>
      </c>
      <c r="T3686">
        <v>533.13400000000001</v>
      </c>
      <c r="U3686" t="s">
        <v>31</v>
      </c>
      <c r="V3686" t="s">
        <v>15109</v>
      </c>
      <c r="W3686" t="s">
        <v>23</v>
      </c>
    </row>
    <row r="3687" spans="1:23" x14ac:dyDescent="0.4">
      <c r="A3687">
        <v>3686</v>
      </c>
      <c r="B3687">
        <v>1</v>
      </c>
      <c r="C3687">
        <v>1</v>
      </c>
      <c r="D3687">
        <v>1</v>
      </c>
      <c r="E3687">
        <v>1</v>
      </c>
      <c r="F3687">
        <v>0.23404167161185499</v>
      </c>
      <c r="G3687">
        <v>-205.18458111681099</v>
      </c>
      <c r="H3687" t="s">
        <v>23</v>
      </c>
      <c r="I3687">
        <v>36.397923735914503</v>
      </c>
      <c r="J3687" t="s">
        <v>8350</v>
      </c>
      <c r="K3687" t="s">
        <v>25</v>
      </c>
      <c r="L3687" t="s">
        <v>8351</v>
      </c>
      <c r="M3687" t="s">
        <v>8352</v>
      </c>
      <c r="N3687" t="s">
        <v>28</v>
      </c>
      <c r="O3687" t="s">
        <v>8353</v>
      </c>
      <c r="P3687">
        <v>-6.6999998099999996</v>
      </c>
      <c r="Q3687" t="s">
        <v>8354</v>
      </c>
      <c r="R3687" t="s">
        <v>8355</v>
      </c>
      <c r="S3687">
        <v>70</v>
      </c>
      <c r="T3687">
        <v>533.13400000000001</v>
      </c>
      <c r="U3687" t="s">
        <v>31</v>
      </c>
      <c r="V3687" t="s">
        <v>8357</v>
      </c>
      <c r="W3687" t="s">
        <v>23</v>
      </c>
    </row>
    <row r="3688" spans="1:23" x14ac:dyDescent="0.4">
      <c r="A3688">
        <v>3687</v>
      </c>
      <c r="B3688">
        <v>1</v>
      </c>
      <c r="C3688">
        <v>1</v>
      </c>
      <c r="D3688">
        <v>1</v>
      </c>
      <c r="E3688">
        <v>1</v>
      </c>
      <c r="F3688">
        <v>0.23379249158519799</v>
      </c>
      <c r="G3688">
        <v>-572.28755694118604</v>
      </c>
      <c r="H3688">
        <v>0.999999999999999</v>
      </c>
      <c r="I3688">
        <v>56.4753903491156</v>
      </c>
      <c r="J3688" t="s">
        <v>2486</v>
      </c>
      <c r="K3688" t="s">
        <v>25</v>
      </c>
      <c r="L3688" t="s">
        <v>2487</v>
      </c>
      <c r="M3688" t="s">
        <v>2488</v>
      </c>
      <c r="N3688" t="s">
        <v>28</v>
      </c>
      <c r="O3688" t="s">
        <v>2489</v>
      </c>
      <c r="P3688">
        <v>0</v>
      </c>
      <c r="R3688" t="s">
        <v>2490</v>
      </c>
      <c r="S3688">
        <v>2097152</v>
      </c>
      <c r="T3688">
        <v>623.45174540000005</v>
      </c>
      <c r="U3688" t="s">
        <v>31</v>
      </c>
      <c r="V3688" t="s">
        <v>15110</v>
      </c>
      <c r="W3688" t="s">
        <v>23</v>
      </c>
    </row>
    <row r="3689" spans="1:23" x14ac:dyDescent="0.4">
      <c r="A3689">
        <v>3688</v>
      </c>
      <c r="B3689">
        <v>1</v>
      </c>
      <c r="C3689">
        <v>1</v>
      </c>
      <c r="D3689">
        <v>1</v>
      </c>
      <c r="E3689">
        <v>1</v>
      </c>
      <c r="F3689">
        <v>0.23379249158519799</v>
      </c>
      <c r="G3689">
        <v>-572.28755694118604</v>
      </c>
      <c r="H3689" t="s">
        <v>23</v>
      </c>
      <c r="I3689">
        <v>56.4753903491156</v>
      </c>
      <c r="J3689" t="s">
        <v>2486</v>
      </c>
      <c r="K3689" t="s">
        <v>25</v>
      </c>
      <c r="L3689" t="s">
        <v>2487</v>
      </c>
      <c r="M3689" t="s">
        <v>2488</v>
      </c>
      <c r="N3689" t="s">
        <v>28</v>
      </c>
      <c r="O3689" t="s">
        <v>2489</v>
      </c>
      <c r="P3689">
        <v>0</v>
      </c>
      <c r="R3689" t="s">
        <v>2490</v>
      </c>
      <c r="S3689">
        <v>2097152</v>
      </c>
      <c r="T3689">
        <v>623.45174540000005</v>
      </c>
      <c r="U3689" t="s">
        <v>31</v>
      </c>
      <c r="V3689" t="s">
        <v>3925</v>
      </c>
      <c r="W3689" t="s">
        <v>23</v>
      </c>
    </row>
    <row r="3690" spans="1:23" x14ac:dyDescent="0.4">
      <c r="A3690">
        <v>3689</v>
      </c>
      <c r="B3690">
        <v>1</v>
      </c>
      <c r="C3690">
        <v>1</v>
      </c>
      <c r="D3690">
        <v>1</v>
      </c>
      <c r="E3690">
        <v>1</v>
      </c>
      <c r="F3690">
        <v>0.233757861916006</v>
      </c>
      <c r="G3690">
        <v>-18.504530732786002</v>
      </c>
      <c r="H3690">
        <v>0.999999999999999</v>
      </c>
      <c r="I3690">
        <v>15.468961992491501</v>
      </c>
      <c r="J3690" t="s">
        <v>2364</v>
      </c>
      <c r="K3690" t="s">
        <v>25</v>
      </c>
      <c r="L3690" t="s">
        <v>14118</v>
      </c>
      <c r="M3690" t="s">
        <v>14119</v>
      </c>
      <c r="N3690" t="s">
        <v>14120</v>
      </c>
      <c r="O3690" t="s">
        <v>14121</v>
      </c>
      <c r="P3690">
        <v>3.1083207100000001</v>
      </c>
      <c r="Q3690">
        <v>441701</v>
      </c>
      <c r="R3690" t="s">
        <v>14122</v>
      </c>
      <c r="S3690">
        <v>20081006</v>
      </c>
      <c r="T3690">
        <v>271.06009990000001</v>
      </c>
      <c r="U3690" t="s">
        <v>31</v>
      </c>
      <c r="V3690" t="s">
        <v>15111</v>
      </c>
      <c r="W3690" t="s">
        <v>23</v>
      </c>
    </row>
    <row r="3691" spans="1:23" x14ac:dyDescent="0.4">
      <c r="A3691">
        <v>3690</v>
      </c>
      <c r="B3691">
        <v>1</v>
      </c>
      <c r="C3691">
        <v>1</v>
      </c>
      <c r="D3691">
        <v>1</v>
      </c>
      <c r="E3691">
        <v>1</v>
      </c>
      <c r="F3691">
        <v>0.233757861916006</v>
      </c>
      <c r="G3691">
        <v>-18.504530732786002</v>
      </c>
      <c r="H3691" t="s">
        <v>23</v>
      </c>
      <c r="I3691">
        <v>15.468961992491501</v>
      </c>
      <c r="J3691" t="s">
        <v>2364</v>
      </c>
      <c r="K3691" t="s">
        <v>25</v>
      </c>
      <c r="L3691" t="s">
        <v>14118</v>
      </c>
      <c r="M3691" t="s">
        <v>14119</v>
      </c>
      <c r="N3691" t="s">
        <v>14120</v>
      </c>
      <c r="O3691" t="s">
        <v>14121</v>
      </c>
      <c r="P3691">
        <v>3.1083207100000001</v>
      </c>
      <c r="Q3691">
        <v>441701</v>
      </c>
      <c r="R3691" t="s">
        <v>14122</v>
      </c>
      <c r="S3691">
        <v>20081006</v>
      </c>
      <c r="T3691">
        <v>271.06009990000001</v>
      </c>
      <c r="U3691" t="s">
        <v>31</v>
      </c>
      <c r="V3691" t="s">
        <v>6861</v>
      </c>
      <c r="W3691" t="s">
        <v>23</v>
      </c>
    </row>
    <row r="3692" spans="1:23" x14ac:dyDescent="0.4">
      <c r="A3692">
        <v>3691</v>
      </c>
      <c r="B3692">
        <v>1</v>
      </c>
      <c r="C3692">
        <v>1</v>
      </c>
      <c r="D3692">
        <v>1</v>
      </c>
      <c r="E3692">
        <v>1</v>
      </c>
      <c r="F3692">
        <v>0.23369103127518101</v>
      </c>
      <c r="G3692">
        <v>-24.945976732155</v>
      </c>
      <c r="H3692" t="s">
        <v>23</v>
      </c>
      <c r="I3692">
        <v>50.381688639208598</v>
      </c>
      <c r="J3692" t="s">
        <v>5769</v>
      </c>
      <c r="K3692" t="s">
        <v>25</v>
      </c>
      <c r="L3692" t="s">
        <v>14775</v>
      </c>
      <c r="M3692" t="s">
        <v>14776</v>
      </c>
      <c r="N3692" t="s">
        <v>14777</v>
      </c>
      <c r="O3692" t="s">
        <v>14778</v>
      </c>
      <c r="P3692">
        <v>1.3929698500000001</v>
      </c>
      <c r="Q3692" t="s">
        <v>14779</v>
      </c>
      <c r="R3692" t="s">
        <v>14780</v>
      </c>
      <c r="S3692">
        <v>34447747438</v>
      </c>
      <c r="T3692">
        <v>165.05459999999999</v>
      </c>
      <c r="U3692" t="s">
        <v>31</v>
      </c>
      <c r="V3692" t="s">
        <v>5776</v>
      </c>
      <c r="W3692" t="s">
        <v>23</v>
      </c>
    </row>
    <row r="3693" spans="1:23" x14ac:dyDescent="0.4">
      <c r="A3693">
        <v>3692</v>
      </c>
      <c r="B3693">
        <v>1</v>
      </c>
      <c r="C3693">
        <v>1</v>
      </c>
      <c r="D3693">
        <v>1</v>
      </c>
      <c r="E3693">
        <v>1</v>
      </c>
      <c r="F3693">
        <v>0.23369103127518101</v>
      </c>
      <c r="G3693">
        <v>-24.945976732155</v>
      </c>
      <c r="H3693">
        <v>0.999999999999999</v>
      </c>
      <c r="I3693">
        <v>50.381688639208598</v>
      </c>
      <c r="J3693" t="s">
        <v>5769</v>
      </c>
      <c r="K3693" t="s">
        <v>25</v>
      </c>
      <c r="L3693" t="s">
        <v>14775</v>
      </c>
      <c r="M3693" t="s">
        <v>14776</v>
      </c>
      <c r="N3693" t="s">
        <v>14777</v>
      </c>
      <c r="O3693" t="s">
        <v>14778</v>
      </c>
      <c r="P3693">
        <v>1.3929698500000001</v>
      </c>
      <c r="Q3693" t="s">
        <v>14779</v>
      </c>
      <c r="R3693" t="s">
        <v>14780</v>
      </c>
      <c r="S3693">
        <v>34447747438</v>
      </c>
      <c r="T3693">
        <v>165.05459999999999</v>
      </c>
      <c r="U3693" t="s">
        <v>31</v>
      </c>
      <c r="V3693" t="s">
        <v>15112</v>
      </c>
      <c r="W3693" t="s">
        <v>23</v>
      </c>
    </row>
    <row r="3694" spans="1:23" x14ac:dyDescent="0.4">
      <c r="A3694">
        <v>3693</v>
      </c>
      <c r="B3694">
        <v>1</v>
      </c>
      <c r="C3694">
        <v>1</v>
      </c>
      <c r="D3694">
        <v>1</v>
      </c>
      <c r="E3694">
        <v>1</v>
      </c>
      <c r="F3694">
        <v>0.233544325481534</v>
      </c>
      <c r="G3694">
        <v>-34.908797104935999</v>
      </c>
      <c r="H3694" t="s">
        <v>23</v>
      </c>
      <c r="I3694">
        <v>13.680716833213699</v>
      </c>
      <c r="J3694" t="s">
        <v>3916</v>
      </c>
      <c r="K3694" t="s">
        <v>25</v>
      </c>
      <c r="L3694" t="s">
        <v>7121</v>
      </c>
      <c r="M3694" t="s">
        <v>7122</v>
      </c>
      <c r="N3694" t="s">
        <v>7123</v>
      </c>
      <c r="O3694" t="s">
        <v>7124</v>
      </c>
      <c r="P3694">
        <v>1.64881444</v>
      </c>
      <c r="Q3694" t="s">
        <v>7125</v>
      </c>
      <c r="R3694" t="s">
        <v>7126</v>
      </c>
      <c r="S3694">
        <v>34446944638</v>
      </c>
      <c r="T3694">
        <v>149.05970600000001</v>
      </c>
      <c r="U3694" t="s">
        <v>31</v>
      </c>
      <c r="V3694" t="s">
        <v>7783</v>
      </c>
      <c r="W3694" t="s">
        <v>23</v>
      </c>
    </row>
    <row r="3695" spans="1:23" x14ac:dyDescent="0.4">
      <c r="A3695">
        <v>3694</v>
      </c>
      <c r="B3695">
        <v>1</v>
      </c>
      <c r="C3695">
        <v>1</v>
      </c>
      <c r="D3695">
        <v>1</v>
      </c>
      <c r="E3695">
        <v>1</v>
      </c>
      <c r="F3695">
        <v>0.233544325481534</v>
      </c>
      <c r="G3695">
        <v>-34.908797104935999</v>
      </c>
      <c r="H3695">
        <v>0.999999999999999</v>
      </c>
      <c r="I3695">
        <v>13.680716833213699</v>
      </c>
      <c r="J3695" t="s">
        <v>3916</v>
      </c>
      <c r="K3695" t="s">
        <v>25</v>
      </c>
      <c r="L3695" t="s">
        <v>7121</v>
      </c>
      <c r="M3695" t="s">
        <v>7122</v>
      </c>
      <c r="N3695" t="s">
        <v>7123</v>
      </c>
      <c r="O3695" t="s">
        <v>7124</v>
      </c>
      <c r="P3695">
        <v>1.64881444</v>
      </c>
      <c r="Q3695" t="s">
        <v>7125</v>
      </c>
      <c r="R3695" t="s">
        <v>7126</v>
      </c>
      <c r="S3695">
        <v>34446944638</v>
      </c>
      <c r="T3695">
        <v>149.05970600000001</v>
      </c>
      <c r="U3695" t="s">
        <v>31</v>
      </c>
      <c r="V3695" t="s">
        <v>15113</v>
      </c>
      <c r="W3695" t="s">
        <v>23</v>
      </c>
    </row>
    <row r="3696" spans="1:23" x14ac:dyDescent="0.4">
      <c r="A3696">
        <v>3695</v>
      </c>
      <c r="B3696">
        <v>1</v>
      </c>
      <c r="C3696">
        <v>1</v>
      </c>
      <c r="D3696">
        <v>1</v>
      </c>
      <c r="E3696">
        <v>1</v>
      </c>
      <c r="F3696">
        <v>0.233482717877111</v>
      </c>
      <c r="G3696">
        <v>-471.93569590810802</v>
      </c>
      <c r="H3696">
        <v>0.999999999999999</v>
      </c>
      <c r="I3696">
        <v>65.135047890387796</v>
      </c>
      <c r="J3696" t="s">
        <v>4388</v>
      </c>
      <c r="K3696" t="s">
        <v>25</v>
      </c>
      <c r="L3696" t="s">
        <v>4389</v>
      </c>
      <c r="M3696" t="s">
        <v>4390</v>
      </c>
      <c r="N3696" t="s">
        <v>28</v>
      </c>
      <c r="O3696" t="s">
        <v>4391</v>
      </c>
      <c r="P3696">
        <v>1.60877895</v>
      </c>
      <c r="Q3696">
        <v>139592455</v>
      </c>
      <c r="R3696" t="s">
        <v>4392</v>
      </c>
      <c r="S3696">
        <v>16777218</v>
      </c>
      <c r="T3696">
        <v>267.13795629999998</v>
      </c>
      <c r="U3696" t="s">
        <v>31</v>
      </c>
      <c r="V3696" t="s">
        <v>15114</v>
      </c>
      <c r="W3696" t="s">
        <v>23</v>
      </c>
    </row>
    <row r="3697" spans="1:23" x14ac:dyDescent="0.4">
      <c r="A3697">
        <v>3696</v>
      </c>
      <c r="B3697">
        <v>1</v>
      </c>
      <c r="C3697">
        <v>1</v>
      </c>
      <c r="D3697">
        <v>1</v>
      </c>
      <c r="E3697">
        <v>1</v>
      </c>
      <c r="F3697">
        <v>0.233482717877111</v>
      </c>
      <c r="G3697">
        <v>-471.93569590810802</v>
      </c>
      <c r="H3697" t="s">
        <v>23</v>
      </c>
      <c r="I3697">
        <v>65.135047890387796</v>
      </c>
      <c r="J3697" t="s">
        <v>4388</v>
      </c>
      <c r="K3697" t="s">
        <v>25</v>
      </c>
      <c r="L3697" t="s">
        <v>4389</v>
      </c>
      <c r="M3697" t="s">
        <v>4390</v>
      </c>
      <c r="N3697" t="s">
        <v>28</v>
      </c>
      <c r="O3697" t="s">
        <v>4391</v>
      </c>
      <c r="P3697">
        <v>1.60877895</v>
      </c>
      <c r="Q3697">
        <v>139592455</v>
      </c>
      <c r="R3697" t="s">
        <v>4392</v>
      </c>
      <c r="S3697">
        <v>16777218</v>
      </c>
      <c r="T3697">
        <v>267.13795629999998</v>
      </c>
      <c r="U3697" t="s">
        <v>31</v>
      </c>
      <c r="V3697" t="s">
        <v>7275</v>
      </c>
      <c r="W3697" t="s">
        <v>23</v>
      </c>
    </row>
    <row r="3698" spans="1:23" x14ac:dyDescent="0.4">
      <c r="A3698">
        <v>3697</v>
      </c>
      <c r="B3698">
        <v>1</v>
      </c>
      <c r="C3698">
        <v>1</v>
      </c>
      <c r="D3698">
        <v>1</v>
      </c>
      <c r="E3698">
        <v>1</v>
      </c>
      <c r="F3698">
        <v>0.233412352051032</v>
      </c>
      <c r="G3698">
        <v>-13.101771337222599</v>
      </c>
      <c r="H3698">
        <v>0.999999999999999</v>
      </c>
      <c r="I3698">
        <v>12.7746739998809</v>
      </c>
      <c r="J3698" t="s">
        <v>908</v>
      </c>
      <c r="K3698" t="s">
        <v>25</v>
      </c>
      <c r="L3698" t="s">
        <v>909</v>
      </c>
      <c r="M3698" t="s">
        <v>910</v>
      </c>
      <c r="N3698" t="s">
        <v>911</v>
      </c>
      <c r="O3698" t="s">
        <v>912</v>
      </c>
      <c r="P3698">
        <v>0.40000000600000002</v>
      </c>
      <c r="Q3698" t="s">
        <v>913</v>
      </c>
      <c r="R3698" t="s">
        <v>914</v>
      </c>
      <c r="S3698">
        <v>34615519614</v>
      </c>
      <c r="T3698">
        <v>465.1028</v>
      </c>
      <c r="U3698" t="s">
        <v>31</v>
      </c>
      <c r="V3698" t="s">
        <v>15115</v>
      </c>
      <c r="W3698" t="s">
        <v>23</v>
      </c>
    </row>
    <row r="3699" spans="1:23" x14ac:dyDescent="0.4">
      <c r="A3699">
        <v>3698</v>
      </c>
      <c r="B3699">
        <v>1</v>
      </c>
      <c r="C3699">
        <v>1</v>
      </c>
      <c r="D3699">
        <v>1</v>
      </c>
      <c r="E3699">
        <v>1</v>
      </c>
      <c r="F3699">
        <v>0.233412352051032</v>
      </c>
      <c r="G3699">
        <v>-13.101771337222599</v>
      </c>
      <c r="H3699" t="s">
        <v>23</v>
      </c>
      <c r="I3699">
        <v>12.7746739998809</v>
      </c>
      <c r="J3699" t="s">
        <v>908</v>
      </c>
      <c r="K3699" t="s">
        <v>25</v>
      </c>
      <c r="L3699" t="s">
        <v>909</v>
      </c>
      <c r="M3699" t="s">
        <v>910</v>
      </c>
      <c r="N3699" t="s">
        <v>911</v>
      </c>
      <c r="O3699" t="s">
        <v>912</v>
      </c>
      <c r="P3699">
        <v>0.40000000600000002</v>
      </c>
      <c r="Q3699" t="s">
        <v>913</v>
      </c>
      <c r="R3699" t="s">
        <v>914</v>
      </c>
      <c r="S3699">
        <v>34615519614</v>
      </c>
      <c r="T3699">
        <v>465.1028</v>
      </c>
      <c r="U3699" t="s">
        <v>31</v>
      </c>
      <c r="V3699" t="s">
        <v>969</v>
      </c>
      <c r="W3699" t="s">
        <v>23</v>
      </c>
    </row>
    <row r="3700" spans="1:23" x14ac:dyDescent="0.4">
      <c r="A3700">
        <v>3699</v>
      </c>
      <c r="B3700">
        <v>1</v>
      </c>
      <c r="C3700">
        <v>3</v>
      </c>
      <c r="D3700">
        <v>1</v>
      </c>
      <c r="E3700">
        <v>1</v>
      </c>
      <c r="F3700">
        <v>0.23339038258636699</v>
      </c>
      <c r="G3700">
        <v>-6.5947485072971999</v>
      </c>
      <c r="H3700" t="s">
        <v>23</v>
      </c>
      <c r="I3700">
        <v>15.158464920892399</v>
      </c>
      <c r="J3700" t="s">
        <v>908</v>
      </c>
      <c r="K3700" t="s">
        <v>25</v>
      </c>
      <c r="L3700" t="s">
        <v>909</v>
      </c>
      <c r="M3700" t="s">
        <v>910</v>
      </c>
      <c r="N3700" t="s">
        <v>911</v>
      </c>
      <c r="O3700" t="s">
        <v>912</v>
      </c>
      <c r="P3700">
        <v>0.40000000600000002</v>
      </c>
      <c r="Q3700" t="s">
        <v>913</v>
      </c>
      <c r="R3700" t="s">
        <v>914</v>
      </c>
      <c r="S3700">
        <v>34615519614</v>
      </c>
      <c r="T3700">
        <v>465.10275250000001</v>
      </c>
      <c r="U3700" t="s">
        <v>31</v>
      </c>
      <c r="V3700" t="s">
        <v>1101</v>
      </c>
      <c r="W3700" t="s">
        <v>23</v>
      </c>
    </row>
    <row r="3701" spans="1:23" x14ac:dyDescent="0.4">
      <c r="A3701">
        <v>3700</v>
      </c>
      <c r="B3701">
        <v>1</v>
      </c>
      <c r="C3701">
        <v>3</v>
      </c>
      <c r="D3701">
        <v>1</v>
      </c>
      <c r="E3701">
        <v>1</v>
      </c>
      <c r="F3701">
        <v>0.23339038258636699</v>
      </c>
      <c r="G3701">
        <v>-6.5947485072971999</v>
      </c>
      <c r="H3701">
        <v>0.99899497487437094</v>
      </c>
      <c r="I3701">
        <v>15.158464920892399</v>
      </c>
      <c r="J3701" t="s">
        <v>908</v>
      </c>
      <c r="K3701" t="s">
        <v>25</v>
      </c>
      <c r="L3701" t="s">
        <v>909</v>
      </c>
      <c r="M3701" t="s">
        <v>910</v>
      </c>
      <c r="N3701" t="s">
        <v>911</v>
      </c>
      <c r="O3701" t="s">
        <v>912</v>
      </c>
      <c r="P3701">
        <v>0.40000000600000002</v>
      </c>
      <c r="Q3701" t="s">
        <v>913</v>
      </c>
      <c r="R3701" t="s">
        <v>914</v>
      </c>
      <c r="S3701">
        <v>34615519614</v>
      </c>
      <c r="T3701">
        <v>465.10275250000001</v>
      </c>
      <c r="U3701" t="s">
        <v>31</v>
      </c>
      <c r="V3701" t="s">
        <v>15116</v>
      </c>
      <c r="W3701" t="s">
        <v>23</v>
      </c>
    </row>
    <row r="3702" spans="1:23" x14ac:dyDescent="0.4">
      <c r="A3702">
        <v>3701</v>
      </c>
      <c r="B3702">
        <v>1</v>
      </c>
      <c r="C3702">
        <v>1</v>
      </c>
      <c r="D3702">
        <v>1</v>
      </c>
      <c r="E3702">
        <v>1</v>
      </c>
      <c r="F3702">
        <v>0.23328985835177601</v>
      </c>
      <c r="G3702">
        <v>-185.19220710490001</v>
      </c>
      <c r="H3702" t="s">
        <v>23</v>
      </c>
      <c r="I3702">
        <v>90.646211674304098</v>
      </c>
      <c r="J3702" t="s">
        <v>15117</v>
      </c>
      <c r="K3702" t="s">
        <v>25</v>
      </c>
      <c r="L3702" t="s">
        <v>15118</v>
      </c>
      <c r="M3702" t="s">
        <v>15119</v>
      </c>
      <c r="N3702" t="s">
        <v>15120</v>
      </c>
      <c r="O3702" t="s">
        <v>15121</v>
      </c>
      <c r="P3702">
        <v>4.3000001900000004</v>
      </c>
      <c r="Q3702">
        <v>25192477</v>
      </c>
      <c r="R3702" t="s">
        <v>15122</v>
      </c>
      <c r="S3702">
        <v>70</v>
      </c>
      <c r="T3702">
        <v>287.05501450000003</v>
      </c>
      <c r="U3702" t="s">
        <v>31</v>
      </c>
      <c r="V3702" t="s">
        <v>10808</v>
      </c>
      <c r="W3702" t="s">
        <v>23</v>
      </c>
    </row>
    <row r="3703" spans="1:23" x14ac:dyDescent="0.4">
      <c r="A3703">
        <v>3702</v>
      </c>
      <c r="B3703">
        <v>1</v>
      </c>
      <c r="C3703">
        <v>1</v>
      </c>
      <c r="D3703">
        <v>1</v>
      </c>
      <c r="E3703">
        <v>1</v>
      </c>
      <c r="F3703">
        <v>0.23328985835177601</v>
      </c>
      <c r="G3703">
        <v>-185.19220710490001</v>
      </c>
      <c r="H3703">
        <v>0.99949748743718503</v>
      </c>
      <c r="I3703">
        <v>90.646211674304098</v>
      </c>
      <c r="J3703" t="s">
        <v>15117</v>
      </c>
      <c r="K3703" t="s">
        <v>25</v>
      </c>
      <c r="L3703" t="s">
        <v>15118</v>
      </c>
      <c r="M3703" t="s">
        <v>15119</v>
      </c>
      <c r="N3703" t="s">
        <v>15120</v>
      </c>
      <c r="O3703" t="s">
        <v>15121</v>
      </c>
      <c r="P3703">
        <v>4.3000001900000004</v>
      </c>
      <c r="Q3703">
        <v>25192477</v>
      </c>
      <c r="R3703" t="s">
        <v>15122</v>
      </c>
      <c r="S3703">
        <v>70</v>
      </c>
      <c r="T3703">
        <v>287.05501450000003</v>
      </c>
      <c r="U3703" t="s">
        <v>31</v>
      </c>
      <c r="V3703" t="s">
        <v>15123</v>
      </c>
      <c r="W3703" t="s">
        <v>23</v>
      </c>
    </row>
    <row r="3704" spans="1:23" x14ac:dyDescent="0.4">
      <c r="A3704">
        <v>3703</v>
      </c>
      <c r="B3704">
        <v>1</v>
      </c>
      <c r="C3704">
        <v>1</v>
      </c>
      <c r="D3704">
        <v>1</v>
      </c>
      <c r="E3704">
        <v>1</v>
      </c>
      <c r="F3704">
        <v>0.23321616016774999</v>
      </c>
      <c r="G3704">
        <v>-34.625550945084399</v>
      </c>
      <c r="H3704">
        <v>0.999999999999999</v>
      </c>
      <c r="I3704">
        <v>12.3828899905201</v>
      </c>
      <c r="J3704" t="s">
        <v>3916</v>
      </c>
      <c r="K3704" t="s">
        <v>25</v>
      </c>
      <c r="L3704" t="s">
        <v>7121</v>
      </c>
      <c r="M3704" t="s">
        <v>7122</v>
      </c>
      <c r="N3704" t="s">
        <v>7123</v>
      </c>
      <c r="O3704" t="s">
        <v>7124</v>
      </c>
      <c r="P3704">
        <v>1.64881444</v>
      </c>
      <c r="Q3704" t="s">
        <v>7125</v>
      </c>
      <c r="R3704" t="s">
        <v>7126</v>
      </c>
      <c r="S3704">
        <v>34446944638</v>
      </c>
      <c r="T3704">
        <v>149.05970600000001</v>
      </c>
      <c r="U3704" t="s">
        <v>31</v>
      </c>
      <c r="V3704" t="s">
        <v>15124</v>
      </c>
      <c r="W3704" t="s">
        <v>23</v>
      </c>
    </row>
    <row r="3705" spans="1:23" x14ac:dyDescent="0.4">
      <c r="A3705">
        <v>3704</v>
      </c>
      <c r="B3705">
        <v>1</v>
      </c>
      <c r="C3705">
        <v>1</v>
      </c>
      <c r="D3705">
        <v>1</v>
      </c>
      <c r="E3705">
        <v>1</v>
      </c>
      <c r="F3705">
        <v>0.23321616016774999</v>
      </c>
      <c r="G3705">
        <v>-34.625550945084399</v>
      </c>
      <c r="H3705" t="s">
        <v>23</v>
      </c>
      <c r="I3705">
        <v>12.3828899905201</v>
      </c>
      <c r="J3705" t="s">
        <v>3916</v>
      </c>
      <c r="K3705" t="s">
        <v>25</v>
      </c>
      <c r="L3705" t="s">
        <v>7121</v>
      </c>
      <c r="M3705" t="s">
        <v>7122</v>
      </c>
      <c r="N3705" t="s">
        <v>7123</v>
      </c>
      <c r="O3705" t="s">
        <v>7124</v>
      </c>
      <c r="P3705">
        <v>1.64881444</v>
      </c>
      <c r="Q3705" t="s">
        <v>7125</v>
      </c>
      <c r="R3705" t="s">
        <v>7126</v>
      </c>
      <c r="S3705">
        <v>34446944638</v>
      </c>
      <c r="T3705">
        <v>149.05970600000001</v>
      </c>
      <c r="U3705" t="s">
        <v>31</v>
      </c>
      <c r="V3705" t="s">
        <v>7031</v>
      </c>
      <c r="W3705" t="s">
        <v>23</v>
      </c>
    </row>
    <row r="3706" spans="1:23" x14ac:dyDescent="0.4">
      <c r="A3706">
        <v>3705</v>
      </c>
      <c r="B3706">
        <v>1</v>
      </c>
      <c r="C3706">
        <v>1</v>
      </c>
      <c r="D3706">
        <v>1</v>
      </c>
      <c r="E3706">
        <v>1</v>
      </c>
      <c r="F3706">
        <v>0.23304490501188199</v>
      </c>
      <c r="G3706">
        <v>-14.5476620868859</v>
      </c>
      <c r="H3706">
        <v>0.999999999999999</v>
      </c>
      <c r="I3706">
        <v>4.1082782666125697</v>
      </c>
      <c r="J3706" t="s">
        <v>2502</v>
      </c>
      <c r="K3706" t="s">
        <v>25</v>
      </c>
      <c r="L3706" t="s">
        <v>14434</v>
      </c>
      <c r="M3706" t="s">
        <v>14435</v>
      </c>
      <c r="N3706" t="s">
        <v>14436</v>
      </c>
      <c r="O3706" t="s">
        <v>14437</v>
      </c>
      <c r="P3706">
        <v>-0.80000001200000004</v>
      </c>
      <c r="Q3706" t="s">
        <v>14438</v>
      </c>
      <c r="R3706" t="s">
        <v>14439</v>
      </c>
      <c r="S3706">
        <v>121430398</v>
      </c>
      <c r="T3706">
        <v>609.18139680000002</v>
      </c>
      <c r="U3706" t="s">
        <v>31</v>
      </c>
      <c r="V3706" t="s">
        <v>15125</v>
      </c>
      <c r="W3706" t="s">
        <v>23</v>
      </c>
    </row>
    <row r="3707" spans="1:23" x14ac:dyDescent="0.4">
      <c r="A3707">
        <v>3706</v>
      </c>
      <c r="B3707">
        <v>1</v>
      </c>
      <c r="C3707">
        <v>1</v>
      </c>
      <c r="D3707">
        <v>1</v>
      </c>
      <c r="E3707">
        <v>1</v>
      </c>
      <c r="F3707">
        <v>0.23304490501188199</v>
      </c>
      <c r="G3707">
        <v>-14.5476620868859</v>
      </c>
      <c r="H3707" t="s">
        <v>23</v>
      </c>
      <c r="I3707">
        <v>4.1082782666125697</v>
      </c>
      <c r="J3707" t="s">
        <v>2502</v>
      </c>
      <c r="K3707" t="s">
        <v>25</v>
      </c>
      <c r="L3707" t="s">
        <v>14434</v>
      </c>
      <c r="M3707" t="s">
        <v>14435</v>
      </c>
      <c r="N3707" t="s">
        <v>14436</v>
      </c>
      <c r="O3707" t="s">
        <v>14437</v>
      </c>
      <c r="P3707">
        <v>-0.80000001200000004</v>
      </c>
      <c r="Q3707" t="s">
        <v>14438</v>
      </c>
      <c r="R3707" t="s">
        <v>14439</v>
      </c>
      <c r="S3707">
        <v>121430398</v>
      </c>
      <c r="T3707">
        <v>609.18139680000002</v>
      </c>
      <c r="U3707" t="s">
        <v>31</v>
      </c>
      <c r="V3707" t="s">
        <v>15126</v>
      </c>
      <c r="W3707" t="s">
        <v>23</v>
      </c>
    </row>
    <row r="3708" spans="1:23" x14ac:dyDescent="0.4">
      <c r="A3708">
        <v>3707</v>
      </c>
      <c r="B3708">
        <v>1</v>
      </c>
      <c r="C3708">
        <v>1</v>
      </c>
      <c r="D3708">
        <v>1</v>
      </c>
      <c r="E3708">
        <v>1</v>
      </c>
      <c r="F3708">
        <v>0.232697447526408</v>
      </c>
      <c r="G3708">
        <v>-26.757428756543401</v>
      </c>
      <c r="H3708" t="s">
        <v>23</v>
      </c>
      <c r="I3708">
        <v>20.052750508765499</v>
      </c>
      <c r="J3708" t="s">
        <v>6070</v>
      </c>
      <c r="K3708" t="s">
        <v>25</v>
      </c>
      <c r="L3708" t="s">
        <v>6071</v>
      </c>
      <c r="M3708" t="s">
        <v>6072</v>
      </c>
      <c r="N3708" t="s">
        <v>6073</v>
      </c>
      <c r="O3708" t="s">
        <v>6074</v>
      </c>
      <c r="P3708">
        <v>0.80000001200000004</v>
      </c>
      <c r="Q3708" t="s">
        <v>6075</v>
      </c>
      <c r="R3708" t="s">
        <v>6076</v>
      </c>
      <c r="S3708">
        <v>8593121362</v>
      </c>
      <c r="T3708">
        <v>463.12348800000001</v>
      </c>
      <c r="U3708" t="s">
        <v>31</v>
      </c>
      <c r="V3708" t="s">
        <v>6307</v>
      </c>
      <c r="W3708" t="s">
        <v>23</v>
      </c>
    </row>
    <row r="3709" spans="1:23" x14ac:dyDescent="0.4">
      <c r="A3709">
        <v>3708</v>
      </c>
      <c r="B3709">
        <v>1</v>
      </c>
      <c r="C3709">
        <v>1</v>
      </c>
      <c r="D3709">
        <v>1</v>
      </c>
      <c r="E3709">
        <v>1</v>
      </c>
      <c r="F3709">
        <v>0.232697447526408</v>
      </c>
      <c r="G3709">
        <v>-26.757428756543401</v>
      </c>
      <c r="H3709">
        <v>0.999999999999999</v>
      </c>
      <c r="I3709">
        <v>20.052750508765499</v>
      </c>
      <c r="J3709" t="s">
        <v>6070</v>
      </c>
      <c r="K3709" t="s">
        <v>25</v>
      </c>
      <c r="L3709" t="s">
        <v>6071</v>
      </c>
      <c r="M3709" t="s">
        <v>6072</v>
      </c>
      <c r="N3709" t="s">
        <v>6073</v>
      </c>
      <c r="O3709" t="s">
        <v>6074</v>
      </c>
      <c r="P3709">
        <v>0.80000001200000004</v>
      </c>
      <c r="Q3709" t="s">
        <v>6075</v>
      </c>
      <c r="R3709" t="s">
        <v>6076</v>
      </c>
      <c r="S3709">
        <v>8593121362</v>
      </c>
      <c r="T3709">
        <v>463.12348800000001</v>
      </c>
      <c r="U3709" t="s">
        <v>31</v>
      </c>
      <c r="V3709" t="s">
        <v>15127</v>
      </c>
      <c r="W3709" t="s">
        <v>23</v>
      </c>
    </row>
    <row r="3710" spans="1:23" x14ac:dyDescent="0.4">
      <c r="A3710">
        <v>3709</v>
      </c>
      <c r="B3710">
        <v>1</v>
      </c>
      <c r="C3710">
        <v>1</v>
      </c>
      <c r="D3710">
        <v>1</v>
      </c>
      <c r="E3710">
        <v>1</v>
      </c>
      <c r="F3710">
        <v>0.232178331885565</v>
      </c>
      <c r="G3710">
        <v>-70.536767857328897</v>
      </c>
      <c r="H3710" t="s">
        <v>23</v>
      </c>
      <c r="I3710">
        <v>74.144049569915097</v>
      </c>
      <c r="J3710" t="s">
        <v>4545</v>
      </c>
      <c r="K3710" t="s">
        <v>25</v>
      </c>
      <c r="L3710" t="s">
        <v>13761</v>
      </c>
      <c r="M3710" t="s">
        <v>13762</v>
      </c>
      <c r="N3710" t="s">
        <v>13763</v>
      </c>
      <c r="O3710" t="s">
        <v>13764</v>
      </c>
      <c r="P3710">
        <v>6.1999998099999996</v>
      </c>
      <c r="Q3710" t="s">
        <v>13765</v>
      </c>
      <c r="R3710" t="s">
        <v>13766</v>
      </c>
      <c r="S3710">
        <v>34481301870</v>
      </c>
      <c r="T3710">
        <v>329.2475</v>
      </c>
      <c r="U3710" t="s">
        <v>31</v>
      </c>
      <c r="V3710" t="s">
        <v>4553</v>
      </c>
      <c r="W3710" t="s">
        <v>23</v>
      </c>
    </row>
    <row r="3711" spans="1:23" x14ac:dyDescent="0.4">
      <c r="A3711">
        <v>3710</v>
      </c>
      <c r="B3711">
        <v>1</v>
      </c>
      <c r="C3711">
        <v>1</v>
      </c>
      <c r="D3711">
        <v>1</v>
      </c>
      <c r="E3711">
        <v>1</v>
      </c>
      <c r="F3711">
        <v>0.232178331885565</v>
      </c>
      <c r="G3711">
        <v>-70.536767857328897</v>
      </c>
      <c r="H3711">
        <v>0.999999999999999</v>
      </c>
      <c r="I3711">
        <v>74.144049569915097</v>
      </c>
      <c r="J3711" t="s">
        <v>4545</v>
      </c>
      <c r="K3711" t="s">
        <v>25</v>
      </c>
      <c r="L3711" t="s">
        <v>13761</v>
      </c>
      <c r="M3711" t="s">
        <v>13762</v>
      </c>
      <c r="N3711" t="s">
        <v>13763</v>
      </c>
      <c r="O3711" t="s">
        <v>13764</v>
      </c>
      <c r="P3711">
        <v>6.1999998099999996</v>
      </c>
      <c r="Q3711" t="s">
        <v>13765</v>
      </c>
      <c r="R3711" t="s">
        <v>13766</v>
      </c>
      <c r="S3711">
        <v>34481301870</v>
      </c>
      <c r="T3711">
        <v>329.2475</v>
      </c>
      <c r="U3711" t="s">
        <v>31</v>
      </c>
      <c r="V3711" t="s">
        <v>15128</v>
      </c>
      <c r="W3711" t="s">
        <v>23</v>
      </c>
    </row>
    <row r="3712" spans="1:23" x14ac:dyDescent="0.4">
      <c r="A3712">
        <v>3711</v>
      </c>
      <c r="B3712">
        <v>1</v>
      </c>
      <c r="C3712">
        <v>2</v>
      </c>
      <c r="D3712">
        <v>1</v>
      </c>
      <c r="E3712">
        <v>2</v>
      </c>
      <c r="F3712">
        <v>0.231671711422785</v>
      </c>
      <c r="G3712">
        <v>-19.587141625576699</v>
      </c>
      <c r="H3712">
        <v>0.97236180904522596</v>
      </c>
      <c r="I3712">
        <v>98.837161608500594</v>
      </c>
      <c r="J3712" t="s">
        <v>5016</v>
      </c>
      <c r="K3712" t="s">
        <v>25</v>
      </c>
      <c r="L3712" t="s">
        <v>14080</v>
      </c>
      <c r="M3712" t="s">
        <v>14081</v>
      </c>
      <c r="N3712" t="s">
        <v>14082</v>
      </c>
      <c r="O3712" t="s">
        <v>14083</v>
      </c>
      <c r="P3712">
        <v>3.7999999500000001</v>
      </c>
      <c r="Q3712" t="s">
        <v>14084</v>
      </c>
      <c r="R3712" t="s">
        <v>14085</v>
      </c>
      <c r="S3712">
        <v>121563518</v>
      </c>
      <c r="T3712">
        <v>257.11722079999998</v>
      </c>
      <c r="U3712" t="s">
        <v>31</v>
      </c>
      <c r="V3712" t="s">
        <v>15129</v>
      </c>
      <c r="W3712" t="s">
        <v>23</v>
      </c>
    </row>
    <row r="3713" spans="1:23" x14ac:dyDescent="0.4">
      <c r="A3713">
        <v>3712</v>
      </c>
      <c r="B3713">
        <v>1</v>
      </c>
      <c r="C3713">
        <v>1</v>
      </c>
      <c r="D3713">
        <v>1</v>
      </c>
      <c r="E3713">
        <v>1</v>
      </c>
      <c r="F3713">
        <v>0.23151532641935199</v>
      </c>
      <c r="G3713">
        <v>-39.152679790315503</v>
      </c>
      <c r="H3713">
        <v>0.999999999999999</v>
      </c>
      <c r="I3713">
        <v>87.506697849791294</v>
      </c>
      <c r="J3713" t="s">
        <v>4439</v>
      </c>
      <c r="K3713" t="s">
        <v>25</v>
      </c>
      <c r="L3713" t="s">
        <v>15130</v>
      </c>
      <c r="M3713" t="s">
        <v>15131</v>
      </c>
      <c r="N3713" t="s">
        <v>15132</v>
      </c>
      <c r="O3713" t="s">
        <v>15133</v>
      </c>
      <c r="P3713">
        <v>0.82003062999999998</v>
      </c>
      <c r="Q3713">
        <v>10279</v>
      </c>
      <c r="R3713" t="s">
        <v>15134</v>
      </c>
      <c r="S3713">
        <v>8677810250</v>
      </c>
      <c r="T3713">
        <v>153.05459999999999</v>
      </c>
      <c r="U3713" t="s">
        <v>31</v>
      </c>
      <c r="V3713" t="s">
        <v>15135</v>
      </c>
      <c r="W3713" t="s">
        <v>23</v>
      </c>
    </row>
    <row r="3714" spans="1:23" x14ac:dyDescent="0.4">
      <c r="A3714">
        <v>3713</v>
      </c>
      <c r="B3714">
        <v>1</v>
      </c>
      <c r="C3714">
        <v>1</v>
      </c>
      <c r="D3714">
        <v>1</v>
      </c>
      <c r="E3714">
        <v>1</v>
      </c>
      <c r="F3714">
        <v>0.23151532641935199</v>
      </c>
      <c r="G3714">
        <v>-39.152679790315503</v>
      </c>
      <c r="H3714" t="s">
        <v>23</v>
      </c>
      <c r="I3714">
        <v>87.506697849791294</v>
      </c>
      <c r="J3714" t="s">
        <v>4439</v>
      </c>
      <c r="K3714" t="s">
        <v>25</v>
      </c>
      <c r="L3714" t="s">
        <v>15130</v>
      </c>
      <c r="M3714" t="s">
        <v>15131</v>
      </c>
      <c r="N3714" t="s">
        <v>15132</v>
      </c>
      <c r="O3714" t="s">
        <v>15133</v>
      </c>
      <c r="P3714">
        <v>0.82003062999999998</v>
      </c>
      <c r="Q3714">
        <v>10279</v>
      </c>
      <c r="R3714" t="s">
        <v>15134</v>
      </c>
      <c r="S3714">
        <v>8677810250</v>
      </c>
      <c r="T3714">
        <v>153.05459999999999</v>
      </c>
      <c r="U3714" t="s">
        <v>31</v>
      </c>
      <c r="V3714" t="s">
        <v>5964</v>
      </c>
      <c r="W3714" t="s">
        <v>23</v>
      </c>
    </row>
    <row r="3715" spans="1:23" x14ac:dyDescent="0.4">
      <c r="A3715">
        <v>3714</v>
      </c>
      <c r="B3715">
        <v>1</v>
      </c>
      <c r="C3715">
        <v>1</v>
      </c>
      <c r="D3715">
        <v>1</v>
      </c>
      <c r="E3715">
        <v>1</v>
      </c>
      <c r="F3715">
        <v>0.231415982737498</v>
      </c>
      <c r="G3715">
        <v>-10.431594411370099</v>
      </c>
      <c r="H3715">
        <v>0.999999999999999</v>
      </c>
      <c r="I3715">
        <v>29.877654295094899</v>
      </c>
      <c r="J3715" t="s">
        <v>7373</v>
      </c>
      <c r="K3715" t="s">
        <v>25</v>
      </c>
      <c r="L3715" t="s">
        <v>9530</v>
      </c>
      <c r="M3715" t="s">
        <v>9531</v>
      </c>
      <c r="N3715" t="s">
        <v>9532</v>
      </c>
      <c r="O3715" t="s">
        <v>9533</v>
      </c>
      <c r="P3715">
        <v>2.1995065199999999</v>
      </c>
      <c r="Q3715" t="s">
        <v>9534</v>
      </c>
      <c r="R3715" t="s">
        <v>9535</v>
      </c>
      <c r="S3715">
        <v>34380638590</v>
      </c>
      <c r="T3715">
        <v>301.07066459999999</v>
      </c>
      <c r="U3715" t="s">
        <v>31</v>
      </c>
      <c r="V3715" t="s">
        <v>15136</v>
      </c>
      <c r="W3715" t="s">
        <v>23</v>
      </c>
    </row>
    <row r="3716" spans="1:23" x14ac:dyDescent="0.4">
      <c r="A3716">
        <v>3715</v>
      </c>
      <c r="B3716">
        <v>1</v>
      </c>
      <c r="C3716">
        <v>1</v>
      </c>
      <c r="D3716">
        <v>1</v>
      </c>
      <c r="E3716">
        <v>1</v>
      </c>
      <c r="F3716">
        <v>0.231415982737498</v>
      </c>
      <c r="G3716">
        <v>-10.431594411370099</v>
      </c>
      <c r="H3716" t="s">
        <v>23</v>
      </c>
      <c r="I3716">
        <v>29.877654295094899</v>
      </c>
      <c r="J3716" t="s">
        <v>7373</v>
      </c>
      <c r="K3716" t="s">
        <v>25</v>
      </c>
      <c r="L3716" t="s">
        <v>9530</v>
      </c>
      <c r="M3716" t="s">
        <v>9531</v>
      </c>
      <c r="N3716" t="s">
        <v>9532</v>
      </c>
      <c r="O3716" t="s">
        <v>9533</v>
      </c>
      <c r="P3716">
        <v>2.1995065199999999</v>
      </c>
      <c r="Q3716" t="s">
        <v>9534</v>
      </c>
      <c r="R3716" t="s">
        <v>9535</v>
      </c>
      <c r="S3716">
        <v>34380638590</v>
      </c>
      <c r="T3716">
        <v>301.07066459999999</v>
      </c>
      <c r="U3716" t="s">
        <v>31</v>
      </c>
      <c r="V3716" t="s">
        <v>9168</v>
      </c>
      <c r="W3716" t="s">
        <v>23</v>
      </c>
    </row>
    <row r="3717" spans="1:23" x14ac:dyDescent="0.4">
      <c r="A3717">
        <v>3716</v>
      </c>
      <c r="B3717">
        <v>1</v>
      </c>
      <c r="C3717">
        <v>1</v>
      </c>
      <c r="D3717">
        <v>1</v>
      </c>
      <c r="E3717">
        <v>1</v>
      </c>
      <c r="F3717">
        <v>0.23120702656332201</v>
      </c>
      <c r="G3717">
        <v>-620.82648721717601</v>
      </c>
      <c r="H3717" t="s">
        <v>23</v>
      </c>
      <c r="I3717">
        <v>80.270580045508098</v>
      </c>
      <c r="J3717" t="s">
        <v>7425</v>
      </c>
      <c r="K3717" t="s">
        <v>25</v>
      </c>
      <c r="L3717" t="s">
        <v>7426</v>
      </c>
      <c r="M3717" t="s">
        <v>7427</v>
      </c>
      <c r="N3717" t="s">
        <v>28</v>
      </c>
      <c r="O3717" t="s">
        <v>7428</v>
      </c>
      <c r="P3717">
        <v>5.9000000999999997</v>
      </c>
      <c r="Q3717">
        <v>135854056</v>
      </c>
      <c r="R3717" t="s">
        <v>7429</v>
      </c>
      <c r="S3717">
        <v>262146</v>
      </c>
      <c r="T3717">
        <v>611.16066130000002</v>
      </c>
      <c r="U3717" t="s">
        <v>31</v>
      </c>
      <c r="V3717" t="s">
        <v>9883</v>
      </c>
      <c r="W3717" t="s">
        <v>23</v>
      </c>
    </row>
    <row r="3718" spans="1:23" x14ac:dyDescent="0.4">
      <c r="A3718">
        <v>3717</v>
      </c>
      <c r="B3718">
        <v>1</v>
      </c>
      <c r="C3718">
        <v>1</v>
      </c>
      <c r="D3718">
        <v>1</v>
      </c>
      <c r="E3718">
        <v>1</v>
      </c>
      <c r="F3718">
        <v>0.23120702656332201</v>
      </c>
      <c r="G3718">
        <v>-620.82648721717601</v>
      </c>
      <c r="H3718">
        <v>0.999999999999999</v>
      </c>
      <c r="I3718">
        <v>80.270580045508098</v>
      </c>
      <c r="J3718" t="s">
        <v>7425</v>
      </c>
      <c r="K3718" t="s">
        <v>25</v>
      </c>
      <c r="L3718" t="s">
        <v>7426</v>
      </c>
      <c r="M3718" t="s">
        <v>7427</v>
      </c>
      <c r="N3718" t="s">
        <v>28</v>
      </c>
      <c r="O3718" t="s">
        <v>7428</v>
      </c>
      <c r="P3718">
        <v>5.9000000999999997</v>
      </c>
      <c r="Q3718">
        <v>135854056</v>
      </c>
      <c r="R3718" t="s">
        <v>7429</v>
      </c>
      <c r="S3718">
        <v>262146</v>
      </c>
      <c r="T3718">
        <v>611.16066130000002</v>
      </c>
      <c r="U3718" t="s">
        <v>31</v>
      </c>
      <c r="V3718" t="s">
        <v>15137</v>
      </c>
      <c r="W3718" t="s">
        <v>23</v>
      </c>
    </row>
    <row r="3719" spans="1:23" x14ac:dyDescent="0.4">
      <c r="A3719">
        <v>3718</v>
      </c>
      <c r="B3719">
        <v>1</v>
      </c>
      <c r="C3719">
        <v>1</v>
      </c>
      <c r="D3719">
        <v>1</v>
      </c>
      <c r="E3719">
        <v>2</v>
      </c>
      <c r="F3719">
        <v>0.23100218019268301</v>
      </c>
      <c r="G3719">
        <v>-259.991998458316</v>
      </c>
      <c r="H3719" t="s">
        <v>23</v>
      </c>
      <c r="I3719">
        <v>37.0613721743482</v>
      </c>
      <c r="J3719" t="s">
        <v>865</v>
      </c>
      <c r="K3719" t="s">
        <v>25</v>
      </c>
      <c r="L3719" t="s">
        <v>866</v>
      </c>
      <c r="M3719" t="s">
        <v>867</v>
      </c>
      <c r="N3719" t="s">
        <v>868</v>
      </c>
      <c r="O3719" t="s">
        <v>869</v>
      </c>
      <c r="P3719">
        <v>2.9000001000000002</v>
      </c>
      <c r="Q3719">
        <v>78347</v>
      </c>
      <c r="R3719" t="s">
        <v>870</v>
      </c>
      <c r="S3719">
        <v>262146</v>
      </c>
      <c r="T3719">
        <v>449.10783789999999</v>
      </c>
      <c r="U3719" t="s">
        <v>31</v>
      </c>
      <c r="V3719" t="s">
        <v>4766</v>
      </c>
      <c r="W3719" t="s">
        <v>23</v>
      </c>
    </row>
    <row r="3720" spans="1:23" x14ac:dyDescent="0.4">
      <c r="A3720">
        <v>3719</v>
      </c>
      <c r="B3720">
        <v>1</v>
      </c>
      <c r="C3720">
        <v>1</v>
      </c>
      <c r="D3720">
        <v>1</v>
      </c>
      <c r="E3720">
        <v>2</v>
      </c>
      <c r="F3720">
        <v>0.23100218019268301</v>
      </c>
      <c r="G3720">
        <v>-259.991998458316</v>
      </c>
      <c r="H3720">
        <v>0.94673366834170802</v>
      </c>
      <c r="I3720">
        <v>37.0613721743482</v>
      </c>
      <c r="J3720" t="s">
        <v>865</v>
      </c>
      <c r="K3720" t="s">
        <v>25</v>
      </c>
      <c r="L3720" t="s">
        <v>866</v>
      </c>
      <c r="M3720" t="s">
        <v>867</v>
      </c>
      <c r="N3720" t="s">
        <v>868</v>
      </c>
      <c r="O3720" t="s">
        <v>869</v>
      </c>
      <c r="P3720">
        <v>2.9000001000000002</v>
      </c>
      <c r="Q3720">
        <v>78347</v>
      </c>
      <c r="R3720" t="s">
        <v>870</v>
      </c>
      <c r="S3720">
        <v>262146</v>
      </c>
      <c r="T3720">
        <v>449.10783789999999</v>
      </c>
      <c r="U3720" t="s">
        <v>31</v>
      </c>
      <c r="V3720" t="s">
        <v>15138</v>
      </c>
      <c r="W3720" t="s">
        <v>23</v>
      </c>
    </row>
    <row r="3721" spans="1:23" x14ac:dyDescent="0.4">
      <c r="A3721">
        <v>3720</v>
      </c>
      <c r="B3721">
        <v>1</v>
      </c>
      <c r="C3721">
        <v>1</v>
      </c>
      <c r="D3721">
        <v>1</v>
      </c>
      <c r="E3721">
        <v>1</v>
      </c>
      <c r="F3721">
        <v>0.230684992677129</v>
      </c>
      <c r="G3721">
        <v>-14.5927259531947</v>
      </c>
      <c r="H3721">
        <v>0.999999999999999</v>
      </c>
      <c r="I3721">
        <v>25.4670118539401</v>
      </c>
      <c r="J3721" t="s">
        <v>1690</v>
      </c>
      <c r="K3721" t="s">
        <v>25</v>
      </c>
      <c r="L3721" t="s">
        <v>1691</v>
      </c>
      <c r="M3721" t="s">
        <v>1692</v>
      </c>
      <c r="N3721" t="s">
        <v>1693</v>
      </c>
      <c r="O3721" t="s">
        <v>1694</v>
      </c>
      <c r="P3721">
        <v>-0.89999997600000003</v>
      </c>
      <c r="Q3721" t="s">
        <v>1695</v>
      </c>
      <c r="R3721" t="s">
        <v>1696</v>
      </c>
      <c r="S3721">
        <v>8677533822</v>
      </c>
      <c r="T3721">
        <v>595.1657467</v>
      </c>
      <c r="U3721" t="s">
        <v>31</v>
      </c>
      <c r="V3721" t="s">
        <v>15139</v>
      </c>
      <c r="W3721" t="s">
        <v>23</v>
      </c>
    </row>
    <row r="3722" spans="1:23" x14ac:dyDescent="0.4">
      <c r="A3722">
        <v>3721</v>
      </c>
      <c r="B3722">
        <v>1</v>
      </c>
      <c r="C3722">
        <v>1</v>
      </c>
      <c r="D3722">
        <v>1</v>
      </c>
      <c r="E3722">
        <v>1</v>
      </c>
      <c r="F3722">
        <v>0.230684992677129</v>
      </c>
      <c r="G3722">
        <v>-14.5927259531947</v>
      </c>
      <c r="H3722" t="s">
        <v>23</v>
      </c>
      <c r="I3722">
        <v>25.4670118539401</v>
      </c>
      <c r="J3722" t="s">
        <v>1690</v>
      </c>
      <c r="K3722" t="s">
        <v>25</v>
      </c>
      <c r="L3722" t="s">
        <v>1691</v>
      </c>
      <c r="M3722" t="s">
        <v>1692</v>
      </c>
      <c r="N3722" t="s">
        <v>1693</v>
      </c>
      <c r="O3722" t="s">
        <v>1694</v>
      </c>
      <c r="P3722">
        <v>-0.89999997600000003</v>
      </c>
      <c r="Q3722" t="s">
        <v>1695</v>
      </c>
      <c r="R3722" t="s">
        <v>1696</v>
      </c>
      <c r="S3722">
        <v>8677533822</v>
      </c>
      <c r="T3722">
        <v>595.1657467</v>
      </c>
      <c r="U3722" t="s">
        <v>31</v>
      </c>
      <c r="V3722" t="s">
        <v>6325</v>
      </c>
      <c r="W3722" t="s">
        <v>23</v>
      </c>
    </row>
    <row r="3723" spans="1:23" x14ac:dyDescent="0.4">
      <c r="A3723">
        <v>3722</v>
      </c>
      <c r="B3723">
        <v>1</v>
      </c>
      <c r="C3723">
        <v>1</v>
      </c>
      <c r="D3723">
        <v>1</v>
      </c>
      <c r="E3723">
        <v>1</v>
      </c>
      <c r="F3723">
        <v>0.23067221047761299</v>
      </c>
      <c r="G3723">
        <v>-24.5889453319541</v>
      </c>
      <c r="H3723">
        <v>0.999999999999999</v>
      </c>
      <c r="I3723">
        <v>20.6790399606279</v>
      </c>
      <c r="J3723" t="s">
        <v>4439</v>
      </c>
      <c r="K3723" t="s">
        <v>25</v>
      </c>
      <c r="L3723" t="s">
        <v>8360</v>
      </c>
      <c r="M3723" t="s">
        <v>8361</v>
      </c>
      <c r="N3723" t="s">
        <v>8362</v>
      </c>
      <c r="O3723" t="s">
        <v>8363</v>
      </c>
      <c r="P3723">
        <v>1.0592058900000001</v>
      </c>
      <c r="Q3723" t="s">
        <v>8364</v>
      </c>
      <c r="R3723" t="s">
        <v>8365</v>
      </c>
      <c r="S3723">
        <v>87533950</v>
      </c>
      <c r="T3723">
        <v>153.05459999999999</v>
      </c>
      <c r="U3723" t="s">
        <v>31</v>
      </c>
      <c r="V3723" t="s">
        <v>15140</v>
      </c>
      <c r="W3723" t="s">
        <v>23</v>
      </c>
    </row>
    <row r="3724" spans="1:23" x14ac:dyDescent="0.4">
      <c r="A3724">
        <v>3723</v>
      </c>
      <c r="B3724">
        <v>1</v>
      </c>
      <c r="C3724">
        <v>1</v>
      </c>
      <c r="D3724">
        <v>1</v>
      </c>
      <c r="E3724">
        <v>1</v>
      </c>
      <c r="F3724">
        <v>0.23067221047761299</v>
      </c>
      <c r="G3724">
        <v>-24.5889453319541</v>
      </c>
      <c r="H3724" t="s">
        <v>23</v>
      </c>
      <c r="I3724">
        <v>20.6790399606279</v>
      </c>
      <c r="J3724" t="s">
        <v>4439</v>
      </c>
      <c r="K3724" t="s">
        <v>25</v>
      </c>
      <c r="L3724" t="s">
        <v>8360</v>
      </c>
      <c r="M3724" t="s">
        <v>8361</v>
      </c>
      <c r="N3724" t="s">
        <v>8362</v>
      </c>
      <c r="O3724" t="s">
        <v>8363</v>
      </c>
      <c r="P3724">
        <v>1.0592058900000001</v>
      </c>
      <c r="Q3724" t="s">
        <v>8364</v>
      </c>
      <c r="R3724" t="s">
        <v>8365</v>
      </c>
      <c r="S3724">
        <v>87533950</v>
      </c>
      <c r="T3724">
        <v>153.05459999999999</v>
      </c>
      <c r="U3724" t="s">
        <v>31</v>
      </c>
      <c r="V3724" t="s">
        <v>15141</v>
      </c>
      <c r="W3724" t="s">
        <v>23</v>
      </c>
    </row>
    <row r="3725" spans="1:23" x14ac:dyDescent="0.4">
      <c r="A3725">
        <v>3724</v>
      </c>
      <c r="B3725">
        <v>1</v>
      </c>
      <c r="C3725">
        <v>1</v>
      </c>
      <c r="D3725">
        <v>1</v>
      </c>
      <c r="E3725">
        <v>3</v>
      </c>
      <c r="F3725">
        <v>0.23062191442218599</v>
      </c>
      <c r="G3725">
        <v>-216.66596758858299</v>
      </c>
      <c r="H3725">
        <v>0.951256281407035</v>
      </c>
      <c r="I3725">
        <v>9.8157906823959493</v>
      </c>
      <c r="J3725" t="s">
        <v>4459</v>
      </c>
      <c r="K3725" t="s">
        <v>25</v>
      </c>
      <c r="L3725" t="s">
        <v>4460</v>
      </c>
      <c r="M3725" t="s">
        <v>4461</v>
      </c>
      <c r="N3725" t="s">
        <v>28</v>
      </c>
      <c r="O3725" t="s">
        <v>4462</v>
      </c>
      <c r="P3725">
        <v>3.7999999500000001</v>
      </c>
      <c r="Q3725">
        <v>11146574</v>
      </c>
      <c r="R3725" t="s">
        <v>4463</v>
      </c>
      <c r="S3725">
        <v>19955714</v>
      </c>
      <c r="T3725">
        <v>625.25459999999998</v>
      </c>
      <c r="U3725" t="s">
        <v>31</v>
      </c>
      <c r="V3725" t="s">
        <v>15142</v>
      </c>
      <c r="W3725" t="s">
        <v>23</v>
      </c>
    </row>
    <row r="3726" spans="1:23" x14ac:dyDescent="0.4">
      <c r="A3726">
        <v>3725</v>
      </c>
      <c r="B3726">
        <v>1</v>
      </c>
      <c r="C3726">
        <v>1</v>
      </c>
      <c r="D3726">
        <v>1</v>
      </c>
      <c r="E3726">
        <v>3</v>
      </c>
      <c r="F3726">
        <v>0.23062191442218599</v>
      </c>
      <c r="G3726">
        <v>-216.66596758858299</v>
      </c>
      <c r="H3726" t="s">
        <v>23</v>
      </c>
      <c r="I3726">
        <v>9.8157906823959493</v>
      </c>
      <c r="J3726" t="s">
        <v>4459</v>
      </c>
      <c r="K3726" t="s">
        <v>25</v>
      </c>
      <c r="L3726" t="s">
        <v>4460</v>
      </c>
      <c r="M3726" t="s">
        <v>4461</v>
      </c>
      <c r="N3726" t="s">
        <v>28</v>
      </c>
      <c r="O3726" t="s">
        <v>4462</v>
      </c>
      <c r="P3726">
        <v>3.7999999500000001</v>
      </c>
      <c r="Q3726">
        <v>11146574</v>
      </c>
      <c r="R3726" t="s">
        <v>4463</v>
      </c>
      <c r="S3726">
        <v>19955714</v>
      </c>
      <c r="T3726">
        <v>625.25459999999998</v>
      </c>
      <c r="U3726" t="s">
        <v>31</v>
      </c>
      <c r="V3726" t="s">
        <v>4465</v>
      </c>
      <c r="W3726" t="s">
        <v>23</v>
      </c>
    </row>
    <row r="3727" spans="1:23" x14ac:dyDescent="0.4">
      <c r="A3727">
        <v>3726</v>
      </c>
      <c r="B3727">
        <v>1</v>
      </c>
      <c r="C3727">
        <v>1</v>
      </c>
      <c r="D3727">
        <v>1</v>
      </c>
      <c r="E3727">
        <v>1</v>
      </c>
      <c r="F3727">
        <v>0.23053112499401099</v>
      </c>
      <c r="G3727">
        <v>-806.21278383237404</v>
      </c>
      <c r="H3727" t="s">
        <v>23</v>
      </c>
      <c r="I3727">
        <v>60.139810283141998</v>
      </c>
      <c r="J3727" t="s">
        <v>4931</v>
      </c>
      <c r="K3727" t="s">
        <v>25</v>
      </c>
      <c r="L3727" t="s">
        <v>4932</v>
      </c>
      <c r="M3727" t="s">
        <v>4933</v>
      </c>
      <c r="N3727" t="s">
        <v>4934</v>
      </c>
      <c r="O3727" t="s">
        <v>4935</v>
      </c>
      <c r="P3727">
        <v>-3.7999999500000001</v>
      </c>
      <c r="Q3727" t="s">
        <v>4936</v>
      </c>
      <c r="R3727" t="s">
        <v>4937</v>
      </c>
      <c r="S3727">
        <v>70</v>
      </c>
      <c r="T3727">
        <v>595.20213220000005</v>
      </c>
      <c r="U3727" t="s">
        <v>31</v>
      </c>
      <c r="V3727" t="s">
        <v>4610</v>
      </c>
      <c r="W3727" t="s">
        <v>23</v>
      </c>
    </row>
    <row r="3728" spans="1:23" x14ac:dyDescent="0.4">
      <c r="A3728">
        <v>3727</v>
      </c>
      <c r="B3728">
        <v>1</v>
      </c>
      <c r="C3728">
        <v>1</v>
      </c>
      <c r="D3728">
        <v>1</v>
      </c>
      <c r="E3728">
        <v>1</v>
      </c>
      <c r="F3728">
        <v>0.23053112499401099</v>
      </c>
      <c r="G3728">
        <v>-806.21278383237404</v>
      </c>
      <c r="H3728">
        <v>0.999999999999999</v>
      </c>
      <c r="I3728">
        <v>60.139810283141998</v>
      </c>
      <c r="J3728" t="s">
        <v>4931</v>
      </c>
      <c r="K3728" t="s">
        <v>25</v>
      </c>
      <c r="L3728" t="s">
        <v>4932</v>
      </c>
      <c r="M3728" t="s">
        <v>4933</v>
      </c>
      <c r="N3728" t="s">
        <v>4934</v>
      </c>
      <c r="O3728" t="s">
        <v>4935</v>
      </c>
      <c r="P3728">
        <v>-3.7999999500000001</v>
      </c>
      <c r="Q3728" t="s">
        <v>4936</v>
      </c>
      <c r="R3728" t="s">
        <v>4937</v>
      </c>
      <c r="S3728">
        <v>70</v>
      </c>
      <c r="T3728">
        <v>595.20213220000005</v>
      </c>
      <c r="U3728" t="s">
        <v>31</v>
      </c>
      <c r="V3728" t="s">
        <v>15143</v>
      </c>
      <c r="W3728" t="s">
        <v>23</v>
      </c>
    </row>
    <row r="3729" spans="1:23" x14ac:dyDescent="0.4">
      <c r="A3729">
        <v>3728</v>
      </c>
      <c r="B3729">
        <v>1</v>
      </c>
      <c r="C3729">
        <v>1</v>
      </c>
      <c r="D3729">
        <v>1</v>
      </c>
      <c r="E3729">
        <v>1</v>
      </c>
      <c r="F3729">
        <v>0.230274101718251</v>
      </c>
      <c r="G3729">
        <v>-17.115639914986399</v>
      </c>
      <c r="H3729" t="s">
        <v>23</v>
      </c>
      <c r="I3729">
        <v>22.790562421018699</v>
      </c>
      <c r="J3729" t="s">
        <v>1690</v>
      </c>
      <c r="K3729" t="s">
        <v>25</v>
      </c>
      <c r="L3729" t="s">
        <v>1691</v>
      </c>
      <c r="M3729" t="s">
        <v>1692</v>
      </c>
      <c r="N3729" t="s">
        <v>1693</v>
      </c>
      <c r="O3729" t="s">
        <v>1694</v>
      </c>
      <c r="P3729">
        <v>-0.89999997600000003</v>
      </c>
      <c r="Q3729" t="s">
        <v>1695</v>
      </c>
      <c r="R3729" t="s">
        <v>1696</v>
      </c>
      <c r="S3729">
        <v>8677533822</v>
      </c>
      <c r="T3729">
        <v>595.1657467</v>
      </c>
      <c r="U3729" t="s">
        <v>31</v>
      </c>
      <c r="V3729" t="s">
        <v>10046</v>
      </c>
      <c r="W3729" t="s">
        <v>23</v>
      </c>
    </row>
    <row r="3730" spans="1:23" x14ac:dyDescent="0.4">
      <c r="A3730">
        <v>3729</v>
      </c>
      <c r="B3730">
        <v>1</v>
      </c>
      <c r="C3730">
        <v>1</v>
      </c>
      <c r="D3730">
        <v>1</v>
      </c>
      <c r="E3730">
        <v>1</v>
      </c>
      <c r="F3730">
        <v>0.230274101718251</v>
      </c>
      <c r="G3730">
        <v>-17.115639914986399</v>
      </c>
      <c r="H3730">
        <v>0.999999999999999</v>
      </c>
      <c r="I3730">
        <v>22.790562421018699</v>
      </c>
      <c r="J3730" t="s">
        <v>1690</v>
      </c>
      <c r="K3730" t="s">
        <v>25</v>
      </c>
      <c r="L3730" t="s">
        <v>1691</v>
      </c>
      <c r="M3730" t="s">
        <v>1692</v>
      </c>
      <c r="N3730" t="s">
        <v>1693</v>
      </c>
      <c r="O3730" t="s">
        <v>1694</v>
      </c>
      <c r="P3730">
        <v>-0.89999997600000003</v>
      </c>
      <c r="Q3730" t="s">
        <v>1695</v>
      </c>
      <c r="R3730" t="s">
        <v>1696</v>
      </c>
      <c r="S3730">
        <v>8677533822</v>
      </c>
      <c r="T3730">
        <v>595.1657467</v>
      </c>
      <c r="U3730" t="s">
        <v>31</v>
      </c>
      <c r="V3730" t="s">
        <v>15144</v>
      </c>
      <c r="W3730" t="s">
        <v>23</v>
      </c>
    </row>
    <row r="3731" spans="1:23" x14ac:dyDescent="0.4">
      <c r="A3731">
        <v>3730</v>
      </c>
      <c r="B3731">
        <v>1</v>
      </c>
      <c r="C3731">
        <v>1</v>
      </c>
      <c r="D3731">
        <v>1</v>
      </c>
      <c r="E3731">
        <v>1</v>
      </c>
      <c r="F3731">
        <v>0.23017821887523701</v>
      </c>
      <c r="G3731">
        <v>-24.2122581107296</v>
      </c>
      <c r="H3731" t="s">
        <v>23</v>
      </c>
      <c r="I3731">
        <v>47.802277045365102</v>
      </c>
      <c r="J3731" t="s">
        <v>1102</v>
      </c>
      <c r="K3731" t="s">
        <v>25</v>
      </c>
      <c r="L3731" t="s">
        <v>1103</v>
      </c>
      <c r="M3731" t="s">
        <v>1104</v>
      </c>
      <c r="N3731" t="s">
        <v>1105</v>
      </c>
      <c r="O3731" t="s">
        <v>1106</v>
      </c>
      <c r="P3731">
        <v>3.0999998999999998</v>
      </c>
      <c r="Q3731" t="s">
        <v>1107</v>
      </c>
      <c r="R3731" t="s">
        <v>1108</v>
      </c>
      <c r="S3731">
        <v>255847294</v>
      </c>
      <c r="T3731">
        <v>229.0859207</v>
      </c>
      <c r="U3731" t="s">
        <v>31</v>
      </c>
      <c r="V3731" t="s">
        <v>4718</v>
      </c>
      <c r="W3731" t="s">
        <v>23</v>
      </c>
    </row>
    <row r="3732" spans="1:23" x14ac:dyDescent="0.4">
      <c r="A3732">
        <v>3731</v>
      </c>
      <c r="B3732">
        <v>1</v>
      </c>
      <c r="C3732">
        <v>1</v>
      </c>
      <c r="D3732">
        <v>1</v>
      </c>
      <c r="E3732">
        <v>1</v>
      </c>
      <c r="F3732">
        <v>0.23017821887523701</v>
      </c>
      <c r="G3732">
        <v>-24.2122581107296</v>
      </c>
      <c r="H3732">
        <v>0.999999999999999</v>
      </c>
      <c r="I3732">
        <v>47.802277045365102</v>
      </c>
      <c r="J3732" t="s">
        <v>1102</v>
      </c>
      <c r="K3732" t="s">
        <v>25</v>
      </c>
      <c r="L3732" t="s">
        <v>1103</v>
      </c>
      <c r="M3732" t="s">
        <v>1104</v>
      </c>
      <c r="N3732" t="s">
        <v>1105</v>
      </c>
      <c r="O3732" t="s">
        <v>1106</v>
      </c>
      <c r="P3732">
        <v>3.0999998999999998</v>
      </c>
      <c r="Q3732" t="s">
        <v>1107</v>
      </c>
      <c r="R3732" t="s">
        <v>1108</v>
      </c>
      <c r="S3732">
        <v>255847294</v>
      </c>
      <c r="T3732">
        <v>229.0859207</v>
      </c>
      <c r="U3732" t="s">
        <v>31</v>
      </c>
      <c r="V3732" t="s">
        <v>15145</v>
      </c>
      <c r="W3732" t="s">
        <v>23</v>
      </c>
    </row>
    <row r="3733" spans="1:23" x14ac:dyDescent="0.4">
      <c r="A3733">
        <v>3732</v>
      </c>
      <c r="B3733">
        <v>1</v>
      </c>
      <c r="C3733">
        <v>1</v>
      </c>
      <c r="D3733">
        <v>1</v>
      </c>
      <c r="E3733">
        <v>1</v>
      </c>
      <c r="F3733">
        <v>0.230020217174421</v>
      </c>
      <c r="G3733">
        <v>-715.83937912466695</v>
      </c>
      <c r="H3733" t="s">
        <v>23</v>
      </c>
      <c r="I3733">
        <v>38.254504975015102</v>
      </c>
      <c r="J3733" t="s">
        <v>3856</v>
      </c>
      <c r="K3733" t="s">
        <v>25</v>
      </c>
      <c r="L3733" t="s">
        <v>3857</v>
      </c>
      <c r="M3733" t="s">
        <v>3858</v>
      </c>
      <c r="N3733" t="s">
        <v>3859</v>
      </c>
      <c r="O3733" t="s">
        <v>3860</v>
      </c>
      <c r="P3733">
        <v>-0.42519390600000001</v>
      </c>
      <c r="Q3733" t="s">
        <v>3861</v>
      </c>
      <c r="R3733" t="s">
        <v>3862</v>
      </c>
      <c r="S3733">
        <v>3178566</v>
      </c>
      <c r="T3733">
        <v>509.1289673</v>
      </c>
      <c r="U3733" t="s">
        <v>31</v>
      </c>
      <c r="V3733" t="s">
        <v>3877</v>
      </c>
      <c r="W3733" t="s">
        <v>23</v>
      </c>
    </row>
    <row r="3734" spans="1:23" x14ac:dyDescent="0.4">
      <c r="A3734">
        <v>3733</v>
      </c>
      <c r="B3734">
        <v>1</v>
      </c>
      <c r="C3734">
        <v>1</v>
      </c>
      <c r="D3734">
        <v>1</v>
      </c>
      <c r="E3734">
        <v>1</v>
      </c>
      <c r="F3734">
        <v>0.230020217174421</v>
      </c>
      <c r="G3734">
        <v>-715.83937912466695</v>
      </c>
      <c r="H3734">
        <v>0.999999999999999</v>
      </c>
      <c r="I3734">
        <v>38.254504975015102</v>
      </c>
      <c r="J3734" t="s">
        <v>3856</v>
      </c>
      <c r="K3734" t="s">
        <v>25</v>
      </c>
      <c r="L3734" t="s">
        <v>3857</v>
      </c>
      <c r="M3734" t="s">
        <v>3858</v>
      </c>
      <c r="N3734" t="s">
        <v>3859</v>
      </c>
      <c r="O3734" t="s">
        <v>3860</v>
      </c>
      <c r="P3734">
        <v>-0.42519390600000001</v>
      </c>
      <c r="Q3734" t="s">
        <v>3861</v>
      </c>
      <c r="R3734" t="s">
        <v>3862</v>
      </c>
      <c r="S3734">
        <v>3178566</v>
      </c>
      <c r="T3734">
        <v>509.1289673</v>
      </c>
      <c r="U3734" t="s">
        <v>31</v>
      </c>
      <c r="V3734" t="s">
        <v>15146</v>
      </c>
      <c r="W3734" t="s">
        <v>23</v>
      </c>
    </row>
    <row r="3735" spans="1:23" x14ac:dyDescent="0.4">
      <c r="A3735">
        <v>3734</v>
      </c>
      <c r="B3735">
        <v>1</v>
      </c>
      <c r="C3735">
        <v>1</v>
      </c>
      <c r="D3735">
        <v>1</v>
      </c>
      <c r="E3735">
        <v>1</v>
      </c>
      <c r="F3735">
        <v>0.229885870599945</v>
      </c>
      <c r="G3735">
        <v>-272.3155766914</v>
      </c>
      <c r="H3735" t="s">
        <v>23</v>
      </c>
      <c r="I3735">
        <v>78.678090157331795</v>
      </c>
      <c r="J3735" t="s">
        <v>1813</v>
      </c>
      <c r="K3735" t="s">
        <v>25</v>
      </c>
      <c r="L3735" t="s">
        <v>1814</v>
      </c>
      <c r="M3735" t="s">
        <v>1815</v>
      </c>
      <c r="N3735" t="s">
        <v>1816</v>
      </c>
      <c r="O3735" t="s">
        <v>1817</v>
      </c>
      <c r="P3735">
        <v>-1</v>
      </c>
      <c r="Q3735" t="s">
        <v>1818</v>
      </c>
      <c r="R3735" t="s">
        <v>1819</v>
      </c>
      <c r="S3735">
        <v>67108930</v>
      </c>
      <c r="T3735">
        <v>186.0761</v>
      </c>
      <c r="U3735" t="s">
        <v>31</v>
      </c>
      <c r="V3735" t="s">
        <v>4587</v>
      </c>
      <c r="W3735" t="s">
        <v>23</v>
      </c>
    </row>
    <row r="3736" spans="1:23" x14ac:dyDescent="0.4">
      <c r="A3736">
        <v>3735</v>
      </c>
      <c r="B3736">
        <v>1</v>
      </c>
      <c r="C3736">
        <v>1</v>
      </c>
      <c r="D3736">
        <v>1</v>
      </c>
      <c r="E3736">
        <v>1</v>
      </c>
      <c r="F3736">
        <v>0.229885870599945</v>
      </c>
      <c r="G3736">
        <v>-272.3155766914</v>
      </c>
      <c r="H3736">
        <v>0.999999999999999</v>
      </c>
      <c r="I3736">
        <v>78.678090157331795</v>
      </c>
      <c r="J3736" t="s">
        <v>1813</v>
      </c>
      <c r="K3736" t="s">
        <v>25</v>
      </c>
      <c r="L3736" t="s">
        <v>1814</v>
      </c>
      <c r="M3736" t="s">
        <v>1815</v>
      </c>
      <c r="N3736" t="s">
        <v>1816</v>
      </c>
      <c r="O3736" t="s">
        <v>1817</v>
      </c>
      <c r="P3736">
        <v>-1</v>
      </c>
      <c r="Q3736" t="s">
        <v>1818</v>
      </c>
      <c r="R3736" t="s">
        <v>1819</v>
      </c>
      <c r="S3736">
        <v>67108930</v>
      </c>
      <c r="T3736">
        <v>186.0761</v>
      </c>
      <c r="U3736" t="s">
        <v>31</v>
      </c>
      <c r="V3736" t="s">
        <v>15147</v>
      </c>
      <c r="W3736" t="s">
        <v>23</v>
      </c>
    </row>
    <row r="3737" spans="1:23" x14ac:dyDescent="0.4">
      <c r="A3737">
        <v>3736</v>
      </c>
      <c r="B3737">
        <v>1</v>
      </c>
      <c r="C3737">
        <v>3</v>
      </c>
      <c r="D3737">
        <v>1</v>
      </c>
      <c r="E3737">
        <v>1</v>
      </c>
      <c r="F3737">
        <v>0.22910686091746699</v>
      </c>
      <c r="G3737">
        <v>-6.6866203991175599</v>
      </c>
      <c r="H3737" t="s">
        <v>23</v>
      </c>
      <c r="I3737">
        <v>72.4439694463329</v>
      </c>
      <c r="J3737" t="s">
        <v>1437</v>
      </c>
      <c r="K3737" t="s">
        <v>25</v>
      </c>
      <c r="L3737" t="s">
        <v>14553</v>
      </c>
      <c r="M3737" t="s">
        <v>14554</v>
      </c>
      <c r="N3737" t="s">
        <v>14555</v>
      </c>
      <c r="O3737" t="s">
        <v>14556</v>
      </c>
      <c r="P3737">
        <v>0.20000000300000001</v>
      </c>
      <c r="Q3737" t="s">
        <v>14557</v>
      </c>
      <c r="R3737" t="s">
        <v>14558</v>
      </c>
      <c r="S3737">
        <v>87746942</v>
      </c>
      <c r="T3737">
        <v>433.11292329999998</v>
      </c>
      <c r="U3737" t="s">
        <v>31</v>
      </c>
      <c r="V3737" t="s">
        <v>9335</v>
      </c>
      <c r="W3737" t="s">
        <v>23</v>
      </c>
    </row>
    <row r="3738" spans="1:23" x14ac:dyDescent="0.4">
      <c r="A3738">
        <v>3737</v>
      </c>
      <c r="B3738">
        <v>1</v>
      </c>
      <c r="C3738">
        <v>3</v>
      </c>
      <c r="D3738">
        <v>1</v>
      </c>
      <c r="E3738">
        <v>1</v>
      </c>
      <c r="F3738">
        <v>0.22910686091746699</v>
      </c>
      <c r="G3738">
        <v>-6.6866203991175599</v>
      </c>
      <c r="H3738">
        <v>0.999999999999999</v>
      </c>
      <c r="I3738">
        <v>72.4439694463329</v>
      </c>
      <c r="J3738" t="s">
        <v>1437</v>
      </c>
      <c r="K3738" t="s">
        <v>25</v>
      </c>
      <c r="L3738" t="s">
        <v>14553</v>
      </c>
      <c r="M3738" t="s">
        <v>14554</v>
      </c>
      <c r="N3738" t="s">
        <v>14555</v>
      </c>
      <c r="O3738" t="s">
        <v>14556</v>
      </c>
      <c r="P3738">
        <v>0.20000000300000001</v>
      </c>
      <c r="Q3738" t="s">
        <v>14557</v>
      </c>
      <c r="R3738" t="s">
        <v>14558</v>
      </c>
      <c r="S3738">
        <v>87746942</v>
      </c>
      <c r="T3738">
        <v>433.11292329999998</v>
      </c>
      <c r="U3738" t="s">
        <v>31</v>
      </c>
      <c r="V3738" t="s">
        <v>15148</v>
      </c>
      <c r="W3738" t="s">
        <v>23</v>
      </c>
    </row>
    <row r="3739" spans="1:23" x14ac:dyDescent="0.4">
      <c r="A3739">
        <v>3738</v>
      </c>
      <c r="B3739">
        <v>1</v>
      </c>
      <c r="C3739">
        <v>1</v>
      </c>
      <c r="D3739">
        <v>1</v>
      </c>
      <c r="E3739">
        <v>1</v>
      </c>
      <c r="F3739">
        <v>0.22882646344385299</v>
      </c>
      <c r="G3739">
        <v>-704.15330947953896</v>
      </c>
      <c r="H3739">
        <v>0.999999999999999</v>
      </c>
      <c r="I3739">
        <v>38.254504975015102</v>
      </c>
      <c r="J3739" t="s">
        <v>3856</v>
      </c>
      <c r="K3739" t="s">
        <v>25</v>
      </c>
      <c r="L3739" t="s">
        <v>3857</v>
      </c>
      <c r="M3739" t="s">
        <v>3858</v>
      </c>
      <c r="N3739" t="s">
        <v>3859</v>
      </c>
      <c r="O3739" t="s">
        <v>3860</v>
      </c>
      <c r="P3739">
        <v>-0.42519390600000001</v>
      </c>
      <c r="Q3739" t="s">
        <v>3861</v>
      </c>
      <c r="R3739" t="s">
        <v>3862</v>
      </c>
      <c r="S3739">
        <v>3178566</v>
      </c>
      <c r="T3739">
        <v>509.12896999999998</v>
      </c>
      <c r="U3739" t="s">
        <v>31</v>
      </c>
      <c r="V3739" t="s">
        <v>15149</v>
      </c>
      <c r="W3739" t="s">
        <v>23</v>
      </c>
    </row>
    <row r="3740" spans="1:23" x14ac:dyDescent="0.4">
      <c r="A3740">
        <v>3739</v>
      </c>
      <c r="B3740">
        <v>1</v>
      </c>
      <c r="C3740">
        <v>1</v>
      </c>
      <c r="D3740">
        <v>1</v>
      </c>
      <c r="E3740">
        <v>1</v>
      </c>
      <c r="F3740">
        <v>0.22882646344385299</v>
      </c>
      <c r="G3740">
        <v>-704.15330947953896</v>
      </c>
      <c r="H3740" t="s">
        <v>23</v>
      </c>
      <c r="I3740">
        <v>38.254504975015102</v>
      </c>
      <c r="J3740" t="s">
        <v>3856</v>
      </c>
      <c r="K3740" t="s">
        <v>25</v>
      </c>
      <c r="L3740" t="s">
        <v>3857</v>
      </c>
      <c r="M3740" t="s">
        <v>3858</v>
      </c>
      <c r="N3740" t="s">
        <v>3859</v>
      </c>
      <c r="O3740" t="s">
        <v>3860</v>
      </c>
      <c r="P3740">
        <v>-0.42519390600000001</v>
      </c>
      <c r="Q3740" t="s">
        <v>3861</v>
      </c>
      <c r="R3740" t="s">
        <v>3862</v>
      </c>
      <c r="S3740">
        <v>3178566</v>
      </c>
      <c r="T3740">
        <v>509.12896999999998</v>
      </c>
      <c r="U3740" t="s">
        <v>31</v>
      </c>
      <c r="V3740" t="s">
        <v>3864</v>
      </c>
      <c r="W3740" t="s">
        <v>23</v>
      </c>
    </row>
    <row r="3741" spans="1:23" x14ac:dyDescent="0.4">
      <c r="A3741">
        <v>3740</v>
      </c>
      <c r="B3741">
        <v>1</v>
      </c>
      <c r="C3741">
        <v>1</v>
      </c>
      <c r="D3741">
        <v>1</v>
      </c>
      <c r="E3741">
        <v>1</v>
      </c>
      <c r="F3741">
        <v>0.22858197114117301</v>
      </c>
      <c r="G3741">
        <v>-8.7590027577189904</v>
      </c>
      <c r="H3741" t="s">
        <v>23</v>
      </c>
      <c r="I3741">
        <v>23.989704763481601</v>
      </c>
      <c r="J3741" t="s">
        <v>1785</v>
      </c>
      <c r="K3741" t="s">
        <v>25</v>
      </c>
      <c r="L3741" t="s">
        <v>14161</v>
      </c>
      <c r="M3741" t="s">
        <v>14162</v>
      </c>
      <c r="N3741" t="s">
        <v>14163</v>
      </c>
      <c r="O3741" t="s">
        <v>14164</v>
      </c>
      <c r="P3741">
        <v>2.5</v>
      </c>
      <c r="Q3741" t="s">
        <v>14165</v>
      </c>
      <c r="R3741" t="s">
        <v>14166</v>
      </c>
      <c r="S3741">
        <v>121563518</v>
      </c>
      <c r="T3741">
        <v>255.0652</v>
      </c>
      <c r="U3741" t="s">
        <v>31</v>
      </c>
      <c r="V3741" t="s">
        <v>7684</v>
      </c>
      <c r="W3741" t="s">
        <v>23</v>
      </c>
    </row>
    <row r="3742" spans="1:23" x14ac:dyDescent="0.4">
      <c r="A3742">
        <v>3741</v>
      </c>
      <c r="B3742">
        <v>1</v>
      </c>
      <c r="C3742">
        <v>1</v>
      </c>
      <c r="D3742">
        <v>1</v>
      </c>
      <c r="E3742">
        <v>1</v>
      </c>
      <c r="F3742">
        <v>0.22858197114117301</v>
      </c>
      <c r="G3742">
        <v>-8.7590027577189904</v>
      </c>
      <c r="H3742">
        <v>0.999999999999999</v>
      </c>
      <c r="I3742">
        <v>23.989704763481601</v>
      </c>
      <c r="J3742" t="s">
        <v>1785</v>
      </c>
      <c r="K3742" t="s">
        <v>25</v>
      </c>
      <c r="L3742" t="s">
        <v>14161</v>
      </c>
      <c r="M3742" t="s">
        <v>14162</v>
      </c>
      <c r="N3742" t="s">
        <v>14163</v>
      </c>
      <c r="O3742" t="s">
        <v>14164</v>
      </c>
      <c r="P3742">
        <v>2.5</v>
      </c>
      <c r="Q3742" t="s">
        <v>14165</v>
      </c>
      <c r="R3742" t="s">
        <v>14166</v>
      </c>
      <c r="S3742">
        <v>121563518</v>
      </c>
      <c r="T3742">
        <v>255.0652</v>
      </c>
      <c r="U3742" t="s">
        <v>31</v>
      </c>
      <c r="V3742" t="s">
        <v>15150</v>
      </c>
      <c r="W3742" t="s">
        <v>23</v>
      </c>
    </row>
    <row r="3743" spans="1:23" x14ac:dyDescent="0.4">
      <c r="A3743">
        <v>3742</v>
      </c>
      <c r="B3743">
        <v>1</v>
      </c>
      <c r="C3743">
        <v>1</v>
      </c>
      <c r="D3743">
        <v>1</v>
      </c>
      <c r="E3743">
        <v>1</v>
      </c>
      <c r="F3743">
        <v>0.22841380584104301</v>
      </c>
      <c r="G3743">
        <v>-693.234157748548</v>
      </c>
      <c r="H3743" t="s">
        <v>23</v>
      </c>
      <c r="I3743">
        <v>36.257260619153001</v>
      </c>
      <c r="J3743" t="s">
        <v>2084</v>
      </c>
      <c r="K3743" t="s">
        <v>25</v>
      </c>
      <c r="L3743" t="s">
        <v>2085</v>
      </c>
      <c r="M3743" t="s">
        <v>2086</v>
      </c>
      <c r="N3743" t="s">
        <v>2087</v>
      </c>
      <c r="O3743" t="s">
        <v>2088</v>
      </c>
      <c r="P3743">
        <v>-3.2999999500000001</v>
      </c>
      <c r="Q3743">
        <v>3036015</v>
      </c>
      <c r="R3743" t="s">
        <v>2089</v>
      </c>
      <c r="S3743">
        <v>70</v>
      </c>
      <c r="T3743">
        <v>581.18647999999996</v>
      </c>
      <c r="U3743" t="s">
        <v>31</v>
      </c>
      <c r="V3743" t="s">
        <v>3786</v>
      </c>
      <c r="W3743" t="s">
        <v>23</v>
      </c>
    </row>
    <row r="3744" spans="1:23" x14ac:dyDescent="0.4">
      <c r="A3744">
        <v>3743</v>
      </c>
      <c r="B3744">
        <v>1</v>
      </c>
      <c r="C3744">
        <v>1</v>
      </c>
      <c r="D3744">
        <v>1</v>
      </c>
      <c r="E3744">
        <v>1</v>
      </c>
      <c r="F3744">
        <v>0.22841380584104301</v>
      </c>
      <c r="G3744">
        <v>-693.234157748548</v>
      </c>
      <c r="H3744">
        <v>0.999999999999999</v>
      </c>
      <c r="I3744">
        <v>36.257260619153001</v>
      </c>
      <c r="J3744" t="s">
        <v>2084</v>
      </c>
      <c r="K3744" t="s">
        <v>25</v>
      </c>
      <c r="L3744" t="s">
        <v>2085</v>
      </c>
      <c r="M3744" t="s">
        <v>2086</v>
      </c>
      <c r="N3744" t="s">
        <v>2087</v>
      </c>
      <c r="O3744" t="s">
        <v>2088</v>
      </c>
      <c r="P3744">
        <v>-3.2999999500000001</v>
      </c>
      <c r="Q3744">
        <v>3036015</v>
      </c>
      <c r="R3744" t="s">
        <v>2089</v>
      </c>
      <c r="S3744">
        <v>70</v>
      </c>
      <c r="T3744">
        <v>581.18647999999996</v>
      </c>
      <c r="U3744" t="s">
        <v>31</v>
      </c>
      <c r="V3744" t="s">
        <v>15151</v>
      </c>
      <c r="W3744" t="s">
        <v>23</v>
      </c>
    </row>
    <row r="3745" spans="1:23" x14ac:dyDescent="0.4">
      <c r="A3745">
        <v>3744</v>
      </c>
      <c r="B3745">
        <v>1</v>
      </c>
      <c r="C3745">
        <v>1</v>
      </c>
      <c r="D3745">
        <v>1</v>
      </c>
      <c r="E3745">
        <v>1</v>
      </c>
      <c r="F3745">
        <v>0.22831498251818599</v>
      </c>
      <c r="G3745">
        <v>-693.32618353645296</v>
      </c>
      <c r="H3745">
        <v>0.999999999999999</v>
      </c>
      <c r="I3745">
        <v>36.297662967743697</v>
      </c>
      <c r="J3745" t="s">
        <v>2084</v>
      </c>
      <c r="K3745" t="s">
        <v>25</v>
      </c>
      <c r="L3745" t="s">
        <v>2085</v>
      </c>
      <c r="M3745" t="s">
        <v>2086</v>
      </c>
      <c r="N3745" t="s">
        <v>2087</v>
      </c>
      <c r="O3745" t="s">
        <v>2088</v>
      </c>
      <c r="P3745">
        <v>-3.2999999500000001</v>
      </c>
      <c r="Q3745">
        <v>3036015</v>
      </c>
      <c r="R3745" t="s">
        <v>2089</v>
      </c>
      <c r="S3745">
        <v>70</v>
      </c>
      <c r="T3745">
        <v>581.1864822</v>
      </c>
      <c r="U3745" t="s">
        <v>31</v>
      </c>
      <c r="V3745" t="s">
        <v>15152</v>
      </c>
      <c r="W3745" t="s">
        <v>23</v>
      </c>
    </row>
    <row r="3746" spans="1:23" x14ac:dyDescent="0.4">
      <c r="A3746">
        <v>3745</v>
      </c>
      <c r="B3746">
        <v>1</v>
      </c>
      <c r="C3746">
        <v>1</v>
      </c>
      <c r="D3746">
        <v>1</v>
      </c>
      <c r="E3746">
        <v>1</v>
      </c>
      <c r="F3746">
        <v>0.22831498251818599</v>
      </c>
      <c r="G3746">
        <v>-693.32618353645296</v>
      </c>
      <c r="H3746" t="s">
        <v>23</v>
      </c>
      <c r="I3746">
        <v>36.297662967743697</v>
      </c>
      <c r="J3746" t="s">
        <v>2084</v>
      </c>
      <c r="K3746" t="s">
        <v>25</v>
      </c>
      <c r="L3746" t="s">
        <v>2085</v>
      </c>
      <c r="M3746" t="s">
        <v>2086</v>
      </c>
      <c r="N3746" t="s">
        <v>2087</v>
      </c>
      <c r="O3746" t="s">
        <v>2088</v>
      </c>
      <c r="P3746">
        <v>-3.2999999500000001</v>
      </c>
      <c r="Q3746">
        <v>3036015</v>
      </c>
      <c r="R3746" t="s">
        <v>2089</v>
      </c>
      <c r="S3746">
        <v>70</v>
      </c>
      <c r="T3746">
        <v>581.1864822</v>
      </c>
      <c r="U3746" t="s">
        <v>31</v>
      </c>
      <c r="V3746" t="s">
        <v>3809</v>
      </c>
      <c r="W3746" t="s">
        <v>23</v>
      </c>
    </row>
    <row r="3747" spans="1:23" x14ac:dyDescent="0.4">
      <c r="A3747">
        <v>3746</v>
      </c>
      <c r="B3747">
        <v>1</v>
      </c>
      <c r="C3747">
        <v>2</v>
      </c>
      <c r="D3747">
        <v>1</v>
      </c>
      <c r="E3747">
        <v>2</v>
      </c>
      <c r="F3747">
        <v>0.228183727796542</v>
      </c>
      <c r="G3747">
        <v>-133.67518360083301</v>
      </c>
      <c r="H3747">
        <v>0.188442211055276</v>
      </c>
      <c r="I3747">
        <v>89.312021742354503</v>
      </c>
      <c r="J3747" t="s">
        <v>3571</v>
      </c>
      <c r="K3747" t="s">
        <v>25</v>
      </c>
      <c r="L3747" t="s">
        <v>3572</v>
      </c>
      <c r="M3747" t="s">
        <v>3573</v>
      </c>
      <c r="N3747" t="s">
        <v>3574</v>
      </c>
      <c r="O3747" t="s">
        <v>3575</v>
      </c>
      <c r="P3747">
        <v>0.40000000600000002</v>
      </c>
      <c r="Q3747">
        <v>135456320</v>
      </c>
      <c r="R3747" t="s">
        <v>3576</v>
      </c>
      <c r="S3747">
        <v>3153922</v>
      </c>
      <c r="T3747">
        <v>301.07066459999999</v>
      </c>
      <c r="U3747" t="s">
        <v>31</v>
      </c>
      <c r="V3747" t="s">
        <v>15153</v>
      </c>
      <c r="W3747" t="s">
        <v>23</v>
      </c>
    </row>
    <row r="3748" spans="1:23" x14ac:dyDescent="0.4">
      <c r="A3748">
        <v>3747</v>
      </c>
      <c r="B3748">
        <v>1</v>
      </c>
      <c r="C3748">
        <v>1</v>
      </c>
      <c r="D3748">
        <v>1</v>
      </c>
      <c r="E3748">
        <v>1</v>
      </c>
      <c r="F3748">
        <v>0.22818336417361901</v>
      </c>
      <c r="G3748">
        <v>-321.600406321962</v>
      </c>
      <c r="H3748">
        <v>0.999999999999999</v>
      </c>
      <c r="I3748">
        <v>32.649938700508898</v>
      </c>
      <c r="J3748" t="s">
        <v>3022</v>
      </c>
      <c r="K3748" t="s">
        <v>25</v>
      </c>
      <c r="L3748" t="s">
        <v>3023</v>
      </c>
      <c r="M3748" t="s">
        <v>3024</v>
      </c>
      <c r="N3748" t="s">
        <v>3025</v>
      </c>
      <c r="O3748" t="s">
        <v>3026</v>
      </c>
      <c r="P3748">
        <v>1.8374341700000001</v>
      </c>
      <c r="Q3748">
        <v>21980090</v>
      </c>
      <c r="R3748" t="s">
        <v>3027</v>
      </c>
      <c r="S3748">
        <v>67108866</v>
      </c>
      <c r="T3748">
        <v>193.04953520000001</v>
      </c>
      <c r="U3748" t="s">
        <v>31</v>
      </c>
      <c r="V3748" t="s">
        <v>15154</v>
      </c>
      <c r="W3748" t="s">
        <v>23</v>
      </c>
    </row>
    <row r="3749" spans="1:23" x14ac:dyDescent="0.4">
      <c r="A3749">
        <v>3748</v>
      </c>
      <c r="B3749">
        <v>1</v>
      </c>
      <c r="C3749">
        <v>1</v>
      </c>
      <c r="D3749">
        <v>1</v>
      </c>
      <c r="E3749">
        <v>1</v>
      </c>
      <c r="F3749">
        <v>0.22818336417361901</v>
      </c>
      <c r="G3749">
        <v>-321.600406321962</v>
      </c>
      <c r="H3749" t="s">
        <v>23</v>
      </c>
      <c r="I3749">
        <v>32.649938700508898</v>
      </c>
      <c r="J3749" t="s">
        <v>3022</v>
      </c>
      <c r="K3749" t="s">
        <v>25</v>
      </c>
      <c r="L3749" t="s">
        <v>3023</v>
      </c>
      <c r="M3749" t="s">
        <v>3024</v>
      </c>
      <c r="N3749" t="s">
        <v>3025</v>
      </c>
      <c r="O3749" t="s">
        <v>3026</v>
      </c>
      <c r="P3749">
        <v>1.8374341700000001</v>
      </c>
      <c r="Q3749">
        <v>21980090</v>
      </c>
      <c r="R3749" t="s">
        <v>3027</v>
      </c>
      <c r="S3749">
        <v>67108866</v>
      </c>
      <c r="T3749">
        <v>193.04953520000001</v>
      </c>
      <c r="U3749" t="s">
        <v>31</v>
      </c>
      <c r="V3749" t="s">
        <v>5162</v>
      </c>
      <c r="W3749" t="s">
        <v>23</v>
      </c>
    </row>
    <row r="3750" spans="1:23" x14ac:dyDescent="0.4">
      <c r="A3750">
        <v>3749</v>
      </c>
      <c r="B3750">
        <v>1</v>
      </c>
      <c r="C3750">
        <v>2</v>
      </c>
      <c r="D3750">
        <v>1</v>
      </c>
      <c r="E3750">
        <v>1</v>
      </c>
      <c r="F3750">
        <v>0.22810057187632499</v>
      </c>
      <c r="G3750">
        <v>-24.9716519966756</v>
      </c>
      <c r="H3750" t="s">
        <v>23</v>
      </c>
      <c r="I3750">
        <v>40.574407725952398</v>
      </c>
      <c r="J3750" t="s">
        <v>3532</v>
      </c>
      <c r="K3750" t="s">
        <v>25</v>
      </c>
      <c r="L3750" t="s">
        <v>15155</v>
      </c>
      <c r="M3750" t="s">
        <v>15156</v>
      </c>
      <c r="N3750" t="s">
        <v>28</v>
      </c>
      <c r="O3750" t="s">
        <v>15157</v>
      </c>
      <c r="P3750">
        <v>1.7000000500000001</v>
      </c>
      <c r="Q3750">
        <v>54227996</v>
      </c>
      <c r="R3750" t="s">
        <v>15158</v>
      </c>
      <c r="S3750">
        <v>3145730</v>
      </c>
      <c r="T3750">
        <v>269.0557</v>
      </c>
      <c r="U3750" t="s">
        <v>31</v>
      </c>
      <c r="V3750" t="s">
        <v>7026</v>
      </c>
      <c r="W3750" t="s">
        <v>23</v>
      </c>
    </row>
    <row r="3751" spans="1:23" x14ac:dyDescent="0.4">
      <c r="A3751">
        <v>3750</v>
      </c>
      <c r="B3751">
        <v>1</v>
      </c>
      <c r="C3751">
        <v>2</v>
      </c>
      <c r="D3751">
        <v>1</v>
      </c>
      <c r="E3751">
        <v>1</v>
      </c>
      <c r="F3751">
        <v>0.22810057187632499</v>
      </c>
      <c r="G3751">
        <v>-24.9716519966756</v>
      </c>
      <c r="H3751">
        <v>0.997989949748743</v>
      </c>
      <c r="I3751">
        <v>40.574407725952398</v>
      </c>
      <c r="J3751" t="s">
        <v>3532</v>
      </c>
      <c r="K3751" t="s">
        <v>25</v>
      </c>
      <c r="L3751" t="s">
        <v>15159</v>
      </c>
      <c r="M3751" t="s">
        <v>15160</v>
      </c>
      <c r="N3751" t="s">
        <v>15161</v>
      </c>
      <c r="O3751" t="s">
        <v>15162</v>
      </c>
      <c r="P3751">
        <v>1.7000000500000001</v>
      </c>
      <c r="Q3751" t="s">
        <v>15163</v>
      </c>
      <c r="R3751" t="s">
        <v>15164</v>
      </c>
      <c r="S3751">
        <v>19982694</v>
      </c>
      <c r="T3751">
        <v>269.0557</v>
      </c>
      <c r="U3751" t="s">
        <v>31</v>
      </c>
      <c r="V3751" t="s">
        <v>15165</v>
      </c>
      <c r="W3751" t="s">
        <v>23</v>
      </c>
    </row>
    <row r="3752" spans="1:23" x14ac:dyDescent="0.4">
      <c r="A3752">
        <v>3751</v>
      </c>
      <c r="B3752">
        <v>1</v>
      </c>
      <c r="C3752">
        <v>1</v>
      </c>
      <c r="D3752">
        <v>1</v>
      </c>
      <c r="E3752">
        <v>1</v>
      </c>
      <c r="F3752">
        <v>0.22805245056148099</v>
      </c>
      <c r="G3752">
        <v>-45.396407923942697</v>
      </c>
      <c r="H3752">
        <v>0.999999999999999</v>
      </c>
      <c r="I3752">
        <v>5.8430044540748396</v>
      </c>
      <c r="J3752" t="s">
        <v>5185</v>
      </c>
      <c r="K3752" t="s">
        <v>25</v>
      </c>
      <c r="L3752" t="s">
        <v>5186</v>
      </c>
      <c r="M3752" t="s">
        <v>5187</v>
      </c>
      <c r="N3752" t="s">
        <v>5188</v>
      </c>
      <c r="O3752" t="s">
        <v>5189</v>
      </c>
      <c r="P3752">
        <v>-1.39999998</v>
      </c>
      <c r="Q3752" t="s">
        <v>5190</v>
      </c>
      <c r="R3752" t="s">
        <v>5191</v>
      </c>
      <c r="S3752">
        <v>3178514</v>
      </c>
      <c r="T3752">
        <v>697.16399999999999</v>
      </c>
      <c r="U3752" t="s">
        <v>31</v>
      </c>
      <c r="V3752" t="s">
        <v>15166</v>
      </c>
      <c r="W3752" t="s">
        <v>23</v>
      </c>
    </row>
    <row r="3753" spans="1:23" x14ac:dyDescent="0.4">
      <c r="A3753">
        <v>3752</v>
      </c>
      <c r="B3753">
        <v>1</v>
      </c>
      <c r="C3753">
        <v>1</v>
      </c>
      <c r="D3753">
        <v>1</v>
      </c>
      <c r="E3753">
        <v>1</v>
      </c>
      <c r="F3753">
        <v>0.22805245056148099</v>
      </c>
      <c r="G3753">
        <v>-45.396407923942697</v>
      </c>
      <c r="H3753" t="s">
        <v>23</v>
      </c>
      <c r="I3753">
        <v>5.8430044540748396</v>
      </c>
      <c r="J3753" t="s">
        <v>5185</v>
      </c>
      <c r="K3753" t="s">
        <v>25</v>
      </c>
      <c r="L3753" t="s">
        <v>5186</v>
      </c>
      <c r="M3753" t="s">
        <v>5187</v>
      </c>
      <c r="N3753" t="s">
        <v>5188</v>
      </c>
      <c r="O3753" t="s">
        <v>5189</v>
      </c>
      <c r="P3753">
        <v>-1.39999998</v>
      </c>
      <c r="Q3753" t="s">
        <v>5190</v>
      </c>
      <c r="R3753" t="s">
        <v>5191</v>
      </c>
      <c r="S3753">
        <v>3178514</v>
      </c>
      <c r="T3753">
        <v>697.16399999999999</v>
      </c>
      <c r="U3753" t="s">
        <v>31</v>
      </c>
      <c r="V3753" t="s">
        <v>5618</v>
      </c>
      <c r="W3753" t="s">
        <v>23</v>
      </c>
    </row>
    <row r="3754" spans="1:23" x14ac:dyDescent="0.4">
      <c r="A3754">
        <v>3753</v>
      </c>
      <c r="B3754">
        <v>1</v>
      </c>
      <c r="C3754">
        <v>1</v>
      </c>
      <c r="D3754">
        <v>1</v>
      </c>
      <c r="E3754">
        <v>1</v>
      </c>
      <c r="F3754">
        <v>0.22795491089754</v>
      </c>
      <c r="G3754">
        <v>-550.92596353115903</v>
      </c>
      <c r="H3754" t="s">
        <v>23</v>
      </c>
      <c r="I3754">
        <v>54.634466055536301</v>
      </c>
      <c r="J3754" t="s">
        <v>2486</v>
      </c>
      <c r="K3754" t="s">
        <v>25</v>
      </c>
      <c r="L3754" t="s">
        <v>2487</v>
      </c>
      <c r="M3754" t="s">
        <v>2488</v>
      </c>
      <c r="N3754" t="s">
        <v>28</v>
      </c>
      <c r="O3754" t="s">
        <v>2489</v>
      </c>
      <c r="P3754">
        <v>0</v>
      </c>
      <c r="R3754" t="s">
        <v>2490</v>
      </c>
      <c r="S3754">
        <v>2097152</v>
      </c>
      <c r="T3754">
        <v>623.45174540000005</v>
      </c>
      <c r="U3754" t="s">
        <v>31</v>
      </c>
      <c r="V3754" t="s">
        <v>5281</v>
      </c>
      <c r="W3754" t="s">
        <v>23</v>
      </c>
    </row>
    <row r="3755" spans="1:23" x14ac:dyDescent="0.4">
      <c r="A3755">
        <v>3754</v>
      </c>
      <c r="B3755">
        <v>1</v>
      </c>
      <c r="C3755">
        <v>1</v>
      </c>
      <c r="D3755">
        <v>1</v>
      </c>
      <c r="E3755">
        <v>1</v>
      </c>
      <c r="F3755">
        <v>0.22795491089754</v>
      </c>
      <c r="G3755">
        <v>-550.92596353115903</v>
      </c>
      <c r="H3755">
        <v>0.999999999999999</v>
      </c>
      <c r="I3755">
        <v>54.634466055536301</v>
      </c>
      <c r="J3755" t="s">
        <v>2486</v>
      </c>
      <c r="K3755" t="s">
        <v>25</v>
      </c>
      <c r="L3755" t="s">
        <v>2487</v>
      </c>
      <c r="M3755" t="s">
        <v>2488</v>
      </c>
      <c r="N3755" t="s">
        <v>28</v>
      </c>
      <c r="O3755" t="s">
        <v>2489</v>
      </c>
      <c r="P3755">
        <v>0</v>
      </c>
      <c r="R3755" t="s">
        <v>2490</v>
      </c>
      <c r="S3755">
        <v>2097152</v>
      </c>
      <c r="T3755">
        <v>623.45174540000005</v>
      </c>
      <c r="U3755" t="s">
        <v>31</v>
      </c>
      <c r="V3755" t="s">
        <v>15167</v>
      </c>
      <c r="W3755" t="s">
        <v>23</v>
      </c>
    </row>
    <row r="3756" spans="1:23" x14ac:dyDescent="0.4">
      <c r="A3756">
        <v>3755</v>
      </c>
      <c r="B3756">
        <v>1</v>
      </c>
      <c r="C3756">
        <v>1</v>
      </c>
      <c r="D3756">
        <v>1</v>
      </c>
      <c r="E3756">
        <v>1</v>
      </c>
      <c r="F3756">
        <v>0.22742697131796299</v>
      </c>
      <c r="G3756">
        <v>-12.425862731045701</v>
      </c>
      <c r="H3756" t="s">
        <v>23</v>
      </c>
      <c r="I3756">
        <v>34.157184003159799</v>
      </c>
      <c r="J3756" t="s">
        <v>1690</v>
      </c>
      <c r="K3756" t="s">
        <v>25</v>
      </c>
      <c r="L3756" t="s">
        <v>1691</v>
      </c>
      <c r="M3756" t="s">
        <v>1692</v>
      </c>
      <c r="N3756" t="s">
        <v>1693</v>
      </c>
      <c r="O3756" t="s">
        <v>1694</v>
      </c>
      <c r="P3756">
        <v>-0.89999997600000003</v>
      </c>
      <c r="Q3756" t="s">
        <v>1695</v>
      </c>
      <c r="R3756" t="s">
        <v>1696</v>
      </c>
      <c r="S3756">
        <v>8677533822</v>
      </c>
      <c r="T3756">
        <v>595.1657467</v>
      </c>
      <c r="U3756" t="s">
        <v>31</v>
      </c>
      <c r="V3756" t="s">
        <v>4672</v>
      </c>
      <c r="W3756" t="s">
        <v>23</v>
      </c>
    </row>
    <row r="3757" spans="1:23" x14ac:dyDescent="0.4">
      <c r="A3757">
        <v>3756</v>
      </c>
      <c r="B3757">
        <v>1</v>
      </c>
      <c r="C3757">
        <v>1</v>
      </c>
      <c r="D3757">
        <v>1</v>
      </c>
      <c r="E3757">
        <v>1</v>
      </c>
      <c r="F3757">
        <v>0.22742697131796299</v>
      </c>
      <c r="G3757">
        <v>-12.425862731045701</v>
      </c>
      <c r="H3757">
        <v>0.999999999999999</v>
      </c>
      <c r="I3757">
        <v>34.157184003159799</v>
      </c>
      <c r="J3757" t="s">
        <v>1690</v>
      </c>
      <c r="K3757" t="s">
        <v>25</v>
      </c>
      <c r="L3757" t="s">
        <v>1691</v>
      </c>
      <c r="M3757" t="s">
        <v>1692</v>
      </c>
      <c r="N3757" t="s">
        <v>1693</v>
      </c>
      <c r="O3757" t="s">
        <v>1694</v>
      </c>
      <c r="P3757">
        <v>-0.89999997600000003</v>
      </c>
      <c r="Q3757" t="s">
        <v>1695</v>
      </c>
      <c r="R3757" t="s">
        <v>1696</v>
      </c>
      <c r="S3757">
        <v>8677533822</v>
      </c>
      <c r="T3757">
        <v>595.1657467</v>
      </c>
      <c r="U3757" t="s">
        <v>31</v>
      </c>
      <c r="V3757" t="s">
        <v>15168</v>
      </c>
      <c r="W3757" t="s">
        <v>23</v>
      </c>
    </row>
    <row r="3758" spans="1:23" x14ac:dyDescent="0.4">
      <c r="A3758">
        <v>3757</v>
      </c>
      <c r="B3758">
        <v>1</v>
      </c>
      <c r="C3758">
        <v>1</v>
      </c>
      <c r="D3758">
        <v>1</v>
      </c>
      <c r="E3758">
        <v>1</v>
      </c>
      <c r="F3758">
        <v>0.22724410338220899</v>
      </c>
      <c r="G3758">
        <v>-811.00625684585202</v>
      </c>
      <c r="H3758">
        <v>0.999999999999999</v>
      </c>
      <c r="I3758">
        <v>63.551887552665903</v>
      </c>
      <c r="J3758" t="s">
        <v>4931</v>
      </c>
      <c r="K3758" t="s">
        <v>25</v>
      </c>
      <c r="L3758" t="s">
        <v>4932</v>
      </c>
      <c r="M3758" t="s">
        <v>4933</v>
      </c>
      <c r="N3758" t="s">
        <v>4934</v>
      </c>
      <c r="O3758" t="s">
        <v>4935</v>
      </c>
      <c r="P3758">
        <v>-3.7999999500000001</v>
      </c>
      <c r="Q3758" t="s">
        <v>4936</v>
      </c>
      <c r="R3758" t="s">
        <v>4937</v>
      </c>
      <c r="S3758">
        <v>70</v>
      </c>
      <c r="T3758">
        <v>595.20213220000005</v>
      </c>
      <c r="U3758" t="s">
        <v>31</v>
      </c>
      <c r="V3758" t="s">
        <v>15169</v>
      </c>
      <c r="W3758" t="s">
        <v>23</v>
      </c>
    </row>
    <row r="3759" spans="1:23" x14ac:dyDescent="0.4">
      <c r="A3759">
        <v>3758</v>
      </c>
      <c r="B3759">
        <v>1</v>
      </c>
      <c r="C3759">
        <v>1</v>
      </c>
      <c r="D3759">
        <v>1</v>
      </c>
      <c r="E3759">
        <v>1</v>
      </c>
      <c r="F3759">
        <v>0.22724410338220899</v>
      </c>
      <c r="G3759">
        <v>-811.00625684585202</v>
      </c>
      <c r="H3759" t="s">
        <v>23</v>
      </c>
      <c r="I3759">
        <v>63.551887552665903</v>
      </c>
      <c r="J3759" t="s">
        <v>4931</v>
      </c>
      <c r="K3759" t="s">
        <v>25</v>
      </c>
      <c r="L3759" t="s">
        <v>4932</v>
      </c>
      <c r="M3759" t="s">
        <v>4933</v>
      </c>
      <c r="N3759" t="s">
        <v>4934</v>
      </c>
      <c r="O3759" t="s">
        <v>4935</v>
      </c>
      <c r="P3759">
        <v>-3.7999999500000001</v>
      </c>
      <c r="Q3759" t="s">
        <v>4936</v>
      </c>
      <c r="R3759" t="s">
        <v>4937</v>
      </c>
      <c r="S3759">
        <v>70</v>
      </c>
      <c r="T3759">
        <v>595.20213220000005</v>
      </c>
      <c r="U3759" t="s">
        <v>31</v>
      </c>
      <c r="V3759" t="s">
        <v>5000</v>
      </c>
      <c r="W3759" t="s">
        <v>23</v>
      </c>
    </row>
    <row r="3760" spans="1:23" x14ac:dyDescent="0.4">
      <c r="A3760">
        <v>3759</v>
      </c>
      <c r="B3760">
        <v>1</v>
      </c>
      <c r="C3760">
        <v>1</v>
      </c>
      <c r="D3760">
        <v>1</v>
      </c>
      <c r="E3760">
        <v>1</v>
      </c>
      <c r="F3760">
        <v>0.22716405526771999</v>
      </c>
      <c r="G3760">
        <v>-42.619472191000199</v>
      </c>
      <c r="H3760">
        <v>0.999999999999999</v>
      </c>
      <c r="I3760">
        <v>15.598856641719401</v>
      </c>
      <c r="J3760" t="s">
        <v>2519</v>
      </c>
      <c r="K3760" t="s">
        <v>25</v>
      </c>
      <c r="L3760" t="s">
        <v>15170</v>
      </c>
      <c r="M3760" t="s">
        <v>15171</v>
      </c>
      <c r="N3760" t="s">
        <v>15172</v>
      </c>
      <c r="O3760" t="s">
        <v>15173</v>
      </c>
      <c r="P3760">
        <v>0.706225455</v>
      </c>
      <c r="Q3760" t="s">
        <v>15174</v>
      </c>
      <c r="R3760" t="s">
        <v>15175</v>
      </c>
      <c r="S3760">
        <v>20488574</v>
      </c>
      <c r="T3760">
        <v>419.13365870000001</v>
      </c>
      <c r="U3760" t="s">
        <v>31</v>
      </c>
      <c r="V3760" t="s">
        <v>15176</v>
      </c>
      <c r="W3760" t="s">
        <v>23</v>
      </c>
    </row>
    <row r="3761" spans="1:23" x14ac:dyDescent="0.4">
      <c r="A3761">
        <v>3760</v>
      </c>
      <c r="B3761">
        <v>1</v>
      </c>
      <c r="C3761">
        <v>1</v>
      </c>
      <c r="D3761">
        <v>1</v>
      </c>
      <c r="E3761">
        <v>1</v>
      </c>
      <c r="F3761">
        <v>0.22716405526771999</v>
      </c>
      <c r="G3761">
        <v>-42.619472191000199</v>
      </c>
      <c r="H3761" t="s">
        <v>23</v>
      </c>
      <c r="I3761">
        <v>15.598856641719401</v>
      </c>
      <c r="J3761" t="s">
        <v>2519</v>
      </c>
      <c r="K3761" t="s">
        <v>25</v>
      </c>
      <c r="L3761" t="s">
        <v>15170</v>
      </c>
      <c r="M3761" t="s">
        <v>15171</v>
      </c>
      <c r="N3761" t="s">
        <v>15172</v>
      </c>
      <c r="O3761" t="s">
        <v>15173</v>
      </c>
      <c r="P3761">
        <v>0.706225455</v>
      </c>
      <c r="Q3761" t="s">
        <v>15174</v>
      </c>
      <c r="R3761" t="s">
        <v>15175</v>
      </c>
      <c r="S3761">
        <v>20488574</v>
      </c>
      <c r="T3761">
        <v>419.13365870000001</v>
      </c>
      <c r="U3761" t="s">
        <v>31</v>
      </c>
      <c r="V3761" t="s">
        <v>4031</v>
      </c>
      <c r="W3761" t="s">
        <v>23</v>
      </c>
    </row>
    <row r="3762" spans="1:23" x14ac:dyDescent="0.4">
      <c r="A3762">
        <v>3761</v>
      </c>
      <c r="B3762">
        <v>1</v>
      </c>
      <c r="C3762">
        <v>1</v>
      </c>
      <c r="D3762">
        <v>1</v>
      </c>
      <c r="E3762">
        <v>1</v>
      </c>
      <c r="F3762">
        <v>0.22714088844427199</v>
      </c>
      <c r="G3762">
        <v>-26.0922801482218</v>
      </c>
      <c r="H3762" t="s">
        <v>23</v>
      </c>
      <c r="I3762">
        <v>44.308457191975997</v>
      </c>
      <c r="J3762" t="s">
        <v>3532</v>
      </c>
      <c r="K3762" t="s">
        <v>25</v>
      </c>
      <c r="L3762" t="s">
        <v>15159</v>
      </c>
      <c r="M3762" t="s">
        <v>15160</v>
      </c>
      <c r="N3762" t="s">
        <v>15161</v>
      </c>
      <c r="O3762" t="s">
        <v>15162</v>
      </c>
      <c r="P3762">
        <v>1.7000000500000001</v>
      </c>
      <c r="Q3762" t="s">
        <v>15163</v>
      </c>
      <c r="R3762" t="s">
        <v>15164</v>
      </c>
      <c r="S3762">
        <v>19982694</v>
      </c>
      <c r="T3762">
        <v>269.0557</v>
      </c>
      <c r="U3762" t="s">
        <v>31</v>
      </c>
      <c r="V3762" t="s">
        <v>3538</v>
      </c>
      <c r="W3762" t="s">
        <v>23</v>
      </c>
    </row>
    <row r="3763" spans="1:23" x14ac:dyDescent="0.4">
      <c r="A3763">
        <v>3762</v>
      </c>
      <c r="B3763">
        <v>1</v>
      </c>
      <c r="C3763">
        <v>1</v>
      </c>
      <c r="D3763">
        <v>1</v>
      </c>
      <c r="E3763">
        <v>1</v>
      </c>
      <c r="F3763">
        <v>0.22714088844427199</v>
      </c>
      <c r="G3763">
        <v>-26.0922801482218</v>
      </c>
      <c r="H3763">
        <v>0.999999999999999</v>
      </c>
      <c r="I3763">
        <v>44.308457191975997</v>
      </c>
      <c r="J3763" t="s">
        <v>3532</v>
      </c>
      <c r="K3763" t="s">
        <v>25</v>
      </c>
      <c r="L3763" t="s">
        <v>15155</v>
      </c>
      <c r="M3763" t="s">
        <v>15156</v>
      </c>
      <c r="N3763" t="s">
        <v>28</v>
      </c>
      <c r="O3763" t="s">
        <v>15157</v>
      </c>
      <c r="P3763">
        <v>1.7000000500000001</v>
      </c>
      <c r="Q3763">
        <v>54227996</v>
      </c>
      <c r="R3763" t="s">
        <v>15158</v>
      </c>
      <c r="S3763">
        <v>3145730</v>
      </c>
      <c r="T3763">
        <v>269.0557</v>
      </c>
      <c r="U3763" t="s">
        <v>31</v>
      </c>
      <c r="V3763" t="s">
        <v>15177</v>
      </c>
      <c r="W3763" t="s">
        <v>23</v>
      </c>
    </row>
    <row r="3764" spans="1:23" x14ac:dyDescent="0.4">
      <c r="A3764">
        <v>3763</v>
      </c>
      <c r="B3764">
        <v>1</v>
      </c>
      <c r="C3764">
        <v>1</v>
      </c>
      <c r="D3764">
        <v>1</v>
      </c>
      <c r="E3764">
        <v>1</v>
      </c>
      <c r="F3764">
        <v>0.22708448840581499</v>
      </c>
      <c r="G3764">
        <v>-598.221119845457</v>
      </c>
      <c r="H3764">
        <v>0.99095477386934605</v>
      </c>
      <c r="I3764">
        <v>61.1894815385035</v>
      </c>
      <c r="J3764" t="s">
        <v>7425</v>
      </c>
      <c r="K3764" t="s">
        <v>25</v>
      </c>
      <c r="L3764" t="s">
        <v>7426</v>
      </c>
      <c r="M3764" t="s">
        <v>7427</v>
      </c>
      <c r="N3764" t="s">
        <v>28</v>
      </c>
      <c r="O3764" t="s">
        <v>7428</v>
      </c>
      <c r="P3764">
        <v>5.9000000999999997</v>
      </c>
      <c r="Q3764">
        <v>135854056</v>
      </c>
      <c r="R3764" t="s">
        <v>7429</v>
      </c>
      <c r="S3764">
        <v>262146</v>
      </c>
      <c r="T3764">
        <v>611.16066130000002</v>
      </c>
      <c r="U3764" t="s">
        <v>31</v>
      </c>
      <c r="V3764" t="s">
        <v>15178</v>
      </c>
      <c r="W3764" t="s">
        <v>23</v>
      </c>
    </row>
    <row r="3765" spans="1:23" x14ac:dyDescent="0.4">
      <c r="A3765">
        <v>3764</v>
      </c>
      <c r="B3765">
        <v>1</v>
      </c>
      <c r="C3765">
        <v>1</v>
      </c>
      <c r="D3765">
        <v>1</v>
      </c>
      <c r="E3765">
        <v>1</v>
      </c>
      <c r="F3765">
        <v>0.22708448840581499</v>
      </c>
      <c r="G3765">
        <v>-598.221119845457</v>
      </c>
      <c r="H3765" t="s">
        <v>23</v>
      </c>
      <c r="I3765">
        <v>61.1894815385035</v>
      </c>
      <c r="J3765" t="s">
        <v>7425</v>
      </c>
      <c r="K3765" t="s">
        <v>25</v>
      </c>
      <c r="L3765" t="s">
        <v>7426</v>
      </c>
      <c r="M3765" t="s">
        <v>7427</v>
      </c>
      <c r="N3765" t="s">
        <v>28</v>
      </c>
      <c r="O3765" t="s">
        <v>7428</v>
      </c>
      <c r="P3765">
        <v>5.9000000999999997</v>
      </c>
      <c r="Q3765">
        <v>135854056</v>
      </c>
      <c r="R3765" t="s">
        <v>7429</v>
      </c>
      <c r="S3765">
        <v>262146</v>
      </c>
      <c r="T3765">
        <v>611.16066130000002</v>
      </c>
      <c r="U3765" t="s">
        <v>31</v>
      </c>
      <c r="V3765" t="s">
        <v>8228</v>
      </c>
      <c r="W3765" t="s">
        <v>23</v>
      </c>
    </row>
    <row r="3766" spans="1:23" x14ac:dyDescent="0.4">
      <c r="A3766">
        <v>3765</v>
      </c>
      <c r="B3766">
        <v>1</v>
      </c>
      <c r="C3766">
        <v>1</v>
      </c>
      <c r="D3766">
        <v>1</v>
      </c>
      <c r="E3766">
        <v>1</v>
      </c>
      <c r="F3766">
        <v>0.22678715585883999</v>
      </c>
      <c r="G3766">
        <v>-737.17558908096305</v>
      </c>
      <c r="H3766">
        <v>0.991959798994974</v>
      </c>
      <c r="I3766">
        <v>78.613511515021997</v>
      </c>
      <c r="J3766" t="s">
        <v>4931</v>
      </c>
      <c r="K3766" t="s">
        <v>25</v>
      </c>
      <c r="L3766" t="s">
        <v>4932</v>
      </c>
      <c r="M3766" t="s">
        <v>4933</v>
      </c>
      <c r="N3766" t="s">
        <v>4934</v>
      </c>
      <c r="O3766" t="s">
        <v>4935</v>
      </c>
      <c r="P3766">
        <v>-3.7999999500000001</v>
      </c>
      <c r="Q3766" t="s">
        <v>4936</v>
      </c>
      <c r="R3766" t="s">
        <v>4937</v>
      </c>
      <c r="S3766">
        <v>70</v>
      </c>
      <c r="T3766">
        <v>595.20213220000005</v>
      </c>
      <c r="U3766" t="s">
        <v>31</v>
      </c>
      <c r="V3766" t="s">
        <v>15179</v>
      </c>
      <c r="W3766" t="s">
        <v>23</v>
      </c>
    </row>
    <row r="3767" spans="1:23" x14ac:dyDescent="0.4">
      <c r="A3767">
        <v>3766</v>
      </c>
      <c r="B3767">
        <v>1</v>
      </c>
      <c r="C3767">
        <v>1</v>
      </c>
      <c r="D3767">
        <v>1</v>
      </c>
      <c r="E3767">
        <v>1</v>
      </c>
      <c r="F3767">
        <v>0.22631881126836401</v>
      </c>
      <c r="G3767">
        <v>-302.28379306729801</v>
      </c>
      <c r="H3767">
        <v>0.99296482412060205</v>
      </c>
      <c r="I3767">
        <v>61.323336778283199</v>
      </c>
      <c r="J3767" t="s">
        <v>865</v>
      </c>
      <c r="K3767" t="s">
        <v>25</v>
      </c>
      <c r="L3767" t="s">
        <v>866</v>
      </c>
      <c r="M3767" t="s">
        <v>867</v>
      </c>
      <c r="N3767" t="s">
        <v>868</v>
      </c>
      <c r="O3767" t="s">
        <v>869</v>
      </c>
      <c r="P3767">
        <v>2.9000001000000002</v>
      </c>
      <c r="Q3767">
        <v>78347</v>
      </c>
      <c r="R3767" t="s">
        <v>870</v>
      </c>
      <c r="S3767">
        <v>262146</v>
      </c>
      <c r="T3767">
        <v>449.10783789999999</v>
      </c>
      <c r="U3767" t="s">
        <v>31</v>
      </c>
      <c r="V3767" t="s">
        <v>15180</v>
      </c>
      <c r="W3767" t="s">
        <v>23</v>
      </c>
    </row>
    <row r="3768" spans="1:23" x14ac:dyDescent="0.4">
      <c r="A3768">
        <v>3767</v>
      </c>
      <c r="B3768">
        <v>1</v>
      </c>
      <c r="C3768">
        <v>1</v>
      </c>
      <c r="D3768">
        <v>1</v>
      </c>
      <c r="E3768">
        <v>1</v>
      </c>
      <c r="F3768">
        <v>0.22631881126836401</v>
      </c>
      <c r="G3768">
        <v>-302.28379306729801</v>
      </c>
      <c r="H3768" t="s">
        <v>23</v>
      </c>
      <c r="I3768">
        <v>61.323336778283199</v>
      </c>
      <c r="J3768" t="s">
        <v>865</v>
      </c>
      <c r="K3768" t="s">
        <v>25</v>
      </c>
      <c r="L3768" t="s">
        <v>866</v>
      </c>
      <c r="M3768" t="s">
        <v>867</v>
      </c>
      <c r="N3768" t="s">
        <v>868</v>
      </c>
      <c r="O3768" t="s">
        <v>869</v>
      </c>
      <c r="P3768">
        <v>2.9000001000000002</v>
      </c>
      <c r="Q3768">
        <v>78347</v>
      </c>
      <c r="R3768" t="s">
        <v>870</v>
      </c>
      <c r="S3768">
        <v>262146</v>
      </c>
      <c r="T3768">
        <v>449.10783789999999</v>
      </c>
      <c r="U3768" t="s">
        <v>31</v>
      </c>
      <c r="V3768" t="s">
        <v>9619</v>
      </c>
      <c r="W3768" t="s">
        <v>23</v>
      </c>
    </row>
    <row r="3769" spans="1:23" x14ac:dyDescent="0.4">
      <c r="A3769">
        <v>3768</v>
      </c>
      <c r="B3769">
        <v>1</v>
      </c>
      <c r="C3769">
        <v>1</v>
      </c>
      <c r="D3769">
        <v>1</v>
      </c>
      <c r="E3769">
        <v>1</v>
      </c>
      <c r="F3769">
        <v>0.22629010334614399</v>
      </c>
      <c r="G3769">
        <v>-43.880644611880697</v>
      </c>
      <c r="H3769">
        <v>0.999999999999999</v>
      </c>
      <c r="I3769">
        <v>64.481671554535595</v>
      </c>
      <c r="J3769" t="s">
        <v>4753</v>
      </c>
      <c r="K3769" t="s">
        <v>25</v>
      </c>
      <c r="L3769" t="s">
        <v>15181</v>
      </c>
      <c r="M3769" t="s">
        <v>15182</v>
      </c>
      <c r="N3769" t="s">
        <v>15183</v>
      </c>
      <c r="O3769" t="s">
        <v>15184</v>
      </c>
      <c r="P3769">
        <v>1.0856235000000001</v>
      </c>
      <c r="Q3769" t="s">
        <v>15185</v>
      </c>
      <c r="R3769" t="s">
        <v>15186</v>
      </c>
      <c r="S3769">
        <v>51627485566</v>
      </c>
      <c r="T3769">
        <v>183.0652</v>
      </c>
      <c r="U3769" t="s">
        <v>31</v>
      </c>
      <c r="V3769" t="s">
        <v>15187</v>
      </c>
      <c r="W3769" t="s">
        <v>23</v>
      </c>
    </row>
    <row r="3770" spans="1:23" x14ac:dyDescent="0.4">
      <c r="A3770">
        <v>3769</v>
      </c>
      <c r="B3770">
        <v>1</v>
      </c>
      <c r="C3770">
        <v>1</v>
      </c>
      <c r="D3770">
        <v>1</v>
      </c>
      <c r="E3770">
        <v>1</v>
      </c>
      <c r="F3770">
        <v>0.22629010334614399</v>
      </c>
      <c r="G3770">
        <v>-43.880644611880697</v>
      </c>
      <c r="H3770" t="s">
        <v>23</v>
      </c>
      <c r="I3770">
        <v>64.481671554535595</v>
      </c>
      <c r="J3770" t="s">
        <v>4753</v>
      </c>
      <c r="K3770" t="s">
        <v>25</v>
      </c>
      <c r="L3770" t="s">
        <v>15181</v>
      </c>
      <c r="M3770" t="s">
        <v>15182</v>
      </c>
      <c r="N3770" t="s">
        <v>15183</v>
      </c>
      <c r="O3770" t="s">
        <v>15184</v>
      </c>
      <c r="P3770">
        <v>1.0856235000000001</v>
      </c>
      <c r="Q3770" t="s">
        <v>15185</v>
      </c>
      <c r="R3770" t="s">
        <v>15186</v>
      </c>
      <c r="S3770">
        <v>51627485566</v>
      </c>
      <c r="T3770">
        <v>183.0652</v>
      </c>
      <c r="U3770" t="s">
        <v>31</v>
      </c>
      <c r="V3770" t="s">
        <v>9077</v>
      </c>
      <c r="W3770" t="s">
        <v>23</v>
      </c>
    </row>
    <row r="3771" spans="1:23" x14ac:dyDescent="0.4">
      <c r="A3771">
        <v>3770</v>
      </c>
      <c r="B3771">
        <v>1</v>
      </c>
      <c r="C3771">
        <v>1</v>
      </c>
      <c r="D3771">
        <v>1</v>
      </c>
      <c r="E3771">
        <v>1</v>
      </c>
      <c r="F3771">
        <v>0.22622172045185401</v>
      </c>
      <c r="G3771">
        <v>-64.710279450037902</v>
      </c>
      <c r="H3771" t="s">
        <v>23</v>
      </c>
      <c r="I3771">
        <v>14.191212359457101</v>
      </c>
      <c r="J3771" t="s">
        <v>1017</v>
      </c>
      <c r="K3771" t="s">
        <v>25</v>
      </c>
      <c r="L3771" t="s">
        <v>3461</v>
      </c>
      <c r="M3771" t="s">
        <v>3462</v>
      </c>
      <c r="N3771" t="s">
        <v>3463</v>
      </c>
      <c r="O3771" t="s">
        <v>3464</v>
      </c>
      <c r="P3771">
        <v>0.5</v>
      </c>
      <c r="Q3771" t="s">
        <v>3465</v>
      </c>
      <c r="R3771" t="s">
        <v>3466</v>
      </c>
      <c r="S3771">
        <v>20900222</v>
      </c>
      <c r="T3771">
        <v>449.10783789999999</v>
      </c>
      <c r="U3771" t="s">
        <v>31</v>
      </c>
      <c r="V3771" t="s">
        <v>15188</v>
      </c>
      <c r="W3771" t="s">
        <v>23</v>
      </c>
    </row>
    <row r="3772" spans="1:23" x14ac:dyDescent="0.4">
      <c r="A3772">
        <v>3771</v>
      </c>
      <c r="B3772">
        <v>1</v>
      </c>
      <c r="C3772">
        <v>1</v>
      </c>
      <c r="D3772">
        <v>1</v>
      </c>
      <c r="E3772">
        <v>1</v>
      </c>
      <c r="F3772">
        <v>0.22622172045185401</v>
      </c>
      <c r="G3772">
        <v>-64.710279450037902</v>
      </c>
      <c r="H3772">
        <v>0.999999999999999</v>
      </c>
      <c r="I3772">
        <v>14.191212359457101</v>
      </c>
      <c r="J3772" t="s">
        <v>1017</v>
      </c>
      <c r="K3772" t="s">
        <v>25</v>
      </c>
      <c r="L3772" t="s">
        <v>3461</v>
      </c>
      <c r="M3772" t="s">
        <v>3462</v>
      </c>
      <c r="N3772" t="s">
        <v>3463</v>
      </c>
      <c r="O3772" t="s">
        <v>3464</v>
      </c>
      <c r="P3772">
        <v>0.5</v>
      </c>
      <c r="Q3772" t="s">
        <v>3465</v>
      </c>
      <c r="R3772" t="s">
        <v>3466</v>
      </c>
      <c r="S3772">
        <v>20900222</v>
      </c>
      <c r="T3772">
        <v>449.10783789999999</v>
      </c>
      <c r="U3772" t="s">
        <v>31</v>
      </c>
      <c r="V3772" t="s">
        <v>15189</v>
      </c>
      <c r="W3772" t="s">
        <v>23</v>
      </c>
    </row>
    <row r="3773" spans="1:23" x14ac:dyDescent="0.4">
      <c r="A3773">
        <v>3772</v>
      </c>
      <c r="B3773">
        <v>1</v>
      </c>
      <c r="C3773">
        <v>1</v>
      </c>
      <c r="D3773">
        <v>1</v>
      </c>
      <c r="E3773">
        <v>4</v>
      </c>
      <c r="F3773">
        <v>0.22620767490017199</v>
      </c>
      <c r="G3773">
        <v>-364.18579843563998</v>
      </c>
      <c r="H3773">
        <v>0.72914572864321603</v>
      </c>
      <c r="I3773">
        <v>94.721036852520797</v>
      </c>
      <c r="J3773" t="s">
        <v>4243</v>
      </c>
      <c r="K3773" t="s">
        <v>25</v>
      </c>
      <c r="L3773" t="s">
        <v>4244</v>
      </c>
      <c r="M3773" t="s">
        <v>4245</v>
      </c>
      <c r="N3773" t="s">
        <v>4246</v>
      </c>
      <c r="O3773" t="s">
        <v>4247</v>
      </c>
      <c r="P3773">
        <v>7.0999999000000003</v>
      </c>
      <c r="Q3773">
        <v>1901232</v>
      </c>
      <c r="R3773" t="s">
        <v>4248</v>
      </c>
      <c r="S3773">
        <v>67108866</v>
      </c>
      <c r="T3773">
        <v>509.1289673</v>
      </c>
      <c r="U3773" t="s">
        <v>31</v>
      </c>
      <c r="V3773" t="s">
        <v>15190</v>
      </c>
      <c r="W3773" t="s">
        <v>23</v>
      </c>
    </row>
    <row r="3774" spans="1:23" x14ac:dyDescent="0.4">
      <c r="A3774">
        <v>3773</v>
      </c>
      <c r="B3774">
        <v>1</v>
      </c>
      <c r="C3774">
        <v>2</v>
      </c>
      <c r="D3774">
        <v>1</v>
      </c>
      <c r="E3774">
        <v>2</v>
      </c>
      <c r="F3774">
        <v>0.22616091950414499</v>
      </c>
      <c r="G3774">
        <v>-465.862293221762</v>
      </c>
      <c r="H3774">
        <v>0.111055276381909</v>
      </c>
      <c r="I3774">
        <v>23.227222752666201</v>
      </c>
      <c r="J3774" t="s">
        <v>15191</v>
      </c>
      <c r="K3774" t="s">
        <v>25</v>
      </c>
      <c r="L3774" t="s">
        <v>15192</v>
      </c>
      <c r="M3774" t="s">
        <v>15193</v>
      </c>
      <c r="N3774" t="s">
        <v>15194</v>
      </c>
      <c r="O3774" t="s">
        <v>15195</v>
      </c>
      <c r="P3774">
        <v>6.0999999000000003</v>
      </c>
      <c r="Q3774" t="s">
        <v>15196</v>
      </c>
      <c r="R3774" t="s">
        <v>15197</v>
      </c>
      <c r="S3774">
        <v>3178802</v>
      </c>
      <c r="T3774">
        <v>611.19704679999995</v>
      </c>
      <c r="U3774" t="s">
        <v>31</v>
      </c>
      <c r="V3774" t="s">
        <v>15198</v>
      </c>
      <c r="W3774" t="s">
        <v>23</v>
      </c>
    </row>
    <row r="3775" spans="1:23" x14ac:dyDescent="0.4">
      <c r="A3775">
        <v>3774</v>
      </c>
      <c r="B3775">
        <v>1</v>
      </c>
      <c r="C3775">
        <v>2</v>
      </c>
      <c r="D3775">
        <v>1</v>
      </c>
      <c r="E3775">
        <v>2</v>
      </c>
      <c r="F3775">
        <v>0.225875364856468</v>
      </c>
      <c r="G3775">
        <v>-147.39824568288401</v>
      </c>
      <c r="H3775">
        <v>1.95979899497487E-2</v>
      </c>
      <c r="I3775">
        <v>6.1779792527512498</v>
      </c>
      <c r="J3775" t="s">
        <v>5570</v>
      </c>
      <c r="K3775" t="s">
        <v>25</v>
      </c>
      <c r="L3775" t="s">
        <v>15199</v>
      </c>
      <c r="M3775" t="s">
        <v>15200</v>
      </c>
      <c r="N3775" t="s">
        <v>15201</v>
      </c>
      <c r="O3775" t="s">
        <v>15202</v>
      </c>
      <c r="P3775">
        <v>5.4000000999999997</v>
      </c>
      <c r="Q3775" t="s">
        <v>15203</v>
      </c>
      <c r="R3775" t="s">
        <v>15204</v>
      </c>
      <c r="S3775">
        <v>3178838</v>
      </c>
      <c r="T3775">
        <v>625.25670000000002</v>
      </c>
      <c r="U3775" t="s">
        <v>31</v>
      </c>
      <c r="V3775" t="s">
        <v>15205</v>
      </c>
      <c r="W3775" t="s">
        <v>23</v>
      </c>
    </row>
    <row r="3776" spans="1:23" x14ac:dyDescent="0.4">
      <c r="A3776">
        <v>3775</v>
      </c>
      <c r="B3776">
        <v>1</v>
      </c>
      <c r="C3776">
        <v>2</v>
      </c>
      <c r="D3776">
        <v>1</v>
      </c>
      <c r="E3776">
        <v>1</v>
      </c>
      <c r="F3776">
        <v>0.22586838392363401</v>
      </c>
      <c r="G3776">
        <v>-10.326462001461101</v>
      </c>
      <c r="H3776">
        <v>0.99949748743718503</v>
      </c>
      <c r="I3776">
        <v>29.2045737425066</v>
      </c>
      <c r="J3776" t="s">
        <v>2502</v>
      </c>
      <c r="K3776" t="s">
        <v>25</v>
      </c>
      <c r="L3776" t="s">
        <v>14689</v>
      </c>
      <c r="M3776" t="s">
        <v>14690</v>
      </c>
      <c r="N3776" t="s">
        <v>14691</v>
      </c>
      <c r="O3776" t="s">
        <v>14692</v>
      </c>
      <c r="P3776">
        <v>-0.30000001199999998</v>
      </c>
      <c r="Q3776" t="s">
        <v>14693</v>
      </c>
      <c r="R3776" t="s">
        <v>14694</v>
      </c>
      <c r="S3776">
        <v>8610693210</v>
      </c>
      <c r="T3776">
        <v>609.18139680000002</v>
      </c>
      <c r="U3776" t="s">
        <v>31</v>
      </c>
      <c r="V3776" t="s">
        <v>15206</v>
      </c>
      <c r="W3776" t="s">
        <v>23</v>
      </c>
    </row>
    <row r="3777" spans="1:23" x14ac:dyDescent="0.4">
      <c r="A3777">
        <v>3776</v>
      </c>
      <c r="B3777">
        <v>1</v>
      </c>
      <c r="C3777">
        <v>2</v>
      </c>
      <c r="D3777">
        <v>1</v>
      </c>
      <c r="E3777">
        <v>1</v>
      </c>
      <c r="F3777">
        <v>0.22586838392363401</v>
      </c>
      <c r="G3777">
        <v>-10.326462001461101</v>
      </c>
      <c r="H3777" t="s">
        <v>23</v>
      </c>
      <c r="I3777">
        <v>29.2045737425066</v>
      </c>
      <c r="J3777" t="s">
        <v>2502</v>
      </c>
      <c r="K3777" t="s">
        <v>25</v>
      </c>
      <c r="L3777" t="s">
        <v>14689</v>
      </c>
      <c r="M3777" t="s">
        <v>14690</v>
      </c>
      <c r="N3777" t="s">
        <v>14691</v>
      </c>
      <c r="O3777" t="s">
        <v>14692</v>
      </c>
      <c r="P3777">
        <v>-0.30000001199999998</v>
      </c>
      <c r="Q3777" t="s">
        <v>14693</v>
      </c>
      <c r="R3777" t="s">
        <v>14694</v>
      </c>
      <c r="S3777">
        <v>8610693210</v>
      </c>
      <c r="T3777">
        <v>609.18139680000002</v>
      </c>
      <c r="U3777" t="s">
        <v>31</v>
      </c>
      <c r="V3777" t="s">
        <v>3655</v>
      </c>
      <c r="W3777" t="s">
        <v>23</v>
      </c>
    </row>
    <row r="3778" spans="1:23" x14ac:dyDescent="0.4">
      <c r="A3778">
        <v>3777</v>
      </c>
      <c r="B3778">
        <v>1</v>
      </c>
      <c r="C3778">
        <v>2</v>
      </c>
      <c r="D3778">
        <v>1</v>
      </c>
      <c r="E3778">
        <v>1</v>
      </c>
      <c r="F3778">
        <v>0.22582071063145301</v>
      </c>
      <c r="G3778">
        <v>-14.523416173670601</v>
      </c>
      <c r="H3778" t="s">
        <v>23</v>
      </c>
      <c r="I3778">
        <v>34.1591519377493</v>
      </c>
      <c r="J3778" t="s">
        <v>1074</v>
      </c>
      <c r="K3778" t="s">
        <v>25</v>
      </c>
      <c r="L3778" t="s">
        <v>1075</v>
      </c>
      <c r="M3778" t="s">
        <v>1076</v>
      </c>
      <c r="N3778" t="s">
        <v>1077</v>
      </c>
      <c r="O3778" t="s">
        <v>1078</v>
      </c>
      <c r="P3778">
        <v>-1.2999999499999999</v>
      </c>
      <c r="Q3778" t="s">
        <v>1079</v>
      </c>
      <c r="R3778" t="s">
        <v>1080</v>
      </c>
      <c r="S3778">
        <v>255781246</v>
      </c>
      <c r="T3778">
        <v>611.16066130000002</v>
      </c>
      <c r="U3778" t="s">
        <v>31</v>
      </c>
      <c r="V3778" t="s">
        <v>1848</v>
      </c>
      <c r="W3778" t="s">
        <v>23</v>
      </c>
    </row>
    <row r="3779" spans="1:23" x14ac:dyDescent="0.4">
      <c r="A3779">
        <v>3778</v>
      </c>
      <c r="B3779">
        <v>1</v>
      </c>
      <c r="C3779">
        <v>2</v>
      </c>
      <c r="D3779">
        <v>1</v>
      </c>
      <c r="E3779">
        <v>1</v>
      </c>
      <c r="F3779">
        <v>0.22582071063145301</v>
      </c>
      <c r="G3779">
        <v>-14.523416173670601</v>
      </c>
      <c r="H3779">
        <v>0.999999999999999</v>
      </c>
      <c r="I3779">
        <v>34.1591519377493</v>
      </c>
      <c r="J3779" t="s">
        <v>1074</v>
      </c>
      <c r="K3779" t="s">
        <v>25</v>
      </c>
      <c r="L3779" t="s">
        <v>1075</v>
      </c>
      <c r="M3779" t="s">
        <v>1076</v>
      </c>
      <c r="N3779" t="s">
        <v>1077</v>
      </c>
      <c r="O3779" t="s">
        <v>1078</v>
      </c>
      <c r="P3779">
        <v>-1.2999999499999999</v>
      </c>
      <c r="Q3779" t="s">
        <v>1079</v>
      </c>
      <c r="R3779" t="s">
        <v>1080</v>
      </c>
      <c r="S3779">
        <v>255781246</v>
      </c>
      <c r="T3779">
        <v>611.16066130000002</v>
      </c>
      <c r="U3779" t="s">
        <v>31</v>
      </c>
      <c r="V3779" t="s">
        <v>15207</v>
      </c>
      <c r="W3779" t="s">
        <v>23</v>
      </c>
    </row>
    <row r="3780" spans="1:23" x14ac:dyDescent="0.4">
      <c r="A3780">
        <v>3779</v>
      </c>
      <c r="B3780">
        <v>1</v>
      </c>
      <c r="C3780">
        <v>3</v>
      </c>
      <c r="D3780">
        <v>1</v>
      </c>
      <c r="E3780">
        <v>4</v>
      </c>
      <c r="F3780">
        <v>0.225652223765552</v>
      </c>
      <c r="G3780">
        <v>-51.338858509683398</v>
      </c>
      <c r="H3780">
        <v>1.5075376884422099E-2</v>
      </c>
      <c r="I3780">
        <v>54.0727713694423</v>
      </c>
      <c r="J3780" t="s">
        <v>5423</v>
      </c>
      <c r="K3780" t="s">
        <v>25</v>
      </c>
      <c r="L3780" t="s">
        <v>15208</v>
      </c>
      <c r="M3780" t="s">
        <v>15209</v>
      </c>
      <c r="N3780" t="s">
        <v>28</v>
      </c>
      <c r="O3780" t="s">
        <v>15210</v>
      </c>
      <c r="P3780">
        <v>5.9000000999999997</v>
      </c>
      <c r="Q3780" t="s">
        <v>15211</v>
      </c>
      <c r="R3780" t="s">
        <v>15212</v>
      </c>
      <c r="S3780">
        <v>3178578</v>
      </c>
      <c r="T3780">
        <v>409.20010000000002</v>
      </c>
      <c r="U3780" t="s">
        <v>31</v>
      </c>
      <c r="V3780" t="s">
        <v>15213</v>
      </c>
      <c r="W3780" t="s">
        <v>23</v>
      </c>
    </row>
    <row r="3781" spans="1:23" x14ac:dyDescent="0.4">
      <c r="A3781">
        <v>3780</v>
      </c>
      <c r="B3781">
        <v>1</v>
      </c>
      <c r="C3781">
        <v>1</v>
      </c>
      <c r="D3781">
        <v>1</v>
      </c>
      <c r="E3781">
        <v>1</v>
      </c>
      <c r="F3781">
        <v>0.225629548508582</v>
      </c>
      <c r="G3781">
        <v>-11.5822422360832</v>
      </c>
      <c r="H3781">
        <v>0.999999999999999</v>
      </c>
      <c r="I3781">
        <v>69.6021084016554</v>
      </c>
      <c r="J3781" t="s">
        <v>7659</v>
      </c>
      <c r="K3781" t="s">
        <v>25</v>
      </c>
      <c r="L3781" t="s">
        <v>14061</v>
      </c>
      <c r="M3781" t="s">
        <v>14062</v>
      </c>
      <c r="N3781" t="s">
        <v>14063</v>
      </c>
      <c r="O3781" t="s">
        <v>14064</v>
      </c>
      <c r="P3781">
        <v>2.7999999500000001</v>
      </c>
      <c r="Q3781" t="s">
        <v>14065</v>
      </c>
      <c r="R3781" t="s">
        <v>14066</v>
      </c>
      <c r="S3781">
        <v>88009086</v>
      </c>
      <c r="T3781">
        <v>269.08083529999999</v>
      </c>
      <c r="U3781" t="s">
        <v>31</v>
      </c>
      <c r="V3781" t="s">
        <v>15214</v>
      </c>
      <c r="W3781" t="s">
        <v>23</v>
      </c>
    </row>
    <row r="3782" spans="1:23" x14ac:dyDescent="0.4">
      <c r="A3782">
        <v>3781</v>
      </c>
      <c r="B3782">
        <v>1</v>
      </c>
      <c r="C3782">
        <v>1</v>
      </c>
      <c r="D3782">
        <v>1</v>
      </c>
      <c r="E3782">
        <v>1</v>
      </c>
      <c r="F3782">
        <v>0.225629548508582</v>
      </c>
      <c r="G3782">
        <v>-11.5822422360832</v>
      </c>
      <c r="H3782" t="s">
        <v>23</v>
      </c>
      <c r="I3782">
        <v>69.6021084016554</v>
      </c>
      <c r="J3782" t="s">
        <v>7659</v>
      </c>
      <c r="K3782" t="s">
        <v>25</v>
      </c>
      <c r="L3782" t="s">
        <v>14061</v>
      </c>
      <c r="M3782" t="s">
        <v>14062</v>
      </c>
      <c r="N3782" t="s">
        <v>14063</v>
      </c>
      <c r="O3782" t="s">
        <v>14064</v>
      </c>
      <c r="P3782">
        <v>2.7999999500000001</v>
      </c>
      <c r="Q3782" t="s">
        <v>14065</v>
      </c>
      <c r="R3782" t="s">
        <v>14066</v>
      </c>
      <c r="S3782">
        <v>88009086</v>
      </c>
      <c r="T3782">
        <v>269.08083529999999</v>
      </c>
      <c r="U3782" t="s">
        <v>31</v>
      </c>
      <c r="V3782" t="s">
        <v>9733</v>
      </c>
      <c r="W3782" t="s">
        <v>23</v>
      </c>
    </row>
    <row r="3783" spans="1:23" x14ac:dyDescent="0.4">
      <c r="A3783">
        <v>3782</v>
      </c>
      <c r="B3783">
        <v>1</v>
      </c>
      <c r="C3783">
        <v>1</v>
      </c>
      <c r="D3783">
        <v>1</v>
      </c>
      <c r="E3783">
        <v>1</v>
      </c>
      <c r="F3783">
        <v>0.225473862531851</v>
      </c>
      <c r="G3783">
        <v>-525.05409011014694</v>
      </c>
      <c r="H3783">
        <v>0.997989949748743</v>
      </c>
      <c r="I3783">
        <v>27.591770282222999</v>
      </c>
      <c r="J3783" t="s">
        <v>2437</v>
      </c>
      <c r="K3783" t="s">
        <v>25</v>
      </c>
      <c r="L3783" t="s">
        <v>2438</v>
      </c>
      <c r="M3783" t="s">
        <v>2439</v>
      </c>
      <c r="N3783" t="s">
        <v>2440</v>
      </c>
      <c r="O3783" t="s">
        <v>2441</v>
      </c>
      <c r="P3783">
        <v>4.6999998099999996</v>
      </c>
      <c r="Q3783" t="s">
        <v>2442</v>
      </c>
      <c r="R3783" t="s">
        <v>2443</v>
      </c>
      <c r="S3783">
        <v>67649606</v>
      </c>
      <c r="T3783">
        <v>479.11840260000002</v>
      </c>
      <c r="U3783" t="s">
        <v>31</v>
      </c>
      <c r="V3783" t="s">
        <v>15215</v>
      </c>
      <c r="W3783" t="s">
        <v>23</v>
      </c>
    </row>
    <row r="3784" spans="1:23" x14ac:dyDescent="0.4">
      <c r="A3784">
        <v>3783</v>
      </c>
      <c r="B3784">
        <v>1</v>
      </c>
      <c r="C3784">
        <v>1</v>
      </c>
      <c r="D3784">
        <v>1</v>
      </c>
      <c r="E3784">
        <v>1</v>
      </c>
      <c r="F3784">
        <v>0.225473862531851</v>
      </c>
      <c r="G3784">
        <v>-525.05409011014694</v>
      </c>
      <c r="H3784" t="s">
        <v>23</v>
      </c>
      <c r="I3784">
        <v>27.591770282222999</v>
      </c>
      <c r="J3784" t="s">
        <v>2437</v>
      </c>
      <c r="K3784" t="s">
        <v>25</v>
      </c>
      <c r="L3784" t="s">
        <v>2438</v>
      </c>
      <c r="M3784" t="s">
        <v>2439</v>
      </c>
      <c r="N3784" t="s">
        <v>2440</v>
      </c>
      <c r="O3784" t="s">
        <v>2441</v>
      </c>
      <c r="P3784">
        <v>4.6999998099999996</v>
      </c>
      <c r="Q3784" t="s">
        <v>2442</v>
      </c>
      <c r="R3784" t="s">
        <v>2443</v>
      </c>
      <c r="S3784">
        <v>67649606</v>
      </c>
      <c r="T3784">
        <v>479.11840260000002</v>
      </c>
      <c r="U3784" t="s">
        <v>31</v>
      </c>
      <c r="V3784" t="s">
        <v>9126</v>
      </c>
      <c r="W3784" t="s">
        <v>23</v>
      </c>
    </row>
    <row r="3785" spans="1:23" x14ac:dyDescent="0.4">
      <c r="A3785">
        <v>3784</v>
      </c>
      <c r="B3785">
        <v>1</v>
      </c>
      <c r="C3785">
        <v>1</v>
      </c>
      <c r="D3785">
        <v>1</v>
      </c>
      <c r="E3785">
        <v>1</v>
      </c>
      <c r="F3785">
        <v>0.225103228076377</v>
      </c>
      <c r="G3785">
        <v>-62.631655211004102</v>
      </c>
      <c r="H3785">
        <v>0.999999999999999</v>
      </c>
      <c r="I3785">
        <v>110.995962287852</v>
      </c>
      <c r="J3785" t="s">
        <v>3865</v>
      </c>
      <c r="K3785" t="s">
        <v>25</v>
      </c>
      <c r="L3785" t="s">
        <v>15216</v>
      </c>
      <c r="M3785" t="s">
        <v>15217</v>
      </c>
      <c r="N3785" t="s">
        <v>15218</v>
      </c>
      <c r="O3785" t="s">
        <v>15219</v>
      </c>
      <c r="P3785">
        <v>6.4000000999999997</v>
      </c>
      <c r="Q3785" t="s">
        <v>15220</v>
      </c>
      <c r="R3785" t="s">
        <v>15221</v>
      </c>
      <c r="S3785">
        <v>19415398</v>
      </c>
      <c r="T3785">
        <v>415.32069999999999</v>
      </c>
      <c r="U3785" t="s">
        <v>31</v>
      </c>
      <c r="V3785" t="s">
        <v>15222</v>
      </c>
      <c r="W3785" t="s">
        <v>23</v>
      </c>
    </row>
    <row r="3786" spans="1:23" x14ac:dyDescent="0.4">
      <c r="A3786">
        <v>3785</v>
      </c>
      <c r="B3786">
        <v>1</v>
      </c>
      <c r="C3786">
        <v>1</v>
      </c>
      <c r="D3786">
        <v>1</v>
      </c>
      <c r="E3786">
        <v>1</v>
      </c>
      <c r="F3786">
        <v>0.225103228076377</v>
      </c>
      <c r="G3786">
        <v>-62.631655211004102</v>
      </c>
      <c r="H3786" t="s">
        <v>23</v>
      </c>
      <c r="I3786">
        <v>110.995962287852</v>
      </c>
      <c r="J3786" t="s">
        <v>3865</v>
      </c>
      <c r="K3786" t="s">
        <v>25</v>
      </c>
      <c r="L3786" t="s">
        <v>15216</v>
      </c>
      <c r="M3786" t="s">
        <v>15217</v>
      </c>
      <c r="N3786" t="s">
        <v>15218</v>
      </c>
      <c r="O3786" t="s">
        <v>15219</v>
      </c>
      <c r="P3786">
        <v>6.4000000999999997</v>
      </c>
      <c r="Q3786" t="s">
        <v>15220</v>
      </c>
      <c r="R3786" t="s">
        <v>15221</v>
      </c>
      <c r="S3786">
        <v>19415398</v>
      </c>
      <c r="T3786">
        <v>415.32069999999999</v>
      </c>
      <c r="U3786" t="s">
        <v>31</v>
      </c>
      <c r="V3786" t="s">
        <v>6774</v>
      </c>
      <c r="W3786" t="s">
        <v>23</v>
      </c>
    </row>
    <row r="3787" spans="1:23" x14ac:dyDescent="0.4">
      <c r="A3787">
        <v>3786</v>
      </c>
      <c r="B3787">
        <v>1</v>
      </c>
      <c r="C3787">
        <v>1</v>
      </c>
      <c r="D3787">
        <v>1</v>
      </c>
      <c r="E3787">
        <v>2</v>
      </c>
      <c r="F3787">
        <v>0.224867522637479</v>
      </c>
      <c r="G3787">
        <v>-308.88837267461599</v>
      </c>
      <c r="H3787">
        <v>0.96633165829145695</v>
      </c>
      <c r="I3787">
        <v>55.364128619959899</v>
      </c>
      <c r="J3787" t="s">
        <v>6921</v>
      </c>
      <c r="K3787" t="s">
        <v>25</v>
      </c>
      <c r="L3787" t="s">
        <v>6922</v>
      </c>
      <c r="M3787" t="s">
        <v>6923</v>
      </c>
      <c r="N3787" t="s">
        <v>6924</v>
      </c>
      <c r="O3787" t="s">
        <v>6925</v>
      </c>
      <c r="P3787">
        <v>2.5928771500000001</v>
      </c>
      <c r="Q3787">
        <v>131849</v>
      </c>
      <c r="R3787" t="s">
        <v>6926</v>
      </c>
      <c r="S3787">
        <v>70</v>
      </c>
      <c r="T3787">
        <v>469.14830000000001</v>
      </c>
      <c r="U3787" t="s">
        <v>31</v>
      </c>
      <c r="V3787" t="s">
        <v>15223</v>
      </c>
      <c r="W3787" t="s">
        <v>23</v>
      </c>
    </row>
    <row r="3788" spans="1:23" x14ac:dyDescent="0.4">
      <c r="A3788">
        <v>3787</v>
      </c>
      <c r="B3788">
        <v>1</v>
      </c>
      <c r="C3788">
        <v>1</v>
      </c>
      <c r="D3788">
        <v>1</v>
      </c>
      <c r="E3788">
        <v>2</v>
      </c>
      <c r="F3788">
        <v>0.224867522637479</v>
      </c>
      <c r="G3788">
        <v>-308.88837267461599</v>
      </c>
      <c r="H3788" t="s">
        <v>23</v>
      </c>
      <c r="I3788">
        <v>55.364128619959899</v>
      </c>
      <c r="J3788" t="s">
        <v>6921</v>
      </c>
      <c r="K3788" t="s">
        <v>25</v>
      </c>
      <c r="L3788" t="s">
        <v>6922</v>
      </c>
      <c r="M3788" t="s">
        <v>6923</v>
      </c>
      <c r="N3788" t="s">
        <v>6924</v>
      </c>
      <c r="O3788" t="s">
        <v>6925</v>
      </c>
      <c r="P3788">
        <v>2.5928771500000001</v>
      </c>
      <c r="Q3788">
        <v>131849</v>
      </c>
      <c r="R3788" t="s">
        <v>6926</v>
      </c>
      <c r="S3788">
        <v>70</v>
      </c>
      <c r="T3788">
        <v>469.14830000000001</v>
      </c>
      <c r="U3788" t="s">
        <v>31</v>
      </c>
      <c r="V3788" t="s">
        <v>6927</v>
      </c>
      <c r="W3788" t="s">
        <v>23</v>
      </c>
    </row>
    <row r="3789" spans="1:23" x14ac:dyDescent="0.4">
      <c r="A3789">
        <v>3788</v>
      </c>
      <c r="B3789">
        <v>1</v>
      </c>
      <c r="C3789">
        <v>1</v>
      </c>
      <c r="D3789">
        <v>1</v>
      </c>
      <c r="E3789">
        <v>1</v>
      </c>
      <c r="F3789">
        <v>0.22486034462551199</v>
      </c>
      <c r="G3789">
        <v>-22.2496295811045</v>
      </c>
      <c r="H3789" t="s">
        <v>23</v>
      </c>
      <c r="I3789">
        <v>22.741467155934899</v>
      </c>
      <c r="J3789" t="s">
        <v>4863</v>
      </c>
      <c r="K3789" t="s">
        <v>25</v>
      </c>
      <c r="L3789" t="s">
        <v>15224</v>
      </c>
      <c r="M3789" t="s">
        <v>15225</v>
      </c>
      <c r="N3789" t="s">
        <v>15226</v>
      </c>
      <c r="O3789" t="s">
        <v>15227</v>
      </c>
      <c r="P3789">
        <v>1.8026983700000001</v>
      </c>
      <c r="Q3789" t="s">
        <v>15228</v>
      </c>
      <c r="R3789" t="s">
        <v>15229</v>
      </c>
      <c r="S3789">
        <v>43037665406</v>
      </c>
      <c r="T3789">
        <v>179.07069999999999</v>
      </c>
      <c r="U3789" t="s">
        <v>31</v>
      </c>
      <c r="V3789" t="s">
        <v>9334</v>
      </c>
      <c r="W3789" t="s">
        <v>23</v>
      </c>
    </row>
    <row r="3790" spans="1:23" x14ac:dyDescent="0.4">
      <c r="A3790">
        <v>3789</v>
      </c>
      <c r="B3790">
        <v>1</v>
      </c>
      <c r="C3790">
        <v>1</v>
      </c>
      <c r="D3790">
        <v>1</v>
      </c>
      <c r="E3790">
        <v>1</v>
      </c>
      <c r="F3790">
        <v>0.22486034462551199</v>
      </c>
      <c r="G3790">
        <v>-22.2496295811045</v>
      </c>
      <c r="H3790">
        <v>0.999999999999999</v>
      </c>
      <c r="I3790">
        <v>22.741467155934899</v>
      </c>
      <c r="J3790" t="s">
        <v>4863</v>
      </c>
      <c r="K3790" t="s">
        <v>25</v>
      </c>
      <c r="L3790" t="s">
        <v>15224</v>
      </c>
      <c r="M3790" t="s">
        <v>15225</v>
      </c>
      <c r="N3790" t="s">
        <v>15226</v>
      </c>
      <c r="O3790" t="s">
        <v>15227</v>
      </c>
      <c r="P3790">
        <v>1.8026983700000001</v>
      </c>
      <c r="Q3790" t="s">
        <v>15228</v>
      </c>
      <c r="R3790" t="s">
        <v>15229</v>
      </c>
      <c r="S3790">
        <v>43037665406</v>
      </c>
      <c r="T3790">
        <v>179.07069999999999</v>
      </c>
      <c r="U3790" t="s">
        <v>31</v>
      </c>
      <c r="V3790" t="s">
        <v>15230</v>
      </c>
      <c r="W3790" t="s">
        <v>23</v>
      </c>
    </row>
    <row r="3791" spans="1:23" x14ac:dyDescent="0.4">
      <c r="A3791">
        <v>3790</v>
      </c>
      <c r="B3791">
        <v>1</v>
      </c>
      <c r="C3791">
        <v>1</v>
      </c>
      <c r="D3791">
        <v>1</v>
      </c>
      <c r="E3791">
        <v>1</v>
      </c>
      <c r="F3791">
        <v>0.22415214269108799</v>
      </c>
      <c r="G3791">
        <v>-16.783590222712601</v>
      </c>
      <c r="H3791">
        <v>0.999999999999999</v>
      </c>
      <c r="I3791">
        <v>16.6704996219996</v>
      </c>
      <c r="J3791" t="s">
        <v>1690</v>
      </c>
      <c r="K3791" t="s">
        <v>25</v>
      </c>
      <c r="L3791" t="s">
        <v>1691</v>
      </c>
      <c r="M3791" t="s">
        <v>1692</v>
      </c>
      <c r="N3791" t="s">
        <v>1693</v>
      </c>
      <c r="O3791" t="s">
        <v>1694</v>
      </c>
      <c r="P3791">
        <v>-0.89999997600000003</v>
      </c>
      <c r="Q3791" t="s">
        <v>1695</v>
      </c>
      <c r="R3791" t="s">
        <v>1696</v>
      </c>
      <c r="S3791">
        <v>8677533822</v>
      </c>
      <c r="T3791">
        <v>595.16575</v>
      </c>
      <c r="U3791" t="s">
        <v>31</v>
      </c>
      <c r="V3791" t="s">
        <v>15231</v>
      </c>
      <c r="W3791" t="s">
        <v>23</v>
      </c>
    </row>
    <row r="3792" spans="1:23" x14ac:dyDescent="0.4">
      <c r="A3792">
        <v>3791</v>
      </c>
      <c r="B3792">
        <v>1</v>
      </c>
      <c r="C3792">
        <v>1</v>
      </c>
      <c r="D3792">
        <v>1</v>
      </c>
      <c r="E3792">
        <v>1</v>
      </c>
      <c r="F3792">
        <v>0.22415214269108799</v>
      </c>
      <c r="G3792">
        <v>-16.783590222712601</v>
      </c>
      <c r="H3792" t="s">
        <v>23</v>
      </c>
      <c r="I3792">
        <v>16.6704996219996</v>
      </c>
      <c r="J3792" t="s">
        <v>1690</v>
      </c>
      <c r="K3792" t="s">
        <v>25</v>
      </c>
      <c r="L3792" t="s">
        <v>1691</v>
      </c>
      <c r="M3792" t="s">
        <v>1692</v>
      </c>
      <c r="N3792" t="s">
        <v>1693</v>
      </c>
      <c r="O3792" t="s">
        <v>1694</v>
      </c>
      <c r="P3792">
        <v>-0.89999997600000003</v>
      </c>
      <c r="Q3792" t="s">
        <v>1695</v>
      </c>
      <c r="R3792" t="s">
        <v>1696</v>
      </c>
      <c r="S3792">
        <v>8677533822</v>
      </c>
      <c r="T3792">
        <v>595.16575</v>
      </c>
      <c r="U3792" t="s">
        <v>31</v>
      </c>
      <c r="V3792" t="s">
        <v>2800</v>
      </c>
      <c r="W3792" t="s">
        <v>23</v>
      </c>
    </row>
    <row r="3793" spans="1:23" x14ac:dyDescent="0.4">
      <c r="A3793">
        <v>3792</v>
      </c>
      <c r="B3793">
        <v>1</v>
      </c>
      <c r="C3793">
        <v>1</v>
      </c>
      <c r="D3793">
        <v>1</v>
      </c>
      <c r="E3793">
        <v>1</v>
      </c>
      <c r="F3793">
        <v>0.224057724668459</v>
      </c>
      <c r="G3793">
        <v>-407.24740988494602</v>
      </c>
      <c r="H3793">
        <v>0.999999999999999</v>
      </c>
      <c r="I3793">
        <v>64.904143854649206</v>
      </c>
      <c r="J3793" t="s">
        <v>999</v>
      </c>
      <c r="K3793" t="s">
        <v>25</v>
      </c>
      <c r="L3793" t="s">
        <v>1000</v>
      </c>
      <c r="M3793" t="s">
        <v>1001</v>
      </c>
      <c r="N3793" t="s">
        <v>1002</v>
      </c>
      <c r="O3793" t="s">
        <v>1003</v>
      </c>
      <c r="P3793">
        <v>1.1020009500000001</v>
      </c>
      <c r="Q3793">
        <v>133488</v>
      </c>
      <c r="R3793" t="s">
        <v>1004</v>
      </c>
      <c r="S3793">
        <v>70</v>
      </c>
      <c r="T3793">
        <v>309.15974999999997</v>
      </c>
      <c r="U3793" t="s">
        <v>31</v>
      </c>
      <c r="V3793" t="s">
        <v>15232</v>
      </c>
      <c r="W3793" t="s">
        <v>23</v>
      </c>
    </row>
    <row r="3794" spans="1:23" x14ac:dyDescent="0.4">
      <c r="A3794">
        <v>3793</v>
      </c>
      <c r="B3794">
        <v>1</v>
      </c>
      <c r="C3794">
        <v>1</v>
      </c>
      <c r="D3794">
        <v>1</v>
      </c>
      <c r="E3794">
        <v>1</v>
      </c>
      <c r="F3794">
        <v>0.224057724668459</v>
      </c>
      <c r="G3794">
        <v>-407.24740988494602</v>
      </c>
      <c r="H3794" t="s">
        <v>23</v>
      </c>
      <c r="I3794">
        <v>64.904143854649206</v>
      </c>
      <c r="J3794" t="s">
        <v>999</v>
      </c>
      <c r="K3794" t="s">
        <v>25</v>
      </c>
      <c r="L3794" t="s">
        <v>1000</v>
      </c>
      <c r="M3794" t="s">
        <v>1001</v>
      </c>
      <c r="N3794" t="s">
        <v>1002</v>
      </c>
      <c r="O3794" t="s">
        <v>1003</v>
      </c>
      <c r="P3794">
        <v>1.1020009500000001</v>
      </c>
      <c r="Q3794">
        <v>133488</v>
      </c>
      <c r="R3794" t="s">
        <v>1004</v>
      </c>
      <c r="S3794">
        <v>70</v>
      </c>
      <c r="T3794">
        <v>309.15974999999997</v>
      </c>
      <c r="U3794" t="s">
        <v>31</v>
      </c>
      <c r="V3794" t="s">
        <v>7925</v>
      </c>
      <c r="W3794" t="s">
        <v>23</v>
      </c>
    </row>
    <row r="3795" spans="1:23" x14ac:dyDescent="0.4">
      <c r="A3795">
        <v>3794</v>
      </c>
      <c r="B3795">
        <v>1</v>
      </c>
      <c r="C3795">
        <v>2</v>
      </c>
      <c r="D3795">
        <v>1</v>
      </c>
      <c r="E3795">
        <v>2</v>
      </c>
      <c r="F3795">
        <v>0.22399658501252701</v>
      </c>
      <c r="G3795">
        <v>-36.765541183937202</v>
      </c>
      <c r="H3795">
        <v>2.8140703517587899E-2</v>
      </c>
      <c r="I3795">
        <v>33.0886103254945</v>
      </c>
      <c r="J3795" t="s">
        <v>2580</v>
      </c>
      <c r="K3795" t="s">
        <v>25</v>
      </c>
      <c r="L3795" t="s">
        <v>14364</v>
      </c>
      <c r="M3795" t="s">
        <v>14365</v>
      </c>
      <c r="N3795" t="s">
        <v>14366</v>
      </c>
      <c r="O3795" t="s">
        <v>14367</v>
      </c>
      <c r="P3795">
        <v>2.5</v>
      </c>
      <c r="Q3795" t="s">
        <v>14368</v>
      </c>
      <c r="R3795" t="s">
        <v>14369</v>
      </c>
      <c r="S3795">
        <v>3719238</v>
      </c>
      <c r="T3795">
        <v>781.47326869999995</v>
      </c>
      <c r="U3795" t="s">
        <v>31</v>
      </c>
      <c r="V3795" t="s">
        <v>15233</v>
      </c>
      <c r="W3795" t="s">
        <v>23</v>
      </c>
    </row>
    <row r="3796" spans="1:23" x14ac:dyDescent="0.4">
      <c r="A3796">
        <v>3795</v>
      </c>
      <c r="B3796">
        <v>1</v>
      </c>
      <c r="C3796">
        <v>1</v>
      </c>
      <c r="D3796">
        <v>1</v>
      </c>
      <c r="E3796">
        <v>1</v>
      </c>
      <c r="F3796">
        <v>0.22399627045738399</v>
      </c>
      <c r="G3796">
        <v>-487.96426192971398</v>
      </c>
      <c r="H3796" t="s">
        <v>23</v>
      </c>
      <c r="I3796">
        <v>85.367660480341002</v>
      </c>
      <c r="J3796" t="s">
        <v>4309</v>
      </c>
      <c r="K3796" t="s">
        <v>25</v>
      </c>
      <c r="L3796" t="s">
        <v>4310</v>
      </c>
      <c r="M3796" t="s">
        <v>4311</v>
      </c>
      <c r="N3796" t="s">
        <v>28</v>
      </c>
      <c r="O3796" t="s">
        <v>4312</v>
      </c>
      <c r="P3796">
        <v>1.56971419</v>
      </c>
      <c r="Q3796">
        <v>137797036</v>
      </c>
      <c r="R3796" t="s">
        <v>4313</v>
      </c>
      <c r="S3796">
        <v>16777218</v>
      </c>
      <c r="T3796">
        <v>225.07574990000001</v>
      </c>
      <c r="U3796" t="s">
        <v>31</v>
      </c>
      <c r="V3796" t="s">
        <v>4315</v>
      </c>
      <c r="W3796" t="s">
        <v>23</v>
      </c>
    </row>
    <row r="3797" spans="1:23" x14ac:dyDescent="0.4">
      <c r="A3797">
        <v>3796</v>
      </c>
      <c r="B3797">
        <v>1</v>
      </c>
      <c r="C3797">
        <v>1</v>
      </c>
      <c r="D3797">
        <v>1</v>
      </c>
      <c r="E3797">
        <v>1</v>
      </c>
      <c r="F3797">
        <v>0.22399627045738399</v>
      </c>
      <c r="G3797">
        <v>-487.96426192971398</v>
      </c>
      <c r="H3797">
        <v>0.999999999999999</v>
      </c>
      <c r="I3797">
        <v>85.367660480341002</v>
      </c>
      <c r="J3797" t="s">
        <v>4309</v>
      </c>
      <c r="K3797" t="s">
        <v>25</v>
      </c>
      <c r="L3797" t="s">
        <v>4310</v>
      </c>
      <c r="M3797" t="s">
        <v>4311</v>
      </c>
      <c r="N3797" t="s">
        <v>28</v>
      </c>
      <c r="O3797" t="s">
        <v>4312</v>
      </c>
      <c r="P3797">
        <v>1.56971419</v>
      </c>
      <c r="Q3797">
        <v>137797036</v>
      </c>
      <c r="R3797" t="s">
        <v>4313</v>
      </c>
      <c r="S3797">
        <v>16777218</v>
      </c>
      <c r="T3797">
        <v>225.07574990000001</v>
      </c>
      <c r="U3797" t="s">
        <v>31</v>
      </c>
      <c r="V3797" t="s">
        <v>15234</v>
      </c>
      <c r="W3797" t="s">
        <v>23</v>
      </c>
    </row>
    <row r="3798" spans="1:23" x14ac:dyDescent="0.4">
      <c r="A3798">
        <v>3797</v>
      </c>
      <c r="B3798">
        <v>1</v>
      </c>
      <c r="C3798">
        <v>2</v>
      </c>
      <c r="D3798">
        <v>1</v>
      </c>
      <c r="E3798">
        <v>2</v>
      </c>
      <c r="F3798">
        <v>0.223851586187928</v>
      </c>
      <c r="G3798">
        <v>-13.370202341221299</v>
      </c>
      <c r="H3798">
        <v>3.3165829145728597E-2</v>
      </c>
      <c r="I3798">
        <v>21.455904082722601</v>
      </c>
      <c r="J3798" t="s">
        <v>3740</v>
      </c>
      <c r="K3798" t="s">
        <v>25</v>
      </c>
      <c r="L3798" t="s">
        <v>3741</v>
      </c>
      <c r="M3798" t="s">
        <v>3742</v>
      </c>
      <c r="N3798" t="s">
        <v>3743</v>
      </c>
      <c r="O3798" t="s">
        <v>3744</v>
      </c>
      <c r="P3798">
        <v>-2.7000000499999999</v>
      </c>
      <c r="Q3798" t="s">
        <v>3745</v>
      </c>
      <c r="R3798" t="s">
        <v>3746</v>
      </c>
      <c r="S3798">
        <v>120515454</v>
      </c>
      <c r="T3798">
        <v>458.16568710000001</v>
      </c>
      <c r="U3798" t="s">
        <v>31</v>
      </c>
      <c r="V3798" t="s">
        <v>15235</v>
      </c>
      <c r="W3798" t="s">
        <v>23</v>
      </c>
    </row>
    <row r="3799" spans="1:23" x14ac:dyDescent="0.4">
      <c r="A3799">
        <v>3798</v>
      </c>
      <c r="B3799">
        <v>1</v>
      </c>
      <c r="C3799">
        <v>1</v>
      </c>
      <c r="D3799">
        <v>1</v>
      </c>
      <c r="E3799">
        <v>1</v>
      </c>
      <c r="F3799">
        <v>0.22379558456804299</v>
      </c>
      <c r="G3799">
        <v>-329.76103969632499</v>
      </c>
      <c r="H3799" t="s">
        <v>23</v>
      </c>
      <c r="I3799">
        <v>30.594541518669899</v>
      </c>
      <c r="J3799" t="s">
        <v>5206</v>
      </c>
      <c r="K3799" t="s">
        <v>25</v>
      </c>
      <c r="L3799" t="s">
        <v>5207</v>
      </c>
      <c r="M3799" t="s">
        <v>5208</v>
      </c>
      <c r="N3799" t="s">
        <v>5209</v>
      </c>
      <c r="O3799" t="s">
        <v>5210</v>
      </c>
      <c r="P3799">
        <v>-1.76660836</v>
      </c>
      <c r="Q3799" t="s">
        <v>5211</v>
      </c>
      <c r="R3799" t="s">
        <v>5212</v>
      </c>
      <c r="S3799">
        <v>18874402</v>
      </c>
      <c r="T3799">
        <v>357.1345</v>
      </c>
      <c r="U3799" t="s">
        <v>31</v>
      </c>
      <c r="V3799" t="s">
        <v>5214</v>
      </c>
      <c r="W3799" t="s">
        <v>23</v>
      </c>
    </row>
    <row r="3800" spans="1:23" x14ac:dyDescent="0.4">
      <c r="A3800">
        <v>3799</v>
      </c>
      <c r="B3800">
        <v>1</v>
      </c>
      <c r="C3800">
        <v>1</v>
      </c>
      <c r="D3800">
        <v>1</v>
      </c>
      <c r="E3800">
        <v>1</v>
      </c>
      <c r="F3800">
        <v>0.22379558456804299</v>
      </c>
      <c r="G3800">
        <v>-329.76103969632499</v>
      </c>
      <c r="H3800">
        <v>0.99899497487437094</v>
      </c>
      <c r="I3800">
        <v>30.594541518669899</v>
      </c>
      <c r="J3800" t="s">
        <v>5206</v>
      </c>
      <c r="K3800" t="s">
        <v>25</v>
      </c>
      <c r="L3800" t="s">
        <v>5207</v>
      </c>
      <c r="M3800" t="s">
        <v>5208</v>
      </c>
      <c r="N3800" t="s">
        <v>5209</v>
      </c>
      <c r="O3800" t="s">
        <v>5210</v>
      </c>
      <c r="P3800">
        <v>-1.76660836</v>
      </c>
      <c r="Q3800" t="s">
        <v>5211</v>
      </c>
      <c r="R3800" t="s">
        <v>5212</v>
      </c>
      <c r="S3800">
        <v>18874402</v>
      </c>
      <c r="T3800">
        <v>357.1345</v>
      </c>
      <c r="U3800" t="s">
        <v>31</v>
      </c>
      <c r="V3800" t="s">
        <v>15236</v>
      </c>
      <c r="W3800" t="s">
        <v>23</v>
      </c>
    </row>
    <row r="3801" spans="1:23" x14ac:dyDescent="0.4">
      <c r="A3801">
        <v>3800</v>
      </c>
      <c r="B3801">
        <v>1</v>
      </c>
      <c r="C3801">
        <v>1</v>
      </c>
      <c r="D3801">
        <v>1</v>
      </c>
      <c r="E3801">
        <v>2</v>
      </c>
      <c r="F3801">
        <v>0.22340127134752599</v>
      </c>
      <c r="G3801">
        <v>-475.145303236161</v>
      </c>
      <c r="H3801">
        <v>0.92512562814070298</v>
      </c>
      <c r="I3801">
        <v>53.934643618265397</v>
      </c>
      <c r="J3801" t="s">
        <v>11237</v>
      </c>
      <c r="K3801" t="s">
        <v>25</v>
      </c>
      <c r="L3801" t="s">
        <v>11238</v>
      </c>
      <c r="M3801" t="s">
        <v>11239</v>
      </c>
      <c r="N3801" t="s">
        <v>11240</v>
      </c>
      <c r="O3801" t="s">
        <v>11241</v>
      </c>
      <c r="P3801">
        <v>5.0999999000000003</v>
      </c>
      <c r="Q3801">
        <v>10290425</v>
      </c>
      <c r="R3801" t="s">
        <v>11242</v>
      </c>
      <c r="S3801">
        <v>98</v>
      </c>
      <c r="T3801">
        <v>771.48891879999996</v>
      </c>
      <c r="U3801" t="s">
        <v>31</v>
      </c>
      <c r="V3801" t="s">
        <v>15237</v>
      </c>
      <c r="W3801" t="s">
        <v>23</v>
      </c>
    </row>
    <row r="3802" spans="1:23" x14ac:dyDescent="0.4">
      <c r="A3802">
        <v>3801</v>
      </c>
      <c r="B3802">
        <v>1</v>
      </c>
      <c r="C3802">
        <v>1</v>
      </c>
      <c r="D3802">
        <v>1</v>
      </c>
      <c r="E3802">
        <v>2</v>
      </c>
      <c r="F3802">
        <v>0.22340127134752599</v>
      </c>
      <c r="G3802">
        <v>-475.145303236161</v>
      </c>
      <c r="H3802" t="s">
        <v>23</v>
      </c>
      <c r="I3802">
        <v>53.934643618265397</v>
      </c>
      <c r="J3802" t="s">
        <v>11237</v>
      </c>
      <c r="K3802" t="s">
        <v>25</v>
      </c>
      <c r="L3802" t="s">
        <v>11238</v>
      </c>
      <c r="M3802" t="s">
        <v>11239</v>
      </c>
      <c r="N3802" t="s">
        <v>11240</v>
      </c>
      <c r="O3802" t="s">
        <v>11241</v>
      </c>
      <c r="P3802">
        <v>5.0999999000000003</v>
      </c>
      <c r="Q3802">
        <v>10290425</v>
      </c>
      <c r="R3802" t="s">
        <v>11242</v>
      </c>
      <c r="S3802">
        <v>98</v>
      </c>
      <c r="T3802">
        <v>771.48891879999996</v>
      </c>
      <c r="U3802" t="s">
        <v>31</v>
      </c>
      <c r="V3802" t="s">
        <v>3264</v>
      </c>
      <c r="W3802" t="s">
        <v>23</v>
      </c>
    </row>
    <row r="3803" spans="1:23" x14ac:dyDescent="0.4">
      <c r="A3803">
        <v>3802</v>
      </c>
      <c r="B3803">
        <v>1</v>
      </c>
      <c r="C3803">
        <v>1</v>
      </c>
      <c r="D3803">
        <v>1</v>
      </c>
      <c r="E3803">
        <v>1</v>
      </c>
      <c r="F3803">
        <v>0.22306520813331801</v>
      </c>
      <c r="G3803">
        <v>-14.5192843379424</v>
      </c>
      <c r="H3803">
        <v>0.999999999999999</v>
      </c>
      <c r="I3803">
        <v>18.607065652358799</v>
      </c>
      <c r="J3803" t="s">
        <v>1690</v>
      </c>
      <c r="K3803" t="s">
        <v>25</v>
      </c>
      <c r="L3803" t="s">
        <v>1691</v>
      </c>
      <c r="M3803" t="s">
        <v>1692</v>
      </c>
      <c r="N3803" t="s">
        <v>1693</v>
      </c>
      <c r="O3803" t="s">
        <v>1694</v>
      </c>
      <c r="P3803">
        <v>-0.89999997600000003</v>
      </c>
      <c r="Q3803" t="s">
        <v>1695</v>
      </c>
      <c r="R3803" t="s">
        <v>1696</v>
      </c>
      <c r="S3803">
        <v>8677533822</v>
      </c>
      <c r="T3803">
        <v>595.1657467</v>
      </c>
      <c r="U3803" t="s">
        <v>31</v>
      </c>
      <c r="V3803" t="s">
        <v>15238</v>
      </c>
      <c r="W3803" t="s">
        <v>23</v>
      </c>
    </row>
    <row r="3804" spans="1:23" x14ac:dyDescent="0.4">
      <c r="A3804">
        <v>3803</v>
      </c>
      <c r="B3804">
        <v>1</v>
      </c>
      <c r="C3804">
        <v>1</v>
      </c>
      <c r="D3804">
        <v>1</v>
      </c>
      <c r="E3804">
        <v>1</v>
      </c>
      <c r="F3804">
        <v>0.22306520813331801</v>
      </c>
      <c r="G3804">
        <v>-14.5192843379424</v>
      </c>
      <c r="H3804" t="s">
        <v>23</v>
      </c>
      <c r="I3804">
        <v>18.607065652358799</v>
      </c>
      <c r="J3804" t="s">
        <v>1690</v>
      </c>
      <c r="K3804" t="s">
        <v>25</v>
      </c>
      <c r="L3804" t="s">
        <v>1691</v>
      </c>
      <c r="M3804" t="s">
        <v>1692</v>
      </c>
      <c r="N3804" t="s">
        <v>1693</v>
      </c>
      <c r="O3804" t="s">
        <v>1694</v>
      </c>
      <c r="P3804">
        <v>-0.89999997600000003</v>
      </c>
      <c r="Q3804" t="s">
        <v>1695</v>
      </c>
      <c r="R3804" t="s">
        <v>1696</v>
      </c>
      <c r="S3804">
        <v>8677533822</v>
      </c>
      <c r="T3804">
        <v>595.1657467</v>
      </c>
      <c r="U3804" t="s">
        <v>31</v>
      </c>
      <c r="V3804" t="s">
        <v>2930</v>
      </c>
      <c r="W3804" t="s">
        <v>23</v>
      </c>
    </row>
    <row r="3805" spans="1:23" x14ac:dyDescent="0.4">
      <c r="A3805">
        <v>3804</v>
      </c>
      <c r="B3805">
        <v>1</v>
      </c>
      <c r="C3805">
        <v>1</v>
      </c>
      <c r="D3805">
        <v>1</v>
      </c>
      <c r="E3805">
        <v>1</v>
      </c>
      <c r="F3805">
        <v>0.223029103859815</v>
      </c>
      <c r="G3805">
        <v>-12.1558252718745</v>
      </c>
      <c r="H3805">
        <v>0.999999999999999</v>
      </c>
      <c r="I3805">
        <v>17.732772145362699</v>
      </c>
      <c r="J3805" t="s">
        <v>6070</v>
      </c>
      <c r="K3805" t="s">
        <v>25</v>
      </c>
      <c r="L3805" t="s">
        <v>14402</v>
      </c>
      <c r="M3805" t="s">
        <v>14403</v>
      </c>
      <c r="N3805" t="s">
        <v>14404</v>
      </c>
      <c r="O3805" t="s">
        <v>14405</v>
      </c>
      <c r="P3805">
        <v>1.3111248</v>
      </c>
      <c r="Q3805" t="s">
        <v>14406</v>
      </c>
      <c r="R3805" t="s">
        <v>14407</v>
      </c>
      <c r="S3805">
        <v>20572542</v>
      </c>
      <c r="T3805">
        <v>463.12348800000001</v>
      </c>
      <c r="U3805" t="s">
        <v>31</v>
      </c>
      <c r="V3805" t="s">
        <v>15239</v>
      </c>
      <c r="W3805" t="s">
        <v>23</v>
      </c>
    </row>
    <row r="3806" spans="1:23" x14ac:dyDescent="0.4">
      <c r="A3806">
        <v>3805</v>
      </c>
      <c r="B3806">
        <v>1</v>
      </c>
      <c r="C3806">
        <v>1</v>
      </c>
      <c r="D3806">
        <v>1</v>
      </c>
      <c r="E3806">
        <v>1</v>
      </c>
      <c r="F3806">
        <v>0.223029103859815</v>
      </c>
      <c r="G3806">
        <v>-12.1558252718745</v>
      </c>
      <c r="H3806" t="s">
        <v>23</v>
      </c>
      <c r="I3806">
        <v>17.732772145362699</v>
      </c>
      <c r="J3806" t="s">
        <v>6070</v>
      </c>
      <c r="K3806" t="s">
        <v>25</v>
      </c>
      <c r="L3806" t="s">
        <v>14402</v>
      </c>
      <c r="M3806" t="s">
        <v>14403</v>
      </c>
      <c r="N3806" t="s">
        <v>14404</v>
      </c>
      <c r="O3806" t="s">
        <v>14405</v>
      </c>
      <c r="P3806">
        <v>1.3111248</v>
      </c>
      <c r="Q3806" t="s">
        <v>14406</v>
      </c>
      <c r="R3806" t="s">
        <v>14407</v>
      </c>
      <c r="S3806">
        <v>20572542</v>
      </c>
      <c r="T3806">
        <v>463.12348800000001</v>
      </c>
      <c r="U3806" t="s">
        <v>31</v>
      </c>
      <c r="V3806" t="s">
        <v>6078</v>
      </c>
      <c r="W3806" t="s">
        <v>23</v>
      </c>
    </row>
    <row r="3807" spans="1:23" x14ac:dyDescent="0.4">
      <c r="A3807">
        <v>3806</v>
      </c>
      <c r="B3807">
        <v>1</v>
      </c>
      <c r="C3807">
        <v>2</v>
      </c>
      <c r="D3807">
        <v>1</v>
      </c>
      <c r="E3807">
        <v>2</v>
      </c>
      <c r="F3807">
        <v>0.223015625095111</v>
      </c>
      <c r="G3807">
        <v>-6.9911077235046104</v>
      </c>
      <c r="H3807">
        <v>0.91557788944723595</v>
      </c>
      <c r="I3807">
        <v>16.656175061064101</v>
      </c>
      <c r="J3807" t="s">
        <v>1074</v>
      </c>
      <c r="K3807" t="s">
        <v>25</v>
      </c>
      <c r="L3807" t="s">
        <v>9620</v>
      </c>
      <c r="M3807" t="s">
        <v>9621</v>
      </c>
      <c r="N3807" t="s">
        <v>9622</v>
      </c>
      <c r="O3807" t="s">
        <v>9623</v>
      </c>
      <c r="P3807">
        <v>-0.89999997600000003</v>
      </c>
      <c r="Q3807" t="s">
        <v>9624</v>
      </c>
      <c r="R3807" t="s">
        <v>9625</v>
      </c>
      <c r="S3807">
        <v>87738750</v>
      </c>
      <c r="T3807">
        <v>611.16066130000002</v>
      </c>
      <c r="U3807" t="s">
        <v>31</v>
      </c>
      <c r="V3807" t="s">
        <v>15240</v>
      </c>
      <c r="W3807" t="s">
        <v>23</v>
      </c>
    </row>
    <row r="3808" spans="1:23" x14ac:dyDescent="0.4">
      <c r="A3808">
        <v>3807</v>
      </c>
      <c r="B3808">
        <v>1</v>
      </c>
      <c r="C3808">
        <v>2</v>
      </c>
      <c r="D3808">
        <v>1</v>
      </c>
      <c r="E3808">
        <v>2</v>
      </c>
      <c r="F3808">
        <v>0.22296608420974001</v>
      </c>
      <c r="G3808">
        <v>-10.8544009906898</v>
      </c>
      <c r="H3808">
        <v>0.93015075376884404</v>
      </c>
      <c r="I3808">
        <v>29.734155796575799</v>
      </c>
      <c r="J3808" t="s">
        <v>3002</v>
      </c>
      <c r="K3808" t="s">
        <v>25</v>
      </c>
      <c r="L3808" t="s">
        <v>4614</v>
      </c>
      <c r="M3808" t="s">
        <v>4615</v>
      </c>
      <c r="N3808" t="s">
        <v>4616</v>
      </c>
      <c r="O3808" t="s">
        <v>4617</v>
      </c>
      <c r="P3808">
        <v>-1.39999998</v>
      </c>
      <c r="Q3808" t="s">
        <v>4618</v>
      </c>
      <c r="R3808" t="s">
        <v>4619</v>
      </c>
      <c r="S3808">
        <v>20637822</v>
      </c>
      <c r="T3808">
        <v>627.155576</v>
      </c>
      <c r="U3808" t="s">
        <v>31</v>
      </c>
      <c r="V3808" t="s">
        <v>15241</v>
      </c>
      <c r="W3808" t="s">
        <v>23</v>
      </c>
    </row>
    <row r="3809" spans="1:23" x14ac:dyDescent="0.4">
      <c r="A3809">
        <v>3808</v>
      </c>
      <c r="B3809">
        <v>1</v>
      </c>
      <c r="C3809">
        <v>3</v>
      </c>
      <c r="D3809">
        <v>1</v>
      </c>
      <c r="E3809">
        <v>3</v>
      </c>
      <c r="F3809">
        <v>0.22226000604493601</v>
      </c>
      <c r="G3809">
        <v>-11.836507069938801</v>
      </c>
      <c r="H3809">
        <v>0.497989949748743</v>
      </c>
      <c r="I3809">
        <v>21.549551144318201</v>
      </c>
      <c r="J3809" t="s">
        <v>5646</v>
      </c>
      <c r="K3809" t="s">
        <v>25</v>
      </c>
      <c r="L3809" t="s">
        <v>5647</v>
      </c>
      <c r="M3809" t="s">
        <v>5648</v>
      </c>
      <c r="N3809" t="s">
        <v>5649</v>
      </c>
      <c r="O3809" t="s">
        <v>5650</v>
      </c>
      <c r="P3809">
        <v>0.69999998799999996</v>
      </c>
      <c r="Q3809" t="s">
        <v>5651</v>
      </c>
      <c r="R3809" t="s">
        <v>5652</v>
      </c>
      <c r="S3809">
        <v>8610637950</v>
      </c>
      <c r="T3809">
        <v>479.11840260000002</v>
      </c>
      <c r="U3809" t="s">
        <v>31</v>
      </c>
      <c r="V3809" t="s">
        <v>15242</v>
      </c>
      <c r="W3809" t="s">
        <v>23</v>
      </c>
    </row>
    <row r="3810" spans="1:23" x14ac:dyDescent="0.4">
      <c r="A3810">
        <v>3809</v>
      </c>
      <c r="B3810">
        <v>1</v>
      </c>
      <c r="C3810">
        <v>1</v>
      </c>
      <c r="D3810">
        <v>1</v>
      </c>
      <c r="E3810">
        <v>1</v>
      </c>
      <c r="F3810">
        <v>0.22224417561349399</v>
      </c>
      <c r="G3810">
        <v>-8.1746205987653493</v>
      </c>
      <c r="H3810" t="s">
        <v>23</v>
      </c>
      <c r="I3810">
        <v>16.813626000519601</v>
      </c>
      <c r="J3810" t="s">
        <v>1437</v>
      </c>
      <c r="K3810" t="s">
        <v>25</v>
      </c>
      <c r="L3810" t="s">
        <v>1438</v>
      </c>
      <c r="M3810" t="s">
        <v>1439</v>
      </c>
      <c r="N3810" t="s">
        <v>1440</v>
      </c>
      <c r="O3810" t="s">
        <v>1441</v>
      </c>
      <c r="P3810">
        <v>1.2000000500000001</v>
      </c>
      <c r="Q3810" t="s">
        <v>1442</v>
      </c>
      <c r="R3810" t="s">
        <v>1443</v>
      </c>
      <c r="S3810">
        <v>34380376446</v>
      </c>
      <c r="T3810">
        <v>433.11292329999998</v>
      </c>
      <c r="U3810" t="s">
        <v>31</v>
      </c>
      <c r="V3810" t="s">
        <v>4379</v>
      </c>
      <c r="W3810" t="s">
        <v>23</v>
      </c>
    </row>
    <row r="3811" spans="1:23" x14ac:dyDescent="0.4">
      <c r="A3811">
        <v>3810</v>
      </c>
      <c r="B3811">
        <v>1</v>
      </c>
      <c r="C3811">
        <v>1</v>
      </c>
      <c r="D3811">
        <v>1</v>
      </c>
      <c r="E3811">
        <v>1</v>
      </c>
      <c r="F3811">
        <v>0.22224417561349399</v>
      </c>
      <c r="G3811">
        <v>-8.1746205987653493</v>
      </c>
      <c r="H3811">
        <v>0.999999999999999</v>
      </c>
      <c r="I3811">
        <v>16.813626000519601</v>
      </c>
      <c r="J3811" t="s">
        <v>1437</v>
      </c>
      <c r="K3811" t="s">
        <v>25</v>
      </c>
      <c r="L3811" t="s">
        <v>1438</v>
      </c>
      <c r="M3811" t="s">
        <v>1439</v>
      </c>
      <c r="N3811" t="s">
        <v>1440</v>
      </c>
      <c r="O3811" t="s">
        <v>1441</v>
      </c>
      <c r="P3811">
        <v>1.2000000500000001</v>
      </c>
      <c r="Q3811" t="s">
        <v>1442</v>
      </c>
      <c r="R3811" t="s">
        <v>1443</v>
      </c>
      <c r="S3811">
        <v>34380376446</v>
      </c>
      <c r="T3811">
        <v>433.11292329999998</v>
      </c>
      <c r="U3811" t="s">
        <v>31</v>
      </c>
      <c r="V3811" t="s">
        <v>15243</v>
      </c>
      <c r="W3811" t="s">
        <v>23</v>
      </c>
    </row>
    <row r="3812" spans="1:23" x14ac:dyDescent="0.4">
      <c r="A3812">
        <v>3811</v>
      </c>
      <c r="B3812">
        <v>1</v>
      </c>
      <c r="C3812">
        <v>1</v>
      </c>
      <c r="D3812">
        <v>1</v>
      </c>
      <c r="E3812">
        <v>1</v>
      </c>
      <c r="F3812">
        <v>0.22196315302583999</v>
      </c>
      <c r="G3812">
        <v>-7.64237043081949</v>
      </c>
      <c r="H3812">
        <v>0.999999999999999</v>
      </c>
      <c r="I3812">
        <v>15.1329254979956</v>
      </c>
      <c r="J3812" t="s">
        <v>1234</v>
      </c>
      <c r="K3812" t="s">
        <v>25</v>
      </c>
      <c r="L3812" t="s">
        <v>14099</v>
      </c>
      <c r="M3812" t="s">
        <v>14100</v>
      </c>
      <c r="N3812" t="s">
        <v>14101</v>
      </c>
      <c r="O3812" t="s">
        <v>14102</v>
      </c>
      <c r="P3812">
        <v>1.7897781100000001</v>
      </c>
      <c r="Q3812" t="s">
        <v>14103</v>
      </c>
      <c r="R3812" t="s">
        <v>14104</v>
      </c>
      <c r="S3812">
        <v>121629566</v>
      </c>
      <c r="T3812">
        <v>287.05500000000001</v>
      </c>
      <c r="U3812" t="s">
        <v>31</v>
      </c>
      <c r="V3812" t="s">
        <v>15244</v>
      </c>
      <c r="W3812" t="s">
        <v>23</v>
      </c>
    </row>
    <row r="3813" spans="1:23" x14ac:dyDescent="0.4">
      <c r="A3813">
        <v>3812</v>
      </c>
      <c r="B3813">
        <v>1</v>
      </c>
      <c r="C3813">
        <v>1</v>
      </c>
      <c r="D3813">
        <v>1</v>
      </c>
      <c r="E3813">
        <v>1</v>
      </c>
      <c r="F3813">
        <v>0.22196315302583999</v>
      </c>
      <c r="G3813">
        <v>-7.64237043081949</v>
      </c>
      <c r="H3813" t="s">
        <v>23</v>
      </c>
      <c r="I3813">
        <v>15.1329254979956</v>
      </c>
      <c r="J3813" t="s">
        <v>1234</v>
      </c>
      <c r="K3813" t="s">
        <v>25</v>
      </c>
      <c r="L3813" t="s">
        <v>14099</v>
      </c>
      <c r="M3813" t="s">
        <v>14100</v>
      </c>
      <c r="N3813" t="s">
        <v>14101</v>
      </c>
      <c r="O3813" t="s">
        <v>14102</v>
      </c>
      <c r="P3813">
        <v>1.7897781100000001</v>
      </c>
      <c r="Q3813" t="s">
        <v>14103</v>
      </c>
      <c r="R3813" t="s">
        <v>14104</v>
      </c>
      <c r="S3813">
        <v>121629566</v>
      </c>
      <c r="T3813">
        <v>287.05500000000001</v>
      </c>
      <c r="U3813" t="s">
        <v>31</v>
      </c>
      <c r="V3813" t="s">
        <v>8847</v>
      </c>
      <c r="W3813" t="s">
        <v>23</v>
      </c>
    </row>
    <row r="3814" spans="1:23" x14ac:dyDescent="0.4">
      <c r="A3814">
        <v>3813</v>
      </c>
      <c r="B3814">
        <v>1</v>
      </c>
      <c r="C3814">
        <v>1</v>
      </c>
      <c r="D3814">
        <v>1</v>
      </c>
      <c r="E3814">
        <v>1</v>
      </c>
      <c r="F3814">
        <v>0.22190084147422001</v>
      </c>
      <c r="G3814">
        <v>-11.7815701182134</v>
      </c>
      <c r="H3814">
        <v>0.999999999999999</v>
      </c>
      <c r="I3814">
        <v>13.908670126186299</v>
      </c>
      <c r="J3814" t="s">
        <v>3002</v>
      </c>
      <c r="K3814" t="s">
        <v>25</v>
      </c>
      <c r="L3814" t="s">
        <v>4614</v>
      </c>
      <c r="M3814" t="s">
        <v>4615</v>
      </c>
      <c r="N3814" t="s">
        <v>4616</v>
      </c>
      <c r="O3814" t="s">
        <v>4617</v>
      </c>
      <c r="P3814">
        <v>-1.39999998</v>
      </c>
      <c r="Q3814" t="s">
        <v>4618</v>
      </c>
      <c r="R3814" t="s">
        <v>4619</v>
      </c>
      <c r="S3814">
        <v>20637822</v>
      </c>
      <c r="T3814">
        <v>627.155576</v>
      </c>
      <c r="U3814" t="s">
        <v>31</v>
      </c>
      <c r="V3814" t="s">
        <v>15245</v>
      </c>
      <c r="W3814" t="s">
        <v>23</v>
      </c>
    </row>
    <row r="3815" spans="1:23" x14ac:dyDescent="0.4">
      <c r="A3815">
        <v>3814</v>
      </c>
      <c r="B3815">
        <v>1</v>
      </c>
      <c r="C3815">
        <v>1</v>
      </c>
      <c r="D3815">
        <v>1</v>
      </c>
      <c r="E3815">
        <v>1</v>
      </c>
      <c r="F3815">
        <v>0.22190084147422001</v>
      </c>
      <c r="G3815">
        <v>-11.7815701182134</v>
      </c>
      <c r="H3815" t="s">
        <v>23</v>
      </c>
      <c r="I3815">
        <v>13.908670126186299</v>
      </c>
      <c r="J3815" t="s">
        <v>3002</v>
      </c>
      <c r="K3815" t="s">
        <v>25</v>
      </c>
      <c r="L3815" t="s">
        <v>4614</v>
      </c>
      <c r="M3815" t="s">
        <v>4615</v>
      </c>
      <c r="N3815" t="s">
        <v>4616</v>
      </c>
      <c r="O3815" t="s">
        <v>4617</v>
      </c>
      <c r="P3815">
        <v>-1.39999998</v>
      </c>
      <c r="Q3815" t="s">
        <v>4618</v>
      </c>
      <c r="R3815" t="s">
        <v>4619</v>
      </c>
      <c r="S3815">
        <v>20637822</v>
      </c>
      <c r="T3815">
        <v>627.155576</v>
      </c>
      <c r="U3815" t="s">
        <v>31</v>
      </c>
      <c r="V3815" t="s">
        <v>8542</v>
      </c>
      <c r="W3815" t="s">
        <v>23</v>
      </c>
    </row>
    <row r="3816" spans="1:23" x14ac:dyDescent="0.4">
      <c r="A3816">
        <v>3815</v>
      </c>
      <c r="B3816">
        <v>1</v>
      </c>
      <c r="C3816">
        <v>2</v>
      </c>
      <c r="D3816">
        <v>1</v>
      </c>
      <c r="E3816">
        <v>1</v>
      </c>
      <c r="F3816">
        <v>0.22165292569186801</v>
      </c>
      <c r="G3816">
        <v>-17.338004577133798</v>
      </c>
      <c r="H3816">
        <v>0.999999999999999</v>
      </c>
      <c r="I3816">
        <v>13.8611121329479</v>
      </c>
      <c r="J3816" t="s">
        <v>1690</v>
      </c>
      <c r="K3816" t="s">
        <v>25</v>
      </c>
      <c r="L3816" t="s">
        <v>1691</v>
      </c>
      <c r="M3816" t="s">
        <v>1692</v>
      </c>
      <c r="N3816" t="s">
        <v>1693</v>
      </c>
      <c r="O3816" t="s">
        <v>1694</v>
      </c>
      <c r="P3816">
        <v>-0.89999997600000003</v>
      </c>
      <c r="Q3816" t="s">
        <v>1695</v>
      </c>
      <c r="R3816" t="s">
        <v>1696</v>
      </c>
      <c r="S3816">
        <v>8677533822</v>
      </c>
      <c r="T3816">
        <v>595.1657467</v>
      </c>
      <c r="U3816" t="s">
        <v>31</v>
      </c>
      <c r="V3816" t="s">
        <v>15246</v>
      </c>
      <c r="W3816" t="s">
        <v>23</v>
      </c>
    </row>
    <row r="3817" spans="1:23" x14ac:dyDescent="0.4">
      <c r="A3817">
        <v>3816</v>
      </c>
      <c r="B3817">
        <v>1</v>
      </c>
      <c r="C3817">
        <v>2</v>
      </c>
      <c r="D3817">
        <v>1</v>
      </c>
      <c r="E3817">
        <v>1</v>
      </c>
      <c r="F3817">
        <v>0.22165292569186801</v>
      </c>
      <c r="G3817">
        <v>-17.338004577133798</v>
      </c>
      <c r="H3817" t="s">
        <v>23</v>
      </c>
      <c r="I3817">
        <v>13.8611121329479</v>
      </c>
      <c r="J3817" t="s">
        <v>1690</v>
      </c>
      <c r="K3817" t="s">
        <v>25</v>
      </c>
      <c r="L3817" t="s">
        <v>1691</v>
      </c>
      <c r="M3817" t="s">
        <v>1692</v>
      </c>
      <c r="N3817" t="s">
        <v>1693</v>
      </c>
      <c r="O3817" t="s">
        <v>1694</v>
      </c>
      <c r="P3817">
        <v>-0.89999997600000003</v>
      </c>
      <c r="Q3817" t="s">
        <v>1695</v>
      </c>
      <c r="R3817" t="s">
        <v>1696</v>
      </c>
      <c r="S3817">
        <v>8677533822</v>
      </c>
      <c r="T3817">
        <v>595.1657467</v>
      </c>
      <c r="U3817" t="s">
        <v>31</v>
      </c>
      <c r="V3817" t="s">
        <v>2903</v>
      </c>
      <c r="W3817" t="s">
        <v>23</v>
      </c>
    </row>
    <row r="3818" spans="1:23" x14ac:dyDescent="0.4">
      <c r="A3818">
        <v>3817</v>
      </c>
      <c r="B3818">
        <v>1</v>
      </c>
      <c r="C3818">
        <v>1</v>
      </c>
      <c r="D3818">
        <v>1</v>
      </c>
      <c r="E3818">
        <v>1</v>
      </c>
      <c r="F3818">
        <v>0.22161635087815901</v>
      </c>
      <c r="G3818">
        <v>-9.8978888479318901</v>
      </c>
      <c r="H3818">
        <v>0.999999999999999</v>
      </c>
      <c r="I3818">
        <v>40.787277182537402</v>
      </c>
      <c r="J3818" t="s">
        <v>2519</v>
      </c>
      <c r="K3818" t="s">
        <v>25</v>
      </c>
      <c r="L3818" t="s">
        <v>15027</v>
      </c>
      <c r="M3818" t="s">
        <v>15028</v>
      </c>
      <c r="N3818" t="s">
        <v>15029</v>
      </c>
      <c r="O3818" t="s">
        <v>15030</v>
      </c>
      <c r="P3818">
        <v>0.40000000600000002</v>
      </c>
      <c r="Q3818" t="s">
        <v>15031</v>
      </c>
      <c r="R3818" t="s">
        <v>15032</v>
      </c>
      <c r="S3818">
        <v>20507006</v>
      </c>
      <c r="T3818">
        <v>419.13365870000001</v>
      </c>
      <c r="U3818" t="s">
        <v>31</v>
      </c>
      <c r="V3818" t="s">
        <v>15247</v>
      </c>
      <c r="W3818" t="s">
        <v>23</v>
      </c>
    </row>
    <row r="3819" spans="1:23" x14ac:dyDescent="0.4">
      <c r="A3819">
        <v>3818</v>
      </c>
      <c r="B3819">
        <v>1</v>
      </c>
      <c r="C3819">
        <v>1</v>
      </c>
      <c r="D3819">
        <v>1</v>
      </c>
      <c r="E3819">
        <v>1</v>
      </c>
      <c r="F3819">
        <v>0.22161635087815901</v>
      </c>
      <c r="G3819">
        <v>-9.8978888479318901</v>
      </c>
      <c r="H3819" t="s">
        <v>23</v>
      </c>
      <c r="I3819">
        <v>40.787277182537402</v>
      </c>
      <c r="J3819" t="s">
        <v>2519</v>
      </c>
      <c r="K3819" t="s">
        <v>25</v>
      </c>
      <c r="L3819" t="s">
        <v>15027</v>
      </c>
      <c r="M3819" t="s">
        <v>15028</v>
      </c>
      <c r="N3819" t="s">
        <v>15029</v>
      </c>
      <c r="O3819" t="s">
        <v>15030</v>
      </c>
      <c r="P3819">
        <v>0.40000000600000002</v>
      </c>
      <c r="Q3819" t="s">
        <v>15031</v>
      </c>
      <c r="R3819" t="s">
        <v>15032</v>
      </c>
      <c r="S3819">
        <v>20507006</v>
      </c>
      <c r="T3819">
        <v>419.13365870000001</v>
      </c>
      <c r="U3819" t="s">
        <v>31</v>
      </c>
      <c r="V3819" t="s">
        <v>4353</v>
      </c>
      <c r="W3819" t="s">
        <v>23</v>
      </c>
    </row>
    <row r="3820" spans="1:23" x14ac:dyDescent="0.4">
      <c r="A3820">
        <v>3819</v>
      </c>
      <c r="B3820">
        <v>1</v>
      </c>
      <c r="C3820">
        <v>1</v>
      </c>
      <c r="D3820">
        <v>1</v>
      </c>
      <c r="E3820">
        <v>1</v>
      </c>
      <c r="F3820">
        <v>0.22155328196266799</v>
      </c>
      <c r="G3820">
        <v>-279.280117893105</v>
      </c>
      <c r="H3820" t="s">
        <v>23</v>
      </c>
      <c r="I3820">
        <v>38.027861502986802</v>
      </c>
      <c r="J3820" t="s">
        <v>7542</v>
      </c>
      <c r="K3820" t="s">
        <v>25</v>
      </c>
      <c r="L3820" t="s">
        <v>7543</v>
      </c>
      <c r="M3820" t="s">
        <v>7544</v>
      </c>
      <c r="N3820" t="s">
        <v>7545</v>
      </c>
      <c r="O3820" t="s">
        <v>7546</v>
      </c>
      <c r="P3820">
        <v>-1.33715451</v>
      </c>
      <c r="Q3820" t="s">
        <v>7547</v>
      </c>
      <c r="R3820" t="s">
        <v>7548</v>
      </c>
      <c r="S3820">
        <v>120383854</v>
      </c>
      <c r="T3820">
        <v>363.18021499999998</v>
      </c>
      <c r="U3820" t="s">
        <v>31</v>
      </c>
      <c r="V3820" t="s">
        <v>9871</v>
      </c>
      <c r="W3820" t="s">
        <v>23</v>
      </c>
    </row>
    <row r="3821" spans="1:23" x14ac:dyDescent="0.4">
      <c r="A3821">
        <v>3820</v>
      </c>
      <c r="B3821">
        <v>1</v>
      </c>
      <c r="C3821">
        <v>1</v>
      </c>
      <c r="D3821">
        <v>1</v>
      </c>
      <c r="E3821">
        <v>1</v>
      </c>
      <c r="F3821">
        <v>0.22155328196266799</v>
      </c>
      <c r="G3821">
        <v>-279.280117893105</v>
      </c>
      <c r="H3821">
        <v>0.997989949748743</v>
      </c>
      <c r="I3821">
        <v>38.027861502986802</v>
      </c>
      <c r="J3821" t="s">
        <v>7542</v>
      </c>
      <c r="K3821" t="s">
        <v>25</v>
      </c>
      <c r="L3821" t="s">
        <v>7543</v>
      </c>
      <c r="M3821" t="s">
        <v>7544</v>
      </c>
      <c r="N3821" t="s">
        <v>7545</v>
      </c>
      <c r="O3821" t="s">
        <v>7546</v>
      </c>
      <c r="P3821">
        <v>-1.33715451</v>
      </c>
      <c r="Q3821" t="s">
        <v>7547</v>
      </c>
      <c r="R3821" t="s">
        <v>7548</v>
      </c>
      <c r="S3821">
        <v>120383854</v>
      </c>
      <c r="T3821">
        <v>363.18021499999998</v>
      </c>
      <c r="U3821" t="s">
        <v>31</v>
      </c>
      <c r="V3821" t="s">
        <v>15248</v>
      </c>
      <c r="W3821" t="s">
        <v>23</v>
      </c>
    </row>
    <row r="3822" spans="1:23" x14ac:dyDescent="0.4">
      <c r="A3822">
        <v>3821</v>
      </c>
      <c r="B3822">
        <v>1</v>
      </c>
      <c r="C3822">
        <v>1</v>
      </c>
      <c r="D3822">
        <v>1</v>
      </c>
      <c r="E3822">
        <v>1</v>
      </c>
      <c r="F3822">
        <v>0.22129033489462399</v>
      </c>
      <c r="G3822">
        <v>-15.963004089654</v>
      </c>
      <c r="H3822" t="s">
        <v>23</v>
      </c>
      <c r="I3822">
        <v>8.7227898458242592</v>
      </c>
      <c r="J3822" t="s">
        <v>4591</v>
      </c>
      <c r="K3822" t="s">
        <v>25</v>
      </c>
      <c r="L3822" t="s">
        <v>14708</v>
      </c>
      <c r="M3822" t="s">
        <v>14709</v>
      </c>
      <c r="N3822" t="s">
        <v>14710</v>
      </c>
      <c r="O3822" t="s">
        <v>14711</v>
      </c>
      <c r="P3822">
        <v>2.4000001000000002</v>
      </c>
      <c r="Q3822" t="s">
        <v>14712</v>
      </c>
      <c r="R3822" t="s">
        <v>14713</v>
      </c>
      <c r="S3822">
        <v>20767102</v>
      </c>
      <c r="T3822">
        <v>285.07575000000003</v>
      </c>
      <c r="U3822" t="s">
        <v>31</v>
      </c>
      <c r="V3822" t="s">
        <v>8779</v>
      </c>
      <c r="W3822" t="s">
        <v>23</v>
      </c>
    </row>
    <row r="3823" spans="1:23" x14ac:dyDescent="0.4">
      <c r="A3823">
        <v>3822</v>
      </c>
      <c r="B3823">
        <v>1</v>
      </c>
      <c r="C3823">
        <v>1</v>
      </c>
      <c r="D3823">
        <v>1</v>
      </c>
      <c r="E3823">
        <v>1</v>
      </c>
      <c r="F3823">
        <v>0.22129033489462399</v>
      </c>
      <c r="G3823">
        <v>-15.963004089654</v>
      </c>
      <c r="H3823">
        <v>0.999999999999999</v>
      </c>
      <c r="I3823">
        <v>8.7227898458242592</v>
      </c>
      <c r="J3823" t="s">
        <v>4591</v>
      </c>
      <c r="K3823" t="s">
        <v>25</v>
      </c>
      <c r="L3823" t="s">
        <v>14708</v>
      </c>
      <c r="M3823" t="s">
        <v>14709</v>
      </c>
      <c r="N3823" t="s">
        <v>14710</v>
      </c>
      <c r="O3823" t="s">
        <v>14711</v>
      </c>
      <c r="P3823">
        <v>2.4000001000000002</v>
      </c>
      <c r="Q3823" t="s">
        <v>14712</v>
      </c>
      <c r="R3823" t="s">
        <v>14713</v>
      </c>
      <c r="S3823">
        <v>20767102</v>
      </c>
      <c r="T3823">
        <v>285.07575000000003</v>
      </c>
      <c r="U3823" t="s">
        <v>31</v>
      </c>
      <c r="V3823" t="s">
        <v>15249</v>
      </c>
      <c r="W3823" t="s">
        <v>23</v>
      </c>
    </row>
    <row r="3824" spans="1:23" x14ac:dyDescent="0.4">
      <c r="A3824">
        <v>3823</v>
      </c>
      <c r="B3824">
        <v>1</v>
      </c>
      <c r="C3824">
        <v>1</v>
      </c>
      <c r="D3824">
        <v>1</v>
      </c>
      <c r="E3824">
        <v>1</v>
      </c>
      <c r="F3824">
        <v>0.22122081859064399</v>
      </c>
      <c r="G3824">
        <v>-18.045745224224898</v>
      </c>
      <c r="H3824">
        <v>0.999999999999999</v>
      </c>
      <c r="I3824">
        <v>22.777887516860101</v>
      </c>
      <c r="J3824" t="s">
        <v>4753</v>
      </c>
      <c r="K3824" t="s">
        <v>25</v>
      </c>
      <c r="L3824" t="s">
        <v>14850</v>
      </c>
      <c r="M3824" t="s">
        <v>14851</v>
      </c>
      <c r="N3824" t="s">
        <v>14852</v>
      </c>
      <c r="O3824" t="s">
        <v>14853</v>
      </c>
      <c r="P3824">
        <v>1.04613924</v>
      </c>
      <c r="Q3824" t="s">
        <v>14854</v>
      </c>
      <c r="R3824" t="s">
        <v>14855</v>
      </c>
      <c r="S3824">
        <v>17267812734</v>
      </c>
      <c r="T3824">
        <v>183.0652</v>
      </c>
      <c r="U3824" t="s">
        <v>31</v>
      </c>
      <c r="V3824" t="s">
        <v>15250</v>
      </c>
      <c r="W3824" t="s">
        <v>23</v>
      </c>
    </row>
    <row r="3825" spans="1:23" x14ac:dyDescent="0.4">
      <c r="A3825">
        <v>3824</v>
      </c>
      <c r="B3825">
        <v>1</v>
      </c>
      <c r="C3825">
        <v>1</v>
      </c>
      <c r="D3825">
        <v>1</v>
      </c>
      <c r="E3825">
        <v>1</v>
      </c>
      <c r="F3825">
        <v>0.22122081859064399</v>
      </c>
      <c r="G3825">
        <v>-18.045745224224898</v>
      </c>
      <c r="H3825" t="s">
        <v>23</v>
      </c>
      <c r="I3825">
        <v>22.777887516860101</v>
      </c>
      <c r="J3825" t="s">
        <v>4753</v>
      </c>
      <c r="K3825" t="s">
        <v>25</v>
      </c>
      <c r="L3825" t="s">
        <v>14850</v>
      </c>
      <c r="M3825" t="s">
        <v>14851</v>
      </c>
      <c r="N3825" t="s">
        <v>14852</v>
      </c>
      <c r="O3825" t="s">
        <v>14853</v>
      </c>
      <c r="P3825">
        <v>1.04613924</v>
      </c>
      <c r="Q3825" t="s">
        <v>14854</v>
      </c>
      <c r="R3825" t="s">
        <v>14855</v>
      </c>
      <c r="S3825">
        <v>17267812734</v>
      </c>
      <c r="T3825">
        <v>183.0652</v>
      </c>
      <c r="U3825" t="s">
        <v>31</v>
      </c>
      <c r="V3825" t="s">
        <v>9633</v>
      </c>
      <c r="W3825" t="s">
        <v>23</v>
      </c>
    </row>
    <row r="3826" spans="1:23" x14ac:dyDescent="0.4">
      <c r="A3826">
        <v>3825</v>
      </c>
      <c r="B3826">
        <v>1</v>
      </c>
      <c r="C3826">
        <v>1</v>
      </c>
      <c r="D3826">
        <v>1</v>
      </c>
      <c r="E3826">
        <v>1</v>
      </c>
      <c r="F3826">
        <v>0.22112635437592801</v>
      </c>
      <c r="G3826">
        <v>-13.0378197322222</v>
      </c>
      <c r="H3826">
        <v>0.999999999999999</v>
      </c>
      <c r="I3826">
        <v>28.6891820267805</v>
      </c>
      <c r="J3826" t="s">
        <v>4466</v>
      </c>
      <c r="K3826" t="s">
        <v>25</v>
      </c>
      <c r="L3826" t="s">
        <v>15251</v>
      </c>
      <c r="M3826" t="s">
        <v>15252</v>
      </c>
      <c r="N3826" t="s">
        <v>15253</v>
      </c>
      <c r="O3826" t="s">
        <v>15254</v>
      </c>
      <c r="P3826">
        <v>2.7000000499999999</v>
      </c>
      <c r="Q3826" t="s">
        <v>15255</v>
      </c>
      <c r="R3826" t="s">
        <v>15256</v>
      </c>
      <c r="S3826">
        <v>121430398</v>
      </c>
      <c r="T3826">
        <v>328.15433460000003</v>
      </c>
      <c r="U3826" t="s">
        <v>31</v>
      </c>
      <c r="V3826" t="s">
        <v>15257</v>
      </c>
      <c r="W3826" t="s">
        <v>23</v>
      </c>
    </row>
    <row r="3827" spans="1:23" x14ac:dyDescent="0.4">
      <c r="A3827">
        <v>3826</v>
      </c>
      <c r="B3827">
        <v>1</v>
      </c>
      <c r="C3827">
        <v>1</v>
      </c>
      <c r="D3827">
        <v>1</v>
      </c>
      <c r="E3827">
        <v>1</v>
      </c>
      <c r="F3827">
        <v>0.22112635437592801</v>
      </c>
      <c r="G3827">
        <v>-13.0378197322222</v>
      </c>
      <c r="H3827" t="s">
        <v>23</v>
      </c>
      <c r="I3827">
        <v>28.6891820267805</v>
      </c>
      <c r="J3827" t="s">
        <v>4466</v>
      </c>
      <c r="K3827" t="s">
        <v>25</v>
      </c>
      <c r="L3827" t="s">
        <v>15251</v>
      </c>
      <c r="M3827" t="s">
        <v>15252</v>
      </c>
      <c r="N3827" t="s">
        <v>15253</v>
      </c>
      <c r="O3827" t="s">
        <v>15254</v>
      </c>
      <c r="P3827">
        <v>2.7000000499999999</v>
      </c>
      <c r="Q3827" t="s">
        <v>15255</v>
      </c>
      <c r="R3827" t="s">
        <v>15256</v>
      </c>
      <c r="S3827">
        <v>121430398</v>
      </c>
      <c r="T3827">
        <v>328.15433460000003</v>
      </c>
      <c r="U3827" t="s">
        <v>31</v>
      </c>
      <c r="V3827" t="s">
        <v>10648</v>
      </c>
      <c r="W3827" t="s">
        <v>23</v>
      </c>
    </row>
    <row r="3828" spans="1:23" x14ac:dyDescent="0.4">
      <c r="A3828">
        <v>3827</v>
      </c>
      <c r="B3828">
        <v>1</v>
      </c>
      <c r="C3828">
        <v>2</v>
      </c>
      <c r="D3828">
        <v>1</v>
      </c>
      <c r="E3828">
        <v>1</v>
      </c>
      <c r="F3828">
        <v>0.22104863007863701</v>
      </c>
      <c r="G3828">
        <v>-11.931979647713099</v>
      </c>
      <c r="H3828">
        <v>0.98693467336683405</v>
      </c>
      <c r="I3828">
        <v>107.65874046832501</v>
      </c>
      <c r="J3828" t="s">
        <v>4591</v>
      </c>
      <c r="K3828" t="s">
        <v>25</v>
      </c>
      <c r="L3828" t="s">
        <v>6213</v>
      </c>
      <c r="M3828" t="s">
        <v>6214</v>
      </c>
      <c r="N3828" t="s">
        <v>6215</v>
      </c>
      <c r="O3828" t="s">
        <v>6216</v>
      </c>
      <c r="P3828">
        <v>3</v>
      </c>
      <c r="Q3828" t="s">
        <v>6217</v>
      </c>
      <c r="R3828" t="s">
        <v>6218</v>
      </c>
      <c r="S3828">
        <v>20900222</v>
      </c>
      <c r="T3828">
        <v>285.07574990000001</v>
      </c>
      <c r="U3828" t="s">
        <v>31</v>
      </c>
      <c r="V3828" t="s">
        <v>15258</v>
      </c>
      <c r="W3828" t="s">
        <v>23</v>
      </c>
    </row>
    <row r="3829" spans="1:23" x14ac:dyDescent="0.4">
      <c r="A3829">
        <v>3828</v>
      </c>
      <c r="B3829">
        <v>1</v>
      </c>
      <c r="C3829">
        <v>2</v>
      </c>
      <c r="D3829">
        <v>1</v>
      </c>
      <c r="E3829">
        <v>1</v>
      </c>
      <c r="F3829">
        <v>0.22104863007863701</v>
      </c>
      <c r="G3829">
        <v>-11.931979647713099</v>
      </c>
      <c r="H3829" t="s">
        <v>23</v>
      </c>
      <c r="I3829">
        <v>107.65874046832501</v>
      </c>
      <c r="J3829" t="s">
        <v>4591</v>
      </c>
      <c r="K3829" t="s">
        <v>25</v>
      </c>
      <c r="L3829" t="s">
        <v>6213</v>
      </c>
      <c r="M3829" t="s">
        <v>6214</v>
      </c>
      <c r="N3829" t="s">
        <v>6215</v>
      </c>
      <c r="O3829" t="s">
        <v>6216</v>
      </c>
      <c r="P3829">
        <v>3</v>
      </c>
      <c r="Q3829" t="s">
        <v>6217</v>
      </c>
      <c r="R3829" t="s">
        <v>6218</v>
      </c>
      <c r="S3829">
        <v>20900222</v>
      </c>
      <c r="T3829">
        <v>285.07574990000001</v>
      </c>
      <c r="U3829" t="s">
        <v>31</v>
      </c>
      <c r="V3829" t="s">
        <v>10656</v>
      </c>
      <c r="W3829" t="s">
        <v>23</v>
      </c>
    </row>
    <row r="3830" spans="1:23" x14ac:dyDescent="0.4">
      <c r="A3830">
        <v>3829</v>
      </c>
      <c r="B3830">
        <v>1</v>
      </c>
      <c r="C3830">
        <v>2</v>
      </c>
      <c r="D3830">
        <v>1</v>
      </c>
      <c r="E3830">
        <v>1</v>
      </c>
      <c r="F3830">
        <v>0.220728140373533</v>
      </c>
      <c r="G3830">
        <v>-28.211941640674699</v>
      </c>
      <c r="H3830">
        <v>0.999999999999999</v>
      </c>
      <c r="I3830">
        <v>20.598058892198299</v>
      </c>
      <c r="J3830" t="s">
        <v>4863</v>
      </c>
      <c r="K3830" t="s">
        <v>25</v>
      </c>
      <c r="L3830" t="s">
        <v>13727</v>
      </c>
      <c r="M3830" t="s">
        <v>13728</v>
      </c>
      <c r="N3830" t="s">
        <v>13729</v>
      </c>
      <c r="O3830" t="s">
        <v>13730</v>
      </c>
      <c r="P3830">
        <v>1.6357479100000001</v>
      </c>
      <c r="Q3830" t="s">
        <v>13731</v>
      </c>
      <c r="R3830" t="s">
        <v>13732</v>
      </c>
      <c r="S3830">
        <v>155117950</v>
      </c>
      <c r="T3830">
        <v>179.07027059999999</v>
      </c>
      <c r="U3830" t="s">
        <v>31</v>
      </c>
      <c r="V3830" t="s">
        <v>15259</v>
      </c>
      <c r="W3830" t="s">
        <v>23</v>
      </c>
    </row>
    <row r="3831" spans="1:23" x14ac:dyDescent="0.4">
      <c r="A3831">
        <v>3830</v>
      </c>
      <c r="B3831">
        <v>1</v>
      </c>
      <c r="C3831">
        <v>2</v>
      </c>
      <c r="D3831">
        <v>1</v>
      </c>
      <c r="E3831">
        <v>1</v>
      </c>
      <c r="F3831">
        <v>0.220728140373533</v>
      </c>
      <c r="G3831">
        <v>-28.211941640674699</v>
      </c>
      <c r="H3831" t="s">
        <v>23</v>
      </c>
      <c r="I3831">
        <v>20.598058892198299</v>
      </c>
      <c r="J3831" t="s">
        <v>4863</v>
      </c>
      <c r="K3831" t="s">
        <v>25</v>
      </c>
      <c r="L3831" t="s">
        <v>13727</v>
      </c>
      <c r="M3831" t="s">
        <v>13728</v>
      </c>
      <c r="N3831" t="s">
        <v>13729</v>
      </c>
      <c r="O3831" t="s">
        <v>13730</v>
      </c>
      <c r="P3831">
        <v>1.6357479100000001</v>
      </c>
      <c r="Q3831" t="s">
        <v>13731</v>
      </c>
      <c r="R3831" t="s">
        <v>13732</v>
      </c>
      <c r="S3831">
        <v>155117950</v>
      </c>
      <c r="T3831">
        <v>179.07027059999999</v>
      </c>
      <c r="U3831" t="s">
        <v>31</v>
      </c>
      <c r="V3831" t="s">
        <v>7192</v>
      </c>
      <c r="W3831" t="s">
        <v>23</v>
      </c>
    </row>
    <row r="3832" spans="1:23" x14ac:dyDescent="0.4">
      <c r="A3832">
        <v>3831</v>
      </c>
      <c r="B3832">
        <v>1</v>
      </c>
      <c r="C3832">
        <v>2</v>
      </c>
      <c r="D3832">
        <v>1</v>
      </c>
      <c r="E3832">
        <v>2</v>
      </c>
      <c r="F3832">
        <v>0.22067684806433299</v>
      </c>
      <c r="G3832">
        <v>-22.418661654871499</v>
      </c>
      <c r="H3832">
        <v>0.89145728643216005</v>
      </c>
      <c r="I3832">
        <v>50.057154501158102</v>
      </c>
      <c r="J3832" t="s">
        <v>15260</v>
      </c>
      <c r="K3832" t="s">
        <v>25</v>
      </c>
      <c r="L3832" t="s">
        <v>15261</v>
      </c>
      <c r="M3832" t="s">
        <v>15262</v>
      </c>
      <c r="N3832" t="s">
        <v>15263</v>
      </c>
      <c r="O3832" t="s">
        <v>15264</v>
      </c>
      <c r="P3832">
        <v>3.03203011</v>
      </c>
      <c r="Q3832">
        <v>265699</v>
      </c>
      <c r="R3832" t="s">
        <v>15265</v>
      </c>
      <c r="S3832">
        <v>3678274</v>
      </c>
      <c r="T3832">
        <v>299.09280000000001</v>
      </c>
      <c r="U3832" t="s">
        <v>31</v>
      </c>
      <c r="V3832" t="s">
        <v>15266</v>
      </c>
      <c r="W3832" t="s">
        <v>23</v>
      </c>
    </row>
    <row r="3833" spans="1:23" x14ac:dyDescent="0.4">
      <c r="A3833">
        <v>3832</v>
      </c>
      <c r="B3833">
        <v>1</v>
      </c>
      <c r="C3833">
        <v>1</v>
      </c>
      <c r="D3833">
        <v>1</v>
      </c>
      <c r="E3833">
        <v>1</v>
      </c>
      <c r="F3833">
        <v>0.22066583880478199</v>
      </c>
      <c r="G3833">
        <v>-17.8374442793552</v>
      </c>
      <c r="H3833">
        <v>0.999999999999999</v>
      </c>
      <c r="I3833">
        <v>15.4047367606103</v>
      </c>
      <c r="J3833" t="s">
        <v>1690</v>
      </c>
      <c r="K3833" t="s">
        <v>25</v>
      </c>
      <c r="L3833" t="s">
        <v>1691</v>
      </c>
      <c r="M3833" t="s">
        <v>1692</v>
      </c>
      <c r="N3833" t="s">
        <v>1693</v>
      </c>
      <c r="O3833" t="s">
        <v>1694</v>
      </c>
      <c r="P3833">
        <v>-0.89999997600000003</v>
      </c>
      <c r="Q3833" t="s">
        <v>1695</v>
      </c>
      <c r="R3833" t="s">
        <v>1696</v>
      </c>
      <c r="S3833">
        <v>8677533822</v>
      </c>
      <c r="T3833">
        <v>595.1657467</v>
      </c>
      <c r="U3833" t="s">
        <v>31</v>
      </c>
      <c r="V3833" t="s">
        <v>15267</v>
      </c>
      <c r="W3833" t="s">
        <v>23</v>
      </c>
    </row>
    <row r="3834" spans="1:23" x14ac:dyDescent="0.4">
      <c r="A3834">
        <v>3833</v>
      </c>
      <c r="B3834">
        <v>1</v>
      </c>
      <c r="C3834">
        <v>1</v>
      </c>
      <c r="D3834">
        <v>1</v>
      </c>
      <c r="E3834">
        <v>1</v>
      </c>
      <c r="F3834">
        <v>0.22066583880478199</v>
      </c>
      <c r="G3834">
        <v>-17.8374442793552</v>
      </c>
      <c r="H3834" t="s">
        <v>23</v>
      </c>
      <c r="I3834">
        <v>15.4047367606103</v>
      </c>
      <c r="J3834" t="s">
        <v>1690</v>
      </c>
      <c r="K3834" t="s">
        <v>25</v>
      </c>
      <c r="L3834" t="s">
        <v>1691</v>
      </c>
      <c r="M3834" t="s">
        <v>1692</v>
      </c>
      <c r="N3834" t="s">
        <v>1693</v>
      </c>
      <c r="O3834" t="s">
        <v>1694</v>
      </c>
      <c r="P3834">
        <v>-0.89999997600000003</v>
      </c>
      <c r="Q3834" t="s">
        <v>1695</v>
      </c>
      <c r="R3834" t="s">
        <v>1696</v>
      </c>
      <c r="S3834">
        <v>8677533822</v>
      </c>
      <c r="T3834">
        <v>595.1657467</v>
      </c>
      <c r="U3834" t="s">
        <v>31</v>
      </c>
      <c r="V3834" t="s">
        <v>4748</v>
      </c>
      <c r="W3834" t="s">
        <v>23</v>
      </c>
    </row>
    <row r="3835" spans="1:23" x14ac:dyDescent="0.4">
      <c r="A3835">
        <v>3834</v>
      </c>
      <c r="B3835">
        <v>1</v>
      </c>
      <c r="C3835">
        <v>1</v>
      </c>
      <c r="D3835">
        <v>1</v>
      </c>
      <c r="E3835">
        <v>1</v>
      </c>
      <c r="F3835">
        <v>0.22042512355393601</v>
      </c>
      <c r="G3835">
        <v>-8.0662618888480999</v>
      </c>
      <c r="H3835">
        <v>0.999999999999999</v>
      </c>
      <c r="I3835">
        <v>23.5816456703933</v>
      </c>
      <c r="J3835" t="s">
        <v>1437</v>
      </c>
      <c r="K3835" t="s">
        <v>25</v>
      </c>
      <c r="L3835" t="s">
        <v>14286</v>
      </c>
      <c r="M3835" t="s">
        <v>14287</v>
      </c>
      <c r="N3835" t="s">
        <v>14288</v>
      </c>
      <c r="O3835" t="s">
        <v>14289</v>
      </c>
      <c r="P3835">
        <v>0.20000000300000001</v>
      </c>
      <c r="Q3835" t="s">
        <v>14290</v>
      </c>
      <c r="R3835" t="s">
        <v>14291</v>
      </c>
      <c r="S3835">
        <v>121563518</v>
      </c>
      <c r="T3835">
        <v>433.11292329999998</v>
      </c>
      <c r="U3835" t="s">
        <v>31</v>
      </c>
      <c r="V3835" t="s">
        <v>15268</v>
      </c>
      <c r="W3835" t="s">
        <v>23</v>
      </c>
    </row>
    <row r="3836" spans="1:23" x14ac:dyDescent="0.4">
      <c r="A3836">
        <v>3835</v>
      </c>
      <c r="B3836">
        <v>1</v>
      </c>
      <c r="C3836">
        <v>1</v>
      </c>
      <c r="D3836">
        <v>1</v>
      </c>
      <c r="E3836">
        <v>1</v>
      </c>
      <c r="F3836">
        <v>0.22042512355393601</v>
      </c>
      <c r="G3836">
        <v>-8.0662618888480999</v>
      </c>
      <c r="H3836" t="s">
        <v>23</v>
      </c>
      <c r="I3836">
        <v>23.5816456703933</v>
      </c>
      <c r="J3836" t="s">
        <v>1437</v>
      </c>
      <c r="K3836" t="s">
        <v>25</v>
      </c>
      <c r="L3836" t="s">
        <v>14286</v>
      </c>
      <c r="M3836" t="s">
        <v>14287</v>
      </c>
      <c r="N3836" t="s">
        <v>14288</v>
      </c>
      <c r="O3836" t="s">
        <v>14289</v>
      </c>
      <c r="P3836">
        <v>0.20000000300000001</v>
      </c>
      <c r="Q3836" t="s">
        <v>14290</v>
      </c>
      <c r="R3836" t="s">
        <v>14291</v>
      </c>
      <c r="S3836">
        <v>121563518</v>
      </c>
      <c r="T3836">
        <v>433.11292329999998</v>
      </c>
      <c r="U3836" t="s">
        <v>31</v>
      </c>
      <c r="V3836" t="s">
        <v>5113</v>
      </c>
      <c r="W3836" t="s">
        <v>23</v>
      </c>
    </row>
    <row r="3837" spans="1:23" x14ac:dyDescent="0.4">
      <c r="A3837">
        <v>3836</v>
      </c>
      <c r="B3837">
        <v>1</v>
      </c>
      <c r="C3837">
        <v>1</v>
      </c>
      <c r="D3837">
        <v>1</v>
      </c>
      <c r="E3837">
        <v>1</v>
      </c>
      <c r="F3837">
        <v>0.22033380907332001</v>
      </c>
      <c r="G3837">
        <v>-19.731977107088799</v>
      </c>
      <c r="H3837">
        <v>0.999999999999999</v>
      </c>
      <c r="I3837">
        <v>23.870209439275101</v>
      </c>
      <c r="J3837" t="s">
        <v>1690</v>
      </c>
      <c r="K3837" t="s">
        <v>25</v>
      </c>
      <c r="L3837" t="s">
        <v>1691</v>
      </c>
      <c r="M3837" t="s">
        <v>1692</v>
      </c>
      <c r="N3837" t="s">
        <v>1693</v>
      </c>
      <c r="O3837" t="s">
        <v>1694</v>
      </c>
      <c r="P3837">
        <v>-0.89999997600000003</v>
      </c>
      <c r="Q3837" t="s">
        <v>1695</v>
      </c>
      <c r="R3837" t="s">
        <v>1696</v>
      </c>
      <c r="S3837">
        <v>8677533822</v>
      </c>
      <c r="T3837">
        <v>595.1657467</v>
      </c>
      <c r="U3837" t="s">
        <v>31</v>
      </c>
      <c r="V3837" t="s">
        <v>15269</v>
      </c>
      <c r="W3837" t="s">
        <v>23</v>
      </c>
    </row>
    <row r="3838" spans="1:23" x14ac:dyDescent="0.4">
      <c r="A3838">
        <v>3837</v>
      </c>
      <c r="B3838">
        <v>1</v>
      </c>
      <c r="C3838">
        <v>1</v>
      </c>
      <c r="D3838">
        <v>1</v>
      </c>
      <c r="E3838">
        <v>1</v>
      </c>
      <c r="F3838">
        <v>0.22033380907332001</v>
      </c>
      <c r="G3838">
        <v>-19.731977107088799</v>
      </c>
      <c r="H3838" t="s">
        <v>23</v>
      </c>
      <c r="I3838">
        <v>23.870209439275101</v>
      </c>
      <c r="J3838" t="s">
        <v>1690</v>
      </c>
      <c r="K3838" t="s">
        <v>25</v>
      </c>
      <c r="L3838" t="s">
        <v>1691</v>
      </c>
      <c r="M3838" t="s">
        <v>1692</v>
      </c>
      <c r="N3838" t="s">
        <v>1693</v>
      </c>
      <c r="O3838" t="s">
        <v>1694</v>
      </c>
      <c r="P3838">
        <v>-0.89999997600000003</v>
      </c>
      <c r="Q3838" t="s">
        <v>1695</v>
      </c>
      <c r="R3838" t="s">
        <v>1696</v>
      </c>
      <c r="S3838">
        <v>8677533822</v>
      </c>
      <c r="T3838">
        <v>595.1657467</v>
      </c>
      <c r="U3838" t="s">
        <v>31</v>
      </c>
      <c r="V3838" t="s">
        <v>7924</v>
      </c>
      <c r="W3838" t="s">
        <v>23</v>
      </c>
    </row>
    <row r="3839" spans="1:23" x14ac:dyDescent="0.4">
      <c r="A3839">
        <v>3838</v>
      </c>
      <c r="B3839">
        <v>1</v>
      </c>
      <c r="C3839">
        <v>1</v>
      </c>
      <c r="D3839">
        <v>1</v>
      </c>
      <c r="E3839">
        <v>1</v>
      </c>
      <c r="F3839">
        <v>0.22009433873707401</v>
      </c>
      <c r="G3839">
        <v>-18.908181118085899</v>
      </c>
      <c r="H3839" t="s">
        <v>23</v>
      </c>
      <c r="I3839">
        <v>16.180173441386899</v>
      </c>
      <c r="J3839" t="s">
        <v>5646</v>
      </c>
      <c r="K3839" t="s">
        <v>25</v>
      </c>
      <c r="L3839" t="s">
        <v>5647</v>
      </c>
      <c r="M3839" t="s">
        <v>5648</v>
      </c>
      <c r="N3839" t="s">
        <v>5649</v>
      </c>
      <c r="O3839" t="s">
        <v>5650</v>
      </c>
      <c r="P3839">
        <v>0.69999998799999996</v>
      </c>
      <c r="Q3839" t="s">
        <v>5651</v>
      </c>
      <c r="R3839" t="s">
        <v>5652</v>
      </c>
      <c r="S3839">
        <v>8610637950</v>
      </c>
      <c r="T3839">
        <v>479.11840260000002</v>
      </c>
      <c r="U3839" t="s">
        <v>31</v>
      </c>
      <c r="V3839" t="s">
        <v>15270</v>
      </c>
      <c r="W3839" t="s">
        <v>23</v>
      </c>
    </row>
    <row r="3840" spans="1:23" x14ac:dyDescent="0.4">
      <c r="A3840">
        <v>3839</v>
      </c>
      <c r="B3840">
        <v>1</v>
      </c>
      <c r="C3840">
        <v>1</v>
      </c>
      <c r="D3840">
        <v>1</v>
      </c>
      <c r="E3840">
        <v>1</v>
      </c>
      <c r="F3840">
        <v>0.22009433873707401</v>
      </c>
      <c r="G3840">
        <v>-18.908181118085899</v>
      </c>
      <c r="H3840">
        <v>0.999999999999999</v>
      </c>
      <c r="I3840">
        <v>16.180173441386899</v>
      </c>
      <c r="J3840" t="s">
        <v>5646</v>
      </c>
      <c r="K3840" t="s">
        <v>25</v>
      </c>
      <c r="L3840" t="s">
        <v>5647</v>
      </c>
      <c r="M3840" t="s">
        <v>5648</v>
      </c>
      <c r="N3840" t="s">
        <v>5649</v>
      </c>
      <c r="O3840" t="s">
        <v>5650</v>
      </c>
      <c r="P3840">
        <v>0.69999998799999996</v>
      </c>
      <c r="Q3840" t="s">
        <v>5651</v>
      </c>
      <c r="R3840" t="s">
        <v>5652</v>
      </c>
      <c r="S3840">
        <v>8610637950</v>
      </c>
      <c r="T3840">
        <v>479.11840260000002</v>
      </c>
      <c r="U3840" t="s">
        <v>31</v>
      </c>
      <c r="V3840" t="s">
        <v>15271</v>
      </c>
      <c r="W3840" t="s">
        <v>23</v>
      </c>
    </row>
    <row r="3841" spans="1:23" x14ac:dyDescent="0.4">
      <c r="A3841">
        <v>3840</v>
      </c>
      <c r="B3841">
        <v>1</v>
      </c>
      <c r="C3841">
        <v>1</v>
      </c>
      <c r="D3841">
        <v>1</v>
      </c>
      <c r="E3841">
        <v>1</v>
      </c>
      <c r="F3841">
        <v>0.21995179576468299</v>
      </c>
      <c r="G3841">
        <v>-743.84671805297</v>
      </c>
      <c r="H3841" t="s">
        <v>23</v>
      </c>
      <c r="I3841">
        <v>48.3118342214675</v>
      </c>
      <c r="J3841" t="s">
        <v>4931</v>
      </c>
      <c r="K3841" t="s">
        <v>25</v>
      </c>
      <c r="L3841" t="s">
        <v>4932</v>
      </c>
      <c r="M3841" t="s">
        <v>4933</v>
      </c>
      <c r="N3841" t="s">
        <v>4934</v>
      </c>
      <c r="O3841" t="s">
        <v>4935</v>
      </c>
      <c r="P3841">
        <v>-3.7999999500000001</v>
      </c>
      <c r="Q3841" t="s">
        <v>4936</v>
      </c>
      <c r="R3841" t="s">
        <v>4937</v>
      </c>
      <c r="S3841">
        <v>70</v>
      </c>
      <c r="T3841">
        <v>595.20213220000005</v>
      </c>
      <c r="U3841" t="s">
        <v>31</v>
      </c>
      <c r="V3841" t="s">
        <v>8828</v>
      </c>
      <c r="W3841" t="s">
        <v>23</v>
      </c>
    </row>
    <row r="3842" spans="1:23" x14ac:dyDescent="0.4">
      <c r="A3842">
        <v>3841</v>
      </c>
      <c r="B3842">
        <v>1</v>
      </c>
      <c r="C3842">
        <v>1</v>
      </c>
      <c r="D3842">
        <v>1</v>
      </c>
      <c r="E3842">
        <v>1</v>
      </c>
      <c r="F3842">
        <v>0.21995179576468299</v>
      </c>
      <c r="G3842">
        <v>-743.84671805297</v>
      </c>
      <c r="H3842">
        <v>0.999999999999999</v>
      </c>
      <c r="I3842">
        <v>48.3118342214675</v>
      </c>
      <c r="J3842" t="s">
        <v>4931</v>
      </c>
      <c r="K3842" t="s">
        <v>25</v>
      </c>
      <c r="L3842" t="s">
        <v>4932</v>
      </c>
      <c r="M3842" t="s">
        <v>4933</v>
      </c>
      <c r="N3842" t="s">
        <v>4934</v>
      </c>
      <c r="O3842" t="s">
        <v>4935</v>
      </c>
      <c r="P3842">
        <v>-3.7999999500000001</v>
      </c>
      <c r="Q3842" t="s">
        <v>4936</v>
      </c>
      <c r="R3842" t="s">
        <v>4937</v>
      </c>
      <c r="S3842">
        <v>70</v>
      </c>
      <c r="T3842">
        <v>595.20213220000005</v>
      </c>
      <c r="U3842" t="s">
        <v>31</v>
      </c>
      <c r="V3842" t="s">
        <v>15272</v>
      </c>
      <c r="W3842" t="s">
        <v>23</v>
      </c>
    </row>
    <row r="3843" spans="1:23" x14ac:dyDescent="0.4">
      <c r="A3843">
        <v>3842</v>
      </c>
      <c r="B3843">
        <v>1</v>
      </c>
      <c r="C3843">
        <v>1</v>
      </c>
      <c r="D3843">
        <v>1</v>
      </c>
      <c r="E3843">
        <v>1</v>
      </c>
      <c r="F3843">
        <v>0.21993687829052</v>
      </c>
      <c r="G3843">
        <v>-6.6001058433814999</v>
      </c>
      <c r="H3843" t="s">
        <v>23</v>
      </c>
      <c r="I3843">
        <v>40.2365252717724</v>
      </c>
      <c r="J3843" t="s">
        <v>1017</v>
      </c>
      <c r="K3843" t="s">
        <v>25</v>
      </c>
      <c r="L3843" t="s">
        <v>14598</v>
      </c>
      <c r="M3843" t="s">
        <v>14599</v>
      </c>
      <c r="N3843" t="s">
        <v>14600</v>
      </c>
      <c r="O3843" t="s">
        <v>14601</v>
      </c>
      <c r="P3843">
        <v>-0.20000000300000001</v>
      </c>
      <c r="Q3843" t="s">
        <v>14602</v>
      </c>
      <c r="R3843" t="s">
        <v>14603</v>
      </c>
      <c r="S3843">
        <v>20900222</v>
      </c>
      <c r="T3843">
        <v>449.10783789999999</v>
      </c>
      <c r="U3843" t="s">
        <v>31</v>
      </c>
      <c r="V3843" t="s">
        <v>5898</v>
      </c>
      <c r="W3843" t="s">
        <v>23</v>
      </c>
    </row>
    <row r="3844" spans="1:23" x14ac:dyDescent="0.4">
      <c r="A3844">
        <v>3843</v>
      </c>
      <c r="B3844">
        <v>1</v>
      </c>
      <c r="C3844">
        <v>1</v>
      </c>
      <c r="D3844">
        <v>1</v>
      </c>
      <c r="E3844">
        <v>1</v>
      </c>
      <c r="F3844">
        <v>0.21993687829052</v>
      </c>
      <c r="G3844">
        <v>-6.6001058433814999</v>
      </c>
      <c r="H3844">
        <v>0.99748743718592903</v>
      </c>
      <c r="I3844">
        <v>40.2365252717724</v>
      </c>
      <c r="J3844" t="s">
        <v>1017</v>
      </c>
      <c r="K3844" t="s">
        <v>25</v>
      </c>
      <c r="L3844" t="s">
        <v>14598</v>
      </c>
      <c r="M3844" t="s">
        <v>14599</v>
      </c>
      <c r="N3844" t="s">
        <v>14600</v>
      </c>
      <c r="O3844" t="s">
        <v>14601</v>
      </c>
      <c r="P3844">
        <v>-0.20000000300000001</v>
      </c>
      <c r="Q3844" t="s">
        <v>14602</v>
      </c>
      <c r="R3844" t="s">
        <v>14603</v>
      </c>
      <c r="S3844">
        <v>20900222</v>
      </c>
      <c r="T3844">
        <v>449.10783789999999</v>
      </c>
      <c r="U3844" t="s">
        <v>31</v>
      </c>
      <c r="V3844" t="s">
        <v>15273</v>
      </c>
      <c r="W3844" t="s">
        <v>23</v>
      </c>
    </row>
    <row r="3845" spans="1:23" x14ac:dyDescent="0.4">
      <c r="A3845">
        <v>3844</v>
      </c>
      <c r="B3845">
        <v>1</v>
      </c>
      <c r="C3845">
        <v>1</v>
      </c>
      <c r="D3845">
        <v>1</v>
      </c>
      <c r="E3845">
        <v>1</v>
      </c>
      <c r="F3845">
        <v>0.21985148943784999</v>
      </c>
      <c r="G3845">
        <v>-5.3806619965019999</v>
      </c>
      <c r="H3845" t="s">
        <v>23</v>
      </c>
      <c r="I3845">
        <v>93.280429879708805</v>
      </c>
      <c r="J3845" t="s">
        <v>1234</v>
      </c>
      <c r="K3845" t="s">
        <v>25</v>
      </c>
      <c r="L3845" t="s">
        <v>14099</v>
      </c>
      <c r="M3845" t="s">
        <v>14100</v>
      </c>
      <c r="N3845" t="s">
        <v>14101</v>
      </c>
      <c r="O3845" t="s">
        <v>14102</v>
      </c>
      <c r="P3845">
        <v>1.7897781100000001</v>
      </c>
      <c r="Q3845" t="s">
        <v>14103</v>
      </c>
      <c r="R3845" t="s">
        <v>14104</v>
      </c>
      <c r="S3845">
        <v>121629566</v>
      </c>
      <c r="T3845">
        <v>287.05502000000001</v>
      </c>
      <c r="U3845" t="s">
        <v>31</v>
      </c>
      <c r="V3845" t="s">
        <v>8074</v>
      </c>
      <c r="W3845" t="s">
        <v>23</v>
      </c>
    </row>
    <row r="3846" spans="1:23" x14ac:dyDescent="0.4">
      <c r="A3846">
        <v>3845</v>
      </c>
      <c r="B3846">
        <v>1</v>
      </c>
      <c r="C3846">
        <v>1</v>
      </c>
      <c r="D3846">
        <v>1</v>
      </c>
      <c r="E3846">
        <v>1</v>
      </c>
      <c r="F3846">
        <v>0.21985148943784999</v>
      </c>
      <c r="G3846">
        <v>-5.3806619965019999</v>
      </c>
      <c r="H3846">
        <v>0.999999999999999</v>
      </c>
      <c r="I3846">
        <v>93.280429879708805</v>
      </c>
      <c r="J3846" t="s">
        <v>1234</v>
      </c>
      <c r="K3846" t="s">
        <v>25</v>
      </c>
      <c r="L3846" t="s">
        <v>14099</v>
      </c>
      <c r="M3846" t="s">
        <v>14100</v>
      </c>
      <c r="N3846" t="s">
        <v>14101</v>
      </c>
      <c r="O3846" t="s">
        <v>14102</v>
      </c>
      <c r="P3846">
        <v>1.7897781100000001</v>
      </c>
      <c r="Q3846" t="s">
        <v>14103</v>
      </c>
      <c r="R3846" t="s">
        <v>14104</v>
      </c>
      <c r="S3846">
        <v>121629566</v>
      </c>
      <c r="T3846">
        <v>287.05502000000001</v>
      </c>
      <c r="U3846" t="s">
        <v>31</v>
      </c>
      <c r="V3846" t="s">
        <v>15274</v>
      </c>
      <c r="W3846" t="s">
        <v>23</v>
      </c>
    </row>
    <row r="3847" spans="1:23" x14ac:dyDescent="0.4">
      <c r="A3847">
        <v>3846</v>
      </c>
      <c r="B3847">
        <v>1</v>
      </c>
      <c r="C3847">
        <v>1</v>
      </c>
      <c r="D3847">
        <v>1</v>
      </c>
      <c r="E3847">
        <v>1</v>
      </c>
      <c r="F3847">
        <v>0.21962086756017901</v>
      </c>
      <c r="G3847">
        <v>-7.6203611826686704</v>
      </c>
      <c r="H3847" t="s">
        <v>23</v>
      </c>
      <c r="I3847">
        <v>140.80502401624599</v>
      </c>
      <c r="J3847" t="s">
        <v>6589</v>
      </c>
      <c r="K3847" t="s">
        <v>25</v>
      </c>
      <c r="L3847" t="s">
        <v>14740</v>
      </c>
      <c r="M3847" t="s">
        <v>14741</v>
      </c>
      <c r="N3847" t="s">
        <v>14742</v>
      </c>
      <c r="O3847" t="s">
        <v>14743</v>
      </c>
      <c r="P3847">
        <v>6.2597718200000001</v>
      </c>
      <c r="Q3847" t="s">
        <v>14744</v>
      </c>
      <c r="R3847" t="s">
        <v>14745</v>
      </c>
      <c r="S3847">
        <v>255847294</v>
      </c>
      <c r="T3847">
        <v>281.2475</v>
      </c>
      <c r="U3847" t="s">
        <v>31</v>
      </c>
      <c r="V3847" t="s">
        <v>7958</v>
      </c>
      <c r="W3847" t="s">
        <v>23</v>
      </c>
    </row>
    <row r="3848" spans="1:23" x14ac:dyDescent="0.4">
      <c r="A3848">
        <v>3847</v>
      </c>
      <c r="B3848">
        <v>1</v>
      </c>
      <c r="C3848">
        <v>1</v>
      </c>
      <c r="D3848">
        <v>1</v>
      </c>
      <c r="E3848">
        <v>1</v>
      </c>
      <c r="F3848">
        <v>0.21962086756017901</v>
      </c>
      <c r="G3848">
        <v>-7.6203611826686704</v>
      </c>
      <c r="H3848">
        <v>0.999999999999999</v>
      </c>
      <c r="I3848">
        <v>140.80502401624599</v>
      </c>
      <c r="J3848" t="s">
        <v>6589</v>
      </c>
      <c r="K3848" t="s">
        <v>25</v>
      </c>
      <c r="L3848" t="s">
        <v>14740</v>
      </c>
      <c r="M3848" t="s">
        <v>14741</v>
      </c>
      <c r="N3848" t="s">
        <v>14742</v>
      </c>
      <c r="O3848" t="s">
        <v>14743</v>
      </c>
      <c r="P3848">
        <v>6.2597718200000001</v>
      </c>
      <c r="Q3848" t="s">
        <v>14744</v>
      </c>
      <c r="R3848" t="s">
        <v>14745</v>
      </c>
      <c r="S3848">
        <v>255847294</v>
      </c>
      <c r="T3848">
        <v>281.2475</v>
      </c>
      <c r="U3848" t="s">
        <v>31</v>
      </c>
      <c r="V3848" t="s">
        <v>15275</v>
      </c>
      <c r="W3848" t="s">
        <v>23</v>
      </c>
    </row>
    <row r="3849" spans="1:23" x14ac:dyDescent="0.4">
      <c r="A3849">
        <v>3848</v>
      </c>
      <c r="B3849">
        <v>1</v>
      </c>
      <c r="C3849">
        <v>1</v>
      </c>
      <c r="D3849">
        <v>1</v>
      </c>
      <c r="E3849">
        <v>1</v>
      </c>
      <c r="F3849">
        <v>0.21949558359799201</v>
      </c>
      <c r="G3849">
        <v>-16.868926102731798</v>
      </c>
      <c r="H3849" t="s">
        <v>23</v>
      </c>
      <c r="I3849">
        <v>16.6704996219996</v>
      </c>
      <c r="J3849" t="s">
        <v>1690</v>
      </c>
      <c r="K3849" t="s">
        <v>25</v>
      </c>
      <c r="L3849" t="s">
        <v>1691</v>
      </c>
      <c r="M3849" t="s">
        <v>1692</v>
      </c>
      <c r="N3849" t="s">
        <v>1693</v>
      </c>
      <c r="O3849" t="s">
        <v>1694</v>
      </c>
      <c r="P3849">
        <v>-0.89999997600000003</v>
      </c>
      <c r="Q3849" t="s">
        <v>1695</v>
      </c>
      <c r="R3849" t="s">
        <v>1696</v>
      </c>
      <c r="S3849">
        <v>8677533822</v>
      </c>
      <c r="T3849">
        <v>595.1657467</v>
      </c>
      <c r="U3849" t="s">
        <v>31</v>
      </c>
      <c r="V3849" t="s">
        <v>2830</v>
      </c>
      <c r="W3849" t="s">
        <v>23</v>
      </c>
    </row>
    <row r="3850" spans="1:23" x14ac:dyDescent="0.4">
      <c r="A3850">
        <v>3849</v>
      </c>
      <c r="B3850">
        <v>1</v>
      </c>
      <c r="C3850">
        <v>1</v>
      </c>
      <c r="D3850">
        <v>1</v>
      </c>
      <c r="E3850">
        <v>1</v>
      </c>
      <c r="F3850">
        <v>0.21949558359799201</v>
      </c>
      <c r="G3850">
        <v>-16.868926102731798</v>
      </c>
      <c r="H3850">
        <v>0.999999999999999</v>
      </c>
      <c r="I3850">
        <v>16.6704996219996</v>
      </c>
      <c r="J3850" t="s">
        <v>1690</v>
      </c>
      <c r="K3850" t="s">
        <v>25</v>
      </c>
      <c r="L3850" t="s">
        <v>1691</v>
      </c>
      <c r="M3850" t="s">
        <v>1692</v>
      </c>
      <c r="N3850" t="s">
        <v>1693</v>
      </c>
      <c r="O3850" t="s">
        <v>1694</v>
      </c>
      <c r="P3850">
        <v>-0.89999997600000003</v>
      </c>
      <c r="Q3850" t="s">
        <v>1695</v>
      </c>
      <c r="R3850" t="s">
        <v>1696</v>
      </c>
      <c r="S3850">
        <v>8677533822</v>
      </c>
      <c r="T3850">
        <v>595.1657467</v>
      </c>
      <c r="U3850" t="s">
        <v>31</v>
      </c>
      <c r="V3850" t="s">
        <v>15276</v>
      </c>
      <c r="W3850" t="s">
        <v>23</v>
      </c>
    </row>
    <row r="3851" spans="1:23" x14ac:dyDescent="0.4">
      <c r="A3851">
        <v>3850</v>
      </c>
      <c r="B3851">
        <v>1</v>
      </c>
      <c r="C3851">
        <v>1</v>
      </c>
      <c r="D3851">
        <v>1</v>
      </c>
      <c r="E3851">
        <v>1</v>
      </c>
      <c r="F3851">
        <v>0.21945663178941099</v>
      </c>
      <c r="G3851">
        <v>-23.473134151640501</v>
      </c>
      <c r="H3851">
        <v>0.999999999999999</v>
      </c>
      <c r="I3851">
        <v>17.536729294910199</v>
      </c>
      <c r="J3851" t="s">
        <v>5353</v>
      </c>
      <c r="K3851" t="s">
        <v>25</v>
      </c>
      <c r="L3851" t="s">
        <v>13185</v>
      </c>
      <c r="M3851" t="s">
        <v>13186</v>
      </c>
      <c r="N3851" t="s">
        <v>13187</v>
      </c>
      <c r="O3851" t="s">
        <v>13188</v>
      </c>
      <c r="P3851">
        <v>1.39999998</v>
      </c>
      <c r="Q3851" t="s">
        <v>13189</v>
      </c>
      <c r="R3851" t="s">
        <v>13190</v>
      </c>
      <c r="S3851">
        <v>221964662</v>
      </c>
      <c r="T3851">
        <v>209.08083529999999</v>
      </c>
      <c r="U3851" t="s">
        <v>31</v>
      </c>
      <c r="V3851" t="s">
        <v>15277</v>
      </c>
      <c r="W3851" t="s">
        <v>23</v>
      </c>
    </row>
    <row r="3852" spans="1:23" x14ac:dyDescent="0.4">
      <c r="A3852">
        <v>3851</v>
      </c>
      <c r="B3852">
        <v>1</v>
      </c>
      <c r="C3852">
        <v>1</v>
      </c>
      <c r="D3852">
        <v>1</v>
      </c>
      <c r="E3852">
        <v>1</v>
      </c>
      <c r="F3852">
        <v>0.21945663178941099</v>
      </c>
      <c r="G3852">
        <v>-23.473134151640501</v>
      </c>
      <c r="H3852" t="s">
        <v>23</v>
      </c>
      <c r="I3852">
        <v>17.536729294910199</v>
      </c>
      <c r="J3852" t="s">
        <v>5353</v>
      </c>
      <c r="K3852" t="s">
        <v>25</v>
      </c>
      <c r="L3852" t="s">
        <v>13185</v>
      </c>
      <c r="M3852" t="s">
        <v>13186</v>
      </c>
      <c r="N3852" t="s">
        <v>13187</v>
      </c>
      <c r="O3852" t="s">
        <v>13188</v>
      </c>
      <c r="P3852">
        <v>1.39999998</v>
      </c>
      <c r="Q3852" t="s">
        <v>13189</v>
      </c>
      <c r="R3852" t="s">
        <v>13190</v>
      </c>
      <c r="S3852">
        <v>221964662</v>
      </c>
      <c r="T3852">
        <v>209.08083529999999</v>
      </c>
      <c r="U3852" t="s">
        <v>31</v>
      </c>
      <c r="V3852" t="s">
        <v>8347</v>
      </c>
      <c r="W3852" t="s">
        <v>23</v>
      </c>
    </row>
    <row r="3853" spans="1:23" x14ac:dyDescent="0.4">
      <c r="A3853">
        <v>3852</v>
      </c>
      <c r="B3853">
        <v>1</v>
      </c>
      <c r="C3853">
        <v>1</v>
      </c>
      <c r="D3853">
        <v>1</v>
      </c>
      <c r="E3853">
        <v>1</v>
      </c>
      <c r="F3853">
        <v>0.21925370379893</v>
      </c>
      <c r="G3853">
        <v>-707.19494208498702</v>
      </c>
      <c r="H3853" t="s">
        <v>23</v>
      </c>
      <c r="I3853">
        <v>23.936206394255301</v>
      </c>
      <c r="J3853" t="s">
        <v>3748</v>
      </c>
      <c r="K3853" t="s">
        <v>25</v>
      </c>
      <c r="L3853" t="s">
        <v>3749</v>
      </c>
      <c r="M3853" t="s">
        <v>3750</v>
      </c>
      <c r="N3853" t="s">
        <v>28</v>
      </c>
      <c r="O3853" t="s">
        <v>3751</v>
      </c>
      <c r="P3853">
        <v>10.3522034</v>
      </c>
      <c r="R3853" t="s">
        <v>3752</v>
      </c>
      <c r="S3853">
        <v>3145728</v>
      </c>
      <c r="T3853">
        <v>771.48891879999996</v>
      </c>
      <c r="U3853" t="s">
        <v>31</v>
      </c>
      <c r="V3853" t="s">
        <v>3753</v>
      </c>
      <c r="W3853" t="s">
        <v>23</v>
      </c>
    </row>
    <row r="3854" spans="1:23" x14ac:dyDescent="0.4">
      <c r="A3854">
        <v>3853</v>
      </c>
      <c r="B3854">
        <v>1</v>
      </c>
      <c r="C3854">
        <v>1</v>
      </c>
      <c r="D3854">
        <v>1</v>
      </c>
      <c r="E3854">
        <v>1</v>
      </c>
      <c r="F3854">
        <v>0.21925370379893</v>
      </c>
      <c r="G3854">
        <v>-707.19494208498702</v>
      </c>
      <c r="H3854">
        <v>0.999999999999999</v>
      </c>
      <c r="I3854">
        <v>23.936206394255301</v>
      </c>
      <c r="J3854" t="s">
        <v>3748</v>
      </c>
      <c r="K3854" t="s">
        <v>25</v>
      </c>
      <c r="L3854" t="s">
        <v>3749</v>
      </c>
      <c r="M3854" t="s">
        <v>3750</v>
      </c>
      <c r="N3854" t="s">
        <v>28</v>
      </c>
      <c r="O3854" t="s">
        <v>3751</v>
      </c>
      <c r="P3854">
        <v>10.3522034</v>
      </c>
      <c r="R3854" t="s">
        <v>3752</v>
      </c>
      <c r="S3854">
        <v>3145728</v>
      </c>
      <c r="T3854">
        <v>771.48891879999996</v>
      </c>
      <c r="U3854" t="s">
        <v>31</v>
      </c>
      <c r="V3854" t="s">
        <v>15278</v>
      </c>
      <c r="W3854" t="s">
        <v>23</v>
      </c>
    </row>
    <row r="3855" spans="1:23" x14ac:dyDescent="0.4">
      <c r="A3855">
        <v>3854</v>
      </c>
      <c r="B3855">
        <v>1</v>
      </c>
      <c r="C3855">
        <v>1</v>
      </c>
      <c r="D3855">
        <v>1</v>
      </c>
      <c r="E3855">
        <v>1</v>
      </c>
      <c r="F3855">
        <v>0.2192167944234</v>
      </c>
      <c r="G3855">
        <v>-24.600467673521401</v>
      </c>
      <c r="H3855">
        <v>0.999999999999999</v>
      </c>
      <c r="I3855">
        <v>19.318319797006101</v>
      </c>
      <c r="J3855" t="s">
        <v>1017</v>
      </c>
      <c r="K3855" t="s">
        <v>25</v>
      </c>
      <c r="L3855" t="s">
        <v>3461</v>
      </c>
      <c r="M3855" t="s">
        <v>3462</v>
      </c>
      <c r="N3855" t="s">
        <v>3463</v>
      </c>
      <c r="O3855" t="s">
        <v>3464</v>
      </c>
      <c r="P3855">
        <v>0.5</v>
      </c>
      <c r="Q3855" t="s">
        <v>3465</v>
      </c>
      <c r="R3855" t="s">
        <v>3466</v>
      </c>
      <c r="S3855">
        <v>20900222</v>
      </c>
      <c r="T3855">
        <v>449.10783789999999</v>
      </c>
      <c r="U3855" t="s">
        <v>31</v>
      </c>
      <c r="V3855" t="s">
        <v>15279</v>
      </c>
      <c r="W3855" t="s">
        <v>23</v>
      </c>
    </row>
    <row r="3856" spans="1:23" x14ac:dyDescent="0.4">
      <c r="A3856">
        <v>3855</v>
      </c>
      <c r="B3856">
        <v>1</v>
      </c>
      <c r="C3856">
        <v>1</v>
      </c>
      <c r="D3856">
        <v>1</v>
      </c>
      <c r="E3856">
        <v>1</v>
      </c>
      <c r="F3856">
        <v>0.2192167944234</v>
      </c>
      <c r="G3856">
        <v>-24.600467673521401</v>
      </c>
      <c r="H3856" t="s">
        <v>23</v>
      </c>
      <c r="I3856">
        <v>19.318319797006101</v>
      </c>
      <c r="J3856" t="s">
        <v>1017</v>
      </c>
      <c r="K3856" t="s">
        <v>25</v>
      </c>
      <c r="L3856" t="s">
        <v>3461</v>
      </c>
      <c r="M3856" t="s">
        <v>3462</v>
      </c>
      <c r="N3856" t="s">
        <v>3463</v>
      </c>
      <c r="O3856" t="s">
        <v>3464</v>
      </c>
      <c r="P3856">
        <v>0.5</v>
      </c>
      <c r="Q3856" t="s">
        <v>3465</v>
      </c>
      <c r="R3856" t="s">
        <v>3466</v>
      </c>
      <c r="S3856">
        <v>20900222</v>
      </c>
      <c r="T3856">
        <v>449.10783789999999</v>
      </c>
      <c r="U3856" t="s">
        <v>31</v>
      </c>
      <c r="V3856" t="s">
        <v>2886</v>
      </c>
      <c r="W3856" t="s">
        <v>23</v>
      </c>
    </row>
    <row r="3857" spans="1:23" x14ac:dyDescent="0.4">
      <c r="A3857">
        <v>3856</v>
      </c>
      <c r="B3857">
        <v>1</v>
      </c>
      <c r="C3857">
        <v>1</v>
      </c>
      <c r="D3857">
        <v>1</v>
      </c>
      <c r="E3857">
        <v>1</v>
      </c>
      <c r="F3857">
        <v>0.219110942523986</v>
      </c>
      <c r="G3857">
        <v>-412.55032823568001</v>
      </c>
      <c r="H3857" t="s">
        <v>23</v>
      </c>
      <c r="I3857">
        <v>87.177112346396896</v>
      </c>
      <c r="J3857" t="s">
        <v>4517</v>
      </c>
      <c r="K3857" t="s">
        <v>25</v>
      </c>
      <c r="L3857" t="s">
        <v>4518</v>
      </c>
      <c r="M3857" t="s">
        <v>4519</v>
      </c>
      <c r="N3857" t="s">
        <v>4520</v>
      </c>
      <c r="O3857" t="s">
        <v>4521</v>
      </c>
      <c r="P3857">
        <v>2.2999999500000001</v>
      </c>
      <c r="Q3857" t="s">
        <v>4522</v>
      </c>
      <c r="R3857" t="s">
        <v>4523</v>
      </c>
      <c r="S3857">
        <v>262210</v>
      </c>
      <c r="T3857">
        <v>478.2224142</v>
      </c>
      <c r="U3857" t="s">
        <v>31</v>
      </c>
      <c r="V3857" t="s">
        <v>6046</v>
      </c>
      <c r="W3857" t="s">
        <v>23</v>
      </c>
    </row>
    <row r="3858" spans="1:23" x14ac:dyDescent="0.4">
      <c r="A3858">
        <v>3857</v>
      </c>
      <c r="B3858">
        <v>1</v>
      </c>
      <c r="C3858">
        <v>1</v>
      </c>
      <c r="D3858">
        <v>1</v>
      </c>
      <c r="E3858">
        <v>1</v>
      </c>
      <c r="F3858">
        <v>0.219110942523986</v>
      </c>
      <c r="G3858">
        <v>-412.55032823568001</v>
      </c>
      <c r="H3858">
        <v>0.999999999999999</v>
      </c>
      <c r="I3858">
        <v>87.177112346396896</v>
      </c>
      <c r="J3858" t="s">
        <v>4517</v>
      </c>
      <c r="K3858" t="s">
        <v>25</v>
      </c>
      <c r="L3858" t="s">
        <v>4518</v>
      </c>
      <c r="M3858" t="s">
        <v>4519</v>
      </c>
      <c r="N3858" t="s">
        <v>4520</v>
      </c>
      <c r="O3858" t="s">
        <v>4521</v>
      </c>
      <c r="P3858">
        <v>2.2999999500000001</v>
      </c>
      <c r="Q3858" t="s">
        <v>4522</v>
      </c>
      <c r="R3858" t="s">
        <v>4523</v>
      </c>
      <c r="S3858">
        <v>262210</v>
      </c>
      <c r="T3858">
        <v>478.2224142</v>
      </c>
      <c r="U3858" t="s">
        <v>31</v>
      </c>
      <c r="V3858" t="s">
        <v>15280</v>
      </c>
      <c r="W3858" t="s">
        <v>23</v>
      </c>
    </row>
    <row r="3859" spans="1:23" x14ac:dyDescent="0.4">
      <c r="A3859">
        <v>3858</v>
      </c>
      <c r="B3859">
        <v>1</v>
      </c>
      <c r="C3859">
        <v>1</v>
      </c>
      <c r="D3859">
        <v>1</v>
      </c>
      <c r="E3859">
        <v>1</v>
      </c>
      <c r="F3859">
        <v>0.21909875147145999</v>
      </c>
      <c r="G3859">
        <v>-17.6131707193856</v>
      </c>
      <c r="H3859" t="s">
        <v>23</v>
      </c>
      <c r="I3859">
        <v>47.594706343794101</v>
      </c>
      <c r="J3859" t="s">
        <v>1690</v>
      </c>
      <c r="K3859" t="s">
        <v>25</v>
      </c>
      <c r="L3859" t="s">
        <v>14891</v>
      </c>
      <c r="M3859" t="s">
        <v>14892</v>
      </c>
      <c r="N3859" t="s">
        <v>14893</v>
      </c>
      <c r="O3859" t="s">
        <v>14894</v>
      </c>
      <c r="P3859">
        <v>-1.60000002</v>
      </c>
      <c r="Q3859" t="s">
        <v>14895</v>
      </c>
      <c r="R3859" t="s">
        <v>14896</v>
      </c>
      <c r="S3859">
        <v>20629878</v>
      </c>
      <c r="T3859">
        <v>595.1657467</v>
      </c>
      <c r="U3859" t="s">
        <v>31</v>
      </c>
      <c r="V3859" t="s">
        <v>7898</v>
      </c>
      <c r="W3859" t="s">
        <v>23</v>
      </c>
    </row>
    <row r="3860" spans="1:23" x14ac:dyDescent="0.4">
      <c r="A3860">
        <v>3859</v>
      </c>
      <c r="B3860">
        <v>1</v>
      </c>
      <c r="C3860">
        <v>1</v>
      </c>
      <c r="D3860">
        <v>1</v>
      </c>
      <c r="E3860">
        <v>1</v>
      </c>
      <c r="F3860">
        <v>0.21909875147145999</v>
      </c>
      <c r="G3860">
        <v>-17.6131707193856</v>
      </c>
      <c r="H3860">
        <v>0.999999999999999</v>
      </c>
      <c r="I3860">
        <v>47.594706343794101</v>
      </c>
      <c r="J3860" t="s">
        <v>1690</v>
      </c>
      <c r="K3860" t="s">
        <v>25</v>
      </c>
      <c r="L3860" t="s">
        <v>14891</v>
      </c>
      <c r="M3860" t="s">
        <v>14892</v>
      </c>
      <c r="N3860" t="s">
        <v>14893</v>
      </c>
      <c r="O3860" t="s">
        <v>14894</v>
      </c>
      <c r="P3860">
        <v>-1.60000002</v>
      </c>
      <c r="Q3860" t="s">
        <v>14895</v>
      </c>
      <c r="R3860" t="s">
        <v>14896</v>
      </c>
      <c r="S3860">
        <v>20629878</v>
      </c>
      <c r="T3860">
        <v>595.1657467</v>
      </c>
      <c r="U3860" t="s">
        <v>31</v>
      </c>
      <c r="V3860" t="s">
        <v>15281</v>
      </c>
      <c r="W3860" t="s">
        <v>23</v>
      </c>
    </row>
    <row r="3861" spans="1:23" x14ac:dyDescent="0.4">
      <c r="A3861">
        <v>3860</v>
      </c>
      <c r="B3861">
        <v>1</v>
      </c>
      <c r="C3861">
        <v>1</v>
      </c>
      <c r="D3861">
        <v>1</v>
      </c>
      <c r="E3861">
        <v>1</v>
      </c>
      <c r="F3861">
        <v>0.21902265085289599</v>
      </c>
      <c r="G3861">
        <v>-215.52718641245499</v>
      </c>
      <c r="H3861">
        <v>0.999999999999999</v>
      </c>
      <c r="I3861">
        <v>52.810872933780502</v>
      </c>
      <c r="J3861" t="s">
        <v>1813</v>
      </c>
      <c r="K3861" t="s">
        <v>25</v>
      </c>
      <c r="L3861" t="s">
        <v>1814</v>
      </c>
      <c r="M3861" t="s">
        <v>1815</v>
      </c>
      <c r="N3861" t="s">
        <v>1816</v>
      </c>
      <c r="O3861" t="s">
        <v>1817</v>
      </c>
      <c r="P3861">
        <v>-1</v>
      </c>
      <c r="Q3861" t="s">
        <v>1818</v>
      </c>
      <c r="R3861" t="s">
        <v>1819</v>
      </c>
      <c r="S3861">
        <v>67108930</v>
      </c>
      <c r="T3861">
        <v>186.0761</v>
      </c>
      <c r="U3861" t="s">
        <v>31</v>
      </c>
      <c r="V3861" t="s">
        <v>15282</v>
      </c>
      <c r="W3861" t="s">
        <v>23</v>
      </c>
    </row>
    <row r="3862" spans="1:23" x14ac:dyDescent="0.4">
      <c r="A3862">
        <v>3861</v>
      </c>
      <c r="B3862">
        <v>1</v>
      </c>
      <c r="C3862">
        <v>1</v>
      </c>
      <c r="D3862">
        <v>1</v>
      </c>
      <c r="E3862">
        <v>1</v>
      </c>
      <c r="F3862">
        <v>0.21902265085289599</v>
      </c>
      <c r="G3862">
        <v>-215.52718641245499</v>
      </c>
      <c r="H3862" t="s">
        <v>23</v>
      </c>
      <c r="I3862">
        <v>52.810872933780502</v>
      </c>
      <c r="J3862" t="s">
        <v>1813</v>
      </c>
      <c r="K3862" t="s">
        <v>25</v>
      </c>
      <c r="L3862" t="s">
        <v>1814</v>
      </c>
      <c r="M3862" t="s">
        <v>1815</v>
      </c>
      <c r="N3862" t="s">
        <v>1816</v>
      </c>
      <c r="O3862" t="s">
        <v>1817</v>
      </c>
      <c r="P3862">
        <v>-1</v>
      </c>
      <c r="Q3862" t="s">
        <v>1818</v>
      </c>
      <c r="R3862" t="s">
        <v>1819</v>
      </c>
      <c r="S3862">
        <v>67108930</v>
      </c>
      <c r="T3862">
        <v>186.0761</v>
      </c>
      <c r="U3862" t="s">
        <v>31</v>
      </c>
      <c r="V3862" t="s">
        <v>2857</v>
      </c>
      <c r="W3862" t="s">
        <v>23</v>
      </c>
    </row>
    <row r="3863" spans="1:23" x14ac:dyDescent="0.4">
      <c r="A3863">
        <v>3862</v>
      </c>
      <c r="B3863">
        <v>1</v>
      </c>
      <c r="C3863">
        <v>1</v>
      </c>
      <c r="D3863">
        <v>1</v>
      </c>
      <c r="E3863">
        <v>1</v>
      </c>
      <c r="F3863">
        <v>0.21874296180837399</v>
      </c>
      <c r="G3863">
        <v>-13.804054527876501</v>
      </c>
      <c r="H3863" t="s">
        <v>23</v>
      </c>
      <c r="I3863">
        <v>17.745427515908801</v>
      </c>
      <c r="J3863" t="s">
        <v>1690</v>
      </c>
      <c r="K3863" t="s">
        <v>25</v>
      </c>
      <c r="L3863" t="s">
        <v>1691</v>
      </c>
      <c r="M3863" t="s">
        <v>1692</v>
      </c>
      <c r="N3863" t="s">
        <v>1693</v>
      </c>
      <c r="O3863" t="s">
        <v>1694</v>
      </c>
      <c r="P3863">
        <v>-0.89999997600000003</v>
      </c>
      <c r="Q3863" t="s">
        <v>1695</v>
      </c>
      <c r="R3863" t="s">
        <v>1696</v>
      </c>
      <c r="S3863">
        <v>8677533822</v>
      </c>
      <c r="T3863">
        <v>595.1657467</v>
      </c>
      <c r="U3863" t="s">
        <v>31</v>
      </c>
      <c r="V3863" t="s">
        <v>3251</v>
      </c>
      <c r="W3863" t="s">
        <v>23</v>
      </c>
    </row>
    <row r="3864" spans="1:23" x14ac:dyDescent="0.4">
      <c r="A3864">
        <v>3863</v>
      </c>
      <c r="B3864">
        <v>1</v>
      </c>
      <c r="C3864">
        <v>1</v>
      </c>
      <c r="D3864">
        <v>1</v>
      </c>
      <c r="E3864">
        <v>1</v>
      </c>
      <c r="F3864">
        <v>0.21874296180837399</v>
      </c>
      <c r="G3864">
        <v>-13.804054527876501</v>
      </c>
      <c r="H3864">
        <v>0.999999999999999</v>
      </c>
      <c r="I3864">
        <v>17.745427515908801</v>
      </c>
      <c r="J3864" t="s">
        <v>1690</v>
      </c>
      <c r="K3864" t="s">
        <v>25</v>
      </c>
      <c r="L3864" t="s">
        <v>1691</v>
      </c>
      <c r="M3864" t="s">
        <v>1692</v>
      </c>
      <c r="N3864" t="s">
        <v>1693</v>
      </c>
      <c r="O3864" t="s">
        <v>1694</v>
      </c>
      <c r="P3864">
        <v>-0.89999997600000003</v>
      </c>
      <c r="Q3864" t="s">
        <v>1695</v>
      </c>
      <c r="R3864" t="s">
        <v>1696</v>
      </c>
      <c r="S3864">
        <v>8677533822</v>
      </c>
      <c r="T3864">
        <v>595.1657467</v>
      </c>
      <c r="U3864" t="s">
        <v>31</v>
      </c>
      <c r="V3864" t="s">
        <v>15283</v>
      </c>
      <c r="W3864" t="s">
        <v>23</v>
      </c>
    </row>
    <row r="3865" spans="1:23" x14ac:dyDescent="0.4">
      <c r="A3865">
        <v>3864</v>
      </c>
      <c r="B3865">
        <v>1</v>
      </c>
      <c r="C3865">
        <v>1</v>
      </c>
      <c r="D3865">
        <v>1</v>
      </c>
      <c r="E3865">
        <v>1</v>
      </c>
      <c r="F3865">
        <v>0.21856979819585601</v>
      </c>
      <c r="G3865">
        <v>-938.84948324612697</v>
      </c>
      <c r="H3865">
        <v>0.999999999999999</v>
      </c>
      <c r="I3865">
        <v>13.1227460156036</v>
      </c>
      <c r="J3865" t="s">
        <v>2180</v>
      </c>
      <c r="K3865" t="s">
        <v>25</v>
      </c>
      <c r="L3865" t="s">
        <v>2181</v>
      </c>
      <c r="M3865" t="s">
        <v>2182</v>
      </c>
      <c r="N3865" t="s">
        <v>28</v>
      </c>
      <c r="O3865" t="s">
        <v>2183</v>
      </c>
      <c r="P3865">
        <v>-2.15272737</v>
      </c>
      <c r="Q3865" t="s">
        <v>2184</v>
      </c>
      <c r="R3865" t="s">
        <v>2185</v>
      </c>
      <c r="S3865">
        <v>16777218</v>
      </c>
      <c r="T3865">
        <v>717.36466170000006</v>
      </c>
      <c r="U3865" t="s">
        <v>31</v>
      </c>
      <c r="V3865" t="s">
        <v>15284</v>
      </c>
      <c r="W3865" t="s">
        <v>23</v>
      </c>
    </row>
    <row r="3866" spans="1:23" x14ac:dyDescent="0.4">
      <c r="A3866">
        <v>3865</v>
      </c>
      <c r="B3866">
        <v>1</v>
      </c>
      <c r="C3866">
        <v>1</v>
      </c>
      <c r="D3866">
        <v>1</v>
      </c>
      <c r="E3866">
        <v>1</v>
      </c>
      <c r="F3866">
        <v>0.21856979819585601</v>
      </c>
      <c r="G3866">
        <v>-938.84948324612697</v>
      </c>
      <c r="H3866" t="s">
        <v>23</v>
      </c>
      <c r="I3866">
        <v>13.1227460156036</v>
      </c>
      <c r="J3866" t="s">
        <v>2180</v>
      </c>
      <c r="K3866" t="s">
        <v>25</v>
      </c>
      <c r="L3866" t="s">
        <v>2181</v>
      </c>
      <c r="M3866" t="s">
        <v>2182</v>
      </c>
      <c r="N3866" t="s">
        <v>28</v>
      </c>
      <c r="O3866" t="s">
        <v>2183</v>
      </c>
      <c r="P3866">
        <v>-2.15272737</v>
      </c>
      <c r="Q3866" t="s">
        <v>2184</v>
      </c>
      <c r="R3866" t="s">
        <v>2185</v>
      </c>
      <c r="S3866">
        <v>16777218</v>
      </c>
      <c r="T3866">
        <v>717.36466170000006</v>
      </c>
      <c r="U3866" t="s">
        <v>31</v>
      </c>
      <c r="V3866" t="s">
        <v>4544</v>
      </c>
      <c r="W3866" t="s">
        <v>23</v>
      </c>
    </row>
    <row r="3867" spans="1:23" x14ac:dyDescent="0.4">
      <c r="A3867">
        <v>3866</v>
      </c>
      <c r="B3867">
        <v>1</v>
      </c>
      <c r="C3867">
        <v>1</v>
      </c>
      <c r="D3867">
        <v>1</v>
      </c>
      <c r="E3867">
        <v>1</v>
      </c>
      <c r="F3867">
        <v>0.218560978249007</v>
      </c>
      <c r="G3867">
        <v>-15.719956586077201</v>
      </c>
      <c r="H3867">
        <v>0.999999999999999</v>
      </c>
      <c r="I3867">
        <v>25.223160594431199</v>
      </c>
      <c r="J3867" t="s">
        <v>1690</v>
      </c>
      <c r="K3867" t="s">
        <v>25</v>
      </c>
      <c r="L3867" t="s">
        <v>1691</v>
      </c>
      <c r="M3867" t="s">
        <v>1692</v>
      </c>
      <c r="N3867" t="s">
        <v>1693</v>
      </c>
      <c r="O3867" t="s">
        <v>1694</v>
      </c>
      <c r="P3867">
        <v>-0.89999997600000003</v>
      </c>
      <c r="Q3867" t="s">
        <v>1695</v>
      </c>
      <c r="R3867" t="s">
        <v>1696</v>
      </c>
      <c r="S3867">
        <v>8677533822</v>
      </c>
      <c r="T3867">
        <v>595.1657467</v>
      </c>
      <c r="U3867" t="s">
        <v>31</v>
      </c>
      <c r="V3867" t="s">
        <v>15285</v>
      </c>
      <c r="W3867" t="s">
        <v>23</v>
      </c>
    </row>
    <row r="3868" spans="1:23" x14ac:dyDescent="0.4">
      <c r="A3868">
        <v>3867</v>
      </c>
      <c r="B3868">
        <v>1</v>
      </c>
      <c r="C3868">
        <v>1</v>
      </c>
      <c r="D3868">
        <v>1</v>
      </c>
      <c r="E3868">
        <v>1</v>
      </c>
      <c r="F3868">
        <v>0.218560978249007</v>
      </c>
      <c r="G3868">
        <v>-15.719956586077201</v>
      </c>
      <c r="H3868" t="s">
        <v>23</v>
      </c>
      <c r="I3868">
        <v>25.223160594431199</v>
      </c>
      <c r="J3868" t="s">
        <v>1690</v>
      </c>
      <c r="K3868" t="s">
        <v>25</v>
      </c>
      <c r="L3868" t="s">
        <v>1691</v>
      </c>
      <c r="M3868" t="s">
        <v>1692</v>
      </c>
      <c r="N3868" t="s">
        <v>1693</v>
      </c>
      <c r="O3868" t="s">
        <v>1694</v>
      </c>
      <c r="P3868">
        <v>-0.89999997600000003</v>
      </c>
      <c r="Q3868" t="s">
        <v>1695</v>
      </c>
      <c r="R3868" t="s">
        <v>1696</v>
      </c>
      <c r="S3868">
        <v>8677533822</v>
      </c>
      <c r="T3868">
        <v>595.1657467</v>
      </c>
      <c r="U3868" t="s">
        <v>31</v>
      </c>
      <c r="V3868" t="s">
        <v>4599</v>
      </c>
      <c r="W3868" t="s">
        <v>23</v>
      </c>
    </row>
    <row r="3869" spans="1:23" x14ac:dyDescent="0.4">
      <c r="A3869">
        <v>3868</v>
      </c>
      <c r="B3869">
        <v>1</v>
      </c>
      <c r="C3869">
        <v>1</v>
      </c>
      <c r="D3869">
        <v>1</v>
      </c>
      <c r="E3869">
        <v>1</v>
      </c>
      <c r="F3869">
        <v>0.21854263791450901</v>
      </c>
      <c r="G3869">
        <v>-736.82697591682097</v>
      </c>
      <c r="H3869">
        <v>0.999999999999999</v>
      </c>
      <c r="I3869">
        <v>62.958086343380899</v>
      </c>
      <c r="J3869" t="s">
        <v>4931</v>
      </c>
      <c r="K3869" t="s">
        <v>25</v>
      </c>
      <c r="L3869" t="s">
        <v>4932</v>
      </c>
      <c r="M3869" t="s">
        <v>4933</v>
      </c>
      <c r="N3869" t="s">
        <v>4934</v>
      </c>
      <c r="O3869" t="s">
        <v>4935</v>
      </c>
      <c r="P3869">
        <v>-3.7999999500000001</v>
      </c>
      <c r="Q3869" t="s">
        <v>4936</v>
      </c>
      <c r="R3869" t="s">
        <v>4937</v>
      </c>
      <c r="S3869">
        <v>70</v>
      </c>
      <c r="T3869">
        <v>595.20213220000005</v>
      </c>
      <c r="U3869" t="s">
        <v>31</v>
      </c>
      <c r="V3869" t="s">
        <v>15286</v>
      </c>
      <c r="W3869" t="s">
        <v>23</v>
      </c>
    </row>
    <row r="3870" spans="1:23" x14ac:dyDescent="0.4">
      <c r="A3870">
        <v>3869</v>
      </c>
      <c r="B3870">
        <v>1</v>
      </c>
      <c r="C3870">
        <v>1</v>
      </c>
      <c r="D3870">
        <v>1</v>
      </c>
      <c r="E3870">
        <v>1</v>
      </c>
      <c r="F3870">
        <v>0.21854263791450901</v>
      </c>
      <c r="G3870">
        <v>-736.82697591682097</v>
      </c>
      <c r="H3870" t="s">
        <v>23</v>
      </c>
      <c r="I3870">
        <v>62.958086343380899</v>
      </c>
      <c r="J3870" t="s">
        <v>4931</v>
      </c>
      <c r="K3870" t="s">
        <v>25</v>
      </c>
      <c r="L3870" t="s">
        <v>4932</v>
      </c>
      <c r="M3870" t="s">
        <v>4933</v>
      </c>
      <c r="N3870" t="s">
        <v>4934</v>
      </c>
      <c r="O3870" t="s">
        <v>4935</v>
      </c>
      <c r="P3870">
        <v>-3.7999999500000001</v>
      </c>
      <c r="Q3870" t="s">
        <v>4936</v>
      </c>
      <c r="R3870" t="s">
        <v>4937</v>
      </c>
      <c r="S3870">
        <v>70</v>
      </c>
      <c r="T3870">
        <v>595.20213220000005</v>
      </c>
      <c r="U3870" t="s">
        <v>31</v>
      </c>
      <c r="V3870" t="s">
        <v>4438</v>
      </c>
      <c r="W3870" t="s">
        <v>23</v>
      </c>
    </row>
    <row r="3871" spans="1:23" x14ac:dyDescent="0.4">
      <c r="A3871">
        <v>3870</v>
      </c>
      <c r="B3871">
        <v>1</v>
      </c>
      <c r="C3871">
        <v>2</v>
      </c>
      <c r="D3871">
        <v>1</v>
      </c>
      <c r="E3871">
        <v>2</v>
      </c>
      <c r="F3871">
        <v>0.21843886615153299</v>
      </c>
      <c r="G3871">
        <v>-453.31133408552898</v>
      </c>
      <c r="H3871">
        <v>6.9849246231155696E-2</v>
      </c>
      <c r="I3871">
        <v>110.59335951424001</v>
      </c>
      <c r="J3871" t="s">
        <v>4243</v>
      </c>
      <c r="K3871" t="s">
        <v>25</v>
      </c>
      <c r="L3871" t="s">
        <v>4244</v>
      </c>
      <c r="M3871" t="s">
        <v>4245</v>
      </c>
      <c r="N3871" t="s">
        <v>4246</v>
      </c>
      <c r="O3871" t="s">
        <v>4247</v>
      </c>
      <c r="P3871">
        <v>7.0999999000000003</v>
      </c>
      <c r="Q3871">
        <v>1901232</v>
      </c>
      <c r="R3871" t="s">
        <v>4248</v>
      </c>
      <c r="S3871">
        <v>67108866</v>
      </c>
      <c r="T3871">
        <v>509.1289673</v>
      </c>
      <c r="U3871" t="s">
        <v>31</v>
      </c>
      <c r="V3871" t="s">
        <v>15287</v>
      </c>
      <c r="W3871" t="s">
        <v>23</v>
      </c>
    </row>
    <row r="3872" spans="1:23" x14ac:dyDescent="0.4">
      <c r="A3872">
        <v>3871</v>
      </c>
      <c r="B3872">
        <v>1</v>
      </c>
      <c r="C3872">
        <v>1</v>
      </c>
      <c r="D3872">
        <v>1</v>
      </c>
      <c r="E3872">
        <v>1</v>
      </c>
      <c r="F3872">
        <v>0.21839884011729399</v>
      </c>
      <c r="G3872">
        <v>-11.1885262619318</v>
      </c>
      <c r="H3872">
        <v>0.999999999999999</v>
      </c>
      <c r="I3872">
        <v>16.1527918843768</v>
      </c>
      <c r="J3872" t="s">
        <v>1437</v>
      </c>
      <c r="K3872" t="s">
        <v>25</v>
      </c>
      <c r="L3872" t="s">
        <v>14789</v>
      </c>
      <c r="M3872" t="s">
        <v>14790</v>
      </c>
      <c r="N3872" t="s">
        <v>14791</v>
      </c>
      <c r="O3872" t="s">
        <v>14792</v>
      </c>
      <c r="P3872">
        <v>0.94708049299999997</v>
      </c>
      <c r="Q3872" t="s">
        <v>14793</v>
      </c>
      <c r="R3872" t="s">
        <v>14794</v>
      </c>
      <c r="S3872">
        <v>42970169434</v>
      </c>
      <c r="T3872">
        <v>433.11292329999998</v>
      </c>
      <c r="U3872" t="s">
        <v>31</v>
      </c>
      <c r="V3872" t="s">
        <v>15288</v>
      </c>
      <c r="W3872" t="s">
        <v>23</v>
      </c>
    </row>
    <row r="3873" spans="1:23" x14ac:dyDescent="0.4">
      <c r="A3873">
        <v>3872</v>
      </c>
      <c r="B3873">
        <v>1</v>
      </c>
      <c r="C3873">
        <v>1</v>
      </c>
      <c r="D3873">
        <v>1</v>
      </c>
      <c r="E3873">
        <v>1</v>
      </c>
      <c r="F3873">
        <v>0.21839884011729399</v>
      </c>
      <c r="G3873">
        <v>-11.1885262619318</v>
      </c>
      <c r="H3873" t="s">
        <v>23</v>
      </c>
      <c r="I3873">
        <v>16.1527918843768</v>
      </c>
      <c r="J3873" t="s">
        <v>1437</v>
      </c>
      <c r="K3873" t="s">
        <v>25</v>
      </c>
      <c r="L3873" t="s">
        <v>14789</v>
      </c>
      <c r="M3873" t="s">
        <v>14790</v>
      </c>
      <c r="N3873" t="s">
        <v>14791</v>
      </c>
      <c r="O3873" t="s">
        <v>14792</v>
      </c>
      <c r="P3873">
        <v>0.94708049299999997</v>
      </c>
      <c r="Q3873" t="s">
        <v>14793</v>
      </c>
      <c r="R3873" t="s">
        <v>14794</v>
      </c>
      <c r="S3873">
        <v>42970169434</v>
      </c>
      <c r="T3873">
        <v>433.11292329999998</v>
      </c>
      <c r="U3873" t="s">
        <v>31</v>
      </c>
      <c r="V3873" t="s">
        <v>3636</v>
      </c>
      <c r="W3873" t="s">
        <v>23</v>
      </c>
    </row>
    <row r="3874" spans="1:23" x14ac:dyDescent="0.4">
      <c r="A3874">
        <v>3873</v>
      </c>
      <c r="B3874">
        <v>1</v>
      </c>
      <c r="C3874">
        <v>3</v>
      </c>
      <c r="D3874">
        <v>1</v>
      </c>
      <c r="E3874">
        <v>3</v>
      </c>
      <c r="F3874">
        <v>0.21817681166654099</v>
      </c>
      <c r="G3874">
        <v>-30.714039136863999</v>
      </c>
      <c r="H3874">
        <v>0.908542713567839</v>
      </c>
      <c r="I3874">
        <v>24.321419150158501</v>
      </c>
      <c r="J3874" t="s">
        <v>3242</v>
      </c>
      <c r="K3874" t="s">
        <v>25</v>
      </c>
      <c r="L3874" t="s">
        <v>3243</v>
      </c>
      <c r="M3874" t="s">
        <v>3244</v>
      </c>
      <c r="N3874" t="s">
        <v>3245</v>
      </c>
      <c r="O3874" t="s">
        <v>3246</v>
      </c>
      <c r="P3874">
        <v>2</v>
      </c>
      <c r="Q3874" t="s">
        <v>3247</v>
      </c>
      <c r="R3874" t="s">
        <v>3248</v>
      </c>
      <c r="S3874">
        <v>222226814</v>
      </c>
      <c r="T3874">
        <v>289.07066459999999</v>
      </c>
      <c r="U3874" t="s">
        <v>31</v>
      </c>
      <c r="V3874" t="s">
        <v>15289</v>
      </c>
      <c r="W3874" t="s">
        <v>23</v>
      </c>
    </row>
    <row r="3875" spans="1:23" x14ac:dyDescent="0.4">
      <c r="A3875">
        <v>3874</v>
      </c>
      <c r="B3875">
        <v>1</v>
      </c>
      <c r="C3875">
        <v>4</v>
      </c>
      <c r="D3875">
        <v>1</v>
      </c>
      <c r="E3875">
        <v>2</v>
      </c>
      <c r="F3875">
        <v>0.21745240394819901</v>
      </c>
      <c r="G3875">
        <v>-505.37777029718802</v>
      </c>
      <c r="H3875">
        <v>0.15276381909547701</v>
      </c>
      <c r="I3875">
        <v>25.885761931789698</v>
      </c>
      <c r="J3875" t="s">
        <v>9863</v>
      </c>
      <c r="K3875" t="s">
        <v>25</v>
      </c>
      <c r="L3875" t="s">
        <v>9864</v>
      </c>
      <c r="M3875" t="s">
        <v>9865</v>
      </c>
      <c r="N3875" t="s">
        <v>9866</v>
      </c>
      <c r="O3875" t="s">
        <v>9867</v>
      </c>
      <c r="P3875">
        <v>2</v>
      </c>
      <c r="Q3875" t="s">
        <v>9868</v>
      </c>
      <c r="R3875" t="s">
        <v>9869</v>
      </c>
      <c r="S3875">
        <v>3153922</v>
      </c>
      <c r="T3875">
        <v>623.27517799999998</v>
      </c>
      <c r="U3875" t="s">
        <v>31</v>
      </c>
      <c r="V3875" t="s">
        <v>15290</v>
      </c>
      <c r="W3875" t="s">
        <v>23</v>
      </c>
    </row>
    <row r="3876" spans="1:23" x14ac:dyDescent="0.4">
      <c r="A3876">
        <v>3875</v>
      </c>
      <c r="B3876">
        <v>1</v>
      </c>
      <c r="C3876">
        <v>1</v>
      </c>
      <c r="D3876">
        <v>1</v>
      </c>
      <c r="E3876">
        <v>1</v>
      </c>
      <c r="F3876">
        <v>0.21730359601023</v>
      </c>
      <c r="G3876">
        <v>-399.78760185832499</v>
      </c>
      <c r="H3876" t="s">
        <v>23</v>
      </c>
      <c r="I3876">
        <v>86.287435580977402</v>
      </c>
      <c r="J3876" t="s">
        <v>1904</v>
      </c>
      <c r="K3876" t="s">
        <v>25</v>
      </c>
      <c r="L3876" t="s">
        <v>15291</v>
      </c>
      <c r="M3876" t="s">
        <v>15292</v>
      </c>
      <c r="N3876" t="s">
        <v>28</v>
      </c>
      <c r="O3876" t="s">
        <v>15293</v>
      </c>
      <c r="P3876">
        <v>0.10000000100000001</v>
      </c>
      <c r="Q3876">
        <v>25314903</v>
      </c>
      <c r="R3876" t="s">
        <v>15294</v>
      </c>
      <c r="S3876">
        <v>3153922</v>
      </c>
      <c r="T3876">
        <v>339.17031900000001</v>
      </c>
      <c r="U3876" t="s">
        <v>31</v>
      </c>
      <c r="V3876" t="s">
        <v>8873</v>
      </c>
      <c r="W3876" t="s">
        <v>23</v>
      </c>
    </row>
    <row r="3877" spans="1:23" x14ac:dyDescent="0.4">
      <c r="A3877">
        <v>3876</v>
      </c>
      <c r="B3877">
        <v>1</v>
      </c>
      <c r="C3877">
        <v>1</v>
      </c>
      <c r="D3877">
        <v>1</v>
      </c>
      <c r="E3877">
        <v>1</v>
      </c>
      <c r="F3877">
        <v>0.21730359601023</v>
      </c>
      <c r="G3877">
        <v>-399.78760185832499</v>
      </c>
      <c r="H3877">
        <v>0.999999999999999</v>
      </c>
      <c r="I3877">
        <v>86.287435580977402</v>
      </c>
      <c r="J3877" t="s">
        <v>1904</v>
      </c>
      <c r="K3877" t="s">
        <v>25</v>
      </c>
      <c r="L3877" t="s">
        <v>15291</v>
      </c>
      <c r="M3877" t="s">
        <v>15292</v>
      </c>
      <c r="N3877" t="s">
        <v>28</v>
      </c>
      <c r="O3877" t="s">
        <v>15293</v>
      </c>
      <c r="P3877">
        <v>0.10000000100000001</v>
      </c>
      <c r="Q3877">
        <v>25314903</v>
      </c>
      <c r="R3877" t="s">
        <v>15294</v>
      </c>
      <c r="S3877">
        <v>3153922</v>
      </c>
      <c r="T3877">
        <v>339.17031900000001</v>
      </c>
      <c r="U3877" t="s">
        <v>31</v>
      </c>
      <c r="V3877" t="s">
        <v>15295</v>
      </c>
      <c r="W3877" t="s">
        <v>23</v>
      </c>
    </row>
    <row r="3878" spans="1:23" x14ac:dyDescent="0.4">
      <c r="A3878">
        <v>3877</v>
      </c>
      <c r="B3878">
        <v>1</v>
      </c>
      <c r="C3878">
        <v>2</v>
      </c>
      <c r="D3878">
        <v>1</v>
      </c>
      <c r="E3878">
        <v>1</v>
      </c>
      <c r="F3878">
        <v>0.217034123351905</v>
      </c>
      <c r="G3878">
        <v>-471.167535677562</v>
      </c>
      <c r="H3878">
        <v>0.99949748743718503</v>
      </c>
      <c r="I3878">
        <v>33.850384861638098</v>
      </c>
      <c r="J3878" t="s">
        <v>4517</v>
      </c>
      <c r="K3878" t="s">
        <v>25</v>
      </c>
      <c r="L3878" t="s">
        <v>4518</v>
      </c>
      <c r="M3878" t="s">
        <v>4519</v>
      </c>
      <c r="N3878" t="s">
        <v>4520</v>
      </c>
      <c r="O3878" t="s">
        <v>4521</v>
      </c>
      <c r="P3878">
        <v>2.2999999500000001</v>
      </c>
      <c r="Q3878" t="s">
        <v>4522</v>
      </c>
      <c r="R3878" t="s">
        <v>4523</v>
      </c>
      <c r="S3878">
        <v>262210</v>
      </c>
      <c r="T3878">
        <v>478.22241000000002</v>
      </c>
      <c r="U3878" t="s">
        <v>31</v>
      </c>
      <c r="V3878" t="s">
        <v>15296</v>
      </c>
      <c r="W3878" t="s">
        <v>23</v>
      </c>
    </row>
    <row r="3879" spans="1:23" x14ac:dyDescent="0.4">
      <c r="A3879">
        <v>3878</v>
      </c>
      <c r="B3879">
        <v>1</v>
      </c>
      <c r="C3879">
        <v>2</v>
      </c>
      <c r="D3879">
        <v>1</v>
      </c>
      <c r="E3879">
        <v>1</v>
      </c>
      <c r="F3879">
        <v>0.217034123351905</v>
      </c>
      <c r="G3879">
        <v>-471.167535677562</v>
      </c>
      <c r="H3879" t="s">
        <v>23</v>
      </c>
      <c r="I3879">
        <v>33.850384861638098</v>
      </c>
      <c r="J3879" t="s">
        <v>4517</v>
      </c>
      <c r="K3879" t="s">
        <v>25</v>
      </c>
      <c r="L3879" t="s">
        <v>4518</v>
      </c>
      <c r="M3879" t="s">
        <v>4519</v>
      </c>
      <c r="N3879" t="s">
        <v>4520</v>
      </c>
      <c r="O3879" t="s">
        <v>4521</v>
      </c>
      <c r="P3879">
        <v>2.2999999500000001</v>
      </c>
      <c r="Q3879" t="s">
        <v>4522</v>
      </c>
      <c r="R3879" t="s">
        <v>4523</v>
      </c>
      <c r="S3879">
        <v>262210</v>
      </c>
      <c r="T3879">
        <v>478.22241000000002</v>
      </c>
      <c r="U3879" t="s">
        <v>31</v>
      </c>
      <c r="V3879" t="s">
        <v>6273</v>
      </c>
      <c r="W3879" t="s">
        <v>23</v>
      </c>
    </row>
    <row r="3880" spans="1:23" x14ac:dyDescent="0.4">
      <c r="A3880">
        <v>3879</v>
      </c>
      <c r="B3880">
        <v>1</v>
      </c>
      <c r="C3880">
        <v>1</v>
      </c>
      <c r="D3880">
        <v>1</v>
      </c>
      <c r="E3880">
        <v>1</v>
      </c>
      <c r="F3880">
        <v>0.21702178153047</v>
      </c>
      <c r="G3880">
        <v>-676.08781143663202</v>
      </c>
      <c r="H3880">
        <v>0.999999999999999</v>
      </c>
      <c r="I3880">
        <v>30.938612764309099</v>
      </c>
      <c r="J3880" t="s">
        <v>15297</v>
      </c>
      <c r="K3880" t="s">
        <v>25</v>
      </c>
      <c r="L3880" t="s">
        <v>15298</v>
      </c>
      <c r="M3880" t="s">
        <v>15299</v>
      </c>
      <c r="N3880" t="s">
        <v>28</v>
      </c>
      <c r="O3880" t="s">
        <v>15300</v>
      </c>
      <c r="P3880">
        <v>0</v>
      </c>
      <c r="R3880" t="s">
        <v>15301</v>
      </c>
      <c r="S3880">
        <v>3145728</v>
      </c>
      <c r="T3880">
        <v>667.28613659999996</v>
      </c>
      <c r="U3880" t="s">
        <v>31</v>
      </c>
      <c r="V3880" t="s">
        <v>15302</v>
      </c>
      <c r="W3880" t="s">
        <v>23</v>
      </c>
    </row>
    <row r="3881" spans="1:23" x14ac:dyDescent="0.4">
      <c r="A3881">
        <v>3880</v>
      </c>
      <c r="B3881">
        <v>1</v>
      </c>
      <c r="C3881">
        <v>1</v>
      </c>
      <c r="D3881">
        <v>1</v>
      </c>
      <c r="E3881">
        <v>1</v>
      </c>
      <c r="F3881">
        <v>0.21702178153047</v>
      </c>
      <c r="G3881">
        <v>-676.08781143663202</v>
      </c>
      <c r="H3881" t="s">
        <v>23</v>
      </c>
      <c r="I3881">
        <v>30.938612764309099</v>
      </c>
      <c r="J3881" t="s">
        <v>15297</v>
      </c>
      <c r="K3881" t="s">
        <v>25</v>
      </c>
      <c r="L3881" t="s">
        <v>15298</v>
      </c>
      <c r="M3881" t="s">
        <v>15299</v>
      </c>
      <c r="N3881" t="s">
        <v>28</v>
      </c>
      <c r="O3881" t="s">
        <v>15300</v>
      </c>
      <c r="P3881">
        <v>0</v>
      </c>
      <c r="R3881" t="s">
        <v>15301</v>
      </c>
      <c r="S3881">
        <v>3145728</v>
      </c>
      <c r="T3881">
        <v>667.28613659999996</v>
      </c>
      <c r="U3881" t="s">
        <v>31</v>
      </c>
      <c r="V3881" t="s">
        <v>296</v>
      </c>
      <c r="W3881" t="s">
        <v>23</v>
      </c>
    </row>
    <row r="3882" spans="1:23" x14ac:dyDescent="0.4">
      <c r="A3882">
        <v>3881</v>
      </c>
      <c r="B3882">
        <v>1</v>
      </c>
      <c r="C3882">
        <v>1</v>
      </c>
      <c r="D3882">
        <v>1</v>
      </c>
      <c r="E3882">
        <v>1</v>
      </c>
      <c r="F3882">
        <v>0.21693814256858801</v>
      </c>
      <c r="G3882">
        <v>-16.135242441418601</v>
      </c>
      <c r="H3882" t="s">
        <v>23</v>
      </c>
      <c r="I3882">
        <v>106.122978588598</v>
      </c>
      <c r="J3882" t="s">
        <v>4591</v>
      </c>
      <c r="K3882" t="s">
        <v>25</v>
      </c>
      <c r="L3882" t="s">
        <v>6213</v>
      </c>
      <c r="M3882" t="s">
        <v>6214</v>
      </c>
      <c r="N3882" t="s">
        <v>6215</v>
      </c>
      <c r="O3882" t="s">
        <v>6216</v>
      </c>
      <c r="P3882">
        <v>3</v>
      </c>
      <c r="Q3882" t="s">
        <v>6217</v>
      </c>
      <c r="R3882" t="s">
        <v>6218</v>
      </c>
      <c r="S3882">
        <v>20900222</v>
      </c>
      <c r="T3882">
        <v>285.07576</v>
      </c>
      <c r="U3882" t="s">
        <v>31</v>
      </c>
      <c r="V3882" t="s">
        <v>4778</v>
      </c>
      <c r="W3882" t="s">
        <v>23</v>
      </c>
    </row>
    <row r="3883" spans="1:23" x14ac:dyDescent="0.4">
      <c r="A3883">
        <v>3882</v>
      </c>
      <c r="B3883">
        <v>1</v>
      </c>
      <c r="C3883">
        <v>1</v>
      </c>
      <c r="D3883">
        <v>1</v>
      </c>
      <c r="E3883">
        <v>1</v>
      </c>
      <c r="F3883">
        <v>0.21693814256858801</v>
      </c>
      <c r="G3883">
        <v>-16.135242441418601</v>
      </c>
      <c r="H3883">
        <v>0.999999999999999</v>
      </c>
      <c r="I3883">
        <v>106.122978588598</v>
      </c>
      <c r="J3883" t="s">
        <v>4591</v>
      </c>
      <c r="K3883" t="s">
        <v>25</v>
      </c>
      <c r="L3883" t="s">
        <v>6213</v>
      </c>
      <c r="M3883" t="s">
        <v>6214</v>
      </c>
      <c r="N3883" t="s">
        <v>6215</v>
      </c>
      <c r="O3883" t="s">
        <v>6216</v>
      </c>
      <c r="P3883">
        <v>3</v>
      </c>
      <c r="Q3883" t="s">
        <v>6217</v>
      </c>
      <c r="R3883" t="s">
        <v>6218</v>
      </c>
      <c r="S3883">
        <v>20900222</v>
      </c>
      <c r="T3883">
        <v>285.07576</v>
      </c>
      <c r="U3883" t="s">
        <v>31</v>
      </c>
      <c r="V3883" t="s">
        <v>15303</v>
      </c>
      <c r="W3883" t="s">
        <v>23</v>
      </c>
    </row>
    <row r="3884" spans="1:23" x14ac:dyDescent="0.4">
      <c r="A3884">
        <v>3883</v>
      </c>
      <c r="B3884">
        <v>1</v>
      </c>
      <c r="C3884">
        <v>1</v>
      </c>
      <c r="D3884">
        <v>1</v>
      </c>
      <c r="E3884">
        <v>1</v>
      </c>
      <c r="F3884">
        <v>0.21671060017652199</v>
      </c>
      <c r="G3884">
        <v>-524.802137291799</v>
      </c>
      <c r="H3884" t="s">
        <v>23</v>
      </c>
      <c r="I3884">
        <v>24.117808418101699</v>
      </c>
      <c r="J3884" t="s">
        <v>2437</v>
      </c>
      <c r="K3884" t="s">
        <v>25</v>
      </c>
      <c r="L3884" t="s">
        <v>2438</v>
      </c>
      <c r="M3884" t="s">
        <v>2439</v>
      </c>
      <c r="N3884" t="s">
        <v>2440</v>
      </c>
      <c r="O3884" t="s">
        <v>2441</v>
      </c>
      <c r="P3884">
        <v>4.6999998099999996</v>
      </c>
      <c r="Q3884" t="s">
        <v>2442</v>
      </c>
      <c r="R3884" t="s">
        <v>2443</v>
      </c>
      <c r="S3884">
        <v>67649606</v>
      </c>
      <c r="T3884">
        <v>479.11840260000002</v>
      </c>
      <c r="U3884" t="s">
        <v>31</v>
      </c>
      <c r="V3884" t="s">
        <v>9315</v>
      </c>
      <c r="W3884" t="s">
        <v>23</v>
      </c>
    </row>
    <row r="3885" spans="1:23" x14ac:dyDescent="0.4">
      <c r="A3885">
        <v>3884</v>
      </c>
      <c r="B3885">
        <v>1</v>
      </c>
      <c r="C3885">
        <v>1</v>
      </c>
      <c r="D3885">
        <v>1</v>
      </c>
      <c r="E3885">
        <v>1</v>
      </c>
      <c r="F3885">
        <v>0.21671060017652199</v>
      </c>
      <c r="G3885">
        <v>-524.802137291799</v>
      </c>
      <c r="H3885">
        <v>0.99648241206030097</v>
      </c>
      <c r="I3885">
        <v>24.117808418101699</v>
      </c>
      <c r="J3885" t="s">
        <v>2437</v>
      </c>
      <c r="K3885" t="s">
        <v>25</v>
      </c>
      <c r="L3885" t="s">
        <v>2438</v>
      </c>
      <c r="M3885" t="s">
        <v>2439</v>
      </c>
      <c r="N3885" t="s">
        <v>2440</v>
      </c>
      <c r="O3885" t="s">
        <v>2441</v>
      </c>
      <c r="P3885">
        <v>4.6999998099999996</v>
      </c>
      <c r="Q3885" t="s">
        <v>2442</v>
      </c>
      <c r="R3885" t="s">
        <v>2443</v>
      </c>
      <c r="S3885">
        <v>67649606</v>
      </c>
      <c r="T3885">
        <v>479.11840260000002</v>
      </c>
      <c r="U3885" t="s">
        <v>31</v>
      </c>
      <c r="V3885" t="s">
        <v>15304</v>
      </c>
      <c r="W3885" t="s">
        <v>23</v>
      </c>
    </row>
    <row r="3886" spans="1:23" x14ac:dyDescent="0.4">
      <c r="A3886">
        <v>3885</v>
      </c>
      <c r="B3886">
        <v>1</v>
      </c>
      <c r="C3886">
        <v>1</v>
      </c>
      <c r="D3886">
        <v>1</v>
      </c>
      <c r="E3886">
        <v>1</v>
      </c>
      <c r="F3886">
        <v>0.21663569116803899</v>
      </c>
      <c r="G3886">
        <v>-6.0244864634445996</v>
      </c>
      <c r="H3886" t="s">
        <v>23</v>
      </c>
      <c r="I3886">
        <v>55.122820089115301</v>
      </c>
      <c r="J3886" t="s">
        <v>4962</v>
      </c>
      <c r="K3886" t="s">
        <v>25</v>
      </c>
      <c r="L3886" t="s">
        <v>6357</v>
      </c>
      <c r="M3886" t="s">
        <v>6358</v>
      </c>
      <c r="N3886" t="s">
        <v>6359</v>
      </c>
      <c r="O3886" t="s">
        <v>6360</v>
      </c>
      <c r="P3886">
        <v>1.5</v>
      </c>
      <c r="Q3886">
        <v>5318565</v>
      </c>
      <c r="R3886" t="s">
        <v>6361</v>
      </c>
      <c r="S3886">
        <v>70836598</v>
      </c>
      <c r="T3886">
        <v>223.06009990000001</v>
      </c>
      <c r="U3886" t="s">
        <v>31</v>
      </c>
      <c r="V3886" t="s">
        <v>6363</v>
      </c>
      <c r="W3886" t="s">
        <v>23</v>
      </c>
    </row>
    <row r="3887" spans="1:23" x14ac:dyDescent="0.4">
      <c r="A3887">
        <v>3886</v>
      </c>
      <c r="B3887">
        <v>1</v>
      </c>
      <c r="C3887">
        <v>1</v>
      </c>
      <c r="D3887">
        <v>1</v>
      </c>
      <c r="E3887">
        <v>1</v>
      </c>
      <c r="F3887">
        <v>0.21663569116803899</v>
      </c>
      <c r="G3887">
        <v>-6.0244864634445996</v>
      </c>
      <c r="H3887">
        <v>0.999999999999999</v>
      </c>
      <c r="I3887">
        <v>55.122820089115301</v>
      </c>
      <c r="J3887" t="s">
        <v>4962</v>
      </c>
      <c r="K3887" t="s">
        <v>25</v>
      </c>
      <c r="L3887" t="s">
        <v>6357</v>
      </c>
      <c r="M3887" t="s">
        <v>6358</v>
      </c>
      <c r="N3887" t="s">
        <v>6359</v>
      </c>
      <c r="O3887" t="s">
        <v>6360</v>
      </c>
      <c r="P3887">
        <v>1.5</v>
      </c>
      <c r="Q3887">
        <v>5318565</v>
      </c>
      <c r="R3887" t="s">
        <v>6361</v>
      </c>
      <c r="S3887">
        <v>70836598</v>
      </c>
      <c r="T3887">
        <v>223.06009990000001</v>
      </c>
      <c r="U3887" t="s">
        <v>31</v>
      </c>
      <c r="V3887" t="s">
        <v>15305</v>
      </c>
      <c r="W3887" t="s">
        <v>23</v>
      </c>
    </row>
    <row r="3888" spans="1:23" x14ac:dyDescent="0.4">
      <c r="A3888">
        <v>3887</v>
      </c>
      <c r="B3888">
        <v>1</v>
      </c>
      <c r="C3888">
        <v>3</v>
      </c>
      <c r="D3888">
        <v>1</v>
      </c>
      <c r="E3888">
        <v>2</v>
      </c>
      <c r="F3888">
        <v>0.21661659523224</v>
      </c>
      <c r="G3888">
        <v>-19.408738140853199</v>
      </c>
      <c r="H3888">
        <v>0.96080402010050203</v>
      </c>
      <c r="I3888">
        <v>54.180699687533597</v>
      </c>
      <c r="J3888" t="s">
        <v>4316</v>
      </c>
      <c r="K3888" t="s">
        <v>25</v>
      </c>
      <c r="L3888" t="s">
        <v>4317</v>
      </c>
      <c r="M3888" t="s">
        <v>4318</v>
      </c>
      <c r="N3888" t="s">
        <v>4319</v>
      </c>
      <c r="O3888" t="s">
        <v>4320</v>
      </c>
      <c r="P3888">
        <v>3.2000000499999999</v>
      </c>
      <c r="Q3888" t="s">
        <v>4321</v>
      </c>
      <c r="R3888" t="s">
        <v>4322</v>
      </c>
      <c r="S3888">
        <v>88009086</v>
      </c>
      <c r="T3888">
        <v>257.08083529999999</v>
      </c>
      <c r="U3888" t="s">
        <v>31</v>
      </c>
      <c r="V3888" t="s">
        <v>15306</v>
      </c>
      <c r="W3888" t="s">
        <v>23</v>
      </c>
    </row>
    <row r="3889" spans="1:23" x14ac:dyDescent="0.4">
      <c r="A3889">
        <v>3888</v>
      </c>
      <c r="B3889">
        <v>1</v>
      </c>
      <c r="C3889">
        <v>1</v>
      </c>
      <c r="D3889">
        <v>1</v>
      </c>
      <c r="E3889">
        <v>1</v>
      </c>
      <c r="F3889">
        <v>0.21637981750634899</v>
      </c>
      <c r="G3889">
        <v>-17.602953391810701</v>
      </c>
      <c r="H3889">
        <v>0.999999999999999</v>
      </c>
      <c r="I3889">
        <v>25.216638419537599</v>
      </c>
      <c r="J3889" t="s">
        <v>4439</v>
      </c>
      <c r="K3889" t="s">
        <v>25</v>
      </c>
      <c r="L3889" t="s">
        <v>14858</v>
      </c>
      <c r="M3889" t="s">
        <v>14859</v>
      </c>
      <c r="N3889" t="s">
        <v>14860</v>
      </c>
      <c r="O3889" t="s">
        <v>14861</v>
      </c>
      <c r="P3889">
        <v>1.0592058900000001</v>
      </c>
      <c r="Q3889" t="s">
        <v>14862</v>
      </c>
      <c r="R3889" t="s">
        <v>14863</v>
      </c>
      <c r="S3889">
        <v>51627616622</v>
      </c>
      <c r="T3889">
        <v>153.05459999999999</v>
      </c>
      <c r="U3889" t="s">
        <v>31</v>
      </c>
      <c r="V3889" t="s">
        <v>15307</v>
      </c>
      <c r="W3889" t="s">
        <v>23</v>
      </c>
    </row>
    <row r="3890" spans="1:23" x14ac:dyDescent="0.4">
      <c r="A3890">
        <v>3889</v>
      </c>
      <c r="B3890">
        <v>1</v>
      </c>
      <c r="C3890">
        <v>1</v>
      </c>
      <c r="D3890">
        <v>1</v>
      </c>
      <c r="E3890">
        <v>1</v>
      </c>
      <c r="F3890">
        <v>0.21637981750634899</v>
      </c>
      <c r="G3890">
        <v>-17.602953391810701</v>
      </c>
      <c r="H3890" t="s">
        <v>23</v>
      </c>
      <c r="I3890">
        <v>25.216638419537599</v>
      </c>
      <c r="J3890" t="s">
        <v>4439</v>
      </c>
      <c r="K3890" t="s">
        <v>25</v>
      </c>
      <c r="L3890" t="s">
        <v>14858</v>
      </c>
      <c r="M3890" t="s">
        <v>14859</v>
      </c>
      <c r="N3890" t="s">
        <v>14860</v>
      </c>
      <c r="O3890" t="s">
        <v>14861</v>
      </c>
      <c r="P3890">
        <v>1.0592058900000001</v>
      </c>
      <c r="Q3890" t="s">
        <v>14862</v>
      </c>
      <c r="R3890" t="s">
        <v>14863</v>
      </c>
      <c r="S3890">
        <v>51627616622</v>
      </c>
      <c r="T3890">
        <v>153.05459999999999</v>
      </c>
      <c r="U3890" t="s">
        <v>31</v>
      </c>
      <c r="V3890" t="s">
        <v>7363</v>
      </c>
      <c r="W3890" t="s">
        <v>23</v>
      </c>
    </row>
    <row r="3891" spans="1:23" x14ac:dyDescent="0.4">
      <c r="A3891">
        <v>3890</v>
      </c>
      <c r="B3891">
        <v>1</v>
      </c>
      <c r="C3891">
        <v>2</v>
      </c>
      <c r="D3891">
        <v>1</v>
      </c>
      <c r="E3891">
        <v>2</v>
      </c>
      <c r="F3891">
        <v>0.216310132688427</v>
      </c>
      <c r="G3891">
        <v>-238.79715450072499</v>
      </c>
      <c r="H3891">
        <v>0.29296482412060298</v>
      </c>
      <c r="I3891">
        <v>27.444764958593002</v>
      </c>
      <c r="J3891" t="s">
        <v>3109</v>
      </c>
      <c r="K3891" t="s">
        <v>25</v>
      </c>
      <c r="L3891" t="s">
        <v>3110</v>
      </c>
      <c r="M3891" t="s">
        <v>3111</v>
      </c>
      <c r="N3891" t="s">
        <v>3112</v>
      </c>
      <c r="O3891" t="s">
        <v>3113</v>
      </c>
      <c r="P3891">
        <v>-2.5999998999999998</v>
      </c>
      <c r="Q3891" t="s">
        <v>3114</v>
      </c>
      <c r="R3891" t="s">
        <v>3115</v>
      </c>
      <c r="S3891">
        <v>16777282</v>
      </c>
      <c r="T3891">
        <v>289.07066459999999</v>
      </c>
      <c r="U3891" t="s">
        <v>31</v>
      </c>
      <c r="V3891" t="s">
        <v>15308</v>
      </c>
      <c r="W3891" t="s">
        <v>23</v>
      </c>
    </row>
    <row r="3892" spans="1:23" x14ac:dyDescent="0.4">
      <c r="A3892">
        <v>3891</v>
      </c>
      <c r="B3892">
        <v>1</v>
      </c>
      <c r="C3892">
        <v>2</v>
      </c>
      <c r="D3892">
        <v>1</v>
      </c>
      <c r="E3892">
        <v>2</v>
      </c>
      <c r="F3892">
        <v>0.216292432231728</v>
      </c>
      <c r="G3892">
        <v>-716.37703513289898</v>
      </c>
      <c r="H3892">
        <v>0.354773869346733</v>
      </c>
      <c r="I3892">
        <v>32.805675139701997</v>
      </c>
      <c r="J3892" t="s">
        <v>15309</v>
      </c>
      <c r="K3892" t="s">
        <v>25</v>
      </c>
      <c r="L3892" t="s">
        <v>15310</v>
      </c>
      <c r="M3892" t="s">
        <v>15311</v>
      </c>
      <c r="N3892" t="s">
        <v>15312</v>
      </c>
      <c r="O3892" t="s">
        <v>15313</v>
      </c>
      <c r="P3892">
        <v>6.57085323</v>
      </c>
      <c r="Q3892">
        <v>16405597</v>
      </c>
      <c r="R3892" t="s">
        <v>15314</v>
      </c>
      <c r="S3892">
        <v>3153922</v>
      </c>
      <c r="T3892">
        <v>613.21269689999997</v>
      </c>
      <c r="U3892" t="s">
        <v>31</v>
      </c>
      <c r="V3892" t="s">
        <v>15315</v>
      </c>
      <c r="W3892" t="s">
        <v>23</v>
      </c>
    </row>
    <row r="3893" spans="1:23" x14ac:dyDescent="0.4">
      <c r="A3893">
        <v>3892</v>
      </c>
      <c r="B3893">
        <v>1</v>
      </c>
      <c r="C3893">
        <v>1</v>
      </c>
      <c r="D3893">
        <v>1</v>
      </c>
      <c r="E3893">
        <v>1</v>
      </c>
      <c r="F3893">
        <v>0.21598460424247801</v>
      </c>
      <c r="G3893">
        <v>-12.5853080196959</v>
      </c>
      <c r="H3893">
        <v>0.999999999999999</v>
      </c>
      <c r="I3893">
        <v>23.332598469159599</v>
      </c>
      <c r="J3893" t="s">
        <v>1017</v>
      </c>
      <c r="K3893" t="s">
        <v>25</v>
      </c>
      <c r="L3893" t="s">
        <v>2220</v>
      </c>
      <c r="M3893" t="s">
        <v>2221</v>
      </c>
      <c r="N3893" t="s">
        <v>2222</v>
      </c>
      <c r="O3893" t="s">
        <v>2223</v>
      </c>
      <c r="P3893">
        <v>0.69999998799999996</v>
      </c>
      <c r="Q3893" t="s">
        <v>2224</v>
      </c>
      <c r="R3893" t="s">
        <v>2225</v>
      </c>
      <c r="S3893">
        <v>34380376446</v>
      </c>
      <c r="T3893">
        <v>449.10783789999999</v>
      </c>
      <c r="U3893" t="s">
        <v>31</v>
      </c>
      <c r="V3893" t="s">
        <v>15316</v>
      </c>
      <c r="W3893" t="s">
        <v>23</v>
      </c>
    </row>
    <row r="3894" spans="1:23" x14ac:dyDescent="0.4">
      <c r="A3894">
        <v>3893</v>
      </c>
      <c r="B3894">
        <v>1</v>
      </c>
      <c r="C3894">
        <v>1</v>
      </c>
      <c r="D3894">
        <v>1</v>
      </c>
      <c r="E3894">
        <v>1</v>
      </c>
      <c r="F3894">
        <v>0.21598460424247801</v>
      </c>
      <c r="G3894">
        <v>-12.5853080196959</v>
      </c>
      <c r="H3894" t="s">
        <v>23</v>
      </c>
      <c r="I3894">
        <v>23.332598469159599</v>
      </c>
      <c r="J3894" t="s">
        <v>1017</v>
      </c>
      <c r="K3894" t="s">
        <v>25</v>
      </c>
      <c r="L3894" t="s">
        <v>2220</v>
      </c>
      <c r="M3894" t="s">
        <v>2221</v>
      </c>
      <c r="N3894" t="s">
        <v>2222</v>
      </c>
      <c r="O3894" t="s">
        <v>2223</v>
      </c>
      <c r="P3894">
        <v>0.69999998799999996</v>
      </c>
      <c r="Q3894" t="s">
        <v>2224</v>
      </c>
      <c r="R3894" t="s">
        <v>2225</v>
      </c>
      <c r="S3894">
        <v>34380376446</v>
      </c>
      <c r="T3894">
        <v>449.10783789999999</v>
      </c>
      <c r="U3894" t="s">
        <v>31</v>
      </c>
      <c r="V3894" t="s">
        <v>4728</v>
      </c>
      <c r="W3894" t="s">
        <v>23</v>
      </c>
    </row>
    <row r="3895" spans="1:23" x14ac:dyDescent="0.4">
      <c r="A3895">
        <v>3894</v>
      </c>
      <c r="B3895">
        <v>1</v>
      </c>
      <c r="C3895">
        <v>1</v>
      </c>
      <c r="D3895">
        <v>1</v>
      </c>
      <c r="E3895">
        <v>1</v>
      </c>
      <c r="F3895">
        <v>0.21595774983562099</v>
      </c>
      <c r="G3895">
        <v>-15.753747122832699</v>
      </c>
      <c r="H3895">
        <v>0.999999999999999</v>
      </c>
      <c r="I3895">
        <v>31.5115694120671</v>
      </c>
      <c r="J3895" t="s">
        <v>4863</v>
      </c>
      <c r="K3895" t="s">
        <v>25</v>
      </c>
      <c r="L3895" t="s">
        <v>5523</v>
      </c>
      <c r="M3895" t="s">
        <v>5524</v>
      </c>
      <c r="N3895" t="s">
        <v>5525</v>
      </c>
      <c r="O3895" t="s">
        <v>5526</v>
      </c>
      <c r="P3895">
        <v>1.8026983700000001</v>
      </c>
      <c r="Q3895" t="s">
        <v>5527</v>
      </c>
      <c r="R3895" t="s">
        <v>5528</v>
      </c>
      <c r="S3895">
        <v>25857679450</v>
      </c>
      <c r="T3895">
        <v>179.07027059999999</v>
      </c>
      <c r="U3895" t="s">
        <v>31</v>
      </c>
      <c r="V3895" t="s">
        <v>15317</v>
      </c>
      <c r="W3895" t="s">
        <v>23</v>
      </c>
    </row>
    <row r="3896" spans="1:23" x14ac:dyDescent="0.4">
      <c r="A3896">
        <v>3895</v>
      </c>
      <c r="B3896">
        <v>1</v>
      </c>
      <c r="C3896">
        <v>1</v>
      </c>
      <c r="D3896">
        <v>1</v>
      </c>
      <c r="E3896">
        <v>1</v>
      </c>
      <c r="F3896">
        <v>0.21595774983562099</v>
      </c>
      <c r="G3896">
        <v>-15.753747122832699</v>
      </c>
      <c r="H3896" t="s">
        <v>23</v>
      </c>
      <c r="I3896">
        <v>31.5115694120671</v>
      </c>
      <c r="J3896" t="s">
        <v>4863</v>
      </c>
      <c r="K3896" t="s">
        <v>25</v>
      </c>
      <c r="L3896" t="s">
        <v>5523</v>
      </c>
      <c r="M3896" t="s">
        <v>5524</v>
      </c>
      <c r="N3896" t="s">
        <v>5525</v>
      </c>
      <c r="O3896" t="s">
        <v>5526</v>
      </c>
      <c r="P3896">
        <v>1.8026983700000001</v>
      </c>
      <c r="Q3896" t="s">
        <v>5527</v>
      </c>
      <c r="R3896" t="s">
        <v>5528</v>
      </c>
      <c r="S3896">
        <v>25857679450</v>
      </c>
      <c r="T3896">
        <v>179.07027059999999</v>
      </c>
      <c r="U3896" t="s">
        <v>31</v>
      </c>
      <c r="V3896" t="s">
        <v>9456</v>
      </c>
      <c r="W3896" t="s">
        <v>23</v>
      </c>
    </row>
    <row r="3897" spans="1:23" x14ac:dyDescent="0.4">
      <c r="A3897">
        <v>3896</v>
      </c>
      <c r="B3897">
        <v>1</v>
      </c>
      <c r="C3897">
        <v>1</v>
      </c>
      <c r="D3897">
        <v>1</v>
      </c>
      <c r="E3897">
        <v>1</v>
      </c>
      <c r="F3897">
        <v>0.21568916876465399</v>
      </c>
      <c r="G3897">
        <v>-651.767127319108</v>
      </c>
      <c r="H3897" t="s">
        <v>23</v>
      </c>
      <c r="I3897">
        <v>42.385227238189103</v>
      </c>
      <c r="J3897" t="s">
        <v>15297</v>
      </c>
      <c r="K3897" t="s">
        <v>25</v>
      </c>
      <c r="L3897" t="s">
        <v>15298</v>
      </c>
      <c r="M3897" t="s">
        <v>15299</v>
      </c>
      <c r="N3897" t="s">
        <v>28</v>
      </c>
      <c r="O3897" t="s">
        <v>15300</v>
      </c>
      <c r="P3897">
        <v>0</v>
      </c>
      <c r="R3897" t="s">
        <v>15301</v>
      </c>
      <c r="S3897">
        <v>3145728</v>
      </c>
      <c r="T3897">
        <v>667.28613659999996</v>
      </c>
      <c r="U3897" t="s">
        <v>31</v>
      </c>
      <c r="V3897" t="s">
        <v>394</v>
      </c>
      <c r="W3897" t="s">
        <v>23</v>
      </c>
    </row>
    <row r="3898" spans="1:23" x14ac:dyDescent="0.4">
      <c r="A3898">
        <v>3897</v>
      </c>
      <c r="B3898">
        <v>1</v>
      </c>
      <c r="C3898">
        <v>1</v>
      </c>
      <c r="D3898">
        <v>1</v>
      </c>
      <c r="E3898">
        <v>1</v>
      </c>
      <c r="F3898">
        <v>0.21568916876465399</v>
      </c>
      <c r="G3898">
        <v>-651.767127319108</v>
      </c>
      <c r="H3898">
        <v>0.999999999999999</v>
      </c>
      <c r="I3898">
        <v>42.385227238189103</v>
      </c>
      <c r="J3898" t="s">
        <v>15297</v>
      </c>
      <c r="K3898" t="s">
        <v>25</v>
      </c>
      <c r="L3898" t="s">
        <v>15298</v>
      </c>
      <c r="M3898" t="s">
        <v>15299</v>
      </c>
      <c r="N3898" t="s">
        <v>28</v>
      </c>
      <c r="O3898" t="s">
        <v>15300</v>
      </c>
      <c r="P3898">
        <v>0</v>
      </c>
      <c r="R3898" t="s">
        <v>15301</v>
      </c>
      <c r="S3898">
        <v>3145728</v>
      </c>
      <c r="T3898">
        <v>667.28613659999996</v>
      </c>
      <c r="U3898" t="s">
        <v>31</v>
      </c>
      <c r="V3898" t="s">
        <v>15318</v>
      </c>
      <c r="W3898" t="s">
        <v>23</v>
      </c>
    </row>
    <row r="3899" spans="1:23" x14ac:dyDescent="0.4">
      <c r="A3899">
        <v>3898</v>
      </c>
      <c r="B3899">
        <v>1</v>
      </c>
      <c r="C3899">
        <v>1</v>
      </c>
      <c r="D3899">
        <v>1</v>
      </c>
      <c r="E3899">
        <v>1</v>
      </c>
      <c r="F3899">
        <v>0.21567359730168101</v>
      </c>
      <c r="G3899">
        <v>-31.2733980887804</v>
      </c>
      <c r="H3899" t="s">
        <v>23</v>
      </c>
      <c r="I3899">
        <v>22.226119599954199</v>
      </c>
      <c r="J3899" t="s">
        <v>1690</v>
      </c>
      <c r="K3899" t="s">
        <v>25</v>
      </c>
      <c r="L3899" t="s">
        <v>15319</v>
      </c>
      <c r="M3899" t="s">
        <v>15320</v>
      </c>
      <c r="N3899" t="s">
        <v>15321</v>
      </c>
      <c r="O3899" t="s">
        <v>15322</v>
      </c>
      <c r="P3899">
        <v>-1.60000002</v>
      </c>
      <c r="Q3899" t="s">
        <v>15323</v>
      </c>
      <c r="R3899" t="s">
        <v>15324</v>
      </c>
      <c r="S3899">
        <v>3178514</v>
      </c>
      <c r="T3899">
        <v>595.16800000000001</v>
      </c>
      <c r="U3899" t="s">
        <v>31</v>
      </c>
      <c r="V3899" t="s">
        <v>6183</v>
      </c>
      <c r="W3899" t="s">
        <v>23</v>
      </c>
    </row>
    <row r="3900" spans="1:23" x14ac:dyDescent="0.4">
      <c r="A3900">
        <v>3899</v>
      </c>
      <c r="B3900">
        <v>1</v>
      </c>
      <c r="C3900">
        <v>1</v>
      </c>
      <c r="D3900">
        <v>1</v>
      </c>
      <c r="E3900">
        <v>1</v>
      </c>
      <c r="F3900">
        <v>0.21567359730168101</v>
      </c>
      <c r="G3900">
        <v>-31.2733980887804</v>
      </c>
      <c r="H3900">
        <v>0.999999999999999</v>
      </c>
      <c r="I3900">
        <v>22.226119599954199</v>
      </c>
      <c r="J3900" t="s">
        <v>1690</v>
      </c>
      <c r="K3900" t="s">
        <v>25</v>
      </c>
      <c r="L3900" t="s">
        <v>15319</v>
      </c>
      <c r="M3900" t="s">
        <v>15320</v>
      </c>
      <c r="N3900" t="s">
        <v>15321</v>
      </c>
      <c r="O3900" t="s">
        <v>15322</v>
      </c>
      <c r="P3900">
        <v>-1.60000002</v>
      </c>
      <c r="Q3900" t="s">
        <v>15323</v>
      </c>
      <c r="R3900" t="s">
        <v>15324</v>
      </c>
      <c r="S3900">
        <v>3178514</v>
      </c>
      <c r="T3900">
        <v>595.16800000000001</v>
      </c>
      <c r="U3900" t="s">
        <v>31</v>
      </c>
      <c r="V3900" t="s">
        <v>15325</v>
      </c>
      <c r="W3900" t="s">
        <v>23</v>
      </c>
    </row>
    <row r="3901" spans="1:23" x14ac:dyDescent="0.4">
      <c r="A3901">
        <v>3900</v>
      </c>
      <c r="B3901">
        <v>1</v>
      </c>
      <c r="C3901">
        <v>1</v>
      </c>
      <c r="D3901">
        <v>1</v>
      </c>
      <c r="E3901">
        <v>1</v>
      </c>
      <c r="F3901">
        <v>0.21552884927839899</v>
      </c>
      <c r="G3901">
        <v>-13.882406206910501</v>
      </c>
      <c r="H3901">
        <v>0.999999999999999</v>
      </c>
      <c r="I3901">
        <v>18.982885533151201</v>
      </c>
      <c r="J3901" t="s">
        <v>1690</v>
      </c>
      <c r="K3901" t="s">
        <v>25</v>
      </c>
      <c r="L3901" t="s">
        <v>1691</v>
      </c>
      <c r="M3901" t="s">
        <v>1692</v>
      </c>
      <c r="N3901" t="s">
        <v>1693</v>
      </c>
      <c r="O3901" t="s">
        <v>1694</v>
      </c>
      <c r="P3901">
        <v>-0.89999997600000003</v>
      </c>
      <c r="Q3901" t="s">
        <v>1695</v>
      </c>
      <c r="R3901" t="s">
        <v>1696</v>
      </c>
      <c r="S3901">
        <v>8677533822</v>
      </c>
      <c r="T3901">
        <v>595.1657467</v>
      </c>
      <c r="U3901" t="s">
        <v>31</v>
      </c>
      <c r="V3901" t="s">
        <v>15326</v>
      </c>
      <c r="W3901" t="s">
        <v>23</v>
      </c>
    </row>
    <row r="3902" spans="1:23" x14ac:dyDescent="0.4">
      <c r="A3902">
        <v>3901</v>
      </c>
      <c r="B3902">
        <v>1</v>
      </c>
      <c r="C3902">
        <v>1</v>
      </c>
      <c r="D3902">
        <v>1</v>
      </c>
      <c r="E3902">
        <v>1</v>
      </c>
      <c r="F3902">
        <v>0.21552884927839899</v>
      </c>
      <c r="G3902">
        <v>-13.882406206910501</v>
      </c>
      <c r="H3902" t="s">
        <v>23</v>
      </c>
      <c r="I3902">
        <v>18.982885533151201</v>
      </c>
      <c r="J3902" t="s">
        <v>1690</v>
      </c>
      <c r="K3902" t="s">
        <v>25</v>
      </c>
      <c r="L3902" t="s">
        <v>1691</v>
      </c>
      <c r="M3902" t="s">
        <v>1692</v>
      </c>
      <c r="N3902" t="s">
        <v>1693</v>
      </c>
      <c r="O3902" t="s">
        <v>1694</v>
      </c>
      <c r="P3902">
        <v>-0.89999997600000003</v>
      </c>
      <c r="Q3902" t="s">
        <v>1695</v>
      </c>
      <c r="R3902" t="s">
        <v>1696</v>
      </c>
      <c r="S3902">
        <v>8677533822</v>
      </c>
      <c r="T3902">
        <v>595.1657467</v>
      </c>
      <c r="U3902" t="s">
        <v>31</v>
      </c>
      <c r="V3902" t="s">
        <v>6432</v>
      </c>
      <c r="W3902" t="s">
        <v>23</v>
      </c>
    </row>
    <row r="3903" spans="1:23" x14ac:dyDescent="0.4">
      <c r="A3903">
        <v>3902</v>
      </c>
      <c r="B3903">
        <v>1</v>
      </c>
      <c r="C3903">
        <v>2</v>
      </c>
      <c r="D3903">
        <v>1</v>
      </c>
      <c r="E3903">
        <v>2</v>
      </c>
      <c r="F3903">
        <v>0.215509823587623</v>
      </c>
      <c r="G3903">
        <v>-228.94364840291701</v>
      </c>
      <c r="H3903">
        <v>1.35678391959798E-2</v>
      </c>
      <c r="I3903">
        <v>55.073955953957402</v>
      </c>
      <c r="J3903" t="s">
        <v>4953</v>
      </c>
      <c r="K3903" t="s">
        <v>25</v>
      </c>
      <c r="L3903" t="s">
        <v>4954</v>
      </c>
      <c r="M3903" t="s">
        <v>4955</v>
      </c>
      <c r="N3903" t="s">
        <v>4956</v>
      </c>
      <c r="O3903" t="s">
        <v>4957</v>
      </c>
      <c r="P3903">
        <v>-4.9000000999999997</v>
      </c>
      <c r="Q3903" t="s">
        <v>4958</v>
      </c>
      <c r="R3903" t="s">
        <v>4959</v>
      </c>
      <c r="S3903">
        <v>87073134</v>
      </c>
      <c r="T3903">
        <v>255.0651853</v>
      </c>
      <c r="U3903" t="s">
        <v>31</v>
      </c>
      <c r="V3903" t="s">
        <v>15327</v>
      </c>
      <c r="W3903" t="s">
        <v>23</v>
      </c>
    </row>
    <row r="3904" spans="1:23" x14ac:dyDescent="0.4">
      <c r="A3904">
        <v>3903</v>
      </c>
      <c r="B3904">
        <v>1</v>
      </c>
      <c r="C3904">
        <v>1</v>
      </c>
      <c r="D3904">
        <v>1</v>
      </c>
      <c r="E3904">
        <v>1</v>
      </c>
      <c r="F3904">
        <v>0.215476378089279</v>
      </c>
      <c r="G3904">
        <v>-34.365264218208097</v>
      </c>
      <c r="H3904">
        <v>0.999999999999999</v>
      </c>
      <c r="I3904">
        <v>16.7776270401889</v>
      </c>
      <c r="J3904" t="s">
        <v>5353</v>
      </c>
      <c r="K3904" t="s">
        <v>25</v>
      </c>
      <c r="L3904" t="s">
        <v>6530</v>
      </c>
      <c r="M3904" t="s">
        <v>6531</v>
      </c>
      <c r="N3904" t="s">
        <v>6532</v>
      </c>
      <c r="O3904" t="s">
        <v>6533</v>
      </c>
      <c r="P3904">
        <v>1.7999999499999999</v>
      </c>
      <c r="Q3904" t="s">
        <v>6534</v>
      </c>
      <c r="R3904" t="s">
        <v>6535</v>
      </c>
      <c r="S3904">
        <v>87875662</v>
      </c>
      <c r="T3904">
        <v>209.08083529999999</v>
      </c>
      <c r="U3904" t="s">
        <v>31</v>
      </c>
      <c r="V3904" t="s">
        <v>15328</v>
      </c>
      <c r="W3904" t="s">
        <v>23</v>
      </c>
    </row>
    <row r="3905" spans="1:23" x14ac:dyDescent="0.4">
      <c r="A3905">
        <v>3904</v>
      </c>
      <c r="B3905">
        <v>1</v>
      </c>
      <c r="C3905">
        <v>1</v>
      </c>
      <c r="D3905">
        <v>1</v>
      </c>
      <c r="E3905">
        <v>1</v>
      </c>
      <c r="F3905">
        <v>0.215476378089279</v>
      </c>
      <c r="G3905">
        <v>-34.365264218208097</v>
      </c>
      <c r="H3905" t="s">
        <v>23</v>
      </c>
      <c r="I3905">
        <v>16.7776270401889</v>
      </c>
      <c r="J3905" t="s">
        <v>5353</v>
      </c>
      <c r="K3905" t="s">
        <v>25</v>
      </c>
      <c r="L3905" t="s">
        <v>6530</v>
      </c>
      <c r="M3905" t="s">
        <v>6531</v>
      </c>
      <c r="N3905" t="s">
        <v>6532</v>
      </c>
      <c r="O3905" t="s">
        <v>6533</v>
      </c>
      <c r="P3905">
        <v>1.7999999499999999</v>
      </c>
      <c r="Q3905" t="s">
        <v>6534</v>
      </c>
      <c r="R3905" t="s">
        <v>6535</v>
      </c>
      <c r="S3905">
        <v>87875662</v>
      </c>
      <c r="T3905">
        <v>209.08083529999999</v>
      </c>
      <c r="U3905" t="s">
        <v>31</v>
      </c>
      <c r="V3905" t="s">
        <v>6982</v>
      </c>
      <c r="W3905" t="s">
        <v>23</v>
      </c>
    </row>
    <row r="3906" spans="1:23" x14ac:dyDescent="0.4">
      <c r="A3906">
        <v>3905</v>
      </c>
      <c r="B3906">
        <v>1</v>
      </c>
      <c r="C3906">
        <v>1</v>
      </c>
      <c r="D3906">
        <v>1</v>
      </c>
      <c r="E3906">
        <v>1</v>
      </c>
      <c r="F3906">
        <v>0.21536589347514401</v>
      </c>
      <c r="G3906">
        <v>-8.4340120884490695</v>
      </c>
      <c r="H3906">
        <v>0.999999999999999</v>
      </c>
      <c r="I3906">
        <v>25.3796387239524</v>
      </c>
      <c r="J3906" t="s">
        <v>338</v>
      </c>
      <c r="K3906" t="s">
        <v>25</v>
      </c>
      <c r="L3906" t="s">
        <v>15329</v>
      </c>
      <c r="M3906" t="s">
        <v>15330</v>
      </c>
      <c r="N3906" t="s">
        <v>15331</v>
      </c>
      <c r="O3906" t="s">
        <v>15332</v>
      </c>
      <c r="P3906">
        <v>1.08366454</v>
      </c>
      <c r="Q3906" t="s">
        <v>15333</v>
      </c>
      <c r="R3906" t="s">
        <v>15334</v>
      </c>
      <c r="S3906">
        <v>8610685038</v>
      </c>
      <c r="T3906">
        <v>194.0812</v>
      </c>
      <c r="U3906" t="s">
        <v>31</v>
      </c>
      <c r="V3906" t="s">
        <v>15335</v>
      </c>
      <c r="W3906" t="s">
        <v>23</v>
      </c>
    </row>
    <row r="3907" spans="1:23" x14ac:dyDescent="0.4">
      <c r="A3907">
        <v>3906</v>
      </c>
      <c r="B3907">
        <v>1</v>
      </c>
      <c r="C3907">
        <v>1</v>
      </c>
      <c r="D3907">
        <v>1</v>
      </c>
      <c r="E3907">
        <v>1</v>
      </c>
      <c r="F3907">
        <v>0.21536589347514401</v>
      </c>
      <c r="G3907">
        <v>-8.4340120884490695</v>
      </c>
      <c r="H3907" t="s">
        <v>23</v>
      </c>
      <c r="I3907">
        <v>25.3796387239524</v>
      </c>
      <c r="J3907" t="s">
        <v>338</v>
      </c>
      <c r="K3907" t="s">
        <v>25</v>
      </c>
      <c r="L3907" t="s">
        <v>15329</v>
      </c>
      <c r="M3907" t="s">
        <v>15330</v>
      </c>
      <c r="N3907" t="s">
        <v>15331</v>
      </c>
      <c r="O3907" t="s">
        <v>15332</v>
      </c>
      <c r="P3907">
        <v>1.08366454</v>
      </c>
      <c r="Q3907" t="s">
        <v>15333</v>
      </c>
      <c r="R3907" t="s">
        <v>15334</v>
      </c>
      <c r="S3907">
        <v>8610685038</v>
      </c>
      <c r="T3907">
        <v>194.0812</v>
      </c>
      <c r="U3907" t="s">
        <v>31</v>
      </c>
      <c r="V3907" t="s">
        <v>346</v>
      </c>
      <c r="W3907" t="s">
        <v>23</v>
      </c>
    </row>
    <row r="3908" spans="1:23" x14ac:dyDescent="0.4">
      <c r="A3908">
        <v>3907</v>
      </c>
      <c r="B3908">
        <v>1</v>
      </c>
      <c r="C3908">
        <v>1</v>
      </c>
      <c r="D3908">
        <v>1</v>
      </c>
      <c r="E3908">
        <v>1</v>
      </c>
      <c r="F3908">
        <v>0.215061897695353</v>
      </c>
      <c r="G3908">
        <v>-10.077867067934299</v>
      </c>
      <c r="H3908" t="s">
        <v>23</v>
      </c>
      <c r="I3908">
        <v>82.468528904995907</v>
      </c>
      <c r="J3908" t="s">
        <v>7129</v>
      </c>
      <c r="K3908" t="s">
        <v>25</v>
      </c>
      <c r="L3908" t="s">
        <v>15336</v>
      </c>
      <c r="M3908" t="s">
        <v>15337</v>
      </c>
      <c r="N3908" t="s">
        <v>15338</v>
      </c>
      <c r="O3908" t="s">
        <v>15339</v>
      </c>
      <c r="P3908">
        <v>6.5</v>
      </c>
      <c r="Q3908" t="s">
        <v>15340</v>
      </c>
      <c r="R3908" t="s">
        <v>15341</v>
      </c>
      <c r="S3908">
        <v>87878526</v>
      </c>
      <c r="T3908">
        <v>473.36253649999998</v>
      </c>
      <c r="U3908" t="s">
        <v>31</v>
      </c>
      <c r="V3908" t="s">
        <v>9712</v>
      </c>
      <c r="W3908" t="s">
        <v>23</v>
      </c>
    </row>
    <row r="3909" spans="1:23" x14ac:dyDescent="0.4">
      <c r="A3909">
        <v>3908</v>
      </c>
      <c r="B3909">
        <v>1</v>
      </c>
      <c r="C3909">
        <v>1</v>
      </c>
      <c r="D3909">
        <v>1</v>
      </c>
      <c r="E3909">
        <v>1</v>
      </c>
      <c r="F3909">
        <v>0.215061897695353</v>
      </c>
      <c r="G3909">
        <v>-10.077867067934299</v>
      </c>
      <c r="H3909">
        <v>0.999999999999999</v>
      </c>
      <c r="I3909">
        <v>82.468528904995907</v>
      </c>
      <c r="J3909" t="s">
        <v>7129</v>
      </c>
      <c r="K3909" t="s">
        <v>25</v>
      </c>
      <c r="L3909" t="s">
        <v>15336</v>
      </c>
      <c r="M3909" t="s">
        <v>15337</v>
      </c>
      <c r="N3909" t="s">
        <v>15338</v>
      </c>
      <c r="O3909" t="s">
        <v>15339</v>
      </c>
      <c r="P3909">
        <v>6.5</v>
      </c>
      <c r="Q3909" t="s">
        <v>15340</v>
      </c>
      <c r="R3909" t="s">
        <v>15341</v>
      </c>
      <c r="S3909">
        <v>87878526</v>
      </c>
      <c r="T3909">
        <v>473.36253649999998</v>
      </c>
      <c r="U3909" t="s">
        <v>31</v>
      </c>
      <c r="V3909" t="s">
        <v>15342</v>
      </c>
      <c r="W3909" t="s">
        <v>23</v>
      </c>
    </row>
    <row r="3910" spans="1:23" x14ac:dyDescent="0.4">
      <c r="A3910">
        <v>3909</v>
      </c>
      <c r="B3910">
        <v>1</v>
      </c>
      <c r="C3910">
        <v>1</v>
      </c>
      <c r="D3910">
        <v>1</v>
      </c>
      <c r="E3910">
        <v>1</v>
      </c>
      <c r="F3910">
        <v>0.214770246420382</v>
      </c>
      <c r="G3910">
        <v>-66.290989616550803</v>
      </c>
      <c r="H3910">
        <v>0.999999999999999</v>
      </c>
      <c r="I3910">
        <v>15.565479166909601</v>
      </c>
      <c r="J3910" t="s">
        <v>3532</v>
      </c>
      <c r="K3910" t="s">
        <v>25</v>
      </c>
      <c r="L3910" t="s">
        <v>15159</v>
      </c>
      <c r="M3910" t="s">
        <v>15160</v>
      </c>
      <c r="N3910" t="s">
        <v>15161</v>
      </c>
      <c r="O3910" t="s">
        <v>15162</v>
      </c>
      <c r="P3910">
        <v>1.7000000500000001</v>
      </c>
      <c r="Q3910" t="s">
        <v>15163</v>
      </c>
      <c r="R3910" t="s">
        <v>15164</v>
      </c>
      <c r="S3910">
        <v>19982694</v>
      </c>
      <c r="T3910">
        <v>269.0557</v>
      </c>
      <c r="U3910" t="s">
        <v>31</v>
      </c>
      <c r="V3910" t="s">
        <v>15343</v>
      </c>
      <c r="W3910" t="s">
        <v>23</v>
      </c>
    </row>
    <row r="3911" spans="1:23" x14ac:dyDescent="0.4">
      <c r="A3911">
        <v>3910</v>
      </c>
      <c r="B3911">
        <v>1</v>
      </c>
      <c r="C3911">
        <v>1</v>
      </c>
      <c r="D3911">
        <v>1</v>
      </c>
      <c r="E3911">
        <v>1</v>
      </c>
      <c r="F3911">
        <v>0.214770246420382</v>
      </c>
      <c r="G3911">
        <v>-66.290989616550803</v>
      </c>
      <c r="H3911" t="s">
        <v>23</v>
      </c>
      <c r="I3911">
        <v>15.565479166909601</v>
      </c>
      <c r="J3911" t="s">
        <v>3532</v>
      </c>
      <c r="K3911" t="s">
        <v>25</v>
      </c>
      <c r="L3911" t="s">
        <v>15159</v>
      </c>
      <c r="M3911" t="s">
        <v>15160</v>
      </c>
      <c r="N3911" t="s">
        <v>15161</v>
      </c>
      <c r="O3911" t="s">
        <v>15162</v>
      </c>
      <c r="P3911">
        <v>1.7000000500000001</v>
      </c>
      <c r="Q3911" t="s">
        <v>15163</v>
      </c>
      <c r="R3911" t="s">
        <v>15164</v>
      </c>
      <c r="S3911">
        <v>19982694</v>
      </c>
      <c r="T3911">
        <v>269.0557</v>
      </c>
      <c r="U3911" t="s">
        <v>31</v>
      </c>
      <c r="V3911" t="s">
        <v>7922</v>
      </c>
      <c r="W3911" t="s">
        <v>23</v>
      </c>
    </row>
    <row r="3912" spans="1:23" x14ac:dyDescent="0.4">
      <c r="A3912">
        <v>3911</v>
      </c>
      <c r="B3912">
        <v>1</v>
      </c>
      <c r="C3912">
        <v>1</v>
      </c>
      <c r="D3912">
        <v>1</v>
      </c>
      <c r="E3912">
        <v>1</v>
      </c>
      <c r="F3912">
        <v>0.214724568522522</v>
      </c>
      <c r="G3912">
        <v>-8.0561767215771098</v>
      </c>
      <c r="H3912" t="s">
        <v>23</v>
      </c>
      <c r="I3912">
        <v>16.729590720801902</v>
      </c>
      <c r="J3912" t="s">
        <v>908</v>
      </c>
      <c r="K3912" t="s">
        <v>25</v>
      </c>
      <c r="L3912" t="s">
        <v>909</v>
      </c>
      <c r="M3912" t="s">
        <v>910</v>
      </c>
      <c r="N3912" t="s">
        <v>911</v>
      </c>
      <c r="O3912" t="s">
        <v>912</v>
      </c>
      <c r="P3912">
        <v>0.40000000600000002</v>
      </c>
      <c r="Q3912" t="s">
        <v>913</v>
      </c>
      <c r="R3912" t="s">
        <v>914</v>
      </c>
      <c r="S3912">
        <v>34615519614</v>
      </c>
      <c r="T3912">
        <v>465.10275250000001</v>
      </c>
      <c r="U3912" t="s">
        <v>31</v>
      </c>
      <c r="V3912" t="s">
        <v>1214</v>
      </c>
      <c r="W3912" t="s">
        <v>23</v>
      </c>
    </row>
    <row r="3913" spans="1:23" x14ac:dyDescent="0.4">
      <c r="A3913">
        <v>3912</v>
      </c>
      <c r="B3913">
        <v>1</v>
      </c>
      <c r="C3913">
        <v>1</v>
      </c>
      <c r="D3913">
        <v>1</v>
      </c>
      <c r="E3913">
        <v>1</v>
      </c>
      <c r="F3913">
        <v>0.214724568522522</v>
      </c>
      <c r="G3913">
        <v>-8.0561767215771098</v>
      </c>
      <c r="H3913">
        <v>0.999999999999999</v>
      </c>
      <c r="I3913">
        <v>16.729590720801902</v>
      </c>
      <c r="J3913" t="s">
        <v>908</v>
      </c>
      <c r="K3913" t="s">
        <v>25</v>
      </c>
      <c r="L3913" t="s">
        <v>909</v>
      </c>
      <c r="M3913" t="s">
        <v>910</v>
      </c>
      <c r="N3913" t="s">
        <v>911</v>
      </c>
      <c r="O3913" t="s">
        <v>912</v>
      </c>
      <c r="P3913">
        <v>0.40000000600000002</v>
      </c>
      <c r="Q3913" t="s">
        <v>913</v>
      </c>
      <c r="R3913" t="s">
        <v>914</v>
      </c>
      <c r="S3913">
        <v>34615519614</v>
      </c>
      <c r="T3913">
        <v>465.10275250000001</v>
      </c>
      <c r="U3913" t="s">
        <v>31</v>
      </c>
      <c r="V3913" t="s">
        <v>15344</v>
      </c>
      <c r="W3913" t="s">
        <v>23</v>
      </c>
    </row>
    <row r="3914" spans="1:23" x14ac:dyDescent="0.4">
      <c r="A3914">
        <v>3913</v>
      </c>
      <c r="B3914">
        <v>1</v>
      </c>
      <c r="C3914">
        <v>1</v>
      </c>
      <c r="D3914">
        <v>1</v>
      </c>
      <c r="E3914">
        <v>1</v>
      </c>
      <c r="F3914">
        <v>0.21442204847353499</v>
      </c>
      <c r="G3914">
        <v>-12.9422522680822</v>
      </c>
      <c r="H3914">
        <v>0.999999999999999</v>
      </c>
      <c r="I3914">
        <v>16.555899342572101</v>
      </c>
      <c r="J3914" t="s">
        <v>1690</v>
      </c>
      <c r="K3914" t="s">
        <v>25</v>
      </c>
      <c r="L3914" t="s">
        <v>1691</v>
      </c>
      <c r="M3914" t="s">
        <v>1692</v>
      </c>
      <c r="N3914" t="s">
        <v>1693</v>
      </c>
      <c r="O3914" t="s">
        <v>1694</v>
      </c>
      <c r="P3914">
        <v>-0.89999997600000003</v>
      </c>
      <c r="Q3914" t="s">
        <v>1695</v>
      </c>
      <c r="R3914" t="s">
        <v>1696</v>
      </c>
      <c r="S3914">
        <v>8677533822</v>
      </c>
      <c r="T3914">
        <v>595.1657467</v>
      </c>
      <c r="U3914" t="s">
        <v>31</v>
      </c>
      <c r="V3914" t="s">
        <v>15345</v>
      </c>
      <c r="W3914" t="s">
        <v>23</v>
      </c>
    </row>
    <row r="3915" spans="1:23" x14ac:dyDescent="0.4">
      <c r="A3915">
        <v>3914</v>
      </c>
      <c r="B3915">
        <v>1</v>
      </c>
      <c r="C3915">
        <v>1</v>
      </c>
      <c r="D3915">
        <v>1</v>
      </c>
      <c r="E3915">
        <v>1</v>
      </c>
      <c r="F3915">
        <v>0.21442204847353499</v>
      </c>
      <c r="G3915">
        <v>-12.9422522680822</v>
      </c>
      <c r="H3915" t="s">
        <v>23</v>
      </c>
      <c r="I3915">
        <v>16.555899342572101</v>
      </c>
      <c r="J3915" t="s">
        <v>1690</v>
      </c>
      <c r="K3915" t="s">
        <v>25</v>
      </c>
      <c r="L3915" t="s">
        <v>1691</v>
      </c>
      <c r="M3915" t="s">
        <v>1692</v>
      </c>
      <c r="N3915" t="s">
        <v>1693</v>
      </c>
      <c r="O3915" t="s">
        <v>1694</v>
      </c>
      <c r="P3915">
        <v>-0.89999997600000003</v>
      </c>
      <c r="Q3915" t="s">
        <v>1695</v>
      </c>
      <c r="R3915" t="s">
        <v>1696</v>
      </c>
      <c r="S3915">
        <v>8677533822</v>
      </c>
      <c r="T3915">
        <v>595.1657467</v>
      </c>
      <c r="U3915" t="s">
        <v>31</v>
      </c>
      <c r="V3915" t="s">
        <v>2056</v>
      </c>
      <c r="W3915" t="s">
        <v>23</v>
      </c>
    </row>
    <row r="3916" spans="1:23" x14ac:dyDescent="0.4">
      <c r="A3916">
        <v>3915</v>
      </c>
      <c r="B3916">
        <v>1</v>
      </c>
      <c r="C3916">
        <v>1</v>
      </c>
      <c r="D3916">
        <v>1</v>
      </c>
      <c r="E3916">
        <v>1</v>
      </c>
      <c r="F3916">
        <v>0.21425664856811999</v>
      </c>
      <c r="G3916">
        <v>-11.677187000570701</v>
      </c>
      <c r="H3916">
        <v>0.999999999999999</v>
      </c>
      <c r="I3916">
        <v>28.480928995372501</v>
      </c>
      <c r="J3916" t="s">
        <v>2519</v>
      </c>
      <c r="K3916" t="s">
        <v>25</v>
      </c>
      <c r="L3916" t="s">
        <v>15027</v>
      </c>
      <c r="M3916" t="s">
        <v>15028</v>
      </c>
      <c r="N3916" t="s">
        <v>15029</v>
      </c>
      <c r="O3916" t="s">
        <v>15030</v>
      </c>
      <c r="P3916">
        <v>0.40000000600000002</v>
      </c>
      <c r="Q3916" t="s">
        <v>15031</v>
      </c>
      <c r="R3916" t="s">
        <v>15032</v>
      </c>
      <c r="S3916">
        <v>20507006</v>
      </c>
      <c r="T3916">
        <v>419.13365870000001</v>
      </c>
      <c r="U3916" t="s">
        <v>31</v>
      </c>
      <c r="V3916" t="s">
        <v>15346</v>
      </c>
      <c r="W3916" t="s">
        <v>23</v>
      </c>
    </row>
    <row r="3917" spans="1:23" x14ac:dyDescent="0.4">
      <c r="A3917">
        <v>3916</v>
      </c>
      <c r="B3917">
        <v>1</v>
      </c>
      <c r="C3917">
        <v>1</v>
      </c>
      <c r="D3917">
        <v>1</v>
      </c>
      <c r="E3917">
        <v>1</v>
      </c>
      <c r="F3917">
        <v>0.21425664856811999</v>
      </c>
      <c r="G3917">
        <v>-11.677187000570701</v>
      </c>
      <c r="H3917" t="s">
        <v>23</v>
      </c>
      <c r="I3917">
        <v>28.480928995372501</v>
      </c>
      <c r="J3917" t="s">
        <v>2519</v>
      </c>
      <c r="K3917" t="s">
        <v>25</v>
      </c>
      <c r="L3917" t="s">
        <v>15027</v>
      </c>
      <c r="M3917" t="s">
        <v>15028</v>
      </c>
      <c r="N3917" t="s">
        <v>15029</v>
      </c>
      <c r="O3917" t="s">
        <v>15030</v>
      </c>
      <c r="P3917">
        <v>0.40000000600000002</v>
      </c>
      <c r="Q3917" t="s">
        <v>15031</v>
      </c>
      <c r="R3917" t="s">
        <v>15032</v>
      </c>
      <c r="S3917">
        <v>20507006</v>
      </c>
      <c r="T3917">
        <v>419.13365870000001</v>
      </c>
      <c r="U3917" t="s">
        <v>31</v>
      </c>
      <c r="V3917" t="s">
        <v>3391</v>
      </c>
      <c r="W3917" t="s">
        <v>23</v>
      </c>
    </row>
    <row r="3918" spans="1:23" x14ac:dyDescent="0.4">
      <c r="A3918">
        <v>3917</v>
      </c>
      <c r="B3918">
        <v>1</v>
      </c>
      <c r="C3918">
        <v>2</v>
      </c>
      <c r="D3918">
        <v>1</v>
      </c>
      <c r="E3918">
        <v>2</v>
      </c>
      <c r="F3918">
        <v>0.214201454824301</v>
      </c>
      <c r="G3918">
        <v>-15.0971949220016</v>
      </c>
      <c r="H3918">
        <v>0.97889447236180904</v>
      </c>
      <c r="I3918">
        <v>43.601145664060702</v>
      </c>
      <c r="J3918" t="s">
        <v>1690</v>
      </c>
      <c r="K3918" t="s">
        <v>25</v>
      </c>
      <c r="L3918" t="s">
        <v>14891</v>
      </c>
      <c r="M3918" t="s">
        <v>14892</v>
      </c>
      <c r="N3918" t="s">
        <v>14893</v>
      </c>
      <c r="O3918" t="s">
        <v>14894</v>
      </c>
      <c r="P3918">
        <v>-1.60000002</v>
      </c>
      <c r="Q3918" t="s">
        <v>14895</v>
      </c>
      <c r="R3918" t="s">
        <v>14896</v>
      </c>
      <c r="S3918">
        <v>20629878</v>
      </c>
      <c r="T3918">
        <v>595.1657467</v>
      </c>
      <c r="U3918" t="s">
        <v>31</v>
      </c>
      <c r="V3918" t="s">
        <v>15347</v>
      </c>
      <c r="W3918" t="s">
        <v>23</v>
      </c>
    </row>
    <row r="3919" spans="1:23" x14ac:dyDescent="0.4">
      <c r="A3919">
        <v>3918</v>
      </c>
      <c r="B3919">
        <v>1</v>
      </c>
      <c r="C3919">
        <v>1</v>
      </c>
      <c r="D3919">
        <v>1</v>
      </c>
      <c r="E3919">
        <v>1</v>
      </c>
      <c r="F3919">
        <v>0.21395858532595799</v>
      </c>
      <c r="G3919">
        <v>-15.8900477570433</v>
      </c>
      <c r="H3919">
        <v>0.99899497487437094</v>
      </c>
      <c r="I3919">
        <v>60.541749697311502</v>
      </c>
      <c r="J3919" t="s">
        <v>1017</v>
      </c>
      <c r="K3919" t="s">
        <v>25</v>
      </c>
      <c r="L3919" t="s">
        <v>14598</v>
      </c>
      <c r="M3919" t="s">
        <v>14599</v>
      </c>
      <c r="N3919" t="s">
        <v>14600</v>
      </c>
      <c r="O3919" t="s">
        <v>14601</v>
      </c>
      <c r="P3919">
        <v>-0.20000000300000001</v>
      </c>
      <c r="Q3919" t="s">
        <v>14602</v>
      </c>
      <c r="R3919" t="s">
        <v>14603</v>
      </c>
      <c r="S3919">
        <v>20900222</v>
      </c>
      <c r="T3919">
        <v>449.11099999999999</v>
      </c>
      <c r="U3919" t="s">
        <v>31</v>
      </c>
      <c r="V3919" t="s">
        <v>15348</v>
      </c>
      <c r="W3919" t="s">
        <v>23</v>
      </c>
    </row>
    <row r="3920" spans="1:23" x14ac:dyDescent="0.4">
      <c r="A3920">
        <v>3919</v>
      </c>
      <c r="B3920">
        <v>1</v>
      </c>
      <c r="C3920">
        <v>1</v>
      </c>
      <c r="D3920">
        <v>1</v>
      </c>
      <c r="E3920">
        <v>1</v>
      </c>
      <c r="F3920">
        <v>0.21395858532595799</v>
      </c>
      <c r="G3920">
        <v>-15.8900477570433</v>
      </c>
      <c r="H3920" t="s">
        <v>23</v>
      </c>
      <c r="I3920">
        <v>60.541749697311502</v>
      </c>
      <c r="J3920" t="s">
        <v>1017</v>
      </c>
      <c r="K3920" t="s">
        <v>25</v>
      </c>
      <c r="L3920" t="s">
        <v>14598</v>
      </c>
      <c r="M3920" t="s">
        <v>14599</v>
      </c>
      <c r="N3920" t="s">
        <v>14600</v>
      </c>
      <c r="O3920" t="s">
        <v>14601</v>
      </c>
      <c r="P3920">
        <v>-0.20000000300000001</v>
      </c>
      <c r="Q3920" t="s">
        <v>14602</v>
      </c>
      <c r="R3920" t="s">
        <v>14603</v>
      </c>
      <c r="S3920">
        <v>20900222</v>
      </c>
      <c r="T3920">
        <v>449.11099999999999</v>
      </c>
      <c r="U3920" t="s">
        <v>31</v>
      </c>
      <c r="V3920" t="s">
        <v>9858</v>
      </c>
      <c r="W3920" t="s">
        <v>23</v>
      </c>
    </row>
    <row r="3921" spans="1:23" x14ac:dyDescent="0.4">
      <c r="A3921">
        <v>3920</v>
      </c>
      <c r="B3921">
        <v>1</v>
      </c>
      <c r="C3921">
        <v>1</v>
      </c>
      <c r="D3921">
        <v>1</v>
      </c>
      <c r="E3921">
        <v>1</v>
      </c>
      <c r="F3921">
        <v>0.21356666922092199</v>
      </c>
      <c r="G3921">
        <v>-261.77000221419399</v>
      </c>
      <c r="H3921" t="s">
        <v>23</v>
      </c>
      <c r="I3921">
        <v>61.298935867606403</v>
      </c>
      <c r="J3921" t="s">
        <v>7810</v>
      </c>
      <c r="K3921" t="s">
        <v>25</v>
      </c>
      <c r="L3921" t="s">
        <v>10110</v>
      </c>
      <c r="M3921" t="s">
        <v>10111</v>
      </c>
      <c r="N3921" t="s">
        <v>10112</v>
      </c>
      <c r="O3921" t="s">
        <v>10113</v>
      </c>
      <c r="P3921">
        <v>1.5</v>
      </c>
      <c r="Q3921" t="s">
        <v>10114</v>
      </c>
      <c r="R3921" t="s">
        <v>10115</v>
      </c>
      <c r="S3921">
        <v>3153922</v>
      </c>
      <c r="T3921">
        <v>447.12939999999998</v>
      </c>
      <c r="U3921" t="s">
        <v>31</v>
      </c>
      <c r="V3921" t="s">
        <v>10116</v>
      </c>
      <c r="W3921" t="s">
        <v>23</v>
      </c>
    </row>
    <row r="3922" spans="1:23" x14ac:dyDescent="0.4">
      <c r="A3922">
        <v>3921</v>
      </c>
      <c r="B3922">
        <v>1</v>
      </c>
      <c r="C3922">
        <v>1</v>
      </c>
      <c r="D3922">
        <v>1</v>
      </c>
      <c r="E3922">
        <v>1</v>
      </c>
      <c r="F3922">
        <v>0.21356666922092199</v>
      </c>
      <c r="G3922">
        <v>-261.77000221419399</v>
      </c>
      <c r="H3922">
        <v>0.999999999999999</v>
      </c>
      <c r="I3922">
        <v>61.298935867606403</v>
      </c>
      <c r="J3922" t="s">
        <v>7810</v>
      </c>
      <c r="K3922" t="s">
        <v>25</v>
      </c>
      <c r="L3922" t="s">
        <v>10110</v>
      </c>
      <c r="M3922" t="s">
        <v>10111</v>
      </c>
      <c r="N3922" t="s">
        <v>10112</v>
      </c>
      <c r="O3922" t="s">
        <v>10113</v>
      </c>
      <c r="P3922">
        <v>1.5</v>
      </c>
      <c r="Q3922" t="s">
        <v>10114</v>
      </c>
      <c r="R3922" t="s">
        <v>10115</v>
      </c>
      <c r="S3922">
        <v>3153922</v>
      </c>
      <c r="T3922">
        <v>447.12939999999998</v>
      </c>
      <c r="U3922" t="s">
        <v>31</v>
      </c>
      <c r="V3922" t="s">
        <v>15349</v>
      </c>
      <c r="W3922" t="s">
        <v>23</v>
      </c>
    </row>
    <row r="3923" spans="1:23" x14ac:dyDescent="0.4">
      <c r="A3923">
        <v>3922</v>
      </c>
      <c r="B3923">
        <v>1</v>
      </c>
      <c r="C3923">
        <v>1</v>
      </c>
      <c r="D3923">
        <v>1</v>
      </c>
      <c r="E3923">
        <v>1</v>
      </c>
      <c r="F3923">
        <v>0.21347500800775401</v>
      </c>
      <c r="G3923">
        <v>-15.330885326664299</v>
      </c>
      <c r="H3923" t="s">
        <v>23</v>
      </c>
      <c r="I3923">
        <v>15.820568616765501</v>
      </c>
      <c r="J3923" t="s">
        <v>1017</v>
      </c>
      <c r="K3923" t="s">
        <v>25</v>
      </c>
      <c r="L3923" t="s">
        <v>3461</v>
      </c>
      <c r="M3923" t="s">
        <v>3462</v>
      </c>
      <c r="N3923" t="s">
        <v>3463</v>
      </c>
      <c r="O3923" t="s">
        <v>3464</v>
      </c>
      <c r="P3923">
        <v>0.5</v>
      </c>
      <c r="Q3923" t="s">
        <v>3465</v>
      </c>
      <c r="R3923" t="s">
        <v>3466</v>
      </c>
      <c r="S3923">
        <v>20900222</v>
      </c>
      <c r="T3923">
        <v>449.10783789999999</v>
      </c>
      <c r="U3923" t="s">
        <v>31</v>
      </c>
      <c r="V3923" t="s">
        <v>3231</v>
      </c>
      <c r="W3923" t="s">
        <v>23</v>
      </c>
    </row>
    <row r="3924" spans="1:23" x14ac:dyDescent="0.4">
      <c r="A3924">
        <v>3923</v>
      </c>
      <c r="B3924">
        <v>1</v>
      </c>
      <c r="C3924">
        <v>1</v>
      </c>
      <c r="D3924">
        <v>1</v>
      </c>
      <c r="E3924">
        <v>1</v>
      </c>
      <c r="F3924">
        <v>0.21347500800775401</v>
      </c>
      <c r="G3924">
        <v>-15.330885326664299</v>
      </c>
      <c r="H3924">
        <v>0.999999999999999</v>
      </c>
      <c r="I3924">
        <v>15.820568616765501</v>
      </c>
      <c r="J3924" t="s">
        <v>1017</v>
      </c>
      <c r="K3924" t="s">
        <v>25</v>
      </c>
      <c r="L3924" t="s">
        <v>3461</v>
      </c>
      <c r="M3924" t="s">
        <v>3462</v>
      </c>
      <c r="N3924" t="s">
        <v>3463</v>
      </c>
      <c r="O3924" t="s">
        <v>3464</v>
      </c>
      <c r="P3924">
        <v>0.5</v>
      </c>
      <c r="Q3924" t="s">
        <v>3465</v>
      </c>
      <c r="R3924" t="s">
        <v>3466</v>
      </c>
      <c r="S3924">
        <v>20900222</v>
      </c>
      <c r="T3924">
        <v>449.10783789999999</v>
      </c>
      <c r="U3924" t="s">
        <v>31</v>
      </c>
      <c r="V3924" t="s">
        <v>15350</v>
      </c>
      <c r="W3924" t="s">
        <v>23</v>
      </c>
    </row>
    <row r="3925" spans="1:23" x14ac:dyDescent="0.4">
      <c r="A3925">
        <v>3924</v>
      </c>
      <c r="B3925">
        <v>1</v>
      </c>
      <c r="C3925">
        <v>2</v>
      </c>
      <c r="D3925">
        <v>1</v>
      </c>
      <c r="E3925">
        <v>1</v>
      </c>
      <c r="F3925">
        <v>0.21337467649913799</v>
      </c>
      <c r="G3925">
        <v>-14.289968115788801</v>
      </c>
      <c r="H3925" t="s">
        <v>23</v>
      </c>
      <c r="I3925">
        <v>18.782786380255299</v>
      </c>
      <c r="J3925" t="s">
        <v>1074</v>
      </c>
      <c r="K3925" t="s">
        <v>25</v>
      </c>
      <c r="L3925" t="s">
        <v>9620</v>
      </c>
      <c r="M3925" t="s">
        <v>9621</v>
      </c>
      <c r="N3925" t="s">
        <v>9622</v>
      </c>
      <c r="O3925" t="s">
        <v>9623</v>
      </c>
      <c r="P3925">
        <v>-0.89999997600000003</v>
      </c>
      <c r="Q3925" t="s">
        <v>9624</v>
      </c>
      <c r="R3925" t="s">
        <v>9625</v>
      </c>
      <c r="S3925">
        <v>87738750</v>
      </c>
      <c r="T3925">
        <v>611.16066130000002</v>
      </c>
      <c r="U3925" t="s">
        <v>31</v>
      </c>
      <c r="V3925" t="s">
        <v>6654</v>
      </c>
      <c r="W3925" t="s">
        <v>23</v>
      </c>
    </row>
    <row r="3926" spans="1:23" x14ac:dyDescent="0.4">
      <c r="A3926">
        <v>3925</v>
      </c>
      <c r="B3926">
        <v>1</v>
      </c>
      <c r="C3926">
        <v>2</v>
      </c>
      <c r="D3926">
        <v>1</v>
      </c>
      <c r="E3926">
        <v>1</v>
      </c>
      <c r="F3926">
        <v>0.21337467649913799</v>
      </c>
      <c r="G3926">
        <v>-14.289968115788801</v>
      </c>
      <c r="H3926">
        <v>0.99899497487437094</v>
      </c>
      <c r="I3926">
        <v>18.782786380255299</v>
      </c>
      <c r="J3926" t="s">
        <v>1074</v>
      </c>
      <c r="K3926" t="s">
        <v>25</v>
      </c>
      <c r="L3926" t="s">
        <v>9620</v>
      </c>
      <c r="M3926" t="s">
        <v>9621</v>
      </c>
      <c r="N3926" t="s">
        <v>9622</v>
      </c>
      <c r="O3926" t="s">
        <v>9623</v>
      </c>
      <c r="P3926">
        <v>-0.89999997600000003</v>
      </c>
      <c r="Q3926" t="s">
        <v>9624</v>
      </c>
      <c r="R3926" t="s">
        <v>9625</v>
      </c>
      <c r="S3926">
        <v>87738750</v>
      </c>
      <c r="T3926">
        <v>611.16066130000002</v>
      </c>
      <c r="U3926" t="s">
        <v>31</v>
      </c>
      <c r="V3926" t="s">
        <v>15351</v>
      </c>
      <c r="W3926" t="s">
        <v>23</v>
      </c>
    </row>
    <row r="3927" spans="1:23" x14ac:dyDescent="0.4">
      <c r="A3927">
        <v>3926</v>
      </c>
      <c r="B3927">
        <v>1</v>
      </c>
      <c r="C3927">
        <v>1</v>
      </c>
      <c r="D3927">
        <v>1</v>
      </c>
      <c r="E3927">
        <v>1</v>
      </c>
      <c r="F3927">
        <v>0.21238282205662501</v>
      </c>
      <c r="G3927">
        <v>-157.753708453874</v>
      </c>
      <c r="H3927" t="s">
        <v>23</v>
      </c>
      <c r="I3927">
        <v>7.7052640576415801</v>
      </c>
      <c r="J3927" t="s">
        <v>7432</v>
      </c>
      <c r="K3927" t="s">
        <v>25</v>
      </c>
      <c r="L3927" t="s">
        <v>7433</v>
      </c>
      <c r="M3927" t="s">
        <v>7434</v>
      </c>
      <c r="N3927" t="s">
        <v>28</v>
      </c>
      <c r="O3927" t="s">
        <v>7435</v>
      </c>
      <c r="P3927">
        <v>6.3000001900000004</v>
      </c>
      <c r="Q3927">
        <v>102321525</v>
      </c>
      <c r="R3927" t="s">
        <v>7436</v>
      </c>
      <c r="S3927">
        <v>2097154</v>
      </c>
      <c r="T3927">
        <v>625.17631140000003</v>
      </c>
      <c r="U3927" t="s">
        <v>31</v>
      </c>
      <c r="V3927" t="s">
        <v>9330</v>
      </c>
      <c r="W3927" t="s">
        <v>23</v>
      </c>
    </row>
    <row r="3928" spans="1:23" x14ac:dyDescent="0.4">
      <c r="A3928">
        <v>3927</v>
      </c>
      <c r="B3928">
        <v>1</v>
      </c>
      <c r="C3928">
        <v>1</v>
      </c>
      <c r="D3928">
        <v>1</v>
      </c>
      <c r="E3928">
        <v>1</v>
      </c>
      <c r="F3928">
        <v>0.21238282205662501</v>
      </c>
      <c r="G3928">
        <v>-157.753708453874</v>
      </c>
      <c r="H3928">
        <v>0.999999999999999</v>
      </c>
      <c r="I3928">
        <v>7.7052640576415801</v>
      </c>
      <c r="J3928" t="s">
        <v>7432</v>
      </c>
      <c r="K3928" t="s">
        <v>25</v>
      </c>
      <c r="L3928" t="s">
        <v>7433</v>
      </c>
      <c r="M3928" t="s">
        <v>7434</v>
      </c>
      <c r="N3928" t="s">
        <v>28</v>
      </c>
      <c r="O3928" t="s">
        <v>7435</v>
      </c>
      <c r="P3928">
        <v>6.3000001900000004</v>
      </c>
      <c r="Q3928">
        <v>102321525</v>
      </c>
      <c r="R3928" t="s">
        <v>7436</v>
      </c>
      <c r="S3928">
        <v>2097154</v>
      </c>
      <c r="T3928">
        <v>625.17631140000003</v>
      </c>
      <c r="U3928" t="s">
        <v>31</v>
      </c>
      <c r="V3928" t="s">
        <v>15352</v>
      </c>
      <c r="W3928" t="s">
        <v>23</v>
      </c>
    </row>
    <row r="3929" spans="1:23" x14ac:dyDescent="0.4">
      <c r="A3929">
        <v>3928</v>
      </c>
      <c r="B3929">
        <v>1</v>
      </c>
      <c r="C3929">
        <v>1</v>
      </c>
      <c r="D3929">
        <v>1</v>
      </c>
      <c r="E3929">
        <v>1</v>
      </c>
      <c r="F3929">
        <v>0.21219083812269601</v>
      </c>
      <c r="G3929">
        <v>-16.9550346680834</v>
      </c>
      <c r="H3929">
        <v>0.999999999999999</v>
      </c>
      <c r="I3929">
        <v>18.5812192120855</v>
      </c>
      <c r="J3929" t="s">
        <v>1690</v>
      </c>
      <c r="K3929" t="s">
        <v>25</v>
      </c>
      <c r="L3929" t="s">
        <v>1691</v>
      </c>
      <c r="M3929" t="s">
        <v>1692</v>
      </c>
      <c r="N3929" t="s">
        <v>1693</v>
      </c>
      <c r="O3929" t="s">
        <v>1694</v>
      </c>
      <c r="P3929">
        <v>-0.89999997600000003</v>
      </c>
      <c r="Q3929" t="s">
        <v>1695</v>
      </c>
      <c r="R3929" t="s">
        <v>1696</v>
      </c>
      <c r="S3929">
        <v>8677533822</v>
      </c>
      <c r="T3929">
        <v>595.1657467</v>
      </c>
      <c r="U3929" t="s">
        <v>31</v>
      </c>
      <c r="V3929" t="s">
        <v>15353</v>
      </c>
      <c r="W3929" t="s">
        <v>23</v>
      </c>
    </row>
    <row r="3930" spans="1:23" x14ac:dyDescent="0.4">
      <c r="A3930">
        <v>3929</v>
      </c>
      <c r="B3930">
        <v>1</v>
      </c>
      <c r="C3930">
        <v>1</v>
      </c>
      <c r="D3930">
        <v>1</v>
      </c>
      <c r="E3930">
        <v>1</v>
      </c>
      <c r="F3930">
        <v>0.21219083812269601</v>
      </c>
      <c r="G3930">
        <v>-16.9550346680834</v>
      </c>
      <c r="H3930" t="s">
        <v>23</v>
      </c>
      <c r="I3930">
        <v>18.5812192120855</v>
      </c>
      <c r="J3930" t="s">
        <v>1690</v>
      </c>
      <c r="K3930" t="s">
        <v>25</v>
      </c>
      <c r="L3930" t="s">
        <v>1691</v>
      </c>
      <c r="M3930" t="s">
        <v>1692</v>
      </c>
      <c r="N3930" t="s">
        <v>1693</v>
      </c>
      <c r="O3930" t="s">
        <v>1694</v>
      </c>
      <c r="P3930">
        <v>-0.89999997600000003</v>
      </c>
      <c r="Q3930" t="s">
        <v>1695</v>
      </c>
      <c r="R3930" t="s">
        <v>1696</v>
      </c>
      <c r="S3930">
        <v>8677533822</v>
      </c>
      <c r="T3930">
        <v>595.1657467</v>
      </c>
      <c r="U3930" t="s">
        <v>31</v>
      </c>
      <c r="V3930" t="s">
        <v>2897</v>
      </c>
      <c r="W3930" t="s">
        <v>23</v>
      </c>
    </row>
    <row r="3931" spans="1:23" x14ac:dyDescent="0.4">
      <c r="A3931">
        <v>3930</v>
      </c>
      <c r="B3931">
        <v>1</v>
      </c>
      <c r="C3931">
        <v>1</v>
      </c>
      <c r="D3931">
        <v>1</v>
      </c>
      <c r="E3931">
        <v>1</v>
      </c>
      <c r="F3931">
        <v>0.21205753278332301</v>
      </c>
      <c r="G3931">
        <v>-455.73158333559002</v>
      </c>
      <c r="H3931">
        <v>0.999999999999999</v>
      </c>
      <c r="I3931">
        <v>103.23881561757899</v>
      </c>
      <c r="J3931" t="s">
        <v>2568</v>
      </c>
      <c r="K3931" t="s">
        <v>25</v>
      </c>
      <c r="L3931" t="s">
        <v>2569</v>
      </c>
      <c r="M3931" t="s">
        <v>2570</v>
      </c>
      <c r="N3931" t="s">
        <v>2571</v>
      </c>
      <c r="O3931" t="s">
        <v>2572</v>
      </c>
      <c r="P3931">
        <v>2.8060767700000002</v>
      </c>
      <c r="Q3931">
        <v>3041626</v>
      </c>
      <c r="R3931" t="s">
        <v>2573</v>
      </c>
      <c r="S3931">
        <v>67108866</v>
      </c>
      <c r="T3931">
        <v>441.139138</v>
      </c>
      <c r="U3931" t="s">
        <v>31</v>
      </c>
      <c r="V3931" t="s">
        <v>15354</v>
      </c>
      <c r="W3931" t="s">
        <v>23</v>
      </c>
    </row>
    <row r="3932" spans="1:23" x14ac:dyDescent="0.4">
      <c r="A3932">
        <v>3931</v>
      </c>
      <c r="B3932">
        <v>1</v>
      </c>
      <c r="C3932">
        <v>1</v>
      </c>
      <c r="D3932">
        <v>1</v>
      </c>
      <c r="E3932">
        <v>1</v>
      </c>
      <c r="F3932">
        <v>0.21205753278332301</v>
      </c>
      <c r="G3932">
        <v>-455.73158333559002</v>
      </c>
      <c r="H3932" t="s">
        <v>23</v>
      </c>
      <c r="I3932">
        <v>103.23881561757899</v>
      </c>
      <c r="J3932" t="s">
        <v>2568</v>
      </c>
      <c r="K3932" t="s">
        <v>25</v>
      </c>
      <c r="L3932" t="s">
        <v>2569</v>
      </c>
      <c r="M3932" t="s">
        <v>2570</v>
      </c>
      <c r="N3932" t="s">
        <v>2571</v>
      </c>
      <c r="O3932" t="s">
        <v>2572</v>
      </c>
      <c r="P3932">
        <v>2.8060767700000002</v>
      </c>
      <c r="Q3932">
        <v>3041626</v>
      </c>
      <c r="R3932" t="s">
        <v>2573</v>
      </c>
      <c r="S3932">
        <v>67108866</v>
      </c>
      <c r="T3932">
        <v>441.139138</v>
      </c>
      <c r="U3932" t="s">
        <v>31</v>
      </c>
      <c r="V3932" t="s">
        <v>7102</v>
      </c>
      <c r="W3932" t="s">
        <v>23</v>
      </c>
    </row>
    <row r="3933" spans="1:23" x14ac:dyDescent="0.4">
      <c r="A3933">
        <v>3932</v>
      </c>
      <c r="B3933">
        <v>1</v>
      </c>
      <c r="C3933">
        <v>1</v>
      </c>
      <c r="D3933">
        <v>1</v>
      </c>
      <c r="E3933">
        <v>1</v>
      </c>
      <c r="F3933">
        <v>0.21182528581173099</v>
      </c>
      <c r="G3933">
        <v>-432.96217441268101</v>
      </c>
      <c r="H3933">
        <v>0.997989949748743</v>
      </c>
      <c r="I3933">
        <v>73.728653984614596</v>
      </c>
      <c r="J3933" t="s">
        <v>4517</v>
      </c>
      <c r="K3933" t="s">
        <v>25</v>
      </c>
      <c r="L3933" t="s">
        <v>4518</v>
      </c>
      <c r="M3933" t="s">
        <v>4519</v>
      </c>
      <c r="N3933" t="s">
        <v>4520</v>
      </c>
      <c r="O3933" t="s">
        <v>4521</v>
      </c>
      <c r="P3933">
        <v>2.2999999500000001</v>
      </c>
      <c r="Q3933" t="s">
        <v>4522</v>
      </c>
      <c r="R3933" t="s">
        <v>4523</v>
      </c>
      <c r="S3933">
        <v>262210</v>
      </c>
      <c r="T3933">
        <v>478.2224142</v>
      </c>
      <c r="U3933" t="s">
        <v>31</v>
      </c>
      <c r="V3933" t="s">
        <v>15355</v>
      </c>
      <c r="W3933" t="s">
        <v>23</v>
      </c>
    </row>
    <row r="3934" spans="1:23" x14ac:dyDescent="0.4">
      <c r="A3934">
        <v>3933</v>
      </c>
      <c r="B3934">
        <v>1</v>
      </c>
      <c r="C3934">
        <v>1</v>
      </c>
      <c r="D3934">
        <v>1</v>
      </c>
      <c r="E3934">
        <v>1</v>
      </c>
      <c r="F3934">
        <v>0.21182528581173099</v>
      </c>
      <c r="G3934">
        <v>-432.96217441268101</v>
      </c>
      <c r="H3934" t="s">
        <v>23</v>
      </c>
      <c r="I3934">
        <v>73.728653984614596</v>
      </c>
      <c r="J3934" t="s">
        <v>4517</v>
      </c>
      <c r="K3934" t="s">
        <v>25</v>
      </c>
      <c r="L3934" t="s">
        <v>4518</v>
      </c>
      <c r="M3934" t="s">
        <v>4519</v>
      </c>
      <c r="N3934" t="s">
        <v>4520</v>
      </c>
      <c r="O3934" t="s">
        <v>4521</v>
      </c>
      <c r="P3934">
        <v>2.2999999500000001</v>
      </c>
      <c r="Q3934" t="s">
        <v>4522</v>
      </c>
      <c r="R3934" t="s">
        <v>4523</v>
      </c>
      <c r="S3934">
        <v>262210</v>
      </c>
      <c r="T3934">
        <v>478.2224142</v>
      </c>
      <c r="U3934" t="s">
        <v>31</v>
      </c>
      <c r="V3934" t="s">
        <v>10518</v>
      </c>
      <c r="W3934" t="s">
        <v>23</v>
      </c>
    </row>
    <row r="3935" spans="1:23" x14ac:dyDescent="0.4">
      <c r="A3935">
        <v>3934</v>
      </c>
      <c r="B3935">
        <v>1</v>
      </c>
      <c r="C3935">
        <v>1</v>
      </c>
      <c r="D3935">
        <v>1</v>
      </c>
      <c r="E3935">
        <v>1</v>
      </c>
      <c r="F3935">
        <v>0.21182223978873799</v>
      </c>
      <c r="G3935">
        <v>-14.753331202827701</v>
      </c>
      <c r="H3935">
        <v>0.999999999999999</v>
      </c>
      <c r="I3935">
        <v>14.390503302922999</v>
      </c>
      <c r="J3935" t="s">
        <v>5945</v>
      </c>
      <c r="K3935" t="s">
        <v>25</v>
      </c>
      <c r="L3935" t="s">
        <v>15356</v>
      </c>
      <c r="M3935" t="s">
        <v>15357</v>
      </c>
      <c r="N3935" t="s">
        <v>15358</v>
      </c>
      <c r="O3935" t="s">
        <v>15359</v>
      </c>
      <c r="P3935">
        <v>-0.20000000300000001</v>
      </c>
      <c r="Q3935" t="s">
        <v>15360</v>
      </c>
      <c r="R3935" t="s">
        <v>15361</v>
      </c>
      <c r="S3935">
        <v>3178582</v>
      </c>
      <c r="T3935">
        <v>623.12639999999999</v>
      </c>
      <c r="U3935" t="s">
        <v>31</v>
      </c>
      <c r="V3935" t="s">
        <v>15362</v>
      </c>
      <c r="W3935" t="s">
        <v>23</v>
      </c>
    </row>
    <row r="3936" spans="1:23" x14ac:dyDescent="0.4">
      <c r="A3936">
        <v>3935</v>
      </c>
      <c r="B3936">
        <v>1</v>
      </c>
      <c r="C3936">
        <v>1</v>
      </c>
      <c r="D3936">
        <v>1</v>
      </c>
      <c r="E3936">
        <v>1</v>
      </c>
      <c r="F3936">
        <v>0.21182223978873799</v>
      </c>
      <c r="G3936">
        <v>-14.753331202827701</v>
      </c>
      <c r="H3936" t="s">
        <v>23</v>
      </c>
      <c r="I3936">
        <v>14.390503302922999</v>
      </c>
      <c r="J3936" t="s">
        <v>5945</v>
      </c>
      <c r="K3936" t="s">
        <v>25</v>
      </c>
      <c r="L3936" t="s">
        <v>15356</v>
      </c>
      <c r="M3936" t="s">
        <v>15357</v>
      </c>
      <c r="N3936" t="s">
        <v>15358</v>
      </c>
      <c r="O3936" t="s">
        <v>15359</v>
      </c>
      <c r="P3936">
        <v>-0.20000000300000001</v>
      </c>
      <c r="Q3936" t="s">
        <v>15360</v>
      </c>
      <c r="R3936" t="s">
        <v>15361</v>
      </c>
      <c r="S3936">
        <v>3178582</v>
      </c>
      <c r="T3936">
        <v>623.12639999999999</v>
      </c>
      <c r="U3936" t="s">
        <v>31</v>
      </c>
      <c r="V3936" t="s">
        <v>5952</v>
      </c>
      <c r="W3936" t="s">
        <v>23</v>
      </c>
    </row>
    <row r="3937" spans="1:23" x14ac:dyDescent="0.4">
      <c r="A3937">
        <v>3936</v>
      </c>
      <c r="B3937">
        <v>1</v>
      </c>
      <c r="C3937">
        <v>1</v>
      </c>
      <c r="D3937">
        <v>1</v>
      </c>
      <c r="E3937">
        <v>1</v>
      </c>
      <c r="F3937">
        <v>0.21167253680732301</v>
      </c>
      <c r="G3937">
        <v>-94.460521640803194</v>
      </c>
      <c r="H3937" t="s">
        <v>23</v>
      </c>
      <c r="I3937">
        <v>23.682267561983998</v>
      </c>
      <c r="J3937" t="s">
        <v>6696</v>
      </c>
      <c r="K3937" t="s">
        <v>25</v>
      </c>
      <c r="L3937" t="s">
        <v>15363</v>
      </c>
      <c r="M3937" t="s">
        <v>15364</v>
      </c>
      <c r="N3937" t="s">
        <v>15365</v>
      </c>
      <c r="O3937" t="s">
        <v>15366</v>
      </c>
      <c r="P3937">
        <v>0.69999998799999996</v>
      </c>
      <c r="Q3937" t="s">
        <v>15367</v>
      </c>
      <c r="R3937" t="s">
        <v>15368</v>
      </c>
      <c r="S3937">
        <v>120515454</v>
      </c>
      <c r="T3937">
        <v>220.12020000000001</v>
      </c>
      <c r="U3937" t="s">
        <v>31</v>
      </c>
      <c r="V3937" t="s">
        <v>6703</v>
      </c>
      <c r="W3937" t="s">
        <v>23</v>
      </c>
    </row>
    <row r="3938" spans="1:23" x14ac:dyDescent="0.4">
      <c r="A3938">
        <v>3937</v>
      </c>
      <c r="B3938">
        <v>1</v>
      </c>
      <c r="C3938">
        <v>1</v>
      </c>
      <c r="D3938">
        <v>1</v>
      </c>
      <c r="E3938">
        <v>1</v>
      </c>
      <c r="F3938">
        <v>0.21167253680732301</v>
      </c>
      <c r="G3938">
        <v>-94.460521640803194</v>
      </c>
      <c r="H3938">
        <v>0.999999999999999</v>
      </c>
      <c r="I3938">
        <v>23.682267561983998</v>
      </c>
      <c r="J3938" t="s">
        <v>6696</v>
      </c>
      <c r="K3938" t="s">
        <v>25</v>
      </c>
      <c r="L3938" t="s">
        <v>15363</v>
      </c>
      <c r="M3938" t="s">
        <v>15364</v>
      </c>
      <c r="N3938" t="s">
        <v>15365</v>
      </c>
      <c r="O3938" t="s">
        <v>15366</v>
      </c>
      <c r="P3938">
        <v>0.69999998799999996</v>
      </c>
      <c r="Q3938" t="s">
        <v>15367</v>
      </c>
      <c r="R3938" t="s">
        <v>15368</v>
      </c>
      <c r="S3938">
        <v>120515454</v>
      </c>
      <c r="T3938">
        <v>220.12020000000001</v>
      </c>
      <c r="U3938" t="s">
        <v>31</v>
      </c>
      <c r="V3938" t="s">
        <v>15369</v>
      </c>
      <c r="W3938" t="s">
        <v>23</v>
      </c>
    </row>
    <row r="3939" spans="1:23" x14ac:dyDescent="0.4">
      <c r="A3939">
        <v>3938</v>
      </c>
      <c r="B3939">
        <v>1</v>
      </c>
      <c r="C3939">
        <v>2</v>
      </c>
      <c r="D3939">
        <v>1</v>
      </c>
      <c r="E3939">
        <v>2</v>
      </c>
      <c r="F3939">
        <v>0.211130931039271</v>
      </c>
      <c r="G3939">
        <v>-16.702246790569198</v>
      </c>
      <c r="H3939">
        <v>3.1658291457286401E-2</v>
      </c>
      <c r="I3939">
        <v>45.933743921314303</v>
      </c>
      <c r="J3939" t="s">
        <v>1785</v>
      </c>
      <c r="K3939" t="s">
        <v>25</v>
      </c>
      <c r="L3939" t="s">
        <v>14161</v>
      </c>
      <c r="M3939" t="s">
        <v>14162</v>
      </c>
      <c r="N3939" t="s">
        <v>14163</v>
      </c>
      <c r="O3939" t="s">
        <v>14164</v>
      </c>
      <c r="P3939">
        <v>2.5</v>
      </c>
      <c r="Q3939" t="s">
        <v>14165</v>
      </c>
      <c r="R3939" t="s">
        <v>14166</v>
      </c>
      <c r="S3939">
        <v>121563518</v>
      </c>
      <c r="T3939">
        <v>255.0651853</v>
      </c>
      <c r="U3939" t="s">
        <v>31</v>
      </c>
      <c r="V3939" t="s">
        <v>15370</v>
      </c>
      <c r="W3939" t="s">
        <v>23</v>
      </c>
    </row>
    <row r="3940" spans="1:23" x14ac:dyDescent="0.4">
      <c r="A3940">
        <v>3939</v>
      </c>
      <c r="B3940">
        <v>1</v>
      </c>
      <c r="C3940">
        <v>1</v>
      </c>
      <c r="D3940">
        <v>1</v>
      </c>
      <c r="E3940">
        <v>3</v>
      </c>
      <c r="F3940">
        <v>0.211082436348587</v>
      </c>
      <c r="G3940">
        <v>-164.61023617719201</v>
      </c>
      <c r="H3940">
        <v>7.0351758793969807E-2</v>
      </c>
      <c r="I3940">
        <v>95.329672311397104</v>
      </c>
      <c r="J3940" t="s">
        <v>6393</v>
      </c>
      <c r="K3940" t="s">
        <v>25</v>
      </c>
      <c r="L3940" t="s">
        <v>6394</v>
      </c>
      <c r="M3940" t="s">
        <v>6395</v>
      </c>
      <c r="N3940" t="s">
        <v>6396</v>
      </c>
      <c r="O3940" t="s">
        <v>6397</v>
      </c>
      <c r="P3940">
        <v>1.60000002</v>
      </c>
      <c r="Q3940" t="s">
        <v>6398</v>
      </c>
      <c r="R3940" t="s">
        <v>6399</v>
      </c>
      <c r="S3940">
        <v>270402</v>
      </c>
      <c r="T3940">
        <v>441.139138</v>
      </c>
      <c r="U3940" t="s">
        <v>31</v>
      </c>
      <c r="V3940" t="s">
        <v>15371</v>
      </c>
      <c r="W3940" t="s">
        <v>23</v>
      </c>
    </row>
    <row r="3941" spans="1:23" x14ac:dyDescent="0.4">
      <c r="A3941">
        <v>3940</v>
      </c>
      <c r="B3941">
        <v>1</v>
      </c>
      <c r="C3941">
        <v>1</v>
      </c>
      <c r="D3941">
        <v>1</v>
      </c>
      <c r="E3941">
        <v>3</v>
      </c>
      <c r="F3941">
        <v>0.211082436348587</v>
      </c>
      <c r="G3941">
        <v>-164.61023617719201</v>
      </c>
      <c r="H3941" t="s">
        <v>23</v>
      </c>
      <c r="I3941">
        <v>95.329672311397104</v>
      </c>
      <c r="J3941" t="s">
        <v>6393</v>
      </c>
      <c r="K3941" t="s">
        <v>25</v>
      </c>
      <c r="L3941" t="s">
        <v>6394</v>
      </c>
      <c r="M3941" t="s">
        <v>6395</v>
      </c>
      <c r="N3941" t="s">
        <v>6396</v>
      </c>
      <c r="O3941" t="s">
        <v>6397</v>
      </c>
      <c r="P3941">
        <v>1.60000002</v>
      </c>
      <c r="Q3941" t="s">
        <v>6398</v>
      </c>
      <c r="R3941" t="s">
        <v>6399</v>
      </c>
      <c r="S3941">
        <v>270402</v>
      </c>
      <c r="T3941">
        <v>441.139138</v>
      </c>
      <c r="U3941" t="s">
        <v>31</v>
      </c>
      <c r="V3941" t="s">
        <v>5547</v>
      </c>
      <c r="W3941" t="s">
        <v>23</v>
      </c>
    </row>
    <row r="3942" spans="1:23" x14ac:dyDescent="0.4">
      <c r="A3942">
        <v>3941</v>
      </c>
      <c r="B3942">
        <v>1</v>
      </c>
      <c r="C3942">
        <v>1</v>
      </c>
      <c r="D3942">
        <v>1</v>
      </c>
      <c r="E3942">
        <v>1</v>
      </c>
      <c r="F3942">
        <v>0.210830226174584</v>
      </c>
      <c r="G3942">
        <v>-6.9232097961314398</v>
      </c>
      <c r="H3942">
        <v>0.99949748743718503</v>
      </c>
      <c r="I3942">
        <v>34.899021827183397</v>
      </c>
      <c r="J3942" t="s">
        <v>1017</v>
      </c>
      <c r="K3942" t="s">
        <v>25</v>
      </c>
      <c r="L3942" t="s">
        <v>3461</v>
      </c>
      <c r="M3942" t="s">
        <v>3462</v>
      </c>
      <c r="N3942" t="s">
        <v>3463</v>
      </c>
      <c r="O3942" t="s">
        <v>3464</v>
      </c>
      <c r="P3942">
        <v>0.5</v>
      </c>
      <c r="Q3942" t="s">
        <v>3465</v>
      </c>
      <c r="R3942" t="s">
        <v>3466</v>
      </c>
      <c r="S3942">
        <v>20900222</v>
      </c>
      <c r="T3942">
        <v>449.10783789999999</v>
      </c>
      <c r="U3942" t="s">
        <v>31</v>
      </c>
      <c r="V3942" t="s">
        <v>15372</v>
      </c>
      <c r="W3942" t="s">
        <v>23</v>
      </c>
    </row>
    <row r="3943" spans="1:23" x14ac:dyDescent="0.4">
      <c r="A3943">
        <v>3942</v>
      </c>
      <c r="B3943">
        <v>1</v>
      </c>
      <c r="C3943">
        <v>1</v>
      </c>
      <c r="D3943">
        <v>1</v>
      </c>
      <c r="E3943">
        <v>1</v>
      </c>
      <c r="F3943">
        <v>0.210830226174584</v>
      </c>
      <c r="G3943">
        <v>-6.9232097961314398</v>
      </c>
      <c r="H3943" t="s">
        <v>23</v>
      </c>
      <c r="I3943">
        <v>34.899021827183397</v>
      </c>
      <c r="J3943" t="s">
        <v>1017</v>
      </c>
      <c r="K3943" t="s">
        <v>25</v>
      </c>
      <c r="L3943" t="s">
        <v>3461</v>
      </c>
      <c r="M3943" t="s">
        <v>3462</v>
      </c>
      <c r="N3943" t="s">
        <v>3463</v>
      </c>
      <c r="O3943" t="s">
        <v>3464</v>
      </c>
      <c r="P3943">
        <v>0.5</v>
      </c>
      <c r="Q3943" t="s">
        <v>3465</v>
      </c>
      <c r="R3943" t="s">
        <v>3466</v>
      </c>
      <c r="S3943">
        <v>20900222</v>
      </c>
      <c r="T3943">
        <v>449.10783789999999</v>
      </c>
      <c r="U3943" t="s">
        <v>31</v>
      </c>
      <c r="V3943" t="s">
        <v>3468</v>
      </c>
      <c r="W3943" t="s">
        <v>23</v>
      </c>
    </row>
    <row r="3944" spans="1:23" x14ac:dyDescent="0.4">
      <c r="A3944">
        <v>3943</v>
      </c>
      <c r="B3944">
        <v>1</v>
      </c>
      <c r="C3944">
        <v>1</v>
      </c>
      <c r="D3944">
        <v>1</v>
      </c>
      <c r="E3944">
        <v>1</v>
      </c>
      <c r="F3944">
        <v>0.21077880904538701</v>
      </c>
      <c r="G3944">
        <v>-709.48145502259695</v>
      </c>
      <c r="H3944" t="s">
        <v>23</v>
      </c>
      <c r="I3944">
        <v>43.347548347427498</v>
      </c>
      <c r="J3944" t="s">
        <v>2084</v>
      </c>
      <c r="K3944" t="s">
        <v>25</v>
      </c>
      <c r="L3944" t="s">
        <v>2085</v>
      </c>
      <c r="M3944" t="s">
        <v>2086</v>
      </c>
      <c r="N3944" t="s">
        <v>2087</v>
      </c>
      <c r="O3944" t="s">
        <v>2088</v>
      </c>
      <c r="P3944">
        <v>-3.2999999500000001</v>
      </c>
      <c r="Q3944">
        <v>3036015</v>
      </c>
      <c r="R3944" t="s">
        <v>2089</v>
      </c>
      <c r="S3944">
        <v>70</v>
      </c>
      <c r="T3944">
        <v>581.1864822</v>
      </c>
      <c r="U3944" t="s">
        <v>31</v>
      </c>
      <c r="V3944" t="s">
        <v>4374</v>
      </c>
      <c r="W3944" t="s">
        <v>23</v>
      </c>
    </row>
    <row r="3945" spans="1:23" x14ac:dyDescent="0.4">
      <c r="A3945">
        <v>3944</v>
      </c>
      <c r="B3945">
        <v>1</v>
      </c>
      <c r="C3945">
        <v>1</v>
      </c>
      <c r="D3945">
        <v>1</v>
      </c>
      <c r="E3945">
        <v>1</v>
      </c>
      <c r="F3945">
        <v>0.21077880904538701</v>
      </c>
      <c r="G3945">
        <v>-709.48145502259695</v>
      </c>
      <c r="H3945">
        <v>0.999999999999999</v>
      </c>
      <c r="I3945">
        <v>43.347548347427498</v>
      </c>
      <c r="J3945" t="s">
        <v>2084</v>
      </c>
      <c r="K3945" t="s">
        <v>25</v>
      </c>
      <c r="L3945" t="s">
        <v>2085</v>
      </c>
      <c r="M3945" t="s">
        <v>2086</v>
      </c>
      <c r="N3945" t="s">
        <v>2087</v>
      </c>
      <c r="O3945" t="s">
        <v>2088</v>
      </c>
      <c r="P3945">
        <v>-3.2999999500000001</v>
      </c>
      <c r="Q3945">
        <v>3036015</v>
      </c>
      <c r="R3945" t="s">
        <v>2089</v>
      </c>
      <c r="S3945">
        <v>70</v>
      </c>
      <c r="T3945">
        <v>581.1864822</v>
      </c>
      <c r="U3945" t="s">
        <v>31</v>
      </c>
      <c r="V3945" t="s">
        <v>15373</v>
      </c>
      <c r="W3945" t="s">
        <v>23</v>
      </c>
    </row>
    <row r="3946" spans="1:23" x14ac:dyDescent="0.4">
      <c r="A3946">
        <v>3945</v>
      </c>
      <c r="B3946">
        <v>1</v>
      </c>
      <c r="C3946">
        <v>3</v>
      </c>
      <c r="D3946">
        <v>1</v>
      </c>
      <c r="E3946">
        <v>1</v>
      </c>
      <c r="F3946">
        <v>0.210703234235393</v>
      </c>
      <c r="G3946">
        <v>-9.9016971877305195</v>
      </c>
      <c r="H3946">
        <v>0.999999999999999</v>
      </c>
      <c r="I3946">
        <v>22.124927519878501</v>
      </c>
      <c r="J3946" t="s">
        <v>2502</v>
      </c>
      <c r="K3946" t="s">
        <v>25</v>
      </c>
      <c r="L3946" t="s">
        <v>14689</v>
      </c>
      <c r="M3946" t="s">
        <v>14690</v>
      </c>
      <c r="N3946" t="s">
        <v>14691</v>
      </c>
      <c r="O3946" t="s">
        <v>14692</v>
      </c>
      <c r="P3946">
        <v>-0.30000001199999998</v>
      </c>
      <c r="Q3946" t="s">
        <v>14693</v>
      </c>
      <c r="R3946" t="s">
        <v>14694</v>
      </c>
      <c r="S3946">
        <v>8610693210</v>
      </c>
      <c r="T3946">
        <v>609.18139680000002</v>
      </c>
      <c r="U3946" t="s">
        <v>31</v>
      </c>
      <c r="V3946" t="s">
        <v>15374</v>
      </c>
      <c r="W3946" t="s">
        <v>23</v>
      </c>
    </row>
    <row r="3947" spans="1:23" x14ac:dyDescent="0.4">
      <c r="A3947">
        <v>3946</v>
      </c>
      <c r="B3947">
        <v>1</v>
      </c>
      <c r="C3947">
        <v>3</v>
      </c>
      <c r="D3947">
        <v>1</v>
      </c>
      <c r="E3947">
        <v>1</v>
      </c>
      <c r="F3947">
        <v>0.210703234235393</v>
      </c>
      <c r="G3947">
        <v>-9.9016971877305195</v>
      </c>
      <c r="H3947" t="s">
        <v>23</v>
      </c>
      <c r="I3947">
        <v>22.124927519878501</v>
      </c>
      <c r="J3947" t="s">
        <v>2502</v>
      </c>
      <c r="K3947" t="s">
        <v>25</v>
      </c>
      <c r="L3947" t="s">
        <v>14689</v>
      </c>
      <c r="M3947" t="s">
        <v>14690</v>
      </c>
      <c r="N3947" t="s">
        <v>14691</v>
      </c>
      <c r="O3947" t="s">
        <v>14692</v>
      </c>
      <c r="P3947">
        <v>-0.30000001199999998</v>
      </c>
      <c r="Q3947" t="s">
        <v>14693</v>
      </c>
      <c r="R3947" t="s">
        <v>14694</v>
      </c>
      <c r="S3947">
        <v>8610693210</v>
      </c>
      <c r="T3947">
        <v>609.18139680000002</v>
      </c>
      <c r="U3947" t="s">
        <v>31</v>
      </c>
      <c r="V3947" t="s">
        <v>4051</v>
      </c>
      <c r="W3947" t="s">
        <v>23</v>
      </c>
    </row>
    <row r="3948" spans="1:23" x14ac:dyDescent="0.4">
      <c r="A3948">
        <v>3947</v>
      </c>
      <c r="B3948">
        <v>1</v>
      </c>
      <c r="C3948">
        <v>2</v>
      </c>
      <c r="D3948">
        <v>1</v>
      </c>
      <c r="E3948">
        <v>2</v>
      </c>
      <c r="F3948">
        <v>0.21045445436625801</v>
      </c>
      <c r="G3948">
        <v>-369.67968766915902</v>
      </c>
      <c r="H3948">
        <v>1.4572864321608E-2</v>
      </c>
      <c r="I3948">
        <v>60.6328976703631</v>
      </c>
      <c r="J3948" t="s">
        <v>15375</v>
      </c>
      <c r="K3948" t="s">
        <v>25</v>
      </c>
      <c r="L3948" t="s">
        <v>15376</v>
      </c>
      <c r="M3948" t="s">
        <v>15377</v>
      </c>
      <c r="N3948" t="s">
        <v>15378</v>
      </c>
      <c r="O3948" t="s">
        <v>15379</v>
      </c>
      <c r="P3948">
        <v>0.60000002399999997</v>
      </c>
      <c r="Q3948">
        <v>7682181</v>
      </c>
      <c r="R3948" t="s">
        <v>15380</v>
      </c>
      <c r="S3948">
        <v>3153922</v>
      </c>
      <c r="T3948">
        <v>468.22280000000001</v>
      </c>
      <c r="U3948" t="s">
        <v>31</v>
      </c>
      <c r="V3948" t="s">
        <v>15381</v>
      </c>
      <c r="W3948" t="s">
        <v>23</v>
      </c>
    </row>
    <row r="3949" spans="1:23" x14ac:dyDescent="0.4">
      <c r="A3949">
        <v>3948</v>
      </c>
      <c r="B3949">
        <v>1</v>
      </c>
      <c r="C3949">
        <v>1</v>
      </c>
      <c r="D3949">
        <v>1</v>
      </c>
      <c r="E3949">
        <v>1</v>
      </c>
      <c r="F3949">
        <v>0.21033472038116</v>
      </c>
      <c r="G3949">
        <v>-21.9175943215381</v>
      </c>
      <c r="H3949">
        <v>0.999999999999999</v>
      </c>
      <c r="I3949">
        <v>29.053524654846498</v>
      </c>
      <c r="J3949" t="s">
        <v>4863</v>
      </c>
      <c r="K3949" t="s">
        <v>25</v>
      </c>
      <c r="L3949" t="s">
        <v>5523</v>
      </c>
      <c r="M3949" t="s">
        <v>5524</v>
      </c>
      <c r="N3949" t="s">
        <v>5525</v>
      </c>
      <c r="O3949" t="s">
        <v>5526</v>
      </c>
      <c r="P3949">
        <v>1.8026983700000001</v>
      </c>
      <c r="Q3949" t="s">
        <v>5527</v>
      </c>
      <c r="R3949" t="s">
        <v>5528</v>
      </c>
      <c r="S3949">
        <v>25857679450</v>
      </c>
      <c r="T3949">
        <v>179.07027059999999</v>
      </c>
      <c r="U3949" t="s">
        <v>31</v>
      </c>
      <c r="V3949" t="s">
        <v>15382</v>
      </c>
      <c r="W3949" t="s">
        <v>23</v>
      </c>
    </row>
    <row r="3950" spans="1:23" x14ac:dyDescent="0.4">
      <c r="A3950">
        <v>3949</v>
      </c>
      <c r="B3950">
        <v>1</v>
      </c>
      <c r="C3950">
        <v>1</v>
      </c>
      <c r="D3950">
        <v>1</v>
      </c>
      <c r="E3950">
        <v>1</v>
      </c>
      <c r="F3950">
        <v>0.21033472038116</v>
      </c>
      <c r="G3950">
        <v>-21.9175943215381</v>
      </c>
      <c r="H3950" t="s">
        <v>23</v>
      </c>
      <c r="I3950">
        <v>29.053524654846498</v>
      </c>
      <c r="J3950" t="s">
        <v>4863</v>
      </c>
      <c r="K3950" t="s">
        <v>25</v>
      </c>
      <c r="L3950" t="s">
        <v>5523</v>
      </c>
      <c r="M3950" t="s">
        <v>5524</v>
      </c>
      <c r="N3950" t="s">
        <v>5525</v>
      </c>
      <c r="O3950" t="s">
        <v>5526</v>
      </c>
      <c r="P3950">
        <v>1.8026983700000001</v>
      </c>
      <c r="Q3950" t="s">
        <v>5527</v>
      </c>
      <c r="R3950" t="s">
        <v>5528</v>
      </c>
      <c r="S3950">
        <v>25857679450</v>
      </c>
      <c r="T3950">
        <v>179.07027059999999</v>
      </c>
      <c r="U3950" t="s">
        <v>31</v>
      </c>
      <c r="V3950" t="s">
        <v>9100</v>
      </c>
      <c r="W3950" t="s">
        <v>23</v>
      </c>
    </row>
    <row r="3951" spans="1:23" x14ac:dyDescent="0.4">
      <c r="A3951">
        <v>3950</v>
      </c>
      <c r="B3951">
        <v>1</v>
      </c>
      <c r="C3951">
        <v>1</v>
      </c>
      <c r="D3951">
        <v>1</v>
      </c>
      <c r="E3951">
        <v>1</v>
      </c>
      <c r="F3951">
        <v>0.21021382996845001</v>
      </c>
      <c r="G3951">
        <v>-366.61975660898901</v>
      </c>
      <c r="H3951">
        <v>0.999999999999999</v>
      </c>
      <c r="I3951">
        <v>130.91223766104801</v>
      </c>
      <c r="J3951" t="s">
        <v>5655</v>
      </c>
      <c r="K3951" t="s">
        <v>25</v>
      </c>
      <c r="L3951" t="s">
        <v>5656</v>
      </c>
      <c r="M3951" t="s">
        <v>5657</v>
      </c>
      <c r="N3951" t="s">
        <v>28</v>
      </c>
      <c r="O3951" t="s">
        <v>5658</v>
      </c>
      <c r="P3951">
        <v>-5.4000000999999997</v>
      </c>
      <c r="Q3951">
        <v>91746300</v>
      </c>
      <c r="R3951" t="s">
        <v>5659</v>
      </c>
      <c r="S3951">
        <v>34</v>
      </c>
      <c r="T3951">
        <v>271.06009990000001</v>
      </c>
      <c r="U3951" t="s">
        <v>31</v>
      </c>
      <c r="V3951" t="s">
        <v>15383</v>
      </c>
      <c r="W3951" t="s">
        <v>23</v>
      </c>
    </row>
    <row r="3952" spans="1:23" x14ac:dyDescent="0.4">
      <c r="A3952">
        <v>3951</v>
      </c>
      <c r="B3952">
        <v>1</v>
      </c>
      <c r="C3952">
        <v>1</v>
      </c>
      <c r="D3952">
        <v>1</v>
      </c>
      <c r="E3952">
        <v>1</v>
      </c>
      <c r="F3952">
        <v>0.21021382996845001</v>
      </c>
      <c r="G3952">
        <v>-366.61975660898901</v>
      </c>
      <c r="H3952" t="s">
        <v>23</v>
      </c>
      <c r="I3952">
        <v>130.91223766104801</v>
      </c>
      <c r="J3952" t="s">
        <v>5655</v>
      </c>
      <c r="K3952" t="s">
        <v>25</v>
      </c>
      <c r="L3952" t="s">
        <v>5656</v>
      </c>
      <c r="M3952" t="s">
        <v>5657</v>
      </c>
      <c r="N3952" t="s">
        <v>28</v>
      </c>
      <c r="O3952" t="s">
        <v>5658</v>
      </c>
      <c r="P3952">
        <v>-5.4000000999999997</v>
      </c>
      <c r="Q3952">
        <v>91746300</v>
      </c>
      <c r="R3952" t="s">
        <v>5659</v>
      </c>
      <c r="S3952">
        <v>34</v>
      </c>
      <c r="T3952">
        <v>271.06009990000001</v>
      </c>
      <c r="U3952" t="s">
        <v>31</v>
      </c>
      <c r="V3952" t="s">
        <v>10653</v>
      </c>
      <c r="W3952" t="s">
        <v>23</v>
      </c>
    </row>
    <row r="3953" spans="1:23" x14ac:dyDescent="0.4">
      <c r="A3953">
        <v>3952</v>
      </c>
      <c r="B3953">
        <v>1</v>
      </c>
      <c r="C3953">
        <v>1</v>
      </c>
      <c r="D3953">
        <v>1</v>
      </c>
      <c r="E3953">
        <v>3</v>
      </c>
      <c r="F3953">
        <v>0.210171598755789</v>
      </c>
      <c r="G3953">
        <v>-40.249565088631101</v>
      </c>
      <c r="H3953">
        <v>0.79597989949748704</v>
      </c>
      <c r="I3953">
        <v>9.1631954951979306</v>
      </c>
      <c r="J3953" t="s">
        <v>14234</v>
      </c>
      <c r="K3953" t="s">
        <v>25</v>
      </c>
      <c r="L3953" t="s">
        <v>14235</v>
      </c>
      <c r="M3953" t="s">
        <v>14236</v>
      </c>
      <c r="N3953" t="s">
        <v>14237</v>
      </c>
      <c r="O3953" t="s">
        <v>14238</v>
      </c>
      <c r="P3953">
        <v>5</v>
      </c>
      <c r="Q3953">
        <v>72303</v>
      </c>
      <c r="R3953" t="s">
        <v>14239</v>
      </c>
      <c r="S3953">
        <v>71098742</v>
      </c>
      <c r="T3953">
        <v>267.13795629999998</v>
      </c>
      <c r="U3953" t="s">
        <v>31</v>
      </c>
      <c r="V3953" t="s">
        <v>15384</v>
      </c>
      <c r="W3953" t="s">
        <v>23</v>
      </c>
    </row>
    <row r="3954" spans="1:23" x14ac:dyDescent="0.4">
      <c r="A3954">
        <v>3953</v>
      </c>
      <c r="B3954">
        <v>1</v>
      </c>
      <c r="C3954">
        <v>1</v>
      </c>
      <c r="D3954">
        <v>1</v>
      </c>
      <c r="E3954">
        <v>3</v>
      </c>
      <c r="F3954">
        <v>0.210171598755789</v>
      </c>
      <c r="G3954">
        <v>-40.249565088631101</v>
      </c>
      <c r="H3954" t="s">
        <v>23</v>
      </c>
      <c r="I3954">
        <v>9.1631954951979306</v>
      </c>
      <c r="J3954" t="s">
        <v>14234</v>
      </c>
      <c r="K3954" t="s">
        <v>25</v>
      </c>
      <c r="L3954" t="s">
        <v>14235</v>
      </c>
      <c r="M3954" t="s">
        <v>14236</v>
      </c>
      <c r="N3954" t="s">
        <v>14237</v>
      </c>
      <c r="O3954" t="s">
        <v>14238</v>
      </c>
      <c r="P3954">
        <v>5</v>
      </c>
      <c r="Q3954">
        <v>72303</v>
      </c>
      <c r="R3954" t="s">
        <v>14239</v>
      </c>
      <c r="S3954">
        <v>71098742</v>
      </c>
      <c r="T3954">
        <v>267.13795629999998</v>
      </c>
      <c r="U3954" t="s">
        <v>31</v>
      </c>
      <c r="V3954" t="s">
        <v>11166</v>
      </c>
      <c r="W3954" t="s">
        <v>23</v>
      </c>
    </row>
    <row r="3955" spans="1:23" x14ac:dyDescent="0.4">
      <c r="A3955">
        <v>3954</v>
      </c>
      <c r="B3955">
        <v>1</v>
      </c>
      <c r="C3955">
        <v>2</v>
      </c>
      <c r="D3955">
        <v>1</v>
      </c>
      <c r="E3955">
        <v>2</v>
      </c>
      <c r="F3955">
        <v>0.21012888701754801</v>
      </c>
      <c r="G3955">
        <v>-31.399085947282</v>
      </c>
      <c r="H3955">
        <v>0.98743718592964802</v>
      </c>
      <c r="I3955">
        <v>14.3389431675096</v>
      </c>
      <c r="J3955" t="s">
        <v>2580</v>
      </c>
      <c r="K3955" t="s">
        <v>25</v>
      </c>
      <c r="L3955" t="s">
        <v>14364</v>
      </c>
      <c r="M3955" t="s">
        <v>14365</v>
      </c>
      <c r="N3955" t="s">
        <v>14366</v>
      </c>
      <c r="O3955" t="s">
        <v>14367</v>
      </c>
      <c r="P3955">
        <v>2.5</v>
      </c>
      <c r="Q3955" t="s">
        <v>14368</v>
      </c>
      <c r="R3955" t="s">
        <v>14369</v>
      </c>
      <c r="S3955">
        <v>3719238</v>
      </c>
      <c r="T3955">
        <v>781.47326869999995</v>
      </c>
      <c r="U3955" t="s">
        <v>31</v>
      </c>
      <c r="V3955" t="s">
        <v>15385</v>
      </c>
      <c r="W3955" t="s">
        <v>23</v>
      </c>
    </row>
    <row r="3956" spans="1:23" x14ac:dyDescent="0.4">
      <c r="A3956">
        <v>3955</v>
      </c>
      <c r="B3956">
        <v>1</v>
      </c>
      <c r="C3956">
        <v>1</v>
      </c>
      <c r="D3956">
        <v>1</v>
      </c>
      <c r="E3956">
        <v>1</v>
      </c>
      <c r="F3956">
        <v>0.21006871437212901</v>
      </c>
      <c r="G3956">
        <v>-11.5573441423393</v>
      </c>
      <c r="H3956" t="s">
        <v>23</v>
      </c>
      <c r="I3956">
        <v>50.9610235035844</v>
      </c>
      <c r="J3956" t="s">
        <v>6346</v>
      </c>
      <c r="K3956" t="s">
        <v>25</v>
      </c>
      <c r="L3956" t="s">
        <v>14050</v>
      </c>
      <c r="M3956" t="s">
        <v>14051</v>
      </c>
      <c r="N3956" t="s">
        <v>14052</v>
      </c>
      <c r="O3956" t="s">
        <v>14053</v>
      </c>
      <c r="P3956">
        <v>1.3799032</v>
      </c>
      <c r="Q3956" t="s">
        <v>14054</v>
      </c>
      <c r="R3956" t="s">
        <v>14055</v>
      </c>
      <c r="S3956">
        <v>17435716478</v>
      </c>
      <c r="T3956">
        <v>195.0651853</v>
      </c>
      <c r="U3956" t="s">
        <v>31</v>
      </c>
      <c r="V3956" t="s">
        <v>6353</v>
      </c>
      <c r="W3956" t="s">
        <v>23</v>
      </c>
    </row>
    <row r="3957" spans="1:23" x14ac:dyDescent="0.4">
      <c r="A3957">
        <v>3956</v>
      </c>
      <c r="B3957">
        <v>1</v>
      </c>
      <c r="C3957">
        <v>1</v>
      </c>
      <c r="D3957">
        <v>1</v>
      </c>
      <c r="E3957">
        <v>1</v>
      </c>
      <c r="F3957">
        <v>0.21006871437212901</v>
      </c>
      <c r="G3957">
        <v>-11.5573441423393</v>
      </c>
      <c r="H3957">
        <v>0.999999999999999</v>
      </c>
      <c r="I3957">
        <v>50.9610235035844</v>
      </c>
      <c r="J3957" t="s">
        <v>6346</v>
      </c>
      <c r="K3957" t="s">
        <v>25</v>
      </c>
      <c r="L3957" t="s">
        <v>14050</v>
      </c>
      <c r="M3957" t="s">
        <v>14051</v>
      </c>
      <c r="N3957" t="s">
        <v>14052</v>
      </c>
      <c r="O3957" t="s">
        <v>14053</v>
      </c>
      <c r="P3957">
        <v>1.3799032</v>
      </c>
      <c r="Q3957" t="s">
        <v>14054</v>
      </c>
      <c r="R3957" t="s">
        <v>14055</v>
      </c>
      <c r="S3957">
        <v>17435716478</v>
      </c>
      <c r="T3957">
        <v>195.0651853</v>
      </c>
      <c r="U3957" t="s">
        <v>31</v>
      </c>
      <c r="V3957" t="s">
        <v>15386</v>
      </c>
      <c r="W3957" t="s">
        <v>23</v>
      </c>
    </row>
    <row r="3958" spans="1:23" x14ac:dyDescent="0.4">
      <c r="A3958">
        <v>3957</v>
      </c>
      <c r="B3958">
        <v>1</v>
      </c>
      <c r="C3958">
        <v>1</v>
      </c>
      <c r="D3958">
        <v>1</v>
      </c>
      <c r="E3958">
        <v>1</v>
      </c>
      <c r="F3958">
        <v>0.21004590401290099</v>
      </c>
      <c r="G3958">
        <v>-27.9281167354358</v>
      </c>
      <c r="H3958" t="s">
        <v>23</v>
      </c>
      <c r="I3958">
        <v>18.2718716898415</v>
      </c>
      <c r="J3958" t="s">
        <v>5353</v>
      </c>
      <c r="K3958" t="s">
        <v>25</v>
      </c>
      <c r="L3958" t="s">
        <v>6530</v>
      </c>
      <c r="M3958" t="s">
        <v>6531</v>
      </c>
      <c r="N3958" t="s">
        <v>6532</v>
      </c>
      <c r="O3958" t="s">
        <v>6533</v>
      </c>
      <c r="P3958">
        <v>1.7999999499999999</v>
      </c>
      <c r="Q3958" t="s">
        <v>6534</v>
      </c>
      <c r="R3958" t="s">
        <v>6535</v>
      </c>
      <c r="S3958">
        <v>87875662</v>
      </c>
      <c r="T3958">
        <v>209.08083529999999</v>
      </c>
      <c r="U3958" t="s">
        <v>31</v>
      </c>
      <c r="V3958" t="s">
        <v>6374</v>
      </c>
      <c r="W3958" t="s">
        <v>23</v>
      </c>
    </row>
    <row r="3959" spans="1:23" x14ac:dyDescent="0.4">
      <c r="A3959">
        <v>3958</v>
      </c>
      <c r="B3959">
        <v>1</v>
      </c>
      <c r="C3959">
        <v>1</v>
      </c>
      <c r="D3959">
        <v>1</v>
      </c>
      <c r="E3959">
        <v>1</v>
      </c>
      <c r="F3959">
        <v>0.21004590401290099</v>
      </c>
      <c r="G3959">
        <v>-27.9281167354358</v>
      </c>
      <c r="H3959">
        <v>0.999999999999999</v>
      </c>
      <c r="I3959">
        <v>18.2718716898415</v>
      </c>
      <c r="J3959" t="s">
        <v>5353</v>
      </c>
      <c r="K3959" t="s">
        <v>25</v>
      </c>
      <c r="L3959" t="s">
        <v>6530</v>
      </c>
      <c r="M3959" t="s">
        <v>6531</v>
      </c>
      <c r="N3959" t="s">
        <v>6532</v>
      </c>
      <c r="O3959" t="s">
        <v>6533</v>
      </c>
      <c r="P3959">
        <v>1.7999999499999999</v>
      </c>
      <c r="Q3959" t="s">
        <v>6534</v>
      </c>
      <c r="R3959" t="s">
        <v>6535</v>
      </c>
      <c r="S3959">
        <v>87875662</v>
      </c>
      <c r="T3959">
        <v>209.08083529999999</v>
      </c>
      <c r="U3959" t="s">
        <v>31</v>
      </c>
      <c r="V3959" t="s">
        <v>15387</v>
      </c>
      <c r="W3959" t="s">
        <v>23</v>
      </c>
    </row>
    <row r="3960" spans="1:23" x14ac:dyDescent="0.4">
      <c r="A3960">
        <v>3959</v>
      </c>
      <c r="B3960">
        <v>1</v>
      </c>
      <c r="C3960">
        <v>1</v>
      </c>
      <c r="D3960">
        <v>1</v>
      </c>
      <c r="E3960">
        <v>1</v>
      </c>
      <c r="F3960">
        <v>0.20991010918022901</v>
      </c>
      <c r="G3960">
        <v>-245.35311546704901</v>
      </c>
      <c r="H3960">
        <v>0.999999999999999</v>
      </c>
      <c r="I3960">
        <v>31.3191568265316</v>
      </c>
      <c r="J3960" t="s">
        <v>3022</v>
      </c>
      <c r="K3960" t="s">
        <v>25</v>
      </c>
      <c r="L3960" t="s">
        <v>3023</v>
      </c>
      <c r="M3960" t="s">
        <v>3024</v>
      </c>
      <c r="N3960" t="s">
        <v>3025</v>
      </c>
      <c r="O3960" t="s">
        <v>3026</v>
      </c>
      <c r="P3960">
        <v>1.8374341700000001</v>
      </c>
      <c r="Q3960">
        <v>21980090</v>
      </c>
      <c r="R3960" t="s">
        <v>3027</v>
      </c>
      <c r="S3960">
        <v>67108866</v>
      </c>
      <c r="T3960">
        <v>193.04953520000001</v>
      </c>
      <c r="U3960" t="s">
        <v>31</v>
      </c>
      <c r="V3960" t="s">
        <v>15388</v>
      </c>
      <c r="W3960" t="s">
        <v>23</v>
      </c>
    </row>
    <row r="3961" spans="1:23" x14ac:dyDescent="0.4">
      <c r="A3961">
        <v>3960</v>
      </c>
      <c r="B3961">
        <v>1</v>
      </c>
      <c r="C3961">
        <v>1</v>
      </c>
      <c r="D3961">
        <v>1</v>
      </c>
      <c r="E3961">
        <v>1</v>
      </c>
      <c r="F3961">
        <v>0.20991010918022901</v>
      </c>
      <c r="G3961">
        <v>-245.35311546704901</v>
      </c>
      <c r="H3961" t="s">
        <v>23</v>
      </c>
      <c r="I3961">
        <v>31.3191568265316</v>
      </c>
      <c r="J3961" t="s">
        <v>3022</v>
      </c>
      <c r="K3961" t="s">
        <v>25</v>
      </c>
      <c r="L3961" t="s">
        <v>3023</v>
      </c>
      <c r="M3961" t="s">
        <v>3024</v>
      </c>
      <c r="N3961" t="s">
        <v>3025</v>
      </c>
      <c r="O3961" t="s">
        <v>3026</v>
      </c>
      <c r="P3961">
        <v>1.8374341700000001</v>
      </c>
      <c r="Q3961">
        <v>21980090</v>
      </c>
      <c r="R3961" t="s">
        <v>3027</v>
      </c>
      <c r="S3961">
        <v>67108866</v>
      </c>
      <c r="T3961">
        <v>193.04953520000001</v>
      </c>
      <c r="U3961" t="s">
        <v>31</v>
      </c>
      <c r="V3961" t="s">
        <v>3353</v>
      </c>
      <c r="W3961" t="s">
        <v>23</v>
      </c>
    </row>
    <row r="3962" spans="1:23" x14ac:dyDescent="0.4">
      <c r="A3962">
        <v>3961</v>
      </c>
      <c r="B3962">
        <v>1</v>
      </c>
      <c r="C3962">
        <v>1</v>
      </c>
      <c r="D3962">
        <v>1</v>
      </c>
      <c r="E3962">
        <v>1</v>
      </c>
      <c r="F3962">
        <v>0.20989074446343001</v>
      </c>
      <c r="G3962">
        <v>-778.05598023474704</v>
      </c>
      <c r="H3962">
        <v>0.99095477386934605</v>
      </c>
      <c r="I3962">
        <v>9.4712076093033293</v>
      </c>
      <c r="J3962" t="s">
        <v>15297</v>
      </c>
      <c r="K3962" t="s">
        <v>25</v>
      </c>
      <c r="L3962" t="s">
        <v>15298</v>
      </c>
      <c r="M3962" t="s">
        <v>15299</v>
      </c>
      <c r="N3962" t="s">
        <v>28</v>
      </c>
      <c r="O3962" t="s">
        <v>15300</v>
      </c>
      <c r="P3962">
        <v>0</v>
      </c>
      <c r="R3962" t="s">
        <v>15301</v>
      </c>
      <c r="S3962">
        <v>3145728</v>
      </c>
      <c r="T3962">
        <v>667.28613659999996</v>
      </c>
      <c r="U3962" t="s">
        <v>31</v>
      </c>
      <c r="V3962" t="s">
        <v>15389</v>
      </c>
      <c r="W3962" t="s">
        <v>23</v>
      </c>
    </row>
    <row r="3963" spans="1:23" x14ac:dyDescent="0.4">
      <c r="A3963">
        <v>3962</v>
      </c>
      <c r="B3963">
        <v>1</v>
      </c>
      <c r="C3963">
        <v>1</v>
      </c>
      <c r="D3963">
        <v>1</v>
      </c>
      <c r="E3963">
        <v>1</v>
      </c>
      <c r="F3963">
        <v>0.20989074446343001</v>
      </c>
      <c r="G3963">
        <v>-778.05598023474704</v>
      </c>
      <c r="H3963" t="s">
        <v>23</v>
      </c>
      <c r="I3963">
        <v>9.4712076093033293</v>
      </c>
      <c r="J3963" t="s">
        <v>15297</v>
      </c>
      <c r="K3963" t="s">
        <v>25</v>
      </c>
      <c r="L3963" t="s">
        <v>15298</v>
      </c>
      <c r="M3963" t="s">
        <v>15299</v>
      </c>
      <c r="N3963" t="s">
        <v>28</v>
      </c>
      <c r="O3963" t="s">
        <v>15300</v>
      </c>
      <c r="P3963">
        <v>0</v>
      </c>
      <c r="R3963" t="s">
        <v>15301</v>
      </c>
      <c r="S3963">
        <v>3145728</v>
      </c>
      <c r="T3963">
        <v>667.28613659999996</v>
      </c>
      <c r="U3963" t="s">
        <v>31</v>
      </c>
      <c r="V3963" t="s">
        <v>584</v>
      </c>
      <c r="W3963" t="s">
        <v>23</v>
      </c>
    </row>
    <row r="3964" spans="1:23" x14ac:dyDescent="0.4">
      <c r="A3964">
        <v>3963</v>
      </c>
      <c r="B3964">
        <v>1</v>
      </c>
      <c r="C3964">
        <v>1</v>
      </c>
      <c r="D3964">
        <v>1</v>
      </c>
      <c r="E3964">
        <v>1</v>
      </c>
      <c r="F3964">
        <v>0.20984074050417001</v>
      </c>
      <c r="G3964">
        <v>-750.21606616825102</v>
      </c>
      <c r="H3964">
        <v>0.999999999999999</v>
      </c>
      <c r="I3964">
        <v>30.486894511233501</v>
      </c>
      <c r="J3964" t="s">
        <v>2084</v>
      </c>
      <c r="K3964" t="s">
        <v>25</v>
      </c>
      <c r="L3964" t="s">
        <v>2085</v>
      </c>
      <c r="M3964" t="s">
        <v>2086</v>
      </c>
      <c r="N3964" t="s">
        <v>2087</v>
      </c>
      <c r="O3964" t="s">
        <v>2088</v>
      </c>
      <c r="P3964">
        <v>-3.2999999500000001</v>
      </c>
      <c r="Q3964">
        <v>3036015</v>
      </c>
      <c r="R3964" t="s">
        <v>2089</v>
      </c>
      <c r="S3964">
        <v>70</v>
      </c>
      <c r="T3964">
        <v>581.1864822</v>
      </c>
      <c r="U3964" t="s">
        <v>31</v>
      </c>
      <c r="V3964" t="s">
        <v>15390</v>
      </c>
      <c r="W3964" t="s">
        <v>23</v>
      </c>
    </row>
    <row r="3965" spans="1:23" x14ac:dyDescent="0.4">
      <c r="A3965">
        <v>3964</v>
      </c>
      <c r="B3965">
        <v>1</v>
      </c>
      <c r="C3965">
        <v>1</v>
      </c>
      <c r="D3965">
        <v>1</v>
      </c>
      <c r="E3965">
        <v>1</v>
      </c>
      <c r="F3965">
        <v>0.20984074050417001</v>
      </c>
      <c r="G3965">
        <v>-750.21606616825102</v>
      </c>
      <c r="H3965" t="s">
        <v>23</v>
      </c>
      <c r="I3965">
        <v>30.486894511233501</v>
      </c>
      <c r="J3965" t="s">
        <v>2084</v>
      </c>
      <c r="K3965" t="s">
        <v>25</v>
      </c>
      <c r="L3965" t="s">
        <v>2085</v>
      </c>
      <c r="M3965" t="s">
        <v>2086</v>
      </c>
      <c r="N3965" t="s">
        <v>2087</v>
      </c>
      <c r="O3965" t="s">
        <v>2088</v>
      </c>
      <c r="P3965">
        <v>-3.2999999500000001</v>
      </c>
      <c r="Q3965">
        <v>3036015</v>
      </c>
      <c r="R3965" t="s">
        <v>2089</v>
      </c>
      <c r="S3965">
        <v>70</v>
      </c>
      <c r="T3965">
        <v>581.1864822</v>
      </c>
      <c r="U3965" t="s">
        <v>31</v>
      </c>
      <c r="V3965" t="s">
        <v>2968</v>
      </c>
      <c r="W3965" t="s">
        <v>23</v>
      </c>
    </row>
    <row r="3966" spans="1:23" x14ac:dyDescent="0.4">
      <c r="A3966">
        <v>3965</v>
      </c>
      <c r="B3966">
        <v>1</v>
      </c>
      <c r="C3966">
        <v>1</v>
      </c>
      <c r="D3966">
        <v>1</v>
      </c>
      <c r="E3966">
        <v>1</v>
      </c>
      <c r="F3966">
        <v>0.209641174395581</v>
      </c>
      <c r="G3966">
        <v>-274.216624311202</v>
      </c>
      <c r="H3966" t="s">
        <v>23</v>
      </c>
      <c r="I3966">
        <v>72.239333472894799</v>
      </c>
      <c r="J3966" t="s">
        <v>865</v>
      </c>
      <c r="K3966" t="s">
        <v>25</v>
      </c>
      <c r="L3966" t="s">
        <v>866</v>
      </c>
      <c r="M3966" t="s">
        <v>867</v>
      </c>
      <c r="N3966" t="s">
        <v>868</v>
      </c>
      <c r="O3966" t="s">
        <v>869</v>
      </c>
      <c r="P3966">
        <v>2.9000001000000002</v>
      </c>
      <c r="Q3966">
        <v>78347</v>
      </c>
      <c r="R3966" t="s">
        <v>870</v>
      </c>
      <c r="S3966">
        <v>262146</v>
      </c>
      <c r="T3966">
        <v>449.10783789999999</v>
      </c>
      <c r="U3966" t="s">
        <v>31</v>
      </c>
      <c r="V3966" t="s">
        <v>1197</v>
      </c>
      <c r="W3966" t="s">
        <v>23</v>
      </c>
    </row>
    <row r="3967" spans="1:23" x14ac:dyDescent="0.4">
      <c r="A3967">
        <v>3966</v>
      </c>
      <c r="B3967">
        <v>1</v>
      </c>
      <c r="C3967">
        <v>1</v>
      </c>
      <c r="D3967">
        <v>1</v>
      </c>
      <c r="E3967">
        <v>1</v>
      </c>
      <c r="F3967">
        <v>0.209641174395581</v>
      </c>
      <c r="G3967">
        <v>-274.216624311202</v>
      </c>
      <c r="H3967">
        <v>0.999999999999999</v>
      </c>
      <c r="I3967">
        <v>72.239333472894799</v>
      </c>
      <c r="J3967" t="s">
        <v>865</v>
      </c>
      <c r="K3967" t="s">
        <v>25</v>
      </c>
      <c r="L3967" t="s">
        <v>866</v>
      </c>
      <c r="M3967" t="s">
        <v>867</v>
      </c>
      <c r="N3967" t="s">
        <v>868</v>
      </c>
      <c r="O3967" t="s">
        <v>869</v>
      </c>
      <c r="P3967">
        <v>2.9000001000000002</v>
      </c>
      <c r="Q3967">
        <v>78347</v>
      </c>
      <c r="R3967" t="s">
        <v>870</v>
      </c>
      <c r="S3967">
        <v>262146</v>
      </c>
      <c r="T3967">
        <v>449.10783789999999</v>
      </c>
      <c r="U3967" t="s">
        <v>31</v>
      </c>
      <c r="V3967" t="s">
        <v>15391</v>
      </c>
      <c r="W3967" t="s">
        <v>23</v>
      </c>
    </row>
    <row r="3968" spans="1:23" x14ac:dyDescent="0.4">
      <c r="A3968">
        <v>3967</v>
      </c>
      <c r="B3968">
        <v>1</v>
      </c>
      <c r="C3968">
        <v>1</v>
      </c>
      <c r="D3968">
        <v>1</v>
      </c>
      <c r="E3968">
        <v>2</v>
      </c>
      <c r="F3968">
        <v>0.20960439853419099</v>
      </c>
      <c r="G3968">
        <v>-195.57305048192501</v>
      </c>
      <c r="H3968" t="s">
        <v>23</v>
      </c>
      <c r="I3968">
        <v>57.730291091953703</v>
      </c>
      <c r="J3968" t="s">
        <v>15392</v>
      </c>
      <c r="K3968" t="s">
        <v>25</v>
      </c>
      <c r="L3968" t="s">
        <v>15393</v>
      </c>
      <c r="M3968" t="s">
        <v>15394</v>
      </c>
      <c r="N3968" t="s">
        <v>15395</v>
      </c>
      <c r="O3968" t="s">
        <v>15396</v>
      </c>
      <c r="P3968">
        <v>-1.7000000500000001</v>
      </c>
      <c r="Q3968">
        <v>135567194</v>
      </c>
      <c r="R3968" t="s">
        <v>15397</v>
      </c>
      <c r="S3968">
        <v>16777282</v>
      </c>
      <c r="T3968">
        <v>273.07574990000001</v>
      </c>
      <c r="U3968" t="s">
        <v>31</v>
      </c>
      <c r="V3968" t="s">
        <v>1758</v>
      </c>
      <c r="W3968" t="s">
        <v>23</v>
      </c>
    </row>
    <row r="3969" spans="1:23" x14ac:dyDescent="0.4">
      <c r="A3969">
        <v>3968</v>
      </c>
      <c r="B3969">
        <v>1</v>
      </c>
      <c r="C3969">
        <v>1</v>
      </c>
      <c r="D3969">
        <v>1</v>
      </c>
      <c r="E3969">
        <v>2</v>
      </c>
      <c r="F3969">
        <v>0.20960439853419099</v>
      </c>
      <c r="G3969">
        <v>-195.57305048192501</v>
      </c>
      <c r="H3969">
        <v>0.97336683417085401</v>
      </c>
      <c r="I3969">
        <v>57.730291091953703</v>
      </c>
      <c r="J3969" t="s">
        <v>15392</v>
      </c>
      <c r="K3969" t="s">
        <v>25</v>
      </c>
      <c r="L3969" t="s">
        <v>15393</v>
      </c>
      <c r="M3969" t="s">
        <v>15394</v>
      </c>
      <c r="N3969" t="s">
        <v>15395</v>
      </c>
      <c r="O3969" t="s">
        <v>15396</v>
      </c>
      <c r="P3969">
        <v>-1.7000000500000001</v>
      </c>
      <c r="Q3969">
        <v>135567194</v>
      </c>
      <c r="R3969" t="s">
        <v>15397</v>
      </c>
      <c r="S3969">
        <v>16777282</v>
      </c>
      <c r="T3969">
        <v>273.07574990000001</v>
      </c>
      <c r="U3969" t="s">
        <v>31</v>
      </c>
      <c r="V3969" t="s">
        <v>15398</v>
      </c>
      <c r="W3969" t="s">
        <v>23</v>
      </c>
    </row>
    <row r="3970" spans="1:23" x14ac:dyDescent="0.4">
      <c r="A3970">
        <v>3969</v>
      </c>
      <c r="B3970">
        <v>1</v>
      </c>
      <c r="C3970">
        <v>1</v>
      </c>
      <c r="D3970">
        <v>1</v>
      </c>
      <c r="E3970">
        <v>1</v>
      </c>
      <c r="F3970">
        <v>0.20922755280779501</v>
      </c>
      <c r="G3970">
        <v>-790.151066871789</v>
      </c>
      <c r="H3970" t="s">
        <v>23</v>
      </c>
      <c r="I3970">
        <v>53.316482862664301</v>
      </c>
      <c r="J3970" t="s">
        <v>4931</v>
      </c>
      <c r="K3970" t="s">
        <v>25</v>
      </c>
      <c r="L3970" t="s">
        <v>4932</v>
      </c>
      <c r="M3970" t="s">
        <v>4933</v>
      </c>
      <c r="N3970" t="s">
        <v>4934</v>
      </c>
      <c r="O3970" t="s">
        <v>4935</v>
      </c>
      <c r="P3970">
        <v>-3.7999999500000001</v>
      </c>
      <c r="Q3970" t="s">
        <v>4936</v>
      </c>
      <c r="R3970" t="s">
        <v>4937</v>
      </c>
      <c r="S3970">
        <v>70</v>
      </c>
      <c r="T3970">
        <v>595.20213220000005</v>
      </c>
      <c r="U3970" t="s">
        <v>31</v>
      </c>
      <c r="V3970" t="s">
        <v>6941</v>
      </c>
      <c r="W3970" t="s">
        <v>23</v>
      </c>
    </row>
    <row r="3971" spans="1:23" x14ac:dyDescent="0.4">
      <c r="A3971">
        <v>3970</v>
      </c>
      <c r="B3971">
        <v>1</v>
      </c>
      <c r="C3971">
        <v>1</v>
      </c>
      <c r="D3971">
        <v>1</v>
      </c>
      <c r="E3971">
        <v>1</v>
      </c>
      <c r="F3971">
        <v>0.20922755280779501</v>
      </c>
      <c r="G3971">
        <v>-790.151066871789</v>
      </c>
      <c r="H3971">
        <v>0.99748743718592903</v>
      </c>
      <c r="I3971">
        <v>53.316482862664301</v>
      </c>
      <c r="J3971" t="s">
        <v>4931</v>
      </c>
      <c r="K3971" t="s">
        <v>25</v>
      </c>
      <c r="L3971" t="s">
        <v>4932</v>
      </c>
      <c r="M3971" t="s">
        <v>4933</v>
      </c>
      <c r="N3971" t="s">
        <v>4934</v>
      </c>
      <c r="O3971" t="s">
        <v>4935</v>
      </c>
      <c r="P3971">
        <v>-3.7999999500000001</v>
      </c>
      <c r="Q3971" t="s">
        <v>4936</v>
      </c>
      <c r="R3971" t="s">
        <v>4937</v>
      </c>
      <c r="S3971">
        <v>70</v>
      </c>
      <c r="T3971">
        <v>595.20213220000005</v>
      </c>
      <c r="U3971" t="s">
        <v>31</v>
      </c>
      <c r="V3971" t="s">
        <v>15399</v>
      </c>
      <c r="W3971" t="s">
        <v>23</v>
      </c>
    </row>
    <row r="3972" spans="1:23" x14ac:dyDescent="0.4">
      <c r="A3972">
        <v>3971</v>
      </c>
      <c r="B3972">
        <v>1</v>
      </c>
      <c r="C3972">
        <v>1</v>
      </c>
      <c r="D3972">
        <v>1</v>
      </c>
      <c r="E3972">
        <v>1</v>
      </c>
      <c r="F3972">
        <v>0.20919967829993499</v>
      </c>
      <c r="G3972">
        <v>-13.955815293525299</v>
      </c>
      <c r="H3972">
        <v>0.999999999999999</v>
      </c>
      <c r="I3972">
        <v>27.757018457765</v>
      </c>
      <c r="J3972" t="s">
        <v>5769</v>
      </c>
      <c r="K3972" t="s">
        <v>25</v>
      </c>
      <c r="L3972" t="s">
        <v>14775</v>
      </c>
      <c r="M3972" t="s">
        <v>14776</v>
      </c>
      <c r="N3972" t="s">
        <v>14777</v>
      </c>
      <c r="O3972" t="s">
        <v>14778</v>
      </c>
      <c r="P3972">
        <v>1.3929698500000001</v>
      </c>
      <c r="Q3972" t="s">
        <v>14779</v>
      </c>
      <c r="R3972" t="s">
        <v>14780</v>
      </c>
      <c r="S3972">
        <v>34447747438</v>
      </c>
      <c r="T3972">
        <v>165.05462059999999</v>
      </c>
      <c r="U3972" t="s">
        <v>31</v>
      </c>
      <c r="V3972" t="s">
        <v>15400</v>
      </c>
      <c r="W3972" t="s">
        <v>23</v>
      </c>
    </row>
    <row r="3973" spans="1:23" x14ac:dyDescent="0.4">
      <c r="A3973">
        <v>3972</v>
      </c>
      <c r="B3973">
        <v>1</v>
      </c>
      <c r="C3973">
        <v>1</v>
      </c>
      <c r="D3973">
        <v>1</v>
      </c>
      <c r="E3973">
        <v>1</v>
      </c>
      <c r="F3973">
        <v>0.20919967829993499</v>
      </c>
      <c r="G3973">
        <v>-13.955815293525299</v>
      </c>
      <c r="H3973" t="s">
        <v>23</v>
      </c>
      <c r="I3973">
        <v>27.757018457765</v>
      </c>
      <c r="J3973" t="s">
        <v>5769</v>
      </c>
      <c r="K3973" t="s">
        <v>25</v>
      </c>
      <c r="L3973" t="s">
        <v>14775</v>
      </c>
      <c r="M3973" t="s">
        <v>14776</v>
      </c>
      <c r="N3973" t="s">
        <v>14777</v>
      </c>
      <c r="O3973" t="s">
        <v>14778</v>
      </c>
      <c r="P3973">
        <v>1.3929698500000001</v>
      </c>
      <c r="Q3973" t="s">
        <v>14779</v>
      </c>
      <c r="R3973" t="s">
        <v>14780</v>
      </c>
      <c r="S3973">
        <v>34447747438</v>
      </c>
      <c r="T3973">
        <v>165.05462059999999</v>
      </c>
      <c r="U3973" t="s">
        <v>31</v>
      </c>
      <c r="V3973" t="s">
        <v>9072</v>
      </c>
      <c r="W3973" t="s">
        <v>23</v>
      </c>
    </row>
    <row r="3974" spans="1:23" x14ac:dyDescent="0.4">
      <c r="A3974">
        <v>3973</v>
      </c>
      <c r="B3974">
        <v>1</v>
      </c>
      <c r="C3974">
        <v>2</v>
      </c>
      <c r="D3974">
        <v>1</v>
      </c>
      <c r="E3974">
        <v>3</v>
      </c>
      <c r="F3974">
        <v>0.209030634005126</v>
      </c>
      <c r="G3974">
        <v>-8.3620055354746405</v>
      </c>
      <c r="H3974">
        <v>0.67587939698492405</v>
      </c>
      <c r="I3974">
        <v>58.886660791499203</v>
      </c>
      <c r="J3974" t="s">
        <v>1017</v>
      </c>
      <c r="K3974" t="s">
        <v>25</v>
      </c>
      <c r="L3974" t="s">
        <v>14598</v>
      </c>
      <c r="M3974" t="s">
        <v>14599</v>
      </c>
      <c r="N3974" t="s">
        <v>14600</v>
      </c>
      <c r="O3974" t="s">
        <v>14601</v>
      </c>
      <c r="P3974">
        <v>-0.20000000300000001</v>
      </c>
      <c r="Q3974" t="s">
        <v>14602</v>
      </c>
      <c r="R3974" t="s">
        <v>14603</v>
      </c>
      <c r="S3974">
        <v>20900222</v>
      </c>
      <c r="T3974">
        <v>449.10783789999999</v>
      </c>
      <c r="U3974" t="s">
        <v>31</v>
      </c>
      <c r="V3974" t="s">
        <v>15401</v>
      </c>
      <c r="W3974" t="s">
        <v>23</v>
      </c>
    </row>
    <row r="3975" spans="1:23" x14ac:dyDescent="0.4">
      <c r="A3975">
        <v>3974</v>
      </c>
      <c r="B3975">
        <v>1</v>
      </c>
      <c r="C3975">
        <v>1</v>
      </c>
      <c r="D3975">
        <v>1</v>
      </c>
      <c r="E3975">
        <v>1</v>
      </c>
      <c r="F3975">
        <v>0.20882661971373601</v>
      </c>
      <c r="G3975">
        <v>-785.48974407018295</v>
      </c>
      <c r="H3975">
        <v>0.999999999999999</v>
      </c>
      <c r="I3975">
        <v>65.104541076431502</v>
      </c>
      <c r="J3975" t="s">
        <v>11985</v>
      </c>
      <c r="K3975" t="s">
        <v>25</v>
      </c>
      <c r="L3975" t="s">
        <v>11986</v>
      </c>
      <c r="M3975" t="s">
        <v>11987</v>
      </c>
      <c r="N3975" t="s">
        <v>28</v>
      </c>
      <c r="O3975" t="s">
        <v>11988</v>
      </c>
      <c r="P3975">
        <v>0</v>
      </c>
      <c r="R3975" t="s">
        <v>11989</v>
      </c>
      <c r="S3975">
        <v>3145728</v>
      </c>
      <c r="T3975">
        <v>767.49400409999998</v>
      </c>
      <c r="U3975" t="s">
        <v>31</v>
      </c>
      <c r="V3975" t="s">
        <v>15402</v>
      </c>
      <c r="W3975" t="s">
        <v>23</v>
      </c>
    </row>
    <row r="3976" spans="1:23" x14ac:dyDescent="0.4">
      <c r="A3976">
        <v>3975</v>
      </c>
      <c r="B3976">
        <v>1</v>
      </c>
      <c r="C3976">
        <v>1</v>
      </c>
      <c r="D3976">
        <v>1</v>
      </c>
      <c r="E3976">
        <v>1</v>
      </c>
      <c r="F3976">
        <v>0.20882661971373601</v>
      </c>
      <c r="G3976">
        <v>-785.48974407018295</v>
      </c>
      <c r="H3976" t="s">
        <v>23</v>
      </c>
      <c r="I3976">
        <v>65.104541076431502</v>
      </c>
      <c r="J3976" t="s">
        <v>11985</v>
      </c>
      <c r="K3976" t="s">
        <v>25</v>
      </c>
      <c r="L3976" t="s">
        <v>11986</v>
      </c>
      <c r="M3976" t="s">
        <v>11987</v>
      </c>
      <c r="N3976" t="s">
        <v>28</v>
      </c>
      <c r="O3976" t="s">
        <v>11988</v>
      </c>
      <c r="P3976">
        <v>0</v>
      </c>
      <c r="R3976" t="s">
        <v>11989</v>
      </c>
      <c r="S3976">
        <v>3145728</v>
      </c>
      <c r="T3976">
        <v>767.49400409999998</v>
      </c>
      <c r="U3976" t="s">
        <v>31</v>
      </c>
      <c r="V3976" t="s">
        <v>3709</v>
      </c>
      <c r="W3976" t="s">
        <v>23</v>
      </c>
    </row>
    <row r="3977" spans="1:23" x14ac:dyDescent="0.4">
      <c r="A3977">
        <v>3976</v>
      </c>
      <c r="B3977">
        <v>1</v>
      </c>
      <c r="C3977">
        <v>1</v>
      </c>
      <c r="D3977">
        <v>1</v>
      </c>
      <c r="E3977">
        <v>1</v>
      </c>
      <c r="F3977">
        <v>0.20881019366617601</v>
      </c>
      <c r="G3977">
        <v>-711.93302530084998</v>
      </c>
      <c r="H3977" t="s">
        <v>23</v>
      </c>
      <c r="I3977">
        <v>54.388110622451599</v>
      </c>
      <c r="J3977" t="s">
        <v>4931</v>
      </c>
      <c r="K3977" t="s">
        <v>25</v>
      </c>
      <c r="L3977" t="s">
        <v>4932</v>
      </c>
      <c r="M3977" t="s">
        <v>4933</v>
      </c>
      <c r="N3977" t="s">
        <v>4934</v>
      </c>
      <c r="O3977" t="s">
        <v>4935</v>
      </c>
      <c r="P3977">
        <v>-3.7999999500000001</v>
      </c>
      <c r="Q3977" t="s">
        <v>4936</v>
      </c>
      <c r="R3977" t="s">
        <v>4937</v>
      </c>
      <c r="S3977">
        <v>70</v>
      </c>
      <c r="T3977">
        <v>595.20213220000005</v>
      </c>
      <c r="U3977" t="s">
        <v>31</v>
      </c>
      <c r="V3977" t="s">
        <v>4938</v>
      </c>
      <c r="W3977" t="s">
        <v>23</v>
      </c>
    </row>
    <row r="3978" spans="1:23" x14ac:dyDescent="0.4">
      <c r="A3978">
        <v>3977</v>
      </c>
      <c r="B3978">
        <v>1</v>
      </c>
      <c r="C3978">
        <v>1</v>
      </c>
      <c r="D3978">
        <v>1</v>
      </c>
      <c r="E3978">
        <v>1</v>
      </c>
      <c r="F3978">
        <v>0.20881019366617601</v>
      </c>
      <c r="G3978">
        <v>-711.93302530084998</v>
      </c>
      <c r="H3978">
        <v>0.999999999999999</v>
      </c>
      <c r="I3978">
        <v>54.388110622451599</v>
      </c>
      <c r="J3978" t="s">
        <v>4931</v>
      </c>
      <c r="K3978" t="s">
        <v>25</v>
      </c>
      <c r="L3978" t="s">
        <v>4932</v>
      </c>
      <c r="M3978" t="s">
        <v>4933</v>
      </c>
      <c r="N3978" t="s">
        <v>4934</v>
      </c>
      <c r="O3978" t="s">
        <v>4935</v>
      </c>
      <c r="P3978">
        <v>-3.7999999500000001</v>
      </c>
      <c r="Q3978" t="s">
        <v>4936</v>
      </c>
      <c r="R3978" t="s">
        <v>4937</v>
      </c>
      <c r="S3978">
        <v>70</v>
      </c>
      <c r="T3978">
        <v>595.20213220000005</v>
      </c>
      <c r="U3978" t="s">
        <v>31</v>
      </c>
      <c r="V3978" t="s">
        <v>15403</v>
      </c>
      <c r="W3978" t="s">
        <v>23</v>
      </c>
    </row>
    <row r="3979" spans="1:23" x14ac:dyDescent="0.4">
      <c r="A3979">
        <v>3978</v>
      </c>
      <c r="B3979">
        <v>1</v>
      </c>
      <c r="C3979">
        <v>1</v>
      </c>
      <c r="D3979">
        <v>1</v>
      </c>
      <c r="E3979">
        <v>1</v>
      </c>
      <c r="F3979">
        <v>0.208678742977569</v>
      </c>
      <c r="G3979">
        <v>-849.723267360048</v>
      </c>
      <c r="H3979">
        <v>0.99849246231155697</v>
      </c>
      <c r="I3979">
        <v>51.572283009442401</v>
      </c>
      <c r="J3979" t="s">
        <v>4931</v>
      </c>
      <c r="K3979" t="s">
        <v>25</v>
      </c>
      <c r="L3979" t="s">
        <v>4932</v>
      </c>
      <c r="M3979" t="s">
        <v>4933</v>
      </c>
      <c r="N3979" t="s">
        <v>4934</v>
      </c>
      <c r="O3979" t="s">
        <v>4935</v>
      </c>
      <c r="P3979">
        <v>-3.7999999500000001</v>
      </c>
      <c r="Q3979" t="s">
        <v>4936</v>
      </c>
      <c r="R3979" t="s">
        <v>4937</v>
      </c>
      <c r="S3979">
        <v>70</v>
      </c>
      <c r="T3979">
        <v>595.20213220000005</v>
      </c>
      <c r="U3979" t="s">
        <v>31</v>
      </c>
      <c r="V3979" t="s">
        <v>15404</v>
      </c>
      <c r="W3979" t="s">
        <v>23</v>
      </c>
    </row>
    <row r="3980" spans="1:23" x14ac:dyDescent="0.4">
      <c r="A3980">
        <v>3979</v>
      </c>
      <c r="B3980">
        <v>1</v>
      </c>
      <c r="C3980">
        <v>1</v>
      </c>
      <c r="D3980">
        <v>1</v>
      </c>
      <c r="E3980">
        <v>1</v>
      </c>
      <c r="F3980">
        <v>0.208678742977569</v>
      </c>
      <c r="G3980">
        <v>-849.723267360048</v>
      </c>
      <c r="H3980" t="s">
        <v>23</v>
      </c>
      <c r="I3980">
        <v>51.572283009442401</v>
      </c>
      <c r="J3980" t="s">
        <v>4931</v>
      </c>
      <c r="K3980" t="s">
        <v>25</v>
      </c>
      <c r="L3980" t="s">
        <v>4932</v>
      </c>
      <c r="M3980" t="s">
        <v>4933</v>
      </c>
      <c r="N3980" t="s">
        <v>4934</v>
      </c>
      <c r="O3980" t="s">
        <v>4935</v>
      </c>
      <c r="P3980">
        <v>-3.7999999500000001</v>
      </c>
      <c r="Q3980" t="s">
        <v>4936</v>
      </c>
      <c r="R3980" t="s">
        <v>4937</v>
      </c>
      <c r="S3980">
        <v>70</v>
      </c>
      <c r="T3980">
        <v>595.20213220000005</v>
      </c>
      <c r="U3980" t="s">
        <v>31</v>
      </c>
      <c r="V3980" t="s">
        <v>5349</v>
      </c>
      <c r="W3980" t="s">
        <v>23</v>
      </c>
    </row>
    <row r="3981" spans="1:23" x14ac:dyDescent="0.4">
      <c r="A3981">
        <v>3980</v>
      </c>
      <c r="B3981">
        <v>1</v>
      </c>
      <c r="C3981">
        <v>1</v>
      </c>
      <c r="D3981">
        <v>1</v>
      </c>
      <c r="E3981">
        <v>1</v>
      </c>
      <c r="F3981">
        <v>0.20855334433344</v>
      </c>
      <c r="G3981">
        <v>-827.81548344640998</v>
      </c>
      <c r="H3981">
        <v>0.999999999999999</v>
      </c>
      <c r="I3981">
        <v>61.629777355360801</v>
      </c>
      <c r="J3981" t="s">
        <v>4931</v>
      </c>
      <c r="K3981" t="s">
        <v>25</v>
      </c>
      <c r="L3981" t="s">
        <v>4932</v>
      </c>
      <c r="M3981" t="s">
        <v>4933</v>
      </c>
      <c r="N3981" t="s">
        <v>4934</v>
      </c>
      <c r="O3981" t="s">
        <v>4935</v>
      </c>
      <c r="P3981">
        <v>-3.7999999500000001</v>
      </c>
      <c r="Q3981" t="s">
        <v>4936</v>
      </c>
      <c r="R3981" t="s">
        <v>4937</v>
      </c>
      <c r="S3981">
        <v>70</v>
      </c>
      <c r="T3981">
        <v>595.20213220000005</v>
      </c>
      <c r="U3981" t="s">
        <v>31</v>
      </c>
      <c r="V3981" t="s">
        <v>15405</v>
      </c>
      <c r="W3981" t="s">
        <v>23</v>
      </c>
    </row>
    <row r="3982" spans="1:23" x14ac:dyDescent="0.4">
      <c r="A3982">
        <v>3981</v>
      </c>
      <c r="B3982">
        <v>1</v>
      </c>
      <c r="C3982">
        <v>1</v>
      </c>
      <c r="D3982">
        <v>1</v>
      </c>
      <c r="E3982">
        <v>1</v>
      </c>
      <c r="F3982">
        <v>0.20855334433344</v>
      </c>
      <c r="G3982">
        <v>-827.81548344640998</v>
      </c>
      <c r="H3982" t="s">
        <v>23</v>
      </c>
      <c r="I3982">
        <v>61.629777355360801</v>
      </c>
      <c r="J3982" t="s">
        <v>4931</v>
      </c>
      <c r="K3982" t="s">
        <v>25</v>
      </c>
      <c r="L3982" t="s">
        <v>4932</v>
      </c>
      <c r="M3982" t="s">
        <v>4933</v>
      </c>
      <c r="N3982" t="s">
        <v>4934</v>
      </c>
      <c r="O3982" t="s">
        <v>4935</v>
      </c>
      <c r="P3982">
        <v>-3.7999999500000001</v>
      </c>
      <c r="Q3982" t="s">
        <v>4936</v>
      </c>
      <c r="R3982" t="s">
        <v>4937</v>
      </c>
      <c r="S3982">
        <v>70</v>
      </c>
      <c r="T3982">
        <v>595.20213220000005</v>
      </c>
      <c r="U3982" t="s">
        <v>31</v>
      </c>
      <c r="V3982" t="s">
        <v>4229</v>
      </c>
      <c r="W3982" t="s">
        <v>23</v>
      </c>
    </row>
    <row r="3983" spans="1:23" x14ac:dyDescent="0.4">
      <c r="A3983">
        <v>3982</v>
      </c>
      <c r="B3983">
        <v>1</v>
      </c>
      <c r="C3983">
        <v>1</v>
      </c>
      <c r="D3983">
        <v>1</v>
      </c>
      <c r="E3983">
        <v>2</v>
      </c>
      <c r="F3983">
        <v>0.20824145453472601</v>
      </c>
      <c r="G3983">
        <v>-466.95857288242399</v>
      </c>
      <c r="H3983">
        <v>0.88241206030150698</v>
      </c>
      <c r="I3983">
        <v>44.145845614478297</v>
      </c>
      <c r="J3983" t="s">
        <v>11237</v>
      </c>
      <c r="K3983" t="s">
        <v>25</v>
      </c>
      <c r="L3983" t="s">
        <v>11238</v>
      </c>
      <c r="M3983" t="s">
        <v>11239</v>
      </c>
      <c r="N3983" t="s">
        <v>11240</v>
      </c>
      <c r="O3983" t="s">
        <v>11241</v>
      </c>
      <c r="P3983">
        <v>5.0999999000000003</v>
      </c>
      <c r="Q3983">
        <v>10290425</v>
      </c>
      <c r="R3983" t="s">
        <v>11242</v>
      </c>
      <c r="S3983">
        <v>98</v>
      </c>
      <c r="T3983">
        <v>771.48891879999996</v>
      </c>
      <c r="U3983" t="s">
        <v>31</v>
      </c>
      <c r="V3983" t="s">
        <v>15406</v>
      </c>
      <c r="W3983" t="s">
        <v>23</v>
      </c>
    </row>
    <row r="3984" spans="1:23" x14ac:dyDescent="0.4">
      <c r="A3984">
        <v>3983</v>
      </c>
      <c r="B3984">
        <v>1</v>
      </c>
      <c r="C3984">
        <v>1</v>
      </c>
      <c r="D3984">
        <v>1</v>
      </c>
      <c r="E3984">
        <v>2</v>
      </c>
      <c r="F3984">
        <v>0.20824145453472601</v>
      </c>
      <c r="G3984">
        <v>-466.95857288242399</v>
      </c>
      <c r="H3984" t="s">
        <v>23</v>
      </c>
      <c r="I3984">
        <v>44.145845614478297</v>
      </c>
      <c r="J3984" t="s">
        <v>11237</v>
      </c>
      <c r="K3984" t="s">
        <v>25</v>
      </c>
      <c r="L3984" t="s">
        <v>11238</v>
      </c>
      <c r="M3984" t="s">
        <v>11239</v>
      </c>
      <c r="N3984" t="s">
        <v>11240</v>
      </c>
      <c r="O3984" t="s">
        <v>11241</v>
      </c>
      <c r="P3984">
        <v>5.0999999000000003</v>
      </c>
      <c r="Q3984">
        <v>10290425</v>
      </c>
      <c r="R3984" t="s">
        <v>11242</v>
      </c>
      <c r="S3984">
        <v>98</v>
      </c>
      <c r="T3984">
        <v>771.48891879999996</v>
      </c>
      <c r="U3984" t="s">
        <v>31</v>
      </c>
      <c r="V3984" t="s">
        <v>5645</v>
      </c>
      <c r="W3984" t="s">
        <v>23</v>
      </c>
    </row>
    <row r="3985" spans="1:23" x14ac:dyDescent="0.4">
      <c r="A3985">
        <v>3984</v>
      </c>
      <c r="B3985">
        <v>1</v>
      </c>
      <c r="C3985">
        <v>1</v>
      </c>
      <c r="D3985">
        <v>1</v>
      </c>
      <c r="E3985">
        <v>1</v>
      </c>
      <c r="F3985">
        <v>0.208210432581729</v>
      </c>
      <c r="G3985">
        <v>-8.6233712090019594</v>
      </c>
      <c r="H3985">
        <v>0.999999999999999</v>
      </c>
      <c r="I3985">
        <v>46.414130127758199</v>
      </c>
      <c r="J3985" t="s">
        <v>1017</v>
      </c>
      <c r="K3985" t="s">
        <v>25</v>
      </c>
      <c r="L3985" t="s">
        <v>3461</v>
      </c>
      <c r="M3985" t="s">
        <v>3462</v>
      </c>
      <c r="N3985" t="s">
        <v>3463</v>
      </c>
      <c r="O3985" t="s">
        <v>3464</v>
      </c>
      <c r="P3985">
        <v>0.5</v>
      </c>
      <c r="Q3985" t="s">
        <v>3465</v>
      </c>
      <c r="R3985" t="s">
        <v>3466</v>
      </c>
      <c r="S3985">
        <v>20900222</v>
      </c>
      <c r="T3985">
        <v>449.10783789999999</v>
      </c>
      <c r="U3985" t="s">
        <v>31</v>
      </c>
      <c r="V3985" t="s">
        <v>15407</v>
      </c>
      <c r="W3985" t="s">
        <v>23</v>
      </c>
    </row>
    <row r="3986" spans="1:23" x14ac:dyDescent="0.4">
      <c r="A3986">
        <v>3985</v>
      </c>
      <c r="B3986">
        <v>1</v>
      </c>
      <c r="C3986">
        <v>1</v>
      </c>
      <c r="D3986">
        <v>1</v>
      </c>
      <c r="E3986">
        <v>1</v>
      </c>
      <c r="F3986">
        <v>0.208210432581729</v>
      </c>
      <c r="G3986">
        <v>-8.6233712090019594</v>
      </c>
      <c r="H3986" t="s">
        <v>23</v>
      </c>
      <c r="I3986">
        <v>46.414130127758199</v>
      </c>
      <c r="J3986" t="s">
        <v>1017</v>
      </c>
      <c r="K3986" t="s">
        <v>25</v>
      </c>
      <c r="L3986" t="s">
        <v>3461</v>
      </c>
      <c r="M3986" t="s">
        <v>3462</v>
      </c>
      <c r="N3986" t="s">
        <v>3463</v>
      </c>
      <c r="O3986" t="s">
        <v>3464</v>
      </c>
      <c r="P3986">
        <v>0.5</v>
      </c>
      <c r="Q3986" t="s">
        <v>3465</v>
      </c>
      <c r="R3986" t="s">
        <v>3466</v>
      </c>
      <c r="S3986">
        <v>20900222</v>
      </c>
      <c r="T3986">
        <v>449.10783789999999</v>
      </c>
      <c r="U3986" t="s">
        <v>31</v>
      </c>
      <c r="V3986" t="s">
        <v>6587</v>
      </c>
      <c r="W3986" t="s">
        <v>23</v>
      </c>
    </row>
    <row r="3987" spans="1:23" x14ac:dyDescent="0.4">
      <c r="A3987">
        <v>3986</v>
      </c>
      <c r="B3987">
        <v>1</v>
      </c>
      <c r="C3987">
        <v>1</v>
      </c>
      <c r="D3987">
        <v>1</v>
      </c>
      <c r="E3987">
        <v>1</v>
      </c>
      <c r="F3987">
        <v>0.20799123514698001</v>
      </c>
      <c r="G3987">
        <v>-15.681243923357499</v>
      </c>
      <c r="H3987">
        <v>0.999999999999999</v>
      </c>
      <c r="I3987">
        <v>15.1611563661828</v>
      </c>
      <c r="J3987" t="s">
        <v>1017</v>
      </c>
      <c r="K3987" t="s">
        <v>25</v>
      </c>
      <c r="L3987" t="s">
        <v>3461</v>
      </c>
      <c r="M3987" t="s">
        <v>3462</v>
      </c>
      <c r="N3987" t="s">
        <v>3463</v>
      </c>
      <c r="O3987" t="s">
        <v>3464</v>
      </c>
      <c r="P3987">
        <v>0.5</v>
      </c>
      <c r="Q3987" t="s">
        <v>3465</v>
      </c>
      <c r="R3987" t="s">
        <v>3466</v>
      </c>
      <c r="S3987">
        <v>20900222</v>
      </c>
      <c r="T3987">
        <v>449.10783789999999</v>
      </c>
      <c r="U3987" t="s">
        <v>31</v>
      </c>
      <c r="V3987" t="s">
        <v>15408</v>
      </c>
      <c r="W3987" t="s">
        <v>23</v>
      </c>
    </row>
    <row r="3988" spans="1:23" x14ac:dyDescent="0.4">
      <c r="A3988">
        <v>3987</v>
      </c>
      <c r="B3988">
        <v>1</v>
      </c>
      <c r="C3988">
        <v>1</v>
      </c>
      <c r="D3988">
        <v>1</v>
      </c>
      <c r="E3988">
        <v>1</v>
      </c>
      <c r="F3988">
        <v>0.20799123514698001</v>
      </c>
      <c r="G3988">
        <v>-15.681243923357499</v>
      </c>
      <c r="H3988" t="s">
        <v>23</v>
      </c>
      <c r="I3988">
        <v>15.1611563661828</v>
      </c>
      <c r="J3988" t="s">
        <v>1017</v>
      </c>
      <c r="K3988" t="s">
        <v>25</v>
      </c>
      <c r="L3988" t="s">
        <v>3461</v>
      </c>
      <c r="M3988" t="s">
        <v>3462</v>
      </c>
      <c r="N3988" t="s">
        <v>3463</v>
      </c>
      <c r="O3988" t="s">
        <v>3464</v>
      </c>
      <c r="P3988">
        <v>0.5</v>
      </c>
      <c r="Q3988" t="s">
        <v>3465</v>
      </c>
      <c r="R3988" t="s">
        <v>3466</v>
      </c>
      <c r="S3988">
        <v>20900222</v>
      </c>
      <c r="T3988">
        <v>449.10783789999999</v>
      </c>
      <c r="U3988" t="s">
        <v>31</v>
      </c>
      <c r="V3988" t="s">
        <v>2907</v>
      </c>
      <c r="W3988" t="s">
        <v>23</v>
      </c>
    </row>
    <row r="3989" spans="1:23" x14ac:dyDescent="0.4">
      <c r="A3989">
        <v>3988</v>
      </c>
      <c r="B3989">
        <v>1</v>
      </c>
      <c r="C3989">
        <v>1</v>
      </c>
      <c r="D3989">
        <v>1</v>
      </c>
      <c r="E3989">
        <v>1</v>
      </c>
      <c r="F3989">
        <v>0.207770089706769</v>
      </c>
      <c r="G3989">
        <v>-16.670657683325299</v>
      </c>
      <c r="H3989">
        <v>0</v>
      </c>
      <c r="I3989">
        <v>47.104601554506097</v>
      </c>
      <c r="J3989" t="s">
        <v>7307</v>
      </c>
      <c r="K3989" t="s">
        <v>25</v>
      </c>
      <c r="L3989" t="s">
        <v>7315</v>
      </c>
      <c r="M3989" t="s">
        <v>7316</v>
      </c>
      <c r="N3989" t="s">
        <v>7317</v>
      </c>
      <c r="O3989" t="s">
        <v>7318</v>
      </c>
      <c r="P3989">
        <v>2.4000001000000002</v>
      </c>
      <c r="Q3989" t="s">
        <v>7319</v>
      </c>
      <c r="R3989" t="s">
        <v>7320</v>
      </c>
      <c r="S3989">
        <v>87613822</v>
      </c>
      <c r="T3989">
        <v>483.12857339999999</v>
      </c>
      <c r="U3989" t="s">
        <v>31</v>
      </c>
      <c r="V3989" t="s">
        <v>15409</v>
      </c>
      <c r="W3989" t="s">
        <v>23</v>
      </c>
    </row>
    <row r="3990" spans="1:23" x14ac:dyDescent="0.4">
      <c r="A3990">
        <v>3989</v>
      </c>
      <c r="B3990">
        <v>1</v>
      </c>
      <c r="C3990">
        <v>1</v>
      </c>
      <c r="D3990">
        <v>1</v>
      </c>
      <c r="E3990">
        <v>1</v>
      </c>
      <c r="F3990">
        <v>0.207770089706769</v>
      </c>
      <c r="G3990">
        <v>-16.670657683325299</v>
      </c>
      <c r="H3990" t="s">
        <v>23</v>
      </c>
      <c r="I3990">
        <v>47.104601554506097</v>
      </c>
      <c r="J3990" t="s">
        <v>7307</v>
      </c>
      <c r="K3990" t="s">
        <v>25</v>
      </c>
      <c r="L3990" t="s">
        <v>7308</v>
      </c>
      <c r="M3990" t="s">
        <v>7309</v>
      </c>
      <c r="N3990" t="s">
        <v>7310</v>
      </c>
      <c r="O3990" t="s">
        <v>7311</v>
      </c>
      <c r="P3990">
        <v>2.4000001000000002</v>
      </c>
      <c r="Q3990" t="s">
        <v>7312</v>
      </c>
      <c r="R3990" t="s">
        <v>7313</v>
      </c>
      <c r="S3990">
        <v>255648126</v>
      </c>
      <c r="T3990">
        <v>483.12857339999999</v>
      </c>
      <c r="U3990" t="s">
        <v>31</v>
      </c>
      <c r="V3990" t="s">
        <v>8021</v>
      </c>
      <c r="W3990" t="s">
        <v>23</v>
      </c>
    </row>
    <row r="3991" spans="1:23" x14ac:dyDescent="0.4">
      <c r="A3991">
        <v>3990</v>
      </c>
      <c r="B3991">
        <v>1</v>
      </c>
      <c r="C3991">
        <v>1</v>
      </c>
      <c r="D3991">
        <v>1</v>
      </c>
      <c r="E3991">
        <v>1</v>
      </c>
      <c r="F3991">
        <v>0.20769927184801701</v>
      </c>
      <c r="G3991">
        <v>-236.14909573998901</v>
      </c>
      <c r="H3991">
        <v>0.999999999999999</v>
      </c>
      <c r="I3991">
        <v>80.702671467958297</v>
      </c>
      <c r="J3991" t="s">
        <v>3109</v>
      </c>
      <c r="K3991" t="s">
        <v>25</v>
      </c>
      <c r="L3991" t="s">
        <v>3110</v>
      </c>
      <c r="M3991" t="s">
        <v>3111</v>
      </c>
      <c r="N3991" t="s">
        <v>3112</v>
      </c>
      <c r="O3991" t="s">
        <v>3113</v>
      </c>
      <c r="P3991">
        <v>-2.5999998999999998</v>
      </c>
      <c r="Q3991" t="s">
        <v>3114</v>
      </c>
      <c r="R3991" t="s">
        <v>3115</v>
      </c>
      <c r="S3991">
        <v>16777282</v>
      </c>
      <c r="T3991">
        <v>289.07066459999999</v>
      </c>
      <c r="U3991" t="s">
        <v>31</v>
      </c>
      <c r="V3991" t="s">
        <v>15410</v>
      </c>
      <c r="W3991" t="s">
        <v>23</v>
      </c>
    </row>
    <row r="3992" spans="1:23" x14ac:dyDescent="0.4">
      <c r="A3992">
        <v>3991</v>
      </c>
      <c r="B3992">
        <v>1</v>
      </c>
      <c r="C3992">
        <v>1</v>
      </c>
      <c r="D3992">
        <v>1</v>
      </c>
      <c r="E3992">
        <v>1</v>
      </c>
      <c r="F3992">
        <v>0.20769927184801701</v>
      </c>
      <c r="G3992">
        <v>-236.14909573998901</v>
      </c>
      <c r="H3992" t="s">
        <v>23</v>
      </c>
      <c r="I3992">
        <v>80.702671467958297</v>
      </c>
      <c r="J3992" t="s">
        <v>3109</v>
      </c>
      <c r="K3992" t="s">
        <v>25</v>
      </c>
      <c r="L3992" t="s">
        <v>3110</v>
      </c>
      <c r="M3992" t="s">
        <v>3111</v>
      </c>
      <c r="N3992" t="s">
        <v>3112</v>
      </c>
      <c r="O3992" t="s">
        <v>3113</v>
      </c>
      <c r="P3992">
        <v>-2.5999998999999998</v>
      </c>
      <c r="Q3992" t="s">
        <v>3114</v>
      </c>
      <c r="R3992" t="s">
        <v>3115</v>
      </c>
      <c r="S3992">
        <v>16777282</v>
      </c>
      <c r="T3992">
        <v>289.07066459999999</v>
      </c>
      <c r="U3992" t="s">
        <v>31</v>
      </c>
      <c r="V3992" t="s">
        <v>4377</v>
      </c>
      <c r="W3992" t="s">
        <v>23</v>
      </c>
    </row>
    <row r="3993" spans="1:23" x14ac:dyDescent="0.4">
      <c r="A3993">
        <v>3992</v>
      </c>
      <c r="B3993">
        <v>1</v>
      </c>
      <c r="C3993">
        <v>1</v>
      </c>
      <c r="D3993">
        <v>1</v>
      </c>
      <c r="E3993">
        <v>1</v>
      </c>
      <c r="F3993">
        <v>0.20756194777310599</v>
      </c>
      <c r="G3993">
        <v>-135.135289824208</v>
      </c>
      <c r="H3993">
        <v>0.99899497487437094</v>
      </c>
      <c r="I3993">
        <v>18.4275355610107</v>
      </c>
      <c r="J3993" t="s">
        <v>8981</v>
      </c>
      <c r="K3993" t="s">
        <v>25</v>
      </c>
      <c r="L3993" t="s">
        <v>8982</v>
      </c>
      <c r="M3993" t="s">
        <v>8983</v>
      </c>
      <c r="N3993" t="s">
        <v>28</v>
      </c>
      <c r="O3993" t="s">
        <v>8984</v>
      </c>
      <c r="P3993">
        <v>6.3216366800000001</v>
      </c>
      <c r="R3993" t="s">
        <v>8985</v>
      </c>
      <c r="S3993">
        <v>3178512</v>
      </c>
      <c r="T3993">
        <v>609.18139680000002</v>
      </c>
      <c r="U3993" t="s">
        <v>31</v>
      </c>
      <c r="V3993" t="s">
        <v>15411</v>
      </c>
      <c r="W3993" t="s">
        <v>23</v>
      </c>
    </row>
    <row r="3994" spans="1:23" x14ac:dyDescent="0.4">
      <c r="A3994">
        <v>3993</v>
      </c>
      <c r="B3994">
        <v>1</v>
      </c>
      <c r="C3994">
        <v>1</v>
      </c>
      <c r="D3994">
        <v>1</v>
      </c>
      <c r="E3994">
        <v>1</v>
      </c>
      <c r="F3994">
        <v>0.20756194777310599</v>
      </c>
      <c r="G3994">
        <v>-135.135289824208</v>
      </c>
      <c r="H3994" t="s">
        <v>23</v>
      </c>
      <c r="I3994">
        <v>18.4275355610107</v>
      </c>
      <c r="J3994" t="s">
        <v>8981</v>
      </c>
      <c r="K3994" t="s">
        <v>25</v>
      </c>
      <c r="L3994" t="s">
        <v>8982</v>
      </c>
      <c r="M3994" t="s">
        <v>8983</v>
      </c>
      <c r="N3994" t="s">
        <v>28</v>
      </c>
      <c r="O3994" t="s">
        <v>8984</v>
      </c>
      <c r="P3994">
        <v>6.3216366800000001</v>
      </c>
      <c r="R3994" t="s">
        <v>8985</v>
      </c>
      <c r="S3994">
        <v>3178512</v>
      </c>
      <c r="T3994">
        <v>609.18139680000002</v>
      </c>
      <c r="U3994" t="s">
        <v>31</v>
      </c>
      <c r="V3994" t="s">
        <v>8987</v>
      </c>
      <c r="W3994" t="s">
        <v>23</v>
      </c>
    </row>
    <row r="3995" spans="1:23" x14ac:dyDescent="0.4">
      <c r="A3995">
        <v>3994</v>
      </c>
      <c r="B3995">
        <v>1</v>
      </c>
      <c r="C3995">
        <v>1</v>
      </c>
      <c r="D3995">
        <v>1</v>
      </c>
      <c r="E3995">
        <v>1</v>
      </c>
      <c r="F3995">
        <v>0.20718087085540501</v>
      </c>
      <c r="G3995">
        <v>-40.184066590711303</v>
      </c>
      <c r="H3995">
        <v>0.999999999999999</v>
      </c>
      <c r="I3995">
        <v>59.223662583842803</v>
      </c>
      <c r="J3995" t="s">
        <v>4439</v>
      </c>
      <c r="K3995" t="s">
        <v>25</v>
      </c>
      <c r="L3995" t="s">
        <v>15412</v>
      </c>
      <c r="M3995" t="s">
        <v>15413</v>
      </c>
      <c r="N3995" t="s">
        <v>15414</v>
      </c>
      <c r="O3995" t="s">
        <v>15415</v>
      </c>
      <c r="P3995">
        <v>1.3809453199999999</v>
      </c>
      <c r="Q3995" t="s">
        <v>15416</v>
      </c>
      <c r="R3995" t="s">
        <v>15417</v>
      </c>
      <c r="S3995">
        <v>60213831750</v>
      </c>
      <c r="T3995">
        <v>153.05459999999999</v>
      </c>
      <c r="U3995" t="s">
        <v>31</v>
      </c>
      <c r="V3995" t="s">
        <v>15418</v>
      </c>
      <c r="W3995" t="s">
        <v>23</v>
      </c>
    </row>
    <row r="3996" spans="1:23" x14ac:dyDescent="0.4">
      <c r="A3996">
        <v>3995</v>
      </c>
      <c r="B3996">
        <v>1</v>
      </c>
      <c r="C3996">
        <v>1</v>
      </c>
      <c r="D3996">
        <v>1</v>
      </c>
      <c r="E3996">
        <v>1</v>
      </c>
      <c r="F3996">
        <v>0.20718087085540501</v>
      </c>
      <c r="G3996">
        <v>-40.184066590711303</v>
      </c>
      <c r="H3996" t="s">
        <v>23</v>
      </c>
      <c r="I3996">
        <v>59.223662583842803</v>
      </c>
      <c r="J3996" t="s">
        <v>4439</v>
      </c>
      <c r="K3996" t="s">
        <v>25</v>
      </c>
      <c r="L3996" t="s">
        <v>15412</v>
      </c>
      <c r="M3996" t="s">
        <v>15413</v>
      </c>
      <c r="N3996" t="s">
        <v>15414</v>
      </c>
      <c r="O3996" t="s">
        <v>15415</v>
      </c>
      <c r="P3996">
        <v>1.3809453199999999</v>
      </c>
      <c r="Q3996" t="s">
        <v>15416</v>
      </c>
      <c r="R3996" t="s">
        <v>15417</v>
      </c>
      <c r="S3996">
        <v>60213831750</v>
      </c>
      <c r="T3996">
        <v>153.05459999999999</v>
      </c>
      <c r="U3996" t="s">
        <v>31</v>
      </c>
      <c r="V3996" t="s">
        <v>5806</v>
      </c>
      <c r="W3996" t="s">
        <v>23</v>
      </c>
    </row>
    <row r="3997" spans="1:23" x14ac:dyDescent="0.4">
      <c r="A3997">
        <v>3996</v>
      </c>
      <c r="B3997">
        <v>1</v>
      </c>
      <c r="C3997">
        <v>1</v>
      </c>
      <c r="D3997">
        <v>1</v>
      </c>
      <c r="E3997">
        <v>1</v>
      </c>
      <c r="F3997">
        <v>0.20667049579833699</v>
      </c>
      <c r="G3997">
        <v>-21.075683468623399</v>
      </c>
      <c r="H3997" t="s">
        <v>23</v>
      </c>
      <c r="I3997">
        <v>24.064652117402598</v>
      </c>
      <c r="J3997" t="s">
        <v>1690</v>
      </c>
      <c r="K3997" t="s">
        <v>25</v>
      </c>
      <c r="L3997" t="s">
        <v>1691</v>
      </c>
      <c r="M3997" t="s">
        <v>1692</v>
      </c>
      <c r="N3997" t="s">
        <v>1693</v>
      </c>
      <c r="O3997" t="s">
        <v>1694</v>
      </c>
      <c r="P3997">
        <v>-0.89999997600000003</v>
      </c>
      <c r="Q3997" t="s">
        <v>1695</v>
      </c>
      <c r="R3997" t="s">
        <v>1696</v>
      </c>
      <c r="S3997">
        <v>8677533822</v>
      </c>
      <c r="T3997">
        <v>595.1657467</v>
      </c>
      <c r="U3997" t="s">
        <v>31</v>
      </c>
      <c r="V3997" t="s">
        <v>7140</v>
      </c>
      <c r="W3997" t="s">
        <v>23</v>
      </c>
    </row>
    <row r="3998" spans="1:23" x14ac:dyDescent="0.4">
      <c r="A3998">
        <v>3997</v>
      </c>
      <c r="B3998">
        <v>1</v>
      </c>
      <c r="C3998">
        <v>1</v>
      </c>
      <c r="D3998">
        <v>1</v>
      </c>
      <c r="E3998">
        <v>1</v>
      </c>
      <c r="F3998">
        <v>0.20667049579833699</v>
      </c>
      <c r="G3998">
        <v>-21.075683468623399</v>
      </c>
      <c r="H3998">
        <v>0.999999999999999</v>
      </c>
      <c r="I3998">
        <v>24.064652117402598</v>
      </c>
      <c r="J3998" t="s">
        <v>1690</v>
      </c>
      <c r="K3998" t="s">
        <v>25</v>
      </c>
      <c r="L3998" t="s">
        <v>1691</v>
      </c>
      <c r="M3998" t="s">
        <v>1692</v>
      </c>
      <c r="N3998" t="s">
        <v>1693</v>
      </c>
      <c r="O3998" t="s">
        <v>1694</v>
      </c>
      <c r="P3998">
        <v>-0.89999997600000003</v>
      </c>
      <c r="Q3998" t="s">
        <v>1695</v>
      </c>
      <c r="R3998" t="s">
        <v>1696</v>
      </c>
      <c r="S3998">
        <v>8677533822</v>
      </c>
      <c r="T3998">
        <v>595.1657467</v>
      </c>
      <c r="U3998" t="s">
        <v>31</v>
      </c>
      <c r="V3998" t="s">
        <v>15419</v>
      </c>
      <c r="W3998" t="s">
        <v>23</v>
      </c>
    </row>
    <row r="3999" spans="1:23" x14ac:dyDescent="0.4">
      <c r="A3999">
        <v>3998</v>
      </c>
      <c r="B3999">
        <v>1</v>
      </c>
      <c r="C3999">
        <v>1</v>
      </c>
      <c r="D3999">
        <v>1</v>
      </c>
      <c r="E3999">
        <v>1</v>
      </c>
      <c r="F3999">
        <v>0.20662906873996001</v>
      </c>
      <c r="G3999">
        <v>-799.47783161653399</v>
      </c>
      <c r="H3999">
        <v>0.999999999999999</v>
      </c>
      <c r="I3999">
        <v>101.93497995100201</v>
      </c>
      <c r="J3999" t="s">
        <v>11985</v>
      </c>
      <c r="K3999" t="s">
        <v>25</v>
      </c>
      <c r="L3999" t="s">
        <v>11986</v>
      </c>
      <c r="M3999" t="s">
        <v>11987</v>
      </c>
      <c r="N3999" t="s">
        <v>28</v>
      </c>
      <c r="O3999" t="s">
        <v>11988</v>
      </c>
      <c r="P3999">
        <v>0</v>
      </c>
      <c r="R3999" t="s">
        <v>11989</v>
      </c>
      <c r="S3999">
        <v>3145728</v>
      </c>
      <c r="T3999">
        <v>767.49400409999998</v>
      </c>
      <c r="U3999" t="s">
        <v>31</v>
      </c>
      <c r="V3999" t="s">
        <v>15420</v>
      </c>
      <c r="W3999" t="s">
        <v>23</v>
      </c>
    </row>
    <row r="4000" spans="1:23" x14ac:dyDescent="0.4">
      <c r="A4000">
        <v>3999</v>
      </c>
      <c r="B4000">
        <v>1</v>
      </c>
      <c r="C4000">
        <v>1</v>
      </c>
      <c r="D4000">
        <v>1</v>
      </c>
      <c r="E4000">
        <v>1</v>
      </c>
      <c r="F4000">
        <v>0.20662906873996001</v>
      </c>
      <c r="G4000">
        <v>-799.47783161653399</v>
      </c>
      <c r="H4000" t="s">
        <v>23</v>
      </c>
      <c r="I4000">
        <v>101.93497995100201</v>
      </c>
      <c r="J4000" t="s">
        <v>11985</v>
      </c>
      <c r="K4000" t="s">
        <v>25</v>
      </c>
      <c r="L4000" t="s">
        <v>11986</v>
      </c>
      <c r="M4000" t="s">
        <v>11987</v>
      </c>
      <c r="N4000" t="s">
        <v>28</v>
      </c>
      <c r="O4000" t="s">
        <v>11988</v>
      </c>
      <c r="P4000">
        <v>0</v>
      </c>
      <c r="R4000" t="s">
        <v>11989</v>
      </c>
      <c r="S4000">
        <v>3145728</v>
      </c>
      <c r="T4000">
        <v>767.49400409999998</v>
      </c>
      <c r="U4000" t="s">
        <v>31</v>
      </c>
      <c r="V4000" t="s">
        <v>3996</v>
      </c>
      <c r="W4000" t="s">
        <v>23</v>
      </c>
    </row>
    <row r="4001" spans="1:23" x14ac:dyDescent="0.4">
      <c r="A4001">
        <v>4000</v>
      </c>
      <c r="B4001">
        <v>1</v>
      </c>
      <c r="C4001">
        <v>1</v>
      </c>
      <c r="D4001">
        <v>1</v>
      </c>
      <c r="E4001">
        <v>1</v>
      </c>
      <c r="F4001">
        <v>0.20615856112116801</v>
      </c>
      <c r="G4001">
        <v>-10.4911434849793</v>
      </c>
      <c r="H4001">
        <v>0.999999999999999</v>
      </c>
      <c r="I4001">
        <v>16.663675188696299</v>
      </c>
      <c r="J4001" t="s">
        <v>1437</v>
      </c>
      <c r="K4001" t="s">
        <v>25</v>
      </c>
      <c r="L4001" t="s">
        <v>14789</v>
      </c>
      <c r="M4001" t="s">
        <v>14790</v>
      </c>
      <c r="N4001" t="s">
        <v>14791</v>
      </c>
      <c r="O4001" t="s">
        <v>14792</v>
      </c>
      <c r="P4001">
        <v>0.94708049299999997</v>
      </c>
      <c r="Q4001" t="s">
        <v>14793</v>
      </c>
      <c r="R4001" t="s">
        <v>14794</v>
      </c>
      <c r="S4001">
        <v>42970169434</v>
      </c>
      <c r="T4001">
        <v>433.11292329999998</v>
      </c>
      <c r="U4001" t="s">
        <v>31</v>
      </c>
      <c r="V4001" t="s">
        <v>15421</v>
      </c>
      <c r="W4001" t="s">
        <v>23</v>
      </c>
    </row>
    <row r="4002" spans="1:23" x14ac:dyDescent="0.4">
      <c r="A4002">
        <v>4001</v>
      </c>
      <c r="B4002">
        <v>1</v>
      </c>
      <c r="C4002">
        <v>1</v>
      </c>
      <c r="D4002">
        <v>1</v>
      </c>
      <c r="E4002">
        <v>1</v>
      </c>
      <c r="F4002">
        <v>0.20615856112116801</v>
      </c>
      <c r="G4002">
        <v>-10.4911434849793</v>
      </c>
      <c r="H4002" t="s">
        <v>23</v>
      </c>
      <c r="I4002">
        <v>16.663675188696299</v>
      </c>
      <c r="J4002" t="s">
        <v>1437</v>
      </c>
      <c r="K4002" t="s">
        <v>25</v>
      </c>
      <c r="L4002" t="s">
        <v>14789</v>
      </c>
      <c r="M4002" t="s">
        <v>14790</v>
      </c>
      <c r="N4002" t="s">
        <v>14791</v>
      </c>
      <c r="O4002" t="s">
        <v>14792</v>
      </c>
      <c r="P4002">
        <v>0.94708049299999997</v>
      </c>
      <c r="Q4002" t="s">
        <v>14793</v>
      </c>
      <c r="R4002" t="s">
        <v>14794</v>
      </c>
      <c r="S4002">
        <v>42970169434</v>
      </c>
      <c r="T4002">
        <v>433.11292329999998</v>
      </c>
      <c r="U4002" t="s">
        <v>31</v>
      </c>
      <c r="V4002" t="s">
        <v>3989</v>
      </c>
      <c r="W4002" t="s">
        <v>23</v>
      </c>
    </row>
    <row r="4003" spans="1:23" x14ac:dyDescent="0.4">
      <c r="A4003">
        <v>4002</v>
      </c>
      <c r="B4003">
        <v>1</v>
      </c>
      <c r="C4003">
        <v>1</v>
      </c>
      <c r="D4003">
        <v>1</v>
      </c>
      <c r="E4003">
        <v>1</v>
      </c>
      <c r="F4003">
        <v>0.20535938970426701</v>
      </c>
      <c r="G4003">
        <v>-13.8651321807519</v>
      </c>
      <c r="H4003">
        <v>0.999999999999999</v>
      </c>
      <c r="I4003">
        <v>27.913117766953398</v>
      </c>
      <c r="J4003" t="s">
        <v>2364</v>
      </c>
      <c r="K4003" t="s">
        <v>25</v>
      </c>
      <c r="L4003" t="s">
        <v>2365</v>
      </c>
      <c r="M4003" t="s">
        <v>2366</v>
      </c>
      <c r="N4003" t="s">
        <v>2367</v>
      </c>
      <c r="O4003" t="s">
        <v>2368</v>
      </c>
      <c r="P4003">
        <v>2.2349462500000001</v>
      </c>
      <c r="Q4003" t="s">
        <v>2369</v>
      </c>
      <c r="R4003" t="s">
        <v>2370</v>
      </c>
      <c r="S4003">
        <v>255781758</v>
      </c>
      <c r="T4003">
        <v>271.06009990000001</v>
      </c>
      <c r="U4003" t="s">
        <v>31</v>
      </c>
      <c r="V4003" t="s">
        <v>15422</v>
      </c>
      <c r="W4003" t="s">
        <v>23</v>
      </c>
    </row>
    <row r="4004" spans="1:23" x14ac:dyDescent="0.4">
      <c r="A4004">
        <v>4003</v>
      </c>
      <c r="B4004">
        <v>1</v>
      </c>
      <c r="C4004">
        <v>1</v>
      </c>
      <c r="D4004">
        <v>1</v>
      </c>
      <c r="E4004">
        <v>1</v>
      </c>
      <c r="F4004">
        <v>0.20535938970426701</v>
      </c>
      <c r="G4004">
        <v>-13.8651321807519</v>
      </c>
      <c r="H4004" t="s">
        <v>23</v>
      </c>
      <c r="I4004">
        <v>27.913117766953398</v>
      </c>
      <c r="J4004" t="s">
        <v>2364</v>
      </c>
      <c r="K4004" t="s">
        <v>25</v>
      </c>
      <c r="L4004" t="s">
        <v>2365</v>
      </c>
      <c r="M4004" t="s">
        <v>2366</v>
      </c>
      <c r="N4004" t="s">
        <v>2367</v>
      </c>
      <c r="O4004" t="s">
        <v>2368</v>
      </c>
      <c r="P4004">
        <v>2.2349462500000001</v>
      </c>
      <c r="Q4004" t="s">
        <v>2369</v>
      </c>
      <c r="R4004" t="s">
        <v>2370</v>
      </c>
      <c r="S4004">
        <v>255781758</v>
      </c>
      <c r="T4004">
        <v>271.06009990000001</v>
      </c>
      <c r="U4004" t="s">
        <v>31</v>
      </c>
      <c r="V4004" t="s">
        <v>4974</v>
      </c>
      <c r="W4004" t="s">
        <v>23</v>
      </c>
    </row>
    <row r="4005" spans="1:23" x14ac:dyDescent="0.4">
      <c r="A4005">
        <v>4004</v>
      </c>
      <c r="B4005">
        <v>1</v>
      </c>
      <c r="C4005">
        <v>2</v>
      </c>
      <c r="D4005">
        <v>1</v>
      </c>
      <c r="E4005">
        <v>2</v>
      </c>
      <c r="F4005">
        <v>0.20535528416801399</v>
      </c>
      <c r="G4005">
        <v>-373.10211672731901</v>
      </c>
      <c r="H4005">
        <v>3.5678391959799001E-2</v>
      </c>
      <c r="I4005">
        <v>61.578232306015003</v>
      </c>
      <c r="J4005" t="s">
        <v>5198</v>
      </c>
      <c r="K4005" t="s">
        <v>25</v>
      </c>
      <c r="L4005" t="s">
        <v>5199</v>
      </c>
      <c r="M4005" t="s">
        <v>5200</v>
      </c>
      <c r="N4005" t="s">
        <v>5201</v>
      </c>
      <c r="O4005" t="s">
        <v>5202</v>
      </c>
      <c r="P4005">
        <v>-0.20000000300000001</v>
      </c>
      <c r="Q4005" t="s">
        <v>5203</v>
      </c>
      <c r="R4005" t="s">
        <v>5204</v>
      </c>
      <c r="S4005">
        <v>3178582</v>
      </c>
      <c r="T4005">
        <v>781.47326869999995</v>
      </c>
      <c r="U4005" t="s">
        <v>31</v>
      </c>
      <c r="V4005" t="s">
        <v>15423</v>
      </c>
      <c r="W4005" t="s">
        <v>23</v>
      </c>
    </row>
    <row r="4006" spans="1:23" x14ac:dyDescent="0.4">
      <c r="A4006">
        <v>4005</v>
      </c>
      <c r="B4006">
        <v>1</v>
      </c>
      <c r="C4006">
        <v>1</v>
      </c>
      <c r="D4006">
        <v>1</v>
      </c>
      <c r="E4006">
        <v>1</v>
      </c>
      <c r="F4006">
        <v>0.205283712963792</v>
      </c>
      <c r="G4006">
        <v>-908.17383946258497</v>
      </c>
      <c r="H4006">
        <v>0.99648241206030097</v>
      </c>
      <c r="I4006">
        <v>19.5446900501932</v>
      </c>
      <c r="J4006" t="s">
        <v>4931</v>
      </c>
      <c r="K4006" t="s">
        <v>25</v>
      </c>
      <c r="L4006" t="s">
        <v>4932</v>
      </c>
      <c r="M4006" t="s">
        <v>4933</v>
      </c>
      <c r="N4006" t="s">
        <v>4934</v>
      </c>
      <c r="O4006" t="s">
        <v>4935</v>
      </c>
      <c r="P4006">
        <v>-3.7999999500000001</v>
      </c>
      <c r="Q4006" t="s">
        <v>4936</v>
      </c>
      <c r="R4006" t="s">
        <v>4937</v>
      </c>
      <c r="S4006">
        <v>70</v>
      </c>
      <c r="T4006">
        <v>595.20213220000005</v>
      </c>
      <c r="U4006" t="s">
        <v>31</v>
      </c>
      <c r="V4006" t="s">
        <v>15424</v>
      </c>
      <c r="W4006" t="s">
        <v>23</v>
      </c>
    </row>
    <row r="4007" spans="1:23" x14ac:dyDescent="0.4">
      <c r="A4007">
        <v>4006</v>
      </c>
      <c r="B4007">
        <v>1</v>
      </c>
      <c r="C4007">
        <v>1</v>
      </c>
      <c r="D4007">
        <v>1</v>
      </c>
      <c r="E4007">
        <v>1</v>
      </c>
      <c r="F4007">
        <v>0.205283712963792</v>
      </c>
      <c r="G4007">
        <v>-908.17383946258497</v>
      </c>
      <c r="H4007" t="s">
        <v>23</v>
      </c>
      <c r="I4007">
        <v>19.5446900501932</v>
      </c>
      <c r="J4007" t="s">
        <v>4931</v>
      </c>
      <c r="K4007" t="s">
        <v>25</v>
      </c>
      <c r="L4007" t="s">
        <v>4932</v>
      </c>
      <c r="M4007" t="s">
        <v>4933</v>
      </c>
      <c r="N4007" t="s">
        <v>4934</v>
      </c>
      <c r="O4007" t="s">
        <v>4935</v>
      </c>
      <c r="P4007">
        <v>-3.7999999500000001</v>
      </c>
      <c r="Q4007" t="s">
        <v>4936</v>
      </c>
      <c r="R4007" t="s">
        <v>4937</v>
      </c>
      <c r="S4007">
        <v>70</v>
      </c>
      <c r="T4007">
        <v>595.20213220000005</v>
      </c>
      <c r="U4007" t="s">
        <v>31</v>
      </c>
      <c r="V4007" t="s">
        <v>4048</v>
      </c>
      <c r="W4007" t="s">
        <v>23</v>
      </c>
    </row>
    <row r="4008" spans="1:23" x14ac:dyDescent="0.4">
      <c r="A4008">
        <v>4007</v>
      </c>
      <c r="B4008">
        <v>1</v>
      </c>
      <c r="C4008">
        <v>3</v>
      </c>
      <c r="D4008">
        <v>1</v>
      </c>
      <c r="E4008">
        <v>3</v>
      </c>
      <c r="F4008">
        <v>0.20454921156668601</v>
      </c>
      <c r="G4008">
        <v>-487.34305952291299</v>
      </c>
      <c r="H4008">
        <v>2.2110552763819E-2</v>
      </c>
      <c r="I4008">
        <v>24.187654310708901</v>
      </c>
      <c r="J4008" t="s">
        <v>1841</v>
      </c>
      <c r="K4008" t="s">
        <v>25</v>
      </c>
      <c r="L4008" t="s">
        <v>1842</v>
      </c>
      <c r="M4008" t="s">
        <v>1843</v>
      </c>
      <c r="N4008" t="s">
        <v>1844</v>
      </c>
      <c r="O4008" t="s">
        <v>1845</v>
      </c>
      <c r="P4008">
        <v>3.2999999500000001</v>
      </c>
      <c r="Q4008">
        <v>16409444</v>
      </c>
      <c r="R4008" t="s">
        <v>1846</v>
      </c>
      <c r="S4008">
        <v>3153922</v>
      </c>
      <c r="T4008">
        <v>611.19704679999995</v>
      </c>
      <c r="U4008" t="s">
        <v>31</v>
      </c>
      <c r="V4008" t="s">
        <v>15425</v>
      </c>
      <c r="W4008" t="s">
        <v>23</v>
      </c>
    </row>
    <row r="4009" spans="1:23" x14ac:dyDescent="0.4">
      <c r="A4009">
        <v>4008</v>
      </c>
      <c r="B4009">
        <v>1</v>
      </c>
      <c r="C4009">
        <v>1</v>
      </c>
      <c r="D4009">
        <v>1</v>
      </c>
      <c r="E4009">
        <v>1</v>
      </c>
      <c r="F4009">
        <v>0.20443308600269799</v>
      </c>
      <c r="G4009">
        <v>-86.225616110312899</v>
      </c>
      <c r="H4009">
        <v>0.999999999999999</v>
      </c>
      <c r="I4009">
        <v>73.717909075554402</v>
      </c>
      <c r="J4009" t="s">
        <v>1710</v>
      </c>
      <c r="K4009" t="s">
        <v>25</v>
      </c>
      <c r="L4009" t="s">
        <v>14005</v>
      </c>
      <c r="M4009" t="s">
        <v>14006</v>
      </c>
      <c r="N4009" t="s">
        <v>14007</v>
      </c>
      <c r="O4009" t="s">
        <v>14008</v>
      </c>
      <c r="P4009">
        <v>-1.2000000500000001</v>
      </c>
      <c r="Q4009" t="s">
        <v>14009</v>
      </c>
      <c r="R4009" t="s">
        <v>14010</v>
      </c>
      <c r="S4009">
        <v>71065974</v>
      </c>
      <c r="T4009">
        <v>357.11800870000002</v>
      </c>
      <c r="U4009" t="s">
        <v>31</v>
      </c>
      <c r="V4009" t="s">
        <v>15426</v>
      </c>
      <c r="W4009" t="s">
        <v>23</v>
      </c>
    </row>
    <row r="4010" spans="1:23" x14ac:dyDescent="0.4">
      <c r="A4010">
        <v>4009</v>
      </c>
      <c r="B4010">
        <v>1</v>
      </c>
      <c r="C4010">
        <v>1</v>
      </c>
      <c r="D4010">
        <v>1</v>
      </c>
      <c r="E4010">
        <v>1</v>
      </c>
      <c r="F4010">
        <v>0.20443308600269799</v>
      </c>
      <c r="G4010">
        <v>-86.225616110312899</v>
      </c>
      <c r="H4010" t="s">
        <v>23</v>
      </c>
      <c r="I4010">
        <v>73.717909075554402</v>
      </c>
      <c r="J4010" t="s">
        <v>1710</v>
      </c>
      <c r="K4010" t="s">
        <v>25</v>
      </c>
      <c r="L4010" t="s">
        <v>14005</v>
      </c>
      <c r="M4010" t="s">
        <v>14006</v>
      </c>
      <c r="N4010" t="s">
        <v>14007</v>
      </c>
      <c r="O4010" t="s">
        <v>14008</v>
      </c>
      <c r="P4010">
        <v>-1.2000000500000001</v>
      </c>
      <c r="Q4010" t="s">
        <v>14009</v>
      </c>
      <c r="R4010" t="s">
        <v>14010</v>
      </c>
      <c r="S4010">
        <v>71065974</v>
      </c>
      <c r="T4010">
        <v>357.11800870000002</v>
      </c>
      <c r="U4010" t="s">
        <v>31</v>
      </c>
      <c r="V4010" t="s">
        <v>1716</v>
      </c>
      <c r="W4010" t="s">
        <v>23</v>
      </c>
    </row>
    <row r="4011" spans="1:23" x14ac:dyDescent="0.4">
      <c r="A4011">
        <v>4010</v>
      </c>
      <c r="B4011">
        <v>1</v>
      </c>
      <c r="C4011">
        <v>1</v>
      </c>
      <c r="D4011">
        <v>1</v>
      </c>
      <c r="E4011">
        <v>1</v>
      </c>
      <c r="F4011">
        <v>0.204408350330335</v>
      </c>
      <c r="G4011">
        <v>-356.86482426879201</v>
      </c>
      <c r="H4011" t="s">
        <v>23</v>
      </c>
      <c r="I4011">
        <v>31.487929838065199</v>
      </c>
      <c r="J4011" t="s">
        <v>865</v>
      </c>
      <c r="K4011" t="s">
        <v>25</v>
      </c>
      <c r="L4011" t="s">
        <v>866</v>
      </c>
      <c r="M4011" t="s">
        <v>867</v>
      </c>
      <c r="N4011" t="s">
        <v>868</v>
      </c>
      <c r="O4011" t="s">
        <v>869</v>
      </c>
      <c r="P4011">
        <v>2.9000001000000002</v>
      </c>
      <c r="Q4011">
        <v>78347</v>
      </c>
      <c r="R4011" t="s">
        <v>870</v>
      </c>
      <c r="S4011">
        <v>262146</v>
      </c>
      <c r="T4011">
        <v>449.10783789999999</v>
      </c>
      <c r="U4011" t="s">
        <v>31</v>
      </c>
      <c r="V4011" t="s">
        <v>7987</v>
      </c>
      <c r="W4011" t="s">
        <v>23</v>
      </c>
    </row>
    <row r="4012" spans="1:23" x14ac:dyDescent="0.4">
      <c r="A4012">
        <v>4011</v>
      </c>
      <c r="B4012">
        <v>1</v>
      </c>
      <c r="C4012">
        <v>1</v>
      </c>
      <c r="D4012">
        <v>1</v>
      </c>
      <c r="E4012">
        <v>1</v>
      </c>
      <c r="F4012">
        <v>0.204408350330335</v>
      </c>
      <c r="G4012">
        <v>-356.86482426879201</v>
      </c>
      <c r="H4012">
        <v>0.99547738693467303</v>
      </c>
      <c r="I4012">
        <v>31.487929838065199</v>
      </c>
      <c r="J4012" t="s">
        <v>865</v>
      </c>
      <c r="K4012" t="s">
        <v>25</v>
      </c>
      <c r="L4012" t="s">
        <v>866</v>
      </c>
      <c r="M4012" t="s">
        <v>867</v>
      </c>
      <c r="N4012" t="s">
        <v>868</v>
      </c>
      <c r="O4012" t="s">
        <v>869</v>
      </c>
      <c r="P4012">
        <v>2.9000001000000002</v>
      </c>
      <c r="Q4012">
        <v>78347</v>
      </c>
      <c r="R4012" t="s">
        <v>870</v>
      </c>
      <c r="S4012">
        <v>262146</v>
      </c>
      <c r="T4012">
        <v>449.10783789999999</v>
      </c>
      <c r="U4012" t="s">
        <v>31</v>
      </c>
      <c r="V4012" t="s">
        <v>15427</v>
      </c>
      <c r="W4012" t="s">
        <v>23</v>
      </c>
    </row>
    <row r="4013" spans="1:23" x14ac:dyDescent="0.4">
      <c r="A4013">
        <v>4012</v>
      </c>
      <c r="B4013">
        <v>1</v>
      </c>
      <c r="C4013">
        <v>1</v>
      </c>
      <c r="D4013">
        <v>1</v>
      </c>
      <c r="E4013">
        <v>2</v>
      </c>
      <c r="F4013">
        <v>0.20425166451129501</v>
      </c>
      <c r="G4013">
        <v>-314.122322615862</v>
      </c>
      <c r="H4013" t="s">
        <v>23</v>
      </c>
      <c r="I4013">
        <v>88.884887185586905</v>
      </c>
      <c r="J4013" t="s">
        <v>865</v>
      </c>
      <c r="K4013" t="s">
        <v>25</v>
      </c>
      <c r="L4013" t="s">
        <v>866</v>
      </c>
      <c r="M4013" t="s">
        <v>867</v>
      </c>
      <c r="N4013" t="s">
        <v>868</v>
      </c>
      <c r="O4013" t="s">
        <v>869</v>
      </c>
      <c r="P4013">
        <v>2.9000001000000002</v>
      </c>
      <c r="Q4013">
        <v>78347</v>
      </c>
      <c r="R4013" t="s">
        <v>870</v>
      </c>
      <c r="S4013">
        <v>262146</v>
      </c>
      <c r="T4013">
        <v>449.10783789999999</v>
      </c>
      <c r="U4013" t="s">
        <v>31</v>
      </c>
      <c r="V4013" t="s">
        <v>2994</v>
      </c>
      <c r="W4013" t="s">
        <v>23</v>
      </c>
    </row>
    <row r="4014" spans="1:23" x14ac:dyDescent="0.4">
      <c r="A4014">
        <v>4013</v>
      </c>
      <c r="B4014">
        <v>1</v>
      </c>
      <c r="C4014">
        <v>1</v>
      </c>
      <c r="D4014">
        <v>1</v>
      </c>
      <c r="E4014">
        <v>2</v>
      </c>
      <c r="F4014">
        <v>0.20425166451129501</v>
      </c>
      <c r="G4014">
        <v>-314.122322615862</v>
      </c>
      <c r="H4014">
        <v>0.97788944723618099</v>
      </c>
      <c r="I4014">
        <v>88.884887185586905</v>
      </c>
      <c r="J4014" t="s">
        <v>865</v>
      </c>
      <c r="K4014" t="s">
        <v>25</v>
      </c>
      <c r="L4014" t="s">
        <v>866</v>
      </c>
      <c r="M4014" t="s">
        <v>867</v>
      </c>
      <c r="N4014" t="s">
        <v>868</v>
      </c>
      <c r="O4014" t="s">
        <v>869</v>
      </c>
      <c r="P4014">
        <v>2.9000001000000002</v>
      </c>
      <c r="Q4014">
        <v>78347</v>
      </c>
      <c r="R4014" t="s">
        <v>870</v>
      </c>
      <c r="S4014">
        <v>262146</v>
      </c>
      <c r="T4014">
        <v>449.10783789999999</v>
      </c>
      <c r="U4014" t="s">
        <v>31</v>
      </c>
      <c r="V4014" t="s">
        <v>15428</v>
      </c>
      <c r="W4014" t="s">
        <v>23</v>
      </c>
    </row>
    <row r="4015" spans="1:23" x14ac:dyDescent="0.4">
      <c r="A4015">
        <v>4014</v>
      </c>
      <c r="B4015">
        <v>1</v>
      </c>
      <c r="C4015">
        <v>2</v>
      </c>
      <c r="D4015">
        <v>1</v>
      </c>
      <c r="E4015">
        <v>1</v>
      </c>
      <c r="F4015">
        <v>0.20406505317989701</v>
      </c>
      <c r="G4015">
        <v>-20.597097749353502</v>
      </c>
      <c r="H4015">
        <v>0.995979899497487</v>
      </c>
      <c r="I4015">
        <v>15.4372890014772</v>
      </c>
      <c r="J4015" t="s">
        <v>1074</v>
      </c>
      <c r="K4015" t="s">
        <v>25</v>
      </c>
      <c r="L4015" t="s">
        <v>14456</v>
      </c>
      <c r="M4015" t="s">
        <v>14457</v>
      </c>
      <c r="N4015" t="s">
        <v>14458</v>
      </c>
      <c r="O4015" t="s">
        <v>14459</v>
      </c>
      <c r="P4015">
        <v>-1.10000002</v>
      </c>
      <c r="Q4015" t="s">
        <v>14460</v>
      </c>
      <c r="R4015" t="s">
        <v>14461</v>
      </c>
      <c r="S4015">
        <v>34379827322</v>
      </c>
      <c r="T4015">
        <v>611.16066130000002</v>
      </c>
      <c r="U4015" t="s">
        <v>31</v>
      </c>
      <c r="V4015" t="s">
        <v>15429</v>
      </c>
      <c r="W4015" t="s">
        <v>23</v>
      </c>
    </row>
    <row r="4016" spans="1:23" x14ac:dyDescent="0.4">
      <c r="A4016">
        <v>4015</v>
      </c>
      <c r="B4016">
        <v>1</v>
      </c>
      <c r="C4016">
        <v>2</v>
      </c>
      <c r="D4016">
        <v>1</v>
      </c>
      <c r="E4016">
        <v>1</v>
      </c>
      <c r="F4016">
        <v>0.20406505317989701</v>
      </c>
      <c r="G4016">
        <v>-20.597097749353502</v>
      </c>
      <c r="H4016" t="s">
        <v>23</v>
      </c>
      <c r="I4016">
        <v>15.4372890014772</v>
      </c>
      <c r="J4016" t="s">
        <v>1074</v>
      </c>
      <c r="K4016" t="s">
        <v>25</v>
      </c>
      <c r="L4016" t="s">
        <v>14456</v>
      </c>
      <c r="M4016" t="s">
        <v>14457</v>
      </c>
      <c r="N4016" t="s">
        <v>14458</v>
      </c>
      <c r="O4016" t="s">
        <v>14459</v>
      </c>
      <c r="P4016">
        <v>-1.10000002</v>
      </c>
      <c r="Q4016" t="s">
        <v>14460</v>
      </c>
      <c r="R4016" t="s">
        <v>14461</v>
      </c>
      <c r="S4016">
        <v>34379827322</v>
      </c>
      <c r="T4016">
        <v>611.16066130000002</v>
      </c>
      <c r="U4016" t="s">
        <v>31</v>
      </c>
      <c r="V4016" t="s">
        <v>9626</v>
      </c>
      <c r="W4016" t="s">
        <v>23</v>
      </c>
    </row>
    <row r="4017" spans="1:23" x14ac:dyDescent="0.4">
      <c r="A4017">
        <v>4016</v>
      </c>
      <c r="B4017">
        <v>1</v>
      </c>
      <c r="C4017">
        <v>1</v>
      </c>
      <c r="D4017">
        <v>1</v>
      </c>
      <c r="E4017">
        <v>1</v>
      </c>
      <c r="F4017">
        <v>0.20404718888012799</v>
      </c>
      <c r="G4017">
        <v>-380.860851566821</v>
      </c>
      <c r="H4017" t="s">
        <v>23</v>
      </c>
      <c r="I4017">
        <v>103.210235965305</v>
      </c>
      <c r="J4017" t="s">
        <v>865</v>
      </c>
      <c r="K4017" t="s">
        <v>25</v>
      </c>
      <c r="L4017" t="s">
        <v>866</v>
      </c>
      <c r="M4017" t="s">
        <v>867</v>
      </c>
      <c r="N4017" t="s">
        <v>868</v>
      </c>
      <c r="O4017" t="s">
        <v>869</v>
      </c>
      <c r="P4017">
        <v>2.9000001000000002</v>
      </c>
      <c r="Q4017">
        <v>78347</v>
      </c>
      <c r="R4017" t="s">
        <v>870</v>
      </c>
      <c r="S4017">
        <v>262146</v>
      </c>
      <c r="T4017">
        <v>449.10783789999999</v>
      </c>
      <c r="U4017" t="s">
        <v>31</v>
      </c>
      <c r="V4017" t="s">
        <v>5814</v>
      </c>
      <c r="W4017" t="s">
        <v>23</v>
      </c>
    </row>
    <row r="4018" spans="1:23" x14ac:dyDescent="0.4">
      <c r="A4018">
        <v>4017</v>
      </c>
      <c r="B4018">
        <v>1</v>
      </c>
      <c r="C4018">
        <v>1</v>
      </c>
      <c r="D4018">
        <v>1</v>
      </c>
      <c r="E4018">
        <v>1</v>
      </c>
      <c r="F4018">
        <v>0.20404718888012799</v>
      </c>
      <c r="G4018">
        <v>-380.860851566821</v>
      </c>
      <c r="H4018">
        <v>0.999999999999999</v>
      </c>
      <c r="I4018">
        <v>103.210235965305</v>
      </c>
      <c r="J4018" t="s">
        <v>865</v>
      </c>
      <c r="K4018" t="s">
        <v>25</v>
      </c>
      <c r="L4018" t="s">
        <v>866</v>
      </c>
      <c r="M4018" t="s">
        <v>867</v>
      </c>
      <c r="N4018" t="s">
        <v>868</v>
      </c>
      <c r="O4018" t="s">
        <v>869</v>
      </c>
      <c r="P4018">
        <v>2.9000001000000002</v>
      </c>
      <c r="Q4018">
        <v>78347</v>
      </c>
      <c r="R4018" t="s">
        <v>870</v>
      </c>
      <c r="S4018">
        <v>262146</v>
      </c>
      <c r="T4018">
        <v>449.10783789999999</v>
      </c>
      <c r="U4018" t="s">
        <v>31</v>
      </c>
      <c r="V4018" t="s">
        <v>15430</v>
      </c>
      <c r="W4018" t="s">
        <v>23</v>
      </c>
    </row>
    <row r="4019" spans="1:23" x14ac:dyDescent="0.4">
      <c r="A4019">
        <v>4018</v>
      </c>
      <c r="B4019">
        <v>1</v>
      </c>
      <c r="C4019">
        <v>1</v>
      </c>
      <c r="D4019">
        <v>1</v>
      </c>
      <c r="E4019">
        <v>1</v>
      </c>
      <c r="F4019">
        <v>0.20381531068492201</v>
      </c>
      <c r="G4019">
        <v>-20.8888862079482</v>
      </c>
      <c r="H4019" t="s">
        <v>23</v>
      </c>
      <c r="I4019">
        <v>16.493810372705401</v>
      </c>
      <c r="J4019" t="s">
        <v>1690</v>
      </c>
      <c r="K4019" t="s">
        <v>25</v>
      </c>
      <c r="L4019" t="s">
        <v>1691</v>
      </c>
      <c r="M4019" t="s">
        <v>1692</v>
      </c>
      <c r="N4019" t="s">
        <v>1693</v>
      </c>
      <c r="O4019" t="s">
        <v>1694</v>
      </c>
      <c r="P4019">
        <v>-0.89999997600000003</v>
      </c>
      <c r="Q4019" t="s">
        <v>1695</v>
      </c>
      <c r="R4019" t="s">
        <v>1696</v>
      </c>
      <c r="S4019">
        <v>8677533822</v>
      </c>
      <c r="T4019">
        <v>595.16700000000003</v>
      </c>
      <c r="U4019" t="s">
        <v>31</v>
      </c>
      <c r="V4019" t="s">
        <v>2577</v>
      </c>
      <c r="W4019" t="s">
        <v>23</v>
      </c>
    </row>
    <row r="4020" spans="1:23" x14ac:dyDescent="0.4">
      <c r="A4020">
        <v>4019</v>
      </c>
      <c r="B4020">
        <v>1</v>
      </c>
      <c r="C4020">
        <v>1</v>
      </c>
      <c r="D4020">
        <v>1</v>
      </c>
      <c r="E4020">
        <v>1</v>
      </c>
      <c r="F4020">
        <v>0.20381531068492201</v>
      </c>
      <c r="G4020">
        <v>-20.8888862079482</v>
      </c>
      <c r="H4020">
        <v>0.999999999999999</v>
      </c>
      <c r="I4020">
        <v>16.493810372705401</v>
      </c>
      <c r="J4020" t="s">
        <v>1690</v>
      </c>
      <c r="K4020" t="s">
        <v>25</v>
      </c>
      <c r="L4020" t="s">
        <v>1691</v>
      </c>
      <c r="M4020" t="s">
        <v>1692</v>
      </c>
      <c r="N4020" t="s">
        <v>1693</v>
      </c>
      <c r="O4020" t="s">
        <v>1694</v>
      </c>
      <c r="P4020">
        <v>-0.89999997600000003</v>
      </c>
      <c r="Q4020" t="s">
        <v>1695</v>
      </c>
      <c r="R4020" t="s">
        <v>1696</v>
      </c>
      <c r="S4020">
        <v>8677533822</v>
      </c>
      <c r="T4020">
        <v>595.16700000000003</v>
      </c>
      <c r="U4020" t="s">
        <v>31</v>
      </c>
      <c r="V4020" t="s">
        <v>15431</v>
      </c>
      <c r="W4020" t="s">
        <v>23</v>
      </c>
    </row>
    <row r="4021" spans="1:23" x14ac:dyDescent="0.4">
      <c r="A4021">
        <v>4020</v>
      </c>
      <c r="B4021">
        <v>1</v>
      </c>
      <c r="C4021">
        <v>1</v>
      </c>
      <c r="D4021">
        <v>1</v>
      </c>
      <c r="E4021">
        <v>1</v>
      </c>
      <c r="F4021">
        <v>0.20365328097138799</v>
      </c>
      <c r="G4021">
        <v>-854.000652492423</v>
      </c>
      <c r="H4021" t="s">
        <v>23</v>
      </c>
      <c r="I4021">
        <v>47.685394585571203</v>
      </c>
      <c r="J4021" t="s">
        <v>4931</v>
      </c>
      <c r="K4021" t="s">
        <v>25</v>
      </c>
      <c r="L4021" t="s">
        <v>4932</v>
      </c>
      <c r="M4021" t="s">
        <v>4933</v>
      </c>
      <c r="N4021" t="s">
        <v>4934</v>
      </c>
      <c r="O4021" t="s">
        <v>4935</v>
      </c>
      <c r="P4021">
        <v>-3.7999999500000001</v>
      </c>
      <c r="Q4021" t="s">
        <v>4936</v>
      </c>
      <c r="R4021" t="s">
        <v>4937</v>
      </c>
      <c r="S4021">
        <v>70</v>
      </c>
      <c r="T4021">
        <v>595.20213220000005</v>
      </c>
      <c r="U4021" t="s">
        <v>31</v>
      </c>
      <c r="V4021" t="s">
        <v>6544</v>
      </c>
      <c r="W4021" t="s">
        <v>23</v>
      </c>
    </row>
    <row r="4022" spans="1:23" x14ac:dyDescent="0.4">
      <c r="A4022">
        <v>4021</v>
      </c>
      <c r="B4022">
        <v>1</v>
      </c>
      <c r="C4022">
        <v>1</v>
      </c>
      <c r="D4022">
        <v>1</v>
      </c>
      <c r="E4022">
        <v>1</v>
      </c>
      <c r="F4022">
        <v>0.20365328097138799</v>
      </c>
      <c r="G4022">
        <v>-854.000652492423</v>
      </c>
      <c r="H4022">
        <v>0.999999999999999</v>
      </c>
      <c r="I4022">
        <v>47.685394585571203</v>
      </c>
      <c r="J4022" t="s">
        <v>4931</v>
      </c>
      <c r="K4022" t="s">
        <v>25</v>
      </c>
      <c r="L4022" t="s">
        <v>4932</v>
      </c>
      <c r="M4022" t="s">
        <v>4933</v>
      </c>
      <c r="N4022" t="s">
        <v>4934</v>
      </c>
      <c r="O4022" t="s">
        <v>4935</v>
      </c>
      <c r="P4022">
        <v>-3.7999999500000001</v>
      </c>
      <c r="Q4022" t="s">
        <v>4936</v>
      </c>
      <c r="R4022" t="s">
        <v>4937</v>
      </c>
      <c r="S4022">
        <v>70</v>
      </c>
      <c r="T4022">
        <v>595.20213220000005</v>
      </c>
      <c r="U4022" t="s">
        <v>31</v>
      </c>
      <c r="V4022" t="s">
        <v>15432</v>
      </c>
      <c r="W4022" t="s">
        <v>23</v>
      </c>
    </row>
    <row r="4023" spans="1:23" x14ac:dyDescent="0.4">
      <c r="A4023">
        <v>4022</v>
      </c>
      <c r="B4023">
        <v>1</v>
      </c>
      <c r="C4023">
        <v>1</v>
      </c>
      <c r="D4023">
        <v>1</v>
      </c>
      <c r="E4023">
        <v>1</v>
      </c>
      <c r="F4023">
        <v>0.20344747963061799</v>
      </c>
      <c r="G4023">
        <v>-11.5434630529787</v>
      </c>
      <c r="H4023" t="s">
        <v>23</v>
      </c>
      <c r="I4023">
        <v>5.2047987227134698</v>
      </c>
      <c r="J4023" t="s">
        <v>3832</v>
      </c>
      <c r="K4023" t="s">
        <v>25</v>
      </c>
      <c r="L4023" t="s">
        <v>14762</v>
      </c>
      <c r="M4023" t="s">
        <v>14763</v>
      </c>
      <c r="N4023" t="s">
        <v>14764</v>
      </c>
      <c r="O4023" t="s">
        <v>14765</v>
      </c>
      <c r="P4023">
        <v>2.4000001000000002</v>
      </c>
      <c r="Q4023" t="s">
        <v>14766</v>
      </c>
      <c r="R4023" t="s">
        <v>14767</v>
      </c>
      <c r="S4023">
        <v>87607678</v>
      </c>
      <c r="T4023">
        <v>579.14970270000003</v>
      </c>
      <c r="U4023" t="s">
        <v>31</v>
      </c>
      <c r="V4023" t="s">
        <v>15433</v>
      </c>
      <c r="W4023" t="s">
        <v>23</v>
      </c>
    </row>
    <row r="4024" spans="1:23" x14ac:dyDescent="0.4">
      <c r="A4024">
        <v>4023</v>
      </c>
      <c r="B4024">
        <v>1</v>
      </c>
      <c r="C4024">
        <v>1</v>
      </c>
      <c r="D4024">
        <v>1</v>
      </c>
      <c r="E4024">
        <v>1</v>
      </c>
      <c r="F4024">
        <v>0.20344747963061799</v>
      </c>
      <c r="G4024">
        <v>-11.5434630529787</v>
      </c>
      <c r="H4024">
        <v>0.999999999999999</v>
      </c>
      <c r="I4024">
        <v>5.2047987227134698</v>
      </c>
      <c r="J4024" t="s">
        <v>3832</v>
      </c>
      <c r="K4024" t="s">
        <v>25</v>
      </c>
      <c r="L4024" t="s">
        <v>14762</v>
      </c>
      <c r="M4024" t="s">
        <v>14763</v>
      </c>
      <c r="N4024" t="s">
        <v>14764</v>
      </c>
      <c r="O4024" t="s">
        <v>14765</v>
      </c>
      <c r="P4024">
        <v>2.4000001000000002</v>
      </c>
      <c r="Q4024" t="s">
        <v>14766</v>
      </c>
      <c r="R4024" t="s">
        <v>14767</v>
      </c>
      <c r="S4024">
        <v>87607678</v>
      </c>
      <c r="T4024">
        <v>579.14970270000003</v>
      </c>
      <c r="U4024" t="s">
        <v>31</v>
      </c>
      <c r="V4024" t="s">
        <v>15434</v>
      </c>
      <c r="W4024" t="s">
        <v>23</v>
      </c>
    </row>
    <row r="4025" spans="1:23" x14ac:dyDescent="0.4">
      <c r="A4025">
        <v>4024</v>
      </c>
      <c r="B4025">
        <v>1</v>
      </c>
      <c r="C4025">
        <v>2</v>
      </c>
      <c r="D4025">
        <v>1</v>
      </c>
      <c r="E4025">
        <v>1</v>
      </c>
      <c r="F4025">
        <v>0.20342258295989701</v>
      </c>
      <c r="G4025">
        <v>-81.048814875603796</v>
      </c>
      <c r="H4025">
        <v>0.999999999999999</v>
      </c>
      <c r="I4025">
        <v>57.128554496438397</v>
      </c>
      <c r="J4025" t="s">
        <v>1710</v>
      </c>
      <c r="K4025" t="s">
        <v>25</v>
      </c>
      <c r="L4025" t="s">
        <v>14005</v>
      </c>
      <c r="M4025" t="s">
        <v>14006</v>
      </c>
      <c r="N4025" t="s">
        <v>14007</v>
      </c>
      <c r="O4025" t="s">
        <v>14008</v>
      </c>
      <c r="P4025">
        <v>-1.2000000500000001</v>
      </c>
      <c r="Q4025" t="s">
        <v>14009</v>
      </c>
      <c r="R4025" t="s">
        <v>14010</v>
      </c>
      <c r="S4025">
        <v>71065974</v>
      </c>
      <c r="T4025">
        <v>357.11800870000002</v>
      </c>
      <c r="U4025" t="s">
        <v>31</v>
      </c>
      <c r="V4025" t="s">
        <v>15435</v>
      </c>
      <c r="W4025" t="s">
        <v>23</v>
      </c>
    </row>
    <row r="4026" spans="1:23" x14ac:dyDescent="0.4">
      <c r="A4026">
        <v>4025</v>
      </c>
      <c r="B4026">
        <v>1</v>
      </c>
      <c r="C4026">
        <v>2</v>
      </c>
      <c r="D4026">
        <v>1</v>
      </c>
      <c r="E4026">
        <v>1</v>
      </c>
      <c r="F4026">
        <v>0.20342258295989701</v>
      </c>
      <c r="G4026">
        <v>-81.048814875603796</v>
      </c>
      <c r="H4026" t="s">
        <v>23</v>
      </c>
      <c r="I4026">
        <v>57.128554496438397</v>
      </c>
      <c r="J4026" t="s">
        <v>1710</v>
      </c>
      <c r="K4026" t="s">
        <v>25</v>
      </c>
      <c r="L4026" t="s">
        <v>14005</v>
      </c>
      <c r="M4026" t="s">
        <v>14006</v>
      </c>
      <c r="N4026" t="s">
        <v>14007</v>
      </c>
      <c r="O4026" t="s">
        <v>14008</v>
      </c>
      <c r="P4026">
        <v>-1.2000000500000001</v>
      </c>
      <c r="Q4026" t="s">
        <v>14009</v>
      </c>
      <c r="R4026" t="s">
        <v>14010</v>
      </c>
      <c r="S4026">
        <v>71065974</v>
      </c>
      <c r="T4026">
        <v>357.11800870000002</v>
      </c>
      <c r="U4026" t="s">
        <v>31</v>
      </c>
      <c r="V4026" t="s">
        <v>3255</v>
      </c>
      <c r="W4026" t="s">
        <v>23</v>
      </c>
    </row>
    <row r="4027" spans="1:23" x14ac:dyDescent="0.4">
      <c r="A4027">
        <v>4026</v>
      </c>
      <c r="B4027">
        <v>1</v>
      </c>
      <c r="C4027">
        <v>1</v>
      </c>
      <c r="D4027">
        <v>1</v>
      </c>
      <c r="E4027">
        <v>1</v>
      </c>
      <c r="F4027">
        <v>0.20329142763952501</v>
      </c>
      <c r="G4027">
        <v>-14.5877626925837</v>
      </c>
      <c r="H4027" t="s">
        <v>23</v>
      </c>
      <c r="I4027">
        <v>14.4674712588807</v>
      </c>
      <c r="J4027" t="s">
        <v>1437</v>
      </c>
      <c r="K4027" t="s">
        <v>25</v>
      </c>
      <c r="L4027" t="s">
        <v>14286</v>
      </c>
      <c r="M4027" t="s">
        <v>14287</v>
      </c>
      <c r="N4027" t="s">
        <v>14288</v>
      </c>
      <c r="O4027" t="s">
        <v>14289</v>
      </c>
      <c r="P4027">
        <v>0.20000000300000001</v>
      </c>
      <c r="Q4027" t="s">
        <v>14290</v>
      </c>
      <c r="R4027" t="s">
        <v>14291</v>
      </c>
      <c r="S4027">
        <v>121563518</v>
      </c>
      <c r="T4027">
        <v>433.11292329999998</v>
      </c>
      <c r="U4027" t="s">
        <v>31</v>
      </c>
      <c r="V4027" t="s">
        <v>15436</v>
      </c>
      <c r="W4027" t="s">
        <v>23</v>
      </c>
    </row>
    <row r="4028" spans="1:23" x14ac:dyDescent="0.4">
      <c r="A4028">
        <v>4027</v>
      </c>
      <c r="B4028">
        <v>1</v>
      </c>
      <c r="C4028">
        <v>1</v>
      </c>
      <c r="D4028">
        <v>1</v>
      </c>
      <c r="E4028">
        <v>1</v>
      </c>
      <c r="F4028">
        <v>0.20329142763952501</v>
      </c>
      <c r="G4028">
        <v>-14.5877626925837</v>
      </c>
      <c r="H4028">
        <v>0.999999999999999</v>
      </c>
      <c r="I4028">
        <v>14.4674712588807</v>
      </c>
      <c r="J4028" t="s">
        <v>1437</v>
      </c>
      <c r="K4028" t="s">
        <v>25</v>
      </c>
      <c r="L4028" t="s">
        <v>14286</v>
      </c>
      <c r="M4028" t="s">
        <v>14287</v>
      </c>
      <c r="N4028" t="s">
        <v>14288</v>
      </c>
      <c r="O4028" t="s">
        <v>14289</v>
      </c>
      <c r="P4028">
        <v>0.20000000300000001</v>
      </c>
      <c r="Q4028" t="s">
        <v>14290</v>
      </c>
      <c r="R4028" t="s">
        <v>14291</v>
      </c>
      <c r="S4028">
        <v>121563518</v>
      </c>
      <c r="T4028">
        <v>433.11292329999998</v>
      </c>
      <c r="U4028" t="s">
        <v>31</v>
      </c>
      <c r="V4028" t="s">
        <v>15437</v>
      </c>
      <c r="W4028" t="s">
        <v>23</v>
      </c>
    </row>
    <row r="4029" spans="1:23" x14ac:dyDescent="0.4">
      <c r="A4029">
        <v>4028</v>
      </c>
      <c r="B4029">
        <v>1</v>
      </c>
      <c r="C4029">
        <v>1</v>
      </c>
      <c r="D4029">
        <v>1</v>
      </c>
      <c r="E4029">
        <v>1</v>
      </c>
      <c r="F4029">
        <v>0.20321774457786199</v>
      </c>
      <c r="G4029">
        <v>-842.84271304734796</v>
      </c>
      <c r="H4029">
        <v>0.999999999999999</v>
      </c>
      <c r="I4029">
        <v>48.695247370385196</v>
      </c>
      <c r="J4029" t="s">
        <v>11985</v>
      </c>
      <c r="K4029" t="s">
        <v>25</v>
      </c>
      <c r="L4029" t="s">
        <v>11986</v>
      </c>
      <c r="M4029" t="s">
        <v>11987</v>
      </c>
      <c r="N4029" t="s">
        <v>28</v>
      </c>
      <c r="O4029" t="s">
        <v>11988</v>
      </c>
      <c r="P4029">
        <v>0</v>
      </c>
      <c r="R4029" t="s">
        <v>11989</v>
      </c>
      <c r="S4029">
        <v>3145728</v>
      </c>
      <c r="T4029">
        <v>767.49400409999998</v>
      </c>
      <c r="U4029" t="s">
        <v>31</v>
      </c>
      <c r="V4029" t="s">
        <v>15438</v>
      </c>
      <c r="W4029" t="s">
        <v>23</v>
      </c>
    </row>
    <row r="4030" spans="1:23" x14ac:dyDescent="0.4">
      <c r="A4030">
        <v>4029</v>
      </c>
      <c r="B4030">
        <v>1</v>
      </c>
      <c r="C4030">
        <v>1</v>
      </c>
      <c r="D4030">
        <v>1</v>
      </c>
      <c r="E4030">
        <v>1</v>
      </c>
      <c r="F4030">
        <v>0.20321774457786199</v>
      </c>
      <c r="G4030">
        <v>-842.84271304734796</v>
      </c>
      <c r="H4030" t="s">
        <v>23</v>
      </c>
      <c r="I4030">
        <v>48.695247370385196</v>
      </c>
      <c r="J4030" t="s">
        <v>11985</v>
      </c>
      <c r="K4030" t="s">
        <v>25</v>
      </c>
      <c r="L4030" t="s">
        <v>11986</v>
      </c>
      <c r="M4030" t="s">
        <v>11987</v>
      </c>
      <c r="N4030" t="s">
        <v>28</v>
      </c>
      <c r="O4030" t="s">
        <v>11988</v>
      </c>
      <c r="P4030">
        <v>0</v>
      </c>
      <c r="R4030" t="s">
        <v>11989</v>
      </c>
      <c r="S4030">
        <v>3145728</v>
      </c>
      <c r="T4030">
        <v>767.49400409999998</v>
      </c>
      <c r="U4030" t="s">
        <v>31</v>
      </c>
      <c r="V4030" t="s">
        <v>3176</v>
      </c>
      <c r="W4030" t="s">
        <v>23</v>
      </c>
    </row>
    <row r="4031" spans="1:23" x14ac:dyDescent="0.4">
      <c r="A4031">
        <v>4030</v>
      </c>
      <c r="B4031">
        <v>1</v>
      </c>
      <c r="C4031">
        <v>1</v>
      </c>
      <c r="D4031">
        <v>1</v>
      </c>
      <c r="E4031">
        <v>1</v>
      </c>
      <c r="F4031">
        <v>0.20313240748674399</v>
      </c>
      <c r="G4031">
        <v>-403.56021132176897</v>
      </c>
      <c r="H4031">
        <v>0.997989949748743</v>
      </c>
      <c r="I4031">
        <v>73.327779422187604</v>
      </c>
      <c r="J4031" t="s">
        <v>865</v>
      </c>
      <c r="K4031" t="s">
        <v>25</v>
      </c>
      <c r="L4031" t="s">
        <v>866</v>
      </c>
      <c r="M4031" t="s">
        <v>867</v>
      </c>
      <c r="N4031" t="s">
        <v>868</v>
      </c>
      <c r="O4031" t="s">
        <v>869</v>
      </c>
      <c r="P4031">
        <v>2.9000001000000002</v>
      </c>
      <c r="Q4031">
        <v>78347</v>
      </c>
      <c r="R4031" t="s">
        <v>870</v>
      </c>
      <c r="S4031">
        <v>262146</v>
      </c>
      <c r="T4031">
        <v>449.10783789999999</v>
      </c>
      <c r="U4031" t="s">
        <v>31</v>
      </c>
      <c r="V4031" t="s">
        <v>15439</v>
      </c>
      <c r="W4031" t="s">
        <v>23</v>
      </c>
    </row>
    <row r="4032" spans="1:23" x14ac:dyDescent="0.4">
      <c r="A4032">
        <v>4031</v>
      </c>
      <c r="B4032">
        <v>1</v>
      </c>
      <c r="C4032">
        <v>1</v>
      </c>
      <c r="D4032">
        <v>1</v>
      </c>
      <c r="E4032">
        <v>1</v>
      </c>
      <c r="F4032">
        <v>0.20313240748674399</v>
      </c>
      <c r="G4032">
        <v>-403.56021132176897</v>
      </c>
      <c r="H4032" t="s">
        <v>23</v>
      </c>
      <c r="I4032">
        <v>73.327779422187604</v>
      </c>
      <c r="J4032" t="s">
        <v>865</v>
      </c>
      <c r="K4032" t="s">
        <v>25</v>
      </c>
      <c r="L4032" t="s">
        <v>866</v>
      </c>
      <c r="M4032" t="s">
        <v>867</v>
      </c>
      <c r="N4032" t="s">
        <v>868</v>
      </c>
      <c r="O4032" t="s">
        <v>869</v>
      </c>
      <c r="P4032">
        <v>2.9000001000000002</v>
      </c>
      <c r="Q4032">
        <v>78347</v>
      </c>
      <c r="R4032" t="s">
        <v>870</v>
      </c>
      <c r="S4032">
        <v>262146</v>
      </c>
      <c r="T4032">
        <v>449.10783789999999</v>
      </c>
      <c r="U4032" t="s">
        <v>31</v>
      </c>
      <c r="V4032" t="s">
        <v>4009</v>
      </c>
      <c r="W4032" t="s">
        <v>23</v>
      </c>
    </row>
    <row r="4033" spans="1:23" x14ac:dyDescent="0.4">
      <c r="A4033">
        <v>4032</v>
      </c>
      <c r="B4033">
        <v>1</v>
      </c>
      <c r="C4033">
        <v>1</v>
      </c>
      <c r="D4033">
        <v>1</v>
      </c>
      <c r="E4033">
        <v>1</v>
      </c>
      <c r="F4033">
        <v>0.20267995729412999</v>
      </c>
      <c r="G4033">
        <v>-19.918496405806</v>
      </c>
      <c r="H4033" t="s">
        <v>23</v>
      </c>
      <c r="I4033">
        <v>23.196606670990899</v>
      </c>
      <c r="J4033" t="s">
        <v>1437</v>
      </c>
      <c r="K4033" t="s">
        <v>25</v>
      </c>
      <c r="L4033" t="s">
        <v>7439</v>
      </c>
      <c r="M4033" t="s">
        <v>7440</v>
      </c>
      <c r="N4033" t="s">
        <v>7441</v>
      </c>
      <c r="O4033" t="s">
        <v>7442</v>
      </c>
      <c r="P4033">
        <v>0.89999997600000003</v>
      </c>
      <c r="Q4033" t="s">
        <v>7443</v>
      </c>
      <c r="R4033" t="s">
        <v>7444</v>
      </c>
      <c r="S4033">
        <v>88009086</v>
      </c>
      <c r="T4033">
        <v>433.11293000000001</v>
      </c>
      <c r="U4033" t="s">
        <v>31</v>
      </c>
      <c r="V4033" t="s">
        <v>7756</v>
      </c>
      <c r="W4033" t="s">
        <v>23</v>
      </c>
    </row>
    <row r="4034" spans="1:23" x14ac:dyDescent="0.4">
      <c r="A4034">
        <v>4033</v>
      </c>
      <c r="B4034">
        <v>1</v>
      </c>
      <c r="C4034">
        <v>1</v>
      </c>
      <c r="D4034">
        <v>1</v>
      </c>
      <c r="E4034">
        <v>1</v>
      </c>
      <c r="F4034">
        <v>0.20267995729412999</v>
      </c>
      <c r="G4034">
        <v>-19.918496405806</v>
      </c>
      <c r="H4034">
        <v>0.999999999999999</v>
      </c>
      <c r="I4034">
        <v>23.196606670990899</v>
      </c>
      <c r="J4034" t="s">
        <v>1437</v>
      </c>
      <c r="K4034" t="s">
        <v>25</v>
      </c>
      <c r="L4034" t="s">
        <v>7439</v>
      </c>
      <c r="M4034" t="s">
        <v>7440</v>
      </c>
      <c r="N4034" t="s">
        <v>7441</v>
      </c>
      <c r="O4034" t="s">
        <v>7442</v>
      </c>
      <c r="P4034">
        <v>0.89999997600000003</v>
      </c>
      <c r="Q4034" t="s">
        <v>7443</v>
      </c>
      <c r="R4034" t="s">
        <v>7444</v>
      </c>
      <c r="S4034">
        <v>88009086</v>
      </c>
      <c r="T4034">
        <v>433.11293000000001</v>
      </c>
      <c r="U4034" t="s">
        <v>31</v>
      </c>
      <c r="V4034" t="s">
        <v>15440</v>
      </c>
      <c r="W4034" t="s">
        <v>23</v>
      </c>
    </row>
    <row r="4035" spans="1:23" x14ac:dyDescent="0.4">
      <c r="A4035">
        <v>4034</v>
      </c>
      <c r="B4035">
        <v>1</v>
      </c>
      <c r="C4035">
        <v>1</v>
      </c>
      <c r="D4035">
        <v>1</v>
      </c>
      <c r="E4035">
        <v>1</v>
      </c>
      <c r="F4035">
        <v>0.20256488783596099</v>
      </c>
      <c r="G4035">
        <v>-451.15000885775902</v>
      </c>
      <c r="H4035" t="s">
        <v>23</v>
      </c>
      <c r="I4035">
        <v>71.674402403741794</v>
      </c>
      <c r="J4035" t="s">
        <v>865</v>
      </c>
      <c r="K4035" t="s">
        <v>25</v>
      </c>
      <c r="L4035" t="s">
        <v>866</v>
      </c>
      <c r="M4035" t="s">
        <v>867</v>
      </c>
      <c r="N4035" t="s">
        <v>868</v>
      </c>
      <c r="O4035" t="s">
        <v>869</v>
      </c>
      <c r="P4035">
        <v>2.9000001000000002</v>
      </c>
      <c r="Q4035">
        <v>78347</v>
      </c>
      <c r="R4035" t="s">
        <v>870</v>
      </c>
      <c r="S4035">
        <v>262146</v>
      </c>
      <c r="T4035">
        <v>449.10783789999999</v>
      </c>
      <c r="U4035" t="s">
        <v>31</v>
      </c>
      <c r="V4035" t="s">
        <v>8035</v>
      </c>
      <c r="W4035" t="s">
        <v>23</v>
      </c>
    </row>
    <row r="4036" spans="1:23" x14ac:dyDescent="0.4">
      <c r="A4036">
        <v>4035</v>
      </c>
      <c r="B4036">
        <v>1</v>
      </c>
      <c r="C4036">
        <v>1</v>
      </c>
      <c r="D4036">
        <v>1</v>
      </c>
      <c r="E4036">
        <v>1</v>
      </c>
      <c r="F4036">
        <v>0.20256488783596099</v>
      </c>
      <c r="G4036">
        <v>-451.15000885775902</v>
      </c>
      <c r="H4036">
        <v>0.999999999999999</v>
      </c>
      <c r="I4036">
        <v>71.674402403741794</v>
      </c>
      <c r="J4036" t="s">
        <v>865</v>
      </c>
      <c r="K4036" t="s">
        <v>25</v>
      </c>
      <c r="L4036" t="s">
        <v>866</v>
      </c>
      <c r="M4036" t="s">
        <v>867</v>
      </c>
      <c r="N4036" t="s">
        <v>868</v>
      </c>
      <c r="O4036" t="s">
        <v>869</v>
      </c>
      <c r="P4036">
        <v>2.9000001000000002</v>
      </c>
      <c r="Q4036">
        <v>78347</v>
      </c>
      <c r="R4036" t="s">
        <v>870</v>
      </c>
      <c r="S4036">
        <v>262146</v>
      </c>
      <c r="T4036">
        <v>449.10783789999999</v>
      </c>
      <c r="U4036" t="s">
        <v>31</v>
      </c>
      <c r="V4036" t="s">
        <v>15441</v>
      </c>
      <c r="W4036" t="s">
        <v>23</v>
      </c>
    </row>
    <row r="4037" spans="1:23" x14ac:dyDescent="0.4">
      <c r="A4037">
        <v>4036</v>
      </c>
      <c r="B4037">
        <v>1</v>
      </c>
      <c r="C4037">
        <v>2</v>
      </c>
      <c r="D4037">
        <v>1</v>
      </c>
      <c r="E4037">
        <v>2</v>
      </c>
      <c r="F4037">
        <v>0.20249793603508001</v>
      </c>
      <c r="G4037">
        <v>-425.31481893072299</v>
      </c>
      <c r="H4037">
        <v>0.130653266331658</v>
      </c>
      <c r="I4037">
        <v>61.524733509929497</v>
      </c>
      <c r="J4037" t="s">
        <v>9863</v>
      </c>
      <c r="K4037" t="s">
        <v>25</v>
      </c>
      <c r="L4037" t="s">
        <v>9864</v>
      </c>
      <c r="M4037" t="s">
        <v>9865</v>
      </c>
      <c r="N4037" t="s">
        <v>9866</v>
      </c>
      <c r="O4037" t="s">
        <v>9867</v>
      </c>
      <c r="P4037">
        <v>2</v>
      </c>
      <c r="Q4037" t="s">
        <v>9868</v>
      </c>
      <c r="R4037" t="s">
        <v>9869</v>
      </c>
      <c r="S4037">
        <v>3153922</v>
      </c>
      <c r="T4037">
        <v>623.27517799999998</v>
      </c>
      <c r="U4037" t="s">
        <v>31</v>
      </c>
      <c r="V4037" t="s">
        <v>15442</v>
      </c>
      <c r="W4037" t="s">
        <v>23</v>
      </c>
    </row>
    <row r="4038" spans="1:23" x14ac:dyDescent="0.4">
      <c r="A4038">
        <v>4037</v>
      </c>
      <c r="B4038">
        <v>1</v>
      </c>
      <c r="C4038">
        <v>1</v>
      </c>
      <c r="D4038">
        <v>1</v>
      </c>
      <c r="E4038">
        <v>1</v>
      </c>
      <c r="F4038">
        <v>0.202436948344032</v>
      </c>
      <c r="G4038">
        <v>-6.24266754503864</v>
      </c>
      <c r="H4038" t="s">
        <v>23</v>
      </c>
      <c r="I4038">
        <v>34.163011321538001</v>
      </c>
      <c r="J4038" t="s">
        <v>1017</v>
      </c>
      <c r="K4038" t="s">
        <v>25</v>
      </c>
      <c r="L4038" t="s">
        <v>15443</v>
      </c>
      <c r="M4038" t="s">
        <v>15444</v>
      </c>
      <c r="N4038" t="s">
        <v>15445</v>
      </c>
      <c r="O4038" t="s">
        <v>15446</v>
      </c>
      <c r="P4038">
        <v>-0.20000000300000001</v>
      </c>
      <c r="Q4038" t="s">
        <v>15447</v>
      </c>
      <c r="R4038" t="s">
        <v>15448</v>
      </c>
      <c r="S4038">
        <v>20638078</v>
      </c>
      <c r="T4038">
        <v>449.10783789999999</v>
      </c>
      <c r="U4038" t="s">
        <v>31</v>
      </c>
      <c r="V4038" t="s">
        <v>5505</v>
      </c>
      <c r="W4038" t="s">
        <v>23</v>
      </c>
    </row>
    <row r="4039" spans="1:23" x14ac:dyDescent="0.4">
      <c r="A4039">
        <v>4038</v>
      </c>
      <c r="B4039">
        <v>1</v>
      </c>
      <c r="C4039">
        <v>1</v>
      </c>
      <c r="D4039">
        <v>1</v>
      </c>
      <c r="E4039">
        <v>1</v>
      </c>
      <c r="F4039">
        <v>0.202436948344032</v>
      </c>
      <c r="G4039">
        <v>-6.24266754503864</v>
      </c>
      <c r="H4039">
        <v>0.999999999999999</v>
      </c>
      <c r="I4039">
        <v>34.163011321538001</v>
      </c>
      <c r="J4039" t="s">
        <v>1017</v>
      </c>
      <c r="K4039" t="s">
        <v>25</v>
      </c>
      <c r="L4039" t="s">
        <v>15443</v>
      </c>
      <c r="M4039" t="s">
        <v>15444</v>
      </c>
      <c r="N4039" t="s">
        <v>15445</v>
      </c>
      <c r="O4039" t="s">
        <v>15446</v>
      </c>
      <c r="P4039">
        <v>-0.20000000300000001</v>
      </c>
      <c r="Q4039" t="s">
        <v>15447</v>
      </c>
      <c r="R4039" t="s">
        <v>15448</v>
      </c>
      <c r="S4039">
        <v>20638078</v>
      </c>
      <c r="T4039">
        <v>449.10783789999999</v>
      </c>
      <c r="U4039" t="s">
        <v>31</v>
      </c>
      <c r="V4039" t="s">
        <v>15449</v>
      </c>
      <c r="W4039" t="s">
        <v>23</v>
      </c>
    </row>
    <row r="4040" spans="1:23" x14ac:dyDescent="0.4">
      <c r="A4040">
        <v>4039</v>
      </c>
      <c r="B4040">
        <v>1</v>
      </c>
      <c r="C4040">
        <v>1</v>
      </c>
      <c r="D4040">
        <v>1</v>
      </c>
      <c r="E4040">
        <v>1</v>
      </c>
      <c r="F4040">
        <v>0.20243269097070599</v>
      </c>
      <c r="G4040">
        <v>-793.72391240066599</v>
      </c>
      <c r="H4040" t="s">
        <v>23</v>
      </c>
      <c r="I4040">
        <v>61.383433302683599</v>
      </c>
      <c r="J4040" t="s">
        <v>12063</v>
      </c>
      <c r="K4040" t="s">
        <v>25</v>
      </c>
      <c r="L4040" t="s">
        <v>12064</v>
      </c>
      <c r="M4040" t="s">
        <v>12065</v>
      </c>
      <c r="N4040" t="s">
        <v>12066</v>
      </c>
      <c r="O4040" t="s">
        <v>12067</v>
      </c>
      <c r="P4040">
        <v>-3.0999998999999998</v>
      </c>
      <c r="Q4040" t="s">
        <v>12068</v>
      </c>
      <c r="R4040" t="s">
        <v>12069</v>
      </c>
      <c r="S4040">
        <v>67108866</v>
      </c>
      <c r="T4040">
        <v>311.12389999999999</v>
      </c>
      <c r="U4040" t="s">
        <v>31</v>
      </c>
      <c r="V4040" t="s">
        <v>10561</v>
      </c>
      <c r="W4040" t="s">
        <v>23</v>
      </c>
    </row>
    <row r="4041" spans="1:23" x14ac:dyDescent="0.4">
      <c r="A4041">
        <v>4040</v>
      </c>
      <c r="B4041">
        <v>1</v>
      </c>
      <c r="C4041">
        <v>1</v>
      </c>
      <c r="D4041">
        <v>1</v>
      </c>
      <c r="E4041">
        <v>1</v>
      </c>
      <c r="F4041">
        <v>0.20243269097070599</v>
      </c>
      <c r="G4041">
        <v>-793.72391240066599</v>
      </c>
      <c r="H4041">
        <v>0.999999999999999</v>
      </c>
      <c r="I4041">
        <v>61.383433302683599</v>
      </c>
      <c r="J4041" t="s">
        <v>12063</v>
      </c>
      <c r="K4041" t="s">
        <v>25</v>
      </c>
      <c r="L4041" t="s">
        <v>12064</v>
      </c>
      <c r="M4041" t="s">
        <v>12065</v>
      </c>
      <c r="N4041" t="s">
        <v>12066</v>
      </c>
      <c r="O4041" t="s">
        <v>12067</v>
      </c>
      <c r="P4041">
        <v>-3.0999998999999998</v>
      </c>
      <c r="Q4041" t="s">
        <v>12068</v>
      </c>
      <c r="R4041" t="s">
        <v>12069</v>
      </c>
      <c r="S4041">
        <v>67108866</v>
      </c>
      <c r="T4041">
        <v>311.12389999999999</v>
      </c>
      <c r="U4041" t="s">
        <v>31</v>
      </c>
      <c r="V4041" t="s">
        <v>15450</v>
      </c>
      <c r="W4041" t="s">
        <v>23</v>
      </c>
    </row>
    <row r="4042" spans="1:23" x14ac:dyDescent="0.4">
      <c r="A4042">
        <v>4041</v>
      </c>
      <c r="B4042">
        <v>1</v>
      </c>
      <c r="C4042">
        <v>1</v>
      </c>
      <c r="D4042">
        <v>1</v>
      </c>
      <c r="E4042">
        <v>1</v>
      </c>
      <c r="F4042">
        <v>0.20219167878701699</v>
      </c>
      <c r="G4042">
        <v>-19.485521164506999</v>
      </c>
      <c r="H4042">
        <v>0.999999999999999</v>
      </c>
      <c r="I4042">
        <v>14.4789227096216</v>
      </c>
      <c r="J4042" t="s">
        <v>1690</v>
      </c>
      <c r="K4042" t="s">
        <v>25</v>
      </c>
      <c r="L4042" t="s">
        <v>1691</v>
      </c>
      <c r="M4042" t="s">
        <v>1692</v>
      </c>
      <c r="N4042" t="s">
        <v>1693</v>
      </c>
      <c r="O4042" t="s">
        <v>1694</v>
      </c>
      <c r="P4042">
        <v>-0.89999997600000003</v>
      </c>
      <c r="Q4042" t="s">
        <v>1695</v>
      </c>
      <c r="R4042" t="s">
        <v>1696</v>
      </c>
      <c r="S4042">
        <v>8677533822</v>
      </c>
      <c r="T4042">
        <v>595.1657467</v>
      </c>
      <c r="U4042" t="s">
        <v>31</v>
      </c>
      <c r="V4042" t="s">
        <v>15451</v>
      </c>
      <c r="W4042" t="s">
        <v>23</v>
      </c>
    </row>
    <row r="4043" spans="1:23" x14ac:dyDescent="0.4">
      <c r="A4043">
        <v>4042</v>
      </c>
      <c r="B4043">
        <v>1</v>
      </c>
      <c r="C4043">
        <v>1</v>
      </c>
      <c r="D4043">
        <v>1</v>
      </c>
      <c r="E4043">
        <v>1</v>
      </c>
      <c r="F4043">
        <v>0.20219167878701699</v>
      </c>
      <c r="G4043">
        <v>-19.485521164506999</v>
      </c>
      <c r="H4043" t="s">
        <v>23</v>
      </c>
      <c r="I4043">
        <v>14.4789227096216</v>
      </c>
      <c r="J4043" t="s">
        <v>1690</v>
      </c>
      <c r="K4043" t="s">
        <v>25</v>
      </c>
      <c r="L4043" t="s">
        <v>1691</v>
      </c>
      <c r="M4043" t="s">
        <v>1692</v>
      </c>
      <c r="N4043" t="s">
        <v>1693</v>
      </c>
      <c r="O4043" t="s">
        <v>1694</v>
      </c>
      <c r="P4043">
        <v>-0.89999997600000003</v>
      </c>
      <c r="Q4043" t="s">
        <v>1695</v>
      </c>
      <c r="R4043" t="s">
        <v>1696</v>
      </c>
      <c r="S4043">
        <v>8677533822</v>
      </c>
      <c r="T4043">
        <v>595.1657467</v>
      </c>
      <c r="U4043" t="s">
        <v>31</v>
      </c>
      <c r="V4043" t="s">
        <v>3254</v>
      </c>
      <c r="W4043" t="s">
        <v>23</v>
      </c>
    </row>
    <row r="4044" spans="1:23" x14ac:dyDescent="0.4">
      <c r="A4044">
        <v>4043</v>
      </c>
      <c r="B4044">
        <v>1</v>
      </c>
      <c r="C4044">
        <v>1</v>
      </c>
      <c r="D4044">
        <v>1</v>
      </c>
      <c r="E4044">
        <v>1</v>
      </c>
      <c r="F4044">
        <v>0.202090038586521</v>
      </c>
      <c r="G4044">
        <v>-321.97358591224901</v>
      </c>
      <c r="H4044" t="s">
        <v>23</v>
      </c>
      <c r="I4044">
        <v>21.038397383934502</v>
      </c>
      <c r="J4044" t="s">
        <v>8097</v>
      </c>
      <c r="K4044" t="s">
        <v>25</v>
      </c>
      <c r="L4044" t="s">
        <v>15452</v>
      </c>
      <c r="M4044" t="s">
        <v>15453</v>
      </c>
      <c r="N4044" t="s">
        <v>15454</v>
      </c>
      <c r="O4044" t="s">
        <v>15455</v>
      </c>
      <c r="P4044">
        <v>6</v>
      </c>
      <c r="Q4044" t="s">
        <v>15456</v>
      </c>
      <c r="R4044" t="s">
        <v>15457</v>
      </c>
      <c r="S4044">
        <v>67108930</v>
      </c>
      <c r="T4044">
        <v>825.42349999999999</v>
      </c>
      <c r="U4044" t="s">
        <v>31</v>
      </c>
      <c r="V4044" t="s">
        <v>8104</v>
      </c>
      <c r="W4044" t="s">
        <v>23</v>
      </c>
    </row>
    <row r="4045" spans="1:23" x14ac:dyDescent="0.4">
      <c r="A4045">
        <v>4044</v>
      </c>
      <c r="B4045">
        <v>1</v>
      </c>
      <c r="C4045">
        <v>1</v>
      </c>
      <c r="D4045">
        <v>1</v>
      </c>
      <c r="E4045">
        <v>1</v>
      </c>
      <c r="F4045">
        <v>0.202090038586521</v>
      </c>
      <c r="G4045">
        <v>-321.97358591224901</v>
      </c>
      <c r="H4045">
        <v>0.999999999999999</v>
      </c>
      <c r="I4045">
        <v>21.038397383934502</v>
      </c>
      <c r="J4045" t="s">
        <v>8097</v>
      </c>
      <c r="K4045" t="s">
        <v>25</v>
      </c>
      <c r="L4045" t="s">
        <v>15452</v>
      </c>
      <c r="M4045" t="s">
        <v>15453</v>
      </c>
      <c r="N4045" t="s">
        <v>15454</v>
      </c>
      <c r="O4045" t="s">
        <v>15455</v>
      </c>
      <c r="P4045">
        <v>6</v>
      </c>
      <c r="Q4045" t="s">
        <v>15456</v>
      </c>
      <c r="R4045" t="s">
        <v>15457</v>
      </c>
      <c r="S4045">
        <v>67108930</v>
      </c>
      <c r="T4045">
        <v>825.42349999999999</v>
      </c>
      <c r="U4045" t="s">
        <v>31</v>
      </c>
      <c r="V4045" t="s">
        <v>15458</v>
      </c>
      <c r="W4045" t="s">
        <v>23</v>
      </c>
    </row>
    <row r="4046" spans="1:23" x14ac:dyDescent="0.4">
      <c r="A4046">
        <v>4045</v>
      </c>
      <c r="B4046">
        <v>1</v>
      </c>
      <c r="C4046">
        <v>1</v>
      </c>
      <c r="D4046">
        <v>1</v>
      </c>
      <c r="E4046">
        <v>1</v>
      </c>
      <c r="F4046">
        <v>0.20178460333118101</v>
      </c>
      <c r="G4046">
        <v>-13.800326187036999</v>
      </c>
      <c r="H4046">
        <v>0.999999999999999</v>
      </c>
      <c r="I4046">
        <v>41.693160912057103</v>
      </c>
      <c r="J4046" t="s">
        <v>1690</v>
      </c>
      <c r="K4046" t="s">
        <v>25</v>
      </c>
      <c r="L4046" t="s">
        <v>1691</v>
      </c>
      <c r="M4046" t="s">
        <v>1692</v>
      </c>
      <c r="N4046" t="s">
        <v>1693</v>
      </c>
      <c r="O4046" t="s">
        <v>1694</v>
      </c>
      <c r="P4046">
        <v>-0.89999997600000003</v>
      </c>
      <c r="Q4046" t="s">
        <v>1695</v>
      </c>
      <c r="R4046" t="s">
        <v>1696</v>
      </c>
      <c r="S4046">
        <v>8677533822</v>
      </c>
      <c r="T4046">
        <v>595.1657467</v>
      </c>
      <c r="U4046" t="s">
        <v>31</v>
      </c>
      <c r="V4046" t="s">
        <v>15459</v>
      </c>
      <c r="W4046" t="s">
        <v>23</v>
      </c>
    </row>
    <row r="4047" spans="1:23" x14ac:dyDescent="0.4">
      <c r="A4047">
        <v>4046</v>
      </c>
      <c r="B4047">
        <v>1</v>
      </c>
      <c r="C4047">
        <v>1</v>
      </c>
      <c r="D4047">
        <v>1</v>
      </c>
      <c r="E4047">
        <v>1</v>
      </c>
      <c r="F4047">
        <v>0.20178460333118101</v>
      </c>
      <c r="G4047">
        <v>-13.800326187036999</v>
      </c>
      <c r="H4047" t="s">
        <v>23</v>
      </c>
      <c r="I4047">
        <v>41.693160912057103</v>
      </c>
      <c r="J4047" t="s">
        <v>1690</v>
      </c>
      <c r="K4047" t="s">
        <v>25</v>
      </c>
      <c r="L4047" t="s">
        <v>1691</v>
      </c>
      <c r="M4047" t="s">
        <v>1692</v>
      </c>
      <c r="N4047" t="s">
        <v>1693</v>
      </c>
      <c r="O4047" t="s">
        <v>1694</v>
      </c>
      <c r="P4047">
        <v>-0.89999997600000003</v>
      </c>
      <c r="Q4047" t="s">
        <v>1695</v>
      </c>
      <c r="R4047" t="s">
        <v>1696</v>
      </c>
      <c r="S4047">
        <v>8677533822</v>
      </c>
      <c r="T4047">
        <v>595.1657467</v>
      </c>
      <c r="U4047" t="s">
        <v>31</v>
      </c>
      <c r="V4047" t="s">
        <v>5362</v>
      </c>
      <c r="W4047" t="s">
        <v>23</v>
      </c>
    </row>
    <row r="4048" spans="1:23" x14ac:dyDescent="0.4">
      <c r="A4048">
        <v>4047</v>
      </c>
      <c r="B4048">
        <v>1</v>
      </c>
      <c r="C4048">
        <v>2</v>
      </c>
      <c r="D4048">
        <v>1</v>
      </c>
      <c r="E4048">
        <v>3</v>
      </c>
      <c r="F4048">
        <v>0.20178158005345401</v>
      </c>
      <c r="G4048">
        <v>-241.20924044736401</v>
      </c>
      <c r="H4048">
        <v>3.0653266331658199E-2</v>
      </c>
      <c r="I4048">
        <v>57.332488950618298</v>
      </c>
      <c r="J4048" t="s">
        <v>4329</v>
      </c>
      <c r="K4048" t="s">
        <v>25</v>
      </c>
      <c r="L4048" t="s">
        <v>4330</v>
      </c>
      <c r="M4048" t="s">
        <v>4331</v>
      </c>
      <c r="N4048" t="s">
        <v>4332</v>
      </c>
      <c r="O4048" t="s">
        <v>4333</v>
      </c>
      <c r="P4048">
        <v>2.4000001000000002</v>
      </c>
      <c r="Q4048">
        <v>3244838</v>
      </c>
      <c r="R4048" t="s">
        <v>4334</v>
      </c>
      <c r="S4048">
        <v>98</v>
      </c>
      <c r="T4048">
        <v>391.1387441</v>
      </c>
      <c r="U4048" t="s">
        <v>31</v>
      </c>
      <c r="V4048" t="s">
        <v>15460</v>
      </c>
      <c r="W4048" t="s">
        <v>23</v>
      </c>
    </row>
    <row r="4049" spans="1:23" x14ac:dyDescent="0.4">
      <c r="A4049">
        <v>4048</v>
      </c>
      <c r="B4049">
        <v>1</v>
      </c>
      <c r="C4049">
        <v>1</v>
      </c>
      <c r="D4049">
        <v>1</v>
      </c>
      <c r="E4049">
        <v>1</v>
      </c>
      <c r="F4049">
        <v>0.20130037562557199</v>
      </c>
      <c r="G4049">
        <v>-508.24634486639798</v>
      </c>
      <c r="H4049">
        <v>0.999999999999999</v>
      </c>
      <c r="I4049">
        <v>63.121570388099101</v>
      </c>
      <c r="J4049" t="s">
        <v>2568</v>
      </c>
      <c r="K4049" t="s">
        <v>25</v>
      </c>
      <c r="L4049" t="s">
        <v>2569</v>
      </c>
      <c r="M4049" t="s">
        <v>2570</v>
      </c>
      <c r="N4049" t="s">
        <v>2571</v>
      </c>
      <c r="O4049" t="s">
        <v>2572</v>
      </c>
      <c r="P4049">
        <v>2.8060767700000002</v>
      </c>
      <c r="Q4049">
        <v>3041626</v>
      </c>
      <c r="R4049" t="s">
        <v>2573</v>
      </c>
      <c r="S4049">
        <v>67108866</v>
      </c>
      <c r="T4049">
        <v>441.13914</v>
      </c>
      <c r="U4049" t="s">
        <v>31</v>
      </c>
      <c r="V4049" t="s">
        <v>15461</v>
      </c>
      <c r="W4049" t="s">
        <v>23</v>
      </c>
    </row>
    <row r="4050" spans="1:23" x14ac:dyDescent="0.4">
      <c r="A4050">
        <v>4049</v>
      </c>
      <c r="B4050">
        <v>1</v>
      </c>
      <c r="C4050">
        <v>1</v>
      </c>
      <c r="D4050">
        <v>1</v>
      </c>
      <c r="E4050">
        <v>1</v>
      </c>
      <c r="F4050">
        <v>0.20130037562557199</v>
      </c>
      <c r="G4050">
        <v>-508.24634486639798</v>
      </c>
      <c r="H4050" t="s">
        <v>23</v>
      </c>
      <c r="I4050">
        <v>63.121570388099101</v>
      </c>
      <c r="J4050" t="s">
        <v>2568</v>
      </c>
      <c r="K4050" t="s">
        <v>25</v>
      </c>
      <c r="L4050" t="s">
        <v>2569</v>
      </c>
      <c r="M4050" t="s">
        <v>2570</v>
      </c>
      <c r="N4050" t="s">
        <v>2571</v>
      </c>
      <c r="O4050" t="s">
        <v>2572</v>
      </c>
      <c r="P4050">
        <v>2.8060767700000002</v>
      </c>
      <c r="Q4050">
        <v>3041626</v>
      </c>
      <c r="R4050" t="s">
        <v>2573</v>
      </c>
      <c r="S4050">
        <v>67108866</v>
      </c>
      <c r="T4050">
        <v>441.13914</v>
      </c>
      <c r="U4050" t="s">
        <v>31</v>
      </c>
      <c r="V4050" t="s">
        <v>2574</v>
      </c>
      <c r="W4050" t="s">
        <v>23</v>
      </c>
    </row>
    <row r="4051" spans="1:23" x14ac:dyDescent="0.4">
      <c r="A4051">
        <v>4050</v>
      </c>
      <c r="B4051">
        <v>1</v>
      </c>
      <c r="C4051">
        <v>1</v>
      </c>
      <c r="D4051">
        <v>1</v>
      </c>
      <c r="E4051">
        <v>1</v>
      </c>
      <c r="F4051">
        <v>0.201015336304595</v>
      </c>
      <c r="G4051">
        <v>-440.03923795554698</v>
      </c>
      <c r="H4051">
        <v>0.997989949748743</v>
      </c>
      <c r="I4051">
        <v>39.404337011789501</v>
      </c>
      <c r="J4051" t="s">
        <v>11890</v>
      </c>
      <c r="K4051" t="s">
        <v>25</v>
      </c>
      <c r="L4051" t="s">
        <v>15462</v>
      </c>
      <c r="M4051" t="s">
        <v>15463</v>
      </c>
      <c r="N4051" t="s">
        <v>15464</v>
      </c>
      <c r="O4051" t="s">
        <v>15465</v>
      </c>
      <c r="P4051">
        <v>0.60000002399999997</v>
      </c>
      <c r="Q4051">
        <v>11887617</v>
      </c>
      <c r="R4051" t="s">
        <v>15466</v>
      </c>
      <c r="S4051">
        <v>2105346</v>
      </c>
      <c r="T4051">
        <v>513.18675689999998</v>
      </c>
      <c r="U4051" t="s">
        <v>31</v>
      </c>
      <c r="V4051" t="s">
        <v>15467</v>
      </c>
      <c r="W4051" t="s">
        <v>23</v>
      </c>
    </row>
    <row r="4052" spans="1:23" x14ac:dyDescent="0.4">
      <c r="A4052">
        <v>4051</v>
      </c>
      <c r="B4052">
        <v>1</v>
      </c>
      <c r="C4052">
        <v>1</v>
      </c>
      <c r="D4052">
        <v>1</v>
      </c>
      <c r="E4052">
        <v>1</v>
      </c>
      <c r="F4052">
        <v>0.201015336304595</v>
      </c>
      <c r="G4052">
        <v>-440.03923795554698</v>
      </c>
      <c r="H4052" t="s">
        <v>23</v>
      </c>
      <c r="I4052">
        <v>39.404337011789501</v>
      </c>
      <c r="J4052" t="s">
        <v>11890</v>
      </c>
      <c r="K4052" t="s">
        <v>25</v>
      </c>
      <c r="L4052" t="s">
        <v>15462</v>
      </c>
      <c r="M4052" t="s">
        <v>15463</v>
      </c>
      <c r="N4052" t="s">
        <v>15464</v>
      </c>
      <c r="O4052" t="s">
        <v>15465</v>
      </c>
      <c r="P4052">
        <v>0.60000002399999997</v>
      </c>
      <c r="Q4052">
        <v>11887617</v>
      </c>
      <c r="R4052" t="s">
        <v>15466</v>
      </c>
      <c r="S4052">
        <v>2105346</v>
      </c>
      <c r="T4052">
        <v>513.18675689999998</v>
      </c>
      <c r="U4052" t="s">
        <v>31</v>
      </c>
      <c r="V4052" t="s">
        <v>2915</v>
      </c>
      <c r="W4052" t="s">
        <v>23</v>
      </c>
    </row>
    <row r="4053" spans="1:23" x14ac:dyDescent="0.4">
      <c r="A4053">
        <v>4052</v>
      </c>
      <c r="B4053">
        <v>1</v>
      </c>
      <c r="C4053">
        <v>1</v>
      </c>
      <c r="D4053">
        <v>1</v>
      </c>
      <c r="E4053">
        <v>2</v>
      </c>
      <c r="F4053">
        <v>0.20095169518556599</v>
      </c>
      <c r="G4053">
        <v>-156.62147573092301</v>
      </c>
      <c r="H4053">
        <v>0.910552763819095</v>
      </c>
      <c r="I4053">
        <v>73.012849960780599</v>
      </c>
      <c r="J4053" t="s">
        <v>3571</v>
      </c>
      <c r="K4053" t="s">
        <v>25</v>
      </c>
      <c r="L4053" t="s">
        <v>3572</v>
      </c>
      <c r="M4053" t="s">
        <v>3573</v>
      </c>
      <c r="N4053" t="s">
        <v>3574</v>
      </c>
      <c r="O4053" t="s">
        <v>3575</v>
      </c>
      <c r="P4053">
        <v>0.40000000600000002</v>
      </c>
      <c r="Q4053">
        <v>135456320</v>
      </c>
      <c r="R4053" t="s">
        <v>3576</v>
      </c>
      <c r="S4053">
        <v>3153922</v>
      </c>
      <c r="T4053">
        <v>301.07066459999999</v>
      </c>
      <c r="U4053" t="s">
        <v>31</v>
      </c>
      <c r="V4053" t="s">
        <v>15468</v>
      </c>
      <c r="W4053" t="s">
        <v>23</v>
      </c>
    </row>
    <row r="4054" spans="1:23" x14ac:dyDescent="0.4">
      <c r="A4054">
        <v>4053</v>
      </c>
      <c r="B4054">
        <v>1</v>
      </c>
      <c r="C4054">
        <v>1</v>
      </c>
      <c r="D4054">
        <v>1</v>
      </c>
      <c r="E4054">
        <v>2</v>
      </c>
      <c r="F4054">
        <v>0.20095169518556599</v>
      </c>
      <c r="G4054">
        <v>-156.62147573092301</v>
      </c>
      <c r="H4054" t="s">
        <v>23</v>
      </c>
      <c r="I4054">
        <v>73.012849960780599</v>
      </c>
      <c r="J4054" t="s">
        <v>3571</v>
      </c>
      <c r="K4054" t="s">
        <v>25</v>
      </c>
      <c r="L4054" t="s">
        <v>3572</v>
      </c>
      <c r="M4054" t="s">
        <v>3573</v>
      </c>
      <c r="N4054" t="s">
        <v>3574</v>
      </c>
      <c r="O4054" t="s">
        <v>3575</v>
      </c>
      <c r="P4054">
        <v>0.40000000600000002</v>
      </c>
      <c r="Q4054">
        <v>135456320</v>
      </c>
      <c r="R4054" t="s">
        <v>3576</v>
      </c>
      <c r="S4054">
        <v>3153922</v>
      </c>
      <c r="T4054">
        <v>301.07066459999999</v>
      </c>
      <c r="U4054" t="s">
        <v>31</v>
      </c>
      <c r="V4054" t="s">
        <v>10238</v>
      </c>
      <c r="W4054" t="s">
        <v>23</v>
      </c>
    </row>
    <row r="4055" spans="1:23" x14ac:dyDescent="0.4">
      <c r="A4055">
        <v>4054</v>
      </c>
      <c r="B4055">
        <v>1</v>
      </c>
      <c r="C4055">
        <v>2</v>
      </c>
      <c r="D4055">
        <v>1</v>
      </c>
      <c r="E4055">
        <v>3</v>
      </c>
      <c r="F4055">
        <v>0.20078769899487101</v>
      </c>
      <c r="G4055">
        <v>-340.80362832996798</v>
      </c>
      <c r="H4055">
        <v>0.10251256281406999</v>
      </c>
      <c r="I4055">
        <v>7.45960536112187</v>
      </c>
      <c r="J4055" t="s">
        <v>15469</v>
      </c>
      <c r="K4055" t="s">
        <v>25</v>
      </c>
      <c r="L4055" t="s">
        <v>15470</v>
      </c>
      <c r="M4055" t="s">
        <v>15471</v>
      </c>
      <c r="N4055" t="s">
        <v>15472</v>
      </c>
      <c r="O4055" t="s">
        <v>15473</v>
      </c>
      <c r="P4055">
        <v>4.0999999000000003</v>
      </c>
      <c r="Q4055">
        <v>21081761</v>
      </c>
      <c r="R4055" t="s">
        <v>15474</v>
      </c>
      <c r="S4055">
        <v>18874434</v>
      </c>
      <c r="T4055">
        <v>459.13029999999998</v>
      </c>
      <c r="U4055" t="s">
        <v>31</v>
      </c>
      <c r="V4055" t="s">
        <v>15475</v>
      </c>
      <c r="W4055" t="s">
        <v>23</v>
      </c>
    </row>
    <row r="4056" spans="1:23" x14ac:dyDescent="0.4">
      <c r="A4056">
        <v>4055</v>
      </c>
      <c r="B4056">
        <v>1</v>
      </c>
      <c r="C4056">
        <v>5</v>
      </c>
      <c r="D4056">
        <v>1</v>
      </c>
      <c r="E4056">
        <v>2</v>
      </c>
      <c r="F4056">
        <v>0.20072567991014101</v>
      </c>
      <c r="G4056">
        <v>-11.2223165182291</v>
      </c>
      <c r="H4056">
        <v>1.75879396984924E-2</v>
      </c>
      <c r="I4056">
        <v>23.980937635905502</v>
      </c>
      <c r="J4056" t="s">
        <v>3740</v>
      </c>
      <c r="K4056" t="s">
        <v>25</v>
      </c>
      <c r="L4056" t="s">
        <v>3741</v>
      </c>
      <c r="M4056" t="s">
        <v>3742</v>
      </c>
      <c r="N4056" t="s">
        <v>3743</v>
      </c>
      <c r="O4056" t="s">
        <v>3744</v>
      </c>
      <c r="P4056">
        <v>-2.7000000499999999</v>
      </c>
      <c r="Q4056" t="s">
        <v>3745</v>
      </c>
      <c r="R4056" t="s">
        <v>3746</v>
      </c>
      <c r="S4056">
        <v>120515454</v>
      </c>
      <c r="T4056">
        <v>458.16568710000001</v>
      </c>
      <c r="U4056" t="s">
        <v>31</v>
      </c>
      <c r="V4056" t="s">
        <v>15476</v>
      </c>
      <c r="W4056" t="s">
        <v>23</v>
      </c>
    </row>
    <row r="4057" spans="1:23" x14ac:dyDescent="0.4">
      <c r="A4057">
        <v>4056</v>
      </c>
      <c r="B4057">
        <v>1</v>
      </c>
      <c r="C4057">
        <v>1</v>
      </c>
      <c r="D4057">
        <v>1</v>
      </c>
      <c r="E4057">
        <v>1</v>
      </c>
      <c r="F4057">
        <v>0.20026102642656601</v>
      </c>
      <c r="G4057">
        <v>-17.8462746064186</v>
      </c>
      <c r="H4057" t="s">
        <v>23</v>
      </c>
      <c r="I4057">
        <v>33.792951315402</v>
      </c>
      <c r="J4057" t="s">
        <v>2364</v>
      </c>
      <c r="K4057" t="s">
        <v>25</v>
      </c>
      <c r="L4057" t="s">
        <v>2365</v>
      </c>
      <c r="M4057" t="s">
        <v>2366</v>
      </c>
      <c r="N4057" t="s">
        <v>2367</v>
      </c>
      <c r="O4057" t="s">
        <v>2368</v>
      </c>
      <c r="P4057">
        <v>2.2349462500000001</v>
      </c>
      <c r="Q4057" t="s">
        <v>2369</v>
      </c>
      <c r="R4057" t="s">
        <v>2370</v>
      </c>
      <c r="S4057">
        <v>255781758</v>
      </c>
      <c r="T4057">
        <v>271.06009999999998</v>
      </c>
      <c r="U4057" t="s">
        <v>31</v>
      </c>
      <c r="V4057" t="s">
        <v>5549</v>
      </c>
      <c r="W4057" t="s">
        <v>23</v>
      </c>
    </row>
    <row r="4058" spans="1:23" x14ac:dyDescent="0.4">
      <c r="A4058">
        <v>4057</v>
      </c>
      <c r="B4058">
        <v>1</v>
      </c>
      <c r="C4058">
        <v>1</v>
      </c>
      <c r="D4058">
        <v>1</v>
      </c>
      <c r="E4058">
        <v>1</v>
      </c>
      <c r="F4058">
        <v>0.20026102642656601</v>
      </c>
      <c r="G4058">
        <v>-17.8462746064186</v>
      </c>
      <c r="H4058">
        <v>0.999999999999999</v>
      </c>
      <c r="I4058">
        <v>33.792951315402</v>
      </c>
      <c r="J4058" t="s">
        <v>2364</v>
      </c>
      <c r="K4058" t="s">
        <v>25</v>
      </c>
      <c r="L4058" t="s">
        <v>2365</v>
      </c>
      <c r="M4058" t="s">
        <v>2366</v>
      </c>
      <c r="N4058" t="s">
        <v>2367</v>
      </c>
      <c r="O4058" t="s">
        <v>2368</v>
      </c>
      <c r="P4058">
        <v>2.2349462500000001</v>
      </c>
      <c r="Q4058" t="s">
        <v>2369</v>
      </c>
      <c r="R4058" t="s">
        <v>2370</v>
      </c>
      <c r="S4058">
        <v>255781758</v>
      </c>
      <c r="T4058">
        <v>271.06009999999998</v>
      </c>
      <c r="U4058" t="s">
        <v>31</v>
      </c>
      <c r="V4058" t="s">
        <v>15477</v>
      </c>
      <c r="W4058" t="s">
        <v>23</v>
      </c>
    </row>
    <row r="4059" spans="1:23" x14ac:dyDescent="0.4">
      <c r="A4059">
        <v>4058</v>
      </c>
      <c r="B4059">
        <v>1</v>
      </c>
      <c r="C4059">
        <v>1</v>
      </c>
      <c r="D4059">
        <v>1</v>
      </c>
      <c r="E4059">
        <v>2</v>
      </c>
      <c r="F4059">
        <v>0.20005872348293799</v>
      </c>
      <c r="G4059">
        <v>-3.44989745409953</v>
      </c>
      <c r="H4059">
        <v>0.97487437185929604</v>
      </c>
      <c r="I4059">
        <v>35.472524392184198</v>
      </c>
      <c r="J4059" t="s">
        <v>8489</v>
      </c>
      <c r="K4059" t="s">
        <v>25</v>
      </c>
      <c r="L4059" t="s">
        <v>8497</v>
      </c>
      <c r="M4059" t="s">
        <v>8498</v>
      </c>
      <c r="N4059" t="s">
        <v>8499</v>
      </c>
      <c r="O4059" t="s">
        <v>8500</v>
      </c>
      <c r="P4059">
        <v>3.5999998999999998</v>
      </c>
      <c r="Q4059" t="s">
        <v>8501</v>
      </c>
      <c r="R4059" t="s">
        <v>8502</v>
      </c>
      <c r="S4059">
        <v>54192510</v>
      </c>
      <c r="T4059">
        <v>373.16456490000002</v>
      </c>
      <c r="U4059" t="s">
        <v>31</v>
      </c>
      <c r="V4059" t="s">
        <v>15478</v>
      </c>
      <c r="W4059" t="s">
        <v>23</v>
      </c>
    </row>
    <row r="4060" spans="1:23" x14ac:dyDescent="0.4">
      <c r="A4060">
        <v>4059</v>
      </c>
      <c r="B4060">
        <v>1</v>
      </c>
      <c r="C4060">
        <v>1</v>
      </c>
      <c r="D4060">
        <v>1</v>
      </c>
      <c r="E4060">
        <v>2</v>
      </c>
      <c r="F4060">
        <v>0.20005872348293799</v>
      </c>
      <c r="G4060">
        <v>-3.44989745409953</v>
      </c>
      <c r="H4060" t="s">
        <v>23</v>
      </c>
      <c r="I4060">
        <v>35.472524392184198</v>
      </c>
      <c r="J4060" t="s">
        <v>8489</v>
      </c>
      <c r="K4060" t="s">
        <v>25</v>
      </c>
      <c r="L4060" t="s">
        <v>8497</v>
      </c>
      <c r="M4060" t="s">
        <v>8498</v>
      </c>
      <c r="N4060" t="s">
        <v>8499</v>
      </c>
      <c r="O4060" t="s">
        <v>8500</v>
      </c>
      <c r="P4060">
        <v>3.5999998999999998</v>
      </c>
      <c r="Q4060" t="s">
        <v>8501</v>
      </c>
      <c r="R4060" t="s">
        <v>8502</v>
      </c>
      <c r="S4060">
        <v>54192510</v>
      </c>
      <c r="T4060">
        <v>373.16456490000002</v>
      </c>
      <c r="U4060" t="s">
        <v>31</v>
      </c>
      <c r="V4060" t="s">
        <v>8918</v>
      </c>
      <c r="W4060" t="s">
        <v>23</v>
      </c>
    </row>
    <row r="4061" spans="1:23" x14ac:dyDescent="0.4">
      <c r="A4061">
        <v>4060</v>
      </c>
      <c r="B4061">
        <v>1</v>
      </c>
      <c r="C4061">
        <v>1</v>
      </c>
      <c r="D4061">
        <v>1</v>
      </c>
      <c r="E4061">
        <v>1</v>
      </c>
      <c r="F4061">
        <v>0.20001492632910201</v>
      </c>
      <c r="G4061">
        <v>-13.123480137953599</v>
      </c>
      <c r="H4061" t="s">
        <v>23</v>
      </c>
      <c r="I4061">
        <v>35.209930409936703</v>
      </c>
      <c r="J4061" t="s">
        <v>1017</v>
      </c>
      <c r="K4061" t="s">
        <v>25</v>
      </c>
      <c r="L4061" t="s">
        <v>15479</v>
      </c>
      <c r="M4061" t="s">
        <v>15480</v>
      </c>
      <c r="N4061" t="s">
        <v>15481</v>
      </c>
      <c r="O4061" t="s">
        <v>15482</v>
      </c>
      <c r="P4061">
        <v>0.5</v>
      </c>
      <c r="Q4061" t="s">
        <v>15483</v>
      </c>
      <c r="R4061" t="s">
        <v>15484</v>
      </c>
      <c r="S4061">
        <v>3178870</v>
      </c>
      <c r="T4061">
        <v>449.10783789999999</v>
      </c>
      <c r="U4061" t="s">
        <v>31</v>
      </c>
      <c r="V4061" t="s">
        <v>8903</v>
      </c>
      <c r="W4061" t="s">
        <v>23</v>
      </c>
    </row>
    <row r="4062" spans="1:23" x14ac:dyDescent="0.4">
      <c r="A4062">
        <v>4061</v>
      </c>
      <c r="B4062">
        <v>1</v>
      </c>
      <c r="C4062">
        <v>1</v>
      </c>
      <c r="D4062">
        <v>1</v>
      </c>
      <c r="E4062">
        <v>1</v>
      </c>
      <c r="F4062">
        <v>0.20001492632910201</v>
      </c>
      <c r="G4062">
        <v>-13.123480137953599</v>
      </c>
      <c r="H4062">
        <v>0.999999999999999</v>
      </c>
      <c r="I4062">
        <v>35.209930409936703</v>
      </c>
      <c r="J4062" t="s">
        <v>1017</v>
      </c>
      <c r="K4062" t="s">
        <v>25</v>
      </c>
      <c r="L4062" t="s">
        <v>15479</v>
      </c>
      <c r="M4062" t="s">
        <v>15480</v>
      </c>
      <c r="N4062" t="s">
        <v>15481</v>
      </c>
      <c r="O4062" t="s">
        <v>15482</v>
      </c>
      <c r="P4062">
        <v>0.5</v>
      </c>
      <c r="Q4062" t="s">
        <v>15483</v>
      </c>
      <c r="R4062" t="s">
        <v>15484</v>
      </c>
      <c r="S4062">
        <v>3178870</v>
      </c>
      <c r="T4062">
        <v>449.10783789999999</v>
      </c>
      <c r="U4062" t="s">
        <v>31</v>
      </c>
      <c r="V4062" t="s">
        <v>15485</v>
      </c>
      <c r="W4062" t="s">
        <v>23</v>
      </c>
    </row>
    <row r="4063" spans="1:23" x14ac:dyDescent="0.4">
      <c r="A4063">
        <v>4062</v>
      </c>
      <c r="B4063">
        <v>1</v>
      </c>
      <c r="C4063">
        <v>1</v>
      </c>
      <c r="D4063">
        <v>1</v>
      </c>
      <c r="E4063">
        <v>1</v>
      </c>
      <c r="F4063">
        <v>0.19988658048959701</v>
      </c>
      <c r="G4063">
        <v>-14.0735241363233</v>
      </c>
      <c r="H4063" t="s">
        <v>23</v>
      </c>
      <c r="I4063">
        <v>19.388256496909399</v>
      </c>
      <c r="J4063" t="s">
        <v>1690</v>
      </c>
      <c r="K4063" t="s">
        <v>25</v>
      </c>
      <c r="L4063" t="s">
        <v>1691</v>
      </c>
      <c r="M4063" t="s">
        <v>1692</v>
      </c>
      <c r="N4063" t="s">
        <v>1693</v>
      </c>
      <c r="O4063" t="s">
        <v>1694</v>
      </c>
      <c r="P4063">
        <v>-0.89999997600000003</v>
      </c>
      <c r="Q4063" t="s">
        <v>1695</v>
      </c>
      <c r="R4063" t="s">
        <v>1696</v>
      </c>
      <c r="S4063">
        <v>8677533822</v>
      </c>
      <c r="T4063">
        <v>595.1657467</v>
      </c>
      <c r="U4063" t="s">
        <v>31</v>
      </c>
      <c r="V4063" t="s">
        <v>5027</v>
      </c>
      <c r="W4063" t="s">
        <v>23</v>
      </c>
    </row>
    <row r="4064" spans="1:23" x14ac:dyDescent="0.4">
      <c r="A4064">
        <v>4063</v>
      </c>
      <c r="B4064">
        <v>1</v>
      </c>
      <c r="C4064">
        <v>1</v>
      </c>
      <c r="D4064">
        <v>1</v>
      </c>
      <c r="E4064">
        <v>1</v>
      </c>
      <c r="F4064">
        <v>0.19988658048959701</v>
      </c>
      <c r="G4064">
        <v>-14.0735241363233</v>
      </c>
      <c r="H4064">
        <v>0.999999999999999</v>
      </c>
      <c r="I4064">
        <v>19.388256496909399</v>
      </c>
      <c r="J4064" t="s">
        <v>1690</v>
      </c>
      <c r="K4064" t="s">
        <v>25</v>
      </c>
      <c r="L4064" t="s">
        <v>1691</v>
      </c>
      <c r="M4064" t="s">
        <v>1692</v>
      </c>
      <c r="N4064" t="s">
        <v>1693</v>
      </c>
      <c r="O4064" t="s">
        <v>1694</v>
      </c>
      <c r="P4064">
        <v>-0.89999997600000003</v>
      </c>
      <c r="Q4064" t="s">
        <v>1695</v>
      </c>
      <c r="R4064" t="s">
        <v>1696</v>
      </c>
      <c r="S4064">
        <v>8677533822</v>
      </c>
      <c r="T4064">
        <v>595.1657467</v>
      </c>
      <c r="U4064" t="s">
        <v>31</v>
      </c>
      <c r="V4064" t="s">
        <v>15486</v>
      </c>
      <c r="W4064" t="s">
        <v>23</v>
      </c>
    </row>
    <row r="4065" spans="1:23" x14ac:dyDescent="0.4">
      <c r="A4065">
        <v>4064</v>
      </c>
      <c r="B4065">
        <v>1</v>
      </c>
      <c r="C4065">
        <v>1</v>
      </c>
      <c r="D4065">
        <v>1</v>
      </c>
      <c r="E4065">
        <v>1</v>
      </c>
      <c r="F4065">
        <v>0.199873218801813</v>
      </c>
      <c r="G4065">
        <v>-9.3435993617385193</v>
      </c>
      <c r="H4065">
        <v>0.999999999999999</v>
      </c>
      <c r="I4065">
        <v>43.762305643646599</v>
      </c>
      <c r="J4065" t="s">
        <v>4466</v>
      </c>
      <c r="K4065" t="s">
        <v>25</v>
      </c>
      <c r="L4065" t="s">
        <v>15251</v>
      </c>
      <c r="M4065" t="s">
        <v>15252</v>
      </c>
      <c r="N4065" t="s">
        <v>15253</v>
      </c>
      <c r="O4065" t="s">
        <v>15254</v>
      </c>
      <c r="P4065">
        <v>2.7000000499999999</v>
      </c>
      <c r="Q4065" t="s">
        <v>15255</v>
      </c>
      <c r="R4065" t="s">
        <v>15256</v>
      </c>
      <c r="S4065">
        <v>121430398</v>
      </c>
      <c r="T4065">
        <v>328.15433460000003</v>
      </c>
      <c r="U4065" t="s">
        <v>31</v>
      </c>
      <c r="V4065" t="s">
        <v>15487</v>
      </c>
      <c r="W4065" t="s">
        <v>23</v>
      </c>
    </row>
    <row r="4066" spans="1:23" x14ac:dyDescent="0.4">
      <c r="A4066">
        <v>4065</v>
      </c>
      <c r="B4066">
        <v>1</v>
      </c>
      <c r="C4066">
        <v>1</v>
      </c>
      <c r="D4066">
        <v>1</v>
      </c>
      <c r="E4066">
        <v>1</v>
      </c>
      <c r="F4066">
        <v>0.199873218801813</v>
      </c>
      <c r="G4066">
        <v>-9.3435993617385193</v>
      </c>
      <c r="H4066" t="s">
        <v>23</v>
      </c>
      <c r="I4066">
        <v>43.762305643646599</v>
      </c>
      <c r="J4066" t="s">
        <v>4466</v>
      </c>
      <c r="K4066" t="s">
        <v>25</v>
      </c>
      <c r="L4066" t="s">
        <v>15251</v>
      </c>
      <c r="M4066" t="s">
        <v>15252</v>
      </c>
      <c r="N4066" t="s">
        <v>15253</v>
      </c>
      <c r="O4066" t="s">
        <v>15254</v>
      </c>
      <c r="P4066">
        <v>2.7000000499999999</v>
      </c>
      <c r="Q4066" t="s">
        <v>15255</v>
      </c>
      <c r="R4066" t="s">
        <v>15256</v>
      </c>
      <c r="S4066">
        <v>121430398</v>
      </c>
      <c r="T4066">
        <v>328.15433460000003</v>
      </c>
      <c r="U4066" t="s">
        <v>31</v>
      </c>
      <c r="V4066" t="s">
        <v>8734</v>
      </c>
      <c r="W4066" t="s">
        <v>23</v>
      </c>
    </row>
    <row r="4067" spans="1:23" x14ac:dyDescent="0.4">
      <c r="A4067">
        <v>4066</v>
      </c>
      <c r="B4067">
        <v>1</v>
      </c>
      <c r="C4067">
        <v>1</v>
      </c>
      <c r="D4067">
        <v>1</v>
      </c>
      <c r="E4067">
        <v>1</v>
      </c>
      <c r="F4067">
        <v>0.19984777299554499</v>
      </c>
      <c r="G4067">
        <v>-431.10550745405101</v>
      </c>
      <c r="H4067" t="s">
        <v>23</v>
      </c>
      <c r="I4067">
        <v>13.127089590384101</v>
      </c>
      <c r="J4067" t="s">
        <v>865</v>
      </c>
      <c r="K4067" t="s">
        <v>25</v>
      </c>
      <c r="L4067" t="s">
        <v>866</v>
      </c>
      <c r="M4067" t="s">
        <v>867</v>
      </c>
      <c r="N4067" t="s">
        <v>868</v>
      </c>
      <c r="O4067" t="s">
        <v>869</v>
      </c>
      <c r="P4067">
        <v>2.9000001000000002</v>
      </c>
      <c r="Q4067">
        <v>78347</v>
      </c>
      <c r="R4067" t="s">
        <v>870</v>
      </c>
      <c r="S4067">
        <v>262146</v>
      </c>
      <c r="T4067">
        <v>449.10783789999999</v>
      </c>
      <c r="U4067" t="s">
        <v>31</v>
      </c>
      <c r="V4067" t="s">
        <v>5024</v>
      </c>
      <c r="W4067" t="s">
        <v>23</v>
      </c>
    </row>
    <row r="4068" spans="1:23" x14ac:dyDescent="0.4">
      <c r="A4068">
        <v>4067</v>
      </c>
      <c r="B4068">
        <v>1</v>
      </c>
      <c r="C4068">
        <v>1</v>
      </c>
      <c r="D4068">
        <v>1</v>
      </c>
      <c r="E4068">
        <v>1</v>
      </c>
      <c r="F4068">
        <v>0.19984777299554499</v>
      </c>
      <c r="G4068">
        <v>-431.10550745405101</v>
      </c>
      <c r="H4068">
        <v>0.999999999999999</v>
      </c>
      <c r="I4068">
        <v>13.127089590384101</v>
      </c>
      <c r="J4068" t="s">
        <v>865</v>
      </c>
      <c r="K4068" t="s">
        <v>25</v>
      </c>
      <c r="L4068" t="s">
        <v>866</v>
      </c>
      <c r="M4068" t="s">
        <v>867</v>
      </c>
      <c r="N4068" t="s">
        <v>868</v>
      </c>
      <c r="O4068" t="s">
        <v>869</v>
      </c>
      <c r="P4068">
        <v>2.9000001000000002</v>
      </c>
      <c r="Q4068">
        <v>78347</v>
      </c>
      <c r="R4068" t="s">
        <v>870</v>
      </c>
      <c r="S4068">
        <v>262146</v>
      </c>
      <c r="T4068">
        <v>449.10783789999999</v>
      </c>
      <c r="U4068" t="s">
        <v>31</v>
      </c>
      <c r="V4068" t="s">
        <v>15488</v>
      </c>
      <c r="W4068" t="s">
        <v>23</v>
      </c>
    </row>
    <row r="4069" spans="1:23" x14ac:dyDescent="0.4">
      <c r="A4069">
        <v>4068</v>
      </c>
      <c r="B4069">
        <v>1</v>
      </c>
      <c r="C4069">
        <v>1</v>
      </c>
      <c r="D4069">
        <v>1</v>
      </c>
      <c r="E4069">
        <v>1</v>
      </c>
      <c r="F4069">
        <v>0.19950289941061999</v>
      </c>
      <c r="G4069">
        <v>-337.58495971119299</v>
      </c>
      <c r="H4069">
        <v>0.999999999999999</v>
      </c>
      <c r="I4069">
        <v>41.518517448292499</v>
      </c>
      <c r="J4069" t="s">
        <v>865</v>
      </c>
      <c r="K4069" t="s">
        <v>25</v>
      </c>
      <c r="L4069" t="s">
        <v>866</v>
      </c>
      <c r="M4069" t="s">
        <v>867</v>
      </c>
      <c r="N4069" t="s">
        <v>868</v>
      </c>
      <c r="O4069" t="s">
        <v>869</v>
      </c>
      <c r="P4069">
        <v>2.9000001000000002</v>
      </c>
      <c r="Q4069">
        <v>78347</v>
      </c>
      <c r="R4069" t="s">
        <v>870</v>
      </c>
      <c r="S4069">
        <v>262146</v>
      </c>
      <c r="T4069">
        <v>449.10783789999999</v>
      </c>
      <c r="U4069" t="s">
        <v>31</v>
      </c>
      <c r="V4069" t="s">
        <v>15489</v>
      </c>
      <c r="W4069" t="s">
        <v>23</v>
      </c>
    </row>
    <row r="4070" spans="1:23" x14ac:dyDescent="0.4">
      <c r="A4070">
        <v>4069</v>
      </c>
      <c r="B4070">
        <v>1</v>
      </c>
      <c r="C4070">
        <v>1</v>
      </c>
      <c r="D4070">
        <v>1</v>
      </c>
      <c r="E4070">
        <v>1</v>
      </c>
      <c r="F4070">
        <v>0.19950289941061999</v>
      </c>
      <c r="G4070">
        <v>-337.58495971119299</v>
      </c>
      <c r="H4070" t="s">
        <v>23</v>
      </c>
      <c r="I4070">
        <v>41.518517448292499</v>
      </c>
      <c r="J4070" t="s">
        <v>865</v>
      </c>
      <c r="K4070" t="s">
        <v>25</v>
      </c>
      <c r="L4070" t="s">
        <v>866</v>
      </c>
      <c r="M4070" t="s">
        <v>867</v>
      </c>
      <c r="N4070" t="s">
        <v>868</v>
      </c>
      <c r="O4070" t="s">
        <v>869</v>
      </c>
      <c r="P4070">
        <v>2.9000001000000002</v>
      </c>
      <c r="Q4070">
        <v>78347</v>
      </c>
      <c r="R4070" t="s">
        <v>870</v>
      </c>
      <c r="S4070">
        <v>262146</v>
      </c>
      <c r="T4070">
        <v>449.10783789999999</v>
      </c>
      <c r="U4070" t="s">
        <v>31</v>
      </c>
      <c r="V4070" t="s">
        <v>5153</v>
      </c>
      <c r="W4070" t="s">
        <v>23</v>
      </c>
    </row>
    <row r="4071" spans="1:23" x14ac:dyDescent="0.4">
      <c r="A4071">
        <v>4070</v>
      </c>
      <c r="B4071">
        <v>1</v>
      </c>
      <c r="C4071">
        <v>1</v>
      </c>
      <c r="D4071">
        <v>1</v>
      </c>
      <c r="E4071">
        <v>1</v>
      </c>
      <c r="F4071">
        <v>0.199359999655979</v>
      </c>
      <c r="G4071">
        <v>-1060.02026763304</v>
      </c>
      <c r="H4071">
        <v>0.999999999999999</v>
      </c>
      <c r="I4071">
        <v>56.2884148945882</v>
      </c>
      <c r="J4071" t="s">
        <v>11985</v>
      </c>
      <c r="K4071" t="s">
        <v>25</v>
      </c>
      <c r="L4071" t="s">
        <v>11986</v>
      </c>
      <c r="M4071" t="s">
        <v>11987</v>
      </c>
      <c r="N4071" t="s">
        <v>28</v>
      </c>
      <c r="O4071" t="s">
        <v>11988</v>
      </c>
      <c r="P4071">
        <v>0</v>
      </c>
      <c r="R4071" t="s">
        <v>11989</v>
      </c>
      <c r="S4071">
        <v>3145728</v>
      </c>
      <c r="T4071">
        <v>767.49400409999998</v>
      </c>
      <c r="U4071" t="s">
        <v>31</v>
      </c>
      <c r="V4071" t="s">
        <v>15490</v>
      </c>
      <c r="W4071" t="s">
        <v>23</v>
      </c>
    </row>
    <row r="4072" spans="1:23" x14ac:dyDescent="0.4">
      <c r="A4072">
        <v>4071</v>
      </c>
      <c r="B4072">
        <v>1</v>
      </c>
      <c r="C4072">
        <v>1</v>
      </c>
      <c r="D4072">
        <v>1</v>
      </c>
      <c r="E4072">
        <v>1</v>
      </c>
      <c r="F4072">
        <v>0.199359999655979</v>
      </c>
      <c r="G4072">
        <v>-1060.02026763304</v>
      </c>
      <c r="H4072" t="s">
        <v>23</v>
      </c>
      <c r="I4072">
        <v>56.2884148945882</v>
      </c>
      <c r="J4072" t="s">
        <v>11985</v>
      </c>
      <c r="K4072" t="s">
        <v>25</v>
      </c>
      <c r="L4072" t="s">
        <v>11986</v>
      </c>
      <c r="M4072" t="s">
        <v>11987</v>
      </c>
      <c r="N4072" t="s">
        <v>28</v>
      </c>
      <c r="O4072" t="s">
        <v>11988</v>
      </c>
      <c r="P4072">
        <v>0</v>
      </c>
      <c r="R4072" t="s">
        <v>11989</v>
      </c>
      <c r="S4072">
        <v>3145728</v>
      </c>
      <c r="T4072">
        <v>767.49400409999998</v>
      </c>
      <c r="U4072" t="s">
        <v>31</v>
      </c>
      <c r="V4072" t="s">
        <v>2635</v>
      </c>
      <c r="W4072" t="s">
        <v>23</v>
      </c>
    </row>
    <row r="4073" spans="1:23" x14ac:dyDescent="0.4">
      <c r="A4073">
        <v>4072</v>
      </c>
      <c r="B4073">
        <v>1</v>
      </c>
      <c r="C4073">
        <v>1</v>
      </c>
      <c r="D4073">
        <v>1</v>
      </c>
      <c r="E4073">
        <v>1</v>
      </c>
      <c r="F4073">
        <v>0.199089187503625</v>
      </c>
      <c r="G4073">
        <v>-504.72311112634299</v>
      </c>
      <c r="H4073" t="s">
        <v>23</v>
      </c>
      <c r="I4073">
        <v>63.1314084291322</v>
      </c>
      <c r="J4073" t="s">
        <v>2568</v>
      </c>
      <c r="K4073" t="s">
        <v>25</v>
      </c>
      <c r="L4073" t="s">
        <v>2569</v>
      </c>
      <c r="M4073" t="s">
        <v>2570</v>
      </c>
      <c r="N4073" t="s">
        <v>2571</v>
      </c>
      <c r="O4073" t="s">
        <v>2572</v>
      </c>
      <c r="P4073">
        <v>2.8060767700000002</v>
      </c>
      <c r="Q4073">
        <v>3041626</v>
      </c>
      <c r="R4073" t="s">
        <v>2573</v>
      </c>
      <c r="S4073">
        <v>67108866</v>
      </c>
      <c r="T4073">
        <v>441.139138</v>
      </c>
      <c r="U4073" t="s">
        <v>31</v>
      </c>
      <c r="V4073" t="s">
        <v>2694</v>
      </c>
      <c r="W4073" t="s">
        <v>23</v>
      </c>
    </row>
    <row r="4074" spans="1:23" x14ac:dyDescent="0.4">
      <c r="A4074">
        <v>4073</v>
      </c>
      <c r="B4074">
        <v>1</v>
      </c>
      <c r="C4074">
        <v>1</v>
      </c>
      <c r="D4074">
        <v>1</v>
      </c>
      <c r="E4074">
        <v>1</v>
      </c>
      <c r="F4074">
        <v>0.199089187503625</v>
      </c>
      <c r="G4074">
        <v>-504.72311112634299</v>
      </c>
      <c r="H4074">
        <v>0.999999999999999</v>
      </c>
      <c r="I4074">
        <v>63.1314084291322</v>
      </c>
      <c r="J4074" t="s">
        <v>2568</v>
      </c>
      <c r="K4074" t="s">
        <v>25</v>
      </c>
      <c r="L4074" t="s">
        <v>2569</v>
      </c>
      <c r="M4074" t="s">
        <v>2570</v>
      </c>
      <c r="N4074" t="s">
        <v>2571</v>
      </c>
      <c r="O4074" t="s">
        <v>2572</v>
      </c>
      <c r="P4074">
        <v>2.8060767700000002</v>
      </c>
      <c r="Q4074">
        <v>3041626</v>
      </c>
      <c r="R4074" t="s">
        <v>2573</v>
      </c>
      <c r="S4074">
        <v>67108866</v>
      </c>
      <c r="T4074">
        <v>441.139138</v>
      </c>
      <c r="U4074" t="s">
        <v>31</v>
      </c>
      <c r="V4074" t="s">
        <v>15491</v>
      </c>
      <c r="W4074" t="s">
        <v>23</v>
      </c>
    </row>
    <row r="4075" spans="1:23" x14ac:dyDescent="0.4">
      <c r="A4075">
        <v>4074</v>
      </c>
      <c r="B4075">
        <v>1</v>
      </c>
      <c r="C4075">
        <v>1</v>
      </c>
      <c r="D4075">
        <v>1</v>
      </c>
      <c r="E4075">
        <v>1</v>
      </c>
      <c r="F4075">
        <v>0.19889386518103899</v>
      </c>
      <c r="G4075">
        <v>-420.94226457402698</v>
      </c>
      <c r="H4075" t="s">
        <v>23</v>
      </c>
      <c r="I4075">
        <v>44.8661004869466</v>
      </c>
      <c r="J4075" t="s">
        <v>4309</v>
      </c>
      <c r="K4075" t="s">
        <v>25</v>
      </c>
      <c r="L4075" t="s">
        <v>4310</v>
      </c>
      <c r="M4075" t="s">
        <v>4311</v>
      </c>
      <c r="N4075" t="s">
        <v>28</v>
      </c>
      <c r="O4075" t="s">
        <v>4312</v>
      </c>
      <c r="P4075">
        <v>1.56971419</v>
      </c>
      <c r="Q4075">
        <v>137797036</v>
      </c>
      <c r="R4075" t="s">
        <v>4313</v>
      </c>
      <c r="S4075">
        <v>16777218</v>
      </c>
      <c r="T4075">
        <v>225.07574990000001</v>
      </c>
      <c r="U4075" t="s">
        <v>31</v>
      </c>
      <c r="V4075" t="s">
        <v>5939</v>
      </c>
      <c r="W4075" t="s">
        <v>23</v>
      </c>
    </row>
    <row r="4076" spans="1:23" x14ac:dyDescent="0.4">
      <c r="A4076">
        <v>4075</v>
      </c>
      <c r="B4076">
        <v>1</v>
      </c>
      <c r="C4076">
        <v>1</v>
      </c>
      <c r="D4076">
        <v>1</v>
      </c>
      <c r="E4076">
        <v>1</v>
      </c>
      <c r="F4076">
        <v>0.19889386518103899</v>
      </c>
      <c r="G4076">
        <v>-420.94226457402698</v>
      </c>
      <c r="H4076">
        <v>0.999999999999999</v>
      </c>
      <c r="I4076">
        <v>44.8661004869466</v>
      </c>
      <c r="J4076" t="s">
        <v>4309</v>
      </c>
      <c r="K4076" t="s">
        <v>25</v>
      </c>
      <c r="L4076" t="s">
        <v>4310</v>
      </c>
      <c r="M4076" t="s">
        <v>4311</v>
      </c>
      <c r="N4076" t="s">
        <v>28</v>
      </c>
      <c r="O4076" t="s">
        <v>4312</v>
      </c>
      <c r="P4076">
        <v>1.56971419</v>
      </c>
      <c r="Q4076">
        <v>137797036</v>
      </c>
      <c r="R4076" t="s">
        <v>4313</v>
      </c>
      <c r="S4076">
        <v>16777218</v>
      </c>
      <c r="T4076">
        <v>225.07574990000001</v>
      </c>
      <c r="U4076" t="s">
        <v>31</v>
      </c>
      <c r="V4076" t="s">
        <v>15492</v>
      </c>
      <c r="W4076" t="s">
        <v>23</v>
      </c>
    </row>
    <row r="4077" spans="1:23" x14ac:dyDescent="0.4">
      <c r="A4077">
        <v>4076</v>
      </c>
      <c r="B4077">
        <v>1</v>
      </c>
      <c r="C4077">
        <v>3</v>
      </c>
      <c r="D4077">
        <v>1</v>
      </c>
      <c r="E4077">
        <v>1</v>
      </c>
      <c r="F4077">
        <v>0.19881658894625401</v>
      </c>
      <c r="G4077">
        <v>-34.705232019690399</v>
      </c>
      <c r="H4077" t="s">
        <v>23</v>
      </c>
      <c r="I4077">
        <v>12.5657703132691</v>
      </c>
      <c r="J4077" t="s">
        <v>2455</v>
      </c>
      <c r="K4077" t="s">
        <v>25</v>
      </c>
      <c r="L4077" t="s">
        <v>3927</v>
      </c>
      <c r="M4077" t="s">
        <v>3928</v>
      </c>
      <c r="N4077" t="s">
        <v>3929</v>
      </c>
      <c r="O4077" t="s">
        <v>3930</v>
      </c>
      <c r="P4077">
        <v>-2</v>
      </c>
      <c r="Q4077" t="s">
        <v>3931</v>
      </c>
      <c r="R4077" t="s">
        <v>3932</v>
      </c>
      <c r="S4077">
        <v>20496478</v>
      </c>
      <c r="T4077">
        <v>741.22365549999995</v>
      </c>
      <c r="U4077" t="s">
        <v>31</v>
      </c>
      <c r="V4077" t="s">
        <v>7730</v>
      </c>
      <c r="W4077" t="s">
        <v>23</v>
      </c>
    </row>
    <row r="4078" spans="1:23" x14ac:dyDescent="0.4">
      <c r="A4078">
        <v>4077</v>
      </c>
      <c r="B4078">
        <v>1</v>
      </c>
      <c r="C4078">
        <v>3</v>
      </c>
      <c r="D4078">
        <v>1</v>
      </c>
      <c r="E4078">
        <v>1</v>
      </c>
      <c r="F4078">
        <v>0.19881658894625401</v>
      </c>
      <c r="G4078">
        <v>-34.705232019690399</v>
      </c>
      <c r="H4078">
        <v>0.99346733668341702</v>
      </c>
      <c r="I4078">
        <v>12.5657703132691</v>
      </c>
      <c r="J4078" t="s">
        <v>2455</v>
      </c>
      <c r="K4078" t="s">
        <v>25</v>
      </c>
      <c r="L4078" t="s">
        <v>3927</v>
      </c>
      <c r="M4078" t="s">
        <v>3928</v>
      </c>
      <c r="N4078" t="s">
        <v>3929</v>
      </c>
      <c r="O4078" t="s">
        <v>3930</v>
      </c>
      <c r="P4078">
        <v>-2</v>
      </c>
      <c r="Q4078" t="s">
        <v>3931</v>
      </c>
      <c r="R4078" t="s">
        <v>3932</v>
      </c>
      <c r="S4078">
        <v>20496478</v>
      </c>
      <c r="T4078">
        <v>741.22365549999995</v>
      </c>
      <c r="U4078" t="s">
        <v>31</v>
      </c>
      <c r="V4078" t="s">
        <v>15493</v>
      </c>
      <c r="W4078" t="s">
        <v>23</v>
      </c>
    </row>
    <row r="4079" spans="1:23" x14ac:dyDescent="0.4">
      <c r="A4079">
        <v>4078</v>
      </c>
      <c r="B4079">
        <v>1</v>
      </c>
      <c r="C4079">
        <v>1</v>
      </c>
      <c r="D4079">
        <v>1</v>
      </c>
      <c r="E4079">
        <v>1</v>
      </c>
      <c r="F4079">
        <v>0.19856496413684799</v>
      </c>
      <c r="G4079">
        <v>-300.25545389801499</v>
      </c>
      <c r="H4079" t="s">
        <v>23</v>
      </c>
      <c r="I4079">
        <v>136.34807416978001</v>
      </c>
      <c r="J4079" t="s">
        <v>9604</v>
      </c>
      <c r="K4079" t="s">
        <v>25</v>
      </c>
      <c r="L4079" t="s">
        <v>10199</v>
      </c>
      <c r="M4079" t="s">
        <v>10200</v>
      </c>
      <c r="N4079" t="s">
        <v>10201</v>
      </c>
      <c r="O4079" t="s">
        <v>10202</v>
      </c>
      <c r="P4079">
        <v>1.8515714400000001</v>
      </c>
      <c r="Q4079">
        <v>3073193</v>
      </c>
      <c r="R4079" t="s">
        <v>10203</v>
      </c>
      <c r="S4079">
        <v>67108866</v>
      </c>
      <c r="T4079">
        <v>271.06009990000001</v>
      </c>
      <c r="U4079" t="s">
        <v>31</v>
      </c>
      <c r="V4079" t="s">
        <v>9611</v>
      </c>
      <c r="W4079" t="s">
        <v>23</v>
      </c>
    </row>
    <row r="4080" spans="1:23" x14ac:dyDescent="0.4">
      <c r="A4080">
        <v>4079</v>
      </c>
      <c r="B4080">
        <v>1</v>
      </c>
      <c r="C4080">
        <v>1</v>
      </c>
      <c r="D4080">
        <v>1</v>
      </c>
      <c r="E4080">
        <v>1</v>
      </c>
      <c r="F4080">
        <v>0.19856496413684799</v>
      </c>
      <c r="G4080">
        <v>-300.25545389801499</v>
      </c>
      <c r="H4080">
        <v>0.999999999999999</v>
      </c>
      <c r="I4080">
        <v>136.34807416978001</v>
      </c>
      <c r="J4080" t="s">
        <v>9604</v>
      </c>
      <c r="K4080" t="s">
        <v>25</v>
      </c>
      <c r="L4080" t="s">
        <v>10199</v>
      </c>
      <c r="M4080" t="s">
        <v>10200</v>
      </c>
      <c r="N4080" t="s">
        <v>10201</v>
      </c>
      <c r="O4080" t="s">
        <v>10202</v>
      </c>
      <c r="P4080">
        <v>1.8515714400000001</v>
      </c>
      <c r="Q4080">
        <v>3073193</v>
      </c>
      <c r="R4080" t="s">
        <v>10203</v>
      </c>
      <c r="S4080">
        <v>67108866</v>
      </c>
      <c r="T4080">
        <v>271.06009990000001</v>
      </c>
      <c r="U4080" t="s">
        <v>31</v>
      </c>
      <c r="V4080" t="s">
        <v>15494</v>
      </c>
      <c r="W4080" t="s">
        <v>23</v>
      </c>
    </row>
    <row r="4081" spans="1:23" x14ac:dyDescent="0.4">
      <c r="A4081">
        <v>4080</v>
      </c>
      <c r="B4081">
        <v>1</v>
      </c>
      <c r="C4081">
        <v>1</v>
      </c>
      <c r="D4081">
        <v>1</v>
      </c>
      <c r="E4081">
        <v>1</v>
      </c>
      <c r="F4081">
        <v>0.198394179797276</v>
      </c>
      <c r="G4081">
        <v>-16.6457440282615</v>
      </c>
      <c r="H4081" t="s">
        <v>23</v>
      </c>
      <c r="I4081">
        <v>15.1704824682386</v>
      </c>
      <c r="J4081" t="s">
        <v>1017</v>
      </c>
      <c r="K4081" t="s">
        <v>25</v>
      </c>
      <c r="L4081" t="s">
        <v>3461</v>
      </c>
      <c r="M4081" t="s">
        <v>3462</v>
      </c>
      <c r="N4081" t="s">
        <v>3463</v>
      </c>
      <c r="O4081" t="s">
        <v>3464</v>
      </c>
      <c r="P4081">
        <v>0.5</v>
      </c>
      <c r="Q4081" t="s">
        <v>3465</v>
      </c>
      <c r="R4081" t="s">
        <v>3466</v>
      </c>
      <c r="S4081">
        <v>20900222</v>
      </c>
      <c r="T4081">
        <v>449.10783789999999</v>
      </c>
      <c r="U4081" t="s">
        <v>31</v>
      </c>
      <c r="V4081" t="s">
        <v>15495</v>
      </c>
      <c r="W4081" t="s">
        <v>23</v>
      </c>
    </row>
    <row r="4082" spans="1:23" x14ac:dyDescent="0.4">
      <c r="A4082">
        <v>4081</v>
      </c>
      <c r="B4082">
        <v>1</v>
      </c>
      <c r="C4082">
        <v>1</v>
      </c>
      <c r="D4082">
        <v>1</v>
      </c>
      <c r="E4082">
        <v>1</v>
      </c>
      <c r="F4082">
        <v>0.198394179797276</v>
      </c>
      <c r="G4082">
        <v>-16.6457440282615</v>
      </c>
      <c r="H4082">
        <v>0.999999999999999</v>
      </c>
      <c r="I4082">
        <v>15.1704824682386</v>
      </c>
      <c r="J4082" t="s">
        <v>1017</v>
      </c>
      <c r="K4082" t="s">
        <v>25</v>
      </c>
      <c r="L4082" t="s">
        <v>3461</v>
      </c>
      <c r="M4082" t="s">
        <v>3462</v>
      </c>
      <c r="N4082" t="s">
        <v>3463</v>
      </c>
      <c r="O4082" t="s">
        <v>3464</v>
      </c>
      <c r="P4082">
        <v>0.5</v>
      </c>
      <c r="Q4082" t="s">
        <v>3465</v>
      </c>
      <c r="R4082" t="s">
        <v>3466</v>
      </c>
      <c r="S4082">
        <v>20900222</v>
      </c>
      <c r="T4082">
        <v>449.10783789999999</v>
      </c>
      <c r="U4082" t="s">
        <v>31</v>
      </c>
      <c r="V4082" t="s">
        <v>15496</v>
      </c>
      <c r="W4082" t="s">
        <v>23</v>
      </c>
    </row>
    <row r="4083" spans="1:23" x14ac:dyDescent="0.4">
      <c r="A4083">
        <v>4082</v>
      </c>
      <c r="B4083">
        <v>1</v>
      </c>
      <c r="C4083">
        <v>1</v>
      </c>
      <c r="D4083">
        <v>1</v>
      </c>
      <c r="E4083">
        <v>1</v>
      </c>
      <c r="F4083">
        <v>0.19714169252555999</v>
      </c>
      <c r="G4083">
        <v>-848.58976271635595</v>
      </c>
      <c r="H4083">
        <v>0.999999999999999</v>
      </c>
      <c r="I4083">
        <v>75.109290830539507</v>
      </c>
      <c r="J4083" t="s">
        <v>4931</v>
      </c>
      <c r="K4083" t="s">
        <v>25</v>
      </c>
      <c r="L4083" t="s">
        <v>4932</v>
      </c>
      <c r="M4083" t="s">
        <v>4933</v>
      </c>
      <c r="N4083" t="s">
        <v>4934</v>
      </c>
      <c r="O4083" t="s">
        <v>4935</v>
      </c>
      <c r="P4083">
        <v>-3.7999999500000001</v>
      </c>
      <c r="Q4083" t="s">
        <v>4936</v>
      </c>
      <c r="R4083" t="s">
        <v>4937</v>
      </c>
      <c r="S4083">
        <v>70</v>
      </c>
      <c r="T4083">
        <v>595.20213220000005</v>
      </c>
      <c r="U4083" t="s">
        <v>31</v>
      </c>
      <c r="V4083" t="s">
        <v>15497</v>
      </c>
      <c r="W4083" t="s">
        <v>23</v>
      </c>
    </row>
    <row r="4084" spans="1:23" x14ac:dyDescent="0.4">
      <c r="A4084">
        <v>4083</v>
      </c>
      <c r="B4084">
        <v>1</v>
      </c>
      <c r="C4084">
        <v>1</v>
      </c>
      <c r="D4084">
        <v>1</v>
      </c>
      <c r="E4084">
        <v>1</v>
      </c>
      <c r="F4084">
        <v>0.19714169252555999</v>
      </c>
      <c r="G4084">
        <v>-848.58976271635595</v>
      </c>
      <c r="H4084" t="s">
        <v>23</v>
      </c>
      <c r="I4084">
        <v>75.109290830539507</v>
      </c>
      <c r="J4084" t="s">
        <v>4931</v>
      </c>
      <c r="K4084" t="s">
        <v>25</v>
      </c>
      <c r="L4084" t="s">
        <v>4932</v>
      </c>
      <c r="M4084" t="s">
        <v>4933</v>
      </c>
      <c r="N4084" t="s">
        <v>4934</v>
      </c>
      <c r="O4084" t="s">
        <v>4935</v>
      </c>
      <c r="P4084">
        <v>-3.7999999500000001</v>
      </c>
      <c r="Q4084" t="s">
        <v>4936</v>
      </c>
      <c r="R4084" t="s">
        <v>4937</v>
      </c>
      <c r="S4084">
        <v>70</v>
      </c>
      <c r="T4084">
        <v>595.20213220000005</v>
      </c>
      <c r="U4084" t="s">
        <v>31</v>
      </c>
      <c r="V4084" t="s">
        <v>6562</v>
      </c>
      <c r="W4084" t="s">
        <v>23</v>
      </c>
    </row>
    <row r="4085" spans="1:23" x14ac:dyDescent="0.4">
      <c r="A4085">
        <v>4084</v>
      </c>
      <c r="B4085">
        <v>1</v>
      </c>
      <c r="C4085">
        <v>1</v>
      </c>
      <c r="D4085">
        <v>1</v>
      </c>
      <c r="E4085">
        <v>1</v>
      </c>
      <c r="F4085">
        <v>0.19706586527282199</v>
      </c>
      <c r="G4085">
        <v>-333.49708592115599</v>
      </c>
      <c r="H4085">
        <v>0.99849246231155697</v>
      </c>
      <c r="I4085">
        <v>97.2440914904262</v>
      </c>
      <c r="J4085" t="s">
        <v>8940</v>
      </c>
      <c r="K4085" t="s">
        <v>25</v>
      </c>
      <c r="L4085" t="s">
        <v>8941</v>
      </c>
      <c r="M4085" t="s">
        <v>8942</v>
      </c>
      <c r="N4085" t="s">
        <v>28</v>
      </c>
      <c r="O4085" t="s">
        <v>8943</v>
      </c>
      <c r="P4085">
        <v>4.0999999000000003</v>
      </c>
      <c r="Q4085">
        <v>28960758</v>
      </c>
      <c r="R4085" t="s">
        <v>8944</v>
      </c>
      <c r="S4085">
        <v>3153922</v>
      </c>
      <c r="T4085">
        <v>483.12857339999999</v>
      </c>
      <c r="U4085" t="s">
        <v>31</v>
      </c>
      <c r="V4085" t="s">
        <v>15498</v>
      </c>
      <c r="W4085" t="s">
        <v>23</v>
      </c>
    </row>
    <row r="4086" spans="1:23" x14ac:dyDescent="0.4">
      <c r="A4086">
        <v>4085</v>
      </c>
      <c r="B4086">
        <v>1</v>
      </c>
      <c r="C4086">
        <v>1</v>
      </c>
      <c r="D4086">
        <v>1</v>
      </c>
      <c r="E4086">
        <v>1</v>
      </c>
      <c r="F4086">
        <v>0.19706586527282199</v>
      </c>
      <c r="G4086">
        <v>-333.49708592115599</v>
      </c>
      <c r="H4086" t="s">
        <v>23</v>
      </c>
      <c r="I4086">
        <v>97.2440914904262</v>
      </c>
      <c r="J4086" t="s">
        <v>8940</v>
      </c>
      <c r="K4086" t="s">
        <v>25</v>
      </c>
      <c r="L4086" t="s">
        <v>8941</v>
      </c>
      <c r="M4086" t="s">
        <v>8942</v>
      </c>
      <c r="N4086" t="s">
        <v>28</v>
      </c>
      <c r="O4086" t="s">
        <v>8943</v>
      </c>
      <c r="P4086">
        <v>4.0999999000000003</v>
      </c>
      <c r="Q4086">
        <v>28960758</v>
      </c>
      <c r="R4086" t="s">
        <v>8944</v>
      </c>
      <c r="S4086">
        <v>3153922</v>
      </c>
      <c r="T4086">
        <v>483.12857339999999</v>
      </c>
      <c r="U4086" t="s">
        <v>31</v>
      </c>
      <c r="V4086" t="s">
        <v>8010</v>
      </c>
      <c r="W4086" t="s">
        <v>23</v>
      </c>
    </row>
    <row r="4087" spans="1:23" x14ac:dyDescent="0.4">
      <c r="A4087">
        <v>4086</v>
      </c>
      <c r="B4087">
        <v>1</v>
      </c>
      <c r="C4087">
        <v>1</v>
      </c>
      <c r="D4087">
        <v>1</v>
      </c>
      <c r="E4087">
        <v>1</v>
      </c>
      <c r="F4087">
        <v>0.19671777088336201</v>
      </c>
      <c r="G4087">
        <v>-10.2938445971254</v>
      </c>
      <c r="H4087" t="s">
        <v>23</v>
      </c>
      <c r="I4087">
        <v>20.150410321542498</v>
      </c>
      <c r="J4087" t="s">
        <v>5630</v>
      </c>
      <c r="K4087" t="s">
        <v>25</v>
      </c>
      <c r="L4087" t="s">
        <v>15499</v>
      </c>
      <c r="M4087" t="s">
        <v>15500</v>
      </c>
      <c r="N4087" t="s">
        <v>15501</v>
      </c>
      <c r="O4087" t="s">
        <v>15502</v>
      </c>
      <c r="P4087">
        <v>-2.7000000499999999</v>
      </c>
      <c r="Q4087" t="s">
        <v>15503</v>
      </c>
      <c r="R4087" t="s">
        <v>15504</v>
      </c>
      <c r="S4087">
        <v>8609890330</v>
      </c>
      <c r="T4087">
        <v>757.21910000000003</v>
      </c>
      <c r="U4087" t="s">
        <v>31</v>
      </c>
      <c r="V4087" t="s">
        <v>5637</v>
      </c>
      <c r="W4087" t="s">
        <v>23</v>
      </c>
    </row>
    <row r="4088" spans="1:23" x14ac:dyDescent="0.4">
      <c r="A4088">
        <v>4087</v>
      </c>
      <c r="B4088">
        <v>1</v>
      </c>
      <c r="C4088">
        <v>1</v>
      </c>
      <c r="D4088">
        <v>1</v>
      </c>
      <c r="E4088">
        <v>1</v>
      </c>
      <c r="F4088">
        <v>0.19671777088336201</v>
      </c>
      <c r="G4088">
        <v>-10.2938445971254</v>
      </c>
      <c r="H4088">
        <v>0.999999999999999</v>
      </c>
      <c r="I4088">
        <v>20.150410321542498</v>
      </c>
      <c r="J4088" t="s">
        <v>5630</v>
      </c>
      <c r="K4088" t="s">
        <v>25</v>
      </c>
      <c r="L4088" t="s">
        <v>15499</v>
      </c>
      <c r="M4088" t="s">
        <v>15500</v>
      </c>
      <c r="N4088" t="s">
        <v>15501</v>
      </c>
      <c r="O4088" t="s">
        <v>15502</v>
      </c>
      <c r="P4088">
        <v>-2.7000000499999999</v>
      </c>
      <c r="Q4088" t="s">
        <v>15503</v>
      </c>
      <c r="R4088" t="s">
        <v>15504</v>
      </c>
      <c r="S4088">
        <v>8609890330</v>
      </c>
      <c r="T4088">
        <v>757.21910000000003</v>
      </c>
      <c r="U4088" t="s">
        <v>31</v>
      </c>
      <c r="V4088" t="s">
        <v>15505</v>
      </c>
      <c r="W4088" t="s">
        <v>23</v>
      </c>
    </row>
    <row r="4089" spans="1:23" x14ac:dyDescent="0.4">
      <c r="A4089">
        <v>4088</v>
      </c>
      <c r="B4089">
        <v>1</v>
      </c>
      <c r="C4089">
        <v>1</v>
      </c>
      <c r="D4089">
        <v>1</v>
      </c>
      <c r="E4089">
        <v>1</v>
      </c>
      <c r="F4089">
        <v>0.19650545671598901</v>
      </c>
      <c r="G4089">
        <v>-766.01498070224602</v>
      </c>
      <c r="H4089">
        <v>0.99949748743718503</v>
      </c>
      <c r="I4089">
        <v>54.864548081626999</v>
      </c>
      <c r="J4089" t="s">
        <v>1652</v>
      </c>
      <c r="K4089" t="s">
        <v>25</v>
      </c>
      <c r="L4089" t="s">
        <v>1653</v>
      </c>
      <c r="M4089" t="s">
        <v>1654</v>
      </c>
      <c r="N4089" t="s">
        <v>28</v>
      </c>
      <c r="O4089" t="s">
        <v>1655</v>
      </c>
      <c r="P4089">
        <v>3.2999999500000001</v>
      </c>
      <c r="Q4089" t="s">
        <v>1656</v>
      </c>
      <c r="R4089" t="s">
        <v>1657</v>
      </c>
      <c r="S4089">
        <v>16777286</v>
      </c>
      <c r="T4089">
        <v>565.15518199999997</v>
      </c>
      <c r="U4089" t="s">
        <v>31</v>
      </c>
      <c r="V4089" t="s">
        <v>15506</v>
      </c>
      <c r="W4089" t="s">
        <v>23</v>
      </c>
    </row>
    <row r="4090" spans="1:23" x14ac:dyDescent="0.4">
      <c r="A4090">
        <v>4089</v>
      </c>
      <c r="B4090">
        <v>1</v>
      </c>
      <c r="C4090">
        <v>1</v>
      </c>
      <c r="D4090">
        <v>1</v>
      </c>
      <c r="E4090">
        <v>1</v>
      </c>
      <c r="F4090">
        <v>0.19650545671598901</v>
      </c>
      <c r="G4090">
        <v>-766.01498070224602</v>
      </c>
      <c r="H4090" t="s">
        <v>23</v>
      </c>
      <c r="I4090">
        <v>54.864548081626999</v>
      </c>
      <c r="J4090" t="s">
        <v>1652</v>
      </c>
      <c r="K4090" t="s">
        <v>25</v>
      </c>
      <c r="L4090" t="s">
        <v>1653</v>
      </c>
      <c r="M4090" t="s">
        <v>1654</v>
      </c>
      <c r="N4090" t="s">
        <v>28</v>
      </c>
      <c r="O4090" t="s">
        <v>1655</v>
      </c>
      <c r="P4090">
        <v>3.2999999500000001</v>
      </c>
      <c r="Q4090" t="s">
        <v>1656</v>
      </c>
      <c r="R4090" t="s">
        <v>1657</v>
      </c>
      <c r="S4090">
        <v>16777286</v>
      </c>
      <c r="T4090">
        <v>565.15518199999997</v>
      </c>
      <c r="U4090" t="s">
        <v>31</v>
      </c>
      <c r="V4090" t="s">
        <v>2117</v>
      </c>
      <c r="W4090" t="s">
        <v>23</v>
      </c>
    </row>
    <row r="4091" spans="1:23" x14ac:dyDescent="0.4">
      <c r="A4091">
        <v>4090</v>
      </c>
      <c r="B4091">
        <v>1</v>
      </c>
      <c r="C4091">
        <v>1</v>
      </c>
      <c r="D4091">
        <v>1</v>
      </c>
      <c r="E4091">
        <v>1</v>
      </c>
      <c r="F4091">
        <v>0.196008329219062</v>
      </c>
      <c r="G4091">
        <v>-35.497210924355599</v>
      </c>
      <c r="H4091">
        <v>0.999999999999999</v>
      </c>
      <c r="I4091">
        <v>78.839004136539202</v>
      </c>
      <c r="J4091" t="s">
        <v>4753</v>
      </c>
      <c r="K4091" t="s">
        <v>25</v>
      </c>
      <c r="L4091" t="s">
        <v>14850</v>
      </c>
      <c r="M4091" t="s">
        <v>14851</v>
      </c>
      <c r="N4091" t="s">
        <v>14852</v>
      </c>
      <c r="O4091" t="s">
        <v>14853</v>
      </c>
      <c r="P4091">
        <v>1.04613924</v>
      </c>
      <c r="Q4091" t="s">
        <v>14854</v>
      </c>
      <c r="R4091" t="s">
        <v>14855</v>
      </c>
      <c r="S4091">
        <v>17267812734</v>
      </c>
      <c r="T4091">
        <v>183.0652</v>
      </c>
      <c r="U4091" t="s">
        <v>31</v>
      </c>
      <c r="V4091" t="s">
        <v>15507</v>
      </c>
      <c r="W4091" t="s">
        <v>23</v>
      </c>
    </row>
    <row r="4092" spans="1:23" x14ac:dyDescent="0.4">
      <c r="A4092">
        <v>4091</v>
      </c>
      <c r="B4092">
        <v>1</v>
      </c>
      <c r="C4092">
        <v>1</v>
      </c>
      <c r="D4092">
        <v>1</v>
      </c>
      <c r="E4092">
        <v>1</v>
      </c>
      <c r="F4092">
        <v>0.196008329219062</v>
      </c>
      <c r="G4092">
        <v>-35.497210924355599</v>
      </c>
      <c r="H4092" t="s">
        <v>23</v>
      </c>
      <c r="I4092">
        <v>78.839004136539202</v>
      </c>
      <c r="J4092" t="s">
        <v>4753</v>
      </c>
      <c r="K4092" t="s">
        <v>25</v>
      </c>
      <c r="L4092" t="s">
        <v>14850</v>
      </c>
      <c r="M4092" t="s">
        <v>14851</v>
      </c>
      <c r="N4092" t="s">
        <v>14852</v>
      </c>
      <c r="O4092" t="s">
        <v>14853</v>
      </c>
      <c r="P4092">
        <v>1.04613924</v>
      </c>
      <c r="Q4092" t="s">
        <v>14854</v>
      </c>
      <c r="R4092" t="s">
        <v>14855</v>
      </c>
      <c r="S4092">
        <v>17267812734</v>
      </c>
      <c r="T4092">
        <v>183.0652</v>
      </c>
      <c r="U4092" t="s">
        <v>31</v>
      </c>
      <c r="V4092" t="s">
        <v>5297</v>
      </c>
      <c r="W4092" t="s">
        <v>23</v>
      </c>
    </row>
    <row r="4093" spans="1:23" x14ac:dyDescent="0.4">
      <c r="A4093">
        <v>4092</v>
      </c>
      <c r="B4093">
        <v>1</v>
      </c>
      <c r="C4093">
        <v>1</v>
      </c>
      <c r="D4093">
        <v>1</v>
      </c>
      <c r="E4093">
        <v>1</v>
      </c>
      <c r="F4093">
        <v>0.195778951432725</v>
      </c>
      <c r="G4093">
        <v>-6.2939326617787401</v>
      </c>
      <c r="H4093" t="s">
        <v>23</v>
      </c>
      <c r="I4093">
        <v>38.243114205010599</v>
      </c>
      <c r="J4093" t="s">
        <v>4962</v>
      </c>
      <c r="K4093" t="s">
        <v>25</v>
      </c>
      <c r="L4093" t="s">
        <v>6357</v>
      </c>
      <c r="M4093" t="s">
        <v>6358</v>
      </c>
      <c r="N4093" t="s">
        <v>6359</v>
      </c>
      <c r="O4093" t="s">
        <v>6360</v>
      </c>
      <c r="P4093">
        <v>1.5</v>
      </c>
      <c r="Q4093">
        <v>5318565</v>
      </c>
      <c r="R4093" t="s">
        <v>6361</v>
      </c>
      <c r="S4093">
        <v>70836598</v>
      </c>
      <c r="T4093">
        <v>223.06009990000001</v>
      </c>
      <c r="U4093" t="s">
        <v>31</v>
      </c>
      <c r="V4093" t="s">
        <v>6890</v>
      </c>
      <c r="W4093" t="s">
        <v>23</v>
      </c>
    </row>
    <row r="4094" spans="1:23" x14ac:dyDescent="0.4">
      <c r="A4094">
        <v>4093</v>
      </c>
      <c r="B4094">
        <v>1</v>
      </c>
      <c r="C4094">
        <v>1</v>
      </c>
      <c r="D4094">
        <v>1</v>
      </c>
      <c r="E4094">
        <v>1</v>
      </c>
      <c r="F4094">
        <v>0.195778951432725</v>
      </c>
      <c r="G4094">
        <v>-6.2939326617787401</v>
      </c>
      <c r="H4094">
        <v>0.999999999999999</v>
      </c>
      <c r="I4094">
        <v>38.243114205010599</v>
      </c>
      <c r="J4094" t="s">
        <v>4962</v>
      </c>
      <c r="K4094" t="s">
        <v>25</v>
      </c>
      <c r="L4094" t="s">
        <v>6357</v>
      </c>
      <c r="M4094" t="s">
        <v>6358</v>
      </c>
      <c r="N4094" t="s">
        <v>6359</v>
      </c>
      <c r="O4094" t="s">
        <v>6360</v>
      </c>
      <c r="P4094">
        <v>1.5</v>
      </c>
      <c r="Q4094">
        <v>5318565</v>
      </c>
      <c r="R4094" t="s">
        <v>6361</v>
      </c>
      <c r="S4094">
        <v>70836598</v>
      </c>
      <c r="T4094">
        <v>223.06009990000001</v>
      </c>
      <c r="U4094" t="s">
        <v>31</v>
      </c>
      <c r="V4094" t="s">
        <v>15508</v>
      </c>
      <c r="W4094" t="s">
        <v>23</v>
      </c>
    </row>
    <row r="4095" spans="1:23" x14ac:dyDescent="0.4">
      <c r="A4095">
        <v>4094</v>
      </c>
      <c r="B4095">
        <v>1</v>
      </c>
      <c r="C4095">
        <v>1</v>
      </c>
      <c r="D4095">
        <v>1</v>
      </c>
      <c r="E4095">
        <v>1</v>
      </c>
      <c r="F4095">
        <v>0.195746932931845</v>
      </c>
      <c r="G4095">
        <v>-26.4429466307231</v>
      </c>
      <c r="H4095" t="s">
        <v>23</v>
      </c>
      <c r="I4095">
        <v>23.056362750093001</v>
      </c>
      <c r="J4095" t="s">
        <v>4863</v>
      </c>
      <c r="K4095" t="s">
        <v>25</v>
      </c>
      <c r="L4095" t="s">
        <v>5523</v>
      </c>
      <c r="M4095" t="s">
        <v>5524</v>
      </c>
      <c r="N4095" t="s">
        <v>5525</v>
      </c>
      <c r="O4095" t="s">
        <v>5526</v>
      </c>
      <c r="P4095">
        <v>1.8026983700000001</v>
      </c>
      <c r="Q4095" t="s">
        <v>5527</v>
      </c>
      <c r="R4095" t="s">
        <v>5528</v>
      </c>
      <c r="S4095">
        <v>25857679450</v>
      </c>
      <c r="T4095">
        <v>179.07027059999999</v>
      </c>
      <c r="U4095" t="s">
        <v>31</v>
      </c>
      <c r="V4095" t="s">
        <v>5529</v>
      </c>
      <c r="W4095" t="s">
        <v>23</v>
      </c>
    </row>
    <row r="4096" spans="1:23" x14ac:dyDescent="0.4">
      <c r="A4096">
        <v>4095</v>
      </c>
      <c r="B4096">
        <v>1</v>
      </c>
      <c r="C4096">
        <v>1</v>
      </c>
      <c r="D4096">
        <v>1</v>
      </c>
      <c r="E4096">
        <v>1</v>
      </c>
      <c r="F4096">
        <v>0.195746932931845</v>
      </c>
      <c r="G4096">
        <v>-26.4429466307231</v>
      </c>
      <c r="H4096">
        <v>0.999999999999999</v>
      </c>
      <c r="I4096">
        <v>23.056362750093001</v>
      </c>
      <c r="J4096" t="s">
        <v>4863</v>
      </c>
      <c r="K4096" t="s">
        <v>25</v>
      </c>
      <c r="L4096" t="s">
        <v>5523</v>
      </c>
      <c r="M4096" t="s">
        <v>5524</v>
      </c>
      <c r="N4096" t="s">
        <v>5525</v>
      </c>
      <c r="O4096" t="s">
        <v>5526</v>
      </c>
      <c r="P4096">
        <v>1.8026983700000001</v>
      </c>
      <c r="Q4096" t="s">
        <v>5527</v>
      </c>
      <c r="R4096" t="s">
        <v>5528</v>
      </c>
      <c r="S4096">
        <v>25857679450</v>
      </c>
      <c r="T4096">
        <v>179.07027059999999</v>
      </c>
      <c r="U4096" t="s">
        <v>31</v>
      </c>
      <c r="V4096" t="s">
        <v>15509</v>
      </c>
      <c r="W4096" t="s">
        <v>23</v>
      </c>
    </row>
    <row r="4097" spans="1:23" x14ac:dyDescent="0.4">
      <c r="A4097">
        <v>4096</v>
      </c>
      <c r="B4097">
        <v>1</v>
      </c>
      <c r="C4097">
        <v>1</v>
      </c>
      <c r="D4097">
        <v>1</v>
      </c>
      <c r="E4097">
        <v>4</v>
      </c>
      <c r="F4097">
        <v>0.195610152563368</v>
      </c>
      <c r="G4097">
        <v>-10.440725362257</v>
      </c>
      <c r="H4097">
        <v>0.62964824120603002</v>
      </c>
      <c r="I4097">
        <v>37.990044324035701</v>
      </c>
      <c r="J4097" t="s">
        <v>8489</v>
      </c>
      <c r="K4097" t="s">
        <v>25</v>
      </c>
      <c r="L4097" t="s">
        <v>8490</v>
      </c>
      <c r="M4097" t="s">
        <v>8491</v>
      </c>
      <c r="N4097" t="s">
        <v>8492</v>
      </c>
      <c r="O4097" t="s">
        <v>8493</v>
      </c>
      <c r="P4097">
        <v>3.5999998999999998</v>
      </c>
      <c r="Q4097" t="s">
        <v>8494</v>
      </c>
      <c r="R4097" t="s">
        <v>8495</v>
      </c>
      <c r="S4097">
        <v>8610023494</v>
      </c>
      <c r="T4097">
        <v>373.16456490000002</v>
      </c>
      <c r="U4097" t="s">
        <v>31</v>
      </c>
      <c r="V4097" t="s">
        <v>15510</v>
      </c>
      <c r="W4097" t="s">
        <v>23</v>
      </c>
    </row>
    <row r="4098" spans="1:23" x14ac:dyDescent="0.4">
      <c r="A4098">
        <v>4097</v>
      </c>
      <c r="B4098">
        <v>1</v>
      </c>
      <c r="C4098">
        <v>1</v>
      </c>
      <c r="D4098">
        <v>1</v>
      </c>
      <c r="E4098">
        <v>4</v>
      </c>
      <c r="F4098">
        <v>0.195610152563368</v>
      </c>
      <c r="G4098">
        <v>-10.440725362257</v>
      </c>
      <c r="H4098" t="s">
        <v>23</v>
      </c>
      <c r="I4098">
        <v>37.990044324035701</v>
      </c>
      <c r="J4098" t="s">
        <v>8489</v>
      </c>
      <c r="K4098" t="s">
        <v>25</v>
      </c>
      <c r="L4098" t="s">
        <v>8497</v>
      </c>
      <c r="M4098" t="s">
        <v>8498</v>
      </c>
      <c r="N4098" t="s">
        <v>8499</v>
      </c>
      <c r="O4098" t="s">
        <v>8500</v>
      </c>
      <c r="P4098">
        <v>3.5999998999999998</v>
      </c>
      <c r="Q4098" t="s">
        <v>8501</v>
      </c>
      <c r="R4098" t="s">
        <v>8502</v>
      </c>
      <c r="S4098">
        <v>54192510</v>
      </c>
      <c r="T4098">
        <v>373.16456490000002</v>
      </c>
      <c r="U4098" t="s">
        <v>31</v>
      </c>
      <c r="V4098" t="s">
        <v>8805</v>
      </c>
      <c r="W4098" t="s">
        <v>23</v>
      </c>
    </row>
    <row r="4099" spans="1:23" x14ac:dyDescent="0.4">
      <c r="A4099">
        <v>4098</v>
      </c>
      <c r="B4099">
        <v>1</v>
      </c>
      <c r="C4099">
        <v>1</v>
      </c>
      <c r="D4099">
        <v>1</v>
      </c>
      <c r="E4099">
        <v>4</v>
      </c>
      <c r="F4099">
        <v>0.195597003642411</v>
      </c>
      <c r="G4099">
        <v>-35.133685135167603</v>
      </c>
      <c r="H4099">
        <v>0.61105527638190904</v>
      </c>
      <c r="I4099">
        <v>7.5867200006743296</v>
      </c>
      <c r="J4099" t="s">
        <v>14234</v>
      </c>
      <c r="K4099" t="s">
        <v>25</v>
      </c>
      <c r="L4099" t="s">
        <v>14235</v>
      </c>
      <c r="M4099" t="s">
        <v>14236</v>
      </c>
      <c r="N4099" t="s">
        <v>14237</v>
      </c>
      <c r="O4099" t="s">
        <v>14238</v>
      </c>
      <c r="P4099">
        <v>5</v>
      </c>
      <c r="Q4099">
        <v>72303</v>
      </c>
      <c r="R4099" t="s">
        <v>14239</v>
      </c>
      <c r="S4099">
        <v>71098742</v>
      </c>
      <c r="T4099">
        <v>267.13795629999998</v>
      </c>
      <c r="U4099" t="s">
        <v>31</v>
      </c>
      <c r="V4099" t="s">
        <v>15511</v>
      </c>
      <c r="W4099" t="s">
        <v>23</v>
      </c>
    </row>
    <row r="4100" spans="1:23" x14ac:dyDescent="0.4">
      <c r="A4100">
        <v>4099</v>
      </c>
      <c r="B4100">
        <v>1</v>
      </c>
      <c r="C4100">
        <v>1</v>
      </c>
      <c r="D4100">
        <v>1</v>
      </c>
      <c r="E4100">
        <v>1</v>
      </c>
      <c r="F4100">
        <v>0.19485318355857301</v>
      </c>
      <c r="G4100">
        <v>-125.311709243365</v>
      </c>
      <c r="H4100" t="s">
        <v>23</v>
      </c>
      <c r="I4100">
        <v>42.164945532738997</v>
      </c>
      <c r="J4100" t="s">
        <v>6463</v>
      </c>
      <c r="K4100" t="s">
        <v>25</v>
      </c>
      <c r="L4100" t="s">
        <v>6464</v>
      </c>
      <c r="M4100" t="s">
        <v>6465</v>
      </c>
      <c r="N4100" t="s">
        <v>6466</v>
      </c>
      <c r="O4100" t="s">
        <v>6467</v>
      </c>
      <c r="P4100">
        <v>-0.69999998799999996</v>
      </c>
      <c r="Q4100" t="s">
        <v>6468</v>
      </c>
      <c r="R4100" t="s">
        <v>6469</v>
      </c>
      <c r="S4100">
        <v>54184030</v>
      </c>
      <c r="T4100">
        <v>687.28586189999999</v>
      </c>
      <c r="U4100" t="s">
        <v>31</v>
      </c>
      <c r="V4100" t="s">
        <v>8608</v>
      </c>
      <c r="W4100" t="s">
        <v>23</v>
      </c>
    </row>
    <row r="4101" spans="1:23" x14ac:dyDescent="0.4">
      <c r="A4101">
        <v>4100</v>
      </c>
      <c r="B4101">
        <v>1</v>
      </c>
      <c r="C4101">
        <v>1</v>
      </c>
      <c r="D4101">
        <v>1</v>
      </c>
      <c r="E4101">
        <v>1</v>
      </c>
      <c r="F4101">
        <v>0.19465292869985101</v>
      </c>
      <c r="G4101">
        <v>-9.1638199401791702</v>
      </c>
      <c r="H4101" t="s">
        <v>23</v>
      </c>
      <c r="I4101">
        <v>31.842255907190101</v>
      </c>
      <c r="J4101" t="s">
        <v>4466</v>
      </c>
      <c r="K4101" t="s">
        <v>25</v>
      </c>
      <c r="L4101" t="s">
        <v>15251</v>
      </c>
      <c r="M4101" t="s">
        <v>15252</v>
      </c>
      <c r="N4101" t="s">
        <v>15253</v>
      </c>
      <c r="O4101" t="s">
        <v>15254</v>
      </c>
      <c r="P4101">
        <v>2.7000000499999999</v>
      </c>
      <c r="Q4101" t="s">
        <v>15255</v>
      </c>
      <c r="R4101" t="s">
        <v>15256</v>
      </c>
      <c r="S4101">
        <v>121430398</v>
      </c>
      <c r="T4101">
        <v>328.15433460000003</v>
      </c>
      <c r="U4101" t="s">
        <v>31</v>
      </c>
      <c r="V4101" t="s">
        <v>8050</v>
      </c>
      <c r="W4101" t="s">
        <v>23</v>
      </c>
    </row>
    <row r="4102" spans="1:23" x14ac:dyDescent="0.4">
      <c r="A4102">
        <v>4101</v>
      </c>
      <c r="B4102">
        <v>1</v>
      </c>
      <c r="C4102">
        <v>1</v>
      </c>
      <c r="D4102">
        <v>1</v>
      </c>
      <c r="E4102">
        <v>1</v>
      </c>
      <c r="F4102">
        <v>0.19465292869985101</v>
      </c>
      <c r="G4102">
        <v>-9.1638199401791702</v>
      </c>
      <c r="H4102">
        <v>0.999999999999999</v>
      </c>
      <c r="I4102">
        <v>31.842255907190101</v>
      </c>
      <c r="J4102" t="s">
        <v>4466</v>
      </c>
      <c r="K4102" t="s">
        <v>25</v>
      </c>
      <c r="L4102" t="s">
        <v>15251</v>
      </c>
      <c r="M4102" t="s">
        <v>15252</v>
      </c>
      <c r="N4102" t="s">
        <v>15253</v>
      </c>
      <c r="O4102" t="s">
        <v>15254</v>
      </c>
      <c r="P4102">
        <v>2.7000000499999999</v>
      </c>
      <c r="Q4102" t="s">
        <v>15255</v>
      </c>
      <c r="R4102" t="s">
        <v>15256</v>
      </c>
      <c r="S4102">
        <v>121430398</v>
      </c>
      <c r="T4102">
        <v>328.15433460000003</v>
      </c>
      <c r="U4102" t="s">
        <v>31</v>
      </c>
      <c r="V4102" t="s">
        <v>15512</v>
      </c>
      <c r="W4102" t="s">
        <v>23</v>
      </c>
    </row>
    <row r="4103" spans="1:23" x14ac:dyDescent="0.4">
      <c r="A4103">
        <v>4102</v>
      </c>
      <c r="B4103">
        <v>1</v>
      </c>
      <c r="C4103">
        <v>1</v>
      </c>
      <c r="D4103">
        <v>1</v>
      </c>
      <c r="E4103">
        <v>1</v>
      </c>
      <c r="F4103">
        <v>0.19450319364934299</v>
      </c>
      <c r="G4103">
        <v>-434.596954040605</v>
      </c>
      <c r="H4103">
        <v>0.999999999999999</v>
      </c>
      <c r="I4103">
        <v>57.921425990333397</v>
      </c>
      <c r="J4103" t="s">
        <v>865</v>
      </c>
      <c r="K4103" t="s">
        <v>25</v>
      </c>
      <c r="L4103" t="s">
        <v>866</v>
      </c>
      <c r="M4103" t="s">
        <v>867</v>
      </c>
      <c r="N4103" t="s">
        <v>868</v>
      </c>
      <c r="O4103" t="s">
        <v>869</v>
      </c>
      <c r="P4103">
        <v>2.9000001000000002</v>
      </c>
      <c r="Q4103">
        <v>78347</v>
      </c>
      <c r="R4103" t="s">
        <v>870</v>
      </c>
      <c r="S4103">
        <v>262146</v>
      </c>
      <c r="T4103">
        <v>449.10783789999999</v>
      </c>
      <c r="U4103" t="s">
        <v>31</v>
      </c>
      <c r="V4103" t="s">
        <v>15513</v>
      </c>
      <c r="W4103" t="s">
        <v>23</v>
      </c>
    </row>
    <row r="4104" spans="1:23" x14ac:dyDescent="0.4">
      <c r="A4104">
        <v>4103</v>
      </c>
      <c r="B4104">
        <v>1</v>
      </c>
      <c r="C4104">
        <v>1</v>
      </c>
      <c r="D4104">
        <v>1</v>
      </c>
      <c r="E4104">
        <v>1</v>
      </c>
      <c r="F4104">
        <v>0.19450319364934299</v>
      </c>
      <c r="G4104">
        <v>-434.596954040605</v>
      </c>
      <c r="H4104" t="s">
        <v>23</v>
      </c>
      <c r="I4104">
        <v>57.921425990333397</v>
      </c>
      <c r="J4104" t="s">
        <v>865</v>
      </c>
      <c r="K4104" t="s">
        <v>25</v>
      </c>
      <c r="L4104" t="s">
        <v>866</v>
      </c>
      <c r="M4104" t="s">
        <v>867</v>
      </c>
      <c r="N4104" t="s">
        <v>868</v>
      </c>
      <c r="O4104" t="s">
        <v>869</v>
      </c>
      <c r="P4104">
        <v>2.9000001000000002</v>
      </c>
      <c r="Q4104">
        <v>78347</v>
      </c>
      <c r="R4104" t="s">
        <v>870</v>
      </c>
      <c r="S4104">
        <v>262146</v>
      </c>
      <c r="T4104">
        <v>449.10783789999999</v>
      </c>
      <c r="U4104" t="s">
        <v>31</v>
      </c>
      <c r="V4104" t="s">
        <v>2764</v>
      </c>
      <c r="W4104" t="s">
        <v>23</v>
      </c>
    </row>
    <row r="4105" spans="1:23" x14ac:dyDescent="0.4">
      <c r="A4105">
        <v>4104</v>
      </c>
      <c r="B4105">
        <v>1</v>
      </c>
      <c r="C4105">
        <v>1</v>
      </c>
      <c r="D4105">
        <v>1</v>
      </c>
      <c r="E4105">
        <v>5</v>
      </c>
      <c r="F4105">
        <v>0.19447522904554099</v>
      </c>
      <c r="G4105">
        <v>-35.133685135167603</v>
      </c>
      <c r="H4105" t="s">
        <v>23</v>
      </c>
      <c r="I4105">
        <v>7.5867200006743296</v>
      </c>
      <c r="J4105" t="s">
        <v>14234</v>
      </c>
      <c r="K4105" t="s">
        <v>25</v>
      </c>
      <c r="L4105" t="s">
        <v>14235</v>
      </c>
      <c r="M4105" t="s">
        <v>14236</v>
      </c>
      <c r="N4105" t="s">
        <v>14237</v>
      </c>
      <c r="O4105" t="s">
        <v>14238</v>
      </c>
      <c r="P4105">
        <v>5</v>
      </c>
      <c r="Q4105">
        <v>72303</v>
      </c>
      <c r="R4105" t="s">
        <v>14239</v>
      </c>
      <c r="S4105">
        <v>71098742</v>
      </c>
      <c r="T4105">
        <v>267.13795629999998</v>
      </c>
      <c r="U4105" t="s">
        <v>31</v>
      </c>
      <c r="V4105" t="s">
        <v>11117</v>
      </c>
      <c r="W4105" t="s">
        <v>23</v>
      </c>
    </row>
    <row r="4106" spans="1:23" x14ac:dyDescent="0.4">
      <c r="A4106">
        <v>4105</v>
      </c>
      <c r="B4106">
        <v>1</v>
      </c>
      <c r="C4106">
        <v>1</v>
      </c>
      <c r="D4106">
        <v>1</v>
      </c>
      <c r="E4106">
        <v>1</v>
      </c>
      <c r="F4106">
        <v>0.19444552538198601</v>
      </c>
      <c r="G4106">
        <v>-23.597326382983301</v>
      </c>
      <c r="H4106">
        <v>0.999999999999999</v>
      </c>
      <c r="I4106">
        <v>69.215980286066099</v>
      </c>
      <c r="J4106" t="s">
        <v>2613</v>
      </c>
      <c r="K4106" t="s">
        <v>25</v>
      </c>
      <c r="L4106" t="s">
        <v>15514</v>
      </c>
      <c r="M4106" t="s">
        <v>15515</v>
      </c>
      <c r="N4106" t="s">
        <v>28</v>
      </c>
      <c r="O4106" t="s">
        <v>15516</v>
      </c>
      <c r="P4106">
        <v>2.1020729500000002</v>
      </c>
      <c r="Q4106">
        <v>135441800</v>
      </c>
      <c r="R4106" t="s">
        <v>15517</v>
      </c>
      <c r="S4106">
        <v>8593121350</v>
      </c>
      <c r="T4106">
        <v>197.07089999999999</v>
      </c>
      <c r="U4106" t="s">
        <v>31</v>
      </c>
      <c r="V4106" t="s">
        <v>15518</v>
      </c>
      <c r="W4106" t="s">
        <v>23</v>
      </c>
    </row>
    <row r="4107" spans="1:23" x14ac:dyDescent="0.4">
      <c r="A4107">
        <v>4106</v>
      </c>
      <c r="B4107">
        <v>1</v>
      </c>
      <c r="C4107">
        <v>1</v>
      </c>
      <c r="D4107">
        <v>1</v>
      </c>
      <c r="E4107">
        <v>1</v>
      </c>
      <c r="F4107">
        <v>0.19444552538198601</v>
      </c>
      <c r="G4107">
        <v>-23.597326382983301</v>
      </c>
      <c r="H4107" t="s">
        <v>23</v>
      </c>
      <c r="I4107">
        <v>69.215980286066099</v>
      </c>
      <c r="J4107" t="s">
        <v>2613</v>
      </c>
      <c r="K4107" t="s">
        <v>25</v>
      </c>
      <c r="L4107" t="s">
        <v>15514</v>
      </c>
      <c r="M4107" t="s">
        <v>15515</v>
      </c>
      <c r="N4107" t="s">
        <v>28</v>
      </c>
      <c r="O4107" t="s">
        <v>15516</v>
      </c>
      <c r="P4107">
        <v>2.1020729500000002</v>
      </c>
      <c r="Q4107">
        <v>135441800</v>
      </c>
      <c r="R4107" t="s">
        <v>15517</v>
      </c>
      <c r="S4107">
        <v>8593121350</v>
      </c>
      <c r="T4107">
        <v>197.07089999999999</v>
      </c>
      <c r="U4107" t="s">
        <v>31</v>
      </c>
      <c r="V4107" t="s">
        <v>2976</v>
      </c>
      <c r="W4107" t="s">
        <v>23</v>
      </c>
    </row>
    <row r="4108" spans="1:23" x14ac:dyDescent="0.4">
      <c r="A4108">
        <v>4107</v>
      </c>
      <c r="B4108">
        <v>1</v>
      </c>
      <c r="C4108">
        <v>2</v>
      </c>
      <c r="D4108">
        <v>1</v>
      </c>
      <c r="E4108">
        <v>1</v>
      </c>
      <c r="F4108">
        <v>0.19439023588924201</v>
      </c>
      <c r="G4108">
        <v>-6.0410892759821602</v>
      </c>
      <c r="H4108">
        <v>0.999999999999999</v>
      </c>
      <c r="I4108">
        <v>28.9645671542754</v>
      </c>
      <c r="J4108" t="s">
        <v>1234</v>
      </c>
      <c r="K4108" t="s">
        <v>25</v>
      </c>
      <c r="L4108" t="s">
        <v>14099</v>
      </c>
      <c r="M4108" t="s">
        <v>14100</v>
      </c>
      <c r="N4108" t="s">
        <v>14101</v>
      </c>
      <c r="O4108" t="s">
        <v>14102</v>
      </c>
      <c r="P4108">
        <v>1.7897781100000001</v>
      </c>
      <c r="Q4108" t="s">
        <v>14103</v>
      </c>
      <c r="R4108" t="s">
        <v>14104</v>
      </c>
      <c r="S4108">
        <v>121629566</v>
      </c>
      <c r="T4108">
        <v>287.05500999999998</v>
      </c>
      <c r="U4108" t="s">
        <v>31</v>
      </c>
      <c r="V4108" t="s">
        <v>15519</v>
      </c>
      <c r="W4108" t="s">
        <v>23</v>
      </c>
    </row>
    <row r="4109" spans="1:23" x14ac:dyDescent="0.4">
      <c r="A4109">
        <v>4108</v>
      </c>
      <c r="B4109">
        <v>1</v>
      </c>
      <c r="C4109">
        <v>2</v>
      </c>
      <c r="D4109">
        <v>1</v>
      </c>
      <c r="E4109">
        <v>1</v>
      </c>
      <c r="F4109">
        <v>0.19439023588924201</v>
      </c>
      <c r="G4109">
        <v>-6.0410892759821602</v>
      </c>
      <c r="H4109" t="s">
        <v>23</v>
      </c>
      <c r="I4109">
        <v>28.9645671542754</v>
      </c>
      <c r="J4109" t="s">
        <v>1234</v>
      </c>
      <c r="K4109" t="s">
        <v>25</v>
      </c>
      <c r="L4109" t="s">
        <v>14099</v>
      </c>
      <c r="M4109" t="s">
        <v>14100</v>
      </c>
      <c r="N4109" t="s">
        <v>14101</v>
      </c>
      <c r="O4109" t="s">
        <v>14102</v>
      </c>
      <c r="P4109">
        <v>1.7897781100000001</v>
      </c>
      <c r="Q4109" t="s">
        <v>14103</v>
      </c>
      <c r="R4109" t="s">
        <v>14104</v>
      </c>
      <c r="S4109">
        <v>121629566</v>
      </c>
      <c r="T4109">
        <v>287.05500999999998</v>
      </c>
      <c r="U4109" t="s">
        <v>31</v>
      </c>
      <c r="V4109" t="s">
        <v>3721</v>
      </c>
      <c r="W4109" t="s">
        <v>23</v>
      </c>
    </row>
    <row r="4110" spans="1:23" x14ac:dyDescent="0.4">
      <c r="A4110">
        <v>4109</v>
      </c>
      <c r="B4110">
        <v>1</v>
      </c>
      <c r="C4110">
        <v>2</v>
      </c>
      <c r="D4110">
        <v>1</v>
      </c>
      <c r="E4110">
        <v>2</v>
      </c>
      <c r="F4110">
        <v>0.19439002322558299</v>
      </c>
      <c r="G4110">
        <v>-423.30748987166999</v>
      </c>
      <c r="H4110">
        <v>0.16532663316582899</v>
      </c>
      <c r="I4110">
        <v>60.520973935523699</v>
      </c>
      <c r="J4110" t="s">
        <v>1343</v>
      </c>
      <c r="K4110" t="s">
        <v>25</v>
      </c>
      <c r="L4110" t="s">
        <v>1344</v>
      </c>
      <c r="M4110" t="s">
        <v>1345</v>
      </c>
      <c r="N4110" t="s">
        <v>1346</v>
      </c>
      <c r="O4110" t="s">
        <v>1347</v>
      </c>
      <c r="P4110">
        <v>0.46697968200000001</v>
      </c>
      <c r="Q4110" t="s">
        <v>1348</v>
      </c>
      <c r="R4110" t="s">
        <v>1349</v>
      </c>
      <c r="S4110">
        <v>121399662</v>
      </c>
      <c r="T4110">
        <v>463.08710250000001</v>
      </c>
      <c r="U4110" t="s">
        <v>31</v>
      </c>
      <c r="V4110" t="s">
        <v>15520</v>
      </c>
      <c r="W4110" t="s">
        <v>23</v>
      </c>
    </row>
    <row r="4111" spans="1:23" x14ac:dyDescent="0.4">
      <c r="A4111">
        <v>4110</v>
      </c>
      <c r="B4111">
        <v>1</v>
      </c>
      <c r="C4111">
        <v>1</v>
      </c>
      <c r="D4111">
        <v>1</v>
      </c>
      <c r="E4111">
        <v>1</v>
      </c>
      <c r="F4111">
        <v>0.193512514460807</v>
      </c>
      <c r="G4111">
        <v>-862.92326171683999</v>
      </c>
      <c r="H4111">
        <v>0.999999999999999</v>
      </c>
      <c r="I4111">
        <v>86.736959165043501</v>
      </c>
      <c r="J4111" t="s">
        <v>11985</v>
      </c>
      <c r="K4111" t="s">
        <v>25</v>
      </c>
      <c r="L4111" t="s">
        <v>11986</v>
      </c>
      <c r="M4111" t="s">
        <v>11987</v>
      </c>
      <c r="N4111" t="s">
        <v>28</v>
      </c>
      <c r="O4111" t="s">
        <v>11988</v>
      </c>
      <c r="P4111">
        <v>0</v>
      </c>
      <c r="R4111" t="s">
        <v>11989</v>
      </c>
      <c r="S4111">
        <v>3145728</v>
      </c>
      <c r="T4111">
        <v>767.49400409999998</v>
      </c>
      <c r="U4111" t="s">
        <v>31</v>
      </c>
      <c r="V4111" t="s">
        <v>15521</v>
      </c>
      <c r="W4111" t="s">
        <v>23</v>
      </c>
    </row>
    <row r="4112" spans="1:23" x14ac:dyDescent="0.4">
      <c r="A4112">
        <v>4111</v>
      </c>
      <c r="B4112">
        <v>1</v>
      </c>
      <c r="C4112">
        <v>1</v>
      </c>
      <c r="D4112">
        <v>1</v>
      </c>
      <c r="E4112">
        <v>1</v>
      </c>
      <c r="F4112">
        <v>0.193512514460807</v>
      </c>
      <c r="G4112">
        <v>-862.92326171683999</v>
      </c>
      <c r="H4112" t="s">
        <v>23</v>
      </c>
      <c r="I4112">
        <v>86.736959165043501</v>
      </c>
      <c r="J4112" t="s">
        <v>11985</v>
      </c>
      <c r="K4112" t="s">
        <v>25</v>
      </c>
      <c r="L4112" t="s">
        <v>11986</v>
      </c>
      <c r="M4112" t="s">
        <v>11987</v>
      </c>
      <c r="N4112" t="s">
        <v>28</v>
      </c>
      <c r="O4112" t="s">
        <v>11988</v>
      </c>
      <c r="P4112">
        <v>0</v>
      </c>
      <c r="R4112" t="s">
        <v>11989</v>
      </c>
      <c r="S4112">
        <v>3145728</v>
      </c>
      <c r="T4112">
        <v>767.49400409999998</v>
      </c>
      <c r="U4112" t="s">
        <v>31</v>
      </c>
      <c r="V4112" t="s">
        <v>3290</v>
      </c>
      <c r="W4112" t="s">
        <v>23</v>
      </c>
    </row>
    <row r="4113" spans="1:23" x14ac:dyDescent="0.4">
      <c r="A4113">
        <v>4112</v>
      </c>
      <c r="B4113">
        <v>1</v>
      </c>
      <c r="C4113">
        <v>1</v>
      </c>
      <c r="D4113">
        <v>1</v>
      </c>
      <c r="E4113">
        <v>1</v>
      </c>
      <c r="F4113">
        <v>0.19347356420519399</v>
      </c>
      <c r="G4113">
        <v>-418.22931925302402</v>
      </c>
      <c r="H4113">
        <v>0.99045226130653197</v>
      </c>
      <c r="I4113">
        <v>85.110114787630295</v>
      </c>
      <c r="J4113" t="s">
        <v>865</v>
      </c>
      <c r="K4113" t="s">
        <v>25</v>
      </c>
      <c r="L4113" t="s">
        <v>866</v>
      </c>
      <c r="M4113" t="s">
        <v>867</v>
      </c>
      <c r="N4113" t="s">
        <v>868</v>
      </c>
      <c r="O4113" t="s">
        <v>869</v>
      </c>
      <c r="P4113">
        <v>2.9000001000000002</v>
      </c>
      <c r="Q4113">
        <v>78347</v>
      </c>
      <c r="R4113" t="s">
        <v>870</v>
      </c>
      <c r="S4113">
        <v>262146</v>
      </c>
      <c r="T4113">
        <v>449.10783789999999</v>
      </c>
      <c r="U4113" t="s">
        <v>31</v>
      </c>
      <c r="V4113" t="s">
        <v>15522</v>
      </c>
      <c r="W4113" t="s">
        <v>23</v>
      </c>
    </row>
    <row r="4114" spans="1:23" x14ac:dyDescent="0.4">
      <c r="A4114">
        <v>4113</v>
      </c>
      <c r="B4114">
        <v>1</v>
      </c>
      <c r="C4114">
        <v>1</v>
      </c>
      <c r="D4114">
        <v>1</v>
      </c>
      <c r="E4114">
        <v>1</v>
      </c>
      <c r="F4114">
        <v>0.19347356420519399</v>
      </c>
      <c r="G4114">
        <v>-418.22931925302402</v>
      </c>
      <c r="H4114" t="s">
        <v>23</v>
      </c>
      <c r="I4114">
        <v>85.110114787630295</v>
      </c>
      <c r="J4114" t="s">
        <v>865</v>
      </c>
      <c r="K4114" t="s">
        <v>25</v>
      </c>
      <c r="L4114" t="s">
        <v>866</v>
      </c>
      <c r="M4114" t="s">
        <v>867</v>
      </c>
      <c r="N4114" t="s">
        <v>868</v>
      </c>
      <c r="O4114" t="s">
        <v>869</v>
      </c>
      <c r="P4114">
        <v>2.9000001000000002</v>
      </c>
      <c r="Q4114">
        <v>78347</v>
      </c>
      <c r="R4114" t="s">
        <v>870</v>
      </c>
      <c r="S4114">
        <v>262146</v>
      </c>
      <c r="T4114">
        <v>449.10783789999999</v>
      </c>
      <c r="U4114" t="s">
        <v>31</v>
      </c>
      <c r="V4114" t="s">
        <v>4530</v>
      </c>
      <c r="W4114" t="s">
        <v>23</v>
      </c>
    </row>
    <row r="4115" spans="1:23" x14ac:dyDescent="0.4">
      <c r="A4115">
        <v>4114</v>
      </c>
      <c r="B4115">
        <v>1</v>
      </c>
      <c r="C4115">
        <v>1</v>
      </c>
      <c r="D4115">
        <v>1</v>
      </c>
      <c r="E4115">
        <v>2</v>
      </c>
      <c r="F4115">
        <v>0.19302195220139301</v>
      </c>
      <c r="G4115">
        <v>-317.74184002870697</v>
      </c>
      <c r="H4115">
        <v>0.95477386934673303</v>
      </c>
      <c r="I4115">
        <v>58.374429266729102</v>
      </c>
      <c r="J4115" t="s">
        <v>7482</v>
      </c>
      <c r="K4115" t="s">
        <v>25</v>
      </c>
      <c r="L4115" t="s">
        <v>7483</v>
      </c>
      <c r="M4115" t="s">
        <v>7484</v>
      </c>
      <c r="N4115" t="s">
        <v>7485</v>
      </c>
      <c r="O4115" t="s">
        <v>7486</v>
      </c>
      <c r="P4115">
        <v>3.2000000499999999</v>
      </c>
      <c r="Q4115" t="s">
        <v>7487</v>
      </c>
      <c r="R4115" t="s">
        <v>7488</v>
      </c>
      <c r="S4115">
        <v>34</v>
      </c>
      <c r="T4115">
        <v>451.08710250000001</v>
      </c>
      <c r="U4115" t="s">
        <v>31</v>
      </c>
      <c r="V4115" t="s">
        <v>15523</v>
      </c>
      <c r="W4115" t="s">
        <v>23</v>
      </c>
    </row>
    <row r="4116" spans="1:23" x14ac:dyDescent="0.4">
      <c r="A4116">
        <v>4115</v>
      </c>
      <c r="B4116">
        <v>1</v>
      </c>
      <c r="C4116">
        <v>1</v>
      </c>
      <c r="D4116">
        <v>1</v>
      </c>
      <c r="E4116">
        <v>2</v>
      </c>
      <c r="F4116">
        <v>0.19302195220139301</v>
      </c>
      <c r="G4116">
        <v>-317.74184002870697</v>
      </c>
      <c r="H4116" t="s">
        <v>23</v>
      </c>
      <c r="I4116">
        <v>58.374429266729102</v>
      </c>
      <c r="J4116" t="s">
        <v>7482</v>
      </c>
      <c r="K4116" t="s">
        <v>25</v>
      </c>
      <c r="L4116" t="s">
        <v>7483</v>
      </c>
      <c r="M4116" t="s">
        <v>7484</v>
      </c>
      <c r="N4116" t="s">
        <v>7485</v>
      </c>
      <c r="O4116" t="s">
        <v>7486</v>
      </c>
      <c r="P4116">
        <v>3.2000000499999999</v>
      </c>
      <c r="Q4116" t="s">
        <v>7487</v>
      </c>
      <c r="R4116" t="s">
        <v>7488</v>
      </c>
      <c r="S4116">
        <v>34</v>
      </c>
      <c r="T4116">
        <v>451.08710250000001</v>
      </c>
      <c r="U4116" t="s">
        <v>31</v>
      </c>
      <c r="V4116" t="s">
        <v>7490</v>
      </c>
      <c r="W4116" t="s">
        <v>23</v>
      </c>
    </row>
    <row r="4117" spans="1:23" x14ac:dyDescent="0.4">
      <c r="A4117">
        <v>4116</v>
      </c>
      <c r="B4117">
        <v>1</v>
      </c>
      <c r="C4117">
        <v>1</v>
      </c>
      <c r="D4117">
        <v>1</v>
      </c>
      <c r="E4117">
        <v>1</v>
      </c>
      <c r="F4117">
        <v>0.19299596104457101</v>
      </c>
      <c r="G4117">
        <v>-11.2810341032749</v>
      </c>
      <c r="H4117">
        <v>0.999999999999999</v>
      </c>
      <c r="I4117">
        <v>15.4203065689503</v>
      </c>
      <c r="J4117" t="s">
        <v>1437</v>
      </c>
      <c r="K4117" t="s">
        <v>25</v>
      </c>
      <c r="L4117" t="s">
        <v>4354</v>
      </c>
      <c r="M4117" t="s">
        <v>4355</v>
      </c>
      <c r="N4117" t="s">
        <v>4356</v>
      </c>
      <c r="O4117" t="s">
        <v>4357</v>
      </c>
      <c r="P4117">
        <v>0.45081716799999999</v>
      </c>
      <c r="Q4117" t="s">
        <v>4358</v>
      </c>
      <c r="R4117" t="s">
        <v>4359</v>
      </c>
      <c r="S4117">
        <v>20900222</v>
      </c>
      <c r="T4117">
        <v>433.11292329999998</v>
      </c>
      <c r="U4117" t="s">
        <v>31</v>
      </c>
      <c r="V4117" t="s">
        <v>15524</v>
      </c>
      <c r="W4117" t="s">
        <v>23</v>
      </c>
    </row>
    <row r="4118" spans="1:23" x14ac:dyDescent="0.4">
      <c r="A4118">
        <v>4117</v>
      </c>
      <c r="B4118">
        <v>1</v>
      </c>
      <c r="C4118">
        <v>1</v>
      </c>
      <c r="D4118">
        <v>1</v>
      </c>
      <c r="E4118">
        <v>1</v>
      </c>
      <c r="F4118">
        <v>0.19299596104457101</v>
      </c>
      <c r="G4118">
        <v>-11.2810341032749</v>
      </c>
      <c r="H4118" t="s">
        <v>23</v>
      </c>
      <c r="I4118">
        <v>15.4203065689503</v>
      </c>
      <c r="J4118" t="s">
        <v>1437</v>
      </c>
      <c r="K4118" t="s">
        <v>25</v>
      </c>
      <c r="L4118" t="s">
        <v>4354</v>
      </c>
      <c r="M4118" t="s">
        <v>4355</v>
      </c>
      <c r="N4118" t="s">
        <v>4356</v>
      </c>
      <c r="O4118" t="s">
        <v>4357</v>
      </c>
      <c r="P4118">
        <v>0.45081716799999999</v>
      </c>
      <c r="Q4118" t="s">
        <v>4358</v>
      </c>
      <c r="R4118" t="s">
        <v>4359</v>
      </c>
      <c r="S4118">
        <v>20900222</v>
      </c>
      <c r="T4118">
        <v>433.11292329999998</v>
      </c>
      <c r="U4118" t="s">
        <v>31</v>
      </c>
      <c r="V4118" t="s">
        <v>15525</v>
      </c>
      <c r="W4118" t="s">
        <v>23</v>
      </c>
    </row>
    <row r="4119" spans="1:23" x14ac:dyDescent="0.4">
      <c r="A4119">
        <v>4118</v>
      </c>
      <c r="B4119">
        <v>1</v>
      </c>
      <c r="C4119">
        <v>1</v>
      </c>
      <c r="D4119">
        <v>1</v>
      </c>
      <c r="E4119">
        <v>1</v>
      </c>
      <c r="F4119">
        <v>0.192440286719614</v>
      </c>
      <c r="G4119">
        <v>-743.727579005959</v>
      </c>
      <c r="H4119" t="s">
        <v>23</v>
      </c>
      <c r="I4119">
        <v>38.125854726691202</v>
      </c>
      <c r="J4119" t="s">
        <v>4931</v>
      </c>
      <c r="K4119" t="s">
        <v>25</v>
      </c>
      <c r="L4119" t="s">
        <v>4932</v>
      </c>
      <c r="M4119" t="s">
        <v>4933</v>
      </c>
      <c r="N4119" t="s">
        <v>4934</v>
      </c>
      <c r="O4119" t="s">
        <v>4935</v>
      </c>
      <c r="P4119">
        <v>-3.7999999500000001</v>
      </c>
      <c r="Q4119" t="s">
        <v>4936</v>
      </c>
      <c r="R4119" t="s">
        <v>4937</v>
      </c>
      <c r="S4119">
        <v>70</v>
      </c>
      <c r="T4119">
        <v>595.20213220000005</v>
      </c>
      <c r="U4119" t="s">
        <v>31</v>
      </c>
      <c r="V4119" t="s">
        <v>7202</v>
      </c>
      <c r="W4119" t="s">
        <v>23</v>
      </c>
    </row>
    <row r="4120" spans="1:23" x14ac:dyDescent="0.4">
      <c r="A4120">
        <v>4119</v>
      </c>
      <c r="B4120">
        <v>1</v>
      </c>
      <c r="C4120">
        <v>1</v>
      </c>
      <c r="D4120">
        <v>1</v>
      </c>
      <c r="E4120">
        <v>1</v>
      </c>
      <c r="F4120">
        <v>0.192440286719614</v>
      </c>
      <c r="G4120">
        <v>-743.727579005959</v>
      </c>
      <c r="H4120">
        <v>0.999999999999999</v>
      </c>
      <c r="I4120">
        <v>38.125854726691202</v>
      </c>
      <c r="J4120" t="s">
        <v>4931</v>
      </c>
      <c r="K4120" t="s">
        <v>25</v>
      </c>
      <c r="L4120" t="s">
        <v>4932</v>
      </c>
      <c r="M4120" t="s">
        <v>4933</v>
      </c>
      <c r="N4120" t="s">
        <v>4934</v>
      </c>
      <c r="O4120" t="s">
        <v>4935</v>
      </c>
      <c r="P4120">
        <v>-3.7999999500000001</v>
      </c>
      <c r="Q4120" t="s">
        <v>4936</v>
      </c>
      <c r="R4120" t="s">
        <v>4937</v>
      </c>
      <c r="S4120">
        <v>70</v>
      </c>
      <c r="T4120">
        <v>595.20213220000005</v>
      </c>
      <c r="U4120" t="s">
        <v>31</v>
      </c>
      <c r="V4120" t="s">
        <v>15526</v>
      </c>
      <c r="W4120" t="s">
        <v>23</v>
      </c>
    </row>
    <row r="4121" spans="1:23" x14ac:dyDescent="0.4">
      <c r="A4121">
        <v>4120</v>
      </c>
      <c r="B4121">
        <v>1</v>
      </c>
      <c r="C4121">
        <v>1</v>
      </c>
      <c r="D4121">
        <v>1</v>
      </c>
      <c r="E4121">
        <v>1</v>
      </c>
      <c r="F4121">
        <v>0.192319743850389</v>
      </c>
      <c r="G4121">
        <v>-919.567532397175</v>
      </c>
      <c r="H4121" t="s">
        <v>23</v>
      </c>
      <c r="I4121">
        <v>9.82310274433868</v>
      </c>
      <c r="J4121" t="s">
        <v>2180</v>
      </c>
      <c r="K4121" t="s">
        <v>25</v>
      </c>
      <c r="L4121" t="s">
        <v>2181</v>
      </c>
      <c r="M4121" t="s">
        <v>2182</v>
      </c>
      <c r="N4121" t="s">
        <v>28</v>
      </c>
      <c r="O4121" t="s">
        <v>2183</v>
      </c>
      <c r="P4121">
        <v>-2.15272737</v>
      </c>
      <c r="Q4121" t="s">
        <v>2184</v>
      </c>
      <c r="R4121" t="s">
        <v>2185</v>
      </c>
      <c r="S4121">
        <v>16777218</v>
      </c>
      <c r="T4121">
        <v>717.36466170000006</v>
      </c>
      <c r="U4121" t="s">
        <v>31</v>
      </c>
      <c r="V4121" t="s">
        <v>4060</v>
      </c>
      <c r="W4121" t="s">
        <v>23</v>
      </c>
    </row>
    <row r="4122" spans="1:23" x14ac:dyDescent="0.4">
      <c r="A4122">
        <v>4121</v>
      </c>
      <c r="B4122">
        <v>1</v>
      </c>
      <c r="C4122">
        <v>1</v>
      </c>
      <c r="D4122">
        <v>1</v>
      </c>
      <c r="E4122">
        <v>1</v>
      </c>
      <c r="F4122">
        <v>0.192319743850389</v>
      </c>
      <c r="G4122">
        <v>-919.567532397175</v>
      </c>
      <c r="H4122">
        <v>0.999999999999999</v>
      </c>
      <c r="I4122">
        <v>9.82310274433868</v>
      </c>
      <c r="J4122" t="s">
        <v>2180</v>
      </c>
      <c r="K4122" t="s">
        <v>25</v>
      </c>
      <c r="L4122" t="s">
        <v>2181</v>
      </c>
      <c r="M4122" t="s">
        <v>2182</v>
      </c>
      <c r="N4122" t="s">
        <v>28</v>
      </c>
      <c r="O4122" t="s">
        <v>2183</v>
      </c>
      <c r="P4122">
        <v>-2.15272737</v>
      </c>
      <c r="Q4122" t="s">
        <v>2184</v>
      </c>
      <c r="R4122" t="s">
        <v>2185</v>
      </c>
      <c r="S4122">
        <v>16777218</v>
      </c>
      <c r="T4122">
        <v>717.36466170000006</v>
      </c>
      <c r="U4122" t="s">
        <v>31</v>
      </c>
      <c r="V4122" t="s">
        <v>15527</v>
      </c>
      <c r="W4122" t="s">
        <v>23</v>
      </c>
    </row>
    <row r="4123" spans="1:23" x14ac:dyDescent="0.4">
      <c r="A4123">
        <v>4122</v>
      </c>
      <c r="B4123">
        <v>1</v>
      </c>
      <c r="C4123">
        <v>1</v>
      </c>
      <c r="D4123">
        <v>1</v>
      </c>
      <c r="E4123">
        <v>1</v>
      </c>
      <c r="F4123">
        <v>0.192193868497163</v>
      </c>
      <c r="G4123">
        <v>-744.81185980744999</v>
      </c>
      <c r="H4123">
        <v>0.999999999999999</v>
      </c>
      <c r="I4123">
        <v>5.5822223601565799</v>
      </c>
      <c r="J4123" t="s">
        <v>7667</v>
      </c>
      <c r="K4123" t="s">
        <v>25</v>
      </c>
      <c r="L4123" t="s">
        <v>7668</v>
      </c>
      <c r="M4123" t="s">
        <v>7669</v>
      </c>
      <c r="N4123" t="s">
        <v>28</v>
      </c>
      <c r="O4123" t="s">
        <v>7670</v>
      </c>
      <c r="P4123">
        <v>1.60000002</v>
      </c>
      <c r="Q4123">
        <v>135566417</v>
      </c>
      <c r="R4123" t="s">
        <v>7671</v>
      </c>
      <c r="S4123">
        <v>16777282</v>
      </c>
      <c r="T4123">
        <v>519.11540000000002</v>
      </c>
      <c r="U4123" t="s">
        <v>31</v>
      </c>
      <c r="V4123" t="s">
        <v>15528</v>
      </c>
      <c r="W4123" t="s">
        <v>23</v>
      </c>
    </row>
    <row r="4124" spans="1:23" x14ac:dyDescent="0.4">
      <c r="A4124">
        <v>4123</v>
      </c>
      <c r="B4124">
        <v>1</v>
      </c>
      <c r="C4124">
        <v>1</v>
      </c>
      <c r="D4124">
        <v>1</v>
      </c>
      <c r="E4124">
        <v>1</v>
      </c>
      <c r="F4124">
        <v>0.192193868497163</v>
      </c>
      <c r="G4124">
        <v>-744.81185980744999</v>
      </c>
      <c r="H4124" t="s">
        <v>23</v>
      </c>
      <c r="I4124">
        <v>5.5822223601565799</v>
      </c>
      <c r="J4124" t="s">
        <v>7667</v>
      </c>
      <c r="K4124" t="s">
        <v>25</v>
      </c>
      <c r="L4124" t="s">
        <v>7668</v>
      </c>
      <c r="M4124" t="s">
        <v>7669</v>
      </c>
      <c r="N4124" t="s">
        <v>28</v>
      </c>
      <c r="O4124" t="s">
        <v>7670</v>
      </c>
      <c r="P4124">
        <v>1.60000002</v>
      </c>
      <c r="Q4124">
        <v>135566417</v>
      </c>
      <c r="R4124" t="s">
        <v>7671</v>
      </c>
      <c r="S4124">
        <v>16777282</v>
      </c>
      <c r="T4124">
        <v>519.11540000000002</v>
      </c>
      <c r="U4124" t="s">
        <v>31</v>
      </c>
      <c r="V4124" t="s">
        <v>7672</v>
      </c>
      <c r="W4124" t="s">
        <v>23</v>
      </c>
    </row>
    <row r="4125" spans="1:23" x14ac:dyDescent="0.4">
      <c r="A4125">
        <v>4124</v>
      </c>
      <c r="B4125">
        <v>1</v>
      </c>
      <c r="C4125">
        <v>1</v>
      </c>
      <c r="D4125">
        <v>1</v>
      </c>
      <c r="E4125">
        <v>1</v>
      </c>
      <c r="F4125">
        <v>0.192068870828289</v>
      </c>
      <c r="G4125">
        <v>-40.018832270750302</v>
      </c>
      <c r="H4125" t="s">
        <v>23</v>
      </c>
      <c r="I4125">
        <v>17.7743793894977</v>
      </c>
      <c r="J4125" t="s">
        <v>1017</v>
      </c>
      <c r="K4125" t="s">
        <v>25</v>
      </c>
      <c r="L4125" t="s">
        <v>3461</v>
      </c>
      <c r="M4125" t="s">
        <v>3462</v>
      </c>
      <c r="N4125" t="s">
        <v>3463</v>
      </c>
      <c r="O4125" t="s">
        <v>3464</v>
      </c>
      <c r="P4125">
        <v>0.5</v>
      </c>
      <c r="Q4125" t="s">
        <v>3465</v>
      </c>
      <c r="R4125" t="s">
        <v>3466</v>
      </c>
      <c r="S4125">
        <v>20900222</v>
      </c>
      <c r="T4125">
        <v>449.10783789999999</v>
      </c>
      <c r="U4125" t="s">
        <v>31</v>
      </c>
      <c r="V4125" t="s">
        <v>3584</v>
      </c>
      <c r="W4125" t="s">
        <v>23</v>
      </c>
    </row>
    <row r="4126" spans="1:23" x14ac:dyDescent="0.4">
      <c r="A4126">
        <v>4125</v>
      </c>
      <c r="B4126">
        <v>1</v>
      </c>
      <c r="C4126">
        <v>1</v>
      </c>
      <c r="D4126">
        <v>1</v>
      </c>
      <c r="E4126">
        <v>1</v>
      </c>
      <c r="F4126">
        <v>0.192068870828289</v>
      </c>
      <c r="G4126">
        <v>-40.018832270750302</v>
      </c>
      <c r="H4126">
        <v>0.999999999999999</v>
      </c>
      <c r="I4126">
        <v>17.7743793894977</v>
      </c>
      <c r="J4126" t="s">
        <v>1017</v>
      </c>
      <c r="K4126" t="s">
        <v>25</v>
      </c>
      <c r="L4126" t="s">
        <v>3461</v>
      </c>
      <c r="M4126" t="s">
        <v>3462</v>
      </c>
      <c r="N4126" t="s">
        <v>3463</v>
      </c>
      <c r="O4126" t="s">
        <v>3464</v>
      </c>
      <c r="P4126">
        <v>0.5</v>
      </c>
      <c r="Q4126" t="s">
        <v>3465</v>
      </c>
      <c r="R4126" t="s">
        <v>3466</v>
      </c>
      <c r="S4126">
        <v>20900222</v>
      </c>
      <c r="T4126">
        <v>449.10783789999999</v>
      </c>
      <c r="U4126" t="s">
        <v>31</v>
      </c>
      <c r="V4126" t="s">
        <v>15529</v>
      </c>
      <c r="W4126" t="s">
        <v>23</v>
      </c>
    </row>
    <row r="4127" spans="1:23" x14ac:dyDescent="0.4">
      <c r="A4127">
        <v>4126</v>
      </c>
      <c r="B4127">
        <v>1</v>
      </c>
      <c r="C4127">
        <v>2</v>
      </c>
      <c r="D4127">
        <v>1</v>
      </c>
      <c r="E4127">
        <v>1</v>
      </c>
      <c r="F4127">
        <v>0.19203417161113701</v>
      </c>
      <c r="G4127">
        <v>-902.11208758011003</v>
      </c>
      <c r="H4127">
        <v>0.99899497487437094</v>
      </c>
      <c r="I4127">
        <v>32.319999875923799</v>
      </c>
      <c r="J4127" t="s">
        <v>2084</v>
      </c>
      <c r="K4127" t="s">
        <v>25</v>
      </c>
      <c r="L4127" t="s">
        <v>2085</v>
      </c>
      <c r="M4127" t="s">
        <v>2086</v>
      </c>
      <c r="N4127" t="s">
        <v>2087</v>
      </c>
      <c r="O4127" t="s">
        <v>2088</v>
      </c>
      <c r="P4127">
        <v>-3.2999999500000001</v>
      </c>
      <c r="Q4127">
        <v>3036015</v>
      </c>
      <c r="R4127" t="s">
        <v>2089</v>
      </c>
      <c r="S4127">
        <v>70</v>
      </c>
      <c r="T4127">
        <v>581.1864822</v>
      </c>
      <c r="U4127" t="s">
        <v>31</v>
      </c>
      <c r="V4127" t="s">
        <v>15530</v>
      </c>
      <c r="W4127" t="s">
        <v>23</v>
      </c>
    </row>
    <row r="4128" spans="1:23" x14ac:dyDescent="0.4">
      <c r="A4128">
        <v>4127</v>
      </c>
      <c r="B4128">
        <v>1</v>
      </c>
      <c r="C4128">
        <v>2</v>
      </c>
      <c r="D4128">
        <v>1</v>
      </c>
      <c r="E4128">
        <v>1</v>
      </c>
      <c r="F4128">
        <v>0.19203417161113701</v>
      </c>
      <c r="G4128">
        <v>-902.11208758011003</v>
      </c>
      <c r="H4128" t="s">
        <v>23</v>
      </c>
      <c r="I4128">
        <v>32.319999875923799</v>
      </c>
      <c r="J4128" t="s">
        <v>2084</v>
      </c>
      <c r="K4128" t="s">
        <v>25</v>
      </c>
      <c r="L4128" t="s">
        <v>2085</v>
      </c>
      <c r="M4128" t="s">
        <v>2086</v>
      </c>
      <c r="N4128" t="s">
        <v>2087</v>
      </c>
      <c r="O4128" t="s">
        <v>2088</v>
      </c>
      <c r="P4128">
        <v>-3.2999999500000001</v>
      </c>
      <c r="Q4128">
        <v>3036015</v>
      </c>
      <c r="R4128" t="s">
        <v>2089</v>
      </c>
      <c r="S4128">
        <v>70</v>
      </c>
      <c r="T4128">
        <v>581.1864822</v>
      </c>
      <c r="U4128" t="s">
        <v>31</v>
      </c>
      <c r="V4128" t="s">
        <v>3616</v>
      </c>
      <c r="W4128" t="s">
        <v>23</v>
      </c>
    </row>
    <row r="4129" spans="1:23" x14ac:dyDescent="0.4">
      <c r="A4129">
        <v>4128</v>
      </c>
      <c r="B4129">
        <v>1</v>
      </c>
      <c r="C4129">
        <v>2</v>
      </c>
      <c r="D4129">
        <v>1</v>
      </c>
      <c r="E4129">
        <v>2</v>
      </c>
      <c r="F4129">
        <v>0.191973427181832</v>
      </c>
      <c r="G4129">
        <v>-19.3533067806095</v>
      </c>
      <c r="H4129">
        <v>0.865829145728643</v>
      </c>
      <c r="I4129">
        <v>76.369275111963105</v>
      </c>
      <c r="J4129" t="s">
        <v>4591</v>
      </c>
      <c r="K4129" t="s">
        <v>25</v>
      </c>
      <c r="L4129" t="s">
        <v>6213</v>
      </c>
      <c r="M4129" t="s">
        <v>6214</v>
      </c>
      <c r="N4129" t="s">
        <v>6215</v>
      </c>
      <c r="O4129" t="s">
        <v>6216</v>
      </c>
      <c r="P4129">
        <v>3</v>
      </c>
      <c r="Q4129" t="s">
        <v>6217</v>
      </c>
      <c r="R4129" t="s">
        <v>6218</v>
      </c>
      <c r="S4129">
        <v>20900222</v>
      </c>
      <c r="T4129">
        <v>285.07574990000001</v>
      </c>
      <c r="U4129" t="s">
        <v>31</v>
      </c>
      <c r="V4129" t="s">
        <v>15531</v>
      </c>
      <c r="W4129" t="s">
        <v>23</v>
      </c>
    </row>
    <row r="4130" spans="1:23" x14ac:dyDescent="0.4">
      <c r="A4130">
        <v>4129</v>
      </c>
      <c r="B4130">
        <v>1</v>
      </c>
      <c r="C4130">
        <v>1</v>
      </c>
      <c r="D4130">
        <v>1</v>
      </c>
      <c r="E4130">
        <v>1</v>
      </c>
      <c r="F4130">
        <v>0.191966359834078</v>
      </c>
      <c r="G4130">
        <v>-12.1450087273886</v>
      </c>
      <c r="H4130" t="s">
        <v>23</v>
      </c>
      <c r="I4130">
        <v>7.0505946895139999</v>
      </c>
      <c r="J4130" t="s">
        <v>4316</v>
      </c>
      <c r="K4130" t="s">
        <v>25</v>
      </c>
      <c r="L4130" t="s">
        <v>4317</v>
      </c>
      <c r="M4130" t="s">
        <v>4318</v>
      </c>
      <c r="N4130" t="s">
        <v>4319</v>
      </c>
      <c r="O4130" t="s">
        <v>4320</v>
      </c>
      <c r="P4130">
        <v>3.2000000499999999</v>
      </c>
      <c r="Q4130" t="s">
        <v>4321</v>
      </c>
      <c r="R4130" t="s">
        <v>4322</v>
      </c>
      <c r="S4130">
        <v>88009086</v>
      </c>
      <c r="T4130">
        <v>257.08083529999999</v>
      </c>
      <c r="U4130" t="s">
        <v>31</v>
      </c>
      <c r="V4130" t="s">
        <v>10942</v>
      </c>
      <c r="W4130" t="s">
        <v>23</v>
      </c>
    </row>
    <row r="4131" spans="1:23" x14ac:dyDescent="0.4">
      <c r="A4131">
        <v>4130</v>
      </c>
      <c r="B4131">
        <v>1</v>
      </c>
      <c r="C4131">
        <v>1</v>
      </c>
      <c r="D4131">
        <v>1</v>
      </c>
      <c r="E4131">
        <v>1</v>
      </c>
      <c r="F4131">
        <v>0.191966359834078</v>
      </c>
      <c r="G4131">
        <v>-12.1450087273886</v>
      </c>
      <c r="H4131">
        <v>0.99547738693467303</v>
      </c>
      <c r="I4131">
        <v>7.0505946895139999</v>
      </c>
      <c r="J4131" t="s">
        <v>4316</v>
      </c>
      <c r="K4131" t="s">
        <v>25</v>
      </c>
      <c r="L4131" t="s">
        <v>4317</v>
      </c>
      <c r="M4131" t="s">
        <v>4318</v>
      </c>
      <c r="N4131" t="s">
        <v>4319</v>
      </c>
      <c r="O4131" t="s">
        <v>4320</v>
      </c>
      <c r="P4131">
        <v>3.2000000499999999</v>
      </c>
      <c r="Q4131" t="s">
        <v>4321</v>
      </c>
      <c r="R4131" t="s">
        <v>4322</v>
      </c>
      <c r="S4131">
        <v>88009086</v>
      </c>
      <c r="T4131">
        <v>257.08083529999999</v>
      </c>
      <c r="U4131" t="s">
        <v>31</v>
      </c>
      <c r="V4131" t="s">
        <v>15532</v>
      </c>
      <c r="W4131" t="s">
        <v>23</v>
      </c>
    </row>
    <row r="4132" spans="1:23" x14ac:dyDescent="0.4">
      <c r="A4132">
        <v>4131</v>
      </c>
      <c r="B4132">
        <v>1</v>
      </c>
      <c r="C4132">
        <v>1</v>
      </c>
      <c r="D4132">
        <v>1</v>
      </c>
      <c r="E4132">
        <v>1</v>
      </c>
      <c r="F4132">
        <v>0.19193814289452099</v>
      </c>
      <c r="G4132">
        <v>-27.986195573680099</v>
      </c>
      <c r="H4132" t="s">
        <v>23</v>
      </c>
      <c r="I4132">
        <v>13.4125768552859</v>
      </c>
      <c r="J4132" t="s">
        <v>2580</v>
      </c>
      <c r="K4132" t="s">
        <v>25</v>
      </c>
      <c r="L4132" t="s">
        <v>14364</v>
      </c>
      <c r="M4132" t="s">
        <v>14365</v>
      </c>
      <c r="N4132" t="s">
        <v>14366</v>
      </c>
      <c r="O4132" t="s">
        <v>14367</v>
      </c>
      <c r="P4132">
        <v>2.5</v>
      </c>
      <c r="Q4132" t="s">
        <v>14368</v>
      </c>
      <c r="R4132" t="s">
        <v>14369</v>
      </c>
      <c r="S4132">
        <v>3719238</v>
      </c>
      <c r="T4132">
        <v>781.47326869999995</v>
      </c>
      <c r="U4132" t="s">
        <v>31</v>
      </c>
      <c r="V4132" t="s">
        <v>15533</v>
      </c>
      <c r="W4132" t="s">
        <v>23</v>
      </c>
    </row>
    <row r="4133" spans="1:23" x14ac:dyDescent="0.4">
      <c r="A4133">
        <v>4132</v>
      </c>
      <c r="B4133">
        <v>1</v>
      </c>
      <c r="C4133">
        <v>1</v>
      </c>
      <c r="D4133">
        <v>1</v>
      </c>
      <c r="E4133">
        <v>1</v>
      </c>
      <c r="F4133">
        <v>0.19193814289452099</v>
      </c>
      <c r="G4133">
        <v>-27.986195573680099</v>
      </c>
      <c r="H4133">
        <v>0.999999999999999</v>
      </c>
      <c r="I4133">
        <v>13.4125768552859</v>
      </c>
      <c r="J4133" t="s">
        <v>2580</v>
      </c>
      <c r="K4133" t="s">
        <v>25</v>
      </c>
      <c r="L4133" t="s">
        <v>14364</v>
      </c>
      <c r="M4133" t="s">
        <v>14365</v>
      </c>
      <c r="N4133" t="s">
        <v>14366</v>
      </c>
      <c r="O4133" t="s">
        <v>14367</v>
      </c>
      <c r="P4133">
        <v>2.5</v>
      </c>
      <c r="Q4133" t="s">
        <v>14368</v>
      </c>
      <c r="R4133" t="s">
        <v>14369</v>
      </c>
      <c r="S4133">
        <v>3719238</v>
      </c>
      <c r="T4133">
        <v>781.47326869999995</v>
      </c>
      <c r="U4133" t="s">
        <v>31</v>
      </c>
      <c r="V4133" t="s">
        <v>15534</v>
      </c>
      <c r="W4133" t="s">
        <v>23</v>
      </c>
    </row>
    <row r="4134" spans="1:23" x14ac:dyDescent="0.4">
      <c r="A4134">
        <v>4133</v>
      </c>
      <c r="B4134">
        <v>1</v>
      </c>
      <c r="C4134">
        <v>2</v>
      </c>
      <c r="D4134">
        <v>1</v>
      </c>
      <c r="E4134">
        <v>2</v>
      </c>
      <c r="F4134">
        <v>0.191525899141825</v>
      </c>
      <c r="G4134">
        <v>-290.57945839526599</v>
      </c>
      <c r="H4134">
        <v>0.19396984924623101</v>
      </c>
      <c r="I4134">
        <v>7.5312452037912303</v>
      </c>
      <c r="J4134" t="s">
        <v>6376</v>
      </c>
      <c r="K4134" t="s">
        <v>25</v>
      </c>
      <c r="L4134" t="s">
        <v>6377</v>
      </c>
      <c r="M4134" t="s">
        <v>6378</v>
      </c>
      <c r="N4134" t="s">
        <v>6379</v>
      </c>
      <c r="O4134" t="s">
        <v>6380</v>
      </c>
      <c r="P4134">
        <v>3.5</v>
      </c>
      <c r="Q4134">
        <v>44129660</v>
      </c>
      <c r="R4134" t="s">
        <v>6381</v>
      </c>
      <c r="S4134">
        <v>67108934</v>
      </c>
      <c r="T4134">
        <v>419.13365870000001</v>
      </c>
      <c r="U4134" t="s">
        <v>31</v>
      </c>
      <c r="V4134" t="s">
        <v>15535</v>
      </c>
      <c r="W4134" t="s">
        <v>23</v>
      </c>
    </row>
    <row r="4135" spans="1:23" x14ac:dyDescent="0.4">
      <c r="A4135">
        <v>4134</v>
      </c>
      <c r="B4135">
        <v>1</v>
      </c>
      <c r="C4135">
        <v>2</v>
      </c>
      <c r="D4135">
        <v>1</v>
      </c>
      <c r="E4135">
        <v>2</v>
      </c>
      <c r="F4135">
        <v>0.191525899141825</v>
      </c>
      <c r="G4135">
        <v>-290.57945839526599</v>
      </c>
      <c r="H4135" t="s">
        <v>23</v>
      </c>
      <c r="I4135">
        <v>7.5312452037912303</v>
      </c>
      <c r="J4135" t="s">
        <v>6376</v>
      </c>
      <c r="K4135" t="s">
        <v>25</v>
      </c>
      <c r="L4135" t="s">
        <v>6377</v>
      </c>
      <c r="M4135" t="s">
        <v>6378</v>
      </c>
      <c r="N4135" t="s">
        <v>6379</v>
      </c>
      <c r="O4135" t="s">
        <v>6380</v>
      </c>
      <c r="P4135">
        <v>3.5</v>
      </c>
      <c r="Q4135">
        <v>44129660</v>
      </c>
      <c r="R4135" t="s">
        <v>6381</v>
      </c>
      <c r="S4135">
        <v>67108934</v>
      </c>
      <c r="T4135">
        <v>419.13365870000001</v>
      </c>
      <c r="U4135" t="s">
        <v>31</v>
      </c>
      <c r="V4135" t="s">
        <v>6382</v>
      </c>
      <c r="W4135" t="s">
        <v>23</v>
      </c>
    </row>
    <row r="4136" spans="1:23" x14ac:dyDescent="0.4">
      <c r="A4136">
        <v>4135</v>
      </c>
      <c r="B4136">
        <v>1</v>
      </c>
      <c r="C4136">
        <v>1</v>
      </c>
      <c r="D4136">
        <v>1</v>
      </c>
      <c r="E4136">
        <v>2</v>
      </c>
      <c r="F4136">
        <v>0.19145727982785399</v>
      </c>
      <c r="G4136">
        <v>-651.57836482324899</v>
      </c>
      <c r="H4136" t="s">
        <v>23</v>
      </c>
      <c r="I4136">
        <v>41.2868187496438</v>
      </c>
      <c r="J4136" t="s">
        <v>12132</v>
      </c>
      <c r="K4136" t="s">
        <v>25</v>
      </c>
      <c r="L4136" t="s">
        <v>12133</v>
      </c>
      <c r="M4136" t="s">
        <v>12134</v>
      </c>
      <c r="N4136" t="s">
        <v>12135</v>
      </c>
      <c r="O4136" t="s">
        <v>12136</v>
      </c>
      <c r="P4136">
        <v>4.5</v>
      </c>
      <c r="Q4136" t="s">
        <v>12137</v>
      </c>
      <c r="R4136" t="s">
        <v>12138</v>
      </c>
      <c r="S4136">
        <v>3178562</v>
      </c>
      <c r="T4136">
        <v>687.28586189999999</v>
      </c>
      <c r="U4136" t="s">
        <v>31</v>
      </c>
      <c r="V4136" t="s">
        <v>7227</v>
      </c>
      <c r="W4136" t="s">
        <v>23</v>
      </c>
    </row>
    <row r="4137" spans="1:23" x14ac:dyDescent="0.4">
      <c r="A4137">
        <v>4136</v>
      </c>
      <c r="B4137">
        <v>1</v>
      </c>
      <c r="C4137">
        <v>1</v>
      </c>
      <c r="D4137">
        <v>1</v>
      </c>
      <c r="E4137">
        <v>2</v>
      </c>
      <c r="F4137">
        <v>0.19145727982785399</v>
      </c>
      <c r="G4137">
        <v>-651.57836482324899</v>
      </c>
      <c r="H4137">
        <v>0.94623115577889405</v>
      </c>
      <c r="I4137">
        <v>41.2868187496438</v>
      </c>
      <c r="J4137" t="s">
        <v>12132</v>
      </c>
      <c r="K4137" t="s">
        <v>25</v>
      </c>
      <c r="L4137" t="s">
        <v>12133</v>
      </c>
      <c r="M4137" t="s">
        <v>12134</v>
      </c>
      <c r="N4137" t="s">
        <v>12135</v>
      </c>
      <c r="O4137" t="s">
        <v>12136</v>
      </c>
      <c r="P4137">
        <v>4.5</v>
      </c>
      <c r="Q4137" t="s">
        <v>12137</v>
      </c>
      <c r="R4137" t="s">
        <v>12138</v>
      </c>
      <c r="S4137">
        <v>3178562</v>
      </c>
      <c r="T4137">
        <v>687.28586189999999</v>
      </c>
      <c r="U4137" t="s">
        <v>31</v>
      </c>
      <c r="V4137" t="s">
        <v>15536</v>
      </c>
      <c r="W4137" t="s">
        <v>23</v>
      </c>
    </row>
    <row r="4138" spans="1:23" x14ac:dyDescent="0.4">
      <c r="A4138">
        <v>4137</v>
      </c>
      <c r="B4138">
        <v>1</v>
      </c>
      <c r="C4138">
        <v>1</v>
      </c>
      <c r="D4138">
        <v>1</v>
      </c>
      <c r="E4138">
        <v>1</v>
      </c>
      <c r="F4138">
        <v>0.191388859037147</v>
      </c>
      <c r="G4138">
        <v>-782.36336901942695</v>
      </c>
      <c r="H4138">
        <v>0.999999999999999</v>
      </c>
      <c r="I4138">
        <v>71.636970155614193</v>
      </c>
      <c r="J4138" t="s">
        <v>4931</v>
      </c>
      <c r="K4138" t="s">
        <v>25</v>
      </c>
      <c r="L4138" t="s">
        <v>4932</v>
      </c>
      <c r="M4138" t="s">
        <v>4933</v>
      </c>
      <c r="N4138" t="s">
        <v>4934</v>
      </c>
      <c r="O4138" t="s">
        <v>4935</v>
      </c>
      <c r="P4138">
        <v>-3.7999999500000001</v>
      </c>
      <c r="Q4138" t="s">
        <v>4936</v>
      </c>
      <c r="R4138" t="s">
        <v>4937</v>
      </c>
      <c r="S4138">
        <v>70</v>
      </c>
      <c r="T4138">
        <v>595.20213220000005</v>
      </c>
      <c r="U4138" t="s">
        <v>31</v>
      </c>
      <c r="V4138" t="s">
        <v>15537</v>
      </c>
      <c r="W4138" t="s">
        <v>23</v>
      </c>
    </row>
    <row r="4139" spans="1:23" x14ac:dyDescent="0.4">
      <c r="A4139">
        <v>4138</v>
      </c>
      <c r="B4139">
        <v>1</v>
      </c>
      <c r="C4139">
        <v>1</v>
      </c>
      <c r="D4139">
        <v>1</v>
      </c>
      <c r="E4139">
        <v>1</v>
      </c>
      <c r="F4139">
        <v>0.191388859037147</v>
      </c>
      <c r="G4139">
        <v>-782.36336901942695</v>
      </c>
      <c r="H4139" t="s">
        <v>23</v>
      </c>
      <c r="I4139">
        <v>71.636970155614193</v>
      </c>
      <c r="J4139" t="s">
        <v>4931</v>
      </c>
      <c r="K4139" t="s">
        <v>25</v>
      </c>
      <c r="L4139" t="s">
        <v>4932</v>
      </c>
      <c r="M4139" t="s">
        <v>4933</v>
      </c>
      <c r="N4139" t="s">
        <v>4934</v>
      </c>
      <c r="O4139" t="s">
        <v>4935</v>
      </c>
      <c r="P4139">
        <v>-3.7999999500000001</v>
      </c>
      <c r="Q4139" t="s">
        <v>4936</v>
      </c>
      <c r="R4139" t="s">
        <v>4937</v>
      </c>
      <c r="S4139">
        <v>70</v>
      </c>
      <c r="T4139">
        <v>595.20213220000005</v>
      </c>
      <c r="U4139" t="s">
        <v>31</v>
      </c>
      <c r="V4139" t="s">
        <v>8275</v>
      </c>
      <c r="W4139" t="s">
        <v>23</v>
      </c>
    </row>
    <row r="4140" spans="1:23" x14ac:dyDescent="0.4">
      <c r="A4140">
        <v>4139</v>
      </c>
      <c r="B4140">
        <v>1</v>
      </c>
      <c r="C4140">
        <v>2</v>
      </c>
      <c r="D4140">
        <v>1</v>
      </c>
      <c r="E4140">
        <v>1</v>
      </c>
      <c r="F4140">
        <v>0.19130455621848899</v>
      </c>
      <c r="G4140">
        <v>-12.1642315988181</v>
      </c>
      <c r="H4140">
        <v>0.999999999999999</v>
      </c>
      <c r="I4140">
        <v>22.162300307493499</v>
      </c>
      <c r="J4140" t="s">
        <v>2502</v>
      </c>
      <c r="K4140" t="s">
        <v>25</v>
      </c>
      <c r="L4140" t="s">
        <v>14689</v>
      </c>
      <c r="M4140" t="s">
        <v>14690</v>
      </c>
      <c r="N4140" t="s">
        <v>14691</v>
      </c>
      <c r="O4140" t="s">
        <v>14692</v>
      </c>
      <c r="P4140">
        <v>-0.30000001199999998</v>
      </c>
      <c r="Q4140" t="s">
        <v>14693</v>
      </c>
      <c r="R4140" t="s">
        <v>14694</v>
      </c>
      <c r="S4140">
        <v>8610693210</v>
      </c>
      <c r="T4140">
        <v>609.18139680000002</v>
      </c>
      <c r="U4140" t="s">
        <v>31</v>
      </c>
      <c r="V4140" t="s">
        <v>15538</v>
      </c>
      <c r="W4140" t="s">
        <v>23</v>
      </c>
    </row>
    <row r="4141" spans="1:23" x14ac:dyDescent="0.4">
      <c r="A4141">
        <v>4140</v>
      </c>
      <c r="B4141">
        <v>1</v>
      </c>
      <c r="C4141">
        <v>2</v>
      </c>
      <c r="D4141">
        <v>1</v>
      </c>
      <c r="E4141">
        <v>1</v>
      </c>
      <c r="F4141">
        <v>0.19130455621848899</v>
      </c>
      <c r="G4141">
        <v>-12.1642315988181</v>
      </c>
      <c r="H4141" t="s">
        <v>23</v>
      </c>
      <c r="I4141">
        <v>22.162300307493499</v>
      </c>
      <c r="J4141" t="s">
        <v>2502</v>
      </c>
      <c r="K4141" t="s">
        <v>25</v>
      </c>
      <c r="L4141" t="s">
        <v>14689</v>
      </c>
      <c r="M4141" t="s">
        <v>14690</v>
      </c>
      <c r="N4141" t="s">
        <v>14691</v>
      </c>
      <c r="O4141" t="s">
        <v>14692</v>
      </c>
      <c r="P4141">
        <v>-0.30000001199999998</v>
      </c>
      <c r="Q4141" t="s">
        <v>14693</v>
      </c>
      <c r="R4141" t="s">
        <v>14694</v>
      </c>
      <c r="S4141">
        <v>8610693210</v>
      </c>
      <c r="T4141">
        <v>609.18139680000002</v>
      </c>
      <c r="U4141" t="s">
        <v>31</v>
      </c>
      <c r="V4141" t="s">
        <v>4003</v>
      </c>
      <c r="W4141" t="s">
        <v>23</v>
      </c>
    </row>
    <row r="4142" spans="1:23" x14ac:dyDescent="0.4">
      <c r="A4142">
        <v>4141</v>
      </c>
      <c r="B4142">
        <v>1</v>
      </c>
      <c r="C4142">
        <v>1</v>
      </c>
      <c r="D4142">
        <v>1</v>
      </c>
      <c r="E4142">
        <v>1</v>
      </c>
      <c r="F4142">
        <v>0.19120088154472201</v>
      </c>
      <c r="G4142">
        <v>-20.273103430434301</v>
      </c>
      <c r="H4142">
        <v>0.999999999999999</v>
      </c>
      <c r="I4142">
        <v>22.0728134843758</v>
      </c>
      <c r="J4142" t="s">
        <v>1690</v>
      </c>
      <c r="K4142" t="s">
        <v>25</v>
      </c>
      <c r="L4142" t="s">
        <v>1691</v>
      </c>
      <c r="M4142" t="s">
        <v>1692</v>
      </c>
      <c r="N4142" t="s">
        <v>1693</v>
      </c>
      <c r="O4142" t="s">
        <v>1694</v>
      </c>
      <c r="P4142">
        <v>-0.89999997600000003</v>
      </c>
      <c r="Q4142" t="s">
        <v>1695</v>
      </c>
      <c r="R4142" t="s">
        <v>1696</v>
      </c>
      <c r="S4142">
        <v>8677533822</v>
      </c>
      <c r="T4142">
        <v>595.1657467</v>
      </c>
      <c r="U4142" t="s">
        <v>31</v>
      </c>
      <c r="V4142" t="s">
        <v>15539</v>
      </c>
      <c r="W4142" t="s">
        <v>23</v>
      </c>
    </row>
    <row r="4143" spans="1:23" x14ac:dyDescent="0.4">
      <c r="A4143">
        <v>4142</v>
      </c>
      <c r="B4143">
        <v>1</v>
      </c>
      <c r="C4143">
        <v>1</v>
      </c>
      <c r="D4143">
        <v>1</v>
      </c>
      <c r="E4143">
        <v>1</v>
      </c>
      <c r="F4143">
        <v>0.19120088154472201</v>
      </c>
      <c r="G4143">
        <v>-20.273103430434301</v>
      </c>
      <c r="H4143" t="s">
        <v>23</v>
      </c>
      <c r="I4143">
        <v>22.0728134843758</v>
      </c>
      <c r="J4143" t="s">
        <v>1690</v>
      </c>
      <c r="K4143" t="s">
        <v>25</v>
      </c>
      <c r="L4143" t="s">
        <v>1691</v>
      </c>
      <c r="M4143" t="s">
        <v>1692</v>
      </c>
      <c r="N4143" t="s">
        <v>1693</v>
      </c>
      <c r="O4143" t="s">
        <v>1694</v>
      </c>
      <c r="P4143">
        <v>-0.89999997600000003</v>
      </c>
      <c r="Q4143" t="s">
        <v>1695</v>
      </c>
      <c r="R4143" t="s">
        <v>1696</v>
      </c>
      <c r="S4143">
        <v>8677533822</v>
      </c>
      <c r="T4143">
        <v>595.1657467</v>
      </c>
      <c r="U4143" t="s">
        <v>31</v>
      </c>
      <c r="V4143" t="s">
        <v>3396</v>
      </c>
      <c r="W4143" t="s">
        <v>23</v>
      </c>
    </row>
    <row r="4144" spans="1:23" x14ac:dyDescent="0.4">
      <c r="A4144">
        <v>4143</v>
      </c>
      <c r="B4144">
        <v>1</v>
      </c>
      <c r="C4144">
        <v>1</v>
      </c>
      <c r="D4144">
        <v>1</v>
      </c>
      <c r="E4144">
        <v>1</v>
      </c>
      <c r="F4144">
        <v>0.19114039704085301</v>
      </c>
      <c r="G4144">
        <v>-21.897414997698199</v>
      </c>
      <c r="H4144" t="s">
        <v>23</v>
      </c>
      <c r="I4144">
        <v>15.2876670660602</v>
      </c>
      <c r="J4144" t="s">
        <v>1690</v>
      </c>
      <c r="K4144" t="s">
        <v>25</v>
      </c>
      <c r="L4144" t="s">
        <v>1691</v>
      </c>
      <c r="M4144" t="s">
        <v>1692</v>
      </c>
      <c r="N4144" t="s">
        <v>1693</v>
      </c>
      <c r="O4144" t="s">
        <v>1694</v>
      </c>
      <c r="P4144">
        <v>-0.89999997600000003</v>
      </c>
      <c r="Q4144" t="s">
        <v>1695</v>
      </c>
      <c r="R4144" t="s">
        <v>1696</v>
      </c>
      <c r="S4144">
        <v>8677533822</v>
      </c>
      <c r="T4144">
        <v>595.1657467</v>
      </c>
      <c r="U4144" t="s">
        <v>31</v>
      </c>
      <c r="V4144" t="s">
        <v>4670</v>
      </c>
      <c r="W4144" t="s">
        <v>23</v>
      </c>
    </row>
    <row r="4145" spans="1:23" x14ac:dyDescent="0.4">
      <c r="A4145">
        <v>4144</v>
      </c>
      <c r="B4145">
        <v>1</v>
      </c>
      <c r="C4145">
        <v>1</v>
      </c>
      <c r="D4145">
        <v>1</v>
      </c>
      <c r="E4145">
        <v>1</v>
      </c>
      <c r="F4145">
        <v>0.19114039704085301</v>
      </c>
      <c r="G4145">
        <v>-21.897414997698199</v>
      </c>
      <c r="H4145">
        <v>0.999999999999999</v>
      </c>
      <c r="I4145">
        <v>15.2876670660602</v>
      </c>
      <c r="J4145" t="s">
        <v>1690</v>
      </c>
      <c r="K4145" t="s">
        <v>25</v>
      </c>
      <c r="L4145" t="s">
        <v>1691</v>
      </c>
      <c r="M4145" t="s">
        <v>1692</v>
      </c>
      <c r="N4145" t="s">
        <v>1693</v>
      </c>
      <c r="O4145" t="s">
        <v>1694</v>
      </c>
      <c r="P4145">
        <v>-0.89999997600000003</v>
      </c>
      <c r="Q4145" t="s">
        <v>1695</v>
      </c>
      <c r="R4145" t="s">
        <v>1696</v>
      </c>
      <c r="S4145">
        <v>8677533822</v>
      </c>
      <c r="T4145">
        <v>595.1657467</v>
      </c>
      <c r="U4145" t="s">
        <v>31</v>
      </c>
      <c r="V4145" t="s">
        <v>15540</v>
      </c>
      <c r="W4145" t="s">
        <v>23</v>
      </c>
    </row>
    <row r="4146" spans="1:23" x14ac:dyDescent="0.4">
      <c r="A4146">
        <v>4145</v>
      </c>
      <c r="B4146">
        <v>1</v>
      </c>
      <c r="C4146">
        <v>1</v>
      </c>
      <c r="D4146">
        <v>1</v>
      </c>
      <c r="E4146">
        <v>1</v>
      </c>
      <c r="F4146">
        <v>0.190898165500241</v>
      </c>
      <c r="G4146">
        <v>-383.94368574645603</v>
      </c>
      <c r="H4146" t="s">
        <v>23</v>
      </c>
      <c r="I4146">
        <v>180.227078349626</v>
      </c>
      <c r="J4146" t="s">
        <v>1904</v>
      </c>
      <c r="K4146" t="s">
        <v>25</v>
      </c>
      <c r="L4146" t="s">
        <v>15291</v>
      </c>
      <c r="M4146" t="s">
        <v>15292</v>
      </c>
      <c r="N4146" t="s">
        <v>28</v>
      </c>
      <c r="O4146" t="s">
        <v>15293</v>
      </c>
      <c r="P4146">
        <v>0.10000000100000001</v>
      </c>
      <c r="Q4146">
        <v>25314903</v>
      </c>
      <c r="R4146" t="s">
        <v>15294</v>
      </c>
      <c r="S4146">
        <v>3153922</v>
      </c>
      <c r="T4146">
        <v>339.17031900000001</v>
      </c>
      <c r="U4146" t="s">
        <v>31</v>
      </c>
      <c r="V4146" t="s">
        <v>1909</v>
      </c>
      <c r="W4146" t="s">
        <v>23</v>
      </c>
    </row>
    <row r="4147" spans="1:23" x14ac:dyDescent="0.4">
      <c r="A4147">
        <v>4146</v>
      </c>
      <c r="B4147">
        <v>1</v>
      </c>
      <c r="C4147">
        <v>1</v>
      </c>
      <c r="D4147">
        <v>1</v>
      </c>
      <c r="E4147">
        <v>1</v>
      </c>
      <c r="F4147">
        <v>0.190898165500241</v>
      </c>
      <c r="G4147">
        <v>-383.94368574645603</v>
      </c>
      <c r="H4147">
        <v>0.999999999999999</v>
      </c>
      <c r="I4147">
        <v>180.227078349626</v>
      </c>
      <c r="J4147" t="s">
        <v>1904</v>
      </c>
      <c r="K4147" t="s">
        <v>25</v>
      </c>
      <c r="L4147" t="s">
        <v>15291</v>
      </c>
      <c r="M4147" t="s">
        <v>15292</v>
      </c>
      <c r="N4147" t="s">
        <v>28</v>
      </c>
      <c r="O4147" t="s">
        <v>15293</v>
      </c>
      <c r="P4147">
        <v>0.10000000100000001</v>
      </c>
      <c r="Q4147">
        <v>25314903</v>
      </c>
      <c r="R4147" t="s">
        <v>15294</v>
      </c>
      <c r="S4147">
        <v>3153922</v>
      </c>
      <c r="T4147">
        <v>339.17031900000001</v>
      </c>
      <c r="U4147" t="s">
        <v>31</v>
      </c>
      <c r="V4147" t="s">
        <v>15541</v>
      </c>
      <c r="W4147" t="s">
        <v>23</v>
      </c>
    </row>
    <row r="4148" spans="1:23" x14ac:dyDescent="0.4">
      <c r="A4148">
        <v>4147</v>
      </c>
      <c r="B4148">
        <v>1</v>
      </c>
      <c r="C4148">
        <v>1</v>
      </c>
      <c r="D4148">
        <v>1</v>
      </c>
      <c r="E4148">
        <v>1</v>
      </c>
      <c r="F4148">
        <v>0.19089411292755201</v>
      </c>
      <c r="G4148">
        <v>-2.0479760699927798</v>
      </c>
      <c r="H4148" t="s">
        <v>23</v>
      </c>
      <c r="I4148">
        <v>48.424951899072198</v>
      </c>
      <c r="J4148" t="s">
        <v>8489</v>
      </c>
      <c r="K4148" t="s">
        <v>25</v>
      </c>
      <c r="L4148" t="s">
        <v>8497</v>
      </c>
      <c r="M4148" t="s">
        <v>8498</v>
      </c>
      <c r="N4148" t="s">
        <v>8499</v>
      </c>
      <c r="O4148" t="s">
        <v>8500</v>
      </c>
      <c r="P4148">
        <v>3.5999998999999998</v>
      </c>
      <c r="Q4148" t="s">
        <v>8501</v>
      </c>
      <c r="R4148" t="s">
        <v>8502</v>
      </c>
      <c r="S4148">
        <v>54192510</v>
      </c>
      <c r="T4148">
        <v>373.16455999999999</v>
      </c>
      <c r="U4148" t="s">
        <v>31</v>
      </c>
      <c r="V4148" t="s">
        <v>8496</v>
      </c>
      <c r="W4148" t="s">
        <v>23</v>
      </c>
    </row>
    <row r="4149" spans="1:23" x14ac:dyDescent="0.4">
      <c r="A4149">
        <v>4148</v>
      </c>
      <c r="B4149">
        <v>1</v>
      </c>
      <c r="C4149">
        <v>1</v>
      </c>
      <c r="D4149">
        <v>1</v>
      </c>
      <c r="E4149">
        <v>1</v>
      </c>
      <c r="F4149">
        <v>0.19089411292755201</v>
      </c>
      <c r="G4149">
        <v>-2.0479760699927798</v>
      </c>
      <c r="H4149">
        <v>0.999999999999999</v>
      </c>
      <c r="I4149">
        <v>48.424951899072198</v>
      </c>
      <c r="J4149" t="s">
        <v>8489</v>
      </c>
      <c r="K4149" t="s">
        <v>25</v>
      </c>
      <c r="L4149" t="s">
        <v>8497</v>
      </c>
      <c r="M4149" t="s">
        <v>8498</v>
      </c>
      <c r="N4149" t="s">
        <v>8499</v>
      </c>
      <c r="O4149" t="s">
        <v>8500</v>
      </c>
      <c r="P4149">
        <v>3.5999998999999998</v>
      </c>
      <c r="Q4149" t="s">
        <v>8501</v>
      </c>
      <c r="R4149" t="s">
        <v>8502</v>
      </c>
      <c r="S4149">
        <v>54192510</v>
      </c>
      <c r="T4149">
        <v>373.16455999999999</v>
      </c>
      <c r="U4149" t="s">
        <v>31</v>
      </c>
      <c r="V4149" t="s">
        <v>15542</v>
      </c>
      <c r="W4149" t="s">
        <v>23</v>
      </c>
    </row>
    <row r="4150" spans="1:23" x14ac:dyDescent="0.4">
      <c r="A4150">
        <v>4149</v>
      </c>
      <c r="B4150">
        <v>1</v>
      </c>
      <c r="C4150">
        <v>1</v>
      </c>
      <c r="D4150">
        <v>1</v>
      </c>
      <c r="E4150">
        <v>1</v>
      </c>
      <c r="F4150">
        <v>0.19075959116053101</v>
      </c>
      <c r="G4150">
        <v>-2.2302285748054902</v>
      </c>
      <c r="H4150" t="s">
        <v>23</v>
      </c>
      <c r="I4150">
        <v>48.429632596307201</v>
      </c>
      <c r="J4150" t="s">
        <v>8489</v>
      </c>
      <c r="K4150" t="s">
        <v>25</v>
      </c>
      <c r="L4150" t="s">
        <v>8490</v>
      </c>
      <c r="M4150" t="s">
        <v>8491</v>
      </c>
      <c r="N4150" t="s">
        <v>8492</v>
      </c>
      <c r="O4150" t="s">
        <v>8493</v>
      </c>
      <c r="P4150">
        <v>3.5999998999999998</v>
      </c>
      <c r="Q4150" t="s">
        <v>8494</v>
      </c>
      <c r="R4150" t="s">
        <v>8495</v>
      </c>
      <c r="S4150">
        <v>8610023494</v>
      </c>
      <c r="T4150">
        <v>373.16456490000002</v>
      </c>
      <c r="U4150" t="s">
        <v>31</v>
      </c>
      <c r="V4150" t="s">
        <v>8836</v>
      </c>
      <c r="W4150" t="s">
        <v>23</v>
      </c>
    </row>
    <row r="4151" spans="1:23" x14ac:dyDescent="0.4">
      <c r="A4151">
        <v>4150</v>
      </c>
      <c r="B4151">
        <v>1</v>
      </c>
      <c r="C4151">
        <v>1</v>
      </c>
      <c r="D4151">
        <v>1</v>
      </c>
      <c r="E4151">
        <v>1</v>
      </c>
      <c r="F4151">
        <v>0.19075959116053101</v>
      </c>
      <c r="G4151">
        <v>-2.2302285748054902</v>
      </c>
      <c r="H4151">
        <v>0.999999999999999</v>
      </c>
      <c r="I4151">
        <v>48.429632596307201</v>
      </c>
      <c r="J4151" t="s">
        <v>8489</v>
      </c>
      <c r="K4151" t="s">
        <v>25</v>
      </c>
      <c r="L4151" t="s">
        <v>8490</v>
      </c>
      <c r="M4151" t="s">
        <v>8491</v>
      </c>
      <c r="N4151" t="s">
        <v>8492</v>
      </c>
      <c r="O4151" t="s">
        <v>8493</v>
      </c>
      <c r="P4151">
        <v>3.5999998999999998</v>
      </c>
      <c r="Q4151" t="s">
        <v>8494</v>
      </c>
      <c r="R4151" t="s">
        <v>8495</v>
      </c>
      <c r="S4151">
        <v>8610023494</v>
      </c>
      <c r="T4151">
        <v>373.16456490000002</v>
      </c>
      <c r="U4151" t="s">
        <v>31</v>
      </c>
      <c r="V4151" t="s">
        <v>15543</v>
      </c>
      <c r="W4151" t="s">
        <v>23</v>
      </c>
    </row>
    <row r="4152" spans="1:23" x14ac:dyDescent="0.4">
      <c r="A4152">
        <v>4151</v>
      </c>
      <c r="B4152">
        <v>1</v>
      </c>
      <c r="C4152">
        <v>1</v>
      </c>
      <c r="D4152">
        <v>1</v>
      </c>
      <c r="E4152">
        <v>1</v>
      </c>
      <c r="F4152">
        <v>0.19071113205995199</v>
      </c>
      <c r="G4152">
        <v>-667.71509852471604</v>
      </c>
      <c r="H4152">
        <v>0.999999999999999</v>
      </c>
      <c r="I4152">
        <v>108.776163217909</v>
      </c>
      <c r="J4152" t="s">
        <v>2568</v>
      </c>
      <c r="K4152" t="s">
        <v>25</v>
      </c>
      <c r="L4152" t="s">
        <v>2569</v>
      </c>
      <c r="M4152" t="s">
        <v>2570</v>
      </c>
      <c r="N4152" t="s">
        <v>2571</v>
      </c>
      <c r="O4152" t="s">
        <v>2572</v>
      </c>
      <c r="P4152">
        <v>2.8060767700000002</v>
      </c>
      <c r="Q4152">
        <v>3041626</v>
      </c>
      <c r="R4152" t="s">
        <v>2573</v>
      </c>
      <c r="S4152">
        <v>67108866</v>
      </c>
      <c r="T4152">
        <v>441.139138</v>
      </c>
      <c r="U4152" t="s">
        <v>31</v>
      </c>
      <c r="V4152" t="s">
        <v>15544</v>
      </c>
      <c r="W4152" t="s">
        <v>23</v>
      </c>
    </row>
    <row r="4153" spans="1:23" x14ac:dyDescent="0.4">
      <c r="A4153">
        <v>4152</v>
      </c>
      <c r="B4153">
        <v>1</v>
      </c>
      <c r="C4153">
        <v>1</v>
      </c>
      <c r="D4153">
        <v>1</v>
      </c>
      <c r="E4153">
        <v>1</v>
      </c>
      <c r="F4153">
        <v>0.19071113205995199</v>
      </c>
      <c r="G4153">
        <v>-667.71509852471604</v>
      </c>
      <c r="H4153" t="s">
        <v>23</v>
      </c>
      <c r="I4153">
        <v>108.776163217909</v>
      </c>
      <c r="J4153" t="s">
        <v>2568</v>
      </c>
      <c r="K4153" t="s">
        <v>25</v>
      </c>
      <c r="L4153" t="s">
        <v>2569</v>
      </c>
      <c r="M4153" t="s">
        <v>2570</v>
      </c>
      <c r="N4153" t="s">
        <v>2571</v>
      </c>
      <c r="O4153" t="s">
        <v>2572</v>
      </c>
      <c r="P4153">
        <v>2.8060767700000002</v>
      </c>
      <c r="Q4153">
        <v>3041626</v>
      </c>
      <c r="R4153" t="s">
        <v>2573</v>
      </c>
      <c r="S4153">
        <v>67108866</v>
      </c>
      <c r="T4153">
        <v>441.139138</v>
      </c>
      <c r="U4153" t="s">
        <v>31</v>
      </c>
      <c r="V4153" t="s">
        <v>4912</v>
      </c>
      <c r="W4153" t="s">
        <v>23</v>
      </c>
    </row>
    <row r="4154" spans="1:23" x14ac:dyDescent="0.4">
      <c r="A4154">
        <v>4153</v>
      </c>
      <c r="B4154">
        <v>1</v>
      </c>
      <c r="C4154">
        <v>1</v>
      </c>
      <c r="D4154">
        <v>1</v>
      </c>
      <c r="E4154">
        <v>1</v>
      </c>
      <c r="F4154">
        <v>0.190329677823252</v>
      </c>
      <c r="G4154">
        <v>-21.333874365304599</v>
      </c>
      <c r="H4154" t="s">
        <v>23</v>
      </c>
      <c r="I4154">
        <v>59.443351029659098</v>
      </c>
      <c r="J4154" t="s">
        <v>1690</v>
      </c>
      <c r="K4154" t="s">
        <v>25</v>
      </c>
      <c r="L4154" t="s">
        <v>15545</v>
      </c>
      <c r="M4154" t="s">
        <v>15546</v>
      </c>
      <c r="N4154" t="s">
        <v>28</v>
      </c>
      <c r="O4154" t="s">
        <v>15547</v>
      </c>
      <c r="P4154">
        <v>-1.39999998</v>
      </c>
      <c r="Q4154">
        <v>102352204</v>
      </c>
      <c r="R4154" t="s">
        <v>15548</v>
      </c>
      <c r="S4154">
        <v>3178498</v>
      </c>
      <c r="T4154">
        <v>595.1657467</v>
      </c>
      <c r="U4154" t="s">
        <v>31</v>
      </c>
      <c r="V4154" t="s">
        <v>9303</v>
      </c>
      <c r="W4154" t="s">
        <v>23</v>
      </c>
    </row>
    <row r="4155" spans="1:23" x14ac:dyDescent="0.4">
      <c r="A4155">
        <v>4154</v>
      </c>
      <c r="B4155">
        <v>1</v>
      </c>
      <c r="C4155">
        <v>1</v>
      </c>
      <c r="D4155">
        <v>1</v>
      </c>
      <c r="E4155">
        <v>1</v>
      </c>
      <c r="F4155">
        <v>0.190329677823252</v>
      </c>
      <c r="G4155">
        <v>-21.333874365304599</v>
      </c>
      <c r="H4155">
        <v>0.999999999999999</v>
      </c>
      <c r="I4155">
        <v>59.443351029659098</v>
      </c>
      <c r="J4155" t="s">
        <v>1690</v>
      </c>
      <c r="K4155" t="s">
        <v>25</v>
      </c>
      <c r="L4155" t="s">
        <v>15545</v>
      </c>
      <c r="M4155" t="s">
        <v>15546</v>
      </c>
      <c r="N4155" t="s">
        <v>28</v>
      </c>
      <c r="O4155" t="s">
        <v>15547</v>
      </c>
      <c r="P4155">
        <v>-1.39999998</v>
      </c>
      <c r="Q4155">
        <v>102352204</v>
      </c>
      <c r="R4155" t="s">
        <v>15548</v>
      </c>
      <c r="S4155">
        <v>3178498</v>
      </c>
      <c r="T4155">
        <v>595.1657467</v>
      </c>
      <c r="U4155" t="s">
        <v>31</v>
      </c>
      <c r="V4155" t="s">
        <v>15549</v>
      </c>
      <c r="W4155" t="s">
        <v>23</v>
      </c>
    </row>
    <row r="4156" spans="1:23" x14ac:dyDescent="0.4">
      <c r="A4156">
        <v>4155</v>
      </c>
      <c r="B4156">
        <v>1</v>
      </c>
      <c r="C4156">
        <v>1</v>
      </c>
      <c r="D4156">
        <v>1</v>
      </c>
      <c r="E4156">
        <v>3</v>
      </c>
      <c r="F4156">
        <v>0.18983767928147799</v>
      </c>
      <c r="G4156">
        <v>-206.74576892096701</v>
      </c>
      <c r="H4156" t="s">
        <v>23</v>
      </c>
      <c r="I4156">
        <v>37.226400188443598</v>
      </c>
      <c r="J4156" t="s">
        <v>7712</v>
      </c>
      <c r="K4156" t="s">
        <v>25</v>
      </c>
      <c r="L4156" t="s">
        <v>7713</v>
      </c>
      <c r="M4156" t="s">
        <v>7714</v>
      </c>
      <c r="N4156" t="s">
        <v>7715</v>
      </c>
      <c r="O4156" t="s">
        <v>7716</v>
      </c>
      <c r="P4156">
        <v>2</v>
      </c>
      <c r="Q4156" t="s">
        <v>7717</v>
      </c>
      <c r="R4156" t="s">
        <v>7718</v>
      </c>
      <c r="S4156">
        <v>67108866</v>
      </c>
      <c r="T4156">
        <v>427.1379</v>
      </c>
      <c r="U4156" t="s">
        <v>31</v>
      </c>
      <c r="V4156" t="s">
        <v>7719</v>
      </c>
      <c r="W4156" t="s">
        <v>23</v>
      </c>
    </row>
    <row r="4157" spans="1:23" x14ac:dyDescent="0.4">
      <c r="A4157">
        <v>4156</v>
      </c>
      <c r="B4157">
        <v>1</v>
      </c>
      <c r="C4157">
        <v>1</v>
      </c>
      <c r="D4157">
        <v>1</v>
      </c>
      <c r="E4157">
        <v>3</v>
      </c>
      <c r="F4157">
        <v>0.18983767928147799</v>
      </c>
      <c r="G4157">
        <v>-206.74576892096701</v>
      </c>
      <c r="H4157">
        <v>0.81155778894472297</v>
      </c>
      <c r="I4157">
        <v>37.226400188443598</v>
      </c>
      <c r="J4157" t="s">
        <v>7712</v>
      </c>
      <c r="K4157" t="s">
        <v>25</v>
      </c>
      <c r="L4157" t="s">
        <v>7713</v>
      </c>
      <c r="M4157" t="s">
        <v>7714</v>
      </c>
      <c r="N4157" t="s">
        <v>7715</v>
      </c>
      <c r="O4157" t="s">
        <v>7716</v>
      </c>
      <c r="P4157">
        <v>2</v>
      </c>
      <c r="Q4157" t="s">
        <v>7717</v>
      </c>
      <c r="R4157" t="s">
        <v>7718</v>
      </c>
      <c r="S4157">
        <v>67108866</v>
      </c>
      <c r="T4157">
        <v>427.1379</v>
      </c>
      <c r="U4157" t="s">
        <v>31</v>
      </c>
      <c r="V4157" t="s">
        <v>15550</v>
      </c>
      <c r="W4157" t="s">
        <v>23</v>
      </c>
    </row>
    <row r="4158" spans="1:23" x14ac:dyDescent="0.4">
      <c r="A4158">
        <v>4157</v>
      </c>
      <c r="B4158">
        <v>1</v>
      </c>
      <c r="C4158">
        <v>1</v>
      </c>
      <c r="D4158">
        <v>1</v>
      </c>
      <c r="E4158">
        <v>2</v>
      </c>
      <c r="F4158">
        <v>0.18981786903350401</v>
      </c>
      <c r="G4158">
        <v>-173.971766722414</v>
      </c>
      <c r="H4158">
        <v>0.63165829145728603</v>
      </c>
      <c r="I4158">
        <v>49.427075064786798</v>
      </c>
      <c r="J4158" t="s">
        <v>15551</v>
      </c>
      <c r="K4158" t="s">
        <v>25</v>
      </c>
      <c r="L4158" t="s">
        <v>15552</v>
      </c>
      <c r="M4158" t="s">
        <v>15553</v>
      </c>
      <c r="N4158" t="s">
        <v>15554</v>
      </c>
      <c r="O4158" t="s">
        <v>15555</v>
      </c>
      <c r="P4158">
        <v>1.5</v>
      </c>
      <c r="Q4158">
        <v>843615</v>
      </c>
      <c r="R4158" t="s">
        <v>15556</v>
      </c>
      <c r="S4158">
        <v>98</v>
      </c>
      <c r="T4158">
        <v>341.13839999999999</v>
      </c>
      <c r="U4158" t="s">
        <v>31</v>
      </c>
      <c r="V4158" t="s">
        <v>15557</v>
      </c>
      <c r="W4158" t="s">
        <v>23</v>
      </c>
    </row>
    <row r="4159" spans="1:23" x14ac:dyDescent="0.4">
      <c r="A4159">
        <v>4158</v>
      </c>
      <c r="B4159">
        <v>1</v>
      </c>
      <c r="C4159">
        <v>1</v>
      </c>
      <c r="D4159">
        <v>1</v>
      </c>
      <c r="E4159">
        <v>1</v>
      </c>
      <c r="F4159">
        <v>0.18969886185962501</v>
      </c>
      <c r="G4159">
        <v>-635.39933420416901</v>
      </c>
      <c r="H4159" t="s">
        <v>23</v>
      </c>
      <c r="I4159">
        <v>41.261241375817598</v>
      </c>
      <c r="J4159" t="s">
        <v>6819</v>
      </c>
      <c r="K4159" t="s">
        <v>25</v>
      </c>
      <c r="L4159" t="s">
        <v>15558</v>
      </c>
      <c r="M4159" t="s">
        <v>15559</v>
      </c>
      <c r="N4159" t="s">
        <v>28</v>
      </c>
      <c r="O4159" t="s">
        <v>15560</v>
      </c>
      <c r="P4159">
        <v>0</v>
      </c>
      <c r="R4159" t="s">
        <v>15561</v>
      </c>
      <c r="S4159">
        <v>3145728</v>
      </c>
      <c r="T4159">
        <v>771.48891879999996</v>
      </c>
      <c r="U4159" t="s">
        <v>31</v>
      </c>
      <c r="V4159" t="s">
        <v>6824</v>
      </c>
      <c r="W4159" t="s">
        <v>23</v>
      </c>
    </row>
    <row r="4160" spans="1:23" x14ac:dyDescent="0.4">
      <c r="A4160">
        <v>4159</v>
      </c>
      <c r="B4160">
        <v>1</v>
      </c>
      <c r="C4160">
        <v>1</v>
      </c>
      <c r="D4160">
        <v>1</v>
      </c>
      <c r="E4160">
        <v>1</v>
      </c>
      <c r="F4160">
        <v>0.18969886185962501</v>
      </c>
      <c r="G4160">
        <v>-635.39933420416901</v>
      </c>
      <c r="H4160">
        <v>0.999999999999999</v>
      </c>
      <c r="I4160">
        <v>41.261241375817598</v>
      </c>
      <c r="J4160" t="s">
        <v>6819</v>
      </c>
      <c r="K4160" t="s">
        <v>25</v>
      </c>
      <c r="L4160" t="s">
        <v>15558</v>
      </c>
      <c r="M4160" t="s">
        <v>15559</v>
      </c>
      <c r="N4160" t="s">
        <v>28</v>
      </c>
      <c r="O4160" t="s">
        <v>15560</v>
      </c>
      <c r="P4160">
        <v>0</v>
      </c>
      <c r="R4160" t="s">
        <v>15561</v>
      </c>
      <c r="S4160">
        <v>3145728</v>
      </c>
      <c r="T4160">
        <v>771.48891879999996</v>
      </c>
      <c r="U4160" t="s">
        <v>31</v>
      </c>
      <c r="V4160" t="s">
        <v>15562</v>
      </c>
      <c r="W4160" t="s">
        <v>23</v>
      </c>
    </row>
    <row r="4161" spans="1:23" x14ac:dyDescent="0.4">
      <c r="A4161">
        <v>4160</v>
      </c>
      <c r="B4161">
        <v>1</v>
      </c>
      <c r="C4161">
        <v>3</v>
      </c>
      <c r="D4161">
        <v>1</v>
      </c>
      <c r="E4161">
        <v>2</v>
      </c>
      <c r="F4161">
        <v>0.18932172077241999</v>
      </c>
      <c r="G4161">
        <v>-47.232736856039303</v>
      </c>
      <c r="H4161">
        <v>0.97889447236180904</v>
      </c>
      <c r="I4161">
        <v>14.7857826872293</v>
      </c>
      <c r="J4161" t="s">
        <v>2743</v>
      </c>
      <c r="K4161" t="s">
        <v>25</v>
      </c>
      <c r="L4161" t="s">
        <v>2744</v>
      </c>
      <c r="M4161" t="s">
        <v>2745</v>
      </c>
      <c r="N4161" t="s">
        <v>2746</v>
      </c>
      <c r="O4161" t="s">
        <v>2747</v>
      </c>
      <c r="P4161">
        <v>1.4723249700000001</v>
      </c>
      <c r="Q4161" t="s">
        <v>2748</v>
      </c>
      <c r="R4161" t="s">
        <v>2749</v>
      </c>
      <c r="S4161">
        <v>121629054</v>
      </c>
      <c r="T4161">
        <v>291.08631459999998</v>
      </c>
      <c r="U4161" t="s">
        <v>31</v>
      </c>
      <c r="V4161" t="s">
        <v>15563</v>
      </c>
      <c r="W4161" t="s">
        <v>23</v>
      </c>
    </row>
    <row r="4162" spans="1:23" x14ac:dyDescent="0.4">
      <c r="A4162">
        <v>4161</v>
      </c>
      <c r="B4162">
        <v>1</v>
      </c>
      <c r="C4162">
        <v>1</v>
      </c>
      <c r="D4162">
        <v>1</v>
      </c>
      <c r="E4162">
        <v>1</v>
      </c>
      <c r="F4162">
        <v>0.18927051346002299</v>
      </c>
      <c r="G4162">
        <v>-20.661198441610502</v>
      </c>
      <c r="H4162">
        <v>0.999999999999999</v>
      </c>
      <c r="I4162">
        <v>16.7635128639619</v>
      </c>
      <c r="J4162" t="s">
        <v>1690</v>
      </c>
      <c r="K4162" t="s">
        <v>25</v>
      </c>
      <c r="L4162" t="s">
        <v>1691</v>
      </c>
      <c r="M4162" t="s">
        <v>1692</v>
      </c>
      <c r="N4162" t="s">
        <v>1693</v>
      </c>
      <c r="O4162" t="s">
        <v>1694</v>
      </c>
      <c r="P4162">
        <v>-0.89999997600000003</v>
      </c>
      <c r="Q4162" t="s">
        <v>1695</v>
      </c>
      <c r="R4162" t="s">
        <v>1696</v>
      </c>
      <c r="S4162">
        <v>8677533822</v>
      </c>
      <c r="T4162">
        <v>595.1657467</v>
      </c>
      <c r="U4162" t="s">
        <v>31</v>
      </c>
      <c r="V4162" t="s">
        <v>15564</v>
      </c>
      <c r="W4162" t="s">
        <v>23</v>
      </c>
    </row>
    <row r="4163" spans="1:23" x14ac:dyDescent="0.4">
      <c r="A4163">
        <v>4162</v>
      </c>
      <c r="B4163">
        <v>1</v>
      </c>
      <c r="C4163">
        <v>1</v>
      </c>
      <c r="D4163">
        <v>1</v>
      </c>
      <c r="E4163">
        <v>1</v>
      </c>
      <c r="F4163">
        <v>0.18927051346002299</v>
      </c>
      <c r="G4163">
        <v>-20.661198441610502</v>
      </c>
      <c r="H4163" t="s">
        <v>23</v>
      </c>
      <c r="I4163">
        <v>16.7635128639619</v>
      </c>
      <c r="J4163" t="s">
        <v>1690</v>
      </c>
      <c r="K4163" t="s">
        <v>25</v>
      </c>
      <c r="L4163" t="s">
        <v>1691</v>
      </c>
      <c r="M4163" t="s">
        <v>1692</v>
      </c>
      <c r="N4163" t="s">
        <v>1693</v>
      </c>
      <c r="O4163" t="s">
        <v>1694</v>
      </c>
      <c r="P4163">
        <v>-0.89999997600000003</v>
      </c>
      <c r="Q4163" t="s">
        <v>1695</v>
      </c>
      <c r="R4163" t="s">
        <v>1696</v>
      </c>
      <c r="S4163">
        <v>8677533822</v>
      </c>
      <c r="T4163">
        <v>595.1657467</v>
      </c>
      <c r="U4163" t="s">
        <v>31</v>
      </c>
      <c r="V4163" t="s">
        <v>4575</v>
      </c>
      <c r="W4163" t="s">
        <v>23</v>
      </c>
    </row>
    <row r="4164" spans="1:23" x14ac:dyDescent="0.4">
      <c r="A4164">
        <v>4163</v>
      </c>
      <c r="B4164">
        <v>1</v>
      </c>
      <c r="C4164">
        <v>5</v>
      </c>
      <c r="D4164">
        <v>1</v>
      </c>
      <c r="E4164">
        <v>3</v>
      </c>
      <c r="F4164">
        <v>0.189256125289954</v>
      </c>
      <c r="G4164">
        <v>-12.0102221818546</v>
      </c>
      <c r="H4164">
        <v>0.15376884422110501</v>
      </c>
      <c r="I4164">
        <v>71.956619322425198</v>
      </c>
      <c r="J4164" t="s">
        <v>4591</v>
      </c>
      <c r="K4164" t="s">
        <v>25</v>
      </c>
      <c r="L4164" t="s">
        <v>6213</v>
      </c>
      <c r="M4164" t="s">
        <v>6214</v>
      </c>
      <c r="N4164" t="s">
        <v>6215</v>
      </c>
      <c r="O4164" t="s">
        <v>6216</v>
      </c>
      <c r="P4164">
        <v>3</v>
      </c>
      <c r="Q4164" t="s">
        <v>6217</v>
      </c>
      <c r="R4164" t="s">
        <v>6218</v>
      </c>
      <c r="S4164">
        <v>20900222</v>
      </c>
      <c r="T4164">
        <v>285.07574990000001</v>
      </c>
      <c r="U4164" t="s">
        <v>31</v>
      </c>
      <c r="V4164" t="s">
        <v>15565</v>
      </c>
      <c r="W4164" t="s">
        <v>23</v>
      </c>
    </row>
    <row r="4165" spans="1:23" x14ac:dyDescent="0.4">
      <c r="A4165">
        <v>4164</v>
      </c>
      <c r="B4165">
        <v>1</v>
      </c>
      <c r="C4165">
        <v>2</v>
      </c>
      <c r="D4165">
        <v>1</v>
      </c>
      <c r="E4165">
        <v>2</v>
      </c>
      <c r="F4165">
        <v>0.18916193623220401</v>
      </c>
      <c r="G4165">
        <v>-63.264051769512697</v>
      </c>
      <c r="H4165">
        <v>1.75879396984924E-2</v>
      </c>
      <c r="I4165">
        <v>8.4647209247053397</v>
      </c>
      <c r="J4165" t="s">
        <v>7523</v>
      </c>
      <c r="K4165" t="s">
        <v>25</v>
      </c>
      <c r="L4165" t="s">
        <v>15566</v>
      </c>
      <c r="M4165" t="s">
        <v>15567</v>
      </c>
      <c r="N4165" t="s">
        <v>15568</v>
      </c>
      <c r="O4165" t="s">
        <v>15569</v>
      </c>
      <c r="P4165">
        <v>4.3000001900000004</v>
      </c>
      <c r="Q4165" t="s">
        <v>15570</v>
      </c>
      <c r="R4165" t="s">
        <v>15571</v>
      </c>
      <c r="S4165">
        <v>54192502</v>
      </c>
      <c r="T4165">
        <v>341.13720000000001</v>
      </c>
      <c r="U4165" t="s">
        <v>31</v>
      </c>
      <c r="V4165" t="s">
        <v>15572</v>
      </c>
      <c r="W4165" t="s">
        <v>23</v>
      </c>
    </row>
    <row r="4166" spans="1:23" x14ac:dyDescent="0.4">
      <c r="A4166">
        <v>4165</v>
      </c>
      <c r="B4166">
        <v>1</v>
      </c>
      <c r="C4166">
        <v>1</v>
      </c>
      <c r="D4166">
        <v>1</v>
      </c>
      <c r="E4166">
        <v>1</v>
      </c>
      <c r="F4166">
        <v>0.18907323842742499</v>
      </c>
      <c r="G4166">
        <v>-766.21505583014903</v>
      </c>
      <c r="H4166">
        <v>0.999999999999999</v>
      </c>
      <c r="I4166">
        <v>33.380141733267102</v>
      </c>
      <c r="J4166" t="s">
        <v>4931</v>
      </c>
      <c r="K4166" t="s">
        <v>25</v>
      </c>
      <c r="L4166" t="s">
        <v>4932</v>
      </c>
      <c r="M4166" t="s">
        <v>4933</v>
      </c>
      <c r="N4166" t="s">
        <v>4934</v>
      </c>
      <c r="O4166" t="s">
        <v>4935</v>
      </c>
      <c r="P4166">
        <v>-3.7999999500000001</v>
      </c>
      <c r="Q4166" t="s">
        <v>4936</v>
      </c>
      <c r="R4166" t="s">
        <v>4937</v>
      </c>
      <c r="S4166">
        <v>70</v>
      </c>
      <c r="T4166">
        <v>595.20213000000001</v>
      </c>
      <c r="U4166" t="s">
        <v>31</v>
      </c>
      <c r="V4166" t="s">
        <v>15573</v>
      </c>
      <c r="W4166" t="s">
        <v>23</v>
      </c>
    </row>
    <row r="4167" spans="1:23" x14ac:dyDescent="0.4">
      <c r="A4167">
        <v>4166</v>
      </c>
      <c r="B4167">
        <v>1</v>
      </c>
      <c r="C4167">
        <v>1</v>
      </c>
      <c r="D4167">
        <v>1</v>
      </c>
      <c r="E4167">
        <v>1</v>
      </c>
      <c r="F4167">
        <v>0.18907323842742499</v>
      </c>
      <c r="G4167">
        <v>-766.21505583014903</v>
      </c>
      <c r="H4167" t="s">
        <v>23</v>
      </c>
      <c r="I4167">
        <v>33.380141733267102</v>
      </c>
      <c r="J4167" t="s">
        <v>4931</v>
      </c>
      <c r="K4167" t="s">
        <v>25</v>
      </c>
      <c r="L4167" t="s">
        <v>4932</v>
      </c>
      <c r="M4167" t="s">
        <v>4933</v>
      </c>
      <c r="N4167" t="s">
        <v>4934</v>
      </c>
      <c r="O4167" t="s">
        <v>4935</v>
      </c>
      <c r="P4167">
        <v>-3.7999999500000001</v>
      </c>
      <c r="Q4167" t="s">
        <v>4936</v>
      </c>
      <c r="R4167" t="s">
        <v>4937</v>
      </c>
      <c r="S4167">
        <v>70</v>
      </c>
      <c r="T4167">
        <v>595.20213000000001</v>
      </c>
      <c r="U4167" t="s">
        <v>31</v>
      </c>
      <c r="V4167" t="s">
        <v>5257</v>
      </c>
      <c r="W4167" t="s">
        <v>23</v>
      </c>
    </row>
    <row r="4168" spans="1:23" x14ac:dyDescent="0.4">
      <c r="A4168">
        <v>4167</v>
      </c>
      <c r="B4168">
        <v>1</v>
      </c>
      <c r="C4168">
        <v>1</v>
      </c>
      <c r="D4168">
        <v>1</v>
      </c>
      <c r="E4168">
        <v>1</v>
      </c>
      <c r="F4168">
        <v>0.18907223732412201</v>
      </c>
      <c r="G4168">
        <v>-12.932297681922901</v>
      </c>
      <c r="H4168" t="s">
        <v>23</v>
      </c>
      <c r="I4168">
        <v>36.811526809999002</v>
      </c>
      <c r="J4168" t="s">
        <v>4466</v>
      </c>
      <c r="K4168" t="s">
        <v>25</v>
      </c>
      <c r="L4168" t="s">
        <v>15251</v>
      </c>
      <c r="M4168" t="s">
        <v>15252</v>
      </c>
      <c r="N4168" t="s">
        <v>15253</v>
      </c>
      <c r="O4168" t="s">
        <v>15254</v>
      </c>
      <c r="P4168">
        <v>2.7000000499999999</v>
      </c>
      <c r="Q4168" t="s">
        <v>15255</v>
      </c>
      <c r="R4168" t="s">
        <v>15256</v>
      </c>
      <c r="S4168">
        <v>121430398</v>
      </c>
      <c r="T4168">
        <v>328.15433460000003</v>
      </c>
      <c r="U4168" t="s">
        <v>31</v>
      </c>
      <c r="V4168" t="s">
        <v>9462</v>
      </c>
      <c r="W4168" t="s">
        <v>23</v>
      </c>
    </row>
    <row r="4169" spans="1:23" x14ac:dyDescent="0.4">
      <c r="A4169">
        <v>4168</v>
      </c>
      <c r="B4169">
        <v>1</v>
      </c>
      <c r="C4169">
        <v>1</v>
      </c>
      <c r="D4169">
        <v>1</v>
      </c>
      <c r="E4169">
        <v>1</v>
      </c>
      <c r="F4169">
        <v>0.18907223732412201</v>
      </c>
      <c r="G4169">
        <v>-12.932297681922901</v>
      </c>
      <c r="H4169">
        <v>0.999999999999999</v>
      </c>
      <c r="I4169">
        <v>36.811526809999002</v>
      </c>
      <c r="J4169" t="s">
        <v>4466</v>
      </c>
      <c r="K4169" t="s">
        <v>25</v>
      </c>
      <c r="L4169" t="s">
        <v>15251</v>
      </c>
      <c r="M4169" t="s">
        <v>15252</v>
      </c>
      <c r="N4169" t="s">
        <v>15253</v>
      </c>
      <c r="O4169" t="s">
        <v>15254</v>
      </c>
      <c r="P4169">
        <v>2.7000000499999999</v>
      </c>
      <c r="Q4169" t="s">
        <v>15255</v>
      </c>
      <c r="R4169" t="s">
        <v>15256</v>
      </c>
      <c r="S4169">
        <v>121430398</v>
      </c>
      <c r="T4169">
        <v>328.15433460000003</v>
      </c>
      <c r="U4169" t="s">
        <v>31</v>
      </c>
      <c r="V4169" t="s">
        <v>15574</v>
      </c>
      <c r="W4169" t="s">
        <v>23</v>
      </c>
    </row>
    <row r="4170" spans="1:23" x14ac:dyDescent="0.4">
      <c r="A4170">
        <v>4169</v>
      </c>
      <c r="B4170">
        <v>1</v>
      </c>
      <c r="C4170">
        <v>1</v>
      </c>
      <c r="D4170">
        <v>1</v>
      </c>
      <c r="E4170">
        <v>1</v>
      </c>
      <c r="F4170">
        <v>0.18905381967452001</v>
      </c>
      <c r="G4170">
        <v>-766.29707236885599</v>
      </c>
      <c r="H4170" t="s">
        <v>23</v>
      </c>
      <c r="I4170">
        <v>33.403614383480402</v>
      </c>
      <c r="J4170" t="s">
        <v>4931</v>
      </c>
      <c r="K4170" t="s">
        <v>25</v>
      </c>
      <c r="L4170" t="s">
        <v>4932</v>
      </c>
      <c r="M4170" t="s">
        <v>4933</v>
      </c>
      <c r="N4170" t="s">
        <v>4934</v>
      </c>
      <c r="O4170" t="s">
        <v>4935</v>
      </c>
      <c r="P4170">
        <v>-3.7999999500000001</v>
      </c>
      <c r="Q4170" t="s">
        <v>4936</v>
      </c>
      <c r="R4170" t="s">
        <v>4937</v>
      </c>
      <c r="S4170">
        <v>70</v>
      </c>
      <c r="T4170">
        <v>595.20213220000005</v>
      </c>
      <c r="U4170" t="s">
        <v>31</v>
      </c>
      <c r="V4170" t="s">
        <v>5254</v>
      </c>
      <c r="W4170" t="s">
        <v>23</v>
      </c>
    </row>
    <row r="4171" spans="1:23" x14ac:dyDescent="0.4">
      <c r="A4171">
        <v>4170</v>
      </c>
      <c r="B4171">
        <v>1</v>
      </c>
      <c r="C4171">
        <v>1</v>
      </c>
      <c r="D4171">
        <v>1</v>
      </c>
      <c r="E4171">
        <v>1</v>
      </c>
      <c r="F4171">
        <v>0.18905381967452001</v>
      </c>
      <c r="G4171">
        <v>-766.29707236885599</v>
      </c>
      <c r="H4171">
        <v>0.999999999999999</v>
      </c>
      <c r="I4171">
        <v>33.403614383480402</v>
      </c>
      <c r="J4171" t="s">
        <v>4931</v>
      </c>
      <c r="K4171" t="s">
        <v>25</v>
      </c>
      <c r="L4171" t="s">
        <v>4932</v>
      </c>
      <c r="M4171" t="s">
        <v>4933</v>
      </c>
      <c r="N4171" t="s">
        <v>4934</v>
      </c>
      <c r="O4171" t="s">
        <v>4935</v>
      </c>
      <c r="P4171">
        <v>-3.7999999500000001</v>
      </c>
      <c r="Q4171" t="s">
        <v>4936</v>
      </c>
      <c r="R4171" t="s">
        <v>4937</v>
      </c>
      <c r="S4171">
        <v>70</v>
      </c>
      <c r="T4171">
        <v>595.20213220000005</v>
      </c>
      <c r="U4171" t="s">
        <v>31</v>
      </c>
      <c r="V4171" t="s">
        <v>15575</v>
      </c>
      <c r="W4171" t="s">
        <v>23</v>
      </c>
    </row>
    <row r="4172" spans="1:23" x14ac:dyDescent="0.4">
      <c r="A4172">
        <v>4171</v>
      </c>
      <c r="B4172">
        <v>1</v>
      </c>
      <c r="C4172">
        <v>2</v>
      </c>
      <c r="D4172">
        <v>1</v>
      </c>
      <c r="E4172">
        <v>2</v>
      </c>
      <c r="F4172">
        <v>0.188734860233532</v>
      </c>
      <c r="G4172">
        <v>-15.4204117875578</v>
      </c>
      <c r="H4172">
        <v>0.97738693467336701</v>
      </c>
      <c r="I4172">
        <v>23.001429524446898</v>
      </c>
      <c r="J4172" t="s">
        <v>1017</v>
      </c>
      <c r="K4172" t="s">
        <v>25</v>
      </c>
      <c r="L4172" t="s">
        <v>3461</v>
      </c>
      <c r="M4172" t="s">
        <v>3462</v>
      </c>
      <c r="N4172" t="s">
        <v>3463</v>
      </c>
      <c r="O4172" t="s">
        <v>3464</v>
      </c>
      <c r="P4172">
        <v>0.5</v>
      </c>
      <c r="Q4172" t="s">
        <v>3465</v>
      </c>
      <c r="R4172" t="s">
        <v>3466</v>
      </c>
      <c r="S4172">
        <v>20900222</v>
      </c>
      <c r="T4172">
        <v>449.10783789999999</v>
      </c>
      <c r="U4172" t="s">
        <v>31</v>
      </c>
      <c r="V4172" t="s">
        <v>15576</v>
      </c>
      <c r="W4172" t="s">
        <v>23</v>
      </c>
    </row>
    <row r="4173" spans="1:23" x14ac:dyDescent="0.4">
      <c r="A4173">
        <v>4172</v>
      </c>
      <c r="B4173">
        <v>1</v>
      </c>
      <c r="C4173">
        <v>1</v>
      </c>
      <c r="D4173">
        <v>1</v>
      </c>
      <c r="E4173">
        <v>1</v>
      </c>
      <c r="F4173">
        <v>0.18862949137966201</v>
      </c>
      <c r="G4173">
        <v>-196.28079775687601</v>
      </c>
      <c r="H4173">
        <v>0.995979899497487</v>
      </c>
      <c r="I4173">
        <v>62.999912649629799</v>
      </c>
      <c r="J4173" t="s">
        <v>7936</v>
      </c>
      <c r="K4173" t="s">
        <v>25</v>
      </c>
      <c r="L4173" t="s">
        <v>7937</v>
      </c>
      <c r="M4173" t="s">
        <v>7938</v>
      </c>
      <c r="N4173" t="s">
        <v>7939</v>
      </c>
      <c r="O4173" t="s">
        <v>7940</v>
      </c>
      <c r="P4173">
        <v>1.39999998</v>
      </c>
      <c r="Q4173">
        <v>4276952</v>
      </c>
      <c r="R4173" t="s">
        <v>7941</v>
      </c>
      <c r="S4173">
        <v>67108866</v>
      </c>
      <c r="T4173">
        <v>289.07066459999999</v>
      </c>
      <c r="U4173" t="s">
        <v>31</v>
      </c>
      <c r="V4173" t="s">
        <v>15577</v>
      </c>
      <c r="W4173" t="s">
        <v>23</v>
      </c>
    </row>
    <row r="4174" spans="1:23" x14ac:dyDescent="0.4">
      <c r="A4174">
        <v>4173</v>
      </c>
      <c r="B4174">
        <v>1</v>
      </c>
      <c r="C4174">
        <v>1</v>
      </c>
      <c r="D4174">
        <v>1</v>
      </c>
      <c r="E4174">
        <v>1</v>
      </c>
      <c r="F4174">
        <v>0.18862949137966201</v>
      </c>
      <c r="G4174">
        <v>-196.28079775687601</v>
      </c>
      <c r="H4174" t="s">
        <v>23</v>
      </c>
      <c r="I4174">
        <v>62.999912649629799</v>
      </c>
      <c r="J4174" t="s">
        <v>7936</v>
      </c>
      <c r="K4174" t="s">
        <v>25</v>
      </c>
      <c r="L4174" t="s">
        <v>7937</v>
      </c>
      <c r="M4174" t="s">
        <v>7938</v>
      </c>
      <c r="N4174" t="s">
        <v>7939</v>
      </c>
      <c r="O4174" t="s">
        <v>7940</v>
      </c>
      <c r="P4174">
        <v>1.39999998</v>
      </c>
      <c r="Q4174">
        <v>4276952</v>
      </c>
      <c r="R4174" t="s">
        <v>7941</v>
      </c>
      <c r="S4174">
        <v>67108866</v>
      </c>
      <c r="T4174">
        <v>289.07066459999999</v>
      </c>
      <c r="U4174" t="s">
        <v>31</v>
      </c>
      <c r="V4174" t="s">
        <v>3117</v>
      </c>
      <c r="W4174" t="s">
        <v>23</v>
      </c>
    </row>
    <row r="4175" spans="1:23" x14ac:dyDescent="0.4">
      <c r="A4175">
        <v>4174</v>
      </c>
      <c r="B4175">
        <v>1</v>
      </c>
      <c r="C4175">
        <v>1</v>
      </c>
      <c r="D4175">
        <v>1</v>
      </c>
      <c r="E4175">
        <v>1</v>
      </c>
      <c r="F4175">
        <v>0.188541053498261</v>
      </c>
      <c r="G4175">
        <v>-606.19076338947798</v>
      </c>
      <c r="H4175" t="s">
        <v>23</v>
      </c>
      <c r="I4175">
        <v>61.576768717475296</v>
      </c>
      <c r="J4175" t="s">
        <v>15578</v>
      </c>
      <c r="K4175" t="s">
        <v>25</v>
      </c>
      <c r="L4175" t="s">
        <v>15579</v>
      </c>
      <c r="M4175" t="s">
        <v>15580</v>
      </c>
      <c r="N4175" t="s">
        <v>28</v>
      </c>
      <c r="O4175" t="s">
        <v>15581</v>
      </c>
      <c r="P4175">
        <v>3.0999998999999998</v>
      </c>
      <c r="Q4175">
        <v>28960755</v>
      </c>
      <c r="R4175" t="s">
        <v>15582</v>
      </c>
      <c r="S4175">
        <v>3153922</v>
      </c>
      <c r="T4175">
        <v>435.12857339999999</v>
      </c>
      <c r="U4175" t="s">
        <v>31</v>
      </c>
      <c r="V4175" t="s">
        <v>7407</v>
      </c>
      <c r="W4175" t="s">
        <v>23</v>
      </c>
    </row>
    <row r="4176" spans="1:23" x14ac:dyDescent="0.4">
      <c r="A4176">
        <v>4175</v>
      </c>
      <c r="B4176">
        <v>1</v>
      </c>
      <c r="C4176">
        <v>1</v>
      </c>
      <c r="D4176">
        <v>1</v>
      </c>
      <c r="E4176">
        <v>1</v>
      </c>
      <c r="F4176">
        <v>0.188541053498261</v>
      </c>
      <c r="G4176">
        <v>-606.19076338947798</v>
      </c>
      <c r="H4176">
        <v>0.999999999999999</v>
      </c>
      <c r="I4176">
        <v>61.576768717475296</v>
      </c>
      <c r="J4176" t="s">
        <v>15578</v>
      </c>
      <c r="K4176" t="s">
        <v>25</v>
      </c>
      <c r="L4176" t="s">
        <v>15579</v>
      </c>
      <c r="M4176" t="s">
        <v>15580</v>
      </c>
      <c r="N4176" t="s">
        <v>28</v>
      </c>
      <c r="O4176" t="s">
        <v>15581</v>
      </c>
      <c r="P4176">
        <v>3.0999998999999998</v>
      </c>
      <c r="Q4176">
        <v>28960755</v>
      </c>
      <c r="R4176" t="s">
        <v>15582</v>
      </c>
      <c r="S4176">
        <v>3153922</v>
      </c>
      <c r="T4176">
        <v>435.12857339999999</v>
      </c>
      <c r="U4176" t="s">
        <v>31</v>
      </c>
      <c r="V4176" t="s">
        <v>15583</v>
      </c>
      <c r="W4176" t="s">
        <v>23</v>
      </c>
    </row>
    <row r="4177" spans="1:23" x14ac:dyDescent="0.4">
      <c r="A4177">
        <v>4176</v>
      </c>
      <c r="B4177">
        <v>1</v>
      </c>
      <c r="C4177">
        <v>1</v>
      </c>
      <c r="D4177">
        <v>1</v>
      </c>
      <c r="E4177">
        <v>1</v>
      </c>
      <c r="F4177">
        <v>0.18837117800428399</v>
      </c>
      <c r="G4177">
        <v>-392.52615129423702</v>
      </c>
      <c r="H4177">
        <v>0.99698492462311505</v>
      </c>
      <c r="I4177">
        <v>3.26127225152102</v>
      </c>
      <c r="J4177" t="s">
        <v>7350</v>
      </c>
      <c r="K4177" t="s">
        <v>25</v>
      </c>
      <c r="L4177" t="s">
        <v>7351</v>
      </c>
      <c r="M4177" t="s">
        <v>7352</v>
      </c>
      <c r="N4177" t="s">
        <v>7353</v>
      </c>
      <c r="O4177" t="s">
        <v>7354</v>
      </c>
      <c r="P4177">
        <v>5.6999998099999996</v>
      </c>
      <c r="Q4177">
        <v>50918583</v>
      </c>
      <c r="R4177" t="s">
        <v>7355</v>
      </c>
      <c r="S4177">
        <v>34</v>
      </c>
      <c r="T4177">
        <v>465.10275250000001</v>
      </c>
      <c r="U4177" t="s">
        <v>31</v>
      </c>
      <c r="V4177" t="s">
        <v>15584</v>
      </c>
      <c r="W4177" t="s">
        <v>23</v>
      </c>
    </row>
    <row r="4178" spans="1:23" x14ac:dyDescent="0.4">
      <c r="A4178">
        <v>4177</v>
      </c>
      <c r="B4178">
        <v>1</v>
      </c>
      <c r="C4178">
        <v>1</v>
      </c>
      <c r="D4178">
        <v>1</v>
      </c>
      <c r="E4178">
        <v>1</v>
      </c>
      <c r="F4178">
        <v>0.18837117800428399</v>
      </c>
      <c r="G4178">
        <v>-392.52615129423702</v>
      </c>
      <c r="H4178" t="s">
        <v>23</v>
      </c>
      <c r="I4178">
        <v>3.26127225152102</v>
      </c>
      <c r="J4178" t="s">
        <v>7350</v>
      </c>
      <c r="K4178" t="s">
        <v>25</v>
      </c>
      <c r="L4178" t="s">
        <v>7351</v>
      </c>
      <c r="M4178" t="s">
        <v>7352</v>
      </c>
      <c r="N4178" t="s">
        <v>7353</v>
      </c>
      <c r="O4178" t="s">
        <v>7354</v>
      </c>
      <c r="P4178">
        <v>5.6999998099999996</v>
      </c>
      <c r="Q4178">
        <v>50918583</v>
      </c>
      <c r="R4178" t="s">
        <v>7355</v>
      </c>
      <c r="S4178">
        <v>34</v>
      </c>
      <c r="T4178">
        <v>465.10275250000001</v>
      </c>
      <c r="U4178" t="s">
        <v>31</v>
      </c>
      <c r="V4178" t="s">
        <v>7357</v>
      </c>
      <c r="W4178" t="s">
        <v>23</v>
      </c>
    </row>
    <row r="4179" spans="1:23" x14ac:dyDescent="0.4">
      <c r="A4179">
        <v>4178</v>
      </c>
      <c r="B4179">
        <v>1</v>
      </c>
      <c r="C4179">
        <v>1</v>
      </c>
      <c r="D4179">
        <v>1</v>
      </c>
      <c r="E4179">
        <v>1</v>
      </c>
      <c r="F4179">
        <v>0.18811298786069799</v>
      </c>
      <c r="G4179">
        <v>-23.724128708233099</v>
      </c>
      <c r="H4179" t="s">
        <v>23</v>
      </c>
      <c r="I4179">
        <v>42.472912449096697</v>
      </c>
      <c r="J4179" t="s">
        <v>4259</v>
      </c>
      <c r="K4179" t="s">
        <v>25</v>
      </c>
      <c r="L4179" t="s">
        <v>15585</v>
      </c>
      <c r="M4179" t="s">
        <v>15586</v>
      </c>
      <c r="N4179" t="s">
        <v>15587</v>
      </c>
      <c r="O4179" t="s">
        <v>15588</v>
      </c>
      <c r="P4179">
        <v>0.60000002399999997</v>
      </c>
      <c r="Q4179" t="s">
        <v>15589</v>
      </c>
      <c r="R4179" t="s">
        <v>15590</v>
      </c>
      <c r="S4179">
        <v>20769150</v>
      </c>
      <c r="T4179">
        <v>447.12858</v>
      </c>
      <c r="U4179" t="s">
        <v>31</v>
      </c>
      <c r="V4179" t="s">
        <v>6834</v>
      </c>
      <c r="W4179" t="s">
        <v>23</v>
      </c>
    </row>
    <row r="4180" spans="1:23" x14ac:dyDescent="0.4">
      <c r="A4180">
        <v>4179</v>
      </c>
      <c r="B4180">
        <v>1</v>
      </c>
      <c r="C4180">
        <v>1</v>
      </c>
      <c r="D4180">
        <v>1</v>
      </c>
      <c r="E4180">
        <v>1</v>
      </c>
      <c r="F4180">
        <v>0.18811298786069799</v>
      </c>
      <c r="G4180">
        <v>-23.724128708233099</v>
      </c>
      <c r="H4180">
        <v>0.999999999999999</v>
      </c>
      <c r="I4180">
        <v>42.472912449096697</v>
      </c>
      <c r="J4180" t="s">
        <v>4259</v>
      </c>
      <c r="K4180" t="s">
        <v>25</v>
      </c>
      <c r="L4180" t="s">
        <v>15585</v>
      </c>
      <c r="M4180" t="s">
        <v>15586</v>
      </c>
      <c r="N4180" t="s">
        <v>15587</v>
      </c>
      <c r="O4180" t="s">
        <v>15588</v>
      </c>
      <c r="P4180">
        <v>0.60000002399999997</v>
      </c>
      <c r="Q4180" t="s">
        <v>15589</v>
      </c>
      <c r="R4180" t="s">
        <v>15590</v>
      </c>
      <c r="S4180">
        <v>20769150</v>
      </c>
      <c r="T4180">
        <v>447.12858</v>
      </c>
      <c r="U4180" t="s">
        <v>31</v>
      </c>
      <c r="V4180" t="s">
        <v>15591</v>
      </c>
      <c r="W4180" t="s">
        <v>23</v>
      </c>
    </row>
    <row r="4181" spans="1:23" x14ac:dyDescent="0.4">
      <c r="A4181">
        <v>4180</v>
      </c>
      <c r="B4181">
        <v>1</v>
      </c>
      <c r="C4181">
        <v>1</v>
      </c>
      <c r="D4181">
        <v>1</v>
      </c>
      <c r="E4181">
        <v>1</v>
      </c>
      <c r="F4181">
        <v>0.18790823261529599</v>
      </c>
      <c r="G4181">
        <v>-3.1603974213560102</v>
      </c>
      <c r="H4181" t="s">
        <v>23</v>
      </c>
      <c r="I4181">
        <v>32.690112906297699</v>
      </c>
      <c r="J4181" t="s">
        <v>8489</v>
      </c>
      <c r="K4181" t="s">
        <v>25</v>
      </c>
      <c r="L4181" t="s">
        <v>8490</v>
      </c>
      <c r="M4181" t="s">
        <v>8491</v>
      </c>
      <c r="N4181" t="s">
        <v>8492</v>
      </c>
      <c r="O4181" t="s">
        <v>8493</v>
      </c>
      <c r="P4181">
        <v>3.5999998999999998</v>
      </c>
      <c r="Q4181" t="s">
        <v>8494</v>
      </c>
      <c r="R4181" t="s">
        <v>8495</v>
      </c>
      <c r="S4181">
        <v>8610023494</v>
      </c>
      <c r="T4181">
        <v>373.16456490000002</v>
      </c>
      <c r="U4181" t="s">
        <v>31</v>
      </c>
      <c r="V4181" t="s">
        <v>7149</v>
      </c>
      <c r="W4181" t="s">
        <v>23</v>
      </c>
    </row>
    <row r="4182" spans="1:23" x14ac:dyDescent="0.4">
      <c r="A4182">
        <v>4181</v>
      </c>
      <c r="B4182">
        <v>1</v>
      </c>
      <c r="C4182">
        <v>1</v>
      </c>
      <c r="D4182">
        <v>1</v>
      </c>
      <c r="E4182">
        <v>1</v>
      </c>
      <c r="F4182">
        <v>0.18790823261529599</v>
      </c>
      <c r="G4182">
        <v>-3.1603974213560102</v>
      </c>
      <c r="H4182">
        <v>0.999999999999999</v>
      </c>
      <c r="I4182">
        <v>32.690112906297699</v>
      </c>
      <c r="J4182" t="s">
        <v>8489</v>
      </c>
      <c r="K4182" t="s">
        <v>25</v>
      </c>
      <c r="L4182" t="s">
        <v>8490</v>
      </c>
      <c r="M4182" t="s">
        <v>8491</v>
      </c>
      <c r="N4182" t="s">
        <v>8492</v>
      </c>
      <c r="O4182" t="s">
        <v>8493</v>
      </c>
      <c r="P4182">
        <v>3.5999998999999998</v>
      </c>
      <c r="Q4182" t="s">
        <v>8494</v>
      </c>
      <c r="R4182" t="s">
        <v>8495</v>
      </c>
      <c r="S4182">
        <v>8610023494</v>
      </c>
      <c r="T4182">
        <v>373.16456490000002</v>
      </c>
      <c r="U4182" t="s">
        <v>31</v>
      </c>
      <c r="V4182" t="s">
        <v>15592</v>
      </c>
      <c r="W4182" t="s">
        <v>23</v>
      </c>
    </row>
    <row r="4183" spans="1:23" x14ac:dyDescent="0.4">
      <c r="A4183">
        <v>4182</v>
      </c>
      <c r="B4183">
        <v>1</v>
      </c>
      <c r="C4183">
        <v>1</v>
      </c>
      <c r="D4183">
        <v>1</v>
      </c>
      <c r="E4183">
        <v>1</v>
      </c>
      <c r="F4183">
        <v>0.18746470567371801</v>
      </c>
      <c r="G4183">
        <v>-7.1448047256481901</v>
      </c>
      <c r="H4183">
        <v>0.999999999999999</v>
      </c>
      <c r="I4183">
        <v>35.965699743328798</v>
      </c>
      <c r="J4183" t="s">
        <v>1234</v>
      </c>
      <c r="K4183" t="s">
        <v>25</v>
      </c>
      <c r="L4183" t="s">
        <v>14099</v>
      </c>
      <c r="M4183" t="s">
        <v>14100</v>
      </c>
      <c r="N4183" t="s">
        <v>14101</v>
      </c>
      <c r="O4183" t="s">
        <v>14102</v>
      </c>
      <c r="P4183">
        <v>1.7897781100000001</v>
      </c>
      <c r="Q4183" t="s">
        <v>14103</v>
      </c>
      <c r="R4183" t="s">
        <v>14104</v>
      </c>
      <c r="S4183">
        <v>121629566</v>
      </c>
      <c r="T4183">
        <v>287.05502000000001</v>
      </c>
      <c r="U4183" t="s">
        <v>31</v>
      </c>
      <c r="V4183" t="s">
        <v>15593</v>
      </c>
      <c r="W4183" t="s">
        <v>23</v>
      </c>
    </row>
    <row r="4184" spans="1:23" x14ac:dyDescent="0.4">
      <c r="A4184">
        <v>4183</v>
      </c>
      <c r="B4184">
        <v>1</v>
      </c>
      <c r="C4184">
        <v>1</v>
      </c>
      <c r="D4184">
        <v>1</v>
      </c>
      <c r="E4184">
        <v>1</v>
      </c>
      <c r="F4184">
        <v>0.18746470567371801</v>
      </c>
      <c r="G4184">
        <v>-7.1448047256481901</v>
      </c>
      <c r="H4184" t="s">
        <v>23</v>
      </c>
      <c r="I4184">
        <v>35.965699743328798</v>
      </c>
      <c r="J4184" t="s">
        <v>1234</v>
      </c>
      <c r="K4184" t="s">
        <v>25</v>
      </c>
      <c r="L4184" t="s">
        <v>14099</v>
      </c>
      <c r="M4184" t="s">
        <v>14100</v>
      </c>
      <c r="N4184" t="s">
        <v>14101</v>
      </c>
      <c r="O4184" t="s">
        <v>14102</v>
      </c>
      <c r="P4184">
        <v>1.7897781100000001</v>
      </c>
      <c r="Q4184" t="s">
        <v>14103</v>
      </c>
      <c r="R4184" t="s">
        <v>14104</v>
      </c>
      <c r="S4184">
        <v>121629566</v>
      </c>
      <c r="T4184">
        <v>287.05502000000001</v>
      </c>
      <c r="U4184" t="s">
        <v>31</v>
      </c>
      <c r="V4184" t="s">
        <v>2803</v>
      </c>
      <c r="W4184" t="s">
        <v>23</v>
      </c>
    </row>
    <row r="4185" spans="1:23" x14ac:dyDescent="0.4">
      <c r="A4185">
        <v>4184</v>
      </c>
      <c r="B4185">
        <v>1</v>
      </c>
      <c r="C4185">
        <v>1</v>
      </c>
      <c r="D4185">
        <v>1</v>
      </c>
      <c r="E4185">
        <v>1</v>
      </c>
      <c r="F4185">
        <v>0.18735792288748501</v>
      </c>
      <c r="G4185">
        <v>-383.67506731008001</v>
      </c>
      <c r="H4185">
        <v>0.999999999999999</v>
      </c>
      <c r="I4185">
        <v>94.347987927930305</v>
      </c>
      <c r="J4185" t="s">
        <v>1904</v>
      </c>
      <c r="K4185" t="s">
        <v>25</v>
      </c>
      <c r="L4185" t="s">
        <v>15291</v>
      </c>
      <c r="M4185" t="s">
        <v>15292</v>
      </c>
      <c r="N4185" t="s">
        <v>28</v>
      </c>
      <c r="O4185" t="s">
        <v>15293</v>
      </c>
      <c r="P4185">
        <v>0.10000000100000001</v>
      </c>
      <c r="Q4185">
        <v>25314903</v>
      </c>
      <c r="R4185" t="s">
        <v>15294</v>
      </c>
      <c r="S4185">
        <v>3153922</v>
      </c>
      <c r="T4185">
        <v>339.17031900000001</v>
      </c>
      <c r="U4185" t="s">
        <v>31</v>
      </c>
      <c r="V4185" t="s">
        <v>15594</v>
      </c>
      <c r="W4185" t="s">
        <v>23</v>
      </c>
    </row>
    <row r="4186" spans="1:23" x14ac:dyDescent="0.4">
      <c r="A4186">
        <v>4185</v>
      </c>
      <c r="B4186">
        <v>1</v>
      </c>
      <c r="C4186">
        <v>1</v>
      </c>
      <c r="D4186">
        <v>1</v>
      </c>
      <c r="E4186">
        <v>1</v>
      </c>
      <c r="F4186">
        <v>0.18735792288748501</v>
      </c>
      <c r="G4186">
        <v>-383.67506731008001</v>
      </c>
      <c r="H4186" t="s">
        <v>23</v>
      </c>
      <c r="I4186">
        <v>94.347987927930305</v>
      </c>
      <c r="J4186" t="s">
        <v>1904</v>
      </c>
      <c r="K4186" t="s">
        <v>25</v>
      </c>
      <c r="L4186" t="s">
        <v>15291</v>
      </c>
      <c r="M4186" t="s">
        <v>15292</v>
      </c>
      <c r="N4186" t="s">
        <v>28</v>
      </c>
      <c r="O4186" t="s">
        <v>15293</v>
      </c>
      <c r="P4186">
        <v>0.10000000100000001</v>
      </c>
      <c r="Q4186">
        <v>25314903</v>
      </c>
      <c r="R4186" t="s">
        <v>15294</v>
      </c>
      <c r="S4186">
        <v>3153922</v>
      </c>
      <c r="T4186">
        <v>339.17031900000001</v>
      </c>
      <c r="U4186" t="s">
        <v>31</v>
      </c>
      <c r="V4186" t="s">
        <v>10220</v>
      </c>
      <c r="W4186" t="s">
        <v>23</v>
      </c>
    </row>
    <row r="4187" spans="1:23" x14ac:dyDescent="0.4">
      <c r="A4187">
        <v>4186</v>
      </c>
      <c r="B4187">
        <v>1</v>
      </c>
      <c r="C4187">
        <v>1</v>
      </c>
      <c r="D4187">
        <v>1</v>
      </c>
      <c r="E4187">
        <v>1</v>
      </c>
      <c r="F4187">
        <v>0.18732395641709901</v>
      </c>
      <c r="G4187">
        <v>-22.877969942440298</v>
      </c>
      <c r="H4187">
        <v>0.999999999999999</v>
      </c>
      <c r="I4187">
        <v>21.453591292866498</v>
      </c>
      <c r="J4187" t="s">
        <v>4259</v>
      </c>
      <c r="K4187" t="s">
        <v>25</v>
      </c>
      <c r="L4187" t="s">
        <v>15595</v>
      </c>
      <c r="M4187" t="s">
        <v>15596</v>
      </c>
      <c r="N4187" t="s">
        <v>28</v>
      </c>
      <c r="O4187" t="s">
        <v>15597</v>
      </c>
      <c r="P4187">
        <v>0.60000002399999997</v>
      </c>
      <c r="Q4187" t="s">
        <v>15598</v>
      </c>
      <c r="R4187" t="s">
        <v>15599</v>
      </c>
      <c r="S4187">
        <v>3194946</v>
      </c>
      <c r="T4187">
        <v>447.12858</v>
      </c>
      <c r="U4187" t="s">
        <v>31</v>
      </c>
      <c r="V4187" t="s">
        <v>15600</v>
      </c>
      <c r="W4187" t="s">
        <v>23</v>
      </c>
    </row>
    <row r="4188" spans="1:23" x14ac:dyDescent="0.4">
      <c r="A4188">
        <v>4187</v>
      </c>
      <c r="B4188">
        <v>1</v>
      </c>
      <c r="C4188">
        <v>1</v>
      </c>
      <c r="D4188">
        <v>1</v>
      </c>
      <c r="E4188">
        <v>1</v>
      </c>
      <c r="F4188">
        <v>0.18732395641709901</v>
      </c>
      <c r="G4188">
        <v>-22.877969942440298</v>
      </c>
      <c r="H4188" t="s">
        <v>23</v>
      </c>
      <c r="I4188">
        <v>21.453591292866498</v>
      </c>
      <c r="J4188" t="s">
        <v>4259</v>
      </c>
      <c r="K4188" t="s">
        <v>25</v>
      </c>
      <c r="L4188" t="s">
        <v>15595</v>
      </c>
      <c r="M4188" t="s">
        <v>15596</v>
      </c>
      <c r="N4188" t="s">
        <v>28</v>
      </c>
      <c r="O4188" t="s">
        <v>15597</v>
      </c>
      <c r="P4188">
        <v>0.60000002399999997</v>
      </c>
      <c r="Q4188" t="s">
        <v>15598</v>
      </c>
      <c r="R4188" t="s">
        <v>15599</v>
      </c>
      <c r="S4188">
        <v>3194946</v>
      </c>
      <c r="T4188">
        <v>447.12858</v>
      </c>
      <c r="U4188" t="s">
        <v>31</v>
      </c>
      <c r="V4188" t="s">
        <v>7269</v>
      </c>
      <c r="W4188" t="s">
        <v>23</v>
      </c>
    </row>
    <row r="4189" spans="1:23" x14ac:dyDescent="0.4">
      <c r="A4189">
        <v>4188</v>
      </c>
      <c r="B4189">
        <v>1</v>
      </c>
      <c r="C4189">
        <v>1</v>
      </c>
      <c r="D4189">
        <v>1</v>
      </c>
      <c r="E4189">
        <v>1</v>
      </c>
      <c r="F4189">
        <v>0.18721803541601201</v>
      </c>
      <c r="G4189">
        <v>-9.9680141948387693</v>
      </c>
      <c r="H4189">
        <v>0.999999999999999</v>
      </c>
      <c r="I4189">
        <v>118.671904036642</v>
      </c>
      <c r="J4189" t="s">
        <v>1234</v>
      </c>
      <c r="K4189" t="s">
        <v>25</v>
      </c>
      <c r="L4189" t="s">
        <v>14099</v>
      </c>
      <c r="M4189" t="s">
        <v>14100</v>
      </c>
      <c r="N4189" t="s">
        <v>14101</v>
      </c>
      <c r="O4189" t="s">
        <v>14102</v>
      </c>
      <c r="P4189">
        <v>1.7897781100000001</v>
      </c>
      <c r="Q4189" t="s">
        <v>14103</v>
      </c>
      <c r="R4189" t="s">
        <v>14104</v>
      </c>
      <c r="S4189">
        <v>121629566</v>
      </c>
      <c r="T4189">
        <v>287.05501450000003</v>
      </c>
      <c r="U4189" t="s">
        <v>31</v>
      </c>
      <c r="V4189" t="s">
        <v>15601</v>
      </c>
      <c r="W4189" t="s">
        <v>23</v>
      </c>
    </row>
    <row r="4190" spans="1:23" x14ac:dyDescent="0.4">
      <c r="A4190">
        <v>4189</v>
      </c>
      <c r="B4190">
        <v>1</v>
      </c>
      <c r="C4190">
        <v>1</v>
      </c>
      <c r="D4190">
        <v>1</v>
      </c>
      <c r="E4190">
        <v>1</v>
      </c>
      <c r="F4190">
        <v>0.18721803541601201</v>
      </c>
      <c r="G4190">
        <v>-9.9680141948387693</v>
      </c>
      <c r="H4190" t="s">
        <v>23</v>
      </c>
      <c r="I4190">
        <v>118.671904036642</v>
      </c>
      <c r="J4190" t="s">
        <v>1234</v>
      </c>
      <c r="K4190" t="s">
        <v>25</v>
      </c>
      <c r="L4190" t="s">
        <v>14099</v>
      </c>
      <c r="M4190" t="s">
        <v>14100</v>
      </c>
      <c r="N4190" t="s">
        <v>14101</v>
      </c>
      <c r="O4190" t="s">
        <v>14102</v>
      </c>
      <c r="P4190">
        <v>1.7897781100000001</v>
      </c>
      <c r="Q4190" t="s">
        <v>14103</v>
      </c>
      <c r="R4190" t="s">
        <v>14104</v>
      </c>
      <c r="S4190">
        <v>121629566</v>
      </c>
      <c r="T4190">
        <v>287.05501450000003</v>
      </c>
      <c r="U4190" t="s">
        <v>31</v>
      </c>
      <c r="V4190" t="s">
        <v>12236</v>
      </c>
      <c r="W4190" t="s">
        <v>23</v>
      </c>
    </row>
    <row r="4191" spans="1:23" x14ac:dyDescent="0.4">
      <c r="A4191">
        <v>4190</v>
      </c>
      <c r="B4191">
        <v>1</v>
      </c>
      <c r="C4191">
        <v>1</v>
      </c>
      <c r="D4191">
        <v>1</v>
      </c>
      <c r="E4191">
        <v>1</v>
      </c>
      <c r="F4191">
        <v>0.18682554957157399</v>
      </c>
      <c r="G4191">
        <v>-10.6486902882419</v>
      </c>
      <c r="H4191">
        <v>0.999999999999999</v>
      </c>
      <c r="I4191">
        <v>15.559410288476601</v>
      </c>
      <c r="J4191" t="s">
        <v>1437</v>
      </c>
      <c r="K4191" t="s">
        <v>25</v>
      </c>
      <c r="L4191" t="s">
        <v>1438</v>
      </c>
      <c r="M4191" t="s">
        <v>1439</v>
      </c>
      <c r="N4191" t="s">
        <v>1440</v>
      </c>
      <c r="O4191" t="s">
        <v>1441</v>
      </c>
      <c r="P4191">
        <v>1.2000000500000001</v>
      </c>
      <c r="Q4191" t="s">
        <v>1442</v>
      </c>
      <c r="R4191" t="s">
        <v>1443</v>
      </c>
      <c r="S4191">
        <v>34380376446</v>
      </c>
      <c r="T4191">
        <v>433.11292329999998</v>
      </c>
      <c r="U4191" t="s">
        <v>31</v>
      </c>
      <c r="V4191" t="s">
        <v>15602</v>
      </c>
      <c r="W4191" t="s">
        <v>23</v>
      </c>
    </row>
    <row r="4192" spans="1:23" x14ac:dyDescent="0.4">
      <c r="A4192">
        <v>4191</v>
      </c>
      <c r="B4192">
        <v>1</v>
      </c>
      <c r="C4192">
        <v>1</v>
      </c>
      <c r="D4192">
        <v>1</v>
      </c>
      <c r="E4192">
        <v>1</v>
      </c>
      <c r="F4192">
        <v>0.18682554957157399</v>
      </c>
      <c r="G4192">
        <v>-10.6486902882419</v>
      </c>
      <c r="H4192" t="s">
        <v>23</v>
      </c>
      <c r="I4192">
        <v>15.559410288476601</v>
      </c>
      <c r="J4192" t="s">
        <v>1437</v>
      </c>
      <c r="K4192" t="s">
        <v>25</v>
      </c>
      <c r="L4192" t="s">
        <v>1438</v>
      </c>
      <c r="M4192" t="s">
        <v>1439</v>
      </c>
      <c r="N4192" t="s">
        <v>1440</v>
      </c>
      <c r="O4192" t="s">
        <v>1441</v>
      </c>
      <c r="P4192">
        <v>1.2000000500000001</v>
      </c>
      <c r="Q4192" t="s">
        <v>1442</v>
      </c>
      <c r="R4192" t="s">
        <v>1443</v>
      </c>
      <c r="S4192">
        <v>34380376446</v>
      </c>
      <c r="T4192">
        <v>433.11292329999998</v>
      </c>
      <c r="U4192" t="s">
        <v>31</v>
      </c>
      <c r="V4192" t="s">
        <v>4861</v>
      </c>
      <c r="W4192" t="s">
        <v>23</v>
      </c>
    </row>
    <row r="4193" spans="1:23" x14ac:dyDescent="0.4">
      <c r="A4193">
        <v>4192</v>
      </c>
      <c r="B4193">
        <v>1</v>
      </c>
      <c r="C4193">
        <v>1</v>
      </c>
      <c r="D4193">
        <v>1</v>
      </c>
      <c r="E4193">
        <v>1</v>
      </c>
      <c r="F4193">
        <v>0.18680030091592301</v>
      </c>
      <c r="G4193">
        <v>-335.29067065385902</v>
      </c>
      <c r="H4193">
        <v>0.99547738693467303</v>
      </c>
      <c r="I4193">
        <v>91.042863628640106</v>
      </c>
      <c r="J4193" t="s">
        <v>8940</v>
      </c>
      <c r="K4193" t="s">
        <v>25</v>
      </c>
      <c r="L4193" t="s">
        <v>8941</v>
      </c>
      <c r="M4193" t="s">
        <v>8942</v>
      </c>
      <c r="N4193" t="s">
        <v>28</v>
      </c>
      <c r="O4193" t="s">
        <v>8943</v>
      </c>
      <c r="P4193">
        <v>4.0999999000000003</v>
      </c>
      <c r="Q4193">
        <v>28960758</v>
      </c>
      <c r="R4193" t="s">
        <v>8944</v>
      </c>
      <c r="S4193">
        <v>3153922</v>
      </c>
      <c r="T4193">
        <v>483.12857339999999</v>
      </c>
      <c r="U4193" t="s">
        <v>31</v>
      </c>
      <c r="V4193" t="s">
        <v>15603</v>
      </c>
      <c r="W4193" t="s">
        <v>23</v>
      </c>
    </row>
    <row r="4194" spans="1:23" x14ac:dyDescent="0.4">
      <c r="A4194">
        <v>4193</v>
      </c>
      <c r="B4194">
        <v>1</v>
      </c>
      <c r="C4194">
        <v>1</v>
      </c>
      <c r="D4194">
        <v>1</v>
      </c>
      <c r="E4194">
        <v>1</v>
      </c>
      <c r="F4194">
        <v>0.18680030091592301</v>
      </c>
      <c r="G4194">
        <v>-335.29067065385902</v>
      </c>
      <c r="H4194" t="s">
        <v>23</v>
      </c>
      <c r="I4194">
        <v>91.042863628640106</v>
      </c>
      <c r="J4194" t="s">
        <v>8940</v>
      </c>
      <c r="K4194" t="s">
        <v>25</v>
      </c>
      <c r="L4194" t="s">
        <v>8941</v>
      </c>
      <c r="M4194" t="s">
        <v>8942</v>
      </c>
      <c r="N4194" t="s">
        <v>28</v>
      </c>
      <c r="O4194" t="s">
        <v>8943</v>
      </c>
      <c r="P4194">
        <v>4.0999999000000003</v>
      </c>
      <c r="Q4194">
        <v>28960758</v>
      </c>
      <c r="R4194" t="s">
        <v>8944</v>
      </c>
      <c r="S4194">
        <v>3153922</v>
      </c>
      <c r="T4194">
        <v>483.12857339999999</v>
      </c>
      <c r="U4194" t="s">
        <v>31</v>
      </c>
      <c r="V4194" t="s">
        <v>9205</v>
      </c>
      <c r="W4194" t="s">
        <v>23</v>
      </c>
    </row>
    <row r="4195" spans="1:23" x14ac:dyDescent="0.4">
      <c r="A4195">
        <v>4194</v>
      </c>
      <c r="B4195">
        <v>1</v>
      </c>
      <c r="C4195">
        <v>1</v>
      </c>
      <c r="D4195">
        <v>1</v>
      </c>
      <c r="E4195">
        <v>1</v>
      </c>
      <c r="F4195">
        <v>0.18643217072340901</v>
      </c>
      <c r="G4195">
        <v>-85.638930914728903</v>
      </c>
      <c r="H4195">
        <v>0.999999999999999</v>
      </c>
      <c r="I4195">
        <v>12.209347167577301</v>
      </c>
      <c r="J4195" t="s">
        <v>4780</v>
      </c>
      <c r="K4195" t="s">
        <v>25</v>
      </c>
      <c r="L4195" t="s">
        <v>15604</v>
      </c>
      <c r="M4195" t="s">
        <v>15605</v>
      </c>
      <c r="N4195" t="s">
        <v>15606</v>
      </c>
      <c r="O4195" t="s">
        <v>15607</v>
      </c>
      <c r="P4195">
        <v>-0.53538924499999996</v>
      </c>
      <c r="Q4195" t="s">
        <v>15608</v>
      </c>
      <c r="R4195" t="s">
        <v>15609</v>
      </c>
      <c r="S4195">
        <v>18</v>
      </c>
      <c r="T4195">
        <v>681.16800000000001</v>
      </c>
      <c r="U4195" t="s">
        <v>31</v>
      </c>
      <c r="V4195" t="s">
        <v>15610</v>
      </c>
      <c r="W4195" t="s">
        <v>23</v>
      </c>
    </row>
    <row r="4196" spans="1:23" x14ac:dyDescent="0.4">
      <c r="A4196">
        <v>4195</v>
      </c>
      <c r="B4196">
        <v>1</v>
      </c>
      <c r="C4196">
        <v>1</v>
      </c>
      <c r="D4196">
        <v>1</v>
      </c>
      <c r="E4196">
        <v>1</v>
      </c>
      <c r="F4196">
        <v>0.18643217072340901</v>
      </c>
      <c r="G4196">
        <v>-85.638930914728903</v>
      </c>
      <c r="H4196" t="s">
        <v>23</v>
      </c>
      <c r="I4196">
        <v>12.209347167577301</v>
      </c>
      <c r="J4196" t="s">
        <v>4780</v>
      </c>
      <c r="K4196" t="s">
        <v>25</v>
      </c>
      <c r="L4196" t="s">
        <v>15611</v>
      </c>
      <c r="M4196" t="s">
        <v>15612</v>
      </c>
      <c r="N4196" t="s">
        <v>15613</v>
      </c>
      <c r="O4196" t="s">
        <v>15614</v>
      </c>
      <c r="P4196">
        <v>-0.53538924499999996</v>
      </c>
      <c r="Q4196" t="s">
        <v>15615</v>
      </c>
      <c r="R4196" t="s">
        <v>15616</v>
      </c>
      <c r="S4196">
        <v>19955738</v>
      </c>
      <c r="T4196">
        <v>681.16800000000001</v>
      </c>
      <c r="U4196" t="s">
        <v>31</v>
      </c>
      <c r="V4196" t="s">
        <v>4788</v>
      </c>
      <c r="W4196" t="s">
        <v>23</v>
      </c>
    </row>
    <row r="4197" spans="1:23" x14ac:dyDescent="0.4">
      <c r="A4197">
        <v>4196</v>
      </c>
      <c r="B4197">
        <v>1</v>
      </c>
      <c r="C4197">
        <v>1</v>
      </c>
      <c r="D4197">
        <v>1</v>
      </c>
      <c r="E4197">
        <v>1</v>
      </c>
      <c r="F4197">
        <v>0.18643153038624699</v>
      </c>
      <c r="G4197">
        <v>-24.0120569930538</v>
      </c>
      <c r="H4197">
        <v>0.999999999999999</v>
      </c>
      <c r="I4197">
        <v>49.590234655698097</v>
      </c>
      <c r="J4197" t="s">
        <v>4466</v>
      </c>
      <c r="K4197" t="s">
        <v>25</v>
      </c>
      <c r="L4197" t="s">
        <v>15251</v>
      </c>
      <c r="M4197" t="s">
        <v>15252</v>
      </c>
      <c r="N4197" t="s">
        <v>15253</v>
      </c>
      <c r="O4197" t="s">
        <v>15254</v>
      </c>
      <c r="P4197">
        <v>2.7000000499999999</v>
      </c>
      <c r="Q4197" t="s">
        <v>15255</v>
      </c>
      <c r="R4197" t="s">
        <v>15256</v>
      </c>
      <c r="S4197">
        <v>121430398</v>
      </c>
      <c r="T4197">
        <v>328.15433460000003</v>
      </c>
      <c r="U4197" t="s">
        <v>31</v>
      </c>
      <c r="V4197" t="s">
        <v>15617</v>
      </c>
      <c r="W4197" t="s">
        <v>23</v>
      </c>
    </row>
    <row r="4198" spans="1:23" x14ac:dyDescent="0.4">
      <c r="A4198">
        <v>4197</v>
      </c>
      <c r="B4198">
        <v>1</v>
      </c>
      <c r="C4198">
        <v>1</v>
      </c>
      <c r="D4198">
        <v>1</v>
      </c>
      <c r="E4198">
        <v>1</v>
      </c>
      <c r="F4198">
        <v>0.18643153038624699</v>
      </c>
      <c r="G4198">
        <v>-24.0120569930538</v>
      </c>
      <c r="H4198" t="s">
        <v>23</v>
      </c>
      <c r="I4198">
        <v>49.590234655698097</v>
      </c>
      <c r="J4198" t="s">
        <v>4466</v>
      </c>
      <c r="K4198" t="s">
        <v>25</v>
      </c>
      <c r="L4198" t="s">
        <v>15251</v>
      </c>
      <c r="M4198" t="s">
        <v>15252</v>
      </c>
      <c r="N4198" t="s">
        <v>15253</v>
      </c>
      <c r="O4198" t="s">
        <v>15254</v>
      </c>
      <c r="P4198">
        <v>2.7000000499999999</v>
      </c>
      <c r="Q4198" t="s">
        <v>15255</v>
      </c>
      <c r="R4198" t="s">
        <v>15256</v>
      </c>
      <c r="S4198">
        <v>121430398</v>
      </c>
      <c r="T4198">
        <v>328.15433460000003</v>
      </c>
      <c r="U4198" t="s">
        <v>31</v>
      </c>
      <c r="V4198" t="s">
        <v>7832</v>
      </c>
      <c r="W4198" t="s">
        <v>23</v>
      </c>
    </row>
    <row r="4199" spans="1:23" x14ac:dyDescent="0.4">
      <c r="A4199">
        <v>4198</v>
      </c>
      <c r="B4199">
        <v>1</v>
      </c>
      <c r="C4199">
        <v>1</v>
      </c>
      <c r="D4199">
        <v>1</v>
      </c>
      <c r="E4199">
        <v>1</v>
      </c>
      <c r="F4199">
        <v>0.186407412423336</v>
      </c>
      <c r="G4199">
        <v>-27.3034665834682</v>
      </c>
      <c r="H4199">
        <v>0.99949748743718503</v>
      </c>
      <c r="I4199">
        <v>10.6069946788233</v>
      </c>
      <c r="J4199" t="s">
        <v>1102</v>
      </c>
      <c r="K4199" t="s">
        <v>25</v>
      </c>
      <c r="L4199" t="s">
        <v>1103</v>
      </c>
      <c r="M4199" t="s">
        <v>1104</v>
      </c>
      <c r="N4199" t="s">
        <v>1105</v>
      </c>
      <c r="O4199" t="s">
        <v>1106</v>
      </c>
      <c r="P4199">
        <v>3.0999998999999998</v>
      </c>
      <c r="Q4199" t="s">
        <v>1107</v>
      </c>
      <c r="R4199" t="s">
        <v>1108</v>
      </c>
      <c r="S4199">
        <v>255847294</v>
      </c>
      <c r="T4199">
        <v>229.0859207</v>
      </c>
      <c r="U4199" t="s">
        <v>31</v>
      </c>
      <c r="V4199" t="s">
        <v>15618</v>
      </c>
      <c r="W4199" t="s">
        <v>23</v>
      </c>
    </row>
    <row r="4200" spans="1:23" x14ac:dyDescent="0.4">
      <c r="A4200">
        <v>4199</v>
      </c>
      <c r="B4200">
        <v>1</v>
      </c>
      <c r="C4200">
        <v>1</v>
      </c>
      <c r="D4200">
        <v>1</v>
      </c>
      <c r="E4200">
        <v>1</v>
      </c>
      <c r="F4200">
        <v>0.186407412423336</v>
      </c>
      <c r="G4200">
        <v>-27.3034665834682</v>
      </c>
      <c r="H4200" t="s">
        <v>23</v>
      </c>
      <c r="I4200">
        <v>10.6069946788233</v>
      </c>
      <c r="J4200" t="s">
        <v>1102</v>
      </c>
      <c r="K4200" t="s">
        <v>25</v>
      </c>
      <c r="L4200" t="s">
        <v>1103</v>
      </c>
      <c r="M4200" t="s">
        <v>1104</v>
      </c>
      <c r="N4200" t="s">
        <v>1105</v>
      </c>
      <c r="O4200" t="s">
        <v>1106</v>
      </c>
      <c r="P4200">
        <v>3.0999998999999998</v>
      </c>
      <c r="Q4200" t="s">
        <v>1107</v>
      </c>
      <c r="R4200" t="s">
        <v>1108</v>
      </c>
      <c r="S4200">
        <v>255847294</v>
      </c>
      <c r="T4200">
        <v>229.0859207</v>
      </c>
      <c r="U4200" t="s">
        <v>31</v>
      </c>
      <c r="V4200" t="s">
        <v>6991</v>
      </c>
      <c r="W4200" t="s">
        <v>23</v>
      </c>
    </row>
    <row r="4201" spans="1:23" x14ac:dyDescent="0.4">
      <c r="A4201">
        <v>4200</v>
      </c>
      <c r="B4201">
        <v>1</v>
      </c>
      <c r="C4201">
        <v>1</v>
      </c>
      <c r="D4201">
        <v>1</v>
      </c>
      <c r="E4201">
        <v>1</v>
      </c>
      <c r="F4201">
        <v>0.18633205330968999</v>
      </c>
      <c r="G4201">
        <v>-2.8125314877813801</v>
      </c>
      <c r="H4201" t="s">
        <v>23</v>
      </c>
      <c r="I4201">
        <v>37.505304708541402</v>
      </c>
      <c r="J4201" t="s">
        <v>8489</v>
      </c>
      <c r="K4201" t="s">
        <v>25</v>
      </c>
      <c r="L4201" t="s">
        <v>8490</v>
      </c>
      <c r="M4201" t="s">
        <v>8491</v>
      </c>
      <c r="N4201" t="s">
        <v>8492</v>
      </c>
      <c r="O4201" t="s">
        <v>8493</v>
      </c>
      <c r="P4201">
        <v>3.5999998999999998</v>
      </c>
      <c r="Q4201" t="s">
        <v>8494</v>
      </c>
      <c r="R4201" t="s">
        <v>8495</v>
      </c>
      <c r="S4201">
        <v>8610023494</v>
      </c>
      <c r="T4201">
        <v>373.16456490000002</v>
      </c>
      <c r="U4201" t="s">
        <v>31</v>
      </c>
      <c r="V4201" t="s">
        <v>8448</v>
      </c>
      <c r="W4201" t="s">
        <v>23</v>
      </c>
    </row>
    <row r="4202" spans="1:23" x14ac:dyDescent="0.4">
      <c r="A4202">
        <v>4201</v>
      </c>
      <c r="B4202">
        <v>1</v>
      </c>
      <c r="C4202">
        <v>1</v>
      </c>
      <c r="D4202">
        <v>1</v>
      </c>
      <c r="E4202">
        <v>1</v>
      </c>
      <c r="F4202">
        <v>0.18633205330968999</v>
      </c>
      <c r="G4202">
        <v>-2.8125314877813801</v>
      </c>
      <c r="H4202">
        <v>0.99949748743718503</v>
      </c>
      <c r="I4202">
        <v>37.505304708541402</v>
      </c>
      <c r="J4202" t="s">
        <v>8489</v>
      </c>
      <c r="K4202" t="s">
        <v>25</v>
      </c>
      <c r="L4202" t="s">
        <v>8497</v>
      </c>
      <c r="M4202" t="s">
        <v>8498</v>
      </c>
      <c r="N4202" t="s">
        <v>8499</v>
      </c>
      <c r="O4202" t="s">
        <v>8500</v>
      </c>
      <c r="P4202">
        <v>3.5999998999999998</v>
      </c>
      <c r="Q4202" t="s">
        <v>8501</v>
      </c>
      <c r="R4202" t="s">
        <v>8502</v>
      </c>
      <c r="S4202">
        <v>54192510</v>
      </c>
      <c r="T4202">
        <v>373.16456490000002</v>
      </c>
      <c r="U4202" t="s">
        <v>31</v>
      </c>
      <c r="V4202" t="s">
        <v>15619</v>
      </c>
      <c r="W4202" t="s">
        <v>23</v>
      </c>
    </row>
    <row r="4203" spans="1:23" x14ac:dyDescent="0.4">
      <c r="A4203">
        <v>4202</v>
      </c>
      <c r="B4203">
        <v>1</v>
      </c>
      <c r="C4203">
        <v>1</v>
      </c>
      <c r="D4203">
        <v>1</v>
      </c>
      <c r="E4203">
        <v>1</v>
      </c>
      <c r="F4203">
        <v>0.186253158832724</v>
      </c>
      <c r="G4203">
        <v>-797.35693217453604</v>
      </c>
      <c r="H4203">
        <v>0.999999999999999</v>
      </c>
      <c r="I4203">
        <v>66.211467561990005</v>
      </c>
      <c r="J4203" t="s">
        <v>4931</v>
      </c>
      <c r="K4203" t="s">
        <v>25</v>
      </c>
      <c r="L4203" t="s">
        <v>4932</v>
      </c>
      <c r="M4203" t="s">
        <v>4933</v>
      </c>
      <c r="N4203" t="s">
        <v>4934</v>
      </c>
      <c r="O4203" t="s">
        <v>4935</v>
      </c>
      <c r="P4203">
        <v>-3.7999999500000001</v>
      </c>
      <c r="Q4203" t="s">
        <v>4936</v>
      </c>
      <c r="R4203" t="s">
        <v>4937</v>
      </c>
      <c r="S4203">
        <v>70</v>
      </c>
      <c r="T4203">
        <v>595.20213220000005</v>
      </c>
      <c r="U4203" t="s">
        <v>31</v>
      </c>
      <c r="V4203" t="s">
        <v>15620</v>
      </c>
      <c r="W4203" t="s">
        <v>23</v>
      </c>
    </row>
    <row r="4204" spans="1:23" x14ac:dyDescent="0.4">
      <c r="A4204">
        <v>4203</v>
      </c>
      <c r="B4204">
        <v>1</v>
      </c>
      <c r="C4204">
        <v>1</v>
      </c>
      <c r="D4204">
        <v>1</v>
      </c>
      <c r="E4204">
        <v>1</v>
      </c>
      <c r="F4204">
        <v>0.186253158832724</v>
      </c>
      <c r="G4204">
        <v>-797.35693217453604</v>
      </c>
      <c r="H4204" t="s">
        <v>23</v>
      </c>
      <c r="I4204">
        <v>66.211467561990005</v>
      </c>
      <c r="J4204" t="s">
        <v>4931</v>
      </c>
      <c r="K4204" t="s">
        <v>25</v>
      </c>
      <c r="L4204" t="s">
        <v>4932</v>
      </c>
      <c r="M4204" t="s">
        <v>4933</v>
      </c>
      <c r="N4204" t="s">
        <v>4934</v>
      </c>
      <c r="O4204" t="s">
        <v>4935</v>
      </c>
      <c r="P4204">
        <v>-3.7999999500000001</v>
      </c>
      <c r="Q4204" t="s">
        <v>4936</v>
      </c>
      <c r="R4204" t="s">
        <v>4937</v>
      </c>
      <c r="S4204">
        <v>70</v>
      </c>
      <c r="T4204">
        <v>595.20213220000005</v>
      </c>
      <c r="U4204" t="s">
        <v>31</v>
      </c>
      <c r="V4204" t="s">
        <v>1578</v>
      </c>
      <c r="W4204" t="s">
        <v>23</v>
      </c>
    </row>
    <row r="4205" spans="1:23" x14ac:dyDescent="0.4">
      <c r="A4205">
        <v>4204</v>
      </c>
      <c r="B4205">
        <v>1</v>
      </c>
      <c r="C4205">
        <v>1</v>
      </c>
      <c r="D4205">
        <v>1</v>
      </c>
      <c r="E4205">
        <v>1</v>
      </c>
      <c r="F4205">
        <v>0.186246837306563</v>
      </c>
      <c r="G4205">
        <v>-14.005375197825099</v>
      </c>
      <c r="H4205">
        <v>0.999999999999999</v>
      </c>
      <c r="I4205">
        <v>16.380710492094099</v>
      </c>
      <c r="J4205" t="s">
        <v>1017</v>
      </c>
      <c r="K4205" t="s">
        <v>25</v>
      </c>
      <c r="L4205" t="s">
        <v>3461</v>
      </c>
      <c r="M4205" t="s">
        <v>3462</v>
      </c>
      <c r="N4205" t="s">
        <v>3463</v>
      </c>
      <c r="O4205" t="s">
        <v>3464</v>
      </c>
      <c r="P4205">
        <v>0.5</v>
      </c>
      <c r="Q4205" t="s">
        <v>3465</v>
      </c>
      <c r="R4205" t="s">
        <v>3466</v>
      </c>
      <c r="S4205">
        <v>20900222</v>
      </c>
      <c r="T4205">
        <v>449.10783789999999</v>
      </c>
      <c r="U4205" t="s">
        <v>31</v>
      </c>
      <c r="V4205" t="s">
        <v>15621</v>
      </c>
      <c r="W4205" t="s">
        <v>23</v>
      </c>
    </row>
    <row r="4206" spans="1:23" x14ac:dyDescent="0.4">
      <c r="A4206">
        <v>4205</v>
      </c>
      <c r="B4206">
        <v>1</v>
      </c>
      <c r="C4206">
        <v>1</v>
      </c>
      <c r="D4206">
        <v>1</v>
      </c>
      <c r="E4206">
        <v>1</v>
      </c>
      <c r="F4206">
        <v>0.186246837306563</v>
      </c>
      <c r="G4206">
        <v>-14.005375197825099</v>
      </c>
      <c r="H4206" t="s">
        <v>23</v>
      </c>
      <c r="I4206">
        <v>16.380710492094099</v>
      </c>
      <c r="J4206" t="s">
        <v>1017</v>
      </c>
      <c r="K4206" t="s">
        <v>25</v>
      </c>
      <c r="L4206" t="s">
        <v>3461</v>
      </c>
      <c r="M4206" t="s">
        <v>3462</v>
      </c>
      <c r="N4206" t="s">
        <v>3463</v>
      </c>
      <c r="O4206" t="s">
        <v>3464</v>
      </c>
      <c r="P4206">
        <v>0.5</v>
      </c>
      <c r="Q4206" t="s">
        <v>3465</v>
      </c>
      <c r="R4206" t="s">
        <v>3466</v>
      </c>
      <c r="S4206">
        <v>20900222</v>
      </c>
      <c r="T4206">
        <v>449.10783789999999</v>
      </c>
      <c r="U4206" t="s">
        <v>31</v>
      </c>
      <c r="V4206" t="s">
        <v>3049</v>
      </c>
      <c r="W4206" t="s">
        <v>23</v>
      </c>
    </row>
    <row r="4207" spans="1:23" x14ac:dyDescent="0.4">
      <c r="A4207">
        <v>4206</v>
      </c>
      <c r="B4207">
        <v>1</v>
      </c>
      <c r="C4207">
        <v>2</v>
      </c>
      <c r="D4207">
        <v>1</v>
      </c>
      <c r="E4207">
        <v>2</v>
      </c>
      <c r="F4207">
        <v>0.186057926658244</v>
      </c>
      <c r="G4207">
        <v>-240.73835261884801</v>
      </c>
      <c r="H4207">
        <v>1.4572864321608E-2</v>
      </c>
      <c r="I4207">
        <v>8.2526373442390195</v>
      </c>
      <c r="J4207" t="s">
        <v>8418</v>
      </c>
      <c r="K4207" t="s">
        <v>25</v>
      </c>
      <c r="L4207" t="s">
        <v>8419</v>
      </c>
      <c r="M4207" t="s">
        <v>8420</v>
      </c>
      <c r="N4207" t="s">
        <v>28</v>
      </c>
      <c r="O4207" t="s">
        <v>8421</v>
      </c>
      <c r="P4207">
        <v>3.1305067200000002E-2</v>
      </c>
      <c r="Q4207">
        <v>44631830</v>
      </c>
      <c r="R4207" t="s">
        <v>8422</v>
      </c>
      <c r="S4207">
        <v>16777218</v>
      </c>
      <c r="T4207">
        <v>616.34609999999998</v>
      </c>
      <c r="U4207" t="s">
        <v>31</v>
      </c>
      <c r="V4207" t="s">
        <v>15622</v>
      </c>
      <c r="W4207" t="s">
        <v>23</v>
      </c>
    </row>
    <row r="4208" spans="1:23" x14ac:dyDescent="0.4">
      <c r="A4208">
        <v>4207</v>
      </c>
      <c r="B4208">
        <v>1</v>
      </c>
      <c r="C4208">
        <v>2</v>
      </c>
      <c r="D4208">
        <v>1</v>
      </c>
      <c r="E4208">
        <v>2</v>
      </c>
      <c r="F4208">
        <v>0.186041380494012</v>
      </c>
      <c r="G4208">
        <v>-377.30534205569597</v>
      </c>
      <c r="H4208">
        <v>1.10552763819095E-2</v>
      </c>
      <c r="I4208">
        <v>71.004504583838099</v>
      </c>
      <c r="J4208" t="s">
        <v>2437</v>
      </c>
      <c r="K4208" t="s">
        <v>25</v>
      </c>
      <c r="L4208" t="s">
        <v>2438</v>
      </c>
      <c r="M4208" t="s">
        <v>2439</v>
      </c>
      <c r="N4208" t="s">
        <v>2440</v>
      </c>
      <c r="O4208" t="s">
        <v>2441</v>
      </c>
      <c r="P4208">
        <v>4.6999998099999996</v>
      </c>
      <c r="Q4208" t="s">
        <v>2442</v>
      </c>
      <c r="R4208" t="s">
        <v>2443</v>
      </c>
      <c r="S4208">
        <v>67649606</v>
      </c>
      <c r="T4208">
        <v>479.11840260000002</v>
      </c>
      <c r="U4208" t="s">
        <v>31</v>
      </c>
      <c r="V4208" t="s">
        <v>15623</v>
      </c>
      <c r="W4208" t="s">
        <v>23</v>
      </c>
    </row>
    <row r="4209" spans="1:23" x14ac:dyDescent="0.4">
      <c r="A4209">
        <v>4208</v>
      </c>
      <c r="B4209">
        <v>1</v>
      </c>
      <c r="C4209">
        <v>1</v>
      </c>
      <c r="D4209">
        <v>1</v>
      </c>
      <c r="E4209">
        <v>1</v>
      </c>
      <c r="F4209">
        <v>0.185817975008748</v>
      </c>
      <c r="G4209">
        <v>-13.433635374074999</v>
      </c>
      <c r="H4209" t="s">
        <v>23</v>
      </c>
      <c r="I4209">
        <v>28.6996958272921</v>
      </c>
      <c r="J4209" t="s">
        <v>1690</v>
      </c>
      <c r="K4209" t="s">
        <v>25</v>
      </c>
      <c r="L4209" t="s">
        <v>15624</v>
      </c>
      <c r="M4209" t="s">
        <v>15625</v>
      </c>
      <c r="N4209" t="s">
        <v>15626</v>
      </c>
      <c r="O4209" t="s">
        <v>15627</v>
      </c>
      <c r="P4209">
        <v>-0.60000002399999997</v>
      </c>
      <c r="Q4209" t="s">
        <v>15628</v>
      </c>
      <c r="R4209" t="s">
        <v>15629</v>
      </c>
      <c r="S4209">
        <v>8610621562</v>
      </c>
      <c r="T4209">
        <v>595.1657467</v>
      </c>
      <c r="U4209" t="s">
        <v>31</v>
      </c>
      <c r="V4209" t="s">
        <v>8147</v>
      </c>
      <c r="W4209" t="s">
        <v>23</v>
      </c>
    </row>
    <row r="4210" spans="1:23" x14ac:dyDescent="0.4">
      <c r="A4210">
        <v>4209</v>
      </c>
      <c r="B4210">
        <v>1</v>
      </c>
      <c r="C4210">
        <v>1</v>
      </c>
      <c r="D4210">
        <v>1</v>
      </c>
      <c r="E4210">
        <v>1</v>
      </c>
      <c r="F4210">
        <v>0.185817975008748</v>
      </c>
      <c r="G4210">
        <v>-13.433635374074999</v>
      </c>
      <c r="H4210">
        <v>0.999999999999999</v>
      </c>
      <c r="I4210">
        <v>28.6996958272921</v>
      </c>
      <c r="J4210" t="s">
        <v>1690</v>
      </c>
      <c r="K4210" t="s">
        <v>25</v>
      </c>
      <c r="L4210" t="s">
        <v>15624</v>
      </c>
      <c r="M4210" t="s">
        <v>15625</v>
      </c>
      <c r="N4210" t="s">
        <v>15626</v>
      </c>
      <c r="O4210" t="s">
        <v>15627</v>
      </c>
      <c r="P4210">
        <v>-0.60000002399999997</v>
      </c>
      <c r="Q4210" t="s">
        <v>15628</v>
      </c>
      <c r="R4210" t="s">
        <v>15629</v>
      </c>
      <c r="S4210">
        <v>8610621562</v>
      </c>
      <c r="T4210">
        <v>595.1657467</v>
      </c>
      <c r="U4210" t="s">
        <v>31</v>
      </c>
      <c r="V4210" t="s">
        <v>15630</v>
      </c>
      <c r="W4210" t="s">
        <v>23</v>
      </c>
    </row>
    <row r="4211" spans="1:23" x14ac:dyDescent="0.4">
      <c r="A4211">
        <v>4210</v>
      </c>
      <c r="B4211">
        <v>1</v>
      </c>
      <c r="C4211">
        <v>1</v>
      </c>
      <c r="D4211">
        <v>1</v>
      </c>
      <c r="E4211">
        <v>1</v>
      </c>
      <c r="F4211">
        <v>0.18564528282059101</v>
      </c>
      <c r="G4211">
        <v>-991.91388829339905</v>
      </c>
      <c r="H4211">
        <v>0.999999999999999</v>
      </c>
      <c r="I4211">
        <v>65.310104028657406</v>
      </c>
      <c r="J4211" t="s">
        <v>4931</v>
      </c>
      <c r="K4211" t="s">
        <v>25</v>
      </c>
      <c r="L4211" t="s">
        <v>4932</v>
      </c>
      <c r="M4211" t="s">
        <v>4933</v>
      </c>
      <c r="N4211" t="s">
        <v>4934</v>
      </c>
      <c r="O4211" t="s">
        <v>4935</v>
      </c>
      <c r="P4211">
        <v>-3.7999999500000001</v>
      </c>
      <c r="Q4211" t="s">
        <v>4936</v>
      </c>
      <c r="R4211" t="s">
        <v>4937</v>
      </c>
      <c r="S4211">
        <v>70</v>
      </c>
      <c r="T4211">
        <v>595.20213220000005</v>
      </c>
      <c r="U4211" t="s">
        <v>31</v>
      </c>
      <c r="V4211" t="s">
        <v>15631</v>
      </c>
      <c r="W4211" t="s">
        <v>23</v>
      </c>
    </row>
    <row r="4212" spans="1:23" x14ac:dyDescent="0.4">
      <c r="A4212">
        <v>4211</v>
      </c>
      <c r="B4212">
        <v>1</v>
      </c>
      <c r="C4212">
        <v>1</v>
      </c>
      <c r="D4212">
        <v>1</v>
      </c>
      <c r="E4212">
        <v>1</v>
      </c>
      <c r="F4212">
        <v>0.18564528282059101</v>
      </c>
      <c r="G4212">
        <v>-991.91388829339905</v>
      </c>
      <c r="H4212" t="s">
        <v>23</v>
      </c>
      <c r="I4212">
        <v>65.310104028657406</v>
      </c>
      <c r="J4212" t="s">
        <v>4931</v>
      </c>
      <c r="K4212" t="s">
        <v>25</v>
      </c>
      <c r="L4212" t="s">
        <v>4932</v>
      </c>
      <c r="M4212" t="s">
        <v>4933</v>
      </c>
      <c r="N4212" t="s">
        <v>4934</v>
      </c>
      <c r="O4212" t="s">
        <v>4935</v>
      </c>
      <c r="P4212">
        <v>-3.7999999500000001</v>
      </c>
      <c r="Q4212" t="s">
        <v>4936</v>
      </c>
      <c r="R4212" t="s">
        <v>4937</v>
      </c>
      <c r="S4212">
        <v>70</v>
      </c>
      <c r="T4212">
        <v>595.20213220000005</v>
      </c>
      <c r="U4212" t="s">
        <v>31</v>
      </c>
      <c r="V4212" t="s">
        <v>6542</v>
      </c>
      <c r="W4212" t="s">
        <v>23</v>
      </c>
    </row>
    <row r="4213" spans="1:23" x14ac:dyDescent="0.4">
      <c r="A4213">
        <v>4212</v>
      </c>
      <c r="B4213">
        <v>1</v>
      </c>
      <c r="C4213">
        <v>1</v>
      </c>
      <c r="D4213">
        <v>1</v>
      </c>
      <c r="E4213">
        <v>1</v>
      </c>
      <c r="F4213">
        <v>0.185629352220294</v>
      </c>
      <c r="G4213">
        <v>-377.38776651128398</v>
      </c>
      <c r="H4213" t="s">
        <v>23</v>
      </c>
      <c r="I4213">
        <v>41.783651659304297</v>
      </c>
      <c r="J4213" t="s">
        <v>5655</v>
      </c>
      <c r="K4213" t="s">
        <v>25</v>
      </c>
      <c r="L4213" t="s">
        <v>5656</v>
      </c>
      <c r="M4213" t="s">
        <v>5657</v>
      </c>
      <c r="N4213" t="s">
        <v>28</v>
      </c>
      <c r="O4213" t="s">
        <v>5658</v>
      </c>
      <c r="P4213">
        <v>-5.4000000999999997</v>
      </c>
      <c r="Q4213">
        <v>91746300</v>
      </c>
      <c r="R4213" t="s">
        <v>5659</v>
      </c>
      <c r="S4213">
        <v>34</v>
      </c>
      <c r="T4213">
        <v>271.06009990000001</v>
      </c>
      <c r="U4213" t="s">
        <v>31</v>
      </c>
      <c r="V4213" t="s">
        <v>6796</v>
      </c>
      <c r="W4213" t="s">
        <v>23</v>
      </c>
    </row>
    <row r="4214" spans="1:23" x14ac:dyDescent="0.4">
      <c r="A4214">
        <v>4213</v>
      </c>
      <c r="B4214">
        <v>1</v>
      </c>
      <c r="C4214">
        <v>1</v>
      </c>
      <c r="D4214">
        <v>1</v>
      </c>
      <c r="E4214">
        <v>1</v>
      </c>
      <c r="F4214">
        <v>0.185629352220294</v>
      </c>
      <c r="G4214">
        <v>-377.38776651128398</v>
      </c>
      <c r="H4214">
        <v>0.999999999999999</v>
      </c>
      <c r="I4214">
        <v>41.783651659304297</v>
      </c>
      <c r="J4214" t="s">
        <v>5655</v>
      </c>
      <c r="K4214" t="s">
        <v>25</v>
      </c>
      <c r="L4214" t="s">
        <v>5656</v>
      </c>
      <c r="M4214" t="s">
        <v>5657</v>
      </c>
      <c r="N4214" t="s">
        <v>28</v>
      </c>
      <c r="O4214" t="s">
        <v>5658</v>
      </c>
      <c r="P4214">
        <v>-5.4000000999999997</v>
      </c>
      <c r="Q4214">
        <v>91746300</v>
      </c>
      <c r="R4214" t="s">
        <v>5659</v>
      </c>
      <c r="S4214">
        <v>34</v>
      </c>
      <c r="T4214">
        <v>271.06009990000001</v>
      </c>
      <c r="U4214" t="s">
        <v>31</v>
      </c>
      <c r="V4214" t="s">
        <v>15632</v>
      </c>
      <c r="W4214" t="s">
        <v>23</v>
      </c>
    </row>
    <row r="4215" spans="1:23" x14ac:dyDescent="0.4">
      <c r="A4215">
        <v>4214</v>
      </c>
      <c r="B4215">
        <v>1</v>
      </c>
      <c r="C4215">
        <v>1</v>
      </c>
      <c r="D4215">
        <v>1</v>
      </c>
      <c r="E4215">
        <v>1</v>
      </c>
      <c r="F4215">
        <v>0.185458574434087</v>
      </c>
      <c r="G4215">
        <v>-15.8715147280674</v>
      </c>
      <c r="H4215">
        <v>0.999999999999999</v>
      </c>
      <c r="I4215">
        <v>88.678035308106104</v>
      </c>
      <c r="J4215" t="s">
        <v>4591</v>
      </c>
      <c r="K4215" t="s">
        <v>25</v>
      </c>
      <c r="L4215" t="s">
        <v>14708</v>
      </c>
      <c r="M4215" t="s">
        <v>14709</v>
      </c>
      <c r="N4215" t="s">
        <v>14710</v>
      </c>
      <c r="O4215" t="s">
        <v>14711</v>
      </c>
      <c r="P4215">
        <v>2.4000001000000002</v>
      </c>
      <c r="Q4215" t="s">
        <v>14712</v>
      </c>
      <c r="R4215" t="s">
        <v>14713</v>
      </c>
      <c r="S4215">
        <v>20767102</v>
      </c>
      <c r="T4215">
        <v>285.07575000000003</v>
      </c>
      <c r="U4215" t="s">
        <v>31</v>
      </c>
      <c r="V4215" t="s">
        <v>15633</v>
      </c>
      <c r="W4215" t="s">
        <v>23</v>
      </c>
    </row>
    <row r="4216" spans="1:23" x14ac:dyDescent="0.4">
      <c r="A4216">
        <v>4215</v>
      </c>
      <c r="B4216">
        <v>1</v>
      </c>
      <c r="C4216">
        <v>1</v>
      </c>
      <c r="D4216">
        <v>1</v>
      </c>
      <c r="E4216">
        <v>1</v>
      </c>
      <c r="F4216">
        <v>0.185458574434087</v>
      </c>
      <c r="G4216">
        <v>-15.8715147280674</v>
      </c>
      <c r="H4216" t="s">
        <v>23</v>
      </c>
      <c r="I4216">
        <v>88.678035308106104</v>
      </c>
      <c r="J4216" t="s">
        <v>4591</v>
      </c>
      <c r="K4216" t="s">
        <v>25</v>
      </c>
      <c r="L4216" t="s">
        <v>14708</v>
      </c>
      <c r="M4216" t="s">
        <v>14709</v>
      </c>
      <c r="N4216" t="s">
        <v>14710</v>
      </c>
      <c r="O4216" t="s">
        <v>14711</v>
      </c>
      <c r="P4216">
        <v>2.4000001000000002</v>
      </c>
      <c r="Q4216" t="s">
        <v>14712</v>
      </c>
      <c r="R4216" t="s">
        <v>14713</v>
      </c>
      <c r="S4216">
        <v>20767102</v>
      </c>
      <c r="T4216">
        <v>285.07575000000003</v>
      </c>
      <c r="U4216" t="s">
        <v>31</v>
      </c>
      <c r="V4216" t="s">
        <v>10815</v>
      </c>
      <c r="W4216" t="s">
        <v>23</v>
      </c>
    </row>
    <row r="4217" spans="1:23" x14ac:dyDescent="0.4">
      <c r="A4217">
        <v>4216</v>
      </c>
      <c r="B4217">
        <v>1</v>
      </c>
      <c r="C4217">
        <v>1</v>
      </c>
      <c r="D4217">
        <v>1</v>
      </c>
      <c r="E4217">
        <v>1</v>
      </c>
      <c r="F4217">
        <v>0.18488953150542001</v>
      </c>
      <c r="G4217">
        <v>-16.186814042527701</v>
      </c>
      <c r="H4217" t="s">
        <v>23</v>
      </c>
      <c r="I4217">
        <v>4.0261208440068303</v>
      </c>
      <c r="J4217" t="s">
        <v>1017</v>
      </c>
      <c r="K4217" t="s">
        <v>25</v>
      </c>
      <c r="L4217" t="s">
        <v>3461</v>
      </c>
      <c r="M4217" t="s">
        <v>3462</v>
      </c>
      <c r="N4217" t="s">
        <v>3463</v>
      </c>
      <c r="O4217" t="s">
        <v>3464</v>
      </c>
      <c r="P4217">
        <v>0.5</v>
      </c>
      <c r="Q4217" t="s">
        <v>3465</v>
      </c>
      <c r="R4217" t="s">
        <v>3466</v>
      </c>
      <c r="S4217">
        <v>20900222</v>
      </c>
      <c r="T4217">
        <v>449.10783789999999</v>
      </c>
      <c r="U4217" t="s">
        <v>31</v>
      </c>
      <c r="V4217" t="s">
        <v>15634</v>
      </c>
      <c r="W4217" t="s">
        <v>23</v>
      </c>
    </row>
    <row r="4218" spans="1:23" x14ac:dyDescent="0.4">
      <c r="A4218">
        <v>4217</v>
      </c>
      <c r="B4218">
        <v>1</v>
      </c>
      <c r="C4218">
        <v>1</v>
      </c>
      <c r="D4218">
        <v>1</v>
      </c>
      <c r="E4218">
        <v>1</v>
      </c>
      <c r="F4218">
        <v>0.18488953150542001</v>
      </c>
      <c r="G4218">
        <v>-16.186814042527701</v>
      </c>
      <c r="H4218">
        <v>0.999999999999999</v>
      </c>
      <c r="I4218">
        <v>4.0261208440068303</v>
      </c>
      <c r="J4218" t="s">
        <v>1017</v>
      </c>
      <c r="K4218" t="s">
        <v>25</v>
      </c>
      <c r="L4218" t="s">
        <v>3461</v>
      </c>
      <c r="M4218" t="s">
        <v>3462</v>
      </c>
      <c r="N4218" t="s">
        <v>3463</v>
      </c>
      <c r="O4218" t="s">
        <v>3464</v>
      </c>
      <c r="P4218">
        <v>0.5</v>
      </c>
      <c r="Q4218" t="s">
        <v>3465</v>
      </c>
      <c r="R4218" t="s">
        <v>3466</v>
      </c>
      <c r="S4218">
        <v>20900222</v>
      </c>
      <c r="T4218">
        <v>449.10783789999999</v>
      </c>
      <c r="U4218" t="s">
        <v>31</v>
      </c>
      <c r="V4218" t="s">
        <v>15635</v>
      </c>
      <c r="W4218" t="s">
        <v>23</v>
      </c>
    </row>
    <row r="4219" spans="1:23" x14ac:dyDescent="0.4">
      <c r="A4219">
        <v>4218</v>
      </c>
      <c r="B4219">
        <v>1</v>
      </c>
      <c r="C4219">
        <v>1</v>
      </c>
      <c r="D4219">
        <v>1</v>
      </c>
      <c r="E4219">
        <v>1</v>
      </c>
      <c r="F4219">
        <v>0.18478001239084699</v>
      </c>
      <c r="G4219">
        <v>-26.8809483557832</v>
      </c>
      <c r="H4219" t="s">
        <v>23</v>
      </c>
      <c r="I4219">
        <v>19.4458932247048</v>
      </c>
      <c r="J4219" t="s">
        <v>6070</v>
      </c>
      <c r="K4219" t="s">
        <v>25</v>
      </c>
      <c r="L4219" t="s">
        <v>9190</v>
      </c>
      <c r="M4219" t="s">
        <v>9191</v>
      </c>
      <c r="N4219" t="s">
        <v>9192</v>
      </c>
      <c r="O4219" t="s">
        <v>9193</v>
      </c>
      <c r="P4219">
        <v>0.80000001200000004</v>
      </c>
      <c r="Q4219" t="s">
        <v>9194</v>
      </c>
      <c r="R4219" t="s">
        <v>9195</v>
      </c>
      <c r="S4219">
        <v>3203414</v>
      </c>
      <c r="T4219">
        <v>463.12348800000001</v>
      </c>
      <c r="U4219" t="s">
        <v>31</v>
      </c>
      <c r="V4219" t="s">
        <v>15636</v>
      </c>
      <c r="W4219" t="s">
        <v>23</v>
      </c>
    </row>
    <row r="4220" spans="1:23" x14ac:dyDescent="0.4">
      <c r="A4220">
        <v>4219</v>
      </c>
      <c r="B4220">
        <v>1</v>
      </c>
      <c r="C4220">
        <v>1</v>
      </c>
      <c r="D4220">
        <v>1</v>
      </c>
      <c r="E4220">
        <v>1</v>
      </c>
      <c r="F4220">
        <v>0.18478001239084699</v>
      </c>
      <c r="G4220">
        <v>-26.8809483557832</v>
      </c>
      <c r="H4220">
        <v>0.999999999999999</v>
      </c>
      <c r="I4220">
        <v>19.4458932247048</v>
      </c>
      <c r="J4220" t="s">
        <v>6070</v>
      </c>
      <c r="K4220" t="s">
        <v>25</v>
      </c>
      <c r="L4220" t="s">
        <v>9190</v>
      </c>
      <c r="M4220" t="s">
        <v>9191</v>
      </c>
      <c r="N4220" t="s">
        <v>9192</v>
      </c>
      <c r="O4220" t="s">
        <v>9193</v>
      </c>
      <c r="P4220">
        <v>0.80000001200000004</v>
      </c>
      <c r="Q4220" t="s">
        <v>9194</v>
      </c>
      <c r="R4220" t="s">
        <v>9195</v>
      </c>
      <c r="S4220">
        <v>3203414</v>
      </c>
      <c r="T4220">
        <v>463.12348800000001</v>
      </c>
      <c r="U4220" t="s">
        <v>31</v>
      </c>
      <c r="V4220" t="s">
        <v>15637</v>
      </c>
      <c r="W4220" t="s">
        <v>23</v>
      </c>
    </row>
    <row r="4221" spans="1:23" x14ac:dyDescent="0.4">
      <c r="A4221">
        <v>4220</v>
      </c>
      <c r="B4221">
        <v>1</v>
      </c>
      <c r="C4221">
        <v>4</v>
      </c>
      <c r="D4221">
        <v>1</v>
      </c>
      <c r="E4221">
        <v>2</v>
      </c>
      <c r="F4221">
        <v>0.184474702823644</v>
      </c>
      <c r="G4221">
        <v>-11.100425426821801</v>
      </c>
      <c r="H4221">
        <v>0.311055276381909</v>
      </c>
      <c r="I4221">
        <v>67.737547496357294</v>
      </c>
      <c r="J4221" t="s">
        <v>1437</v>
      </c>
      <c r="K4221" t="s">
        <v>25</v>
      </c>
      <c r="L4221" t="s">
        <v>14789</v>
      </c>
      <c r="M4221" t="s">
        <v>14790</v>
      </c>
      <c r="N4221" t="s">
        <v>14791</v>
      </c>
      <c r="O4221" t="s">
        <v>14792</v>
      </c>
      <c r="P4221">
        <v>0.94708049299999997</v>
      </c>
      <c r="Q4221" t="s">
        <v>14793</v>
      </c>
      <c r="R4221" t="s">
        <v>14794</v>
      </c>
      <c r="S4221">
        <v>42970169434</v>
      </c>
      <c r="T4221">
        <v>433.11292329999998</v>
      </c>
      <c r="U4221" t="s">
        <v>31</v>
      </c>
      <c r="V4221" t="s">
        <v>15638</v>
      </c>
      <c r="W4221" t="s">
        <v>23</v>
      </c>
    </row>
    <row r="4222" spans="1:23" x14ac:dyDescent="0.4">
      <c r="A4222">
        <v>4221</v>
      </c>
      <c r="B4222">
        <v>1</v>
      </c>
      <c r="C4222">
        <v>1</v>
      </c>
      <c r="D4222">
        <v>1</v>
      </c>
      <c r="E4222">
        <v>1</v>
      </c>
      <c r="F4222">
        <v>0.18434614471003999</v>
      </c>
      <c r="G4222">
        <v>-7.2409919283579498</v>
      </c>
      <c r="H4222">
        <v>0.999999999999999</v>
      </c>
      <c r="I4222">
        <v>95.098051105728203</v>
      </c>
      <c r="J4222" t="s">
        <v>4881</v>
      </c>
      <c r="K4222" t="s">
        <v>25</v>
      </c>
      <c r="L4222" t="s">
        <v>14657</v>
      </c>
      <c r="M4222" t="s">
        <v>14658</v>
      </c>
      <c r="N4222" t="s">
        <v>14659</v>
      </c>
      <c r="O4222" t="s">
        <v>14660</v>
      </c>
      <c r="P4222">
        <v>1.77671146</v>
      </c>
      <c r="Q4222" t="s">
        <v>14661</v>
      </c>
      <c r="R4222" t="s">
        <v>14662</v>
      </c>
      <c r="S4222">
        <v>88074622</v>
      </c>
      <c r="T4222">
        <v>317.0655792</v>
      </c>
      <c r="U4222" t="s">
        <v>31</v>
      </c>
      <c r="V4222" t="s">
        <v>15639</v>
      </c>
      <c r="W4222" t="s">
        <v>23</v>
      </c>
    </row>
    <row r="4223" spans="1:23" x14ac:dyDescent="0.4">
      <c r="A4223">
        <v>4222</v>
      </c>
      <c r="B4223">
        <v>1</v>
      </c>
      <c r="C4223">
        <v>1</v>
      </c>
      <c r="D4223">
        <v>1</v>
      </c>
      <c r="E4223">
        <v>1</v>
      </c>
      <c r="F4223">
        <v>0.18434614471003999</v>
      </c>
      <c r="G4223">
        <v>-7.2409919283579498</v>
      </c>
      <c r="H4223" t="s">
        <v>23</v>
      </c>
      <c r="I4223">
        <v>95.098051105728203</v>
      </c>
      <c r="J4223" t="s">
        <v>4881</v>
      </c>
      <c r="K4223" t="s">
        <v>25</v>
      </c>
      <c r="L4223" t="s">
        <v>14657</v>
      </c>
      <c r="M4223" t="s">
        <v>14658</v>
      </c>
      <c r="N4223" t="s">
        <v>14659</v>
      </c>
      <c r="O4223" t="s">
        <v>14660</v>
      </c>
      <c r="P4223">
        <v>1.77671146</v>
      </c>
      <c r="Q4223" t="s">
        <v>14661</v>
      </c>
      <c r="R4223" t="s">
        <v>14662</v>
      </c>
      <c r="S4223">
        <v>88074622</v>
      </c>
      <c r="T4223">
        <v>317.0655792</v>
      </c>
      <c r="U4223" t="s">
        <v>31</v>
      </c>
      <c r="V4223" t="s">
        <v>6851</v>
      </c>
      <c r="W4223" t="s">
        <v>23</v>
      </c>
    </row>
    <row r="4224" spans="1:23" x14ac:dyDescent="0.4">
      <c r="A4224">
        <v>4223</v>
      </c>
      <c r="B4224">
        <v>1</v>
      </c>
      <c r="C4224">
        <v>1</v>
      </c>
      <c r="D4224">
        <v>1</v>
      </c>
      <c r="E4224">
        <v>1</v>
      </c>
      <c r="F4224">
        <v>0.184224626493005</v>
      </c>
      <c r="G4224">
        <v>-16.939570518937501</v>
      </c>
      <c r="H4224">
        <v>0.999999999999999</v>
      </c>
      <c r="I4224">
        <v>19.943998487807299</v>
      </c>
      <c r="J4224" t="s">
        <v>1690</v>
      </c>
      <c r="K4224" t="s">
        <v>25</v>
      </c>
      <c r="L4224" t="s">
        <v>1691</v>
      </c>
      <c r="M4224" t="s">
        <v>1692</v>
      </c>
      <c r="N4224" t="s">
        <v>1693</v>
      </c>
      <c r="O4224" t="s">
        <v>1694</v>
      </c>
      <c r="P4224">
        <v>-0.89999997600000003</v>
      </c>
      <c r="Q4224" t="s">
        <v>1695</v>
      </c>
      <c r="R4224" t="s">
        <v>1696</v>
      </c>
      <c r="S4224">
        <v>8677533822</v>
      </c>
      <c r="T4224">
        <v>595.1657467</v>
      </c>
      <c r="U4224" t="s">
        <v>31</v>
      </c>
      <c r="V4224" t="s">
        <v>15640</v>
      </c>
      <c r="W4224" t="s">
        <v>23</v>
      </c>
    </row>
    <row r="4225" spans="1:23" x14ac:dyDescent="0.4">
      <c r="A4225">
        <v>4224</v>
      </c>
      <c r="B4225">
        <v>1</v>
      </c>
      <c r="C4225">
        <v>1</v>
      </c>
      <c r="D4225">
        <v>1</v>
      </c>
      <c r="E4225">
        <v>1</v>
      </c>
      <c r="F4225">
        <v>0.184224626493005</v>
      </c>
      <c r="G4225">
        <v>-16.939570518937501</v>
      </c>
      <c r="H4225" t="s">
        <v>23</v>
      </c>
      <c r="I4225">
        <v>19.943998487807299</v>
      </c>
      <c r="J4225" t="s">
        <v>1690</v>
      </c>
      <c r="K4225" t="s">
        <v>25</v>
      </c>
      <c r="L4225" t="s">
        <v>1691</v>
      </c>
      <c r="M4225" t="s">
        <v>1692</v>
      </c>
      <c r="N4225" t="s">
        <v>1693</v>
      </c>
      <c r="O4225" t="s">
        <v>1694</v>
      </c>
      <c r="P4225">
        <v>-0.89999997600000003</v>
      </c>
      <c r="Q4225" t="s">
        <v>1695</v>
      </c>
      <c r="R4225" t="s">
        <v>1696</v>
      </c>
      <c r="S4225">
        <v>8677533822</v>
      </c>
      <c r="T4225">
        <v>595.1657467</v>
      </c>
      <c r="U4225" t="s">
        <v>31</v>
      </c>
      <c r="V4225" t="s">
        <v>4237</v>
      </c>
      <c r="W4225" t="s">
        <v>23</v>
      </c>
    </row>
    <row r="4226" spans="1:23" x14ac:dyDescent="0.4">
      <c r="A4226">
        <v>4225</v>
      </c>
      <c r="B4226">
        <v>1</v>
      </c>
      <c r="C4226">
        <v>1</v>
      </c>
      <c r="D4226">
        <v>1</v>
      </c>
      <c r="E4226">
        <v>1</v>
      </c>
      <c r="F4226">
        <v>0.18403583571002499</v>
      </c>
      <c r="G4226">
        <v>-15.192442797375</v>
      </c>
      <c r="H4226">
        <v>0.99949748743718503</v>
      </c>
      <c r="I4226">
        <v>9.0132436485110095</v>
      </c>
      <c r="J4226" t="s">
        <v>5976</v>
      </c>
      <c r="K4226" t="s">
        <v>25</v>
      </c>
      <c r="L4226" t="s">
        <v>7111</v>
      </c>
      <c r="M4226" t="s">
        <v>7112</v>
      </c>
      <c r="N4226" t="s">
        <v>7113</v>
      </c>
      <c r="O4226" t="s">
        <v>7114</v>
      </c>
      <c r="P4226">
        <v>-2.0999998999999998</v>
      </c>
      <c r="Q4226" t="s">
        <v>7115</v>
      </c>
      <c r="R4226" t="s">
        <v>7116</v>
      </c>
      <c r="S4226">
        <v>3719250</v>
      </c>
      <c r="T4226">
        <v>771.23422019999998</v>
      </c>
      <c r="U4226" t="s">
        <v>31</v>
      </c>
      <c r="V4226" t="s">
        <v>15641</v>
      </c>
      <c r="W4226" t="s">
        <v>23</v>
      </c>
    </row>
    <row r="4227" spans="1:23" x14ac:dyDescent="0.4">
      <c r="A4227">
        <v>4226</v>
      </c>
      <c r="B4227">
        <v>1</v>
      </c>
      <c r="C4227">
        <v>1</v>
      </c>
      <c r="D4227">
        <v>1</v>
      </c>
      <c r="E4227">
        <v>1</v>
      </c>
      <c r="F4227">
        <v>0.18403583571002499</v>
      </c>
      <c r="G4227">
        <v>-15.192442797375</v>
      </c>
      <c r="H4227" t="s">
        <v>23</v>
      </c>
      <c r="I4227">
        <v>9.0132436485110095</v>
      </c>
      <c r="J4227" t="s">
        <v>5976</v>
      </c>
      <c r="K4227" t="s">
        <v>25</v>
      </c>
      <c r="L4227" t="s">
        <v>7111</v>
      </c>
      <c r="M4227" t="s">
        <v>7112</v>
      </c>
      <c r="N4227" t="s">
        <v>7113</v>
      </c>
      <c r="O4227" t="s">
        <v>7114</v>
      </c>
      <c r="P4227">
        <v>-2.0999998999999998</v>
      </c>
      <c r="Q4227" t="s">
        <v>7115</v>
      </c>
      <c r="R4227" t="s">
        <v>7116</v>
      </c>
      <c r="S4227">
        <v>3719250</v>
      </c>
      <c r="T4227">
        <v>771.23422019999998</v>
      </c>
      <c r="U4227" t="s">
        <v>31</v>
      </c>
      <c r="V4227" t="s">
        <v>7843</v>
      </c>
      <c r="W4227" t="s">
        <v>23</v>
      </c>
    </row>
    <row r="4228" spans="1:23" x14ac:dyDescent="0.4">
      <c r="A4228">
        <v>4227</v>
      </c>
      <c r="B4228">
        <v>1</v>
      </c>
      <c r="C4228">
        <v>1</v>
      </c>
      <c r="D4228">
        <v>1</v>
      </c>
      <c r="E4228">
        <v>1</v>
      </c>
      <c r="F4228">
        <v>0.18371736187538601</v>
      </c>
      <c r="G4228">
        <v>-29.734868466405398</v>
      </c>
      <c r="H4228" t="s">
        <v>23</v>
      </c>
      <c r="I4228">
        <v>16.353029800469201</v>
      </c>
      <c r="J4228" t="s">
        <v>5353</v>
      </c>
      <c r="K4228" t="s">
        <v>25</v>
      </c>
      <c r="L4228" t="s">
        <v>6368</v>
      </c>
      <c r="M4228" t="s">
        <v>6369</v>
      </c>
      <c r="N4228" t="s">
        <v>6370</v>
      </c>
      <c r="O4228" t="s">
        <v>6371</v>
      </c>
      <c r="P4228">
        <v>1.78963172</v>
      </c>
      <c r="Q4228" t="s">
        <v>6372</v>
      </c>
      <c r="R4228" t="s">
        <v>6373</v>
      </c>
      <c r="S4228">
        <v>43037548670</v>
      </c>
      <c r="T4228">
        <v>209.08083529999999</v>
      </c>
      <c r="U4228" t="s">
        <v>31</v>
      </c>
      <c r="V4228" t="s">
        <v>9973</v>
      </c>
      <c r="W4228" t="s">
        <v>23</v>
      </c>
    </row>
    <row r="4229" spans="1:23" x14ac:dyDescent="0.4">
      <c r="A4229">
        <v>4228</v>
      </c>
      <c r="B4229">
        <v>1</v>
      </c>
      <c r="C4229">
        <v>1</v>
      </c>
      <c r="D4229">
        <v>1</v>
      </c>
      <c r="E4229">
        <v>1</v>
      </c>
      <c r="F4229">
        <v>0.18371736187538601</v>
      </c>
      <c r="G4229">
        <v>-29.734868466405398</v>
      </c>
      <c r="H4229">
        <v>0.999999999999999</v>
      </c>
      <c r="I4229">
        <v>16.353029800469201</v>
      </c>
      <c r="J4229" t="s">
        <v>5353</v>
      </c>
      <c r="K4229" t="s">
        <v>25</v>
      </c>
      <c r="L4229" t="s">
        <v>6368</v>
      </c>
      <c r="M4229" t="s">
        <v>6369</v>
      </c>
      <c r="N4229" t="s">
        <v>6370</v>
      </c>
      <c r="O4229" t="s">
        <v>6371</v>
      </c>
      <c r="P4229">
        <v>1.78963172</v>
      </c>
      <c r="Q4229" t="s">
        <v>6372</v>
      </c>
      <c r="R4229" t="s">
        <v>6373</v>
      </c>
      <c r="S4229">
        <v>43037548670</v>
      </c>
      <c r="T4229">
        <v>209.08083529999999</v>
      </c>
      <c r="U4229" t="s">
        <v>31</v>
      </c>
      <c r="V4229" t="s">
        <v>15642</v>
      </c>
      <c r="W4229" t="s">
        <v>23</v>
      </c>
    </row>
    <row r="4230" spans="1:23" x14ac:dyDescent="0.4">
      <c r="A4230">
        <v>4229</v>
      </c>
      <c r="B4230">
        <v>1</v>
      </c>
      <c r="C4230">
        <v>5</v>
      </c>
      <c r="D4230">
        <v>1</v>
      </c>
      <c r="E4230">
        <v>5</v>
      </c>
      <c r="F4230">
        <v>0.18371456832035801</v>
      </c>
      <c r="G4230">
        <v>-11.7128920438803</v>
      </c>
      <c r="H4230">
        <v>0.140201005025125</v>
      </c>
      <c r="I4230">
        <v>44.258745343899498</v>
      </c>
      <c r="J4230" t="s">
        <v>1437</v>
      </c>
      <c r="K4230" t="s">
        <v>25</v>
      </c>
      <c r="L4230" t="s">
        <v>14286</v>
      </c>
      <c r="M4230" t="s">
        <v>14287</v>
      </c>
      <c r="N4230" t="s">
        <v>14288</v>
      </c>
      <c r="O4230" t="s">
        <v>14289</v>
      </c>
      <c r="P4230">
        <v>0.20000000300000001</v>
      </c>
      <c r="Q4230" t="s">
        <v>14290</v>
      </c>
      <c r="R4230" t="s">
        <v>14291</v>
      </c>
      <c r="S4230">
        <v>121563518</v>
      </c>
      <c r="T4230">
        <v>433.11292329999998</v>
      </c>
      <c r="U4230" t="s">
        <v>31</v>
      </c>
      <c r="V4230" t="s">
        <v>15643</v>
      </c>
      <c r="W4230" t="s">
        <v>23</v>
      </c>
    </row>
    <row r="4231" spans="1:23" x14ac:dyDescent="0.4">
      <c r="A4231">
        <v>4230</v>
      </c>
      <c r="B4231">
        <v>1</v>
      </c>
      <c r="C4231">
        <v>1</v>
      </c>
      <c r="D4231">
        <v>1</v>
      </c>
      <c r="E4231">
        <v>1</v>
      </c>
      <c r="F4231">
        <v>0.18345753619466901</v>
      </c>
      <c r="G4231">
        <v>-397.61365898089002</v>
      </c>
      <c r="H4231" t="s">
        <v>23</v>
      </c>
      <c r="I4231">
        <v>102.23763324604199</v>
      </c>
      <c r="J4231" t="s">
        <v>5072</v>
      </c>
      <c r="K4231" t="s">
        <v>25</v>
      </c>
      <c r="L4231" t="s">
        <v>5073</v>
      </c>
      <c r="M4231" t="s">
        <v>5074</v>
      </c>
      <c r="N4231" t="s">
        <v>5075</v>
      </c>
      <c r="O4231" t="s">
        <v>5076</v>
      </c>
      <c r="P4231">
        <v>6.5</v>
      </c>
      <c r="Q4231">
        <v>21576509</v>
      </c>
      <c r="R4231" t="s">
        <v>5077</v>
      </c>
      <c r="S4231">
        <v>2129922</v>
      </c>
      <c r="T4231">
        <v>611.16066130000002</v>
      </c>
      <c r="U4231" t="s">
        <v>31</v>
      </c>
      <c r="V4231" t="s">
        <v>9639</v>
      </c>
      <c r="W4231" t="s">
        <v>23</v>
      </c>
    </row>
    <row r="4232" spans="1:23" x14ac:dyDescent="0.4">
      <c r="A4232">
        <v>4231</v>
      </c>
      <c r="B4232">
        <v>1</v>
      </c>
      <c r="C4232">
        <v>1</v>
      </c>
      <c r="D4232">
        <v>1</v>
      </c>
      <c r="E4232">
        <v>1</v>
      </c>
      <c r="F4232">
        <v>0.18345753619466901</v>
      </c>
      <c r="G4232">
        <v>-397.61365898089002</v>
      </c>
      <c r="H4232">
        <v>0.999999999999999</v>
      </c>
      <c r="I4232">
        <v>102.23763324604199</v>
      </c>
      <c r="J4232" t="s">
        <v>5072</v>
      </c>
      <c r="K4232" t="s">
        <v>25</v>
      </c>
      <c r="L4232" t="s">
        <v>5073</v>
      </c>
      <c r="M4232" t="s">
        <v>5074</v>
      </c>
      <c r="N4232" t="s">
        <v>5075</v>
      </c>
      <c r="O4232" t="s">
        <v>5076</v>
      </c>
      <c r="P4232">
        <v>6.5</v>
      </c>
      <c r="Q4232">
        <v>21576509</v>
      </c>
      <c r="R4232" t="s">
        <v>5077</v>
      </c>
      <c r="S4232">
        <v>2129922</v>
      </c>
      <c r="T4232">
        <v>611.16066130000002</v>
      </c>
      <c r="U4232" t="s">
        <v>31</v>
      </c>
      <c r="V4232" t="s">
        <v>15644</v>
      </c>
      <c r="W4232" t="s">
        <v>23</v>
      </c>
    </row>
    <row r="4233" spans="1:23" x14ac:dyDescent="0.4">
      <c r="A4233">
        <v>4232</v>
      </c>
      <c r="B4233">
        <v>1</v>
      </c>
      <c r="C4233">
        <v>1</v>
      </c>
      <c r="D4233">
        <v>1</v>
      </c>
      <c r="E4233">
        <v>1</v>
      </c>
      <c r="F4233">
        <v>0.18338969385526999</v>
      </c>
      <c r="G4233">
        <v>-13.2143218094629</v>
      </c>
      <c r="H4233">
        <v>0.999999999999999</v>
      </c>
      <c r="I4233">
        <v>14.9897389638066</v>
      </c>
      <c r="J4233" t="s">
        <v>1437</v>
      </c>
      <c r="K4233" t="s">
        <v>25</v>
      </c>
      <c r="L4233" t="s">
        <v>1438</v>
      </c>
      <c r="M4233" t="s">
        <v>1439</v>
      </c>
      <c r="N4233" t="s">
        <v>1440</v>
      </c>
      <c r="O4233" t="s">
        <v>1441</v>
      </c>
      <c r="P4233">
        <v>1.2000000500000001</v>
      </c>
      <c r="Q4233" t="s">
        <v>1442</v>
      </c>
      <c r="R4233" t="s">
        <v>1443</v>
      </c>
      <c r="S4233">
        <v>34380376446</v>
      </c>
      <c r="T4233">
        <v>433.11292329999998</v>
      </c>
      <c r="U4233" t="s">
        <v>31</v>
      </c>
      <c r="V4233" t="s">
        <v>15645</v>
      </c>
      <c r="W4233" t="s">
        <v>23</v>
      </c>
    </row>
    <row r="4234" spans="1:23" x14ac:dyDescent="0.4">
      <c r="A4234">
        <v>4233</v>
      </c>
      <c r="B4234">
        <v>1</v>
      </c>
      <c r="C4234">
        <v>1</v>
      </c>
      <c r="D4234">
        <v>1</v>
      </c>
      <c r="E4234">
        <v>1</v>
      </c>
      <c r="F4234">
        <v>0.18338969385526999</v>
      </c>
      <c r="G4234">
        <v>-13.2143218094629</v>
      </c>
      <c r="H4234" t="s">
        <v>23</v>
      </c>
      <c r="I4234">
        <v>14.9897389638066</v>
      </c>
      <c r="J4234" t="s">
        <v>1437</v>
      </c>
      <c r="K4234" t="s">
        <v>25</v>
      </c>
      <c r="L4234" t="s">
        <v>1438</v>
      </c>
      <c r="M4234" t="s">
        <v>1439</v>
      </c>
      <c r="N4234" t="s">
        <v>1440</v>
      </c>
      <c r="O4234" t="s">
        <v>1441</v>
      </c>
      <c r="P4234">
        <v>1.2000000500000001</v>
      </c>
      <c r="Q4234" t="s">
        <v>1442</v>
      </c>
      <c r="R4234" t="s">
        <v>1443</v>
      </c>
      <c r="S4234">
        <v>34380376446</v>
      </c>
      <c r="T4234">
        <v>433.11292329999998</v>
      </c>
      <c r="U4234" t="s">
        <v>31</v>
      </c>
      <c r="V4234" t="s">
        <v>4204</v>
      </c>
      <c r="W4234" t="s">
        <v>23</v>
      </c>
    </row>
    <row r="4235" spans="1:23" x14ac:dyDescent="0.4">
      <c r="A4235">
        <v>4234</v>
      </c>
      <c r="B4235">
        <v>1</v>
      </c>
      <c r="C4235">
        <v>1</v>
      </c>
      <c r="D4235">
        <v>1</v>
      </c>
      <c r="E4235">
        <v>1</v>
      </c>
      <c r="F4235">
        <v>0.182804426536087</v>
      </c>
      <c r="G4235">
        <v>-436.92105106489998</v>
      </c>
      <c r="H4235">
        <v>0.999999999999999</v>
      </c>
      <c r="I4235">
        <v>2.5358028818106702</v>
      </c>
      <c r="J4235" t="s">
        <v>5051</v>
      </c>
      <c r="K4235" t="s">
        <v>25</v>
      </c>
      <c r="L4235" t="s">
        <v>5052</v>
      </c>
      <c r="M4235" t="s">
        <v>5053</v>
      </c>
      <c r="N4235" t="s">
        <v>28</v>
      </c>
      <c r="O4235" t="s">
        <v>5054</v>
      </c>
      <c r="P4235">
        <v>-2.7000000499999999</v>
      </c>
      <c r="Q4235" t="s">
        <v>5055</v>
      </c>
      <c r="R4235" t="s">
        <v>5056</v>
      </c>
      <c r="S4235">
        <v>3178498</v>
      </c>
      <c r="T4235">
        <v>449.10783789999999</v>
      </c>
      <c r="U4235" t="s">
        <v>31</v>
      </c>
      <c r="V4235" t="s">
        <v>15646</v>
      </c>
      <c r="W4235" t="s">
        <v>23</v>
      </c>
    </row>
    <row r="4236" spans="1:23" x14ac:dyDescent="0.4">
      <c r="A4236">
        <v>4235</v>
      </c>
      <c r="B4236">
        <v>1</v>
      </c>
      <c r="C4236">
        <v>1</v>
      </c>
      <c r="D4236">
        <v>1</v>
      </c>
      <c r="E4236">
        <v>1</v>
      </c>
      <c r="F4236">
        <v>0.182804426536087</v>
      </c>
      <c r="G4236">
        <v>-436.92105106489998</v>
      </c>
      <c r="H4236" t="s">
        <v>23</v>
      </c>
      <c r="I4236">
        <v>2.5358028818106702</v>
      </c>
      <c r="J4236" t="s">
        <v>5051</v>
      </c>
      <c r="K4236" t="s">
        <v>25</v>
      </c>
      <c r="L4236" t="s">
        <v>5052</v>
      </c>
      <c r="M4236" t="s">
        <v>5053</v>
      </c>
      <c r="N4236" t="s">
        <v>28</v>
      </c>
      <c r="O4236" t="s">
        <v>5054</v>
      </c>
      <c r="P4236">
        <v>-2.7000000499999999</v>
      </c>
      <c r="Q4236" t="s">
        <v>5055</v>
      </c>
      <c r="R4236" t="s">
        <v>5056</v>
      </c>
      <c r="S4236">
        <v>3178498</v>
      </c>
      <c r="T4236">
        <v>449.10783789999999</v>
      </c>
      <c r="U4236" t="s">
        <v>31</v>
      </c>
      <c r="V4236" t="s">
        <v>5058</v>
      </c>
      <c r="W4236" t="s">
        <v>23</v>
      </c>
    </row>
    <row r="4237" spans="1:23" x14ac:dyDescent="0.4">
      <c r="A4237">
        <v>4236</v>
      </c>
      <c r="B4237">
        <v>1</v>
      </c>
      <c r="C4237">
        <v>1</v>
      </c>
      <c r="D4237">
        <v>1</v>
      </c>
      <c r="E4237">
        <v>1</v>
      </c>
      <c r="F4237">
        <v>0.18267995029811401</v>
      </c>
      <c r="G4237">
        <v>-484.70025455771298</v>
      </c>
      <c r="H4237" t="s">
        <v>23</v>
      </c>
      <c r="I4237">
        <v>87.396992155591406</v>
      </c>
      <c r="J4237" t="s">
        <v>865</v>
      </c>
      <c r="K4237" t="s">
        <v>25</v>
      </c>
      <c r="L4237" t="s">
        <v>866</v>
      </c>
      <c r="M4237" t="s">
        <v>867</v>
      </c>
      <c r="N4237" t="s">
        <v>868</v>
      </c>
      <c r="O4237" t="s">
        <v>869</v>
      </c>
      <c r="P4237">
        <v>2.9000001000000002</v>
      </c>
      <c r="Q4237">
        <v>78347</v>
      </c>
      <c r="R4237" t="s">
        <v>870</v>
      </c>
      <c r="S4237">
        <v>262146</v>
      </c>
      <c r="T4237">
        <v>449.10783789999999</v>
      </c>
      <c r="U4237" t="s">
        <v>31</v>
      </c>
      <c r="V4237" t="s">
        <v>871</v>
      </c>
      <c r="W4237" t="s">
        <v>23</v>
      </c>
    </row>
    <row r="4238" spans="1:23" x14ac:dyDescent="0.4">
      <c r="A4238">
        <v>4237</v>
      </c>
      <c r="B4238">
        <v>1</v>
      </c>
      <c r="C4238">
        <v>1</v>
      </c>
      <c r="D4238">
        <v>1</v>
      </c>
      <c r="E4238">
        <v>1</v>
      </c>
      <c r="F4238">
        <v>0.18267995029811401</v>
      </c>
      <c r="G4238">
        <v>-484.70025455771298</v>
      </c>
      <c r="H4238">
        <v>0.999999999999999</v>
      </c>
      <c r="I4238">
        <v>87.396992155591406</v>
      </c>
      <c r="J4238" t="s">
        <v>865</v>
      </c>
      <c r="K4238" t="s">
        <v>25</v>
      </c>
      <c r="L4238" t="s">
        <v>866</v>
      </c>
      <c r="M4238" t="s">
        <v>867</v>
      </c>
      <c r="N4238" t="s">
        <v>868</v>
      </c>
      <c r="O4238" t="s">
        <v>869</v>
      </c>
      <c r="P4238">
        <v>2.9000001000000002</v>
      </c>
      <c r="Q4238">
        <v>78347</v>
      </c>
      <c r="R4238" t="s">
        <v>870</v>
      </c>
      <c r="S4238">
        <v>262146</v>
      </c>
      <c r="T4238">
        <v>449.10783789999999</v>
      </c>
      <c r="U4238" t="s">
        <v>31</v>
      </c>
      <c r="V4238" t="s">
        <v>15647</v>
      </c>
      <c r="W4238" t="s">
        <v>23</v>
      </c>
    </row>
    <row r="4239" spans="1:23" x14ac:dyDescent="0.4">
      <c r="A4239">
        <v>4238</v>
      </c>
      <c r="B4239">
        <v>1</v>
      </c>
      <c r="C4239">
        <v>1</v>
      </c>
      <c r="D4239">
        <v>1</v>
      </c>
      <c r="E4239">
        <v>1</v>
      </c>
      <c r="F4239">
        <v>0.18265165085778201</v>
      </c>
      <c r="G4239">
        <v>-309.59115086020898</v>
      </c>
      <c r="H4239" t="s">
        <v>23</v>
      </c>
      <c r="I4239">
        <v>88.651557627978505</v>
      </c>
      <c r="J4239" t="s">
        <v>865</v>
      </c>
      <c r="K4239" t="s">
        <v>25</v>
      </c>
      <c r="L4239" t="s">
        <v>866</v>
      </c>
      <c r="M4239" t="s">
        <v>867</v>
      </c>
      <c r="N4239" t="s">
        <v>868</v>
      </c>
      <c r="O4239" t="s">
        <v>869</v>
      </c>
      <c r="P4239">
        <v>2.9000001000000002</v>
      </c>
      <c r="Q4239">
        <v>78347</v>
      </c>
      <c r="R4239" t="s">
        <v>870</v>
      </c>
      <c r="S4239">
        <v>262146</v>
      </c>
      <c r="T4239">
        <v>449.10783789999999</v>
      </c>
      <c r="U4239" t="s">
        <v>31</v>
      </c>
      <c r="V4239" t="s">
        <v>4714</v>
      </c>
      <c r="W4239" t="s">
        <v>23</v>
      </c>
    </row>
    <row r="4240" spans="1:23" x14ac:dyDescent="0.4">
      <c r="A4240">
        <v>4239</v>
      </c>
      <c r="B4240">
        <v>1</v>
      </c>
      <c r="C4240">
        <v>1</v>
      </c>
      <c r="D4240">
        <v>1</v>
      </c>
      <c r="E4240">
        <v>1</v>
      </c>
      <c r="F4240">
        <v>0.18265165085778201</v>
      </c>
      <c r="G4240">
        <v>-309.59115086020898</v>
      </c>
      <c r="H4240">
        <v>0.99849246231155697</v>
      </c>
      <c r="I4240">
        <v>88.651557627978505</v>
      </c>
      <c r="J4240" t="s">
        <v>865</v>
      </c>
      <c r="K4240" t="s">
        <v>25</v>
      </c>
      <c r="L4240" t="s">
        <v>866</v>
      </c>
      <c r="M4240" t="s">
        <v>867</v>
      </c>
      <c r="N4240" t="s">
        <v>868</v>
      </c>
      <c r="O4240" t="s">
        <v>869</v>
      </c>
      <c r="P4240">
        <v>2.9000001000000002</v>
      </c>
      <c r="Q4240">
        <v>78347</v>
      </c>
      <c r="R4240" t="s">
        <v>870</v>
      </c>
      <c r="S4240">
        <v>262146</v>
      </c>
      <c r="T4240">
        <v>449.10783789999999</v>
      </c>
      <c r="U4240" t="s">
        <v>31</v>
      </c>
      <c r="V4240" t="s">
        <v>15648</v>
      </c>
      <c r="W4240" t="s">
        <v>23</v>
      </c>
    </row>
    <row r="4241" spans="1:23" x14ac:dyDescent="0.4">
      <c r="A4241">
        <v>4240</v>
      </c>
      <c r="B4241">
        <v>1</v>
      </c>
      <c r="C4241">
        <v>1</v>
      </c>
      <c r="D4241">
        <v>1</v>
      </c>
      <c r="E4241">
        <v>1</v>
      </c>
      <c r="F4241">
        <v>0.182562893276557</v>
      </c>
      <c r="G4241">
        <v>-381.02997422450397</v>
      </c>
      <c r="H4241" t="s">
        <v>23</v>
      </c>
      <c r="I4241">
        <v>71.121866991676598</v>
      </c>
      <c r="J4241" t="s">
        <v>4309</v>
      </c>
      <c r="K4241" t="s">
        <v>25</v>
      </c>
      <c r="L4241" t="s">
        <v>4310</v>
      </c>
      <c r="M4241" t="s">
        <v>4311</v>
      </c>
      <c r="N4241" t="s">
        <v>28</v>
      </c>
      <c r="O4241" t="s">
        <v>4312</v>
      </c>
      <c r="P4241">
        <v>1.56971419</v>
      </c>
      <c r="Q4241">
        <v>137797036</v>
      </c>
      <c r="R4241" t="s">
        <v>4313</v>
      </c>
      <c r="S4241">
        <v>16777218</v>
      </c>
      <c r="T4241">
        <v>225.07574990000001</v>
      </c>
      <c r="U4241" t="s">
        <v>31</v>
      </c>
      <c r="V4241" t="s">
        <v>6892</v>
      </c>
      <c r="W4241" t="s">
        <v>23</v>
      </c>
    </row>
    <row r="4242" spans="1:23" x14ac:dyDescent="0.4">
      <c r="A4242">
        <v>4241</v>
      </c>
      <c r="B4242">
        <v>1</v>
      </c>
      <c r="C4242">
        <v>1</v>
      </c>
      <c r="D4242">
        <v>1</v>
      </c>
      <c r="E4242">
        <v>1</v>
      </c>
      <c r="F4242">
        <v>0.182562893276557</v>
      </c>
      <c r="G4242">
        <v>-381.02997422450397</v>
      </c>
      <c r="H4242">
        <v>0.999999999999999</v>
      </c>
      <c r="I4242">
        <v>71.121866991676598</v>
      </c>
      <c r="J4242" t="s">
        <v>4309</v>
      </c>
      <c r="K4242" t="s">
        <v>25</v>
      </c>
      <c r="L4242" t="s">
        <v>4310</v>
      </c>
      <c r="M4242" t="s">
        <v>4311</v>
      </c>
      <c r="N4242" t="s">
        <v>28</v>
      </c>
      <c r="O4242" t="s">
        <v>4312</v>
      </c>
      <c r="P4242">
        <v>1.56971419</v>
      </c>
      <c r="Q4242">
        <v>137797036</v>
      </c>
      <c r="R4242" t="s">
        <v>4313</v>
      </c>
      <c r="S4242">
        <v>16777218</v>
      </c>
      <c r="T4242">
        <v>225.07574990000001</v>
      </c>
      <c r="U4242" t="s">
        <v>31</v>
      </c>
      <c r="V4242" t="s">
        <v>15649</v>
      </c>
      <c r="W4242" t="s">
        <v>23</v>
      </c>
    </row>
    <row r="4243" spans="1:23" x14ac:dyDescent="0.4">
      <c r="A4243">
        <v>4242</v>
      </c>
      <c r="B4243">
        <v>1</v>
      </c>
      <c r="C4243">
        <v>1</v>
      </c>
      <c r="D4243">
        <v>1</v>
      </c>
      <c r="E4243">
        <v>1</v>
      </c>
      <c r="F4243">
        <v>0.182539721180635</v>
      </c>
      <c r="G4243">
        <v>-9.0411122564902406</v>
      </c>
      <c r="H4243">
        <v>0.999999999999999</v>
      </c>
      <c r="I4243">
        <v>51.9680750006222</v>
      </c>
      <c r="J4243" t="s">
        <v>8489</v>
      </c>
      <c r="K4243" t="s">
        <v>25</v>
      </c>
      <c r="L4243" t="s">
        <v>8490</v>
      </c>
      <c r="M4243" t="s">
        <v>8491</v>
      </c>
      <c r="N4243" t="s">
        <v>8492</v>
      </c>
      <c r="O4243" t="s">
        <v>8493</v>
      </c>
      <c r="P4243">
        <v>3.5999998999999998</v>
      </c>
      <c r="Q4243" t="s">
        <v>8494</v>
      </c>
      <c r="R4243" t="s">
        <v>8495</v>
      </c>
      <c r="S4243">
        <v>8610023494</v>
      </c>
      <c r="T4243">
        <v>373.16456490000002</v>
      </c>
      <c r="U4243" t="s">
        <v>31</v>
      </c>
      <c r="V4243" t="s">
        <v>15650</v>
      </c>
      <c r="W4243" t="s">
        <v>23</v>
      </c>
    </row>
    <row r="4244" spans="1:23" x14ac:dyDescent="0.4">
      <c r="A4244">
        <v>4243</v>
      </c>
      <c r="B4244">
        <v>1</v>
      </c>
      <c r="C4244">
        <v>1</v>
      </c>
      <c r="D4244">
        <v>1</v>
      </c>
      <c r="E4244">
        <v>1</v>
      </c>
      <c r="F4244">
        <v>0.182539721180635</v>
      </c>
      <c r="G4244">
        <v>-9.0411122564902406</v>
      </c>
      <c r="H4244" t="s">
        <v>23</v>
      </c>
      <c r="I4244">
        <v>51.9680750006222</v>
      </c>
      <c r="J4244" t="s">
        <v>8489</v>
      </c>
      <c r="K4244" t="s">
        <v>25</v>
      </c>
      <c r="L4244" t="s">
        <v>8490</v>
      </c>
      <c r="M4244" t="s">
        <v>8491</v>
      </c>
      <c r="N4244" t="s">
        <v>8492</v>
      </c>
      <c r="O4244" t="s">
        <v>8493</v>
      </c>
      <c r="P4244">
        <v>3.5999998999999998</v>
      </c>
      <c r="Q4244" t="s">
        <v>8494</v>
      </c>
      <c r="R4244" t="s">
        <v>8495</v>
      </c>
      <c r="S4244">
        <v>8610023494</v>
      </c>
      <c r="T4244">
        <v>373.16456490000002</v>
      </c>
      <c r="U4244" t="s">
        <v>31</v>
      </c>
      <c r="V4244" t="s">
        <v>9803</v>
      </c>
      <c r="W4244" t="s">
        <v>23</v>
      </c>
    </row>
    <row r="4245" spans="1:23" x14ac:dyDescent="0.4">
      <c r="A4245">
        <v>4244</v>
      </c>
      <c r="B4245">
        <v>1</v>
      </c>
      <c r="C4245">
        <v>1</v>
      </c>
      <c r="D4245">
        <v>1</v>
      </c>
      <c r="E4245">
        <v>1</v>
      </c>
      <c r="F4245">
        <v>0.18233961565161</v>
      </c>
      <c r="G4245">
        <v>-71.461664806778501</v>
      </c>
      <c r="H4245">
        <v>0.999999999999999</v>
      </c>
      <c r="I4245">
        <v>20.658467343384999</v>
      </c>
      <c r="J4245" t="s">
        <v>3865</v>
      </c>
      <c r="K4245" t="s">
        <v>25</v>
      </c>
      <c r="L4245" t="s">
        <v>12905</v>
      </c>
      <c r="M4245" t="s">
        <v>12906</v>
      </c>
      <c r="N4245" t="s">
        <v>12907</v>
      </c>
      <c r="O4245" t="s">
        <v>12908</v>
      </c>
      <c r="P4245">
        <v>7.0999999000000003</v>
      </c>
      <c r="Q4245" t="s">
        <v>12909</v>
      </c>
      <c r="R4245" t="s">
        <v>12910</v>
      </c>
      <c r="S4245">
        <v>19548518</v>
      </c>
      <c r="T4245">
        <v>415.32069999999999</v>
      </c>
      <c r="U4245" t="s">
        <v>31</v>
      </c>
      <c r="V4245" t="s">
        <v>15651</v>
      </c>
      <c r="W4245" t="s">
        <v>23</v>
      </c>
    </row>
    <row r="4246" spans="1:23" x14ac:dyDescent="0.4">
      <c r="A4246">
        <v>4245</v>
      </c>
      <c r="B4246">
        <v>1</v>
      </c>
      <c r="C4246">
        <v>1</v>
      </c>
      <c r="D4246">
        <v>1</v>
      </c>
      <c r="E4246">
        <v>1</v>
      </c>
      <c r="F4246">
        <v>0.18233961565161</v>
      </c>
      <c r="G4246">
        <v>-71.461664806778501</v>
      </c>
      <c r="H4246" t="s">
        <v>23</v>
      </c>
      <c r="I4246">
        <v>20.658467343384999</v>
      </c>
      <c r="J4246" t="s">
        <v>3865</v>
      </c>
      <c r="K4246" t="s">
        <v>25</v>
      </c>
      <c r="L4246" t="s">
        <v>12905</v>
      </c>
      <c r="M4246" t="s">
        <v>12906</v>
      </c>
      <c r="N4246" t="s">
        <v>12907</v>
      </c>
      <c r="O4246" t="s">
        <v>12908</v>
      </c>
      <c r="P4246">
        <v>7.0999999000000003</v>
      </c>
      <c r="Q4246" t="s">
        <v>12909</v>
      </c>
      <c r="R4246" t="s">
        <v>12910</v>
      </c>
      <c r="S4246">
        <v>19548518</v>
      </c>
      <c r="T4246">
        <v>415.32069999999999</v>
      </c>
      <c r="U4246" t="s">
        <v>31</v>
      </c>
      <c r="V4246" t="s">
        <v>3873</v>
      </c>
      <c r="W4246" t="s">
        <v>23</v>
      </c>
    </row>
    <row r="4247" spans="1:23" x14ac:dyDescent="0.4">
      <c r="A4247">
        <v>4246</v>
      </c>
      <c r="B4247">
        <v>1</v>
      </c>
      <c r="C4247">
        <v>2</v>
      </c>
      <c r="D4247">
        <v>1</v>
      </c>
      <c r="E4247">
        <v>1</v>
      </c>
      <c r="F4247">
        <v>0.18192103043952099</v>
      </c>
      <c r="G4247">
        <v>-12.8202864814919</v>
      </c>
      <c r="H4247">
        <v>0.99497487437185905</v>
      </c>
      <c r="I4247">
        <v>57.996991557230899</v>
      </c>
      <c r="J4247" t="s">
        <v>1017</v>
      </c>
      <c r="K4247" t="s">
        <v>25</v>
      </c>
      <c r="L4247" t="s">
        <v>15479</v>
      </c>
      <c r="M4247" t="s">
        <v>15480</v>
      </c>
      <c r="N4247" t="s">
        <v>15481</v>
      </c>
      <c r="O4247" t="s">
        <v>15482</v>
      </c>
      <c r="P4247">
        <v>0.5</v>
      </c>
      <c r="Q4247" t="s">
        <v>15483</v>
      </c>
      <c r="R4247" t="s">
        <v>15484</v>
      </c>
      <c r="S4247">
        <v>3178870</v>
      </c>
      <c r="T4247">
        <v>449.10783789999999</v>
      </c>
      <c r="U4247" t="s">
        <v>31</v>
      </c>
      <c r="V4247" t="s">
        <v>15652</v>
      </c>
      <c r="W4247" t="s">
        <v>23</v>
      </c>
    </row>
    <row r="4248" spans="1:23" x14ac:dyDescent="0.4">
      <c r="A4248">
        <v>4247</v>
      </c>
      <c r="B4248">
        <v>1</v>
      </c>
      <c r="C4248">
        <v>2</v>
      </c>
      <c r="D4248">
        <v>1</v>
      </c>
      <c r="E4248">
        <v>1</v>
      </c>
      <c r="F4248">
        <v>0.18192103043952099</v>
      </c>
      <c r="G4248">
        <v>-12.8202864814919</v>
      </c>
      <c r="H4248" t="s">
        <v>23</v>
      </c>
      <c r="I4248">
        <v>57.996991557230899</v>
      </c>
      <c r="J4248" t="s">
        <v>1017</v>
      </c>
      <c r="K4248" t="s">
        <v>25</v>
      </c>
      <c r="L4248" t="s">
        <v>15479</v>
      </c>
      <c r="M4248" t="s">
        <v>15480</v>
      </c>
      <c r="N4248" t="s">
        <v>15481</v>
      </c>
      <c r="O4248" t="s">
        <v>15482</v>
      </c>
      <c r="P4248">
        <v>0.5</v>
      </c>
      <c r="Q4248" t="s">
        <v>15483</v>
      </c>
      <c r="R4248" t="s">
        <v>15484</v>
      </c>
      <c r="S4248">
        <v>3178870</v>
      </c>
      <c r="T4248">
        <v>449.10783789999999</v>
      </c>
      <c r="U4248" t="s">
        <v>31</v>
      </c>
      <c r="V4248" t="s">
        <v>10659</v>
      </c>
      <c r="W4248" t="s">
        <v>23</v>
      </c>
    </row>
    <row r="4249" spans="1:23" x14ac:dyDescent="0.4">
      <c r="A4249">
        <v>4248</v>
      </c>
      <c r="B4249">
        <v>1</v>
      </c>
      <c r="C4249">
        <v>2</v>
      </c>
      <c r="D4249">
        <v>1</v>
      </c>
      <c r="E4249">
        <v>2</v>
      </c>
      <c r="F4249">
        <v>0.181633848288144</v>
      </c>
      <c r="G4249">
        <v>-10.925654497725599</v>
      </c>
      <c r="H4249">
        <v>0.48241206030150702</v>
      </c>
      <c r="I4249">
        <v>17.0723439983121</v>
      </c>
      <c r="J4249" t="s">
        <v>7129</v>
      </c>
      <c r="K4249" t="s">
        <v>25</v>
      </c>
      <c r="L4249" t="s">
        <v>15336</v>
      </c>
      <c r="M4249" t="s">
        <v>15337</v>
      </c>
      <c r="N4249" t="s">
        <v>15338</v>
      </c>
      <c r="O4249" t="s">
        <v>15339</v>
      </c>
      <c r="P4249">
        <v>6.5</v>
      </c>
      <c r="Q4249" t="s">
        <v>15340</v>
      </c>
      <c r="R4249" t="s">
        <v>15341</v>
      </c>
      <c r="S4249">
        <v>87878526</v>
      </c>
      <c r="T4249">
        <v>473.36253649999998</v>
      </c>
      <c r="U4249" t="s">
        <v>31</v>
      </c>
      <c r="V4249" t="s">
        <v>15653</v>
      </c>
      <c r="W4249" t="s">
        <v>23</v>
      </c>
    </row>
    <row r="4250" spans="1:23" x14ac:dyDescent="0.4">
      <c r="A4250">
        <v>4249</v>
      </c>
      <c r="B4250">
        <v>1</v>
      </c>
      <c r="C4250">
        <v>2</v>
      </c>
      <c r="D4250">
        <v>1</v>
      </c>
      <c r="E4250">
        <v>2</v>
      </c>
      <c r="F4250">
        <v>0.181582562477486</v>
      </c>
      <c r="G4250">
        <v>-588.920287721828</v>
      </c>
      <c r="H4250">
        <v>0.52814070351758802</v>
      </c>
      <c r="I4250">
        <v>35.2168520855571</v>
      </c>
      <c r="J4250" t="s">
        <v>15191</v>
      </c>
      <c r="K4250" t="s">
        <v>25</v>
      </c>
      <c r="L4250" t="s">
        <v>15192</v>
      </c>
      <c r="M4250" t="s">
        <v>15193</v>
      </c>
      <c r="N4250" t="s">
        <v>15194</v>
      </c>
      <c r="O4250" t="s">
        <v>15195</v>
      </c>
      <c r="P4250">
        <v>6.0999999000000003</v>
      </c>
      <c r="Q4250" t="s">
        <v>15196</v>
      </c>
      <c r="R4250" t="s">
        <v>15197</v>
      </c>
      <c r="S4250">
        <v>3178802</v>
      </c>
      <c r="T4250">
        <v>611.19704679999995</v>
      </c>
      <c r="U4250" t="s">
        <v>31</v>
      </c>
      <c r="V4250" t="s">
        <v>15654</v>
      </c>
      <c r="W4250" t="s">
        <v>23</v>
      </c>
    </row>
    <row r="4251" spans="1:23" x14ac:dyDescent="0.4">
      <c r="A4251">
        <v>4250</v>
      </c>
      <c r="B4251">
        <v>1</v>
      </c>
      <c r="C4251">
        <v>1</v>
      </c>
      <c r="D4251">
        <v>1</v>
      </c>
      <c r="E4251">
        <v>1</v>
      </c>
      <c r="F4251">
        <v>0.18114977727419401</v>
      </c>
      <c r="G4251">
        <v>-10.480823266083901</v>
      </c>
      <c r="H4251">
        <v>0.999999999999999</v>
      </c>
      <c r="I4251">
        <v>16.663675188696299</v>
      </c>
      <c r="J4251" t="s">
        <v>1437</v>
      </c>
      <c r="K4251" t="s">
        <v>25</v>
      </c>
      <c r="L4251" t="s">
        <v>14789</v>
      </c>
      <c r="M4251" t="s">
        <v>14790</v>
      </c>
      <c r="N4251" t="s">
        <v>14791</v>
      </c>
      <c r="O4251" t="s">
        <v>14792</v>
      </c>
      <c r="P4251">
        <v>0.94708049299999997</v>
      </c>
      <c r="Q4251" t="s">
        <v>14793</v>
      </c>
      <c r="R4251" t="s">
        <v>14794</v>
      </c>
      <c r="S4251">
        <v>42970169434</v>
      </c>
      <c r="T4251">
        <v>433.11291999999997</v>
      </c>
      <c r="U4251" t="s">
        <v>31</v>
      </c>
      <c r="V4251" t="s">
        <v>15655</v>
      </c>
      <c r="W4251" t="s">
        <v>23</v>
      </c>
    </row>
    <row r="4252" spans="1:23" x14ac:dyDescent="0.4">
      <c r="A4252">
        <v>4251</v>
      </c>
      <c r="B4252">
        <v>1</v>
      </c>
      <c r="C4252">
        <v>1</v>
      </c>
      <c r="D4252">
        <v>1</v>
      </c>
      <c r="E4252">
        <v>1</v>
      </c>
      <c r="F4252">
        <v>0.18114977727419401</v>
      </c>
      <c r="G4252">
        <v>-10.480823266083901</v>
      </c>
      <c r="H4252" t="s">
        <v>23</v>
      </c>
      <c r="I4252">
        <v>16.663675188696299</v>
      </c>
      <c r="J4252" t="s">
        <v>1437</v>
      </c>
      <c r="K4252" t="s">
        <v>25</v>
      </c>
      <c r="L4252" t="s">
        <v>14789</v>
      </c>
      <c r="M4252" t="s">
        <v>14790</v>
      </c>
      <c r="N4252" t="s">
        <v>14791</v>
      </c>
      <c r="O4252" t="s">
        <v>14792</v>
      </c>
      <c r="P4252">
        <v>0.94708049299999997</v>
      </c>
      <c r="Q4252" t="s">
        <v>14793</v>
      </c>
      <c r="R4252" t="s">
        <v>14794</v>
      </c>
      <c r="S4252">
        <v>42970169434</v>
      </c>
      <c r="T4252">
        <v>433.11291999999997</v>
      </c>
      <c r="U4252" t="s">
        <v>31</v>
      </c>
      <c r="V4252" t="s">
        <v>6275</v>
      </c>
      <c r="W4252" t="s">
        <v>23</v>
      </c>
    </row>
    <row r="4253" spans="1:23" x14ac:dyDescent="0.4">
      <c r="A4253">
        <v>4252</v>
      </c>
      <c r="B4253">
        <v>1</v>
      </c>
      <c r="C4253">
        <v>2</v>
      </c>
      <c r="D4253">
        <v>1</v>
      </c>
      <c r="E4253">
        <v>2</v>
      </c>
      <c r="F4253">
        <v>0.18076531265726201</v>
      </c>
      <c r="G4253">
        <v>-383.32437851481899</v>
      </c>
      <c r="H4253">
        <v>1.00502512562814E-2</v>
      </c>
      <c r="I4253">
        <v>56.003581555614403</v>
      </c>
      <c r="J4253" t="s">
        <v>865</v>
      </c>
      <c r="K4253" t="s">
        <v>25</v>
      </c>
      <c r="L4253" t="s">
        <v>866</v>
      </c>
      <c r="M4253" t="s">
        <v>867</v>
      </c>
      <c r="N4253" t="s">
        <v>868</v>
      </c>
      <c r="O4253" t="s">
        <v>869</v>
      </c>
      <c r="P4253">
        <v>2.9000001000000002</v>
      </c>
      <c r="Q4253">
        <v>78347</v>
      </c>
      <c r="R4253" t="s">
        <v>870</v>
      </c>
      <c r="S4253">
        <v>262146</v>
      </c>
      <c r="T4253">
        <v>449.10783789999999</v>
      </c>
      <c r="U4253" t="s">
        <v>31</v>
      </c>
      <c r="V4253" t="s">
        <v>15656</v>
      </c>
      <c r="W4253" t="s">
        <v>23</v>
      </c>
    </row>
    <row r="4254" spans="1:23" x14ac:dyDescent="0.4">
      <c r="A4254">
        <v>4253</v>
      </c>
      <c r="B4254">
        <v>1</v>
      </c>
      <c r="C4254">
        <v>1</v>
      </c>
      <c r="D4254">
        <v>1</v>
      </c>
      <c r="E4254">
        <v>1</v>
      </c>
      <c r="F4254">
        <v>0.18068813790045801</v>
      </c>
      <c r="G4254">
        <v>-88.403050145711404</v>
      </c>
      <c r="H4254">
        <v>0.999999999999999</v>
      </c>
      <c r="I4254">
        <v>26.0805229718855</v>
      </c>
      <c r="J4254" t="s">
        <v>4753</v>
      </c>
      <c r="K4254" t="s">
        <v>25</v>
      </c>
      <c r="L4254" t="s">
        <v>15657</v>
      </c>
      <c r="M4254" t="s">
        <v>15658</v>
      </c>
      <c r="N4254" t="s">
        <v>15659</v>
      </c>
      <c r="O4254" t="s">
        <v>15660</v>
      </c>
      <c r="P4254">
        <v>2</v>
      </c>
      <c r="Q4254" t="s">
        <v>15661</v>
      </c>
      <c r="R4254" t="s">
        <v>15662</v>
      </c>
      <c r="S4254">
        <v>8593662070</v>
      </c>
      <c r="T4254">
        <v>183.0652</v>
      </c>
      <c r="U4254" t="s">
        <v>31</v>
      </c>
      <c r="V4254" t="s">
        <v>15663</v>
      </c>
      <c r="W4254" t="s">
        <v>23</v>
      </c>
    </row>
    <row r="4255" spans="1:23" x14ac:dyDescent="0.4">
      <c r="A4255">
        <v>4254</v>
      </c>
      <c r="B4255">
        <v>1</v>
      </c>
      <c r="C4255">
        <v>1</v>
      </c>
      <c r="D4255">
        <v>1</v>
      </c>
      <c r="E4255">
        <v>1</v>
      </c>
      <c r="F4255">
        <v>0.18068813790045801</v>
      </c>
      <c r="G4255">
        <v>-88.403050145711404</v>
      </c>
      <c r="H4255" t="s">
        <v>23</v>
      </c>
      <c r="I4255">
        <v>26.0805229718855</v>
      </c>
      <c r="J4255" t="s">
        <v>4753</v>
      </c>
      <c r="K4255" t="s">
        <v>25</v>
      </c>
      <c r="L4255" t="s">
        <v>15657</v>
      </c>
      <c r="M4255" t="s">
        <v>15658</v>
      </c>
      <c r="N4255" t="s">
        <v>15659</v>
      </c>
      <c r="O4255" t="s">
        <v>15660</v>
      </c>
      <c r="P4255">
        <v>2</v>
      </c>
      <c r="Q4255" t="s">
        <v>15661</v>
      </c>
      <c r="R4255" t="s">
        <v>15662</v>
      </c>
      <c r="S4255">
        <v>8593662070</v>
      </c>
      <c r="T4255">
        <v>183.0652</v>
      </c>
      <c r="U4255" t="s">
        <v>31</v>
      </c>
      <c r="V4255" t="s">
        <v>4761</v>
      </c>
      <c r="W4255" t="s">
        <v>23</v>
      </c>
    </row>
    <row r="4256" spans="1:23" x14ac:dyDescent="0.4">
      <c r="A4256">
        <v>4255</v>
      </c>
      <c r="B4256">
        <v>1</v>
      </c>
      <c r="C4256">
        <v>2</v>
      </c>
      <c r="D4256">
        <v>1</v>
      </c>
      <c r="E4256">
        <v>2</v>
      </c>
      <c r="F4256">
        <v>0.180605990345441</v>
      </c>
      <c r="G4256">
        <v>-7.75964538286346</v>
      </c>
      <c r="H4256">
        <v>0.815075376884422</v>
      </c>
      <c r="I4256">
        <v>29.724343710542801</v>
      </c>
      <c r="J4256" t="s">
        <v>8489</v>
      </c>
      <c r="K4256" t="s">
        <v>25</v>
      </c>
      <c r="L4256" t="s">
        <v>8490</v>
      </c>
      <c r="M4256" t="s">
        <v>8491</v>
      </c>
      <c r="N4256" t="s">
        <v>8492</v>
      </c>
      <c r="O4256" t="s">
        <v>8493</v>
      </c>
      <c r="P4256">
        <v>3.5999998999999998</v>
      </c>
      <c r="Q4256" t="s">
        <v>8494</v>
      </c>
      <c r="R4256" t="s">
        <v>8495</v>
      </c>
      <c r="S4256">
        <v>8610023494</v>
      </c>
      <c r="T4256">
        <v>373.16456490000002</v>
      </c>
      <c r="U4256" t="s">
        <v>31</v>
      </c>
      <c r="V4256" t="s">
        <v>15664</v>
      </c>
      <c r="W4256" t="s">
        <v>23</v>
      </c>
    </row>
    <row r="4257" spans="1:23" x14ac:dyDescent="0.4">
      <c r="A4257">
        <v>4256</v>
      </c>
      <c r="B4257">
        <v>1</v>
      </c>
      <c r="C4257">
        <v>1</v>
      </c>
      <c r="D4257">
        <v>1</v>
      </c>
      <c r="E4257">
        <v>1</v>
      </c>
      <c r="F4257">
        <v>0.180421382488995</v>
      </c>
      <c r="G4257">
        <v>-645.50267875264501</v>
      </c>
      <c r="H4257" t="s">
        <v>23</v>
      </c>
      <c r="I4257">
        <v>27.924882934525598</v>
      </c>
      <c r="J4257" t="s">
        <v>2437</v>
      </c>
      <c r="K4257" t="s">
        <v>25</v>
      </c>
      <c r="L4257" t="s">
        <v>2438</v>
      </c>
      <c r="M4257" t="s">
        <v>2439</v>
      </c>
      <c r="N4257" t="s">
        <v>2440</v>
      </c>
      <c r="O4257" t="s">
        <v>2441</v>
      </c>
      <c r="P4257">
        <v>4.6999998099999996</v>
      </c>
      <c r="Q4257" t="s">
        <v>2442</v>
      </c>
      <c r="R4257" t="s">
        <v>2443</v>
      </c>
      <c r="S4257">
        <v>67649606</v>
      </c>
      <c r="T4257">
        <v>479.11840260000002</v>
      </c>
      <c r="U4257" t="s">
        <v>31</v>
      </c>
      <c r="V4257" t="s">
        <v>9103</v>
      </c>
      <c r="W4257" t="s">
        <v>23</v>
      </c>
    </row>
    <row r="4258" spans="1:23" x14ac:dyDescent="0.4">
      <c r="A4258">
        <v>4257</v>
      </c>
      <c r="B4258">
        <v>1</v>
      </c>
      <c r="C4258">
        <v>1</v>
      </c>
      <c r="D4258">
        <v>1</v>
      </c>
      <c r="E4258">
        <v>1</v>
      </c>
      <c r="F4258">
        <v>0.180421382488995</v>
      </c>
      <c r="G4258">
        <v>-645.50267875264501</v>
      </c>
      <c r="H4258">
        <v>0.99698492462311505</v>
      </c>
      <c r="I4258">
        <v>27.924882934525598</v>
      </c>
      <c r="J4258" t="s">
        <v>2437</v>
      </c>
      <c r="K4258" t="s">
        <v>25</v>
      </c>
      <c r="L4258" t="s">
        <v>2438</v>
      </c>
      <c r="M4258" t="s">
        <v>2439</v>
      </c>
      <c r="N4258" t="s">
        <v>2440</v>
      </c>
      <c r="O4258" t="s">
        <v>2441</v>
      </c>
      <c r="P4258">
        <v>4.6999998099999996</v>
      </c>
      <c r="Q4258" t="s">
        <v>2442</v>
      </c>
      <c r="R4258" t="s">
        <v>2443</v>
      </c>
      <c r="S4258">
        <v>67649606</v>
      </c>
      <c r="T4258">
        <v>479.11840260000002</v>
      </c>
      <c r="U4258" t="s">
        <v>31</v>
      </c>
      <c r="V4258" t="s">
        <v>15665</v>
      </c>
      <c r="W4258" t="s">
        <v>23</v>
      </c>
    </row>
    <row r="4259" spans="1:23" x14ac:dyDescent="0.4">
      <c r="A4259">
        <v>4258</v>
      </c>
      <c r="B4259">
        <v>1</v>
      </c>
      <c r="C4259">
        <v>1</v>
      </c>
      <c r="D4259">
        <v>1</v>
      </c>
      <c r="E4259">
        <v>1</v>
      </c>
      <c r="F4259">
        <v>0.18029970669919199</v>
      </c>
      <c r="G4259">
        <v>-780.89550643313305</v>
      </c>
      <c r="H4259" t="s">
        <v>23</v>
      </c>
      <c r="I4259">
        <v>76.148374982415802</v>
      </c>
      <c r="J4259" t="s">
        <v>4931</v>
      </c>
      <c r="K4259" t="s">
        <v>25</v>
      </c>
      <c r="L4259" t="s">
        <v>4932</v>
      </c>
      <c r="M4259" t="s">
        <v>4933</v>
      </c>
      <c r="N4259" t="s">
        <v>4934</v>
      </c>
      <c r="O4259" t="s">
        <v>4935</v>
      </c>
      <c r="P4259">
        <v>-3.7999999500000001</v>
      </c>
      <c r="Q4259" t="s">
        <v>4936</v>
      </c>
      <c r="R4259" t="s">
        <v>4937</v>
      </c>
      <c r="S4259">
        <v>70</v>
      </c>
      <c r="T4259">
        <v>595.20213220000005</v>
      </c>
      <c r="U4259" t="s">
        <v>31</v>
      </c>
      <c r="V4259" t="s">
        <v>5044</v>
      </c>
      <c r="W4259" t="s">
        <v>23</v>
      </c>
    </row>
    <row r="4260" spans="1:23" x14ac:dyDescent="0.4">
      <c r="A4260">
        <v>4259</v>
      </c>
      <c r="B4260">
        <v>1</v>
      </c>
      <c r="C4260">
        <v>1</v>
      </c>
      <c r="D4260">
        <v>1</v>
      </c>
      <c r="E4260">
        <v>1</v>
      </c>
      <c r="F4260">
        <v>0.18029970669919199</v>
      </c>
      <c r="G4260">
        <v>-780.89550643313305</v>
      </c>
      <c r="H4260">
        <v>0.999999999999999</v>
      </c>
      <c r="I4260">
        <v>76.148374982415802</v>
      </c>
      <c r="J4260" t="s">
        <v>4931</v>
      </c>
      <c r="K4260" t="s">
        <v>25</v>
      </c>
      <c r="L4260" t="s">
        <v>4932</v>
      </c>
      <c r="M4260" t="s">
        <v>4933</v>
      </c>
      <c r="N4260" t="s">
        <v>4934</v>
      </c>
      <c r="O4260" t="s">
        <v>4935</v>
      </c>
      <c r="P4260">
        <v>-3.7999999500000001</v>
      </c>
      <c r="Q4260" t="s">
        <v>4936</v>
      </c>
      <c r="R4260" t="s">
        <v>4937</v>
      </c>
      <c r="S4260">
        <v>70</v>
      </c>
      <c r="T4260">
        <v>595.20213220000005</v>
      </c>
      <c r="U4260" t="s">
        <v>31</v>
      </c>
      <c r="V4260" t="s">
        <v>15666</v>
      </c>
      <c r="W4260" t="s">
        <v>23</v>
      </c>
    </row>
    <row r="4261" spans="1:23" x14ac:dyDescent="0.4">
      <c r="A4261">
        <v>4260</v>
      </c>
      <c r="B4261">
        <v>1</v>
      </c>
      <c r="C4261">
        <v>2</v>
      </c>
      <c r="D4261">
        <v>1</v>
      </c>
      <c r="E4261">
        <v>2</v>
      </c>
      <c r="F4261">
        <v>0.17979712311898999</v>
      </c>
      <c r="G4261">
        <v>-263.46232611234899</v>
      </c>
      <c r="H4261">
        <v>2.01005025125628E-2</v>
      </c>
      <c r="I4261">
        <v>9.0478203560736308</v>
      </c>
      <c r="J4261" t="s">
        <v>2530</v>
      </c>
      <c r="K4261" t="s">
        <v>25</v>
      </c>
      <c r="L4261" t="s">
        <v>2531</v>
      </c>
      <c r="M4261" t="s">
        <v>2532</v>
      </c>
      <c r="N4261" t="s">
        <v>2533</v>
      </c>
      <c r="O4261" t="s">
        <v>2534</v>
      </c>
      <c r="P4261">
        <v>5.8000001900000004</v>
      </c>
      <c r="Q4261" t="s">
        <v>2535</v>
      </c>
      <c r="R4261" t="s">
        <v>2536</v>
      </c>
      <c r="S4261">
        <v>3153922</v>
      </c>
      <c r="T4261">
        <v>451.12348800000001</v>
      </c>
      <c r="U4261" t="s">
        <v>31</v>
      </c>
      <c r="V4261" t="s">
        <v>15667</v>
      </c>
      <c r="W4261" t="s">
        <v>23</v>
      </c>
    </row>
    <row r="4262" spans="1:23" x14ac:dyDescent="0.4">
      <c r="A4262">
        <v>4261</v>
      </c>
      <c r="B4262">
        <v>1</v>
      </c>
      <c r="C4262">
        <v>2</v>
      </c>
      <c r="D4262">
        <v>1</v>
      </c>
      <c r="E4262">
        <v>2</v>
      </c>
      <c r="F4262">
        <v>0.17953014299957401</v>
      </c>
      <c r="G4262">
        <v>-12.408940807242899</v>
      </c>
      <c r="H4262">
        <v>0.10100502512562801</v>
      </c>
      <c r="I4262">
        <v>60.499709657539803</v>
      </c>
      <c r="J4262" t="s">
        <v>1437</v>
      </c>
      <c r="K4262" t="s">
        <v>25</v>
      </c>
      <c r="L4262" t="s">
        <v>14553</v>
      </c>
      <c r="M4262" t="s">
        <v>14554</v>
      </c>
      <c r="N4262" t="s">
        <v>14555</v>
      </c>
      <c r="O4262" t="s">
        <v>14556</v>
      </c>
      <c r="P4262">
        <v>0.20000000300000001</v>
      </c>
      <c r="Q4262" t="s">
        <v>14557</v>
      </c>
      <c r="R4262" t="s">
        <v>14558</v>
      </c>
      <c r="S4262">
        <v>87746942</v>
      </c>
      <c r="T4262">
        <v>433.11292329999998</v>
      </c>
      <c r="U4262" t="s">
        <v>31</v>
      </c>
      <c r="V4262" t="s">
        <v>15668</v>
      </c>
      <c r="W4262" t="s">
        <v>23</v>
      </c>
    </row>
    <row r="4263" spans="1:23" x14ac:dyDescent="0.4">
      <c r="A4263">
        <v>4262</v>
      </c>
      <c r="B4263">
        <v>1</v>
      </c>
      <c r="C4263">
        <v>1</v>
      </c>
      <c r="D4263">
        <v>1</v>
      </c>
      <c r="E4263">
        <v>1</v>
      </c>
      <c r="F4263">
        <v>0.17948110745993301</v>
      </c>
      <c r="G4263">
        <v>-2.6840900711960902</v>
      </c>
      <c r="H4263">
        <v>0.999999999999999</v>
      </c>
      <c r="I4263">
        <v>62.070200837417197</v>
      </c>
      <c r="J4263" t="s">
        <v>7007</v>
      </c>
      <c r="K4263" t="s">
        <v>25</v>
      </c>
      <c r="L4263" t="s">
        <v>15669</v>
      </c>
      <c r="M4263" t="s">
        <v>15670</v>
      </c>
      <c r="N4263" t="s">
        <v>28</v>
      </c>
      <c r="O4263" t="s">
        <v>15671</v>
      </c>
      <c r="P4263">
        <v>-1.60000002</v>
      </c>
      <c r="Q4263" t="s">
        <v>15672</v>
      </c>
      <c r="R4263" t="s">
        <v>15673</v>
      </c>
      <c r="S4263">
        <v>19972106</v>
      </c>
      <c r="T4263">
        <v>565.15518199999997</v>
      </c>
      <c r="U4263" t="s">
        <v>31</v>
      </c>
      <c r="V4263" t="s">
        <v>15674</v>
      </c>
      <c r="W4263" t="s">
        <v>23</v>
      </c>
    </row>
    <row r="4264" spans="1:23" x14ac:dyDescent="0.4">
      <c r="A4264">
        <v>4263</v>
      </c>
      <c r="B4264">
        <v>1</v>
      </c>
      <c r="C4264">
        <v>1</v>
      </c>
      <c r="D4264">
        <v>1</v>
      </c>
      <c r="E4264">
        <v>1</v>
      </c>
      <c r="F4264">
        <v>0.17948110745993301</v>
      </c>
      <c r="G4264">
        <v>-2.6840900711960902</v>
      </c>
      <c r="H4264" t="s">
        <v>23</v>
      </c>
      <c r="I4264">
        <v>62.070200837417197</v>
      </c>
      <c r="J4264" t="s">
        <v>7007</v>
      </c>
      <c r="K4264" t="s">
        <v>25</v>
      </c>
      <c r="L4264" t="s">
        <v>15669</v>
      </c>
      <c r="M4264" t="s">
        <v>15670</v>
      </c>
      <c r="N4264" t="s">
        <v>28</v>
      </c>
      <c r="O4264" t="s">
        <v>15671</v>
      </c>
      <c r="P4264">
        <v>-1.60000002</v>
      </c>
      <c r="Q4264" t="s">
        <v>15672</v>
      </c>
      <c r="R4264" t="s">
        <v>15673</v>
      </c>
      <c r="S4264">
        <v>19972106</v>
      </c>
      <c r="T4264">
        <v>565.15518199999997</v>
      </c>
      <c r="U4264" t="s">
        <v>31</v>
      </c>
      <c r="V4264" t="s">
        <v>1854</v>
      </c>
      <c r="W4264" t="s">
        <v>23</v>
      </c>
    </row>
    <row r="4265" spans="1:23" x14ac:dyDescent="0.4">
      <c r="A4265">
        <v>4264</v>
      </c>
      <c r="B4265">
        <v>1</v>
      </c>
      <c r="C4265">
        <v>3</v>
      </c>
      <c r="D4265">
        <v>1</v>
      </c>
      <c r="E4265">
        <v>3</v>
      </c>
      <c r="F4265">
        <v>0.178850634336264</v>
      </c>
      <c r="G4265">
        <v>-392.675915260821</v>
      </c>
      <c r="H4265">
        <v>1.4572864321608E-2</v>
      </c>
      <c r="I4265">
        <v>43.685428469635497</v>
      </c>
      <c r="J4265" t="s">
        <v>1362</v>
      </c>
      <c r="K4265" t="s">
        <v>25</v>
      </c>
      <c r="L4265" t="s">
        <v>1363</v>
      </c>
      <c r="M4265" t="s">
        <v>1364</v>
      </c>
      <c r="N4265" t="s">
        <v>28</v>
      </c>
      <c r="O4265" t="s">
        <v>1365</v>
      </c>
      <c r="P4265">
        <v>-4.8000001900000004</v>
      </c>
      <c r="Q4265">
        <v>11987821</v>
      </c>
      <c r="R4265" t="s">
        <v>1366</v>
      </c>
      <c r="S4265">
        <v>16777218</v>
      </c>
      <c r="T4265">
        <v>465.10275250000001</v>
      </c>
      <c r="U4265" t="s">
        <v>31</v>
      </c>
      <c r="V4265" t="s">
        <v>15675</v>
      </c>
      <c r="W4265" t="s">
        <v>23</v>
      </c>
    </row>
    <row r="4266" spans="1:23" x14ac:dyDescent="0.4">
      <c r="A4266">
        <v>4265</v>
      </c>
      <c r="B4266">
        <v>1</v>
      </c>
      <c r="C4266">
        <v>2</v>
      </c>
      <c r="D4266">
        <v>1</v>
      </c>
      <c r="E4266">
        <v>1</v>
      </c>
      <c r="F4266">
        <v>0.17837057657410799</v>
      </c>
      <c r="G4266">
        <v>-13.9365490647656</v>
      </c>
      <c r="H4266" t="s">
        <v>23</v>
      </c>
      <c r="I4266">
        <v>14.140446161585499</v>
      </c>
      <c r="J4266" t="s">
        <v>1690</v>
      </c>
      <c r="K4266" t="s">
        <v>25</v>
      </c>
      <c r="L4266" t="s">
        <v>1691</v>
      </c>
      <c r="M4266" t="s">
        <v>1692</v>
      </c>
      <c r="N4266" t="s">
        <v>1693</v>
      </c>
      <c r="O4266" t="s">
        <v>1694</v>
      </c>
      <c r="P4266">
        <v>-0.89999997600000003</v>
      </c>
      <c r="Q4266" t="s">
        <v>1695</v>
      </c>
      <c r="R4266" t="s">
        <v>1696</v>
      </c>
      <c r="S4266">
        <v>8677533822</v>
      </c>
      <c r="T4266">
        <v>595.1657467</v>
      </c>
      <c r="U4266" t="s">
        <v>31</v>
      </c>
      <c r="V4266" t="s">
        <v>5727</v>
      </c>
      <c r="W4266" t="s">
        <v>23</v>
      </c>
    </row>
    <row r="4267" spans="1:23" x14ac:dyDescent="0.4">
      <c r="A4267">
        <v>4266</v>
      </c>
      <c r="B4267">
        <v>1</v>
      </c>
      <c r="C4267">
        <v>2</v>
      </c>
      <c r="D4267">
        <v>1</v>
      </c>
      <c r="E4267">
        <v>1</v>
      </c>
      <c r="F4267">
        <v>0.17837057657410799</v>
      </c>
      <c r="G4267">
        <v>-13.9365490647656</v>
      </c>
      <c r="H4267">
        <v>0.999999999999999</v>
      </c>
      <c r="I4267">
        <v>14.140446161585499</v>
      </c>
      <c r="J4267" t="s">
        <v>1690</v>
      </c>
      <c r="K4267" t="s">
        <v>25</v>
      </c>
      <c r="L4267" t="s">
        <v>1691</v>
      </c>
      <c r="M4267" t="s">
        <v>1692</v>
      </c>
      <c r="N4267" t="s">
        <v>1693</v>
      </c>
      <c r="O4267" t="s">
        <v>1694</v>
      </c>
      <c r="P4267">
        <v>-0.89999997600000003</v>
      </c>
      <c r="Q4267" t="s">
        <v>1695</v>
      </c>
      <c r="R4267" t="s">
        <v>1696</v>
      </c>
      <c r="S4267">
        <v>8677533822</v>
      </c>
      <c r="T4267">
        <v>595.1657467</v>
      </c>
      <c r="U4267" t="s">
        <v>31</v>
      </c>
      <c r="V4267" t="s">
        <v>15676</v>
      </c>
      <c r="W4267" t="s">
        <v>23</v>
      </c>
    </row>
    <row r="4268" spans="1:23" x14ac:dyDescent="0.4">
      <c r="A4268">
        <v>4267</v>
      </c>
      <c r="B4268">
        <v>1</v>
      </c>
      <c r="C4268">
        <v>1</v>
      </c>
      <c r="D4268">
        <v>1</v>
      </c>
      <c r="E4268">
        <v>1</v>
      </c>
      <c r="F4268">
        <v>0.17836602644876701</v>
      </c>
      <c r="G4268">
        <v>-12.8899671218206</v>
      </c>
      <c r="H4268" t="s">
        <v>23</v>
      </c>
      <c r="I4268">
        <v>28.6873563563529</v>
      </c>
      <c r="J4268" t="s">
        <v>4466</v>
      </c>
      <c r="K4268" t="s">
        <v>25</v>
      </c>
      <c r="L4268" t="s">
        <v>15251</v>
      </c>
      <c r="M4268" t="s">
        <v>15252</v>
      </c>
      <c r="N4268" t="s">
        <v>15253</v>
      </c>
      <c r="O4268" t="s">
        <v>15254</v>
      </c>
      <c r="P4268">
        <v>2.7000000499999999</v>
      </c>
      <c r="Q4268" t="s">
        <v>15255</v>
      </c>
      <c r="R4268" t="s">
        <v>15256</v>
      </c>
      <c r="S4268">
        <v>121430398</v>
      </c>
      <c r="T4268">
        <v>328.15433000000002</v>
      </c>
      <c r="U4268" t="s">
        <v>31</v>
      </c>
      <c r="V4268" t="s">
        <v>10937</v>
      </c>
      <c r="W4268" t="s">
        <v>23</v>
      </c>
    </row>
    <row r="4269" spans="1:23" x14ac:dyDescent="0.4">
      <c r="A4269">
        <v>4268</v>
      </c>
      <c r="B4269">
        <v>1</v>
      </c>
      <c r="C4269">
        <v>1</v>
      </c>
      <c r="D4269">
        <v>1</v>
      </c>
      <c r="E4269">
        <v>1</v>
      </c>
      <c r="F4269">
        <v>0.17836602644876701</v>
      </c>
      <c r="G4269">
        <v>-12.8899671218206</v>
      </c>
      <c r="H4269">
        <v>0.999999999999999</v>
      </c>
      <c r="I4269">
        <v>28.6873563563529</v>
      </c>
      <c r="J4269" t="s">
        <v>4466</v>
      </c>
      <c r="K4269" t="s">
        <v>25</v>
      </c>
      <c r="L4269" t="s">
        <v>15251</v>
      </c>
      <c r="M4269" t="s">
        <v>15252</v>
      </c>
      <c r="N4269" t="s">
        <v>15253</v>
      </c>
      <c r="O4269" t="s">
        <v>15254</v>
      </c>
      <c r="P4269">
        <v>2.7000000499999999</v>
      </c>
      <c r="Q4269" t="s">
        <v>15255</v>
      </c>
      <c r="R4269" t="s">
        <v>15256</v>
      </c>
      <c r="S4269">
        <v>121430398</v>
      </c>
      <c r="T4269">
        <v>328.15433000000002</v>
      </c>
      <c r="U4269" t="s">
        <v>31</v>
      </c>
      <c r="V4269" t="s">
        <v>15677</v>
      </c>
      <c r="W4269" t="s">
        <v>23</v>
      </c>
    </row>
    <row r="4270" spans="1:23" x14ac:dyDescent="0.4">
      <c r="A4270">
        <v>4269</v>
      </c>
      <c r="B4270">
        <v>1</v>
      </c>
      <c r="C4270">
        <v>4</v>
      </c>
      <c r="D4270">
        <v>1</v>
      </c>
      <c r="E4270">
        <v>4</v>
      </c>
      <c r="F4270">
        <v>0.17824885718262701</v>
      </c>
      <c r="G4270">
        <v>-291.999879512924</v>
      </c>
      <c r="H4270">
        <v>1.6582914572864298E-2</v>
      </c>
      <c r="I4270">
        <v>8.2110317758990501</v>
      </c>
      <c r="J4270" t="s">
        <v>7596</v>
      </c>
      <c r="K4270" t="s">
        <v>25</v>
      </c>
      <c r="L4270" t="s">
        <v>7597</v>
      </c>
      <c r="M4270" t="s">
        <v>7598</v>
      </c>
      <c r="N4270" t="s">
        <v>7599</v>
      </c>
      <c r="O4270" t="s">
        <v>7600</v>
      </c>
      <c r="P4270">
        <v>4.8000001900000004</v>
      </c>
      <c r="Q4270">
        <v>1981216</v>
      </c>
      <c r="R4270" t="s">
        <v>7601</v>
      </c>
      <c r="S4270">
        <v>67108866</v>
      </c>
      <c r="T4270">
        <v>449.10783789999999</v>
      </c>
      <c r="U4270" t="s">
        <v>31</v>
      </c>
      <c r="V4270" t="s">
        <v>15678</v>
      </c>
      <c r="W4270" t="s">
        <v>23</v>
      </c>
    </row>
    <row r="4271" spans="1:23" x14ac:dyDescent="0.4">
      <c r="A4271">
        <v>4270</v>
      </c>
      <c r="B4271">
        <v>1</v>
      </c>
      <c r="C4271">
        <v>1</v>
      </c>
      <c r="D4271">
        <v>1</v>
      </c>
      <c r="E4271">
        <v>1</v>
      </c>
      <c r="F4271">
        <v>0.177545961761018</v>
      </c>
      <c r="G4271">
        <v>-5.6565477609556503</v>
      </c>
      <c r="H4271" t="s">
        <v>23</v>
      </c>
      <c r="I4271">
        <v>1000.20783856666</v>
      </c>
      <c r="J4271" t="s">
        <v>9476</v>
      </c>
      <c r="K4271" t="s">
        <v>25</v>
      </c>
      <c r="L4271" t="s">
        <v>15679</v>
      </c>
      <c r="M4271" t="s">
        <v>15680</v>
      </c>
      <c r="N4271" t="s">
        <v>15681</v>
      </c>
      <c r="O4271" t="s">
        <v>15682</v>
      </c>
      <c r="P4271">
        <v>2.5</v>
      </c>
      <c r="Q4271" t="s">
        <v>15683</v>
      </c>
      <c r="R4271" t="s">
        <v>15684</v>
      </c>
      <c r="S4271">
        <v>4314581098</v>
      </c>
      <c r="T4271">
        <v>480.30970000000002</v>
      </c>
      <c r="U4271" t="s">
        <v>31</v>
      </c>
      <c r="V4271" t="s">
        <v>9484</v>
      </c>
      <c r="W4271" t="s">
        <v>23</v>
      </c>
    </row>
    <row r="4272" spans="1:23" x14ac:dyDescent="0.4">
      <c r="A4272">
        <v>4271</v>
      </c>
      <c r="B4272">
        <v>1</v>
      </c>
      <c r="C4272">
        <v>1</v>
      </c>
      <c r="D4272">
        <v>1</v>
      </c>
      <c r="E4272">
        <v>1</v>
      </c>
      <c r="F4272">
        <v>0.177545961761018</v>
      </c>
      <c r="G4272">
        <v>-5.6565477609556503</v>
      </c>
      <c r="H4272">
        <v>0.999999999999999</v>
      </c>
      <c r="I4272">
        <v>1000.20783856666</v>
      </c>
      <c r="J4272" t="s">
        <v>9476</v>
      </c>
      <c r="K4272" t="s">
        <v>25</v>
      </c>
      <c r="L4272" t="s">
        <v>15679</v>
      </c>
      <c r="M4272" t="s">
        <v>15680</v>
      </c>
      <c r="N4272" t="s">
        <v>15681</v>
      </c>
      <c r="O4272" t="s">
        <v>15682</v>
      </c>
      <c r="P4272">
        <v>2.5</v>
      </c>
      <c r="Q4272" t="s">
        <v>15683</v>
      </c>
      <c r="R4272" t="s">
        <v>15684</v>
      </c>
      <c r="S4272">
        <v>4314581098</v>
      </c>
      <c r="T4272">
        <v>480.30970000000002</v>
      </c>
      <c r="U4272" t="s">
        <v>31</v>
      </c>
      <c r="V4272" t="s">
        <v>15685</v>
      </c>
      <c r="W4272" t="s">
        <v>23</v>
      </c>
    </row>
    <row r="4273" spans="1:23" x14ac:dyDescent="0.4">
      <c r="A4273">
        <v>4272</v>
      </c>
      <c r="B4273">
        <v>1</v>
      </c>
      <c r="C4273">
        <v>1</v>
      </c>
      <c r="D4273">
        <v>1</v>
      </c>
      <c r="E4273">
        <v>1</v>
      </c>
      <c r="F4273">
        <v>0.17729117979575801</v>
      </c>
      <c r="G4273">
        <v>-440.32383832200401</v>
      </c>
      <c r="H4273" t="s">
        <v>23</v>
      </c>
      <c r="I4273">
        <v>15.3476155141757</v>
      </c>
      <c r="J4273" t="s">
        <v>774</v>
      </c>
      <c r="K4273" t="s">
        <v>25</v>
      </c>
      <c r="L4273" t="s">
        <v>775</v>
      </c>
      <c r="M4273" t="s">
        <v>776</v>
      </c>
      <c r="N4273" t="s">
        <v>777</v>
      </c>
      <c r="O4273" t="s">
        <v>778</v>
      </c>
      <c r="P4273">
        <v>0.69999998799999996</v>
      </c>
      <c r="Q4273">
        <v>5319017</v>
      </c>
      <c r="R4273" t="s">
        <v>779</v>
      </c>
      <c r="S4273">
        <v>3145730</v>
      </c>
      <c r="T4273">
        <v>468.22280000000001</v>
      </c>
      <c r="U4273" t="s">
        <v>31</v>
      </c>
      <c r="V4273" t="s">
        <v>780</v>
      </c>
      <c r="W4273" t="s">
        <v>23</v>
      </c>
    </row>
    <row r="4274" spans="1:23" x14ac:dyDescent="0.4">
      <c r="A4274">
        <v>4273</v>
      </c>
      <c r="B4274">
        <v>1</v>
      </c>
      <c r="C4274">
        <v>1</v>
      </c>
      <c r="D4274">
        <v>1</v>
      </c>
      <c r="E4274">
        <v>1</v>
      </c>
      <c r="F4274">
        <v>0.17729117979575801</v>
      </c>
      <c r="G4274">
        <v>-440.32383832200401</v>
      </c>
      <c r="H4274">
        <v>0.999999999999999</v>
      </c>
      <c r="I4274">
        <v>15.3476155141757</v>
      </c>
      <c r="J4274" t="s">
        <v>774</v>
      </c>
      <c r="K4274" t="s">
        <v>25</v>
      </c>
      <c r="L4274" t="s">
        <v>775</v>
      </c>
      <c r="M4274" t="s">
        <v>776</v>
      </c>
      <c r="N4274" t="s">
        <v>777</v>
      </c>
      <c r="O4274" t="s">
        <v>778</v>
      </c>
      <c r="P4274">
        <v>0.69999998799999996</v>
      </c>
      <c r="Q4274">
        <v>5319017</v>
      </c>
      <c r="R4274" t="s">
        <v>779</v>
      </c>
      <c r="S4274">
        <v>3145730</v>
      </c>
      <c r="T4274">
        <v>468.22280000000001</v>
      </c>
      <c r="U4274" t="s">
        <v>31</v>
      </c>
      <c r="V4274" t="s">
        <v>15686</v>
      </c>
      <c r="W4274" t="s">
        <v>23</v>
      </c>
    </row>
    <row r="4275" spans="1:23" x14ac:dyDescent="0.4">
      <c r="A4275">
        <v>4274</v>
      </c>
      <c r="B4275">
        <v>1</v>
      </c>
      <c r="C4275">
        <v>1</v>
      </c>
      <c r="D4275">
        <v>1</v>
      </c>
      <c r="E4275">
        <v>1</v>
      </c>
      <c r="F4275">
        <v>0.17689567144985199</v>
      </c>
      <c r="G4275">
        <v>-34.590088449646302</v>
      </c>
      <c r="H4275" t="s">
        <v>23</v>
      </c>
      <c r="I4275">
        <v>31.863767823690999</v>
      </c>
      <c r="J4275" t="s">
        <v>5353</v>
      </c>
      <c r="K4275" t="s">
        <v>25</v>
      </c>
      <c r="L4275" t="s">
        <v>15687</v>
      </c>
      <c r="M4275" t="s">
        <v>15688</v>
      </c>
      <c r="N4275" t="s">
        <v>15689</v>
      </c>
      <c r="O4275" t="s">
        <v>15690</v>
      </c>
      <c r="P4275">
        <v>1.78963172</v>
      </c>
      <c r="Q4275" t="s">
        <v>15691</v>
      </c>
      <c r="R4275" t="s">
        <v>15692</v>
      </c>
      <c r="S4275">
        <v>87842818</v>
      </c>
      <c r="T4275">
        <v>209.08083529999999</v>
      </c>
      <c r="U4275" t="s">
        <v>31</v>
      </c>
      <c r="V4275" t="s">
        <v>10017</v>
      </c>
      <c r="W4275" t="s">
        <v>23</v>
      </c>
    </row>
    <row r="4276" spans="1:23" x14ac:dyDescent="0.4">
      <c r="A4276">
        <v>4275</v>
      </c>
      <c r="B4276">
        <v>1</v>
      </c>
      <c r="C4276">
        <v>1</v>
      </c>
      <c r="D4276">
        <v>1</v>
      </c>
      <c r="E4276">
        <v>1</v>
      </c>
      <c r="F4276">
        <v>0.17689567144985199</v>
      </c>
      <c r="G4276">
        <v>-34.590088449646302</v>
      </c>
      <c r="H4276">
        <v>0.999999999999999</v>
      </c>
      <c r="I4276">
        <v>31.863767823690999</v>
      </c>
      <c r="J4276" t="s">
        <v>5353</v>
      </c>
      <c r="K4276" t="s">
        <v>25</v>
      </c>
      <c r="L4276" t="s">
        <v>15687</v>
      </c>
      <c r="M4276" t="s">
        <v>15688</v>
      </c>
      <c r="N4276" t="s">
        <v>15689</v>
      </c>
      <c r="O4276" t="s">
        <v>15690</v>
      </c>
      <c r="P4276">
        <v>1.78963172</v>
      </c>
      <c r="Q4276" t="s">
        <v>15691</v>
      </c>
      <c r="R4276" t="s">
        <v>15692</v>
      </c>
      <c r="S4276">
        <v>87842818</v>
      </c>
      <c r="T4276">
        <v>209.08083529999999</v>
      </c>
      <c r="U4276" t="s">
        <v>31</v>
      </c>
      <c r="V4276" t="s">
        <v>15693</v>
      </c>
      <c r="W4276" t="s">
        <v>23</v>
      </c>
    </row>
    <row r="4277" spans="1:23" x14ac:dyDescent="0.4">
      <c r="A4277">
        <v>4276</v>
      </c>
      <c r="B4277">
        <v>1</v>
      </c>
      <c r="C4277">
        <v>1</v>
      </c>
      <c r="D4277">
        <v>1</v>
      </c>
      <c r="E4277">
        <v>1</v>
      </c>
      <c r="F4277">
        <v>0.17644112383015201</v>
      </c>
      <c r="G4277">
        <v>-230.669178645735</v>
      </c>
      <c r="H4277" t="s">
        <v>23</v>
      </c>
      <c r="I4277">
        <v>127.347453271935</v>
      </c>
      <c r="J4277" t="s">
        <v>7077</v>
      </c>
      <c r="K4277" t="s">
        <v>25</v>
      </c>
      <c r="L4277" t="s">
        <v>7078</v>
      </c>
      <c r="M4277" t="s">
        <v>7079</v>
      </c>
      <c r="N4277" t="s">
        <v>7080</v>
      </c>
      <c r="O4277" t="s">
        <v>7081</v>
      </c>
      <c r="P4277">
        <v>3.7000000499999999</v>
      </c>
      <c r="Q4277">
        <v>2737163</v>
      </c>
      <c r="R4277" t="s">
        <v>7082</v>
      </c>
      <c r="S4277">
        <v>67108866</v>
      </c>
      <c r="T4277">
        <v>319.0448437</v>
      </c>
      <c r="U4277" t="s">
        <v>31</v>
      </c>
      <c r="V4277" t="s">
        <v>3949</v>
      </c>
      <c r="W4277" t="s">
        <v>23</v>
      </c>
    </row>
    <row r="4278" spans="1:23" x14ac:dyDescent="0.4">
      <c r="A4278">
        <v>4277</v>
      </c>
      <c r="B4278">
        <v>1</v>
      </c>
      <c r="C4278">
        <v>1</v>
      </c>
      <c r="D4278">
        <v>1</v>
      </c>
      <c r="E4278">
        <v>1</v>
      </c>
      <c r="F4278">
        <v>0.17644112383015201</v>
      </c>
      <c r="G4278">
        <v>-230.669178645735</v>
      </c>
      <c r="H4278">
        <v>0.999999999999999</v>
      </c>
      <c r="I4278">
        <v>127.347453271935</v>
      </c>
      <c r="J4278" t="s">
        <v>7077</v>
      </c>
      <c r="K4278" t="s">
        <v>25</v>
      </c>
      <c r="L4278" t="s">
        <v>7078</v>
      </c>
      <c r="M4278" t="s">
        <v>7079</v>
      </c>
      <c r="N4278" t="s">
        <v>7080</v>
      </c>
      <c r="O4278" t="s">
        <v>7081</v>
      </c>
      <c r="P4278">
        <v>3.7000000499999999</v>
      </c>
      <c r="Q4278">
        <v>2737163</v>
      </c>
      <c r="R4278" t="s">
        <v>7082</v>
      </c>
      <c r="S4278">
        <v>67108866</v>
      </c>
      <c r="T4278">
        <v>319.0448437</v>
      </c>
      <c r="U4278" t="s">
        <v>31</v>
      </c>
      <c r="V4278" t="s">
        <v>15694</v>
      </c>
      <c r="W4278" t="s">
        <v>23</v>
      </c>
    </row>
    <row r="4279" spans="1:23" x14ac:dyDescent="0.4">
      <c r="A4279">
        <v>4278</v>
      </c>
      <c r="B4279">
        <v>1</v>
      </c>
      <c r="C4279">
        <v>2</v>
      </c>
      <c r="D4279">
        <v>1</v>
      </c>
      <c r="E4279">
        <v>1</v>
      </c>
      <c r="F4279">
        <v>0.176367160430353</v>
      </c>
      <c r="G4279">
        <v>-13.5677923775106</v>
      </c>
      <c r="H4279" t="s">
        <v>23</v>
      </c>
      <c r="I4279">
        <v>36.619654023055404</v>
      </c>
      <c r="J4279" t="s">
        <v>8489</v>
      </c>
      <c r="K4279" t="s">
        <v>25</v>
      </c>
      <c r="L4279" t="s">
        <v>8490</v>
      </c>
      <c r="M4279" t="s">
        <v>8491</v>
      </c>
      <c r="N4279" t="s">
        <v>8492</v>
      </c>
      <c r="O4279" t="s">
        <v>8493</v>
      </c>
      <c r="P4279">
        <v>3.5999998999999998</v>
      </c>
      <c r="Q4279" t="s">
        <v>8494</v>
      </c>
      <c r="R4279" t="s">
        <v>8495</v>
      </c>
      <c r="S4279">
        <v>8610023494</v>
      </c>
      <c r="T4279">
        <v>373.16456490000002</v>
      </c>
      <c r="U4279" t="s">
        <v>31</v>
      </c>
      <c r="V4279" t="s">
        <v>9971</v>
      </c>
      <c r="W4279" t="s">
        <v>23</v>
      </c>
    </row>
    <row r="4280" spans="1:23" x14ac:dyDescent="0.4">
      <c r="A4280">
        <v>4279</v>
      </c>
      <c r="B4280">
        <v>1</v>
      </c>
      <c r="C4280">
        <v>2</v>
      </c>
      <c r="D4280">
        <v>1</v>
      </c>
      <c r="E4280">
        <v>1</v>
      </c>
      <c r="F4280">
        <v>0.176367160430353</v>
      </c>
      <c r="G4280">
        <v>-13.5677923775106</v>
      </c>
      <c r="H4280">
        <v>0.99949748743718503</v>
      </c>
      <c r="I4280">
        <v>36.619654023055404</v>
      </c>
      <c r="J4280" t="s">
        <v>8489</v>
      </c>
      <c r="K4280" t="s">
        <v>25</v>
      </c>
      <c r="L4280" t="s">
        <v>8497</v>
      </c>
      <c r="M4280" t="s">
        <v>8498</v>
      </c>
      <c r="N4280" t="s">
        <v>8499</v>
      </c>
      <c r="O4280" t="s">
        <v>8500</v>
      </c>
      <c r="P4280">
        <v>3.5999998999999998</v>
      </c>
      <c r="Q4280" t="s">
        <v>8501</v>
      </c>
      <c r="R4280" t="s">
        <v>8502</v>
      </c>
      <c r="S4280">
        <v>54192510</v>
      </c>
      <c r="T4280">
        <v>373.16456490000002</v>
      </c>
      <c r="U4280" t="s">
        <v>31</v>
      </c>
      <c r="V4280" t="s">
        <v>15695</v>
      </c>
      <c r="W4280" t="s">
        <v>23</v>
      </c>
    </row>
    <row r="4281" spans="1:23" x14ac:dyDescent="0.4">
      <c r="A4281">
        <v>4280</v>
      </c>
      <c r="B4281">
        <v>1</v>
      </c>
      <c r="C4281">
        <v>2</v>
      </c>
      <c r="D4281">
        <v>1</v>
      </c>
      <c r="E4281">
        <v>2</v>
      </c>
      <c r="F4281">
        <v>0.17601724444964101</v>
      </c>
      <c r="G4281">
        <v>-4.8025937313206697</v>
      </c>
      <c r="H4281">
        <v>0.41859296482412001</v>
      </c>
      <c r="I4281">
        <v>67.754099729830401</v>
      </c>
      <c r="J4281" t="s">
        <v>7007</v>
      </c>
      <c r="K4281" t="s">
        <v>25</v>
      </c>
      <c r="L4281" t="s">
        <v>9157</v>
      </c>
      <c r="M4281" t="s">
        <v>9158</v>
      </c>
      <c r="N4281" t="s">
        <v>28</v>
      </c>
      <c r="O4281" t="s">
        <v>9159</v>
      </c>
      <c r="P4281">
        <v>-1.60000002</v>
      </c>
      <c r="Q4281" t="s">
        <v>9160</v>
      </c>
      <c r="R4281" t="s">
        <v>9161</v>
      </c>
      <c r="S4281">
        <v>3194882</v>
      </c>
      <c r="T4281">
        <v>565.15518199999997</v>
      </c>
      <c r="U4281" t="s">
        <v>31</v>
      </c>
      <c r="V4281" t="s">
        <v>15696</v>
      </c>
      <c r="W4281" t="s">
        <v>23</v>
      </c>
    </row>
    <row r="4282" spans="1:23" x14ac:dyDescent="0.4">
      <c r="A4282">
        <v>4281</v>
      </c>
      <c r="B4282">
        <v>1</v>
      </c>
      <c r="C4282">
        <v>1</v>
      </c>
      <c r="D4282">
        <v>1</v>
      </c>
      <c r="E4282">
        <v>1</v>
      </c>
      <c r="F4282">
        <v>0.17600312821577599</v>
      </c>
      <c r="G4282">
        <v>-588.79928871131199</v>
      </c>
      <c r="H4282">
        <v>0</v>
      </c>
      <c r="I4282">
        <v>52.543908426449001</v>
      </c>
      <c r="J4282" t="s">
        <v>2437</v>
      </c>
      <c r="K4282" t="s">
        <v>25</v>
      </c>
      <c r="L4282" t="s">
        <v>2438</v>
      </c>
      <c r="M4282" t="s">
        <v>2439</v>
      </c>
      <c r="N4282" t="s">
        <v>2440</v>
      </c>
      <c r="O4282" t="s">
        <v>2441</v>
      </c>
      <c r="P4282">
        <v>4.6999998099999996</v>
      </c>
      <c r="Q4282" t="s">
        <v>2442</v>
      </c>
      <c r="R4282" t="s">
        <v>2443</v>
      </c>
      <c r="S4282">
        <v>67649606</v>
      </c>
      <c r="T4282">
        <v>479.11840260000002</v>
      </c>
      <c r="U4282" t="s">
        <v>31</v>
      </c>
      <c r="V4282" t="s">
        <v>15697</v>
      </c>
      <c r="W4282" t="s">
        <v>23</v>
      </c>
    </row>
    <row r="4283" spans="1:23" x14ac:dyDescent="0.4">
      <c r="A4283">
        <v>4282</v>
      </c>
      <c r="B4283">
        <v>1</v>
      </c>
      <c r="C4283">
        <v>1</v>
      </c>
      <c r="D4283">
        <v>1</v>
      </c>
      <c r="E4283">
        <v>1</v>
      </c>
      <c r="F4283">
        <v>0.17600312821577599</v>
      </c>
      <c r="G4283">
        <v>-588.79928871131199</v>
      </c>
      <c r="H4283" t="s">
        <v>23</v>
      </c>
      <c r="I4283">
        <v>52.543908426449001</v>
      </c>
      <c r="J4283" t="s">
        <v>2437</v>
      </c>
      <c r="K4283" t="s">
        <v>25</v>
      </c>
      <c r="L4283" t="s">
        <v>2438</v>
      </c>
      <c r="M4283" t="s">
        <v>2439</v>
      </c>
      <c r="N4283" t="s">
        <v>2440</v>
      </c>
      <c r="O4283" t="s">
        <v>2441</v>
      </c>
      <c r="P4283">
        <v>4.6999998099999996</v>
      </c>
      <c r="Q4283" t="s">
        <v>2442</v>
      </c>
      <c r="R4283" t="s">
        <v>2443</v>
      </c>
      <c r="S4283">
        <v>67649606</v>
      </c>
      <c r="T4283">
        <v>479.11840260000002</v>
      </c>
      <c r="U4283" t="s">
        <v>31</v>
      </c>
      <c r="V4283" t="s">
        <v>3059</v>
      </c>
      <c r="W4283" t="s">
        <v>23</v>
      </c>
    </row>
    <row r="4284" spans="1:23" x14ac:dyDescent="0.4">
      <c r="A4284">
        <v>4283</v>
      </c>
      <c r="B4284">
        <v>1</v>
      </c>
      <c r="C4284">
        <v>2</v>
      </c>
      <c r="D4284">
        <v>1</v>
      </c>
      <c r="E4284">
        <v>2</v>
      </c>
      <c r="F4284">
        <v>0.17595819527645501</v>
      </c>
      <c r="G4284">
        <v>-7.9350109574430299</v>
      </c>
      <c r="H4284">
        <v>0.961306532663316</v>
      </c>
      <c r="I4284">
        <v>36.712426579169701</v>
      </c>
      <c r="J4284" t="s">
        <v>4881</v>
      </c>
      <c r="K4284" t="s">
        <v>25</v>
      </c>
      <c r="L4284" t="s">
        <v>14657</v>
      </c>
      <c r="M4284" t="s">
        <v>14658</v>
      </c>
      <c r="N4284" t="s">
        <v>14659</v>
      </c>
      <c r="O4284" t="s">
        <v>14660</v>
      </c>
      <c r="P4284">
        <v>1.77671146</v>
      </c>
      <c r="Q4284" t="s">
        <v>14661</v>
      </c>
      <c r="R4284" t="s">
        <v>14662</v>
      </c>
      <c r="S4284">
        <v>88074622</v>
      </c>
      <c r="T4284">
        <v>317.0655792</v>
      </c>
      <c r="U4284" t="s">
        <v>31</v>
      </c>
      <c r="V4284" t="s">
        <v>15698</v>
      </c>
      <c r="W4284" t="s">
        <v>23</v>
      </c>
    </row>
    <row r="4285" spans="1:23" x14ac:dyDescent="0.4">
      <c r="A4285">
        <v>4284</v>
      </c>
      <c r="B4285">
        <v>1</v>
      </c>
      <c r="C4285">
        <v>1</v>
      </c>
      <c r="D4285">
        <v>1</v>
      </c>
      <c r="E4285">
        <v>1</v>
      </c>
      <c r="F4285">
        <v>0.175853941292544</v>
      </c>
      <c r="G4285">
        <v>-21.779594280915902</v>
      </c>
      <c r="H4285">
        <v>0.999999999999999</v>
      </c>
      <c r="I4285">
        <v>7.8537869908816003</v>
      </c>
      <c r="J4285" t="s">
        <v>1690</v>
      </c>
      <c r="K4285" t="s">
        <v>25</v>
      </c>
      <c r="L4285" t="s">
        <v>1691</v>
      </c>
      <c r="M4285" t="s">
        <v>1692</v>
      </c>
      <c r="N4285" t="s">
        <v>1693</v>
      </c>
      <c r="O4285" t="s">
        <v>1694</v>
      </c>
      <c r="P4285">
        <v>-0.89999997600000003</v>
      </c>
      <c r="Q4285" t="s">
        <v>1695</v>
      </c>
      <c r="R4285" t="s">
        <v>1696</v>
      </c>
      <c r="S4285">
        <v>8677533822</v>
      </c>
      <c r="T4285">
        <v>595.1657467</v>
      </c>
      <c r="U4285" t="s">
        <v>31</v>
      </c>
      <c r="V4285" t="s">
        <v>15699</v>
      </c>
      <c r="W4285" t="s">
        <v>23</v>
      </c>
    </row>
    <row r="4286" spans="1:23" x14ac:dyDescent="0.4">
      <c r="A4286">
        <v>4285</v>
      </c>
      <c r="B4286">
        <v>1</v>
      </c>
      <c r="C4286">
        <v>1</v>
      </c>
      <c r="D4286">
        <v>1</v>
      </c>
      <c r="E4286">
        <v>1</v>
      </c>
      <c r="F4286">
        <v>0.175853941292544</v>
      </c>
      <c r="G4286">
        <v>-21.779594280915902</v>
      </c>
      <c r="H4286" t="s">
        <v>23</v>
      </c>
      <c r="I4286">
        <v>7.8537869908816003</v>
      </c>
      <c r="J4286" t="s">
        <v>1690</v>
      </c>
      <c r="K4286" t="s">
        <v>25</v>
      </c>
      <c r="L4286" t="s">
        <v>1691</v>
      </c>
      <c r="M4286" t="s">
        <v>1692</v>
      </c>
      <c r="N4286" t="s">
        <v>1693</v>
      </c>
      <c r="O4286" t="s">
        <v>1694</v>
      </c>
      <c r="P4286">
        <v>-0.89999997600000003</v>
      </c>
      <c r="Q4286" t="s">
        <v>1695</v>
      </c>
      <c r="R4286" t="s">
        <v>1696</v>
      </c>
      <c r="S4286">
        <v>8677533822</v>
      </c>
      <c r="T4286">
        <v>595.1657467</v>
      </c>
      <c r="U4286" t="s">
        <v>31</v>
      </c>
      <c r="V4286" t="s">
        <v>5503</v>
      </c>
      <c r="W4286" t="s">
        <v>23</v>
      </c>
    </row>
    <row r="4287" spans="1:23" x14ac:dyDescent="0.4">
      <c r="A4287">
        <v>4286</v>
      </c>
      <c r="B4287">
        <v>1</v>
      </c>
      <c r="C4287">
        <v>1</v>
      </c>
      <c r="D4287">
        <v>1</v>
      </c>
      <c r="E4287">
        <v>1</v>
      </c>
      <c r="F4287">
        <v>0.175731244886494</v>
      </c>
      <c r="G4287">
        <v>-651.52852211372704</v>
      </c>
      <c r="H4287" t="s">
        <v>23</v>
      </c>
      <c r="I4287">
        <v>9.3624875153659701</v>
      </c>
      <c r="J4287" t="s">
        <v>15700</v>
      </c>
      <c r="K4287" t="s">
        <v>25</v>
      </c>
      <c r="L4287" t="s">
        <v>15701</v>
      </c>
      <c r="M4287" t="s">
        <v>15702</v>
      </c>
      <c r="N4287" t="s">
        <v>28</v>
      </c>
      <c r="O4287" t="s">
        <v>15703</v>
      </c>
      <c r="P4287">
        <v>-2.2000000499999999</v>
      </c>
      <c r="Q4287">
        <v>101683619</v>
      </c>
      <c r="R4287" t="s">
        <v>15704</v>
      </c>
      <c r="S4287">
        <v>3178498</v>
      </c>
      <c r="T4287">
        <v>509.1289673</v>
      </c>
      <c r="U4287" t="s">
        <v>31</v>
      </c>
      <c r="V4287" t="s">
        <v>15705</v>
      </c>
      <c r="W4287" t="s">
        <v>23</v>
      </c>
    </row>
    <row r="4288" spans="1:23" x14ac:dyDescent="0.4">
      <c r="A4288">
        <v>4287</v>
      </c>
      <c r="B4288">
        <v>1</v>
      </c>
      <c r="C4288">
        <v>1</v>
      </c>
      <c r="D4288">
        <v>1</v>
      </c>
      <c r="E4288">
        <v>1</v>
      </c>
      <c r="F4288">
        <v>0.175731244886494</v>
      </c>
      <c r="G4288">
        <v>-651.52852211372704</v>
      </c>
      <c r="H4288">
        <v>0.999999999999999</v>
      </c>
      <c r="I4288">
        <v>9.3624875153659701</v>
      </c>
      <c r="J4288" t="s">
        <v>15700</v>
      </c>
      <c r="K4288" t="s">
        <v>25</v>
      </c>
      <c r="L4288" t="s">
        <v>15701</v>
      </c>
      <c r="M4288" t="s">
        <v>15702</v>
      </c>
      <c r="N4288" t="s">
        <v>28</v>
      </c>
      <c r="O4288" t="s">
        <v>15703</v>
      </c>
      <c r="P4288">
        <v>-2.2000000499999999</v>
      </c>
      <c r="Q4288">
        <v>101683619</v>
      </c>
      <c r="R4288" t="s">
        <v>15704</v>
      </c>
      <c r="S4288">
        <v>3178498</v>
      </c>
      <c r="T4288">
        <v>509.1289673</v>
      </c>
      <c r="U4288" t="s">
        <v>31</v>
      </c>
      <c r="V4288" t="s">
        <v>15706</v>
      </c>
      <c r="W4288" t="s">
        <v>23</v>
      </c>
    </row>
    <row r="4289" spans="1:23" x14ac:dyDescent="0.4">
      <c r="A4289">
        <v>4288</v>
      </c>
      <c r="B4289">
        <v>1</v>
      </c>
      <c r="C4289">
        <v>1</v>
      </c>
      <c r="D4289">
        <v>1</v>
      </c>
      <c r="E4289">
        <v>1</v>
      </c>
      <c r="F4289">
        <v>0.175420056990335</v>
      </c>
      <c r="G4289">
        <v>-9.8724416237744403</v>
      </c>
      <c r="H4289" t="s">
        <v>23</v>
      </c>
      <c r="I4289">
        <v>52.567902455964997</v>
      </c>
      <c r="J4289" t="s">
        <v>1437</v>
      </c>
      <c r="K4289" t="s">
        <v>25</v>
      </c>
      <c r="L4289" t="s">
        <v>14789</v>
      </c>
      <c r="M4289" t="s">
        <v>14790</v>
      </c>
      <c r="N4289" t="s">
        <v>14791</v>
      </c>
      <c r="O4289" t="s">
        <v>14792</v>
      </c>
      <c r="P4289">
        <v>0.94708049299999997</v>
      </c>
      <c r="Q4289" t="s">
        <v>14793</v>
      </c>
      <c r="R4289" t="s">
        <v>14794</v>
      </c>
      <c r="S4289">
        <v>42970169434</v>
      </c>
      <c r="T4289">
        <v>433.11292329999998</v>
      </c>
      <c r="U4289" t="s">
        <v>31</v>
      </c>
      <c r="V4289" t="s">
        <v>9673</v>
      </c>
      <c r="W4289" t="s">
        <v>23</v>
      </c>
    </row>
    <row r="4290" spans="1:23" x14ac:dyDescent="0.4">
      <c r="A4290">
        <v>4289</v>
      </c>
      <c r="B4290">
        <v>1</v>
      </c>
      <c r="C4290">
        <v>1</v>
      </c>
      <c r="D4290">
        <v>1</v>
      </c>
      <c r="E4290">
        <v>1</v>
      </c>
      <c r="F4290">
        <v>0.175420056990335</v>
      </c>
      <c r="G4290">
        <v>-9.8724416237744403</v>
      </c>
      <c r="H4290">
        <v>0.999999999999999</v>
      </c>
      <c r="I4290">
        <v>52.567902455964997</v>
      </c>
      <c r="J4290" t="s">
        <v>1437</v>
      </c>
      <c r="K4290" t="s">
        <v>25</v>
      </c>
      <c r="L4290" t="s">
        <v>14789</v>
      </c>
      <c r="M4290" t="s">
        <v>14790</v>
      </c>
      <c r="N4290" t="s">
        <v>14791</v>
      </c>
      <c r="O4290" t="s">
        <v>14792</v>
      </c>
      <c r="P4290">
        <v>0.94708049299999997</v>
      </c>
      <c r="Q4290" t="s">
        <v>14793</v>
      </c>
      <c r="R4290" t="s">
        <v>14794</v>
      </c>
      <c r="S4290">
        <v>42970169434</v>
      </c>
      <c r="T4290">
        <v>433.11292329999998</v>
      </c>
      <c r="U4290" t="s">
        <v>31</v>
      </c>
      <c r="V4290" t="s">
        <v>15707</v>
      </c>
      <c r="W4290" t="s">
        <v>23</v>
      </c>
    </row>
    <row r="4291" spans="1:23" x14ac:dyDescent="0.4">
      <c r="A4291">
        <v>4290</v>
      </c>
      <c r="B4291">
        <v>1</v>
      </c>
      <c r="C4291">
        <v>1</v>
      </c>
      <c r="D4291">
        <v>1</v>
      </c>
      <c r="E4291">
        <v>1</v>
      </c>
      <c r="F4291">
        <v>0.175312448992056</v>
      </c>
      <c r="G4291">
        <v>-400.49764238424399</v>
      </c>
      <c r="H4291">
        <v>0.999999999999999</v>
      </c>
      <c r="I4291">
        <v>49.421341755637002</v>
      </c>
      <c r="J4291" t="s">
        <v>7160</v>
      </c>
      <c r="K4291" t="s">
        <v>25</v>
      </c>
      <c r="L4291" t="s">
        <v>7161</v>
      </c>
      <c r="M4291" t="s">
        <v>7162</v>
      </c>
      <c r="N4291" t="s">
        <v>28</v>
      </c>
      <c r="O4291" t="s">
        <v>7163</v>
      </c>
      <c r="P4291">
        <v>6.3000001900000004</v>
      </c>
      <c r="Q4291">
        <v>11103936</v>
      </c>
      <c r="R4291" t="s">
        <v>7164</v>
      </c>
      <c r="S4291">
        <v>3178578</v>
      </c>
      <c r="T4291">
        <v>595.16575</v>
      </c>
      <c r="U4291" t="s">
        <v>31</v>
      </c>
      <c r="V4291" t="s">
        <v>15708</v>
      </c>
      <c r="W4291" t="s">
        <v>23</v>
      </c>
    </row>
    <row r="4292" spans="1:23" x14ac:dyDescent="0.4">
      <c r="A4292">
        <v>4291</v>
      </c>
      <c r="B4292">
        <v>1</v>
      </c>
      <c r="C4292">
        <v>1</v>
      </c>
      <c r="D4292">
        <v>1</v>
      </c>
      <c r="E4292">
        <v>1</v>
      </c>
      <c r="F4292">
        <v>0.175312448992056</v>
      </c>
      <c r="G4292">
        <v>-400.49764238424399</v>
      </c>
      <c r="H4292" t="s">
        <v>23</v>
      </c>
      <c r="I4292">
        <v>49.421341755637002</v>
      </c>
      <c r="J4292" t="s">
        <v>7160</v>
      </c>
      <c r="K4292" t="s">
        <v>25</v>
      </c>
      <c r="L4292" t="s">
        <v>7161</v>
      </c>
      <c r="M4292" t="s">
        <v>7162</v>
      </c>
      <c r="N4292" t="s">
        <v>28</v>
      </c>
      <c r="O4292" t="s">
        <v>7163</v>
      </c>
      <c r="P4292">
        <v>6.3000001900000004</v>
      </c>
      <c r="Q4292">
        <v>11103936</v>
      </c>
      <c r="R4292" t="s">
        <v>7164</v>
      </c>
      <c r="S4292">
        <v>3178578</v>
      </c>
      <c r="T4292">
        <v>595.16575</v>
      </c>
      <c r="U4292" t="s">
        <v>31</v>
      </c>
      <c r="V4292" t="s">
        <v>10183</v>
      </c>
      <c r="W4292" t="s">
        <v>23</v>
      </c>
    </row>
    <row r="4293" spans="1:23" x14ac:dyDescent="0.4">
      <c r="A4293">
        <v>4292</v>
      </c>
      <c r="B4293">
        <v>1</v>
      </c>
      <c r="C4293">
        <v>1</v>
      </c>
      <c r="D4293">
        <v>1</v>
      </c>
      <c r="E4293">
        <v>1</v>
      </c>
      <c r="F4293">
        <v>0.175284484822846</v>
      </c>
      <c r="G4293">
        <v>-400.53503338826698</v>
      </c>
      <c r="H4293">
        <v>0.999999999999999</v>
      </c>
      <c r="I4293">
        <v>49.421341755637002</v>
      </c>
      <c r="J4293" t="s">
        <v>7160</v>
      </c>
      <c r="K4293" t="s">
        <v>25</v>
      </c>
      <c r="L4293" t="s">
        <v>7161</v>
      </c>
      <c r="M4293" t="s">
        <v>7162</v>
      </c>
      <c r="N4293" t="s">
        <v>28</v>
      </c>
      <c r="O4293" t="s">
        <v>7163</v>
      </c>
      <c r="P4293">
        <v>6.3000001900000004</v>
      </c>
      <c r="Q4293">
        <v>11103936</v>
      </c>
      <c r="R4293" t="s">
        <v>7164</v>
      </c>
      <c r="S4293">
        <v>3178578</v>
      </c>
      <c r="T4293">
        <v>595.1657467</v>
      </c>
      <c r="U4293" t="s">
        <v>31</v>
      </c>
      <c r="V4293" t="s">
        <v>15709</v>
      </c>
      <c r="W4293" t="s">
        <v>23</v>
      </c>
    </row>
    <row r="4294" spans="1:23" x14ac:dyDescent="0.4">
      <c r="A4294">
        <v>4293</v>
      </c>
      <c r="B4294">
        <v>1</v>
      </c>
      <c r="C4294">
        <v>1</v>
      </c>
      <c r="D4294">
        <v>1</v>
      </c>
      <c r="E4294">
        <v>1</v>
      </c>
      <c r="F4294">
        <v>0.175284484822846</v>
      </c>
      <c r="G4294">
        <v>-400.53503338826698</v>
      </c>
      <c r="H4294" t="s">
        <v>23</v>
      </c>
      <c r="I4294">
        <v>49.421341755637002</v>
      </c>
      <c r="J4294" t="s">
        <v>7160</v>
      </c>
      <c r="K4294" t="s">
        <v>25</v>
      </c>
      <c r="L4294" t="s">
        <v>7161</v>
      </c>
      <c r="M4294" t="s">
        <v>7162</v>
      </c>
      <c r="N4294" t="s">
        <v>28</v>
      </c>
      <c r="O4294" t="s">
        <v>7163</v>
      </c>
      <c r="P4294">
        <v>6.3000001900000004</v>
      </c>
      <c r="Q4294">
        <v>11103936</v>
      </c>
      <c r="R4294" t="s">
        <v>7164</v>
      </c>
      <c r="S4294">
        <v>3178578</v>
      </c>
      <c r="T4294">
        <v>595.1657467</v>
      </c>
      <c r="U4294" t="s">
        <v>31</v>
      </c>
      <c r="V4294" t="s">
        <v>10269</v>
      </c>
      <c r="W4294" t="s">
        <v>23</v>
      </c>
    </row>
    <row r="4295" spans="1:23" x14ac:dyDescent="0.4">
      <c r="A4295">
        <v>4294</v>
      </c>
      <c r="B4295">
        <v>1</v>
      </c>
      <c r="C4295">
        <v>2</v>
      </c>
      <c r="D4295">
        <v>1</v>
      </c>
      <c r="E4295">
        <v>2</v>
      </c>
      <c r="F4295">
        <v>0.175233569818638</v>
      </c>
      <c r="G4295">
        <v>-100.829084191728</v>
      </c>
      <c r="H4295">
        <v>0.91909547738693398</v>
      </c>
      <c r="I4295">
        <v>34.006208251303597</v>
      </c>
      <c r="J4295" t="s">
        <v>1710</v>
      </c>
      <c r="K4295" t="s">
        <v>25</v>
      </c>
      <c r="L4295" t="s">
        <v>15710</v>
      </c>
      <c r="M4295" t="s">
        <v>15711</v>
      </c>
      <c r="N4295" t="s">
        <v>28</v>
      </c>
      <c r="O4295" t="s">
        <v>15712</v>
      </c>
      <c r="P4295">
        <v>-0.40422594499999998</v>
      </c>
      <c r="Q4295" t="s">
        <v>15713</v>
      </c>
      <c r="R4295" t="s">
        <v>15714</v>
      </c>
      <c r="S4295">
        <v>3178562</v>
      </c>
      <c r="T4295">
        <v>357.11800870000002</v>
      </c>
      <c r="U4295" t="s">
        <v>31</v>
      </c>
      <c r="V4295" t="s">
        <v>15715</v>
      </c>
      <c r="W4295" t="s">
        <v>23</v>
      </c>
    </row>
    <row r="4296" spans="1:23" x14ac:dyDescent="0.4">
      <c r="A4296">
        <v>4295</v>
      </c>
      <c r="B4296">
        <v>1</v>
      </c>
      <c r="C4296">
        <v>1</v>
      </c>
      <c r="D4296">
        <v>1</v>
      </c>
      <c r="E4296">
        <v>1</v>
      </c>
      <c r="F4296">
        <v>0.174884916550061</v>
      </c>
      <c r="G4296">
        <v>-394.188615682923</v>
      </c>
      <c r="H4296">
        <v>0.999999999999999</v>
      </c>
      <c r="I4296">
        <v>72.816438019998799</v>
      </c>
      <c r="J4296" t="s">
        <v>865</v>
      </c>
      <c r="K4296" t="s">
        <v>25</v>
      </c>
      <c r="L4296" t="s">
        <v>866</v>
      </c>
      <c r="M4296" t="s">
        <v>867</v>
      </c>
      <c r="N4296" t="s">
        <v>868</v>
      </c>
      <c r="O4296" t="s">
        <v>869</v>
      </c>
      <c r="P4296">
        <v>2.9000001000000002</v>
      </c>
      <c r="Q4296">
        <v>78347</v>
      </c>
      <c r="R4296" t="s">
        <v>870</v>
      </c>
      <c r="S4296">
        <v>262146</v>
      </c>
      <c r="T4296">
        <v>449.10783789999999</v>
      </c>
      <c r="U4296" t="s">
        <v>31</v>
      </c>
      <c r="V4296" t="s">
        <v>15716</v>
      </c>
      <c r="W4296" t="s">
        <v>23</v>
      </c>
    </row>
    <row r="4297" spans="1:23" x14ac:dyDescent="0.4">
      <c r="A4297">
        <v>4296</v>
      </c>
      <c r="B4297">
        <v>1</v>
      </c>
      <c r="C4297">
        <v>1</v>
      </c>
      <c r="D4297">
        <v>1</v>
      </c>
      <c r="E4297">
        <v>1</v>
      </c>
      <c r="F4297">
        <v>0.174884916550061</v>
      </c>
      <c r="G4297">
        <v>-394.188615682923</v>
      </c>
      <c r="H4297" t="s">
        <v>23</v>
      </c>
      <c r="I4297">
        <v>72.816438019998799</v>
      </c>
      <c r="J4297" t="s">
        <v>865</v>
      </c>
      <c r="K4297" t="s">
        <v>25</v>
      </c>
      <c r="L4297" t="s">
        <v>866</v>
      </c>
      <c r="M4297" t="s">
        <v>867</v>
      </c>
      <c r="N4297" t="s">
        <v>868</v>
      </c>
      <c r="O4297" t="s">
        <v>869</v>
      </c>
      <c r="P4297">
        <v>2.9000001000000002</v>
      </c>
      <c r="Q4297">
        <v>78347</v>
      </c>
      <c r="R4297" t="s">
        <v>870</v>
      </c>
      <c r="S4297">
        <v>262146</v>
      </c>
      <c r="T4297">
        <v>449.10783789999999</v>
      </c>
      <c r="U4297" t="s">
        <v>31</v>
      </c>
      <c r="V4297" t="s">
        <v>9142</v>
      </c>
      <c r="W4297" t="s">
        <v>23</v>
      </c>
    </row>
    <row r="4298" spans="1:23" x14ac:dyDescent="0.4">
      <c r="A4298">
        <v>4297</v>
      </c>
      <c r="B4298">
        <v>1</v>
      </c>
      <c r="C4298">
        <v>2</v>
      </c>
      <c r="D4298">
        <v>1</v>
      </c>
      <c r="E4298">
        <v>2</v>
      </c>
      <c r="F4298">
        <v>0.17484088523692501</v>
      </c>
      <c r="G4298">
        <v>-3.1250997464443202</v>
      </c>
      <c r="H4298">
        <v>0.16733668341708499</v>
      </c>
      <c r="I4298">
        <v>46.720987763575899</v>
      </c>
      <c r="J4298" t="s">
        <v>7007</v>
      </c>
      <c r="K4298" t="s">
        <v>25</v>
      </c>
      <c r="L4298" t="s">
        <v>15669</v>
      </c>
      <c r="M4298" t="s">
        <v>15670</v>
      </c>
      <c r="N4298" t="s">
        <v>28</v>
      </c>
      <c r="O4298" t="s">
        <v>15671</v>
      </c>
      <c r="P4298">
        <v>-1.60000002</v>
      </c>
      <c r="Q4298" t="s">
        <v>15672</v>
      </c>
      <c r="R4298" t="s">
        <v>15673</v>
      </c>
      <c r="S4298">
        <v>19972106</v>
      </c>
      <c r="T4298">
        <v>565.15518199999997</v>
      </c>
      <c r="U4298" t="s">
        <v>31</v>
      </c>
      <c r="V4298" t="s">
        <v>15717</v>
      </c>
      <c r="W4298" t="s">
        <v>23</v>
      </c>
    </row>
    <row r="4299" spans="1:23" x14ac:dyDescent="0.4">
      <c r="A4299">
        <v>4298</v>
      </c>
      <c r="B4299">
        <v>1</v>
      </c>
      <c r="C4299">
        <v>1</v>
      </c>
      <c r="D4299">
        <v>1</v>
      </c>
      <c r="E4299">
        <v>1</v>
      </c>
      <c r="F4299">
        <v>0.174243147624907</v>
      </c>
      <c r="G4299">
        <v>-10.946987018106899</v>
      </c>
      <c r="H4299" t="s">
        <v>23</v>
      </c>
      <c r="I4299">
        <v>34.090483208640201</v>
      </c>
      <c r="J4299" t="s">
        <v>7129</v>
      </c>
      <c r="K4299" t="s">
        <v>25</v>
      </c>
      <c r="L4299" t="s">
        <v>15336</v>
      </c>
      <c r="M4299" t="s">
        <v>15337</v>
      </c>
      <c r="N4299" t="s">
        <v>15338</v>
      </c>
      <c r="O4299" t="s">
        <v>15339</v>
      </c>
      <c r="P4299">
        <v>6.5</v>
      </c>
      <c r="Q4299" t="s">
        <v>15340</v>
      </c>
      <c r="R4299" t="s">
        <v>15341</v>
      </c>
      <c r="S4299">
        <v>87878526</v>
      </c>
      <c r="T4299">
        <v>473.36253649999998</v>
      </c>
      <c r="U4299" t="s">
        <v>31</v>
      </c>
      <c r="V4299" t="s">
        <v>9765</v>
      </c>
      <c r="W4299" t="s">
        <v>23</v>
      </c>
    </row>
    <row r="4300" spans="1:23" x14ac:dyDescent="0.4">
      <c r="A4300">
        <v>4299</v>
      </c>
      <c r="B4300">
        <v>1</v>
      </c>
      <c r="C4300">
        <v>1</v>
      </c>
      <c r="D4300">
        <v>1</v>
      </c>
      <c r="E4300">
        <v>1</v>
      </c>
      <c r="F4300">
        <v>0.174243147624907</v>
      </c>
      <c r="G4300">
        <v>-10.946987018106899</v>
      </c>
      <c r="H4300">
        <v>0.999999999999999</v>
      </c>
      <c r="I4300">
        <v>34.090483208640201</v>
      </c>
      <c r="J4300" t="s">
        <v>7129</v>
      </c>
      <c r="K4300" t="s">
        <v>25</v>
      </c>
      <c r="L4300" t="s">
        <v>15336</v>
      </c>
      <c r="M4300" t="s">
        <v>15337</v>
      </c>
      <c r="N4300" t="s">
        <v>15338</v>
      </c>
      <c r="O4300" t="s">
        <v>15339</v>
      </c>
      <c r="P4300">
        <v>6.5</v>
      </c>
      <c r="Q4300" t="s">
        <v>15340</v>
      </c>
      <c r="R4300" t="s">
        <v>15341</v>
      </c>
      <c r="S4300">
        <v>87878526</v>
      </c>
      <c r="T4300">
        <v>473.36253649999998</v>
      </c>
      <c r="U4300" t="s">
        <v>31</v>
      </c>
      <c r="V4300" t="s">
        <v>15718</v>
      </c>
      <c r="W4300" t="s">
        <v>23</v>
      </c>
    </row>
    <row r="4301" spans="1:23" x14ac:dyDescent="0.4">
      <c r="A4301">
        <v>4300</v>
      </c>
      <c r="B4301">
        <v>1</v>
      </c>
      <c r="C4301">
        <v>1</v>
      </c>
      <c r="D4301">
        <v>1</v>
      </c>
      <c r="E4301">
        <v>1</v>
      </c>
      <c r="F4301">
        <v>0.17391326714045</v>
      </c>
      <c r="G4301">
        <v>-465.42203827460099</v>
      </c>
      <c r="H4301" t="s">
        <v>23</v>
      </c>
      <c r="I4301">
        <v>27.611658349324099</v>
      </c>
      <c r="J4301" t="s">
        <v>5926</v>
      </c>
      <c r="K4301" t="s">
        <v>25</v>
      </c>
      <c r="L4301" t="s">
        <v>5927</v>
      </c>
      <c r="M4301" t="s">
        <v>5928</v>
      </c>
      <c r="N4301" t="s">
        <v>28</v>
      </c>
      <c r="O4301" t="s">
        <v>5929</v>
      </c>
      <c r="P4301">
        <v>6.70567417</v>
      </c>
      <c r="R4301" t="s">
        <v>5930</v>
      </c>
      <c r="S4301">
        <v>2097152</v>
      </c>
      <c r="T4301">
        <v>639.44665999999995</v>
      </c>
      <c r="U4301" t="s">
        <v>31</v>
      </c>
      <c r="V4301" t="s">
        <v>9465</v>
      </c>
      <c r="W4301" t="s">
        <v>23</v>
      </c>
    </row>
    <row r="4302" spans="1:23" x14ac:dyDescent="0.4">
      <c r="A4302">
        <v>4301</v>
      </c>
      <c r="B4302">
        <v>1</v>
      </c>
      <c r="C4302">
        <v>1</v>
      </c>
      <c r="D4302">
        <v>1</v>
      </c>
      <c r="E4302">
        <v>2</v>
      </c>
      <c r="F4302">
        <v>0.17384942125528899</v>
      </c>
      <c r="G4302">
        <v>-358.69151363099598</v>
      </c>
      <c r="H4302" t="s">
        <v>23</v>
      </c>
      <c r="I4302">
        <v>8.5463007410443197</v>
      </c>
      <c r="J4302" t="s">
        <v>9863</v>
      </c>
      <c r="K4302" t="s">
        <v>25</v>
      </c>
      <c r="L4302" t="s">
        <v>9864</v>
      </c>
      <c r="M4302" t="s">
        <v>9865</v>
      </c>
      <c r="N4302" t="s">
        <v>9866</v>
      </c>
      <c r="O4302" t="s">
        <v>9867</v>
      </c>
      <c r="P4302">
        <v>2</v>
      </c>
      <c r="Q4302" t="s">
        <v>9868</v>
      </c>
      <c r="R4302" t="s">
        <v>9869</v>
      </c>
      <c r="S4302">
        <v>3153922</v>
      </c>
      <c r="T4302">
        <v>623.27517799999998</v>
      </c>
      <c r="U4302" t="s">
        <v>31</v>
      </c>
      <c r="V4302" t="s">
        <v>11004</v>
      </c>
      <c r="W4302" t="s">
        <v>23</v>
      </c>
    </row>
    <row r="4303" spans="1:23" x14ac:dyDescent="0.4">
      <c r="A4303">
        <v>4302</v>
      </c>
      <c r="B4303">
        <v>1</v>
      </c>
      <c r="C4303">
        <v>1</v>
      </c>
      <c r="D4303">
        <v>1</v>
      </c>
      <c r="E4303">
        <v>2</v>
      </c>
      <c r="F4303">
        <v>0.17384942125528899</v>
      </c>
      <c r="G4303">
        <v>-358.69151363099598</v>
      </c>
      <c r="H4303">
        <v>0.14572864321608001</v>
      </c>
      <c r="I4303">
        <v>8.5463007410443197</v>
      </c>
      <c r="J4303" t="s">
        <v>9863</v>
      </c>
      <c r="K4303" t="s">
        <v>25</v>
      </c>
      <c r="L4303" t="s">
        <v>9864</v>
      </c>
      <c r="M4303" t="s">
        <v>9865</v>
      </c>
      <c r="N4303" t="s">
        <v>9866</v>
      </c>
      <c r="O4303" t="s">
        <v>9867</v>
      </c>
      <c r="P4303">
        <v>2</v>
      </c>
      <c r="Q4303" t="s">
        <v>9868</v>
      </c>
      <c r="R4303" t="s">
        <v>9869</v>
      </c>
      <c r="S4303">
        <v>3153922</v>
      </c>
      <c r="T4303">
        <v>623.27517799999998</v>
      </c>
      <c r="U4303" t="s">
        <v>31</v>
      </c>
      <c r="V4303" t="s">
        <v>15719</v>
      </c>
      <c r="W4303" t="s">
        <v>23</v>
      </c>
    </row>
    <row r="4304" spans="1:23" x14ac:dyDescent="0.4">
      <c r="A4304">
        <v>4303</v>
      </c>
      <c r="B4304">
        <v>1</v>
      </c>
      <c r="C4304">
        <v>4</v>
      </c>
      <c r="D4304">
        <v>1</v>
      </c>
      <c r="E4304">
        <v>4</v>
      </c>
      <c r="F4304">
        <v>0.17376315643651799</v>
      </c>
      <c r="G4304">
        <v>-96.421003727958507</v>
      </c>
      <c r="H4304">
        <v>0.90603015075376903</v>
      </c>
      <c r="I4304">
        <v>20.604675664528799</v>
      </c>
      <c r="J4304" t="s">
        <v>1017</v>
      </c>
      <c r="K4304" t="s">
        <v>25</v>
      </c>
      <c r="L4304" t="s">
        <v>15720</v>
      </c>
      <c r="M4304" t="s">
        <v>15721</v>
      </c>
      <c r="N4304" t="s">
        <v>15722</v>
      </c>
      <c r="O4304" t="s">
        <v>15723</v>
      </c>
      <c r="P4304">
        <v>0.5</v>
      </c>
      <c r="Q4304" t="s">
        <v>15724</v>
      </c>
      <c r="R4304" t="s">
        <v>15725</v>
      </c>
      <c r="S4304">
        <v>20504702</v>
      </c>
      <c r="T4304">
        <v>449.10783789999999</v>
      </c>
      <c r="U4304" t="s">
        <v>31</v>
      </c>
      <c r="V4304" t="s">
        <v>15726</v>
      </c>
      <c r="W4304" t="s">
        <v>23</v>
      </c>
    </row>
    <row r="4305" spans="1:23" x14ac:dyDescent="0.4">
      <c r="A4305">
        <v>4304</v>
      </c>
      <c r="B4305">
        <v>1</v>
      </c>
      <c r="C4305">
        <v>1</v>
      </c>
      <c r="D4305">
        <v>1</v>
      </c>
      <c r="E4305">
        <v>1</v>
      </c>
      <c r="F4305">
        <v>0.173553706342397</v>
      </c>
      <c r="G4305">
        <v>-16.702680198017099</v>
      </c>
      <c r="H4305" t="s">
        <v>23</v>
      </c>
      <c r="I4305">
        <v>37.829025455667001</v>
      </c>
      <c r="J4305" t="s">
        <v>4591</v>
      </c>
      <c r="K4305" t="s">
        <v>25</v>
      </c>
      <c r="L4305" t="s">
        <v>15727</v>
      </c>
      <c r="M4305" t="s">
        <v>15728</v>
      </c>
      <c r="N4305" t="s">
        <v>15729</v>
      </c>
      <c r="O4305" t="s">
        <v>15730</v>
      </c>
      <c r="P4305">
        <v>3</v>
      </c>
      <c r="Q4305" t="s">
        <v>15731</v>
      </c>
      <c r="R4305" t="s">
        <v>15732</v>
      </c>
      <c r="S4305">
        <v>20900214</v>
      </c>
      <c r="T4305">
        <v>285.07574990000001</v>
      </c>
      <c r="U4305" t="s">
        <v>31</v>
      </c>
      <c r="V4305" t="s">
        <v>8979</v>
      </c>
      <c r="W4305" t="s">
        <v>23</v>
      </c>
    </row>
    <row r="4306" spans="1:23" x14ac:dyDescent="0.4">
      <c r="A4306">
        <v>4305</v>
      </c>
      <c r="B4306">
        <v>1</v>
      </c>
      <c r="C4306">
        <v>1</v>
      </c>
      <c r="D4306">
        <v>1</v>
      </c>
      <c r="E4306">
        <v>1</v>
      </c>
      <c r="F4306">
        <v>0.173553706342397</v>
      </c>
      <c r="G4306">
        <v>-16.702680198017099</v>
      </c>
      <c r="H4306">
        <v>0.999999999999999</v>
      </c>
      <c r="I4306">
        <v>37.829025455667001</v>
      </c>
      <c r="J4306" t="s">
        <v>4591</v>
      </c>
      <c r="K4306" t="s">
        <v>25</v>
      </c>
      <c r="L4306" t="s">
        <v>15727</v>
      </c>
      <c r="M4306" t="s">
        <v>15728</v>
      </c>
      <c r="N4306" t="s">
        <v>15729</v>
      </c>
      <c r="O4306" t="s">
        <v>15730</v>
      </c>
      <c r="P4306">
        <v>3</v>
      </c>
      <c r="Q4306" t="s">
        <v>15731</v>
      </c>
      <c r="R4306" t="s">
        <v>15732</v>
      </c>
      <c r="S4306">
        <v>20900214</v>
      </c>
      <c r="T4306">
        <v>285.07574990000001</v>
      </c>
      <c r="U4306" t="s">
        <v>31</v>
      </c>
      <c r="V4306" t="s">
        <v>15733</v>
      </c>
      <c r="W4306" t="s">
        <v>23</v>
      </c>
    </row>
    <row r="4307" spans="1:23" x14ac:dyDescent="0.4">
      <c r="A4307">
        <v>4306</v>
      </c>
      <c r="B4307">
        <v>1</v>
      </c>
      <c r="C4307">
        <v>1</v>
      </c>
      <c r="D4307">
        <v>1</v>
      </c>
      <c r="E4307">
        <v>1</v>
      </c>
      <c r="F4307">
        <v>0.173394281651267</v>
      </c>
      <c r="G4307">
        <v>-430.73825128522702</v>
      </c>
      <c r="H4307" t="s">
        <v>23</v>
      </c>
      <c r="I4307">
        <v>61.414092996143303</v>
      </c>
      <c r="J4307" t="s">
        <v>865</v>
      </c>
      <c r="K4307" t="s">
        <v>25</v>
      </c>
      <c r="L4307" t="s">
        <v>866</v>
      </c>
      <c r="M4307" t="s">
        <v>867</v>
      </c>
      <c r="N4307" t="s">
        <v>868</v>
      </c>
      <c r="O4307" t="s">
        <v>869</v>
      </c>
      <c r="P4307">
        <v>2.9000001000000002</v>
      </c>
      <c r="Q4307">
        <v>78347</v>
      </c>
      <c r="R4307" t="s">
        <v>870</v>
      </c>
      <c r="S4307">
        <v>262146</v>
      </c>
      <c r="T4307">
        <v>449.10783789999999</v>
      </c>
      <c r="U4307" t="s">
        <v>31</v>
      </c>
      <c r="V4307" t="s">
        <v>7050</v>
      </c>
      <c r="W4307" t="s">
        <v>23</v>
      </c>
    </row>
    <row r="4308" spans="1:23" x14ac:dyDescent="0.4">
      <c r="A4308">
        <v>4307</v>
      </c>
      <c r="B4308">
        <v>1</v>
      </c>
      <c r="C4308">
        <v>1</v>
      </c>
      <c r="D4308">
        <v>1</v>
      </c>
      <c r="E4308">
        <v>1</v>
      </c>
      <c r="F4308">
        <v>0.173394281651267</v>
      </c>
      <c r="G4308">
        <v>-430.73825128522702</v>
      </c>
      <c r="H4308">
        <v>0.99949748743718503</v>
      </c>
      <c r="I4308">
        <v>61.414092996143303</v>
      </c>
      <c r="J4308" t="s">
        <v>865</v>
      </c>
      <c r="K4308" t="s">
        <v>25</v>
      </c>
      <c r="L4308" t="s">
        <v>866</v>
      </c>
      <c r="M4308" t="s">
        <v>867</v>
      </c>
      <c r="N4308" t="s">
        <v>868</v>
      </c>
      <c r="O4308" t="s">
        <v>869</v>
      </c>
      <c r="P4308">
        <v>2.9000001000000002</v>
      </c>
      <c r="Q4308">
        <v>78347</v>
      </c>
      <c r="R4308" t="s">
        <v>870</v>
      </c>
      <c r="S4308">
        <v>262146</v>
      </c>
      <c r="T4308">
        <v>449.10783789999999</v>
      </c>
      <c r="U4308" t="s">
        <v>31</v>
      </c>
      <c r="V4308" t="s">
        <v>15734</v>
      </c>
      <c r="W4308" t="s">
        <v>23</v>
      </c>
    </row>
    <row r="4309" spans="1:23" x14ac:dyDescent="0.4">
      <c r="A4309">
        <v>4308</v>
      </c>
      <c r="B4309">
        <v>1</v>
      </c>
      <c r="C4309">
        <v>1</v>
      </c>
      <c r="D4309">
        <v>1</v>
      </c>
      <c r="E4309">
        <v>1</v>
      </c>
      <c r="F4309">
        <v>0.17334554059073701</v>
      </c>
      <c r="G4309">
        <v>-9.0988557303713193</v>
      </c>
      <c r="H4309" t="s">
        <v>23</v>
      </c>
      <c r="I4309">
        <v>7.0127833489398297</v>
      </c>
      <c r="J4309" t="s">
        <v>3832</v>
      </c>
      <c r="K4309" t="s">
        <v>25</v>
      </c>
      <c r="L4309" t="s">
        <v>14762</v>
      </c>
      <c r="M4309" t="s">
        <v>14763</v>
      </c>
      <c r="N4309" t="s">
        <v>14764</v>
      </c>
      <c r="O4309" t="s">
        <v>14765</v>
      </c>
      <c r="P4309">
        <v>2.4000001000000002</v>
      </c>
      <c r="Q4309" t="s">
        <v>14766</v>
      </c>
      <c r="R4309" t="s">
        <v>14767</v>
      </c>
      <c r="S4309">
        <v>87607678</v>
      </c>
      <c r="T4309">
        <v>579.14970270000003</v>
      </c>
      <c r="U4309" t="s">
        <v>31</v>
      </c>
      <c r="V4309" t="s">
        <v>15735</v>
      </c>
      <c r="W4309" t="s">
        <v>23</v>
      </c>
    </row>
    <row r="4310" spans="1:23" x14ac:dyDescent="0.4">
      <c r="A4310">
        <v>4309</v>
      </c>
      <c r="B4310">
        <v>1</v>
      </c>
      <c r="C4310">
        <v>1</v>
      </c>
      <c r="D4310">
        <v>1</v>
      </c>
      <c r="E4310">
        <v>1</v>
      </c>
      <c r="F4310">
        <v>0.17334554059073701</v>
      </c>
      <c r="G4310">
        <v>-9.0988557303713193</v>
      </c>
      <c r="H4310">
        <v>0.999999999999999</v>
      </c>
      <c r="I4310">
        <v>7.0127833489398297</v>
      </c>
      <c r="J4310" t="s">
        <v>3832</v>
      </c>
      <c r="K4310" t="s">
        <v>25</v>
      </c>
      <c r="L4310" t="s">
        <v>14762</v>
      </c>
      <c r="M4310" t="s">
        <v>14763</v>
      </c>
      <c r="N4310" t="s">
        <v>14764</v>
      </c>
      <c r="O4310" t="s">
        <v>14765</v>
      </c>
      <c r="P4310">
        <v>2.4000001000000002</v>
      </c>
      <c r="Q4310" t="s">
        <v>14766</v>
      </c>
      <c r="R4310" t="s">
        <v>14767</v>
      </c>
      <c r="S4310">
        <v>87607678</v>
      </c>
      <c r="T4310">
        <v>579.14970270000003</v>
      </c>
      <c r="U4310" t="s">
        <v>31</v>
      </c>
      <c r="V4310" t="s">
        <v>15736</v>
      </c>
      <c r="W4310" t="s">
        <v>23</v>
      </c>
    </row>
    <row r="4311" spans="1:23" x14ac:dyDescent="0.4">
      <c r="A4311">
        <v>4310</v>
      </c>
      <c r="B4311">
        <v>1</v>
      </c>
      <c r="C4311">
        <v>1</v>
      </c>
      <c r="D4311">
        <v>1</v>
      </c>
      <c r="E4311">
        <v>2</v>
      </c>
      <c r="F4311">
        <v>0.17323749742535799</v>
      </c>
      <c r="G4311">
        <v>-430.02725748555901</v>
      </c>
      <c r="H4311" t="s">
        <v>23</v>
      </c>
      <c r="I4311">
        <v>10.6183384112417</v>
      </c>
      <c r="J4311" t="s">
        <v>15737</v>
      </c>
      <c r="K4311" t="s">
        <v>25</v>
      </c>
      <c r="L4311" t="s">
        <v>15738</v>
      </c>
      <c r="M4311" t="s">
        <v>15739</v>
      </c>
      <c r="N4311" t="s">
        <v>15740</v>
      </c>
      <c r="O4311" t="s">
        <v>15741</v>
      </c>
      <c r="P4311">
        <v>2.7000000499999999</v>
      </c>
      <c r="Q4311" t="s">
        <v>15742</v>
      </c>
      <c r="R4311" t="s">
        <v>15743</v>
      </c>
      <c r="S4311">
        <v>3153922</v>
      </c>
      <c r="T4311">
        <v>442.14762000000002</v>
      </c>
      <c r="U4311" t="s">
        <v>31</v>
      </c>
      <c r="V4311" t="s">
        <v>5102</v>
      </c>
      <c r="W4311" t="s">
        <v>23</v>
      </c>
    </row>
    <row r="4312" spans="1:23" x14ac:dyDescent="0.4">
      <c r="A4312">
        <v>4311</v>
      </c>
      <c r="B4312">
        <v>1</v>
      </c>
      <c r="C4312">
        <v>1</v>
      </c>
      <c r="D4312">
        <v>1</v>
      </c>
      <c r="E4312">
        <v>2</v>
      </c>
      <c r="F4312">
        <v>0.17323749742535799</v>
      </c>
      <c r="G4312">
        <v>-430.02725748555901</v>
      </c>
      <c r="H4312">
        <v>0.19748743718592901</v>
      </c>
      <c r="I4312">
        <v>10.6183384112417</v>
      </c>
      <c r="J4312" t="s">
        <v>15737</v>
      </c>
      <c r="K4312" t="s">
        <v>25</v>
      </c>
      <c r="L4312" t="s">
        <v>15738</v>
      </c>
      <c r="M4312" t="s">
        <v>15739</v>
      </c>
      <c r="N4312" t="s">
        <v>15740</v>
      </c>
      <c r="O4312" t="s">
        <v>15741</v>
      </c>
      <c r="P4312">
        <v>2.7000000499999999</v>
      </c>
      <c r="Q4312" t="s">
        <v>15742</v>
      </c>
      <c r="R4312" t="s">
        <v>15743</v>
      </c>
      <c r="S4312">
        <v>3153922</v>
      </c>
      <c r="T4312">
        <v>442.14762000000002</v>
      </c>
      <c r="U4312" t="s">
        <v>31</v>
      </c>
      <c r="V4312" t="s">
        <v>15744</v>
      </c>
      <c r="W4312" t="s">
        <v>23</v>
      </c>
    </row>
    <row r="4313" spans="1:23" x14ac:dyDescent="0.4">
      <c r="A4313">
        <v>4312</v>
      </c>
      <c r="B4313">
        <v>1</v>
      </c>
      <c r="C4313">
        <v>1</v>
      </c>
      <c r="D4313">
        <v>1</v>
      </c>
      <c r="E4313">
        <v>1</v>
      </c>
      <c r="F4313">
        <v>0.17319627356258099</v>
      </c>
      <c r="G4313">
        <v>-13.028224842602199</v>
      </c>
      <c r="H4313" t="s">
        <v>23</v>
      </c>
      <c r="I4313">
        <v>19.232723717311</v>
      </c>
      <c r="J4313" t="s">
        <v>1690</v>
      </c>
      <c r="K4313" t="s">
        <v>25</v>
      </c>
      <c r="L4313" t="s">
        <v>15624</v>
      </c>
      <c r="M4313" t="s">
        <v>15625</v>
      </c>
      <c r="N4313" t="s">
        <v>15626</v>
      </c>
      <c r="O4313" t="s">
        <v>15627</v>
      </c>
      <c r="P4313">
        <v>-0.60000002399999997</v>
      </c>
      <c r="Q4313" t="s">
        <v>15628</v>
      </c>
      <c r="R4313" t="s">
        <v>15629</v>
      </c>
      <c r="S4313">
        <v>8610621562</v>
      </c>
      <c r="T4313">
        <v>595.1657467</v>
      </c>
      <c r="U4313" t="s">
        <v>31</v>
      </c>
      <c r="V4313" t="s">
        <v>2604</v>
      </c>
      <c r="W4313" t="s">
        <v>23</v>
      </c>
    </row>
    <row r="4314" spans="1:23" x14ac:dyDescent="0.4">
      <c r="A4314">
        <v>4313</v>
      </c>
      <c r="B4314">
        <v>1</v>
      </c>
      <c r="C4314">
        <v>1</v>
      </c>
      <c r="D4314">
        <v>1</v>
      </c>
      <c r="E4314">
        <v>1</v>
      </c>
      <c r="F4314">
        <v>0.17319627356258099</v>
      </c>
      <c r="G4314">
        <v>-13.028224842602199</v>
      </c>
      <c r="H4314">
        <v>0.999999999999999</v>
      </c>
      <c r="I4314">
        <v>19.232723717311</v>
      </c>
      <c r="J4314" t="s">
        <v>1690</v>
      </c>
      <c r="K4314" t="s">
        <v>25</v>
      </c>
      <c r="L4314" t="s">
        <v>15624</v>
      </c>
      <c r="M4314" t="s">
        <v>15625</v>
      </c>
      <c r="N4314" t="s">
        <v>15626</v>
      </c>
      <c r="O4314" t="s">
        <v>15627</v>
      </c>
      <c r="P4314">
        <v>-0.60000002399999997</v>
      </c>
      <c r="Q4314" t="s">
        <v>15628</v>
      </c>
      <c r="R4314" t="s">
        <v>15629</v>
      </c>
      <c r="S4314">
        <v>8610621562</v>
      </c>
      <c r="T4314">
        <v>595.1657467</v>
      </c>
      <c r="U4314" t="s">
        <v>31</v>
      </c>
      <c r="V4314" t="s">
        <v>15745</v>
      </c>
      <c r="W4314" t="s">
        <v>23</v>
      </c>
    </row>
    <row r="4315" spans="1:23" x14ac:dyDescent="0.4">
      <c r="A4315">
        <v>4314</v>
      </c>
      <c r="B4315">
        <v>1</v>
      </c>
      <c r="C4315">
        <v>1</v>
      </c>
      <c r="D4315">
        <v>1</v>
      </c>
      <c r="E4315">
        <v>2</v>
      </c>
      <c r="F4315">
        <v>0.172523255223093</v>
      </c>
      <c r="G4315">
        <v>-566.16931222589801</v>
      </c>
      <c r="H4315" t="s">
        <v>23</v>
      </c>
      <c r="I4315">
        <v>70.704695232984193</v>
      </c>
      <c r="J4315" t="s">
        <v>11237</v>
      </c>
      <c r="K4315" t="s">
        <v>25</v>
      </c>
      <c r="L4315" t="s">
        <v>11238</v>
      </c>
      <c r="M4315" t="s">
        <v>11239</v>
      </c>
      <c r="N4315" t="s">
        <v>11240</v>
      </c>
      <c r="O4315" t="s">
        <v>11241</v>
      </c>
      <c r="P4315">
        <v>5.0999999000000003</v>
      </c>
      <c r="Q4315">
        <v>10290425</v>
      </c>
      <c r="R4315" t="s">
        <v>11242</v>
      </c>
      <c r="S4315">
        <v>98</v>
      </c>
      <c r="T4315">
        <v>771.48891879999996</v>
      </c>
      <c r="U4315" t="s">
        <v>31</v>
      </c>
      <c r="V4315" t="s">
        <v>2454</v>
      </c>
      <c r="W4315" t="s">
        <v>23</v>
      </c>
    </row>
    <row r="4316" spans="1:23" x14ac:dyDescent="0.4">
      <c r="A4316">
        <v>4315</v>
      </c>
      <c r="B4316">
        <v>1</v>
      </c>
      <c r="C4316">
        <v>1</v>
      </c>
      <c r="D4316">
        <v>1</v>
      </c>
      <c r="E4316">
        <v>2</v>
      </c>
      <c r="F4316">
        <v>0.172523255223093</v>
      </c>
      <c r="G4316">
        <v>-566.16931222589801</v>
      </c>
      <c r="H4316">
        <v>0.90502512562813997</v>
      </c>
      <c r="I4316">
        <v>70.704695232984193</v>
      </c>
      <c r="J4316" t="s">
        <v>11237</v>
      </c>
      <c r="K4316" t="s">
        <v>25</v>
      </c>
      <c r="L4316" t="s">
        <v>11238</v>
      </c>
      <c r="M4316" t="s">
        <v>11239</v>
      </c>
      <c r="N4316" t="s">
        <v>11240</v>
      </c>
      <c r="O4316" t="s">
        <v>11241</v>
      </c>
      <c r="P4316">
        <v>5.0999999000000003</v>
      </c>
      <c r="Q4316">
        <v>10290425</v>
      </c>
      <c r="R4316" t="s">
        <v>11242</v>
      </c>
      <c r="S4316">
        <v>98</v>
      </c>
      <c r="T4316">
        <v>771.48891879999996</v>
      </c>
      <c r="U4316" t="s">
        <v>31</v>
      </c>
      <c r="V4316" t="s">
        <v>15746</v>
      </c>
      <c r="W4316" t="s">
        <v>23</v>
      </c>
    </row>
    <row r="4317" spans="1:23" x14ac:dyDescent="0.4">
      <c r="A4317">
        <v>4316</v>
      </c>
      <c r="B4317">
        <v>1</v>
      </c>
      <c r="C4317">
        <v>1</v>
      </c>
      <c r="D4317">
        <v>1</v>
      </c>
      <c r="E4317">
        <v>1</v>
      </c>
      <c r="F4317">
        <v>0.172471255539072</v>
      </c>
      <c r="G4317">
        <v>-11.832824376766199</v>
      </c>
      <c r="H4317">
        <v>0.999999999999999</v>
      </c>
      <c r="I4317">
        <v>26.277838634379801</v>
      </c>
      <c r="J4317" t="s">
        <v>6346</v>
      </c>
      <c r="K4317" t="s">
        <v>25</v>
      </c>
      <c r="L4317" t="s">
        <v>14050</v>
      </c>
      <c r="M4317" t="s">
        <v>14051</v>
      </c>
      <c r="N4317" t="s">
        <v>14052</v>
      </c>
      <c r="O4317" t="s">
        <v>14053</v>
      </c>
      <c r="P4317">
        <v>1.3799032</v>
      </c>
      <c r="Q4317" t="s">
        <v>14054</v>
      </c>
      <c r="R4317" t="s">
        <v>14055</v>
      </c>
      <c r="S4317">
        <v>17435716478</v>
      </c>
      <c r="T4317">
        <v>195.06519</v>
      </c>
      <c r="U4317" t="s">
        <v>31</v>
      </c>
      <c r="V4317" t="s">
        <v>15747</v>
      </c>
      <c r="W4317" t="s">
        <v>23</v>
      </c>
    </row>
    <row r="4318" spans="1:23" x14ac:dyDescent="0.4">
      <c r="A4318">
        <v>4317</v>
      </c>
      <c r="B4318">
        <v>1</v>
      </c>
      <c r="C4318">
        <v>1</v>
      </c>
      <c r="D4318">
        <v>1</v>
      </c>
      <c r="E4318">
        <v>1</v>
      </c>
      <c r="F4318">
        <v>0.172471255539072</v>
      </c>
      <c r="G4318">
        <v>-11.832824376766199</v>
      </c>
      <c r="H4318" t="s">
        <v>23</v>
      </c>
      <c r="I4318">
        <v>26.277838634379801</v>
      </c>
      <c r="J4318" t="s">
        <v>6346</v>
      </c>
      <c r="K4318" t="s">
        <v>25</v>
      </c>
      <c r="L4318" t="s">
        <v>14050</v>
      </c>
      <c r="M4318" t="s">
        <v>14051</v>
      </c>
      <c r="N4318" t="s">
        <v>14052</v>
      </c>
      <c r="O4318" t="s">
        <v>14053</v>
      </c>
      <c r="P4318">
        <v>1.3799032</v>
      </c>
      <c r="Q4318" t="s">
        <v>14054</v>
      </c>
      <c r="R4318" t="s">
        <v>14055</v>
      </c>
      <c r="S4318">
        <v>17435716478</v>
      </c>
      <c r="T4318">
        <v>195.06519</v>
      </c>
      <c r="U4318" t="s">
        <v>31</v>
      </c>
      <c r="V4318" t="s">
        <v>10699</v>
      </c>
      <c r="W4318" t="s">
        <v>23</v>
      </c>
    </row>
    <row r="4319" spans="1:23" x14ac:dyDescent="0.4">
      <c r="A4319">
        <v>4318</v>
      </c>
      <c r="B4319">
        <v>1</v>
      </c>
      <c r="C4319">
        <v>1</v>
      </c>
      <c r="D4319">
        <v>1</v>
      </c>
      <c r="E4319">
        <v>1</v>
      </c>
      <c r="F4319">
        <v>0.172445062316847</v>
      </c>
      <c r="G4319">
        <v>-11.832824376766199</v>
      </c>
      <c r="H4319">
        <v>0.999999999999999</v>
      </c>
      <c r="I4319">
        <v>26.281741828139801</v>
      </c>
      <c r="J4319" t="s">
        <v>6346</v>
      </c>
      <c r="K4319" t="s">
        <v>25</v>
      </c>
      <c r="L4319" t="s">
        <v>14050</v>
      </c>
      <c r="M4319" t="s">
        <v>14051</v>
      </c>
      <c r="N4319" t="s">
        <v>14052</v>
      </c>
      <c r="O4319" t="s">
        <v>14053</v>
      </c>
      <c r="P4319">
        <v>1.3799032</v>
      </c>
      <c r="Q4319" t="s">
        <v>14054</v>
      </c>
      <c r="R4319" t="s">
        <v>14055</v>
      </c>
      <c r="S4319">
        <v>17435716478</v>
      </c>
      <c r="T4319">
        <v>195.0651853</v>
      </c>
      <c r="U4319" t="s">
        <v>31</v>
      </c>
      <c r="V4319" t="s">
        <v>15748</v>
      </c>
      <c r="W4319" t="s">
        <v>23</v>
      </c>
    </row>
    <row r="4320" spans="1:23" x14ac:dyDescent="0.4">
      <c r="A4320">
        <v>4319</v>
      </c>
      <c r="B4320">
        <v>1</v>
      </c>
      <c r="C4320">
        <v>1</v>
      </c>
      <c r="D4320">
        <v>1</v>
      </c>
      <c r="E4320">
        <v>1</v>
      </c>
      <c r="F4320">
        <v>0.172445062316847</v>
      </c>
      <c r="G4320">
        <v>-11.832824376766199</v>
      </c>
      <c r="H4320" t="s">
        <v>23</v>
      </c>
      <c r="I4320">
        <v>26.281741828139801</v>
      </c>
      <c r="J4320" t="s">
        <v>6346</v>
      </c>
      <c r="K4320" t="s">
        <v>25</v>
      </c>
      <c r="L4320" t="s">
        <v>14050</v>
      </c>
      <c r="M4320" t="s">
        <v>14051</v>
      </c>
      <c r="N4320" t="s">
        <v>14052</v>
      </c>
      <c r="O4320" t="s">
        <v>14053</v>
      </c>
      <c r="P4320">
        <v>1.3799032</v>
      </c>
      <c r="Q4320" t="s">
        <v>14054</v>
      </c>
      <c r="R4320" t="s">
        <v>14055</v>
      </c>
      <c r="S4320">
        <v>17435716478</v>
      </c>
      <c r="T4320">
        <v>195.0651853</v>
      </c>
      <c r="U4320" t="s">
        <v>31</v>
      </c>
      <c r="V4320" t="s">
        <v>10720</v>
      </c>
      <c r="W4320" t="s">
        <v>23</v>
      </c>
    </row>
    <row r="4321" spans="1:23" x14ac:dyDescent="0.4">
      <c r="A4321">
        <v>4320</v>
      </c>
      <c r="B4321">
        <v>1</v>
      </c>
      <c r="C4321">
        <v>2</v>
      </c>
      <c r="D4321">
        <v>1</v>
      </c>
      <c r="E4321">
        <v>2</v>
      </c>
      <c r="F4321">
        <v>0.17211808079422999</v>
      </c>
      <c r="G4321">
        <v>-3.5147795038035601</v>
      </c>
      <c r="H4321">
        <v>8.6432160804020094E-2</v>
      </c>
      <c r="I4321">
        <v>86.119290207404603</v>
      </c>
      <c r="J4321" t="s">
        <v>7007</v>
      </c>
      <c r="K4321" t="s">
        <v>25</v>
      </c>
      <c r="L4321" t="s">
        <v>9157</v>
      </c>
      <c r="M4321" t="s">
        <v>9158</v>
      </c>
      <c r="N4321" t="s">
        <v>28</v>
      </c>
      <c r="O4321" t="s">
        <v>9159</v>
      </c>
      <c r="P4321">
        <v>-1.60000002</v>
      </c>
      <c r="Q4321" t="s">
        <v>9160</v>
      </c>
      <c r="R4321" t="s">
        <v>9161</v>
      </c>
      <c r="S4321">
        <v>3194882</v>
      </c>
      <c r="T4321">
        <v>565.15518199999997</v>
      </c>
      <c r="U4321" t="s">
        <v>31</v>
      </c>
      <c r="V4321" t="s">
        <v>15749</v>
      </c>
      <c r="W4321" t="s">
        <v>23</v>
      </c>
    </row>
    <row r="4322" spans="1:23" x14ac:dyDescent="0.4">
      <c r="A4322">
        <v>4321</v>
      </c>
      <c r="B4322">
        <v>1</v>
      </c>
      <c r="C4322">
        <v>1</v>
      </c>
      <c r="D4322">
        <v>1</v>
      </c>
      <c r="E4322">
        <v>1</v>
      </c>
      <c r="F4322">
        <v>0.172045742976625</v>
      </c>
      <c r="G4322">
        <v>-360.06222419892902</v>
      </c>
      <c r="H4322">
        <v>0.999999999999999</v>
      </c>
      <c r="I4322">
        <v>61.030330321431997</v>
      </c>
      <c r="J4322" t="s">
        <v>4309</v>
      </c>
      <c r="K4322" t="s">
        <v>25</v>
      </c>
      <c r="L4322" t="s">
        <v>4310</v>
      </c>
      <c r="M4322" t="s">
        <v>4311</v>
      </c>
      <c r="N4322" t="s">
        <v>28</v>
      </c>
      <c r="O4322" t="s">
        <v>4312</v>
      </c>
      <c r="P4322">
        <v>1.56971419</v>
      </c>
      <c r="Q4322">
        <v>137797036</v>
      </c>
      <c r="R4322" t="s">
        <v>4313</v>
      </c>
      <c r="S4322">
        <v>16777218</v>
      </c>
      <c r="T4322">
        <v>225.07574990000001</v>
      </c>
      <c r="U4322" t="s">
        <v>31</v>
      </c>
      <c r="V4322" t="s">
        <v>15750</v>
      </c>
      <c r="W4322" t="s">
        <v>23</v>
      </c>
    </row>
    <row r="4323" spans="1:23" x14ac:dyDescent="0.4">
      <c r="A4323">
        <v>4322</v>
      </c>
      <c r="B4323">
        <v>1</v>
      </c>
      <c r="C4323">
        <v>1</v>
      </c>
      <c r="D4323">
        <v>1</v>
      </c>
      <c r="E4323">
        <v>1</v>
      </c>
      <c r="F4323">
        <v>0.172045742976625</v>
      </c>
      <c r="G4323">
        <v>-360.06222419892902</v>
      </c>
      <c r="H4323" t="s">
        <v>23</v>
      </c>
      <c r="I4323">
        <v>61.030330321431997</v>
      </c>
      <c r="J4323" t="s">
        <v>4309</v>
      </c>
      <c r="K4323" t="s">
        <v>25</v>
      </c>
      <c r="L4323" t="s">
        <v>4310</v>
      </c>
      <c r="M4323" t="s">
        <v>4311</v>
      </c>
      <c r="N4323" t="s">
        <v>28</v>
      </c>
      <c r="O4323" t="s">
        <v>4312</v>
      </c>
      <c r="P4323">
        <v>1.56971419</v>
      </c>
      <c r="Q4323">
        <v>137797036</v>
      </c>
      <c r="R4323" t="s">
        <v>4313</v>
      </c>
      <c r="S4323">
        <v>16777218</v>
      </c>
      <c r="T4323">
        <v>225.07574990000001</v>
      </c>
      <c r="U4323" t="s">
        <v>31</v>
      </c>
      <c r="V4323" t="s">
        <v>9983</v>
      </c>
      <c r="W4323" t="s">
        <v>23</v>
      </c>
    </row>
    <row r="4324" spans="1:23" x14ac:dyDescent="0.4">
      <c r="A4324">
        <v>4323</v>
      </c>
      <c r="B4324">
        <v>1</v>
      </c>
      <c r="C4324">
        <v>1</v>
      </c>
      <c r="D4324">
        <v>1</v>
      </c>
      <c r="E4324">
        <v>1</v>
      </c>
      <c r="F4324">
        <v>0.17201854104346101</v>
      </c>
      <c r="G4324">
        <v>-26.2969625450793</v>
      </c>
      <c r="H4324" t="s">
        <v>23</v>
      </c>
      <c r="I4324">
        <v>21.097058616679899</v>
      </c>
      <c r="J4324" t="s">
        <v>1532</v>
      </c>
      <c r="K4324" t="s">
        <v>25</v>
      </c>
      <c r="L4324" t="s">
        <v>1533</v>
      </c>
      <c r="M4324" t="s">
        <v>1534</v>
      </c>
      <c r="N4324" t="s">
        <v>1535</v>
      </c>
      <c r="O4324" t="s">
        <v>1536</v>
      </c>
      <c r="P4324">
        <v>1</v>
      </c>
      <c r="Q4324" t="s">
        <v>1537</v>
      </c>
      <c r="R4324" t="s">
        <v>1538</v>
      </c>
      <c r="S4324">
        <v>2097234</v>
      </c>
      <c r="T4324">
        <v>757.19744079999998</v>
      </c>
      <c r="U4324" t="s">
        <v>31</v>
      </c>
      <c r="V4324" t="s">
        <v>2211</v>
      </c>
      <c r="W4324" t="s">
        <v>23</v>
      </c>
    </row>
    <row r="4325" spans="1:23" x14ac:dyDescent="0.4">
      <c r="A4325">
        <v>4324</v>
      </c>
      <c r="B4325">
        <v>1</v>
      </c>
      <c r="C4325">
        <v>1</v>
      </c>
      <c r="D4325">
        <v>1</v>
      </c>
      <c r="E4325">
        <v>1</v>
      </c>
      <c r="F4325">
        <v>0.17201854104346101</v>
      </c>
      <c r="G4325">
        <v>-26.2969625450793</v>
      </c>
      <c r="H4325">
        <v>0.999999999999999</v>
      </c>
      <c r="I4325">
        <v>21.097058616679899</v>
      </c>
      <c r="J4325" t="s">
        <v>1532</v>
      </c>
      <c r="K4325" t="s">
        <v>25</v>
      </c>
      <c r="L4325" t="s">
        <v>1533</v>
      </c>
      <c r="M4325" t="s">
        <v>1534</v>
      </c>
      <c r="N4325" t="s">
        <v>1535</v>
      </c>
      <c r="O4325" t="s">
        <v>1536</v>
      </c>
      <c r="P4325">
        <v>1</v>
      </c>
      <c r="Q4325" t="s">
        <v>1537</v>
      </c>
      <c r="R4325" t="s">
        <v>1538</v>
      </c>
      <c r="S4325">
        <v>2097234</v>
      </c>
      <c r="T4325">
        <v>757.19744079999998</v>
      </c>
      <c r="U4325" t="s">
        <v>31</v>
      </c>
      <c r="V4325" t="s">
        <v>15751</v>
      </c>
      <c r="W4325" t="s">
        <v>23</v>
      </c>
    </row>
    <row r="4326" spans="1:23" x14ac:dyDescent="0.4">
      <c r="A4326">
        <v>4325</v>
      </c>
      <c r="B4326">
        <v>1</v>
      </c>
      <c r="C4326">
        <v>1</v>
      </c>
      <c r="D4326">
        <v>1</v>
      </c>
      <c r="E4326">
        <v>1</v>
      </c>
      <c r="F4326">
        <v>0.171585809252146</v>
      </c>
      <c r="G4326">
        <v>-24.676388726915199</v>
      </c>
      <c r="H4326" t="s">
        <v>23</v>
      </c>
      <c r="I4326">
        <v>7.5073293019387197</v>
      </c>
      <c r="J4326" t="s">
        <v>1690</v>
      </c>
      <c r="K4326" t="s">
        <v>25</v>
      </c>
      <c r="L4326" t="s">
        <v>1691</v>
      </c>
      <c r="M4326" t="s">
        <v>1692</v>
      </c>
      <c r="N4326" t="s">
        <v>1693</v>
      </c>
      <c r="O4326" t="s">
        <v>1694</v>
      </c>
      <c r="P4326">
        <v>-0.89999997600000003</v>
      </c>
      <c r="Q4326" t="s">
        <v>1695</v>
      </c>
      <c r="R4326" t="s">
        <v>1696</v>
      </c>
      <c r="S4326">
        <v>8677533822</v>
      </c>
      <c r="T4326">
        <v>595.1657467</v>
      </c>
      <c r="U4326" t="s">
        <v>31</v>
      </c>
      <c r="V4326" t="s">
        <v>5967</v>
      </c>
      <c r="W4326" t="s">
        <v>23</v>
      </c>
    </row>
    <row r="4327" spans="1:23" x14ac:dyDescent="0.4">
      <c r="A4327">
        <v>4326</v>
      </c>
      <c r="B4327">
        <v>1</v>
      </c>
      <c r="C4327">
        <v>1</v>
      </c>
      <c r="D4327">
        <v>1</v>
      </c>
      <c r="E4327">
        <v>1</v>
      </c>
      <c r="F4327">
        <v>0.171585809252146</v>
      </c>
      <c r="G4327">
        <v>-24.676388726915199</v>
      </c>
      <c r="H4327">
        <v>0.999999999999999</v>
      </c>
      <c r="I4327">
        <v>7.5073293019387197</v>
      </c>
      <c r="J4327" t="s">
        <v>1690</v>
      </c>
      <c r="K4327" t="s">
        <v>25</v>
      </c>
      <c r="L4327" t="s">
        <v>1691</v>
      </c>
      <c r="M4327" t="s">
        <v>1692</v>
      </c>
      <c r="N4327" t="s">
        <v>1693</v>
      </c>
      <c r="O4327" t="s">
        <v>1694</v>
      </c>
      <c r="P4327">
        <v>-0.89999997600000003</v>
      </c>
      <c r="Q4327" t="s">
        <v>1695</v>
      </c>
      <c r="R4327" t="s">
        <v>1696</v>
      </c>
      <c r="S4327">
        <v>8677533822</v>
      </c>
      <c r="T4327">
        <v>595.1657467</v>
      </c>
      <c r="U4327" t="s">
        <v>31</v>
      </c>
      <c r="V4327" t="s">
        <v>15752</v>
      </c>
      <c r="W4327" t="s">
        <v>23</v>
      </c>
    </row>
    <row r="4328" spans="1:23" x14ac:dyDescent="0.4">
      <c r="A4328">
        <v>4327</v>
      </c>
      <c r="B4328">
        <v>1</v>
      </c>
      <c r="C4328">
        <v>1</v>
      </c>
      <c r="D4328">
        <v>1</v>
      </c>
      <c r="E4328">
        <v>1</v>
      </c>
      <c r="F4328">
        <v>0.17137471055480599</v>
      </c>
      <c r="G4328">
        <v>-403.91160436839499</v>
      </c>
      <c r="H4328">
        <v>0.99949748743718503</v>
      </c>
      <c r="I4328">
        <v>29.4955292926402</v>
      </c>
      <c r="J4328" t="s">
        <v>865</v>
      </c>
      <c r="K4328" t="s">
        <v>25</v>
      </c>
      <c r="L4328" t="s">
        <v>866</v>
      </c>
      <c r="M4328" t="s">
        <v>867</v>
      </c>
      <c r="N4328" t="s">
        <v>868</v>
      </c>
      <c r="O4328" t="s">
        <v>869</v>
      </c>
      <c r="P4328">
        <v>2.9000001000000002</v>
      </c>
      <c r="Q4328">
        <v>78347</v>
      </c>
      <c r="R4328" t="s">
        <v>870</v>
      </c>
      <c r="S4328">
        <v>262146</v>
      </c>
      <c r="T4328">
        <v>449.10783789999999</v>
      </c>
      <c r="U4328" t="s">
        <v>31</v>
      </c>
      <c r="V4328" t="s">
        <v>15753</v>
      </c>
      <c r="W4328" t="s">
        <v>23</v>
      </c>
    </row>
    <row r="4329" spans="1:23" x14ac:dyDescent="0.4">
      <c r="A4329">
        <v>4328</v>
      </c>
      <c r="B4329">
        <v>1</v>
      </c>
      <c r="C4329">
        <v>1</v>
      </c>
      <c r="D4329">
        <v>1</v>
      </c>
      <c r="E4329">
        <v>1</v>
      </c>
      <c r="F4329">
        <v>0.17137471055480599</v>
      </c>
      <c r="G4329">
        <v>-403.91160436839499</v>
      </c>
      <c r="H4329" t="s">
        <v>23</v>
      </c>
      <c r="I4329">
        <v>29.4955292926402</v>
      </c>
      <c r="J4329" t="s">
        <v>865</v>
      </c>
      <c r="K4329" t="s">
        <v>25</v>
      </c>
      <c r="L4329" t="s">
        <v>866</v>
      </c>
      <c r="M4329" t="s">
        <v>867</v>
      </c>
      <c r="N4329" t="s">
        <v>868</v>
      </c>
      <c r="O4329" t="s">
        <v>869</v>
      </c>
      <c r="P4329">
        <v>2.9000001000000002</v>
      </c>
      <c r="Q4329">
        <v>78347</v>
      </c>
      <c r="R4329" t="s">
        <v>870</v>
      </c>
      <c r="S4329">
        <v>262146</v>
      </c>
      <c r="T4329">
        <v>449.10783789999999</v>
      </c>
      <c r="U4329" t="s">
        <v>31</v>
      </c>
      <c r="V4329" t="s">
        <v>8487</v>
      </c>
      <c r="W4329" t="s">
        <v>23</v>
      </c>
    </row>
    <row r="4330" spans="1:23" x14ac:dyDescent="0.4">
      <c r="A4330">
        <v>4329</v>
      </c>
      <c r="B4330">
        <v>1</v>
      </c>
      <c r="C4330">
        <v>1</v>
      </c>
      <c r="D4330">
        <v>1</v>
      </c>
      <c r="E4330">
        <v>1</v>
      </c>
      <c r="F4330">
        <v>0.171354911880578</v>
      </c>
      <c r="G4330">
        <v>-248.66069044229201</v>
      </c>
      <c r="H4330">
        <v>0.99849246231155697</v>
      </c>
      <c r="I4330">
        <v>65.564578535958006</v>
      </c>
      <c r="J4330" t="s">
        <v>6288</v>
      </c>
      <c r="K4330" t="s">
        <v>25</v>
      </c>
      <c r="L4330" t="s">
        <v>6289</v>
      </c>
      <c r="M4330" t="s">
        <v>6290</v>
      </c>
      <c r="N4330" t="s">
        <v>6291</v>
      </c>
      <c r="O4330" t="s">
        <v>6292</v>
      </c>
      <c r="P4330">
        <v>3.4000001000000002</v>
      </c>
      <c r="Q4330">
        <v>17233917</v>
      </c>
      <c r="R4330" t="s">
        <v>6293</v>
      </c>
      <c r="S4330">
        <v>2113538</v>
      </c>
      <c r="T4330">
        <v>417.11800870000002</v>
      </c>
      <c r="U4330" t="s">
        <v>31</v>
      </c>
      <c r="V4330" t="s">
        <v>15754</v>
      </c>
      <c r="W4330" t="s">
        <v>23</v>
      </c>
    </row>
    <row r="4331" spans="1:23" x14ac:dyDescent="0.4">
      <c r="A4331">
        <v>4330</v>
      </c>
      <c r="B4331">
        <v>1</v>
      </c>
      <c r="C4331">
        <v>1</v>
      </c>
      <c r="D4331">
        <v>1</v>
      </c>
      <c r="E4331">
        <v>1</v>
      </c>
      <c r="F4331">
        <v>0.171354911880578</v>
      </c>
      <c r="G4331">
        <v>-248.66069044229201</v>
      </c>
      <c r="H4331" t="s">
        <v>23</v>
      </c>
      <c r="I4331">
        <v>65.564578535958006</v>
      </c>
      <c r="J4331" t="s">
        <v>6288</v>
      </c>
      <c r="K4331" t="s">
        <v>25</v>
      </c>
      <c r="L4331" t="s">
        <v>6289</v>
      </c>
      <c r="M4331" t="s">
        <v>6290</v>
      </c>
      <c r="N4331" t="s">
        <v>6291</v>
      </c>
      <c r="O4331" t="s">
        <v>6292</v>
      </c>
      <c r="P4331">
        <v>3.4000001000000002</v>
      </c>
      <c r="Q4331">
        <v>17233917</v>
      </c>
      <c r="R4331" t="s">
        <v>6293</v>
      </c>
      <c r="S4331">
        <v>2113538</v>
      </c>
      <c r="T4331">
        <v>417.11800870000002</v>
      </c>
      <c r="U4331" t="s">
        <v>31</v>
      </c>
      <c r="V4331" t="s">
        <v>6295</v>
      </c>
      <c r="W4331" t="s">
        <v>23</v>
      </c>
    </row>
    <row r="4332" spans="1:23" x14ac:dyDescent="0.4">
      <c r="A4332">
        <v>4331</v>
      </c>
      <c r="B4332">
        <v>1</v>
      </c>
      <c r="C4332">
        <v>1</v>
      </c>
      <c r="D4332">
        <v>1</v>
      </c>
      <c r="E4332">
        <v>1</v>
      </c>
      <c r="F4332">
        <v>0.17098214779231499</v>
      </c>
      <c r="G4332">
        <v>-452.63780270036102</v>
      </c>
      <c r="H4332">
        <v>0.999999999999999</v>
      </c>
      <c r="I4332">
        <v>41.192231929040098</v>
      </c>
      <c r="J4332" t="s">
        <v>865</v>
      </c>
      <c r="K4332" t="s">
        <v>25</v>
      </c>
      <c r="L4332" t="s">
        <v>866</v>
      </c>
      <c r="M4332" t="s">
        <v>867</v>
      </c>
      <c r="N4332" t="s">
        <v>868</v>
      </c>
      <c r="O4332" t="s">
        <v>869</v>
      </c>
      <c r="P4332">
        <v>2.9000001000000002</v>
      </c>
      <c r="Q4332">
        <v>78347</v>
      </c>
      <c r="R4332" t="s">
        <v>870</v>
      </c>
      <c r="S4332">
        <v>262146</v>
      </c>
      <c r="T4332">
        <v>449.10783789999999</v>
      </c>
      <c r="U4332" t="s">
        <v>31</v>
      </c>
      <c r="V4332" t="s">
        <v>15755</v>
      </c>
      <c r="W4332" t="s">
        <v>23</v>
      </c>
    </row>
    <row r="4333" spans="1:23" x14ac:dyDescent="0.4">
      <c r="A4333">
        <v>4332</v>
      </c>
      <c r="B4333">
        <v>1</v>
      </c>
      <c r="C4333">
        <v>1</v>
      </c>
      <c r="D4333">
        <v>1</v>
      </c>
      <c r="E4333">
        <v>1</v>
      </c>
      <c r="F4333">
        <v>0.17098214779231499</v>
      </c>
      <c r="G4333">
        <v>-452.63780270036102</v>
      </c>
      <c r="H4333" t="s">
        <v>23</v>
      </c>
      <c r="I4333">
        <v>41.192231929040098</v>
      </c>
      <c r="J4333" t="s">
        <v>865</v>
      </c>
      <c r="K4333" t="s">
        <v>25</v>
      </c>
      <c r="L4333" t="s">
        <v>866</v>
      </c>
      <c r="M4333" t="s">
        <v>867</v>
      </c>
      <c r="N4333" t="s">
        <v>868</v>
      </c>
      <c r="O4333" t="s">
        <v>869</v>
      </c>
      <c r="P4333">
        <v>2.9000001000000002</v>
      </c>
      <c r="Q4333">
        <v>78347</v>
      </c>
      <c r="R4333" t="s">
        <v>870</v>
      </c>
      <c r="S4333">
        <v>262146</v>
      </c>
      <c r="T4333">
        <v>449.10783789999999</v>
      </c>
      <c r="U4333" t="s">
        <v>31</v>
      </c>
      <c r="V4333" t="s">
        <v>7761</v>
      </c>
      <c r="W4333" t="s">
        <v>23</v>
      </c>
    </row>
    <row r="4334" spans="1:23" x14ac:dyDescent="0.4">
      <c r="A4334">
        <v>4333</v>
      </c>
      <c r="B4334">
        <v>1</v>
      </c>
      <c r="C4334">
        <v>1</v>
      </c>
      <c r="D4334">
        <v>1</v>
      </c>
      <c r="E4334">
        <v>2</v>
      </c>
      <c r="F4334">
        <v>0.17080205745166299</v>
      </c>
      <c r="G4334">
        <v>-426.90065358490898</v>
      </c>
      <c r="H4334" t="s">
        <v>23</v>
      </c>
      <c r="I4334">
        <v>46.905392027054397</v>
      </c>
      <c r="J4334" t="s">
        <v>7391</v>
      </c>
      <c r="K4334" t="s">
        <v>25</v>
      </c>
      <c r="L4334" t="s">
        <v>7392</v>
      </c>
      <c r="M4334" t="s">
        <v>7393</v>
      </c>
      <c r="N4334" t="s">
        <v>28</v>
      </c>
      <c r="O4334" t="s">
        <v>7394</v>
      </c>
      <c r="P4334">
        <v>0.40000000600000002</v>
      </c>
      <c r="Q4334" t="s">
        <v>7395</v>
      </c>
      <c r="R4334" t="s">
        <v>7396</v>
      </c>
      <c r="S4334">
        <v>16777218</v>
      </c>
      <c r="T4334">
        <v>465.10275250000001</v>
      </c>
      <c r="U4334" t="s">
        <v>31</v>
      </c>
      <c r="V4334" t="s">
        <v>6276</v>
      </c>
      <c r="W4334" t="s">
        <v>23</v>
      </c>
    </row>
    <row r="4335" spans="1:23" x14ac:dyDescent="0.4">
      <c r="A4335">
        <v>4334</v>
      </c>
      <c r="B4335">
        <v>1</v>
      </c>
      <c r="C4335">
        <v>1</v>
      </c>
      <c r="D4335">
        <v>1</v>
      </c>
      <c r="E4335">
        <v>2</v>
      </c>
      <c r="F4335">
        <v>0.17080205745166299</v>
      </c>
      <c r="G4335">
        <v>-426.90065358490898</v>
      </c>
      <c r="H4335">
        <v>0.676884422110552</v>
      </c>
      <c r="I4335">
        <v>46.905392027054397</v>
      </c>
      <c r="J4335" t="s">
        <v>7391</v>
      </c>
      <c r="K4335" t="s">
        <v>25</v>
      </c>
      <c r="L4335" t="s">
        <v>7392</v>
      </c>
      <c r="M4335" t="s">
        <v>7393</v>
      </c>
      <c r="N4335" t="s">
        <v>28</v>
      </c>
      <c r="O4335" t="s">
        <v>7394</v>
      </c>
      <c r="P4335">
        <v>0.40000000600000002</v>
      </c>
      <c r="Q4335" t="s">
        <v>7395</v>
      </c>
      <c r="R4335" t="s">
        <v>7396</v>
      </c>
      <c r="S4335">
        <v>16777218</v>
      </c>
      <c r="T4335">
        <v>465.10275250000001</v>
      </c>
      <c r="U4335" t="s">
        <v>31</v>
      </c>
      <c r="V4335" t="s">
        <v>15756</v>
      </c>
      <c r="W4335" t="s">
        <v>23</v>
      </c>
    </row>
    <row r="4336" spans="1:23" x14ac:dyDescent="0.4">
      <c r="A4336">
        <v>4335</v>
      </c>
      <c r="B4336">
        <v>1</v>
      </c>
      <c r="C4336">
        <v>3</v>
      </c>
      <c r="D4336">
        <v>1</v>
      </c>
      <c r="E4336">
        <v>3</v>
      </c>
      <c r="F4336">
        <v>0.17029786985301301</v>
      </c>
      <c r="G4336">
        <v>-10.313702608227301</v>
      </c>
      <c r="H4336">
        <v>5.2261306532663303E-2</v>
      </c>
      <c r="I4336">
        <v>66.924539991942694</v>
      </c>
      <c r="J4336" t="s">
        <v>1017</v>
      </c>
      <c r="K4336" t="s">
        <v>25</v>
      </c>
      <c r="L4336" t="s">
        <v>15443</v>
      </c>
      <c r="M4336" t="s">
        <v>15444</v>
      </c>
      <c r="N4336" t="s">
        <v>15445</v>
      </c>
      <c r="O4336" t="s">
        <v>15446</v>
      </c>
      <c r="P4336">
        <v>-0.20000000300000001</v>
      </c>
      <c r="Q4336" t="s">
        <v>15447</v>
      </c>
      <c r="R4336" t="s">
        <v>15448</v>
      </c>
      <c r="S4336">
        <v>20638078</v>
      </c>
      <c r="T4336">
        <v>449.10783789999999</v>
      </c>
      <c r="U4336" t="s">
        <v>31</v>
      </c>
      <c r="V4336" t="s">
        <v>15757</v>
      </c>
      <c r="W4336" t="s">
        <v>23</v>
      </c>
    </row>
    <row r="4337" spans="1:23" x14ac:dyDescent="0.4">
      <c r="A4337">
        <v>4336</v>
      </c>
      <c r="B4337">
        <v>1</v>
      </c>
      <c r="C4337">
        <v>1</v>
      </c>
      <c r="D4337">
        <v>1</v>
      </c>
      <c r="E4337">
        <v>1</v>
      </c>
      <c r="F4337">
        <v>0.17026792584249001</v>
      </c>
      <c r="G4337">
        <v>-16.0576142581765</v>
      </c>
      <c r="H4337">
        <v>0.999999999999999</v>
      </c>
      <c r="I4337">
        <v>16.379907191151201</v>
      </c>
      <c r="J4337" t="s">
        <v>1017</v>
      </c>
      <c r="K4337" t="s">
        <v>25</v>
      </c>
      <c r="L4337" t="s">
        <v>2220</v>
      </c>
      <c r="M4337" t="s">
        <v>2221</v>
      </c>
      <c r="N4337" t="s">
        <v>2222</v>
      </c>
      <c r="O4337" t="s">
        <v>2223</v>
      </c>
      <c r="P4337">
        <v>0.69999998799999996</v>
      </c>
      <c r="Q4337" t="s">
        <v>2224</v>
      </c>
      <c r="R4337" t="s">
        <v>2225</v>
      </c>
      <c r="S4337">
        <v>34380376446</v>
      </c>
      <c r="T4337">
        <v>449.1078</v>
      </c>
      <c r="U4337" t="s">
        <v>31</v>
      </c>
      <c r="V4337" t="s">
        <v>15758</v>
      </c>
      <c r="W4337" t="s">
        <v>23</v>
      </c>
    </row>
    <row r="4338" spans="1:23" x14ac:dyDescent="0.4">
      <c r="A4338">
        <v>4337</v>
      </c>
      <c r="B4338">
        <v>1</v>
      </c>
      <c r="C4338">
        <v>1</v>
      </c>
      <c r="D4338">
        <v>1</v>
      </c>
      <c r="E4338">
        <v>1</v>
      </c>
      <c r="F4338">
        <v>0.17026792584249001</v>
      </c>
      <c r="G4338">
        <v>-16.0576142581765</v>
      </c>
      <c r="H4338" t="s">
        <v>23</v>
      </c>
      <c r="I4338">
        <v>16.379907191151201</v>
      </c>
      <c r="J4338" t="s">
        <v>1017</v>
      </c>
      <c r="K4338" t="s">
        <v>25</v>
      </c>
      <c r="L4338" t="s">
        <v>2220</v>
      </c>
      <c r="M4338" t="s">
        <v>2221</v>
      </c>
      <c r="N4338" t="s">
        <v>2222</v>
      </c>
      <c r="O4338" t="s">
        <v>2223</v>
      </c>
      <c r="P4338">
        <v>0.69999998799999996</v>
      </c>
      <c r="Q4338" t="s">
        <v>2224</v>
      </c>
      <c r="R4338" t="s">
        <v>2225</v>
      </c>
      <c r="S4338">
        <v>34380376446</v>
      </c>
      <c r="T4338">
        <v>449.1078</v>
      </c>
      <c r="U4338" t="s">
        <v>31</v>
      </c>
      <c r="V4338" t="s">
        <v>3679</v>
      </c>
      <c r="W4338" t="s">
        <v>23</v>
      </c>
    </row>
    <row r="4339" spans="1:23" x14ac:dyDescent="0.4">
      <c r="A4339">
        <v>4338</v>
      </c>
      <c r="B4339">
        <v>1</v>
      </c>
      <c r="C4339">
        <v>1</v>
      </c>
      <c r="D4339">
        <v>1</v>
      </c>
      <c r="E4339">
        <v>1</v>
      </c>
      <c r="F4339">
        <v>0.17010646269558899</v>
      </c>
      <c r="G4339">
        <v>-485.68158904206899</v>
      </c>
      <c r="H4339" t="s">
        <v>23</v>
      </c>
      <c r="I4339">
        <v>63.263844563751597</v>
      </c>
      <c r="J4339" t="s">
        <v>2568</v>
      </c>
      <c r="K4339" t="s">
        <v>25</v>
      </c>
      <c r="L4339" t="s">
        <v>2569</v>
      </c>
      <c r="M4339" t="s">
        <v>2570</v>
      </c>
      <c r="N4339" t="s">
        <v>2571</v>
      </c>
      <c r="O4339" t="s">
        <v>2572</v>
      </c>
      <c r="P4339">
        <v>2.8060767700000002</v>
      </c>
      <c r="Q4339">
        <v>3041626</v>
      </c>
      <c r="R4339" t="s">
        <v>2573</v>
      </c>
      <c r="S4339">
        <v>67108866</v>
      </c>
      <c r="T4339">
        <v>441.139138</v>
      </c>
      <c r="U4339" t="s">
        <v>31</v>
      </c>
      <c r="V4339" t="s">
        <v>8863</v>
      </c>
      <c r="W4339" t="s">
        <v>23</v>
      </c>
    </row>
    <row r="4340" spans="1:23" x14ac:dyDescent="0.4">
      <c r="A4340">
        <v>4339</v>
      </c>
      <c r="B4340">
        <v>1</v>
      </c>
      <c r="C4340">
        <v>1</v>
      </c>
      <c r="D4340">
        <v>1</v>
      </c>
      <c r="E4340">
        <v>1</v>
      </c>
      <c r="F4340">
        <v>0.17010646269558899</v>
      </c>
      <c r="G4340">
        <v>-485.68158904206899</v>
      </c>
      <c r="H4340">
        <v>0.999999999999999</v>
      </c>
      <c r="I4340">
        <v>63.263844563751597</v>
      </c>
      <c r="J4340" t="s">
        <v>2568</v>
      </c>
      <c r="K4340" t="s">
        <v>25</v>
      </c>
      <c r="L4340" t="s">
        <v>2569</v>
      </c>
      <c r="M4340" t="s">
        <v>2570</v>
      </c>
      <c r="N4340" t="s">
        <v>2571</v>
      </c>
      <c r="O4340" t="s">
        <v>2572</v>
      </c>
      <c r="P4340">
        <v>2.8060767700000002</v>
      </c>
      <c r="Q4340">
        <v>3041626</v>
      </c>
      <c r="R4340" t="s">
        <v>2573</v>
      </c>
      <c r="S4340">
        <v>67108866</v>
      </c>
      <c r="T4340">
        <v>441.139138</v>
      </c>
      <c r="U4340" t="s">
        <v>31</v>
      </c>
      <c r="V4340" t="s">
        <v>15759</v>
      </c>
      <c r="W4340" t="s">
        <v>23</v>
      </c>
    </row>
    <row r="4341" spans="1:23" x14ac:dyDescent="0.4">
      <c r="A4341">
        <v>4340</v>
      </c>
      <c r="B4341">
        <v>1</v>
      </c>
      <c r="C4341">
        <v>1</v>
      </c>
      <c r="D4341">
        <v>1</v>
      </c>
      <c r="E4341">
        <v>2</v>
      </c>
      <c r="F4341">
        <v>0.16945908087976699</v>
      </c>
      <c r="G4341">
        <v>-332.12968334209302</v>
      </c>
      <c r="H4341">
        <v>0.98140703517587902</v>
      </c>
      <c r="I4341">
        <v>47.896846302530903</v>
      </c>
      <c r="J4341" t="s">
        <v>5198</v>
      </c>
      <c r="K4341" t="s">
        <v>25</v>
      </c>
      <c r="L4341" t="s">
        <v>5199</v>
      </c>
      <c r="M4341" t="s">
        <v>5200</v>
      </c>
      <c r="N4341" t="s">
        <v>5201</v>
      </c>
      <c r="O4341" t="s">
        <v>5202</v>
      </c>
      <c r="P4341">
        <v>-0.20000000300000001</v>
      </c>
      <c r="Q4341" t="s">
        <v>5203</v>
      </c>
      <c r="R4341" t="s">
        <v>5204</v>
      </c>
      <c r="S4341">
        <v>3178582</v>
      </c>
      <c r="T4341">
        <v>781.47326869999995</v>
      </c>
      <c r="U4341" t="s">
        <v>31</v>
      </c>
      <c r="V4341" t="s">
        <v>15760</v>
      </c>
      <c r="W4341" t="s">
        <v>23</v>
      </c>
    </row>
    <row r="4342" spans="1:23" x14ac:dyDescent="0.4">
      <c r="A4342">
        <v>4341</v>
      </c>
      <c r="B4342">
        <v>1</v>
      </c>
      <c r="C4342">
        <v>1</v>
      </c>
      <c r="D4342">
        <v>1</v>
      </c>
      <c r="E4342">
        <v>2</v>
      </c>
      <c r="F4342">
        <v>0.16945908087976699</v>
      </c>
      <c r="G4342">
        <v>-332.12968334209302</v>
      </c>
      <c r="H4342" t="s">
        <v>23</v>
      </c>
      <c r="I4342">
        <v>47.896846302530903</v>
      </c>
      <c r="J4342" t="s">
        <v>5198</v>
      </c>
      <c r="K4342" t="s">
        <v>25</v>
      </c>
      <c r="L4342" t="s">
        <v>5199</v>
      </c>
      <c r="M4342" t="s">
        <v>5200</v>
      </c>
      <c r="N4342" t="s">
        <v>5201</v>
      </c>
      <c r="O4342" t="s">
        <v>5202</v>
      </c>
      <c r="P4342">
        <v>-0.20000000300000001</v>
      </c>
      <c r="Q4342" t="s">
        <v>5203</v>
      </c>
      <c r="R4342" t="s">
        <v>5204</v>
      </c>
      <c r="S4342">
        <v>3178582</v>
      </c>
      <c r="T4342">
        <v>781.47326869999995</v>
      </c>
      <c r="U4342" t="s">
        <v>31</v>
      </c>
      <c r="V4342" t="s">
        <v>12255</v>
      </c>
      <c r="W4342" t="s">
        <v>23</v>
      </c>
    </row>
    <row r="4343" spans="1:23" x14ac:dyDescent="0.4">
      <c r="A4343">
        <v>4342</v>
      </c>
      <c r="B4343">
        <v>1</v>
      </c>
      <c r="C4343">
        <v>1</v>
      </c>
      <c r="D4343">
        <v>1</v>
      </c>
      <c r="E4343">
        <v>1</v>
      </c>
      <c r="F4343">
        <v>0.16939188697971799</v>
      </c>
      <c r="G4343">
        <v>-17.524552206983898</v>
      </c>
      <c r="H4343" t="s">
        <v>23</v>
      </c>
      <c r="I4343">
        <v>17.1773074552681</v>
      </c>
      <c r="J4343" t="s">
        <v>1690</v>
      </c>
      <c r="K4343" t="s">
        <v>25</v>
      </c>
      <c r="L4343" t="s">
        <v>15624</v>
      </c>
      <c r="M4343" t="s">
        <v>15625</v>
      </c>
      <c r="N4343" t="s">
        <v>15626</v>
      </c>
      <c r="O4343" t="s">
        <v>15627</v>
      </c>
      <c r="P4343">
        <v>-0.60000002399999997</v>
      </c>
      <c r="Q4343" t="s">
        <v>15628</v>
      </c>
      <c r="R4343" t="s">
        <v>15629</v>
      </c>
      <c r="S4343">
        <v>8610621562</v>
      </c>
      <c r="T4343">
        <v>595.1657467</v>
      </c>
      <c r="U4343" t="s">
        <v>31</v>
      </c>
      <c r="V4343" t="s">
        <v>5804</v>
      </c>
      <c r="W4343" t="s">
        <v>23</v>
      </c>
    </row>
    <row r="4344" spans="1:23" x14ac:dyDescent="0.4">
      <c r="A4344">
        <v>4343</v>
      </c>
      <c r="B4344">
        <v>1</v>
      </c>
      <c r="C4344">
        <v>1</v>
      </c>
      <c r="D4344">
        <v>1</v>
      </c>
      <c r="E4344">
        <v>1</v>
      </c>
      <c r="F4344">
        <v>0.16939188697971799</v>
      </c>
      <c r="G4344">
        <v>-17.524552206983898</v>
      </c>
      <c r="H4344">
        <v>0.999999999999999</v>
      </c>
      <c r="I4344">
        <v>17.1773074552681</v>
      </c>
      <c r="J4344" t="s">
        <v>1690</v>
      </c>
      <c r="K4344" t="s">
        <v>25</v>
      </c>
      <c r="L4344" t="s">
        <v>15624</v>
      </c>
      <c r="M4344" t="s">
        <v>15625</v>
      </c>
      <c r="N4344" t="s">
        <v>15626</v>
      </c>
      <c r="O4344" t="s">
        <v>15627</v>
      </c>
      <c r="P4344">
        <v>-0.60000002399999997</v>
      </c>
      <c r="Q4344" t="s">
        <v>15628</v>
      </c>
      <c r="R4344" t="s">
        <v>15629</v>
      </c>
      <c r="S4344">
        <v>8610621562</v>
      </c>
      <c r="T4344">
        <v>595.1657467</v>
      </c>
      <c r="U4344" t="s">
        <v>31</v>
      </c>
      <c r="V4344" t="s">
        <v>15761</v>
      </c>
      <c r="W4344" t="s">
        <v>23</v>
      </c>
    </row>
    <row r="4345" spans="1:23" x14ac:dyDescent="0.4">
      <c r="A4345">
        <v>4344</v>
      </c>
      <c r="B4345">
        <v>1</v>
      </c>
      <c r="C4345">
        <v>1</v>
      </c>
      <c r="D4345">
        <v>1</v>
      </c>
      <c r="E4345">
        <v>1</v>
      </c>
      <c r="F4345">
        <v>0.16914799452759199</v>
      </c>
      <c r="G4345">
        <v>-65.986474878971194</v>
      </c>
      <c r="H4345">
        <v>0.999999999999999</v>
      </c>
      <c r="I4345">
        <v>9.1496152533559805</v>
      </c>
      <c r="J4345" t="s">
        <v>2364</v>
      </c>
      <c r="K4345" t="s">
        <v>25</v>
      </c>
      <c r="L4345" t="s">
        <v>15762</v>
      </c>
      <c r="M4345" t="s">
        <v>15763</v>
      </c>
      <c r="N4345" t="s">
        <v>15764</v>
      </c>
      <c r="O4345" t="s">
        <v>15765</v>
      </c>
      <c r="P4345">
        <v>2.7000000499999999</v>
      </c>
      <c r="Q4345">
        <v>14375937</v>
      </c>
      <c r="R4345" t="s">
        <v>15766</v>
      </c>
      <c r="S4345">
        <v>8593113090</v>
      </c>
      <c r="T4345">
        <v>271.06009990000001</v>
      </c>
      <c r="U4345" t="s">
        <v>31</v>
      </c>
      <c r="V4345" t="s">
        <v>15767</v>
      </c>
      <c r="W4345" t="s">
        <v>23</v>
      </c>
    </row>
    <row r="4346" spans="1:23" x14ac:dyDescent="0.4">
      <c r="A4346">
        <v>4345</v>
      </c>
      <c r="B4346">
        <v>1</v>
      </c>
      <c r="C4346">
        <v>1</v>
      </c>
      <c r="D4346">
        <v>1</v>
      </c>
      <c r="E4346">
        <v>1</v>
      </c>
      <c r="F4346">
        <v>0.16914799452759199</v>
      </c>
      <c r="G4346">
        <v>-65.986474878971194</v>
      </c>
      <c r="H4346" t="s">
        <v>23</v>
      </c>
      <c r="I4346">
        <v>9.1496152533559805</v>
      </c>
      <c r="J4346" t="s">
        <v>2364</v>
      </c>
      <c r="K4346" t="s">
        <v>25</v>
      </c>
      <c r="L4346" t="s">
        <v>15762</v>
      </c>
      <c r="M4346" t="s">
        <v>15763</v>
      </c>
      <c r="N4346" t="s">
        <v>15764</v>
      </c>
      <c r="O4346" t="s">
        <v>15765</v>
      </c>
      <c r="P4346">
        <v>2.7000000499999999</v>
      </c>
      <c r="Q4346">
        <v>14375937</v>
      </c>
      <c r="R4346" t="s">
        <v>15766</v>
      </c>
      <c r="S4346">
        <v>8593113090</v>
      </c>
      <c r="T4346">
        <v>271.06009990000001</v>
      </c>
      <c r="U4346" t="s">
        <v>31</v>
      </c>
      <c r="V4346" t="s">
        <v>3585</v>
      </c>
      <c r="W4346" t="s">
        <v>23</v>
      </c>
    </row>
    <row r="4347" spans="1:23" x14ac:dyDescent="0.4">
      <c r="A4347">
        <v>4346</v>
      </c>
      <c r="B4347">
        <v>1</v>
      </c>
      <c r="C4347">
        <v>1</v>
      </c>
      <c r="D4347">
        <v>1</v>
      </c>
      <c r="E4347">
        <v>1</v>
      </c>
      <c r="F4347">
        <v>0.169114235674099</v>
      </c>
      <c r="G4347">
        <v>-27.0070971964523</v>
      </c>
      <c r="H4347" t="s">
        <v>23</v>
      </c>
      <c r="I4347">
        <v>28.203775117282898</v>
      </c>
      <c r="J4347" t="s">
        <v>1074</v>
      </c>
      <c r="K4347" t="s">
        <v>25</v>
      </c>
      <c r="L4347" t="s">
        <v>14456</v>
      </c>
      <c r="M4347" t="s">
        <v>14457</v>
      </c>
      <c r="N4347" t="s">
        <v>14458</v>
      </c>
      <c r="O4347" t="s">
        <v>14459</v>
      </c>
      <c r="P4347">
        <v>-1.10000002</v>
      </c>
      <c r="Q4347" t="s">
        <v>14460</v>
      </c>
      <c r="R4347" t="s">
        <v>14461</v>
      </c>
      <c r="S4347">
        <v>34379827322</v>
      </c>
      <c r="T4347">
        <v>611.16066130000002</v>
      </c>
      <c r="U4347" t="s">
        <v>31</v>
      </c>
      <c r="V4347" t="s">
        <v>4929</v>
      </c>
      <c r="W4347" t="s">
        <v>23</v>
      </c>
    </row>
    <row r="4348" spans="1:23" x14ac:dyDescent="0.4">
      <c r="A4348">
        <v>4347</v>
      </c>
      <c r="B4348">
        <v>1</v>
      </c>
      <c r="C4348">
        <v>1</v>
      </c>
      <c r="D4348">
        <v>1</v>
      </c>
      <c r="E4348">
        <v>1</v>
      </c>
      <c r="F4348">
        <v>0.169114235674099</v>
      </c>
      <c r="G4348">
        <v>-27.0070971964523</v>
      </c>
      <c r="H4348">
        <v>0.999999999999999</v>
      </c>
      <c r="I4348">
        <v>28.203775117282898</v>
      </c>
      <c r="J4348" t="s">
        <v>1074</v>
      </c>
      <c r="K4348" t="s">
        <v>25</v>
      </c>
      <c r="L4348" t="s">
        <v>14456</v>
      </c>
      <c r="M4348" t="s">
        <v>14457</v>
      </c>
      <c r="N4348" t="s">
        <v>14458</v>
      </c>
      <c r="O4348" t="s">
        <v>14459</v>
      </c>
      <c r="P4348">
        <v>-1.10000002</v>
      </c>
      <c r="Q4348" t="s">
        <v>14460</v>
      </c>
      <c r="R4348" t="s">
        <v>14461</v>
      </c>
      <c r="S4348">
        <v>34379827322</v>
      </c>
      <c r="T4348">
        <v>611.16066130000002</v>
      </c>
      <c r="U4348" t="s">
        <v>31</v>
      </c>
      <c r="V4348" t="s">
        <v>15768</v>
      </c>
      <c r="W4348" t="s">
        <v>23</v>
      </c>
    </row>
    <row r="4349" spans="1:23" x14ac:dyDescent="0.4">
      <c r="A4349">
        <v>4348</v>
      </c>
      <c r="B4349">
        <v>1</v>
      </c>
      <c r="C4349">
        <v>1</v>
      </c>
      <c r="D4349">
        <v>1</v>
      </c>
      <c r="E4349">
        <v>1</v>
      </c>
      <c r="F4349">
        <v>0.16907563928386199</v>
      </c>
      <c r="G4349">
        <v>-49.866634589065498</v>
      </c>
      <c r="H4349" t="s">
        <v>23</v>
      </c>
      <c r="I4349">
        <v>38.875532111846802</v>
      </c>
      <c r="J4349" t="s">
        <v>2364</v>
      </c>
      <c r="K4349" t="s">
        <v>25</v>
      </c>
      <c r="L4349" t="s">
        <v>15769</v>
      </c>
      <c r="M4349" t="s">
        <v>15770</v>
      </c>
      <c r="N4349" t="s">
        <v>15771</v>
      </c>
      <c r="O4349" t="s">
        <v>15772</v>
      </c>
      <c r="P4349">
        <v>1.7999999499999999</v>
      </c>
      <c r="Q4349" t="s">
        <v>15773</v>
      </c>
      <c r="R4349" t="s">
        <v>15774</v>
      </c>
      <c r="S4349">
        <v>87878014</v>
      </c>
      <c r="T4349">
        <v>271.06009990000001</v>
      </c>
      <c r="U4349" t="s">
        <v>31</v>
      </c>
      <c r="V4349" t="s">
        <v>7470</v>
      </c>
      <c r="W4349" t="s">
        <v>23</v>
      </c>
    </row>
    <row r="4350" spans="1:23" x14ac:dyDescent="0.4">
      <c r="A4350">
        <v>4349</v>
      </c>
      <c r="B4350">
        <v>1</v>
      </c>
      <c r="C4350">
        <v>1</v>
      </c>
      <c r="D4350">
        <v>1</v>
      </c>
      <c r="E4350">
        <v>1</v>
      </c>
      <c r="F4350">
        <v>0.16907563928386199</v>
      </c>
      <c r="G4350">
        <v>-49.866634589065498</v>
      </c>
      <c r="H4350">
        <v>0.999999999999999</v>
      </c>
      <c r="I4350">
        <v>38.875532111846802</v>
      </c>
      <c r="J4350" t="s">
        <v>2364</v>
      </c>
      <c r="K4350" t="s">
        <v>25</v>
      </c>
      <c r="L4350" t="s">
        <v>15769</v>
      </c>
      <c r="M4350" t="s">
        <v>15770</v>
      </c>
      <c r="N4350" t="s">
        <v>15771</v>
      </c>
      <c r="O4350" t="s">
        <v>15772</v>
      </c>
      <c r="P4350">
        <v>1.7999999499999999</v>
      </c>
      <c r="Q4350" t="s">
        <v>15773</v>
      </c>
      <c r="R4350" t="s">
        <v>15774</v>
      </c>
      <c r="S4350">
        <v>87878014</v>
      </c>
      <c r="T4350">
        <v>271.06009990000001</v>
      </c>
      <c r="U4350" t="s">
        <v>31</v>
      </c>
      <c r="V4350" t="s">
        <v>15775</v>
      </c>
      <c r="W4350" t="s">
        <v>23</v>
      </c>
    </row>
    <row r="4351" spans="1:23" x14ac:dyDescent="0.4">
      <c r="A4351">
        <v>4350</v>
      </c>
      <c r="B4351">
        <v>1</v>
      </c>
      <c r="C4351">
        <v>1</v>
      </c>
      <c r="D4351">
        <v>1</v>
      </c>
      <c r="E4351">
        <v>1</v>
      </c>
      <c r="F4351">
        <v>0.16887830506516399</v>
      </c>
      <c r="G4351">
        <v>-521.20374656467698</v>
      </c>
      <c r="H4351">
        <v>0.99296482412060205</v>
      </c>
      <c r="I4351">
        <v>77.301277929173693</v>
      </c>
      <c r="J4351" t="s">
        <v>5121</v>
      </c>
      <c r="K4351" t="s">
        <v>25</v>
      </c>
      <c r="L4351" t="s">
        <v>5122</v>
      </c>
      <c r="M4351" t="s">
        <v>5123</v>
      </c>
      <c r="N4351" t="s">
        <v>5124</v>
      </c>
      <c r="O4351" t="s">
        <v>5125</v>
      </c>
      <c r="P4351">
        <v>2.0999998999999998</v>
      </c>
      <c r="Q4351" t="s">
        <v>5126</v>
      </c>
      <c r="R4351" t="s">
        <v>5127</v>
      </c>
      <c r="S4351">
        <v>98</v>
      </c>
      <c r="T4351">
        <v>465.10275250000001</v>
      </c>
      <c r="U4351" t="s">
        <v>31</v>
      </c>
      <c r="V4351" t="s">
        <v>15776</v>
      </c>
      <c r="W4351" t="s">
        <v>23</v>
      </c>
    </row>
    <row r="4352" spans="1:23" x14ac:dyDescent="0.4">
      <c r="A4352">
        <v>4351</v>
      </c>
      <c r="B4352">
        <v>1</v>
      </c>
      <c r="C4352">
        <v>1</v>
      </c>
      <c r="D4352">
        <v>1</v>
      </c>
      <c r="E4352">
        <v>1</v>
      </c>
      <c r="F4352">
        <v>0.16887830506516399</v>
      </c>
      <c r="G4352">
        <v>-521.20374656467698</v>
      </c>
      <c r="H4352" t="s">
        <v>23</v>
      </c>
      <c r="I4352">
        <v>77.301277929173693</v>
      </c>
      <c r="J4352" t="s">
        <v>5121</v>
      </c>
      <c r="K4352" t="s">
        <v>25</v>
      </c>
      <c r="L4352" t="s">
        <v>5122</v>
      </c>
      <c r="M4352" t="s">
        <v>5123</v>
      </c>
      <c r="N4352" t="s">
        <v>5124</v>
      </c>
      <c r="O4352" t="s">
        <v>5125</v>
      </c>
      <c r="P4352">
        <v>2.0999998999999998</v>
      </c>
      <c r="Q4352" t="s">
        <v>5126</v>
      </c>
      <c r="R4352" t="s">
        <v>5127</v>
      </c>
      <c r="S4352">
        <v>98</v>
      </c>
      <c r="T4352">
        <v>465.10275250000001</v>
      </c>
      <c r="U4352" t="s">
        <v>31</v>
      </c>
      <c r="V4352" t="s">
        <v>8525</v>
      </c>
      <c r="W4352" t="s">
        <v>23</v>
      </c>
    </row>
    <row r="4353" spans="1:23" x14ac:dyDescent="0.4">
      <c r="A4353">
        <v>4352</v>
      </c>
      <c r="B4353">
        <v>1</v>
      </c>
      <c r="C4353">
        <v>1</v>
      </c>
      <c r="D4353">
        <v>1</v>
      </c>
      <c r="E4353">
        <v>1</v>
      </c>
      <c r="F4353">
        <v>0.16829607782172301</v>
      </c>
      <c r="G4353">
        <v>-18.870203948998199</v>
      </c>
      <c r="H4353">
        <v>0.999999999999999</v>
      </c>
      <c r="I4353">
        <v>11.075186821412601</v>
      </c>
      <c r="J4353" t="s">
        <v>1690</v>
      </c>
      <c r="K4353" t="s">
        <v>25</v>
      </c>
      <c r="L4353" t="s">
        <v>1691</v>
      </c>
      <c r="M4353" t="s">
        <v>1692</v>
      </c>
      <c r="N4353" t="s">
        <v>1693</v>
      </c>
      <c r="O4353" t="s">
        <v>1694</v>
      </c>
      <c r="P4353">
        <v>-0.89999997600000003</v>
      </c>
      <c r="Q4353" t="s">
        <v>1695</v>
      </c>
      <c r="R4353" t="s">
        <v>1696</v>
      </c>
      <c r="S4353">
        <v>8677533822</v>
      </c>
      <c r="T4353">
        <v>595.1657467</v>
      </c>
      <c r="U4353" t="s">
        <v>31</v>
      </c>
      <c r="V4353" t="s">
        <v>15777</v>
      </c>
      <c r="W4353" t="s">
        <v>23</v>
      </c>
    </row>
    <row r="4354" spans="1:23" x14ac:dyDescent="0.4">
      <c r="A4354">
        <v>4353</v>
      </c>
      <c r="B4354">
        <v>1</v>
      </c>
      <c r="C4354">
        <v>1</v>
      </c>
      <c r="D4354">
        <v>1</v>
      </c>
      <c r="E4354">
        <v>1</v>
      </c>
      <c r="F4354">
        <v>0.16829607782172301</v>
      </c>
      <c r="G4354">
        <v>-18.870203948998199</v>
      </c>
      <c r="H4354" t="s">
        <v>23</v>
      </c>
      <c r="I4354">
        <v>11.075186821412601</v>
      </c>
      <c r="J4354" t="s">
        <v>1690</v>
      </c>
      <c r="K4354" t="s">
        <v>25</v>
      </c>
      <c r="L4354" t="s">
        <v>1691</v>
      </c>
      <c r="M4354" t="s">
        <v>1692</v>
      </c>
      <c r="N4354" t="s">
        <v>1693</v>
      </c>
      <c r="O4354" t="s">
        <v>1694</v>
      </c>
      <c r="P4354">
        <v>-0.89999997600000003</v>
      </c>
      <c r="Q4354" t="s">
        <v>1695</v>
      </c>
      <c r="R4354" t="s">
        <v>1696</v>
      </c>
      <c r="S4354">
        <v>8677533822</v>
      </c>
      <c r="T4354">
        <v>595.1657467</v>
      </c>
      <c r="U4354" t="s">
        <v>31</v>
      </c>
      <c r="V4354" t="s">
        <v>5437</v>
      </c>
      <c r="W4354" t="s">
        <v>23</v>
      </c>
    </row>
    <row r="4355" spans="1:23" x14ac:dyDescent="0.4">
      <c r="A4355">
        <v>4354</v>
      </c>
      <c r="B4355">
        <v>1</v>
      </c>
      <c r="C4355">
        <v>2</v>
      </c>
      <c r="D4355">
        <v>1</v>
      </c>
      <c r="E4355">
        <v>2</v>
      </c>
      <c r="F4355">
        <v>0.168079818666304</v>
      </c>
      <c r="G4355">
        <v>-14.5758682182461</v>
      </c>
      <c r="H4355">
        <v>0.29145728643216001</v>
      </c>
      <c r="I4355">
        <v>51.350557465429397</v>
      </c>
      <c r="J4355" t="s">
        <v>7373</v>
      </c>
      <c r="K4355" t="s">
        <v>25</v>
      </c>
      <c r="L4355" t="s">
        <v>14702</v>
      </c>
      <c r="M4355" t="s">
        <v>14703</v>
      </c>
      <c r="N4355" t="s">
        <v>14704</v>
      </c>
      <c r="O4355" t="s">
        <v>14705</v>
      </c>
      <c r="P4355">
        <v>2.5999998999999998</v>
      </c>
      <c r="Q4355">
        <v>5281811</v>
      </c>
      <c r="R4355" t="s">
        <v>14706</v>
      </c>
      <c r="S4355">
        <v>87597438</v>
      </c>
      <c r="T4355">
        <v>301.07066459999999</v>
      </c>
      <c r="U4355" t="s">
        <v>31</v>
      </c>
      <c r="V4355" t="s">
        <v>15778</v>
      </c>
      <c r="W4355" t="s">
        <v>23</v>
      </c>
    </row>
    <row r="4356" spans="1:23" x14ac:dyDescent="0.4">
      <c r="A4356">
        <v>4355</v>
      </c>
      <c r="B4356">
        <v>1</v>
      </c>
      <c r="C4356">
        <v>1</v>
      </c>
      <c r="D4356">
        <v>1</v>
      </c>
      <c r="E4356">
        <v>1</v>
      </c>
      <c r="F4356">
        <v>0.16786896599074499</v>
      </c>
      <c r="G4356">
        <v>-441.08739848699997</v>
      </c>
      <c r="H4356" t="s">
        <v>23</v>
      </c>
      <c r="I4356">
        <v>66.848773640582294</v>
      </c>
      <c r="J4356" t="s">
        <v>5926</v>
      </c>
      <c r="K4356" t="s">
        <v>25</v>
      </c>
      <c r="L4356" t="s">
        <v>5927</v>
      </c>
      <c r="M4356" t="s">
        <v>5928</v>
      </c>
      <c r="N4356" t="s">
        <v>28</v>
      </c>
      <c r="O4356" t="s">
        <v>5929</v>
      </c>
      <c r="P4356">
        <v>6.70567417</v>
      </c>
      <c r="R4356" t="s">
        <v>5930</v>
      </c>
      <c r="S4356">
        <v>2097152</v>
      </c>
      <c r="T4356">
        <v>639.44665999999995</v>
      </c>
      <c r="U4356" t="s">
        <v>31</v>
      </c>
      <c r="V4356" t="s">
        <v>5932</v>
      </c>
      <c r="W4356" t="s">
        <v>23</v>
      </c>
    </row>
    <row r="4357" spans="1:23" x14ac:dyDescent="0.4">
      <c r="A4357">
        <v>4356</v>
      </c>
      <c r="B4357">
        <v>1</v>
      </c>
      <c r="C4357">
        <v>1</v>
      </c>
      <c r="D4357">
        <v>1</v>
      </c>
      <c r="E4357">
        <v>1</v>
      </c>
      <c r="F4357">
        <v>0.16786896599074499</v>
      </c>
      <c r="G4357">
        <v>-441.08739848699997</v>
      </c>
      <c r="H4357">
        <v>0.999999999999999</v>
      </c>
      <c r="I4357">
        <v>66.848773640582294</v>
      </c>
      <c r="J4357" t="s">
        <v>5926</v>
      </c>
      <c r="K4357" t="s">
        <v>25</v>
      </c>
      <c r="L4357" t="s">
        <v>5927</v>
      </c>
      <c r="M4357" t="s">
        <v>5928</v>
      </c>
      <c r="N4357" t="s">
        <v>28</v>
      </c>
      <c r="O4357" t="s">
        <v>5929</v>
      </c>
      <c r="P4357">
        <v>6.70567417</v>
      </c>
      <c r="R4357" t="s">
        <v>5930</v>
      </c>
      <c r="S4357">
        <v>2097152</v>
      </c>
      <c r="T4357">
        <v>639.44665999999995</v>
      </c>
      <c r="U4357" t="s">
        <v>31</v>
      </c>
      <c r="V4357" t="s">
        <v>15779</v>
      </c>
      <c r="W4357" t="s">
        <v>23</v>
      </c>
    </row>
    <row r="4358" spans="1:23" x14ac:dyDescent="0.4">
      <c r="A4358">
        <v>4357</v>
      </c>
      <c r="B4358">
        <v>1</v>
      </c>
      <c r="C4358">
        <v>1</v>
      </c>
      <c r="D4358">
        <v>1</v>
      </c>
      <c r="E4358">
        <v>1</v>
      </c>
      <c r="F4358">
        <v>0.16766696935915301</v>
      </c>
      <c r="G4358">
        <v>-654.41818346135801</v>
      </c>
      <c r="H4358" t="s">
        <v>23</v>
      </c>
      <c r="I4358">
        <v>46.3884615740496</v>
      </c>
      <c r="J4358" t="s">
        <v>7425</v>
      </c>
      <c r="K4358" t="s">
        <v>25</v>
      </c>
      <c r="L4358" t="s">
        <v>7426</v>
      </c>
      <c r="M4358" t="s">
        <v>7427</v>
      </c>
      <c r="N4358" t="s">
        <v>28</v>
      </c>
      <c r="O4358" t="s">
        <v>7428</v>
      </c>
      <c r="P4358">
        <v>5.9000000999999997</v>
      </c>
      <c r="Q4358">
        <v>135854056</v>
      </c>
      <c r="R4358" t="s">
        <v>7429</v>
      </c>
      <c r="S4358">
        <v>262146</v>
      </c>
      <c r="T4358">
        <v>611.16066130000002</v>
      </c>
      <c r="U4358" t="s">
        <v>31</v>
      </c>
      <c r="V4358" t="s">
        <v>1482</v>
      </c>
      <c r="W4358" t="s">
        <v>23</v>
      </c>
    </row>
    <row r="4359" spans="1:23" x14ac:dyDescent="0.4">
      <c r="A4359">
        <v>4358</v>
      </c>
      <c r="B4359">
        <v>1</v>
      </c>
      <c r="C4359">
        <v>1</v>
      </c>
      <c r="D4359">
        <v>1</v>
      </c>
      <c r="E4359">
        <v>1</v>
      </c>
      <c r="F4359">
        <v>0.16766696935915301</v>
      </c>
      <c r="G4359">
        <v>-654.41818346135801</v>
      </c>
      <c r="H4359">
        <v>0.999999999999999</v>
      </c>
      <c r="I4359">
        <v>46.3884615740496</v>
      </c>
      <c r="J4359" t="s">
        <v>7425</v>
      </c>
      <c r="K4359" t="s">
        <v>25</v>
      </c>
      <c r="L4359" t="s">
        <v>7426</v>
      </c>
      <c r="M4359" t="s">
        <v>7427</v>
      </c>
      <c r="N4359" t="s">
        <v>28</v>
      </c>
      <c r="O4359" t="s">
        <v>7428</v>
      </c>
      <c r="P4359">
        <v>5.9000000999999997</v>
      </c>
      <c r="Q4359">
        <v>135854056</v>
      </c>
      <c r="R4359" t="s">
        <v>7429</v>
      </c>
      <c r="S4359">
        <v>262146</v>
      </c>
      <c r="T4359">
        <v>611.16066130000002</v>
      </c>
      <c r="U4359" t="s">
        <v>31</v>
      </c>
      <c r="V4359" t="s">
        <v>15780</v>
      </c>
      <c r="W4359" t="s">
        <v>23</v>
      </c>
    </row>
    <row r="4360" spans="1:23" x14ac:dyDescent="0.4">
      <c r="A4360">
        <v>4359</v>
      </c>
      <c r="B4360">
        <v>1</v>
      </c>
      <c r="C4360">
        <v>1</v>
      </c>
      <c r="D4360">
        <v>1</v>
      </c>
      <c r="E4360">
        <v>1</v>
      </c>
      <c r="F4360">
        <v>0.16764014112116599</v>
      </c>
      <c r="G4360">
        <v>-10.139031498176999</v>
      </c>
      <c r="H4360" t="s">
        <v>23</v>
      </c>
      <c r="I4360">
        <v>59.969267185014402</v>
      </c>
      <c r="J4360" t="s">
        <v>1437</v>
      </c>
      <c r="K4360" t="s">
        <v>25</v>
      </c>
      <c r="L4360" t="s">
        <v>14553</v>
      </c>
      <c r="M4360" t="s">
        <v>14554</v>
      </c>
      <c r="N4360" t="s">
        <v>14555</v>
      </c>
      <c r="O4360" t="s">
        <v>14556</v>
      </c>
      <c r="P4360">
        <v>0.20000000300000001</v>
      </c>
      <c r="Q4360" t="s">
        <v>14557</v>
      </c>
      <c r="R4360" t="s">
        <v>14558</v>
      </c>
      <c r="S4360">
        <v>87746942</v>
      </c>
      <c r="T4360">
        <v>433.11200000000002</v>
      </c>
      <c r="U4360" t="s">
        <v>31</v>
      </c>
      <c r="V4360" t="s">
        <v>9091</v>
      </c>
      <c r="W4360" t="s">
        <v>23</v>
      </c>
    </row>
    <row r="4361" spans="1:23" x14ac:dyDescent="0.4">
      <c r="A4361">
        <v>4360</v>
      </c>
      <c r="B4361">
        <v>1</v>
      </c>
      <c r="C4361">
        <v>1</v>
      </c>
      <c r="D4361">
        <v>1</v>
      </c>
      <c r="E4361">
        <v>1</v>
      </c>
      <c r="F4361">
        <v>0.16764014112116599</v>
      </c>
      <c r="G4361">
        <v>-10.139031498176999</v>
      </c>
      <c r="H4361">
        <v>0.999999999999999</v>
      </c>
      <c r="I4361">
        <v>59.969267185014402</v>
      </c>
      <c r="J4361" t="s">
        <v>1437</v>
      </c>
      <c r="K4361" t="s">
        <v>25</v>
      </c>
      <c r="L4361" t="s">
        <v>14553</v>
      </c>
      <c r="M4361" t="s">
        <v>14554</v>
      </c>
      <c r="N4361" t="s">
        <v>14555</v>
      </c>
      <c r="O4361" t="s">
        <v>14556</v>
      </c>
      <c r="P4361">
        <v>0.20000000300000001</v>
      </c>
      <c r="Q4361" t="s">
        <v>14557</v>
      </c>
      <c r="R4361" t="s">
        <v>14558</v>
      </c>
      <c r="S4361">
        <v>87746942</v>
      </c>
      <c r="T4361">
        <v>433.11200000000002</v>
      </c>
      <c r="U4361" t="s">
        <v>31</v>
      </c>
      <c r="V4361" t="s">
        <v>15781</v>
      </c>
      <c r="W4361" t="s">
        <v>23</v>
      </c>
    </row>
    <row r="4362" spans="1:23" x14ac:dyDescent="0.4">
      <c r="A4362">
        <v>4361</v>
      </c>
      <c r="B4362">
        <v>1</v>
      </c>
      <c r="C4362">
        <v>1</v>
      </c>
      <c r="D4362">
        <v>1</v>
      </c>
      <c r="E4362">
        <v>1</v>
      </c>
      <c r="F4362">
        <v>0.16740811934817501</v>
      </c>
      <c r="G4362">
        <v>-24.261577768781699</v>
      </c>
      <c r="H4362" t="s">
        <v>23</v>
      </c>
      <c r="I4362">
        <v>51.801749100515302</v>
      </c>
      <c r="J4362" t="s">
        <v>1785</v>
      </c>
      <c r="K4362" t="s">
        <v>25</v>
      </c>
      <c r="L4362" t="s">
        <v>14161</v>
      </c>
      <c r="M4362" t="s">
        <v>14162</v>
      </c>
      <c r="N4362" t="s">
        <v>14163</v>
      </c>
      <c r="O4362" t="s">
        <v>14164</v>
      </c>
      <c r="P4362">
        <v>2.5</v>
      </c>
      <c r="Q4362" t="s">
        <v>14165</v>
      </c>
      <c r="R4362" t="s">
        <v>14166</v>
      </c>
      <c r="S4362">
        <v>121563518</v>
      </c>
      <c r="T4362">
        <v>255.06519</v>
      </c>
      <c r="U4362" t="s">
        <v>31</v>
      </c>
      <c r="V4362" t="s">
        <v>5894</v>
      </c>
      <c r="W4362" t="s">
        <v>23</v>
      </c>
    </row>
    <row r="4363" spans="1:23" x14ac:dyDescent="0.4">
      <c r="A4363">
        <v>4362</v>
      </c>
      <c r="B4363">
        <v>1</v>
      </c>
      <c r="C4363">
        <v>1</v>
      </c>
      <c r="D4363">
        <v>1</v>
      </c>
      <c r="E4363">
        <v>1</v>
      </c>
      <c r="F4363">
        <v>0.16740811934817501</v>
      </c>
      <c r="G4363">
        <v>-24.261577768781699</v>
      </c>
      <c r="H4363">
        <v>0.999999999999999</v>
      </c>
      <c r="I4363">
        <v>51.801749100515302</v>
      </c>
      <c r="J4363" t="s">
        <v>1785</v>
      </c>
      <c r="K4363" t="s">
        <v>25</v>
      </c>
      <c r="L4363" t="s">
        <v>14161</v>
      </c>
      <c r="M4363" t="s">
        <v>14162</v>
      </c>
      <c r="N4363" t="s">
        <v>14163</v>
      </c>
      <c r="O4363" t="s">
        <v>14164</v>
      </c>
      <c r="P4363">
        <v>2.5</v>
      </c>
      <c r="Q4363" t="s">
        <v>14165</v>
      </c>
      <c r="R4363" t="s">
        <v>14166</v>
      </c>
      <c r="S4363">
        <v>121563518</v>
      </c>
      <c r="T4363">
        <v>255.06519</v>
      </c>
      <c r="U4363" t="s">
        <v>31</v>
      </c>
      <c r="V4363" t="s">
        <v>15782</v>
      </c>
      <c r="W4363" t="s">
        <v>23</v>
      </c>
    </row>
    <row r="4364" spans="1:23" x14ac:dyDescent="0.4">
      <c r="A4364">
        <v>4363</v>
      </c>
      <c r="B4364">
        <v>1</v>
      </c>
      <c r="C4364">
        <v>1</v>
      </c>
      <c r="D4364">
        <v>1</v>
      </c>
      <c r="E4364">
        <v>1</v>
      </c>
      <c r="F4364">
        <v>0.16731922747424799</v>
      </c>
      <c r="G4364">
        <v>-9.2503685165874003</v>
      </c>
      <c r="H4364">
        <v>0.999999999999999</v>
      </c>
      <c r="I4364">
        <v>78.639589440613705</v>
      </c>
      <c r="J4364" t="s">
        <v>7129</v>
      </c>
      <c r="K4364" t="s">
        <v>25</v>
      </c>
      <c r="L4364" t="s">
        <v>15336</v>
      </c>
      <c r="M4364" t="s">
        <v>15337</v>
      </c>
      <c r="N4364" t="s">
        <v>15338</v>
      </c>
      <c r="O4364" t="s">
        <v>15339</v>
      </c>
      <c r="P4364">
        <v>6.5</v>
      </c>
      <c r="Q4364" t="s">
        <v>15340</v>
      </c>
      <c r="R4364" t="s">
        <v>15341</v>
      </c>
      <c r="S4364">
        <v>87878526</v>
      </c>
      <c r="T4364">
        <v>473.36253649999998</v>
      </c>
      <c r="U4364" t="s">
        <v>31</v>
      </c>
      <c r="V4364" t="s">
        <v>15783</v>
      </c>
      <c r="W4364" t="s">
        <v>23</v>
      </c>
    </row>
    <row r="4365" spans="1:23" x14ac:dyDescent="0.4">
      <c r="A4365">
        <v>4364</v>
      </c>
      <c r="B4365">
        <v>1</v>
      </c>
      <c r="C4365">
        <v>1</v>
      </c>
      <c r="D4365">
        <v>1</v>
      </c>
      <c r="E4365">
        <v>1</v>
      </c>
      <c r="F4365">
        <v>0.16731922747424799</v>
      </c>
      <c r="G4365">
        <v>-9.2503685165874003</v>
      </c>
      <c r="H4365" t="s">
        <v>23</v>
      </c>
      <c r="I4365">
        <v>78.639589440613705</v>
      </c>
      <c r="J4365" t="s">
        <v>7129</v>
      </c>
      <c r="K4365" t="s">
        <v>25</v>
      </c>
      <c r="L4365" t="s">
        <v>15336</v>
      </c>
      <c r="M4365" t="s">
        <v>15337</v>
      </c>
      <c r="N4365" t="s">
        <v>15338</v>
      </c>
      <c r="O4365" t="s">
        <v>15339</v>
      </c>
      <c r="P4365">
        <v>6.5</v>
      </c>
      <c r="Q4365" t="s">
        <v>15340</v>
      </c>
      <c r="R4365" t="s">
        <v>15341</v>
      </c>
      <c r="S4365">
        <v>87878526</v>
      </c>
      <c r="T4365">
        <v>473.36253649999998</v>
      </c>
      <c r="U4365" t="s">
        <v>31</v>
      </c>
      <c r="V4365" t="s">
        <v>9920</v>
      </c>
      <c r="W4365" t="s">
        <v>23</v>
      </c>
    </row>
    <row r="4366" spans="1:23" x14ac:dyDescent="0.4">
      <c r="A4366">
        <v>4365</v>
      </c>
      <c r="B4366">
        <v>1</v>
      </c>
      <c r="C4366">
        <v>1</v>
      </c>
      <c r="D4366">
        <v>1</v>
      </c>
      <c r="E4366">
        <v>2</v>
      </c>
      <c r="F4366">
        <v>0.16713296363194699</v>
      </c>
      <c r="G4366">
        <v>-334.778419066634</v>
      </c>
      <c r="H4366" t="s">
        <v>23</v>
      </c>
      <c r="I4366">
        <v>51.887418218927003</v>
      </c>
      <c r="J4366" t="s">
        <v>7482</v>
      </c>
      <c r="K4366" t="s">
        <v>25</v>
      </c>
      <c r="L4366" t="s">
        <v>7483</v>
      </c>
      <c r="M4366" t="s">
        <v>7484</v>
      </c>
      <c r="N4366" t="s">
        <v>7485</v>
      </c>
      <c r="O4366" t="s">
        <v>7486</v>
      </c>
      <c r="P4366">
        <v>3.2000000499999999</v>
      </c>
      <c r="Q4366" t="s">
        <v>7487</v>
      </c>
      <c r="R4366" t="s">
        <v>7488</v>
      </c>
      <c r="S4366">
        <v>34</v>
      </c>
      <c r="T4366">
        <v>451.08710250000001</v>
      </c>
      <c r="U4366" t="s">
        <v>31</v>
      </c>
      <c r="V4366" t="s">
        <v>5816</v>
      </c>
      <c r="W4366" t="s">
        <v>23</v>
      </c>
    </row>
    <row r="4367" spans="1:23" x14ac:dyDescent="0.4">
      <c r="A4367">
        <v>4366</v>
      </c>
      <c r="B4367">
        <v>1</v>
      </c>
      <c r="C4367">
        <v>1</v>
      </c>
      <c r="D4367">
        <v>1</v>
      </c>
      <c r="E4367">
        <v>2</v>
      </c>
      <c r="F4367">
        <v>0.16713296363194699</v>
      </c>
      <c r="G4367">
        <v>-334.778419066634</v>
      </c>
      <c r="H4367">
        <v>0.92261306532663301</v>
      </c>
      <c r="I4367">
        <v>51.887418218927003</v>
      </c>
      <c r="J4367" t="s">
        <v>7482</v>
      </c>
      <c r="K4367" t="s">
        <v>25</v>
      </c>
      <c r="L4367" t="s">
        <v>7483</v>
      </c>
      <c r="M4367" t="s">
        <v>7484</v>
      </c>
      <c r="N4367" t="s">
        <v>7485</v>
      </c>
      <c r="O4367" t="s">
        <v>7486</v>
      </c>
      <c r="P4367">
        <v>3.2000000499999999</v>
      </c>
      <c r="Q4367" t="s">
        <v>7487</v>
      </c>
      <c r="R4367" t="s">
        <v>7488</v>
      </c>
      <c r="S4367">
        <v>34</v>
      </c>
      <c r="T4367">
        <v>451.08710250000001</v>
      </c>
      <c r="U4367" t="s">
        <v>31</v>
      </c>
      <c r="V4367" t="s">
        <v>15784</v>
      </c>
      <c r="W4367" t="s">
        <v>23</v>
      </c>
    </row>
    <row r="4368" spans="1:23" x14ac:dyDescent="0.4">
      <c r="A4368">
        <v>4367</v>
      </c>
      <c r="B4368">
        <v>1</v>
      </c>
      <c r="C4368">
        <v>1</v>
      </c>
      <c r="D4368">
        <v>1</v>
      </c>
      <c r="E4368">
        <v>1</v>
      </c>
      <c r="F4368">
        <v>0.167029190328322</v>
      </c>
      <c r="G4368">
        <v>-9.4982869402236592</v>
      </c>
      <c r="H4368">
        <v>0.999999999999999</v>
      </c>
      <c r="I4368">
        <v>71.894779407258497</v>
      </c>
      <c r="J4368" t="s">
        <v>7007</v>
      </c>
      <c r="K4368" t="s">
        <v>25</v>
      </c>
      <c r="L4368" t="s">
        <v>15785</v>
      </c>
      <c r="M4368" t="s">
        <v>15786</v>
      </c>
      <c r="N4368" t="s">
        <v>15787</v>
      </c>
      <c r="O4368" t="s">
        <v>15788</v>
      </c>
      <c r="P4368">
        <v>-2.2000000499999999</v>
      </c>
      <c r="Q4368" t="s">
        <v>15789</v>
      </c>
      <c r="R4368" t="s">
        <v>15790</v>
      </c>
      <c r="S4368">
        <v>20504702</v>
      </c>
      <c r="T4368">
        <v>565.15518199999997</v>
      </c>
      <c r="U4368" t="s">
        <v>31</v>
      </c>
      <c r="V4368" t="s">
        <v>15791</v>
      </c>
      <c r="W4368" t="s">
        <v>23</v>
      </c>
    </row>
    <row r="4369" spans="1:23" x14ac:dyDescent="0.4">
      <c r="A4369">
        <v>4368</v>
      </c>
      <c r="B4369">
        <v>1</v>
      </c>
      <c r="C4369">
        <v>1</v>
      </c>
      <c r="D4369">
        <v>1</v>
      </c>
      <c r="E4369">
        <v>1</v>
      </c>
      <c r="F4369">
        <v>0.167029190328322</v>
      </c>
      <c r="G4369">
        <v>-9.4982869402236592</v>
      </c>
      <c r="H4369" t="s">
        <v>23</v>
      </c>
      <c r="I4369">
        <v>71.894779407258497</v>
      </c>
      <c r="J4369" t="s">
        <v>7007</v>
      </c>
      <c r="K4369" t="s">
        <v>25</v>
      </c>
      <c r="L4369" t="s">
        <v>15785</v>
      </c>
      <c r="M4369" t="s">
        <v>15786</v>
      </c>
      <c r="N4369" t="s">
        <v>15787</v>
      </c>
      <c r="O4369" t="s">
        <v>15788</v>
      </c>
      <c r="P4369">
        <v>-2.2000000499999999</v>
      </c>
      <c r="Q4369" t="s">
        <v>15789</v>
      </c>
      <c r="R4369" t="s">
        <v>15790</v>
      </c>
      <c r="S4369">
        <v>20504702</v>
      </c>
      <c r="T4369">
        <v>565.15518199999997</v>
      </c>
      <c r="U4369" t="s">
        <v>31</v>
      </c>
      <c r="V4369" t="s">
        <v>2895</v>
      </c>
      <c r="W4369" t="s">
        <v>23</v>
      </c>
    </row>
    <row r="4370" spans="1:23" x14ac:dyDescent="0.4">
      <c r="A4370">
        <v>4369</v>
      </c>
      <c r="B4370">
        <v>1</v>
      </c>
      <c r="C4370">
        <v>2</v>
      </c>
      <c r="D4370">
        <v>1</v>
      </c>
      <c r="E4370">
        <v>2</v>
      </c>
      <c r="F4370">
        <v>0.166817221761389</v>
      </c>
      <c r="G4370">
        <v>-638.83208504536799</v>
      </c>
      <c r="H4370">
        <v>0.88391959798994901</v>
      </c>
      <c r="I4370">
        <v>47.853974956872896</v>
      </c>
      <c r="J4370" t="s">
        <v>2084</v>
      </c>
      <c r="K4370" t="s">
        <v>25</v>
      </c>
      <c r="L4370" t="s">
        <v>2085</v>
      </c>
      <c r="M4370" t="s">
        <v>2086</v>
      </c>
      <c r="N4370" t="s">
        <v>2087</v>
      </c>
      <c r="O4370" t="s">
        <v>2088</v>
      </c>
      <c r="P4370">
        <v>-3.2999999500000001</v>
      </c>
      <c r="Q4370">
        <v>3036015</v>
      </c>
      <c r="R4370" t="s">
        <v>2089</v>
      </c>
      <c r="S4370">
        <v>70</v>
      </c>
      <c r="T4370">
        <v>581.1864822</v>
      </c>
      <c r="U4370" t="s">
        <v>31</v>
      </c>
      <c r="V4370" t="s">
        <v>15792</v>
      </c>
      <c r="W4370" t="s">
        <v>23</v>
      </c>
    </row>
    <row r="4371" spans="1:23" x14ac:dyDescent="0.4">
      <c r="A4371">
        <v>4370</v>
      </c>
      <c r="B4371">
        <v>1</v>
      </c>
      <c r="C4371">
        <v>1</v>
      </c>
      <c r="D4371">
        <v>1</v>
      </c>
      <c r="E4371">
        <v>1</v>
      </c>
      <c r="F4371">
        <v>0.166746597866579</v>
      </c>
      <c r="G4371">
        <v>-760.47452179444895</v>
      </c>
      <c r="H4371" t="s">
        <v>23</v>
      </c>
      <c r="I4371">
        <v>25.546352931526101</v>
      </c>
      <c r="J4371" t="s">
        <v>5538</v>
      </c>
      <c r="K4371" t="s">
        <v>25</v>
      </c>
      <c r="L4371" t="s">
        <v>5539</v>
      </c>
      <c r="M4371" t="s">
        <v>5540</v>
      </c>
      <c r="N4371" t="s">
        <v>5541</v>
      </c>
      <c r="O4371" t="s">
        <v>5542</v>
      </c>
      <c r="P4371">
        <v>2.7999999500000001</v>
      </c>
      <c r="Q4371" t="s">
        <v>5543</v>
      </c>
      <c r="R4371" t="s">
        <v>5544</v>
      </c>
      <c r="S4371">
        <v>70</v>
      </c>
      <c r="T4371">
        <v>503.11829999999998</v>
      </c>
      <c r="U4371" t="s">
        <v>31</v>
      </c>
      <c r="V4371" t="s">
        <v>5545</v>
      </c>
      <c r="W4371" t="s">
        <v>23</v>
      </c>
    </row>
    <row r="4372" spans="1:23" x14ac:dyDescent="0.4">
      <c r="A4372">
        <v>4371</v>
      </c>
      <c r="B4372">
        <v>1</v>
      </c>
      <c r="C4372">
        <v>1</v>
      </c>
      <c r="D4372">
        <v>1</v>
      </c>
      <c r="E4372">
        <v>1</v>
      </c>
      <c r="F4372">
        <v>0.166746597866579</v>
      </c>
      <c r="G4372">
        <v>-760.47452179444895</v>
      </c>
      <c r="H4372">
        <v>0.995979899497487</v>
      </c>
      <c r="I4372">
        <v>25.546352931526101</v>
      </c>
      <c r="J4372" t="s">
        <v>5538</v>
      </c>
      <c r="K4372" t="s">
        <v>25</v>
      </c>
      <c r="L4372" t="s">
        <v>5539</v>
      </c>
      <c r="M4372" t="s">
        <v>5540</v>
      </c>
      <c r="N4372" t="s">
        <v>5541</v>
      </c>
      <c r="O4372" t="s">
        <v>5542</v>
      </c>
      <c r="P4372">
        <v>2.7999999500000001</v>
      </c>
      <c r="Q4372" t="s">
        <v>5543</v>
      </c>
      <c r="R4372" t="s">
        <v>5544</v>
      </c>
      <c r="S4372">
        <v>70</v>
      </c>
      <c r="T4372">
        <v>503.11829999999998</v>
      </c>
      <c r="U4372" t="s">
        <v>31</v>
      </c>
      <c r="V4372" t="s">
        <v>15793</v>
      </c>
      <c r="W4372" t="s">
        <v>23</v>
      </c>
    </row>
    <row r="4373" spans="1:23" x14ac:dyDescent="0.4">
      <c r="A4373">
        <v>4372</v>
      </c>
      <c r="B4373">
        <v>1</v>
      </c>
      <c r="C4373">
        <v>1</v>
      </c>
      <c r="D4373">
        <v>1</v>
      </c>
      <c r="E4373">
        <v>1</v>
      </c>
      <c r="F4373">
        <v>0.16671564548635501</v>
      </c>
      <c r="G4373">
        <v>-9.5684520311979</v>
      </c>
      <c r="H4373">
        <v>0.999999999999999</v>
      </c>
      <c r="I4373">
        <v>75.9919756585616</v>
      </c>
      <c r="J4373" t="s">
        <v>7007</v>
      </c>
      <c r="K4373" t="s">
        <v>25</v>
      </c>
      <c r="L4373" t="s">
        <v>15785</v>
      </c>
      <c r="M4373" t="s">
        <v>15786</v>
      </c>
      <c r="N4373" t="s">
        <v>15787</v>
      </c>
      <c r="O4373" t="s">
        <v>15788</v>
      </c>
      <c r="P4373">
        <v>-2.2000000499999999</v>
      </c>
      <c r="Q4373" t="s">
        <v>15789</v>
      </c>
      <c r="R4373" t="s">
        <v>15790</v>
      </c>
      <c r="S4373">
        <v>20504702</v>
      </c>
      <c r="T4373">
        <v>565.15518199999997</v>
      </c>
      <c r="U4373" t="s">
        <v>31</v>
      </c>
      <c r="V4373" t="s">
        <v>15794</v>
      </c>
      <c r="W4373" t="s">
        <v>23</v>
      </c>
    </row>
    <row r="4374" spans="1:23" x14ac:dyDescent="0.4">
      <c r="A4374">
        <v>4373</v>
      </c>
      <c r="B4374">
        <v>1</v>
      </c>
      <c r="C4374">
        <v>1</v>
      </c>
      <c r="D4374">
        <v>1</v>
      </c>
      <c r="E4374">
        <v>1</v>
      </c>
      <c r="F4374">
        <v>0.16671564548635501</v>
      </c>
      <c r="G4374">
        <v>-9.5684520311979</v>
      </c>
      <c r="H4374" t="s">
        <v>23</v>
      </c>
      <c r="I4374">
        <v>75.9919756585616</v>
      </c>
      <c r="J4374" t="s">
        <v>7007</v>
      </c>
      <c r="K4374" t="s">
        <v>25</v>
      </c>
      <c r="L4374" t="s">
        <v>15785</v>
      </c>
      <c r="M4374" t="s">
        <v>15786</v>
      </c>
      <c r="N4374" t="s">
        <v>15787</v>
      </c>
      <c r="O4374" t="s">
        <v>15788</v>
      </c>
      <c r="P4374">
        <v>-2.2000000499999999</v>
      </c>
      <c r="Q4374" t="s">
        <v>15789</v>
      </c>
      <c r="R4374" t="s">
        <v>15790</v>
      </c>
      <c r="S4374">
        <v>20504702</v>
      </c>
      <c r="T4374">
        <v>565.15518199999997</v>
      </c>
      <c r="U4374" t="s">
        <v>31</v>
      </c>
      <c r="V4374" t="s">
        <v>11830</v>
      </c>
      <c r="W4374" t="s">
        <v>23</v>
      </c>
    </row>
    <row r="4375" spans="1:23" x14ac:dyDescent="0.4">
      <c r="A4375">
        <v>4374</v>
      </c>
      <c r="B4375">
        <v>1</v>
      </c>
      <c r="C4375">
        <v>1</v>
      </c>
      <c r="D4375">
        <v>1</v>
      </c>
      <c r="E4375">
        <v>1</v>
      </c>
      <c r="F4375">
        <v>0.16650519577196099</v>
      </c>
      <c r="G4375">
        <v>-18.8372171292004</v>
      </c>
      <c r="H4375">
        <v>0.999999999999999</v>
      </c>
      <c r="I4375">
        <v>18.287734946501701</v>
      </c>
      <c r="J4375" t="s">
        <v>1690</v>
      </c>
      <c r="K4375" t="s">
        <v>25</v>
      </c>
      <c r="L4375" t="s">
        <v>14891</v>
      </c>
      <c r="M4375" t="s">
        <v>14892</v>
      </c>
      <c r="N4375" t="s">
        <v>14893</v>
      </c>
      <c r="O4375" t="s">
        <v>14894</v>
      </c>
      <c r="P4375">
        <v>-1.60000002</v>
      </c>
      <c r="Q4375" t="s">
        <v>14895</v>
      </c>
      <c r="R4375" t="s">
        <v>14896</v>
      </c>
      <c r="S4375">
        <v>20629878</v>
      </c>
      <c r="T4375">
        <v>595.1657467</v>
      </c>
      <c r="U4375" t="s">
        <v>31</v>
      </c>
      <c r="V4375" t="s">
        <v>15795</v>
      </c>
      <c r="W4375" t="s">
        <v>23</v>
      </c>
    </row>
    <row r="4376" spans="1:23" x14ac:dyDescent="0.4">
      <c r="A4376">
        <v>4375</v>
      </c>
      <c r="B4376">
        <v>1</v>
      </c>
      <c r="C4376">
        <v>1</v>
      </c>
      <c r="D4376">
        <v>1</v>
      </c>
      <c r="E4376">
        <v>1</v>
      </c>
      <c r="F4376">
        <v>0.16650519577196099</v>
      </c>
      <c r="G4376">
        <v>-18.8372171292004</v>
      </c>
      <c r="H4376" t="s">
        <v>23</v>
      </c>
      <c r="I4376">
        <v>18.287734946501701</v>
      </c>
      <c r="J4376" t="s">
        <v>1690</v>
      </c>
      <c r="K4376" t="s">
        <v>25</v>
      </c>
      <c r="L4376" t="s">
        <v>14891</v>
      </c>
      <c r="M4376" t="s">
        <v>14892</v>
      </c>
      <c r="N4376" t="s">
        <v>14893</v>
      </c>
      <c r="O4376" t="s">
        <v>14894</v>
      </c>
      <c r="P4376">
        <v>-1.60000002</v>
      </c>
      <c r="Q4376" t="s">
        <v>14895</v>
      </c>
      <c r="R4376" t="s">
        <v>14896</v>
      </c>
      <c r="S4376">
        <v>20629878</v>
      </c>
      <c r="T4376">
        <v>595.1657467</v>
      </c>
      <c r="U4376" t="s">
        <v>31</v>
      </c>
      <c r="V4376" t="s">
        <v>10036</v>
      </c>
      <c r="W4376" t="s">
        <v>23</v>
      </c>
    </row>
    <row r="4377" spans="1:23" x14ac:dyDescent="0.4">
      <c r="A4377">
        <v>4376</v>
      </c>
      <c r="B4377">
        <v>1</v>
      </c>
      <c r="C4377">
        <v>1</v>
      </c>
      <c r="D4377">
        <v>1</v>
      </c>
      <c r="E4377">
        <v>1</v>
      </c>
      <c r="F4377">
        <v>0.16608365214125201</v>
      </c>
      <c r="G4377">
        <v>-504.83435869670802</v>
      </c>
      <c r="H4377" t="s">
        <v>23</v>
      </c>
      <c r="I4377">
        <v>88.644845370515995</v>
      </c>
      <c r="J4377" t="s">
        <v>5121</v>
      </c>
      <c r="K4377" t="s">
        <v>25</v>
      </c>
      <c r="L4377" t="s">
        <v>5122</v>
      </c>
      <c r="M4377" t="s">
        <v>5123</v>
      </c>
      <c r="N4377" t="s">
        <v>5124</v>
      </c>
      <c r="O4377" t="s">
        <v>5125</v>
      </c>
      <c r="P4377">
        <v>2.0999998999999998</v>
      </c>
      <c r="Q4377" t="s">
        <v>5126</v>
      </c>
      <c r="R4377" t="s">
        <v>5127</v>
      </c>
      <c r="S4377">
        <v>98</v>
      </c>
      <c r="T4377">
        <v>465.10275250000001</v>
      </c>
      <c r="U4377" t="s">
        <v>31</v>
      </c>
      <c r="V4377" t="s">
        <v>6807</v>
      </c>
      <c r="W4377" t="s">
        <v>23</v>
      </c>
    </row>
    <row r="4378" spans="1:23" x14ac:dyDescent="0.4">
      <c r="A4378">
        <v>4377</v>
      </c>
      <c r="B4378">
        <v>1</v>
      </c>
      <c r="C4378">
        <v>1</v>
      </c>
      <c r="D4378">
        <v>1</v>
      </c>
      <c r="E4378">
        <v>1</v>
      </c>
      <c r="F4378">
        <v>0.16608365214125201</v>
      </c>
      <c r="G4378">
        <v>-504.83435869670802</v>
      </c>
      <c r="H4378">
        <v>0.997989949748743</v>
      </c>
      <c r="I4378">
        <v>88.644845370515995</v>
      </c>
      <c r="J4378" t="s">
        <v>5121</v>
      </c>
      <c r="K4378" t="s">
        <v>25</v>
      </c>
      <c r="L4378" t="s">
        <v>5122</v>
      </c>
      <c r="M4378" t="s">
        <v>5123</v>
      </c>
      <c r="N4378" t="s">
        <v>5124</v>
      </c>
      <c r="O4378" t="s">
        <v>5125</v>
      </c>
      <c r="P4378">
        <v>2.0999998999999998</v>
      </c>
      <c r="Q4378" t="s">
        <v>5126</v>
      </c>
      <c r="R4378" t="s">
        <v>5127</v>
      </c>
      <c r="S4378">
        <v>98</v>
      </c>
      <c r="T4378">
        <v>465.10275250000001</v>
      </c>
      <c r="U4378" t="s">
        <v>31</v>
      </c>
      <c r="V4378" t="s">
        <v>15796</v>
      </c>
      <c r="W4378" t="s">
        <v>23</v>
      </c>
    </row>
    <row r="4379" spans="1:23" x14ac:dyDescent="0.4">
      <c r="A4379">
        <v>4378</v>
      </c>
      <c r="B4379">
        <v>1</v>
      </c>
      <c r="C4379">
        <v>1</v>
      </c>
      <c r="D4379">
        <v>1</v>
      </c>
      <c r="E4379">
        <v>1</v>
      </c>
      <c r="F4379">
        <v>0.166039803178814</v>
      </c>
      <c r="G4379">
        <v>-16.7153884615477</v>
      </c>
      <c r="H4379" t="s">
        <v>23</v>
      </c>
      <c r="I4379">
        <v>15.931320845953399</v>
      </c>
      <c r="J4379" t="s">
        <v>1017</v>
      </c>
      <c r="K4379" t="s">
        <v>25</v>
      </c>
      <c r="L4379" t="s">
        <v>2220</v>
      </c>
      <c r="M4379" t="s">
        <v>2221</v>
      </c>
      <c r="N4379" t="s">
        <v>2222</v>
      </c>
      <c r="O4379" t="s">
        <v>2223</v>
      </c>
      <c r="P4379">
        <v>0.69999998799999996</v>
      </c>
      <c r="Q4379" t="s">
        <v>2224</v>
      </c>
      <c r="R4379" t="s">
        <v>2225</v>
      </c>
      <c r="S4379">
        <v>34380376446</v>
      </c>
      <c r="T4379">
        <v>449.10783789999999</v>
      </c>
      <c r="U4379" t="s">
        <v>31</v>
      </c>
      <c r="V4379" t="s">
        <v>2528</v>
      </c>
      <c r="W4379" t="s">
        <v>23</v>
      </c>
    </row>
    <row r="4380" spans="1:23" x14ac:dyDescent="0.4">
      <c r="A4380">
        <v>4379</v>
      </c>
      <c r="B4380">
        <v>1</v>
      </c>
      <c r="C4380">
        <v>1</v>
      </c>
      <c r="D4380">
        <v>1</v>
      </c>
      <c r="E4380">
        <v>1</v>
      </c>
      <c r="F4380">
        <v>0.166039803178814</v>
      </c>
      <c r="G4380">
        <v>-16.7153884615477</v>
      </c>
      <c r="H4380">
        <v>0.999999999999999</v>
      </c>
      <c r="I4380">
        <v>15.931320845953399</v>
      </c>
      <c r="J4380" t="s">
        <v>1017</v>
      </c>
      <c r="K4380" t="s">
        <v>25</v>
      </c>
      <c r="L4380" t="s">
        <v>2220</v>
      </c>
      <c r="M4380" t="s">
        <v>2221</v>
      </c>
      <c r="N4380" t="s">
        <v>2222</v>
      </c>
      <c r="O4380" t="s">
        <v>2223</v>
      </c>
      <c r="P4380">
        <v>0.69999998799999996</v>
      </c>
      <c r="Q4380" t="s">
        <v>2224</v>
      </c>
      <c r="R4380" t="s">
        <v>2225</v>
      </c>
      <c r="S4380">
        <v>34380376446</v>
      </c>
      <c r="T4380">
        <v>449.10783789999999</v>
      </c>
      <c r="U4380" t="s">
        <v>31</v>
      </c>
      <c r="V4380" t="s">
        <v>15797</v>
      </c>
      <c r="W4380" t="s">
        <v>23</v>
      </c>
    </row>
    <row r="4381" spans="1:23" x14ac:dyDescent="0.4">
      <c r="A4381">
        <v>4380</v>
      </c>
      <c r="B4381">
        <v>1</v>
      </c>
      <c r="C4381">
        <v>1</v>
      </c>
      <c r="D4381">
        <v>1</v>
      </c>
      <c r="E4381">
        <v>1</v>
      </c>
      <c r="F4381">
        <v>0.16599283858774</v>
      </c>
      <c r="G4381">
        <v>-27.779348252452099</v>
      </c>
      <c r="H4381" t="s">
        <v>23</v>
      </c>
      <c r="I4381">
        <v>30.951483089529201</v>
      </c>
      <c r="J4381" t="s">
        <v>3087</v>
      </c>
      <c r="K4381" t="s">
        <v>25</v>
      </c>
      <c r="L4381" t="s">
        <v>4127</v>
      </c>
      <c r="M4381" t="s">
        <v>4128</v>
      </c>
      <c r="N4381" t="s">
        <v>4129</v>
      </c>
      <c r="O4381" t="s">
        <v>4130</v>
      </c>
      <c r="P4381">
        <v>3.5</v>
      </c>
      <c r="Q4381" t="s">
        <v>4131</v>
      </c>
      <c r="R4381" t="s">
        <v>4132</v>
      </c>
      <c r="S4381">
        <v>8660738118</v>
      </c>
      <c r="T4381">
        <v>241.0859207</v>
      </c>
      <c r="U4381" t="s">
        <v>31</v>
      </c>
      <c r="V4381" t="s">
        <v>7221</v>
      </c>
      <c r="W4381" t="s">
        <v>23</v>
      </c>
    </row>
    <row r="4382" spans="1:23" x14ac:dyDescent="0.4">
      <c r="A4382">
        <v>4381</v>
      </c>
      <c r="B4382">
        <v>1</v>
      </c>
      <c r="C4382">
        <v>1</v>
      </c>
      <c r="D4382">
        <v>1</v>
      </c>
      <c r="E4382">
        <v>1</v>
      </c>
      <c r="F4382">
        <v>0.16599283858774</v>
      </c>
      <c r="G4382">
        <v>-27.779348252452099</v>
      </c>
      <c r="H4382">
        <v>0.999999999999999</v>
      </c>
      <c r="I4382">
        <v>30.951483089529201</v>
      </c>
      <c r="J4382" t="s">
        <v>3087</v>
      </c>
      <c r="K4382" t="s">
        <v>25</v>
      </c>
      <c r="L4382" t="s">
        <v>4127</v>
      </c>
      <c r="M4382" t="s">
        <v>4128</v>
      </c>
      <c r="N4382" t="s">
        <v>4129</v>
      </c>
      <c r="O4382" t="s">
        <v>4130</v>
      </c>
      <c r="P4382">
        <v>3.5</v>
      </c>
      <c r="Q4382" t="s">
        <v>4131</v>
      </c>
      <c r="R4382" t="s">
        <v>4132</v>
      </c>
      <c r="S4382">
        <v>8660738118</v>
      </c>
      <c r="T4382">
        <v>241.0859207</v>
      </c>
      <c r="U4382" t="s">
        <v>31</v>
      </c>
      <c r="V4382" t="s">
        <v>15798</v>
      </c>
      <c r="W4382" t="s">
        <v>23</v>
      </c>
    </row>
    <row r="4383" spans="1:23" x14ac:dyDescent="0.4">
      <c r="A4383">
        <v>4382</v>
      </c>
      <c r="B4383">
        <v>1</v>
      </c>
      <c r="C4383">
        <v>1</v>
      </c>
      <c r="D4383">
        <v>1</v>
      </c>
      <c r="E4383">
        <v>1</v>
      </c>
      <c r="F4383">
        <v>0.16585150459775</v>
      </c>
      <c r="G4383">
        <v>-7.6934225754006897</v>
      </c>
      <c r="H4383" t="s">
        <v>23</v>
      </c>
      <c r="I4383">
        <v>44.412703453067898</v>
      </c>
      <c r="J4383" t="s">
        <v>1017</v>
      </c>
      <c r="K4383" t="s">
        <v>25</v>
      </c>
      <c r="L4383" t="s">
        <v>14598</v>
      </c>
      <c r="M4383" t="s">
        <v>14599</v>
      </c>
      <c r="N4383" t="s">
        <v>14600</v>
      </c>
      <c r="O4383" t="s">
        <v>14601</v>
      </c>
      <c r="P4383">
        <v>-0.20000000300000001</v>
      </c>
      <c r="Q4383" t="s">
        <v>14602</v>
      </c>
      <c r="R4383" t="s">
        <v>14603</v>
      </c>
      <c r="S4383">
        <v>20900222</v>
      </c>
      <c r="T4383">
        <v>449.10783789999999</v>
      </c>
      <c r="U4383" t="s">
        <v>31</v>
      </c>
      <c r="V4383" t="s">
        <v>5562</v>
      </c>
      <c r="W4383" t="s">
        <v>23</v>
      </c>
    </row>
    <row r="4384" spans="1:23" x14ac:dyDescent="0.4">
      <c r="A4384">
        <v>4383</v>
      </c>
      <c r="B4384">
        <v>1</v>
      </c>
      <c r="C4384">
        <v>1</v>
      </c>
      <c r="D4384">
        <v>1</v>
      </c>
      <c r="E4384">
        <v>1</v>
      </c>
      <c r="F4384">
        <v>0.16585150459775</v>
      </c>
      <c r="G4384">
        <v>-7.6934225754006897</v>
      </c>
      <c r="H4384">
        <v>0.999999999999999</v>
      </c>
      <c r="I4384">
        <v>44.412703453067898</v>
      </c>
      <c r="J4384" t="s">
        <v>1017</v>
      </c>
      <c r="K4384" t="s">
        <v>25</v>
      </c>
      <c r="L4384" t="s">
        <v>14598</v>
      </c>
      <c r="M4384" t="s">
        <v>14599</v>
      </c>
      <c r="N4384" t="s">
        <v>14600</v>
      </c>
      <c r="O4384" t="s">
        <v>14601</v>
      </c>
      <c r="P4384">
        <v>-0.20000000300000001</v>
      </c>
      <c r="Q4384" t="s">
        <v>14602</v>
      </c>
      <c r="R4384" t="s">
        <v>14603</v>
      </c>
      <c r="S4384">
        <v>20900222</v>
      </c>
      <c r="T4384">
        <v>449.10783789999999</v>
      </c>
      <c r="U4384" t="s">
        <v>31</v>
      </c>
      <c r="V4384" t="s">
        <v>15799</v>
      </c>
      <c r="W4384" t="s">
        <v>23</v>
      </c>
    </row>
    <row r="4385" spans="1:23" x14ac:dyDescent="0.4">
      <c r="A4385">
        <v>4384</v>
      </c>
      <c r="B4385">
        <v>1</v>
      </c>
      <c r="C4385">
        <v>1</v>
      </c>
      <c r="D4385">
        <v>1</v>
      </c>
      <c r="E4385">
        <v>1</v>
      </c>
      <c r="F4385">
        <v>0.165649903514138</v>
      </c>
      <c r="G4385">
        <v>-8.1668129890138506</v>
      </c>
      <c r="H4385" t="s">
        <v>23</v>
      </c>
      <c r="I4385">
        <v>52.172810839909999</v>
      </c>
      <c r="J4385" t="s">
        <v>7007</v>
      </c>
      <c r="K4385" t="s">
        <v>25</v>
      </c>
      <c r="L4385" t="s">
        <v>15785</v>
      </c>
      <c r="M4385" t="s">
        <v>15786</v>
      </c>
      <c r="N4385" t="s">
        <v>15787</v>
      </c>
      <c r="O4385" t="s">
        <v>15788</v>
      </c>
      <c r="P4385">
        <v>-2.2000000499999999</v>
      </c>
      <c r="Q4385" t="s">
        <v>15789</v>
      </c>
      <c r="R4385" t="s">
        <v>15790</v>
      </c>
      <c r="S4385">
        <v>20504702</v>
      </c>
      <c r="T4385">
        <v>565.15518199999997</v>
      </c>
      <c r="U4385" t="s">
        <v>31</v>
      </c>
      <c r="V4385" t="s">
        <v>7854</v>
      </c>
      <c r="W4385" t="s">
        <v>23</v>
      </c>
    </row>
    <row r="4386" spans="1:23" x14ac:dyDescent="0.4">
      <c r="A4386">
        <v>4385</v>
      </c>
      <c r="B4386">
        <v>1</v>
      </c>
      <c r="C4386">
        <v>1</v>
      </c>
      <c r="D4386">
        <v>1</v>
      </c>
      <c r="E4386">
        <v>1</v>
      </c>
      <c r="F4386">
        <v>0.165649903514138</v>
      </c>
      <c r="G4386">
        <v>-8.1668129890138506</v>
      </c>
      <c r="H4386">
        <v>0.999999999999999</v>
      </c>
      <c r="I4386">
        <v>52.172810839909999</v>
      </c>
      <c r="J4386" t="s">
        <v>7007</v>
      </c>
      <c r="K4386" t="s">
        <v>25</v>
      </c>
      <c r="L4386" t="s">
        <v>15785</v>
      </c>
      <c r="M4386" t="s">
        <v>15786</v>
      </c>
      <c r="N4386" t="s">
        <v>15787</v>
      </c>
      <c r="O4386" t="s">
        <v>15788</v>
      </c>
      <c r="P4386">
        <v>-2.2000000499999999</v>
      </c>
      <c r="Q4386" t="s">
        <v>15789</v>
      </c>
      <c r="R4386" t="s">
        <v>15790</v>
      </c>
      <c r="S4386">
        <v>20504702</v>
      </c>
      <c r="T4386">
        <v>565.15518199999997</v>
      </c>
      <c r="U4386" t="s">
        <v>31</v>
      </c>
      <c r="V4386" t="s">
        <v>15800</v>
      </c>
      <c r="W4386" t="s">
        <v>23</v>
      </c>
    </row>
    <row r="4387" spans="1:23" x14ac:dyDescent="0.4">
      <c r="A4387">
        <v>4386</v>
      </c>
      <c r="B4387">
        <v>1</v>
      </c>
      <c r="C4387">
        <v>1</v>
      </c>
      <c r="D4387">
        <v>1</v>
      </c>
      <c r="E4387">
        <v>1</v>
      </c>
      <c r="F4387">
        <v>0.16544914042001099</v>
      </c>
      <c r="G4387">
        <v>-729.82297246618805</v>
      </c>
      <c r="H4387">
        <v>0.999999999999999</v>
      </c>
      <c r="I4387">
        <v>25.4148700392231</v>
      </c>
      <c r="J4387" t="s">
        <v>10175</v>
      </c>
      <c r="K4387" t="s">
        <v>25</v>
      </c>
      <c r="L4387" t="s">
        <v>10176</v>
      </c>
      <c r="M4387" t="s">
        <v>10177</v>
      </c>
      <c r="N4387" t="s">
        <v>28</v>
      </c>
      <c r="O4387" t="s">
        <v>10178</v>
      </c>
      <c r="P4387">
        <v>6.9662818900000003</v>
      </c>
      <c r="R4387" t="s">
        <v>10179</v>
      </c>
      <c r="S4387">
        <v>3145728</v>
      </c>
      <c r="T4387">
        <v>767.49400000000003</v>
      </c>
      <c r="U4387" t="s">
        <v>31</v>
      </c>
      <c r="V4387" t="s">
        <v>15801</v>
      </c>
      <c r="W4387" t="s">
        <v>23</v>
      </c>
    </row>
    <row r="4388" spans="1:23" x14ac:dyDescent="0.4">
      <c r="A4388">
        <v>4387</v>
      </c>
      <c r="B4388">
        <v>1</v>
      </c>
      <c r="C4388">
        <v>1</v>
      </c>
      <c r="D4388">
        <v>1</v>
      </c>
      <c r="E4388">
        <v>1</v>
      </c>
      <c r="F4388">
        <v>0.16544914042001099</v>
      </c>
      <c r="G4388">
        <v>-729.82297246618805</v>
      </c>
      <c r="H4388" t="s">
        <v>23</v>
      </c>
      <c r="I4388">
        <v>25.4148700392231</v>
      </c>
      <c r="J4388" t="s">
        <v>10175</v>
      </c>
      <c r="K4388" t="s">
        <v>25</v>
      </c>
      <c r="L4388" t="s">
        <v>10176</v>
      </c>
      <c r="M4388" t="s">
        <v>10177</v>
      </c>
      <c r="N4388" t="s">
        <v>28</v>
      </c>
      <c r="O4388" t="s">
        <v>10178</v>
      </c>
      <c r="P4388">
        <v>6.9662818900000003</v>
      </c>
      <c r="R4388" t="s">
        <v>10179</v>
      </c>
      <c r="S4388">
        <v>3145728</v>
      </c>
      <c r="T4388">
        <v>767.49400000000003</v>
      </c>
      <c r="U4388" t="s">
        <v>31</v>
      </c>
      <c r="V4388" t="s">
        <v>10207</v>
      </c>
      <c r="W4388" t="s">
        <v>23</v>
      </c>
    </row>
    <row r="4389" spans="1:23" x14ac:dyDescent="0.4">
      <c r="A4389">
        <v>4388</v>
      </c>
      <c r="B4389">
        <v>1</v>
      </c>
      <c r="C4389">
        <v>1</v>
      </c>
      <c r="D4389">
        <v>1</v>
      </c>
      <c r="E4389">
        <v>1</v>
      </c>
      <c r="F4389">
        <v>0.165222390889912</v>
      </c>
      <c r="G4389">
        <v>-730.091573562696</v>
      </c>
      <c r="H4389">
        <v>0.999999999999999</v>
      </c>
      <c r="I4389">
        <v>25.4148700392231</v>
      </c>
      <c r="J4389" t="s">
        <v>10175</v>
      </c>
      <c r="K4389" t="s">
        <v>25</v>
      </c>
      <c r="L4389" t="s">
        <v>10176</v>
      </c>
      <c r="M4389" t="s">
        <v>10177</v>
      </c>
      <c r="N4389" t="s">
        <v>28</v>
      </c>
      <c r="O4389" t="s">
        <v>10178</v>
      </c>
      <c r="P4389">
        <v>6.9662818900000003</v>
      </c>
      <c r="R4389" t="s">
        <v>10179</v>
      </c>
      <c r="S4389">
        <v>3145728</v>
      </c>
      <c r="T4389">
        <v>767.49400409999998</v>
      </c>
      <c r="U4389" t="s">
        <v>31</v>
      </c>
      <c r="V4389" t="s">
        <v>15802</v>
      </c>
      <c r="W4389" t="s">
        <v>23</v>
      </c>
    </row>
    <row r="4390" spans="1:23" x14ac:dyDescent="0.4">
      <c r="A4390">
        <v>4389</v>
      </c>
      <c r="B4390">
        <v>1</v>
      </c>
      <c r="C4390">
        <v>1</v>
      </c>
      <c r="D4390">
        <v>1</v>
      </c>
      <c r="E4390">
        <v>1</v>
      </c>
      <c r="F4390">
        <v>0.165222390889912</v>
      </c>
      <c r="G4390">
        <v>-730.091573562696</v>
      </c>
      <c r="H4390" t="s">
        <v>23</v>
      </c>
      <c r="I4390">
        <v>25.4148700392231</v>
      </c>
      <c r="J4390" t="s">
        <v>10175</v>
      </c>
      <c r="K4390" t="s">
        <v>25</v>
      </c>
      <c r="L4390" t="s">
        <v>10176</v>
      </c>
      <c r="M4390" t="s">
        <v>10177</v>
      </c>
      <c r="N4390" t="s">
        <v>28</v>
      </c>
      <c r="O4390" t="s">
        <v>10178</v>
      </c>
      <c r="P4390">
        <v>6.9662818900000003</v>
      </c>
      <c r="R4390" t="s">
        <v>10179</v>
      </c>
      <c r="S4390">
        <v>3145728</v>
      </c>
      <c r="T4390">
        <v>767.49400409999998</v>
      </c>
      <c r="U4390" t="s">
        <v>31</v>
      </c>
      <c r="V4390" t="s">
        <v>10181</v>
      </c>
      <c r="W4390" t="s">
        <v>23</v>
      </c>
    </row>
    <row r="4391" spans="1:23" x14ac:dyDescent="0.4">
      <c r="A4391">
        <v>4390</v>
      </c>
      <c r="B4391">
        <v>1</v>
      </c>
      <c r="C4391">
        <v>1</v>
      </c>
      <c r="D4391">
        <v>1</v>
      </c>
      <c r="E4391">
        <v>1</v>
      </c>
      <c r="F4391">
        <v>0.16511813100896899</v>
      </c>
      <c r="G4391">
        <v>-12.232712659815199</v>
      </c>
      <c r="H4391">
        <v>0.999999999999999</v>
      </c>
      <c r="I4391">
        <v>10.018670250236299</v>
      </c>
      <c r="J4391" t="s">
        <v>7129</v>
      </c>
      <c r="K4391" t="s">
        <v>25</v>
      </c>
      <c r="L4391" t="s">
        <v>15336</v>
      </c>
      <c r="M4391" t="s">
        <v>15337</v>
      </c>
      <c r="N4391" t="s">
        <v>15338</v>
      </c>
      <c r="O4391" t="s">
        <v>15339</v>
      </c>
      <c r="P4391">
        <v>6.5</v>
      </c>
      <c r="Q4391" t="s">
        <v>15340</v>
      </c>
      <c r="R4391" t="s">
        <v>15341</v>
      </c>
      <c r="S4391">
        <v>87878526</v>
      </c>
      <c r="T4391">
        <v>473.36253649999998</v>
      </c>
      <c r="U4391" t="s">
        <v>31</v>
      </c>
      <c r="V4391" t="s">
        <v>15803</v>
      </c>
      <c r="W4391" t="s">
        <v>23</v>
      </c>
    </row>
    <row r="4392" spans="1:23" x14ac:dyDescent="0.4">
      <c r="A4392">
        <v>4391</v>
      </c>
      <c r="B4392">
        <v>1</v>
      </c>
      <c r="C4392">
        <v>1</v>
      </c>
      <c r="D4392">
        <v>1</v>
      </c>
      <c r="E4392">
        <v>1</v>
      </c>
      <c r="F4392">
        <v>0.16511813100896899</v>
      </c>
      <c r="G4392">
        <v>-12.232712659815199</v>
      </c>
      <c r="H4392" t="s">
        <v>23</v>
      </c>
      <c r="I4392">
        <v>10.018670250236299</v>
      </c>
      <c r="J4392" t="s">
        <v>7129</v>
      </c>
      <c r="K4392" t="s">
        <v>25</v>
      </c>
      <c r="L4392" t="s">
        <v>15336</v>
      </c>
      <c r="M4392" t="s">
        <v>15337</v>
      </c>
      <c r="N4392" t="s">
        <v>15338</v>
      </c>
      <c r="O4392" t="s">
        <v>15339</v>
      </c>
      <c r="P4392">
        <v>6.5</v>
      </c>
      <c r="Q4392" t="s">
        <v>15340</v>
      </c>
      <c r="R4392" t="s">
        <v>15341</v>
      </c>
      <c r="S4392">
        <v>87878526</v>
      </c>
      <c r="T4392">
        <v>473.36253649999998</v>
      </c>
      <c r="U4392" t="s">
        <v>31</v>
      </c>
      <c r="V4392" t="s">
        <v>9187</v>
      </c>
      <c r="W4392" t="s">
        <v>23</v>
      </c>
    </row>
    <row r="4393" spans="1:23" x14ac:dyDescent="0.4">
      <c r="A4393">
        <v>4392</v>
      </c>
      <c r="B4393">
        <v>1</v>
      </c>
      <c r="C4393">
        <v>1</v>
      </c>
      <c r="D4393">
        <v>1</v>
      </c>
      <c r="E4393">
        <v>1</v>
      </c>
      <c r="F4393">
        <v>0.165101899980198</v>
      </c>
      <c r="G4393">
        <v>-15.886056041171701</v>
      </c>
      <c r="H4393">
        <v>0.999999999999999</v>
      </c>
      <c r="I4393">
        <v>15.156238652313201</v>
      </c>
      <c r="J4393" t="s">
        <v>1017</v>
      </c>
      <c r="K4393" t="s">
        <v>25</v>
      </c>
      <c r="L4393" t="s">
        <v>3461</v>
      </c>
      <c r="M4393" t="s">
        <v>3462</v>
      </c>
      <c r="N4393" t="s">
        <v>3463</v>
      </c>
      <c r="O4393" t="s">
        <v>3464</v>
      </c>
      <c r="P4393">
        <v>0.5</v>
      </c>
      <c r="Q4393" t="s">
        <v>3465</v>
      </c>
      <c r="R4393" t="s">
        <v>3466</v>
      </c>
      <c r="S4393">
        <v>20900222</v>
      </c>
      <c r="T4393">
        <v>449.10783789999999</v>
      </c>
      <c r="U4393" t="s">
        <v>31</v>
      </c>
      <c r="V4393" t="s">
        <v>15804</v>
      </c>
      <c r="W4393" t="s">
        <v>23</v>
      </c>
    </row>
    <row r="4394" spans="1:23" x14ac:dyDescent="0.4">
      <c r="A4394">
        <v>4393</v>
      </c>
      <c r="B4394">
        <v>1</v>
      </c>
      <c r="C4394">
        <v>1</v>
      </c>
      <c r="D4394">
        <v>1</v>
      </c>
      <c r="E4394">
        <v>1</v>
      </c>
      <c r="F4394">
        <v>0.165101899980198</v>
      </c>
      <c r="G4394">
        <v>-15.886056041171701</v>
      </c>
      <c r="H4394" t="s">
        <v>23</v>
      </c>
      <c r="I4394">
        <v>15.156238652313201</v>
      </c>
      <c r="J4394" t="s">
        <v>1017</v>
      </c>
      <c r="K4394" t="s">
        <v>25</v>
      </c>
      <c r="L4394" t="s">
        <v>3461</v>
      </c>
      <c r="M4394" t="s">
        <v>3462</v>
      </c>
      <c r="N4394" t="s">
        <v>3463</v>
      </c>
      <c r="O4394" t="s">
        <v>3464</v>
      </c>
      <c r="P4394">
        <v>0.5</v>
      </c>
      <c r="Q4394" t="s">
        <v>3465</v>
      </c>
      <c r="R4394" t="s">
        <v>3466</v>
      </c>
      <c r="S4394">
        <v>20900222</v>
      </c>
      <c r="T4394">
        <v>449.10783789999999</v>
      </c>
      <c r="U4394" t="s">
        <v>31</v>
      </c>
      <c r="V4394" t="s">
        <v>2740</v>
      </c>
      <c r="W4394" t="s">
        <v>23</v>
      </c>
    </row>
    <row r="4395" spans="1:23" x14ac:dyDescent="0.4">
      <c r="A4395">
        <v>4394</v>
      </c>
      <c r="B4395">
        <v>1</v>
      </c>
      <c r="C4395">
        <v>1</v>
      </c>
      <c r="D4395">
        <v>1</v>
      </c>
      <c r="E4395">
        <v>1</v>
      </c>
      <c r="F4395">
        <v>0.16489419706445699</v>
      </c>
      <c r="G4395">
        <v>-266.94918476483701</v>
      </c>
      <c r="H4395" t="s">
        <v>23</v>
      </c>
      <c r="I4395">
        <v>43.6003399721709</v>
      </c>
      <c r="J4395" t="s">
        <v>7542</v>
      </c>
      <c r="K4395" t="s">
        <v>25</v>
      </c>
      <c r="L4395" t="s">
        <v>7543</v>
      </c>
      <c r="M4395" t="s">
        <v>7544</v>
      </c>
      <c r="N4395" t="s">
        <v>7545</v>
      </c>
      <c r="O4395" t="s">
        <v>7546</v>
      </c>
      <c r="P4395">
        <v>-1.33715451</v>
      </c>
      <c r="Q4395" t="s">
        <v>7547</v>
      </c>
      <c r="R4395" t="s">
        <v>7548</v>
      </c>
      <c r="S4395">
        <v>120383854</v>
      </c>
      <c r="T4395">
        <v>363.18022000000002</v>
      </c>
      <c r="U4395" t="s">
        <v>31</v>
      </c>
      <c r="V4395" t="s">
        <v>7551</v>
      </c>
      <c r="W4395" t="s">
        <v>23</v>
      </c>
    </row>
    <row r="4396" spans="1:23" x14ac:dyDescent="0.4">
      <c r="A4396">
        <v>4395</v>
      </c>
      <c r="B4396">
        <v>1</v>
      </c>
      <c r="C4396">
        <v>1</v>
      </c>
      <c r="D4396">
        <v>1</v>
      </c>
      <c r="E4396">
        <v>1</v>
      </c>
      <c r="F4396">
        <v>0.16489419706445699</v>
      </c>
      <c r="G4396">
        <v>-266.94918476483701</v>
      </c>
      <c r="H4396">
        <v>0.999999999999999</v>
      </c>
      <c r="I4396">
        <v>43.6003399721709</v>
      </c>
      <c r="J4396" t="s">
        <v>7542</v>
      </c>
      <c r="K4396" t="s">
        <v>25</v>
      </c>
      <c r="L4396" t="s">
        <v>7543</v>
      </c>
      <c r="M4396" t="s">
        <v>7544</v>
      </c>
      <c r="N4396" t="s">
        <v>7545</v>
      </c>
      <c r="O4396" t="s">
        <v>7546</v>
      </c>
      <c r="P4396">
        <v>-1.33715451</v>
      </c>
      <c r="Q4396" t="s">
        <v>7547</v>
      </c>
      <c r="R4396" t="s">
        <v>7548</v>
      </c>
      <c r="S4396">
        <v>120383854</v>
      </c>
      <c r="T4396">
        <v>363.18022000000002</v>
      </c>
      <c r="U4396" t="s">
        <v>31</v>
      </c>
      <c r="V4396" t="s">
        <v>15805</v>
      </c>
      <c r="W4396" t="s">
        <v>23</v>
      </c>
    </row>
    <row r="4397" spans="1:23" x14ac:dyDescent="0.4">
      <c r="A4397">
        <v>4396</v>
      </c>
      <c r="B4397">
        <v>1</v>
      </c>
      <c r="C4397">
        <v>1</v>
      </c>
      <c r="D4397">
        <v>1</v>
      </c>
      <c r="E4397">
        <v>1</v>
      </c>
      <c r="F4397">
        <v>0.16489397092489499</v>
      </c>
      <c r="G4397">
        <v>-15.767076264418501</v>
      </c>
      <c r="H4397">
        <v>0.99246231155778897</v>
      </c>
      <c r="I4397">
        <v>23.681399625222198</v>
      </c>
      <c r="J4397" t="s">
        <v>9559</v>
      </c>
      <c r="K4397" t="s">
        <v>25</v>
      </c>
      <c r="L4397" t="s">
        <v>15806</v>
      </c>
      <c r="M4397" t="s">
        <v>15807</v>
      </c>
      <c r="N4397" t="s">
        <v>28</v>
      </c>
      <c r="O4397" t="s">
        <v>15808</v>
      </c>
      <c r="P4397">
        <v>0.30000001199999998</v>
      </c>
      <c r="Q4397">
        <v>75528773</v>
      </c>
      <c r="R4397" t="s">
        <v>15809</v>
      </c>
      <c r="S4397">
        <v>2637826</v>
      </c>
      <c r="T4397">
        <v>495.11290000000002</v>
      </c>
      <c r="U4397" t="s">
        <v>31</v>
      </c>
      <c r="V4397" t="s">
        <v>15810</v>
      </c>
      <c r="W4397" t="s">
        <v>23</v>
      </c>
    </row>
    <row r="4398" spans="1:23" x14ac:dyDescent="0.4">
      <c r="A4398">
        <v>4397</v>
      </c>
      <c r="B4398">
        <v>1</v>
      </c>
      <c r="C4398">
        <v>1</v>
      </c>
      <c r="D4398">
        <v>1</v>
      </c>
      <c r="E4398">
        <v>1</v>
      </c>
      <c r="F4398">
        <v>0.16489397092489499</v>
      </c>
      <c r="G4398">
        <v>-15.767076264418501</v>
      </c>
      <c r="H4398" t="s">
        <v>23</v>
      </c>
      <c r="I4398">
        <v>23.681399625222198</v>
      </c>
      <c r="J4398" t="s">
        <v>9559</v>
      </c>
      <c r="K4398" t="s">
        <v>25</v>
      </c>
      <c r="L4398" t="s">
        <v>15806</v>
      </c>
      <c r="M4398" t="s">
        <v>15807</v>
      </c>
      <c r="N4398" t="s">
        <v>28</v>
      </c>
      <c r="O4398" t="s">
        <v>15808</v>
      </c>
      <c r="P4398">
        <v>0.30000001199999998</v>
      </c>
      <c r="Q4398">
        <v>75528773</v>
      </c>
      <c r="R4398" t="s">
        <v>15809</v>
      </c>
      <c r="S4398">
        <v>2637826</v>
      </c>
      <c r="T4398">
        <v>495.11290000000002</v>
      </c>
      <c r="U4398" t="s">
        <v>31</v>
      </c>
      <c r="V4398" t="s">
        <v>9566</v>
      </c>
      <c r="W4398" t="s">
        <v>23</v>
      </c>
    </row>
    <row r="4399" spans="1:23" x14ac:dyDescent="0.4">
      <c r="A4399">
        <v>4398</v>
      </c>
      <c r="B4399">
        <v>1</v>
      </c>
      <c r="C4399">
        <v>1</v>
      </c>
      <c r="D4399">
        <v>1</v>
      </c>
      <c r="E4399">
        <v>1</v>
      </c>
      <c r="F4399">
        <v>0.16489140637415001</v>
      </c>
      <c r="G4399">
        <v>-424.25656782459902</v>
      </c>
      <c r="H4399" t="s">
        <v>23</v>
      </c>
      <c r="I4399">
        <v>122.869209835872</v>
      </c>
      <c r="J4399" t="s">
        <v>5655</v>
      </c>
      <c r="K4399" t="s">
        <v>25</v>
      </c>
      <c r="L4399" t="s">
        <v>5656</v>
      </c>
      <c r="M4399" t="s">
        <v>5657</v>
      </c>
      <c r="N4399" t="s">
        <v>28</v>
      </c>
      <c r="O4399" t="s">
        <v>5658</v>
      </c>
      <c r="P4399">
        <v>-5.4000000999999997</v>
      </c>
      <c r="Q4399">
        <v>91746300</v>
      </c>
      <c r="R4399" t="s">
        <v>5659</v>
      </c>
      <c r="S4399">
        <v>34</v>
      </c>
      <c r="T4399">
        <v>271.06009990000001</v>
      </c>
      <c r="U4399" t="s">
        <v>31</v>
      </c>
      <c r="V4399" t="s">
        <v>6797</v>
      </c>
      <c r="W4399" t="s">
        <v>23</v>
      </c>
    </row>
    <row r="4400" spans="1:23" x14ac:dyDescent="0.4">
      <c r="A4400">
        <v>4399</v>
      </c>
      <c r="B4400">
        <v>1</v>
      </c>
      <c r="C4400">
        <v>1</v>
      </c>
      <c r="D4400">
        <v>1</v>
      </c>
      <c r="E4400">
        <v>1</v>
      </c>
      <c r="F4400">
        <v>0.16489140637415001</v>
      </c>
      <c r="G4400">
        <v>-424.25656782459902</v>
      </c>
      <c r="H4400">
        <v>0.999999999999999</v>
      </c>
      <c r="I4400">
        <v>122.869209835872</v>
      </c>
      <c r="J4400" t="s">
        <v>5655</v>
      </c>
      <c r="K4400" t="s">
        <v>25</v>
      </c>
      <c r="L4400" t="s">
        <v>5656</v>
      </c>
      <c r="M4400" t="s">
        <v>5657</v>
      </c>
      <c r="N4400" t="s">
        <v>28</v>
      </c>
      <c r="O4400" t="s">
        <v>5658</v>
      </c>
      <c r="P4400">
        <v>-5.4000000999999997</v>
      </c>
      <c r="Q4400">
        <v>91746300</v>
      </c>
      <c r="R4400" t="s">
        <v>5659</v>
      </c>
      <c r="S4400">
        <v>34</v>
      </c>
      <c r="T4400">
        <v>271.06009990000001</v>
      </c>
      <c r="U4400" t="s">
        <v>31</v>
      </c>
      <c r="V4400" t="s">
        <v>15811</v>
      </c>
      <c r="W4400" t="s">
        <v>23</v>
      </c>
    </row>
    <row r="4401" spans="1:23" x14ac:dyDescent="0.4">
      <c r="A4401">
        <v>4400</v>
      </c>
      <c r="B4401">
        <v>1</v>
      </c>
      <c r="C4401">
        <v>1</v>
      </c>
      <c r="D4401">
        <v>1</v>
      </c>
      <c r="E4401">
        <v>1</v>
      </c>
      <c r="F4401">
        <v>0.16488680910186701</v>
      </c>
      <c r="G4401">
        <v>-266.91134754458898</v>
      </c>
      <c r="H4401" t="s">
        <v>23</v>
      </c>
      <c r="I4401">
        <v>43.620375498512601</v>
      </c>
      <c r="J4401" t="s">
        <v>7542</v>
      </c>
      <c r="K4401" t="s">
        <v>25</v>
      </c>
      <c r="L4401" t="s">
        <v>7543</v>
      </c>
      <c r="M4401" t="s">
        <v>7544</v>
      </c>
      <c r="N4401" t="s">
        <v>7545</v>
      </c>
      <c r="O4401" t="s">
        <v>7546</v>
      </c>
      <c r="P4401">
        <v>-1.33715451</v>
      </c>
      <c r="Q4401" t="s">
        <v>7547</v>
      </c>
      <c r="R4401" t="s">
        <v>7548</v>
      </c>
      <c r="S4401">
        <v>120383854</v>
      </c>
      <c r="T4401">
        <v>363.18021499999998</v>
      </c>
      <c r="U4401" t="s">
        <v>31</v>
      </c>
      <c r="V4401" t="s">
        <v>7549</v>
      </c>
      <c r="W4401" t="s">
        <v>23</v>
      </c>
    </row>
    <row r="4402" spans="1:23" x14ac:dyDescent="0.4">
      <c r="A4402">
        <v>4401</v>
      </c>
      <c r="B4402">
        <v>1</v>
      </c>
      <c r="C4402">
        <v>1</v>
      </c>
      <c r="D4402">
        <v>1</v>
      </c>
      <c r="E4402">
        <v>1</v>
      </c>
      <c r="F4402">
        <v>0.16488680910186701</v>
      </c>
      <c r="G4402">
        <v>-266.91134754458898</v>
      </c>
      <c r="H4402">
        <v>0.999999999999999</v>
      </c>
      <c r="I4402">
        <v>43.620375498512601</v>
      </c>
      <c r="J4402" t="s">
        <v>7542</v>
      </c>
      <c r="K4402" t="s">
        <v>25</v>
      </c>
      <c r="L4402" t="s">
        <v>7543</v>
      </c>
      <c r="M4402" t="s">
        <v>7544</v>
      </c>
      <c r="N4402" t="s">
        <v>7545</v>
      </c>
      <c r="O4402" t="s">
        <v>7546</v>
      </c>
      <c r="P4402">
        <v>-1.33715451</v>
      </c>
      <c r="Q4402" t="s">
        <v>7547</v>
      </c>
      <c r="R4402" t="s">
        <v>7548</v>
      </c>
      <c r="S4402">
        <v>120383854</v>
      </c>
      <c r="T4402">
        <v>363.18021499999998</v>
      </c>
      <c r="U4402" t="s">
        <v>31</v>
      </c>
      <c r="V4402" t="s">
        <v>15812</v>
      </c>
      <c r="W4402" t="s">
        <v>23</v>
      </c>
    </row>
    <row r="4403" spans="1:23" x14ac:dyDescent="0.4">
      <c r="A4403">
        <v>4402</v>
      </c>
      <c r="B4403">
        <v>1</v>
      </c>
      <c r="C4403">
        <v>1</v>
      </c>
      <c r="D4403">
        <v>1</v>
      </c>
      <c r="E4403">
        <v>1</v>
      </c>
      <c r="F4403">
        <v>0.164612633559719</v>
      </c>
      <c r="G4403">
        <v>-26.349891527491401</v>
      </c>
      <c r="H4403" t="s">
        <v>23</v>
      </c>
      <c r="I4403">
        <v>47.279077398912499</v>
      </c>
      <c r="J4403" t="s">
        <v>2364</v>
      </c>
      <c r="K4403" t="s">
        <v>25</v>
      </c>
      <c r="L4403" t="s">
        <v>15813</v>
      </c>
      <c r="M4403" t="s">
        <v>15814</v>
      </c>
      <c r="N4403" t="s">
        <v>15815</v>
      </c>
      <c r="O4403" t="s">
        <v>15816</v>
      </c>
      <c r="P4403">
        <v>2.2349462500000001</v>
      </c>
      <c r="Q4403">
        <v>5322064</v>
      </c>
      <c r="R4403" t="s">
        <v>15817</v>
      </c>
      <c r="S4403">
        <v>8593662038</v>
      </c>
      <c r="T4403">
        <v>271.06009999999998</v>
      </c>
      <c r="U4403" t="s">
        <v>31</v>
      </c>
      <c r="V4403" t="s">
        <v>5955</v>
      </c>
      <c r="W4403" t="s">
        <v>23</v>
      </c>
    </row>
    <row r="4404" spans="1:23" x14ac:dyDescent="0.4">
      <c r="A4404">
        <v>4403</v>
      </c>
      <c r="B4404">
        <v>1</v>
      </c>
      <c r="C4404">
        <v>1</v>
      </c>
      <c r="D4404">
        <v>1</v>
      </c>
      <c r="E4404">
        <v>1</v>
      </c>
      <c r="F4404">
        <v>0.164612633559719</v>
      </c>
      <c r="G4404">
        <v>-26.349891527491401</v>
      </c>
      <c r="H4404">
        <v>0.999999999999999</v>
      </c>
      <c r="I4404">
        <v>47.279077398912499</v>
      </c>
      <c r="J4404" t="s">
        <v>2364</v>
      </c>
      <c r="K4404" t="s">
        <v>25</v>
      </c>
      <c r="L4404" t="s">
        <v>15813</v>
      </c>
      <c r="M4404" t="s">
        <v>15814</v>
      </c>
      <c r="N4404" t="s">
        <v>15815</v>
      </c>
      <c r="O4404" t="s">
        <v>15816</v>
      </c>
      <c r="P4404">
        <v>2.2349462500000001</v>
      </c>
      <c r="Q4404">
        <v>5322064</v>
      </c>
      <c r="R4404" t="s">
        <v>15817</v>
      </c>
      <c r="S4404">
        <v>8593662038</v>
      </c>
      <c r="T4404">
        <v>271.06009999999998</v>
      </c>
      <c r="U4404" t="s">
        <v>31</v>
      </c>
      <c r="V4404" t="s">
        <v>15818</v>
      </c>
      <c r="W4404" t="s">
        <v>23</v>
      </c>
    </row>
    <row r="4405" spans="1:23" x14ac:dyDescent="0.4">
      <c r="A4405">
        <v>4404</v>
      </c>
      <c r="B4405">
        <v>1</v>
      </c>
      <c r="C4405">
        <v>1</v>
      </c>
      <c r="D4405">
        <v>1</v>
      </c>
      <c r="E4405">
        <v>1</v>
      </c>
      <c r="F4405">
        <v>0.16457583341103299</v>
      </c>
      <c r="G4405">
        <v>-10.6602655220775</v>
      </c>
      <c r="H4405" t="s">
        <v>23</v>
      </c>
      <c r="I4405">
        <v>59.923968882348603</v>
      </c>
      <c r="J4405" t="s">
        <v>7007</v>
      </c>
      <c r="K4405" t="s">
        <v>25</v>
      </c>
      <c r="L4405" t="s">
        <v>15785</v>
      </c>
      <c r="M4405" t="s">
        <v>15786</v>
      </c>
      <c r="N4405" t="s">
        <v>15787</v>
      </c>
      <c r="O4405" t="s">
        <v>15788</v>
      </c>
      <c r="P4405">
        <v>-2.2000000499999999</v>
      </c>
      <c r="Q4405" t="s">
        <v>15789</v>
      </c>
      <c r="R4405" t="s">
        <v>15790</v>
      </c>
      <c r="S4405">
        <v>20504702</v>
      </c>
      <c r="T4405">
        <v>565.15518199999997</v>
      </c>
      <c r="U4405" t="s">
        <v>31</v>
      </c>
      <c r="V4405" t="s">
        <v>1804</v>
      </c>
      <c r="W4405" t="s">
        <v>23</v>
      </c>
    </row>
    <row r="4406" spans="1:23" x14ac:dyDescent="0.4">
      <c r="A4406">
        <v>4405</v>
      </c>
      <c r="B4406">
        <v>1</v>
      </c>
      <c r="C4406">
        <v>1</v>
      </c>
      <c r="D4406">
        <v>1</v>
      </c>
      <c r="E4406">
        <v>1</v>
      </c>
      <c r="F4406">
        <v>0.16457583341103299</v>
      </c>
      <c r="G4406">
        <v>-10.6602655220775</v>
      </c>
      <c r="H4406">
        <v>0.99698492462311505</v>
      </c>
      <c r="I4406">
        <v>59.923968882348603</v>
      </c>
      <c r="J4406" t="s">
        <v>7007</v>
      </c>
      <c r="K4406" t="s">
        <v>25</v>
      </c>
      <c r="L4406" t="s">
        <v>15785</v>
      </c>
      <c r="M4406" t="s">
        <v>15786</v>
      </c>
      <c r="N4406" t="s">
        <v>15787</v>
      </c>
      <c r="O4406" t="s">
        <v>15788</v>
      </c>
      <c r="P4406">
        <v>-2.2000000499999999</v>
      </c>
      <c r="Q4406" t="s">
        <v>15789</v>
      </c>
      <c r="R4406" t="s">
        <v>15790</v>
      </c>
      <c r="S4406">
        <v>20504702</v>
      </c>
      <c r="T4406">
        <v>565.15518199999997</v>
      </c>
      <c r="U4406" t="s">
        <v>31</v>
      </c>
      <c r="V4406" t="s">
        <v>15819</v>
      </c>
      <c r="W4406" t="s">
        <v>23</v>
      </c>
    </row>
    <row r="4407" spans="1:23" x14ac:dyDescent="0.4">
      <c r="A4407">
        <v>4406</v>
      </c>
      <c r="B4407">
        <v>1</v>
      </c>
      <c r="C4407">
        <v>1</v>
      </c>
      <c r="D4407">
        <v>1</v>
      </c>
      <c r="E4407">
        <v>1</v>
      </c>
      <c r="F4407">
        <v>0.164144598478416</v>
      </c>
      <c r="G4407">
        <v>-11.3595080984598</v>
      </c>
      <c r="H4407">
        <v>0.999999999999999</v>
      </c>
      <c r="I4407">
        <v>35.771445357603397</v>
      </c>
      <c r="J4407" t="s">
        <v>4466</v>
      </c>
      <c r="K4407" t="s">
        <v>25</v>
      </c>
      <c r="L4407" t="s">
        <v>15251</v>
      </c>
      <c r="M4407" t="s">
        <v>15252</v>
      </c>
      <c r="N4407" t="s">
        <v>15253</v>
      </c>
      <c r="O4407" t="s">
        <v>15254</v>
      </c>
      <c r="P4407">
        <v>2.7000000499999999</v>
      </c>
      <c r="Q4407" t="s">
        <v>15255</v>
      </c>
      <c r="R4407" t="s">
        <v>15256</v>
      </c>
      <c r="S4407">
        <v>121430398</v>
      </c>
      <c r="T4407">
        <v>328.15433460000003</v>
      </c>
      <c r="U4407" t="s">
        <v>31</v>
      </c>
      <c r="V4407" t="s">
        <v>15820</v>
      </c>
      <c r="W4407" t="s">
        <v>23</v>
      </c>
    </row>
    <row r="4408" spans="1:23" x14ac:dyDescent="0.4">
      <c r="A4408">
        <v>4407</v>
      </c>
      <c r="B4408">
        <v>1</v>
      </c>
      <c r="C4408">
        <v>1</v>
      </c>
      <c r="D4408">
        <v>1</v>
      </c>
      <c r="E4408">
        <v>1</v>
      </c>
      <c r="F4408">
        <v>0.164144598478416</v>
      </c>
      <c r="G4408">
        <v>-11.3595080984598</v>
      </c>
      <c r="H4408" t="s">
        <v>23</v>
      </c>
      <c r="I4408">
        <v>35.771445357603397</v>
      </c>
      <c r="J4408" t="s">
        <v>4466</v>
      </c>
      <c r="K4408" t="s">
        <v>25</v>
      </c>
      <c r="L4408" t="s">
        <v>15251</v>
      </c>
      <c r="M4408" t="s">
        <v>15252</v>
      </c>
      <c r="N4408" t="s">
        <v>15253</v>
      </c>
      <c r="O4408" t="s">
        <v>15254</v>
      </c>
      <c r="P4408">
        <v>2.7000000499999999</v>
      </c>
      <c r="Q4408" t="s">
        <v>15255</v>
      </c>
      <c r="R4408" t="s">
        <v>15256</v>
      </c>
      <c r="S4408">
        <v>121430398</v>
      </c>
      <c r="T4408">
        <v>328.15433460000003</v>
      </c>
      <c r="U4408" t="s">
        <v>31</v>
      </c>
      <c r="V4408" t="s">
        <v>10378</v>
      </c>
      <c r="W4408" t="s">
        <v>23</v>
      </c>
    </row>
    <row r="4409" spans="1:23" x14ac:dyDescent="0.4">
      <c r="A4409">
        <v>4408</v>
      </c>
      <c r="B4409">
        <v>1</v>
      </c>
      <c r="C4409">
        <v>1</v>
      </c>
      <c r="D4409">
        <v>1</v>
      </c>
      <c r="E4409">
        <v>1</v>
      </c>
      <c r="F4409">
        <v>0.16387878328501901</v>
      </c>
      <c r="G4409">
        <v>-16.324423962691501</v>
      </c>
      <c r="H4409" t="s">
        <v>23</v>
      </c>
      <c r="I4409">
        <v>26.1565172358818</v>
      </c>
      <c r="J4409" t="s">
        <v>4591</v>
      </c>
      <c r="K4409" t="s">
        <v>25</v>
      </c>
      <c r="L4409" t="s">
        <v>15727</v>
      </c>
      <c r="M4409" t="s">
        <v>15728</v>
      </c>
      <c r="N4409" t="s">
        <v>15729</v>
      </c>
      <c r="O4409" t="s">
        <v>15730</v>
      </c>
      <c r="P4409">
        <v>3</v>
      </c>
      <c r="Q4409" t="s">
        <v>15731</v>
      </c>
      <c r="R4409" t="s">
        <v>15732</v>
      </c>
      <c r="S4409">
        <v>20900214</v>
      </c>
      <c r="T4409">
        <v>285.07574990000001</v>
      </c>
      <c r="U4409" t="s">
        <v>31</v>
      </c>
      <c r="V4409" t="s">
        <v>10816</v>
      </c>
      <c r="W4409" t="s">
        <v>23</v>
      </c>
    </row>
    <row r="4410" spans="1:23" x14ac:dyDescent="0.4">
      <c r="A4410">
        <v>4409</v>
      </c>
      <c r="B4410">
        <v>1</v>
      </c>
      <c r="C4410">
        <v>1</v>
      </c>
      <c r="D4410">
        <v>1</v>
      </c>
      <c r="E4410">
        <v>1</v>
      </c>
      <c r="F4410">
        <v>0.16387878328501901</v>
      </c>
      <c r="G4410">
        <v>-16.324423962691501</v>
      </c>
      <c r="H4410">
        <v>0.999999999999999</v>
      </c>
      <c r="I4410">
        <v>26.1565172358818</v>
      </c>
      <c r="J4410" t="s">
        <v>4591</v>
      </c>
      <c r="K4410" t="s">
        <v>25</v>
      </c>
      <c r="L4410" t="s">
        <v>15727</v>
      </c>
      <c r="M4410" t="s">
        <v>15728</v>
      </c>
      <c r="N4410" t="s">
        <v>15729</v>
      </c>
      <c r="O4410" t="s">
        <v>15730</v>
      </c>
      <c r="P4410">
        <v>3</v>
      </c>
      <c r="Q4410" t="s">
        <v>15731</v>
      </c>
      <c r="R4410" t="s">
        <v>15732</v>
      </c>
      <c r="S4410">
        <v>20900214</v>
      </c>
      <c r="T4410">
        <v>285.07574990000001</v>
      </c>
      <c r="U4410" t="s">
        <v>31</v>
      </c>
      <c r="V4410" t="s">
        <v>15821</v>
      </c>
      <c r="W4410" t="s">
        <v>23</v>
      </c>
    </row>
    <row r="4411" spans="1:23" x14ac:dyDescent="0.4">
      <c r="A4411">
        <v>4410</v>
      </c>
      <c r="B4411">
        <v>1</v>
      </c>
      <c r="C4411">
        <v>1</v>
      </c>
      <c r="D4411">
        <v>1</v>
      </c>
      <c r="E4411">
        <v>1</v>
      </c>
      <c r="F4411">
        <v>0.163765983859049</v>
      </c>
      <c r="G4411">
        <v>-385.23391916785499</v>
      </c>
      <c r="H4411" t="s">
        <v>23</v>
      </c>
      <c r="I4411">
        <v>18.9732718041457</v>
      </c>
      <c r="J4411" t="s">
        <v>865</v>
      </c>
      <c r="K4411" t="s">
        <v>25</v>
      </c>
      <c r="L4411" t="s">
        <v>866</v>
      </c>
      <c r="M4411" t="s">
        <v>867</v>
      </c>
      <c r="N4411" t="s">
        <v>868</v>
      </c>
      <c r="O4411" t="s">
        <v>869</v>
      </c>
      <c r="P4411">
        <v>2.9000001000000002</v>
      </c>
      <c r="Q4411">
        <v>78347</v>
      </c>
      <c r="R4411" t="s">
        <v>870</v>
      </c>
      <c r="S4411">
        <v>262146</v>
      </c>
      <c r="T4411">
        <v>449.10783789999999</v>
      </c>
      <c r="U4411" t="s">
        <v>31</v>
      </c>
      <c r="V4411" t="s">
        <v>5686</v>
      </c>
      <c r="W4411" t="s">
        <v>23</v>
      </c>
    </row>
    <row r="4412" spans="1:23" x14ac:dyDescent="0.4">
      <c r="A4412">
        <v>4411</v>
      </c>
      <c r="B4412">
        <v>1</v>
      </c>
      <c r="C4412">
        <v>1</v>
      </c>
      <c r="D4412">
        <v>1</v>
      </c>
      <c r="E4412">
        <v>1</v>
      </c>
      <c r="F4412">
        <v>0.163765983859049</v>
      </c>
      <c r="G4412">
        <v>-385.23391916785499</v>
      </c>
      <c r="H4412">
        <v>0.58291457286432102</v>
      </c>
      <c r="I4412">
        <v>18.9732718041457</v>
      </c>
      <c r="J4412" t="s">
        <v>865</v>
      </c>
      <c r="K4412" t="s">
        <v>25</v>
      </c>
      <c r="L4412" t="s">
        <v>866</v>
      </c>
      <c r="M4412" t="s">
        <v>867</v>
      </c>
      <c r="N4412" t="s">
        <v>868</v>
      </c>
      <c r="O4412" t="s">
        <v>869</v>
      </c>
      <c r="P4412">
        <v>2.9000001000000002</v>
      </c>
      <c r="Q4412">
        <v>78347</v>
      </c>
      <c r="R4412" t="s">
        <v>870</v>
      </c>
      <c r="S4412">
        <v>262146</v>
      </c>
      <c r="T4412">
        <v>449.10783789999999</v>
      </c>
      <c r="U4412" t="s">
        <v>31</v>
      </c>
      <c r="V4412" t="s">
        <v>15822</v>
      </c>
      <c r="W4412" t="s">
        <v>23</v>
      </c>
    </row>
    <row r="4413" spans="1:23" x14ac:dyDescent="0.4">
      <c r="A4413">
        <v>4412</v>
      </c>
      <c r="B4413">
        <v>1</v>
      </c>
      <c r="C4413">
        <v>1</v>
      </c>
      <c r="D4413">
        <v>1</v>
      </c>
      <c r="E4413">
        <v>1</v>
      </c>
      <c r="F4413">
        <v>0.163396044117394</v>
      </c>
      <c r="G4413">
        <v>-491.30380261364598</v>
      </c>
      <c r="H4413">
        <v>0.999999999999999</v>
      </c>
      <c r="I4413">
        <v>36.351136690429399</v>
      </c>
      <c r="J4413" t="s">
        <v>5926</v>
      </c>
      <c r="K4413" t="s">
        <v>25</v>
      </c>
      <c r="L4413" t="s">
        <v>5927</v>
      </c>
      <c r="M4413" t="s">
        <v>5928</v>
      </c>
      <c r="N4413" t="s">
        <v>28</v>
      </c>
      <c r="O4413" t="s">
        <v>5929</v>
      </c>
      <c r="P4413">
        <v>6.70567417</v>
      </c>
      <c r="R4413" t="s">
        <v>5930</v>
      </c>
      <c r="S4413">
        <v>2097152</v>
      </c>
      <c r="T4413">
        <v>639.44665999999995</v>
      </c>
      <c r="U4413" t="s">
        <v>31</v>
      </c>
      <c r="V4413" t="s">
        <v>15823</v>
      </c>
      <c r="W4413" t="s">
        <v>23</v>
      </c>
    </row>
    <row r="4414" spans="1:23" x14ac:dyDescent="0.4">
      <c r="A4414">
        <v>4413</v>
      </c>
      <c r="B4414">
        <v>1</v>
      </c>
      <c r="C4414">
        <v>1</v>
      </c>
      <c r="D4414">
        <v>1</v>
      </c>
      <c r="E4414">
        <v>1</v>
      </c>
      <c r="F4414">
        <v>0.163396044117394</v>
      </c>
      <c r="G4414">
        <v>-491.30380261364598</v>
      </c>
      <c r="H4414" t="s">
        <v>23</v>
      </c>
      <c r="I4414">
        <v>36.351136690429399</v>
      </c>
      <c r="J4414" t="s">
        <v>5926</v>
      </c>
      <c r="K4414" t="s">
        <v>25</v>
      </c>
      <c r="L4414" t="s">
        <v>5927</v>
      </c>
      <c r="M4414" t="s">
        <v>5928</v>
      </c>
      <c r="N4414" t="s">
        <v>28</v>
      </c>
      <c r="O4414" t="s">
        <v>5929</v>
      </c>
      <c r="P4414">
        <v>6.70567417</v>
      </c>
      <c r="R4414" t="s">
        <v>5930</v>
      </c>
      <c r="S4414">
        <v>2097152</v>
      </c>
      <c r="T4414">
        <v>639.44665999999995</v>
      </c>
      <c r="U4414" t="s">
        <v>31</v>
      </c>
      <c r="V4414" t="s">
        <v>9243</v>
      </c>
      <c r="W4414" t="s">
        <v>23</v>
      </c>
    </row>
    <row r="4415" spans="1:23" x14ac:dyDescent="0.4">
      <c r="A4415">
        <v>4414</v>
      </c>
      <c r="B4415">
        <v>1</v>
      </c>
      <c r="C4415">
        <v>1</v>
      </c>
      <c r="D4415">
        <v>1</v>
      </c>
      <c r="E4415">
        <v>1</v>
      </c>
      <c r="F4415">
        <v>0.163390433613785</v>
      </c>
      <c r="G4415">
        <v>-592.44703148593999</v>
      </c>
      <c r="H4415" t="s">
        <v>23</v>
      </c>
      <c r="I4415">
        <v>102.703033309156</v>
      </c>
      <c r="J4415" t="s">
        <v>15824</v>
      </c>
      <c r="K4415" t="s">
        <v>25</v>
      </c>
      <c r="L4415" t="s">
        <v>15825</v>
      </c>
      <c r="M4415" t="s">
        <v>15826</v>
      </c>
      <c r="N4415" t="s">
        <v>15827</v>
      </c>
      <c r="O4415" t="s">
        <v>15828</v>
      </c>
      <c r="P4415">
        <v>3.5999998999999998</v>
      </c>
      <c r="Q4415">
        <v>70789773</v>
      </c>
      <c r="R4415" t="s">
        <v>15829</v>
      </c>
      <c r="S4415">
        <v>16777218</v>
      </c>
      <c r="T4415">
        <v>441.139138</v>
      </c>
      <c r="U4415" t="s">
        <v>31</v>
      </c>
      <c r="V4415" t="s">
        <v>8086</v>
      </c>
      <c r="W4415" t="s">
        <v>23</v>
      </c>
    </row>
    <row r="4416" spans="1:23" x14ac:dyDescent="0.4">
      <c r="A4416">
        <v>4415</v>
      </c>
      <c r="B4416">
        <v>1</v>
      </c>
      <c r="C4416">
        <v>1</v>
      </c>
      <c r="D4416">
        <v>1</v>
      </c>
      <c r="E4416">
        <v>1</v>
      </c>
      <c r="F4416">
        <v>0.163390433613785</v>
      </c>
      <c r="G4416">
        <v>-592.44703148593999</v>
      </c>
      <c r="H4416">
        <v>0.999999999999999</v>
      </c>
      <c r="I4416">
        <v>102.703033309156</v>
      </c>
      <c r="J4416" t="s">
        <v>15824</v>
      </c>
      <c r="K4416" t="s">
        <v>25</v>
      </c>
      <c r="L4416" t="s">
        <v>15825</v>
      </c>
      <c r="M4416" t="s">
        <v>15826</v>
      </c>
      <c r="N4416" t="s">
        <v>15827</v>
      </c>
      <c r="O4416" t="s">
        <v>15828</v>
      </c>
      <c r="P4416">
        <v>3.5999998999999998</v>
      </c>
      <c r="Q4416">
        <v>70789773</v>
      </c>
      <c r="R4416" t="s">
        <v>15829</v>
      </c>
      <c r="S4416">
        <v>16777218</v>
      </c>
      <c r="T4416">
        <v>441.139138</v>
      </c>
      <c r="U4416" t="s">
        <v>31</v>
      </c>
      <c r="V4416" t="s">
        <v>15830</v>
      </c>
      <c r="W4416" t="s">
        <v>23</v>
      </c>
    </row>
    <row r="4417" spans="1:23" x14ac:dyDescent="0.4">
      <c r="A4417">
        <v>4416</v>
      </c>
      <c r="B4417">
        <v>1</v>
      </c>
      <c r="C4417">
        <v>1</v>
      </c>
      <c r="D4417">
        <v>1</v>
      </c>
      <c r="E4417">
        <v>1</v>
      </c>
      <c r="F4417">
        <v>0.16332096871287899</v>
      </c>
      <c r="G4417">
        <v>-491.243687345512</v>
      </c>
      <c r="H4417">
        <v>0.999999999999999</v>
      </c>
      <c r="I4417">
        <v>36.3717318818357</v>
      </c>
      <c r="J4417" t="s">
        <v>5926</v>
      </c>
      <c r="K4417" t="s">
        <v>25</v>
      </c>
      <c r="L4417" t="s">
        <v>5927</v>
      </c>
      <c r="M4417" t="s">
        <v>5928</v>
      </c>
      <c r="N4417" t="s">
        <v>28</v>
      </c>
      <c r="O4417" t="s">
        <v>5929</v>
      </c>
      <c r="P4417">
        <v>6.70567417</v>
      </c>
      <c r="R4417" t="s">
        <v>5930</v>
      </c>
      <c r="S4417">
        <v>2097152</v>
      </c>
      <c r="T4417">
        <v>639.44665999999995</v>
      </c>
      <c r="U4417" t="s">
        <v>31</v>
      </c>
      <c r="V4417" t="s">
        <v>15831</v>
      </c>
      <c r="W4417" t="s">
        <v>23</v>
      </c>
    </row>
    <row r="4418" spans="1:23" x14ac:dyDescent="0.4">
      <c r="A4418">
        <v>4417</v>
      </c>
      <c r="B4418">
        <v>1</v>
      </c>
      <c r="C4418">
        <v>1</v>
      </c>
      <c r="D4418">
        <v>1</v>
      </c>
      <c r="E4418">
        <v>1</v>
      </c>
      <c r="F4418">
        <v>0.16332096871287899</v>
      </c>
      <c r="G4418">
        <v>-491.243687345512</v>
      </c>
      <c r="H4418" t="s">
        <v>23</v>
      </c>
      <c r="I4418">
        <v>36.3717318818357</v>
      </c>
      <c r="J4418" t="s">
        <v>5926</v>
      </c>
      <c r="K4418" t="s">
        <v>25</v>
      </c>
      <c r="L4418" t="s">
        <v>5927</v>
      </c>
      <c r="M4418" t="s">
        <v>5928</v>
      </c>
      <c r="N4418" t="s">
        <v>28</v>
      </c>
      <c r="O4418" t="s">
        <v>5929</v>
      </c>
      <c r="P4418">
        <v>6.70567417</v>
      </c>
      <c r="R4418" t="s">
        <v>5930</v>
      </c>
      <c r="S4418">
        <v>2097152</v>
      </c>
      <c r="T4418">
        <v>639.44665999999995</v>
      </c>
      <c r="U4418" t="s">
        <v>31</v>
      </c>
      <c r="V4418" t="s">
        <v>9254</v>
      </c>
      <c r="W4418" t="s">
        <v>23</v>
      </c>
    </row>
    <row r="4419" spans="1:23" x14ac:dyDescent="0.4">
      <c r="A4419">
        <v>4418</v>
      </c>
      <c r="B4419">
        <v>1</v>
      </c>
      <c r="C4419">
        <v>1</v>
      </c>
      <c r="D4419">
        <v>1</v>
      </c>
      <c r="E4419">
        <v>1</v>
      </c>
      <c r="F4419">
        <v>0.16326633836059201</v>
      </c>
      <c r="G4419">
        <v>-382.121847250386</v>
      </c>
      <c r="H4419" t="s">
        <v>23</v>
      </c>
      <c r="I4419">
        <v>42.622999040063</v>
      </c>
      <c r="J4419" t="s">
        <v>5206</v>
      </c>
      <c r="K4419" t="s">
        <v>25</v>
      </c>
      <c r="L4419" t="s">
        <v>5207</v>
      </c>
      <c r="M4419" t="s">
        <v>5208</v>
      </c>
      <c r="N4419" t="s">
        <v>5209</v>
      </c>
      <c r="O4419" t="s">
        <v>5210</v>
      </c>
      <c r="P4419">
        <v>-1.76660836</v>
      </c>
      <c r="Q4419" t="s">
        <v>5211</v>
      </c>
      <c r="R4419" t="s">
        <v>5212</v>
      </c>
      <c r="S4419">
        <v>18874402</v>
      </c>
      <c r="T4419">
        <v>357.1336</v>
      </c>
      <c r="U4419" t="s">
        <v>31</v>
      </c>
      <c r="V4419" t="s">
        <v>9776</v>
      </c>
      <c r="W4419" t="s">
        <v>23</v>
      </c>
    </row>
    <row r="4420" spans="1:23" x14ac:dyDescent="0.4">
      <c r="A4420">
        <v>4419</v>
      </c>
      <c r="B4420">
        <v>1</v>
      </c>
      <c r="C4420">
        <v>1</v>
      </c>
      <c r="D4420">
        <v>1</v>
      </c>
      <c r="E4420">
        <v>1</v>
      </c>
      <c r="F4420">
        <v>0.16326633836059201</v>
      </c>
      <c r="G4420">
        <v>-382.121847250386</v>
      </c>
      <c r="H4420">
        <v>0.999999999999999</v>
      </c>
      <c r="I4420">
        <v>42.622999040063</v>
      </c>
      <c r="J4420" t="s">
        <v>5206</v>
      </c>
      <c r="K4420" t="s">
        <v>25</v>
      </c>
      <c r="L4420" t="s">
        <v>5207</v>
      </c>
      <c r="M4420" t="s">
        <v>5208</v>
      </c>
      <c r="N4420" t="s">
        <v>5209</v>
      </c>
      <c r="O4420" t="s">
        <v>5210</v>
      </c>
      <c r="P4420">
        <v>-1.76660836</v>
      </c>
      <c r="Q4420" t="s">
        <v>5211</v>
      </c>
      <c r="R4420" t="s">
        <v>5212</v>
      </c>
      <c r="S4420">
        <v>18874402</v>
      </c>
      <c r="T4420">
        <v>357.1336</v>
      </c>
      <c r="U4420" t="s">
        <v>31</v>
      </c>
      <c r="V4420" t="s">
        <v>15832</v>
      </c>
      <c r="W4420" t="s">
        <v>23</v>
      </c>
    </row>
    <row r="4421" spans="1:23" x14ac:dyDescent="0.4">
      <c r="A4421">
        <v>4420</v>
      </c>
      <c r="B4421">
        <v>1</v>
      </c>
      <c r="C4421">
        <v>2</v>
      </c>
      <c r="D4421">
        <v>1</v>
      </c>
      <c r="E4421">
        <v>1</v>
      </c>
      <c r="F4421">
        <v>0.162935733029138</v>
      </c>
      <c r="G4421">
        <v>-8.7409278423628507</v>
      </c>
      <c r="H4421" t="s">
        <v>23</v>
      </c>
      <c r="I4421">
        <v>37.2937645930553</v>
      </c>
      <c r="J4421" t="s">
        <v>1017</v>
      </c>
      <c r="K4421" t="s">
        <v>25</v>
      </c>
      <c r="L4421" t="s">
        <v>15443</v>
      </c>
      <c r="M4421" t="s">
        <v>15444</v>
      </c>
      <c r="N4421" t="s">
        <v>15445</v>
      </c>
      <c r="O4421" t="s">
        <v>15446</v>
      </c>
      <c r="P4421">
        <v>-0.20000000300000001</v>
      </c>
      <c r="Q4421" t="s">
        <v>15447</v>
      </c>
      <c r="R4421" t="s">
        <v>15448</v>
      </c>
      <c r="S4421">
        <v>20638078</v>
      </c>
      <c r="T4421">
        <v>449.10783789999999</v>
      </c>
      <c r="U4421" t="s">
        <v>31</v>
      </c>
      <c r="V4421" t="s">
        <v>10032</v>
      </c>
      <c r="W4421" t="s">
        <v>23</v>
      </c>
    </row>
    <row r="4422" spans="1:23" x14ac:dyDescent="0.4">
      <c r="A4422">
        <v>4421</v>
      </c>
      <c r="B4422">
        <v>1</v>
      </c>
      <c r="C4422">
        <v>2</v>
      </c>
      <c r="D4422">
        <v>1</v>
      </c>
      <c r="E4422">
        <v>1</v>
      </c>
      <c r="F4422">
        <v>0.162935733029138</v>
      </c>
      <c r="G4422">
        <v>-8.7409278423628507</v>
      </c>
      <c r="H4422">
        <v>0.999999999999999</v>
      </c>
      <c r="I4422">
        <v>37.2937645930553</v>
      </c>
      <c r="J4422" t="s">
        <v>1017</v>
      </c>
      <c r="K4422" t="s">
        <v>25</v>
      </c>
      <c r="L4422" t="s">
        <v>15443</v>
      </c>
      <c r="M4422" t="s">
        <v>15444</v>
      </c>
      <c r="N4422" t="s">
        <v>15445</v>
      </c>
      <c r="O4422" t="s">
        <v>15446</v>
      </c>
      <c r="P4422">
        <v>-0.20000000300000001</v>
      </c>
      <c r="Q4422" t="s">
        <v>15447</v>
      </c>
      <c r="R4422" t="s">
        <v>15448</v>
      </c>
      <c r="S4422">
        <v>20638078</v>
      </c>
      <c r="T4422">
        <v>449.10783789999999</v>
      </c>
      <c r="U4422" t="s">
        <v>31</v>
      </c>
      <c r="V4422" t="s">
        <v>15833</v>
      </c>
      <c r="W4422" t="s">
        <v>23</v>
      </c>
    </row>
    <row r="4423" spans="1:23" x14ac:dyDescent="0.4">
      <c r="A4423">
        <v>4422</v>
      </c>
      <c r="B4423">
        <v>1</v>
      </c>
      <c r="C4423">
        <v>1</v>
      </c>
      <c r="D4423">
        <v>1</v>
      </c>
      <c r="E4423">
        <v>1</v>
      </c>
      <c r="F4423">
        <v>0.162879550778815</v>
      </c>
      <c r="G4423">
        <v>-858.18299422226301</v>
      </c>
      <c r="H4423" t="s">
        <v>23</v>
      </c>
      <c r="I4423">
        <v>42.714309709208699</v>
      </c>
      <c r="J4423" t="s">
        <v>4931</v>
      </c>
      <c r="K4423" t="s">
        <v>25</v>
      </c>
      <c r="L4423" t="s">
        <v>4932</v>
      </c>
      <c r="M4423" t="s">
        <v>4933</v>
      </c>
      <c r="N4423" t="s">
        <v>4934</v>
      </c>
      <c r="O4423" t="s">
        <v>4935</v>
      </c>
      <c r="P4423">
        <v>-3.7999999500000001</v>
      </c>
      <c r="Q4423" t="s">
        <v>4936</v>
      </c>
      <c r="R4423" t="s">
        <v>4937</v>
      </c>
      <c r="S4423">
        <v>70</v>
      </c>
      <c r="T4423">
        <v>595.20213220000005</v>
      </c>
      <c r="U4423" t="s">
        <v>31</v>
      </c>
      <c r="V4423" t="s">
        <v>6786</v>
      </c>
      <c r="W4423" t="s">
        <v>23</v>
      </c>
    </row>
    <row r="4424" spans="1:23" x14ac:dyDescent="0.4">
      <c r="A4424">
        <v>4423</v>
      </c>
      <c r="B4424">
        <v>1</v>
      </c>
      <c r="C4424">
        <v>1</v>
      </c>
      <c r="D4424">
        <v>1</v>
      </c>
      <c r="E4424">
        <v>1</v>
      </c>
      <c r="F4424">
        <v>0.162879550778815</v>
      </c>
      <c r="G4424">
        <v>-858.18299422226301</v>
      </c>
      <c r="H4424">
        <v>0.999999999999999</v>
      </c>
      <c r="I4424">
        <v>42.714309709208699</v>
      </c>
      <c r="J4424" t="s">
        <v>4931</v>
      </c>
      <c r="K4424" t="s">
        <v>25</v>
      </c>
      <c r="L4424" t="s">
        <v>4932</v>
      </c>
      <c r="M4424" t="s">
        <v>4933</v>
      </c>
      <c r="N4424" t="s">
        <v>4934</v>
      </c>
      <c r="O4424" t="s">
        <v>4935</v>
      </c>
      <c r="P4424">
        <v>-3.7999999500000001</v>
      </c>
      <c r="Q4424" t="s">
        <v>4936</v>
      </c>
      <c r="R4424" t="s">
        <v>4937</v>
      </c>
      <c r="S4424">
        <v>70</v>
      </c>
      <c r="T4424">
        <v>595.20213220000005</v>
      </c>
      <c r="U4424" t="s">
        <v>31</v>
      </c>
      <c r="V4424" t="s">
        <v>15834</v>
      </c>
      <c r="W4424" t="s">
        <v>23</v>
      </c>
    </row>
    <row r="4425" spans="1:23" x14ac:dyDescent="0.4">
      <c r="A4425">
        <v>4424</v>
      </c>
      <c r="B4425">
        <v>1</v>
      </c>
      <c r="C4425">
        <v>1</v>
      </c>
      <c r="D4425">
        <v>1</v>
      </c>
      <c r="E4425">
        <v>1</v>
      </c>
      <c r="F4425">
        <v>0.16269117019269699</v>
      </c>
      <c r="G4425">
        <v>-615.57007088274895</v>
      </c>
      <c r="H4425" t="s">
        <v>23</v>
      </c>
      <c r="I4425">
        <v>66.638580252253803</v>
      </c>
      <c r="J4425" t="s">
        <v>2568</v>
      </c>
      <c r="K4425" t="s">
        <v>25</v>
      </c>
      <c r="L4425" t="s">
        <v>2569</v>
      </c>
      <c r="M4425" t="s">
        <v>2570</v>
      </c>
      <c r="N4425" t="s">
        <v>2571</v>
      </c>
      <c r="O4425" t="s">
        <v>2572</v>
      </c>
      <c r="P4425">
        <v>2.8060767700000002</v>
      </c>
      <c r="Q4425">
        <v>3041626</v>
      </c>
      <c r="R4425" t="s">
        <v>2573</v>
      </c>
      <c r="S4425">
        <v>67108866</v>
      </c>
      <c r="T4425">
        <v>441.139138</v>
      </c>
      <c r="U4425" t="s">
        <v>31</v>
      </c>
      <c r="V4425" t="s">
        <v>6787</v>
      </c>
      <c r="W4425" t="s">
        <v>23</v>
      </c>
    </row>
    <row r="4426" spans="1:23" x14ac:dyDescent="0.4">
      <c r="A4426">
        <v>4425</v>
      </c>
      <c r="B4426">
        <v>1</v>
      </c>
      <c r="C4426">
        <v>1</v>
      </c>
      <c r="D4426">
        <v>1</v>
      </c>
      <c r="E4426">
        <v>1</v>
      </c>
      <c r="F4426">
        <v>0.16269117019269699</v>
      </c>
      <c r="G4426">
        <v>-615.57007088274895</v>
      </c>
      <c r="H4426">
        <v>0</v>
      </c>
      <c r="I4426">
        <v>66.638580252253803</v>
      </c>
      <c r="J4426" t="s">
        <v>2568</v>
      </c>
      <c r="K4426" t="s">
        <v>25</v>
      </c>
      <c r="L4426" t="s">
        <v>2569</v>
      </c>
      <c r="M4426" t="s">
        <v>2570</v>
      </c>
      <c r="N4426" t="s">
        <v>2571</v>
      </c>
      <c r="O4426" t="s">
        <v>2572</v>
      </c>
      <c r="P4426">
        <v>2.8060767700000002</v>
      </c>
      <c r="Q4426">
        <v>3041626</v>
      </c>
      <c r="R4426" t="s">
        <v>2573</v>
      </c>
      <c r="S4426">
        <v>67108866</v>
      </c>
      <c r="T4426">
        <v>441.139138</v>
      </c>
      <c r="U4426" t="s">
        <v>31</v>
      </c>
      <c r="V4426" t="s">
        <v>15835</v>
      </c>
      <c r="W4426" t="s">
        <v>23</v>
      </c>
    </row>
    <row r="4427" spans="1:23" x14ac:dyDescent="0.4">
      <c r="A4427">
        <v>4426</v>
      </c>
      <c r="B4427">
        <v>1</v>
      </c>
      <c r="C4427">
        <v>1</v>
      </c>
      <c r="D4427">
        <v>1</v>
      </c>
      <c r="E4427">
        <v>1</v>
      </c>
      <c r="F4427">
        <v>0.16255081926395901</v>
      </c>
      <c r="G4427">
        <v>-17.676862175653401</v>
      </c>
      <c r="H4427" t="s">
        <v>23</v>
      </c>
      <c r="I4427">
        <v>17.500043682776901</v>
      </c>
      <c r="J4427" t="s">
        <v>5769</v>
      </c>
      <c r="K4427" t="s">
        <v>25</v>
      </c>
      <c r="L4427" t="s">
        <v>13972</v>
      </c>
      <c r="M4427" t="s">
        <v>13973</v>
      </c>
      <c r="N4427" t="s">
        <v>13974</v>
      </c>
      <c r="O4427" t="s">
        <v>13975</v>
      </c>
      <c r="P4427">
        <v>1.3929698500000001</v>
      </c>
      <c r="Q4427" t="s">
        <v>13976</v>
      </c>
      <c r="R4427" t="s">
        <v>13977</v>
      </c>
      <c r="S4427">
        <v>17267943806</v>
      </c>
      <c r="T4427">
        <v>165.05462059999999</v>
      </c>
      <c r="U4427" t="s">
        <v>31</v>
      </c>
      <c r="V4427" t="s">
        <v>9028</v>
      </c>
      <c r="W4427" t="s">
        <v>23</v>
      </c>
    </row>
    <row r="4428" spans="1:23" x14ac:dyDescent="0.4">
      <c r="A4428">
        <v>4427</v>
      </c>
      <c r="B4428">
        <v>1</v>
      </c>
      <c r="C4428">
        <v>1</v>
      </c>
      <c r="D4428">
        <v>1</v>
      </c>
      <c r="E4428">
        <v>1</v>
      </c>
      <c r="F4428">
        <v>0.16255081926395901</v>
      </c>
      <c r="G4428">
        <v>-17.676862175653401</v>
      </c>
      <c r="H4428">
        <v>0.999999999999999</v>
      </c>
      <c r="I4428">
        <v>17.500043682776901</v>
      </c>
      <c r="J4428" t="s">
        <v>5769</v>
      </c>
      <c r="K4428" t="s">
        <v>25</v>
      </c>
      <c r="L4428" t="s">
        <v>13972</v>
      </c>
      <c r="M4428" t="s">
        <v>13973</v>
      </c>
      <c r="N4428" t="s">
        <v>13974</v>
      </c>
      <c r="O4428" t="s">
        <v>13975</v>
      </c>
      <c r="P4428">
        <v>1.3929698500000001</v>
      </c>
      <c r="Q4428" t="s">
        <v>13976</v>
      </c>
      <c r="R4428" t="s">
        <v>13977</v>
      </c>
      <c r="S4428">
        <v>17267943806</v>
      </c>
      <c r="T4428">
        <v>165.05462059999999</v>
      </c>
      <c r="U4428" t="s">
        <v>31</v>
      </c>
      <c r="V4428" t="s">
        <v>15836</v>
      </c>
      <c r="W4428" t="s">
        <v>23</v>
      </c>
    </row>
    <row r="4429" spans="1:23" x14ac:dyDescent="0.4">
      <c r="A4429">
        <v>4428</v>
      </c>
      <c r="B4429">
        <v>1</v>
      </c>
      <c r="C4429">
        <v>1</v>
      </c>
      <c r="D4429">
        <v>1</v>
      </c>
      <c r="E4429">
        <v>1</v>
      </c>
      <c r="F4429">
        <v>0.16235939626364099</v>
      </c>
      <c r="G4429">
        <v>-465.90883467373698</v>
      </c>
      <c r="H4429" t="s">
        <v>23</v>
      </c>
      <c r="I4429">
        <v>62.311276169691702</v>
      </c>
      <c r="J4429" t="s">
        <v>865</v>
      </c>
      <c r="K4429" t="s">
        <v>25</v>
      </c>
      <c r="L4429" t="s">
        <v>866</v>
      </c>
      <c r="M4429" t="s">
        <v>867</v>
      </c>
      <c r="N4429" t="s">
        <v>868</v>
      </c>
      <c r="O4429" t="s">
        <v>869</v>
      </c>
      <c r="P4429">
        <v>2.9000001000000002</v>
      </c>
      <c r="Q4429">
        <v>78347</v>
      </c>
      <c r="R4429" t="s">
        <v>870</v>
      </c>
      <c r="S4429">
        <v>262146</v>
      </c>
      <c r="T4429">
        <v>449.10783789999999</v>
      </c>
      <c r="U4429" t="s">
        <v>31</v>
      </c>
      <c r="V4429" t="s">
        <v>7785</v>
      </c>
      <c r="W4429" t="s">
        <v>23</v>
      </c>
    </row>
    <row r="4430" spans="1:23" x14ac:dyDescent="0.4">
      <c r="A4430">
        <v>4429</v>
      </c>
      <c r="B4430">
        <v>1</v>
      </c>
      <c r="C4430">
        <v>1</v>
      </c>
      <c r="D4430">
        <v>1</v>
      </c>
      <c r="E4430">
        <v>1</v>
      </c>
      <c r="F4430">
        <v>0.16235939626364099</v>
      </c>
      <c r="G4430">
        <v>-465.90883467373698</v>
      </c>
      <c r="H4430">
        <v>0.99497487437185905</v>
      </c>
      <c r="I4430">
        <v>62.311276169691702</v>
      </c>
      <c r="J4430" t="s">
        <v>865</v>
      </c>
      <c r="K4430" t="s">
        <v>25</v>
      </c>
      <c r="L4430" t="s">
        <v>866</v>
      </c>
      <c r="M4430" t="s">
        <v>867</v>
      </c>
      <c r="N4430" t="s">
        <v>868</v>
      </c>
      <c r="O4430" t="s">
        <v>869</v>
      </c>
      <c r="P4430">
        <v>2.9000001000000002</v>
      </c>
      <c r="Q4430">
        <v>78347</v>
      </c>
      <c r="R4430" t="s">
        <v>870</v>
      </c>
      <c r="S4430">
        <v>262146</v>
      </c>
      <c r="T4430">
        <v>449.10783789999999</v>
      </c>
      <c r="U4430" t="s">
        <v>31</v>
      </c>
      <c r="V4430" t="s">
        <v>15837</v>
      </c>
      <c r="W4430" t="s">
        <v>23</v>
      </c>
    </row>
    <row r="4431" spans="1:23" x14ac:dyDescent="0.4">
      <c r="A4431">
        <v>4430</v>
      </c>
      <c r="B4431">
        <v>1</v>
      </c>
      <c r="C4431">
        <v>1</v>
      </c>
      <c r="D4431">
        <v>1</v>
      </c>
      <c r="E4431">
        <v>1</v>
      </c>
      <c r="F4431">
        <v>0.16199479214604101</v>
      </c>
      <c r="G4431">
        <v>-491.72423597391003</v>
      </c>
      <c r="H4431" t="s">
        <v>23</v>
      </c>
      <c r="I4431">
        <v>17.026476847971299</v>
      </c>
      <c r="J4431" t="s">
        <v>5072</v>
      </c>
      <c r="K4431" t="s">
        <v>25</v>
      </c>
      <c r="L4431" t="s">
        <v>5073</v>
      </c>
      <c r="M4431" t="s">
        <v>5074</v>
      </c>
      <c r="N4431" t="s">
        <v>5075</v>
      </c>
      <c r="O4431" t="s">
        <v>5076</v>
      </c>
      <c r="P4431">
        <v>6.5</v>
      </c>
      <c r="Q4431">
        <v>21576509</v>
      </c>
      <c r="R4431" t="s">
        <v>5077</v>
      </c>
      <c r="S4431">
        <v>2129922</v>
      </c>
      <c r="T4431">
        <v>611.16066000000001</v>
      </c>
      <c r="U4431" t="s">
        <v>31</v>
      </c>
      <c r="V4431" t="s">
        <v>15838</v>
      </c>
      <c r="W4431" t="s">
        <v>23</v>
      </c>
    </row>
    <row r="4432" spans="1:23" x14ac:dyDescent="0.4">
      <c r="A4432">
        <v>4431</v>
      </c>
      <c r="B4432">
        <v>1</v>
      </c>
      <c r="C4432">
        <v>1</v>
      </c>
      <c r="D4432">
        <v>1</v>
      </c>
      <c r="E4432">
        <v>1</v>
      </c>
      <c r="F4432">
        <v>0.16199479214604101</v>
      </c>
      <c r="G4432">
        <v>-491.72423597391003</v>
      </c>
      <c r="H4432">
        <v>0.999999999999999</v>
      </c>
      <c r="I4432">
        <v>17.026476847971299</v>
      </c>
      <c r="J4432" t="s">
        <v>5072</v>
      </c>
      <c r="K4432" t="s">
        <v>25</v>
      </c>
      <c r="L4432" t="s">
        <v>5073</v>
      </c>
      <c r="M4432" t="s">
        <v>5074</v>
      </c>
      <c r="N4432" t="s">
        <v>5075</v>
      </c>
      <c r="O4432" t="s">
        <v>5076</v>
      </c>
      <c r="P4432">
        <v>6.5</v>
      </c>
      <c r="Q4432">
        <v>21576509</v>
      </c>
      <c r="R4432" t="s">
        <v>5077</v>
      </c>
      <c r="S4432">
        <v>2129922</v>
      </c>
      <c r="T4432">
        <v>611.16066130000002</v>
      </c>
      <c r="U4432" t="s">
        <v>31</v>
      </c>
      <c r="V4432" t="s">
        <v>15839</v>
      </c>
      <c r="W4432" t="s">
        <v>23</v>
      </c>
    </row>
    <row r="4433" spans="1:23" x14ac:dyDescent="0.4">
      <c r="A4433">
        <v>4432</v>
      </c>
      <c r="B4433">
        <v>1</v>
      </c>
      <c r="C4433">
        <v>1</v>
      </c>
      <c r="D4433">
        <v>1</v>
      </c>
      <c r="E4433">
        <v>1</v>
      </c>
      <c r="F4433">
        <v>0.16199479214604101</v>
      </c>
      <c r="G4433">
        <v>-491.72423597391003</v>
      </c>
      <c r="H4433">
        <v>0.999999999999999</v>
      </c>
      <c r="I4433">
        <v>17.026476847971299</v>
      </c>
      <c r="J4433" t="s">
        <v>5072</v>
      </c>
      <c r="K4433" t="s">
        <v>25</v>
      </c>
      <c r="L4433" t="s">
        <v>5073</v>
      </c>
      <c r="M4433" t="s">
        <v>5074</v>
      </c>
      <c r="N4433" t="s">
        <v>5075</v>
      </c>
      <c r="O4433" t="s">
        <v>5076</v>
      </c>
      <c r="P4433">
        <v>6.5</v>
      </c>
      <c r="Q4433">
        <v>21576509</v>
      </c>
      <c r="R4433" t="s">
        <v>5077</v>
      </c>
      <c r="S4433">
        <v>2129922</v>
      </c>
      <c r="T4433">
        <v>611.16066000000001</v>
      </c>
      <c r="U4433" t="s">
        <v>31</v>
      </c>
      <c r="V4433" t="s">
        <v>15840</v>
      </c>
      <c r="W4433" t="s">
        <v>23</v>
      </c>
    </row>
    <row r="4434" spans="1:23" x14ac:dyDescent="0.4">
      <c r="A4434">
        <v>4433</v>
      </c>
      <c r="B4434">
        <v>1</v>
      </c>
      <c r="C4434">
        <v>1</v>
      </c>
      <c r="D4434">
        <v>1</v>
      </c>
      <c r="E4434">
        <v>1</v>
      </c>
      <c r="F4434">
        <v>0.16199479214604101</v>
      </c>
      <c r="G4434">
        <v>-491.72423597391003</v>
      </c>
      <c r="H4434" t="s">
        <v>23</v>
      </c>
      <c r="I4434">
        <v>17.026476847971299</v>
      </c>
      <c r="J4434" t="s">
        <v>5072</v>
      </c>
      <c r="K4434" t="s">
        <v>25</v>
      </c>
      <c r="L4434" t="s">
        <v>5073</v>
      </c>
      <c r="M4434" t="s">
        <v>5074</v>
      </c>
      <c r="N4434" t="s">
        <v>5075</v>
      </c>
      <c r="O4434" t="s">
        <v>5076</v>
      </c>
      <c r="P4434">
        <v>6.5</v>
      </c>
      <c r="Q4434">
        <v>21576509</v>
      </c>
      <c r="R4434" t="s">
        <v>5077</v>
      </c>
      <c r="S4434">
        <v>2129922</v>
      </c>
      <c r="T4434">
        <v>611.16066130000002</v>
      </c>
      <c r="U4434" t="s">
        <v>31</v>
      </c>
      <c r="V4434" t="s">
        <v>15841</v>
      </c>
      <c r="W4434" t="s">
        <v>23</v>
      </c>
    </row>
    <row r="4435" spans="1:23" x14ac:dyDescent="0.4">
      <c r="A4435">
        <v>4434</v>
      </c>
      <c r="B4435">
        <v>1</v>
      </c>
      <c r="C4435">
        <v>1</v>
      </c>
      <c r="D4435">
        <v>1</v>
      </c>
      <c r="E4435">
        <v>1</v>
      </c>
      <c r="F4435">
        <v>0.16162887602654</v>
      </c>
      <c r="G4435">
        <v>-21.2734934203256</v>
      </c>
      <c r="H4435">
        <v>0.999999999999999</v>
      </c>
      <c r="I4435">
        <v>14.9506114463095</v>
      </c>
      <c r="J4435" t="s">
        <v>1690</v>
      </c>
      <c r="K4435" t="s">
        <v>25</v>
      </c>
      <c r="L4435" t="s">
        <v>1691</v>
      </c>
      <c r="M4435" t="s">
        <v>1692</v>
      </c>
      <c r="N4435" t="s">
        <v>1693</v>
      </c>
      <c r="O4435" t="s">
        <v>1694</v>
      </c>
      <c r="P4435">
        <v>-0.89999997600000003</v>
      </c>
      <c r="Q4435" t="s">
        <v>1695</v>
      </c>
      <c r="R4435" t="s">
        <v>1696</v>
      </c>
      <c r="S4435">
        <v>8677533822</v>
      </c>
      <c r="T4435">
        <v>595.1657467</v>
      </c>
      <c r="U4435" t="s">
        <v>31</v>
      </c>
      <c r="V4435" t="s">
        <v>15842</v>
      </c>
      <c r="W4435" t="s">
        <v>23</v>
      </c>
    </row>
    <row r="4436" spans="1:23" x14ac:dyDescent="0.4">
      <c r="A4436">
        <v>4435</v>
      </c>
      <c r="B4436">
        <v>1</v>
      </c>
      <c r="C4436">
        <v>1</v>
      </c>
      <c r="D4436">
        <v>1</v>
      </c>
      <c r="E4436">
        <v>1</v>
      </c>
      <c r="F4436">
        <v>0.16162887602654</v>
      </c>
      <c r="G4436">
        <v>-21.2734934203256</v>
      </c>
      <c r="H4436" t="s">
        <v>23</v>
      </c>
      <c r="I4436">
        <v>14.9506114463095</v>
      </c>
      <c r="J4436" t="s">
        <v>1690</v>
      </c>
      <c r="K4436" t="s">
        <v>25</v>
      </c>
      <c r="L4436" t="s">
        <v>1691</v>
      </c>
      <c r="M4436" t="s">
        <v>1692</v>
      </c>
      <c r="N4436" t="s">
        <v>1693</v>
      </c>
      <c r="O4436" t="s">
        <v>1694</v>
      </c>
      <c r="P4436">
        <v>-0.89999997600000003</v>
      </c>
      <c r="Q4436" t="s">
        <v>1695</v>
      </c>
      <c r="R4436" t="s">
        <v>1696</v>
      </c>
      <c r="S4436">
        <v>8677533822</v>
      </c>
      <c r="T4436">
        <v>595.1657467</v>
      </c>
      <c r="U4436" t="s">
        <v>31</v>
      </c>
      <c r="V4436" t="s">
        <v>1990</v>
      </c>
      <c r="W4436" t="s">
        <v>23</v>
      </c>
    </row>
    <row r="4437" spans="1:23" x14ac:dyDescent="0.4">
      <c r="A4437">
        <v>4436</v>
      </c>
      <c r="B4437">
        <v>1</v>
      </c>
      <c r="C4437">
        <v>1</v>
      </c>
      <c r="D4437">
        <v>1</v>
      </c>
      <c r="E4437">
        <v>1</v>
      </c>
      <c r="F4437">
        <v>0.16158602125629101</v>
      </c>
      <c r="G4437">
        <v>-419.79107713054998</v>
      </c>
      <c r="H4437">
        <v>0.999999999999999</v>
      </c>
      <c r="I4437">
        <v>98.737935821636697</v>
      </c>
      <c r="J4437" t="s">
        <v>5655</v>
      </c>
      <c r="K4437" t="s">
        <v>25</v>
      </c>
      <c r="L4437" t="s">
        <v>5656</v>
      </c>
      <c r="M4437" t="s">
        <v>5657</v>
      </c>
      <c r="N4437" t="s">
        <v>28</v>
      </c>
      <c r="O4437" t="s">
        <v>5658</v>
      </c>
      <c r="P4437">
        <v>-5.4000000999999997</v>
      </c>
      <c r="Q4437">
        <v>91746300</v>
      </c>
      <c r="R4437" t="s">
        <v>5659</v>
      </c>
      <c r="S4437">
        <v>34</v>
      </c>
      <c r="T4437">
        <v>271.06009990000001</v>
      </c>
      <c r="U4437" t="s">
        <v>31</v>
      </c>
      <c r="V4437" t="s">
        <v>15843</v>
      </c>
      <c r="W4437" t="s">
        <v>23</v>
      </c>
    </row>
    <row r="4438" spans="1:23" x14ac:dyDescent="0.4">
      <c r="A4438">
        <v>4437</v>
      </c>
      <c r="B4438">
        <v>1</v>
      </c>
      <c r="C4438">
        <v>1</v>
      </c>
      <c r="D4438">
        <v>1</v>
      </c>
      <c r="E4438">
        <v>1</v>
      </c>
      <c r="F4438">
        <v>0.16158602125629101</v>
      </c>
      <c r="G4438">
        <v>-419.79107713054998</v>
      </c>
      <c r="H4438" t="s">
        <v>23</v>
      </c>
      <c r="I4438">
        <v>98.737935821636697</v>
      </c>
      <c r="J4438" t="s">
        <v>5655</v>
      </c>
      <c r="K4438" t="s">
        <v>25</v>
      </c>
      <c r="L4438" t="s">
        <v>5656</v>
      </c>
      <c r="M4438" t="s">
        <v>5657</v>
      </c>
      <c r="N4438" t="s">
        <v>28</v>
      </c>
      <c r="O4438" t="s">
        <v>5658</v>
      </c>
      <c r="P4438">
        <v>-5.4000000999999997</v>
      </c>
      <c r="Q4438">
        <v>91746300</v>
      </c>
      <c r="R4438" t="s">
        <v>5659</v>
      </c>
      <c r="S4438">
        <v>34</v>
      </c>
      <c r="T4438">
        <v>271.06009990000001</v>
      </c>
      <c r="U4438" t="s">
        <v>31</v>
      </c>
      <c r="V4438" t="s">
        <v>7863</v>
      </c>
      <c r="W4438" t="s">
        <v>23</v>
      </c>
    </row>
    <row r="4439" spans="1:23" x14ac:dyDescent="0.4">
      <c r="A4439">
        <v>4438</v>
      </c>
      <c r="B4439">
        <v>1</v>
      </c>
      <c r="C4439">
        <v>1</v>
      </c>
      <c r="D4439">
        <v>1</v>
      </c>
      <c r="E4439">
        <v>1</v>
      </c>
      <c r="F4439">
        <v>0.16133654147179999</v>
      </c>
      <c r="G4439">
        <v>-18.590657422520799</v>
      </c>
      <c r="H4439">
        <v>0.999999999999999</v>
      </c>
      <c r="I4439">
        <v>15.248046592530301</v>
      </c>
      <c r="J4439" t="s">
        <v>2318</v>
      </c>
      <c r="K4439" t="s">
        <v>25</v>
      </c>
      <c r="L4439" t="s">
        <v>4580</v>
      </c>
      <c r="M4439" t="s">
        <v>4581</v>
      </c>
      <c r="N4439" t="s">
        <v>4582</v>
      </c>
      <c r="O4439" t="s">
        <v>4583</v>
      </c>
      <c r="P4439">
        <v>0</v>
      </c>
      <c r="Q4439" t="s">
        <v>4584</v>
      </c>
      <c r="R4439" t="s">
        <v>4585</v>
      </c>
      <c r="S4439">
        <v>71098742</v>
      </c>
      <c r="T4439">
        <v>481.09766719999999</v>
      </c>
      <c r="U4439" t="s">
        <v>31</v>
      </c>
      <c r="V4439" t="s">
        <v>15844</v>
      </c>
      <c r="W4439" t="s">
        <v>23</v>
      </c>
    </row>
    <row r="4440" spans="1:23" x14ac:dyDescent="0.4">
      <c r="A4440">
        <v>4439</v>
      </c>
      <c r="B4440">
        <v>1</v>
      </c>
      <c r="C4440">
        <v>1</v>
      </c>
      <c r="D4440">
        <v>1</v>
      </c>
      <c r="E4440">
        <v>1</v>
      </c>
      <c r="F4440">
        <v>0.16133654147179999</v>
      </c>
      <c r="G4440">
        <v>-18.590657422520799</v>
      </c>
      <c r="H4440" t="s">
        <v>23</v>
      </c>
      <c r="I4440">
        <v>15.248046592530301</v>
      </c>
      <c r="J4440" t="s">
        <v>2318</v>
      </c>
      <c r="K4440" t="s">
        <v>25</v>
      </c>
      <c r="L4440" t="s">
        <v>4580</v>
      </c>
      <c r="M4440" t="s">
        <v>4581</v>
      </c>
      <c r="N4440" t="s">
        <v>4582</v>
      </c>
      <c r="O4440" t="s">
        <v>4583</v>
      </c>
      <c r="P4440">
        <v>0</v>
      </c>
      <c r="Q4440" t="s">
        <v>4584</v>
      </c>
      <c r="R4440" t="s">
        <v>4585</v>
      </c>
      <c r="S4440">
        <v>71098742</v>
      </c>
      <c r="T4440">
        <v>481.09766719999999</v>
      </c>
      <c r="U4440" t="s">
        <v>31</v>
      </c>
      <c r="V4440" t="s">
        <v>2589</v>
      </c>
      <c r="W4440" t="s">
        <v>23</v>
      </c>
    </row>
    <row r="4441" spans="1:23" x14ac:dyDescent="0.4">
      <c r="A4441">
        <v>4440</v>
      </c>
      <c r="B4441">
        <v>1</v>
      </c>
      <c r="C4441">
        <v>1</v>
      </c>
      <c r="D4441">
        <v>1</v>
      </c>
      <c r="E4441">
        <v>1</v>
      </c>
      <c r="F4441">
        <v>0.16126888322234501</v>
      </c>
      <c r="G4441">
        <v>-388.31453339296598</v>
      </c>
      <c r="H4441" t="s">
        <v>23</v>
      </c>
      <c r="I4441">
        <v>59.501284533461003</v>
      </c>
      <c r="J4441" t="s">
        <v>865</v>
      </c>
      <c r="K4441" t="s">
        <v>25</v>
      </c>
      <c r="L4441" t="s">
        <v>866</v>
      </c>
      <c r="M4441" t="s">
        <v>867</v>
      </c>
      <c r="N4441" t="s">
        <v>868</v>
      </c>
      <c r="O4441" t="s">
        <v>869</v>
      </c>
      <c r="P4441">
        <v>2.9000001000000002</v>
      </c>
      <c r="Q4441">
        <v>78347</v>
      </c>
      <c r="R4441" t="s">
        <v>870</v>
      </c>
      <c r="S4441">
        <v>262146</v>
      </c>
      <c r="T4441">
        <v>449.10783789999999</v>
      </c>
      <c r="U4441" t="s">
        <v>31</v>
      </c>
      <c r="V4441" t="s">
        <v>4948</v>
      </c>
      <c r="W4441" t="s">
        <v>23</v>
      </c>
    </row>
    <row r="4442" spans="1:23" x14ac:dyDescent="0.4">
      <c r="A4442">
        <v>4441</v>
      </c>
      <c r="B4442">
        <v>1</v>
      </c>
      <c r="C4442">
        <v>1</v>
      </c>
      <c r="D4442">
        <v>1</v>
      </c>
      <c r="E4442">
        <v>1</v>
      </c>
      <c r="F4442">
        <v>0.16126888322234501</v>
      </c>
      <c r="G4442">
        <v>-388.31453339296598</v>
      </c>
      <c r="H4442">
        <v>0.99346733668341702</v>
      </c>
      <c r="I4442">
        <v>59.501284533461003</v>
      </c>
      <c r="J4442" t="s">
        <v>865</v>
      </c>
      <c r="K4442" t="s">
        <v>25</v>
      </c>
      <c r="L4442" t="s">
        <v>866</v>
      </c>
      <c r="M4442" t="s">
        <v>867</v>
      </c>
      <c r="N4442" t="s">
        <v>868</v>
      </c>
      <c r="O4442" t="s">
        <v>869</v>
      </c>
      <c r="P4442">
        <v>2.9000001000000002</v>
      </c>
      <c r="Q4442">
        <v>78347</v>
      </c>
      <c r="R4442" t="s">
        <v>870</v>
      </c>
      <c r="S4442">
        <v>262146</v>
      </c>
      <c r="T4442">
        <v>449.10783789999999</v>
      </c>
      <c r="U4442" t="s">
        <v>31</v>
      </c>
      <c r="V4442" t="s">
        <v>15845</v>
      </c>
      <c r="W4442" t="s">
        <v>23</v>
      </c>
    </row>
    <row r="4443" spans="1:23" x14ac:dyDescent="0.4">
      <c r="A4443">
        <v>4442</v>
      </c>
      <c r="B4443">
        <v>1</v>
      </c>
      <c r="C4443">
        <v>3</v>
      </c>
      <c r="D4443">
        <v>1</v>
      </c>
      <c r="E4443">
        <v>2</v>
      </c>
      <c r="F4443">
        <v>0.16090381966343401</v>
      </c>
      <c r="G4443">
        <v>-63.2931368724091</v>
      </c>
      <c r="H4443">
        <v>0.35125628140703502</v>
      </c>
      <c r="I4443">
        <v>39.658081029397401</v>
      </c>
      <c r="J4443" t="s">
        <v>1017</v>
      </c>
      <c r="K4443" t="s">
        <v>25</v>
      </c>
      <c r="L4443" t="s">
        <v>3461</v>
      </c>
      <c r="M4443" t="s">
        <v>3462</v>
      </c>
      <c r="N4443" t="s">
        <v>3463</v>
      </c>
      <c r="O4443" t="s">
        <v>3464</v>
      </c>
      <c r="P4443">
        <v>0.5</v>
      </c>
      <c r="Q4443" t="s">
        <v>3465</v>
      </c>
      <c r="R4443" t="s">
        <v>3466</v>
      </c>
      <c r="S4443">
        <v>20900222</v>
      </c>
      <c r="T4443">
        <v>449.10783789999999</v>
      </c>
      <c r="U4443" t="s">
        <v>31</v>
      </c>
      <c r="V4443" t="s">
        <v>15846</v>
      </c>
      <c r="W4443" t="s">
        <v>23</v>
      </c>
    </row>
    <row r="4444" spans="1:23" x14ac:dyDescent="0.4">
      <c r="A4444">
        <v>4443</v>
      </c>
      <c r="B4444">
        <v>1</v>
      </c>
      <c r="C4444">
        <v>3</v>
      </c>
      <c r="D4444">
        <v>1</v>
      </c>
      <c r="E4444">
        <v>3</v>
      </c>
      <c r="F4444">
        <v>0.16067876753155699</v>
      </c>
      <c r="G4444">
        <v>-323.89465682932899</v>
      </c>
      <c r="H4444">
        <v>1.7085427135678299E-2</v>
      </c>
      <c r="I4444">
        <v>40.102972119866102</v>
      </c>
      <c r="J4444" t="s">
        <v>11425</v>
      </c>
      <c r="K4444" t="s">
        <v>25</v>
      </c>
      <c r="L4444" t="s">
        <v>11426</v>
      </c>
      <c r="M4444" t="s">
        <v>11427</v>
      </c>
      <c r="N4444" t="s">
        <v>11428</v>
      </c>
      <c r="O4444" t="s">
        <v>11429</v>
      </c>
      <c r="P4444">
        <v>4</v>
      </c>
      <c r="Q4444">
        <v>16193114</v>
      </c>
      <c r="R4444" t="s">
        <v>11430</v>
      </c>
      <c r="S4444">
        <v>98</v>
      </c>
      <c r="T4444">
        <v>409.20139999999998</v>
      </c>
      <c r="U4444" t="s">
        <v>31</v>
      </c>
      <c r="V4444" t="s">
        <v>15847</v>
      </c>
      <c r="W4444" t="s">
        <v>23</v>
      </c>
    </row>
    <row r="4445" spans="1:23" x14ac:dyDescent="0.4">
      <c r="A4445">
        <v>4444</v>
      </c>
      <c r="B4445">
        <v>1</v>
      </c>
      <c r="C4445">
        <v>3</v>
      </c>
      <c r="D4445">
        <v>1</v>
      </c>
      <c r="E4445">
        <v>1</v>
      </c>
      <c r="F4445">
        <v>0.16057924950007599</v>
      </c>
      <c r="G4445">
        <v>-10.975373793163</v>
      </c>
      <c r="H4445">
        <v>0.999999999999999</v>
      </c>
      <c r="I4445">
        <v>19.783137486870999</v>
      </c>
      <c r="J4445" t="s">
        <v>1437</v>
      </c>
      <c r="K4445" t="s">
        <v>25</v>
      </c>
      <c r="L4445" t="s">
        <v>14286</v>
      </c>
      <c r="M4445" t="s">
        <v>14287</v>
      </c>
      <c r="N4445" t="s">
        <v>14288</v>
      </c>
      <c r="O4445" t="s">
        <v>14289</v>
      </c>
      <c r="P4445">
        <v>0.20000000300000001</v>
      </c>
      <c r="Q4445" t="s">
        <v>14290</v>
      </c>
      <c r="R4445" t="s">
        <v>14291</v>
      </c>
      <c r="S4445">
        <v>121563518</v>
      </c>
      <c r="T4445">
        <v>433.11292329999998</v>
      </c>
      <c r="U4445" t="s">
        <v>31</v>
      </c>
      <c r="V4445" t="s">
        <v>15848</v>
      </c>
      <c r="W4445" t="s">
        <v>23</v>
      </c>
    </row>
    <row r="4446" spans="1:23" x14ac:dyDescent="0.4">
      <c r="A4446">
        <v>4445</v>
      </c>
      <c r="B4446">
        <v>1</v>
      </c>
      <c r="C4446">
        <v>3</v>
      </c>
      <c r="D4446">
        <v>1</v>
      </c>
      <c r="E4446">
        <v>1</v>
      </c>
      <c r="F4446">
        <v>0.16057924950007599</v>
      </c>
      <c r="G4446">
        <v>-10.975373793163</v>
      </c>
      <c r="H4446" t="s">
        <v>23</v>
      </c>
      <c r="I4446">
        <v>19.783137486870999</v>
      </c>
      <c r="J4446" t="s">
        <v>1437</v>
      </c>
      <c r="K4446" t="s">
        <v>25</v>
      </c>
      <c r="L4446" t="s">
        <v>14286</v>
      </c>
      <c r="M4446" t="s">
        <v>14287</v>
      </c>
      <c r="N4446" t="s">
        <v>14288</v>
      </c>
      <c r="O4446" t="s">
        <v>14289</v>
      </c>
      <c r="P4446">
        <v>0.20000000300000001</v>
      </c>
      <c r="Q4446" t="s">
        <v>14290</v>
      </c>
      <c r="R4446" t="s">
        <v>14291</v>
      </c>
      <c r="S4446">
        <v>121563518</v>
      </c>
      <c r="T4446">
        <v>433.11292329999998</v>
      </c>
      <c r="U4446" t="s">
        <v>31</v>
      </c>
      <c r="V4446" t="s">
        <v>10627</v>
      </c>
      <c r="W4446" t="s">
        <v>23</v>
      </c>
    </row>
    <row r="4447" spans="1:23" x14ac:dyDescent="0.4">
      <c r="A4447">
        <v>4446</v>
      </c>
      <c r="B4447">
        <v>1</v>
      </c>
      <c r="C4447">
        <v>1</v>
      </c>
      <c r="D4447">
        <v>1</v>
      </c>
      <c r="E4447">
        <v>3</v>
      </c>
      <c r="F4447">
        <v>0.16037717984259101</v>
      </c>
      <c r="G4447">
        <v>-697.91973354174297</v>
      </c>
      <c r="H4447" t="s">
        <v>23</v>
      </c>
      <c r="I4447">
        <v>52.9836681565017</v>
      </c>
      <c r="J4447" t="s">
        <v>10926</v>
      </c>
      <c r="K4447" t="s">
        <v>25</v>
      </c>
      <c r="L4447" t="s">
        <v>15849</v>
      </c>
      <c r="M4447" t="s">
        <v>15850</v>
      </c>
      <c r="N4447" t="s">
        <v>28</v>
      </c>
      <c r="O4447" t="s">
        <v>15851</v>
      </c>
      <c r="P4447">
        <v>4.0982852000000003</v>
      </c>
      <c r="Q4447" t="s">
        <v>15852</v>
      </c>
      <c r="R4447" t="s">
        <v>15853</v>
      </c>
      <c r="S4447">
        <v>2097154</v>
      </c>
      <c r="T4447">
        <v>613.21269689999997</v>
      </c>
      <c r="U4447" t="s">
        <v>31</v>
      </c>
      <c r="V4447" t="s">
        <v>3178</v>
      </c>
      <c r="W4447" t="s">
        <v>23</v>
      </c>
    </row>
    <row r="4448" spans="1:23" x14ac:dyDescent="0.4">
      <c r="A4448">
        <v>4447</v>
      </c>
      <c r="B4448">
        <v>1</v>
      </c>
      <c r="C4448">
        <v>1</v>
      </c>
      <c r="D4448">
        <v>1</v>
      </c>
      <c r="E4448">
        <v>3</v>
      </c>
      <c r="F4448">
        <v>0.16037717984259101</v>
      </c>
      <c r="G4448">
        <v>-697.91973354174297</v>
      </c>
      <c r="H4448">
        <v>1.00502512562814E-2</v>
      </c>
      <c r="I4448">
        <v>52.9836681565017</v>
      </c>
      <c r="J4448" t="s">
        <v>10926</v>
      </c>
      <c r="K4448" t="s">
        <v>25</v>
      </c>
      <c r="L4448" t="s">
        <v>15849</v>
      </c>
      <c r="M4448" t="s">
        <v>15850</v>
      </c>
      <c r="N4448" t="s">
        <v>28</v>
      </c>
      <c r="O4448" t="s">
        <v>15851</v>
      </c>
      <c r="P4448">
        <v>4.0982852000000003</v>
      </c>
      <c r="Q4448" t="s">
        <v>15852</v>
      </c>
      <c r="R4448" t="s">
        <v>15853</v>
      </c>
      <c r="S4448">
        <v>2097154</v>
      </c>
      <c r="T4448">
        <v>613.21269689999997</v>
      </c>
      <c r="U4448" t="s">
        <v>31</v>
      </c>
      <c r="V4448" t="s">
        <v>15854</v>
      </c>
      <c r="W4448" t="s">
        <v>23</v>
      </c>
    </row>
    <row r="4449" spans="1:23" x14ac:dyDescent="0.4">
      <c r="A4449">
        <v>4448</v>
      </c>
      <c r="B4449">
        <v>1</v>
      </c>
      <c r="C4449">
        <v>5</v>
      </c>
      <c r="D4449">
        <v>1</v>
      </c>
      <c r="E4449">
        <v>2</v>
      </c>
      <c r="F4449">
        <v>0.160212301311944</v>
      </c>
      <c r="G4449">
        <v>-488.82708776995298</v>
      </c>
      <c r="H4449">
        <v>0.96633165829145695</v>
      </c>
      <c r="I4449">
        <v>85.236593105837898</v>
      </c>
      <c r="J4449" t="s">
        <v>4517</v>
      </c>
      <c r="K4449" t="s">
        <v>25</v>
      </c>
      <c r="L4449" t="s">
        <v>4518</v>
      </c>
      <c r="M4449" t="s">
        <v>4519</v>
      </c>
      <c r="N4449" t="s">
        <v>4520</v>
      </c>
      <c r="O4449" t="s">
        <v>4521</v>
      </c>
      <c r="P4449">
        <v>2.2999999500000001</v>
      </c>
      <c r="Q4449" t="s">
        <v>4522</v>
      </c>
      <c r="R4449" t="s">
        <v>4523</v>
      </c>
      <c r="S4449">
        <v>262210</v>
      </c>
      <c r="T4449">
        <v>478.2224142</v>
      </c>
      <c r="U4449" t="s">
        <v>31</v>
      </c>
      <c r="V4449" t="s">
        <v>15855</v>
      </c>
      <c r="W4449" t="s">
        <v>23</v>
      </c>
    </row>
    <row r="4450" spans="1:23" x14ac:dyDescent="0.4">
      <c r="A4450">
        <v>4449</v>
      </c>
      <c r="B4450">
        <v>1</v>
      </c>
      <c r="C4450">
        <v>1</v>
      </c>
      <c r="D4450">
        <v>1</v>
      </c>
      <c r="E4450">
        <v>1</v>
      </c>
      <c r="F4450">
        <v>0.16004282709426401</v>
      </c>
      <c r="G4450">
        <v>-892.937715466481</v>
      </c>
      <c r="H4450">
        <v>0.999999999999999</v>
      </c>
      <c r="I4450">
        <v>17.122527441874599</v>
      </c>
      <c r="J4450" t="s">
        <v>2180</v>
      </c>
      <c r="K4450" t="s">
        <v>25</v>
      </c>
      <c r="L4450" t="s">
        <v>2181</v>
      </c>
      <c r="M4450" t="s">
        <v>2182</v>
      </c>
      <c r="N4450" t="s">
        <v>28</v>
      </c>
      <c r="O4450" t="s">
        <v>2183</v>
      </c>
      <c r="P4450">
        <v>-2.15272737</v>
      </c>
      <c r="Q4450" t="s">
        <v>2184</v>
      </c>
      <c r="R4450" t="s">
        <v>2185</v>
      </c>
      <c r="S4450">
        <v>16777218</v>
      </c>
      <c r="T4450">
        <v>717.36465999999996</v>
      </c>
      <c r="U4450" t="s">
        <v>31</v>
      </c>
      <c r="V4450" t="s">
        <v>15856</v>
      </c>
      <c r="W4450" t="s">
        <v>23</v>
      </c>
    </row>
    <row r="4451" spans="1:23" x14ac:dyDescent="0.4">
      <c r="A4451">
        <v>4450</v>
      </c>
      <c r="B4451">
        <v>1</v>
      </c>
      <c r="C4451">
        <v>1</v>
      </c>
      <c r="D4451">
        <v>1</v>
      </c>
      <c r="E4451">
        <v>1</v>
      </c>
      <c r="F4451">
        <v>0.16004282709426401</v>
      </c>
      <c r="G4451">
        <v>-892.937715466481</v>
      </c>
      <c r="H4451" t="s">
        <v>23</v>
      </c>
      <c r="I4451">
        <v>17.122527441874599</v>
      </c>
      <c r="J4451" t="s">
        <v>2180</v>
      </c>
      <c r="K4451" t="s">
        <v>25</v>
      </c>
      <c r="L4451" t="s">
        <v>2181</v>
      </c>
      <c r="M4451" t="s">
        <v>2182</v>
      </c>
      <c r="N4451" t="s">
        <v>28</v>
      </c>
      <c r="O4451" t="s">
        <v>2183</v>
      </c>
      <c r="P4451">
        <v>-2.15272737</v>
      </c>
      <c r="Q4451" t="s">
        <v>2184</v>
      </c>
      <c r="R4451" t="s">
        <v>2185</v>
      </c>
      <c r="S4451">
        <v>16777218</v>
      </c>
      <c r="T4451">
        <v>717.36465999999996</v>
      </c>
      <c r="U4451" t="s">
        <v>31</v>
      </c>
      <c r="V4451" t="s">
        <v>4480</v>
      </c>
      <c r="W4451" t="s">
        <v>23</v>
      </c>
    </row>
    <row r="4452" spans="1:23" x14ac:dyDescent="0.4">
      <c r="A4452">
        <v>4451</v>
      </c>
      <c r="B4452">
        <v>1</v>
      </c>
      <c r="C4452">
        <v>1</v>
      </c>
      <c r="D4452">
        <v>1</v>
      </c>
      <c r="E4452">
        <v>1</v>
      </c>
      <c r="F4452">
        <v>0.15992052945896101</v>
      </c>
      <c r="G4452">
        <v>-498.600000907984</v>
      </c>
      <c r="H4452" t="s">
        <v>23</v>
      </c>
      <c r="I4452">
        <v>80.446743146041797</v>
      </c>
      <c r="J4452" t="s">
        <v>7391</v>
      </c>
      <c r="K4452" t="s">
        <v>25</v>
      </c>
      <c r="L4452" t="s">
        <v>7392</v>
      </c>
      <c r="M4452" t="s">
        <v>7393</v>
      </c>
      <c r="N4452" t="s">
        <v>28</v>
      </c>
      <c r="O4452" t="s">
        <v>7394</v>
      </c>
      <c r="P4452">
        <v>0.40000000600000002</v>
      </c>
      <c r="Q4452" t="s">
        <v>7395</v>
      </c>
      <c r="R4452" t="s">
        <v>7396</v>
      </c>
      <c r="S4452">
        <v>16777218</v>
      </c>
      <c r="T4452">
        <v>465.10275250000001</v>
      </c>
      <c r="U4452" t="s">
        <v>31</v>
      </c>
      <c r="V4452" t="s">
        <v>10229</v>
      </c>
      <c r="W4452" t="s">
        <v>23</v>
      </c>
    </row>
    <row r="4453" spans="1:23" x14ac:dyDescent="0.4">
      <c r="A4453">
        <v>4452</v>
      </c>
      <c r="B4453">
        <v>1</v>
      </c>
      <c r="C4453">
        <v>1</v>
      </c>
      <c r="D4453">
        <v>1</v>
      </c>
      <c r="E4453">
        <v>1</v>
      </c>
      <c r="F4453">
        <v>0.15992052945896101</v>
      </c>
      <c r="G4453">
        <v>-498.600000907984</v>
      </c>
      <c r="H4453">
        <v>3.0150753768844198E-3</v>
      </c>
      <c r="I4453">
        <v>80.446743146041797</v>
      </c>
      <c r="J4453" t="s">
        <v>7391</v>
      </c>
      <c r="K4453" t="s">
        <v>25</v>
      </c>
      <c r="L4453" t="s">
        <v>7392</v>
      </c>
      <c r="M4453" t="s">
        <v>7393</v>
      </c>
      <c r="N4453" t="s">
        <v>28</v>
      </c>
      <c r="O4453" t="s">
        <v>7394</v>
      </c>
      <c r="P4453">
        <v>0.40000000600000002</v>
      </c>
      <c r="Q4453" t="s">
        <v>7395</v>
      </c>
      <c r="R4453" t="s">
        <v>7396</v>
      </c>
      <c r="S4453">
        <v>16777218</v>
      </c>
      <c r="T4453">
        <v>465.10275250000001</v>
      </c>
      <c r="U4453" t="s">
        <v>31</v>
      </c>
      <c r="V4453" t="s">
        <v>15857</v>
      </c>
      <c r="W4453" t="s">
        <v>23</v>
      </c>
    </row>
    <row r="4454" spans="1:23" x14ac:dyDescent="0.4">
      <c r="A4454">
        <v>4453</v>
      </c>
      <c r="B4454">
        <v>1</v>
      </c>
      <c r="C4454">
        <v>1</v>
      </c>
      <c r="D4454">
        <v>1</v>
      </c>
      <c r="E4454">
        <v>1</v>
      </c>
      <c r="F4454">
        <v>0.15985330560557101</v>
      </c>
      <c r="G4454">
        <v>-27.0387335894488</v>
      </c>
      <c r="H4454" t="s">
        <v>23</v>
      </c>
      <c r="I4454">
        <v>23.2330915924375</v>
      </c>
      <c r="J4454" t="s">
        <v>1502</v>
      </c>
      <c r="K4454" t="s">
        <v>25</v>
      </c>
      <c r="L4454" t="s">
        <v>1503</v>
      </c>
      <c r="M4454" t="s">
        <v>1504</v>
      </c>
      <c r="N4454" t="s">
        <v>1505</v>
      </c>
      <c r="O4454" t="s">
        <v>1506</v>
      </c>
      <c r="P4454">
        <v>1.65783072</v>
      </c>
      <c r="Q4454" t="s">
        <v>1507</v>
      </c>
      <c r="R4454" t="s">
        <v>1508</v>
      </c>
      <c r="S4454">
        <v>86829414</v>
      </c>
      <c r="T4454">
        <v>146.0600403</v>
      </c>
      <c r="U4454" t="s">
        <v>31</v>
      </c>
      <c r="V4454" t="s">
        <v>6868</v>
      </c>
      <c r="W4454" t="s">
        <v>23</v>
      </c>
    </row>
    <row r="4455" spans="1:23" x14ac:dyDescent="0.4">
      <c r="A4455">
        <v>4454</v>
      </c>
      <c r="B4455">
        <v>1</v>
      </c>
      <c r="C4455">
        <v>1</v>
      </c>
      <c r="D4455">
        <v>1</v>
      </c>
      <c r="E4455">
        <v>1</v>
      </c>
      <c r="F4455">
        <v>0.15985330560557101</v>
      </c>
      <c r="G4455">
        <v>-27.0387335894488</v>
      </c>
      <c r="H4455">
        <v>0.999999999999999</v>
      </c>
      <c r="I4455">
        <v>23.2330915924375</v>
      </c>
      <c r="J4455" t="s">
        <v>1502</v>
      </c>
      <c r="K4455" t="s">
        <v>25</v>
      </c>
      <c r="L4455" t="s">
        <v>1503</v>
      </c>
      <c r="M4455" t="s">
        <v>1504</v>
      </c>
      <c r="N4455" t="s">
        <v>1505</v>
      </c>
      <c r="O4455" t="s">
        <v>1506</v>
      </c>
      <c r="P4455">
        <v>1.65783072</v>
      </c>
      <c r="Q4455" t="s">
        <v>1507</v>
      </c>
      <c r="R4455" t="s">
        <v>1508</v>
      </c>
      <c r="S4455">
        <v>86829414</v>
      </c>
      <c r="T4455">
        <v>146.0600403</v>
      </c>
      <c r="U4455" t="s">
        <v>31</v>
      </c>
      <c r="V4455" t="s">
        <v>15858</v>
      </c>
      <c r="W4455" t="s">
        <v>23</v>
      </c>
    </row>
    <row r="4456" spans="1:23" x14ac:dyDescent="0.4">
      <c r="A4456">
        <v>4455</v>
      </c>
      <c r="B4456">
        <v>1</v>
      </c>
      <c r="C4456">
        <v>1</v>
      </c>
      <c r="D4456">
        <v>1</v>
      </c>
      <c r="E4456">
        <v>1</v>
      </c>
      <c r="F4456">
        <v>0.15982519793352201</v>
      </c>
      <c r="G4456">
        <v>-661.44925122712596</v>
      </c>
      <c r="H4456" t="s">
        <v>23</v>
      </c>
      <c r="I4456">
        <v>16.657410549559099</v>
      </c>
      <c r="J4456" t="s">
        <v>10175</v>
      </c>
      <c r="K4456" t="s">
        <v>25</v>
      </c>
      <c r="L4456" t="s">
        <v>10176</v>
      </c>
      <c r="M4456" t="s">
        <v>10177</v>
      </c>
      <c r="N4456" t="s">
        <v>28</v>
      </c>
      <c r="O4456" t="s">
        <v>10178</v>
      </c>
      <c r="P4456">
        <v>6.9662818900000003</v>
      </c>
      <c r="R4456" t="s">
        <v>10179</v>
      </c>
      <c r="S4456">
        <v>3145728</v>
      </c>
      <c r="T4456">
        <v>767.49400409999998</v>
      </c>
      <c r="U4456" t="s">
        <v>31</v>
      </c>
      <c r="V4456" t="s">
        <v>10472</v>
      </c>
      <c r="W4456" t="s">
        <v>23</v>
      </c>
    </row>
    <row r="4457" spans="1:23" x14ac:dyDescent="0.4">
      <c r="A4457">
        <v>4456</v>
      </c>
      <c r="B4457">
        <v>1</v>
      </c>
      <c r="C4457">
        <v>1</v>
      </c>
      <c r="D4457">
        <v>1</v>
      </c>
      <c r="E4457">
        <v>1</v>
      </c>
      <c r="F4457">
        <v>0.15982519793352201</v>
      </c>
      <c r="G4457">
        <v>-661.44925122712596</v>
      </c>
      <c r="H4457">
        <v>0.999999999999999</v>
      </c>
      <c r="I4457">
        <v>16.657410549559099</v>
      </c>
      <c r="J4457" t="s">
        <v>10175</v>
      </c>
      <c r="K4457" t="s">
        <v>25</v>
      </c>
      <c r="L4457" t="s">
        <v>10176</v>
      </c>
      <c r="M4457" t="s">
        <v>10177</v>
      </c>
      <c r="N4457" t="s">
        <v>28</v>
      </c>
      <c r="O4457" t="s">
        <v>10178</v>
      </c>
      <c r="P4457">
        <v>6.9662818900000003</v>
      </c>
      <c r="R4457" t="s">
        <v>10179</v>
      </c>
      <c r="S4457">
        <v>3145728</v>
      </c>
      <c r="T4457">
        <v>767.49400409999998</v>
      </c>
      <c r="U4457" t="s">
        <v>31</v>
      </c>
      <c r="V4457" t="s">
        <v>15859</v>
      </c>
      <c r="W4457" t="s">
        <v>23</v>
      </c>
    </row>
    <row r="4458" spans="1:23" x14ac:dyDescent="0.4">
      <c r="A4458">
        <v>4457</v>
      </c>
      <c r="B4458">
        <v>1</v>
      </c>
      <c r="C4458">
        <v>2</v>
      </c>
      <c r="D4458">
        <v>1</v>
      </c>
      <c r="E4458">
        <v>2</v>
      </c>
      <c r="F4458">
        <v>0.15923901165887799</v>
      </c>
      <c r="G4458">
        <v>-278.64295328994598</v>
      </c>
      <c r="H4458">
        <v>0.41507537688442198</v>
      </c>
      <c r="I4458">
        <v>5.4274883516184698</v>
      </c>
      <c r="J4458" t="s">
        <v>15860</v>
      </c>
      <c r="K4458" t="s">
        <v>25</v>
      </c>
      <c r="L4458" t="s">
        <v>15861</v>
      </c>
      <c r="M4458" t="s">
        <v>15862</v>
      </c>
      <c r="N4458" t="s">
        <v>28</v>
      </c>
      <c r="O4458" t="s">
        <v>15863</v>
      </c>
      <c r="P4458">
        <v>5.3000001900000004</v>
      </c>
      <c r="Q4458" t="s">
        <v>15864</v>
      </c>
      <c r="R4458" t="s">
        <v>15865</v>
      </c>
      <c r="S4458">
        <v>3178498</v>
      </c>
      <c r="T4458">
        <v>695.47400000000005</v>
      </c>
      <c r="U4458" t="s">
        <v>31</v>
      </c>
      <c r="V4458" t="s">
        <v>15866</v>
      </c>
      <c r="W4458" t="s">
        <v>23</v>
      </c>
    </row>
    <row r="4459" spans="1:23" x14ac:dyDescent="0.4">
      <c r="A4459">
        <v>4458</v>
      </c>
      <c r="B4459">
        <v>1</v>
      </c>
      <c r="C4459">
        <v>1</v>
      </c>
      <c r="D4459">
        <v>1</v>
      </c>
      <c r="E4459">
        <v>1</v>
      </c>
      <c r="F4459">
        <v>0.15914858981364099</v>
      </c>
      <c r="G4459">
        <v>-19.697730798774199</v>
      </c>
      <c r="H4459">
        <v>0.99899497487437094</v>
      </c>
      <c r="I4459">
        <v>25.293337091644101</v>
      </c>
      <c r="J4459" t="s">
        <v>1690</v>
      </c>
      <c r="K4459" t="s">
        <v>25</v>
      </c>
      <c r="L4459" t="s">
        <v>1691</v>
      </c>
      <c r="M4459" t="s">
        <v>1692</v>
      </c>
      <c r="N4459" t="s">
        <v>1693</v>
      </c>
      <c r="O4459" t="s">
        <v>1694</v>
      </c>
      <c r="P4459">
        <v>-0.89999997600000003</v>
      </c>
      <c r="Q4459" t="s">
        <v>1695</v>
      </c>
      <c r="R4459" t="s">
        <v>1696</v>
      </c>
      <c r="S4459">
        <v>8677533822</v>
      </c>
      <c r="T4459">
        <v>595.1657467</v>
      </c>
      <c r="U4459" t="s">
        <v>31</v>
      </c>
      <c r="V4459" t="s">
        <v>15867</v>
      </c>
      <c r="W4459" t="s">
        <v>23</v>
      </c>
    </row>
    <row r="4460" spans="1:23" x14ac:dyDescent="0.4">
      <c r="A4460">
        <v>4459</v>
      </c>
      <c r="B4460">
        <v>1</v>
      </c>
      <c r="C4460">
        <v>1</v>
      </c>
      <c r="D4460">
        <v>1</v>
      </c>
      <c r="E4460">
        <v>1</v>
      </c>
      <c r="F4460">
        <v>0.15914858981364099</v>
      </c>
      <c r="G4460">
        <v>-19.697730798774199</v>
      </c>
      <c r="H4460" t="s">
        <v>23</v>
      </c>
      <c r="I4460">
        <v>25.293337091644101</v>
      </c>
      <c r="J4460" t="s">
        <v>1690</v>
      </c>
      <c r="K4460" t="s">
        <v>25</v>
      </c>
      <c r="L4460" t="s">
        <v>1691</v>
      </c>
      <c r="M4460" t="s">
        <v>1692</v>
      </c>
      <c r="N4460" t="s">
        <v>1693</v>
      </c>
      <c r="O4460" t="s">
        <v>1694</v>
      </c>
      <c r="P4460">
        <v>-0.89999997600000003</v>
      </c>
      <c r="Q4460" t="s">
        <v>1695</v>
      </c>
      <c r="R4460" t="s">
        <v>1696</v>
      </c>
      <c r="S4460">
        <v>8677533822</v>
      </c>
      <c r="T4460">
        <v>595.1657467</v>
      </c>
      <c r="U4460" t="s">
        <v>31</v>
      </c>
      <c r="V4460" t="s">
        <v>2981</v>
      </c>
      <c r="W4460" t="s">
        <v>23</v>
      </c>
    </row>
    <row r="4461" spans="1:23" x14ac:dyDescent="0.4">
      <c r="A4461">
        <v>4460</v>
      </c>
      <c r="B4461">
        <v>1</v>
      </c>
      <c r="C4461">
        <v>1</v>
      </c>
      <c r="D4461">
        <v>1</v>
      </c>
      <c r="E4461">
        <v>2</v>
      </c>
      <c r="F4461">
        <v>0.15890447222520801</v>
      </c>
      <c r="G4461">
        <v>-312.631562169002</v>
      </c>
      <c r="H4461">
        <v>0.94522613065326599</v>
      </c>
      <c r="I4461">
        <v>69.020651897292893</v>
      </c>
      <c r="J4461" t="s">
        <v>8645</v>
      </c>
      <c r="K4461" t="s">
        <v>25</v>
      </c>
      <c r="L4461" t="s">
        <v>8646</v>
      </c>
      <c r="M4461" t="s">
        <v>8647</v>
      </c>
      <c r="N4461" t="s">
        <v>8648</v>
      </c>
      <c r="O4461" t="s">
        <v>8649</v>
      </c>
      <c r="P4461">
        <v>1.5</v>
      </c>
      <c r="Q4461">
        <v>6918583</v>
      </c>
      <c r="R4461" t="s">
        <v>8650</v>
      </c>
      <c r="S4461">
        <v>16777286</v>
      </c>
      <c r="T4461">
        <v>369.18088369999998</v>
      </c>
      <c r="U4461" t="s">
        <v>31</v>
      </c>
      <c r="V4461" t="s">
        <v>15868</v>
      </c>
      <c r="W4461" t="s">
        <v>23</v>
      </c>
    </row>
    <row r="4462" spans="1:23" x14ac:dyDescent="0.4">
      <c r="A4462">
        <v>4461</v>
      </c>
      <c r="B4462">
        <v>1</v>
      </c>
      <c r="C4462">
        <v>1</v>
      </c>
      <c r="D4462">
        <v>1</v>
      </c>
      <c r="E4462">
        <v>2</v>
      </c>
      <c r="F4462">
        <v>0.15890447222520801</v>
      </c>
      <c r="G4462">
        <v>-312.631562169002</v>
      </c>
      <c r="H4462" t="s">
        <v>23</v>
      </c>
      <c r="I4462">
        <v>69.020651897292893</v>
      </c>
      <c r="J4462" t="s">
        <v>8645</v>
      </c>
      <c r="K4462" t="s">
        <v>25</v>
      </c>
      <c r="L4462" t="s">
        <v>8646</v>
      </c>
      <c r="M4462" t="s">
        <v>8647</v>
      </c>
      <c r="N4462" t="s">
        <v>8648</v>
      </c>
      <c r="O4462" t="s">
        <v>8649</v>
      </c>
      <c r="P4462">
        <v>1.5</v>
      </c>
      <c r="Q4462">
        <v>6918583</v>
      </c>
      <c r="R4462" t="s">
        <v>8650</v>
      </c>
      <c r="S4462">
        <v>16777286</v>
      </c>
      <c r="T4462">
        <v>369.18088369999998</v>
      </c>
      <c r="U4462" t="s">
        <v>31</v>
      </c>
      <c r="V4462" t="s">
        <v>8651</v>
      </c>
      <c r="W4462" t="s">
        <v>23</v>
      </c>
    </row>
    <row r="4463" spans="1:23" x14ac:dyDescent="0.4">
      <c r="A4463">
        <v>4462</v>
      </c>
      <c r="B4463">
        <v>1</v>
      </c>
      <c r="C4463">
        <v>1</v>
      </c>
      <c r="D4463">
        <v>1</v>
      </c>
      <c r="E4463">
        <v>1</v>
      </c>
      <c r="F4463">
        <v>0.158855308822867</v>
      </c>
      <c r="G4463">
        <v>-242.45141504359501</v>
      </c>
      <c r="H4463" t="s">
        <v>23</v>
      </c>
      <c r="I4463">
        <v>35.084623716670201</v>
      </c>
      <c r="J4463" t="s">
        <v>1813</v>
      </c>
      <c r="K4463" t="s">
        <v>25</v>
      </c>
      <c r="L4463" t="s">
        <v>1814</v>
      </c>
      <c r="M4463" t="s">
        <v>1815</v>
      </c>
      <c r="N4463" t="s">
        <v>1816</v>
      </c>
      <c r="O4463" t="s">
        <v>1817</v>
      </c>
      <c r="P4463">
        <v>-1</v>
      </c>
      <c r="Q4463" t="s">
        <v>1818</v>
      </c>
      <c r="R4463" t="s">
        <v>1819</v>
      </c>
      <c r="S4463">
        <v>67108930</v>
      </c>
      <c r="T4463">
        <v>186.0761</v>
      </c>
      <c r="U4463" t="s">
        <v>31</v>
      </c>
      <c r="V4463" t="s">
        <v>1821</v>
      </c>
      <c r="W4463" t="s">
        <v>23</v>
      </c>
    </row>
    <row r="4464" spans="1:23" x14ac:dyDescent="0.4">
      <c r="A4464">
        <v>4463</v>
      </c>
      <c r="B4464">
        <v>1</v>
      </c>
      <c r="C4464">
        <v>1</v>
      </c>
      <c r="D4464">
        <v>1</v>
      </c>
      <c r="E4464">
        <v>1</v>
      </c>
      <c r="F4464">
        <v>0.158855308822867</v>
      </c>
      <c r="G4464">
        <v>-242.45141504359501</v>
      </c>
      <c r="H4464">
        <v>0.999999999999999</v>
      </c>
      <c r="I4464">
        <v>35.084623716670201</v>
      </c>
      <c r="J4464" t="s">
        <v>1813</v>
      </c>
      <c r="K4464" t="s">
        <v>25</v>
      </c>
      <c r="L4464" t="s">
        <v>1814</v>
      </c>
      <c r="M4464" t="s">
        <v>1815</v>
      </c>
      <c r="N4464" t="s">
        <v>1816</v>
      </c>
      <c r="O4464" t="s">
        <v>1817</v>
      </c>
      <c r="P4464">
        <v>-1</v>
      </c>
      <c r="Q4464" t="s">
        <v>1818</v>
      </c>
      <c r="R4464" t="s">
        <v>1819</v>
      </c>
      <c r="S4464">
        <v>67108930</v>
      </c>
      <c r="T4464">
        <v>186.0761</v>
      </c>
      <c r="U4464" t="s">
        <v>31</v>
      </c>
      <c r="V4464" t="s">
        <v>15869</v>
      </c>
      <c r="W4464" t="s">
        <v>23</v>
      </c>
    </row>
    <row r="4465" spans="1:23" x14ac:dyDescent="0.4">
      <c r="A4465">
        <v>4464</v>
      </c>
      <c r="B4465">
        <v>1</v>
      </c>
      <c r="C4465">
        <v>1</v>
      </c>
      <c r="D4465">
        <v>1</v>
      </c>
      <c r="E4465">
        <v>1</v>
      </c>
      <c r="F4465">
        <v>0.15884993801417899</v>
      </c>
      <c r="G4465">
        <v>-561.09677172491001</v>
      </c>
      <c r="H4465">
        <v>0.999999999999999</v>
      </c>
      <c r="I4465">
        <v>89.022365290640195</v>
      </c>
      <c r="J4465" t="s">
        <v>10630</v>
      </c>
      <c r="K4465" t="s">
        <v>25</v>
      </c>
      <c r="L4465" t="s">
        <v>10631</v>
      </c>
      <c r="M4465" t="s">
        <v>10632</v>
      </c>
      <c r="N4465" t="s">
        <v>10633</v>
      </c>
      <c r="O4465" t="s">
        <v>10634</v>
      </c>
      <c r="P4465">
        <v>4.6999998099999996</v>
      </c>
      <c r="Q4465">
        <v>1852558</v>
      </c>
      <c r="R4465" t="s">
        <v>10635</v>
      </c>
      <c r="S4465">
        <v>67108866</v>
      </c>
      <c r="T4465">
        <v>535.14530000000002</v>
      </c>
      <c r="U4465" t="s">
        <v>31</v>
      </c>
      <c r="V4465" t="s">
        <v>15870</v>
      </c>
      <c r="W4465" t="s">
        <v>23</v>
      </c>
    </row>
    <row r="4466" spans="1:23" x14ac:dyDescent="0.4">
      <c r="A4466">
        <v>4465</v>
      </c>
      <c r="B4466">
        <v>1</v>
      </c>
      <c r="C4466">
        <v>1</v>
      </c>
      <c r="D4466">
        <v>1</v>
      </c>
      <c r="E4466">
        <v>1</v>
      </c>
      <c r="F4466">
        <v>0.15884993801417899</v>
      </c>
      <c r="G4466">
        <v>-561.09677172491001</v>
      </c>
      <c r="H4466" t="s">
        <v>23</v>
      </c>
      <c r="I4466">
        <v>89.022365290640195</v>
      </c>
      <c r="J4466" t="s">
        <v>10630</v>
      </c>
      <c r="K4466" t="s">
        <v>25</v>
      </c>
      <c r="L4466" t="s">
        <v>10631</v>
      </c>
      <c r="M4466" t="s">
        <v>10632</v>
      </c>
      <c r="N4466" t="s">
        <v>10633</v>
      </c>
      <c r="O4466" t="s">
        <v>10634</v>
      </c>
      <c r="P4466">
        <v>4.6999998099999996</v>
      </c>
      <c r="Q4466">
        <v>1852558</v>
      </c>
      <c r="R4466" t="s">
        <v>10635</v>
      </c>
      <c r="S4466">
        <v>67108866</v>
      </c>
      <c r="T4466">
        <v>535.14530000000002</v>
      </c>
      <c r="U4466" t="s">
        <v>31</v>
      </c>
      <c r="V4466" t="s">
        <v>10637</v>
      </c>
      <c r="W4466" t="s">
        <v>23</v>
      </c>
    </row>
    <row r="4467" spans="1:23" x14ac:dyDescent="0.4">
      <c r="A4467">
        <v>4466</v>
      </c>
      <c r="B4467">
        <v>1</v>
      </c>
      <c r="C4467">
        <v>1</v>
      </c>
      <c r="D4467">
        <v>1</v>
      </c>
      <c r="E4467">
        <v>1</v>
      </c>
      <c r="F4467">
        <v>0.15883378753080599</v>
      </c>
      <c r="G4467">
        <v>-10.1998416126408</v>
      </c>
      <c r="H4467">
        <v>0.999999999999999</v>
      </c>
      <c r="I4467">
        <v>80.501540086377005</v>
      </c>
      <c r="J4467" t="s">
        <v>7129</v>
      </c>
      <c r="K4467" t="s">
        <v>25</v>
      </c>
      <c r="L4467" t="s">
        <v>15336</v>
      </c>
      <c r="M4467" t="s">
        <v>15337</v>
      </c>
      <c r="N4467" t="s">
        <v>15338</v>
      </c>
      <c r="O4467" t="s">
        <v>15339</v>
      </c>
      <c r="P4467">
        <v>6.5</v>
      </c>
      <c r="Q4467" t="s">
        <v>15340</v>
      </c>
      <c r="R4467" t="s">
        <v>15341</v>
      </c>
      <c r="S4467">
        <v>87878526</v>
      </c>
      <c r="T4467">
        <v>473.36253649999998</v>
      </c>
      <c r="U4467" t="s">
        <v>31</v>
      </c>
      <c r="V4467" t="s">
        <v>15871</v>
      </c>
      <c r="W4467" t="s">
        <v>23</v>
      </c>
    </row>
    <row r="4468" spans="1:23" x14ac:dyDescent="0.4">
      <c r="A4468">
        <v>4467</v>
      </c>
      <c r="B4468">
        <v>1</v>
      </c>
      <c r="C4468">
        <v>1</v>
      </c>
      <c r="D4468">
        <v>1</v>
      </c>
      <c r="E4468">
        <v>1</v>
      </c>
      <c r="F4468">
        <v>0.15883378753080599</v>
      </c>
      <c r="G4468">
        <v>-10.1998416126408</v>
      </c>
      <c r="H4468" t="s">
        <v>23</v>
      </c>
      <c r="I4468">
        <v>80.501540086377005</v>
      </c>
      <c r="J4468" t="s">
        <v>7129</v>
      </c>
      <c r="K4468" t="s">
        <v>25</v>
      </c>
      <c r="L4468" t="s">
        <v>15336</v>
      </c>
      <c r="M4468" t="s">
        <v>15337</v>
      </c>
      <c r="N4468" t="s">
        <v>15338</v>
      </c>
      <c r="O4468" t="s">
        <v>15339</v>
      </c>
      <c r="P4468">
        <v>6.5</v>
      </c>
      <c r="Q4468" t="s">
        <v>15340</v>
      </c>
      <c r="R4468" t="s">
        <v>15341</v>
      </c>
      <c r="S4468">
        <v>87878526</v>
      </c>
      <c r="T4468">
        <v>473.36253649999998</v>
      </c>
      <c r="U4468" t="s">
        <v>31</v>
      </c>
      <c r="V4468" t="s">
        <v>9374</v>
      </c>
      <c r="W4468" t="s">
        <v>23</v>
      </c>
    </row>
    <row r="4469" spans="1:23" x14ac:dyDescent="0.4">
      <c r="A4469">
        <v>4468</v>
      </c>
      <c r="B4469">
        <v>1</v>
      </c>
      <c r="C4469">
        <v>1</v>
      </c>
      <c r="D4469">
        <v>1</v>
      </c>
      <c r="E4469">
        <v>2</v>
      </c>
      <c r="F4469">
        <v>0.15836260760709001</v>
      </c>
      <c r="G4469">
        <v>-12.4400449463218</v>
      </c>
      <c r="H4469">
        <v>0.97839195979899496</v>
      </c>
      <c r="I4469">
        <v>8.9060041201627609</v>
      </c>
      <c r="J4469" t="s">
        <v>3832</v>
      </c>
      <c r="K4469" t="s">
        <v>25</v>
      </c>
      <c r="L4469" t="s">
        <v>14762</v>
      </c>
      <c r="M4469" t="s">
        <v>14763</v>
      </c>
      <c r="N4469" t="s">
        <v>14764</v>
      </c>
      <c r="O4469" t="s">
        <v>14765</v>
      </c>
      <c r="P4469">
        <v>2.4000001000000002</v>
      </c>
      <c r="Q4469" t="s">
        <v>14766</v>
      </c>
      <c r="R4469" t="s">
        <v>14767</v>
      </c>
      <c r="S4469">
        <v>87607678</v>
      </c>
      <c r="T4469">
        <v>579.14970270000003</v>
      </c>
      <c r="U4469" t="s">
        <v>31</v>
      </c>
      <c r="V4469" t="s">
        <v>15872</v>
      </c>
      <c r="W4469" t="s">
        <v>23</v>
      </c>
    </row>
    <row r="4470" spans="1:23" x14ac:dyDescent="0.4">
      <c r="A4470">
        <v>4469</v>
      </c>
      <c r="B4470">
        <v>1</v>
      </c>
      <c r="C4470">
        <v>1</v>
      </c>
      <c r="D4470">
        <v>1</v>
      </c>
      <c r="E4470">
        <v>2</v>
      </c>
      <c r="F4470">
        <v>0.15836260760709001</v>
      </c>
      <c r="G4470">
        <v>-12.4400449463218</v>
      </c>
      <c r="H4470" t="s">
        <v>23</v>
      </c>
      <c r="I4470">
        <v>8.9060041201627609</v>
      </c>
      <c r="J4470" t="s">
        <v>3832</v>
      </c>
      <c r="K4470" t="s">
        <v>25</v>
      </c>
      <c r="L4470" t="s">
        <v>14762</v>
      </c>
      <c r="M4470" t="s">
        <v>14763</v>
      </c>
      <c r="N4470" t="s">
        <v>14764</v>
      </c>
      <c r="O4470" t="s">
        <v>14765</v>
      </c>
      <c r="P4470">
        <v>2.4000001000000002</v>
      </c>
      <c r="Q4470" t="s">
        <v>14766</v>
      </c>
      <c r="R4470" t="s">
        <v>14767</v>
      </c>
      <c r="S4470">
        <v>87607678</v>
      </c>
      <c r="T4470">
        <v>579.14970270000003</v>
      </c>
      <c r="U4470" t="s">
        <v>31</v>
      </c>
      <c r="V4470" t="s">
        <v>11852</v>
      </c>
      <c r="W4470" t="s">
        <v>23</v>
      </c>
    </row>
    <row r="4471" spans="1:23" x14ac:dyDescent="0.4">
      <c r="A4471">
        <v>4470</v>
      </c>
      <c r="B4471">
        <v>1</v>
      </c>
      <c r="C4471">
        <v>1</v>
      </c>
      <c r="D4471">
        <v>1</v>
      </c>
      <c r="E4471">
        <v>2</v>
      </c>
      <c r="F4471">
        <v>0.15821772517452901</v>
      </c>
      <c r="G4471">
        <v>-17.142371938784301</v>
      </c>
      <c r="H4471" t="s">
        <v>23</v>
      </c>
      <c r="I4471">
        <v>11.420556019110901</v>
      </c>
      <c r="J4471" t="s">
        <v>1017</v>
      </c>
      <c r="K4471" t="s">
        <v>25</v>
      </c>
      <c r="L4471" t="s">
        <v>15443</v>
      </c>
      <c r="M4471" t="s">
        <v>15444</v>
      </c>
      <c r="N4471" t="s">
        <v>15445</v>
      </c>
      <c r="O4471" t="s">
        <v>15446</v>
      </c>
      <c r="P4471">
        <v>-0.20000000300000001</v>
      </c>
      <c r="Q4471" t="s">
        <v>15447</v>
      </c>
      <c r="R4471" t="s">
        <v>15448</v>
      </c>
      <c r="S4471">
        <v>20638078</v>
      </c>
      <c r="T4471">
        <v>449.10783789999999</v>
      </c>
      <c r="U4471" t="s">
        <v>31</v>
      </c>
      <c r="V4471" t="s">
        <v>15873</v>
      </c>
      <c r="W4471" t="s">
        <v>23</v>
      </c>
    </row>
    <row r="4472" spans="1:23" x14ac:dyDescent="0.4">
      <c r="A4472">
        <v>4471</v>
      </c>
      <c r="B4472">
        <v>1</v>
      </c>
      <c r="C4472">
        <v>1</v>
      </c>
      <c r="D4472">
        <v>1</v>
      </c>
      <c r="E4472">
        <v>2</v>
      </c>
      <c r="F4472">
        <v>0.15821772517452901</v>
      </c>
      <c r="G4472">
        <v>-17.142371938784301</v>
      </c>
      <c r="H4472">
        <v>0.52211055276381901</v>
      </c>
      <c r="I4472">
        <v>11.420556019110901</v>
      </c>
      <c r="J4472" t="s">
        <v>1017</v>
      </c>
      <c r="K4472" t="s">
        <v>25</v>
      </c>
      <c r="L4472" t="s">
        <v>15443</v>
      </c>
      <c r="M4472" t="s">
        <v>15444</v>
      </c>
      <c r="N4472" t="s">
        <v>15445</v>
      </c>
      <c r="O4472" t="s">
        <v>15446</v>
      </c>
      <c r="P4472">
        <v>-0.20000000300000001</v>
      </c>
      <c r="Q4472" t="s">
        <v>15447</v>
      </c>
      <c r="R4472" t="s">
        <v>15448</v>
      </c>
      <c r="S4472">
        <v>20638078</v>
      </c>
      <c r="T4472">
        <v>449.10783789999999</v>
      </c>
      <c r="U4472" t="s">
        <v>31</v>
      </c>
      <c r="V4472" t="s">
        <v>15874</v>
      </c>
      <c r="W4472" t="s">
        <v>23</v>
      </c>
    </row>
    <row r="4473" spans="1:23" x14ac:dyDescent="0.4">
      <c r="A4473">
        <v>4472</v>
      </c>
      <c r="B4473">
        <v>1</v>
      </c>
      <c r="C4473">
        <v>1</v>
      </c>
      <c r="D4473">
        <v>1</v>
      </c>
      <c r="E4473">
        <v>1</v>
      </c>
      <c r="F4473">
        <v>0.15797194989288699</v>
      </c>
      <c r="G4473">
        <v>-414.15932776724497</v>
      </c>
      <c r="H4473" t="s">
        <v>23</v>
      </c>
      <c r="I4473">
        <v>59.3722885185568</v>
      </c>
      <c r="J4473" t="s">
        <v>5926</v>
      </c>
      <c r="K4473" t="s">
        <v>25</v>
      </c>
      <c r="L4473" t="s">
        <v>5927</v>
      </c>
      <c r="M4473" t="s">
        <v>5928</v>
      </c>
      <c r="N4473" t="s">
        <v>28</v>
      </c>
      <c r="O4473" t="s">
        <v>5929</v>
      </c>
      <c r="P4473">
        <v>6.70567417</v>
      </c>
      <c r="R4473" t="s">
        <v>5930</v>
      </c>
      <c r="S4473">
        <v>2097152</v>
      </c>
      <c r="T4473">
        <v>639.44665999999995</v>
      </c>
      <c r="U4473" t="s">
        <v>31</v>
      </c>
      <c r="V4473" t="s">
        <v>4856</v>
      </c>
      <c r="W4473" t="s">
        <v>23</v>
      </c>
    </row>
    <row r="4474" spans="1:23" x14ac:dyDescent="0.4">
      <c r="A4474">
        <v>4473</v>
      </c>
      <c r="B4474">
        <v>1</v>
      </c>
      <c r="C4474">
        <v>1</v>
      </c>
      <c r="D4474">
        <v>1</v>
      </c>
      <c r="E4474">
        <v>1</v>
      </c>
      <c r="F4474">
        <v>0.15797194989288699</v>
      </c>
      <c r="G4474">
        <v>-414.15932776724497</v>
      </c>
      <c r="H4474">
        <v>0.999999999999999</v>
      </c>
      <c r="I4474">
        <v>59.3722885185568</v>
      </c>
      <c r="J4474" t="s">
        <v>5926</v>
      </c>
      <c r="K4474" t="s">
        <v>25</v>
      </c>
      <c r="L4474" t="s">
        <v>5927</v>
      </c>
      <c r="M4474" t="s">
        <v>5928</v>
      </c>
      <c r="N4474" t="s">
        <v>28</v>
      </c>
      <c r="O4474" t="s">
        <v>5929</v>
      </c>
      <c r="P4474">
        <v>6.70567417</v>
      </c>
      <c r="R4474" t="s">
        <v>5930</v>
      </c>
      <c r="S4474">
        <v>2097152</v>
      </c>
      <c r="T4474">
        <v>639.44665999999995</v>
      </c>
      <c r="U4474" t="s">
        <v>31</v>
      </c>
      <c r="V4474" t="s">
        <v>15875</v>
      </c>
      <c r="W4474" t="s">
        <v>23</v>
      </c>
    </row>
    <row r="4475" spans="1:23" x14ac:dyDescent="0.4">
      <c r="A4475">
        <v>4474</v>
      </c>
      <c r="B4475">
        <v>1</v>
      </c>
      <c r="C4475">
        <v>1</v>
      </c>
      <c r="D4475">
        <v>1</v>
      </c>
      <c r="E4475">
        <v>1</v>
      </c>
      <c r="F4475">
        <v>0.157797963023701</v>
      </c>
      <c r="G4475">
        <v>-468.72382353223497</v>
      </c>
      <c r="H4475" t="s">
        <v>23</v>
      </c>
      <c r="I4475">
        <v>60.068311173267297</v>
      </c>
      <c r="J4475" t="s">
        <v>15876</v>
      </c>
      <c r="K4475" t="s">
        <v>25</v>
      </c>
      <c r="L4475" t="s">
        <v>15877</v>
      </c>
      <c r="M4475" t="s">
        <v>15878</v>
      </c>
      <c r="N4475" t="s">
        <v>15879</v>
      </c>
      <c r="O4475" t="s">
        <v>15880</v>
      </c>
      <c r="P4475">
        <v>-0.80000001200000004</v>
      </c>
      <c r="Q4475" t="s">
        <v>15881</v>
      </c>
      <c r="R4475" t="s">
        <v>15882</v>
      </c>
      <c r="S4475">
        <v>50331718</v>
      </c>
      <c r="T4475">
        <v>271.09719999999999</v>
      </c>
      <c r="U4475" t="s">
        <v>31</v>
      </c>
      <c r="V4475" t="s">
        <v>4126</v>
      </c>
      <c r="W4475" t="s">
        <v>23</v>
      </c>
    </row>
    <row r="4476" spans="1:23" x14ac:dyDescent="0.4">
      <c r="A4476">
        <v>4475</v>
      </c>
      <c r="B4476">
        <v>1</v>
      </c>
      <c r="C4476">
        <v>1</v>
      </c>
      <c r="D4476">
        <v>1</v>
      </c>
      <c r="E4476">
        <v>1</v>
      </c>
      <c r="F4476">
        <v>0.157797963023701</v>
      </c>
      <c r="G4476">
        <v>-468.72382353223497</v>
      </c>
      <c r="H4476">
        <v>0.999999999999999</v>
      </c>
      <c r="I4476">
        <v>60.068311173267297</v>
      </c>
      <c r="J4476" t="s">
        <v>15876</v>
      </c>
      <c r="K4476" t="s">
        <v>25</v>
      </c>
      <c r="L4476" t="s">
        <v>15877</v>
      </c>
      <c r="M4476" t="s">
        <v>15878</v>
      </c>
      <c r="N4476" t="s">
        <v>15879</v>
      </c>
      <c r="O4476" t="s">
        <v>15880</v>
      </c>
      <c r="P4476">
        <v>-0.80000001200000004</v>
      </c>
      <c r="Q4476" t="s">
        <v>15881</v>
      </c>
      <c r="R4476" t="s">
        <v>15882</v>
      </c>
      <c r="S4476">
        <v>50331718</v>
      </c>
      <c r="T4476">
        <v>271.09719999999999</v>
      </c>
      <c r="U4476" t="s">
        <v>31</v>
      </c>
      <c r="V4476" t="s">
        <v>15883</v>
      </c>
      <c r="W4476" t="s">
        <v>23</v>
      </c>
    </row>
    <row r="4477" spans="1:23" x14ac:dyDescent="0.4">
      <c r="A4477">
        <v>4476</v>
      </c>
      <c r="B4477">
        <v>1</v>
      </c>
      <c r="C4477">
        <v>1</v>
      </c>
      <c r="D4477">
        <v>1</v>
      </c>
      <c r="E4477">
        <v>1</v>
      </c>
      <c r="F4477">
        <v>0.15755132979164299</v>
      </c>
      <c r="G4477">
        <v>-210.87039381300301</v>
      </c>
      <c r="H4477" t="s">
        <v>23</v>
      </c>
      <c r="I4477">
        <v>102.43354329100499</v>
      </c>
      <c r="J4477" t="s">
        <v>4953</v>
      </c>
      <c r="K4477" t="s">
        <v>25</v>
      </c>
      <c r="L4477" t="s">
        <v>4954</v>
      </c>
      <c r="M4477" t="s">
        <v>4955</v>
      </c>
      <c r="N4477" t="s">
        <v>4956</v>
      </c>
      <c r="O4477" t="s">
        <v>4957</v>
      </c>
      <c r="P4477">
        <v>-4.9000000999999997</v>
      </c>
      <c r="Q4477" t="s">
        <v>4958</v>
      </c>
      <c r="R4477" t="s">
        <v>4959</v>
      </c>
      <c r="S4477">
        <v>87073134</v>
      </c>
      <c r="T4477">
        <v>255.0651853</v>
      </c>
      <c r="U4477" t="s">
        <v>31</v>
      </c>
      <c r="V4477" t="s">
        <v>8348</v>
      </c>
      <c r="W4477" t="s">
        <v>23</v>
      </c>
    </row>
    <row r="4478" spans="1:23" x14ac:dyDescent="0.4">
      <c r="A4478">
        <v>4477</v>
      </c>
      <c r="B4478">
        <v>1</v>
      </c>
      <c r="C4478">
        <v>1</v>
      </c>
      <c r="D4478">
        <v>1</v>
      </c>
      <c r="E4478">
        <v>1</v>
      </c>
      <c r="F4478">
        <v>0.15755132979164299</v>
      </c>
      <c r="G4478">
        <v>-210.87039381300301</v>
      </c>
      <c r="H4478">
        <v>0.999999999999999</v>
      </c>
      <c r="I4478">
        <v>102.43354329100499</v>
      </c>
      <c r="J4478" t="s">
        <v>4953</v>
      </c>
      <c r="K4478" t="s">
        <v>25</v>
      </c>
      <c r="L4478" t="s">
        <v>4954</v>
      </c>
      <c r="M4478" t="s">
        <v>4955</v>
      </c>
      <c r="N4478" t="s">
        <v>4956</v>
      </c>
      <c r="O4478" t="s">
        <v>4957</v>
      </c>
      <c r="P4478">
        <v>-4.9000000999999997</v>
      </c>
      <c r="Q4478" t="s">
        <v>4958</v>
      </c>
      <c r="R4478" t="s">
        <v>4959</v>
      </c>
      <c r="S4478">
        <v>87073134</v>
      </c>
      <c r="T4478">
        <v>255.0651853</v>
      </c>
      <c r="U4478" t="s">
        <v>31</v>
      </c>
      <c r="V4478" t="s">
        <v>15884</v>
      </c>
      <c r="W4478" t="s">
        <v>23</v>
      </c>
    </row>
    <row r="4479" spans="1:23" x14ac:dyDescent="0.4">
      <c r="A4479">
        <v>4478</v>
      </c>
      <c r="B4479">
        <v>1</v>
      </c>
      <c r="C4479">
        <v>1</v>
      </c>
      <c r="D4479">
        <v>1</v>
      </c>
      <c r="E4479">
        <v>1</v>
      </c>
      <c r="F4479">
        <v>0.15749315815404999</v>
      </c>
      <c r="G4479">
        <v>-51.564077324407201</v>
      </c>
      <c r="H4479">
        <v>0.999999999999999</v>
      </c>
      <c r="I4479">
        <v>21.286375627223801</v>
      </c>
      <c r="J4479" t="s">
        <v>2364</v>
      </c>
      <c r="K4479" t="s">
        <v>25</v>
      </c>
      <c r="L4479" t="s">
        <v>15769</v>
      </c>
      <c r="M4479" t="s">
        <v>15770</v>
      </c>
      <c r="N4479" t="s">
        <v>15771</v>
      </c>
      <c r="O4479" t="s">
        <v>15772</v>
      </c>
      <c r="P4479">
        <v>1.7999999499999999</v>
      </c>
      <c r="Q4479" t="s">
        <v>15773</v>
      </c>
      <c r="R4479" t="s">
        <v>15774</v>
      </c>
      <c r="S4479">
        <v>87878014</v>
      </c>
      <c r="T4479">
        <v>271.06009990000001</v>
      </c>
      <c r="U4479" t="s">
        <v>31</v>
      </c>
      <c r="V4479" t="s">
        <v>15885</v>
      </c>
      <c r="W4479" t="s">
        <v>23</v>
      </c>
    </row>
    <row r="4480" spans="1:23" x14ac:dyDescent="0.4">
      <c r="A4480">
        <v>4479</v>
      </c>
      <c r="B4480">
        <v>1</v>
      </c>
      <c r="C4480">
        <v>1</v>
      </c>
      <c r="D4480">
        <v>1</v>
      </c>
      <c r="E4480">
        <v>1</v>
      </c>
      <c r="F4480">
        <v>0.15749315815404999</v>
      </c>
      <c r="G4480">
        <v>-51.564077324407201</v>
      </c>
      <c r="H4480" t="s">
        <v>23</v>
      </c>
      <c r="I4480">
        <v>21.286375627223801</v>
      </c>
      <c r="J4480" t="s">
        <v>2364</v>
      </c>
      <c r="K4480" t="s">
        <v>25</v>
      </c>
      <c r="L4480" t="s">
        <v>15769</v>
      </c>
      <c r="M4480" t="s">
        <v>15770</v>
      </c>
      <c r="N4480" t="s">
        <v>15771</v>
      </c>
      <c r="O4480" t="s">
        <v>15772</v>
      </c>
      <c r="P4480">
        <v>1.7999999499999999</v>
      </c>
      <c r="Q4480" t="s">
        <v>15773</v>
      </c>
      <c r="R4480" t="s">
        <v>15774</v>
      </c>
      <c r="S4480">
        <v>87878014</v>
      </c>
      <c r="T4480">
        <v>271.06009990000001</v>
      </c>
      <c r="U4480" t="s">
        <v>31</v>
      </c>
      <c r="V4480" t="s">
        <v>4111</v>
      </c>
      <c r="W4480" t="s">
        <v>23</v>
      </c>
    </row>
    <row r="4481" spans="1:23" x14ac:dyDescent="0.4">
      <c r="A4481">
        <v>4480</v>
      </c>
      <c r="B4481">
        <v>1</v>
      </c>
      <c r="C4481">
        <v>1</v>
      </c>
      <c r="D4481">
        <v>1</v>
      </c>
      <c r="E4481">
        <v>1</v>
      </c>
      <c r="F4481">
        <v>0.15729304383387199</v>
      </c>
      <c r="G4481">
        <v>-47.271944722745801</v>
      </c>
      <c r="H4481">
        <v>0.999999999999999</v>
      </c>
      <c r="I4481">
        <v>14.235348220064401</v>
      </c>
      <c r="J4481" t="s">
        <v>15886</v>
      </c>
      <c r="K4481" t="s">
        <v>25</v>
      </c>
      <c r="L4481" t="s">
        <v>15887</v>
      </c>
      <c r="M4481" t="s">
        <v>15888</v>
      </c>
      <c r="N4481" t="s">
        <v>28</v>
      </c>
      <c r="O4481" t="s">
        <v>15889</v>
      </c>
      <c r="P4481">
        <v>1</v>
      </c>
      <c r="Q4481" t="s">
        <v>15890</v>
      </c>
      <c r="R4481" t="s">
        <v>15891</v>
      </c>
      <c r="S4481">
        <v>3178530</v>
      </c>
      <c r="T4481">
        <v>689.2088</v>
      </c>
      <c r="U4481" t="s">
        <v>31</v>
      </c>
      <c r="V4481" t="s">
        <v>15892</v>
      </c>
      <c r="W4481" t="s">
        <v>23</v>
      </c>
    </row>
    <row r="4482" spans="1:23" x14ac:dyDescent="0.4">
      <c r="A4482">
        <v>4481</v>
      </c>
      <c r="B4482">
        <v>1</v>
      </c>
      <c r="C4482">
        <v>1</v>
      </c>
      <c r="D4482">
        <v>1</v>
      </c>
      <c r="E4482">
        <v>1</v>
      </c>
      <c r="F4482">
        <v>0.15729304383387199</v>
      </c>
      <c r="G4482">
        <v>-47.271944722745801</v>
      </c>
      <c r="H4482" t="s">
        <v>23</v>
      </c>
      <c r="I4482">
        <v>14.235348220064401</v>
      </c>
      <c r="J4482" t="s">
        <v>15886</v>
      </c>
      <c r="K4482" t="s">
        <v>25</v>
      </c>
      <c r="L4482" t="s">
        <v>15887</v>
      </c>
      <c r="M4482" t="s">
        <v>15888</v>
      </c>
      <c r="N4482" t="s">
        <v>28</v>
      </c>
      <c r="O4482" t="s">
        <v>15889</v>
      </c>
      <c r="P4482">
        <v>1</v>
      </c>
      <c r="Q4482" t="s">
        <v>15890</v>
      </c>
      <c r="R4482" t="s">
        <v>15891</v>
      </c>
      <c r="S4482">
        <v>3178530</v>
      </c>
      <c r="T4482">
        <v>689.2088</v>
      </c>
      <c r="U4482" t="s">
        <v>31</v>
      </c>
      <c r="V4482" t="s">
        <v>15893</v>
      </c>
      <c r="W4482" t="s">
        <v>23</v>
      </c>
    </row>
    <row r="4483" spans="1:23" x14ac:dyDescent="0.4">
      <c r="A4483">
        <v>4482</v>
      </c>
      <c r="B4483">
        <v>1</v>
      </c>
      <c r="C4483">
        <v>1</v>
      </c>
      <c r="D4483">
        <v>1</v>
      </c>
      <c r="E4483">
        <v>1</v>
      </c>
      <c r="F4483">
        <v>0.157136306777377</v>
      </c>
      <c r="G4483">
        <v>-630.50581599124803</v>
      </c>
      <c r="H4483">
        <v>0.995979899497487</v>
      </c>
      <c r="I4483">
        <v>76.503908542694205</v>
      </c>
      <c r="J4483" t="s">
        <v>6109</v>
      </c>
      <c r="K4483" t="s">
        <v>25</v>
      </c>
      <c r="L4483" t="s">
        <v>15894</v>
      </c>
      <c r="M4483" t="s">
        <v>15895</v>
      </c>
      <c r="N4483" t="s">
        <v>28</v>
      </c>
      <c r="O4483" t="s">
        <v>15896</v>
      </c>
      <c r="P4483">
        <v>-0.34561941000000002</v>
      </c>
      <c r="R4483" t="s">
        <v>15897</v>
      </c>
      <c r="S4483">
        <v>3178496</v>
      </c>
      <c r="T4483">
        <v>449.10783789999999</v>
      </c>
      <c r="U4483" t="s">
        <v>31</v>
      </c>
      <c r="V4483" t="s">
        <v>15898</v>
      </c>
      <c r="W4483" t="s">
        <v>23</v>
      </c>
    </row>
    <row r="4484" spans="1:23" x14ac:dyDescent="0.4">
      <c r="A4484">
        <v>4483</v>
      </c>
      <c r="B4484">
        <v>1</v>
      </c>
      <c r="C4484">
        <v>1</v>
      </c>
      <c r="D4484">
        <v>1</v>
      </c>
      <c r="E4484">
        <v>1</v>
      </c>
      <c r="F4484">
        <v>0.157136306777377</v>
      </c>
      <c r="G4484">
        <v>-630.50581599124803</v>
      </c>
      <c r="H4484" t="s">
        <v>23</v>
      </c>
      <c r="I4484">
        <v>76.503908542694205</v>
      </c>
      <c r="J4484" t="s">
        <v>6109</v>
      </c>
      <c r="K4484" t="s">
        <v>25</v>
      </c>
      <c r="L4484" t="s">
        <v>15894</v>
      </c>
      <c r="M4484" t="s">
        <v>15895</v>
      </c>
      <c r="N4484" t="s">
        <v>28</v>
      </c>
      <c r="O4484" t="s">
        <v>15896</v>
      </c>
      <c r="P4484">
        <v>-0.34561941000000002</v>
      </c>
      <c r="R4484" t="s">
        <v>15897</v>
      </c>
      <c r="S4484">
        <v>3178496</v>
      </c>
      <c r="T4484">
        <v>449.10783789999999</v>
      </c>
      <c r="U4484" t="s">
        <v>31</v>
      </c>
      <c r="V4484" t="s">
        <v>7603</v>
      </c>
      <c r="W4484" t="s">
        <v>23</v>
      </c>
    </row>
    <row r="4485" spans="1:23" x14ac:dyDescent="0.4">
      <c r="A4485">
        <v>4484</v>
      </c>
      <c r="B4485">
        <v>1</v>
      </c>
      <c r="C4485">
        <v>1</v>
      </c>
      <c r="D4485">
        <v>1</v>
      </c>
      <c r="E4485">
        <v>1</v>
      </c>
      <c r="F4485">
        <v>0.15695389053810699</v>
      </c>
      <c r="G4485">
        <v>-12.468788932812799</v>
      </c>
      <c r="H4485">
        <v>0.997989949748743</v>
      </c>
      <c r="I4485">
        <v>24.786962339552598</v>
      </c>
      <c r="J4485" t="s">
        <v>1017</v>
      </c>
      <c r="K4485" t="s">
        <v>25</v>
      </c>
      <c r="L4485" t="s">
        <v>15443</v>
      </c>
      <c r="M4485" t="s">
        <v>15444</v>
      </c>
      <c r="N4485" t="s">
        <v>15445</v>
      </c>
      <c r="O4485" t="s">
        <v>15446</v>
      </c>
      <c r="P4485">
        <v>-0.20000000300000001</v>
      </c>
      <c r="Q4485" t="s">
        <v>15447</v>
      </c>
      <c r="R4485" t="s">
        <v>15448</v>
      </c>
      <c r="S4485">
        <v>20638078</v>
      </c>
      <c r="T4485">
        <v>449.10783789999999</v>
      </c>
      <c r="U4485" t="s">
        <v>31</v>
      </c>
      <c r="V4485" t="s">
        <v>15899</v>
      </c>
      <c r="W4485" t="s">
        <v>23</v>
      </c>
    </row>
    <row r="4486" spans="1:23" x14ac:dyDescent="0.4">
      <c r="A4486">
        <v>4485</v>
      </c>
      <c r="B4486">
        <v>1</v>
      </c>
      <c r="C4486">
        <v>1</v>
      </c>
      <c r="D4486">
        <v>1</v>
      </c>
      <c r="E4486">
        <v>1</v>
      </c>
      <c r="F4486">
        <v>0.15695389053810699</v>
      </c>
      <c r="G4486">
        <v>-12.468788932812799</v>
      </c>
      <c r="H4486" t="s">
        <v>23</v>
      </c>
      <c r="I4486">
        <v>24.786962339552598</v>
      </c>
      <c r="J4486" t="s">
        <v>1017</v>
      </c>
      <c r="K4486" t="s">
        <v>25</v>
      </c>
      <c r="L4486" t="s">
        <v>15443</v>
      </c>
      <c r="M4486" t="s">
        <v>15444</v>
      </c>
      <c r="N4486" t="s">
        <v>15445</v>
      </c>
      <c r="O4486" t="s">
        <v>15446</v>
      </c>
      <c r="P4486">
        <v>-0.20000000300000001</v>
      </c>
      <c r="Q4486" t="s">
        <v>15447</v>
      </c>
      <c r="R4486" t="s">
        <v>15448</v>
      </c>
      <c r="S4486">
        <v>20638078</v>
      </c>
      <c r="T4486">
        <v>449.10783789999999</v>
      </c>
      <c r="U4486" t="s">
        <v>31</v>
      </c>
      <c r="V4486" t="s">
        <v>10313</v>
      </c>
      <c r="W4486" t="s">
        <v>23</v>
      </c>
    </row>
    <row r="4487" spans="1:23" x14ac:dyDescent="0.4">
      <c r="A4487">
        <v>4486</v>
      </c>
      <c r="B4487">
        <v>1</v>
      </c>
      <c r="C4487">
        <v>1</v>
      </c>
      <c r="D4487">
        <v>1</v>
      </c>
      <c r="E4487">
        <v>1</v>
      </c>
      <c r="F4487">
        <v>0.15656124314376699</v>
      </c>
      <c r="G4487">
        <v>-35.296845791404003</v>
      </c>
      <c r="H4487" t="s">
        <v>23</v>
      </c>
      <c r="I4487">
        <v>82.972268246448394</v>
      </c>
      <c r="J4487" t="s">
        <v>2364</v>
      </c>
      <c r="K4487" t="s">
        <v>25</v>
      </c>
      <c r="L4487" t="s">
        <v>13596</v>
      </c>
      <c r="M4487" t="s">
        <v>13597</v>
      </c>
      <c r="N4487" t="s">
        <v>13598</v>
      </c>
      <c r="O4487" t="s">
        <v>13599</v>
      </c>
      <c r="P4487">
        <v>2.7000000499999999</v>
      </c>
      <c r="Q4487" t="s">
        <v>13600</v>
      </c>
      <c r="R4487" t="s">
        <v>13601</v>
      </c>
      <c r="S4487">
        <v>121564030</v>
      </c>
      <c r="T4487">
        <v>271.06009990000001</v>
      </c>
      <c r="U4487" t="s">
        <v>31</v>
      </c>
      <c r="V4487" t="s">
        <v>6364</v>
      </c>
      <c r="W4487" t="s">
        <v>23</v>
      </c>
    </row>
    <row r="4488" spans="1:23" x14ac:dyDescent="0.4">
      <c r="A4488">
        <v>4487</v>
      </c>
      <c r="B4488">
        <v>1</v>
      </c>
      <c r="C4488">
        <v>1</v>
      </c>
      <c r="D4488">
        <v>1</v>
      </c>
      <c r="E4488">
        <v>1</v>
      </c>
      <c r="F4488">
        <v>0.15656124314376699</v>
      </c>
      <c r="G4488">
        <v>-35.296845791404003</v>
      </c>
      <c r="H4488">
        <v>0.999999999999999</v>
      </c>
      <c r="I4488">
        <v>82.972268246448394</v>
      </c>
      <c r="J4488" t="s">
        <v>2364</v>
      </c>
      <c r="K4488" t="s">
        <v>25</v>
      </c>
      <c r="L4488" t="s">
        <v>13596</v>
      </c>
      <c r="M4488" t="s">
        <v>13597</v>
      </c>
      <c r="N4488" t="s">
        <v>13598</v>
      </c>
      <c r="O4488" t="s">
        <v>13599</v>
      </c>
      <c r="P4488">
        <v>2.7000000499999999</v>
      </c>
      <c r="Q4488" t="s">
        <v>13600</v>
      </c>
      <c r="R4488" t="s">
        <v>13601</v>
      </c>
      <c r="S4488">
        <v>121564030</v>
      </c>
      <c r="T4488">
        <v>271.06009990000001</v>
      </c>
      <c r="U4488" t="s">
        <v>31</v>
      </c>
      <c r="V4488" t="s">
        <v>15900</v>
      </c>
      <c r="W4488" t="s">
        <v>23</v>
      </c>
    </row>
    <row r="4489" spans="1:23" x14ac:dyDescent="0.4">
      <c r="A4489">
        <v>4488</v>
      </c>
      <c r="B4489">
        <v>1</v>
      </c>
      <c r="C4489">
        <v>1</v>
      </c>
      <c r="D4489">
        <v>1</v>
      </c>
      <c r="E4489">
        <v>1</v>
      </c>
      <c r="F4489">
        <v>0.15617856004817701</v>
      </c>
      <c r="G4489">
        <v>-319.542881313169</v>
      </c>
      <c r="H4489">
        <v>0.99899497487437094</v>
      </c>
      <c r="I4489">
        <v>52.198468171161799</v>
      </c>
      <c r="J4489" t="s">
        <v>7542</v>
      </c>
      <c r="K4489" t="s">
        <v>25</v>
      </c>
      <c r="L4489" t="s">
        <v>7543</v>
      </c>
      <c r="M4489" t="s">
        <v>7544</v>
      </c>
      <c r="N4489" t="s">
        <v>7545</v>
      </c>
      <c r="O4489" t="s">
        <v>7546</v>
      </c>
      <c r="P4489">
        <v>-1.33715451</v>
      </c>
      <c r="Q4489" t="s">
        <v>7547</v>
      </c>
      <c r="R4489" t="s">
        <v>7548</v>
      </c>
      <c r="S4489">
        <v>120383854</v>
      </c>
      <c r="T4489">
        <v>363.18021499999998</v>
      </c>
      <c r="U4489" t="s">
        <v>31</v>
      </c>
      <c r="V4489" t="s">
        <v>15901</v>
      </c>
      <c r="W4489" t="s">
        <v>23</v>
      </c>
    </row>
    <row r="4490" spans="1:23" x14ac:dyDescent="0.4">
      <c r="A4490">
        <v>4489</v>
      </c>
      <c r="B4490">
        <v>1</v>
      </c>
      <c r="C4490">
        <v>1</v>
      </c>
      <c r="D4490">
        <v>1</v>
      </c>
      <c r="E4490">
        <v>1</v>
      </c>
      <c r="F4490">
        <v>0.15617856004817701</v>
      </c>
      <c r="G4490">
        <v>-319.542881313169</v>
      </c>
      <c r="H4490" t="s">
        <v>23</v>
      </c>
      <c r="I4490">
        <v>52.198468171161799</v>
      </c>
      <c r="J4490" t="s">
        <v>7542</v>
      </c>
      <c r="K4490" t="s">
        <v>25</v>
      </c>
      <c r="L4490" t="s">
        <v>7543</v>
      </c>
      <c r="M4490" t="s">
        <v>7544</v>
      </c>
      <c r="N4490" t="s">
        <v>7545</v>
      </c>
      <c r="O4490" t="s">
        <v>7546</v>
      </c>
      <c r="P4490">
        <v>-1.33715451</v>
      </c>
      <c r="Q4490" t="s">
        <v>7547</v>
      </c>
      <c r="R4490" t="s">
        <v>7548</v>
      </c>
      <c r="S4490">
        <v>120383854</v>
      </c>
      <c r="T4490">
        <v>363.18021499999998</v>
      </c>
      <c r="U4490" t="s">
        <v>31</v>
      </c>
      <c r="V4490" t="s">
        <v>10166</v>
      </c>
      <c r="W4490" t="s">
        <v>23</v>
      </c>
    </row>
    <row r="4491" spans="1:23" x14ac:dyDescent="0.4">
      <c r="A4491">
        <v>4490</v>
      </c>
      <c r="B4491">
        <v>1</v>
      </c>
      <c r="C4491">
        <v>1</v>
      </c>
      <c r="D4491">
        <v>1</v>
      </c>
      <c r="E4491">
        <v>1</v>
      </c>
      <c r="F4491">
        <v>0.15604966588029401</v>
      </c>
      <c r="G4491">
        <v>-17.854282849678398</v>
      </c>
      <c r="H4491" t="s">
        <v>23</v>
      </c>
      <c r="I4491">
        <v>28.079657065757502</v>
      </c>
      <c r="J4491" t="s">
        <v>1074</v>
      </c>
      <c r="K4491" t="s">
        <v>25</v>
      </c>
      <c r="L4491" t="s">
        <v>9259</v>
      </c>
      <c r="M4491" t="s">
        <v>9260</v>
      </c>
      <c r="N4491" t="s">
        <v>9261</v>
      </c>
      <c r="O4491" t="s">
        <v>9262</v>
      </c>
      <c r="P4491">
        <v>-0.89999997600000003</v>
      </c>
      <c r="Q4491" t="s">
        <v>9263</v>
      </c>
      <c r="R4491" t="s">
        <v>9264</v>
      </c>
      <c r="S4491">
        <v>20638074</v>
      </c>
      <c r="T4491">
        <v>611.16066130000002</v>
      </c>
      <c r="U4491" t="s">
        <v>31</v>
      </c>
      <c r="V4491" t="s">
        <v>1082</v>
      </c>
      <c r="W4491" t="s">
        <v>23</v>
      </c>
    </row>
    <row r="4492" spans="1:23" x14ac:dyDescent="0.4">
      <c r="A4492">
        <v>4491</v>
      </c>
      <c r="B4492">
        <v>1</v>
      </c>
      <c r="C4492">
        <v>1</v>
      </c>
      <c r="D4492">
        <v>1</v>
      </c>
      <c r="E4492">
        <v>1</v>
      </c>
      <c r="F4492">
        <v>0.15604966588029401</v>
      </c>
      <c r="G4492">
        <v>-17.854282849678398</v>
      </c>
      <c r="H4492">
        <v>0.999999999999999</v>
      </c>
      <c r="I4492">
        <v>28.079657065757502</v>
      </c>
      <c r="J4492" t="s">
        <v>1074</v>
      </c>
      <c r="K4492" t="s">
        <v>25</v>
      </c>
      <c r="L4492" t="s">
        <v>9259</v>
      </c>
      <c r="M4492" t="s">
        <v>9260</v>
      </c>
      <c r="N4492" t="s">
        <v>9261</v>
      </c>
      <c r="O4492" t="s">
        <v>9262</v>
      </c>
      <c r="P4492">
        <v>-0.89999997600000003</v>
      </c>
      <c r="Q4492" t="s">
        <v>9263</v>
      </c>
      <c r="R4492" t="s">
        <v>9264</v>
      </c>
      <c r="S4492">
        <v>20638074</v>
      </c>
      <c r="T4492">
        <v>611.16066130000002</v>
      </c>
      <c r="U4492" t="s">
        <v>31</v>
      </c>
      <c r="V4492" t="s">
        <v>15902</v>
      </c>
      <c r="W4492" t="s">
        <v>23</v>
      </c>
    </row>
    <row r="4493" spans="1:23" x14ac:dyDescent="0.4">
      <c r="A4493">
        <v>4492</v>
      </c>
      <c r="B4493">
        <v>1</v>
      </c>
      <c r="C4493">
        <v>1</v>
      </c>
      <c r="D4493">
        <v>1</v>
      </c>
      <c r="E4493">
        <v>1</v>
      </c>
      <c r="F4493">
        <v>0.15574939112003899</v>
      </c>
      <c r="G4493">
        <v>-598.50729908800201</v>
      </c>
      <c r="H4493">
        <v>0.999999999999999</v>
      </c>
      <c r="I4493">
        <v>10.628485298599101</v>
      </c>
      <c r="J4493" t="s">
        <v>8294</v>
      </c>
      <c r="K4493" t="s">
        <v>25</v>
      </c>
      <c r="L4493" t="s">
        <v>8295</v>
      </c>
      <c r="M4493" t="s">
        <v>8296</v>
      </c>
      <c r="N4493" t="s">
        <v>8297</v>
      </c>
      <c r="O4493" t="s">
        <v>8298</v>
      </c>
      <c r="P4493">
        <v>0.69999998799999996</v>
      </c>
      <c r="Q4493" t="s">
        <v>8299</v>
      </c>
      <c r="R4493" t="s">
        <v>8300</v>
      </c>
      <c r="S4493">
        <v>3178582</v>
      </c>
      <c r="T4493">
        <v>451.08710250000001</v>
      </c>
      <c r="U4493" t="s">
        <v>31</v>
      </c>
      <c r="V4493" t="s">
        <v>15903</v>
      </c>
      <c r="W4493" t="s">
        <v>23</v>
      </c>
    </row>
    <row r="4494" spans="1:23" x14ac:dyDescent="0.4">
      <c r="A4494">
        <v>4493</v>
      </c>
      <c r="B4494">
        <v>1</v>
      </c>
      <c r="C4494">
        <v>1</v>
      </c>
      <c r="D4494">
        <v>1</v>
      </c>
      <c r="E4494">
        <v>1</v>
      </c>
      <c r="F4494">
        <v>0.15574939112003899</v>
      </c>
      <c r="G4494">
        <v>-598.50729908800201</v>
      </c>
      <c r="H4494" t="s">
        <v>23</v>
      </c>
      <c r="I4494">
        <v>10.628485298599101</v>
      </c>
      <c r="J4494" t="s">
        <v>8294</v>
      </c>
      <c r="K4494" t="s">
        <v>25</v>
      </c>
      <c r="L4494" t="s">
        <v>8295</v>
      </c>
      <c r="M4494" t="s">
        <v>8296</v>
      </c>
      <c r="N4494" t="s">
        <v>8297</v>
      </c>
      <c r="O4494" t="s">
        <v>8298</v>
      </c>
      <c r="P4494">
        <v>0.69999998799999996</v>
      </c>
      <c r="Q4494" t="s">
        <v>8299</v>
      </c>
      <c r="R4494" t="s">
        <v>8300</v>
      </c>
      <c r="S4494">
        <v>3178582</v>
      </c>
      <c r="T4494">
        <v>451.08710250000001</v>
      </c>
      <c r="U4494" t="s">
        <v>31</v>
      </c>
      <c r="V4494" t="s">
        <v>8301</v>
      </c>
      <c r="W4494" t="s">
        <v>23</v>
      </c>
    </row>
    <row r="4495" spans="1:23" x14ac:dyDescent="0.4">
      <c r="A4495">
        <v>4494</v>
      </c>
      <c r="B4495">
        <v>1</v>
      </c>
      <c r="C4495">
        <v>1</v>
      </c>
      <c r="D4495">
        <v>1</v>
      </c>
      <c r="E4495">
        <v>1</v>
      </c>
      <c r="F4495">
        <v>0.15564570108317</v>
      </c>
      <c r="G4495">
        <v>-10.8551714349238</v>
      </c>
      <c r="H4495" t="s">
        <v>23</v>
      </c>
      <c r="I4495">
        <v>27.274092946408</v>
      </c>
      <c r="J4495" t="s">
        <v>7129</v>
      </c>
      <c r="K4495" t="s">
        <v>25</v>
      </c>
      <c r="L4495" t="s">
        <v>7130</v>
      </c>
      <c r="M4495" t="s">
        <v>7131</v>
      </c>
      <c r="N4495" t="s">
        <v>7132</v>
      </c>
      <c r="O4495" t="s">
        <v>7133</v>
      </c>
      <c r="P4495">
        <v>6.4000000999999997</v>
      </c>
      <c r="Q4495" t="s">
        <v>7134</v>
      </c>
      <c r="R4495" t="s">
        <v>7135</v>
      </c>
      <c r="S4495">
        <v>8593662070</v>
      </c>
      <c r="T4495">
        <v>473.36253649999998</v>
      </c>
      <c r="U4495" t="s">
        <v>31</v>
      </c>
      <c r="V4495" t="s">
        <v>10907</v>
      </c>
      <c r="W4495" t="s">
        <v>23</v>
      </c>
    </row>
    <row r="4496" spans="1:23" x14ac:dyDescent="0.4">
      <c r="A4496">
        <v>4495</v>
      </c>
      <c r="B4496">
        <v>1</v>
      </c>
      <c r="C4496">
        <v>1</v>
      </c>
      <c r="D4496">
        <v>1</v>
      </c>
      <c r="E4496">
        <v>1</v>
      </c>
      <c r="F4496">
        <v>0.15564570108317</v>
      </c>
      <c r="G4496">
        <v>-10.8551714349238</v>
      </c>
      <c r="H4496">
        <v>0.999999999999999</v>
      </c>
      <c r="I4496">
        <v>27.274092946408</v>
      </c>
      <c r="J4496" t="s">
        <v>7129</v>
      </c>
      <c r="K4496" t="s">
        <v>25</v>
      </c>
      <c r="L4496" t="s">
        <v>7130</v>
      </c>
      <c r="M4496" t="s">
        <v>7131</v>
      </c>
      <c r="N4496" t="s">
        <v>7132</v>
      </c>
      <c r="O4496" t="s">
        <v>7133</v>
      </c>
      <c r="P4496">
        <v>6.4000000999999997</v>
      </c>
      <c r="Q4496" t="s">
        <v>7134</v>
      </c>
      <c r="R4496" t="s">
        <v>7135</v>
      </c>
      <c r="S4496">
        <v>8593662070</v>
      </c>
      <c r="T4496">
        <v>473.36253649999998</v>
      </c>
      <c r="U4496" t="s">
        <v>31</v>
      </c>
      <c r="V4496" t="s">
        <v>15904</v>
      </c>
      <c r="W4496" t="s">
        <v>23</v>
      </c>
    </row>
    <row r="4497" spans="1:23" x14ac:dyDescent="0.4">
      <c r="A4497">
        <v>4496</v>
      </c>
      <c r="B4497">
        <v>1</v>
      </c>
      <c r="C4497">
        <v>1</v>
      </c>
      <c r="D4497">
        <v>1</v>
      </c>
      <c r="E4497">
        <v>1</v>
      </c>
      <c r="F4497">
        <v>0.15560706529232499</v>
      </c>
      <c r="G4497">
        <v>-383.65547721470699</v>
      </c>
      <c r="H4497" t="s">
        <v>23</v>
      </c>
      <c r="I4497">
        <v>68.077803141582194</v>
      </c>
      <c r="J4497" t="s">
        <v>10680</v>
      </c>
      <c r="K4497" t="s">
        <v>25</v>
      </c>
      <c r="L4497" t="s">
        <v>10681</v>
      </c>
      <c r="M4497" t="s">
        <v>10682</v>
      </c>
      <c r="N4497" t="s">
        <v>10683</v>
      </c>
      <c r="O4497" t="s">
        <v>10684</v>
      </c>
      <c r="P4497">
        <v>4.7635750799999999</v>
      </c>
      <c r="Q4497" t="s">
        <v>10685</v>
      </c>
      <c r="R4497" t="s">
        <v>10686</v>
      </c>
      <c r="S4497">
        <v>70</v>
      </c>
      <c r="T4497">
        <v>385.21218379999999</v>
      </c>
      <c r="U4497" t="s">
        <v>31</v>
      </c>
      <c r="V4497" t="s">
        <v>10688</v>
      </c>
      <c r="W4497" t="s">
        <v>23</v>
      </c>
    </row>
    <row r="4498" spans="1:23" x14ac:dyDescent="0.4">
      <c r="A4498">
        <v>4497</v>
      </c>
      <c r="B4498">
        <v>1</v>
      </c>
      <c r="C4498">
        <v>1</v>
      </c>
      <c r="D4498">
        <v>1</v>
      </c>
      <c r="E4498">
        <v>1</v>
      </c>
      <c r="F4498">
        <v>0.15560706529232499</v>
      </c>
      <c r="G4498">
        <v>-383.65547721470699</v>
      </c>
      <c r="H4498">
        <v>0.999999999999999</v>
      </c>
      <c r="I4498">
        <v>68.077803141582194</v>
      </c>
      <c r="J4498" t="s">
        <v>10680</v>
      </c>
      <c r="K4498" t="s">
        <v>25</v>
      </c>
      <c r="L4498" t="s">
        <v>10681</v>
      </c>
      <c r="M4498" t="s">
        <v>10682</v>
      </c>
      <c r="N4498" t="s">
        <v>10683</v>
      </c>
      <c r="O4498" t="s">
        <v>10684</v>
      </c>
      <c r="P4498">
        <v>4.7635750799999999</v>
      </c>
      <c r="Q4498" t="s">
        <v>10685</v>
      </c>
      <c r="R4498" t="s">
        <v>10686</v>
      </c>
      <c r="S4498">
        <v>70</v>
      </c>
      <c r="T4498">
        <v>385.21218379999999</v>
      </c>
      <c r="U4498" t="s">
        <v>31</v>
      </c>
      <c r="V4498" t="s">
        <v>15905</v>
      </c>
      <c r="W4498" t="s">
        <v>23</v>
      </c>
    </row>
    <row r="4499" spans="1:23" x14ac:dyDescent="0.4">
      <c r="A4499">
        <v>4498</v>
      </c>
      <c r="B4499">
        <v>1</v>
      </c>
      <c r="C4499">
        <v>1</v>
      </c>
      <c r="D4499">
        <v>1</v>
      </c>
      <c r="E4499">
        <v>1</v>
      </c>
      <c r="F4499">
        <v>0.155570153772813</v>
      </c>
      <c r="G4499">
        <v>-9.4963785706119896</v>
      </c>
      <c r="H4499">
        <v>0.999999999999999</v>
      </c>
      <c r="I4499">
        <v>38.206997897639603</v>
      </c>
      <c r="J4499" t="s">
        <v>1437</v>
      </c>
      <c r="K4499" t="s">
        <v>25</v>
      </c>
      <c r="L4499" t="s">
        <v>14286</v>
      </c>
      <c r="M4499" t="s">
        <v>14287</v>
      </c>
      <c r="N4499" t="s">
        <v>14288</v>
      </c>
      <c r="O4499" t="s">
        <v>14289</v>
      </c>
      <c r="P4499">
        <v>0.20000000300000001</v>
      </c>
      <c r="Q4499" t="s">
        <v>14290</v>
      </c>
      <c r="R4499" t="s">
        <v>14291</v>
      </c>
      <c r="S4499">
        <v>121563518</v>
      </c>
      <c r="T4499">
        <v>433.11292329999998</v>
      </c>
      <c r="U4499" t="s">
        <v>31</v>
      </c>
      <c r="V4499" t="s">
        <v>15906</v>
      </c>
      <c r="W4499" t="s">
        <v>23</v>
      </c>
    </row>
    <row r="4500" spans="1:23" x14ac:dyDescent="0.4">
      <c r="A4500">
        <v>4499</v>
      </c>
      <c r="B4500">
        <v>1</v>
      </c>
      <c r="C4500">
        <v>1</v>
      </c>
      <c r="D4500">
        <v>1</v>
      </c>
      <c r="E4500">
        <v>1</v>
      </c>
      <c r="F4500">
        <v>0.155570153772813</v>
      </c>
      <c r="G4500">
        <v>-9.4963785706119896</v>
      </c>
      <c r="H4500" t="s">
        <v>23</v>
      </c>
      <c r="I4500">
        <v>38.206997897639603</v>
      </c>
      <c r="J4500" t="s">
        <v>1437</v>
      </c>
      <c r="K4500" t="s">
        <v>25</v>
      </c>
      <c r="L4500" t="s">
        <v>14286</v>
      </c>
      <c r="M4500" t="s">
        <v>14287</v>
      </c>
      <c r="N4500" t="s">
        <v>14288</v>
      </c>
      <c r="O4500" t="s">
        <v>14289</v>
      </c>
      <c r="P4500">
        <v>0.20000000300000001</v>
      </c>
      <c r="Q4500" t="s">
        <v>14290</v>
      </c>
      <c r="R4500" t="s">
        <v>14291</v>
      </c>
      <c r="S4500">
        <v>121563518</v>
      </c>
      <c r="T4500">
        <v>433.11292329999998</v>
      </c>
      <c r="U4500" t="s">
        <v>31</v>
      </c>
      <c r="V4500" t="s">
        <v>10449</v>
      </c>
      <c r="W4500" t="s">
        <v>23</v>
      </c>
    </row>
    <row r="4501" spans="1:23" x14ac:dyDescent="0.4">
      <c r="A4501">
        <v>4500</v>
      </c>
      <c r="B4501">
        <v>1</v>
      </c>
      <c r="C4501">
        <v>1</v>
      </c>
      <c r="D4501">
        <v>1</v>
      </c>
      <c r="E4501">
        <v>1</v>
      </c>
      <c r="F4501">
        <v>0.155517784451496</v>
      </c>
      <c r="G4501">
        <v>-20.452169866211602</v>
      </c>
      <c r="H4501" t="s">
        <v>23</v>
      </c>
      <c r="I4501">
        <v>10.8088913726816</v>
      </c>
      <c r="J4501" t="s">
        <v>1690</v>
      </c>
      <c r="K4501" t="s">
        <v>25</v>
      </c>
      <c r="L4501" t="s">
        <v>15319</v>
      </c>
      <c r="M4501" t="s">
        <v>15320</v>
      </c>
      <c r="N4501" t="s">
        <v>15321</v>
      </c>
      <c r="O4501" t="s">
        <v>15322</v>
      </c>
      <c r="P4501">
        <v>-1.60000002</v>
      </c>
      <c r="Q4501" t="s">
        <v>15323</v>
      </c>
      <c r="R4501" t="s">
        <v>15324</v>
      </c>
      <c r="S4501">
        <v>3178514</v>
      </c>
      <c r="T4501">
        <v>595.1657467</v>
      </c>
      <c r="U4501" t="s">
        <v>31</v>
      </c>
      <c r="V4501" t="s">
        <v>15907</v>
      </c>
      <c r="W4501" t="s">
        <v>23</v>
      </c>
    </row>
    <row r="4502" spans="1:23" x14ac:dyDescent="0.4">
      <c r="A4502">
        <v>4501</v>
      </c>
      <c r="B4502">
        <v>1</v>
      </c>
      <c r="C4502">
        <v>1</v>
      </c>
      <c r="D4502">
        <v>1</v>
      </c>
      <c r="E4502">
        <v>1</v>
      </c>
      <c r="F4502">
        <v>0.155517784451496</v>
      </c>
      <c r="G4502">
        <v>-20.452169866211602</v>
      </c>
      <c r="H4502">
        <v>0.999999999999999</v>
      </c>
      <c r="I4502">
        <v>10.8088913726816</v>
      </c>
      <c r="J4502" t="s">
        <v>1690</v>
      </c>
      <c r="K4502" t="s">
        <v>25</v>
      </c>
      <c r="L4502" t="s">
        <v>15319</v>
      </c>
      <c r="M4502" t="s">
        <v>15320</v>
      </c>
      <c r="N4502" t="s">
        <v>15321</v>
      </c>
      <c r="O4502" t="s">
        <v>15322</v>
      </c>
      <c r="P4502">
        <v>-1.60000002</v>
      </c>
      <c r="Q4502" t="s">
        <v>15323</v>
      </c>
      <c r="R4502" t="s">
        <v>15324</v>
      </c>
      <c r="S4502">
        <v>3178514</v>
      </c>
      <c r="T4502">
        <v>595.1657467</v>
      </c>
      <c r="U4502" t="s">
        <v>31</v>
      </c>
      <c r="V4502" t="s">
        <v>15908</v>
      </c>
      <c r="W4502" t="s">
        <v>23</v>
      </c>
    </row>
    <row r="4503" spans="1:23" x14ac:dyDescent="0.4">
      <c r="A4503">
        <v>4502</v>
      </c>
      <c r="B4503">
        <v>1</v>
      </c>
      <c r="C4503">
        <v>1</v>
      </c>
      <c r="D4503">
        <v>1</v>
      </c>
      <c r="E4503">
        <v>1</v>
      </c>
      <c r="F4503">
        <v>0.155475858486118</v>
      </c>
      <c r="G4503">
        <v>-10.441350501671099</v>
      </c>
      <c r="H4503">
        <v>0.999999999999999</v>
      </c>
      <c r="I4503">
        <v>68.238477236532603</v>
      </c>
      <c r="J4503" t="s">
        <v>6589</v>
      </c>
      <c r="K4503" t="s">
        <v>25</v>
      </c>
      <c r="L4503" t="s">
        <v>15909</v>
      </c>
      <c r="M4503" t="s">
        <v>15910</v>
      </c>
      <c r="N4503" t="s">
        <v>15911</v>
      </c>
      <c r="O4503" t="s">
        <v>15912</v>
      </c>
      <c r="P4503">
        <v>6.2597718200000001</v>
      </c>
      <c r="Q4503" t="s">
        <v>15913</v>
      </c>
      <c r="R4503" t="s">
        <v>15914</v>
      </c>
      <c r="S4503">
        <v>51560360302</v>
      </c>
      <c r="T4503">
        <v>281.2475</v>
      </c>
      <c r="U4503" t="s">
        <v>31</v>
      </c>
      <c r="V4503" t="s">
        <v>15915</v>
      </c>
      <c r="W4503" t="s">
        <v>23</v>
      </c>
    </row>
    <row r="4504" spans="1:23" x14ac:dyDescent="0.4">
      <c r="A4504">
        <v>4503</v>
      </c>
      <c r="B4504">
        <v>1</v>
      </c>
      <c r="C4504">
        <v>1</v>
      </c>
      <c r="D4504">
        <v>1</v>
      </c>
      <c r="E4504">
        <v>1</v>
      </c>
      <c r="F4504">
        <v>0.155475858486118</v>
      </c>
      <c r="G4504">
        <v>-10.441350501671099</v>
      </c>
      <c r="H4504" t="s">
        <v>23</v>
      </c>
      <c r="I4504">
        <v>68.238477236532603</v>
      </c>
      <c r="J4504" t="s">
        <v>6589</v>
      </c>
      <c r="K4504" t="s">
        <v>25</v>
      </c>
      <c r="L4504" t="s">
        <v>15909</v>
      </c>
      <c r="M4504" t="s">
        <v>15910</v>
      </c>
      <c r="N4504" t="s">
        <v>15911</v>
      </c>
      <c r="O4504" t="s">
        <v>15912</v>
      </c>
      <c r="P4504">
        <v>6.2597718200000001</v>
      </c>
      <c r="Q4504" t="s">
        <v>15913</v>
      </c>
      <c r="R4504" t="s">
        <v>15914</v>
      </c>
      <c r="S4504">
        <v>51560360302</v>
      </c>
      <c r="T4504">
        <v>281.2475</v>
      </c>
      <c r="U4504" t="s">
        <v>31</v>
      </c>
      <c r="V4504" t="s">
        <v>8673</v>
      </c>
      <c r="W4504" t="s">
        <v>23</v>
      </c>
    </row>
    <row r="4505" spans="1:23" x14ac:dyDescent="0.4">
      <c r="A4505">
        <v>4504</v>
      </c>
      <c r="B4505">
        <v>1</v>
      </c>
      <c r="C4505">
        <v>1</v>
      </c>
      <c r="D4505">
        <v>1</v>
      </c>
      <c r="E4505">
        <v>2</v>
      </c>
      <c r="F4505">
        <v>0.15522033528055801</v>
      </c>
      <c r="G4505">
        <v>-283.60538047090699</v>
      </c>
      <c r="H4505" t="s">
        <v>23</v>
      </c>
      <c r="I4505">
        <v>14.6976151506873</v>
      </c>
      <c r="J4505" t="s">
        <v>11377</v>
      </c>
      <c r="K4505" t="s">
        <v>25</v>
      </c>
      <c r="L4505" t="s">
        <v>11378</v>
      </c>
      <c r="M4505" t="s">
        <v>11379</v>
      </c>
      <c r="N4505" t="s">
        <v>11380</v>
      </c>
      <c r="O4505" t="s">
        <v>11381</v>
      </c>
      <c r="P4505">
        <v>4.9263801599999999</v>
      </c>
      <c r="Q4505" t="s">
        <v>11382</v>
      </c>
      <c r="R4505" t="s">
        <v>11383</v>
      </c>
      <c r="S4505">
        <v>67108866</v>
      </c>
      <c r="T4505">
        <v>447.12857339999999</v>
      </c>
      <c r="U4505" t="s">
        <v>31</v>
      </c>
      <c r="V4505" t="s">
        <v>8855</v>
      </c>
      <c r="W4505" t="s">
        <v>23</v>
      </c>
    </row>
    <row r="4506" spans="1:23" x14ac:dyDescent="0.4">
      <c r="A4506">
        <v>4505</v>
      </c>
      <c r="B4506">
        <v>1</v>
      </c>
      <c r="C4506">
        <v>1</v>
      </c>
      <c r="D4506">
        <v>1</v>
      </c>
      <c r="E4506">
        <v>2</v>
      </c>
      <c r="F4506">
        <v>0.15522033528055801</v>
      </c>
      <c r="G4506">
        <v>-283.60538047090699</v>
      </c>
      <c r="H4506">
        <v>0.73618090452261298</v>
      </c>
      <c r="I4506">
        <v>14.6976151506873</v>
      </c>
      <c r="J4506" t="s">
        <v>11377</v>
      </c>
      <c r="K4506" t="s">
        <v>25</v>
      </c>
      <c r="L4506" t="s">
        <v>11378</v>
      </c>
      <c r="M4506" t="s">
        <v>11379</v>
      </c>
      <c r="N4506" t="s">
        <v>11380</v>
      </c>
      <c r="O4506" t="s">
        <v>11381</v>
      </c>
      <c r="P4506">
        <v>4.9263801599999999</v>
      </c>
      <c r="Q4506" t="s">
        <v>11382</v>
      </c>
      <c r="R4506" t="s">
        <v>11383</v>
      </c>
      <c r="S4506">
        <v>67108866</v>
      </c>
      <c r="T4506">
        <v>447.12857339999999</v>
      </c>
      <c r="U4506" t="s">
        <v>31</v>
      </c>
      <c r="V4506" t="s">
        <v>15916</v>
      </c>
      <c r="W4506" t="s">
        <v>23</v>
      </c>
    </row>
    <row r="4507" spans="1:23" x14ac:dyDescent="0.4">
      <c r="A4507">
        <v>4506</v>
      </c>
      <c r="B4507">
        <v>1</v>
      </c>
      <c r="C4507">
        <v>2</v>
      </c>
      <c r="D4507">
        <v>1</v>
      </c>
      <c r="E4507">
        <v>2</v>
      </c>
      <c r="F4507">
        <v>0.155203951542671</v>
      </c>
      <c r="G4507">
        <v>-9.1692234016126299</v>
      </c>
      <c r="H4507">
        <v>6.4824120603014998E-2</v>
      </c>
      <c r="I4507">
        <v>90.032501104141801</v>
      </c>
      <c r="J4507" t="s">
        <v>1017</v>
      </c>
      <c r="K4507" t="s">
        <v>25</v>
      </c>
      <c r="L4507" t="s">
        <v>15443</v>
      </c>
      <c r="M4507" t="s">
        <v>15444</v>
      </c>
      <c r="N4507" t="s">
        <v>15445</v>
      </c>
      <c r="O4507" t="s">
        <v>15446</v>
      </c>
      <c r="P4507">
        <v>-0.20000000300000001</v>
      </c>
      <c r="Q4507" t="s">
        <v>15447</v>
      </c>
      <c r="R4507" t="s">
        <v>15448</v>
      </c>
      <c r="S4507">
        <v>20638078</v>
      </c>
      <c r="T4507">
        <v>449.10783789999999</v>
      </c>
      <c r="U4507" t="s">
        <v>31</v>
      </c>
      <c r="V4507" t="s">
        <v>15917</v>
      </c>
      <c r="W4507" t="s">
        <v>23</v>
      </c>
    </row>
    <row r="4508" spans="1:23" x14ac:dyDescent="0.4">
      <c r="A4508">
        <v>4507</v>
      </c>
      <c r="B4508">
        <v>1</v>
      </c>
      <c r="C4508">
        <v>1</v>
      </c>
      <c r="D4508">
        <v>1</v>
      </c>
      <c r="E4508">
        <v>1</v>
      </c>
      <c r="F4508">
        <v>0.15511997414247899</v>
      </c>
      <c r="G4508">
        <v>-628.91362722654299</v>
      </c>
      <c r="H4508">
        <v>0.99497487437185905</v>
      </c>
      <c r="I4508">
        <v>68.625006875885504</v>
      </c>
      <c r="J4508" t="s">
        <v>3856</v>
      </c>
      <c r="K4508" t="s">
        <v>25</v>
      </c>
      <c r="L4508" t="s">
        <v>15918</v>
      </c>
      <c r="M4508" t="s">
        <v>15919</v>
      </c>
      <c r="N4508" t="s">
        <v>15920</v>
      </c>
      <c r="O4508" t="s">
        <v>15921</v>
      </c>
      <c r="P4508">
        <v>-0.42138421500000001</v>
      </c>
      <c r="Q4508" t="s">
        <v>15922</v>
      </c>
      <c r="R4508" t="s">
        <v>15923</v>
      </c>
      <c r="S4508">
        <v>119799854</v>
      </c>
      <c r="T4508">
        <v>509.1289673</v>
      </c>
      <c r="U4508" t="s">
        <v>31</v>
      </c>
      <c r="V4508" t="s">
        <v>15924</v>
      </c>
      <c r="W4508" t="s">
        <v>23</v>
      </c>
    </row>
    <row r="4509" spans="1:23" x14ac:dyDescent="0.4">
      <c r="A4509">
        <v>4508</v>
      </c>
      <c r="B4509">
        <v>1</v>
      </c>
      <c r="C4509">
        <v>1</v>
      </c>
      <c r="D4509">
        <v>1</v>
      </c>
      <c r="E4509">
        <v>1</v>
      </c>
      <c r="F4509">
        <v>0.15511997414247899</v>
      </c>
      <c r="G4509">
        <v>-628.91362722654299</v>
      </c>
      <c r="H4509" t="s">
        <v>23</v>
      </c>
      <c r="I4509">
        <v>68.625006875885504</v>
      </c>
      <c r="J4509" t="s">
        <v>3856</v>
      </c>
      <c r="K4509" t="s">
        <v>25</v>
      </c>
      <c r="L4509" t="s">
        <v>15918</v>
      </c>
      <c r="M4509" t="s">
        <v>15919</v>
      </c>
      <c r="N4509" t="s">
        <v>15920</v>
      </c>
      <c r="O4509" t="s">
        <v>15921</v>
      </c>
      <c r="P4509">
        <v>-0.42138421500000001</v>
      </c>
      <c r="Q4509" t="s">
        <v>15922</v>
      </c>
      <c r="R4509" t="s">
        <v>15923</v>
      </c>
      <c r="S4509">
        <v>119799854</v>
      </c>
      <c r="T4509">
        <v>509.1289673</v>
      </c>
      <c r="U4509" t="s">
        <v>31</v>
      </c>
      <c r="V4509" t="s">
        <v>8521</v>
      </c>
      <c r="W4509" t="s">
        <v>23</v>
      </c>
    </row>
    <row r="4510" spans="1:23" x14ac:dyDescent="0.4">
      <c r="A4510">
        <v>4509</v>
      </c>
      <c r="B4510">
        <v>1</v>
      </c>
      <c r="C4510">
        <v>1</v>
      </c>
      <c r="D4510">
        <v>1</v>
      </c>
      <c r="E4510">
        <v>1</v>
      </c>
      <c r="F4510">
        <v>0.15443020233426999</v>
      </c>
      <c r="G4510">
        <v>-16.535308975031199</v>
      </c>
      <c r="H4510" t="s">
        <v>23</v>
      </c>
      <c r="I4510">
        <v>68.830182408245904</v>
      </c>
      <c r="J4510" t="s">
        <v>8194</v>
      </c>
      <c r="K4510" t="s">
        <v>25</v>
      </c>
      <c r="L4510" t="s">
        <v>15060</v>
      </c>
      <c r="M4510" t="s">
        <v>15061</v>
      </c>
      <c r="N4510" t="s">
        <v>15062</v>
      </c>
      <c r="O4510" t="s">
        <v>15063</v>
      </c>
      <c r="P4510">
        <v>5.5999999000000003</v>
      </c>
      <c r="Q4510" t="s">
        <v>15064</v>
      </c>
      <c r="R4510" t="s">
        <v>15065</v>
      </c>
      <c r="S4510">
        <v>34481301886</v>
      </c>
      <c r="T4510">
        <v>303.2319</v>
      </c>
      <c r="U4510" t="s">
        <v>31</v>
      </c>
      <c r="V4510" t="s">
        <v>8201</v>
      </c>
      <c r="W4510" t="s">
        <v>23</v>
      </c>
    </row>
    <row r="4511" spans="1:23" x14ac:dyDescent="0.4">
      <c r="A4511">
        <v>4510</v>
      </c>
      <c r="B4511">
        <v>1</v>
      </c>
      <c r="C4511">
        <v>1</v>
      </c>
      <c r="D4511">
        <v>1</v>
      </c>
      <c r="E4511">
        <v>1</v>
      </c>
      <c r="F4511">
        <v>0.15443020233426999</v>
      </c>
      <c r="G4511">
        <v>-16.535308975031199</v>
      </c>
      <c r="H4511">
        <v>0.999999999999999</v>
      </c>
      <c r="I4511">
        <v>68.830182408245904</v>
      </c>
      <c r="J4511" t="s">
        <v>8194</v>
      </c>
      <c r="K4511" t="s">
        <v>25</v>
      </c>
      <c r="L4511" t="s">
        <v>15060</v>
      </c>
      <c r="M4511" t="s">
        <v>15061</v>
      </c>
      <c r="N4511" t="s">
        <v>15062</v>
      </c>
      <c r="O4511" t="s">
        <v>15063</v>
      </c>
      <c r="P4511">
        <v>5.5999999000000003</v>
      </c>
      <c r="Q4511" t="s">
        <v>15064</v>
      </c>
      <c r="R4511" t="s">
        <v>15065</v>
      </c>
      <c r="S4511">
        <v>34481301886</v>
      </c>
      <c r="T4511">
        <v>303.2319</v>
      </c>
      <c r="U4511" t="s">
        <v>31</v>
      </c>
      <c r="V4511" t="s">
        <v>15925</v>
      </c>
      <c r="W4511" t="s">
        <v>23</v>
      </c>
    </row>
    <row r="4512" spans="1:23" x14ac:dyDescent="0.4">
      <c r="A4512">
        <v>4511</v>
      </c>
      <c r="B4512">
        <v>1</v>
      </c>
      <c r="C4512">
        <v>1</v>
      </c>
      <c r="D4512">
        <v>1</v>
      </c>
      <c r="E4512">
        <v>1</v>
      </c>
      <c r="F4512">
        <v>0.15432036156075499</v>
      </c>
      <c r="G4512">
        <v>-19.681021929399499</v>
      </c>
      <c r="H4512" t="s">
        <v>23</v>
      </c>
      <c r="I4512">
        <v>20.107408993480401</v>
      </c>
      <c r="J4512" t="s">
        <v>1074</v>
      </c>
      <c r="K4512" t="s">
        <v>25</v>
      </c>
      <c r="L4512" t="s">
        <v>9259</v>
      </c>
      <c r="M4512" t="s">
        <v>9260</v>
      </c>
      <c r="N4512" t="s">
        <v>9261</v>
      </c>
      <c r="O4512" t="s">
        <v>9262</v>
      </c>
      <c r="P4512">
        <v>-0.89999997600000003</v>
      </c>
      <c r="Q4512" t="s">
        <v>9263</v>
      </c>
      <c r="R4512" t="s">
        <v>9264</v>
      </c>
      <c r="S4512">
        <v>20638074</v>
      </c>
      <c r="T4512">
        <v>611.16066130000002</v>
      </c>
      <c r="U4512" t="s">
        <v>31</v>
      </c>
      <c r="V4512" t="s">
        <v>3640</v>
      </c>
      <c r="W4512" t="s">
        <v>23</v>
      </c>
    </row>
    <row r="4513" spans="1:23" x14ac:dyDescent="0.4">
      <c r="A4513">
        <v>4512</v>
      </c>
      <c r="B4513">
        <v>1</v>
      </c>
      <c r="C4513">
        <v>1</v>
      </c>
      <c r="D4513">
        <v>1</v>
      </c>
      <c r="E4513">
        <v>1</v>
      </c>
      <c r="F4513">
        <v>0.15432036156075499</v>
      </c>
      <c r="G4513">
        <v>-19.681021929399499</v>
      </c>
      <c r="H4513">
        <v>0.999999999999999</v>
      </c>
      <c r="I4513">
        <v>20.107408993480401</v>
      </c>
      <c r="J4513" t="s">
        <v>1074</v>
      </c>
      <c r="K4513" t="s">
        <v>25</v>
      </c>
      <c r="L4513" t="s">
        <v>9259</v>
      </c>
      <c r="M4513" t="s">
        <v>9260</v>
      </c>
      <c r="N4513" t="s">
        <v>9261</v>
      </c>
      <c r="O4513" t="s">
        <v>9262</v>
      </c>
      <c r="P4513">
        <v>-0.89999997600000003</v>
      </c>
      <c r="Q4513" t="s">
        <v>9263</v>
      </c>
      <c r="R4513" t="s">
        <v>9264</v>
      </c>
      <c r="S4513">
        <v>20638074</v>
      </c>
      <c r="T4513">
        <v>611.16066130000002</v>
      </c>
      <c r="U4513" t="s">
        <v>31</v>
      </c>
      <c r="V4513" t="s">
        <v>15926</v>
      </c>
      <c r="W4513" t="s">
        <v>23</v>
      </c>
    </row>
    <row r="4514" spans="1:23" x14ac:dyDescent="0.4">
      <c r="A4514">
        <v>4513</v>
      </c>
      <c r="B4514">
        <v>1</v>
      </c>
      <c r="C4514">
        <v>1</v>
      </c>
      <c r="D4514">
        <v>1</v>
      </c>
      <c r="E4514">
        <v>2</v>
      </c>
      <c r="F4514">
        <v>0.15412817470072801</v>
      </c>
      <c r="G4514">
        <v>-171.74685033121099</v>
      </c>
      <c r="H4514" t="s">
        <v>23</v>
      </c>
      <c r="I4514">
        <v>34.770939604418999</v>
      </c>
      <c r="J4514" t="s">
        <v>15927</v>
      </c>
      <c r="K4514" t="s">
        <v>25</v>
      </c>
      <c r="L4514" t="s">
        <v>15928</v>
      </c>
      <c r="M4514" t="s">
        <v>15929</v>
      </c>
      <c r="N4514" t="s">
        <v>15930</v>
      </c>
      <c r="O4514" t="s">
        <v>15931</v>
      </c>
      <c r="P4514">
        <v>3.5</v>
      </c>
      <c r="Q4514">
        <v>9570933</v>
      </c>
      <c r="R4514" t="s">
        <v>15932</v>
      </c>
      <c r="S4514">
        <v>67108866</v>
      </c>
      <c r="T4514">
        <v>419.13365870000001</v>
      </c>
      <c r="U4514" t="s">
        <v>31</v>
      </c>
      <c r="V4514" t="s">
        <v>4294</v>
      </c>
      <c r="W4514" t="s">
        <v>23</v>
      </c>
    </row>
    <row r="4515" spans="1:23" x14ac:dyDescent="0.4">
      <c r="A4515">
        <v>4514</v>
      </c>
      <c r="B4515">
        <v>1</v>
      </c>
      <c r="C4515">
        <v>1</v>
      </c>
      <c r="D4515">
        <v>1</v>
      </c>
      <c r="E4515">
        <v>2</v>
      </c>
      <c r="F4515">
        <v>0.15412817470072801</v>
      </c>
      <c r="G4515">
        <v>-171.74685033121099</v>
      </c>
      <c r="H4515">
        <v>0.77989949748743703</v>
      </c>
      <c r="I4515">
        <v>34.770939604418999</v>
      </c>
      <c r="J4515" t="s">
        <v>15927</v>
      </c>
      <c r="K4515" t="s">
        <v>25</v>
      </c>
      <c r="L4515" t="s">
        <v>15928</v>
      </c>
      <c r="M4515" t="s">
        <v>15929</v>
      </c>
      <c r="N4515" t="s">
        <v>15930</v>
      </c>
      <c r="O4515" t="s">
        <v>15931</v>
      </c>
      <c r="P4515">
        <v>3.5</v>
      </c>
      <c r="Q4515">
        <v>9570933</v>
      </c>
      <c r="R4515" t="s">
        <v>15932</v>
      </c>
      <c r="S4515">
        <v>67108866</v>
      </c>
      <c r="T4515">
        <v>419.13365870000001</v>
      </c>
      <c r="U4515" t="s">
        <v>31</v>
      </c>
      <c r="V4515" t="s">
        <v>15933</v>
      </c>
      <c r="W4515" t="s">
        <v>23</v>
      </c>
    </row>
    <row r="4516" spans="1:23" x14ac:dyDescent="0.4">
      <c r="A4516">
        <v>4515</v>
      </c>
      <c r="B4516">
        <v>1</v>
      </c>
      <c r="C4516">
        <v>1</v>
      </c>
      <c r="D4516">
        <v>1</v>
      </c>
      <c r="E4516">
        <v>1</v>
      </c>
      <c r="F4516">
        <v>0.15406968234329399</v>
      </c>
      <c r="G4516">
        <v>-51.252196243750298</v>
      </c>
      <c r="H4516" t="s">
        <v>23</v>
      </c>
      <c r="I4516">
        <v>20.638974174600801</v>
      </c>
      <c r="J4516" t="s">
        <v>2364</v>
      </c>
      <c r="K4516" t="s">
        <v>25</v>
      </c>
      <c r="L4516" t="s">
        <v>15769</v>
      </c>
      <c r="M4516" t="s">
        <v>15770</v>
      </c>
      <c r="N4516" t="s">
        <v>15771</v>
      </c>
      <c r="O4516" t="s">
        <v>15772</v>
      </c>
      <c r="P4516">
        <v>1.7999999499999999</v>
      </c>
      <c r="Q4516" t="s">
        <v>15773</v>
      </c>
      <c r="R4516" t="s">
        <v>15774</v>
      </c>
      <c r="S4516">
        <v>87878014</v>
      </c>
      <c r="T4516">
        <v>271.06009990000001</v>
      </c>
      <c r="U4516" t="s">
        <v>31</v>
      </c>
      <c r="V4516" t="s">
        <v>9805</v>
      </c>
      <c r="W4516" t="s">
        <v>23</v>
      </c>
    </row>
    <row r="4517" spans="1:23" x14ac:dyDescent="0.4">
      <c r="A4517">
        <v>4516</v>
      </c>
      <c r="B4517">
        <v>1</v>
      </c>
      <c r="C4517">
        <v>1</v>
      </c>
      <c r="D4517">
        <v>1</v>
      </c>
      <c r="E4517">
        <v>1</v>
      </c>
      <c r="F4517">
        <v>0.15406968234329399</v>
      </c>
      <c r="G4517">
        <v>-51.252196243750298</v>
      </c>
      <c r="H4517">
        <v>0.999999999999999</v>
      </c>
      <c r="I4517">
        <v>20.638974174600801</v>
      </c>
      <c r="J4517" t="s">
        <v>2364</v>
      </c>
      <c r="K4517" t="s">
        <v>25</v>
      </c>
      <c r="L4517" t="s">
        <v>15769</v>
      </c>
      <c r="M4517" t="s">
        <v>15770</v>
      </c>
      <c r="N4517" t="s">
        <v>15771</v>
      </c>
      <c r="O4517" t="s">
        <v>15772</v>
      </c>
      <c r="P4517">
        <v>1.7999999499999999</v>
      </c>
      <c r="Q4517" t="s">
        <v>15773</v>
      </c>
      <c r="R4517" t="s">
        <v>15774</v>
      </c>
      <c r="S4517">
        <v>87878014</v>
      </c>
      <c r="T4517">
        <v>271.06009990000001</v>
      </c>
      <c r="U4517" t="s">
        <v>31</v>
      </c>
      <c r="V4517" t="s">
        <v>15934</v>
      </c>
      <c r="W4517" t="s">
        <v>23</v>
      </c>
    </row>
    <row r="4518" spans="1:23" x14ac:dyDescent="0.4">
      <c r="A4518">
        <v>4517</v>
      </c>
      <c r="B4518">
        <v>1</v>
      </c>
      <c r="C4518">
        <v>3</v>
      </c>
      <c r="D4518">
        <v>1</v>
      </c>
      <c r="E4518">
        <v>2</v>
      </c>
      <c r="F4518">
        <v>0.154020702728558</v>
      </c>
      <c r="G4518">
        <v>-4.6462798231243401</v>
      </c>
      <c r="H4518">
        <v>1.00502512562814E-2</v>
      </c>
      <c r="I4518">
        <v>67.043104401583307</v>
      </c>
      <c r="J4518" t="s">
        <v>7007</v>
      </c>
      <c r="K4518" t="s">
        <v>25</v>
      </c>
      <c r="L4518" t="s">
        <v>15669</v>
      </c>
      <c r="M4518" t="s">
        <v>15670</v>
      </c>
      <c r="N4518" t="s">
        <v>28</v>
      </c>
      <c r="O4518" t="s">
        <v>15671</v>
      </c>
      <c r="P4518">
        <v>-1.60000002</v>
      </c>
      <c r="Q4518" t="s">
        <v>15672</v>
      </c>
      <c r="R4518" t="s">
        <v>15673</v>
      </c>
      <c r="S4518">
        <v>19972106</v>
      </c>
      <c r="T4518">
        <v>565.15517999999997</v>
      </c>
      <c r="U4518" t="s">
        <v>31</v>
      </c>
      <c r="V4518" t="s">
        <v>15935</v>
      </c>
      <c r="W4518" t="s">
        <v>23</v>
      </c>
    </row>
    <row r="4519" spans="1:23" x14ac:dyDescent="0.4">
      <c r="A4519">
        <v>4518</v>
      </c>
      <c r="B4519">
        <v>1</v>
      </c>
      <c r="C4519">
        <v>2</v>
      </c>
      <c r="D4519">
        <v>1</v>
      </c>
      <c r="E4519">
        <v>4</v>
      </c>
      <c r="F4519">
        <v>0.153047980508284</v>
      </c>
      <c r="G4519">
        <v>-289.22082884723102</v>
      </c>
      <c r="H4519">
        <v>6.83417085427135E-2</v>
      </c>
      <c r="I4519">
        <v>9.7450883689385801</v>
      </c>
      <c r="J4519" t="s">
        <v>15936</v>
      </c>
      <c r="K4519" t="s">
        <v>25</v>
      </c>
      <c r="L4519" t="s">
        <v>15937</v>
      </c>
      <c r="M4519" t="s">
        <v>15938</v>
      </c>
      <c r="N4519" t="s">
        <v>28</v>
      </c>
      <c r="O4519" t="s">
        <v>15939</v>
      </c>
      <c r="P4519">
        <v>-4.6939778299999997</v>
      </c>
      <c r="R4519" t="s">
        <v>15940</v>
      </c>
      <c r="S4519">
        <v>3178496</v>
      </c>
      <c r="T4519">
        <v>517.17399999999998</v>
      </c>
      <c r="U4519" t="s">
        <v>31</v>
      </c>
      <c r="V4519" t="s">
        <v>15941</v>
      </c>
      <c r="W4519" t="s">
        <v>23</v>
      </c>
    </row>
    <row r="4520" spans="1:23" x14ac:dyDescent="0.4">
      <c r="A4520">
        <v>4519</v>
      </c>
      <c r="B4520">
        <v>1</v>
      </c>
      <c r="C4520">
        <v>1</v>
      </c>
      <c r="D4520">
        <v>1</v>
      </c>
      <c r="E4520">
        <v>1</v>
      </c>
      <c r="F4520">
        <v>0.15296265608742901</v>
      </c>
      <c r="G4520">
        <v>-190.90063597048001</v>
      </c>
      <c r="H4520">
        <v>0.99296482412060305</v>
      </c>
      <c r="I4520">
        <v>53.103273324451798</v>
      </c>
      <c r="J4520" t="s">
        <v>6677</v>
      </c>
      <c r="K4520" t="s">
        <v>25</v>
      </c>
      <c r="L4520" t="s">
        <v>6678</v>
      </c>
      <c r="M4520" t="s">
        <v>6679</v>
      </c>
      <c r="N4520" t="s">
        <v>6680</v>
      </c>
      <c r="O4520" t="s">
        <v>6681</v>
      </c>
      <c r="P4520">
        <v>-0.10000000100000001</v>
      </c>
      <c r="Q4520" t="s">
        <v>6682</v>
      </c>
      <c r="R4520" t="s">
        <v>6683</v>
      </c>
      <c r="S4520">
        <v>98</v>
      </c>
      <c r="T4520">
        <v>299.12778550000002</v>
      </c>
      <c r="U4520" t="s">
        <v>31</v>
      </c>
      <c r="V4520" t="s">
        <v>15942</v>
      </c>
      <c r="W4520" t="s">
        <v>23</v>
      </c>
    </row>
    <row r="4521" spans="1:23" x14ac:dyDescent="0.4">
      <c r="A4521">
        <v>4520</v>
      </c>
      <c r="B4521">
        <v>1</v>
      </c>
      <c r="C4521">
        <v>1</v>
      </c>
      <c r="D4521">
        <v>1</v>
      </c>
      <c r="E4521">
        <v>1</v>
      </c>
      <c r="F4521">
        <v>0.15296265608742901</v>
      </c>
      <c r="G4521">
        <v>-190.90063597048001</v>
      </c>
      <c r="H4521" t="s">
        <v>23</v>
      </c>
      <c r="I4521">
        <v>53.103273324451798</v>
      </c>
      <c r="J4521" t="s">
        <v>6677</v>
      </c>
      <c r="K4521" t="s">
        <v>25</v>
      </c>
      <c r="L4521" t="s">
        <v>6678</v>
      </c>
      <c r="M4521" t="s">
        <v>6679</v>
      </c>
      <c r="N4521" t="s">
        <v>6680</v>
      </c>
      <c r="O4521" t="s">
        <v>6681</v>
      </c>
      <c r="P4521">
        <v>-0.10000000100000001</v>
      </c>
      <c r="Q4521" t="s">
        <v>6682</v>
      </c>
      <c r="R4521" t="s">
        <v>6683</v>
      </c>
      <c r="S4521">
        <v>98</v>
      </c>
      <c r="T4521">
        <v>299.12778550000002</v>
      </c>
      <c r="U4521" t="s">
        <v>31</v>
      </c>
      <c r="V4521" t="s">
        <v>11046</v>
      </c>
      <c r="W4521" t="s">
        <v>23</v>
      </c>
    </row>
    <row r="4522" spans="1:23" x14ac:dyDescent="0.4">
      <c r="A4522">
        <v>4521</v>
      </c>
      <c r="B4522">
        <v>1</v>
      </c>
      <c r="C4522">
        <v>2</v>
      </c>
      <c r="D4522">
        <v>1</v>
      </c>
      <c r="E4522">
        <v>1</v>
      </c>
      <c r="F4522">
        <v>0.152362351375079</v>
      </c>
      <c r="G4522">
        <v>-15.396291680822801</v>
      </c>
      <c r="H4522" t="s">
        <v>23</v>
      </c>
      <c r="I4522">
        <v>20.710347760542401</v>
      </c>
      <c r="J4522" t="s">
        <v>1690</v>
      </c>
      <c r="K4522" t="s">
        <v>25</v>
      </c>
      <c r="L4522" t="s">
        <v>1691</v>
      </c>
      <c r="M4522" t="s">
        <v>1692</v>
      </c>
      <c r="N4522" t="s">
        <v>1693</v>
      </c>
      <c r="O4522" t="s">
        <v>1694</v>
      </c>
      <c r="P4522">
        <v>-0.89999997600000003</v>
      </c>
      <c r="Q4522" t="s">
        <v>1695</v>
      </c>
      <c r="R4522" t="s">
        <v>1696</v>
      </c>
      <c r="S4522">
        <v>8677533822</v>
      </c>
      <c r="T4522">
        <v>595.1657467</v>
      </c>
      <c r="U4522" t="s">
        <v>31</v>
      </c>
      <c r="V4522" t="s">
        <v>9689</v>
      </c>
      <c r="W4522" t="s">
        <v>23</v>
      </c>
    </row>
    <row r="4523" spans="1:23" x14ac:dyDescent="0.4">
      <c r="A4523">
        <v>4522</v>
      </c>
      <c r="B4523">
        <v>1</v>
      </c>
      <c r="C4523">
        <v>2</v>
      </c>
      <c r="D4523">
        <v>1</v>
      </c>
      <c r="E4523">
        <v>1</v>
      </c>
      <c r="F4523">
        <v>0.152362351375079</v>
      </c>
      <c r="G4523">
        <v>-15.396291680822801</v>
      </c>
      <c r="H4523">
        <v>0.999999999999999</v>
      </c>
      <c r="I4523">
        <v>20.710347760542401</v>
      </c>
      <c r="J4523" t="s">
        <v>1690</v>
      </c>
      <c r="K4523" t="s">
        <v>25</v>
      </c>
      <c r="L4523" t="s">
        <v>1691</v>
      </c>
      <c r="M4523" t="s">
        <v>1692</v>
      </c>
      <c r="N4523" t="s">
        <v>1693</v>
      </c>
      <c r="O4523" t="s">
        <v>1694</v>
      </c>
      <c r="P4523">
        <v>-0.89999997600000003</v>
      </c>
      <c r="Q4523" t="s">
        <v>1695</v>
      </c>
      <c r="R4523" t="s">
        <v>1696</v>
      </c>
      <c r="S4523">
        <v>8677533822</v>
      </c>
      <c r="T4523">
        <v>595.1657467</v>
      </c>
      <c r="U4523" t="s">
        <v>31</v>
      </c>
      <c r="V4523" t="s">
        <v>15943</v>
      </c>
      <c r="W4523" t="s">
        <v>23</v>
      </c>
    </row>
    <row r="4524" spans="1:23" x14ac:dyDescent="0.4">
      <c r="A4524">
        <v>4523</v>
      </c>
      <c r="B4524">
        <v>1</v>
      </c>
      <c r="C4524">
        <v>1</v>
      </c>
      <c r="D4524">
        <v>1</v>
      </c>
      <c r="E4524">
        <v>1</v>
      </c>
      <c r="F4524">
        <v>0.15227352652293899</v>
      </c>
      <c r="G4524">
        <v>-24.427143136886801</v>
      </c>
      <c r="H4524">
        <v>0.999999999999999</v>
      </c>
      <c r="I4524">
        <v>54.314661537908599</v>
      </c>
      <c r="J4524" t="s">
        <v>1785</v>
      </c>
      <c r="K4524" t="s">
        <v>25</v>
      </c>
      <c r="L4524" t="s">
        <v>15944</v>
      </c>
      <c r="M4524" t="s">
        <v>15945</v>
      </c>
      <c r="N4524" t="s">
        <v>15946</v>
      </c>
      <c r="O4524" t="s">
        <v>15947</v>
      </c>
      <c r="P4524">
        <v>2.6577415499999999</v>
      </c>
      <c r="Q4524">
        <v>5391149</v>
      </c>
      <c r="R4524" t="s">
        <v>15948</v>
      </c>
      <c r="S4524">
        <v>8593662050</v>
      </c>
      <c r="T4524">
        <v>255.06519</v>
      </c>
      <c r="U4524" t="s">
        <v>31</v>
      </c>
      <c r="V4524" t="s">
        <v>15949</v>
      </c>
      <c r="W4524" t="s">
        <v>23</v>
      </c>
    </row>
    <row r="4525" spans="1:23" x14ac:dyDescent="0.4">
      <c r="A4525">
        <v>4524</v>
      </c>
      <c r="B4525">
        <v>1</v>
      </c>
      <c r="C4525">
        <v>1</v>
      </c>
      <c r="D4525">
        <v>1</v>
      </c>
      <c r="E4525">
        <v>1</v>
      </c>
      <c r="F4525">
        <v>0.15227352652293899</v>
      </c>
      <c r="G4525">
        <v>-24.427143136886801</v>
      </c>
      <c r="H4525" t="s">
        <v>23</v>
      </c>
      <c r="I4525">
        <v>54.314661537908599</v>
      </c>
      <c r="J4525" t="s">
        <v>1785</v>
      </c>
      <c r="K4525" t="s">
        <v>25</v>
      </c>
      <c r="L4525" t="s">
        <v>15944</v>
      </c>
      <c r="M4525" t="s">
        <v>15945</v>
      </c>
      <c r="N4525" t="s">
        <v>15946</v>
      </c>
      <c r="O4525" t="s">
        <v>15947</v>
      </c>
      <c r="P4525">
        <v>2.6577415499999999</v>
      </c>
      <c r="Q4525">
        <v>5391149</v>
      </c>
      <c r="R4525" t="s">
        <v>15948</v>
      </c>
      <c r="S4525">
        <v>8593662050</v>
      </c>
      <c r="T4525">
        <v>255.06519</v>
      </c>
      <c r="U4525" t="s">
        <v>31</v>
      </c>
      <c r="V4525" t="s">
        <v>6407</v>
      </c>
      <c r="W4525" t="s">
        <v>23</v>
      </c>
    </row>
    <row r="4526" spans="1:23" x14ac:dyDescent="0.4">
      <c r="A4526">
        <v>4525</v>
      </c>
      <c r="B4526">
        <v>1</v>
      </c>
      <c r="C4526">
        <v>2</v>
      </c>
      <c r="D4526">
        <v>1</v>
      </c>
      <c r="E4526">
        <v>3</v>
      </c>
      <c r="F4526">
        <v>0.15159837494013301</v>
      </c>
      <c r="G4526">
        <v>-567.04145084338995</v>
      </c>
      <c r="H4526">
        <v>4.8241206030150703E-2</v>
      </c>
      <c r="I4526">
        <v>69.946765408951805</v>
      </c>
      <c r="J4526" t="s">
        <v>1841</v>
      </c>
      <c r="K4526" t="s">
        <v>25</v>
      </c>
      <c r="L4526" t="s">
        <v>1842</v>
      </c>
      <c r="M4526" t="s">
        <v>1843</v>
      </c>
      <c r="N4526" t="s">
        <v>1844</v>
      </c>
      <c r="O4526" t="s">
        <v>1845</v>
      </c>
      <c r="P4526">
        <v>3.2999999500000001</v>
      </c>
      <c r="Q4526">
        <v>16409444</v>
      </c>
      <c r="R4526" t="s">
        <v>1846</v>
      </c>
      <c r="S4526">
        <v>3153922</v>
      </c>
      <c r="T4526">
        <v>611.19704679999995</v>
      </c>
      <c r="U4526" t="s">
        <v>31</v>
      </c>
      <c r="V4526" t="s">
        <v>15950</v>
      </c>
      <c r="W4526" t="s">
        <v>23</v>
      </c>
    </row>
    <row r="4527" spans="1:23" x14ac:dyDescent="0.4">
      <c r="A4527">
        <v>4526</v>
      </c>
      <c r="B4527">
        <v>1</v>
      </c>
      <c r="C4527">
        <v>2</v>
      </c>
      <c r="D4527">
        <v>1</v>
      </c>
      <c r="E4527">
        <v>3</v>
      </c>
      <c r="F4527">
        <v>0.15146171397449601</v>
      </c>
      <c r="G4527">
        <v>-7.7451449795299601</v>
      </c>
      <c r="H4527">
        <v>0.26331658291457199</v>
      </c>
      <c r="I4527">
        <v>44.4104839920901</v>
      </c>
      <c r="J4527" t="s">
        <v>7007</v>
      </c>
      <c r="K4527" t="s">
        <v>25</v>
      </c>
      <c r="L4527" t="s">
        <v>15669</v>
      </c>
      <c r="M4527" t="s">
        <v>15670</v>
      </c>
      <c r="N4527" t="s">
        <v>28</v>
      </c>
      <c r="O4527" t="s">
        <v>15671</v>
      </c>
      <c r="P4527">
        <v>-1.60000002</v>
      </c>
      <c r="Q4527" t="s">
        <v>15672</v>
      </c>
      <c r="R4527" t="s">
        <v>15673</v>
      </c>
      <c r="S4527">
        <v>19972106</v>
      </c>
      <c r="T4527">
        <v>565.15518199999997</v>
      </c>
      <c r="U4527" t="s">
        <v>31</v>
      </c>
      <c r="V4527" t="s">
        <v>15951</v>
      </c>
      <c r="W4527" t="s">
        <v>23</v>
      </c>
    </row>
    <row r="4528" spans="1:23" x14ac:dyDescent="0.4">
      <c r="A4528">
        <v>4527</v>
      </c>
      <c r="B4528">
        <v>1</v>
      </c>
      <c r="C4528">
        <v>2</v>
      </c>
      <c r="D4528">
        <v>1</v>
      </c>
      <c r="E4528">
        <v>1</v>
      </c>
      <c r="F4528">
        <v>0.150598532458699</v>
      </c>
      <c r="G4528">
        <v>-467.85549599882802</v>
      </c>
      <c r="H4528" t="s">
        <v>23</v>
      </c>
      <c r="I4528">
        <v>33.894699518467199</v>
      </c>
      <c r="J4528" t="s">
        <v>4517</v>
      </c>
      <c r="K4528" t="s">
        <v>25</v>
      </c>
      <c r="L4528" t="s">
        <v>4518</v>
      </c>
      <c r="M4528" t="s">
        <v>4519</v>
      </c>
      <c r="N4528" t="s">
        <v>4520</v>
      </c>
      <c r="O4528" t="s">
        <v>4521</v>
      </c>
      <c r="P4528">
        <v>2.2999999500000001</v>
      </c>
      <c r="Q4528" t="s">
        <v>4522</v>
      </c>
      <c r="R4528" t="s">
        <v>4523</v>
      </c>
      <c r="S4528">
        <v>262210</v>
      </c>
      <c r="T4528">
        <v>478.2224142</v>
      </c>
      <c r="U4528" t="s">
        <v>31</v>
      </c>
      <c r="V4528" t="s">
        <v>6515</v>
      </c>
      <c r="W4528" t="s">
        <v>23</v>
      </c>
    </row>
    <row r="4529" spans="1:23" x14ac:dyDescent="0.4">
      <c r="A4529">
        <v>4528</v>
      </c>
      <c r="B4529">
        <v>1</v>
      </c>
      <c r="C4529">
        <v>2</v>
      </c>
      <c r="D4529">
        <v>1</v>
      </c>
      <c r="E4529">
        <v>1</v>
      </c>
      <c r="F4529">
        <v>0.150598532458699</v>
      </c>
      <c r="G4529">
        <v>-467.85549599882802</v>
      </c>
      <c r="H4529">
        <v>0.99849246231155697</v>
      </c>
      <c r="I4529">
        <v>33.894699518467199</v>
      </c>
      <c r="J4529" t="s">
        <v>4517</v>
      </c>
      <c r="K4529" t="s">
        <v>25</v>
      </c>
      <c r="L4529" t="s">
        <v>4518</v>
      </c>
      <c r="M4529" t="s">
        <v>4519</v>
      </c>
      <c r="N4529" t="s">
        <v>4520</v>
      </c>
      <c r="O4529" t="s">
        <v>4521</v>
      </c>
      <c r="P4529">
        <v>2.2999999500000001</v>
      </c>
      <c r="Q4529" t="s">
        <v>4522</v>
      </c>
      <c r="R4529" t="s">
        <v>4523</v>
      </c>
      <c r="S4529">
        <v>262210</v>
      </c>
      <c r="T4529">
        <v>478.2224142</v>
      </c>
      <c r="U4529" t="s">
        <v>31</v>
      </c>
      <c r="V4529" t="s">
        <v>15952</v>
      </c>
      <c r="W4529" t="s">
        <v>23</v>
      </c>
    </row>
    <row r="4530" spans="1:23" x14ac:dyDescent="0.4">
      <c r="A4530">
        <v>4529</v>
      </c>
      <c r="B4530">
        <v>1</v>
      </c>
      <c r="C4530">
        <v>1</v>
      </c>
      <c r="D4530">
        <v>1</v>
      </c>
      <c r="E4530">
        <v>1</v>
      </c>
      <c r="F4530">
        <v>0.14990229661778801</v>
      </c>
      <c r="G4530">
        <v>-389.77948890952302</v>
      </c>
      <c r="H4530">
        <v>0.991959798994974</v>
      </c>
      <c r="I4530">
        <v>39.709714226998898</v>
      </c>
      <c r="J4530" t="s">
        <v>9116</v>
      </c>
      <c r="K4530" t="s">
        <v>25</v>
      </c>
      <c r="L4530" t="s">
        <v>9117</v>
      </c>
      <c r="M4530" t="s">
        <v>9118</v>
      </c>
      <c r="N4530" t="s">
        <v>9119</v>
      </c>
      <c r="O4530" t="s">
        <v>9120</v>
      </c>
      <c r="P4530">
        <v>0.10000000100000001</v>
      </c>
      <c r="Q4530">
        <v>3073803</v>
      </c>
      <c r="R4530" t="s">
        <v>9121</v>
      </c>
      <c r="S4530">
        <v>67108866</v>
      </c>
      <c r="T4530">
        <v>341.13889999999998</v>
      </c>
      <c r="U4530" t="s">
        <v>31</v>
      </c>
      <c r="V4530" t="s">
        <v>15953</v>
      </c>
      <c r="W4530" t="s">
        <v>23</v>
      </c>
    </row>
    <row r="4531" spans="1:23" x14ac:dyDescent="0.4">
      <c r="A4531">
        <v>4530</v>
      </c>
      <c r="B4531">
        <v>1</v>
      </c>
      <c r="C4531">
        <v>1</v>
      </c>
      <c r="D4531">
        <v>1</v>
      </c>
      <c r="E4531">
        <v>1</v>
      </c>
      <c r="F4531">
        <v>0.14990229661778801</v>
      </c>
      <c r="G4531">
        <v>-389.77948890952302</v>
      </c>
      <c r="H4531" t="s">
        <v>23</v>
      </c>
      <c r="I4531">
        <v>39.709714226998898</v>
      </c>
      <c r="J4531" t="s">
        <v>9116</v>
      </c>
      <c r="K4531" t="s">
        <v>25</v>
      </c>
      <c r="L4531" t="s">
        <v>9117</v>
      </c>
      <c r="M4531" t="s">
        <v>9118</v>
      </c>
      <c r="N4531" t="s">
        <v>9119</v>
      </c>
      <c r="O4531" t="s">
        <v>9120</v>
      </c>
      <c r="P4531">
        <v>0.10000000100000001</v>
      </c>
      <c r="Q4531">
        <v>3073803</v>
      </c>
      <c r="R4531" t="s">
        <v>9121</v>
      </c>
      <c r="S4531">
        <v>67108866</v>
      </c>
      <c r="T4531">
        <v>341.13889999999998</v>
      </c>
      <c r="U4531" t="s">
        <v>31</v>
      </c>
      <c r="V4531" t="s">
        <v>7529</v>
      </c>
      <c r="W4531" t="s">
        <v>23</v>
      </c>
    </row>
    <row r="4532" spans="1:23" x14ac:dyDescent="0.4">
      <c r="A4532">
        <v>4531</v>
      </c>
      <c r="B4532">
        <v>1</v>
      </c>
      <c r="C4532">
        <v>1</v>
      </c>
      <c r="D4532">
        <v>1</v>
      </c>
      <c r="E4532">
        <v>1</v>
      </c>
      <c r="F4532">
        <v>0.14933266246253299</v>
      </c>
      <c r="G4532">
        <v>-16.969003494938999</v>
      </c>
      <c r="H4532" t="s">
        <v>23</v>
      </c>
      <c r="I4532">
        <v>17.9826078214892</v>
      </c>
      <c r="J4532" t="s">
        <v>1690</v>
      </c>
      <c r="K4532" t="s">
        <v>25</v>
      </c>
      <c r="L4532" t="s">
        <v>15624</v>
      </c>
      <c r="M4532" t="s">
        <v>15625</v>
      </c>
      <c r="N4532" t="s">
        <v>15626</v>
      </c>
      <c r="O4532" t="s">
        <v>15627</v>
      </c>
      <c r="P4532">
        <v>-0.60000002399999997</v>
      </c>
      <c r="Q4532" t="s">
        <v>15628</v>
      </c>
      <c r="R4532" t="s">
        <v>15629</v>
      </c>
      <c r="S4532">
        <v>8610621562</v>
      </c>
      <c r="T4532">
        <v>595.1657467</v>
      </c>
      <c r="U4532" t="s">
        <v>31</v>
      </c>
      <c r="V4532" t="s">
        <v>4746</v>
      </c>
      <c r="W4532" t="s">
        <v>23</v>
      </c>
    </row>
    <row r="4533" spans="1:23" x14ac:dyDescent="0.4">
      <c r="A4533">
        <v>4532</v>
      </c>
      <c r="B4533">
        <v>1</v>
      </c>
      <c r="C4533">
        <v>1</v>
      </c>
      <c r="D4533">
        <v>1</v>
      </c>
      <c r="E4533">
        <v>1</v>
      </c>
      <c r="F4533">
        <v>0.14933266246253299</v>
      </c>
      <c r="G4533">
        <v>-16.969003494938999</v>
      </c>
      <c r="H4533">
        <v>0.999999999999999</v>
      </c>
      <c r="I4533">
        <v>17.9826078214892</v>
      </c>
      <c r="J4533" t="s">
        <v>1690</v>
      </c>
      <c r="K4533" t="s">
        <v>25</v>
      </c>
      <c r="L4533" t="s">
        <v>15624</v>
      </c>
      <c r="M4533" t="s">
        <v>15625</v>
      </c>
      <c r="N4533" t="s">
        <v>15626</v>
      </c>
      <c r="O4533" t="s">
        <v>15627</v>
      </c>
      <c r="P4533">
        <v>-0.60000002399999997</v>
      </c>
      <c r="Q4533" t="s">
        <v>15628</v>
      </c>
      <c r="R4533" t="s">
        <v>15629</v>
      </c>
      <c r="S4533">
        <v>8610621562</v>
      </c>
      <c r="T4533">
        <v>595.1657467</v>
      </c>
      <c r="U4533" t="s">
        <v>31</v>
      </c>
      <c r="V4533" t="s">
        <v>15954</v>
      </c>
      <c r="W4533" t="s">
        <v>23</v>
      </c>
    </row>
    <row r="4534" spans="1:23" x14ac:dyDescent="0.4">
      <c r="A4534">
        <v>4533</v>
      </c>
      <c r="B4534">
        <v>1</v>
      </c>
      <c r="C4534">
        <v>1</v>
      </c>
      <c r="D4534">
        <v>1</v>
      </c>
      <c r="E4534">
        <v>1</v>
      </c>
      <c r="F4534">
        <v>0.14885432712796501</v>
      </c>
      <c r="G4534">
        <v>-323.59123562609398</v>
      </c>
      <c r="H4534">
        <v>0.99949748743718503</v>
      </c>
      <c r="I4534">
        <v>45.296539819632997</v>
      </c>
      <c r="J4534" t="s">
        <v>8410</v>
      </c>
      <c r="K4534" t="s">
        <v>25</v>
      </c>
      <c r="L4534" t="s">
        <v>15955</v>
      </c>
      <c r="M4534" t="s">
        <v>15956</v>
      </c>
      <c r="N4534" t="s">
        <v>15957</v>
      </c>
      <c r="O4534" t="s">
        <v>15958</v>
      </c>
      <c r="P4534">
        <v>2.8708627199999999</v>
      </c>
      <c r="Q4534" t="s">
        <v>15959</v>
      </c>
      <c r="R4534" t="s">
        <v>15960</v>
      </c>
      <c r="S4534">
        <v>67108866</v>
      </c>
      <c r="T4534">
        <v>359.14891490000002</v>
      </c>
      <c r="U4534" t="s">
        <v>31</v>
      </c>
      <c r="V4534" t="s">
        <v>15961</v>
      </c>
      <c r="W4534" t="s">
        <v>23</v>
      </c>
    </row>
    <row r="4535" spans="1:23" x14ac:dyDescent="0.4">
      <c r="A4535">
        <v>4534</v>
      </c>
      <c r="B4535">
        <v>1</v>
      </c>
      <c r="C4535">
        <v>1</v>
      </c>
      <c r="D4535">
        <v>1</v>
      </c>
      <c r="E4535">
        <v>1</v>
      </c>
      <c r="F4535">
        <v>0.14885432712796501</v>
      </c>
      <c r="G4535">
        <v>-323.59123562609398</v>
      </c>
      <c r="H4535" t="s">
        <v>23</v>
      </c>
      <c r="I4535">
        <v>45.296539819632997</v>
      </c>
      <c r="J4535" t="s">
        <v>8410</v>
      </c>
      <c r="K4535" t="s">
        <v>25</v>
      </c>
      <c r="L4535" t="s">
        <v>15955</v>
      </c>
      <c r="M4535" t="s">
        <v>15956</v>
      </c>
      <c r="N4535" t="s">
        <v>15957</v>
      </c>
      <c r="O4535" t="s">
        <v>15958</v>
      </c>
      <c r="P4535">
        <v>2.8708627199999999</v>
      </c>
      <c r="Q4535" t="s">
        <v>15959</v>
      </c>
      <c r="R4535" t="s">
        <v>15960</v>
      </c>
      <c r="S4535">
        <v>67108866</v>
      </c>
      <c r="T4535">
        <v>359.14891490000002</v>
      </c>
      <c r="U4535" t="s">
        <v>31</v>
      </c>
      <c r="V4535" t="s">
        <v>8573</v>
      </c>
      <c r="W4535" t="s">
        <v>23</v>
      </c>
    </row>
    <row r="4536" spans="1:23" x14ac:dyDescent="0.4">
      <c r="A4536">
        <v>4535</v>
      </c>
      <c r="B4536">
        <v>1</v>
      </c>
      <c r="C4536">
        <v>1</v>
      </c>
      <c r="D4536">
        <v>1</v>
      </c>
      <c r="E4536">
        <v>1</v>
      </c>
      <c r="F4536">
        <v>0.14875456755809399</v>
      </c>
      <c r="G4536">
        <v>-14.9290974218963</v>
      </c>
      <c r="H4536">
        <v>0.999999999999999</v>
      </c>
      <c r="I4536">
        <v>16.100185986577699</v>
      </c>
      <c r="J4536" t="s">
        <v>1690</v>
      </c>
      <c r="K4536" t="s">
        <v>25</v>
      </c>
      <c r="L4536" t="s">
        <v>15624</v>
      </c>
      <c r="M4536" t="s">
        <v>15625</v>
      </c>
      <c r="N4536" t="s">
        <v>15626</v>
      </c>
      <c r="O4536" t="s">
        <v>15627</v>
      </c>
      <c r="P4536">
        <v>-0.60000002399999997</v>
      </c>
      <c r="Q4536" t="s">
        <v>15628</v>
      </c>
      <c r="R4536" t="s">
        <v>15629</v>
      </c>
      <c r="S4536">
        <v>8610621562</v>
      </c>
      <c r="T4536">
        <v>595.1657467</v>
      </c>
      <c r="U4536" t="s">
        <v>31</v>
      </c>
      <c r="V4536" t="s">
        <v>15962</v>
      </c>
      <c r="W4536" t="s">
        <v>23</v>
      </c>
    </row>
    <row r="4537" spans="1:23" x14ac:dyDescent="0.4">
      <c r="A4537">
        <v>4536</v>
      </c>
      <c r="B4537">
        <v>1</v>
      </c>
      <c r="C4537">
        <v>1</v>
      </c>
      <c r="D4537">
        <v>1</v>
      </c>
      <c r="E4537">
        <v>1</v>
      </c>
      <c r="F4537">
        <v>0.14875456755809399</v>
      </c>
      <c r="G4537">
        <v>-14.9290974218963</v>
      </c>
      <c r="H4537" t="s">
        <v>23</v>
      </c>
      <c r="I4537">
        <v>16.100185986577699</v>
      </c>
      <c r="J4537" t="s">
        <v>1690</v>
      </c>
      <c r="K4537" t="s">
        <v>25</v>
      </c>
      <c r="L4537" t="s">
        <v>15624</v>
      </c>
      <c r="M4537" t="s">
        <v>15625</v>
      </c>
      <c r="N4537" t="s">
        <v>15626</v>
      </c>
      <c r="O4537" t="s">
        <v>15627</v>
      </c>
      <c r="P4537">
        <v>-0.60000002399999997</v>
      </c>
      <c r="Q4537" t="s">
        <v>15628</v>
      </c>
      <c r="R4537" t="s">
        <v>15629</v>
      </c>
      <c r="S4537">
        <v>8610621562</v>
      </c>
      <c r="T4537">
        <v>595.1657467</v>
      </c>
      <c r="U4537" t="s">
        <v>31</v>
      </c>
      <c r="V4537" t="s">
        <v>5048</v>
      </c>
      <c r="W4537" t="s">
        <v>23</v>
      </c>
    </row>
    <row r="4538" spans="1:23" x14ac:dyDescent="0.4">
      <c r="A4538">
        <v>4537</v>
      </c>
      <c r="B4538">
        <v>1</v>
      </c>
      <c r="C4538">
        <v>3</v>
      </c>
      <c r="D4538">
        <v>1</v>
      </c>
      <c r="E4538">
        <v>2</v>
      </c>
      <c r="F4538">
        <v>0.148676890660705</v>
      </c>
      <c r="G4538">
        <v>-285.67113483482399</v>
      </c>
      <c r="H4538">
        <v>3.2160804020100499E-2</v>
      </c>
      <c r="I4538">
        <v>1.42109400353742</v>
      </c>
      <c r="J4538" t="s">
        <v>7936</v>
      </c>
      <c r="K4538" t="s">
        <v>25</v>
      </c>
      <c r="L4538" t="s">
        <v>7937</v>
      </c>
      <c r="M4538" t="s">
        <v>7938</v>
      </c>
      <c r="N4538" t="s">
        <v>7939</v>
      </c>
      <c r="O4538" t="s">
        <v>7940</v>
      </c>
      <c r="P4538">
        <v>1.39999998</v>
      </c>
      <c r="Q4538">
        <v>4276952</v>
      </c>
      <c r="R4538" t="s">
        <v>7941</v>
      </c>
      <c r="S4538">
        <v>67108866</v>
      </c>
      <c r="T4538">
        <v>289.07066459999999</v>
      </c>
      <c r="U4538" t="s">
        <v>31</v>
      </c>
      <c r="V4538" t="s">
        <v>15963</v>
      </c>
      <c r="W4538" t="s">
        <v>23</v>
      </c>
    </row>
    <row r="4539" spans="1:23" x14ac:dyDescent="0.4">
      <c r="A4539">
        <v>4538</v>
      </c>
      <c r="B4539">
        <v>1</v>
      </c>
      <c r="C4539">
        <v>1</v>
      </c>
      <c r="D4539">
        <v>1</v>
      </c>
      <c r="E4539">
        <v>1</v>
      </c>
      <c r="F4539">
        <v>0.14836111905080801</v>
      </c>
      <c r="G4539">
        <v>-315.07323289179902</v>
      </c>
      <c r="H4539">
        <v>0.999999999999999</v>
      </c>
      <c r="I4539">
        <v>130.36711457617</v>
      </c>
      <c r="J4539" t="s">
        <v>10603</v>
      </c>
      <c r="K4539" t="s">
        <v>25</v>
      </c>
      <c r="L4539" t="s">
        <v>10801</v>
      </c>
      <c r="M4539" t="s">
        <v>10802</v>
      </c>
      <c r="N4539" t="s">
        <v>10803</v>
      </c>
      <c r="O4539" t="s">
        <v>10804</v>
      </c>
      <c r="P4539">
        <v>-0.85854071399999998</v>
      </c>
      <c r="Q4539" t="s">
        <v>10805</v>
      </c>
      <c r="R4539" t="s">
        <v>10806</v>
      </c>
      <c r="S4539">
        <v>70017094</v>
      </c>
      <c r="T4539">
        <v>287.05501450000003</v>
      </c>
      <c r="U4539" t="s">
        <v>31</v>
      </c>
      <c r="V4539" t="s">
        <v>15964</v>
      </c>
      <c r="W4539" t="s">
        <v>23</v>
      </c>
    </row>
    <row r="4540" spans="1:23" x14ac:dyDescent="0.4">
      <c r="A4540">
        <v>4539</v>
      </c>
      <c r="B4540">
        <v>1</v>
      </c>
      <c r="C4540">
        <v>1</v>
      </c>
      <c r="D4540">
        <v>1</v>
      </c>
      <c r="E4540">
        <v>1</v>
      </c>
      <c r="F4540">
        <v>0.14836111905080801</v>
      </c>
      <c r="G4540">
        <v>-315.07323289179902</v>
      </c>
      <c r="H4540" t="s">
        <v>23</v>
      </c>
      <c r="I4540">
        <v>130.36711457617</v>
      </c>
      <c r="J4540" t="s">
        <v>10603</v>
      </c>
      <c r="K4540" t="s">
        <v>25</v>
      </c>
      <c r="L4540" t="s">
        <v>10801</v>
      </c>
      <c r="M4540" t="s">
        <v>10802</v>
      </c>
      <c r="N4540" t="s">
        <v>10803</v>
      </c>
      <c r="O4540" t="s">
        <v>10804</v>
      </c>
      <c r="P4540">
        <v>-0.85854071399999998</v>
      </c>
      <c r="Q4540" t="s">
        <v>10805</v>
      </c>
      <c r="R4540" t="s">
        <v>10806</v>
      </c>
      <c r="S4540">
        <v>70017094</v>
      </c>
      <c r="T4540">
        <v>287.05501450000003</v>
      </c>
      <c r="U4540" t="s">
        <v>31</v>
      </c>
      <c r="V4540" t="s">
        <v>12015</v>
      </c>
      <c r="W4540" t="s">
        <v>23</v>
      </c>
    </row>
    <row r="4541" spans="1:23" x14ac:dyDescent="0.4">
      <c r="A4541">
        <v>4540</v>
      </c>
      <c r="B4541">
        <v>1</v>
      </c>
      <c r="C4541">
        <v>2</v>
      </c>
      <c r="D4541">
        <v>1</v>
      </c>
      <c r="E4541">
        <v>2</v>
      </c>
      <c r="F4541">
        <v>0.148348722508131</v>
      </c>
      <c r="G4541">
        <v>-10.797491486639201</v>
      </c>
      <c r="H4541">
        <v>0.60703517587939704</v>
      </c>
      <c r="I4541">
        <v>14.6637789257533</v>
      </c>
      <c r="J4541" t="s">
        <v>1017</v>
      </c>
      <c r="K4541" t="s">
        <v>25</v>
      </c>
      <c r="L4541" t="s">
        <v>15443</v>
      </c>
      <c r="M4541" t="s">
        <v>15444</v>
      </c>
      <c r="N4541" t="s">
        <v>15445</v>
      </c>
      <c r="O4541" t="s">
        <v>15446</v>
      </c>
      <c r="P4541">
        <v>-0.20000000300000001</v>
      </c>
      <c r="Q4541" t="s">
        <v>15447</v>
      </c>
      <c r="R4541" t="s">
        <v>15448</v>
      </c>
      <c r="S4541">
        <v>20638078</v>
      </c>
      <c r="T4541">
        <v>449.10783789999999</v>
      </c>
      <c r="U4541" t="s">
        <v>31</v>
      </c>
      <c r="V4541" t="s">
        <v>15965</v>
      </c>
      <c r="W4541" t="s">
        <v>23</v>
      </c>
    </row>
    <row r="4542" spans="1:23" x14ac:dyDescent="0.4">
      <c r="A4542">
        <v>4541</v>
      </c>
      <c r="B4542">
        <v>1</v>
      </c>
      <c r="C4542">
        <v>1</v>
      </c>
      <c r="D4542">
        <v>1</v>
      </c>
      <c r="E4542">
        <v>1</v>
      </c>
      <c r="F4542">
        <v>0.148332440612226</v>
      </c>
      <c r="G4542">
        <v>-23.378981334702701</v>
      </c>
      <c r="H4542" t="s">
        <v>23</v>
      </c>
      <c r="I4542">
        <v>8.5759229700652</v>
      </c>
      <c r="J4542" t="s">
        <v>1690</v>
      </c>
      <c r="K4542" t="s">
        <v>25</v>
      </c>
      <c r="L4542" t="s">
        <v>1691</v>
      </c>
      <c r="M4542" t="s">
        <v>1692</v>
      </c>
      <c r="N4542" t="s">
        <v>1693</v>
      </c>
      <c r="O4542" t="s">
        <v>1694</v>
      </c>
      <c r="P4542">
        <v>-0.89999997600000003</v>
      </c>
      <c r="Q4542" t="s">
        <v>1695</v>
      </c>
      <c r="R4542" t="s">
        <v>1696</v>
      </c>
      <c r="S4542">
        <v>8677533822</v>
      </c>
      <c r="T4542">
        <v>595.1657467</v>
      </c>
      <c r="U4542" t="s">
        <v>31</v>
      </c>
      <c r="V4542" t="s">
        <v>5413</v>
      </c>
      <c r="W4542" t="s">
        <v>23</v>
      </c>
    </row>
    <row r="4543" spans="1:23" x14ac:dyDescent="0.4">
      <c r="A4543">
        <v>4542</v>
      </c>
      <c r="B4543">
        <v>1</v>
      </c>
      <c r="C4543">
        <v>1</v>
      </c>
      <c r="D4543">
        <v>1</v>
      </c>
      <c r="E4543">
        <v>1</v>
      </c>
      <c r="F4543">
        <v>0.148332440612226</v>
      </c>
      <c r="G4543">
        <v>-23.378981334702701</v>
      </c>
      <c r="H4543">
        <v>0.999999999999999</v>
      </c>
      <c r="I4543">
        <v>8.5759229700652</v>
      </c>
      <c r="J4543" t="s">
        <v>1690</v>
      </c>
      <c r="K4543" t="s">
        <v>25</v>
      </c>
      <c r="L4543" t="s">
        <v>1691</v>
      </c>
      <c r="M4543" t="s">
        <v>1692</v>
      </c>
      <c r="N4543" t="s">
        <v>1693</v>
      </c>
      <c r="O4543" t="s">
        <v>1694</v>
      </c>
      <c r="P4543">
        <v>-0.89999997600000003</v>
      </c>
      <c r="Q4543" t="s">
        <v>1695</v>
      </c>
      <c r="R4543" t="s">
        <v>1696</v>
      </c>
      <c r="S4543">
        <v>8677533822</v>
      </c>
      <c r="T4543">
        <v>595.1657467</v>
      </c>
      <c r="U4543" t="s">
        <v>31</v>
      </c>
      <c r="V4543" t="s">
        <v>15966</v>
      </c>
      <c r="W4543" t="s">
        <v>23</v>
      </c>
    </row>
    <row r="4544" spans="1:23" x14ac:dyDescent="0.4">
      <c r="A4544">
        <v>4543</v>
      </c>
      <c r="B4544">
        <v>1</v>
      </c>
      <c r="C4544">
        <v>1</v>
      </c>
      <c r="D4544">
        <v>1</v>
      </c>
      <c r="E4544">
        <v>1</v>
      </c>
      <c r="F4544">
        <v>0.14763996461828699</v>
      </c>
      <c r="G4544">
        <v>-10.0065487275698</v>
      </c>
      <c r="H4544" t="s">
        <v>23</v>
      </c>
      <c r="I4544">
        <v>44.396631681630701</v>
      </c>
      <c r="J4544" t="s">
        <v>2519</v>
      </c>
      <c r="K4544" t="s">
        <v>25</v>
      </c>
      <c r="L4544" t="s">
        <v>3368</v>
      </c>
      <c r="M4544" t="s">
        <v>3369</v>
      </c>
      <c r="N4544" t="s">
        <v>3370</v>
      </c>
      <c r="O4544" t="s">
        <v>3371</v>
      </c>
      <c r="P4544">
        <v>0.40000000600000002</v>
      </c>
      <c r="Q4544" t="s">
        <v>3372</v>
      </c>
      <c r="R4544" t="s">
        <v>3373</v>
      </c>
      <c r="S4544">
        <v>8610439194</v>
      </c>
      <c r="T4544">
        <v>419.13365870000001</v>
      </c>
      <c r="U4544" t="s">
        <v>31</v>
      </c>
      <c r="V4544" t="s">
        <v>3375</v>
      </c>
      <c r="W4544" t="s">
        <v>23</v>
      </c>
    </row>
    <row r="4545" spans="1:23" x14ac:dyDescent="0.4">
      <c r="A4545">
        <v>4544</v>
      </c>
      <c r="B4545">
        <v>1</v>
      </c>
      <c r="C4545">
        <v>1</v>
      </c>
      <c r="D4545">
        <v>1</v>
      </c>
      <c r="E4545">
        <v>1</v>
      </c>
      <c r="F4545">
        <v>0.14763996461828699</v>
      </c>
      <c r="G4545">
        <v>-10.0065487275698</v>
      </c>
      <c r="H4545">
        <v>0.999999999999999</v>
      </c>
      <c r="I4545">
        <v>44.396631681630701</v>
      </c>
      <c r="J4545" t="s">
        <v>2519</v>
      </c>
      <c r="K4545" t="s">
        <v>25</v>
      </c>
      <c r="L4545" t="s">
        <v>3368</v>
      </c>
      <c r="M4545" t="s">
        <v>3369</v>
      </c>
      <c r="N4545" t="s">
        <v>3370</v>
      </c>
      <c r="O4545" t="s">
        <v>3371</v>
      </c>
      <c r="P4545">
        <v>0.40000000600000002</v>
      </c>
      <c r="Q4545" t="s">
        <v>3372</v>
      </c>
      <c r="R4545" t="s">
        <v>3373</v>
      </c>
      <c r="S4545">
        <v>8610439194</v>
      </c>
      <c r="T4545">
        <v>419.13365870000001</v>
      </c>
      <c r="U4545" t="s">
        <v>31</v>
      </c>
      <c r="V4545" t="s">
        <v>15967</v>
      </c>
      <c r="W4545" t="s">
        <v>23</v>
      </c>
    </row>
    <row r="4546" spans="1:23" x14ac:dyDescent="0.4">
      <c r="A4546">
        <v>4545</v>
      </c>
      <c r="B4546">
        <v>1</v>
      </c>
      <c r="C4546">
        <v>1</v>
      </c>
      <c r="D4546">
        <v>1</v>
      </c>
      <c r="E4546">
        <v>1</v>
      </c>
      <c r="F4546">
        <v>0.147348296957488</v>
      </c>
      <c r="G4546">
        <v>-30.153039758373801</v>
      </c>
      <c r="H4546" t="s">
        <v>23</v>
      </c>
      <c r="I4546">
        <v>16.645200805743102</v>
      </c>
      <c r="J4546" t="s">
        <v>1074</v>
      </c>
      <c r="K4546" t="s">
        <v>25</v>
      </c>
      <c r="L4546" t="s">
        <v>14456</v>
      </c>
      <c r="M4546" t="s">
        <v>14457</v>
      </c>
      <c r="N4546" t="s">
        <v>14458</v>
      </c>
      <c r="O4546" t="s">
        <v>14459</v>
      </c>
      <c r="P4546">
        <v>-1.10000002</v>
      </c>
      <c r="Q4546" t="s">
        <v>14460</v>
      </c>
      <c r="R4546" t="s">
        <v>14461</v>
      </c>
      <c r="S4546">
        <v>34379827322</v>
      </c>
      <c r="T4546">
        <v>611.16066130000002</v>
      </c>
      <c r="U4546" t="s">
        <v>31</v>
      </c>
      <c r="V4546" t="s">
        <v>5912</v>
      </c>
      <c r="W4546" t="s">
        <v>23</v>
      </c>
    </row>
    <row r="4547" spans="1:23" x14ac:dyDescent="0.4">
      <c r="A4547">
        <v>4546</v>
      </c>
      <c r="B4547">
        <v>1</v>
      </c>
      <c r="C4547">
        <v>1</v>
      </c>
      <c r="D4547">
        <v>1</v>
      </c>
      <c r="E4547">
        <v>1</v>
      </c>
      <c r="F4547">
        <v>0.147348296957488</v>
      </c>
      <c r="G4547">
        <v>-30.153039758373801</v>
      </c>
      <c r="H4547">
        <v>0.999999999999999</v>
      </c>
      <c r="I4547">
        <v>16.645200805743102</v>
      </c>
      <c r="J4547" t="s">
        <v>1074</v>
      </c>
      <c r="K4547" t="s">
        <v>25</v>
      </c>
      <c r="L4547" t="s">
        <v>14456</v>
      </c>
      <c r="M4547" t="s">
        <v>14457</v>
      </c>
      <c r="N4547" t="s">
        <v>14458</v>
      </c>
      <c r="O4547" t="s">
        <v>14459</v>
      </c>
      <c r="P4547">
        <v>-1.10000002</v>
      </c>
      <c r="Q4547" t="s">
        <v>14460</v>
      </c>
      <c r="R4547" t="s">
        <v>14461</v>
      </c>
      <c r="S4547">
        <v>34379827322</v>
      </c>
      <c r="T4547">
        <v>611.16066130000002</v>
      </c>
      <c r="U4547" t="s">
        <v>31</v>
      </c>
      <c r="V4547" t="s">
        <v>15968</v>
      </c>
      <c r="W4547" t="s">
        <v>23</v>
      </c>
    </row>
    <row r="4548" spans="1:23" x14ac:dyDescent="0.4">
      <c r="A4548">
        <v>4547</v>
      </c>
      <c r="B4548">
        <v>1</v>
      </c>
      <c r="C4548">
        <v>1</v>
      </c>
      <c r="D4548">
        <v>1</v>
      </c>
      <c r="E4548">
        <v>1</v>
      </c>
      <c r="F4548">
        <v>0.14699635003090999</v>
      </c>
      <c r="G4548">
        <v>-15.0526810385481</v>
      </c>
      <c r="H4548" t="s">
        <v>23</v>
      </c>
      <c r="I4548">
        <v>51.660487264719499</v>
      </c>
      <c r="J4548" t="s">
        <v>1074</v>
      </c>
      <c r="K4548" t="s">
        <v>25</v>
      </c>
      <c r="L4548" t="s">
        <v>5299</v>
      </c>
      <c r="M4548" t="s">
        <v>5300</v>
      </c>
      <c r="N4548" t="s">
        <v>28</v>
      </c>
      <c r="O4548" t="s">
        <v>5301</v>
      </c>
      <c r="P4548">
        <v>-1.2598438300000001</v>
      </c>
      <c r="R4548" t="s">
        <v>5302</v>
      </c>
      <c r="S4548">
        <v>3178496</v>
      </c>
      <c r="T4548">
        <v>611.16066130000002</v>
      </c>
      <c r="U4548" t="s">
        <v>31</v>
      </c>
      <c r="V4548" t="s">
        <v>2190</v>
      </c>
      <c r="W4548" t="s">
        <v>23</v>
      </c>
    </row>
    <row r="4549" spans="1:23" x14ac:dyDescent="0.4">
      <c r="A4549">
        <v>4548</v>
      </c>
      <c r="B4549">
        <v>1</v>
      </c>
      <c r="C4549">
        <v>1</v>
      </c>
      <c r="D4549">
        <v>1</v>
      </c>
      <c r="E4549">
        <v>1</v>
      </c>
      <c r="F4549">
        <v>0.14699635003090999</v>
      </c>
      <c r="G4549">
        <v>-15.0526810385481</v>
      </c>
      <c r="H4549">
        <v>0.999999999999999</v>
      </c>
      <c r="I4549">
        <v>51.660487264719499</v>
      </c>
      <c r="J4549" t="s">
        <v>1074</v>
      </c>
      <c r="K4549" t="s">
        <v>25</v>
      </c>
      <c r="L4549" t="s">
        <v>5299</v>
      </c>
      <c r="M4549" t="s">
        <v>5300</v>
      </c>
      <c r="N4549" t="s">
        <v>28</v>
      </c>
      <c r="O4549" t="s">
        <v>5301</v>
      </c>
      <c r="P4549">
        <v>-1.2598438300000001</v>
      </c>
      <c r="R4549" t="s">
        <v>5302</v>
      </c>
      <c r="S4549">
        <v>3178496</v>
      </c>
      <c r="T4549">
        <v>611.16066130000002</v>
      </c>
      <c r="U4549" t="s">
        <v>31</v>
      </c>
      <c r="V4549" t="s">
        <v>15969</v>
      </c>
      <c r="W4549" t="s">
        <v>23</v>
      </c>
    </row>
    <row r="4550" spans="1:23" x14ac:dyDescent="0.4">
      <c r="A4550">
        <v>4549</v>
      </c>
      <c r="B4550">
        <v>1</v>
      </c>
      <c r="C4550">
        <v>1</v>
      </c>
      <c r="D4550">
        <v>1</v>
      </c>
      <c r="E4550">
        <v>2</v>
      </c>
      <c r="F4550">
        <v>0.14673447121897401</v>
      </c>
      <c r="G4550">
        <v>-361.41506877365703</v>
      </c>
      <c r="H4550">
        <v>0.92412060301507504</v>
      </c>
      <c r="I4550">
        <v>43.179506257129603</v>
      </c>
      <c r="J4550" t="s">
        <v>865</v>
      </c>
      <c r="K4550" t="s">
        <v>25</v>
      </c>
      <c r="L4550" t="s">
        <v>866</v>
      </c>
      <c r="M4550" t="s">
        <v>867</v>
      </c>
      <c r="N4550" t="s">
        <v>868</v>
      </c>
      <c r="O4550" t="s">
        <v>869</v>
      </c>
      <c r="P4550">
        <v>2.9000001000000002</v>
      </c>
      <c r="Q4550">
        <v>78347</v>
      </c>
      <c r="R4550" t="s">
        <v>870</v>
      </c>
      <c r="S4550">
        <v>262146</v>
      </c>
      <c r="T4550">
        <v>449.10783789999999</v>
      </c>
      <c r="U4550" t="s">
        <v>31</v>
      </c>
      <c r="V4550" t="s">
        <v>15970</v>
      </c>
      <c r="W4550" t="s">
        <v>23</v>
      </c>
    </row>
    <row r="4551" spans="1:23" x14ac:dyDescent="0.4">
      <c r="A4551">
        <v>4550</v>
      </c>
      <c r="B4551">
        <v>1</v>
      </c>
      <c r="C4551">
        <v>1</v>
      </c>
      <c r="D4551">
        <v>1</v>
      </c>
      <c r="E4551">
        <v>2</v>
      </c>
      <c r="F4551">
        <v>0.14673447121897401</v>
      </c>
      <c r="G4551">
        <v>-361.41506877365703</v>
      </c>
      <c r="H4551" t="s">
        <v>23</v>
      </c>
      <c r="I4551">
        <v>43.179506257129603</v>
      </c>
      <c r="J4551" t="s">
        <v>865</v>
      </c>
      <c r="K4551" t="s">
        <v>25</v>
      </c>
      <c r="L4551" t="s">
        <v>866</v>
      </c>
      <c r="M4551" t="s">
        <v>867</v>
      </c>
      <c r="N4551" t="s">
        <v>868</v>
      </c>
      <c r="O4551" t="s">
        <v>869</v>
      </c>
      <c r="P4551">
        <v>2.9000001000000002</v>
      </c>
      <c r="Q4551">
        <v>78347</v>
      </c>
      <c r="R4551" t="s">
        <v>870</v>
      </c>
      <c r="S4551">
        <v>262146</v>
      </c>
      <c r="T4551">
        <v>449.10783789999999</v>
      </c>
      <c r="U4551" t="s">
        <v>31</v>
      </c>
      <c r="V4551" t="s">
        <v>7052</v>
      </c>
      <c r="W4551" t="s">
        <v>23</v>
      </c>
    </row>
    <row r="4552" spans="1:23" x14ac:dyDescent="0.4">
      <c r="A4552">
        <v>4551</v>
      </c>
      <c r="B4552">
        <v>1</v>
      </c>
      <c r="C4552">
        <v>1</v>
      </c>
      <c r="D4552">
        <v>1</v>
      </c>
      <c r="E4552">
        <v>1</v>
      </c>
      <c r="F4552">
        <v>0.14666437171959301</v>
      </c>
      <c r="G4552">
        <v>-25.9644678136228</v>
      </c>
      <c r="H4552" t="s">
        <v>23</v>
      </c>
      <c r="I4552">
        <v>20.621949514184699</v>
      </c>
      <c r="J4552" t="s">
        <v>6070</v>
      </c>
      <c r="K4552" t="s">
        <v>25</v>
      </c>
      <c r="L4552" t="s">
        <v>9190</v>
      </c>
      <c r="M4552" t="s">
        <v>9191</v>
      </c>
      <c r="N4552" t="s">
        <v>9192</v>
      </c>
      <c r="O4552" t="s">
        <v>9193</v>
      </c>
      <c r="P4552">
        <v>0.80000001200000004</v>
      </c>
      <c r="Q4552" t="s">
        <v>9194</v>
      </c>
      <c r="R4552" t="s">
        <v>9195</v>
      </c>
      <c r="S4552">
        <v>3203414</v>
      </c>
      <c r="T4552">
        <v>463.12348800000001</v>
      </c>
      <c r="U4552" t="s">
        <v>31</v>
      </c>
      <c r="V4552" t="s">
        <v>6474</v>
      </c>
      <c r="W4552" t="s">
        <v>23</v>
      </c>
    </row>
    <row r="4553" spans="1:23" x14ac:dyDescent="0.4">
      <c r="A4553">
        <v>4552</v>
      </c>
      <c r="B4553">
        <v>1</v>
      </c>
      <c r="C4553">
        <v>1</v>
      </c>
      <c r="D4553">
        <v>1</v>
      </c>
      <c r="E4553">
        <v>1</v>
      </c>
      <c r="F4553">
        <v>0.14666437171959301</v>
      </c>
      <c r="G4553">
        <v>-25.9644678136228</v>
      </c>
      <c r="H4553">
        <v>0.999999999999999</v>
      </c>
      <c r="I4553">
        <v>20.621949514184699</v>
      </c>
      <c r="J4553" t="s">
        <v>6070</v>
      </c>
      <c r="K4553" t="s">
        <v>25</v>
      </c>
      <c r="L4553" t="s">
        <v>9190</v>
      </c>
      <c r="M4553" t="s">
        <v>9191</v>
      </c>
      <c r="N4553" t="s">
        <v>9192</v>
      </c>
      <c r="O4553" t="s">
        <v>9193</v>
      </c>
      <c r="P4553">
        <v>0.80000001200000004</v>
      </c>
      <c r="Q4553" t="s">
        <v>9194</v>
      </c>
      <c r="R4553" t="s">
        <v>9195</v>
      </c>
      <c r="S4553">
        <v>3203414</v>
      </c>
      <c r="T4553">
        <v>463.12348800000001</v>
      </c>
      <c r="U4553" t="s">
        <v>31</v>
      </c>
      <c r="V4553" t="s">
        <v>15971</v>
      </c>
      <c r="W4553" t="s">
        <v>23</v>
      </c>
    </row>
    <row r="4554" spans="1:23" x14ac:dyDescent="0.4">
      <c r="A4554">
        <v>4553</v>
      </c>
      <c r="B4554">
        <v>1</v>
      </c>
      <c r="C4554">
        <v>1</v>
      </c>
      <c r="D4554">
        <v>1</v>
      </c>
      <c r="E4554">
        <v>1</v>
      </c>
      <c r="F4554">
        <v>0.14658755474756399</v>
      </c>
      <c r="G4554">
        <v>-445.99792921846</v>
      </c>
      <c r="H4554" t="s">
        <v>23</v>
      </c>
      <c r="I4554">
        <v>28.4779336454434</v>
      </c>
      <c r="J4554" t="s">
        <v>5926</v>
      </c>
      <c r="K4554" t="s">
        <v>25</v>
      </c>
      <c r="L4554" t="s">
        <v>5927</v>
      </c>
      <c r="M4554" t="s">
        <v>5928</v>
      </c>
      <c r="N4554" t="s">
        <v>28</v>
      </c>
      <c r="O4554" t="s">
        <v>5929</v>
      </c>
      <c r="P4554">
        <v>6.70567417</v>
      </c>
      <c r="R4554" t="s">
        <v>5930</v>
      </c>
      <c r="S4554">
        <v>2097152</v>
      </c>
      <c r="T4554">
        <v>639.44665999999995</v>
      </c>
      <c r="U4554" t="s">
        <v>31</v>
      </c>
      <c r="V4554" t="s">
        <v>7794</v>
      </c>
      <c r="W4554" t="s">
        <v>23</v>
      </c>
    </row>
    <row r="4555" spans="1:23" x14ac:dyDescent="0.4">
      <c r="A4555">
        <v>4554</v>
      </c>
      <c r="B4555">
        <v>1</v>
      </c>
      <c r="C4555">
        <v>1</v>
      </c>
      <c r="D4555">
        <v>1</v>
      </c>
      <c r="E4555">
        <v>1</v>
      </c>
      <c r="F4555">
        <v>0.14658755474756399</v>
      </c>
      <c r="G4555">
        <v>-445.99792921846</v>
      </c>
      <c r="H4555">
        <v>0.999999999999999</v>
      </c>
      <c r="I4555">
        <v>28.4779336454434</v>
      </c>
      <c r="J4555" t="s">
        <v>5926</v>
      </c>
      <c r="K4555" t="s">
        <v>25</v>
      </c>
      <c r="L4555" t="s">
        <v>5927</v>
      </c>
      <c r="M4555" t="s">
        <v>5928</v>
      </c>
      <c r="N4555" t="s">
        <v>28</v>
      </c>
      <c r="O4555" t="s">
        <v>5929</v>
      </c>
      <c r="P4555">
        <v>6.70567417</v>
      </c>
      <c r="R4555" t="s">
        <v>5930</v>
      </c>
      <c r="S4555">
        <v>2097152</v>
      </c>
      <c r="T4555">
        <v>639.44665999999995</v>
      </c>
      <c r="U4555" t="s">
        <v>31</v>
      </c>
      <c r="V4555" t="s">
        <v>15972</v>
      </c>
      <c r="W4555" t="s">
        <v>23</v>
      </c>
    </row>
    <row r="4556" spans="1:23" x14ac:dyDescent="0.4">
      <c r="A4556">
        <v>4555</v>
      </c>
      <c r="B4556">
        <v>1</v>
      </c>
      <c r="C4556">
        <v>1</v>
      </c>
      <c r="D4556">
        <v>1</v>
      </c>
      <c r="E4556">
        <v>1</v>
      </c>
      <c r="F4556">
        <v>0.14655328765454101</v>
      </c>
      <c r="G4556">
        <v>-436.50235045696297</v>
      </c>
      <c r="H4556">
        <v>0.999999999999999</v>
      </c>
      <c r="I4556">
        <v>49.942326728829002</v>
      </c>
      <c r="J4556" t="s">
        <v>4285</v>
      </c>
      <c r="K4556" t="s">
        <v>25</v>
      </c>
      <c r="L4556" t="s">
        <v>4286</v>
      </c>
      <c r="M4556" t="s">
        <v>4287</v>
      </c>
      <c r="N4556" t="s">
        <v>4288</v>
      </c>
      <c r="O4556" t="s">
        <v>4289</v>
      </c>
      <c r="P4556">
        <v>-0.80000001200000004</v>
      </c>
      <c r="Q4556" t="s">
        <v>4290</v>
      </c>
      <c r="R4556" t="s">
        <v>4291</v>
      </c>
      <c r="S4556">
        <v>70</v>
      </c>
      <c r="T4556">
        <v>287.09219999999999</v>
      </c>
      <c r="U4556" t="s">
        <v>31</v>
      </c>
      <c r="V4556" t="s">
        <v>15973</v>
      </c>
      <c r="W4556" t="s">
        <v>23</v>
      </c>
    </row>
    <row r="4557" spans="1:23" x14ac:dyDescent="0.4">
      <c r="A4557">
        <v>4556</v>
      </c>
      <c r="B4557">
        <v>1</v>
      </c>
      <c r="C4557">
        <v>1</v>
      </c>
      <c r="D4557">
        <v>1</v>
      </c>
      <c r="E4557">
        <v>1</v>
      </c>
      <c r="F4557">
        <v>0.14655328765454101</v>
      </c>
      <c r="G4557">
        <v>-436.50235045696297</v>
      </c>
      <c r="H4557" t="s">
        <v>23</v>
      </c>
      <c r="I4557">
        <v>49.942326728829002</v>
      </c>
      <c r="J4557" t="s">
        <v>4285</v>
      </c>
      <c r="K4557" t="s">
        <v>25</v>
      </c>
      <c r="L4557" t="s">
        <v>4286</v>
      </c>
      <c r="M4557" t="s">
        <v>4287</v>
      </c>
      <c r="N4557" t="s">
        <v>4288</v>
      </c>
      <c r="O4557" t="s">
        <v>4289</v>
      </c>
      <c r="P4557">
        <v>-0.80000001200000004</v>
      </c>
      <c r="Q4557" t="s">
        <v>4290</v>
      </c>
      <c r="R4557" t="s">
        <v>4291</v>
      </c>
      <c r="S4557">
        <v>70</v>
      </c>
      <c r="T4557">
        <v>287.09219999999999</v>
      </c>
      <c r="U4557" t="s">
        <v>31</v>
      </c>
      <c r="V4557" t="s">
        <v>7656</v>
      </c>
      <c r="W4557" t="s">
        <v>23</v>
      </c>
    </row>
    <row r="4558" spans="1:23" x14ac:dyDescent="0.4">
      <c r="A4558">
        <v>4557</v>
      </c>
      <c r="B4558">
        <v>1</v>
      </c>
      <c r="C4558">
        <v>1</v>
      </c>
      <c r="D4558">
        <v>1</v>
      </c>
      <c r="E4558">
        <v>1</v>
      </c>
      <c r="F4558">
        <v>0.146148056440631</v>
      </c>
      <c r="G4558">
        <v>-90.854981510191493</v>
      </c>
      <c r="H4558">
        <v>0.999999999999999</v>
      </c>
      <c r="I4558">
        <v>112.843987125529</v>
      </c>
      <c r="J4558" t="s">
        <v>4962</v>
      </c>
      <c r="K4558" t="s">
        <v>25</v>
      </c>
      <c r="L4558" t="s">
        <v>6357</v>
      </c>
      <c r="M4558" t="s">
        <v>6358</v>
      </c>
      <c r="N4558" t="s">
        <v>6359</v>
      </c>
      <c r="O4558" t="s">
        <v>6360</v>
      </c>
      <c r="P4558">
        <v>1.5</v>
      </c>
      <c r="Q4558">
        <v>5318565</v>
      </c>
      <c r="R4558" t="s">
        <v>6361</v>
      </c>
      <c r="S4558">
        <v>70836598</v>
      </c>
      <c r="T4558">
        <v>223.06009990000001</v>
      </c>
      <c r="U4558" t="s">
        <v>31</v>
      </c>
      <c r="V4558" t="s">
        <v>15974</v>
      </c>
      <c r="W4558" t="s">
        <v>23</v>
      </c>
    </row>
    <row r="4559" spans="1:23" x14ac:dyDescent="0.4">
      <c r="A4559">
        <v>4558</v>
      </c>
      <c r="B4559">
        <v>1</v>
      </c>
      <c r="C4559">
        <v>1</v>
      </c>
      <c r="D4559">
        <v>1</v>
      </c>
      <c r="E4559">
        <v>1</v>
      </c>
      <c r="F4559">
        <v>0.146148056440631</v>
      </c>
      <c r="G4559">
        <v>-90.854981510191493</v>
      </c>
      <c r="H4559" t="s">
        <v>23</v>
      </c>
      <c r="I4559">
        <v>112.843987125529</v>
      </c>
      <c r="J4559" t="s">
        <v>4962</v>
      </c>
      <c r="K4559" t="s">
        <v>25</v>
      </c>
      <c r="L4559" t="s">
        <v>6357</v>
      </c>
      <c r="M4559" t="s">
        <v>6358</v>
      </c>
      <c r="N4559" t="s">
        <v>6359</v>
      </c>
      <c r="O4559" t="s">
        <v>6360</v>
      </c>
      <c r="P4559">
        <v>1.5</v>
      </c>
      <c r="Q4559">
        <v>5318565</v>
      </c>
      <c r="R4559" t="s">
        <v>6361</v>
      </c>
      <c r="S4559">
        <v>70836598</v>
      </c>
      <c r="T4559">
        <v>223.06009990000001</v>
      </c>
      <c r="U4559" t="s">
        <v>31</v>
      </c>
      <c r="V4559" t="s">
        <v>4967</v>
      </c>
      <c r="W4559" t="s">
        <v>23</v>
      </c>
    </row>
    <row r="4560" spans="1:23" x14ac:dyDescent="0.4">
      <c r="A4560">
        <v>4559</v>
      </c>
      <c r="B4560">
        <v>1</v>
      </c>
      <c r="C4560">
        <v>4</v>
      </c>
      <c r="D4560">
        <v>1</v>
      </c>
      <c r="E4560">
        <v>3</v>
      </c>
      <c r="F4560">
        <v>0.14601511691547001</v>
      </c>
      <c r="G4560">
        <v>-8.2160327460291107</v>
      </c>
      <c r="H4560">
        <v>2.3618090452261299E-2</v>
      </c>
      <c r="I4560">
        <v>75.884892563312505</v>
      </c>
      <c r="J4560" t="s">
        <v>1017</v>
      </c>
      <c r="K4560" t="s">
        <v>25</v>
      </c>
      <c r="L4560" t="s">
        <v>15443</v>
      </c>
      <c r="M4560" t="s">
        <v>15444</v>
      </c>
      <c r="N4560" t="s">
        <v>15445</v>
      </c>
      <c r="O4560" t="s">
        <v>15446</v>
      </c>
      <c r="P4560">
        <v>-0.20000000300000001</v>
      </c>
      <c r="Q4560" t="s">
        <v>15447</v>
      </c>
      <c r="R4560" t="s">
        <v>15448</v>
      </c>
      <c r="S4560">
        <v>20638078</v>
      </c>
      <c r="T4560">
        <v>449.10783789999999</v>
      </c>
      <c r="U4560" t="s">
        <v>31</v>
      </c>
      <c r="V4560" t="s">
        <v>15975</v>
      </c>
      <c r="W4560" t="s">
        <v>23</v>
      </c>
    </row>
    <row r="4561" spans="1:23" x14ac:dyDescent="0.4">
      <c r="A4561">
        <v>4560</v>
      </c>
      <c r="B4561">
        <v>1</v>
      </c>
      <c r="C4561">
        <v>1</v>
      </c>
      <c r="D4561">
        <v>1</v>
      </c>
      <c r="E4561">
        <v>1</v>
      </c>
      <c r="F4561">
        <v>0.14594381911200399</v>
      </c>
      <c r="G4561">
        <v>-16.265278740489499</v>
      </c>
      <c r="H4561">
        <v>0.999999999999999</v>
      </c>
      <c r="I4561">
        <v>40.078435325472199</v>
      </c>
      <c r="J4561" t="s">
        <v>1690</v>
      </c>
      <c r="K4561" t="s">
        <v>25</v>
      </c>
      <c r="L4561" t="s">
        <v>1691</v>
      </c>
      <c r="M4561" t="s">
        <v>1692</v>
      </c>
      <c r="N4561" t="s">
        <v>1693</v>
      </c>
      <c r="O4561" t="s">
        <v>1694</v>
      </c>
      <c r="P4561">
        <v>-0.89999997600000003</v>
      </c>
      <c r="Q4561" t="s">
        <v>1695</v>
      </c>
      <c r="R4561" t="s">
        <v>1696</v>
      </c>
      <c r="S4561">
        <v>8677533822</v>
      </c>
      <c r="T4561">
        <v>595.1657467</v>
      </c>
      <c r="U4561" t="s">
        <v>31</v>
      </c>
      <c r="V4561" t="s">
        <v>15976</v>
      </c>
      <c r="W4561" t="s">
        <v>23</v>
      </c>
    </row>
    <row r="4562" spans="1:23" x14ac:dyDescent="0.4">
      <c r="A4562">
        <v>4561</v>
      </c>
      <c r="B4562">
        <v>1</v>
      </c>
      <c r="C4562">
        <v>1</v>
      </c>
      <c r="D4562">
        <v>1</v>
      </c>
      <c r="E4562">
        <v>1</v>
      </c>
      <c r="F4562">
        <v>0.14594381911200399</v>
      </c>
      <c r="G4562">
        <v>-16.265278740489499</v>
      </c>
      <c r="H4562" t="s">
        <v>23</v>
      </c>
      <c r="I4562">
        <v>40.078435325472199</v>
      </c>
      <c r="J4562" t="s">
        <v>1690</v>
      </c>
      <c r="K4562" t="s">
        <v>25</v>
      </c>
      <c r="L4562" t="s">
        <v>1691</v>
      </c>
      <c r="M4562" t="s">
        <v>1692</v>
      </c>
      <c r="N4562" t="s">
        <v>1693</v>
      </c>
      <c r="O4562" t="s">
        <v>1694</v>
      </c>
      <c r="P4562">
        <v>-0.89999997600000003</v>
      </c>
      <c r="Q4562" t="s">
        <v>1695</v>
      </c>
      <c r="R4562" t="s">
        <v>1696</v>
      </c>
      <c r="S4562">
        <v>8677533822</v>
      </c>
      <c r="T4562">
        <v>595.1657467</v>
      </c>
      <c r="U4562" t="s">
        <v>31</v>
      </c>
      <c r="V4562" t="s">
        <v>7402</v>
      </c>
      <c r="W4562" t="s">
        <v>23</v>
      </c>
    </row>
    <row r="4563" spans="1:23" x14ac:dyDescent="0.4">
      <c r="A4563">
        <v>4562</v>
      </c>
      <c r="B4563">
        <v>1</v>
      </c>
      <c r="C4563">
        <v>2</v>
      </c>
      <c r="D4563">
        <v>1</v>
      </c>
      <c r="E4563">
        <v>1</v>
      </c>
      <c r="F4563">
        <v>0.14571263695873499</v>
      </c>
      <c r="G4563">
        <v>-11.3778838770988</v>
      </c>
      <c r="H4563" t="s">
        <v>23</v>
      </c>
      <c r="I4563">
        <v>12.1589427044449</v>
      </c>
      <c r="J4563" t="s">
        <v>2455</v>
      </c>
      <c r="K4563" t="s">
        <v>25</v>
      </c>
      <c r="L4563" t="s">
        <v>2456</v>
      </c>
      <c r="M4563" t="s">
        <v>2457</v>
      </c>
      <c r="N4563" t="s">
        <v>2458</v>
      </c>
      <c r="O4563" t="s">
        <v>2459</v>
      </c>
      <c r="P4563">
        <v>-2</v>
      </c>
      <c r="Q4563" t="s">
        <v>2460</v>
      </c>
      <c r="R4563" t="s">
        <v>2461</v>
      </c>
      <c r="S4563">
        <v>3702802</v>
      </c>
      <c r="T4563">
        <v>741.22365549999995</v>
      </c>
      <c r="U4563" t="s">
        <v>31</v>
      </c>
      <c r="V4563" t="s">
        <v>4577</v>
      </c>
      <c r="W4563" t="s">
        <v>23</v>
      </c>
    </row>
    <row r="4564" spans="1:23" x14ac:dyDescent="0.4">
      <c r="A4564">
        <v>4563</v>
      </c>
      <c r="B4564">
        <v>1</v>
      </c>
      <c r="C4564">
        <v>2</v>
      </c>
      <c r="D4564">
        <v>1</v>
      </c>
      <c r="E4564">
        <v>1</v>
      </c>
      <c r="F4564">
        <v>0.14571263695873499</v>
      </c>
      <c r="G4564">
        <v>-11.3778838770988</v>
      </c>
      <c r="H4564">
        <v>0.999999999999999</v>
      </c>
      <c r="I4564">
        <v>12.1589427044449</v>
      </c>
      <c r="J4564" t="s">
        <v>2455</v>
      </c>
      <c r="K4564" t="s">
        <v>25</v>
      </c>
      <c r="L4564" t="s">
        <v>2456</v>
      </c>
      <c r="M4564" t="s">
        <v>2457</v>
      </c>
      <c r="N4564" t="s">
        <v>2458</v>
      </c>
      <c r="O4564" t="s">
        <v>2459</v>
      </c>
      <c r="P4564">
        <v>-2</v>
      </c>
      <c r="Q4564" t="s">
        <v>2460</v>
      </c>
      <c r="R4564" t="s">
        <v>2461</v>
      </c>
      <c r="S4564">
        <v>3702802</v>
      </c>
      <c r="T4564">
        <v>741.22365549999995</v>
      </c>
      <c r="U4564" t="s">
        <v>31</v>
      </c>
      <c r="V4564" t="s">
        <v>15977</v>
      </c>
      <c r="W4564" t="s">
        <v>23</v>
      </c>
    </row>
    <row r="4565" spans="1:23" x14ac:dyDescent="0.4">
      <c r="A4565">
        <v>4564</v>
      </c>
      <c r="B4565">
        <v>1</v>
      </c>
      <c r="C4565">
        <v>1</v>
      </c>
      <c r="D4565">
        <v>1</v>
      </c>
      <c r="E4565">
        <v>3</v>
      </c>
      <c r="F4565">
        <v>0.145051685422734</v>
      </c>
      <c r="G4565">
        <v>-34.181565563720802</v>
      </c>
      <c r="H4565" t="s">
        <v>23</v>
      </c>
      <c r="I4565">
        <v>14.2334063760508</v>
      </c>
      <c r="J4565" t="s">
        <v>4449</v>
      </c>
      <c r="K4565" t="s">
        <v>25</v>
      </c>
      <c r="L4565" t="s">
        <v>15978</v>
      </c>
      <c r="M4565" t="s">
        <v>15979</v>
      </c>
      <c r="N4565" t="s">
        <v>15980</v>
      </c>
      <c r="O4565" t="s">
        <v>15981</v>
      </c>
      <c r="P4565">
        <v>4.1999998099999996</v>
      </c>
      <c r="Q4565" t="s">
        <v>15982</v>
      </c>
      <c r="R4565" t="s">
        <v>15983</v>
      </c>
      <c r="S4565">
        <v>8677132314</v>
      </c>
      <c r="T4565">
        <v>355.11689999999999</v>
      </c>
      <c r="U4565" t="s">
        <v>31</v>
      </c>
      <c r="V4565" t="s">
        <v>4456</v>
      </c>
      <c r="W4565" t="s">
        <v>23</v>
      </c>
    </row>
    <row r="4566" spans="1:23" x14ac:dyDescent="0.4">
      <c r="A4566">
        <v>4565</v>
      </c>
      <c r="B4566">
        <v>1</v>
      </c>
      <c r="C4566">
        <v>1</v>
      </c>
      <c r="D4566">
        <v>1</v>
      </c>
      <c r="E4566">
        <v>1</v>
      </c>
      <c r="F4566">
        <v>0.14490153373008299</v>
      </c>
      <c r="G4566">
        <v>-255.079887076239</v>
      </c>
      <c r="H4566">
        <v>0.999999999999999</v>
      </c>
      <c r="I4566">
        <v>14.1099818577656</v>
      </c>
      <c r="J4566" t="s">
        <v>7160</v>
      </c>
      <c r="K4566" t="s">
        <v>25</v>
      </c>
      <c r="L4566" t="s">
        <v>15984</v>
      </c>
      <c r="M4566" t="s">
        <v>15985</v>
      </c>
      <c r="N4566" t="s">
        <v>28</v>
      </c>
      <c r="O4566" t="s">
        <v>15986</v>
      </c>
      <c r="P4566">
        <v>6.4000000999999997</v>
      </c>
      <c r="Q4566">
        <v>12087758</v>
      </c>
      <c r="R4566" t="s">
        <v>15987</v>
      </c>
      <c r="S4566">
        <v>3178514</v>
      </c>
      <c r="T4566">
        <v>595.1657467</v>
      </c>
      <c r="U4566" t="s">
        <v>31</v>
      </c>
      <c r="V4566" t="s">
        <v>15988</v>
      </c>
      <c r="W4566" t="s">
        <v>23</v>
      </c>
    </row>
    <row r="4567" spans="1:23" x14ac:dyDescent="0.4">
      <c r="A4567">
        <v>4566</v>
      </c>
      <c r="B4567">
        <v>1</v>
      </c>
      <c r="C4567">
        <v>1</v>
      </c>
      <c r="D4567">
        <v>1</v>
      </c>
      <c r="E4567">
        <v>1</v>
      </c>
      <c r="F4567">
        <v>0.14490153373008299</v>
      </c>
      <c r="G4567">
        <v>-255.079887076239</v>
      </c>
      <c r="H4567" t="s">
        <v>23</v>
      </c>
      <c r="I4567">
        <v>14.1099818577656</v>
      </c>
      <c r="J4567" t="s">
        <v>7160</v>
      </c>
      <c r="K4567" t="s">
        <v>25</v>
      </c>
      <c r="L4567" t="s">
        <v>15984</v>
      </c>
      <c r="M4567" t="s">
        <v>15985</v>
      </c>
      <c r="N4567" t="s">
        <v>28</v>
      </c>
      <c r="O4567" t="s">
        <v>15986</v>
      </c>
      <c r="P4567">
        <v>6.4000000999999997</v>
      </c>
      <c r="Q4567">
        <v>12087758</v>
      </c>
      <c r="R4567" t="s">
        <v>15987</v>
      </c>
      <c r="S4567">
        <v>3178514</v>
      </c>
      <c r="T4567">
        <v>595.1657467</v>
      </c>
      <c r="U4567" t="s">
        <v>31</v>
      </c>
      <c r="V4567" t="s">
        <v>15989</v>
      </c>
      <c r="W4567" t="s">
        <v>23</v>
      </c>
    </row>
    <row r="4568" spans="1:23" x14ac:dyDescent="0.4">
      <c r="A4568">
        <v>4567</v>
      </c>
      <c r="B4568">
        <v>1</v>
      </c>
      <c r="C4568">
        <v>1</v>
      </c>
      <c r="D4568">
        <v>1</v>
      </c>
      <c r="E4568">
        <v>1</v>
      </c>
      <c r="F4568">
        <v>0.14440626451373201</v>
      </c>
      <c r="G4568">
        <v>-341.45395183845699</v>
      </c>
      <c r="H4568">
        <v>0</v>
      </c>
      <c r="I4568">
        <v>57.655890448611601</v>
      </c>
      <c r="J4568" t="s">
        <v>8940</v>
      </c>
      <c r="K4568" t="s">
        <v>25</v>
      </c>
      <c r="L4568" t="s">
        <v>8941</v>
      </c>
      <c r="M4568" t="s">
        <v>8942</v>
      </c>
      <c r="N4568" t="s">
        <v>28</v>
      </c>
      <c r="O4568" t="s">
        <v>8943</v>
      </c>
      <c r="P4568">
        <v>4.0999999000000003</v>
      </c>
      <c r="Q4568">
        <v>28960758</v>
      </c>
      <c r="R4568" t="s">
        <v>8944</v>
      </c>
      <c r="S4568">
        <v>3153922</v>
      </c>
      <c r="T4568">
        <v>483.12857339999999</v>
      </c>
      <c r="U4568" t="s">
        <v>31</v>
      </c>
      <c r="V4568" t="s">
        <v>15990</v>
      </c>
      <c r="W4568" t="s">
        <v>23</v>
      </c>
    </row>
    <row r="4569" spans="1:23" x14ac:dyDescent="0.4">
      <c r="A4569">
        <v>4568</v>
      </c>
      <c r="B4569">
        <v>1</v>
      </c>
      <c r="C4569">
        <v>1</v>
      </c>
      <c r="D4569">
        <v>1</v>
      </c>
      <c r="E4569">
        <v>1</v>
      </c>
      <c r="F4569">
        <v>0.14440626451373201</v>
      </c>
      <c r="G4569">
        <v>-341.45395183845699</v>
      </c>
      <c r="H4569" t="s">
        <v>23</v>
      </c>
      <c r="I4569">
        <v>57.655890448611601</v>
      </c>
      <c r="J4569" t="s">
        <v>8940</v>
      </c>
      <c r="K4569" t="s">
        <v>25</v>
      </c>
      <c r="L4569" t="s">
        <v>8941</v>
      </c>
      <c r="M4569" t="s">
        <v>8942</v>
      </c>
      <c r="N4569" t="s">
        <v>28</v>
      </c>
      <c r="O4569" t="s">
        <v>8943</v>
      </c>
      <c r="P4569">
        <v>4.0999999000000003</v>
      </c>
      <c r="Q4569">
        <v>28960758</v>
      </c>
      <c r="R4569" t="s">
        <v>8944</v>
      </c>
      <c r="S4569">
        <v>3153922</v>
      </c>
      <c r="T4569">
        <v>483.12857339999999</v>
      </c>
      <c r="U4569" t="s">
        <v>31</v>
      </c>
      <c r="V4569" t="s">
        <v>10744</v>
      </c>
      <c r="W4569" t="s">
        <v>23</v>
      </c>
    </row>
    <row r="4570" spans="1:23" x14ac:dyDescent="0.4">
      <c r="A4570">
        <v>4569</v>
      </c>
      <c r="B4570">
        <v>1</v>
      </c>
      <c r="C4570">
        <v>3</v>
      </c>
      <c r="D4570">
        <v>1</v>
      </c>
      <c r="E4570">
        <v>2</v>
      </c>
      <c r="F4570">
        <v>0.14403218734016399</v>
      </c>
      <c r="G4570">
        <v>-13.0587790724814</v>
      </c>
      <c r="H4570">
        <v>0.97236180904522596</v>
      </c>
      <c r="I4570">
        <v>37.749303109571599</v>
      </c>
      <c r="J4570" t="s">
        <v>1017</v>
      </c>
      <c r="K4570" t="s">
        <v>25</v>
      </c>
      <c r="L4570" t="s">
        <v>15479</v>
      </c>
      <c r="M4570" t="s">
        <v>15480</v>
      </c>
      <c r="N4570" t="s">
        <v>15481</v>
      </c>
      <c r="O4570" t="s">
        <v>15482</v>
      </c>
      <c r="P4570">
        <v>0.5</v>
      </c>
      <c r="Q4570" t="s">
        <v>15483</v>
      </c>
      <c r="R4570" t="s">
        <v>15484</v>
      </c>
      <c r="S4570">
        <v>3178870</v>
      </c>
      <c r="T4570">
        <v>449.10783789999999</v>
      </c>
      <c r="U4570" t="s">
        <v>31</v>
      </c>
      <c r="V4570" t="s">
        <v>15991</v>
      </c>
      <c r="W4570" t="s">
        <v>23</v>
      </c>
    </row>
    <row r="4571" spans="1:23" x14ac:dyDescent="0.4">
      <c r="A4571">
        <v>4570</v>
      </c>
      <c r="B4571">
        <v>1</v>
      </c>
      <c r="C4571">
        <v>1</v>
      </c>
      <c r="D4571">
        <v>1</v>
      </c>
      <c r="E4571">
        <v>2</v>
      </c>
      <c r="F4571">
        <v>0.14383271358535701</v>
      </c>
      <c r="G4571">
        <v>-34.181565563720802</v>
      </c>
      <c r="H4571">
        <v>0.97386934673366798</v>
      </c>
      <c r="I4571">
        <v>14.2334063760508</v>
      </c>
      <c r="J4571" t="s">
        <v>4449</v>
      </c>
      <c r="K4571" t="s">
        <v>25</v>
      </c>
      <c r="L4571" t="s">
        <v>15978</v>
      </c>
      <c r="M4571" t="s">
        <v>15979</v>
      </c>
      <c r="N4571" t="s">
        <v>15980</v>
      </c>
      <c r="O4571" t="s">
        <v>15981</v>
      </c>
      <c r="P4571">
        <v>4.1999998099999996</v>
      </c>
      <c r="Q4571" t="s">
        <v>15982</v>
      </c>
      <c r="R4571" t="s">
        <v>15983</v>
      </c>
      <c r="S4571">
        <v>8677132314</v>
      </c>
      <c r="T4571">
        <v>355.11689999999999</v>
      </c>
      <c r="U4571" t="s">
        <v>31</v>
      </c>
      <c r="V4571" t="s">
        <v>15992</v>
      </c>
      <c r="W4571" t="s">
        <v>23</v>
      </c>
    </row>
    <row r="4572" spans="1:23" x14ac:dyDescent="0.4">
      <c r="A4572">
        <v>4571</v>
      </c>
      <c r="B4572">
        <v>1</v>
      </c>
      <c r="C4572">
        <v>1</v>
      </c>
      <c r="D4572">
        <v>1</v>
      </c>
      <c r="E4572">
        <v>1</v>
      </c>
      <c r="F4572">
        <v>0.14377690239111701</v>
      </c>
      <c r="G4572">
        <v>-18.0380008872655</v>
      </c>
      <c r="H4572" t="s">
        <v>23</v>
      </c>
      <c r="I4572">
        <v>14.745700018320701</v>
      </c>
      <c r="J4572" t="s">
        <v>1690</v>
      </c>
      <c r="K4572" t="s">
        <v>25</v>
      </c>
      <c r="L4572" t="s">
        <v>15624</v>
      </c>
      <c r="M4572" t="s">
        <v>15625</v>
      </c>
      <c r="N4572" t="s">
        <v>15626</v>
      </c>
      <c r="O4572" t="s">
        <v>15627</v>
      </c>
      <c r="P4572">
        <v>-0.60000002399999997</v>
      </c>
      <c r="Q4572" t="s">
        <v>15628</v>
      </c>
      <c r="R4572" t="s">
        <v>15629</v>
      </c>
      <c r="S4572">
        <v>8610621562</v>
      </c>
      <c r="T4572">
        <v>595.1657467</v>
      </c>
      <c r="U4572" t="s">
        <v>31</v>
      </c>
      <c r="V4572" t="s">
        <v>4200</v>
      </c>
      <c r="W4572" t="s">
        <v>23</v>
      </c>
    </row>
    <row r="4573" spans="1:23" x14ac:dyDescent="0.4">
      <c r="A4573">
        <v>4572</v>
      </c>
      <c r="B4573">
        <v>1</v>
      </c>
      <c r="C4573">
        <v>1</v>
      </c>
      <c r="D4573">
        <v>1</v>
      </c>
      <c r="E4573">
        <v>1</v>
      </c>
      <c r="F4573">
        <v>0.14377690239111701</v>
      </c>
      <c r="G4573">
        <v>-18.0380008872655</v>
      </c>
      <c r="H4573">
        <v>0.999999999999999</v>
      </c>
      <c r="I4573">
        <v>14.745700018320701</v>
      </c>
      <c r="J4573" t="s">
        <v>1690</v>
      </c>
      <c r="K4573" t="s">
        <v>25</v>
      </c>
      <c r="L4573" t="s">
        <v>15624</v>
      </c>
      <c r="M4573" t="s">
        <v>15625</v>
      </c>
      <c r="N4573" t="s">
        <v>15626</v>
      </c>
      <c r="O4573" t="s">
        <v>15627</v>
      </c>
      <c r="P4573">
        <v>-0.60000002399999997</v>
      </c>
      <c r="Q4573" t="s">
        <v>15628</v>
      </c>
      <c r="R4573" t="s">
        <v>15629</v>
      </c>
      <c r="S4573">
        <v>8610621562</v>
      </c>
      <c r="T4573">
        <v>595.1657467</v>
      </c>
      <c r="U4573" t="s">
        <v>31</v>
      </c>
      <c r="V4573" t="s">
        <v>15993</v>
      </c>
      <c r="W4573" t="s">
        <v>23</v>
      </c>
    </row>
    <row r="4574" spans="1:23" x14ac:dyDescent="0.4">
      <c r="A4574">
        <v>4573</v>
      </c>
      <c r="B4574">
        <v>1</v>
      </c>
      <c r="C4574">
        <v>1</v>
      </c>
      <c r="D4574">
        <v>1</v>
      </c>
      <c r="E4574">
        <v>1</v>
      </c>
      <c r="F4574">
        <v>0.14367663085615201</v>
      </c>
      <c r="G4574">
        <v>-9.3362293645423904</v>
      </c>
      <c r="H4574" t="s">
        <v>23</v>
      </c>
      <c r="I4574">
        <v>59.102113600886</v>
      </c>
      <c r="J4574" t="s">
        <v>1437</v>
      </c>
      <c r="K4574" t="s">
        <v>25</v>
      </c>
      <c r="L4574" t="s">
        <v>14286</v>
      </c>
      <c r="M4574" t="s">
        <v>14287</v>
      </c>
      <c r="N4574" t="s">
        <v>14288</v>
      </c>
      <c r="O4574" t="s">
        <v>14289</v>
      </c>
      <c r="P4574">
        <v>0.20000000300000001</v>
      </c>
      <c r="Q4574" t="s">
        <v>14290</v>
      </c>
      <c r="R4574" t="s">
        <v>14291</v>
      </c>
      <c r="S4574">
        <v>121563518</v>
      </c>
      <c r="T4574">
        <v>433.11292329999998</v>
      </c>
      <c r="U4574" t="s">
        <v>31</v>
      </c>
      <c r="V4574" t="s">
        <v>10153</v>
      </c>
      <c r="W4574" t="s">
        <v>23</v>
      </c>
    </row>
    <row r="4575" spans="1:23" x14ac:dyDescent="0.4">
      <c r="A4575">
        <v>4574</v>
      </c>
      <c r="B4575">
        <v>1</v>
      </c>
      <c r="C4575">
        <v>1</v>
      </c>
      <c r="D4575">
        <v>1</v>
      </c>
      <c r="E4575">
        <v>1</v>
      </c>
      <c r="F4575">
        <v>0.14367663085615201</v>
      </c>
      <c r="G4575">
        <v>-9.3362293645423904</v>
      </c>
      <c r="H4575">
        <v>0.999999999999999</v>
      </c>
      <c r="I4575">
        <v>59.102113600886</v>
      </c>
      <c r="J4575" t="s">
        <v>1437</v>
      </c>
      <c r="K4575" t="s">
        <v>25</v>
      </c>
      <c r="L4575" t="s">
        <v>14286</v>
      </c>
      <c r="M4575" t="s">
        <v>14287</v>
      </c>
      <c r="N4575" t="s">
        <v>14288</v>
      </c>
      <c r="O4575" t="s">
        <v>14289</v>
      </c>
      <c r="P4575">
        <v>0.20000000300000001</v>
      </c>
      <c r="Q4575" t="s">
        <v>14290</v>
      </c>
      <c r="R4575" t="s">
        <v>14291</v>
      </c>
      <c r="S4575">
        <v>121563518</v>
      </c>
      <c r="T4575">
        <v>433.11292329999998</v>
      </c>
      <c r="U4575" t="s">
        <v>31</v>
      </c>
      <c r="V4575" t="s">
        <v>15994</v>
      </c>
      <c r="W4575" t="s">
        <v>23</v>
      </c>
    </row>
    <row r="4576" spans="1:23" x14ac:dyDescent="0.4">
      <c r="A4576">
        <v>4575</v>
      </c>
      <c r="B4576">
        <v>1</v>
      </c>
      <c r="C4576">
        <v>1</v>
      </c>
      <c r="D4576">
        <v>1</v>
      </c>
      <c r="E4576">
        <v>1</v>
      </c>
      <c r="F4576">
        <v>0.14332642405444099</v>
      </c>
      <c r="G4576">
        <v>-735.89603280348297</v>
      </c>
      <c r="H4576">
        <v>0.999999999999999</v>
      </c>
      <c r="I4576">
        <v>20.9994216818342</v>
      </c>
      <c r="J4576" t="s">
        <v>5072</v>
      </c>
      <c r="K4576" t="s">
        <v>25</v>
      </c>
      <c r="L4576" t="s">
        <v>5073</v>
      </c>
      <c r="M4576" t="s">
        <v>5074</v>
      </c>
      <c r="N4576" t="s">
        <v>5075</v>
      </c>
      <c r="O4576" t="s">
        <v>5076</v>
      </c>
      <c r="P4576">
        <v>6.5</v>
      </c>
      <c r="Q4576">
        <v>21576509</v>
      </c>
      <c r="R4576" t="s">
        <v>5077</v>
      </c>
      <c r="S4576">
        <v>2129922</v>
      </c>
      <c r="T4576">
        <v>611.16066130000002</v>
      </c>
      <c r="U4576" t="s">
        <v>31</v>
      </c>
      <c r="V4576" t="s">
        <v>15995</v>
      </c>
      <c r="W4576" t="s">
        <v>23</v>
      </c>
    </row>
    <row r="4577" spans="1:23" x14ac:dyDescent="0.4">
      <c r="A4577">
        <v>4576</v>
      </c>
      <c r="B4577">
        <v>1</v>
      </c>
      <c r="C4577">
        <v>1</v>
      </c>
      <c r="D4577">
        <v>1</v>
      </c>
      <c r="E4577">
        <v>1</v>
      </c>
      <c r="F4577">
        <v>0.14332642405444099</v>
      </c>
      <c r="G4577">
        <v>-735.89603280348297</v>
      </c>
      <c r="H4577" t="s">
        <v>23</v>
      </c>
      <c r="I4577">
        <v>20.9994216818342</v>
      </c>
      <c r="J4577" t="s">
        <v>5072</v>
      </c>
      <c r="K4577" t="s">
        <v>25</v>
      </c>
      <c r="L4577" t="s">
        <v>5073</v>
      </c>
      <c r="M4577" t="s">
        <v>5074</v>
      </c>
      <c r="N4577" t="s">
        <v>5075</v>
      </c>
      <c r="O4577" t="s">
        <v>5076</v>
      </c>
      <c r="P4577">
        <v>6.5</v>
      </c>
      <c r="Q4577">
        <v>21576509</v>
      </c>
      <c r="R4577" t="s">
        <v>5077</v>
      </c>
      <c r="S4577">
        <v>2129922</v>
      </c>
      <c r="T4577">
        <v>611.16066130000002</v>
      </c>
      <c r="U4577" t="s">
        <v>31</v>
      </c>
      <c r="V4577" t="s">
        <v>5079</v>
      </c>
      <c r="W4577" t="s">
        <v>23</v>
      </c>
    </row>
    <row r="4578" spans="1:23" x14ac:dyDescent="0.4">
      <c r="A4578">
        <v>4577</v>
      </c>
      <c r="B4578">
        <v>1</v>
      </c>
      <c r="C4578">
        <v>1</v>
      </c>
      <c r="D4578">
        <v>1</v>
      </c>
      <c r="E4578">
        <v>1</v>
      </c>
      <c r="F4578">
        <v>0.143312558865822</v>
      </c>
      <c r="G4578">
        <v>-24.911157643597399</v>
      </c>
      <c r="H4578">
        <v>0.999999999999999</v>
      </c>
      <c r="I4578">
        <v>36.5542742721615</v>
      </c>
      <c r="J4578" t="s">
        <v>4591</v>
      </c>
      <c r="K4578" t="s">
        <v>25</v>
      </c>
      <c r="L4578" t="s">
        <v>15727</v>
      </c>
      <c r="M4578" t="s">
        <v>15728</v>
      </c>
      <c r="N4578" t="s">
        <v>15729</v>
      </c>
      <c r="O4578" t="s">
        <v>15730</v>
      </c>
      <c r="P4578">
        <v>3</v>
      </c>
      <c r="Q4578" t="s">
        <v>15731</v>
      </c>
      <c r="R4578" t="s">
        <v>15732</v>
      </c>
      <c r="S4578">
        <v>20900214</v>
      </c>
      <c r="T4578">
        <v>285.07574990000001</v>
      </c>
      <c r="U4578" t="s">
        <v>31</v>
      </c>
      <c r="V4578" t="s">
        <v>15996</v>
      </c>
      <c r="W4578" t="s">
        <v>23</v>
      </c>
    </row>
    <row r="4579" spans="1:23" x14ac:dyDescent="0.4">
      <c r="A4579">
        <v>4578</v>
      </c>
      <c r="B4579">
        <v>1</v>
      </c>
      <c r="C4579">
        <v>1</v>
      </c>
      <c r="D4579">
        <v>1</v>
      </c>
      <c r="E4579">
        <v>1</v>
      </c>
      <c r="F4579">
        <v>0.143312558865822</v>
      </c>
      <c r="G4579">
        <v>-24.911157643597399</v>
      </c>
      <c r="H4579" t="s">
        <v>23</v>
      </c>
      <c r="I4579">
        <v>36.5542742721615</v>
      </c>
      <c r="J4579" t="s">
        <v>4591</v>
      </c>
      <c r="K4579" t="s">
        <v>25</v>
      </c>
      <c r="L4579" t="s">
        <v>15727</v>
      </c>
      <c r="M4579" t="s">
        <v>15728</v>
      </c>
      <c r="N4579" t="s">
        <v>15729</v>
      </c>
      <c r="O4579" t="s">
        <v>15730</v>
      </c>
      <c r="P4579">
        <v>3</v>
      </c>
      <c r="Q4579" t="s">
        <v>15731</v>
      </c>
      <c r="R4579" t="s">
        <v>15732</v>
      </c>
      <c r="S4579">
        <v>20900214</v>
      </c>
      <c r="T4579">
        <v>285.07574990000001</v>
      </c>
      <c r="U4579" t="s">
        <v>31</v>
      </c>
      <c r="V4579" t="s">
        <v>9475</v>
      </c>
      <c r="W4579" t="s">
        <v>23</v>
      </c>
    </row>
    <row r="4580" spans="1:23" x14ac:dyDescent="0.4">
      <c r="A4580">
        <v>4579</v>
      </c>
      <c r="B4580">
        <v>1</v>
      </c>
      <c r="C4580">
        <v>4</v>
      </c>
      <c r="D4580">
        <v>1</v>
      </c>
      <c r="E4580">
        <v>3</v>
      </c>
      <c r="F4580">
        <v>0.14323972396793899</v>
      </c>
      <c r="G4580">
        <v>-266.24983086445599</v>
      </c>
      <c r="H4580">
        <v>3.7688442211055197E-2</v>
      </c>
      <c r="I4580">
        <v>38.236747589438203</v>
      </c>
      <c r="J4580" t="s">
        <v>8410</v>
      </c>
      <c r="K4580" t="s">
        <v>25</v>
      </c>
      <c r="L4580" t="s">
        <v>15955</v>
      </c>
      <c r="M4580" t="s">
        <v>15956</v>
      </c>
      <c r="N4580" t="s">
        <v>15957</v>
      </c>
      <c r="O4580" t="s">
        <v>15958</v>
      </c>
      <c r="P4580">
        <v>2.8708627199999999</v>
      </c>
      <c r="Q4580" t="s">
        <v>15959</v>
      </c>
      <c r="R4580" t="s">
        <v>15960</v>
      </c>
      <c r="S4580">
        <v>67108866</v>
      </c>
      <c r="T4580">
        <v>359.14891490000002</v>
      </c>
      <c r="U4580" t="s">
        <v>31</v>
      </c>
      <c r="V4580" t="s">
        <v>15997</v>
      </c>
      <c r="W4580" t="s">
        <v>23</v>
      </c>
    </row>
    <row r="4581" spans="1:23" x14ac:dyDescent="0.4">
      <c r="A4581">
        <v>4580</v>
      </c>
      <c r="B4581">
        <v>1</v>
      </c>
      <c r="C4581">
        <v>3</v>
      </c>
      <c r="D4581">
        <v>1</v>
      </c>
      <c r="E4581">
        <v>3</v>
      </c>
      <c r="F4581">
        <v>0.14272489536258401</v>
      </c>
      <c r="G4581">
        <v>-24.5100534057738</v>
      </c>
      <c r="H4581">
        <v>0.222613065326633</v>
      </c>
      <c r="I4581">
        <v>57.0586635986948</v>
      </c>
      <c r="J4581" t="s">
        <v>7523</v>
      </c>
      <c r="K4581" t="s">
        <v>25</v>
      </c>
      <c r="L4581" t="s">
        <v>14241</v>
      </c>
      <c r="M4581" t="s">
        <v>14242</v>
      </c>
      <c r="N4581" t="s">
        <v>14243</v>
      </c>
      <c r="O4581" t="s">
        <v>14244</v>
      </c>
      <c r="P4581">
        <v>4.3000001900000004</v>
      </c>
      <c r="Q4581" t="s">
        <v>14245</v>
      </c>
      <c r="R4581" t="s">
        <v>14246</v>
      </c>
      <c r="S4581">
        <v>20504650</v>
      </c>
      <c r="T4581">
        <v>341.13850000000002</v>
      </c>
      <c r="U4581" t="s">
        <v>31</v>
      </c>
      <c r="V4581" t="s">
        <v>15998</v>
      </c>
      <c r="W4581" t="s">
        <v>23</v>
      </c>
    </row>
    <row r="4582" spans="1:23" x14ac:dyDescent="0.4">
      <c r="A4582">
        <v>4581</v>
      </c>
      <c r="B4582">
        <v>1</v>
      </c>
      <c r="C4582">
        <v>1</v>
      </c>
      <c r="D4582">
        <v>1</v>
      </c>
      <c r="E4582">
        <v>1</v>
      </c>
      <c r="F4582">
        <v>0.14213066768225299</v>
      </c>
      <c r="G4582">
        <v>-340.75219450895702</v>
      </c>
      <c r="H4582" t="s">
        <v>23</v>
      </c>
      <c r="I4582">
        <v>40.9782042739266</v>
      </c>
      <c r="J4582" t="s">
        <v>7279</v>
      </c>
      <c r="K4582" t="s">
        <v>25</v>
      </c>
      <c r="L4582" t="s">
        <v>7280</v>
      </c>
      <c r="M4582" t="s">
        <v>7281</v>
      </c>
      <c r="N4582" t="s">
        <v>28</v>
      </c>
      <c r="O4582" t="s">
        <v>7282</v>
      </c>
      <c r="P4582">
        <v>-0.10000000100000001</v>
      </c>
      <c r="Q4582">
        <v>166221</v>
      </c>
      <c r="R4582" t="s">
        <v>7283</v>
      </c>
      <c r="S4582">
        <v>134479874</v>
      </c>
      <c r="T4582">
        <v>303.08631459999998</v>
      </c>
      <c r="U4582" t="s">
        <v>31</v>
      </c>
      <c r="V4582" t="s">
        <v>5716</v>
      </c>
      <c r="W4582" t="s">
        <v>23</v>
      </c>
    </row>
    <row r="4583" spans="1:23" x14ac:dyDescent="0.4">
      <c r="A4583">
        <v>4582</v>
      </c>
      <c r="B4583">
        <v>1</v>
      </c>
      <c r="C4583">
        <v>1</v>
      </c>
      <c r="D4583">
        <v>1</v>
      </c>
      <c r="E4583">
        <v>1</v>
      </c>
      <c r="F4583">
        <v>0.14213066768225299</v>
      </c>
      <c r="G4583">
        <v>-340.75219450895702</v>
      </c>
      <c r="H4583">
        <v>0.99899497487437094</v>
      </c>
      <c r="I4583">
        <v>40.9782042739266</v>
      </c>
      <c r="J4583" t="s">
        <v>7279</v>
      </c>
      <c r="K4583" t="s">
        <v>25</v>
      </c>
      <c r="L4583" t="s">
        <v>7280</v>
      </c>
      <c r="M4583" t="s">
        <v>7281</v>
      </c>
      <c r="N4583" t="s">
        <v>28</v>
      </c>
      <c r="O4583" t="s">
        <v>7282</v>
      </c>
      <c r="P4583">
        <v>-0.10000000100000001</v>
      </c>
      <c r="Q4583">
        <v>166221</v>
      </c>
      <c r="R4583" t="s">
        <v>7283</v>
      </c>
      <c r="S4583">
        <v>134479874</v>
      </c>
      <c r="T4583">
        <v>303.08631459999998</v>
      </c>
      <c r="U4583" t="s">
        <v>31</v>
      </c>
      <c r="V4583" t="s">
        <v>15999</v>
      </c>
      <c r="W4583" t="s">
        <v>23</v>
      </c>
    </row>
    <row r="4584" spans="1:23" x14ac:dyDescent="0.4">
      <c r="A4584">
        <v>4583</v>
      </c>
      <c r="B4584">
        <v>1</v>
      </c>
      <c r="C4584">
        <v>2</v>
      </c>
      <c r="D4584">
        <v>1</v>
      </c>
      <c r="E4584">
        <v>2</v>
      </c>
      <c r="F4584">
        <v>0.14197842669697</v>
      </c>
      <c r="G4584">
        <v>-11.0926472881542</v>
      </c>
      <c r="H4584">
        <v>6.4824120603014998E-2</v>
      </c>
      <c r="I4584">
        <v>42.139722788481997</v>
      </c>
      <c r="J4584" t="s">
        <v>1017</v>
      </c>
      <c r="K4584" t="s">
        <v>25</v>
      </c>
      <c r="L4584" t="s">
        <v>3461</v>
      </c>
      <c r="M4584" t="s">
        <v>3462</v>
      </c>
      <c r="N4584" t="s">
        <v>3463</v>
      </c>
      <c r="O4584" t="s">
        <v>3464</v>
      </c>
      <c r="P4584">
        <v>0.5</v>
      </c>
      <c r="Q4584" t="s">
        <v>3465</v>
      </c>
      <c r="R4584" t="s">
        <v>3466</v>
      </c>
      <c r="S4584">
        <v>20900222</v>
      </c>
      <c r="T4584">
        <v>449.10783789999999</v>
      </c>
      <c r="U4584" t="s">
        <v>31</v>
      </c>
      <c r="V4584" t="s">
        <v>16000</v>
      </c>
      <c r="W4584" t="s">
        <v>23</v>
      </c>
    </row>
    <row r="4585" spans="1:23" x14ac:dyDescent="0.4">
      <c r="A4585">
        <v>4584</v>
      </c>
      <c r="B4585">
        <v>1</v>
      </c>
      <c r="C4585">
        <v>1</v>
      </c>
      <c r="D4585">
        <v>1</v>
      </c>
      <c r="E4585">
        <v>1</v>
      </c>
      <c r="F4585">
        <v>0.141836037341556</v>
      </c>
      <c r="G4585">
        <v>-20.703740881471798</v>
      </c>
      <c r="H4585" t="s">
        <v>23</v>
      </c>
      <c r="I4585">
        <v>15.4132473314734</v>
      </c>
      <c r="J4585" t="s">
        <v>1690</v>
      </c>
      <c r="K4585" t="s">
        <v>25</v>
      </c>
      <c r="L4585" t="s">
        <v>15624</v>
      </c>
      <c r="M4585" t="s">
        <v>15625</v>
      </c>
      <c r="N4585" t="s">
        <v>15626</v>
      </c>
      <c r="O4585" t="s">
        <v>15627</v>
      </c>
      <c r="P4585">
        <v>-0.60000002399999997</v>
      </c>
      <c r="Q4585" t="s">
        <v>15628</v>
      </c>
      <c r="R4585" t="s">
        <v>15629</v>
      </c>
      <c r="S4585">
        <v>8610621562</v>
      </c>
      <c r="T4585">
        <v>595.1657467</v>
      </c>
      <c r="U4585" t="s">
        <v>31</v>
      </c>
      <c r="V4585" t="s">
        <v>4222</v>
      </c>
      <c r="W4585" t="s">
        <v>23</v>
      </c>
    </row>
    <row r="4586" spans="1:23" x14ac:dyDescent="0.4">
      <c r="A4586">
        <v>4585</v>
      </c>
      <c r="B4586">
        <v>1</v>
      </c>
      <c r="C4586">
        <v>1</v>
      </c>
      <c r="D4586">
        <v>1</v>
      </c>
      <c r="E4586">
        <v>1</v>
      </c>
      <c r="F4586">
        <v>0.141836037341556</v>
      </c>
      <c r="G4586">
        <v>-20.703740881471798</v>
      </c>
      <c r="H4586">
        <v>0.999999999999999</v>
      </c>
      <c r="I4586">
        <v>15.4132473314734</v>
      </c>
      <c r="J4586" t="s">
        <v>1690</v>
      </c>
      <c r="K4586" t="s">
        <v>25</v>
      </c>
      <c r="L4586" t="s">
        <v>15624</v>
      </c>
      <c r="M4586" t="s">
        <v>15625</v>
      </c>
      <c r="N4586" t="s">
        <v>15626</v>
      </c>
      <c r="O4586" t="s">
        <v>15627</v>
      </c>
      <c r="P4586">
        <v>-0.60000002399999997</v>
      </c>
      <c r="Q4586" t="s">
        <v>15628</v>
      </c>
      <c r="R4586" t="s">
        <v>15629</v>
      </c>
      <c r="S4586">
        <v>8610621562</v>
      </c>
      <c r="T4586">
        <v>595.1657467</v>
      </c>
      <c r="U4586" t="s">
        <v>31</v>
      </c>
      <c r="V4586" t="s">
        <v>16001</v>
      </c>
      <c r="W4586" t="s">
        <v>23</v>
      </c>
    </row>
    <row r="4587" spans="1:23" x14ac:dyDescent="0.4">
      <c r="A4587">
        <v>4586</v>
      </c>
      <c r="B4587">
        <v>1</v>
      </c>
      <c r="C4587">
        <v>3</v>
      </c>
      <c r="D4587">
        <v>1</v>
      </c>
      <c r="E4587">
        <v>2</v>
      </c>
      <c r="F4587">
        <v>0.141736783980555</v>
      </c>
      <c r="G4587">
        <v>-7.6917207936740599</v>
      </c>
      <c r="H4587">
        <v>5.92964824120603E-2</v>
      </c>
      <c r="I4587">
        <v>32.225379198722401</v>
      </c>
      <c r="J4587" t="s">
        <v>4251</v>
      </c>
      <c r="K4587" t="s">
        <v>25</v>
      </c>
      <c r="L4587" t="s">
        <v>16002</v>
      </c>
      <c r="M4587" t="s">
        <v>16003</v>
      </c>
      <c r="N4587" t="s">
        <v>16004</v>
      </c>
      <c r="O4587" t="s">
        <v>16005</v>
      </c>
      <c r="P4587">
        <v>2.4000001000000002</v>
      </c>
      <c r="Q4587" t="s">
        <v>16006</v>
      </c>
      <c r="R4587" t="s">
        <v>16007</v>
      </c>
      <c r="S4587">
        <v>20900222</v>
      </c>
      <c r="T4587">
        <v>303.08631459999998</v>
      </c>
      <c r="U4587" t="s">
        <v>31</v>
      </c>
      <c r="V4587" t="s">
        <v>16008</v>
      </c>
      <c r="W4587" t="s">
        <v>23</v>
      </c>
    </row>
    <row r="4588" spans="1:23" x14ac:dyDescent="0.4">
      <c r="A4588">
        <v>4587</v>
      </c>
      <c r="B4588">
        <v>1</v>
      </c>
      <c r="C4588">
        <v>1</v>
      </c>
      <c r="D4588">
        <v>1</v>
      </c>
      <c r="E4588">
        <v>1</v>
      </c>
      <c r="F4588">
        <v>0.14140645208179101</v>
      </c>
      <c r="G4588">
        <v>-379.52365869877798</v>
      </c>
      <c r="H4588" t="s">
        <v>23</v>
      </c>
      <c r="I4588">
        <v>128.75589538655399</v>
      </c>
      <c r="J4588" t="s">
        <v>8749</v>
      </c>
      <c r="K4588" t="s">
        <v>25</v>
      </c>
      <c r="L4588" t="s">
        <v>8750</v>
      </c>
      <c r="M4588" t="s">
        <v>8751</v>
      </c>
      <c r="N4588" t="s">
        <v>8752</v>
      </c>
      <c r="O4588" t="s">
        <v>8753</v>
      </c>
      <c r="P4588">
        <v>2.5999998999999998</v>
      </c>
      <c r="Q4588" t="s">
        <v>8754</v>
      </c>
      <c r="R4588" t="s">
        <v>8755</v>
      </c>
      <c r="S4588">
        <v>262210</v>
      </c>
      <c r="T4588">
        <v>329.08670849999999</v>
      </c>
      <c r="U4588" t="s">
        <v>31</v>
      </c>
      <c r="V4588" t="s">
        <v>9756</v>
      </c>
      <c r="W4588" t="s">
        <v>23</v>
      </c>
    </row>
    <row r="4589" spans="1:23" x14ac:dyDescent="0.4">
      <c r="A4589">
        <v>4588</v>
      </c>
      <c r="B4589">
        <v>1</v>
      </c>
      <c r="C4589">
        <v>1</v>
      </c>
      <c r="D4589">
        <v>1</v>
      </c>
      <c r="E4589">
        <v>1</v>
      </c>
      <c r="F4589">
        <v>0.14140645208179101</v>
      </c>
      <c r="G4589">
        <v>-379.52365869877798</v>
      </c>
      <c r="H4589">
        <v>0.999999999999999</v>
      </c>
      <c r="I4589">
        <v>128.75589538655399</v>
      </c>
      <c r="J4589" t="s">
        <v>8749</v>
      </c>
      <c r="K4589" t="s">
        <v>25</v>
      </c>
      <c r="L4589" t="s">
        <v>8750</v>
      </c>
      <c r="M4589" t="s">
        <v>8751</v>
      </c>
      <c r="N4589" t="s">
        <v>8752</v>
      </c>
      <c r="O4589" t="s">
        <v>8753</v>
      </c>
      <c r="P4589">
        <v>2.5999998999999998</v>
      </c>
      <c r="Q4589" t="s">
        <v>8754</v>
      </c>
      <c r="R4589" t="s">
        <v>8755</v>
      </c>
      <c r="S4589">
        <v>262210</v>
      </c>
      <c r="T4589">
        <v>329.08670849999999</v>
      </c>
      <c r="U4589" t="s">
        <v>31</v>
      </c>
      <c r="V4589" t="s">
        <v>16009</v>
      </c>
      <c r="W4589" t="s">
        <v>23</v>
      </c>
    </row>
    <row r="4590" spans="1:23" x14ac:dyDescent="0.4">
      <c r="A4590">
        <v>4589</v>
      </c>
      <c r="B4590">
        <v>1</v>
      </c>
      <c r="C4590">
        <v>1</v>
      </c>
      <c r="D4590">
        <v>1</v>
      </c>
      <c r="E4590">
        <v>1</v>
      </c>
      <c r="F4590">
        <v>0.14136724434810299</v>
      </c>
      <c r="G4590">
        <v>-667.04125957692702</v>
      </c>
      <c r="H4590" t="s">
        <v>23</v>
      </c>
      <c r="I4590">
        <v>7.70352114049457</v>
      </c>
      <c r="J4590" t="s">
        <v>8303</v>
      </c>
      <c r="K4590" t="s">
        <v>25</v>
      </c>
      <c r="L4590" t="s">
        <v>8304</v>
      </c>
      <c r="M4590" t="s">
        <v>8305</v>
      </c>
      <c r="N4590" t="s">
        <v>8306</v>
      </c>
      <c r="O4590" t="s">
        <v>8307</v>
      </c>
      <c r="P4590">
        <v>0.80000001200000004</v>
      </c>
      <c r="Q4590">
        <v>6236124</v>
      </c>
      <c r="R4590" t="s">
        <v>8308</v>
      </c>
      <c r="S4590">
        <v>3153922</v>
      </c>
      <c r="T4590">
        <v>451.12348800000001</v>
      </c>
      <c r="U4590" t="s">
        <v>31</v>
      </c>
      <c r="V4590" t="s">
        <v>8321</v>
      </c>
      <c r="W4590" t="s">
        <v>23</v>
      </c>
    </row>
    <row r="4591" spans="1:23" x14ac:dyDescent="0.4">
      <c r="A4591">
        <v>4590</v>
      </c>
      <c r="B4591">
        <v>1</v>
      </c>
      <c r="C4591">
        <v>1</v>
      </c>
      <c r="D4591">
        <v>1</v>
      </c>
      <c r="E4591">
        <v>1</v>
      </c>
      <c r="F4591">
        <v>0.14136724434810299</v>
      </c>
      <c r="G4591">
        <v>-667.04125957692702</v>
      </c>
      <c r="H4591">
        <v>0.999999999999999</v>
      </c>
      <c r="I4591">
        <v>7.70352114049457</v>
      </c>
      <c r="J4591" t="s">
        <v>8303</v>
      </c>
      <c r="K4591" t="s">
        <v>25</v>
      </c>
      <c r="L4591" t="s">
        <v>8304</v>
      </c>
      <c r="M4591" t="s">
        <v>8305</v>
      </c>
      <c r="N4591" t="s">
        <v>8306</v>
      </c>
      <c r="O4591" t="s">
        <v>8307</v>
      </c>
      <c r="P4591">
        <v>0.80000001200000004</v>
      </c>
      <c r="Q4591">
        <v>6236124</v>
      </c>
      <c r="R4591" t="s">
        <v>8308</v>
      </c>
      <c r="S4591">
        <v>3153922</v>
      </c>
      <c r="T4591">
        <v>451.12348800000001</v>
      </c>
      <c r="U4591" t="s">
        <v>31</v>
      </c>
      <c r="V4591" t="s">
        <v>16010</v>
      </c>
      <c r="W4591" t="s">
        <v>23</v>
      </c>
    </row>
    <row r="4592" spans="1:23" x14ac:dyDescent="0.4">
      <c r="A4592">
        <v>4591</v>
      </c>
      <c r="B4592">
        <v>1</v>
      </c>
      <c r="C4592">
        <v>1</v>
      </c>
      <c r="D4592">
        <v>1</v>
      </c>
      <c r="E4592">
        <v>1</v>
      </c>
      <c r="F4592">
        <v>0.14131645410312299</v>
      </c>
      <c r="G4592">
        <v>-223.23991197388099</v>
      </c>
      <c r="H4592">
        <v>0.999999999999999</v>
      </c>
      <c r="I4592">
        <v>17.470245502348199</v>
      </c>
      <c r="J4592" t="s">
        <v>7944</v>
      </c>
      <c r="K4592" t="s">
        <v>25</v>
      </c>
      <c r="L4592" t="s">
        <v>7945</v>
      </c>
      <c r="M4592" t="s">
        <v>7946</v>
      </c>
      <c r="N4592" t="s">
        <v>7947</v>
      </c>
      <c r="O4592" t="s">
        <v>7948</v>
      </c>
      <c r="P4592">
        <v>-2.2000000499999999</v>
      </c>
      <c r="Q4592" t="s">
        <v>7949</v>
      </c>
      <c r="R4592" t="s">
        <v>7950</v>
      </c>
      <c r="S4592">
        <v>70</v>
      </c>
      <c r="T4592">
        <v>195.0651853</v>
      </c>
      <c r="U4592" t="s">
        <v>31</v>
      </c>
      <c r="V4592" t="s">
        <v>16011</v>
      </c>
      <c r="W4592" t="s">
        <v>23</v>
      </c>
    </row>
    <row r="4593" spans="1:23" x14ac:dyDescent="0.4">
      <c r="A4593">
        <v>4592</v>
      </c>
      <c r="B4593">
        <v>1</v>
      </c>
      <c r="C4593">
        <v>1</v>
      </c>
      <c r="D4593">
        <v>1</v>
      </c>
      <c r="E4593">
        <v>1</v>
      </c>
      <c r="F4593">
        <v>0.14131645410312299</v>
      </c>
      <c r="G4593">
        <v>-223.23991197388099</v>
      </c>
      <c r="H4593" t="s">
        <v>23</v>
      </c>
      <c r="I4593">
        <v>17.470245502348199</v>
      </c>
      <c r="J4593" t="s">
        <v>7944</v>
      </c>
      <c r="K4593" t="s">
        <v>25</v>
      </c>
      <c r="L4593" t="s">
        <v>7945</v>
      </c>
      <c r="M4593" t="s">
        <v>7946</v>
      </c>
      <c r="N4593" t="s">
        <v>7947</v>
      </c>
      <c r="O4593" t="s">
        <v>7948</v>
      </c>
      <c r="P4593">
        <v>-2.2000000499999999</v>
      </c>
      <c r="Q4593" t="s">
        <v>7949</v>
      </c>
      <c r="R4593" t="s">
        <v>7950</v>
      </c>
      <c r="S4593">
        <v>70</v>
      </c>
      <c r="T4593">
        <v>195.0651853</v>
      </c>
      <c r="U4593" t="s">
        <v>31</v>
      </c>
      <c r="V4593" t="s">
        <v>7952</v>
      </c>
      <c r="W4593" t="s">
        <v>23</v>
      </c>
    </row>
    <row r="4594" spans="1:23" x14ac:dyDescent="0.4">
      <c r="A4594">
        <v>4593</v>
      </c>
      <c r="B4594">
        <v>1</v>
      </c>
      <c r="C4594">
        <v>1</v>
      </c>
      <c r="D4594">
        <v>1</v>
      </c>
      <c r="E4594">
        <v>1</v>
      </c>
      <c r="F4594">
        <v>0.14127120434366799</v>
      </c>
      <c r="G4594">
        <v>-31.955702627032402</v>
      </c>
      <c r="H4594" t="s">
        <v>23</v>
      </c>
      <c r="I4594">
        <v>97.483470282306499</v>
      </c>
      <c r="J4594" t="s">
        <v>5353</v>
      </c>
      <c r="K4594" t="s">
        <v>25</v>
      </c>
      <c r="L4594" t="s">
        <v>6530</v>
      </c>
      <c r="M4594" t="s">
        <v>6531</v>
      </c>
      <c r="N4594" t="s">
        <v>6532</v>
      </c>
      <c r="O4594" t="s">
        <v>6533</v>
      </c>
      <c r="P4594">
        <v>1.7999999499999999</v>
      </c>
      <c r="Q4594" t="s">
        <v>6534</v>
      </c>
      <c r="R4594" t="s">
        <v>6535</v>
      </c>
      <c r="S4594">
        <v>87875662</v>
      </c>
      <c r="T4594">
        <v>209.08083529999999</v>
      </c>
      <c r="U4594" t="s">
        <v>31</v>
      </c>
      <c r="V4594" t="s">
        <v>8051</v>
      </c>
      <c r="W4594" t="s">
        <v>23</v>
      </c>
    </row>
    <row r="4595" spans="1:23" x14ac:dyDescent="0.4">
      <c r="A4595">
        <v>4594</v>
      </c>
      <c r="B4595">
        <v>1</v>
      </c>
      <c r="C4595">
        <v>1</v>
      </c>
      <c r="D4595">
        <v>1</v>
      </c>
      <c r="E4595">
        <v>1</v>
      </c>
      <c r="F4595">
        <v>0.14127120434366799</v>
      </c>
      <c r="G4595">
        <v>-31.955702627032402</v>
      </c>
      <c r="H4595">
        <v>0.999999999999999</v>
      </c>
      <c r="I4595">
        <v>97.483470282306499</v>
      </c>
      <c r="J4595" t="s">
        <v>5353</v>
      </c>
      <c r="K4595" t="s">
        <v>25</v>
      </c>
      <c r="L4595" t="s">
        <v>6530</v>
      </c>
      <c r="M4595" t="s">
        <v>6531</v>
      </c>
      <c r="N4595" t="s">
        <v>6532</v>
      </c>
      <c r="O4595" t="s">
        <v>6533</v>
      </c>
      <c r="P4595">
        <v>1.7999999499999999</v>
      </c>
      <c r="Q4595" t="s">
        <v>6534</v>
      </c>
      <c r="R4595" t="s">
        <v>6535</v>
      </c>
      <c r="S4595">
        <v>87875662</v>
      </c>
      <c r="T4595">
        <v>209.08083529999999</v>
      </c>
      <c r="U4595" t="s">
        <v>31</v>
      </c>
      <c r="V4595" t="s">
        <v>16012</v>
      </c>
      <c r="W4595" t="s">
        <v>23</v>
      </c>
    </row>
    <row r="4596" spans="1:23" x14ac:dyDescent="0.4">
      <c r="A4596">
        <v>4595</v>
      </c>
      <c r="B4596">
        <v>1</v>
      </c>
      <c r="C4596">
        <v>1</v>
      </c>
      <c r="D4596">
        <v>1</v>
      </c>
      <c r="E4596">
        <v>1</v>
      </c>
      <c r="F4596">
        <v>0.141034801928653</v>
      </c>
      <c r="G4596">
        <v>-395.87626879457599</v>
      </c>
      <c r="H4596" t="s">
        <v>23</v>
      </c>
      <c r="I4596">
        <v>98.241562912808206</v>
      </c>
      <c r="J4596" t="s">
        <v>11106</v>
      </c>
      <c r="K4596" t="s">
        <v>25</v>
      </c>
      <c r="L4596" t="s">
        <v>11107</v>
      </c>
      <c r="M4596" t="s">
        <v>11108</v>
      </c>
      <c r="N4596" t="s">
        <v>28</v>
      </c>
      <c r="O4596" t="s">
        <v>11109</v>
      </c>
      <c r="P4596">
        <v>2.5999998999999998</v>
      </c>
      <c r="Q4596">
        <v>25389113</v>
      </c>
      <c r="R4596" t="s">
        <v>11110</v>
      </c>
      <c r="S4596">
        <v>3153922</v>
      </c>
      <c r="T4596">
        <v>339.17031900000001</v>
      </c>
      <c r="U4596" t="s">
        <v>31</v>
      </c>
      <c r="V4596" t="s">
        <v>11111</v>
      </c>
      <c r="W4596" t="s">
        <v>23</v>
      </c>
    </row>
    <row r="4597" spans="1:23" x14ac:dyDescent="0.4">
      <c r="A4597">
        <v>4596</v>
      </c>
      <c r="B4597">
        <v>1</v>
      </c>
      <c r="C4597">
        <v>1</v>
      </c>
      <c r="D4597">
        <v>1</v>
      </c>
      <c r="E4597">
        <v>1</v>
      </c>
      <c r="F4597">
        <v>0.141034801928653</v>
      </c>
      <c r="G4597">
        <v>-395.87626879457599</v>
      </c>
      <c r="H4597">
        <v>0.999999999999999</v>
      </c>
      <c r="I4597">
        <v>98.241562912808206</v>
      </c>
      <c r="J4597" t="s">
        <v>11106</v>
      </c>
      <c r="K4597" t="s">
        <v>25</v>
      </c>
      <c r="L4597" t="s">
        <v>11107</v>
      </c>
      <c r="M4597" t="s">
        <v>11108</v>
      </c>
      <c r="N4597" t="s">
        <v>28</v>
      </c>
      <c r="O4597" t="s">
        <v>11109</v>
      </c>
      <c r="P4597">
        <v>2.5999998999999998</v>
      </c>
      <c r="Q4597">
        <v>25389113</v>
      </c>
      <c r="R4597" t="s">
        <v>11110</v>
      </c>
      <c r="S4597">
        <v>3153922</v>
      </c>
      <c r="T4597">
        <v>339.17031900000001</v>
      </c>
      <c r="U4597" t="s">
        <v>31</v>
      </c>
      <c r="V4597" t="s">
        <v>16013</v>
      </c>
      <c r="W4597" t="s">
        <v>23</v>
      </c>
    </row>
    <row r="4598" spans="1:23" x14ac:dyDescent="0.4">
      <c r="A4598">
        <v>4597</v>
      </c>
      <c r="B4598">
        <v>1</v>
      </c>
      <c r="C4598">
        <v>1</v>
      </c>
      <c r="D4598">
        <v>1</v>
      </c>
      <c r="E4598">
        <v>2</v>
      </c>
      <c r="F4598">
        <v>0.13981780679727501</v>
      </c>
      <c r="G4598">
        <v>-470.864465756225</v>
      </c>
      <c r="H4598" t="s">
        <v>23</v>
      </c>
      <c r="I4598">
        <v>85.022345264634396</v>
      </c>
      <c r="J4598" t="s">
        <v>7193</v>
      </c>
      <c r="K4598" t="s">
        <v>25</v>
      </c>
      <c r="L4598" t="s">
        <v>11787</v>
      </c>
      <c r="M4598" t="s">
        <v>11788</v>
      </c>
      <c r="N4598" t="s">
        <v>11789</v>
      </c>
      <c r="O4598" t="s">
        <v>11790</v>
      </c>
      <c r="P4598">
        <v>1.5</v>
      </c>
      <c r="Q4598" t="s">
        <v>11791</v>
      </c>
      <c r="R4598" t="s">
        <v>11792</v>
      </c>
      <c r="S4598">
        <v>8262</v>
      </c>
      <c r="T4598">
        <v>575.22353639999994</v>
      </c>
      <c r="U4598" t="s">
        <v>31</v>
      </c>
      <c r="V4598" t="s">
        <v>7200</v>
      </c>
      <c r="W4598" t="s">
        <v>23</v>
      </c>
    </row>
    <row r="4599" spans="1:23" x14ac:dyDescent="0.4">
      <c r="A4599">
        <v>4598</v>
      </c>
      <c r="B4599">
        <v>1</v>
      </c>
      <c r="C4599">
        <v>1</v>
      </c>
      <c r="D4599">
        <v>1</v>
      </c>
      <c r="E4599">
        <v>2</v>
      </c>
      <c r="F4599">
        <v>0.13981780679727501</v>
      </c>
      <c r="G4599">
        <v>-470.864465756225</v>
      </c>
      <c r="H4599">
        <v>0.83266331658291404</v>
      </c>
      <c r="I4599">
        <v>85.022345264634396</v>
      </c>
      <c r="J4599" t="s">
        <v>7193</v>
      </c>
      <c r="K4599" t="s">
        <v>25</v>
      </c>
      <c r="L4599" t="s">
        <v>11787</v>
      </c>
      <c r="M4599" t="s">
        <v>11788</v>
      </c>
      <c r="N4599" t="s">
        <v>11789</v>
      </c>
      <c r="O4599" t="s">
        <v>11790</v>
      </c>
      <c r="P4599">
        <v>1.5</v>
      </c>
      <c r="Q4599" t="s">
        <v>11791</v>
      </c>
      <c r="R4599" t="s">
        <v>11792</v>
      </c>
      <c r="S4599">
        <v>8262</v>
      </c>
      <c r="T4599">
        <v>575.22353639999994</v>
      </c>
      <c r="U4599" t="s">
        <v>31</v>
      </c>
      <c r="V4599" t="s">
        <v>16014</v>
      </c>
      <c r="W4599" t="s">
        <v>23</v>
      </c>
    </row>
    <row r="4600" spans="1:23" x14ac:dyDescent="0.4">
      <c r="A4600">
        <v>4599</v>
      </c>
      <c r="B4600">
        <v>1</v>
      </c>
      <c r="C4600">
        <v>2</v>
      </c>
      <c r="D4600">
        <v>1</v>
      </c>
      <c r="E4600">
        <v>2</v>
      </c>
      <c r="F4600">
        <v>0.139081711776401</v>
      </c>
      <c r="G4600">
        <v>-38.854585634292299</v>
      </c>
      <c r="H4600">
        <v>0.91809045226130603</v>
      </c>
      <c r="I4600">
        <v>44.536806603470701</v>
      </c>
      <c r="J4600" t="s">
        <v>7659</v>
      </c>
      <c r="K4600" t="s">
        <v>25</v>
      </c>
      <c r="L4600" t="s">
        <v>16015</v>
      </c>
      <c r="M4600" t="s">
        <v>16016</v>
      </c>
      <c r="N4600" t="s">
        <v>16017</v>
      </c>
      <c r="O4600" t="s">
        <v>16018</v>
      </c>
      <c r="P4600">
        <v>2.7999999500000001</v>
      </c>
      <c r="Q4600">
        <v>21676187</v>
      </c>
      <c r="R4600" t="s">
        <v>16019</v>
      </c>
      <c r="S4600">
        <v>20471882</v>
      </c>
      <c r="T4600">
        <v>269.08139999999997</v>
      </c>
      <c r="U4600" t="s">
        <v>31</v>
      </c>
      <c r="V4600" t="s">
        <v>16020</v>
      </c>
      <c r="W4600" t="s">
        <v>23</v>
      </c>
    </row>
    <row r="4601" spans="1:23" x14ac:dyDescent="0.4">
      <c r="A4601">
        <v>4600</v>
      </c>
      <c r="B4601">
        <v>1</v>
      </c>
      <c r="C4601">
        <v>2</v>
      </c>
      <c r="D4601">
        <v>1</v>
      </c>
      <c r="E4601">
        <v>2</v>
      </c>
      <c r="F4601">
        <v>0.13902596690534699</v>
      </c>
      <c r="G4601">
        <v>-293.45796643541502</v>
      </c>
      <c r="H4601">
        <v>2.01005025125628E-2</v>
      </c>
      <c r="I4601">
        <v>37.036492340974497</v>
      </c>
      <c r="J4601" t="s">
        <v>865</v>
      </c>
      <c r="K4601" t="s">
        <v>25</v>
      </c>
      <c r="L4601" t="s">
        <v>866</v>
      </c>
      <c r="M4601" t="s">
        <v>867</v>
      </c>
      <c r="N4601" t="s">
        <v>868</v>
      </c>
      <c r="O4601" t="s">
        <v>869</v>
      </c>
      <c r="P4601">
        <v>2.9000001000000002</v>
      </c>
      <c r="Q4601">
        <v>78347</v>
      </c>
      <c r="R4601" t="s">
        <v>870</v>
      </c>
      <c r="S4601">
        <v>262146</v>
      </c>
      <c r="T4601">
        <v>449.10783789999999</v>
      </c>
      <c r="U4601" t="s">
        <v>31</v>
      </c>
      <c r="V4601" t="s">
        <v>16021</v>
      </c>
      <c r="W4601" t="s">
        <v>23</v>
      </c>
    </row>
    <row r="4602" spans="1:23" x14ac:dyDescent="0.4">
      <c r="A4602">
        <v>4601</v>
      </c>
      <c r="B4602">
        <v>1</v>
      </c>
      <c r="C4602">
        <v>1</v>
      </c>
      <c r="D4602">
        <v>1</v>
      </c>
      <c r="E4602">
        <v>1</v>
      </c>
      <c r="F4602">
        <v>0.138588001282614</v>
      </c>
      <c r="G4602">
        <v>-324.89553523466799</v>
      </c>
      <c r="H4602" t="s">
        <v>23</v>
      </c>
      <c r="I4602">
        <v>118.591619016255</v>
      </c>
      <c r="J4602" t="s">
        <v>7936</v>
      </c>
      <c r="K4602" t="s">
        <v>25</v>
      </c>
      <c r="L4602" t="s">
        <v>7937</v>
      </c>
      <c r="M4602" t="s">
        <v>7938</v>
      </c>
      <c r="N4602" t="s">
        <v>7939</v>
      </c>
      <c r="O4602" t="s">
        <v>7940</v>
      </c>
      <c r="P4602">
        <v>1.39999998</v>
      </c>
      <c r="Q4602">
        <v>4276952</v>
      </c>
      <c r="R4602" t="s">
        <v>7941</v>
      </c>
      <c r="S4602">
        <v>67108866</v>
      </c>
      <c r="T4602">
        <v>289.07066459999999</v>
      </c>
      <c r="U4602" t="s">
        <v>31</v>
      </c>
      <c r="V4602" t="s">
        <v>7943</v>
      </c>
      <c r="W4602" t="s">
        <v>23</v>
      </c>
    </row>
    <row r="4603" spans="1:23" x14ac:dyDescent="0.4">
      <c r="A4603">
        <v>4602</v>
      </c>
      <c r="B4603">
        <v>1</v>
      </c>
      <c r="C4603">
        <v>1</v>
      </c>
      <c r="D4603">
        <v>1</v>
      </c>
      <c r="E4603">
        <v>1</v>
      </c>
      <c r="F4603">
        <v>0.138588001282614</v>
      </c>
      <c r="G4603">
        <v>-324.89553523466799</v>
      </c>
      <c r="H4603">
        <v>0.993969849246231</v>
      </c>
      <c r="I4603">
        <v>118.591619016255</v>
      </c>
      <c r="J4603" t="s">
        <v>7936</v>
      </c>
      <c r="K4603" t="s">
        <v>25</v>
      </c>
      <c r="L4603" t="s">
        <v>7937</v>
      </c>
      <c r="M4603" t="s">
        <v>7938</v>
      </c>
      <c r="N4603" t="s">
        <v>7939</v>
      </c>
      <c r="O4603" t="s">
        <v>7940</v>
      </c>
      <c r="P4603">
        <v>1.39999998</v>
      </c>
      <c r="Q4603">
        <v>4276952</v>
      </c>
      <c r="R4603" t="s">
        <v>7941</v>
      </c>
      <c r="S4603">
        <v>67108866</v>
      </c>
      <c r="T4603">
        <v>289.07066459999999</v>
      </c>
      <c r="U4603" t="s">
        <v>31</v>
      </c>
      <c r="V4603" t="s">
        <v>16022</v>
      </c>
      <c r="W4603" t="s">
        <v>23</v>
      </c>
    </row>
    <row r="4604" spans="1:23" x14ac:dyDescent="0.4">
      <c r="A4604">
        <v>4603</v>
      </c>
      <c r="B4604">
        <v>1</v>
      </c>
      <c r="C4604">
        <v>1</v>
      </c>
      <c r="D4604">
        <v>1</v>
      </c>
      <c r="E4604">
        <v>1</v>
      </c>
      <c r="F4604">
        <v>0.137979792022004</v>
      </c>
      <c r="G4604">
        <v>-13.082603559333601</v>
      </c>
      <c r="H4604">
        <v>0.999999999999999</v>
      </c>
      <c r="I4604">
        <v>27.607757152709599</v>
      </c>
      <c r="J4604" t="s">
        <v>6346</v>
      </c>
      <c r="K4604" t="s">
        <v>25</v>
      </c>
      <c r="L4604" t="s">
        <v>16023</v>
      </c>
      <c r="M4604" t="s">
        <v>16024</v>
      </c>
      <c r="N4604" t="s">
        <v>16025</v>
      </c>
      <c r="O4604" t="s">
        <v>16026</v>
      </c>
      <c r="P4604">
        <v>1.3799032</v>
      </c>
      <c r="Q4604" t="s">
        <v>16027</v>
      </c>
      <c r="R4604" t="s">
        <v>16028</v>
      </c>
      <c r="S4604">
        <v>34447614334</v>
      </c>
      <c r="T4604">
        <v>195.0651853</v>
      </c>
      <c r="U4604" t="s">
        <v>31</v>
      </c>
      <c r="V4604" t="s">
        <v>16029</v>
      </c>
      <c r="W4604" t="s">
        <v>23</v>
      </c>
    </row>
    <row r="4605" spans="1:23" x14ac:dyDescent="0.4">
      <c r="A4605">
        <v>4604</v>
      </c>
      <c r="B4605">
        <v>1</v>
      </c>
      <c r="C4605">
        <v>1</v>
      </c>
      <c r="D4605">
        <v>1</v>
      </c>
      <c r="E4605">
        <v>1</v>
      </c>
      <c r="F4605">
        <v>0.137979792022004</v>
      </c>
      <c r="G4605">
        <v>-13.082603559333601</v>
      </c>
      <c r="H4605" t="s">
        <v>23</v>
      </c>
      <c r="I4605">
        <v>27.607757152709599</v>
      </c>
      <c r="J4605" t="s">
        <v>6346</v>
      </c>
      <c r="K4605" t="s">
        <v>25</v>
      </c>
      <c r="L4605" t="s">
        <v>16023</v>
      </c>
      <c r="M4605" t="s">
        <v>16024</v>
      </c>
      <c r="N4605" t="s">
        <v>16025</v>
      </c>
      <c r="O4605" t="s">
        <v>16026</v>
      </c>
      <c r="P4605">
        <v>1.3799032</v>
      </c>
      <c r="Q4605" t="s">
        <v>16027</v>
      </c>
      <c r="R4605" t="s">
        <v>16028</v>
      </c>
      <c r="S4605">
        <v>34447614334</v>
      </c>
      <c r="T4605">
        <v>195.0651853</v>
      </c>
      <c r="U4605" t="s">
        <v>31</v>
      </c>
      <c r="V4605" t="s">
        <v>9437</v>
      </c>
      <c r="W4605" t="s">
        <v>23</v>
      </c>
    </row>
    <row r="4606" spans="1:23" x14ac:dyDescent="0.4">
      <c r="A4606">
        <v>4605</v>
      </c>
      <c r="B4606">
        <v>1</v>
      </c>
      <c r="C4606">
        <v>1</v>
      </c>
      <c r="D4606">
        <v>1</v>
      </c>
      <c r="E4606">
        <v>1</v>
      </c>
      <c r="F4606">
        <v>0.13793974332358899</v>
      </c>
      <c r="G4606">
        <v>-13.6078660500139</v>
      </c>
      <c r="H4606" t="s">
        <v>23</v>
      </c>
      <c r="I4606">
        <v>73.182484174812998</v>
      </c>
      <c r="J4606" t="s">
        <v>7129</v>
      </c>
      <c r="K4606" t="s">
        <v>25</v>
      </c>
      <c r="L4606" t="s">
        <v>7130</v>
      </c>
      <c r="M4606" t="s">
        <v>7131</v>
      </c>
      <c r="N4606" t="s">
        <v>7132</v>
      </c>
      <c r="O4606" t="s">
        <v>7133</v>
      </c>
      <c r="P4606">
        <v>6.4000000999999997</v>
      </c>
      <c r="Q4606" t="s">
        <v>7134</v>
      </c>
      <c r="R4606" t="s">
        <v>7135</v>
      </c>
      <c r="S4606">
        <v>8593662070</v>
      </c>
      <c r="T4606">
        <v>473.36253649999998</v>
      </c>
      <c r="U4606" t="s">
        <v>31</v>
      </c>
      <c r="V4606" t="s">
        <v>10586</v>
      </c>
      <c r="W4606" t="s">
        <v>23</v>
      </c>
    </row>
    <row r="4607" spans="1:23" x14ac:dyDescent="0.4">
      <c r="A4607">
        <v>4606</v>
      </c>
      <c r="B4607">
        <v>1</v>
      </c>
      <c r="C4607">
        <v>1</v>
      </c>
      <c r="D4607">
        <v>1</v>
      </c>
      <c r="E4607">
        <v>1</v>
      </c>
      <c r="F4607">
        <v>0.13793974332358899</v>
      </c>
      <c r="G4607">
        <v>-13.6078660500139</v>
      </c>
      <c r="H4607">
        <v>0.999999999999999</v>
      </c>
      <c r="I4607">
        <v>73.182484174812998</v>
      </c>
      <c r="J4607" t="s">
        <v>7129</v>
      </c>
      <c r="K4607" t="s">
        <v>25</v>
      </c>
      <c r="L4607" t="s">
        <v>7130</v>
      </c>
      <c r="M4607" t="s">
        <v>7131</v>
      </c>
      <c r="N4607" t="s">
        <v>7132</v>
      </c>
      <c r="O4607" t="s">
        <v>7133</v>
      </c>
      <c r="P4607">
        <v>6.4000000999999997</v>
      </c>
      <c r="Q4607" t="s">
        <v>7134</v>
      </c>
      <c r="R4607" t="s">
        <v>7135</v>
      </c>
      <c r="S4607">
        <v>8593662070</v>
      </c>
      <c r="T4607">
        <v>473.36253649999998</v>
      </c>
      <c r="U4607" t="s">
        <v>31</v>
      </c>
      <c r="V4607" t="s">
        <v>16030</v>
      </c>
      <c r="W4607" t="s">
        <v>23</v>
      </c>
    </row>
    <row r="4608" spans="1:23" x14ac:dyDescent="0.4">
      <c r="A4608">
        <v>4607</v>
      </c>
      <c r="B4608">
        <v>1</v>
      </c>
      <c r="C4608">
        <v>1</v>
      </c>
      <c r="D4608">
        <v>1</v>
      </c>
      <c r="E4608">
        <v>1</v>
      </c>
      <c r="F4608">
        <v>0.13778529058428099</v>
      </c>
      <c r="G4608">
        <v>-294.67876420463699</v>
      </c>
      <c r="H4608">
        <v>0.999999999999999</v>
      </c>
      <c r="I4608">
        <v>35.9209948679474</v>
      </c>
      <c r="J4608" t="s">
        <v>16031</v>
      </c>
      <c r="K4608" t="s">
        <v>25</v>
      </c>
      <c r="L4608" t="s">
        <v>16032</v>
      </c>
      <c r="M4608" t="s">
        <v>16033</v>
      </c>
      <c r="N4608" t="s">
        <v>28</v>
      </c>
      <c r="O4608" t="s">
        <v>16034</v>
      </c>
      <c r="P4608">
        <v>0.40000000600000002</v>
      </c>
      <c r="Q4608" t="s">
        <v>16035</v>
      </c>
      <c r="R4608" t="s">
        <v>16036</v>
      </c>
      <c r="S4608">
        <v>70</v>
      </c>
      <c r="T4608">
        <v>289.15466900000001</v>
      </c>
      <c r="U4608" t="s">
        <v>31</v>
      </c>
      <c r="V4608" t="s">
        <v>16037</v>
      </c>
      <c r="W4608" t="s">
        <v>23</v>
      </c>
    </row>
    <row r="4609" spans="1:23" x14ac:dyDescent="0.4">
      <c r="A4609">
        <v>4608</v>
      </c>
      <c r="B4609">
        <v>1</v>
      </c>
      <c r="C4609">
        <v>1</v>
      </c>
      <c r="D4609">
        <v>1</v>
      </c>
      <c r="E4609">
        <v>1</v>
      </c>
      <c r="F4609">
        <v>0.13778529058428099</v>
      </c>
      <c r="G4609">
        <v>-294.67876420463699</v>
      </c>
      <c r="H4609" t="s">
        <v>23</v>
      </c>
      <c r="I4609">
        <v>35.9209948679474</v>
      </c>
      <c r="J4609" t="s">
        <v>16031</v>
      </c>
      <c r="K4609" t="s">
        <v>25</v>
      </c>
      <c r="L4609" t="s">
        <v>16032</v>
      </c>
      <c r="M4609" t="s">
        <v>16033</v>
      </c>
      <c r="N4609" t="s">
        <v>28</v>
      </c>
      <c r="O4609" t="s">
        <v>16034</v>
      </c>
      <c r="P4609">
        <v>0.40000000600000002</v>
      </c>
      <c r="Q4609" t="s">
        <v>16035</v>
      </c>
      <c r="R4609" t="s">
        <v>16036</v>
      </c>
      <c r="S4609">
        <v>70</v>
      </c>
      <c r="T4609">
        <v>289.15466900000001</v>
      </c>
      <c r="U4609" t="s">
        <v>31</v>
      </c>
      <c r="V4609" t="s">
        <v>11222</v>
      </c>
      <c r="W4609" t="s">
        <v>23</v>
      </c>
    </row>
    <row r="4610" spans="1:23" x14ac:dyDescent="0.4">
      <c r="A4610">
        <v>4609</v>
      </c>
      <c r="B4610">
        <v>1</v>
      </c>
      <c r="C4610">
        <v>1</v>
      </c>
      <c r="D4610">
        <v>1</v>
      </c>
      <c r="E4610">
        <v>1</v>
      </c>
      <c r="F4610">
        <v>0.137607734769402</v>
      </c>
      <c r="G4610">
        <v>-502.55521657208902</v>
      </c>
      <c r="H4610">
        <v>0.999999999999999</v>
      </c>
      <c r="I4610">
        <v>59.529144133982903</v>
      </c>
      <c r="J4610" t="s">
        <v>9644</v>
      </c>
      <c r="K4610" t="s">
        <v>25</v>
      </c>
      <c r="L4610" t="s">
        <v>9645</v>
      </c>
      <c r="M4610" t="s">
        <v>9646</v>
      </c>
      <c r="N4610" t="s">
        <v>9647</v>
      </c>
      <c r="O4610" t="s">
        <v>9648</v>
      </c>
      <c r="P4610">
        <v>7.1999998099999996</v>
      </c>
      <c r="Q4610">
        <v>56842807</v>
      </c>
      <c r="R4610" t="s">
        <v>9649</v>
      </c>
      <c r="S4610">
        <v>262146</v>
      </c>
      <c r="T4610">
        <v>581.15089999999998</v>
      </c>
      <c r="U4610" t="s">
        <v>31</v>
      </c>
      <c r="V4610" t="s">
        <v>16038</v>
      </c>
      <c r="W4610" t="s">
        <v>23</v>
      </c>
    </row>
    <row r="4611" spans="1:23" x14ac:dyDescent="0.4">
      <c r="A4611">
        <v>4610</v>
      </c>
      <c r="B4611">
        <v>1</v>
      </c>
      <c r="C4611">
        <v>1</v>
      </c>
      <c r="D4611">
        <v>1</v>
      </c>
      <c r="E4611">
        <v>1</v>
      </c>
      <c r="F4611">
        <v>0.137607734769402</v>
      </c>
      <c r="G4611">
        <v>-502.55521657208902</v>
      </c>
      <c r="H4611" t="s">
        <v>23</v>
      </c>
      <c r="I4611">
        <v>59.529144133982903</v>
      </c>
      <c r="J4611" t="s">
        <v>9644</v>
      </c>
      <c r="K4611" t="s">
        <v>25</v>
      </c>
      <c r="L4611" t="s">
        <v>9645</v>
      </c>
      <c r="M4611" t="s">
        <v>9646</v>
      </c>
      <c r="N4611" t="s">
        <v>9647</v>
      </c>
      <c r="O4611" t="s">
        <v>9648</v>
      </c>
      <c r="P4611">
        <v>7.1999998099999996</v>
      </c>
      <c r="Q4611">
        <v>56842807</v>
      </c>
      <c r="R4611" t="s">
        <v>9649</v>
      </c>
      <c r="S4611">
        <v>262146</v>
      </c>
      <c r="T4611">
        <v>581.15089999999998</v>
      </c>
      <c r="U4611" t="s">
        <v>31</v>
      </c>
      <c r="V4611" t="s">
        <v>9651</v>
      </c>
      <c r="W4611" t="s">
        <v>23</v>
      </c>
    </row>
    <row r="4612" spans="1:23" x14ac:dyDescent="0.4">
      <c r="A4612">
        <v>4611</v>
      </c>
      <c r="B4612">
        <v>1</v>
      </c>
      <c r="C4612">
        <v>1</v>
      </c>
      <c r="D4612">
        <v>1</v>
      </c>
      <c r="E4612">
        <v>1</v>
      </c>
      <c r="F4612">
        <v>0.13724376650135001</v>
      </c>
      <c r="G4612">
        <v>-567.57086997129295</v>
      </c>
      <c r="H4612" t="s">
        <v>23</v>
      </c>
      <c r="I4612">
        <v>63.282060133894198</v>
      </c>
      <c r="J4612" t="s">
        <v>8003</v>
      </c>
      <c r="K4612" t="s">
        <v>25</v>
      </c>
      <c r="L4612" t="s">
        <v>8004</v>
      </c>
      <c r="M4612" t="s">
        <v>8005</v>
      </c>
      <c r="N4612" t="s">
        <v>8006</v>
      </c>
      <c r="O4612" t="s">
        <v>8007</v>
      </c>
      <c r="P4612">
        <v>3.2999999500000001</v>
      </c>
      <c r="Q4612" t="s">
        <v>8008</v>
      </c>
      <c r="R4612" t="s">
        <v>8009</v>
      </c>
      <c r="S4612">
        <v>3153922</v>
      </c>
      <c r="T4612">
        <v>483.12857339999999</v>
      </c>
      <c r="U4612" t="s">
        <v>31</v>
      </c>
      <c r="V4612" t="s">
        <v>10051</v>
      </c>
      <c r="W4612" t="s">
        <v>23</v>
      </c>
    </row>
    <row r="4613" spans="1:23" x14ac:dyDescent="0.4">
      <c r="A4613">
        <v>4612</v>
      </c>
      <c r="B4613">
        <v>1</v>
      </c>
      <c r="C4613">
        <v>1</v>
      </c>
      <c r="D4613">
        <v>1</v>
      </c>
      <c r="E4613">
        <v>1</v>
      </c>
      <c r="F4613">
        <v>0.13724376650135001</v>
      </c>
      <c r="G4613">
        <v>-567.57086997129295</v>
      </c>
      <c r="H4613">
        <v>0.99648241206030097</v>
      </c>
      <c r="I4613">
        <v>63.282060133894198</v>
      </c>
      <c r="J4613" t="s">
        <v>8003</v>
      </c>
      <c r="K4613" t="s">
        <v>25</v>
      </c>
      <c r="L4613" t="s">
        <v>8004</v>
      </c>
      <c r="M4613" t="s">
        <v>8005</v>
      </c>
      <c r="N4613" t="s">
        <v>8006</v>
      </c>
      <c r="O4613" t="s">
        <v>8007</v>
      </c>
      <c r="P4613">
        <v>3.2999999500000001</v>
      </c>
      <c r="Q4613" t="s">
        <v>8008</v>
      </c>
      <c r="R4613" t="s">
        <v>8009</v>
      </c>
      <c r="S4613">
        <v>3153922</v>
      </c>
      <c r="T4613">
        <v>483.12857339999999</v>
      </c>
      <c r="U4613" t="s">
        <v>31</v>
      </c>
      <c r="V4613" t="s">
        <v>16039</v>
      </c>
      <c r="W4613" t="s">
        <v>23</v>
      </c>
    </row>
    <row r="4614" spans="1:23" x14ac:dyDescent="0.4">
      <c r="A4614">
        <v>4613</v>
      </c>
      <c r="B4614">
        <v>1</v>
      </c>
      <c r="C4614">
        <v>1</v>
      </c>
      <c r="D4614">
        <v>1</v>
      </c>
      <c r="E4614">
        <v>1</v>
      </c>
      <c r="F4614">
        <v>0.13723592335515999</v>
      </c>
      <c r="G4614">
        <v>-567.57990284313496</v>
      </c>
      <c r="H4614">
        <v>0.99497487437185905</v>
      </c>
      <c r="I4614">
        <v>63.2503571094976</v>
      </c>
      <c r="J4614" t="s">
        <v>8003</v>
      </c>
      <c r="K4614" t="s">
        <v>25</v>
      </c>
      <c r="L4614" t="s">
        <v>8004</v>
      </c>
      <c r="M4614" t="s">
        <v>8005</v>
      </c>
      <c r="N4614" t="s">
        <v>8006</v>
      </c>
      <c r="O4614" t="s">
        <v>8007</v>
      </c>
      <c r="P4614">
        <v>3.2999999500000001</v>
      </c>
      <c r="Q4614" t="s">
        <v>8008</v>
      </c>
      <c r="R4614" t="s">
        <v>8009</v>
      </c>
      <c r="S4614">
        <v>3153922</v>
      </c>
      <c r="T4614">
        <v>483.12857000000002</v>
      </c>
      <c r="U4614" t="s">
        <v>31</v>
      </c>
      <c r="V4614" t="s">
        <v>16040</v>
      </c>
      <c r="W4614" t="s">
        <v>23</v>
      </c>
    </row>
    <row r="4615" spans="1:23" x14ac:dyDescent="0.4">
      <c r="A4615">
        <v>4614</v>
      </c>
      <c r="B4615">
        <v>1</v>
      </c>
      <c r="C4615">
        <v>1</v>
      </c>
      <c r="D4615">
        <v>1</v>
      </c>
      <c r="E4615">
        <v>1</v>
      </c>
      <c r="F4615">
        <v>0.13723592335515999</v>
      </c>
      <c r="G4615">
        <v>-567.57990284313496</v>
      </c>
      <c r="H4615" t="s">
        <v>23</v>
      </c>
      <c r="I4615">
        <v>63.2503571094976</v>
      </c>
      <c r="J4615" t="s">
        <v>8003</v>
      </c>
      <c r="K4615" t="s">
        <v>25</v>
      </c>
      <c r="L4615" t="s">
        <v>8004</v>
      </c>
      <c r="M4615" t="s">
        <v>8005</v>
      </c>
      <c r="N4615" t="s">
        <v>8006</v>
      </c>
      <c r="O4615" t="s">
        <v>8007</v>
      </c>
      <c r="P4615">
        <v>3.2999999500000001</v>
      </c>
      <c r="Q4615" t="s">
        <v>8008</v>
      </c>
      <c r="R4615" t="s">
        <v>8009</v>
      </c>
      <c r="S4615">
        <v>3153922</v>
      </c>
      <c r="T4615">
        <v>483.12857000000002</v>
      </c>
      <c r="U4615" t="s">
        <v>31</v>
      </c>
      <c r="V4615" t="s">
        <v>10048</v>
      </c>
      <c r="W4615" t="s">
        <v>23</v>
      </c>
    </row>
    <row r="4616" spans="1:23" x14ac:dyDescent="0.4">
      <c r="A4616">
        <v>4615</v>
      </c>
      <c r="B4616">
        <v>1</v>
      </c>
      <c r="C4616">
        <v>1</v>
      </c>
      <c r="D4616">
        <v>1</v>
      </c>
      <c r="E4616">
        <v>1</v>
      </c>
      <c r="F4616">
        <v>0.13676872406506199</v>
      </c>
      <c r="G4616">
        <v>-401.22580466995203</v>
      </c>
      <c r="H4616" t="s">
        <v>23</v>
      </c>
      <c r="I4616">
        <v>166.69831286465001</v>
      </c>
      <c r="J4616" t="s">
        <v>8749</v>
      </c>
      <c r="K4616" t="s">
        <v>25</v>
      </c>
      <c r="L4616" t="s">
        <v>8750</v>
      </c>
      <c r="M4616" t="s">
        <v>8751</v>
      </c>
      <c r="N4616" t="s">
        <v>8752</v>
      </c>
      <c r="O4616" t="s">
        <v>8753</v>
      </c>
      <c r="P4616">
        <v>2.5999998999999998</v>
      </c>
      <c r="Q4616" t="s">
        <v>8754</v>
      </c>
      <c r="R4616" t="s">
        <v>8755</v>
      </c>
      <c r="S4616">
        <v>262210</v>
      </c>
      <c r="T4616">
        <v>329.08670849999999</v>
      </c>
      <c r="U4616" t="s">
        <v>31</v>
      </c>
      <c r="V4616" t="s">
        <v>11163</v>
      </c>
      <c r="W4616" t="s">
        <v>23</v>
      </c>
    </row>
    <row r="4617" spans="1:23" x14ac:dyDescent="0.4">
      <c r="A4617">
        <v>4616</v>
      </c>
      <c r="B4617">
        <v>1</v>
      </c>
      <c r="C4617">
        <v>1</v>
      </c>
      <c r="D4617">
        <v>1</v>
      </c>
      <c r="E4617">
        <v>1</v>
      </c>
      <c r="F4617">
        <v>0.13676872406506199</v>
      </c>
      <c r="G4617">
        <v>-401.22580466995203</v>
      </c>
      <c r="H4617">
        <v>0.999999999999999</v>
      </c>
      <c r="I4617">
        <v>166.69831286465001</v>
      </c>
      <c r="J4617" t="s">
        <v>8749</v>
      </c>
      <c r="K4617" t="s">
        <v>25</v>
      </c>
      <c r="L4617" t="s">
        <v>8750</v>
      </c>
      <c r="M4617" t="s">
        <v>8751</v>
      </c>
      <c r="N4617" t="s">
        <v>8752</v>
      </c>
      <c r="O4617" t="s">
        <v>8753</v>
      </c>
      <c r="P4617">
        <v>2.5999998999999998</v>
      </c>
      <c r="Q4617" t="s">
        <v>8754</v>
      </c>
      <c r="R4617" t="s">
        <v>8755</v>
      </c>
      <c r="S4617">
        <v>262210</v>
      </c>
      <c r="T4617">
        <v>329.08670849999999</v>
      </c>
      <c r="U4617" t="s">
        <v>31</v>
      </c>
      <c r="V4617" t="s">
        <v>16041</v>
      </c>
      <c r="W4617" t="s">
        <v>23</v>
      </c>
    </row>
    <row r="4618" spans="1:23" x14ac:dyDescent="0.4">
      <c r="A4618">
        <v>4617</v>
      </c>
      <c r="B4618">
        <v>1</v>
      </c>
      <c r="C4618">
        <v>1</v>
      </c>
      <c r="D4618">
        <v>1</v>
      </c>
      <c r="E4618">
        <v>2</v>
      </c>
      <c r="F4618">
        <v>0.13665859982486001</v>
      </c>
      <c r="G4618">
        <v>-669.33334930776005</v>
      </c>
      <c r="H4618" t="s">
        <v>23</v>
      </c>
      <c r="I4618">
        <v>52.952849977575099</v>
      </c>
      <c r="J4618" t="s">
        <v>6819</v>
      </c>
      <c r="K4618" t="s">
        <v>25</v>
      </c>
      <c r="L4618" t="s">
        <v>6820</v>
      </c>
      <c r="M4618" t="s">
        <v>6821</v>
      </c>
      <c r="N4618" t="s">
        <v>28</v>
      </c>
      <c r="O4618" t="s">
        <v>6822</v>
      </c>
      <c r="P4618">
        <v>9.2553644199999994</v>
      </c>
      <c r="R4618" t="s">
        <v>6823</v>
      </c>
      <c r="S4618">
        <v>2097152</v>
      </c>
      <c r="T4618">
        <v>771.48891879999996</v>
      </c>
      <c r="U4618" t="s">
        <v>31</v>
      </c>
      <c r="V4618" t="s">
        <v>4328</v>
      </c>
      <c r="W4618" t="s">
        <v>23</v>
      </c>
    </row>
    <row r="4619" spans="1:23" x14ac:dyDescent="0.4">
      <c r="A4619">
        <v>4618</v>
      </c>
      <c r="B4619">
        <v>1</v>
      </c>
      <c r="C4619">
        <v>1</v>
      </c>
      <c r="D4619">
        <v>1</v>
      </c>
      <c r="E4619">
        <v>2</v>
      </c>
      <c r="F4619">
        <v>0.13665859982486001</v>
      </c>
      <c r="G4619">
        <v>-669.33334930776005</v>
      </c>
      <c r="H4619">
        <v>0.41005025125628097</v>
      </c>
      <c r="I4619">
        <v>52.952849977575099</v>
      </c>
      <c r="J4619" t="s">
        <v>6819</v>
      </c>
      <c r="K4619" t="s">
        <v>25</v>
      </c>
      <c r="L4619" t="s">
        <v>6820</v>
      </c>
      <c r="M4619" t="s">
        <v>6821</v>
      </c>
      <c r="N4619" t="s">
        <v>28</v>
      </c>
      <c r="O4619" t="s">
        <v>6822</v>
      </c>
      <c r="P4619">
        <v>9.2553644199999994</v>
      </c>
      <c r="R4619" t="s">
        <v>6823</v>
      </c>
      <c r="S4619">
        <v>2097152</v>
      </c>
      <c r="T4619">
        <v>771.48891879999996</v>
      </c>
      <c r="U4619" t="s">
        <v>31</v>
      </c>
      <c r="V4619" t="s">
        <v>16042</v>
      </c>
      <c r="W4619" t="s">
        <v>23</v>
      </c>
    </row>
    <row r="4620" spans="1:23" x14ac:dyDescent="0.4">
      <c r="A4620">
        <v>4619</v>
      </c>
      <c r="B4620">
        <v>1</v>
      </c>
      <c r="C4620">
        <v>1</v>
      </c>
      <c r="D4620">
        <v>1</v>
      </c>
      <c r="E4620">
        <v>1</v>
      </c>
      <c r="F4620">
        <v>0.13655128203693401</v>
      </c>
      <c r="G4620">
        <v>-53.453172790721297</v>
      </c>
      <c r="H4620">
        <v>0.999999999999999</v>
      </c>
      <c r="I4620">
        <v>35.716494602067002</v>
      </c>
      <c r="J4620" t="s">
        <v>1785</v>
      </c>
      <c r="K4620" t="s">
        <v>25</v>
      </c>
      <c r="L4620" t="s">
        <v>16043</v>
      </c>
      <c r="M4620" t="s">
        <v>16044</v>
      </c>
      <c r="N4620" t="s">
        <v>16045</v>
      </c>
      <c r="O4620" t="s">
        <v>16046</v>
      </c>
      <c r="P4620">
        <v>2.6577415499999999</v>
      </c>
      <c r="Q4620">
        <v>688661</v>
      </c>
      <c r="R4620" t="s">
        <v>16047</v>
      </c>
      <c r="S4620">
        <v>8660738118</v>
      </c>
      <c r="T4620">
        <v>255.06399999999999</v>
      </c>
      <c r="U4620" t="s">
        <v>31</v>
      </c>
      <c r="V4620" t="s">
        <v>16048</v>
      </c>
      <c r="W4620" t="s">
        <v>23</v>
      </c>
    </row>
    <row r="4621" spans="1:23" x14ac:dyDescent="0.4">
      <c r="A4621">
        <v>4620</v>
      </c>
      <c r="B4621">
        <v>1</v>
      </c>
      <c r="C4621">
        <v>1</v>
      </c>
      <c r="D4621">
        <v>1</v>
      </c>
      <c r="E4621">
        <v>1</v>
      </c>
      <c r="F4621">
        <v>0.13655128203693401</v>
      </c>
      <c r="G4621">
        <v>-53.453172790721297</v>
      </c>
      <c r="H4621" t="s">
        <v>23</v>
      </c>
      <c r="I4621">
        <v>35.716494602067002</v>
      </c>
      <c r="J4621" t="s">
        <v>1785</v>
      </c>
      <c r="K4621" t="s">
        <v>25</v>
      </c>
      <c r="L4621" t="s">
        <v>16043</v>
      </c>
      <c r="M4621" t="s">
        <v>16044</v>
      </c>
      <c r="N4621" t="s">
        <v>16045</v>
      </c>
      <c r="O4621" t="s">
        <v>16046</v>
      </c>
      <c r="P4621">
        <v>2.6577415499999999</v>
      </c>
      <c r="Q4621">
        <v>688661</v>
      </c>
      <c r="R4621" t="s">
        <v>16047</v>
      </c>
      <c r="S4621">
        <v>8660738118</v>
      </c>
      <c r="T4621">
        <v>255.06399999999999</v>
      </c>
      <c r="U4621" t="s">
        <v>31</v>
      </c>
      <c r="V4621" t="s">
        <v>7480</v>
      </c>
      <c r="W4621" t="s">
        <v>23</v>
      </c>
    </row>
    <row r="4622" spans="1:23" x14ac:dyDescent="0.4">
      <c r="A4622">
        <v>4621</v>
      </c>
      <c r="B4622">
        <v>1</v>
      </c>
      <c r="C4622">
        <v>1</v>
      </c>
      <c r="D4622">
        <v>1</v>
      </c>
      <c r="E4622">
        <v>1</v>
      </c>
      <c r="F4622">
        <v>0.13629763380410601</v>
      </c>
      <c r="G4622">
        <v>-420.73821502865701</v>
      </c>
      <c r="H4622" t="s">
        <v>23</v>
      </c>
      <c r="I4622">
        <v>171.33165921226501</v>
      </c>
      <c r="J4622" t="s">
        <v>8749</v>
      </c>
      <c r="K4622" t="s">
        <v>25</v>
      </c>
      <c r="L4622" t="s">
        <v>8750</v>
      </c>
      <c r="M4622" t="s">
        <v>8751</v>
      </c>
      <c r="N4622" t="s">
        <v>8752</v>
      </c>
      <c r="O4622" t="s">
        <v>8753</v>
      </c>
      <c r="P4622">
        <v>2.5999998999999998</v>
      </c>
      <c r="Q4622" t="s">
        <v>8754</v>
      </c>
      <c r="R4622" t="s">
        <v>8755</v>
      </c>
      <c r="S4622">
        <v>262210</v>
      </c>
      <c r="T4622">
        <v>329.08670849999999</v>
      </c>
      <c r="U4622" t="s">
        <v>31</v>
      </c>
      <c r="V4622" t="s">
        <v>8785</v>
      </c>
      <c r="W4622" t="s">
        <v>23</v>
      </c>
    </row>
    <row r="4623" spans="1:23" x14ac:dyDescent="0.4">
      <c r="A4623">
        <v>4622</v>
      </c>
      <c r="B4623">
        <v>1</v>
      </c>
      <c r="C4623">
        <v>1</v>
      </c>
      <c r="D4623">
        <v>1</v>
      </c>
      <c r="E4623">
        <v>1</v>
      </c>
      <c r="F4623">
        <v>0.13629763380410601</v>
      </c>
      <c r="G4623">
        <v>-420.73821502865701</v>
      </c>
      <c r="H4623">
        <v>0.999999999999999</v>
      </c>
      <c r="I4623">
        <v>171.33165921226501</v>
      </c>
      <c r="J4623" t="s">
        <v>8749</v>
      </c>
      <c r="K4623" t="s">
        <v>25</v>
      </c>
      <c r="L4623" t="s">
        <v>8750</v>
      </c>
      <c r="M4623" t="s">
        <v>8751</v>
      </c>
      <c r="N4623" t="s">
        <v>8752</v>
      </c>
      <c r="O4623" t="s">
        <v>8753</v>
      </c>
      <c r="P4623">
        <v>2.5999998999999998</v>
      </c>
      <c r="Q4623" t="s">
        <v>8754</v>
      </c>
      <c r="R4623" t="s">
        <v>8755</v>
      </c>
      <c r="S4623">
        <v>262210</v>
      </c>
      <c r="T4623">
        <v>329.08670849999999</v>
      </c>
      <c r="U4623" t="s">
        <v>31</v>
      </c>
      <c r="V4623" t="s">
        <v>16049</v>
      </c>
      <c r="W4623" t="s">
        <v>23</v>
      </c>
    </row>
    <row r="4624" spans="1:23" x14ac:dyDescent="0.4">
      <c r="A4624">
        <v>4623</v>
      </c>
      <c r="B4624">
        <v>1</v>
      </c>
      <c r="C4624">
        <v>4</v>
      </c>
      <c r="D4624">
        <v>1</v>
      </c>
      <c r="E4624">
        <v>4</v>
      </c>
      <c r="F4624">
        <v>0.13607450721726999</v>
      </c>
      <c r="G4624">
        <v>-293.44029054308203</v>
      </c>
      <c r="H4624">
        <v>1.25628140703517E-2</v>
      </c>
      <c r="I4624">
        <v>32.358588729126502</v>
      </c>
      <c r="J4624" t="s">
        <v>11400</v>
      </c>
      <c r="K4624" t="s">
        <v>25</v>
      </c>
      <c r="L4624" t="s">
        <v>11401</v>
      </c>
      <c r="M4624" t="s">
        <v>11402</v>
      </c>
      <c r="N4624" t="s">
        <v>28</v>
      </c>
      <c r="O4624" t="s">
        <v>11403</v>
      </c>
      <c r="P4624">
        <v>-9.0486192699999997</v>
      </c>
      <c r="R4624" t="s">
        <v>11404</v>
      </c>
      <c r="S4624">
        <v>2097152</v>
      </c>
      <c r="T4624">
        <v>687.28586189999999</v>
      </c>
      <c r="U4624" t="s">
        <v>31</v>
      </c>
      <c r="V4624" t="s">
        <v>16050</v>
      </c>
      <c r="W4624" t="s">
        <v>23</v>
      </c>
    </row>
    <row r="4625" spans="1:23" x14ac:dyDescent="0.4">
      <c r="A4625">
        <v>4624</v>
      </c>
      <c r="B4625">
        <v>1</v>
      </c>
      <c r="C4625">
        <v>1</v>
      </c>
      <c r="D4625">
        <v>1</v>
      </c>
      <c r="E4625">
        <v>1</v>
      </c>
      <c r="F4625">
        <v>0.13574823738056799</v>
      </c>
      <c r="G4625">
        <v>-61.173948344557999</v>
      </c>
      <c r="H4625">
        <v>0.999999999999999</v>
      </c>
      <c r="I4625">
        <v>38.613714980691</v>
      </c>
      <c r="J4625" t="s">
        <v>2364</v>
      </c>
      <c r="K4625" t="s">
        <v>25</v>
      </c>
      <c r="L4625" t="s">
        <v>15762</v>
      </c>
      <c r="M4625" t="s">
        <v>15763</v>
      </c>
      <c r="N4625" t="s">
        <v>15764</v>
      </c>
      <c r="O4625" t="s">
        <v>15765</v>
      </c>
      <c r="P4625">
        <v>2.7000000499999999</v>
      </c>
      <c r="Q4625">
        <v>14375937</v>
      </c>
      <c r="R4625" t="s">
        <v>15766</v>
      </c>
      <c r="S4625">
        <v>8593113090</v>
      </c>
      <c r="T4625">
        <v>271.06009990000001</v>
      </c>
      <c r="U4625" t="s">
        <v>31</v>
      </c>
      <c r="V4625" t="s">
        <v>16051</v>
      </c>
      <c r="W4625" t="s">
        <v>23</v>
      </c>
    </row>
    <row r="4626" spans="1:23" x14ac:dyDescent="0.4">
      <c r="A4626">
        <v>4625</v>
      </c>
      <c r="B4626">
        <v>1</v>
      </c>
      <c r="C4626">
        <v>1</v>
      </c>
      <c r="D4626">
        <v>1</v>
      </c>
      <c r="E4626">
        <v>1</v>
      </c>
      <c r="F4626">
        <v>0.13574823738056799</v>
      </c>
      <c r="G4626">
        <v>-61.173948344557999</v>
      </c>
      <c r="H4626" t="s">
        <v>23</v>
      </c>
      <c r="I4626">
        <v>38.613714980691</v>
      </c>
      <c r="J4626" t="s">
        <v>2364</v>
      </c>
      <c r="K4626" t="s">
        <v>25</v>
      </c>
      <c r="L4626" t="s">
        <v>15762</v>
      </c>
      <c r="M4626" t="s">
        <v>15763</v>
      </c>
      <c r="N4626" t="s">
        <v>15764</v>
      </c>
      <c r="O4626" t="s">
        <v>15765</v>
      </c>
      <c r="P4626">
        <v>2.7000000499999999</v>
      </c>
      <c r="Q4626">
        <v>14375937</v>
      </c>
      <c r="R4626" t="s">
        <v>15766</v>
      </c>
      <c r="S4626">
        <v>8593113090</v>
      </c>
      <c r="T4626">
        <v>271.06009990000001</v>
      </c>
      <c r="U4626" t="s">
        <v>31</v>
      </c>
      <c r="V4626" t="s">
        <v>2927</v>
      </c>
      <c r="W4626" t="s">
        <v>23</v>
      </c>
    </row>
    <row r="4627" spans="1:23" x14ac:dyDescent="0.4">
      <c r="A4627">
        <v>4626</v>
      </c>
      <c r="B4627">
        <v>1</v>
      </c>
      <c r="C4627">
        <v>1</v>
      </c>
      <c r="D4627">
        <v>1</v>
      </c>
      <c r="E4627">
        <v>1</v>
      </c>
      <c r="F4627">
        <v>0.13520692363145401</v>
      </c>
      <c r="G4627">
        <v>-59.8094663535026</v>
      </c>
      <c r="H4627">
        <v>0.999999999999999</v>
      </c>
      <c r="I4627">
        <v>14.136545259262499</v>
      </c>
      <c r="J4627" t="s">
        <v>4863</v>
      </c>
      <c r="K4627" t="s">
        <v>25</v>
      </c>
      <c r="L4627" t="s">
        <v>13727</v>
      </c>
      <c r="M4627" t="s">
        <v>13728</v>
      </c>
      <c r="N4627" t="s">
        <v>13729</v>
      </c>
      <c r="O4627" t="s">
        <v>13730</v>
      </c>
      <c r="P4627">
        <v>1.6357479100000001</v>
      </c>
      <c r="Q4627" t="s">
        <v>13731</v>
      </c>
      <c r="R4627" t="s">
        <v>13732</v>
      </c>
      <c r="S4627">
        <v>155117950</v>
      </c>
      <c r="T4627">
        <v>179.07027059999999</v>
      </c>
      <c r="U4627" t="s">
        <v>31</v>
      </c>
      <c r="V4627" t="s">
        <v>16052</v>
      </c>
      <c r="W4627" t="s">
        <v>23</v>
      </c>
    </row>
    <row r="4628" spans="1:23" x14ac:dyDescent="0.4">
      <c r="A4628">
        <v>4627</v>
      </c>
      <c r="B4628">
        <v>1</v>
      </c>
      <c r="C4628">
        <v>1</v>
      </c>
      <c r="D4628">
        <v>1</v>
      </c>
      <c r="E4628">
        <v>1</v>
      </c>
      <c r="F4628">
        <v>0.13520692363145401</v>
      </c>
      <c r="G4628">
        <v>-59.8094663535026</v>
      </c>
      <c r="H4628" t="s">
        <v>23</v>
      </c>
      <c r="I4628">
        <v>14.136545259262499</v>
      </c>
      <c r="J4628" t="s">
        <v>4863</v>
      </c>
      <c r="K4628" t="s">
        <v>25</v>
      </c>
      <c r="L4628" t="s">
        <v>13727</v>
      </c>
      <c r="M4628" t="s">
        <v>13728</v>
      </c>
      <c r="N4628" t="s">
        <v>13729</v>
      </c>
      <c r="O4628" t="s">
        <v>13730</v>
      </c>
      <c r="P4628">
        <v>1.6357479100000001</v>
      </c>
      <c r="Q4628" t="s">
        <v>13731</v>
      </c>
      <c r="R4628" t="s">
        <v>13732</v>
      </c>
      <c r="S4628">
        <v>155117950</v>
      </c>
      <c r="T4628">
        <v>179.07027059999999</v>
      </c>
      <c r="U4628" t="s">
        <v>31</v>
      </c>
      <c r="V4628" t="s">
        <v>7554</v>
      </c>
      <c r="W4628" t="s">
        <v>23</v>
      </c>
    </row>
    <row r="4629" spans="1:23" x14ac:dyDescent="0.4">
      <c r="A4629">
        <v>4628</v>
      </c>
      <c r="B4629">
        <v>1</v>
      </c>
      <c r="C4629">
        <v>1</v>
      </c>
      <c r="D4629">
        <v>1</v>
      </c>
      <c r="E4629">
        <v>3</v>
      </c>
      <c r="F4629">
        <v>0.13501546530894601</v>
      </c>
      <c r="G4629">
        <v>-30.442266815427502</v>
      </c>
      <c r="H4629" t="s">
        <v>23</v>
      </c>
      <c r="I4629">
        <v>89.287052978146306</v>
      </c>
      <c r="J4629" t="s">
        <v>4881</v>
      </c>
      <c r="K4629" t="s">
        <v>25</v>
      </c>
      <c r="L4629" t="s">
        <v>4882</v>
      </c>
      <c r="M4629" t="s">
        <v>4883</v>
      </c>
      <c r="N4629" t="s">
        <v>4884</v>
      </c>
      <c r="O4629" t="s">
        <v>4885</v>
      </c>
      <c r="P4629">
        <v>2.5</v>
      </c>
      <c r="Q4629" t="s">
        <v>4886</v>
      </c>
      <c r="R4629" t="s">
        <v>4887</v>
      </c>
      <c r="S4629">
        <v>34447485302</v>
      </c>
      <c r="T4629">
        <v>317.0655792</v>
      </c>
      <c r="U4629" t="s">
        <v>31</v>
      </c>
      <c r="V4629" t="s">
        <v>4110</v>
      </c>
      <c r="W4629" t="s">
        <v>23</v>
      </c>
    </row>
    <row r="4630" spans="1:23" x14ac:dyDescent="0.4">
      <c r="A4630">
        <v>4629</v>
      </c>
      <c r="B4630">
        <v>1</v>
      </c>
      <c r="C4630">
        <v>3</v>
      </c>
      <c r="D4630">
        <v>1</v>
      </c>
      <c r="E4630">
        <v>2</v>
      </c>
      <c r="F4630">
        <v>0.13442533743920501</v>
      </c>
      <c r="G4630">
        <v>-288.05628632754298</v>
      </c>
      <c r="H4630">
        <v>3.3668341708542701E-2</v>
      </c>
      <c r="I4630">
        <v>10.2892161599354</v>
      </c>
      <c r="J4630" t="s">
        <v>16053</v>
      </c>
      <c r="K4630" t="s">
        <v>25</v>
      </c>
      <c r="L4630" t="s">
        <v>16054</v>
      </c>
      <c r="M4630" t="s">
        <v>16055</v>
      </c>
      <c r="N4630" t="s">
        <v>16056</v>
      </c>
      <c r="O4630" t="s">
        <v>16057</v>
      </c>
      <c r="P4630">
        <v>-2.7000000499999999</v>
      </c>
      <c r="Q4630" t="s">
        <v>16058</v>
      </c>
      <c r="R4630" t="s">
        <v>16059</v>
      </c>
      <c r="S4630">
        <v>3153922</v>
      </c>
      <c r="T4630">
        <v>343.12349999999998</v>
      </c>
      <c r="U4630" t="s">
        <v>31</v>
      </c>
      <c r="V4630" t="s">
        <v>16060</v>
      </c>
      <c r="W4630" t="s">
        <v>23</v>
      </c>
    </row>
    <row r="4631" spans="1:23" x14ac:dyDescent="0.4">
      <c r="A4631">
        <v>4630</v>
      </c>
      <c r="B4631">
        <v>1</v>
      </c>
      <c r="C4631">
        <v>1</v>
      </c>
      <c r="D4631">
        <v>1</v>
      </c>
      <c r="E4631">
        <v>3</v>
      </c>
      <c r="F4631">
        <v>0.134406503148325</v>
      </c>
      <c r="G4631">
        <v>-30.442266815427502</v>
      </c>
      <c r="H4631">
        <v>0.95979899497487398</v>
      </c>
      <c r="I4631">
        <v>89.287052978146306</v>
      </c>
      <c r="J4631" t="s">
        <v>4881</v>
      </c>
      <c r="K4631" t="s">
        <v>25</v>
      </c>
      <c r="L4631" t="s">
        <v>4882</v>
      </c>
      <c r="M4631" t="s">
        <v>4883</v>
      </c>
      <c r="N4631" t="s">
        <v>4884</v>
      </c>
      <c r="O4631" t="s">
        <v>4885</v>
      </c>
      <c r="P4631">
        <v>2.5</v>
      </c>
      <c r="Q4631" t="s">
        <v>4886</v>
      </c>
      <c r="R4631" t="s">
        <v>4887</v>
      </c>
      <c r="S4631">
        <v>34447485302</v>
      </c>
      <c r="T4631">
        <v>317.0655792</v>
      </c>
      <c r="U4631" t="s">
        <v>31</v>
      </c>
      <c r="V4631" t="s">
        <v>16061</v>
      </c>
      <c r="W4631" t="s">
        <v>23</v>
      </c>
    </row>
    <row r="4632" spans="1:23" x14ac:dyDescent="0.4">
      <c r="A4632">
        <v>4631</v>
      </c>
      <c r="B4632">
        <v>1</v>
      </c>
      <c r="C4632">
        <v>1</v>
      </c>
      <c r="D4632">
        <v>1</v>
      </c>
      <c r="E4632">
        <v>1</v>
      </c>
      <c r="F4632">
        <v>0.134019546017211</v>
      </c>
      <c r="G4632">
        <v>-113.103472880052</v>
      </c>
      <c r="H4632" t="s">
        <v>23</v>
      </c>
      <c r="I4632">
        <v>30.568655514860598</v>
      </c>
      <c r="J4632" t="s">
        <v>4780</v>
      </c>
      <c r="K4632" t="s">
        <v>25</v>
      </c>
      <c r="L4632" t="s">
        <v>15604</v>
      </c>
      <c r="M4632" t="s">
        <v>15605</v>
      </c>
      <c r="N4632" t="s">
        <v>15606</v>
      </c>
      <c r="O4632" t="s">
        <v>15607</v>
      </c>
      <c r="P4632">
        <v>-0.53538924499999996</v>
      </c>
      <c r="Q4632" t="s">
        <v>15608</v>
      </c>
      <c r="R4632" t="s">
        <v>15609</v>
      </c>
      <c r="S4632">
        <v>18</v>
      </c>
      <c r="T4632">
        <v>681.16800000000001</v>
      </c>
      <c r="U4632" t="s">
        <v>31</v>
      </c>
      <c r="V4632" t="s">
        <v>6944</v>
      </c>
      <c r="W4632" t="s">
        <v>23</v>
      </c>
    </row>
    <row r="4633" spans="1:23" x14ac:dyDescent="0.4">
      <c r="A4633">
        <v>4632</v>
      </c>
      <c r="B4633">
        <v>1</v>
      </c>
      <c r="C4633">
        <v>1</v>
      </c>
      <c r="D4633">
        <v>1</v>
      </c>
      <c r="E4633">
        <v>1</v>
      </c>
      <c r="F4633">
        <v>0.134019546017211</v>
      </c>
      <c r="G4633">
        <v>-113.103472880052</v>
      </c>
      <c r="H4633">
        <v>0.999999999999999</v>
      </c>
      <c r="I4633">
        <v>30.568655514860598</v>
      </c>
      <c r="J4633" t="s">
        <v>4780</v>
      </c>
      <c r="K4633" t="s">
        <v>25</v>
      </c>
      <c r="L4633" t="s">
        <v>15604</v>
      </c>
      <c r="M4633" t="s">
        <v>15605</v>
      </c>
      <c r="N4633" t="s">
        <v>15606</v>
      </c>
      <c r="O4633" t="s">
        <v>15607</v>
      </c>
      <c r="P4633">
        <v>-0.53538924499999996</v>
      </c>
      <c r="Q4633" t="s">
        <v>15608</v>
      </c>
      <c r="R4633" t="s">
        <v>15609</v>
      </c>
      <c r="S4633">
        <v>18</v>
      </c>
      <c r="T4633">
        <v>681.16800000000001</v>
      </c>
      <c r="U4633" t="s">
        <v>31</v>
      </c>
      <c r="V4633" t="s">
        <v>16062</v>
      </c>
      <c r="W4633" t="s">
        <v>23</v>
      </c>
    </row>
    <row r="4634" spans="1:23" x14ac:dyDescent="0.4">
      <c r="A4634">
        <v>4633</v>
      </c>
      <c r="B4634">
        <v>1</v>
      </c>
      <c r="C4634">
        <v>1</v>
      </c>
      <c r="D4634">
        <v>1</v>
      </c>
      <c r="E4634">
        <v>1</v>
      </c>
      <c r="F4634">
        <v>0.13311401667109601</v>
      </c>
      <c r="G4634">
        <v>-44.3455776415773</v>
      </c>
      <c r="H4634">
        <v>0.999999999999999</v>
      </c>
      <c r="I4634">
        <v>9.6650118674005991</v>
      </c>
      <c r="J4634" t="s">
        <v>3865</v>
      </c>
      <c r="K4634" t="s">
        <v>25</v>
      </c>
      <c r="L4634" t="s">
        <v>12905</v>
      </c>
      <c r="M4634" t="s">
        <v>12906</v>
      </c>
      <c r="N4634" t="s">
        <v>12907</v>
      </c>
      <c r="O4634" t="s">
        <v>12908</v>
      </c>
      <c r="P4634">
        <v>7.0999999000000003</v>
      </c>
      <c r="Q4634" t="s">
        <v>12909</v>
      </c>
      <c r="R4634" t="s">
        <v>12910</v>
      </c>
      <c r="S4634">
        <v>19548518</v>
      </c>
      <c r="T4634">
        <v>415.32069999999999</v>
      </c>
      <c r="U4634" t="s">
        <v>31</v>
      </c>
      <c r="V4634" t="s">
        <v>16063</v>
      </c>
      <c r="W4634" t="s">
        <v>23</v>
      </c>
    </row>
    <row r="4635" spans="1:23" x14ac:dyDescent="0.4">
      <c r="A4635">
        <v>4634</v>
      </c>
      <c r="B4635">
        <v>1</v>
      </c>
      <c r="C4635">
        <v>1</v>
      </c>
      <c r="D4635">
        <v>1</v>
      </c>
      <c r="E4635">
        <v>1</v>
      </c>
      <c r="F4635">
        <v>0.13311401667109601</v>
      </c>
      <c r="G4635">
        <v>-44.3455776415773</v>
      </c>
      <c r="H4635" t="s">
        <v>23</v>
      </c>
      <c r="I4635">
        <v>9.6650118674005991</v>
      </c>
      <c r="J4635" t="s">
        <v>3865</v>
      </c>
      <c r="K4635" t="s">
        <v>25</v>
      </c>
      <c r="L4635" t="s">
        <v>12905</v>
      </c>
      <c r="M4635" t="s">
        <v>12906</v>
      </c>
      <c r="N4635" t="s">
        <v>12907</v>
      </c>
      <c r="O4635" t="s">
        <v>12908</v>
      </c>
      <c r="P4635">
        <v>7.0999999000000003</v>
      </c>
      <c r="Q4635" t="s">
        <v>12909</v>
      </c>
      <c r="R4635" t="s">
        <v>12910</v>
      </c>
      <c r="S4635">
        <v>19548518</v>
      </c>
      <c r="T4635">
        <v>415.32069999999999</v>
      </c>
      <c r="U4635" t="s">
        <v>31</v>
      </c>
      <c r="V4635" t="s">
        <v>6601</v>
      </c>
      <c r="W4635" t="s">
        <v>23</v>
      </c>
    </row>
    <row r="4636" spans="1:23" x14ac:dyDescent="0.4">
      <c r="A4636">
        <v>4635</v>
      </c>
      <c r="B4636">
        <v>1</v>
      </c>
      <c r="C4636">
        <v>1</v>
      </c>
      <c r="D4636">
        <v>1</v>
      </c>
      <c r="E4636">
        <v>1</v>
      </c>
      <c r="F4636">
        <v>0.131965544311959</v>
      </c>
      <c r="G4636">
        <v>-238.40639595673301</v>
      </c>
      <c r="H4636" t="s">
        <v>23</v>
      </c>
      <c r="I4636">
        <v>63.214555628973102</v>
      </c>
      <c r="J4636" t="s">
        <v>7279</v>
      </c>
      <c r="K4636" t="s">
        <v>25</v>
      </c>
      <c r="L4636" t="s">
        <v>7280</v>
      </c>
      <c r="M4636" t="s">
        <v>7281</v>
      </c>
      <c r="N4636" t="s">
        <v>28</v>
      </c>
      <c r="O4636" t="s">
        <v>7282</v>
      </c>
      <c r="P4636">
        <v>-0.10000000100000001</v>
      </c>
      <c r="Q4636">
        <v>166221</v>
      </c>
      <c r="R4636" t="s">
        <v>7283</v>
      </c>
      <c r="S4636">
        <v>134479874</v>
      </c>
      <c r="T4636">
        <v>303.08631459999998</v>
      </c>
      <c r="U4636" t="s">
        <v>31</v>
      </c>
      <c r="V4636" t="s">
        <v>9018</v>
      </c>
      <c r="W4636" t="s">
        <v>23</v>
      </c>
    </row>
    <row r="4637" spans="1:23" x14ac:dyDescent="0.4">
      <c r="A4637">
        <v>4636</v>
      </c>
      <c r="B4637">
        <v>1</v>
      </c>
      <c r="C4637">
        <v>1</v>
      </c>
      <c r="D4637">
        <v>1</v>
      </c>
      <c r="E4637">
        <v>1</v>
      </c>
      <c r="F4637">
        <v>0.131965544311959</v>
      </c>
      <c r="G4637">
        <v>-238.40639595673301</v>
      </c>
      <c r="H4637">
        <v>0.999999999999999</v>
      </c>
      <c r="I4637">
        <v>63.214555628973102</v>
      </c>
      <c r="J4637" t="s">
        <v>7279</v>
      </c>
      <c r="K4637" t="s">
        <v>25</v>
      </c>
      <c r="L4637" t="s">
        <v>7280</v>
      </c>
      <c r="M4637" t="s">
        <v>7281</v>
      </c>
      <c r="N4637" t="s">
        <v>28</v>
      </c>
      <c r="O4637" t="s">
        <v>7282</v>
      </c>
      <c r="P4637">
        <v>-0.10000000100000001</v>
      </c>
      <c r="Q4637">
        <v>166221</v>
      </c>
      <c r="R4637" t="s">
        <v>7283</v>
      </c>
      <c r="S4637">
        <v>134479874</v>
      </c>
      <c r="T4637">
        <v>303.08631459999998</v>
      </c>
      <c r="U4637" t="s">
        <v>31</v>
      </c>
      <c r="V4637" t="s">
        <v>16064</v>
      </c>
      <c r="W4637" t="s">
        <v>23</v>
      </c>
    </row>
    <row r="4638" spans="1:23" x14ac:dyDescent="0.4">
      <c r="A4638">
        <v>4637</v>
      </c>
      <c r="B4638">
        <v>1</v>
      </c>
      <c r="C4638">
        <v>1</v>
      </c>
      <c r="D4638">
        <v>1</v>
      </c>
      <c r="E4638">
        <v>1</v>
      </c>
      <c r="F4638">
        <v>0.13184067060944199</v>
      </c>
      <c r="G4638">
        <v>-14.9771300864367</v>
      </c>
      <c r="H4638">
        <v>0.99547738693467303</v>
      </c>
      <c r="I4638">
        <v>8.6560286161776094</v>
      </c>
      <c r="J4638" t="s">
        <v>7007</v>
      </c>
      <c r="K4638" t="s">
        <v>25</v>
      </c>
      <c r="L4638" t="s">
        <v>15785</v>
      </c>
      <c r="M4638" t="s">
        <v>15786</v>
      </c>
      <c r="N4638" t="s">
        <v>15787</v>
      </c>
      <c r="O4638" t="s">
        <v>15788</v>
      </c>
      <c r="P4638">
        <v>-2.2000000499999999</v>
      </c>
      <c r="Q4638" t="s">
        <v>15789</v>
      </c>
      <c r="R4638" t="s">
        <v>15790</v>
      </c>
      <c r="S4638">
        <v>20504702</v>
      </c>
      <c r="T4638">
        <v>565.15518199999997</v>
      </c>
      <c r="U4638" t="s">
        <v>31</v>
      </c>
      <c r="V4638" t="s">
        <v>16065</v>
      </c>
      <c r="W4638" t="s">
        <v>23</v>
      </c>
    </row>
    <row r="4639" spans="1:23" x14ac:dyDescent="0.4">
      <c r="A4639">
        <v>4638</v>
      </c>
      <c r="B4639">
        <v>1</v>
      </c>
      <c r="C4639">
        <v>1</v>
      </c>
      <c r="D4639">
        <v>1</v>
      </c>
      <c r="E4639">
        <v>1</v>
      </c>
      <c r="F4639">
        <v>0.13184067060944199</v>
      </c>
      <c r="G4639">
        <v>-14.9771300864367</v>
      </c>
      <c r="H4639" t="s">
        <v>23</v>
      </c>
      <c r="I4639">
        <v>8.6560286161776094</v>
      </c>
      <c r="J4639" t="s">
        <v>7007</v>
      </c>
      <c r="K4639" t="s">
        <v>25</v>
      </c>
      <c r="L4639" t="s">
        <v>15785</v>
      </c>
      <c r="M4639" t="s">
        <v>15786</v>
      </c>
      <c r="N4639" t="s">
        <v>15787</v>
      </c>
      <c r="O4639" t="s">
        <v>15788</v>
      </c>
      <c r="P4639">
        <v>-2.2000000499999999</v>
      </c>
      <c r="Q4639" t="s">
        <v>15789</v>
      </c>
      <c r="R4639" t="s">
        <v>15790</v>
      </c>
      <c r="S4639">
        <v>20504702</v>
      </c>
      <c r="T4639">
        <v>565.15518199999997</v>
      </c>
      <c r="U4639" t="s">
        <v>31</v>
      </c>
      <c r="V4639" t="s">
        <v>16066</v>
      </c>
      <c r="W4639" t="s">
        <v>23</v>
      </c>
    </row>
    <row r="4640" spans="1:23" x14ac:dyDescent="0.4">
      <c r="A4640">
        <v>4639</v>
      </c>
      <c r="B4640">
        <v>1</v>
      </c>
      <c r="C4640">
        <v>1</v>
      </c>
      <c r="D4640">
        <v>1</v>
      </c>
      <c r="E4640">
        <v>2</v>
      </c>
      <c r="F4640">
        <v>0.13171114539025999</v>
      </c>
      <c r="G4640">
        <v>-354.21729332309599</v>
      </c>
      <c r="H4640">
        <v>0.98542713567839202</v>
      </c>
      <c r="I4640">
        <v>70.757731371210596</v>
      </c>
      <c r="J4640" t="s">
        <v>865</v>
      </c>
      <c r="K4640" t="s">
        <v>25</v>
      </c>
      <c r="L4640" t="s">
        <v>866</v>
      </c>
      <c r="M4640" t="s">
        <v>867</v>
      </c>
      <c r="N4640" t="s">
        <v>868</v>
      </c>
      <c r="O4640" t="s">
        <v>869</v>
      </c>
      <c r="P4640">
        <v>2.9000001000000002</v>
      </c>
      <c r="Q4640">
        <v>78347</v>
      </c>
      <c r="R4640" t="s">
        <v>870</v>
      </c>
      <c r="S4640">
        <v>262146</v>
      </c>
      <c r="T4640">
        <v>449.10783789999999</v>
      </c>
      <c r="U4640" t="s">
        <v>31</v>
      </c>
      <c r="V4640" t="s">
        <v>16067</v>
      </c>
      <c r="W4640" t="s">
        <v>23</v>
      </c>
    </row>
    <row r="4641" spans="1:23" x14ac:dyDescent="0.4">
      <c r="A4641">
        <v>4640</v>
      </c>
      <c r="B4641">
        <v>1</v>
      </c>
      <c r="C4641">
        <v>1</v>
      </c>
      <c r="D4641">
        <v>1</v>
      </c>
      <c r="E4641">
        <v>2</v>
      </c>
      <c r="F4641">
        <v>0.13171114539025999</v>
      </c>
      <c r="G4641">
        <v>-354.21729332309599</v>
      </c>
      <c r="H4641" t="s">
        <v>23</v>
      </c>
      <c r="I4641">
        <v>70.757731371210596</v>
      </c>
      <c r="J4641" t="s">
        <v>865</v>
      </c>
      <c r="K4641" t="s">
        <v>25</v>
      </c>
      <c r="L4641" t="s">
        <v>866</v>
      </c>
      <c r="M4641" t="s">
        <v>867</v>
      </c>
      <c r="N4641" t="s">
        <v>868</v>
      </c>
      <c r="O4641" t="s">
        <v>869</v>
      </c>
      <c r="P4641">
        <v>2.9000001000000002</v>
      </c>
      <c r="Q4641">
        <v>78347</v>
      </c>
      <c r="R4641" t="s">
        <v>870</v>
      </c>
      <c r="S4641">
        <v>262146</v>
      </c>
      <c r="T4641">
        <v>449.10783789999999</v>
      </c>
      <c r="U4641" t="s">
        <v>31</v>
      </c>
      <c r="V4641" t="s">
        <v>4492</v>
      </c>
      <c r="W4641" t="s">
        <v>23</v>
      </c>
    </row>
    <row r="4642" spans="1:23" x14ac:dyDescent="0.4">
      <c r="A4642">
        <v>4641</v>
      </c>
      <c r="B4642">
        <v>1</v>
      </c>
      <c r="C4642">
        <v>2</v>
      </c>
      <c r="D4642">
        <v>1</v>
      </c>
      <c r="E4642">
        <v>1</v>
      </c>
      <c r="F4642">
        <v>0.131380090586079</v>
      </c>
      <c r="G4642">
        <v>-719.096765561486</v>
      </c>
      <c r="H4642" t="s">
        <v>23</v>
      </c>
      <c r="I4642">
        <v>1.2689369945083999</v>
      </c>
      <c r="J4642" t="s">
        <v>2180</v>
      </c>
      <c r="K4642" t="s">
        <v>25</v>
      </c>
      <c r="L4642" t="s">
        <v>2181</v>
      </c>
      <c r="M4642" t="s">
        <v>2182</v>
      </c>
      <c r="N4642" t="s">
        <v>28</v>
      </c>
      <c r="O4642" t="s">
        <v>2183</v>
      </c>
      <c r="P4642">
        <v>-2.15272737</v>
      </c>
      <c r="Q4642" t="s">
        <v>2184</v>
      </c>
      <c r="R4642" t="s">
        <v>2185</v>
      </c>
      <c r="S4642">
        <v>16777218</v>
      </c>
      <c r="T4642">
        <v>717.36466170000006</v>
      </c>
      <c r="U4642" t="s">
        <v>31</v>
      </c>
      <c r="V4642" t="s">
        <v>6579</v>
      </c>
      <c r="W4642" t="s">
        <v>23</v>
      </c>
    </row>
    <row r="4643" spans="1:23" x14ac:dyDescent="0.4">
      <c r="A4643">
        <v>4642</v>
      </c>
      <c r="B4643">
        <v>1</v>
      </c>
      <c r="C4643">
        <v>2</v>
      </c>
      <c r="D4643">
        <v>1</v>
      </c>
      <c r="E4643">
        <v>1</v>
      </c>
      <c r="F4643">
        <v>0.131380090586079</v>
      </c>
      <c r="G4643">
        <v>-719.096765561486</v>
      </c>
      <c r="H4643">
        <v>0.999999999999999</v>
      </c>
      <c r="I4643">
        <v>1.2689369945083999</v>
      </c>
      <c r="J4643" t="s">
        <v>2180</v>
      </c>
      <c r="K4643" t="s">
        <v>25</v>
      </c>
      <c r="L4643" t="s">
        <v>2181</v>
      </c>
      <c r="M4643" t="s">
        <v>2182</v>
      </c>
      <c r="N4643" t="s">
        <v>28</v>
      </c>
      <c r="O4643" t="s">
        <v>2183</v>
      </c>
      <c r="P4643">
        <v>-2.15272737</v>
      </c>
      <c r="Q4643" t="s">
        <v>2184</v>
      </c>
      <c r="R4643" t="s">
        <v>2185</v>
      </c>
      <c r="S4643">
        <v>16777218</v>
      </c>
      <c r="T4643">
        <v>717.36466170000006</v>
      </c>
      <c r="U4643" t="s">
        <v>31</v>
      </c>
      <c r="V4643" t="s">
        <v>16068</v>
      </c>
      <c r="W4643" t="s">
        <v>23</v>
      </c>
    </row>
    <row r="4644" spans="1:23" x14ac:dyDescent="0.4">
      <c r="A4644">
        <v>4643</v>
      </c>
      <c r="B4644">
        <v>1</v>
      </c>
      <c r="C4644">
        <v>1</v>
      </c>
      <c r="D4644">
        <v>1</v>
      </c>
      <c r="E4644">
        <v>1</v>
      </c>
      <c r="F4644">
        <v>0.131287529450761</v>
      </c>
      <c r="G4644">
        <v>-290.272466790664</v>
      </c>
      <c r="H4644" t="s">
        <v>23</v>
      </c>
      <c r="I4644">
        <v>72.914322514583802</v>
      </c>
      <c r="J4644" t="s">
        <v>7542</v>
      </c>
      <c r="K4644" t="s">
        <v>25</v>
      </c>
      <c r="L4644" t="s">
        <v>7543</v>
      </c>
      <c r="M4644" t="s">
        <v>7544</v>
      </c>
      <c r="N4644" t="s">
        <v>7545</v>
      </c>
      <c r="O4644" t="s">
        <v>7546</v>
      </c>
      <c r="P4644">
        <v>-1.33715451</v>
      </c>
      <c r="Q4644" t="s">
        <v>7547</v>
      </c>
      <c r="R4644" t="s">
        <v>7548</v>
      </c>
      <c r="S4644">
        <v>120383854</v>
      </c>
      <c r="T4644">
        <v>363.18021499999998</v>
      </c>
      <c r="U4644" t="s">
        <v>31</v>
      </c>
      <c r="V4644" t="s">
        <v>9088</v>
      </c>
      <c r="W4644" t="s">
        <v>23</v>
      </c>
    </row>
    <row r="4645" spans="1:23" x14ac:dyDescent="0.4">
      <c r="A4645">
        <v>4644</v>
      </c>
      <c r="B4645">
        <v>1</v>
      </c>
      <c r="C4645">
        <v>1</v>
      </c>
      <c r="D4645">
        <v>1</v>
      </c>
      <c r="E4645">
        <v>1</v>
      </c>
      <c r="F4645">
        <v>0.131287529450761</v>
      </c>
      <c r="G4645">
        <v>-290.272466790664</v>
      </c>
      <c r="H4645">
        <v>0.999999999999999</v>
      </c>
      <c r="I4645">
        <v>72.914322514583802</v>
      </c>
      <c r="J4645" t="s">
        <v>7542</v>
      </c>
      <c r="K4645" t="s">
        <v>25</v>
      </c>
      <c r="L4645" t="s">
        <v>7543</v>
      </c>
      <c r="M4645" t="s">
        <v>7544</v>
      </c>
      <c r="N4645" t="s">
        <v>7545</v>
      </c>
      <c r="O4645" t="s">
        <v>7546</v>
      </c>
      <c r="P4645">
        <v>-1.33715451</v>
      </c>
      <c r="Q4645" t="s">
        <v>7547</v>
      </c>
      <c r="R4645" t="s">
        <v>7548</v>
      </c>
      <c r="S4645">
        <v>120383854</v>
      </c>
      <c r="T4645">
        <v>363.18021499999998</v>
      </c>
      <c r="U4645" t="s">
        <v>31</v>
      </c>
      <c r="V4645" t="s">
        <v>16069</v>
      </c>
      <c r="W4645" t="s">
        <v>23</v>
      </c>
    </row>
    <row r="4646" spans="1:23" x14ac:dyDescent="0.4">
      <c r="A4646">
        <v>4645</v>
      </c>
      <c r="B4646">
        <v>1</v>
      </c>
      <c r="C4646">
        <v>1</v>
      </c>
      <c r="D4646">
        <v>1</v>
      </c>
      <c r="E4646">
        <v>1</v>
      </c>
      <c r="F4646">
        <v>0.13119761453630299</v>
      </c>
      <c r="G4646">
        <v>-11.434044659800101</v>
      </c>
      <c r="H4646">
        <v>0.99899497487437094</v>
      </c>
      <c r="I4646">
        <v>17.951780972973602</v>
      </c>
      <c r="J4646" t="s">
        <v>7007</v>
      </c>
      <c r="K4646" t="s">
        <v>25</v>
      </c>
      <c r="L4646" t="s">
        <v>9157</v>
      </c>
      <c r="M4646" t="s">
        <v>9158</v>
      </c>
      <c r="N4646" t="s">
        <v>28</v>
      </c>
      <c r="O4646" t="s">
        <v>9159</v>
      </c>
      <c r="P4646">
        <v>-1.60000002</v>
      </c>
      <c r="Q4646" t="s">
        <v>9160</v>
      </c>
      <c r="R4646" t="s">
        <v>9161</v>
      </c>
      <c r="S4646">
        <v>3194882</v>
      </c>
      <c r="T4646">
        <v>565.15518199999997</v>
      </c>
      <c r="U4646" t="s">
        <v>31</v>
      </c>
      <c r="V4646" t="s">
        <v>16070</v>
      </c>
      <c r="W4646" t="s">
        <v>23</v>
      </c>
    </row>
    <row r="4647" spans="1:23" x14ac:dyDescent="0.4">
      <c r="A4647">
        <v>4646</v>
      </c>
      <c r="B4647">
        <v>1</v>
      </c>
      <c r="C4647">
        <v>1</v>
      </c>
      <c r="D4647">
        <v>1</v>
      </c>
      <c r="E4647">
        <v>1</v>
      </c>
      <c r="F4647">
        <v>0.13119761453630299</v>
      </c>
      <c r="G4647">
        <v>-11.434044659800101</v>
      </c>
      <c r="H4647" t="s">
        <v>23</v>
      </c>
      <c r="I4647">
        <v>17.951780972973602</v>
      </c>
      <c r="J4647" t="s">
        <v>7007</v>
      </c>
      <c r="K4647" t="s">
        <v>25</v>
      </c>
      <c r="L4647" t="s">
        <v>15669</v>
      </c>
      <c r="M4647" t="s">
        <v>15670</v>
      </c>
      <c r="N4647" t="s">
        <v>28</v>
      </c>
      <c r="O4647" t="s">
        <v>15671</v>
      </c>
      <c r="P4647">
        <v>-1.60000002</v>
      </c>
      <c r="Q4647" t="s">
        <v>15672</v>
      </c>
      <c r="R4647" t="s">
        <v>15673</v>
      </c>
      <c r="S4647">
        <v>19972106</v>
      </c>
      <c r="T4647">
        <v>565.15518199999997</v>
      </c>
      <c r="U4647" t="s">
        <v>31</v>
      </c>
      <c r="V4647" t="s">
        <v>7015</v>
      </c>
      <c r="W4647" t="s">
        <v>23</v>
      </c>
    </row>
    <row r="4648" spans="1:23" x14ac:dyDescent="0.4">
      <c r="A4648">
        <v>4647</v>
      </c>
      <c r="B4648">
        <v>1</v>
      </c>
      <c r="C4648">
        <v>1</v>
      </c>
      <c r="D4648">
        <v>1</v>
      </c>
      <c r="E4648">
        <v>1</v>
      </c>
      <c r="F4648">
        <v>0.13103036037912799</v>
      </c>
      <c r="G4648">
        <v>-17.5416951474607</v>
      </c>
      <c r="H4648">
        <v>0.999999999999999</v>
      </c>
      <c r="I4648">
        <v>11.7924676555688</v>
      </c>
      <c r="J4648" t="s">
        <v>6085</v>
      </c>
      <c r="K4648" t="s">
        <v>25</v>
      </c>
      <c r="L4648" t="s">
        <v>16071</v>
      </c>
      <c r="M4648" t="s">
        <v>16072</v>
      </c>
      <c r="N4648" t="s">
        <v>16073</v>
      </c>
      <c r="O4648" t="s">
        <v>16074</v>
      </c>
      <c r="P4648">
        <v>-3.0999998999999998</v>
      </c>
      <c r="Q4648" t="s">
        <v>16075</v>
      </c>
      <c r="R4648" t="s">
        <v>16076</v>
      </c>
      <c r="S4648">
        <v>19955738</v>
      </c>
      <c r="T4648">
        <v>773.21559999999999</v>
      </c>
      <c r="U4648" t="s">
        <v>31</v>
      </c>
      <c r="V4648" t="s">
        <v>16077</v>
      </c>
      <c r="W4648" t="s">
        <v>23</v>
      </c>
    </row>
    <row r="4649" spans="1:23" x14ac:dyDescent="0.4">
      <c r="A4649">
        <v>4648</v>
      </c>
      <c r="B4649">
        <v>1</v>
      </c>
      <c r="C4649">
        <v>1</v>
      </c>
      <c r="D4649">
        <v>1</v>
      </c>
      <c r="E4649">
        <v>1</v>
      </c>
      <c r="F4649">
        <v>0.13103036037912799</v>
      </c>
      <c r="G4649">
        <v>-17.5416951474607</v>
      </c>
      <c r="H4649" t="s">
        <v>23</v>
      </c>
      <c r="I4649">
        <v>11.7924676555688</v>
      </c>
      <c r="J4649" t="s">
        <v>6085</v>
      </c>
      <c r="K4649" t="s">
        <v>25</v>
      </c>
      <c r="L4649" t="s">
        <v>16078</v>
      </c>
      <c r="M4649" t="s">
        <v>16079</v>
      </c>
      <c r="N4649" t="s">
        <v>16080</v>
      </c>
      <c r="O4649" t="s">
        <v>16081</v>
      </c>
      <c r="P4649">
        <v>-3.0999998999999998</v>
      </c>
      <c r="Q4649">
        <v>44259182</v>
      </c>
      <c r="R4649" t="s">
        <v>16082</v>
      </c>
      <c r="S4649">
        <v>2097170</v>
      </c>
      <c r="T4649">
        <v>773.21559999999999</v>
      </c>
      <c r="U4649" t="s">
        <v>31</v>
      </c>
      <c r="V4649" t="s">
        <v>8094</v>
      </c>
      <c r="W4649" t="s">
        <v>23</v>
      </c>
    </row>
    <row r="4650" spans="1:23" x14ac:dyDescent="0.4">
      <c r="A4650">
        <v>4649</v>
      </c>
      <c r="B4650">
        <v>1</v>
      </c>
      <c r="C4650">
        <v>1</v>
      </c>
      <c r="D4650">
        <v>1</v>
      </c>
      <c r="E4650">
        <v>1</v>
      </c>
      <c r="F4650">
        <v>0.130867912022857</v>
      </c>
      <c r="G4650">
        <v>-567.64197097586498</v>
      </c>
      <c r="H4650" t="s">
        <v>23</v>
      </c>
      <c r="I4650">
        <v>43.6591647337412</v>
      </c>
      <c r="J4650" t="s">
        <v>8303</v>
      </c>
      <c r="K4650" t="s">
        <v>25</v>
      </c>
      <c r="L4650" t="s">
        <v>8304</v>
      </c>
      <c r="M4650" t="s">
        <v>8305</v>
      </c>
      <c r="N4650" t="s">
        <v>8306</v>
      </c>
      <c r="O4650" t="s">
        <v>8307</v>
      </c>
      <c r="P4650">
        <v>0.80000001200000004</v>
      </c>
      <c r="Q4650">
        <v>6236124</v>
      </c>
      <c r="R4650" t="s">
        <v>8308</v>
      </c>
      <c r="S4650">
        <v>3153922</v>
      </c>
      <c r="T4650">
        <v>451.12348800000001</v>
      </c>
      <c r="U4650" t="s">
        <v>31</v>
      </c>
      <c r="V4650" t="s">
        <v>8408</v>
      </c>
      <c r="W4650" t="s">
        <v>23</v>
      </c>
    </row>
    <row r="4651" spans="1:23" x14ac:dyDescent="0.4">
      <c r="A4651">
        <v>4650</v>
      </c>
      <c r="B4651">
        <v>1</v>
      </c>
      <c r="C4651">
        <v>1</v>
      </c>
      <c r="D4651">
        <v>1</v>
      </c>
      <c r="E4651">
        <v>1</v>
      </c>
      <c r="F4651">
        <v>0.130867912022857</v>
      </c>
      <c r="G4651">
        <v>-567.64197097586498</v>
      </c>
      <c r="H4651">
        <v>0.999999999999999</v>
      </c>
      <c r="I4651">
        <v>43.6591647337412</v>
      </c>
      <c r="J4651" t="s">
        <v>8303</v>
      </c>
      <c r="K4651" t="s">
        <v>25</v>
      </c>
      <c r="L4651" t="s">
        <v>8304</v>
      </c>
      <c r="M4651" t="s">
        <v>8305</v>
      </c>
      <c r="N4651" t="s">
        <v>8306</v>
      </c>
      <c r="O4651" t="s">
        <v>8307</v>
      </c>
      <c r="P4651">
        <v>0.80000001200000004</v>
      </c>
      <c r="Q4651">
        <v>6236124</v>
      </c>
      <c r="R4651" t="s">
        <v>8308</v>
      </c>
      <c r="S4651">
        <v>3153922</v>
      </c>
      <c r="T4651">
        <v>451.12348800000001</v>
      </c>
      <c r="U4651" t="s">
        <v>31</v>
      </c>
      <c r="V4651" t="s">
        <v>16083</v>
      </c>
      <c r="W4651" t="s">
        <v>23</v>
      </c>
    </row>
    <row r="4652" spans="1:23" x14ac:dyDescent="0.4">
      <c r="A4652">
        <v>4651</v>
      </c>
      <c r="B4652">
        <v>1</v>
      </c>
      <c r="C4652">
        <v>1</v>
      </c>
      <c r="D4652">
        <v>1</v>
      </c>
      <c r="E4652">
        <v>1</v>
      </c>
      <c r="F4652">
        <v>0.130867912022857</v>
      </c>
      <c r="G4652">
        <v>-567.64197097586498</v>
      </c>
      <c r="H4652">
        <v>0.999999999999999</v>
      </c>
      <c r="I4652">
        <v>43.6591647337412</v>
      </c>
      <c r="J4652" t="s">
        <v>8303</v>
      </c>
      <c r="K4652" t="s">
        <v>25</v>
      </c>
      <c r="L4652" t="s">
        <v>8304</v>
      </c>
      <c r="M4652" t="s">
        <v>8305</v>
      </c>
      <c r="N4652" t="s">
        <v>8306</v>
      </c>
      <c r="O4652" t="s">
        <v>8307</v>
      </c>
      <c r="P4652">
        <v>0.80000001200000004</v>
      </c>
      <c r="Q4652">
        <v>6236124</v>
      </c>
      <c r="R4652" t="s">
        <v>8308</v>
      </c>
      <c r="S4652">
        <v>3153922</v>
      </c>
      <c r="T4652">
        <v>451.12349</v>
      </c>
      <c r="U4652" t="s">
        <v>31</v>
      </c>
      <c r="V4652" t="s">
        <v>16084</v>
      </c>
      <c r="W4652" t="s">
        <v>23</v>
      </c>
    </row>
    <row r="4653" spans="1:23" x14ac:dyDescent="0.4">
      <c r="A4653">
        <v>4652</v>
      </c>
      <c r="B4653">
        <v>1</v>
      </c>
      <c r="C4653">
        <v>1</v>
      </c>
      <c r="D4653">
        <v>1</v>
      </c>
      <c r="E4653">
        <v>1</v>
      </c>
      <c r="F4653">
        <v>0.130867912022857</v>
      </c>
      <c r="G4653">
        <v>-567.64197097586498</v>
      </c>
      <c r="H4653" t="s">
        <v>23</v>
      </c>
      <c r="I4653">
        <v>43.6591647337412</v>
      </c>
      <c r="J4653" t="s">
        <v>8303</v>
      </c>
      <c r="K4653" t="s">
        <v>25</v>
      </c>
      <c r="L4653" t="s">
        <v>8304</v>
      </c>
      <c r="M4653" t="s">
        <v>8305</v>
      </c>
      <c r="N4653" t="s">
        <v>8306</v>
      </c>
      <c r="O4653" t="s">
        <v>8307</v>
      </c>
      <c r="P4653">
        <v>0.80000001200000004</v>
      </c>
      <c r="Q4653">
        <v>6236124</v>
      </c>
      <c r="R4653" t="s">
        <v>8308</v>
      </c>
      <c r="S4653">
        <v>3153922</v>
      </c>
      <c r="T4653">
        <v>451.12349</v>
      </c>
      <c r="U4653" t="s">
        <v>31</v>
      </c>
      <c r="V4653" t="s">
        <v>8310</v>
      </c>
      <c r="W4653" t="s">
        <v>23</v>
      </c>
    </row>
    <row r="4654" spans="1:23" x14ac:dyDescent="0.4">
      <c r="A4654">
        <v>4653</v>
      </c>
      <c r="B4654">
        <v>1</v>
      </c>
      <c r="C4654">
        <v>1</v>
      </c>
      <c r="D4654">
        <v>1</v>
      </c>
      <c r="E4654">
        <v>1</v>
      </c>
      <c r="F4654">
        <v>0.130676201730135</v>
      </c>
      <c r="G4654">
        <v>-20.9378395460548</v>
      </c>
      <c r="H4654">
        <v>0.999999999999999</v>
      </c>
      <c r="I4654">
        <v>19.979436967515198</v>
      </c>
      <c r="J4654" t="s">
        <v>5769</v>
      </c>
      <c r="K4654" t="s">
        <v>25</v>
      </c>
      <c r="L4654" t="s">
        <v>14775</v>
      </c>
      <c r="M4654" t="s">
        <v>14776</v>
      </c>
      <c r="N4654" t="s">
        <v>14777</v>
      </c>
      <c r="O4654" t="s">
        <v>14778</v>
      </c>
      <c r="P4654">
        <v>1.3929698500000001</v>
      </c>
      <c r="Q4654" t="s">
        <v>14779</v>
      </c>
      <c r="R4654" t="s">
        <v>14780</v>
      </c>
      <c r="S4654">
        <v>34447747438</v>
      </c>
      <c r="T4654">
        <v>165.05462059999999</v>
      </c>
      <c r="U4654" t="s">
        <v>31</v>
      </c>
      <c r="V4654" t="s">
        <v>16085</v>
      </c>
      <c r="W4654" t="s">
        <v>23</v>
      </c>
    </row>
    <row r="4655" spans="1:23" x14ac:dyDescent="0.4">
      <c r="A4655">
        <v>4654</v>
      </c>
      <c r="B4655">
        <v>1</v>
      </c>
      <c r="C4655">
        <v>1</v>
      </c>
      <c r="D4655">
        <v>1</v>
      </c>
      <c r="E4655">
        <v>1</v>
      </c>
      <c r="F4655">
        <v>0.130676201730135</v>
      </c>
      <c r="G4655">
        <v>-20.9378395460548</v>
      </c>
      <c r="H4655" t="s">
        <v>23</v>
      </c>
      <c r="I4655">
        <v>19.979436967515198</v>
      </c>
      <c r="J4655" t="s">
        <v>5769</v>
      </c>
      <c r="K4655" t="s">
        <v>25</v>
      </c>
      <c r="L4655" t="s">
        <v>14775</v>
      </c>
      <c r="M4655" t="s">
        <v>14776</v>
      </c>
      <c r="N4655" t="s">
        <v>14777</v>
      </c>
      <c r="O4655" t="s">
        <v>14778</v>
      </c>
      <c r="P4655">
        <v>1.3929698500000001</v>
      </c>
      <c r="Q4655" t="s">
        <v>14779</v>
      </c>
      <c r="R4655" t="s">
        <v>14780</v>
      </c>
      <c r="S4655">
        <v>34447747438</v>
      </c>
      <c r="T4655">
        <v>165.05462059999999</v>
      </c>
      <c r="U4655" t="s">
        <v>31</v>
      </c>
      <c r="V4655" t="s">
        <v>6738</v>
      </c>
      <c r="W4655" t="s">
        <v>23</v>
      </c>
    </row>
    <row r="4656" spans="1:23" x14ac:dyDescent="0.4">
      <c r="A4656">
        <v>4655</v>
      </c>
      <c r="B4656">
        <v>1</v>
      </c>
      <c r="C4656">
        <v>1</v>
      </c>
      <c r="D4656">
        <v>1</v>
      </c>
      <c r="E4656">
        <v>2</v>
      </c>
      <c r="F4656">
        <v>0.12981896762947401</v>
      </c>
      <c r="G4656">
        <v>-482.55726977426502</v>
      </c>
      <c r="H4656">
        <v>0.66080402010050199</v>
      </c>
      <c r="I4656">
        <v>58.970906875253903</v>
      </c>
      <c r="J4656" t="s">
        <v>865</v>
      </c>
      <c r="K4656" t="s">
        <v>25</v>
      </c>
      <c r="L4656" t="s">
        <v>866</v>
      </c>
      <c r="M4656" t="s">
        <v>867</v>
      </c>
      <c r="N4656" t="s">
        <v>868</v>
      </c>
      <c r="O4656" t="s">
        <v>869</v>
      </c>
      <c r="P4656">
        <v>2.9000001000000002</v>
      </c>
      <c r="Q4656">
        <v>78347</v>
      </c>
      <c r="R4656" t="s">
        <v>870</v>
      </c>
      <c r="S4656">
        <v>262146</v>
      </c>
      <c r="T4656">
        <v>449.10783789999999</v>
      </c>
      <c r="U4656" t="s">
        <v>31</v>
      </c>
      <c r="V4656" t="s">
        <v>16086</v>
      </c>
      <c r="W4656" t="s">
        <v>23</v>
      </c>
    </row>
    <row r="4657" spans="1:23" x14ac:dyDescent="0.4">
      <c r="A4657">
        <v>4656</v>
      </c>
      <c r="B4657">
        <v>1</v>
      </c>
      <c r="C4657">
        <v>1</v>
      </c>
      <c r="D4657">
        <v>1</v>
      </c>
      <c r="E4657">
        <v>2</v>
      </c>
      <c r="F4657">
        <v>0.12981896762947401</v>
      </c>
      <c r="G4657">
        <v>-482.55726977426502</v>
      </c>
      <c r="H4657" t="s">
        <v>23</v>
      </c>
      <c r="I4657">
        <v>58.970906875253903</v>
      </c>
      <c r="J4657" t="s">
        <v>865</v>
      </c>
      <c r="K4657" t="s">
        <v>25</v>
      </c>
      <c r="L4657" t="s">
        <v>866</v>
      </c>
      <c r="M4657" t="s">
        <v>867</v>
      </c>
      <c r="N4657" t="s">
        <v>868</v>
      </c>
      <c r="O4657" t="s">
        <v>869</v>
      </c>
      <c r="P4657">
        <v>2.9000001000000002</v>
      </c>
      <c r="Q4657">
        <v>78347</v>
      </c>
      <c r="R4657" t="s">
        <v>870</v>
      </c>
      <c r="S4657">
        <v>262146</v>
      </c>
      <c r="T4657">
        <v>449.10783789999999</v>
      </c>
      <c r="U4657" t="s">
        <v>31</v>
      </c>
      <c r="V4657" t="s">
        <v>6232</v>
      </c>
      <c r="W4657" t="s">
        <v>23</v>
      </c>
    </row>
    <row r="4658" spans="1:23" x14ac:dyDescent="0.4">
      <c r="A4658">
        <v>4657</v>
      </c>
      <c r="B4658">
        <v>1</v>
      </c>
      <c r="C4658">
        <v>1</v>
      </c>
      <c r="D4658">
        <v>1</v>
      </c>
      <c r="E4658">
        <v>1</v>
      </c>
      <c r="F4658">
        <v>0.129634415774183</v>
      </c>
      <c r="G4658">
        <v>-457.18736442605399</v>
      </c>
      <c r="H4658" t="s">
        <v>23</v>
      </c>
      <c r="I4658">
        <v>34.096799691975299</v>
      </c>
      <c r="J4658" t="s">
        <v>12189</v>
      </c>
      <c r="K4658" t="s">
        <v>25</v>
      </c>
      <c r="L4658" t="s">
        <v>12190</v>
      </c>
      <c r="M4658" t="s">
        <v>12191</v>
      </c>
      <c r="N4658" t="s">
        <v>28</v>
      </c>
      <c r="O4658" t="s">
        <v>12192</v>
      </c>
      <c r="P4658">
        <v>2.7999999500000001</v>
      </c>
      <c r="Q4658" t="s">
        <v>12193</v>
      </c>
      <c r="R4658" t="s">
        <v>12194</v>
      </c>
      <c r="S4658">
        <v>2097154</v>
      </c>
      <c r="T4658">
        <v>757.19970000000001</v>
      </c>
      <c r="U4658" t="s">
        <v>31</v>
      </c>
      <c r="V4658" t="s">
        <v>5537</v>
      </c>
      <c r="W4658" t="s">
        <v>23</v>
      </c>
    </row>
    <row r="4659" spans="1:23" x14ac:dyDescent="0.4">
      <c r="A4659">
        <v>4658</v>
      </c>
      <c r="B4659">
        <v>1</v>
      </c>
      <c r="C4659">
        <v>1</v>
      </c>
      <c r="D4659">
        <v>1</v>
      </c>
      <c r="E4659">
        <v>1</v>
      </c>
      <c r="F4659">
        <v>0.129634415774183</v>
      </c>
      <c r="G4659">
        <v>-457.18736442605399</v>
      </c>
      <c r="H4659">
        <v>0.999999999999999</v>
      </c>
      <c r="I4659">
        <v>34.096799691975299</v>
      </c>
      <c r="J4659" t="s">
        <v>12189</v>
      </c>
      <c r="K4659" t="s">
        <v>25</v>
      </c>
      <c r="L4659" t="s">
        <v>12190</v>
      </c>
      <c r="M4659" t="s">
        <v>12191</v>
      </c>
      <c r="N4659" t="s">
        <v>28</v>
      </c>
      <c r="O4659" t="s">
        <v>12192</v>
      </c>
      <c r="P4659">
        <v>2.7999999500000001</v>
      </c>
      <c r="Q4659" t="s">
        <v>12193</v>
      </c>
      <c r="R4659" t="s">
        <v>12194</v>
      </c>
      <c r="S4659">
        <v>2097154</v>
      </c>
      <c r="T4659">
        <v>757.19970000000001</v>
      </c>
      <c r="U4659" t="s">
        <v>31</v>
      </c>
      <c r="V4659" t="s">
        <v>16087</v>
      </c>
      <c r="W4659" t="s">
        <v>23</v>
      </c>
    </row>
    <row r="4660" spans="1:23" x14ac:dyDescent="0.4">
      <c r="A4660">
        <v>4659</v>
      </c>
      <c r="B4660">
        <v>1</v>
      </c>
      <c r="C4660">
        <v>1</v>
      </c>
      <c r="D4660">
        <v>1</v>
      </c>
      <c r="E4660">
        <v>1</v>
      </c>
      <c r="F4660">
        <v>0.129131119222367</v>
      </c>
      <c r="G4660">
        <v>-12.373630242778299</v>
      </c>
      <c r="H4660" t="s">
        <v>23</v>
      </c>
      <c r="I4660">
        <v>51.329775096802997</v>
      </c>
      <c r="J4660" t="s">
        <v>7129</v>
      </c>
      <c r="K4660" t="s">
        <v>25</v>
      </c>
      <c r="L4660" t="s">
        <v>15336</v>
      </c>
      <c r="M4660" t="s">
        <v>15337</v>
      </c>
      <c r="N4660" t="s">
        <v>15338</v>
      </c>
      <c r="O4660" t="s">
        <v>15339</v>
      </c>
      <c r="P4660">
        <v>6.5</v>
      </c>
      <c r="Q4660" t="s">
        <v>15340</v>
      </c>
      <c r="R4660" t="s">
        <v>15341</v>
      </c>
      <c r="S4660">
        <v>87878526</v>
      </c>
      <c r="T4660">
        <v>473.36253649999998</v>
      </c>
      <c r="U4660" t="s">
        <v>31</v>
      </c>
      <c r="V4660" t="s">
        <v>10551</v>
      </c>
      <c r="W4660" t="s">
        <v>23</v>
      </c>
    </row>
    <row r="4661" spans="1:23" x14ac:dyDescent="0.4">
      <c r="A4661">
        <v>4660</v>
      </c>
      <c r="B4661">
        <v>1</v>
      </c>
      <c r="C4661">
        <v>1</v>
      </c>
      <c r="D4661">
        <v>1</v>
      </c>
      <c r="E4661">
        <v>1</v>
      </c>
      <c r="F4661">
        <v>0.129131119222367</v>
      </c>
      <c r="G4661">
        <v>-12.373630242778299</v>
      </c>
      <c r="H4661">
        <v>0.999999999999999</v>
      </c>
      <c r="I4661">
        <v>51.329775096802997</v>
      </c>
      <c r="J4661" t="s">
        <v>7129</v>
      </c>
      <c r="K4661" t="s">
        <v>25</v>
      </c>
      <c r="L4661" t="s">
        <v>15336</v>
      </c>
      <c r="M4661" t="s">
        <v>15337</v>
      </c>
      <c r="N4661" t="s">
        <v>15338</v>
      </c>
      <c r="O4661" t="s">
        <v>15339</v>
      </c>
      <c r="P4661">
        <v>6.5</v>
      </c>
      <c r="Q4661" t="s">
        <v>15340</v>
      </c>
      <c r="R4661" t="s">
        <v>15341</v>
      </c>
      <c r="S4661">
        <v>87878526</v>
      </c>
      <c r="T4661">
        <v>473.36253649999998</v>
      </c>
      <c r="U4661" t="s">
        <v>31</v>
      </c>
      <c r="V4661" t="s">
        <v>16088</v>
      </c>
      <c r="W4661" t="s">
        <v>23</v>
      </c>
    </row>
    <row r="4662" spans="1:23" x14ac:dyDescent="0.4">
      <c r="A4662">
        <v>4661</v>
      </c>
      <c r="B4662">
        <v>1</v>
      </c>
      <c r="C4662">
        <v>1</v>
      </c>
      <c r="D4662">
        <v>1</v>
      </c>
      <c r="E4662">
        <v>1</v>
      </c>
      <c r="F4662">
        <v>0.12902596826021201</v>
      </c>
      <c r="G4662">
        <v>-442.61114752954501</v>
      </c>
      <c r="H4662">
        <v>0.999999999999999</v>
      </c>
      <c r="I4662">
        <v>85.582846274093498</v>
      </c>
      <c r="J4662" t="s">
        <v>8940</v>
      </c>
      <c r="K4662" t="s">
        <v>25</v>
      </c>
      <c r="L4662" t="s">
        <v>8941</v>
      </c>
      <c r="M4662" t="s">
        <v>8942</v>
      </c>
      <c r="N4662" t="s">
        <v>28</v>
      </c>
      <c r="O4662" t="s">
        <v>8943</v>
      </c>
      <c r="P4662">
        <v>4.0999999000000003</v>
      </c>
      <c r="Q4662">
        <v>28960758</v>
      </c>
      <c r="R4662" t="s">
        <v>8944</v>
      </c>
      <c r="S4662">
        <v>3153922</v>
      </c>
      <c r="T4662">
        <v>483.12857339999999</v>
      </c>
      <c r="U4662" t="s">
        <v>31</v>
      </c>
      <c r="V4662" t="s">
        <v>16089</v>
      </c>
      <c r="W4662" t="s">
        <v>23</v>
      </c>
    </row>
    <row r="4663" spans="1:23" x14ac:dyDescent="0.4">
      <c r="A4663">
        <v>4662</v>
      </c>
      <c r="B4663">
        <v>1</v>
      </c>
      <c r="C4663">
        <v>1</v>
      </c>
      <c r="D4663">
        <v>1</v>
      </c>
      <c r="E4663">
        <v>1</v>
      </c>
      <c r="F4663">
        <v>0.12902596826021201</v>
      </c>
      <c r="G4663">
        <v>-442.61114752954501</v>
      </c>
      <c r="H4663" t="s">
        <v>23</v>
      </c>
      <c r="I4663">
        <v>85.582846274093498</v>
      </c>
      <c r="J4663" t="s">
        <v>8940</v>
      </c>
      <c r="K4663" t="s">
        <v>25</v>
      </c>
      <c r="L4663" t="s">
        <v>8941</v>
      </c>
      <c r="M4663" t="s">
        <v>8942</v>
      </c>
      <c r="N4663" t="s">
        <v>28</v>
      </c>
      <c r="O4663" t="s">
        <v>8943</v>
      </c>
      <c r="P4663">
        <v>4.0999999000000003</v>
      </c>
      <c r="Q4663">
        <v>28960758</v>
      </c>
      <c r="R4663" t="s">
        <v>8944</v>
      </c>
      <c r="S4663">
        <v>3153922</v>
      </c>
      <c r="T4663">
        <v>483.12857339999999</v>
      </c>
      <c r="U4663" t="s">
        <v>31</v>
      </c>
      <c r="V4663" t="s">
        <v>8945</v>
      </c>
      <c r="W4663" t="s">
        <v>23</v>
      </c>
    </row>
    <row r="4664" spans="1:23" x14ac:dyDescent="0.4">
      <c r="A4664">
        <v>4663</v>
      </c>
      <c r="B4664">
        <v>1</v>
      </c>
      <c r="C4664">
        <v>3</v>
      </c>
      <c r="D4664">
        <v>1</v>
      </c>
      <c r="E4664">
        <v>4</v>
      </c>
      <c r="F4664">
        <v>0.12888050243379601</v>
      </c>
      <c r="G4664">
        <v>-298.35739589661398</v>
      </c>
      <c r="H4664">
        <v>5.0251256281407003E-2</v>
      </c>
      <c r="I4664">
        <v>8.5495542015275507</v>
      </c>
      <c r="J4664" t="s">
        <v>8322</v>
      </c>
      <c r="K4664" t="s">
        <v>25</v>
      </c>
      <c r="L4664" t="s">
        <v>8323</v>
      </c>
      <c r="M4664" t="s">
        <v>8324</v>
      </c>
      <c r="N4664" t="s">
        <v>8325</v>
      </c>
      <c r="O4664" t="s">
        <v>8326</v>
      </c>
      <c r="P4664">
        <v>3.2000000499999999</v>
      </c>
      <c r="Q4664">
        <v>9587887</v>
      </c>
      <c r="R4664" t="s">
        <v>8327</v>
      </c>
      <c r="S4664">
        <v>67108866</v>
      </c>
      <c r="T4664">
        <v>447.12857339999999</v>
      </c>
      <c r="U4664" t="s">
        <v>31</v>
      </c>
      <c r="V4664" t="s">
        <v>16090</v>
      </c>
      <c r="W4664" t="s">
        <v>23</v>
      </c>
    </row>
    <row r="4665" spans="1:23" x14ac:dyDescent="0.4">
      <c r="A4665">
        <v>4664</v>
      </c>
      <c r="B4665">
        <v>1</v>
      </c>
      <c r="C4665">
        <v>1</v>
      </c>
      <c r="D4665">
        <v>1</v>
      </c>
      <c r="E4665">
        <v>1</v>
      </c>
      <c r="F4665">
        <v>0.128832900261343</v>
      </c>
      <c r="G4665">
        <v>-457.66728103683801</v>
      </c>
      <c r="H4665">
        <v>0.999999999999999</v>
      </c>
      <c r="I4665">
        <v>150.33380700887301</v>
      </c>
      <c r="J4665" t="s">
        <v>8749</v>
      </c>
      <c r="K4665" t="s">
        <v>25</v>
      </c>
      <c r="L4665" t="s">
        <v>8750</v>
      </c>
      <c r="M4665" t="s">
        <v>8751</v>
      </c>
      <c r="N4665" t="s">
        <v>8752</v>
      </c>
      <c r="O4665" t="s">
        <v>8753</v>
      </c>
      <c r="P4665">
        <v>2.5999998999999998</v>
      </c>
      <c r="Q4665" t="s">
        <v>8754</v>
      </c>
      <c r="R4665" t="s">
        <v>8755</v>
      </c>
      <c r="S4665">
        <v>262210</v>
      </c>
      <c r="T4665">
        <v>329.08670849999999</v>
      </c>
      <c r="U4665" t="s">
        <v>31</v>
      </c>
      <c r="V4665" t="s">
        <v>16091</v>
      </c>
      <c r="W4665" t="s">
        <v>23</v>
      </c>
    </row>
    <row r="4666" spans="1:23" x14ac:dyDescent="0.4">
      <c r="A4666">
        <v>4665</v>
      </c>
      <c r="B4666">
        <v>1</v>
      </c>
      <c r="C4666">
        <v>1</v>
      </c>
      <c r="D4666">
        <v>1</v>
      </c>
      <c r="E4666">
        <v>1</v>
      </c>
      <c r="F4666">
        <v>0.128832900261343</v>
      </c>
      <c r="G4666">
        <v>-457.66728103683801</v>
      </c>
      <c r="H4666" t="s">
        <v>23</v>
      </c>
      <c r="I4666">
        <v>150.33380700887301</v>
      </c>
      <c r="J4666" t="s">
        <v>8749</v>
      </c>
      <c r="K4666" t="s">
        <v>25</v>
      </c>
      <c r="L4666" t="s">
        <v>8750</v>
      </c>
      <c r="M4666" t="s">
        <v>8751</v>
      </c>
      <c r="N4666" t="s">
        <v>8752</v>
      </c>
      <c r="O4666" t="s">
        <v>8753</v>
      </c>
      <c r="P4666">
        <v>2.5999998999999998</v>
      </c>
      <c r="Q4666" t="s">
        <v>8754</v>
      </c>
      <c r="R4666" t="s">
        <v>8755</v>
      </c>
      <c r="S4666">
        <v>262210</v>
      </c>
      <c r="T4666">
        <v>329.08670849999999</v>
      </c>
      <c r="U4666" t="s">
        <v>31</v>
      </c>
      <c r="V4666" t="s">
        <v>8878</v>
      </c>
      <c r="W4666" t="s">
        <v>23</v>
      </c>
    </row>
    <row r="4667" spans="1:23" x14ac:dyDescent="0.4">
      <c r="A4667">
        <v>4666</v>
      </c>
      <c r="B4667">
        <v>1</v>
      </c>
      <c r="C4667">
        <v>1</v>
      </c>
      <c r="D4667">
        <v>1</v>
      </c>
      <c r="E4667">
        <v>2</v>
      </c>
      <c r="F4667">
        <v>0.12871239453758601</v>
      </c>
      <c r="G4667">
        <v>-17.598468395058902</v>
      </c>
      <c r="H4667">
        <v>0.96783919597989898</v>
      </c>
      <c r="I4667">
        <v>15.7529385727153</v>
      </c>
      <c r="J4667" t="s">
        <v>7007</v>
      </c>
      <c r="K4667" t="s">
        <v>25</v>
      </c>
      <c r="L4667" t="s">
        <v>9157</v>
      </c>
      <c r="M4667" t="s">
        <v>9158</v>
      </c>
      <c r="N4667" t="s">
        <v>28</v>
      </c>
      <c r="O4667" t="s">
        <v>9159</v>
      </c>
      <c r="P4667">
        <v>-1.60000002</v>
      </c>
      <c r="Q4667" t="s">
        <v>9160</v>
      </c>
      <c r="R4667" t="s">
        <v>9161</v>
      </c>
      <c r="S4667">
        <v>3194882</v>
      </c>
      <c r="T4667">
        <v>565.15518199999997</v>
      </c>
      <c r="U4667" t="s">
        <v>31</v>
      </c>
      <c r="V4667" t="s">
        <v>16092</v>
      </c>
      <c r="W4667" t="s">
        <v>23</v>
      </c>
    </row>
    <row r="4668" spans="1:23" x14ac:dyDescent="0.4">
      <c r="A4668">
        <v>4667</v>
      </c>
      <c r="B4668">
        <v>1</v>
      </c>
      <c r="C4668">
        <v>1</v>
      </c>
      <c r="D4668">
        <v>1</v>
      </c>
      <c r="E4668">
        <v>2</v>
      </c>
      <c r="F4668">
        <v>0.12871239453758601</v>
      </c>
      <c r="G4668">
        <v>-17.598468395058902</v>
      </c>
      <c r="H4668" t="s">
        <v>23</v>
      </c>
      <c r="I4668">
        <v>15.7529385727153</v>
      </c>
      <c r="J4668" t="s">
        <v>7007</v>
      </c>
      <c r="K4668" t="s">
        <v>25</v>
      </c>
      <c r="L4668" t="s">
        <v>15669</v>
      </c>
      <c r="M4668" t="s">
        <v>15670</v>
      </c>
      <c r="N4668" t="s">
        <v>28</v>
      </c>
      <c r="O4668" t="s">
        <v>15671</v>
      </c>
      <c r="P4668">
        <v>-1.60000002</v>
      </c>
      <c r="Q4668" t="s">
        <v>15672</v>
      </c>
      <c r="R4668" t="s">
        <v>15673</v>
      </c>
      <c r="S4668">
        <v>19972106</v>
      </c>
      <c r="T4668">
        <v>565.15518199999997</v>
      </c>
      <c r="U4668" t="s">
        <v>31</v>
      </c>
      <c r="V4668" t="s">
        <v>7234</v>
      </c>
      <c r="W4668" t="s">
        <v>23</v>
      </c>
    </row>
    <row r="4669" spans="1:23" x14ac:dyDescent="0.4">
      <c r="A4669">
        <v>4668</v>
      </c>
      <c r="B4669">
        <v>1</v>
      </c>
      <c r="C4669">
        <v>3</v>
      </c>
      <c r="D4669">
        <v>1</v>
      </c>
      <c r="E4669">
        <v>2</v>
      </c>
      <c r="F4669">
        <v>0.12839986565164499</v>
      </c>
      <c r="G4669">
        <v>-364.82781744735098</v>
      </c>
      <c r="H4669">
        <v>0.113567839195979</v>
      </c>
      <c r="I4669">
        <v>12.875200812834001</v>
      </c>
      <c r="J4669" t="s">
        <v>7884</v>
      </c>
      <c r="K4669" t="s">
        <v>25</v>
      </c>
      <c r="L4669" t="s">
        <v>7885</v>
      </c>
      <c r="M4669" t="s">
        <v>7886</v>
      </c>
      <c r="N4669" t="s">
        <v>7887</v>
      </c>
      <c r="O4669" t="s">
        <v>7888</v>
      </c>
      <c r="P4669">
        <v>0.60000002399999997</v>
      </c>
      <c r="Q4669" t="s">
        <v>7889</v>
      </c>
      <c r="R4669" t="s">
        <v>7890</v>
      </c>
      <c r="S4669">
        <v>270406</v>
      </c>
      <c r="T4669">
        <v>481.09766719999999</v>
      </c>
      <c r="U4669" t="s">
        <v>31</v>
      </c>
      <c r="V4669" t="s">
        <v>16093</v>
      </c>
      <c r="W4669" t="s">
        <v>23</v>
      </c>
    </row>
    <row r="4670" spans="1:23" x14ac:dyDescent="0.4">
      <c r="A4670">
        <v>4669</v>
      </c>
      <c r="B4670">
        <v>1</v>
      </c>
      <c r="C4670">
        <v>1</v>
      </c>
      <c r="D4670">
        <v>1</v>
      </c>
      <c r="E4670">
        <v>1</v>
      </c>
      <c r="F4670">
        <v>0.12835708100559201</v>
      </c>
      <c r="G4670">
        <v>-92.341337756606293</v>
      </c>
      <c r="H4670">
        <v>0.999999999999999</v>
      </c>
      <c r="I4670">
        <v>-0.65295067559308595</v>
      </c>
      <c r="J4670" t="s">
        <v>7365</v>
      </c>
      <c r="K4670" t="s">
        <v>25</v>
      </c>
      <c r="L4670" t="s">
        <v>7366</v>
      </c>
      <c r="M4670" t="s">
        <v>7367</v>
      </c>
      <c r="N4670" t="s">
        <v>7368</v>
      </c>
      <c r="O4670" t="s">
        <v>7369</v>
      </c>
      <c r="P4670">
        <v>3.3480439199999998</v>
      </c>
      <c r="Q4670">
        <v>21894783</v>
      </c>
      <c r="R4670" t="s">
        <v>7370</v>
      </c>
      <c r="S4670">
        <v>67371010</v>
      </c>
      <c r="T4670">
        <v>179.03388509999999</v>
      </c>
      <c r="U4670" t="s">
        <v>31</v>
      </c>
      <c r="V4670" t="s">
        <v>16094</v>
      </c>
      <c r="W4670" t="s">
        <v>23</v>
      </c>
    </row>
    <row r="4671" spans="1:23" x14ac:dyDescent="0.4">
      <c r="A4671">
        <v>4670</v>
      </c>
      <c r="B4671">
        <v>1</v>
      </c>
      <c r="C4671">
        <v>1</v>
      </c>
      <c r="D4671">
        <v>1</v>
      </c>
      <c r="E4671">
        <v>1</v>
      </c>
      <c r="F4671">
        <v>0.12835708100559201</v>
      </c>
      <c r="G4671">
        <v>-92.341337756606293</v>
      </c>
      <c r="H4671" t="s">
        <v>23</v>
      </c>
      <c r="I4671">
        <v>-0.65295067559308595</v>
      </c>
      <c r="J4671" t="s">
        <v>7365</v>
      </c>
      <c r="K4671" t="s">
        <v>25</v>
      </c>
      <c r="L4671" t="s">
        <v>7366</v>
      </c>
      <c r="M4671" t="s">
        <v>7367</v>
      </c>
      <c r="N4671" t="s">
        <v>7368</v>
      </c>
      <c r="O4671" t="s">
        <v>7369</v>
      </c>
      <c r="P4671">
        <v>3.3480439199999998</v>
      </c>
      <c r="Q4671">
        <v>21894783</v>
      </c>
      <c r="R4671" t="s">
        <v>7370</v>
      </c>
      <c r="S4671">
        <v>67371010</v>
      </c>
      <c r="T4671">
        <v>179.03388509999999</v>
      </c>
      <c r="U4671" t="s">
        <v>31</v>
      </c>
      <c r="V4671" t="s">
        <v>7371</v>
      </c>
      <c r="W4671" t="s">
        <v>23</v>
      </c>
    </row>
    <row r="4672" spans="1:23" x14ac:dyDescent="0.4">
      <c r="A4672">
        <v>4671</v>
      </c>
      <c r="B4672">
        <v>1</v>
      </c>
      <c r="C4672">
        <v>1</v>
      </c>
      <c r="D4672">
        <v>1</v>
      </c>
      <c r="E4672">
        <v>1</v>
      </c>
      <c r="F4672">
        <v>0.127293122237122</v>
      </c>
      <c r="G4672">
        <v>-21.007959040562799</v>
      </c>
      <c r="H4672" t="s">
        <v>23</v>
      </c>
      <c r="I4672">
        <v>18.472800394230799</v>
      </c>
      <c r="J4672" t="s">
        <v>1690</v>
      </c>
      <c r="K4672" t="s">
        <v>25</v>
      </c>
      <c r="L4672" t="s">
        <v>15624</v>
      </c>
      <c r="M4672" t="s">
        <v>15625</v>
      </c>
      <c r="N4672" t="s">
        <v>15626</v>
      </c>
      <c r="O4672" t="s">
        <v>15627</v>
      </c>
      <c r="P4672">
        <v>-0.60000002399999997</v>
      </c>
      <c r="Q4672" t="s">
        <v>15628</v>
      </c>
      <c r="R4672" t="s">
        <v>15629</v>
      </c>
      <c r="S4672">
        <v>8610621562</v>
      </c>
      <c r="T4672">
        <v>595.1657467</v>
      </c>
      <c r="U4672" t="s">
        <v>31</v>
      </c>
      <c r="V4672" t="s">
        <v>3963</v>
      </c>
      <c r="W4672" t="s">
        <v>23</v>
      </c>
    </row>
    <row r="4673" spans="1:23" x14ac:dyDescent="0.4">
      <c r="A4673">
        <v>4672</v>
      </c>
      <c r="B4673">
        <v>1</v>
      </c>
      <c r="C4673">
        <v>1</v>
      </c>
      <c r="D4673">
        <v>1</v>
      </c>
      <c r="E4673">
        <v>1</v>
      </c>
      <c r="F4673">
        <v>0.127293122237122</v>
      </c>
      <c r="G4673">
        <v>-21.007959040562799</v>
      </c>
      <c r="H4673">
        <v>0.999999999999999</v>
      </c>
      <c r="I4673">
        <v>18.472800394230799</v>
      </c>
      <c r="J4673" t="s">
        <v>1690</v>
      </c>
      <c r="K4673" t="s">
        <v>25</v>
      </c>
      <c r="L4673" t="s">
        <v>15624</v>
      </c>
      <c r="M4673" t="s">
        <v>15625</v>
      </c>
      <c r="N4673" t="s">
        <v>15626</v>
      </c>
      <c r="O4673" t="s">
        <v>15627</v>
      </c>
      <c r="P4673">
        <v>-0.60000002399999997</v>
      </c>
      <c r="Q4673" t="s">
        <v>15628</v>
      </c>
      <c r="R4673" t="s">
        <v>15629</v>
      </c>
      <c r="S4673">
        <v>8610621562</v>
      </c>
      <c r="T4673">
        <v>595.1657467</v>
      </c>
      <c r="U4673" t="s">
        <v>31</v>
      </c>
      <c r="V4673" t="s">
        <v>16095</v>
      </c>
      <c r="W4673" t="s">
        <v>23</v>
      </c>
    </row>
    <row r="4674" spans="1:23" x14ac:dyDescent="0.4">
      <c r="A4674">
        <v>4673</v>
      </c>
      <c r="B4674">
        <v>1</v>
      </c>
      <c r="C4674">
        <v>2</v>
      </c>
      <c r="D4674">
        <v>1</v>
      </c>
      <c r="E4674">
        <v>4</v>
      </c>
      <c r="F4674">
        <v>0.12708126103529099</v>
      </c>
      <c r="G4674">
        <v>-367.02873874463597</v>
      </c>
      <c r="H4674">
        <v>0.30603015075376799</v>
      </c>
      <c r="I4674">
        <v>6.4070570259686201</v>
      </c>
      <c r="J4674" t="s">
        <v>16096</v>
      </c>
      <c r="K4674" t="s">
        <v>25</v>
      </c>
      <c r="L4674" t="s">
        <v>16097</v>
      </c>
      <c r="M4674" t="s">
        <v>16098</v>
      </c>
      <c r="N4674" t="s">
        <v>16099</v>
      </c>
      <c r="O4674" t="s">
        <v>16100</v>
      </c>
      <c r="P4674">
        <v>5.6999998099999996</v>
      </c>
      <c r="Q4674">
        <v>130780</v>
      </c>
      <c r="R4674" t="s">
        <v>16101</v>
      </c>
      <c r="S4674">
        <v>2392134</v>
      </c>
      <c r="T4674">
        <v>433.11292329999998</v>
      </c>
      <c r="U4674" t="s">
        <v>31</v>
      </c>
      <c r="V4674" t="s">
        <v>16102</v>
      </c>
      <c r="W4674" t="s">
        <v>23</v>
      </c>
    </row>
    <row r="4675" spans="1:23" x14ac:dyDescent="0.4">
      <c r="A4675">
        <v>4674</v>
      </c>
      <c r="B4675">
        <v>1</v>
      </c>
      <c r="C4675">
        <v>1</v>
      </c>
      <c r="D4675">
        <v>1</v>
      </c>
      <c r="E4675">
        <v>1</v>
      </c>
      <c r="F4675">
        <v>0.127015361607801</v>
      </c>
      <c r="G4675">
        <v>-302.32699001807799</v>
      </c>
      <c r="H4675">
        <v>0.999999999999999</v>
      </c>
      <c r="I4675">
        <v>62.6607468422173</v>
      </c>
      <c r="J4675" t="s">
        <v>10239</v>
      </c>
      <c r="K4675" t="s">
        <v>25</v>
      </c>
      <c r="L4675" t="s">
        <v>10240</v>
      </c>
      <c r="M4675" t="s">
        <v>10241</v>
      </c>
      <c r="N4675" t="s">
        <v>10242</v>
      </c>
      <c r="O4675" t="s">
        <v>10243</v>
      </c>
      <c r="P4675">
        <v>3.7000000499999999</v>
      </c>
      <c r="Q4675">
        <v>3040104</v>
      </c>
      <c r="R4675" t="s">
        <v>10244</v>
      </c>
      <c r="S4675">
        <v>67108866</v>
      </c>
      <c r="T4675">
        <v>328.04517809999999</v>
      </c>
      <c r="U4675" t="s">
        <v>31</v>
      </c>
      <c r="V4675" t="s">
        <v>16103</v>
      </c>
      <c r="W4675" t="s">
        <v>23</v>
      </c>
    </row>
    <row r="4676" spans="1:23" x14ac:dyDescent="0.4">
      <c r="A4676">
        <v>4675</v>
      </c>
      <c r="B4676">
        <v>1</v>
      </c>
      <c r="C4676">
        <v>1</v>
      </c>
      <c r="D4676">
        <v>1</v>
      </c>
      <c r="E4676">
        <v>1</v>
      </c>
      <c r="F4676">
        <v>0.127015361607801</v>
      </c>
      <c r="G4676">
        <v>-302.32699001807799</v>
      </c>
      <c r="H4676" t="s">
        <v>23</v>
      </c>
      <c r="I4676">
        <v>62.6607468422173</v>
      </c>
      <c r="J4676" t="s">
        <v>10239</v>
      </c>
      <c r="K4676" t="s">
        <v>25</v>
      </c>
      <c r="L4676" t="s">
        <v>10240</v>
      </c>
      <c r="M4676" t="s">
        <v>10241</v>
      </c>
      <c r="N4676" t="s">
        <v>10242</v>
      </c>
      <c r="O4676" t="s">
        <v>10243</v>
      </c>
      <c r="P4676">
        <v>3.7000000499999999</v>
      </c>
      <c r="Q4676">
        <v>3040104</v>
      </c>
      <c r="R4676" t="s">
        <v>10244</v>
      </c>
      <c r="S4676">
        <v>67108866</v>
      </c>
      <c r="T4676">
        <v>328.04517809999999</v>
      </c>
      <c r="U4676" t="s">
        <v>31</v>
      </c>
      <c r="V4676" t="s">
        <v>10291</v>
      </c>
      <c r="W4676" t="s">
        <v>23</v>
      </c>
    </row>
    <row r="4677" spans="1:23" x14ac:dyDescent="0.4">
      <c r="A4677">
        <v>4676</v>
      </c>
      <c r="B4677">
        <v>1</v>
      </c>
      <c r="C4677">
        <v>1</v>
      </c>
      <c r="D4677">
        <v>1</v>
      </c>
      <c r="E4677">
        <v>1</v>
      </c>
      <c r="F4677">
        <v>0.12695148291529801</v>
      </c>
      <c r="G4677">
        <v>-302.36629737087401</v>
      </c>
      <c r="H4677">
        <v>0.999999999999999</v>
      </c>
      <c r="I4677">
        <v>62.644180382253303</v>
      </c>
      <c r="J4677" t="s">
        <v>10239</v>
      </c>
      <c r="K4677" t="s">
        <v>25</v>
      </c>
      <c r="L4677" t="s">
        <v>10240</v>
      </c>
      <c r="M4677" t="s">
        <v>10241</v>
      </c>
      <c r="N4677" t="s">
        <v>10242</v>
      </c>
      <c r="O4677" t="s">
        <v>10243</v>
      </c>
      <c r="P4677">
        <v>3.7000000499999999</v>
      </c>
      <c r="Q4677">
        <v>3040104</v>
      </c>
      <c r="R4677" t="s">
        <v>10244</v>
      </c>
      <c r="S4677">
        <v>67108866</v>
      </c>
      <c r="T4677">
        <v>328.04518000000002</v>
      </c>
      <c r="U4677" t="s">
        <v>31</v>
      </c>
      <c r="V4677" t="s">
        <v>16104</v>
      </c>
      <c r="W4677" t="s">
        <v>23</v>
      </c>
    </row>
    <row r="4678" spans="1:23" x14ac:dyDescent="0.4">
      <c r="A4678">
        <v>4677</v>
      </c>
      <c r="B4678">
        <v>1</v>
      </c>
      <c r="C4678">
        <v>1</v>
      </c>
      <c r="D4678">
        <v>1</v>
      </c>
      <c r="E4678">
        <v>1</v>
      </c>
      <c r="F4678">
        <v>0.12695148291529801</v>
      </c>
      <c r="G4678">
        <v>-302.36629737087401</v>
      </c>
      <c r="H4678" t="s">
        <v>23</v>
      </c>
      <c r="I4678">
        <v>62.644180382253303</v>
      </c>
      <c r="J4678" t="s">
        <v>10239</v>
      </c>
      <c r="K4678" t="s">
        <v>25</v>
      </c>
      <c r="L4678" t="s">
        <v>10240</v>
      </c>
      <c r="M4678" t="s">
        <v>10241</v>
      </c>
      <c r="N4678" t="s">
        <v>10242</v>
      </c>
      <c r="O4678" t="s">
        <v>10243</v>
      </c>
      <c r="P4678">
        <v>3.7000000499999999</v>
      </c>
      <c r="Q4678">
        <v>3040104</v>
      </c>
      <c r="R4678" t="s">
        <v>10244</v>
      </c>
      <c r="S4678">
        <v>67108866</v>
      </c>
      <c r="T4678">
        <v>328.04518000000002</v>
      </c>
      <c r="U4678" t="s">
        <v>31</v>
      </c>
      <c r="V4678" t="s">
        <v>10289</v>
      </c>
      <c r="W4678" t="s">
        <v>23</v>
      </c>
    </row>
    <row r="4679" spans="1:23" x14ac:dyDescent="0.4">
      <c r="A4679">
        <v>4678</v>
      </c>
      <c r="B4679">
        <v>1</v>
      </c>
      <c r="C4679">
        <v>1</v>
      </c>
      <c r="D4679">
        <v>1</v>
      </c>
      <c r="E4679">
        <v>1</v>
      </c>
      <c r="F4679">
        <v>0.126683863504505</v>
      </c>
      <c r="G4679">
        <v>-136.30511177819201</v>
      </c>
      <c r="H4679">
        <v>0.999999999999999</v>
      </c>
      <c r="I4679">
        <v>168.903192491433</v>
      </c>
      <c r="J4679" t="s">
        <v>8767</v>
      </c>
      <c r="K4679" t="s">
        <v>25</v>
      </c>
      <c r="L4679" t="s">
        <v>16105</v>
      </c>
      <c r="M4679" t="s">
        <v>16106</v>
      </c>
      <c r="N4679" t="s">
        <v>28</v>
      </c>
      <c r="O4679" t="s">
        <v>16107</v>
      </c>
      <c r="P4679">
        <v>1.7999999499999999</v>
      </c>
      <c r="Q4679" t="s">
        <v>16108</v>
      </c>
      <c r="R4679" t="s">
        <v>16109</v>
      </c>
      <c r="S4679">
        <v>3727362</v>
      </c>
      <c r="T4679">
        <v>249.14852099999999</v>
      </c>
      <c r="U4679" t="s">
        <v>31</v>
      </c>
      <c r="V4679" t="s">
        <v>16110</v>
      </c>
      <c r="W4679" t="s">
        <v>23</v>
      </c>
    </row>
    <row r="4680" spans="1:23" x14ac:dyDescent="0.4">
      <c r="A4680">
        <v>4679</v>
      </c>
      <c r="B4680">
        <v>1</v>
      </c>
      <c r="C4680">
        <v>1</v>
      </c>
      <c r="D4680">
        <v>1</v>
      </c>
      <c r="E4680">
        <v>1</v>
      </c>
      <c r="F4680">
        <v>0.126683863504505</v>
      </c>
      <c r="G4680">
        <v>-136.30511177819201</v>
      </c>
      <c r="H4680" t="s">
        <v>23</v>
      </c>
      <c r="I4680">
        <v>168.903192491433</v>
      </c>
      <c r="J4680" t="s">
        <v>8767</v>
      </c>
      <c r="K4680" t="s">
        <v>25</v>
      </c>
      <c r="L4680" t="s">
        <v>16105</v>
      </c>
      <c r="M4680" t="s">
        <v>16106</v>
      </c>
      <c r="N4680" t="s">
        <v>28</v>
      </c>
      <c r="O4680" t="s">
        <v>16107</v>
      </c>
      <c r="P4680">
        <v>1.7999999499999999</v>
      </c>
      <c r="Q4680" t="s">
        <v>16108</v>
      </c>
      <c r="R4680" t="s">
        <v>16109</v>
      </c>
      <c r="S4680">
        <v>3727362</v>
      </c>
      <c r="T4680">
        <v>249.14852099999999</v>
      </c>
      <c r="U4680" t="s">
        <v>31</v>
      </c>
      <c r="V4680" t="s">
        <v>10453</v>
      </c>
      <c r="W4680" t="s">
        <v>23</v>
      </c>
    </row>
    <row r="4681" spans="1:23" x14ac:dyDescent="0.4">
      <c r="A4681">
        <v>4680</v>
      </c>
      <c r="B4681">
        <v>1</v>
      </c>
      <c r="C4681">
        <v>1</v>
      </c>
      <c r="D4681">
        <v>1</v>
      </c>
      <c r="E4681">
        <v>1</v>
      </c>
      <c r="F4681">
        <v>0.12663263443291201</v>
      </c>
      <c r="G4681">
        <v>-9.0952146572533898</v>
      </c>
      <c r="H4681">
        <v>0.999999999999999</v>
      </c>
      <c r="I4681">
        <v>30.6870998804824</v>
      </c>
      <c r="J4681" t="s">
        <v>1017</v>
      </c>
      <c r="K4681" t="s">
        <v>25</v>
      </c>
      <c r="L4681" t="s">
        <v>14598</v>
      </c>
      <c r="M4681" t="s">
        <v>14599</v>
      </c>
      <c r="N4681" t="s">
        <v>14600</v>
      </c>
      <c r="O4681" t="s">
        <v>14601</v>
      </c>
      <c r="P4681">
        <v>-0.20000000300000001</v>
      </c>
      <c r="Q4681" t="s">
        <v>14602</v>
      </c>
      <c r="R4681" t="s">
        <v>14603</v>
      </c>
      <c r="S4681">
        <v>20900222</v>
      </c>
      <c r="T4681">
        <v>449.10783789999999</v>
      </c>
      <c r="U4681" t="s">
        <v>31</v>
      </c>
      <c r="V4681" t="s">
        <v>16111</v>
      </c>
      <c r="W4681" t="s">
        <v>23</v>
      </c>
    </row>
    <row r="4682" spans="1:23" x14ac:dyDescent="0.4">
      <c r="A4682">
        <v>4681</v>
      </c>
      <c r="B4682">
        <v>1</v>
      </c>
      <c r="C4682">
        <v>1</v>
      </c>
      <c r="D4682">
        <v>1</v>
      </c>
      <c r="E4682">
        <v>1</v>
      </c>
      <c r="F4682">
        <v>0.12663263443291201</v>
      </c>
      <c r="G4682">
        <v>-9.0952146572533898</v>
      </c>
      <c r="H4682" t="s">
        <v>23</v>
      </c>
      <c r="I4682">
        <v>30.6870998804824</v>
      </c>
      <c r="J4682" t="s">
        <v>1017</v>
      </c>
      <c r="K4682" t="s">
        <v>25</v>
      </c>
      <c r="L4682" t="s">
        <v>14598</v>
      </c>
      <c r="M4682" t="s">
        <v>14599</v>
      </c>
      <c r="N4682" t="s">
        <v>14600</v>
      </c>
      <c r="O4682" t="s">
        <v>14601</v>
      </c>
      <c r="P4682">
        <v>-0.20000000300000001</v>
      </c>
      <c r="Q4682" t="s">
        <v>14602</v>
      </c>
      <c r="R4682" t="s">
        <v>14603</v>
      </c>
      <c r="S4682">
        <v>20900222</v>
      </c>
      <c r="T4682">
        <v>449.10783789999999</v>
      </c>
      <c r="U4682" t="s">
        <v>31</v>
      </c>
      <c r="V4682" t="s">
        <v>5348</v>
      </c>
      <c r="W4682" t="s">
        <v>23</v>
      </c>
    </row>
    <row r="4683" spans="1:23" x14ac:dyDescent="0.4">
      <c r="A4683">
        <v>4682</v>
      </c>
      <c r="B4683">
        <v>1</v>
      </c>
      <c r="C4683">
        <v>6</v>
      </c>
      <c r="D4683">
        <v>1</v>
      </c>
      <c r="E4683">
        <v>4</v>
      </c>
      <c r="F4683">
        <v>0.12618875011452699</v>
      </c>
      <c r="G4683">
        <v>-21.887205186799999</v>
      </c>
      <c r="H4683">
        <v>1.95979899497487E-2</v>
      </c>
      <c r="I4683">
        <v>5.1252871558221997</v>
      </c>
      <c r="J4683" t="s">
        <v>2318</v>
      </c>
      <c r="K4683" t="s">
        <v>25</v>
      </c>
      <c r="L4683" t="s">
        <v>4580</v>
      </c>
      <c r="M4683" t="s">
        <v>4581</v>
      </c>
      <c r="N4683" t="s">
        <v>4582</v>
      </c>
      <c r="O4683" t="s">
        <v>4583</v>
      </c>
      <c r="P4683">
        <v>0</v>
      </c>
      <c r="Q4683" t="s">
        <v>4584</v>
      </c>
      <c r="R4683" t="s">
        <v>4585</v>
      </c>
      <c r="S4683">
        <v>71098742</v>
      </c>
      <c r="T4683">
        <v>481.09766719999999</v>
      </c>
      <c r="U4683" t="s">
        <v>31</v>
      </c>
      <c r="V4683" t="s">
        <v>16112</v>
      </c>
      <c r="W4683" t="s">
        <v>23</v>
      </c>
    </row>
    <row r="4684" spans="1:23" x14ac:dyDescent="0.4">
      <c r="A4684">
        <v>4683</v>
      </c>
      <c r="B4684">
        <v>1</v>
      </c>
      <c r="C4684">
        <v>3</v>
      </c>
      <c r="D4684">
        <v>1</v>
      </c>
      <c r="E4684">
        <v>3</v>
      </c>
      <c r="F4684">
        <v>0.12612820834973701</v>
      </c>
      <c r="G4684">
        <v>-10.445431349233299</v>
      </c>
      <c r="H4684">
        <v>0.38140703517587898</v>
      </c>
      <c r="I4684">
        <v>19.545903141091198</v>
      </c>
      <c r="J4684" t="s">
        <v>2455</v>
      </c>
      <c r="K4684" t="s">
        <v>25</v>
      </c>
      <c r="L4684" t="s">
        <v>2456</v>
      </c>
      <c r="M4684" t="s">
        <v>2457</v>
      </c>
      <c r="N4684" t="s">
        <v>2458</v>
      </c>
      <c r="O4684" t="s">
        <v>2459</v>
      </c>
      <c r="P4684">
        <v>-2</v>
      </c>
      <c r="Q4684" t="s">
        <v>2460</v>
      </c>
      <c r="R4684" t="s">
        <v>2461</v>
      </c>
      <c r="S4684">
        <v>3702802</v>
      </c>
      <c r="T4684">
        <v>741.22365549999995</v>
      </c>
      <c r="U4684" t="s">
        <v>31</v>
      </c>
      <c r="V4684" t="s">
        <v>16113</v>
      </c>
      <c r="W4684" t="s">
        <v>23</v>
      </c>
    </row>
    <row r="4685" spans="1:23" x14ac:dyDescent="0.4">
      <c r="A4685">
        <v>4684</v>
      </c>
      <c r="B4685">
        <v>1</v>
      </c>
      <c r="C4685">
        <v>2</v>
      </c>
      <c r="D4685">
        <v>1</v>
      </c>
      <c r="E4685">
        <v>2</v>
      </c>
      <c r="F4685">
        <v>0.125965345417373</v>
      </c>
      <c r="G4685">
        <v>-273.14368205134298</v>
      </c>
      <c r="H4685">
        <v>2.0603015075376801E-2</v>
      </c>
      <c r="I4685">
        <v>10.7643567634435</v>
      </c>
      <c r="J4685" t="s">
        <v>16114</v>
      </c>
      <c r="K4685" t="s">
        <v>25</v>
      </c>
      <c r="L4685" t="s">
        <v>16115</v>
      </c>
      <c r="M4685" t="s">
        <v>16116</v>
      </c>
      <c r="N4685" t="s">
        <v>16117</v>
      </c>
      <c r="O4685" t="s">
        <v>16118</v>
      </c>
      <c r="P4685">
        <v>4.3000001900000004</v>
      </c>
      <c r="Q4685">
        <v>1992873</v>
      </c>
      <c r="R4685" t="s">
        <v>16119</v>
      </c>
      <c r="S4685">
        <v>67108866</v>
      </c>
      <c r="T4685">
        <v>451.12348800000001</v>
      </c>
      <c r="U4685" t="s">
        <v>31</v>
      </c>
      <c r="V4685" t="s">
        <v>16120</v>
      </c>
      <c r="W4685" t="s">
        <v>23</v>
      </c>
    </row>
    <row r="4686" spans="1:23" x14ac:dyDescent="0.4">
      <c r="A4686">
        <v>4685</v>
      </c>
      <c r="B4686">
        <v>1</v>
      </c>
      <c r="C4686">
        <v>4</v>
      </c>
      <c r="D4686">
        <v>1</v>
      </c>
      <c r="E4686">
        <v>1</v>
      </c>
      <c r="F4686">
        <v>0.125400829302794</v>
      </c>
      <c r="G4686">
        <v>-7.8255893026026202</v>
      </c>
      <c r="H4686">
        <v>0.99899497487437094</v>
      </c>
      <c r="I4686">
        <v>19.1538556388807</v>
      </c>
      <c r="J4686" t="s">
        <v>2519</v>
      </c>
      <c r="K4686" t="s">
        <v>25</v>
      </c>
      <c r="L4686" t="s">
        <v>3368</v>
      </c>
      <c r="M4686" t="s">
        <v>3369</v>
      </c>
      <c r="N4686" t="s">
        <v>3370</v>
      </c>
      <c r="O4686" t="s">
        <v>3371</v>
      </c>
      <c r="P4686">
        <v>0.40000000600000002</v>
      </c>
      <c r="Q4686" t="s">
        <v>3372</v>
      </c>
      <c r="R4686" t="s">
        <v>3373</v>
      </c>
      <c r="S4686">
        <v>8610439194</v>
      </c>
      <c r="T4686">
        <v>419.13366000000002</v>
      </c>
      <c r="U4686" t="s">
        <v>31</v>
      </c>
      <c r="V4686" t="s">
        <v>16121</v>
      </c>
      <c r="W4686" t="s">
        <v>23</v>
      </c>
    </row>
    <row r="4687" spans="1:23" x14ac:dyDescent="0.4">
      <c r="A4687">
        <v>4686</v>
      </c>
      <c r="B4687">
        <v>1</v>
      </c>
      <c r="C4687">
        <v>4</v>
      </c>
      <c r="D4687">
        <v>1</v>
      </c>
      <c r="E4687">
        <v>1</v>
      </c>
      <c r="F4687">
        <v>0.125400829302794</v>
      </c>
      <c r="G4687">
        <v>-7.8255893026026202</v>
      </c>
      <c r="H4687" t="s">
        <v>23</v>
      </c>
      <c r="I4687">
        <v>19.1538556388807</v>
      </c>
      <c r="J4687" t="s">
        <v>2519</v>
      </c>
      <c r="K4687" t="s">
        <v>25</v>
      </c>
      <c r="L4687" t="s">
        <v>3368</v>
      </c>
      <c r="M4687" t="s">
        <v>3369</v>
      </c>
      <c r="N4687" t="s">
        <v>3370</v>
      </c>
      <c r="O4687" t="s">
        <v>3371</v>
      </c>
      <c r="P4687">
        <v>0.40000000600000002</v>
      </c>
      <c r="Q4687" t="s">
        <v>3372</v>
      </c>
      <c r="R4687" t="s">
        <v>3373</v>
      </c>
      <c r="S4687">
        <v>8610439194</v>
      </c>
      <c r="T4687">
        <v>419.13366000000002</v>
      </c>
      <c r="U4687" t="s">
        <v>31</v>
      </c>
      <c r="V4687" t="s">
        <v>4362</v>
      </c>
      <c r="W4687" t="s">
        <v>23</v>
      </c>
    </row>
    <row r="4688" spans="1:23" x14ac:dyDescent="0.4">
      <c r="A4688">
        <v>4687</v>
      </c>
      <c r="B4688">
        <v>1</v>
      </c>
      <c r="C4688">
        <v>4</v>
      </c>
      <c r="D4688">
        <v>1</v>
      </c>
      <c r="E4688">
        <v>1</v>
      </c>
      <c r="F4688">
        <v>0.12540082930270499</v>
      </c>
      <c r="G4688">
        <v>-7.8255893026026202</v>
      </c>
      <c r="H4688">
        <v>0.99648241206030097</v>
      </c>
      <c r="I4688">
        <v>19.153338097885801</v>
      </c>
      <c r="J4688" t="s">
        <v>2519</v>
      </c>
      <c r="K4688" t="s">
        <v>25</v>
      </c>
      <c r="L4688" t="s">
        <v>3368</v>
      </c>
      <c r="M4688" t="s">
        <v>3369</v>
      </c>
      <c r="N4688" t="s">
        <v>3370</v>
      </c>
      <c r="O4688" t="s">
        <v>3371</v>
      </c>
      <c r="P4688">
        <v>0.40000000600000002</v>
      </c>
      <c r="Q4688" t="s">
        <v>3372</v>
      </c>
      <c r="R4688" t="s">
        <v>3373</v>
      </c>
      <c r="S4688">
        <v>8610439194</v>
      </c>
      <c r="T4688">
        <v>419.13365870000001</v>
      </c>
      <c r="U4688" t="s">
        <v>31</v>
      </c>
      <c r="V4688" t="s">
        <v>16122</v>
      </c>
      <c r="W4688" t="s">
        <v>23</v>
      </c>
    </row>
    <row r="4689" spans="1:23" x14ac:dyDescent="0.4">
      <c r="A4689">
        <v>4688</v>
      </c>
      <c r="B4689">
        <v>1</v>
      </c>
      <c r="C4689">
        <v>4</v>
      </c>
      <c r="D4689">
        <v>1</v>
      </c>
      <c r="E4689">
        <v>1</v>
      </c>
      <c r="F4689">
        <v>0.12540082930270499</v>
      </c>
      <c r="G4689">
        <v>-7.8255893026026202</v>
      </c>
      <c r="H4689" t="s">
        <v>23</v>
      </c>
      <c r="I4689">
        <v>19.153338097885801</v>
      </c>
      <c r="J4689" t="s">
        <v>2519</v>
      </c>
      <c r="K4689" t="s">
        <v>25</v>
      </c>
      <c r="L4689" t="s">
        <v>3368</v>
      </c>
      <c r="M4689" t="s">
        <v>3369</v>
      </c>
      <c r="N4689" t="s">
        <v>3370</v>
      </c>
      <c r="O4689" t="s">
        <v>3371</v>
      </c>
      <c r="P4689">
        <v>0.40000000600000002</v>
      </c>
      <c r="Q4689" t="s">
        <v>3372</v>
      </c>
      <c r="R4689" t="s">
        <v>3373</v>
      </c>
      <c r="S4689">
        <v>8610439194</v>
      </c>
      <c r="T4689">
        <v>419.13365870000001</v>
      </c>
      <c r="U4689" t="s">
        <v>31</v>
      </c>
      <c r="V4689" t="s">
        <v>4363</v>
      </c>
      <c r="W4689" t="s">
        <v>23</v>
      </c>
    </row>
    <row r="4690" spans="1:23" x14ac:dyDescent="0.4">
      <c r="A4690">
        <v>4689</v>
      </c>
      <c r="B4690">
        <v>1</v>
      </c>
      <c r="C4690">
        <v>2</v>
      </c>
      <c r="D4690">
        <v>1</v>
      </c>
      <c r="E4690">
        <v>2</v>
      </c>
      <c r="F4690">
        <v>0.125364078999677</v>
      </c>
      <c r="G4690">
        <v>-393.78686398667003</v>
      </c>
      <c r="H4690">
        <v>5.92964824120603E-2</v>
      </c>
      <c r="I4690">
        <v>53.6598341324733</v>
      </c>
      <c r="J4690" t="s">
        <v>2060</v>
      </c>
      <c r="K4690" t="s">
        <v>25</v>
      </c>
      <c r="L4690" t="s">
        <v>2061</v>
      </c>
      <c r="M4690" t="s">
        <v>2062</v>
      </c>
      <c r="N4690" t="s">
        <v>28</v>
      </c>
      <c r="O4690" t="s">
        <v>2063</v>
      </c>
      <c r="P4690">
        <v>-3.2999999500000001</v>
      </c>
      <c r="Q4690" t="s">
        <v>2064</v>
      </c>
      <c r="R4690" t="s">
        <v>2065</v>
      </c>
      <c r="S4690">
        <v>18874370</v>
      </c>
      <c r="T4690">
        <v>433.11292329999998</v>
      </c>
      <c r="U4690" t="s">
        <v>31</v>
      </c>
      <c r="V4690" t="s">
        <v>16123</v>
      </c>
      <c r="W4690" t="s">
        <v>23</v>
      </c>
    </row>
    <row r="4691" spans="1:23" x14ac:dyDescent="0.4">
      <c r="A4691">
        <v>4690</v>
      </c>
      <c r="B4691">
        <v>1</v>
      </c>
      <c r="C4691">
        <v>1</v>
      </c>
      <c r="D4691">
        <v>1</v>
      </c>
      <c r="E4691">
        <v>1</v>
      </c>
      <c r="F4691">
        <v>0.125009376834923</v>
      </c>
      <c r="G4691">
        <v>-224.51753479764201</v>
      </c>
      <c r="H4691" t="s">
        <v>23</v>
      </c>
      <c r="I4691">
        <v>52.506602323853201</v>
      </c>
      <c r="J4691" t="s">
        <v>7077</v>
      </c>
      <c r="K4691" t="s">
        <v>25</v>
      </c>
      <c r="L4691" t="s">
        <v>7078</v>
      </c>
      <c r="M4691" t="s">
        <v>7079</v>
      </c>
      <c r="N4691" t="s">
        <v>7080</v>
      </c>
      <c r="O4691" t="s">
        <v>7081</v>
      </c>
      <c r="P4691">
        <v>3.7000000499999999</v>
      </c>
      <c r="Q4691">
        <v>2737163</v>
      </c>
      <c r="R4691" t="s">
        <v>7082</v>
      </c>
      <c r="S4691">
        <v>67108866</v>
      </c>
      <c r="T4691">
        <v>319.0448437</v>
      </c>
      <c r="U4691" t="s">
        <v>31</v>
      </c>
      <c r="V4691" t="s">
        <v>8580</v>
      </c>
      <c r="W4691" t="s">
        <v>23</v>
      </c>
    </row>
    <row r="4692" spans="1:23" x14ac:dyDescent="0.4">
      <c r="A4692">
        <v>4691</v>
      </c>
      <c r="B4692">
        <v>1</v>
      </c>
      <c r="C4692">
        <v>1</v>
      </c>
      <c r="D4692">
        <v>1</v>
      </c>
      <c r="E4692">
        <v>1</v>
      </c>
      <c r="F4692">
        <v>0.125009376834923</v>
      </c>
      <c r="G4692">
        <v>-224.51753479764201</v>
      </c>
      <c r="H4692">
        <v>0.999999999999999</v>
      </c>
      <c r="I4692">
        <v>52.506602323853201</v>
      </c>
      <c r="J4692" t="s">
        <v>7077</v>
      </c>
      <c r="K4692" t="s">
        <v>25</v>
      </c>
      <c r="L4692" t="s">
        <v>7078</v>
      </c>
      <c r="M4692" t="s">
        <v>7079</v>
      </c>
      <c r="N4692" t="s">
        <v>7080</v>
      </c>
      <c r="O4692" t="s">
        <v>7081</v>
      </c>
      <c r="P4692">
        <v>3.7000000499999999</v>
      </c>
      <c r="Q4692">
        <v>2737163</v>
      </c>
      <c r="R4692" t="s">
        <v>7082</v>
      </c>
      <c r="S4692">
        <v>67108866</v>
      </c>
      <c r="T4692">
        <v>319.0448437</v>
      </c>
      <c r="U4692" t="s">
        <v>31</v>
      </c>
      <c r="V4692" t="s">
        <v>16124</v>
      </c>
      <c r="W4692" t="s">
        <v>23</v>
      </c>
    </row>
    <row r="4693" spans="1:23" x14ac:dyDescent="0.4">
      <c r="A4693">
        <v>4692</v>
      </c>
      <c r="B4693">
        <v>1</v>
      </c>
      <c r="C4693">
        <v>1</v>
      </c>
      <c r="D4693">
        <v>1</v>
      </c>
      <c r="E4693">
        <v>1</v>
      </c>
      <c r="F4693">
        <v>0.124311572652992</v>
      </c>
      <c r="G4693">
        <v>-188.21544385534199</v>
      </c>
      <c r="H4693">
        <v>0.99899497487437094</v>
      </c>
      <c r="I4693">
        <v>17.6910748167818</v>
      </c>
      <c r="J4693" t="s">
        <v>8076</v>
      </c>
      <c r="K4693" t="s">
        <v>25</v>
      </c>
      <c r="L4693" t="s">
        <v>8077</v>
      </c>
      <c r="M4693" t="s">
        <v>8078</v>
      </c>
      <c r="N4693" t="s">
        <v>8079</v>
      </c>
      <c r="O4693" t="s">
        <v>8080</v>
      </c>
      <c r="P4693">
        <v>3</v>
      </c>
      <c r="Q4693" t="s">
        <v>8081</v>
      </c>
      <c r="R4693" t="s">
        <v>8082</v>
      </c>
      <c r="S4693">
        <v>70</v>
      </c>
      <c r="T4693">
        <v>387.20080000000002</v>
      </c>
      <c r="U4693" t="s">
        <v>31</v>
      </c>
      <c r="V4693" t="s">
        <v>16125</v>
      </c>
      <c r="W4693" t="s">
        <v>23</v>
      </c>
    </row>
    <row r="4694" spans="1:23" x14ac:dyDescent="0.4">
      <c r="A4694">
        <v>4693</v>
      </c>
      <c r="B4694">
        <v>1</v>
      </c>
      <c r="C4694">
        <v>1</v>
      </c>
      <c r="D4694">
        <v>1</v>
      </c>
      <c r="E4694">
        <v>1</v>
      </c>
      <c r="F4694">
        <v>0.124311572652992</v>
      </c>
      <c r="G4694">
        <v>-188.21544385534199</v>
      </c>
      <c r="H4694" t="s">
        <v>23</v>
      </c>
      <c r="I4694">
        <v>17.6910748167818</v>
      </c>
      <c r="J4694" t="s">
        <v>8076</v>
      </c>
      <c r="K4694" t="s">
        <v>25</v>
      </c>
      <c r="L4694" t="s">
        <v>8077</v>
      </c>
      <c r="M4694" t="s">
        <v>8078</v>
      </c>
      <c r="N4694" t="s">
        <v>8079</v>
      </c>
      <c r="O4694" t="s">
        <v>8080</v>
      </c>
      <c r="P4694">
        <v>3</v>
      </c>
      <c r="Q4694" t="s">
        <v>8081</v>
      </c>
      <c r="R4694" t="s">
        <v>8082</v>
      </c>
      <c r="S4694">
        <v>70</v>
      </c>
      <c r="T4694">
        <v>387.20080000000002</v>
      </c>
      <c r="U4694" t="s">
        <v>31</v>
      </c>
      <c r="V4694" t="s">
        <v>8084</v>
      </c>
      <c r="W4694" t="s">
        <v>23</v>
      </c>
    </row>
    <row r="4695" spans="1:23" x14ac:dyDescent="0.4">
      <c r="A4695">
        <v>4694</v>
      </c>
      <c r="B4695">
        <v>1</v>
      </c>
      <c r="C4695">
        <v>1</v>
      </c>
      <c r="D4695">
        <v>1</v>
      </c>
      <c r="E4695">
        <v>1</v>
      </c>
      <c r="F4695">
        <v>0.124131510213544</v>
      </c>
      <c r="G4695">
        <v>-7.2190789728758897</v>
      </c>
      <c r="H4695">
        <v>0.999999999999999</v>
      </c>
      <c r="I4695">
        <v>10.8326848795832</v>
      </c>
      <c r="J4695" t="s">
        <v>1690</v>
      </c>
      <c r="K4695" t="s">
        <v>25</v>
      </c>
      <c r="L4695" t="s">
        <v>5430</v>
      </c>
      <c r="M4695" t="s">
        <v>5431</v>
      </c>
      <c r="N4695" t="s">
        <v>5432</v>
      </c>
      <c r="O4695" t="s">
        <v>5433</v>
      </c>
      <c r="P4695">
        <v>-0.60000002399999997</v>
      </c>
      <c r="Q4695" t="s">
        <v>5434</v>
      </c>
      <c r="R4695" t="s">
        <v>5435</v>
      </c>
      <c r="S4695">
        <v>8593246290</v>
      </c>
      <c r="T4695">
        <v>595.1657467</v>
      </c>
      <c r="U4695" t="s">
        <v>31</v>
      </c>
      <c r="V4695" t="s">
        <v>16126</v>
      </c>
      <c r="W4695" t="s">
        <v>23</v>
      </c>
    </row>
    <row r="4696" spans="1:23" x14ac:dyDescent="0.4">
      <c r="A4696">
        <v>4695</v>
      </c>
      <c r="B4696">
        <v>1</v>
      </c>
      <c r="C4696">
        <v>1</v>
      </c>
      <c r="D4696">
        <v>1</v>
      </c>
      <c r="E4696">
        <v>1</v>
      </c>
      <c r="F4696">
        <v>0.124131510213544</v>
      </c>
      <c r="G4696">
        <v>-7.2190789728758897</v>
      </c>
      <c r="H4696" t="s">
        <v>23</v>
      </c>
      <c r="I4696">
        <v>10.8326848795832</v>
      </c>
      <c r="J4696" t="s">
        <v>1690</v>
      </c>
      <c r="K4696" t="s">
        <v>25</v>
      </c>
      <c r="L4696" t="s">
        <v>5430</v>
      </c>
      <c r="M4696" t="s">
        <v>5431</v>
      </c>
      <c r="N4696" t="s">
        <v>5432</v>
      </c>
      <c r="O4696" t="s">
        <v>5433</v>
      </c>
      <c r="P4696">
        <v>-0.60000002399999997</v>
      </c>
      <c r="Q4696" t="s">
        <v>5434</v>
      </c>
      <c r="R4696" t="s">
        <v>5435</v>
      </c>
      <c r="S4696">
        <v>8593246290</v>
      </c>
      <c r="T4696">
        <v>595.1657467</v>
      </c>
      <c r="U4696" t="s">
        <v>31</v>
      </c>
      <c r="V4696" t="s">
        <v>5768</v>
      </c>
      <c r="W4696" t="s">
        <v>23</v>
      </c>
    </row>
    <row r="4697" spans="1:23" x14ac:dyDescent="0.4">
      <c r="A4697">
        <v>4696</v>
      </c>
      <c r="B4697">
        <v>1</v>
      </c>
      <c r="C4697">
        <v>1</v>
      </c>
      <c r="D4697">
        <v>1</v>
      </c>
      <c r="E4697">
        <v>2</v>
      </c>
      <c r="F4697">
        <v>0.123939791880585</v>
      </c>
      <c r="G4697">
        <v>-337.37237784542702</v>
      </c>
      <c r="H4697">
        <v>0.97336683417085401</v>
      </c>
      <c r="I4697">
        <v>56.896121418863302</v>
      </c>
      <c r="J4697" t="s">
        <v>8725</v>
      </c>
      <c r="K4697" t="s">
        <v>25</v>
      </c>
      <c r="L4697" t="s">
        <v>8726</v>
      </c>
      <c r="M4697" t="s">
        <v>8727</v>
      </c>
      <c r="N4697" t="s">
        <v>8728</v>
      </c>
      <c r="O4697" t="s">
        <v>8729</v>
      </c>
      <c r="P4697">
        <v>3.2000000499999999</v>
      </c>
      <c r="Q4697">
        <v>3035550</v>
      </c>
      <c r="R4697" t="s">
        <v>8730</v>
      </c>
      <c r="S4697">
        <v>70</v>
      </c>
      <c r="T4697">
        <v>391.1387441</v>
      </c>
      <c r="U4697" t="s">
        <v>31</v>
      </c>
      <c r="V4697" t="s">
        <v>16127</v>
      </c>
      <c r="W4697" t="s">
        <v>23</v>
      </c>
    </row>
    <row r="4698" spans="1:23" x14ac:dyDescent="0.4">
      <c r="A4698">
        <v>4697</v>
      </c>
      <c r="B4698">
        <v>1</v>
      </c>
      <c r="C4698">
        <v>1</v>
      </c>
      <c r="D4698">
        <v>1</v>
      </c>
      <c r="E4698">
        <v>2</v>
      </c>
      <c r="F4698">
        <v>0.123939791880585</v>
      </c>
      <c r="G4698">
        <v>-337.37237784542702</v>
      </c>
      <c r="H4698" t="s">
        <v>23</v>
      </c>
      <c r="I4698">
        <v>56.896121418863302</v>
      </c>
      <c r="J4698" t="s">
        <v>8725</v>
      </c>
      <c r="K4698" t="s">
        <v>25</v>
      </c>
      <c r="L4698" t="s">
        <v>8726</v>
      </c>
      <c r="M4698" t="s">
        <v>8727</v>
      </c>
      <c r="N4698" t="s">
        <v>8728</v>
      </c>
      <c r="O4698" t="s">
        <v>8729</v>
      </c>
      <c r="P4698">
        <v>3.2000000499999999</v>
      </c>
      <c r="Q4698">
        <v>3035550</v>
      </c>
      <c r="R4698" t="s">
        <v>8730</v>
      </c>
      <c r="S4698">
        <v>70</v>
      </c>
      <c r="T4698">
        <v>391.1387441</v>
      </c>
      <c r="U4698" t="s">
        <v>31</v>
      </c>
      <c r="V4698" t="s">
        <v>2693</v>
      </c>
      <c r="W4698" t="s">
        <v>23</v>
      </c>
    </row>
    <row r="4699" spans="1:23" x14ac:dyDescent="0.4">
      <c r="A4699">
        <v>4698</v>
      </c>
      <c r="B4699">
        <v>1</v>
      </c>
      <c r="C4699">
        <v>3</v>
      </c>
      <c r="D4699">
        <v>1</v>
      </c>
      <c r="E4699">
        <v>3</v>
      </c>
      <c r="F4699">
        <v>0.123590796042957</v>
      </c>
      <c r="G4699">
        <v>-329.42398432502199</v>
      </c>
      <c r="H4699">
        <v>3.2160804020100499E-2</v>
      </c>
      <c r="I4699">
        <v>13.407896199259101</v>
      </c>
      <c r="J4699" t="s">
        <v>865</v>
      </c>
      <c r="K4699" t="s">
        <v>25</v>
      </c>
      <c r="L4699" t="s">
        <v>866</v>
      </c>
      <c r="M4699" t="s">
        <v>867</v>
      </c>
      <c r="N4699" t="s">
        <v>868</v>
      </c>
      <c r="O4699" t="s">
        <v>869</v>
      </c>
      <c r="P4699">
        <v>2.9000001000000002</v>
      </c>
      <c r="Q4699">
        <v>78347</v>
      </c>
      <c r="R4699" t="s">
        <v>870</v>
      </c>
      <c r="S4699">
        <v>262146</v>
      </c>
      <c r="T4699">
        <v>449.10783789999999</v>
      </c>
      <c r="U4699" t="s">
        <v>31</v>
      </c>
      <c r="V4699" t="s">
        <v>16128</v>
      </c>
      <c r="W4699" t="s">
        <v>23</v>
      </c>
    </row>
    <row r="4700" spans="1:23" x14ac:dyDescent="0.4">
      <c r="A4700">
        <v>4699</v>
      </c>
      <c r="B4700">
        <v>1</v>
      </c>
      <c r="C4700">
        <v>2</v>
      </c>
      <c r="D4700">
        <v>1</v>
      </c>
      <c r="E4700">
        <v>2</v>
      </c>
      <c r="F4700">
        <v>0.12345117029359901</v>
      </c>
      <c r="G4700">
        <v>-23.195615674392801</v>
      </c>
      <c r="H4700">
        <v>0.88140703517587904</v>
      </c>
      <c r="I4700">
        <v>95.818014554384504</v>
      </c>
      <c r="J4700" t="s">
        <v>4591</v>
      </c>
      <c r="K4700" t="s">
        <v>25</v>
      </c>
      <c r="L4700" t="s">
        <v>15727</v>
      </c>
      <c r="M4700" t="s">
        <v>15728</v>
      </c>
      <c r="N4700" t="s">
        <v>15729</v>
      </c>
      <c r="O4700" t="s">
        <v>15730</v>
      </c>
      <c r="P4700">
        <v>3</v>
      </c>
      <c r="Q4700" t="s">
        <v>15731</v>
      </c>
      <c r="R4700" t="s">
        <v>15732</v>
      </c>
      <c r="S4700">
        <v>20900214</v>
      </c>
      <c r="T4700">
        <v>285.07574990000001</v>
      </c>
      <c r="U4700" t="s">
        <v>31</v>
      </c>
      <c r="V4700" t="s">
        <v>16129</v>
      </c>
      <c r="W4700" t="s">
        <v>23</v>
      </c>
    </row>
    <row r="4701" spans="1:23" x14ac:dyDescent="0.4">
      <c r="A4701">
        <v>4700</v>
      </c>
      <c r="B4701">
        <v>1</v>
      </c>
      <c r="C4701">
        <v>1</v>
      </c>
      <c r="D4701">
        <v>1</v>
      </c>
      <c r="E4701">
        <v>1</v>
      </c>
      <c r="F4701">
        <v>0.12301430993022699</v>
      </c>
      <c r="G4701">
        <v>-9.5561612494290298</v>
      </c>
      <c r="H4701">
        <v>0.999999999999999</v>
      </c>
      <c r="I4701">
        <v>17.832984430046</v>
      </c>
      <c r="J4701" t="s">
        <v>1690</v>
      </c>
      <c r="K4701" t="s">
        <v>25</v>
      </c>
      <c r="L4701" t="s">
        <v>15624</v>
      </c>
      <c r="M4701" t="s">
        <v>15625</v>
      </c>
      <c r="N4701" t="s">
        <v>15626</v>
      </c>
      <c r="O4701" t="s">
        <v>15627</v>
      </c>
      <c r="P4701">
        <v>-0.60000002399999997</v>
      </c>
      <c r="Q4701" t="s">
        <v>15628</v>
      </c>
      <c r="R4701" t="s">
        <v>15629</v>
      </c>
      <c r="S4701">
        <v>8610621562</v>
      </c>
      <c r="T4701">
        <v>595.1657467</v>
      </c>
      <c r="U4701" t="s">
        <v>31</v>
      </c>
      <c r="V4701" t="s">
        <v>16130</v>
      </c>
      <c r="W4701" t="s">
        <v>23</v>
      </c>
    </row>
    <row r="4702" spans="1:23" x14ac:dyDescent="0.4">
      <c r="A4702">
        <v>4701</v>
      </c>
      <c r="B4702">
        <v>1</v>
      </c>
      <c r="C4702">
        <v>1</v>
      </c>
      <c r="D4702">
        <v>1</v>
      </c>
      <c r="E4702">
        <v>1</v>
      </c>
      <c r="F4702">
        <v>0.12301430993022699</v>
      </c>
      <c r="G4702">
        <v>-9.5561612494290298</v>
      </c>
      <c r="H4702" t="s">
        <v>23</v>
      </c>
      <c r="I4702">
        <v>17.832984430046</v>
      </c>
      <c r="J4702" t="s">
        <v>1690</v>
      </c>
      <c r="K4702" t="s">
        <v>25</v>
      </c>
      <c r="L4702" t="s">
        <v>15624</v>
      </c>
      <c r="M4702" t="s">
        <v>15625</v>
      </c>
      <c r="N4702" t="s">
        <v>15626</v>
      </c>
      <c r="O4702" t="s">
        <v>15627</v>
      </c>
      <c r="P4702">
        <v>-0.60000002399999997</v>
      </c>
      <c r="Q4702" t="s">
        <v>15628</v>
      </c>
      <c r="R4702" t="s">
        <v>15629</v>
      </c>
      <c r="S4702">
        <v>8610621562</v>
      </c>
      <c r="T4702">
        <v>595.1657467</v>
      </c>
      <c r="U4702" t="s">
        <v>31</v>
      </c>
      <c r="V4702" t="s">
        <v>1939</v>
      </c>
      <c r="W4702" t="s">
        <v>23</v>
      </c>
    </row>
    <row r="4703" spans="1:23" x14ac:dyDescent="0.4">
      <c r="A4703">
        <v>4702</v>
      </c>
      <c r="B4703">
        <v>1</v>
      </c>
      <c r="C4703">
        <v>1</v>
      </c>
      <c r="D4703">
        <v>1</v>
      </c>
      <c r="E4703">
        <v>1</v>
      </c>
      <c r="F4703">
        <v>0.122941948166384</v>
      </c>
      <c r="G4703">
        <v>-12.5539870441517</v>
      </c>
      <c r="H4703">
        <v>0.999999999999999</v>
      </c>
      <c r="I4703">
        <v>62.714516473807599</v>
      </c>
      <c r="J4703" t="s">
        <v>7129</v>
      </c>
      <c r="K4703" t="s">
        <v>25</v>
      </c>
      <c r="L4703" t="s">
        <v>7130</v>
      </c>
      <c r="M4703" t="s">
        <v>7131</v>
      </c>
      <c r="N4703" t="s">
        <v>7132</v>
      </c>
      <c r="O4703" t="s">
        <v>7133</v>
      </c>
      <c r="P4703">
        <v>6.4000000999999997</v>
      </c>
      <c r="Q4703" t="s">
        <v>7134</v>
      </c>
      <c r="R4703" t="s">
        <v>7135</v>
      </c>
      <c r="S4703">
        <v>8593662070</v>
      </c>
      <c r="T4703">
        <v>473.36253649999998</v>
      </c>
      <c r="U4703" t="s">
        <v>31</v>
      </c>
      <c r="V4703" t="s">
        <v>16131</v>
      </c>
      <c r="W4703" t="s">
        <v>23</v>
      </c>
    </row>
    <row r="4704" spans="1:23" x14ac:dyDescent="0.4">
      <c r="A4704">
        <v>4703</v>
      </c>
      <c r="B4704">
        <v>1</v>
      </c>
      <c r="C4704">
        <v>1</v>
      </c>
      <c r="D4704">
        <v>1</v>
      </c>
      <c r="E4704">
        <v>1</v>
      </c>
      <c r="F4704">
        <v>0.122941948166384</v>
      </c>
      <c r="G4704">
        <v>-12.5539870441517</v>
      </c>
      <c r="H4704" t="s">
        <v>23</v>
      </c>
      <c r="I4704">
        <v>62.714516473807599</v>
      </c>
      <c r="J4704" t="s">
        <v>7129</v>
      </c>
      <c r="K4704" t="s">
        <v>25</v>
      </c>
      <c r="L4704" t="s">
        <v>7130</v>
      </c>
      <c r="M4704" t="s">
        <v>7131</v>
      </c>
      <c r="N4704" t="s">
        <v>7132</v>
      </c>
      <c r="O4704" t="s">
        <v>7133</v>
      </c>
      <c r="P4704">
        <v>6.4000000999999997</v>
      </c>
      <c r="Q4704" t="s">
        <v>7134</v>
      </c>
      <c r="R4704" t="s">
        <v>7135</v>
      </c>
      <c r="S4704">
        <v>8593662070</v>
      </c>
      <c r="T4704">
        <v>473.36253649999998</v>
      </c>
      <c r="U4704" t="s">
        <v>31</v>
      </c>
      <c r="V4704" t="s">
        <v>10165</v>
      </c>
      <c r="W4704" t="s">
        <v>23</v>
      </c>
    </row>
    <row r="4705" spans="1:23" x14ac:dyDescent="0.4">
      <c r="A4705">
        <v>4704</v>
      </c>
      <c r="B4705">
        <v>1</v>
      </c>
      <c r="C4705">
        <v>1</v>
      </c>
      <c r="D4705">
        <v>1</v>
      </c>
      <c r="E4705">
        <v>1</v>
      </c>
      <c r="F4705">
        <v>0.12262936665313499</v>
      </c>
      <c r="G4705">
        <v>-476.20955730685398</v>
      </c>
      <c r="H4705" t="s">
        <v>23</v>
      </c>
      <c r="I4705">
        <v>62.852644355267103</v>
      </c>
      <c r="J4705" t="s">
        <v>16132</v>
      </c>
      <c r="K4705" t="s">
        <v>25</v>
      </c>
      <c r="L4705" t="s">
        <v>16133</v>
      </c>
      <c r="M4705" t="s">
        <v>16134</v>
      </c>
      <c r="N4705" t="s">
        <v>16135</v>
      </c>
      <c r="O4705" t="s">
        <v>16136</v>
      </c>
      <c r="P4705">
        <v>4.1999998099999996</v>
      </c>
      <c r="Q4705">
        <v>11884509</v>
      </c>
      <c r="R4705" t="s">
        <v>16137</v>
      </c>
      <c r="S4705">
        <v>3153922</v>
      </c>
      <c r="T4705">
        <v>458.16568710000001</v>
      </c>
      <c r="U4705" t="s">
        <v>31</v>
      </c>
      <c r="V4705" t="s">
        <v>3747</v>
      </c>
      <c r="W4705" t="s">
        <v>23</v>
      </c>
    </row>
    <row r="4706" spans="1:23" x14ac:dyDescent="0.4">
      <c r="A4706">
        <v>4705</v>
      </c>
      <c r="B4706">
        <v>1</v>
      </c>
      <c r="C4706">
        <v>1</v>
      </c>
      <c r="D4706">
        <v>1</v>
      </c>
      <c r="E4706">
        <v>1</v>
      </c>
      <c r="F4706">
        <v>0.12262936665313499</v>
      </c>
      <c r="G4706">
        <v>-476.20955730685398</v>
      </c>
      <c r="H4706">
        <v>0.999999999999999</v>
      </c>
      <c r="I4706">
        <v>62.852644355267103</v>
      </c>
      <c r="J4706" t="s">
        <v>16132</v>
      </c>
      <c r="K4706" t="s">
        <v>25</v>
      </c>
      <c r="L4706" t="s">
        <v>16133</v>
      </c>
      <c r="M4706" t="s">
        <v>16134</v>
      </c>
      <c r="N4706" t="s">
        <v>16135</v>
      </c>
      <c r="O4706" t="s">
        <v>16136</v>
      </c>
      <c r="P4706">
        <v>4.1999998099999996</v>
      </c>
      <c r="Q4706">
        <v>11884509</v>
      </c>
      <c r="R4706" t="s">
        <v>16137</v>
      </c>
      <c r="S4706">
        <v>3153922</v>
      </c>
      <c r="T4706">
        <v>458.16568710000001</v>
      </c>
      <c r="U4706" t="s">
        <v>31</v>
      </c>
      <c r="V4706" t="s">
        <v>16138</v>
      </c>
      <c r="W4706" t="s">
        <v>23</v>
      </c>
    </row>
    <row r="4707" spans="1:23" x14ac:dyDescent="0.4">
      <c r="A4707">
        <v>4706</v>
      </c>
      <c r="B4707">
        <v>1</v>
      </c>
      <c r="C4707">
        <v>3</v>
      </c>
      <c r="D4707">
        <v>1</v>
      </c>
      <c r="E4707">
        <v>2</v>
      </c>
      <c r="F4707">
        <v>0.122532713163286</v>
      </c>
      <c r="G4707">
        <v>-22.675111754713999</v>
      </c>
      <c r="H4707">
        <v>0.5</v>
      </c>
      <c r="I4707">
        <v>23.036809072252002</v>
      </c>
      <c r="J4707" t="s">
        <v>4591</v>
      </c>
      <c r="K4707" t="s">
        <v>25</v>
      </c>
      <c r="L4707" t="s">
        <v>14708</v>
      </c>
      <c r="M4707" t="s">
        <v>14709</v>
      </c>
      <c r="N4707" t="s">
        <v>14710</v>
      </c>
      <c r="O4707" t="s">
        <v>14711</v>
      </c>
      <c r="P4707">
        <v>2.4000001000000002</v>
      </c>
      <c r="Q4707" t="s">
        <v>14712</v>
      </c>
      <c r="R4707" t="s">
        <v>14713</v>
      </c>
      <c r="S4707">
        <v>20767102</v>
      </c>
      <c r="T4707">
        <v>285.07639999999998</v>
      </c>
      <c r="U4707" t="s">
        <v>31</v>
      </c>
      <c r="V4707" t="s">
        <v>16139</v>
      </c>
      <c r="W4707" t="s">
        <v>23</v>
      </c>
    </row>
    <row r="4708" spans="1:23" x14ac:dyDescent="0.4">
      <c r="A4708">
        <v>4707</v>
      </c>
      <c r="B4708">
        <v>1</v>
      </c>
      <c r="C4708">
        <v>1</v>
      </c>
      <c r="D4708">
        <v>1</v>
      </c>
      <c r="E4708">
        <v>1</v>
      </c>
      <c r="F4708">
        <v>0.122525565244574</v>
      </c>
      <c r="G4708">
        <v>-235.776456643491</v>
      </c>
      <c r="H4708">
        <v>0.999999999999999</v>
      </c>
      <c r="I4708">
        <v>124.219921708109</v>
      </c>
      <c r="J4708" t="s">
        <v>7077</v>
      </c>
      <c r="K4708" t="s">
        <v>25</v>
      </c>
      <c r="L4708" t="s">
        <v>7078</v>
      </c>
      <c r="M4708" t="s">
        <v>7079</v>
      </c>
      <c r="N4708" t="s">
        <v>7080</v>
      </c>
      <c r="O4708" t="s">
        <v>7081</v>
      </c>
      <c r="P4708">
        <v>3.7000000499999999</v>
      </c>
      <c r="Q4708">
        <v>2737163</v>
      </c>
      <c r="R4708" t="s">
        <v>7082</v>
      </c>
      <c r="S4708">
        <v>67108866</v>
      </c>
      <c r="T4708">
        <v>319.0448437</v>
      </c>
      <c r="U4708" t="s">
        <v>31</v>
      </c>
      <c r="V4708" t="s">
        <v>16140</v>
      </c>
      <c r="W4708" t="s">
        <v>23</v>
      </c>
    </row>
    <row r="4709" spans="1:23" x14ac:dyDescent="0.4">
      <c r="A4709">
        <v>4708</v>
      </c>
      <c r="B4709">
        <v>1</v>
      </c>
      <c r="C4709">
        <v>1</v>
      </c>
      <c r="D4709">
        <v>1</v>
      </c>
      <c r="E4709">
        <v>1</v>
      </c>
      <c r="F4709">
        <v>0.122525565244574</v>
      </c>
      <c r="G4709">
        <v>-235.776456643491</v>
      </c>
      <c r="H4709" t="s">
        <v>23</v>
      </c>
      <c r="I4709">
        <v>124.219921708109</v>
      </c>
      <c r="J4709" t="s">
        <v>7077</v>
      </c>
      <c r="K4709" t="s">
        <v>25</v>
      </c>
      <c r="L4709" t="s">
        <v>7078</v>
      </c>
      <c r="M4709" t="s">
        <v>7079</v>
      </c>
      <c r="N4709" t="s">
        <v>7080</v>
      </c>
      <c r="O4709" t="s">
        <v>7081</v>
      </c>
      <c r="P4709">
        <v>3.7000000499999999</v>
      </c>
      <c r="Q4709">
        <v>2737163</v>
      </c>
      <c r="R4709" t="s">
        <v>7082</v>
      </c>
      <c r="S4709">
        <v>67108866</v>
      </c>
      <c r="T4709">
        <v>319.0448437</v>
      </c>
      <c r="U4709" t="s">
        <v>31</v>
      </c>
      <c r="V4709" t="s">
        <v>7415</v>
      </c>
      <c r="W4709" t="s">
        <v>23</v>
      </c>
    </row>
    <row r="4710" spans="1:23" x14ac:dyDescent="0.4">
      <c r="A4710">
        <v>4709</v>
      </c>
      <c r="B4710">
        <v>1</v>
      </c>
      <c r="C4710">
        <v>1</v>
      </c>
      <c r="D4710">
        <v>1</v>
      </c>
      <c r="E4710">
        <v>1</v>
      </c>
      <c r="F4710">
        <v>0.12247411053325299</v>
      </c>
      <c r="G4710">
        <v>-9.8747916114191803</v>
      </c>
      <c r="H4710" t="s">
        <v>23</v>
      </c>
      <c r="I4710">
        <v>15.772471370495699</v>
      </c>
      <c r="J4710" t="s">
        <v>1690</v>
      </c>
      <c r="K4710" t="s">
        <v>25</v>
      </c>
      <c r="L4710" t="s">
        <v>15624</v>
      </c>
      <c r="M4710" t="s">
        <v>15625</v>
      </c>
      <c r="N4710" t="s">
        <v>15626</v>
      </c>
      <c r="O4710" t="s">
        <v>15627</v>
      </c>
      <c r="P4710">
        <v>-0.60000002399999997</v>
      </c>
      <c r="Q4710" t="s">
        <v>15628</v>
      </c>
      <c r="R4710" t="s">
        <v>15629</v>
      </c>
      <c r="S4710">
        <v>8610621562</v>
      </c>
      <c r="T4710">
        <v>595.1657467</v>
      </c>
      <c r="U4710" t="s">
        <v>31</v>
      </c>
      <c r="V4710" t="s">
        <v>16141</v>
      </c>
      <c r="W4710" t="s">
        <v>23</v>
      </c>
    </row>
    <row r="4711" spans="1:23" x14ac:dyDescent="0.4">
      <c r="A4711">
        <v>4710</v>
      </c>
      <c r="B4711">
        <v>1</v>
      </c>
      <c r="C4711">
        <v>1</v>
      </c>
      <c r="D4711">
        <v>1</v>
      </c>
      <c r="E4711">
        <v>1</v>
      </c>
      <c r="F4711">
        <v>0.12247411053325299</v>
      </c>
      <c r="G4711">
        <v>-9.8747916114191803</v>
      </c>
      <c r="H4711">
        <v>0.999999999999999</v>
      </c>
      <c r="I4711">
        <v>15.772471370495699</v>
      </c>
      <c r="J4711" t="s">
        <v>1690</v>
      </c>
      <c r="K4711" t="s">
        <v>25</v>
      </c>
      <c r="L4711" t="s">
        <v>15624</v>
      </c>
      <c r="M4711" t="s">
        <v>15625</v>
      </c>
      <c r="N4711" t="s">
        <v>15626</v>
      </c>
      <c r="O4711" t="s">
        <v>15627</v>
      </c>
      <c r="P4711">
        <v>-0.60000002399999997</v>
      </c>
      <c r="Q4711" t="s">
        <v>15628</v>
      </c>
      <c r="R4711" t="s">
        <v>15629</v>
      </c>
      <c r="S4711">
        <v>8610621562</v>
      </c>
      <c r="T4711">
        <v>595.1657467</v>
      </c>
      <c r="U4711" t="s">
        <v>31</v>
      </c>
      <c r="V4711" t="s">
        <v>16142</v>
      </c>
      <c r="W4711" t="s">
        <v>23</v>
      </c>
    </row>
    <row r="4712" spans="1:23" x14ac:dyDescent="0.4">
      <c r="A4712">
        <v>4711</v>
      </c>
      <c r="B4712">
        <v>1</v>
      </c>
      <c r="C4712">
        <v>1</v>
      </c>
      <c r="D4712">
        <v>1</v>
      </c>
      <c r="E4712">
        <v>1</v>
      </c>
      <c r="F4712">
        <v>0.12233394688406</v>
      </c>
      <c r="G4712">
        <v>-9.5567735238754707</v>
      </c>
      <c r="H4712" t="s">
        <v>23</v>
      </c>
      <c r="I4712">
        <v>17.832984430046</v>
      </c>
      <c r="J4712" t="s">
        <v>1690</v>
      </c>
      <c r="K4712" t="s">
        <v>25</v>
      </c>
      <c r="L4712" t="s">
        <v>15624</v>
      </c>
      <c r="M4712" t="s">
        <v>15625</v>
      </c>
      <c r="N4712" t="s">
        <v>15626</v>
      </c>
      <c r="O4712" t="s">
        <v>15627</v>
      </c>
      <c r="P4712">
        <v>-0.60000002399999997</v>
      </c>
      <c r="Q4712" t="s">
        <v>15628</v>
      </c>
      <c r="R4712" t="s">
        <v>15629</v>
      </c>
      <c r="S4712">
        <v>8610621562</v>
      </c>
      <c r="T4712">
        <v>595.16575</v>
      </c>
      <c r="U4712" t="s">
        <v>31</v>
      </c>
      <c r="V4712" t="s">
        <v>1852</v>
      </c>
      <c r="W4712" t="s">
        <v>23</v>
      </c>
    </row>
    <row r="4713" spans="1:23" x14ac:dyDescent="0.4">
      <c r="A4713">
        <v>4712</v>
      </c>
      <c r="B4713">
        <v>1</v>
      </c>
      <c r="C4713">
        <v>1</v>
      </c>
      <c r="D4713">
        <v>1</v>
      </c>
      <c r="E4713">
        <v>1</v>
      </c>
      <c r="F4713">
        <v>0.12233394688406</v>
      </c>
      <c r="G4713">
        <v>-9.5567735238754707</v>
      </c>
      <c r="H4713">
        <v>0.999999999999999</v>
      </c>
      <c r="I4713">
        <v>17.832984430046</v>
      </c>
      <c r="J4713" t="s">
        <v>1690</v>
      </c>
      <c r="K4713" t="s">
        <v>25</v>
      </c>
      <c r="L4713" t="s">
        <v>15624</v>
      </c>
      <c r="M4713" t="s">
        <v>15625</v>
      </c>
      <c r="N4713" t="s">
        <v>15626</v>
      </c>
      <c r="O4713" t="s">
        <v>15627</v>
      </c>
      <c r="P4713">
        <v>-0.60000002399999997</v>
      </c>
      <c r="Q4713" t="s">
        <v>15628</v>
      </c>
      <c r="R4713" t="s">
        <v>15629</v>
      </c>
      <c r="S4713">
        <v>8610621562</v>
      </c>
      <c r="T4713">
        <v>595.16575</v>
      </c>
      <c r="U4713" t="s">
        <v>31</v>
      </c>
      <c r="V4713" t="s">
        <v>16143</v>
      </c>
      <c r="W4713" t="s">
        <v>23</v>
      </c>
    </row>
    <row r="4714" spans="1:23" x14ac:dyDescent="0.4">
      <c r="A4714">
        <v>4713</v>
      </c>
      <c r="B4714">
        <v>1</v>
      </c>
      <c r="C4714">
        <v>1</v>
      </c>
      <c r="D4714">
        <v>1</v>
      </c>
      <c r="E4714">
        <v>1</v>
      </c>
      <c r="F4714">
        <v>0.122038580139167</v>
      </c>
      <c r="G4714">
        <v>-9.0771040600189092</v>
      </c>
      <c r="H4714">
        <v>0.999999999999999</v>
      </c>
      <c r="I4714">
        <v>17.3097231621791</v>
      </c>
      <c r="J4714" t="s">
        <v>1690</v>
      </c>
      <c r="K4714" t="s">
        <v>25</v>
      </c>
      <c r="L4714" t="s">
        <v>15624</v>
      </c>
      <c r="M4714" t="s">
        <v>15625</v>
      </c>
      <c r="N4714" t="s">
        <v>15626</v>
      </c>
      <c r="O4714" t="s">
        <v>15627</v>
      </c>
      <c r="P4714">
        <v>-0.60000002399999997</v>
      </c>
      <c r="Q4714" t="s">
        <v>15628</v>
      </c>
      <c r="R4714" t="s">
        <v>15629</v>
      </c>
      <c r="S4714">
        <v>8610621562</v>
      </c>
      <c r="T4714">
        <v>595.1657467</v>
      </c>
      <c r="U4714" t="s">
        <v>31</v>
      </c>
      <c r="V4714" t="s">
        <v>16144</v>
      </c>
      <c r="W4714" t="s">
        <v>23</v>
      </c>
    </row>
    <row r="4715" spans="1:23" x14ac:dyDescent="0.4">
      <c r="A4715">
        <v>4714</v>
      </c>
      <c r="B4715">
        <v>1</v>
      </c>
      <c r="C4715">
        <v>1</v>
      </c>
      <c r="D4715">
        <v>1</v>
      </c>
      <c r="E4715">
        <v>1</v>
      </c>
      <c r="F4715">
        <v>0.122038580139167</v>
      </c>
      <c r="G4715">
        <v>-9.0771040600189092</v>
      </c>
      <c r="H4715" t="s">
        <v>23</v>
      </c>
      <c r="I4715">
        <v>17.3097231621791</v>
      </c>
      <c r="J4715" t="s">
        <v>1690</v>
      </c>
      <c r="K4715" t="s">
        <v>25</v>
      </c>
      <c r="L4715" t="s">
        <v>15624</v>
      </c>
      <c r="M4715" t="s">
        <v>15625</v>
      </c>
      <c r="N4715" t="s">
        <v>15626</v>
      </c>
      <c r="O4715" t="s">
        <v>15627</v>
      </c>
      <c r="P4715">
        <v>-0.60000002399999997</v>
      </c>
      <c r="Q4715" t="s">
        <v>15628</v>
      </c>
      <c r="R4715" t="s">
        <v>15629</v>
      </c>
      <c r="S4715">
        <v>8610621562</v>
      </c>
      <c r="T4715">
        <v>595.1657467</v>
      </c>
      <c r="U4715" t="s">
        <v>31</v>
      </c>
      <c r="V4715" t="s">
        <v>1697</v>
      </c>
      <c r="W4715" t="s">
        <v>23</v>
      </c>
    </row>
    <row r="4716" spans="1:23" x14ac:dyDescent="0.4">
      <c r="A4716">
        <v>4715</v>
      </c>
      <c r="B4716">
        <v>1</v>
      </c>
      <c r="C4716">
        <v>4</v>
      </c>
      <c r="D4716">
        <v>1</v>
      </c>
      <c r="E4716">
        <v>3</v>
      </c>
      <c r="F4716">
        <v>0.12164086410383899</v>
      </c>
      <c r="G4716">
        <v>-48.908299693782297</v>
      </c>
      <c r="H4716">
        <v>0.108542713567839</v>
      </c>
      <c r="I4716">
        <v>34.917341537482798</v>
      </c>
      <c r="J4716" t="s">
        <v>9304</v>
      </c>
      <c r="K4716" t="s">
        <v>25</v>
      </c>
      <c r="L4716" t="s">
        <v>16145</v>
      </c>
      <c r="M4716" t="s">
        <v>16146</v>
      </c>
      <c r="N4716" t="s">
        <v>16147</v>
      </c>
      <c r="O4716" t="s">
        <v>16148</v>
      </c>
      <c r="P4716">
        <v>2.9000001000000002</v>
      </c>
      <c r="Q4716" t="s">
        <v>16149</v>
      </c>
      <c r="R4716" t="s">
        <v>16150</v>
      </c>
      <c r="S4716">
        <v>3186754</v>
      </c>
      <c r="T4716">
        <v>363.18021499999998</v>
      </c>
      <c r="U4716" t="s">
        <v>31</v>
      </c>
      <c r="V4716" t="s">
        <v>16151</v>
      </c>
      <c r="W4716" t="s">
        <v>23</v>
      </c>
    </row>
    <row r="4717" spans="1:23" x14ac:dyDescent="0.4">
      <c r="A4717">
        <v>4716</v>
      </c>
      <c r="B4717">
        <v>1</v>
      </c>
      <c r="C4717">
        <v>1</v>
      </c>
      <c r="D4717">
        <v>1</v>
      </c>
      <c r="E4717">
        <v>1</v>
      </c>
      <c r="F4717">
        <v>0.121562023933381</v>
      </c>
      <c r="G4717">
        <v>-7.1521885150684197</v>
      </c>
      <c r="H4717">
        <v>0.999999999999999</v>
      </c>
      <c r="I4717">
        <v>9.8976635108517605</v>
      </c>
      <c r="J4717" t="s">
        <v>1690</v>
      </c>
      <c r="K4717" t="s">
        <v>25</v>
      </c>
      <c r="L4717" t="s">
        <v>5430</v>
      </c>
      <c r="M4717" t="s">
        <v>5431</v>
      </c>
      <c r="N4717" t="s">
        <v>5432</v>
      </c>
      <c r="O4717" t="s">
        <v>5433</v>
      </c>
      <c r="P4717">
        <v>-0.60000002399999997</v>
      </c>
      <c r="Q4717" t="s">
        <v>5434</v>
      </c>
      <c r="R4717" t="s">
        <v>5435</v>
      </c>
      <c r="S4717">
        <v>8593246290</v>
      </c>
      <c r="T4717">
        <v>595.1657467</v>
      </c>
      <c r="U4717" t="s">
        <v>31</v>
      </c>
      <c r="V4717" t="s">
        <v>16152</v>
      </c>
      <c r="W4717" t="s">
        <v>23</v>
      </c>
    </row>
    <row r="4718" spans="1:23" x14ac:dyDescent="0.4">
      <c r="A4718">
        <v>4717</v>
      </c>
      <c r="B4718">
        <v>1</v>
      </c>
      <c r="C4718">
        <v>1</v>
      </c>
      <c r="D4718">
        <v>1</v>
      </c>
      <c r="E4718">
        <v>1</v>
      </c>
      <c r="F4718">
        <v>0.121562023933381</v>
      </c>
      <c r="G4718">
        <v>-7.1521885150684197</v>
      </c>
      <c r="H4718" t="s">
        <v>23</v>
      </c>
      <c r="I4718">
        <v>9.8976635108517605</v>
      </c>
      <c r="J4718" t="s">
        <v>1690</v>
      </c>
      <c r="K4718" t="s">
        <v>25</v>
      </c>
      <c r="L4718" t="s">
        <v>5430</v>
      </c>
      <c r="M4718" t="s">
        <v>5431</v>
      </c>
      <c r="N4718" t="s">
        <v>5432</v>
      </c>
      <c r="O4718" t="s">
        <v>5433</v>
      </c>
      <c r="P4718">
        <v>-0.60000002399999997</v>
      </c>
      <c r="Q4718" t="s">
        <v>5434</v>
      </c>
      <c r="R4718" t="s">
        <v>5435</v>
      </c>
      <c r="S4718">
        <v>8593246290</v>
      </c>
      <c r="T4718">
        <v>595.1657467</v>
      </c>
      <c r="U4718" t="s">
        <v>31</v>
      </c>
      <c r="V4718" t="s">
        <v>4510</v>
      </c>
      <c r="W4718" t="s">
        <v>23</v>
      </c>
    </row>
    <row r="4719" spans="1:23" x14ac:dyDescent="0.4">
      <c r="A4719">
        <v>4718</v>
      </c>
      <c r="B4719">
        <v>1</v>
      </c>
      <c r="C4719">
        <v>1</v>
      </c>
      <c r="D4719">
        <v>1</v>
      </c>
      <c r="E4719">
        <v>2</v>
      </c>
      <c r="F4719">
        <v>0.12127097253135</v>
      </c>
      <c r="G4719">
        <v>-242.93041526561601</v>
      </c>
      <c r="H4719">
        <v>0.107537688442211</v>
      </c>
      <c r="I4719">
        <v>31.803494964868701</v>
      </c>
      <c r="J4719" t="s">
        <v>16153</v>
      </c>
      <c r="K4719" t="s">
        <v>25</v>
      </c>
      <c r="L4719" t="s">
        <v>16154</v>
      </c>
      <c r="M4719" t="s">
        <v>16155</v>
      </c>
      <c r="N4719" t="s">
        <v>28</v>
      </c>
      <c r="O4719" t="s">
        <v>16156</v>
      </c>
      <c r="P4719">
        <v>2.7999999500000001</v>
      </c>
      <c r="Q4719" t="s">
        <v>16157</v>
      </c>
      <c r="R4719" t="s">
        <v>16158</v>
      </c>
      <c r="S4719">
        <v>70</v>
      </c>
      <c r="T4719">
        <v>363.18021499999998</v>
      </c>
      <c r="U4719" t="s">
        <v>31</v>
      </c>
      <c r="V4719" t="s">
        <v>16159</v>
      </c>
      <c r="W4719" t="s">
        <v>23</v>
      </c>
    </row>
    <row r="4720" spans="1:23" x14ac:dyDescent="0.4">
      <c r="A4720">
        <v>4719</v>
      </c>
      <c r="B4720">
        <v>1</v>
      </c>
      <c r="C4720">
        <v>1</v>
      </c>
      <c r="D4720">
        <v>1</v>
      </c>
      <c r="E4720">
        <v>2</v>
      </c>
      <c r="F4720">
        <v>0.12127097253135</v>
      </c>
      <c r="G4720">
        <v>-242.93041526561601</v>
      </c>
      <c r="H4720" t="s">
        <v>23</v>
      </c>
      <c r="I4720">
        <v>31.803494964868701</v>
      </c>
      <c r="J4720" t="s">
        <v>16153</v>
      </c>
      <c r="K4720" t="s">
        <v>25</v>
      </c>
      <c r="L4720" t="s">
        <v>16154</v>
      </c>
      <c r="M4720" t="s">
        <v>16155</v>
      </c>
      <c r="N4720" t="s">
        <v>28</v>
      </c>
      <c r="O4720" t="s">
        <v>16156</v>
      </c>
      <c r="P4720">
        <v>2.7999999500000001</v>
      </c>
      <c r="Q4720" t="s">
        <v>16157</v>
      </c>
      <c r="R4720" t="s">
        <v>16158</v>
      </c>
      <c r="S4720">
        <v>70</v>
      </c>
      <c r="T4720">
        <v>363.18021499999998</v>
      </c>
      <c r="U4720" t="s">
        <v>31</v>
      </c>
      <c r="V4720" t="s">
        <v>9326</v>
      </c>
      <c r="W4720" t="s">
        <v>23</v>
      </c>
    </row>
    <row r="4721" spans="1:23" x14ac:dyDescent="0.4">
      <c r="A4721">
        <v>4720</v>
      </c>
      <c r="B4721">
        <v>1</v>
      </c>
      <c r="C4721">
        <v>2</v>
      </c>
      <c r="D4721">
        <v>1</v>
      </c>
      <c r="E4721">
        <v>2</v>
      </c>
      <c r="F4721">
        <v>0.12124311443591899</v>
      </c>
      <c r="G4721">
        <v>-366.78884380180199</v>
      </c>
      <c r="H4721">
        <v>6.6331658291457193E-2</v>
      </c>
      <c r="I4721">
        <v>59.991134086817802</v>
      </c>
      <c r="J4721" t="s">
        <v>8645</v>
      </c>
      <c r="K4721" t="s">
        <v>25</v>
      </c>
      <c r="L4721" t="s">
        <v>8646</v>
      </c>
      <c r="M4721" t="s">
        <v>8647</v>
      </c>
      <c r="N4721" t="s">
        <v>8648</v>
      </c>
      <c r="O4721" t="s">
        <v>8649</v>
      </c>
      <c r="P4721">
        <v>1.5</v>
      </c>
      <c r="Q4721">
        <v>6918583</v>
      </c>
      <c r="R4721" t="s">
        <v>8650</v>
      </c>
      <c r="S4721">
        <v>16777286</v>
      </c>
      <c r="T4721">
        <v>369.18088369999998</v>
      </c>
      <c r="U4721" t="s">
        <v>31</v>
      </c>
      <c r="V4721" t="s">
        <v>16160</v>
      </c>
      <c r="W4721" t="s">
        <v>23</v>
      </c>
    </row>
    <row r="4722" spans="1:23" x14ac:dyDescent="0.4">
      <c r="A4722">
        <v>4721</v>
      </c>
      <c r="B4722">
        <v>1</v>
      </c>
      <c r="C4722">
        <v>1</v>
      </c>
      <c r="D4722">
        <v>1</v>
      </c>
      <c r="E4722">
        <v>1</v>
      </c>
      <c r="F4722">
        <v>0.12123655820519</v>
      </c>
      <c r="G4722">
        <v>-182.97793095671301</v>
      </c>
      <c r="H4722" t="s">
        <v>23</v>
      </c>
      <c r="I4722">
        <v>57.186068280996501</v>
      </c>
      <c r="J4722" t="s">
        <v>8599</v>
      </c>
      <c r="K4722" t="s">
        <v>25</v>
      </c>
      <c r="L4722" t="s">
        <v>8600</v>
      </c>
      <c r="M4722" t="s">
        <v>8601</v>
      </c>
      <c r="N4722" t="s">
        <v>8602</v>
      </c>
      <c r="O4722" t="s">
        <v>8603</v>
      </c>
      <c r="P4722">
        <v>-4.5999999000000003</v>
      </c>
      <c r="Q4722" t="s">
        <v>8604</v>
      </c>
      <c r="R4722" t="s">
        <v>8605</v>
      </c>
      <c r="S4722">
        <v>18874722</v>
      </c>
      <c r="T4722">
        <v>319.0448437</v>
      </c>
      <c r="U4722" t="s">
        <v>31</v>
      </c>
      <c r="V4722" t="s">
        <v>8606</v>
      </c>
      <c r="W4722" t="s">
        <v>23</v>
      </c>
    </row>
    <row r="4723" spans="1:23" x14ac:dyDescent="0.4">
      <c r="A4723">
        <v>4722</v>
      </c>
      <c r="B4723">
        <v>1</v>
      </c>
      <c r="C4723">
        <v>1</v>
      </c>
      <c r="D4723">
        <v>1</v>
      </c>
      <c r="E4723">
        <v>1</v>
      </c>
      <c r="F4723">
        <v>0.12123655820519</v>
      </c>
      <c r="G4723">
        <v>-182.97793095671301</v>
      </c>
      <c r="H4723">
        <v>0.999999999999999</v>
      </c>
      <c r="I4723">
        <v>57.186068280996501</v>
      </c>
      <c r="J4723" t="s">
        <v>8599</v>
      </c>
      <c r="K4723" t="s">
        <v>25</v>
      </c>
      <c r="L4723" t="s">
        <v>8600</v>
      </c>
      <c r="M4723" t="s">
        <v>8601</v>
      </c>
      <c r="N4723" t="s">
        <v>8602</v>
      </c>
      <c r="O4723" t="s">
        <v>8603</v>
      </c>
      <c r="P4723">
        <v>-4.5999999000000003</v>
      </c>
      <c r="Q4723" t="s">
        <v>8604</v>
      </c>
      <c r="R4723" t="s">
        <v>8605</v>
      </c>
      <c r="S4723">
        <v>18874722</v>
      </c>
      <c r="T4723">
        <v>319.0448437</v>
      </c>
      <c r="U4723" t="s">
        <v>31</v>
      </c>
      <c r="V4723" t="s">
        <v>16161</v>
      </c>
      <c r="W4723" t="s">
        <v>23</v>
      </c>
    </row>
    <row r="4724" spans="1:23" x14ac:dyDescent="0.4">
      <c r="A4724">
        <v>4723</v>
      </c>
      <c r="B4724">
        <v>1</v>
      </c>
      <c r="C4724">
        <v>1</v>
      </c>
      <c r="D4724">
        <v>1</v>
      </c>
      <c r="E4724">
        <v>1</v>
      </c>
      <c r="F4724">
        <v>0.12090562890208</v>
      </c>
      <c r="G4724">
        <v>-9.0434325881894093</v>
      </c>
      <c r="H4724">
        <v>0.999999999999999</v>
      </c>
      <c r="I4724">
        <v>30.6870998804824</v>
      </c>
      <c r="J4724" t="s">
        <v>1017</v>
      </c>
      <c r="K4724" t="s">
        <v>25</v>
      </c>
      <c r="L4724" t="s">
        <v>14598</v>
      </c>
      <c r="M4724" t="s">
        <v>14599</v>
      </c>
      <c r="N4724" t="s">
        <v>14600</v>
      </c>
      <c r="O4724" t="s">
        <v>14601</v>
      </c>
      <c r="P4724">
        <v>-0.20000000300000001</v>
      </c>
      <c r="Q4724" t="s">
        <v>14602</v>
      </c>
      <c r="R4724" t="s">
        <v>14603</v>
      </c>
      <c r="S4724">
        <v>20900222</v>
      </c>
      <c r="T4724">
        <v>449.10784000000001</v>
      </c>
      <c r="U4724" t="s">
        <v>31</v>
      </c>
      <c r="V4724" t="s">
        <v>16162</v>
      </c>
      <c r="W4724" t="s">
        <v>23</v>
      </c>
    </row>
    <row r="4725" spans="1:23" x14ac:dyDescent="0.4">
      <c r="A4725">
        <v>4724</v>
      </c>
      <c r="B4725">
        <v>1</v>
      </c>
      <c r="C4725">
        <v>1</v>
      </c>
      <c r="D4725">
        <v>1</v>
      </c>
      <c r="E4725">
        <v>1</v>
      </c>
      <c r="F4725">
        <v>0.12090562890208</v>
      </c>
      <c r="G4725">
        <v>-9.0434325881894093</v>
      </c>
      <c r="H4725" t="s">
        <v>23</v>
      </c>
      <c r="I4725">
        <v>30.6870998804824</v>
      </c>
      <c r="J4725" t="s">
        <v>1017</v>
      </c>
      <c r="K4725" t="s">
        <v>25</v>
      </c>
      <c r="L4725" t="s">
        <v>14598</v>
      </c>
      <c r="M4725" t="s">
        <v>14599</v>
      </c>
      <c r="N4725" t="s">
        <v>14600</v>
      </c>
      <c r="O4725" t="s">
        <v>14601</v>
      </c>
      <c r="P4725">
        <v>-0.20000000300000001</v>
      </c>
      <c r="Q4725" t="s">
        <v>14602</v>
      </c>
      <c r="R4725" t="s">
        <v>14603</v>
      </c>
      <c r="S4725">
        <v>20900222</v>
      </c>
      <c r="T4725">
        <v>449.10784000000001</v>
      </c>
      <c r="U4725" t="s">
        <v>31</v>
      </c>
      <c r="V4725" t="s">
        <v>5459</v>
      </c>
      <c r="W4725" t="s">
        <v>23</v>
      </c>
    </row>
    <row r="4726" spans="1:23" x14ac:dyDescent="0.4">
      <c r="A4726">
        <v>4725</v>
      </c>
      <c r="B4726">
        <v>1</v>
      </c>
      <c r="C4726">
        <v>2</v>
      </c>
      <c r="D4726">
        <v>1</v>
      </c>
      <c r="E4726">
        <v>2</v>
      </c>
      <c r="F4726">
        <v>0.12076235720315399</v>
      </c>
      <c r="G4726">
        <v>-219.81397584845701</v>
      </c>
      <c r="H4726">
        <v>1.30653266331658E-2</v>
      </c>
      <c r="I4726">
        <v>14.305478091402399</v>
      </c>
      <c r="J4726" t="s">
        <v>10259</v>
      </c>
      <c r="K4726" t="s">
        <v>25</v>
      </c>
      <c r="L4726" t="s">
        <v>10260</v>
      </c>
      <c r="M4726" t="s">
        <v>10261</v>
      </c>
      <c r="N4726" t="s">
        <v>10262</v>
      </c>
      <c r="O4726" t="s">
        <v>10263</v>
      </c>
      <c r="P4726">
        <v>-3.2999999500000001</v>
      </c>
      <c r="Q4726">
        <v>9965191</v>
      </c>
      <c r="R4726" t="s">
        <v>10264</v>
      </c>
      <c r="S4726">
        <v>67108930</v>
      </c>
      <c r="T4726">
        <v>267.13795629999998</v>
      </c>
      <c r="U4726" t="s">
        <v>31</v>
      </c>
      <c r="V4726" t="s">
        <v>16163</v>
      </c>
      <c r="W4726" t="s">
        <v>23</v>
      </c>
    </row>
    <row r="4727" spans="1:23" x14ac:dyDescent="0.4">
      <c r="A4727">
        <v>4726</v>
      </c>
      <c r="B4727">
        <v>1</v>
      </c>
      <c r="C4727">
        <v>1</v>
      </c>
      <c r="D4727">
        <v>1</v>
      </c>
      <c r="E4727">
        <v>2</v>
      </c>
      <c r="F4727">
        <v>0.12047795346639401</v>
      </c>
      <c r="G4727">
        <v>-630.10865622341305</v>
      </c>
      <c r="H4727" t="s">
        <v>23</v>
      </c>
      <c r="I4727">
        <v>46.960752290583301</v>
      </c>
      <c r="J4727" t="s">
        <v>15700</v>
      </c>
      <c r="K4727" t="s">
        <v>25</v>
      </c>
      <c r="L4727" t="s">
        <v>15701</v>
      </c>
      <c r="M4727" t="s">
        <v>15702</v>
      </c>
      <c r="N4727" t="s">
        <v>28</v>
      </c>
      <c r="O4727" t="s">
        <v>15703</v>
      </c>
      <c r="P4727">
        <v>-2.2000000499999999</v>
      </c>
      <c r="Q4727">
        <v>101683619</v>
      </c>
      <c r="R4727" t="s">
        <v>15704</v>
      </c>
      <c r="S4727">
        <v>3178498</v>
      </c>
      <c r="T4727">
        <v>509.1289673</v>
      </c>
      <c r="U4727" t="s">
        <v>31</v>
      </c>
      <c r="V4727" t="s">
        <v>1488</v>
      </c>
      <c r="W4727" t="s">
        <v>23</v>
      </c>
    </row>
    <row r="4728" spans="1:23" x14ac:dyDescent="0.4">
      <c r="A4728">
        <v>4727</v>
      </c>
      <c r="B4728">
        <v>1</v>
      </c>
      <c r="C4728">
        <v>1</v>
      </c>
      <c r="D4728">
        <v>1</v>
      </c>
      <c r="E4728">
        <v>2</v>
      </c>
      <c r="F4728">
        <v>0.12047795346639401</v>
      </c>
      <c r="G4728">
        <v>-630.10865622341305</v>
      </c>
      <c r="H4728">
        <v>0.43869346733668302</v>
      </c>
      <c r="I4728">
        <v>46.960752290583301</v>
      </c>
      <c r="J4728" t="s">
        <v>15700</v>
      </c>
      <c r="K4728" t="s">
        <v>25</v>
      </c>
      <c r="L4728" t="s">
        <v>15701</v>
      </c>
      <c r="M4728" t="s">
        <v>15702</v>
      </c>
      <c r="N4728" t="s">
        <v>28</v>
      </c>
      <c r="O4728" t="s">
        <v>15703</v>
      </c>
      <c r="P4728">
        <v>-2.2000000499999999</v>
      </c>
      <c r="Q4728">
        <v>101683619</v>
      </c>
      <c r="R4728" t="s">
        <v>15704</v>
      </c>
      <c r="S4728">
        <v>3178498</v>
      </c>
      <c r="T4728">
        <v>509.1289673</v>
      </c>
      <c r="U4728" t="s">
        <v>31</v>
      </c>
      <c r="V4728" t="s">
        <v>16164</v>
      </c>
      <c r="W4728" t="s">
        <v>23</v>
      </c>
    </row>
    <row r="4729" spans="1:23" x14ac:dyDescent="0.4">
      <c r="A4729">
        <v>4728</v>
      </c>
      <c r="B4729">
        <v>1</v>
      </c>
      <c r="C4729">
        <v>1</v>
      </c>
      <c r="D4729">
        <v>1</v>
      </c>
      <c r="E4729">
        <v>1</v>
      </c>
      <c r="F4729">
        <v>0.12024618833917</v>
      </c>
      <c r="G4729">
        <v>-36.237532156744599</v>
      </c>
      <c r="H4729">
        <v>0.999999999999999</v>
      </c>
      <c r="I4729">
        <v>61.366731038848599</v>
      </c>
      <c r="J4729" t="s">
        <v>4439</v>
      </c>
      <c r="K4729" t="s">
        <v>25</v>
      </c>
      <c r="L4729" t="s">
        <v>15412</v>
      </c>
      <c r="M4729" t="s">
        <v>15413</v>
      </c>
      <c r="N4729" t="s">
        <v>15414</v>
      </c>
      <c r="O4729" t="s">
        <v>15415</v>
      </c>
      <c r="P4729">
        <v>1.3809453199999999</v>
      </c>
      <c r="Q4729" t="s">
        <v>15416</v>
      </c>
      <c r="R4729" t="s">
        <v>15417</v>
      </c>
      <c r="S4729">
        <v>60213831750</v>
      </c>
      <c r="T4729">
        <v>153.05459999999999</v>
      </c>
      <c r="U4729" t="s">
        <v>31</v>
      </c>
      <c r="V4729" t="s">
        <v>16165</v>
      </c>
      <c r="W4729" t="s">
        <v>23</v>
      </c>
    </row>
    <row r="4730" spans="1:23" x14ac:dyDescent="0.4">
      <c r="A4730">
        <v>4729</v>
      </c>
      <c r="B4730">
        <v>1</v>
      </c>
      <c r="C4730">
        <v>1</v>
      </c>
      <c r="D4730">
        <v>1</v>
      </c>
      <c r="E4730">
        <v>1</v>
      </c>
      <c r="F4730">
        <v>0.12024618833917</v>
      </c>
      <c r="G4730">
        <v>-36.237532156744599</v>
      </c>
      <c r="H4730" t="s">
        <v>23</v>
      </c>
      <c r="I4730">
        <v>61.366731038848599</v>
      </c>
      <c r="J4730" t="s">
        <v>4439</v>
      </c>
      <c r="K4730" t="s">
        <v>25</v>
      </c>
      <c r="L4730" t="s">
        <v>15412</v>
      </c>
      <c r="M4730" t="s">
        <v>15413</v>
      </c>
      <c r="N4730" t="s">
        <v>15414</v>
      </c>
      <c r="O4730" t="s">
        <v>15415</v>
      </c>
      <c r="P4730">
        <v>1.3809453199999999</v>
      </c>
      <c r="Q4730" t="s">
        <v>15416</v>
      </c>
      <c r="R4730" t="s">
        <v>15417</v>
      </c>
      <c r="S4730">
        <v>60213831750</v>
      </c>
      <c r="T4730">
        <v>153.05459999999999</v>
      </c>
      <c r="U4730" t="s">
        <v>31</v>
      </c>
      <c r="V4730" t="s">
        <v>5956</v>
      </c>
      <c r="W4730" t="s">
        <v>23</v>
      </c>
    </row>
    <row r="4731" spans="1:23" x14ac:dyDescent="0.4">
      <c r="A4731">
        <v>4730</v>
      </c>
      <c r="B4731">
        <v>1</v>
      </c>
      <c r="C4731">
        <v>1</v>
      </c>
      <c r="D4731">
        <v>1</v>
      </c>
      <c r="E4731">
        <v>1</v>
      </c>
      <c r="F4731">
        <v>0.120153832421332</v>
      </c>
      <c r="G4731">
        <v>-18.198067665180002</v>
      </c>
      <c r="H4731" t="s">
        <v>23</v>
      </c>
      <c r="I4731">
        <v>29.627046596370501</v>
      </c>
      <c r="J4731" t="s">
        <v>1074</v>
      </c>
      <c r="K4731" t="s">
        <v>25</v>
      </c>
      <c r="L4731" t="s">
        <v>9259</v>
      </c>
      <c r="M4731" t="s">
        <v>9260</v>
      </c>
      <c r="N4731" t="s">
        <v>9261</v>
      </c>
      <c r="O4731" t="s">
        <v>9262</v>
      </c>
      <c r="P4731">
        <v>-0.89999997600000003</v>
      </c>
      <c r="Q4731" t="s">
        <v>9263</v>
      </c>
      <c r="R4731" t="s">
        <v>9264</v>
      </c>
      <c r="S4731">
        <v>20638074</v>
      </c>
      <c r="T4731">
        <v>611.16066000000001</v>
      </c>
      <c r="U4731" t="s">
        <v>31</v>
      </c>
      <c r="V4731" t="s">
        <v>1767</v>
      </c>
      <c r="W4731" t="s">
        <v>23</v>
      </c>
    </row>
    <row r="4732" spans="1:23" x14ac:dyDescent="0.4">
      <c r="A4732">
        <v>4731</v>
      </c>
      <c r="B4732">
        <v>1</v>
      </c>
      <c r="C4732">
        <v>1</v>
      </c>
      <c r="D4732">
        <v>1</v>
      </c>
      <c r="E4732">
        <v>1</v>
      </c>
      <c r="F4732">
        <v>0.120153832421332</v>
      </c>
      <c r="G4732">
        <v>-18.198067665180002</v>
      </c>
      <c r="H4732">
        <v>0.999999999999999</v>
      </c>
      <c r="I4732">
        <v>29.627046596370501</v>
      </c>
      <c r="J4732" t="s">
        <v>1074</v>
      </c>
      <c r="K4732" t="s">
        <v>25</v>
      </c>
      <c r="L4732" t="s">
        <v>9259</v>
      </c>
      <c r="M4732" t="s">
        <v>9260</v>
      </c>
      <c r="N4732" t="s">
        <v>9261</v>
      </c>
      <c r="O4732" t="s">
        <v>9262</v>
      </c>
      <c r="P4732">
        <v>-0.89999997600000003</v>
      </c>
      <c r="Q4732" t="s">
        <v>9263</v>
      </c>
      <c r="R4732" t="s">
        <v>9264</v>
      </c>
      <c r="S4732">
        <v>20638074</v>
      </c>
      <c r="T4732">
        <v>611.16066130000002</v>
      </c>
      <c r="U4732" t="s">
        <v>31</v>
      </c>
      <c r="V4732" t="s">
        <v>16166</v>
      </c>
      <c r="W4732" t="s">
        <v>23</v>
      </c>
    </row>
    <row r="4733" spans="1:23" x14ac:dyDescent="0.4">
      <c r="A4733">
        <v>4732</v>
      </c>
      <c r="B4733">
        <v>1</v>
      </c>
      <c r="C4733">
        <v>1</v>
      </c>
      <c r="D4733">
        <v>1</v>
      </c>
      <c r="E4733">
        <v>1</v>
      </c>
      <c r="F4733">
        <v>0.120153832421332</v>
      </c>
      <c r="G4733">
        <v>-18.198067665180002</v>
      </c>
      <c r="H4733">
        <v>0.999999999999999</v>
      </c>
      <c r="I4733">
        <v>29.627046596370501</v>
      </c>
      <c r="J4733" t="s">
        <v>1074</v>
      </c>
      <c r="K4733" t="s">
        <v>25</v>
      </c>
      <c r="L4733" t="s">
        <v>9259</v>
      </c>
      <c r="M4733" t="s">
        <v>9260</v>
      </c>
      <c r="N4733" t="s">
        <v>9261</v>
      </c>
      <c r="O4733" t="s">
        <v>9262</v>
      </c>
      <c r="P4733">
        <v>-0.89999997600000003</v>
      </c>
      <c r="Q4733" t="s">
        <v>9263</v>
      </c>
      <c r="R4733" t="s">
        <v>9264</v>
      </c>
      <c r="S4733">
        <v>20638074</v>
      </c>
      <c r="T4733">
        <v>611.16066000000001</v>
      </c>
      <c r="U4733" t="s">
        <v>31</v>
      </c>
      <c r="V4733" t="s">
        <v>16167</v>
      </c>
      <c r="W4733" t="s">
        <v>23</v>
      </c>
    </row>
    <row r="4734" spans="1:23" x14ac:dyDescent="0.4">
      <c r="A4734">
        <v>4733</v>
      </c>
      <c r="B4734">
        <v>1</v>
      </c>
      <c r="C4734">
        <v>1</v>
      </c>
      <c r="D4734">
        <v>1</v>
      </c>
      <c r="E4734">
        <v>1</v>
      </c>
      <c r="F4734">
        <v>0.120153832421332</v>
      </c>
      <c r="G4734">
        <v>-18.198067665180002</v>
      </c>
      <c r="H4734" t="s">
        <v>23</v>
      </c>
      <c r="I4734">
        <v>29.627046596370501</v>
      </c>
      <c r="J4734" t="s">
        <v>1074</v>
      </c>
      <c r="K4734" t="s">
        <v>25</v>
      </c>
      <c r="L4734" t="s">
        <v>9259</v>
      </c>
      <c r="M4734" t="s">
        <v>9260</v>
      </c>
      <c r="N4734" t="s">
        <v>9261</v>
      </c>
      <c r="O4734" t="s">
        <v>9262</v>
      </c>
      <c r="P4734">
        <v>-0.89999997600000003</v>
      </c>
      <c r="Q4734" t="s">
        <v>9263</v>
      </c>
      <c r="R4734" t="s">
        <v>9264</v>
      </c>
      <c r="S4734">
        <v>20638074</v>
      </c>
      <c r="T4734">
        <v>611.16066130000002</v>
      </c>
      <c r="U4734" t="s">
        <v>31</v>
      </c>
      <c r="V4734" t="s">
        <v>1769</v>
      </c>
      <c r="W4734" t="s">
        <v>23</v>
      </c>
    </row>
    <row r="4735" spans="1:23" x14ac:dyDescent="0.4">
      <c r="A4735">
        <v>4734</v>
      </c>
      <c r="B4735">
        <v>1</v>
      </c>
      <c r="C4735">
        <v>2</v>
      </c>
      <c r="D4735">
        <v>1</v>
      </c>
      <c r="E4735">
        <v>2</v>
      </c>
      <c r="F4735">
        <v>0.120089861340445</v>
      </c>
      <c r="G4735">
        <v>-238.856947260292</v>
      </c>
      <c r="H4735">
        <v>3.7185929648241203E-2</v>
      </c>
      <c r="I4735">
        <v>27.895926505948701</v>
      </c>
      <c r="J4735" t="s">
        <v>16168</v>
      </c>
      <c r="K4735" t="s">
        <v>25</v>
      </c>
      <c r="L4735" t="s">
        <v>16169</v>
      </c>
      <c r="M4735" t="s">
        <v>16170</v>
      </c>
      <c r="N4735" t="s">
        <v>16171</v>
      </c>
      <c r="O4735" t="s">
        <v>16172</v>
      </c>
      <c r="P4735">
        <v>5.8000001900000004</v>
      </c>
      <c r="Q4735">
        <v>5321185</v>
      </c>
      <c r="R4735" t="s">
        <v>16173</v>
      </c>
      <c r="S4735">
        <v>3145730</v>
      </c>
      <c r="T4735">
        <v>565.15340000000003</v>
      </c>
      <c r="U4735" t="s">
        <v>31</v>
      </c>
      <c r="V4735" t="s">
        <v>16174</v>
      </c>
      <c r="W4735" t="s">
        <v>23</v>
      </c>
    </row>
    <row r="4736" spans="1:23" x14ac:dyDescent="0.4">
      <c r="A4736">
        <v>4735</v>
      </c>
      <c r="B4736">
        <v>1</v>
      </c>
      <c r="C4736">
        <v>2</v>
      </c>
      <c r="D4736">
        <v>1</v>
      </c>
      <c r="E4736">
        <v>2</v>
      </c>
      <c r="F4736">
        <v>0.120079984009378</v>
      </c>
      <c r="G4736">
        <v>-295.618349184804</v>
      </c>
      <c r="H4736">
        <v>2.01005025125628E-2</v>
      </c>
      <c r="I4736">
        <v>89.930199905319299</v>
      </c>
      <c r="J4736" t="s">
        <v>9604</v>
      </c>
      <c r="K4736" t="s">
        <v>25</v>
      </c>
      <c r="L4736" t="s">
        <v>9605</v>
      </c>
      <c r="M4736" t="s">
        <v>9606</v>
      </c>
      <c r="N4736" t="s">
        <v>9607</v>
      </c>
      <c r="O4736" t="s">
        <v>9608</v>
      </c>
      <c r="P4736">
        <v>7.9582385699999994E-2</v>
      </c>
      <c r="Q4736" t="s">
        <v>9609</v>
      </c>
      <c r="R4736" t="s">
        <v>9610</v>
      </c>
      <c r="S4736">
        <v>67108934</v>
      </c>
      <c r="T4736">
        <v>271.06009990000001</v>
      </c>
      <c r="U4736" t="s">
        <v>31</v>
      </c>
      <c r="V4736" t="s">
        <v>16175</v>
      </c>
      <c r="W4736" t="s">
        <v>23</v>
      </c>
    </row>
    <row r="4737" spans="1:23" x14ac:dyDescent="0.4">
      <c r="A4737">
        <v>4736</v>
      </c>
      <c r="B4737">
        <v>1</v>
      </c>
      <c r="C4737">
        <v>1</v>
      </c>
      <c r="D4737">
        <v>1</v>
      </c>
      <c r="E4737">
        <v>1</v>
      </c>
      <c r="F4737">
        <v>0.11988912847607</v>
      </c>
      <c r="G4737">
        <v>-20.587131912301199</v>
      </c>
      <c r="H4737">
        <v>0.999999999999999</v>
      </c>
      <c r="I4737">
        <v>66.691408452269897</v>
      </c>
      <c r="J4737" t="s">
        <v>4881</v>
      </c>
      <c r="K4737" t="s">
        <v>25</v>
      </c>
      <c r="L4737" t="s">
        <v>16176</v>
      </c>
      <c r="M4737" t="s">
        <v>16177</v>
      </c>
      <c r="N4737" t="s">
        <v>16178</v>
      </c>
      <c r="O4737" t="s">
        <v>16179</v>
      </c>
      <c r="P4737">
        <v>1.77671146</v>
      </c>
      <c r="Q4737">
        <v>5281699</v>
      </c>
      <c r="R4737" t="s">
        <v>16180</v>
      </c>
      <c r="S4737">
        <v>34363730294</v>
      </c>
      <c r="T4737">
        <v>317.0655792</v>
      </c>
      <c r="U4737" t="s">
        <v>31</v>
      </c>
      <c r="V4737" t="s">
        <v>16181</v>
      </c>
      <c r="W4737" t="s">
        <v>23</v>
      </c>
    </row>
    <row r="4738" spans="1:23" x14ac:dyDescent="0.4">
      <c r="A4738">
        <v>4737</v>
      </c>
      <c r="B4738">
        <v>1</v>
      </c>
      <c r="C4738">
        <v>1</v>
      </c>
      <c r="D4738">
        <v>1</v>
      </c>
      <c r="E4738">
        <v>1</v>
      </c>
      <c r="F4738">
        <v>0.11988912847607</v>
      </c>
      <c r="G4738">
        <v>-20.587131912301199</v>
      </c>
      <c r="H4738" t="s">
        <v>23</v>
      </c>
      <c r="I4738">
        <v>66.691408452269897</v>
      </c>
      <c r="J4738" t="s">
        <v>4881</v>
      </c>
      <c r="K4738" t="s">
        <v>25</v>
      </c>
      <c r="L4738" t="s">
        <v>16176</v>
      </c>
      <c r="M4738" t="s">
        <v>16177</v>
      </c>
      <c r="N4738" t="s">
        <v>16178</v>
      </c>
      <c r="O4738" t="s">
        <v>16179</v>
      </c>
      <c r="P4738">
        <v>1.77671146</v>
      </c>
      <c r="Q4738">
        <v>5281699</v>
      </c>
      <c r="R4738" t="s">
        <v>16180</v>
      </c>
      <c r="S4738">
        <v>34363730294</v>
      </c>
      <c r="T4738">
        <v>317.0655792</v>
      </c>
      <c r="U4738" t="s">
        <v>31</v>
      </c>
      <c r="V4738" t="s">
        <v>1927</v>
      </c>
      <c r="W4738" t="s">
        <v>23</v>
      </c>
    </row>
    <row r="4739" spans="1:23" x14ac:dyDescent="0.4">
      <c r="A4739">
        <v>4738</v>
      </c>
      <c r="B4739">
        <v>1</v>
      </c>
      <c r="C4739">
        <v>1</v>
      </c>
      <c r="D4739">
        <v>1</v>
      </c>
      <c r="E4739">
        <v>1</v>
      </c>
      <c r="F4739">
        <v>0.119878283620067</v>
      </c>
      <c r="G4739">
        <v>-8.5949150989846093</v>
      </c>
      <c r="H4739">
        <v>0.999999999999999</v>
      </c>
      <c r="I4739">
        <v>18.698026696615901</v>
      </c>
      <c r="J4739" t="s">
        <v>1690</v>
      </c>
      <c r="K4739" t="s">
        <v>25</v>
      </c>
      <c r="L4739" t="s">
        <v>15624</v>
      </c>
      <c r="M4739" t="s">
        <v>15625</v>
      </c>
      <c r="N4739" t="s">
        <v>15626</v>
      </c>
      <c r="O4739" t="s">
        <v>15627</v>
      </c>
      <c r="P4739">
        <v>-0.60000002399999997</v>
      </c>
      <c r="Q4739" t="s">
        <v>15628</v>
      </c>
      <c r="R4739" t="s">
        <v>15629</v>
      </c>
      <c r="S4739">
        <v>8610621562</v>
      </c>
      <c r="T4739">
        <v>595.1657467</v>
      </c>
      <c r="U4739" t="s">
        <v>31</v>
      </c>
      <c r="V4739" t="s">
        <v>16182</v>
      </c>
      <c r="W4739" t="s">
        <v>23</v>
      </c>
    </row>
    <row r="4740" spans="1:23" x14ac:dyDescent="0.4">
      <c r="A4740">
        <v>4739</v>
      </c>
      <c r="B4740">
        <v>1</v>
      </c>
      <c r="C4740">
        <v>1</v>
      </c>
      <c r="D4740">
        <v>1</v>
      </c>
      <c r="E4740">
        <v>1</v>
      </c>
      <c r="F4740">
        <v>0.119878283620067</v>
      </c>
      <c r="G4740">
        <v>-8.5949150989846093</v>
      </c>
      <c r="H4740" t="s">
        <v>23</v>
      </c>
      <c r="I4740">
        <v>18.698026696615901</v>
      </c>
      <c r="J4740" t="s">
        <v>1690</v>
      </c>
      <c r="K4740" t="s">
        <v>25</v>
      </c>
      <c r="L4740" t="s">
        <v>15624</v>
      </c>
      <c r="M4740" t="s">
        <v>15625</v>
      </c>
      <c r="N4740" t="s">
        <v>15626</v>
      </c>
      <c r="O4740" t="s">
        <v>15627</v>
      </c>
      <c r="P4740">
        <v>-0.60000002399999997</v>
      </c>
      <c r="Q4740" t="s">
        <v>15628</v>
      </c>
      <c r="R4740" t="s">
        <v>15629</v>
      </c>
      <c r="S4740">
        <v>8610621562</v>
      </c>
      <c r="T4740">
        <v>595.1657467</v>
      </c>
      <c r="U4740" t="s">
        <v>31</v>
      </c>
      <c r="V4740" t="s">
        <v>2889</v>
      </c>
      <c r="W4740" t="s">
        <v>23</v>
      </c>
    </row>
    <row r="4741" spans="1:23" x14ac:dyDescent="0.4">
      <c r="A4741">
        <v>4740</v>
      </c>
      <c r="B4741">
        <v>1</v>
      </c>
      <c r="C4741">
        <v>1</v>
      </c>
      <c r="D4741">
        <v>1</v>
      </c>
      <c r="E4741">
        <v>2</v>
      </c>
      <c r="F4741">
        <v>0.119845024195881</v>
      </c>
      <c r="G4741">
        <v>-320.256623231736</v>
      </c>
      <c r="H4741" t="s">
        <v>23</v>
      </c>
      <c r="I4741">
        <v>21.468407487897998</v>
      </c>
      <c r="J4741" t="s">
        <v>7884</v>
      </c>
      <c r="K4741" t="s">
        <v>25</v>
      </c>
      <c r="L4741" t="s">
        <v>7885</v>
      </c>
      <c r="M4741" t="s">
        <v>7886</v>
      </c>
      <c r="N4741" t="s">
        <v>7887</v>
      </c>
      <c r="O4741" t="s">
        <v>7888</v>
      </c>
      <c r="P4741">
        <v>0.60000002399999997</v>
      </c>
      <c r="Q4741" t="s">
        <v>7889</v>
      </c>
      <c r="R4741" t="s">
        <v>7890</v>
      </c>
      <c r="S4741">
        <v>270406</v>
      </c>
      <c r="T4741">
        <v>481.09766719999999</v>
      </c>
      <c r="U4741" t="s">
        <v>31</v>
      </c>
      <c r="V4741" t="s">
        <v>10424</v>
      </c>
      <c r="W4741" t="s">
        <v>23</v>
      </c>
    </row>
    <row r="4742" spans="1:23" x14ac:dyDescent="0.4">
      <c r="A4742">
        <v>4741</v>
      </c>
      <c r="B4742">
        <v>1</v>
      </c>
      <c r="C4742">
        <v>1</v>
      </c>
      <c r="D4742">
        <v>1</v>
      </c>
      <c r="E4742">
        <v>2</v>
      </c>
      <c r="F4742">
        <v>0.119845024195881</v>
      </c>
      <c r="G4742">
        <v>-320.256623231736</v>
      </c>
      <c r="H4742">
        <v>0.85527638190954702</v>
      </c>
      <c r="I4742">
        <v>21.468407487897998</v>
      </c>
      <c r="J4742" t="s">
        <v>7884</v>
      </c>
      <c r="K4742" t="s">
        <v>25</v>
      </c>
      <c r="L4742" t="s">
        <v>7885</v>
      </c>
      <c r="M4742" t="s">
        <v>7886</v>
      </c>
      <c r="N4742" t="s">
        <v>7887</v>
      </c>
      <c r="O4742" t="s">
        <v>7888</v>
      </c>
      <c r="P4742">
        <v>0.60000002399999997</v>
      </c>
      <c r="Q4742" t="s">
        <v>7889</v>
      </c>
      <c r="R4742" t="s">
        <v>7890</v>
      </c>
      <c r="S4742">
        <v>270406</v>
      </c>
      <c r="T4742">
        <v>481.09766719999999</v>
      </c>
      <c r="U4742" t="s">
        <v>31</v>
      </c>
      <c r="V4742" t="s">
        <v>16183</v>
      </c>
      <c r="W4742" t="s">
        <v>23</v>
      </c>
    </row>
    <row r="4743" spans="1:23" x14ac:dyDescent="0.4">
      <c r="A4743">
        <v>4742</v>
      </c>
      <c r="B4743">
        <v>1</v>
      </c>
      <c r="C4743">
        <v>1</v>
      </c>
      <c r="D4743">
        <v>1</v>
      </c>
      <c r="E4743">
        <v>1</v>
      </c>
      <c r="F4743">
        <v>0.119637393165755</v>
      </c>
      <c r="G4743">
        <v>-399.38432134593</v>
      </c>
      <c r="H4743" t="s">
        <v>23</v>
      </c>
      <c r="I4743">
        <v>201.70562216507801</v>
      </c>
      <c r="J4743" t="s">
        <v>7459</v>
      </c>
      <c r="K4743" t="s">
        <v>25</v>
      </c>
      <c r="L4743" t="s">
        <v>16184</v>
      </c>
      <c r="M4743" t="s">
        <v>16185</v>
      </c>
      <c r="N4743" t="s">
        <v>28</v>
      </c>
      <c r="O4743" t="s">
        <v>16186</v>
      </c>
      <c r="P4743">
        <v>1</v>
      </c>
      <c r="Q4743">
        <v>28961570</v>
      </c>
      <c r="R4743" t="s">
        <v>16187</v>
      </c>
      <c r="S4743">
        <v>3153922</v>
      </c>
      <c r="T4743">
        <v>325.19105450000001</v>
      </c>
      <c r="U4743" t="s">
        <v>31</v>
      </c>
      <c r="V4743" t="s">
        <v>7464</v>
      </c>
      <c r="W4743" t="s">
        <v>23</v>
      </c>
    </row>
    <row r="4744" spans="1:23" x14ac:dyDescent="0.4">
      <c r="A4744">
        <v>4743</v>
      </c>
      <c r="B4744">
        <v>1</v>
      </c>
      <c r="C4744">
        <v>1</v>
      </c>
      <c r="D4744">
        <v>1</v>
      </c>
      <c r="E4744">
        <v>1</v>
      </c>
      <c r="F4744">
        <v>0.119637393165755</v>
      </c>
      <c r="G4744">
        <v>-399.38432134593</v>
      </c>
      <c r="H4744">
        <v>0.999999999999999</v>
      </c>
      <c r="I4744">
        <v>201.70562216507801</v>
      </c>
      <c r="J4744" t="s">
        <v>7459</v>
      </c>
      <c r="K4744" t="s">
        <v>25</v>
      </c>
      <c r="L4744" t="s">
        <v>16184</v>
      </c>
      <c r="M4744" t="s">
        <v>16185</v>
      </c>
      <c r="N4744" t="s">
        <v>28</v>
      </c>
      <c r="O4744" t="s">
        <v>16186</v>
      </c>
      <c r="P4744">
        <v>1</v>
      </c>
      <c r="Q4744">
        <v>28961570</v>
      </c>
      <c r="R4744" t="s">
        <v>16187</v>
      </c>
      <c r="S4744">
        <v>3153922</v>
      </c>
      <c r="T4744">
        <v>325.19105450000001</v>
      </c>
      <c r="U4744" t="s">
        <v>31</v>
      </c>
      <c r="V4744" t="s">
        <v>16188</v>
      </c>
      <c r="W4744" t="s">
        <v>23</v>
      </c>
    </row>
    <row r="4745" spans="1:23" x14ac:dyDescent="0.4">
      <c r="A4745">
        <v>4744</v>
      </c>
      <c r="B4745">
        <v>1</v>
      </c>
      <c r="C4745">
        <v>1</v>
      </c>
      <c r="D4745">
        <v>1</v>
      </c>
      <c r="E4745">
        <v>1</v>
      </c>
      <c r="F4745">
        <v>0.119155021058553</v>
      </c>
      <c r="G4745">
        <v>-29.981248893853198</v>
      </c>
      <c r="H4745" t="s">
        <v>23</v>
      </c>
      <c r="I4745">
        <v>36.517886323888497</v>
      </c>
      <c r="J4745" t="s">
        <v>2364</v>
      </c>
      <c r="K4745" t="s">
        <v>25</v>
      </c>
      <c r="L4745" t="s">
        <v>16189</v>
      </c>
      <c r="M4745" t="s">
        <v>16190</v>
      </c>
      <c r="N4745" t="s">
        <v>16191</v>
      </c>
      <c r="O4745" t="s">
        <v>16192</v>
      </c>
      <c r="P4745">
        <v>2.2349462500000001</v>
      </c>
      <c r="Q4745">
        <v>5322065</v>
      </c>
      <c r="R4745" t="s">
        <v>16193</v>
      </c>
      <c r="S4745">
        <v>8677548126</v>
      </c>
      <c r="T4745">
        <v>271.06009990000001</v>
      </c>
      <c r="U4745" t="s">
        <v>31</v>
      </c>
      <c r="V4745" t="s">
        <v>5143</v>
      </c>
      <c r="W4745" t="s">
        <v>23</v>
      </c>
    </row>
    <row r="4746" spans="1:23" x14ac:dyDescent="0.4">
      <c r="A4746">
        <v>4745</v>
      </c>
      <c r="B4746">
        <v>1</v>
      </c>
      <c r="C4746">
        <v>1</v>
      </c>
      <c r="D4746">
        <v>1</v>
      </c>
      <c r="E4746">
        <v>1</v>
      </c>
      <c r="F4746">
        <v>0.119155021058553</v>
      </c>
      <c r="G4746">
        <v>-29.981248893853198</v>
      </c>
      <c r="H4746">
        <v>0.999999999999999</v>
      </c>
      <c r="I4746">
        <v>36.517886323888497</v>
      </c>
      <c r="J4746" t="s">
        <v>2364</v>
      </c>
      <c r="K4746" t="s">
        <v>25</v>
      </c>
      <c r="L4746" t="s">
        <v>16189</v>
      </c>
      <c r="M4746" t="s">
        <v>16190</v>
      </c>
      <c r="N4746" t="s">
        <v>16191</v>
      </c>
      <c r="O4746" t="s">
        <v>16192</v>
      </c>
      <c r="P4746">
        <v>2.2349462500000001</v>
      </c>
      <c r="Q4746">
        <v>5322065</v>
      </c>
      <c r="R4746" t="s">
        <v>16193</v>
      </c>
      <c r="S4746">
        <v>8677548126</v>
      </c>
      <c r="T4746">
        <v>271.06009990000001</v>
      </c>
      <c r="U4746" t="s">
        <v>31</v>
      </c>
      <c r="V4746" t="s">
        <v>16194</v>
      </c>
      <c r="W4746" t="s">
        <v>23</v>
      </c>
    </row>
    <row r="4747" spans="1:23" x14ac:dyDescent="0.4">
      <c r="A4747">
        <v>4746</v>
      </c>
      <c r="B4747">
        <v>1</v>
      </c>
      <c r="C4747">
        <v>1</v>
      </c>
      <c r="D4747">
        <v>1</v>
      </c>
      <c r="E4747">
        <v>1</v>
      </c>
      <c r="F4747">
        <v>0.119041295500508</v>
      </c>
      <c r="G4747">
        <v>-11.462156459447099</v>
      </c>
      <c r="H4747">
        <v>0.99648241206030097</v>
      </c>
      <c r="I4747">
        <v>12.9896762479503</v>
      </c>
      <c r="J4747" t="s">
        <v>7007</v>
      </c>
      <c r="K4747" t="s">
        <v>25</v>
      </c>
      <c r="L4747" t="s">
        <v>9157</v>
      </c>
      <c r="M4747" t="s">
        <v>9158</v>
      </c>
      <c r="N4747" t="s">
        <v>28</v>
      </c>
      <c r="O4747" t="s">
        <v>9159</v>
      </c>
      <c r="P4747">
        <v>-1.60000002</v>
      </c>
      <c r="Q4747" t="s">
        <v>9160</v>
      </c>
      <c r="R4747" t="s">
        <v>9161</v>
      </c>
      <c r="S4747">
        <v>3194882</v>
      </c>
      <c r="T4747">
        <v>565.15518199999997</v>
      </c>
      <c r="U4747" t="s">
        <v>31</v>
      </c>
      <c r="V4747" t="s">
        <v>16195</v>
      </c>
      <c r="W4747" t="s">
        <v>23</v>
      </c>
    </row>
    <row r="4748" spans="1:23" x14ac:dyDescent="0.4">
      <c r="A4748">
        <v>4747</v>
      </c>
      <c r="B4748">
        <v>1</v>
      </c>
      <c r="C4748">
        <v>1</v>
      </c>
      <c r="D4748">
        <v>1</v>
      </c>
      <c r="E4748">
        <v>1</v>
      </c>
      <c r="F4748">
        <v>0.119041295500508</v>
      </c>
      <c r="G4748">
        <v>-11.462156459447099</v>
      </c>
      <c r="H4748" t="s">
        <v>23</v>
      </c>
      <c r="I4748">
        <v>12.9896762479503</v>
      </c>
      <c r="J4748" t="s">
        <v>7007</v>
      </c>
      <c r="K4748" t="s">
        <v>25</v>
      </c>
      <c r="L4748" t="s">
        <v>15669</v>
      </c>
      <c r="M4748" t="s">
        <v>15670</v>
      </c>
      <c r="N4748" t="s">
        <v>28</v>
      </c>
      <c r="O4748" t="s">
        <v>15671</v>
      </c>
      <c r="P4748">
        <v>-1.60000002</v>
      </c>
      <c r="Q4748" t="s">
        <v>15672</v>
      </c>
      <c r="R4748" t="s">
        <v>15673</v>
      </c>
      <c r="S4748">
        <v>19972106</v>
      </c>
      <c r="T4748">
        <v>565.15518199999997</v>
      </c>
      <c r="U4748" t="s">
        <v>31</v>
      </c>
      <c r="V4748" t="s">
        <v>8024</v>
      </c>
      <c r="W4748" t="s">
        <v>23</v>
      </c>
    </row>
    <row r="4749" spans="1:23" x14ac:dyDescent="0.4">
      <c r="A4749">
        <v>4748</v>
      </c>
      <c r="B4749">
        <v>1</v>
      </c>
      <c r="C4749">
        <v>1</v>
      </c>
      <c r="D4749">
        <v>1</v>
      </c>
      <c r="E4749">
        <v>1</v>
      </c>
      <c r="F4749">
        <v>0.118619928229515</v>
      </c>
      <c r="G4749">
        <v>-383.64049884596</v>
      </c>
      <c r="H4749">
        <v>0.99949748743718503</v>
      </c>
      <c r="I4749">
        <v>23.214843328652702</v>
      </c>
      <c r="J4749" t="s">
        <v>8725</v>
      </c>
      <c r="K4749" t="s">
        <v>25</v>
      </c>
      <c r="L4749" t="s">
        <v>8726</v>
      </c>
      <c r="M4749" t="s">
        <v>8727</v>
      </c>
      <c r="N4749" t="s">
        <v>8728</v>
      </c>
      <c r="O4749" t="s">
        <v>8729</v>
      </c>
      <c r="P4749">
        <v>3.2000000499999999</v>
      </c>
      <c r="Q4749">
        <v>3035550</v>
      </c>
      <c r="R4749" t="s">
        <v>8730</v>
      </c>
      <c r="S4749">
        <v>70</v>
      </c>
      <c r="T4749">
        <v>391.1387441</v>
      </c>
      <c r="U4749" t="s">
        <v>31</v>
      </c>
      <c r="V4749" t="s">
        <v>16196</v>
      </c>
      <c r="W4749" t="s">
        <v>23</v>
      </c>
    </row>
    <row r="4750" spans="1:23" x14ac:dyDescent="0.4">
      <c r="A4750">
        <v>4749</v>
      </c>
      <c r="B4750">
        <v>1</v>
      </c>
      <c r="C4750">
        <v>1</v>
      </c>
      <c r="D4750">
        <v>1</v>
      </c>
      <c r="E4750">
        <v>1</v>
      </c>
      <c r="F4750">
        <v>0.118619928229515</v>
      </c>
      <c r="G4750">
        <v>-383.64049884596</v>
      </c>
      <c r="H4750" t="s">
        <v>23</v>
      </c>
      <c r="I4750">
        <v>23.214843328652702</v>
      </c>
      <c r="J4750" t="s">
        <v>8725</v>
      </c>
      <c r="K4750" t="s">
        <v>25</v>
      </c>
      <c r="L4750" t="s">
        <v>8726</v>
      </c>
      <c r="M4750" t="s">
        <v>8727</v>
      </c>
      <c r="N4750" t="s">
        <v>8728</v>
      </c>
      <c r="O4750" t="s">
        <v>8729</v>
      </c>
      <c r="P4750">
        <v>3.2000000499999999</v>
      </c>
      <c r="Q4750">
        <v>3035550</v>
      </c>
      <c r="R4750" t="s">
        <v>8730</v>
      </c>
      <c r="S4750">
        <v>70</v>
      </c>
      <c r="T4750">
        <v>391.1387441</v>
      </c>
      <c r="U4750" t="s">
        <v>31</v>
      </c>
      <c r="V4750" t="s">
        <v>8732</v>
      </c>
      <c r="W4750" t="s">
        <v>23</v>
      </c>
    </row>
    <row r="4751" spans="1:23" x14ac:dyDescent="0.4">
      <c r="A4751">
        <v>4750</v>
      </c>
      <c r="B4751">
        <v>1</v>
      </c>
      <c r="C4751">
        <v>1</v>
      </c>
      <c r="D4751">
        <v>1</v>
      </c>
      <c r="E4751">
        <v>1</v>
      </c>
      <c r="F4751">
        <v>0.11850083207880401</v>
      </c>
      <c r="G4751">
        <v>-12.9233180339955</v>
      </c>
      <c r="H4751">
        <v>0.999999999999999</v>
      </c>
      <c r="I4751">
        <v>27.825096433207701</v>
      </c>
      <c r="J4751" t="s">
        <v>7129</v>
      </c>
      <c r="K4751" t="s">
        <v>25</v>
      </c>
      <c r="L4751" t="s">
        <v>7130</v>
      </c>
      <c r="M4751" t="s">
        <v>7131</v>
      </c>
      <c r="N4751" t="s">
        <v>7132</v>
      </c>
      <c r="O4751" t="s">
        <v>7133</v>
      </c>
      <c r="P4751">
        <v>6.4000000999999997</v>
      </c>
      <c r="Q4751" t="s">
        <v>7134</v>
      </c>
      <c r="R4751" t="s">
        <v>7135</v>
      </c>
      <c r="S4751">
        <v>8593662070</v>
      </c>
      <c r="T4751">
        <v>473.36253649999998</v>
      </c>
      <c r="U4751" t="s">
        <v>31</v>
      </c>
      <c r="V4751" t="s">
        <v>16197</v>
      </c>
      <c r="W4751" t="s">
        <v>23</v>
      </c>
    </row>
    <row r="4752" spans="1:23" x14ac:dyDescent="0.4">
      <c r="A4752">
        <v>4751</v>
      </c>
      <c r="B4752">
        <v>1</v>
      </c>
      <c r="C4752">
        <v>1</v>
      </c>
      <c r="D4752">
        <v>1</v>
      </c>
      <c r="E4752">
        <v>1</v>
      </c>
      <c r="F4752">
        <v>0.11850083207880401</v>
      </c>
      <c r="G4752">
        <v>-12.9233180339955</v>
      </c>
      <c r="H4752" t="s">
        <v>23</v>
      </c>
      <c r="I4752">
        <v>27.825096433207701</v>
      </c>
      <c r="J4752" t="s">
        <v>7129</v>
      </c>
      <c r="K4752" t="s">
        <v>25</v>
      </c>
      <c r="L4752" t="s">
        <v>7130</v>
      </c>
      <c r="M4752" t="s">
        <v>7131</v>
      </c>
      <c r="N4752" t="s">
        <v>7132</v>
      </c>
      <c r="O4752" t="s">
        <v>7133</v>
      </c>
      <c r="P4752">
        <v>6.4000000999999997</v>
      </c>
      <c r="Q4752" t="s">
        <v>7134</v>
      </c>
      <c r="R4752" t="s">
        <v>7135</v>
      </c>
      <c r="S4752">
        <v>8593662070</v>
      </c>
      <c r="T4752">
        <v>473.36253649999998</v>
      </c>
      <c r="U4752" t="s">
        <v>31</v>
      </c>
      <c r="V4752" t="s">
        <v>10126</v>
      </c>
      <c r="W4752" t="s">
        <v>23</v>
      </c>
    </row>
    <row r="4753" spans="1:23" x14ac:dyDescent="0.4">
      <c r="A4753">
        <v>4752</v>
      </c>
      <c r="B4753">
        <v>1</v>
      </c>
      <c r="C4753">
        <v>2</v>
      </c>
      <c r="D4753">
        <v>1</v>
      </c>
      <c r="E4753">
        <v>2</v>
      </c>
      <c r="F4753">
        <v>0.118029249594991</v>
      </c>
      <c r="G4753">
        <v>-16.219071756302998</v>
      </c>
      <c r="H4753">
        <v>0.97889447236180904</v>
      </c>
      <c r="I4753">
        <v>12.4562712568995</v>
      </c>
      <c r="J4753" t="s">
        <v>1074</v>
      </c>
      <c r="K4753" t="s">
        <v>25</v>
      </c>
      <c r="L4753" t="s">
        <v>16198</v>
      </c>
      <c r="M4753" t="s">
        <v>16199</v>
      </c>
      <c r="N4753" t="s">
        <v>16200</v>
      </c>
      <c r="O4753" t="s">
        <v>16201</v>
      </c>
      <c r="P4753">
        <v>-0.89999997600000003</v>
      </c>
      <c r="Q4753" t="s">
        <v>16202</v>
      </c>
      <c r="R4753" t="s">
        <v>16203</v>
      </c>
      <c r="S4753">
        <v>34380351614</v>
      </c>
      <c r="T4753">
        <v>611.16066130000002</v>
      </c>
      <c r="U4753" t="s">
        <v>31</v>
      </c>
      <c r="V4753" t="s">
        <v>16204</v>
      </c>
      <c r="W4753" t="s">
        <v>23</v>
      </c>
    </row>
    <row r="4754" spans="1:23" x14ac:dyDescent="0.4">
      <c r="A4754">
        <v>4753</v>
      </c>
      <c r="B4754">
        <v>1</v>
      </c>
      <c r="C4754">
        <v>1</v>
      </c>
      <c r="D4754">
        <v>1</v>
      </c>
      <c r="E4754">
        <v>1</v>
      </c>
      <c r="F4754">
        <v>0.11786389566227699</v>
      </c>
      <c r="G4754">
        <v>-19.174092696289701</v>
      </c>
      <c r="H4754" t="s">
        <v>23</v>
      </c>
      <c r="I4754">
        <v>46.531448154355701</v>
      </c>
      <c r="J4754" t="s">
        <v>4591</v>
      </c>
      <c r="K4754" t="s">
        <v>25</v>
      </c>
      <c r="L4754" t="s">
        <v>10673</v>
      </c>
      <c r="M4754" t="s">
        <v>10674</v>
      </c>
      <c r="N4754" t="s">
        <v>10675</v>
      </c>
      <c r="O4754" t="s">
        <v>10676</v>
      </c>
      <c r="P4754">
        <v>2.6446747799999999</v>
      </c>
      <c r="Q4754" t="s">
        <v>10677</v>
      </c>
      <c r="R4754" t="s">
        <v>10678</v>
      </c>
      <c r="S4754">
        <v>8677533822</v>
      </c>
      <c r="T4754">
        <v>285.07574990000001</v>
      </c>
      <c r="U4754" t="s">
        <v>31</v>
      </c>
      <c r="V4754" t="s">
        <v>9125</v>
      </c>
      <c r="W4754" t="s">
        <v>23</v>
      </c>
    </row>
    <row r="4755" spans="1:23" x14ac:dyDescent="0.4">
      <c r="A4755">
        <v>4754</v>
      </c>
      <c r="B4755">
        <v>1</v>
      </c>
      <c r="C4755">
        <v>1</v>
      </c>
      <c r="D4755">
        <v>1</v>
      </c>
      <c r="E4755">
        <v>1</v>
      </c>
      <c r="F4755">
        <v>0.11786389566227699</v>
      </c>
      <c r="G4755">
        <v>-19.174092696289701</v>
      </c>
      <c r="H4755">
        <v>0.999999999999999</v>
      </c>
      <c r="I4755">
        <v>46.531448154355701</v>
      </c>
      <c r="J4755" t="s">
        <v>4591</v>
      </c>
      <c r="K4755" t="s">
        <v>25</v>
      </c>
      <c r="L4755" t="s">
        <v>10673</v>
      </c>
      <c r="M4755" t="s">
        <v>10674</v>
      </c>
      <c r="N4755" t="s">
        <v>10675</v>
      </c>
      <c r="O4755" t="s">
        <v>10676</v>
      </c>
      <c r="P4755">
        <v>2.6446747799999999</v>
      </c>
      <c r="Q4755" t="s">
        <v>10677</v>
      </c>
      <c r="R4755" t="s">
        <v>10678</v>
      </c>
      <c r="S4755">
        <v>8677533822</v>
      </c>
      <c r="T4755">
        <v>285.07574990000001</v>
      </c>
      <c r="U4755" t="s">
        <v>31</v>
      </c>
      <c r="V4755" t="s">
        <v>16205</v>
      </c>
      <c r="W4755" t="s">
        <v>23</v>
      </c>
    </row>
    <row r="4756" spans="1:23" x14ac:dyDescent="0.4">
      <c r="A4756">
        <v>4755</v>
      </c>
      <c r="B4756">
        <v>1</v>
      </c>
      <c r="C4756">
        <v>1</v>
      </c>
      <c r="D4756">
        <v>1</v>
      </c>
      <c r="E4756">
        <v>1</v>
      </c>
      <c r="F4756">
        <v>0.116820174792986</v>
      </c>
      <c r="G4756">
        <v>-518.39875854520403</v>
      </c>
      <c r="H4756">
        <v>0.999999999999999</v>
      </c>
      <c r="I4756">
        <v>93.674440398130102</v>
      </c>
      <c r="J4756" t="s">
        <v>6277</v>
      </c>
      <c r="K4756" t="s">
        <v>25</v>
      </c>
      <c r="L4756" t="s">
        <v>6278</v>
      </c>
      <c r="M4756" t="s">
        <v>6279</v>
      </c>
      <c r="N4756" t="s">
        <v>28</v>
      </c>
      <c r="O4756" t="s">
        <v>6280</v>
      </c>
      <c r="P4756">
        <v>3.7000000499999999</v>
      </c>
      <c r="Q4756">
        <v>26744355</v>
      </c>
      <c r="R4756" t="s">
        <v>6281</v>
      </c>
      <c r="S4756">
        <v>3153922</v>
      </c>
      <c r="T4756">
        <v>451.12348800000001</v>
      </c>
      <c r="U4756" t="s">
        <v>31</v>
      </c>
      <c r="V4756" t="s">
        <v>16206</v>
      </c>
      <c r="W4756" t="s">
        <v>23</v>
      </c>
    </row>
    <row r="4757" spans="1:23" x14ac:dyDescent="0.4">
      <c r="A4757">
        <v>4756</v>
      </c>
      <c r="B4757">
        <v>1</v>
      </c>
      <c r="C4757">
        <v>1</v>
      </c>
      <c r="D4757">
        <v>1</v>
      </c>
      <c r="E4757">
        <v>1</v>
      </c>
      <c r="F4757">
        <v>0.116820174792986</v>
      </c>
      <c r="G4757">
        <v>-518.39875854520403</v>
      </c>
      <c r="H4757" t="s">
        <v>23</v>
      </c>
      <c r="I4757">
        <v>93.674440398130102</v>
      </c>
      <c r="J4757" t="s">
        <v>6277</v>
      </c>
      <c r="K4757" t="s">
        <v>25</v>
      </c>
      <c r="L4757" t="s">
        <v>6278</v>
      </c>
      <c r="M4757" t="s">
        <v>6279</v>
      </c>
      <c r="N4757" t="s">
        <v>28</v>
      </c>
      <c r="O4757" t="s">
        <v>6280</v>
      </c>
      <c r="P4757">
        <v>3.7000000499999999</v>
      </c>
      <c r="Q4757">
        <v>26744355</v>
      </c>
      <c r="R4757" t="s">
        <v>6281</v>
      </c>
      <c r="S4757">
        <v>3153922</v>
      </c>
      <c r="T4757">
        <v>451.12348800000001</v>
      </c>
      <c r="U4757" t="s">
        <v>31</v>
      </c>
      <c r="V4757" t="s">
        <v>10951</v>
      </c>
      <c r="W4757" t="s">
        <v>23</v>
      </c>
    </row>
    <row r="4758" spans="1:23" x14ac:dyDescent="0.4">
      <c r="A4758">
        <v>4757</v>
      </c>
      <c r="B4758">
        <v>1</v>
      </c>
      <c r="C4758">
        <v>1</v>
      </c>
      <c r="D4758">
        <v>1</v>
      </c>
      <c r="E4758">
        <v>1</v>
      </c>
      <c r="F4758">
        <v>0.116786660471624</v>
      </c>
      <c r="G4758">
        <v>-512.446069973215</v>
      </c>
      <c r="H4758">
        <v>0.99698492462311505</v>
      </c>
      <c r="I4758">
        <v>38.564139855971099</v>
      </c>
      <c r="J4758" t="s">
        <v>6277</v>
      </c>
      <c r="K4758" t="s">
        <v>25</v>
      </c>
      <c r="L4758" t="s">
        <v>6278</v>
      </c>
      <c r="M4758" t="s">
        <v>6279</v>
      </c>
      <c r="N4758" t="s">
        <v>28</v>
      </c>
      <c r="O4758" t="s">
        <v>6280</v>
      </c>
      <c r="P4758">
        <v>3.7000000499999999</v>
      </c>
      <c r="Q4758">
        <v>26744355</v>
      </c>
      <c r="R4758" t="s">
        <v>6281</v>
      </c>
      <c r="S4758">
        <v>3153922</v>
      </c>
      <c r="T4758">
        <v>451.12348800000001</v>
      </c>
      <c r="U4758" t="s">
        <v>31</v>
      </c>
      <c r="V4758" t="s">
        <v>16207</v>
      </c>
      <c r="W4758" t="s">
        <v>23</v>
      </c>
    </row>
    <row r="4759" spans="1:23" x14ac:dyDescent="0.4">
      <c r="A4759">
        <v>4758</v>
      </c>
      <c r="B4759">
        <v>1</v>
      </c>
      <c r="C4759">
        <v>1</v>
      </c>
      <c r="D4759">
        <v>1</v>
      </c>
      <c r="E4759">
        <v>1</v>
      </c>
      <c r="F4759">
        <v>0.116786660471624</v>
      </c>
      <c r="G4759">
        <v>-512.446069973215</v>
      </c>
      <c r="H4759" t="s">
        <v>23</v>
      </c>
      <c r="I4759">
        <v>38.564139855971099</v>
      </c>
      <c r="J4759" t="s">
        <v>6277</v>
      </c>
      <c r="K4759" t="s">
        <v>25</v>
      </c>
      <c r="L4759" t="s">
        <v>6278</v>
      </c>
      <c r="M4759" t="s">
        <v>6279</v>
      </c>
      <c r="N4759" t="s">
        <v>28</v>
      </c>
      <c r="O4759" t="s">
        <v>6280</v>
      </c>
      <c r="P4759">
        <v>3.7000000499999999</v>
      </c>
      <c r="Q4759">
        <v>26744355</v>
      </c>
      <c r="R4759" t="s">
        <v>6281</v>
      </c>
      <c r="S4759">
        <v>3153922</v>
      </c>
      <c r="T4759">
        <v>451.12348800000001</v>
      </c>
      <c r="U4759" t="s">
        <v>31</v>
      </c>
      <c r="V4759" t="s">
        <v>7883</v>
      </c>
      <c r="W4759" t="s">
        <v>23</v>
      </c>
    </row>
    <row r="4760" spans="1:23" x14ac:dyDescent="0.4">
      <c r="A4760">
        <v>4759</v>
      </c>
      <c r="B4760">
        <v>1</v>
      </c>
      <c r="C4760">
        <v>1</v>
      </c>
      <c r="D4760">
        <v>1</v>
      </c>
      <c r="E4760">
        <v>1</v>
      </c>
      <c r="F4760">
        <v>0.116479801184607</v>
      </c>
      <c r="G4760">
        <v>-303.50228292645801</v>
      </c>
      <c r="H4760">
        <v>0.999999999999999</v>
      </c>
      <c r="I4760">
        <v>105.48019052169801</v>
      </c>
      <c r="J4760" t="s">
        <v>7160</v>
      </c>
      <c r="K4760" t="s">
        <v>25</v>
      </c>
      <c r="L4760" t="s">
        <v>8477</v>
      </c>
      <c r="M4760" t="s">
        <v>8478</v>
      </c>
      <c r="N4760" t="s">
        <v>28</v>
      </c>
      <c r="O4760" t="s">
        <v>8479</v>
      </c>
      <c r="P4760">
        <v>6.3000001900000004</v>
      </c>
      <c r="Q4760">
        <v>101921612</v>
      </c>
      <c r="R4760" t="s">
        <v>8480</v>
      </c>
      <c r="S4760">
        <v>18</v>
      </c>
      <c r="T4760">
        <v>595.1657467</v>
      </c>
      <c r="U4760" t="s">
        <v>31</v>
      </c>
      <c r="V4760" t="s">
        <v>16208</v>
      </c>
      <c r="W4760" t="s">
        <v>23</v>
      </c>
    </row>
    <row r="4761" spans="1:23" x14ac:dyDescent="0.4">
      <c r="A4761">
        <v>4760</v>
      </c>
      <c r="B4761">
        <v>1</v>
      </c>
      <c r="C4761">
        <v>1</v>
      </c>
      <c r="D4761">
        <v>1</v>
      </c>
      <c r="E4761">
        <v>1</v>
      </c>
      <c r="F4761">
        <v>0.116479801184607</v>
      </c>
      <c r="G4761">
        <v>-303.50228292645801</v>
      </c>
      <c r="H4761" t="s">
        <v>23</v>
      </c>
      <c r="I4761">
        <v>105.48019052169801</v>
      </c>
      <c r="J4761" t="s">
        <v>7160</v>
      </c>
      <c r="K4761" t="s">
        <v>25</v>
      </c>
      <c r="L4761" t="s">
        <v>8477</v>
      </c>
      <c r="M4761" t="s">
        <v>8478</v>
      </c>
      <c r="N4761" t="s">
        <v>28</v>
      </c>
      <c r="O4761" t="s">
        <v>8479</v>
      </c>
      <c r="P4761">
        <v>6.3000001900000004</v>
      </c>
      <c r="Q4761">
        <v>101921612</v>
      </c>
      <c r="R4761" t="s">
        <v>8480</v>
      </c>
      <c r="S4761">
        <v>18</v>
      </c>
      <c r="T4761">
        <v>595.1657467</v>
      </c>
      <c r="U4761" t="s">
        <v>31</v>
      </c>
      <c r="V4761" t="s">
        <v>8482</v>
      </c>
      <c r="W4761" t="s">
        <v>23</v>
      </c>
    </row>
    <row r="4762" spans="1:23" x14ac:dyDescent="0.4">
      <c r="A4762">
        <v>4761</v>
      </c>
      <c r="B4762">
        <v>1</v>
      </c>
      <c r="C4762">
        <v>1</v>
      </c>
      <c r="D4762">
        <v>1</v>
      </c>
      <c r="E4762">
        <v>1</v>
      </c>
      <c r="F4762">
        <v>0.116219281379297</v>
      </c>
      <c r="G4762">
        <v>-158.518383346554</v>
      </c>
      <c r="H4762">
        <v>0.999999999999999</v>
      </c>
      <c r="I4762">
        <v>86.568160760351006</v>
      </c>
      <c r="J4762" t="s">
        <v>16209</v>
      </c>
      <c r="K4762" t="s">
        <v>25</v>
      </c>
      <c r="L4762" t="s">
        <v>16210</v>
      </c>
      <c r="M4762" t="s">
        <v>16211</v>
      </c>
      <c r="N4762" t="s">
        <v>16212</v>
      </c>
      <c r="O4762" t="s">
        <v>16213</v>
      </c>
      <c r="P4762">
        <v>4.1486487399999996</v>
      </c>
      <c r="Q4762">
        <v>170230</v>
      </c>
      <c r="R4762" t="s">
        <v>16214</v>
      </c>
      <c r="S4762">
        <v>67371074</v>
      </c>
      <c r="T4762">
        <v>255.0651853</v>
      </c>
      <c r="U4762" t="s">
        <v>31</v>
      </c>
      <c r="V4762" t="s">
        <v>16215</v>
      </c>
      <c r="W4762" t="s">
        <v>23</v>
      </c>
    </row>
    <row r="4763" spans="1:23" x14ac:dyDescent="0.4">
      <c r="A4763">
        <v>4762</v>
      </c>
      <c r="B4763">
        <v>1</v>
      </c>
      <c r="C4763">
        <v>1</v>
      </c>
      <c r="D4763">
        <v>1</v>
      </c>
      <c r="E4763">
        <v>1</v>
      </c>
      <c r="F4763">
        <v>0.116219281379297</v>
      </c>
      <c r="G4763">
        <v>-158.518383346554</v>
      </c>
      <c r="H4763" t="s">
        <v>23</v>
      </c>
      <c r="I4763">
        <v>86.568160760351006</v>
      </c>
      <c r="J4763" t="s">
        <v>16209</v>
      </c>
      <c r="K4763" t="s">
        <v>25</v>
      </c>
      <c r="L4763" t="s">
        <v>16210</v>
      </c>
      <c r="M4763" t="s">
        <v>16211</v>
      </c>
      <c r="N4763" t="s">
        <v>16212</v>
      </c>
      <c r="O4763" t="s">
        <v>16213</v>
      </c>
      <c r="P4763">
        <v>4.1486487399999996</v>
      </c>
      <c r="Q4763">
        <v>170230</v>
      </c>
      <c r="R4763" t="s">
        <v>16214</v>
      </c>
      <c r="S4763">
        <v>67371074</v>
      </c>
      <c r="T4763">
        <v>255.0651853</v>
      </c>
      <c r="U4763" t="s">
        <v>31</v>
      </c>
      <c r="V4763" t="s">
        <v>9747</v>
      </c>
      <c r="W4763" t="s">
        <v>23</v>
      </c>
    </row>
    <row r="4764" spans="1:23" x14ac:dyDescent="0.4">
      <c r="A4764">
        <v>4763</v>
      </c>
      <c r="B4764">
        <v>1</v>
      </c>
      <c r="C4764">
        <v>1</v>
      </c>
      <c r="D4764">
        <v>1</v>
      </c>
      <c r="E4764">
        <v>1</v>
      </c>
      <c r="F4764">
        <v>0.11565386633451601</v>
      </c>
      <c r="G4764">
        <v>-440.66512156220801</v>
      </c>
      <c r="H4764">
        <v>0.999999999999999</v>
      </c>
      <c r="I4764">
        <v>125.08670727979499</v>
      </c>
      <c r="J4764" t="s">
        <v>8749</v>
      </c>
      <c r="K4764" t="s">
        <v>25</v>
      </c>
      <c r="L4764" t="s">
        <v>8750</v>
      </c>
      <c r="M4764" t="s">
        <v>8751</v>
      </c>
      <c r="N4764" t="s">
        <v>8752</v>
      </c>
      <c r="O4764" t="s">
        <v>8753</v>
      </c>
      <c r="P4764">
        <v>2.5999998999999998</v>
      </c>
      <c r="Q4764" t="s">
        <v>8754</v>
      </c>
      <c r="R4764" t="s">
        <v>8755</v>
      </c>
      <c r="S4764">
        <v>262210</v>
      </c>
      <c r="T4764">
        <v>329.08670849999999</v>
      </c>
      <c r="U4764" t="s">
        <v>31</v>
      </c>
      <c r="V4764" t="s">
        <v>16216</v>
      </c>
      <c r="W4764" t="s">
        <v>23</v>
      </c>
    </row>
    <row r="4765" spans="1:23" x14ac:dyDescent="0.4">
      <c r="A4765">
        <v>4764</v>
      </c>
      <c r="B4765">
        <v>1</v>
      </c>
      <c r="C4765">
        <v>1</v>
      </c>
      <c r="D4765">
        <v>1</v>
      </c>
      <c r="E4765">
        <v>1</v>
      </c>
      <c r="F4765">
        <v>0.11565386633451601</v>
      </c>
      <c r="G4765">
        <v>-440.66512156220801</v>
      </c>
      <c r="H4765" t="s">
        <v>23</v>
      </c>
      <c r="I4765">
        <v>125.08670727979499</v>
      </c>
      <c r="J4765" t="s">
        <v>8749</v>
      </c>
      <c r="K4765" t="s">
        <v>25</v>
      </c>
      <c r="L4765" t="s">
        <v>8750</v>
      </c>
      <c r="M4765" t="s">
        <v>8751</v>
      </c>
      <c r="N4765" t="s">
        <v>8752</v>
      </c>
      <c r="O4765" t="s">
        <v>8753</v>
      </c>
      <c r="P4765">
        <v>2.5999998999999998</v>
      </c>
      <c r="Q4765" t="s">
        <v>8754</v>
      </c>
      <c r="R4765" t="s">
        <v>8755</v>
      </c>
      <c r="S4765">
        <v>262210</v>
      </c>
      <c r="T4765">
        <v>329.08670849999999</v>
      </c>
      <c r="U4765" t="s">
        <v>31</v>
      </c>
      <c r="V4765" t="s">
        <v>8757</v>
      </c>
      <c r="W4765" t="s">
        <v>23</v>
      </c>
    </row>
    <row r="4766" spans="1:23" x14ac:dyDescent="0.4">
      <c r="A4766">
        <v>4765</v>
      </c>
      <c r="B4766">
        <v>1</v>
      </c>
      <c r="C4766">
        <v>1</v>
      </c>
      <c r="D4766">
        <v>1</v>
      </c>
      <c r="E4766">
        <v>1</v>
      </c>
      <c r="F4766">
        <v>0.11534042265123901</v>
      </c>
      <c r="G4766">
        <v>-504.72331462755398</v>
      </c>
      <c r="H4766">
        <v>0.999999999999999</v>
      </c>
      <c r="I4766">
        <v>103.266869675785</v>
      </c>
      <c r="J4766" t="s">
        <v>8280</v>
      </c>
      <c r="K4766" t="s">
        <v>25</v>
      </c>
      <c r="L4766" t="s">
        <v>8281</v>
      </c>
      <c r="M4766" t="s">
        <v>8282</v>
      </c>
      <c r="N4766" t="s">
        <v>8283</v>
      </c>
      <c r="O4766" t="s">
        <v>8284</v>
      </c>
      <c r="P4766">
        <v>-5.6999998099999996</v>
      </c>
      <c r="Q4766" t="s">
        <v>8285</v>
      </c>
      <c r="R4766" t="s">
        <v>8286</v>
      </c>
      <c r="S4766">
        <v>20089174</v>
      </c>
      <c r="T4766">
        <v>623.27517799999998</v>
      </c>
      <c r="U4766" t="s">
        <v>31</v>
      </c>
      <c r="V4766" t="s">
        <v>16217</v>
      </c>
      <c r="W4766" t="s">
        <v>23</v>
      </c>
    </row>
    <row r="4767" spans="1:23" x14ac:dyDescent="0.4">
      <c r="A4767">
        <v>4766</v>
      </c>
      <c r="B4767">
        <v>1</v>
      </c>
      <c r="C4767">
        <v>1</v>
      </c>
      <c r="D4767">
        <v>1</v>
      </c>
      <c r="E4767">
        <v>1</v>
      </c>
      <c r="F4767">
        <v>0.11534042265123901</v>
      </c>
      <c r="G4767">
        <v>-504.72331462755398</v>
      </c>
      <c r="H4767" t="s">
        <v>23</v>
      </c>
      <c r="I4767">
        <v>103.266869675785</v>
      </c>
      <c r="J4767" t="s">
        <v>8280</v>
      </c>
      <c r="K4767" t="s">
        <v>25</v>
      </c>
      <c r="L4767" t="s">
        <v>8281</v>
      </c>
      <c r="M4767" t="s">
        <v>8282</v>
      </c>
      <c r="N4767" t="s">
        <v>8283</v>
      </c>
      <c r="O4767" t="s">
        <v>8284</v>
      </c>
      <c r="P4767">
        <v>-5.6999998099999996</v>
      </c>
      <c r="Q4767" t="s">
        <v>8285</v>
      </c>
      <c r="R4767" t="s">
        <v>8286</v>
      </c>
      <c r="S4767">
        <v>20089174</v>
      </c>
      <c r="T4767">
        <v>623.27517799999998</v>
      </c>
      <c r="U4767" t="s">
        <v>31</v>
      </c>
      <c r="V4767" t="s">
        <v>8287</v>
      </c>
      <c r="W4767" t="s">
        <v>23</v>
      </c>
    </row>
    <row r="4768" spans="1:23" x14ac:dyDescent="0.4">
      <c r="A4768">
        <v>4767</v>
      </c>
      <c r="B4768">
        <v>1</v>
      </c>
      <c r="C4768">
        <v>1</v>
      </c>
      <c r="D4768">
        <v>1</v>
      </c>
      <c r="E4768">
        <v>1</v>
      </c>
      <c r="F4768">
        <v>0.115192662934058</v>
      </c>
      <c r="G4768">
        <v>-473.16281182638897</v>
      </c>
      <c r="H4768">
        <v>0.999999999999999</v>
      </c>
      <c r="I4768">
        <v>65.495045278101202</v>
      </c>
      <c r="J4768" t="s">
        <v>5739</v>
      </c>
      <c r="K4768" t="s">
        <v>25</v>
      </c>
      <c r="L4768" t="s">
        <v>5740</v>
      </c>
      <c r="M4768" t="s">
        <v>5741</v>
      </c>
      <c r="N4768" t="s">
        <v>5742</v>
      </c>
      <c r="O4768" t="s">
        <v>5743</v>
      </c>
      <c r="P4768">
        <v>0.40000000600000002</v>
      </c>
      <c r="Q4768" t="s">
        <v>5744</v>
      </c>
      <c r="R4768" t="s">
        <v>5745</v>
      </c>
      <c r="S4768">
        <v>98</v>
      </c>
      <c r="T4768">
        <v>291.08631459999998</v>
      </c>
      <c r="U4768" t="s">
        <v>31</v>
      </c>
      <c r="V4768" t="s">
        <v>16218</v>
      </c>
      <c r="W4768" t="s">
        <v>23</v>
      </c>
    </row>
    <row r="4769" spans="1:23" x14ac:dyDescent="0.4">
      <c r="A4769">
        <v>4768</v>
      </c>
      <c r="B4769">
        <v>1</v>
      </c>
      <c r="C4769">
        <v>1</v>
      </c>
      <c r="D4769">
        <v>1</v>
      </c>
      <c r="E4769">
        <v>1</v>
      </c>
      <c r="F4769">
        <v>0.115192662934058</v>
      </c>
      <c r="G4769">
        <v>-473.16281182638897</v>
      </c>
      <c r="H4769" t="s">
        <v>23</v>
      </c>
      <c r="I4769">
        <v>65.495045278101202</v>
      </c>
      <c r="J4769" t="s">
        <v>5739</v>
      </c>
      <c r="K4769" t="s">
        <v>25</v>
      </c>
      <c r="L4769" t="s">
        <v>5740</v>
      </c>
      <c r="M4769" t="s">
        <v>5741</v>
      </c>
      <c r="N4769" t="s">
        <v>5742</v>
      </c>
      <c r="O4769" t="s">
        <v>5743</v>
      </c>
      <c r="P4769">
        <v>0.40000000600000002</v>
      </c>
      <c r="Q4769" t="s">
        <v>5744</v>
      </c>
      <c r="R4769" t="s">
        <v>5745</v>
      </c>
      <c r="S4769">
        <v>98</v>
      </c>
      <c r="T4769">
        <v>291.08631459999998</v>
      </c>
      <c r="U4769" t="s">
        <v>31</v>
      </c>
      <c r="V4769" t="s">
        <v>8868</v>
      </c>
      <c r="W4769" t="s">
        <v>23</v>
      </c>
    </row>
    <row r="4770" spans="1:23" x14ac:dyDescent="0.4">
      <c r="A4770">
        <v>4769</v>
      </c>
      <c r="B4770">
        <v>1</v>
      </c>
      <c r="C4770">
        <v>1</v>
      </c>
      <c r="D4770">
        <v>1</v>
      </c>
      <c r="E4770">
        <v>1</v>
      </c>
      <c r="F4770">
        <v>0.115074363875526</v>
      </c>
      <c r="G4770">
        <v>-247.73430585462501</v>
      </c>
      <c r="H4770">
        <v>0.999999999999999</v>
      </c>
      <c r="I4770">
        <v>132.71734169218701</v>
      </c>
      <c r="J4770" t="s">
        <v>7077</v>
      </c>
      <c r="K4770" t="s">
        <v>25</v>
      </c>
      <c r="L4770" t="s">
        <v>7078</v>
      </c>
      <c r="M4770" t="s">
        <v>7079</v>
      </c>
      <c r="N4770" t="s">
        <v>7080</v>
      </c>
      <c r="O4770" t="s">
        <v>7081</v>
      </c>
      <c r="P4770">
        <v>3.7000000499999999</v>
      </c>
      <c r="Q4770">
        <v>2737163</v>
      </c>
      <c r="R4770" t="s">
        <v>7082</v>
      </c>
      <c r="S4770">
        <v>67108866</v>
      </c>
      <c r="T4770">
        <v>319.0448437</v>
      </c>
      <c r="U4770" t="s">
        <v>31</v>
      </c>
      <c r="V4770" t="s">
        <v>16219</v>
      </c>
      <c r="W4770" t="s">
        <v>23</v>
      </c>
    </row>
    <row r="4771" spans="1:23" x14ac:dyDescent="0.4">
      <c r="A4771">
        <v>4770</v>
      </c>
      <c r="B4771">
        <v>1</v>
      </c>
      <c r="C4771">
        <v>1</v>
      </c>
      <c r="D4771">
        <v>1</v>
      </c>
      <c r="E4771">
        <v>1</v>
      </c>
      <c r="F4771">
        <v>0.115074363875526</v>
      </c>
      <c r="G4771">
        <v>-247.73430585462501</v>
      </c>
      <c r="H4771" t="s">
        <v>23</v>
      </c>
      <c r="I4771">
        <v>132.71734169218701</v>
      </c>
      <c r="J4771" t="s">
        <v>7077</v>
      </c>
      <c r="K4771" t="s">
        <v>25</v>
      </c>
      <c r="L4771" t="s">
        <v>7078</v>
      </c>
      <c r="M4771" t="s">
        <v>7079</v>
      </c>
      <c r="N4771" t="s">
        <v>7080</v>
      </c>
      <c r="O4771" t="s">
        <v>7081</v>
      </c>
      <c r="P4771">
        <v>3.7000000499999999</v>
      </c>
      <c r="Q4771">
        <v>2737163</v>
      </c>
      <c r="R4771" t="s">
        <v>7082</v>
      </c>
      <c r="S4771">
        <v>67108866</v>
      </c>
      <c r="T4771">
        <v>319.0448437</v>
      </c>
      <c r="U4771" t="s">
        <v>31</v>
      </c>
      <c r="V4771" t="s">
        <v>7084</v>
      </c>
      <c r="W4771" t="s">
        <v>23</v>
      </c>
    </row>
    <row r="4772" spans="1:23" x14ac:dyDescent="0.4">
      <c r="A4772">
        <v>4771</v>
      </c>
      <c r="B4772">
        <v>1</v>
      </c>
      <c r="C4772">
        <v>1</v>
      </c>
      <c r="D4772">
        <v>1</v>
      </c>
      <c r="E4772">
        <v>1</v>
      </c>
      <c r="F4772">
        <v>0.114725811598736</v>
      </c>
      <c r="G4772">
        <v>-97.966744421818404</v>
      </c>
      <c r="H4772" t="s">
        <v>23</v>
      </c>
      <c r="I4772">
        <v>22.409468040202299</v>
      </c>
      <c r="J4772" t="s">
        <v>1710</v>
      </c>
      <c r="K4772" t="s">
        <v>25</v>
      </c>
      <c r="L4772" t="s">
        <v>13955</v>
      </c>
      <c r="M4772" t="s">
        <v>13956</v>
      </c>
      <c r="N4772" t="s">
        <v>28</v>
      </c>
      <c r="O4772" t="s">
        <v>13957</v>
      </c>
      <c r="P4772">
        <v>-0.40422594499999998</v>
      </c>
      <c r="Q4772" t="s">
        <v>13958</v>
      </c>
      <c r="R4772" t="s">
        <v>13959</v>
      </c>
      <c r="S4772">
        <v>3727426</v>
      </c>
      <c r="T4772">
        <v>357.11800870000002</v>
      </c>
      <c r="U4772" t="s">
        <v>31</v>
      </c>
      <c r="V4772" t="s">
        <v>3491</v>
      </c>
      <c r="W4772" t="s">
        <v>23</v>
      </c>
    </row>
    <row r="4773" spans="1:23" x14ac:dyDescent="0.4">
      <c r="A4773">
        <v>4772</v>
      </c>
      <c r="B4773">
        <v>1</v>
      </c>
      <c r="C4773">
        <v>1</v>
      </c>
      <c r="D4773">
        <v>1</v>
      </c>
      <c r="E4773">
        <v>1</v>
      </c>
      <c r="F4773">
        <v>0.114725811598736</v>
      </c>
      <c r="G4773">
        <v>-97.966744421818404</v>
      </c>
      <c r="H4773">
        <v>0.999999999999999</v>
      </c>
      <c r="I4773">
        <v>22.409468040202299</v>
      </c>
      <c r="J4773" t="s">
        <v>1710</v>
      </c>
      <c r="K4773" t="s">
        <v>25</v>
      </c>
      <c r="L4773" t="s">
        <v>13955</v>
      </c>
      <c r="M4773" t="s">
        <v>13956</v>
      </c>
      <c r="N4773" t="s">
        <v>28</v>
      </c>
      <c r="O4773" t="s">
        <v>13957</v>
      </c>
      <c r="P4773">
        <v>-0.40422594499999998</v>
      </c>
      <c r="Q4773" t="s">
        <v>13958</v>
      </c>
      <c r="R4773" t="s">
        <v>13959</v>
      </c>
      <c r="S4773">
        <v>3727426</v>
      </c>
      <c r="T4773">
        <v>357.11800870000002</v>
      </c>
      <c r="U4773" t="s">
        <v>31</v>
      </c>
      <c r="V4773" t="s">
        <v>16220</v>
      </c>
      <c r="W4773" t="s">
        <v>23</v>
      </c>
    </row>
    <row r="4774" spans="1:23" x14ac:dyDescent="0.4">
      <c r="A4774">
        <v>4773</v>
      </c>
      <c r="B4774">
        <v>1</v>
      </c>
      <c r="C4774">
        <v>1</v>
      </c>
      <c r="D4774">
        <v>1</v>
      </c>
      <c r="E4774">
        <v>1</v>
      </c>
      <c r="F4774">
        <v>0.114443653517251</v>
      </c>
      <c r="G4774">
        <v>-144.676540650297</v>
      </c>
      <c r="H4774">
        <v>0.96331658291457201</v>
      </c>
      <c r="I4774">
        <v>4.1994086353399496</v>
      </c>
      <c r="J4774" t="s">
        <v>4675</v>
      </c>
      <c r="K4774" t="s">
        <v>25</v>
      </c>
      <c r="L4774" t="s">
        <v>4676</v>
      </c>
      <c r="M4774" t="s">
        <v>4677</v>
      </c>
      <c r="N4774" t="s">
        <v>4678</v>
      </c>
      <c r="O4774" t="s">
        <v>4679</v>
      </c>
      <c r="P4774">
        <v>-0.39446905300000001</v>
      </c>
      <c r="Q4774">
        <v>217940</v>
      </c>
      <c r="R4774" t="s">
        <v>4680</v>
      </c>
      <c r="S4774">
        <v>67108930</v>
      </c>
      <c r="T4774">
        <v>220.08340000000001</v>
      </c>
      <c r="U4774" t="s">
        <v>31</v>
      </c>
      <c r="V4774" t="s">
        <v>16221</v>
      </c>
      <c r="W4774" t="s">
        <v>23</v>
      </c>
    </row>
    <row r="4775" spans="1:23" x14ac:dyDescent="0.4">
      <c r="A4775">
        <v>4774</v>
      </c>
      <c r="B4775">
        <v>1</v>
      </c>
      <c r="C4775">
        <v>1</v>
      </c>
      <c r="D4775">
        <v>1</v>
      </c>
      <c r="E4775">
        <v>1</v>
      </c>
      <c r="F4775">
        <v>0.114443653517251</v>
      </c>
      <c r="G4775">
        <v>-144.676540650297</v>
      </c>
      <c r="H4775" t="s">
        <v>23</v>
      </c>
      <c r="I4775">
        <v>4.1994086353399496</v>
      </c>
      <c r="J4775" t="s">
        <v>4675</v>
      </c>
      <c r="K4775" t="s">
        <v>25</v>
      </c>
      <c r="L4775" t="s">
        <v>4676</v>
      </c>
      <c r="M4775" t="s">
        <v>4677</v>
      </c>
      <c r="N4775" t="s">
        <v>4678</v>
      </c>
      <c r="O4775" t="s">
        <v>4679</v>
      </c>
      <c r="P4775">
        <v>-0.39446905300000001</v>
      </c>
      <c r="Q4775">
        <v>217940</v>
      </c>
      <c r="R4775" t="s">
        <v>4680</v>
      </c>
      <c r="S4775">
        <v>67108930</v>
      </c>
      <c r="T4775">
        <v>220.08340000000001</v>
      </c>
      <c r="U4775" t="s">
        <v>31</v>
      </c>
      <c r="V4775" t="s">
        <v>4682</v>
      </c>
      <c r="W4775" t="s">
        <v>23</v>
      </c>
    </row>
    <row r="4776" spans="1:23" x14ac:dyDescent="0.4">
      <c r="A4776">
        <v>4775</v>
      </c>
      <c r="B4776">
        <v>1</v>
      </c>
      <c r="C4776">
        <v>1</v>
      </c>
      <c r="D4776">
        <v>1</v>
      </c>
      <c r="E4776">
        <v>3</v>
      </c>
      <c r="F4776">
        <v>0.113598020265796</v>
      </c>
      <c r="G4776">
        <v>-275.56521904950199</v>
      </c>
      <c r="H4776" t="s">
        <v>23</v>
      </c>
      <c r="I4776">
        <v>66.268062453324205</v>
      </c>
      <c r="J4776" t="s">
        <v>8322</v>
      </c>
      <c r="K4776" t="s">
        <v>25</v>
      </c>
      <c r="L4776" t="s">
        <v>8323</v>
      </c>
      <c r="M4776" t="s">
        <v>8324</v>
      </c>
      <c r="N4776" t="s">
        <v>8325</v>
      </c>
      <c r="O4776" t="s">
        <v>8326</v>
      </c>
      <c r="P4776">
        <v>3.2000000499999999</v>
      </c>
      <c r="Q4776">
        <v>9587887</v>
      </c>
      <c r="R4776" t="s">
        <v>8327</v>
      </c>
      <c r="S4776">
        <v>67108866</v>
      </c>
      <c r="T4776">
        <v>447.12857339999999</v>
      </c>
      <c r="U4776" t="s">
        <v>31</v>
      </c>
      <c r="V4776" t="s">
        <v>7816</v>
      </c>
      <c r="W4776" t="s">
        <v>23</v>
      </c>
    </row>
    <row r="4777" spans="1:23" x14ac:dyDescent="0.4">
      <c r="A4777">
        <v>4776</v>
      </c>
      <c r="B4777">
        <v>1</v>
      </c>
      <c r="C4777">
        <v>1</v>
      </c>
      <c r="D4777">
        <v>1</v>
      </c>
      <c r="E4777">
        <v>3</v>
      </c>
      <c r="F4777">
        <v>0.113598020265796</v>
      </c>
      <c r="G4777">
        <v>-275.56521904950199</v>
      </c>
      <c r="H4777">
        <v>0.67839195979899503</v>
      </c>
      <c r="I4777">
        <v>66.268062453324205</v>
      </c>
      <c r="J4777" t="s">
        <v>8322</v>
      </c>
      <c r="K4777" t="s">
        <v>25</v>
      </c>
      <c r="L4777" t="s">
        <v>8323</v>
      </c>
      <c r="M4777" t="s">
        <v>8324</v>
      </c>
      <c r="N4777" t="s">
        <v>8325</v>
      </c>
      <c r="O4777" t="s">
        <v>8326</v>
      </c>
      <c r="P4777">
        <v>3.2000000499999999</v>
      </c>
      <c r="Q4777">
        <v>9587887</v>
      </c>
      <c r="R4777" t="s">
        <v>8327</v>
      </c>
      <c r="S4777">
        <v>67108866</v>
      </c>
      <c r="T4777">
        <v>447.12857339999999</v>
      </c>
      <c r="U4777" t="s">
        <v>31</v>
      </c>
      <c r="V4777" t="s">
        <v>16222</v>
      </c>
      <c r="W4777" t="s">
        <v>23</v>
      </c>
    </row>
    <row r="4778" spans="1:23" x14ac:dyDescent="0.4">
      <c r="A4778">
        <v>4777</v>
      </c>
      <c r="B4778">
        <v>1</v>
      </c>
      <c r="C4778">
        <v>1</v>
      </c>
      <c r="D4778">
        <v>1</v>
      </c>
      <c r="E4778">
        <v>1</v>
      </c>
      <c r="F4778">
        <v>0.113171177267632</v>
      </c>
      <c r="G4778">
        <v>-253.14375813391399</v>
      </c>
      <c r="H4778">
        <v>0.999999999999999</v>
      </c>
      <c r="I4778">
        <v>65.809454471150502</v>
      </c>
      <c r="J4778" t="s">
        <v>9547</v>
      </c>
      <c r="K4778" t="s">
        <v>25</v>
      </c>
      <c r="L4778" t="s">
        <v>9548</v>
      </c>
      <c r="M4778" t="s">
        <v>9549</v>
      </c>
      <c r="N4778" t="s">
        <v>9550</v>
      </c>
      <c r="O4778" t="s">
        <v>9551</v>
      </c>
      <c r="P4778">
        <v>2.7999999500000001</v>
      </c>
      <c r="Q4778" t="s">
        <v>9552</v>
      </c>
      <c r="R4778" t="s">
        <v>9553</v>
      </c>
      <c r="S4778">
        <v>121398118</v>
      </c>
      <c r="T4778">
        <v>304.1444386</v>
      </c>
      <c r="U4778" t="s">
        <v>31</v>
      </c>
      <c r="V4778" t="s">
        <v>16223</v>
      </c>
      <c r="W4778" t="s">
        <v>23</v>
      </c>
    </row>
    <row r="4779" spans="1:23" x14ac:dyDescent="0.4">
      <c r="A4779">
        <v>4778</v>
      </c>
      <c r="B4779">
        <v>1</v>
      </c>
      <c r="C4779">
        <v>1</v>
      </c>
      <c r="D4779">
        <v>1</v>
      </c>
      <c r="E4779">
        <v>1</v>
      </c>
      <c r="F4779">
        <v>0.113171177267632</v>
      </c>
      <c r="G4779">
        <v>-253.14375813391399</v>
      </c>
      <c r="H4779" t="s">
        <v>23</v>
      </c>
      <c r="I4779">
        <v>65.809454471150502</v>
      </c>
      <c r="J4779" t="s">
        <v>9547</v>
      </c>
      <c r="K4779" t="s">
        <v>25</v>
      </c>
      <c r="L4779" t="s">
        <v>9548</v>
      </c>
      <c r="M4779" t="s">
        <v>9549</v>
      </c>
      <c r="N4779" t="s">
        <v>9550</v>
      </c>
      <c r="O4779" t="s">
        <v>9551</v>
      </c>
      <c r="P4779">
        <v>2.7999999500000001</v>
      </c>
      <c r="Q4779" t="s">
        <v>9552</v>
      </c>
      <c r="R4779" t="s">
        <v>9553</v>
      </c>
      <c r="S4779">
        <v>121398118</v>
      </c>
      <c r="T4779">
        <v>304.1444386</v>
      </c>
      <c r="U4779" t="s">
        <v>31</v>
      </c>
      <c r="V4779" t="s">
        <v>10330</v>
      </c>
      <c r="W4779" t="s">
        <v>23</v>
      </c>
    </row>
    <row r="4780" spans="1:23" x14ac:dyDescent="0.4">
      <c r="A4780">
        <v>4779</v>
      </c>
      <c r="B4780">
        <v>1</v>
      </c>
      <c r="C4780">
        <v>1</v>
      </c>
      <c r="D4780">
        <v>1</v>
      </c>
      <c r="E4780">
        <v>1</v>
      </c>
      <c r="F4780">
        <v>0.112724139366358</v>
      </c>
      <c r="G4780">
        <v>-25.3273513311124</v>
      </c>
      <c r="H4780" t="s">
        <v>23</v>
      </c>
      <c r="I4780">
        <v>44.234279128115197</v>
      </c>
      <c r="J4780" t="s">
        <v>4591</v>
      </c>
      <c r="K4780" t="s">
        <v>25</v>
      </c>
      <c r="L4780" t="s">
        <v>15727</v>
      </c>
      <c r="M4780" t="s">
        <v>15728</v>
      </c>
      <c r="N4780" t="s">
        <v>15729</v>
      </c>
      <c r="O4780" t="s">
        <v>15730</v>
      </c>
      <c r="P4780">
        <v>3</v>
      </c>
      <c r="Q4780" t="s">
        <v>15731</v>
      </c>
      <c r="R4780" t="s">
        <v>15732</v>
      </c>
      <c r="S4780">
        <v>20900214</v>
      </c>
      <c r="T4780">
        <v>285.07574990000001</v>
      </c>
      <c r="U4780" t="s">
        <v>31</v>
      </c>
      <c r="V4780" t="s">
        <v>9593</v>
      </c>
      <c r="W4780" t="s">
        <v>23</v>
      </c>
    </row>
    <row r="4781" spans="1:23" x14ac:dyDescent="0.4">
      <c r="A4781">
        <v>4780</v>
      </c>
      <c r="B4781">
        <v>1</v>
      </c>
      <c r="C4781">
        <v>1</v>
      </c>
      <c r="D4781">
        <v>1</v>
      </c>
      <c r="E4781">
        <v>1</v>
      </c>
      <c r="F4781">
        <v>0.112724139366358</v>
      </c>
      <c r="G4781">
        <v>-25.3273513311124</v>
      </c>
      <c r="H4781">
        <v>0.999999999999999</v>
      </c>
      <c r="I4781">
        <v>44.234279128115197</v>
      </c>
      <c r="J4781" t="s">
        <v>4591</v>
      </c>
      <c r="K4781" t="s">
        <v>25</v>
      </c>
      <c r="L4781" t="s">
        <v>15727</v>
      </c>
      <c r="M4781" t="s">
        <v>15728</v>
      </c>
      <c r="N4781" t="s">
        <v>15729</v>
      </c>
      <c r="O4781" t="s">
        <v>15730</v>
      </c>
      <c r="P4781">
        <v>3</v>
      </c>
      <c r="Q4781" t="s">
        <v>15731</v>
      </c>
      <c r="R4781" t="s">
        <v>15732</v>
      </c>
      <c r="S4781">
        <v>20900214</v>
      </c>
      <c r="T4781">
        <v>285.07574990000001</v>
      </c>
      <c r="U4781" t="s">
        <v>31</v>
      </c>
      <c r="V4781" t="s">
        <v>16224</v>
      </c>
      <c r="W4781" t="s">
        <v>23</v>
      </c>
    </row>
    <row r="4782" spans="1:23" x14ac:dyDescent="0.4">
      <c r="A4782">
        <v>4781</v>
      </c>
      <c r="B4782">
        <v>1</v>
      </c>
      <c r="C4782">
        <v>1</v>
      </c>
      <c r="D4782">
        <v>1</v>
      </c>
      <c r="E4782">
        <v>1</v>
      </c>
      <c r="F4782">
        <v>0.11252188012097999</v>
      </c>
      <c r="G4782">
        <v>-880.18564391504106</v>
      </c>
      <c r="H4782">
        <v>0.999999999999999</v>
      </c>
      <c r="I4782">
        <v>8.6188509588154094</v>
      </c>
      <c r="J4782" t="s">
        <v>6176</v>
      </c>
      <c r="K4782" t="s">
        <v>25</v>
      </c>
      <c r="L4782" t="s">
        <v>6177</v>
      </c>
      <c r="M4782" t="s">
        <v>6178</v>
      </c>
      <c r="N4782" t="s">
        <v>6179</v>
      </c>
      <c r="O4782" t="s">
        <v>6180</v>
      </c>
      <c r="P4782">
        <v>4.3000001900000004</v>
      </c>
      <c r="Q4782">
        <v>563277</v>
      </c>
      <c r="R4782" t="s">
        <v>6181</v>
      </c>
      <c r="S4782">
        <v>3153922</v>
      </c>
      <c r="T4782">
        <v>595.1657467</v>
      </c>
      <c r="U4782" t="s">
        <v>31</v>
      </c>
      <c r="V4782" t="s">
        <v>16225</v>
      </c>
      <c r="W4782" t="s">
        <v>23</v>
      </c>
    </row>
    <row r="4783" spans="1:23" x14ac:dyDescent="0.4">
      <c r="A4783">
        <v>4782</v>
      </c>
      <c r="B4783">
        <v>1</v>
      </c>
      <c r="C4783">
        <v>1</v>
      </c>
      <c r="D4783">
        <v>1</v>
      </c>
      <c r="E4783">
        <v>1</v>
      </c>
      <c r="F4783">
        <v>0.11252188012097999</v>
      </c>
      <c r="G4783">
        <v>-880.18564391504106</v>
      </c>
      <c r="H4783" t="s">
        <v>23</v>
      </c>
      <c r="I4783">
        <v>8.6188509588154094</v>
      </c>
      <c r="J4783" t="s">
        <v>6176</v>
      </c>
      <c r="K4783" t="s">
        <v>25</v>
      </c>
      <c r="L4783" t="s">
        <v>6177</v>
      </c>
      <c r="M4783" t="s">
        <v>6178</v>
      </c>
      <c r="N4783" t="s">
        <v>6179</v>
      </c>
      <c r="O4783" t="s">
        <v>6180</v>
      </c>
      <c r="P4783">
        <v>4.3000001900000004</v>
      </c>
      <c r="Q4783">
        <v>563277</v>
      </c>
      <c r="R4783" t="s">
        <v>6181</v>
      </c>
      <c r="S4783">
        <v>3153922</v>
      </c>
      <c r="T4783">
        <v>595.1657467</v>
      </c>
      <c r="U4783" t="s">
        <v>31</v>
      </c>
      <c r="V4783" t="s">
        <v>7778</v>
      </c>
      <c r="W4783" t="s">
        <v>23</v>
      </c>
    </row>
    <row r="4784" spans="1:23" x14ac:dyDescent="0.4">
      <c r="A4784">
        <v>4783</v>
      </c>
      <c r="B4784">
        <v>1</v>
      </c>
      <c r="C4784">
        <v>1</v>
      </c>
      <c r="D4784">
        <v>1</v>
      </c>
      <c r="E4784">
        <v>2</v>
      </c>
      <c r="F4784">
        <v>0.111724619252976</v>
      </c>
      <c r="G4784">
        <v>-177.75042501641599</v>
      </c>
      <c r="H4784">
        <v>0.90502512562813997</v>
      </c>
      <c r="I4784">
        <v>68.139672414561005</v>
      </c>
      <c r="J4784" t="s">
        <v>9392</v>
      </c>
      <c r="K4784" t="s">
        <v>25</v>
      </c>
      <c r="L4784" t="s">
        <v>9393</v>
      </c>
      <c r="M4784" t="s">
        <v>9394</v>
      </c>
      <c r="N4784" t="s">
        <v>9395</v>
      </c>
      <c r="O4784" t="s">
        <v>9396</v>
      </c>
      <c r="P4784">
        <v>2</v>
      </c>
      <c r="Q4784" t="s">
        <v>9397</v>
      </c>
      <c r="R4784" t="s">
        <v>9398</v>
      </c>
      <c r="S4784">
        <v>67108866</v>
      </c>
      <c r="T4784">
        <v>357.11800870000002</v>
      </c>
      <c r="U4784" t="s">
        <v>31</v>
      </c>
      <c r="V4784" t="s">
        <v>16226</v>
      </c>
      <c r="W4784" t="s">
        <v>23</v>
      </c>
    </row>
    <row r="4785" spans="1:23" x14ac:dyDescent="0.4">
      <c r="A4785">
        <v>4784</v>
      </c>
      <c r="B4785">
        <v>1</v>
      </c>
      <c r="C4785">
        <v>1</v>
      </c>
      <c r="D4785">
        <v>1</v>
      </c>
      <c r="E4785">
        <v>2</v>
      </c>
      <c r="F4785">
        <v>0.11163718966092399</v>
      </c>
      <c r="G4785">
        <v>-438.58643432853597</v>
      </c>
      <c r="H4785">
        <v>7.7889447236180895E-2</v>
      </c>
      <c r="I4785">
        <v>30.436700314081701</v>
      </c>
      <c r="J4785" t="s">
        <v>16227</v>
      </c>
      <c r="K4785" t="s">
        <v>25</v>
      </c>
      <c r="L4785" t="s">
        <v>16228</v>
      </c>
      <c r="M4785" t="s">
        <v>16229</v>
      </c>
      <c r="N4785" t="s">
        <v>28</v>
      </c>
      <c r="O4785" t="s">
        <v>16230</v>
      </c>
      <c r="P4785">
        <v>6.1999998099999996</v>
      </c>
      <c r="Q4785">
        <v>135652565</v>
      </c>
      <c r="R4785" t="s">
        <v>16231</v>
      </c>
      <c r="S4785">
        <v>3153922</v>
      </c>
      <c r="T4785">
        <v>535.10299999999995</v>
      </c>
      <c r="U4785" t="s">
        <v>31</v>
      </c>
      <c r="V4785" t="s">
        <v>16232</v>
      </c>
      <c r="W4785" t="s">
        <v>23</v>
      </c>
    </row>
    <row r="4786" spans="1:23" x14ac:dyDescent="0.4">
      <c r="A4786">
        <v>4785</v>
      </c>
      <c r="B4786">
        <v>1</v>
      </c>
      <c r="C4786">
        <v>1</v>
      </c>
      <c r="D4786">
        <v>1</v>
      </c>
      <c r="E4786">
        <v>2</v>
      </c>
      <c r="F4786">
        <v>0.11163718966092399</v>
      </c>
      <c r="G4786">
        <v>-438.58643432853597</v>
      </c>
      <c r="H4786" t="s">
        <v>23</v>
      </c>
      <c r="I4786">
        <v>30.436700314081701</v>
      </c>
      <c r="J4786" t="s">
        <v>16227</v>
      </c>
      <c r="K4786" t="s">
        <v>25</v>
      </c>
      <c r="L4786" t="s">
        <v>16228</v>
      </c>
      <c r="M4786" t="s">
        <v>16229</v>
      </c>
      <c r="N4786" t="s">
        <v>28</v>
      </c>
      <c r="O4786" t="s">
        <v>16230</v>
      </c>
      <c r="P4786">
        <v>6.1999998099999996</v>
      </c>
      <c r="Q4786">
        <v>135652565</v>
      </c>
      <c r="R4786" t="s">
        <v>16231</v>
      </c>
      <c r="S4786">
        <v>3153922</v>
      </c>
      <c r="T4786">
        <v>535.10299999999995</v>
      </c>
      <c r="U4786" t="s">
        <v>31</v>
      </c>
      <c r="V4786" t="s">
        <v>7851</v>
      </c>
      <c r="W4786" t="s">
        <v>23</v>
      </c>
    </row>
    <row r="4787" spans="1:23" x14ac:dyDescent="0.4">
      <c r="A4787">
        <v>4786</v>
      </c>
      <c r="B4787">
        <v>1</v>
      </c>
      <c r="C4787">
        <v>1</v>
      </c>
      <c r="D4787">
        <v>1</v>
      </c>
      <c r="E4787">
        <v>1</v>
      </c>
      <c r="F4787">
        <v>0.111625810374697</v>
      </c>
      <c r="G4787">
        <v>-277.30453084685701</v>
      </c>
      <c r="H4787" t="s">
        <v>23</v>
      </c>
      <c r="I4787">
        <v>41.7215238364358</v>
      </c>
      <c r="J4787" t="s">
        <v>6288</v>
      </c>
      <c r="K4787" t="s">
        <v>25</v>
      </c>
      <c r="L4787" t="s">
        <v>16233</v>
      </c>
      <c r="M4787" t="s">
        <v>16234</v>
      </c>
      <c r="N4787" t="s">
        <v>16235</v>
      </c>
      <c r="O4787" t="s">
        <v>16236</v>
      </c>
      <c r="P4787">
        <v>1.9495213</v>
      </c>
      <c r="Q4787" t="s">
        <v>16237</v>
      </c>
      <c r="R4787" t="s">
        <v>16238</v>
      </c>
      <c r="S4787">
        <v>120332654</v>
      </c>
      <c r="T4787">
        <v>417.11800870000002</v>
      </c>
      <c r="U4787" t="s">
        <v>31</v>
      </c>
      <c r="V4787" t="s">
        <v>9949</v>
      </c>
      <c r="W4787" t="s">
        <v>23</v>
      </c>
    </row>
    <row r="4788" spans="1:23" x14ac:dyDescent="0.4">
      <c r="A4788">
        <v>4787</v>
      </c>
      <c r="B4788">
        <v>1</v>
      </c>
      <c r="C4788">
        <v>1</v>
      </c>
      <c r="D4788">
        <v>1</v>
      </c>
      <c r="E4788">
        <v>1</v>
      </c>
      <c r="F4788">
        <v>0.111484530631846</v>
      </c>
      <c r="G4788">
        <v>-16.254371877699299</v>
      </c>
      <c r="H4788">
        <v>0.99748743718592903</v>
      </c>
      <c r="I4788">
        <v>10.1993467724462</v>
      </c>
      <c r="J4788" t="s">
        <v>7007</v>
      </c>
      <c r="K4788" t="s">
        <v>25</v>
      </c>
      <c r="L4788" t="s">
        <v>16239</v>
      </c>
      <c r="M4788" t="s">
        <v>16240</v>
      </c>
      <c r="N4788" t="s">
        <v>16241</v>
      </c>
      <c r="O4788" t="s">
        <v>16242</v>
      </c>
      <c r="P4788">
        <v>-2.2000000499999999</v>
      </c>
      <c r="Q4788" t="s">
        <v>16243</v>
      </c>
      <c r="R4788" t="s">
        <v>16244</v>
      </c>
      <c r="S4788">
        <v>20488574</v>
      </c>
      <c r="T4788">
        <v>565.15518199999997</v>
      </c>
      <c r="U4788" t="s">
        <v>31</v>
      </c>
      <c r="V4788" t="s">
        <v>16245</v>
      </c>
      <c r="W4788" t="s">
        <v>23</v>
      </c>
    </row>
    <row r="4789" spans="1:23" x14ac:dyDescent="0.4">
      <c r="A4789">
        <v>4788</v>
      </c>
      <c r="B4789">
        <v>1</v>
      </c>
      <c r="C4789">
        <v>1</v>
      </c>
      <c r="D4789">
        <v>1</v>
      </c>
      <c r="E4789">
        <v>1</v>
      </c>
      <c r="F4789">
        <v>0.111484530631846</v>
      </c>
      <c r="G4789">
        <v>-16.254371877699299</v>
      </c>
      <c r="H4789" t="s">
        <v>23</v>
      </c>
      <c r="I4789">
        <v>10.1993467724462</v>
      </c>
      <c r="J4789" t="s">
        <v>7007</v>
      </c>
      <c r="K4789" t="s">
        <v>25</v>
      </c>
      <c r="L4789" t="s">
        <v>15785</v>
      </c>
      <c r="M4789" t="s">
        <v>15786</v>
      </c>
      <c r="N4789" t="s">
        <v>15787</v>
      </c>
      <c r="O4789" t="s">
        <v>15788</v>
      </c>
      <c r="P4789">
        <v>-2.2000000499999999</v>
      </c>
      <c r="Q4789" t="s">
        <v>15789</v>
      </c>
      <c r="R4789" t="s">
        <v>15790</v>
      </c>
      <c r="S4789">
        <v>20504702</v>
      </c>
      <c r="T4789">
        <v>565.15518199999997</v>
      </c>
      <c r="U4789" t="s">
        <v>31</v>
      </c>
      <c r="V4789" t="s">
        <v>16246</v>
      </c>
      <c r="W4789" t="s">
        <v>23</v>
      </c>
    </row>
    <row r="4790" spans="1:23" x14ac:dyDescent="0.4">
      <c r="A4790">
        <v>4789</v>
      </c>
      <c r="B4790">
        <v>1</v>
      </c>
      <c r="C4790">
        <v>1</v>
      </c>
      <c r="D4790">
        <v>1</v>
      </c>
      <c r="E4790">
        <v>1</v>
      </c>
      <c r="F4790">
        <v>0.111294492753404</v>
      </c>
      <c r="G4790">
        <v>-49.035122496639602</v>
      </c>
      <c r="H4790" t="s">
        <v>23</v>
      </c>
      <c r="I4790">
        <v>22.549590241049099</v>
      </c>
      <c r="J4790" t="s">
        <v>4863</v>
      </c>
      <c r="K4790" t="s">
        <v>25</v>
      </c>
      <c r="L4790" t="s">
        <v>5523</v>
      </c>
      <c r="M4790" t="s">
        <v>5524</v>
      </c>
      <c r="N4790" t="s">
        <v>5525</v>
      </c>
      <c r="O4790" t="s">
        <v>5526</v>
      </c>
      <c r="P4790">
        <v>1.8026983700000001</v>
      </c>
      <c r="Q4790" t="s">
        <v>5527</v>
      </c>
      <c r="R4790" t="s">
        <v>5528</v>
      </c>
      <c r="S4790">
        <v>25857679450</v>
      </c>
      <c r="T4790">
        <v>179.07027059999999</v>
      </c>
      <c r="U4790" t="s">
        <v>31</v>
      </c>
      <c r="V4790" t="s">
        <v>4870</v>
      </c>
      <c r="W4790" t="s">
        <v>23</v>
      </c>
    </row>
    <row r="4791" spans="1:23" x14ac:dyDescent="0.4">
      <c r="A4791">
        <v>4790</v>
      </c>
      <c r="B4791">
        <v>1</v>
      </c>
      <c r="C4791">
        <v>1</v>
      </c>
      <c r="D4791">
        <v>1</v>
      </c>
      <c r="E4791">
        <v>1</v>
      </c>
      <c r="F4791">
        <v>0.111294492753404</v>
      </c>
      <c r="G4791">
        <v>-49.035122496639602</v>
      </c>
      <c r="H4791">
        <v>0.999999999999999</v>
      </c>
      <c r="I4791">
        <v>22.549590241049099</v>
      </c>
      <c r="J4791" t="s">
        <v>4863</v>
      </c>
      <c r="K4791" t="s">
        <v>25</v>
      </c>
      <c r="L4791" t="s">
        <v>5523</v>
      </c>
      <c r="M4791" t="s">
        <v>5524</v>
      </c>
      <c r="N4791" t="s">
        <v>5525</v>
      </c>
      <c r="O4791" t="s">
        <v>5526</v>
      </c>
      <c r="P4791">
        <v>1.8026983700000001</v>
      </c>
      <c r="Q4791" t="s">
        <v>5527</v>
      </c>
      <c r="R4791" t="s">
        <v>5528</v>
      </c>
      <c r="S4791">
        <v>25857679450</v>
      </c>
      <c r="T4791">
        <v>179.07027059999999</v>
      </c>
      <c r="U4791" t="s">
        <v>31</v>
      </c>
      <c r="V4791" t="s">
        <v>16247</v>
      </c>
      <c r="W4791" t="s">
        <v>23</v>
      </c>
    </row>
    <row r="4792" spans="1:23" x14ac:dyDescent="0.4">
      <c r="A4792">
        <v>4791</v>
      </c>
      <c r="B4792">
        <v>1</v>
      </c>
      <c r="C4792">
        <v>1</v>
      </c>
      <c r="D4792">
        <v>1</v>
      </c>
      <c r="E4792">
        <v>1</v>
      </c>
      <c r="F4792">
        <v>0.111197867204108</v>
      </c>
      <c r="G4792">
        <v>-27.8224009187558</v>
      </c>
      <c r="H4792" t="s">
        <v>23</v>
      </c>
      <c r="I4792">
        <v>97.351181241797406</v>
      </c>
      <c r="J4792" t="s">
        <v>2364</v>
      </c>
      <c r="K4792" t="s">
        <v>25</v>
      </c>
      <c r="L4792" t="s">
        <v>16248</v>
      </c>
      <c r="M4792" t="s">
        <v>16249</v>
      </c>
      <c r="N4792" t="s">
        <v>16250</v>
      </c>
      <c r="O4792" t="s">
        <v>16251</v>
      </c>
      <c r="P4792">
        <v>2.0999998999999998</v>
      </c>
      <c r="Q4792">
        <v>5284648</v>
      </c>
      <c r="R4792" t="s">
        <v>16252</v>
      </c>
      <c r="S4792">
        <v>20504958</v>
      </c>
      <c r="T4792">
        <v>271.06009990000001</v>
      </c>
      <c r="U4792" t="s">
        <v>31</v>
      </c>
      <c r="V4792" t="s">
        <v>5586</v>
      </c>
      <c r="W4792" t="s">
        <v>23</v>
      </c>
    </row>
    <row r="4793" spans="1:23" x14ac:dyDescent="0.4">
      <c r="A4793">
        <v>4792</v>
      </c>
      <c r="B4793">
        <v>1</v>
      </c>
      <c r="C4793">
        <v>1</v>
      </c>
      <c r="D4793">
        <v>1</v>
      </c>
      <c r="E4793">
        <v>1</v>
      </c>
      <c r="F4793">
        <v>0.111197867204108</v>
      </c>
      <c r="G4793">
        <v>-27.8224009187558</v>
      </c>
      <c r="H4793">
        <v>0.999999999999999</v>
      </c>
      <c r="I4793">
        <v>97.351181241797406</v>
      </c>
      <c r="J4793" t="s">
        <v>2364</v>
      </c>
      <c r="K4793" t="s">
        <v>25</v>
      </c>
      <c r="L4793" t="s">
        <v>16248</v>
      </c>
      <c r="M4793" t="s">
        <v>16249</v>
      </c>
      <c r="N4793" t="s">
        <v>16250</v>
      </c>
      <c r="O4793" t="s">
        <v>16251</v>
      </c>
      <c r="P4793">
        <v>2.0999998999999998</v>
      </c>
      <c r="Q4793">
        <v>5284648</v>
      </c>
      <c r="R4793" t="s">
        <v>16252</v>
      </c>
      <c r="S4793">
        <v>20504958</v>
      </c>
      <c r="T4793">
        <v>271.06009990000001</v>
      </c>
      <c r="U4793" t="s">
        <v>31</v>
      </c>
      <c r="V4793" t="s">
        <v>16253</v>
      </c>
      <c r="W4793" t="s">
        <v>23</v>
      </c>
    </row>
    <row r="4794" spans="1:23" x14ac:dyDescent="0.4">
      <c r="A4794">
        <v>4793</v>
      </c>
      <c r="B4794">
        <v>1</v>
      </c>
      <c r="C4794">
        <v>1</v>
      </c>
      <c r="D4794">
        <v>1</v>
      </c>
      <c r="E4794">
        <v>1</v>
      </c>
      <c r="F4794">
        <v>0.11013936995880499</v>
      </c>
      <c r="G4794">
        <v>-465.743690246472</v>
      </c>
      <c r="H4794" t="s">
        <v>23</v>
      </c>
      <c r="I4794">
        <v>28.971422977631999</v>
      </c>
      <c r="J4794" t="s">
        <v>6234</v>
      </c>
      <c r="K4794" t="s">
        <v>25</v>
      </c>
      <c r="L4794" t="s">
        <v>6235</v>
      </c>
      <c r="M4794" t="s">
        <v>6236</v>
      </c>
      <c r="N4794" t="s">
        <v>6237</v>
      </c>
      <c r="O4794" t="s">
        <v>6238</v>
      </c>
      <c r="P4794">
        <v>1</v>
      </c>
      <c r="Q4794" t="s">
        <v>6239</v>
      </c>
      <c r="R4794" t="s">
        <v>6240</v>
      </c>
      <c r="S4794">
        <v>18874434</v>
      </c>
      <c r="T4794">
        <v>458.16568710000001</v>
      </c>
      <c r="U4794" t="s">
        <v>31</v>
      </c>
      <c r="V4794" t="s">
        <v>8711</v>
      </c>
      <c r="W4794" t="s">
        <v>23</v>
      </c>
    </row>
    <row r="4795" spans="1:23" x14ac:dyDescent="0.4">
      <c r="A4795">
        <v>4794</v>
      </c>
      <c r="B4795">
        <v>1</v>
      </c>
      <c r="C4795">
        <v>1</v>
      </c>
      <c r="D4795">
        <v>1</v>
      </c>
      <c r="E4795">
        <v>1</v>
      </c>
      <c r="F4795">
        <v>0.11013936995880499</v>
      </c>
      <c r="G4795">
        <v>-465.743690246472</v>
      </c>
      <c r="H4795">
        <v>0.99648241206030097</v>
      </c>
      <c r="I4795">
        <v>28.971422977631999</v>
      </c>
      <c r="J4795" t="s">
        <v>6234</v>
      </c>
      <c r="K4795" t="s">
        <v>25</v>
      </c>
      <c r="L4795" t="s">
        <v>6235</v>
      </c>
      <c r="M4795" t="s">
        <v>6236</v>
      </c>
      <c r="N4795" t="s">
        <v>6237</v>
      </c>
      <c r="O4795" t="s">
        <v>6238</v>
      </c>
      <c r="P4795">
        <v>1</v>
      </c>
      <c r="Q4795" t="s">
        <v>6239</v>
      </c>
      <c r="R4795" t="s">
        <v>6240</v>
      </c>
      <c r="S4795">
        <v>18874434</v>
      </c>
      <c r="T4795">
        <v>458.16568710000001</v>
      </c>
      <c r="U4795" t="s">
        <v>31</v>
      </c>
      <c r="V4795" t="s">
        <v>16254</v>
      </c>
      <c r="W4795" t="s">
        <v>23</v>
      </c>
    </row>
    <row r="4796" spans="1:23" x14ac:dyDescent="0.4">
      <c r="A4796">
        <v>4795</v>
      </c>
      <c r="B4796">
        <v>1</v>
      </c>
      <c r="C4796">
        <v>1</v>
      </c>
      <c r="D4796">
        <v>1</v>
      </c>
      <c r="E4796">
        <v>1</v>
      </c>
      <c r="F4796">
        <v>0.11001495999083</v>
      </c>
      <c r="G4796">
        <v>-301.59795505944601</v>
      </c>
      <c r="H4796" t="s">
        <v>23</v>
      </c>
      <c r="I4796">
        <v>22.493049644310801</v>
      </c>
      <c r="J4796" t="s">
        <v>16255</v>
      </c>
      <c r="K4796" t="s">
        <v>25</v>
      </c>
      <c r="L4796" t="s">
        <v>16256</v>
      </c>
      <c r="M4796" t="s">
        <v>16257</v>
      </c>
      <c r="N4796" t="s">
        <v>28</v>
      </c>
      <c r="O4796" t="s">
        <v>16258</v>
      </c>
      <c r="P4796">
        <v>-0.80000001200000004</v>
      </c>
      <c r="Q4796" t="s">
        <v>16259</v>
      </c>
      <c r="R4796" t="s">
        <v>16260</v>
      </c>
      <c r="S4796">
        <v>16777218</v>
      </c>
      <c r="T4796">
        <v>181.04953520000001</v>
      </c>
      <c r="U4796" t="s">
        <v>31</v>
      </c>
      <c r="V4796" t="s">
        <v>16261</v>
      </c>
      <c r="W4796" t="s">
        <v>23</v>
      </c>
    </row>
    <row r="4797" spans="1:23" x14ac:dyDescent="0.4">
      <c r="A4797">
        <v>4796</v>
      </c>
      <c r="B4797">
        <v>1</v>
      </c>
      <c r="C4797">
        <v>1</v>
      </c>
      <c r="D4797">
        <v>1</v>
      </c>
      <c r="E4797">
        <v>1</v>
      </c>
      <c r="F4797">
        <v>0.11001495999083</v>
      </c>
      <c r="G4797">
        <v>-301.59795505944601</v>
      </c>
      <c r="H4797">
        <v>0.14572864321608001</v>
      </c>
      <c r="I4797">
        <v>22.493049644310801</v>
      </c>
      <c r="J4797" t="s">
        <v>16255</v>
      </c>
      <c r="K4797" t="s">
        <v>25</v>
      </c>
      <c r="L4797" t="s">
        <v>16256</v>
      </c>
      <c r="M4797" t="s">
        <v>16257</v>
      </c>
      <c r="N4797" t="s">
        <v>28</v>
      </c>
      <c r="O4797" t="s">
        <v>16258</v>
      </c>
      <c r="P4797">
        <v>-0.80000001200000004</v>
      </c>
      <c r="Q4797" t="s">
        <v>16259</v>
      </c>
      <c r="R4797" t="s">
        <v>16260</v>
      </c>
      <c r="S4797">
        <v>16777218</v>
      </c>
      <c r="T4797">
        <v>181.04953520000001</v>
      </c>
      <c r="U4797" t="s">
        <v>31</v>
      </c>
      <c r="V4797" t="s">
        <v>16262</v>
      </c>
      <c r="W4797" t="s">
        <v>23</v>
      </c>
    </row>
    <row r="4798" spans="1:23" x14ac:dyDescent="0.4">
      <c r="A4798">
        <v>4797</v>
      </c>
      <c r="B4798">
        <v>1</v>
      </c>
      <c r="C4798">
        <v>1</v>
      </c>
      <c r="D4798">
        <v>1</v>
      </c>
      <c r="E4798">
        <v>1</v>
      </c>
      <c r="F4798">
        <v>0.110009936495172</v>
      </c>
      <c r="G4798">
        <v>-7.2296980126743398</v>
      </c>
      <c r="H4798">
        <v>0.999999999999999</v>
      </c>
      <c r="I4798">
        <v>9.3972503937181209</v>
      </c>
      <c r="J4798" t="s">
        <v>1690</v>
      </c>
      <c r="K4798" t="s">
        <v>25</v>
      </c>
      <c r="L4798" t="s">
        <v>5430</v>
      </c>
      <c r="M4798" t="s">
        <v>5431</v>
      </c>
      <c r="N4798" t="s">
        <v>5432</v>
      </c>
      <c r="O4798" t="s">
        <v>5433</v>
      </c>
      <c r="P4798">
        <v>-0.60000002399999997</v>
      </c>
      <c r="Q4798" t="s">
        <v>5434</v>
      </c>
      <c r="R4798" t="s">
        <v>5435</v>
      </c>
      <c r="S4798">
        <v>8593246290</v>
      </c>
      <c r="T4798">
        <v>595.1657467</v>
      </c>
      <c r="U4798" t="s">
        <v>31</v>
      </c>
      <c r="V4798" t="s">
        <v>16263</v>
      </c>
      <c r="W4798" t="s">
        <v>23</v>
      </c>
    </row>
    <row r="4799" spans="1:23" x14ac:dyDescent="0.4">
      <c r="A4799">
        <v>4798</v>
      </c>
      <c r="B4799">
        <v>1</v>
      </c>
      <c r="C4799">
        <v>1</v>
      </c>
      <c r="D4799">
        <v>1</v>
      </c>
      <c r="E4799">
        <v>1</v>
      </c>
      <c r="F4799">
        <v>0.110009936495172</v>
      </c>
      <c r="G4799">
        <v>-7.2296980126743398</v>
      </c>
      <c r="H4799" t="s">
        <v>23</v>
      </c>
      <c r="I4799">
        <v>9.3972503937181209</v>
      </c>
      <c r="J4799" t="s">
        <v>1690</v>
      </c>
      <c r="K4799" t="s">
        <v>25</v>
      </c>
      <c r="L4799" t="s">
        <v>5430</v>
      </c>
      <c r="M4799" t="s">
        <v>5431</v>
      </c>
      <c r="N4799" t="s">
        <v>5432</v>
      </c>
      <c r="O4799" t="s">
        <v>5433</v>
      </c>
      <c r="P4799">
        <v>-0.60000002399999997</v>
      </c>
      <c r="Q4799" t="s">
        <v>5434</v>
      </c>
      <c r="R4799" t="s">
        <v>5435</v>
      </c>
      <c r="S4799">
        <v>8593246290</v>
      </c>
      <c r="T4799">
        <v>595.1657467</v>
      </c>
      <c r="U4799" t="s">
        <v>31</v>
      </c>
      <c r="V4799" t="s">
        <v>4691</v>
      </c>
      <c r="W4799" t="s">
        <v>23</v>
      </c>
    </row>
    <row r="4800" spans="1:23" x14ac:dyDescent="0.4">
      <c r="A4800">
        <v>4799</v>
      </c>
      <c r="B4800">
        <v>1</v>
      </c>
      <c r="C4800">
        <v>1</v>
      </c>
      <c r="D4800">
        <v>1</v>
      </c>
      <c r="E4800">
        <v>1</v>
      </c>
      <c r="F4800">
        <v>0.109959153334791</v>
      </c>
      <c r="G4800">
        <v>-439.11567867545898</v>
      </c>
      <c r="H4800">
        <v>0.99899497487437094</v>
      </c>
      <c r="I4800">
        <v>35.611762216249602</v>
      </c>
      <c r="J4800" t="s">
        <v>8280</v>
      </c>
      <c r="K4800" t="s">
        <v>25</v>
      </c>
      <c r="L4800" t="s">
        <v>8281</v>
      </c>
      <c r="M4800" t="s">
        <v>8282</v>
      </c>
      <c r="N4800" t="s">
        <v>8283</v>
      </c>
      <c r="O4800" t="s">
        <v>8284</v>
      </c>
      <c r="P4800">
        <v>-5.6999998099999996</v>
      </c>
      <c r="Q4800" t="s">
        <v>8285</v>
      </c>
      <c r="R4800" t="s">
        <v>8286</v>
      </c>
      <c r="S4800">
        <v>20089174</v>
      </c>
      <c r="T4800">
        <v>623.27517799999998</v>
      </c>
      <c r="U4800" t="s">
        <v>31</v>
      </c>
      <c r="V4800" t="s">
        <v>16264</v>
      </c>
      <c r="W4800" t="s">
        <v>23</v>
      </c>
    </row>
    <row r="4801" spans="1:23" x14ac:dyDescent="0.4">
      <c r="A4801">
        <v>4800</v>
      </c>
      <c r="B4801">
        <v>1</v>
      </c>
      <c r="C4801">
        <v>1</v>
      </c>
      <c r="D4801">
        <v>1</v>
      </c>
      <c r="E4801">
        <v>1</v>
      </c>
      <c r="F4801">
        <v>0.109959153334791</v>
      </c>
      <c r="G4801">
        <v>-439.11567867545898</v>
      </c>
      <c r="H4801" t="s">
        <v>23</v>
      </c>
      <c r="I4801">
        <v>35.611762216249602</v>
      </c>
      <c r="J4801" t="s">
        <v>8280</v>
      </c>
      <c r="K4801" t="s">
        <v>25</v>
      </c>
      <c r="L4801" t="s">
        <v>8281</v>
      </c>
      <c r="M4801" t="s">
        <v>8282</v>
      </c>
      <c r="N4801" t="s">
        <v>8283</v>
      </c>
      <c r="O4801" t="s">
        <v>8284</v>
      </c>
      <c r="P4801">
        <v>-5.6999998099999996</v>
      </c>
      <c r="Q4801" t="s">
        <v>8285</v>
      </c>
      <c r="R4801" t="s">
        <v>8286</v>
      </c>
      <c r="S4801">
        <v>20089174</v>
      </c>
      <c r="T4801">
        <v>623.27517799999998</v>
      </c>
      <c r="U4801" t="s">
        <v>31</v>
      </c>
      <c r="V4801" t="s">
        <v>9009</v>
      </c>
      <c r="W4801" t="s">
        <v>23</v>
      </c>
    </row>
    <row r="4802" spans="1:23" x14ac:dyDescent="0.4">
      <c r="A4802">
        <v>4801</v>
      </c>
      <c r="B4802">
        <v>1</v>
      </c>
      <c r="C4802">
        <v>1</v>
      </c>
      <c r="D4802">
        <v>1</v>
      </c>
      <c r="E4802">
        <v>1</v>
      </c>
      <c r="F4802">
        <v>0.109892188364733</v>
      </c>
      <c r="G4802">
        <v>-23.112377159998001</v>
      </c>
      <c r="H4802" t="s">
        <v>23</v>
      </c>
      <c r="I4802">
        <v>106.25100255128</v>
      </c>
      <c r="J4802" t="s">
        <v>9674</v>
      </c>
      <c r="K4802" t="s">
        <v>25</v>
      </c>
      <c r="L4802" t="s">
        <v>16265</v>
      </c>
      <c r="M4802" t="s">
        <v>16266</v>
      </c>
      <c r="N4802" t="s">
        <v>16267</v>
      </c>
      <c r="O4802" t="s">
        <v>16268</v>
      </c>
      <c r="P4802">
        <v>6.3000001900000004</v>
      </c>
      <c r="Q4802" t="s">
        <v>16269</v>
      </c>
      <c r="R4802" t="s">
        <v>16270</v>
      </c>
      <c r="S4802">
        <v>34481301886</v>
      </c>
      <c r="T4802">
        <v>305.24950000000001</v>
      </c>
      <c r="U4802" t="s">
        <v>31</v>
      </c>
      <c r="V4802" t="s">
        <v>9681</v>
      </c>
      <c r="W4802" t="s">
        <v>23</v>
      </c>
    </row>
    <row r="4803" spans="1:23" x14ac:dyDescent="0.4">
      <c r="A4803">
        <v>4802</v>
      </c>
      <c r="B4803">
        <v>1</v>
      </c>
      <c r="C4803">
        <v>1</v>
      </c>
      <c r="D4803">
        <v>1</v>
      </c>
      <c r="E4803">
        <v>1</v>
      </c>
      <c r="F4803">
        <v>0.109892188364733</v>
      </c>
      <c r="G4803">
        <v>-23.112377159998001</v>
      </c>
      <c r="H4803">
        <v>0.999999999999999</v>
      </c>
      <c r="I4803">
        <v>106.25100255128</v>
      </c>
      <c r="J4803" t="s">
        <v>9674</v>
      </c>
      <c r="K4803" t="s">
        <v>25</v>
      </c>
      <c r="L4803" t="s">
        <v>16265</v>
      </c>
      <c r="M4803" t="s">
        <v>16266</v>
      </c>
      <c r="N4803" t="s">
        <v>16267</v>
      </c>
      <c r="O4803" t="s">
        <v>16268</v>
      </c>
      <c r="P4803">
        <v>6.3000001900000004</v>
      </c>
      <c r="Q4803" t="s">
        <v>16269</v>
      </c>
      <c r="R4803" t="s">
        <v>16270</v>
      </c>
      <c r="S4803">
        <v>34481301886</v>
      </c>
      <c r="T4803">
        <v>305.24950000000001</v>
      </c>
      <c r="U4803" t="s">
        <v>31</v>
      </c>
      <c r="V4803" t="s">
        <v>16271</v>
      </c>
      <c r="W4803" t="s">
        <v>23</v>
      </c>
    </row>
    <row r="4804" spans="1:23" x14ac:dyDescent="0.4">
      <c r="A4804">
        <v>4803</v>
      </c>
      <c r="B4804">
        <v>1</v>
      </c>
      <c r="C4804">
        <v>1</v>
      </c>
      <c r="D4804">
        <v>1</v>
      </c>
      <c r="E4804">
        <v>1</v>
      </c>
      <c r="F4804">
        <v>0.109632964916776</v>
      </c>
      <c r="G4804">
        <v>-28.744018505401201</v>
      </c>
      <c r="H4804" t="s">
        <v>23</v>
      </c>
      <c r="I4804">
        <v>56.305893111613301</v>
      </c>
      <c r="J4804" t="s">
        <v>4466</v>
      </c>
      <c r="K4804" t="s">
        <v>25</v>
      </c>
      <c r="L4804" t="s">
        <v>15251</v>
      </c>
      <c r="M4804" t="s">
        <v>15252</v>
      </c>
      <c r="N4804" t="s">
        <v>15253</v>
      </c>
      <c r="O4804" t="s">
        <v>15254</v>
      </c>
      <c r="P4804">
        <v>2.7000000499999999</v>
      </c>
      <c r="Q4804" t="s">
        <v>15255</v>
      </c>
      <c r="R4804" t="s">
        <v>15256</v>
      </c>
      <c r="S4804">
        <v>121430398</v>
      </c>
      <c r="T4804">
        <v>328.15433460000003</v>
      </c>
      <c r="U4804" t="s">
        <v>31</v>
      </c>
      <c r="V4804" t="s">
        <v>8262</v>
      </c>
      <c r="W4804" t="s">
        <v>23</v>
      </c>
    </row>
    <row r="4805" spans="1:23" x14ac:dyDescent="0.4">
      <c r="A4805">
        <v>4804</v>
      </c>
      <c r="B4805">
        <v>1</v>
      </c>
      <c r="C4805">
        <v>1</v>
      </c>
      <c r="D4805">
        <v>1</v>
      </c>
      <c r="E4805">
        <v>1</v>
      </c>
      <c r="F4805">
        <v>0.109632964916776</v>
      </c>
      <c r="G4805">
        <v>-28.744018505401201</v>
      </c>
      <c r="H4805">
        <v>0.999999999999999</v>
      </c>
      <c r="I4805">
        <v>56.305893111613301</v>
      </c>
      <c r="J4805" t="s">
        <v>4466</v>
      </c>
      <c r="K4805" t="s">
        <v>25</v>
      </c>
      <c r="L4805" t="s">
        <v>15251</v>
      </c>
      <c r="M4805" t="s">
        <v>15252</v>
      </c>
      <c r="N4805" t="s">
        <v>15253</v>
      </c>
      <c r="O4805" t="s">
        <v>15254</v>
      </c>
      <c r="P4805">
        <v>2.7000000499999999</v>
      </c>
      <c r="Q4805" t="s">
        <v>15255</v>
      </c>
      <c r="R4805" t="s">
        <v>15256</v>
      </c>
      <c r="S4805">
        <v>121430398</v>
      </c>
      <c r="T4805">
        <v>328.15433460000003</v>
      </c>
      <c r="U4805" t="s">
        <v>31</v>
      </c>
      <c r="V4805" t="s">
        <v>16272</v>
      </c>
      <c r="W4805" t="s">
        <v>23</v>
      </c>
    </row>
    <row r="4806" spans="1:23" x14ac:dyDescent="0.4">
      <c r="A4806">
        <v>4805</v>
      </c>
      <c r="B4806">
        <v>1</v>
      </c>
      <c r="C4806">
        <v>1</v>
      </c>
      <c r="D4806">
        <v>1</v>
      </c>
      <c r="E4806">
        <v>1</v>
      </c>
      <c r="F4806">
        <v>0.109184503023099</v>
      </c>
      <c r="G4806">
        <v>-23.681141072483001</v>
      </c>
      <c r="H4806" t="s">
        <v>23</v>
      </c>
      <c r="I4806">
        <v>19.058996275843501</v>
      </c>
      <c r="J4806" t="s">
        <v>1690</v>
      </c>
      <c r="K4806" t="s">
        <v>25</v>
      </c>
      <c r="L4806" t="s">
        <v>15624</v>
      </c>
      <c r="M4806" t="s">
        <v>15625</v>
      </c>
      <c r="N4806" t="s">
        <v>15626</v>
      </c>
      <c r="O4806" t="s">
        <v>15627</v>
      </c>
      <c r="P4806">
        <v>-0.60000002399999997</v>
      </c>
      <c r="Q4806" t="s">
        <v>15628</v>
      </c>
      <c r="R4806" t="s">
        <v>15629</v>
      </c>
      <c r="S4806">
        <v>8610621562</v>
      </c>
      <c r="T4806">
        <v>595.1657467</v>
      </c>
      <c r="U4806" t="s">
        <v>31</v>
      </c>
      <c r="V4806" t="s">
        <v>3879</v>
      </c>
      <c r="W4806" t="s">
        <v>23</v>
      </c>
    </row>
    <row r="4807" spans="1:23" x14ac:dyDescent="0.4">
      <c r="A4807">
        <v>4806</v>
      </c>
      <c r="B4807">
        <v>1</v>
      </c>
      <c r="C4807">
        <v>1</v>
      </c>
      <c r="D4807">
        <v>1</v>
      </c>
      <c r="E4807">
        <v>1</v>
      </c>
      <c r="F4807">
        <v>0.109184503023099</v>
      </c>
      <c r="G4807">
        <v>-23.681141072483001</v>
      </c>
      <c r="H4807">
        <v>0.999999999999999</v>
      </c>
      <c r="I4807">
        <v>19.058996275843501</v>
      </c>
      <c r="J4807" t="s">
        <v>1690</v>
      </c>
      <c r="K4807" t="s">
        <v>25</v>
      </c>
      <c r="L4807" t="s">
        <v>15624</v>
      </c>
      <c r="M4807" t="s">
        <v>15625</v>
      </c>
      <c r="N4807" t="s">
        <v>15626</v>
      </c>
      <c r="O4807" t="s">
        <v>15627</v>
      </c>
      <c r="P4807">
        <v>-0.60000002399999997</v>
      </c>
      <c r="Q4807" t="s">
        <v>15628</v>
      </c>
      <c r="R4807" t="s">
        <v>15629</v>
      </c>
      <c r="S4807">
        <v>8610621562</v>
      </c>
      <c r="T4807">
        <v>595.1657467</v>
      </c>
      <c r="U4807" t="s">
        <v>31</v>
      </c>
      <c r="V4807" t="s">
        <v>16273</v>
      </c>
      <c r="W4807" t="s">
        <v>23</v>
      </c>
    </row>
    <row r="4808" spans="1:23" x14ac:dyDescent="0.4">
      <c r="A4808">
        <v>4807</v>
      </c>
      <c r="B4808">
        <v>1</v>
      </c>
      <c r="C4808">
        <v>1</v>
      </c>
      <c r="D4808">
        <v>1</v>
      </c>
      <c r="E4808">
        <v>1</v>
      </c>
      <c r="F4808">
        <v>0.10881073059579199</v>
      </c>
      <c r="G4808">
        <v>-27.462404036424498</v>
      </c>
      <c r="H4808">
        <v>0.96683417085427104</v>
      </c>
      <c r="I4808">
        <v>4.8679245679904302</v>
      </c>
      <c r="J4808" t="s">
        <v>1017</v>
      </c>
      <c r="K4808" t="s">
        <v>25</v>
      </c>
      <c r="L4808" t="s">
        <v>15443</v>
      </c>
      <c r="M4808" t="s">
        <v>15444</v>
      </c>
      <c r="N4808" t="s">
        <v>15445</v>
      </c>
      <c r="O4808" t="s">
        <v>15446</v>
      </c>
      <c r="P4808">
        <v>-0.20000000300000001</v>
      </c>
      <c r="Q4808" t="s">
        <v>15447</v>
      </c>
      <c r="R4808" t="s">
        <v>15448</v>
      </c>
      <c r="S4808">
        <v>20638078</v>
      </c>
      <c r="T4808">
        <v>449.10783789999999</v>
      </c>
      <c r="U4808" t="s">
        <v>31</v>
      </c>
      <c r="V4808" t="s">
        <v>16274</v>
      </c>
      <c r="W4808" t="s">
        <v>23</v>
      </c>
    </row>
    <row r="4809" spans="1:23" x14ac:dyDescent="0.4">
      <c r="A4809">
        <v>4808</v>
      </c>
      <c r="B4809">
        <v>1</v>
      </c>
      <c r="C4809">
        <v>1</v>
      </c>
      <c r="D4809">
        <v>1</v>
      </c>
      <c r="E4809">
        <v>1</v>
      </c>
      <c r="F4809">
        <v>0.10881073059579199</v>
      </c>
      <c r="G4809">
        <v>-27.462404036424498</v>
      </c>
      <c r="H4809" t="s">
        <v>23</v>
      </c>
      <c r="I4809">
        <v>4.8679245679904302</v>
      </c>
      <c r="J4809" t="s">
        <v>1017</v>
      </c>
      <c r="K4809" t="s">
        <v>25</v>
      </c>
      <c r="L4809" t="s">
        <v>15443</v>
      </c>
      <c r="M4809" t="s">
        <v>15444</v>
      </c>
      <c r="N4809" t="s">
        <v>15445</v>
      </c>
      <c r="O4809" t="s">
        <v>15446</v>
      </c>
      <c r="P4809">
        <v>-0.20000000300000001</v>
      </c>
      <c r="Q4809" t="s">
        <v>15447</v>
      </c>
      <c r="R4809" t="s">
        <v>15448</v>
      </c>
      <c r="S4809">
        <v>20638078</v>
      </c>
      <c r="T4809">
        <v>449.10783789999999</v>
      </c>
      <c r="U4809" t="s">
        <v>31</v>
      </c>
      <c r="V4809" t="s">
        <v>16275</v>
      </c>
      <c r="W4809" t="s">
        <v>23</v>
      </c>
    </row>
    <row r="4810" spans="1:23" x14ac:dyDescent="0.4">
      <c r="A4810">
        <v>4809</v>
      </c>
      <c r="B4810">
        <v>1</v>
      </c>
      <c r="C4810">
        <v>1</v>
      </c>
      <c r="D4810">
        <v>1</v>
      </c>
      <c r="E4810">
        <v>1</v>
      </c>
      <c r="F4810">
        <v>0.108715221748337</v>
      </c>
      <c r="G4810">
        <v>-30.200104193049398</v>
      </c>
      <c r="H4810" t="s">
        <v>23</v>
      </c>
      <c r="I4810">
        <v>6.8789300139729699</v>
      </c>
      <c r="J4810" t="s">
        <v>4259</v>
      </c>
      <c r="K4810" t="s">
        <v>25</v>
      </c>
      <c r="L4810" t="s">
        <v>8511</v>
      </c>
      <c r="M4810" t="s">
        <v>8512</v>
      </c>
      <c r="N4810" t="s">
        <v>8513</v>
      </c>
      <c r="O4810" t="s">
        <v>8514</v>
      </c>
      <c r="P4810">
        <v>0.60000002399999997</v>
      </c>
      <c r="Q4810" t="s">
        <v>8515</v>
      </c>
      <c r="R4810" t="s">
        <v>8516</v>
      </c>
      <c r="S4810">
        <v>8593645654</v>
      </c>
      <c r="T4810">
        <v>447.12857339999999</v>
      </c>
      <c r="U4810" t="s">
        <v>31</v>
      </c>
      <c r="V4810" t="s">
        <v>16276</v>
      </c>
      <c r="W4810" t="s">
        <v>23</v>
      </c>
    </row>
    <row r="4811" spans="1:23" x14ac:dyDescent="0.4">
      <c r="A4811">
        <v>4810</v>
      </c>
      <c r="B4811">
        <v>1</v>
      </c>
      <c r="C4811">
        <v>1</v>
      </c>
      <c r="D4811">
        <v>1</v>
      </c>
      <c r="E4811">
        <v>1</v>
      </c>
      <c r="F4811">
        <v>0.108715221748337</v>
      </c>
      <c r="G4811">
        <v>-30.200104193049398</v>
      </c>
      <c r="H4811">
        <v>0.999999999999999</v>
      </c>
      <c r="I4811">
        <v>6.8789300139729699</v>
      </c>
      <c r="J4811" t="s">
        <v>4259</v>
      </c>
      <c r="K4811" t="s">
        <v>25</v>
      </c>
      <c r="L4811" t="s">
        <v>8511</v>
      </c>
      <c r="M4811" t="s">
        <v>8512</v>
      </c>
      <c r="N4811" t="s">
        <v>8513</v>
      </c>
      <c r="O4811" t="s">
        <v>8514</v>
      </c>
      <c r="P4811">
        <v>0.60000002399999997</v>
      </c>
      <c r="Q4811" t="s">
        <v>8515</v>
      </c>
      <c r="R4811" t="s">
        <v>8516</v>
      </c>
      <c r="S4811">
        <v>8593645654</v>
      </c>
      <c r="T4811">
        <v>447.12857339999999</v>
      </c>
      <c r="U4811" t="s">
        <v>31</v>
      </c>
      <c r="V4811" t="s">
        <v>16277</v>
      </c>
      <c r="W4811" t="s">
        <v>23</v>
      </c>
    </row>
    <row r="4812" spans="1:23" x14ac:dyDescent="0.4">
      <c r="A4812">
        <v>4811</v>
      </c>
      <c r="B4812">
        <v>1</v>
      </c>
      <c r="C4812">
        <v>1</v>
      </c>
      <c r="D4812">
        <v>1</v>
      </c>
      <c r="E4812">
        <v>1</v>
      </c>
      <c r="F4812">
        <v>0.108165739907242</v>
      </c>
      <c r="G4812">
        <v>-29.448259763039101</v>
      </c>
      <c r="H4812" t="s">
        <v>23</v>
      </c>
      <c r="I4812">
        <v>7.9347517958626099</v>
      </c>
      <c r="J4812" t="s">
        <v>4259</v>
      </c>
      <c r="K4812" t="s">
        <v>25</v>
      </c>
      <c r="L4812" t="s">
        <v>14610</v>
      </c>
      <c r="M4812" t="s">
        <v>14611</v>
      </c>
      <c r="N4812" t="s">
        <v>14612</v>
      </c>
      <c r="O4812" t="s">
        <v>14613</v>
      </c>
      <c r="P4812">
        <v>1.2000000500000001</v>
      </c>
      <c r="Q4812" t="s">
        <v>14614</v>
      </c>
      <c r="R4812" t="s">
        <v>14615</v>
      </c>
      <c r="S4812">
        <v>20621690</v>
      </c>
      <c r="T4812">
        <v>447.12857339999999</v>
      </c>
      <c r="U4812" t="s">
        <v>31</v>
      </c>
      <c r="V4812" t="s">
        <v>16278</v>
      </c>
      <c r="W4812" t="s">
        <v>23</v>
      </c>
    </row>
    <row r="4813" spans="1:23" x14ac:dyDescent="0.4">
      <c r="A4813">
        <v>4812</v>
      </c>
      <c r="B4813">
        <v>1</v>
      </c>
      <c r="C4813">
        <v>1</v>
      </c>
      <c r="D4813">
        <v>1</v>
      </c>
      <c r="E4813">
        <v>1</v>
      </c>
      <c r="F4813">
        <v>0.108165739907242</v>
      </c>
      <c r="G4813">
        <v>-29.448259763039101</v>
      </c>
      <c r="H4813">
        <v>0.999999999999999</v>
      </c>
      <c r="I4813">
        <v>7.9347517958626099</v>
      </c>
      <c r="J4813" t="s">
        <v>4259</v>
      </c>
      <c r="K4813" t="s">
        <v>25</v>
      </c>
      <c r="L4813" t="s">
        <v>14610</v>
      </c>
      <c r="M4813" t="s">
        <v>14611</v>
      </c>
      <c r="N4813" t="s">
        <v>14612</v>
      </c>
      <c r="O4813" t="s">
        <v>14613</v>
      </c>
      <c r="P4813">
        <v>1.2000000500000001</v>
      </c>
      <c r="Q4813" t="s">
        <v>14614</v>
      </c>
      <c r="R4813" t="s">
        <v>14615</v>
      </c>
      <c r="S4813">
        <v>20621690</v>
      </c>
      <c r="T4813">
        <v>447.12857339999999</v>
      </c>
      <c r="U4813" t="s">
        <v>31</v>
      </c>
      <c r="V4813" t="s">
        <v>16279</v>
      </c>
      <c r="W4813" t="s">
        <v>23</v>
      </c>
    </row>
    <row r="4814" spans="1:23" x14ac:dyDescent="0.4">
      <c r="A4814">
        <v>4813</v>
      </c>
      <c r="B4814">
        <v>1</v>
      </c>
      <c r="C4814">
        <v>2</v>
      </c>
      <c r="D4814">
        <v>1</v>
      </c>
      <c r="E4814">
        <v>5</v>
      </c>
      <c r="F4814">
        <v>0.107984501587033</v>
      </c>
      <c r="G4814">
        <v>-248.20538396721301</v>
      </c>
      <c r="H4814">
        <v>0.20402010050251199</v>
      </c>
      <c r="I4814">
        <v>10.2875467096079</v>
      </c>
      <c r="J4814" t="s">
        <v>16280</v>
      </c>
      <c r="K4814" t="s">
        <v>25</v>
      </c>
      <c r="L4814" t="s">
        <v>16281</v>
      </c>
      <c r="M4814" t="s">
        <v>16282</v>
      </c>
      <c r="N4814" t="s">
        <v>28</v>
      </c>
      <c r="O4814" t="s">
        <v>16283</v>
      </c>
      <c r="P4814">
        <v>3.4000001000000002</v>
      </c>
      <c r="Q4814">
        <v>90486688</v>
      </c>
      <c r="R4814" t="s">
        <v>16284</v>
      </c>
      <c r="S4814">
        <v>67108866</v>
      </c>
      <c r="T4814">
        <v>435.12857339999999</v>
      </c>
      <c r="U4814" t="s">
        <v>31</v>
      </c>
      <c r="V4814" t="s">
        <v>16285</v>
      </c>
      <c r="W4814" t="s">
        <v>23</v>
      </c>
    </row>
    <row r="4815" spans="1:23" x14ac:dyDescent="0.4">
      <c r="A4815">
        <v>4814</v>
      </c>
      <c r="B4815">
        <v>1</v>
      </c>
      <c r="C4815">
        <v>1</v>
      </c>
      <c r="D4815">
        <v>1</v>
      </c>
      <c r="E4815">
        <v>4</v>
      </c>
      <c r="F4815">
        <v>0.10735067861038999</v>
      </c>
      <c r="G4815">
        <v>-326.83233155780101</v>
      </c>
      <c r="H4815" t="s">
        <v>23</v>
      </c>
      <c r="I4815">
        <v>30.543638400212199</v>
      </c>
      <c r="J4815" t="s">
        <v>7884</v>
      </c>
      <c r="K4815" t="s">
        <v>25</v>
      </c>
      <c r="L4815" t="s">
        <v>7885</v>
      </c>
      <c r="M4815" t="s">
        <v>7886</v>
      </c>
      <c r="N4815" t="s">
        <v>7887</v>
      </c>
      <c r="O4815" t="s">
        <v>7888</v>
      </c>
      <c r="P4815">
        <v>0.60000002399999997</v>
      </c>
      <c r="Q4815" t="s">
        <v>7889</v>
      </c>
      <c r="R4815" t="s">
        <v>7890</v>
      </c>
      <c r="S4815">
        <v>270406</v>
      </c>
      <c r="T4815">
        <v>481.09766719999999</v>
      </c>
      <c r="U4815" t="s">
        <v>31</v>
      </c>
      <c r="V4815" t="s">
        <v>4586</v>
      </c>
      <c r="W4815" t="s">
        <v>23</v>
      </c>
    </row>
    <row r="4816" spans="1:23" x14ac:dyDescent="0.4">
      <c r="A4816">
        <v>4815</v>
      </c>
      <c r="B4816">
        <v>1</v>
      </c>
      <c r="C4816">
        <v>1</v>
      </c>
      <c r="D4816">
        <v>1</v>
      </c>
      <c r="E4816">
        <v>1</v>
      </c>
      <c r="F4816">
        <v>0.107312418010046</v>
      </c>
      <c r="G4816">
        <v>-413.01129249019101</v>
      </c>
      <c r="H4816">
        <v>0.999999999999999</v>
      </c>
      <c r="I4816">
        <v>164.255661825696</v>
      </c>
      <c r="J4816" t="s">
        <v>7459</v>
      </c>
      <c r="K4816" t="s">
        <v>25</v>
      </c>
      <c r="L4816" t="s">
        <v>16184</v>
      </c>
      <c r="M4816" t="s">
        <v>16185</v>
      </c>
      <c r="N4816" t="s">
        <v>28</v>
      </c>
      <c r="O4816" t="s">
        <v>16186</v>
      </c>
      <c r="P4816">
        <v>1</v>
      </c>
      <c r="Q4816">
        <v>28961570</v>
      </c>
      <c r="R4816" t="s">
        <v>16187</v>
      </c>
      <c r="S4816">
        <v>3153922</v>
      </c>
      <c r="T4816">
        <v>325.19105450000001</v>
      </c>
      <c r="U4816" t="s">
        <v>31</v>
      </c>
      <c r="V4816" t="s">
        <v>16286</v>
      </c>
      <c r="W4816" t="s">
        <v>23</v>
      </c>
    </row>
    <row r="4817" spans="1:23" x14ac:dyDescent="0.4">
      <c r="A4817">
        <v>4816</v>
      </c>
      <c r="B4817">
        <v>1</v>
      </c>
      <c r="C4817">
        <v>1</v>
      </c>
      <c r="D4817">
        <v>1</v>
      </c>
      <c r="E4817">
        <v>1</v>
      </c>
      <c r="F4817">
        <v>0.107312418010046</v>
      </c>
      <c r="G4817">
        <v>-413.01129249019101</v>
      </c>
      <c r="H4817" t="s">
        <v>23</v>
      </c>
      <c r="I4817">
        <v>164.255661825696</v>
      </c>
      <c r="J4817" t="s">
        <v>7459</v>
      </c>
      <c r="K4817" t="s">
        <v>25</v>
      </c>
      <c r="L4817" t="s">
        <v>16184</v>
      </c>
      <c r="M4817" t="s">
        <v>16185</v>
      </c>
      <c r="N4817" t="s">
        <v>28</v>
      </c>
      <c r="O4817" t="s">
        <v>16186</v>
      </c>
      <c r="P4817">
        <v>1</v>
      </c>
      <c r="Q4817">
        <v>28961570</v>
      </c>
      <c r="R4817" t="s">
        <v>16187</v>
      </c>
      <c r="S4817">
        <v>3153922</v>
      </c>
      <c r="T4817">
        <v>325.19105450000001</v>
      </c>
      <c r="U4817" t="s">
        <v>31</v>
      </c>
      <c r="V4817" t="s">
        <v>10667</v>
      </c>
      <c r="W4817" t="s">
        <v>23</v>
      </c>
    </row>
    <row r="4818" spans="1:23" x14ac:dyDescent="0.4">
      <c r="A4818">
        <v>4817</v>
      </c>
      <c r="B4818">
        <v>1</v>
      </c>
      <c r="C4818">
        <v>2</v>
      </c>
      <c r="D4818">
        <v>1</v>
      </c>
      <c r="E4818">
        <v>2</v>
      </c>
      <c r="F4818">
        <v>0.106628825536924</v>
      </c>
      <c r="G4818">
        <v>-340.70325137290098</v>
      </c>
      <c r="H4818">
        <v>0.56783919597989896</v>
      </c>
      <c r="I4818">
        <v>58.805561409641001</v>
      </c>
      <c r="J4818" t="s">
        <v>8725</v>
      </c>
      <c r="K4818" t="s">
        <v>25</v>
      </c>
      <c r="L4818" t="s">
        <v>8726</v>
      </c>
      <c r="M4818" t="s">
        <v>8727</v>
      </c>
      <c r="N4818" t="s">
        <v>8728</v>
      </c>
      <c r="O4818" t="s">
        <v>8729</v>
      </c>
      <c r="P4818">
        <v>3.2000000499999999</v>
      </c>
      <c r="Q4818">
        <v>3035550</v>
      </c>
      <c r="R4818" t="s">
        <v>8730</v>
      </c>
      <c r="S4818">
        <v>70</v>
      </c>
      <c r="T4818">
        <v>391.1387441</v>
      </c>
      <c r="U4818" t="s">
        <v>31</v>
      </c>
      <c r="V4818" t="s">
        <v>16287</v>
      </c>
      <c r="W4818" t="s">
        <v>23</v>
      </c>
    </row>
    <row r="4819" spans="1:23" x14ac:dyDescent="0.4">
      <c r="A4819">
        <v>4818</v>
      </c>
      <c r="B4819">
        <v>1</v>
      </c>
      <c r="C4819">
        <v>1</v>
      </c>
      <c r="D4819">
        <v>1</v>
      </c>
      <c r="E4819">
        <v>1</v>
      </c>
      <c r="F4819">
        <v>0.106412689980842</v>
      </c>
      <c r="G4819">
        <v>-606.79184118203</v>
      </c>
      <c r="H4819" t="s">
        <v>23</v>
      </c>
      <c r="I4819">
        <v>34.477114499472499</v>
      </c>
      <c r="J4819" t="s">
        <v>6277</v>
      </c>
      <c r="K4819" t="s">
        <v>25</v>
      </c>
      <c r="L4819" t="s">
        <v>6278</v>
      </c>
      <c r="M4819" t="s">
        <v>6279</v>
      </c>
      <c r="N4819" t="s">
        <v>28</v>
      </c>
      <c r="O4819" t="s">
        <v>6280</v>
      </c>
      <c r="P4819">
        <v>3.7000000499999999</v>
      </c>
      <c r="Q4819">
        <v>26744355</v>
      </c>
      <c r="R4819" t="s">
        <v>6281</v>
      </c>
      <c r="S4819">
        <v>3153922</v>
      </c>
      <c r="T4819">
        <v>451.12348800000001</v>
      </c>
      <c r="U4819" t="s">
        <v>31</v>
      </c>
      <c r="V4819" t="s">
        <v>8560</v>
      </c>
      <c r="W4819" t="s">
        <v>23</v>
      </c>
    </row>
    <row r="4820" spans="1:23" x14ac:dyDescent="0.4">
      <c r="A4820">
        <v>4819</v>
      </c>
      <c r="B4820">
        <v>1</v>
      </c>
      <c r="C4820">
        <v>1</v>
      </c>
      <c r="D4820">
        <v>1</v>
      </c>
      <c r="E4820">
        <v>1</v>
      </c>
      <c r="F4820">
        <v>0.106412689980842</v>
      </c>
      <c r="G4820">
        <v>-606.79184118203</v>
      </c>
      <c r="H4820">
        <v>0.99899497487437094</v>
      </c>
      <c r="I4820">
        <v>34.477114499472499</v>
      </c>
      <c r="J4820" t="s">
        <v>6277</v>
      </c>
      <c r="K4820" t="s">
        <v>25</v>
      </c>
      <c r="L4820" t="s">
        <v>6278</v>
      </c>
      <c r="M4820" t="s">
        <v>6279</v>
      </c>
      <c r="N4820" t="s">
        <v>28</v>
      </c>
      <c r="O4820" t="s">
        <v>6280</v>
      </c>
      <c r="P4820">
        <v>3.7000000499999999</v>
      </c>
      <c r="Q4820">
        <v>26744355</v>
      </c>
      <c r="R4820" t="s">
        <v>6281</v>
      </c>
      <c r="S4820">
        <v>3153922</v>
      </c>
      <c r="T4820">
        <v>451.12348800000001</v>
      </c>
      <c r="U4820" t="s">
        <v>31</v>
      </c>
      <c r="V4820" t="s">
        <v>16288</v>
      </c>
      <c r="W4820" t="s">
        <v>23</v>
      </c>
    </row>
    <row r="4821" spans="1:23" x14ac:dyDescent="0.4">
      <c r="A4821">
        <v>4820</v>
      </c>
      <c r="B4821">
        <v>1</v>
      </c>
      <c r="C4821">
        <v>2</v>
      </c>
      <c r="D4821">
        <v>1</v>
      </c>
      <c r="E4821">
        <v>2</v>
      </c>
      <c r="F4821">
        <v>0.106307292018318</v>
      </c>
      <c r="G4821">
        <v>-209.359821960392</v>
      </c>
      <c r="H4821">
        <v>0.10050251256281401</v>
      </c>
      <c r="I4821">
        <v>76.172753787690098</v>
      </c>
      <c r="J4821" t="s">
        <v>15117</v>
      </c>
      <c r="K4821" t="s">
        <v>25</v>
      </c>
      <c r="L4821" t="s">
        <v>15118</v>
      </c>
      <c r="M4821" t="s">
        <v>15119</v>
      </c>
      <c r="N4821" t="s">
        <v>15120</v>
      </c>
      <c r="O4821" t="s">
        <v>15121</v>
      </c>
      <c r="P4821">
        <v>4.3000001900000004</v>
      </c>
      <c r="Q4821">
        <v>25192477</v>
      </c>
      <c r="R4821" t="s">
        <v>15122</v>
      </c>
      <c r="S4821">
        <v>70</v>
      </c>
      <c r="T4821">
        <v>287.05501450000003</v>
      </c>
      <c r="U4821" t="s">
        <v>31</v>
      </c>
      <c r="V4821" t="s">
        <v>16289</v>
      </c>
      <c r="W4821" t="s">
        <v>23</v>
      </c>
    </row>
    <row r="4822" spans="1:23" x14ac:dyDescent="0.4">
      <c r="A4822">
        <v>4821</v>
      </c>
      <c r="B4822">
        <v>1</v>
      </c>
      <c r="C4822">
        <v>1</v>
      </c>
      <c r="D4822">
        <v>1</v>
      </c>
      <c r="E4822">
        <v>1</v>
      </c>
      <c r="F4822">
        <v>0.106206756779918</v>
      </c>
      <c r="G4822">
        <v>-553.41559119467695</v>
      </c>
      <c r="H4822" t="s">
        <v>23</v>
      </c>
      <c r="I4822">
        <v>79.145967952142598</v>
      </c>
      <c r="J4822" t="s">
        <v>6277</v>
      </c>
      <c r="K4822" t="s">
        <v>25</v>
      </c>
      <c r="L4822" t="s">
        <v>6278</v>
      </c>
      <c r="M4822" t="s">
        <v>6279</v>
      </c>
      <c r="N4822" t="s">
        <v>28</v>
      </c>
      <c r="O4822" t="s">
        <v>6280</v>
      </c>
      <c r="P4822">
        <v>3.7000000499999999</v>
      </c>
      <c r="Q4822">
        <v>26744355</v>
      </c>
      <c r="R4822" t="s">
        <v>6281</v>
      </c>
      <c r="S4822">
        <v>3153922</v>
      </c>
      <c r="T4822">
        <v>451.12348800000001</v>
      </c>
      <c r="U4822" t="s">
        <v>31</v>
      </c>
      <c r="V4822" t="s">
        <v>9172</v>
      </c>
      <c r="W4822" t="s">
        <v>23</v>
      </c>
    </row>
    <row r="4823" spans="1:23" x14ac:dyDescent="0.4">
      <c r="A4823">
        <v>4822</v>
      </c>
      <c r="B4823">
        <v>1</v>
      </c>
      <c r="C4823">
        <v>1</v>
      </c>
      <c r="D4823">
        <v>1</v>
      </c>
      <c r="E4823">
        <v>1</v>
      </c>
      <c r="F4823">
        <v>0.106206756779918</v>
      </c>
      <c r="G4823">
        <v>-553.41559119467695</v>
      </c>
      <c r="H4823">
        <v>0.999999999999999</v>
      </c>
      <c r="I4823">
        <v>79.145967952142598</v>
      </c>
      <c r="J4823" t="s">
        <v>6277</v>
      </c>
      <c r="K4823" t="s">
        <v>25</v>
      </c>
      <c r="L4823" t="s">
        <v>6278</v>
      </c>
      <c r="M4823" t="s">
        <v>6279</v>
      </c>
      <c r="N4823" t="s">
        <v>28</v>
      </c>
      <c r="O4823" t="s">
        <v>6280</v>
      </c>
      <c r="P4823">
        <v>3.7000000499999999</v>
      </c>
      <c r="Q4823">
        <v>26744355</v>
      </c>
      <c r="R4823" t="s">
        <v>6281</v>
      </c>
      <c r="S4823">
        <v>3153922</v>
      </c>
      <c r="T4823">
        <v>451.12348800000001</v>
      </c>
      <c r="U4823" t="s">
        <v>31</v>
      </c>
      <c r="V4823" t="s">
        <v>16290</v>
      </c>
      <c r="W4823" t="s">
        <v>23</v>
      </c>
    </row>
    <row r="4824" spans="1:23" x14ac:dyDescent="0.4">
      <c r="A4824">
        <v>4823</v>
      </c>
      <c r="B4824">
        <v>1</v>
      </c>
      <c r="C4824">
        <v>1</v>
      </c>
      <c r="D4824">
        <v>1</v>
      </c>
      <c r="E4824">
        <v>1</v>
      </c>
      <c r="F4824">
        <v>0.10599051568802</v>
      </c>
      <c r="G4824">
        <v>-203.764522389543</v>
      </c>
      <c r="H4824" t="s">
        <v>23</v>
      </c>
      <c r="I4824">
        <v>36.075355604981802</v>
      </c>
      <c r="J4824" t="s">
        <v>16291</v>
      </c>
      <c r="K4824" t="s">
        <v>25</v>
      </c>
      <c r="L4824" t="s">
        <v>16292</v>
      </c>
      <c r="M4824" t="s">
        <v>16293</v>
      </c>
      <c r="N4824" t="s">
        <v>16294</v>
      </c>
      <c r="O4824" t="s">
        <v>16295</v>
      </c>
      <c r="P4824">
        <v>3.2999999500000001</v>
      </c>
      <c r="Q4824">
        <v>16218062</v>
      </c>
      <c r="R4824" t="s">
        <v>16296</v>
      </c>
      <c r="S4824">
        <v>67108866</v>
      </c>
      <c r="T4824">
        <v>285.07574990000001</v>
      </c>
      <c r="U4824" t="s">
        <v>31</v>
      </c>
      <c r="V4824" t="s">
        <v>8815</v>
      </c>
      <c r="W4824" t="s">
        <v>23</v>
      </c>
    </row>
    <row r="4825" spans="1:23" x14ac:dyDescent="0.4">
      <c r="A4825">
        <v>4824</v>
      </c>
      <c r="B4825">
        <v>1</v>
      </c>
      <c r="C4825">
        <v>1</v>
      </c>
      <c r="D4825">
        <v>1</v>
      </c>
      <c r="E4825">
        <v>1</v>
      </c>
      <c r="F4825">
        <v>0.10599051568802</v>
      </c>
      <c r="G4825">
        <v>-203.764522389543</v>
      </c>
      <c r="H4825">
        <v>0.99949748743718503</v>
      </c>
      <c r="I4825">
        <v>36.075355604981802</v>
      </c>
      <c r="J4825" t="s">
        <v>16291</v>
      </c>
      <c r="K4825" t="s">
        <v>25</v>
      </c>
      <c r="L4825" t="s">
        <v>16292</v>
      </c>
      <c r="M4825" t="s">
        <v>16293</v>
      </c>
      <c r="N4825" t="s">
        <v>16294</v>
      </c>
      <c r="O4825" t="s">
        <v>16295</v>
      </c>
      <c r="P4825">
        <v>3.2999999500000001</v>
      </c>
      <c r="Q4825">
        <v>16218062</v>
      </c>
      <c r="R4825" t="s">
        <v>16296</v>
      </c>
      <c r="S4825">
        <v>67108866</v>
      </c>
      <c r="T4825">
        <v>285.07574990000001</v>
      </c>
      <c r="U4825" t="s">
        <v>31</v>
      </c>
      <c r="V4825" t="s">
        <v>16297</v>
      </c>
      <c r="W4825" t="s">
        <v>23</v>
      </c>
    </row>
    <row r="4826" spans="1:23" x14ac:dyDescent="0.4">
      <c r="A4826">
        <v>4825</v>
      </c>
      <c r="B4826">
        <v>1</v>
      </c>
      <c r="C4826">
        <v>1</v>
      </c>
      <c r="D4826">
        <v>1</v>
      </c>
      <c r="E4826">
        <v>1</v>
      </c>
      <c r="F4826">
        <v>0.105940928069686</v>
      </c>
      <c r="G4826">
        <v>-370.47977939119602</v>
      </c>
      <c r="H4826">
        <v>0.999999999999999</v>
      </c>
      <c r="I4826">
        <v>119.57628506940701</v>
      </c>
      <c r="J4826" t="s">
        <v>1904</v>
      </c>
      <c r="K4826" t="s">
        <v>25</v>
      </c>
      <c r="L4826" t="s">
        <v>15291</v>
      </c>
      <c r="M4826" t="s">
        <v>15292</v>
      </c>
      <c r="N4826" t="s">
        <v>28</v>
      </c>
      <c r="O4826" t="s">
        <v>15293</v>
      </c>
      <c r="P4826">
        <v>0.10000000100000001</v>
      </c>
      <c r="Q4826">
        <v>25314903</v>
      </c>
      <c r="R4826" t="s">
        <v>15294</v>
      </c>
      <c r="S4826">
        <v>3153922</v>
      </c>
      <c r="T4826">
        <v>339.17031900000001</v>
      </c>
      <c r="U4826" t="s">
        <v>31</v>
      </c>
      <c r="V4826" t="s">
        <v>16298</v>
      </c>
      <c r="W4826" t="s">
        <v>23</v>
      </c>
    </row>
    <row r="4827" spans="1:23" x14ac:dyDescent="0.4">
      <c r="A4827">
        <v>4826</v>
      </c>
      <c r="B4827">
        <v>1</v>
      </c>
      <c r="C4827">
        <v>1</v>
      </c>
      <c r="D4827">
        <v>1</v>
      </c>
      <c r="E4827">
        <v>1</v>
      </c>
      <c r="F4827">
        <v>0.105940928069686</v>
      </c>
      <c r="G4827">
        <v>-370.47977939119602</v>
      </c>
      <c r="H4827" t="s">
        <v>23</v>
      </c>
      <c r="I4827">
        <v>119.57628506940701</v>
      </c>
      <c r="J4827" t="s">
        <v>1904</v>
      </c>
      <c r="K4827" t="s">
        <v>25</v>
      </c>
      <c r="L4827" t="s">
        <v>15291</v>
      </c>
      <c r="M4827" t="s">
        <v>15292</v>
      </c>
      <c r="N4827" t="s">
        <v>28</v>
      </c>
      <c r="O4827" t="s">
        <v>15293</v>
      </c>
      <c r="P4827">
        <v>0.10000000100000001</v>
      </c>
      <c r="Q4827">
        <v>25314903</v>
      </c>
      <c r="R4827" t="s">
        <v>15294</v>
      </c>
      <c r="S4827">
        <v>3153922</v>
      </c>
      <c r="T4827">
        <v>339.17031900000001</v>
      </c>
      <c r="U4827" t="s">
        <v>31</v>
      </c>
      <c r="V4827" t="s">
        <v>10173</v>
      </c>
      <c r="W4827" t="s">
        <v>23</v>
      </c>
    </row>
    <row r="4828" spans="1:23" x14ac:dyDescent="0.4">
      <c r="A4828">
        <v>4827</v>
      </c>
      <c r="B4828">
        <v>1</v>
      </c>
      <c r="C4828">
        <v>1</v>
      </c>
      <c r="D4828">
        <v>1</v>
      </c>
      <c r="E4828">
        <v>1</v>
      </c>
      <c r="F4828">
        <v>0.105882014987002</v>
      </c>
      <c r="G4828">
        <v>-393.32711198278503</v>
      </c>
      <c r="H4828">
        <v>0.999999999999999</v>
      </c>
      <c r="I4828">
        <v>137.22117487743299</v>
      </c>
      <c r="J4828" t="s">
        <v>10408</v>
      </c>
      <c r="K4828" t="s">
        <v>25</v>
      </c>
      <c r="L4828" t="s">
        <v>10958</v>
      </c>
      <c r="M4828" t="s">
        <v>10959</v>
      </c>
      <c r="N4828" t="s">
        <v>28</v>
      </c>
      <c r="O4828" t="s">
        <v>10960</v>
      </c>
      <c r="P4828">
        <v>0</v>
      </c>
      <c r="R4828" t="s">
        <v>10961</v>
      </c>
      <c r="S4828">
        <v>3145728</v>
      </c>
      <c r="T4828">
        <v>323.17540439999999</v>
      </c>
      <c r="U4828" t="s">
        <v>31</v>
      </c>
      <c r="V4828" t="s">
        <v>16299</v>
      </c>
      <c r="W4828" t="s">
        <v>23</v>
      </c>
    </row>
    <row r="4829" spans="1:23" x14ac:dyDescent="0.4">
      <c r="A4829">
        <v>4828</v>
      </c>
      <c r="B4829">
        <v>1</v>
      </c>
      <c r="C4829">
        <v>1</v>
      </c>
      <c r="D4829">
        <v>1</v>
      </c>
      <c r="E4829">
        <v>1</v>
      </c>
      <c r="F4829">
        <v>0.105882014987002</v>
      </c>
      <c r="G4829">
        <v>-393.32711198278503</v>
      </c>
      <c r="H4829" t="s">
        <v>23</v>
      </c>
      <c r="I4829">
        <v>137.22117487743299</v>
      </c>
      <c r="J4829" t="s">
        <v>10408</v>
      </c>
      <c r="K4829" t="s">
        <v>25</v>
      </c>
      <c r="L4829" t="s">
        <v>10958</v>
      </c>
      <c r="M4829" t="s">
        <v>10959</v>
      </c>
      <c r="N4829" t="s">
        <v>28</v>
      </c>
      <c r="O4829" t="s">
        <v>10960</v>
      </c>
      <c r="P4829">
        <v>0</v>
      </c>
      <c r="R4829" t="s">
        <v>10961</v>
      </c>
      <c r="S4829">
        <v>3145728</v>
      </c>
      <c r="T4829">
        <v>323.17540439999999</v>
      </c>
      <c r="U4829" t="s">
        <v>31</v>
      </c>
      <c r="V4829" t="s">
        <v>10746</v>
      </c>
      <c r="W4829" t="s">
        <v>23</v>
      </c>
    </row>
    <row r="4830" spans="1:23" x14ac:dyDescent="0.4">
      <c r="A4830">
        <v>4829</v>
      </c>
      <c r="B4830">
        <v>1</v>
      </c>
      <c r="C4830">
        <v>2</v>
      </c>
      <c r="D4830">
        <v>1</v>
      </c>
      <c r="E4830">
        <v>2</v>
      </c>
      <c r="F4830">
        <v>0.105748941357052</v>
      </c>
      <c r="G4830">
        <v>-366.23322689984798</v>
      </c>
      <c r="H4830">
        <v>5.8793969849246203E-2</v>
      </c>
      <c r="I4830">
        <v>37.546768397858003</v>
      </c>
      <c r="J4830" t="s">
        <v>16300</v>
      </c>
      <c r="K4830" t="s">
        <v>25</v>
      </c>
      <c r="L4830" t="s">
        <v>16301</v>
      </c>
      <c r="M4830" t="s">
        <v>16302</v>
      </c>
      <c r="N4830" t="s">
        <v>16303</v>
      </c>
      <c r="O4830" t="s">
        <v>16304</v>
      </c>
      <c r="P4830">
        <v>3.5999998999999998</v>
      </c>
      <c r="Q4830">
        <v>70789261</v>
      </c>
      <c r="R4830" t="s">
        <v>16305</v>
      </c>
      <c r="S4830">
        <v>16777218</v>
      </c>
      <c r="T4830">
        <v>451.12348800000001</v>
      </c>
      <c r="U4830" t="s">
        <v>31</v>
      </c>
      <c r="V4830" t="s">
        <v>16306</v>
      </c>
      <c r="W4830" t="s">
        <v>23</v>
      </c>
    </row>
    <row r="4831" spans="1:23" x14ac:dyDescent="0.4">
      <c r="A4831">
        <v>4830</v>
      </c>
      <c r="B4831">
        <v>1</v>
      </c>
      <c r="C4831">
        <v>1</v>
      </c>
      <c r="D4831">
        <v>1</v>
      </c>
      <c r="E4831">
        <v>2</v>
      </c>
      <c r="F4831">
        <v>0.10565886649223501</v>
      </c>
      <c r="G4831">
        <v>-493.57255853196</v>
      </c>
      <c r="H4831" t="s">
        <v>23</v>
      </c>
      <c r="I4831">
        <v>104.782245555027</v>
      </c>
      <c r="J4831" t="s">
        <v>8940</v>
      </c>
      <c r="K4831" t="s">
        <v>25</v>
      </c>
      <c r="L4831" t="s">
        <v>8941</v>
      </c>
      <c r="M4831" t="s">
        <v>8942</v>
      </c>
      <c r="N4831" t="s">
        <v>28</v>
      </c>
      <c r="O4831" t="s">
        <v>8943</v>
      </c>
      <c r="P4831">
        <v>4.0999999000000003</v>
      </c>
      <c r="Q4831">
        <v>28960758</v>
      </c>
      <c r="R4831" t="s">
        <v>8944</v>
      </c>
      <c r="S4831">
        <v>3153922</v>
      </c>
      <c r="T4831">
        <v>483.12857339999999</v>
      </c>
      <c r="U4831" t="s">
        <v>31</v>
      </c>
      <c r="V4831" t="s">
        <v>10500</v>
      </c>
      <c r="W4831" t="s">
        <v>23</v>
      </c>
    </row>
    <row r="4832" spans="1:23" x14ac:dyDescent="0.4">
      <c r="A4832">
        <v>4831</v>
      </c>
      <c r="B4832">
        <v>1</v>
      </c>
      <c r="C4832">
        <v>1</v>
      </c>
      <c r="D4832">
        <v>1</v>
      </c>
      <c r="E4832">
        <v>2</v>
      </c>
      <c r="F4832">
        <v>0.10565886649223501</v>
      </c>
      <c r="G4832">
        <v>-493.57255853196</v>
      </c>
      <c r="H4832">
        <v>0.19497487437185901</v>
      </c>
      <c r="I4832">
        <v>104.782245555027</v>
      </c>
      <c r="J4832" t="s">
        <v>8940</v>
      </c>
      <c r="K4832" t="s">
        <v>25</v>
      </c>
      <c r="L4832" t="s">
        <v>8941</v>
      </c>
      <c r="M4832" t="s">
        <v>8942</v>
      </c>
      <c r="N4832" t="s">
        <v>28</v>
      </c>
      <c r="O4832" t="s">
        <v>8943</v>
      </c>
      <c r="P4832">
        <v>4.0999999000000003</v>
      </c>
      <c r="Q4832">
        <v>28960758</v>
      </c>
      <c r="R4832" t="s">
        <v>8944</v>
      </c>
      <c r="S4832">
        <v>3153922</v>
      </c>
      <c r="T4832">
        <v>483.12857339999999</v>
      </c>
      <c r="U4832" t="s">
        <v>31</v>
      </c>
      <c r="V4832" t="s">
        <v>16307</v>
      </c>
      <c r="W4832" t="s">
        <v>23</v>
      </c>
    </row>
    <row r="4833" spans="1:23" x14ac:dyDescent="0.4">
      <c r="A4833">
        <v>4832</v>
      </c>
      <c r="B4833">
        <v>1</v>
      </c>
      <c r="C4833">
        <v>1</v>
      </c>
      <c r="D4833">
        <v>1</v>
      </c>
      <c r="E4833">
        <v>1</v>
      </c>
      <c r="F4833">
        <v>0.10487009221157099</v>
      </c>
      <c r="G4833">
        <v>-61.0862525923934</v>
      </c>
      <c r="H4833">
        <v>0.999999999999999</v>
      </c>
      <c r="I4833">
        <v>11.5673112971626</v>
      </c>
      <c r="J4833" t="s">
        <v>2364</v>
      </c>
      <c r="K4833" t="s">
        <v>25</v>
      </c>
      <c r="L4833" t="s">
        <v>16308</v>
      </c>
      <c r="M4833" t="s">
        <v>16309</v>
      </c>
      <c r="N4833" t="s">
        <v>16310</v>
      </c>
      <c r="O4833" t="s">
        <v>16311</v>
      </c>
      <c r="P4833">
        <v>2.7000000499999999</v>
      </c>
      <c r="Q4833" t="s">
        <v>16312</v>
      </c>
      <c r="R4833" t="s">
        <v>16313</v>
      </c>
      <c r="S4833">
        <v>121564030</v>
      </c>
      <c r="T4833">
        <v>271.06009990000001</v>
      </c>
      <c r="U4833" t="s">
        <v>31</v>
      </c>
      <c r="V4833" t="s">
        <v>16314</v>
      </c>
      <c r="W4833" t="s">
        <v>23</v>
      </c>
    </row>
    <row r="4834" spans="1:23" x14ac:dyDescent="0.4">
      <c r="A4834">
        <v>4833</v>
      </c>
      <c r="B4834">
        <v>1</v>
      </c>
      <c r="C4834">
        <v>1</v>
      </c>
      <c r="D4834">
        <v>1</v>
      </c>
      <c r="E4834">
        <v>1</v>
      </c>
      <c r="F4834">
        <v>0.10487009221157099</v>
      </c>
      <c r="G4834">
        <v>-61.0862525923934</v>
      </c>
      <c r="H4834" t="s">
        <v>23</v>
      </c>
      <c r="I4834">
        <v>11.5673112971626</v>
      </c>
      <c r="J4834" t="s">
        <v>2364</v>
      </c>
      <c r="K4834" t="s">
        <v>25</v>
      </c>
      <c r="L4834" t="s">
        <v>16308</v>
      </c>
      <c r="M4834" t="s">
        <v>16309</v>
      </c>
      <c r="N4834" t="s">
        <v>16310</v>
      </c>
      <c r="O4834" t="s">
        <v>16311</v>
      </c>
      <c r="P4834">
        <v>2.7000000499999999</v>
      </c>
      <c r="Q4834" t="s">
        <v>16312</v>
      </c>
      <c r="R4834" t="s">
        <v>16313</v>
      </c>
      <c r="S4834">
        <v>121564030</v>
      </c>
      <c r="T4834">
        <v>271.06009990000001</v>
      </c>
      <c r="U4834" t="s">
        <v>31</v>
      </c>
      <c r="V4834" t="s">
        <v>4428</v>
      </c>
      <c r="W4834" t="s">
        <v>23</v>
      </c>
    </row>
    <row r="4835" spans="1:23" x14ac:dyDescent="0.4">
      <c r="A4835">
        <v>4834</v>
      </c>
      <c r="B4835">
        <v>1</v>
      </c>
      <c r="C4835">
        <v>1</v>
      </c>
      <c r="D4835">
        <v>1</v>
      </c>
      <c r="E4835">
        <v>2</v>
      </c>
      <c r="F4835">
        <v>0.10458169461759199</v>
      </c>
      <c r="G4835">
        <v>-345.60597043658697</v>
      </c>
      <c r="H4835">
        <v>0.20251256281407001</v>
      </c>
      <c r="I4835">
        <v>100.892458664499</v>
      </c>
      <c r="J4835" t="s">
        <v>7936</v>
      </c>
      <c r="K4835" t="s">
        <v>25</v>
      </c>
      <c r="L4835" t="s">
        <v>7937</v>
      </c>
      <c r="M4835" t="s">
        <v>7938</v>
      </c>
      <c r="N4835" t="s">
        <v>7939</v>
      </c>
      <c r="O4835" t="s">
        <v>7940</v>
      </c>
      <c r="P4835">
        <v>1.39999998</v>
      </c>
      <c r="Q4835">
        <v>4276952</v>
      </c>
      <c r="R4835" t="s">
        <v>7941</v>
      </c>
      <c r="S4835">
        <v>67108866</v>
      </c>
      <c r="T4835">
        <v>289.07066459999999</v>
      </c>
      <c r="U4835" t="s">
        <v>31</v>
      </c>
      <c r="V4835" t="s">
        <v>16315</v>
      </c>
      <c r="W4835" t="s">
        <v>23</v>
      </c>
    </row>
    <row r="4836" spans="1:23" x14ac:dyDescent="0.4">
      <c r="A4836">
        <v>4835</v>
      </c>
      <c r="B4836">
        <v>1</v>
      </c>
      <c r="C4836">
        <v>1</v>
      </c>
      <c r="D4836">
        <v>1</v>
      </c>
      <c r="E4836">
        <v>2</v>
      </c>
      <c r="F4836">
        <v>0.10458169461759199</v>
      </c>
      <c r="G4836">
        <v>-345.60597043658697</v>
      </c>
      <c r="H4836" t="s">
        <v>23</v>
      </c>
      <c r="I4836">
        <v>100.892458664499</v>
      </c>
      <c r="J4836" t="s">
        <v>7936</v>
      </c>
      <c r="K4836" t="s">
        <v>25</v>
      </c>
      <c r="L4836" t="s">
        <v>7937</v>
      </c>
      <c r="M4836" t="s">
        <v>7938</v>
      </c>
      <c r="N4836" t="s">
        <v>7939</v>
      </c>
      <c r="O4836" t="s">
        <v>7940</v>
      </c>
      <c r="P4836">
        <v>1.39999998</v>
      </c>
      <c r="Q4836">
        <v>4276952</v>
      </c>
      <c r="R4836" t="s">
        <v>7941</v>
      </c>
      <c r="S4836">
        <v>67108866</v>
      </c>
      <c r="T4836">
        <v>289.07066459999999</v>
      </c>
      <c r="U4836" t="s">
        <v>31</v>
      </c>
      <c r="V4836" t="s">
        <v>4926</v>
      </c>
      <c r="W4836" t="s">
        <v>23</v>
      </c>
    </row>
    <row r="4837" spans="1:23" x14ac:dyDescent="0.4">
      <c r="A4837">
        <v>4836</v>
      </c>
      <c r="B4837">
        <v>1</v>
      </c>
      <c r="C4837">
        <v>1</v>
      </c>
      <c r="D4837">
        <v>1</v>
      </c>
      <c r="E4837">
        <v>1</v>
      </c>
      <c r="F4837">
        <v>0.10436461844985701</v>
      </c>
      <c r="G4837">
        <v>-239.633499119552</v>
      </c>
      <c r="H4837" t="s">
        <v>23</v>
      </c>
      <c r="I4837">
        <v>40.434721755932401</v>
      </c>
      <c r="J4837" t="s">
        <v>8998</v>
      </c>
      <c r="K4837" t="s">
        <v>25</v>
      </c>
      <c r="L4837" t="s">
        <v>8999</v>
      </c>
      <c r="M4837" t="s">
        <v>9000</v>
      </c>
      <c r="N4837" t="s">
        <v>9001</v>
      </c>
      <c r="O4837" t="s">
        <v>9002</v>
      </c>
      <c r="P4837">
        <v>-0.20000000300000001</v>
      </c>
      <c r="Q4837" t="s">
        <v>9003</v>
      </c>
      <c r="R4837" t="s">
        <v>9004</v>
      </c>
      <c r="S4837">
        <v>67108866</v>
      </c>
      <c r="T4837">
        <v>271.05700000000002</v>
      </c>
      <c r="U4837" t="s">
        <v>31</v>
      </c>
      <c r="V4837" t="s">
        <v>9005</v>
      </c>
      <c r="W4837" t="s">
        <v>23</v>
      </c>
    </row>
    <row r="4838" spans="1:23" x14ac:dyDescent="0.4">
      <c r="A4838">
        <v>4837</v>
      </c>
      <c r="B4838">
        <v>1</v>
      </c>
      <c r="C4838">
        <v>1</v>
      </c>
      <c r="D4838">
        <v>1</v>
      </c>
      <c r="E4838">
        <v>1</v>
      </c>
      <c r="F4838">
        <v>0.10436461844985701</v>
      </c>
      <c r="G4838">
        <v>-239.633499119552</v>
      </c>
      <c r="H4838">
        <v>0.999999999999999</v>
      </c>
      <c r="I4838">
        <v>40.434721755932401</v>
      </c>
      <c r="J4838" t="s">
        <v>8998</v>
      </c>
      <c r="K4838" t="s">
        <v>25</v>
      </c>
      <c r="L4838" t="s">
        <v>8999</v>
      </c>
      <c r="M4838" t="s">
        <v>9000</v>
      </c>
      <c r="N4838" t="s">
        <v>9001</v>
      </c>
      <c r="O4838" t="s">
        <v>9002</v>
      </c>
      <c r="P4838">
        <v>-0.20000000300000001</v>
      </c>
      <c r="Q4838" t="s">
        <v>9003</v>
      </c>
      <c r="R4838" t="s">
        <v>9004</v>
      </c>
      <c r="S4838">
        <v>67108866</v>
      </c>
      <c r="T4838">
        <v>271.05700000000002</v>
      </c>
      <c r="U4838" t="s">
        <v>31</v>
      </c>
      <c r="V4838" t="s">
        <v>16316</v>
      </c>
      <c r="W4838" t="s">
        <v>23</v>
      </c>
    </row>
    <row r="4839" spans="1:23" x14ac:dyDescent="0.4">
      <c r="A4839">
        <v>4838</v>
      </c>
      <c r="B4839">
        <v>1</v>
      </c>
      <c r="C4839">
        <v>1</v>
      </c>
      <c r="D4839">
        <v>1</v>
      </c>
      <c r="E4839">
        <v>1</v>
      </c>
      <c r="F4839">
        <v>0.104266777458059</v>
      </c>
      <c r="G4839">
        <v>-521.86195622274204</v>
      </c>
      <c r="H4839">
        <v>0.99447236180904497</v>
      </c>
      <c r="I4839">
        <v>56.719878245216997</v>
      </c>
      <c r="J4839" t="s">
        <v>4388</v>
      </c>
      <c r="K4839" t="s">
        <v>25</v>
      </c>
      <c r="L4839" t="s">
        <v>4389</v>
      </c>
      <c r="M4839" t="s">
        <v>4390</v>
      </c>
      <c r="N4839" t="s">
        <v>28</v>
      </c>
      <c r="O4839" t="s">
        <v>4391</v>
      </c>
      <c r="P4839">
        <v>1.60877895</v>
      </c>
      <c r="Q4839">
        <v>139592455</v>
      </c>
      <c r="R4839" t="s">
        <v>4392</v>
      </c>
      <c r="S4839">
        <v>16777218</v>
      </c>
      <c r="T4839">
        <v>267.13795629999998</v>
      </c>
      <c r="U4839" t="s">
        <v>31</v>
      </c>
      <c r="V4839" t="s">
        <v>16317</v>
      </c>
      <c r="W4839" t="s">
        <v>23</v>
      </c>
    </row>
    <row r="4840" spans="1:23" x14ac:dyDescent="0.4">
      <c r="A4840">
        <v>4839</v>
      </c>
      <c r="B4840">
        <v>1</v>
      </c>
      <c r="C4840">
        <v>1</v>
      </c>
      <c r="D4840">
        <v>1</v>
      </c>
      <c r="E4840">
        <v>1</v>
      </c>
      <c r="F4840">
        <v>0.104266777458059</v>
      </c>
      <c r="G4840">
        <v>-521.86195622274204</v>
      </c>
      <c r="H4840" t="s">
        <v>23</v>
      </c>
      <c r="I4840">
        <v>56.719878245216997</v>
      </c>
      <c r="J4840" t="s">
        <v>4388</v>
      </c>
      <c r="K4840" t="s">
        <v>25</v>
      </c>
      <c r="L4840" t="s">
        <v>4389</v>
      </c>
      <c r="M4840" t="s">
        <v>4390</v>
      </c>
      <c r="N4840" t="s">
        <v>28</v>
      </c>
      <c r="O4840" t="s">
        <v>4391</v>
      </c>
      <c r="P4840">
        <v>1.60877895</v>
      </c>
      <c r="Q4840">
        <v>139592455</v>
      </c>
      <c r="R4840" t="s">
        <v>4392</v>
      </c>
      <c r="S4840">
        <v>16777218</v>
      </c>
      <c r="T4840">
        <v>267.13795629999998</v>
      </c>
      <c r="U4840" t="s">
        <v>31</v>
      </c>
      <c r="V4840" t="s">
        <v>6629</v>
      </c>
      <c r="W4840" t="s">
        <v>23</v>
      </c>
    </row>
    <row r="4841" spans="1:23" x14ac:dyDescent="0.4">
      <c r="A4841">
        <v>4840</v>
      </c>
      <c r="B4841">
        <v>1</v>
      </c>
      <c r="C4841">
        <v>1</v>
      </c>
      <c r="D4841">
        <v>1</v>
      </c>
      <c r="E4841">
        <v>1</v>
      </c>
      <c r="F4841">
        <v>0.104165330360278</v>
      </c>
      <c r="G4841">
        <v>-597.91326363529095</v>
      </c>
      <c r="H4841">
        <v>0.99949748743718503</v>
      </c>
      <c r="I4841">
        <v>48.745282592268502</v>
      </c>
      <c r="J4841" t="s">
        <v>8758</v>
      </c>
      <c r="K4841" t="s">
        <v>25</v>
      </c>
      <c r="L4841" t="s">
        <v>8759</v>
      </c>
      <c r="M4841" t="s">
        <v>8760</v>
      </c>
      <c r="N4841" t="s">
        <v>8761</v>
      </c>
      <c r="O4841" t="s">
        <v>8762</v>
      </c>
      <c r="P4841">
        <v>-0.61822927000000005</v>
      </c>
      <c r="Q4841" t="s">
        <v>8763</v>
      </c>
      <c r="R4841" t="s">
        <v>8764</v>
      </c>
      <c r="S4841">
        <v>3178582</v>
      </c>
      <c r="T4841">
        <v>303.08670000000001</v>
      </c>
      <c r="U4841" t="s">
        <v>31</v>
      </c>
      <c r="V4841" t="s">
        <v>16318</v>
      </c>
      <c r="W4841" t="s">
        <v>23</v>
      </c>
    </row>
    <row r="4842" spans="1:23" x14ac:dyDescent="0.4">
      <c r="A4842">
        <v>4841</v>
      </c>
      <c r="B4842">
        <v>1</v>
      </c>
      <c r="C4842">
        <v>1</v>
      </c>
      <c r="D4842">
        <v>1</v>
      </c>
      <c r="E4842">
        <v>1</v>
      </c>
      <c r="F4842">
        <v>0.104165330360278</v>
      </c>
      <c r="G4842">
        <v>-597.91326363529095</v>
      </c>
      <c r="H4842" t="s">
        <v>23</v>
      </c>
      <c r="I4842">
        <v>48.745282592268502</v>
      </c>
      <c r="J4842" t="s">
        <v>8758</v>
      </c>
      <c r="K4842" t="s">
        <v>25</v>
      </c>
      <c r="L4842" t="s">
        <v>8759</v>
      </c>
      <c r="M4842" t="s">
        <v>8760</v>
      </c>
      <c r="N4842" t="s">
        <v>8761</v>
      </c>
      <c r="O4842" t="s">
        <v>8762</v>
      </c>
      <c r="P4842">
        <v>-0.61822927000000005</v>
      </c>
      <c r="Q4842" t="s">
        <v>8763</v>
      </c>
      <c r="R4842" t="s">
        <v>8764</v>
      </c>
      <c r="S4842">
        <v>3178582</v>
      </c>
      <c r="T4842">
        <v>303.08670000000001</v>
      </c>
      <c r="U4842" t="s">
        <v>31</v>
      </c>
      <c r="V4842" t="s">
        <v>9939</v>
      </c>
      <c r="W4842" t="s">
        <v>23</v>
      </c>
    </row>
    <row r="4843" spans="1:23" x14ac:dyDescent="0.4">
      <c r="A4843">
        <v>4842</v>
      </c>
      <c r="B4843">
        <v>1</v>
      </c>
      <c r="C4843">
        <v>1</v>
      </c>
      <c r="D4843">
        <v>1</v>
      </c>
      <c r="E4843">
        <v>1</v>
      </c>
      <c r="F4843">
        <v>0.10403172798429899</v>
      </c>
      <c r="G4843">
        <v>-425.03927735666599</v>
      </c>
      <c r="H4843" t="s">
        <v>23</v>
      </c>
      <c r="I4843">
        <v>57.658449317374497</v>
      </c>
      <c r="J4843" t="s">
        <v>16319</v>
      </c>
      <c r="K4843" t="s">
        <v>25</v>
      </c>
      <c r="L4843" t="s">
        <v>16320</v>
      </c>
      <c r="M4843" t="s">
        <v>16321</v>
      </c>
      <c r="N4843" t="s">
        <v>16322</v>
      </c>
      <c r="O4843" t="s">
        <v>16323</v>
      </c>
      <c r="P4843">
        <v>-1.2000000500000001</v>
      </c>
      <c r="Q4843" t="s">
        <v>16324</v>
      </c>
      <c r="R4843" t="s">
        <v>16325</v>
      </c>
      <c r="S4843">
        <v>70</v>
      </c>
      <c r="T4843">
        <v>325.1431</v>
      </c>
      <c r="U4843" t="s">
        <v>31</v>
      </c>
      <c r="V4843" t="s">
        <v>1755</v>
      </c>
      <c r="W4843" t="s">
        <v>23</v>
      </c>
    </row>
    <row r="4844" spans="1:23" x14ac:dyDescent="0.4">
      <c r="A4844">
        <v>4843</v>
      </c>
      <c r="B4844">
        <v>1</v>
      </c>
      <c r="C4844">
        <v>1</v>
      </c>
      <c r="D4844">
        <v>1</v>
      </c>
      <c r="E4844">
        <v>1</v>
      </c>
      <c r="F4844">
        <v>0.10403172798429899</v>
      </c>
      <c r="G4844">
        <v>-425.03927735666599</v>
      </c>
      <c r="H4844">
        <v>0.99949748743718503</v>
      </c>
      <c r="I4844">
        <v>57.658449317374497</v>
      </c>
      <c r="J4844" t="s">
        <v>16319</v>
      </c>
      <c r="K4844" t="s">
        <v>25</v>
      </c>
      <c r="L4844" t="s">
        <v>16320</v>
      </c>
      <c r="M4844" t="s">
        <v>16321</v>
      </c>
      <c r="N4844" t="s">
        <v>16322</v>
      </c>
      <c r="O4844" t="s">
        <v>16323</v>
      </c>
      <c r="P4844">
        <v>-1.2000000500000001</v>
      </c>
      <c r="Q4844" t="s">
        <v>16324</v>
      </c>
      <c r="R4844" t="s">
        <v>16325</v>
      </c>
      <c r="S4844">
        <v>70</v>
      </c>
      <c r="T4844">
        <v>325.1431</v>
      </c>
      <c r="U4844" t="s">
        <v>31</v>
      </c>
      <c r="V4844" t="s">
        <v>16326</v>
      </c>
      <c r="W4844" t="s">
        <v>23</v>
      </c>
    </row>
    <row r="4845" spans="1:23" x14ac:dyDescent="0.4">
      <c r="A4845">
        <v>4844</v>
      </c>
      <c r="B4845">
        <v>1</v>
      </c>
      <c r="C4845">
        <v>2</v>
      </c>
      <c r="D4845">
        <v>1</v>
      </c>
      <c r="E4845">
        <v>2</v>
      </c>
      <c r="F4845">
        <v>0.10383395342643401</v>
      </c>
      <c r="G4845">
        <v>-319.97209541047101</v>
      </c>
      <c r="H4845">
        <v>3.0150753768844199E-2</v>
      </c>
      <c r="I4845">
        <v>25.158370236315701</v>
      </c>
      <c r="J4845" t="s">
        <v>7884</v>
      </c>
      <c r="K4845" t="s">
        <v>25</v>
      </c>
      <c r="L4845" t="s">
        <v>7885</v>
      </c>
      <c r="M4845" t="s">
        <v>7886</v>
      </c>
      <c r="N4845" t="s">
        <v>7887</v>
      </c>
      <c r="O4845" t="s">
        <v>7888</v>
      </c>
      <c r="P4845">
        <v>0.60000002399999997</v>
      </c>
      <c r="Q4845" t="s">
        <v>7889</v>
      </c>
      <c r="R4845" t="s">
        <v>7890</v>
      </c>
      <c r="S4845">
        <v>270406</v>
      </c>
      <c r="T4845">
        <v>481.09766719999999</v>
      </c>
      <c r="U4845" t="s">
        <v>31</v>
      </c>
      <c r="V4845" t="s">
        <v>16327</v>
      </c>
      <c r="W4845" t="s">
        <v>23</v>
      </c>
    </row>
    <row r="4846" spans="1:23" x14ac:dyDescent="0.4">
      <c r="A4846">
        <v>4845</v>
      </c>
      <c r="B4846">
        <v>1</v>
      </c>
      <c r="C4846">
        <v>1</v>
      </c>
      <c r="D4846">
        <v>1</v>
      </c>
      <c r="E4846">
        <v>1</v>
      </c>
      <c r="F4846">
        <v>0.10327399548908001</v>
      </c>
      <c r="G4846">
        <v>-70.334677254075899</v>
      </c>
      <c r="H4846">
        <v>0.999999999999999</v>
      </c>
      <c r="I4846">
        <v>147.36151126858201</v>
      </c>
      <c r="J4846" t="s">
        <v>8767</v>
      </c>
      <c r="K4846" t="s">
        <v>25</v>
      </c>
      <c r="L4846" t="s">
        <v>16328</v>
      </c>
      <c r="M4846" t="s">
        <v>16329</v>
      </c>
      <c r="N4846" t="s">
        <v>16330</v>
      </c>
      <c r="O4846" t="s">
        <v>16331</v>
      </c>
      <c r="P4846">
        <v>2</v>
      </c>
      <c r="Q4846" t="s">
        <v>16332</v>
      </c>
      <c r="R4846" t="s">
        <v>16333</v>
      </c>
      <c r="S4846">
        <v>3178870</v>
      </c>
      <c r="T4846">
        <v>249.14852099999999</v>
      </c>
      <c r="U4846" t="s">
        <v>31</v>
      </c>
      <c r="V4846" t="s">
        <v>16334</v>
      </c>
      <c r="W4846" t="s">
        <v>23</v>
      </c>
    </row>
    <row r="4847" spans="1:23" x14ac:dyDescent="0.4">
      <c r="A4847">
        <v>4846</v>
      </c>
      <c r="B4847">
        <v>1</v>
      </c>
      <c r="C4847">
        <v>1</v>
      </c>
      <c r="D4847">
        <v>1</v>
      </c>
      <c r="E4847">
        <v>1</v>
      </c>
      <c r="F4847">
        <v>0.10327399548908001</v>
      </c>
      <c r="G4847">
        <v>-70.334677254075899</v>
      </c>
      <c r="H4847" t="s">
        <v>23</v>
      </c>
      <c r="I4847">
        <v>147.36151126858201</v>
      </c>
      <c r="J4847" t="s">
        <v>8767</v>
      </c>
      <c r="K4847" t="s">
        <v>25</v>
      </c>
      <c r="L4847" t="s">
        <v>16328</v>
      </c>
      <c r="M4847" t="s">
        <v>16329</v>
      </c>
      <c r="N4847" t="s">
        <v>16330</v>
      </c>
      <c r="O4847" t="s">
        <v>16331</v>
      </c>
      <c r="P4847">
        <v>2</v>
      </c>
      <c r="Q4847" t="s">
        <v>16332</v>
      </c>
      <c r="R4847" t="s">
        <v>16333</v>
      </c>
      <c r="S4847">
        <v>3178870</v>
      </c>
      <c r="T4847">
        <v>249.14852099999999</v>
      </c>
      <c r="U4847" t="s">
        <v>31</v>
      </c>
      <c r="V4847" t="s">
        <v>10866</v>
      </c>
      <c r="W4847" t="s">
        <v>23</v>
      </c>
    </row>
    <row r="4848" spans="1:23" x14ac:dyDescent="0.4">
      <c r="A4848">
        <v>4847</v>
      </c>
      <c r="B4848">
        <v>1</v>
      </c>
      <c r="C4848">
        <v>1</v>
      </c>
      <c r="D4848">
        <v>1</v>
      </c>
      <c r="E4848">
        <v>1</v>
      </c>
      <c r="F4848">
        <v>0.102904552776477</v>
      </c>
      <c r="G4848">
        <v>-292.51624371065401</v>
      </c>
      <c r="H4848">
        <v>0.999999999999999</v>
      </c>
      <c r="I4848">
        <v>40.398073300823</v>
      </c>
      <c r="J4848" t="s">
        <v>8127</v>
      </c>
      <c r="K4848" t="s">
        <v>25</v>
      </c>
      <c r="L4848" t="s">
        <v>9135</v>
      </c>
      <c r="M4848" t="s">
        <v>9136</v>
      </c>
      <c r="N4848" t="s">
        <v>28</v>
      </c>
      <c r="O4848" t="s">
        <v>9137</v>
      </c>
      <c r="P4848">
        <v>6.4000000999999997</v>
      </c>
      <c r="Q4848" t="s">
        <v>9138</v>
      </c>
      <c r="R4848" t="s">
        <v>9139</v>
      </c>
      <c r="S4848">
        <v>2097154</v>
      </c>
      <c r="T4848">
        <v>595.20213220000005</v>
      </c>
      <c r="U4848" t="s">
        <v>31</v>
      </c>
      <c r="V4848" t="s">
        <v>16335</v>
      </c>
      <c r="W4848" t="s">
        <v>23</v>
      </c>
    </row>
    <row r="4849" spans="1:23" x14ac:dyDescent="0.4">
      <c r="A4849">
        <v>4848</v>
      </c>
      <c r="B4849">
        <v>1</v>
      </c>
      <c r="C4849">
        <v>1</v>
      </c>
      <c r="D4849">
        <v>1</v>
      </c>
      <c r="E4849">
        <v>1</v>
      </c>
      <c r="F4849">
        <v>0.102904552776477</v>
      </c>
      <c r="G4849">
        <v>-292.51624371065401</v>
      </c>
      <c r="H4849" t="s">
        <v>23</v>
      </c>
      <c r="I4849">
        <v>40.398073300823</v>
      </c>
      <c r="J4849" t="s">
        <v>8127</v>
      </c>
      <c r="K4849" t="s">
        <v>25</v>
      </c>
      <c r="L4849" t="s">
        <v>9135</v>
      </c>
      <c r="M4849" t="s">
        <v>9136</v>
      </c>
      <c r="N4849" t="s">
        <v>28</v>
      </c>
      <c r="O4849" t="s">
        <v>9137</v>
      </c>
      <c r="P4849">
        <v>6.4000000999999997</v>
      </c>
      <c r="Q4849" t="s">
        <v>9138</v>
      </c>
      <c r="R4849" t="s">
        <v>9139</v>
      </c>
      <c r="S4849">
        <v>2097154</v>
      </c>
      <c r="T4849">
        <v>595.20213220000005</v>
      </c>
      <c r="U4849" t="s">
        <v>31</v>
      </c>
      <c r="V4849" t="s">
        <v>8134</v>
      </c>
      <c r="W4849" t="s">
        <v>23</v>
      </c>
    </row>
    <row r="4850" spans="1:23" x14ac:dyDescent="0.4">
      <c r="A4850">
        <v>4849</v>
      </c>
      <c r="B4850">
        <v>1</v>
      </c>
      <c r="C4850">
        <v>2</v>
      </c>
      <c r="D4850">
        <v>1</v>
      </c>
      <c r="E4850">
        <v>3</v>
      </c>
      <c r="F4850">
        <v>0.10263854596346</v>
      </c>
      <c r="G4850">
        <v>-64.375857912619907</v>
      </c>
      <c r="H4850">
        <v>0.42311557788944698</v>
      </c>
      <c r="I4850">
        <v>7.6484221250878299</v>
      </c>
      <c r="J4850" t="s">
        <v>2743</v>
      </c>
      <c r="K4850" t="s">
        <v>25</v>
      </c>
      <c r="L4850" t="s">
        <v>6843</v>
      </c>
      <c r="M4850" t="s">
        <v>6844</v>
      </c>
      <c r="N4850" t="s">
        <v>6845</v>
      </c>
      <c r="O4850" t="s">
        <v>6846</v>
      </c>
      <c r="P4850">
        <v>0.69999998799999996</v>
      </c>
      <c r="Q4850" t="s">
        <v>6847</v>
      </c>
      <c r="R4850" t="s">
        <v>6848</v>
      </c>
      <c r="S4850">
        <v>3187062</v>
      </c>
      <c r="T4850">
        <v>291.08631459999998</v>
      </c>
      <c r="U4850" t="s">
        <v>31</v>
      </c>
      <c r="V4850" t="s">
        <v>16336</v>
      </c>
      <c r="W4850" t="s">
        <v>23</v>
      </c>
    </row>
    <row r="4851" spans="1:23" x14ac:dyDescent="0.4">
      <c r="A4851">
        <v>4850</v>
      </c>
      <c r="B4851">
        <v>1</v>
      </c>
      <c r="C4851">
        <v>3</v>
      </c>
      <c r="D4851">
        <v>1</v>
      </c>
      <c r="E4851">
        <v>1</v>
      </c>
      <c r="F4851">
        <v>0.10230706326526</v>
      </c>
      <c r="G4851">
        <v>-226.8483838841</v>
      </c>
      <c r="H4851" t="s">
        <v>23</v>
      </c>
      <c r="I4851">
        <v>16.925061730086199</v>
      </c>
      <c r="J4851" t="s">
        <v>10239</v>
      </c>
      <c r="K4851" t="s">
        <v>25</v>
      </c>
      <c r="L4851" t="s">
        <v>10284</v>
      </c>
      <c r="M4851" t="s">
        <v>10285</v>
      </c>
      <c r="N4851" t="s">
        <v>10286</v>
      </c>
      <c r="O4851" t="s">
        <v>10287</v>
      </c>
      <c r="P4851">
        <v>2.8617782599999999</v>
      </c>
      <c r="Q4851">
        <v>3040105</v>
      </c>
      <c r="R4851" t="s">
        <v>10288</v>
      </c>
      <c r="S4851">
        <v>67108866</v>
      </c>
      <c r="T4851">
        <v>328.04517809999999</v>
      </c>
      <c r="U4851" t="s">
        <v>31</v>
      </c>
      <c r="V4851" t="s">
        <v>16337</v>
      </c>
      <c r="W4851" t="s">
        <v>23</v>
      </c>
    </row>
    <row r="4852" spans="1:23" x14ac:dyDescent="0.4">
      <c r="A4852">
        <v>4851</v>
      </c>
      <c r="B4852">
        <v>1</v>
      </c>
      <c r="C4852">
        <v>3</v>
      </c>
      <c r="D4852">
        <v>1</v>
      </c>
      <c r="E4852">
        <v>1</v>
      </c>
      <c r="F4852">
        <v>0.10230706326526</v>
      </c>
      <c r="G4852">
        <v>-226.8483838841</v>
      </c>
      <c r="H4852">
        <v>0.99748743718592903</v>
      </c>
      <c r="I4852">
        <v>16.925061730086199</v>
      </c>
      <c r="J4852" t="s">
        <v>10239</v>
      </c>
      <c r="K4852" t="s">
        <v>25</v>
      </c>
      <c r="L4852" t="s">
        <v>10284</v>
      </c>
      <c r="M4852" t="s">
        <v>10285</v>
      </c>
      <c r="N4852" t="s">
        <v>10286</v>
      </c>
      <c r="O4852" t="s">
        <v>10287</v>
      </c>
      <c r="P4852">
        <v>2.8617782599999999</v>
      </c>
      <c r="Q4852">
        <v>3040105</v>
      </c>
      <c r="R4852" t="s">
        <v>10288</v>
      </c>
      <c r="S4852">
        <v>67108866</v>
      </c>
      <c r="T4852">
        <v>328.04517809999999</v>
      </c>
      <c r="U4852" t="s">
        <v>31</v>
      </c>
      <c r="V4852" t="s">
        <v>16338</v>
      </c>
      <c r="W4852" t="s">
        <v>23</v>
      </c>
    </row>
    <row r="4853" spans="1:23" x14ac:dyDescent="0.4">
      <c r="A4853">
        <v>4852</v>
      </c>
      <c r="B4853">
        <v>1</v>
      </c>
      <c r="C4853">
        <v>1</v>
      </c>
      <c r="D4853">
        <v>1</v>
      </c>
      <c r="E4853">
        <v>1</v>
      </c>
      <c r="F4853">
        <v>0.101823941358472</v>
      </c>
      <c r="G4853">
        <v>-14.2273456138744</v>
      </c>
      <c r="H4853">
        <v>0.999999999999999</v>
      </c>
      <c r="I4853">
        <v>74.305856700541</v>
      </c>
      <c r="J4853" t="s">
        <v>7129</v>
      </c>
      <c r="K4853" t="s">
        <v>25</v>
      </c>
      <c r="L4853" t="s">
        <v>15336</v>
      </c>
      <c r="M4853" t="s">
        <v>15337</v>
      </c>
      <c r="N4853" t="s">
        <v>15338</v>
      </c>
      <c r="O4853" t="s">
        <v>15339</v>
      </c>
      <c r="P4853">
        <v>6.5</v>
      </c>
      <c r="Q4853" t="s">
        <v>15340</v>
      </c>
      <c r="R4853" t="s">
        <v>15341</v>
      </c>
      <c r="S4853">
        <v>87878526</v>
      </c>
      <c r="T4853">
        <v>473.36253649999998</v>
      </c>
      <c r="U4853" t="s">
        <v>31</v>
      </c>
      <c r="V4853" t="s">
        <v>16339</v>
      </c>
      <c r="W4853" t="s">
        <v>23</v>
      </c>
    </row>
    <row r="4854" spans="1:23" x14ac:dyDescent="0.4">
      <c r="A4854">
        <v>4853</v>
      </c>
      <c r="B4854">
        <v>1</v>
      </c>
      <c r="C4854">
        <v>1</v>
      </c>
      <c r="D4854">
        <v>1</v>
      </c>
      <c r="E4854">
        <v>1</v>
      </c>
      <c r="F4854">
        <v>0.101823941358472</v>
      </c>
      <c r="G4854">
        <v>-14.2273456138744</v>
      </c>
      <c r="H4854" t="s">
        <v>23</v>
      </c>
      <c r="I4854">
        <v>74.305856700541</v>
      </c>
      <c r="J4854" t="s">
        <v>7129</v>
      </c>
      <c r="K4854" t="s">
        <v>25</v>
      </c>
      <c r="L4854" t="s">
        <v>15336</v>
      </c>
      <c r="M4854" t="s">
        <v>15337</v>
      </c>
      <c r="N4854" t="s">
        <v>15338</v>
      </c>
      <c r="O4854" t="s">
        <v>15339</v>
      </c>
      <c r="P4854">
        <v>6.5</v>
      </c>
      <c r="Q4854" t="s">
        <v>15340</v>
      </c>
      <c r="R4854" t="s">
        <v>15341</v>
      </c>
      <c r="S4854">
        <v>87878526</v>
      </c>
      <c r="T4854">
        <v>473.36253649999998</v>
      </c>
      <c r="U4854" t="s">
        <v>31</v>
      </c>
      <c r="V4854" t="s">
        <v>10427</v>
      </c>
      <c r="W4854" t="s">
        <v>23</v>
      </c>
    </row>
    <row r="4855" spans="1:23" x14ac:dyDescent="0.4">
      <c r="A4855">
        <v>4854</v>
      </c>
      <c r="B4855">
        <v>1</v>
      </c>
      <c r="C4855">
        <v>1</v>
      </c>
      <c r="D4855">
        <v>1</v>
      </c>
      <c r="E4855">
        <v>1</v>
      </c>
      <c r="F4855">
        <v>0.101061813304931</v>
      </c>
      <c r="G4855">
        <v>-46.3474331883166</v>
      </c>
      <c r="H4855" t="s">
        <v>23</v>
      </c>
      <c r="I4855">
        <v>7.0310463479677701</v>
      </c>
      <c r="J4855" t="s">
        <v>2364</v>
      </c>
      <c r="K4855" t="s">
        <v>25</v>
      </c>
      <c r="L4855" t="s">
        <v>2365</v>
      </c>
      <c r="M4855" t="s">
        <v>2366</v>
      </c>
      <c r="N4855" t="s">
        <v>2367</v>
      </c>
      <c r="O4855" t="s">
        <v>2368</v>
      </c>
      <c r="P4855">
        <v>2.2349462500000001</v>
      </c>
      <c r="Q4855" t="s">
        <v>2369</v>
      </c>
      <c r="R4855" t="s">
        <v>2370</v>
      </c>
      <c r="S4855">
        <v>255781758</v>
      </c>
      <c r="T4855">
        <v>271.06009990000001</v>
      </c>
      <c r="U4855" t="s">
        <v>31</v>
      </c>
      <c r="V4855" t="s">
        <v>8817</v>
      </c>
      <c r="W4855" t="s">
        <v>23</v>
      </c>
    </row>
    <row r="4856" spans="1:23" x14ac:dyDescent="0.4">
      <c r="A4856">
        <v>4855</v>
      </c>
      <c r="B4856">
        <v>1</v>
      </c>
      <c r="C4856">
        <v>1</v>
      </c>
      <c r="D4856">
        <v>1</v>
      </c>
      <c r="E4856">
        <v>1</v>
      </c>
      <c r="F4856">
        <v>0.101061813304931</v>
      </c>
      <c r="G4856">
        <v>-46.3474331883166</v>
      </c>
      <c r="H4856">
        <v>0.999999999999999</v>
      </c>
      <c r="I4856">
        <v>7.0310463479677701</v>
      </c>
      <c r="J4856" t="s">
        <v>2364</v>
      </c>
      <c r="K4856" t="s">
        <v>25</v>
      </c>
      <c r="L4856" t="s">
        <v>2365</v>
      </c>
      <c r="M4856" t="s">
        <v>2366</v>
      </c>
      <c r="N4856" t="s">
        <v>2367</v>
      </c>
      <c r="O4856" t="s">
        <v>2368</v>
      </c>
      <c r="P4856">
        <v>2.2349462500000001</v>
      </c>
      <c r="Q4856" t="s">
        <v>2369</v>
      </c>
      <c r="R4856" t="s">
        <v>2370</v>
      </c>
      <c r="S4856">
        <v>255781758</v>
      </c>
      <c r="T4856">
        <v>271.06009990000001</v>
      </c>
      <c r="U4856" t="s">
        <v>31</v>
      </c>
      <c r="V4856" t="s">
        <v>16340</v>
      </c>
      <c r="W4856" t="s">
        <v>23</v>
      </c>
    </row>
    <row r="4857" spans="1:23" x14ac:dyDescent="0.4">
      <c r="A4857">
        <v>4856</v>
      </c>
      <c r="B4857">
        <v>1</v>
      </c>
      <c r="C4857">
        <v>1</v>
      </c>
      <c r="D4857">
        <v>1</v>
      </c>
      <c r="E4857">
        <v>1</v>
      </c>
      <c r="F4857">
        <v>0.100850269790787</v>
      </c>
      <c r="G4857">
        <v>-593.028789076718</v>
      </c>
      <c r="H4857">
        <v>0.999999999999999</v>
      </c>
      <c r="I4857">
        <v>62.946034293156501</v>
      </c>
      <c r="J4857" t="s">
        <v>6109</v>
      </c>
      <c r="K4857" t="s">
        <v>25</v>
      </c>
      <c r="L4857" t="s">
        <v>6110</v>
      </c>
      <c r="M4857" t="s">
        <v>6111</v>
      </c>
      <c r="N4857" t="s">
        <v>6112</v>
      </c>
      <c r="O4857" t="s">
        <v>6113</v>
      </c>
      <c r="P4857">
        <v>3.9000001000000002</v>
      </c>
      <c r="Q4857" t="s">
        <v>6114</v>
      </c>
      <c r="R4857" t="s">
        <v>6115</v>
      </c>
      <c r="S4857">
        <v>98</v>
      </c>
      <c r="T4857">
        <v>449.10783789999999</v>
      </c>
      <c r="U4857" t="s">
        <v>31</v>
      </c>
      <c r="V4857" t="s">
        <v>16341</v>
      </c>
      <c r="W4857" t="s">
        <v>23</v>
      </c>
    </row>
    <row r="4858" spans="1:23" x14ac:dyDescent="0.4">
      <c r="A4858">
        <v>4857</v>
      </c>
      <c r="B4858">
        <v>1</v>
      </c>
      <c r="C4858">
        <v>1</v>
      </c>
      <c r="D4858">
        <v>1</v>
      </c>
      <c r="E4858">
        <v>1</v>
      </c>
      <c r="F4858">
        <v>0.100850269790787</v>
      </c>
      <c r="G4858">
        <v>-593.028789076718</v>
      </c>
      <c r="H4858" t="s">
        <v>23</v>
      </c>
      <c r="I4858">
        <v>62.946034293156501</v>
      </c>
      <c r="J4858" t="s">
        <v>6109</v>
      </c>
      <c r="K4858" t="s">
        <v>25</v>
      </c>
      <c r="L4858" t="s">
        <v>6110</v>
      </c>
      <c r="M4858" t="s">
        <v>6111</v>
      </c>
      <c r="N4858" t="s">
        <v>6112</v>
      </c>
      <c r="O4858" t="s">
        <v>6113</v>
      </c>
      <c r="P4858">
        <v>3.9000001000000002</v>
      </c>
      <c r="Q4858" t="s">
        <v>6114</v>
      </c>
      <c r="R4858" t="s">
        <v>6115</v>
      </c>
      <c r="S4858">
        <v>98</v>
      </c>
      <c r="T4858">
        <v>449.10783789999999</v>
      </c>
      <c r="U4858" t="s">
        <v>31</v>
      </c>
      <c r="V4858" t="s">
        <v>9298</v>
      </c>
      <c r="W4858" t="s">
        <v>23</v>
      </c>
    </row>
    <row r="4859" spans="1:23" x14ac:dyDescent="0.4">
      <c r="A4859">
        <v>4858</v>
      </c>
      <c r="B4859">
        <v>1</v>
      </c>
      <c r="C4859">
        <v>1</v>
      </c>
      <c r="D4859">
        <v>1</v>
      </c>
      <c r="E4859">
        <v>1</v>
      </c>
      <c r="F4859">
        <v>0.10071871512057599</v>
      </c>
      <c r="G4859">
        <v>-561.97181812113001</v>
      </c>
      <c r="H4859" t="s">
        <v>23</v>
      </c>
      <c r="I4859">
        <v>5.6753256327874002</v>
      </c>
      <c r="J4859" t="s">
        <v>8025</v>
      </c>
      <c r="K4859" t="s">
        <v>25</v>
      </c>
      <c r="L4859" t="s">
        <v>8026</v>
      </c>
      <c r="M4859" t="s">
        <v>8027</v>
      </c>
      <c r="N4859" t="s">
        <v>28</v>
      </c>
      <c r="O4859" t="s">
        <v>8028</v>
      </c>
      <c r="P4859">
        <v>5.5999999000000003</v>
      </c>
      <c r="Q4859" t="s">
        <v>8029</v>
      </c>
      <c r="R4859" t="s">
        <v>8030</v>
      </c>
      <c r="S4859">
        <v>16777218</v>
      </c>
      <c r="T4859">
        <v>481.09766719999999</v>
      </c>
      <c r="U4859" t="s">
        <v>31</v>
      </c>
      <c r="V4859" t="s">
        <v>8033</v>
      </c>
      <c r="W4859" t="s">
        <v>23</v>
      </c>
    </row>
    <row r="4860" spans="1:23" x14ac:dyDescent="0.4">
      <c r="A4860">
        <v>4859</v>
      </c>
      <c r="B4860">
        <v>1</v>
      </c>
      <c r="C4860">
        <v>1</v>
      </c>
      <c r="D4860">
        <v>1</v>
      </c>
      <c r="E4860">
        <v>1</v>
      </c>
      <c r="F4860">
        <v>0.10071871512057599</v>
      </c>
      <c r="G4860">
        <v>-561.97181812113001</v>
      </c>
      <c r="H4860" t="s">
        <v>23</v>
      </c>
      <c r="I4860">
        <v>5.6753256327874002</v>
      </c>
      <c r="J4860" t="s">
        <v>8025</v>
      </c>
      <c r="K4860" t="s">
        <v>25</v>
      </c>
      <c r="L4860" t="s">
        <v>8026</v>
      </c>
      <c r="M4860" t="s">
        <v>8027</v>
      </c>
      <c r="N4860" t="s">
        <v>28</v>
      </c>
      <c r="O4860" t="s">
        <v>8028</v>
      </c>
      <c r="P4860">
        <v>5.5999999000000003</v>
      </c>
      <c r="Q4860" t="s">
        <v>8029</v>
      </c>
      <c r="R4860" t="s">
        <v>8030</v>
      </c>
      <c r="S4860">
        <v>16777218</v>
      </c>
      <c r="T4860">
        <v>481.09766999999999</v>
      </c>
      <c r="U4860" t="s">
        <v>31</v>
      </c>
      <c r="V4860" t="s">
        <v>8032</v>
      </c>
      <c r="W4860" t="s">
        <v>23</v>
      </c>
    </row>
    <row r="4861" spans="1:23" x14ac:dyDescent="0.4">
      <c r="A4861">
        <v>4860</v>
      </c>
      <c r="B4861">
        <v>1</v>
      </c>
      <c r="C4861">
        <v>1</v>
      </c>
      <c r="D4861">
        <v>1</v>
      </c>
      <c r="E4861">
        <v>1</v>
      </c>
      <c r="F4861">
        <v>0.10071871512057599</v>
      </c>
      <c r="G4861">
        <v>-561.97181812113001</v>
      </c>
      <c r="H4861">
        <v>0.999999999999999</v>
      </c>
      <c r="I4861">
        <v>5.6753256327874002</v>
      </c>
      <c r="J4861" t="s">
        <v>8025</v>
      </c>
      <c r="K4861" t="s">
        <v>25</v>
      </c>
      <c r="L4861" t="s">
        <v>8026</v>
      </c>
      <c r="M4861" t="s">
        <v>8027</v>
      </c>
      <c r="N4861" t="s">
        <v>28</v>
      </c>
      <c r="O4861" t="s">
        <v>8028</v>
      </c>
      <c r="P4861">
        <v>5.5999999000000003</v>
      </c>
      <c r="Q4861" t="s">
        <v>8029</v>
      </c>
      <c r="R4861" t="s">
        <v>8030</v>
      </c>
      <c r="S4861">
        <v>16777218</v>
      </c>
      <c r="T4861">
        <v>481.09766999999999</v>
      </c>
      <c r="U4861" t="s">
        <v>31</v>
      </c>
      <c r="V4861" t="s">
        <v>16342</v>
      </c>
      <c r="W4861" t="s">
        <v>23</v>
      </c>
    </row>
    <row r="4862" spans="1:23" x14ac:dyDescent="0.4">
      <c r="A4862">
        <v>4861</v>
      </c>
      <c r="B4862">
        <v>1</v>
      </c>
      <c r="C4862">
        <v>1</v>
      </c>
      <c r="D4862">
        <v>1</v>
      </c>
      <c r="E4862">
        <v>1</v>
      </c>
      <c r="F4862">
        <v>0.10071871512057599</v>
      </c>
      <c r="G4862">
        <v>-561.97181812113001</v>
      </c>
      <c r="H4862">
        <v>0.999999999999999</v>
      </c>
      <c r="I4862">
        <v>5.6753256327874002</v>
      </c>
      <c r="J4862" t="s">
        <v>8025</v>
      </c>
      <c r="K4862" t="s">
        <v>25</v>
      </c>
      <c r="L4862" t="s">
        <v>8026</v>
      </c>
      <c r="M4862" t="s">
        <v>8027</v>
      </c>
      <c r="N4862" t="s">
        <v>28</v>
      </c>
      <c r="O4862" t="s">
        <v>8028</v>
      </c>
      <c r="P4862">
        <v>5.5999999000000003</v>
      </c>
      <c r="Q4862" t="s">
        <v>8029</v>
      </c>
      <c r="R4862" t="s">
        <v>8030</v>
      </c>
      <c r="S4862">
        <v>16777218</v>
      </c>
      <c r="T4862">
        <v>481.09766719999999</v>
      </c>
      <c r="U4862" t="s">
        <v>31</v>
      </c>
      <c r="V4862" t="s">
        <v>16343</v>
      </c>
      <c r="W4862" t="s">
        <v>23</v>
      </c>
    </row>
    <row r="4863" spans="1:23" x14ac:dyDescent="0.4">
      <c r="A4863">
        <v>4862</v>
      </c>
      <c r="B4863">
        <v>1</v>
      </c>
      <c r="C4863">
        <v>1</v>
      </c>
      <c r="D4863">
        <v>1</v>
      </c>
      <c r="E4863">
        <v>1</v>
      </c>
      <c r="F4863">
        <v>0.100146916357847</v>
      </c>
      <c r="G4863">
        <v>-16.498227711990101</v>
      </c>
      <c r="H4863" t="s">
        <v>23</v>
      </c>
      <c r="I4863">
        <v>55.189955527051197</v>
      </c>
      <c r="J4863" t="s">
        <v>7129</v>
      </c>
      <c r="K4863" t="s">
        <v>25</v>
      </c>
      <c r="L4863" t="s">
        <v>7130</v>
      </c>
      <c r="M4863" t="s">
        <v>7131</v>
      </c>
      <c r="N4863" t="s">
        <v>7132</v>
      </c>
      <c r="O4863" t="s">
        <v>7133</v>
      </c>
      <c r="P4863">
        <v>6.4000000999999997</v>
      </c>
      <c r="Q4863" t="s">
        <v>7134</v>
      </c>
      <c r="R4863" t="s">
        <v>7135</v>
      </c>
      <c r="S4863">
        <v>8593662070</v>
      </c>
      <c r="T4863">
        <v>473.36253649999998</v>
      </c>
      <c r="U4863" t="s">
        <v>31</v>
      </c>
      <c r="V4863" t="s">
        <v>10497</v>
      </c>
      <c r="W4863" t="s">
        <v>23</v>
      </c>
    </row>
    <row r="4864" spans="1:23" x14ac:dyDescent="0.4">
      <c r="A4864">
        <v>4863</v>
      </c>
      <c r="B4864">
        <v>1</v>
      </c>
      <c r="C4864">
        <v>1</v>
      </c>
      <c r="D4864">
        <v>1</v>
      </c>
      <c r="E4864">
        <v>1</v>
      </c>
      <c r="F4864">
        <v>0.100146916357847</v>
      </c>
      <c r="G4864">
        <v>-16.498227711990101</v>
      </c>
      <c r="H4864">
        <v>0.999999999999999</v>
      </c>
      <c r="I4864">
        <v>55.189955527051197</v>
      </c>
      <c r="J4864" t="s">
        <v>7129</v>
      </c>
      <c r="K4864" t="s">
        <v>25</v>
      </c>
      <c r="L4864" t="s">
        <v>7130</v>
      </c>
      <c r="M4864" t="s">
        <v>7131</v>
      </c>
      <c r="N4864" t="s">
        <v>7132</v>
      </c>
      <c r="O4864" t="s">
        <v>7133</v>
      </c>
      <c r="P4864">
        <v>6.4000000999999997</v>
      </c>
      <c r="Q4864" t="s">
        <v>7134</v>
      </c>
      <c r="R4864" t="s">
        <v>7135</v>
      </c>
      <c r="S4864">
        <v>8593662070</v>
      </c>
      <c r="T4864">
        <v>473.36253649999998</v>
      </c>
      <c r="U4864" t="s">
        <v>31</v>
      </c>
      <c r="V4864" t="s">
        <v>16344</v>
      </c>
      <c r="W4864" t="s">
        <v>23</v>
      </c>
    </row>
    <row r="4865" spans="1:23" x14ac:dyDescent="0.4">
      <c r="A4865">
        <v>4864</v>
      </c>
      <c r="B4865">
        <v>1</v>
      </c>
      <c r="C4865">
        <v>1</v>
      </c>
      <c r="D4865">
        <v>1</v>
      </c>
      <c r="E4865">
        <v>1</v>
      </c>
      <c r="F4865">
        <v>0.10012728076653001</v>
      </c>
      <c r="G4865">
        <v>-318.95642465802098</v>
      </c>
      <c r="H4865" t="s">
        <v>23</v>
      </c>
      <c r="I4865">
        <v>58.259268644890099</v>
      </c>
      <c r="J4865" t="s">
        <v>16345</v>
      </c>
      <c r="K4865" t="s">
        <v>25</v>
      </c>
      <c r="L4865" t="s">
        <v>16346</v>
      </c>
      <c r="M4865" t="s">
        <v>16347</v>
      </c>
      <c r="N4865" t="s">
        <v>28</v>
      </c>
      <c r="O4865" t="s">
        <v>16348</v>
      </c>
      <c r="P4865">
        <v>3.5999998999999998</v>
      </c>
      <c r="Q4865" t="s">
        <v>16349</v>
      </c>
      <c r="R4865" t="s">
        <v>16350</v>
      </c>
      <c r="S4865">
        <v>67108866</v>
      </c>
      <c r="T4865">
        <v>431.13365870000001</v>
      </c>
      <c r="U4865" t="s">
        <v>31</v>
      </c>
      <c r="V4865" t="s">
        <v>4721</v>
      </c>
      <c r="W4865" t="s">
        <v>23</v>
      </c>
    </row>
    <row r="4866" spans="1:23" x14ac:dyDescent="0.4">
      <c r="A4866">
        <v>4865</v>
      </c>
      <c r="B4866">
        <v>1</v>
      </c>
      <c r="C4866">
        <v>1</v>
      </c>
      <c r="D4866">
        <v>1</v>
      </c>
      <c r="E4866">
        <v>1</v>
      </c>
      <c r="F4866">
        <v>0.100049127059833</v>
      </c>
      <c r="G4866">
        <v>-632.14669350429597</v>
      </c>
      <c r="H4866">
        <v>0.999999999999999</v>
      </c>
      <c r="I4866">
        <v>104.144798515727</v>
      </c>
      <c r="J4866" t="s">
        <v>4793</v>
      </c>
      <c r="K4866" t="s">
        <v>25</v>
      </c>
      <c r="L4866" t="s">
        <v>4794</v>
      </c>
      <c r="M4866" t="s">
        <v>4795</v>
      </c>
      <c r="N4866" t="s">
        <v>28</v>
      </c>
      <c r="O4866" t="s">
        <v>4796</v>
      </c>
      <c r="P4866">
        <v>1.2999999499999999</v>
      </c>
      <c r="Q4866">
        <v>28962097</v>
      </c>
      <c r="R4866" t="s">
        <v>4797</v>
      </c>
      <c r="S4866">
        <v>3153922</v>
      </c>
      <c r="T4866">
        <v>353.18596910000002</v>
      </c>
      <c r="U4866" t="s">
        <v>31</v>
      </c>
      <c r="V4866" t="s">
        <v>16351</v>
      </c>
      <c r="W4866" t="s">
        <v>23</v>
      </c>
    </row>
    <row r="4867" spans="1:23" x14ac:dyDescent="0.4">
      <c r="A4867">
        <v>4866</v>
      </c>
      <c r="B4867">
        <v>1</v>
      </c>
      <c r="C4867">
        <v>1</v>
      </c>
      <c r="D4867">
        <v>1</v>
      </c>
      <c r="E4867">
        <v>1</v>
      </c>
      <c r="F4867">
        <v>0.100049127059833</v>
      </c>
      <c r="G4867">
        <v>-632.14669350429597</v>
      </c>
      <c r="H4867" t="s">
        <v>23</v>
      </c>
      <c r="I4867">
        <v>104.144798515727</v>
      </c>
      <c r="J4867" t="s">
        <v>4793</v>
      </c>
      <c r="K4867" t="s">
        <v>25</v>
      </c>
      <c r="L4867" t="s">
        <v>4794</v>
      </c>
      <c r="M4867" t="s">
        <v>4795</v>
      </c>
      <c r="N4867" t="s">
        <v>28</v>
      </c>
      <c r="O4867" t="s">
        <v>4796</v>
      </c>
      <c r="P4867">
        <v>1.2999999499999999</v>
      </c>
      <c r="Q4867">
        <v>28962097</v>
      </c>
      <c r="R4867" t="s">
        <v>4797</v>
      </c>
      <c r="S4867">
        <v>3153922</v>
      </c>
      <c r="T4867">
        <v>353.18596910000002</v>
      </c>
      <c r="U4867" t="s">
        <v>31</v>
      </c>
      <c r="V4867" t="s">
        <v>8247</v>
      </c>
      <c r="W4867" t="s">
        <v>23</v>
      </c>
    </row>
    <row r="4868" spans="1:23" x14ac:dyDescent="0.4">
      <c r="A4868">
        <v>4867</v>
      </c>
      <c r="B4868">
        <v>1</v>
      </c>
      <c r="C4868">
        <v>1</v>
      </c>
      <c r="D4868">
        <v>1</v>
      </c>
      <c r="E4868">
        <v>1</v>
      </c>
      <c r="F4868">
        <v>9.9403663666977199E-2</v>
      </c>
      <c r="G4868">
        <v>-728.72293176635696</v>
      </c>
      <c r="H4868" t="s">
        <v>23</v>
      </c>
      <c r="I4868">
        <v>18.7965187218254</v>
      </c>
      <c r="J4868" t="s">
        <v>9364</v>
      </c>
      <c r="K4868" t="s">
        <v>25</v>
      </c>
      <c r="L4868" t="s">
        <v>9365</v>
      </c>
      <c r="M4868" t="s">
        <v>9366</v>
      </c>
      <c r="N4868" t="s">
        <v>9367</v>
      </c>
      <c r="O4868" t="s">
        <v>9368</v>
      </c>
      <c r="P4868">
        <v>0.69999998799999996</v>
      </c>
      <c r="Q4868" t="s">
        <v>9369</v>
      </c>
      <c r="R4868" t="s">
        <v>9370</v>
      </c>
      <c r="S4868">
        <v>121430638</v>
      </c>
      <c r="T4868">
        <v>465.10275250000001</v>
      </c>
      <c r="U4868" t="s">
        <v>31</v>
      </c>
      <c r="V4868" t="s">
        <v>6108</v>
      </c>
      <c r="W4868" t="s">
        <v>23</v>
      </c>
    </row>
    <row r="4869" spans="1:23" x14ac:dyDescent="0.4">
      <c r="A4869">
        <v>4868</v>
      </c>
      <c r="B4869">
        <v>1</v>
      </c>
      <c r="C4869">
        <v>1</v>
      </c>
      <c r="D4869">
        <v>1</v>
      </c>
      <c r="E4869">
        <v>1</v>
      </c>
      <c r="F4869">
        <v>9.9403663666977199E-2</v>
      </c>
      <c r="G4869">
        <v>-728.72293176635696</v>
      </c>
      <c r="H4869">
        <v>0.995979899497487</v>
      </c>
      <c r="I4869">
        <v>18.7965187218254</v>
      </c>
      <c r="J4869" t="s">
        <v>9364</v>
      </c>
      <c r="K4869" t="s">
        <v>25</v>
      </c>
      <c r="L4869" t="s">
        <v>9365</v>
      </c>
      <c r="M4869" t="s">
        <v>9366</v>
      </c>
      <c r="N4869" t="s">
        <v>9367</v>
      </c>
      <c r="O4869" t="s">
        <v>9368</v>
      </c>
      <c r="P4869">
        <v>0.69999998799999996</v>
      </c>
      <c r="Q4869" t="s">
        <v>9369</v>
      </c>
      <c r="R4869" t="s">
        <v>9370</v>
      </c>
      <c r="S4869">
        <v>121430638</v>
      </c>
      <c r="T4869">
        <v>465.10275250000001</v>
      </c>
      <c r="U4869" t="s">
        <v>31</v>
      </c>
      <c r="V4869" t="s">
        <v>16352</v>
      </c>
      <c r="W4869" t="s">
        <v>23</v>
      </c>
    </row>
    <row r="4870" spans="1:23" x14ac:dyDescent="0.4">
      <c r="A4870">
        <v>4869</v>
      </c>
      <c r="B4870">
        <v>1</v>
      </c>
      <c r="C4870">
        <v>1</v>
      </c>
      <c r="D4870">
        <v>1</v>
      </c>
      <c r="E4870">
        <v>1</v>
      </c>
      <c r="F4870">
        <v>9.9273465553989595E-2</v>
      </c>
      <c r="G4870">
        <v>-465.49493063599402</v>
      </c>
      <c r="H4870" t="s">
        <v>23</v>
      </c>
      <c r="I4870">
        <v>72.8122400310031</v>
      </c>
      <c r="J4870" t="s">
        <v>8612</v>
      </c>
      <c r="K4870" t="s">
        <v>25</v>
      </c>
      <c r="L4870" t="s">
        <v>8613</v>
      </c>
      <c r="M4870" t="s">
        <v>8614</v>
      </c>
      <c r="N4870" t="s">
        <v>8615</v>
      </c>
      <c r="O4870" t="s">
        <v>8616</v>
      </c>
      <c r="P4870">
        <v>0.40000000600000002</v>
      </c>
      <c r="Q4870" t="s">
        <v>8617</v>
      </c>
      <c r="R4870" t="s">
        <v>8618</v>
      </c>
      <c r="S4870">
        <v>2105346</v>
      </c>
      <c r="T4870">
        <v>425.14422339999999</v>
      </c>
      <c r="U4870" t="s">
        <v>31</v>
      </c>
      <c r="V4870" t="s">
        <v>8620</v>
      </c>
      <c r="W4870" t="s">
        <v>23</v>
      </c>
    </row>
    <row r="4871" spans="1:23" x14ac:dyDescent="0.4">
      <c r="A4871">
        <v>4870</v>
      </c>
      <c r="B4871">
        <v>1</v>
      </c>
      <c r="C4871">
        <v>1</v>
      </c>
      <c r="D4871">
        <v>1</v>
      </c>
      <c r="E4871">
        <v>1</v>
      </c>
      <c r="F4871">
        <v>9.9273465553989595E-2</v>
      </c>
      <c r="G4871">
        <v>-465.49493063599402</v>
      </c>
      <c r="H4871">
        <v>0.99949748743718503</v>
      </c>
      <c r="I4871">
        <v>72.8122400310031</v>
      </c>
      <c r="J4871" t="s">
        <v>8612</v>
      </c>
      <c r="K4871" t="s">
        <v>25</v>
      </c>
      <c r="L4871" t="s">
        <v>8613</v>
      </c>
      <c r="M4871" t="s">
        <v>8614</v>
      </c>
      <c r="N4871" t="s">
        <v>8615</v>
      </c>
      <c r="O4871" t="s">
        <v>8616</v>
      </c>
      <c r="P4871">
        <v>0.40000000600000002</v>
      </c>
      <c r="Q4871" t="s">
        <v>8617</v>
      </c>
      <c r="R4871" t="s">
        <v>8618</v>
      </c>
      <c r="S4871">
        <v>2105346</v>
      </c>
      <c r="T4871">
        <v>425.14422339999999</v>
      </c>
      <c r="U4871" t="s">
        <v>31</v>
      </c>
      <c r="V4871" t="s">
        <v>16353</v>
      </c>
      <c r="W4871" t="s">
        <v>23</v>
      </c>
    </row>
    <row r="4872" spans="1:23" x14ac:dyDescent="0.4">
      <c r="A4872">
        <v>4871</v>
      </c>
      <c r="B4872">
        <v>1</v>
      </c>
      <c r="C4872">
        <v>1</v>
      </c>
      <c r="D4872">
        <v>1</v>
      </c>
      <c r="E4872">
        <v>1</v>
      </c>
      <c r="F4872">
        <v>9.9112836056630696E-2</v>
      </c>
      <c r="G4872">
        <v>-557.08895975188705</v>
      </c>
      <c r="H4872" t="s">
        <v>23</v>
      </c>
      <c r="I4872">
        <v>31.2240842737999</v>
      </c>
      <c r="J4872" t="s">
        <v>6277</v>
      </c>
      <c r="K4872" t="s">
        <v>25</v>
      </c>
      <c r="L4872" t="s">
        <v>6278</v>
      </c>
      <c r="M4872" t="s">
        <v>6279</v>
      </c>
      <c r="N4872" t="s">
        <v>28</v>
      </c>
      <c r="O4872" t="s">
        <v>6280</v>
      </c>
      <c r="P4872">
        <v>3.7000000499999999</v>
      </c>
      <c r="Q4872">
        <v>26744355</v>
      </c>
      <c r="R4872" t="s">
        <v>6281</v>
      </c>
      <c r="S4872">
        <v>3153922</v>
      </c>
      <c r="T4872">
        <v>451.12348800000001</v>
      </c>
      <c r="U4872" t="s">
        <v>31</v>
      </c>
      <c r="V4872" t="s">
        <v>8577</v>
      </c>
      <c r="W4872" t="s">
        <v>23</v>
      </c>
    </row>
    <row r="4873" spans="1:23" x14ac:dyDescent="0.4">
      <c r="A4873">
        <v>4872</v>
      </c>
      <c r="B4873">
        <v>1</v>
      </c>
      <c r="C4873">
        <v>1</v>
      </c>
      <c r="D4873">
        <v>1</v>
      </c>
      <c r="E4873">
        <v>1</v>
      </c>
      <c r="F4873">
        <v>9.9112836056630696E-2</v>
      </c>
      <c r="G4873">
        <v>-557.08895975188705</v>
      </c>
      <c r="H4873">
        <v>0.99949748743718503</v>
      </c>
      <c r="I4873">
        <v>31.2240842737999</v>
      </c>
      <c r="J4873" t="s">
        <v>6277</v>
      </c>
      <c r="K4873" t="s">
        <v>25</v>
      </c>
      <c r="L4873" t="s">
        <v>6278</v>
      </c>
      <c r="M4873" t="s">
        <v>6279</v>
      </c>
      <c r="N4873" t="s">
        <v>28</v>
      </c>
      <c r="O4873" t="s">
        <v>6280</v>
      </c>
      <c r="P4873">
        <v>3.7000000499999999</v>
      </c>
      <c r="Q4873">
        <v>26744355</v>
      </c>
      <c r="R4873" t="s">
        <v>6281</v>
      </c>
      <c r="S4873">
        <v>3153922</v>
      </c>
      <c r="T4873">
        <v>451.12348800000001</v>
      </c>
      <c r="U4873" t="s">
        <v>31</v>
      </c>
      <c r="V4873" t="s">
        <v>16354</v>
      </c>
      <c r="W4873" t="s">
        <v>23</v>
      </c>
    </row>
    <row r="4874" spans="1:23" x14ac:dyDescent="0.4">
      <c r="A4874">
        <v>4873</v>
      </c>
      <c r="B4874">
        <v>1</v>
      </c>
      <c r="C4874">
        <v>1</v>
      </c>
      <c r="D4874">
        <v>1</v>
      </c>
      <c r="E4874">
        <v>1</v>
      </c>
      <c r="F4874">
        <v>9.8572032278556307E-2</v>
      </c>
      <c r="G4874">
        <v>-761.88276671424705</v>
      </c>
      <c r="H4874" t="s">
        <v>23</v>
      </c>
      <c r="I4874">
        <v>66.296630664208095</v>
      </c>
      <c r="J4874" t="s">
        <v>8840</v>
      </c>
      <c r="K4874" t="s">
        <v>25</v>
      </c>
      <c r="L4874" t="s">
        <v>8841</v>
      </c>
      <c r="M4874" t="s">
        <v>8842</v>
      </c>
      <c r="N4874" t="s">
        <v>28</v>
      </c>
      <c r="O4874" t="s">
        <v>8843</v>
      </c>
      <c r="P4874">
        <v>2.9000001000000002</v>
      </c>
      <c r="Q4874">
        <v>91971253</v>
      </c>
      <c r="R4874" t="s">
        <v>8844</v>
      </c>
      <c r="S4874">
        <v>16777282</v>
      </c>
      <c r="T4874">
        <v>433.11292329999998</v>
      </c>
      <c r="U4874" t="s">
        <v>31</v>
      </c>
      <c r="V4874" t="s">
        <v>8857</v>
      </c>
      <c r="W4874" t="s">
        <v>23</v>
      </c>
    </row>
    <row r="4875" spans="1:23" x14ac:dyDescent="0.4">
      <c r="A4875">
        <v>4874</v>
      </c>
      <c r="B4875">
        <v>1</v>
      </c>
      <c r="C4875">
        <v>1</v>
      </c>
      <c r="D4875">
        <v>1</v>
      </c>
      <c r="E4875">
        <v>1</v>
      </c>
      <c r="F4875">
        <v>9.8572032278556307E-2</v>
      </c>
      <c r="G4875">
        <v>-761.88276671424705</v>
      </c>
      <c r="H4875">
        <v>0.995979899497487</v>
      </c>
      <c r="I4875">
        <v>66.296630664208095</v>
      </c>
      <c r="J4875" t="s">
        <v>8840</v>
      </c>
      <c r="K4875" t="s">
        <v>25</v>
      </c>
      <c r="L4875" t="s">
        <v>8841</v>
      </c>
      <c r="M4875" t="s">
        <v>8842</v>
      </c>
      <c r="N4875" t="s">
        <v>28</v>
      </c>
      <c r="O4875" t="s">
        <v>8843</v>
      </c>
      <c r="P4875">
        <v>2.9000001000000002</v>
      </c>
      <c r="Q4875">
        <v>91971253</v>
      </c>
      <c r="R4875" t="s">
        <v>8844</v>
      </c>
      <c r="S4875">
        <v>16777282</v>
      </c>
      <c r="T4875">
        <v>433.11292329999998</v>
      </c>
      <c r="U4875" t="s">
        <v>31</v>
      </c>
      <c r="V4875" t="s">
        <v>16355</v>
      </c>
      <c r="W4875" t="s">
        <v>23</v>
      </c>
    </row>
    <row r="4876" spans="1:23" x14ac:dyDescent="0.4">
      <c r="A4876">
        <v>4875</v>
      </c>
      <c r="B4876">
        <v>1</v>
      </c>
      <c r="C4876">
        <v>1</v>
      </c>
      <c r="D4876">
        <v>1</v>
      </c>
      <c r="E4876">
        <v>1</v>
      </c>
      <c r="F4876">
        <v>9.8550917299848995E-2</v>
      </c>
      <c r="G4876">
        <v>-586.75788065489496</v>
      </c>
      <c r="H4876">
        <v>0.999999999999999</v>
      </c>
      <c r="I4876">
        <v>30.812514706283501</v>
      </c>
      <c r="J4876" t="s">
        <v>6277</v>
      </c>
      <c r="K4876" t="s">
        <v>25</v>
      </c>
      <c r="L4876" t="s">
        <v>6278</v>
      </c>
      <c r="M4876" t="s">
        <v>6279</v>
      </c>
      <c r="N4876" t="s">
        <v>28</v>
      </c>
      <c r="O4876" t="s">
        <v>6280</v>
      </c>
      <c r="P4876">
        <v>3.7000000499999999</v>
      </c>
      <c r="Q4876">
        <v>26744355</v>
      </c>
      <c r="R4876" t="s">
        <v>6281</v>
      </c>
      <c r="S4876">
        <v>3153922</v>
      </c>
      <c r="T4876">
        <v>451.12349</v>
      </c>
      <c r="U4876" t="s">
        <v>31</v>
      </c>
      <c r="V4876" t="s">
        <v>16356</v>
      </c>
      <c r="W4876" t="s">
        <v>23</v>
      </c>
    </row>
    <row r="4877" spans="1:23" x14ac:dyDescent="0.4">
      <c r="A4877">
        <v>4876</v>
      </c>
      <c r="B4877">
        <v>1</v>
      </c>
      <c r="C4877">
        <v>1</v>
      </c>
      <c r="D4877">
        <v>1</v>
      </c>
      <c r="E4877">
        <v>1</v>
      </c>
      <c r="F4877">
        <v>9.8550917299848995E-2</v>
      </c>
      <c r="G4877">
        <v>-586.75788065489496</v>
      </c>
      <c r="H4877" t="s">
        <v>23</v>
      </c>
      <c r="I4877">
        <v>30.812514706283501</v>
      </c>
      <c r="J4877" t="s">
        <v>6277</v>
      </c>
      <c r="K4877" t="s">
        <v>25</v>
      </c>
      <c r="L4877" t="s">
        <v>6278</v>
      </c>
      <c r="M4877" t="s">
        <v>6279</v>
      </c>
      <c r="N4877" t="s">
        <v>28</v>
      </c>
      <c r="O4877" t="s">
        <v>6280</v>
      </c>
      <c r="P4877">
        <v>3.7000000499999999</v>
      </c>
      <c r="Q4877">
        <v>26744355</v>
      </c>
      <c r="R4877" t="s">
        <v>6281</v>
      </c>
      <c r="S4877">
        <v>3153922</v>
      </c>
      <c r="T4877">
        <v>451.12349</v>
      </c>
      <c r="U4877" t="s">
        <v>31</v>
      </c>
      <c r="V4877" t="s">
        <v>6949</v>
      </c>
      <c r="W4877" t="s">
        <v>23</v>
      </c>
    </row>
    <row r="4878" spans="1:23" x14ac:dyDescent="0.4">
      <c r="A4878">
        <v>4877</v>
      </c>
      <c r="B4878">
        <v>1</v>
      </c>
      <c r="C4878">
        <v>1</v>
      </c>
      <c r="D4878">
        <v>1</v>
      </c>
      <c r="E4878">
        <v>1</v>
      </c>
      <c r="F4878">
        <v>9.8496195015770102E-2</v>
      </c>
      <c r="G4878">
        <v>-586.71346810760303</v>
      </c>
      <c r="H4878" t="s">
        <v>23</v>
      </c>
      <c r="I4878">
        <v>30.816829957563801</v>
      </c>
      <c r="J4878" t="s">
        <v>6277</v>
      </c>
      <c r="K4878" t="s">
        <v>25</v>
      </c>
      <c r="L4878" t="s">
        <v>6278</v>
      </c>
      <c r="M4878" t="s">
        <v>6279</v>
      </c>
      <c r="N4878" t="s">
        <v>28</v>
      </c>
      <c r="O4878" t="s">
        <v>6280</v>
      </c>
      <c r="P4878">
        <v>3.7000000499999999</v>
      </c>
      <c r="Q4878">
        <v>26744355</v>
      </c>
      <c r="R4878" t="s">
        <v>6281</v>
      </c>
      <c r="S4878">
        <v>3153922</v>
      </c>
      <c r="T4878">
        <v>451.12348800000001</v>
      </c>
      <c r="U4878" t="s">
        <v>31</v>
      </c>
      <c r="V4878" t="s">
        <v>6943</v>
      </c>
      <c r="W4878" t="s">
        <v>23</v>
      </c>
    </row>
    <row r="4879" spans="1:23" x14ac:dyDescent="0.4">
      <c r="A4879">
        <v>4878</v>
      </c>
      <c r="B4879">
        <v>1</v>
      </c>
      <c r="C4879">
        <v>1</v>
      </c>
      <c r="D4879">
        <v>1</v>
      </c>
      <c r="E4879">
        <v>1</v>
      </c>
      <c r="F4879">
        <v>9.8496195015770102E-2</v>
      </c>
      <c r="G4879">
        <v>-586.71346810760303</v>
      </c>
      <c r="H4879">
        <v>0.999999999999999</v>
      </c>
      <c r="I4879">
        <v>30.816829957563801</v>
      </c>
      <c r="J4879" t="s">
        <v>6277</v>
      </c>
      <c r="K4879" t="s">
        <v>25</v>
      </c>
      <c r="L4879" t="s">
        <v>6278</v>
      </c>
      <c r="M4879" t="s">
        <v>6279</v>
      </c>
      <c r="N4879" t="s">
        <v>28</v>
      </c>
      <c r="O4879" t="s">
        <v>6280</v>
      </c>
      <c r="P4879">
        <v>3.7000000499999999</v>
      </c>
      <c r="Q4879">
        <v>26744355</v>
      </c>
      <c r="R4879" t="s">
        <v>6281</v>
      </c>
      <c r="S4879">
        <v>3153922</v>
      </c>
      <c r="T4879">
        <v>451.12348800000001</v>
      </c>
      <c r="U4879" t="s">
        <v>31</v>
      </c>
      <c r="V4879" t="s">
        <v>16357</v>
      </c>
      <c r="W4879" t="s">
        <v>23</v>
      </c>
    </row>
    <row r="4880" spans="1:23" x14ac:dyDescent="0.4">
      <c r="A4880">
        <v>4879</v>
      </c>
      <c r="B4880">
        <v>1</v>
      </c>
      <c r="C4880">
        <v>2</v>
      </c>
      <c r="D4880">
        <v>1</v>
      </c>
      <c r="E4880">
        <v>2</v>
      </c>
      <c r="F4880">
        <v>9.8441443550898594E-2</v>
      </c>
      <c r="G4880">
        <v>-152.432258659338</v>
      </c>
      <c r="H4880">
        <v>0.41608040201004998</v>
      </c>
      <c r="I4880">
        <v>15.1998312613233</v>
      </c>
      <c r="J4880" t="s">
        <v>6061</v>
      </c>
      <c r="K4880" t="s">
        <v>25</v>
      </c>
      <c r="L4880" t="s">
        <v>9896</v>
      </c>
      <c r="M4880" t="s">
        <v>9897</v>
      </c>
      <c r="N4880" t="s">
        <v>9898</v>
      </c>
      <c r="O4880" t="s">
        <v>9899</v>
      </c>
      <c r="P4880">
        <v>4.5</v>
      </c>
      <c r="Q4880" t="s">
        <v>9900</v>
      </c>
      <c r="R4880" t="s">
        <v>9901</v>
      </c>
      <c r="S4880">
        <v>3154274</v>
      </c>
      <c r="T4880">
        <v>303.15908560000003</v>
      </c>
      <c r="U4880" t="s">
        <v>31</v>
      </c>
      <c r="V4880" t="s">
        <v>16358</v>
      </c>
      <c r="W4880" t="s">
        <v>23</v>
      </c>
    </row>
    <row r="4881" spans="1:23" x14ac:dyDescent="0.4">
      <c r="A4881">
        <v>4880</v>
      </c>
      <c r="B4881">
        <v>1</v>
      </c>
      <c r="C4881">
        <v>1</v>
      </c>
      <c r="D4881">
        <v>1</v>
      </c>
      <c r="E4881">
        <v>1</v>
      </c>
      <c r="F4881">
        <v>9.7585241324447999E-2</v>
      </c>
      <c r="G4881">
        <v>-878.31948298075099</v>
      </c>
      <c r="H4881">
        <v>0.999999999999999</v>
      </c>
      <c r="I4881">
        <v>84.368030501212303</v>
      </c>
      <c r="J4881" t="s">
        <v>7425</v>
      </c>
      <c r="K4881" t="s">
        <v>25</v>
      </c>
      <c r="L4881" t="s">
        <v>7426</v>
      </c>
      <c r="M4881" t="s">
        <v>7427</v>
      </c>
      <c r="N4881" t="s">
        <v>28</v>
      </c>
      <c r="O4881" t="s">
        <v>7428</v>
      </c>
      <c r="P4881">
        <v>5.9000000999999997</v>
      </c>
      <c r="Q4881">
        <v>135854056</v>
      </c>
      <c r="R4881" t="s">
        <v>7429</v>
      </c>
      <c r="S4881">
        <v>262146</v>
      </c>
      <c r="T4881">
        <v>611.16066130000002</v>
      </c>
      <c r="U4881" t="s">
        <v>31</v>
      </c>
      <c r="V4881" t="s">
        <v>16359</v>
      </c>
      <c r="W4881" t="s">
        <v>23</v>
      </c>
    </row>
    <row r="4882" spans="1:23" x14ac:dyDescent="0.4">
      <c r="A4882">
        <v>4881</v>
      </c>
      <c r="B4882">
        <v>1</v>
      </c>
      <c r="C4882">
        <v>1</v>
      </c>
      <c r="D4882">
        <v>1</v>
      </c>
      <c r="E4882">
        <v>1</v>
      </c>
      <c r="F4882">
        <v>9.7585241324447999E-2</v>
      </c>
      <c r="G4882">
        <v>-878.31948298075099</v>
      </c>
      <c r="H4882" t="s">
        <v>23</v>
      </c>
      <c r="I4882">
        <v>84.368030501212303</v>
      </c>
      <c r="J4882" t="s">
        <v>7425</v>
      </c>
      <c r="K4882" t="s">
        <v>25</v>
      </c>
      <c r="L4882" t="s">
        <v>7426</v>
      </c>
      <c r="M4882" t="s">
        <v>7427</v>
      </c>
      <c r="N4882" t="s">
        <v>28</v>
      </c>
      <c r="O4882" t="s">
        <v>7428</v>
      </c>
      <c r="P4882">
        <v>5.9000000999999997</v>
      </c>
      <c r="Q4882">
        <v>135854056</v>
      </c>
      <c r="R4882" t="s">
        <v>7429</v>
      </c>
      <c r="S4882">
        <v>262146</v>
      </c>
      <c r="T4882">
        <v>611.16066130000002</v>
      </c>
      <c r="U4882" t="s">
        <v>31</v>
      </c>
      <c r="V4882" t="s">
        <v>9266</v>
      </c>
      <c r="W4882" t="s">
        <v>23</v>
      </c>
    </row>
    <row r="4883" spans="1:23" x14ac:dyDescent="0.4">
      <c r="A4883">
        <v>4882</v>
      </c>
      <c r="B4883">
        <v>1</v>
      </c>
      <c r="C4883">
        <v>1</v>
      </c>
      <c r="D4883">
        <v>1</v>
      </c>
      <c r="E4883">
        <v>1</v>
      </c>
      <c r="F4883">
        <v>9.7361511406504203E-2</v>
      </c>
      <c r="G4883">
        <v>-197.44064901329</v>
      </c>
      <c r="H4883" t="s">
        <v>23</v>
      </c>
      <c r="I4883">
        <v>52.323342791401501</v>
      </c>
      <c r="J4883" t="s">
        <v>16291</v>
      </c>
      <c r="K4883" t="s">
        <v>25</v>
      </c>
      <c r="L4883" t="s">
        <v>16292</v>
      </c>
      <c r="M4883" t="s">
        <v>16293</v>
      </c>
      <c r="N4883" t="s">
        <v>16294</v>
      </c>
      <c r="O4883" t="s">
        <v>16295</v>
      </c>
      <c r="P4883">
        <v>3.2999999500000001</v>
      </c>
      <c r="Q4883">
        <v>16218062</v>
      </c>
      <c r="R4883" t="s">
        <v>16296</v>
      </c>
      <c r="S4883">
        <v>67108866</v>
      </c>
      <c r="T4883">
        <v>285.07575000000003</v>
      </c>
      <c r="U4883" t="s">
        <v>31</v>
      </c>
      <c r="V4883" t="s">
        <v>10391</v>
      </c>
      <c r="W4883" t="s">
        <v>23</v>
      </c>
    </row>
    <row r="4884" spans="1:23" x14ac:dyDescent="0.4">
      <c r="A4884">
        <v>4883</v>
      </c>
      <c r="B4884">
        <v>1</v>
      </c>
      <c r="C4884">
        <v>1</v>
      </c>
      <c r="D4884">
        <v>1</v>
      </c>
      <c r="E4884">
        <v>1</v>
      </c>
      <c r="F4884">
        <v>9.7361511406504203E-2</v>
      </c>
      <c r="G4884">
        <v>-197.44064901329</v>
      </c>
      <c r="H4884">
        <v>0.999999999999999</v>
      </c>
      <c r="I4884">
        <v>52.323342791401501</v>
      </c>
      <c r="J4884" t="s">
        <v>16291</v>
      </c>
      <c r="K4884" t="s">
        <v>25</v>
      </c>
      <c r="L4884" t="s">
        <v>16292</v>
      </c>
      <c r="M4884" t="s">
        <v>16293</v>
      </c>
      <c r="N4884" t="s">
        <v>16294</v>
      </c>
      <c r="O4884" t="s">
        <v>16295</v>
      </c>
      <c r="P4884">
        <v>3.2999999500000001</v>
      </c>
      <c r="Q4884">
        <v>16218062</v>
      </c>
      <c r="R4884" t="s">
        <v>16296</v>
      </c>
      <c r="S4884">
        <v>67108866</v>
      </c>
      <c r="T4884">
        <v>285.07575000000003</v>
      </c>
      <c r="U4884" t="s">
        <v>31</v>
      </c>
      <c r="V4884" t="s">
        <v>16360</v>
      </c>
      <c r="W4884" t="s">
        <v>23</v>
      </c>
    </row>
    <row r="4885" spans="1:23" x14ac:dyDescent="0.4">
      <c r="A4885">
        <v>4884</v>
      </c>
      <c r="B4885">
        <v>1</v>
      </c>
      <c r="C4885">
        <v>1</v>
      </c>
      <c r="D4885">
        <v>1</v>
      </c>
      <c r="E4885">
        <v>1</v>
      </c>
      <c r="F4885">
        <v>9.7203789793445294E-2</v>
      </c>
      <c r="G4885">
        <v>-23.828147417456901</v>
      </c>
      <c r="H4885">
        <v>0.999999999999999</v>
      </c>
      <c r="I4885">
        <v>60.313527917616398</v>
      </c>
      <c r="J4885" t="s">
        <v>4259</v>
      </c>
      <c r="K4885" t="s">
        <v>25</v>
      </c>
      <c r="L4885" t="s">
        <v>16361</v>
      </c>
      <c r="M4885" t="s">
        <v>16362</v>
      </c>
      <c r="N4885" t="s">
        <v>16363</v>
      </c>
      <c r="O4885" t="s">
        <v>16364</v>
      </c>
      <c r="P4885">
        <v>0.5</v>
      </c>
      <c r="Q4885" t="s">
        <v>16365</v>
      </c>
      <c r="R4885" t="s">
        <v>16366</v>
      </c>
      <c r="S4885">
        <v>8593113106</v>
      </c>
      <c r="T4885">
        <v>447.13299999999998</v>
      </c>
      <c r="U4885" t="s">
        <v>31</v>
      </c>
      <c r="V4885" t="s">
        <v>16367</v>
      </c>
      <c r="W4885" t="s">
        <v>23</v>
      </c>
    </row>
    <row r="4886" spans="1:23" x14ac:dyDescent="0.4">
      <c r="A4886">
        <v>4885</v>
      </c>
      <c r="B4886">
        <v>1</v>
      </c>
      <c r="C4886">
        <v>1</v>
      </c>
      <c r="D4886">
        <v>1</v>
      </c>
      <c r="E4886">
        <v>1</v>
      </c>
      <c r="F4886">
        <v>9.7203789793445294E-2</v>
      </c>
      <c r="G4886">
        <v>-23.828147417456901</v>
      </c>
      <c r="H4886" t="s">
        <v>23</v>
      </c>
      <c r="I4886">
        <v>60.313527917616398</v>
      </c>
      <c r="J4886" t="s">
        <v>4259</v>
      </c>
      <c r="K4886" t="s">
        <v>25</v>
      </c>
      <c r="L4886" t="s">
        <v>16361</v>
      </c>
      <c r="M4886" t="s">
        <v>16362</v>
      </c>
      <c r="N4886" t="s">
        <v>16363</v>
      </c>
      <c r="O4886" t="s">
        <v>16364</v>
      </c>
      <c r="P4886">
        <v>0.5</v>
      </c>
      <c r="Q4886" t="s">
        <v>16365</v>
      </c>
      <c r="R4886" t="s">
        <v>16366</v>
      </c>
      <c r="S4886">
        <v>8593113106</v>
      </c>
      <c r="T4886">
        <v>447.13299999999998</v>
      </c>
      <c r="U4886" t="s">
        <v>31</v>
      </c>
      <c r="V4886" t="s">
        <v>6522</v>
      </c>
      <c r="W4886" t="s">
        <v>23</v>
      </c>
    </row>
    <row r="4887" spans="1:23" x14ac:dyDescent="0.4">
      <c r="A4887">
        <v>4886</v>
      </c>
      <c r="B4887">
        <v>1</v>
      </c>
      <c r="C4887">
        <v>1</v>
      </c>
      <c r="D4887">
        <v>1</v>
      </c>
      <c r="E4887">
        <v>1</v>
      </c>
      <c r="F4887">
        <v>9.7110453361069202E-2</v>
      </c>
      <c r="G4887">
        <v>-227.49419758887399</v>
      </c>
      <c r="H4887">
        <v>0.999999999999999</v>
      </c>
      <c r="I4887">
        <v>23.6424967794145</v>
      </c>
      <c r="J4887" t="s">
        <v>9392</v>
      </c>
      <c r="K4887" t="s">
        <v>25</v>
      </c>
      <c r="L4887" t="s">
        <v>9393</v>
      </c>
      <c r="M4887" t="s">
        <v>9394</v>
      </c>
      <c r="N4887" t="s">
        <v>9395</v>
      </c>
      <c r="O4887" t="s">
        <v>9396</v>
      </c>
      <c r="P4887">
        <v>2</v>
      </c>
      <c r="Q4887" t="s">
        <v>9397</v>
      </c>
      <c r="R4887" t="s">
        <v>9398</v>
      </c>
      <c r="S4887">
        <v>67108866</v>
      </c>
      <c r="T4887">
        <v>357.11800870000002</v>
      </c>
      <c r="U4887" t="s">
        <v>31</v>
      </c>
      <c r="V4887" t="s">
        <v>16368</v>
      </c>
      <c r="W4887" t="s">
        <v>23</v>
      </c>
    </row>
    <row r="4888" spans="1:23" x14ac:dyDescent="0.4">
      <c r="A4888">
        <v>4887</v>
      </c>
      <c r="B4888">
        <v>1</v>
      </c>
      <c r="C4888">
        <v>1</v>
      </c>
      <c r="D4888">
        <v>1</v>
      </c>
      <c r="E4888">
        <v>1</v>
      </c>
      <c r="F4888">
        <v>9.7110453361069202E-2</v>
      </c>
      <c r="G4888">
        <v>-227.49419758887399</v>
      </c>
      <c r="H4888" t="s">
        <v>23</v>
      </c>
      <c r="I4888">
        <v>23.6424967794145</v>
      </c>
      <c r="J4888" t="s">
        <v>9392</v>
      </c>
      <c r="K4888" t="s">
        <v>25</v>
      </c>
      <c r="L4888" t="s">
        <v>9393</v>
      </c>
      <c r="M4888" t="s">
        <v>9394</v>
      </c>
      <c r="N4888" t="s">
        <v>9395</v>
      </c>
      <c r="O4888" t="s">
        <v>9396</v>
      </c>
      <c r="P4888">
        <v>2</v>
      </c>
      <c r="Q4888" t="s">
        <v>9397</v>
      </c>
      <c r="R4888" t="s">
        <v>9398</v>
      </c>
      <c r="S4888">
        <v>67108866</v>
      </c>
      <c r="T4888">
        <v>357.11800870000002</v>
      </c>
      <c r="U4888" t="s">
        <v>31</v>
      </c>
      <c r="V4888" t="s">
        <v>9399</v>
      </c>
      <c r="W4888" t="s">
        <v>23</v>
      </c>
    </row>
    <row r="4889" spans="1:23" x14ac:dyDescent="0.4">
      <c r="A4889">
        <v>4888</v>
      </c>
      <c r="B4889">
        <v>1</v>
      </c>
      <c r="C4889">
        <v>1</v>
      </c>
      <c r="D4889">
        <v>1</v>
      </c>
      <c r="E4889">
        <v>1</v>
      </c>
      <c r="F4889">
        <v>9.6985610485987098E-2</v>
      </c>
      <c r="G4889">
        <v>-274.45144043833301</v>
      </c>
      <c r="H4889">
        <v>0.999999999999999</v>
      </c>
      <c r="I4889">
        <v>50.053994576918797</v>
      </c>
      <c r="J4889" t="s">
        <v>10239</v>
      </c>
      <c r="K4889" t="s">
        <v>25</v>
      </c>
      <c r="L4889" t="s">
        <v>16369</v>
      </c>
      <c r="M4889" t="s">
        <v>16370</v>
      </c>
      <c r="N4889" t="s">
        <v>16371</v>
      </c>
      <c r="O4889" t="s">
        <v>16372</v>
      </c>
      <c r="P4889">
        <v>2.8617782599999999</v>
      </c>
      <c r="Q4889">
        <v>3040106</v>
      </c>
      <c r="R4889" t="s">
        <v>16373</v>
      </c>
      <c r="S4889">
        <v>67108866</v>
      </c>
      <c r="T4889">
        <v>328.04517809999999</v>
      </c>
      <c r="U4889" t="s">
        <v>31</v>
      </c>
      <c r="V4889" t="s">
        <v>16374</v>
      </c>
      <c r="W4889" t="s">
        <v>23</v>
      </c>
    </row>
    <row r="4890" spans="1:23" x14ac:dyDescent="0.4">
      <c r="A4890">
        <v>4889</v>
      </c>
      <c r="B4890">
        <v>1</v>
      </c>
      <c r="C4890">
        <v>1</v>
      </c>
      <c r="D4890">
        <v>1</v>
      </c>
      <c r="E4890">
        <v>1</v>
      </c>
      <c r="F4890">
        <v>9.6985610485987098E-2</v>
      </c>
      <c r="G4890">
        <v>-274.45144043833301</v>
      </c>
      <c r="H4890" t="s">
        <v>23</v>
      </c>
      <c r="I4890">
        <v>50.053994576918797</v>
      </c>
      <c r="J4890" t="s">
        <v>10239</v>
      </c>
      <c r="K4890" t="s">
        <v>25</v>
      </c>
      <c r="L4890" t="s">
        <v>16369</v>
      </c>
      <c r="M4890" t="s">
        <v>16370</v>
      </c>
      <c r="N4890" t="s">
        <v>16371</v>
      </c>
      <c r="O4890" t="s">
        <v>16372</v>
      </c>
      <c r="P4890">
        <v>2.8617782599999999</v>
      </c>
      <c r="Q4890">
        <v>3040106</v>
      </c>
      <c r="R4890" t="s">
        <v>16373</v>
      </c>
      <c r="S4890">
        <v>67108866</v>
      </c>
      <c r="T4890">
        <v>328.04517809999999</v>
      </c>
      <c r="U4890" t="s">
        <v>31</v>
      </c>
      <c r="V4890" t="s">
        <v>11074</v>
      </c>
      <c r="W4890" t="s">
        <v>23</v>
      </c>
    </row>
    <row r="4891" spans="1:23" x14ac:dyDescent="0.4">
      <c r="A4891">
        <v>4890</v>
      </c>
      <c r="B4891">
        <v>1</v>
      </c>
      <c r="C4891">
        <v>1</v>
      </c>
      <c r="D4891">
        <v>1</v>
      </c>
      <c r="E4891">
        <v>1</v>
      </c>
      <c r="F4891">
        <v>9.6885707115724404E-2</v>
      </c>
      <c r="G4891">
        <v>-16.805078704839801</v>
      </c>
      <c r="H4891" t="s">
        <v>23</v>
      </c>
      <c r="I4891">
        <v>60.844719133632402</v>
      </c>
      <c r="J4891" t="s">
        <v>4466</v>
      </c>
      <c r="K4891" t="s">
        <v>25</v>
      </c>
      <c r="L4891" t="s">
        <v>15251</v>
      </c>
      <c r="M4891" t="s">
        <v>15252</v>
      </c>
      <c r="N4891" t="s">
        <v>15253</v>
      </c>
      <c r="O4891" t="s">
        <v>15254</v>
      </c>
      <c r="P4891">
        <v>2.7000000499999999</v>
      </c>
      <c r="Q4891" t="s">
        <v>15255</v>
      </c>
      <c r="R4891" t="s">
        <v>15256</v>
      </c>
      <c r="S4891">
        <v>121430398</v>
      </c>
      <c r="T4891">
        <v>328.15433460000003</v>
      </c>
      <c r="U4891" t="s">
        <v>31</v>
      </c>
      <c r="V4891" t="s">
        <v>10496</v>
      </c>
      <c r="W4891" t="s">
        <v>23</v>
      </c>
    </row>
    <row r="4892" spans="1:23" x14ac:dyDescent="0.4">
      <c r="A4892">
        <v>4891</v>
      </c>
      <c r="B4892">
        <v>1</v>
      </c>
      <c r="C4892">
        <v>1</v>
      </c>
      <c r="D4892">
        <v>1</v>
      </c>
      <c r="E4892">
        <v>1</v>
      </c>
      <c r="F4892">
        <v>9.6885707115724404E-2</v>
      </c>
      <c r="G4892">
        <v>-16.805078704839801</v>
      </c>
      <c r="H4892">
        <v>0.999999999999999</v>
      </c>
      <c r="I4892">
        <v>60.844719133632402</v>
      </c>
      <c r="J4892" t="s">
        <v>4466</v>
      </c>
      <c r="K4892" t="s">
        <v>25</v>
      </c>
      <c r="L4892" t="s">
        <v>15251</v>
      </c>
      <c r="M4892" t="s">
        <v>15252</v>
      </c>
      <c r="N4892" t="s">
        <v>15253</v>
      </c>
      <c r="O4892" t="s">
        <v>15254</v>
      </c>
      <c r="P4892">
        <v>2.7000000499999999</v>
      </c>
      <c r="Q4892" t="s">
        <v>15255</v>
      </c>
      <c r="R4892" t="s">
        <v>15256</v>
      </c>
      <c r="S4892">
        <v>121430398</v>
      </c>
      <c r="T4892">
        <v>328.15433460000003</v>
      </c>
      <c r="U4892" t="s">
        <v>31</v>
      </c>
      <c r="V4892" t="s">
        <v>16375</v>
      </c>
      <c r="W4892" t="s">
        <v>23</v>
      </c>
    </row>
    <row r="4893" spans="1:23" x14ac:dyDescent="0.4">
      <c r="A4893">
        <v>4892</v>
      </c>
      <c r="B4893">
        <v>1</v>
      </c>
      <c r="C4893">
        <v>1</v>
      </c>
      <c r="D4893">
        <v>1</v>
      </c>
      <c r="E4893">
        <v>1</v>
      </c>
      <c r="F4893">
        <v>9.6673964649237207E-2</v>
      </c>
      <c r="G4893">
        <v>-19.9452801552629</v>
      </c>
      <c r="H4893">
        <v>0.999999999999999</v>
      </c>
      <c r="I4893">
        <v>59.735466392839399</v>
      </c>
      <c r="J4893" t="s">
        <v>6070</v>
      </c>
      <c r="K4893" t="s">
        <v>25</v>
      </c>
      <c r="L4893" t="s">
        <v>16376</v>
      </c>
      <c r="M4893" t="s">
        <v>16377</v>
      </c>
      <c r="N4893" t="s">
        <v>16378</v>
      </c>
      <c r="O4893" t="s">
        <v>16379</v>
      </c>
      <c r="P4893">
        <v>0.20000000300000001</v>
      </c>
      <c r="Q4893" t="s">
        <v>16380</v>
      </c>
      <c r="R4893" t="s">
        <v>16381</v>
      </c>
      <c r="S4893">
        <v>8609890426</v>
      </c>
      <c r="T4893">
        <v>463.125</v>
      </c>
      <c r="U4893" t="s">
        <v>31</v>
      </c>
      <c r="V4893" t="s">
        <v>16382</v>
      </c>
      <c r="W4893" t="s">
        <v>23</v>
      </c>
    </row>
    <row r="4894" spans="1:23" x14ac:dyDescent="0.4">
      <c r="A4894">
        <v>4893</v>
      </c>
      <c r="B4894">
        <v>1</v>
      </c>
      <c r="C4894">
        <v>1</v>
      </c>
      <c r="D4894">
        <v>1</v>
      </c>
      <c r="E4894">
        <v>1</v>
      </c>
      <c r="F4894">
        <v>9.6673964649237207E-2</v>
      </c>
      <c r="G4894">
        <v>-19.9452801552629</v>
      </c>
      <c r="H4894" t="s">
        <v>23</v>
      </c>
      <c r="I4894">
        <v>59.735466392839399</v>
      </c>
      <c r="J4894" t="s">
        <v>6070</v>
      </c>
      <c r="K4894" t="s">
        <v>25</v>
      </c>
      <c r="L4894" t="s">
        <v>16376</v>
      </c>
      <c r="M4894" t="s">
        <v>16377</v>
      </c>
      <c r="N4894" t="s">
        <v>16378</v>
      </c>
      <c r="O4894" t="s">
        <v>16379</v>
      </c>
      <c r="P4894">
        <v>0.20000000300000001</v>
      </c>
      <c r="Q4894" t="s">
        <v>16380</v>
      </c>
      <c r="R4894" t="s">
        <v>16381</v>
      </c>
      <c r="S4894">
        <v>8609890426</v>
      </c>
      <c r="T4894">
        <v>463.125</v>
      </c>
      <c r="U4894" t="s">
        <v>31</v>
      </c>
      <c r="V4894" t="s">
        <v>9659</v>
      </c>
      <c r="W4894" t="s">
        <v>23</v>
      </c>
    </row>
    <row r="4895" spans="1:23" x14ac:dyDescent="0.4">
      <c r="A4895">
        <v>4894</v>
      </c>
      <c r="B4895">
        <v>1</v>
      </c>
      <c r="C4895">
        <v>1</v>
      </c>
      <c r="D4895">
        <v>1</v>
      </c>
      <c r="E4895">
        <v>1</v>
      </c>
      <c r="F4895">
        <v>9.6384981396371402E-2</v>
      </c>
      <c r="G4895">
        <v>-463.33901718256601</v>
      </c>
      <c r="H4895" t="s">
        <v>23</v>
      </c>
      <c r="I4895">
        <v>2.59346557518136</v>
      </c>
      <c r="J4895" t="s">
        <v>11577</v>
      </c>
      <c r="K4895" t="s">
        <v>25</v>
      </c>
      <c r="L4895" t="s">
        <v>11578</v>
      </c>
      <c r="M4895" t="s">
        <v>11579</v>
      </c>
      <c r="N4895" t="s">
        <v>28</v>
      </c>
      <c r="O4895" t="s">
        <v>11580</v>
      </c>
      <c r="P4895">
        <v>3.66533351</v>
      </c>
      <c r="Q4895">
        <v>75491918</v>
      </c>
      <c r="R4895" t="s">
        <v>11581</v>
      </c>
      <c r="S4895">
        <v>2097154</v>
      </c>
      <c r="T4895">
        <v>584.27949999999998</v>
      </c>
      <c r="U4895" t="s">
        <v>31</v>
      </c>
      <c r="V4895" t="s">
        <v>619</v>
      </c>
      <c r="W4895" t="s">
        <v>23</v>
      </c>
    </row>
    <row r="4896" spans="1:23" x14ac:dyDescent="0.4">
      <c r="A4896">
        <v>4895</v>
      </c>
      <c r="B4896">
        <v>1</v>
      </c>
      <c r="C4896">
        <v>1</v>
      </c>
      <c r="D4896">
        <v>1</v>
      </c>
      <c r="E4896">
        <v>1</v>
      </c>
      <c r="F4896">
        <v>9.6384981396371402E-2</v>
      </c>
      <c r="G4896">
        <v>-463.33901718256601</v>
      </c>
      <c r="H4896">
        <v>0.75879396984924596</v>
      </c>
      <c r="I4896">
        <v>2.59346557518136</v>
      </c>
      <c r="J4896" t="s">
        <v>11577</v>
      </c>
      <c r="K4896" t="s">
        <v>25</v>
      </c>
      <c r="L4896" t="s">
        <v>11578</v>
      </c>
      <c r="M4896" t="s">
        <v>11579</v>
      </c>
      <c r="N4896" t="s">
        <v>28</v>
      </c>
      <c r="O4896" t="s">
        <v>11580</v>
      </c>
      <c r="P4896">
        <v>3.66533351</v>
      </c>
      <c r="Q4896">
        <v>75491918</v>
      </c>
      <c r="R4896" t="s">
        <v>11581</v>
      </c>
      <c r="S4896">
        <v>2097154</v>
      </c>
      <c r="T4896">
        <v>584.27949999999998</v>
      </c>
      <c r="U4896" t="s">
        <v>31</v>
      </c>
      <c r="V4896" t="s">
        <v>16383</v>
      </c>
      <c r="W4896" t="s">
        <v>23</v>
      </c>
    </row>
    <row r="4897" spans="1:23" x14ac:dyDescent="0.4">
      <c r="A4897">
        <v>4896</v>
      </c>
      <c r="B4897">
        <v>1</v>
      </c>
      <c r="C4897">
        <v>1</v>
      </c>
      <c r="D4897">
        <v>1</v>
      </c>
      <c r="E4897">
        <v>1</v>
      </c>
      <c r="F4897">
        <v>9.6348797070008804E-2</v>
      </c>
      <c r="G4897">
        <v>-14.9994075828566</v>
      </c>
      <c r="H4897">
        <v>0.999999999999999</v>
      </c>
      <c r="I4897">
        <v>63.395102810264703</v>
      </c>
      <c r="J4897" t="s">
        <v>7129</v>
      </c>
      <c r="K4897" t="s">
        <v>25</v>
      </c>
      <c r="L4897" t="s">
        <v>15336</v>
      </c>
      <c r="M4897" t="s">
        <v>15337</v>
      </c>
      <c r="N4897" t="s">
        <v>15338</v>
      </c>
      <c r="O4897" t="s">
        <v>15339</v>
      </c>
      <c r="P4897">
        <v>6.5</v>
      </c>
      <c r="Q4897" t="s">
        <v>15340</v>
      </c>
      <c r="R4897" t="s">
        <v>15341</v>
      </c>
      <c r="S4897">
        <v>87878526</v>
      </c>
      <c r="T4897">
        <v>473.36253649999998</v>
      </c>
      <c r="U4897" t="s">
        <v>31</v>
      </c>
      <c r="V4897" t="s">
        <v>16384</v>
      </c>
      <c r="W4897" t="s">
        <v>23</v>
      </c>
    </row>
    <row r="4898" spans="1:23" x14ac:dyDescent="0.4">
      <c r="A4898">
        <v>4897</v>
      </c>
      <c r="B4898">
        <v>1</v>
      </c>
      <c r="C4898">
        <v>1</v>
      </c>
      <c r="D4898">
        <v>1</v>
      </c>
      <c r="E4898">
        <v>1</v>
      </c>
      <c r="F4898">
        <v>9.6348797070008804E-2</v>
      </c>
      <c r="G4898">
        <v>-14.9994075828566</v>
      </c>
      <c r="H4898" t="s">
        <v>23</v>
      </c>
      <c r="I4898">
        <v>63.395102810264703</v>
      </c>
      <c r="J4898" t="s">
        <v>7129</v>
      </c>
      <c r="K4898" t="s">
        <v>25</v>
      </c>
      <c r="L4898" t="s">
        <v>15336</v>
      </c>
      <c r="M4898" t="s">
        <v>15337</v>
      </c>
      <c r="N4898" t="s">
        <v>15338</v>
      </c>
      <c r="O4898" t="s">
        <v>15339</v>
      </c>
      <c r="P4898">
        <v>6.5</v>
      </c>
      <c r="Q4898" t="s">
        <v>15340</v>
      </c>
      <c r="R4898" t="s">
        <v>15341</v>
      </c>
      <c r="S4898">
        <v>87878526</v>
      </c>
      <c r="T4898">
        <v>473.36253649999998</v>
      </c>
      <c r="U4898" t="s">
        <v>31</v>
      </c>
      <c r="V4898" t="s">
        <v>7537</v>
      </c>
      <c r="W4898" t="s">
        <v>23</v>
      </c>
    </row>
    <row r="4899" spans="1:23" x14ac:dyDescent="0.4">
      <c r="A4899">
        <v>4898</v>
      </c>
      <c r="B4899">
        <v>1</v>
      </c>
      <c r="C4899">
        <v>1</v>
      </c>
      <c r="D4899">
        <v>1</v>
      </c>
      <c r="E4899">
        <v>1</v>
      </c>
      <c r="F4899">
        <v>9.5669482925625104E-2</v>
      </c>
      <c r="G4899">
        <v>-593.23926540317802</v>
      </c>
      <c r="H4899" t="s">
        <v>23</v>
      </c>
      <c r="I4899">
        <v>75.125944119449699</v>
      </c>
      <c r="J4899" t="s">
        <v>6277</v>
      </c>
      <c r="K4899" t="s">
        <v>25</v>
      </c>
      <c r="L4899" t="s">
        <v>6278</v>
      </c>
      <c r="M4899" t="s">
        <v>6279</v>
      </c>
      <c r="N4899" t="s">
        <v>28</v>
      </c>
      <c r="O4899" t="s">
        <v>6280</v>
      </c>
      <c r="P4899">
        <v>3.7000000499999999</v>
      </c>
      <c r="Q4899">
        <v>26744355</v>
      </c>
      <c r="R4899" t="s">
        <v>6281</v>
      </c>
      <c r="S4899">
        <v>3153922</v>
      </c>
      <c r="T4899">
        <v>451.12348800000001</v>
      </c>
      <c r="U4899" t="s">
        <v>31</v>
      </c>
      <c r="V4899" t="s">
        <v>6282</v>
      </c>
      <c r="W4899" t="s">
        <v>23</v>
      </c>
    </row>
    <row r="4900" spans="1:23" x14ac:dyDescent="0.4">
      <c r="A4900">
        <v>4899</v>
      </c>
      <c r="B4900">
        <v>1</v>
      </c>
      <c r="C4900">
        <v>1</v>
      </c>
      <c r="D4900">
        <v>1</v>
      </c>
      <c r="E4900">
        <v>1</v>
      </c>
      <c r="F4900">
        <v>9.5669482925625104E-2</v>
      </c>
      <c r="G4900">
        <v>-593.23926540317802</v>
      </c>
      <c r="H4900">
        <v>0.999999999999999</v>
      </c>
      <c r="I4900">
        <v>75.125944119449699</v>
      </c>
      <c r="J4900" t="s">
        <v>6277</v>
      </c>
      <c r="K4900" t="s">
        <v>25</v>
      </c>
      <c r="L4900" t="s">
        <v>6278</v>
      </c>
      <c r="M4900" t="s">
        <v>6279</v>
      </c>
      <c r="N4900" t="s">
        <v>28</v>
      </c>
      <c r="O4900" t="s">
        <v>6280</v>
      </c>
      <c r="P4900">
        <v>3.7000000499999999</v>
      </c>
      <c r="Q4900">
        <v>26744355</v>
      </c>
      <c r="R4900" t="s">
        <v>6281</v>
      </c>
      <c r="S4900">
        <v>3153922</v>
      </c>
      <c r="T4900">
        <v>451.12348800000001</v>
      </c>
      <c r="U4900" t="s">
        <v>31</v>
      </c>
      <c r="V4900" t="s">
        <v>16385</v>
      </c>
      <c r="W4900" t="s">
        <v>23</v>
      </c>
    </row>
    <row r="4901" spans="1:23" x14ac:dyDescent="0.4">
      <c r="A4901">
        <v>4900</v>
      </c>
      <c r="B4901">
        <v>1</v>
      </c>
      <c r="C4901">
        <v>2</v>
      </c>
      <c r="D4901">
        <v>1</v>
      </c>
      <c r="E4901">
        <v>2</v>
      </c>
      <c r="F4901">
        <v>9.5305335079130096E-2</v>
      </c>
      <c r="G4901">
        <v>-399.57855184181102</v>
      </c>
      <c r="H4901">
        <v>7.9396984924623104E-2</v>
      </c>
      <c r="I4901">
        <v>72.371207840749307</v>
      </c>
      <c r="J4901" t="s">
        <v>865</v>
      </c>
      <c r="K4901" t="s">
        <v>25</v>
      </c>
      <c r="L4901" t="s">
        <v>866</v>
      </c>
      <c r="M4901" t="s">
        <v>867</v>
      </c>
      <c r="N4901" t="s">
        <v>868</v>
      </c>
      <c r="O4901" t="s">
        <v>869</v>
      </c>
      <c r="P4901">
        <v>2.9000001000000002</v>
      </c>
      <c r="Q4901">
        <v>78347</v>
      </c>
      <c r="R4901" t="s">
        <v>870</v>
      </c>
      <c r="S4901">
        <v>262146</v>
      </c>
      <c r="T4901">
        <v>449.10783789999999</v>
      </c>
      <c r="U4901" t="s">
        <v>31</v>
      </c>
      <c r="V4901" t="s">
        <v>16386</v>
      </c>
      <c r="W4901" t="s">
        <v>23</v>
      </c>
    </row>
    <row r="4902" spans="1:23" x14ac:dyDescent="0.4">
      <c r="A4902">
        <v>4901</v>
      </c>
      <c r="B4902">
        <v>1</v>
      </c>
      <c r="C4902">
        <v>1</v>
      </c>
      <c r="D4902">
        <v>1</v>
      </c>
      <c r="E4902">
        <v>2</v>
      </c>
      <c r="F4902">
        <v>9.5059813962502807E-2</v>
      </c>
      <c r="G4902">
        <v>-420.65151434897803</v>
      </c>
      <c r="H4902" t="s">
        <v>23</v>
      </c>
      <c r="I4902">
        <v>8.3114683183511495</v>
      </c>
      <c r="J4902" t="s">
        <v>16387</v>
      </c>
      <c r="K4902" t="s">
        <v>25</v>
      </c>
      <c r="L4902" t="s">
        <v>16388</v>
      </c>
      <c r="M4902" t="s">
        <v>16389</v>
      </c>
      <c r="N4902" t="s">
        <v>28</v>
      </c>
      <c r="O4902" t="s">
        <v>16390</v>
      </c>
      <c r="P4902">
        <v>4.6999998099999996</v>
      </c>
      <c r="Q4902">
        <v>102082013</v>
      </c>
      <c r="R4902" t="s">
        <v>16391</v>
      </c>
      <c r="S4902">
        <v>70</v>
      </c>
      <c r="T4902">
        <v>711.471</v>
      </c>
      <c r="U4902" t="s">
        <v>31</v>
      </c>
      <c r="V4902" t="s">
        <v>16392</v>
      </c>
      <c r="W4902" t="s">
        <v>23</v>
      </c>
    </row>
    <row r="4903" spans="1:23" x14ac:dyDescent="0.4">
      <c r="A4903">
        <v>4902</v>
      </c>
      <c r="B4903">
        <v>1</v>
      </c>
      <c r="C4903">
        <v>1</v>
      </c>
      <c r="D4903">
        <v>1</v>
      </c>
      <c r="E4903">
        <v>2</v>
      </c>
      <c r="F4903">
        <v>9.5059813962502807E-2</v>
      </c>
      <c r="G4903">
        <v>-420.65151434897803</v>
      </c>
      <c r="H4903">
        <v>0.19246231155778801</v>
      </c>
      <c r="I4903">
        <v>8.3114683183511495</v>
      </c>
      <c r="J4903" t="s">
        <v>16387</v>
      </c>
      <c r="K4903" t="s">
        <v>25</v>
      </c>
      <c r="L4903" t="s">
        <v>16388</v>
      </c>
      <c r="M4903" t="s">
        <v>16389</v>
      </c>
      <c r="N4903" t="s">
        <v>28</v>
      </c>
      <c r="O4903" t="s">
        <v>16390</v>
      </c>
      <c r="P4903">
        <v>4.6999998099999996</v>
      </c>
      <c r="Q4903">
        <v>102082013</v>
      </c>
      <c r="R4903" t="s">
        <v>16391</v>
      </c>
      <c r="S4903">
        <v>70</v>
      </c>
      <c r="T4903">
        <v>711.471</v>
      </c>
      <c r="U4903" t="s">
        <v>31</v>
      </c>
      <c r="V4903" t="s">
        <v>16393</v>
      </c>
      <c r="W4903" t="s">
        <v>23</v>
      </c>
    </row>
    <row r="4904" spans="1:23" x14ac:dyDescent="0.4">
      <c r="A4904">
        <v>4903</v>
      </c>
      <c r="B4904">
        <v>1</v>
      </c>
      <c r="C4904">
        <v>1</v>
      </c>
      <c r="D4904">
        <v>1</v>
      </c>
      <c r="E4904">
        <v>1</v>
      </c>
      <c r="F4904">
        <v>9.4865176247733496E-2</v>
      </c>
      <c r="G4904">
        <v>-581.90518268455696</v>
      </c>
      <c r="H4904">
        <v>0.99648241206030097</v>
      </c>
      <c r="I4904">
        <v>54.287209520054702</v>
      </c>
      <c r="J4904" t="s">
        <v>6277</v>
      </c>
      <c r="K4904" t="s">
        <v>25</v>
      </c>
      <c r="L4904" t="s">
        <v>6278</v>
      </c>
      <c r="M4904" t="s">
        <v>6279</v>
      </c>
      <c r="N4904" t="s">
        <v>28</v>
      </c>
      <c r="O4904" t="s">
        <v>6280</v>
      </c>
      <c r="P4904">
        <v>3.7000000499999999</v>
      </c>
      <c r="Q4904">
        <v>26744355</v>
      </c>
      <c r="R4904" t="s">
        <v>6281</v>
      </c>
      <c r="S4904">
        <v>3153922</v>
      </c>
      <c r="T4904">
        <v>451.12348800000001</v>
      </c>
      <c r="U4904" t="s">
        <v>31</v>
      </c>
      <c r="V4904" t="s">
        <v>16394</v>
      </c>
      <c r="W4904" t="s">
        <v>23</v>
      </c>
    </row>
    <row r="4905" spans="1:23" x14ac:dyDescent="0.4">
      <c r="A4905">
        <v>4904</v>
      </c>
      <c r="B4905">
        <v>1</v>
      </c>
      <c r="C4905">
        <v>1</v>
      </c>
      <c r="D4905">
        <v>1</v>
      </c>
      <c r="E4905">
        <v>1</v>
      </c>
      <c r="F4905">
        <v>9.4865176247733496E-2</v>
      </c>
      <c r="G4905">
        <v>-581.90518268455696</v>
      </c>
      <c r="H4905" t="s">
        <v>23</v>
      </c>
      <c r="I4905">
        <v>54.287209520054702</v>
      </c>
      <c r="J4905" t="s">
        <v>6277</v>
      </c>
      <c r="K4905" t="s">
        <v>25</v>
      </c>
      <c r="L4905" t="s">
        <v>6278</v>
      </c>
      <c r="M4905" t="s">
        <v>6279</v>
      </c>
      <c r="N4905" t="s">
        <v>28</v>
      </c>
      <c r="O4905" t="s">
        <v>6280</v>
      </c>
      <c r="P4905">
        <v>3.7000000499999999</v>
      </c>
      <c r="Q4905">
        <v>26744355</v>
      </c>
      <c r="R4905" t="s">
        <v>6281</v>
      </c>
      <c r="S4905">
        <v>3153922</v>
      </c>
      <c r="T4905">
        <v>451.12348800000001</v>
      </c>
      <c r="U4905" t="s">
        <v>31</v>
      </c>
      <c r="V4905" t="s">
        <v>9895</v>
      </c>
      <c r="W4905" t="s">
        <v>23</v>
      </c>
    </row>
    <row r="4906" spans="1:23" x14ac:dyDescent="0.4">
      <c r="A4906">
        <v>4905</v>
      </c>
      <c r="B4906">
        <v>1</v>
      </c>
      <c r="C4906">
        <v>3</v>
      </c>
      <c r="D4906">
        <v>1</v>
      </c>
      <c r="E4906">
        <v>4</v>
      </c>
      <c r="F4906">
        <v>9.4761114391548995E-2</v>
      </c>
      <c r="G4906">
        <v>-254.07939652731201</v>
      </c>
      <c r="H4906">
        <v>0.16834170854271299</v>
      </c>
      <c r="I4906">
        <v>122.72037471804499</v>
      </c>
      <c r="J4906" t="s">
        <v>16395</v>
      </c>
      <c r="K4906" t="s">
        <v>25</v>
      </c>
      <c r="L4906" t="s">
        <v>16396</v>
      </c>
      <c r="M4906" t="s">
        <v>16397</v>
      </c>
      <c r="N4906" t="s">
        <v>16398</v>
      </c>
      <c r="O4906" t="s">
        <v>16399</v>
      </c>
      <c r="P4906">
        <v>3.0999998999999998</v>
      </c>
      <c r="Q4906" t="s">
        <v>16400</v>
      </c>
      <c r="R4906" t="s">
        <v>16401</v>
      </c>
      <c r="S4906">
        <v>3153922</v>
      </c>
      <c r="T4906">
        <v>329.08670849999999</v>
      </c>
      <c r="U4906" t="s">
        <v>31</v>
      </c>
      <c r="V4906" t="s">
        <v>16402</v>
      </c>
      <c r="W4906" t="s">
        <v>23</v>
      </c>
    </row>
    <row r="4907" spans="1:23" x14ac:dyDescent="0.4">
      <c r="A4907">
        <v>4906</v>
      </c>
      <c r="B4907">
        <v>1</v>
      </c>
      <c r="C4907">
        <v>1</v>
      </c>
      <c r="D4907">
        <v>1</v>
      </c>
      <c r="E4907">
        <v>1</v>
      </c>
      <c r="F4907">
        <v>9.46933932466342E-2</v>
      </c>
      <c r="G4907">
        <v>-11.8294006726459</v>
      </c>
      <c r="H4907" t="s">
        <v>23</v>
      </c>
      <c r="I4907">
        <v>18.108851654629401</v>
      </c>
      <c r="J4907" t="s">
        <v>1690</v>
      </c>
      <c r="K4907" t="s">
        <v>25</v>
      </c>
      <c r="L4907" t="s">
        <v>5430</v>
      </c>
      <c r="M4907" t="s">
        <v>5431</v>
      </c>
      <c r="N4907" t="s">
        <v>5432</v>
      </c>
      <c r="O4907" t="s">
        <v>5433</v>
      </c>
      <c r="P4907">
        <v>-0.60000002399999997</v>
      </c>
      <c r="Q4907" t="s">
        <v>5434</v>
      </c>
      <c r="R4907" t="s">
        <v>5435</v>
      </c>
      <c r="S4907">
        <v>8593246290</v>
      </c>
      <c r="T4907">
        <v>595.1657467</v>
      </c>
      <c r="U4907" t="s">
        <v>31</v>
      </c>
      <c r="V4907" t="s">
        <v>3046</v>
      </c>
      <c r="W4907" t="s">
        <v>23</v>
      </c>
    </row>
    <row r="4908" spans="1:23" x14ac:dyDescent="0.4">
      <c r="A4908">
        <v>4907</v>
      </c>
      <c r="B4908">
        <v>1</v>
      </c>
      <c r="C4908">
        <v>1</v>
      </c>
      <c r="D4908">
        <v>1</v>
      </c>
      <c r="E4908">
        <v>1</v>
      </c>
      <c r="F4908">
        <v>9.46933932466342E-2</v>
      </c>
      <c r="G4908">
        <v>-11.8294006726459</v>
      </c>
      <c r="H4908">
        <v>0.999999999999999</v>
      </c>
      <c r="I4908">
        <v>18.108851654629401</v>
      </c>
      <c r="J4908" t="s">
        <v>1690</v>
      </c>
      <c r="K4908" t="s">
        <v>25</v>
      </c>
      <c r="L4908" t="s">
        <v>5430</v>
      </c>
      <c r="M4908" t="s">
        <v>5431</v>
      </c>
      <c r="N4908" t="s">
        <v>5432</v>
      </c>
      <c r="O4908" t="s">
        <v>5433</v>
      </c>
      <c r="P4908">
        <v>-0.60000002399999997</v>
      </c>
      <c r="Q4908" t="s">
        <v>5434</v>
      </c>
      <c r="R4908" t="s">
        <v>5435</v>
      </c>
      <c r="S4908">
        <v>8593246290</v>
      </c>
      <c r="T4908">
        <v>595.1657467</v>
      </c>
      <c r="U4908" t="s">
        <v>31</v>
      </c>
      <c r="V4908" t="s">
        <v>16403</v>
      </c>
      <c r="W4908" t="s">
        <v>23</v>
      </c>
    </row>
    <row r="4909" spans="1:23" x14ac:dyDescent="0.4">
      <c r="A4909">
        <v>4908</v>
      </c>
      <c r="B4909">
        <v>1</v>
      </c>
      <c r="C4909">
        <v>1</v>
      </c>
      <c r="D4909">
        <v>1</v>
      </c>
      <c r="E4909">
        <v>1</v>
      </c>
      <c r="F4909">
        <v>9.4566054241299199E-2</v>
      </c>
      <c r="G4909">
        <v>-263.13741733235997</v>
      </c>
      <c r="H4909" t="s">
        <v>23</v>
      </c>
      <c r="I4909">
        <v>82.057740733206103</v>
      </c>
      <c r="J4909" t="s">
        <v>16404</v>
      </c>
      <c r="K4909" t="s">
        <v>25</v>
      </c>
      <c r="L4909" t="s">
        <v>16405</v>
      </c>
      <c r="M4909" t="s">
        <v>16406</v>
      </c>
      <c r="N4909" t="s">
        <v>28</v>
      </c>
      <c r="O4909" t="s">
        <v>16407</v>
      </c>
      <c r="P4909">
        <v>-0.89999997600000003</v>
      </c>
      <c r="Q4909">
        <v>135567307</v>
      </c>
      <c r="R4909" t="s">
        <v>16408</v>
      </c>
      <c r="S4909">
        <v>16777282</v>
      </c>
      <c r="T4909">
        <v>255.0651853</v>
      </c>
      <c r="U4909" t="s">
        <v>31</v>
      </c>
      <c r="V4909" t="s">
        <v>4960</v>
      </c>
      <c r="W4909" t="s">
        <v>23</v>
      </c>
    </row>
    <row r="4910" spans="1:23" x14ac:dyDescent="0.4">
      <c r="A4910">
        <v>4909</v>
      </c>
      <c r="B4910">
        <v>1</v>
      </c>
      <c r="C4910">
        <v>1</v>
      </c>
      <c r="D4910">
        <v>1</v>
      </c>
      <c r="E4910">
        <v>1</v>
      </c>
      <c r="F4910">
        <v>9.4566054241299199E-2</v>
      </c>
      <c r="G4910">
        <v>-263.13741733235997</v>
      </c>
      <c r="H4910">
        <v>0.999999999999999</v>
      </c>
      <c r="I4910">
        <v>82.057740733206103</v>
      </c>
      <c r="J4910" t="s">
        <v>16404</v>
      </c>
      <c r="K4910" t="s">
        <v>25</v>
      </c>
      <c r="L4910" t="s">
        <v>16405</v>
      </c>
      <c r="M4910" t="s">
        <v>16406</v>
      </c>
      <c r="N4910" t="s">
        <v>28</v>
      </c>
      <c r="O4910" t="s">
        <v>16407</v>
      </c>
      <c r="P4910">
        <v>-0.89999997600000003</v>
      </c>
      <c r="Q4910">
        <v>135567307</v>
      </c>
      <c r="R4910" t="s">
        <v>16408</v>
      </c>
      <c r="S4910">
        <v>16777282</v>
      </c>
      <c r="T4910">
        <v>255.0651853</v>
      </c>
      <c r="U4910" t="s">
        <v>31</v>
      </c>
      <c r="V4910" t="s">
        <v>16409</v>
      </c>
      <c r="W4910" t="s">
        <v>23</v>
      </c>
    </row>
    <row r="4911" spans="1:23" x14ac:dyDescent="0.4">
      <c r="A4911">
        <v>4910</v>
      </c>
      <c r="B4911">
        <v>1</v>
      </c>
      <c r="C4911">
        <v>1</v>
      </c>
      <c r="D4911">
        <v>1</v>
      </c>
      <c r="E4911">
        <v>1</v>
      </c>
      <c r="F4911">
        <v>9.3893712172975902E-2</v>
      </c>
      <c r="G4911">
        <v>-15.506987081211999</v>
      </c>
      <c r="H4911">
        <v>0.999999999999999</v>
      </c>
      <c r="I4911">
        <v>25.014904819183201</v>
      </c>
      <c r="J4911" t="s">
        <v>7129</v>
      </c>
      <c r="K4911" t="s">
        <v>25</v>
      </c>
      <c r="L4911" t="s">
        <v>7130</v>
      </c>
      <c r="M4911" t="s">
        <v>7131</v>
      </c>
      <c r="N4911" t="s">
        <v>7132</v>
      </c>
      <c r="O4911" t="s">
        <v>7133</v>
      </c>
      <c r="P4911">
        <v>6.4000000999999997</v>
      </c>
      <c r="Q4911" t="s">
        <v>7134</v>
      </c>
      <c r="R4911" t="s">
        <v>7135</v>
      </c>
      <c r="S4911">
        <v>8593662070</v>
      </c>
      <c r="T4911">
        <v>473.36253649999998</v>
      </c>
      <c r="U4911" t="s">
        <v>31</v>
      </c>
      <c r="V4911" t="s">
        <v>16410</v>
      </c>
      <c r="W4911" t="s">
        <v>23</v>
      </c>
    </row>
    <row r="4912" spans="1:23" x14ac:dyDescent="0.4">
      <c r="A4912">
        <v>4911</v>
      </c>
      <c r="B4912">
        <v>1</v>
      </c>
      <c r="C4912">
        <v>1</v>
      </c>
      <c r="D4912">
        <v>1</v>
      </c>
      <c r="E4912">
        <v>1</v>
      </c>
      <c r="F4912">
        <v>9.3893712172975902E-2</v>
      </c>
      <c r="G4912">
        <v>-15.506987081211999</v>
      </c>
      <c r="H4912" t="s">
        <v>23</v>
      </c>
      <c r="I4912">
        <v>25.014904819183201</v>
      </c>
      <c r="J4912" t="s">
        <v>7129</v>
      </c>
      <c r="K4912" t="s">
        <v>25</v>
      </c>
      <c r="L4912" t="s">
        <v>7130</v>
      </c>
      <c r="M4912" t="s">
        <v>7131</v>
      </c>
      <c r="N4912" t="s">
        <v>7132</v>
      </c>
      <c r="O4912" t="s">
        <v>7133</v>
      </c>
      <c r="P4912">
        <v>6.4000000999999997</v>
      </c>
      <c r="Q4912" t="s">
        <v>7134</v>
      </c>
      <c r="R4912" t="s">
        <v>7135</v>
      </c>
      <c r="S4912">
        <v>8593662070</v>
      </c>
      <c r="T4912">
        <v>473.36253649999998</v>
      </c>
      <c r="U4912" t="s">
        <v>31</v>
      </c>
      <c r="V4912" t="s">
        <v>9102</v>
      </c>
      <c r="W4912" t="s">
        <v>23</v>
      </c>
    </row>
    <row r="4913" spans="1:23" x14ac:dyDescent="0.4">
      <c r="A4913">
        <v>4912</v>
      </c>
      <c r="B4913">
        <v>1</v>
      </c>
      <c r="C4913">
        <v>1</v>
      </c>
      <c r="D4913">
        <v>1</v>
      </c>
      <c r="E4913">
        <v>2</v>
      </c>
      <c r="F4913">
        <v>9.3745000421107602E-2</v>
      </c>
      <c r="G4913">
        <v>-98.481620836406705</v>
      </c>
      <c r="H4913">
        <v>0.961306532663316</v>
      </c>
      <c r="I4913">
        <v>47.615509361779203</v>
      </c>
      <c r="J4913" t="s">
        <v>16411</v>
      </c>
      <c r="K4913" t="s">
        <v>25</v>
      </c>
      <c r="L4913" t="s">
        <v>16412</v>
      </c>
      <c r="M4913" t="s">
        <v>16413</v>
      </c>
      <c r="N4913" t="s">
        <v>28</v>
      </c>
      <c r="O4913" t="s">
        <v>16414</v>
      </c>
      <c r="P4913">
        <v>-1.89999998</v>
      </c>
      <c r="Q4913">
        <v>102094421</v>
      </c>
      <c r="R4913" t="s">
        <v>16415</v>
      </c>
      <c r="S4913">
        <v>2097154</v>
      </c>
      <c r="T4913">
        <v>409.2029</v>
      </c>
      <c r="U4913" t="s">
        <v>31</v>
      </c>
      <c r="V4913" t="s">
        <v>16416</v>
      </c>
      <c r="W4913" t="s">
        <v>23</v>
      </c>
    </row>
    <row r="4914" spans="1:23" x14ac:dyDescent="0.4">
      <c r="A4914">
        <v>4913</v>
      </c>
      <c r="B4914">
        <v>1</v>
      </c>
      <c r="C4914">
        <v>1</v>
      </c>
      <c r="D4914">
        <v>1</v>
      </c>
      <c r="E4914">
        <v>2</v>
      </c>
      <c r="F4914">
        <v>9.3745000421107602E-2</v>
      </c>
      <c r="G4914">
        <v>-98.481620836406705</v>
      </c>
      <c r="H4914" t="s">
        <v>23</v>
      </c>
      <c r="I4914">
        <v>47.615509361779203</v>
      </c>
      <c r="J4914" t="s">
        <v>16411</v>
      </c>
      <c r="K4914" t="s">
        <v>25</v>
      </c>
      <c r="L4914" t="s">
        <v>16412</v>
      </c>
      <c r="M4914" t="s">
        <v>16413</v>
      </c>
      <c r="N4914" t="s">
        <v>28</v>
      </c>
      <c r="O4914" t="s">
        <v>16414</v>
      </c>
      <c r="P4914">
        <v>-1.89999998</v>
      </c>
      <c r="Q4914">
        <v>102094421</v>
      </c>
      <c r="R4914" t="s">
        <v>16415</v>
      </c>
      <c r="S4914">
        <v>2097154</v>
      </c>
      <c r="T4914">
        <v>409.2029</v>
      </c>
      <c r="U4914" t="s">
        <v>31</v>
      </c>
      <c r="V4914" t="s">
        <v>10763</v>
      </c>
      <c r="W4914" t="s">
        <v>23</v>
      </c>
    </row>
    <row r="4915" spans="1:23" x14ac:dyDescent="0.4">
      <c r="A4915">
        <v>4914</v>
      </c>
      <c r="B4915">
        <v>1</v>
      </c>
      <c r="C4915">
        <v>1</v>
      </c>
      <c r="D4915">
        <v>1</v>
      </c>
      <c r="E4915">
        <v>1</v>
      </c>
      <c r="F4915">
        <v>9.3723988710410697E-2</v>
      </c>
      <c r="G4915">
        <v>-561.76154346602004</v>
      </c>
      <c r="H4915" t="s">
        <v>23</v>
      </c>
      <c r="I4915">
        <v>35.965289052265099</v>
      </c>
      <c r="J4915" t="s">
        <v>6277</v>
      </c>
      <c r="K4915" t="s">
        <v>25</v>
      </c>
      <c r="L4915" t="s">
        <v>6278</v>
      </c>
      <c r="M4915" t="s">
        <v>6279</v>
      </c>
      <c r="N4915" t="s">
        <v>28</v>
      </c>
      <c r="O4915" t="s">
        <v>6280</v>
      </c>
      <c r="P4915">
        <v>3.7000000499999999</v>
      </c>
      <c r="Q4915">
        <v>26744355</v>
      </c>
      <c r="R4915" t="s">
        <v>6281</v>
      </c>
      <c r="S4915">
        <v>3153922</v>
      </c>
      <c r="T4915">
        <v>451.12349</v>
      </c>
      <c r="U4915" t="s">
        <v>31</v>
      </c>
      <c r="V4915" t="s">
        <v>8522</v>
      </c>
      <c r="W4915" t="s">
        <v>23</v>
      </c>
    </row>
    <row r="4916" spans="1:23" x14ac:dyDescent="0.4">
      <c r="A4916">
        <v>4915</v>
      </c>
      <c r="B4916">
        <v>1</v>
      </c>
      <c r="C4916">
        <v>1</v>
      </c>
      <c r="D4916">
        <v>1</v>
      </c>
      <c r="E4916">
        <v>1</v>
      </c>
      <c r="F4916">
        <v>9.3723988710410697E-2</v>
      </c>
      <c r="G4916">
        <v>-561.76154346602004</v>
      </c>
      <c r="H4916">
        <v>0.999999999999999</v>
      </c>
      <c r="I4916">
        <v>35.965289052265099</v>
      </c>
      <c r="J4916" t="s">
        <v>6277</v>
      </c>
      <c r="K4916" t="s">
        <v>25</v>
      </c>
      <c r="L4916" t="s">
        <v>6278</v>
      </c>
      <c r="M4916" t="s">
        <v>6279</v>
      </c>
      <c r="N4916" t="s">
        <v>28</v>
      </c>
      <c r="O4916" t="s">
        <v>6280</v>
      </c>
      <c r="P4916">
        <v>3.7000000499999999</v>
      </c>
      <c r="Q4916">
        <v>26744355</v>
      </c>
      <c r="R4916" t="s">
        <v>6281</v>
      </c>
      <c r="S4916">
        <v>3153922</v>
      </c>
      <c r="T4916">
        <v>451.12349</v>
      </c>
      <c r="U4916" t="s">
        <v>31</v>
      </c>
      <c r="V4916" t="s">
        <v>16417</v>
      </c>
      <c r="W4916" t="s">
        <v>23</v>
      </c>
    </row>
    <row r="4917" spans="1:23" x14ac:dyDescent="0.4">
      <c r="A4917">
        <v>4916</v>
      </c>
      <c r="B4917">
        <v>1</v>
      </c>
      <c r="C4917">
        <v>1</v>
      </c>
      <c r="D4917">
        <v>1</v>
      </c>
      <c r="E4917">
        <v>2</v>
      </c>
      <c r="F4917">
        <v>9.3703449007882106E-2</v>
      </c>
      <c r="G4917">
        <v>-443.29123316587902</v>
      </c>
      <c r="H4917" t="s">
        <v>23</v>
      </c>
      <c r="I4917">
        <v>22.443286691371299</v>
      </c>
      <c r="J4917" t="s">
        <v>8280</v>
      </c>
      <c r="K4917" t="s">
        <v>25</v>
      </c>
      <c r="L4917" t="s">
        <v>8281</v>
      </c>
      <c r="M4917" t="s">
        <v>8282</v>
      </c>
      <c r="N4917" t="s">
        <v>8283</v>
      </c>
      <c r="O4917" t="s">
        <v>8284</v>
      </c>
      <c r="P4917">
        <v>-5.6999998099999996</v>
      </c>
      <c r="Q4917" t="s">
        <v>8285</v>
      </c>
      <c r="R4917" t="s">
        <v>8286</v>
      </c>
      <c r="S4917">
        <v>20089174</v>
      </c>
      <c r="T4917">
        <v>623.27517799999998</v>
      </c>
      <c r="U4917" t="s">
        <v>31</v>
      </c>
      <c r="V4917" t="s">
        <v>10839</v>
      </c>
      <c r="W4917" t="s">
        <v>23</v>
      </c>
    </row>
    <row r="4918" spans="1:23" x14ac:dyDescent="0.4">
      <c r="A4918">
        <v>4917</v>
      </c>
      <c r="B4918">
        <v>1</v>
      </c>
      <c r="C4918">
        <v>1</v>
      </c>
      <c r="D4918">
        <v>1</v>
      </c>
      <c r="E4918">
        <v>2</v>
      </c>
      <c r="F4918">
        <v>9.3703449007882106E-2</v>
      </c>
      <c r="G4918">
        <v>-443.29123316587902</v>
      </c>
      <c r="H4918">
        <v>0.89346733668341705</v>
      </c>
      <c r="I4918">
        <v>22.443286691371299</v>
      </c>
      <c r="J4918" t="s">
        <v>8280</v>
      </c>
      <c r="K4918" t="s">
        <v>25</v>
      </c>
      <c r="L4918" t="s">
        <v>8281</v>
      </c>
      <c r="M4918" t="s">
        <v>8282</v>
      </c>
      <c r="N4918" t="s">
        <v>8283</v>
      </c>
      <c r="O4918" t="s">
        <v>8284</v>
      </c>
      <c r="P4918">
        <v>-5.6999998099999996</v>
      </c>
      <c r="Q4918" t="s">
        <v>8285</v>
      </c>
      <c r="R4918" t="s">
        <v>8286</v>
      </c>
      <c r="S4918">
        <v>20089174</v>
      </c>
      <c r="T4918">
        <v>623.27517799999998</v>
      </c>
      <c r="U4918" t="s">
        <v>31</v>
      </c>
      <c r="V4918" t="s">
        <v>16418</v>
      </c>
      <c r="W4918" t="s">
        <v>23</v>
      </c>
    </row>
    <row r="4919" spans="1:23" x14ac:dyDescent="0.4">
      <c r="A4919">
        <v>4918</v>
      </c>
      <c r="B4919">
        <v>1</v>
      </c>
      <c r="C4919">
        <v>1</v>
      </c>
      <c r="D4919">
        <v>1</v>
      </c>
      <c r="E4919">
        <v>1</v>
      </c>
      <c r="F4919">
        <v>9.3309971567268099E-2</v>
      </c>
      <c r="G4919">
        <v>-344.16851364503702</v>
      </c>
      <c r="H4919">
        <v>0.99497487437185905</v>
      </c>
      <c r="I4919">
        <v>44.746110899101602</v>
      </c>
      <c r="J4919" t="s">
        <v>16419</v>
      </c>
      <c r="K4919" t="s">
        <v>25</v>
      </c>
      <c r="L4919" t="s">
        <v>16420</v>
      </c>
      <c r="M4919" t="s">
        <v>16421</v>
      </c>
      <c r="N4919" t="s">
        <v>16422</v>
      </c>
      <c r="O4919" t="s">
        <v>16423</v>
      </c>
      <c r="P4919">
        <v>2.7999999500000001</v>
      </c>
      <c r="Q4919">
        <v>11406590</v>
      </c>
      <c r="R4919" t="s">
        <v>16424</v>
      </c>
      <c r="S4919">
        <v>16777286</v>
      </c>
      <c r="T4919">
        <v>389.14422339999999</v>
      </c>
      <c r="U4919" t="s">
        <v>31</v>
      </c>
      <c r="V4919" t="s">
        <v>16425</v>
      </c>
      <c r="W4919" t="s">
        <v>23</v>
      </c>
    </row>
    <row r="4920" spans="1:23" x14ac:dyDescent="0.4">
      <c r="A4920">
        <v>4919</v>
      </c>
      <c r="B4920">
        <v>1</v>
      </c>
      <c r="C4920">
        <v>1</v>
      </c>
      <c r="D4920">
        <v>1</v>
      </c>
      <c r="E4920">
        <v>1</v>
      </c>
      <c r="F4920">
        <v>9.3309971567268099E-2</v>
      </c>
      <c r="G4920">
        <v>-344.16851364503702</v>
      </c>
      <c r="H4920" t="s">
        <v>23</v>
      </c>
      <c r="I4920">
        <v>44.746110899101602</v>
      </c>
      <c r="J4920" t="s">
        <v>16419</v>
      </c>
      <c r="K4920" t="s">
        <v>25</v>
      </c>
      <c r="L4920" t="s">
        <v>16420</v>
      </c>
      <c r="M4920" t="s">
        <v>16421</v>
      </c>
      <c r="N4920" t="s">
        <v>16422</v>
      </c>
      <c r="O4920" t="s">
        <v>16423</v>
      </c>
      <c r="P4920">
        <v>2.7999999500000001</v>
      </c>
      <c r="Q4920">
        <v>11406590</v>
      </c>
      <c r="R4920" t="s">
        <v>16424</v>
      </c>
      <c r="S4920">
        <v>16777286</v>
      </c>
      <c r="T4920">
        <v>389.14422339999999</v>
      </c>
      <c r="U4920" t="s">
        <v>31</v>
      </c>
      <c r="V4920" t="s">
        <v>2778</v>
      </c>
      <c r="W4920" t="s">
        <v>23</v>
      </c>
    </row>
    <row r="4921" spans="1:23" x14ac:dyDescent="0.4">
      <c r="A4921">
        <v>4920</v>
      </c>
      <c r="B4921">
        <v>1</v>
      </c>
      <c r="C4921">
        <v>2</v>
      </c>
      <c r="D4921">
        <v>1</v>
      </c>
      <c r="E4921">
        <v>2</v>
      </c>
      <c r="F4921">
        <v>9.3295671341127998E-2</v>
      </c>
      <c r="G4921">
        <v>-253.07535241333099</v>
      </c>
      <c r="H4921">
        <v>0.16080402010050199</v>
      </c>
      <c r="I4921">
        <v>34.814615330202798</v>
      </c>
      <c r="J4921" t="s">
        <v>16426</v>
      </c>
      <c r="K4921" t="s">
        <v>25</v>
      </c>
      <c r="L4921" t="s">
        <v>16427</v>
      </c>
      <c r="M4921" t="s">
        <v>16428</v>
      </c>
      <c r="N4921" t="s">
        <v>28</v>
      </c>
      <c r="O4921" t="s">
        <v>16429</v>
      </c>
      <c r="P4921">
        <v>0.69999998799999996</v>
      </c>
      <c r="Q4921">
        <v>99411408</v>
      </c>
      <c r="R4921" t="s">
        <v>16430</v>
      </c>
      <c r="S4921">
        <v>2097154</v>
      </c>
      <c r="T4921">
        <v>353.1386</v>
      </c>
      <c r="U4921" t="s">
        <v>31</v>
      </c>
      <c r="V4921" t="s">
        <v>16431</v>
      </c>
      <c r="W4921" t="s">
        <v>23</v>
      </c>
    </row>
    <row r="4922" spans="1:23" x14ac:dyDescent="0.4">
      <c r="A4922">
        <v>4921</v>
      </c>
      <c r="B4922">
        <v>1</v>
      </c>
      <c r="C4922">
        <v>5</v>
      </c>
      <c r="D4922">
        <v>1</v>
      </c>
      <c r="E4922">
        <v>5</v>
      </c>
      <c r="F4922">
        <v>9.3117239947855202E-2</v>
      </c>
      <c r="G4922">
        <v>-273.80416349095901</v>
      </c>
      <c r="H4922">
        <v>0.12361809045226101</v>
      </c>
      <c r="I4922">
        <v>27.321917194654201</v>
      </c>
      <c r="J4922" t="s">
        <v>3298</v>
      </c>
      <c r="K4922" t="s">
        <v>25</v>
      </c>
      <c r="L4922" t="s">
        <v>16432</v>
      </c>
      <c r="M4922" t="s">
        <v>16433</v>
      </c>
      <c r="N4922" t="s">
        <v>16434</v>
      </c>
      <c r="O4922" t="s">
        <v>16435</v>
      </c>
      <c r="P4922">
        <v>5.3000001900000004</v>
      </c>
      <c r="Q4922" t="s">
        <v>16436</v>
      </c>
      <c r="R4922" t="s">
        <v>16437</v>
      </c>
      <c r="S4922">
        <v>3153922</v>
      </c>
      <c r="T4922">
        <v>435.0921879</v>
      </c>
      <c r="U4922" t="s">
        <v>31</v>
      </c>
      <c r="V4922" t="s">
        <v>16438</v>
      </c>
      <c r="W4922" t="s">
        <v>23</v>
      </c>
    </row>
    <row r="4923" spans="1:23" x14ac:dyDescent="0.4">
      <c r="A4923">
        <v>4922</v>
      </c>
      <c r="B4923">
        <v>1</v>
      </c>
      <c r="C4923">
        <v>1</v>
      </c>
      <c r="D4923">
        <v>1</v>
      </c>
      <c r="E4923">
        <v>2</v>
      </c>
      <c r="F4923">
        <v>9.2288026981320506E-2</v>
      </c>
      <c r="G4923">
        <v>-150.86675454208901</v>
      </c>
      <c r="H4923">
        <v>0.87286432160803995</v>
      </c>
      <c r="I4923">
        <v>28.686762369734399</v>
      </c>
      <c r="J4923" t="s">
        <v>10785</v>
      </c>
      <c r="K4923" t="s">
        <v>25</v>
      </c>
      <c r="L4923" t="s">
        <v>11025</v>
      </c>
      <c r="M4923" t="s">
        <v>11026</v>
      </c>
      <c r="N4923" t="s">
        <v>11027</v>
      </c>
      <c r="O4923" t="s">
        <v>11028</v>
      </c>
      <c r="P4923">
        <v>0.82348144099999998</v>
      </c>
      <c r="Q4923">
        <v>68351</v>
      </c>
      <c r="R4923" t="s">
        <v>11029</v>
      </c>
      <c r="S4923">
        <v>262214</v>
      </c>
      <c r="T4923">
        <v>328.04517809999999</v>
      </c>
      <c r="U4923" t="s">
        <v>31</v>
      </c>
      <c r="V4923" t="s">
        <v>16439</v>
      </c>
      <c r="W4923" t="s">
        <v>23</v>
      </c>
    </row>
    <row r="4924" spans="1:23" x14ac:dyDescent="0.4">
      <c r="A4924">
        <v>4923</v>
      </c>
      <c r="B4924">
        <v>1</v>
      </c>
      <c r="C4924">
        <v>1</v>
      </c>
      <c r="D4924">
        <v>1</v>
      </c>
      <c r="E4924">
        <v>2</v>
      </c>
      <c r="F4924">
        <v>9.2288026981320506E-2</v>
      </c>
      <c r="G4924">
        <v>-150.86675454208901</v>
      </c>
      <c r="H4924" t="s">
        <v>23</v>
      </c>
      <c r="I4924">
        <v>28.686762369734399</v>
      </c>
      <c r="J4924" t="s">
        <v>10785</v>
      </c>
      <c r="K4924" t="s">
        <v>25</v>
      </c>
      <c r="L4924" t="s">
        <v>11025</v>
      </c>
      <c r="M4924" t="s">
        <v>11026</v>
      </c>
      <c r="N4924" t="s">
        <v>11027</v>
      </c>
      <c r="O4924" t="s">
        <v>11028</v>
      </c>
      <c r="P4924">
        <v>0.82348144099999998</v>
      </c>
      <c r="Q4924">
        <v>68351</v>
      </c>
      <c r="R4924" t="s">
        <v>11029</v>
      </c>
      <c r="S4924">
        <v>262214</v>
      </c>
      <c r="T4924">
        <v>328.04517809999999</v>
      </c>
      <c r="U4924" t="s">
        <v>31</v>
      </c>
      <c r="V4924" t="s">
        <v>10791</v>
      </c>
      <c r="W4924" t="s">
        <v>23</v>
      </c>
    </row>
    <row r="4925" spans="1:23" x14ac:dyDescent="0.4">
      <c r="A4925">
        <v>4924</v>
      </c>
      <c r="B4925">
        <v>1</v>
      </c>
      <c r="C4925">
        <v>1</v>
      </c>
      <c r="D4925">
        <v>1</v>
      </c>
      <c r="E4925">
        <v>1</v>
      </c>
      <c r="F4925">
        <v>9.2206029313941798E-2</v>
      </c>
      <c r="G4925">
        <v>-629.10730910928396</v>
      </c>
      <c r="H4925">
        <v>0.99849246231155697</v>
      </c>
      <c r="I4925">
        <v>29.3679030576644</v>
      </c>
      <c r="J4925" t="s">
        <v>8427</v>
      </c>
      <c r="K4925" t="s">
        <v>25</v>
      </c>
      <c r="L4925" t="s">
        <v>8428</v>
      </c>
      <c r="M4925" t="s">
        <v>8429</v>
      </c>
      <c r="N4925" t="s">
        <v>8430</v>
      </c>
      <c r="O4925" t="s">
        <v>8431</v>
      </c>
      <c r="P4925">
        <v>3</v>
      </c>
      <c r="Q4925" t="s">
        <v>8432</v>
      </c>
      <c r="R4925" t="s">
        <v>8433</v>
      </c>
      <c r="S4925">
        <v>98</v>
      </c>
      <c r="T4925">
        <v>459.0921879</v>
      </c>
      <c r="U4925" t="s">
        <v>31</v>
      </c>
      <c r="V4925" t="s">
        <v>16440</v>
      </c>
      <c r="W4925" t="s">
        <v>23</v>
      </c>
    </row>
    <row r="4926" spans="1:23" x14ac:dyDescent="0.4">
      <c r="A4926">
        <v>4925</v>
      </c>
      <c r="B4926">
        <v>1</v>
      </c>
      <c r="C4926">
        <v>1</v>
      </c>
      <c r="D4926">
        <v>1</v>
      </c>
      <c r="E4926">
        <v>1</v>
      </c>
      <c r="F4926">
        <v>9.2206029313941798E-2</v>
      </c>
      <c r="G4926">
        <v>-629.10730910928396</v>
      </c>
      <c r="H4926" t="s">
        <v>23</v>
      </c>
      <c r="I4926">
        <v>29.3679030576644</v>
      </c>
      <c r="J4926" t="s">
        <v>8427</v>
      </c>
      <c r="K4926" t="s">
        <v>25</v>
      </c>
      <c r="L4926" t="s">
        <v>8428</v>
      </c>
      <c r="M4926" t="s">
        <v>8429</v>
      </c>
      <c r="N4926" t="s">
        <v>8430</v>
      </c>
      <c r="O4926" t="s">
        <v>8431</v>
      </c>
      <c r="P4926">
        <v>3</v>
      </c>
      <c r="Q4926" t="s">
        <v>8432</v>
      </c>
      <c r="R4926" t="s">
        <v>8433</v>
      </c>
      <c r="S4926">
        <v>98</v>
      </c>
      <c r="T4926">
        <v>459.0921879</v>
      </c>
      <c r="U4926" t="s">
        <v>31</v>
      </c>
      <c r="V4926" t="s">
        <v>8434</v>
      </c>
      <c r="W4926" t="s">
        <v>23</v>
      </c>
    </row>
    <row r="4927" spans="1:23" x14ac:dyDescent="0.4">
      <c r="A4927">
        <v>4926</v>
      </c>
      <c r="B4927">
        <v>1</v>
      </c>
      <c r="C4927">
        <v>1</v>
      </c>
      <c r="D4927">
        <v>1</v>
      </c>
      <c r="E4927">
        <v>1</v>
      </c>
      <c r="F4927">
        <v>9.2102007350310197E-2</v>
      </c>
      <c r="G4927">
        <v>-31.8188590225345</v>
      </c>
      <c r="H4927" t="s">
        <v>23</v>
      </c>
      <c r="I4927">
        <v>14.415517551476</v>
      </c>
      <c r="J4927" t="s">
        <v>1074</v>
      </c>
      <c r="K4927" t="s">
        <v>25</v>
      </c>
      <c r="L4927" t="s">
        <v>14456</v>
      </c>
      <c r="M4927" t="s">
        <v>14457</v>
      </c>
      <c r="N4927" t="s">
        <v>14458</v>
      </c>
      <c r="O4927" t="s">
        <v>14459</v>
      </c>
      <c r="P4927">
        <v>-1.10000002</v>
      </c>
      <c r="Q4927" t="s">
        <v>14460</v>
      </c>
      <c r="R4927" t="s">
        <v>14461</v>
      </c>
      <c r="S4927">
        <v>34379827322</v>
      </c>
      <c r="T4927">
        <v>611.16200000000003</v>
      </c>
      <c r="U4927" t="s">
        <v>31</v>
      </c>
      <c r="V4927" t="s">
        <v>5306</v>
      </c>
      <c r="W4927" t="s">
        <v>23</v>
      </c>
    </row>
    <row r="4928" spans="1:23" x14ac:dyDescent="0.4">
      <c r="A4928">
        <v>4927</v>
      </c>
      <c r="B4928">
        <v>1</v>
      </c>
      <c r="C4928">
        <v>1</v>
      </c>
      <c r="D4928">
        <v>1</v>
      </c>
      <c r="E4928">
        <v>1</v>
      </c>
      <c r="F4928">
        <v>9.2102007350310197E-2</v>
      </c>
      <c r="G4928">
        <v>-31.8188590225345</v>
      </c>
      <c r="H4928">
        <v>0.999999999999999</v>
      </c>
      <c r="I4928">
        <v>14.415517551476</v>
      </c>
      <c r="J4928" t="s">
        <v>1074</v>
      </c>
      <c r="K4928" t="s">
        <v>25</v>
      </c>
      <c r="L4928" t="s">
        <v>14456</v>
      </c>
      <c r="M4928" t="s">
        <v>14457</v>
      </c>
      <c r="N4928" t="s">
        <v>14458</v>
      </c>
      <c r="O4928" t="s">
        <v>14459</v>
      </c>
      <c r="P4928">
        <v>-1.10000002</v>
      </c>
      <c r="Q4928" t="s">
        <v>14460</v>
      </c>
      <c r="R4928" t="s">
        <v>14461</v>
      </c>
      <c r="S4928">
        <v>34379827322</v>
      </c>
      <c r="T4928">
        <v>611.16200000000003</v>
      </c>
      <c r="U4928" t="s">
        <v>31</v>
      </c>
      <c r="V4928" t="s">
        <v>16441</v>
      </c>
      <c r="W4928" t="s">
        <v>23</v>
      </c>
    </row>
    <row r="4929" spans="1:23" x14ac:dyDescent="0.4">
      <c r="A4929">
        <v>4928</v>
      </c>
      <c r="B4929">
        <v>1</v>
      </c>
      <c r="C4929">
        <v>1</v>
      </c>
      <c r="D4929">
        <v>1</v>
      </c>
      <c r="E4929">
        <v>1</v>
      </c>
      <c r="F4929">
        <v>9.2078067001688205E-2</v>
      </c>
      <c r="G4929">
        <v>-16.1322298814605</v>
      </c>
      <c r="H4929" t="s">
        <v>23</v>
      </c>
      <c r="I4929">
        <v>62.579922985931397</v>
      </c>
      <c r="J4929" t="s">
        <v>7129</v>
      </c>
      <c r="K4929" t="s">
        <v>25</v>
      </c>
      <c r="L4929" t="s">
        <v>15336</v>
      </c>
      <c r="M4929" t="s">
        <v>15337</v>
      </c>
      <c r="N4929" t="s">
        <v>15338</v>
      </c>
      <c r="O4929" t="s">
        <v>15339</v>
      </c>
      <c r="P4929">
        <v>6.5</v>
      </c>
      <c r="Q4929" t="s">
        <v>15340</v>
      </c>
      <c r="R4929" t="s">
        <v>15341</v>
      </c>
      <c r="S4929">
        <v>87878526</v>
      </c>
      <c r="T4929">
        <v>473.36253649999998</v>
      </c>
      <c r="U4929" t="s">
        <v>31</v>
      </c>
      <c r="V4929" t="s">
        <v>9445</v>
      </c>
      <c r="W4929" t="s">
        <v>23</v>
      </c>
    </row>
    <row r="4930" spans="1:23" x14ac:dyDescent="0.4">
      <c r="A4930">
        <v>4929</v>
      </c>
      <c r="B4930">
        <v>1</v>
      </c>
      <c r="C4930">
        <v>1</v>
      </c>
      <c r="D4930">
        <v>1</v>
      </c>
      <c r="E4930">
        <v>1</v>
      </c>
      <c r="F4930">
        <v>9.2078067001688205E-2</v>
      </c>
      <c r="G4930">
        <v>-16.1322298814605</v>
      </c>
      <c r="H4930">
        <v>0.99698492462311505</v>
      </c>
      <c r="I4930">
        <v>62.579922985931397</v>
      </c>
      <c r="J4930" t="s">
        <v>7129</v>
      </c>
      <c r="K4930" t="s">
        <v>25</v>
      </c>
      <c r="L4930" t="s">
        <v>15336</v>
      </c>
      <c r="M4930" t="s">
        <v>15337</v>
      </c>
      <c r="N4930" t="s">
        <v>15338</v>
      </c>
      <c r="O4930" t="s">
        <v>15339</v>
      </c>
      <c r="P4930">
        <v>6.5</v>
      </c>
      <c r="Q4930" t="s">
        <v>15340</v>
      </c>
      <c r="R4930" t="s">
        <v>15341</v>
      </c>
      <c r="S4930">
        <v>87878526</v>
      </c>
      <c r="T4930">
        <v>473.36253649999998</v>
      </c>
      <c r="U4930" t="s">
        <v>31</v>
      </c>
      <c r="V4930" t="s">
        <v>16442</v>
      </c>
      <c r="W4930" t="s">
        <v>23</v>
      </c>
    </row>
    <row r="4931" spans="1:23" x14ac:dyDescent="0.4">
      <c r="A4931">
        <v>4930</v>
      </c>
      <c r="B4931">
        <v>1</v>
      </c>
      <c r="C4931">
        <v>1</v>
      </c>
      <c r="D4931">
        <v>1</v>
      </c>
      <c r="E4931">
        <v>1</v>
      </c>
      <c r="F4931">
        <v>9.2031939727431303E-2</v>
      </c>
      <c r="G4931">
        <v>-415.39527420458597</v>
      </c>
      <c r="H4931">
        <v>0.999999999999999</v>
      </c>
      <c r="I4931">
        <v>109.655783759605</v>
      </c>
      <c r="J4931" t="s">
        <v>10408</v>
      </c>
      <c r="K4931" t="s">
        <v>25</v>
      </c>
      <c r="L4931" t="s">
        <v>10958</v>
      </c>
      <c r="M4931" t="s">
        <v>10959</v>
      </c>
      <c r="N4931" t="s">
        <v>28</v>
      </c>
      <c r="O4931" t="s">
        <v>10960</v>
      </c>
      <c r="P4931">
        <v>0</v>
      </c>
      <c r="R4931" t="s">
        <v>10961</v>
      </c>
      <c r="S4931">
        <v>3145728</v>
      </c>
      <c r="T4931">
        <v>323.17540439999999</v>
      </c>
      <c r="U4931" t="s">
        <v>31</v>
      </c>
      <c r="V4931" t="s">
        <v>16443</v>
      </c>
      <c r="W4931" t="s">
        <v>23</v>
      </c>
    </row>
    <row r="4932" spans="1:23" x14ac:dyDescent="0.4">
      <c r="A4932">
        <v>4931</v>
      </c>
      <c r="B4932">
        <v>1</v>
      </c>
      <c r="C4932">
        <v>1</v>
      </c>
      <c r="D4932">
        <v>1</v>
      </c>
      <c r="E4932">
        <v>1</v>
      </c>
      <c r="F4932">
        <v>9.2031939727431303E-2</v>
      </c>
      <c r="G4932">
        <v>-415.39527420458597</v>
      </c>
      <c r="H4932" t="s">
        <v>23</v>
      </c>
      <c r="I4932">
        <v>109.655783759605</v>
      </c>
      <c r="J4932" t="s">
        <v>10408</v>
      </c>
      <c r="K4932" t="s">
        <v>25</v>
      </c>
      <c r="L4932" t="s">
        <v>10958</v>
      </c>
      <c r="M4932" t="s">
        <v>10959</v>
      </c>
      <c r="N4932" t="s">
        <v>28</v>
      </c>
      <c r="O4932" t="s">
        <v>10960</v>
      </c>
      <c r="P4932">
        <v>0</v>
      </c>
      <c r="R4932" t="s">
        <v>10961</v>
      </c>
      <c r="S4932">
        <v>3145728</v>
      </c>
      <c r="T4932">
        <v>323.17540439999999</v>
      </c>
      <c r="U4932" t="s">
        <v>31</v>
      </c>
      <c r="V4932" t="s">
        <v>10988</v>
      </c>
      <c r="W4932" t="s">
        <v>23</v>
      </c>
    </row>
    <row r="4933" spans="1:23" x14ac:dyDescent="0.4">
      <c r="A4933">
        <v>4932</v>
      </c>
      <c r="B4933">
        <v>1</v>
      </c>
      <c r="C4933">
        <v>1</v>
      </c>
      <c r="D4933">
        <v>1</v>
      </c>
      <c r="E4933">
        <v>1</v>
      </c>
      <c r="F4933">
        <v>9.1820287580054699E-2</v>
      </c>
      <c r="G4933">
        <v>-27.902879931276601</v>
      </c>
      <c r="H4933" t="s">
        <v>23</v>
      </c>
      <c r="I4933">
        <v>33.168855867554399</v>
      </c>
      <c r="J4933" t="s">
        <v>1690</v>
      </c>
      <c r="K4933" t="s">
        <v>25</v>
      </c>
      <c r="L4933" t="s">
        <v>14891</v>
      </c>
      <c r="M4933" t="s">
        <v>14892</v>
      </c>
      <c r="N4933" t="s">
        <v>14893</v>
      </c>
      <c r="O4933" t="s">
        <v>14894</v>
      </c>
      <c r="P4933">
        <v>-1.60000002</v>
      </c>
      <c r="Q4933" t="s">
        <v>14895</v>
      </c>
      <c r="R4933" t="s">
        <v>14896</v>
      </c>
      <c r="S4933">
        <v>20629878</v>
      </c>
      <c r="T4933">
        <v>595.1657467</v>
      </c>
      <c r="U4933" t="s">
        <v>31</v>
      </c>
      <c r="V4933" t="s">
        <v>7095</v>
      </c>
      <c r="W4933" t="s">
        <v>23</v>
      </c>
    </row>
    <row r="4934" spans="1:23" x14ac:dyDescent="0.4">
      <c r="A4934">
        <v>4933</v>
      </c>
      <c r="B4934">
        <v>1</v>
      </c>
      <c r="C4934">
        <v>1</v>
      </c>
      <c r="D4934">
        <v>1</v>
      </c>
      <c r="E4934">
        <v>1</v>
      </c>
      <c r="F4934">
        <v>9.1820287580054699E-2</v>
      </c>
      <c r="G4934">
        <v>-27.902879931276601</v>
      </c>
      <c r="H4934">
        <v>0.999999999999999</v>
      </c>
      <c r="I4934">
        <v>33.168855867554399</v>
      </c>
      <c r="J4934" t="s">
        <v>1690</v>
      </c>
      <c r="K4934" t="s">
        <v>25</v>
      </c>
      <c r="L4934" t="s">
        <v>14891</v>
      </c>
      <c r="M4934" t="s">
        <v>14892</v>
      </c>
      <c r="N4934" t="s">
        <v>14893</v>
      </c>
      <c r="O4934" t="s">
        <v>14894</v>
      </c>
      <c r="P4934">
        <v>-1.60000002</v>
      </c>
      <c r="Q4934" t="s">
        <v>14895</v>
      </c>
      <c r="R4934" t="s">
        <v>14896</v>
      </c>
      <c r="S4934">
        <v>20629878</v>
      </c>
      <c r="T4934">
        <v>595.1657467</v>
      </c>
      <c r="U4934" t="s">
        <v>31</v>
      </c>
      <c r="V4934" t="s">
        <v>16444</v>
      </c>
      <c r="W4934" t="s">
        <v>23</v>
      </c>
    </row>
    <row r="4935" spans="1:23" x14ac:dyDescent="0.4">
      <c r="A4935">
        <v>4934</v>
      </c>
      <c r="B4935">
        <v>1</v>
      </c>
      <c r="C4935">
        <v>3</v>
      </c>
      <c r="D4935">
        <v>1</v>
      </c>
      <c r="E4935">
        <v>2</v>
      </c>
      <c r="F4935">
        <v>9.1647180380595203E-2</v>
      </c>
      <c r="G4935">
        <v>-604.61487234461595</v>
      </c>
      <c r="H4935">
        <v>0.96783919597989898</v>
      </c>
      <c r="I4935">
        <v>20.488384528229702</v>
      </c>
      <c r="J4935" t="s">
        <v>2486</v>
      </c>
      <c r="K4935" t="s">
        <v>25</v>
      </c>
      <c r="L4935" t="s">
        <v>2487</v>
      </c>
      <c r="M4935" t="s">
        <v>2488</v>
      </c>
      <c r="N4935" t="s">
        <v>28</v>
      </c>
      <c r="O4935" t="s">
        <v>2489</v>
      </c>
      <c r="P4935">
        <v>0</v>
      </c>
      <c r="R4935" t="s">
        <v>2490</v>
      </c>
      <c r="S4935">
        <v>2097152</v>
      </c>
      <c r="T4935">
        <v>623.45174540000005</v>
      </c>
      <c r="U4935" t="s">
        <v>31</v>
      </c>
      <c r="V4935" t="s">
        <v>16445</v>
      </c>
      <c r="W4935" t="s">
        <v>23</v>
      </c>
    </row>
    <row r="4936" spans="1:23" x14ac:dyDescent="0.4">
      <c r="A4936">
        <v>4935</v>
      </c>
      <c r="B4936">
        <v>1</v>
      </c>
      <c r="C4936">
        <v>1</v>
      </c>
      <c r="D4936">
        <v>1</v>
      </c>
      <c r="E4936">
        <v>1</v>
      </c>
      <c r="F4936">
        <v>9.1480652117784597E-2</v>
      </c>
      <c r="G4936">
        <v>-42.293767691438198</v>
      </c>
      <c r="H4936">
        <v>0.999999999999999</v>
      </c>
      <c r="I4936">
        <v>38.4814020809577</v>
      </c>
      <c r="J4936" t="s">
        <v>4439</v>
      </c>
      <c r="K4936" t="s">
        <v>25</v>
      </c>
      <c r="L4936" t="s">
        <v>8360</v>
      </c>
      <c r="M4936" t="s">
        <v>8361</v>
      </c>
      <c r="N4936" t="s">
        <v>8362</v>
      </c>
      <c r="O4936" t="s">
        <v>8363</v>
      </c>
      <c r="P4936">
        <v>1.0592058900000001</v>
      </c>
      <c r="Q4936" t="s">
        <v>8364</v>
      </c>
      <c r="R4936" t="s">
        <v>8365</v>
      </c>
      <c r="S4936">
        <v>87533950</v>
      </c>
      <c r="T4936">
        <v>153.05459999999999</v>
      </c>
      <c r="U4936" t="s">
        <v>31</v>
      </c>
      <c r="V4936" t="s">
        <v>16446</v>
      </c>
      <c r="W4936" t="s">
        <v>23</v>
      </c>
    </row>
    <row r="4937" spans="1:23" x14ac:dyDescent="0.4">
      <c r="A4937">
        <v>4936</v>
      </c>
      <c r="B4937">
        <v>1</v>
      </c>
      <c r="C4937">
        <v>1</v>
      </c>
      <c r="D4937">
        <v>1</v>
      </c>
      <c r="E4937">
        <v>1</v>
      </c>
      <c r="F4937">
        <v>9.1480652117784597E-2</v>
      </c>
      <c r="G4937">
        <v>-42.293767691438198</v>
      </c>
      <c r="H4937" t="s">
        <v>23</v>
      </c>
      <c r="I4937">
        <v>38.4814020809577</v>
      </c>
      <c r="J4937" t="s">
        <v>4439</v>
      </c>
      <c r="K4937" t="s">
        <v>25</v>
      </c>
      <c r="L4937" t="s">
        <v>8360</v>
      </c>
      <c r="M4937" t="s">
        <v>8361</v>
      </c>
      <c r="N4937" t="s">
        <v>8362</v>
      </c>
      <c r="O4937" t="s">
        <v>8363</v>
      </c>
      <c r="P4937">
        <v>1.0592058900000001</v>
      </c>
      <c r="Q4937" t="s">
        <v>8364</v>
      </c>
      <c r="R4937" t="s">
        <v>8365</v>
      </c>
      <c r="S4937">
        <v>87533950</v>
      </c>
      <c r="T4937">
        <v>153.05459999999999</v>
      </c>
      <c r="U4937" t="s">
        <v>31</v>
      </c>
      <c r="V4937" t="s">
        <v>8367</v>
      </c>
      <c r="W4937" t="s">
        <v>23</v>
      </c>
    </row>
    <row r="4938" spans="1:23" x14ac:dyDescent="0.4">
      <c r="A4938">
        <v>4937</v>
      </c>
      <c r="B4938">
        <v>1</v>
      </c>
      <c r="C4938">
        <v>1</v>
      </c>
      <c r="D4938">
        <v>1</v>
      </c>
      <c r="E4938">
        <v>1</v>
      </c>
      <c r="F4938">
        <v>9.1278657901945295E-2</v>
      </c>
      <c r="G4938">
        <v>-370.57603777084</v>
      </c>
      <c r="H4938" t="s">
        <v>23</v>
      </c>
      <c r="I4938">
        <v>95.845128131483605</v>
      </c>
      <c r="J4938" t="s">
        <v>10408</v>
      </c>
      <c r="K4938" t="s">
        <v>25</v>
      </c>
      <c r="L4938" t="s">
        <v>10958</v>
      </c>
      <c r="M4938" t="s">
        <v>10959</v>
      </c>
      <c r="N4938" t="s">
        <v>28</v>
      </c>
      <c r="O4938" t="s">
        <v>10960</v>
      </c>
      <c r="P4938">
        <v>0</v>
      </c>
      <c r="R4938" t="s">
        <v>10961</v>
      </c>
      <c r="S4938">
        <v>3145728</v>
      </c>
      <c r="T4938">
        <v>323.17540439999999</v>
      </c>
      <c r="U4938" t="s">
        <v>31</v>
      </c>
      <c r="V4938" t="s">
        <v>10328</v>
      </c>
      <c r="W4938" t="s">
        <v>23</v>
      </c>
    </row>
    <row r="4939" spans="1:23" x14ac:dyDescent="0.4">
      <c r="A4939">
        <v>4938</v>
      </c>
      <c r="B4939">
        <v>1</v>
      </c>
      <c r="C4939">
        <v>1</v>
      </c>
      <c r="D4939">
        <v>1</v>
      </c>
      <c r="E4939">
        <v>1</v>
      </c>
      <c r="F4939">
        <v>9.1278657901945295E-2</v>
      </c>
      <c r="G4939">
        <v>-370.57603777084</v>
      </c>
      <c r="H4939">
        <v>0.999999999999999</v>
      </c>
      <c r="I4939">
        <v>95.845128131483605</v>
      </c>
      <c r="J4939" t="s">
        <v>10408</v>
      </c>
      <c r="K4939" t="s">
        <v>25</v>
      </c>
      <c r="L4939" t="s">
        <v>10958</v>
      </c>
      <c r="M4939" t="s">
        <v>10959</v>
      </c>
      <c r="N4939" t="s">
        <v>28</v>
      </c>
      <c r="O4939" t="s">
        <v>10960</v>
      </c>
      <c r="P4939">
        <v>0</v>
      </c>
      <c r="R4939" t="s">
        <v>10961</v>
      </c>
      <c r="S4939">
        <v>3145728</v>
      </c>
      <c r="T4939">
        <v>323.17540439999999</v>
      </c>
      <c r="U4939" t="s">
        <v>31</v>
      </c>
      <c r="V4939" t="s">
        <v>16447</v>
      </c>
      <c r="W4939" t="s">
        <v>23</v>
      </c>
    </row>
    <row r="4940" spans="1:23" x14ac:dyDescent="0.4">
      <c r="A4940">
        <v>4939</v>
      </c>
      <c r="B4940">
        <v>1</v>
      </c>
      <c r="C4940">
        <v>1</v>
      </c>
      <c r="D4940">
        <v>1</v>
      </c>
      <c r="E4940">
        <v>1</v>
      </c>
      <c r="F4940">
        <v>9.1247318523742196E-2</v>
      </c>
      <c r="G4940">
        <v>-253.7568242648</v>
      </c>
      <c r="H4940">
        <v>0.999999999999999</v>
      </c>
      <c r="I4940">
        <v>51.533057146558697</v>
      </c>
      <c r="J4940" t="s">
        <v>16448</v>
      </c>
      <c r="K4940" t="s">
        <v>25</v>
      </c>
      <c r="L4940" t="s">
        <v>16449</v>
      </c>
      <c r="M4940" t="s">
        <v>16450</v>
      </c>
      <c r="N4940" t="s">
        <v>16451</v>
      </c>
      <c r="O4940" t="s">
        <v>16452</v>
      </c>
      <c r="P4940">
        <v>-2.2000000499999999</v>
      </c>
      <c r="Q4940" t="s">
        <v>16453</v>
      </c>
      <c r="R4940" t="s">
        <v>16454</v>
      </c>
      <c r="S4940">
        <v>16779330</v>
      </c>
      <c r="T4940">
        <v>293.15050000000002</v>
      </c>
      <c r="U4940" t="s">
        <v>31</v>
      </c>
      <c r="V4940" t="s">
        <v>16455</v>
      </c>
      <c r="W4940" t="s">
        <v>23</v>
      </c>
    </row>
    <row r="4941" spans="1:23" x14ac:dyDescent="0.4">
      <c r="A4941">
        <v>4940</v>
      </c>
      <c r="B4941">
        <v>1</v>
      </c>
      <c r="C4941">
        <v>1</v>
      </c>
      <c r="D4941">
        <v>1</v>
      </c>
      <c r="E4941">
        <v>1</v>
      </c>
      <c r="F4941">
        <v>9.1247318523742196E-2</v>
      </c>
      <c r="G4941">
        <v>-253.7568242648</v>
      </c>
      <c r="H4941" t="s">
        <v>23</v>
      </c>
      <c r="I4941">
        <v>51.533057146558697</v>
      </c>
      <c r="J4941" t="s">
        <v>16448</v>
      </c>
      <c r="K4941" t="s">
        <v>25</v>
      </c>
      <c r="L4941" t="s">
        <v>16449</v>
      </c>
      <c r="M4941" t="s">
        <v>16450</v>
      </c>
      <c r="N4941" t="s">
        <v>16451</v>
      </c>
      <c r="O4941" t="s">
        <v>16452</v>
      </c>
      <c r="P4941">
        <v>-2.2000000499999999</v>
      </c>
      <c r="Q4941" t="s">
        <v>16453</v>
      </c>
      <c r="R4941" t="s">
        <v>16454</v>
      </c>
      <c r="S4941">
        <v>16779330</v>
      </c>
      <c r="T4941">
        <v>293.15050000000002</v>
      </c>
      <c r="U4941" t="s">
        <v>31</v>
      </c>
      <c r="V4941" t="s">
        <v>172</v>
      </c>
      <c r="W4941" t="s">
        <v>23</v>
      </c>
    </row>
    <row r="4942" spans="1:23" x14ac:dyDescent="0.4">
      <c r="A4942">
        <v>4941</v>
      </c>
      <c r="B4942">
        <v>1</v>
      </c>
      <c r="C4942">
        <v>1</v>
      </c>
      <c r="D4942">
        <v>1</v>
      </c>
      <c r="E4942">
        <v>1</v>
      </c>
      <c r="F4942">
        <v>9.1092822896396503E-2</v>
      </c>
      <c r="G4942">
        <v>-476.70465741991501</v>
      </c>
      <c r="H4942" t="s">
        <v>23</v>
      </c>
      <c r="I4942">
        <v>19.343889246948901</v>
      </c>
      <c r="J4942" t="s">
        <v>10054</v>
      </c>
      <c r="K4942" t="s">
        <v>25</v>
      </c>
      <c r="L4942" t="s">
        <v>10055</v>
      </c>
      <c r="M4942" t="s">
        <v>10056</v>
      </c>
      <c r="N4942" t="s">
        <v>28</v>
      </c>
      <c r="O4942" t="s">
        <v>10057</v>
      </c>
      <c r="P4942">
        <v>1.89999998</v>
      </c>
      <c r="Q4942" t="s">
        <v>10058</v>
      </c>
      <c r="R4942" t="s">
        <v>10059</v>
      </c>
      <c r="S4942">
        <v>67108866</v>
      </c>
      <c r="T4942">
        <v>459.09219000000002</v>
      </c>
      <c r="U4942" t="s">
        <v>31</v>
      </c>
      <c r="V4942" t="s">
        <v>10169</v>
      </c>
      <c r="W4942" t="s">
        <v>23</v>
      </c>
    </row>
    <row r="4943" spans="1:23" x14ac:dyDescent="0.4">
      <c r="A4943">
        <v>4942</v>
      </c>
      <c r="B4943">
        <v>1</v>
      </c>
      <c r="C4943">
        <v>1</v>
      </c>
      <c r="D4943">
        <v>1</v>
      </c>
      <c r="E4943">
        <v>1</v>
      </c>
      <c r="F4943">
        <v>9.1003357009423899E-2</v>
      </c>
      <c r="G4943">
        <v>-432.39463517921303</v>
      </c>
      <c r="H4943" t="s">
        <v>23</v>
      </c>
      <c r="I4943">
        <v>81.005263633259702</v>
      </c>
      <c r="J4943" t="s">
        <v>8749</v>
      </c>
      <c r="K4943" t="s">
        <v>25</v>
      </c>
      <c r="L4943" t="s">
        <v>8750</v>
      </c>
      <c r="M4943" t="s">
        <v>8751</v>
      </c>
      <c r="N4943" t="s">
        <v>8752</v>
      </c>
      <c r="O4943" t="s">
        <v>8753</v>
      </c>
      <c r="P4943">
        <v>2.5999998999999998</v>
      </c>
      <c r="Q4943" t="s">
        <v>8754</v>
      </c>
      <c r="R4943" t="s">
        <v>8755</v>
      </c>
      <c r="S4943">
        <v>262210</v>
      </c>
      <c r="T4943">
        <v>329.08670849999999</v>
      </c>
      <c r="U4943" t="s">
        <v>31</v>
      </c>
      <c r="V4943" t="s">
        <v>9745</v>
      </c>
      <c r="W4943" t="s">
        <v>23</v>
      </c>
    </row>
    <row r="4944" spans="1:23" x14ac:dyDescent="0.4">
      <c r="A4944">
        <v>4943</v>
      </c>
      <c r="B4944">
        <v>1</v>
      </c>
      <c r="C4944">
        <v>1</v>
      </c>
      <c r="D4944">
        <v>1</v>
      </c>
      <c r="E4944">
        <v>1</v>
      </c>
      <c r="F4944">
        <v>9.1003357009423899E-2</v>
      </c>
      <c r="G4944">
        <v>-432.39463517921303</v>
      </c>
      <c r="H4944">
        <v>0.99949748743718503</v>
      </c>
      <c r="I4944">
        <v>81.005263633259702</v>
      </c>
      <c r="J4944" t="s">
        <v>8749</v>
      </c>
      <c r="K4944" t="s">
        <v>25</v>
      </c>
      <c r="L4944" t="s">
        <v>8750</v>
      </c>
      <c r="M4944" t="s">
        <v>8751</v>
      </c>
      <c r="N4944" t="s">
        <v>8752</v>
      </c>
      <c r="O4944" t="s">
        <v>8753</v>
      </c>
      <c r="P4944">
        <v>2.5999998999999998</v>
      </c>
      <c r="Q4944" t="s">
        <v>8754</v>
      </c>
      <c r="R4944" t="s">
        <v>8755</v>
      </c>
      <c r="S4944">
        <v>262210</v>
      </c>
      <c r="T4944">
        <v>329.08670849999999</v>
      </c>
      <c r="U4944" t="s">
        <v>31</v>
      </c>
      <c r="V4944" t="s">
        <v>16456</v>
      </c>
      <c r="W4944" t="s">
        <v>23</v>
      </c>
    </row>
    <row r="4945" spans="1:23" x14ac:dyDescent="0.4">
      <c r="A4945">
        <v>4944</v>
      </c>
      <c r="B4945">
        <v>1</v>
      </c>
      <c r="C4945">
        <v>1</v>
      </c>
      <c r="D4945">
        <v>1</v>
      </c>
      <c r="E4945">
        <v>1</v>
      </c>
      <c r="F4945">
        <v>9.0896244253990205E-2</v>
      </c>
      <c r="G4945">
        <v>-584.11640521231595</v>
      </c>
      <c r="H4945">
        <v>0.999999999999999</v>
      </c>
      <c r="I4945">
        <v>53.524311813274402</v>
      </c>
      <c r="J4945" t="s">
        <v>6277</v>
      </c>
      <c r="K4945" t="s">
        <v>25</v>
      </c>
      <c r="L4945" t="s">
        <v>6278</v>
      </c>
      <c r="M4945" t="s">
        <v>6279</v>
      </c>
      <c r="N4945" t="s">
        <v>28</v>
      </c>
      <c r="O4945" t="s">
        <v>6280</v>
      </c>
      <c r="P4945">
        <v>3.7000000499999999</v>
      </c>
      <c r="Q4945">
        <v>26744355</v>
      </c>
      <c r="R4945" t="s">
        <v>6281</v>
      </c>
      <c r="S4945">
        <v>3153922</v>
      </c>
      <c r="T4945">
        <v>451.12348800000001</v>
      </c>
      <c r="U4945" t="s">
        <v>31</v>
      </c>
      <c r="V4945" t="s">
        <v>16457</v>
      </c>
      <c r="W4945" t="s">
        <v>23</v>
      </c>
    </row>
    <row r="4946" spans="1:23" x14ac:dyDescent="0.4">
      <c r="A4946">
        <v>4945</v>
      </c>
      <c r="B4946">
        <v>1</v>
      </c>
      <c r="C4946">
        <v>1</v>
      </c>
      <c r="D4946">
        <v>1</v>
      </c>
      <c r="E4946">
        <v>1</v>
      </c>
      <c r="F4946">
        <v>9.0896244253990205E-2</v>
      </c>
      <c r="G4946">
        <v>-584.11640521231595</v>
      </c>
      <c r="H4946" t="s">
        <v>23</v>
      </c>
      <c r="I4946">
        <v>53.524311813274402</v>
      </c>
      <c r="J4946" t="s">
        <v>6277</v>
      </c>
      <c r="K4946" t="s">
        <v>25</v>
      </c>
      <c r="L4946" t="s">
        <v>6278</v>
      </c>
      <c r="M4946" t="s">
        <v>6279</v>
      </c>
      <c r="N4946" t="s">
        <v>28</v>
      </c>
      <c r="O4946" t="s">
        <v>6280</v>
      </c>
      <c r="P4946">
        <v>3.7000000499999999</v>
      </c>
      <c r="Q4946">
        <v>26744355</v>
      </c>
      <c r="R4946" t="s">
        <v>6281</v>
      </c>
      <c r="S4946">
        <v>3153922</v>
      </c>
      <c r="T4946">
        <v>451.12348800000001</v>
      </c>
      <c r="U4946" t="s">
        <v>31</v>
      </c>
      <c r="V4946" t="s">
        <v>8279</v>
      </c>
      <c r="W4946" t="s">
        <v>23</v>
      </c>
    </row>
    <row r="4947" spans="1:23" x14ac:dyDescent="0.4">
      <c r="A4947">
        <v>4946</v>
      </c>
      <c r="B4947">
        <v>1</v>
      </c>
      <c r="C4947">
        <v>1</v>
      </c>
      <c r="D4947">
        <v>1</v>
      </c>
      <c r="E4947">
        <v>1</v>
      </c>
      <c r="F4947">
        <v>9.0821733160424203E-2</v>
      </c>
      <c r="G4947">
        <v>-445.71432041115401</v>
      </c>
      <c r="H4947">
        <v>0.999999999999999</v>
      </c>
      <c r="I4947">
        <v>33.534907767840203</v>
      </c>
      <c r="J4947" t="s">
        <v>5926</v>
      </c>
      <c r="K4947" t="s">
        <v>25</v>
      </c>
      <c r="L4947" t="s">
        <v>5927</v>
      </c>
      <c r="M4947" t="s">
        <v>5928</v>
      </c>
      <c r="N4947" t="s">
        <v>28</v>
      </c>
      <c r="O4947" t="s">
        <v>5929</v>
      </c>
      <c r="P4947">
        <v>6.70567417</v>
      </c>
      <c r="R4947" t="s">
        <v>5930</v>
      </c>
      <c r="S4947">
        <v>2097152</v>
      </c>
      <c r="T4947">
        <v>639.44665999999995</v>
      </c>
      <c r="U4947" t="s">
        <v>31</v>
      </c>
      <c r="V4947" t="s">
        <v>16458</v>
      </c>
      <c r="W4947" t="s">
        <v>23</v>
      </c>
    </row>
    <row r="4948" spans="1:23" x14ac:dyDescent="0.4">
      <c r="A4948">
        <v>4947</v>
      </c>
      <c r="B4948">
        <v>1</v>
      </c>
      <c r="C4948">
        <v>1</v>
      </c>
      <c r="D4948">
        <v>1</v>
      </c>
      <c r="E4948">
        <v>1</v>
      </c>
      <c r="F4948">
        <v>9.0821733160424203E-2</v>
      </c>
      <c r="G4948">
        <v>-445.71432041115401</v>
      </c>
      <c r="H4948" t="s">
        <v>23</v>
      </c>
      <c r="I4948">
        <v>33.534907767840203</v>
      </c>
      <c r="J4948" t="s">
        <v>5926</v>
      </c>
      <c r="K4948" t="s">
        <v>25</v>
      </c>
      <c r="L4948" t="s">
        <v>5927</v>
      </c>
      <c r="M4948" t="s">
        <v>5928</v>
      </c>
      <c r="N4948" t="s">
        <v>28</v>
      </c>
      <c r="O4948" t="s">
        <v>5929</v>
      </c>
      <c r="P4948">
        <v>6.70567417</v>
      </c>
      <c r="R4948" t="s">
        <v>5930</v>
      </c>
      <c r="S4948">
        <v>2097152</v>
      </c>
      <c r="T4948">
        <v>639.44665999999995</v>
      </c>
      <c r="U4948" t="s">
        <v>31</v>
      </c>
      <c r="V4948" t="s">
        <v>6880</v>
      </c>
      <c r="W4948" t="s">
        <v>23</v>
      </c>
    </row>
    <row r="4949" spans="1:23" x14ac:dyDescent="0.4">
      <c r="A4949">
        <v>4948</v>
      </c>
      <c r="B4949">
        <v>1</v>
      </c>
      <c r="C4949">
        <v>1</v>
      </c>
      <c r="D4949">
        <v>1</v>
      </c>
      <c r="E4949">
        <v>1</v>
      </c>
      <c r="F4949">
        <v>9.0803025499315695E-2</v>
      </c>
      <c r="G4949">
        <v>-582.347658459277</v>
      </c>
      <c r="H4949">
        <v>0.999999999999999</v>
      </c>
      <c r="I4949">
        <v>31.1425194745811</v>
      </c>
      <c r="J4949" t="s">
        <v>4388</v>
      </c>
      <c r="K4949" t="s">
        <v>25</v>
      </c>
      <c r="L4949" t="s">
        <v>4389</v>
      </c>
      <c r="M4949" t="s">
        <v>4390</v>
      </c>
      <c r="N4949" t="s">
        <v>28</v>
      </c>
      <c r="O4949" t="s">
        <v>4391</v>
      </c>
      <c r="P4949">
        <v>1.60877895</v>
      </c>
      <c r="Q4949">
        <v>139592455</v>
      </c>
      <c r="R4949" t="s">
        <v>4392</v>
      </c>
      <c r="S4949">
        <v>16777218</v>
      </c>
      <c r="T4949">
        <v>267.13795629999998</v>
      </c>
      <c r="U4949" t="s">
        <v>31</v>
      </c>
      <c r="V4949" t="s">
        <v>16459</v>
      </c>
      <c r="W4949" t="s">
        <v>23</v>
      </c>
    </row>
    <row r="4950" spans="1:23" x14ac:dyDescent="0.4">
      <c r="A4950">
        <v>4949</v>
      </c>
      <c r="B4950">
        <v>1</v>
      </c>
      <c r="C4950">
        <v>1</v>
      </c>
      <c r="D4950">
        <v>1</v>
      </c>
      <c r="E4950">
        <v>1</v>
      </c>
      <c r="F4950">
        <v>9.0803025499315695E-2</v>
      </c>
      <c r="G4950">
        <v>-582.347658459277</v>
      </c>
      <c r="H4950" t="s">
        <v>23</v>
      </c>
      <c r="I4950">
        <v>31.1425194745811</v>
      </c>
      <c r="J4950" t="s">
        <v>4388</v>
      </c>
      <c r="K4950" t="s">
        <v>25</v>
      </c>
      <c r="L4950" t="s">
        <v>4389</v>
      </c>
      <c r="M4950" t="s">
        <v>4390</v>
      </c>
      <c r="N4950" t="s">
        <v>28</v>
      </c>
      <c r="O4950" t="s">
        <v>4391</v>
      </c>
      <c r="P4950">
        <v>1.60877895</v>
      </c>
      <c r="Q4950">
        <v>139592455</v>
      </c>
      <c r="R4950" t="s">
        <v>4392</v>
      </c>
      <c r="S4950">
        <v>16777218</v>
      </c>
      <c r="T4950">
        <v>267.13795629999998</v>
      </c>
      <c r="U4950" t="s">
        <v>31</v>
      </c>
      <c r="V4950" t="s">
        <v>6505</v>
      </c>
      <c r="W4950" t="s">
        <v>23</v>
      </c>
    </row>
    <row r="4951" spans="1:23" x14ac:dyDescent="0.4">
      <c r="A4951">
        <v>4950</v>
      </c>
      <c r="B4951">
        <v>1</v>
      </c>
      <c r="C4951">
        <v>1</v>
      </c>
      <c r="D4951">
        <v>1</v>
      </c>
      <c r="E4951">
        <v>1</v>
      </c>
      <c r="F4951">
        <v>9.0742331423502895E-2</v>
      </c>
      <c r="G4951">
        <v>-541.73990180825899</v>
      </c>
      <c r="H4951">
        <v>0.99949748743718503</v>
      </c>
      <c r="I4951">
        <v>52.359806440016101</v>
      </c>
      <c r="J4951" t="s">
        <v>6277</v>
      </c>
      <c r="K4951" t="s">
        <v>25</v>
      </c>
      <c r="L4951" t="s">
        <v>9817</v>
      </c>
      <c r="M4951" t="s">
        <v>9818</v>
      </c>
      <c r="N4951" t="s">
        <v>28</v>
      </c>
      <c r="O4951" t="s">
        <v>9819</v>
      </c>
      <c r="P4951">
        <v>3.7000000499999999</v>
      </c>
      <c r="Q4951">
        <v>26743728</v>
      </c>
      <c r="R4951" t="s">
        <v>9820</v>
      </c>
      <c r="S4951">
        <v>3153922</v>
      </c>
      <c r="T4951">
        <v>451.12348800000001</v>
      </c>
      <c r="U4951" t="s">
        <v>31</v>
      </c>
      <c r="V4951" t="s">
        <v>16460</v>
      </c>
      <c r="W4951" t="s">
        <v>23</v>
      </c>
    </row>
    <row r="4952" spans="1:23" x14ac:dyDescent="0.4">
      <c r="A4952">
        <v>4951</v>
      </c>
      <c r="B4952">
        <v>1</v>
      </c>
      <c r="C4952">
        <v>1</v>
      </c>
      <c r="D4952">
        <v>1</v>
      </c>
      <c r="E4952">
        <v>1</v>
      </c>
      <c r="F4952">
        <v>9.0742331423502895E-2</v>
      </c>
      <c r="G4952">
        <v>-541.73990180825899</v>
      </c>
      <c r="H4952" t="s">
        <v>23</v>
      </c>
      <c r="I4952">
        <v>52.359806440016101</v>
      </c>
      <c r="J4952" t="s">
        <v>6277</v>
      </c>
      <c r="K4952" t="s">
        <v>25</v>
      </c>
      <c r="L4952" t="s">
        <v>9817</v>
      </c>
      <c r="M4952" t="s">
        <v>9818</v>
      </c>
      <c r="N4952" t="s">
        <v>28</v>
      </c>
      <c r="O4952" t="s">
        <v>9819</v>
      </c>
      <c r="P4952">
        <v>3.7000000499999999</v>
      </c>
      <c r="Q4952">
        <v>26743728</v>
      </c>
      <c r="R4952" t="s">
        <v>9820</v>
      </c>
      <c r="S4952">
        <v>3153922</v>
      </c>
      <c r="T4952">
        <v>451.12348800000001</v>
      </c>
      <c r="U4952" t="s">
        <v>31</v>
      </c>
      <c r="V4952" t="s">
        <v>10066</v>
      </c>
      <c r="W4952" t="s">
        <v>23</v>
      </c>
    </row>
    <row r="4953" spans="1:23" x14ac:dyDescent="0.4">
      <c r="A4953">
        <v>4952</v>
      </c>
      <c r="B4953">
        <v>1</v>
      </c>
      <c r="C4953">
        <v>1</v>
      </c>
      <c r="D4953">
        <v>1</v>
      </c>
      <c r="E4953">
        <v>2</v>
      </c>
      <c r="F4953">
        <v>9.0141922507261898E-2</v>
      </c>
      <c r="G4953">
        <v>-210.822743226228</v>
      </c>
      <c r="H4953">
        <v>0.60452261306532595</v>
      </c>
      <c r="I4953">
        <v>86.670442721676494</v>
      </c>
      <c r="J4953" t="s">
        <v>16461</v>
      </c>
      <c r="K4953" t="s">
        <v>25</v>
      </c>
      <c r="L4953" t="s">
        <v>16462</v>
      </c>
      <c r="M4953" t="s">
        <v>16463</v>
      </c>
      <c r="N4953" t="s">
        <v>16464</v>
      </c>
      <c r="O4953" t="s">
        <v>16465</v>
      </c>
      <c r="P4953">
        <v>3.4000001000000002</v>
      </c>
      <c r="Q4953" t="s">
        <v>16466</v>
      </c>
      <c r="R4953" t="s">
        <v>16467</v>
      </c>
      <c r="S4953">
        <v>67108866</v>
      </c>
      <c r="T4953">
        <v>287.05099999999999</v>
      </c>
      <c r="U4953" t="s">
        <v>31</v>
      </c>
      <c r="V4953" t="s">
        <v>16468</v>
      </c>
      <c r="W4953" t="s">
        <v>23</v>
      </c>
    </row>
    <row r="4954" spans="1:23" x14ac:dyDescent="0.4">
      <c r="A4954">
        <v>4953</v>
      </c>
      <c r="B4954">
        <v>1</v>
      </c>
      <c r="C4954">
        <v>1</v>
      </c>
      <c r="D4954">
        <v>1</v>
      </c>
      <c r="E4954">
        <v>2</v>
      </c>
      <c r="F4954">
        <v>9.0141922507261898E-2</v>
      </c>
      <c r="G4954">
        <v>-210.822743226228</v>
      </c>
      <c r="H4954" t="s">
        <v>23</v>
      </c>
      <c r="I4954">
        <v>86.670442721676494</v>
      </c>
      <c r="J4954" t="s">
        <v>16461</v>
      </c>
      <c r="K4954" t="s">
        <v>25</v>
      </c>
      <c r="L4954" t="s">
        <v>16462</v>
      </c>
      <c r="M4954" t="s">
        <v>16463</v>
      </c>
      <c r="N4954" t="s">
        <v>16464</v>
      </c>
      <c r="O4954" t="s">
        <v>16465</v>
      </c>
      <c r="P4954">
        <v>3.4000001000000002</v>
      </c>
      <c r="Q4954" t="s">
        <v>16466</v>
      </c>
      <c r="R4954" t="s">
        <v>16467</v>
      </c>
      <c r="S4954">
        <v>67108866</v>
      </c>
      <c r="T4954">
        <v>287.05099999999999</v>
      </c>
      <c r="U4954" t="s">
        <v>31</v>
      </c>
      <c r="V4954" t="s">
        <v>9816</v>
      </c>
      <c r="W4954" t="s">
        <v>23</v>
      </c>
    </row>
    <row r="4955" spans="1:23" x14ac:dyDescent="0.4">
      <c r="A4955">
        <v>4954</v>
      </c>
      <c r="B4955">
        <v>1</v>
      </c>
      <c r="C4955">
        <v>1</v>
      </c>
      <c r="D4955">
        <v>1</v>
      </c>
      <c r="E4955">
        <v>1</v>
      </c>
      <c r="F4955">
        <v>8.9935198536012798E-2</v>
      </c>
      <c r="G4955">
        <v>-558.13502609992702</v>
      </c>
      <c r="H4955">
        <v>0.999999999999999</v>
      </c>
      <c r="I4955">
        <v>77.208069297886993</v>
      </c>
      <c r="J4955" t="s">
        <v>6277</v>
      </c>
      <c r="K4955" t="s">
        <v>25</v>
      </c>
      <c r="L4955" t="s">
        <v>6278</v>
      </c>
      <c r="M4955" t="s">
        <v>6279</v>
      </c>
      <c r="N4955" t="s">
        <v>28</v>
      </c>
      <c r="O4955" t="s">
        <v>6280</v>
      </c>
      <c r="P4955">
        <v>3.7000000499999999</v>
      </c>
      <c r="Q4955">
        <v>26744355</v>
      </c>
      <c r="R4955" t="s">
        <v>6281</v>
      </c>
      <c r="S4955">
        <v>3153922</v>
      </c>
      <c r="T4955">
        <v>451.12348800000001</v>
      </c>
      <c r="U4955" t="s">
        <v>31</v>
      </c>
      <c r="V4955" t="s">
        <v>16469</v>
      </c>
      <c r="W4955" t="s">
        <v>23</v>
      </c>
    </row>
    <row r="4956" spans="1:23" x14ac:dyDescent="0.4">
      <c r="A4956">
        <v>4955</v>
      </c>
      <c r="B4956">
        <v>1</v>
      </c>
      <c r="C4956">
        <v>1</v>
      </c>
      <c r="D4956">
        <v>1</v>
      </c>
      <c r="E4956">
        <v>1</v>
      </c>
      <c r="F4956">
        <v>8.9935198536012798E-2</v>
      </c>
      <c r="G4956">
        <v>-558.13502609992702</v>
      </c>
      <c r="H4956" t="s">
        <v>23</v>
      </c>
      <c r="I4956">
        <v>77.208069297886993</v>
      </c>
      <c r="J4956" t="s">
        <v>6277</v>
      </c>
      <c r="K4956" t="s">
        <v>25</v>
      </c>
      <c r="L4956" t="s">
        <v>6278</v>
      </c>
      <c r="M4956" t="s">
        <v>6279</v>
      </c>
      <c r="N4956" t="s">
        <v>28</v>
      </c>
      <c r="O4956" t="s">
        <v>6280</v>
      </c>
      <c r="P4956">
        <v>3.7000000499999999</v>
      </c>
      <c r="Q4956">
        <v>26744355</v>
      </c>
      <c r="R4956" t="s">
        <v>6281</v>
      </c>
      <c r="S4956">
        <v>3153922</v>
      </c>
      <c r="T4956">
        <v>451.12348800000001</v>
      </c>
      <c r="U4956" t="s">
        <v>31</v>
      </c>
      <c r="V4956" t="s">
        <v>9976</v>
      </c>
      <c r="W4956" t="s">
        <v>23</v>
      </c>
    </row>
    <row r="4957" spans="1:23" x14ac:dyDescent="0.4">
      <c r="A4957">
        <v>4956</v>
      </c>
      <c r="B4957">
        <v>1</v>
      </c>
      <c r="C4957">
        <v>2</v>
      </c>
      <c r="D4957">
        <v>1</v>
      </c>
      <c r="E4957">
        <v>2</v>
      </c>
      <c r="F4957">
        <v>8.9668845695367899E-2</v>
      </c>
      <c r="G4957">
        <v>-220.69443976275301</v>
      </c>
      <c r="H4957">
        <v>1.8090452261306501E-2</v>
      </c>
      <c r="I4957">
        <v>54.268551439367997</v>
      </c>
      <c r="J4957" t="s">
        <v>15927</v>
      </c>
      <c r="K4957" t="s">
        <v>25</v>
      </c>
      <c r="L4957" t="s">
        <v>15928</v>
      </c>
      <c r="M4957" t="s">
        <v>15929</v>
      </c>
      <c r="N4957" t="s">
        <v>15930</v>
      </c>
      <c r="O4957" t="s">
        <v>15931</v>
      </c>
      <c r="P4957">
        <v>3.5</v>
      </c>
      <c r="Q4957">
        <v>9570933</v>
      </c>
      <c r="R4957" t="s">
        <v>15932</v>
      </c>
      <c r="S4957">
        <v>67108866</v>
      </c>
      <c r="T4957">
        <v>419.13365870000001</v>
      </c>
      <c r="U4957" t="s">
        <v>31</v>
      </c>
      <c r="V4957" t="s">
        <v>16470</v>
      </c>
      <c r="W4957" t="s">
        <v>23</v>
      </c>
    </row>
    <row r="4958" spans="1:23" x14ac:dyDescent="0.4">
      <c r="A4958">
        <v>4957</v>
      </c>
      <c r="B4958">
        <v>1</v>
      </c>
      <c r="C4958">
        <v>1</v>
      </c>
      <c r="D4958">
        <v>1</v>
      </c>
      <c r="E4958">
        <v>1</v>
      </c>
      <c r="F4958">
        <v>8.9025155667118702E-2</v>
      </c>
      <c r="G4958">
        <v>-628.92147478979405</v>
      </c>
      <c r="H4958">
        <v>0.999999999999999</v>
      </c>
      <c r="I4958">
        <v>46.198576717238197</v>
      </c>
      <c r="J4958" t="s">
        <v>6277</v>
      </c>
      <c r="K4958" t="s">
        <v>25</v>
      </c>
      <c r="L4958" t="s">
        <v>6278</v>
      </c>
      <c r="M4958" t="s">
        <v>6279</v>
      </c>
      <c r="N4958" t="s">
        <v>28</v>
      </c>
      <c r="O4958" t="s">
        <v>6280</v>
      </c>
      <c r="P4958">
        <v>3.7000000499999999</v>
      </c>
      <c r="Q4958">
        <v>26744355</v>
      </c>
      <c r="R4958" t="s">
        <v>6281</v>
      </c>
      <c r="S4958">
        <v>3153922</v>
      </c>
      <c r="T4958">
        <v>451.12348800000001</v>
      </c>
      <c r="U4958" t="s">
        <v>31</v>
      </c>
      <c r="V4958" t="s">
        <v>16471</v>
      </c>
      <c r="W4958" t="s">
        <v>23</v>
      </c>
    </row>
    <row r="4959" spans="1:23" x14ac:dyDescent="0.4">
      <c r="A4959">
        <v>4958</v>
      </c>
      <c r="B4959">
        <v>1</v>
      </c>
      <c r="C4959">
        <v>1</v>
      </c>
      <c r="D4959">
        <v>1</v>
      </c>
      <c r="E4959">
        <v>1</v>
      </c>
      <c r="F4959">
        <v>8.9025155667118702E-2</v>
      </c>
      <c r="G4959">
        <v>-628.92147478979405</v>
      </c>
      <c r="H4959" t="s">
        <v>23</v>
      </c>
      <c r="I4959">
        <v>46.198576717238197</v>
      </c>
      <c r="J4959" t="s">
        <v>6277</v>
      </c>
      <c r="K4959" t="s">
        <v>25</v>
      </c>
      <c r="L4959" t="s">
        <v>6278</v>
      </c>
      <c r="M4959" t="s">
        <v>6279</v>
      </c>
      <c r="N4959" t="s">
        <v>28</v>
      </c>
      <c r="O4959" t="s">
        <v>6280</v>
      </c>
      <c r="P4959">
        <v>3.7000000499999999</v>
      </c>
      <c r="Q4959">
        <v>26744355</v>
      </c>
      <c r="R4959" t="s">
        <v>6281</v>
      </c>
      <c r="S4959">
        <v>3153922</v>
      </c>
      <c r="T4959">
        <v>451.12348800000001</v>
      </c>
      <c r="U4959" t="s">
        <v>31</v>
      </c>
      <c r="V4959" t="s">
        <v>10268</v>
      </c>
      <c r="W4959" t="s">
        <v>23</v>
      </c>
    </row>
    <row r="4960" spans="1:23" x14ac:dyDescent="0.4">
      <c r="A4960">
        <v>4959</v>
      </c>
      <c r="B4960">
        <v>1</v>
      </c>
      <c r="C4960">
        <v>1</v>
      </c>
      <c r="D4960">
        <v>1</v>
      </c>
      <c r="E4960">
        <v>1</v>
      </c>
      <c r="F4960">
        <v>8.8436533096440201E-2</v>
      </c>
      <c r="G4960">
        <v>-16.8538420258032</v>
      </c>
      <c r="H4960" t="s">
        <v>23</v>
      </c>
      <c r="I4960">
        <v>69.252593271411797</v>
      </c>
      <c r="J4960" t="s">
        <v>7129</v>
      </c>
      <c r="K4960" t="s">
        <v>25</v>
      </c>
      <c r="L4960" t="s">
        <v>7130</v>
      </c>
      <c r="M4960" t="s">
        <v>7131</v>
      </c>
      <c r="N4960" t="s">
        <v>7132</v>
      </c>
      <c r="O4960" t="s">
        <v>7133</v>
      </c>
      <c r="P4960">
        <v>6.4000000999999997</v>
      </c>
      <c r="Q4960" t="s">
        <v>7134</v>
      </c>
      <c r="R4960" t="s">
        <v>7135</v>
      </c>
      <c r="S4960">
        <v>8593662070</v>
      </c>
      <c r="T4960">
        <v>473.36253649999998</v>
      </c>
      <c r="U4960" t="s">
        <v>31</v>
      </c>
      <c r="V4960" t="s">
        <v>10825</v>
      </c>
      <c r="W4960" t="s">
        <v>23</v>
      </c>
    </row>
    <row r="4961" spans="1:23" x14ac:dyDescent="0.4">
      <c r="A4961">
        <v>4960</v>
      </c>
      <c r="B4961">
        <v>1</v>
      </c>
      <c r="C4961">
        <v>1</v>
      </c>
      <c r="D4961">
        <v>1</v>
      </c>
      <c r="E4961">
        <v>1</v>
      </c>
      <c r="F4961">
        <v>8.8436533096440201E-2</v>
      </c>
      <c r="G4961">
        <v>-16.8538420258032</v>
      </c>
      <c r="H4961">
        <v>0.999999999999999</v>
      </c>
      <c r="I4961">
        <v>69.252593271411797</v>
      </c>
      <c r="J4961" t="s">
        <v>7129</v>
      </c>
      <c r="K4961" t="s">
        <v>25</v>
      </c>
      <c r="L4961" t="s">
        <v>7130</v>
      </c>
      <c r="M4961" t="s">
        <v>7131</v>
      </c>
      <c r="N4961" t="s">
        <v>7132</v>
      </c>
      <c r="O4961" t="s">
        <v>7133</v>
      </c>
      <c r="P4961">
        <v>6.4000000999999997</v>
      </c>
      <c r="Q4961" t="s">
        <v>7134</v>
      </c>
      <c r="R4961" t="s">
        <v>7135</v>
      </c>
      <c r="S4961">
        <v>8593662070</v>
      </c>
      <c r="T4961">
        <v>473.36253649999998</v>
      </c>
      <c r="U4961" t="s">
        <v>31</v>
      </c>
      <c r="V4961" t="s">
        <v>16472</v>
      </c>
      <c r="W4961" t="s">
        <v>23</v>
      </c>
    </row>
    <row r="4962" spans="1:23" x14ac:dyDescent="0.4">
      <c r="A4962">
        <v>4961</v>
      </c>
      <c r="B4962">
        <v>1</v>
      </c>
      <c r="C4962">
        <v>1</v>
      </c>
      <c r="D4962">
        <v>1</v>
      </c>
      <c r="E4962">
        <v>1</v>
      </c>
      <c r="F4962">
        <v>8.7995898297008004E-2</v>
      </c>
      <c r="G4962">
        <v>-199.75835620849099</v>
      </c>
      <c r="H4962">
        <v>0.999999999999999</v>
      </c>
      <c r="I4962">
        <v>38.884689882386901</v>
      </c>
      <c r="J4962" t="s">
        <v>16473</v>
      </c>
      <c r="K4962" t="s">
        <v>25</v>
      </c>
      <c r="L4962" t="s">
        <v>16474</v>
      </c>
      <c r="M4962" t="s">
        <v>16475</v>
      </c>
      <c r="N4962" t="s">
        <v>16476</v>
      </c>
      <c r="O4962" t="s">
        <v>16477</v>
      </c>
      <c r="P4962">
        <v>1.10000002</v>
      </c>
      <c r="Q4962" t="s">
        <v>16478</v>
      </c>
      <c r="R4962" t="s">
        <v>16479</v>
      </c>
      <c r="S4962">
        <v>67108866</v>
      </c>
      <c r="T4962">
        <v>197.10732479999999</v>
      </c>
      <c r="U4962" t="s">
        <v>31</v>
      </c>
      <c r="V4962" t="s">
        <v>16480</v>
      </c>
      <c r="W4962" t="s">
        <v>23</v>
      </c>
    </row>
    <row r="4963" spans="1:23" x14ac:dyDescent="0.4">
      <c r="A4963">
        <v>4962</v>
      </c>
      <c r="B4963">
        <v>1</v>
      </c>
      <c r="C4963">
        <v>1</v>
      </c>
      <c r="D4963">
        <v>1</v>
      </c>
      <c r="E4963">
        <v>1</v>
      </c>
      <c r="F4963">
        <v>8.7995898297008004E-2</v>
      </c>
      <c r="G4963">
        <v>-199.75835620849099</v>
      </c>
      <c r="H4963" t="s">
        <v>23</v>
      </c>
      <c r="I4963">
        <v>38.884689882386901</v>
      </c>
      <c r="J4963" t="s">
        <v>16473</v>
      </c>
      <c r="K4963" t="s">
        <v>25</v>
      </c>
      <c r="L4963" t="s">
        <v>16474</v>
      </c>
      <c r="M4963" t="s">
        <v>16475</v>
      </c>
      <c r="N4963" t="s">
        <v>16476</v>
      </c>
      <c r="O4963" t="s">
        <v>16477</v>
      </c>
      <c r="P4963">
        <v>1.10000002</v>
      </c>
      <c r="Q4963" t="s">
        <v>16478</v>
      </c>
      <c r="R4963" t="s">
        <v>16479</v>
      </c>
      <c r="S4963">
        <v>67108866</v>
      </c>
      <c r="T4963">
        <v>197.10732479999999</v>
      </c>
      <c r="U4963" t="s">
        <v>31</v>
      </c>
      <c r="V4963" t="s">
        <v>1473</v>
      </c>
      <c r="W4963" t="s">
        <v>23</v>
      </c>
    </row>
    <row r="4964" spans="1:23" x14ac:dyDescent="0.4">
      <c r="A4964">
        <v>4963</v>
      </c>
      <c r="B4964">
        <v>1</v>
      </c>
      <c r="C4964">
        <v>1</v>
      </c>
      <c r="D4964">
        <v>1</v>
      </c>
      <c r="E4964">
        <v>1</v>
      </c>
      <c r="F4964">
        <v>8.7863891213886006E-2</v>
      </c>
      <c r="G4964">
        <v>-240.36496474802701</v>
      </c>
      <c r="H4964" t="s">
        <v>23</v>
      </c>
      <c r="I4964">
        <v>51.2379001120391</v>
      </c>
      <c r="J4964" t="s">
        <v>16481</v>
      </c>
      <c r="K4964" t="s">
        <v>25</v>
      </c>
      <c r="L4964" t="s">
        <v>16482</v>
      </c>
      <c r="M4964" t="s">
        <v>16483</v>
      </c>
      <c r="N4964" t="s">
        <v>28</v>
      </c>
      <c r="O4964" t="s">
        <v>16484</v>
      </c>
      <c r="P4964">
        <v>1.5045559399999999</v>
      </c>
      <c r="Q4964">
        <v>21117937</v>
      </c>
      <c r="R4964" t="s">
        <v>16485</v>
      </c>
      <c r="S4964">
        <v>262146</v>
      </c>
      <c r="T4964">
        <v>285.17099999999999</v>
      </c>
      <c r="U4964" t="s">
        <v>31</v>
      </c>
      <c r="V4964" t="s">
        <v>8400</v>
      </c>
      <c r="W4964" t="s">
        <v>23</v>
      </c>
    </row>
    <row r="4965" spans="1:23" x14ac:dyDescent="0.4">
      <c r="A4965">
        <v>4964</v>
      </c>
      <c r="B4965">
        <v>1</v>
      </c>
      <c r="C4965">
        <v>1</v>
      </c>
      <c r="D4965">
        <v>1</v>
      </c>
      <c r="E4965">
        <v>1</v>
      </c>
      <c r="F4965">
        <v>8.7863891213886006E-2</v>
      </c>
      <c r="G4965">
        <v>-240.36496474802701</v>
      </c>
      <c r="H4965">
        <v>0.999999999999999</v>
      </c>
      <c r="I4965">
        <v>51.2379001120391</v>
      </c>
      <c r="J4965" t="s">
        <v>16481</v>
      </c>
      <c r="K4965" t="s">
        <v>25</v>
      </c>
      <c r="L4965" t="s">
        <v>16482</v>
      </c>
      <c r="M4965" t="s">
        <v>16483</v>
      </c>
      <c r="N4965" t="s">
        <v>28</v>
      </c>
      <c r="O4965" t="s">
        <v>16484</v>
      </c>
      <c r="P4965">
        <v>1.5045559399999999</v>
      </c>
      <c r="Q4965">
        <v>21117937</v>
      </c>
      <c r="R4965" t="s">
        <v>16485</v>
      </c>
      <c r="S4965">
        <v>262146</v>
      </c>
      <c r="T4965">
        <v>285.17099999999999</v>
      </c>
      <c r="U4965" t="s">
        <v>31</v>
      </c>
      <c r="V4965" t="s">
        <v>16486</v>
      </c>
      <c r="W4965" t="s">
        <v>23</v>
      </c>
    </row>
    <row r="4966" spans="1:23" x14ac:dyDescent="0.4">
      <c r="A4966">
        <v>4965</v>
      </c>
      <c r="B4966">
        <v>1</v>
      </c>
      <c r="C4966">
        <v>1</v>
      </c>
      <c r="D4966">
        <v>1</v>
      </c>
      <c r="E4966">
        <v>1</v>
      </c>
      <c r="F4966">
        <v>8.7756335196240695E-2</v>
      </c>
      <c r="G4966">
        <v>-461.298905058321</v>
      </c>
      <c r="H4966" t="s">
        <v>23</v>
      </c>
      <c r="I4966">
        <v>60.719408025577401</v>
      </c>
      <c r="J4966" t="s">
        <v>5739</v>
      </c>
      <c r="K4966" t="s">
        <v>25</v>
      </c>
      <c r="L4966" t="s">
        <v>5740</v>
      </c>
      <c r="M4966" t="s">
        <v>5741</v>
      </c>
      <c r="N4966" t="s">
        <v>5742</v>
      </c>
      <c r="O4966" t="s">
        <v>5743</v>
      </c>
      <c r="P4966">
        <v>0.40000000600000002</v>
      </c>
      <c r="Q4966" t="s">
        <v>5744</v>
      </c>
      <c r="R4966" t="s">
        <v>5745</v>
      </c>
      <c r="S4966">
        <v>98</v>
      </c>
      <c r="T4966">
        <v>291.08631459999998</v>
      </c>
      <c r="U4966" t="s">
        <v>31</v>
      </c>
      <c r="V4966" t="s">
        <v>9073</v>
      </c>
      <c r="W4966" t="s">
        <v>23</v>
      </c>
    </row>
    <row r="4967" spans="1:23" x14ac:dyDescent="0.4">
      <c r="A4967">
        <v>4966</v>
      </c>
      <c r="B4967">
        <v>1</v>
      </c>
      <c r="C4967">
        <v>1</v>
      </c>
      <c r="D4967">
        <v>1</v>
      </c>
      <c r="E4967">
        <v>1</v>
      </c>
      <c r="F4967">
        <v>8.7756335196240695E-2</v>
      </c>
      <c r="G4967">
        <v>-461.298905058321</v>
      </c>
      <c r="H4967">
        <v>0.999999999999999</v>
      </c>
      <c r="I4967">
        <v>60.719408025577401</v>
      </c>
      <c r="J4967" t="s">
        <v>5739</v>
      </c>
      <c r="K4967" t="s">
        <v>25</v>
      </c>
      <c r="L4967" t="s">
        <v>5740</v>
      </c>
      <c r="M4967" t="s">
        <v>5741</v>
      </c>
      <c r="N4967" t="s">
        <v>5742</v>
      </c>
      <c r="O4967" t="s">
        <v>5743</v>
      </c>
      <c r="P4967">
        <v>0.40000000600000002</v>
      </c>
      <c r="Q4967" t="s">
        <v>5744</v>
      </c>
      <c r="R4967" t="s">
        <v>5745</v>
      </c>
      <c r="S4967">
        <v>98</v>
      </c>
      <c r="T4967">
        <v>291.08631459999998</v>
      </c>
      <c r="U4967" t="s">
        <v>31</v>
      </c>
      <c r="V4967" t="s">
        <v>16487</v>
      </c>
      <c r="W4967" t="s">
        <v>23</v>
      </c>
    </row>
    <row r="4968" spans="1:23" x14ac:dyDescent="0.4">
      <c r="A4968">
        <v>4967</v>
      </c>
      <c r="B4968">
        <v>1</v>
      </c>
      <c r="C4968">
        <v>1</v>
      </c>
      <c r="D4968">
        <v>1</v>
      </c>
      <c r="E4968">
        <v>1</v>
      </c>
      <c r="F4968">
        <v>8.7719881333338495E-2</v>
      </c>
      <c r="G4968">
        <v>-371.02013404863698</v>
      </c>
      <c r="H4968">
        <v>0.999999999999999</v>
      </c>
      <c r="I4968">
        <v>79.676124005347205</v>
      </c>
      <c r="J4968" t="s">
        <v>16319</v>
      </c>
      <c r="K4968" t="s">
        <v>25</v>
      </c>
      <c r="L4968" t="s">
        <v>16320</v>
      </c>
      <c r="M4968" t="s">
        <v>16321</v>
      </c>
      <c r="N4968" t="s">
        <v>16322</v>
      </c>
      <c r="O4968" t="s">
        <v>16323</v>
      </c>
      <c r="P4968">
        <v>-1.2000000500000001</v>
      </c>
      <c r="Q4968" t="s">
        <v>16324</v>
      </c>
      <c r="R4968" t="s">
        <v>16325</v>
      </c>
      <c r="S4968">
        <v>70</v>
      </c>
      <c r="T4968">
        <v>325.14339999999999</v>
      </c>
      <c r="U4968" t="s">
        <v>31</v>
      </c>
      <c r="V4968" t="s">
        <v>16488</v>
      </c>
      <c r="W4968" t="s">
        <v>23</v>
      </c>
    </row>
    <row r="4969" spans="1:23" x14ac:dyDescent="0.4">
      <c r="A4969">
        <v>4968</v>
      </c>
      <c r="B4969">
        <v>1</v>
      </c>
      <c r="C4969">
        <v>1</v>
      </c>
      <c r="D4969">
        <v>1</v>
      </c>
      <c r="E4969">
        <v>1</v>
      </c>
      <c r="F4969">
        <v>8.7719881333338495E-2</v>
      </c>
      <c r="G4969">
        <v>-371.02013404863698</v>
      </c>
      <c r="H4969" t="s">
        <v>23</v>
      </c>
      <c r="I4969">
        <v>79.676124005347205</v>
      </c>
      <c r="J4969" t="s">
        <v>16319</v>
      </c>
      <c r="K4969" t="s">
        <v>25</v>
      </c>
      <c r="L4969" t="s">
        <v>16320</v>
      </c>
      <c r="M4969" t="s">
        <v>16321</v>
      </c>
      <c r="N4969" t="s">
        <v>16322</v>
      </c>
      <c r="O4969" t="s">
        <v>16323</v>
      </c>
      <c r="P4969">
        <v>-1.2000000500000001</v>
      </c>
      <c r="Q4969" t="s">
        <v>16324</v>
      </c>
      <c r="R4969" t="s">
        <v>16325</v>
      </c>
      <c r="S4969">
        <v>70</v>
      </c>
      <c r="T4969">
        <v>325.14339999999999</v>
      </c>
      <c r="U4969" t="s">
        <v>31</v>
      </c>
      <c r="V4969" t="s">
        <v>11153</v>
      </c>
      <c r="W4969" t="s">
        <v>23</v>
      </c>
    </row>
    <row r="4970" spans="1:23" x14ac:dyDescent="0.4">
      <c r="A4970">
        <v>4969</v>
      </c>
      <c r="B4970">
        <v>1</v>
      </c>
      <c r="C4970">
        <v>1</v>
      </c>
      <c r="D4970">
        <v>1</v>
      </c>
      <c r="E4970">
        <v>1</v>
      </c>
      <c r="F4970">
        <v>8.7293558187007306E-2</v>
      </c>
      <c r="G4970">
        <v>-433.20714967688201</v>
      </c>
      <c r="H4970" t="s">
        <v>23</v>
      </c>
      <c r="I4970">
        <v>73.152112768269703</v>
      </c>
      <c r="J4970" t="s">
        <v>9886</v>
      </c>
      <c r="K4970" t="s">
        <v>25</v>
      </c>
      <c r="L4970" t="s">
        <v>9887</v>
      </c>
      <c r="M4970" t="s">
        <v>9888</v>
      </c>
      <c r="N4970" t="s">
        <v>9889</v>
      </c>
      <c r="O4970" t="s">
        <v>9890</v>
      </c>
      <c r="P4970">
        <v>2.4000001000000002</v>
      </c>
      <c r="Q4970">
        <v>3072488</v>
      </c>
      <c r="R4970" t="s">
        <v>9891</v>
      </c>
      <c r="S4970">
        <v>67108866</v>
      </c>
      <c r="T4970">
        <v>257.08083529999999</v>
      </c>
      <c r="U4970" t="s">
        <v>31</v>
      </c>
      <c r="V4970" t="s">
        <v>9892</v>
      </c>
      <c r="W4970" t="s">
        <v>23</v>
      </c>
    </row>
    <row r="4971" spans="1:23" x14ac:dyDescent="0.4">
      <c r="A4971">
        <v>4970</v>
      </c>
      <c r="B4971">
        <v>1</v>
      </c>
      <c r="C4971">
        <v>1</v>
      </c>
      <c r="D4971">
        <v>1</v>
      </c>
      <c r="E4971">
        <v>1</v>
      </c>
      <c r="F4971">
        <v>8.7293558187007306E-2</v>
      </c>
      <c r="G4971">
        <v>-433.20714967688201</v>
      </c>
      <c r="H4971">
        <v>0.999999999999999</v>
      </c>
      <c r="I4971">
        <v>73.152112768269703</v>
      </c>
      <c r="J4971" t="s">
        <v>9886</v>
      </c>
      <c r="K4971" t="s">
        <v>25</v>
      </c>
      <c r="L4971" t="s">
        <v>9887</v>
      </c>
      <c r="M4971" t="s">
        <v>9888</v>
      </c>
      <c r="N4971" t="s">
        <v>9889</v>
      </c>
      <c r="O4971" t="s">
        <v>9890</v>
      </c>
      <c r="P4971">
        <v>2.4000001000000002</v>
      </c>
      <c r="Q4971">
        <v>3072488</v>
      </c>
      <c r="R4971" t="s">
        <v>9891</v>
      </c>
      <c r="S4971">
        <v>67108866</v>
      </c>
      <c r="T4971">
        <v>257.08083529999999</v>
      </c>
      <c r="U4971" t="s">
        <v>31</v>
      </c>
      <c r="V4971" t="s">
        <v>16489</v>
      </c>
      <c r="W4971" t="s">
        <v>23</v>
      </c>
    </row>
    <row r="4972" spans="1:23" x14ac:dyDescent="0.4">
      <c r="A4972">
        <v>4971</v>
      </c>
      <c r="B4972">
        <v>1</v>
      </c>
      <c r="C4972">
        <v>1</v>
      </c>
      <c r="D4972">
        <v>1</v>
      </c>
      <c r="E4972">
        <v>1</v>
      </c>
      <c r="F4972">
        <v>8.6719590320592996E-2</v>
      </c>
      <c r="G4972">
        <v>-383.95457981838803</v>
      </c>
      <c r="H4972" t="s">
        <v>23</v>
      </c>
      <c r="I4972">
        <v>12.142081431185501</v>
      </c>
      <c r="J4972" t="s">
        <v>9245</v>
      </c>
      <c r="K4972" t="s">
        <v>25</v>
      </c>
      <c r="L4972" t="s">
        <v>9246</v>
      </c>
      <c r="M4972" t="s">
        <v>9247</v>
      </c>
      <c r="N4972" t="s">
        <v>28</v>
      </c>
      <c r="O4972" t="s">
        <v>9248</v>
      </c>
      <c r="P4972">
        <v>5.6999998099999996</v>
      </c>
      <c r="Q4972">
        <v>102154179</v>
      </c>
      <c r="R4972" t="s">
        <v>9249</v>
      </c>
      <c r="S4972">
        <v>3178498</v>
      </c>
      <c r="T4972">
        <v>627.155576</v>
      </c>
      <c r="U4972" t="s">
        <v>31</v>
      </c>
      <c r="V4972" t="s">
        <v>9250</v>
      </c>
      <c r="W4972" t="s">
        <v>23</v>
      </c>
    </row>
    <row r="4973" spans="1:23" x14ac:dyDescent="0.4">
      <c r="A4973">
        <v>4972</v>
      </c>
      <c r="B4973">
        <v>1</v>
      </c>
      <c r="C4973">
        <v>1</v>
      </c>
      <c r="D4973">
        <v>1</v>
      </c>
      <c r="E4973">
        <v>1</v>
      </c>
      <c r="F4973">
        <v>8.6719590320592996E-2</v>
      </c>
      <c r="G4973">
        <v>-383.95457981838803</v>
      </c>
      <c r="H4973">
        <v>0.999999999999999</v>
      </c>
      <c r="I4973">
        <v>12.142081431185501</v>
      </c>
      <c r="J4973" t="s">
        <v>9245</v>
      </c>
      <c r="K4973" t="s">
        <v>25</v>
      </c>
      <c r="L4973" t="s">
        <v>9246</v>
      </c>
      <c r="M4973" t="s">
        <v>9247</v>
      </c>
      <c r="N4973" t="s">
        <v>28</v>
      </c>
      <c r="O4973" t="s">
        <v>9248</v>
      </c>
      <c r="P4973">
        <v>5.6999998099999996</v>
      </c>
      <c r="Q4973">
        <v>102154179</v>
      </c>
      <c r="R4973" t="s">
        <v>9249</v>
      </c>
      <c r="S4973">
        <v>3178498</v>
      </c>
      <c r="T4973">
        <v>627.155576</v>
      </c>
      <c r="U4973" t="s">
        <v>31</v>
      </c>
      <c r="V4973" t="s">
        <v>16490</v>
      </c>
      <c r="W4973" t="s">
        <v>23</v>
      </c>
    </row>
    <row r="4974" spans="1:23" x14ac:dyDescent="0.4">
      <c r="A4974">
        <v>4973</v>
      </c>
      <c r="B4974">
        <v>1</v>
      </c>
      <c r="C4974">
        <v>2</v>
      </c>
      <c r="D4974">
        <v>1</v>
      </c>
      <c r="E4974">
        <v>1</v>
      </c>
      <c r="F4974">
        <v>8.6702481526187203E-2</v>
      </c>
      <c r="G4974">
        <v>-563.84706273917197</v>
      </c>
      <c r="H4974" t="s">
        <v>23</v>
      </c>
      <c r="I4974">
        <v>6.2578680822739496</v>
      </c>
      <c r="J4974" t="s">
        <v>8427</v>
      </c>
      <c r="K4974" t="s">
        <v>25</v>
      </c>
      <c r="L4974" t="s">
        <v>8428</v>
      </c>
      <c r="M4974" t="s">
        <v>8429</v>
      </c>
      <c r="N4974" t="s">
        <v>8430</v>
      </c>
      <c r="O4974" t="s">
        <v>8431</v>
      </c>
      <c r="P4974">
        <v>3</v>
      </c>
      <c r="Q4974" t="s">
        <v>8432</v>
      </c>
      <c r="R4974" t="s">
        <v>8433</v>
      </c>
      <c r="S4974">
        <v>98</v>
      </c>
      <c r="T4974">
        <v>459.0921879</v>
      </c>
      <c r="U4974" t="s">
        <v>31</v>
      </c>
      <c r="V4974" t="s">
        <v>10602</v>
      </c>
      <c r="W4974" t="s">
        <v>23</v>
      </c>
    </row>
    <row r="4975" spans="1:23" x14ac:dyDescent="0.4">
      <c r="A4975">
        <v>4974</v>
      </c>
      <c r="B4975">
        <v>1</v>
      </c>
      <c r="C4975">
        <v>2</v>
      </c>
      <c r="D4975">
        <v>1</v>
      </c>
      <c r="E4975">
        <v>1</v>
      </c>
      <c r="F4975">
        <v>8.6702481526187203E-2</v>
      </c>
      <c r="G4975">
        <v>-563.84706273917197</v>
      </c>
      <c r="H4975">
        <v>0.993969849246231</v>
      </c>
      <c r="I4975">
        <v>6.2578680822739496</v>
      </c>
      <c r="J4975" t="s">
        <v>8427</v>
      </c>
      <c r="K4975" t="s">
        <v>25</v>
      </c>
      <c r="L4975" t="s">
        <v>8428</v>
      </c>
      <c r="M4975" t="s">
        <v>8429</v>
      </c>
      <c r="N4975" t="s">
        <v>8430</v>
      </c>
      <c r="O4975" t="s">
        <v>8431</v>
      </c>
      <c r="P4975">
        <v>3</v>
      </c>
      <c r="Q4975" t="s">
        <v>8432</v>
      </c>
      <c r="R4975" t="s">
        <v>8433</v>
      </c>
      <c r="S4975">
        <v>98</v>
      </c>
      <c r="T4975">
        <v>459.0921879</v>
      </c>
      <c r="U4975" t="s">
        <v>31</v>
      </c>
      <c r="V4975" t="s">
        <v>16491</v>
      </c>
      <c r="W4975" t="s">
        <v>23</v>
      </c>
    </row>
    <row r="4976" spans="1:23" x14ac:dyDescent="0.4">
      <c r="A4976">
        <v>4975</v>
      </c>
      <c r="B4976">
        <v>1</v>
      </c>
      <c r="C4976">
        <v>1</v>
      </c>
      <c r="D4976">
        <v>1</v>
      </c>
      <c r="E4976">
        <v>1</v>
      </c>
      <c r="F4976">
        <v>8.6679021009471405E-2</v>
      </c>
      <c r="G4976">
        <v>-251.88350313238999</v>
      </c>
      <c r="H4976">
        <v>0.999999999999999</v>
      </c>
      <c r="I4976">
        <v>123.05210919528</v>
      </c>
      <c r="J4976" t="s">
        <v>9547</v>
      </c>
      <c r="K4976" t="s">
        <v>25</v>
      </c>
      <c r="L4976" t="s">
        <v>9548</v>
      </c>
      <c r="M4976" t="s">
        <v>9549</v>
      </c>
      <c r="N4976" t="s">
        <v>9550</v>
      </c>
      <c r="O4976" t="s">
        <v>9551</v>
      </c>
      <c r="P4976">
        <v>2.7999999500000001</v>
      </c>
      <c r="Q4976" t="s">
        <v>9552</v>
      </c>
      <c r="R4976" t="s">
        <v>9553</v>
      </c>
      <c r="S4976">
        <v>121398118</v>
      </c>
      <c r="T4976">
        <v>304.1444386</v>
      </c>
      <c r="U4976" t="s">
        <v>31</v>
      </c>
      <c r="V4976" t="s">
        <v>16492</v>
      </c>
      <c r="W4976" t="s">
        <v>23</v>
      </c>
    </row>
    <row r="4977" spans="1:23" x14ac:dyDescent="0.4">
      <c r="A4977">
        <v>4976</v>
      </c>
      <c r="B4977">
        <v>1</v>
      </c>
      <c r="C4977">
        <v>1</v>
      </c>
      <c r="D4977">
        <v>1</v>
      </c>
      <c r="E4977">
        <v>1</v>
      </c>
      <c r="F4977">
        <v>8.6679021009471405E-2</v>
      </c>
      <c r="G4977">
        <v>-251.88350313238999</v>
      </c>
      <c r="H4977" t="s">
        <v>23</v>
      </c>
      <c r="I4977">
        <v>123.05210919528</v>
      </c>
      <c r="J4977" t="s">
        <v>9547</v>
      </c>
      <c r="K4977" t="s">
        <v>25</v>
      </c>
      <c r="L4977" t="s">
        <v>9548</v>
      </c>
      <c r="M4977" t="s">
        <v>9549</v>
      </c>
      <c r="N4977" t="s">
        <v>9550</v>
      </c>
      <c r="O4977" t="s">
        <v>9551</v>
      </c>
      <c r="P4977">
        <v>2.7999999500000001</v>
      </c>
      <c r="Q4977" t="s">
        <v>9552</v>
      </c>
      <c r="R4977" t="s">
        <v>9553</v>
      </c>
      <c r="S4977">
        <v>121398118</v>
      </c>
      <c r="T4977">
        <v>304.1444386</v>
      </c>
      <c r="U4977" t="s">
        <v>31</v>
      </c>
      <c r="V4977" t="s">
        <v>9555</v>
      </c>
      <c r="W4977" t="s">
        <v>23</v>
      </c>
    </row>
    <row r="4978" spans="1:23" x14ac:dyDescent="0.4">
      <c r="A4978">
        <v>4977</v>
      </c>
      <c r="B4978">
        <v>1</v>
      </c>
      <c r="C4978">
        <v>1</v>
      </c>
      <c r="D4978">
        <v>1</v>
      </c>
      <c r="E4978">
        <v>1</v>
      </c>
      <c r="F4978">
        <v>8.6657401738974002E-2</v>
      </c>
      <c r="G4978">
        <v>-303.02781790071901</v>
      </c>
      <c r="H4978" t="s">
        <v>23</v>
      </c>
      <c r="I4978">
        <v>34.900943423134301</v>
      </c>
      <c r="J4978" t="s">
        <v>9788</v>
      </c>
      <c r="K4978" t="s">
        <v>25</v>
      </c>
      <c r="L4978" t="s">
        <v>9789</v>
      </c>
      <c r="M4978" t="s">
        <v>9790</v>
      </c>
      <c r="N4978" t="s">
        <v>9791</v>
      </c>
      <c r="O4978" t="s">
        <v>9792</v>
      </c>
      <c r="P4978">
        <v>-0.89999997600000003</v>
      </c>
      <c r="Q4978" t="s">
        <v>9793</v>
      </c>
      <c r="R4978" t="s">
        <v>9794</v>
      </c>
      <c r="S4978">
        <v>16777218</v>
      </c>
      <c r="T4978">
        <v>257.08083529999999</v>
      </c>
      <c r="U4978" t="s">
        <v>31</v>
      </c>
      <c r="V4978" t="s">
        <v>9795</v>
      </c>
      <c r="W4978" t="s">
        <v>23</v>
      </c>
    </row>
    <row r="4979" spans="1:23" x14ac:dyDescent="0.4">
      <c r="A4979">
        <v>4978</v>
      </c>
      <c r="B4979">
        <v>1</v>
      </c>
      <c r="C4979">
        <v>1</v>
      </c>
      <c r="D4979">
        <v>1</v>
      </c>
      <c r="E4979">
        <v>1</v>
      </c>
      <c r="F4979">
        <v>8.6657401738974002E-2</v>
      </c>
      <c r="G4979">
        <v>-303.02781790071901</v>
      </c>
      <c r="H4979">
        <v>0.999999999999999</v>
      </c>
      <c r="I4979">
        <v>34.900943423134301</v>
      </c>
      <c r="J4979" t="s">
        <v>9788</v>
      </c>
      <c r="K4979" t="s">
        <v>25</v>
      </c>
      <c r="L4979" t="s">
        <v>9789</v>
      </c>
      <c r="M4979" t="s">
        <v>9790</v>
      </c>
      <c r="N4979" t="s">
        <v>9791</v>
      </c>
      <c r="O4979" t="s">
        <v>9792</v>
      </c>
      <c r="P4979">
        <v>-0.89999997600000003</v>
      </c>
      <c r="Q4979" t="s">
        <v>9793</v>
      </c>
      <c r="R4979" t="s">
        <v>9794</v>
      </c>
      <c r="S4979">
        <v>16777218</v>
      </c>
      <c r="T4979">
        <v>257.08083529999999</v>
      </c>
      <c r="U4979" t="s">
        <v>31</v>
      </c>
      <c r="V4979" t="s">
        <v>16493</v>
      </c>
      <c r="W4979" t="s">
        <v>23</v>
      </c>
    </row>
    <row r="4980" spans="1:23" x14ac:dyDescent="0.4">
      <c r="A4980">
        <v>4979</v>
      </c>
      <c r="B4980">
        <v>1</v>
      </c>
      <c r="C4980">
        <v>1</v>
      </c>
      <c r="D4980">
        <v>1</v>
      </c>
      <c r="E4980">
        <v>1</v>
      </c>
      <c r="F4980">
        <v>8.6419010577475405E-2</v>
      </c>
      <c r="G4980">
        <v>-160.88814307349</v>
      </c>
      <c r="H4980">
        <v>0.999999999999999</v>
      </c>
      <c r="I4980">
        <v>59.434882970909101</v>
      </c>
      <c r="J4980" t="s">
        <v>6061</v>
      </c>
      <c r="K4980" t="s">
        <v>25</v>
      </c>
      <c r="L4980" t="s">
        <v>13337</v>
      </c>
      <c r="M4980" t="s">
        <v>13338</v>
      </c>
      <c r="N4980" t="s">
        <v>13339</v>
      </c>
      <c r="O4980" t="s">
        <v>13340</v>
      </c>
      <c r="P4980">
        <v>2.5999998999999998</v>
      </c>
      <c r="Q4980" t="s">
        <v>13341</v>
      </c>
      <c r="R4980" t="s">
        <v>13342</v>
      </c>
      <c r="S4980">
        <v>86532478</v>
      </c>
      <c r="T4980">
        <v>303.15908560000003</v>
      </c>
      <c r="U4980" t="s">
        <v>31</v>
      </c>
      <c r="V4980" t="s">
        <v>16494</v>
      </c>
      <c r="W4980" t="s">
        <v>23</v>
      </c>
    </row>
    <row r="4981" spans="1:23" x14ac:dyDescent="0.4">
      <c r="A4981">
        <v>4980</v>
      </c>
      <c r="B4981">
        <v>1</v>
      </c>
      <c r="C4981">
        <v>1</v>
      </c>
      <c r="D4981">
        <v>1</v>
      </c>
      <c r="E4981">
        <v>1</v>
      </c>
      <c r="F4981">
        <v>8.6419010577475405E-2</v>
      </c>
      <c r="G4981">
        <v>-160.88814307349</v>
      </c>
      <c r="H4981" t="s">
        <v>23</v>
      </c>
      <c r="I4981">
        <v>59.434882970909101</v>
      </c>
      <c r="J4981" t="s">
        <v>6061</v>
      </c>
      <c r="K4981" t="s">
        <v>25</v>
      </c>
      <c r="L4981" t="s">
        <v>13337</v>
      </c>
      <c r="M4981" t="s">
        <v>13338</v>
      </c>
      <c r="N4981" t="s">
        <v>13339</v>
      </c>
      <c r="O4981" t="s">
        <v>13340</v>
      </c>
      <c r="P4981">
        <v>2.5999998999999998</v>
      </c>
      <c r="Q4981" t="s">
        <v>13341</v>
      </c>
      <c r="R4981" t="s">
        <v>13342</v>
      </c>
      <c r="S4981">
        <v>86532478</v>
      </c>
      <c r="T4981">
        <v>303.15908560000003</v>
      </c>
      <c r="U4981" t="s">
        <v>31</v>
      </c>
      <c r="V4981" t="s">
        <v>8268</v>
      </c>
      <c r="W4981" t="s">
        <v>23</v>
      </c>
    </row>
    <row r="4982" spans="1:23" x14ac:dyDescent="0.4">
      <c r="A4982">
        <v>4981</v>
      </c>
      <c r="B4982">
        <v>1</v>
      </c>
      <c r="C4982">
        <v>2</v>
      </c>
      <c r="D4982">
        <v>1</v>
      </c>
      <c r="E4982">
        <v>1</v>
      </c>
      <c r="F4982">
        <v>8.6352411524114395E-2</v>
      </c>
      <c r="G4982">
        <v>-21.117871747299102</v>
      </c>
      <c r="H4982">
        <v>0.99447236180904497</v>
      </c>
      <c r="I4982">
        <v>45.280474482616199</v>
      </c>
      <c r="J4982" t="s">
        <v>7659</v>
      </c>
      <c r="K4982" t="s">
        <v>25</v>
      </c>
      <c r="L4982" t="s">
        <v>14061</v>
      </c>
      <c r="M4982" t="s">
        <v>14062</v>
      </c>
      <c r="N4982" t="s">
        <v>14063</v>
      </c>
      <c r="O4982" t="s">
        <v>14064</v>
      </c>
      <c r="P4982">
        <v>2.7999999500000001</v>
      </c>
      <c r="Q4982" t="s">
        <v>14065</v>
      </c>
      <c r="R4982" t="s">
        <v>14066</v>
      </c>
      <c r="S4982">
        <v>88009086</v>
      </c>
      <c r="T4982">
        <v>269.08083529999999</v>
      </c>
      <c r="U4982" t="s">
        <v>31</v>
      </c>
      <c r="V4982" t="s">
        <v>16495</v>
      </c>
      <c r="W4982" t="s">
        <v>23</v>
      </c>
    </row>
    <row r="4983" spans="1:23" x14ac:dyDescent="0.4">
      <c r="A4983">
        <v>4982</v>
      </c>
      <c r="B4983">
        <v>1</v>
      </c>
      <c r="C4983">
        <v>2</v>
      </c>
      <c r="D4983">
        <v>1</v>
      </c>
      <c r="E4983">
        <v>1</v>
      </c>
      <c r="F4983">
        <v>8.6352411524114395E-2</v>
      </c>
      <c r="G4983">
        <v>-21.117871747299102</v>
      </c>
      <c r="H4983" t="s">
        <v>23</v>
      </c>
      <c r="I4983">
        <v>45.280474482616199</v>
      </c>
      <c r="J4983" t="s">
        <v>7659</v>
      </c>
      <c r="K4983" t="s">
        <v>25</v>
      </c>
      <c r="L4983" t="s">
        <v>14061</v>
      </c>
      <c r="M4983" t="s">
        <v>14062</v>
      </c>
      <c r="N4983" t="s">
        <v>14063</v>
      </c>
      <c r="O4983" t="s">
        <v>14064</v>
      </c>
      <c r="P4983">
        <v>2.7999999500000001</v>
      </c>
      <c r="Q4983" t="s">
        <v>14065</v>
      </c>
      <c r="R4983" t="s">
        <v>14066</v>
      </c>
      <c r="S4983">
        <v>88009086</v>
      </c>
      <c r="T4983">
        <v>269.08083529999999</v>
      </c>
      <c r="U4983" t="s">
        <v>31</v>
      </c>
      <c r="V4983" t="s">
        <v>10536</v>
      </c>
      <c r="W4983" t="s">
        <v>23</v>
      </c>
    </row>
    <row r="4984" spans="1:23" x14ac:dyDescent="0.4">
      <c r="A4984">
        <v>4983</v>
      </c>
      <c r="B4984">
        <v>1</v>
      </c>
      <c r="C4984">
        <v>1</v>
      </c>
      <c r="D4984">
        <v>1</v>
      </c>
      <c r="E4984">
        <v>1</v>
      </c>
      <c r="F4984">
        <v>8.6213331104704E-2</v>
      </c>
      <c r="G4984">
        <v>-714.90374962016801</v>
      </c>
      <c r="H4984" t="s">
        <v>23</v>
      </c>
      <c r="I4984">
        <v>5.6110321472071796</v>
      </c>
      <c r="J4984" t="s">
        <v>10711</v>
      </c>
      <c r="K4984" t="s">
        <v>25</v>
      </c>
      <c r="L4984" t="s">
        <v>10712</v>
      </c>
      <c r="M4984" t="s">
        <v>10713</v>
      </c>
      <c r="N4984" t="s">
        <v>10714</v>
      </c>
      <c r="O4984" t="s">
        <v>10715</v>
      </c>
      <c r="P4984">
        <v>3.4000001000000002</v>
      </c>
      <c r="Q4984">
        <v>6445662</v>
      </c>
      <c r="R4984" t="s">
        <v>10716</v>
      </c>
      <c r="S4984">
        <v>67108866</v>
      </c>
      <c r="T4984">
        <v>549.12699999999995</v>
      </c>
      <c r="U4984" t="s">
        <v>31</v>
      </c>
      <c r="V4984" t="s">
        <v>10717</v>
      </c>
      <c r="W4984" t="s">
        <v>23</v>
      </c>
    </row>
    <row r="4985" spans="1:23" x14ac:dyDescent="0.4">
      <c r="A4985">
        <v>4984</v>
      </c>
      <c r="B4985">
        <v>1</v>
      </c>
      <c r="C4985">
        <v>1</v>
      </c>
      <c r="D4985">
        <v>1</v>
      </c>
      <c r="E4985">
        <v>1</v>
      </c>
      <c r="F4985">
        <v>8.6213331104704E-2</v>
      </c>
      <c r="G4985">
        <v>-714.90374962016801</v>
      </c>
      <c r="H4985">
        <v>0.99899497487437094</v>
      </c>
      <c r="I4985">
        <v>5.6110321472071796</v>
      </c>
      <c r="J4985" t="s">
        <v>10711</v>
      </c>
      <c r="K4985" t="s">
        <v>25</v>
      </c>
      <c r="L4985" t="s">
        <v>10712</v>
      </c>
      <c r="M4985" t="s">
        <v>10713</v>
      </c>
      <c r="N4985" t="s">
        <v>10714</v>
      </c>
      <c r="O4985" t="s">
        <v>10715</v>
      </c>
      <c r="P4985">
        <v>3.4000001000000002</v>
      </c>
      <c r="Q4985">
        <v>6445662</v>
      </c>
      <c r="R4985" t="s">
        <v>10716</v>
      </c>
      <c r="S4985">
        <v>67108866</v>
      </c>
      <c r="T4985">
        <v>549.12699999999995</v>
      </c>
      <c r="U4985" t="s">
        <v>31</v>
      </c>
      <c r="V4985" t="s">
        <v>16496</v>
      </c>
      <c r="W4985" t="s">
        <v>23</v>
      </c>
    </row>
    <row r="4986" spans="1:23" x14ac:dyDescent="0.4">
      <c r="A4986">
        <v>4985</v>
      </c>
      <c r="B4986">
        <v>1</v>
      </c>
      <c r="C4986">
        <v>1</v>
      </c>
      <c r="D4986">
        <v>1</v>
      </c>
      <c r="E4986">
        <v>1</v>
      </c>
      <c r="F4986">
        <v>8.6207846999429905E-2</v>
      </c>
      <c r="G4986">
        <v>-177.72383736753699</v>
      </c>
      <c r="H4986">
        <v>0.999999999999999</v>
      </c>
      <c r="I4986">
        <v>37.762807570634699</v>
      </c>
      <c r="J4986" t="s">
        <v>8182</v>
      </c>
      <c r="K4986" t="s">
        <v>25</v>
      </c>
      <c r="L4986" t="s">
        <v>8183</v>
      </c>
      <c r="M4986" t="s">
        <v>8184</v>
      </c>
      <c r="N4986" t="s">
        <v>8185</v>
      </c>
      <c r="O4986" t="s">
        <v>8186</v>
      </c>
      <c r="P4986">
        <v>1.7000000500000001</v>
      </c>
      <c r="Q4986">
        <v>3042011</v>
      </c>
      <c r="R4986" t="s">
        <v>8187</v>
      </c>
      <c r="S4986">
        <v>67108866</v>
      </c>
      <c r="T4986">
        <v>271.06099999999998</v>
      </c>
      <c r="U4986" t="s">
        <v>31</v>
      </c>
      <c r="V4986" t="s">
        <v>16497</v>
      </c>
      <c r="W4986" t="s">
        <v>23</v>
      </c>
    </row>
    <row r="4987" spans="1:23" x14ac:dyDescent="0.4">
      <c r="A4987">
        <v>4986</v>
      </c>
      <c r="B4987">
        <v>1</v>
      </c>
      <c r="C4987">
        <v>1</v>
      </c>
      <c r="D4987">
        <v>1</v>
      </c>
      <c r="E4987">
        <v>1</v>
      </c>
      <c r="F4987">
        <v>8.6207846999429905E-2</v>
      </c>
      <c r="G4987">
        <v>-177.72383736753699</v>
      </c>
      <c r="H4987" t="s">
        <v>23</v>
      </c>
      <c r="I4987">
        <v>37.762807570634699</v>
      </c>
      <c r="J4987" t="s">
        <v>8182</v>
      </c>
      <c r="K4987" t="s">
        <v>25</v>
      </c>
      <c r="L4987" t="s">
        <v>8183</v>
      </c>
      <c r="M4987" t="s">
        <v>8184</v>
      </c>
      <c r="N4987" t="s">
        <v>8185</v>
      </c>
      <c r="O4987" t="s">
        <v>8186</v>
      </c>
      <c r="P4987">
        <v>1.7000000500000001</v>
      </c>
      <c r="Q4987">
        <v>3042011</v>
      </c>
      <c r="R4987" t="s">
        <v>8187</v>
      </c>
      <c r="S4987">
        <v>67108866</v>
      </c>
      <c r="T4987">
        <v>271.06099999999998</v>
      </c>
      <c r="U4987" t="s">
        <v>31</v>
      </c>
      <c r="V4987" t="s">
        <v>8189</v>
      </c>
      <c r="W4987" t="s">
        <v>23</v>
      </c>
    </row>
    <row r="4988" spans="1:23" x14ac:dyDescent="0.4">
      <c r="A4988">
        <v>4987</v>
      </c>
      <c r="B4988">
        <v>1</v>
      </c>
      <c r="C4988">
        <v>1</v>
      </c>
      <c r="D4988">
        <v>1</v>
      </c>
      <c r="E4988">
        <v>1</v>
      </c>
      <c r="F4988">
        <v>8.5763393244565195E-2</v>
      </c>
      <c r="G4988">
        <v>-792.95354537551896</v>
      </c>
      <c r="H4988">
        <v>0</v>
      </c>
      <c r="I4988">
        <v>57.236305826493002</v>
      </c>
      <c r="J4988" t="s">
        <v>8840</v>
      </c>
      <c r="K4988" t="s">
        <v>25</v>
      </c>
      <c r="L4988" t="s">
        <v>8841</v>
      </c>
      <c r="M4988" t="s">
        <v>8842</v>
      </c>
      <c r="N4988" t="s">
        <v>28</v>
      </c>
      <c r="O4988" t="s">
        <v>8843</v>
      </c>
      <c r="P4988">
        <v>2.9000001000000002</v>
      </c>
      <c r="Q4988">
        <v>91971253</v>
      </c>
      <c r="R4988" t="s">
        <v>8844</v>
      </c>
      <c r="S4988">
        <v>16777282</v>
      </c>
      <c r="T4988">
        <v>433.11292329999998</v>
      </c>
      <c r="U4988" t="s">
        <v>31</v>
      </c>
      <c r="V4988" t="s">
        <v>16498</v>
      </c>
      <c r="W4988" t="s">
        <v>23</v>
      </c>
    </row>
    <row r="4989" spans="1:23" x14ac:dyDescent="0.4">
      <c r="A4989">
        <v>4988</v>
      </c>
      <c r="B4989">
        <v>1</v>
      </c>
      <c r="C4989">
        <v>1</v>
      </c>
      <c r="D4989">
        <v>1</v>
      </c>
      <c r="E4989">
        <v>1</v>
      </c>
      <c r="F4989">
        <v>8.5763393244565195E-2</v>
      </c>
      <c r="G4989">
        <v>-792.95354537551896</v>
      </c>
      <c r="H4989" t="s">
        <v>23</v>
      </c>
      <c r="I4989">
        <v>57.236305826493002</v>
      </c>
      <c r="J4989" t="s">
        <v>8840</v>
      </c>
      <c r="K4989" t="s">
        <v>25</v>
      </c>
      <c r="L4989" t="s">
        <v>8841</v>
      </c>
      <c r="M4989" t="s">
        <v>8842</v>
      </c>
      <c r="N4989" t="s">
        <v>28</v>
      </c>
      <c r="O4989" t="s">
        <v>8843</v>
      </c>
      <c r="P4989">
        <v>2.9000001000000002</v>
      </c>
      <c r="Q4989">
        <v>91971253</v>
      </c>
      <c r="R4989" t="s">
        <v>8844</v>
      </c>
      <c r="S4989">
        <v>16777282</v>
      </c>
      <c r="T4989">
        <v>433.11292329999998</v>
      </c>
      <c r="U4989" t="s">
        <v>31</v>
      </c>
      <c r="V4989" t="s">
        <v>11022</v>
      </c>
      <c r="W4989" t="s">
        <v>23</v>
      </c>
    </row>
    <row r="4990" spans="1:23" x14ac:dyDescent="0.4">
      <c r="A4990">
        <v>4989</v>
      </c>
      <c r="B4990">
        <v>1</v>
      </c>
      <c r="C4990">
        <v>1</v>
      </c>
      <c r="D4990">
        <v>1</v>
      </c>
      <c r="E4990">
        <v>1</v>
      </c>
      <c r="F4990">
        <v>8.5484499994958094E-2</v>
      </c>
      <c r="G4990">
        <v>-257.73243120754699</v>
      </c>
      <c r="H4990">
        <v>0.999999999999999</v>
      </c>
      <c r="I4990">
        <v>38.073102738998003</v>
      </c>
      <c r="J4990" t="s">
        <v>8889</v>
      </c>
      <c r="K4990" t="s">
        <v>25</v>
      </c>
      <c r="L4990" t="s">
        <v>8890</v>
      </c>
      <c r="M4990" t="s">
        <v>8891</v>
      </c>
      <c r="N4990" t="s">
        <v>8892</v>
      </c>
      <c r="O4990" t="s">
        <v>8893</v>
      </c>
      <c r="P4990">
        <v>2.2999999500000001</v>
      </c>
      <c r="Q4990">
        <v>96941</v>
      </c>
      <c r="R4990" t="s">
        <v>8894</v>
      </c>
      <c r="S4990">
        <v>67108930</v>
      </c>
      <c r="T4990">
        <v>271.06009990000001</v>
      </c>
      <c r="U4990" t="s">
        <v>31</v>
      </c>
      <c r="V4990" t="s">
        <v>16499</v>
      </c>
      <c r="W4990" t="s">
        <v>23</v>
      </c>
    </row>
    <row r="4991" spans="1:23" x14ac:dyDescent="0.4">
      <c r="A4991">
        <v>4990</v>
      </c>
      <c r="B4991">
        <v>1</v>
      </c>
      <c r="C4991">
        <v>1</v>
      </c>
      <c r="D4991">
        <v>1</v>
      </c>
      <c r="E4991">
        <v>1</v>
      </c>
      <c r="F4991">
        <v>8.5484499994958094E-2</v>
      </c>
      <c r="G4991">
        <v>-257.73243120754699</v>
      </c>
      <c r="H4991" t="s">
        <v>23</v>
      </c>
      <c r="I4991">
        <v>38.073102738998003</v>
      </c>
      <c r="J4991" t="s">
        <v>8889</v>
      </c>
      <c r="K4991" t="s">
        <v>25</v>
      </c>
      <c r="L4991" t="s">
        <v>8890</v>
      </c>
      <c r="M4991" t="s">
        <v>8891</v>
      </c>
      <c r="N4991" t="s">
        <v>8892</v>
      </c>
      <c r="O4991" t="s">
        <v>8893</v>
      </c>
      <c r="P4991">
        <v>2.2999999500000001</v>
      </c>
      <c r="Q4991">
        <v>96941</v>
      </c>
      <c r="R4991" t="s">
        <v>8894</v>
      </c>
      <c r="S4991">
        <v>67108930</v>
      </c>
      <c r="T4991">
        <v>271.06009990000001</v>
      </c>
      <c r="U4991" t="s">
        <v>31</v>
      </c>
      <c r="V4991" t="s">
        <v>8896</v>
      </c>
      <c r="W4991" t="s">
        <v>23</v>
      </c>
    </row>
    <row r="4992" spans="1:23" x14ac:dyDescent="0.4">
      <c r="A4992">
        <v>4991</v>
      </c>
      <c r="B4992">
        <v>1</v>
      </c>
      <c r="C4992">
        <v>1</v>
      </c>
      <c r="D4992">
        <v>1</v>
      </c>
      <c r="E4992">
        <v>1</v>
      </c>
      <c r="F4992">
        <v>8.5433277534558802E-2</v>
      </c>
      <c r="G4992">
        <v>-208.67218696621001</v>
      </c>
      <c r="H4992" t="s">
        <v>23</v>
      </c>
      <c r="I4992">
        <v>71.160797472531002</v>
      </c>
      <c r="J4992" t="s">
        <v>9991</v>
      </c>
      <c r="K4992" t="s">
        <v>25</v>
      </c>
      <c r="L4992" t="s">
        <v>9992</v>
      </c>
      <c r="M4992" t="s">
        <v>9993</v>
      </c>
      <c r="N4992" t="s">
        <v>9994</v>
      </c>
      <c r="O4992" t="s">
        <v>9995</v>
      </c>
      <c r="P4992">
        <v>3.2999999500000001</v>
      </c>
      <c r="Q4992" t="s">
        <v>9996</v>
      </c>
      <c r="R4992" t="s">
        <v>9997</v>
      </c>
      <c r="S4992">
        <v>3153922</v>
      </c>
      <c r="T4992">
        <v>301.07066459999999</v>
      </c>
      <c r="U4992" t="s">
        <v>31</v>
      </c>
      <c r="V4992" t="s">
        <v>9998</v>
      </c>
      <c r="W4992" t="s">
        <v>23</v>
      </c>
    </row>
    <row r="4993" spans="1:23" x14ac:dyDescent="0.4">
      <c r="A4993">
        <v>4992</v>
      </c>
      <c r="B4993">
        <v>1</v>
      </c>
      <c r="C4993">
        <v>1</v>
      </c>
      <c r="D4993">
        <v>1</v>
      </c>
      <c r="E4993">
        <v>1</v>
      </c>
      <c r="F4993">
        <v>8.5433277534558802E-2</v>
      </c>
      <c r="G4993">
        <v>-208.67218696621001</v>
      </c>
      <c r="H4993">
        <v>0.999999999999999</v>
      </c>
      <c r="I4993">
        <v>71.160797472531002</v>
      </c>
      <c r="J4993" t="s">
        <v>9991</v>
      </c>
      <c r="K4993" t="s">
        <v>25</v>
      </c>
      <c r="L4993" t="s">
        <v>9992</v>
      </c>
      <c r="M4993" t="s">
        <v>9993</v>
      </c>
      <c r="N4993" t="s">
        <v>9994</v>
      </c>
      <c r="O4993" t="s">
        <v>9995</v>
      </c>
      <c r="P4993">
        <v>3.2999999500000001</v>
      </c>
      <c r="Q4993" t="s">
        <v>9996</v>
      </c>
      <c r="R4993" t="s">
        <v>9997</v>
      </c>
      <c r="S4993">
        <v>3153922</v>
      </c>
      <c r="T4993">
        <v>301.07066459999999</v>
      </c>
      <c r="U4993" t="s">
        <v>31</v>
      </c>
      <c r="V4993" t="s">
        <v>16500</v>
      </c>
      <c r="W4993" t="s">
        <v>23</v>
      </c>
    </row>
    <row r="4994" spans="1:23" x14ac:dyDescent="0.4">
      <c r="A4994">
        <v>4993</v>
      </c>
      <c r="B4994">
        <v>1</v>
      </c>
      <c r="C4994">
        <v>2</v>
      </c>
      <c r="D4994">
        <v>1</v>
      </c>
      <c r="E4994">
        <v>1</v>
      </c>
      <c r="F4994">
        <v>8.5378798870017605E-2</v>
      </c>
      <c r="G4994">
        <v>-195.613447950362</v>
      </c>
      <c r="H4994" t="s">
        <v>23</v>
      </c>
      <c r="I4994">
        <v>6.4081994346675799</v>
      </c>
      <c r="J4994" t="s">
        <v>16473</v>
      </c>
      <c r="K4994" t="s">
        <v>25</v>
      </c>
      <c r="L4994" t="s">
        <v>16474</v>
      </c>
      <c r="M4994" t="s">
        <v>16475</v>
      </c>
      <c r="N4994" t="s">
        <v>16476</v>
      </c>
      <c r="O4994" t="s">
        <v>16477</v>
      </c>
      <c r="P4994">
        <v>1.10000002</v>
      </c>
      <c r="Q4994" t="s">
        <v>16478</v>
      </c>
      <c r="R4994" t="s">
        <v>16479</v>
      </c>
      <c r="S4994">
        <v>67108866</v>
      </c>
      <c r="T4994">
        <v>197.10732479999999</v>
      </c>
      <c r="U4994" t="s">
        <v>31</v>
      </c>
      <c r="V4994" t="s">
        <v>2030</v>
      </c>
      <c r="W4994" t="s">
        <v>23</v>
      </c>
    </row>
    <row r="4995" spans="1:23" x14ac:dyDescent="0.4">
      <c r="A4995">
        <v>4994</v>
      </c>
      <c r="B4995">
        <v>1</v>
      </c>
      <c r="C4995">
        <v>2</v>
      </c>
      <c r="D4995">
        <v>1</v>
      </c>
      <c r="E4995">
        <v>1</v>
      </c>
      <c r="F4995">
        <v>8.5378798870017605E-2</v>
      </c>
      <c r="G4995">
        <v>-195.613447950362</v>
      </c>
      <c r="H4995">
        <v>0.999999999999999</v>
      </c>
      <c r="I4995">
        <v>6.4081994346675799</v>
      </c>
      <c r="J4995" t="s">
        <v>16473</v>
      </c>
      <c r="K4995" t="s">
        <v>25</v>
      </c>
      <c r="L4995" t="s">
        <v>16474</v>
      </c>
      <c r="M4995" t="s">
        <v>16475</v>
      </c>
      <c r="N4995" t="s">
        <v>16476</v>
      </c>
      <c r="O4995" t="s">
        <v>16477</v>
      </c>
      <c r="P4995">
        <v>1.10000002</v>
      </c>
      <c r="Q4995" t="s">
        <v>16478</v>
      </c>
      <c r="R4995" t="s">
        <v>16479</v>
      </c>
      <c r="S4995">
        <v>67108866</v>
      </c>
      <c r="T4995">
        <v>197.10732479999999</v>
      </c>
      <c r="U4995" t="s">
        <v>31</v>
      </c>
      <c r="V4995" t="s">
        <v>16501</v>
      </c>
      <c r="W4995" t="s">
        <v>23</v>
      </c>
    </row>
    <row r="4996" spans="1:23" x14ac:dyDescent="0.4">
      <c r="A4996">
        <v>4995</v>
      </c>
      <c r="B4996">
        <v>1</v>
      </c>
      <c r="C4996">
        <v>1</v>
      </c>
      <c r="D4996">
        <v>1</v>
      </c>
      <c r="E4996">
        <v>1</v>
      </c>
      <c r="F4996">
        <v>8.5322605158968695E-2</v>
      </c>
      <c r="G4996">
        <v>-54.8779379422472</v>
      </c>
      <c r="H4996" t="s">
        <v>23</v>
      </c>
      <c r="I4996">
        <v>83.793644395403007</v>
      </c>
      <c r="J4996" t="s">
        <v>8194</v>
      </c>
      <c r="K4996" t="s">
        <v>25</v>
      </c>
      <c r="L4996" t="s">
        <v>16502</v>
      </c>
      <c r="M4996" t="s">
        <v>16503</v>
      </c>
      <c r="N4996" t="s">
        <v>16504</v>
      </c>
      <c r="O4996" t="s">
        <v>16505</v>
      </c>
      <c r="P4996">
        <v>5.3000001900000004</v>
      </c>
      <c r="Q4996" t="s">
        <v>16506</v>
      </c>
      <c r="R4996" t="s">
        <v>16507</v>
      </c>
      <c r="S4996">
        <v>88009086</v>
      </c>
      <c r="T4996">
        <v>303.2319</v>
      </c>
      <c r="U4996" t="s">
        <v>31</v>
      </c>
      <c r="V4996" t="s">
        <v>8911</v>
      </c>
      <c r="W4996" t="s">
        <v>23</v>
      </c>
    </row>
    <row r="4997" spans="1:23" x14ac:dyDescent="0.4">
      <c r="A4997">
        <v>4996</v>
      </c>
      <c r="B4997">
        <v>1</v>
      </c>
      <c r="C4997">
        <v>1</v>
      </c>
      <c r="D4997">
        <v>1</v>
      </c>
      <c r="E4997">
        <v>1</v>
      </c>
      <c r="F4997">
        <v>8.5322605158968695E-2</v>
      </c>
      <c r="G4997">
        <v>-54.8779379422472</v>
      </c>
      <c r="H4997">
        <v>0.999999999999999</v>
      </c>
      <c r="I4997">
        <v>83.793644395403007</v>
      </c>
      <c r="J4997" t="s">
        <v>8194</v>
      </c>
      <c r="K4997" t="s">
        <v>25</v>
      </c>
      <c r="L4997" t="s">
        <v>16502</v>
      </c>
      <c r="M4997" t="s">
        <v>16503</v>
      </c>
      <c r="N4997" t="s">
        <v>16504</v>
      </c>
      <c r="O4997" t="s">
        <v>16505</v>
      </c>
      <c r="P4997">
        <v>5.3000001900000004</v>
      </c>
      <c r="Q4997" t="s">
        <v>16506</v>
      </c>
      <c r="R4997" t="s">
        <v>16507</v>
      </c>
      <c r="S4997">
        <v>88009086</v>
      </c>
      <c r="T4997">
        <v>303.2319</v>
      </c>
      <c r="U4997" t="s">
        <v>31</v>
      </c>
      <c r="V4997" t="s">
        <v>16508</v>
      </c>
      <c r="W4997" t="s">
        <v>23</v>
      </c>
    </row>
    <row r="4998" spans="1:23" x14ac:dyDescent="0.4">
      <c r="A4998">
        <v>4997</v>
      </c>
      <c r="B4998">
        <v>1</v>
      </c>
      <c r="C4998">
        <v>1</v>
      </c>
      <c r="D4998">
        <v>1</v>
      </c>
      <c r="E4998">
        <v>1</v>
      </c>
      <c r="F4998">
        <v>8.4700753733178799E-2</v>
      </c>
      <c r="G4998">
        <v>-456.02738748888601</v>
      </c>
      <c r="H4998">
        <v>0.999999999999999</v>
      </c>
      <c r="I4998">
        <v>48.164216662295601</v>
      </c>
      <c r="J4998" t="s">
        <v>8990</v>
      </c>
      <c r="K4998" t="s">
        <v>25</v>
      </c>
      <c r="L4998" t="s">
        <v>8991</v>
      </c>
      <c r="M4998" t="s">
        <v>8992</v>
      </c>
      <c r="N4998" t="s">
        <v>28</v>
      </c>
      <c r="O4998" t="s">
        <v>8993</v>
      </c>
      <c r="P4998">
        <v>5.6999998099999996</v>
      </c>
      <c r="Q4998" t="s">
        <v>8994</v>
      </c>
      <c r="R4998" t="s">
        <v>8995</v>
      </c>
      <c r="S4998">
        <v>2097154</v>
      </c>
      <c r="T4998">
        <v>597.18139680000002</v>
      </c>
      <c r="U4998" t="s">
        <v>31</v>
      </c>
      <c r="V4998" t="s">
        <v>16509</v>
      </c>
      <c r="W4998" t="s">
        <v>23</v>
      </c>
    </row>
    <row r="4999" spans="1:23" x14ac:dyDescent="0.4">
      <c r="A4999">
        <v>4998</v>
      </c>
      <c r="B4999">
        <v>1</v>
      </c>
      <c r="C4999">
        <v>1</v>
      </c>
      <c r="D4999">
        <v>1</v>
      </c>
      <c r="E4999">
        <v>1</v>
      </c>
      <c r="F4999">
        <v>8.4700753733178799E-2</v>
      </c>
      <c r="G4999">
        <v>-456.02738748888601</v>
      </c>
      <c r="H4999" t="s">
        <v>23</v>
      </c>
      <c r="I4999">
        <v>48.164216662295601</v>
      </c>
      <c r="J4999" t="s">
        <v>8990</v>
      </c>
      <c r="K4999" t="s">
        <v>25</v>
      </c>
      <c r="L4999" t="s">
        <v>8991</v>
      </c>
      <c r="M4999" t="s">
        <v>8992</v>
      </c>
      <c r="N4999" t="s">
        <v>28</v>
      </c>
      <c r="O4999" t="s">
        <v>8993</v>
      </c>
      <c r="P4999">
        <v>5.6999998099999996</v>
      </c>
      <c r="Q4999" t="s">
        <v>8994</v>
      </c>
      <c r="R4999" t="s">
        <v>8995</v>
      </c>
      <c r="S4999">
        <v>2097154</v>
      </c>
      <c r="T4999">
        <v>597.18139680000002</v>
      </c>
      <c r="U4999" t="s">
        <v>31</v>
      </c>
      <c r="V4999" t="s">
        <v>9670</v>
      </c>
      <c r="W4999" t="s">
        <v>23</v>
      </c>
    </row>
    <row r="5000" spans="1:23" x14ac:dyDescent="0.4">
      <c r="A5000">
        <v>4999</v>
      </c>
      <c r="B5000">
        <v>1</v>
      </c>
      <c r="C5000">
        <v>3</v>
      </c>
      <c r="D5000">
        <v>1</v>
      </c>
      <c r="E5000">
        <v>1</v>
      </c>
      <c r="F5000">
        <v>8.4039666378339095E-2</v>
      </c>
      <c r="G5000">
        <v>-622.02021441571401</v>
      </c>
      <c r="H5000">
        <v>0.997989949748743</v>
      </c>
      <c r="I5000">
        <v>8.0774528308777604</v>
      </c>
      <c r="J5000" t="s">
        <v>6277</v>
      </c>
      <c r="K5000" t="s">
        <v>25</v>
      </c>
      <c r="L5000" t="s">
        <v>9817</v>
      </c>
      <c r="M5000" t="s">
        <v>9818</v>
      </c>
      <c r="N5000" t="s">
        <v>28</v>
      </c>
      <c r="O5000" t="s">
        <v>9819</v>
      </c>
      <c r="P5000">
        <v>3.7000000499999999</v>
      </c>
      <c r="Q5000">
        <v>26743728</v>
      </c>
      <c r="R5000" t="s">
        <v>9820</v>
      </c>
      <c r="S5000">
        <v>3153922</v>
      </c>
      <c r="T5000">
        <v>451.12348800000001</v>
      </c>
      <c r="U5000" t="s">
        <v>31</v>
      </c>
      <c r="V5000" t="s">
        <v>16510</v>
      </c>
      <c r="W5000" t="s">
        <v>23</v>
      </c>
    </row>
    <row r="5001" spans="1:23" x14ac:dyDescent="0.4">
      <c r="A5001">
        <v>5000</v>
      </c>
      <c r="B5001">
        <v>1</v>
      </c>
      <c r="C5001">
        <v>3</v>
      </c>
      <c r="D5001">
        <v>1</v>
      </c>
      <c r="E5001">
        <v>1</v>
      </c>
      <c r="F5001">
        <v>8.4039666378339095E-2</v>
      </c>
      <c r="G5001">
        <v>-622.02021441571401</v>
      </c>
      <c r="H5001" t="s">
        <v>23</v>
      </c>
      <c r="I5001">
        <v>8.0774528308777604</v>
      </c>
      <c r="J5001" t="s">
        <v>6277</v>
      </c>
      <c r="K5001" t="s">
        <v>25</v>
      </c>
      <c r="L5001" t="s">
        <v>9817</v>
      </c>
      <c r="M5001" t="s">
        <v>9818</v>
      </c>
      <c r="N5001" t="s">
        <v>28</v>
      </c>
      <c r="O5001" t="s">
        <v>9819</v>
      </c>
      <c r="P5001">
        <v>3.7000000499999999</v>
      </c>
      <c r="Q5001">
        <v>26743728</v>
      </c>
      <c r="R5001" t="s">
        <v>9820</v>
      </c>
      <c r="S5001">
        <v>3153922</v>
      </c>
      <c r="T5001">
        <v>451.12348800000001</v>
      </c>
      <c r="U5001" t="s">
        <v>31</v>
      </c>
      <c r="V5001" t="s">
        <v>5875</v>
      </c>
      <c r="W5001" t="s">
        <v>23</v>
      </c>
    </row>
    <row r="5002" spans="1:23" x14ac:dyDescent="0.4">
      <c r="A5002">
        <v>5001</v>
      </c>
      <c r="B5002">
        <v>1</v>
      </c>
      <c r="C5002">
        <v>1</v>
      </c>
      <c r="D5002">
        <v>1</v>
      </c>
      <c r="E5002">
        <v>4</v>
      </c>
      <c r="F5002">
        <v>8.3916039845482404E-2</v>
      </c>
      <c r="G5002">
        <v>-335.158887289576</v>
      </c>
      <c r="H5002" t="s">
        <v>23</v>
      </c>
      <c r="I5002">
        <v>13.3511967097596</v>
      </c>
      <c r="J5002" t="s">
        <v>9984</v>
      </c>
      <c r="K5002" t="s">
        <v>25</v>
      </c>
      <c r="L5002" t="s">
        <v>9985</v>
      </c>
      <c r="M5002" t="s">
        <v>9986</v>
      </c>
      <c r="N5002" t="s">
        <v>9987</v>
      </c>
      <c r="O5002" t="s">
        <v>9988</v>
      </c>
      <c r="P5002">
        <v>2.9000001000000002</v>
      </c>
      <c r="Q5002">
        <v>645580</v>
      </c>
      <c r="R5002" t="s">
        <v>9989</v>
      </c>
      <c r="S5002">
        <v>98</v>
      </c>
      <c r="T5002">
        <v>431.09820000000002</v>
      </c>
      <c r="U5002" t="s">
        <v>31</v>
      </c>
      <c r="V5002" t="s">
        <v>9990</v>
      </c>
      <c r="W5002" t="s">
        <v>23</v>
      </c>
    </row>
    <row r="5003" spans="1:23" x14ac:dyDescent="0.4">
      <c r="A5003">
        <v>5002</v>
      </c>
      <c r="B5003">
        <v>1</v>
      </c>
      <c r="C5003">
        <v>1</v>
      </c>
      <c r="D5003">
        <v>1</v>
      </c>
      <c r="E5003">
        <v>4</v>
      </c>
      <c r="F5003">
        <v>8.3916039845482404E-2</v>
      </c>
      <c r="G5003">
        <v>-335.158887289576</v>
      </c>
      <c r="H5003">
        <v>0.51809045226130601</v>
      </c>
      <c r="I5003">
        <v>13.3511967097596</v>
      </c>
      <c r="J5003" t="s">
        <v>9984</v>
      </c>
      <c r="K5003" t="s">
        <v>25</v>
      </c>
      <c r="L5003" t="s">
        <v>9985</v>
      </c>
      <c r="M5003" t="s">
        <v>9986</v>
      </c>
      <c r="N5003" t="s">
        <v>9987</v>
      </c>
      <c r="O5003" t="s">
        <v>9988</v>
      </c>
      <c r="P5003">
        <v>2.9000001000000002</v>
      </c>
      <c r="Q5003">
        <v>645580</v>
      </c>
      <c r="R5003" t="s">
        <v>9989</v>
      </c>
      <c r="S5003">
        <v>98</v>
      </c>
      <c r="T5003">
        <v>431.09820000000002</v>
      </c>
      <c r="U5003" t="s">
        <v>31</v>
      </c>
      <c r="V5003" t="s">
        <v>16511</v>
      </c>
      <c r="W5003" t="s">
        <v>23</v>
      </c>
    </row>
    <row r="5004" spans="1:23" x14ac:dyDescent="0.4">
      <c r="A5004">
        <v>5003</v>
      </c>
      <c r="B5004">
        <v>1</v>
      </c>
      <c r="C5004">
        <v>1</v>
      </c>
      <c r="D5004">
        <v>1</v>
      </c>
      <c r="E5004">
        <v>2</v>
      </c>
      <c r="F5004">
        <v>8.3586056560582697E-2</v>
      </c>
      <c r="G5004">
        <v>-327.63140865173199</v>
      </c>
      <c r="H5004">
        <v>0.92462311557788901</v>
      </c>
      <c r="I5004">
        <v>91.230312500947093</v>
      </c>
      <c r="J5004" t="s">
        <v>9604</v>
      </c>
      <c r="K5004" t="s">
        <v>25</v>
      </c>
      <c r="L5004" t="s">
        <v>9605</v>
      </c>
      <c r="M5004" t="s">
        <v>9606</v>
      </c>
      <c r="N5004" t="s">
        <v>9607</v>
      </c>
      <c r="O5004" t="s">
        <v>9608</v>
      </c>
      <c r="P5004">
        <v>7.9582385699999994E-2</v>
      </c>
      <c r="Q5004" t="s">
        <v>9609</v>
      </c>
      <c r="R5004" t="s">
        <v>9610</v>
      </c>
      <c r="S5004">
        <v>67108934</v>
      </c>
      <c r="T5004">
        <v>271.06009990000001</v>
      </c>
      <c r="U5004" t="s">
        <v>31</v>
      </c>
      <c r="V5004" t="s">
        <v>16512</v>
      </c>
      <c r="W5004" t="s">
        <v>23</v>
      </c>
    </row>
    <row r="5005" spans="1:23" x14ac:dyDescent="0.4">
      <c r="A5005">
        <v>5004</v>
      </c>
      <c r="B5005">
        <v>1</v>
      </c>
      <c r="C5005">
        <v>1</v>
      </c>
      <c r="D5005">
        <v>1</v>
      </c>
      <c r="E5005">
        <v>2</v>
      </c>
      <c r="F5005">
        <v>8.3586056560582697E-2</v>
      </c>
      <c r="G5005">
        <v>-327.63140865173199</v>
      </c>
      <c r="H5005" t="s">
        <v>23</v>
      </c>
      <c r="I5005">
        <v>91.230312500947093</v>
      </c>
      <c r="J5005" t="s">
        <v>9604</v>
      </c>
      <c r="K5005" t="s">
        <v>25</v>
      </c>
      <c r="L5005" t="s">
        <v>9605</v>
      </c>
      <c r="M5005" t="s">
        <v>9606</v>
      </c>
      <c r="N5005" t="s">
        <v>9607</v>
      </c>
      <c r="O5005" t="s">
        <v>9608</v>
      </c>
      <c r="P5005">
        <v>7.9582385699999994E-2</v>
      </c>
      <c r="Q5005" t="s">
        <v>9609</v>
      </c>
      <c r="R5005" t="s">
        <v>9610</v>
      </c>
      <c r="S5005">
        <v>67108934</v>
      </c>
      <c r="T5005">
        <v>271.06009990000001</v>
      </c>
      <c r="U5005" t="s">
        <v>31</v>
      </c>
      <c r="V5005" t="s">
        <v>10205</v>
      </c>
      <c r="W5005" t="s">
        <v>23</v>
      </c>
    </row>
    <row r="5006" spans="1:23" x14ac:dyDescent="0.4">
      <c r="A5006">
        <v>5005</v>
      </c>
      <c r="B5006">
        <v>1</v>
      </c>
      <c r="C5006">
        <v>1</v>
      </c>
      <c r="D5006">
        <v>1</v>
      </c>
      <c r="E5006">
        <v>1</v>
      </c>
      <c r="F5006">
        <v>8.3419370974918097E-2</v>
      </c>
      <c r="G5006">
        <v>-717.89550674167697</v>
      </c>
      <c r="H5006" t="s">
        <v>23</v>
      </c>
      <c r="I5006">
        <v>41.375334196270401</v>
      </c>
      <c r="J5006" t="s">
        <v>8840</v>
      </c>
      <c r="K5006" t="s">
        <v>25</v>
      </c>
      <c r="L5006" t="s">
        <v>8841</v>
      </c>
      <c r="M5006" t="s">
        <v>8842</v>
      </c>
      <c r="N5006" t="s">
        <v>28</v>
      </c>
      <c r="O5006" t="s">
        <v>8843</v>
      </c>
      <c r="P5006">
        <v>2.9000001000000002</v>
      </c>
      <c r="Q5006">
        <v>91971253</v>
      </c>
      <c r="R5006" t="s">
        <v>8844</v>
      </c>
      <c r="S5006">
        <v>16777282</v>
      </c>
      <c r="T5006">
        <v>433.11292329999998</v>
      </c>
      <c r="U5006" t="s">
        <v>31</v>
      </c>
      <c r="V5006" t="s">
        <v>7445</v>
      </c>
      <c r="W5006" t="s">
        <v>23</v>
      </c>
    </row>
    <row r="5007" spans="1:23" x14ac:dyDescent="0.4">
      <c r="A5007">
        <v>5006</v>
      </c>
      <c r="B5007">
        <v>1</v>
      </c>
      <c r="C5007">
        <v>1</v>
      </c>
      <c r="D5007">
        <v>1</v>
      </c>
      <c r="E5007">
        <v>1</v>
      </c>
      <c r="F5007">
        <v>8.3419370974918097E-2</v>
      </c>
      <c r="G5007">
        <v>-717.89550674167697</v>
      </c>
      <c r="H5007">
        <v>0</v>
      </c>
      <c r="I5007">
        <v>41.375334196270401</v>
      </c>
      <c r="J5007" t="s">
        <v>8840</v>
      </c>
      <c r="K5007" t="s">
        <v>25</v>
      </c>
      <c r="L5007" t="s">
        <v>8841</v>
      </c>
      <c r="M5007" t="s">
        <v>8842</v>
      </c>
      <c r="N5007" t="s">
        <v>28</v>
      </c>
      <c r="O5007" t="s">
        <v>8843</v>
      </c>
      <c r="P5007">
        <v>2.9000001000000002</v>
      </c>
      <c r="Q5007">
        <v>91971253</v>
      </c>
      <c r="R5007" t="s">
        <v>8844</v>
      </c>
      <c r="S5007">
        <v>16777282</v>
      </c>
      <c r="T5007">
        <v>433.11292329999998</v>
      </c>
      <c r="U5007" t="s">
        <v>31</v>
      </c>
      <c r="V5007" t="s">
        <v>16513</v>
      </c>
      <c r="W5007" t="s">
        <v>23</v>
      </c>
    </row>
    <row r="5008" spans="1:23" x14ac:dyDescent="0.4">
      <c r="A5008">
        <v>5007</v>
      </c>
      <c r="B5008">
        <v>1</v>
      </c>
      <c r="C5008">
        <v>2</v>
      </c>
      <c r="D5008">
        <v>1</v>
      </c>
      <c r="E5008">
        <v>2</v>
      </c>
      <c r="F5008">
        <v>8.3276074344884293E-2</v>
      </c>
      <c r="G5008">
        <v>-324.34148323320102</v>
      </c>
      <c r="H5008">
        <v>0.59447236180904495</v>
      </c>
      <c r="I5008">
        <v>77.785827791392094</v>
      </c>
      <c r="J5008" t="s">
        <v>7279</v>
      </c>
      <c r="K5008" t="s">
        <v>25</v>
      </c>
      <c r="L5008" t="s">
        <v>7280</v>
      </c>
      <c r="M5008" t="s">
        <v>7281</v>
      </c>
      <c r="N5008" t="s">
        <v>28</v>
      </c>
      <c r="O5008" t="s">
        <v>7282</v>
      </c>
      <c r="P5008">
        <v>-0.10000000100000001</v>
      </c>
      <c r="Q5008">
        <v>166221</v>
      </c>
      <c r="R5008" t="s">
        <v>7283</v>
      </c>
      <c r="S5008">
        <v>134479874</v>
      </c>
      <c r="T5008">
        <v>303.08631459999998</v>
      </c>
      <c r="U5008" t="s">
        <v>31</v>
      </c>
      <c r="V5008" t="s">
        <v>16514</v>
      </c>
      <c r="W5008" t="s">
        <v>23</v>
      </c>
    </row>
    <row r="5009" spans="1:23" x14ac:dyDescent="0.4">
      <c r="A5009">
        <v>5008</v>
      </c>
      <c r="B5009">
        <v>1</v>
      </c>
      <c r="C5009">
        <v>2</v>
      </c>
      <c r="D5009">
        <v>1</v>
      </c>
      <c r="E5009">
        <v>2</v>
      </c>
      <c r="F5009">
        <v>8.3118907405503595E-2</v>
      </c>
      <c r="G5009">
        <v>-430.88249529445102</v>
      </c>
      <c r="H5009">
        <v>0.109045226130653</v>
      </c>
      <c r="I5009">
        <v>31.487383049651299</v>
      </c>
      <c r="J5009" t="s">
        <v>16515</v>
      </c>
      <c r="K5009" t="s">
        <v>25</v>
      </c>
      <c r="L5009" t="s">
        <v>16516</v>
      </c>
      <c r="M5009" t="s">
        <v>16517</v>
      </c>
      <c r="N5009" t="s">
        <v>16518</v>
      </c>
      <c r="O5009" t="s">
        <v>16519</v>
      </c>
      <c r="P5009">
        <v>-0.30000001199999998</v>
      </c>
      <c r="Q5009" t="s">
        <v>16520</v>
      </c>
      <c r="R5009" t="s">
        <v>16521</v>
      </c>
      <c r="S5009">
        <v>6</v>
      </c>
      <c r="T5009">
        <v>355.11829999999998</v>
      </c>
      <c r="U5009" t="s">
        <v>31</v>
      </c>
      <c r="V5009" t="s">
        <v>16522</v>
      </c>
      <c r="W5009" t="s">
        <v>23</v>
      </c>
    </row>
    <row r="5010" spans="1:23" x14ac:dyDescent="0.4">
      <c r="A5010">
        <v>5009</v>
      </c>
      <c r="B5010">
        <v>1</v>
      </c>
      <c r="C5010">
        <v>1</v>
      </c>
      <c r="D5010">
        <v>1</v>
      </c>
      <c r="E5010">
        <v>1</v>
      </c>
      <c r="F5010">
        <v>8.3081391324730899E-2</v>
      </c>
      <c r="G5010">
        <v>-278.39250866018102</v>
      </c>
      <c r="H5010" t="s">
        <v>23</v>
      </c>
      <c r="I5010">
        <v>101.980985846287</v>
      </c>
      <c r="J5010" t="s">
        <v>9547</v>
      </c>
      <c r="K5010" t="s">
        <v>25</v>
      </c>
      <c r="L5010" t="s">
        <v>9548</v>
      </c>
      <c r="M5010" t="s">
        <v>9549</v>
      </c>
      <c r="N5010" t="s">
        <v>9550</v>
      </c>
      <c r="O5010" t="s">
        <v>9551</v>
      </c>
      <c r="P5010">
        <v>2.7999999500000001</v>
      </c>
      <c r="Q5010" t="s">
        <v>9552</v>
      </c>
      <c r="R5010" t="s">
        <v>9553</v>
      </c>
      <c r="S5010">
        <v>121398118</v>
      </c>
      <c r="T5010">
        <v>304.1444386</v>
      </c>
      <c r="U5010" t="s">
        <v>31</v>
      </c>
      <c r="V5010" t="s">
        <v>11036</v>
      </c>
      <c r="W5010" t="s">
        <v>23</v>
      </c>
    </row>
    <row r="5011" spans="1:23" x14ac:dyDescent="0.4">
      <c r="A5011">
        <v>5010</v>
      </c>
      <c r="B5011">
        <v>1</v>
      </c>
      <c r="C5011">
        <v>1</v>
      </c>
      <c r="D5011">
        <v>1</v>
      </c>
      <c r="E5011">
        <v>1</v>
      </c>
      <c r="F5011">
        <v>8.3081391324730899E-2</v>
      </c>
      <c r="G5011">
        <v>-278.39250866018102</v>
      </c>
      <c r="H5011">
        <v>0.999999999999999</v>
      </c>
      <c r="I5011">
        <v>101.980985846287</v>
      </c>
      <c r="J5011" t="s">
        <v>9547</v>
      </c>
      <c r="K5011" t="s">
        <v>25</v>
      </c>
      <c r="L5011" t="s">
        <v>9548</v>
      </c>
      <c r="M5011" t="s">
        <v>9549</v>
      </c>
      <c r="N5011" t="s">
        <v>9550</v>
      </c>
      <c r="O5011" t="s">
        <v>9551</v>
      </c>
      <c r="P5011">
        <v>2.7999999500000001</v>
      </c>
      <c r="Q5011" t="s">
        <v>9552</v>
      </c>
      <c r="R5011" t="s">
        <v>9553</v>
      </c>
      <c r="S5011">
        <v>121398118</v>
      </c>
      <c r="T5011">
        <v>304.1444386</v>
      </c>
      <c r="U5011" t="s">
        <v>31</v>
      </c>
      <c r="V5011" t="s">
        <v>16523</v>
      </c>
      <c r="W5011" t="s">
        <v>23</v>
      </c>
    </row>
    <row r="5012" spans="1:23" x14ac:dyDescent="0.4">
      <c r="A5012">
        <v>5011</v>
      </c>
      <c r="B5012">
        <v>1</v>
      </c>
      <c r="C5012">
        <v>1</v>
      </c>
      <c r="D5012">
        <v>1</v>
      </c>
      <c r="E5012">
        <v>1</v>
      </c>
      <c r="F5012">
        <v>8.29049771797392E-2</v>
      </c>
      <c r="G5012">
        <v>-480.56109923155299</v>
      </c>
      <c r="H5012">
        <v>0.999999999999999</v>
      </c>
      <c r="I5012">
        <v>30.2177520945108</v>
      </c>
      <c r="J5012" t="s">
        <v>10054</v>
      </c>
      <c r="K5012" t="s">
        <v>25</v>
      </c>
      <c r="L5012" t="s">
        <v>10055</v>
      </c>
      <c r="M5012" t="s">
        <v>10056</v>
      </c>
      <c r="N5012" t="s">
        <v>28</v>
      </c>
      <c r="O5012" t="s">
        <v>10057</v>
      </c>
      <c r="P5012">
        <v>1.89999998</v>
      </c>
      <c r="Q5012" t="s">
        <v>10058</v>
      </c>
      <c r="R5012" t="s">
        <v>10059</v>
      </c>
      <c r="S5012">
        <v>67108866</v>
      </c>
      <c r="T5012">
        <v>459.0921879</v>
      </c>
      <c r="U5012" t="s">
        <v>31</v>
      </c>
      <c r="V5012" t="s">
        <v>16524</v>
      </c>
      <c r="W5012" t="s">
        <v>23</v>
      </c>
    </row>
    <row r="5013" spans="1:23" x14ac:dyDescent="0.4">
      <c r="A5013">
        <v>5012</v>
      </c>
      <c r="B5013">
        <v>1</v>
      </c>
      <c r="C5013">
        <v>1</v>
      </c>
      <c r="D5013">
        <v>1</v>
      </c>
      <c r="E5013">
        <v>1</v>
      </c>
      <c r="F5013">
        <v>8.29049771797392E-2</v>
      </c>
      <c r="G5013">
        <v>-480.56109923155299</v>
      </c>
      <c r="H5013" t="s">
        <v>23</v>
      </c>
      <c r="I5013">
        <v>30.2177520945108</v>
      </c>
      <c r="J5013" t="s">
        <v>10054</v>
      </c>
      <c r="K5013" t="s">
        <v>25</v>
      </c>
      <c r="L5013" t="s">
        <v>10055</v>
      </c>
      <c r="M5013" t="s">
        <v>10056</v>
      </c>
      <c r="N5013" t="s">
        <v>28</v>
      </c>
      <c r="O5013" t="s">
        <v>10057</v>
      </c>
      <c r="P5013">
        <v>1.89999998</v>
      </c>
      <c r="Q5013" t="s">
        <v>10058</v>
      </c>
      <c r="R5013" t="s">
        <v>10059</v>
      </c>
      <c r="S5013">
        <v>67108866</v>
      </c>
      <c r="T5013">
        <v>459.0921879</v>
      </c>
      <c r="U5013" t="s">
        <v>31</v>
      </c>
      <c r="V5013" t="s">
        <v>10953</v>
      </c>
      <c r="W5013" t="s">
        <v>23</v>
      </c>
    </row>
    <row r="5014" spans="1:23" x14ac:dyDescent="0.4">
      <c r="A5014">
        <v>5013</v>
      </c>
      <c r="B5014">
        <v>1</v>
      </c>
      <c r="C5014">
        <v>2</v>
      </c>
      <c r="D5014">
        <v>1</v>
      </c>
      <c r="E5014">
        <v>1</v>
      </c>
      <c r="F5014">
        <v>8.2701753793764904E-2</v>
      </c>
      <c r="G5014">
        <v>-194.684269573715</v>
      </c>
      <c r="H5014" t="s">
        <v>23</v>
      </c>
      <c r="I5014">
        <v>41.4274519706333</v>
      </c>
      <c r="J5014" t="s">
        <v>16473</v>
      </c>
      <c r="K5014" t="s">
        <v>25</v>
      </c>
      <c r="L5014" t="s">
        <v>16474</v>
      </c>
      <c r="M5014" t="s">
        <v>16475</v>
      </c>
      <c r="N5014" t="s">
        <v>16476</v>
      </c>
      <c r="O5014" t="s">
        <v>16477</v>
      </c>
      <c r="P5014">
        <v>1.10000002</v>
      </c>
      <c r="Q5014" t="s">
        <v>16478</v>
      </c>
      <c r="R5014" t="s">
        <v>16479</v>
      </c>
      <c r="S5014">
        <v>67108866</v>
      </c>
      <c r="T5014">
        <v>197.10732479999999</v>
      </c>
      <c r="U5014" t="s">
        <v>31</v>
      </c>
      <c r="V5014" t="s">
        <v>2855</v>
      </c>
      <c r="W5014" t="s">
        <v>23</v>
      </c>
    </row>
    <row r="5015" spans="1:23" x14ac:dyDescent="0.4">
      <c r="A5015">
        <v>5014</v>
      </c>
      <c r="B5015">
        <v>1</v>
      </c>
      <c r="C5015">
        <v>2</v>
      </c>
      <c r="D5015">
        <v>1</v>
      </c>
      <c r="E5015">
        <v>1</v>
      </c>
      <c r="F5015">
        <v>8.2701753793764904E-2</v>
      </c>
      <c r="G5015">
        <v>-194.684269573715</v>
      </c>
      <c r="H5015">
        <v>0.999999999999999</v>
      </c>
      <c r="I5015">
        <v>41.4274519706333</v>
      </c>
      <c r="J5015" t="s">
        <v>16473</v>
      </c>
      <c r="K5015" t="s">
        <v>25</v>
      </c>
      <c r="L5015" t="s">
        <v>16474</v>
      </c>
      <c r="M5015" t="s">
        <v>16475</v>
      </c>
      <c r="N5015" t="s">
        <v>16476</v>
      </c>
      <c r="O5015" t="s">
        <v>16477</v>
      </c>
      <c r="P5015">
        <v>1.10000002</v>
      </c>
      <c r="Q5015" t="s">
        <v>16478</v>
      </c>
      <c r="R5015" t="s">
        <v>16479</v>
      </c>
      <c r="S5015">
        <v>67108866</v>
      </c>
      <c r="T5015">
        <v>197.10732479999999</v>
      </c>
      <c r="U5015" t="s">
        <v>31</v>
      </c>
      <c r="V5015" t="s">
        <v>16525</v>
      </c>
      <c r="W5015" t="s">
        <v>23</v>
      </c>
    </row>
    <row r="5016" spans="1:23" x14ac:dyDescent="0.4">
      <c r="A5016">
        <v>5015</v>
      </c>
      <c r="B5016">
        <v>1</v>
      </c>
      <c r="C5016">
        <v>1</v>
      </c>
      <c r="D5016">
        <v>1</v>
      </c>
      <c r="E5016">
        <v>1</v>
      </c>
      <c r="F5016">
        <v>8.1863202167997001E-2</v>
      </c>
      <c r="G5016">
        <v>-12.6728485101704</v>
      </c>
      <c r="H5016" t="s">
        <v>23</v>
      </c>
      <c r="I5016">
        <v>5.5079751758535798</v>
      </c>
      <c r="J5016" t="s">
        <v>1690</v>
      </c>
      <c r="K5016" t="s">
        <v>25</v>
      </c>
      <c r="L5016" t="s">
        <v>15624</v>
      </c>
      <c r="M5016" t="s">
        <v>15625</v>
      </c>
      <c r="N5016" t="s">
        <v>15626</v>
      </c>
      <c r="O5016" t="s">
        <v>15627</v>
      </c>
      <c r="P5016">
        <v>-0.60000002399999997</v>
      </c>
      <c r="Q5016" t="s">
        <v>15628</v>
      </c>
      <c r="R5016" t="s">
        <v>15629</v>
      </c>
      <c r="S5016">
        <v>8610621562</v>
      </c>
      <c r="T5016">
        <v>595.1657467</v>
      </c>
      <c r="U5016" t="s">
        <v>31</v>
      </c>
      <c r="V5016" t="s">
        <v>5583</v>
      </c>
      <c r="W5016" t="s">
        <v>23</v>
      </c>
    </row>
    <row r="5017" spans="1:23" x14ac:dyDescent="0.4">
      <c r="A5017">
        <v>5016</v>
      </c>
      <c r="B5017">
        <v>1</v>
      </c>
      <c r="C5017">
        <v>1</v>
      </c>
      <c r="D5017">
        <v>1</v>
      </c>
      <c r="E5017">
        <v>1</v>
      </c>
      <c r="F5017">
        <v>8.1863202167997001E-2</v>
      </c>
      <c r="G5017">
        <v>-12.6728485101704</v>
      </c>
      <c r="H5017">
        <v>0.999999999999999</v>
      </c>
      <c r="I5017">
        <v>5.5079751758535798</v>
      </c>
      <c r="J5017" t="s">
        <v>1690</v>
      </c>
      <c r="K5017" t="s">
        <v>25</v>
      </c>
      <c r="L5017" t="s">
        <v>15624</v>
      </c>
      <c r="M5017" t="s">
        <v>15625</v>
      </c>
      <c r="N5017" t="s">
        <v>15626</v>
      </c>
      <c r="O5017" t="s">
        <v>15627</v>
      </c>
      <c r="P5017">
        <v>-0.60000002399999997</v>
      </c>
      <c r="Q5017" t="s">
        <v>15628</v>
      </c>
      <c r="R5017" t="s">
        <v>15629</v>
      </c>
      <c r="S5017">
        <v>8610621562</v>
      </c>
      <c r="T5017">
        <v>595.1657467</v>
      </c>
      <c r="U5017" t="s">
        <v>31</v>
      </c>
      <c r="V5017" t="s">
        <v>16526</v>
      </c>
      <c r="W5017" t="s">
        <v>23</v>
      </c>
    </row>
    <row r="5018" spans="1:23" x14ac:dyDescent="0.4">
      <c r="A5018">
        <v>5017</v>
      </c>
      <c r="B5018">
        <v>1</v>
      </c>
      <c r="C5018">
        <v>1</v>
      </c>
      <c r="D5018">
        <v>1</v>
      </c>
      <c r="E5018">
        <v>1</v>
      </c>
      <c r="F5018">
        <v>8.1785314291830294E-2</v>
      </c>
      <c r="G5018">
        <v>-563.59200230766498</v>
      </c>
      <c r="H5018">
        <v>0.999999999999999</v>
      </c>
      <c r="I5018">
        <v>57.726042290186399</v>
      </c>
      <c r="J5018" t="s">
        <v>5739</v>
      </c>
      <c r="K5018" t="s">
        <v>25</v>
      </c>
      <c r="L5018" t="s">
        <v>16527</v>
      </c>
      <c r="M5018" t="s">
        <v>16528</v>
      </c>
      <c r="N5018" t="s">
        <v>28</v>
      </c>
      <c r="O5018" t="s">
        <v>16529</v>
      </c>
      <c r="P5018">
        <v>1.2999999499999999</v>
      </c>
      <c r="Q5018">
        <v>67982437</v>
      </c>
      <c r="R5018" t="s">
        <v>16530</v>
      </c>
      <c r="S5018">
        <v>67108866</v>
      </c>
      <c r="T5018">
        <v>291.08631459999998</v>
      </c>
      <c r="U5018" t="s">
        <v>31</v>
      </c>
      <c r="V5018" t="s">
        <v>16531</v>
      </c>
      <c r="W5018" t="s">
        <v>23</v>
      </c>
    </row>
    <row r="5019" spans="1:23" x14ac:dyDescent="0.4">
      <c r="A5019">
        <v>5018</v>
      </c>
      <c r="B5019">
        <v>1</v>
      </c>
      <c r="C5019">
        <v>1</v>
      </c>
      <c r="D5019">
        <v>1</v>
      </c>
      <c r="E5019">
        <v>1</v>
      </c>
      <c r="F5019">
        <v>8.1785314291830294E-2</v>
      </c>
      <c r="G5019">
        <v>-563.59200230766498</v>
      </c>
      <c r="H5019" t="s">
        <v>23</v>
      </c>
      <c r="I5019">
        <v>57.726042290186399</v>
      </c>
      <c r="J5019" t="s">
        <v>5739</v>
      </c>
      <c r="K5019" t="s">
        <v>25</v>
      </c>
      <c r="L5019" t="s">
        <v>16527</v>
      </c>
      <c r="M5019" t="s">
        <v>16528</v>
      </c>
      <c r="N5019" t="s">
        <v>28</v>
      </c>
      <c r="O5019" t="s">
        <v>16529</v>
      </c>
      <c r="P5019">
        <v>1.2999999499999999</v>
      </c>
      <c r="Q5019">
        <v>67982437</v>
      </c>
      <c r="R5019" t="s">
        <v>16530</v>
      </c>
      <c r="S5019">
        <v>67108866</v>
      </c>
      <c r="T5019">
        <v>291.08631459999998</v>
      </c>
      <c r="U5019" t="s">
        <v>31</v>
      </c>
      <c r="V5019" t="s">
        <v>11101</v>
      </c>
      <c r="W5019" t="s">
        <v>23</v>
      </c>
    </row>
    <row r="5020" spans="1:23" x14ac:dyDescent="0.4">
      <c r="A5020">
        <v>5019</v>
      </c>
      <c r="B5020">
        <v>1</v>
      </c>
      <c r="C5020">
        <v>1</v>
      </c>
      <c r="D5020">
        <v>1</v>
      </c>
      <c r="E5020">
        <v>1</v>
      </c>
      <c r="F5020">
        <v>8.1054872308303702E-2</v>
      </c>
      <c r="G5020">
        <v>-262.30798385882298</v>
      </c>
      <c r="H5020" t="s">
        <v>23</v>
      </c>
      <c r="I5020">
        <v>53.961189515003603</v>
      </c>
      <c r="J5020" t="s">
        <v>12105</v>
      </c>
      <c r="K5020" t="s">
        <v>25</v>
      </c>
      <c r="L5020" t="s">
        <v>12106</v>
      </c>
      <c r="M5020" t="s">
        <v>12107</v>
      </c>
      <c r="N5020" t="s">
        <v>12108</v>
      </c>
      <c r="O5020" t="s">
        <v>12109</v>
      </c>
      <c r="P5020">
        <v>3.2000000499999999</v>
      </c>
      <c r="Q5020" t="s">
        <v>12110</v>
      </c>
      <c r="R5020" t="s">
        <v>12111</v>
      </c>
      <c r="S5020">
        <v>262146</v>
      </c>
      <c r="T5020">
        <v>229.0859207</v>
      </c>
      <c r="U5020" t="s">
        <v>31</v>
      </c>
      <c r="V5020" t="s">
        <v>10986</v>
      </c>
      <c r="W5020" t="s">
        <v>23</v>
      </c>
    </row>
    <row r="5021" spans="1:23" x14ac:dyDescent="0.4">
      <c r="A5021">
        <v>5020</v>
      </c>
      <c r="B5021">
        <v>1</v>
      </c>
      <c r="C5021">
        <v>1</v>
      </c>
      <c r="D5021">
        <v>1</v>
      </c>
      <c r="E5021">
        <v>1</v>
      </c>
      <c r="F5021">
        <v>8.1054872308303702E-2</v>
      </c>
      <c r="G5021">
        <v>-262.30798385882298</v>
      </c>
      <c r="H5021">
        <v>0.99949748743718503</v>
      </c>
      <c r="I5021">
        <v>53.961189515003603</v>
      </c>
      <c r="J5021" t="s">
        <v>12105</v>
      </c>
      <c r="K5021" t="s">
        <v>25</v>
      </c>
      <c r="L5021" t="s">
        <v>12106</v>
      </c>
      <c r="M5021" t="s">
        <v>12107</v>
      </c>
      <c r="N5021" t="s">
        <v>12108</v>
      </c>
      <c r="O5021" t="s">
        <v>12109</v>
      </c>
      <c r="P5021">
        <v>3.2000000499999999</v>
      </c>
      <c r="Q5021" t="s">
        <v>12110</v>
      </c>
      <c r="R5021" t="s">
        <v>12111</v>
      </c>
      <c r="S5021">
        <v>262146</v>
      </c>
      <c r="T5021">
        <v>229.0859207</v>
      </c>
      <c r="U5021" t="s">
        <v>31</v>
      </c>
      <c r="V5021" t="s">
        <v>16532</v>
      </c>
      <c r="W5021" t="s">
        <v>23</v>
      </c>
    </row>
    <row r="5022" spans="1:23" x14ac:dyDescent="0.4">
      <c r="A5022">
        <v>5021</v>
      </c>
      <c r="B5022">
        <v>1</v>
      </c>
      <c r="C5022">
        <v>1</v>
      </c>
      <c r="D5022">
        <v>1</v>
      </c>
      <c r="E5022">
        <v>1</v>
      </c>
      <c r="F5022">
        <v>8.1042896005124099E-2</v>
      </c>
      <c r="G5022">
        <v>-283.02215676256901</v>
      </c>
      <c r="H5022" t="s">
        <v>23</v>
      </c>
      <c r="I5022">
        <v>28.220546660890701</v>
      </c>
      <c r="J5022" t="s">
        <v>16533</v>
      </c>
      <c r="K5022" t="s">
        <v>25</v>
      </c>
      <c r="L5022" t="s">
        <v>16534</v>
      </c>
      <c r="M5022" t="s">
        <v>16535</v>
      </c>
      <c r="N5022" t="s">
        <v>16536</v>
      </c>
      <c r="O5022" t="s">
        <v>16537</v>
      </c>
      <c r="P5022">
        <v>0.40000000600000002</v>
      </c>
      <c r="Q5022">
        <v>40152269</v>
      </c>
      <c r="R5022" t="s">
        <v>16538</v>
      </c>
      <c r="S5022">
        <v>67108866</v>
      </c>
      <c r="T5022">
        <v>149.05970600000001</v>
      </c>
      <c r="U5022" t="s">
        <v>31</v>
      </c>
      <c r="V5022" t="s">
        <v>16539</v>
      </c>
      <c r="W5022" t="s">
        <v>23</v>
      </c>
    </row>
    <row r="5023" spans="1:23" x14ac:dyDescent="0.4">
      <c r="A5023">
        <v>5022</v>
      </c>
      <c r="B5023">
        <v>1</v>
      </c>
      <c r="C5023">
        <v>1</v>
      </c>
      <c r="D5023">
        <v>1</v>
      </c>
      <c r="E5023">
        <v>1</v>
      </c>
      <c r="F5023">
        <v>8.1042896005124099E-2</v>
      </c>
      <c r="G5023">
        <v>-283.02215676256901</v>
      </c>
      <c r="H5023">
        <v>0.227135678391959</v>
      </c>
      <c r="I5023">
        <v>28.220546660890701</v>
      </c>
      <c r="J5023" t="s">
        <v>16533</v>
      </c>
      <c r="K5023" t="s">
        <v>25</v>
      </c>
      <c r="L5023" t="s">
        <v>16534</v>
      </c>
      <c r="M5023" t="s">
        <v>16535</v>
      </c>
      <c r="N5023" t="s">
        <v>16536</v>
      </c>
      <c r="O5023" t="s">
        <v>16537</v>
      </c>
      <c r="P5023">
        <v>0.40000000600000002</v>
      </c>
      <c r="Q5023">
        <v>40152269</v>
      </c>
      <c r="R5023" t="s">
        <v>16538</v>
      </c>
      <c r="S5023">
        <v>67108866</v>
      </c>
      <c r="T5023">
        <v>149.05970600000001</v>
      </c>
      <c r="U5023" t="s">
        <v>31</v>
      </c>
      <c r="V5023" t="s">
        <v>16540</v>
      </c>
      <c r="W5023" t="s">
        <v>23</v>
      </c>
    </row>
    <row r="5024" spans="1:23" x14ac:dyDescent="0.4">
      <c r="A5024">
        <v>5023</v>
      </c>
      <c r="B5024">
        <v>1</v>
      </c>
      <c r="C5024">
        <v>1</v>
      </c>
      <c r="D5024">
        <v>1</v>
      </c>
      <c r="E5024">
        <v>1</v>
      </c>
      <c r="F5024">
        <v>8.0581672180158798E-2</v>
      </c>
      <c r="G5024">
        <v>-167.97517805373599</v>
      </c>
      <c r="H5024" t="s">
        <v>23</v>
      </c>
      <c r="I5024">
        <v>19.045420011345001</v>
      </c>
      <c r="J5024" t="s">
        <v>10785</v>
      </c>
      <c r="K5024" t="s">
        <v>25</v>
      </c>
      <c r="L5024" t="s">
        <v>11025</v>
      </c>
      <c r="M5024" t="s">
        <v>11026</v>
      </c>
      <c r="N5024" t="s">
        <v>11027</v>
      </c>
      <c r="O5024" t="s">
        <v>11028</v>
      </c>
      <c r="P5024">
        <v>0.82348144099999998</v>
      </c>
      <c r="Q5024">
        <v>68351</v>
      </c>
      <c r="R5024" t="s">
        <v>11029</v>
      </c>
      <c r="S5024">
        <v>262214</v>
      </c>
      <c r="T5024">
        <v>328.04517809999999</v>
      </c>
      <c r="U5024" t="s">
        <v>31</v>
      </c>
      <c r="V5024" t="s">
        <v>11054</v>
      </c>
      <c r="W5024" t="s">
        <v>23</v>
      </c>
    </row>
    <row r="5025" spans="1:23" x14ac:dyDescent="0.4">
      <c r="A5025">
        <v>5024</v>
      </c>
      <c r="B5025">
        <v>1</v>
      </c>
      <c r="C5025">
        <v>1</v>
      </c>
      <c r="D5025">
        <v>1</v>
      </c>
      <c r="E5025">
        <v>1</v>
      </c>
      <c r="F5025">
        <v>8.0581672180158798E-2</v>
      </c>
      <c r="G5025">
        <v>-167.97517805373599</v>
      </c>
      <c r="H5025">
        <v>0.995979899497487</v>
      </c>
      <c r="I5025">
        <v>19.045420011345001</v>
      </c>
      <c r="J5025" t="s">
        <v>10785</v>
      </c>
      <c r="K5025" t="s">
        <v>25</v>
      </c>
      <c r="L5025" t="s">
        <v>11025</v>
      </c>
      <c r="M5025" t="s">
        <v>11026</v>
      </c>
      <c r="N5025" t="s">
        <v>11027</v>
      </c>
      <c r="O5025" t="s">
        <v>11028</v>
      </c>
      <c r="P5025">
        <v>0.82348144099999998</v>
      </c>
      <c r="Q5025">
        <v>68351</v>
      </c>
      <c r="R5025" t="s">
        <v>11029</v>
      </c>
      <c r="S5025">
        <v>262214</v>
      </c>
      <c r="T5025">
        <v>328.04517809999999</v>
      </c>
      <c r="U5025" t="s">
        <v>31</v>
      </c>
      <c r="V5025" t="s">
        <v>16541</v>
      </c>
      <c r="W5025" t="s">
        <v>23</v>
      </c>
    </row>
    <row r="5026" spans="1:23" x14ac:dyDescent="0.4">
      <c r="A5026">
        <v>5025</v>
      </c>
      <c r="B5026">
        <v>1</v>
      </c>
      <c r="C5026">
        <v>1</v>
      </c>
      <c r="D5026">
        <v>1</v>
      </c>
      <c r="E5026">
        <v>1</v>
      </c>
      <c r="F5026">
        <v>8.0515988935324606E-2</v>
      </c>
      <c r="G5026">
        <v>-10.1300471486503</v>
      </c>
      <c r="H5026" t="s">
        <v>23</v>
      </c>
      <c r="I5026">
        <v>74.062525524423194</v>
      </c>
      <c r="J5026" t="s">
        <v>7129</v>
      </c>
      <c r="K5026" t="s">
        <v>25</v>
      </c>
      <c r="L5026" t="s">
        <v>15336</v>
      </c>
      <c r="M5026" t="s">
        <v>15337</v>
      </c>
      <c r="N5026" t="s">
        <v>15338</v>
      </c>
      <c r="O5026" t="s">
        <v>15339</v>
      </c>
      <c r="P5026">
        <v>6.5</v>
      </c>
      <c r="Q5026" t="s">
        <v>15340</v>
      </c>
      <c r="R5026" t="s">
        <v>15341</v>
      </c>
      <c r="S5026">
        <v>87878526</v>
      </c>
      <c r="T5026">
        <v>473.36253649999998</v>
      </c>
      <c r="U5026" t="s">
        <v>31</v>
      </c>
      <c r="V5026" t="s">
        <v>9859</v>
      </c>
      <c r="W5026" t="s">
        <v>23</v>
      </c>
    </row>
    <row r="5027" spans="1:23" x14ac:dyDescent="0.4">
      <c r="A5027">
        <v>5026</v>
      </c>
      <c r="B5027">
        <v>1</v>
      </c>
      <c r="C5027">
        <v>1</v>
      </c>
      <c r="D5027">
        <v>1</v>
      </c>
      <c r="E5027">
        <v>1</v>
      </c>
      <c r="F5027">
        <v>8.0515988935324606E-2</v>
      </c>
      <c r="G5027">
        <v>-10.1300471486503</v>
      </c>
      <c r="H5027">
        <v>0.999999999999999</v>
      </c>
      <c r="I5027">
        <v>74.062525524423194</v>
      </c>
      <c r="J5027" t="s">
        <v>7129</v>
      </c>
      <c r="K5027" t="s">
        <v>25</v>
      </c>
      <c r="L5027" t="s">
        <v>15336</v>
      </c>
      <c r="M5027" t="s">
        <v>15337</v>
      </c>
      <c r="N5027" t="s">
        <v>15338</v>
      </c>
      <c r="O5027" t="s">
        <v>15339</v>
      </c>
      <c r="P5027">
        <v>6.5</v>
      </c>
      <c r="Q5027" t="s">
        <v>15340</v>
      </c>
      <c r="R5027" t="s">
        <v>15341</v>
      </c>
      <c r="S5027">
        <v>87878526</v>
      </c>
      <c r="T5027">
        <v>473.36253649999998</v>
      </c>
      <c r="U5027" t="s">
        <v>31</v>
      </c>
      <c r="V5027" t="s">
        <v>16542</v>
      </c>
      <c r="W5027" t="s">
        <v>23</v>
      </c>
    </row>
    <row r="5028" spans="1:23" x14ac:dyDescent="0.4">
      <c r="A5028">
        <v>5027</v>
      </c>
      <c r="B5028">
        <v>1</v>
      </c>
      <c r="C5028">
        <v>3</v>
      </c>
      <c r="D5028">
        <v>1</v>
      </c>
      <c r="E5028">
        <v>1</v>
      </c>
      <c r="F5028">
        <v>8.0232186868935407E-2</v>
      </c>
      <c r="G5028">
        <v>-584.01956948409997</v>
      </c>
      <c r="H5028">
        <v>7.4371859296482407E-2</v>
      </c>
      <c r="I5028">
        <v>1.02827926357827</v>
      </c>
      <c r="J5028" t="s">
        <v>16543</v>
      </c>
      <c r="K5028" t="s">
        <v>25</v>
      </c>
      <c r="L5028" t="s">
        <v>16544</v>
      </c>
      <c r="M5028" t="s">
        <v>16545</v>
      </c>
      <c r="N5028" t="s">
        <v>16546</v>
      </c>
      <c r="O5028" t="s">
        <v>16547</v>
      </c>
      <c r="P5028">
        <v>3.2999999500000001</v>
      </c>
      <c r="Q5028">
        <v>3195163</v>
      </c>
      <c r="R5028" t="s">
        <v>16548</v>
      </c>
      <c r="S5028">
        <v>98</v>
      </c>
      <c r="T5028">
        <v>433.11292329999998</v>
      </c>
      <c r="U5028" t="s">
        <v>31</v>
      </c>
      <c r="V5028" t="s">
        <v>16549</v>
      </c>
      <c r="W5028" t="s">
        <v>23</v>
      </c>
    </row>
    <row r="5029" spans="1:23" x14ac:dyDescent="0.4">
      <c r="A5029">
        <v>5028</v>
      </c>
      <c r="B5029">
        <v>1</v>
      </c>
      <c r="C5029">
        <v>3</v>
      </c>
      <c r="D5029">
        <v>1</v>
      </c>
      <c r="E5029">
        <v>1</v>
      </c>
      <c r="F5029">
        <v>8.0232186868935407E-2</v>
      </c>
      <c r="G5029">
        <v>-584.01956948409997</v>
      </c>
      <c r="H5029" t="s">
        <v>23</v>
      </c>
      <c r="I5029">
        <v>1.02827926357827</v>
      </c>
      <c r="J5029" t="s">
        <v>16543</v>
      </c>
      <c r="K5029" t="s">
        <v>25</v>
      </c>
      <c r="L5029" t="s">
        <v>16544</v>
      </c>
      <c r="M5029" t="s">
        <v>16545</v>
      </c>
      <c r="N5029" t="s">
        <v>16546</v>
      </c>
      <c r="O5029" t="s">
        <v>16547</v>
      </c>
      <c r="P5029">
        <v>3.2999999500000001</v>
      </c>
      <c r="Q5029">
        <v>3195163</v>
      </c>
      <c r="R5029" t="s">
        <v>16548</v>
      </c>
      <c r="S5029">
        <v>98</v>
      </c>
      <c r="T5029">
        <v>433.11292329999998</v>
      </c>
      <c r="U5029" t="s">
        <v>31</v>
      </c>
      <c r="V5029" t="s">
        <v>16550</v>
      </c>
      <c r="W5029" t="s">
        <v>23</v>
      </c>
    </row>
    <row r="5030" spans="1:23" x14ac:dyDescent="0.4">
      <c r="A5030">
        <v>5029</v>
      </c>
      <c r="B5030">
        <v>1</v>
      </c>
      <c r="C5030">
        <v>1</v>
      </c>
      <c r="D5030">
        <v>1</v>
      </c>
      <c r="E5030">
        <v>1</v>
      </c>
      <c r="F5030">
        <v>8.0022413825943203E-2</v>
      </c>
      <c r="G5030">
        <v>-323.05666991249399</v>
      </c>
      <c r="H5030">
        <v>0.999999999999999</v>
      </c>
      <c r="I5030">
        <v>15.1336123196096</v>
      </c>
      <c r="J5030" t="s">
        <v>16551</v>
      </c>
      <c r="K5030" t="s">
        <v>25</v>
      </c>
      <c r="L5030" t="s">
        <v>16552</v>
      </c>
      <c r="M5030" t="s">
        <v>16553</v>
      </c>
      <c r="N5030" t="s">
        <v>16554</v>
      </c>
      <c r="O5030" t="s">
        <v>16555</v>
      </c>
      <c r="P5030">
        <v>-1.89999998</v>
      </c>
      <c r="Q5030" t="s">
        <v>16556</v>
      </c>
      <c r="R5030" t="s">
        <v>16557</v>
      </c>
      <c r="S5030">
        <v>70</v>
      </c>
      <c r="T5030">
        <v>193.04953520000001</v>
      </c>
      <c r="U5030" t="s">
        <v>31</v>
      </c>
      <c r="V5030" t="s">
        <v>16558</v>
      </c>
      <c r="W5030" t="s">
        <v>23</v>
      </c>
    </row>
    <row r="5031" spans="1:23" x14ac:dyDescent="0.4">
      <c r="A5031">
        <v>5030</v>
      </c>
      <c r="B5031">
        <v>1</v>
      </c>
      <c r="C5031">
        <v>1</v>
      </c>
      <c r="D5031">
        <v>1</v>
      </c>
      <c r="E5031">
        <v>1</v>
      </c>
      <c r="F5031">
        <v>8.0022413825943203E-2</v>
      </c>
      <c r="G5031">
        <v>-323.05666991249399</v>
      </c>
      <c r="H5031" t="s">
        <v>23</v>
      </c>
      <c r="I5031">
        <v>15.1336123196096</v>
      </c>
      <c r="J5031" t="s">
        <v>16551</v>
      </c>
      <c r="K5031" t="s">
        <v>25</v>
      </c>
      <c r="L5031" t="s">
        <v>16552</v>
      </c>
      <c r="M5031" t="s">
        <v>16553</v>
      </c>
      <c r="N5031" t="s">
        <v>16554</v>
      </c>
      <c r="O5031" t="s">
        <v>16555</v>
      </c>
      <c r="P5031">
        <v>-1.89999998</v>
      </c>
      <c r="Q5031" t="s">
        <v>16556</v>
      </c>
      <c r="R5031" t="s">
        <v>16557</v>
      </c>
      <c r="S5031">
        <v>70</v>
      </c>
      <c r="T5031">
        <v>193.04953520000001</v>
      </c>
      <c r="U5031" t="s">
        <v>31</v>
      </c>
      <c r="V5031" t="s">
        <v>16559</v>
      </c>
      <c r="W5031" t="s">
        <v>23</v>
      </c>
    </row>
    <row r="5032" spans="1:23" x14ac:dyDescent="0.4">
      <c r="A5032">
        <v>5031</v>
      </c>
      <c r="B5032">
        <v>1</v>
      </c>
      <c r="C5032">
        <v>1</v>
      </c>
      <c r="D5032">
        <v>1</v>
      </c>
      <c r="E5032">
        <v>1</v>
      </c>
      <c r="F5032">
        <v>7.9959649540856201E-2</v>
      </c>
      <c r="G5032">
        <v>-15.6332047668449</v>
      </c>
      <c r="H5032">
        <v>0.99849246231155697</v>
      </c>
      <c r="I5032">
        <v>23.284827714358599</v>
      </c>
      <c r="J5032" t="s">
        <v>6296</v>
      </c>
      <c r="K5032" t="s">
        <v>25</v>
      </c>
      <c r="L5032" t="s">
        <v>16560</v>
      </c>
      <c r="M5032" t="s">
        <v>16561</v>
      </c>
      <c r="N5032" t="s">
        <v>16562</v>
      </c>
      <c r="O5032" t="s">
        <v>16563</v>
      </c>
      <c r="P5032">
        <v>-4.4080848699999997</v>
      </c>
      <c r="Q5032" t="s">
        <v>16564</v>
      </c>
      <c r="R5032" t="s">
        <v>16565</v>
      </c>
      <c r="S5032">
        <v>255830910</v>
      </c>
      <c r="T5032">
        <v>343.12349999999998</v>
      </c>
      <c r="U5032" t="s">
        <v>31</v>
      </c>
      <c r="V5032" t="s">
        <v>16566</v>
      </c>
      <c r="W5032" t="s">
        <v>23</v>
      </c>
    </row>
    <row r="5033" spans="1:23" x14ac:dyDescent="0.4">
      <c r="A5033">
        <v>5032</v>
      </c>
      <c r="B5033">
        <v>1</v>
      </c>
      <c r="C5033">
        <v>1</v>
      </c>
      <c r="D5033">
        <v>1</v>
      </c>
      <c r="E5033">
        <v>1</v>
      </c>
      <c r="F5033">
        <v>7.9959649540856201E-2</v>
      </c>
      <c r="G5033">
        <v>-15.6332047668449</v>
      </c>
      <c r="H5033" t="s">
        <v>23</v>
      </c>
      <c r="I5033">
        <v>23.284827714358599</v>
      </c>
      <c r="J5033" t="s">
        <v>6296</v>
      </c>
      <c r="K5033" t="s">
        <v>25</v>
      </c>
      <c r="L5033" t="s">
        <v>16560</v>
      </c>
      <c r="M5033" t="s">
        <v>16561</v>
      </c>
      <c r="N5033" t="s">
        <v>16562</v>
      </c>
      <c r="O5033" t="s">
        <v>16563</v>
      </c>
      <c r="P5033">
        <v>-4.4080848699999997</v>
      </c>
      <c r="Q5033" t="s">
        <v>16564</v>
      </c>
      <c r="R5033" t="s">
        <v>16565</v>
      </c>
      <c r="S5033">
        <v>255830910</v>
      </c>
      <c r="T5033">
        <v>343.12349999999998</v>
      </c>
      <c r="U5033" t="s">
        <v>31</v>
      </c>
      <c r="V5033" t="s">
        <v>9584</v>
      </c>
      <c r="W5033" t="s">
        <v>23</v>
      </c>
    </row>
    <row r="5034" spans="1:23" x14ac:dyDescent="0.4">
      <c r="A5034">
        <v>5033</v>
      </c>
      <c r="B5034">
        <v>1</v>
      </c>
      <c r="C5034">
        <v>1</v>
      </c>
      <c r="D5034">
        <v>1</v>
      </c>
      <c r="E5034">
        <v>1</v>
      </c>
      <c r="F5034">
        <v>7.9908521425588297E-2</v>
      </c>
      <c r="G5034">
        <v>-461.75155933462497</v>
      </c>
      <c r="H5034" t="s">
        <v>23</v>
      </c>
      <c r="I5034">
        <v>67.849827632512401</v>
      </c>
      <c r="J5034" t="s">
        <v>10408</v>
      </c>
      <c r="K5034" t="s">
        <v>25</v>
      </c>
      <c r="L5034" t="s">
        <v>10958</v>
      </c>
      <c r="M5034" t="s">
        <v>10959</v>
      </c>
      <c r="N5034" t="s">
        <v>28</v>
      </c>
      <c r="O5034" t="s">
        <v>10960</v>
      </c>
      <c r="P5034">
        <v>0</v>
      </c>
      <c r="R5034" t="s">
        <v>10961</v>
      </c>
      <c r="S5034">
        <v>3145728</v>
      </c>
      <c r="T5034">
        <v>323.17540439999999</v>
      </c>
      <c r="U5034" t="s">
        <v>31</v>
      </c>
      <c r="V5034" t="s">
        <v>10966</v>
      </c>
      <c r="W5034" t="s">
        <v>23</v>
      </c>
    </row>
    <row r="5035" spans="1:23" x14ac:dyDescent="0.4">
      <c r="A5035">
        <v>5034</v>
      </c>
      <c r="B5035">
        <v>1</v>
      </c>
      <c r="C5035">
        <v>1</v>
      </c>
      <c r="D5035">
        <v>1</v>
      </c>
      <c r="E5035">
        <v>1</v>
      </c>
      <c r="F5035">
        <v>7.9908521425588297E-2</v>
      </c>
      <c r="G5035">
        <v>-461.75155933462497</v>
      </c>
      <c r="H5035">
        <v>0.997989949748743</v>
      </c>
      <c r="I5035">
        <v>67.849827632512401</v>
      </c>
      <c r="J5035" t="s">
        <v>10408</v>
      </c>
      <c r="K5035" t="s">
        <v>25</v>
      </c>
      <c r="L5035" t="s">
        <v>10958</v>
      </c>
      <c r="M5035" t="s">
        <v>10959</v>
      </c>
      <c r="N5035" t="s">
        <v>28</v>
      </c>
      <c r="O5035" t="s">
        <v>10960</v>
      </c>
      <c r="P5035">
        <v>0</v>
      </c>
      <c r="R5035" t="s">
        <v>10961</v>
      </c>
      <c r="S5035">
        <v>3145728</v>
      </c>
      <c r="T5035">
        <v>323.17540439999999</v>
      </c>
      <c r="U5035" t="s">
        <v>31</v>
      </c>
      <c r="V5035" t="s">
        <v>16567</v>
      </c>
      <c r="W5035" t="s">
        <v>23</v>
      </c>
    </row>
    <row r="5036" spans="1:23" x14ac:dyDescent="0.4">
      <c r="A5036">
        <v>5035</v>
      </c>
      <c r="B5036">
        <v>1</v>
      </c>
      <c r="C5036">
        <v>1</v>
      </c>
      <c r="D5036">
        <v>1</v>
      </c>
      <c r="E5036">
        <v>1</v>
      </c>
      <c r="F5036">
        <v>7.9692382918927898E-2</v>
      </c>
      <c r="G5036">
        <v>-509.970598325124</v>
      </c>
      <c r="H5036" t="s">
        <v>23</v>
      </c>
      <c r="I5036">
        <v>38.603782696392003</v>
      </c>
      <c r="J5036" t="s">
        <v>8990</v>
      </c>
      <c r="K5036" t="s">
        <v>25</v>
      </c>
      <c r="L5036" t="s">
        <v>8991</v>
      </c>
      <c r="M5036" t="s">
        <v>8992</v>
      </c>
      <c r="N5036" t="s">
        <v>28</v>
      </c>
      <c r="O5036" t="s">
        <v>8993</v>
      </c>
      <c r="P5036">
        <v>5.6999998099999996</v>
      </c>
      <c r="Q5036" t="s">
        <v>8994</v>
      </c>
      <c r="R5036" t="s">
        <v>8995</v>
      </c>
      <c r="S5036">
        <v>2097154</v>
      </c>
      <c r="T5036">
        <v>597.18139680000002</v>
      </c>
      <c r="U5036" t="s">
        <v>31</v>
      </c>
      <c r="V5036" t="s">
        <v>9556</v>
      </c>
      <c r="W5036" t="s">
        <v>23</v>
      </c>
    </row>
    <row r="5037" spans="1:23" x14ac:dyDescent="0.4">
      <c r="A5037">
        <v>5036</v>
      </c>
      <c r="B5037">
        <v>1</v>
      </c>
      <c r="C5037">
        <v>1</v>
      </c>
      <c r="D5037">
        <v>1</v>
      </c>
      <c r="E5037">
        <v>1</v>
      </c>
      <c r="F5037">
        <v>7.9692382918927898E-2</v>
      </c>
      <c r="G5037">
        <v>-509.970598325124</v>
      </c>
      <c r="H5037">
        <v>0.999999999999999</v>
      </c>
      <c r="I5037">
        <v>38.603782696392003</v>
      </c>
      <c r="J5037" t="s">
        <v>8990</v>
      </c>
      <c r="K5037" t="s">
        <v>25</v>
      </c>
      <c r="L5037" t="s">
        <v>8991</v>
      </c>
      <c r="M5037" t="s">
        <v>8992</v>
      </c>
      <c r="N5037" t="s">
        <v>28</v>
      </c>
      <c r="O5037" t="s">
        <v>8993</v>
      </c>
      <c r="P5037">
        <v>5.6999998099999996</v>
      </c>
      <c r="Q5037" t="s">
        <v>8994</v>
      </c>
      <c r="R5037" t="s">
        <v>8995</v>
      </c>
      <c r="S5037">
        <v>2097154</v>
      </c>
      <c r="T5037">
        <v>597.18139680000002</v>
      </c>
      <c r="U5037" t="s">
        <v>31</v>
      </c>
      <c r="V5037" t="s">
        <v>16568</v>
      </c>
      <c r="W5037" t="s">
        <v>23</v>
      </c>
    </row>
    <row r="5038" spans="1:23" x14ac:dyDescent="0.4">
      <c r="A5038">
        <v>5037</v>
      </c>
      <c r="B5038">
        <v>1</v>
      </c>
      <c r="C5038">
        <v>1</v>
      </c>
      <c r="D5038">
        <v>1</v>
      </c>
      <c r="E5038">
        <v>1</v>
      </c>
      <c r="F5038">
        <v>7.9345151330727101E-2</v>
      </c>
      <c r="G5038">
        <v>-544.14067902076999</v>
      </c>
      <c r="H5038" t="s">
        <v>23</v>
      </c>
      <c r="I5038">
        <v>5.2766723145358103</v>
      </c>
      <c r="J5038" t="s">
        <v>8427</v>
      </c>
      <c r="K5038" t="s">
        <v>25</v>
      </c>
      <c r="L5038" t="s">
        <v>8428</v>
      </c>
      <c r="M5038" t="s">
        <v>8429</v>
      </c>
      <c r="N5038" t="s">
        <v>8430</v>
      </c>
      <c r="O5038" t="s">
        <v>8431</v>
      </c>
      <c r="P5038">
        <v>3</v>
      </c>
      <c r="Q5038" t="s">
        <v>8432</v>
      </c>
      <c r="R5038" t="s">
        <v>8433</v>
      </c>
      <c r="S5038">
        <v>98</v>
      </c>
      <c r="T5038">
        <v>459.0921879</v>
      </c>
      <c r="U5038" t="s">
        <v>31</v>
      </c>
      <c r="V5038" t="s">
        <v>9454</v>
      </c>
      <c r="W5038" t="s">
        <v>23</v>
      </c>
    </row>
    <row r="5039" spans="1:23" x14ac:dyDescent="0.4">
      <c r="A5039">
        <v>5038</v>
      </c>
      <c r="B5039">
        <v>1</v>
      </c>
      <c r="C5039">
        <v>1</v>
      </c>
      <c r="D5039">
        <v>1</v>
      </c>
      <c r="E5039">
        <v>1</v>
      </c>
      <c r="F5039">
        <v>7.9345151330727101E-2</v>
      </c>
      <c r="G5039">
        <v>-544.14067902076999</v>
      </c>
      <c r="H5039">
        <v>0.999999999999999</v>
      </c>
      <c r="I5039">
        <v>5.2766723145358103</v>
      </c>
      <c r="J5039" t="s">
        <v>8427</v>
      </c>
      <c r="K5039" t="s">
        <v>25</v>
      </c>
      <c r="L5039" t="s">
        <v>8428</v>
      </c>
      <c r="M5039" t="s">
        <v>8429</v>
      </c>
      <c r="N5039" t="s">
        <v>8430</v>
      </c>
      <c r="O5039" t="s">
        <v>8431</v>
      </c>
      <c r="P5039">
        <v>3</v>
      </c>
      <c r="Q5039" t="s">
        <v>8432</v>
      </c>
      <c r="R5039" t="s">
        <v>8433</v>
      </c>
      <c r="S5039">
        <v>98</v>
      </c>
      <c r="T5039">
        <v>459.0921879</v>
      </c>
      <c r="U5039" t="s">
        <v>31</v>
      </c>
      <c r="V5039" t="s">
        <v>16569</v>
      </c>
      <c r="W5039" t="s">
        <v>23</v>
      </c>
    </row>
    <row r="5040" spans="1:23" x14ac:dyDescent="0.4">
      <c r="A5040">
        <v>5039</v>
      </c>
      <c r="B5040">
        <v>1</v>
      </c>
      <c r="C5040">
        <v>1</v>
      </c>
      <c r="D5040">
        <v>1</v>
      </c>
      <c r="E5040">
        <v>1</v>
      </c>
      <c r="F5040">
        <v>7.9281512965101095E-2</v>
      </c>
      <c r="G5040">
        <v>-96.711994735456997</v>
      </c>
      <c r="H5040" t="s">
        <v>23</v>
      </c>
      <c r="I5040">
        <v>89.174642200579697</v>
      </c>
      <c r="J5040" t="s">
        <v>8767</v>
      </c>
      <c r="K5040" t="s">
        <v>25</v>
      </c>
      <c r="L5040" t="s">
        <v>16570</v>
      </c>
      <c r="M5040" t="s">
        <v>16571</v>
      </c>
      <c r="N5040" t="s">
        <v>28</v>
      </c>
      <c r="O5040" t="s">
        <v>16572</v>
      </c>
      <c r="P5040">
        <v>1.60000002</v>
      </c>
      <c r="Q5040" t="s">
        <v>16573</v>
      </c>
      <c r="R5040" t="s">
        <v>16574</v>
      </c>
      <c r="S5040">
        <v>2097218</v>
      </c>
      <c r="T5040">
        <v>249.14852099999999</v>
      </c>
      <c r="U5040" t="s">
        <v>31</v>
      </c>
      <c r="V5040" t="s">
        <v>10543</v>
      </c>
      <c r="W5040" t="s">
        <v>23</v>
      </c>
    </row>
    <row r="5041" spans="1:23" x14ac:dyDescent="0.4">
      <c r="A5041">
        <v>5040</v>
      </c>
      <c r="B5041">
        <v>1</v>
      </c>
      <c r="C5041">
        <v>1</v>
      </c>
      <c r="D5041">
        <v>1</v>
      </c>
      <c r="E5041">
        <v>1</v>
      </c>
      <c r="F5041">
        <v>7.9281512965101095E-2</v>
      </c>
      <c r="G5041">
        <v>-96.711994735456997</v>
      </c>
      <c r="H5041">
        <v>0.999999999999999</v>
      </c>
      <c r="I5041">
        <v>89.174642200579697</v>
      </c>
      <c r="J5041" t="s">
        <v>8767</v>
      </c>
      <c r="K5041" t="s">
        <v>25</v>
      </c>
      <c r="L5041" t="s">
        <v>16570</v>
      </c>
      <c r="M5041" t="s">
        <v>16571</v>
      </c>
      <c r="N5041" t="s">
        <v>28</v>
      </c>
      <c r="O5041" t="s">
        <v>16572</v>
      </c>
      <c r="P5041">
        <v>1.60000002</v>
      </c>
      <c r="Q5041" t="s">
        <v>16573</v>
      </c>
      <c r="R5041" t="s">
        <v>16574</v>
      </c>
      <c r="S5041">
        <v>2097218</v>
      </c>
      <c r="T5041">
        <v>249.14852099999999</v>
      </c>
      <c r="U5041" t="s">
        <v>31</v>
      </c>
      <c r="V5041" t="s">
        <v>16575</v>
      </c>
      <c r="W5041" t="s">
        <v>23</v>
      </c>
    </row>
    <row r="5042" spans="1:23" x14ac:dyDescent="0.4">
      <c r="A5042">
        <v>5041</v>
      </c>
      <c r="B5042">
        <v>1</v>
      </c>
      <c r="C5042">
        <v>2</v>
      </c>
      <c r="D5042">
        <v>1</v>
      </c>
      <c r="E5042">
        <v>2</v>
      </c>
      <c r="F5042">
        <v>7.8948241369815195E-2</v>
      </c>
      <c r="G5042">
        <v>-512.25971069634602</v>
      </c>
      <c r="H5042">
        <v>2.9145728643216001E-2</v>
      </c>
      <c r="I5042">
        <v>37.545683008197997</v>
      </c>
      <c r="J5042" t="s">
        <v>8990</v>
      </c>
      <c r="K5042" t="s">
        <v>25</v>
      </c>
      <c r="L5042" t="s">
        <v>8991</v>
      </c>
      <c r="M5042" t="s">
        <v>8992</v>
      </c>
      <c r="N5042" t="s">
        <v>28</v>
      </c>
      <c r="O5042" t="s">
        <v>8993</v>
      </c>
      <c r="P5042">
        <v>5.6999998099999996</v>
      </c>
      <c r="Q5042" t="s">
        <v>8994</v>
      </c>
      <c r="R5042" t="s">
        <v>8995</v>
      </c>
      <c r="S5042">
        <v>2097154</v>
      </c>
      <c r="T5042">
        <v>597.18139680000002</v>
      </c>
      <c r="U5042" t="s">
        <v>31</v>
      </c>
      <c r="V5042" t="s">
        <v>16576</v>
      </c>
      <c r="W5042" t="s">
        <v>23</v>
      </c>
    </row>
    <row r="5043" spans="1:23" x14ac:dyDescent="0.4">
      <c r="A5043">
        <v>5042</v>
      </c>
      <c r="B5043">
        <v>1</v>
      </c>
      <c r="C5043">
        <v>1</v>
      </c>
      <c r="D5043">
        <v>1</v>
      </c>
      <c r="E5043">
        <v>1</v>
      </c>
      <c r="F5043">
        <v>7.8948098337491002E-2</v>
      </c>
      <c r="G5043">
        <v>-323.88407208158998</v>
      </c>
      <c r="H5043" t="s">
        <v>23</v>
      </c>
      <c r="I5043">
        <v>55.346316117152803</v>
      </c>
      <c r="J5043" t="s">
        <v>10603</v>
      </c>
      <c r="K5043" t="s">
        <v>25</v>
      </c>
      <c r="L5043" t="s">
        <v>11683</v>
      </c>
      <c r="M5043" t="s">
        <v>11684</v>
      </c>
      <c r="N5043" t="s">
        <v>11685</v>
      </c>
      <c r="O5043" t="s">
        <v>11686</v>
      </c>
      <c r="P5043">
        <v>1.7999999499999999</v>
      </c>
      <c r="Q5043">
        <v>3073195</v>
      </c>
      <c r="R5043" t="s">
        <v>11687</v>
      </c>
      <c r="S5043">
        <v>67108866</v>
      </c>
      <c r="T5043">
        <v>287.05500000000001</v>
      </c>
      <c r="U5043" t="s">
        <v>31</v>
      </c>
      <c r="V5043" t="s">
        <v>10610</v>
      </c>
      <c r="W5043" t="s">
        <v>23</v>
      </c>
    </row>
    <row r="5044" spans="1:23" x14ac:dyDescent="0.4">
      <c r="A5044">
        <v>5043</v>
      </c>
      <c r="B5044">
        <v>1</v>
      </c>
      <c r="C5044">
        <v>1</v>
      </c>
      <c r="D5044">
        <v>1</v>
      </c>
      <c r="E5044">
        <v>1</v>
      </c>
      <c r="F5044">
        <v>7.8948098337491002E-2</v>
      </c>
      <c r="G5044">
        <v>-323.88407208158998</v>
      </c>
      <c r="H5044">
        <v>0.999999999999999</v>
      </c>
      <c r="I5044">
        <v>55.346316117152803</v>
      </c>
      <c r="J5044" t="s">
        <v>10603</v>
      </c>
      <c r="K5044" t="s">
        <v>25</v>
      </c>
      <c r="L5044" t="s">
        <v>11683</v>
      </c>
      <c r="M5044" t="s">
        <v>11684</v>
      </c>
      <c r="N5044" t="s">
        <v>11685</v>
      </c>
      <c r="O5044" t="s">
        <v>11686</v>
      </c>
      <c r="P5044">
        <v>1.7999999499999999</v>
      </c>
      <c r="Q5044">
        <v>3073195</v>
      </c>
      <c r="R5044" t="s">
        <v>11687</v>
      </c>
      <c r="S5044">
        <v>67108866</v>
      </c>
      <c r="T5044">
        <v>287.05500000000001</v>
      </c>
      <c r="U5044" t="s">
        <v>31</v>
      </c>
      <c r="V5044" t="s">
        <v>16577</v>
      </c>
      <c r="W5044" t="s">
        <v>23</v>
      </c>
    </row>
    <row r="5045" spans="1:23" x14ac:dyDescent="0.4">
      <c r="A5045">
        <v>5044</v>
      </c>
      <c r="B5045">
        <v>1</v>
      </c>
      <c r="C5045">
        <v>1</v>
      </c>
      <c r="D5045">
        <v>1</v>
      </c>
      <c r="E5045">
        <v>1</v>
      </c>
      <c r="F5045">
        <v>7.8873504158739796E-2</v>
      </c>
      <c r="G5045">
        <v>-335.35182242322998</v>
      </c>
      <c r="H5045" t="s">
        <v>23</v>
      </c>
      <c r="I5045">
        <v>80.393177443816697</v>
      </c>
      <c r="J5045" t="s">
        <v>9320</v>
      </c>
      <c r="K5045" t="s">
        <v>25</v>
      </c>
      <c r="L5045" t="s">
        <v>9321</v>
      </c>
      <c r="M5045" t="s">
        <v>9322</v>
      </c>
      <c r="N5045" t="s">
        <v>28</v>
      </c>
      <c r="O5045" t="s">
        <v>9323</v>
      </c>
      <c r="P5045">
        <v>-0.10000000100000001</v>
      </c>
      <c r="Q5045">
        <v>129602411</v>
      </c>
      <c r="R5045" t="s">
        <v>9324</v>
      </c>
      <c r="S5045">
        <v>2097154</v>
      </c>
      <c r="T5045">
        <v>363.18021499999998</v>
      </c>
      <c r="U5045" t="s">
        <v>31</v>
      </c>
      <c r="V5045" t="s">
        <v>10196</v>
      </c>
      <c r="W5045" t="s">
        <v>23</v>
      </c>
    </row>
    <row r="5046" spans="1:23" x14ac:dyDescent="0.4">
      <c r="A5046">
        <v>5045</v>
      </c>
      <c r="B5046">
        <v>1</v>
      </c>
      <c r="C5046">
        <v>1</v>
      </c>
      <c r="D5046">
        <v>1</v>
      </c>
      <c r="E5046">
        <v>1</v>
      </c>
      <c r="F5046">
        <v>7.8873504158739796E-2</v>
      </c>
      <c r="G5046">
        <v>-335.35182242322998</v>
      </c>
      <c r="H5046">
        <v>0.999999999999999</v>
      </c>
      <c r="I5046">
        <v>80.393177443816697</v>
      </c>
      <c r="J5046" t="s">
        <v>9320</v>
      </c>
      <c r="K5046" t="s">
        <v>25</v>
      </c>
      <c r="L5046" t="s">
        <v>9321</v>
      </c>
      <c r="M5046" t="s">
        <v>9322</v>
      </c>
      <c r="N5046" t="s">
        <v>28</v>
      </c>
      <c r="O5046" t="s">
        <v>9323</v>
      </c>
      <c r="P5046">
        <v>-0.10000000100000001</v>
      </c>
      <c r="Q5046">
        <v>129602411</v>
      </c>
      <c r="R5046" t="s">
        <v>9324</v>
      </c>
      <c r="S5046">
        <v>2097154</v>
      </c>
      <c r="T5046">
        <v>363.18021499999998</v>
      </c>
      <c r="U5046" t="s">
        <v>31</v>
      </c>
      <c r="V5046" t="s">
        <v>16578</v>
      </c>
      <c r="W5046" t="s">
        <v>23</v>
      </c>
    </row>
    <row r="5047" spans="1:23" x14ac:dyDescent="0.4">
      <c r="A5047">
        <v>5046</v>
      </c>
      <c r="B5047">
        <v>1</v>
      </c>
      <c r="C5047">
        <v>2</v>
      </c>
      <c r="D5047">
        <v>1</v>
      </c>
      <c r="E5047">
        <v>2</v>
      </c>
      <c r="F5047">
        <v>7.8740974439712896E-2</v>
      </c>
      <c r="G5047">
        <v>-480.54078438017802</v>
      </c>
      <c r="H5047">
        <v>1.55778894472361E-2</v>
      </c>
      <c r="I5047">
        <v>66.771102005551001</v>
      </c>
      <c r="J5047" t="s">
        <v>8940</v>
      </c>
      <c r="K5047" t="s">
        <v>25</v>
      </c>
      <c r="L5047" t="s">
        <v>16579</v>
      </c>
      <c r="M5047" t="s">
        <v>16580</v>
      </c>
      <c r="N5047" t="s">
        <v>28</v>
      </c>
      <c r="O5047" t="s">
        <v>16581</v>
      </c>
      <c r="P5047">
        <v>3.7000000499999999</v>
      </c>
      <c r="Q5047">
        <v>28960752</v>
      </c>
      <c r="R5047" t="s">
        <v>16582</v>
      </c>
      <c r="S5047">
        <v>3153922</v>
      </c>
      <c r="T5047">
        <v>483.12857339999999</v>
      </c>
      <c r="U5047" t="s">
        <v>31</v>
      </c>
      <c r="V5047" t="s">
        <v>16583</v>
      </c>
      <c r="W5047" t="s">
        <v>23</v>
      </c>
    </row>
    <row r="5048" spans="1:23" x14ac:dyDescent="0.4">
      <c r="A5048">
        <v>5047</v>
      </c>
      <c r="B5048">
        <v>1</v>
      </c>
      <c r="C5048">
        <v>2</v>
      </c>
      <c r="D5048">
        <v>1</v>
      </c>
      <c r="E5048">
        <v>1</v>
      </c>
      <c r="F5048">
        <v>7.8572949209504805E-2</v>
      </c>
      <c r="G5048">
        <v>-481.10333087792299</v>
      </c>
      <c r="H5048" t="s">
        <v>23</v>
      </c>
      <c r="I5048">
        <v>52.006036411297103</v>
      </c>
      <c r="J5048" t="s">
        <v>10408</v>
      </c>
      <c r="K5048" t="s">
        <v>25</v>
      </c>
      <c r="L5048" t="s">
        <v>10958</v>
      </c>
      <c r="M5048" t="s">
        <v>10959</v>
      </c>
      <c r="N5048" t="s">
        <v>28</v>
      </c>
      <c r="O5048" t="s">
        <v>10960</v>
      </c>
      <c r="P5048">
        <v>0</v>
      </c>
      <c r="R5048" t="s">
        <v>10961</v>
      </c>
      <c r="S5048">
        <v>3145728</v>
      </c>
      <c r="T5048">
        <v>323.17540439999999</v>
      </c>
      <c r="U5048" t="s">
        <v>31</v>
      </c>
      <c r="V5048" t="s">
        <v>11035</v>
      </c>
      <c r="W5048" t="s">
        <v>23</v>
      </c>
    </row>
    <row r="5049" spans="1:23" x14ac:dyDescent="0.4">
      <c r="A5049">
        <v>5048</v>
      </c>
      <c r="B5049">
        <v>1</v>
      </c>
      <c r="C5049">
        <v>1</v>
      </c>
      <c r="D5049">
        <v>1</v>
      </c>
      <c r="E5049">
        <v>1</v>
      </c>
      <c r="F5049">
        <v>7.7975088009926793E-2</v>
      </c>
      <c r="G5049">
        <v>-331.89389968442299</v>
      </c>
      <c r="H5049" t="s">
        <v>23</v>
      </c>
      <c r="I5049">
        <v>13.008475686307101</v>
      </c>
      <c r="J5049" t="s">
        <v>10747</v>
      </c>
      <c r="K5049" t="s">
        <v>25</v>
      </c>
      <c r="L5049" t="s">
        <v>10748</v>
      </c>
      <c r="M5049" t="s">
        <v>10749</v>
      </c>
      <c r="N5049" t="s">
        <v>28</v>
      </c>
      <c r="O5049" t="s">
        <v>10750</v>
      </c>
      <c r="P5049">
        <v>4.5</v>
      </c>
      <c r="Q5049" t="s">
        <v>10751</v>
      </c>
      <c r="R5049" t="s">
        <v>10752</v>
      </c>
      <c r="S5049">
        <v>98</v>
      </c>
      <c r="T5049">
        <v>375.12857339999999</v>
      </c>
      <c r="U5049" t="s">
        <v>31</v>
      </c>
      <c r="V5049" t="s">
        <v>10754</v>
      </c>
      <c r="W5049" t="s">
        <v>23</v>
      </c>
    </row>
    <row r="5050" spans="1:23" x14ac:dyDescent="0.4">
      <c r="A5050">
        <v>5049</v>
      </c>
      <c r="B5050">
        <v>1</v>
      </c>
      <c r="C5050">
        <v>1</v>
      </c>
      <c r="D5050">
        <v>1</v>
      </c>
      <c r="E5050">
        <v>1</v>
      </c>
      <c r="F5050">
        <v>7.7975088009926793E-2</v>
      </c>
      <c r="G5050">
        <v>-331.89389968442299</v>
      </c>
      <c r="H5050">
        <v>0.999999999999999</v>
      </c>
      <c r="I5050">
        <v>13.008475686307101</v>
      </c>
      <c r="J5050" t="s">
        <v>10747</v>
      </c>
      <c r="K5050" t="s">
        <v>25</v>
      </c>
      <c r="L5050" t="s">
        <v>10748</v>
      </c>
      <c r="M5050" t="s">
        <v>10749</v>
      </c>
      <c r="N5050" t="s">
        <v>28</v>
      </c>
      <c r="O5050" t="s">
        <v>10750</v>
      </c>
      <c r="P5050">
        <v>4.5</v>
      </c>
      <c r="Q5050" t="s">
        <v>10751</v>
      </c>
      <c r="R5050" t="s">
        <v>10752</v>
      </c>
      <c r="S5050">
        <v>98</v>
      </c>
      <c r="T5050">
        <v>375.12857339999999</v>
      </c>
      <c r="U5050" t="s">
        <v>31</v>
      </c>
      <c r="V5050" t="s">
        <v>16584</v>
      </c>
      <c r="W5050" t="s">
        <v>23</v>
      </c>
    </row>
    <row r="5051" spans="1:23" x14ac:dyDescent="0.4">
      <c r="A5051">
        <v>5050</v>
      </c>
      <c r="B5051">
        <v>1</v>
      </c>
      <c r="C5051">
        <v>1</v>
      </c>
      <c r="D5051">
        <v>1</v>
      </c>
      <c r="E5051">
        <v>3</v>
      </c>
      <c r="F5051">
        <v>7.7434685591403096E-2</v>
      </c>
      <c r="G5051">
        <v>-273.563248105995</v>
      </c>
      <c r="H5051" t="s">
        <v>23</v>
      </c>
      <c r="I5051">
        <v>15.2347898182467</v>
      </c>
      <c r="J5051" t="s">
        <v>10081</v>
      </c>
      <c r="K5051" t="s">
        <v>25</v>
      </c>
      <c r="L5051" t="s">
        <v>10082</v>
      </c>
      <c r="M5051" t="s">
        <v>10083</v>
      </c>
      <c r="N5051" t="s">
        <v>10084</v>
      </c>
      <c r="O5051" t="s">
        <v>10085</v>
      </c>
      <c r="P5051">
        <v>5.3000001900000004</v>
      </c>
      <c r="Q5051" t="s">
        <v>10086</v>
      </c>
      <c r="R5051" t="s">
        <v>10087</v>
      </c>
      <c r="S5051">
        <v>3153922</v>
      </c>
      <c r="T5051">
        <v>433.11292329999998</v>
      </c>
      <c r="U5051" t="s">
        <v>31</v>
      </c>
      <c r="V5051" t="s">
        <v>11032</v>
      </c>
      <c r="W5051" t="s">
        <v>23</v>
      </c>
    </row>
    <row r="5052" spans="1:23" x14ac:dyDescent="0.4">
      <c r="A5052">
        <v>5051</v>
      </c>
      <c r="B5052">
        <v>1</v>
      </c>
      <c r="C5052">
        <v>1</v>
      </c>
      <c r="D5052">
        <v>1</v>
      </c>
      <c r="E5052">
        <v>3</v>
      </c>
      <c r="F5052">
        <v>7.7434685591403096E-2</v>
      </c>
      <c r="G5052">
        <v>-273.563248105995</v>
      </c>
      <c r="H5052">
        <v>0.490954773869346</v>
      </c>
      <c r="I5052">
        <v>15.2347898182467</v>
      </c>
      <c r="J5052" t="s">
        <v>10081</v>
      </c>
      <c r="K5052" t="s">
        <v>25</v>
      </c>
      <c r="L5052" t="s">
        <v>10082</v>
      </c>
      <c r="M5052" t="s">
        <v>10083</v>
      </c>
      <c r="N5052" t="s">
        <v>10084</v>
      </c>
      <c r="O5052" t="s">
        <v>10085</v>
      </c>
      <c r="P5052">
        <v>5.3000001900000004</v>
      </c>
      <c r="Q5052" t="s">
        <v>10086</v>
      </c>
      <c r="R5052" t="s">
        <v>10087</v>
      </c>
      <c r="S5052">
        <v>3153922</v>
      </c>
      <c r="T5052">
        <v>433.11292329999998</v>
      </c>
      <c r="U5052" t="s">
        <v>31</v>
      </c>
      <c r="V5052" t="s">
        <v>16585</v>
      </c>
      <c r="W5052" t="s">
        <v>23</v>
      </c>
    </row>
    <row r="5053" spans="1:23" x14ac:dyDescent="0.4">
      <c r="A5053">
        <v>5052</v>
      </c>
      <c r="B5053">
        <v>1</v>
      </c>
      <c r="C5053">
        <v>1</v>
      </c>
      <c r="D5053">
        <v>1</v>
      </c>
      <c r="E5053">
        <v>2</v>
      </c>
      <c r="F5053">
        <v>7.7430805796994295E-2</v>
      </c>
      <c r="G5053">
        <v>-444.45596778039697</v>
      </c>
      <c r="H5053">
        <v>0.36030150753768803</v>
      </c>
      <c r="I5053">
        <v>16.1347957090363</v>
      </c>
      <c r="J5053" t="s">
        <v>6234</v>
      </c>
      <c r="K5053" t="s">
        <v>25</v>
      </c>
      <c r="L5053" t="s">
        <v>6235</v>
      </c>
      <c r="M5053" t="s">
        <v>6236</v>
      </c>
      <c r="N5053" t="s">
        <v>6237</v>
      </c>
      <c r="O5053" t="s">
        <v>6238</v>
      </c>
      <c r="P5053">
        <v>1</v>
      </c>
      <c r="Q5053" t="s">
        <v>6239</v>
      </c>
      <c r="R5053" t="s">
        <v>6240</v>
      </c>
      <c r="S5053">
        <v>18874434</v>
      </c>
      <c r="T5053">
        <v>458.16568710000001</v>
      </c>
      <c r="U5053" t="s">
        <v>31</v>
      </c>
      <c r="V5053" t="s">
        <v>16586</v>
      </c>
      <c r="W5053" t="s">
        <v>23</v>
      </c>
    </row>
    <row r="5054" spans="1:23" x14ac:dyDescent="0.4">
      <c r="A5054">
        <v>5053</v>
      </c>
      <c r="B5054">
        <v>1</v>
      </c>
      <c r="C5054">
        <v>1</v>
      </c>
      <c r="D5054">
        <v>1</v>
      </c>
      <c r="E5054">
        <v>2</v>
      </c>
      <c r="F5054">
        <v>7.7430805796994295E-2</v>
      </c>
      <c r="G5054">
        <v>-444.45596778039697</v>
      </c>
      <c r="H5054" t="s">
        <v>23</v>
      </c>
      <c r="I5054">
        <v>16.1347957090363</v>
      </c>
      <c r="J5054" t="s">
        <v>6234</v>
      </c>
      <c r="K5054" t="s">
        <v>25</v>
      </c>
      <c r="L5054" t="s">
        <v>6235</v>
      </c>
      <c r="M5054" t="s">
        <v>6236</v>
      </c>
      <c r="N5054" t="s">
        <v>6237</v>
      </c>
      <c r="O5054" t="s">
        <v>6238</v>
      </c>
      <c r="P5054">
        <v>1</v>
      </c>
      <c r="Q5054" t="s">
        <v>6239</v>
      </c>
      <c r="R5054" t="s">
        <v>6240</v>
      </c>
      <c r="S5054">
        <v>18874434</v>
      </c>
      <c r="T5054">
        <v>458.16568710000001</v>
      </c>
      <c r="U5054" t="s">
        <v>31</v>
      </c>
      <c r="V5054" t="s">
        <v>8458</v>
      </c>
      <c r="W5054" t="s">
        <v>23</v>
      </c>
    </row>
    <row r="5055" spans="1:23" x14ac:dyDescent="0.4">
      <c r="A5055">
        <v>5054</v>
      </c>
      <c r="B5055">
        <v>1</v>
      </c>
      <c r="C5055">
        <v>1</v>
      </c>
      <c r="D5055">
        <v>1</v>
      </c>
      <c r="E5055">
        <v>1</v>
      </c>
      <c r="F5055">
        <v>7.7382732849157906E-2</v>
      </c>
      <c r="G5055">
        <v>-503.175195205026</v>
      </c>
      <c r="H5055">
        <v>0.99296482412060305</v>
      </c>
      <c r="I5055">
        <v>44.4017541623939</v>
      </c>
      <c r="J5055" t="s">
        <v>16587</v>
      </c>
      <c r="K5055" t="s">
        <v>25</v>
      </c>
      <c r="L5055" t="s">
        <v>16588</v>
      </c>
      <c r="M5055" t="s">
        <v>16589</v>
      </c>
      <c r="N5055" t="s">
        <v>28</v>
      </c>
      <c r="O5055" t="s">
        <v>16590</v>
      </c>
      <c r="P5055">
        <v>3.7000000499999999</v>
      </c>
      <c r="Q5055">
        <v>71239058</v>
      </c>
      <c r="R5055" t="s">
        <v>16591</v>
      </c>
      <c r="S5055">
        <v>67108866</v>
      </c>
      <c r="T5055">
        <v>394.12900000000002</v>
      </c>
      <c r="U5055" t="s">
        <v>31</v>
      </c>
      <c r="V5055" t="s">
        <v>16592</v>
      </c>
      <c r="W5055" t="s">
        <v>23</v>
      </c>
    </row>
    <row r="5056" spans="1:23" x14ac:dyDescent="0.4">
      <c r="A5056">
        <v>5055</v>
      </c>
      <c r="B5056">
        <v>1</v>
      </c>
      <c r="C5056">
        <v>1</v>
      </c>
      <c r="D5056">
        <v>1</v>
      </c>
      <c r="E5056">
        <v>1</v>
      </c>
      <c r="F5056">
        <v>7.7382732849157906E-2</v>
      </c>
      <c r="G5056">
        <v>-503.175195205026</v>
      </c>
      <c r="H5056" t="s">
        <v>23</v>
      </c>
      <c r="I5056">
        <v>44.4017541623939</v>
      </c>
      <c r="J5056" t="s">
        <v>16587</v>
      </c>
      <c r="K5056" t="s">
        <v>25</v>
      </c>
      <c r="L5056" t="s">
        <v>16588</v>
      </c>
      <c r="M5056" t="s">
        <v>16589</v>
      </c>
      <c r="N5056" t="s">
        <v>28</v>
      </c>
      <c r="O5056" t="s">
        <v>16590</v>
      </c>
      <c r="P5056">
        <v>3.7000000499999999</v>
      </c>
      <c r="Q5056">
        <v>71239058</v>
      </c>
      <c r="R5056" t="s">
        <v>16591</v>
      </c>
      <c r="S5056">
        <v>67108866</v>
      </c>
      <c r="T5056">
        <v>394.12900000000002</v>
      </c>
      <c r="U5056" t="s">
        <v>31</v>
      </c>
      <c r="V5056" t="s">
        <v>7210</v>
      </c>
      <c r="W5056" t="s">
        <v>23</v>
      </c>
    </row>
    <row r="5057" spans="1:23" x14ac:dyDescent="0.4">
      <c r="A5057">
        <v>5056</v>
      </c>
      <c r="B5057">
        <v>1</v>
      </c>
      <c r="C5057">
        <v>1</v>
      </c>
      <c r="D5057">
        <v>1</v>
      </c>
      <c r="E5057">
        <v>1</v>
      </c>
      <c r="F5057">
        <v>7.7306080881873601E-2</v>
      </c>
      <c r="G5057">
        <v>-328.78223125446999</v>
      </c>
      <c r="H5057" t="s">
        <v>23</v>
      </c>
      <c r="I5057">
        <v>110.26388859244</v>
      </c>
      <c r="J5057" t="s">
        <v>11185</v>
      </c>
      <c r="K5057" t="s">
        <v>25</v>
      </c>
      <c r="L5057" t="s">
        <v>11186</v>
      </c>
      <c r="M5057" t="s">
        <v>11187</v>
      </c>
      <c r="N5057" t="s">
        <v>11188</v>
      </c>
      <c r="O5057" t="s">
        <v>11189</v>
      </c>
      <c r="P5057">
        <v>1.60000002</v>
      </c>
      <c r="Q5057">
        <v>16191714</v>
      </c>
      <c r="R5057" t="s">
        <v>11190</v>
      </c>
      <c r="S5057">
        <v>98</v>
      </c>
      <c r="T5057">
        <v>330.16998469999999</v>
      </c>
      <c r="U5057" t="s">
        <v>31</v>
      </c>
      <c r="V5057" t="s">
        <v>11191</v>
      </c>
      <c r="W5057" t="s">
        <v>23</v>
      </c>
    </row>
    <row r="5058" spans="1:23" x14ac:dyDescent="0.4">
      <c r="A5058">
        <v>5057</v>
      </c>
      <c r="B5058">
        <v>1</v>
      </c>
      <c r="C5058">
        <v>1</v>
      </c>
      <c r="D5058">
        <v>1</v>
      </c>
      <c r="E5058">
        <v>1</v>
      </c>
      <c r="F5058">
        <v>7.7306080881873601E-2</v>
      </c>
      <c r="G5058">
        <v>-328.78223125446999</v>
      </c>
      <c r="H5058">
        <v>0.999999999999999</v>
      </c>
      <c r="I5058">
        <v>110.26388859244</v>
      </c>
      <c r="J5058" t="s">
        <v>11185</v>
      </c>
      <c r="K5058" t="s">
        <v>25</v>
      </c>
      <c r="L5058" t="s">
        <v>11186</v>
      </c>
      <c r="M5058" t="s">
        <v>11187</v>
      </c>
      <c r="N5058" t="s">
        <v>11188</v>
      </c>
      <c r="O5058" t="s">
        <v>11189</v>
      </c>
      <c r="P5058">
        <v>1.60000002</v>
      </c>
      <c r="Q5058">
        <v>16191714</v>
      </c>
      <c r="R5058" t="s">
        <v>11190</v>
      </c>
      <c r="S5058">
        <v>98</v>
      </c>
      <c r="T5058">
        <v>330.16998469999999</v>
      </c>
      <c r="U5058" t="s">
        <v>31</v>
      </c>
      <c r="V5058" t="s">
        <v>16593</v>
      </c>
      <c r="W5058" t="s">
        <v>23</v>
      </c>
    </row>
    <row r="5059" spans="1:23" x14ac:dyDescent="0.4">
      <c r="A5059">
        <v>5058</v>
      </c>
      <c r="B5059">
        <v>1</v>
      </c>
      <c r="C5059">
        <v>1</v>
      </c>
      <c r="D5059">
        <v>1</v>
      </c>
      <c r="E5059">
        <v>1</v>
      </c>
      <c r="F5059">
        <v>7.6959771716831202E-2</v>
      </c>
      <c r="G5059">
        <v>-231.00967737275499</v>
      </c>
      <c r="H5059">
        <v>0.999999999999999</v>
      </c>
      <c r="I5059">
        <v>23.908054467159399</v>
      </c>
      <c r="J5059" t="s">
        <v>16473</v>
      </c>
      <c r="K5059" t="s">
        <v>25</v>
      </c>
      <c r="L5059" t="s">
        <v>16474</v>
      </c>
      <c r="M5059" t="s">
        <v>16475</v>
      </c>
      <c r="N5059" t="s">
        <v>16476</v>
      </c>
      <c r="O5059" t="s">
        <v>16477</v>
      </c>
      <c r="P5059">
        <v>1.10000002</v>
      </c>
      <c r="Q5059" t="s">
        <v>16478</v>
      </c>
      <c r="R5059" t="s">
        <v>16479</v>
      </c>
      <c r="S5059">
        <v>67108866</v>
      </c>
      <c r="T5059">
        <v>197.10731999999999</v>
      </c>
      <c r="U5059" t="s">
        <v>31</v>
      </c>
      <c r="V5059" t="s">
        <v>16594</v>
      </c>
      <c r="W5059" t="s">
        <v>23</v>
      </c>
    </row>
    <row r="5060" spans="1:23" x14ac:dyDescent="0.4">
      <c r="A5060">
        <v>5059</v>
      </c>
      <c r="B5060">
        <v>1</v>
      </c>
      <c r="C5060">
        <v>1</v>
      </c>
      <c r="D5060">
        <v>1</v>
      </c>
      <c r="E5060">
        <v>1</v>
      </c>
      <c r="F5060">
        <v>7.6959771716831202E-2</v>
      </c>
      <c r="G5060">
        <v>-231.00967737275499</v>
      </c>
      <c r="H5060" t="s">
        <v>23</v>
      </c>
      <c r="I5060">
        <v>23.908054467159399</v>
      </c>
      <c r="J5060" t="s">
        <v>16473</v>
      </c>
      <c r="K5060" t="s">
        <v>25</v>
      </c>
      <c r="L5060" t="s">
        <v>16474</v>
      </c>
      <c r="M5060" t="s">
        <v>16475</v>
      </c>
      <c r="N5060" t="s">
        <v>16476</v>
      </c>
      <c r="O5060" t="s">
        <v>16477</v>
      </c>
      <c r="P5060">
        <v>1.10000002</v>
      </c>
      <c r="Q5060" t="s">
        <v>16478</v>
      </c>
      <c r="R5060" t="s">
        <v>16479</v>
      </c>
      <c r="S5060">
        <v>67108866</v>
      </c>
      <c r="T5060">
        <v>197.10731999999999</v>
      </c>
      <c r="U5060" t="s">
        <v>31</v>
      </c>
      <c r="V5060" t="s">
        <v>1495</v>
      </c>
      <c r="W5060" t="s">
        <v>23</v>
      </c>
    </row>
    <row r="5061" spans="1:23" x14ac:dyDescent="0.4">
      <c r="A5061">
        <v>5060</v>
      </c>
      <c r="B5061">
        <v>1</v>
      </c>
      <c r="C5061">
        <v>1</v>
      </c>
      <c r="D5061">
        <v>1</v>
      </c>
      <c r="E5061">
        <v>1</v>
      </c>
      <c r="F5061">
        <v>7.6824026782333493E-2</v>
      </c>
      <c r="G5061">
        <v>-463.048613878168</v>
      </c>
      <c r="H5061" t="s">
        <v>23</v>
      </c>
      <c r="I5061">
        <v>55.083625537073601</v>
      </c>
      <c r="J5061" t="s">
        <v>8127</v>
      </c>
      <c r="K5061" t="s">
        <v>25</v>
      </c>
      <c r="L5061" t="s">
        <v>9135</v>
      </c>
      <c r="M5061" t="s">
        <v>9136</v>
      </c>
      <c r="N5061" t="s">
        <v>28</v>
      </c>
      <c r="O5061" t="s">
        <v>9137</v>
      </c>
      <c r="P5061">
        <v>6.4000000999999997</v>
      </c>
      <c r="Q5061" t="s">
        <v>9138</v>
      </c>
      <c r="R5061" t="s">
        <v>9139</v>
      </c>
      <c r="S5061">
        <v>2097154</v>
      </c>
      <c r="T5061">
        <v>595.20213000000001</v>
      </c>
      <c r="U5061" t="s">
        <v>31</v>
      </c>
      <c r="V5061" t="s">
        <v>9145</v>
      </c>
      <c r="W5061" t="s">
        <v>23</v>
      </c>
    </row>
    <row r="5062" spans="1:23" x14ac:dyDescent="0.4">
      <c r="A5062">
        <v>5061</v>
      </c>
      <c r="B5062">
        <v>1</v>
      </c>
      <c r="C5062">
        <v>1</v>
      </c>
      <c r="D5062">
        <v>1</v>
      </c>
      <c r="E5062">
        <v>1</v>
      </c>
      <c r="F5062">
        <v>7.6824026782333493E-2</v>
      </c>
      <c r="G5062">
        <v>-463.048613878168</v>
      </c>
      <c r="H5062">
        <v>0.999999999999999</v>
      </c>
      <c r="I5062">
        <v>55.083625537073601</v>
      </c>
      <c r="J5062" t="s">
        <v>8127</v>
      </c>
      <c r="K5062" t="s">
        <v>25</v>
      </c>
      <c r="L5062" t="s">
        <v>9135</v>
      </c>
      <c r="M5062" t="s">
        <v>9136</v>
      </c>
      <c r="N5062" t="s">
        <v>28</v>
      </c>
      <c r="O5062" t="s">
        <v>9137</v>
      </c>
      <c r="P5062">
        <v>6.4000000999999997</v>
      </c>
      <c r="Q5062" t="s">
        <v>9138</v>
      </c>
      <c r="R5062" t="s">
        <v>9139</v>
      </c>
      <c r="S5062">
        <v>2097154</v>
      </c>
      <c r="T5062">
        <v>595.20213000000001</v>
      </c>
      <c r="U5062" t="s">
        <v>31</v>
      </c>
      <c r="V5062" t="s">
        <v>16595</v>
      </c>
      <c r="W5062" t="s">
        <v>23</v>
      </c>
    </row>
    <row r="5063" spans="1:23" x14ac:dyDescent="0.4">
      <c r="A5063">
        <v>5062</v>
      </c>
      <c r="B5063">
        <v>1</v>
      </c>
      <c r="C5063">
        <v>1</v>
      </c>
      <c r="D5063">
        <v>1</v>
      </c>
      <c r="E5063">
        <v>1</v>
      </c>
      <c r="F5063">
        <v>7.6809867402831897E-2</v>
      </c>
      <c r="G5063">
        <v>-462.79295994389003</v>
      </c>
      <c r="H5063">
        <v>0.999999999999999</v>
      </c>
      <c r="I5063">
        <v>55.091848530790898</v>
      </c>
      <c r="J5063" t="s">
        <v>8127</v>
      </c>
      <c r="K5063" t="s">
        <v>25</v>
      </c>
      <c r="L5063" t="s">
        <v>9135</v>
      </c>
      <c r="M5063" t="s">
        <v>9136</v>
      </c>
      <c r="N5063" t="s">
        <v>28</v>
      </c>
      <c r="O5063" t="s">
        <v>9137</v>
      </c>
      <c r="P5063">
        <v>6.4000000999999997</v>
      </c>
      <c r="Q5063" t="s">
        <v>9138</v>
      </c>
      <c r="R5063" t="s">
        <v>9139</v>
      </c>
      <c r="S5063">
        <v>2097154</v>
      </c>
      <c r="T5063">
        <v>595.20213220000005</v>
      </c>
      <c r="U5063" t="s">
        <v>31</v>
      </c>
      <c r="V5063" t="s">
        <v>16596</v>
      </c>
      <c r="W5063" t="s">
        <v>23</v>
      </c>
    </row>
    <row r="5064" spans="1:23" x14ac:dyDescent="0.4">
      <c r="A5064">
        <v>5063</v>
      </c>
      <c r="B5064">
        <v>1</v>
      </c>
      <c r="C5064">
        <v>1</v>
      </c>
      <c r="D5064">
        <v>1</v>
      </c>
      <c r="E5064">
        <v>1</v>
      </c>
      <c r="F5064">
        <v>7.6809867402831897E-2</v>
      </c>
      <c r="G5064">
        <v>-462.79295994389003</v>
      </c>
      <c r="H5064" t="s">
        <v>23</v>
      </c>
      <c r="I5064">
        <v>55.091848530790898</v>
      </c>
      <c r="J5064" t="s">
        <v>8127</v>
      </c>
      <c r="K5064" t="s">
        <v>25</v>
      </c>
      <c r="L5064" t="s">
        <v>9135</v>
      </c>
      <c r="M5064" t="s">
        <v>9136</v>
      </c>
      <c r="N5064" t="s">
        <v>28</v>
      </c>
      <c r="O5064" t="s">
        <v>9137</v>
      </c>
      <c r="P5064">
        <v>6.4000000999999997</v>
      </c>
      <c r="Q5064" t="s">
        <v>9138</v>
      </c>
      <c r="R5064" t="s">
        <v>9139</v>
      </c>
      <c r="S5064">
        <v>2097154</v>
      </c>
      <c r="T5064">
        <v>595.20213220000005</v>
      </c>
      <c r="U5064" t="s">
        <v>31</v>
      </c>
      <c r="V5064" t="s">
        <v>9141</v>
      </c>
      <c r="W5064" t="s">
        <v>23</v>
      </c>
    </row>
    <row r="5065" spans="1:23" x14ac:dyDescent="0.4">
      <c r="A5065">
        <v>5064</v>
      </c>
      <c r="B5065">
        <v>1</v>
      </c>
      <c r="C5065">
        <v>1</v>
      </c>
      <c r="D5065">
        <v>1</v>
      </c>
      <c r="E5065">
        <v>1</v>
      </c>
      <c r="F5065">
        <v>7.6456566292916903E-2</v>
      </c>
      <c r="G5065">
        <v>-237.52114021969101</v>
      </c>
      <c r="H5065">
        <v>0.999999999999999</v>
      </c>
      <c r="I5065">
        <v>8.9727232581643595</v>
      </c>
      <c r="J5065" t="s">
        <v>16473</v>
      </c>
      <c r="K5065" t="s">
        <v>25</v>
      </c>
      <c r="L5065" t="s">
        <v>16474</v>
      </c>
      <c r="M5065" t="s">
        <v>16475</v>
      </c>
      <c r="N5065" t="s">
        <v>16476</v>
      </c>
      <c r="O5065" t="s">
        <v>16477</v>
      </c>
      <c r="P5065">
        <v>1.10000002</v>
      </c>
      <c r="Q5065" t="s">
        <v>16478</v>
      </c>
      <c r="R5065" t="s">
        <v>16479</v>
      </c>
      <c r="S5065">
        <v>67108866</v>
      </c>
      <c r="T5065">
        <v>197.10732479999999</v>
      </c>
      <c r="U5065" t="s">
        <v>31</v>
      </c>
      <c r="V5065" t="s">
        <v>16597</v>
      </c>
      <c r="W5065" t="s">
        <v>23</v>
      </c>
    </row>
    <row r="5066" spans="1:23" x14ac:dyDescent="0.4">
      <c r="A5066">
        <v>5065</v>
      </c>
      <c r="B5066">
        <v>1</v>
      </c>
      <c r="C5066">
        <v>1</v>
      </c>
      <c r="D5066">
        <v>1</v>
      </c>
      <c r="E5066">
        <v>1</v>
      </c>
      <c r="F5066">
        <v>7.6456566292916903E-2</v>
      </c>
      <c r="G5066">
        <v>-237.52114021969101</v>
      </c>
      <c r="H5066" t="s">
        <v>23</v>
      </c>
      <c r="I5066">
        <v>8.9727232581643595</v>
      </c>
      <c r="J5066" t="s">
        <v>16473</v>
      </c>
      <c r="K5066" t="s">
        <v>25</v>
      </c>
      <c r="L5066" t="s">
        <v>16474</v>
      </c>
      <c r="M5066" t="s">
        <v>16475</v>
      </c>
      <c r="N5066" t="s">
        <v>16476</v>
      </c>
      <c r="O5066" t="s">
        <v>16477</v>
      </c>
      <c r="P5066">
        <v>1.10000002</v>
      </c>
      <c r="Q5066" t="s">
        <v>16478</v>
      </c>
      <c r="R5066" t="s">
        <v>16479</v>
      </c>
      <c r="S5066">
        <v>67108866</v>
      </c>
      <c r="T5066">
        <v>197.10732479999999</v>
      </c>
      <c r="U5066" t="s">
        <v>31</v>
      </c>
      <c r="V5066" t="s">
        <v>3736</v>
      </c>
      <c r="W5066" t="s">
        <v>23</v>
      </c>
    </row>
    <row r="5067" spans="1:23" x14ac:dyDescent="0.4">
      <c r="A5067">
        <v>5066</v>
      </c>
      <c r="B5067">
        <v>1</v>
      </c>
      <c r="C5067">
        <v>2</v>
      </c>
      <c r="D5067">
        <v>1</v>
      </c>
      <c r="E5067">
        <v>2</v>
      </c>
      <c r="F5067">
        <v>7.6297149641936596E-2</v>
      </c>
      <c r="G5067">
        <v>-212.39766302197901</v>
      </c>
      <c r="H5067">
        <v>4.2211055276381901E-2</v>
      </c>
      <c r="I5067">
        <v>60.9317826724604</v>
      </c>
      <c r="J5067" t="s">
        <v>6677</v>
      </c>
      <c r="K5067" t="s">
        <v>25</v>
      </c>
      <c r="L5067" t="s">
        <v>6678</v>
      </c>
      <c r="M5067" t="s">
        <v>6679</v>
      </c>
      <c r="N5067" t="s">
        <v>6680</v>
      </c>
      <c r="O5067" t="s">
        <v>6681</v>
      </c>
      <c r="P5067">
        <v>-0.10000000100000001</v>
      </c>
      <c r="Q5067" t="s">
        <v>6682</v>
      </c>
      <c r="R5067" t="s">
        <v>6683</v>
      </c>
      <c r="S5067">
        <v>98</v>
      </c>
      <c r="T5067">
        <v>299.12778550000002</v>
      </c>
      <c r="U5067" t="s">
        <v>31</v>
      </c>
      <c r="V5067" t="s">
        <v>16598</v>
      </c>
      <c r="W5067" t="s">
        <v>23</v>
      </c>
    </row>
    <row r="5068" spans="1:23" x14ac:dyDescent="0.4">
      <c r="A5068">
        <v>5067</v>
      </c>
      <c r="B5068">
        <v>1</v>
      </c>
      <c r="C5068">
        <v>1</v>
      </c>
      <c r="D5068">
        <v>1</v>
      </c>
      <c r="E5068">
        <v>1</v>
      </c>
      <c r="F5068">
        <v>7.6172916001390797E-2</v>
      </c>
      <c r="G5068">
        <v>-364.60967118846003</v>
      </c>
      <c r="H5068" t="s">
        <v>23</v>
      </c>
      <c r="I5068">
        <v>8.0973918672979401</v>
      </c>
      <c r="J5068" t="s">
        <v>9245</v>
      </c>
      <c r="K5068" t="s">
        <v>25</v>
      </c>
      <c r="L5068" t="s">
        <v>9246</v>
      </c>
      <c r="M5068" t="s">
        <v>9247</v>
      </c>
      <c r="N5068" t="s">
        <v>28</v>
      </c>
      <c r="O5068" t="s">
        <v>9248</v>
      </c>
      <c r="P5068">
        <v>5.6999998099999996</v>
      </c>
      <c r="Q5068">
        <v>102154179</v>
      </c>
      <c r="R5068" t="s">
        <v>9249</v>
      </c>
      <c r="S5068">
        <v>3178498</v>
      </c>
      <c r="T5068">
        <v>627.155576</v>
      </c>
      <c r="U5068" t="s">
        <v>31</v>
      </c>
      <c r="V5068" t="s">
        <v>16599</v>
      </c>
      <c r="W5068" t="s">
        <v>23</v>
      </c>
    </row>
    <row r="5069" spans="1:23" x14ac:dyDescent="0.4">
      <c r="A5069">
        <v>5068</v>
      </c>
      <c r="B5069">
        <v>1</v>
      </c>
      <c r="C5069">
        <v>1</v>
      </c>
      <c r="D5069">
        <v>1</v>
      </c>
      <c r="E5069">
        <v>1</v>
      </c>
      <c r="F5069">
        <v>7.6172916001390797E-2</v>
      </c>
      <c r="G5069">
        <v>-364.60967118846003</v>
      </c>
      <c r="H5069">
        <v>0.999999999999999</v>
      </c>
      <c r="I5069">
        <v>8.0973918672979401</v>
      </c>
      <c r="J5069" t="s">
        <v>9245</v>
      </c>
      <c r="K5069" t="s">
        <v>25</v>
      </c>
      <c r="L5069" t="s">
        <v>9246</v>
      </c>
      <c r="M5069" t="s">
        <v>9247</v>
      </c>
      <c r="N5069" t="s">
        <v>28</v>
      </c>
      <c r="O5069" t="s">
        <v>9248</v>
      </c>
      <c r="P5069">
        <v>5.6999998099999996</v>
      </c>
      <c r="Q5069">
        <v>102154179</v>
      </c>
      <c r="R5069" t="s">
        <v>9249</v>
      </c>
      <c r="S5069">
        <v>3178498</v>
      </c>
      <c r="T5069">
        <v>627.155576</v>
      </c>
      <c r="U5069" t="s">
        <v>31</v>
      </c>
      <c r="V5069" t="s">
        <v>16600</v>
      </c>
      <c r="W5069" t="s">
        <v>23</v>
      </c>
    </row>
    <row r="5070" spans="1:23" x14ac:dyDescent="0.4">
      <c r="A5070">
        <v>5069</v>
      </c>
      <c r="B5070">
        <v>1</v>
      </c>
      <c r="C5070">
        <v>1</v>
      </c>
      <c r="D5070">
        <v>1</v>
      </c>
      <c r="E5070">
        <v>1</v>
      </c>
      <c r="F5070">
        <v>7.6141739581684506E-2</v>
      </c>
      <c r="G5070">
        <v>-496.31555178816001</v>
      </c>
      <c r="H5070" t="s">
        <v>23</v>
      </c>
      <c r="I5070">
        <v>114.042507015019</v>
      </c>
      <c r="J5070" t="s">
        <v>8652</v>
      </c>
      <c r="K5070" t="s">
        <v>25</v>
      </c>
      <c r="L5070" t="s">
        <v>8653</v>
      </c>
      <c r="M5070" t="s">
        <v>8654</v>
      </c>
      <c r="N5070" t="s">
        <v>8655</v>
      </c>
      <c r="O5070" t="s">
        <v>8656</v>
      </c>
      <c r="P5070">
        <v>2.5916020899999999</v>
      </c>
      <c r="Q5070">
        <v>2776228</v>
      </c>
      <c r="R5070" t="s">
        <v>8657</v>
      </c>
      <c r="S5070">
        <v>67108866</v>
      </c>
      <c r="T5070">
        <v>301.07066459999999</v>
      </c>
      <c r="U5070" t="s">
        <v>31</v>
      </c>
      <c r="V5070" t="s">
        <v>8683</v>
      </c>
      <c r="W5070" t="s">
        <v>23</v>
      </c>
    </row>
    <row r="5071" spans="1:23" x14ac:dyDescent="0.4">
      <c r="A5071">
        <v>5070</v>
      </c>
      <c r="B5071">
        <v>1</v>
      </c>
      <c r="C5071">
        <v>1</v>
      </c>
      <c r="D5071">
        <v>1</v>
      </c>
      <c r="E5071">
        <v>1</v>
      </c>
      <c r="F5071">
        <v>7.6141739581684506E-2</v>
      </c>
      <c r="G5071">
        <v>-496.31555178816001</v>
      </c>
      <c r="H5071">
        <v>0.999999999999999</v>
      </c>
      <c r="I5071">
        <v>114.042507015019</v>
      </c>
      <c r="J5071" t="s">
        <v>8652</v>
      </c>
      <c r="K5071" t="s">
        <v>25</v>
      </c>
      <c r="L5071" t="s">
        <v>8653</v>
      </c>
      <c r="M5071" t="s">
        <v>8654</v>
      </c>
      <c r="N5071" t="s">
        <v>8655</v>
      </c>
      <c r="O5071" t="s">
        <v>8656</v>
      </c>
      <c r="P5071">
        <v>2.5916020899999999</v>
      </c>
      <c r="Q5071">
        <v>2776228</v>
      </c>
      <c r="R5071" t="s">
        <v>8657</v>
      </c>
      <c r="S5071">
        <v>67108866</v>
      </c>
      <c r="T5071">
        <v>301.07066459999999</v>
      </c>
      <c r="U5071" t="s">
        <v>31</v>
      </c>
      <c r="V5071" t="s">
        <v>16601</v>
      </c>
      <c r="W5071" t="s">
        <v>23</v>
      </c>
    </row>
    <row r="5072" spans="1:23" x14ac:dyDescent="0.4">
      <c r="A5072">
        <v>5071</v>
      </c>
      <c r="B5072">
        <v>1</v>
      </c>
      <c r="C5072">
        <v>1</v>
      </c>
      <c r="D5072">
        <v>1</v>
      </c>
      <c r="E5072">
        <v>1</v>
      </c>
      <c r="F5072">
        <v>7.5940371857950606E-2</v>
      </c>
      <c r="G5072">
        <v>-459.53265856054799</v>
      </c>
      <c r="H5072" t="s">
        <v>23</v>
      </c>
      <c r="I5072">
        <v>31.544974804319398</v>
      </c>
      <c r="J5072" t="s">
        <v>8990</v>
      </c>
      <c r="K5072" t="s">
        <v>25</v>
      </c>
      <c r="L5072" t="s">
        <v>8991</v>
      </c>
      <c r="M5072" t="s">
        <v>8992</v>
      </c>
      <c r="N5072" t="s">
        <v>28</v>
      </c>
      <c r="O5072" t="s">
        <v>8993</v>
      </c>
      <c r="P5072">
        <v>5.6999998099999996</v>
      </c>
      <c r="Q5072" t="s">
        <v>8994</v>
      </c>
      <c r="R5072" t="s">
        <v>8995</v>
      </c>
      <c r="S5072">
        <v>2097154</v>
      </c>
      <c r="T5072">
        <v>597.18140000000005</v>
      </c>
      <c r="U5072" t="s">
        <v>31</v>
      </c>
      <c r="V5072" t="s">
        <v>8997</v>
      </c>
      <c r="W5072" t="s">
        <v>23</v>
      </c>
    </row>
    <row r="5073" spans="1:23" x14ac:dyDescent="0.4">
      <c r="A5073">
        <v>5072</v>
      </c>
      <c r="B5073">
        <v>1</v>
      </c>
      <c r="C5073">
        <v>1</v>
      </c>
      <c r="D5073">
        <v>1</v>
      </c>
      <c r="E5073">
        <v>1</v>
      </c>
      <c r="F5073">
        <v>7.5940371857950606E-2</v>
      </c>
      <c r="G5073">
        <v>-459.53265856054799</v>
      </c>
      <c r="H5073">
        <v>0.999999999999999</v>
      </c>
      <c r="I5073">
        <v>31.544974804319398</v>
      </c>
      <c r="J5073" t="s">
        <v>8990</v>
      </c>
      <c r="K5073" t="s">
        <v>25</v>
      </c>
      <c r="L5073" t="s">
        <v>8991</v>
      </c>
      <c r="M5073" t="s">
        <v>8992</v>
      </c>
      <c r="N5073" t="s">
        <v>28</v>
      </c>
      <c r="O5073" t="s">
        <v>8993</v>
      </c>
      <c r="P5073">
        <v>5.6999998099999996</v>
      </c>
      <c r="Q5073" t="s">
        <v>8994</v>
      </c>
      <c r="R5073" t="s">
        <v>8995</v>
      </c>
      <c r="S5073">
        <v>2097154</v>
      </c>
      <c r="T5073">
        <v>597.18140000000005</v>
      </c>
      <c r="U5073" t="s">
        <v>31</v>
      </c>
      <c r="V5073" t="s">
        <v>16602</v>
      </c>
      <c r="W5073" t="s">
        <v>23</v>
      </c>
    </row>
    <row r="5074" spans="1:23" x14ac:dyDescent="0.4">
      <c r="A5074">
        <v>5073</v>
      </c>
      <c r="B5074">
        <v>1</v>
      </c>
      <c r="C5074">
        <v>1</v>
      </c>
      <c r="D5074">
        <v>1</v>
      </c>
      <c r="E5074">
        <v>1</v>
      </c>
      <c r="F5074">
        <v>7.5924543262826799E-2</v>
      </c>
      <c r="G5074">
        <v>-459.59996214748998</v>
      </c>
      <c r="H5074">
        <v>0.999999999999999</v>
      </c>
      <c r="I5074">
        <v>31.550374737245601</v>
      </c>
      <c r="J5074" t="s">
        <v>8990</v>
      </c>
      <c r="K5074" t="s">
        <v>25</v>
      </c>
      <c r="L5074" t="s">
        <v>8991</v>
      </c>
      <c r="M5074" t="s">
        <v>8992</v>
      </c>
      <c r="N5074" t="s">
        <v>28</v>
      </c>
      <c r="O5074" t="s">
        <v>8993</v>
      </c>
      <c r="P5074">
        <v>5.6999998099999996</v>
      </c>
      <c r="Q5074" t="s">
        <v>8994</v>
      </c>
      <c r="R5074" t="s">
        <v>8995</v>
      </c>
      <c r="S5074">
        <v>2097154</v>
      </c>
      <c r="T5074">
        <v>597.18139680000002</v>
      </c>
      <c r="U5074" t="s">
        <v>31</v>
      </c>
      <c r="V5074" t="s">
        <v>16603</v>
      </c>
      <c r="W5074" t="s">
        <v>23</v>
      </c>
    </row>
    <row r="5075" spans="1:23" x14ac:dyDescent="0.4">
      <c r="A5075">
        <v>5074</v>
      </c>
      <c r="B5075">
        <v>1</v>
      </c>
      <c r="C5075">
        <v>1</v>
      </c>
      <c r="D5075">
        <v>1</v>
      </c>
      <c r="E5075">
        <v>1</v>
      </c>
      <c r="F5075">
        <v>7.5924543262826799E-2</v>
      </c>
      <c r="G5075">
        <v>-459.59996214748998</v>
      </c>
      <c r="H5075" t="s">
        <v>23</v>
      </c>
      <c r="I5075">
        <v>31.550374737245601</v>
      </c>
      <c r="J5075" t="s">
        <v>8990</v>
      </c>
      <c r="K5075" t="s">
        <v>25</v>
      </c>
      <c r="L5075" t="s">
        <v>8991</v>
      </c>
      <c r="M5075" t="s">
        <v>8992</v>
      </c>
      <c r="N5075" t="s">
        <v>28</v>
      </c>
      <c r="O5075" t="s">
        <v>8993</v>
      </c>
      <c r="P5075">
        <v>5.6999998099999996</v>
      </c>
      <c r="Q5075" t="s">
        <v>8994</v>
      </c>
      <c r="R5075" t="s">
        <v>8995</v>
      </c>
      <c r="S5075">
        <v>2097154</v>
      </c>
      <c r="T5075">
        <v>597.18139680000002</v>
      </c>
      <c r="U5075" t="s">
        <v>31</v>
      </c>
      <c r="V5075" t="s">
        <v>9007</v>
      </c>
      <c r="W5075" t="s">
        <v>23</v>
      </c>
    </row>
    <row r="5076" spans="1:23" x14ac:dyDescent="0.4">
      <c r="A5076">
        <v>5075</v>
      </c>
      <c r="B5076">
        <v>1</v>
      </c>
      <c r="C5076">
        <v>1</v>
      </c>
      <c r="D5076">
        <v>1</v>
      </c>
      <c r="E5076">
        <v>1</v>
      </c>
      <c r="F5076">
        <v>7.5691521902599895E-2</v>
      </c>
      <c r="G5076">
        <v>-486.85585394733999</v>
      </c>
      <c r="H5076">
        <v>0.999999999999999</v>
      </c>
      <c r="I5076">
        <v>18.863183848878599</v>
      </c>
      <c r="J5076" t="s">
        <v>10054</v>
      </c>
      <c r="K5076" t="s">
        <v>25</v>
      </c>
      <c r="L5076" t="s">
        <v>10055</v>
      </c>
      <c r="M5076" t="s">
        <v>10056</v>
      </c>
      <c r="N5076" t="s">
        <v>28</v>
      </c>
      <c r="O5076" t="s">
        <v>10057</v>
      </c>
      <c r="P5076">
        <v>1.89999998</v>
      </c>
      <c r="Q5076" t="s">
        <v>10058</v>
      </c>
      <c r="R5076" t="s">
        <v>10059</v>
      </c>
      <c r="S5076">
        <v>67108866</v>
      </c>
      <c r="T5076">
        <v>459.09219000000002</v>
      </c>
      <c r="U5076" t="s">
        <v>31</v>
      </c>
      <c r="V5076" t="s">
        <v>16604</v>
      </c>
      <c r="W5076" t="s">
        <v>23</v>
      </c>
    </row>
    <row r="5077" spans="1:23" x14ac:dyDescent="0.4">
      <c r="A5077">
        <v>5076</v>
      </c>
      <c r="B5077">
        <v>1</v>
      </c>
      <c r="C5077">
        <v>1</v>
      </c>
      <c r="D5077">
        <v>1</v>
      </c>
      <c r="E5077">
        <v>1</v>
      </c>
      <c r="F5077">
        <v>7.5682556947431104E-2</v>
      </c>
      <c r="G5077">
        <v>-443.234423715974</v>
      </c>
      <c r="H5077" t="s">
        <v>23</v>
      </c>
      <c r="I5077">
        <v>9.3123241935251109</v>
      </c>
      <c r="J5077" t="s">
        <v>9662</v>
      </c>
      <c r="K5077" t="s">
        <v>25</v>
      </c>
      <c r="L5077" t="s">
        <v>9663</v>
      </c>
      <c r="M5077" t="s">
        <v>9664</v>
      </c>
      <c r="N5077" t="s">
        <v>9665</v>
      </c>
      <c r="O5077" t="s">
        <v>9666</v>
      </c>
      <c r="P5077">
        <v>0.10000000100000001</v>
      </c>
      <c r="Q5077">
        <v>3067513</v>
      </c>
      <c r="R5077" t="s">
        <v>9667</v>
      </c>
      <c r="S5077">
        <v>67108866</v>
      </c>
      <c r="T5077">
        <v>449.10910000000001</v>
      </c>
      <c r="U5077" t="s">
        <v>31</v>
      </c>
      <c r="V5077" t="s">
        <v>9668</v>
      </c>
      <c r="W5077" t="s">
        <v>23</v>
      </c>
    </row>
    <row r="5078" spans="1:23" x14ac:dyDescent="0.4">
      <c r="A5078">
        <v>5077</v>
      </c>
      <c r="B5078">
        <v>1</v>
      </c>
      <c r="C5078">
        <v>1</v>
      </c>
      <c r="D5078">
        <v>1</v>
      </c>
      <c r="E5078">
        <v>1</v>
      </c>
      <c r="F5078">
        <v>7.5682556947431104E-2</v>
      </c>
      <c r="G5078">
        <v>-443.234423715974</v>
      </c>
      <c r="H5078">
        <v>0.999999999999999</v>
      </c>
      <c r="I5078">
        <v>9.3123241935251109</v>
      </c>
      <c r="J5078" t="s">
        <v>9662</v>
      </c>
      <c r="K5078" t="s">
        <v>25</v>
      </c>
      <c r="L5078" t="s">
        <v>9663</v>
      </c>
      <c r="M5078" t="s">
        <v>9664</v>
      </c>
      <c r="N5078" t="s">
        <v>9665</v>
      </c>
      <c r="O5078" t="s">
        <v>9666</v>
      </c>
      <c r="P5078">
        <v>0.10000000100000001</v>
      </c>
      <c r="Q5078">
        <v>3067513</v>
      </c>
      <c r="R5078" t="s">
        <v>9667</v>
      </c>
      <c r="S5078">
        <v>67108866</v>
      </c>
      <c r="T5078">
        <v>449.10910000000001</v>
      </c>
      <c r="U5078" t="s">
        <v>31</v>
      </c>
      <c r="V5078" t="s">
        <v>16605</v>
      </c>
      <c r="W5078" t="s">
        <v>23</v>
      </c>
    </row>
    <row r="5079" spans="1:23" x14ac:dyDescent="0.4">
      <c r="A5079">
        <v>5078</v>
      </c>
      <c r="B5079">
        <v>1</v>
      </c>
      <c r="C5079">
        <v>2</v>
      </c>
      <c r="D5079">
        <v>1</v>
      </c>
      <c r="E5079">
        <v>3</v>
      </c>
      <c r="F5079">
        <v>7.5665642453026205E-2</v>
      </c>
      <c r="G5079">
        <v>-274.541444431831</v>
      </c>
      <c r="H5079">
        <v>0.34120603015075301</v>
      </c>
      <c r="I5079">
        <v>13.1683922583496</v>
      </c>
      <c r="J5079" t="s">
        <v>16606</v>
      </c>
      <c r="K5079" t="s">
        <v>25</v>
      </c>
      <c r="L5079" t="s">
        <v>16607</v>
      </c>
      <c r="M5079" t="s">
        <v>16608</v>
      </c>
      <c r="N5079" t="s">
        <v>16609</v>
      </c>
      <c r="O5079" t="s">
        <v>16610</v>
      </c>
      <c r="P5079">
        <v>5.3000001900000004</v>
      </c>
      <c r="Q5079" t="s">
        <v>16611</v>
      </c>
      <c r="R5079" t="s">
        <v>16612</v>
      </c>
      <c r="S5079">
        <v>3153922</v>
      </c>
      <c r="T5079">
        <v>465.10275250000001</v>
      </c>
      <c r="U5079" t="s">
        <v>31</v>
      </c>
      <c r="V5079" t="s">
        <v>16613</v>
      </c>
      <c r="W5079" t="s">
        <v>23</v>
      </c>
    </row>
    <row r="5080" spans="1:23" x14ac:dyDescent="0.4">
      <c r="A5080">
        <v>5079</v>
      </c>
      <c r="B5080">
        <v>1</v>
      </c>
      <c r="C5080">
        <v>1</v>
      </c>
      <c r="D5080">
        <v>1</v>
      </c>
      <c r="E5080">
        <v>1</v>
      </c>
      <c r="F5080">
        <v>7.5590679790348198E-2</v>
      </c>
      <c r="G5080">
        <v>-486.93467340785799</v>
      </c>
      <c r="H5080">
        <v>0.999999999999999</v>
      </c>
      <c r="I5080">
        <v>18.866722562284799</v>
      </c>
      <c r="J5080" t="s">
        <v>10054</v>
      </c>
      <c r="K5080" t="s">
        <v>25</v>
      </c>
      <c r="L5080" t="s">
        <v>10055</v>
      </c>
      <c r="M5080" t="s">
        <v>10056</v>
      </c>
      <c r="N5080" t="s">
        <v>28</v>
      </c>
      <c r="O5080" t="s">
        <v>10057</v>
      </c>
      <c r="P5080">
        <v>1.89999998</v>
      </c>
      <c r="Q5080" t="s">
        <v>10058</v>
      </c>
      <c r="R5080" t="s">
        <v>10059</v>
      </c>
      <c r="S5080">
        <v>67108866</v>
      </c>
      <c r="T5080">
        <v>459.0921879</v>
      </c>
      <c r="U5080" t="s">
        <v>31</v>
      </c>
      <c r="V5080" t="s">
        <v>16614</v>
      </c>
      <c r="W5080" t="s">
        <v>23</v>
      </c>
    </row>
    <row r="5081" spans="1:23" x14ac:dyDescent="0.4">
      <c r="A5081">
        <v>5080</v>
      </c>
      <c r="B5081">
        <v>1</v>
      </c>
      <c r="C5081">
        <v>1</v>
      </c>
      <c r="D5081">
        <v>1</v>
      </c>
      <c r="E5081">
        <v>1</v>
      </c>
      <c r="F5081">
        <v>7.5590679790348198E-2</v>
      </c>
      <c r="G5081">
        <v>-486.93467340785799</v>
      </c>
      <c r="H5081" t="s">
        <v>23</v>
      </c>
      <c r="I5081">
        <v>18.866722562284799</v>
      </c>
      <c r="J5081" t="s">
        <v>10054</v>
      </c>
      <c r="K5081" t="s">
        <v>25</v>
      </c>
      <c r="L5081" t="s">
        <v>10055</v>
      </c>
      <c r="M5081" t="s">
        <v>10056</v>
      </c>
      <c r="N5081" t="s">
        <v>28</v>
      </c>
      <c r="O5081" t="s">
        <v>10057</v>
      </c>
      <c r="P5081">
        <v>1.89999998</v>
      </c>
      <c r="Q5081" t="s">
        <v>10058</v>
      </c>
      <c r="R5081" t="s">
        <v>10059</v>
      </c>
      <c r="S5081">
        <v>67108866</v>
      </c>
      <c r="T5081">
        <v>459.0921879</v>
      </c>
      <c r="U5081" t="s">
        <v>31</v>
      </c>
      <c r="V5081" t="s">
        <v>10170</v>
      </c>
      <c r="W5081" t="s">
        <v>23</v>
      </c>
    </row>
    <row r="5082" spans="1:23" x14ac:dyDescent="0.4">
      <c r="A5082">
        <v>5081</v>
      </c>
      <c r="B5082">
        <v>1</v>
      </c>
      <c r="C5082">
        <v>2</v>
      </c>
      <c r="D5082">
        <v>1</v>
      </c>
      <c r="E5082">
        <v>2</v>
      </c>
      <c r="F5082">
        <v>7.5477546149202296E-2</v>
      </c>
      <c r="G5082">
        <v>-302.64861121486302</v>
      </c>
      <c r="H5082">
        <v>0.38291457286432101</v>
      </c>
      <c r="I5082">
        <v>98.489706580292804</v>
      </c>
      <c r="J5082" t="s">
        <v>7279</v>
      </c>
      <c r="K5082" t="s">
        <v>25</v>
      </c>
      <c r="L5082" t="s">
        <v>7280</v>
      </c>
      <c r="M5082" t="s">
        <v>7281</v>
      </c>
      <c r="N5082" t="s">
        <v>28</v>
      </c>
      <c r="O5082" t="s">
        <v>7282</v>
      </c>
      <c r="P5082">
        <v>-0.10000000100000001</v>
      </c>
      <c r="Q5082">
        <v>166221</v>
      </c>
      <c r="R5082" t="s">
        <v>7283</v>
      </c>
      <c r="S5082">
        <v>134479874</v>
      </c>
      <c r="T5082">
        <v>303.08631459999998</v>
      </c>
      <c r="U5082" t="s">
        <v>31</v>
      </c>
      <c r="V5082" t="s">
        <v>16615</v>
      </c>
      <c r="W5082" t="s">
        <v>23</v>
      </c>
    </row>
    <row r="5083" spans="1:23" x14ac:dyDescent="0.4">
      <c r="A5083">
        <v>5082</v>
      </c>
      <c r="B5083">
        <v>1</v>
      </c>
      <c r="C5083">
        <v>1</v>
      </c>
      <c r="D5083">
        <v>1</v>
      </c>
      <c r="E5083">
        <v>3</v>
      </c>
      <c r="F5083">
        <v>7.5468766056589795E-2</v>
      </c>
      <c r="G5083">
        <v>-326.83233155780101</v>
      </c>
      <c r="H5083">
        <v>0.86633165829145697</v>
      </c>
      <c r="I5083">
        <v>30.543638400212199</v>
      </c>
      <c r="J5083" t="s">
        <v>7884</v>
      </c>
      <c r="K5083" t="s">
        <v>25</v>
      </c>
      <c r="L5083" t="s">
        <v>7885</v>
      </c>
      <c r="M5083" t="s">
        <v>7886</v>
      </c>
      <c r="N5083" t="s">
        <v>7887</v>
      </c>
      <c r="O5083" t="s">
        <v>7888</v>
      </c>
      <c r="P5083">
        <v>0.60000002399999997</v>
      </c>
      <c r="Q5083" t="s">
        <v>7889</v>
      </c>
      <c r="R5083" t="s">
        <v>7890</v>
      </c>
      <c r="S5083">
        <v>270406</v>
      </c>
      <c r="T5083">
        <v>481.09766719999999</v>
      </c>
      <c r="U5083" t="s">
        <v>31</v>
      </c>
      <c r="V5083" t="s">
        <v>16616</v>
      </c>
      <c r="W5083" t="s">
        <v>23</v>
      </c>
    </row>
    <row r="5084" spans="1:23" x14ac:dyDescent="0.4">
      <c r="A5084">
        <v>5083</v>
      </c>
      <c r="B5084">
        <v>1</v>
      </c>
      <c r="C5084">
        <v>1</v>
      </c>
      <c r="D5084">
        <v>1</v>
      </c>
      <c r="E5084">
        <v>1</v>
      </c>
      <c r="F5084">
        <v>7.5054554845208801E-2</v>
      </c>
      <c r="G5084">
        <v>-550.12174957227796</v>
      </c>
      <c r="H5084" t="s">
        <v>23</v>
      </c>
      <c r="I5084">
        <v>38.356349163460301</v>
      </c>
      <c r="J5084" t="s">
        <v>774</v>
      </c>
      <c r="K5084" t="s">
        <v>25</v>
      </c>
      <c r="L5084" t="s">
        <v>775</v>
      </c>
      <c r="M5084" t="s">
        <v>776</v>
      </c>
      <c r="N5084" t="s">
        <v>777</v>
      </c>
      <c r="O5084" t="s">
        <v>778</v>
      </c>
      <c r="P5084">
        <v>0.69999998799999996</v>
      </c>
      <c r="Q5084">
        <v>5319017</v>
      </c>
      <c r="R5084" t="s">
        <v>779</v>
      </c>
      <c r="S5084">
        <v>3145730</v>
      </c>
      <c r="T5084">
        <v>468.22280000000001</v>
      </c>
      <c r="U5084" t="s">
        <v>31</v>
      </c>
      <c r="V5084" t="s">
        <v>2214</v>
      </c>
      <c r="W5084" t="s">
        <v>23</v>
      </c>
    </row>
    <row r="5085" spans="1:23" x14ac:dyDescent="0.4">
      <c r="A5085">
        <v>5084</v>
      </c>
      <c r="B5085">
        <v>1</v>
      </c>
      <c r="C5085">
        <v>1</v>
      </c>
      <c r="D5085">
        <v>1</v>
      </c>
      <c r="E5085">
        <v>1</v>
      </c>
      <c r="F5085">
        <v>7.5054554845208801E-2</v>
      </c>
      <c r="G5085">
        <v>-550.12174957227796</v>
      </c>
      <c r="H5085">
        <v>0.999999999999999</v>
      </c>
      <c r="I5085">
        <v>38.356349163460301</v>
      </c>
      <c r="J5085" t="s">
        <v>774</v>
      </c>
      <c r="K5085" t="s">
        <v>25</v>
      </c>
      <c r="L5085" t="s">
        <v>775</v>
      </c>
      <c r="M5085" t="s">
        <v>776</v>
      </c>
      <c r="N5085" t="s">
        <v>777</v>
      </c>
      <c r="O5085" t="s">
        <v>778</v>
      </c>
      <c r="P5085">
        <v>0.69999998799999996</v>
      </c>
      <c r="Q5085">
        <v>5319017</v>
      </c>
      <c r="R5085" t="s">
        <v>779</v>
      </c>
      <c r="S5085">
        <v>3145730</v>
      </c>
      <c r="T5085">
        <v>468.22280000000001</v>
      </c>
      <c r="U5085" t="s">
        <v>31</v>
      </c>
      <c r="V5085" t="s">
        <v>16617</v>
      </c>
      <c r="W5085" t="s">
        <v>23</v>
      </c>
    </row>
    <row r="5086" spans="1:23" x14ac:dyDescent="0.4">
      <c r="A5086">
        <v>5085</v>
      </c>
      <c r="B5086">
        <v>1</v>
      </c>
      <c r="C5086">
        <v>1</v>
      </c>
      <c r="D5086">
        <v>1</v>
      </c>
      <c r="E5086">
        <v>1</v>
      </c>
      <c r="F5086">
        <v>7.4864141517758595E-2</v>
      </c>
      <c r="G5086">
        <v>-70.295625807117602</v>
      </c>
      <c r="H5086">
        <v>0.999999999999999</v>
      </c>
      <c r="I5086">
        <v>7.7990507450119102</v>
      </c>
      <c r="J5086" t="s">
        <v>1234</v>
      </c>
      <c r="K5086" t="s">
        <v>25</v>
      </c>
      <c r="L5086" t="s">
        <v>1235</v>
      </c>
      <c r="M5086" t="s">
        <v>1236</v>
      </c>
      <c r="N5086" t="s">
        <v>1237</v>
      </c>
      <c r="O5086" t="s">
        <v>1238</v>
      </c>
      <c r="P5086">
        <v>1.81215119</v>
      </c>
      <c r="Q5086" t="s">
        <v>1239</v>
      </c>
      <c r="R5086" t="s">
        <v>1240</v>
      </c>
      <c r="S5086">
        <v>121563518</v>
      </c>
      <c r="T5086">
        <v>287.05500000000001</v>
      </c>
      <c r="U5086" t="s">
        <v>31</v>
      </c>
      <c r="V5086" t="s">
        <v>16618</v>
      </c>
      <c r="W5086" t="s">
        <v>23</v>
      </c>
    </row>
    <row r="5087" spans="1:23" x14ac:dyDescent="0.4">
      <c r="A5087">
        <v>5086</v>
      </c>
      <c r="B5087">
        <v>1</v>
      </c>
      <c r="C5087">
        <v>1</v>
      </c>
      <c r="D5087">
        <v>1</v>
      </c>
      <c r="E5087">
        <v>1</v>
      </c>
      <c r="F5087">
        <v>7.4864141517758595E-2</v>
      </c>
      <c r="G5087">
        <v>-70.295625807117602</v>
      </c>
      <c r="H5087" t="s">
        <v>23</v>
      </c>
      <c r="I5087">
        <v>7.7990507450119102</v>
      </c>
      <c r="J5087" t="s">
        <v>1234</v>
      </c>
      <c r="K5087" t="s">
        <v>25</v>
      </c>
      <c r="L5087" t="s">
        <v>1235</v>
      </c>
      <c r="M5087" t="s">
        <v>1236</v>
      </c>
      <c r="N5087" t="s">
        <v>1237</v>
      </c>
      <c r="O5087" t="s">
        <v>1238</v>
      </c>
      <c r="P5087">
        <v>1.81215119</v>
      </c>
      <c r="Q5087" t="s">
        <v>1239</v>
      </c>
      <c r="R5087" t="s">
        <v>1240</v>
      </c>
      <c r="S5087">
        <v>121563518</v>
      </c>
      <c r="T5087">
        <v>287.05500000000001</v>
      </c>
      <c r="U5087" t="s">
        <v>31</v>
      </c>
      <c r="V5087" t="s">
        <v>4894</v>
      </c>
      <c r="W5087" t="s">
        <v>23</v>
      </c>
    </row>
    <row r="5088" spans="1:23" x14ac:dyDescent="0.4">
      <c r="A5088">
        <v>5087</v>
      </c>
      <c r="B5088">
        <v>1</v>
      </c>
      <c r="C5088">
        <v>2</v>
      </c>
      <c r="D5088">
        <v>1</v>
      </c>
      <c r="E5088">
        <v>2</v>
      </c>
      <c r="F5088">
        <v>7.4620199011565205E-2</v>
      </c>
      <c r="G5088">
        <v>-10.008875283855801</v>
      </c>
      <c r="H5088">
        <v>0.267336683417085</v>
      </c>
      <c r="I5088">
        <v>23.005486389114399</v>
      </c>
      <c r="J5088" t="s">
        <v>1017</v>
      </c>
      <c r="K5088" t="s">
        <v>25</v>
      </c>
      <c r="L5088" t="s">
        <v>14598</v>
      </c>
      <c r="M5088" t="s">
        <v>14599</v>
      </c>
      <c r="N5088" t="s">
        <v>14600</v>
      </c>
      <c r="O5088" t="s">
        <v>14601</v>
      </c>
      <c r="P5088">
        <v>-0.20000000300000001</v>
      </c>
      <c r="Q5088" t="s">
        <v>14602</v>
      </c>
      <c r="R5088" t="s">
        <v>14603</v>
      </c>
      <c r="S5088">
        <v>20900222</v>
      </c>
      <c r="T5088">
        <v>449.10783789999999</v>
      </c>
      <c r="U5088" t="s">
        <v>31</v>
      </c>
      <c r="V5088" t="s">
        <v>16619</v>
      </c>
      <c r="W5088" t="s">
        <v>23</v>
      </c>
    </row>
    <row r="5089" spans="1:23" x14ac:dyDescent="0.4">
      <c r="A5089">
        <v>5088</v>
      </c>
      <c r="B5089">
        <v>1</v>
      </c>
      <c r="C5089">
        <v>1</v>
      </c>
      <c r="D5089">
        <v>1</v>
      </c>
      <c r="E5089">
        <v>2</v>
      </c>
      <c r="F5089">
        <v>7.4555851708045295E-2</v>
      </c>
      <c r="G5089">
        <v>-366.85748409892</v>
      </c>
      <c r="H5089" t="s">
        <v>23</v>
      </c>
      <c r="I5089">
        <v>44.971247204959603</v>
      </c>
      <c r="J5089" t="s">
        <v>16620</v>
      </c>
      <c r="K5089" t="s">
        <v>25</v>
      </c>
      <c r="L5089" t="s">
        <v>16621</v>
      </c>
      <c r="M5089" t="s">
        <v>16622</v>
      </c>
      <c r="N5089" t="s">
        <v>16623</v>
      </c>
      <c r="O5089" t="s">
        <v>16624</v>
      </c>
      <c r="P5089">
        <v>-1.18225658</v>
      </c>
      <c r="Q5089" t="s">
        <v>16625</v>
      </c>
      <c r="R5089" t="s">
        <v>16626</v>
      </c>
      <c r="S5089">
        <v>70287362</v>
      </c>
      <c r="T5089">
        <v>409.20080000000002</v>
      </c>
      <c r="U5089" t="s">
        <v>31</v>
      </c>
      <c r="V5089" t="s">
        <v>10356</v>
      </c>
      <c r="W5089" t="s">
        <v>23</v>
      </c>
    </row>
    <row r="5090" spans="1:23" x14ac:dyDescent="0.4">
      <c r="A5090">
        <v>5089</v>
      </c>
      <c r="B5090">
        <v>1</v>
      </c>
      <c r="C5090">
        <v>1</v>
      </c>
      <c r="D5090">
        <v>1</v>
      </c>
      <c r="E5090">
        <v>2</v>
      </c>
      <c r="F5090">
        <v>7.4555851708045295E-2</v>
      </c>
      <c r="G5090">
        <v>-366.85748409892</v>
      </c>
      <c r="H5090">
        <v>0.42361809045226101</v>
      </c>
      <c r="I5090">
        <v>44.971247204959603</v>
      </c>
      <c r="J5090" t="s">
        <v>16620</v>
      </c>
      <c r="K5090" t="s">
        <v>25</v>
      </c>
      <c r="L5090" t="s">
        <v>16621</v>
      </c>
      <c r="M5090" t="s">
        <v>16622</v>
      </c>
      <c r="N5090" t="s">
        <v>16623</v>
      </c>
      <c r="O5090" t="s">
        <v>16624</v>
      </c>
      <c r="P5090">
        <v>-1.18225658</v>
      </c>
      <c r="Q5090" t="s">
        <v>16625</v>
      </c>
      <c r="R5090" t="s">
        <v>16626</v>
      </c>
      <c r="S5090">
        <v>70287362</v>
      </c>
      <c r="T5090">
        <v>409.20080000000002</v>
      </c>
      <c r="U5090" t="s">
        <v>31</v>
      </c>
      <c r="V5090" t="s">
        <v>16627</v>
      </c>
      <c r="W5090" t="s">
        <v>23</v>
      </c>
    </row>
    <row r="5091" spans="1:23" x14ac:dyDescent="0.4">
      <c r="A5091">
        <v>5090</v>
      </c>
      <c r="B5091">
        <v>1</v>
      </c>
      <c r="C5091">
        <v>2</v>
      </c>
      <c r="D5091">
        <v>1</v>
      </c>
      <c r="E5091">
        <v>2</v>
      </c>
      <c r="F5091">
        <v>7.3958226483598996E-2</v>
      </c>
      <c r="G5091">
        <v>-400.892160178903</v>
      </c>
      <c r="H5091">
        <v>0.40603015075376803</v>
      </c>
      <c r="I5091">
        <v>29.539671238285599</v>
      </c>
      <c r="J5091" t="s">
        <v>8990</v>
      </c>
      <c r="K5091" t="s">
        <v>25</v>
      </c>
      <c r="L5091" t="s">
        <v>8991</v>
      </c>
      <c r="M5091" t="s">
        <v>8992</v>
      </c>
      <c r="N5091" t="s">
        <v>28</v>
      </c>
      <c r="O5091" t="s">
        <v>8993</v>
      </c>
      <c r="P5091">
        <v>5.6999998099999996</v>
      </c>
      <c r="Q5091" t="s">
        <v>8994</v>
      </c>
      <c r="R5091" t="s">
        <v>8995</v>
      </c>
      <c r="S5091">
        <v>2097154</v>
      </c>
      <c r="T5091">
        <v>597.18139680000002</v>
      </c>
      <c r="U5091" t="s">
        <v>31</v>
      </c>
      <c r="V5091" t="s">
        <v>16628</v>
      </c>
      <c r="W5091" t="s">
        <v>23</v>
      </c>
    </row>
    <row r="5092" spans="1:23" x14ac:dyDescent="0.4">
      <c r="A5092">
        <v>5091</v>
      </c>
      <c r="B5092">
        <v>1</v>
      </c>
      <c r="C5092">
        <v>1</v>
      </c>
      <c r="D5092">
        <v>1</v>
      </c>
      <c r="E5092">
        <v>1</v>
      </c>
      <c r="F5092">
        <v>7.3864764086637502E-2</v>
      </c>
      <c r="G5092">
        <v>-337.38340185188702</v>
      </c>
      <c r="H5092" t="s">
        <v>23</v>
      </c>
      <c r="I5092">
        <v>38.642719672546903</v>
      </c>
      <c r="J5092" t="s">
        <v>9320</v>
      </c>
      <c r="K5092" t="s">
        <v>25</v>
      </c>
      <c r="L5092" t="s">
        <v>9321</v>
      </c>
      <c r="M5092" t="s">
        <v>9322</v>
      </c>
      <c r="N5092" t="s">
        <v>28</v>
      </c>
      <c r="O5092" t="s">
        <v>9323</v>
      </c>
      <c r="P5092">
        <v>-0.10000000100000001</v>
      </c>
      <c r="Q5092">
        <v>129602411</v>
      </c>
      <c r="R5092" t="s">
        <v>9324</v>
      </c>
      <c r="S5092">
        <v>2097154</v>
      </c>
      <c r="T5092">
        <v>363.18021499999998</v>
      </c>
      <c r="U5092" t="s">
        <v>31</v>
      </c>
      <c r="V5092" t="s">
        <v>10171</v>
      </c>
      <c r="W5092" t="s">
        <v>23</v>
      </c>
    </row>
    <row r="5093" spans="1:23" x14ac:dyDescent="0.4">
      <c r="A5093">
        <v>5092</v>
      </c>
      <c r="B5093">
        <v>1</v>
      </c>
      <c r="C5093">
        <v>1</v>
      </c>
      <c r="D5093">
        <v>1</v>
      </c>
      <c r="E5093">
        <v>1</v>
      </c>
      <c r="F5093">
        <v>7.3864764086637502E-2</v>
      </c>
      <c r="G5093">
        <v>-337.38340185188702</v>
      </c>
      <c r="H5093">
        <v>0.99949748743718503</v>
      </c>
      <c r="I5093">
        <v>38.642719672546903</v>
      </c>
      <c r="J5093" t="s">
        <v>9320</v>
      </c>
      <c r="K5093" t="s">
        <v>25</v>
      </c>
      <c r="L5093" t="s">
        <v>9321</v>
      </c>
      <c r="M5093" t="s">
        <v>9322</v>
      </c>
      <c r="N5093" t="s">
        <v>28</v>
      </c>
      <c r="O5093" t="s">
        <v>9323</v>
      </c>
      <c r="P5093">
        <v>-0.10000000100000001</v>
      </c>
      <c r="Q5093">
        <v>129602411</v>
      </c>
      <c r="R5093" t="s">
        <v>9324</v>
      </c>
      <c r="S5093">
        <v>2097154</v>
      </c>
      <c r="T5093">
        <v>363.18021499999998</v>
      </c>
      <c r="U5093" t="s">
        <v>31</v>
      </c>
      <c r="V5093" t="s">
        <v>16629</v>
      </c>
      <c r="W5093" t="s">
        <v>23</v>
      </c>
    </row>
    <row r="5094" spans="1:23" x14ac:dyDescent="0.4">
      <c r="A5094">
        <v>5093</v>
      </c>
      <c r="B5094">
        <v>1</v>
      </c>
      <c r="C5094">
        <v>1</v>
      </c>
      <c r="D5094">
        <v>1</v>
      </c>
      <c r="E5094">
        <v>2</v>
      </c>
      <c r="F5094">
        <v>7.3863030660419604E-2</v>
      </c>
      <c r="G5094">
        <v>-301.34596068504601</v>
      </c>
      <c r="H5094">
        <v>0.72914572864321603</v>
      </c>
      <c r="I5094">
        <v>9.9187723473536398</v>
      </c>
      <c r="J5094" t="s">
        <v>10081</v>
      </c>
      <c r="K5094" t="s">
        <v>25</v>
      </c>
      <c r="L5094" t="s">
        <v>10082</v>
      </c>
      <c r="M5094" t="s">
        <v>10083</v>
      </c>
      <c r="N5094" t="s">
        <v>10084</v>
      </c>
      <c r="O5094" t="s">
        <v>10085</v>
      </c>
      <c r="P5094">
        <v>5.3000001900000004</v>
      </c>
      <c r="Q5094" t="s">
        <v>10086</v>
      </c>
      <c r="R5094" t="s">
        <v>10087</v>
      </c>
      <c r="S5094">
        <v>3153922</v>
      </c>
      <c r="T5094">
        <v>433.11292329999998</v>
      </c>
      <c r="U5094" t="s">
        <v>31</v>
      </c>
      <c r="V5094" t="s">
        <v>16630</v>
      </c>
      <c r="W5094" t="s">
        <v>23</v>
      </c>
    </row>
    <row r="5095" spans="1:23" x14ac:dyDescent="0.4">
      <c r="A5095">
        <v>5094</v>
      </c>
      <c r="B5095">
        <v>1</v>
      </c>
      <c r="C5095">
        <v>1</v>
      </c>
      <c r="D5095">
        <v>1</v>
      </c>
      <c r="E5095">
        <v>2</v>
      </c>
      <c r="F5095">
        <v>7.3863030660419604E-2</v>
      </c>
      <c r="G5095">
        <v>-301.34596068504601</v>
      </c>
      <c r="H5095" t="s">
        <v>23</v>
      </c>
      <c r="I5095">
        <v>9.9187723473536398</v>
      </c>
      <c r="J5095" t="s">
        <v>10081</v>
      </c>
      <c r="K5095" t="s">
        <v>25</v>
      </c>
      <c r="L5095" t="s">
        <v>10082</v>
      </c>
      <c r="M5095" t="s">
        <v>10083</v>
      </c>
      <c r="N5095" t="s">
        <v>10084</v>
      </c>
      <c r="O5095" t="s">
        <v>10085</v>
      </c>
      <c r="P5095">
        <v>5.3000001900000004</v>
      </c>
      <c r="Q5095" t="s">
        <v>10086</v>
      </c>
      <c r="R5095" t="s">
        <v>10087</v>
      </c>
      <c r="S5095">
        <v>3153922</v>
      </c>
      <c r="T5095">
        <v>433.11292329999998</v>
      </c>
      <c r="U5095" t="s">
        <v>31</v>
      </c>
      <c r="V5095" t="s">
        <v>10584</v>
      </c>
      <c r="W5095" t="s">
        <v>23</v>
      </c>
    </row>
    <row r="5096" spans="1:23" x14ac:dyDescent="0.4">
      <c r="A5096">
        <v>5095</v>
      </c>
      <c r="B5096">
        <v>1</v>
      </c>
      <c r="C5096">
        <v>2</v>
      </c>
      <c r="D5096">
        <v>1</v>
      </c>
      <c r="E5096">
        <v>1</v>
      </c>
      <c r="F5096">
        <v>7.3747748606064201E-2</v>
      </c>
      <c r="G5096">
        <v>-225.337862946271</v>
      </c>
      <c r="H5096" t="s">
        <v>23</v>
      </c>
      <c r="I5096">
        <v>52.332884166611002</v>
      </c>
      <c r="J5096" t="s">
        <v>16473</v>
      </c>
      <c r="K5096" t="s">
        <v>25</v>
      </c>
      <c r="L5096" t="s">
        <v>16474</v>
      </c>
      <c r="M5096" t="s">
        <v>16475</v>
      </c>
      <c r="N5096" t="s">
        <v>16476</v>
      </c>
      <c r="O5096" t="s">
        <v>16477</v>
      </c>
      <c r="P5096">
        <v>1.10000002</v>
      </c>
      <c r="Q5096" t="s">
        <v>16478</v>
      </c>
      <c r="R5096" t="s">
        <v>16479</v>
      </c>
      <c r="S5096">
        <v>67108866</v>
      </c>
      <c r="T5096">
        <v>197.10732479999999</v>
      </c>
      <c r="U5096" t="s">
        <v>31</v>
      </c>
      <c r="V5096" t="s">
        <v>4052</v>
      </c>
      <c r="W5096" t="s">
        <v>23</v>
      </c>
    </row>
    <row r="5097" spans="1:23" x14ac:dyDescent="0.4">
      <c r="A5097">
        <v>5096</v>
      </c>
      <c r="B5097">
        <v>1</v>
      </c>
      <c r="C5097">
        <v>2</v>
      </c>
      <c r="D5097">
        <v>1</v>
      </c>
      <c r="E5097">
        <v>1</v>
      </c>
      <c r="F5097">
        <v>7.3747748606064201E-2</v>
      </c>
      <c r="G5097">
        <v>-225.337862946271</v>
      </c>
      <c r="H5097">
        <v>0.999999999999999</v>
      </c>
      <c r="I5097">
        <v>52.332884166611002</v>
      </c>
      <c r="J5097" t="s">
        <v>16473</v>
      </c>
      <c r="K5097" t="s">
        <v>25</v>
      </c>
      <c r="L5097" t="s">
        <v>16474</v>
      </c>
      <c r="M5097" t="s">
        <v>16475</v>
      </c>
      <c r="N5097" t="s">
        <v>16476</v>
      </c>
      <c r="O5097" t="s">
        <v>16477</v>
      </c>
      <c r="P5097">
        <v>1.10000002</v>
      </c>
      <c r="Q5097" t="s">
        <v>16478</v>
      </c>
      <c r="R5097" t="s">
        <v>16479</v>
      </c>
      <c r="S5097">
        <v>67108866</v>
      </c>
      <c r="T5097">
        <v>197.10732479999999</v>
      </c>
      <c r="U5097" t="s">
        <v>31</v>
      </c>
      <c r="V5097" t="s">
        <v>16631</v>
      </c>
      <c r="W5097" t="s">
        <v>23</v>
      </c>
    </row>
    <row r="5098" spans="1:23" x14ac:dyDescent="0.4">
      <c r="A5098">
        <v>5097</v>
      </c>
      <c r="B5098">
        <v>1</v>
      </c>
      <c r="C5098">
        <v>1</v>
      </c>
      <c r="D5098">
        <v>1</v>
      </c>
      <c r="E5098">
        <v>1</v>
      </c>
      <c r="F5098">
        <v>7.3567895424509797E-2</v>
      </c>
      <c r="G5098">
        <v>-162.332170651008</v>
      </c>
      <c r="H5098" t="s">
        <v>23</v>
      </c>
      <c r="I5098">
        <v>48.328605805898398</v>
      </c>
      <c r="J5098" t="s">
        <v>16632</v>
      </c>
      <c r="K5098" t="s">
        <v>25</v>
      </c>
      <c r="L5098" t="s">
        <v>16633</v>
      </c>
      <c r="M5098" t="s">
        <v>16634</v>
      </c>
      <c r="N5098" t="s">
        <v>16635</v>
      </c>
      <c r="O5098" t="s">
        <v>16636</v>
      </c>
      <c r="P5098">
        <v>1.5485135299999999</v>
      </c>
      <c r="Q5098">
        <v>9501</v>
      </c>
      <c r="R5098" t="s">
        <v>16637</v>
      </c>
      <c r="S5098">
        <v>67108866</v>
      </c>
      <c r="T5098">
        <v>183.09167479999999</v>
      </c>
      <c r="U5098" t="s">
        <v>31</v>
      </c>
      <c r="V5098" t="s">
        <v>2053</v>
      </c>
      <c r="W5098" t="s">
        <v>23</v>
      </c>
    </row>
    <row r="5099" spans="1:23" x14ac:dyDescent="0.4">
      <c r="A5099">
        <v>5098</v>
      </c>
      <c r="B5099">
        <v>1</v>
      </c>
      <c r="C5099">
        <v>1</v>
      </c>
      <c r="D5099">
        <v>1</v>
      </c>
      <c r="E5099">
        <v>1</v>
      </c>
      <c r="F5099">
        <v>7.3567895424509797E-2</v>
      </c>
      <c r="G5099">
        <v>-162.332170651008</v>
      </c>
      <c r="H5099">
        <v>0.999999999999999</v>
      </c>
      <c r="I5099">
        <v>48.328605805898398</v>
      </c>
      <c r="J5099" t="s">
        <v>16632</v>
      </c>
      <c r="K5099" t="s">
        <v>25</v>
      </c>
      <c r="L5099" t="s">
        <v>16633</v>
      </c>
      <c r="M5099" t="s">
        <v>16634</v>
      </c>
      <c r="N5099" t="s">
        <v>16635</v>
      </c>
      <c r="O5099" t="s">
        <v>16636</v>
      </c>
      <c r="P5099">
        <v>1.5485135299999999</v>
      </c>
      <c r="Q5099">
        <v>9501</v>
      </c>
      <c r="R5099" t="s">
        <v>16637</v>
      </c>
      <c r="S5099">
        <v>67108866</v>
      </c>
      <c r="T5099">
        <v>183.09167479999999</v>
      </c>
      <c r="U5099" t="s">
        <v>31</v>
      </c>
      <c r="V5099" t="s">
        <v>16638</v>
      </c>
      <c r="W5099" t="s">
        <v>23</v>
      </c>
    </row>
    <row r="5100" spans="1:23" x14ac:dyDescent="0.4">
      <c r="A5100">
        <v>5099</v>
      </c>
      <c r="B5100">
        <v>1</v>
      </c>
      <c r="C5100">
        <v>2</v>
      </c>
      <c r="D5100">
        <v>1</v>
      </c>
      <c r="E5100">
        <v>2</v>
      </c>
      <c r="F5100">
        <v>7.3279129988547895E-2</v>
      </c>
      <c r="G5100">
        <v>-340.655661823532</v>
      </c>
      <c r="H5100">
        <v>4.2713567839195901E-2</v>
      </c>
      <c r="I5100">
        <v>28.663282699086299</v>
      </c>
      <c r="J5100" t="s">
        <v>16639</v>
      </c>
      <c r="K5100" t="s">
        <v>25</v>
      </c>
      <c r="L5100" t="s">
        <v>16640</v>
      </c>
      <c r="M5100" t="s">
        <v>16641</v>
      </c>
      <c r="N5100" t="s">
        <v>16642</v>
      </c>
      <c r="O5100" t="s">
        <v>16643</v>
      </c>
      <c r="P5100">
        <v>3.5</v>
      </c>
      <c r="Q5100">
        <v>13408838</v>
      </c>
      <c r="R5100" t="s">
        <v>16644</v>
      </c>
      <c r="S5100">
        <v>67108930</v>
      </c>
      <c r="T5100">
        <v>328.15433460000003</v>
      </c>
      <c r="U5100" t="s">
        <v>31</v>
      </c>
      <c r="V5100" t="s">
        <v>16645</v>
      </c>
      <c r="W5100" t="s">
        <v>23</v>
      </c>
    </row>
    <row r="5101" spans="1:23" x14ac:dyDescent="0.4">
      <c r="A5101">
        <v>5100</v>
      </c>
      <c r="B5101">
        <v>1</v>
      </c>
      <c r="C5101">
        <v>1</v>
      </c>
      <c r="D5101">
        <v>1</v>
      </c>
      <c r="E5101">
        <v>2</v>
      </c>
      <c r="F5101">
        <v>7.2586690938202997E-2</v>
      </c>
      <c r="G5101">
        <v>-342.56129549294502</v>
      </c>
      <c r="H5101" t="s">
        <v>23</v>
      </c>
      <c r="I5101">
        <v>76.405749199071906</v>
      </c>
      <c r="J5101" t="s">
        <v>16395</v>
      </c>
      <c r="K5101" t="s">
        <v>25</v>
      </c>
      <c r="L5101" t="s">
        <v>16396</v>
      </c>
      <c r="M5101" t="s">
        <v>16397</v>
      </c>
      <c r="N5101" t="s">
        <v>16398</v>
      </c>
      <c r="O5101" t="s">
        <v>16399</v>
      </c>
      <c r="P5101">
        <v>3.0999998999999998</v>
      </c>
      <c r="Q5101" t="s">
        <v>16400</v>
      </c>
      <c r="R5101" t="s">
        <v>16401</v>
      </c>
      <c r="S5101">
        <v>3153922</v>
      </c>
      <c r="T5101">
        <v>329.08670849999999</v>
      </c>
      <c r="U5101" t="s">
        <v>31</v>
      </c>
      <c r="V5101" t="s">
        <v>2265</v>
      </c>
      <c r="W5101" t="s">
        <v>23</v>
      </c>
    </row>
    <row r="5102" spans="1:23" x14ac:dyDescent="0.4">
      <c r="A5102">
        <v>5101</v>
      </c>
      <c r="B5102">
        <v>1</v>
      </c>
      <c r="C5102">
        <v>1</v>
      </c>
      <c r="D5102">
        <v>1</v>
      </c>
      <c r="E5102">
        <v>2</v>
      </c>
      <c r="F5102">
        <v>7.2586690938202997E-2</v>
      </c>
      <c r="G5102">
        <v>-342.56129549294502</v>
      </c>
      <c r="H5102">
        <v>0.75929648241206005</v>
      </c>
      <c r="I5102">
        <v>76.405749199071906</v>
      </c>
      <c r="J5102" t="s">
        <v>16395</v>
      </c>
      <c r="K5102" t="s">
        <v>25</v>
      </c>
      <c r="L5102" t="s">
        <v>16396</v>
      </c>
      <c r="M5102" t="s">
        <v>16397</v>
      </c>
      <c r="N5102" t="s">
        <v>16398</v>
      </c>
      <c r="O5102" t="s">
        <v>16399</v>
      </c>
      <c r="P5102">
        <v>3.0999998999999998</v>
      </c>
      <c r="Q5102" t="s">
        <v>16400</v>
      </c>
      <c r="R5102" t="s">
        <v>16401</v>
      </c>
      <c r="S5102">
        <v>3153922</v>
      </c>
      <c r="T5102">
        <v>329.08670849999999</v>
      </c>
      <c r="U5102" t="s">
        <v>31</v>
      </c>
      <c r="V5102" t="s">
        <v>16646</v>
      </c>
      <c r="W5102" t="s">
        <v>23</v>
      </c>
    </row>
    <row r="5103" spans="1:23" x14ac:dyDescent="0.4">
      <c r="A5103">
        <v>5102</v>
      </c>
      <c r="B5103">
        <v>1</v>
      </c>
      <c r="C5103">
        <v>1</v>
      </c>
      <c r="D5103">
        <v>1</v>
      </c>
      <c r="E5103">
        <v>1</v>
      </c>
      <c r="F5103">
        <v>7.2483001441074599E-2</v>
      </c>
      <c r="G5103">
        <v>-241.115760953163</v>
      </c>
      <c r="H5103" t="s">
        <v>23</v>
      </c>
      <c r="I5103">
        <v>18.503160555712899</v>
      </c>
      <c r="J5103" t="s">
        <v>16473</v>
      </c>
      <c r="K5103" t="s">
        <v>25</v>
      </c>
      <c r="L5103" t="s">
        <v>16474</v>
      </c>
      <c r="M5103" t="s">
        <v>16475</v>
      </c>
      <c r="N5103" t="s">
        <v>16476</v>
      </c>
      <c r="O5103" t="s">
        <v>16477</v>
      </c>
      <c r="P5103">
        <v>1.10000002</v>
      </c>
      <c r="Q5103" t="s">
        <v>16478</v>
      </c>
      <c r="R5103" t="s">
        <v>16479</v>
      </c>
      <c r="S5103">
        <v>67108866</v>
      </c>
      <c r="T5103">
        <v>197.10732479999999</v>
      </c>
      <c r="U5103" t="s">
        <v>31</v>
      </c>
      <c r="V5103" t="s">
        <v>2352</v>
      </c>
      <c r="W5103" t="s">
        <v>23</v>
      </c>
    </row>
    <row r="5104" spans="1:23" x14ac:dyDescent="0.4">
      <c r="A5104">
        <v>5103</v>
      </c>
      <c r="B5104">
        <v>1</v>
      </c>
      <c r="C5104">
        <v>1</v>
      </c>
      <c r="D5104">
        <v>1</v>
      </c>
      <c r="E5104">
        <v>1</v>
      </c>
      <c r="F5104">
        <v>7.2483001441074599E-2</v>
      </c>
      <c r="G5104">
        <v>-241.115760953163</v>
      </c>
      <c r="H5104">
        <v>0.999999999999999</v>
      </c>
      <c r="I5104">
        <v>18.503160555712899</v>
      </c>
      <c r="J5104" t="s">
        <v>16473</v>
      </c>
      <c r="K5104" t="s">
        <v>25</v>
      </c>
      <c r="L5104" t="s">
        <v>16474</v>
      </c>
      <c r="M5104" t="s">
        <v>16475</v>
      </c>
      <c r="N5104" t="s">
        <v>16476</v>
      </c>
      <c r="O5104" t="s">
        <v>16477</v>
      </c>
      <c r="P5104">
        <v>1.10000002</v>
      </c>
      <c r="Q5104" t="s">
        <v>16478</v>
      </c>
      <c r="R5104" t="s">
        <v>16479</v>
      </c>
      <c r="S5104">
        <v>67108866</v>
      </c>
      <c r="T5104">
        <v>197.10732479999999</v>
      </c>
      <c r="U5104" t="s">
        <v>31</v>
      </c>
      <c r="V5104" t="s">
        <v>16647</v>
      </c>
      <c r="W5104" t="s">
        <v>23</v>
      </c>
    </row>
    <row r="5105" spans="1:23" x14ac:dyDescent="0.4">
      <c r="A5105">
        <v>5104</v>
      </c>
      <c r="B5105">
        <v>1</v>
      </c>
      <c r="C5105">
        <v>1</v>
      </c>
      <c r="D5105">
        <v>1</v>
      </c>
      <c r="E5105">
        <v>1</v>
      </c>
      <c r="F5105">
        <v>7.2449695466071801E-2</v>
      </c>
      <c r="G5105">
        <v>-334.616963409726</v>
      </c>
      <c r="H5105" t="s">
        <v>23</v>
      </c>
      <c r="I5105">
        <v>69.301313585329595</v>
      </c>
      <c r="J5105" t="s">
        <v>11011</v>
      </c>
      <c r="K5105" t="s">
        <v>25</v>
      </c>
      <c r="L5105" t="s">
        <v>11133</v>
      </c>
      <c r="M5105" t="s">
        <v>11134</v>
      </c>
      <c r="N5105" t="s">
        <v>28</v>
      </c>
      <c r="O5105" t="s">
        <v>11135</v>
      </c>
      <c r="P5105">
        <v>-0.10000000100000001</v>
      </c>
      <c r="Q5105" t="s">
        <v>11136</v>
      </c>
      <c r="R5105" t="s">
        <v>11137</v>
      </c>
      <c r="S5105">
        <v>2105346</v>
      </c>
      <c r="T5105">
        <v>295.18048979999998</v>
      </c>
      <c r="U5105" t="s">
        <v>31</v>
      </c>
      <c r="V5105" t="s">
        <v>11023</v>
      </c>
      <c r="W5105" t="s">
        <v>23</v>
      </c>
    </row>
    <row r="5106" spans="1:23" x14ac:dyDescent="0.4">
      <c r="A5106">
        <v>5105</v>
      </c>
      <c r="B5106">
        <v>1</v>
      </c>
      <c r="C5106">
        <v>1</v>
      </c>
      <c r="D5106">
        <v>1</v>
      </c>
      <c r="E5106">
        <v>1</v>
      </c>
      <c r="F5106">
        <v>7.2449695466071801E-2</v>
      </c>
      <c r="G5106">
        <v>-334.616963409726</v>
      </c>
      <c r="H5106">
        <v>0.999999999999999</v>
      </c>
      <c r="I5106">
        <v>69.301313585329595</v>
      </c>
      <c r="J5106" t="s">
        <v>11011</v>
      </c>
      <c r="K5106" t="s">
        <v>25</v>
      </c>
      <c r="L5106" t="s">
        <v>11133</v>
      </c>
      <c r="M5106" t="s">
        <v>11134</v>
      </c>
      <c r="N5106" t="s">
        <v>28</v>
      </c>
      <c r="O5106" t="s">
        <v>11135</v>
      </c>
      <c r="P5106">
        <v>-0.10000000100000001</v>
      </c>
      <c r="Q5106" t="s">
        <v>11136</v>
      </c>
      <c r="R5106" t="s">
        <v>11137</v>
      </c>
      <c r="S5106">
        <v>2105346</v>
      </c>
      <c r="T5106">
        <v>295.18048979999998</v>
      </c>
      <c r="U5106" t="s">
        <v>31</v>
      </c>
      <c r="V5106" t="s">
        <v>16648</v>
      </c>
      <c r="W5106" t="s">
        <v>23</v>
      </c>
    </row>
    <row r="5107" spans="1:23" x14ac:dyDescent="0.4">
      <c r="A5107">
        <v>5106</v>
      </c>
      <c r="B5107">
        <v>1</v>
      </c>
      <c r="C5107">
        <v>1</v>
      </c>
      <c r="D5107">
        <v>1</v>
      </c>
      <c r="E5107">
        <v>1</v>
      </c>
      <c r="F5107">
        <v>7.2261235893600798E-2</v>
      </c>
      <c r="G5107">
        <v>-298.89280836975001</v>
      </c>
      <c r="H5107">
        <v>0.98844221105527597</v>
      </c>
      <c r="I5107">
        <v>9.3326993661115605</v>
      </c>
      <c r="J5107" t="s">
        <v>16649</v>
      </c>
      <c r="K5107" t="s">
        <v>25</v>
      </c>
      <c r="L5107" t="s">
        <v>16650</v>
      </c>
      <c r="M5107" t="s">
        <v>16651</v>
      </c>
      <c r="N5107" t="s">
        <v>28</v>
      </c>
      <c r="O5107" t="s">
        <v>16652</v>
      </c>
      <c r="P5107">
        <v>2.7999999500000001</v>
      </c>
      <c r="Q5107" t="s">
        <v>16653</v>
      </c>
      <c r="R5107" t="s">
        <v>16654</v>
      </c>
      <c r="S5107">
        <v>2637890</v>
      </c>
      <c r="T5107">
        <v>711.43600000000004</v>
      </c>
      <c r="U5107" t="s">
        <v>31</v>
      </c>
      <c r="V5107" t="s">
        <v>16655</v>
      </c>
      <c r="W5107" t="s">
        <v>23</v>
      </c>
    </row>
    <row r="5108" spans="1:23" x14ac:dyDescent="0.4">
      <c r="A5108">
        <v>5107</v>
      </c>
      <c r="B5108">
        <v>1</v>
      </c>
      <c r="C5108">
        <v>1</v>
      </c>
      <c r="D5108">
        <v>1</v>
      </c>
      <c r="E5108">
        <v>1</v>
      </c>
      <c r="F5108">
        <v>7.2261235893600798E-2</v>
      </c>
      <c r="G5108">
        <v>-298.89280836975001</v>
      </c>
      <c r="H5108" t="s">
        <v>23</v>
      </c>
      <c r="I5108">
        <v>9.3326993661115605</v>
      </c>
      <c r="J5108" t="s">
        <v>16649</v>
      </c>
      <c r="K5108" t="s">
        <v>25</v>
      </c>
      <c r="L5108" t="s">
        <v>16650</v>
      </c>
      <c r="M5108" t="s">
        <v>16651</v>
      </c>
      <c r="N5108" t="s">
        <v>28</v>
      </c>
      <c r="O5108" t="s">
        <v>16652</v>
      </c>
      <c r="P5108">
        <v>2.7999999500000001</v>
      </c>
      <c r="Q5108" t="s">
        <v>16653</v>
      </c>
      <c r="R5108" t="s">
        <v>16654</v>
      </c>
      <c r="S5108">
        <v>2637890</v>
      </c>
      <c r="T5108">
        <v>711.43600000000004</v>
      </c>
      <c r="U5108" t="s">
        <v>31</v>
      </c>
      <c r="V5108" t="s">
        <v>16656</v>
      </c>
      <c r="W5108" t="s">
        <v>23</v>
      </c>
    </row>
    <row r="5109" spans="1:23" x14ac:dyDescent="0.4">
      <c r="A5109">
        <v>5108</v>
      </c>
      <c r="B5109">
        <v>1</v>
      </c>
      <c r="C5109">
        <v>1</v>
      </c>
      <c r="D5109">
        <v>1</v>
      </c>
      <c r="E5109">
        <v>1</v>
      </c>
      <c r="F5109">
        <v>7.1939871448763501E-2</v>
      </c>
      <c r="G5109">
        <v>-606.94332906313696</v>
      </c>
      <c r="H5109" t="s">
        <v>23</v>
      </c>
      <c r="I5109">
        <v>64.754979700538399</v>
      </c>
      <c r="J5109" t="s">
        <v>5739</v>
      </c>
      <c r="K5109" t="s">
        <v>25</v>
      </c>
      <c r="L5109" t="s">
        <v>16527</v>
      </c>
      <c r="M5109" t="s">
        <v>16528</v>
      </c>
      <c r="N5109" t="s">
        <v>28</v>
      </c>
      <c r="O5109" t="s">
        <v>16529</v>
      </c>
      <c r="P5109">
        <v>1.2999999499999999</v>
      </c>
      <c r="Q5109">
        <v>67982437</v>
      </c>
      <c r="R5109" t="s">
        <v>16530</v>
      </c>
      <c r="S5109">
        <v>67108866</v>
      </c>
      <c r="T5109">
        <v>291.08631000000003</v>
      </c>
      <c r="U5109" t="s">
        <v>31</v>
      </c>
      <c r="V5109" t="s">
        <v>9970</v>
      </c>
      <c r="W5109" t="s">
        <v>23</v>
      </c>
    </row>
    <row r="5110" spans="1:23" x14ac:dyDescent="0.4">
      <c r="A5110">
        <v>5109</v>
      </c>
      <c r="B5110">
        <v>1</v>
      </c>
      <c r="C5110">
        <v>1</v>
      </c>
      <c r="D5110">
        <v>1</v>
      </c>
      <c r="E5110">
        <v>1</v>
      </c>
      <c r="F5110">
        <v>7.1939871448763501E-2</v>
      </c>
      <c r="G5110">
        <v>-606.94332906313696</v>
      </c>
      <c r="H5110">
        <v>0.999999999999999</v>
      </c>
      <c r="I5110">
        <v>64.754979700538399</v>
      </c>
      <c r="J5110" t="s">
        <v>5739</v>
      </c>
      <c r="K5110" t="s">
        <v>25</v>
      </c>
      <c r="L5110" t="s">
        <v>16527</v>
      </c>
      <c r="M5110" t="s">
        <v>16528</v>
      </c>
      <c r="N5110" t="s">
        <v>28</v>
      </c>
      <c r="O5110" t="s">
        <v>16529</v>
      </c>
      <c r="P5110">
        <v>1.2999999499999999</v>
      </c>
      <c r="Q5110">
        <v>67982437</v>
      </c>
      <c r="R5110" t="s">
        <v>16530</v>
      </c>
      <c r="S5110">
        <v>67108866</v>
      </c>
      <c r="T5110">
        <v>291.08631000000003</v>
      </c>
      <c r="U5110" t="s">
        <v>31</v>
      </c>
      <c r="V5110" t="s">
        <v>16657</v>
      </c>
      <c r="W5110" t="s">
        <v>23</v>
      </c>
    </row>
    <row r="5111" spans="1:23" x14ac:dyDescent="0.4">
      <c r="A5111">
        <v>5110</v>
      </c>
      <c r="B5111">
        <v>1</v>
      </c>
      <c r="C5111">
        <v>1</v>
      </c>
      <c r="D5111">
        <v>1</v>
      </c>
      <c r="E5111">
        <v>1</v>
      </c>
      <c r="F5111">
        <v>7.1873843618559405E-2</v>
      </c>
      <c r="G5111">
        <v>-606.81291610761104</v>
      </c>
      <c r="H5111">
        <v>0.999999999999999</v>
      </c>
      <c r="I5111">
        <v>64.770553507054302</v>
      </c>
      <c r="J5111" t="s">
        <v>5739</v>
      </c>
      <c r="K5111" t="s">
        <v>25</v>
      </c>
      <c r="L5111" t="s">
        <v>16527</v>
      </c>
      <c r="M5111" t="s">
        <v>16528</v>
      </c>
      <c r="N5111" t="s">
        <v>28</v>
      </c>
      <c r="O5111" t="s">
        <v>16529</v>
      </c>
      <c r="P5111">
        <v>1.2999999499999999</v>
      </c>
      <c r="Q5111">
        <v>67982437</v>
      </c>
      <c r="R5111" t="s">
        <v>16530</v>
      </c>
      <c r="S5111">
        <v>67108866</v>
      </c>
      <c r="T5111">
        <v>291.08631459999998</v>
      </c>
      <c r="U5111" t="s">
        <v>31</v>
      </c>
      <c r="V5111" t="s">
        <v>16658</v>
      </c>
      <c r="W5111" t="s">
        <v>23</v>
      </c>
    </row>
    <row r="5112" spans="1:23" x14ac:dyDescent="0.4">
      <c r="A5112">
        <v>5111</v>
      </c>
      <c r="B5112">
        <v>1</v>
      </c>
      <c r="C5112">
        <v>1</v>
      </c>
      <c r="D5112">
        <v>1</v>
      </c>
      <c r="E5112">
        <v>1</v>
      </c>
      <c r="F5112">
        <v>7.1873843618559405E-2</v>
      </c>
      <c r="G5112">
        <v>-606.81291610761104</v>
      </c>
      <c r="H5112" t="s">
        <v>23</v>
      </c>
      <c r="I5112">
        <v>64.770553507054302</v>
      </c>
      <c r="J5112" t="s">
        <v>5739</v>
      </c>
      <c r="K5112" t="s">
        <v>25</v>
      </c>
      <c r="L5112" t="s">
        <v>16527</v>
      </c>
      <c r="M5112" t="s">
        <v>16528</v>
      </c>
      <c r="N5112" t="s">
        <v>28</v>
      </c>
      <c r="O5112" t="s">
        <v>16529</v>
      </c>
      <c r="P5112">
        <v>1.2999999499999999</v>
      </c>
      <c r="Q5112">
        <v>67982437</v>
      </c>
      <c r="R5112" t="s">
        <v>16530</v>
      </c>
      <c r="S5112">
        <v>67108866</v>
      </c>
      <c r="T5112">
        <v>291.08631459999998</v>
      </c>
      <c r="U5112" t="s">
        <v>31</v>
      </c>
      <c r="V5112" t="s">
        <v>9958</v>
      </c>
      <c r="W5112" t="s">
        <v>23</v>
      </c>
    </row>
    <row r="5113" spans="1:23" x14ac:dyDescent="0.4">
      <c r="A5113">
        <v>5112</v>
      </c>
      <c r="B5113">
        <v>1</v>
      </c>
      <c r="C5113">
        <v>2</v>
      </c>
      <c r="D5113">
        <v>1</v>
      </c>
      <c r="E5113">
        <v>2</v>
      </c>
      <c r="F5113">
        <v>7.1515502234913E-2</v>
      </c>
      <c r="G5113">
        <v>-169.78960125713201</v>
      </c>
      <c r="H5113">
        <v>0.187939698492462</v>
      </c>
      <c r="I5113">
        <v>44.271592191104297</v>
      </c>
      <c r="J5113" t="s">
        <v>10101</v>
      </c>
      <c r="K5113" t="s">
        <v>25</v>
      </c>
      <c r="L5113" t="s">
        <v>10519</v>
      </c>
      <c r="M5113" t="s">
        <v>10520</v>
      </c>
      <c r="N5113" t="s">
        <v>10521</v>
      </c>
      <c r="O5113" t="s">
        <v>10522</v>
      </c>
      <c r="P5113">
        <v>2.4000001000000002</v>
      </c>
      <c r="Q5113" t="s">
        <v>10523</v>
      </c>
      <c r="R5113" t="s">
        <v>10524</v>
      </c>
      <c r="S5113">
        <v>2105346</v>
      </c>
      <c r="T5113">
        <v>291.08631459999998</v>
      </c>
      <c r="U5113" t="s">
        <v>31</v>
      </c>
      <c r="V5113" t="s">
        <v>16659</v>
      </c>
      <c r="W5113" t="s">
        <v>23</v>
      </c>
    </row>
    <row r="5114" spans="1:23" x14ac:dyDescent="0.4">
      <c r="A5114">
        <v>5113</v>
      </c>
      <c r="B5114">
        <v>1</v>
      </c>
      <c r="C5114">
        <v>2</v>
      </c>
      <c r="D5114">
        <v>1</v>
      </c>
      <c r="E5114">
        <v>2</v>
      </c>
      <c r="F5114">
        <v>7.1204218405322997E-2</v>
      </c>
      <c r="G5114">
        <v>-357.62773023079302</v>
      </c>
      <c r="H5114">
        <v>0.23517587939698401</v>
      </c>
      <c r="I5114">
        <v>32.144164773952902</v>
      </c>
      <c r="J5114" t="s">
        <v>9850</v>
      </c>
      <c r="K5114" t="s">
        <v>25</v>
      </c>
      <c r="L5114" t="s">
        <v>9851</v>
      </c>
      <c r="M5114" t="s">
        <v>9852</v>
      </c>
      <c r="N5114" t="s">
        <v>28</v>
      </c>
      <c r="O5114" t="s">
        <v>9853</v>
      </c>
      <c r="P5114">
        <v>1.5</v>
      </c>
      <c r="Q5114">
        <v>38028588</v>
      </c>
      <c r="R5114" t="s">
        <v>9854</v>
      </c>
      <c r="S5114">
        <v>2105346</v>
      </c>
      <c r="T5114">
        <v>341.18596910000002</v>
      </c>
      <c r="U5114" t="s">
        <v>31</v>
      </c>
      <c r="V5114" t="s">
        <v>16660</v>
      </c>
      <c r="W5114" t="s">
        <v>23</v>
      </c>
    </row>
    <row r="5115" spans="1:23" x14ac:dyDescent="0.4">
      <c r="A5115">
        <v>5114</v>
      </c>
      <c r="B5115">
        <v>1</v>
      </c>
      <c r="C5115">
        <v>2</v>
      </c>
      <c r="D5115">
        <v>1</v>
      </c>
      <c r="E5115">
        <v>1</v>
      </c>
      <c r="F5115">
        <v>7.0652830533655203E-2</v>
      </c>
      <c r="G5115">
        <v>-181.721392750939</v>
      </c>
      <c r="H5115">
        <v>0.997989949748743</v>
      </c>
      <c r="I5115">
        <v>21.3010413950283</v>
      </c>
      <c r="J5115" t="s">
        <v>10239</v>
      </c>
      <c r="K5115" t="s">
        <v>25</v>
      </c>
      <c r="L5115" t="s">
        <v>10284</v>
      </c>
      <c r="M5115" t="s">
        <v>10285</v>
      </c>
      <c r="N5115" t="s">
        <v>10286</v>
      </c>
      <c r="O5115" t="s">
        <v>10287</v>
      </c>
      <c r="P5115">
        <v>2.8617782599999999</v>
      </c>
      <c r="Q5115">
        <v>3040105</v>
      </c>
      <c r="R5115" t="s">
        <v>10288</v>
      </c>
      <c r="S5115">
        <v>67108866</v>
      </c>
      <c r="T5115">
        <v>328.04517809999999</v>
      </c>
      <c r="U5115" t="s">
        <v>31</v>
      </c>
      <c r="V5115" t="s">
        <v>16661</v>
      </c>
      <c r="W5115" t="s">
        <v>23</v>
      </c>
    </row>
    <row r="5116" spans="1:23" x14ac:dyDescent="0.4">
      <c r="A5116">
        <v>5115</v>
      </c>
      <c r="B5116">
        <v>1</v>
      </c>
      <c r="C5116">
        <v>2</v>
      </c>
      <c r="D5116">
        <v>1</v>
      </c>
      <c r="E5116">
        <v>1</v>
      </c>
      <c r="F5116">
        <v>7.0652830533655203E-2</v>
      </c>
      <c r="G5116">
        <v>-181.721392750939</v>
      </c>
      <c r="H5116" t="s">
        <v>23</v>
      </c>
      <c r="I5116">
        <v>21.3010413950283</v>
      </c>
      <c r="J5116" t="s">
        <v>10239</v>
      </c>
      <c r="K5116" t="s">
        <v>25</v>
      </c>
      <c r="L5116" t="s">
        <v>10284</v>
      </c>
      <c r="M5116" t="s">
        <v>10285</v>
      </c>
      <c r="N5116" t="s">
        <v>10286</v>
      </c>
      <c r="O5116" t="s">
        <v>10287</v>
      </c>
      <c r="P5116">
        <v>2.8617782599999999</v>
      </c>
      <c r="Q5116">
        <v>3040105</v>
      </c>
      <c r="R5116" t="s">
        <v>10288</v>
      </c>
      <c r="S5116">
        <v>67108866</v>
      </c>
      <c r="T5116">
        <v>328.04517809999999</v>
      </c>
      <c r="U5116" t="s">
        <v>31</v>
      </c>
      <c r="V5116" t="s">
        <v>10246</v>
      </c>
      <c r="W5116" t="s">
        <v>23</v>
      </c>
    </row>
    <row r="5117" spans="1:23" x14ac:dyDescent="0.4">
      <c r="A5117">
        <v>5116</v>
      </c>
      <c r="B5117">
        <v>1</v>
      </c>
      <c r="C5117">
        <v>1</v>
      </c>
      <c r="D5117">
        <v>1</v>
      </c>
      <c r="E5117">
        <v>2</v>
      </c>
      <c r="F5117">
        <v>7.0348779174084705E-2</v>
      </c>
      <c r="G5117">
        <v>-373.51905654833803</v>
      </c>
      <c r="H5117">
        <v>0.98090452261306504</v>
      </c>
      <c r="I5117">
        <v>60.825022077819902</v>
      </c>
      <c r="J5117" t="s">
        <v>10081</v>
      </c>
      <c r="K5117" t="s">
        <v>25</v>
      </c>
      <c r="L5117" t="s">
        <v>10082</v>
      </c>
      <c r="M5117" t="s">
        <v>10083</v>
      </c>
      <c r="N5117" t="s">
        <v>10084</v>
      </c>
      <c r="O5117" t="s">
        <v>10085</v>
      </c>
      <c r="P5117">
        <v>5.3000001900000004</v>
      </c>
      <c r="Q5117" t="s">
        <v>10086</v>
      </c>
      <c r="R5117" t="s">
        <v>10087</v>
      </c>
      <c r="S5117">
        <v>3153922</v>
      </c>
      <c r="T5117">
        <v>433.11292329999998</v>
      </c>
      <c r="U5117" t="s">
        <v>31</v>
      </c>
      <c r="V5117" t="s">
        <v>16662</v>
      </c>
      <c r="W5117" t="s">
        <v>23</v>
      </c>
    </row>
    <row r="5118" spans="1:23" x14ac:dyDescent="0.4">
      <c r="A5118">
        <v>5117</v>
      </c>
      <c r="B5118">
        <v>1</v>
      </c>
      <c r="C5118">
        <v>1</v>
      </c>
      <c r="D5118">
        <v>1</v>
      </c>
      <c r="E5118">
        <v>2</v>
      </c>
      <c r="F5118">
        <v>7.0348779174084705E-2</v>
      </c>
      <c r="G5118">
        <v>-373.51905654833803</v>
      </c>
      <c r="H5118" t="s">
        <v>23</v>
      </c>
      <c r="I5118">
        <v>60.825022077819902</v>
      </c>
      <c r="J5118" t="s">
        <v>10081</v>
      </c>
      <c r="K5118" t="s">
        <v>25</v>
      </c>
      <c r="L5118" t="s">
        <v>10082</v>
      </c>
      <c r="M5118" t="s">
        <v>10083</v>
      </c>
      <c r="N5118" t="s">
        <v>10084</v>
      </c>
      <c r="O5118" t="s">
        <v>10085</v>
      </c>
      <c r="P5118">
        <v>5.3000001900000004</v>
      </c>
      <c r="Q5118" t="s">
        <v>10086</v>
      </c>
      <c r="R5118" t="s">
        <v>10087</v>
      </c>
      <c r="S5118">
        <v>3153922</v>
      </c>
      <c r="T5118">
        <v>433.11292329999998</v>
      </c>
      <c r="U5118" t="s">
        <v>31</v>
      </c>
      <c r="V5118" t="s">
        <v>9691</v>
      </c>
      <c r="W5118" t="s">
        <v>23</v>
      </c>
    </row>
    <row r="5119" spans="1:23" x14ac:dyDescent="0.4">
      <c r="A5119">
        <v>5118</v>
      </c>
      <c r="B5119">
        <v>1</v>
      </c>
      <c r="C5119">
        <v>1</v>
      </c>
      <c r="D5119">
        <v>1</v>
      </c>
      <c r="E5119">
        <v>1</v>
      </c>
      <c r="F5119">
        <v>7.0039197074261997E-2</v>
      </c>
      <c r="G5119">
        <v>-306.98009524203201</v>
      </c>
      <c r="H5119" t="s">
        <v>23</v>
      </c>
      <c r="I5119">
        <v>118.40414686080901</v>
      </c>
      <c r="J5119" t="s">
        <v>11011</v>
      </c>
      <c r="K5119" t="s">
        <v>25</v>
      </c>
      <c r="L5119" t="s">
        <v>11133</v>
      </c>
      <c r="M5119" t="s">
        <v>11134</v>
      </c>
      <c r="N5119" t="s">
        <v>28</v>
      </c>
      <c r="O5119" t="s">
        <v>11135</v>
      </c>
      <c r="P5119">
        <v>-0.10000000100000001</v>
      </c>
      <c r="Q5119" t="s">
        <v>11136</v>
      </c>
      <c r="R5119" t="s">
        <v>11137</v>
      </c>
      <c r="S5119">
        <v>2105346</v>
      </c>
      <c r="T5119">
        <v>295.18048979999998</v>
      </c>
      <c r="U5119" t="s">
        <v>31</v>
      </c>
      <c r="V5119" t="s">
        <v>11138</v>
      </c>
      <c r="W5119" t="s">
        <v>23</v>
      </c>
    </row>
    <row r="5120" spans="1:23" x14ac:dyDescent="0.4">
      <c r="A5120">
        <v>5119</v>
      </c>
      <c r="B5120">
        <v>1</v>
      </c>
      <c r="C5120">
        <v>1</v>
      </c>
      <c r="D5120">
        <v>1</v>
      </c>
      <c r="E5120">
        <v>1</v>
      </c>
      <c r="F5120">
        <v>7.0039197074261997E-2</v>
      </c>
      <c r="G5120">
        <v>-306.98009524203201</v>
      </c>
      <c r="H5120">
        <v>0.999999999999999</v>
      </c>
      <c r="I5120">
        <v>118.40414686080901</v>
      </c>
      <c r="J5120" t="s">
        <v>11011</v>
      </c>
      <c r="K5120" t="s">
        <v>25</v>
      </c>
      <c r="L5120" t="s">
        <v>11133</v>
      </c>
      <c r="M5120" t="s">
        <v>11134</v>
      </c>
      <c r="N5120" t="s">
        <v>28</v>
      </c>
      <c r="O5120" t="s">
        <v>11135</v>
      </c>
      <c r="P5120">
        <v>-0.10000000100000001</v>
      </c>
      <c r="Q5120" t="s">
        <v>11136</v>
      </c>
      <c r="R5120" t="s">
        <v>11137</v>
      </c>
      <c r="S5120">
        <v>2105346</v>
      </c>
      <c r="T5120">
        <v>295.18048979999998</v>
      </c>
      <c r="U5120" t="s">
        <v>31</v>
      </c>
      <c r="V5120" t="s">
        <v>16663</v>
      </c>
      <c r="W5120" t="s">
        <v>23</v>
      </c>
    </row>
    <row r="5121" spans="1:23" x14ac:dyDescent="0.4">
      <c r="A5121">
        <v>5120</v>
      </c>
      <c r="B5121">
        <v>1</v>
      </c>
      <c r="C5121">
        <v>1</v>
      </c>
      <c r="D5121">
        <v>1</v>
      </c>
      <c r="E5121">
        <v>1</v>
      </c>
      <c r="F5121">
        <v>6.9961475370364706E-2</v>
      </c>
      <c r="G5121">
        <v>-298.90935175163997</v>
      </c>
      <c r="H5121">
        <v>0.999999999999999</v>
      </c>
      <c r="I5121">
        <v>46.2367273676428</v>
      </c>
      <c r="J5121" t="s">
        <v>10067</v>
      </c>
      <c r="K5121" t="s">
        <v>25</v>
      </c>
      <c r="L5121" t="s">
        <v>10068</v>
      </c>
      <c r="M5121" t="s">
        <v>10069</v>
      </c>
      <c r="N5121" t="s">
        <v>28</v>
      </c>
      <c r="O5121" t="s">
        <v>10070</v>
      </c>
      <c r="P5121">
        <v>-1.2000000500000001</v>
      </c>
      <c r="Q5121">
        <v>117072428</v>
      </c>
      <c r="R5121" t="s">
        <v>10071</v>
      </c>
      <c r="S5121">
        <v>16777218</v>
      </c>
      <c r="T5121">
        <v>271.06009990000001</v>
      </c>
      <c r="U5121" t="s">
        <v>31</v>
      </c>
      <c r="V5121" t="s">
        <v>16664</v>
      </c>
      <c r="W5121" t="s">
        <v>23</v>
      </c>
    </row>
    <row r="5122" spans="1:23" x14ac:dyDescent="0.4">
      <c r="A5122">
        <v>5121</v>
      </c>
      <c r="B5122">
        <v>1</v>
      </c>
      <c r="C5122">
        <v>1</v>
      </c>
      <c r="D5122">
        <v>1</v>
      </c>
      <c r="E5122">
        <v>1</v>
      </c>
      <c r="F5122">
        <v>6.9961475370364706E-2</v>
      </c>
      <c r="G5122">
        <v>-298.90935175163997</v>
      </c>
      <c r="H5122" t="s">
        <v>23</v>
      </c>
      <c r="I5122">
        <v>46.2367273676428</v>
      </c>
      <c r="J5122" t="s">
        <v>10067</v>
      </c>
      <c r="K5122" t="s">
        <v>25</v>
      </c>
      <c r="L5122" t="s">
        <v>10068</v>
      </c>
      <c r="M5122" t="s">
        <v>10069</v>
      </c>
      <c r="N5122" t="s">
        <v>28</v>
      </c>
      <c r="O5122" t="s">
        <v>10070</v>
      </c>
      <c r="P5122">
        <v>-1.2000000500000001</v>
      </c>
      <c r="Q5122">
        <v>117072428</v>
      </c>
      <c r="R5122" t="s">
        <v>10071</v>
      </c>
      <c r="S5122">
        <v>16777218</v>
      </c>
      <c r="T5122">
        <v>271.06009990000001</v>
      </c>
      <c r="U5122" t="s">
        <v>31</v>
      </c>
      <c r="V5122" t="s">
        <v>10073</v>
      </c>
      <c r="W5122" t="s">
        <v>23</v>
      </c>
    </row>
    <row r="5123" spans="1:23" x14ac:dyDescent="0.4">
      <c r="A5123">
        <v>5122</v>
      </c>
      <c r="B5123">
        <v>1</v>
      </c>
      <c r="C5123">
        <v>1</v>
      </c>
      <c r="D5123">
        <v>1</v>
      </c>
      <c r="E5123">
        <v>1</v>
      </c>
      <c r="F5123">
        <v>6.9360286099176396E-2</v>
      </c>
      <c r="G5123">
        <v>-143.74620419014499</v>
      </c>
      <c r="H5123" t="s">
        <v>23</v>
      </c>
      <c r="I5123">
        <v>25.372632311126502</v>
      </c>
      <c r="J5123" t="s">
        <v>16665</v>
      </c>
      <c r="K5123" t="s">
        <v>25</v>
      </c>
      <c r="L5123" t="s">
        <v>16666</v>
      </c>
      <c r="M5123" t="s">
        <v>16667</v>
      </c>
      <c r="N5123" t="s">
        <v>16668</v>
      </c>
      <c r="O5123" t="s">
        <v>16669</v>
      </c>
      <c r="P5123">
        <v>2.73270488</v>
      </c>
      <c r="Q5123">
        <v>9721</v>
      </c>
      <c r="R5123" t="s">
        <v>16670</v>
      </c>
      <c r="S5123">
        <v>67108866</v>
      </c>
      <c r="T5123">
        <v>171.02879970000001</v>
      </c>
      <c r="U5123" t="s">
        <v>31</v>
      </c>
      <c r="V5123" t="s">
        <v>16671</v>
      </c>
      <c r="W5123" t="s">
        <v>23</v>
      </c>
    </row>
    <row r="5124" spans="1:23" x14ac:dyDescent="0.4">
      <c r="A5124">
        <v>5123</v>
      </c>
      <c r="B5124">
        <v>1</v>
      </c>
      <c r="C5124">
        <v>1</v>
      </c>
      <c r="D5124">
        <v>1</v>
      </c>
      <c r="E5124">
        <v>1</v>
      </c>
      <c r="F5124">
        <v>6.9360286099176396E-2</v>
      </c>
      <c r="G5124">
        <v>-143.74620419014499</v>
      </c>
      <c r="H5124">
        <v>0.999999999999999</v>
      </c>
      <c r="I5124">
        <v>25.372632311126502</v>
      </c>
      <c r="J5124" t="s">
        <v>16665</v>
      </c>
      <c r="K5124" t="s">
        <v>25</v>
      </c>
      <c r="L5124" t="s">
        <v>16666</v>
      </c>
      <c r="M5124" t="s">
        <v>16667</v>
      </c>
      <c r="N5124" t="s">
        <v>16668</v>
      </c>
      <c r="O5124" t="s">
        <v>16669</v>
      </c>
      <c r="P5124">
        <v>2.73270488</v>
      </c>
      <c r="Q5124">
        <v>9721</v>
      </c>
      <c r="R5124" t="s">
        <v>16670</v>
      </c>
      <c r="S5124">
        <v>67108866</v>
      </c>
      <c r="T5124">
        <v>171.02879970000001</v>
      </c>
      <c r="U5124" t="s">
        <v>31</v>
      </c>
      <c r="V5124" t="s">
        <v>16672</v>
      </c>
      <c r="W5124" t="s">
        <v>23</v>
      </c>
    </row>
    <row r="5125" spans="1:23" x14ac:dyDescent="0.4">
      <c r="A5125">
        <v>5124</v>
      </c>
      <c r="B5125">
        <v>1</v>
      </c>
      <c r="C5125">
        <v>1</v>
      </c>
      <c r="D5125">
        <v>1</v>
      </c>
      <c r="E5125">
        <v>1</v>
      </c>
      <c r="F5125">
        <v>6.9280426538694803E-2</v>
      </c>
      <c r="G5125">
        <v>-228.85167741671299</v>
      </c>
      <c r="H5125">
        <v>0.99949748743718503</v>
      </c>
      <c r="I5125">
        <v>44.254754265310602</v>
      </c>
      <c r="J5125" t="s">
        <v>10239</v>
      </c>
      <c r="K5125" t="s">
        <v>25</v>
      </c>
      <c r="L5125" t="s">
        <v>10240</v>
      </c>
      <c r="M5125" t="s">
        <v>10241</v>
      </c>
      <c r="N5125" t="s">
        <v>10242</v>
      </c>
      <c r="O5125" t="s">
        <v>10243</v>
      </c>
      <c r="P5125">
        <v>3.7000000499999999</v>
      </c>
      <c r="Q5125">
        <v>3040104</v>
      </c>
      <c r="R5125" t="s">
        <v>10244</v>
      </c>
      <c r="S5125">
        <v>67108866</v>
      </c>
      <c r="T5125">
        <v>328.04517809999999</v>
      </c>
      <c r="U5125" t="s">
        <v>31</v>
      </c>
      <c r="V5125" t="s">
        <v>16673</v>
      </c>
      <c r="W5125" t="s">
        <v>23</v>
      </c>
    </row>
    <row r="5126" spans="1:23" x14ac:dyDescent="0.4">
      <c r="A5126">
        <v>5125</v>
      </c>
      <c r="B5126">
        <v>1</v>
      </c>
      <c r="C5126">
        <v>1</v>
      </c>
      <c r="D5126">
        <v>1</v>
      </c>
      <c r="E5126">
        <v>1</v>
      </c>
      <c r="F5126">
        <v>6.9280426538694803E-2</v>
      </c>
      <c r="G5126">
        <v>-228.85167741671299</v>
      </c>
      <c r="H5126" t="s">
        <v>23</v>
      </c>
      <c r="I5126">
        <v>44.254754265310602</v>
      </c>
      <c r="J5126" t="s">
        <v>10239</v>
      </c>
      <c r="K5126" t="s">
        <v>25</v>
      </c>
      <c r="L5126" t="s">
        <v>10240</v>
      </c>
      <c r="M5126" t="s">
        <v>10241</v>
      </c>
      <c r="N5126" t="s">
        <v>10242</v>
      </c>
      <c r="O5126" t="s">
        <v>10243</v>
      </c>
      <c r="P5126">
        <v>3.7000000499999999</v>
      </c>
      <c r="Q5126">
        <v>3040104</v>
      </c>
      <c r="R5126" t="s">
        <v>10244</v>
      </c>
      <c r="S5126">
        <v>67108866</v>
      </c>
      <c r="T5126">
        <v>328.04517809999999</v>
      </c>
      <c r="U5126" t="s">
        <v>31</v>
      </c>
      <c r="V5126" t="s">
        <v>10670</v>
      </c>
      <c r="W5126" t="s">
        <v>23</v>
      </c>
    </row>
    <row r="5127" spans="1:23" x14ac:dyDescent="0.4">
      <c r="A5127">
        <v>5126</v>
      </c>
      <c r="B5127">
        <v>1</v>
      </c>
      <c r="C5127">
        <v>1</v>
      </c>
      <c r="D5127">
        <v>1</v>
      </c>
      <c r="E5127">
        <v>1</v>
      </c>
      <c r="F5127">
        <v>6.8911970658540295E-2</v>
      </c>
      <c r="G5127">
        <v>-180.40558293167899</v>
      </c>
      <c r="H5127" t="s">
        <v>23</v>
      </c>
      <c r="I5127">
        <v>14.377985294635399</v>
      </c>
      <c r="J5127" t="s">
        <v>10616</v>
      </c>
      <c r="K5127" t="s">
        <v>25</v>
      </c>
      <c r="L5127" t="s">
        <v>16674</v>
      </c>
      <c r="M5127" t="s">
        <v>16675</v>
      </c>
      <c r="N5127" t="s">
        <v>16676</v>
      </c>
      <c r="O5127" t="s">
        <v>16677</v>
      </c>
      <c r="P5127">
        <v>0.5</v>
      </c>
      <c r="Q5127">
        <v>135783091</v>
      </c>
      <c r="R5127" t="s">
        <v>16678</v>
      </c>
      <c r="S5127">
        <v>67108866</v>
      </c>
      <c r="T5127">
        <v>225.07574990000001</v>
      </c>
      <c r="U5127" t="s">
        <v>31</v>
      </c>
      <c r="V5127" t="s">
        <v>10622</v>
      </c>
      <c r="W5127" t="s">
        <v>23</v>
      </c>
    </row>
    <row r="5128" spans="1:23" x14ac:dyDescent="0.4">
      <c r="A5128">
        <v>5127</v>
      </c>
      <c r="B5128">
        <v>1</v>
      </c>
      <c r="C5128">
        <v>1</v>
      </c>
      <c r="D5128">
        <v>1</v>
      </c>
      <c r="E5128">
        <v>1</v>
      </c>
      <c r="F5128">
        <v>6.8911970658540295E-2</v>
      </c>
      <c r="G5128">
        <v>-180.40558293167899</v>
      </c>
      <c r="H5128">
        <v>0.999999999999999</v>
      </c>
      <c r="I5128">
        <v>14.377985294635399</v>
      </c>
      <c r="J5128" t="s">
        <v>10616</v>
      </c>
      <c r="K5128" t="s">
        <v>25</v>
      </c>
      <c r="L5128" t="s">
        <v>16674</v>
      </c>
      <c r="M5128" t="s">
        <v>16675</v>
      </c>
      <c r="N5128" t="s">
        <v>16676</v>
      </c>
      <c r="O5128" t="s">
        <v>16677</v>
      </c>
      <c r="P5128">
        <v>0.5</v>
      </c>
      <c r="Q5128">
        <v>135783091</v>
      </c>
      <c r="R5128" t="s">
        <v>16678</v>
      </c>
      <c r="S5128">
        <v>67108866</v>
      </c>
      <c r="T5128">
        <v>225.07574990000001</v>
      </c>
      <c r="U5128" t="s">
        <v>31</v>
      </c>
      <c r="V5128" t="s">
        <v>16679</v>
      </c>
      <c r="W5128" t="s">
        <v>23</v>
      </c>
    </row>
    <row r="5129" spans="1:23" x14ac:dyDescent="0.4">
      <c r="A5129">
        <v>5128</v>
      </c>
      <c r="B5129">
        <v>1</v>
      </c>
      <c r="C5129">
        <v>1</v>
      </c>
      <c r="D5129">
        <v>1</v>
      </c>
      <c r="E5129">
        <v>1</v>
      </c>
      <c r="F5129">
        <v>6.8428510413298907E-2</v>
      </c>
      <c r="G5129">
        <v>-28.176077364264199</v>
      </c>
      <c r="H5129">
        <v>0.999999999999999</v>
      </c>
      <c r="I5129">
        <v>22.610364983893401</v>
      </c>
      <c r="J5129" t="s">
        <v>10851</v>
      </c>
      <c r="K5129" t="s">
        <v>25</v>
      </c>
      <c r="L5129" t="s">
        <v>16680</v>
      </c>
      <c r="M5129" t="s">
        <v>16681</v>
      </c>
      <c r="N5129" t="s">
        <v>16682</v>
      </c>
      <c r="O5129" t="s">
        <v>16683</v>
      </c>
      <c r="P5129">
        <v>5.1999998099999996</v>
      </c>
      <c r="Q5129" t="s">
        <v>16684</v>
      </c>
      <c r="R5129" t="s">
        <v>16685</v>
      </c>
      <c r="S5129">
        <v>3727726</v>
      </c>
      <c r="T5129">
        <v>295.2285</v>
      </c>
      <c r="U5129" t="s">
        <v>31</v>
      </c>
      <c r="V5129" t="s">
        <v>16686</v>
      </c>
      <c r="W5129" t="s">
        <v>23</v>
      </c>
    </row>
    <row r="5130" spans="1:23" x14ac:dyDescent="0.4">
      <c r="A5130">
        <v>5129</v>
      </c>
      <c r="B5130">
        <v>1</v>
      </c>
      <c r="C5130">
        <v>1</v>
      </c>
      <c r="D5130">
        <v>1</v>
      </c>
      <c r="E5130">
        <v>1</v>
      </c>
      <c r="F5130">
        <v>6.8428510413298907E-2</v>
      </c>
      <c r="G5130">
        <v>-28.176077364264199</v>
      </c>
      <c r="H5130" t="s">
        <v>23</v>
      </c>
      <c r="I5130">
        <v>22.610364983893401</v>
      </c>
      <c r="J5130" t="s">
        <v>10851</v>
      </c>
      <c r="K5130" t="s">
        <v>25</v>
      </c>
      <c r="L5130" t="s">
        <v>16680</v>
      </c>
      <c r="M5130" t="s">
        <v>16681</v>
      </c>
      <c r="N5130" t="s">
        <v>16682</v>
      </c>
      <c r="O5130" t="s">
        <v>16683</v>
      </c>
      <c r="P5130">
        <v>5.1999998099999996</v>
      </c>
      <c r="Q5130" t="s">
        <v>16684</v>
      </c>
      <c r="R5130" t="s">
        <v>16685</v>
      </c>
      <c r="S5130">
        <v>3727726</v>
      </c>
      <c r="T5130">
        <v>295.2285</v>
      </c>
      <c r="U5130" t="s">
        <v>31</v>
      </c>
      <c r="V5130" t="s">
        <v>10856</v>
      </c>
      <c r="W5130" t="s">
        <v>23</v>
      </c>
    </row>
    <row r="5131" spans="1:23" x14ac:dyDescent="0.4">
      <c r="A5131">
        <v>5130</v>
      </c>
      <c r="B5131">
        <v>1</v>
      </c>
      <c r="C5131">
        <v>1</v>
      </c>
      <c r="D5131">
        <v>1</v>
      </c>
      <c r="E5131">
        <v>1</v>
      </c>
      <c r="F5131">
        <v>6.79116702680123E-2</v>
      </c>
      <c r="G5131">
        <v>-441.61493132640697</v>
      </c>
      <c r="H5131" t="s">
        <v>23</v>
      </c>
      <c r="I5131">
        <v>93.649512740617894</v>
      </c>
      <c r="J5131" t="s">
        <v>10401</v>
      </c>
      <c r="K5131" t="s">
        <v>25</v>
      </c>
      <c r="L5131" t="s">
        <v>10402</v>
      </c>
      <c r="M5131" t="s">
        <v>10403</v>
      </c>
      <c r="N5131" t="s">
        <v>28</v>
      </c>
      <c r="O5131" t="s">
        <v>10404</v>
      </c>
      <c r="P5131">
        <v>2.5999998999999998</v>
      </c>
      <c r="Q5131">
        <v>9419189</v>
      </c>
      <c r="R5131" t="s">
        <v>10405</v>
      </c>
      <c r="S5131">
        <v>3153922</v>
      </c>
      <c r="T5131">
        <v>435.1302</v>
      </c>
      <c r="U5131" t="s">
        <v>31</v>
      </c>
      <c r="V5131" t="s">
        <v>10407</v>
      </c>
      <c r="W5131" t="s">
        <v>23</v>
      </c>
    </row>
    <row r="5132" spans="1:23" x14ac:dyDescent="0.4">
      <c r="A5132">
        <v>5131</v>
      </c>
      <c r="B5132">
        <v>1</v>
      </c>
      <c r="C5132">
        <v>1</v>
      </c>
      <c r="D5132">
        <v>1</v>
      </c>
      <c r="E5132">
        <v>1</v>
      </c>
      <c r="F5132">
        <v>6.79116702680123E-2</v>
      </c>
      <c r="G5132">
        <v>-441.61493132640697</v>
      </c>
      <c r="H5132">
        <v>0.999999999999999</v>
      </c>
      <c r="I5132">
        <v>93.649512740617894</v>
      </c>
      <c r="J5132" t="s">
        <v>10401</v>
      </c>
      <c r="K5132" t="s">
        <v>25</v>
      </c>
      <c r="L5132" t="s">
        <v>10402</v>
      </c>
      <c r="M5132" t="s">
        <v>10403</v>
      </c>
      <c r="N5132" t="s">
        <v>28</v>
      </c>
      <c r="O5132" t="s">
        <v>10404</v>
      </c>
      <c r="P5132">
        <v>2.5999998999999998</v>
      </c>
      <c r="Q5132">
        <v>9419189</v>
      </c>
      <c r="R5132" t="s">
        <v>10405</v>
      </c>
      <c r="S5132">
        <v>3153922</v>
      </c>
      <c r="T5132">
        <v>435.1302</v>
      </c>
      <c r="U5132" t="s">
        <v>31</v>
      </c>
      <c r="V5132" t="s">
        <v>16687</v>
      </c>
      <c r="W5132" t="s">
        <v>23</v>
      </c>
    </row>
    <row r="5133" spans="1:23" x14ac:dyDescent="0.4">
      <c r="A5133">
        <v>5132</v>
      </c>
      <c r="B5133">
        <v>1</v>
      </c>
      <c r="C5133">
        <v>1</v>
      </c>
      <c r="D5133">
        <v>1</v>
      </c>
      <c r="E5133">
        <v>1</v>
      </c>
      <c r="F5133">
        <v>6.7268342127095093E-2</v>
      </c>
      <c r="G5133">
        <v>-377.38190198026598</v>
      </c>
      <c r="H5133">
        <v>0.999999999999999</v>
      </c>
      <c r="I5133">
        <v>67.042468041488803</v>
      </c>
      <c r="J5133" t="s">
        <v>10991</v>
      </c>
      <c r="K5133" t="s">
        <v>25</v>
      </c>
      <c r="L5133" t="s">
        <v>10992</v>
      </c>
      <c r="M5133" t="s">
        <v>10993</v>
      </c>
      <c r="N5133" t="s">
        <v>10994</v>
      </c>
      <c r="O5133" t="s">
        <v>10995</v>
      </c>
      <c r="P5133">
        <v>2.7999999500000001</v>
      </c>
      <c r="Q5133">
        <v>13370511</v>
      </c>
      <c r="R5133" t="s">
        <v>10996</v>
      </c>
      <c r="S5133">
        <v>67108866</v>
      </c>
      <c r="T5133">
        <v>289.07066459999999</v>
      </c>
      <c r="U5133" t="s">
        <v>31</v>
      </c>
      <c r="V5133" t="s">
        <v>16688</v>
      </c>
      <c r="W5133" t="s">
        <v>23</v>
      </c>
    </row>
    <row r="5134" spans="1:23" x14ac:dyDescent="0.4">
      <c r="A5134">
        <v>5133</v>
      </c>
      <c r="B5134">
        <v>1</v>
      </c>
      <c r="C5134">
        <v>1</v>
      </c>
      <c r="D5134">
        <v>1</v>
      </c>
      <c r="E5134">
        <v>1</v>
      </c>
      <c r="F5134">
        <v>6.7268342127095093E-2</v>
      </c>
      <c r="G5134">
        <v>-377.38190198026598</v>
      </c>
      <c r="H5134" t="s">
        <v>23</v>
      </c>
      <c r="I5134">
        <v>67.042468041488803</v>
      </c>
      <c r="J5134" t="s">
        <v>10991</v>
      </c>
      <c r="K5134" t="s">
        <v>25</v>
      </c>
      <c r="L5134" t="s">
        <v>10992</v>
      </c>
      <c r="M5134" t="s">
        <v>10993</v>
      </c>
      <c r="N5134" t="s">
        <v>10994</v>
      </c>
      <c r="O5134" t="s">
        <v>10995</v>
      </c>
      <c r="P5134">
        <v>2.7999999500000001</v>
      </c>
      <c r="Q5134">
        <v>13370511</v>
      </c>
      <c r="R5134" t="s">
        <v>10996</v>
      </c>
      <c r="S5134">
        <v>67108866</v>
      </c>
      <c r="T5134">
        <v>289.07066459999999</v>
      </c>
      <c r="U5134" t="s">
        <v>31</v>
      </c>
      <c r="V5134" t="s">
        <v>10998</v>
      </c>
      <c r="W5134" t="s">
        <v>23</v>
      </c>
    </row>
    <row r="5135" spans="1:23" x14ac:dyDescent="0.4">
      <c r="A5135">
        <v>5134</v>
      </c>
      <c r="B5135">
        <v>1</v>
      </c>
      <c r="C5135">
        <v>1</v>
      </c>
      <c r="D5135">
        <v>1</v>
      </c>
      <c r="E5135">
        <v>1</v>
      </c>
      <c r="F5135">
        <v>6.6827785200853904E-2</v>
      </c>
      <c r="G5135">
        <v>-216.76313919166299</v>
      </c>
      <c r="H5135">
        <v>0.999999999999999</v>
      </c>
      <c r="I5135">
        <v>20.0591421023341</v>
      </c>
      <c r="J5135" t="s">
        <v>9392</v>
      </c>
      <c r="K5135" t="s">
        <v>25</v>
      </c>
      <c r="L5135" t="s">
        <v>9393</v>
      </c>
      <c r="M5135" t="s">
        <v>9394</v>
      </c>
      <c r="N5135" t="s">
        <v>9395</v>
      </c>
      <c r="O5135" t="s">
        <v>9396</v>
      </c>
      <c r="P5135">
        <v>2</v>
      </c>
      <c r="Q5135" t="s">
        <v>9397</v>
      </c>
      <c r="R5135" t="s">
        <v>9398</v>
      </c>
      <c r="S5135">
        <v>67108866</v>
      </c>
      <c r="T5135">
        <v>357.11800870000002</v>
      </c>
      <c r="U5135" t="s">
        <v>31</v>
      </c>
      <c r="V5135" t="s">
        <v>16689</v>
      </c>
      <c r="W5135" t="s">
        <v>23</v>
      </c>
    </row>
    <row r="5136" spans="1:23" x14ac:dyDescent="0.4">
      <c r="A5136">
        <v>5135</v>
      </c>
      <c r="B5136">
        <v>1</v>
      </c>
      <c r="C5136">
        <v>1</v>
      </c>
      <c r="D5136">
        <v>1</v>
      </c>
      <c r="E5136">
        <v>1</v>
      </c>
      <c r="F5136">
        <v>6.6827785200853904E-2</v>
      </c>
      <c r="G5136">
        <v>-216.76313919166299</v>
      </c>
      <c r="H5136" t="s">
        <v>23</v>
      </c>
      <c r="I5136">
        <v>20.0591421023341</v>
      </c>
      <c r="J5136" t="s">
        <v>9392</v>
      </c>
      <c r="K5136" t="s">
        <v>25</v>
      </c>
      <c r="L5136" t="s">
        <v>9393</v>
      </c>
      <c r="M5136" t="s">
        <v>9394</v>
      </c>
      <c r="N5136" t="s">
        <v>9395</v>
      </c>
      <c r="O5136" t="s">
        <v>9396</v>
      </c>
      <c r="P5136">
        <v>2</v>
      </c>
      <c r="Q5136" t="s">
        <v>9397</v>
      </c>
      <c r="R5136" t="s">
        <v>9398</v>
      </c>
      <c r="S5136">
        <v>67108866</v>
      </c>
      <c r="T5136">
        <v>357.11800870000002</v>
      </c>
      <c r="U5136" t="s">
        <v>31</v>
      </c>
      <c r="V5136" t="s">
        <v>10030</v>
      </c>
      <c r="W5136" t="s">
        <v>23</v>
      </c>
    </row>
    <row r="5137" spans="1:23" x14ac:dyDescent="0.4">
      <c r="A5137">
        <v>5136</v>
      </c>
      <c r="B5137">
        <v>1</v>
      </c>
      <c r="C5137">
        <v>1</v>
      </c>
      <c r="D5137">
        <v>1</v>
      </c>
      <c r="E5137">
        <v>1</v>
      </c>
      <c r="F5137">
        <v>6.6656552187440099E-2</v>
      </c>
      <c r="G5137">
        <v>-448.16356605875001</v>
      </c>
      <c r="H5137">
        <v>0.99949748743718503</v>
      </c>
      <c r="I5137">
        <v>92.469111344770099</v>
      </c>
      <c r="J5137" t="s">
        <v>10230</v>
      </c>
      <c r="K5137" t="s">
        <v>25</v>
      </c>
      <c r="L5137" t="s">
        <v>10231</v>
      </c>
      <c r="M5137" t="s">
        <v>10232</v>
      </c>
      <c r="N5137" t="s">
        <v>10233</v>
      </c>
      <c r="O5137" t="s">
        <v>10234</v>
      </c>
      <c r="P5137">
        <v>-0.69999998799999996</v>
      </c>
      <c r="Q5137" t="s">
        <v>10235</v>
      </c>
      <c r="R5137" t="s">
        <v>10236</v>
      </c>
      <c r="S5137">
        <v>16777286</v>
      </c>
      <c r="T5137">
        <v>301.07066459999999</v>
      </c>
      <c r="U5137" t="s">
        <v>31</v>
      </c>
      <c r="V5137" t="s">
        <v>16690</v>
      </c>
      <c r="W5137" t="s">
        <v>23</v>
      </c>
    </row>
    <row r="5138" spans="1:23" x14ac:dyDescent="0.4">
      <c r="A5138">
        <v>5137</v>
      </c>
      <c r="B5138">
        <v>1</v>
      </c>
      <c r="C5138">
        <v>1</v>
      </c>
      <c r="D5138">
        <v>1</v>
      </c>
      <c r="E5138">
        <v>1</v>
      </c>
      <c r="F5138">
        <v>6.6656552187440099E-2</v>
      </c>
      <c r="G5138">
        <v>-448.16356605875001</v>
      </c>
      <c r="H5138" t="s">
        <v>23</v>
      </c>
      <c r="I5138">
        <v>92.469111344770099</v>
      </c>
      <c r="J5138" t="s">
        <v>10230</v>
      </c>
      <c r="K5138" t="s">
        <v>25</v>
      </c>
      <c r="L5138" t="s">
        <v>10231</v>
      </c>
      <c r="M5138" t="s">
        <v>10232</v>
      </c>
      <c r="N5138" t="s">
        <v>10233</v>
      </c>
      <c r="O5138" t="s">
        <v>10234</v>
      </c>
      <c r="P5138">
        <v>-0.69999998799999996</v>
      </c>
      <c r="Q5138" t="s">
        <v>10235</v>
      </c>
      <c r="R5138" t="s">
        <v>10236</v>
      </c>
      <c r="S5138">
        <v>16777286</v>
      </c>
      <c r="T5138">
        <v>301.07066459999999</v>
      </c>
      <c r="U5138" t="s">
        <v>31</v>
      </c>
      <c r="V5138" t="s">
        <v>10381</v>
      </c>
      <c r="W5138" t="s">
        <v>23</v>
      </c>
    </row>
    <row r="5139" spans="1:23" x14ac:dyDescent="0.4">
      <c r="A5139">
        <v>5138</v>
      </c>
      <c r="B5139">
        <v>1</v>
      </c>
      <c r="C5139">
        <v>1</v>
      </c>
      <c r="D5139">
        <v>1</v>
      </c>
      <c r="E5139">
        <v>1</v>
      </c>
      <c r="F5139">
        <v>6.6648957456991204E-2</v>
      </c>
      <c r="G5139">
        <v>-246.66260117335301</v>
      </c>
      <c r="H5139">
        <v>0.999999999999999</v>
      </c>
      <c r="I5139">
        <v>33.240756445723498</v>
      </c>
      <c r="J5139" t="s">
        <v>10007</v>
      </c>
      <c r="K5139" t="s">
        <v>25</v>
      </c>
      <c r="L5139" t="s">
        <v>10008</v>
      </c>
      <c r="M5139" t="s">
        <v>10009</v>
      </c>
      <c r="N5139" t="s">
        <v>10010</v>
      </c>
      <c r="O5139" t="s">
        <v>10011</v>
      </c>
      <c r="P5139">
        <v>1.7999999499999999</v>
      </c>
      <c r="Q5139" t="s">
        <v>10012</v>
      </c>
      <c r="R5139" t="s">
        <v>10013</v>
      </c>
      <c r="S5139">
        <v>67108866</v>
      </c>
      <c r="T5139">
        <v>267.13795629999998</v>
      </c>
      <c r="U5139" t="s">
        <v>31</v>
      </c>
      <c r="V5139" t="s">
        <v>16691</v>
      </c>
      <c r="W5139" t="s">
        <v>23</v>
      </c>
    </row>
    <row r="5140" spans="1:23" x14ac:dyDescent="0.4">
      <c r="A5140">
        <v>5139</v>
      </c>
      <c r="B5140">
        <v>1</v>
      </c>
      <c r="C5140">
        <v>1</v>
      </c>
      <c r="D5140">
        <v>1</v>
      </c>
      <c r="E5140">
        <v>1</v>
      </c>
      <c r="F5140">
        <v>6.6648957456991204E-2</v>
      </c>
      <c r="G5140">
        <v>-246.66260117335301</v>
      </c>
      <c r="H5140" t="s">
        <v>23</v>
      </c>
      <c r="I5140">
        <v>33.240756445723498</v>
      </c>
      <c r="J5140" t="s">
        <v>10007</v>
      </c>
      <c r="K5140" t="s">
        <v>25</v>
      </c>
      <c r="L5140" t="s">
        <v>10008</v>
      </c>
      <c r="M5140" t="s">
        <v>10009</v>
      </c>
      <c r="N5140" t="s">
        <v>10010</v>
      </c>
      <c r="O5140" t="s">
        <v>10011</v>
      </c>
      <c r="P5140">
        <v>1.7999999499999999</v>
      </c>
      <c r="Q5140" t="s">
        <v>10012</v>
      </c>
      <c r="R5140" t="s">
        <v>10013</v>
      </c>
      <c r="S5140">
        <v>67108866</v>
      </c>
      <c r="T5140">
        <v>267.13795629999998</v>
      </c>
      <c r="U5140" t="s">
        <v>31</v>
      </c>
      <c r="V5140" t="s">
        <v>10015</v>
      </c>
      <c r="W5140" t="s">
        <v>23</v>
      </c>
    </row>
    <row r="5141" spans="1:23" x14ac:dyDescent="0.4">
      <c r="A5141">
        <v>5140</v>
      </c>
      <c r="B5141">
        <v>1</v>
      </c>
      <c r="C5141">
        <v>2</v>
      </c>
      <c r="D5141">
        <v>1</v>
      </c>
      <c r="E5141">
        <v>2</v>
      </c>
      <c r="F5141">
        <v>6.5374349929960704E-2</v>
      </c>
      <c r="G5141">
        <v>-382.81122374043798</v>
      </c>
      <c r="H5141">
        <v>6.0301507537688398E-2</v>
      </c>
      <c r="I5141">
        <v>49.876868787481698</v>
      </c>
      <c r="J5141" t="s">
        <v>16395</v>
      </c>
      <c r="K5141" t="s">
        <v>25</v>
      </c>
      <c r="L5141" t="s">
        <v>16396</v>
      </c>
      <c r="M5141" t="s">
        <v>16397</v>
      </c>
      <c r="N5141" t="s">
        <v>16398</v>
      </c>
      <c r="O5141" t="s">
        <v>16399</v>
      </c>
      <c r="P5141">
        <v>3.0999998999999998</v>
      </c>
      <c r="Q5141" t="s">
        <v>16400</v>
      </c>
      <c r="R5141" t="s">
        <v>16401</v>
      </c>
      <c r="S5141">
        <v>3153922</v>
      </c>
      <c r="T5141">
        <v>329.08670849999999</v>
      </c>
      <c r="U5141" t="s">
        <v>31</v>
      </c>
      <c r="V5141" t="s">
        <v>16692</v>
      </c>
      <c r="W5141" t="s">
        <v>23</v>
      </c>
    </row>
    <row r="5142" spans="1:23" x14ac:dyDescent="0.4">
      <c r="A5142">
        <v>5141</v>
      </c>
      <c r="B5142">
        <v>1</v>
      </c>
      <c r="C5142">
        <v>1</v>
      </c>
      <c r="D5142">
        <v>1</v>
      </c>
      <c r="E5142">
        <v>1</v>
      </c>
      <c r="F5142">
        <v>6.5277369505248095E-2</v>
      </c>
      <c r="G5142">
        <v>-262.470565776819</v>
      </c>
      <c r="H5142">
        <v>0.999999999999999</v>
      </c>
      <c r="I5142">
        <v>24.2245584923336</v>
      </c>
      <c r="J5142" t="s">
        <v>16693</v>
      </c>
      <c r="K5142" t="s">
        <v>25</v>
      </c>
      <c r="L5142" t="s">
        <v>16694</v>
      </c>
      <c r="M5142" t="s">
        <v>16695</v>
      </c>
      <c r="N5142" t="s">
        <v>16696</v>
      </c>
      <c r="O5142" t="s">
        <v>16697</v>
      </c>
      <c r="P5142">
        <v>3.5</v>
      </c>
      <c r="Q5142">
        <v>3865076</v>
      </c>
      <c r="R5142" t="s">
        <v>16698</v>
      </c>
      <c r="S5142">
        <v>67108866</v>
      </c>
      <c r="T5142">
        <v>328.04517809999999</v>
      </c>
      <c r="U5142" t="s">
        <v>31</v>
      </c>
      <c r="V5142" t="s">
        <v>16699</v>
      </c>
      <c r="W5142" t="s">
        <v>23</v>
      </c>
    </row>
    <row r="5143" spans="1:23" x14ac:dyDescent="0.4">
      <c r="A5143">
        <v>5142</v>
      </c>
      <c r="B5143">
        <v>1</v>
      </c>
      <c r="C5143">
        <v>1</v>
      </c>
      <c r="D5143">
        <v>1</v>
      </c>
      <c r="E5143">
        <v>1</v>
      </c>
      <c r="F5143">
        <v>6.5277369505248095E-2</v>
      </c>
      <c r="G5143">
        <v>-262.470565776819</v>
      </c>
      <c r="H5143" t="s">
        <v>23</v>
      </c>
      <c r="I5143">
        <v>24.2245584923336</v>
      </c>
      <c r="J5143" t="s">
        <v>16693</v>
      </c>
      <c r="K5143" t="s">
        <v>25</v>
      </c>
      <c r="L5143" t="s">
        <v>16694</v>
      </c>
      <c r="M5143" t="s">
        <v>16695</v>
      </c>
      <c r="N5143" t="s">
        <v>16696</v>
      </c>
      <c r="O5143" t="s">
        <v>16697</v>
      </c>
      <c r="P5143">
        <v>3.5</v>
      </c>
      <c r="Q5143">
        <v>3865076</v>
      </c>
      <c r="R5143" t="s">
        <v>16698</v>
      </c>
      <c r="S5143">
        <v>67108866</v>
      </c>
      <c r="T5143">
        <v>328.04517809999999</v>
      </c>
      <c r="U5143" t="s">
        <v>31</v>
      </c>
      <c r="V5143" t="s">
        <v>16700</v>
      </c>
      <c r="W5143" t="s">
        <v>23</v>
      </c>
    </row>
    <row r="5144" spans="1:23" x14ac:dyDescent="0.4">
      <c r="A5144">
        <v>5143</v>
      </c>
      <c r="B5144">
        <v>1</v>
      </c>
      <c r="C5144">
        <v>1</v>
      </c>
      <c r="D5144">
        <v>1</v>
      </c>
      <c r="E5144">
        <v>1</v>
      </c>
      <c r="F5144">
        <v>6.4677789955305098E-2</v>
      </c>
      <c r="G5144">
        <v>-371.23643702995099</v>
      </c>
      <c r="H5144" t="s">
        <v>23</v>
      </c>
      <c r="I5144">
        <v>77.462374432570499</v>
      </c>
      <c r="J5144" t="s">
        <v>7459</v>
      </c>
      <c r="K5144" t="s">
        <v>25</v>
      </c>
      <c r="L5144" t="s">
        <v>16184</v>
      </c>
      <c r="M5144" t="s">
        <v>16185</v>
      </c>
      <c r="N5144" t="s">
        <v>28</v>
      </c>
      <c r="O5144" t="s">
        <v>16186</v>
      </c>
      <c r="P5144">
        <v>1</v>
      </c>
      <c r="Q5144">
        <v>28961570</v>
      </c>
      <c r="R5144" t="s">
        <v>16187</v>
      </c>
      <c r="S5144">
        <v>3153922</v>
      </c>
      <c r="T5144">
        <v>325.19105450000001</v>
      </c>
      <c r="U5144" t="s">
        <v>31</v>
      </c>
      <c r="V5144" t="s">
        <v>10028</v>
      </c>
      <c r="W5144" t="s">
        <v>23</v>
      </c>
    </row>
    <row r="5145" spans="1:23" x14ac:dyDescent="0.4">
      <c r="A5145">
        <v>5144</v>
      </c>
      <c r="B5145">
        <v>1</v>
      </c>
      <c r="C5145">
        <v>1</v>
      </c>
      <c r="D5145">
        <v>1</v>
      </c>
      <c r="E5145">
        <v>1</v>
      </c>
      <c r="F5145">
        <v>6.4677789955305098E-2</v>
      </c>
      <c r="G5145">
        <v>-371.23643702995099</v>
      </c>
      <c r="H5145">
        <v>0.999999999999999</v>
      </c>
      <c r="I5145">
        <v>77.462374432570499</v>
      </c>
      <c r="J5145" t="s">
        <v>7459</v>
      </c>
      <c r="K5145" t="s">
        <v>25</v>
      </c>
      <c r="L5145" t="s">
        <v>16184</v>
      </c>
      <c r="M5145" t="s">
        <v>16185</v>
      </c>
      <c r="N5145" t="s">
        <v>28</v>
      </c>
      <c r="O5145" t="s">
        <v>16186</v>
      </c>
      <c r="P5145">
        <v>1</v>
      </c>
      <c r="Q5145">
        <v>28961570</v>
      </c>
      <c r="R5145" t="s">
        <v>16187</v>
      </c>
      <c r="S5145">
        <v>3153922</v>
      </c>
      <c r="T5145">
        <v>325.19105450000001</v>
      </c>
      <c r="U5145" t="s">
        <v>31</v>
      </c>
      <c r="V5145" t="s">
        <v>16701</v>
      </c>
      <c r="W5145" t="s">
        <v>23</v>
      </c>
    </row>
    <row r="5146" spans="1:23" x14ac:dyDescent="0.4">
      <c r="A5146">
        <v>5145</v>
      </c>
      <c r="B5146">
        <v>1</v>
      </c>
      <c r="C5146">
        <v>1</v>
      </c>
      <c r="D5146">
        <v>1</v>
      </c>
      <c r="E5146">
        <v>1</v>
      </c>
      <c r="F5146">
        <v>6.4435231839499299E-2</v>
      </c>
      <c r="G5146">
        <v>-529.87753546017404</v>
      </c>
      <c r="H5146" t="s">
        <v>23</v>
      </c>
      <c r="I5146">
        <v>45.440469787765501</v>
      </c>
      <c r="J5146" t="s">
        <v>10991</v>
      </c>
      <c r="K5146" t="s">
        <v>25</v>
      </c>
      <c r="L5146" t="s">
        <v>10992</v>
      </c>
      <c r="M5146" t="s">
        <v>10993</v>
      </c>
      <c r="N5146" t="s">
        <v>10994</v>
      </c>
      <c r="O5146" t="s">
        <v>10995</v>
      </c>
      <c r="P5146">
        <v>2.7999999500000001</v>
      </c>
      <c r="Q5146">
        <v>13370511</v>
      </c>
      <c r="R5146" t="s">
        <v>10996</v>
      </c>
      <c r="S5146">
        <v>67108866</v>
      </c>
      <c r="T5146">
        <v>289.07066459999999</v>
      </c>
      <c r="U5146" t="s">
        <v>31</v>
      </c>
      <c r="V5146" t="s">
        <v>1147</v>
      </c>
      <c r="W5146" t="s">
        <v>23</v>
      </c>
    </row>
    <row r="5147" spans="1:23" x14ac:dyDescent="0.4">
      <c r="A5147">
        <v>5146</v>
      </c>
      <c r="B5147">
        <v>1</v>
      </c>
      <c r="C5147">
        <v>1</v>
      </c>
      <c r="D5147">
        <v>1</v>
      </c>
      <c r="E5147">
        <v>1</v>
      </c>
      <c r="F5147">
        <v>6.4435231839499299E-2</v>
      </c>
      <c r="G5147">
        <v>-529.87753546017404</v>
      </c>
      <c r="H5147">
        <v>0.999999999999999</v>
      </c>
      <c r="I5147">
        <v>45.440469787765501</v>
      </c>
      <c r="J5147" t="s">
        <v>10991</v>
      </c>
      <c r="K5147" t="s">
        <v>25</v>
      </c>
      <c r="L5147" t="s">
        <v>10992</v>
      </c>
      <c r="M5147" t="s">
        <v>10993</v>
      </c>
      <c r="N5147" t="s">
        <v>10994</v>
      </c>
      <c r="O5147" t="s">
        <v>10995</v>
      </c>
      <c r="P5147">
        <v>2.7999999500000001</v>
      </c>
      <c r="Q5147">
        <v>13370511</v>
      </c>
      <c r="R5147" t="s">
        <v>10996</v>
      </c>
      <c r="S5147">
        <v>67108866</v>
      </c>
      <c r="T5147">
        <v>289.07066459999999</v>
      </c>
      <c r="U5147" t="s">
        <v>31</v>
      </c>
      <c r="V5147" t="s">
        <v>16702</v>
      </c>
      <c r="W5147" t="s">
        <v>23</v>
      </c>
    </row>
    <row r="5148" spans="1:23" x14ac:dyDescent="0.4">
      <c r="A5148">
        <v>5147</v>
      </c>
      <c r="B5148">
        <v>1</v>
      </c>
      <c r="C5148">
        <v>2</v>
      </c>
      <c r="D5148">
        <v>1</v>
      </c>
      <c r="E5148">
        <v>1</v>
      </c>
      <c r="F5148">
        <v>6.3953802340731405E-2</v>
      </c>
      <c r="G5148">
        <v>-443.21655479746698</v>
      </c>
      <c r="H5148">
        <v>0.99849246231155697</v>
      </c>
      <c r="I5148">
        <v>34.305224673394399</v>
      </c>
      <c r="J5148" t="s">
        <v>5926</v>
      </c>
      <c r="K5148" t="s">
        <v>25</v>
      </c>
      <c r="L5148" t="s">
        <v>5927</v>
      </c>
      <c r="M5148" t="s">
        <v>5928</v>
      </c>
      <c r="N5148" t="s">
        <v>28</v>
      </c>
      <c r="O5148" t="s">
        <v>5929</v>
      </c>
      <c r="P5148">
        <v>6.70567417</v>
      </c>
      <c r="R5148" t="s">
        <v>5930</v>
      </c>
      <c r="S5148">
        <v>2097152</v>
      </c>
      <c r="T5148">
        <v>639.44665999999995</v>
      </c>
      <c r="U5148" t="s">
        <v>31</v>
      </c>
      <c r="V5148" t="s">
        <v>16703</v>
      </c>
      <c r="W5148" t="s">
        <v>23</v>
      </c>
    </row>
    <row r="5149" spans="1:23" x14ac:dyDescent="0.4">
      <c r="A5149">
        <v>5148</v>
      </c>
      <c r="B5149">
        <v>1</v>
      </c>
      <c r="C5149">
        <v>2</v>
      </c>
      <c r="D5149">
        <v>1</v>
      </c>
      <c r="E5149">
        <v>1</v>
      </c>
      <c r="F5149">
        <v>6.3953802340731405E-2</v>
      </c>
      <c r="G5149">
        <v>-443.21655479746698</v>
      </c>
      <c r="H5149" t="s">
        <v>23</v>
      </c>
      <c r="I5149">
        <v>34.305224673394399</v>
      </c>
      <c r="J5149" t="s">
        <v>5926</v>
      </c>
      <c r="K5149" t="s">
        <v>25</v>
      </c>
      <c r="L5149" t="s">
        <v>5927</v>
      </c>
      <c r="M5149" t="s">
        <v>5928</v>
      </c>
      <c r="N5149" t="s">
        <v>28</v>
      </c>
      <c r="O5149" t="s">
        <v>5929</v>
      </c>
      <c r="P5149">
        <v>6.70567417</v>
      </c>
      <c r="R5149" t="s">
        <v>5930</v>
      </c>
      <c r="S5149">
        <v>2097152</v>
      </c>
      <c r="T5149">
        <v>639.44665999999995</v>
      </c>
      <c r="U5149" t="s">
        <v>31</v>
      </c>
      <c r="V5149" t="s">
        <v>8215</v>
      </c>
      <c r="W5149" t="s">
        <v>23</v>
      </c>
    </row>
    <row r="5150" spans="1:23" x14ac:dyDescent="0.4">
      <c r="A5150">
        <v>5149</v>
      </c>
      <c r="B5150">
        <v>1</v>
      </c>
      <c r="C5150">
        <v>1</v>
      </c>
      <c r="D5150">
        <v>1</v>
      </c>
      <c r="E5150">
        <v>1</v>
      </c>
      <c r="F5150">
        <v>6.3388984720500904E-2</v>
      </c>
      <c r="G5150">
        <v>-588.40036164640901</v>
      </c>
      <c r="H5150" t="s">
        <v>23</v>
      </c>
      <c r="I5150">
        <v>117.207193875408</v>
      </c>
      <c r="J5150" t="s">
        <v>11535</v>
      </c>
      <c r="K5150" t="s">
        <v>25</v>
      </c>
      <c r="L5150" t="s">
        <v>11536</v>
      </c>
      <c r="M5150" t="s">
        <v>11537</v>
      </c>
      <c r="N5150" t="s">
        <v>11538</v>
      </c>
      <c r="O5150" t="s">
        <v>11539</v>
      </c>
      <c r="P5150">
        <v>1.7000000500000001</v>
      </c>
      <c r="Q5150">
        <v>54702965</v>
      </c>
      <c r="R5150" t="s">
        <v>11540</v>
      </c>
      <c r="S5150">
        <v>67108866</v>
      </c>
      <c r="T5150">
        <v>255.0651853</v>
      </c>
      <c r="U5150" t="s">
        <v>31</v>
      </c>
      <c r="V5150" t="s">
        <v>5032</v>
      </c>
      <c r="W5150" t="s">
        <v>23</v>
      </c>
    </row>
    <row r="5151" spans="1:23" x14ac:dyDescent="0.4">
      <c r="A5151">
        <v>5150</v>
      </c>
      <c r="B5151">
        <v>1</v>
      </c>
      <c r="C5151">
        <v>1</v>
      </c>
      <c r="D5151">
        <v>1</v>
      </c>
      <c r="E5151">
        <v>1</v>
      </c>
      <c r="F5151">
        <v>6.3388984720500904E-2</v>
      </c>
      <c r="G5151">
        <v>-588.40036164640901</v>
      </c>
      <c r="H5151">
        <v>0.99447236180904497</v>
      </c>
      <c r="I5151">
        <v>117.207193875408</v>
      </c>
      <c r="J5151" t="s">
        <v>11535</v>
      </c>
      <c r="K5151" t="s">
        <v>25</v>
      </c>
      <c r="L5151" t="s">
        <v>11536</v>
      </c>
      <c r="M5151" t="s">
        <v>11537</v>
      </c>
      <c r="N5151" t="s">
        <v>11538</v>
      </c>
      <c r="O5151" t="s">
        <v>11539</v>
      </c>
      <c r="P5151">
        <v>1.7000000500000001</v>
      </c>
      <c r="Q5151">
        <v>54702965</v>
      </c>
      <c r="R5151" t="s">
        <v>11540</v>
      </c>
      <c r="S5151">
        <v>67108866</v>
      </c>
      <c r="T5151">
        <v>255.0651853</v>
      </c>
      <c r="U5151" t="s">
        <v>31</v>
      </c>
      <c r="V5151" t="s">
        <v>16704</v>
      </c>
      <c r="W5151" t="s">
        <v>23</v>
      </c>
    </row>
    <row r="5152" spans="1:23" x14ac:dyDescent="0.4">
      <c r="A5152">
        <v>5151</v>
      </c>
      <c r="B5152">
        <v>1</v>
      </c>
      <c r="C5152">
        <v>1</v>
      </c>
      <c r="D5152">
        <v>1</v>
      </c>
      <c r="E5152">
        <v>2</v>
      </c>
      <c r="F5152">
        <v>6.3109014469196006E-2</v>
      </c>
      <c r="G5152">
        <v>-372.81916632213301</v>
      </c>
      <c r="H5152" t="s">
        <v>23</v>
      </c>
      <c r="I5152">
        <v>40.298312736107398</v>
      </c>
      <c r="J5152" t="s">
        <v>7341</v>
      </c>
      <c r="K5152" t="s">
        <v>25</v>
      </c>
      <c r="L5152" t="s">
        <v>7342</v>
      </c>
      <c r="M5152" t="s">
        <v>7343</v>
      </c>
      <c r="N5152" t="s">
        <v>28</v>
      </c>
      <c r="O5152" t="s">
        <v>7344</v>
      </c>
      <c r="P5152">
        <v>0.40000000600000002</v>
      </c>
      <c r="Q5152" t="s">
        <v>7345</v>
      </c>
      <c r="R5152" t="s">
        <v>7346</v>
      </c>
      <c r="S5152">
        <v>3153922</v>
      </c>
      <c r="T5152">
        <v>394.10336169999999</v>
      </c>
      <c r="U5152" t="s">
        <v>31</v>
      </c>
      <c r="V5152" t="s">
        <v>7347</v>
      </c>
      <c r="W5152" t="s">
        <v>23</v>
      </c>
    </row>
    <row r="5153" spans="1:23" x14ac:dyDescent="0.4">
      <c r="A5153">
        <v>5152</v>
      </c>
      <c r="B5153">
        <v>1</v>
      </c>
      <c r="C5153">
        <v>1</v>
      </c>
      <c r="D5153">
        <v>1</v>
      </c>
      <c r="E5153">
        <v>1</v>
      </c>
      <c r="F5153">
        <v>6.2582185862880904E-2</v>
      </c>
      <c r="G5153">
        <v>-435.95777080493201</v>
      </c>
      <c r="H5153" t="s">
        <v>23</v>
      </c>
      <c r="I5153">
        <v>17.453173771855798</v>
      </c>
      <c r="J5153" t="s">
        <v>16705</v>
      </c>
      <c r="K5153" t="s">
        <v>25</v>
      </c>
      <c r="L5153" t="s">
        <v>16706</v>
      </c>
      <c r="M5153" t="s">
        <v>16707</v>
      </c>
      <c r="N5153" t="s">
        <v>28</v>
      </c>
      <c r="O5153" t="s">
        <v>16708</v>
      </c>
      <c r="P5153">
        <v>-6.3000001900000004</v>
      </c>
      <c r="Q5153" t="s">
        <v>16709</v>
      </c>
      <c r="R5153" t="s">
        <v>16710</v>
      </c>
      <c r="S5153">
        <v>8592031814</v>
      </c>
      <c r="T5153">
        <v>409.20209999999997</v>
      </c>
      <c r="U5153" t="s">
        <v>31</v>
      </c>
      <c r="V5153" t="s">
        <v>9416</v>
      </c>
      <c r="W5153" t="s">
        <v>23</v>
      </c>
    </row>
    <row r="5154" spans="1:23" x14ac:dyDescent="0.4">
      <c r="A5154">
        <v>5153</v>
      </c>
      <c r="B5154">
        <v>1</v>
      </c>
      <c r="C5154">
        <v>1</v>
      </c>
      <c r="D5154">
        <v>1</v>
      </c>
      <c r="E5154">
        <v>1</v>
      </c>
      <c r="F5154">
        <v>6.2582185862880904E-2</v>
      </c>
      <c r="G5154">
        <v>-435.95777080493201</v>
      </c>
      <c r="H5154">
        <v>0.999999999999999</v>
      </c>
      <c r="I5154">
        <v>17.453173771855798</v>
      </c>
      <c r="J5154" t="s">
        <v>16705</v>
      </c>
      <c r="K5154" t="s">
        <v>25</v>
      </c>
      <c r="L5154" t="s">
        <v>16706</v>
      </c>
      <c r="M5154" t="s">
        <v>16707</v>
      </c>
      <c r="N5154" t="s">
        <v>28</v>
      </c>
      <c r="O5154" t="s">
        <v>16708</v>
      </c>
      <c r="P5154">
        <v>-6.3000001900000004</v>
      </c>
      <c r="Q5154" t="s">
        <v>16709</v>
      </c>
      <c r="R5154" t="s">
        <v>16710</v>
      </c>
      <c r="S5154">
        <v>8592031814</v>
      </c>
      <c r="T5154">
        <v>409.20209999999997</v>
      </c>
      <c r="U5154" t="s">
        <v>31</v>
      </c>
      <c r="V5154" t="s">
        <v>16711</v>
      </c>
      <c r="W5154" t="s">
        <v>23</v>
      </c>
    </row>
    <row r="5155" spans="1:23" x14ac:dyDescent="0.4">
      <c r="A5155">
        <v>5154</v>
      </c>
      <c r="B5155">
        <v>1</v>
      </c>
      <c r="C5155">
        <v>1</v>
      </c>
      <c r="D5155">
        <v>1</v>
      </c>
      <c r="E5155">
        <v>1</v>
      </c>
      <c r="F5155">
        <v>6.1762506042292303E-2</v>
      </c>
      <c r="G5155">
        <v>-216.47626858538499</v>
      </c>
      <c r="H5155" t="s">
        <v>23</v>
      </c>
      <c r="I5155">
        <v>53.596180314889999</v>
      </c>
      <c r="J5155" t="s">
        <v>16632</v>
      </c>
      <c r="K5155" t="s">
        <v>25</v>
      </c>
      <c r="L5155" t="s">
        <v>16712</v>
      </c>
      <c r="M5155" t="s">
        <v>16713</v>
      </c>
      <c r="N5155" t="s">
        <v>16714</v>
      </c>
      <c r="O5155" t="s">
        <v>16715</v>
      </c>
      <c r="P5155">
        <v>0.89999997600000003</v>
      </c>
      <c r="Q5155">
        <v>71300230</v>
      </c>
      <c r="R5155" t="s">
        <v>16716</v>
      </c>
      <c r="S5155">
        <v>67108866</v>
      </c>
      <c r="T5155">
        <v>183.09167479999999</v>
      </c>
      <c r="U5155" t="s">
        <v>31</v>
      </c>
      <c r="V5155" t="s">
        <v>2779</v>
      </c>
      <c r="W5155" t="s">
        <v>23</v>
      </c>
    </row>
    <row r="5156" spans="1:23" x14ac:dyDescent="0.4">
      <c r="A5156">
        <v>5155</v>
      </c>
      <c r="B5156">
        <v>1</v>
      </c>
      <c r="C5156">
        <v>1</v>
      </c>
      <c r="D5156">
        <v>1</v>
      </c>
      <c r="E5156">
        <v>1</v>
      </c>
      <c r="F5156">
        <v>6.1762506042292303E-2</v>
      </c>
      <c r="G5156">
        <v>-216.47626858538499</v>
      </c>
      <c r="H5156">
        <v>0.999999999999999</v>
      </c>
      <c r="I5156">
        <v>53.596180314889999</v>
      </c>
      <c r="J5156" t="s">
        <v>16632</v>
      </c>
      <c r="K5156" t="s">
        <v>25</v>
      </c>
      <c r="L5156" t="s">
        <v>16712</v>
      </c>
      <c r="M5156" t="s">
        <v>16713</v>
      </c>
      <c r="N5156" t="s">
        <v>16714</v>
      </c>
      <c r="O5156" t="s">
        <v>16715</v>
      </c>
      <c r="P5156">
        <v>0.89999997600000003</v>
      </c>
      <c r="Q5156">
        <v>71300230</v>
      </c>
      <c r="R5156" t="s">
        <v>16716</v>
      </c>
      <c r="S5156">
        <v>67108866</v>
      </c>
      <c r="T5156">
        <v>183.09167479999999</v>
      </c>
      <c r="U5156" t="s">
        <v>31</v>
      </c>
      <c r="V5156" t="s">
        <v>16717</v>
      </c>
      <c r="W5156" t="s">
        <v>23</v>
      </c>
    </row>
    <row r="5157" spans="1:23" x14ac:dyDescent="0.4">
      <c r="A5157">
        <v>5156</v>
      </c>
      <c r="B5157">
        <v>1</v>
      </c>
      <c r="C5157">
        <v>1</v>
      </c>
      <c r="D5157">
        <v>1</v>
      </c>
      <c r="E5157">
        <v>2</v>
      </c>
      <c r="F5157">
        <v>6.1683093825886999E-2</v>
      </c>
      <c r="G5157">
        <v>-462.47016381066601</v>
      </c>
      <c r="H5157" t="s">
        <v>23</v>
      </c>
      <c r="I5157">
        <v>74.087461840215795</v>
      </c>
      <c r="J5157" t="s">
        <v>16300</v>
      </c>
      <c r="K5157" t="s">
        <v>25</v>
      </c>
      <c r="L5157" t="s">
        <v>16301</v>
      </c>
      <c r="M5157" t="s">
        <v>16302</v>
      </c>
      <c r="N5157" t="s">
        <v>16303</v>
      </c>
      <c r="O5157" t="s">
        <v>16304</v>
      </c>
      <c r="P5157">
        <v>3.5999998999999998</v>
      </c>
      <c r="Q5157">
        <v>70789261</v>
      </c>
      <c r="R5157" t="s">
        <v>16305</v>
      </c>
      <c r="S5157">
        <v>16777218</v>
      </c>
      <c r="T5157">
        <v>451.12348800000001</v>
      </c>
      <c r="U5157" t="s">
        <v>31</v>
      </c>
      <c r="V5157" t="s">
        <v>10257</v>
      </c>
      <c r="W5157" t="s">
        <v>23</v>
      </c>
    </row>
    <row r="5158" spans="1:23" x14ac:dyDescent="0.4">
      <c r="A5158">
        <v>5157</v>
      </c>
      <c r="B5158">
        <v>1</v>
      </c>
      <c r="C5158">
        <v>1</v>
      </c>
      <c r="D5158">
        <v>1</v>
      </c>
      <c r="E5158">
        <v>2</v>
      </c>
      <c r="F5158">
        <v>6.1683093825886999E-2</v>
      </c>
      <c r="G5158">
        <v>-462.47016381066601</v>
      </c>
      <c r="H5158">
        <v>0.92211055276381904</v>
      </c>
      <c r="I5158">
        <v>74.087461840215795</v>
      </c>
      <c r="J5158" t="s">
        <v>16300</v>
      </c>
      <c r="K5158" t="s">
        <v>25</v>
      </c>
      <c r="L5158" t="s">
        <v>16301</v>
      </c>
      <c r="M5158" t="s">
        <v>16302</v>
      </c>
      <c r="N5158" t="s">
        <v>16303</v>
      </c>
      <c r="O5158" t="s">
        <v>16304</v>
      </c>
      <c r="P5158">
        <v>3.5999998999999998</v>
      </c>
      <c r="Q5158">
        <v>70789261</v>
      </c>
      <c r="R5158" t="s">
        <v>16305</v>
      </c>
      <c r="S5158">
        <v>16777218</v>
      </c>
      <c r="T5158">
        <v>451.12348800000001</v>
      </c>
      <c r="U5158" t="s">
        <v>31</v>
      </c>
      <c r="V5158" t="s">
        <v>16718</v>
      </c>
      <c r="W5158" t="s">
        <v>23</v>
      </c>
    </row>
    <row r="5159" spans="1:23" x14ac:dyDescent="0.4">
      <c r="A5159">
        <v>5158</v>
      </c>
      <c r="B5159">
        <v>1</v>
      </c>
      <c r="C5159">
        <v>1</v>
      </c>
      <c r="D5159">
        <v>1</v>
      </c>
      <c r="E5159">
        <v>1</v>
      </c>
      <c r="F5159">
        <v>6.1520091757222103E-2</v>
      </c>
      <c r="G5159">
        <v>-13.056528329911901</v>
      </c>
      <c r="H5159" t="s">
        <v>23</v>
      </c>
      <c r="I5159">
        <v>72.647209709419201</v>
      </c>
      <c r="J5159" t="s">
        <v>7129</v>
      </c>
      <c r="K5159" t="s">
        <v>25</v>
      </c>
      <c r="L5159" t="s">
        <v>15336</v>
      </c>
      <c r="M5159" t="s">
        <v>15337</v>
      </c>
      <c r="N5159" t="s">
        <v>15338</v>
      </c>
      <c r="O5159" t="s">
        <v>15339</v>
      </c>
      <c r="P5159">
        <v>6.5</v>
      </c>
      <c r="Q5159" t="s">
        <v>15340</v>
      </c>
      <c r="R5159" t="s">
        <v>15341</v>
      </c>
      <c r="S5159">
        <v>87878526</v>
      </c>
      <c r="T5159">
        <v>473.36253649999998</v>
      </c>
      <c r="U5159" t="s">
        <v>31</v>
      </c>
      <c r="V5159" t="s">
        <v>10145</v>
      </c>
      <c r="W5159" t="s">
        <v>23</v>
      </c>
    </row>
    <row r="5160" spans="1:23" x14ac:dyDescent="0.4">
      <c r="A5160">
        <v>5159</v>
      </c>
      <c r="B5160">
        <v>1</v>
      </c>
      <c r="C5160">
        <v>1</v>
      </c>
      <c r="D5160">
        <v>1</v>
      </c>
      <c r="E5160">
        <v>1</v>
      </c>
      <c r="F5160">
        <v>6.1520091757222103E-2</v>
      </c>
      <c r="G5160">
        <v>-13.056528329911901</v>
      </c>
      <c r="H5160">
        <v>0.999999999999999</v>
      </c>
      <c r="I5160">
        <v>72.647209709419201</v>
      </c>
      <c r="J5160" t="s">
        <v>7129</v>
      </c>
      <c r="K5160" t="s">
        <v>25</v>
      </c>
      <c r="L5160" t="s">
        <v>15336</v>
      </c>
      <c r="M5160" t="s">
        <v>15337</v>
      </c>
      <c r="N5160" t="s">
        <v>15338</v>
      </c>
      <c r="O5160" t="s">
        <v>15339</v>
      </c>
      <c r="P5160">
        <v>6.5</v>
      </c>
      <c r="Q5160" t="s">
        <v>15340</v>
      </c>
      <c r="R5160" t="s">
        <v>15341</v>
      </c>
      <c r="S5160">
        <v>87878526</v>
      </c>
      <c r="T5160">
        <v>473.36253649999998</v>
      </c>
      <c r="U5160" t="s">
        <v>31</v>
      </c>
      <c r="V5160" t="s">
        <v>16719</v>
      </c>
      <c r="W5160" t="s">
        <v>23</v>
      </c>
    </row>
    <row r="5161" spans="1:23" x14ac:dyDescent="0.4">
      <c r="A5161">
        <v>5160</v>
      </c>
      <c r="B5161">
        <v>1</v>
      </c>
      <c r="C5161">
        <v>1</v>
      </c>
      <c r="D5161">
        <v>1</v>
      </c>
      <c r="E5161">
        <v>1</v>
      </c>
      <c r="F5161">
        <v>6.1453130951368402E-2</v>
      </c>
      <c r="G5161">
        <v>-106.778226481812</v>
      </c>
      <c r="H5161">
        <v>0.999999999999999</v>
      </c>
      <c r="I5161">
        <v>18.158615798040699</v>
      </c>
      <c r="J5161" t="s">
        <v>8767</v>
      </c>
      <c r="K5161" t="s">
        <v>25</v>
      </c>
      <c r="L5161" t="s">
        <v>16720</v>
      </c>
      <c r="M5161" t="s">
        <v>16721</v>
      </c>
      <c r="N5161" t="s">
        <v>28</v>
      </c>
      <c r="O5161" t="s">
        <v>16722</v>
      </c>
      <c r="P5161">
        <v>1.7999999499999999</v>
      </c>
      <c r="Q5161">
        <v>21578959</v>
      </c>
      <c r="R5161" t="s">
        <v>16723</v>
      </c>
      <c r="S5161">
        <v>8592064514</v>
      </c>
      <c r="T5161">
        <v>249.14852099999999</v>
      </c>
      <c r="U5161" t="s">
        <v>31</v>
      </c>
      <c r="V5161" t="s">
        <v>16724</v>
      </c>
      <c r="W5161" t="s">
        <v>23</v>
      </c>
    </row>
    <row r="5162" spans="1:23" x14ac:dyDescent="0.4">
      <c r="A5162">
        <v>5161</v>
      </c>
      <c r="B5162">
        <v>1</v>
      </c>
      <c r="C5162">
        <v>1</v>
      </c>
      <c r="D5162">
        <v>1</v>
      </c>
      <c r="E5162">
        <v>1</v>
      </c>
      <c r="F5162">
        <v>6.1453130951368402E-2</v>
      </c>
      <c r="G5162">
        <v>-106.778226481812</v>
      </c>
      <c r="H5162" t="s">
        <v>23</v>
      </c>
      <c r="I5162">
        <v>18.158615798040699</v>
      </c>
      <c r="J5162" t="s">
        <v>8767</v>
      </c>
      <c r="K5162" t="s">
        <v>25</v>
      </c>
      <c r="L5162" t="s">
        <v>16720</v>
      </c>
      <c r="M5162" t="s">
        <v>16721</v>
      </c>
      <c r="N5162" t="s">
        <v>28</v>
      </c>
      <c r="O5162" t="s">
        <v>16722</v>
      </c>
      <c r="P5162">
        <v>1.7999999499999999</v>
      </c>
      <c r="Q5162">
        <v>21578959</v>
      </c>
      <c r="R5162" t="s">
        <v>16723</v>
      </c>
      <c r="S5162">
        <v>8592064514</v>
      </c>
      <c r="T5162">
        <v>249.14852099999999</v>
      </c>
      <c r="U5162" t="s">
        <v>31</v>
      </c>
      <c r="V5162" t="s">
        <v>10984</v>
      </c>
      <c r="W5162" t="s">
        <v>23</v>
      </c>
    </row>
    <row r="5163" spans="1:23" x14ac:dyDescent="0.4">
      <c r="A5163">
        <v>5162</v>
      </c>
      <c r="B5163">
        <v>1</v>
      </c>
      <c r="C5163">
        <v>1</v>
      </c>
      <c r="D5163">
        <v>1</v>
      </c>
      <c r="E5163">
        <v>1</v>
      </c>
      <c r="F5163">
        <v>6.1228360207380803E-2</v>
      </c>
      <c r="G5163">
        <v>-163.02340383832001</v>
      </c>
      <c r="H5163">
        <v>0.999999999999999</v>
      </c>
      <c r="I5163">
        <v>31.940427645907398</v>
      </c>
      <c r="J5163" t="s">
        <v>10785</v>
      </c>
      <c r="K5163" t="s">
        <v>25</v>
      </c>
      <c r="L5163" t="s">
        <v>11025</v>
      </c>
      <c r="M5163" t="s">
        <v>11026</v>
      </c>
      <c r="N5163" t="s">
        <v>11027</v>
      </c>
      <c r="O5163" t="s">
        <v>11028</v>
      </c>
      <c r="P5163">
        <v>0.82348144099999998</v>
      </c>
      <c r="Q5163">
        <v>68351</v>
      </c>
      <c r="R5163" t="s">
        <v>11029</v>
      </c>
      <c r="S5163">
        <v>262214</v>
      </c>
      <c r="T5163">
        <v>328.04517809999999</v>
      </c>
      <c r="U5163" t="s">
        <v>31</v>
      </c>
      <c r="V5163" t="s">
        <v>16725</v>
      </c>
      <c r="W5163" t="s">
        <v>23</v>
      </c>
    </row>
    <row r="5164" spans="1:23" x14ac:dyDescent="0.4">
      <c r="A5164">
        <v>5163</v>
      </c>
      <c r="B5164">
        <v>1</v>
      </c>
      <c r="C5164">
        <v>1</v>
      </c>
      <c r="D5164">
        <v>1</v>
      </c>
      <c r="E5164">
        <v>1</v>
      </c>
      <c r="F5164">
        <v>6.1228360207380803E-2</v>
      </c>
      <c r="G5164">
        <v>-163.02340383832001</v>
      </c>
      <c r="H5164" t="s">
        <v>23</v>
      </c>
      <c r="I5164">
        <v>31.940427645907398</v>
      </c>
      <c r="J5164" t="s">
        <v>10785</v>
      </c>
      <c r="K5164" t="s">
        <v>25</v>
      </c>
      <c r="L5164" t="s">
        <v>11025</v>
      </c>
      <c r="M5164" t="s">
        <v>11026</v>
      </c>
      <c r="N5164" t="s">
        <v>11027</v>
      </c>
      <c r="O5164" t="s">
        <v>11028</v>
      </c>
      <c r="P5164">
        <v>0.82348144099999998</v>
      </c>
      <c r="Q5164">
        <v>68351</v>
      </c>
      <c r="R5164" t="s">
        <v>11029</v>
      </c>
      <c r="S5164">
        <v>262214</v>
      </c>
      <c r="T5164">
        <v>328.04517809999999</v>
      </c>
      <c r="U5164" t="s">
        <v>31</v>
      </c>
      <c r="V5164" t="s">
        <v>11113</v>
      </c>
      <c r="W5164" t="s">
        <v>23</v>
      </c>
    </row>
    <row r="5165" spans="1:23" x14ac:dyDescent="0.4">
      <c r="A5165">
        <v>5164</v>
      </c>
      <c r="B5165">
        <v>1</v>
      </c>
      <c r="C5165">
        <v>1</v>
      </c>
      <c r="D5165">
        <v>1</v>
      </c>
      <c r="E5165">
        <v>1</v>
      </c>
      <c r="F5165">
        <v>6.0721315578139097E-2</v>
      </c>
      <c r="G5165">
        <v>-362.66642880802902</v>
      </c>
      <c r="H5165">
        <v>0.999999999999999</v>
      </c>
      <c r="I5165">
        <v>48.215156989343697</v>
      </c>
      <c r="J5165" t="s">
        <v>9320</v>
      </c>
      <c r="K5165" t="s">
        <v>25</v>
      </c>
      <c r="L5165" t="s">
        <v>9321</v>
      </c>
      <c r="M5165" t="s">
        <v>9322</v>
      </c>
      <c r="N5165" t="s">
        <v>28</v>
      </c>
      <c r="O5165" t="s">
        <v>9323</v>
      </c>
      <c r="P5165">
        <v>-0.10000000100000001</v>
      </c>
      <c r="Q5165">
        <v>129602411</v>
      </c>
      <c r="R5165" t="s">
        <v>9324</v>
      </c>
      <c r="S5165">
        <v>2097154</v>
      </c>
      <c r="T5165">
        <v>363.18021499999998</v>
      </c>
      <c r="U5165" t="s">
        <v>31</v>
      </c>
      <c r="V5165" t="s">
        <v>16726</v>
      </c>
      <c r="W5165" t="s">
        <v>23</v>
      </c>
    </row>
    <row r="5166" spans="1:23" x14ac:dyDescent="0.4">
      <c r="A5166">
        <v>5165</v>
      </c>
      <c r="B5166">
        <v>1</v>
      </c>
      <c r="C5166">
        <v>1</v>
      </c>
      <c r="D5166">
        <v>1</v>
      </c>
      <c r="E5166">
        <v>1</v>
      </c>
      <c r="F5166">
        <v>6.0721315578139097E-2</v>
      </c>
      <c r="G5166">
        <v>-362.66642880802902</v>
      </c>
      <c r="H5166" t="s">
        <v>23</v>
      </c>
      <c r="I5166">
        <v>48.215156989343697</v>
      </c>
      <c r="J5166" t="s">
        <v>9320</v>
      </c>
      <c r="K5166" t="s">
        <v>25</v>
      </c>
      <c r="L5166" t="s">
        <v>9321</v>
      </c>
      <c r="M5166" t="s">
        <v>9322</v>
      </c>
      <c r="N5166" t="s">
        <v>28</v>
      </c>
      <c r="O5166" t="s">
        <v>9323</v>
      </c>
      <c r="P5166">
        <v>-0.10000000100000001</v>
      </c>
      <c r="Q5166">
        <v>129602411</v>
      </c>
      <c r="R5166" t="s">
        <v>9324</v>
      </c>
      <c r="S5166">
        <v>2097154</v>
      </c>
      <c r="T5166">
        <v>363.18021499999998</v>
      </c>
      <c r="U5166" t="s">
        <v>31</v>
      </c>
      <c r="V5166" t="s">
        <v>10756</v>
      </c>
      <c r="W5166" t="s">
        <v>23</v>
      </c>
    </row>
    <row r="5167" spans="1:23" x14ac:dyDescent="0.4">
      <c r="A5167">
        <v>5166</v>
      </c>
      <c r="B5167">
        <v>1</v>
      </c>
      <c r="C5167">
        <v>2</v>
      </c>
      <c r="D5167">
        <v>1</v>
      </c>
      <c r="E5167">
        <v>3</v>
      </c>
      <c r="F5167">
        <v>6.01322634475734E-2</v>
      </c>
      <c r="G5167">
        <v>-518.19108898264699</v>
      </c>
      <c r="H5167">
        <v>0.173869346733668</v>
      </c>
      <c r="I5167">
        <v>7.1983156130181598</v>
      </c>
      <c r="J5167" t="s">
        <v>16727</v>
      </c>
      <c r="K5167" t="s">
        <v>25</v>
      </c>
      <c r="L5167" t="s">
        <v>16728</v>
      </c>
      <c r="M5167" t="s">
        <v>16729</v>
      </c>
      <c r="N5167" t="s">
        <v>16730</v>
      </c>
      <c r="O5167" t="s">
        <v>16731</v>
      </c>
      <c r="P5167">
        <v>4.0999999000000003</v>
      </c>
      <c r="Q5167">
        <v>1319471</v>
      </c>
      <c r="R5167" t="s">
        <v>16732</v>
      </c>
      <c r="S5167">
        <v>102</v>
      </c>
      <c r="T5167">
        <v>435.0921879</v>
      </c>
      <c r="U5167" t="s">
        <v>31</v>
      </c>
      <c r="V5167" t="s">
        <v>16733</v>
      </c>
      <c r="W5167" t="s">
        <v>23</v>
      </c>
    </row>
    <row r="5168" spans="1:23" x14ac:dyDescent="0.4">
      <c r="A5168">
        <v>5167</v>
      </c>
      <c r="B5168">
        <v>1</v>
      </c>
      <c r="C5168">
        <v>2</v>
      </c>
      <c r="D5168">
        <v>1</v>
      </c>
      <c r="E5168">
        <v>1</v>
      </c>
      <c r="F5168">
        <v>5.9876808917019797E-2</v>
      </c>
      <c r="G5168">
        <v>-315.29320093824498</v>
      </c>
      <c r="H5168">
        <v>0.99949748743718503</v>
      </c>
      <c r="I5168">
        <v>5.6572822398250597</v>
      </c>
      <c r="J5168" t="s">
        <v>10259</v>
      </c>
      <c r="K5168" t="s">
        <v>25</v>
      </c>
      <c r="L5168" t="s">
        <v>10260</v>
      </c>
      <c r="M5168" t="s">
        <v>10261</v>
      </c>
      <c r="N5168" t="s">
        <v>10262</v>
      </c>
      <c r="O5168" t="s">
        <v>10263</v>
      </c>
      <c r="P5168">
        <v>-3.2999999500000001</v>
      </c>
      <c r="Q5168">
        <v>9965191</v>
      </c>
      <c r="R5168" t="s">
        <v>10264</v>
      </c>
      <c r="S5168">
        <v>67108930</v>
      </c>
      <c r="T5168">
        <v>267.13795629999998</v>
      </c>
      <c r="U5168" t="s">
        <v>31</v>
      </c>
      <c r="V5168" t="s">
        <v>16734</v>
      </c>
      <c r="W5168" t="s">
        <v>23</v>
      </c>
    </row>
    <row r="5169" spans="1:23" x14ac:dyDescent="0.4">
      <c r="A5169">
        <v>5168</v>
      </c>
      <c r="B5169">
        <v>1</v>
      </c>
      <c r="C5169">
        <v>2</v>
      </c>
      <c r="D5169">
        <v>1</v>
      </c>
      <c r="E5169">
        <v>1</v>
      </c>
      <c r="F5169">
        <v>5.9876808917019797E-2</v>
      </c>
      <c r="G5169">
        <v>-315.29320093824498</v>
      </c>
      <c r="H5169" t="s">
        <v>23</v>
      </c>
      <c r="I5169">
        <v>5.6572822398250597</v>
      </c>
      <c r="J5169" t="s">
        <v>10259</v>
      </c>
      <c r="K5169" t="s">
        <v>25</v>
      </c>
      <c r="L5169" t="s">
        <v>10260</v>
      </c>
      <c r="M5169" t="s">
        <v>10261</v>
      </c>
      <c r="N5169" t="s">
        <v>10262</v>
      </c>
      <c r="O5169" t="s">
        <v>10263</v>
      </c>
      <c r="P5169">
        <v>-3.2999999500000001</v>
      </c>
      <c r="Q5169">
        <v>9965191</v>
      </c>
      <c r="R5169" t="s">
        <v>10264</v>
      </c>
      <c r="S5169">
        <v>67108930</v>
      </c>
      <c r="T5169">
        <v>267.13795629999998</v>
      </c>
      <c r="U5169" t="s">
        <v>31</v>
      </c>
      <c r="V5169" t="s">
        <v>11132</v>
      </c>
      <c r="W5169" t="s">
        <v>23</v>
      </c>
    </row>
    <row r="5170" spans="1:23" x14ac:dyDescent="0.4">
      <c r="A5170">
        <v>5169</v>
      </c>
      <c r="B5170">
        <v>1</v>
      </c>
      <c r="C5170">
        <v>1</v>
      </c>
      <c r="D5170">
        <v>1</v>
      </c>
      <c r="E5170">
        <v>2</v>
      </c>
      <c r="F5170">
        <v>5.9469970044869799E-2</v>
      </c>
      <c r="G5170">
        <v>-354.19870032090398</v>
      </c>
      <c r="H5170" t="s">
        <v>23</v>
      </c>
      <c r="I5170">
        <v>62.475938424545099</v>
      </c>
      <c r="J5170" t="s">
        <v>10081</v>
      </c>
      <c r="K5170" t="s">
        <v>25</v>
      </c>
      <c r="L5170" t="s">
        <v>10082</v>
      </c>
      <c r="M5170" t="s">
        <v>10083</v>
      </c>
      <c r="N5170" t="s">
        <v>10084</v>
      </c>
      <c r="O5170" t="s">
        <v>10085</v>
      </c>
      <c r="P5170">
        <v>5.3000001900000004</v>
      </c>
      <c r="Q5170" t="s">
        <v>10086</v>
      </c>
      <c r="R5170" t="s">
        <v>10087</v>
      </c>
      <c r="S5170">
        <v>3153922</v>
      </c>
      <c r="T5170">
        <v>433.11292329999998</v>
      </c>
      <c r="U5170" t="s">
        <v>31</v>
      </c>
      <c r="V5170" t="s">
        <v>11348</v>
      </c>
      <c r="W5170" t="s">
        <v>23</v>
      </c>
    </row>
    <row r="5171" spans="1:23" x14ac:dyDescent="0.4">
      <c r="A5171">
        <v>5170</v>
      </c>
      <c r="B5171">
        <v>1</v>
      </c>
      <c r="C5171">
        <v>1</v>
      </c>
      <c r="D5171">
        <v>1</v>
      </c>
      <c r="E5171">
        <v>2</v>
      </c>
      <c r="F5171">
        <v>5.9469970044869799E-2</v>
      </c>
      <c r="G5171">
        <v>-354.19870032090398</v>
      </c>
      <c r="H5171">
        <v>3.0653266331658199E-2</v>
      </c>
      <c r="I5171">
        <v>62.475938424545099</v>
      </c>
      <c r="J5171" t="s">
        <v>10081</v>
      </c>
      <c r="K5171" t="s">
        <v>25</v>
      </c>
      <c r="L5171" t="s">
        <v>10082</v>
      </c>
      <c r="M5171" t="s">
        <v>10083</v>
      </c>
      <c r="N5171" t="s">
        <v>10084</v>
      </c>
      <c r="O5171" t="s">
        <v>10085</v>
      </c>
      <c r="P5171">
        <v>5.3000001900000004</v>
      </c>
      <c r="Q5171" t="s">
        <v>10086</v>
      </c>
      <c r="R5171" t="s">
        <v>10087</v>
      </c>
      <c r="S5171">
        <v>3153922</v>
      </c>
      <c r="T5171">
        <v>433.11292329999998</v>
      </c>
      <c r="U5171" t="s">
        <v>31</v>
      </c>
      <c r="V5171" t="s">
        <v>16735</v>
      </c>
      <c r="W5171" t="s">
        <v>23</v>
      </c>
    </row>
    <row r="5172" spans="1:23" x14ac:dyDescent="0.4">
      <c r="A5172">
        <v>5171</v>
      </c>
      <c r="B5172">
        <v>1</v>
      </c>
      <c r="C5172">
        <v>1</v>
      </c>
      <c r="D5172">
        <v>1</v>
      </c>
      <c r="E5172">
        <v>1</v>
      </c>
      <c r="F5172">
        <v>5.9456947553064E-2</v>
      </c>
      <c r="G5172">
        <v>-427.71318781659198</v>
      </c>
      <c r="H5172">
        <v>0.999999999999999</v>
      </c>
      <c r="I5172">
        <v>84.939968771047305</v>
      </c>
      <c r="J5172" t="s">
        <v>8931</v>
      </c>
      <c r="K5172" t="s">
        <v>25</v>
      </c>
      <c r="L5172" t="s">
        <v>8932</v>
      </c>
      <c r="M5172" t="s">
        <v>8933</v>
      </c>
      <c r="N5172" t="s">
        <v>28</v>
      </c>
      <c r="O5172" t="s">
        <v>8934</v>
      </c>
      <c r="P5172">
        <v>2.2000000499999999</v>
      </c>
      <c r="Q5172">
        <v>52905263</v>
      </c>
      <c r="R5172" t="s">
        <v>8935</v>
      </c>
      <c r="S5172">
        <v>3153922</v>
      </c>
      <c r="T5172">
        <v>394.10336169999999</v>
      </c>
      <c r="U5172" t="s">
        <v>31</v>
      </c>
      <c r="V5172" t="s">
        <v>16736</v>
      </c>
      <c r="W5172" t="s">
        <v>23</v>
      </c>
    </row>
    <row r="5173" spans="1:23" x14ac:dyDescent="0.4">
      <c r="A5173">
        <v>5172</v>
      </c>
      <c r="B5173">
        <v>1</v>
      </c>
      <c r="C5173">
        <v>1</v>
      </c>
      <c r="D5173">
        <v>1</v>
      </c>
      <c r="E5173">
        <v>1</v>
      </c>
      <c r="F5173">
        <v>5.9456947553064E-2</v>
      </c>
      <c r="G5173">
        <v>-427.71318781659198</v>
      </c>
      <c r="H5173" t="s">
        <v>23</v>
      </c>
      <c r="I5173">
        <v>84.939968771047305</v>
      </c>
      <c r="J5173" t="s">
        <v>8931</v>
      </c>
      <c r="K5173" t="s">
        <v>25</v>
      </c>
      <c r="L5173" t="s">
        <v>8932</v>
      </c>
      <c r="M5173" t="s">
        <v>8933</v>
      </c>
      <c r="N5173" t="s">
        <v>28</v>
      </c>
      <c r="O5173" t="s">
        <v>8934</v>
      </c>
      <c r="P5173">
        <v>2.2000000499999999</v>
      </c>
      <c r="Q5173">
        <v>52905263</v>
      </c>
      <c r="R5173" t="s">
        <v>8935</v>
      </c>
      <c r="S5173">
        <v>3153922</v>
      </c>
      <c r="T5173">
        <v>394.10336169999999</v>
      </c>
      <c r="U5173" t="s">
        <v>31</v>
      </c>
      <c r="V5173" t="s">
        <v>8812</v>
      </c>
      <c r="W5173" t="s">
        <v>23</v>
      </c>
    </row>
    <row r="5174" spans="1:23" x14ac:dyDescent="0.4">
      <c r="A5174">
        <v>5173</v>
      </c>
      <c r="B5174">
        <v>1</v>
      </c>
      <c r="C5174">
        <v>2</v>
      </c>
      <c r="D5174">
        <v>1</v>
      </c>
      <c r="E5174">
        <v>2</v>
      </c>
      <c r="F5174">
        <v>5.8929727958112299E-2</v>
      </c>
      <c r="G5174">
        <v>-404.43548506495102</v>
      </c>
      <c r="H5174">
        <v>3.0150753768844199E-2</v>
      </c>
      <c r="I5174">
        <v>115.218854990398</v>
      </c>
      <c r="J5174" t="s">
        <v>9739</v>
      </c>
      <c r="K5174" t="s">
        <v>25</v>
      </c>
      <c r="L5174" t="s">
        <v>9740</v>
      </c>
      <c r="M5174" t="s">
        <v>9741</v>
      </c>
      <c r="N5174" t="s">
        <v>9742</v>
      </c>
      <c r="O5174" t="s">
        <v>9743</v>
      </c>
      <c r="P5174">
        <v>1.39999998</v>
      </c>
      <c r="Q5174">
        <v>173765</v>
      </c>
      <c r="R5174" t="s">
        <v>9744</v>
      </c>
      <c r="S5174">
        <v>70</v>
      </c>
      <c r="T5174">
        <v>329.08670849999999</v>
      </c>
      <c r="U5174" t="s">
        <v>31</v>
      </c>
      <c r="V5174" t="s">
        <v>16737</v>
      </c>
      <c r="W5174" t="s">
        <v>23</v>
      </c>
    </row>
    <row r="5175" spans="1:23" x14ac:dyDescent="0.4">
      <c r="A5175">
        <v>5174</v>
      </c>
      <c r="B5175">
        <v>1</v>
      </c>
      <c r="C5175">
        <v>1</v>
      </c>
      <c r="D5175">
        <v>1</v>
      </c>
      <c r="E5175">
        <v>1</v>
      </c>
      <c r="F5175">
        <v>5.8861565570339502E-2</v>
      </c>
      <c r="G5175">
        <v>-359.74777562895002</v>
      </c>
      <c r="H5175" t="s">
        <v>23</v>
      </c>
      <c r="I5175">
        <v>91.6480737030206</v>
      </c>
      <c r="J5175" t="s">
        <v>10916</v>
      </c>
      <c r="K5175" t="s">
        <v>25</v>
      </c>
      <c r="L5175" t="s">
        <v>16738</v>
      </c>
      <c r="M5175" t="s">
        <v>16739</v>
      </c>
      <c r="N5175" t="s">
        <v>28</v>
      </c>
      <c r="O5175" t="s">
        <v>16740</v>
      </c>
      <c r="P5175">
        <v>2.5</v>
      </c>
      <c r="Q5175" t="s">
        <v>16741</v>
      </c>
      <c r="R5175" t="s">
        <v>16742</v>
      </c>
      <c r="S5175">
        <v>2097154</v>
      </c>
      <c r="T5175">
        <v>391.1387441</v>
      </c>
      <c r="U5175" t="s">
        <v>31</v>
      </c>
      <c r="V5175" t="s">
        <v>10923</v>
      </c>
      <c r="W5175" t="s">
        <v>23</v>
      </c>
    </row>
    <row r="5176" spans="1:23" x14ac:dyDescent="0.4">
      <c r="A5176">
        <v>5175</v>
      </c>
      <c r="B5176">
        <v>1</v>
      </c>
      <c r="C5176">
        <v>1</v>
      </c>
      <c r="D5176">
        <v>1</v>
      </c>
      <c r="E5176">
        <v>1</v>
      </c>
      <c r="F5176">
        <v>5.8861565570339502E-2</v>
      </c>
      <c r="G5176">
        <v>-359.74777562895002</v>
      </c>
      <c r="H5176">
        <v>0.999999999999999</v>
      </c>
      <c r="I5176">
        <v>91.6480737030206</v>
      </c>
      <c r="J5176" t="s">
        <v>10916</v>
      </c>
      <c r="K5176" t="s">
        <v>25</v>
      </c>
      <c r="L5176" t="s">
        <v>16738</v>
      </c>
      <c r="M5176" t="s">
        <v>16739</v>
      </c>
      <c r="N5176" t="s">
        <v>28</v>
      </c>
      <c r="O5176" t="s">
        <v>16740</v>
      </c>
      <c r="P5176">
        <v>2.5</v>
      </c>
      <c r="Q5176" t="s">
        <v>16741</v>
      </c>
      <c r="R5176" t="s">
        <v>16742</v>
      </c>
      <c r="S5176">
        <v>2097154</v>
      </c>
      <c r="T5176">
        <v>391.1387441</v>
      </c>
      <c r="U5176" t="s">
        <v>31</v>
      </c>
      <c r="V5176" t="s">
        <v>16743</v>
      </c>
      <c r="W5176" t="s">
        <v>23</v>
      </c>
    </row>
    <row r="5177" spans="1:23" x14ac:dyDescent="0.4">
      <c r="A5177">
        <v>5176</v>
      </c>
      <c r="B5177">
        <v>1</v>
      </c>
      <c r="C5177">
        <v>1</v>
      </c>
      <c r="D5177">
        <v>1</v>
      </c>
      <c r="E5177">
        <v>1</v>
      </c>
      <c r="F5177">
        <v>5.8820013082558999E-2</v>
      </c>
      <c r="G5177">
        <v>-694.84328910143995</v>
      </c>
      <c r="H5177">
        <v>0.999999999999999</v>
      </c>
      <c r="I5177">
        <v>23.397500999478702</v>
      </c>
      <c r="J5177" t="s">
        <v>10382</v>
      </c>
      <c r="K5177" t="s">
        <v>25</v>
      </c>
      <c r="L5177" t="s">
        <v>16744</v>
      </c>
      <c r="M5177" t="s">
        <v>16745</v>
      </c>
      <c r="N5177" t="s">
        <v>28</v>
      </c>
      <c r="O5177" t="s">
        <v>16746</v>
      </c>
      <c r="P5177">
        <v>2.4000001000000002</v>
      </c>
      <c r="Q5177">
        <v>40779337</v>
      </c>
      <c r="R5177" t="s">
        <v>16747</v>
      </c>
      <c r="S5177">
        <v>3153922</v>
      </c>
      <c r="T5177">
        <v>433.13369999999998</v>
      </c>
      <c r="U5177" t="s">
        <v>31</v>
      </c>
      <c r="V5177" t="s">
        <v>16748</v>
      </c>
      <c r="W5177" t="s">
        <v>23</v>
      </c>
    </row>
    <row r="5178" spans="1:23" x14ac:dyDescent="0.4">
      <c r="A5178">
        <v>5177</v>
      </c>
      <c r="B5178">
        <v>1</v>
      </c>
      <c r="C5178">
        <v>1</v>
      </c>
      <c r="D5178">
        <v>1</v>
      </c>
      <c r="E5178">
        <v>1</v>
      </c>
      <c r="F5178">
        <v>5.8820013082558999E-2</v>
      </c>
      <c r="G5178">
        <v>-694.84328910143995</v>
      </c>
      <c r="H5178" t="s">
        <v>23</v>
      </c>
      <c r="I5178">
        <v>23.397500999478702</v>
      </c>
      <c r="J5178" t="s">
        <v>10382</v>
      </c>
      <c r="K5178" t="s">
        <v>25</v>
      </c>
      <c r="L5178" t="s">
        <v>16744</v>
      </c>
      <c r="M5178" t="s">
        <v>16745</v>
      </c>
      <c r="N5178" t="s">
        <v>28</v>
      </c>
      <c r="O5178" t="s">
        <v>16746</v>
      </c>
      <c r="P5178">
        <v>2.4000001000000002</v>
      </c>
      <c r="Q5178">
        <v>40779337</v>
      </c>
      <c r="R5178" t="s">
        <v>16747</v>
      </c>
      <c r="S5178">
        <v>3153922</v>
      </c>
      <c r="T5178">
        <v>433.13369999999998</v>
      </c>
      <c r="U5178" t="s">
        <v>31</v>
      </c>
      <c r="V5178" t="s">
        <v>10390</v>
      </c>
      <c r="W5178" t="s">
        <v>23</v>
      </c>
    </row>
    <row r="5179" spans="1:23" x14ac:dyDescent="0.4">
      <c r="A5179">
        <v>5178</v>
      </c>
      <c r="B5179">
        <v>1</v>
      </c>
      <c r="C5179">
        <v>2</v>
      </c>
      <c r="D5179">
        <v>1</v>
      </c>
      <c r="E5179">
        <v>1</v>
      </c>
      <c r="F5179">
        <v>5.8649127228666401E-2</v>
      </c>
      <c r="G5179">
        <v>-216.618870182878</v>
      </c>
      <c r="H5179">
        <v>0.999999999999999</v>
      </c>
      <c r="I5179">
        <v>29.2251095025868</v>
      </c>
      <c r="J5179" t="s">
        <v>16632</v>
      </c>
      <c r="K5179" t="s">
        <v>25</v>
      </c>
      <c r="L5179" t="s">
        <v>16749</v>
      </c>
      <c r="M5179" t="s">
        <v>16750</v>
      </c>
      <c r="N5179" t="s">
        <v>16751</v>
      </c>
      <c r="O5179" t="s">
        <v>16752</v>
      </c>
      <c r="P5179">
        <v>1.5485135299999999</v>
      </c>
      <c r="Q5179" t="s">
        <v>16753</v>
      </c>
      <c r="R5179" t="s">
        <v>16754</v>
      </c>
      <c r="S5179">
        <v>67108866</v>
      </c>
      <c r="T5179">
        <v>183.09167479999999</v>
      </c>
      <c r="U5179" t="s">
        <v>31</v>
      </c>
      <c r="V5179" t="s">
        <v>16755</v>
      </c>
      <c r="W5179" t="s">
        <v>23</v>
      </c>
    </row>
    <row r="5180" spans="1:23" x14ac:dyDescent="0.4">
      <c r="A5180">
        <v>5179</v>
      </c>
      <c r="B5180">
        <v>1</v>
      </c>
      <c r="C5180">
        <v>2</v>
      </c>
      <c r="D5180">
        <v>1</v>
      </c>
      <c r="E5180">
        <v>1</v>
      </c>
      <c r="F5180">
        <v>5.8649127228666401E-2</v>
      </c>
      <c r="G5180">
        <v>-216.618870182878</v>
      </c>
      <c r="H5180" t="s">
        <v>23</v>
      </c>
      <c r="I5180">
        <v>29.2251095025868</v>
      </c>
      <c r="J5180" t="s">
        <v>16632</v>
      </c>
      <c r="K5180" t="s">
        <v>25</v>
      </c>
      <c r="L5180" t="s">
        <v>16749</v>
      </c>
      <c r="M5180" t="s">
        <v>16750</v>
      </c>
      <c r="N5180" t="s">
        <v>16751</v>
      </c>
      <c r="O5180" t="s">
        <v>16752</v>
      </c>
      <c r="P5180">
        <v>1.5485135299999999</v>
      </c>
      <c r="Q5180" t="s">
        <v>16753</v>
      </c>
      <c r="R5180" t="s">
        <v>16754</v>
      </c>
      <c r="S5180">
        <v>67108866</v>
      </c>
      <c r="T5180">
        <v>183.09167479999999</v>
      </c>
      <c r="U5180" t="s">
        <v>31</v>
      </c>
      <c r="V5180" t="s">
        <v>2317</v>
      </c>
      <c r="W5180" t="s">
        <v>23</v>
      </c>
    </row>
    <row r="5181" spans="1:23" x14ac:dyDescent="0.4">
      <c r="A5181">
        <v>5180</v>
      </c>
      <c r="B5181">
        <v>1</v>
      </c>
      <c r="C5181">
        <v>1</v>
      </c>
      <c r="D5181">
        <v>1</v>
      </c>
      <c r="E5181">
        <v>1</v>
      </c>
      <c r="F5181">
        <v>5.8510642704713602E-2</v>
      </c>
      <c r="G5181">
        <v>-506.77304786430602</v>
      </c>
      <c r="H5181">
        <v>0.999999999999999</v>
      </c>
      <c r="I5181">
        <v>90.527998127495806</v>
      </c>
      <c r="J5181" t="s">
        <v>7769</v>
      </c>
      <c r="K5181" t="s">
        <v>25</v>
      </c>
      <c r="L5181" t="s">
        <v>10483</v>
      </c>
      <c r="M5181" t="s">
        <v>10484</v>
      </c>
      <c r="N5181" t="s">
        <v>28</v>
      </c>
      <c r="O5181" t="s">
        <v>10485</v>
      </c>
      <c r="P5181">
        <v>2.2000000499999999</v>
      </c>
      <c r="Q5181">
        <v>125418183</v>
      </c>
      <c r="R5181" t="s">
        <v>10486</v>
      </c>
      <c r="S5181">
        <v>2097154</v>
      </c>
      <c r="T5181">
        <v>355.20161919999998</v>
      </c>
      <c r="U5181" t="s">
        <v>31</v>
      </c>
      <c r="V5181" t="s">
        <v>16756</v>
      </c>
      <c r="W5181" t="s">
        <v>23</v>
      </c>
    </row>
    <row r="5182" spans="1:23" x14ac:dyDescent="0.4">
      <c r="A5182">
        <v>5181</v>
      </c>
      <c r="B5182">
        <v>1</v>
      </c>
      <c r="C5182">
        <v>1</v>
      </c>
      <c r="D5182">
        <v>1</v>
      </c>
      <c r="E5182">
        <v>1</v>
      </c>
      <c r="F5182">
        <v>5.8510642704713602E-2</v>
      </c>
      <c r="G5182">
        <v>-506.77304786430602</v>
      </c>
      <c r="H5182" t="s">
        <v>23</v>
      </c>
      <c r="I5182">
        <v>90.527998127495806</v>
      </c>
      <c r="J5182" t="s">
        <v>7769</v>
      </c>
      <c r="K5182" t="s">
        <v>25</v>
      </c>
      <c r="L5182" t="s">
        <v>10483</v>
      </c>
      <c r="M5182" t="s">
        <v>10484</v>
      </c>
      <c r="N5182" t="s">
        <v>28</v>
      </c>
      <c r="O5182" t="s">
        <v>10485</v>
      </c>
      <c r="P5182">
        <v>2.2000000499999999</v>
      </c>
      <c r="Q5182">
        <v>125418183</v>
      </c>
      <c r="R5182" t="s">
        <v>10486</v>
      </c>
      <c r="S5182">
        <v>2097154</v>
      </c>
      <c r="T5182">
        <v>355.20161919999998</v>
      </c>
      <c r="U5182" t="s">
        <v>31</v>
      </c>
      <c r="V5182" t="s">
        <v>6285</v>
      </c>
      <c r="W5182" t="s">
        <v>23</v>
      </c>
    </row>
    <row r="5183" spans="1:23" x14ac:dyDescent="0.4">
      <c r="A5183">
        <v>5182</v>
      </c>
      <c r="B5183">
        <v>1</v>
      </c>
      <c r="C5183">
        <v>1</v>
      </c>
      <c r="D5183">
        <v>1</v>
      </c>
      <c r="E5183">
        <v>1</v>
      </c>
      <c r="F5183">
        <v>5.8250153679679999E-2</v>
      </c>
      <c r="G5183">
        <v>-405.38865844602401</v>
      </c>
      <c r="H5183" t="s">
        <v>23</v>
      </c>
      <c r="I5183">
        <v>56.458824411420999</v>
      </c>
      <c r="J5183" t="s">
        <v>10081</v>
      </c>
      <c r="K5183" t="s">
        <v>25</v>
      </c>
      <c r="L5183" t="s">
        <v>10082</v>
      </c>
      <c r="M5183" t="s">
        <v>10083</v>
      </c>
      <c r="N5183" t="s">
        <v>10084</v>
      </c>
      <c r="O5183" t="s">
        <v>10085</v>
      </c>
      <c r="P5183">
        <v>5.3000001900000004</v>
      </c>
      <c r="Q5183" t="s">
        <v>10086</v>
      </c>
      <c r="R5183" t="s">
        <v>10087</v>
      </c>
      <c r="S5183">
        <v>3153922</v>
      </c>
      <c r="T5183">
        <v>433.11292329999998</v>
      </c>
      <c r="U5183" t="s">
        <v>31</v>
      </c>
      <c r="V5183" t="s">
        <v>10089</v>
      </c>
      <c r="W5183" t="s">
        <v>23</v>
      </c>
    </row>
    <row r="5184" spans="1:23" x14ac:dyDescent="0.4">
      <c r="A5184">
        <v>5183</v>
      </c>
      <c r="B5184">
        <v>1</v>
      </c>
      <c r="C5184">
        <v>1</v>
      </c>
      <c r="D5184">
        <v>1</v>
      </c>
      <c r="E5184">
        <v>1</v>
      </c>
      <c r="F5184">
        <v>5.7229257714734902E-2</v>
      </c>
      <c r="G5184">
        <v>-305.15144879314101</v>
      </c>
      <c r="H5184">
        <v>0.999999999999999</v>
      </c>
      <c r="I5184">
        <v>101.55552406507</v>
      </c>
      <c r="J5184" t="s">
        <v>10259</v>
      </c>
      <c r="K5184" t="s">
        <v>25</v>
      </c>
      <c r="L5184" t="s">
        <v>10260</v>
      </c>
      <c r="M5184" t="s">
        <v>10261</v>
      </c>
      <c r="N5184" t="s">
        <v>10262</v>
      </c>
      <c r="O5184" t="s">
        <v>10263</v>
      </c>
      <c r="P5184">
        <v>-3.2999999500000001</v>
      </c>
      <c r="Q5184">
        <v>9965191</v>
      </c>
      <c r="R5184" t="s">
        <v>10264</v>
      </c>
      <c r="S5184">
        <v>67108930</v>
      </c>
      <c r="T5184">
        <v>267.13795629999998</v>
      </c>
      <c r="U5184" t="s">
        <v>31</v>
      </c>
      <c r="V5184" t="s">
        <v>16757</v>
      </c>
      <c r="W5184" t="s">
        <v>23</v>
      </c>
    </row>
    <row r="5185" spans="1:23" x14ac:dyDescent="0.4">
      <c r="A5185">
        <v>5184</v>
      </c>
      <c r="B5185">
        <v>1</v>
      </c>
      <c r="C5185">
        <v>1</v>
      </c>
      <c r="D5185">
        <v>1</v>
      </c>
      <c r="E5185">
        <v>1</v>
      </c>
      <c r="F5185">
        <v>5.7229257714734902E-2</v>
      </c>
      <c r="G5185">
        <v>-305.15144879314101</v>
      </c>
      <c r="H5185" t="s">
        <v>23</v>
      </c>
      <c r="I5185">
        <v>101.55552406507</v>
      </c>
      <c r="J5185" t="s">
        <v>10259</v>
      </c>
      <c r="K5185" t="s">
        <v>25</v>
      </c>
      <c r="L5185" t="s">
        <v>10260</v>
      </c>
      <c r="M5185" t="s">
        <v>10261</v>
      </c>
      <c r="N5185" t="s">
        <v>10262</v>
      </c>
      <c r="O5185" t="s">
        <v>10263</v>
      </c>
      <c r="P5185">
        <v>-3.2999999500000001</v>
      </c>
      <c r="Q5185">
        <v>9965191</v>
      </c>
      <c r="R5185" t="s">
        <v>10264</v>
      </c>
      <c r="S5185">
        <v>67108930</v>
      </c>
      <c r="T5185">
        <v>267.13795629999998</v>
      </c>
      <c r="U5185" t="s">
        <v>31</v>
      </c>
      <c r="V5185" t="s">
        <v>8814</v>
      </c>
      <c r="W5185" t="s">
        <v>23</v>
      </c>
    </row>
    <row r="5186" spans="1:23" x14ac:dyDescent="0.4">
      <c r="A5186">
        <v>5185</v>
      </c>
      <c r="B5186">
        <v>1</v>
      </c>
      <c r="C5186">
        <v>1</v>
      </c>
      <c r="D5186">
        <v>1</v>
      </c>
      <c r="E5186">
        <v>1</v>
      </c>
      <c r="F5186">
        <v>5.7062400105526698E-2</v>
      </c>
      <c r="G5186">
        <v>-313.08578867303902</v>
      </c>
      <c r="H5186">
        <v>0.999999999999999</v>
      </c>
      <c r="I5186">
        <v>97.308128278644404</v>
      </c>
      <c r="J5186" t="s">
        <v>10259</v>
      </c>
      <c r="K5186" t="s">
        <v>25</v>
      </c>
      <c r="L5186" t="s">
        <v>10260</v>
      </c>
      <c r="M5186" t="s">
        <v>10261</v>
      </c>
      <c r="N5186" t="s">
        <v>10262</v>
      </c>
      <c r="O5186" t="s">
        <v>10263</v>
      </c>
      <c r="P5186">
        <v>-3.2999999500000001</v>
      </c>
      <c r="Q5186">
        <v>9965191</v>
      </c>
      <c r="R5186" t="s">
        <v>10264</v>
      </c>
      <c r="S5186">
        <v>67108930</v>
      </c>
      <c r="T5186">
        <v>267.13795629999998</v>
      </c>
      <c r="U5186" t="s">
        <v>31</v>
      </c>
      <c r="V5186" t="s">
        <v>16758</v>
      </c>
      <c r="W5186" t="s">
        <v>23</v>
      </c>
    </row>
    <row r="5187" spans="1:23" x14ac:dyDescent="0.4">
      <c r="A5187">
        <v>5186</v>
      </c>
      <c r="B5187">
        <v>1</v>
      </c>
      <c r="C5187">
        <v>1</v>
      </c>
      <c r="D5187">
        <v>1</v>
      </c>
      <c r="E5187">
        <v>1</v>
      </c>
      <c r="F5187">
        <v>5.7062400105526698E-2</v>
      </c>
      <c r="G5187">
        <v>-313.08578867303902</v>
      </c>
      <c r="H5187" t="s">
        <v>23</v>
      </c>
      <c r="I5187">
        <v>97.308128278644404</v>
      </c>
      <c r="J5187" t="s">
        <v>10259</v>
      </c>
      <c r="K5187" t="s">
        <v>25</v>
      </c>
      <c r="L5187" t="s">
        <v>10260</v>
      </c>
      <c r="M5187" t="s">
        <v>10261</v>
      </c>
      <c r="N5187" t="s">
        <v>10262</v>
      </c>
      <c r="O5187" t="s">
        <v>10263</v>
      </c>
      <c r="P5187">
        <v>-3.2999999500000001</v>
      </c>
      <c r="Q5187">
        <v>9965191</v>
      </c>
      <c r="R5187" t="s">
        <v>10264</v>
      </c>
      <c r="S5187">
        <v>67108930</v>
      </c>
      <c r="T5187">
        <v>267.13795629999998</v>
      </c>
      <c r="U5187" t="s">
        <v>31</v>
      </c>
      <c r="V5187" t="s">
        <v>4394</v>
      </c>
      <c r="W5187" t="s">
        <v>23</v>
      </c>
    </row>
    <row r="5188" spans="1:23" x14ac:dyDescent="0.4">
      <c r="A5188">
        <v>5187</v>
      </c>
      <c r="B5188">
        <v>1</v>
      </c>
      <c r="C5188">
        <v>1</v>
      </c>
      <c r="D5188">
        <v>1</v>
      </c>
      <c r="E5188">
        <v>1</v>
      </c>
      <c r="F5188">
        <v>5.6376965223434397E-2</v>
      </c>
      <c r="G5188">
        <v>-676.94713934297795</v>
      </c>
      <c r="H5188">
        <v>0.999999999999999</v>
      </c>
      <c r="I5188">
        <v>31.381557908704998</v>
      </c>
      <c r="J5188" t="s">
        <v>9808</v>
      </c>
      <c r="K5188" t="s">
        <v>25</v>
      </c>
      <c r="L5188" t="s">
        <v>9809</v>
      </c>
      <c r="M5188" t="s">
        <v>9810</v>
      </c>
      <c r="N5188" t="s">
        <v>9811</v>
      </c>
      <c r="O5188" t="s">
        <v>9812</v>
      </c>
      <c r="P5188">
        <v>-0.10000000100000001</v>
      </c>
      <c r="Q5188" t="s">
        <v>9813</v>
      </c>
      <c r="R5188" t="s">
        <v>9814</v>
      </c>
      <c r="S5188">
        <v>67108866</v>
      </c>
      <c r="T5188">
        <v>287.05200000000002</v>
      </c>
      <c r="U5188" t="s">
        <v>31</v>
      </c>
      <c r="V5188" t="s">
        <v>16759</v>
      </c>
      <c r="W5188" t="s">
        <v>23</v>
      </c>
    </row>
    <row r="5189" spans="1:23" x14ac:dyDescent="0.4">
      <c r="A5189">
        <v>5188</v>
      </c>
      <c r="B5189">
        <v>1</v>
      </c>
      <c r="C5189">
        <v>1</v>
      </c>
      <c r="D5189">
        <v>1</v>
      </c>
      <c r="E5189">
        <v>1</v>
      </c>
      <c r="F5189">
        <v>5.6376965223434397E-2</v>
      </c>
      <c r="G5189">
        <v>-676.94713934297795</v>
      </c>
      <c r="H5189" t="s">
        <v>23</v>
      </c>
      <c r="I5189">
        <v>31.381557908704998</v>
      </c>
      <c r="J5189" t="s">
        <v>9808</v>
      </c>
      <c r="K5189" t="s">
        <v>25</v>
      </c>
      <c r="L5189" t="s">
        <v>9809</v>
      </c>
      <c r="M5189" t="s">
        <v>9810</v>
      </c>
      <c r="N5189" t="s">
        <v>9811</v>
      </c>
      <c r="O5189" t="s">
        <v>9812</v>
      </c>
      <c r="P5189">
        <v>-0.10000000100000001</v>
      </c>
      <c r="Q5189" t="s">
        <v>9813</v>
      </c>
      <c r="R5189" t="s">
        <v>9814</v>
      </c>
      <c r="S5189">
        <v>67108866</v>
      </c>
      <c r="T5189">
        <v>287.05200000000002</v>
      </c>
      <c r="U5189" t="s">
        <v>31</v>
      </c>
      <c r="V5189" t="s">
        <v>10308</v>
      </c>
      <c r="W5189" t="s">
        <v>23</v>
      </c>
    </row>
    <row r="5190" spans="1:23" x14ac:dyDescent="0.4">
      <c r="A5190">
        <v>5189</v>
      </c>
      <c r="B5190">
        <v>1</v>
      </c>
      <c r="C5190">
        <v>1</v>
      </c>
      <c r="D5190">
        <v>1</v>
      </c>
      <c r="E5190">
        <v>1</v>
      </c>
      <c r="F5190">
        <v>5.6376965223434397E-2</v>
      </c>
      <c r="G5190">
        <v>-676.94713934297795</v>
      </c>
      <c r="H5190" t="s">
        <v>23</v>
      </c>
      <c r="I5190">
        <v>31.381557908704998</v>
      </c>
      <c r="J5190" t="s">
        <v>9808</v>
      </c>
      <c r="K5190" t="s">
        <v>25</v>
      </c>
      <c r="L5190" t="s">
        <v>9809</v>
      </c>
      <c r="M5190" t="s">
        <v>9810</v>
      </c>
      <c r="N5190" t="s">
        <v>9811</v>
      </c>
      <c r="O5190" t="s">
        <v>9812</v>
      </c>
      <c r="P5190">
        <v>-0.10000000100000001</v>
      </c>
      <c r="Q5190" t="s">
        <v>9813</v>
      </c>
      <c r="R5190" t="s">
        <v>9814</v>
      </c>
      <c r="S5190">
        <v>67108866</v>
      </c>
      <c r="T5190">
        <v>287.05200000000002</v>
      </c>
      <c r="U5190" t="s">
        <v>31</v>
      </c>
      <c r="V5190" t="s">
        <v>10309</v>
      </c>
      <c r="W5190" t="s">
        <v>23</v>
      </c>
    </row>
    <row r="5191" spans="1:23" x14ac:dyDescent="0.4">
      <c r="A5191">
        <v>5190</v>
      </c>
      <c r="B5191">
        <v>1</v>
      </c>
      <c r="C5191">
        <v>1</v>
      </c>
      <c r="D5191">
        <v>1</v>
      </c>
      <c r="E5191">
        <v>1</v>
      </c>
      <c r="F5191">
        <v>5.6376965223434397E-2</v>
      </c>
      <c r="G5191">
        <v>-676.94713934297795</v>
      </c>
      <c r="H5191">
        <v>0.999999999999999</v>
      </c>
      <c r="I5191">
        <v>31.381557908704998</v>
      </c>
      <c r="J5191" t="s">
        <v>9808</v>
      </c>
      <c r="K5191" t="s">
        <v>25</v>
      </c>
      <c r="L5191" t="s">
        <v>9809</v>
      </c>
      <c r="M5191" t="s">
        <v>9810</v>
      </c>
      <c r="N5191" t="s">
        <v>9811</v>
      </c>
      <c r="O5191" t="s">
        <v>9812</v>
      </c>
      <c r="P5191">
        <v>-0.10000000100000001</v>
      </c>
      <c r="Q5191" t="s">
        <v>9813</v>
      </c>
      <c r="R5191" t="s">
        <v>9814</v>
      </c>
      <c r="S5191">
        <v>67108866</v>
      </c>
      <c r="T5191">
        <v>287.05200000000002</v>
      </c>
      <c r="U5191" t="s">
        <v>31</v>
      </c>
      <c r="V5191" t="s">
        <v>16760</v>
      </c>
      <c r="W5191" t="s">
        <v>23</v>
      </c>
    </row>
    <row r="5192" spans="1:23" x14ac:dyDescent="0.4">
      <c r="A5192">
        <v>5191</v>
      </c>
      <c r="B5192">
        <v>1</v>
      </c>
      <c r="C5192">
        <v>1</v>
      </c>
      <c r="D5192">
        <v>1</v>
      </c>
      <c r="E5192">
        <v>1</v>
      </c>
      <c r="F5192">
        <v>5.5624966929799201E-2</v>
      </c>
      <c r="G5192">
        <v>-486.31714608852002</v>
      </c>
      <c r="H5192">
        <v>0.999999999999999</v>
      </c>
      <c r="I5192">
        <v>122.197672281328</v>
      </c>
      <c r="J5192" t="s">
        <v>7769</v>
      </c>
      <c r="K5192" t="s">
        <v>25</v>
      </c>
      <c r="L5192" t="s">
        <v>10483</v>
      </c>
      <c r="M5192" t="s">
        <v>10484</v>
      </c>
      <c r="N5192" t="s">
        <v>28</v>
      </c>
      <c r="O5192" t="s">
        <v>10485</v>
      </c>
      <c r="P5192">
        <v>2.2000000499999999</v>
      </c>
      <c r="Q5192">
        <v>125418183</v>
      </c>
      <c r="R5192" t="s">
        <v>10486</v>
      </c>
      <c r="S5192">
        <v>2097154</v>
      </c>
      <c r="T5192">
        <v>355.20161919999998</v>
      </c>
      <c r="U5192" t="s">
        <v>31</v>
      </c>
      <c r="V5192" t="s">
        <v>16761</v>
      </c>
      <c r="W5192" t="s">
        <v>23</v>
      </c>
    </row>
    <row r="5193" spans="1:23" x14ac:dyDescent="0.4">
      <c r="A5193">
        <v>5192</v>
      </c>
      <c r="B5193">
        <v>1</v>
      </c>
      <c r="C5193">
        <v>1</v>
      </c>
      <c r="D5193">
        <v>1</v>
      </c>
      <c r="E5193">
        <v>1</v>
      </c>
      <c r="F5193">
        <v>5.5624966929799201E-2</v>
      </c>
      <c r="G5193">
        <v>-486.31714608852002</v>
      </c>
      <c r="H5193" t="s">
        <v>23</v>
      </c>
      <c r="I5193">
        <v>122.197672281328</v>
      </c>
      <c r="J5193" t="s">
        <v>7769</v>
      </c>
      <c r="K5193" t="s">
        <v>25</v>
      </c>
      <c r="L5193" t="s">
        <v>10483</v>
      </c>
      <c r="M5193" t="s">
        <v>10484</v>
      </c>
      <c r="N5193" t="s">
        <v>28</v>
      </c>
      <c r="O5193" t="s">
        <v>10485</v>
      </c>
      <c r="P5193">
        <v>2.2000000499999999</v>
      </c>
      <c r="Q5193">
        <v>125418183</v>
      </c>
      <c r="R5193" t="s">
        <v>10486</v>
      </c>
      <c r="S5193">
        <v>2097154</v>
      </c>
      <c r="T5193">
        <v>355.20161919999998</v>
      </c>
      <c r="U5193" t="s">
        <v>31</v>
      </c>
      <c r="V5193" t="s">
        <v>7776</v>
      </c>
      <c r="W5193" t="s">
        <v>23</v>
      </c>
    </row>
    <row r="5194" spans="1:23" x14ac:dyDescent="0.4">
      <c r="A5194">
        <v>5193</v>
      </c>
      <c r="B5194">
        <v>1</v>
      </c>
      <c r="C5194">
        <v>2</v>
      </c>
      <c r="D5194">
        <v>1</v>
      </c>
      <c r="E5194">
        <v>2</v>
      </c>
      <c r="F5194">
        <v>5.5053043167504603E-2</v>
      </c>
      <c r="G5194">
        <v>-337.27368468990801</v>
      </c>
      <c r="H5194">
        <v>2.8643216080402E-2</v>
      </c>
      <c r="I5194">
        <v>38.247523917388797</v>
      </c>
      <c r="J5194" t="s">
        <v>16762</v>
      </c>
      <c r="K5194" t="s">
        <v>25</v>
      </c>
      <c r="L5194" t="s">
        <v>16763</v>
      </c>
      <c r="M5194" t="s">
        <v>16764</v>
      </c>
      <c r="N5194" t="s">
        <v>16765</v>
      </c>
      <c r="O5194" t="s">
        <v>16766</v>
      </c>
      <c r="P5194">
        <v>2.0999998999999998</v>
      </c>
      <c r="Q5194" t="s">
        <v>16767</v>
      </c>
      <c r="R5194" t="s">
        <v>16768</v>
      </c>
      <c r="S5194">
        <v>16777282</v>
      </c>
      <c r="T5194">
        <v>425.19659999999999</v>
      </c>
      <c r="U5194" t="s">
        <v>31</v>
      </c>
      <c r="V5194" t="s">
        <v>16769</v>
      </c>
      <c r="W5194" t="s">
        <v>23</v>
      </c>
    </row>
    <row r="5195" spans="1:23" x14ac:dyDescent="0.4">
      <c r="A5195">
        <v>5194</v>
      </c>
      <c r="B5195">
        <v>1</v>
      </c>
      <c r="C5195">
        <v>1</v>
      </c>
      <c r="D5195">
        <v>1</v>
      </c>
      <c r="E5195">
        <v>1</v>
      </c>
      <c r="F5195">
        <v>5.5040192218961399E-2</v>
      </c>
      <c r="G5195">
        <v>-315.819397597641</v>
      </c>
      <c r="H5195">
        <v>0.999999999999999</v>
      </c>
      <c r="I5195">
        <v>29.312891155689901</v>
      </c>
      <c r="J5195" t="s">
        <v>10067</v>
      </c>
      <c r="K5195" t="s">
        <v>25</v>
      </c>
      <c r="L5195" t="s">
        <v>10068</v>
      </c>
      <c r="M5195" t="s">
        <v>10069</v>
      </c>
      <c r="N5195" t="s">
        <v>28</v>
      </c>
      <c r="O5195" t="s">
        <v>10070</v>
      </c>
      <c r="P5195">
        <v>-1.2000000500000001</v>
      </c>
      <c r="Q5195">
        <v>117072428</v>
      </c>
      <c r="R5195" t="s">
        <v>10071</v>
      </c>
      <c r="S5195">
        <v>16777218</v>
      </c>
      <c r="T5195">
        <v>271.06009990000001</v>
      </c>
      <c r="U5195" t="s">
        <v>31</v>
      </c>
      <c r="V5195" t="s">
        <v>16770</v>
      </c>
      <c r="W5195" t="s">
        <v>23</v>
      </c>
    </row>
    <row r="5196" spans="1:23" x14ac:dyDescent="0.4">
      <c r="A5196">
        <v>5195</v>
      </c>
      <c r="B5196">
        <v>1</v>
      </c>
      <c r="C5196">
        <v>1</v>
      </c>
      <c r="D5196">
        <v>1</v>
      </c>
      <c r="E5196">
        <v>1</v>
      </c>
      <c r="F5196">
        <v>5.5040192218961399E-2</v>
      </c>
      <c r="G5196">
        <v>-315.819397597641</v>
      </c>
      <c r="H5196" t="s">
        <v>23</v>
      </c>
      <c r="I5196">
        <v>29.312891155689901</v>
      </c>
      <c r="J5196" t="s">
        <v>10067</v>
      </c>
      <c r="K5196" t="s">
        <v>25</v>
      </c>
      <c r="L5196" t="s">
        <v>10068</v>
      </c>
      <c r="M5196" t="s">
        <v>10069</v>
      </c>
      <c r="N5196" t="s">
        <v>28</v>
      </c>
      <c r="O5196" t="s">
        <v>10070</v>
      </c>
      <c r="P5196">
        <v>-1.2000000500000001</v>
      </c>
      <c r="Q5196">
        <v>117072428</v>
      </c>
      <c r="R5196" t="s">
        <v>10071</v>
      </c>
      <c r="S5196">
        <v>16777218</v>
      </c>
      <c r="T5196">
        <v>271.06009990000001</v>
      </c>
      <c r="U5196" t="s">
        <v>31</v>
      </c>
      <c r="V5196" t="s">
        <v>10698</v>
      </c>
      <c r="W5196" t="s">
        <v>23</v>
      </c>
    </row>
    <row r="5197" spans="1:23" x14ac:dyDescent="0.4">
      <c r="A5197">
        <v>5196</v>
      </c>
      <c r="B5197">
        <v>1</v>
      </c>
      <c r="C5197">
        <v>2</v>
      </c>
      <c r="D5197">
        <v>1</v>
      </c>
      <c r="E5197">
        <v>2</v>
      </c>
      <c r="F5197">
        <v>5.4432519158231898E-2</v>
      </c>
      <c r="G5197">
        <v>-13.0345643359357</v>
      </c>
      <c r="H5197">
        <v>0.949246231155778</v>
      </c>
      <c r="I5197">
        <v>27.345075201266901</v>
      </c>
      <c r="J5197" t="s">
        <v>7129</v>
      </c>
      <c r="K5197" t="s">
        <v>25</v>
      </c>
      <c r="L5197" t="s">
        <v>7130</v>
      </c>
      <c r="M5197" t="s">
        <v>7131</v>
      </c>
      <c r="N5197" t="s">
        <v>7132</v>
      </c>
      <c r="O5197" t="s">
        <v>7133</v>
      </c>
      <c r="P5197">
        <v>6.4000000999999997</v>
      </c>
      <c r="Q5197" t="s">
        <v>7134</v>
      </c>
      <c r="R5197" t="s">
        <v>7135</v>
      </c>
      <c r="S5197">
        <v>8593662070</v>
      </c>
      <c r="T5197">
        <v>473.36253649999998</v>
      </c>
      <c r="U5197" t="s">
        <v>31</v>
      </c>
      <c r="V5197" t="s">
        <v>16771</v>
      </c>
      <c r="W5197" t="s">
        <v>23</v>
      </c>
    </row>
    <row r="5198" spans="1:23" x14ac:dyDescent="0.4">
      <c r="A5198">
        <v>5197</v>
      </c>
      <c r="B5198">
        <v>1</v>
      </c>
      <c r="C5198">
        <v>1</v>
      </c>
      <c r="D5198">
        <v>1</v>
      </c>
      <c r="E5198">
        <v>3</v>
      </c>
      <c r="F5198">
        <v>5.4048035756977801E-2</v>
      </c>
      <c r="G5198">
        <v>-352.26123590605198</v>
      </c>
      <c r="H5198">
        <v>0.96180904522612998</v>
      </c>
      <c r="I5198">
        <v>30.832640700296299</v>
      </c>
      <c r="J5198" t="s">
        <v>8725</v>
      </c>
      <c r="K5198" t="s">
        <v>25</v>
      </c>
      <c r="L5198" t="s">
        <v>8726</v>
      </c>
      <c r="M5198" t="s">
        <v>8727</v>
      </c>
      <c r="N5198" t="s">
        <v>8728</v>
      </c>
      <c r="O5198" t="s">
        <v>8729</v>
      </c>
      <c r="P5198">
        <v>3.2000000499999999</v>
      </c>
      <c r="Q5198">
        <v>3035550</v>
      </c>
      <c r="R5198" t="s">
        <v>8730</v>
      </c>
      <c r="S5198">
        <v>70</v>
      </c>
      <c r="T5198">
        <v>391.1387441</v>
      </c>
      <c r="U5198" t="s">
        <v>31</v>
      </c>
      <c r="V5198" t="s">
        <v>16772</v>
      </c>
      <c r="W5198" t="s">
        <v>23</v>
      </c>
    </row>
    <row r="5199" spans="1:23" x14ac:dyDescent="0.4">
      <c r="A5199">
        <v>5198</v>
      </c>
      <c r="B5199">
        <v>1</v>
      </c>
      <c r="C5199">
        <v>1</v>
      </c>
      <c r="D5199">
        <v>1</v>
      </c>
      <c r="E5199">
        <v>3</v>
      </c>
      <c r="F5199">
        <v>5.4048035756977801E-2</v>
      </c>
      <c r="G5199">
        <v>-352.26123590605198</v>
      </c>
      <c r="H5199" t="s">
        <v>23</v>
      </c>
      <c r="I5199">
        <v>30.832640700296299</v>
      </c>
      <c r="J5199" t="s">
        <v>8725</v>
      </c>
      <c r="K5199" t="s">
        <v>25</v>
      </c>
      <c r="L5199" t="s">
        <v>8726</v>
      </c>
      <c r="M5199" t="s">
        <v>8727</v>
      </c>
      <c r="N5199" t="s">
        <v>8728</v>
      </c>
      <c r="O5199" t="s">
        <v>8729</v>
      </c>
      <c r="P5199">
        <v>3.2000000499999999</v>
      </c>
      <c r="Q5199">
        <v>3035550</v>
      </c>
      <c r="R5199" t="s">
        <v>8730</v>
      </c>
      <c r="S5199">
        <v>70</v>
      </c>
      <c r="T5199">
        <v>391.1387441</v>
      </c>
      <c r="U5199" t="s">
        <v>31</v>
      </c>
      <c r="V5199" t="s">
        <v>10964</v>
      </c>
      <c r="W5199" t="s">
        <v>23</v>
      </c>
    </row>
    <row r="5200" spans="1:23" x14ac:dyDescent="0.4">
      <c r="A5200">
        <v>5199</v>
      </c>
      <c r="B5200">
        <v>1</v>
      </c>
      <c r="C5200">
        <v>1</v>
      </c>
      <c r="D5200">
        <v>1</v>
      </c>
      <c r="E5200">
        <v>1</v>
      </c>
      <c r="F5200">
        <v>5.3846624085809799E-2</v>
      </c>
      <c r="G5200">
        <v>-328.818974046562</v>
      </c>
      <c r="H5200" t="s">
        <v>23</v>
      </c>
      <c r="I5200">
        <v>18.107659987614898</v>
      </c>
      <c r="J5200" t="s">
        <v>10793</v>
      </c>
      <c r="K5200" t="s">
        <v>25</v>
      </c>
      <c r="L5200" t="s">
        <v>10794</v>
      </c>
      <c r="M5200" t="s">
        <v>10795</v>
      </c>
      <c r="N5200" t="s">
        <v>10796</v>
      </c>
      <c r="O5200" t="s">
        <v>10797</v>
      </c>
      <c r="P5200">
        <v>2.9000001000000002</v>
      </c>
      <c r="Q5200">
        <v>2782662</v>
      </c>
      <c r="R5200" t="s">
        <v>10798</v>
      </c>
      <c r="S5200">
        <v>67108866</v>
      </c>
      <c r="T5200">
        <v>291.08631459999998</v>
      </c>
      <c r="U5200" t="s">
        <v>31</v>
      </c>
      <c r="V5200" t="s">
        <v>10108</v>
      </c>
      <c r="W5200" t="s">
        <v>23</v>
      </c>
    </row>
    <row r="5201" spans="1:23" x14ac:dyDescent="0.4">
      <c r="A5201">
        <v>5200</v>
      </c>
      <c r="B5201">
        <v>1</v>
      </c>
      <c r="C5201">
        <v>1</v>
      </c>
      <c r="D5201">
        <v>1</v>
      </c>
      <c r="E5201">
        <v>1</v>
      </c>
      <c r="F5201">
        <v>5.3846624085809799E-2</v>
      </c>
      <c r="G5201">
        <v>-328.818974046562</v>
      </c>
      <c r="H5201">
        <v>0.99648241206030097</v>
      </c>
      <c r="I5201">
        <v>18.107659987614898</v>
      </c>
      <c r="J5201" t="s">
        <v>10793</v>
      </c>
      <c r="K5201" t="s">
        <v>25</v>
      </c>
      <c r="L5201" t="s">
        <v>10794</v>
      </c>
      <c r="M5201" t="s">
        <v>10795</v>
      </c>
      <c r="N5201" t="s">
        <v>10796</v>
      </c>
      <c r="O5201" t="s">
        <v>10797</v>
      </c>
      <c r="P5201">
        <v>2.9000001000000002</v>
      </c>
      <c r="Q5201">
        <v>2782662</v>
      </c>
      <c r="R5201" t="s">
        <v>10798</v>
      </c>
      <c r="S5201">
        <v>67108866</v>
      </c>
      <c r="T5201">
        <v>291.08631459999998</v>
      </c>
      <c r="U5201" t="s">
        <v>31</v>
      </c>
      <c r="V5201" t="s">
        <v>16773</v>
      </c>
      <c r="W5201" t="s">
        <v>23</v>
      </c>
    </row>
    <row r="5202" spans="1:23" x14ac:dyDescent="0.4">
      <c r="A5202">
        <v>5201</v>
      </c>
      <c r="B5202">
        <v>1</v>
      </c>
      <c r="C5202">
        <v>1</v>
      </c>
      <c r="D5202">
        <v>1</v>
      </c>
      <c r="E5202">
        <v>1</v>
      </c>
      <c r="F5202">
        <v>5.3703921612313799E-2</v>
      </c>
      <c r="G5202">
        <v>-670.22209168488098</v>
      </c>
      <c r="H5202">
        <v>0.999999999999999</v>
      </c>
      <c r="I5202">
        <v>33.586777975264198</v>
      </c>
      <c r="J5202" t="s">
        <v>10899</v>
      </c>
      <c r="K5202" t="s">
        <v>25</v>
      </c>
      <c r="L5202" t="s">
        <v>10900</v>
      </c>
      <c r="M5202" t="s">
        <v>10901</v>
      </c>
      <c r="N5202" t="s">
        <v>28</v>
      </c>
      <c r="O5202" t="s">
        <v>10902</v>
      </c>
      <c r="P5202">
        <v>6.3000001900000004</v>
      </c>
      <c r="Q5202" t="s">
        <v>10903</v>
      </c>
      <c r="R5202" t="s">
        <v>10904</v>
      </c>
      <c r="S5202">
        <v>2097154</v>
      </c>
      <c r="T5202">
        <v>613.21269689999997</v>
      </c>
      <c r="U5202" t="s">
        <v>31</v>
      </c>
      <c r="V5202" t="s">
        <v>16774</v>
      </c>
      <c r="W5202" t="s">
        <v>23</v>
      </c>
    </row>
    <row r="5203" spans="1:23" x14ac:dyDescent="0.4">
      <c r="A5203">
        <v>5202</v>
      </c>
      <c r="B5203">
        <v>1</v>
      </c>
      <c r="C5203">
        <v>1</v>
      </c>
      <c r="D5203">
        <v>1</v>
      </c>
      <c r="E5203">
        <v>1</v>
      </c>
      <c r="F5203">
        <v>5.3703921612313799E-2</v>
      </c>
      <c r="G5203">
        <v>-670.22209168488098</v>
      </c>
      <c r="H5203" t="s">
        <v>23</v>
      </c>
      <c r="I5203">
        <v>33.586777975264198</v>
      </c>
      <c r="J5203" t="s">
        <v>10899</v>
      </c>
      <c r="K5203" t="s">
        <v>25</v>
      </c>
      <c r="L5203" t="s">
        <v>10900</v>
      </c>
      <c r="M5203" t="s">
        <v>10901</v>
      </c>
      <c r="N5203" t="s">
        <v>28</v>
      </c>
      <c r="O5203" t="s">
        <v>10902</v>
      </c>
      <c r="P5203">
        <v>6.3000001900000004</v>
      </c>
      <c r="Q5203" t="s">
        <v>10903</v>
      </c>
      <c r="R5203" t="s">
        <v>10904</v>
      </c>
      <c r="S5203">
        <v>2097154</v>
      </c>
      <c r="T5203">
        <v>613.21269689999997</v>
      </c>
      <c r="U5203" t="s">
        <v>31</v>
      </c>
      <c r="V5203" t="s">
        <v>10905</v>
      </c>
      <c r="W5203" t="s">
        <v>23</v>
      </c>
    </row>
    <row r="5204" spans="1:23" x14ac:dyDescent="0.4">
      <c r="A5204">
        <v>5203</v>
      </c>
      <c r="B5204">
        <v>1</v>
      </c>
      <c r="C5204">
        <v>1</v>
      </c>
      <c r="D5204">
        <v>1</v>
      </c>
      <c r="E5204">
        <v>1</v>
      </c>
      <c r="F5204">
        <v>5.3587298385210098E-2</v>
      </c>
      <c r="G5204">
        <v>-895.16994124402402</v>
      </c>
      <c r="H5204">
        <v>0.997989949748743</v>
      </c>
      <c r="I5204">
        <v>15.759505840652199</v>
      </c>
      <c r="J5204" t="s">
        <v>7425</v>
      </c>
      <c r="K5204" t="s">
        <v>25</v>
      </c>
      <c r="L5204" t="s">
        <v>7426</v>
      </c>
      <c r="M5204" t="s">
        <v>7427</v>
      </c>
      <c r="N5204" t="s">
        <v>28</v>
      </c>
      <c r="O5204" t="s">
        <v>7428</v>
      </c>
      <c r="P5204">
        <v>5.9000000999999997</v>
      </c>
      <c r="Q5204">
        <v>135854056</v>
      </c>
      <c r="R5204" t="s">
        <v>7429</v>
      </c>
      <c r="S5204">
        <v>262146</v>
      </c>
      <c r="T5204">
        <v>611.16066999999998</v>
      </c>
      <c r="U5204" t="s">
        <v>31</v>
      </c>
      <c r="V5204" t="s">
        <v>16775</v>
      </c>
      <c r="W5204" t="s">
        <v>23</v>
      </c>
    </row>
    <row r="5205" spans="1:23" x14ac:dyDescent="0.4">
      <c r="A5205">
        <v>5204</v>
      </c>
      <c r="B5205">
        <v>1</v>
      </c>
      <c r="C5205">
        <v>1</v>
      </c>
      <c r="D5205">
        <v>1</v>
      </c>
      <c r="E5205">
        <v>1</v>
      </c>
      <c r="F5205">
        <v>5.3587298385210098E-2</v>
      </c>
      <c r="G5205">
        <v>-895.16994124402402</v>
      </c>
      <c r="H5205" t="s">
        <v>23</v>
      </c>
      <c r="I5205">
        <v>15.759505840652199</v>
      </c>
      <c r="J5205" t="s">
        <v>7425</v>
      </c>
      <c r="K5205" t="s">
        <v>25</v>
      </c>
      <c r="L5205" t="s">
        <v>7426</v>
      </c>
      <c r="M5205" t="s">
        <v>7427</v>
      </c>
      <c r="N5205" t="s">
        <v>28</v>
      </c>
      <c r="O5205" t="s">
        <v>7428</v>
      </c>
      <c r="P5205">
        <v>5.9000000999999997</v>
      </c>
      <c r="Q5205">
        <v>135854056</v>
      </c>
      <c r="R5205" t="s">
        <v>7429</v>
      </c>
      <c r="S5205">
        <v>262146</v>
      </c>
      <c r="T5205">
        <v>611.16066999999998</v>
      </c>
      <c r="U5205" t="s">
        <v>31</v>
      </c>
      <c r="V5205" t="s">
        <v>10530</v>
      </c>
      <c r="W5205" t="s">
        <v>23</v>
      </c>
    </row>
    <row r="5206" spans="1:23" x14ac:dyDescent="0.4">
      <c r="A5206">
        <v>5205</v>
      </c>
      <c r="B5206">
        <v>1</v>
      </c>
      <c r="C5206">
        <v>1</v>
      </c>
      <c r="D5206">
        <v>1</v>
      </c>
      <c r="E5206">
        <v>1</v>
      </c>
      <c r="F5206">
        <v>5.3532259723629003E-2</v>
      </c>
      <c r="G5206">
        <v>-353.22424384465103</v>
      </c>
      <c r="H5206">
        <v>0.999999999999999</v>
      </c>
      <c r="I5206">
        <v>54.898211194182899</v>
      </c>
      <c r="J5206" t="s">
        <v>10562</v>
      </c>
      <c r="K5206" t="s">
        <v>25</v>
      </c>
      <c r="L5206" t="s">
        <v>10563</v>
      </c>
      <c r="M5206" t="s">
        <v>10564</v>
      </c>
      <c r="N5206" t="s">
        <v>10565</v>
      </c>
      <c r="O5206" t="s">
        <v>10566</v>
      </c>
      <c r="P5206">
        <v>2.4000001000000002</v>
      </c>
      <c r="Q5206" t="s">
        <v>10567</v>
      </c>
      <c r="R5206" t="s">
        <v>10568</v>
      </c>
      <c r="S5206">
        <v>67108866</v>
      </c>
      <c r="T5206">
        <v>303.15908999999999</v>
      </c>
      <c r="U5206" t="s">
        <v>31</v>
      </c>
      <c r="V5206" t="s">
        <v>16776</v>
      </c>
      <c r="W5206" t="s">
        <v>23</v>
      </c>
    </row>
    <row r="5207" spans="1:23" x14ac:dyDescent="0.4">
      <c r="A5207">
        <v>5206</v>
      </c>
      <c r="B5207">
        <v>1</v>
      </c>
      <c r="C5207">
        <v>1</v>
      </c>
      <c r="D5207">
        <v>1</v>
      </c>
      <c r="E5207">
        <v>1</v>
      </c>
      <c r="F5207">
        <v>5.3532259723629003E-2</v>
      </c>
      <c r="G5207">
        <v>-353.22424384465103</v>
      </c>
      <c r="H5207" t="s">
        <v>23</v>
      </c>
      <c r="I5207">
        <v>54.898211194182899</v>
      </c>
      <c r="J5207" t="s">
        <v>10562</v>
      </c>
      <c r="K5207" t="s">
        <v>25</v>
      </c>
      <c r="L5207" t="s">
        <v>10563</v>
      </c>
      <c r="M5207" t="s">
        <v>10564</v>
      </c>
      <c r="N5207" t="s">
        <v>10565</v>
      </c>
      <c r="O5207" t="s">
        <v>10566</v>
      </c>
      <c r="P5207">
        <v>2.4000001000000002</v>
      </c>
      <c r="Q5207" t="s">
        <v>10567</v>
      </c>
      <c r="R5207" t="s">
        <v>10568</v>
      </c>
      <c r="S5207">
        <v>67108866</v>
      </c>
      <c r="T5207">
        <v>303.15908999999999</v>
      </c>
      <c r="U5207" t="s">
        <v>31</v>
      </c>
      <c r="V5207" t="s">
        <v>11142</v>
      </c>
      <c r="W5207" t="s">
        <v>23</v>
      </c>
    </row>
    <row r="5208" spans="1:23" x14ac:dyDescent="0.4">
      <c r="A5208">
        <v>5207</v>
      </c>
      <c r="B5208">
        <v>1</v>
      </c>
      <c r="C5208">
        <v>1</v>
      </c>
      <c r="D5208">
        <v>1</v>
      </c>
      <c r="E5208">
        <v>1</v>
      </c>
      <c r="F5208">
        <v>5.35142400230822E-2</v>
      </c>
      <c r="G5208">
        <v>-353.22424384465103</v>
      </c>
      <c r="H5208" t="s">
        <v>23</v>
      </c>
      <c r="I5208">
        <v>54.898211194182899</v>
      </c>
      <c r="J5208" t="s">
        <v>10562</v>
      </c>
      <c r="K5208" t="s">
        <v>25</v>
      </c>
      <c r="L5208" t="s">
        <v>10563</v>
      </c>
      <c r="M5208" t="s">
        <v>10564</v>
      </c>
      <c r="N5208" t="s">
        <v>10565</v>
      </c>
      <c r="O5208" t="s">
        <v>10566</v>
      </c>
      <c r="P5208">
        <v>2.4000001000000002</v>
      </c>
      <c r="Q5208" t="s">
        <v>10567</v>
      </c>
      <c r="R5208" t="s">
        <v>10568</v>
      </c>
      <c r="S5208">
        <v>67108866</v>
      </c>
      <c r="T5208">
        <v>303.15908560000003</v>
      </c>
      <c r="U5208" t="s">
        <v>31</v>
      </c>
      <c r="V5208" t="s">
        <v>11140</v>
      </c>
      <c r="W5208" t="s">
        <v>23</v>
      </c>
    </row>
    <row r="5209" spans="1:23" x14ac:dyDescent="0.4">
      <c r="A5209">
        <v>5208</v>
      </c>
      <c r="B5209">
        <v>1</v>
      </c>
      <c r="C5209">
        <v>1</v>
      </c>
      <c r="D5209">
        <v>1</v>
      </c>
      <c r="E5209">
        <v>1</v>
      </c>
      <c r="F5209">
        <v>5.35142400230822E-2</v>
      </c>
      <c r="G5209">
        <v>-353.22424384465103</v>
      </c>
      <c r="H5209">
        <v>0.999999999999999</v>
      </c>
      <c r="I5209">
        <v>54.898211194182899</v>
      </c>
      <c r="J5209" t="s">
        <v>10562</v>
      </c>
      <c r="K5209" t="s">
        <v>25</v>
      </c>
      <c r="L5209" t="s">
        <v>10563</v>
      </c>
      <c r="M5209" t="s">
        <v>10564</v>
      </c>
      <c r="N5209" t="s">
        <v>10565</v>
      </c>
      <c r="O5209" t="s">
        <v>10566</v>
      </c>
      <c r="P5209">
        <v>2.4000001000000002</v>
      </c>
      <c r="Q5209" t="s">
        <v>10567</v>
      </c>
      <c r="R5209" t="s">
        <v>10568</v>
      </c>
      <c r="S5209">
        <v>67108866</v>
      </c>
      <c r="T5209">
        <v>303.15908560000003</v>
      </c>
      <c r="U5209" t="s">
        <v>31</v>
      </c>
      <c r="V5209" t="s">
        <v>16777</v>
      </c>
      <c r="W5209" t="s">
        <v>23</v>
      </c>
    </row>
    <row r="5210" spans="1:23" x14ac:dyDescent="0.4">
      <c r="A5210">
        <v>5209</v>
      </c>
      <c r="B5210">
        <v>1</v>
      </c>
      <c r="C5210">
        <v>4</v>
      </c>
      <c r="D5210">
        <v>1</v>
      </c>
      <c r="E5210">
        <v>2</v>
      </c>
      <c r="F5210">
        <v>5.1467909458442603E-2</v>
      </c>
      <c r="G5210">
        <v>-456.59289397344799</v>
      </c>
      <c r="H5210">
        <v>3.0653266331658199E-2</v>
      </c>
      <c r="I5210">
        <v>28.393194081676</v>
      </c>
      <c r="J5210" t="s">
        <v>8280</v>
      </c>
      <c r="K5210" t="s">
        <v>25</v>
      </c>
      <c r="L5210" t="s">
        <v>8281</v>
      </c>
      <c r="M5210" t="s">
        <v>8282</v>
      </c>
      <c r="N5210" t="s">
        <v>8283</v>
      </c>
      <c r="O5210" t="s">
        <v>8284</v>
      </c>
      <c r="P5210">
        <v>-5.6999998099999996</v>
      </c>
      <c r="Q5210" t="s">
        <v>8285</v>
      </c>
      <c r="R5210" t="s">
        <v>8286</v>
      </c>
      <c r="S5210">
        <v>20089174</v>
      </c>
      <c r="T5210">
        <v>623.27517999999998</v>
      </c>
      <c r="U5210" t="s">
        <v>31</v>
      </c>
      <c r="V5210" t="s">
        <v>16778</v>
      </c>
      <c r="W5210" t="s">
        <v>23</v>
      </c>
    </row>
    <row r="5211" spans="1:23" x14ac:dyDescent="0.4">
      <c r="A5211">
        <v>5210</v>
      </c>
      <c r="B5211">
        <v>1</v>
      </c>
      <c r="C5211">
        <v>1</v>
      </c>
      <c r="D5211">
        <v>1</v>
      </c>
      <c r="E5211">
        <v>1</v>
      </c>
      <c r="F5211">
        <v>5.1398691745808002E-2</v>
      </c>
      <c r="G5211">
        <v>-335.65421494028197</v>
      </c>
      <c r="H5211" t="s">
        <v>23</v>
      </c>
      <c r="I5211">
        <v>21.876721342960501</v>
      </c>
      <c r="J5211" t="s">
        <v>10738</v>
      </c>
      <c r="K5211" t="s">
        <v>25</v>
      </c>
      <c r="L5211" t="s">
        <v>10739</v>
      </c>
      <c r="M5211" t="s">
        <v>10740</v>
      </c>
      <c r="N5211" t="s">
        <v>28</v>
      </c>
      <c r="O5211" t="s">
        <v>10741</v>
      </c>
      <c r="P5211">
        <v>4.8000001900000004</v>
      </c>
      <c r="Q5211">
        <v>90486697</v>
      </c>
      <c r="R5211" t="s">
        <v>10742</v>
      </c>
      <c r="S5211">
        <v>67108866</v>
      </c>
      <c r="T5211">
        <v>483.12857339999999</v>
      </c>
      <c r="U5211" t="s">
        <v>31</v>
      </c>
      <c r="V5211" t="s">
        <v>10975</v>
      </c>
      <c r="W5211" t="s">
        <v>23</v>
      </c>
    </row>
    <row r="5212" spans="1:23" x14ac:dyDescent="0.4">
      <c r="A5212">
        <v>5211</v>
      </c>
      <c r="B5212">
        <v>1</v>
      </c>
      <c r="C5212">
        <v>1</v>
      </c>
      <c r="D5212">
        <v>1</v>
      </c>
      <c r="E5212">
        <v>1</v>
      </c>
      <c r="F5212">
        <v>5.1252206050561799E-2</v>
      </c>
      <c r="G5212">
        <v>-753.51651781594398</v>
      </c>
      <c r="H5212">
        <v>0.999999999999999</v>
      </c>
      <c r="I5212">
        <v>50.132705263099297</v>
      </c>
      <c r="J5212" t="s">
        <v>16779</v>
      </c>
      <c r="K5212" t="s">
        <v>25</v>
      </c>
      <c r="L5212" t="s">
        <v>16780</v>
      </c>
      <c r="M5212" t="s">
        <v>16781</v>
      </c>
      <c r="N5212" t="s">
        <v>16782</v>
      </c>
      <c r="O5212" t="s">
        <v>16783</v>
      </c>
      <c r="P5212">
        <v>1.89999998</v>
      </c>
      <c r="Q5212">
        <v>11883364</v>
      </c>
      <c r="R5212" t="s">
        <v>16784</v>
      </c>
      <c r="S5212">
        <v>3153922</v>
      </c>
      <c r="T5212">
        <v>417.11800870000002</v>
      </c>
      <c r="U5212" t="s">
        <v>31</v>
      </c>
      <c r="V5212" t="s">
        <v>16785</v>
      </c>
      <c r="W5212" t="s">
        <v>23</v>
      </c>
    </row>
    <row r="5213" spans="1:23" x14ac:dyDescent="0.4">
      <c r="A5213">
        <v>5212</v>
      </c>
      <c r="B5213">
        <v>1</v>
      </c>
      <c r="C5213">
        <v>1</v>
      </c>
      <c r="D5213">
        <v>1</v>
      </c>
      <c r="E5213">
        <v>1</v>
      </c>
      <c r="F5213">
        <v>5.1252206050561799E-2</v>
      </c>
      <c r="G5213">
        <v>-753.51651781594398</v>
      </c>
      <c r="H5213" t="s">
        <v>23</v>
      </c>
      <c r="I5213">
        <v>50.132705263099297</v>
      </c>
      <c r="J5213" t="s">
        <v>16779</v>
      </c>
      <c r="K5213" t="s">
        <v>25</v>
      </c>
      <c r="L5213" t="s">
        <v>16780</v>
      </c>
      <c r="M5213" t="s">
        <v>16781</v>
      </c>
      <c r="N5213" t="s">
        <v>16782</v>
      </c>
      <c r="O5213" t="s">
        <v>16783</v>
      </c>
      <c r="P5213">
        <v>1.89999998</v>
      </c>
      <c r="Q5213">
        <v>11883364</v>
      </c>
      <c r="R5213" t="s">
        <v>16784</v>
      </c>
      <c r="S5213">
        <v>3153922</v>
      </c>
      <c r="T5213">
        <v>417.11800870000002</v>
      </c>
      <c r="U5213" t="s">
        <v>31</v>
      </c>
      <c r="V5213" t="s">
        <v>10375</v>
      </c>
      <c r="W5213" t="s">
        <v>23</v>
      </c>
    </row>
    <row r="5214" spans="1:23" x14ac:dyDescent="0.4">
      <c r="A5214">
        <v>5213</v>
      </c>
      <c r="B5214">
        <v>1</v>
      </c>
      <c r="C5214">
        <v>1</v>
      </c>
      <c r="D5214">
        <v>1</v>
      </c>
      <c r="E5214">
        <v>1</v>
      </c>
      <c r="F5214">
        <v>5.11877468007787E-2</v>
      </c>
      <c r="G5214">
        <v>-249.21964585829099</v>
      </c>
      <c r="H5214">
        <v>0.999999999999999</v>
      </c>
      <c r="I5214">
        <v>10.6588836375536</v>
      </c>
      <c r="J5214" t="s">
        <v>8920</v>
      </c>
      <c r="K5214" t="s">
        <v>25</v>
      </c>
      <c r="L5214" t="s">
        <v>16786</v>
      </c>
      <c r="M5214" t="s">
        <v>16787</v>
      </c>
      <c r="N5214" t="s">
        <v>28</v>
      </c>
      <c r="O5214" t="s">
        <v>16788</v>
      </c>
      <c r="P5214">
        <v>-0.80000001200000004</v>
      </c>
      <c r="Q5214">
        <v>54750154</v>
      </c>
      <c r="R5214" t="s">
        <v>16789</v>
      </c>
      <c r="S5214">
        <v>16777218</v>
      </c>
      <c r="T5214">
        <v>179.03388509999999</v>
      </c>
      <c r="U5214" t="s">
        <v>31</v>
      </c>
      <c r="V5214" t="s">
        <v>16790</v>
      </c>
      <c r="W5214" t="s">
        <v>23</v>
      </c>
    </row>
    <row r="5215" spans="1:23" x14ac:dyDescent="0.4">
      <c r="A5215">
        <v>5214</v>
      </c>
      <c r="B5215">
        <v>1</v>
      </c>
      <c r="C5215">
        <v>1</v>
      </c>
      <c r="D5215">
        <v>1</v>
      </c>
      <c r="E5215">
        <v>1</v>
      </c>
      <c r="F5215">
        <v>5.11877468007787E-2</v>
      </c>
      <c r="G5215">
        <v>-249.21964585829099</v>
      </c>
      <c r="H5215" t="s">
        <v>23</v>
      </c>
      <c r="I5215">
        <v>10.6588836375536</v>
      </c>
      <c r="J5215" t="s">
        <v>8920</v>
      </c>
      <c r="K5215" t="s">
        <v>25</v>
      </c>
      <c r="L5215" t="s">
        <v>16786</v>
      </c>
      <c r="M5215" t="s">
        <v>16787</v>
      </c>
      <c r="N5215" t="s">
        <v>28</v>
      </c>
      <c r="O5215" t="s">
        <v>16788</v>
      </c>
      <c r="P5215">
        <v>-0.80000001200000004</v>
      </c>
      <c r="Q5215">
        <v>54750154</v>
      </c>
      <c r="R5215" t="s">
        <v>16789</v>
      </c>
      <c r="S5215">
        <v>16777218</v>
      </c>
      <c r="T5215">
        <v>179.03388509999999</v>
      </c>
      <c r="U5215" t="s">
        <v>31</v>
      </c>
      <c r="V5215" t="s">
        <v>8928</v>
      </c>
      <c r="W5215" t="s">
        <v>23</v>
      </c>
    </row>
    <row r="5216" spans="1:23" x14ac:dyDescent="0.4">
      <c r="A5216">
        <v>5215</v>
      </c>
      <c r="B5216">
        <v>1</v>
      </c>
      <c r="C5216">
        <v>1</v>
      </c>
      <c r="D5216">
        <v>1</v>
      </c>
      <c r="E5216">
        <v>1</v>
      </c>
      <c r="F5216">
        <v>5.1051231530398603E-2</v>
      </c>
      <c r="G5216">
        <v>-174.795525131505</v>
      </c>
      <c r="H5216">
        <v>0.999999999999999</v>
      </c>
      <c r="I5216">
        <v>57.739217198580803</v>
      </c>
      <c r="J5216" t="s">
        <v>16632</v>
      </c>
      <c r="K5216" t="s">
        <v>25</v>
      </c>
      <c r="L5216" t="s">
        <v>16633</v>
      </c>
      <c r="M5216" t="s">
        <v>16634</v>
      </c>
      <c r="N5216" t="s">
        <v>16635</v>
      </c>
      <c r="O5216" t="s">
        <v>16636</v>
      </c>
      <c r="P5216">
        <v>1.5485135299999999</v>
      </c>
      <c r="Q5216">
        <v>9501</v>
      </c>
      <c r="R5216" t="s">
        <v>16637</v>
      </c>
      <c r="S5216">
        <v>67108866</v>
      </c>
      <c r="T5216">
        <v>183.09167479999999</v>
      </c>
      <c r="U5216" t="s">
        <v>31</v>
      </c>
      <c r="V5216" t="s">
        <v>16791</v>
      </c>
      <c r="W5216" t="s">
        <v>23</v>
      </c>
    </row>
    <row r="5217" spans="1:23" x14ac:dyDescent="0.4">
      <c r="A5217">
        <v>5216</v>
      </c>
      <c r="B5217">
        <v>1</v>
      </c>
      <c r="C5217">
        <v>1</v>
      </c>
      <c r="D5217">
        <v>1</v>
      </c>
      <c r="E5217">
        <v>1</v>
      </c>
      <c r="F5217">
        <v>5.1051231530398603E-2</v>
      </c>
      <c r="G5217">
        <v>-174.795525131505</v>
      </c>
      <c r="H5217" t="s">
        <v>23</v>
      </c>
      <c r="I5217">
        <v>57.739217198580803</v>
      </c>
      <c r="J5217" t="s">
        <v>16632</v>
      </c>
      <c r="K5217" t="s">
        <v>25</v>
      </c>
      <c r="L5217" t="s">
        <v>16633</v>
      </c>
      <c r="M5217" t="s">
        <v>16634</v>
      </c>
      <c r="N5217" t="s">
        <v>16635</v>
      </c>
      <c r="O5217" t="s">
        <v>16636</v>
      </c>
      <c r="P5217">
        <v>1.5485135299999999</v>
      </c>
      <c r="Q5217">
        <v>9501</v>
      </c>
      <c r="R5217" t="s">
        <v>16637</v>
      </c>
      <c r="S5217">
        <v>67108866</v>
      </c>
      <c r="T5217">
        <v>183.09167479999999</v>
      </c>
      <c r="U5217" t="s">
        <v>31</v>
      </c>
      <c r="V5217" t="s">
        <v>2339</v>
      </c>
      <c r="W5217" t="s">
        <v>23</v>
      </c>
    </row>
    <row r="5218" spans="1:23" x14ac:dyDescent="0.4">
      <c r="A5218">
        <v>5217</v>
      </c>
      <c r="B5218">
        <v>1</v>
      </c>
      <c r="C5218">
        <v>1</v>
      </c>
      <c r="D5218">
        <v>1</v>
      </c>
      <c r="E5218">
        <v>1</v>
      </c>
      <c r="F5218">
        <v>5.0929049608622101E-2</v>
      </c>
      <c r="G5218">
        <v>-346.49564171140401</v>
      </c>
      <c r="H5218" t="s">
        <v>23</v>
      </c>
      <c r="I5218">
        <v>122.405910048387</v>
      </c>
      <c r="J5218" t="s">
        <v>4824</v>
      </c>
      <c r="K5218" t="s">
        <v>25</v>
      </c>
      <c r="L5218" t="s">
        <v>4825</v>
      </c>
      <c r="M5218" t="s">
        <v>4826</v>
      </c>
      <c r="N5218" t="s">
        <v>28</v>
      </c>
      <c r="O5218" t="s">
        <v>4827</v>
      </c>
      <c r="P5218">
        <v>3.4050626799999999</v>
      </c>
      <c r="R5218" t="s">
        <v>4828</v>
      </c>
      <c r="S5218">
        <v>3145728</v>
      </c>
      <c r="T5218">
        <v>323.17540439999999</v>
      </c>
      <c r="U5218" t="s">
        <v>31</v>
      </c>
      <c r="V5218" t="s">
        <v>4829</v>
      </c>
      <c r="W5218" t="s">
        <v>23</v>
      </c>
    </row>
    <row r="5219" spans="1:23" x14ac:dyDescent="0.4">
      <c r="A5219">
        <v>5218</v>
      </c>
      <c r="B5219">
        <v>1</v>
      </c>
      <c r="C5219">
        <v>1</v>
      </c>
      <c r="D5219">
        <v>1</v>
      </c>
      <c r="E5219">
        <v>1</v>
      </c>
      <c r="F5219">
        <v>5.0929049608622101E-2</v>
      </c>
      <c r="G5219">
        <v>-346.49564171140401</v>
      </c>
      <c r="H5219">
        <v>0.999999999999999</v>
      </c>
      <c r="I5219">
        <v>122.405910048387</v>
      </c>
      <c r="J5219" t="s">
        <v>4824</v>
      </c>
      <c r="K5219" t="s">
        <v>25</v>
      </c>
      <c r="L5219" t="s">
        <v>4825</v>
      </c>
      <c r="M5219" t="s">
        <v>4826</v>
      </c>
      <c r="N5219" t="s">
        <v>28</v>
      </c>
      <c r="O5219" t="s">
        <v>4827</v>
      </c>
      <c r="P5219">
        <v>3.4050626799999999</v>
      </c>
      <c r="R5219" t="s">
        <v>4828</v>
      </c>
      <c r="S5219">
        <v>3145728</v>
      </c>
      <c r="T5219">
        <v>323.17540439999999</v>
      </c>
      <c r="U5219" t="s">
        <v>31</v>
      </c>
      <c r="V5219" t="s">
        <v>16792</v>
      </c>
      <c r="W5219" t="s">
        <v>23</v>
      </c>
    </row>
    <row r="5220" spans="1:23" x14ac:dyDescent="0.4">
      <c r="A5220">
        <v>5219</v>
      </c>
      <c r="B5220">
        <v>1</v>
      </c>
      <c r="C5220">
        <v>1</v>
      </c>
      <c r="D5220">
        <v>1</v>
      </c>
      <c r="E5220">
        <v>2</v>
      </c>
      <c r="F5220">
        <v>5.09017747889546E-2</v>
      </c>
      <c r="G5220">
        <v>-232.915617996637</v>
      </c>
      <c r="H5220" t="s">
        <v>23</v>
      </c>
      <c r="I5220">
        <v>11.696682737063099</v>
      </c>
      <c r="J5220" t="s">
        <v>10101</v>
      </c>
      <c r="K5220" t="s">
        <v>25</v>
      </c>
      <c r="L5220" t="s">
        <v>10102</v>
      </c>
      <c r="M5220" t="s">
        <v>10103</v>
      </c>
      <c r="N5220" t="s">
        <v>10104</v>
      </c>
      <c r="O5220" t="s">
        <v>10105</v>
      </c>
      <c r="P5220">
        <v>3.0999998999999998</v>
      </c>
      <c r="Q5220" t="s">
        <v>10106</v>
      </c>
      <c r="R5220" t="s">
        <v>10107</v>
      </c>
      <c r="S5220">
        <v>67108930</v>
      </c>
      <c r="T5220">
        <v>291.08631459999998</v>
      </c>
      <c r="U5220" t="s">
        <v>31</v>
      </c>
      <c r="V5220" t="s">
        <v>10307</v>
      </c>
      <c r="W5220" t="s">
        <v>23</v>
      </c>
    </row>
    <row r="5221" spans="1:23" x14ac:dyDescent="0.4">
      <c r="A5221">
        <v>5220</v>
      </c>
      <c r="B5221">
        <v>1</v>
      </c>
      <c r="C5221">
        <v>1</v>
      </c>
      <c r="D5221">
        <v>1</v>
      </c>
      <c r="E5221">
        <v>2</v>
      </c>
      <c r="F5221">
        <v>5.09017747889546E-2</v>
      </c>
      <c r="G5221">
        <v>-232.915617996637</v>
      </c>
      <c r="H5221">
        <v>0.12613065326633099</v>
      </c>
      <c r="I5221">
        <v>11.696682737063099</v>
      </c>
      <c r="J5221" t="s">
        <v>10101</v>
      </c>
      <c r="K5221" t="s">
        <v>25</v>
      </c>
      <c r="L5221" t="s">
        <v>10102</v>
      </c>
      <c r="M5221" t="s">
        <v>10103</v>
      </c>
      <c r="N5221" t="s">
        <v>10104</v>
      </c>
      <c r="O5221" t="s">
        <v>10105</v>
      </c>
      <c r="P5221">
        <v>3.0999998999999998</v>
      </c>
      <c r="Q5221" t="s">
        <v>10106</v>
      </c>
      <c r="R5221" t="s">
        <v>10107</v>
      </c>
      <c r="S5221">
        <v>67108930</v>
      </c>
      <c r="T5221">
        <v>291.08631459999998</v>
      </c>
      <c r="U5221" t="s">
        <v>31</v>
      </c>
      <c r="V5221" t="s">
        <v>16793</v>
      </c>
      <c r="W5221" t="s">
        <v>23</v>
      </c>
    </row>
    <row r="5222" spans="1:23" x14ac:dyDescent="0.4">
      <c r="A5222">
        <v>5221</v>
      </c>
      <c r="B5222">
        <v>1</v>
      </c>
      <c r="C5222">
        <v>1</v>
      </c>
      <c r="D5222">
        <v>1</v>
      </c>
      <c r="E5222">
        <v>1</v>
      </c>
      <c r="F5222">
        <v>5.0136611218985397E-2</v>
      </c>
      <c r="G5222">
        <v>-548.34852384874796</v>
      </c>
      <c r="H5222" t="s">
        <v>23</v>
      </c>
      <c r="I5222">
        <v>40.515860402012997</v>
      </c>
      <c r="J5222" t="s">
        <v>5926</v>
      </c>
      <c r="K5222" t="s">
        <v>25</v>
      </c>
      <c r="L5222" t="s">
        <v>9239</v>
      </c>
      <c r="M5222" t="s">
        <v>9240</v>
      </c>
      <c r="N5222" t="s">
        <v>28</v>
      </c>
      <c r="O5222" t="s">
        <v>9241</v>
      </c>
      <c r="P5222">
        <v>6.5764474899999996</v>
      </c>
      <c r="R5222" t="s">
        <v>9242</v>
      </c>
      <c r="S5222">
        <v>2097152</v>
      </c>
      <c r="T5222">
        <v>639.44665999999995</v>
      </c>
      <c r="U5222" t="s">
        <v>31</v>
      </c>
      <c r="V5222" t="s">
        <v>2556</v>
      </c>
      <c r="W5222" t="s">
        <v>23</v>
      </c>
    </row>
    <row r="5223" spans="1:23" x14ac:dyDescent="0.4">
      <c r="A5223">
        <v>5222</v>
      </c>
      <c r="B5223">
        <v>1</v>
      </c>
      <c r="C5223">
        <v>1</v>
      </c>
      <c r="D5223">
        <v>1</v>
      </c>
      <c r="E5223">
        <v>1</v>
      </c>
      <c r="F5223">
        <v>5.0136611218985397E-2</v>
      </c>
      <c r="G5223">
        <v>-548.34852384874796</v>
      </c>
      <c r="H5223">
        <v>0.99949748743718503</v>
      </c>
      <c r="I5223">
        <v>40.515860402012997</v>
      </c>
      <c r="J5223" t="s">
        <v>5926</v>
      </c>
      <c r="K5223" t="s">
        <v>25</v>
      </c>
      <c r="L5223" t="s">
        <v>9239</v>
      </c>
      <c r="M5223" t="s">
        <v>9240</v>
      </c>
      <c r="N5223" t="s">
        <v>28</v>
      </c>
      <c r="O5223" t="s">
        <v>9241</v>
      </c>
      <c r="P5223">
        <v>6.5764474899999996</v>
      </c>
      <c r="R5223" t="s">
        <v>9242</v>
      </c>
      <c r="S5223">
        <v>2097152</v>
      </c>
      <c r="T5223">
        <v>639.44665999999995</v>
      </c>
      <c r="U5223" t="s">
        <v>31</v>
      </c>
      <c r="V5223" t="s">
        <v>16794</v>
      </c>
      <c r="W5223" t="s">
        <v>23</v>
      </c>
    </row>
    <row r="5224" spans="1:23" x14ac:dyDescent="0.4">
      <c r="A5224">
        <v>5223</v>
      </c>
      <c r="B5224">
        <v>1</v>
      </c>
      <c r="C5224">
        <v>1</v>
      </c>
      <c r="D5224">
        <v>1</v>
      </c>
      <c r="E5224">
        <v>1</v>
      </c>
      <c r="F5224">
        <v>4.8788082262380003E-2</v>
      </c>
      <c r="G5224">
        <v>-253.20006919563201</v>
      </c>
      <c r="H5224">
        <v>0.999999999999999</v>
      </c>
      <c r="I5224">
        <v>21.1953272115598</v>
      </c>
      <c r="J5224" t="s">
        <v>10689</v>
      </c>
      <c r="K5224" t="s">
        <v>25</v>
      </c>
      <c r="L5224" t="s">
        <v>10690</v>
      </c>
      <c r="M5224" t="s">
        <v>10691</v>
      </c>
      <c r="N5224" t="s">
        <v>10692</v>
      </c>
      <c r="O5224" t="s">
        <v>10693</v>
      </c>
      <c r="P5224">
        <v>2.2000000499999999</v>
      </c>
      <c r="Q5224">
        <v>2781576</v>
      </c>
      <c r="R5224" t="s">
        <v>10694</v>
      </c>
      <c r="S5224">
        <v>67108866</v>
      </c>
      <c r="T5224">
        <v>241.0859207</v>
      </c>
      <c r="U5224" t="s">
        <v>31</v>
      </c>
      <c r="V5224" t="s">
        <v>16795</v>
      </c>
      <c r="W5224" t="s">
        <v>23</v>
      </c>
    </row>
    <row r="5225" spans="1:23" x14ac:dyDescent="0.4">
      <c r="A5225">
        <v>5224</v>
      </c>
      <c r="B5225">
        <v>1</v>
      </c>
      <c r="C5225">
        <v>1</v>
      </c>
      <c r="D5225">
        <v>1</v>
      </c>
      <c r="E5225">
        <v>1</v>
      </c>
      <c r="F5225">
        <v>4.8788082262380003E-2</v>
      </c>
      <c r="G5225">
        <v>-253.20006919563201</v>
      </c>
      <c r="H5225" t="s">
        <v>23</v>
      </c>
      <c r="I5225">
        <v>21.1953272115598</v>
      </c>
      <c r="J5225" t="s">
        <v>10689</v>
      </c>
      <c r="K5225" t="s">
        <v>25</v>
      </c>
      <c r="L5225" t="s">
        <v>10690</v>
      </c>
      <c r="M5225" t="s">
        <v>10691</v>
      </c>
      <c r="N5225" t="s">
        <v>10692</v>
      </c>
      <c r="O5225" t="s">
        <v>10693</v>
      </c>
      <c r="P5225">
        <v>2.2000000499999999</v>
      </c>
      <c r="Q5225">
        <v>2781576</v>
      </c>
      <c r="R5225" t="s">
        <v>10694</v>
      </c>
      <c r="S5225">
        <v>67108866</v>
      </c>
      <c r="T5225">
        <v>241.0859207</v>
      </c>
      <c r="U5225" t="s">
        <v>31</v>
      </c>
      <c r="V5225" t="s">
        <v>10695</v>
      </c>
      <c r="W5225" t="s">
        <v>23</v>
      </c>
    </row>
    <row r="5226" spans="1:23" x14ac:dyDescent="0.4">
      <c r="A5226">
        <v>5225</v>
      </c>
      <c r="B5226">
        <v>1</v>
      </c>
      <c r="C5226">
        <v>1</v>
      </c>
      <c r="D5226">
        <v>1</v>
      </c>
      <c r="E5226">
        <v>1</v>
      </c>
      <c r="F5226">
        <v>4.8634869619240698E-2</v>
      </c>
      <c r="G5226">
        <v>-428.26447931083902</v>
      </c>
      <c r="H5226">
        <v>0.999999999999999</v>
      </c>
      <c r="I5226">
        <v>63.321192360069297</v>
      </c>
      <c r="J5226" t="s">
        <v>10730</v>
      </c>
      <c r="K5226" t="s">
        <v>25</v>
      </c>
      <c r="L5226" t="s">
        <v>10731</v>
      </c>
      <c r="M5226" t="s">
        <v>10732</v>
      </c>
      <c r="N5226" t="s">
        <v>10733</v>
      </c>
      <c r="O5226" t="s">
        <v>10734</v>
      </c>
      <c r="P5226">
        <v>2.7000000499999999</v>
      </c>
      <c r="Q5226">
        <v>166410</v>
      </c>
      <c r="R5226" t="s">
        <v>10735</v>
      </c>
      <c r="S5226">
        <v>262146</v>
      </c>
      <c r="T5226">
        <v>300.21690000000001</v>
      </c>
      <c r="U5226" t="s">
        <v>31</v>
      </c>
      <c r="V5226" t="s">
        <v>16796</v>
      </c>
      <c r="W5226" t="s">
        <v>23</v>
      </c>
    </row>
    <row r="5227" spans="1:23" x14ac:dyDescent="0.4">
      <c r="A5227">
        <v>5226</v>
      </c>
      <c r="B5227">
        <v>1</v>
      </c>
      <c r="C5227">
        <v>1</v>
      </c>
      <c r="D5227">
        <v>1</v>
      </c>
      <c r="E5227">
        <v>1</v>
      </c>
      <c r="F5227">
        <v>4.8634869619240698E-2</v>
      </c>
      <c r="G5227">
        <v>-428.26447931083902</v>
      </c>
      <c r="H5227" t="s">
        <v>23</v>
      </c>
      <c r="I5227">
        <v>63.321192360069297</v>
      </c>
      <c r="J5227" t="s">
        <v>10730</v>
      </c>
      <c r="K5227" t="s">
        <v>25</v>
      </c>
      <c r="L5227" t="s">
        <v>10731</v>
      </c>
      <c r="M5227" t="s">
        <v>10732</v>
      </c>
      <c r="N5227" t="s">
        <v>10733</v>
      </c>
      <c r="O5227" t="s">
        <v>10734</v>
      </c>
      <c r="P5227">
        <v>2.7000000499999999</v>
      </c>
      <c r="Q5227">
        <v>166410</v>
      </c>
      <c r="R5227" t="s">
        <v>10735</v>
      </c>
      <c r="S5227">
        <v>262146</v>
      </c>
      <c r="T5227">
        <v>300.21690000000001</v>
      </c>
      <c r="U5227" t="s">
        <v>31</v>
      </c>
      <c r="V5227" t="s">
        <v>11039</v>
      </c>
      <c r="W5227" t="s">
        <v>23</v>
      </c>
    </row>
    <row r="5228" spans="1:23" x14ac:dyDescent="0.4">
      <c r="A5228">
        <v>5227</v>
      </c>
      <c r="B5228">
        <v>1</v>
      </c>
      <c r="C5228">
        <v>1</v>
      </c>
      <c r="D5228">
        <v>1</v>
      </c>
      <c r="E5228">
        <v>1</v>
      </c>
      <c r="F5228">
        <v>4.8511189035481399E-2</v>
      </c>
      <c r="G5228">
        <v>-404.44800945479602</v>
      </c>
      <c r="H5228" t="s">
        <v>23</v>
      </c>
      <c r="I5228">
        <v>22.7846263501111</v>
      </c>
      <c r="J5228" t="s">
        <v>10730</v>
      </c>
      <c r="K5228" t="s">
        <v>25</v>
      </c>
      <c r="L5228" t="s">
        <v>10731</v>
      </c>
      <c r="M5228" t="s">
        <v>10732</v>
      </c>
      <c r="N5228" t="s">
        <v>10733</v>
      </c>
      <c r="O5228" t="s">
        <v>10734</v>
      </c>
      <c r="P5228">
        <v>2.7000000499999999</v>
      </c>
      <c r="Q5228">
        <v>166410</v>
      </c>
      <c r="R5228" t="s">
        <v>10735</v>
      </c>
      <c r="S5228">
        <v>262146</v>
      </c>
      <c r="T5228">
        <v>300.21690000000001</v>
      </c>
      <c r="U5228" t="s">
        <v>31</v>
      </c>
      <c r="V5228" t="s">
        <v>10737</v>
      </c>
      <c r="W5228" t="s">
        <v>23</v>
      </c>
    </row>
    <row r="5229" spans="1:23" x14ac:dyDescent="0.4">
      <c r="A5229">
        <v>5228</v>
      </c>
      <c r="B5229">
        <v>1</v>
      </c>
      <c r="C5229">
        <v>1</v>
      </c>
      <c r="D5229">
        <v>1</v>
      </c>
      <c r="E5229">
        <v>1</v>
      </c>
      <c r="F5229">
        <v>4.8511189035481399E-2</v>
      </c>
      <c r="G5229">
        <v>-404.44800945479602</v>
      </c>
      <c r="H5229">
        <v>0.999999999999999</v>
      </c>
      <c r="I5229">
        <v>22.7846263501111</v>
      </c>
      <c r="J5229" t="s">
        <v>10730</v>
      </c>
      <c r="K5229" t="s">
        <v>25</v>
      </c>
      <c r="L5229" t="s">
        <v>10731</v>
      </c>
      <c r="M5229" t="s">
        <v>10732</v>
      </c>
      <c r="N5229" t="s">
        <v>10733</v>
      </c>
      <c r="O5229" t="s">
        <v>10734</v>
      </c>
      <c r="P5229">
        <v>2.7000000499999999</v>
      </c>
      <c r="Q5229">
        <v>166410</v>
      </c>
      <c r="R5229" t="s">
        <v>10735</v>
      </c>
      <c r="S5229">
        <v>262146</v>
      </c>
      <c r="T5229">
        <v>300.21690000000001</v>
      </c>
      <c r="U5229" t="s">
        <v>31</v>
      </c>
      <c r="V5229" t="s">
        <v>16797</v>
      </c>
      <c r="W5229" t="s">
        <v>23</v>
      </c>
    </row>
    <row r="5230" spans="1:23" x14ac:dyDescent="0.4">
      <c r="A5230">
        <v>5229</v>
      </c>
      <c r="B5230">
        <v>1</v>
      </c>
      <c r="C5230">
        <v>3</v>
      </c>
      <c r="D5230">
        <v>1</v>
      </c>
      <c r="E5230">
        <v>3</v>
      </c>
      <c r="F5230">
        <v>4.8386401285187501E-2</v>
      </c>
      <c r="G5230">
        <v>-24.422320254279398</v>
      </c>
      <c r="H5230">
        <v>0.71608040201004997</v>
      </c>
      <c r="I5230">
        <v>12.811563769010201</v>
      </c>
      <c r="J5230" t="s">
        <v>4591</v>
      </c>
      <c r="K5230" t="s">
        <v>25</v>
      </c>
      <c r="L5230" t="s">
        <v>5876</v>
      </c>
      <c r="M5230" t="s">
        <v>5877</v>
      </c>
      <c r="N5230" t="s">
        <v>5878</v>
      </c>
      <c r="O5230" t="s">
        <v>5879</v>
      </c>
      <c r="P5230">
        <v>2.6446747799999999</v>
      </c>
      <c r="Q5230" t="s">
        <v>5880</v>
      </c>
      <c r="R5230" t="s">
        <v>5881</v>
      </c>
      <c r="S5230">
        <v>88009086</v>
      </c>
      <c r="T5230">
        <v>285.07549999999998</v>
      </c>
      <c r="U5230" t="s">
        <v>31</v>
      </c>
      <c r="V5230" t="s">
        <v>16798</v>
      </c>
      <c r="W5230" t="s">
        <v>23</v>
      </c>
    </row>
    <row r="5231" spans="1:23" x14ac:dyDescent="0.4">
      <c r="A5231">
        <v>5230</v>
      </c>
      <c r="B5231">
        <v>1</v>
      </c>
      <c r="C5231">
        <v>1</v>
      </c>
      <c r="D5231">
        <v>1</v>
      </c>
      <c r="E5231">
        <v>2</v>
      </c>
      <c r="F5231">
        <v>4.78705898998305E-2</v>
      </c>
      <c r="G5231">
        <v>-819.81159760348305</v>
      </c>
      <c r="H5231" t="s">
        <v>23</v>
      </c>
      <c r="I5231">
        <v>63.464444652755297</v>
      </c>
      <c r="J5231" t="s">
        <v>2084</v>
      </c>
      <c r="K5231" t="s">
        <v>25</v>
      </c>
      <c r="L5231" t="s">
        <v>2085</v>
      </c>
      <c r="M5231" t="s">
        <v>2086</v>
      </c>
      <c r="N5231" t="s">
        <v>2087</v>
      </c>
      <c r="O5231" t="s">
        <v>2088</v>
      </c>
      <c r="P5231">
        <v>-3.2999999500000001</v>
      </c>
      <c r="Q5231">
        <v>3036015</v>
      </c>
      <c r="R5231" t="s">
        <v>2089</v>
      </c>
      <c r="S5231">
        <v>70</v>
      </c>
      <c r="T5231">
        <v>581.1864822</v>
      </c>
      <c r="U5231" t="s">
        <v>31</v>
      </c>
      <c r="V5231" t="s">
        <v>3647</v>
      </c>
      <c r="W5231" t="s">
        <v>23</v>
      </c>
    </row>
    <row r="5232" spans="1:23" x14ac:dyDescent="0.4">
      <c r="A5232">
        <v>5231</v>
      </c>
      <c r="B5232">
        <v>1</v>
      </c>
      <c r="C5232">
        <v>1</v>
      </c>
      <c r="D5232">
        <v>1</v>
      </c>
      <c r="E5232">
        <v>2</v>
      </c>
      <c r="F5232">
        <v>4.78705898998305E-2</v>
      </c>
      <c r="G5232">
        <v>-819.81159760348305</v>
      </c>
      <c r="H5232">
        <v>0.684924623115577</v>
      </c>
      <c r="I5232">
        <v>63.464444652755297</v>
      </c>
      <c r="J5232" t="s">
        <v>2084</v>
      </c>
      <c r="K5232" t="s">
        <v>25</v>
      </c>
      <c r="L5232" t="s">
        <v>2085</v>
      </c>
      <c r="M5232" t="s">
        <v>2086</v>
      </c>
      <c r="N5232" t="s">
        <v>2087</v>
      </c>
      <c r="O5232" t="s">
        <v>2088</v>
      </c>
      <c r="P5232">
        <v>-3.2999999500000001</v>
      </c>
      <c r="Q5232">
        <v>3036015</v>
      </c>
      <c r="R5232" t="s">
        <v>2089</v>
      </c>
      <c r="S5232">
        <v>70</v>
      </c>
      <c r="T5232">
        <v>581.1864822</v>
      </c>
      <c r="U5232" t="s">
        <v>31</v>
      </c>
      <c r="V5232" t="s">
        <v>16799</v>
      </c>
      <c r="W5232" t="s">
        <v>23</v>
      </c>
    </row>
    <row r="5233" spans="1:23" x14ac:dyDescent="0.4">
      <c r="A5233">
        <v>5232</v>
      </c>
      <c r="B5233">
        <v>1</v>
      </c>
      <c r="C5233">
        <v>1</v>
      </c>
      <c r="D5233">
        <v>1</v>
      </c>
      <c r="E5233">
        <v>1</v>
      </c>
      <c r="F5233">
        <v>4.7777344497667303E-2</v>
      </c>
      <c r="G5233">
        <v>-347.47647037821997</v>
      </c>
      <c r="H5233">
        <v>0.999999999999999</v>
      </c>
      <c r="I5233">
        <v>75.772756874241097</v>
      </c>
      <c r="J5233" t="s">
        <v>8410</v>
      </c>
      <c r="K5233" t="s">
        <v>25</v>
      </c>
      <c r="L5233" t="s">
        <v>15955</v>
      </c>
      <c r="M5233" t="s">
        <v>15956</v>
      </c>
      <c r="N5233" t="s">
        <v>15957</v>
      </c>
      <c r="O5233" t="s">
        <v>15958</v>
      </c>
      <c r="P5233">
        <v>2.8708627199999999</v>
      </c>
      <c r="Q5233" t="s">
        <v>15959</v>
      </c>
      <c r="R5233" t="s">
        <v>15960</v>
      </c>
      <c r="S5233">
        <v>67108866</v>
      </c>
      <c r="T5233">
        <v>359.14891490000002</v>
      </c>
      <c r="U5233" t="s">
        <v>31</v>
      </c>
      <c r="V5233" t="s">
        <v>16800</v>
      </c>
      <c r="W5233" t="s">
        <v>23</v>
      </c>
    </row>
    <row r="5234" spans="1:23" x14ac:dyDescent="0.4">
      <c r="A5234">
        <v>5233</v>
      </c>
      <c r="B5234">
        <v>1</v>
      </c>
      <c r="C5234">
        <v>1</v>
      </c>
      <c r="D5234">
        <v>1</v>
      </c>
      <c r="E5234">
        <v>1</v>
      </c>
      <c r="F5234">
        <v>4.7777344497667303E-2</v>
      </c>
      <c r="G5234">
        <v>-347.47647037821997</v>
      </c>
      <c r="H5234" t="s">
        <v>23</v>
      </c>
      <c r="I5234">
        <v>75.772756874241097</v>
      </c>
      <c r="J5234" t="s">
        <v>8410</v>
      </c>
      <c r="K5234" t="s">
        <v>25</v>
      </c>
      <c r="L5234" t="s">
        <v>15955</v>
      </c>
      <c r="M5234" t="s">
        <v>15956</v>
      </c>
      <c r="N5234" t="s">
        <v>15957</v>
      </c>
      <c r="O5234" t="s">
        <v>15958</v>
      </c>
      <c r="P5234">
        <v>2.8708627199999999</v>
      </c>
      <c r="Q5234" t="s">
        <v>15959</v>
      </c>
      <c r="R5234" t="s">
        <v>15960</v>
      </c>
      <c r="S5234">
        <v>67108866</v>
      </c>
      <c r="T5234">
        <v>359.14891490000002</v>
      </c>
      <c r="U5234" t="s">
        <v>31</v>
      </c>
      <c r="V5234" t="s">
        <v>10898</v>
      </c>
      <c r="W5234" t="s">
        <v>23</v>
      </c>
    </row>
    <row r="5235" spans="1:23" x14ac:dyDescent="0.4">
      <c r="A5235">
        <v>5234</v>
      </c>
      <c r="B5235">
        <v>1</v>
      </c>
      <c r="C5235">
        <v>1</v>
      </c>
      <c r="D5235">
        <v>1</v>
      </c>
      <c r="E5235">
        <v>2</v>
      </c>
      <c r="F5235">
        <v>4.7610279793548399E-2</v>
      </c>
      <c r="G5235">
        <v>-382.96413587988798</v>
      </c>
      <c r="H5235" t="s">
        <v>23</v>
      </c>
      <c r="I5235">
        <v>33.812061087695803</v>
      </c>
      <c r="J5235" t="s">
        <v>10212</v>
      </c>
      <c r="K5235" t="s">
        <v>25</v>
      </c>
      <c r="L5235" t="s">
        <v>16801</v>
      </c>
      <c r="M5235" t="s">
        <v>16802</v>
      </c>
      <c r="N5235" t="s">
        <v>28</v>
      </c>
      <c r="O5235" t="s">
        <v>16803</v>
      </c>
      <c r="P5235">
        <v>0.53210347899999999</v>
      </c>
      <c r="Q5235">
        <v>123131946</v>
      </c>
      <c r="R5235" t="s">
        <v>16804</v>
      </c>
      <c r="S5235">
        <v>6</v>
      </c>
      <c r="T5235">
        <v>285.07574990000001</v>
      </c>
      <c r="U5235" t="s">
        <v>31</v>
      </c>
      <c r="V5235" t="s">
        <v>4343</v>
      </c>
      <c r="W5235" t="s">
        <v>23</v>
      </c>
    </row>
    <row r="5236" spans="1:23" x14ac:dyDescent="0.4">
      <c r="A5236">
        <v>5235</v>
      </c>
      <c r="B5236">
        <v>1</v>
      </c>
      <c r="C5236">
        <v>1</v>
      </c>
      <c r="D5236">
        <v>1</v>
      </c>
      <c r="E5236">
        <v>2</v>
      </c>
      <c r="F5236">
        <v>4.7610279793548399E-2</v>
      </c>
      <c r="G5236">
        <v>-382.96413587988798</v>
      </c>
      <c r="H5236">
        <v>0.94974874371859297</v>
      </c>
      <c r="I5236">
        <v>33.812061087695803</v>
      </c>
      <c r="J5236" t="s">
        <v>10212</v>
      </c>
      <c r="K5236" t="s">
        <v>25</v>
      </c>
      <c r="L5236" t="s">
        <v>16801</v>
      </c>
      <c r="M5236" t="s">
        <v>16802</v>
      </c>
      <c r="N5236" t="s">
        <v>28</v>
      </c>
      <c r="O5236" t="s">
        <v>16803</v>
      </c>
      <c r="P5236">
        <v>0.53210347899999999</v>
      </c>
      <c r="Q5236">
        <v>123131946</v>
      </c>
      <c r="R5236" t="s">
        <v>16804</v>
      </c>
      <c r="S5236">
        <v>6</v>
      </c>
      <c r="T5236">
        <v>285.07574990000001</v>
      </c>
      <c r="U5236" t="s">
        <v>31</v>
      </c>
      <c r="V5236" t="s">
        <v>16805</v>
      </c>
      <c r="W5236" t="s">
        <v>23</v>
      </c>
    </row>
    <row r="5237" spans="1:23" x14ac:dyDescent="0.4">
      <c r="A5237">
        <v>5236</v>
      </c>
      <c r="B5237">
        <v>1</v>
      </c>
      <c r="C5237">
        <v>1</v>
      </c>
      <c r="D5237">
        <v>1</v>
      </c>
      <c r="E5237">
        <v>1</v>
      </c>
      <c r="F5237">
        <v>4.7538164790240603E-2</v>
      </c>
      <c r="G5237">
        <v>-514.30799653236102</v>
      </c>
      <c r="H5237">
        <v>0.99949748743718503</v>
      </c>
      <c r="I5237">
        <v>23.9670926480613</v>
      </c>
      <c r="J5237" t="s">
        <v>16806</v>
      </c>
      <c r="K5237" t="s">
        <v>25</v>
      </c>
      <c r="L5237" t="s">
        <v>16807</v>
      </c>
      <c r="M5237" t="s">
        <v>16808</v>
      </c>
      <c r="N5237" t="s">
        <v>28</v>
      </c>
      <c r="O5237" t="s">
        <v>16809</v>
      </c>
      <c r="P5237">
        <v>2.2000000499999999</v>
      </c>
      <c r="Q5237">
        <v>139267756</v>
      </c>
      <c r="R5237" t="s">
        <v>16810</v>
      </c>
      <c r="S5237">
        <v>16777218</v>
      </c>
      <c r="T5237">
        <v>315.08749999999998</v>
      </c>
      <c r="U5237" t="s">
        <v>31</v>
      </c>
      <c r="V5237" t="s">
        <v>16811</v>
      </c>
      <c r="W5237" t="s">
        <v>23</v>
      </c>
    </row>
    <row r="5238" spans="1:23" x14ac:dyDescent="0.4">
      <c r="A5238">
        <v>5237</v>
      </c>
      <c r="B5238">
        <v>1</v>
      </c>
      <c r="C5238">
        <v>1</v>
      </c>
      <c r="D5238">
        <v>1</v>
      </c>
      <c r="E5238">
        <v>1</v>
      </c>
      <c r="F5238">
        <v>4.7538164790240603E-2</v>
      </c>
      <c r="G5238">
        <v>-514.30799653236102</v>
      </c>
      <c r="H5238" t="s">
        <v>23</v>
      </c>
      <c r="I5238">
        <v>23.9670926480613</v>
      </c>
      <c r="J5238" t="s">
        <v>16806</v>
      </c>
      <c r="K5238" t="s">
        <v>25</v>
      </c>
      <c r="L5238" t="s">
        <v>16807</v>
      </c>
      <c r="M5238" t="s">
        <v>16808</v>
      </c>
      <c r="N5238" t="s">
        <v>28</v>
      </c>
      <c r="O5238" t="s">
        <v>16809</v>
      </c>
      <c r="P5238">
        <v>2.2000000499999999</v>
      </c>
      <c r="Q5238">
        <v>139267756</v>
      </c>
      <c r="R5238" t="s">
        <v>16810</v>
      </c>
      <c r="S5238">
        <v>16777218</v>
      </c>
      <c r="T5238">
        <v>315.08749999999998</v>
      </c>
      <c r="U5238" t="s">
        <v>31</v>
      </c>
      <c r="V5238" t="s">
        <v>10510</v>
      </c>
      <c r="W5238" t="s">
        <v>23</v>
      </c>
    </row>
    <row r="5239" spans="1:23" x14ac:dyDescent="0.4">
      <c r="A5239">
        <v>5238</v>
      </c>
      <c r="B5239">
        <v>1</v>
      </c>
      <c r="C5239">
        <v>1</v>
      </c>
      <c r="D5239">
        <v>1</v>
      </c>
      <c r="E5239">
        <v>1</v>
      </c>
      <c r="F5239">
        <v>4.7111225238277703E-2</v>
      </c>
      <c r="G5239">
        <v>-485.57014030440399</v>
      </c>
      <c r="H5239" t="s">
        <v>23</v>
      </c>
      <c r="I5239">
        <v>59.078723074128497</v>
      </c>
      <c r="J5239" t="s">
        <v>10730</v>
      </c>
      <c r="K5239" t="s">
        <v>25</v>
      </c>
      <c r="L5239" t="s">
        <v>10731</v>
      </c>
      <c r="M5239" t="s">
        <v>10732</v>
      </c>
      <c r="N5239" t="s">
        <v>10733</v>
      </c>
      <c r="O5239" t="s">
        <v>10734</v>
      </c>
      <c r="P5239">
        <v>2.7000000499999999</v>
      </c>
      <c r="Q5239">
        <v>166410</v>
      </c>
      <c r="R5239" t="s">
        <v>10735</v>
      </c>
      <c r="S5239">
        <v>262146</v>
      </c>
      <c r="T5239">
        <v>300.21690000000001</v>
      </c>
      <c r="U5239" t="s">
        <v>31</v>
      </c>
      <c r="V5239" t="s">
        <v>11097</v>
      </c>
      <c r="W5239" t="s">
        <v>23</v>
      </c>
    </row>
    <row r="5240" spans="1:23" x14ac:dyDescent="0.4">
      <c r="A5240">
        <v>5239</v>
      </c>
      <c r="B5240">
        <v>1</v>
      </c>
      <c r="C5240">
        <v>1</v>
      </c>
      <c r="D5240">
        <v>1</v>
      </c>
      <c r="E5240">
        <v>1</v>
      </c>
      <c r="F5240">
        <v>4.7111225238277703E-2</v>
      </c>
      <c r="G5240">
        <v>-485.57014030440399</v>
      </c>
      <c r="H5240">
        <v>0.999999999999999</v>
      </c>
      <c r="I5240">
        <v>59.078723074128497</v>
      </c>
      <c r="J5240" t="s">
        <v>10730</v>
      </c>
      <c r="K5240" t="s">
        <v>25</v>
      </c>
      <c r="L5240" t="s">
        <v>10731</v>
      </c>
      <c r="M5240" t="s">
        <v>10732</v>
      </c>
      <c r="N5240" t="s">
        <v>10733</v>
      </c>
      <c r="O5240" t="s">
        <v>10734</v>
      </c>
      <c r="P5240">
        <v>2.7000000499999999</v>
      </c>
      <c r="Q5240">
        <v>166410</v>
      </c>
      <c r="R5240" t="s">
        <v>10735</v>
      </c>
      <c r="S5240">
        <v>262146</v>
      </c>
      <c r="T5240">
        <v>300.21690000000001</v>
      </c>
      <c r="U5240" t="s">
        <v>31</v>
      </c>
      <c r="V5240" t="s">
        <v>16812</v>
      </c>
      <c r="W5240" t="s">
        <v>23</v>
      </c>
    </row>
    <row r="5241" spans="1:23" x14ac:dyDescent="0.4">
      <c r="A5241">
        <v>5240</v>
      </c>
      <c r="B5241">
        <v>1</v>
      </c>
      <c r="C5241">
        <v>1</v>
      </c>
      <c r="D5241">
        <v>1</v>
      </c>
      <c r="E5241">
        <v>1</v>
      </c>
      <c r="F5241">
        <v>4.70590788409729E-2</v>
      </c>
      <c r="G5241">
        <v>-525.29570613219903</v>
      </c>
      <c r="H5241" t="s">
        <v>23</v>
      </c>
      <c r="I5241">
        <v>70.712381808797304</v>
      </c>
      <c r="J5241" t="s">
        <v>4388</v>
      </c>
      <c r="K5241" t="s">
        <v>25</v>
      </c>
      <c r="L5241" t="s">
        <v>4389</v>
      </c>
      <c r="M5241" t="s">
        <v>4390</v>
      </c>
      <c r="N5241" t="s">
        <v>28</v>
      </c>
      <c r="O5241" t="s">
        <v>4391</v>
      </c>
      <c r="P5241">
        <v>1.60877895</v>
      </c>
      <c r="Q5241">
        <v>139592455</v>
      </c>
      <c r="R5241" t="s">
        <v>4392</v>
      </c>
      <c r="S5241">
        <v>16777218</v>
      </c>
      <c r="T5241">
        <v>267.13796000000002</v>
      </c>
      <c r="U5241" t="s">
        <v>31</v>
      </c>
      <c r="V5241" t="s">
        <v>11050</v>
      </c>
      <c r="W5241" t="s">
        <v>23</v>
      </c>
    </row>
    <row r="5242" spans="1:23" x14ac:dyDescent="0.4">
      <c r="A5242">
        <v>5241</v>
      </c>
      <c r="B5242">
        <v>1</v>
      </c>
      <c r="C5242">
        <v>1</v>
      </c>
      <c r="D5242">
        <v>1</v>
      </c>
      <c r="E5242">
        <v>1</v>
      </c>
      <c r="F5242">
        <v>4.70590788409729E-2</v>
      </c>
      <c r="G5242">
        <v>-525.29570613219903</v>
      </c>
      <c r="H5242">
        <v>0.99949748743718503</v>
      </c>
      <c r="I5242">
        <v>70.712381808797304</v>
      </c>
      <c r="J5242" t="s">
        <v>4388</v>
      </c>
      <c r="K5242" t="s">
        <v>25</v>
      </c>
      <c r="L5242" t="s">
        <v>4389</v>
      </c>
      <c r="M5242" t="s">
        <v>4390</v>
      </c>
      <c r="N5242" t="s">
        <v>28</v>
      </c>
      <c r="O5242" t="s">
        <v>4391</v>
      </c>
      <c r="P5242">
        <v>1.60877895</v>
      </c>
      <c r="Q5242">
        <v>139592455</v>
      </c>
      <c r="R5242" t="s">
        <v>4392</v>
      </c>
      <c r="S5242">
        <v>16777218</v>
      </c>
      <c r="T5242">
        <v>267.13796000000002</v>
      </c>
      <c r="U5242" t="s">
        <v>31</v>
      </c>
      <c r="V5242" t="s">
        <v>16813</v>
      </c>
      <c r="W5242" t="s">
        <v>23</v>
      </c>
    </row>
    <row r="5243" spans="1:23" x14ac:dyDescent="0.4">
      <c r="A5243">
        <v>5242</v>
      </c>
      <c r="B5243">
        <v>1</v>
      </c>
      <c r="C5243">
        <v>1</v>
      </c>
      <c r="D5243">
        <v>1</v>
      </c>
      <c r="E5243">
        <v>1</v>
      </c>
      <c r="F5243">
        <v>4.6806724013264897E-2</v>
      </c>
      <c r="G5243">
        <v>-525.43505534562496</v>
      </c>
      <c r="H5243" t="s">
        <v>23</v>
      </c>
      <c r="I5243">
        <v>70.716088699451404</v>
      </c>
      <c r="J5243" t="s">
        <v>4388</v>
      </c>
      <c r="K5243" t="s">
        <v>25</v>
      </c>
      <c r="L5243" t="s">
        <v>4389</v>
      </c>
      <c r="M5243" t="s">
        <v>4390</v>
      </c>
      <c r="N5243" t="s">
        <v>28</v>
      </c>
      <c r="O5243" t="s">
        <v>4391</v>
      </c>
      <c r="P5243">
        <v>1.60877895</v>
      </c>
      <c r="Q5243">
        <v>139592455</v>
      </c>
      <c r="R5243" t="s">
        <v>4392</v>
      </c>
      <c r="S5243">
        <v>16777218</v>
      </c>
      <c r="T5243">
        <v>267.13795629999998</v>
      </c>
      <c r="U5243" t="s">
        <v>31</v>
      </c>
      <c r="V5243" t="s">
        <v>11048</v>
      </c>
      <c r="W5243" t="s">
        <v>23</v>
      </c>
    </row>
    <row r="5244" spans="1:23" x14ac:dyDescent="0.4">
      <c r="A5244">
        <v>5243</v>
      </c>
      <c r="B5244">
        <v>1</v>
      </c>
      <c r="C5244">
        <v>1</v>
      </c>
      <c r="D5244">
        <v>1</v>
      </c>
      <c r="E5244">
        <v>1</v>
      </c>
      <c r="F5244">
        <v>4.6806724013264897E-2</v>
      </c>
      <c r="G5244">
        <v>-525.43505534562496</v>
      </c>
      <c r="H5244">
        <v>0.99899497487437094</v>
      </c>
      <c r="I5244">
        <v>70.716088699451404</v>
      </c>
      <c r="J5244" t="s">
        <v>4388</v>
      </c>
      <c r="K5244" t="s">
        <v>25</v>
      </c>
      <c r="L5244" t="s">
        <v>4389</v>
      </c>
      <c r="M5244" t="s">
        <v>4390</v>
      </c>
      <c r="N5244" t="s">
        <v>28</v>
      </c>
      <c r="O5244" t="s">
        <v>4391</v>
      </c>
      <c r="P5244">
        <v>1.60877895</v>
      </c>
      <c r="Q5244">
        <v>139592455</v>
      </c>
      <c r="R5244" t="s">
        <v>4392</v>
      </c>
      <c r="S5244">
        <v>16777218</v>
      </c>
      <c r="T5244">
        <v>267.13795629999998</v>
      </c>
      <c r="U5244" t="s">
        <v>31</v>
      </c>
      <c r="V5244" t="s">
        <v>16814</v>
      </c>
      <c r="W5244" t="s">
        <v>23</v>
      </c>
    </row>
    <row r="5245" spans="1:23" x14ac:dyDescent="0.4">
      <c r="A5245">
        <v>5244</v>
      </c>
      <c r="B5245">
        <v>1</v>
      </c>
      <c r="C5245">
        <v>1</v>
      </c>
      <c r="D5245">
        <v>1</v>
      </c>
      <c r="E5245">
        <v>1</v>
      </c>
      <c r="F5245">
        <v>4.6551488078225699E-2</v>
      </c>
      <c r="G5245">
        <v>-532.38571290443303</v>
      </c>
      <c r="H5245">
        <v>0.999999999999999</v>
      </c>
      <c r="I5245">
        <v>55.687973633745102</v>
      </c>
      <c r="J5245" t="s">
        <v>10793</v>
      </c>
      <c r="K5245" t="s">
        <v>25</v>
      </c>
      <c r="L5245" t="s">
        <v>10794</v>
      </c>
      <c r="M5245" t="s">
        <v>10795</v>
      </c>
      <c r="N5245" t="s">
        <v>10796</v>
      </c>
      <c r="O5245" t="s">
        <v>10797</v>
      </c>
      <c r="P5245">
        <v>2.9000001000000002</v>
      </c>
      <c r="Q5245">
        <v>2782662</v>
      </c>
      <c r="R5245" t="s">
        <v>10798</v>
      </c>
      <c r="S5245">
        <v>67108866</v>
      </c>
      <c r="T5245">
        <v>291.08631000000003</v>
      </c>
      <c r="U5245" t="s">
        <v>31</v>
      </c>
      <c r="V5245" t="s">
        <v>16815</v>
      </c>
      <c r="W5245" t="s">
        <v>23</v>
      </c>
    </row>
    <row r="5246" spans="1:23" x14ac:dyDescent="0.4">
      <c r="A5246">
        <v>5245</v>
      </c>
      <c r="B5246">
        <v>1</v>
      </c>
      <c r="C5246">
        <v>1</v>
      </c>
      <c r="D5246">
        <v>1</v>
      </c>
      <c r="E5246">
        <v>1</v>
      </c>
      <c r="F5246">
        <v>4.6551488078225699E-2</v>
      </c>
      <c r="G5246">
        <v>-532.38571290443303</v>
      </c>
      <c r="H5246" t="s">
        <v>23</v>
      </c>
      <c r="I5246">
        <v>55.687973633745102</v>
      </c>
      <c r="J5246" t="s">
        <v>10793</v>
      </c>
      <c r="K5246" t="s">
        <v>25</v>
      </c>
      <c r="L5246" t="s">
        <v>10794</v>
      </c>
      <c r="M5246" t="s">
        <v>10795</v>
      </c>
      <c r="N5246" t="s">
        <v>10796</v>
      </c>
      <c r="O5246" t="s">
        <v>10797</v>
      </c>
      <c r="P5246">
        <v>2.9000001000000002</v>
      </c>
      <c r="Q5246">
        <v>2782662</v>
      </c>
      <c r="R5246" t="s">
        <v>10798</v>
      </c>
      <c r="S5246">
        <v>67108866</v>
      </c>
      <c r="T5246">
        <v>291.08631000000003</v>
      </c>
      <c r="U5246" t="s">
        <v>31</v>
      </c>
      <c r="V5246" t="s">
        <v>10957</v>
      </c>
      <c r="W5246" t="s">
        <v>23</v>
      </c>
    </row>
    <row r="5247" spans="1:23" x14ac:dyDescent="0.4">
      <c r="A5247">
        <v>5246</v>
      </c>
      <c r="B5247">
        <v>1</v>
      </c>
      <c r="C5247">
        <v>1</v>
      </c>
      <c r="D5247">
        <v>1</v>
      </c>
      <c r="E5247">
        <v>1</v>
      </c>
      <c r="F5247">
        <v>4.6541145982388399E-2</v>
      </c>
      <c r="G5247">
        <v>-532.50154917465102</v>
      </c>
      <c r="H5247">
        <v>0.999999999999999</v>
      </c>
      <c r="I5247">
        <v>55.702318108905999</v>
      </c>
      <c r="J5247" t="s">
        <v>10793</v>
      </c>
      <c r="K5247" t="s">
        <v>25</v>
      </c>
      <c r="L5247" t="s">
        <v>10794</v>
      </c>
      <c r="M5247" t="s">
        <v>10795</v>
      </c>
      <c r="N5247" t="s">
        <v>10796</v>
      </c>
      <c r="O5247" t="s">
        <v>10797</v>
      </c>
      <c r="P5247">
        <v>2.9000001000000002</v>
      </c>
      <c r="Q5247">
        <v>2782662</v>
      </c>
      <c r="R5247" t="s">
        <v>10798</v>
      </c>
      <c r="S5247">
        <v>67108866</v>
      </c>
      <c r="T5247">
        <v>291.08631459999998</v>
      </c>
      <c r="U5247" t="s">
        <v>31</v>
      </c>
      <c r="V5247" t="s">
        <v>16816</v>
      </c>
      <c r="W5247" t="s">
        <v>23</v>
      </c>
    </row>
    <row r="5248" spans="1:23" x14ac:dyDescent="0.4">
      <c r="A5248">
        <v>5247</v>
      </c>
      <c r="B5248">
        <v>1</v>
      </c>
      <c r="C5248">
        <v>1</v>
      </c>
      <c r="D5248">
        <v>1</v>
      </c>
      <c r="E5248">
        <v>1</v>
      </c>
      <c r="F5248">
        <v>4.6541145982388399E-2</v>
      </c>
      <c r="G5248">
        <v>-532.50154917465102</v>
      </c>
      <c r="H5248" t="s">
        <v>23</v>
      </c>
      <c r="I5248">
        <v>55.702318108905999</v>
      </c>
      <c r="J5248" t="s">
        <v>10793</v>
      </c>
      <c r="K5248" t="s">
        <v>25</v>
      </c>
      <c r="L5248" t="s">
        <v>10794</v>
      </c>
      <c r="M5248" t="s">
        <v>10795</v>
      </c>
      <c r="N5248" t="s">
        <v>10796</v>
      </c>
      <c r="O5248" t="s">
        <v>10797</v>
      </c>
      <c r="P5248">
        <v>2.9000001000000002</v>
      </c>
      <c r="Q5248">
        <v>2782662</v>
      </c>
      <c r="R5248" t="s">
        <v>10798</v>
      </c>
      <c r="S5248">
        <v>67108866</v>
      </c>
      <c r="T5248">
        <v>291.08631459999998</v>
      </c>
      <c r="U5248" t="s">
        <v>31</v>
      </c>
      <c r="V5248" t="s">
        <v>10955</v>
      </c>
      <c r="W5248" t="s">
        <v>23</v>
      </c>
    </row>
    <row r="5249" spans="1:23" x14ac:dyDescent="0.4">
      <c r="A5249">
        <v>5248</v>
      </c>
      <c r="B5249">
        <v>1</v>
      </c>
      <c r="C5249">
        <v>1</v>
      </c>
      <c r="D5249">
        <v>1</v>
      </c>
      <c r="E5249">
        <v>1</v>
      </c>
      <c r="F5249">
        <v>4.6163437658689202E-2</v>
      </c>
      <c r="G5249">
        <v>-501.16626449395699</v>
      </c>
      <c r="H5249" t="s">
        <v>23</v>
      </c>
      <c r="I5249">
        <v>89.292796417807907</v>
      </c>
      <c r="J5249" t="s">
        <v>4388</v>
      </c>
      <c r="K5249" t="s">
        <v>25</v>
      </c>
      <c r="L5249" t="s">
        <v>4389</v>
      </c>
      <c r="M5249" t="s">
        <v>4390</v>
      </c>
      <c r="N5249" t="s">
        <v>28</v>
      </c>
      <c r="O5249" t="s">
        <v>4391</v>
      </c>
      <c r="P5249">
        <v>1.60877895</v>
      </c>
      <c r="Q5249">
        <v>139592455</v>
      </c>
      <c r="R5249" t="s">
        <v>4392</v>
      </c>
      <c r="S5249">
        <v>16777218</v>
      </c>
      <c r="T5249">
        <v>267.13795629999998</v>
      </c>
      <c r="U5249" t="s">
        <v>31</v>
      </c>
      <c r="V5249" t="s">
        <v>6366</v>
      </c>
      <c r="W5249" t="s">
        <v>23</v>
      </c>
    </row>
    <row r="5250" spans="1:23" x14ac:dyDescent="0.4">
      <c r="A5250">
        <v>5249</v>
      </c>
      <c r="B5250">
        <v>1</v>
      </c>
      <c r="C5250">
        <v>1</v>
      </c>
      <c r="D5250">
        <v>1</v>
      </c>
      <c r="E5250">
        <v>1</v>
      </c>
      <c r="F5250">
        <v>4.6163437658689202E-2</v>
      </c>
      <c r="G5250">
        <v>-501.16626449395699</v>
      </c>
      <c r="H5250">
        <v>0.999999999999999</v>
      </c>
      <c r="I5250">
        <v>89.292796417807907</v>
      </c>
      <c r="J5250" t="s">
        <v>4388</v>
      </c>
      <c r="K5250" t="s">
        <v>25</v>
      </c>
      <c r="L5250" t="s">
        <v>4389</v>
      </c>
      <c r="M5250" t="s">
        <v>4390</v>
      </c>
      <c r="N5250" t="s">
        <v>28</v>
      </c>
      <c r="O5250" t="s">
        <v>4391</v>
      </c>
      <c r="P5250">
        <v>1.60877895</v>
      </c>
      <c r="Q5250">
        <v>139592455</v>
      </c>
      <c r="R5250" t="s">
        <v>4392</v>
      </c>
      <c r="S5250">
        <v>16777218</v>
      </c>
      <c r="T5250">
        <v>267.13795629999998</v>
      </c>
      <c r="U5250" t="s">
        <v>31</v>
      </c>
      <c r="V5250" t="s">
        <v>16817</v>
      </c>
      <c r="W5250" t="s">
        <v>23</v>
      </c>
    </row>
    <row r="5251" spans="1:23" x14ac:dyDescent="0.4">
      <c r="A5251">
        <v>5250</v>
      </c>
      <c r="B5251">
        <v>1</v>
      </c>
      <c r="C5251">
        <v>1</v>
      </c>
      <c r="D5251">
        <v>1</v>
      </c>
      <c r="E5251">
        <v>1</v>
      </c>
      <c r="F5251">
        <v>4.5741235243858501E-2</v>
      </c>
      <c r="G5251">
        <v>-209.14638607965099</v>
      </c>
      <c r="H5251" t="s">
        <v>23</v>
      </c>
      <c r="I5251">
        <v>45.821757682650599</v>
      </c>
      <c r="J5251" t="s">
        <v>16632</v>
      </c>
      <c r="K5251" t="s">
        <v>25</v>
      </c>
      <c r="L5251" t="s">
        <v>16818</v>
      </c>
      <c r="M5251" t="s">
        <v>16819</v>
      </c>
      <c r="N5251" t="s">
        <v>16820</v>
      </c>
      <c r="O5251" t="s">
        <v>16821</v>
      </c>
      <c r="P5251">
        <v>1</v>
      </c>
      <c r="Q5251" t="s">
        <v>16822</v>
      </c>
      <c r="R5251" t="s">
        <v>16823</v>
      </c>
      <c r="S5251">
        <v>16777282</v>
      </c>
      <c r="T5251">
        <v>183.09167479999999</v>
      </c>
      <c r="U5251" t="s">
        <v>31</v>
      </c>
      <c r="V5251" t="s">
        <v>1478</v>
      </c>
      <c r="W5251" t="s">
        <v>23</v>
      </c>
    </row>
    <row r="5252" spans="1:23" x14ac:dyDescent="0.4">
      <c r="A5252">
        <v>5251</v>
      </c>
      <c r="B5252">
        <v>1</v>
      </c>
      <c r="C5252">
        <v>2</v>
      </c>
      <c r="D5252">
        <v>1</v>
      </c>
      <c r="E5252">
        <v>2</v>
      </c>
      <c r="F5252">
        <v>4.5212676925218902E-2</v>
      </c>
      <c r="G5252">
        <v>-542.52898753316197</v>
      </c>
      <c r="H5252">
        <v>0.31959798994974797</v>
      </c>
      <c r="I5252">
        <v>21.679073742319101</v>
      </c>
      <c r="J5252" t="s">
        <v>10061</v>
      </c>
      <c r="K5252" t="s">
        <v>25</v>
      </c>
      <c r="L5252" t="s">
        <v>10062</v>
      </c>
      <c r="M5252" t="s">
        <v>10063</v>
      </c>
      <c r="N5252" t="s">
        <v>28</v>
      </c>
      <c r="O5252" t="s">
        <v>10064</v>
      </c>
      <c r="P5252">
        <v>-3.5</v>
      </c>
      <c r="Q5252">
        <v>118796869</v>
      </c>
      <c r="R5252" t="s">
        <v>10065</v>
      </c>
      <c r="S5252">
        <v>2097186</v>
      </c>
      <c r="T5252">
        <v>451.12348800000001</v>
      </c>
      <c r="U5252" t="s">
        <v>31</v>
      </c>
      <c r="V5252" t="s">
        <v>16824</v>
      </c>
      <c r="W5252" t="s">
        <v>23</v>
      </c>
    </row>
    <row r="5253" spans="1:23" x14ac:dyDescent="0.4">
      <c r="A5253">
        <v>5252</v>
      </c>
      <c r="B5253">
        <v>1</v>
      </c>
      <c r="C5253">
        <v>1</v>
      </c>
      <c r="D5253">
        <v>1</v>
      </c>
      <c r="E5253">
        <v>1</v>
      </c>
      <c r="F5253">
        <v>4.50485195560461E-2</v>
      </c>
      <c r="G5253">
        <v>-576.71703500903595</v>
      </c>
      <c r="H5253">
        <v>0.999999999999999</v>
      </c>
      <c r="I5253">
        <v>60.6080169000466</v>
      </c>
      <c r="J5253" t="s">
        <v>5739</v>
      </c>
      <c r="K5253" t="s">
        <v>25</v>
      </c>
      <c r="L5253" t="s">
        <v>16527</v>
      </c>
      <c r="M5253" t="s">
        <v>16528</v>
      </c>
      <c r="N5253" t="s">
        <v>28</v>
      </c>
      <c r="O5253" t="s">
        <v>16529</v>
      </c>
      <c r="P5253">
        <v>1.2999999499999999</v>
      </c>
      <c r="Q5253">
        <v>67982437</v>
      </c>
      <c r="R5253" t="s">
        <v>16530</v>
      </c>
      <c r="S5253">
        <v>67108866</v>
      </c>
      <c r="T5253">
        <v>291.08631459999998</v>
      </c>
      <c r="U5253" t="s">
        <v>31</v>
      </c>
      <c r="V5253" t="s">
        <v>16825</v>
      </c>
      <c r="W5253" t="s">
        <v>23</v>
      </c>
    </row>
    <row r="5254" spans="1:23" x14ac:dyDescent="0.4">
      <c r="A5254">
        <v>5253</v>
      </c>
      <c r="B5254">
        <v>1</v>
      </c>
      <c r="C5254">
        <v>1</v>
      </c>
      <c r="D5254">
        <v>1</v>
      </c>
      <c r="E5254">
        <v>1</v>
      </c>
      <c r="F5254">
        <v>4.50485195560461E-2</v>
      </c>
      <c r="G5254">
        <v>-576.71703500903595</v>
      </c>
      <c r="H5254" t="s">
        <v>23</v>
      </c>
      <c r="I5254">
        <v>60.6080169000466</v>
      </c>
      <c r="J5254" t="s">
        <v>5739</v>
      </c>
      <c r="K5254" t="s">
        <v>25</v>
      </c>
      <c r="L5254" t="s">
        <v>16527</v>
      </c>
      <c r="M5254" t="s">
        <v>16528</v>
      </c>
      <c r="N5254" t="s">
        <v>28</v>
      </c>
      <c r="O5254" t="s">
        <v>16529</v>
      </c>
      <c r="P5254">
        <v>1.2999999499999999</v>
      </c>
      <c r="Q5254">
        <v>67982437</v>
      </c>
      <c r="R5254" t="s">
        <v>16530</v>
      </c>
      <c r="S5254">
        <v>67108866</v>
      </c>
      <c r="T5254">
        <v>291.08631459999998</v>
      </c>
      <c r="U5254" t="s">
        <v>31</v>
      </c>
      <c r="V5254" t="s">
        <v>8875</v>
      </c>
      <c r="W5254" t="s">
        <v>23</v>
      </c>
    </row>
    <row r="5255" spans="1:23" x14ac:dyDescent="0.4">
      <c r="A5255">
        <v>5254</v>
      </c>
      <c r="B5255">
        <v>1</v>
      </c>
      <c r="C5255">
        <v>2</v>
      </c>
      <c r="D5255">
        <v>1</v>
      </c>
      <c r="E5255">
        <v>1</v>
      </c>
      <c r="F5255">
        <v>4.4374326249111598E-2</v>
      </c>
      <c r="G5255">
        <v>-226.795292066049</v>
      </c>
      <c r="H5255">
        <v>0.999999999999999</v>
      </c>
      <c r="I5255">
        <v>52.0427884744091</v>
      </c>
      <c r="J5255" t="s">
        <v>16632</v>
      </c>
      <c r="K5255" t="s">
        <v>25</v>
      </c>
      <c r="L5255" t="s">
        <v>16749</v>
      </c>
      <c r="M5255" t="s">
        <v>16750</v>
      </c>
      <c r="N5255" t="s">
        <v>16751</v>
      </c>
      <c r="O5255" t="s">
        <v>16752</v>
      </c>
      <c r="P5255">
        <v>1.5485135299999999</v>
      </c>
      <c r="Q5255" t="s">
        <v>16753</v>
      </c>
      <c r="R5255" t="s">
        <v>16754</v>
      </c>
      <c r="S5255">
        <v>67108866</v>
      </c>
      <c r="T5255">
        <v>183.09167479999999</v>
      </c>
      <c r="U5255" t="s">
        <v>31</v>
      </c>
      <c r="V5255" t="s">
        <v>16826</v>
      </c>
      <c r="W5255" t="s">
        <v>23</v>
      </c>
    </row>
    <row r="5256" spans="1:23" x14ac:dyDescent="0.4">
      <c r="A5256">
        <v>5255</v>
      </c>
      <c r="B5256">
        <v>1</v>
      </c>
      <c r="C5256">
        <v>2</v>
      </c>
      <c r="D5256">
        <v>1</v>
      </c>
      <c r="E5256">
        <v>1</v>
      </c>
      <c r="F5256">
        <v>4.4374326249111598E-2</v>
      </c>
      <c r="G5256">
        <v>-226.795292066049</v>
      </c>
      <c r="H5256" t="s">
        <v>23</v>
      </c>
      <c r="I5256">
        <v>52.0427884744091</v>
      </c>
      <c r="J5256" t="s">
        <v>16632</v>
      </c>
      <c r="K5256" t="s">
        <v>25</v>
      </c>
      <c r="L5256" t="s">
        <v>16749</v>
      </c>
      <c r="M5256" t="s">
        <v>16750</v>
      </c>
      <c r="N5256" t="s">
        <v>16751</v>
      </c>
      <c r="O5256" t="s">
        <v>16752</v>
      </c>
      <c r="P5256">
        <v>1.5485135299999999</v>
      </c>
      <c r="Q5256" t="s">
        <v>16753</v>
      </c>
      <c r="R5256" t="s">
        <v>16754</v>
      </c>
      <c r="S5256">
        <v>67108866</v>
      </c>
      <c r="T5256">
        <v>183.09167479999999</v>
      </c>
      <c r="U5256" t="s">
        <v>31</v>
      </c>
      <c r="V5256" t="s">
        <v>2059</v>
      </c>
      <c r="W5256" t="s">
        <v>23</v>
      </c>
    </row>
    <row r="5257" spans="1:23" x14ac:dyDescent="0.4">
      <c r="A5257">
        <v>5256</v>
      </c>
      <c r="B5257">
        <v>1</v>
      </c>
      <c r="C5257">
        <v>1</v>
      </c>
      <c r="D5257">
        <v>1</v>
      </c>
      <c r="E5257">
        <v>1</v>
      </c>
      <c r="F5257">
        <v>4.4292296365732502E-2</v>
      </c>
      <c r="G5257">
        <v>-1156.1042856025799</v>
      </c>
      <c r="H5257">
        <v>0.999999999999999</v>
      </c>
      <c r="I5257">
        <v>28.201468415441798</v>
      </c>
      <c r="J5257" t="s">
        <v>4793</v>
      </c>
      <c r="K5257" t="s">
        <v>25</v>
      </c>
      <c r="L5257" t="s">
        <v>16827</v>
      </c>
      <c r="M5257" t="s">
        <v>16828</v>
      </c>
      <c r="N5257" t="s">
        <v>28</v>
      </c>
      <c r="O5257" t="s">
        <v>16829</v>
      </c>
      <c r="P5257">
        <v>0.40000000600000002</v>
      </c>
      <c r="Q5257">
        <v>129602347</v>
      </c>
      <c r="R5257" t="s">
        <v>16830</v>
      </c>
      <c r="S5257">
        <v>2097154</v>
      </c>
      <c r="T5257">
        <v>353.18596910000002</v>
      </c>
      <c r="U5257" t="s">
        <v>31</v>
      </c>
      <c r="V5257" t="s">
        <v>16831</v>
      </c>
      <c r="W5257" t="s">
        <v>23</v>
      </c>
    </row>
    <row r="5258" spans="1:23" x14ac:dyDescent="0.4">
      <c r="A5258">
        <v>5257</v>
      </c>
      <c r="B5258">
        <v>1</v>
      </c>
      <c r="C5258">
        <v>1</v>
      </c>
      <c r="D5258">
        <v>1</v>
      </c>
      <c r="E5258">
        <v>1</v>
      </c>
      <c r="F5258">
        <v>4.4292296365732502E-2</v>
      </c>
      <c r="G5258">
        <v>-1156.1042856025799</v>
      </c>
      <c r="H5258" t="s">
        <v>23</v>
      </c>
      <c r="I5258">
        <v>28.201468415441798</v>
      </c>
      <c r="J5258" t="s">
        <v>4793</v>
      </c>
      <c r="K5258" t="s">
        <v>25</v>
      </c>
      <c r="L5258" t="s">
        <v>16827</v>
      </c>
      <c r="M5258" t="s">
        <v>16828</v>
      </c>
      <c r="N5258" t="s">
        <v>28</v>
      </c>
      <c r="O5258" t="s">
        <v>16829</v>
      </c>
      <c r="P5258">
        <v>0.40000000600000002</v>
      </c>
      <c r="Q5258">
        <v>129602347</v>
      </c>
      <c r="R5258" t="s">
        <v>16830</v>
      </c>
      <c r="S5258">
        <v>2097154</v>
      </c>
      <c r="T5258">
        <v>353.18596910000002</v>
      </c>
      <c r="U5258" t="s">
        <v>31</v>
      </c>
      <c r="V5258" t="s">
        <v>650</v>
      </c>
      <c r="W5258" t="s">
        <v>23</v>
      </c>
    </row>
    <row r="5259" spans="1:23" x14ac:dyDescent="0.4">
      <c r="A5259">
        <v>5258</v>
      </c>
      <c r="B5259">
        <v>1</v>
      </c>
      <c r="C5259">
        <v>1</v>
      </c>
      <c r="D5259">
        <v>1</v>
      </c>
      <c r="E5259">
        <v>1</v>
      </c>
      <c r="F5259">
        <v>4.3492889922148802E-2</v>
      </c>
      <c r="G5259">
        <v>-575.49465275885098</v>
      </c>
      <c r="H5259">
        <v>0.999999999999999</v>
      </c>
      <c r="I5259">
        <v>56.430880722948501</v>
      </c>
      <c r="J5259" t="s">
        <v>10793</v>
      </c>
      <c r="K5259" t="s">
        <v>25</v>
      </c>
      <c r="L5259" t="s">
        <v>10794</v>
      </c>
      <c r="M5259" t="s">
        <v>10795</v>
      </c>
      <c r="N5259" t="s">
        <v>10796</v>
      </c>
      <c r="O5259" t="s">
        <v>10797</v>
      </c>
      <c r="P5259">
        <v>2.9000001000000002</v>
      </c>
      <c r="Q5259">
        <v>2782662</v>
      </c>
      <c r="R5259" t="s">
        <v>10798</v>
      </c>
      <c r="S5259">
        <v>67108866</v>
      </c>
      <c r="T5259">
        <v>291.08631459999998</v>
      </c>
      <c r="U5259" t="s">
        <v>31</v>
      </c>
      <c r="V5259" t="s">
        <v>16832</v>
      </c>
      <c r="W5259" t="s">
        <v>23</v>
      </c>
    </row>
    <row r="5260" spans="1:23" x14ac:dyDescent="0.4">
      <c r="A5260">
        <v>5259</v>
      </c>
      <c r="B5260">
        <v>1</v>
      </c>
      <c r="C5260">
        <v>1</v>
      </c>
      <c r="D5260">
        <v>1</v>
      </c>
      <c r="E5260">
        <v>1</v>
      </c>
      <c r="F5260">
        <v>4.3492889922148802E-2</v>
      </c>
      <c r="G5260">
        <v>-575.49465275885098</v>
      </c>
      <c r="H5260" t="s">
        <v>23</v>
      </c>
      <c r="I5260">
        <v>56.430880722948501</v>
      </c>
      <c r="J5260" t="s">
        <v>10793</v>
      </c>
      <c r="K5260" t="s">
        <v>25</v>
      </c>
      <c r="L5260" t="s">
        <v>10794</v>
      </c>
      <c r="M5260" t="s">
        <v>10795</v>
      </c>
      <c r="N5260" t="s">
        <v>10796</v>
      </c>
      <c r="O5260" t="s">
        <v>10797</v>
      </c>
      <c r="P5260">
        <v>2.9000001000000002</v>
      </c>
      <c r="Q5260">
        <v>2782662</v>
      </c>
      <c r="R5260" t="s">
        <v>10798</v>
      </c>
      <c r="S5260">
        <v>67108866</v>
      </c>
      <c r="T5260">
        <v>291.08631459999998</v>
      </c>
      <c r="U5260" t="s">
        <v>31</v>
      </c>
      <c r="V5260" t="s">
        <v>10799</v>
      </c>
      <c r="W5260" t="s">
        <v>23</v>
      </c>
    </row>
    <row r="5261" spans="1:23" x14ac:dyDescent="0.4">
      <c r="A5261">
        <v>5260</v>
      </c>
      <c r="B5261">
        <v>1</v>
      </c>
      <c r="C5261">
        <v>1</v>
      </c>
      <c r="D5261">
        <v>1</v>
      </c>
      <c r="E5261">
        <v>2</v>
      </c>
      <c r="F5261">
        <v>4.2457834482473297E-2</v>
      </c>
      <c r="G5261">
        <v>-335.65421494028197</v>
      </c>
      <c r="H5261">
        <v>0.98844221105527597</v>
      </c>
      <c r="I5261">
        <v>21.876721342960501</v>
      </c>
      <c r="J5261" t="s">
        <v>10738</v>
      </c>
      <c r="K5261" t="s">
        <v>25</v>
      </c>
      <c r="L5261" t="s">
        <v>10739</v>
      </c>
      <c r="M5261" t="s">
        <v>10740</v>
      </c>
      <c r="N5261" t="s">
        <v>28</v>
      </c>
      <c r="O5261" t="s">
        <v>10741</v>
      </c>
      <c r="P5261">
        <v>4.8000001900000004</v>
      </c>
      <c r="Q5261">
        <v>90486697</v>
      </c>
      <c r="R5261" t="s">
        <v>10742</v>
      </c>
      <c r="S5261">
        <v>67108866</v>
      </c>
      <c r="T5261">
        <v>483.12857339999999</v>
      </c>
      <c r="U5261" t="s">
        <v>31</v>
      </c>
      <c r="V5261" t="s">
        <v>16833</v>
      </c>
      <c r="W5261" t="s">
        <v>23</v>
      </c>
    </row>
    <row r="5262" spans="1:23" x14ac:dyDescent="0.4">
      <c r="A5262">
        <v>5261</v>
      </c>
      <c r="B5262">
        <v>1</v>
      </c>
      <c r="C5262">
        <v>1</v>
      </c>
      <c r="D5262">
        <v>1</v>
      </c>
      <c r="E5262">
        <v>1</v>
      </c>
      <c r="F5262">
        <v>4.1797756513137801E-2</v>
      </c>
      <c r="G5262">
        <v>-558.77016528760601</v>
      </c>
      <c r="H5262">
        <v>0.997989949748743</v>
      </c>
      <c r="I5262">
        <v>24.693047691323201</v>
      </c>
      <c r="J5262" t="s">
        <v>7769</v>
      </c>
      <c r="K5262" t="s">
        <v>25</v>
      </c>
      <c r="L5262" t="s">
        <v>16834</v>
      </c>
      <c r="M5262" t="s">
        <v>16835</v>
      </c>
      <c r="N5262" t="s">
        <v>28</v>
      </c>
      <c r="O5262" t="s">
        <v>16836</v>
      </c>
      <c r="P5262">
        <v>4.4000000999999997</v>
      </c>
      <c r="Q5262">
        <v>56774181</v>
      </c>
      <c r="R5262" t="s">
        <v>16837</v>
      </c>
      <c r="S5262">
        <v>2097154</v>
      </c>
      <c r="T5262">
        <v>355.20161919999998</v>
      </c>
      <c r="U5262" t="s">
        <v>31</v>
      </c>
      <c r="V5262" t="s">
        <v>16838</v>
      </c>
      <c r="W5262" t="s">
        <v>23</v>
      </c>
    </row>
    <row r="5263" spans="1:23" x14ac:dyDescent="0.4">
      <c r="A5263">
        <v>5262</v>
      </c>
      <c r="B5263">
        <v>1</v>
      </c>
      <c r="C5263">
        <v>1</v>
      </c>
      <c r="D5263">
        <v>1</v>
      </c>
      <c r="E5263">
        <v>1</v>
      </c>
      <c r="F5263">
        <v>4.1797756513137801E-2</v>
      </c>
      <c r="G5263">
        <v>-558.77016528760601</v>
      </c>
      <c r="H5263" t="s">
        <v>23</v>
      </c>
      <c r="I5263">
        <v>24.693047691323201</v>
      </c>
      <c r="J5263" t="s">
        <v>7769</v>
      </c>
      <c r="K5263" t="s">
        <v>25</v>
      </c>
      <c r="L5263" t="s">
        <v>16834</v>
      </c>
      <c r="M5263" t="s">
        <v>16835</v>
      </c>
      <c r="N5263" t="s">
        <v>28</v>
      </c>
      <c r="O5263" t="s">
        <v>16836</v>
      </c>
      <c r="P5263">
        <v>4.4000000999999997</v>
      </c>
      <c r="Q5263">
        <v>56774181</v>
      </c>
      <c r="R5263" t="s">
        <v>16837</v>
      </c>
      <c r="S5263">
        <v>2097154</v>
      </c>
      <c r="T5263">
        <v>355.20161919999998</v>
      </c>
      <c r="U5263" t="s">
        <v>31</v>
      </c>
      <c r="V5263" t="s">
        <v>451</v>
      </c>
      <c r="W5263" t="s">
        <v>23</v>
      </c>
    </row>
    <row r="5264" spans="1:23" x14ac:dyDescent="0.4">
      <c r="A5264">
        <v>5263</v>
      </c>
      <c r="B5264">
        <v>1</v>
      </c>
      <c r="C5264">
        <v>1</v>
      </c>
      <c r="D5264">
        <v>1</v>
      </c>
      <c r="E5264">
        <v>1</v>
      </c>
      <c r="F5264">
        <v>4.1459640343940597E-2</v>
      </c>
      <c r="G5264">
        <v>-350.03328460700101</v>
      </c>
      <c r="H5264" t="s">
        <v>23</v>
      </c>
      <c r="I5264">
        <v>64.648130790055703</v>
      </c>
      <c r="J5264" t="s">
        <v>10562</v>
      </c>
      <c r="K5264" t="s">
        <v>25</v>
      </c>
      <c r="L5264" t="s">
        <v>10563</v>
      </c>
      <c r="M5264" t="s">
        <v>10564</v>
      </c>
      <c r="N5264" t="s">
        <v>10565</v>
      </c>
      <c r="O5264" t="s">
        <v>10566</v>
      </c>
      <c r="P5264">
        <v>2.4000001000000002</v>
      </c>
      <c r="Q5264" t="s">
        <v>10567</v>
      </c>
      <c r="R5264" t="s">
        <v>10568</v>
      </c>
      <c r="S5264">
        <v>67108866</v>
      </c>
      <c r="T5264">
        <v>303.15908560000003</v>
      </c>
      <c r="U5264" t="s">
        <v>31</v>
      </c>
      <c r="V5264" t="s">
        <v>7749</v>
      </c>
      <c r="W5264" t="s">
        <v>23</v>
      </c>
    </row>
    <row r="5265" spans="1:23" x14ac:dyDescent="0.4">
      <c r="A5265">
        <v>5264</v>
      </c>
      <c r="B5265">
        <v>1</v>
      </c>
      <c r="C5265">
        <v>1</v>
      </c>
      <c r="D5265">
        <v>1</v>
      </c>
      <c r="E5265">
        <v>1</v>
      </c>
      <c r="F5265">
        <v>4.1459640343940597E-2</v>
      </c>
      <c r="G5265">
        <v>-350.03328460700101</v>
      </c>
      <c r="H5265">
        <v>0.99949748743718503</v>
      </c>
      <c r="I5265">
        <v>64.648130790055703</v>
      </c>
      <c r="J5265" t="s">
        <v>10562</v>
      </c>
      <c r="K5265" t="s">
        <v>25</v>
      </c>
      <c r="L5265" t="s">
        <v>10563</v>
      </c>
      <c r="M5265" t="s">
        <v>10564</v>
      </c>
      <c r="N5265" t="s">
        <v>10565</v>
      </c>
      <c r="O5265" t="s">
        <v>10566</v>
      </c>
      <c r="P5265">
        <v>2.4000001000000002</v>
      </c>
      <c r="Q5265" t="s">
        <v>10567</v>
      </c>
      <c r="R5265" t="s">
        <v>10568</v>
      </c>
      <c r="S5265">
        <v>67108866</v>
      </c>
      <c r="T5265">
        <v>303.15908560000003</v>
      </c>
      <c r="U5265" t="s">
        <v>31</v>
      </c>
      <c r="V5265" t="s">
        <v>16839</v>
      </c>
      <c r="W5265" t="s">
        <v>23</v>
      </c>
    </row>
    <row r="5266" spans="1:23" x14ac:dyDescent="0.4">
      <c r="A5266">
        <v>5265</v>
      </c>
      <c r="B5266">
        <v>1</v>
      </c>
      <c r="C5266">
        <v>1</v>
      </c>
      <c r="D5266">
        <v>1</v>
      </c>
      <c r="E5266">
        <v>1</v>
      </c>
      <c r="F5266">
        <v>4.1264722312634998E-2</v>
      </c>
      <c r="G5266">
        <v>-246.70461192795301</v>
      </c>
      <c r="H5266" t="s">
        <v>23</v>
      </c>
      <c r="I5266">
        <v>48.6667348246893</v>
      </c>
      <c r="J5266" t="s">
        <v>16473</v>
      </c>
      <c r="K5266" t="s">
        <v>25</v>
      </c>
      <c r="L5266" t="s">
        <v>16474</v>
      </c>
      <c r="M5266" t="s">
        <v>16475</v>
      </c>
      <c r="N5266" t="s">
        <v>16476</v>
      </c>
      <c r="O5266" t="s">
        <v>16477</v>
      </c>
      <c r="P5266">
        <v>1.10000002</v>
      </c>
      <c r="Q5266" t="s">
        <v>16478</v>
      </c>
      <c r="R5266" t="s">
        <v>16479</v>
      </c>
      <c r="S5266">
        <v>67108866</v>
      </c>
      <c r="T5266">
        <v>197.10732479999999</v>
      </c>
      <c r="U5266" t="s">
        <v>31</v>
      </c>
      <c r="V5266" t="s">
        <v>5091</v>
      </c>
      <c r="W5266" t="s">
        <v>23</v>
      </c>
    </row>
    <row r="5267" spans="1:23" x14ac:dyDescent="0.4">
      <c r="A5267">
        <v>5266</v>
      </c>
      <c r="B5267">
        <v>1</v>
      </c>
      <c r="C5267">
        <v>1</v>
      </c>
      <c r="D5267">
        <v>1</v>
      </c>
      <c r="E5267">
        <v>1</v>
      </c>
      <c r="F5267">
        <v>4.1264722312634998E-2</v>
      </c>
      <c r="G5267">
        <v>-246.70461192795301</v>
      </c>
      <c r="H5267">
        <v>0.999999999999999</v>
      </c>
      <c r="I5267">
        <v>48.6667348246893</v>
      </c>
      <c r="J5267" t="s">
        <v>16473</v>
      </c>
      <c r="K5267" t="s">
        <v>25</v>
      </c>
      <c r="L5267" t="s">
        <v>16474</v>
      </c>
      <c r="M5267" t="s">
        <v>16475</v>
      </c>
      <c r="N5267" t="s">
        <v>16476</v>
      </c>
      <c r="O5267" t="s">
        <v>16477</v>
      </c>
      <c r="P5267">
        <v>1.10000002</v>
      </c>
      <c r="Q5267" t="s">
        <v>16478</v>
      </c>
      <c r="R5267" t="s">
        <v>16479</v>
      </c>
      <c r="S5267">
        <v>67108866</v>
      </c>
      <c r="T5267">
        <v>197.10732479999999</v>
      </c>
      <c r="U5267" t="s">
        <v>31</v>
      </c>
      <c r="V5267" t="s">
        <v>16840</v>
      </c>
      <c r="W5267" t="s">
        <v>23</v>
      </c>
    </row>
    <row r="5268" spans="1:23" x14ac:dyDescent="0.4">
      <c r="A5268">
        <v>5267</v>
      </c>
      <c r="B5268">
        <v>1</v>
      </c>
      <c r="C5268">
        <v>1</v>
      </c>
      <c r="D5268">
        <v>1</v>
      </c>
      <c r="E5268">
        <v>1</v>
      </c>
      <c r="F5268">
        <v>4.0466038649784299E-2</v>
      </c>
      <c r="G5268">
        <v>-354.170925950487</v>
      </c>
      <c r="H5268">
        <v>0.999999999999999</v>
      </c>
      <c r="I5268">
        <v>53.172994604320202</v>
      </c>
      <c r="J5268" t="s">
        <v>9999</v>
      </c>
      <c r="K5268" t="s">
        <v>25</v>
      </c>
      <c r="L5268" t="s">
        <v>16841</v>
      </c>
      <c r="M5268" t="s">
        <v>16842</v>
      </c>
      <c r="N5268" t="s">
        <v>16843</v>
      </c>
      <c r="O5268" t="s">
        <v>16844</v>
      </c>
      <c r="P5268">
        <v>1.7000000500000001</v>
      </c>
      <c r="Q5268">
        <v>11912266</v>
      </c>
      <c r="R5268" t="s">
        <v>16845</v>
      </c>
      <c r="S5268">
        <v>3153922</v>
      </c>
      <c r="T5268">
        <v>369.18088369999998</v>
      </c>
      <c r="U5268" t="s">
        <v>31</v>
      </c>
      <c r="V5268" t="s">
        <v>16846</v>
      </c>
      <c r="W5268" t="s">
        <v>23</v>
      </c>
    </row>
    <row r="5269" spans="1:23" x14ac:dyDescent="0.4">
      <c r="A5269">
        <v>5268</v>
      </c>
      <c r="B5269">
        <v>1</v>
      </c>
      <c r="C5269">
        <v>1</v>
      </c>
      <c r="D5269">
        <v>1</v>
      </c>
      <c r="E5269">
        <v>1</v>
      </c>
      <c r="F5269">
        <v>4.0466038649784299E-2</v>
      </c>
      <c r="G5269">
        <v>-354.170925950487</v>
      </c>
      <c r="H5269" t="s">
        <v>23</v>
      </c>
      <c r="I5269">
        <v>53.172994604320202</v>
      </c>
      <c r="J5269" t="s">
        <v>9999</v>
      </c>
      <c r="K5269" t="s">
        <v>25</v>
      </c>
      <c r="L5269" t="s">
        <v>16841</v>
      </c>
      <c r="M5269" t="s">
        <v>16842</v>
      </c>
      <c r="N5269" t="s">
        <v>16843</v>
      </c>
      <c r="O5269" t="s">
        <v>16844</v>
      </c>
      <c r="P5269">
        <v>1.7000000500000001</v>
      </c>
      <c r="Q5269">
        <v>11912266</v>
      </c>
      <c r="R5269" t="s">
        <v>16845</v>
      </c>
      <c r="S5269">
        <v>3153922</v>
      </c>
      <c r="T5269">
        <v>369.18088369999998</v>
      </c>
      <c r="U5269" t="s">
        <v>31</v>
      </c>
      <c r="V5269" t="s">
        <v>10005</v>
      </c>
      <c r="W5269" t="s">
        <v>23</v>
      </c>
    </row>
    <row r="5270" spans="1:23" x14ac:dyDescent="0.4">
      <c r="A5270">
        <v>5269</v>
      </c>
      <c r="B5270">
        <v>1</v>
      </c>
      <c r="C5270">
        <v>1</v>
      </c>
      <c r="D5270">
        <v>1</v>
      </c>
      <c r="E5270">
        <v>1</v>
      </c>
      <c r="F5270">
        <v>4.0220400305930097E-2</v>
      </c>
      <c r="G5270">
        <v>-626.58665247313502</v>
      </c>
      <c r="H5270">
        <v>0.99949748743718503</v>
      </c>
      <c r="I5270">
        <v>63.094543056056899</v>
      </c>
      <c r="J5270" t="s">
        <v>4388</v>
      </c>
      <c r="K5270" t="s">
        <v>25</v>
      </c>
      <c r="L5270" t="s">
        <v>4389</v>
      </c>
      <c r="M5270" t="s">
        <v>4390</v>
      </c>
      <c r="N5270" t="s">
        <v>28</v>
      </c>
      <c r="O5270" t="s">
        <v>4391</v>
      </c>
      <c r="P5270">
        <v>1.60877895</v>
      </c>
      <c r="Q5270">
        <v>139592455</v>
      </c>
      <c r="R5270" t="s">
        <v>4392</v>
      </c>
      <c r="S5270">
        <v>16777218</v>
      </c>
      <c r="T5270">
        <v>267.13795629999998</v>
      </c>
      <c r="U5270" t="s">
        <v>31</v>
      </c>
      <c r="V5270" t="s">
        <v>16847</v>
      </c>
      <c r="W5270" t="s">
        <v>23</v>
      </c>
    </row>
    <row r="5271" spans="1:23" x14ac:dyDescent="0.4">
      <c r="A5271">
        <v>5270</v>
      </c>
      <c r="B5271">
        <v>1</v>
      </c>
      <c r="C5271">
        <v>1</v>
      </c>
      <c r="D5271">
        <v>1</v>
      </c>
      <c r="E5271">
        <v>1</v>
      </c>
      <c r="F5271">
        <v>4.0220400305930097E-2</v>
      </c>
      <c r="G5271">
        <v>-626.58665247313502</v>
      </c>
      <c r="H5271" t="s">
        <v>23</v>
      </c>
      <c r="I5271">
        <v>63.094543056056899</v>
      </c>
      <c r="J5271" t="s">
        <v>4388</v>
      </c>
      <c r="K5271" t="s">
        <v>25</v>
      </c>
      <c r="L5271" t="s">
        <v>4389</v>
      </c>
      <c r="M5271" t="s">
        <v>4390</v>
      </c>
      <c r="N5271" t="s">
        <v>28</v>
      </c>
      <c r="O5271" t="s">
        <v>4391</v>
      </c>
      <c r="P5271">
        <v>1.60877895</v>
      </c>
      <c r="Q5271">
        <v>139592455</v>
      </c>
      <c r="R5271" t="s">
        <v>4392</v>
      </c>
      <c r="S5271">
        <v>16777218</v>
      </c>
      <c r="T5271">
        <v>267.13795629999998</v>
      </c>
      <c r="U5271" t="s">
        <v>31</v>
      </c>
      <c r="V5271" t="s">
        <v>8373</v>
      </c>
      <c r="W5271" t="s">
        <v>23</v>
      </c>
    </row>
    <row r="5272" spans="1:23" x14ac:dyDescent="0.4">
      <c r="A5272">
        <v>5271</v>
      </c>
      <c r="B5272">
        <v>1</v>
      </c>
      <c r="C5272">
        <v>1</v>
      </c>
      <c r="D5272">
        <v>1</v>
      </c>
      <c r="E5272">
        <v>1</v>
      </c>
      <c r="F5272">
        <v>3.9541883353672098E-2</v>
      </c>
      <c r="G5272">
        <v>-297.562369737361</v>
      </c>
      <c r="H5272" t="s">
        <v>23</v>
      </c>
      <c r="I5272">
        <v>22.512740824905801</v>
      </c>
      <c r="J5272" t="s">
        <v>11883</v>
      </c>
      <c r="K5272" t="s">
        <v>25</v>
      </c>
      <c r="L5272" t="s">
        <v>16848</v>
      </c>
      <c r="M5272" t="s">
        <v>16849</v>
      </c>
      <c r="N5272" t="s">
        <v>16850</v>
      </c>
      <c r="O5272" t="s">
        <v>16851</v>
      </c>
      <c r="P5272">
        <v>2.7000000499999999</v>
      </c>
      <c r="Q5272" t="s">
        <v>16852</v>
      </c>
      <c r="R5272" t="s">
        <v>16853</v>
      </c>
      <c r="S5272">
        <v>3153922</v>
      </c>
      <c r="T5272">
        <v>333.06079999999997</v>
      </c>
      <c r="U5272" t="s">
        <v>31</v>
      </c>
      <c r="V5272" t="s">
        <v>7862</v>
      </c>
      <c r="W5272" t="s">
        <v>23</v>
      </c>
    </row>
    <row r="5273" spans="1:23" x14ac:dyDescent="0.4">
      <c r="A5273">
        <v>5272</v>
      </c>
      <c r="B5273">
        <v>1</v>
      </c>
      <c r="C5273">
        <v>1</v>
      </c>
      <c r="D5273">
        <v>1</v>
      </c>
      <c r="E5273">
        <v>1</v>
      </c>
      <c r="F5273">
        <v>3.9541883353672098E-2</v>
      </c>
      <c r="G5273">
        <v>-297.562369737361</v>
      </c>
      <c r="H5273">
        <v>0.99698492462311505</v>
      </c>
      <c r="I5273">
        <v>22.512740824905801</v>
      </c>
      <c r="J5273" t="s">
        <v>11883</v>
      </c>
      <c r="K5273" t="s">
        <v>25</v>
      </c>
      <c r="L5273" t="s">
        <v>16848</v>
      </c>
      <c r="M5273" t="s">
        <v>16849</v>
      </c>
      <c r="N5273" t="s">
        <v>16850</v>
      </c>
      <c r="O5273" t="s">
        <v>16851</v>
      </c>
      <c r="P5273">
        <v>2.7000000499999999</v>
      </c>
      <c r="Q5273" t="s">
        <v>16852</v>
      </c>
      <c r="R5273" t="s">
        <v>16853</v>
      </c>
      <c r="S5273">
        <v>3153922</v>
      </c>
      <c r="T5273">
        <v>333.06079999999997</v>
      </c>
      <c r="U5273" t="s">
        <v>31</v>
      </c>
      <c r="V5273" t="s">
        <v>16854</v>
      </c>
      <c r="W5273" t="s">
        <v>23</v>
      </c>
    </row>
    <row r="5274" spans="1:23" x14ac:dyDescent="0.4">
      <c r="A5274">
        <v>5273</v>
      </c>
      <c r="B5274">
        <v>1</v>
      </c>
      <c r="C5274">
        <v>1</v>
      </c>
      <c r="D5274">
        <v>1</v>
      </c>
      <c r="E5274">
        <v>1</v>
      </c>
      <c r="F5274">
        <v>3.9440951086419998E-2</v>
      </c>
      <c r="G5274">
        <v>-1126.62552544401</v>
      </c>
      <c r="H5274">
        <v>0.999999999999999</v>
      </c>
      <c r="I5274">
        <v>41.6327459842324</v>
      </c>
      <c r="J5274" t="s">
        <v>4793</v>
      </c>
      <c r="K5274" t="s">
        <v>25</v>
      </c>
      <c r="L5274" t="s">
        <v>16827</v>
      </c>
      <c r="M5274" t="s">
        <v>16828</v>
      </c>
      <c r="N5274" t="s">
        <v>28</v>
      </c>
      <c r="O5274" t="s">
        <v>16829</v>
      </c>
      <c r="P5274">
        <v>0.40000000600000002</v>
      </c>
      <c r="Q5274">
        <v>129602347</v>
      </c>
      <c r="R5274" t="s">
        <v>16830</v>
      </c>
      <c r="S5274">
        <v>2097154</v>
      </c>
      <c r="T5274">
        <v>353.18597</v>
      </c>
      <c r="U5274" t="s">
        <v>31</v>
      </c>
      <c r="V5274" t="s">
        <v>16855</v>
      </c>
      <c r="W5274" t="s">
        <v>23</v>
      </c>
    </row>
    <row r="5275" spans="1:23" x14ac:dyDescent="0.4">
      <c r="A5275">
        <v>5274</v>
      </c>
      <c r="B5275">
        <v>1</v>
      </c>
      <c r="C5275">
        <v>1</v>
      </c>
      <c r="D5275">
        <v>1</v>
      </c>
      <c r="E5275">
        <v>1</v>
      </c>
      <c r="F5275">
        <v>3.9440951086419998E-2</v>
      </c>
      <c r="G5275">
        <v>-1126.62552544401</v>
      </c>
      <c r="H5275" t="s">
        <v>23</v>
      </c>
      <c r="I5275">
        <v>41.6327459842324</v>
      </c>
      <c r="J5275" t="s">
        <v>4793</v>
      </c>
      <c r="K5275" t="s">
        <v>25</v>
      </c>
      <c r="L5275" t="s">
        <v>16827</v>
      </c>
      <c r="M5275" t="s">
        <v>16828</v>
      </c>
      <c r="N5275" t="s">
        <v>28</v>
      </c>
      <c r="O5275" t="s">
        <v>16829</v>
      </c>
      <c r="P5275">
        <v>0.40000000600000002</v>
      </c>
      <c r="Q5275">
        <v>129602347</v>
      </c>
      <c r="R5275" t="s">
        <v>16830</v>
      </c>
      <c r="S5275">
        <v>2097154</v>
      </c>
      <c r="T5275">
        <v>353.18597</v>
      </c>
      <c r="U5275" t="s">
        <v>31</v>
      </c>
      <c r="V5275" t="s">
        <v>704</v>
      </c>
      <c r="W5275" t="s">
        <v>23</v>
      </c>
    </row>
    <row r="5276" spans="1:23" x14ac:dyDescent="0.4">
      <c r="A5276">
        <v>5275</v>
      </c>
      <c r="B5276">
        <v>1</v>
      </c>
      <c r="C5276">
        <v>1</v>
      </c>
      <c r="D5276">
        <v>1</v>
      </c>
      <c r="E5276">
        <v>1</v>
      </c>
      <c r="F5276">
        <v>3.9024041039920999E-2</v>
      </c>
      <c r="G5276">
        <v>-507.45740841475799</v>
      </c>
      <c r="H5276" t="s">
        <v>23</v>
      </c>
      <c r="I5276">
        <v>24.0356509556877</v>
      </c>
      <c r="J5276" t="s">
        <v>10764</v>
      </c>
      <c r="K5276" t="s">
        <v>25</v>
      </c>
      <c r="L5276" t="s">
        <v>10765</v>
      </c>
      <c r="M5276" t="s">
        <v>10766</v>
      </c>
      <c r="N5276" t="s">
        <v>10767</v>
      </c>
      <c r="O5276" t="s">
        <v>10768</v>
      </c>
      <c r="P5276">
        <v>2.4000001000000002</v>
      </c>
      <c r="Q5276" t="s">
        <v>10769</v>
      </c>
      <c r="R5276" t="s">
        <v>10770</v>
      </c>
      <c r="S5276">
        <v>67108866</v>
      </c>
      <c r="T5276">
        <v>458.16568710000001</v>
      </c>
      <c r="U5276" t="s">
        <v>31</v>
      </c>
      <c r="V5276" t="s">
        <v>10772</v>
      </c>
      <c r="W5276" t="s">
        <v>23</v>
      </c>
    </row>
    <row r="5277" spans="1:23" x14ac:dyDescent="0.4">
      <c r="A5277">
        <v>5276</v>
      </c>
      <c r="B5277">
        <v>1</v>
      </c>
      <c r="C5277">
        <v>1</v>
      </c>
      <c r="D5277">
        <v>1</v>
      </c>
      <c r="E5277">
        <v>1</v>
      </c>
      <c r="F5277">
        <v>3.9024041039920999E-2</v>
      </c>
      <c r="G5277">
        <v>-507.45740841475799</v>
      </c>
      <c r="H5277">
        <v>0.999999999999999</v>
      </c>
      <c r="I5277">
        <v>24.0356509556877</v>
      </c>
      <c r="J5277" t="s">
        <v>10764</v>
      </c>
      <c r="K5277" t="s">
        <v>25</v>
      </c>
      <c r="L5277" t="s">
        <v>10765</v>
      </c>
      <c r="M5277" t="s">
        <v>10766</v>
      </c>
      <c r="N5277" t="s">
        <v>10767</v>
      </c>
      <c r="O5277" t="s">
        <v>10768</v>
      </c>
      <c r="P5277">
        <v>2.4000001000000002</v>
      </c>
      <c r="Q5277" t="s">
        <v>10769</v>
      </c>
      <c r="R5277" t="s">
        <v>10770</v>
      </c>
      <c r="S5277">
        <v>67108866</v>
      </c>
      <c r="T5277">
        <v>458.16568710000001</v>
      </c>
      <c r="U5277" t="s">
        <v>31</v>
      </c>
      <c r="V5277" t="s">
        <v>16856</v>
      </c>
      <c r="W5277" t="s">
        <v>23</v>
      </c>
    </row>
    <row r="5278" spans="1:23" x14ac:dyDescent="0.4">
      <c r="A5278">
        <v>5277</v>
      </c>
      <c r="B5278">
        <v>1</v>
      </c>
      <c r="C5278">
        <v>1</v>
      </c>
      <c r="D5278">
        <v>1</v>
      </c>
      <c r="E5278">
        <v>2</v>
      </c>
      <c r="F5278">
        <v>3.8399509858064597E-2</v>
      </c>
      <c r="G5278">
        <v>-189.01187542596099</v>
      </c>
      <c r="H5278">
        <v>0.86532663316582903</v>
      </c>
      <c r="I5278">
        <v>30.172792831625099</v>
      </c>
      <c r="J5278" t="s">
        <v>10785</v>
      </c>
      <c r="K5278" t="s">
        <v>25</v>
      </c>
      <c r="L5278" t="s">
        <v>11025</v>
      </c>
      <c r="M5278" t="s">
        <v>11026</v>
      </c>
      <c r="N5278" t="s">
        <v>11027</v>
      </c>
      <c r="O5278" t="s">
        <v>11028</v>
      </c>
      <c r="P5278">
        <v>0.82348144099999998</v>
      </c>
      <c r="Q5278">
        <v>68351</v>
      </c>
      <c r="R5278" t="s">
        <v>11029</v>
      </c>
      <c r="S5278">
        <v>262214</v>
      </c>
      <c r="T5278">
        <v>328.04517809999999</v>
      </c>
      <c r="U5278" t="s">
        <v>31</v>
      </c>
      <c r="V5278" t="s">
        <v>16857</v>
      </c>
      <c r="W5278" t="s">
        <v>23</v>
      </c>
    </row>
    <row r="5279" spans="1:23" x14ac:dyDescent="0.4">
      <c r="A5279">
        <v>5278</v>
      </c>
      <c r="B5279">
        <v>1</v>
      </c>
      <c r="C5279">
        <v>1</v>
      </c>
      <c r="D5279">
        <v>1</v>
      </c>
      <c r="E5279">
        <v>2</v>
      </c>
      <c r="F5279">
        <v>3.8399509858064597E-2</v>
      </c>
      <c r="G5279">
        <v>-189.01187542596099</v>
      </c>
      <c r="H5279" t="s">
        <v>23</v>
      </c>
      <c r="I5279">
        <v>30.172792831625099</v>
      </c>
      <c r="J5279" t="s">
        <v>10785</v>
      </c>
      <c r="K5279" t="s">
        <v>25</v>
      </c>
      <c r="L5279" t="s">
        <v>11025</v>
      </c>
      <c r="M5279" t="s">
        <v>11026</v>
      </c>
      <c r="N5279" t="s">
        <v>11027</v>
      </c>
      <c r="O5279" t="s">
        <v>11028</v>
      </c>
      <c r="P5279">
        <v>0.82348144099999998</v>
      </c>
      <c r="Q5279">
        <v>68351</v>
      </c>
      <c r="R5279" t="s">
        <v>11029</v>
      </c>
      <c r="S5279">
        <v>262214</v>
      </c>
      <c r="T5279">
        <v>328.04517809999999</v>
      </c>
      <c r="U5279" t="s">
        <v>31</v>
      </c>
      <c r="V5279" t="s">
        <v>11031</v>
      </c>
      <c r="W5279" t="s">
        <v>23</v>
      </c>
    </row>
    <row r="5280" spans="1:23" x14ac:dyDescent="0.4">
      <c r="A5280">
        <v>5279</v>
      </c>
      <c r="B5280">
        <v>1</v>
      </c>
      <c r="C5280">
        <v>1</v>
      </c>
      <c r="D5280">
        <v>1</v>
      </c>
      <c r="E5280">
        <v>1</v>
      </c>
      <c r="F5280">
        <v>3.7998855094289102E-2</v>
      </c>
      <c r="G5280">
        <v>-558.52576518236594</v>
      </c>
      <c r="H5280">
        <v>0.999999999999999</v>
      </c>
      <c r="I5280">
        <v>52.273576071319098</v>
      </c>
      <c r="J5280" t="s">
        <v>10793</v>
      </c>
      <c r="K5280" t="s">
        <v>25</v>
      </c>
      <c r="L5280" t="s">
        <v>10794</v>
      </c>
      <c r="M5280" t="s">
        <v>10795</v>
      </c>
      <c r="N5280" t="s">
        <v>10796</v>
      </c>
      <c r="O5280" t="s">
        <v>10797</v>
      </c>
      <c r="P5280">
        <v>2.9000001000000002</v>
      </c>
      <c r="Q5280">
        <v>2782662</v>
      </c>
      <c r="R5280" t="s">
        <v>10798</v>
      </c>
      <c r="S5280">
        <v>67108866</v>
      </c>
      <c r="T5280">
        <v>291.08631459999998</v>
      </c>
      <c r="U5280" t="s">
        <v>31</v>
      </c>
      <c r="V5280" t="s">
        <v>16858</v>
      </c>
      <c r="W5280" t="s">
        <v>23</v>
      </c>
    </row>
    <row r="5281" spans="1:23" x14ac:dyDescent="0.4">
      <c r="A5281">
        <v>5280</v>
      </c>
      <c r="B5281">
        <v>1</v>
      </c>
      <c r="C5281">
        <v>1</v>
      </c>
      <c r="D5281">
        <v>1</v>
      </c>
      <c r="E5281">
        <v>1</v>
      </c>
      <c r="F5281">
        <v>3.7998855094289102E-2</v>
      </c>
      <c r="G5281">
        <v>-558.52576518236594</v>
      </c>
      <c r="H5281" t="s">
        <v>23</v>
      </c>
      <c r="I5281">
        <v>52.273576071319098</v>
      </c>
      <c r="J5281" t="s">
        <v>10793</v>
      </c>
      <c r="K5281" t="s">
        <v>25</v>
      </c>
      <c r="L5281" t="s">
        <v>10794</v>
      </c>
      <c r="M5281" t="s">
        <v>10795</v>
      </c>
      <c r="N5281" t="s">
        <v>10796</v>
      </c>
      <c r="O5281" t="s">
        <v>10797</v>
      </c>
      <c r="P5281">
        <v>2.9000001000000002</v>
      </c>
      <c r="Q5281">
        <v>2782662</v>
      </c>
      <c r="R5281" t="s">
        <v>10798</v>
      </c>
      <c r="S5281">
        <v>67108866</v>
      </c>
      <c r="T5281">
        <v>291.08631459999998</v>
      </c>
      <c r="U5281" t="s">
        <v>31</v>
      </c>
      <c r="V5281" t="s">
        <v>5747</v>
      </c>
      <c r="W5281" t="s">
        <v>23</v>
      </c>
    </row>
    <row r="5282" spans="1:23" x14ac:dyDescent="0.4">
      <c r="A5282">
        <v>5281</v>
      </c>
      <c r="B5282">
        <v>1</v>
      </c>
      <c r="C5282">
        <v>1</v>
      </c>
      <c r="D5282">
        <v>1</v>
      </c>
      <c r="E5282">
        <v>1</v>
      </c>
      <c r="F5282">
        <v>3.7377712491892402E-2</v>
      </c>
      <c r="G5282">
        <v>-283.61277762337102</v>
      </c>
      <c r="H5282">
        <v>0.99145728643216002</v>
      </c>
      <c r="I5282">
        <v>26.361043070105101</v>
      </c>
      <c r="J5282" t="s">
        <v>16859</v>
      </c>
      <c r="K5282" t="s">
        <v>25</v>
      </c>
      <c r="L5282" t="s">
        <v>16860</v>
      </c>
      <c r="M5282" t="s">
        <v>16861</v>
      </c>
      <c r="N5282" t="s">
        <v>28</v>
      </c>
      <c r="O5282" t="s">
        <v>16862</v>
      </c>
      <c r="P5282">
        <v>6.8000001900000004</v>
      </c>
      <c r="Q5282">
        <v>50742255</v>
      </c>
      <c r="R5282" t="s">
        <v>16863</v>
      </c>
      <c r="S5282">
        <v>3153922</v>
      </c>
      <c r="T5282">
        <v>382.11070000000001</v>
      </c>
      <c r="U5282" t="s">
        <v>31</v>
      </c>
      <c r="V5282" t="s">
        <v>16864</v>
      </c>
      <c r="W5282" t="s">
        <v>23</v>
      </c>
    </row>
    <row r="5283" spans="1:23" x14ac:dyDescent="0.4">
      <c r="A5283">
        <v>5282</v>
      </c>
      <c r="B5283">
        <v>1</v>
      </c>
      <c r="C5283">
        <v>1</v>
      </c>
      <c r="D5283">
        <v>1</v>
      </c>
      <c r="E5283">
        <v>1</v>
      </c>
      <c r="F5283">
        <v>3.7377712491892402E-2</v>
      </c>
      <c r="G5283">
        <v>-283.61277762337102</v>
      </c>
      <c r="H5283" t="s">
        <v>23</v>
      </c>
      <c r="I5283">
        <v>26.361043070105101</v>
      </c>
      <c r="J5283" t="s">
        <v>16859</v>
      </c>
      <c r="K5283" t="s">
        <v>25</v>
      </c>
      <c r="L5283" t="s">
        <v>16860</v>
      </c>
      <c r="M5283" t="s">
        <v>16861</v>
      </c>
      <c r="N5283" t="s">
        <v>28</v>
      </c>
      <c r="O5283" t="s">
        <v>16862</v>
      </c>
      <c r="P5283">
        <v>6.8000001900000004</v>
      </c>
      <c r="Q5283">
        <v>50742255</v>
      </c>
      <c r="R5283" t="s">
        <v>16863</v>
      </c>
      <c r="S5283">
        <v>3153922</v>
      </c>
      <c r="T5283">
        <v>382.11070000000001</v>
      </c>
      <c r="U5283" t="s">
        <v>31</v>
      </c>
      <c r="V5283" t="s">
        <v>1620</v>
      </c>
      <c r="W5283" t="s">
        <v>23</v>
      </c>
    </row>
    <row r="5284" spans="1:23" x14ac:dyDescent="0.4">
      <c r="A5284">
        <v>5283</v>
      </c>
      <c r="B5284">
        <v>1</v>
      </c>
      <c r="C5284">
        <v>1</v>
      </c>
      <c r="D5284">
        <v>1</v>
      </c>
      <c r="E5284">
        <v>1</v>
      </c>
      <c r="F5284">
        <v>3.7227009338825202E-2</v>
      </c>
      <c r="G5284">
        <v>-559.92303422020302</v>
      </c>
      <c r="H5284" t="s">
        <v>23</v>
      </c>
      <c r="I5284">
        <v>79.711100584960604</v>
      </c>
      <c r="J5284" t="s">
        <v>10882</v>
      </c>
      <c r="K5284" t="s">
        <v>25</v>
      </c>
      <c r="L5284" t="s">
        <v>10883</v>
      </c>
      <c r="M5284" t="s">
        <v>10884</v>
      </c>
      <c r="N5284" t="s">
        <v>10885</v>
      </c>
      <c r="O5284" t="s">
        <v>10886</v>
      </c>
      <c r="P5284">
        <v>4.4000000999999997</v>
      </c>
      <c r="Q5284" t="s">
        <v>10887</v>
      </c>
      <c r="R5284" t="s">
        <v>10888</v>
      </c>
      <c r="S5284">
        <v>3153922</v>
      </c>
      <c r="T5284">
        <v>269.08083529999999</v>
      </c>
      <c r="U5284" t="s">
        <v>31</v>
      </c>
      <c r="V5284" t="s">
        <v>10889</v>
      </c>
      <c r="W5284" t="s">
        <v>23</v>
      </c>
    </row>
    <row r="5285" spans="1:23" x14ac:dyDescent="0.4">
      <c r="A5285">
        <v>5284</v>
      </c>
      <c r="B5285">
        <v>1</v>
      </c>
      <c r="C5285">
        <v>1</v>
      </c>
      <c r="D5285">
        <v>1</v>
      </c>
      <c r="E5285">
        <v>1</v>
      </c>
      <c r="F5285">
        <v>3.7227009338825202E-2</v>
      </c>
      <c r="G5285">
        <v>-559.92303422020302</v>
      </c>
      <c r="H5285">
        <v>0.999999999999999</v>
      </c>
      <c r="I5285">
        <v>79.711100584960604</v>
      </c>
      <c r="J5285" t="s">
        <v>10882</v>
      </c>
      <c r="K5285" t="s">
        <v>25</v>
      </c>
      <c r="L5285" t="s">
        <v>10883</v>
      </c>
      <c r="M5285" t="s">
        <v>10884</v>
      </c>
      <c r="N5285" t="s">
        <v>10885</v>
      </c>
      <c r="O5285" t="s">
        <v>10886</v>
      </c>
      <c r="P5285">
        <v>4.4000000999999997</v>
      </c>
      <c r="Q5285" t="s">
        <v>10887</v>
      </c>
      <c r="R5285" t="s">
        <v>10888</v>
      </c>
      <c r="S5285">
        <v>3153922</v>
      </c>
      <c r="T5285">
        <v>269.08083529999999</v>
      </c>
      <c r="U5285" t="s">
        <v>31</v>
      </c>
      <c r="V5285" t="s">
        <v>16865</v>
      </c>
      <c r="W5285" t="s">
        <v>23</v>
      </c>
    </row>
    <row r="5286" spans="1:23" x14ac:dyDescent="0.4">
      <c r="A5286">
        <v>5285</v>
      </c>
      <c r="B5286">
        <v>1</v>
      </c>
      <c r="C5286">
        <v>1</v>
      </c>
      <c r="D5286">
        <v>1</v>
      </c>
      <c r="E5286">
        <v>1</v>
      </c>
      <c r="F5286">
        <v>3.6672746717634902E-2</v>
      </c>
      <c r="G5286">
        <v>-539.15297958609995</v>
      </c>
      <c r="H5286">
        <v>0.999999999999999</v>
      </c>
      <c r="I5286">
        <v>67.202981411749803</v>
      </c>
      <c r="J5286" t="s">
        <v>10793</v>
      </c>
      <c r="K5286" t="s">
        <v>25</v>
      </c>
      <c r="L5286" t="s">
        <v>10794</v>
      </c>
      <c r="M5286" t="s">
        <v>10795</v>
      </c>
      <c r="N5286" t="s">
        <v>10796</v>
      </c>
      <c r="O5286" t="s">
        <v>10797</v>
      </c>
      <c r="P5286">
        <v>2.9000001000000002</v>
      </c>
      <c r="Q5286">
        <v>2782662</v>
      </c>
      <c r="R5286" t="s">
        <v>10798</v>
      </c>
      <c r="S5286">
        <v>67108866</v>
      </c>
      <c r="T5286">
        <v>291.08631000000003</v>
      </c>
      <c r="U5286" t="s">
        <v>31</v>
      </c>
      <c r="V5286" t="s">
        <v>16866</v>
      </c>
      <c r="W5286" t="s">
        <v>23</v>
      </c>
    </row>
    <row r="5287" spans="1:23" x14ac:dyDescent="0.4">
      <c r="A5287">
        <v>5286</v>
      </c>
      <c r="B5287">
        <v>1</v>
      </c>
      <c r="C5287">
        <v>1</v>
      </c>
      <c r="D5287">
        <v>1</v>
      </c>
      <c r="E5287">
        <v>1</v>
      </c>
      <c r="F5287">
        <v>3.6672746717634902E-2</v>
      </c>
      <c r="G5287">
        <v>-539.15297958609995</v>
      </c>
      <c r="H5287" t="s">
        <v>23</v>
      </c>
      <c r="I5287">
        <v>67.202981411749803</v>
      </c>
      <c r="J5287" t="s">
        <v>10793</v>
      </c>
      <c r="K5287" t="s">
        <v>25</v>
      </c>
      <c r="L5287" t="s">
        <v>10794</v>
      </c>
      <c r="M5287" t="s">
        <v>10795</v>
      </c>
      <c r="N5287" t="s">
        <v>10796</v>
      </c>
      <c r="O5287" t="s">
        <v>10797</v>
      </c>
      <c r="P5287">
        <v>2.9000001000000002</v>
      </c>
      <c r="Q5287">
        <v>2782662</v>
      </c>
      <c r="R5287" t="s">
        <v>10798</v>
      </c>
      <c r="S5287">
        <v>67108866</v>
      </c>
      <c r="T5287">
        <v>291.08631000000003</v>
      </c>
      <c r="U5287" t="s">
        <v>31</v>
      </c>
      <c r="V5287" t="s">
        <v>11000</v>
      </c>
      <c r="W5287" t="s">
        <v>23</v>
      </c>
    </row>
    <row r="5288" spans="1:23" x14ac:dyDescent="0.4">
      <c r="A5288">
        <v>5287</v>
      </c>
      <c r="B5288">
        <v>1</v>
      </c>
      <c r="C5288">
        <v>1</v>
      </c>
      <c r="D5288">
        <v>1</v>
      </c>
      <c r="E5288">
        <v>1</v>
      </c>
      <c r="F5288">
        <v>3.6663405267641003E-2</v>
      </c>
      <c r="G5288">
        <v>-539.07567514891298</v>
      </c>
      <c r="H5288" t="s">
        <v>23</v>
      </c>
      <c r="I5288">
        <v>67.188345010254494</v>
      </c>
      <c r="J5288" t="s">
        <v>10793</v>
      </c>
      <c r="K5288" t="s">
        <v>25</v>
      </c>
      <c r="L5288" t="s">
        <v>10794</v>
      </c>
      <c r="M5288" t="s">
        <v>10795</v>
      </c>
      <c r="N5288" t="s">
        <v>10796</v>
      </c>
      <c r="O5288" t="s">
        <v>10797</v>
      </c>
      <c r="P5288">
        <v>2.9000001000000002</v>
      </c>
      <c r="Q5288">
        <v>2782662</v>
      </c>
      <c r="R5288" t="s">
        <v>10798</v>
      </c>
      <c r="S5288">
        <v>67108866</v>
      </c>
      <c r="T5288">
        <v>291.08631459999998</v>
      </c>
      <c r="U5288" t="s">
        <v>31</v>
      </c>
      <c r="V5288" t="s">
        <v>11002</v>
      </c>
      <c r="W5288" t="s">
        <v>23</v>
      </c>
    </row>
    <row r="5289" spans="1:23" x14ac:dyDescent="0.4">
      <c r="A5289">
        <v>5288</v>
      </c>
      <c r="B5289">
        <v>1</v>
      </c>
      <c r="C5289">
        <v>1</v>
      </c>
      <c r="D5289">
        <v>1</v>
      </c>
      <c r="E5289">
        <v>1</v>
      </c>
      <c r="F5289">
        <v>3.6663405267641003E-2</v>
      </c>
      <c r="G5289">
        <v>-539.07567514891298</v>
      </c>
      <c r="H5289">
        <v>0.999999999999999</v>
      </c>
      <c r="I5289">
        <v>67.188345010254494</v>
      </c>
      <c r="J5289" t="s">
        <v>10793</v>
      </c>
      <c r="K5289" t="s">
        <v>25</v>
      </c>
      <c r="L5289" t="s">
        <v>10794</v>
      </c>
      <c r="M5289" t="s">
        <v>10795</v>
      </c>
      <c r="N5289" t="s">
        <v>10796</v>
      </c>
      <c r="O5289" t="s">
        <v>10797</v>
      </c>
      <c r="P5289">
        <v>2.9000001000000002</v>
      </c>
      <c r="Q5289">
        <v>2782662</v>
      </c>
      <c r="R5289" t="s">
        <v>10798</v>
      </c>
      <c r="S5289">
        <v>67108866</v>
      </c>
      <c r="T5289">
        <v>291.08631459999998</v>
      </c>
      <c r="U5289" t="s">
        <v>31</v>
      </c>
      <c r="V5289" t="s">
        <v>16867</v>
      </c>
      <c r="W5289" t="s">
        <v>23</v>
      </c>
    </row>
    <row r="5290" spans="1:23" x14ac:dyDescent="0.4">
      <c r="A5290">
        <v>5289</v>
      </c>
      <c r="B5290">
        <v>1</v>
      </c>
      <c r="C5290">
        <v>1</v>
      </c>
      <c r="D5290">
        <v>1</v>
      </c>
      <c r="E5290">
        <v>1</v>
      </c>
      <c r="F5290">
        <v>3.5378017165589998E-2</v>
      </c>
      <c r="G5290">
        <v>-206.774038239182</v>
      </c>
      <c r="H5290">
        <v>0.99949748743718503</v>
      </c>
      <c r="I5290">
        <v>56.424803503257799</v>
      </c>
      <c r="J5290" t="s">
        <v>16868</v>
      </c>
      <c r="K5290" t="s">
        <v>25</v>
      </c>
      <c r="L5290" t="s">
        <v>16869</v>
      </c>
      <c r="M5290" t="s">
        <v>16870</v>
      </c>
      <c r="N5290" t="s">
        <v>16871</v>
      </c>
      <c r="O5290" t="s">
        <v>16872</v>
      </c>
      <c r="P5290">
        <v>3.9000001000000002</v>
      </c>
      <c r="Q5290">
        <v>830692</v>
      </c>
      <c r="R5290" t="s">
        <v>16873</v>
      </c>
      <c r="S5290">
        <v>2105346</v>
      </c>
      <c r="T5290">
        <v>319.0448437</v>
      </c>
      <c r="U5290" t="s">
        <v>31</v>
      </c>
      <c r="V5290" t="s">
        <v>16874</v>
      </c>
      <c r="W5290" t="s">
        <v>23</v>
      </c>
    </row>
    <row r="5291" spans="1:23" x14ac:dyDescent="0.4">
      <c r="A5291">
        <v>5290</v>
      </c>
      <c r="B5291">
        <v>1</v>
      </c>
      <c r="C5291">
        <v>1</v>
      </c>
      <c r="D5291">
        <v>1</v>
      </c>
      <c r="E5291">
        <v>1</v>
      </c>
      <c r="F5291">
        <v>3.5378017165589998E-2</v>
      </c>
      <c r="G5291">
        <v>-206.774038239182</v>
      </c>
      <c r="H5291" t="s">
        <v>23</v>
      </c>
      <c r="I5291">
        <v>56.424803503257799</v>
      </c>
      <c r="J5291" t="s">
        <v>16868</v>
      </c>
      <c r="K5291" t="s">
        <v>25</v>
      </c>
      <c r="L5291" t="s">
        <v>16869</v>
      </c>
      <c r="M5291" t="s">
        <v>16870</v>
      </c>
      <c r="N5291" t="s">
        <v>16871</v>
      </c>
      <c r="O5291" t="s">
        <v>16872</v>
      </c>
      <c r="P5291">
        <v>3.9000001000000002</v>
      </c>
      <c r="Q5291">
        <v>830692</v>
      </c>
      <c r="R5291" t="s">
        <v>16873</v>
      </c>
      <c r="S5291">
        <v>2105346</v>
      </c>
      <c r="T5291">
        <v>319.0448437</v>
      </c>
      <c r="U5291" t="s">
        <v>31</v>
      </c>
      <c r="V5291" t="s">
        <v>10784</v>
      </c>
      <c r="W5291" t="s">
        <v>23</v>
      </c>
    </row>
    <row r="5292" spans="1:23" x14ac:dyDescent="0.4">
      <c r="A5292">
        <v>5291</v>
      </c>
      <c r="B5292">
        <v>1</v>
      </c>
      <c r="C5292">
        <v>1</v>
      </c>
      <c r="D5292">
        <v>1</v>
      </c>
      <c r="E5292">
        <v>1</v>
      </c>
      <c r="F5292">
        <v>3.4914349359425799E-2</v>
      </c>
      <c r="G5292">
        <v>-351.28457514527298</v>
      </c>
      <c r="H5292">
        <v>0.999999999999999</v>
      </c>
      <c r="I5292">
        <v>25.352041049277201</v>
      </c>
      <c r="J5292" t="s">
        <v>10259</v>
      </c>
      <c r="K5292" t="s">
        <v>25</v>
      </c>
      <c r="L5292" t="s">
        <v>10260</v>
      </c>
      <c r="M5292" t="s">
        <v>10261</v>
      </c>
      <c r="N5292" t="s">
        <v>10262</v>
      </c>
      <c r="O5292" t="s">
        <v>10263</v>
      </c>
      <c r="P5292">
        <v>-3.2999999500000001</v>
      </c>
      <c r="Q5292">
        <v>9965191</v>
      </c>
      <c r="R5292" t="s">
        <v>10264</v>
      </c>
      <c r="S5292">
        <v>67108930</v>
      </c>
      <c r="T5292">
        <v>267.13795629999998</v>
      </c>
      <c r="U5292" t="s">
        <v>31</v>
      </c>
      <c r="V5292" t="s">
        <v>16875</v>
      </c>
      <c r="W5292" t="s">
        <v>23</v>
      </c>
    </row>
    <row r="5293" spans="1:23" x14ac:dyDescent="0.4">
      <c r="A5293">
        <v>5292</v>
      </c>
      <c r="B5293">
        <v>1</v>
      </c>
      <c r="C5293">
        <v>1</v>
      </c>
      <c r="D5293">
        <v>1</v>
      </c>
      <c r="E5293">
        <v>1</v>
      </c>
      <c r="F5293">
        <v>3.4914349359425799E-2</v>
      </c>
      <c r="G5293">
        <v>-351.28457514527298</v>
      </c>
      <c r="H5293" t="s">
        <v>23</v>
      </c>
      <c r="I5293">
        <v>25.352041049277201</v>
      </c>
      <c r="J5293" t="s">
        <v>10259</v>
      </c>
      <c r="K5293" t="s">
        <v>25</v>
      </c>
      <c r="L5293" t="s">
        <v>10260</v>
      </c>
      <c r="M5293" t="s">
        <v>10261</v>
      </c>
      <c r="N5293" t="s">
        <v>10262</v>
      </c>
      <c r="O5293" t="s">
        <v>10263</v>
      </c>
      <c r="P5293">
        <v>-3.2999999500000001</v>
      </c>
      <c r="Q5293">
        <v>9965191</v>
      </c>
      <c r="R5293" t="s">
        <v>10264</v>
      </c>
      <c r="S5293">
        <v>67108930</v>
      </c>
      <c r="T5293">
        <v>267.13795629999998</v>
      </c>
      <c r="U5293" t="s">
        <v>31</v>
      </c>
      <c r="V5293" t="s">
        <v>7473</v>
      </c>
      <c r="W5293" t="s">
        <v>23</v>
      </c>
    </row>
    <row r="5294" spans="1:23" x14ac:dyDescent="0.4">
      <c r="A5294">
        <v>5293</v>
      </c>
      <c r="B5294">
        <v>1</v>
      </c>
      <c r="C5294">
        <v>1</v>
      </c>
      <c r="D5294">
        <v>1</v>
      </c>
      <c r="E5294">
        <v>1</v>
      </c>
      <c r="F5294">
        <v>3.4633012831877398E-2</v>
      </c>
      <c r="G5294">
        <v>-345.69601078133701</v>
      </c>
      <c r="H5294" t="s">
        <v>23</v>
      </c>
      <c r="I5294">
        <v>64.123063649529698</v>
      </c>
      <c r="J5294" t="s">
        <v>10916</v>
      </c>
      <c r="K5294" t="s">
        <v>25</v>
      </c>
      <c r="L5294" t="s">
        <v>10917</v>
      </c>
      <c r="M5294" t="s">
        <v>10918</v>
      </c>
      <c r="N5294" t="s">
        <v>10919</v>
      </c>
      <c r="O5294" t="s">
        <v>10920</v>
      </c>
      <c r="P5294">
        <v>4.5999999000000003</v>
      </c>
      <c r="Q5294" t="s">
        <v>10921</v>
      </c>
      <c r="R5294" t="s">
        <v>10922</v>
      </c>
      <c r="S5294">
        <v>67108866</v>
      </c>
      <c r="T5294">
        <v>391.1387441</v>
      </c>
      <c r="U5294" t="s">
        <v>31</v>
      </c>
      <c r="V5294" t="s">
        <v>11078</v>
      </c>
      <c r="W5294" t="s">
        <v>23</v>
      </c>
    </row>
    <row r="5295" spans="1:23" x14ac:dyDescent="0.4">
      <c r="A5295">
        <v>5294</v>
      </c>
      <c r="B5295">
        <v>1</v>
      </c>
      <c r="C5295">
        <v>1</v>
      </c>
      <c r="D5295">
        <v>1</v>
      </c>
      <c r="E5295">
        <v>1</v>
      </c>
      <c r="F5295">
        <v>3.4633012831877398E-2</v>
      </c>
      <c r="G5295">
        <v>-345.69601078133701</v>
      </c>
      <c r="H5295">
        <v>0.999999999999999</v>
      </c>
      <c r="I5295">
        <v>64.123063649529698</v>
      </c>
      <c r="J5295" t="s">
        <v>10916</v>
      </c>
      <c r="K5295" t="s">
        <v>25</v>
      </c>
      <c r="L5295" t="s">
        <v>10917</v>
      </c>
      <c r="M5295" t="s">
        <v>10918</v>
      </c>
      <c r="N5295" t="s">
        <v>10919</v>
      </c>
      <c r="O5295" t="s">
        <v>10920</v>
      </c>
      <c r="P5295">
        <v>4.5999999000000003</v>
      </c>
      <c r="Q5295" t="s">
        <v>10921</v>
      </c>
      <c r="R5295" t="s">
        <v>10922</v>
      </c>
      <c r="S5295">
        <v>67108866</v>
      </c>
      <c r="T5295">
        <v>391.1387441</v>
      </c>
      <c r="U5295" t="s">
        <v>31</v>
      </c>
      <c r="V5295" t="s">
        <v>16876</v>
      </c>
      <c r="W5295" t="s">
        <v>23</v>
      </c>
    </row>
    <row r="5296" spans="1:23" x14ac:dyDescent="0.4">
      <c r="A5296">
        <v>5295</v>
      </c>
      <c r="B5296">
        <v>1</v>
      </c>
      <c r="C5296">
        <v>1</v>
      </c>
      <c r="D5296">
        <v>1</v>
      </c>
      <c r="E5296">
        <v>1</v>
      </c>
      <c r="F5296">
        <v>3.3652612484394197E-2</v>
      </c>
      <c r="G5296">
        <v>-278.29173344898101</v>
      </c>
      <c r="H5296">
        <v>0.999999999999999</v>
      </c>
      <c r="I5296">
        <v>61.634172558014598</v>
      </c>
      <c r="J5296" t="s">
        <v>16473</v>
      </c>
      <c r="K5296" t="s">
        <v>25</v>
      </c>
      <c r="L5296" t="s">
        <v>16474</v>
      </c>
      <c r="M5296" t="s">
        <v>16475</v>
      </c>
      <c r="N5296" t="s">
        <v>16476</v>
      </c>
      <c r="O5296" t="s">
        <v>16477</v>
      </c>
      <c r="P5296">
        <v>1.10000002</v>
      </c>
      <c r="Q5296" t="s">
        <v>16478</v>
      </c>
      <c r="R5296" t="s">
        <v>16479</v>
      </c>
      <c r="S5296">
        <v>67108866</v>
      </c>
      <c r="T5296">
        <v>197.10732479999999</v>
      </c>
      <c r="U5296" t="s">
        <v>31</v>
      </c>
      <c r="V5296" t="s">
        <v>16877</v>
      </c>
      <c r="W5296" t="s">
        <v>23</v>
      </c>
    </row>
    <row r="5297" spans="1:23" x14ac:dyDescent="0.4">
      <c r="A5297">
        <v>5296</v>
      </c>
      <c r="B5297">
        <v>1</v>
      </c>
      <c r="C5297">
        <v>1</v>
      </c>
      <c r="D5297">
        <v>1</v>
      </c>
      <c r="E5297">
        <v>1</v>
      </c>
      <c r="F5297">
        <v>3.3652612484394197E-2</v>
      </c>
      <c r="G5297">
        <v>-278.29173344898101</v>
      </c>
      <c r="H5297" t="s">
        <v>23</v>
      </c>
      <c r="I5297">
        <v>61.634172558014598</v>
      </c>
      <c r="J5297" t="s">
        <v>16473</v>
      </c>
      <c r="K5297" t="s">
        <v>25</v>
      </c>
      <c r="L5297" t="s">
        <v>16474</v>
      </c>
      <c r="M5297" t="s">
        <v>16475</v>
      </c>
      <c r="N5297" t="s">
        <v>16476</v>
      </c>
      <c r="O5297" t="s">
        <v>16477</v>
      </c>
      <c r="P5297">
        <v>1.10000002</v>
      </c>
      <c r="Q5297" t="s">
        <v>16478</v>
      </c>
      <c r="R5297" t="s">
        <v>16479</v>
      </c>
      <c r="S5297">
        <v>67108866</v>
      </c>
      <c r="T5297">
        <v>197.10732479999999</v>
      </c>
      <c r="U5297" t="s">
        <v>31</v>
      </c>
      <c r="V5297" t="s">
        <v>6914</v>
      </c>
      <c r="W5297" t="s">
        <v>23</v>
      </c>
    </row>
    <row r="5298" spans="1:23" x14ac:dyDescent="0.4">
      <c r="A5298">
        <v>5297</v>
      </c>
      <c r="B5298">
        <v>1</v>
      </c>
      <c r="C5298">
        <v>1</v>
      </c>
      <c r="D5298">
        <v>1</v>
      </c>
      <c r="E5298">
        <v>1</v>
      </c>
      <c r="F5298">
        <v>3.2724318484106701E-2</v>
      </c>
      <c r="G5298">
        <v>-691.48652638555404</v>
      </c>
      <c r="H5298">
        <v>0.999999999999999</v>
      </c>
      <c r="I5298">
        <v>23.2387349431249</v>
      </c>
      <c r="J5298" t="s">
        <v>11154</v>
      </c>
      <c r="K5298" t="s">
        <v>25</v>
      </c>
      <c r="L5298" t="s">
        <v>16878</v>
      </c>
      <c r="M5298" t="s">
        <v>16879</v>
      </c>
      <c r="N5298" t="s">
        <v>16880</v>
      </c>
      <c r="O5298" t="s">
        <v>16881</v>
      </c>
      <c r="P5298">
        <v>11.199999800000001</v>
      </c>
      <c r="Q5298" t="s">
        <v>16882</v>
      </c>
      <c r="R5298" t="s">
        <v>16883</v>
      </c>
      <c r="S5298">
        <v>3178562</v>
      </c>
      <c r="T5298">
        <v>623.45174540000005</v>
      </c>
      <c r="U5298" t="s">
        <v>31</v>
      </c>
      <c r="V5298" t="s">
        <v>16884</v>
      </c>
      <c r="W5298" t="s">
        <v>23</v>
      </c>
    </row>
    <row r="5299" spans="1:23" x14ac:dyDescent="0.4">
      <c r="A5299">
        <v>5298</v>
      </c>
      <c r="B5299">
        <v>1</v>
      </c>
      <c r="C5299">
        <v>1</v>
      </c>
      <c r="D5299">
        <v>1</v>
      </c>
      <c r="E5299">
        <v>1</v>
      </c>
      <c r="F5299">
        <v>3.2724318484106701E-2</v>
      </c>
      <c r="G5299">
        <v>-691.48652638555404</v>
      </c>
      <c r="H5299" t="s">
        <v>23</v>
      </c>
      <c r="I5299">
        <v>23.2387349431249</v>
      </c>
      <c r="J5299" t="s">
        <v>11154</v>
      </c>
      <c r="K5299" t="s">
        <v>25</v>
      </c>
      <c r="L5299" t="s">
        <v>16878</v>
      </c>
      <c r="M5299" t="s">
        <v>16879</v>
      </c>
      <c r="N5299" t="s">
        <v>16880</v>
      </c>
      <c r="O5299" t="s">
        <v>16881</v>
      </c>
      <c r="P5299">
        <v>11.199999800000001</v>
      </c>
      <c r="Q5299" t="s">
        <v>16882</v>
      </c>
      <c r="R5299" t="s">
        <v>16883</v>
      </c>
      <c r="S5299">
        <v>3178562</v>
      </c>
      <c r="T5299">
        <v>623.45174540000005</v>
      </c>
      <c r="U5299" t="s">
        <v>31</v>
      </c>
      <c r="V5299" t="s">
        <v>11205</v>
      </c>
      <c r="W5299" t="s">
        <v>23</v>
      </c>
    </row>
    <row r="5300" spans="1:23" x14ac:dyDescent="0.4">
      <c r="A5300">
        <v>5299</v>
      </c>
      <c r="B5300">
        <v>1</v>
      </c>
      <c r="C5300">
        <v>1</v>
      </c>
      <c r="D5300">
        <v>1</v>
      </c>
      <c r="E5300">
        <v>1</v>
      </c>
      <c r="F5300">
        <v>3.2563353962143403E-2</v>
      </c>
      <c r="G5300">
        <v>-691.70814649558201</v>
      </c>
      <c r="H5300">
        <v>0.999999999999999</v>
      </c>
      <c r="I5300">
        <v>23.216105939103102</v>
      </c>
      <c r="J5300" t="s">
        <v>11154</v>
      </c>
      <c r="K5300" t="s">
        <v>25</v>
      </c>
      <c r="L5300" t="s">
        <v>16878</v>
      </c>
      <c r="M5300" t="s">
        <v>16879</v>
      </c>
      <c r="N5300" t="s">
        <v>16880</v>
      </c>
      <c r="O5300" t="s">
        <v>16881</v>
      </c>
      <c r="P5300">
        <v>11.199999800000001</v>
      </c>
      <c r="Q5300" t="s">
        <v>16882</v>
      </c>
      <c r="R5300" t="s">
        <v>16883</v>
      </c>
      <c r="S5300">
        <v>3178562</v>
      </c>
      <c r="T5300">
        <v>623.45174999999995</v>
      </c>
      <c r="U5300" t="s">
        <v>31</v>
      </c>
      <c r="V5300" t="s">
        <v>16885</v>
      </c>
      <c r="W5300" t="s">
        <v>23</v>
      </c>
    </row>
    <row r="5301" spans="1:23" x14ac:dyDescent="0.4">
      <c r="A5301">
        <v>5300</v>
      </c>
      <c r="B5301">
        <v>1</v>
      </c>
      <c r="C5301">
        <v>1</v>
      </c>
      <c r="D5301">
        <v>1</v>
      </c>
      <c r="E5301">
        <v>1</v>
      </c>
      <c r="F5301">
        <v>3.2563353962143403E-2</v>
      </c>
      <c r="G5301">
        <v>-691.70814649558201</v>
      </c>
      <c r="H5301" t="s">
        <v>23</v>
      </c>
      <c r="I5301">
        <v>23.216105939103102</v>
      </c>
      <c r="J5301" t="s">
        <v>11154</v>
      </c>
      <c r="K5301" t="s">
        <v>25</v>
      </c>
      <c r="L5301" t="s">
        <v>16878</v>
      </c>
      <c r="M5301" t="s">
        <v>16879</v>
      </c>
      <c r="N5301" t="s">
        <v>16880</v>
      </c>
      <c r="O5301" t="s">
        <v>16881</v>
      </c>
      <c r="P5301">
        <v>11.199999800000001</v>
      </c>
      <c r="Q5301" t="s">
        <v>16882</v>
      </c>
      <c r="R5301" t="s">
        <v>16883</v>
      </c>
      <c r="S5301">
        <v>3178562</v>
      </c>
      <c r="T5301">
        <v>623.45174999999995</v>
      </c>
      <c r="U5301" t="s">
        <v>31</v>
      </c>
      <c r="V5301" t="s">
        <v>11203</v>
      </c>
      <c r="W5301" t="s">
        <v>23</v>
      </c>
    </row>
    <row r="5302" spans="1:23" x14ac:dyDescent="0.4">
      <c r="A5302">
        <v>5301</v>
      </c>
      <c r="B5302">
        <v>1</v>
      </c>
      <c r="C5302">
        <v>2</v>
      </c>
      <c r="D5302">
        <v>1</v>
      </c>
      <c r="E5302">
        <v>2</v>
      </c>
      <c r="F5302">
        <v>2.9799733222934398E-2</v>
      </c>
      <c r="G5302">
        <v>-353.100095260285</v>
      </c>
      <c r="H5302">
        <v>2.8643216080402E-2</v>
      </c>
      <c r="I5302">
        <v>76.033935331831302</v>
      </c>
      <c r="J5302" t="s">
        <v>11040</v>
      </c>
      <c r="K5302" t="s">
        <v>25</v>
      </c>
      <c r="L5302" t="s">
        <v>11041</v>
      </c>
      <c r="M5302" t="s">
        <v>11042</v>
      </c>
      <c r="N5302" t="s">
        <v>28</v>
      </c>
      <c r="O5302" t="s">
        <v>11043</v>
      </c>
      <c r="P5302">
        <v>1.5</v>
      </c>
      <c r="Q5302">
        <v>139592531</v>
      </c>
      <c r="R5302" t="s">
        <v>11044</v>
      </c>
      <c r="S5302">
        <v>16777218</v>
      </c>
      <c r="T5302">
        <v>299.12778550000002</v>
      </c>
      <c r="U5302" t="s">
        <v>31</v>
      </c>
      <c r="V5302" t="s">
        <v>16886</v>
      </c>
      <c r="W5302" t="s">
        <v>23</v>
      </c>
    </row>
    <row r="5303" spans="1:23" x14ac:dyDescent="0.4">
      <c r="A5303">
        <v>5302</v>
      </c>
      <c r="B5303">
        <v>1</v>
      </c>
      <c r="C5303">
        <v>1</v>
      </c>
      <c r="D5303">
        <v>1</v>
      </c>
      <c r="E5303">
        <v>2</v>
      </c>
      <c r="F5303">
        <v>2.8115736227164199E-2</v>
      </c>
      <c r="G5303">
        <v>-281.52760423217802</v>
      </c>
      <c r="H5303" t="s">
        <v>23</v>
      </c>
      <c r="I5303">
        <v>69.483506831560305</v>
      </c>
      <c r="J5303" t="s">
        <v>10259</v>
      </c>
      <c r="K5303" t="s">
        <v>25</v>
      </c>
      <c r="L5303" t="s">
        <v>10260</v>
      </c>
      <c r="M5303" t="s">
        <v>10261</v>
      </c>
      <c r="N5303" t="s">
        <v>10262</v>
      </c>
      <c r="O5303" t="s">
        <v>10263</v>
      </c>
      <c r="P5303">
        <v>-3.2999999500000001</v>
      </c>
      <c r="Q5303">
        <v>9965191</v>
      </c>
      <c r="R5303" t="s">
        <v>10264</v>
      </c>
      <c r="S5303">
        <v>67108930</v>
      </c>
      <c r="T5303">
        <v>267.13795629999998</v>
      </c>
      <c r="U5303" t="s">
        <v>31</v>
      </c>
      <c r="V5303" t="s">
        <v>6998</v>
      </c>
      <c r="W5303" t="s">
        <v>23</v>
      </c>
    </row>
    <row r="5304" spans="1:23" x14ac:dyDescent="0.4">
      <c r="A5304">
        <v>5303</v>
      </c>
      <c r="B5304">
        <v>1</v>
      </c>
      <c r="C5304">
        <v>1</v>
      </c>
      <c r="D5304">
        <v>1</v>
      </c>
      <c r="E5304">
        <v>2</v>
      </c>
      <c r="F5304">
        <v>2.8115736227164199E-2</v>
      </c>
      <c r="G5304">
        <v>-281.52760423217802</v>
      </c>
      <c r="H5304">
        <v>0.91356783919597995</v>
      </c>
      <c r="I5304">
        <v>69.483506831560305</v>
      </c>
      <c r="J5304" t="s">
        <v>10259</v>
      </c>
      <c r="K5304" t="s">
        <v>25</v>
      </c>
      <c r="L5304" t="s">
        <v>10260</v>
      </c>
      <c r="M5304" t="s">
        <v>10261</v>
      </c>
      <c r="N5304" t="s">
        <v>10262</v>
      </c>
      <c r="O5304" t="s">
        <v>10263</v>
      </c>
      <c r="P5304">
        <v>-3.2999999500000001</v>
      </c>
      <c r="Q5304">
        <v>9965191</v>
      </c>
      <c r="R5304" t="s">
        <v>10264</v>
      </c>
      <c r="S5304">
        <v>67108930</v>
      </c>
      <c r="T5304">
        <v>267.13795629999998</v>
      </c>
      <c r="U5304" t="s">
        <v>31</v>
      </c>
      <c r="V5304" t="s">
        <v>16887</v>
      </c>
      <c r="W5304" t="s">
        <v>23</v>
      </c>
    </row>
    <row r="5305" spans="1:23" x14ac:dyDescent="0.4">
      <c r="A5305">
        <v>5304</v>
      </c>
      <c r="B5305">
        <v>1</v>
      </c>
      <c r="C5305">
        <v>1</v>
      </c>
      <c r="D5305">
        <v>1</v>
      </c>
      <c r="E5305">
        <v>1</v>
      </c>
      <c r="F5305">
        <v>2.7890682270260501E-2</v>
      </c>
      <c r="G5305">
        <v>-333.820277916007</v>
      </c>
      <c r="H5305" t="s">
        <v>23</v>
      </c>
      <c r="I5305">
        <v>15.778293316202101</v>
      </c>
      <c r="J5305" t="s">
        <v>16888</v>
      </c>
      <c r="K5305" t="s">
        <v>25</v>
      </c>
      <c r="L5305" t="s">
        <v>16889</v>
      </c>
      <c r="M5305" t="s">
        <v>16890</v>
      </c>
      <c r="N5305" t="s">
        <v>16891</v>
      </c>
      <c r="O5305" t="s">
        <v>16892</v>
      </c>
      <c r="P5305">
        <v>-0.60000002399999997</v>
      </c>
      <c r="Q5305">
        <v>19962114</v>
      </c>
      <c r="R5305" t="s">
        <v>16893</v>
      </c>
      <c r="S5305">
        <v>67108866</v>
      </c>
      <c r="T5305">
        <v>237.12540000000001</v>
      </c>
      <c r="U5305" t="s">
        <v>31</v>
      </c>
      <c r="V5305" t="s">
        <v>16894</v>
      </c>
      <c r="W5305" t="s">
        <v>23</v>
      </c>
    </row>
    <row r="5306" spans="1:23" x14ac:dyDescent="0.4">
      <c r="A5306">
        <v>5305</v>
      </c>
      <c r="B5306">
        <v>1</v>
      </c>
      <c r="C5306">
        <v>1</v>
      </c>
      <c r="D5306">
        <v>1</v>
      </c>
      <c r="E5306">
        <v>1</v>
      </c>
      <c r="F5306">
        <v>2.7890682270260501E-2</v>
      </c>
      <c r="G5306">
        <v>-333.820277916007</v>
      </c>
      <c r="H5306">
        <v>0.999999999999999</v>
      </c>
      <c r="I5306">
        <v>15.778293316202101</v>
      </c>
      <c r="J5306" t="s">
        <v>16888</v>
      </c>
      <c r="K5306" t="s">
        <v>25</v>
      </c>
      <c r="L5306" t="s">
        <v>16889</v>
      </c>
      <c r="M5306" t="s">
        <v>16890</v>
      </c>
      <c r="N5306" t="s">
        <v>16891</v>
      </c>
      <c r="O5306" t="s">
        <v>16892</v>
      </c>
      <c r="P5306">
        <v>-0.60000002399999997</v>
      </c>
      <c r="Q5306">
        <v>19962114</v>
      </c>
      <c r="R5306" t="s">
        <v>16893</v>
      </c>
      <c r="S5306">
        <v>67108866</v>
      </c>
      <c r="T5306">
        <v>237.12540000000001</v>
      </c>
      <c r="U5306" t="s">
        <v>31</v>
      </c>
      <c r="V5306" t="s">
        <v>16895</v>
      </c>
      <c r="W5306" t="s">
        <v>23</v>
      </c>
    </row>
    <row r="5307" spans="1:23" x14ac:dyDescent="0.4">
      <c r="A5307">
        <v>5306</v>
      </c>
      <c r="B5307">
        <v>1</v>
      </c>
      <c r="C5307">
        <v>2</v>
      </c>
      <c r="D5307">
        <v>1</v>
      </c>
      <c r="E5307">
        <v>3</v>
      </c>
      <c r="F5307">
        <v>2.7866609188214E-2</v>
      </c>
      <c r="G5307">
        <v>-389.16140682101798</v>
      </c>
      <c r="H5307">
        <v>1.30653266331658E-2</v>
      </c>
      <c r="I5307">
        <v>16.1430083718482</v>
      </c>
      <c r="J5307" t="s">
        <v>16896</v>
      </c>
      <c r="K5307" t="s">
        <v>25</v>
      </c>
      <c r="L5307" t="s">
        <v>16897</v>
      </c>
      <c r="M5307" t="s">
        <v>16898</v>
      </c>
      <c r="N5307" t="s">
        <v>28</v>
      </c>
      <c r="O5307" t="s">
        <v>16899</v>
      </c>
      <c r="P5307">
        <v>0</v>
      </c>
      <c r="Q5307">
        <v>51136919</v>
      </c>
      <c r="R5307" t="s">
        <v>16900</v>
      </c>
      <c r="S5307">
        <v>2097154</v>
      </c>
      <c r="T5307">
        <v>369.13350000000003</v>
      </c>
      <c r="U5307" t="s">
        <v>31</v>
      </c>
      <c r="V5307" t="s">
        <v>16901</v>
      </c>
      <c r="W5307" t="s">
        <v>23</v>
      </c>
    </row>
    <row r="5308" spans="1:23" x14ac:dyDescent="0.4">
      <c r="A5308">
        <v>5307</v>
      </c>
      <c r="B5308">
        <v>1</v>
      </c>
      <c r="C5308">
        <v>2</v>
      </c>
      <c r="D5308">
        <v>1</v>
      </c>
      <c r="E5308">
        <v>2</v>
      </c>
      <c r="F5308">
        <v>2.7759239281082499E-2</v>
      </c>
      <c r="G5308">
        <v>-548.03668631492098</v>
      </c>
      <c r="H5308">
        <v>0.79396984924623104</v>
      </c>
      <c r="I5308">
        <v>12.242048430676499</v>
      </c>
      <c r="J5308" t="s">
        <v>10793</v>
      </c>
      <c r="K5308" t="s">
        <v>25</v>
      </c>
      <c r="L5308" t="s">
        <v>10794</v>
      </c>
      <c r="M5308" t="s">
        <v>10795</v>
      </c>
      <c r="N5308" t="s">
        <v>10796</v>
      </c>
      <c r="O5308" t="s">
        <v>10797</v>
      </c>
      <c r="P5308">
        <v>2.9000001000000002</v>
      </c>
      <c r="Q5308">
        <v>2782662</v>
      </c>
      <c r="R5308" t="s">
        <v>10798</v>
      </c>
      <c r="S5308">
        <v>67108866</v>
      </c>
      <c r="T5308">
        <v>291.08631459999998</v>
      </c>
      <c r="U5308" t="s">
        <v>31</v>
      </c>
      <c r="V5308" t="s">
        <v>16902</v>
      </c>
      <c r="W5308" t="s">
        <v>23</v>
      </c>
    </row>
    <row r="5309" spans="1:23" x14ac:dyDescent="0.4">
      <c r="A5309">
        <v>5308</v>
      </c>
      <c r="B5309">
        <v>1</v>
      </c>
      <c r="C5309">
        <v>1</v>
      </c>
      <c r="D5309">
        <v>1</v>
      </c>
      <c r="E5309">
        <v>2</v>
      </c>
      <c r="F5309">
        <v>2.67373148854562E-2</v>
      </c>
      <c r="G5309">
        <v>-496.426204662239</v>
      </c>
      <c r="H5309" t="s">
        <v>23</v>
      </c>
      <c r="I5309">
        <v>58.660464733292898</v>
      </c>
      <c r="J5309" t="s">
        <v>10793</v>
      </c>
      <c r="K5309" t="s">
        <v>25</v>
      </c>
      <c r="L5309" t="s">
        <v>10794</v>
      </c>
      <c r="M5309" t="s">
        <v>10795</v>
      </c>
      <c r="N5309" t="s">
        <v>10796</v>
      </c>
      <c r="O5309" t="s">
        <v>10797</v>
      </c>
      <c r="P5309">
        <v>2.9000001000000002</v>
      </c>
      <c r="Q5309">
        <v>2782662</v>
      </c>
      <c r="R5309" t="s">
        <v>10798</v>
      </c>
      <c r="S5309">
        <v>67108866</v>
      </c>
      <c r="T5309">
        <v>291.08631459999998</v>
      </c>
      <c r="U5309" t="s">
        <v>31</v>
      </c>
      <c r="V5309" t="s">
        <v>10837</v>
      </c>
      <c r="W5309" t="s">
        <v>23</v>
      </c>
    </row>
    <row r="5310" spans="1:23" x14ac:dyDescent="0.4">
      <c r="A5310">
        <v>5309</v>
      </c>
      <c r="B5310">
        <v>1</v>
      </c>
      <c r="C5310">
        <v>1</v>
      </c>
      <c r="D5310">
        <v>1</v>
      </c>
      <c r="E5310">
        <v>2</v>
      </c>
      <c r="F5310">
        <v>2.67373148854562E-2</v>
      </c>
      <c r="G5310">
        <v>-496.426204662239</v>
      </c>
      <c r="H5310">
        <v>0.91206030150753703</v>
      </c>
      <c r="I5310">
        <v>58.660464733292898</v>
      </c>
      <c r="J5310" t="s">
        <v>10793</v>
      </c>
      <c r="K5310" t="s">
        <v>25</v>
      </c>
      <c r="L5310" t="s">
        <v>10794</v>
      </c>
      <c r="M5310" t="s">
        <v>10795</v>
      </c>
      <c r="N5310" t="s">
        <v>10796</v>
      </c>
      <c r="O5310" t="s">
        <v>10797</v>
      </c>
      <c r="P5310">
        <v>2.9000001000000002</v>
      </c>
      <c r="Q5310">
        <v>2782662</v>
      </c>
      <c r="R5310" t="s">
        <v>10798</v>
      </c>
      <c r="S5310">
        <v>67108866</v>
      </c>
      <c r="T5310">
        <v>291.08631459999998</v>
      </c>
      <c r="U5310" t="s">
        <v>31</v>
      </c>
      <c r="V5310" t="s">
        <v>16903</v>
      </c>
      <c r="W5310" t="s">
        <v>23</v>
      </c>
    </row>
    <row r="5311" spans="1:23" x14ac:dyDescent="0.4">
      <c r="A5311">
        <v>5310</v>
      </c>
      <c r="B5311">
        <v>1</v>
      </c>
      <c r="C5311">
        <v>1</v>
      </c>
      <c r="D5311">
        <v>1</v>
      </c>
      <c r="E5311">
        <v>1</v>
      </c>
      <c r="F5311">
        <v>2.62294345502594E-2</v>
      </c>
      <c r="G5311">
        <v>-279.10462114336502</v>
      </c>
      <c r="H5311" t="s">
        <v>23</v>
      </c>
      <c r="I5311">
        <v>38.256900553576202</v>
      </c>
      <c r="J5311" t="s">
        <v>10843</v>
      </c>
      <c r="K5311" t="s">
        <v>25</v>
      </c>
      <c r="L5311" t="s">
        <v>16904</v>
      </c>
      <c r="M5311" t="s">
        <v>16905</v>
      </c>
      <c r="N5311" t="s">
        <v>16906</v>
      </c>
      <c r="O5311" t="s">
        <v>16907</v>
      </c>
      <c r="P5311">
        <v>2.7999999500000001</v>
      </c>
      <c r="Q5311">
        <v>175725</v>
      </c>
      <c r="R5311" t="s">
        <v>16908</v>
      </c>
      <c r="S5311">
        <v>67108866</v>
      </c>
      <c r="T5311">
        <v>267.13796000000002</v>
      </c>
      <c r="U5311" t="s">
        <v>31</v>
      </c>
      <c r="V5311" t="s">
        <v>10870</v>
      </c>
      <c r="W5311" t="s">
        <v>23</v>
      </c>
    </row>
    <row r="5312" spans="1:23" x14ac:dyDescent="0.4">
      <c r="A5312">
        <v>5311</v>
      </c>
      <c r="B5312">
        <v>1</v>
      </c>
      <c r="C5312">
        <v>1</v>
      </c>
      <c r="D5312">
        <v>1</v>
      </c>
      <c r="E5312">
        <v>1</v>
      </c>
      <c r="F5312">
        <v>2.62294345502594E-2</v>
      </c>
      <c r="G5312">
        <v>-279.10462114336502</v>
      </c>
      <c r="H5312">
        <v>0.999999999999999</v>
      </c>
      <c r="I5312">
        <v>38.256900553576202</v>
      </c>
      <c r="J5312" t="s">
        <v>10843</v>
      </c>
      <c r="K5312" t="s">
        <v>25</v>
      </c>
      <c r="L5312" t="s">
        <v>16904</v>
      </c>
      <c r="M5312" t="s">
        <v>16905</v>
      </c>
      <c r="N5312" t="s">
        <v>16906</v>
      </c>
      <c r="O5312" t="s">
        <v>16907</v>
      </c>
      <c r="P5312">
        <v>2.7999999500000001</v>
      </c>
      <c r="Q5312">
        <v>175725</v>
      </c>
      <c r="R5312" t="s">
        <v>16908</v>
      </c>
      <c r="S5312">
        <v>67108866</v>
      </c>
      <c r="T5312">
        <v>267.13796000000002</v>
      </c>
      <c r="U5312" t="s">
        <v>31</v>
      </c>
      <c r="V5312" t="s">
        <v>16909</v>
      </c>
      <c r="W5312" t="s">
        <v>23</v>
      </c>
    </row>
    <row r="5313" spans="1:23" x14ac:dyDescent="0.4">
      <c r="A5313">
        <v>5312</v>
      </c>
      <c r="B5313">
        <v>1</v>
      </c>
      <c r="C5313">
        <v>1</v>
      </c>
      <c r="D5313">
        <v>1</v>
      </c>
      <c r="E5313">
        <v>1</v>
      </c>
      <c r="F5313">
        <v>2.59131656306229E-2</v>
      </c>
      <c r="G5313">
        <v>-279.63060867806399</v>
      </c>
      <c r="H5313" t="s">
        <v>23</v>
      </c>
      <c r="I5313">
        <v>38.263606767037402</v>
      </c>
      <c r="J5313" t="s">
        <v>10843</v>
      </c>
      <c r="K5313" t="s">
        <v>25</v>
      </c>
      <c r="L5313" t="s">
        <v>16904</v>
      </c>
      <c r="M5313" t="s">
        <v>16905</v>
      </c>
      <c r="N5313" t="s">
        <v>16906</v>
      </c>
      <c r="O5313" t="s">
        <v>16907</v>
      </c>
      <c r="P5313">
        <v>2.7999999500000001</v>
      </c>
      <c r="Q5313">
        <v>175725</v>
      </c>
      <c r="R5313" t="s">
        <v>16908</v>
      </c>
      <c r="S5313">
        <v>67108866</v>
      </c>
      <c r="T5313">
        <v>267.13795629999998</v>
      </c>
      <c r="U5313" t="s">
        <v>31</v>
      </c>
      <c r="V5313" t="s">
        <v>10850</v>
      </c>
      <c r="W5313" t="s">
        <v>23</v>
      </c>
    </row>
    <row r="5314" spans="1:23" x14ac:dyDescent="0.4">
      <c r="A5314">
        <v>5313</v>
      </c>
      <c r="B5314">
        <v>1</v>
      </c>
      <c r="C5314">
        <v>1</v>
      </c>
      <c r="D5314">
        <v>1</v>
      </c>
      <c r="E5314">
        <v>1</v>
      </c>
      <c r="F5314">
        <v>2.59131656306229E-2</v>
      </c>
      <c r="G5314">
        <v>-279.63060867806399</v>
      </c>
      <c r="H5314">
        <v>0.999999999999999</v>
      </c>
      <c r="I5314">
        <v>38.263606767037402</v>
      </c>
      <c r="J5314" t="s">
        <v>10843</v>
      </c>
      <c r="K5314" t="s">
        <v>25</v>
      </c>
      <c r="L5314" t="s">
        <v>16904</v>
      </c>
      <c r="M5314" t="s">
        <v>16905</v>
      </c>
      <c r="N5314" t="s">
        <v>16906</v>
      </c>
      <c r="O5314" t="s">
        <v>16907</v>
      </c>
      <c r="P5314">
        <v>2.7999999500000001</v>
      </c>
      <c r="Q5314">
        <v>175725</v>
      </c>
      <c r="R5314" t="s">
        <v>16908</v>
      </c>
      <c r="S5314">
        <v>67108866</v>
      </c>
      <c r="T5314">
        <v>267.13795629999998</v>
      </c>
      <c r="U5314" t="s">
        <v>31</v>
      </c>
      <c r="V5314" t="s">
        <v>16910</v>
      </c>
      <c r="W5314" t="s">
        <v>23</v>
      </c>
    </row>
    <row r="5315" spans="1:23" x14ac:dyDescent="0.4">
      <c r="A5315">
        <v>5314</v>
      </c>
      <c r="B5315">
        <v>1</v>
      </c>
      <c r="C5315">
        <v>1</v>
      </c>
      <c r="D5315">
        <v>1</v>
      </c>
      <c r="E5315">
        <v>2</v>
      </c>
      <c r="F5315">
        <v>2.5428788268473002E-2</v>
      </c>
      <c r="G5315">
        <v>-350.53935666956801</v>
      </c>
      <c r="H5315">
        <v>0.97437185929648196</v>
      </c>
      <c r="I5315">
        <v>72.078152782100801</v>
      </c>
      <c r="J5315" t="s">
        <v>10259</v>
      </c>
      <c r="K5315" t="s">
        <v>25</v>
      </c>
      <c r="L5315" t="s">
        <v>10260</v>
      </c>
      <c r="M5315" t="s">
        <v>10261</v>
      </c>
      <c r="N5315" t="s">
        <v>10262</v>
      </c>
      <c r="O5315" t="s">
        <v>10263</v>
      </c>
      <c r="P5315">
        <v>-3.2999999500000001</v>
      </c>
      <c r="Q5315">
        <v>9965191</v>
      </c>
      <c r="R5315" t="s">
        <v>10264</v>
      </c>
      <c r="S5315">
        <v>67108930</v>
      </c>
      <c r="T5315">
        <v>267.13795629999998</v>
      </c>
      <c r="U5315" t="s">
        <v>31</v>
      </c>
      <c r="V5315" t="s">
        <v>16911</v>
      </c>
      <c r="W5315" t="s">
        <v>23</v>
      </c>
    </row>
    <row r="5316" spans="1:23" x14ac:dyDescent="0.4">
      <c r="A5316">
        <v>5315</v>
      </c>
      <c r="B5316">
        <v>1</v>
      </c>
      <c r="C5316">
        <v>1</v>
      </c>
      <c r="D5316">
        <v>1</v>
      </c>
      <c r="E5316">
        <v>2</v>
      </c>
      <c r="F5316">
        <v>2.5428788268473002E-2</v>
      </c>
      <c r="G5316">
        <v>-350.53935666956801</v>
      </c>
      <c r="H5316" t="s">
        <v>23</v>
      </c>
      <c r="I5316">
        <v>72.078152782100801</v>
      </c>
      <c r="J5316" t="s">
        <v>10259</v>
      </c>
      <c r="K5316" t="s">
        <v>25</v>
      </c>
      <c r="L5316" t="s">
        <v>10260</v>
      </c>
      <c r="M5316" t="s">
        <v>10261</v>
      </c>
      <c r="N5316" t="s">
        <v>10262</v>
      </c>
      <c r="O5316" t="s">
        <v>10263</v>
      </c>
      <c r="P5316">
        <v>-3.2999999500000001</v>
      </c>
      <c r="Q5316">
        <v>9965191</v>
      </c>
      <c r="R5316" t="s">
        <v>10264</v>
      </c>
      <c r="S5316">
        <v>67108930</v>
      </c>
      <c r="T5316">
        <v>267.13795629999998</v>
      </c>
      <c r="U5316" t="s">
        <v>31</v>
      </c>
      <c r="V5316" t="s">
        <v>7237</v>
      </c>
      <c r="W5316" t="s">
        <v>23</v>
      </c>
    </row>
    <row r="5317" spans="1:23" x14ac:dyDescent="0.4">
      <c r="A5317">
        <v>5316</v>
      </c>
      <c r="B5317">
        <v>1</v>
      </c>
      <c r="C5317">
        <v>2</v>
      </c>
      <c r="D5317">
        <v>1</v>
      </c>
      <c r="E5317">
        <v>3</v>
      </c>
      <c r="F5317">
        <v>2.5354798857611601E-2</v>
      </c>
      <c r="G5317">
        <v>-493.72374450618202</v>
      </c>
      <c r="H5317">
        <v>0.47386934673366798</v>
      </c>
      <c r="I5317">
        <v>79.292092419530405</v>
      </c>
      <c r="J5317" t="s">
        <v>11087</v>
      </c>
      <c r="K5317" t="s">
        <v>25</v>
      </c>
      <c r="L5317" t="s">
        <v>11088</v>
      </c>
      <c r="M5317" t="s">
        <v>11089</v>
      </c>
      <c r="N5317" t="s">
        <v>11090</v>
      </c>
      <c r="O5317" t="s">
        <v>11091</v>
      </c>
      <c r="P5317">
        <v>5.8000001900000004</v>
      </c>
      <c r="Q5317" t="s">
        <v>11092</v>
      </c>
      <c r="R5317" t="s">
        <v>11093</v>
      </c>
      <c r="S5317">
        <v>3153922</v>
      </c>
      <c r="T5317">
        <v>463.08710250000001</v>
      </c>
      <c r="U5317" t="s">
        <v>31</v>
      </c>
      <c r="V5317" t="s">
        <v>16912</v>
      </c>
      <c r="W5317" t="s">
        <v>23</v>
      </c>
    </row>
    <row r="5318" spans="1:23" x14ac:dyDescent="0.4">
      <c r="A5318">
        <v>5317</v>
      </c>
      <c r="B5318">
        <v>1</v>
      </c>
      <c r="C5318">
        <v>1</v>
      </c>
      <c r="D5318">
        <v>1</v>
      </c>
      <c r="E5318">
        <v>1</v>
      </c>
      <c r="F5318">
        <v>2.4753460467537E-2</v>
      </c>
      <c r="G5318">
        <v>-663.99792789074297</v>
      </c>
      <c r="H5318" t="s">
        <v>23</v>
      </c>
      <c r="I5318">
        <v>11.825950997705799</v>
      </c>
      <c r="J5318" t="s">
        <v>11154</v>
      </c>
      <c r="K5318" t="s">
        <v>25</v>
      </c>
      <c r="L5318" t="s">
        <v>11155</v>
      </c>
      <c r="M5318" t="s">
        <v>11156</v>
      </c>
      <c r="N5318" t="s">
        <v>11157</v>
      </c>
      <c r="O5318" t="s">
        <v>11158</v>
      </c>
      <c r="P5318">
        <v>14.600000400000001</v>
      </c>
      <c r="Q5318">
        <v>18929383</v>
      </c>
      <c r="R5318" t="s">
        <v>11159</v>
      </c>
      <c r="S5318">
        <v>262146</v>
      </c>
      <c r="T5318">
        <v>623.45174540000005</v>
      </c>
      <c r="U5318" t="s">
        <v>31</v>
      </c>
      <c r="V5318" t="s">
        <v>16913</v>
      </c>
      <c r="W5318" t="s">
        <v>23</v>
      </c>
    </row>
    <row r="5319" spans="1:23" x14ac:dyDescent="0.4">
      <c r="A5319">
        <v>5318</v>
      </c>
      <c r="B5319">
        <v>1</v>
      </c>
      <c r="C5319">
        <v>1</v>
      </c>
      <c r="D5319">
        <v>1</v>
      </c>
      <c r="E5319">
        <v>1</v>
      </c>
      <c r="F5319">
        <v>2.4753460467537E-2</v>
      </c>
      <c r="G5319">
        <v>-663.99792789074297</v>
      </c>
      <c r="H5319">
        <v>0.999999999999999</v>
      </c>
      <c r="I5319">
        <v>11.825950997705799</v>
      </c>
      <c r="J5319" t="s">
        <v>11154</v>
      </c>
      <c r="K5319" t="s">
        <v>25</v>
      </c>
      <c r="L5319" t="s">
        <v>11155</v>
      </c>
      <c r="M5319" t="s">
        <v>11156</v>
      </c>
      <c r="N5319" t="s">
        <v>11157</v>
      </c>
      <c r="O5319" t="s">
        <v>11158</v>
      </c>
      <c r="P5319">
        <v>14.600000400000001</v>
      </c>
      <c r="Q5319">
        <v>18929383</v>
      </c>
      <c r="R5319" t="s">
        <v>11159</v>
      </c>
      <c r="S5319">
        <v>262146</v>
      </c>
      <c r="T5319">
        <v>623.45174540000005</v>
      </c>
      <c r="U5319" t="s">
        <v>31</v>
      </c>
      <c r="V5319" t="s">
        <v>16914</v>
      </c>
      <c r="W5319" t="s">
        <v>23</v>
      </c>
    </row>
    <row r="5320" spans="1:23" x14ac:dyDescent="0.4">
      <c r="A5320">
        <v>5319</v>
      </c>
      <c r="B5320">
        <v>1</v>
      </c>
      <c r="C5320">
        <v>1</v>
      </c>
      <c r="D5320">
        <v>1</v>
      </c>
      <c r="E5320">
        <v>1</v>
      </c>
      <c r="F5320">
        <v>2.4256699868895601E-2</v>
      </c>
      <c r="G5320">
        <v>-336.87107239876701</v>
      </c>
      <c r="H5320">
        <v>0.99648241206030097</v>
      </c>
      <c r="I5320">
        <v>136.46648435268199</v>
      </c>
      <c r="J5320" t="s">
        <v>10408</v>
      </c>
      <c r="K5320" t="s">
        <v>25</v>
      </c>
      <c r="L5320" t="s">
        <v>10958</v>
      </c>
      <c r="M5320" t="s">
        <v>10959</v>
      </c>
      <c r="N5320" t="s">
        <v>28</v>
      </c>
      <c r="O5320" t="s">
        <v>10960</v>
      </c>
      <c r="P5320">
        <v>0</v>
      </c>
      <c r="R5320" t="s">
        <v>10961</v>
      </c>
      <c r="S5320">
        <v>3145728</v>
      </c>
      <c r="T5320">
        <v>323.17540439999999</v>
      </c>
      <c r="U5320" t="s">
        <v>31</v>
      </c>
      <c r="V5320" t="s">
        <v>16915</v>
      </c>
      <c r="W5320" t="s">
        <v>23</v>
      </c>
    </row>
    <row r="5321" spans="1:23" x14ac:dyDescent="0.4">
      <c r="A5321">
        <v>5320</v>
      </c>
      <c r="B5321">
        <v>1</v>
      </c>
      <c r="C5321">
        <v>1</v>
      </c>
      <c r="D5321">
        <v>1</v>
      </c>
      <c r="E5321">
        <v>1</v>
      </c>
      <c r="F5321">
        <v>2.4256699868895601E-2</v>
      </c>
      <c r="G5321">
        <v>-336.87107239876701</v>
      </c>
      <c r="H5321" t="s">
        <v>23</v>
      </c>
      <c r="I5321">
        <v>136.46648435268199</v>
      </c>
      <c r="J5321" t="s">
        <v>10408</v>
      </c>
      <c r="K5321" t="s">
        <v>25</v>
      </c>
      <c r="L5321" t="s">
        <v>10958</v>
      </c>
      <c r="M5321" t="s">
        <v>10959</v>
      </c>
      <c r="N5321" t="s">
        <v>28</v>
      </c>
      <c r="O5321" t="s">
        <v>10960</v>
      </c>
      <c r="P5321">
        <v>0</v>
      </c>
      <c r="R5321" t="s">
        <v>10961</v>
      </c>
      <c r="S5321">
        <v>3145728</v>
      </c>
      <c r="T5321">
        <v>323.17540439999999</v>
      </c>
      <c r="U5321" t="s">
        <v>31</v>
      </c>
      <c r="V5321" t="s">
        <v>11103</v>
      </c>
      <c r="W5321" t="s">
        <v>23</v>
      </c>
    </row>
    <row r="5322" spans="1:23" x14ac:dyDescent="0.4">
      <c r="A5322">
        <v>5321</v>
      </c>
      <c r="B5322">
        <v>1</v>
      </c>
      <c r="C5322">
        <v>1</v>
      </c>
      <c r="D5322">
        <v>1</v>
      </c>
      <c r="E5322">
        <v>1</v>
      </c>
      <c r="F5322">
        <v>1.9286239988006899E-2</v>
      </c>
      <c r="G5322">
        <v>-746.21178868232096</v>
      </c>
      <c r="H5322" t="s">
        <v>23</v>
      </c>
      <c r="I5322">
        <v>12.1365058781555</v>
      </c>
      <c r="J5322" t="s">
        <v>11154</v>
      </c>
      <c r="K5322" t="s">
        <v>25</v>
      </c>
      <c r="L5322" t="s">
        <v>11155</v>
      </c>
      <c r="M5322" t="s">
        <v>11156</v>
      </c>
      <c r="N5322" t="s">
        <v>11157</v>
      </c>
      <c r="O5322" t="s">
        <v>11158</v>
      </c>
      <c r="P5322">
        <v>14.600000400000001</v>
      </c>
      <c r="Q5322">
        <v>18929383</v>
      </c>
      <c r="R5322" t="s">
        <v>11159</v>
      </c>
      <c r="S5322">
        <v>262146</v>
      </c>
      <c r="T5322">
        <v>623.45174540000005</v>
      </c>
      <c r="U5322" t="s">
        <v>31</v>
      </c>
      <c r="V5322" t="s">
        <v>11160</v>
      </c>
      <c r="W5322" t="s">
        <v>23</v>
      </c>
    </row>
    <row r="5323" spans="1:23" x14ac:dyDescent="0.4">
      <c r="A5323">
        <v>5322</v>
      </c>
      <c r="B5323">
        <v>1</v>
      </c>
      <c r="C5323">
        <v>1</v>
      </c>
      <c r="D5323">
        <v>1</v>
      </c>
      <c r="E5323">
        <v>1</v>
      </c>
      <c r="F5323">
        <v>1.9286239988006899E-2</v>
      </c>
      <c r="G5323">
        <v>-746.21178868232096</v>
      </c>
      <c r="H5323">
        <v>0.999999999999999</v>
      </c>
      <c r="I5323">
        <v>12.1365058781555</v>
      </c>
      <c r="J5323" t="s">
        <v>11154</v>
      </c>
      <c r="K5323" t="s">
        <v>25</v>
      </c>
      <c r="L5323" t="s">
        <v>11155</v>
      </c>
      <c r="M5323" t="s">
        <v>11156</v>
      </c>
      <c r="N5323" t="s">
        <v>11157</v>
      </c>
      <c r="O5323" t="s">
        <v>11158</v>
      </c>
      <c r="P5323">
        <v>14.600000400000001</v>
      </c>
      <c r="Q5323">
        <v>18929383</v>
      </c>
      <c r="R5323" t="s">
        <v>11159</v>
      </c>
      <c r="S5323">
        <v>262146</v>
      </c>
      <c r="T5323">
        <v>623.45174540000005</v>
      </c>
      <c r="U5323" t="s">
        <v>31</v>
      </c>
      <c r="V5323" t="s">
        <v>16916</v>
      </c>
      <c r="W5323" t="s">
        <v>23</v>
      </c>
    </row>
    <row r="5324" spans="1:23" x14ac:dyDescent="0.4">
      <c r="A5324">
        <v>5323</v>
      </c>
      <c r="B5324">
        <v>1</v>
      </c>
      <c r="C5324">
        <v>2</v>
      </c>
      <c r="D5324">
        <v>1</v>
      </c>
      <c r="E5324">
        <v>2</v>
      </c>
      <c r="F5324">
        <v>1.7390044106600999E-2</v>
      </c>
      <c r="G5324">
        <v>-485.77077458903699</v>
      </c>
      <c r="H5324">
        <v>0.32462311557788898</v>
      </c>
      <c r="I5324">
        <v>22.8847303262271</v>
      </c>
      <c r="J5324" t="s">
        <v>11087</v>
      </c>
      <c r="K5324" t="s">
        <v>25</v>
      </c>
      <c r="L5324" t="s">
        <v>11088</v>
      </c>
      <c r="M5324" t="s">
        <v>11089</v>
      </c>
      <c r="N5324" t="s">
        <v>11090</v>
      </c>
      <c r="O5324" t="s">
        <v>11091</v>
      </c>
      <c r="P5324">
        <v>5.8000001900000004</v>
      </c>
      <c r="Q5324" t="s">
        <v>11092</v>
      </c>
      <c r="R5324" t="s">
        <v>11093</v>
      </c>
      <c r="S5324">
        <v>3153922</v>
      </c>
      <c r="T5324">
        <v>463.08710250000001</v>
      </c>
      <c r="U5324" t="s">
        <v>31</v>
      </c>
      <c r="V5324" t="s">
        <v>16917</v>
      </c>
      <c r="W5324" t="s">
        <v>23</v>
      </c>
    </row>
    <row r="5325" spans="1:23" x14ac:dyDescent="0.4">
      <c r="A5325">
        <v>5324</v>
      </c>
      <c r="B5325">
        <v>1</v>
      </c>
      <c r="C5325">
        <v>1</v>
      </c>
      <c r="D5325">
        <v>1</v>
      </c>
      <c r="E5325">
        <v>1</v>
      </c>
      <c r="F5325">
        <v>1.6953288949636099E-2</v>
      </c>
      <c r="G5325">
        <v>-308.09825912601798</v>
      </c>
      <c r="H5325" t="s">
        <v>23</v>
      </c>
      <c r="I5325">
        <v>40.773183054201603</v>
      </c>
      <c r="J5325" t="s">
        <v>11206</v>
      </c>
      <c r="K5325" t="s">
        <v>25</v>
      </c>
      <c r="L5325" t="s">
        <v>11207</v>
      </c>
      <c r="M5325" t="s">
        <v>11208</v>
      </c>
      <c r="N5325" t="s">
        <v>28</v>
      </c>
      <c r="O5325" t="s">
        <v>11209</v>
      </c>
      <c r="P5325">
        <v>0.89999997600000003</v>
      </c>
      <c r="Q5325">
        <v>86304614</v>
      </c>
      <c r="R5325" t="s">
        <v>11210</v>
      </c>
      <c r="S5325">
        <v>16777282</v>
      </c>
      <c r="T5325">
        <v>249.14852099999999</v>
      </c>
      <c r="U5325" t="s">
        <v>31</v>
      </c>
      <c r="V5325" t="s">
        <v>11211</v>
      </c>
      <c r="W5325" t="s">
        <v>23</v>
      </c>
    </row>
    <row r="5326" spans="1:23" x14ac:dyDescent="0.4">
      <c r="A5326">
        <v>5325</v>
      </c>
      <c r="B5326">
        <v>1</v>
      </c>
      <c r="C5326">
        <v>1</v>
      </c>
      <c r="D5326">
        <v>1</v>
      </c>
      <c r="E5326">
        <v>1</v>
      </c>
      <c r="F5326">
        <v>1.6953288949636099E-2</v>
      </c>
      <c r="G5326">
        <v>-308.09825912601798</v>
      </c>
      <c r="H5326">
        <v>0.999999999999999</v>
      </c>
      <c r="I5326">
        <v>40.773183054201603</v>
      </c>
      <c r="J5326" t="s">
        <v>11206</v>
      </c>
      <c r="K5326" t="s">
        <v>25</v>
      </c>
      <c r="L5326" t="s">
        <v>11207</v>
      </c>
      <c r="M5326" t="s">
        <v>11208</v>
      </c>
      <c r="N5326" t="s">
        <v>28</v>
      </c>
      <c r="O5326" t="s">
        <v>11209</v>
      </c>
      <c r="P5326">
        <v>0.89999997600000003</v>
      </c>
      <c r="Q5326">
        <v>86304614</v>
      </c>
      <c r="R5326" t="s">
        <v>11210</v>
      </c>
      <c r="S5326">
        <v>16777282</v>
      </c>
      <c r="T5326">
        <v>249.14852099999999</v>
      </c>
      <c r="U5326" t="s">
        <v>31</v>
      </c>
      <c r="V5326" t="s">
        <v>16918</v>
      </c>
      <c r="W5326" t="s">
        <v>23</v>
      </c>
    </row>
    <row r="5327" spans="1:23" x14ac:dyDescent="0.4">
      <c r="A5327">
        <v>5326</v>
      </c>
      <c r="B5327">
        <v>1</v>
      </c>
      <c r="C5327">
        <v>1</v>
      </c>
      <c r="D5327">
        <v>1</v>
      </c>
      <c r="E5327">
        <v>1</v>
      </c>
      <c r="F5327">
        <v>1.4860070769015901E-2</v>
      </c>
      <c r="G5327">
        <v>-346.94401256832202</v>
      </c>
      <c r="H5327">
        <v>0.999999999999999</v>
      </c>
      <c r="I5327">
        <v>34.0002493068475</v>
      </c>
      <c r="J5327" t="s">
        <v>10843</v>
      </c>
      <c r="K5327" t="s">
        <v>25</v>
      </c>
      <c r="L5327" t="s">
        <v>10844</v>
      </c>
      <c r="M5327" t="s">
        <v>10845</v>
      </c>
      <c r="N5327" t="s">
        <v>10846</v>
      </c>
      <c r="O5327" t="s">
        <v>10847</v>
      </c>
      <c r="P5327">
        <v>2.7999999500000001</v>
      </c>
      <c r="Q5327">
        <v>175729</v>
      </c>
      <c r="R5327" t="s">
        <v>10848</v>
      </c>
      <c r="S5327">
        <v>67108866</v>
      </c>
      <c r="T5327">
        <v>267.13795629999998</v>
      </c>
      <c r="U5327" t="s">
        <v>31</v>
      </c>
      <c r="V5327" t="s">
        <v>16919</v>
      </c>
      <c r="W5327" t="s">
        <v>23</v>
      </c>
    </row>
    <row r="5328" spans="1:23" x14ac:dyDescent="0.4">
      <c r="A5328">
        <v>5327</v>
      </c>
      <c r="B5328">
        <v>1</v>
      </c>
      <c r="C5328">
        <v>1</v>
      </c>
      <c r="D5328">
        <v>1</v>
      </c>
      <c r="E5328">
        <v>1</v>
      </c>
      <c r="F5328">
        <v>1.4860070769015901E-2</v>
      </c>
      <c r="G5328">
        <v>-346.94401256832202</v>
      </c>
      <c r="H5328" t="s">
        <v>23</v>
      </c>
      <c r="I5328">
        <v>34.0002493068475</v>
      </c>
      <c r="J5328" t="s">
        <v>10843</v>
      </c>
      <c r="K5328" t="s">
        <v>25</v>
      </c>
      <c r="L5328" t="s">
        <v>10844</v>
      </c>
      <c r="M5328" t="s">
        <v>10845</v>
      </c>
      <c r="N5328" t="s">
        <v>10846</v>
      </c>
      <c r="O5328" t="s">
        <v>10847</v>
      </c>
      <c r="P5328">
        <v>2.7999999500000001</v>
      </c>
      <c r="Q5328">
        <v>175729</v>
      </c>
      <c r="R5328" t="s">
        <v>10848</v>
      </c>
      <c r="S5328">
        <v>67108866</v>
      </c>
      <c r="T5328">
        <v>267.13795629999998</v>
      </c>
      <c r="U5328" t="s">
        <v>31</v>
      </c>
      <c r="V5328" t="s">
        <v>11184</v>
      </c>
      <c r="W5328" t="s">
        <v>23</v>
      </c>
    </row>
    <row r="5329" spans="1:23" x14ac:dyDescent="0.4">
      <c r="A5329">
        <v>5328</v>
      </c>
      <c r="B5329">
        <v>1</v>
      </c>
      <c r="C5329">
        <v>2</v>
      </c>
      <c r="D5329">
        <v>1</v>
      </c>
      <c r="E5329">
        <v>2</v>
      </c>
      <c r="F5329">
        <v>1.4733096772244301E-2</v>
      </c>
      <c r="G5329">
        <v>-324.97632202476598</v>
      </c>
      <c r="H5329">
        <v>0.93316582914572799</v>
      </c>
      <c r="I5329">
        <v>5.4022846606024499</v>
      </c>
      <c r="J5329" t="s">
        <v>10259</v>
      </c>
      <c r="K5329" t="s">
        <v>25</v>
      </c>
      <c r="L5329" t="s">
        <v>10260</v>
      </c>
      <c r="M5329" t="s">
        <v>10261</v>
      </c>
      <c r="N5329" t="s">
        <v>10262</v>
      </c>
      <c r="O5329" t="s">
        <v>10263</v>
      </c>
      <c r="P5329">
        <v>-3.2999999500000001</v>
      </c>
      <c r="Q5329">
        <v>9965191</v>
      </c>
      <c r="R5329" t="s">
        <v>10264</v>
      </c>
      <c r="S5329">
        <v>67108930</v>
      </c>
      <c r="T5329">
        <v>267.13795629999998</v>
      </c>
      <c r="U5329" t="s">
        <v>31</v>
      </c>
      <c r="V5329" t="s">
        <v>16920</v>
      </c>
      <c r="W5329" t="s">
        <v>23</v>
      </c>
    </row>
    <row r="5330" spans="1:23" x14ac:dyDescent="0.4">
      <c r="A5330">
        <v>5329</v>
      </c>
      <c r="B5330">
        <v>1</v>
      </c>
      <c r="C5330">
        <v>1</v>
      </c>
      <c r="D5330">
        <v>1</v>
      </c>
      <c r="E5330">
        <v>1</v>
      </c>
      <c r="F5330">
        <v>1.36154794715706E-2</v>
      </c>
      <c r="G5330">
        <v>-540.48293929426598</v>
      </c>
      <c r="H5330" t="s">
        <v>23</v>
      </c>
      <c r="I5330">
        <v>51.045550788394898</v>
      </c>
      <c r="J5330" t="s">
        <v>7769</v>
      </c>
      <c r="K5330" t="s">
        <v>25</v>
      </c>
      <c r="L5330" t="s">
        <v>7770</v>
      </c>
      <c r="M5330" t="s">
        <v>7771</v>
      </c>
      <c r="N5330" t="s">
        <v>7772</v>
      </c>
      <c r="O5330" t="s">
        <v>7773</v>
      </c>
      <c r="P5330">
        <v>3.2000000499999999</v>
      </c>
      <c r="Q5330">
        <v>3033005</v>
      </c>
      <c r="R5330" t="s">
        <v>7774</v>
      </c>
      <c r="S5330">
        <v>67108866</v>
      </c>
      <c r="T5330">
        <v>355.20161919999998</v>
      </c>
      <c r="U5330" t="s">
        <v>31</v>
      </c>
      <c r="V5330" t="s">
        <v>10488</v>
      </c>
      <c r="W5330" t="s">
        <v>23</v>
      </c>
    </row>
    <row r="5331" spans="1:23" x14ac:dyDescent="0.4">
      <c r="A5331">
        <v>5330</v>
      </c>
      <c r="B5331">
        <v>1</v>
      </c>
      <c r="C5331">
        <v>1</v>
      </c>
      <c r="D5331">
        <v>1</v>
      </c>
      <c r="E5331">
        <v>1</v>
      </c>
      <c r="F5331">
        <v>1.36154794715706E-2</v>
      </c>
      <c r="G5331">
        <v>-540.48293929426598</v>
      </c>
      <c r="H5331">
        <v>0.999999999999999</v>
      </c>
      <c r="I5331">
        <v>51.045550788394898</v>
      </c>
      <c r="J5331" t="s">
        <v>7769</v>
      </c>
      <c r="K5331" t="s">
        <v>25</v>
      </c>
      <c r="L5331" t="s">
        <v>7770</v>
      </c>
      <c r="M5331" t="s">
        <v>7771</v>
      </c>
      <c r="N5331" t="s">
        <v>7772</v>
      </c>
      <c r="O5331" t="s">
        <v>7773</v>
      </c>
      <c r="P5331">
        <v>3.2000000499999999</v>
      </c>
      <c r="Q5331">
        <v>3033005</v>
      </c>
      <c r="R5331" t="s">
        <v>7774</v>
      </c>
      <c r="S5331">
        <v>67108866</v>
      </c>
      <c r="T5331">
        <v>355.20161919999998</v>
      </c>
      <c r="U5331" t="s">
        <v>31</v>
      </c>
      <c r="V5331" t="s">
        <v>16921</v>
      </c>
      <c r="W5331" t="s">
        <v>23</v>
      </c>
    </row>
    <row r="5332" spans="1:23" x14ac:dyDescent="0.4">
      <c r="A5332">
        <v>5331</v>
      </c>
      <c r="B5332">
        <v>1</v>
      </c>
      <c r="C5332">
        <v>1</v>
      </c>
      <c r="D5332">
        <v>1</v>
      </c>
      <c r="E5332">
        <v>1</v>
      </c>
      <c r="F5332" t="s">
        <v>23</v>
      </c>
      <c r="G5332">
        <v>-5.2095206899914004</v>
      </c>
      <c r="H5332" t="s">
        <v>23</v>
      </c>
      <c r="I5332">
        <v>64.655530230735707</v>
      </c>
      <c r="J5332" t="s">
        <v>216</v>
      </c>
      <c r="K5332" t="s">
        <v>25</v>
      </c>
      <c r="L5332" t="s">
        <v>217</v>
      </c>
      <c r="M5332" t="s">
        <v>218</v>
      </c>
      <c r="N5332" t="s">
        <v>219</v>
      </c>
      <c r="O5332" t="s">
        <v>220</v>
      </c>
      <c r="P5332">
        <v>2.9000001000000002</v>
      </c>
      <c r="Q5332" t="s">
        <v>221</v>
      </c>
      <c r="R5332" t="s">
        <v>222</v>
      </c>
      <c r="S5332">
        <v>3719170</v>
      </c>
      <c r="T5332">
        <v>272.18560000000002</v>
      </c>
      <c r="U5332" t="s">
        <v>31</v>
      </c>
      <c r="V5332" t="s">
        <v>3459</v>
      </c>
      <c r="W5332" t="s">
        <v>23</v>
      </c>
    </row>
    <row r="5333" spans="1:23" x14ac:dyDescent="0.4">
      <c r="A5333">
        <v>5332</v>
      </c>
      <c r="B5333">
        <v>1</v>
      </c>
      <c r="C5333">
        <v>1</v>
      </c>
      <c r="D5333">
        <v>1</v>
      </c>
      <c r="E5333">
        <v>2</v>
      </c>
      <c r="F5333" t="s">
        <v>23</v>
      </c>
      <c r="G5333">
        <v>-472.19684815334801</v>
      </c>
      <c r="H5333" t="s">
        <v>23</v>
      </c>
      <c r="I5333">
        <v>39.705524486134003</v>
      </c>
      <c r="J5333" t="s">
        <v>7279</v>
      </c>
      <c r="K5333" t="s">
        <v>25</v>
      </c>
      <c r="L5333" t="s">
        <v>7280</v>
      </c>
      <c r="M5333" t="s">
        <v>7281</v>
      </c>
      <c r="N5333" t="s">
        <v>28</v>
      </c>
      <c r="O5333" t="s">
        <v>7282</v>
      </c>
      <c r="P5333">
        <v>-0.10000000100000001</v>
      </c>
      <c r="Q5333">
        <v>166221</v>
      </c>
      <c r="R5333" t="s">
        <v>7283</v>
      </c>
      <c r="S5333">
        <v>134479874</v>
      </c>
      <c r="T5333">
        <v>303.08631459999998</v>
      </c>
      <c r="U5333" t="s">
        <v>31</v>
      </c>
      <c r="V5333" t="s">
        <v>7119</v>
      </c>
      <c r="W5333" t="s">
        <v>23</v>
      </c>
    </row>
    <row r="5334" spans="1:23" x14ac:dyDescent="0.4">
      <c r="A5334">
        <v>5333</v>
      </c>
      <c r="B5334">
        <v>1</v>
      </c>
      <c r="C5334">
        <v>1</v>
      </c>
      <c r="D5334">
        <v>1</v>
      </c>
      <c r="E5334">
        <v>1</v>
      </c>
      <c r="F5334" t="s">
        <v>23</v>
      </c>
      <c r="G5334">
        <v>-2.0040103919952399</v>
      </c>
      <c r="H5334" t="s">
        <v>23</v>
      </c>
      <c r="I5334">
        <v>28.208421246775401</v>
      </c>
      <c r="J5334" t="s">
        <v>2470</v>
      </c>
      <c r="K5334" t="s">
        <v>25</v>
      </c>
      <c r="L5334" t="s">
        <v>12456</v>
      </c>
      <c r="M5334" t="s">
        <v>12457</v>
      </c>
      <c r="N5334" t="s">
        <v>12458</v>
      </c>
      <c r="O5334" t="s">
        <v>12459</v>
      </c>
      <c r="P5334">
        <v>0.69045060899999999</v>
      </c>
      <c r="Q5334" t="s">
        <v>12460</v>
      </c>
      <c r="R5334" t="s">
        <v>12461</v>
      </c>
      <c r="S5334">
        <v>255847294</v>
      </c>
      <c r="T5334">
        <v>166.08626000000001</v>
      </c>
      <c r="U5334" t="s">
        <v>31</v>
      </c>
      <c r="V5334" t="s">
        <v>8965</v>
      </c>
      <c r="W5334" t="s">
        <v>23</v>
      </c>
    </row>
    <row r="5335" spans="1:23" x14ac:dyDescent="0.4">
      <c r="A5335">
        <v>5334</v>
      </c>
      <c r="B5335">
        <v>1</v>
      </c>
      <c r="C5335">
        <v>1</v>
      </c>
      <c r="D5335">
        <v>1</v>
      </c>
      <c r="E5335">
        <v>1</v>
      </c>
      <c r="F5335" t="s">
        <v>23</v>
      </c>
      <c r="G5335">
        <v>-331.89389968442299</v>
      </c>
      <c r="H5335" t="s">
        <v>23</v>
      </c>
      <c r="I5335">
        <v>13.008475686307101</v>
      </c>
      <c r="J5335" t="s">
        <v>10747</v>
      </c>
      <c r="K5335" t="s">
        <v>25</v>
      </c>
      <c r="L5335" t="s">
        <v>10748</v>
      </c>
      <c r="M5335" t="s">
        <v>10749</v>
      </c>
      <c r="N5335" t="s">
        <v>28</v>
      </c>
      <c r="O5335" t="s">
        <v>10750</v>
      </c>
      <c r="P5335">
        <v>4.5</v>
      </c>
      <c r="Q5335" t="s">
        <v>10751</v>
      </c>
      <c r="R5335" t="s">
        <v>10752</v>
      </c>
      <c r="S5335">
        <v>98</v>
      </c>
      <c r="T5335">
        <v>375.12857339999999</v>
      </c>
      <c r="U5335" t="s">
        <v>31</v>
      </c>
      <c r="V5335" t="s">
        <v>10753</v>
      </c>
      <c r="W5335" t="s">
        <v>23</v>
      </c>
    </row>
    <row r="5336" spans="1:23" x14ac:dyDescent="0.4">
      <c r="A5336">
        <v>5335</v>
      </c>
      <c r="B5336">
        <v>1</v>
      </c>
      <c r="C5336">
        <v>1</v>
      </c>
      <c r="D5336">
        <v>1</v>
      </c>
      <c r="E5336">
        <v>1</v>
      </c>
      <c r="F5336" t="s">
        <v>23</v>
      </c>
      <c r="G5336">
        <v>-22.753165845849601</v>
      </c>
      <c r="H5336" t="s">
        <v>23</v>
      </c>
      <c r="I5336">
        <v>35.403988959708599</v>
      </c>
      <c r="J5336" t="s">
        <v>3087</v>
      </c>
      <c r="K5336" t="s">
        <v>25</v>
      </c>
      <c r="L5336" t="s">
        <v>4062</v>
      </c>
      <c r="M5336" t="s">
        <v>4063</v>
      </c>
      <c r="N5336" t="s">
        <v>4064</v>
      </c>
      <c r="O5336" t="s">
        <v>4065</v>
      </c>
      <c r="P5336">
        <v>2.7090218099999999</v>
      </c>
      <c r="Q5336" t="s">
        <v>4066</v>
      </c>
      <c r="R5336" t="s">
        <v>4067</v>
      </c>
      <c r="S5336">
        <v>70803810</v>
      </c>
      <c r="T5336">
        <v>241.0859207</v>
      </c>
      <c r="U5336" t="s">
        <v>31</v>
      </c>
      <c r="V5336" t="s">
        <v>5699</v>
      </c>
      <c r="W5336" t="s">
        <v>23</v>
      </c>
    </row>
    <row r="5337" spans="1:23" x14ac:dyDescent="0.4">
      <c r="A5337">
        <v>5336</v>
      </c>
      <c r="B5337">
        <v>1</v>
      </c>
      <c r="C5337">
        <v>1</v>
      </c>
      <c r="D5337">
        <v>1</v>
      </c>
      <c r="E5337">
        <v>1</v>
      </c>
      <c r="F5337" t="s">
        <v>23</v>
      </c>
      <c r="G5337">
        <v>-559.85326687285306</v>
      </c>
      <c r="H5337" t="s">
        <v>23</v>
      </c>
      <c r="I5337">
        <v>34.086142582306103</v>
      </c>
      <c r="J5337" t="s">
        <v>11669</v>
      </c>
      <c r="K5337" t="s">
        <v>25</v>
      </c>
      <c r="L5337" t="s">
        <v>11670</v>
      </c>
      <c r="M5337" t="s">
        <v>11671</v>
      </c>
      <c r="N5337" t="s">
        <v>11672</v>
      </c>
      <c r="O5337" t="s">
        <v>11673</v>
      </c>
      <c r="P5337">
        <v>1.2100896800000001</v>
      </c>
      <c r="Q5337">
        <v>191819</v>
      </c>
      <c r="R5337" t="s">
        <v>11674</v>
      </c>
      <c r="S5337">
        <v>70</v>
      </c>
      <c r="T5337">
        <v>609.18139680000002</v>
      </c>
      <c r="U5337" t="s">
        <v>31</v>
      </c>
      <c r="V5337" t="s">
        <v>11675</v>
      </c>
      <c r="W5337" t="s">
        <v>23</v>
      </c>
    </row>
    <row r="5338" spans="1:23" x14ac:dyDescent="0.4">
      <c r="A5338">
        <v>5337</v>
      </c>
      <c r="B5338">
        <v>1</v>
      </c>
      <c r="C5338">
        <v>1</v>
      </c>
      <c r="D5338">
        <v>1</v>
      </c>
      <c r="E5338">
        <v>1</v>
      </c>
      <c r="F5338" t="s">
        <v>23</v>
      </c>
      <c r="G5338">
        <v>-8.5203682366126596</v>
      </c>
      <c r="H5338" t="s">
        <v>23</v>
      </c>
      <c r="I5338">
        <v>25.440038900826799</v>
      </c>
      <c r="J5338" t="s">
        <v>1964</v>
      </c>
      <c r="K5338" t="s">
        <v>25</v>
      </c>
      <c r="L5338" t="s">
        <v>3563</v>
      </c>
      <c r="M5338" t="s">
        <v>3564</v>
      </c>
      <c r="N5338" t="s">
        <v>3565</v>
      </c>
      <c r="O5338" t="s">
        <v>3566</v>
      </c>
      <c r="P5338">
        <v>0.10000000100000001</v>
      </c>
      <c r="Q5338" t="s">
        <v>3567</v>
      </c>
      <c r="R5338" t="s">
        <v>3568</v>
      </c>
      <c r="S5338">
        <v>8593653830</v>
      </c>
      <c r="T5338">
        <v>593.1864822</v>
      </c>
      <c r="U5338" t="s">
        <v>31</v>
      </c>
      <c r="V5338" t="s">
        <v>2296</v>
      </c>
      <c r="W5338" t="s">
        <v>23</v>
      </c>
    </row>
    <row r="5339" spans="1:23" x14ac:dyDescent="0.4">
      <c r="A5339">
        <v>5338</v>
      </c>
      <c r="B5339">
        <v>1</v>
      </c>
      <c r="C5339">
        <v>1</v>
      </c>
      <c r="D5339">
        <v>1</v>
      </c>
      <c r="E5339">
        <v>3</v>
      </c>
      <c r="F5339" t="s">
        <v>23</v>
      </c>
      <c r="G5339">
        <v>-666.25624480644103</v>
      </c>
      <c r="H5339" t="s">
        <v>23</v>
      </c>
      <c r="I5339">
        <v>35.017852008963096</v>
      </c>
      <c r="J5339" t="s">
        <v>4211</v>
      </c>
      <c r="K5339" t="s">
        <v>25</v>
      </c>
      <c r="L5339" t="s">
        <v>4212</v>
      </c>
      <c r="M5339" t="s">
        <v>4213</v>
      </c>
      <c r="N5339" t="s">
        <v>4214</v>
      </c>
      <c r="O5339" t="s">
        <v>4215</v>
      </c>
      <c r="P5339">
        <v>0.5</v>
      </c>
      <c r="Q5339" t="s">
        <v>4216</v>
      </c>
      <c r="R5339" t="s">
        <v>4217</v>
      </c>
      <c r="S5339">
        <v>3153922</v>
      </c>
      <c r="T5339">
        <v>499.2072</v>
      </c>
      <c r="U5339" t="s">
        <v>31</v>
      </c>
      <c r="V5339" t="s">
        <v>4218</v>
      </c>
      <c r="W5339" t="s">
        <v>23</v>
      </c>
    </row>
    <row r="5340" spans="1:23" x14ac:dyDescent="0.4">
      <c r="A5340">
        <v>5339</v>
      </c>
      <c r="B5340">
        <v>1</v>
      </c>
      <c r="C5340">
        <v>1</v>
      </c>
      <c r="D5340">
        <v>1</v>
      </c>
      <c r="E5340">
        <v>1</v>
      </c>
      <c r="F5340" t="s">
        <v>23</v>
      </c>
      <c r="G5340">
        <v>-272.3155766914</v>
      </c>
      <c r="H5340" t="s">
        <v>23</v>
      </c>
      <c r="I5340">
        <v>78.678090157331795</v>
      </c>
      <c r="J5340" t="s">
        <v>1813</v>
      </c>
      <c r="K5340" t="s">
        <v>25</v>
      </c>
      <c r="L5340" t="s">
        <v>1814</v>
      </c>
      <c r="M5340" t="s">
        <v>1815</v>
      </c>
      <c r="N5340" t="s">
        <v>1816</v>
      </c>
      <c r="O5340" t="s">
        <v>1817</v>
      </c>
      <c r="P5340">
        <v>-1</v>
      </c>
      <c r="Q5340" t="s">
        <v>1818</v>
      </c>
      <c r="R5340" t="s">
        <v>1819</v>
      </c>
      <c r="S5340">
        <v>67108930</v>
      </c>
      <c r="T5340">
        <v>186.0761</v>
      </c>
      <c r="U5340" t="s">
        <v>31</v>
      </c>
      <c r="V5340" t="s">
        <v>4588</v>
      </c>
      <c r="W5340" t="s">
        <v>23</v>
      </c>
    </row>
    <row r="5341" spans="1:23" x14ac:dyDescent="0.4">
      <c r="A5341">
        <v>5340</v>
      </c>
      <c r="B5341">
        <v>1</v>
      </c>
      <c r="C5341">
        <v>1</v>
      </c>
      <c r="D5341">
        <v>1</v>
      </c>
      <c r="E5341">
        <v>1</v>
      </c>
      <c r="F5341" t="s">
        <v>23</v>
      </c>
      <c r="G5341">
        <v>-2.9284858770549498</v>
      </c>
      <c r="H5341" t="s">
        <v>23</v>
      </c>
      <c r="I5341">
        <v>50.340913872661297</v>
      </c>
      <c r="J5341" t="s">
        <v>85</v>
      </c>
      <c r="K5341" t="s">
        <v>25</v>
      </c>
      <c r="L5341" t="s">
        <v>86</v>
      </c>
      <c r="M5341" t="s">
        <v>87</v>
      </c>
      <c r="N5341" t="s">
        <v>88</v>
      </c>
      <c r="O5341" t="s">
        <v>89</v>
      </c>
      <c r="P5341">
        <v>4.0999999000000003</v>
      </c>
      <c r="Q5341" t="s">
        <v>90</v>
      </c>
      <c r="R5341" t="s">
        <v>91</v>
      </c>
      <c r="S5341">
        <v>86665574</v>
      </c>
      <c r="T5341">
        <v>298.2013</v>
      </c>
      <c r="U5341" t="s">
        <v>31</v>
      </c>
      <c r="V5341" t="s">
        <v>92</v>
      </c>
      <c r="W5341" t="s">
        <v>23</v>
      </c>
    </row>
    <row r="5342" spans="1:23" x14ac:dyDescent="0.4">
      <c r="A5342">
        <v>5341</v>
      </c>
      <c r="B5342">
        <v>1</v>
      </c>
      <c r="C5342">
        <v>1</v>
      </c>
      <c r="D5342">
        <v>1</v>
      </c>
      <c r="E5342">
        <v>1</v>
      </c>
      <c r="F5342" t="s">
        <v>23</v>
      </c>
      <c r="G5342">
        <v>-8.6727748626882999</v>
      </c>
      <c r="H5342" t="s">
        <v>23</v>
      </c>
      <c r="I5342">
        <v>94.237541544279793</v>
      </c>
      <c r="J5342" t="s">
        <v>5016</v>
      </c>
      <c r="K5342" t="s">
        <v>25</v>
      </c>
      <c r="L5342" t="s">
        <v>14080</v>
      </c>
      <c r="M5342" t="s">
        <v>14081</v>
      </c>
      <c r="N5342" t="s">
        <v>14082</v>
      </c>
      <c r="O5342" t="s">
        <v>14083</v>
      </c>
      <c r="P5342">
        <v>3.7999999500000001</v>
      </c>
      <c r="Q5342" t="s">
        <v>14084</v>
      </c>
      <c r="R5342" t="s">
        <v>14085</v>
      </c>
      <c r="S5342">
        <v>121563518</v>
      </c>
      <c r="T5342">
        <v>257.11722079999998</v>
      </c>
      <c r="U5342" t="s">
        <v>31</v>
      </c>
      <c r="V5342" t="s">
        <v>6760</v>
      </c>
      <c r="W5342" t="s">
        <v>23</v>
      </c>
    </row>
    <row r="5343" spans="1:23" x14ac:dyDescent="0.4">
      <c r="A5343">
        <v>5342</v>
      </c>
      <c r="B5343">
        <v>1</v>
      </c>
      <c r="C5343">
        <v>1</v>
      </c>
      <c r="D5343">
        <v>1</v>
      </c>
      <c r="E5343">
        <v>3</v>
      </c>
      <c r="F5343" t="s">
        <v>23</v>
      </c>
      <c r="G5343">
        <v>-631.994157180608</v>
      </c>
      <c r="H5343" t="s">
        <v>23</v>
      </c>
      <c r="I5343">
        <v>52.1687695018773</v>
      </c>
      <c r="J5343" t="s">
        <v>11812</v>
      </c>
      <c r="K5343" t="s">
        <v>25</v>
      </c>
      <c r="L5343" t="s">
        <v>11813</v>
      </c>
      <c r="M5343" t="s">
        <v>11814</v>
      </c>
      <c r="N5343" t="s">
        <v>28</v>
      </c>
      <c r="O5343" t="s">
        <v>11815</v>
      </c>
      <c r="P5343">
        <v>1</v>
      </c>
      <c r="Q5343" t="s">
        <v>11816</v>
      </c>
      <c r="R5343" t="s">
        <v>11817</v>
      </c>
      <c r="S5343">
        <v>3153922</v>
      </c>
      <c r="T5343">
        <v>581.1864822</v>
      </c>
      <c r="U5343" t="s">
        <v>31</v>
      </c>
      <c r="V5343" t="s">
        <v>11649</v>
      </c>
      <c r="W5343" t="s">
        <v>23</v>
      </c>
    </row>
    <row r="5344" spans="1:23" x14ac:dyDescent="0.4">
      <c r="A5344">
        <v>5343</v>
      </c>
      <c r="B5344">
        <v>1</v>
      </c>
      <c r="C5344">
        <v>1</v>
      </c>
      <c r="D5344">
        <v>1</v>
      </c>
      <c r="E5344">
        <v>2</v>
      </c>
      <c r="F5344" t="s">
        <v>23</v>
      </c>
      <c r="G5344">
        <v>-493.98928191841702</v>
      </c>
      <c r="H5344" t="s">
        <v>23</v>
      </c>
      <c r="I5344">
        <v>30.0550279948738</v>
      </c>
      <c r="J5344" t="s">
        <v>11525</v>
      </c>
      <c r="K5344" t="s">
        <v>25</v>
      </c>
      <c r="L5344" t="s">
        <v>11526</v>
      </c>
      <c r="M5344" t="s">
        <v>11527</v>
      </c>
      <c r="N5344" t="s">
        <v>11528</v>
      </c>
      <c r="O5344" t="s">
        <v>11529</v>
      </c>
      <c r="P5344">
        <v>-0.30000001199999998</v>
      </c>
      <c r="Q5344">
        <v>196156</v>
      </c>
      <c r="R5344" t="s">
        <v>11530</v>
      </c>
      <c r="S5344">
        <v>70</v>
      </c>
      <c r="T5344">
        <v>481.09766719999999</v>
      </c>
      <c r="U5344" t="s">
        <v>31</v>
      </c>
      <c r="V5344" t="s">
        <v>10198</v>
      </c>
      <c r="W5344" t="s">
        <v>23</v>
      </c>
    </row>
    <row r="5345" spans="1:23" x14ac:dyDescent="0.4">
      <c r="A5345">
        <v>5344</v>
      </c>
      <c r="B5345">
        <v>1</v>
      </c>
      <c r="C5345">
        <v>1</v>
      </c>
      <c r="D5345">
        <v>1</v>
      </c>
      <c r="E5345">
        <v>1</v>
      </c>
      <c r="F5345" t="s">
        <v>23</v>
      </c>
      <c r="G5345">
        <v>-17.115639914986399</v>
      </c>
      <c r="H5345" t="s">
        <v>23</v>
      </c>
      <c r="I5345">
        <v>22.790562421018699</v>
      </c>
      <c r="J5345" t="s">
        <v>1690</v>
      </c>
      <c r="K5345" t="s">
        <v>25</v>
      </c>
      <c r="L5345" t="s">
        <v>1691</v>
      </c>
      <c r="M5345" t="s">
        <v>1692</v>
      </c>
      <c r="N5345" t="s">
        <v>1693</v>
      </c>
      <c r="O5345" t="s">
        <v>1694</v>
      </c>
      <c r="P5345">
        <v>-0.89999997600000003</v>
      </c>
      <c r="Q5345" t="s">
        <v>1695</v>
      </c>
      <c r="R5345" t="s">
        <v>1696</v>
      </c>
      <c r="S5345">
        <v>8677533822</v>
      </c>
      <c r="T5345">
        <v>595.1657467</v>
      </c>
      <c r="U5345" t="s">
        <v>31</v>
      </c>
      <c r="V5345" t="s">
        <v>10045</v>
      </c>
      <c r="W5345" t="s">
        <v>23</v>
      </c>
    </row>
    <row r="5346" spans="1:23" x14ac:dyDescent="0.4">
      <c r="A5346">
        <v>5345</v>
      </c>
      <c r="B5346">
        <v>1</v>
      </c>
      <c r="C5346">
        <v>2</v>
      </c>
      <c r="D5346">
        <v>1</v>
      </c>
      <c r="E5346">
        <v>1</v>
      </c>
      <c r="F5346" t="s">
        <v>23</v>
      </c>
      <c r="G5346">
        <v>-5.3393510192757399</v>
      </c>
      <c r="H5346" t="s">
        <v>23</v>
      </c>
      <c r="I5346">
        <v>22.806995012088699</v>
      </c>
      <c r="J5346" t="s">
        <v>908</v>
      </c>
      <c r="K5346" t="s">
        <v>25</v>
      </c>
      <c r="L5346" t="s">
        <v>909</v>
      </c>
      <c r="M5346" t="s">
        <v>910</v>
      </c>
      <c r="N5346" t="s">
        <v>911</v>
      </c>
      <c r="O5346" t="s">
        <v>912</v>
      </c>
      <c r="P5346">
        <v>0.40000000600000002</v>
      </c>
      <c r="Q5346" t="s">
        <v>913</v>
      </c>
      <c r="R5346" t="s">
        <v>914</v>
      </c>
      <c r="S5346">
        <v>34615519614</v>
      </c>
      <c r="T5346">
        <v>465.10275000000001</v>
      </c>
      <c r="U5346" t="s">
        <v>31</v>
      </c>
      <c r="V5346" t="s">
        <v>1859</v>
      </c>
      <c r="W5346" t="s">
        <v>23</v>
      </c>
    </row>
    <row r="5347" spans="1:23" x14ac:dyDescent="0.4">
      <c r="A5347">
        <v>5346</v>
      </c>
      <c r="B5347">
        <v>1</v>
      </c>
      <c r="C5347">
        <v>2</v>
      </c>
      <c r="D5347">
        <v>1</v>
      </c>
      <c r="E5347">
        <v>1</v>
      </c>
      <c r="F5347" t="s">
        <v>23</v>
      </c>
      <c r="G5347">
        <v>-719.096765561486</v>
      </c>
      <c r="H5347" t="s">
        <v>23</v>
      </c>
      <c r="I5347">
        <v>1.2689369945083999</v>
      </c>
      <c r="J5347" t="s">
        <v>2180</v>
      </c>
      <c r="K5347" t="s">
        <v>25</v>
      </c>
      <c r="L5347" t="s">
        <v>2181</v>
      </c>
      <c r="M5347" t="s">
        <v>2182</v>
      </c>
      <c r="N5347" t="s">
        <v>28</v>
      </c>
      <c r="O5347" t="s">
        <v>2183</v>
      </c>
      <c r="P5347">
        <v>-2.15272737</v>
      </c>
      <c r="Q5347" t="s">
        <v>2184</v>
      </c>
      <c r="R5347" t="s">
        <v>2185</v>
      </c>
      <c r="S5347">
        <v>16777218</v>
      </c>
      <c r="T5347">
        <v>717.36466170000006</v>
      </c>
      <c r="U5347" t="s">
        <v>31</v>
      </c>
      <c r="V5347" t="s">
        <v>6578</v>
      </c>
      <c r="W5347" t="s">
        <v>23</v>
      </c>
    </row>
    <row r="5348" spans="1:23" x14ac:dyDescent="0.4">
      <c r="A5348">
        <v>5347</v>
      </c>
      <c r="B5348">
        <v>1</v>
      </c>
      <c r="C5348">
        <v>1</v>
      </c>
      <c r="D5348">
        <v>1</v>
      </c>
      <c r="E5348">
        <v>1</v>
      </c>
      <c r="F5348" t="s">
        <v>23</v>
      </c>
      <c r="G5348">
        <v>-16.9004844910298</v>
      </c>
      <c r="H5348" t="s">
        <v>23</v>
      </c>
      <c r="I5348">
        <v>70.248724424595096</v>
      </c>
      <c r="J5348" t="s">
        <v>175</v>
      </c>
      <c r="K5348" t="s">
        <v>25</v>
      </c>
      <c r="L5348" t="s">
        <v>748</v>
      </c>
      <c r="M5348" t="s">
        <v>749</v>
      </c>
      <c r="N5348" t="s">
        <v>750</v>
      </c>
      <c r="O5348" t="s">
        <v>751</v>
      </c>
      <c r="P5348">
        <v>-1.7999999499999999</v>
      </c>
      <c r="Q5348" t="s">
        <v>752</v>
      </c>
      <c r="R5348" t="s">
        <v>753</v>
      </c>
      <c r="S5348">
        <v>87613798</v>
      </c>
      <c r="T5348">
        <v>214.1073844</v>
      </c>
      <c r="U5348" t="s">
        <v>31</v>
      </c>
      <c r="V5348" t="s">
        <v>7448</v>
      </c>
      <c r="W5348" t="s">
        <v>23</v>
      </c>
    </row>
    <row r="5349" spans="1:23" x14ac:dyDescent="0.4">
      <c r="A5349">
        <v>5348</v>
      </c>
      <c r="B5349">
        <v>1</v>
      </c>
      <c r="C5349">
        <v>1</v>
      </c>
      <c r="D5349">
        <v>1</v>
      </c>
      <c r="E5349">
        <v>1</v>
      </c>
      <c r="F5349" t="s">
        <v>23</v>
      </c>
      <c r="G5349">
        <v>-2.2783148137154301</v>
      </c>
      <c r="H5349" t="s">
        <v>23</v>
      </c>
      <c r="I5349">
        <v>22.613231918647902</v>
      </c>
      <c r="J5349" t="s">
        <v>564</v>
      </c>
      <c r="K5349" t="s">
        <v>25</v>
      </c>
      <c r="L5349" t="s">
        <v>565</v>
      </c>
      <c r="M5349" t="s">
        <v>566</v>
      </c>
      <c r="N5349" t="s">
        <v>567</v>
      </c>
      <c r="O5349" t="s">
        <v>568</v>
      </c>
      <c r="P5349">
        <v>2.5</v>
      </c>
      <c r="Q5349" t="s">
        <v>569</v>
      </c>
      <c r="R5349" t="s">
        <v>570</v>
      </c>
      <c r="S5349">
        <v>20638078</v>
      </c>
      <c r="T5349">
        <v>595.14462000000003</v>
      </c>
      <c r="U5349" t="s">
        <v>31</v>
      </c>
      <c r="V5349" t="s">
        <v>920</v>
      </c>
      <c r="W5349" t="s">
        <v>23</v>
      </c>
    </row>
    <row r="5350" spans="1:23" x14ac:dyDescent="0.4">
      <c r="A5350">
        <v>5349</v>
      </c>
      <c r="B5350">
        <v>1</v>
      </c>
      <c r="C5350">
        <v>1</v>
      </c>
      <c r="D5350">
        <v>1</v>
      </c>
      <c r="E5350">
        <v>2</v>
      </c>
      <c r="F5350" t="s">
        <v>23</v>
      </c>
      <c r="G5350">
        <v>-529.14609019999398</v>
      </c>
      <c r="H5350" t="s">
        <v>23</v>
      </c>
      <c r="I5350">
        <v>92.493238956432094</v>
      </c>
      <c r="J5350" t="s">
        <v>16922</v>
      </c>
      <c r="K5350" t="s">
        <v>25</v>
      </c>
      <c r="L5350" t="s">
        <v>16923</v>
      </c>
      <c r="M5350" t="s">
        <v>16924</v>
      </c>
      <c r="N5350" t="s">
        <v>28</v>
      </c>
      <c r="O5350" t="s">
        <v>16925</v>
      </c>
      <c r="P5350">
        <v>2</v>
      </c>
      <c r="Q5350" t="s">
        <v>16926</v>
      </c>
      <c r="R5350" t="s">
        <v>16927</v>
      </c>
      <c r="S5350">
        <v>16777282</v>
      </c>
      <c r="T5350">
        <v>609.28132000000005</v>
      </c>
      <c r="U5350" t="s">
        <v>31</v>
      </c>
      <c r="V5350" t="s">
        <v>11733</v>
      </c>
      <c r="W5350" t="s">
        <v>23</v>
      </c>
    </row>
    <row r="5351" spans="1:23" x14ac:dyDescent="0.4">
      <c r="A5351">
        <v>5350</v>
      </c>
      <c r="B5351">
        <v>1</v>
      </c>
      <c r="C5351">
        <v>1</v>
      </c>
      <c r="D5351">
        <v>1</v>
      </c>
      <c r="E5351">
        <v>1</v>
      </c>
      <c r="F5351" t="s">
        <v>23</v>
      </c>
      <c r="G5351">
        <v>-32.140472285689903</v>
      </c>
      <c r="H5351" t="s">
        <v>23</v>
      </c>
      <c r="I5351">
        <v>106.052803004</v>
      </c>
      <c r="J5351" t="s">
        <v>8767</v>
      </c>
      <c r="K5351" t="s">
        <v>25</v>
      </c>
      <c r="L5351" t="s">
        <v>14384</v>
      </c>
      <c r="M5351" t="s">
        <v>14385</v>
      </c>
      <c r="N5351" t="s">
        <v>14386</v>
      </c>
      <c r="O5351" t="s">
        <v>14387</v>
      </c>
      <c r="P5351">
        <v>2.0999998999999998</v>
      </c>
      <c r="Q5351" t="s">
        <v>14388</v>
      </c>
      <c r="R5351" t="s">
        <v>14389</v>
      </c>
      <c r="S5351">
        <v>87614326</v>
      </c>
      <c r="T5351">
        <v>249.14851999999999</v>
      </c>
      <c r="U5351" t="s">
        <v>31</v>
      </c>
      <c r="V5351" t="s">
        <v>10079</v>
      </c>
      <c r="W5351" t="s">
        <v>23</v>
      </c>
    </row>
    <row r="5352" spans="1:23" x14ac:dyDescent="0.4">
      <c r="A5352">
        <v>5351</v>
      </c>
      <c r="B5352">
        <v>1</v>
      </c>
      <c r="C5352">
        <v>1</v>
      </c>
      <c r="D5352">
        <v>1</v>
      </c>
      <c r="E5352">
        <v>2</v>
      </c>
      <c r="F5352" t="s">
        <v>23</v>
      </c>
      <c r="G5352">
        <v>-656.87935887671404</v>
      </c>
      <c r="H5352" t="s">
        <v>23</v>
      </c>
      <c r="I5352">
        <v>19.1727806120293</v>
      </c>
      <c r="J5352" t="s">
        <v>7425</v>
      </c>
      <c r="K5352" t="s">
        <v>25</v>
      </c>
      <c r="L5352" t="s">
        <v>7426</v>
      </c>
      <c r="M5352" t="s">
        <v>7427</v>
      </c>
      <c r="N5352" t="s">
        <v>28</v>
      </c>
      <c r="O5352" t="s">
        <v>7428</v>
      </c>
      <c r="P5352">
        <v>5.9000000999999997</v>
      </c>
      <c r="Q5352">
        <v>135854056</v>
      </c>
      <c r="R5352" t="s">
        <v>7429</v>
      </c>
      <c r="S5352">
        <v>262146</v>
      </c>
      <c r="T5352">
        <v>611.16066130000002</v>
      </c>
      <c r="U5352" t="s">
        <v>31</v>
      </c>
      <c r="V5352" t="s">
        <v>1274</v>
      </c>
      <c r="W5352" t="s">
        <v>23</v>
      </c>
    </row>
    <row r="5353" spans="1:23" x14ac:dyDescent="0.4">
      <c r="A5353">
        <v>5352</v>
      </c>
      <c r="B5353">
        <v>1</v>
      </c>
      <c r="C5353">
        <v>1</v>
      </c>
      <c r="D5353">
        <v>1</v>
      </c>
      <c r="E5353">
        <v>1</v>
      </c>
      <c r="F5353" t="s">
        <v>23</v>
      </c>
      <c r="G5353">
        <v>-7.1808269247251699</v>
      </c>
      <c r="H5353" t="s">
        <v>23</v>
      </c>
      <c r="I5353">
        <v>41.0519905829698</v>
      </c>
      <c r="J5353" t="s">
        <v>6070</v>
      </c>
      <c r="K5353" t="s">
        <v>25</v>
      </c>
      <c r="L5353" t="s">
        <v>14402</v>
      </c>
      <c r="M5353" t="s">
        <v>14403</v>
      </c>
      <c r="N5353" t="s">
        <v>14404</v>
      </c>
      <c r="O5353" t="s">
        <v>14405</v>
      </c>
      <c r="P5353">
        <v>1.3111248</v>
      </c>
      <c r="Q5353" t="s">
        <v>14406</v>
      </c>
      <c r="R5353" t="s">
        <v>14407</v>
      </c>
      <c r="S5353">
        <v>20572542</v>
      </c>
      <c r="T5353">
        <v>463.12348800000001</v>
      </c>
      <c r="U5353" t="s">
        <v>31</v>
      </c>
      <c r="V5353" t="s">
        <v>9715</v>
      </c>
      <c r="W5353" t="s">
        <v>23</v>
      </c>
    </row>
    <row r="5354" spans="1:23" x14ac:dyDescent="0.4">
      <c r="A5354">
        <v>5353</v>
      </c>
      <c r="B5354">
        <v>1</v>
      </c>
      <c r="C5354">
        <v>1</v>
      </c>
      <c r="D5354">
        <v>1</v>
      </c>
      <c r="E5354">
        <v>1</v>
      </c>
      <c r="F5354" t="s">
        <v>23</v>
      </c>
      <c r="G5354">
        <v>-20.452169866211602</v>
      </c>
      <c r="H5354" t="s">
        <v>23</v>
      </c>
      <c r="I5354">
        <v>10.8088913726816</v>
      </c>
      <c r="J5354" t="s">
        <v>1690</v>
      </c>
      <c r="K5354" t="s">
        <v>25</v>
      </c>
      <c r="L5354" t="s">
        <v>15319</v>
      </c>
      <c r="M5354" t="s">
        <v>15320</v>
      </c>
      <c r="N5354" t="s">
        <v>15321</v>
      </c>
      <c r="O5354" t="s">
        <v>15322</v>
      </c>
      <c r="P5354">
        <v>-1.60000002</v>
      </c>
      <c r="Q5354" t="s">
        <v>15323</v>
      </c>
      <c r="R5354" t="s">
        <v>15324</v>
      </c>
      <c r="S5354">
        <v>3178514</v>
      </c>
      <c r="T5354">
        <v>595.1657467</v>
      </c>
      <c r="U5354" t="s">
        <v>31</v>
      </c>
      <c r="V5354" t="s">
        <v>16928</v>
      </c>
      <c r="W5354" t="s">
        <v>23</v>
      </c>
    </row>
    <row r="5355" spans="1:23" x14ac:dyDescent="0.4">
      <c r="A5355">
        <v>5354</v>
      </c>
      <c r="B5355">
        <v>1</v>
      </c>
      <c r="C5355">
        <v>1</v>
      </c>
      <c r="D5355">
        <v>1</v>
      </c>
      <c r="E5355">
        <v>1</v>
      </c>
      <c r="F5355" t="s">
        <v>23</v>
      </c>
      <c r="G5355">
        <v>-299.605172967638</v>
      </c>
      <c r="H5355">
        <v>0</v>
      </c>
      <c r="I5355">
        <v>54.633116530101397</v>
      </c>
      <c r="J5355" t="s">
        <v>2060</v>
      </c>
      <c r="K5355" t="s">
        <v>25</v>
      </c>
      <c r="L5355" t="s">
        <v>2061</v>
      </c>
      <c r="M5355" t="s">
        <v>2062</v>
      </c>
      <c r="N5355" t="s">
        <v>28</v>
      </c>
      <c r="O5355" t="s">
        <v>2063</v>
      </c>
      <c r="P5355">
        <v>-3.2999999500000001</v>
      </c>
      <c r="Q5355" t="s">
        <v>2064</v>
      </c>
      <c r="R5355" t="s">
        <v>2065</v>
      </c>
      <c r="S5355">
        <v>18874370</v>
      </c>
      <c r="T5355">
        <v>433.11292329999998</v>
      </c>
      <c r="U5355" t="s">
        <v>31</v>
      </c>
      <c r="V5355" t="s">
        <v>16929</v>
      </c>
      <c r="W5355" t="s">
        <v>23</v>
      </c>
    </row>
    <row r="5356" spans="1:23" x14ac:dyDescent="0.4">
      <c r="A5356">
        <v>5355</v>
      </c>
      <c r="B5356">
        <v>1</v>
      </c>
      <c r="C5356">
        <v>1</v>
      </c>
      <c r="D5356">
        <v>1</v>
      </c>
      <c r="E5356">
        <v>1</v>
      </c>
      <c r="F5356" t="s">
        <v>23</v>
      </c>
      <c r="G5356">
        <v>-12.7646698783124</v>
      </c>
      <c r="H5356" t="s">
        <v>23</v>
      </c>
      <c r="I5356">
        <v>15.923142864939299</v>
      </c>
      <c r="J5356" t="s">
        <v>4010</v>
      </c>
      <c r="K5356" t="s">
        <v>25</v>
      </c>
      <c r="L5356" t="s">
        <v>4011</v>
      </c>
      <c r="M5356" t="s">
        <v>4012</v>
      </c>
      <c r="N5356" t="s">
        <v>4013</v>
      </c>
      <c r="O5356" t="s">
        <v>4014</v>
      </c>
      <c r="P5356">
        <v>0.20000000300000001</v>
      </c>
      <c r="Q5356" t="s">
        <v>4015</v>
      </c>
      <c r="R5356" t="s">
        <v>4016</v>
      </c>
      <c r="S5356">
        <v>8610701434</v>
      </c>
      <c r="T5356">
        <v>451.12348800000001</v>
      </c>
      <c r="U5356" t="s">
        <v>31</v>
      </c>
      <c r="V5356" t="s">
        <v>5315</v>
      </c>
      <c r="W5356" t="s">
        <v>23</v>
      </c>
    </row>
    <row r="5357" spans="1:23" x14ac:dyDescent="0.4">
      <c r="A5357">
        <v>5356</v>
      </c>
      <c r="B5357">
        <v>1</v>
      </c>
      <c r="C5357">
        <v>1</v>
      </c>
      <c r="D5357">
        <v>1</v>
      </c>
      <c r="E5357">
        <v>1</v>
      </c>
      <c r="F5357" t="s">
        <v>23</v>
      </c>
      <c r="G5357">
        <v>-196.28079775687601</v>
      </c>
      <c r="H5357" t="s">
        <v>23</v>
      </c>
      <c r="I5357">
        <v>62.999912649629799</v>
      </c>
      <c r="J5357" t="s">
        <v>7936</v>
      </c>
      <c r="K5357" t="s">
        <v>25</v>
      </c>
      <c r="L5357" t="s">
        <v>7937</v>
      </c>
      <c r="M5357" t="s">
        <v>7938</v>
      </c>
      <c r="N5357" t="s">
        <v>7939</v>
      </c>
      <c r="O5357" t="s">
        <v>7940</v>
      </c>
      <c r="P5357">
        <v>1.39999998</v>
      </c>
      <c r="Q5357">
        <v>4276952</v>
      </c>
      <c r="R5357" t="s">
        <v>7941</v>
      </c>
      <c r="S5357">
        <v>67108866</v>
      </c>
      <c r="T5357">
        <v>289.07066459999999</v>
      </c>
      <c r="U5357" t="s">
        <v>31</v>
      </c>
      <c r="V5357" t="s">
        <v>3116</v>
      </c>
      <c r="W5357" t="s">
        <v>23</v>
      </c>
    </row>
    <row r="5358" spans="1:23" x14ac:dyDescent="0.4">
      <c r="A5358">
        <v>5357</v>
      </c>
      <c r="B5358">
        <v>1</v>
      </c>
      <c r="C5358">
        <v>1</v>
      </c>
      <c r="D5358">
        <v>1</v>
      </c>
      <c r="E5358">
        <v>2</v>
      </c>
      <c r="F5358" t="s">
        <v>23</v>
      </c>
      <c r="G5358">
        <v>-297.67095534541897</v>
      </c>
      <c r="H5358" t="s">
        <v>23</v>
      </c>
      <c r="I5358">
        <v>29.5365647591988</v>
      </c>
      <c r="J5358" t="s">
        <v>865</v>
      </c>
      <c r="K5358" t="s">
        <v>25</v>
      </c>
      <c r="L5358" t="s">
        <v>866</v>
      </c>
      <c r="M5358" t="s">
        <v>867</v>
      </c>
      <c r="N5358" t="s">
        <v>868</v>
      </c>
      <c r="O5358" t="s">
        <v>869</v>
      </c>
      <c r="P5358">
        <v>2.9000001000000002</v>
      </c>
      <c r="Q5358">
        <v>78347</v>
      </c>
      <c r="R5358" t="s">
        <v>870</v>
      </c>
      <c r="S5358">
        <v>262146</v>
      </c>
      <c r="T5358">
        <v>449.10783789999999</v>
      </c>
      <c r="U5358" t="s">
        <v>31</v>
      </c>
      <c r="V5358" t="s">
        <v>7228</v>
      </c>
      <c r="W5358" t="s">
        <v>23</v>
      </c>
    </row>
    <row r="5359" spans="1:23" x14ac:dyDescent="0.4">
      <c r="A5359">
        <v>5358</v>
      </c>
      <c r="B5359">
        <v>1</v>
      </c>
      <c r="C5359">
        <v>1</v>
      </c>
      <c r="D5359">
        <v>1</v>
      </c>
      <c r="E5359">
        <v>1</v>
      </c>
      <c r="F5359" t="s">
        <v>23</v>
      </c>
      <c r="G5359">
        <v>-291.32538953311598</v>
      </c>
      <c r="H5359">
        <v>0.995979899497487</v>
      </c>
      <c r="I5359">
        <v>42.358927321185398</v>
      </c>
      <c r="J5359" t="s">
        <v>11400</v>
      </c>
      <c r="K5359" t="s">
        <v>25</v>
      </c>
      <c r="L5359" t="s">
        <v>11401</v>
      </c>
      <c r="M5359" t="s">
        <v>11402</v>
      </c>
      <c r="N5359" t="s">
        <v>28</v>
      </c>
      <c r="O5359" t="s">
        <v>11403</v>
      </c>
      <c r="P5359">
        <v>-9.0486192699999997</v>
      </c>
      <c r="R5359" t="s">
        <v>11404</v>
      </c>
      <c r="S5359">
        <v>2097152</v>
      </c>
      <c r="T5359">
        <v>687.28586189999999</v>
      </c>
      <c r="U5359" t="s">
        <v>31</v>
      </c>
      <c r="V5359" t="s">
        <v>16930</v>
      </c>
      <c r="W5359" t="s">
        <v>23</v>
      </c>
    </row>
    <row r="5360" spans="1:23" x14ac:dyDescent="0.4">
      <c r="A5360">
        <v>5359</v>
      </c>
      <c r="B5360">
        <v>1</v>
      </c>
      <c r="C5360">
        <v>1</v>
      </c>
      <c r="D5360">
        <v>1</v>
      </c>
      <c r="E5360">
        <v>2</v>
      </c>
      <c r="F5360" t="s">
        <v>23</v>
      </c>
      <c r="G5360">
        <v>-397.28829269349001</v>
      </c>
      <c r="H5360" t="s">
        <v>23</v>
      </c>
      <c r="I5360">
        <v>17.1270538122441</v>
      </c>
      <c r="J5360" t="s">
        <v>11289</v>
      </c>
      <c r="K5360" t="s">
        <v>25</v>
      </c>
      <c r="L5360" t="s">
        <v>11290</v>
      </c>
      <c r="M5360" t="s">
        <v>11291</v>
      </c>
      <c r="N5360" t="s">
        <v>28</v>
      </c>
      <c r="O5360" t="s">
        <v>11292</v>
      </c>
      <c r="P5360">
        <v>-4.9595823299999999</v>
      </c>
      <c r="R5360" t="s">
        <v>11293</v>
      </c>
      <c r="S5360">
        <v>3178496</v>
      </c>
      <c r="T5360">
        <v>781.47326869999995</v>
      </c>
      <c r="U5360" t="s">
        <v>31</v>
      </c>
      <c r="V5360" t="s">
        <v>16931</v>
      </c>
      <c r="W5360" t="s">
        <v>23</v>
      </c>
    </row>
    <row r="5361" spans="1:23" x14ac:dyDescent="0.4">
      <c r="A5361">
        <v>5360</v>
      </c>
      <c r="B5361">
        <v>1</v>
      </c>
      <c r="C5361">
        <v>1</v>
      </c>
      <c r="D5361">
        <v>1</v>
      </c>
      <c r="E5361">
        <v>2</v>
      </c>
      <c r="F5361" t="s">
        <v>23</v>
      </c>
      <c r="G5361">
        <v>-334.36409958487599</v>
      </c>
      <c r="H5361" t="s">
        <v>23</v>
      </c>
      <c r="I5361">
        <v>30.335414839549699</v>
      </c>
      <c r="J5361" t="s">
        <v>11289</v>
      </c>
      <c r="K5361" t="s">
        <v>25</v>
      </c>
      <c r="L5361" t="s">
        <v>11290</v>
      </c>
      <c r="M5361" t="s">
        <v>11291</v>
      </c>
      <c r="N5361" t="s">
        <v>28</v>
      </c>
      <c r="O5361" t="s">
        <v>11292</v>
      </c>
      <c r="P5361">
        <v>-4.9595823299999999</v>
      </c>
      <c r="R5361" t="s">
        <v>11293</v>
      </c>
      <c r="S5361">
        <v>3178496</v>
      </c>
      <c r="T5361">
        <v>781.47326869999995</v>
      </c>
      <c r="U5361" t="s">
        <v>31</v>
      </c>
      <c r="V5361" t="s">
        <v>6305</v>
      </c>
      <c r="W5361" t="s">
        <v>23</v>
      </c>
    </row>
    <row r="5362" spans="1:23" x14ac:dyDescent="0.4">
      <c r="A5362">
        <v>5361</v>
      </c>
      <c r="B5362">
        <v>1</v>
      </c>
      <c r="C5362">
        <v>1</v>
      </c>
      <c r="D5362">
        <v>1</v>
      </c>
      <c r="E5362">
        <v>1</v>
      </c>
      <c r="F5362" t="s">
        <v>23</v>
      </c>
      <c r="G5362">
        <v>-414.15932776724497</v>
      </c>
      <c r="H5362" t="s">
        <v>23</v>
      </c>
      <c r="I5362">
        <v>59.3722885185568</v>
      </c>
      <c r="J5362" t="s">
        <v>5926</v>
      </c>
      <c r="K5362" t="s">
        <v>25</v>
      </c>
      <c r="L5362" t="s">
        <v>5927</v>
      </c>
      <c r="M5362" t="s">
        <v>5928</v>
      </c>
      <c r="N5362" t="s">
        <v>28</v>
      </c>
      <c r="O5362" t="s">
        <v>5929</v>
      </c>
      <c r="P5362">
        <v>6.70567417</v>
      </c>
      <c r="R5362" t="s">
        <v>5930</v>
      </c>
      <c r="S5362">
        <v>2097152</v>
      </c>
      <c r="T5362">
        <v>639.44665999999995</v>
      </c>
      <c r="U5362" t="s">
        <v>31</v>
      </c>
      <c r="V5362" t="s">
        <v>4168</v>
      </c>
      <c r="W5362" t="s">
        <v>23</v>
      </c>
    </row>
    <row r="5363" spans="1:23" x14ac:dyDescent="0.4">
      <c r="A5363">
        <v>5362</v>
      </c>
      <c r="B5363">
        <v>1</v>
      </c>
      <c r="C5363">
        <v>1</v>
      </c>
      <c r="D5363">
        <v>1</v>
      </c>
      <c r="E5363">
        <v>1</v>
      </c>
      <c r="F5363" t="s">
        <v>23</v>
      </c>
      <c r="G5363">
        <v>-20.518966740855902</v>
      </c>
      <c r="H5363" t="s">
        <v>23</v>
      </c>
      <c r="I5363">
        <v>24.198726120765699</v>
      </c>
      <c r="J5363" t="s">
        <v>1718</v>
      </c>
      <c r="K5363" t="s">
        <v>25</v>
      </c>
      <c r="L5363" t="s">
        <v>1719</v>
      </c>
      <c r="M5363" t="s">
        <v>1720</v>
      </c>
      <c r="N5363" t="s">
        <v>1721</v>
      </c>
      <c r="O5363" t="s">
        <v>1722</v>
      </c>
      <c r="P5363">
        <v>-1.7000000500000001</v>
      </c>
      <c r="Q5363" t="s">
        <v>1723</v>
      </c>
      <c r="R5363" t="s">
        <v>1724</v>
      </c>
      <c r="S5363">
        <v>88075134</v>
      </c>
      <c r="T5363">
        <v>175.06010000000001</v>
      </c>
      <c r="U5363" t="s">
        <v>31</v>
      </c>
      <c r="V5363" t="s">
        <v>1726</v>
      </c>
      <c r="W5363" t="s">
        <v>23</v>
      </c>
    </row>
    <row r="5364" spans="1:23" x14ac:dyDescent="0.4">
      <c r="A5364">
        <v>5363</v>
      </c>
      <c r="B5364">
        <v>1</v>
      </c>
      <c r="C5364">
        <v>1</v>
      </c>
      <c r="D5364">
        <v>1</v>
      </c>
      <c r="E5364">
        <v>3</v>
      </c>
      <c r="F5364" t="s">
        <v>23</v>
      </c>
      <c r="G5364">
        <v>-949.73482513570696</v>
      </c>
      <c r="H5364" t="s">
        <v>23</v>
      </c>
      <c r="I5364">
        <v>77.821877668903397</v>
      </c>
      <c r="J5364" t="s">
        <v>16932</v>
      </c>
      <c r="K5364" t="s">
        <v>25</v>
      </c>
      <c r="L5364" t="s">
        <v>16933</v>
      </c>
      <c r="M5364" t="s">
        <v>16934</v>
      </c>
      <c r="N5364" t="s">
        <v>28</v>
      </c>
      <c r="O5364" t="s">
        <v>16935</v>
      </c>
      <c r="P5364">
        <v>7.2298707999999996</v>
      </c>
      <c r="R5364" t="s">
        <v>16936</v>
      </c>
      <c r="S5364">
        <v>2097152</v>
      </c>
      <c r="T5364">
        <v>823.41106239999999</v>
      </c>
      <c r="U5364" t="s">
        <v>31</v>
      </c>
      <c r="V5364" t="s">
        <v>6960</v>
      </c>
      <c r="W5364" t="s">
        <v>23</v>
      </c>
    </row>
    <row r="5365" spans="1:23" x14ac:dyDescent="0.4">
      <c r="A5365">
        <v>5364</v>
      </c>
      <c r="B5365">
        <v>1</v>
      </c>
      <c r="C5365">
        <v>1</v>
      </c>
      <c r="D5365">
        <v>1</v>
      </c>
      <c r="E5365">
        <v>1</v>
      </c>
      <c r="F5365" t="s">
        <v>23</v>
      </c>
      <c r="G5365">
        <v>-22.618648019588299</v>
      </c>
      <c r="H5365" t="s">
        <v>23</v>
      </c>
      <c r="I5365">
        <v>20.715735227796699</v>
      </c>
      <c r="J5365" t="s">
        <v>4135</v>
      </c>
      <c r="K5365" t="s">
        <v>25</v>
      </c>
      <c r="L5365" t="s">
        <v>4136</v>
      </c>
      <c r="M5365" t="s">
        <v>4137</v>
      </c>
      <c r="N5365" t="s">
        <v>4138</v>
      </c>
      <c r="O5365" t="s">
        <v>4139</v>
      </c>
      <c r="P5365">
        <v>4.1234784099999997</v>
      </c>
      <c r="Q5365" t="s">
        <v>4140</v>
      </c>
      <c r="R5365" t="s">
        <v>4141</v>
      </c>
      <c r="S5365">
        <v>86960502</v>
      </c>
      <c r="T5365">
        <v>247.1229749</v>
      </c>
      <c r="U5365" t="s">
        <v>31</v>
      </c>
      <c r="V5365" t="s">
        <v>5812</v>
      </c>
      <c r="W5365" t="s">
        <v>23</v>
      </c>
    </row>
    <row r="5366" spans="1:23" x14ac:dyDescent="0.4">
      <c r="A5366">
        <v>5365</v>
      </c>
      <c r="B5366">
        <v>1</v>
      </c>
      <c r="C5366">
        <v>1</v>
      </c>
      <c r="D5366">
        <v>1</v>
      </c>
      <c r="E5366">
        <v>1</v>
      </c>
      <c r="F5366" t="s">
        <v>23</v>
      </c>
      <c r="G5366">
        <v>-13.7713435831455</v>
      </c>
      <c r="H5366" t="s">
        <v>23</v>
      </c>
      <c r="I5366">
        <v>53.2472506217862</v>
      </c>
      <c r="J5366" t="s">
        <v>4268</v>
      </c>
      <c r="K5366" t="s">
        <v>25</v>
      </c>
      <c r="L5366" t="s">
        <v>4395</v>
      </c>
      <c r="M5366" t="s">
        <v>4396</v>
      </c>
      <c r="N5366" t="s">
        <v>4397</v>
      </c>
      <c r="O5366" t="s">
        <v>4398</v>
      </c>
      <c r="P5366">
        <v>3.7415502100000002</v>
      </c>
      <c r="Q5366" t="s">
        <v>4399</v>
      </c>
      <c r="R5366" t="s">
        <v>4400</v>
      </c>
      <c r="S5366">
        <v>88009070</v>
      </c>
      <c r="T5366">
        <v>295.19105000000002</v>
      </c>
      <c r="U5366" t="s">
        <v>31</v>
      </c>
      <c r="V5366" t="s">
        <v>4274</v>
      </c>
      <c r="W5366" t="s">
        <v>23</v>
      </c>
    </row>
    <row r="5367" spans="1:23" x14ac:dyDescent="0.4">
      <c r="A5367">
        <v>5366</v>
      </c>
      <c r="B5367">
        <v>1</v>
      </c>
      <c r="C5367">
        <v>1</v>
      </c>
      <c r="D5367">
        <v>1</v>
      </c>
      <c r="E5367">
        <v>1</v>
      </c>
      <c r="F5367" t="s">
        <v>23</v>
      </c>
      <c r="G5367">
        <v>-34.908797104935999</v>
      </c>
      <c r="H5367" t="s">
        <v>23</v>
      </c>
      <c r="I5367">
        <v>13.680716833213699</v>
      </c>
      <c r="J5367" t="s">
        <v>3916</v>
      </c>
      <c r="K5367" t="s">
        <v>25</v>
      </c>
      <c r="L5367" t="s">
        <v>7121</v>
      </c>
      <c r="M5367" t="s">
        <v>7122</v>
      </c>
      <c r="N5367" t="s">
        <v>7123</v>
      </c>
      <c r="O5367" t="s">
        <v>7124</v>
      </c>
      <c r="P5367">
        <v>1.64881444</v>
      </c>
      <c r="Q5367" t="s">
        <v>7125</v>
      </c>
      <c r="R5367" t="s">
        <v>7126</v>
      </c>
      <c r="S5367">
        <v>34446944638</v>
      </c>
      <c r="T5367">
        <v>149.05970600000001</v>
      </c>
      <c r="U5367" t="s">
        <v>31</v>
      </c>
      <c r="V5367" t="s">
        <v>7784</v>
      </c>
      <c r="W5367" t="s">
        <v>23</v>
      </c>
    </row>
    <row r="5368" spans="1:23" x14ac:dyDescent="0.4">
      <c r="A5368">
        <v>5367</v>
      </c>
      <c r="B5368">
        <v>1</v>
      </c>
      <c r="C5368">
        <v>1</v>
      </c>
      <c r="D5368">
        <v>1</v>
      </c>
      <c r="E5368">
        <v>1</v>
      </c>
      <c r="F5368" t="s">
        <v>23</v>
      </c>
      <c r="G5368">
        <v>-253.14375813391399</v>
      </c>
      <c r="H5368" t="s">
        <v>23</v>
      </c>
      <c r="I5368">
        <v>65.809454471150502</v>
      </c>
      <c r="J5368" t="s">
        <v>9547</v>
      </c>
      <c r="K5368" t="s">
        <v>25</v>
      </c>
      <c r="L5368" t="s">
        <v>9548</v>
      </c>
      <c r="M5368" t="s">
        <v>9549</v>
      </c>
      <c r="N5368" t="s">
        <v>9550</v>
      </c>
      <c r="O5368" t="s">
        <v>9551</v>
      </c>
      <c r="P5368">
        <v>2.7999999500000001</v>
      </c>
      <c r="Q5368" t="s">
        <v>9552</v>
      </c>
      <c r="R5368" t="s">
        <v>9553</v>
      </c>
      <c r="S5368">
        <v>121398118</v>
      </c>
      <c r="T5368">
        <v>304.1444386</v>
      </c>
      <c r="U5368" t="s">
        <v>31</v>
      </c>
      <c r="V5368" t="s">
        <v>10329</v>
      </c>
      <c r="W5368" t="s">
        <v>23</v>
      </c>
    </row>
    <row r="5369" spans="1:23" x14ac:dyDescent="0.4">
      <c r="A5369">
        <v>5368</v>
      </c>
      <c r="B5369">
        <v>1</v>
      </c>
      <c r="C5369">
        <v>1</v>
      </c>
      <c r="D5369">
        <v>1</v>
      </c>
      <c r="E5369">
        <v>2</v>
      </c>
      <c r="F5369" t="s">
        <v>23</v>
      </c>
      <c r="G5369">
        <v>-10.7205642948019</v>
      </c>
      <c r="H5369" t="s">
        <v>23</v>
      </c>
      <c r="I5369">
        <v>25.006501951920299</v>
      </c>
      <c r="J5369" t="s">
        <v>1065</v>
      </c>
      <c r="K5369" t="s">
        <v>25</v>
      </c>
      <c r="L5369" t="s">
        <v>12886</v>
      </c>
      <c r="M5369" t="s">
        <v>12887</v>
      </c>
      <c r="N5369" t="s">
        <v>12888</v>
      </c>
      <c r="O5369" t="s">
        <v>12889</v>
      </c>
      <c r="P5369">
        <v>-0.30000001199999998</v>
      </c>
      <c r="Q5369" t="s">
        <v>12890</v>
      </c>
      <c r="R5369" t="s">
        <v>12891</v>
      </c>
      <c r="S5369">
        <v>221003886</v>
      </c>
      <c r="T5369">
        <v>613.21269689999997</v>
      </c>
      <c r="U5369" t="s">
        <v>31</v>
      </c>
      <c r="V5369" t="s">
        <v>11650</v>
      </c>
      <c r="W5369" t="s">
        <v>23</v>
      </c>
    </row>
    <row r="5370" spans="1:23" x14ac:dyDescent="0.4">
      <c r="A5370">
        <v>5369</v>
      </c>
      <c r="B5370">
        <v>1</v>
      </c>
      <c r="C5370">
        <v>1</v>
      </c>
      <c r="D5370">
        <v>1</v>
      </c>
      <c r="E5370">
        <v>1</v>
      </c>
      <c r="F5370" t="s">
        <v>23</v>
      </c>
      <c r="G5370">
        <v>-790.20347816135302</v>
      </c>
      <c r="H5370">
        <v>0.999999999999999</v>
      </c>
      <c r="I5370">
        <v>53.490009911698998</v>
      </c>
      <c r="J5370" t="s">
        <v>139</v>
      </c>
      <c r="K5370" t="s">
        <v>25</v>
      </c>
      <c r="L5370" t="s">
        <v>140</v>
      </c>
      <c r="M5370" t="s">
        <v>141</v>
      </c>
      <c r="N5370" t="s">
        <v>28</v>
      </c>
      <c r="O5370" t="s">
        <v>142</v>
      </c>
      <c r="P5370">
        <v>-4.0999999000000003</v>
      </c>
      <c r="Q5370" t="s">
        <v>143</v>
      </c>
      <c r="R5370" t="s">
        <v>144</v>
      </c>
      <c r="S5370">
        <v>2097222</v>
      </c>
      <c r="T5370">
        <v>613.21269689999997</v>
      </c>
      <c r="U5370" t="s">
        <v>31</v>
      </c>
      <c r="V5370" t="s">
        <v>16937</v>
      </c>
      <c r="W5370" t="s">
        <v>23</v>
      </c>
    </row>
    <row r="5371" spans="1:23" x14ac:dyDescent="0.4">
      <c r="A5371">
        <v>5370</v>
      </c>
      <c r="B5371">
        <v>1</v>
      </c>
      <c r="C5371">
        <v>1</v>
      </c>
      <c r="D5371">
        <v>1</v>
      </c>
      <c r="E5371">
        <v>1</v>
      </c>
      <c r="F5371" t="s">
        <v>23</v>
      </c>
      <c r="G5371">
        <v>-514.30799653236102</v>
      </c>
      <c r="H5371" t="s">
        <v>23</v>
      </c>
      <c r="I5371">
        <v>23.9670926480613</v>
      </c>
      <c r="J5371" t="s">
        <v>16806</v>
      </c>
      <c r="K5371" t="s">
        <v>25</v>
      </c>
      <c r="L5371" t="s">
        <v>16807</v>
      </c>
      <c r="M5371" t="s">
        <v>16808</v>
      </c>
      <c r="N5371" t="s">
        <v>28</v>
      </c>
      <c r="O5371" t="s">
        <v>16809</v>
      </c>
      <c r="P5371">
        <v>2.2000000499999999</v>
      </c>
      <c r="Q5371">
        <v>139267756</v>
      </c>
      <c r="R5371" t="s">
        <v>16810</v>
      </c>
      <c r="S5371">
        <v>16777218</v>
      </c>
      <c r="T5371">
        <v>315.08749999999998</v>
      </c>
      <c r="U5371" t="s">
        <v>31</v>
      </c>
      <c r="V5371" t="s">
        <v>10509</v>
      </c>
      <c r="W5371" t="s">
        <v>23</v>
      </c>
    </row>
    <row r="5372" spans="1:23" x14ac:dyDescent="0.4">
      <c r="A5372">
        <v>5371</v>
      </c>
      <c r="B5372">
        <v>1</v>
      </c>
      <c r="C5372">
        <v>1</v>
      </c>
      <c r="D5372">
        <v>1</v>
      </c>
      <c r="E5372">
        <v>2</v>
      </c>
      <c r="F5372" t="s">
        <v>23</v>
      </c>
      <c r="G5372">
        <v>-418.22931925302402</v>
      </c>
      <c r="H5372" t="s">
        <v>23</v>
      </c>
      <c r="I5372">
        <v>85.110114787630295</v>
      </c>
      <c r="J5372" t="s">
        <v>865</v>
      </c>
      <c r="K5372" t="s">
        <v>25</v>
      </c>
      <c r="L5372" t="s">
        <v>866</v>
      </c>
      <c r="M5372" t="s">
        <v>867</v>
      </c>
      <c r="N5372" t="s">
        <v>868</v>
      </c>
      <c r="O5372" t="s">
        <v>869</v>
      </c>
      <c r="P5372">
        <v>2.9000001000000002</v>
      </c>
      <c r="Q5372">
        <v>78347</v>
      </c>
      <c r="R5372" t="s">
        <v>870</v>
      </c>
      <c r="S5372">
        <v>262146</v>
      </c>
      <c r="T5372">
        <v>449.10783789999999</v>
      </c>
      <c r="U5372" t="s">
        <v>31</v>
      </c>
      <c r="V5372" t="s">
        <v>4531</v>
      </c>
      <c r="W5372" t="s">
        <v>23</v>
      </c>
    </row>
    <row r="5373" spans="1:23" x14ac:dyDescent="0.4">
      <c r="A5373">
        <v>5372</v>
      </c>
      <c r="B5373">
        <v>1</v>
      </c>
      <c r="C5373">
        <v>1</v>
      </c>
      <c r="D5373">
        <v>1</v>
      </c>
      <c r="E5373">
        <v>1</v>
      </c>
      <c r="F5373" t="s">
        <v>23</v>
      </c>
      <c r="G5373">
        <v>-11.371118524958501</v>
      </c>
      <c r="H5373" t="s">
        <v>23</v>
      </c>
      <c r="I5373">
        <v>22.745212273836799</v>
      </c>
      <c r="J5373" t="s">
        <v>5976</v>
      </c>
      <c r="K5373" t="s">
        <v>25</v>
      </c>
      <c r="L5373" t="s">
        <v>7111</v>
      </c>
      <c r="M5373" t="s">
        <v>7112</v>
      </c>
      <c r="N5373" t="s">
        <v>7113</v>
      </c>
      <c r="O5373" t="s">
        <v>7114</v>
      </c>
      <c r="P5373">
        <v>-2.0999998999999998</v>
      </c>
      <c r="Q5373" t="s">
        <v>7115</v>
      </c>
      <c r="R5373" t="s">
        <v>7116</v>
      </c>
      <c r="S5373">
        <v>3719250</v>
      </c>
      <c r="T5373">
        <v>771.23422019999998</v>
      </c>
      <c r="U5373" t="s">
        <v>31</v>
      </c>
      <c r="V5373" t="s">
        <v>8056</v>
      </c>
      <c r="W5373" t="s">
        <v>23</v>
      </c>
    </row>
    <row r="5374" spans="1:23" x14ac:dyDescent="0.4">
      <c r="A5374">
        <v>5373</v>
      </c>
      <c r="B5374">
        <v>1</v>
      </c>
      <c r="C5374">
        <v>1</v>
      </c>
      <c r="D5374">
        <v>1</v>
      </c>
      <c r="E5374">
        <v>1</v>
      </c>
      <c r="F5374" t="s">
        <v>23</v>
      </c>
      <c r="G5374">
        <v>-38.977447856625098</v>
      </c>
      <c r="H5374" t="s">
        <v>23</v>
      </c>
      <c r="I5374">
        <v>47.172052985622599</v>
      </c>
      <c r="J5374" t="s">
        <v>4601</v>
      </c>
      <c r="K5374" t="s">
        <v>25</v>
      </c>
      <c r="L5374" t="s">
        <v>5033</v>
      </c>
      <c r="M5374" t="s">
        <v>5034</v>
      </c>
      <c r="N5374" t="s">
        <v>28</v>
      </c>
      <c r="O5374" t="s">
        <v>5035</v>
      </c>
      <c r="P5374">
        <v>-0.60000002399999997</v>
      </c>
      <c r="Q5374" t="s">
        <v>5036</v>
      </c>
      <c r="R5374" t="s">
        <v>5037</v>
      </c>
      <c r="S5374">
        <v>19589410</v>
      </c>
      <c r="T5374">
        <v>513.19110000000001</v>
      </c>
      <c r="U5374" t="s">
        <v>31</v>
      </c>
      <c r="V5374" t="s">
        <v>9763</v>
      </c>
      <c r="W5374" t="s">
        <v>23</v>
      </c>
    </row>
    <row r="5375" spans="1:23" x14ac:dyDescent="0.4">
      <c r="A5375">
        <v>5374</v>
      </c>
      <c r="B5375">
        <v>1</v>
      </c>
      <c r="C5375">
        <v>1</v>
      </c>
      <c r="D5375">
        <v>1</v>
      </c>
      <c r="E5375">
        <v>2</v>
      </c>
      <c r="F5375" t="s">
        <v>23</v>
      </c>
      <c r="G5375">
        <v>-402.76132475931598</v>
      </c>
      <c r="H5375" t="s">
        <v>23</v>
      </c>
      <c r="I5375">
        <v>23.472869960317901</v>
      </c>
      <c r="J5375" t="s">
        <v>11625</v>
      </c>
      <c r="K5375" t="s">
        <v>25</v>
      </c>
      <c r="L5375" t="s">
        <v>11626</v>
      </c>
      <c r="M5375" t="s">
        <v>11627</v>
      </c>
      <c r="N5375" t="s">
        <v>11628</v>
      </c>
      <c r="O5375" t="s">
        <v>11629</v>
      </c>
      <c r="P5375">
        <v>3.5999998999999998</v>
      </c>
      <c r="Q5375">
        <v>4289525</v>
      </c>
      <c r="R5375" t="s">
        <v>11630</v>
      </c>
      <c r="S5375">
        <v>67108934</v>
      </c>
      <c r="T5375">
        <v>801.22</v>
      </c>
      <c r="U5375" t="s">
        <v>31</v>
      </c>
      <c r="V5375" t="s">
        <v>11631</v>
      </c>
      <c r="W5375" t="s">
        <v>23</v>
      </c>
    </row>
    <row r="5376" spans="1:23" x14ac:dyDescent="0.4">
      <c r="A5376">
        <v>5375</v>
      </c>
      <c r="B5376">
        <v>1</v>
      </c>
      <c r="C5376">
        <v>1</v>
      </c>
      <c r="D5376">
        <v>1</v>
      </c>
      <c r="E5376">
        <v>1</v>
      </c>
      <c r="F5376" t="s">
        <v>23</v>
      </c>
      <c r="G5376">
        <v>-512.59012492630495</v>
      </c>
      <c r="H5376" t="s">
        <v>23</v>
      </c>
      <c r="I5376">
        <v>106.953216673661</v>
      </c>
      <c r="J5376" t="s">
        <v>11245</v>
      </c>
      <c r="K5376" t="s">
        <v>25</v>
      </c>
      <c r="L5376" t="s">
        <v>11246</v>
      </c>
      <c r="M5376" t="s">
        <v>11247</v>
      </c>
      <c r="N5376" t="s">
        <v>11248</v>
      </c>
      <c r="O5376" t="s">
        <v>11249</v>
      </c>
      <c r="P5376">
        <v>-2</v>
      </c>
      <c r="Q5376" t="s">
        <v>11250</v>
      </c>
      <c r="R5376" t="s">
        <v>11251</v>
      </c>
      <c r="S5376">
        <v>3153922</v>
      </c>
      <c r="T5376">
        <v>425.14422339999999</v>
      </c>
      <c r="U5376" t="s">
        <v>31</v>
      </c>
      <c r="V5376" t="s">
        <v>731</v>
      </c>
      <c r="W5376" t="s">
        <v>23</v>
      </c>
    </row>
    <row r="5377" spans="1:23" x14ac:dyDescent="0.4">
      <c r="A5377">
        <v>5376</v>
      </c>
      <c r="B5377">
        <v>1</v>
      </c>
      <c r="C5377">
        <v>2</v>
      </c>
      <c r="D5377">
        <v>1</v>
      </c>
      <c r="E5377">
        <v>1</v>
      </c>
      <c r="F5377" t="s">
        <v>23</v>
      </c>
      <c r="G5377">
        <v>-6.3797021460310397</v>
      </c>
      <c r="H5377" t="s">
        <v>23</v>
      </c>
      <c r="I5377">
        <v>26.3157377507356</v>
      </c>
      <c r="J5377" t="s">
        <v>944</v>
      </c>
      <c r="K5377" t="s">
        <v>25</v>
      </c>
      <c r="L5377" t="s">
        <v>945</v>
      </c>
      <c r="M5377" t="s">
        <v>946</v>
      </c>
      <c r="N5377" t="s">
        <v>947</v>
      </c>
      <c r="O5377" t="s">
        <v>948</v>
      </c>
      <c r="P5377">
        <v>4</v>
      </c>
      <c r="Q5377" t="s">
        <v>949</v>
      </c>
      <c r="R5377" t="s">
        <v>950</v>
      </c>
      <c r="S5377">
        <v>120384382</v>
      </c>
      <c r="T5377">
        <v>609.28065730000003</v>
      </c>
      <c r="U5377" t="s">
        <v>31</v>
      </c>
      <c r="V5377" t="s">
        <v>2151</v>
      </c>
      <c r="W5377" t="s">
        <v>23</v>
      </c>
    </row>
    <row r="5378" spans="1:23" x14ac:dyDescent="0.4">
      <c r="A5378">
        <v>5377</v>
      </c>
      <c r="B5378">
        <v>1</v>
      </c>
      <c r="C5378">
        <v>1</v>
      </c>
      <c r="D5378">
        <v>1</v>
      </c>
      <c r="E5378">
        <v>1</v>
      </c>
      <c r="F5378" t="s">
        <v>23</v>
      </c>
      <c r="G5378">
        <v>-8.7201956589868708</v>
      </c>
      <c r="H5378" t="s">
        <v>23</v>
      </c>
      <c r="I5378">
        <v>23.788342837268001</v>
      </c>
      <c r="J5378" t="s">
        <v>3740</v>
      </c>
      <c r="K5378" t="s">
        <v>25</v>
      </c>
      <c r="L5378" t="s">
        <v>3741</v>
      </c>
      <c r="M5378" t="s">
        <v>3742</v>
      </c>
      <c r="N5378" t="s">
        <v>3743</v>
      </c>
      <c r="O5378" t="s">
        <v>3744</v>
      </c>
      <c r="P5378">
        <v>-2.7000000499999999</v>
      </c>
      <c r="Q5378" t="s">
        <v>3745</v>
      </c>
      <c r="R5378" t="s">
        <v>3746</v>
      </c>
      <c r="S5378">
        <v>120515454</v>
      </c>
      <c r="T5378">
        <v>458.16568710000001</v>
      </c>
      <c r="U5378" t="s">
        <v>31</v>
      </c>
      <c r="V5378" t="s">
        <v>5030</v>
      </c>
      <c r="W5378" t="s">
        <v>23</v>
      </c>
    </row>
    <row r="5379" spans="1:23" x14ac:dyDescent="0.4">
      <c r="A5379">
        <v>5378</v>
      </c>
      <c r="B5379">
        <v>1</v>
      </c>
      <c r="C5379">
        <v>1</v>
      </c>
      <c r="D5379">
        <v>1</v>
      </c>
      <c r="E5379">
        <v>1</v>
      </c>
      <c r="F5379" t="s">
        <v>23</v>
      </c>
      <c r="G5379">
        <v>-17.5416951474607</v>
      </c>
      <c r="H5379" t="s">
        <v>23</v>
      </c>
      <c r="I5379">
        <v>11.7924676555688</v>
      </c>
      <c r="J5379" t="s">
        <v>6085</v>
      </c>
      <c r="K5379" t="s">
        <v>25</v>
      </c>
      <c r="L5379" t="s">
        <v>16071</v>
      </c>
      <c r="M5379" t="s">
        <v>16072</v>
      </c>
      <c r="N5379" t="s">
        <v>16073</v>
      </c>
      <c r="O5379" t="s">
        <v>16074</v>
      </c>
      <c r="P5379">
        <v>-3.0999998999999998</v>
      </c>
      <c r="Q5379" t="s">
        <v>16075</v>
      </c>
      <c r="R5379" t="s">
        <v>16076</v>
      </c>
      <c r="S5379">
        <v>19955738</v>
      </c>
      <c r="T5379">
        <v>773.21559999999999</v>
      </c>
      <c r="U5379" t="s">
        <v>31</v>
      </c>
      <c r="V5379" t="s">
        <v>8093</v>
      </c>
      <c r="W5379" t="s">
        <v>23</v>
      </c>
    </row>
    <row r="5380" spans="1:23" x14ac:dyDescent="0.4">
      <c r="A5380">
        <v>5379</v>
      </c>
      <c r="B5380">
        <v>1</v>
      </c>
      <c r="C5380">
        <v>1</v>
      </c>
      <c r="D5380">
        <v>1</v>
      </c>
      <c r="E5380">
        <v>1</v>
      </c>
      <c r="F5380" t="s">
        <v>23</v>
      </c>
      <c r="G5380">
        <v>-2.4902448661296499</v>
      </c>
      <c r="H5380" t="s">
        <v>23</v>
      </c>
      <c r="I5380">
        <v>39.657975714428503</v>
      </c>
      <c r="J5380" t="s">
        <v>655</v>
      </c>
      <c r="K5380" t="s">
        <v>25</v>
      </c>
      <c r="L5380" t="s">
        <v>656</v>
      </c>
      <c r="M5380" t="s">
        <v>657</v>
      </c>
      <c r="N5380" t="s">
        <v>658</v>
      </c>
      <c r="O5380" t="s">
        <v>659</v>
      </c>
      <c r="P5380">
        <v>-1.32391071</v>
      </c>
      <c r="Q5380" t="s">
        <v>660</v>
      </c>
      <c r="R5380" t="s">
        <v>661</v>
      </c>
      <c r="S5380">
        <v>255847294</v>
      </c>
      <c r="T5380">
        <v>148.06044</v>
      </c>
      <c r="U5380" t="s">
        <v>31</v>
      </c>
      <c r="V5380" t="s">
        <v>1498</v>
      </c>
      <c r="W5380" t="s">
        <v>23</v>
      </c>
    </row>
    <row r="5381" spans="1:23" x14ac:dyDescent="0.4">
      <c r="A5381">
        <v>5380</v>
      </c>
      <c r="B5381">
        <v>1</v>
      </c>
      <c r="C5381">
        <v>1</v>
      </c>
      <c r="D5381">
        <v>1</v>
      </c>
      <c r="E5381">
        <v>1</v>
      </c>
      <c r="F5381" t="s">
        <v>23</v>
      </c>
      <c r="G5381">
        <v>-5.7808524247664801</v>
      </c>
      <c r="H5381" t="s">
        <v>23</v>
      </c>
      <c r="I5381">
        <v>86.9635259928408</v>
      </c>
      <c r="J5381" t="s">
        <v>457</v>
      </c>
      <c r="K5381" t="s">
        <v>25</v>
      </c>
      <c r="L5381" t="s">
        <v>1032</v>
      </c>
      <c r="M5381" t="s">
        <v>1033</v>
      </c>
      <c r="N5381" t="s">
        <v>1034</v>
      </c>
      <c r="O5381" t="s">
        <v>1035</v>
      </c>
      <c r="P5381">
        <v>2.4000001000000002</v>
      </c>
      <c r="Q5381" t="s">
        <v>1036</v>
      </c>
      <c r="R5381" t="s">
        <v>1037</v>
      </c>
      <c r="S5381">
        <v>2146390</v>
      </c>
      <c r="T5381">
        <v>385.21218379999999</v>
      </c>
      <c r="U5381" t="s">
        <v>31</v>
      </c>
      <c r="V5381" t="s">
        <v>4655</v>
      </c>
      <c r="W5381" t="s">
        <v>23</v>
      </c>
    </row>
    <row r="5382" spans="1:23" x14ac:dyDescent="0.4">
      <c r="A5382">
        <v>5381</v>
      </c>
      <c r="B5382">
        <v>1</v>
      </c>
      <c r="C5382">
        <v>1</v>
      </c>
      <c r="D5382">
        <v>1</v>
      </c>
      <c r="E5382">
        <v>1</v>
      </c>
      <c r="F5382" t="s">
        <v>23</v>
      </c>
      <c r="G5382">
        <v>-15.100558316516</v>
      </c>
      <c r="H5382" t="s">
        <v>23</v>
      </c>
      <c r="I5382">
        <v>59.148674993764303</v>
      </c>
      <c r="J5382" t="s">
        <v>884</v>
      </c>
      <c r="K5382" t="s">
        <v>25</v>
      </c>
      <c r="L5382" t="s">
        <v>885</v>
      </c>
      <c r="M5382" t="s">
        <v>886</v>
      </c>
      <c r="N5382" t="s">
        <v>887</v>
      </c>
      <c r="O5382" t="s">
        <v>888</v>
      </c>
      <c r="P5382">
        <v>3.2000000499999999</v>
      </c>
      <c r="Q5382" t="s">
        <v>889</v>
      </c>
      <c r="R5382" t="s">
        <v>890</v>
      </c>
      <c r="S5382">
        <v>69779830</v>
      </c>
      <c r="T5382">
        <v>367.20161919999998</v>
      </c>
      <c r="U5382" t="s">
        <v>31</v>
      </c>
      <c r="V5382" t="s">
        <v>3700</v>
      </c>
      <c r="W5382" t="s">
        <v>23</v>
      </c>
    </row>
    <row r="5383" spans="1:23" x14ac:dyDescent="0.4">
      <c r="A5383">
        <v>5382</v>
      </c>
      <c r="B5383">
        <v>1</v>
      </c>
      <c r="C5383">
        <v>1</v>
      </c>
      <c r="D5383">
        <v>1</v>
      </c>
      <c r="E5383">
        <v>1</v>
      </c>
      <c r="F5383" t="s">
        <v>23</v>
      </c>
      <c r="G5383">
        <v>-6.6001058433814999</v>
      </c>
      <c r="H5383" t="s">
        <v>23</v>
      </c>
      <c r="I5383">
        <v>40.2365252717724</v>
      </c>
      <c r="J5383" t="s">
        <v>1017</v>
      </c>
      <c r="K5383" t="s">
        <v>25</v>
      </c>
      <c r="L5383" t="s">
        <v>14598</v>
      </c>
      <c r="M5383" t="s">
        <v>14599</v>
      </c>
      <c r="N5383" t="s">
        <v>14600</v>
      </c>
      <c r="O5383" t="s">
        <v>14601</v>
      </c>
      <c r="P5383">
        <v>-0.20000000300000001</v>
      </c>
      <c r="Q5383" t="s">
        <v>14602</v>
      </c>
      <c r="R5383" t="s">
        <v>14603</v>
      </c>
      <c r="S5383">
        <v>20900222</v>
      </c>
      <c r="T5383">
        <v>449.10783789999999</v>
      </c>
      <c r="U5383" t="s">
        <v>31</v>
      </c>
      <c r="V5383" t="s">
        <v>5897</v>
      </c>
      <c r="W5383" t="s">
        <v>23</v>
      </c>
    </row>
    <row r="5384" spans="1:23" x14ac:dyDescent="0.4">
      <c r="A5384">
        <v>5383</v>
      </c>
      <c r="B5384">
        <v>1</v>
      </c>
      <c r="C5384">
        <v>1</v>
      </c>
      <c r="D5384">
        <v>1</v>
      </c>
      <c r="E5384">
        <v>1</v>
      </c>
      <c r="F5384" t="s">
        <v>23</v>
      </c>
      <c r="G5384">
        <v>-10.426837981481601</v>
      </c>
      <c r="H5384" t="s">
        <v>23</v>
      </c>
      <c r="I5384">
        <v>21.160679106894399</v>
      </c>
      <c r="J5384" t="s">
        <v>908</v>
      </c>
      <c r="K5384" t="s">
        <v>25</v>
      </c>
      <c r="L5384" t="s">
        <v>909</v>
      </c>
      <c r="M5384" t="s">
        <v>910</v>
      </c>
      <c r="N5384" t="s">
        <v>911</v>
      </c>
      <c r="O5384" t="s">
        <v>912</v>
      </c>
      <c r="P5384">
        <v>0.40000000600000002</v>
      </c>
      <c r="Q5384" t="s">
        <v>913</v>
      </c>
      <c r="R5384" t="s">
        <v>914</v>
      </c>
      <c r="S5384">
        <v>34615519614</v>
      </c>
      <c r="T5384">
        <v>465.10275250000001</v>
      </c>
      <c r="U5384" t="s">
        <v>31</v>
      </c>
      <c r="V5384" t="s">
        <v>1266</v>
      </c>
      <c r="W5384" t="s">
        <v>23</v>
      </c>
    </row>
    <row r="5385" spans="1:23" x14ac:dyDescent="0.4">
      <c r="A5385">
        <v>5384</v>
      </c>
      <c r="B5385">
        <v>1</v>
      </c>
      <c r="C5385">
        <v>1</v>
      </c>
      <c r="D5385">
        <v>1</v>
      </c>
      <c r="E5385">
        <v>4</v>
      </c>
      <c r="F5385" t="s">
        <v>23</v>
      </c>
      <c r="G5385">
        <v>-622.76791175875803</v>
      </c>
      <c r="H5385" t="s">
        <v>23</v>
      </c>
      <c r="I5385">
        <v>23.2342260931601</v>
      </c>
      <c r="J5385" t="s">
        <v>6109</v>
      </c>
      <c r="K5385" t="s">
        <v>25</v>
      </c>
      <c r="L5385" t="s">
        <v>15894</v>
      </c>
      <c r="M5385" t="s">
        <v>15895</v>
      </c>
      <c r="N5385" t="s">
        <v>28</v>
      </c>
      <c r="O5385" t="s">
        <v>15896</v>
      </c>
      <c r="P5385">
        <v>-0.34561941000000002</v>
      </c>
      <c r="R5385" t="s">
        <v>15897</v>
      </c>
      <c r="S5385">
        <v>3178496</v>
      </c>
      <c r="T5385">
        <v>449.10783789999999</v>
      </c>
      <c r="U5385" t="s">
        <v>31</v>
      </c>
      <c r="V5385" t="s">
        <v>6116</v>
      </c>
      <c r="W5385" t="s">
        <v>23</v>
      </c>
    </row>
    <row r="5386" spans="1:23" x14ac:dyDescent="0.4">
      <c r="A5386">
        <v>5385</v>
      </c>
      <c r="B5386">
        <v>1</v>
      </c>
      <c r="C5386">
        <v>1</v>
      </c>
      <c r="D5386">
        <v>1</v>
      </c>
      <c r="E5386">
        <v>2</v>
      </c>
      <c r="F5386" t="s">
        <v>23</v>
      </c>
      <c r="G5386">
        <v>-395.91897205906002</v>
      </c>
      <c r="H5386" t="s">
        <v>23</v>
      </c>
      <c r="I5386">
        <v>46.690806089647303</v>
      </c>
      <c r="J5386" t="s">
        <v>6234</v>
      </c>
      <c r="K5386" t="s">
        <v>25</v>
      </c>
      <c r="L5386" t="s">
        <v>6235</v>
      </c>
      <c r="M5386" t="s">
        <v>6236</v>
      </c>
      <c r="N5386" t="s">
        <v>6237</v>
      </c>
      <c r="O5386" t="s">
        <v>6238</v>
      </c>
      <c r="P5386">
        <v>1</v>
      </c>
      <c r="Q5386" t="s">
        <v>6239</v>
      </c>
      <c r="R5386" t="s">
        <v>6240</v>
      </c>
      <c r="S5386">
        <v>18874434</v>
      </c>
      <c r="T5386">
        <v>458.16568710000001</v>
      </c>
      <c r="U5386" t="s">
        <v>31</v>
      </c>
      <c r="V5386" t="s">
        <v>6242</v>
      </c>
      <c r="W5386" t="s">
        <v>23</v>
      </c>
    </row>
    <row r="5387" spans="1:23" x14ac:dyDescent="0.4">
      <c r="A5387">
        <v>5386</v>
      </c>
      <c r="B5387">
        <v>1</v>
      </c>
      <c r="C5387">
        <v>1</v>
      </c>
      <c r="D5387">
        <v>1</v>
      </c>
      <c r="E5387">
        <v>1</v>
      </c>
      <c r="F5387" t="s">
        <v>23</v>
      </c>
      <c r="G5387">
        <v>-468.72382353223497</v>
      </c>
      <c r="H5387" t="s">
        <v>23</v>
      </c>
      <c r="I5387">
        <v>60.068311173267297</v>
      </c>
      <c r="J5387" t="s">
        <v>15876</v>
      </c>
      <c r="K5387" t="s">
        <v>25</v>
      </c>
      <c r="L5387" t="s">
        <v>15877</v>
      </c>
      <c r="M5387" t="s">
        <v>15878</v>
      </c>
      <c r="N5387" t="s">
        <v>15879</v>
      </c>
      <c r="O5387" t="s">
        <v>15880</v>
      </c>
      <c r="P5387">
        <v>-0.80000001200000004</v>
      </c>
      <c r="Q5387" t="s">
        <v>15881</v>
      </c>
      <c r="R5387" t="s">
        <v>15882</v>
      </c>
      <c r="S5387">
        <v>50331718</v>
      </c>
      <c r="T5387">
        <v>271.09719999999999</v>
      </c>
      <c r="U5387" t="s">
        <v>31</v>
      </c>
      <c r="V5387" t="s">
        <v>4125</v>
      </c>
      <c r="W5387" t="s">
        <v>23</v>
      </c>
    </row>
    <row r="5388" spans="1:23" x14ac:dyDescent="0.4">
      <c r="A5388">
        <v>5387</v>
      </c>
      <c r="B5388">
        <v>1</v>
      </c>
      <c r="C5388">
        <v>1</v>
      </c>
      <c r="D5388">
        <v>1</v>
      </c>
      <c r="E5388">
        <v>1</v>
      </c>
      <c r="F5388" t="s">
        <v>23</v>
      </c>
      <c r="G5388">
        <v>-0.61138578545017097</v>
      </c>
      <c r="H5388" t="s">
        <v>23</v>
      </c>
      <c r="I5388">
        <v>51.779087832272097</v>
      </c>
      <c r="J5388" t="s">
        <v>694</v>
      </c>
      <c r="K5388" t="s">
        <v>25</v>
      </c>
      <c r="L5388" t="s">
        <v>695</v>
      </c>
      <c r="M5388" t="s">
        <v>696</v>
      </c>
      <c r="N5388" t="s">
        <v>697</v>
      </c>
      <c r="O5388" t="s">
        <v>698</v>
      </c>
      <c r="P5388">
        <v>1.60000002</v>
      </c>
      <c r="Q5388" t="s">
        <v>699</v>
      </c>
      <c r="R5388" t="s">
        <v>700</v>
      </c>
      <c r="S5388">
        <v>71098742</v>
      </c>
      <c r="T5388">
        <v>369.18088369999998</v>
      </c>
      <c r="U5388" t="s">
        <v>31</v>
      </c>
      <c r="V5388" t="s">
        <v>4578</v>
      </c>
      <c r="W5388" t="s">
        <v>23</v>
      </c>
    </row>
    <row r="5389" spans="1:23" x14ac:dyDescent="0.4">
      <c r="A5389">
        <v>5388</v>
      </c>
      <c r="B5389">
        <v>1</v>
      </c>
      <c r="C5389">
        <v>1</v>
      </c>
      <c r="D5389">
        <v>1</v>
      </c>
      <c r="E5389">
        <v>1</v>
      </c>
      <c r="F5389" t="s">
        <v>23</v>
      </c>
      <c r="G5389">
        <v>-372.39430370988401</v>
      </c>
      <c r="H5389" t="s">
        <v>23</v>
      </c>
      <c r="I5389">
        <v>191.714079293102</v>
      </c>
      <c r="J5389" t="s">
        <v>11334</v>
      </c>
      <c r="K5389" t="s">
        <v>25</v>
      </c>
      <c r="L5389" t="s">
        <v>11335</v>
      </c>
      <c r="M5389" t="s">
        <v>11336</v>
      </c>
      <c r="N5389" t="s">
        <v>28</v>
      </c>
      <c r="O5389" t="s">
        <v>11337</v>
      </c>
      <c r="P5389">
        <v>-4.9000000999999997</v>
      </c>
      <c r="Q5389" t="s">
        <v>11338</v>
      </c>
      <c r="R5389" t="s">
        <v>11339</v>
      </c>
      <c r="S5389">
        <v>50331650</v>
      </c>
      <c r="T5389">
        <v>325.19105450000001</v>
      </c>
      <c r="U5389" t="s">
        <v>31</v>
      </c>
      <c r="V5389" t="s">
        <v>11690</v>
      </c>
      <c r="W5389" t="s">
        <v>23</v>
      </c>
    </row>
    <row r="5390" spans="1:23" x14ac:dyDescent="0.4">
      <c r="A5390">
        <v>5389</v>
      </c>
      <c r="B5390">
        <v>1</v>
      </c>
      <c r="C5390">
        <v>1</v>
      </c>
      <c r="D5390">
        <v>1</v>
      </c>
      <c r="E5390">
        <v>2</v>
      </c>
      <c r="F5390" t="s">
        <v>23</v>
      </c>
      <c r="G5390">
        <v>-528.71430006796697</v>
      </c>
      <c r="H5390" t="s">
        <v>23</v>
      </c>
      <c r="I5390">
        <v>122.50910257008201</v>
      </c>
      <c r="J5390" t="s">
        <v>7769</v>
      </c>
      <c r="K5390" t="s">
        <v>25</v>
      </c>
      <c r="L5390" t="s">
        <v>10483</v>
      </c>
      <c r="M5390" t="s">
        <v>10484</v>
      </c>
      <c r="N5390" t="s">
        <v>28</v>
      </c>
      <c r="O5390" t="s">
        <v>10485</v>
      </c>
      <c r="P5390">
        <v>2.2000000499999999</v>
      </c>
      <c r="Q5390">
        <v>125418183</v>
      </c>
      <c r="R5390" t="s">
        <v>10486</v>
      </c>
      <c r="S5390">
        <v>2097154</v>
      </c>
      <c r="T5390">
        <v>355.20161919999998</v>
      </c>
      <c r="U5390" t="s">
        <v>31</v>
      </c>
      <c r="V5390" t="s">
        <v>7456</v>
      </c>
      <c r="W5390" t="s">
        <v>23</v>
      </c>
    </row>
    <row r="5391" spans="1:23" x14ac:dyDescent="0.4">
      <c r="A5391">
        <v>5390</v>
      </c>
      <c r="B5391">
        <v>1</v>
      </c>
      <c r="C5391">
        <v>1</v>
      </c>
      <c r="D5391">
        <v>1</v>
      </c>
      <c r="E5391">
        <v>1</v>
      </c>
      <c r="F5391" t="s">
        <v>23</v>
      </c>
      <c r="G5391">
        <v>-5.7366681305140403</v>
      </c>
      <c r="H5391" t="s">
        <v>23</v>
      </c>
      <c r="I5391">
        <v>46.885331321725801</v>
      </c>
      <c r="J5391" t="s">
        <v>2355</v>
      </c>
      <c r="K5391" t="s">
        <v>25</v>
      </c>
      <c r="L5391" t="s">
        <v>13923</v>
      </c>
      <c r="M5391" t="s">
        <v>13924</v>
      </c>
      <c r="N5391" t="s">
        <v>13925</v>
      </c>
      <c r="O5391" t="s">
        <v>13926</v>
      </c>
      <c r="P5391">
        <v>2.7000000499999999</v>
      </c>
      <c r="Q5391" t="s">
        <v>13927</v>
      </c>
      <c r="R5391" t="s">
        <v>13928</v>
      </c>
      <c r="S5391">
        <v>20900222</v>
      </c>
      <c r="T5391">
        <v>287.09140000000002</v>
      </c>
      <c r="U5391" t="s">
        <v>31</v>
      </c>
      <c r="V5391" t="s">
        <v>9660</v>
      </c>
      <c r="W5391" t="s">
        <v>23</v>
      </c>
    </row>
    <row r="5392" spans="1:23" x14ac:dyDescent="0.4">
      <c r="A5392">
        <v>5391</v>
      </c>
      <c r="B5392">
        <v>1</v>
      </c>
      <c r="C5392">
        <v>1</v>
      </c>
      <c r="D5392">
        <v>1</v>
      </c>
      <c r="E5392">
        <v>1</v>
      </c>
      <c r="F5392" t="s">
        <v>23</v>
      </c>
      <c r="G5392">
        <v>-2.65786345383742</v>
      </c>
      <c r="H5392" t="s">
        <v>23</v>
      </c>
      <c r="I5392">
        <v>17.5669767905481</v>
      </c>
      <c r="J5392" t="s">
        <v>457</v>
      </c>
      <c r="K5392" t="s">
        <v>25</v>
      </c>
      <c r="L5392" t="s">
        <v>458</v>
      </c>
      <c r="M5392" t="s">
        <v>459</v>
      </c>
      <c r="N5392" t="s">
        <v>460</v>
      </c>
      <c r="O5392" t="s">
        <v>461</v>
      </c>
      <c r="P5392">
        <v>2.2999999500000001</v>
      </c>
      <c r="Q5392" t="s">
        <v>462</v>
      </c>
      <c r="R5392" t="s">
        <v>463</v>
      </c>
      <c r="S5392">
        <v>70836598</v>
      </c>
      <c r="T5392">
        <v>385.21218379999999</v>
      </c>
      <c r="U5392" t="s">
        <v>31</v>
      </c>
      <c r="V5392" t="s">
        <v>2231</v>
      </c>
      <c r="W5392" t="s">
        <v>23</v>
      </c>
    </row>
    <row r="5393" spans="1:23" x14ac:dyDescent="0.4">
      <c r="A5393">
        <v>5392</v>
      </c>
      <c r="B5393">
        <v>1</v>
      </c>
      <c r="C5393">
        <v>1</v>
      </c>
      <c r="D5393">
        <v>1</v>
      </c>
      <c r="E5393">
        <v>1</v>
      </c>
      <c r="F5393" t="s">
        <v>23</v>
      </c>
      <c r="G5393">
        <v>-23.474666706984301</v>
      </c>
      <c r="H5393" t="s">
        <v>23</v>
      </c>
      <c r="I5393">
        <v>64.134441249990502</v>
      </c>
      <c r="J5393" t="s">
        <v>1131</v>
      </c>
      <c r="K5393" t="s">
        <v>25</v>
      </c>
      <c r="L5393" t="s">
        <v>1132</v>
      </c>
      <c r="M5393" t="s">
        <v>1133</v>
      </c>
      <c r="N5393" t="s">
        <v>1134</v>
      </c>
      <c r="O5393" t="s">
        <v>1135</v>
      </c>
      <c r="P5393">
        <v>-2.0999998999999998</v>
      </c>
      <c r="Q5393" t="s">
        <v>1136</v>
      </c>
      <c r="R5393" t="s">
        <v>1137</v>
      </c>
      <c r="S5393">
        <v>2287698</v>
      </c>
      <c r="T5393">
        <v>575.22353639999994</v>
      </c>
      <c r="U5393" t="s">
        <v>31</v>
      </c>
      <c r="V5393" t="s">
        <v>4623</v>
      </c>
      <c r="W5393" t="s">
        <v>23</v>
      </c>
    </row>
    <row r="5394" spans="1:23" x14ac:dyDescent="0.4">
      <c r="A5394">
        <v>5393</v>
      </c>
      <c r="B5394">
        <v>1</v>
      </c>
      <c r="C5394">
        <v>1</v>
      </c>
      <c r="D5394">
        <v>1</v>
      </c>
      <c r="E5394">
        <v>2</v>
      </c>
      <c r="F5394" t="s">
        <v>23</v>
      </c>
      <c r="G5394">
        <v>-375.95971949655001</v>
      </c>
      <c r="H5394" t="s">
        <v>23</v>
      </c>
      <c r="I5394">
        <v>38.671561846017198</v>
      </c>
      <c r="J5394" t="s">
        <v>16132</v>
      </c>
      <c r="K5394" t="s">
        <v>25</v>
      </c>
      <c r="L5394" t="s">
        <v>16133</v>
      </c>
      <c r="M5394" t="s">
        <v>16134</v>
      </c>
      <c r="N5394" t="s">
        <v>16135</v>
      </c>
      <c r="O5394" t="s">
        <v>16136</v>
      </c>
      <c r="P5394">
        <v>4.1999998099999996</v>
      </c>
      <c r="Q5394">
        <v>11884509</v>
      </c>
      <c r="R5394" t="s">
        <v>16137</v>
      </c>
      <c r="S5394">
        <v>3153922</v>
      </c>
      <c r="T5394">
        <v>458.16568710000001</v>
      </c>
      <c r="U5394" t="s">
        <v>31</v>
      </c>
      <c r="V5394" t="s">
        <v>7955</v>
      </c>
      <c r="W5394" t="s">
        <v>23</v>
      </c>
    </row>
    <row r="5395" spans="1:23" x14ac:dyDescent="0.4">
      <c r="A5395">
        <v>5394</v>
      </c>
      <c r="B5395">
        <v>1</v>
      </c>
      <c r="C5395">
        <v>1</v>
      </c>
      <c r="D5395">
        <v>1</v>
      </c>
      <c r="E5395">
        <v>3</v>
      </c>
      <c r="F5395" t="s">
        <v>23</v>
      </c>
      <c r="G5395">
        <v>-206.74576892096701</v>
      </c>
      <c r="H5395" t="s">
        <v>23</v>
      </c>
      <c r="I5395">
        <v>37.226400188443598</v>
      </c>
      <c r="J5395" t="s">
        <v>7712</v>
      </c>
      <c r="K5395" t="s">
        <v>25</v>
      </c>
      <c r="L5395" t="s">
        <v>7713</v>
      </c>
      <c r="M5395" t="s">
        <v>7714</v>
      </c>
      <c r="N5395" t="s">
        <v>7715</v>
      </c>
      <c r="O5395" t="s">
        <v>7716</v>
      </c>
      <c r="P5395">
        <v>2</v>
      </c>
      <c r="Q5395" t="s">
        <v>7717</v>
      </c>
      <c r="R5395" t="s">
        <v>7718</v>
      </c>
      <c r="S5395">
        <v>67108866</v>
      </c>
      <c r="T5395">
        <v>427.1379</v>
      </c>
      <c r="U5395" t="s">
        <v>31</v>
      </c>
      <c r="V5395" t="s">
        <v>11615</v>
      </c>
      <c r="W5395" t="s">
        <v>23</v>
      </c>
    </row>
    <row r="5396" spans="1:23" x14ac:dyDescent="0.4">
      <c r="A5396">
        <v>5395</v>
      </c>
      <c r="B5396">
        <v>1</v>
      </c>
      <c r="C5396">
        <v>1</v>
      </c>
      <c r="D5396">
        <v>1</v>
      </c>
      <c r="E5396">
        <v>1</v>
      </c>
      <c r="F5396" t="s">
        <v>23</v>
      </c>
      <c r="G5396">
        <v>-671.12308431449901</v>
      </c>
      <c r="H5396" t="s">
        <v>23</v>
      </c>
      <c r="I5396">
        <v>46.828205689500003</v>
      </c>
      <c r="J5396" t="s">
        <v>2084</v>
      </c>
      <c r="K5396" t="s">
        <v>25</v>
      </c>
      <c r="L5396" t="s">
        <v>2085</v>
      </c>
      <c r="M5396" t="s">
        <v>2086</v>
      </c>
      <c r="N5396" t="s">
        <v>2087</v>
      </c>
      <c r="O5396" t="s">
        <v>2088</v>
      </c>
      <c r="P5396">
        <v>-3.2999999500000001</v>
      </c>
      <c r="Q5396">
        <v>3036015</v>
      </c>
      <c r="R5396" t="s">
        <v>2089</v>
      </c>
      <c r="S5396">
        <v>70</v>
      </c>
      <c r="T5396">
        <v>581.1864822</v>
      </c>
      <c r="U5396" t="s">
        <v>31</v>
      </c>
      <c r="V5396" t="s">
        <v>3664</v>
      </c>
      <c r="W5396" t="s">
        <v>23</v>
      </c>
    </row>
    <row r="5397" spans="1:23" x14ac:dyDescent="0.4">
      <c r="A5397">
        <v>5396</v>
      </c>
      <c r="B5397">
        <v>1</v>
      </c>
      <c r="C5397">
        <v>1</v>
      </c>
      <c r="D5397">
        <v>1</v>
      </c>
      <c r="E5397">
        <v>1</v>
      </c>
      <c r="F5397" t="s">
        <v>23</v>
      </c>
      <c r="G5397">
        <v>-667.71509852471604</v>
      </c>
      <c r="H5397" t="s">
        <v>23</v>
      </c>
      <c r="I5397">
        <v>108.776163217909</v>
      </c>
      <c r="J5397" t="s">
        <v>2568</v>
      </c>
      <c r="K5397" t="s">
        <v>25</v>
      </c>
      <c r="L5397" t="s">
        <v>2569</v>
      </c>
      <c r="M5397" t="s">
        <v>2570</v>
      </c>
      <c r="N5397" t="s">
        <v>2571</v>
      </c>
      <c r="O5397" t="s">
        <v>2572</v>
      </c>
      <c r="P5397">
        <v>2.8060767700000002</v>
      </c>
      <c r="Q5397">
        <v>3041626</v>
      </c>
      <c r="R5397" t="s">
        <v>2573</v>
      </c>
      <c r="S5397">
        <v>67108866</v>
      </c>
      <c r="T5397">
        <v>441.139138</v>
      </c>
      <c r="U5397" t="s">
        <v>31</v>
      </c>
      <c r="V5397" t="s">
        <v>4911</v>
      </c>
      <c r="W5397" t="s">
        <v>23</v>
      </c>
    </row>
    <row r="5398" spans="1:23" x14ac:dyDescent="0.4">
      <c r="A5398">
        <v>5397</v>
      </c>
      <c r="B5398">
        <v>1</v>
      </c>
      <c r="C5398">
        <v>1</v>
      </c>
      <c r="D5398">
        <v>1</v>
      </c>
      <c r="E5398">
        <v>1</v>
      </c>
      <c r="F5398" t="s">
        <v>23</v>
      </c>
      <c r="G5398">
        <v>-21.951969005284099</v>
      </c>
      <c r="H5398" t="s">
        <v>23</v>
      </c>
      <c r="I5398">
        <v>31.179873430740098</v>
      </c>
      <c r="J5398" t="s">
        <v>959</v>
      </c>
      <c r="K5398" t="s">
        <v>25</v>
      </c>
      <c r="L5398" t="s">
        <v>960</v>
      </c>
      <c r="M5398" t="s">
        <v>961</v>
      </c>
      <c r="N5398" t="s">
        <v>962</v>
      </c>
      <c r="O5398" t="s">
        <v>963</v>
      </c>
      <c r="P5398">
        <v>0.69999998799999996</v>
      </c>
      <c r="Q5398" t="s">
        <v>964</v>
      </c>
      <c r="R5398" t="s">
        <v>965</v>
      </c>
      <c r="S5398">
        <v>8592048198</v>
      </c>
      <c r="T5398">
        <v>216.12299999999999</v>
      </c>
      <c r="U5398" t="s">
        <v>31</v>
      </c>
      <c r="V5398" t="s">
        <v>1549</v>
      </c>
      <c r="W5398" t="s">
        <v>23</v>
      </c>
    </row>
    <row r="5399" spans="1:23" x14ac:dyDescent="0.4">
      <c r="A5399">
        <v>5398</v>
      </c>
      <c r="B5399">
        <v>1</v>
      </c>
      <c r="C5399">
        <v>1</v>
      </c>
      <c r="D5399">
        <v>1</v>
      </c>
      <c r="E5399">
        <v>4</v>
      </c>
      <c r="F5399" t="s">
        <v>23</v>
      </c>
      <c r="G5399">
        <v>-743.87133082365699</v>
      </c>
      <c r="H5399" t="s">
        <v>23</v>
      </c>
      <c r="I5399">
        <v>12.224153391443799</v>
      </c>
      <c r="J5399" t="s">
        <v>6109</v>
      </c>
      <c r="K5399" t="s">
        <v>25</v>
      </c>
      <c r="L5399" t="s">
        <v>6110</v>
      </c>
      <c r="M5399" t="s">
        <v>6111</v>
      </c>
      <c r="N5399" t="s">
        <v>6112</v>
      </c>
      <c r="O5399" t="s">
        <v>6113</v>
      </c>
      <c r="P5399">
        <v>3.9000001000000002</v>
      </c>
      <c r="Q5399" t="s">
        <v>6114</v>
      </c>
      <c r="R5399" t="s">
        <v>6115</v>
      </c>
      <c r="S5399">
        <v>98</v>
      </c>
      <c r="T5399">
        <v>449.10783789999999</v>
      </c>
      <c r="U5399" t="s">
        <v>31</v>
      </c>
      <c r="V5399" t="s">
        <v>5244</v>
      </c>
      <c r="W5399" t="s">
        <v>23</v>
      </c>
    </row>
    <row r="5400" spans="1:23" x14ac:dyDescent="0.4">
      <c r="A5400">
        <v>5399</v>
      </c>
      <c r="B5400">
        <v>1</v>
      </c>
      <c r="C5400">
        <v>1</v>
      </c>
      <c r="D5400">
        <v>1</v>
      </c>
      <c r="E5400">
        <v>1</v>
      </c>
      <c r="F5400" t="s">
        <v>23</v>
      </c>
      <c r="G5400">
        <v>-525.43505534562496</v>
      </c>
      <c r="H5400" t="s">
        <v>23</v>
      </c>
      <c r="I5400">
        <v>70.716088699451404</v>
      </c>
      <c r="J5400" t="s">
        <v>4388</v>
      </c>
      <c r="K5400" t="s">
        <v>25</v>
      </c>
      <c r="L5400" t="s">
        <v>4389</v>
      </c>
      <c r="M5400" t="s">
        <v>4390</v>
      </c>
      <c r="N5400" t="s">
        <v>28</v>
      </c>
      <c r="O5400" t="s">
        <v>4391</v>
      </c>
      <c r="P5400">
        <v>1.60877895</v>
      </c>
      <c r="Q5400">
        <v>139592455</v>
      </c>
      <c r="R5400" t="s">
        <v>4392</v>
      </c>
      <c r="S5400">
        <v>16777218</v>
      </c>
      <c r="T5400">
        <v>267.13795629999998</v>
      </c>
      <c r="U5400" t="s">
        <v>31</v>
      </c>
      <c r="V5400" t="s">
        <v>11047</v>
      </c>
      <c r="W5400" t="s">
        <v>23</v>
      </c>
    </row>
    <row r="5401" spans="1:23" x14ac:dyDescent="0.4">
      <c r="A5401">
        <v>5400</v>
      </c>
      <c r="B5401">
        <v>1</v>
      </c>
      <c r="C5401">
        <v>1</v>
      </c>
      <c r="D5401">
        <v>1</v>
      </c>
      <c r="E5401">
        <v>2</v>
      </c>
      <c r="F5401" t="s">
        <v>23</v>
      </c>
      <c r="G5401">
        <v>-665.762023802008</v>
      </c>
      <c r="H5401" t="s">
        <v>23</v>
      </c>
      <c r="I5401">
        <v>30.776674143618301</v>
      </c>
      <c r="J5401" t="s">
        <v>11415</v>
      </c>
      <c r="K5401" t="s">
        <v>25</v>
      </c>
      <c r="L5401" t="s">
        <v>11439</v>
      </c>
      <c r="M5401" t="s">
        <v>11440</v>
      </c>
      <c r="N5401" t="s">
        <v>28</v>
      </c>
      <c r="O5401" t="s">
        <v>11441</v>
      </c>
      <c r="P5401">
        <v>-2.0096106499999999</v>
      </c>
      <c r="Q5401">
        <v>91844440</v>
      </c>
      <c r="R5401" t="s">
        <v>11442</v>
      </c>
      <c r="S5401">
        <v>16777218</v>
      </c>
      <c r="T5401">
        <v>597.18139680000002</v>
      </c>
      <c r="U5401" t="s">
        <v>31</v>
      </c>
      <c r="V5401" t="s">
        <v>11722</v>
      </c>
      <c r="W5401" t="s">
        <v>23</v>
      </c>
    </row>
    <row r="5402" spans="1:23" x14ac:dyDescent="0.4">
      <c r="A5402">
        <v>5401</v>
      </c>
      <c r="B5402">
        <v>1</v>
      </c>
      <c r="C5402">
        <v>1</v>
      </c>
      <c r="D5402">
        <v>1</v>
      </c>
      <c r="E5402">
        <v>1</v>
      </c>
      <c r="F5402" t="s">
        <v>23</v>
      </c>
      <c r="G5402">
        <v>-428.56497064236299</v>
      </c>
      <c r="H5402" t="s">
        <v>23</v>
      </c>
      <c r="I5402">
        <v>39.709006792341697</v>
      </c>
      <c r="J5402" t="s">
        <v>11237</v>
      </c>
      <c r="K5402" t="s">
        <v>25</v>
      </c>
      <c r="L5402" t="s">
        <v>11238</v>
      </c>
      <c r="M5402" t="s">
        <v>11239</v>
      </c>
      <c r="N5402" t="s">
        <v>11240</v>
      </c>
      <c r="O5402" t="s">
        <v>11241</v>
      </c>
      <c r="P5402">
        <v>5.0999999000000003</v>
      </c>
      <c r="Q5402">
        <v>10290425</v>
      </c>
      <c r="R5402" t="s">
        <v>11242</v>
      </c>
      <c r="S5402">
        <v>98</v>
      </c>
      <c r="T5402">
        <v>771.48891879999996</v>
      </c>
      <c r="U5402" t="s">
        <v>31</v>
      </c>
      <c r="V5402" t="s">
        <v>7644</v>
      </c>
      <c r="W5402" t="s">
        <v>23</v>
      </c>
    </row>
    <row r="5403" spans="1:23" x14ac:dyDescent="0.4">
      <c r="A5403">
        <v>5402</v>
      </c>
      <c r="B5403">
        <v>1</v>
      </c>
      <c r="C5403">
        <v>3</v>
      </c>
      <c r="D5403">
        <v>1</v>
      </c>
      <c r="E5403">
        <v>1</v>
      </c>
      <c r="F5403" t="s">
        <v>23</v>
      </c>
      <c r="G5403">
        <v>-3.82235343735847</v>
      </c>
      <c r="H5403" t="s">
        <v>23</v>
      </c>
      <c r="I5403">
        <v>58.663671994554001</v>
      </c>
      <c r="J5403" t="s">
        <v>694</v>
      </c>
      <c r="K5403" t="s">
        <v>25</v>
      </c>
      <c r="L5403" t="s">
        <v>695</v>
      </c>
      <c r="M5403" t="s">
        <v>696</v>
      </c>
      <c r="N5403" t="s">
        <v>697</v>
      </c>
      <c r="O5403" t="s">
        <v>698</v>
      </c>
      <c r="P5403">
        <v>1.60000002</v>
      </c>
      <c r="Q5403" t="s">
        <v>699</v>
      </c>
      <c r="R5403" t="s">
        <v>700</v>
      </c>
      <c r="S5403">
        <v>71098742</v>
      </c>
      <c r="T5403">
        <v>369.18088369999998</v>
      </c>
      <c r="U5403" t="s">
        <v>31</v>
      </c>
      <c r="V5403" t="s">
        <v>2828</v>
      </c>
      <c r="W5403" t="s">
        <v>23</v>
      </c>
    </row>
    <row r="5404" spans="1:23" x14ac:dyDescent="0.4">
      <c r="A5404">
        <v>5403</v>
      </c>
      <c r="B5404">
        <v>1</v>
      </c>
      <c r="C5404">
        <v>2</v>
      </c>
      <c r="D5404">
        <v>1</v>
      </c>
      <c r="E5404">
        <v>1</v>
      </c>
      <c r="F5404" t="s">
        <v>23</v>
      </c>
      <c r="G5404">
        <v>-2.5684073804240701</v>
      </c>
      <c r="H5404" t="s">
        <v>23</v>
      </c>
      <c r="I5404">
        <v>36.843989908745698</v>
      </c>
      <c r="J5404" t="s">
        <v>94</v>
      </c>
      <c r="K5404" t="s">
        <v>25</v>
      </c>
      <c r="L5404" t="s">
        <v>95</v>
      </c>
      <c r="M5404" t="s">
        <v>96</v>
      </c>
      <c r="N5404" t="s">
        <v>97</v>
      </c>
      <c r="O5404" t="s">
        <v>98</v>
      </c>
      <c r="P5404">
        <v>2.89444613</v>
      </c>
      <c r="Q5404" t="s">
        <v>99</v>
      </c>
      <c r="R5404" t="s">
        <v>100</v>
      </c>
      <c r="S5404">
        <v>2779202</v>
      </c>
      <c r="T5404">
        <v>362.14991789999999</v>
      </c>
      <c r="U5404" t="s">
        <v>31</v>
      </c>
      <c r="V5404" t="s">
        <v>317</v>
      </c>
      <c r="W5404" t="s">
        <v>23</v>
      </c>
    </row>
    <row r="5405" spans="1:23" x14ac:dyDescent="0.4">
      <c r="A5405">
        <v>5404</v>
      </c>
      <c r="B5405">
        <v>1</v>
      </c>
      <c r="C5405">
        <v>1</v>
      </c>
      <c r="D5405">
        <v>1</v>
      </c>
      <c r="E5405">
        <v>1</v>
      </c>
      <c r="F5405" t="s">
        <v>23</v>
      </c>
      <c r="G5405">
        <v>-16.498227711990101</v>
      </c>
      <c r="H5405" t="s">
        <v>23</v>
      </c>
      <c r="I5405">
        <v>55.189955527051197</v>
      </c>
      <c r="J5405" t="s">
        <v>7129</v>
      </c>
      <c r="K5405" t="s">
        <v>25</v>
      </c>
      <c r="L5405" t="s">
        <v>7130</v>
      </c>
      <c r="M5405" t="s">
        <v>7131</v>
      </c>
      <c r="N5405" t="s">
        <v>7132</v>
      </c>
      <c r="O5405" t="s">
        <v>7133</v>
      </c>
      <c r="P5405">
        <v>6.4000000999999997</v>
      </c>
      <c r="Q5405" t="s">
        <v>7134</v>
      </c>
      <c r="R5405" t="s">
        <v>7135</v>
      </c>
      <c r="S5405">
        <v>8593662070</v>
      </c>
      <c r="T5405">
        <v>473.36253649999998</v>
      </c>
      <c r="U5405" t="s">
        <v>31</v>
      </c>
      <c r="V5405" t="s">
        <v>10498</v>
      </c>
      <c r="W5405" t="s">
        <v>23</v>
      </c>
    </row>
    <row r="5406" spans="1:23" x14ac:dyDescent="0.4">
      <c r="A5406">
        <v>5405</v>
      </c>
      <c r="B5406">
        <v>1</v>
      </c>
      <c r="C5406">
        <v>1</v>
      </c>
      <c r="D5406">
        <v>1</v>
      </c>
      <c r="E5406">
        <v>1</v>
      </c>
      <c r="F5406" t="s">
        <v>23</v>
      </c>
      <c r="G5406">
        <v>-22.2496295811045</v>
      </c>
      <c r="H5406" t="s">
        <v>23</v>
      </c>
      <c r="I5406">
        <v>22.741467155934899</v>
      </c>
      <c r="J5406" t="s">
        <v>4863</v>
      </c>
      <c r="K5406" t="s">
        <v>25</v>
      </c>
      <c r="L5406" t="s">
        <v>15224</v>
      </c>
      <c r="M5406" t="s">
        <v>15225</v>
      </c>
      <c r="N5406" t="s">
        <v>15226</v>
      </c>
      <c r="O5406" t="s">
        <v>15227</v>
      </c>
      <c r="P5406">
        <v>1.8026983700000001</v>
      </c>
      <c r="Q5406" t="s">
        <v>15228</v>
      </c>
      <c r="R5406" t="s">
        <v>15229</v>
      </c>
      <c r="S5406">
        <v>43037665406</v>
      </c>
      <c r="T5406">
        <v>179.07069999999999</v>
      </c>
      <c r="U5406" t="s">
        <v>31</v>
      </c>
      <c r="V5406" t="s">
        <v>9333</v>
      </c>
      <c r="W5406" t="s">
        <v>23</v>
      </c>
    </row>
    <row r="5407" spans="1:23" x14ac:dyDescent="0.4">
      <c r="A5407">
        <v>5406</v>
      </c>
      <c r="B5407">
        <v>1</v>
      </c>
      <c r="C5407">
        <v>1</v>
      </c>
      <c r="D5407">
        <v>1</v>
      </c>
      <c r="E5407">
        <v>3</v>
      </c>
      <c r="F5407" t="s">
        <v>23</v>
      </c>
      <c r="G5407">
        <v>-320.17261289731402</v>
      </c>
      <c r="H5407" t="s">
        <v>23</v>
      </c>
      <c r="I5407">
        <v>48.1843322332073</v>
      </c>
      <c r="J5407" t="s">
        <v>16938</v>
      </c>
      <c r="K5407" t="s">
        <v>25</v>
      </c>
      <c r="L5407" t="s">
        <v>16939</v>
      </c>
      <c r="M5407" t="s">
        <v>16940</v>
      </c>
      <c r="N5407" t="s">
        <v>16941</v>
      </c>
      <c r="O5407" t="s">
        <v>16942</v>
      </c>
      <c r="P5407">
        <v>-1.39999998</v>
      </c>
      <c r="Q5407">
        <v>135567191</v>
      </c>
      <c r="R5407" t="s">
        <v>16943</v>
      </c>
      <c r="S5407">
        <v>16777282</v>
      </c>
      <c r="T5407">
        <v>287.09140000000002</v>
      </c>
      <c r="U5407" t="s">
        <v>31</v>
      </c>
      <c r="V5407" t="s">
        <v>3823</v>
      </c>
      <c r="W5407" t="s">
        <v>23</v>
      </c>
    </row>
    <row r="5408" spans="1:23" x14ac:dyDescent="0.4">
      <c r="A5408">
        <v>5407</v>
      </c>
      <c r="B5408">
        <v>1</v>
      </c>
      <c r="C5408">
        <v>1</v>
      </c>
      <c r="D5408">
        <v>1</v>
      </c>
      <c r="E5408">
        <v>1</v>
      </c>
      <c r="F5408" t="s">
        <v>23</v>
      </c>
      <c r="G5408">
        <v>-683.55798890949598</v>
      </c>
      <c r="H5408">
        <v>0.99045226130653197</v>
      </c>
      <c r="I5408">
        <v>22.1675128467704</v>
      </c>
      <c r="J5408" t="s">
        <v>16944</v>
      </c>
      <c r="K5408" t="s">
        <v>25</v>
      </c>
      <c r="L5408" t="s">
        <v>16945</v>
      </c>
      <c r="M5408" t="s">
        <v>16946</v>
      </c>
      <c r="N5408" t="s">
        <v>28</v>
      </c>
      <c r="O5408" t="s">
        <v>16947</v>
      </c>
      <c r="P5408">
        <v>0</v>
      </c>
      <c r="R5408" t="s">
        <v>16948</v>
      </c>
      <c r="S5408">
        <v>2097152</v>
      </c>
      <c r="T5408">
        <v>757.21910000000003</v>
      </c>
      <c r="U5408" t="s">
        <v>31</v>
      </c>
      <c r="V5408" t="s">
        <v>16949</v>
      </c>
      <c r="W5408" t="s">
        <v>23</v>
      </c>
    </row>
    <row r="5409" spans="1:23" x14ac:dyDescent="0.4">
      <c r="A5409">
        <v>5408</v>
      </c>
      <c r="B5409">
        <v>1</v>
      </c>
      <c r="C5409">
        <v>1</v>
      </c>
      <c r="D5409">
        <v>1</v>
      </c>
      <c r="E5409">
        <v>1</v>
      </c>
      <c r="F5409" t="s">
        <v>23</v>
      </c>
      <c r="G5409">
        <v>-0.79531532701158603</v>
      </c>
      <c r="H5409" t="s">
        <v>23</v>
      </c>
      <c r="I5409">
        <v>53.775613795458497</v>
      </c>
      <c r="J5409" t="s">
        <v>61</v>
      </c>
      <c r="K5409" t="s">
        <v>25</v>
      </c>
      <c r="L5409" t="s">
        <v>62</v>
      </c>
      <c r="M5409" t="s">
        <v>63</v>
      </c>
      <c r="N5409" t="s">
        <v>64</v>
      </c>
      <c r="O5409" t="s">
        <v>65</v>
      </c>
      <c r="P5409">
        <v>0.85086435100000002</v>
      </c>
      <c r="Q5409" t="s">
        <v>66</v>
      </c>
      <c r="R5409" t="s">
        <v>67</v>
      </c>
      <c r="S5409">
        <v>19064874</v>
      </c>
      <c r="T5409">
        <v>305.11319809999998</v>
      </c>
      <c r="U5409" t="s">
        <v>31</v>
      </c>
      <c r="V5409" t="s">
        <v>152</v>
      </c>
      <c r="W5409" t="s">
        <v>23</v>
      </c>
    </row>
    <row r="5410" spans="1:23" x14ac:dyDescent="0.4">
      <c r="A5410">
        <v>5409</v>
      </c>
      <c r="B5410">
        <v>1</v>
      </c>
      <c r="C5410">
        <v>1</v>
      </c>
      <c r="D5410">
        <v>1</v>
      </c>
      <c r="E5410">
        <v>1</v>
      </c>
      <c r="F5410" t="s">
        <v>23</v>
      </c>
      <c r="G5410">
        <v>-23.597326382983301</v>
      </c>
      <c r="H5410" t="s">
        <v>23</v>
      </c>
      <c r="I5410">
        <v>69.215980286066099</v>
      </c>
      <c r="J5410" t="s">
        <v>2613</v>
      </c>
      <c r="K5410" t="s">
        <v>25</v>
      </c>
      <c r="L5410" t="s">
        <v>15514</v>
      </c>
      <c r="M5410" t="s">
        <v>15515</v>
      </c>
      <c r="N5410" t="s">
        <v>28</v>
      </c>
      <c r="O5410" t="s">
        <v>15516</v>
      </c>
      <c r="P5410">
        <v>2.1020729500000002</v>
      </c>
      <c r="Q5410">
        <v>135441800</v>
      </c>
      <c r="R5410" t="s">
        <v>15517</v>
      </c>
      <c r="S5410">
        <v>8593121350</v>
      </c>
      <c r="T5410">
        <v>197.07089999999999</v>
      </c>
      <c r="U5410" t="s">
        <v>31</v>
      </c>
      <c r="V5410" t="s">
        <v>2977</v>
      </c>
      <c r="W5410" t="s">
        <v>23</v>
      </c>
    </row>
    <row r="5411" spans="1:23" x14ac:dyDescent="0.4">
      <c r="A5411">
        <v>5410</v>
      </c>
      <c r="B5411">
        <v>1</v>
      </c>
      <c r="C5411">
        <v>1</v>
      </c>
      <c r="D5411">
        <v>1</v>
      </c>
      <c r="E5411">
        <v>1</v>
      </c>
      <c r="F5411" t="s">
        <v>23</v>
      </c>
      <c r="G5411">
        <v>-18.504530732786002</v>
      </c>
      <c r="H5411" t="s">
        <v>23</v>
      </c>
      <c r="I5411">
        <v>15.468961992491501</v>
      </c>
      <c r="J5411" t="s">
        <v>2364</v>
      </c>
      <c r="K5411" t="s">
        <v>25</v>
      </c>
      <c r="L5411" t="s">
        <v>14118</v>
      </c>
      <c r="M5411" t="s">
        <v>14119</v>
      </c>
      <c r="N5411" t="s">
        <v>14120</v>
      </c>
      <c r="O5411" t="s">
        <v>14121</v>
      </c>
      <c r="P5411">
        <v>3.1083207100000001</v>
      </c>
      <c r="Q5411">
        <v>441701</v>
      </c>
      <c r="R5411" t="s">
        <v>14122</v>
      </c>
      <c r="S5411">
        <v>20081006</v>
      </c>
      <c r="T5411">
        <v>271.06009990000001</v>
      </c>
      <c r="U5411" t="s">
        <v>31</v>
      </c>
      <c r="V5411" t="s">
        <v>6860</v>
      </c>
      <c r="W5411" t="s">
        <v>23</v>
      </c>
    </row>
    <row r="5412" spans="1:23" x14ac:dyDescent="0.4">
      <c r="A5412">
        <v>5411</v>
      </c>
      <c r="B5412">
        <v>1</v>
      </c>
      <c r="C5412">
        <v>1</v>
      </c>
      <c r="D5412">
        <v>1</v>
      </c>
      <c r="E5412">
        <v>1</v>
      </c>
      <c r="F5412" t="s">
        <v>23</v>
      </c>
      <c r="G5412">
        <v>-2.00538686131432</v>
      </c>
      <c r="H5412" t="s">
        <v>23</v>
      </c>
      <c r="I5412">
        <v>21.397373325329902</v>
      </c>
      <c r="J5412" t="s">
        <v>2805</v>
      </c>
      <c r="K5412" t="s">
        <v>25</v>
      </c>
      <c r="L5412" t="s">
        <v>12790</v>
      </c>
      <c r="M5412" t="s">
        <v>12791</v>
      </c>
      <c r="N5412" t="s">
        <v>12792</v>
      </c>
      <c r="O5412" t="s">
        <v>12793</v>
      </c>
      <c r="P5412">
        <v>0.42888721800000001</v>
      </c>
      <c r="Q5412" t="s">
        <v>12794</v>
      </c>
      <c r="R5412" t="s">
        <v>12795</v>
      </c>
      <c r="S5412">
        <v>20717678</v>
      </c>
      <c r="T5412">
        <v>237.1234</v>
      </c>
      <c r="U5412" t="s">
        <v>31</v>
      </c>
      <c r="V5412" t="s">
        <v>3855</v>
      </c>
      <c r="W5412" t="s">
        <v>23</v>
      </c>
    </row>
    <row r="5413" spans="1:23" x14ac:dyDescent="0.4">
      <c r="A5413">
        <v>5412</v>
      </c>
      <c r="B5413">
        <v>1</v>
      </c>
      <c r="C5413">
        <v>1</v>
      </c>
      <c r="D5413">
        <v>1</v>
      </c>
      <c r="E5413">
        <v>1</v>
      </c>
      <c r="F5413" t="s">
        <v>23</v>
      </c>
      <c r="G5413">
        <v>-10.624204721970999</v>
      </c>
      <c r="H5413" t="s">
        <v>23</v>
      </c>
      <c r="I5413">
        <v>57.114883141540403</v>
      </c>
      <c r="J5413" t="s">
        <v>4863</v>
      </c>
      <c r="K5413" t="s">
        <v>25</v>
      </c>
      <c r="L5413" t="s">
        <v>13727</v>
      </c>
      <c r="M5413" t="s">
        <v>13728</v>
      </c>
      <c r="N5413" t="s">
        <v>13729</v>
      </c>
      <c r="O5413" t="s">
        <v>13730</v>
      </c>
      <c r="P5413">
        <v>1.6357479100000001</v>
      </c>
      <c r="Q5413" t="s">
        <v>13731</v>
      </c>
      <c r="R5413" t="s">
        <v>13732</v>
      </c>
      <c r="S5413">
        <v>155117950</v>
      </c>
      <c r="T5413">
        <v>179.07027059999999</v>
      </c>
      <c r="U5413" t="s">
        <v>31</v>
      </c>
      <c r="V5413" t="s">
        <v>8531</v>
      </c>
      <c r="W5413" t="s">
        <v>23</v>
      </c>
    </row>
    <row r="5414" spans="1:23" x14ac:dyDescent="0.4">
      <c r="A5414">
        <v>5413</v>
      </c>
      <c r="B5414">
        <v>1</v>
      </c>
      <c r="C5414">
        <v>1</v>
      </c>
      <c r="D5414">
        <v>1</v>
      </c>
      <c r="E5414">
        <v>2</v>
      </c>
      <c r="F5414" t="s">
        <v>23</v>
      </c>
      <c r="G5414">
        <v>-649.56297662218697</v>
      </c>
      <c r="H5414" t="s">
        <v>23</v>
      </c>
      <c r="I5414">
        <v>72.711734971005299</v>
      </c>
      <c r="J5414" t="s">
        <v>1644</v>
      </c>
      <c r="K5414" t="s">
        <v>25</v>
      </c>
      <c r="L5414" t="s">
        <v>1645</v>
      </c>
      <c r="M5414" t="s">
        <v>1646</v>
      </c>
      <c r="N5414" t="s">
        <v>28</v>
      </c>
      <c r="O5414" t="s">
        <v>1647</v>
      </c>
      <c r="P5414">
        <v>-1.39999998</v>
      </c>
      <c r="Q5414" t="s">
        <v>1648</v>
      </c>
      <c r="R5414" t="s">
        <v>1649</v>
      </c>
      <c r="S5414">
        <v>133122</v>
      </c>
      <c r="T5414">
        <v>575.22353639999994</v>
      </c>
      <c r="U5414" t="s">
        <v>31</v>
      </c>
      <c r="V5414" t="s">
        <v>5270</v>
      </c>
      <c r="W5414" t="s">
        <v>23</v>
      </c>
    </row>
    <row r="5415" spans="1:23" x14ac:dyDescent="0.4">
      <c r="A5415">
        <v>5414</v>
      </c>
      <c r="B5415">
        <v>1</v>
      </c>
      <c r="C5415">
        <v>1</v>
      </c>
      <c r="D5415">
        <v>1</v>
      </c>
      <c r="E5415">
        <v>1</v>
      </c>
      <c r="F5415" t="s">
        <v>23</v>
      </c>
      <c r="G5415">
        <v>-7.92129035013898</v>
      </c>
      <c r="H5415" t="s">
        <v>23</v>
      </c>
      <c r="I5415">
        <v>68.869911629735</v>
      </c>
      <c r="J5415" t="s">
        <v>4863</v>
      </c>
      <c r="K5415" t="s">
        <v>25</v>
      </c>
      <c r="L5415" t="s">
        <v>13727</v>
      </c>
      <c r="M5415" t="s">
        <v>13728</v>
      </c>
      <c r="N5415" t="s">
        <v>13729</v>
      </c>
      <c r="O5415" t="s">
        <v>13730</v>
      </c>
      <c r="P5415">
        <v>1.6357479100000001</v>
      </c>
      <c r="Q5415" t="s">
        <v>13731</v>
      </c>
      <c r="R5415" t="s">
        <v>13732</v>
      </c>
      <c r="S5415">
        <v>155117950</v>
      </c>
      <c r="T5415">
        <v>179.07027059999999</v>
      </c>
      <c r="U5415" t="s">
        <v>31</v>
      </c>
      <c r="V5415" t="s">
        <v>7025</v>
      </c>
      <c r="W5415" t="s">
        <v>23</v>
      </c>
    </row>
    <row r="5416" spans="1:23" x14ac:dyDescent="0.4">
      <c r="A5416">
        <v>5415</v>
      </c>
      <c r="B5416">
        <v>1</v>
      </c>
      <c r="C5416">
        <v>1</v>
      </c>
      <c r="D5416">
        <v>1</v>
      </c>
      <c r="E5416">
        <v>2</v>
      </c>
      <c r="F5416" t="s">
        <v>23</v>
      </c>
      <c r="G5416">
        <v>-682.75992419757597</v>
      </c>
      <c r="H5416" t="s">
        <v>23</v>
      </c>
      <c r="I5416">
        <v>16.3360149356531</v>
      </c>
      <c r="J5416" t="s">
        <v>11342</v>
      </c>
      <c r="K5416" t="s">
        <v>25</v>
      </c>
      <c r="L5416" t="s">
        <v>11343</v>
      </c>
      <c r="M5416" t="s">
        <v>11344</v>
      </c>
      <c r="N5416" t="s">
        <v>28</v>
      </c>
      <c r="O5416" t="s">
        <v>11345</v>
      </c>
      <c r="P5416">
        <v>2.73296356</v>
      </c>
      <c r="R5416" t="s">
        <v>11346</v>
      </c>
      <c r="S5416">
        <v>2097152</v>
      </c>
      <c r="T5416">
        <v>741.22365549999995</v>
      </c>
      <c r="U5416" t="s">
        <v>31</v>
      </c>
      <c r="V5416" t="s">
        <v>3546</v>
      </c>
      <c r="W5416" t="s">
        <v>23</v>
      </c>
    </row>
    <row r="5417" spans="1:23" x14ac:dyDescent="0.4">
      <c r="A5417">
        <v>5416</v>
      </c>
      <c r="B5417">
        <v>1</v>
      </c>
      <c r="C5417">
        <v>1</v>
      </c>
      <c r="D5417">
        <v>1</v>
      </c>
      <c r="E5417">
        <v>1</v>
      </c>
      <c r="F5417" t="s">
        <v>23</v>
      </c>
      <c r="G5417">
        <v>-31.356592573176101</v>
      </c>
      <c r="H5417" t="s">
        <v>23</v>
      </c>
      <c r="I5417">
        <v>29.950774702303299</v>
      </c>
      <c r="J5417" t="s">
        <v>1252</v>
      </c>
      <c r="K5417" t="s">
        <v>25</v>
      </c>
      <c r="L5417" t="s">
        <v>1253</v>
      </c>
      <c r="M5417" t="s">
        <v>1254</v>
      </c>
      <c r="N5417" t="s">
        <v>1255</v>
      </c>
      <c r="O5417" t="s">
        <v>1256</v>
      </c>
      <c r="P5417">
        <v>1.5</v>
      </c>
      <c r="Q5417" t="s">
        <v>1257</v>
      </c>
      <c r="R5417" t="s">
        <v>1258</v>
      </c>
      <c r="S5417">
        <v>87605326</v>
      </c>
      <c r="T5417">
        <v>176.01983269999999</v>
      </c>
      <c r="U5417" t="s">
        <v>31</v>
      </c>
      <c r="V5417" t="s">
        <v>1738</v>
      </c>
      <c r="W5417" t="s">
        <v>23</v>
      </c>
    </row>
    <row r="5418" spans="1:23" x14ac:dyDescent="0.4">
      <c r="A5418">
        <v>5417</v>
      </c>
      <c r="B5418">
        <v>1</v>
      </c>
      <c r="C5418">
        <v>1</v>
      </c>
      <c r="D5418">
        <v>1</v>
      </c>
      <c r="E5418">
        <v>1</v>
      </c>
      <c r="F5418" t="s">
        <v>23</v>
      </c>
      <c r="G5418">
        <v>-13.758070106288301</v>
      </c>
      <c r="H5418" t="s">
        <v>23</v>
      </c>
      <c r="I5418">
        <v>19.729869085151499</v>
      </c>
      <c r="J5418" t="s">
        <v>2550</v>
      </c>
      <c r="K5418" t="s">
        <v>25</v>
      </c>
      <c r="L5418" t="s">
        <v>7788</v>
      </c>
      <c r="M5418" t="s">
        <v>7789</v>
      </c>
      <c r="N5418" t="s">
        <v>7790</v>
      </c>
      <c r="O5418" t="s">
        <v>7791</v>
      </c>
      <c r="P5418">
        <v>4.3000001900000004</v>
      </c>
      <c r="Q5418" t="s">
        <v>7792</v>
      </c>
      <c r="R5418" t="s">
        <v>7793</v>
      </c>
      <c r="S5418">
        <v>8610433390</v>
      </c>
      <c r="T5418">
        <v>639.44665999999995</v>
      </c>
      <c r="U5418" t="s">
        <v>31</v>
      </c>
      <c r="V5418" t="s">
        <v>5069</v>
      </c>
      <c r="W5418" t="s">
        <v>23</v>
      </c>
    </row>
    <row r="5419" spans="1:23" x14ac:dyDescent="0.4">
      <c r="A5419">
        <v>5418</v>
      </c>
      <c r="B5419">
        <v>1</v>
      </c>
      <c r="C5419">
        <v>1</v>
      </c>
      <c r="D5419">
        <v>1</v>
      </c>
      <c r="E5419">
        <v>1</v>
      </c>
      <c r="F5419" t="s">
        <v>23</v>
      </c>
      <c r="G5419">
        <v>-9.7149407609163898</v>
      </c>
      <c r="H5419" t="s">
        <v>23</v>
      </c>
      <c r="I5419">
        <v>78.012215427845902</v>
      </c>
      <c r="J5419" t="s">
        <v>7659</v>
      </c>
      <c r="K5419" t="s">
        <v>25</v>
      </c>
      <c r="L5419" t="s">
        <v>14061</v>
      </c>
      <c r="M5419" t="s">
        <v>14062</v>
      </c>
      <c r="N5419" t="s">
        <v>14063</v>
      </c>
      <c r="O5419" t="s">
        <v>14064</v>
      </c>
      <c r="P5419">
        <v>2.7999999500000001</v>
      </c>
      <c r="Q5419" t="s">
        <v>14065</v>
      </c>
      <c r="R5419" t="s">
        <v>14066</v>
      </c>
      <c r="S5419">
        <v>88009086</v>
      </c>
      <c r="T5419">
        <v>269.08083529999999</v>
      </c>
      <c r="U5419" t="s">
        <v>31</v>
      </c>
      <c r="V5419" t="s">
        <v>9861</v>
      </c>
      <c r="W5419" t="s">
        <v>23</v>
      </c>
    </row>
    <row r="5420" spans="1:23" x14ac:dyDescent="0.4">
      <c r="A5420">
        <v>5419</v>
      </c>
      <c r="B5420">
        <v>1</v>
      </c>
      <c r="C5420">
        <v>1</v>
      </c>
      <c r="D5420">
        <v>1</v>
      </c>
      <c r="E5420">
        <v>1</v>
      </c>
      <c r="F5420" t="s">
        <v>23</v>
      </c>
      <c r="G5420">
        <v>-8.4956592660449601</v>
      </c>
      <c r="H5420" t="s">
        <v>23</v>
      </c>
      <c r="I5420">
        <v>23.853171562878099</v>
      </c>
      <c r="J5420" t="s">
        <v>2364</v>
      </c>
      <c r="K5420" t="s">
        <v>25</v>
      </c>
      <c r="L5420" t="s">
        <v>8219</v>
      </c>
      <c r="M5420" t="s">
        <v>8220</v>
      </c>
      <c r="N5420" t="s">
        <v>8221</v>
      </c>
      <c r="O5420" t="s">
        <v>8222</v>
      </c>
      <c r="P5420">
        <v>2.2349462500000001</v>
      </c>
      <c r="Q5420" t="s">
        <v>8223</v>
      </c>
      <c r="R5420" t="s">
        <v>8224</v>
      </c>
      <c r="S5420">
        <v>121301374</v>
      </c>
      <c r="T5420">
        <v>271.06009990000001</v>
      </c>
      <c r="U5420" t="s">
        <v>31</v>
      </c>
      <c r="V5420" t="s">
        <v>8225</v>
      </c>
      <c r="W5420" t="s">
        <v>23</v>
      </c>
    </row>
    <row r="5421" spans="1:23" x14ac:dyDescent="0.4">
      <c r="A5421">
        <v>5420</v>
      </c>
      <c r="B5421">
        <v>1</v>
      </c>
      <c r="C5421">
        <v>1</v>
      </c>
      <c r="D5421">
        <v>1</v>
      </c>
      <c r="E5421">
        <v>1</v>
      </c>
      <c r="F5421" t="s">
        <v>23</v>
      </c>
      <c r="G5421">
        <v>-326.64823708823002</v>
      </c>
      <c r="H5421" t="s">
        <v>23</v>
      </c>
      <c r="I5421">
        <v>41.352664682254499</v>
      </c>
      <c r="J5421" t="s">
        <v>1390</v>
      </c>
      <c r="K5421" t="s">
        <v>25</v>
      </c>
      <c r="L5421" t="s">
        <v>7912</v>
      </c>
      <c r="M5421" t="s">
        <v>7913</v>
      </c>
      <c r="N5421" t="s">
        <v>7914</v>
      </c>
      <c r="O5421" t="s">
        <v>7915</v>
      </c>
      <c r="P5421">
        <v>0</v>
      </c>
      <c r="Q5421" t="s">
        <v>7916</v>
      </c>
      <c r="R5421" t="s">
        <v>7917</v>
      </c>
      <c r="S5421">
        <v>262146</v>
      </c>
      <c r="T5421">
        <v>375.12857339999999</v>
      </c>
      <c r="U5421" t="s">
        <v>31</v>
      </c>
      <c r="V5421" t="s">
        <v>1396</v>
      </c>
      <c r="W5421" t="s">
        <v>23</v>
      </c>
    </row>
    <row r="5422" spans="1:23" x14ac:dyDescent="0.4">
      <c r="A5422">
        <v>5421</v>
      </c>
      <c r="B5422">
        <v>1</v>
      </c>
      <c r="C5422">
        <v>1</v>
      </c>
      <c r="D5422">
        <v>1</v>
      </c>
      <c r="E5422">
        <v>2</v>
      </c>
      <c r="F5422" t="s">
        <v>23</v>
      </c>
      <c r="G5422">
        <v>-347.80642048415598</v>
      </c>
      <c r="H5422" t="s">
        <v>23</v>
      </c>
      <c r="I5422">
        <v>10.7487788405058</v>
      </c>
      <c r="J5422" t="s">
        <v>9116</v>
      </c>
      <c r="K5422" t="s">
        <v>25</v>
      </c>
      <c r="L5422" t="s">
        <v>9117</v>
      </c>
      <c r="M5422" t="s">
        <v>9118</v>
      </c>
      <c r="N5422" t="s">
        <v>9119</v>
      </c>
      <c r="O5422" t="s">
        <v>9120</v>
      </c>
      <c r="P5422">
        <v>0.10000000100000001</v>
      </c>
      <c r="Q5422">
        <v>3073803</v>
      </c>
      <c r="R5422" t="s">
        <v>9121</v>
      </c>
      <c r="S5422">
        <v>67108866</v>
      </c>
      <c r="T5422">
        <v>341.13720000000001</v>
      </c>
      <c r="U5422" t="s">
        <v>31</v>
      </c>
      <c r="V5422" t="s">
        <v>9911</v>
      </c>
      <c r="W5422" t="s">
        <v>23</v>
      </c>
    </row>
    <row r="5423" spans="1:23" x14ac:dyDescent="0.4">
      <c r="A5423">
        <v>5422</v>
      </c>
      <c r="B5423">
        <v>1</v>
      </c>
      <c r="C5423">
        <v>1</v>
      </c>
      <c r="D5423">
        <v>1</v>
      </c>
      <c r="E5423">
        <v>1</v>
      </c>
      <c r="F5423" t="s">
        <v>23</v>
      </c>
      <c r="G5423">
        <v>-2.8247645101222498</v>
      </c>
      <c r="H5423" t="s">
        <v>23</v>
      </c>
      <c r="I5423">
        <v>37.577549258075898</v>
      </c>
      <c r="J5423" t="s">
        <v>655</v>
      </c>
      <c r="K5423" t="s">
        <v>25</v>
      </c>
      <c r="L5423" t="s">
        <v>656</v>
      </c>
      <c r="M5423" t="s">
        <v>657</v>
      </c>
      <c r="N5423" t="s">
        <v>658</v>
      </c>
      <c r="O5423" t="s">
        <v>659</v>
      </c>
      <c r="P5423">
        <v>-1.32391071</v>
      </c>
      <c r="Q5423" t="s">
        <v>660</v>
      </c>
      <c r="R5423" t="s">
        <v>661</v>
      </c>
      <c r="S5423">
        <v>255847294</v>
      </c>
      <c r="T5423">
        <v>148.06044</v>
      </c>
      <c r="U5423" t="s">
        <v>31</v>
      </c>
      <c r="V5423" t="s">
        <v>1117</v>
      </c>
      <c r="W5423" t="s">
        <v>23</v>
      </c>
    </row>
    <row r="5424" spans="1:23" x14ac:dyDescent="0.4">
      <c r="A5424">
        <v>5423</v>
      </c>
      <c r="B5424">
        <v>1</v>
      </c>
      <c r="C5424">
        <v>1</v>
      </c>
      <c r="D5424">
        <v>1</v>
      </c>
      <c r="E5424">
        <v>1</v>
      </c>
      <c r="F5424" t="s">
        <v>23</v>
      </c>
      <c r="G5424">
        <v>-29.448259763039101</v>
      </c>
      <c r="H5424" t="s">
        <v>23</v>
      </c>
      <c r="I5424">
        <v>7.9347517958626099</v>
      </c>
      <c r="J5424" t="s">
        <v>4259</v>
      </c>
      <c r="K5424" t="s">
        <v>25</v>
      </c>
      <c r="L5424" t="s">
        <v>14610</v>
      </c>
      <c r="M5424" t="s">
        <v>14611</v>
      </c>
      <c r="N5424" t="s">
        <v>14612</v>
      </c>
      <c r="O5424" t="s">
        <v>14613</v>
      </c>
      <c r="P5424">
        <v>1.2000000500000001</v>
      </c>
      <c r="Q5424" t="s">
        <v>14614</v>
      </c>
      <c r="R5424" t="s">
        <v>14615</v>
      </c>
      <c r="S5424">
        <v>20621690</v>
      </c>
      <c r="T5424">
        <v>447.12857339999999</v>
      </c>
      <c r="U5424" t="s">
        <v>31</v>
      </c>
      <c r="V5424" t="s">
        <v>16950</v>
      </c>
      <c r="W5424" t="s">
        <v>23</v>
      </c>
    </row>
    <row r="5425" spans="1:23" x14ac:dyDescent="0.4">
      <c r="A5425">
        <v>5424</v>
      </c>
      <c r="B5425">
        <v>1</v>
      </c>
      <c r="C5425">
        <v>1</v>
      </c>
      <c r="D5425">
        <v>1</v>
      </c>
      <c r="E5425">
        <v>1</v>
      </c>
      <c r="F5425" t="s">
        <v>23</v>
      </c>
      <c r="G5425">
        <v>-486.85585394733999</v>
      </c>
      <c r="H5425" t="s">
        <v>23</v>
      </c>
      <c r="I5425">
        <v>18.863183848878599</v>
      </c>
      <c r="J5425" t="s">
        <v>10054</v>
      </c>
      <c r="K5425" t="s">
        <v>25</v>
      </c>
      <c r="L5425" t="s">
        <v>10055</v>
      </c>
      <c r="M5425" t="s">
        <v>10056</v>
      </c>
      <c r="N5425" t="s">
        <v>28</v>
      </c>
      <c r="O5425" t="s">
        <v>10057</v>
      </c>
      <c r="P5425">
        <v>1.89999998</v>
      </c>
      <c r="Q5425" t="s">
        <v>10058</v>
      </c>
      <c r="R5425" t="s">
        <v>10059</v>
      </c>
      <c r="S5425">
        <v>67108866</v>
      </c>
      <c r="T5425">
        <v>459.09219000000002</v>
      </c>
      <c r="U5425" t="s">
        <v>31</v>
      </c>
      <c r="V5425" t="s">
        <v>10168</v>
      </c>
      <c r="W5425" t="s">
        <v>23</v>
      </c>
    </row>
    <row r="5426" spans="1:23" x14ac:dyDescent="0.4">
      <c r="A5426">
        <v>5425</v>
      </c>
      <c r="B5426">
        <v>1</v>
      </c>
      <c r="C5426">
        <v>1</v>
      </c>
      <c r="D5426">
        <v>1</v>
      </c>
      <c r="E5426">
        <v>1</v>
      </c>
      <c r="F5426" t="s">
        <v>23</v>
      </c>
      <c r="G5426">
        <v>-40.084727257072103</v>
      </c>
      <c r="H5426" t="s">
        <v>23</v>
      </c>
      <c r="I5426">
        <v>28.102518981872102</v>
      </c>
      <c r="J5426" t="s">
        <v>2267</v>
      </c>
      <c r="K5426" t="s">
        <v>25</v>
      </c>
      <c r="L5426" t="s">
        <v>14326</v>
      </c>
      <c r="M5426" t="s">
        <v>14327</v>
      </c>
      <c r="N5426" t="s">
        <v>14328</v>
      </c>
      <c r="O5426" t="s">
        <v>14329</v>
      </c>
      <c r="P5426">
        <v>-1.4173358700000001</v>
      </c>
      <c r="Q5426" t="s">
        <v>14330</v>
      </c>
      <c r="R5426" t="s">
        <v>14331</v>
      </c>
      <c r="S5426">
        <v>88058238</v>
      </c>
      <c r="T5426">
        <v>120.0655</v>
      </c>
      <c r="U5426" t="s">
        <v>31</v>
      </c>
      <c r="V5426" t="s">
        <v>2493</v>
      </c>
      <c r="W5426" t="s">
        <v>23</v>
      </c>
    </row>
    <row r="5427" spans="1:23" x14ac:dyDescent="0.4">
      <c r="A5427">
        <v>5426</v>
      </c>
      <c r="B5427">
        <v>1</v>
      </c>
      <c r="C5427">
        <v>1</v>
      </c>
      <c r="D5427">
        <v>1</v>
      </c>
      <c r="E5427">
        <v>1</v>
      </c>
      <c r="F5427" t="s">
        <v>23</v>
      </c>
      <c r="G5427">
        <v>-19.667544410458</v>
      </c>
      <c r="H5427" t="s">
        <v>23</v>
      </c>
      <c r="I5427">
        <v>20.420701077105701</v>
      </c>
      <c r="J5427" t="s">
        <v>2628</v>
      </c>
      <c r="K5427" t="s">
        <v>25</v>
      </c>
      <c r="L5427" t="s">
        <v>3051</v>
      </c>
      <c r="M5427" t="s">
        <v>3052</v>
      </c>
      <c r="N5427" t="s">
        <v>3053</v>
      </c>
      <c r="O5427" t="s">
        <v>3054</v>
      </c>
      <c r="P5427">
        <v>5.4000000999999997</v>
      </c>
      <c r="Q5427" t="s">
        <v>3055</v>
      </c>
      <c r="R5427" t="s">
        <v>3056</v>
      </c>
      <c r="S5427">
        <v>19972222</v>
      </c>
      <c r="T5427">
        <v>767.49400409999998</v>
      </c>
      <c r="U5427" t="s">
        <v>31</v>
      </c>
      <c r="V5427" t="s">
        <v>3058</v>
      </c>
      <c r="W5427" t="s">
        <v>23</v>
      </c>
    </row>
    <row r="5428" spans="1:23" x14ac:dyDescent="0.4">
      <c r="A5428">
        <v>5427</v>
      </c>
      <c r="B5428">
        <v>1</v>
      </c>
      <c r="C5428">
        <v>1</v>
      </c>
      <c r="D5428">
        <v>1</v>
      </c>
      <c r="E5428">
        <v>1</v>
      </c>
      <c r="F5428" t="s">
        <v>23</v>
      </c>
      <c r="G5428">
        <v>-30.153039758373801</v>
      </c>
      <c r="H5428" t="s">
        <v>23</v>
      </c>
      <c r="I5428">
        <v>16.645200805743102</v>
      </c>
      <c r="J5428" t="s">
        <v>1074</v>
      </c>
      <c r="K5428" t="s">
        <v>25</v>
      </c>
      <c r="L5428" t="s">
        <v>14456</v>
      </c>
      <c r="M5428" t="s">
        <v>14457</v>
      </c>
      <c r="N5428" t="s">
        <v>14458</v>
      </c>
      <c r="O5428" t="s">
        <v>14459</v>
      </c>
      <c r="P5428">
        <v>-1.10000002</v>
      </c>
      <c r="Q5428" t="s">
        <v>14460</v>
      </c>
      <c r="R5428" t="s">
        <v>14461</v>
      </c>
      <c r="S5428">
        <v>34379827322</v>
      </c>
      <c r="T5428">
        <v>611.16066130000002</v>
      </c>
      <c r="U5428" t="s">
        <v>31</v>
      </c>
      <c r="V5428" t="s">
        <v>5911</v>
      </c>
      <c r="W5428" t="s">
        <v>23</v>
      </c>
    </row>
    <row r="5429" spans="1:23" x14ac:dyDescent="0.4">
      <c r="A5429">
        <v>5428</v>
      </c>
      <c r="B5429">
        <v>1</v>
      </c>
      <c r="C5429">
        <v>1</v>
      </c>
      <c r="D5429">
        <v>1</v>
      </c>
      <c r="E5429">
        <v>1</v>
      </c>
      <c r="F5429" t="s">
        <v>23</v>
      </c>
      <c r="G5429">
        <v>-579.43367632356103</v>
      </c>
      <c r="H5429" t="s">
        <v>23</v>
      </c>
      <c r="I5429">
        <v>20.290821966038301</v>
      </c>
      <c r="J5429" t="s">
        <v>11553</v>
      </c>
      <c r="K5429" t="s">
        <v>25</v>
      </c>
      <c r="L5429" t="s">
        <v>11554</v>
      </c>
      <c r="M5429" t="s">
        <v>11555</v>
      </c>
      <c r="N5429" t="s">
        <v>11556</v>
      </c>
      <c r="O5429" t="s">
        <v>11557</v>
      </c>
      <c r="P5429">
        <v>3.5999998999999998</v>
      </c>
      <c r="Q5429" t="s">
        <v>11558</v>
      </c>
      <c r="R5429" t="s">
        <v>11559</v>
      </c>
      <c r="S5429">
        <v>3719234</v>
      </c>
      <c r="T5429">
        <v>771.20989999999995</v>
      </c>
      <c r="U5429" t="s">
        <v>31</v>
      </c>
      <c r="V5429" t="s">
        <v>11725</v>
      </c>
      <c r="W5429" t="s">
        <v>23</v>
      </c>
    </row>
    <row r="5430" spans="1:23" x14ac:dyDescent="0.4">
      <c r="A5430">
        <v>5429</v>
      </c>
      <c r="B5430">
        <v>1</v>
      </c>
      <c r="C5430">
        <v>1</v>
      </c>
      <c r="D5430">
        <v>1</v>
      </c>
      <c r="E5430">
        <v>3</v>
      </c>
      <c r="F5430" t="s">
        <v>23</v>
      </c>
      <c r="G5430">
        <v>-614.06034794731602</v>
      </c>
      <c r="H5430" t="s">
        <v>23</v>
      </c>
      <c r="I5430">
        <v>22.310120489469501</v>
      </c>
      <c r="J5430" t="s">
        <v>6277</v>
      </c>
      <c r="K5430" t="s">
        <v>25</v>
      </c>
      <c r="L5430" t="s">
        <v>6278</v>
      </c>
      <c r="M5430" t="s">
        <v>6279</v>
      </c>
      <c r="N5430" t="s">
        <v>28</v>
      </c>
      <c r="O5430" t="s">
        <v>6280</v>
      </c>
      <c r="P5430">
        <v>3.7000000499999999</v>
      </c>
      <c r="Q5430">
        <v>26744355</v>
      </c>
      <c r="R5430" t="s">
        <v>6281</v>
      </c>
      <c r="S5430">
        <v>3153922</v>
      </c>
      <c r="T5430">
        <v>451.12348800000001</v>
      </c>
      <c r="U5430" t="s">
        <v>31</v>
      </c>
      <c r="V5430" t="s">
        <v>11727</v>
      </c>
      <c r="W5430" t="s">
        <v>23</v>
      </c>
    </row>
    <row r="5431" spans="1:23" x14ac:dyDescent="0.4">
      <c r="A5431">
        <v>5430</v>
      </c>
      <c r="B5431">
        <v>1</v>
      </c>
      <c r="C5431">
        <v>1</v>
      </c>
      <c r="D5431">
        <v>1</v>
      </c>
      <c r="E5431">
        <v>1</v>
      </c>
      <c r="F5431" t="s">
        <v>23</v>
      </c>
      <c r="G5431">
        <v>-12.732311449487</v>
      </c>
      <c r="H5431" t="s">
        <v>23</v>
      </c>
      <c r="I5431">
        <v>17.839298822085802</v>
      </c>
      <c r="J5431" t="s">
        <v>1074</v>
      </c>
      <c r="K5431" t="s">
        <v>25</v>
      </c>
      <c r="L5431" t="s">
        <v>9620</v>
      </c>
      <c r="M5431" t="s">
        <v>9621</v>
      </c>
      <c r="N5431" t="s">
        <v>9622</v>
      </c>
      <c r="O5431" t="s">
        <v>9623</v>
      </c>
      <c r="P5431">
        <v>-0.89999997600000003</v>
      </c>
      <c r="Q5431" t="s">
        <v>9624</v>
      </c>
      <c r="R5431" t="s">
        <v>9625</v>
      </c>
      <c r="S5431">
        <v>87738750</v>
      </c>
      <c r="T5431">
        <v>611.16066130000002</v>
      </c>
      <c r="U5431" t="s">
        <v>31</v>
      </c>
      <c r="V5431" t="s">
        <v>6027</v>
      </c>
      <c r="W5431" t="s">
        <v>23</v>
      </c>
    </row>
    <row r="5432" spans="1:23" x14ac:dyDescent="0.4">
      <c r="A5432">
        <v>5431</v>
      </c>
      <c r="B5432">
        <v>1</v>
      </c>
      <c r="C5432">
        <v>1</v>
      </c>
      <c r="D5432">
        <v>1</v>
      </c>
      <c r="E5432">
        <v>1</v>
      </c>
      <c r="F5432" t="s">
        <v>23</v>
      </c>
      <c r="G5432">
        <v>-606.19076338947798</v>
      </c>
      <c r="H5432" t="s">
        <v>23</v>
      </c>
      <c r="I5432">
        <v>61.576768717475296</v>
      </c>
      <c r="J5432" t="s">
        <v>15578</v>
      </c>
      <c r="K5432" t="s">
        <v>25</v>
      </c>
      <c r="L5432" t="s">
        <v>15579</v>
      </c>
      <c r="M5432" t="s">
        <v>15580</v>
      </c>
      <c r="N5432" t="s">
        <v>28</v>
      </c>
      <c r="O5432" t="s">
        <v>15581</v>
      </c>
      <c r="P5432">
        <v>3.0999998999999998</v>
      </c>
      <c r="Q5432">
        <v>28960755</v>
      </c>
      <c r="R5432" t="s">
        <v>15582</v>
      </c>
      <c r="S5432">
        <v>3153922</v>
      </c>
      <c r="T5432">
        <v>435.12857339999999</v>
      </c>
      <c r="U5432" t="s">
        <v>31</v>
      </c>
      <c r="V5432" t="s">
        <v>11235</v>
      </c>
      <c r="W5432" t="s">
        <v>23</v>
      </c>
    </row>
    <row r="5433" spans="1:23" x14ac:dyDescent="0.4">
      <c r="A5433">
        <v>5432</v>
      </c>
      <c r="B5433">
        <v>1</v>
      </c>
      <c r="C5433">
        <v>1</v>
      </c>
      <c r="D5433">
        <v>1</v>
      </c>
      <c r="E5433">
        <v>2</v>
      </c>
      <c r="F5433" t="s">
        <v>23</v>
      </c>
      <c r="G5433">
        <v>-416.377296099874</v>
      </c>
      <c r="H5433" t="s">
        <v>23</v>
      </c>
      <c r="I5433">
        <v>33.907041321238601</v>
      </c>
      <c r="J5433" t="s">
        <v>11289</v>
      </c>
      <c r="K5433" t="s">
        <v>25</v>
      </c>
      <c r="L5433" t="s">
        <v>11290</v>
      </c>
      <c r="M5433" t="s">
        <v>11291</v>
      </c>
      <c r="N5433" t="s">
        <v>28</v>
      </c>
      <c r="O5433" t="s">
        <v>11292</v>
      </c>
      <c r="P5433">
        <v>-4.9595823299999999</v>
      </c>
      <c r="R5433" t="s">
        <v>11293</v>
      </c>
      <c r="S5433">
        <v>3178496</v>
      </c>
      <c r="T5433">
        <v>781.47326869999995</v>
      </c>
      <c r="U5433" t="s">
        <v>31</v>
      </c>
      <c r="V5433" t="s">
        <v>11705</v>
      </c>
      <c r="W5433" t="s">
        <v>23</v>
      </c>
    </row>
    <row r="5434" spans="1:23" x14ac:dyDescent="0.4">
      <c r="A5434">
        <v>5433</v>
      </c>
      <c r="B5434">
        <v>1</v>
      </c>
      <c r="C5434">
        <v>1</v>
      </c>
      <c r="D5434">
        <v>1</v>
      </c>
      <c r="E5434">
        <v>1</v>
      </c>
      <c r="F5434" t="s">
        <v>23</v>
      </c>
      <c r="G5434">
        <v>-4.0501922426148598</v>
      </c>
      <c r="H5434" t="s">
        <v>23</v>
      </c>
      <c r="I5434">
        <v>32.958498217518702</v>
      </c>
      <c r="J5434" t="s">
        <v>4251</v>
      </c>
      <c r="K5434" t="s">
        <v>25</v>
      </c>
      <c r="L5434" t="s">
        <v>4252</v>
      </c>
      <c r="M5434" t="s">
        <v>4253</v>
      </c>
      <c r="N5434" t="s">
        <v>4254</v>
      </c>
      <c r="O5434" t="s">
        <v>4255</v>
      </c>
      <c r="P5434">
        <v>2.4000001000000002</v>
      </c>
      <c r="Q5434" t="s">
        <v>4256</v>
      </c>
      <c r="R5434" t="s">
        <v>4257</v>
      </c>
      <c r="S5434">
        <v>255781246</v>
      </c>
      <c r="T5434">
        <v>303.08631459999998</v>
      </c>
      <c r="U5434" t="s">
        <v>31</v>
      </c>
      <c r="V5434" t="s">
        <v>8765</v>
      </c>
      <c r="W5434" t="s">
        <v>23</v>
      </c>
    </row>
    <row r="5435" spans="1:23" x14ac:dyDescent="0.4">
      <c r="A5435">
        <v>5434</v>
      </c>
      <c r="B5435">
        <v>1</v>
      </c>
      <c r="C5435">
        <v>1</v>
      </c>
      <c r="D5435">
        <v>1</v>
      </c>
      <c r="E5435">
        <v>2</v>
      </c>
      <c r="F5435" t="s">
        <v>23</v>
      </c>
      <c r="G5435">
        <v>-780.06899424219898</v>
      </c>
      <c r="H5435" t="s">
        <v>23</v>
      </c>
      <c r="I5435">
        <v>40.585255380286199</v>
      </c>
      <c r="J5435" t="s">
        <v>6206</v>
      </c>
      <c r="K5435" t="s">
        <v>25</v>
      </c>
      <c r="L5435" t="s">
        <v>6207</v>
      </c>
      <c r="M5435" t="s">
        <v>6208</v>
      </c>
      <c r="N5435" t="s">
        <v>28</v>
      </c>
      <c r="O5435" t="s">
        <v>6209</v>
      </c>
      <c r="P5435">
        <v>3.5999998999999998</v>
      </c>
      <c r="Q5435">
        <v>163114</v>
      </c>
      <c r="R5435" t="s">
        <v>6210</v>
      </c>
      <c r="S5435">
        <v>262146</v>
      </c>
      <c r="T5435">
        <v>565.15340000000003</v>
      </c>
      <c r="U5435" t="s">
        <v>31</v>
      </c>
      <c r="V5435" t="s">
        <v>6211</v>
      </c>
      <c r="W5435" t="s">
        <v>23</v>
      </c>
    </row>
    <row r="5436" spans="1:23" x14ac:dyDescent="0.4">
      <c r="A5436">
        <v>5435</v>
      </c>
      <c r="B5436">
        <v>1</v>
      </c>
      <c r="C5436">
        <v>1</v>
      </c>
      <c r="D5436">
        <v>1</v>
      </c>
      <c r="E5436">
        <v>1</v>
      </c>
      <c r="F5436" t="s">
        <v>23</v>
      </c>
      <c r="G5436">
        <v>-40.505496743225699</v>
      </c>
      <c r="H5436" t="s">
        <v>23</v>
      </c>
      <c r="I5436">
        <v>78.240761839642502</v>
      </c>
      <c r="J5436" t="s">
        <v>8767</v>
      </c>
      <c r="K5436" t="s">
        <v>25</v>
      </c>
      <c r="L5436" t="s">
        <v>14384</v>
      </c>
      <c r="M5436" t="s">
        <v>14385</v>
      </c>
      <c r="N5436" t="s">
        <v>14386</v>
      </c>
      <c r="O5436" t="s">
        <v>14387</v>
      </c>
      <c r="P5436">
        <v>2.0999998999999998</v>
      </c>
      <c r="Q5436" t="s">
        <v>14388</v>
      </c>
      <c r="R5436" t="s">
        <v>14389</v>
      </c>
      <c r="S5436">
        <v>87614326</v>
      </c>
      <c r="T5436">
        <v>249.14852099999999</v>
      </c>
      <c r="U5436" t="s">
        <v>31</v>
      </c>
      <c r="V5436" t="s">
        <v>8774</v>
      </c>
      <c r="W5436" t="s">
        <v>23</v>
      </c>
    </row>
    <row r="5437" spans="1:23" x14ac:dyDescent="0.4">
      <c r="A5437">
        <v>5436</v>
      </c>
      <c r="B5437">
        <v>1</v>
      </c>
      <c r="C5437">
        <v>1</v>
      </c>
      <c r="D5437">
        <v>1</v>
      </c>
      <c r="E5437">
        <v>2</v>
      </c>
      <c r="F5437" t="s">
        <v>23</v>
      </c>
      <c r="G5437">
        <v>-556.99097722027795</v>
      </c>
      <c r="H5437" t="s">
        <v>23</v>
      </c>
      <c r="I5437">
        <v>39.302965439747403</v>
      </c>
      <c r="J5437" t="s">
        <v>5926</v>
      </c>
      <c r="K5437" t="s">
        <v>25</v>
      </c>
      <c r="L5437" t="s">
        <v>9239</v>
      </c>
      <c r="M5437" t="s">
        <v>9240</v>
      </c>
      <c r="N5437" t="s">
        <v>28</v>
      </c>
      <c r="O5437" t="s">
        <v>9241</v>
      </c>
      <c r="P5437">
        <v>6.5764474899999996</v>
      </c>
      <c r="R5437" t="s">
        <v>9242</v>
      </c>
      <c r="S5437">
        <v>2097152</v>
      </c>
      <c r="T5437">
        <v>639.44665999999995</v>
      </c>
      <c r="U5437" t="s">
        <v>31</v>
      </c>
      <c r="V5437" t="s">
        <v>9252</v>
      </c>
      <c r="W5437" t="s">
        <v>23</v>
      </c>
    </row>
    <row r="5438" spans="1:23" x14ac:dyDescent="0.4">
      <c r="A5438">
        <v>5437</v>
      </c>
      <c r="B5438">
        <v>1</v>
      </c>
      <c r="C5438">
        <v>1</v>
      </c>
      <c r="D5438">
        <v>1</v>
      </c>
      <c r="E5438">
        <v>1</v>
      </c>
      <c r="F5438" t="s">
        <v>23</v>
      </c>
      <c r="G5438">
        <v>-7.3779350349888704</v>
      </c>
      <c r="H5438" t="s">
        <v>23</v>
      </c>
      <c r="I5438">
        <v>31.539503358698902</v>
      </c>
      <c r="J5438" t="s">
        <v>4591</v>
      </c>
      <c r="K5438" t="s">
        <v>25</v>
      </c>
      <c r="L5438" t="s">
        <v>6213</v>
      </c>
      <c r="M5438" t="s">
        <v>6214</v>
      </c>
      <c r="N5438" t="s">
        <v>6215</v>
      </c>
      <c r="O5438" t="s">
        <v>6216</v>
      </c>
      <c r="P5438">
        <v>3</v>
      </c>
      <c r="Q5438" t="s">
        <v>6217</v>
      </c>
      <c r="R5438" t="s">
        <v>6218</v>
      </c>
      <c r="S5438">
        <v>20900222</v>
      </c>
      <c r="T5438">
        <v>285.07574990000001</v>
      </c>
      <c r="U5438" t="s">
        <v>31</v>
      </c>
      <c r="V5438" t="s">
        <v>11265</v>
      </c>
      <c r="W5438" t="s">
        <v>23</v>
      </c>
    </row>
    <row r="5439" spans="1:23" x14ac:dyDescent="0.4">
      <c r="A5439">
        <v>5438</v>
      </c>
      <c r="B5439">
        <v>1</v>
      </c>
      <c r="C5439">
        <v>2</v>
      </c>
      <c r="D5439">
        <v>1</v>
      </c>
      <c r="E5439">
        <v>1</v>
      </c>
      <c r="F5439" t="s">
        <v>23</v>
      </c>
      <c r="G5439">
        <v>-15.396291680822801</v>
      </c>
      <c r="H5439" t="s">
        <v>23</v>
      </c>
      <c r="I5439">
        <v>20.710347760542401</v>
      </c>
      <c r="J5439" t="s">
        <v>1690</v>
      </c>
      <c r="K5439" t="s">
        <v>25</v>
      </c>
      <c r="L5439" t="s">
        <v>1691</v>
      </c>
      <c r="M5439" t="s">
        <v>1692</v>
      </c>
      <c r="N5439" t="s">
        <v>1693</v>
      </c>
      <c r="O5439" t="s">
        <v>1694</v>
      </c>
      <c r="P5439">
        <v>-0.89999997600000003</v>
      </c>
      <c r="Q5439" t="s">
        <v>1695</v>
      </c>
      <c r="R5439" t="s">
        <v>1696</v>
      </c>
      <c r="S5439">
        <v>8677533822</v>
      </c>
      <c r="T5439">
        <v>595.1657467</v>
      </c>
      <c r="U5439" t="s">
        <v>31</v>
      </c>
      <c r="V5439" t="s">
        <v>9688</v>
      </c>
      <c r="W5439" t="s">
        <v>23</v>
      </c>
    </row>
    <row r="5440" spans="1:23" x14ac:dyDescent="0.4">
      <c r="A5440">
        <v>5439</v>
      </c>
      <c r="B5440">
        <v>1</v>
      </c>
      <c r="C5440">
        <v>1</v>
      </c>
      <c r="D5440">
        <v>1</v>
      </c>
      <c r="E5440">
        <v>1</v>
      </c>
      <c r="F5440" t="s">
        <v>23</v>
      </c>
      <c r="G5440">
        <v>-11.725638166634299</v>
      </c>
      <c r="H5440" t="s">
        <v>23</v>
      </c>
      <c r="I5440">
        <v>42.100998420199502</v>
      </c>
      <c r="J5440" t="s">
        <v>3865</v>
      </c>
      <c r="K5440" t="s">
        <v>25</v>
      </c>
      <c r="L5440" t="s">
        <v>12905</v>
      </c>
      <c r="M5440" t="s">
        <v>12906</v>
      </c>
      <c r="N5440" t="s">
        <v>12907</v>
      </c>
      <c r="O5440" t="s">
        <v>12908</v>
      </c>
      <c r="P5440">
        <v>7.0999999000000003</v>
      </c>
      <c r="Q5440" t="s">
        <v>12909</v>
      </c>
      <c r="R5440" t="s">
        <v>12910</v>
      </c>
      <c r="S5440">
        <v>19548518</v>
      </c>
      <c r="T5440">
        <v>415.32069999999999</v>
      </c>
      <c r="U5440" t="s">
        <v>31</v>
      </c>
      <c r="V5440" t="s">
        <v>6430</v>
      </c>
      <c r="W5440" t="s">
        <v>23</v>
      </c>
    </row>
    <row r="5441" spans="1:23" x14ac:dyDescent="0.4">
      <c r="A5441">
        <v>5440</v>
      </c>
      <c r="B5441">
        <v>1</v>
      </c>
      <c r="C5441">
        <v>1</v>
      </c>
      <c r="D5441">
        <v>1</v>
      </c>
      <c r="E5441">
        <v>1</v>
      </c>
      <c r="F5441" t="s">
        <v>23</v>
      </c>
      <c r="G5441">
        <v>-231.00967737275499</v>
      </c>
      <c r="H5441" t="s">
        <v>23</v>
      </c>
      <c r="I5441">
        <v>23.908054467159399</v>
      </c>
      <c r="J5441" t="s">
        <v>16473</v>
      </c>
      <c r="K5441" t="s">
        <v>25</v>
      </c>
      <c r="L5441" t="s">
        <v>16474</v>
      </c>
      <c r="M5441" t="s">
        <v>16475</v>
      </c>
      <c r="N5441" t="s">
        <v>16476</v>
      </c>
      <c r="O5441" t="s">
        <v>16477</v>
      </c>
      <c r="P5441">
        <v>1.10000002</v>
      </c>
      <c r="Q5441" t="s">
        <v>16478</v>
      </c>
      <c r="R5441" t="s">
        <v>16479</v>
      </c>
      <c r="S5441">
        <v>67108866</v>
      </c>
      <c r="T5441">
        <v>197.10731999999999</v>
      </c>
      <c r="U5441" t="s">
        <v>31</v>
      </c>
      <c r="V5441" t="s">
        <v>1496</v>
      </c>
      <c r="W5441" t="s">
        <v>23</v>
      </c>
    </row>
    <row r="5442" spans="1:23" x14ac:dyDescent="0.4">
      <c r="A5442">
        <v>5441</v>
      </c>
      <c r="B5442">
        <v>1</v>
      </c>
      <c r="C5442">
        <v>1</v>
      </c>
      <c r="D5442">
        <v>1</v>
      </c>
      <c r="E5442">
        <v>1</v>
      </c>
      <c r="F5442" t="s">
        <v>23</v>
      </c>
      <c r="G5442">
        <v>-2.24605598660871</v>
      </c>
      <c r="H5442" t="s">
        <v>23</v>
      </c>
      <c r="I5442">
        <v>49.493673092069798</v>
      </c>
      <c r="J5442" t="s">
        <v>694</v>
      </c>
      <c r="K5442" t="s">
        <v>25</v>
      </c>
      <c r="L5442" t="s">
        <v>695</v>
      </c>
      <c r="M5442" t="s">
        <v>696</v>
      </c>
      <c r="N5442" t="s">
        <v>697</v>
      </c>
      <c r="O5442" t="s">
        <v>698</v>
      </c>
      <c r="P5442">
        <v>1.60000002</v>
      </c>
      <c r="Q5442" t="s">
        <v>699</v>
      </c>
      <c r="R5442" t="s">
        <v>700</v>
      </c>
      <c r="S5442">
        <v>71098742</v>
      </c>
      <c r="T5442">
        <v>369.18088369999998</v>
      </c>
      <c r="U5442" t="s">
        <v>31</v>
      </c>
      <c r="V5442" t="s">
        <v>2232</v>
      </c>
      <c r="W5442" t="s">
        <v>23</v>
      </c>
    </row>
    <row r="5443" spans="1:23" x14ac:dyDescent="0.4">
      <c r="A5443">
        <v>5442</v>
      </c>
      <c r="B5443">
        <v>1</v>
      </c>
      <c r="C5443">
        <v>1</v>
      </c>
      <c r="D5443">
        <v>1</v>
      </c>
      <c r="E5443">
        <v>1</v>
      </c>
      <c r="F5443" t="s">
        <v>23</v>
      </c>
      <c r="G5443">
        <v>-8.3916855809386099</v>
      </c>
      <c r="H5443" t="s">
        <v>23</v>
      </c>
      <c r="I5443">
        <v>18.3820617077265</v>
      </c>
      <c r="J5443" t="s">
        <v>1964</v>
      </c>
      <c r="K5443" t="s">
        <v>25</v>
      </c>
      <c r="L5443" t="s">
        <v>3555</v>
      </c>
      <c r="M5443" t="s">
        <v>3556</v>
      </c>
      <c r="N5443" t="s">
        <v>3557</v>
      </c>
      <c r="O5443" t="s">
        <v>3558</v>
      </c>
      <c r="P5443">
        <v>-0.5</v>
      </c>
      <c r="Q5443" t="s">
        <v>3559</v>
      </c>
      <c r="R5443" t="s">
        <v>3560</v>
      </c>
      <c r="S5443">
        <v>3989622</v>
      </c>
      <c r="T5443">
        <v>593.18647999999996</v>
      </c>
      <c r="U5443" t="s">
        <v>31</v>
      </c>
      <c r="V5443" t="s">
        <v>11651</v>
      </c>
      <c r="W5443" t="s">
        <v>23</v>
      </c>
    </row>
    <row r="5444" spans="1:23" x14ac:dyDescent="0.4">
      <c r="A5444">
        <v>5443</v>
      </c>
      <c r="B5444">
        <v>1</v>
      </c>
      <c r="C5444">
        <v>1</v>
      </c>
      <c r="D5444">
        <v>1</v>
      </c>
      <c r="E5444">
        <v>1</v>
      </c>
      <c r="F5444" t="s">
        <v>23</v>
      </c>
      <c r="G5444">
        <v>-6.1418869691911198</v>
      </c>
      <c r="H5444" t="s">
        <v>23</v>
      </c>
      <c r="I5444">
        <v>67.185267268420503</v>
      </c>
      <c r="J5444" t="s">
        <v>1690</v>
      </c>
      <c r="K5444" t="s">
        <v>25</v>
      </c>
      <c r="L5444" t="s">
        <v>13702</v>
      </c>
      <c r="M5444" t="s">
        <v>13703</v>
      </c>
      <c r="N5444" t="s">
        <v>13704</v>
      </c>
      <c r="O5444" t="s">
        <v>13705</v>
      </c>
      <c r="P5444">
        <v>-2.2999999500000001</v>
      </c>
      <c r="Q5444" t="s">
        <v>13706</v>
      </c>
      <c r="R5444" t="s">
        <v>13707</v>
      </c>
      <c r="S5444">
        <v>20621694</v>
      </c>
      <c r="T5444">
        <v>595.1657467</v>
      </c>
      <c r="U5444" t="s">
        <v>31</v>
      </c>
      <c r="V5444" t="s">
        <v>11244</v>
      </c>
      <c r="W5444" t="s">
        <v>23</v>
      </c>
    </row>
    <row r="5445" spans="1:23" x14ac:dyDescent="0.4">
      <c r="A5445">
        <v>5444</v>
      </c>
      <c r="B5445">
        <v>1</v>
      </c>
      <c r="C5445">
        <v>1</v>
      </c>
      <c r="D5445">
        <v>1</v>
      </c>
      <c r="E5445">
        <v>1</v>
      </c>
      <c r="F5445" t="s">
        <v>23</v>
      </c>
      <c r="G5445">
        <v>-2.0274319166236898</v>
      </c>
      <c r="H5445" t="s">
        <v>23</v>
      </c>
      <c r="I5445">
        <v>11.955852409319199</v>
      </c>
      <c r="J5445" t="s">
        <v>716</v>
      </c>
      <c r="K5445" t="s">
        <v>25</v>
      </c>
      <c r="L5445" t="s">
        <v>717</v>
      </c>
      <c r="M5445" t="s">
        <v>718</v>
      </c>
      <c r="N5445" t="s">
        <v>719</v>
      </c>
      <c r="O5445" t="s">
        <v>720</v>
      </c>
      <c r="P5445">
        <v>2.6983466100000002</v>
      </c>
      <c r="Q5445" t="s">
        <v>721</v>
      </c>
      <c r="R5445" t="s">
        <v>722</v>
      </c>
      <c r="S5445">
        <v>86829438</v>
      </c>
      <c r="T5445">
        <v>183.09167479999999</v>
      </c>
      <c r="U5445" t="s">
        <v>31</v>
      </c>
      <c r="V5445" t="s">
        <v>769</v>
      </c>
      <c r="W5445" t="s">
        <v>23</v>
      </c>
    </row>
    <row r="5446" spans="1:23" x14ac:dyDescent="0.4">
      <c r="A5446">
        <v>5445</v>
      </c>
      <c r="B5446">
        <v>1</v>
      </c>
      <c r="C5446">
        <v>1</v>
      </c>
      <c r="D5446">
        <v>1</v>
      </c>
      <c r="E5446">
        <v>1</v>
      </c>
      <c r="F5446" t="s">
        <v>23</v>
      </c>
      <c r="G5446">
        <v>-298.90935175163997</v>
      </c>
      <c r="H5446" t="s">
        <v>23</v>
      </c>
      <c r="I5446">
        <v>46.2367273676428</v>
      </c>
      <c r="J5446" t="s">
        <v>10067</v>
      </c>
      <c r="K5446" t="s">
        <v>25</v>
      </c>
      <c r="L5446" t="s">
        <v>10068</v>
      </c>
      <c r="M5446" t="s">
        <v>10069</v>
      </c>
      <c r="N5446" t="s">
        <v>28</v>
      </c>
      <c r="O5446" t="s">
        <v>10070</v>
      </c>
      <c r="P5446">
        <v>-1.2000000500000001</v>
      </c>
      <c r="Q5446">
        <v>117072428</v>
      </c>
      <c r="R5446" t="s">
        <v>10071</v>
      </c>
      <c r="S5446">
        <v>16777218</v>
      </c>
      <c r="T5446">
        <v>271.06009990000001</v>
      </c>
      <c r="U5446" t="s">
        <v>31</v>
      </c>
      <c r="V5446" t="s">
        <v>10072</v>
      </c>
      <c r="W5446" t="s">
        <v>23</v>
      </c>
    </row>
    <row r="5447" spans="1:23" x14ac:dyDescent="0.4">
      <c r="A5447">
        <v>5446</v>
      </c>
      <c r="B5447">
        <v>1</v>
      </c>
      <c r="C5447">
        <v>1</v>
      </c>
      <c r="D5447">
        <v>1</v>
      </c>
      <c r="E5447">
        <v>1</v>
      </c>
      <c r="F5447" t="s">
        <v>23</v>
      </c>
      <c r="G5447">
        <v>-25.917757885079201</v>
      </c>
      <c r="H5447" t="s">
        <v>23</v>
      </c>
      <c r="I5447">
        <v>53.124825408154301</v>
      </c>
      <c r="J5447" t="s">
        <v>3587</v>
      </c>
      <c r="K5447" t="s">
        <v>25</v>
      </c>
      <c r="L5447" t="s">
        <v>12591</v>
      </c>
      <c r="M5447" t="s">
        <v>12592</v>
      </c>
      <c r="N5447" t="s">
        <v>12593</v>
      </c>
      <c r="O5447" t="s">
        <v>12594</v>
      </c>
      <c r="P5447">
        <v>3.2999999500000001</v>
      </c>
      <c r="Q5447" t="s">
        <v>12595</v>
      </c>
      <c r="R5447" t="s">
        <v>12596</v>
      </c>
      <c r="S5447">
        <v>87613822</v>
      </c>
      <c r="T5447">
        <v>299.12778550000002</v>
      </c>
      <c r="U5447" t="s">
        <v>31</v>
      </c>
      <c r="V5447" t="s">
        <v>11698</v>
      </c>
      <c r="W5447" t="s">
        <v>23</v>
      </c>
    </row>
    <row r="5448" spans="1:23" x14ac:dyDescent="0.4">
      <c r="A5448">
        <v>5447</v>
      </c>
      <c r="B5448">
        <v>1</v>
      </c>
      <c r="C5448">
        <v>1</v>
      </c>
      <c r="D5448">
        <v>1</v>
      </c>
      <c r="E5448">
        <v>1</v>
      </c>
      <c r="F5448" t="s">
        <v>23</v>
      </c>
      <c r="G5448">
        <v>-18.198067665180002</v>
      </c>
      <c r="H5448" t="s">
        <v>23</v>
      </c>
      <c r="I5448">
        <v>29.627046596370501</v>
      </c>
      <c r="J5448" t="s">
        <v>1074</v>
      </c>
      <c r="K5448" t="s">
        <v>25</v>
      </c>
      <c r="L5448" t="s">
        <v>9259</v>
      </c>
      <c r="M5448" t="s">
        <v>9260</v>
      </c>
      <c r="N5448" t="s">
        <v>9261</v>
      </c>
      <c r="O5448" t="s">
        <v>9262</v>
      </c>
      <c r="P5448">
        <v>-0.89999997600000003</v>
      </c>
      <c r="Q5448" t="s">
        <v>9263</v>
      </c>
      <c r="R5448" t="s">
        <v>9264</v>
      </c>
      <c r="S5448">
        <v>20638074</v>
      </c>
      <c r="T5448">
        <v>611.16066000000001</v>
      </c>
      <c r="U5448" t="s">
        <v>31</v>
      </c>
      <c r="V5448" t="s">
        <v>1766</v>
      </c>
      <c r="W5448" t="s">
        <v>23</v>
      </c>
    </row>
    <row r="5449" spans="1:23" x14ac:dyDescent="0.4">
      <c r="A5449">
        <v>5448</v>
      </c>
      <c r="B5449">
        <v>1</v>
      </c>
      <c r="C5449">
        <v>1</v>
      </c>
      <c r="D5449">
        <v>1</v>
      </c>
      <c r="E5449">
        <v>2</v>
      </c>
      <c r="F5449" t="s">
        <v>23</v>
      </c>
      <c r="G5449">
        <v>-467.400728416839</v>
      </c>
      <c r="H5449" t="s">
        <v>23</v>
      </c>
      <c r="I5449">
        <v>46.816106883989001</v>
      </c>
      <c r="J5449" t="s">
        <v>11853</v>
      </c>
      <c r="K5449" t="s">
        <v>25</v>
      </c>
      <c r="L5449" t="s">
        <v>11854</v>
      </c>
      <c r="M5449" t="s">
        <v>11855</v>
      </c>
      <c r="N5449" t="s">
        <v>11856</v>
      </c>
      <c r="O5449" t="s">
        <v>11857</v>
      </c>
      <c r="P5449">
        <v>1.7000000500000001</v>
      </c>
      <c r="Q5449" t="s">
        <v>11858</v>
      </c>
      <c r="R5449" t="s">
        <v>11859</v>
      </c>
      <c r="S5449">
        <v>3153922</v>
      </c>
      <c r="T5449">
        <v>269.08139999999997</v>
      </c>
      <c r="U5449" t="s">
        <v>31</v>
      </c>
      <c r="V5449" t="s">
        <v>6323</v>
      </c>
      <c r="W5449" t="s">
        <v>23</v>
      </c>
    </row>
    <row r="5450" spans="1:23" x14ac:dyDescent="0.4">
      <c r="A5450">
        <v>5449</v>
      </c>
      <c r="B5450">
        <v>1</v>
      </c>
      <c r="C5450">
        <v>1</v>
      </c>
      <c r="D5450">
        <v>1</v>
      </c>
      <c r="E5450">
        <v>2</v>
      </c>
      <c r="F5450" t="s">
        <v>23</v>
      </c>
      <c r="G5450">
        <v>-228.17671763147499</v>
      </c>
      <c r="H5450" t="s">
        <v>23</v>
      </c>
      <c r="I5450">
        <v>41.8306215126726</v>
      </c>
      <c r="J5450" t="s">
        <v>7066</v>
      </c>
      <c r="K5450" t="s">
        <v>25</v>
      </c>
      <c r="L5450" t="s">
        <v>7067</v>
      </c>
      <c r="M5450" t="s">
        <v>7068</v>
      </c>
      <c r="N5450" t="s">
        <v>7069</v>
      </c>
      <c r="O5450" t="s">
        <v>7070</v>
      </c>
      <c r="P5450">
        <v>-1.5</v>
      </c>
      <c r="Q5450" t="s">
        <v>7071</v>
      </c>
      <c r="R5450" t="s">
        <v>7072</v>
      </c>
      <c r="S5450">
        <v>70</v>
      </c>
      <c r="T5450">
        <v>317.0655792</v>
      </c>
      <c r="U5450" t="s">
        <v>31</v>
      </c>
      <c r="V5450" t="s">
        <v>1783</v>
      </c>
      <c r="W5450" t="s">
        <v>23</v>
      </c>
    </row>
    <row r="5451" spans="1:23" x14ac:dyDescent="0.4">
      <c r="A5451">
        <v>5450</v>
      </c>
      <c r="B5451">
        <v>1</v>
      </c>
      <c r="C5451">
        <v>1</v>
      </c>
      <c r="D5451">
        <v>1</v>
      </c>
      <c r="E5451">
        <v>1</v>
      </c>
      <c r="F5451" t="s">
        <v>23</v>
      </c>
      <c r="G5451">
        <v>-715.22207840734097</v>
      </c>
      <c r="H5451" t="s">
        <v>23</v>
      </c>
      <c r="I5451">
        <v>90.494976723740905</v>
      </c>
      <c r="J5451" t="s">
        <v>1652</v>
      </c>
      <c r="K5451" t="s">
        <v>25</v>
      </c>
      <c r="L5451" t="s">
        <v>1653</v>
      </c>
      <c r="M5451" t="s">
        <v>1654</v>
      </c>
      <c r="N5451" t="s">
        <v>28</v>
      </c>
      <c r="O5451" t="s">
        <v>1655</v>
      </c>
      <c r="P5451">
        <v>3.2999999500000001</v>
      </c>
      <c r="Q5451" t="s">
        <v>1656</v>
      </c>
      <c r="R5451" t="s">
        <v>1657</v>
      </c>
      <c r="S5451">
        <v>16777286</v>
      </c>
      <c r="T5451">
        <v>565.15518199999997</v>
      </c>
      <c r="U5451" t="s">
        <v>31</v>
      </c>
      <c r="V5451" t="s">
        <v>11263</v>
      </c>
      <c r="W5451" t="s">
        <v>23</v>
      </c>
    </row>
    <row r="5452" spans="1:23" x14ac:dyDescent="0.4">
      <c r="A5452">
        <v>5451</v>
      </c>
      <c r="B5452">
        <v>1</v>
      </c>
      <c r="C5452">
        <v>1</v>
      </c>
      <c r="D5452">
        <v>1</v>
      </c>
      <c r="E5452">
        <v>1</v>
      </c>
      <c r="F5452" t="s">
        <v>23</v>
      </c>
      <c r="G5452">
        <v>-858.18299422226301</v>
      </c>
      <c r="H5452" t="s">
        <v>23</v>
      </c>
      <c r="I5452">
        <v>42.714309709208699</v>
      </c>
      <c r="J5452" t="s">
        <v>4931</v>
      </c>
      <c r="K5452" t="s">
        <v>25</v>
      </c>
      <c r="L5452" t="s">
        <v>4932</v>
      </c>
      <c r="M5452" t="s">
        <v>4933</v>
      </c>
      <c r="N5452" t="s">
        <v>4934</v>
      </c>
      <c r="O5452" t="s">
        <v>4935</v>
      </c>
      <c r="P5452">
        <v>-3.7999999500000001</v>
      </c>
      <c r="Q5452" t="s">
        <v>4936</v>
      </c>
      <c r="R5452" t="s">
        <v>4937</v>
      </c>
      <c r="S5452">
        <v>70</v>
      </c>
      <c r="T5452">
        <v>595.20213220000005</v>
      </c>
      <c r="U5452" t="s">
        <v>31</v>
      </c>
      <c r="V5452" t="s">
        <v>6785</v>
      </c>
      <c r="W5452" t="s">
        <v>23</v>
      </c>
    </row>
    <row r="5453" spans="1:23" x14ac:dyDescent="0.4">
      <c r="A5453">
        <v>5452</v>
      </c>
      <c r="B5453">
        <v>1</v>
      </c>
      <c r="C5453">
        <v>2</v>
      </c>
      <c r="D5453">
        <v>1</v>
      </c>
      <c r="E5453">
        <v>1</v>
      </c>
      <c r="F5453" t="s">
        <v>23</v>
      </c>
      <c r="G5453">
        <v>-9.9226269526429594</v>
      </c>
      <c r="H5453" t="s">
        <v>23</v>
      </c>
      <c r="I5453">
        <v>57.804078894850903</v>
      </c>
      <c r="J5453" t="s">
        <v>351</v>
      </c>
      <c r="K5453" t="s">
        <v>25</v>
      </c>
      <c r="L5453" t="s">
        <v>352</v>
      </c>
      <c r="M5453" t="s">
        <v>353</v>
      </c>
      <c r="N5453" t="s">
        <v>354</v>
      </c>
      <c r="O5453" t="s">
        <v>355</v>
      </c>
      <c r="P5453">
        <v>3.0999998999999998</v>
      </c>
      <c r="Q5453" t="s">
        <v>356</v>
      </c>
      <c r="R5453" t="s">
        <v>357</v>
      </c>
      <c r="S5453">
        <v>70050166</v>
      </c>
      <c r="T5453">
        <v>304.14443999999997</v>
      </c>
      <c r="U5453" t="s">
        <v>31</v>
      </c>
      <c r="V5453" t="s">
        <v>440</v>
      </c>
      <c r="W5453" t="s">
        <v>23</v>
      </c>
    </row>
    <row r="5454" spans="1:23" x14ac:dyDescent="0.4">
      <c r="A5454">
        <v>5453</v>
      </c>
      <c r="B5454">
        <v>1</v>
      </c>
      <c r="C5454">
        <v>1</v>
      </c>
      <c r="D5454">
        <v>1</v>
      </c>
      <c r="E5454">
        <v>1</v>
      </c>
      <c r="F5454" t="s">
        <v>23</v>
      </c>
      <c r="G5454">
        <v>-1.6531217172574799</v>
      </c>
      <c r="H5454" t="s">
        <v>23</v>
      </c>
      <c r="I5454">
        <v>47.001430502396502</v>
      </c>
      <c r="J5454" t="s">
        <v>2341</v>
      </c>
      <c r="K5454" t="s">
        <v>25</v>
      </c>
      <c r="L5454" t="s">
        <v>2342</v>
      </c>
      <c r="M5454" t="s">
        <v>2343</v>
      </c>
      <c r="N5454" t="s">
        <v>2344</v>
      </c>
      <c r="O5454" t="s">
        <v>2345</v>
      </c>
      <c r="P5454">
        <v>0.26765546200000001</v>
      </c>
      <c r="Q5454" t="s">
        <v>2346</v>
      </c>
      <c r="R5454" t="s">
        <v>2347</v>
      </c>
      <c r="S5454">
        <v>255847294</v>
      </c>
      <c r="T5454">
        <v>182.08116999999999</v>
      </c>
      <c r="U5454" t="s">
        <v>31</v>
      </c>
      <c r="V5454" t="s">
        <v>4515</v>
      </c>
      <c r="W5454" t="s">
        <v>23</v>
      </c>
    </row>
    <row r="5455" spans="1:23" x14ac:dyDescent="0.4">
      <c r="A5455">
        <v>5454</v>
      </c>
      <c r="B5455">
        <v>1</v>
      </c>
      <c r="C5455">
        <v>2</v>
      </c>
      <c r="D5455">
        <v>1</v>
      </c>
      <c r="E5455">
        <v>1</v>
      </c>
      <c r="F5455" t="s">
        <v>23</v>
      </c>
      <c r="G5455">
        <v>-1.4199474142247901</v>
      </c>
      <c r="H5455" t="s">
        <v>23</v>
      </c>
      <c r="I5455">
        <v>35.329799727322403</v>
      </c>
      <c r="J5455" t="s">
        <v>694</v>
      </c>
      <c r="K5455" t="s">
        <v>25</v>
      </c>
      <c r="L5455" t="s">
        <v>695</v>
      </c>
      <c r="M5455" t="s">
        <v>696</v>
      </c>
      <c r="N5455" t="s">
        <v>697</v>
      </c>
      <c r="O5455" t="s">
        <v>698</v>
      </c>
      <c r="P5455">
        <v>1.60000002</v>
      </c>
      <c r="Q5455" t="s">
        <v>699</v>
      </c>
      <c r="R5455" t="s">
        <v>700</v>
      </c>
      <c r="S5455">
        <v>71098742</v>
      </c>
      <c r="T5455">
        <v>369.18088</v>
      </c>
      <c r="U5455" t="s">
        <v>31</v>
      </c>
      <c r="V5455" t="s">
        <v>5840</v>
      </c>
      <c r="W5455" t="s">
        <v>23</v>
      </c>
    </row>
    <row r="5456" spans="1:23" x14ac:dyDescent="0.4">
      <c r="A5456">
        <v>5455</v>
      </c>
      <c r="B5456">
        <v>1</v>
      </c>
      <c r="C5456">
        <v>1</v>
      </c>
      <c r="D5456">
        <v>1</v>
      </c>
      <c r="E5456">
        <v>1</v>
      </c>
      <c r="F5456" t="s">
        <v>23</v>
      </c>
      <c r="G5456">
        <v>-1.51733986227957</v>
      </c>
      <c r="H5456" t="s">
        <v>23</v>
      </c>
      <c r="I5456">
        <v>49.606698755492097</v>
      </c>
      <c r="J5456" t="s">
        <v>707</v>
      </c>
      <c r="K5456" t="s">
        <v>25</v>
      </c>
      <c r="L5456" t="s">
        <v>708</v>
      </c>
      <c r="M5456" t="s">
        <v>709</v>
      </c>
      <c r="N5456" t="s">
        <v>710</v>
      </c>
      <c r="O5456" t="s">
        <v>711</v>
      </c>
      <c r="P5456">
        <v>0.40000000600000002</v>
      </c>
      <c r="Q5456" t="s">
        <v>712</v>
      </c>
      <c r="R5456" t="s">
        <v>713</v>
      </c>
      <c r="S5456">
        <v>8610439258</v>
      </c>
      <c r="T5456">
        <v>507.11331719999998</v>
      </c>
      <c r="U5456" t="s">
        <v>31</v>
      </c>
      <c r="V5456" t="s">
        <v>1342</v>
      </c>
      <c r="W5456" t="s">
        <v>23</v>
      </c>
    </row>
    <row r="5457" spans="1:23" x14ac:dyDescent="0.4">
      <c r="A5457">
        <v>5456</v>
      </c>
      <c r="B5457">
        <v>1</v>
      </c>
      <c r="C5457">
        <v>1</v>
      </c>
      <c r="D5457">
        <v>1</v>
      </c>
      <c r="E5457">
        <v>1</v>
      </c>
      <c r="F5457" t="s">
        <v>23</v>
      </c>
      <c r="G5457">
        <v>-447.34607447379801</v>
      </c>
      <c r="H5457">
        <v>0.999999999999999</v>
      </c>
      <c r="I5457">
        <v>62.9955334838141</v>
      </c>
      <c r="J5457" t="s">
        <v>11364</v>
      </c>
      <c r="K5457" t="s">
        <v>25</v>
      </c>
      <c r="L5457" t="s">
        <v>11365</v>
      </c>
      <c r="M5457" t="s">
        <v>11366</v>
      </c>
      <c r="N5457" t="s">
        <v>11367</v>
      </c>
      <c r="O5457" t="s">
        <v>11368</v>
      </c>
      <c r="P5457">
        <v>0.69445592199999995</v>
      </c>
      <c r="Q5457">
        <v>53301833</v>
      </c>
      <c r="R5457" t="s">
        <v>11369</v>
      </c>
      <c r="S5457">
        <v>16777218</v>
      </c>
      <c r="T5457">
        <v>241.0859207</v>
      </c>
      <c r="U5457" t="s">
        <v>31</v>
      </c>
      <c r="V5457" t="s">
        <v>16951</v>
      </c>
      <c r="W5457" t="s">
        <v>23</v>
      </c>
    </row>
    <row r="5458" spans="1:23" x14ac:dyDescent="0.4">
      <c r="A5458">
        <v>5457</v>
      </c>
      <c r="B5458">
        <v>1</v>
      </c>
      <c r="C5458">
        <v>1</v>
      </c>
      <c r="D5458">
        <v>1</v>
      </c>
      <c r="E5458">
        <v>1</v>
      </c>
      <c r="F5458" t="s">
        <v>23</v>
      </c>
      <c r="G5458">
        <v>-4.0942090424178099</v>
      </c>
      <c r="H5458" t="s">
        <v>23</v>
      </c>
      <c r="I5458">
        <v>55.958570506189197</v>
      </c>
      <c r="J5458" t="s">
        <v>1234</v>
      </c>
      <c r="K5458" t="s">
        <v>25</v>
      </c>
      <c r="L5458" t="s">
        <v>1235</v>
      </c>
      <c r="M5458" t="s">
        <v>1236</v>
      </c>
      <c r="N5458" t="s">
        <v>1237</v>
      </c>
      <c r="O5458" t="s">
        <v>1238</v>
      </c>
      <c r="P5458">
        <v>1.81215119</v>
      </c>
      <c r="Q5458" t="s">
        <v>1239</v>
      </c>
      <c r="R5458" t="s">
        <v>1240</v>
      </c>
      <c r="S5458">
        <v>121563518</v>
      </c>
      <c r="T5458">
        <v>287.05500000000001</v>
      </c>
      <c r="U5458" t="s">
        <v>31</v>
      </c>
      <c r="V5458" t="s">
        <v>2020</v>
      </c>
      <c r="W5458" t="s">
        <v>23</v>
      </c>
    </row>
    <row r="5459" spans="1:23" x14ac:dyDescent="0.4">
      <c r="A5459">
        <v>5458</v>
      </c>
      <c r="B5459">
        <v>1</v>
      </c>
      <c r="C5459">
        <v>1</v>
      </c>
      <c r="D5459">
        <v>1</v>
      </c>
      <c r="E5459">
        <v>1</v>
      </c>
      <c r="F5459" t="s">
        <v>23</v>
      </c>
      <c r="G5459">
        <v>-8.1668129890138506</v>
      </c>
      <c r="H5459" t="s">
        <v>23</v>
      </c>
      <c r="I5459">
        <v>52.172810839909999</v>
      </c>
      <c r="J5459" t="s">
        <v>7007</v>
      </c>
      <c r="K5459" t="s">
        <v>25</v>
      </c>
      <c r="L5459" t="s">
        <v>16239</v>
      </c>
      <c r="M5459" t="s">
        <v>16240</v>
      </c>
      <c r="N5459" t="s">
        <v>16241</v>
      </c>
      <c r="O5459" t="s">
        <v>16242</v>
      </c>
      <c r="P5459">
        <v>-2.2000000499999999</v>
      </c>
      <c r="Q5459" t="s">
        <v>16243</v>
      </c>
      <c r="R5459" t="s">
        <v>16244</v>
      </c>
      <c r="S5459">
        <v>20488574</v>
      </c>
      <c r="T5459">
        <v>565.15518199999997</v>
      </c>
      <c r="U5459" t="s">
        <v>31</v>
      </c>
      <c r="V5459" t="s">
        <v>7853</v>
      </c>
      <c r="W5459" t="s">
        <v>23</v>
      </c>
    </row>
    <row r="5460" spans="1:23" x14ac:dyDescent="0.4">
      <c r="A5460">
        <v>5459</v>
      </c>
      <c r="B5460">
        <v>1</v>
      </c>
      <c r="C5460">
        <v>1</v>
      </c>
      <c r="D5460">
        <v>1</v>
      </c>
      <c r="E5460">
        <v>1</v>
      </c>
      <c r="F5460" t="s">
        <v>23</v>
      </c>
      <c r="G5460">
        <v>-10.3271858284725</v>
      </c>
      <c r="H5460" t="s">
        <v>23</v>
      </c>
      <c r="I5460">
        <v>26.974272441488399</v>
      </c>
      <c r="J5460" t="s">
        <v>1511</v>
      </c>
      <c r="K5460" t="s">
        <v>25</v>
      </c>
      <c r="L5460" t="s">
        <v>1512</v>
      </c>
      <c r="M5460" t="s">
        <v>1513</v>
      </c>
      <c r="N5460" t="s">
        <v>1514</v>
      </c>
      <c r="O5460" t="s">
        <v>1515</v>
      </c>
      <c r="P5460">
        <v>1.0010401</v>
      </c>
      <c r="Q5460" t="s">
        <v>1516</v>
      </c>
      <c r="R5460" t="s">
        <v>1517</v>
      </c>
      <c r="S5460">
        <v>34614971262</v>
      </c>
      <c r="T5460">
        <v>111.0441</v>
      </c>
      <c r="U5460" t="s">
        <v>31</v>
      </c>
      <c r="V5460" t="s">
        <v>1518</v>
      </c>
      <c r="W5460" t="s">
        <v>23</v>
      </c>
    </row>
    <row r="5461" spans="1:23" x14ac:dyDescent="0.4">
      <c r="A5461">
        <v>5460</v>
      </c>
      <c r="B5461">
        <v>1</v>
      </c>
      <c r="C5461">
        <v>1</v>
      </c>
      <c r="D5461">
        <v>1</v>
      </c>
      <c r="E5461">
        <v>2</v>
      </c>
      <c r="F5461" t="s">
        <v>23</v>
      </c>
      <c r="G5461">
        <v>-262.44618193999997</v>
      </c>
      <c r="H5461" t="s">
        <v>23</v>
      </c>
      <c r="I5461">
        <v>46.336664621378702</v>
      </c>
      <c r="J5461" t="s">
        <v>6376</v>
      </c>
      <c r="K5461" t="s">
        <v>25</v>
      </c>
      <c r="L5461" t="s">
        <v>6377</v>
      </c>
      <c r="M5461" t="s">
        <v>6378</v>
      </c>
      <c r="N5461" t="s">
        <v>6379</v>
      </c>
      <c r="O5461" t="s">
        <v>6380</v>
      </c>
      <c r="P5461">
        <v>3.5</v>
      </c>
      <c r="Q5461">
        <v>44129660</v>
      </c>
      <c r="R5461" t="s">
        <v>6381</v>
      </c>
      <c r="S5461">
        <v>67108934</v>
      </c>
      <c r="T5461">
        <v>419.13365870000001</v>
      </c>
      <c r="U5461" t="s">
        <v>31</v>
      </c>
      <c r="V5461" t="s">
        <v>10355</v>
      </c>
      <c r="W5461" t="s">
        <v>23</v>
      </c>
    </row>
    <row r="5462" spans="1:23" x14ac:dyDescent="0.4">
      <c r="A5462">
        <v>5461</v>
      </c>
      <c r="B5462">
        <v>1</v>
      </c>
      <c r="C5462">
        <v>1</v>
      </c>
      <c r="D5462">
        <v>1</v>
      </c>
      <c r="E5462">
        <v>1</v>
      </c>
      <c r="F5462" t="s">
        <v>23</v>
      </c>
      <c r="G5462">
        <v>-5.2693817416718298</v>
      </c>
      <c r="H5462" t="s">
        <v>23</v>
      </c>
      <c r="I5462">
        <v>19.189169683099099</v>
      </c>
      <c r="J5462" t="s">
        <v>2044</v>
      </c>
      <c r="K5462" t="s">
        <v>25</v>
      </c>
      <c r="L5462" t="s">
        <v>2238</v>
      </c>
      <c r="M5462" t="s">
        <v>2239</v>
      </c>
      <c r="N5462" t="s">
        <v>2240</v>
      </c>
      <c r="O5462" t="s">
        <v>2241</v>
      </c>
      <c r="P5462">
        <v>-0.10000000100000001</v>
      </c>
      <c r="Q5462" t="s">
        <v>2242</v>
      </c>
      <c r="R5462" t="s">
        <v>2243</v>
      </c>
      <c r="S5462">
        <v>88009086</v>
      </c>
      <c r="T5462">
        <v>579.17083209999998</v>
      </c>
      <c r="U5462" t="s">
        <v>31</v>
      </c>
      <c r="V5462" t="s">
        <v>7875</v>
      </c>
      <c r="W5462" t="s">
        <v>23</v>
      </c>
    </row>
    <row r="5463" spans="1:23" x14ac:dyDescent="0.4">
      <c r="A5463">
        <v>5462</v>
      </c>
      <c r="B5463">
        <v>1</v>
      </c>
      <c r="C5463">
        <v>1</v>
      </c>
      <c r="D5463">
        <v>1</v>
      </c>
      <c r="E5463">
        <v>2</v>
      </c>
      <c r="F5463" t="s">
        <v>23</v>
      </c>
      <c r="G5463">
        <v>-541.78053992846696</v>
      </c>
      <c r="H5463" t="s">
        <v>23</v>
      </c>
      <c r="I5463">
        <v>64.846849606437701</v>
      </c>
      <c r="J5463" t="s">
        <v>11691</v>
      </c>
      <c r="K5463" t="s">
        <v>25</v>
      </c>
      <c r="L5463" t="s">
        <v>11692</v>
      </c>
      <c r="M5463" t="s">
        <v>11693</v>
      </c>
      <c r="N5463" t="s">
        <v>11694</v>
      </c>
      <c r="O5463" t="s">
        <v>11695</v>
      </c>
      <c r="P5463">
        <v>2.0999998999999998</v>
      </c>
      <c r="Q5463" t="s">
        <v>11696</v>
      </c>
      <c r="R5463" t="s">
        <v>11697</v>
      </c>
      <c r="S5463">
        <v>67108866</v>
      </c>
      <c r="T5463">
        <v>299.12778550000002</v>
      </c>
      <c r="U5463" t="s">
        <v>31</v>
      </c>
      <c r="V5463" t="s">
        <v>6684</v>
      </c>
      <c r="W5463" t="s">
        <v>23</v>
      </c>
    </row>
    <row r="5464" spans="1:23" x14ac:dyDescent="0.4">
      <c r="A5464">
        <v>5463</v>
      </c>
      <c r="B5464">
        <v>1</v>
      </c>
      <c r="C5464">
        <v>1</v>
      </c>
      <c r="D5464">
        <v>1</v>
      </c>
      <c r="E5464">
        <v>2</v>
      </c>
      <c r="F5464" t="s">
        <v>23</v>
      </c>
      <c r="G5464">
        <v>-15.166658960023</v>
      </c>
      <c r="H5464" t="s">
        <v>23</v>
      </c>
      <c r="I5464">
        <v>26.847679738118199</v>
      </c>
      <c r="J5464" t="s">
        <v>4135</v>
      </c>
      <c r="K5464" t="s">
        <v>25</v>
      </c>
      <c r="L5464" t="s">
        <v>4136</v>
      </c>
      <c r="M5464" t="s">
        <v>4137</v>
      </c>
      <c r="N5464" t="s">
        <v>4138</v>
      </c>
      <c r="O5464" t="s">
        <v>4139</v>
      </c>
      <c r="P5464">
        <v>4.1234784099999997</v>
      </c>
      <c r="Q5464" t="s">
        <v>4140</v>
      </c>
      <c r="R5464" t="s">
        <v>4141</v>
      </c>
      <c r="S5464">
        <v>86960502</v>
      </c>
      <c r="T5464">
        <v>247.1229749</v>
      </c>
      <c r="U5464" t="s">
        <v>31</v>
      </c>
      <c r="V5464" t="s">
        <v>9884</v>
      </c>
      <c r="W5464" t="s">
        <v>23</v>
      </c>
    </row>
    <row r="5465" spans="1:23" x14ac:dyDescent="0.4">
      <c r="A5465">
        <v>5464</v>
      </c>
      <c r="B5465">
        <v>1</v>
      </c>
      <c r="C5465">
        <v>1</v>
      </c>
      <c r="D5465">
        <v>1</v>
      </c>
      <c r="E5465">
        <v>1</v>
      </c>
      <c r="F5465" t="s">
        <v>23</v>
      </c>
      <c r="G5465">
        <v>-668.72904135249905</v>
      </c>
      <c r="H5465" t="s">
        <v>23</v>
      </c>
      <c r="I5465">
        <v>103.971265930762</v>
      </c>
      <c r="J5465" t="s">
        <v>1652</v>
      </c>
      <c r="K5465" t="s">
        <v>25</v>
      </c>
      <c r="L5465" t="s">
        <v>1653</v>
      </c>
      <c r="M5465" t="s">
        <v>1654</v>
      </c>
      <c r="N5465" t="s">
        <v>28</v>
      </c>
      <c r="O5465" t="s">
        <v>1655</v>
      </c>
      <c r="P5465">
        <v>3.2999999500000001</v>
      </c>
      <c r="Q5465" t="s">
        <v>1656</v>
      </c>
      <c r="R5465" t="s">
        <v>1657</v>
      </c>
      <c r="S5465">
        <v>16777286</v>
      </c>
      <c r="T5465">
        <v>565.15518199999997</v>
      </c>
      <c r="U5465" t="s">
        <v>31</v>
      </c>
      <c r="V5465" t="s">
        <v>11728</v>
      </c>
      <c r="W5465" t="s">
        <v>23</v>
      </c>
    </row>
    <row r="5466" spans="1:23" x14ac:dyDescent="0.4">
      <c r="A5466">
        <v>5465</v>
      </c>
      <c r="B5466">
        <v>1</v>
      </c>
      <c r="C5466">
        <v>1</v>
      </c>
      <c r="D5466">
        <v>1</v>
      </c>
      <c r="E5466">
        <v>1</v>
      </c>
      <c r="F5466" t="s">
        <v>23</v>
      </c>
      <c r="G5466">
        <v>-743.727579005959</v>
      </c>
      <c r="H5466" t="s">
        <v>23</v>
      </c>
      <c r="I5466">
        <v>38.125854726691202</v>
      </c>
      <c r="J5466" t="s">
        <v>4931</v>
      </c>
      <c r="K5466" t="s">
        <v>25</v>
      </c>
      <c r="L5466" t="s">
        <v>4932</v>
      </c>
      <c r="M5466" t="s">
        <v>4933</v>
      </c>
      <c r="N5466" t="s">
        <v>4934</v>
      </c>
      <c r="O5466" t="s">
        <v>4935</v>
      </c>
      <c r="P5466">
        <v>-3.7999999500000001</v>
      </c>
      <c r="Q5466" t="s">
        <v>4936</v>
      </c>
      <c r="R5466" t="s">
        <v>4937</v>
      </c>
      <c r="S5466">
        <v>70</v>
      </c>
      <c r="T5466">
        <v>595.20213220000005</v>
      </c>
      <c r="U5466" t="s">
        <v>31</v>
      </c>
      <c r="V5466" t="s">
        <v>7201</v>
      </c>
      <c r="W5466" t="s">
        <v>23</v>
      </c>
    </row>
    <row r="5467" spans="1:23" x14ac:dyDescent="0.4">
      <c r="A5467">
        <v>5466</v>
      </c>
      <c r="B5467">
        <v>1</v>
      </c>
      <c r="C5467">
        <v>1</v>
      </c>
      <c r="D5467">
        <v>1</v>
      </c>
      <c r="E5467">
        <v>1</v>
      </c>
      <c r="F5467" t="s">
        <v>23</v>
      </c>
      <c r="G5467">
        <v>-4.2939174819628096</v>
      </c>
      <c r="H5467" t="s">
        <v>23</v>
      </c>
      <c r="I5467">
        <v>19.443852478798899</v>
      </c>
      <c r="J5467" t="s">
        <v>564</v>
      </c>
      <c r="K5467" t="s">
        <v>25</v>
      </c>
      <c r="L5467" t="s">
        <v>565</v>
      </c>
      <c r="M5467" t="s">
        <v>566</v>
      </c>
      <c r="N5467" t="s">
        <v>567</v>
      </c>
      <c r="O5467" t="s">
        <v>568</v>
      </c>
      <c r="P5467">
        <v>2.5</v>
      </c>
      <c r="Q5467" t="s">
        <v>569</v>
      </c>
      <c r="R5467" t="s">
        <v>570</v>
      </c>
      <c r="S5467">
        <v>20638078</v>
      </c>
      <c r="T5467">
        <v>595.14461730000005</v>
      </c>
      <c r="U5467" t="s">
        <v>31</v>
      </c>
      <c r="V5467" t="s">
        <v>608</v>
      </c>
      <c r="W5467" t="s">
        <v>23</v>
      </c>
    </row>
    <row r="5468" spans="1:23" x14ac:dyDescent="0.4">
      <c r="A5468">
        <v>5467</v>
      </c>
      <c r="B5468">
        <v>1</v>
      </c>
      <c r="C5468">
        <v>1</v>
      </c>
      <c r="D5468">
        <v>1</v>
      </c>
      <c r="E5468">
        <v>1</v>
      </c>
      <c r="F5468" t="s">
        <v>23</v>
      </c>
      <c r="G5468">
        <v>-65.043944321005497</v>
      </c>
      <c r="H5468" t="s">
        <v>23</v>
      </c>
      <c r="I5468">
        <v>51.500845258614603</v>
      </c>
      <c r="J5468" t="s">
        <v>1252</v>
      </c>
      <c r="K5468" t="s">
        <v>25</v>
      </c>
      <c r="L5468" t="s">
        <v>1253</v>
      </c>
      <c r="M5468" t="s">
        <v>1254</v>
      </c>
      <c r="N5468" t="s">
        <v>1255</v>
      </c>
      <c r="O5468" t="s">
        <v>1256</v>
      </c>
      <c r="P5468">
        <v>1.5</v>
      </c>
      <c r="Q5468" t="s">
        <v>1257</v>
      </c>
      <c r="R5468" t="s">
        <v>1258</v>
      </c>
      <c r="S5468">
        <v>87605326</v>
      </c>
      <c r="T5468">
        <v>176.01983269999999</v>
      </c>
      <c r="U5468" t="s">
        <v>31</v>
      </c>
      <c r="V5468" t="s">
        <v>1430</v>
      </c>
      <c r="W5468" t="s">
        <v>23</v>
      </c>
    </row>
    <row r="5469" spans="1:23" x14ac:dyDescent="0.4">
      <c r="A5469">
        <v>5468</v>
      </c>
      <c r="B5469">
        <v>1</v>
      </c>
      <c r="C5469">
        <v>1</v>
      </c>
      <c r="D5469">
        <v>1</v>
      </c>
      <c r="E5469">
        <v>1</v>
      </c>
      <c r="F5469" t="s">
        <v>23</v>
      </c>
      <c r="G5469">
        <v>-17.854282849678398</v>
      </c>
      <c r="H5469" t="s">
        <v>23</v>
      </c>
      <c r="I5469">
        <v>28.079657065757502</v>
      </c>
      <c r="J5469" t="s">
        <v>1074</v>
      </c>
      <c r="K5469" t="s">
        <v>25</v>
      </c>
      <c r="L5469" t="s">
        <v>9259</v>
      </c>
      <c r="M5469" t="s">
        <v>9260</v>
      </c>
      <c r="N5469" t="s">
        <v>9261</v>
      </c>
      <c r="O5469" t="s">
        <v>9262</v>
      </c>
      <c r="P5469">
        <v>-0.89999997600000003</v>
      </c>
      <c r="Q5469" t="s">
        <v>9263</v>
      </c>
      <c r="R5469" t="s">
        <v>9264</v>
      </c>
      <c r="S5469">
        <v>20638074</v>
      </c>
      <c r="T5469">
        <v>611.16066130000002</v>
      </c>
      <c r="U5469" t="s">
        <v>31</v>
      </c>
      <c r="V5469" t="s">
        <v>1081</v>
      </c>
      <c r="W5469" t="s">
        <v>23</v>
      </c>
    </row>
    <row r="5470" spans="1:23" x14ac:dyDescent="0.4">
      <c r="A5470">
        <v>5469</v>
      </c>
      <c r="B5470">
        <v>1</v>
      </c>
      <c r="C5470">
        <v>2</v>
      </c>
      <c r="D5470">
        <v>1</v>
      </c>
      <c r="E5470">
        <v>1</v>
      </c>
      <c r="F5470" t="s">
        <v>23</v>
      </c>
      <c r="G5470">
        <v>-18.697854868852101</v>
      </c>
      <c r="H5470" t="s">
        <v>23</v>
      </c>
      <c r="I5470">
        <v>9.9333771521516301</v>
      </c>
      <c r="J5470" t="s">
        <v>3030</v>
      </c>
      <c r="K5470" t="s">
        <v>25</v>
      </c>
      <c r="L5470" t="s">
        <v>3031</v>
      </c>
      <c r="M5470" t="s">
        <v>3032</v>
      </c>
      <c r="N5470" t="s">
        <v>3033</v>
      </c>
      <c r="O5470" t="s">
        <v>3034</v>
      </c>
      <c r="P5470">
        <v>-1</v>
      </c>
      <c r="Q5470" t="s">
        <v>3035</v>
      </c>
      <c r="R5470" t="s">
        <v>3036</v>
      </c>
      <c r="S5470">
        <v>8677548158</v>
      </c>
      <c r="T5470">
        <v>625.17631140000003</v>
      </c>
      <c r="U5470" t="s">
        <v>31</v>
      </c>
      <c r="V5470" t="s">
        <v>9754</v>
      </c>
      <c r="W5470" t="s">
        <v>23</v>
      </c>
    </row>
    <row r="5471" spans="1:23" x14ac:dyDescent="0.4">
      <c r="A5471">
        <v>5470</v>
      </c>
      <c r="B5471">
        <v>1</v>
      </c>
      <c r="C5471">
        <v>1</v>
      </c>
      <c r="D5471">
        <v>1</v>
      </c>
      <c r="E5471">
        <v>2</v>
      </c>
      <c r="F5471" t="s">
        <v>23</v>
      </c>
      <c r="G5471">
        <v>-56.365219299009802</v>
      </c>
      <c r="H5471" t="s">
        <v>23</v>
      </c>
      <c r="I5471">
        <v>46.1883926656471</v>
      </c>
      <c r="J5471" t="s">
        <v>1918</v>
      </c>
      <c r="K5471" t="s">
        <v>25</v>
      </c>
      <c r="L5471" t="s">
        <v>1919</v>
      </c>
      <c r="M5471" t="s">
        <v>1920</v>
      </c>
      <c r="N5471" t="s">
        <v>1921</v>
      </c>
      <c r="O5471" t="s">
        <v>1922</v>
      </c>
      <c r="P5471">
        <v>-2.2999999500000001</v>
      </c>
      <c r="Q5471" t="s">
        <v>1923</v>
      </c>
      <c r="R5471" t="s">
        <v>1924</v>
      </c>
      <c r="S5471">
        <v>70836598</v>
      </c>
      <c r="T5471">
        <v>389.14422339999999</v>
      </c>
      <c r="U5471" t="s">
        <v>31</v>
      </c>
      <c r="V5471" t="s">
        <v>4907</v>
      </c>
      <c r="W5471" t="s">
        <v>23</v>
      </c>
    </row>
    <row r="5472" spans="1:23" x14ac:dyDescent="0.4">
      <c r="A5472">
        <v>5471</v>
      </c>
      <c r="B5472">
        <v>1</v>
      </c>
      <c r="C5472">
        <v>1</v>
      </c>
      <c r="D5472">
        <v>1</v>
      </c>
      <c r="E5472">
        <v>1</v>
      </c>
      <c r="F5472" t="s">
        <v>23</v>
      </c>
      <c r="G5472">
        <v>-5.3806619965019999</v>
      </c>
      <c r="H5472" t="s">
        <v>23</v>
      </c>
      <c r="I5472">
        <v>93.280429879708805</v>
      </c>
      <c r="J5472" t="s">
        <v>1234</v>
      </c>
      <c r="K5472" t="s">
        <v>25</v>
      </c>
      <c r="L5472" t="s">
        <v>14099</v>
      </c>
      <c r="M5472" t="s">
        <v>14100</v>
      </c>
      <c r="N5472" t="s">
        <v>14101</v>
      </c>
      <c r="O5472" t="s">
        <v>14102</v>
      </c>
      <c r="P5472">
        <v>1.7897781100000001</v>
      </c>
      <c r="Q5472" t="s">
        <v>14103</v>
      </c>
      <c r="R5472" t="s">
        <v>14104</v>
      </c>
      <c r="S5472">
        <v>121629566</v>
      </c>
      <c r="T5472">
        <v>287.05502000000001</v>
      </c>
      <c r="U5472" t="s">
        <v>31</v>
      </c>
      <c r="V5472" t="s">
        <v>8075</v>
      </c>
      <c r="W5472" t="s">
        <v>23</v>
      </c>
    </row>
    <row r="5473" spans="1:23" x14ac:dyDescent="0.4">
      <c r="A5473">
        <v>5472</v>
      </c>
      <c r="B5473">
        <v>1</v>
      </c>
      <c r="C5473">
        <v>1</v>
      </c>
      <c r="D5473">
        <v>1</v>
      </c>
      <c r="E5473">
        <v>1</v>
      </c>
      <c r="F5473" t="s">
        <v>23</v>
      </c>
      <c r="G5473">
        <v>-12.763614530549701</v>
      </c>
      <c r="H5473" t="s">
        <v>23</v>
      </c>
      <c r="I5473">
        <v>33.450964780556099</v>
      </c>
      <c r="J5473" t="s">
        <v>5754</v>
      </c>
      <c r="K5473" t="s">
        <v>25</v>
      </c>
      <c r="L5473" t="s">
        <v>13560</v>
      </c>
      <c r="M5473" t="s">
        <v>13561</v>
      </c>
      <c r="N5473" t="s">
        <v>13562</v>
      </c>
      <c r="O5473" t="s">
        <v>13563</v>
      </c>
      <c r="P5473">
        <v>1.21669245</v>
      </c>
      <c r="Q5473" t="s">
        <v>13564</v>
      </c>
      <c r="R5473" t="s">
        <v>13565</v>
      </c>
      <c r="S5473">
        <v>205382006</v>
      </c>
      <c r="T5473">
        <v>197.08083529999999</v>
      </c>
      <c r="U5473" t="s">
        <v>31</v>
      </c>
      <c r="V5473" t="s">
        <v>8380</v>
      </c>
      <c r="W5473" t="s">
        <v>23</v>
      </c>
    </row>
    <row r="5474" spans="1:23" x14ac:dyDescent="0.4">
      <c r="A5474">
        <v>5473</v>
      </c>
      <c r="B5474">
        <v>1</v>
      </c>
      <c r="C5474">
        <v>1</v>
      </c>
      <c r="D5474">
        <v>1</v>
      </c>
      <c r="E5474">
        <v>1</v>
      </c>
      <c r="F5474" t="s">
        <v>23</v>
      </c>
      <c r="G5474">
        <v>-5.6584438575890896</v>
      </c>
      <c r="H5474" t="s">
        <v>23</v>
      </c>
      <c r="I5474">
        <v>75.703925933273794</v>
      </c>
      <c r="J5474" t="s">
        <v>4591</v>
      </c>
      <c r="K5474" t="s">
        <v>25</v>
      </c>
      <c r="L5474" t="s">
        <v>6213</v>
      </c>
      <c r="M5474" t="s">
        <v>6214</v>
      </c>
      <c r="N5474" t="s">
        <v>6215</v>
      </c>
      <c r="O5474" t="s">
        <v>6216</v>
      </c>
      <c r="P5474">
        <v>3</v>
      </c>
      <c r="Q5474" t="s">
        <v>6217</v>
      </c>
      <c r="R5474" t="s">
        <v>6218</v>
      </c>
      <c r="S5474">
        <v>20900222</v>
      </c>
      <c r="T5474">
        <v>285.07574990000001</v>
      </c>
      <c r="U5474" t="s">
        <v>31</v>
      </c>
      <c r="V5474" t="s">
        <v>9229</v>
      </c>
      <c r="W5474" t="s">
        <v>23</v>
      </c>
    </row>
    <row r="5475" spans="1:23" x14ac:dyDescent="0.4">
      <c r="A5475">
        <v>5474</v>
      </c>
      <c r="B5475">
        <v>1</v>
      </c>
      <c r="C5475">
        <v>1</v>
      </c>
      <c r="D5475">
        <v>1</v>
      </c>
      <c r="E5475">
        <v>2</v>
      </c>
      <c r="F5475" t="s">
        <v>23</v>
      </c>
      <c r="G5475">
        <v>-332.12968334209302</v>
      </c>
      <c r="H5475" t="s">
        <v>23</v>
      </c>
      <c r="I5475">
        <v>47.896846302530903</v>
      </c>
      <c r="J5475" t="s">
        <v>5198</v>
      </c>
      <c r="K5475" t="s">
        <v>25</v>
      </c>
      <c r="L5475" t="s">
        <v>5199</v>
      </c>
      <c r="M5475" t="s">
        <v>5200</v>
      </c>
      <c r="N5475" t="s">
        <v>5201</v>
      </c>
      <c r="O5475" t="s">
        <v>5202</v>
      </c>
      <c r="P5475">
        <v>-0.20000000300000001</v>
      </c>
      <c r="Q5475" t="s">
        <v>5203</v>
      </c>
      <c r="R5475" t="s">
        <v>5204</v>
      </c>
      <c r="S5475">
        <v>3178582</v>
      </c>
      <c r="T5475">
        <v>781.47326869999995</v>
      </c>
      <c r="U5475" t="s">
        <v>31</v>
      </c>
      <c r="V5475" t="s">
        <v>11707</v>
      </c>
      <c r="W5475" t="s">
        <v>23</v>
      </c>
    </row>
    <row r="5476" spans="1:23" x14ac:dyDescent="0.4">
      <c r="A5476">
        <v>5475</v>
      </c>
      <c r="B5476">
        <v>1</v>
      </c>
      <c r="C5476">
        <v>1</v>
      </c>
      <c r="D5476">
        <v>1</v>
      </c>
      <c r="E5476">
        <v>3</v>
      </c>
      <c r="F5476" t="s">
        <v>23</v>
      </c>
      <c r="G5476">
        <v>-624.09491282947204</v>
      </c>
      <c r="H5476" t="s">
        <v>23</v>
      </c>
      <c r="I5476">
        <v>24.530029421281998</v>
      </c>
      <c r="J5476" t="s">
        <v>11709</v>
      </c>
      <c r="K5476" t="s">
        <v>25</v>
      </c>
      <c r="L5476" t="s">
        <v>11710</v>
      </c>
      <c r="M5476" t="s">
        <v>11711</v>
      </c>
      <c r="N5476" t="s">
        <v>11712</v>
      </c>
      <c r="O5476" t="s">
        <v>11713</v>
      </c>
      <c r="P5476">
        <v>1.60000002</v>
      </c>
      <c r="Q5476">
        <v>11879582</v>
      </c>
      <c r="R5476" t="s">
        <v>11714</v>
      </c>
      <c r="S5476">
        <v>3153922</v>
      </c>
      <c r="T5476">
        <v>479.11840260000002</v>
      </c>
      <c r="U5476" t="s">
        <v>31</v>
      </c>
      <c r="V5476" t="s">
        <v>5941</v>
      </c>
      <c r="W5476" t="s">
        <v>23</v>
      </c>
    </row>
    <row r="5477" spans="1:23" x14ac:dyDescent="0.4">
      <c r="A5477">
        <v>5476</v>
      </c>
      <c r="B5477">
        <v>1</v>
      </c>
      <c r="C5477">
        <v>1</v>
      </c>
      <c r="D5477">
        <v>1</v>
      </c>
      <c r="E5477">
        <v>1</v>
      </c>
      <c r="F5477" t="s">
        <v>23</v>
      </c>
      <c r="G5477">
        <v>-19.872991712232601</v>
      </c>
      <c r="H5477" t="s">
        <v>23</v>
      </c>
      <c r="I5477">
        <v>102.780554741855</v>
      </c>
      <c r="J5477" t="s">
        <v>175</v>
      </c>
      <c r="K5477" t="s">
        <v>25</v>
      </c>
      <c r="L5477" t="s">
        <v>748</v>
      </c>
      <c r="M5477" t="s">
        <v>749</v>
      </c>
      <c r="N5477" t="s">
        <v>750</v>
      </c>
      <c r="O5477" t="s">
        <v>751</v>
      </c>
      <c r="P5477">
        <v>-1.7999999499999999</v>
      </c>
      <c r="Q5477" t="s">
        <v>752</v>
      </c>
      <c r="R5477" t="s">
        <v>753</v>
      </c>
      <c r="S5477">
        <v>87613798</v>
      </c>
      <c r="T5477">
        <v>214.1073844</v>
      </c>
      <c r="U5477" t="s">
        <v>31</v>
      </c>
      <c r="V5477" t="s">
        <v>754</v>
      </c>
      <c r="W5477" t="s">
        <v>23</v>
      </c>
    </row>
    <row r="5478" spans="1:23" x14ac:dyDescent="0.4">
      <c r="A5478">
        <v>5477</v>
      </c>
      <c r="B5478">
        <v>1</v>
      </c>
      <c r="C5478">
        <v>1</v>
      </c>
      <c r="D5478">
        <v>1</v>
      </c>
      <c r="E5478">
        <v>1</v>
      </c>
      <c r="F5478" t="s">
        <v>23</v>
      </c>
      <c r="G5478">
        <v>-0.66279039583502497</v>
      </c>
      <c r="H5478" t="s">
        <v>23</v>
      </c>
      <c r="I5478">
        <v>28.355516751505402</v>
      </c>
      <c r="J5478" t="s">
        <v>2470</v>
      </c>
      <c r="K5478" t="s">
        <v>25</v>
      </c>
      <c r="L5478" t="s">
        <v>12456</v>
      </c>
      <c r="M5478" t="s">
        <v>12457</v>
      </c>
      <c r="N5478" t="s">
        <v>12458</v>
      </c>
      <c r="O5478" t="s">
        <v>12459</v>
      </c>
      <c r="P5478">
        <v>0.69045060899999999</v>
      </c>
      <c r="Q5478" t="s">
        <v>12460</v>
      </c>
      <c r="R5478" t="s">
        <v>12461</v>
      </c>
      <c r="S5478">
        <v>255847294</v>
      </c>
      <c r="T5478">
        <v>166.08629999999999</v>
      </c>
      <c r="U5478" t="s">
        <v>31</v>
      </c>
      <c r="V5478" t="s">
        <v>6355</v>
      </c>
      <c r="W5478" t="s">
        <v>23</v>
      </c>
    </row>
    <row r="5479" spans="1:23" x14ac:dyDescent="0.4">
      <c r="A5479">
        <v>5478</v>
      </c>
      <c r="B5479">
        <v>1</v>
      </c>
      <c r="C5479">
        <v>1</v>
      </c>
      <c r="D5479">
        <v>1</v>
      </c>
      <c r="E5479">
        <v>1</v>
      </c>
      <c r="F5479" t="s">
        <v>23</v>
      </c>
      <c r="G5479">
        <v>-24.2122581107296</v>
      </c>
      <c r="H5479" t="s">
        <v>23</v>
      </c>
      <c r="I5479">
        <v>47.802277045365102</v>
      </c>
      <c r="J5479" t="s">
        <v>1102</v>
      </c>
      <c r="K5479" t="s">
        <v>25</v>
      </c>
      <c r="L5479" t="s">
        <v>1103</v>
      </c>
      <c r="M5479" t="s">
        <v>1104</v>
      </c>
      <c r="N5479" t="s">
        <v>1105</v>
      </c>
      <c r="O5479" t="s">
        <v>1106</v>
      </c>
      <c r="P5479">
        <v>3.0999998999999998</v>
      </c>
      <c r="Q5479" t="s">
        <v>1107</v>
      </c>
      <c r="R5479" t="s">
        <v>1108</v>
      </c>
      <c r="S5479">
        <v>255847294</v>
      </c>
      <c r="T5479">
        <v>229.0859207</v>
      </c>
      <c r="U5479" t="s">
        <v>31</v>
      </c>
      <c r="V5479" t="s">
        <v>4717</v>
      </c>
      <c r="W5479" t="s">
        <v>23</v>
      </c>
    </row>
    <row r="5480" spans="1:23" x14ac:dyDescent="0.4">
      <c r="A5480">
        <v>5479</v>
      </c>
      <c r="B5480">
        <v>1</v>
      </c>
      <c r="C5480">
        <v>1</v>
      </c>
      <c r="D5480">
        <v>1</v>
      </c>
      <c r="E5480">
        <v>1</v>
      </c>
      <c r="F5480" t="s">
        <v>23</v>
      </c>
      <c r="G5480">
        <v>-33.372294117766003</v>
      </c>
      <c r="H5480" t="s">
        <v>23</v>
      </c>
      <c r="I5480">
        <v>61.275043551534701</v>
      </c>
      <c r="J5480" t="s">
        <v>3179</v>
      </c>
      <c r="K5480" t="s">
        <v>25</v>
      </c>
      <c r="L5480" t="s">
        <v>14414</v>
      </c>
      <c r="M5480" t="s">
        <v>14415</v>
      </c>
      <c r="N5480" t="s">
        <v>28</v>
      </c>
      <c r="O5480" t="s">
        <v>14416</v>
      </c>
      <c r="P5480">
        <v>-3.7999999500000001</v>
      </c>
      <c r="Q5480">
        <v>131833385</v>
      </c>
      <c r="R5480" t="s">
        <v>14417</v>
      </c>
      <c r="S5480">
        <v>16793610</v>
      </c>
      <c r="T5480">
        <v>771.19780000000003</v>
      </c>
      <c r="U5480" t="s">
        <v>31</v>
      </c>
      <c r="V5480" t="s">
        <v>3185</v>
      </c>
      <c r="W5480" t="s">
        <v>23</v>
      </c>
    </row>
    <row r="5481" spans="1:23" x14ac:dyDescent="0.4">
      <c r="A5481">
        <v>5480</v>
      </c>
      <c r="B5481">
        <v>1</v>
      </c>
      <c r="C5481">
        <v>2</v>
      </c>
      <c r="D5481">
        <v>1</v>
      </c>
      <c r="E5481">
        <v>1</v>
      </c>
      <c r="F5481" t="s">
        <v>23</v>
      </c>
      <c r="G5481">
        <v>-4.29762942727326</v>
      </c>
      <c r="H5481" t="s">
        <v>23</v>
      </c>
      <c r="I5481">
        <v>69.689324362247405</v>
      </c>
      <c r="J5481" t="s">
        <v>694</v>
      </c>
      <c r="K5481" t="s">
        <v>25</v>
      </c>
      <c r="L5481" t="s">
        <v>695</v>
      </c>
      <c r="M5481" t="s">
        <v>696</v>
      </c>
      <c r="N5481" t="s">
        <v>697</v>
      </c>
      <c r="O5481" t="s">
        <v>698</v>
      </c>
      <c r="P5481">
        <v>1.60000002</v>
      </c>
      <c r="Q5481" t="s">
        <v>699</v>
      </c>
      <c r="R5481" t="s">
        <v>700</v>
      </c>
      <c r="S5481">
        <v>71098742</v>
      </c>
      <c r="T5481">
        <v>369.18088369999998</v>
      </c>
      <c r="U5481" t="s">
        <v>31</v>
      </c>
      <c r="V5481" t="s">
        <v>7179</v>
      </c>
      <c r="W5481" t="s">
        <v>23</v>
      </c>
    </row>
    <row r="5482" spans="1:23" x14ac:dyDescent="0.4">
      <c r="A5482">
        <v>5481</v>
      </c>
      <c r="B5482">
        <v>1</v>
      </c>
      <c r="C5482">
        <v>2</v>
      </c>
      <c r="D5482">
        <v>1</v>
      </c>
      <c r="E5482">
        <v>1</v>
      </c>
      <c r="F5482" t="s">
        <v>23</v>
      </c>
      <c r="G5482">
        <v>-12.821240412855101</v>
      </c>
      <c r="H5482" t="s">
        <v>23</v>
      </c>
      <c r="I5482">
        <v>63.139446500299897</v>
      </c>
      <c r="J5482" t="s">
        <v>1785</v>
      </c>
      <c r="K5482" t="s">
        <v>25</v>
      </c>
      <c r="L5482" t="s">
        <v>13679</v>
      </c>
      <c r="M5482" t="s">
        <v>13680</v>
      </c>
      <c r="N5482" t="s">
        <v>13681</v>
      </c>
      <c r="O5482" t="s">
        <v>13682</v>
      </c>
      <c r="P5482">
        <v>3.53111577</v>
      </c>
      <c r="Q5482">
        <v>441647</v>
      </c>
      <c r="R5482" t="s">
        <v>13683</v>
      </c>
      <c r="S5482">
        <v>3336550</v>
      </c>
      <c r="T5482">
        <v>255.06519</v>
      </c>
      <c r="U5482" t="s">
        <v>31</v>
      </c>
      <c r="V5482" t="s">
        <v>9360</v>
      </c>
      <c r="W5482" t="s">
        <v>23</v>
      </c>
    </row>
    <row r="5483" spans="1:23" x14ac:dyDescent="0.4">
      <c r="A5483">
        <v>5482</v>
      </c>
      <c r="B5483">
        <v>1</v>
      </c>
      <c r="C5483">
        <v>2</v>
      </c>
      <c r="D5483">
        <v>1</v>
      </c>
      <c r="E5483">
        <v>1</v>
      </c>
      <c r="F5483" t="s">
        <v>23</v>
      </c>
      <c r="G5483">
        <v>-2.2826565107996402</v>
      </c>
      <c r="H5483" t="s">
        <v>23</v>
      </c>
      <c r="I5483">
        <v>32.3212991055236</v>
      </c>
      <c r="J5483" t="s">
        <v>1297</v>
      </c>
      <c r="K5483" t="s">
        <v>25</v>
      </c>
      <c r="L5483" t="s">
        <v>1298</v>
      </c>
      <c r="M5483" t="s">
        <v>1299</v>
      </c>
      <c r="N5483" t="s">
        <v>1300</v>
      </c>
      <c r="O5483" t="s">
        <v>1301</v>
      </c>
      <c r="P5483">
        <v>2.4000001000000002</v>
      </c>
      <c r="Q5483" t="s">
        <v>1302</v>
      </c>
      <c r="R5483" t="s">
        <v>1303</v>
      </c>
      <c r="S5483">
        <v>255781246</v>
      </c>
      <c r="T5483">
        <v>273.07574990000001</v>
      </c>
      <c r="U5483" t="s">
        <v>31</v>
      </c>
      <c r="V5483" t="s">
        <v>2071</v>
      </c>
      <c r="W5483" t="s">
        <v>23</v>
      </c>
    </row>
    <row r="5484" spans="1:23" x14ac:dyDescent="0.4">
      <c r="A5484">
        <v>5483</v>
      </c>
      <c r="B5484">
        <v>1</v>
      </c>
      <c r="C5484">
        <v>1</v>
      </c>
      <c r="D5484">
        <v>1</v>
      </c>
      <c r="E5484">
        <v>1</v>
      </c>
      <c r="F5484" t="s">
        <v>23</v>
      </c>
      <c r="G5484">
        <v>-391.531269392811</v>
      </c>
      <c r="H5484" t="s">
        <v>23</v>
      </c>
      <c r="I5484">
        <v>185.83071020672901</v>
      </c>
      <c r="J5484" t="s">
        <v>999</v>
      </c>
      <c r="K5484" t="s">
        <v>25</v>
      </c>
      <c r="L5484" t="s">
        <v>1000</v>
      </c>
      <c r="M5484" t="s">
        <v>1001</v>
      </c>
      <c r="N5484" t="s">
        <v>1002</v>
      </c>
      <c r="O5484" t="s">
        <v>1003</v>
      </c>
      <c r="P5484">
        <v>1.1020009500000001</v>
      </c>
      <c r="Q5484">
        <v>133488</v>
      </c>
      <c r="R5484" t="s">
        <v>1004</v>
      </c>
      <c r="S5484">
        <v>70</v>
      </c>
      <c r="T5484">
        <v>309.15975429999997</v>
      </c>
      <c r="U5484" t="s">
        <v>31</v>
      </c>
      <c r="V5484" t="s">
        <v>4880</v>
      </c>
      <c r="W5484" t="s">
        <v>23</v>
      </c>
    </row>
    <row r="5485" spans="1:23" x14ac:dyDescent="0.4">
      <c r="A5485">
        <v>5484</v>
      </c>
      <c r="B5485">
        <v>1</v>
      </c>
      <c r="C5485">
        <v>1</v>
      </c>
      <c r="D5485">
        <v>1</v>
      </c>
      <c r="E5485">
        <v>1</v>
      </c>
      <c r="F5485" t="s">
        <v>23</v>
      </c>
      <c r="G5485">
        <v>-15.885573840491301</v>
      </c>
      <c r="H5485" t="s">
        <v>23</v>
      </c>
      <c r="I5485">
        <v>54.950133141418</v>
      </c>
      <c r="J5485" t="s">
        <v>4316</v>
      </c>
      <c r="K5485" t="s">
        <v>25</v>
      </c>
      <c r="L5485" t="s">
        <v>4317</v>
      </c>
      <c r="M5485" t="s">
        <v>4318</v>
      </c>
      <c r="N5485" t="s">
        <v>4319</v>
      </c>
      <c r="O5485" t="s">
        <v>4320</v>
      </c>
      <c r="P5485">
        <v>3.2000000499999999</v>
      </c>
      <c r="Q5485" t="s">
        <v>4321</v>
      </c>
      <c r="R5485" t="s">
        <v>4322</v>
      </c>
      <c r="S5485">
        <v>88009086</v>
      </c>
      <c r="T5485">
        <v>257.08083529999999</v>
      </c>
      <c r="U5485" t="s">
        <v>31</v>
      </c>
      <c r="V5485" t="s">
        <v>4323</v>
      </c>
      <c r="W5485" t="s">
        <v>23</v>
      </c>
    </row>
    <row r="5486" spans="1:23" x14ac:dyDescent="0.4">
      <c r="A5486">
        <v>5485</v>
      </c>
      <c r="B5486">
        <v>1</v>
      </c>
      <c r="C5486">
        <v>1</v>
      </c>
      <c r="D5486">
        <v>1</v>
      </c>
      <c r="E5486">
        <v>3</v>
      </c>
      <c r="F5486" t="s">
        <v>23</v>
      </c>
      <c r="G5486">
        <v>-289.45786555758002</v>
      </c>
      <c r="H5486" t="s">
        <v>23</v>
      </c>
      <c r="I5486">
        <v>43.437085242088401</v>
      </c>
      <c r="J5486" t="s">
        <v>2668</v>
      </c>
      <c r="K5486" t="s">
        <v>25</v>
      </c>
      <c r="L5486" t="s">
        <v>2669</v>
      </c>
      <c r="M5486" t="s">
        <v>2670</v>
      </c>
      <c r="N5486" t="s">
        <v>2671</v>
      </c>
      <c r="O5486" t="s">
        <v>2672</v>
      </c>
      <c r="P5486">
        <v>-10.399999599999999</v>
      </c>
      <c r="Q5486" t="s">
        <v>2673</v>
      </c>
      <c r="R5486" t="s">
        <v>2674</v>
      </c>
      <c r="S5486">
        <v>16910690</v>
      </c>
      <c r="T5486">
        <v>611.19704679999995</v>
      </c>
      <c r="U5486" t="s">
        <v>31</v>
      </c>
      <c r="V5486" t="s">
        <v>11726</v>
      </c>
      <c r="W5486" t="s">
        <v>23</v>
      </c>
    </row>
    <row r="5487" spans="1:23" x14ac:dyDescent="0.4">
      <c r="A5487">
        <v>5486</v>
      </c>
      <c r="B5487">
        <v>1</v>
      </c>
      <c r="C5487">
        <v>1</v>
      </c>
      <c r="D5487">
        <v>1</v>
      </c>
      <c r="E5487">
        <v>1</v>
      </c>
      <c r="F5487" t="s">
        <v>23</v>
      </c>
      <c r="G5487">
        <v>-3.9966799684002101</v>
      </c>
      <c r="H5487" t="s">
        <v>23</v>
      </c>
      <c r="I5487">
        <v>55.897684315578402</v>
      </c>
      <c r="J5487" t="s">
        <v>3265</v>
      </c>
      <c r="K5487" t="s">
        <v>25</v>
      </c>
      <c r="L5487" t="s">
        <v>5993</v>
      </c>
      <c r="M5487" t="s">
        <v>5994</v>
      </c>
      <c r="N5487" t="s">
        <v>5995</v>
      </c>
      <c r="O5487" t="s">
        <v>5996</v>
      </c>
      <c r="P5487">
        <v>1.5</v>
      </c>
      <c r="Q5487" t="s">
        <v>5997</v>
      </c>
      <c r="R5487" t="s">
        <v>5998</v>
      </c>
      <c r="S5487">
        <v>88009086</v>
      </c>
      <c r="T5487">
        <v>193.04953520000001</v>
      </c>
      <c r="U5487" t="s">
        <v>31</v>
      </c>
      <c r="V5487" t="s">
        <v>5763</v>
      </c>
      <c r="W5487" t="s">
        <v>23</v>
      </c>
    </row>
    <row r="5488" spans="1:23" x14ac:dyDescent="0.4">
      <c r="A5488">
        <v>5487</v>
      </c>
      <c r="B5488">
        <v>1</v>
      </c>
      <c r="C5488">
        <v>1</v>
      </c>
      <c r="D5488">
        <v>1</v>
      </c>
      <c r="E5488">
        <v>1</v>
      </c>
      <c r="F5488" t="s">
        <v>23</v>
      </c>
      <c r="G5488">
        <v>-11.292615547024999</v>
      </c>
      <c r="H5488" t="s">
        <v>23</v>
      </c>
      <c r="I5488">
        <v>51.244524334268903</v>
      </c>
      <c r="J5488" t="s">
        <v>2096</v>
      </c>
      <c r="K5488" t="s">
        <v>25</v>
      </c>
      <c r="L5488" t="s">
        <v>3965</v>
      </c>
      <c r="M5488" t="s">
        <v>3966</v>
      </c>
      <c r="N5488" t="s">
        <v>3967</v>
      </c>
      <c r="O5488" t="s">
        <v>3968</v>
      </c>
      <c r="P5488">
        <v>1.2000000500000001</v>
      </c>
      <c r="Q5488">
        <v>5280569</v>
      </c>
      <c r="R5488" t="s">
        <v>3969</v>
      </c>
      <c r="S5488">
        <v>88009086</v>
      </c>
      <c r="T5488">
        <v>179.03388509999999</v>
      </c>
      <c r="U5488" t="s">
        <v>31</v>
      </c>
      <c r="V5488" t="s">
        <v>2707</v>
      </c>
      <c r="W5488" t="s">
        <v>23</v>
      </c>
    </row>
    <row r="5489" spans="1:23" x14ac:dyDescent="0.4">
      <c r="A5489">
        <v>5488</v>
      </c>
      <c r="B5489">
        <v>1</v>
      </c>
      <c r="C5489">
        <v>1</v>
      </c>
      <c r="D5489">
        <v>1</v>
      </c>
      <c r="E5489">
        <v>1</v>
      </c>
      <c r="F5489" t="s">
        <v>23</v>
      </c>
      <c r="G5489">
        <v>-10.0953777442915</v>
      </c>
      <c r="H5489" t="s">
        <v>23</v>
      </c>
      <c r="I5489">
        <v>38.675221867546199</v>
      </c>
      <c r="J5489" t="s">
        <v>2364</v>
      </c>
      <c r="K5489" t="s">
        <v>25</v>
      </c>
      <c r="L5489" t="s">
        <v>2365</v>
      </c>
      <c r="M5489" t="s">
        <v>2366</v>
      </c>
      <c r="N5489" t="s">
        <v>2367</v>
      </c>
      <c r="O5489" t="s">
        <v>2368</v>
      </c>
      <c r="P5489">
        <v>2.2349462500000001</v>
      </c>
      <c r="Q5489" t="s">
        <v>2369</v>
      </c>
      <c r="R5489" t="s">
        <v>2370</v>
      </c>
      <c r="S5489">
        <v>255781758</v>
      </c>
      <c r="T5489">
        <v>271.06009990000001</v>
      </c>
      <c r="U5489" t="s">
        <v>31</v>
      </c>
      <c r="V5489" t="s">
        <v>4815</v>
      </c>
      <c r="W5489" t="s">
        <v>23</v>
      </c>
    </row>
    <row r="5490" spans="1:23" x14ac:dyDescent="0.4">
      <c r="A5490">
        <v>5489</v>
      </c>
      <c r="B5490">
        <v>1</v>
      </c>
      <c r="C5490">
        <v>1</v>
      </c>
      <c r="D5490">
        <v>1</v>
      </c>
      <c r="E5490">
        <v>1</v>
      </c>
      <c r="F5490" t="s">
        <v>23</v>
      </c>
      <c r="G5490">
        <v>-14.5877626925837</v>
      </c>
      <c r="H5490" t="s">
        <v>23</v>
      </c>
      <c r="I5490">
        <v>14.4674712588807</v>
      </c>
      <c r="J5490" t="s">
        <v>1437</v>
      </c>
      <c r="K5490" t="s">
        <v>25</v>
      </c>
      <c r="L5490" t="s">
        <v>14286</v>
      </c>
      <c r="M5490" t="s">
        <v>14287</v>
      </c>
      <c r="N5490" t="s">
        <v>14288</v>
      </c>
      <c r="O5490" t="s">
        <v>14289</v>
      </c>
      <c r="P5490">
        <v>0.20000000300000001</v>
      </c>
      <c r="Q5490" t="s">
        <v>14290</v>
      </c>
      <c r="R5490" t="s">
        <v>14291</v>
      </c>
      <c r="S5490">
        <v>121563518</v>
      </c>
      <c r="T5490">
        <v>433.11292329999998</v>
      </c>
      <c r="U5490" t="s">
        <v>31</v>
      </c>
      <c r="V5490" t="s">
        <v>16952</v>
      </c>
      <c r="W5490" t="s">
        <v>23</v>
      </c>
    </row>
    <row r="5491" spans="1:23" x14ac:dyDescent="0.4">
      <c r="A5491">
        <v>5490</v>
      </c>
      <c r="B5491">
        <v>1</v>
      </c>
      <c r="C5491">
        <v>1</v>
      </c>
      <c r="D5491">
        <v>1</v>
      </c>
      <c r="E5491">
        <v>1</v>
      </c>
      <c r="F5491" t="s">
        <v>23</v>
      </c>
      <c r="G5491">
        <v>-12.232712659815199</v>
      </c>
      <c r="H5491" t="s">
        <v>23</v>
      </c>
      <c r="I5491">
        <v>10.018670250236299</v>
      </c>
      <c r="J5491" t="s">
        <v>7129</v>
      </c>
      <c r="K5491" t="s">
        <v>25</v>
      </c>
      <c r="L5491" t="s">
        <v>15336</v>
      </c>
      <c r="M5491" t="s">
        <v>15337</v>
      </c>
      <c r="N5491" t="s">
        <v>15338</v>
      </c>
      <c r="O5491" t="s">
        <v>15339</v>
      </c>
      <c r="P5491">
        <v>6.5</v>
      </c>
      <c r="Q5491" t="s">
        <v>15340</v>
      </c>
      <c r="R5491" t="s">
        <v>15341</v>
      </c>
      <c r="S5491">
        <v>87878526</v>
      </c>
      <c r="T5491">
        <v>473.36253649999998</v>
      </c>
      <c r="U5491" t="s">
        <v>31</v>
      </c>
      <c r="V5491" t="s">
        <v>9186</v>
      </c>
      <c r="W5491" t="s">
        <v>23</v>
      </c>
    </row>
    <row r="5492" spans="1:23" x14ac:dyDescent="0.4">
      <c r="A5492">
        <v>5491</v>
      </c>
      <c r="B5492">
        <v>1</v>
      </c>
      <c r="C5492">
        <v>1</v>
      </c>
      <c r="D5492">
        <v>1</v>
      </c>
      <c r="E5492">
        <v>1</v>
      </c>
      <c r="F5492" t="s">
        <v>23</v>
      </c>
      <c r="G5492">
        <v>-158.518383346554</v>
      </c>
      <c r="H5492" t="s">
        <v>23</v>
      </c>
      <c r="I5492">
        <v>86.568160760351006</v>
      </c>
      <c r="J5492" t="s">
        <v>16209</v>
      </c>
      <c r="K5492" t="s">
        <v>25</v>
      </c>
      <c r="L5492" t="s">
        <v>16210</v>
      </c>
      <c r="M5492" t="s">
        <v>16211</v>
      </c>
      <c r="N5492" t="s">
        <v>16212</v>
      </c>
      <c r="O5492" t="s">
        <v>16213</v>
      </c>
      <c r="P5492">
        <v>4.1486487399999996</v>
      </c>
      <c r="Q5492">
        <v>170230</v>
      </c>
      <c r="R5492" t="s">
        <v>16214</v>
      </c>
      <c r="S5492">
        <v>67371074</v>
      </c>
      <c r="T5492">
        <v>255.0651853</v>
      </c>
      <c r="U5492" t="s">
        <v>31</v>
      </c>
      <c r="V5492" t="s">
        <v>9746</v>
      </c>
      <c r="W5492" t="s">
        <v>23</v>
      </c>
    </row>
    <row r="5493" spans="1:23" x14ac:dyDescent="0.4">
      <c r="A5493">
        <v>5492</v>
      </c>
      <c r="B5493">
        <v>1</v>
      </c>
      <c r="C5493">
        <v>1</v>
      </c>
      <c r="D5493">
        <v>1</v>
      </c>
      <c r="E5493">
        <v>1</v>
      </c>
      <c r="F5493" t="s">
        <v>23</v>
      </c>
      <c r="G5493">
        <v>-450.50646165238402</v>
      </c>
      <c r="H5493" t="s">
        <v>23</v>
      </c>
      <c r="I5493">
        <v>31.085983759967199</v>
      </c>
      <c r="J5493" t="s">
        <v>11237</v>
      </c>
      <c r="K5493" t="s">
        <v>25</v>
      </c>
      <c r="L5493" t="s">
        <v>11238</v>
      </c>
      <c r="M5493" t="s">
        <v>11239</v>
      </c>
      <c r="N5493" t="s">
        <v>11240</v>
      </c>
      <c r="O5493" t="s">
        <v>11241</v>
      </c>
      <c r="P5493">
        <v>5.0999999000000003</v>
      </c>
      <c r="Q5493">
        <v>10290425</v>
      </c>
      <c r="R5493" t="s">
        <v>11242</v>
      </c>
      <c r="S5493">
        <v>98</v>
      </c>
      <c r="T5493">
        <v>771.48892000000001</v>
      </c>
      <c r="U5493" t="s">
        <v>31</v>
      </c>
      <c r="V5493" t="s">
        <v>11243</v>
      </c>
      <c r="W5493" t="s">
        <v>23</v>
      </c>
    </row>
    <row r="5494" spans="1:23" x14ac:dyDescent="0.4">
      <c r="A5494">
        <v>5493</v>
      </c>
      <c r="B5494">
        <v>1</v>
      </c>
      <c r="C5494">
        <v>1</v>
      </c>
      <c r="D5494">
        <v>1</v>
      </c>
      <c r="E5494">
        <v>2</v>
      </c>
      <c r="F5494" t="s">
        <v>23</v>
      </c>
      <c r="G5494">
        <v>-141.56042192525601</v>
      </c>
      <c r="H5494" t="s">
        <v>23</v>
      </c>
      <c r="I5494">
        <v>87.450044299459904</v>
      </c>
      <c r="J5494" t="s">
        <v>1776</v>
      </c>
      <c r="K5494" t="s">
        <v>25</v>
      </c>
      <c r="L5494" t="s">
        <v>1777</v>
      </c>
      <c r="M5494" t="s">
        <v>1778</v>
      </c>
      <c r="N5494" t="s">
        <v>1779</v>
      </c>
      <c r="O5494" t="s">
        <v>1780</v>
      </c>
      <c r="P5494">
        <v>-1.36164653</v>
      </c>
      <c r="Q5494" t="s">
        <v>1781</v>
      </c>
      <c r="R5494" t="s">
        <v>1782</v>
      </c>
      <c r="S5494">
        <v>8606711810</v>
      </c>
      <c r="T5494">
        <v>317.0655792</v>
      </c>
      <c r="U5494" t="s">
        <v>31</v>
      </c>
      <c r="V5494" t="s">
        <v>7073</v>
      </c>
      <c r="W5494" t="s">
        <v>23</v>
      </c>
    </row>
    <row r="5495" spans="1:23" x14ac:dyDescent="0.4">
      <c r="A5495">
        <v>5494</v>
      </c>
      <c r="B5495">
        <v>1</v>
      </c>
      <c r="C5495">
        <v>1</v>
      </c>
      <c r="D5495">
        <v>1</v>
      </c>
      <c r="E5495">
        <v>1</v>
      </c>
      <c r="F5495" t="s">
        <v>23</v>
      </c>
      <c r="G5495">
        <v>-3.16022874658819</v>
      </c>
      <c r="H5495" t="s">
        <v>23</v>
      </c>
      <c r="I5495">
        <v>24.517815612775902</v>
      </c>
      <c r="J5495" t="s">
        <v>442</v>
      </c>
      <c r="K5495" t="s">
        <v>25</v>
      </c>
      <c r="L5495" t="s">
        <v>443</v>
      </c>
      <c r="M5495" t="s">
        <v>444</v>
      </c>
      <c r="N5495" t="s">
        <v>445</v>
      </c>
      <c r="O5495" t="s">
        <v>446</v>
      </c>
      <c r="P5495">
        <v>-1.63495886</v>
      </c>
      <c r="Q5495" t="s">
        <v>447</v>
      </c>
      <c r="R5495" t="s">
        <v>448</v>
      </c>
      <c r="S5495">
        <v>255847294</v>
      </c>
      <c r="T5495">
        <v>175.119</v>
      </c>
      <c r="U5495" t="s">
        <v>31</v>
      </c>
      <c r="V5495" t="s">
        <v>679</v>
      </c>
      <c r="W5495" t="s">
        <v>23</v>
      </c>
    </row>
    <row r="5496" spans="1:23" x14ac:dyDescent="0.4">
      <c r="A5496">
        <v>5495</v>
      </c>
      <c r="B5496">
        <v>1</v>
      </c>
      <c r="C5496">
        <v>1</v>
      </c>
      <c r="D5496">
        <v>1</v>
      </c>
      <c r="E5496">
        <v>1</v>
      </c>
      <c r="F5496" t="s">
        <v>23</v>
      </c>
      <c r="G5496">
        <v>-737.21855172741903</v>
      </c>
      <c r="H5496" t="s">
        <v>23</v>
      </c>
      <c r="I5496">
        <v>28.224978377916599</v>
      </c>
      <c r="J5496" t="s">
        <v>11342</v>
      </c>
      <c r="K5496" t="s">
        <v>25</v>
      </c>
      <c r="L5496" t="s">
        <v>11343</v>
      </c>
      <c r="M5496" t="s">
        <v>11344</v>
      </c>
      <c r="N5496" t="s">
        <v>28</v>
      </c>
      <c r="O5496" t="s">
        <v>11345</v>
      </c>
      <c r="P5496">
        <v>2.73296356</v>
      </c>
      <c r="R5496" t="s">
        <v>11346</v>
      </c>
      <c r="S5496">
        <v>2097152</v>
      </c>
      <c r="T5496">
        <v>741.22365549999995</v>
      </c>
      <c r="U5496" t="s">
        <v>31</v>
      </c>
      <c r="V5496" t="s">
        <v>4722</v>
      </c>
      <c r="W5496" t="s">
        <v>23</v>
      </c>
    </row>
    <row r="5497" spans="1:23" x14ac:dyDescent="0.4">
      <c r="A5497">
        <v>5496</v>
      </c>
      <c r="B5497">
        <v>1</v>
      </c>
      <c r="C5497">
        <v>1</v>
      </c>
      <c r="D5497">
        <v>1</v>
      </c>
      <c r="E5497">
        <v>1</v>
      </c>
      <c r="F5497" t="s">
        <v>23</v>
      </c>
      <c r="G5497">
        <v>-366.52081677320899</v>
      </c>
      <c r="H5497" t="s">
        <v>23</v>
      </c>
      <c r="I5497">
        <v>202.88356780328999</v>
      </c>
      <c r="J5497" t="s">
        <v>999</v>
      </c>
      <c r="K5497" t="s">
        <v>25</v>
      </c>
      <c r="L5497" t="s">
        <v>1000</v>
      </c>
      <c r="M5497" t="s">
        <v>1001</v>
      </c>
      <c r="N5497" t="s">
        <v>1002</v>
      </c>
      <c r="O5497" t="s">
        <v>1003</v>
      </c>
      <c r="P5497">
        <v>1.1020009500000001</v>
      </c>
      <c r="Q5497">
        <v>133488</v>
      </c>
      <c r="R5497" t="s">
        <v>1004</v>
      </c>
      <c r="S5497">
        <v>70</v>
      </c>
      <c r="T5497">
        <v>309.15975429999997</v>
      </c>
      <c r="U5497" t="s">
        <v>31</v>
      </c>
      <c r="V5497" t="s">
        <v>3476</v>
      </c>
      <c r="W5497" t="s">
        <v>23</v>
      </c>
    </row>
    <row r="5498" spans="1:23" x14ac:dyDescent="0.4">
      <c r="A5498">
        <v>5497</v>
      </c>
      <c r="B5498">
        <v>1</v>
      </c>
      <c r="C5498">
        <v>1</v>
      </c>
      <c r="D5498">
        <v>1</v>
      </c>
      <c r="E5498">
        <v>2</v>
      </c>
      <c r="F5498" t="s">
        <v>23</v>
      </c>
      <c r="G5498">
        <v>-516.88195578037801</v>
      </c>
      <c r="H5498" t="s">
        <v>23</v>
      </c>
      <c r="I5498">
        <v>32.495440928352203</v>
      </c>
      <c r="J5498" t="s">
        <v>16953</v>
      </c>
      <c r="K5498" t="s">
        <v>25</v>
      </c>
      <c r="L5498" t="s">
        <v>16954</v>
      </c>
      <c r="M5498" t="s">
        <v>16955</v>
      </c>
      <c r="N5498" t="s">
        <v>28</v>
      </c>
      <c r="O5498" t="s">
        <v>16956</v>
      </c>
      <c r="P5498">
        <v>-0.40000000600000002</v>
      </c>
      <c r="Q5498">
        <v>135566757</v>
      </c>
      <c r="R5498" t="s">
        <v>16957</v>
      </c>
      <c r="S5498">
        <v>60146319362</v>
      </c>
      <c r="T5498">
        <v>328.15433460000003</v>
      </c>
      <c r="U5498" t="s">
        <v>31</v>
      </c>
      <c r="V5498" t="s">
        <v>5447</v>
      </c>
      <c r="W5498" t="s">
        <v>23</v>
      </c>
    </row>
    <row r="5499" spans="1:23" x14ac:dyDescent="0.4">
      <c r="A5499">
        <v>5498</v>
      </c>
      <c r="B5499">
        <v>1</v>
      </c>
      <c r="C5499">
        <v>1</v>
      </c>
      <c r="D5499">
        <v>1</v>
      </c>
      <c r="E5499">
        <v>2</v>
      </c>
      <c r="F5499" t="s">
        <v>23</v>
      </c>
      <c r="G5499">
        <v>-587.96520168078996</v>
      </c>
      <c r="H5499" t="s">
        <v>23</v>
      </c>
      <c r="I5499">
        <v>29.4395023269491</v>
      </c>
      <c r="J5499" t="s">
        <v>8280</v>
      </c>
      <c r="K5499" t="s">
        <v>25</v>
      </c>
      <c r="L5499" t="s">
        <v>8281</v>
      </c>
      <c r="M5499" t="s">
        <v>8282</v>
      </c>
      <c r="N5499" t="s">
        <v>8283</v>
      </c>
      <c r="O5499" t="s">
        <v>8284</v>
      </c>
      <c r="P5499">
        <v>-5.6999998099999996</v>
      </c>
      <c r="Q5499" t="s">
        <v>8285</v>
      </c>
      <c r="R5499" t="s">
        <v>8286</v>
      </c>
      <c r="S5499">
        <v>20089174</v>
      </c>
      <c r="T5499">
        <v>623.27517799999998</v>
      </c>
      <c r="U5499" t="s">
        <v>31</v>
      </c>
      <c r="V5499" t="s">
        <v>1958</v>
      </c>
      <c r="W5499" t="s">
        <v>23</v>
      </c>
    </row>
    <row r="5500" spans="1:23" x14ac:dyDescent="0.4">
      <c r="A5500">
        <v>5499</v>
      </c>
      <c r="B5500">
        <v>1</v>
      </c>
      <c r="C5500">
        <v>1</v>
      </c>
      <c r="D5500">
        <v>1</v>
      </c>
      <c r="E5500">
        <v>1</v>
      </c>
      <c r="F5500" t="s">
        <v>23</v>
      </c>
      <c r="G5500">
        <v>-45.521855271287698</v>
      </c>
      <c r="H5500" t="s">
        <v>23</v>
      </c>
      <c r="I5500">
        <v>15.1090757200705</v>
      </c>
      <c r="J5500" t="s">
        <v>7033</v>
      </c>
      <c r="K5500" t="s">
        <v>25</v>
      </c>
      <c r="L5500" t="s">
        <v>16958</v>
      </c>
      <c r="M5500" t="s">
        <v>16959</v>
      </c>
      <c r="N5500" t="s">
        <v>16960</v>
      </c>
      <c r="O5500" t="s">
        <v>16961</v>
      </c>
      <c r="P5500">
        <v>-3.2999999500000001</v>
      </c>
      <c r="Q5500" t="s">
        <v>16962</v>
      </c>
      <c r="R5500" t="s">
        <v>16963</v>
      </c>
      <c r="S5500">
        <v>3178514</v>
      </c>
      <c r="T5500">
        <v>819.22130000000004</v>
      </c>
      <c r="U5500" t="s">
        <v>31</v>
      </c>
      <c r="V5500" t="s">
        <v>7038</v>
      </c>
      <c r="W5500" t="s">
        <v>23</v>
      </c>
    </row>
    <row r="5501" spans="1:23" x14ac:dyDescent="0.4">
      <c r="A5501">
        <v>5500</v>
      </c>
      <c r="B5501">
        <v>1</v>
      </c>
      <c r="C5501">
        <v>3</v>
      </c>
      <c r="D5501">
        <v>1</v>
      </c>
      <c r="E5501">
        <v>1</v>
      </c>
      <c r="F5501" t="s">
        <v>23</v>
      </c>
      <c r="G5501">
        <v>-5.65314383360165</v>
      </c>
      <c r="H5501" t="s">
        <v>23</v>
      </c>
      <c r="I5501">
        <v>16.853570415029299</v>
      </c>
      <c r="J5501" t="s">
        <v>990</v>
      </c>
      <c r="K5501" t="s">
        <v>25</v>
      </c>
      <c r="L5501" t="s">
        <v>991</v>
      </c>
      <c r="M5501" t="s">
        <v>992</v>
      </c>
      <c r="N5501" t="s">
        <v>993</v>
      </c>
      <c r="O5501" t="s">
        <v>994</v>
      </c>
      <c r="P5501">
        <v>1.72005439</v>
      </c>
      <c r="Q5501" t="s">
        <v>995</v>
      </c>
      <c r="R5501" t="s">
        <v>996</v>
      </c>
      <c r="S5501">
        <v>34481301886</v>
      </c>
      <c r="T5501">
        <v>459.0921879</v>
      </c>
      <c r="U5501" t="s">
        <v>31</v>
      </c>
      <c r="V5501" t="s">
        <v>2954</v>
      </c>
      <c r="W5501" t="s">
        <v>23</v>
      </c>
    </row>
    <row r="5502" spans="1:23" x14ac:dyDescent="0.4">
      <c r="A5502">
        <v>5501</v>
      </c>
      <c r="B5502">
        <v>1</v>
      </c>
      <c r="C5502">
        <v>1</v>
      </c>
      <c r="D5502">
        <v>1</v>
      </c>
      <c r="E5502">
        <v>1</v>
      </c>
      <c r="F5502" t="s">
        <v>23</v>
      </c>
      <c r="G5502">
        <v>-11.065823582953501</v>
      </c>
      <c r="H5502" t="s">
        <v>23</v>
      </c>
      <c r="I5502">
        <v>63.864875117404303</v>
      </c>
      <c r="J5502" t="s">
        <v>5353</v>
      </c>
      <c r="K5502" t="s">
        <v>25</v>
      </c>
      <c r="L5502" t="s">
        <v>6368</v>
      </c>
      <c r="M5502" t="s">
        <v>6369</v>
      </c>
      <c r="N5502" t="s">
        <v>6370</v>
      </c>
      <c r="O5502" t="s">
        <v>6371</v>
      </c>
      <c r="P5502">
        <v>1.78963172</v>
      </c>
      <c r="Q5502" t="s">
        <v>6372</v>
      </c>
      <c r="R5502" t="s">
        <v>6373</v>
      </c>
      <c r="S5502">
        <v>43037548670</v>
      </c>
      <c r="T5502">
        <v>209.08083529999999</v>
      </c>
      <c r="U5502" t="s">
        <v>31</v>
      </c>
      <c r="V5502" t="s">
        <v>9020</v>
      </c>
      <c r="W5502" t="s">
        <v>23</v>
      </c>
    </row>
    <row r="5503" spans="1:23" x14ac:dyDescent="0.4">
      <c r="A5503">
        <v>5502</v>
      </c>
      <c r="B5503">
        <v>1</v>
      </c>
      <c r="C5503">
        <v>1</v>
      </c>
      <c r="D5503">
        <v>1</v>
      </c>
      <c r="E5503">
        <v>1</v>
      </c>
      <c r="F5503" t="s">
        <v>23</v>
      </c>
      <c r="G5503">
        <v>-5.8974612863516001</v>
      </c>
      <c r="H5503" t="s">
        <v>23</v>
      </c>
      <c r="I5503">
        <v>22.024747126117699</v>
      </c>
      <c r="J5503" t="s">
        <v>2044</v>
      </c>
      <c r="K5503" t="s">
        <v>25</v>
      </c>
      <c r="L5503" t="s">
        <v>13865</v>
      </c>
      <c r="M5503" t="s">
        <v>13866</v>
      </c>
      <c r="N5503" t="s">
        <v>13867</v>
      </c>
      <c r="O5503" t="s">
        <v>13868</v>
      </c>
      <c r="P5503">
        <v>-0.20000000300000001</v>
      </c>
      <c r="Q5503" t="s">
        <v>13869</v>
      </c>
      <c r="R5503" t="s">
        <v>13870</v>
      </c>
      <c r="S5503">
        <v>20900222</v>
      </c>
      <c r="T5503">
        <v>579.17083209999998</v>
      </c>
      <c r="U5503" t="s">
        <v>31</v>
      </c>
      <c r="V5503" t="s">
        <v>4414</v>
      </c>
      <c r="W5503" t="s">
        <v>23</v>
      </c>
    </row>
    <row r="5504" spans="1:23" x14ac:dyDescent="0.4">
      <c r="A5504">
        <v>5503</v>
      </c>
      <c r="B5504">
        <v>1</v>
      </c>
      <c r="C5504">
        <v>1</v>
      </c>
      <c r="D5504">
        <v>1</v>
      </c>
      <c r="E5504">
        <v>1</v>
      </c>
      <c r="F5504" t="s">
        <v>23</v>
      </c>
      <c r="G5504">
        <v>-24.946297214684702</v>
      </c>
      <c r="H5504" t="s">
        <v>23</v>
      </c>
      <c r="I5504">
        <v>24.403638617329801</v>
      </c>
      <c r="J5504" t="s">
        <v>3087</v>
      </c>
      <c r="K5504" t="s">
        <v>25</v>
      </c>
      <c r="L5504" t="s">
        <v>4062</v>
      </c>
      <c r="M5504" t="s">
        <v>4063</v>
      </c>
      <c r="N5504" t="s">
        <v>4064</v>
      </c>
      <c r="O5504" t="s">
        <v>4065</v>
      </c>
      <c r="P5504">
        <v>2.7090218099999999</v>
      </c>
      <c r="Q5504" t="s">
        <v>4066</v>
      </c>
      <c r="R5504" t="s">
        <v>4067</v>
      </c>
      <c r="S5504">
        <v>70803810</v>
      </c>
      <c r="T5504">
        <v>241.0859207</v>
      </c>
      <c r="U5504" t="s">
        <v>31</v>
      </c>
      <c r="V5504" t="s">
        <v>4068</v>
      </c>
      <c r="W5504" t="s">
        <v>23</v>
      </c>
    </row>
    <row r="5505" spans="1:23" x14ac:dyDescent="0.4">
      <c r="A5505">
        <v>5504</v>
      </c>
      <c r="B5505">
        <v>1</v>
      </c>
      <c r="C5505">
        <v>1</v>
      </c>
      <c r="D5505">
        <v>1</v>
      </c>
      <c r="E5505">
        <v>2</v>
      </c>
      <c r="F5505" t="s">
        <v>23</v>
      </c>
      <c r="G5505">
        <v>-267.057658181541</v>
      </c>
      <c r="H5505" t="s">
        <v>23</v>
      </c>
      <c r="I5505">
        <v>27.221546508853599</v>
      </c>
      <c r="J5505" t="s">
        <v>16964</v>
      </c>
      <c r="K5505" t="s">
        <v>25</v>
      </c>
      <c r="L5505" t="s">
        <v>16965</v>
      </c>
      <c r="M5505" t="s">
        <v>16966</v>
      </c>
      <c r="N5505" t="s">
        <v>28</v>
      </c>
      <c r="O5505" t="s">
        <v>16967</v>
      </c>
      <c r="P5505">
        <v>5.6955843000000002</v>
      </c>
      <c r="R5505" t="s">
        <v>16968</v>
      </c>
      <c r="S5505">
        <v>3145728</v>
      </c>
      <c r="T5505">
        <v>303.15908560000003</v>
      </c>
      <c r="U5505" t="s">
        <v>31</v>
      </c>
      <c r="V5505" t="s">
        <v>10726</v>
      </c>
      <c r="W5505" t="s">
        <v>23</v>
      </c>
    </row>
    <row r="5506" spans="1:23" x14ac:dyDescent="0.4">
      <c r="A5506">
        <v>5505</v>
      </c>
      <c r="B5506">
        <v>1</v>
      </c>
      <c r="C5506">
        <v>1</v>
      </c>
      <c r="D5506">
        <v>1</v>
      </c>
      <c r="E5506">
        <v>1</v>
      </c>
      <c r="F5506" t="s">
        <v>23</v>
      </c>
      <c r="G5506">
        <v>-340.78565136921998</v>
      </c>
      <c r="H5506" t="s">
        <v>23</v>
      </c>
      <c r="I5506">
        <v>75.707971174965706</v>
      </c>
      <c r="J5506" t="s">
        <v>11223</v>
      </c>
      <c r="K5506" t="s">
        <v>25</v>
      </c>
      <c r="L5506" t="s">
        <v>11224</v>
      </c>
      <c r="M5506" t="s">
        <v>11225</v>
      </c>
      <c r="N5506" t="s">
        <v>11226</v>
      </c>
      <c r="O5506" t="s">
        <v>11227</v>
      </c>
      <c r="P5506">
        <v>10.399999599999999</v>
      </c>
      <c r="Q5506">
        <v>3022899</v>
      </c>
      <c r="R5506" t="s">
        <v>11228</v>
      </c>
      <c r="S5506">
        <v>262146</v>
      </c>
      <c r="T5506">
        <v>473.36254000000002</v>
      </c>
      <c r="U5506" t="s">
        <v>31</v>
      </c>
      <c r="V5506" t="s">
        <v>11229</v>
      </c>
      <c r="W5506" t="s">
        <v>23</v>
      </c>
    </row>
    <row r="5507" spans="1:23" x14ac:dyDescent="0.4">
      <c r="A5507">
        <v>5506</v>
      </c>
      <c r="B5507">
        <v>1</v>
      </c>
      <c r="C5507">
        <v>1</v>
      </c>
      <c r="D5507">
        <v>1</v>
      </c>
      <c r="E5507">
        <v>1</v>
      </c>
      <c r="F5507" t="s">
        <v>23</v>
      </c>
      <c r="G5507">
        <v>-24.911157643597399</v>
      </c>
      <c r="H5507" t="s">
        <v>23</v>
      </c>
      <c r="I5507">
        <v>36.5542742721615</v>
      </c>
      <c r="J5507" t="s">
        <v>4591</v>
      </c>
      <c r="K5507" t="s">
        <v>25</v>
      </c>
      <c r="L5507" t="s">
        <v>15727</v>
      </c>
      <c r="M5507" t="s">
        <v>15728</v>
      </c>
      <c r="N5507" t="s">
        <v>15729</v>
      </c>
      <c r="O5507" t="s">
        <v>15730</v>
      </c>
      <c r="P5507">
        <v>3</v>
      </c>
      <c r="Q5507" t="s">
        <v>15731</v>
      </c>
      <c r="R5507" t="s">
        <v>15732</v>
      </c>
      <c r="S5507">
        <v>20900214</v>
      </c>
      <c r="T5507">
        <v>285.07574990000001</v>
      </c>
      <c r="U5507" t="s">
        <v>31</v>
      </c>
      <c r="V5507" t="s">
        <v>9474</v>
      </c>
      <c r="W5507" t="s">
        <v>23</v>
      </c>
    </row>
    <row r="5508" spans="1:23" x14ac:dyDescent="0.4">
      <c r="A5508">
        <v>5507</v>
      </c>
      <c r="B5508">
        <v>1</v>
      </c>
      <c r="C5508">
        <v>1</v>
      </c>
      <c r="D5508">
        <v>1</v>
      </c>
      <c r="E5508">
        <v>2</v>
      </c>
      <c r="F5508" t="s">
        <v>23</v>
      </c>
      <c r="G5508">
        <v>-449.17483448954499</v>
      </c>
      <c r="H5508" t="s">
        <v>23</v>
      </c>
      <c r="I5508">
        <v>37.402203268258702</v>
      </c>
      <c r="J5508" t="s">
        <v>16969</v>
      </c>
      <c r="K5508" t="s">
        <v>25</v>
      </c>
      <c r="L5508" t="s">
        <v>16970</v>
      </c>
      <c r="M5508" t="s">
        <v>16971</v>
      </c>
      <c r="N5508" t="s">
        <v>16972</v>
      </c>
      <c r="O5508" t="s">
        <v>16973</v>
      </c>
      <c r="P5508">
        <v>1.1088259199999999</v>
      </c>
      <c r="Q5508" t="s">
        <v>16974</v>
      </c>
      <c r="R5508" t="s">
        <v>16975</v>
      </c>
      <c r="S5508">
        <v>121398126</v>
      </c>
      <c r="T5508">
        <v>362.14991789999999</v>
      </c>
      <c r="U5508" t="s">
        <v>31</v>
      </c>
      <c r="V5508" t="s">
        <v>4058</v>
      </c>
      <c r="W5508" t="s">
        <v>23</v>
      </c>
    </row>
    <row r="5509" spans="1:23" x14ac:dyDescent="0.4">
      <c r="A5509">
        <v>5508</v>
      </c>
      <c r="B5509">
        <v>1</v>
      </c>
      <c r="C5509">
        <v>1</v>
      </c>
      <c r="D5509">
        <v>1</v>
      </c>
      <c r="E5509">
        <v>2</v>
      </c>
      <c r="F5509" t="s">
        <v>23</v>
      </c>
      <c r="G5509">
        <v>-492.98207535596498</v>
      </c>
      <c r="H5509" t="s">
        <v>23</v>
      </c>
      <c r="I5509">
        <v>91.011404855223702</v>
      </c>
      <c r="J5509" t="s">
        <v>8652</v>
      </c>
      <c r="K5509" t="s">
        <v>25</v>
      </c>
      <c r="L5509" t="s">
        <v>8653</v>
      </c>
      <c r="M5509" t="s">
        <v>8654</v>
      </c>
      <c r="N5509" t="s">
        <v>8655</v>
      </c>
      <c r="O5509" t="s">
        <v>8656</v>
      </c>
      <c r="P5509">
        <v>2.5916020899999999</v>
      </c>
      <c r="Q5509">
        <v>2776228</v>
      </c>
      <c r="R5509" t="s">
        <v>8657</v>
      </c>
      <c r="S5509">
        <v>67108866</v>
      </c>
      <c r="T5509">
        <v>301.07066459999999</v>
      </c>
      <c r="U5509" t="s">
        <v>31</v>
      </c>
      <c r="V5509" t="s">
        <v>8658</v>
      </c>
      <c r="W5509" t="s">
        <v>23</v>
      </c>
    </row>
    <row r="5510" spans="1:23" x14ac:dyDescent="0.4">
      <c r="A5510">
        <v>5509</v>
      </c>
      <c r="B5510">
        <v>1</v>
      </c>
      <c r="C5510">
        <v>1</v>
      </c>
      <c r="D5510">
        <v>1</v>
      </c>
      <c r="E5510">
        <v>3</v>
      </c>
      <c r="F5510" t="s">
        <v>23</v>
      </c>
      <c r="G5510">
        <v>-387.443820100734</v>
      </c>
      <c r="H5510" t="s">
        <v>23</v>
      </c>
      <c r="I5510">
        <v>25.672584940523599</v>
      </c>
      <c r="J5510" t="s">
        <v>5739</v>
      </c>
      <c r="K5510" t="s">
        <v>25</v>
      </c>
      <c r="L5510" t="s">
        <v>5740</v>
      </c>
      <c r="M5510" t="s">
        <v>5741</v>
      </c>
      <c r="N5510" t="s">
        <v>5742</v>
      </c>
      <c r="O5510" t="s">
        <v>5743</v>
      </c>
      <c r="P5510">
        <v>0.40000000600000002</v>
      </c>
      <c r="Q5510" t="s">
        <v>5744</v>
      </c>
      <c r="R5510" t="s">
        <v>5745</v>
      </c>
      <c r="S5510">
        <v>98</v>
      </c>
      <c r="T5510">
        <v>291.08631459999998</v>
      </c>
      <c r="U5510" t="s">
        <v>31</v>
      </c>
      <c r="V5510" t="s">
        <v>11262</v>
      </c>
      <c r="W5510" t="s">
        <v>23</v>
      </c>
    </row>
    <row r="5511" spans="1:23" x14ac:dyDescent="0.4">
      <c r="A5511">
        <v>5510</v>
      </c>
      <c r="B5511">
        <v>1</v>
      </c>
      <c r="C5511">
        <v>2</v>
      </c>
      <c r="D5511">
        <v>1</v>
      </c>
      <c r="E5511">
        <v>1</v>
      </c>
      <c r="F5511" t="s">
        <v>23</v>
      </c>
      <c r="G5511">
        <v>-22.6689397330384</v>
      </c>
      <c r="H5511" t="s">
        <v>23</v>
      </c>
      <c r="I5511">
        <v>31.4567334828144</v>
      </c>
      <c r="J5511" t="s">
        <v>6506</v>
      </c>
      <c r="K5511" t="s">
        <v>25</v>
      </c>
      <c r="L5511" t="s">
        <v>8164</v>
      </c>
      <c r="M5511" t="s">
        <v>8165</v>
      </c>
      <c r="N5511" t="s">
        <v>8166</v>
      </c>
      <c r="O5511" t="s">
        <v>8167</v>
      </c>
      <c r="P5511">
        <v>3.2999999500000001</v>
      </c>
      <c r="Q5511" t="s">
        <v>8168</v>
      </c>
      <c r="R5511" t="s">
        <v>8169</v>
      </c>
      <c r="S5511">
        <v>188410238</v>
      </c>
      <c r="T5511">
        <v>359.14891490000002</v>
      </c>
      <c r="U5511" t="s">
        <v>31</v>
      </c>
      <c r="V5511" t="s">
        <v>11333</v>
      </c>
      <c r="W5511" t="s">
        <v>23</v>
      </c>
    </row>
    <row r="5512" spans="1:23" x14ac:dyDescent="0.4">
      <c r="A5512">
        <v>5511</v>
      </c>
      <c r="B5512">
        <v>1</v>
      </c>
      <c r="C5512">
        <v>1</v>
      </c>
      <c r="D5512">
        <v>1</v>
      </c>
      <c r="E5512">
        <v>1</v>
      </c>
      <c r="F5512" t="s">
        <v>23</v>
      </c>
      <c r="G5512">
        <v>-3.1603974213560102</v>
      </c>
      <c r="H5512" t="s">
        <v>23</v>
      </c>
      <c r="I5512">
        <v>32.690112906297699</v>
      </c>
      <c r="J5512" t="s">
        <v>8489</v>
      </c>
      <c r="K5512" t="s">
        <v>25</v>
      </c>
      <c r="L5512" t="s">
        <v>8497</v>
      </c>
      <c r="M5512" t="s">
        <v>8498</v>
      </c>
      <c r="N5512" t="s">
        <v>8499</v>
      </c>
      <c r="O5512" t="s">
        <v>8500</v>
      </c>
      <c r="P5512">
        <v>3.5999998999999998</v>
      </c>
      <c r="Q5512" t="s">
        <v>8501</v>
      </c>
      <c r="R5512" t="s">
        <v>8502</v>
      </c>
      <c r="S5512">
        <v>54192510</v>
      </c>
      <c r="T5512">
        <v>373.16456490000002</v>
      </c>
      <c r="U5512" t="s">
        <v>31</v>
      </c>
      <c r="V5512" t="s">
        <v>11741</v>
      </c>
      <c r="W5512" t="s">
        <v>23</v>
      </c>
    </row>
    <row r="5513" spans="1:23" x14ac:dyDescent="0.4">
      <c r="A5513">
        <v>5512</v>
      </c>
      <c r="B5513">
        <v>1</v>
      </c>
      <c r="C5513">
        <v>1</v>
      </c>
      <c r="D5513">
        <v>1</v>
      </c>
      <c r="E5513">
        <v>1</v>
      </c>
      <c r="F5513" t="s">
        <v>23</v>
      </c>
      <c r="G5513">
        <v>-1.99518793774683</v>
      </c>
      <c r="H5513" t="s">
        <v>23</v>
      </c>
      <c r="I5513">
        <v>54.471764962461499</v>
      </c>
      <c r="J5513" t="s">
        <v>2743</v>
      </c>
      <c r="K5513" t="s">
        <v>25</v>
      </c>
      <c r="L5513" t="s">
        <v>2744</v>
      </c>
      <c r="M5513" t="s">
        <v>2745</v>
      </c>
      <c r="N5513" t="s">
        <v>2746</v>
      </c>
      <c r="O5513" t="s">
        <v>2747</v>
      </c>
      <c r="P5513">
        <v>1.4723249700000001</v>
      </c>
      <c r="Q5513" t="s">
        <v>2748</v>
      </c>
      <c r="R5513" t="s">
        <v>2749</v>
      </c>
      <c r="S5513">
        <v>121629054</v>
      </c>
      <c r="T5513">
        <v>291.08631459999998</v>
      </c>
      <c r="U5513" t="s">
        <v>31</v>
      </c>
      <c r="V5513" t="s">
        <v>5399</v>
      </c>
      <c r="W5513" t="s">
        <v>23</v>
      </c>
    </row>
    <row r="5514" spans="1:23" x14ac:dyDescent="0.4">
      <c r="A5514">
        <v>5513</v>
      </c>
      <c r="B5514">
        <v>1</v>
      </c>
      <c r="C5514">
        <v>1</v>
      </c>
      <c r="D5514">
        <v>1</v>
      </c>
      <c r="E5514">
        <v>1</v>
      </c>
      <c r="F5514" t="s">
        <v>23</v>
      </c>
      <c r="G5514">
        <v>-735.89603280348297</v>
      </c>
      <c r="H5514" t="s">
        <v>23</v>
      </c>
      <c r="I5514">
        <v>20.9994216818342</v>
      </c>
      <c r="J5514" t="s">
        <v>5072</v>
      </c>
      <c r="K5514" t="s">
        <v>25</v>
      </c>
      <c r="L5514" t="s">
        <v>5073</v>
      </c>
      <c r="M5514" t="s">
        <v>5074</v>
      </c>
      <c r="N5514" t="s">
        <v>5075</v>
      </c>
      <c r="O5514" t="s">
        <v>5076</v>
      </c>
      <c r="P5514">
        <v>6.5</v>
      </c>
      <c r="Q5514">
        <v>21576509</v>
      </c>
      <c r="R5514" t="s">
        <v>5077</v>
      </c>
      <c r="S5514">
        <v>2129922</v>
      </c>
      <c r="T5514">
        <v>611.16066130000002</v>
      </c>
      <c r="U5514" t="s">
        <v>31</v>
      </c>
      <c r="V5514" t="s">
        <v>5078</v>
      </c>
      <c r="W5514" t="s">
        <v>23</v>
      </c>
    </row>
    <row r="5515" spans="1:23" x14ac:dyDescent="0.4">
      <c r="A5515">
        <v>5514</v>
      </c>
      <c r="B5515">
        <v>1</v>
      </c>
      <c r="C5515">
        <v>1</v>
      </c>
      <c r="D5515">
        <v>1</v>
      </c>
      <c r="E5515">
        <v>1</v>
      </c>
      <c r="F5515" t="s">
        <v>23</v>
      </c>
      <c r="G5515">
        <v>-16.534162666073001</v>
      </c>
      <c r="H5515" t="s">
        <v>23</v>
      </c>
      <c r="I5515">
        <v>15.1581450879273</v>
      </c>
      <c r="J5515" t="s">
        <v>3978</v>
      </c>
      <c r="K5515" t="s">
        <v>25</v>
      </c>
      <c r="L5515" t="s">
        <v>3979</v>
      </c>
      <c r="M5515" t="s">
        <v>3980</v>
      </c>
      <c r="N5515" t="s">
        <v>3981</v>
      </c>
      <c r="O5515" t="s">
        <v>3982</v>
      </c>
      <c r="P5515">
        <v>0.69999998799999996</v>
      </c>
      <c r="Q5515" t="s">
        <v>3983</v>
      </c>
      <c r="R5515" t="s">
        <v>3984</v>
      </c>
      <c r="S5515">
        <v>3727446</v>
      </c>
      <c r="T5515">
        <v>509.1289673</v>
      </c>
      <c r="U5515" t="s">
        <v>31</v>
      </c>
      <c r="V5515" t="s">
        <v>4566</v>
      </c>
      <c r="W5515" t="s">
        <v>23</v>
      </c>
    </row>
    <row r="5516" spans="1:23" x14ac:dyDescent="0.4">
      <c r="A5516">
        <v>5515</v>
      </c>
      <c r="B5516">
        <v>1</v>
      </c>
      <c r="C5516">
        <v>1</v>
      </c>
      <c r="D5516">
        <v>1</v>
      </c>
      <c r="E5516">
        <v>1</v>
      </c>
      <c r="F5516" t="s">
        <v>23</v>
      </c>
      <c r="G5516">
        <v>-321.600406321962</v>
      </c>
      <c r="H5516" t="s">
        <v>23</v>
      </c>
      <c r="I5516">
        <v>32.649938700508898</v>
      </c>
      <c r="J5516" t="s">
        <v>3022</v>
      </c>
      <c r="K5516" t="s">
        <v>25</v>
      </c>
      <c r="L5516" t="s">
        <v>3023</v>
      </c>
      <c r="M5516" t="s">
        <v>3024</v>
      </c>
      <c r="N5516" t="s">
        <v>3025</v>
      </c>
      <c r="O5516" t="s">
        <v>3026</v>
      </c>
      <c r="P5516">
        <v>1.8374341700000001</v>
      </c>
      <c r="Q5516">
        <v>21980090</v>
      </c>
      <c r="R5516" t="s">
        <v>3027</v>
      </c>
      <c r="S5516">
        <v>67108866</v>
      </c>
      <c r="T5516">
        <v>193.04953520000001</v>
      </c>
      <c r="U5516" t="s">
        <v>31</v>
      </c>
      <c r="V5516" t="s">
        <v>5161</v>
      </c>
      <c r="W5516" t="s">
        <v>23</v>
      </c>
    </row>
    <row r="5517" spans="1:23" x14ac:dyDescent="0.4">
      <c r="A5517">
        <v>5516</v>
      </c>
      <c r="B5517">
        <v>1</v>
      </c>
      <c r="C5517">
        <v>4</v>
      </c>
      <c r="D5517">
        <v>1</v>
      </c>
      <c r="E5517">
        <v>1</v>
      </c>
      <c r="F5517" t="s">
        <v>23</v>
      </c>
      <c r="G5517">
        <v>-3.18396405897062</v>
      </c>
      <c r="H5517" t="s">
        <v>23</v>
      </c>
      <c r="I5517">
        <v>58.563818792929098</v>
      </c>
      <c r="J5517" t="s">
        <v>12472</v>
      </c>
      <c r="K5517" t="s">
        <v>25</v>
      </c>
      <c r="L5517" t="s">
        <v>12473</v>
      </c>
      <c r="M5517" t="s">
        <v>12474</v>
      </c>
      <c r="N5517" t="s">
        <v>12475</v>
      </c>
      <c r="O5517" t="s">
        <v>12476</v>
      </c>
      <c r="P5517">
        <v>4.3676128399999996</v>
      </c>
      <c r="Q5517" t="s">
        <v>12477</v>
      </c>
      <c r="R5517" t="s">
        <v>12478</v>
      </c>
      <c r="S5517">
        <v>70312002</v>
      </c>
      <c r="T5517">
        <v>478.2224142</v>
      </c>
      <c r="U5517" t="s">
        <v>31</v>
      </c>
      <c r="V5517" t="s">
        <v>6645</v>
      </c>
      <c r="W5517" t="s">
        <v>23</v>
      </c>
    </row>
    <row r="5518" spans="1:23" x14ac:dyDescent="0.4">
      <c r="A5518">
        <v>5517</v>
      </c>
      <c r="B5518">
        <v>1</v>
      </c>
      <c r="C5518">
        <v>2</v>
      </c>
      <c r="D5518">
        <v>1</v>
      </c>
      <c r="E5518">
        <v>1</v>
      </c>
      <c r="F5518" t="s">
        <v>23</v>
      </c>
      <c r="G5518">
        <v>-16.165052313117801</v>
      </c>
      <c r="H5518" t="s">
        <v>23</v>
      </c>
      <c r="I5518">
        <v>34.689592690929999</v>
      </c>
      <c r="J5518" t="s">
        <v>380</v>
      </c>
      <c r="K5518" t="s">
        <v>25</v>
      </c>
      <c r="L5518" t="s">
        <v>12379</v>
      </c>
      <c r="M5518" t="s">
        <v>12380</v>
      </c>
      <c r="N5518" t="s">
        <v>12381</v>
      </c>
      <c r="O5518" t="s">
        <v>12382</v>
      </c>
      <c r="P5518">
        <v>1.7999999499999999</v>
      </c>
      <c r="Q5518" t="s">
        <v>12383</v>
      </c>
      <c r="R5518" t="s">
        <v>12384</v>
      </c>
      <c r="S5518">
        <v>71099254</v>
      </c>
      <c r="T5518">
        <v>323.17540000000002</v>
      </c>
      <c r="U5518" t="s">
        <v>31</v>
      </c>
      <c r="V5518" t="s">
        <v>10868</v>
      </c>
      <c r="W5518" t="s">
        <v>23</v>
      </c>
    </row>
    <row r="5519" spans="1:23" x14ac:dyDescent="0.4">
      <c r="A5519">
        <v>5518</v>
      </c>
      <c r="B5519">
        <v>1</v>
      </c>
      <c r="C5519">
        <v>1</v>
      </c>
      <c r="D5519">
        <v>1</v>
      </c>
      <c r="E5519">
        <v>2</v>
      </c>
      <c r="F5519" t="s">
        <v>23</v>
      </c>
      <c r="G5519">
        <v>-193.931378925102</v>
      </c>
      <c r="H5519" t="s">
        <v>23</v>
      </c>
      <c r="I5519">
        <v>27.0288746696205</v>
      </c>
      <c r="J5519" t="s">
        <v>11655</v>
      </c>
      <c r="K5519" t="s">
        <v>25</v>
      </c>
      <c r="L5519" t="s">
        <v>16976</v>
      </c>
      <c r="M5519" t="s">
        <v>16977</v>
      </c>
      <c r="N5519" t="s">
        <v>16978</v>
      </c>
      <c r="O5519" t="s">
        <v>16979</v>
      </c>
      <c r="P5519">
        <v>1.5</v>
      </c>
      <c r="Q5519" t="s">
        <v>16980</v>
      </c>
      <c r="R5519" t="s">
        <v>16981</v>
      </c>
      <c r="S5519">
        <v>67371010</v>
      </c>
      <c r="T5519">
        <v>169.07602</v>
      </c>
      <c r="U5519" t="s">
        <v>31</v>
      </c>
      <c r="V5519" t="s">
        <v>4526</v>
      </c>
      <c r="W5519" t="s">
        <v>23</v>
      </c>
    </row>
    <row r="5520" spans="1:23" x14ac:dyDescent="0.4">
      <c r="A5520">
        <v>5519</v>
      </c>
      <c r="B5520">
        <v>1</v>
      </c>
      <c r="C5520">
        <v>1</v>
      </c>
      <c r="D5520">
        <v>1</v>
      </c>
      <c r="E5520">
        <v>1</v>
      </c>
      <c r="F5520" t="s">
        <v>23</v>
      </c>
      <c r="G5520">
        <v>-2.5302801962949601</v>
      </c>
      <c r="H5520" t="s">
        <v>23</v>
      </c>
      <c r="I5520">
        <v>52.556699422794303</v>
      </c>
      <c r="J5520" t="s">
        <v>4770</v>
      </c>
      <c r="K5520" t="s">
        <v>25</v>
      </c>
      <c r="L5520" t="s">
        <v>12986</v>
      </c>
      <c r="M5520" t="s">
        <v>12987</v>
      </c>
      <c r="N5520" t="s">
        <v>12988</v>
      </c>
      <c r="O5520" t="s">
        <v>12989</v>
      </c>
      <c r="P5520">
        <v>0.97017472999999999</v>
      </c>
      <c r="Q5520" t="s">
        <v>12990</v>
      </c>
      <c r="R5520" t="s">
        <v>12991</v>
      </c>
      <c r="S5520">
        <v>17301498750</v>
      </c>
      <c r="T5520">
        <v>181.04953520000001</v>
      </c>
      <c r="U5520" t="s">
        <v>31</v>
      </c>
      <c r="V5520" t="s">
        <v>6402</v>
      </c>
      <c r="W5520" t="s">
        <v>23</v>
      </c>
    </row>
    <row r="5521" spans="1:23" x14ac:dyDescent="0.4">
      <c r="A5521">
        <v>5520</v>
      </c>
      <c r="B5521">
        <v>1</v>
      </c>
      <c r="C5521">
        <v>1</v>
      </c>
      <c r="D5521">
        <v>1</v>
      </c>
      <c r="E5521">
        <v>1</v>
      </c>
      <c r="F5521" t="s">
        <v>23</v>
      </c>
      <c r="G5521">
        <v>-4.8782114364096101</v>
      </c>
      <c r="H5521" t="s">
        <v>23</v>
      </c>
      <c r="I5521">
        <v>73.556817423878599</v>
      </c>
      <c r="J5521" t="s">
        <v>1690</v>
      </c>
      <c r="K5521" t="s">
        <v>25</v>
      </c>
      <c r="L5521" t="s">
        <v>13702</v>
      </c>
      <c r="M5521" t="s">
        <v>13703</v>
      </c>
      <c r="N5521" t="s">
        <v>13704</v>
      </c>
      <c r="O5521" t="s">
        <v>13705</v>
      </c>
      <c r="P5521">
        <v>-2.2999999500000001</v>
      </c>
      <c r="Q5521" t="s">
        <v>13706</v>
      </c>
      <c r="R5521" t="s">
        <v>13707</v>
      </c>
      <c r="S5521">
        <v>20621694</v>
      </c>
      <c r="T5521">
        <v>595.1657467</v>
      </c>
      <c r="U5521" t="s">
        <v>31</v>
      </c>
      <c r="V5521" t="s">
        <v>9219</v>
      </c>
      <c r="W5521" t="s">
        <v>23</v>
      </c>
    </row>
    <row r="5522" spans="1:23" x14ac:dyDescent="0.4">
      <c r="A5522">
        <v>5521</v>
      </c>
      <c r="B5522">
        <v>1</v>
      </c>
      <c r="C5522">
        <v>1</v>
      </c>
      <c r="D5522">
        <v>1</v>
      </c>
      <c r="E5522">
        <v>1</v>
      </c>
      <c r="F5522" t="s">
        <v>23</v>
      </c>
      <c r="G5522">
        <v>-19.33293233709</v>
      </c>
      <c r="H5522" t="s">
        <v>23</v>
      </c>
      <c r="I5522">
        <v>49.281601902875302</v>
      </c>
      <c r="J5522" t="s">
        <v>3427</v>
      </c>
      <c r="K5522" t="s">
        <v>25</v>
      </c>
      <c r="L5522" t="s">
        <v>6495</v>
      </c>
      <c r="M5522" t="s">
        <v>6496</v>
      </c>
      <c r="N5522" t="s">
        <v>6497</v>
      </c>
      <c r="O5522" t="s">
        <v>6498</v>
      </c>
      <c r="P5522">
        <v>-2</v>
      </c>
      <c r="Q5522" t="s">
        <v>6499</v>
      </c>
      <c r="R5522" t="s">
        <v>6500</v>
      </c>
      <c r="S5522">
        <v>70838646</v>
      </c>
      <c r="T5522">
        <v>375.12857339999999</v>
      </c>
      <c r="U5522" t="s">
        <v>31</v>
      </c>
      <c r="V5522" t="s">
        <v>3433</v>
      </c>
      <c r="W5522" t="s">
        <v>23</v>
      </c>
    </row>
    <row r="5523" spans="1:23" x14ac:dyDescent="0.4">
      <c r="A5523">
        <v>5522</v>
      </c>
      <c r="B5523">
        <v>1</v>
      </c>
      <c r="C5523">
        <v>1</v>
      </c>
      <c r="D5523">
        <v>1</v>
      </c>
      <c r="E5523">
        <v>1</v>
      </c>
      <c r="F5523" t="s">
        <v>23</v>
      </c>
      <c r="G5523">
        <v>-15.767076264418501</v>
      </c>
      <c r="H5523" t="s">
        <v>23</v>
      </c>
      <c r="I5523">
        <v>23.681399625222198</v>
      </c>
      <c r="J5523" t="s">
        <v>9559</v>
      </c>
      <c r="K5523" t="s">
        <v>25</v>
      </c>
      <c r="L5523" t="s">
        <v>15806</v>
      </c>
      <c r="M5523" t="s">
        <v>15807</v>
      </c>
      <c r="N5523" t="s">
        <v>28</v>
      </c>
      <c r="O5523" t="s">
        <v>15808</v>
      </c>
      <c r="P5523">
        <v>0.30000001199999998</v>
      </c>
      <c r="Q5523">
        <v>75528773</v>
      </c>
      <c r="R5523" t="s">
        <v>15809</v>
      </c>
      <c r="S5523">
        <v>2637826</v>
      </c>
      <c r="T5523">
        <v>495.11290000000002</v>
      </c>
      <c r="U5523" t="s">
        <v>31</v>
      </c>
      <c r="V5523" t="s">
        <v>11648</v>
      </c>
      <c r="W5523" t="s">
        <v>23</v>
      </c>
    </row>
    <row r="5524" spans="1:23" x14ac:dyDescent="0.4">
      <c r="A5524">
        <v>5523</v>
      </c>
      <c r="B5524">
        <v>1</v>
      </c>
      <c r="C5524">
        <v>1</v>
      </c>
      <c r="D5524">
        <v>1</v>
      </c>
      <c r="E5524">
        <v>2</v>
      </c>
      <c r="F5524" t="s">
        <v>23</v>
      </c>
      <c r="G5524">
        <v>-557.38497907912802</v>
      </c>
      <c r="H5524" t="s">
        <v>23</v>
      </c>
      <c r="I5524">
        <v>56.935187465872403</v>
      </c>
      <c r="J5524" t="s">
        <v>6277</v>
      </c>
      <c r="K5524" t="s">
        <v>25</v>
      </c>
      <c r="L5524" t="s">
        <v>6278</v>
      </c>
      <c r="M5524" t="s">
        <v>6279</v>
      </c>
      <c r="N5524" t="s">
        <v>28</v>
      </c>
      <c r="O5524" t="s">
        <v>6280</v>
      </c>
      <c r="P5524">
        <v>3.7000000499999999</v>
      </c>
      <c r="Q5524">
        <v>26744355</v>
      </c>
      <c r="R5524" t="s">
        <v>6281</v>
      </c>
      <c r="S5524">
        <v>3153922</v>
      </c>
      <c r="T5524">
        <v>451.12348800000001</v>
      </c>
      <c r="U5524" t="s">
        <v>31</v>
      </c>
      <c r="V5524" t="s">
        <v>9289</v>
      </c>
      <c r="W5524" t="s">
        <v>23</v>
      </c>
    </row>
    <row r="5525" spans="1:23" x14ac:dyDescent="0.4">
      <c r="A5525">
        <v>5524</v>
      </c>
      <c r="B5525">
        <v>1</v>
      </c>
      <c r="C5525">
        <v>1</v>
      </c>
      <c r="D5525">
        <v>1</v>
      </c>
      <c r="E5525">
        <v>2</v>
      </c>
      <c r="F5525" t="s">
        <v>23</v>
      </c>
      <c r="G5525">
        <v>-29.114479099501601</v>
      </c>
      <c r="H5525" t="s">
        <v>23</v>
      </c>
      <c r="I5525">
        <v>36.459832876762498</v>
      </c>
      <c r="J5525" t="s">
        <v>7307</v>
      </c>
      <c r="K5525" t="s">
        <v>25</v>
      </c>
      <c r="L5525" t="s">
        <v>13365</v>
      </c>
      <c r="M5525" t="s">
        <v>13366</v>
      </c>
      <c r="N5525" t="s">
        <v>13367</v>
      </c>
      <c r="O5525" t="s">
        <v>13368</v>
      </c>
      <c r="P5525">
        <v>2.0999998999999998</v>
      </c>
      <c r="Q5525" t="s">
        <v>13369</v>
      </c>
      <c r="R5525" t="s">
        <v>13370</v>
      </c>
      <c r="S5525">
        <v>87875966</v>
      </c>
      <c r="T5525">
        <v>483.12857339999999</v>
      </c>
      <c r="U5525" t="s">
        <v>31</v>
      </c>
      <c r="V5525" t="s">
        <v>7733</v>
      </c>
      <c r="W5525" t="s">
        <v>23</v>
      </c>
    </row>
    <row r="5526" spans="1:23" x14ac:dyDescent="0.4">
      <c r="A5526">
        <v>5525</v>
      </c>
      <c r="B5526">
        <v>1</v>
      </c>
      <c r="C5526">
        <v>1</v>
      </c>
      <c r="D5526">
        <v>1</v>
      </c>
      <c r="E5526">
        <v>1</v>
      </c>
      <c r="F5526" t="s">
        <v>23</v>
      </c>
      <c r="G5526">
        <v>-11.459516315088599</v>
      </c>
      <c r="H5526" t="s">
        <v>23</v>
      </c>
      <c r="I5526">
        <v>33.408815621548001</v>
      </c>
      <c r="J5526" t="s">
        <v>2096</v>
      </c>
      <c r="K5526" t="s">
        <v>25</v>
      </c>
      <c r="L5526" t="s">
        <v>3965</v>
      </c>
      <c r="M5526" t="s">
        <v>3966</v>
      </c>
      <c r="N5526" t="s">
        <v>3967</v>
      </c>
      <c r="O5526" t="s">
        <v>3968</v>
      </c>
      <c r="P5526">
        <v>1.2000000500000001</v>
      </c>
      <c r="Q5526">
        <v>5280569</v>
      </c>
      <c r="R5526" t="s">
        <v>3969</v>
      </c>
      <c r="S5526">
        <v>88009086</v>
      </c>
      <c r="T5526">
        <v>179.03388509999999</v>
      </c>
      <c r="U5526" t="s">
        <v>31</v>
      </c>
      <c r="V5526" t="s">
        <v>3378</v>
      </c>
      <c r="W5526" t="s">
        <v>23</v>
      </c>
    </row>
    <row r="5527" spans="1:23" x14ac:dyDescent="0.4">
      <c r="A5527">
        <v>5526</v>
      </c>
      <c r="B5527">
        <v>1</v>
      </c>
      <c r="C5527">
        <v>1</v>
      </c>
      <c r="D5527">
        <v>1</v>
      </c>
      <c r="E5527">
        <v>2</v>
      </c>
      <c r="F5527" t="s">
        <v>23</v>
      </c>
      <c r="G5527">
        <v>-689.26186509016497</v>
      </c>
      <c r="H5527" t="s">
        <v>23</v>
      </c>
      <c r="I5527">
        <v>34.877693647147098</v>
      </c>
      <c r="J5527" t="s">
        <v>7425</v>
      </c>
      <c r="K5527" t="s">
        <v>25</v>
      </c>
      <c r="L5527" t="s">
        <v>7426</v>
      </c>
      <c r="M5527" t="s">
        <v>7427</v>
      </c>
      <c r="N5527" t="s">
        <v>28</v>
      </c>
      <c r="O5527" t="s">
        <v>7428</v>
      </c>
      <c r="P5527">
        <v>5.9000000999999997</v>
      </c>
      <c r="Q5527">
        <v>135854056</v>
      </c>
      <c r="R5527" t="s">
        <v>7429</v>
      </c>
      <c r="S5527">
        <v>262146</v>
      </c>
      <c r="T5527">
        <v>611.16066130000002</v>
      </c>
      <c r="U5527" t="s">
        <v>31</v>
      </c>
      <c r="V5527" t="s">
        <v>8827</v>
      </c>
      <c r="W5527" t="s">
        <v>23</v>
      </c>
    </row>
    <row r="5528" spans="1:23" x14ac:dyDescent="0.4">
      <c r="A5528">
        <v>5527</v>
      </c>
      <c r="B5528">
        <v>1</v>
      </c>
      <c r="C5528">
        <v>1</v>
      </c>
      <c r="D5528">
        <v>1</v>
      </c>
      <c r="E5528">
        <v>1</v>
      </c>
      <c r="F5528" t="s">
        <v>23</v>
      </c>
      <c r="G5528">
        <v>-513.06673799945997</v>
      </c>
      <c r="H5528" t="s">
        <v>23</v>
      </c>
      <c r="I5528">
        <v>90.307021594606297</v>
      </c>
      <c r="J5528" t="s">
        <v>11254</v>
      </c>
      <c r="K5528" t="s">
        <v>25</v>
      </c>
      <c r="L5528" t="s">
        <v>11255</v>
      </c>
      <c r="M5528" t="s">
        <v>11256</v>
      </c>
      <c r="N5528" t="s">
        <v>11257</v>
      </c>
      <c r="O5528" t="s">
        <v>11258</v>
      </c>
      <c r="P5528">
        <v>2.7000000499999999</v>
      </c>
      <c r="Q5528" t="s">
        <v>11259</v>
      </c>
      <c r="R5528" t="s">
        <v>11260</v>
      </c>
      <c r="S5528">
        <v>16777218</v>
      </c>
      <c r="T5528">
        <v>579.14970270000003</v>
      </c>
      <c r="U5528" t="s">
        <v>31</v>
      </c>
      <c r="V5528" t="s">
        <v>11261</v>
      </c>
      <c r="W5528" t="s">
        <v>23</v>
      </c>
    </row>
    <row r="5529" spans="1:23" x14ac:dyDescent="0.4">
      <c r="A5529">
        <v>5528</v>
      </c>
      <c r="B5529">
        <v>1</v>
      </c>
      <c r="C5529">
        <v>1</v>
      </c>
      <c r="D5529">
        <v>1</v>
      </c>
      <c r="E5529">
        <v>1</v>
      </c>
      <c r="F5529" t="s">
        <v>23</v>
      </c>
      <c r="G5529">
        <v>-757.55535410248899</v>
      </c>
      <c r="H5529" t="s">
        <v>23</v>
      </c>
      <c r="I5529">
        <v>59.427938148010902</v>
      </c>
      <c r="J5529" t="s">
        <v>6852</v>
      </c>
      <c r="K5529" t="s">
        <v>25</v>
      </c>
      <c r="L5529" t="s">
        <v>6853</v>
      </c>
      <c r="M5529" t="s">
        <v>6854</v>
      </c>
      <c r="N5529" t="s">
        <v>6855</v>
      </c>
      <c r="O5529" t="s">
        <v>6856</v>
      </c>
      <c r="P5529">
        <v>0.20000000300000001</v>
      </c>
      <c r="Q5529">
        <v>213026</v>
      </c>
      <c r="R5529" t="s">
        <v>6857</v>
      </c>
      <c r="S5529">
        <v>70</v>
      </c>
      <c r="T5529">
        <v>507.11331719999998</v>
      </c>
      <c r="U5529" t="s">
        <v>31</v>
      </c>
      <c r="V5529" t="s">
        <v>5060</v>
      </c>
      <c r="W5529" t="s">
        <v>23</v>
      </c>
    </row>
    <row r="5530" spans="1:23" x14ac:dyDescent="0.4">
      <c r="A5530">
        <v>5529</v>
      </c>
      <c r="B5530">
        <v>1</v>
      </c>
      <c r="C5530">
        <v>1</v>
      </c>
      <c r="D5530">
        <v>1</v>
      </c>
      <c r="E5530">
        <v>1</v>
      </c>
      <c r="F5530" t="s">
        <v>23</v>
      </c>
      <c r="G5530">
        <v>-39.152679790315503</v>
      </c>
      <c r="H5530" t="s">
        <v>23</v>
      </c>
      <c r="I5530">
        <v>87.506697849791294</v>
      </c>
      <c r="J5530" t="s">
        <v>4439</v>
      </c>
      <c r="K5530" t="s">
        <v>25</v>
      </c>
      <c r="L5530" t="s">
        <v>15130</v>
      </c>
      <c r="M5530" t="s">
        <v>15131</v>
      </c>
      <c r="N5530" t="s">
        <v>15132</v>
      </c>
      <c r="O5530" t="s">
        <v>15133</v>
      </c>
      <c r="P5530">
        <v>0.82003062999999998</v>
      </c>
      <c r="Q5530">
        <v>10279</v>
      </c>
      <c r="R5530" t="s">
        <v>15134</v>
      </c>
      <c r="S5530">
        <v>8677810250</v>
      </c>
      <c r="T5530">
        <v>153.05459999999999</v>
      </c>
      <c r="U5530" t="s">
        <v>31</v>
      </c>
      <c r="V5530" t="s">
        <v>5963</v>
      </c>
      <c r="W5530" t="s">
        <v>23</v>
      </c>
    </row>
    <row r="5531" spans="1:23" x14ac:dyDescent="0.4">
      <c r="A5531">
        <v>5530</v>
      </c>
      <c r="B5531">
        <v>1</v>
      </c>
      <c r="C5531">
        <v>2</v>
      </c>
      <c r="D5531">
        <v>1</v>
      </c>
      <c r="E5531">
        <v>1</v>
      </c>
      <c r="F5531" t="s">
        <v>23</v>
      </c>
      <c r="G5531">
        <v>-1.5588094737279901</v>
      </c>
      <c r="H5531" t="s">
        <v>23</v>
      </c>
      <c r="I5531">
        <v>64.365938525331899</v>
      </c>
      <c r="J5531" t="s">
        <v>2743</v>
      </c>
      <c r="K5531" t="s">
        <v>25</v>
      </c>
      <c r="L5531" t="s">
        <v>2744</v>
      </c>
      <c r="M5531" t="s">
        <v>2745</v>
      </c>
      <c r="N5531" t="s">
        <v>2746</v>
      </c>
      <c r="O5531" t="s">
        <v>2747</v>
      </c>
      <c r="P5531">
        <v>1.4723249700000001</v>
      </c>
      <c r="Q5531" t="s">
        <v>2748</v>
      </c>
      <c r="R5531" t="s">
        <v>2749</v>
      </c>
      <c r="S5531">
        <v>121629054</v>
      </c>
      <c r="T5531">
        <v>291.08632</v>
      </c>
      <c r="U5531" t="s">
        <v>31</v>
      </c>
      <c r="V5531" t="s">
        <v>8122</v>
      </c>
      <c r="W5531" t="s">
        <v>23</v>
      </c>
    </row>
    <row r="5532" spans="1:23" x14ac:dyDescent="0.4">
      <c r="A5532">
        <v>5531</v>
      </c>
      <c r="B5532">
        <v>1</v>
      </c>
      <c r="C5532">
        <v>1</v>
      </c>
      <c r="D5532">
        <v>1</v>
      </c>
      <c r="E5532">
        <v>2</v>
      </c>
      <c r="F5532" t="s">
        <v>23</v>
      </c>
      <c r="G5532">
        <v>-635.61090220240499</v>
      </c>
      <c r="H5532" t="s">
        <v>23</v>
      </c>
      <c r="I5532">
        <v>41.5104931332978</v>
      </c>
      <c r="J5532" t="s">
        <v>7425</v>
      </c>
      <c r="K5532" t="s">
        <v>25</v>
      </c>
      <c r="L5532" t="s">
        <v>7426</v>
      </c>
      <c r="M5532" t="s">
        <v>7427</v>
      </c>
      <c r="N5532" t="s">
        <v>28</v>
      </c>
      <c r="O5532" t="s">
        <v>7428</v>
      </c>
      <c r="P5532">
        <v>5.9000000999999997</v>
      </c>
      <c r="Q5532">
        <v>135854056</v>
      </c>
      <c r="R5532" t="s">
        <v>7429</v>
      </c>
      <c r="S5532">
        <v>262146</v>
      </c>
      <c r="T5532">
        <v>611.16066130000002</v>
      </c>
      <c r="U5532" t="s">
        <v>31</v>
      </c>
      <c r="V5532" t="s">
        <v>7474</v>
      </c>
      <c r="W5532" t="s">
        <v>23</v>
      </c>
    </row>
    <row r="5533" spans="1:23" x14ac:dyDescent="0.4">
      <c r="A5533">
        <v>5532</v>
      </c>
      <c r="B5533">
        <v>1</v>
      </c>
      <c r="C5533">
        <v>1</v>
      </c>
      <c r="D5533">
        <v>1</v>
      </c>
      <c r="E5533">
        <v>1</v>
      </c>
      <c r="F5533" t="s">
        <v>23</v>
      </c>
      <c r="G5533">
        <v>-18.177394151607601</v>
      </c>
      <c r="H5533" t="s">
        <v>23</v>
      </c>
      <c r="I5533">
        <v>31.191775378867099</v>
      </c>
      <c r="J5533" t="s">
        <v>4770</v>
      </c>
      <c r="K5533" t="s">
        <v>25</v>
      </c>
      <c r="L5533" t="s">
        <v>12986</v>
      </c>
      <c r="M5533" t="s">
        <v>12987</v>
      </c>
      <c r="N5533" t="s">
        <v>12988</v>
      </c>
      <c r="O5533" t="s">
        <v>12989</v>
      </c>
      <c r="P5533">
        <v>0.97017472999999999</v>
      </c>
      <c r="Q5533" t="s">
        <v>12990</v>
      </c>
      <c r="R5533" t="s">
        <v>12991</v>
      </c>
      <c r="S5533">
        <v>17301498750</v>
      </c>
      <c r="T5533">
        <v>181.04953520000001</v>
      </c>
      <c r="U5533" t="s">
        <v>31</v>
      </c>
      <c r="V5533" t="s">
        <v>10973</v>
      </c>
      <c r="W5533" t="s">
        <v>23</v>
      </c>
    </row>
    <row r="5534" spans="1:23" x14ac:dyDescent="0.4">
      <c r="A5534">
        <v>5533</v>
      </c>
      <c r="B5534">
        <v>1</v>
      </c>
      <c r="C5534">
        <v>1</v>
      </c>
      <c r="D5534">
        <v>1</v>
      </c>
      <c r="E5534">
        <v>1</v>
      </c>
      <c r="F5534" t="s">
        <v>23</v>
      </c>
      <c r="G5534">
        <v>-1.69131741395535</v>
      </c>
      <c r="H5534" t="s">
        <v>23</v>
      </c>
      <c r="I5534">
        <v>25.167121218163999</v>
      </c>
      <c r="J5534" t="s">
        <v>512</v>
      </c>
      <c r="K5534" t="s">
        <v>25</v>
      </c>
      <c r="L5534" t="s">
        <v>513</v>
      </c>
      <c r="M5534" t="s">
        <v>514</v>
      </c>
      <c r="N5534" t="s">
        <v>515</v>
      </c>
      <c r="O5534" t="s">
        <v>516</v>
      </c>
      <c r="P5534">
        <v>1.2496581099999999</v>
      </c>
      <c r="Q5534" t="s">
        <v>517</v>
      </c>
      <c r="R5534" t="s">
        <v>518</v>
      </c>
      <c r="S5534">
        <v>19556450</v>
      </c>
      <c r="T5534">
        <v>247.10771879999999</v>
      </c>
      <c r="U5534" t="s">
        <v>31</v>
      </c>
      <c r="V5534" t="s">
        <v>1306</v>
      </c>
      <c r="W5534" t="s">
        <v>23</v>
      </c>
    </row>
    <row r="5535" spans="1:23" x14ac:dyDescent="0.4">
      <c r="A5535">
        <v>5534</v>
      </c>
      <c r="B5535">
        <v>1</v>
      </c>
      <c r="C5535">
        <v>1</v>
      </c>
      <c r="D5535">
        <v>1</v>
      </c>
      <c r="E5535">
        <v>1</v>
      </c>
      <c r="F5535" t="s">
        <v>23</v>
      </c>
      <c r="G5535">
        <v>-253.7568242648</v>
      </c>
      <c r="H5535" t="s">
        <v>23</v>
      </c>
      <c r="I5535">
        <v>51.533057146558697</v>
      </c>
      <c r="J5535" t="s">
        <v>16448</v>
      </c>
      <c r="K5535" t="s">
        <v>25</v>
      </c>
      <c r="L5535" t="s">
        <v>16449</v>
      </c>
      <c r="M5535" t="s">
        <v>16450</v>
      </c>
      <c r="N5535" t="s">
        <v>16451</v>
      </c>
      <c r="O5535" t="s">
        <v>16452</v>
      </c>
      <c r="P5535">
        <v>-2.2000000499999999</v>
      </c>
      <c r="Q5535" t="s">
        <v>16453</v>
      </c>
      <c r="R5535" t="s">
        <v>16454</v>
      </c>
      <c r="S5535">
        <v>16779330</v>
      </c>
      <c r="T5535">
        <v>293.15050000000002</v>
      </c>
      <c r="U5535" t="s">
        <v>31</v>
      </c>
      <c r="V5535" t="s">
        <v>171</v>
      </c>
      <c r="W5535" t="s">
        <v>23</v>
      </c>
    </row>
    <row r="5536" spans="1:23" x14ac:dyDescent="0.4">
      <c r="A5536">
        <v>5535</v>
      </c>
      <c r="B5536">
        <v>1</v>
      </c>
      <c r="C5536">
        <v>1</v>
      </c>
      <c r="D5536">
        <v>1</v>
      </c>
      <c r="E5536">
        <v>1</v>
      </c>
      <c r="F5536" t="s">
        <v>23</v>
      </c>
      <c r="G5536">
        <v>-4.7131610031550801</v>
      </c>
      <c r="H5536" t="s">
        <v>23</v>
      </c>
      <c r="I5536">
        <v>42.647249254061897</v>
      </c>
      <c r="J5536" t="s">
        <v>3265</v>
      </c>
      <c r="K5536" t="s">
        <v>25</v>
      </c>
      <c r="L5536" t="s">
        <v>5993</v>
      </c>
      <c r="M5536" t="s">
        <v>5994</v>
      </c>
      <c r="N5536" t="s">
        <v>5995</v>
      </c>
      <c r="O5536" t="s">
        <v>5996</v>
      </c>
      <c r="P5536">
        <v>1.5</v>
      </c>
      <c r="Q5536" t="s">
        <v>5997</v>
      </c>
      <c r="R5536" t="s">
        <v>5998</v>
      </c>
      <c r="S5536">
        <v>88009086</v>
      </c>
      <c r="T5536">
        <v>193.04953520000001</v>
      </c>
      <c r="U5536" t="s">
        <v>31</v>
      </c>
      <c r="V5536" t="s">
        <v>5402</v>
      </c>
      <c r="W5536" t="s">
        <v>23</v>
      </c>
    </row>
    <row r="5537" spans="1:23" x14ac:dyDescent="0.4">
      <c r="A5537">
        <v>5536</v>
      </c>
      <c r="B5537">
        <v>1</v>
      </c>
      <c r="C5537">
        <v>1</v>
      </c>
      <c r="D5537">
        <v>1</v>
      </c>
      <c r="E5537">
        <v>1</v>
      </c>
      <c r="F5537" t="s">
        <v>23</v>
      </c>
      <c r="G5537">
        <v>-295.23025832339698</v>
      </c>
      <c r="H5537" t="s">
        <v>23</v>
      </c>
      <c r="I5537">
        <v>32.5400304707996</v>
      </c>
      <c r="J5537" t="s">
        <v>10843</v>
      </c>
      <c r="K5537" t="s">
        <v>25</v>
      </c>
      <c r="L5537" t="s">
        <v>10844</v>
      </c>
      <c r="M5537" t="s">
        <v>10845</v>
      </c>
      <c r="N5537" t="s">
        <v>10846</v>
      </c>
      <c r="O5537" t="s">
        <v>10847</v>
      </c>
      <c r="P5537">
        <v>2.7999999500000001</v>
      </c>
      <c r="Q5537">
        <v>175729</v>
      </c>
      <c r="R5537" t="s">
        <v>10848</v>
      </c>
      <c r="S5537">
        <v>67108866</v>
      </c>
      <c r="T5537">
        <v>267.13795629999998</v>
      </c>
      <c r="U5537" t="s">
        <v>31</v>
      </c>
      <c r="V5537" t="s">
        <v>10849</v>
      </c>
      <c r="W5537" t="s">
        <v>23</v>
      </c>
    </row>
    <row r="5538" spans="1:23" x14ac:dyDescent="0.4">
      <c r="A5538">
        <v>5537</v>
      </c>
      <c r="B5538">
        <v>1</v>
      </c>
      <c r="C5538">
        <v>1</v>
      </c>
      <c r="D5538">
        <v>1</v>
      </c>
      <c r="E5538">
        <v>2</v>
      </c>
      <c r="F5538" t="s">
        <v>23</v>
      </c>
      <c r="G5538">
        <v>-640.39491613020004</v>
      </c>
      <c r="H5538" t="s">
        <v>23</v>
      </c>
      <c r="I5538">
        <v>37.319600450510698</v>
      </c>
      <c r="J5538" t="s">
        <v>6277</v>
      </c>
      <c r="K5538" t="s">
        <v>25</v>
      </c>
      <c r="L5538" t="s">
        <v>9817</v>
      </c>
      <c r="M5538" t="s">
        <v>9818</v>
      </c>
      <c r="N5538" t="s">
        <v>28</v>
      </c>
      <c r="O5538" t="s">
        <v>9819</v>
      </c>
      <c r="P5538">
        <v>3.7000000499999999</v>
      </c>
      <c r="Q5538">
        <v>26743728</v>
      </c>
      <c r="R5538" t="s">
        <v>9820</v>
      </c>
      <c r="S5538">
        <v>3153922</v>
      </c>
      <c r="T5538">
        <v>451.12348800000001</v>
      </c>
      <c r="U5538" t="s">
        <v>31</v>
      </c>
      <c r="V5538" t="s">
        <v>6124</v>
      </c>
      <c r="W5538" t="s">
        <v>23</v>
      </c>
    </row>
    <row r="5539" spans="1:23" x14ac:dyDescent="0.4">
      <c r="A5539">
        <v>5538</v>
      </c>
      <c r="B5539">
        <v>1</v>
      </c>
      <c r="C5539">
        <v>1</v>
      </c>
      <c r="D5539">
        <v>1</v>
      </c>
      <c r="E5539">
        <v>1</v>
      </c>
      <c r="F5539" t="s">
        <v>23</v>
      </c>
      <c r="G5539">
        <v>-362.07467493343103</v>
      </c>
      <c r="H5539" t="s">
        <v>23</v>
      </c>
      <c r="I5539">
        <v>88.815164225122501</v>
      </c>
      <c r="J5539" t="s">
        <v>11334</v>
      </c>
      <c r="K5539" t="s">
        <v>25</v>
      </c>
      <c r="L5539" t="s">
        <v>11335</v>
      </c>
      <c r="M5539" t="s">
        <v>11336</v>
      </c>
      <c r="N5539" t="s">
        <v>28</v>
      </c>
      <c r="O5539" t="s">
        <v>11337</v>
      </c>
      <c r="P5539">
        <v>-4.9000000999999997</v>
      </c>
      <c r="Q5539" t="s">
        <v>11338</v>
      </c>
      <c r="R5539" t="s">
        <v>11339</v>
      </c>
      <c r="S5539">
        <v>50331650</v>
      </c>
      <c r="T5539">
        <v>325.19105000000002</v>
      </c>
      <c r="U5539" t="s">
        <v>31</v>
      </c>
      <c r="V5539" t="s">
        <v>11340</v>
      </c>
      <c r="W5539" t="s">
        <v>23</v>
      </c>
    </row>
    <row r="5540" spans="1:23" x14ac:dyDescent="0.4">
      <c r="A5540">
        <v>5539</v>
      </c>
      <c r="B5540">
        <v>1</v>
      </c>
      <c r="C5540">
        <v>1</v>
      </c>
      <c r="D5540">
        <v>1</v>
      </c>
      <c r="E5540">
        <v>3</v>
      </c>
      <c r="F5540" t="s">
        <v>23</v>
      </c>
      <c r="G5540">
        <v>-830.44999284605103</v>
      </c>
      <c r="H5540" t="s">
        <v>23</v>
      </c>
      <c r="I5540">
        <v>32.065171543039597</v>
      </c>
      <c r="J5540" t="s">
        <v>1759</v>
      </c>
      <c r="K5540" t="s">
        <v>25</v>
      </c>
      <c r="L5540" t="s">
        <v>1760</v>
      </c>
      <c r="M5540" t="s">
        <v>1761</v>
      </c>
      <c r="N5540" t="s">
        <v>28</v>
      </c>
      <c r="O5540" t="s">
        <v>1762</v>
      </c>
      <c r="P5540">
        <v>2.7999999500000001</v>
      </c>
      <c r="Q5540">
        <v>139597537</v>
      </c>
      <c r="R5540" t="s">
        <v>1763</v>
      </c>
      <c r="S5540">
        <v>262146</v>
      </c>
      <c r="T5540">
        <v>611.19704679999995</v>
      </c>
      <c r="U5540" t="s">
        <v>31</v>
      </c>
      <c r="V5540" t="s">
        <v>2675</v>
      </c>
      <c r="W5540" t="s">
        <v>23</v>
      </c>
    </row>
    <row r="5541" spans="1:23" x14ac:dyDescent="0.4">
      <c r="A5541">
        <v>5540</v>
      </c>
      <c r="B5541">
        <v>1</v>
      </c>
      <c r="C5541">
        <v>1</v>
      </c>
      <c r="D5541">
        <v>1</v>
      </c>
      <c r="E5541">
        <v>1</v>
      </c>
      <c r="F5541" t="s">
        <v>23</v>
      </c>
      <c r="G5541">
        <v>-2.1967044535476798</v>
      </c>
      <c r="H5541" t="s">
        <v>23</v>
      </c>
      <c r="I5541">
        <v>94.4743158227392</v>
      </c>
      <c r="J5541" t="s">
        <v>1102</v>
      </c>
      <c r="K5541" t="s">
        <v>25</v>
      </c>
      <c r="L5541" t="s">
        <v>1103</v>
      </c>
      <c r="M5541" t="s">
        <v>1104</v>
      </c>
      <c r="N5541" t="s">
        <v>1105</v>
      </c>
      <c r="O5541" t="s">
        <v>1106</v>
      </c>
      <c r="P5541">
        <v>3.0999998999999998</v>
      </c>
      <c r="Q5541" t="s">
        <v>1107</v>
      </c>
      <c r="R5541" t="s">
        <v>1108</v>
      </c>
      <c r="S5541">
        <v>255847294</v>
      </c>
      <c r="T5541">
        <v>229.0859207</v>
      </c>
      <c r="U5541" t="s">
        <v>31</v>
      </c>
      <c r="V5541" t="s">
        <v>6630</v>
      </c>
      <c r="W5541" t="s">
        <v>23</v>
      </c>
    </row>
    <row r="5542" spans="1:23" x14ac:dyDescent="0.4">
      <c r="A5542">
        <v>5541</v>
      </c>
      <c r="B5542">
        <v>1</v>
      </c>
      <c r="C5542">
        <v>1</v>
      </c>
      <c r="D5542">
        <v>1</v>
      </c>
      <c r="E5542">
        <v>1</v>
      </c>
      <c r="F5542" t="s">
        <v>23</v>
      </c>
      <c r="G5542">
        <v>-3.0705314354334301</v>
      </c>
      <c r="H5542" t="s">
        <v>23</v>
      </c>
      <c r="I5542">
        <v>43.731463126351002</v>
      </c>
      <c r="J5542" t="s">
        <v>655</v>
      </c>
      <c r="K5542" t="s">
        <v>25</v>
      </c>
      <c r="L5542" t="s">
        <v>656</v>
      </c>
      <c r="M5542" t="s">
        <v>657</v>
      </c>
      <c r="N5542" t="s">
        <v>658</v>
      </c>
      <c r="O5542" t="s">
        <v>659</v>
      </c>
      <c r="P5542">
        <v>-1.32391071</v>
      </c>
      <c r="Q5542" t="s">
        <v>660</v>
      </c>
      <c r="R5542" t="s">
        <v>661</v>
      </c>
      <c r="S5542">
        <v>255847294</v>
      </c>
      <c r="T5542">
        <v>148.06044</v>
      </c>
      <c r="U5542" t="s">
        <v>31</v>
      </c>
      <c r="V5542" t="s">
        <v>1479</v>
      </c>
      <c r="W5542" t="s">
        <v>23</v>
      </c>
    </row>
    <row r="5543" spans="1:23" x14ac:dyDescent="0.4">
      <c r="A5543">
        <v>5542</v>
      </c>
      <c r="B5543">
        <v>1</v>
      </c>
      <c r="C5543">
        <v>1</v>
      </c>
      <c r="D5543">
        <v>1</v>
      </c>
      <c r="E5543">
        <v>1</v>
      </c>
      <c r="F5543" t="s">
        <v>23</v>
      </c>
      <c r="G5543">
        <v>-383.65547721470699</v>
      </c>
      <c r="H5543" t="s">
        <v>23</v>
      </c>
      <c r="I5543">
        <v>68.077803141582194</v>
      </c>
      <c r="J5543" t="s">
        <v>10680</v>
      </c>
      <c r="K5543" t="s">
        <v>25</v>
      </c>
      <c r="L5543" t="s">
        <v>10681</v>
      </c>
      <c r="M5543" t="s">
        <v>10682</v>
      </c>
      <c r="N5543" t="s">
        <v>10683</v>
      </c>
      <c r="O5543" t="s">
        <v>10684</v>
      </c>
      <c r="P5543">
        <v>4.7635750799999999</v>
      </c>
      <c r="Q5543" t="s">
        <v>10685</v>
      </c>
      <c r="R5543" t="s">
        <v>10686</v>
      </c>
      <c r="S5543">
        <v>70</v>
      </c>
      <c r="T5543">
        <v>385.21218379999999</v>
      </c>
      <c r="U5543" t="s">
        <v>31</v>
      </c>
      <c r="V5543" t="s">
        <v>10687</v>
      </c>
      <c r="W5543" t="s">
        <v>23</v>
      </c>
    </row>
    <row r="5544" spans="1:23" x14ac:dyDescent="0.4">
      <c r="A5544">
        <v>5543</v>
      </c>
      <c r="B5544">
        <v>1</v>
      </c>
      <c r="C5544">
        <v>1</v>
      </c>
      <c r="D5544">
        <v>1</v>
      </c>
      <c r="E5544">
        <v>3</v>
      </c>
      <c r="F5544" t="s">
        <v>23</v>
      </c>
      <c r="G5544">
        <v>-173.971766722414</v>
      </c>
      <c r="H5544" t="s">
        <v>23</v>
      </c>
      <c r="I5544">
        <v>49.427075064786798</v>
      </c>
      <c r="J5544" t="s">
        <v>15551</v>
      </c>
      <c r="K5544" t="s">
        <v>25</v>
      </c>
      <c r="L5544" t="s">
        <v>15552</v>
      </c>
      <c r="M5544" t="s">
        <v>15553</v>
      </c>
      <c r="N5544" t="s">
        <v>15554</v>
      </c>
      <c r="O5544" t="s">
        <v>15555</v>
      </c>
      <c r="P5544">
        <v>1.5</v>
      </c>
      <c r="Q5544">
        <v>843615</v>
      </c>
      <c r="R5544" t="s">
        <v>15556</v>
      </c>
      <c r="S5544">
        <v>98</v>
      </c>
      <c r="T5544">
        <v>341.13839999999999</v>
      </c>
      <c r="U5544" t="s">
        <v>31</v>
      </c>
      <c r="V5544" t="s">
        <v>7576</v>
      </c>
      <c r="W5544" t="s">
        <v>23</v>
      </c>
    </row>
    <row r="5545" spans="1:23" x14ac:dyDescent="0.4">
      <c r="A5545">
        <v>5544</v>
      </c>
      <c r="B5545">
        <v>1</v>
      </c>
      <c r="C5545">
        <v>1</v>
      </c>
      <c r="D5545">
        <v>1</v>
      </c>
      <c r="E5545">
        <v>1</v>
      </c>
      <c r="F5545" t="s">
        <v>23</v>
      </c>
      <c r="G5545">
        <v>-11.2589198942311</v>
      </c>
      <c r="H5545" t="s">
        <v>23</v>
      </c>
      <c r="I5545">
        <v>17.178472045614299</v>
      </c>
      <c r="J5545" t="s">
        <v>351</v>
      </c>
      <c r="K5545" t="s">
        <v>25</v>
      </c>
      <c r="L5545" t="s">
        <v>352</v>
      </c>
      <c r="M5545" t="s">
        <v>353</v>
      </c>
      <c r="N5545" t="s">
        <v>354</v>
      </c>
      <c r="O5545" t="s">
        <v>355</v>
      </c>
      <c r="P5545">
        <v>3.0999998999999998</v>
      </c>
      <c r="Q5545" t="s">
        <v>356</v>
      </c>
      <c r="R5545" t="s">
        <v>357</v>
      </c>
      <c r="S5545">
        <v>70050166</v>
      </c>
      <c r="T5545">
        <v>304.1444386</v>
      </c>
      <c r="U5545" t="s">
        <v>31</v>
      </c>
      <c r="V5545" t="s">
        <v>368</v>
      </c>
      <c r="W5545" t="s">
        <v>23</v>
      </c>
    </row>
    <row r="5546" spans="1:23" x14ac:dyDescent="0.4">
      <c r="A5546">
        <v>5545</v>
      </c>
      <c r="B5546">
        <v>1</v>
      </c>
      <c r="C5546">
        <v>1</v>
      </c>
      <c r="D5546">
        <v>1</v>
      </c>
      <c r="E5546">
        <v>1</v>
      </c>
      <c r="F5546" t="s">
        <v>23</v>
      </c>
      <c r="G5546">
        <v>-1.3726046277474</v>
      </c>
      <c r="H5546" t="s">
        <v>23</v>
      </c>
      <c r="I5546">
        <v>44.750212945927203</v>
      </c>
      <c r="J5546" t="s">
        <v>694</v>
      </c>
      <c r="K5546" t="s">
        <v>25</v>
      </c>
      <c r="L5546" t="s">
        <v>695</v>
      </c>
      <c r="M5546" t="s">
        <v>696</v>
      </c>
      <c r="N5546" t="s">
        <v>697</v>
      </c>
      <c r="O5546" t="s">
        <v>698</v>
      </c>
      <c r="P5546">
        <v>1.60000002</v>
      </c>
      <c r="Q5546" t="s">
        <v>699</v>
      </c>
      <c r="R5546" t="s">
        <v>700</v>
      </c>
      <c r="S5546">
        <v>71098742</v>
      </c>
      <c r="T5546">
        <v>369.18088369999998</v>
      </c>
      <c r="U5546" t="s">
        <v>31</v>
      </c>
      <c r="V5546" t="s">
        <v>8358</v>
      </c>
      <c r="W5546" t="s">
        <v>23</v>
      </c>
    </row>
    <row r="5547" spans="1:23" x14ac:dyDescent="0.4">
      <c r="A5547">
        <v>5546</v>
      </c>
      <c r="B5547">
        <v>1</v>
      </c>
      <c r="C5547">
        <v>1</v>
      </c>
      <c r="D5547">
        <v>1</v>
      </c>
      <c r="E5547">
        <v>1</v>
      </c>
      <c r="F5547" t="s">
        <v>23</v>
      </c>
      <c r="G5547">
        <v>-8.1673565164285495</v>
      </c>
      <c r="H5547" t="s">
        <v>23</v>
      </c>
      <c r="I5547">
        <v>65.327273612046397</v>
      </c>
      <c r="J5547" t="s">
        <v>806</v>
      </c>
      <c r="K5547" t="s">
        <v>25</v>
      </c>
      <c r="L5547" t="s">
        <v>807</v>
      </c>
      <c r="M5547" t="s">
        <v>808</v>
      </c>
      <c r="N5547" t="s">
        <v>809</v>
      </c>
      <c r="O5547" t="s">
        <v>810</v>
      </c>
      <c r="P5547">
        <v>-1.5523468300000001</v>
      </c>
      <c r="Q5547" t="s">
        <v>811</v>
      </c>
      <c r="R5547" t="s">
        <v>812</v>
      </c>
      <c r="S5547">
        <v>121629054</v>
      </c>
      <c r="T5547">
        <v>133.09715</v>
      </c>
      <c r="U5547" t="s">
        <v>31</v>
      </c>
      <c r="V5547" t="s">
        <v>6008</v>
      </c>
      <c r="W5547" t="s">
        <v>23</v>
      </c>
    </row>
    <row r="5548" spans="1:23" x14ac:dyDescent="0.4">
      <c r="A5548">
        <v>5547</v>
      </c>
      <c r="B5548">
        <v>1</v>
      </c>
      <c r="C5548">
        <v>1</v>
      </c>
      <c r="D5548">
        <v>1</v>
      </c>
      <c r="E5548">
        <v>1</v>
      </c>
      <c r="F5548" t="s">
        <v>23</v>
      </c>
      <c r="G5548">
        <v>-379.86359198441602</v>
      </c>
      <c r="H5548" t="s">
        <v>23</v>
      </c>
      <c r="I5548">
        <v>37.469790882458099</v>
      </c>
      <c r="J5548" t="s">
        <v>11364</v>
      </c>
      <c r="K5548" t="s">
        <v>25</v>
      </c>
      <c r="L5548" t="s">
        <v>11365</v>
      </c>
      <c r="M5548" t="s">
        <v>11366</v>
      </c>
      <c r="N5548" t="s">
        <v>11367</v>
      </c>
      <c r="O5548" t="s">
        <v>11368</v>
      </c>
      <c r="P5548">
        <v>0.69445592199999995</v>
      </c>
      <c r="Q5548">
        <v>53301833</v>
      </c>
      <c r="R5548" t="s">
        <v>11369</v>
      </c>
      <c r="S5548">
        <v>16777218</v>
      </c>
      <c r="T5548">
        <v>241.0859207</v>
      </c>
      <c r="U5548" t="s">
        <v>31</v>
      </c>
      <c r="V5548" t="s">
        <v>11370</v>
      </c>
      <c r="W5548" t="s">
        <v>23</v>
      </c>
    </row>
    <row r="5549" spans="1:23" x14ac:dyDescent="0.4">
      <c r="A5549">
        <v>5548</v>
      </c>
      <c r="B5549">
        <v>1</v>
      </c>
      <c r="C5549">
        <v>1</v>
      </c>
      <c r="D5549">
        <v>1</v>
      </c>
      <c r="E5549">
        <v>3</v>
      </c>
      <c r="F5549" t="s">
        <v>23</v>
      </c>
      <c r="G5549">
        <v>-183.03249659455599</v>
      </c>
      <c r="H5549" t="s">
        <v>23</v>
      </c>
      <c r="I5549">
        <v>52.114363987705097</v>
      </c>
      <c r="J5549" t="s">
        <v>9392</v>
      </c>
      <c r="K5549" t="s">
        <v>25</v>
      </c>
      <c r="L5549" t="s">
        <v>9393</v>
      </c>
      <c r="M5549" t="s">
        <v>9394</v>
      </c>
      <c r="N5549" t="s">
        <v>9395</v>
      </c>
      <c r="O5549" t="s">
        <v>9396</v>
      </c>
      <c r="P5549">
        <v>2</v>
      </c>
      <c r="Q5549" t="s">
        <v>9397</v>
      </c>
      <c r="R5549" t="s">
        <v>9398</v>
      </c>
      <c r="S5549">
        <v>67108866</v>
      </c>
      <c r="T5549">
        <v>357.11800870000002</v>
      </c>
      <c r="U5549" t="s">
        <v>31</v>
      </c>
      <c r="V5549" t="s">
        <v>9830</v>
      </c>
      <c r="W5549" t="s">
        <v>23</v>
      </c>
    </row>
    <row r="5550" spans="1:23" x14ac:dyDescent="0.4">
      <c r="A5550">
        <v>5549</v>
      </c>
      <c r="B5550">
        <v>1</v>
      </c>
      <c r="C5550">
        <v>1</v>
      </c>
      <c r="D5550">
        <v>1</v>
      </c>
      <c r="E5550">
        <v>1</v>
      </c>
      <c r="F5550" t="s">
        <v>23</v>
      </c>
      <c r="G5550">
        <v>-3.1228002795203902</v>
      </c>
      <c r="H5550" t="s">
        <v>23</v>
      </c>
      <c r="I5550">
        <v>47.0700927761401</v>
      </c>
      <c r="J5550" t="s">
        <v>216</v>
      </c>
      <c r="K5550" t="s">
        <v>25</v>
      </c>
      <c r="L5550" t="s">
        <v>217</v>
      </c>
      <c r="M5550" t="s">
        <v>218</v>
      </c>
      <c r="N5550" t="s">
        <v>219</v>
      </c>
      <c r="O5550" t="s">
        <v>220</v>
      </c>
      <c r="P5550">
        <v>2.9000001000000002</v>
      </c>
      <c r="Q5550" t="s">
        <v>221</v>
      </c>
      <c r="R5550" t="s">
        <v>222</v>
      </c>
      <c r="S5550">
        <v>3719170</v>
      </c>
      <c r="T5550">
        <v>272.18560000000002</v>
      </c>
      <c r="U5550" t="s">
        <v>31</v>
      </c>
      <c r="V5550" t="s">
        <v>321</v>
      </c>
      <c r="W5550" t="s">
        <v>23</v>
      </c>
    </row>
    <row r="5551" spans="1:23" x14ac:dyDescent="0.4">
      <c r="A5551">
        <v>5550</v>
      </c>
      <c r="B5551">
        <v>1</v>
      </c>
      <c r="C5551">
        <v>1</v>
      </c>
      <c r="D5551">
        <v>1</v>
      </c>
      <c r="E5551">
        <v>2</v>
      </c>
      <c r="F5551" t="s">
        <v>23</v>
      </c>
      <c r="G5551">
        <v>-444.10486595459099</v>
      </c>
      <c r="H5551" t="s">
        <v>23</v>
      </c>
      <c r="I5551">
        <v>79.617462660514207</v>
      </c>
      <c r="J5551" t="s">
        <v>11691</v>
      </c>
      <c r="K5551" t="s">
        <v>25</v>
      </c>
      <c r="L5551" t="s">
        <v>11692</v>
      </c>
      <c r="M5551" t="s">
        <v>11693</v>
      </c>
      <c r="N5551" t="s">
        <v>11694</v>
      </c>
      <c r="O5551" t="s">
        <v>11695</v>
      </c>
      <c r="P5551">
        <v>2.0999998999999998</v>
      </c>
      <c r="Q5551" t="s">
        <v>11696</v>
      </c>
      <c r="R5551" t="s">
        <v>11697</v>
      </c>
      <c r="S5551">
        <v>67108866</v>
      </c>
      <c r="T5551">
        <v>299.12778550000002</v>
      </c>
      <c r="U5551" t="s">
        <v>31</v>
      </c>
      <c r="V5551" t="s">
        <v>11213</v>
      </c>
      <c r="W5551" t="s">
        <v>23</v>
      </c>
    </row>
    <row r="5552" spans="1:23" x14ac:dyDescent="0.4">
      <c r="A5552">
        <v>5551</v>
      </c>
      <c r="B5552">
        <v>1</v>
      </c>
      <c r="C5552">
        <v>2</v>
      </c>
      <c r="D5552">
        <v>1</v>
      </c>
      <c r="E5552">
        <v>1</v>
      </c>
      <c r="F5552" t="s">
        <v>23</v>
      </c>
      <c r="G5552">
        <v>-37.298776610291704</v>
      </c>
      <c r="H5552" t="s">
        <v>23</v>
      </c>
      <c r="I5552">
        <v>22.222744215052899</v>
      </c>
      <c r="J5552" t="s">
        <v>897</v>
      </c>
      <c r="K5552" t="s">
        <v>25</v>
      </c>
      <c r="L5552" t="s">
        <v>12657</v>
      </c>
      <c r="M5552" t="s">
        <v>12658</v>
      </c>
      <c r="N5552" t="s">
        <v>12659</v>
      </c>
      <c r="O5552" t="s">
        <v>12660</v>
      </c>
      <c r="P5552">
        <v>5.1999998099999996</v>
      </c>
      <c r="Q5552" t="s">
        <v>12661</v>
      </c>
      <c r="R5552" t="s">
        <v>12662</v>
      </c>
      <c r="S5552">
        <v>3449206</v>
      </c>
      <c r="T5552">
        <v>273.13862499999999</v>
      </c>
      <c r="U5552" t="s">
        <v>31</v>
      </c>
      <c r="V5552" t="s">
        <v>1553</v>
      </c>
      <c r="W5552" t="s">
        <v>23</v>
      </c>
    </row>
    <row r="5553" spans="1:23" x14ac:dyDescent="0.4">
      <c r="A5553">
        <v>5552</v>
      </c>
      <c r="B5553">
        <v>1</v>
      </c>
      <c r="C5553">
        <v>1</v>
      </c>
      <c r="D5553">
        <v>1</v>
      </c>
      <c r="E5553">
        <v>1</v>
      </c>
      <c r="F5553" t="s">
        <v>23</v>
      </c>
      <c r="G5553">
        <v>-0.937435104620013</v>
      </c>
      <c r="H5553" t="s">
        <v>23</v>
      </c>
      <c r="I5553">
        <v>17.592840279276999</v>
      </c>
      <c r="J5553" t="s">
        <v>442</v>
      </c>
      <c r="K5553" t="s">
        <v>25</v>
      </c>
      <c r="L5553" t="s">
        <v>443</v>
      </c>
      <c r="M5553" t="s">
        <v>444</v>
      </c>
      <c r="N5553" t="s">
        <v>445</v>
      </c>
      <c r="O5553" t="s">
        <v>446</v>
      </c>
      <c r="P5553">
        <v>-1.63495886</v>
      </c>
      <c r="Q5553" t="s">
        <v>447</v>
      </c>
      <c r="R5553" t="s">
        <v>448</v>
      </c>
      <c r="S5553">
        <v>255847294</v>
      </c>
      <c r="T5553">
        <v>175.11895999999999</v>
      </c>
      <c r="U5553" t="s">
        <v>31</v>
      </c>
      <c r="V5553" t="s">
        <v>681</v>
      </c>
      <c r="W5553" t="s">
        <v>23</v>
      </c>
    </row>
    <row r="5554" spans="1:23" x14ac:dyDescent="0.4">
      <c r="A5554">
        <v>5553</v>
      </c>
      <c r="B5554">
        <v>1</v>
      </c>
      <c r="C5554">
        <v>1</v>
      </c>
      <c r="D5554">
        <v>1</v>
      </c>
      <c r="E5554">
        <v>1</v>
      </c>
      <c r="F5554" t="s">
        <v>23</v>
      </c>
      <c r="G5554">
        <v>-539.07567514891298</v>
      </c>
      <c r="H5554" t="s">
        <v>23</v>
      </c>
      <c r="I5554">
        <v>67.188345010254494</v>
      </c>
      <c r="J5554" t="s">
        <v>10793</v>
      </c>
      <c r="K5554" t="s">
        <v>25</v>
      </c>
      <c r="L5554" t="s">
        <v>10794</v>
      </c>
      <c r="M5554" t="s">
        <v>10795</v>
      </c>
      <c r="N5554" t="s">
        <v>10796</v>
      </c>
      <c r="O5554" t="s">
        <v>10797</v>
      </c>
      <c r="P5554">
        <v>2.9000001000000002</v>
      </c>
      <c r="Q5554">
        <v>2782662</v>
      </c>
      <c r="R5554" t="s">
        <v>10798</v>
      </c>
      <c r="S5554">
        <v>67108866</v>
      </c>
      <c r="T5554">
        <v>291.08631459999998</v>
      </c>
      <c r="U5554" t="s">
        <v>31</v>
      </c>
      <c r="V5554" t="s">
        <v>11001</v>
      </c>
      <c r="W5554" t="s">
        <v>23</v>
      </c>
    </row>
    <row r="5555" spans="1:23" x14ac:dyDescent="0.4">
      <c r="A5555">
        <v>5554</v>
      </c>
      <c r="B5555">
        <v>1</v>
      </c>
      <c r="C5555">
        <v>1</v>
      </c>
      <c r="D5555">
        <v>1</v>
      </c>
      <c r="E5555">
        <v>1</v>
      </c>
      <c r="F5555" t="s">
        <v>23</v>
      </c>
      <c r="G5555">
        <v>-292.51624371065401</v>
      </c>
      <c r="H5555" t="s">
        <v>23</v>
      </c>
      <c r="I5555">
        <v>40.398073300823</v>
      </c>
      <c r="J5555" t="s">
        <v>8127</v>
      </c>
      <c r="K5555" t="s">
        <v>25</v>
      </c>
      <c r="L5555" t="s">
        <v>9135</v>
      </c>
      <c r="M5555" t="s">
        <v>9136</v>
      </c>
      <c r="N5555" t="s">
        <v>28</v>
      </c>
      <c r="O5555" t="s">
        <v>9137</v>
      </c>
      <c r="P5555">
        <v>6.4000000999999997</v>
      </c>
      <c r="Q5555" t="s">
        <v>9138</v>
      </c>
      <c r="R5555" t="s">
        <v>9139</v>
      </c>
      <c r="S5555">
        <v>2097154</v>
      </c>
      <c r="T5555">
        <v>595.20213220000005</v>
      </c>
      <c r="U5555" t="s">
        <v>31</v>
      </c>
      <c r="V5555" t="s">
        <v>8133</v>
      </c>
      <c r="W5555" t="s">
        <v>23</v>
      </c>
    </row>
    <row r="5556" spans="1:23" x14ac:dyDescent="0.4">
      <c r="A5556">
        <v>5555</v>
      </c>
      <c r="B5556">
        <v>1</v>
      </c>
      <c r="C5556">
        <v>1</v>
      </c>
      <c r="D5556">
        <v>1</v>
      </c>
      <c r="E5556">
        <v>1</v>
      </c>
      <c r="F5556" t="s">
        <v>23</v>
      </c>
      <c r="G5556">
        <v>-12.096770690337101</v>
      </c>
      <c r="H5556" t="s">
        <v>23</v>
      </c>
      <c r="I5556">
        <v>13.109860713998399</v>
      </c>
      <c r="J5556" t="s">
        <v>308</v>
      </c>
      <c r="K5556" t="s">
        <v>25</v>
      </c>
      <c r="L5556" t="s">
        <v>309</v>
      </c>
      <c r="M5556" t="s">
        <v>310</v>
      </c>
      <c r="N5556" t="s">
        <v>311</v>
      </c>
      <c r="O5556" t="s">
        <v>312</v>
      </c>
      <c r="P5556">
        <v>5.0999999000000003</v>
      </c>
      <c r="Q5556" t="s">
        <v>313</v>
      </c>
      <c r="R5556" t="s">
        <v>314</v>
      </c>
      <c r="S5556">
        <v>67125314</v>
      </c>
      <c r="T5556">
        <v>328.2482</v>
      </c>
      <c r="U5556" t="s">
        <v>31</v>
      </c>
      <c r="V5556" t="s">
        <v>315</v>
      </c>
      <c r="W5556" t="s">
        <v>23</v>
      </c>
    </row>
    <row r="5557" spans="1:23" x14ac:dyDescent="0.4">
      <c r="A5557">
        <v>5556</v>
      </c>
      <c r="B5557">
        <v>1</v>
      </c>
      <c r="C5557">
        <v>1</v>
      </c>
      <c r="D5557">
        <v>1</v>
      </c>
      <c r="E5557">
        <v>1</v>
      </c>
      <c r="F5557" t="s">
        <v>23</v>
      </c>
      <c r="G5557">
        <v>-1.8289373180617301</v>
      </c>
      <c r="H5557" t="s">
        <v>23</v>
      </c>
      <c r="I5557">
        <v>32.236804540285497</v>
      </c>
      <c r="J5557" t="s">
        <v>981</v>
      </c>
      <c r="K5557" t="s">
        <v>25</v>
      </c>
      <c r="L5557" t="s">
        <v>982</v>
      </c>
      <c r="M5557" t="s">
        <v>983</v>
      </c>
      <c r="N5557" t="s">
        <v>984</v>
      </c>
      <c r="O5557" t="s">
        <v>985</v>
      </c>
      <c r="P5557">
        <v>-2.2515835800000001</v>
      </c>
      <c r="Q5557" t="s">
        <v>986</v>
      </c>
      <c r="R5557" t="s">
        <v>987</v>
      </c>
      <c r="S5557">
        <v>255847294</v>
      </c>
      <c r="T5557">
        <v>133.0608</v>
      </c>
      <c r="U5557" t="s">
        <v>31</v>
      </c>
      <c r="V5557" t="s">
        <v>3830</v>
      </c>
      <c r="W5557" t="s">
        <v>23</v>
      </c>
    </row>
    <row r="5558" spans="1:23" x14ac:dyDescent="0.4">
      <c r="A5558">
        <v>5557</v>
      </c>
      <c r="B5558">
        <v>1</v>
      </c>
      <c r="C5558">
        <v>1</v>
      </c>
      <c r="D5558">
        <v>1</v>
      </c>
      <c r="E5558">
        <v>1</v>
      </c>
      <c r="F5558" t="s">
        <v>23</v>
      </c>
      <c r="G5558">
        <v>-761.88276671424705</v>
      </c>
      <c r="H5558" t="s">
        <v>23</v>
      </c>
      <c r="I5558">
        <v>66.296630664208095</v>
      </c>
      <c r="J5558" t="s">
        <v>8840</v>
      </c>
      <c r="K5558" t="s">
        <v>25</v>
      </c>
      <c r="L5558" t="s">
        <v>8841</v>
      </c>
      <c r="M5558" t="s">
        <v>8842</v>
      </c>
      <c r="N5558" t="s">
        <v>28</v>
      </c>
      <c r="O5558" t="s">
        <v>8843</v>
      </c>
      <c r="P5558">
        <v>2.9000001000000002</v>
      </c>
      <c r="Q5558">
        <v>91971253</v>
      </c>
      <c r="R5558" t="s">
        <v>8844</v>
      </c>
      <c r="S5558">
        <v>16777282</v>
      </c>
      <c r="T5558">
        <v>433.11292329999998</v>
      </c>
      <c r="U5558" t="s">
        <v>31</v>
      </c>
      <c r="V5558" t="s">
        <v>8858</v>
      </c>
      <c r="W5558" t="s">
        <v>23</v>
      </c>
    </row>
    <row r="5559" spans="1:23" x14ac:dyDescent="0.4">
      <c r="A5559">
        <v>5558</v>
      </c>
      <c r="B5559">
        <v>1</v>
      </c>
      <c r="C5559">
        <v>1</v>
      </c>
      <c r="D5559">
        <v>1</v>
      </c>
      <c r="E5559">
        <v>1</v>
      </c>
      <c r="F5559" t="s">
        <v>23</v>
      </c>
      <c r="G5559">
        <v>-3.0570402404775798</v>
      </c>
      <c r="H5559" t="s">
        <v>23</v>
      </c>
      <c r="I5559">
        <v>11.5923316509454</v>
      </c>
      <c r="J5559" t="s">
        <v>564</v>
      </c>
      <c r="K5559" t="s">
        <v>25</v>
      </c>
      <c r="L5559" t="s">
        <v>565</v>
      </c>
      <c r="M5559" t="s">
        <v>566</v>
      </c>
      <c r="N5559" t="s">
        <v>567</v>
      </c>
      <c r="O5559" t="s">
        <v>568</v>
      </c>
      <c r="P5559">
        <v>2.5</v>
      </c>
      <c r="Q5559" t="s">
        <v>569</v>
      </c>
      <c r="R5559" t="s">
        <v>570</v>
      </c>
      <c r="S5559">
        <v>20638078</v>
      </c>
      <c r="T5559">
        <v>595.14461730000005</v>
      </c>
      <c r="U5559" t="s">
        <v>31</v>
      </c>
      <c r="V5559" t="s">
        <v>571</v>
      </c>
      <c r="W5559" t="s">
        <v>23</v>
      </c>
    </row>
    <row r="5560" spans="1:23" x14ac:dyDescent="0.4">
      <c r="A5560">
        <v>5559</v>
      </c>
      <c r="B5560">
        <v>1</v>
      </c>
      <c r="C5560">
        <v>1</v>
      </c>
      <c r="D5560">
        <v>1</v>
      </c>
      <c r="E5560">
        <v>1</v>
      </c>
      <c r="F5560" t="s">
        <v>23</v>
      </c>
      <c r="G5560">
        <v>-60.4799860428652</v>
      </c>
      <c r="H5560" t="s">
        <v>23</v>
      </c>
      <c r="I5560">
        <v>10.057520424577101</v>
      </c>
      <c r="J5560" t="s">
        <v>2842</v>
      </c>
      <c r="K5560" t="s">
        <v>25</v>
      </c>
      <c r="L5560" t="s">
        <v>2843</v>
      </c>
      <c r="M5560" t="s">
        <v>2844</v>
      </c>
      <c r="N5560" t="s">
        <v>2845</v>
      </c>
      <c r="O5560" t="s">
        <v>2846</v>
      </c>
      <c r="P5560">
        <v>0.60836017099999995</v>
      </c>
      <c r="Q5560" t="s">
        <v>2847</v>
      </c>
      <c r="R5560" t="s">
        <v>2848</v>
      </c>
      <c r="S5560">
        <v>121383790</v>
      </c>
      <c r="T5560">
        <v>218.084541</v>
      </c>
      <c r="U5560" t="s">
        <v>31</v>
      </c>
      <c r="V5560" t="s">
        <v>4528</v>
      </c>
      <c r="W5560" t="s">
        <v>23</v>
      </c>
    </row>
    <row r="5561" spans="1:23" x14ac:dyDescent="0.4">
      <c r="A5561">
        <v>5560</v>
      </c>
      <c r="B5561">
        <v>1</v>
      </c>
      <c r="C5561">
        <v>1</v>
      </c>
      <c r="D5561">
        <v>1</v>
      </c>
      <c r="E5561">
        <v>1</v>
      </c>
      <c r="F5561" t="s">
        <v>23</v>
      </c>
      <c r="G5561">
        <v>-527.88792268947202</v>
      </c>
      <c r="H5561" t="s">
        <v>23</v>
      </c>
      <c r="I5561">
        <v>80.175978095119007</v>
      </c>
      <c r="J5561" t="s">
        <v>11245</v>
      </c>
      <c r="K5561" t="s">
        <v>25</v>
      </c>
      <c r="L5561" t="s">
        <v>11246</v>
      </c>
      <c r="M5561" t="s">
        <v>11247</v>
      </c>
      <c r="N5561" t="s">
        <v>11248</v>
      </c>
      <c r="O5561" t="s">
        <v>11249</v>
      </c>
      <c r="P5561">
        <v>-2</v>
      </c>
      <c r="Q5561" t="s">
        <v>11250</v>
      </c>
      <c r="R5561" t="s">
        <v>11251</v>
      </c>
      <c r="S5561">
        <v>3153922</v>
      </c>
      <c r="T5561">
        <v>425.14422339999999</v>
      </c>
      <c r="U5561" t="s">
        <v>31</v>
      </c>
      <c r="V5561" t="s">
        <v>11363</v>
      </c>
      <c r="W5561" t="s">
        <v>23</v>
      </c>
    </row>
    <row r="5562" spans="1:23" x14ac:dyDescent="0.4">
      <c r="A5562">
        <v>5561</v>
      </c>
      <c r="B5562">
        <v>1</v>
      </c>
      <c r="C5562">
        <v>1</v>
      </c>
      <c r="D5562">
        <v>1</v>
      </c>
      <c r="E5562">
        <v>2</v>
      </c>
      <c r="F5562" t="s">
        <v>23</v>
      </c>
      <c r="G5562">
        <v>-428.24481730602298</v>
      </c>
      <c r="H5562" t="s">
        <v>23</v>
      </c>
      <c r="I5562">
        <v>53.240732716165198</v>
      </c>
      <c r="J5562" t="s">
        <v>4285</v>
      </c>
      <c r="K5562" t="s">
        <v>25</v>
      </c>
      <c r="L5562" t="s">
        <v>4286</v>
      </c>
      <c r="M5562" t="s">
        <v>4287</v>
      </c>
      <c r="N5562" t="s">
        <v>4288</v>
      </c>
      <c r="O5562" t="s">
        <v>4289</v>
      </c>
      <c r="P5562">
        <v>-0.80000001200000004</v>
      </c>
      <c r="Q5562" t="s">
        <v>4290</v>
      </c>
      <c r="R5562" t="s">
        <v>4291</v>
      </c>
      <c r="S5562">
        <v>70</v>
      </c>
      <c r="T5562">
        <v>287.09140000000002</v>
      </c>
      <c r="U5562" t="s">
        <v>31</v>
      </c>
      <c r="V5562" t="s">
        <v>5365</v>
      </c>
      <c r="W5562" t="s">
        <v>23</v>
      </c>
    </row>
    <row r="5563" spans="1:23" x14ac:dyDescent="0.4">
      <c r="A5563">
        <v>5562</v>
      </c>
      <c r="B5563">
        <v>1</v>
      </c>
      <c r="C5563">
        <v>1</v>
      </c>
      <c r="D5563">
        <v>1</v>
      </c>
      <c r="E5563">
        <v>1</v>
      </c>
      <c r="F5563" t="s">
        <v>23</v>
      </c>
      <c r="G5563">
        <v>-29.475302331015499</v>
      </c>
      <c r="H5563" t="s">
        <v>23</v>
      </c>
      <c r="I5563">
        <v>16.034989250954599</v>
      </c>
      <c r="J5563" t="s">
        <v>2096</v>
      </c>
      <c r="K5563" t="s">
        <v>25</v>
      </c>
      <c r="L5563" t="s">
        <v>5215</v>
      </c>
      <c r="M5563" t="s">
        <v>5216</v>
      </c>
      <c r="N5563" t="s">
        <v>5217</v>
      </c>
      <c r="O5563" t="s">
        <v>5218</v>
      </c>
      <c r="P5563">
        <v>1.2000000500000001</v>
      </c>
      <c r="Q5563">
        <v>5324654</v>
      </c>
      <c r="R5563" t="s">
        <v>5219</v>
      </c>
      <c r="S5563">
        <v>8610424922</v>
      </c>
      <c r="T5563">
        <v>179.03388509999999</v>
      </c>
      <c r="U5563" t="s">
        <v>31</v>
      </c>
      <c r="V5563" t="s">
        <v>4807</v>
      </c>
      <c r="W5563" t="s">
        <v>23</v>
      </c>
    </row>
    <row r="5564" spans="1:23" x14ac:dyDescent="0.4">
      <c r="A5564">
        <v>5563</v>
      </c>
      <c r="B5564">
        <v>1</v>
      </c>
      <c r="C5564">
        <v>1</v>
      </c>
      <c r="D5564">
        <v>1</v>
      </c>
      <c r="E5564">
        <v>2</v>
      </c>
      <c r="F5564" t="s">
        <v>23</v>
      </c>
      <c r="G5564">
        <v>-683.55798890949598</v>
      </c>
      <c r="H5564" t="s">
        <v>23</v>
      </c>
      <c r="I5564">
        <v>22.1675128467704</v>
      </c>
      <c r="J5564" t="s">
        <v>16944</v>
      </c>
      <c r="K5564" t="s">
        <v>25</v>
      </c>
      <c r="L5564" t="s">
        <v>16945</v>
      </c>
      <c r="M5564" t="s">
        <v>16946</v>
      </c>
      <c r="N5564" t="s">
        <v>28</v>
      </c>
      <c r="O5564" t="s">
        <v>16947</v>
      </c>
      <c r="P5564">
        <v>0</v>
      </c>
      <c r="R5564" t="s">
        <v>16948</v>
      </c>
      <c r="S5564">
        <v>2097152</v>
      </c>
      <c r="T5564">
        <v>757.21910000000003</v>
      </c>
      <c r="U5564" t="s">
        <v>31</v>
      </c>
      <c r="V5564" t="s">
        <v>6489</v>
      </c>
      <c r="W5564" t="s">
        <v>23</v>
      </c>
    </row>
    <row r="5565" spans="1:23" x14ac:dyDescent="0.4">
      <c r="A5565">
        <v>5564</v>
      </c>
      <c r="B5565">
        <v>1</v>
      </c>
      <c r="C5565">
        <v>1</v>
      </c>
      <c r="D5565">
        <v>1</v>
      </c>
      <c r="E5565">
        <v>1</v>
      </c>
      <c r="F5565" t="s">
        <v>23</v>
      </c>
      <c r="G5565">
        <v>-5.4342026419380502</v>
      </c>
      <c r="H5565" t="s">
        <v>23</v>
      </c>
      <c r="I5565">
        <v>44.376949637079299</v>
      </c>
      <c r="J5565" t="s">
        <v>4737</v>
      </c>
      <c r="K5565" t="s">
        <v>25</v>
      </c>
      <c r="L5565" t="s">
        <v>6546</v>
      </c>
      <c r="M5565" t="s">
        <v>6547</v>
      </c>
      <c r="N5565" t="s">
        <v>6548</v>
      </c>
      <c r="O5565" t="s">
        <v>6549</v>
      </c>
      <c r="P5565">
        <v>1.5</v>
      </c>
      <c r="Q5565" t="s">
        <v>6550</v>
      </c>
      <c r="R5565" t="s">
        <v>6551</v>
      </c>
      <c r="S5565">
        <v>222226814</v>
      </c>
      <c r="T5565">
        <v>225.07575</v>
      </c>
      <c r="U5565" t="s">
        <v>31</v>
      </c>
      <c r="V5565" t="s">
        <v>7563</v>
      </c>
      <c r="W5565" t="s">
        <v>23</v>
      </c>
    </row>
    <row r="5566" spans="1:23" x14ac:dyDescent="0.4">
      <c r="A5566">
        <v>5565</v>
      </c>
      <c r="B5566">
        <v>1</v>
      </c>
      <c r="C5566">
        <v>1</v>
      </c>
      <c r="D5566">
        <v>1</v>
      </c>
      <c r="E5566">
        <v>1</v>
      </c>
      <c r="F5566" t="s">
        <v>23</v>
      </c>
      <c r="G5566">
        <v>-2.9666121275686201</v>
      </c>
      <c r="H5566" t="s">
        <v>23</v>
      </c>
      <c r="I5566">
        <v>39.389572356127204</v>
      </c>
      <c r="J5566" t="s">
        <v>411</v>
      </c>
      <c r="K5566" t="s">
        <v>25</v>
      </c>
      <c r="L5566" t="s">
        <v>412</v>
      </c>
      <c r="M5566" t="s">
        <v>413</v>
      </c>
      <c r="N5566" t="s">
        <v>414</v>
      </c>
      <c r="O5566" t="s">
        <v>415</v>
      </c>
      <c r="P5566">
        <v>2.7000000499999999</v>
      </c>
      <c r="Q5566" t="s">
        <v>416</v>
      </c>
      <c r="R5566" t="s">
        <v>417</v>
      </c>
      <c r="S5566">
        <v>120383862</v>
      </c>
      <c r="T5566">
        <v>353.18596910000002</v>
      </c>
      <c r="U5566" t="s">
        <v>31</v>
      </c>
      <c r="V5566" t="s">
        <v>2228</v>
      </c>
      <c r="W5566" t="s">
        <v>23</v>
      </c>
    </row>
    <row r="5567" spans="1:23" x14ac:dyDescent="0.4">
      <c r="A5567">
        <v>5566</v>
      </c>
      <c r="B5567">
        <v>1</v>
      </c>
      <c r="C5567">
        <v>1</v>
      </c>
      <c r="D5567">
        <v>1</v>
      </c>
      <c r="E5567">
        <v>1</v>
      </c>
      <c r="F5567" t="s">
        <v>23</v>
      </c>
      <c r="G5567">
        <v>-11.5090708478299</v>
      </c>
      <c r="H5567" t="s">
        <v>23</v>
      </c>
      <c r="I5567">
        <v>40.767168628087298</v>
      </c>
      <c r="J5567" t="s">
        <v>2044</v>
      </c>
      <c r="K5567" t="s">
        <v>25</v>
      </c>
      <c r="L5567" t="s">
        <v>13916</v>
      </c>
      <c r="M5567" t="s">
        <v>13917</v>
      </c>
      <c r="N5567" t="s">
        <v>13918</v>
      </c>
      <c r="O5567" t="s">
        <v>13919</v>
      </c>
      <c r="P5567">
        <v>-0.89999997600000003</v>
      </c>
      <c r="Q5567" t="s">
        <v>13920</v>
      </c>
      <c r="R5567" t="s">
        <v>13921</v>
      </c>
      <c r="S5567">
        <v>20900214</v>
      </c>
      <c r="T5567">
        <v>579.17083209999998</v>
      </c>
      <c r="U5567" t="s">
        <v>31</v>
      </c>
      <c r="V5567" t="s">
        <v>10151</v>
      </c>
      <c r="W5567" t="s">
        <v>23</v>
      </c>
    </row>
    <row r="5568" spans="1:23" x14ac:dyDescent="0.4">
      <c r="A5568">
        <v>5567</v>
      </c>
      <c r="B5568">
        <v>1</v>
      </c>
      <c r="C5568">
        <v>1</v>
      </c>
      <c r="D5568">
        <v>1</v>
      </c>
      <c r="E5568">
        <v>1</v>
      </c>
      <c r="F5568" t="s">
        <v>23</v>
      </c>
      <c r="G5568">
        <v>-11.462156459447099</v>
      </c>
      <c r="H5568" t="s">
        <v>23</v>
      </c>
      <c r="I5568">
        <v>12.9896762479503</v>
      </c>
      <c r="J5568" t="s">
        <v>7007</v>
      </c>
      <c r="K5568" t="s">
        <v>25</v>
      </c>
      <c r="L5568" t="s">
        <v>15669</v>
      </c>
      <c r="M5568" t="s">
        <v>15670</v>
      </c>
      <c r="N5568" t="s">
        <v>28</v>
      </c>
      <c r="O5568" t="s">
        <v>15671</v>
      </c>
      <c r="P5568">
        <v>-1.60000002</v>
      </c>
      <c r="Q5568" t="s">
        <v>15672</v>
      </c>
      <c r="R5568" t="s">
        <v>15673</v>
      </c>
      <c r="S5568">
        <v>19972106</v>
      </c>
      <c r="T5568">
        <v>565.15518199999997</v>
      </c>
      <c r="U5568" t="s">
        <v>31</v>
      </c>
      <c r="V5568" t="s">
        <v>8023</v>
      </c>
      <c r="W5568" t="s">
        <v>23</v>
      </c>
    </row>
    <row r="5569" spans="1:23" x14ac:dyDescent="0.4">
      <c r="A5569">
        <v>5568</v>
      </c>
      <c r="B5569">
        <v>1</v>
      </c>
      <c r="C5569">
        <v>1</v>
      </c>
      <c r="D5569">
        <v>1</v>
      </c>
      <c r="E5569">
        <v>1</v>
      </c>
      <c r="F5569" t="s">
        <v>23</v>
      </c>
      <c r="G5569">
        <v>-9.0434325881894093</v>
      </c>
      <c r="H5569" t="s">
        <v>23</v>
      </c>
      <c r="I5569">
        <v>30.6870998804824</v>
      </c>
      <c r="J5569" t="s">
        <v>1017</v>
      </c>
      <c r="K5569" t="s">
        <v>25</v>
      </c>
      <c r="L5569" t="s">
        <v>14598</v>
      </c>
      <c r="M5569" t="s">
        <v>14599</v>
      </c>
      <c r="N5569" t="s">
        <v>14600</v>
      </c>
      <c r="O5569" t="s">
        <v>14601</v>
      </c>
      <c r="P5569">
        <v>-0.20000000300000001</v>
      </c>
      <c r="Q5569" t="s">
        <v>14602</v>
      </c>
      <c r="R5569" t="s">
        <v>14603</v>
      </c>
      <c r="S5569">
        <v>20900222</v>
      </c>
      <c r="T5569">
        <v>449.10784000000001</v>
      </c>
      <c r="U5569" t="s">
        <v>31</v>
      </c>
      <c r="V5569" t="s">
        <v>5458</v>
      </c>
      <c r="W5569" t="s">
        <v>23</v>
      </c>
    </row>
    <row r="5570" spans="1:23" x14ac:dyDescent="0.4">
      <c r="A5570">
        <v>5569</v>
      </c>
      <c r="B5570">
        <v>1</v>
      </c>
      <c r="C5570">
        <v>1</v>
      </c>
      <c r="D5570">
        <v>1</v>
      </c>
      <c r="E5570">
        <v>1</v>
      </c>
      <c r="F5570" t="s">
        <v>23</v>
      </c>
      <c r="G5570">
        <v>-13.840544362612199</v>
      </c>
      <c r="H5570" t="s">
        <v>23</v>
      </c>
      <c r="I5570">
        <v>22.6046983546203</v>
      </c>
      <c r="J5570" t="s">
        <v>2752</v>
      </c>
      <c r="K5570" t="s">
        <v>25</v>
      </c>
      <c r="L5570" t="s">
        <v>6166</v>
      </c>
      <c r="M5570" t="s">
        <v>6167</v>
      </c>
      <c r="N5570" t="s">
        <v>6168</v>
      </c>
      <c r="O5570" t="s">
        <v>6169</v>
      </c>
      <c r="P5570">
        <v>0.10000000100000001</v>
      </c>
      <c r="Q5570" t="s">
        <v>6170</v>
      </c>
      <c r="R5570" t="s">
        <v>6171</v>
      </c>
      <c r="S5570">
        <v>34380234874</v>
      </c>
      <c r="T5570">
        <v>451.08710250000001</v>
      </c>
      <c r="U5570" t="s">
        <v>31</v>
      </c>
      <c r="V5570" t="s">
        <v>7271</v>
      </c>
      <c r="W5570" t="s">
        <v>23</v>
      </c>
    </row>
    <row r="5571" spans="1:23" x14ac:dyDescent="0.4">
      <c r="A5571">
        <v>5570</v>
      </c>
      <c r="B5571">
        <v>1</v>
      </c>
      <c r="C5571">
        <v>1</v>
      </c>
      <c r="D5571">
        <v>1</v>
      </c>
      <c r="E5571">
        <v>1</v>
      </c>
      <c r="F5571" t="s">
        <v>23</v>
      </c>
      <c r="G5571">
        <v>-478.67495219318198</v>
      </c>
      <c r="H5571" t="s">
        <v>23</v>
      </c>
      <c r="I5571">
        <v>48.611802939439002</v>
      </c>
      <c r="J5571" t="s">
        <v>11289</v>
      </c>
      <c r="K5571" t="s">
        <v>25</v>
      </c>
      <c r="L5571" t="s">
        <v>11290</v>
      </c>
      <c r="M5571" t="s">
        <v>11291</v>
      </c>
      <c r="N5571" t="s">
        <v>28</v>
      </c>
      <c r="O5571" t="s">
        <v>11292</v>
      </c>
      <c r="P5571">
        <v>-4.9595823299999999</v>
      </c>
      <c r="R5571" t="s">
        <v>11293</v>
      </c>
      <c r="S5571">
        <v>3178496</v>
      </c>
      <c r="T5571">
        <v>781.47326869999995</v>
      </c>
      <c r="U5571" t="s">
        <v>31</v>
      </c>
      <c r="V5571" t="s">
        <v>6126</v>
      </c>
      <c r="W5571" t="s">
        <v>23</v>
      </c>
    </row>
    <row r="5572" spans="1:23" x14ac:dyDescent="0.4">
      <c r="A5572">
        <v>5571</v>
      </c>
      <c r="B5572">
        <v>1</v>
      </c>
      <c r="C5572">
        <v>1</v>
      </c>
      <c r="D5572">
        <v>1</v>
      </c>
      <c r="E5572">
        <v>1</v>
      </c>
      <c r="F5572" t="s">
        <v>23</v>
      </c>
      <c r="G5572">
        <v>-711.93302530084998</v>
      </c>
      <c r="H5572" t="s">
        <v>23</v>
      </c>
      <c r="I5572">
        <v>54.388110622451599</v>
      </c>
      <c r="J5572" t="s">
        <v>4931</v>
      </c>
      <c r="K5572" t="s">
        <v>25</v>
      </c>
      <c r="L5572" t="s">
        <v>4932</v>
      </c>
      <c r="M5572" t="s">
        <v>4933</v>
      </c>
      <c r="N5572" t="s">
        <v>4934</v>
      </c>
      <c r="O5572" t="s">
        <v>4935</v>
      </c>
      <c r="P5572">
        <v>-3.7999999500000001</v>
      </c>
      <c r="Q5572" t="s">
        <v>4936</v>
      </c>
      <c r="R5572" t="s">
        <v>4937</v>
      </c>
      <c r="S5572">
        <v>70</v>
      </c>
      <c r="T5572">
        <v>595.20213220000005</v>
      </c>
      <c r="U5572" t="s">
        <v>31</v>
      </c>
      <c r="V5572" t="s">
        <v>4939</v>
      </c>
      <c r="W5572" t="s">
        <v>23</v>
      </c>
    </row>
    <row r="5573" spans="1:23" x14ac:dyDescent="0.4">
      <c r="A5573">
        <v>5572</v>
      </c>
      <c r="B5573">
        <v>1</v>
      </c>
      <c r="C5573">
        <v>1</v>
      </c>
      <c r="D5573">
        <v>1</v>
      </c>
      <c r="E5573">
        <v>1</v>
      </c>
      <c r="F5573" t="s">
        <v>23</v>
      </c>
      <c r="G5573">
        <v>-520.22789669089605</v>
      </c>
      <c r="H5573">
        <v>0.999999999999999</v>
      </c>
      <c r="I5573">
        <v>18.5533771390133</v>
      </c>
      <c r="J5573" t="s">
        <v>16982</v>
      </c>
      <c r="K5573" t="s">
        <v>25</v>
      </c>
      <c r="L5573" t="s">
        <v>16983</v>
      </c>
      <c r="M5573" t="s">
        <v>16984</v>
      </c>
      <c r="N5573" t="s">
        <v>28</v>
      </c>
      <c r="O5573" t="s">
        <v>16985</v>
      </c>
      <c r="P5573">
        <v>7.9762911799999996</v>
      </c>
      <c r="R5573" t="s">
        <v>16986</v>
      </c>
      <c r="S5573">
        <v>2097152</v>
      </c>
      <c r="T5573">
        <v>767.45450000000005</v>
      </c>
      <c r="U5573" t="s">
        <v>31</v>
      </c>
      <c r="V5573" t="s">
        <v>16987</v>
      </c>
      <c r="W5573" t="s">
        <v>23</v>
      </c>
    </row>
    <row r="5574" spans="1:23" x14ac:dyDescent="0.4">
      <c r="A5574">
        <v>5573</v>
      </c>
      <c r="B5574">
        <v>1</v>
      </c>
      <c r="C5574">
        <v>1</v>
      </c>
      <c r="D5574">
        <v>1</v>
      </c>
      <c r="E5574">
        <v>2</v>
      </c>
      <c r="F5574" t="s">
        <v>23</v>
      </c>
      <c r="G5574">
        <v>-281.58074303944898</v>
      </c>
      <c r="H5574" t="s">
        <v>23</v>
      </c>
      <c r="I5574">
        <v>24.9240237275868</v>
      </c>
      <c r="J5574" t="s">
        <v>3120</v>
      </c>
      <c r="K5574" t="s">
        <v>25</v>
      </c>
      <c r="L5574" t="s">
        <v>3121</v>
      </c>
      <c r="M5574" t="s">
        <v>3122</v>
      </c>
      <c r="N5574" t="s">
        <v>3123</v>
      </c>
      <c r="O5574" t="s">
        <v>3124</v>
      </c>
      <c r="P5574">
        <v>-2.2999999500000001</v>
      </c>
      <c r="Q5574" t="s">
        <v>3125</v>
      </c>
      <c r="R5574" t="s">
        <v>3126</v>
      </c>
      <c r="S5574">
        <v>8593113174</v>
      </c>
      <c r="T5574">
        <v>465.10275250000001</v>
      </c>
      <c r="U5574" t="s">
        <v>31</v>
      </c>
      <c r="V5574" t="s">
        <v>11362</v>
      </c>
      <c r="W5574" t="s">
        <v>23</v>
      </c>
    </row>
    <row r="5575" spans="1:23" x14ac:dyDescent="0.4">
      <c r="A5575">
        <v>5574</v>
      </c>
      <c r="B5575">
        <v>1</v>
      </c>
      <c r="C5575">
        <v>1</v>
      </c>
      <c r="D5575">
        <v>1</v>
      </c>
      <c r="E5575">
        <v>1</v>
      </c>
      <c r="F5575" t="s">
        <v>23</v>
      </c>
      <c r="G5575">
        <v>-3.4237792529889401</v>
      </c>
      <c r="H5575" t="s">
        <v>23</v>
      </c>
      <c r="I5575">
        <v>50.824683477117198</v>
      </c>
      <c r="J5575" t="s">
        <v>457</v>
      </c>
      <c r="K5575" t="s">
        <v>25</v>
      </c>
      <c r="L5575" t="s">
        <v>1032</v>
      </c>
      <c r="M5575" t="s">
        <v>1033</v>
      </c>
      <c r="N5575" t="s">
        <v>1034</v>
      </c>
      <c r="O5575" t="s">
        <v>1035</v>
      </c>
      <c r="P5575">
        <v>2.4000001000000002</v>
      </c>
      <c r="Q5575" t="s">
        <v>1036</v>
      </c>
      <c r="R5575" t="s">
        <v>1037</v>
      </c>
      <c r="S5575">
        <v>2146390</v>
      </c>
      <c r="T5575">
        <v>385.21217999999999</v>
      </c>
      <c r="U5575" t="s">
        <v>31</v>
      </c>
      <c r="V5575" t="s">
        <v>1489</v>
      </c>
      <c r="W5575" t="s">
        <v>23</v>
      </c>
    </row>
    <row r="5576" spans="1:23" x14ac:dyDescent="0.4">
      <c r="A5576">
        <v>5575</v>
      </c>
      <c r="B5576">
        <v>1</v>
      </c>
      <c r="C5576">
        <v>1</v>
      </c>
      <c r="D5576">
        <v>1</v>
      </c>
      <c r="E5576">
        <v>1</v>
      </c>
      <c r="F5576" t="s">
        <v>23</v>
      </c>
      <c r="G5576">
        <v>-138.954154210083</v>
      </c>
      <c r="H5576" t="s">
        <v>23</v>
      </c>
      <c r="I5576">
        <v>11.009249950386</v>
      </c>
      <c r="J5576" t="s">
        <v>14016</v>
      </c>
      <c r="K5576" t="s">
        <v>25</v>
      </c>
      <c r="L5576" t="s">
        <v>14017</v>
      </c>
      <c r="M5576" t="s">
        <v>14018</v>
      </c>
      <c r="N5576" t="s">
        <v>14019</v>
      </c>
      <c r="O5576" t="s">
        <v>14020</v>
      </c>
      <c r="P5576">
        <v>1.2000000500000001</v>
      </c>
      <c r="Q5576">
        <v>208634</v>
      </c>
      <c r="R5576" t="s">
        <v>14021</v>
      </c>
      <c r="S5576">
        <v>67108866</v>
      </c>
      <c r="T5576">
        <v>243.1344</v>
      </c>
      <c r="U5576" t="s">
        <v>31</v>
      </c>
      <c r="V5576" t="s">
        <v>16988</v>
      </c>
      <c r="W5576" t="s">
        <v>23</v>
      </c>
    </row>
    <row r="5577" spans="1:23" x14ac:dyDescent="0.4">
      <c r="A5577">
        <v>5576</v>
      </c>
      <c r="B5577">
        <v>1</v>
      </c>
      <c r="C5577">
        <v>1</v>
      </c>
      <c r="D5577">
        <v>1</v>
      </c>
      <c r="E5577">
        <v>1</v>
      </c>
      <c r="F5577" t="s">
        <v>23</v>
      </c>
      <c r="G5577">
        <v>-6.7585467792157798</v>
      </c>
      <c r="H5577" t="s">
        <v>23</v>
      </c>
      <c r="I5577">
        <v>57.936339932636798</v>
      </c>
      <c r="J5577" t="s">
        <v>2364</v>
      </c>
      <c r="K5577" t="s">
        <v>25</v>
      </c>
      <c r="L5577" t="s">
        <v>13596</v>
      </c>
      <c r="M5577" t="s">
        <v>13597</v>
      </c>
      <c r="N5577" t="s">
        <v>13598</v>
      </c>
      <c r="O5577" t="s">
        <v>13599</v>
      </c>
      <c r="P5577">
        <v>2.7000000499999999</v>
      </c>
      <c r="Q5577" t="s">
        <v>13600</v>
      </c>
      <c r="R5577" t="s">
        <v>13601</v>
      </c>
      <c r="S5577">
        <v>121564030</v>
      </c>
      <c r="T5577">
        <v>271.06009999999998</v>
      </c>
      <c r="U5577" t="s">
        <v>31</v>
      </c>
      <c r="V5577" t="s">
        <v>4005</v>
      </c>
      <c r="W5577" t="s">
        <v>23</v>
      </c>
    </row>
    <row r="5578" spans="1:23" x14ac:dyDescent="0.4">
      <c r="A5578">
        <v>5577</v>
      </c>
      <c r="B5578">
        <v>1</v>
      </c>
      <c r="C5578">
        <v>1</v>
      </c>
      <c r="D5578">
        <v>1</v>
      </c>
      <c r="E5578">
        <v>1</v>
      </c>
      <c r="F5578" t="s">
        <v>23</v>
      </c>
      <c r="G5578">
        <v>-697.74354301319795</v>
      </c>
      <c r="H5578">
        <v>0.999999999999999</v>
      </c>
      <c r="I5578">
        <v>66.132584292436903</v>
      </c>
      <c r="J5578" t="s">
        <v>11415</v>
      </c>
      <c r="K5578" t="s">
        <v>25</v>
      </c>
      <c r="L5578" t="s">
        <v>11439</v>
      </c>
      <c r="M5578" t="s">
        <v>11440</v>
      </c>
      <c r="N5578" t="s">
        <v>28</v>
      </c>
      <c r="O5578" t="s">
        <v>11441</v>
      </c>
      <c r="P5578">
        <v>-2.0096106499999999</v>
      </c>
      <c r="Q5578">
        <v>91844440</v>
      </c>
      <c r="R5578" t="s">
        <v>11442</v>
      </c>
      <c r="S5578">
        <v>16777218</v>
      </c>
      <c r="T5578">
        <v>597.18139680000002</v>
      </c>
      <c r="U5578" t="s">
        <v>31</v>
      </c>
      <c r="V5578" t="s">
        <v>16989</v>
      </c>
      <c r="W5578" t="s">
        <v>23</v>
      </c>
    </row>
    <row r="5579" spans="1:23" x14ac:dyDescent="0.4">
      <c r="A5579">
        <v>5578</v>
      </c>
      <c r="B5579">
        <v>1</v>
      </c>
      <c r="C5579">
        <v>1</v>
      </c>
      <c r="D5579">
        <v>1</v>
      </c>
      <c r="E5579">
        <v>1</v>
      </c>
      <c r="F5579" t="s">
        <v>23</v>
      </c>
      <c r="G5579">
        <v>-5.9802378748709302</v>
      </c>
      <c r="H5579" t="s">
        <v>23</v>
      </c>
      <c r="I5579">
        <v>13.3583229765285</v>
      </c>
      <c r="J5579" t="s">
        <v>1174</v>
      </c>
      <c r="K5579" t="s">
        <v>25</v>
      </c>
      <c r="L5579" t="s">
        <v>3787</v>
      </c>
      <c r="M5579" t="s">
        <v>3788</v>
      </c>
      <c r="N5579" t="s">
        <v>3789</v>
      </c>
      <c r="O5579" t="s">
        <v>3790</v>
      </c>
      <c r="P5579">
        <v>3.0999998999999998</v>
      </c>
      <c r="Q5579">
        <v>185914</v>
      </c>
      <c r="R5579" t="s">
        <v>3791</v>
      </c>
      <c r="S5579">
        <v>51559580022</v>
      </c>
      <c r="T5579">
        <v>231.10157079999999</v>
      </c>
      <c r="U5579" t="s">
        <v>31</v>
      </c>
      <c r="V5579" t="s">
        <v>8332</v>
      </c>
      <c r="W5579" t="s">
        <v>23</v>
      </c>
    </row>
    <row r="5580" spans="1:23" x14ac:dyDescent="0.4">
      <c r="A5580">
        <v>5579</v>
      </c>
      <c r="B5580">
        <v>1</v>
      </c>
      <c r="C5580">
        <v>1</v>
      </c>
      <c r="D5580">
        <v>1</v>
      </c>
      <c r="E5580">
        <v>1</v>
      </c>
      <c r="F5580" t="s">
        <v>23</v>
      </c>
      <c r="G5580">
        <v>-51.840227009957097</v>
      </c>
      <c r="H5580" t="s">
        <v>23</v>
      </c>
      <c r="I5580">
        <v>41.641965287270402</v>
      </c>
      <c r="J5580" t="s">
        <v>2842</v>
      </c>
      <c r="K5580" t="s">
        <v>25</v>
      </c>
      <c r="L5580" t="s">
        <v>2843</v>
      </c>
      <c r="M5580" t="s">
        <v>2844</v>
      </c>
      <c r="N5580" t="s">
        <v>2845</v>
      </c>
      <c r="O5580" t="s">
        <v>2846</v>
      </c>
      <c r="P5580">
        <v>0.60836017099999995</v>
      </c>
      <c r="Q5580" t="s">
        <v>2847</v>
      </c>
      <c r="R5580" t="s">
        <v>2848</v>
      </c>
      <c r="S5580">
        <v>121383790</v>
      </c>
      <c r="T5580">
        <v>218.084541</v>
      </c>
      <c r="U5580" t="s">
        <v>31</v>
      </c>
      <c r="V5580" t="s">
        <v>3436</v>
      </c>
      <c r="W5580" t="s">
        <v>23</v>
      </c>
    </row>
    <row r="5581" spans="1:23" x14ac:dyDescent="0.4">
      <c r="A5581">
        <v>5580</v>
      </c>
      <c r="B5581">
        <v>1</v>
      </c>
      <c r="C5581">
        <v>1</v>
      </c>
      <c r="D5581">
        <v>1</v>
      </c>
      <c r="E5581">
        <v>2</v>
      </c>
      <c r="F5581" t="s">
        <v>23</v>
      </c>
      <c r="G5581">
        <v>-42.696150704559102</v>
      </c>
      <c r="H5581" t="s">
        <v>23</v>
      </c>
      <c r="I5581">
        <v>38.644320842779003</v>
      </c>
      <c r="J5581" t="s">
        <v>1381</v>
      </c>
      <c r="K5581" t="s">
        <v>25</v>
      </c>
      <c r="L5581" t="s">
        <v>7238</v>
      </c>
      <c r="M5581" t="s">
        <v>7239</v>
      </c>
      <c r="N5581" t="s">
        <v>7240</v>
      </c>
      <c r="O5581" t="s">
        <v>7241</v>
      </c>
      <c r="P5581">
        <v>-0.20000000300000001</v>
      </c>
      <c r="Q5581" t="s">
        <v>7242</v>
      </c>
      <c r="R5581" t="s">
        <v>7243</v>
      </c>
      <c r="S5581">
        <v>20758910</v>
      </c>
      <c r="T5581">
        <v>595.20213220000005</v>
      </c>
      <c r="U5581" t="s">
        <v>31</v>
      </c>
      <c r="V5581" t="s">
        <v>1388</v>
      </c>
      <c r="W5581" t="s">
        <v>23</v>
      </c>
    </row>
    <row r="5582" spans="1:23" x14ac:dyDescent="0.4">
      <c r="A5582">
        <v>5581</v>
      </c>
      <c r="B5582">
        <v>1</v>
      </c>
      <c r="C5582">
        <v>1</v>
      </c>
      <c r="D5582">
        <v>1</v>
      </c>
      <c r="E5582">
        <v>1</v>
      </c>
      <c r="F5582" t="s">
        <v>23</v>
      </c>
      <c r="G5582">
        <v>-567.57086997129295</v>
      </c>
      <c r="H5582" t="s">
        <v>23</v>
      </c>
      <c r="I5582">
        <v>63.282060133894198</v>
      </c>
      <c r="J5582" t="s">
        <v>8003</v>
      </c>
      <c r="K5582" t="s">
        <v>25</v>
      </c>
      <c r="L5582" t="s">
        <v>8004</v>
      </c>
      <c r="M5582" t="s">
        <v>8005</v>
      </c>
      <c r="N5582" t="s">
        <v>8006</v>
      </c>
      <c r="O5582" t="s">
        <v>8007</v>
      </c>
      <c r="P5582">
        <v>3.2999999500000001</v>
      </c>
      <c r="Q5582" t="s">
        <v>8008</v>
      </c>
      <c r="R5582" t="s">
        <v>8009</v>
      </c>
      <c r="S5582">
        <v>3153922</v>
      </c>
      <c r="T5582">
        <v>483.12857339999999</v>
      </c>
      <c r="U5582" t="s">
        <v>31</v>
      </c>
      <c r="V5582" t="s">
        <v>10050</v>
      </c>
      <c r="W5582" t="s">
        <v>23</v>
      </c>
    </row>
    <row r="5583" spans="1:23" x14ac:dyDescent="0.4">
      <c r="A5583">
        <v>5582</v>
      </c>
      <c r="B5583">
        <v>1</v>
      </c>
      <c r="C5583">
        <v>1</v>
      </c>
      <c r="D5583">
        <v>1</v>
      </c>
      <c r="E5583">
        <v>1</v>
      </c>
      <c r="F5583" t="s">
        <v>23</v>
      </c>
      <c r="G5583">
        <v>-414.717702715798</v>
      </c>
      <c r="H5583" t="s">
        <v>23</v>
      </c>
      <c r="I5583">
        <v>36.0480293450481</v>
      </c>
      <c r="J5583" t="s">
        <v>11289</v>
      </c>
      <c r="K5583" t="s">
        <v>25</v>
      </c>
      <c r="L5583" t="s">
        <v>11290</v>
      </c>
      <c r="M5583" t="s">
        <v>11291</v>
      </c>
      <c r="N5583" t="s">
        <v>28</v>
      </c>
      <c r="O5583" t="s">
        <v>11292</v>
      </c>
      <c r="P5583">
        <v>-4.9595823299999999</v>
      </c>
      <c r="R5583" t="s">
        <v>11293</v>
      </c>
      <c r="S5583">
        <v>3178496</v>
      </c>
      <c r="T5583">
        <v>781.47326869999995</v>
      </c>
      <c r="U5583" t="s">
        <v>31</v>
      </c>
      <c r="V5583" t="s">
        <v>11294</v>
      </c>
      <c r="W5583" t="s">
        <v>23</v>
      </c>
    </row>
    <row r="5584" spans="1:23" x14ac:dyDescent="0.4">
      <c r="A5584">
        <v>5583</v>
      </c>
      <c r="B5584">
        <v>1</v>
      </c>
      <c r="C5584">
        <v>1</v>
      </c>
      <c r="D5584">
        <v>1</v>
      </c>
      <c r="E5584">
        <v>1</v>
      </c>
      <c r="F5584" t="s">
        <v>23</v>
      </c>
      <c r="G5584">
        <v>-25.229461351661101</v>
      </c>
      <c r="H5584" t="s">
        <v>23</v>
      </c>
      <c r="I5584">
        <v>14.2706180829415</v>
      </c>
      <c r="J5584" t="s">
        <v>5754</v>
      </c>
      <c r="K5584" t="s">
        <v>25</v>
      </c>
      <c r="L5584" t="s">
        <v>13560</v>
      </c>
      <c r="M5584" t="s">
        <v>13561</v>
      </c>
      <c r="N5584" t="s">
        <v>13562</v>
      </c>
      <c r="O5584" t="s">
        <v>13563</v>
      </c>
      <c r="P5584">
        <v>1.21669245</v>
      </c>
      <c r="Q5584" t="s">
        <v>13564</v>
      </c>
      <c r="R5584" t="s">
        <v>13565</v>
      </c>
      <c r="S5584">
        <v>205382006</v>
      </c>
      <c r="T5584">
        <v>197.08083529999999</v>
      </c>
      <c r="U5584" t="s">
        <v>31</v>
      </c>
      <c r="V5584" t="s">
        <v>8442</v>
      </c>
      <c r="W5584" t="s">
        <v>23</v>
      </c>
    </row>
    <row r="5585" spans="1:23" x14ac:dyDescent="0.4">
      <c r="A5585">
        <v>5584</v>
      </c>
      <c r="B5585">
        <v>1</v>
      </c>
      <c r="C5585">
        <v>2</v>
      </c>
      <c r="D5585">
        <v>1</v>
      </c>
      <c r="E5585">
        <v>1</v>
      </c>
      <c r="F5585" t="s">
        <v>23</v>
      </c>
      <c r="G5585">
        <v>-6.9385763095780204</v>
      </c>
      <c r="H5585" t="s">
        <v>23</v>
      </c>
      <c r="I5585">
        <v>67.554025707935907</v>
      </c>
      <c r="J5585" t="s">
        <v>694</v>
      </c>
      <c r="K5585" t="s">
        <v>25</v>
      </c>
      <c r="L5585" t="s">
        <v>695</v>
      </c>
      <c r="M5585" t="s">
        <v>696</v>
      </c>
      <c r="N5585" t="s">
        <v>697</v>
      </c>
      <c r="O5585" t="s">
        <v>698</v>
      </c>
      <c r="P5585">
        <v>1.60000002</v>
      </c>
      <c r="Q5585" t="s">
        <v>699</v>
      </c>
      <c r="R5585" t="s">
        <v>700</v>
      </c>
      <c r="S5585">
        <v>71098742</v>
      </c>
      <c r="T5585">
        <v>369.18088369999998</v>
      </c>
      <c r="U5585" t="s">
        <v>31</v>
      </c>
      <c r="V5585" t="s">
        <v>3376</v>
      </c>
      <c r="W5585" t="s">
        <v>23</v>
      </c>
    </row>
    <row r="5586" spans="1:23" x14ac:dyDescent="0.4">
      <c r="A5586">
        <v>5585</v>
      </c>
      <c r="B5586">
        <v>1</v>
      </c>
      <c r="C5586">
        <v>1</v>
      </c>
      <c r="D5586">
        <v>1</v>
      </c>
      <c r="E5586">
        <v>2</v>
      </c>
      <c r="F5586" t="s">
        <v>23</v>
      </c>
      <c r="G5586">
        <v>-277.29940969499398</v>
      </c>
      <c r="H5586" t="s">
        <v>23</v>
      </c>
      <c r="I5586">
        <v>60.611694401132503</v>
      </c>
      <c r="J5586" t="s">
        <v>11011</v>
      </c>
      <c r="K5586" t="s">
        <v>25</v>
      </c>
      <c r="L5586" t="s">
        <v>11133</v>
      </c>
      <c r="M5586" t="s">
        <v>11134</v>
      </c>
      <c r="N5586" t="s">
        <v>28</v>
      </c>
      <c r="O5586" t="s">
        <v>11135</v>
      </c>
      <c r="P5586">
        <v>-0.10000000100000001</v>
      </c>
      <c r="Q5586" t="s">
        <v>11136</v>
      </c>
      <c r="R5586" t="s">
        <v>11137</v>
      </c>
      <c r="S5586">
        <v>2105346</v>
      </c>
      <c r="T5586">
        <v>295.18048979999998</v>
      </c>
      <c r="U5586" t="s">
        <v>31</v>
      </c>
      <c r="V5586" t="s">
        <v>11017</v>
      </c>
      <c r="W5586" t="s">
        <v>23</v>
      </c>
    </row>
    <row r="5587" spans="1:23" x14ac:dyDescent="0.4">
      <c r="A5587">
        <v>5586</v>
      </c>
      <c r="B5587">
        <v>1</v>
      </c>
      <c r="C5587">
        <v>1</v>
      </c>
      <c r="D5587">
        <v>1</v>
      </c>
      <c r="E5587">
        <v>1</v>
      </c>
      <c r="F5587" t="s">
        <v>23</v>
      </c>
      <c r="G5587">
        <v>-12.4298635632868</v>
      </c>
      <c r="H5587" t="s">
        <v>23</v>
      </c>
      <c r="I5587">
        <v>55.322710768202299</v>
      </c>
      <c r="J5587" t="s">
        <v>4259</v>
      </c>
      <c r="K5587" t="s">
        <v>25</v>
      </c>
      <c r="L5587" t="s">
        <v>14610</v>
      </c>
      <c r="M5587" t="s">
        <v>14611</v>
      </c>
      <c r="N5587" t="s">
        <v>14612</v>
      </c>
      <c r="O5587" t="s">
        <v>14613</v>
      </c>
      <c r="P5587">
        <v>1.2000000500000001</v>
      </c>
      <c r="Q5587" t="s">
        <v>14614</v>
      </c>
      <c r="R5587" t="s">
        <v>14615</v>
      </c>
      <c r="S5587">
        <v>20621690</v>
      </c>
      <c r="T5587">
        <v>447.12857339999999</v>
      </c>
      <c r="U5587" t="s">
        <v>31</v>
      </c>
      <c r="V5587" t="s">
        <v>11303</v>
      </c>
      <c r="W5587" t="s">
        <v>23</v>
      </c>
    </row>
    <row r="5588" spans="1:23" x14ac:dyDescent="0.4">
      <c r="A5588">
        <v>5587</v>
      </c>
      <c r="B5588">
        <v>1</v>
      </c>
      <c r="C5588">
        <v>1</v>
      </c>
      <c r="D5588">
        <v>1</v>
      </c>
      <c r="E5588">
        <v>1</v>
      </c>
      <c r="F5588" t="s">
        <v>23</v>
      </c>
      <c r="G5588">
        <v>-14.684920984966</v>
      </c>
      <c r="H5588" t="s">
        <v>23</v>
      </c>
      <c r="I5588">
        <v>40.181698169992202</v>
      </c>
      <c r="J5588" t="s">
        <v>5754</v>
      </c>
      <c r="K5588" t="s">
        <v>25</v>
      </c>
      <c r="L5588" t="s">
        <v>13560</v>
      </c>
      <c r="M5588" t="s">
        <v>13561</v>
      </c>
      <c r="N5588" t="s">
        <v>13562</v>
      </c>
      <c r="O5588" t="s">
        <v>13563</v>
      </c>
      <c r="P5588">
        <v>1.21669245</v>
      </c>
      <c r="Q5588" t="s">
        <v>13564</v>
      </c>
      <c r="R5588" t="s">
        <v>13565</v>
      </c>
      <c r="S5588">
        <v>205382006</v>
      </c>
      <c r="T5588">
        <v>197.08083529999999</v>
      </c>
      <c r="U5588" t="s">
        <v>31</v>
      </c>
      <c r="V5588" t="s">
        <v>8685</v>
      </c>
      <c r="W5588" t="s">
        <v>23</v>
      </c>
    </row>
    <row r="5589" spans="1:23" x14ac:dyDescent="0.4">
      <c r="A5589">
        <v>5588</v>
      </c>
      <c r="B5589">
        <v>1</v>
      </c>
      <c r="C5589">
        <v>1</v>
      </c>
      <c r="D5589">
        <v>1</v>
      </c>
      <c r="E5589">
        <v>1</v>
      </c>
      <c r="F5589" t="s">
        <v>23</v>
      </c>
      <c r="G5589">
        <v>-27.986195573680099</v>
      </c>
      <c r="H5589" t="s">
        <v>23</v>
      </c>
      <c r="I5589">
        <v>13.4125768552859</v>
      </c>
      <c r="J5589" t="s">
        <v>2580</v>
      </c>
      <c r="K5589" t="s">
        <v>25</v>
      </c>
      <c r="L5589" t="s">
        <v>14364</v>
      </c>
      <c r="M5589" t="s">
        <v>14365</v>
      </c>
      <c r="N5589" t="s">
        <v>14366</v>
      </c>
      <c r="O5589" t="s">
        <v>14367</v>
      </c>
      <c r="P5589">
        <v>2.5</v>
      </c>
      <c r="Q5589" t="s">
        <v>14368</v>
      </c>
      <c r="R5589" t="s">
        <v>14369</v>
      </c>
      <c r="S5589">
        <v>3719238</v>
      </c>
      <c r="T5589">
        <v>781.47326869999995</v>
      </c>
      <c r="U5589" t="s">
        <v>31</v>
      </c>
      <c r="V5589" t="s">
        <v>16990</v>
      </c>
      <c r="W5589" t="s">
        <v>23</v>
      </c>
    </row>
    <row r="5590" spans="1:23" x14ac:dyDescent="0.4">
      <c r="A5590">
        <v>5589</v>
      </c>
      <c r="B5590">
        <v>1</v>
      </c>
      <c r="C5590">
        <v>1</v>
      </c>
      <c r="D5590">
        <v>1</v>
      </c>
      <c r="E5590">
        <v>1</v>
      </c>
      <c r="F5590" t="s">
        <v>23</v>
      </c>
      <c r="G5590">
        <v>-15.9934633581867</v>
      </c>
      <c r="H5590" t="s">
        <v>23</v>
      </c>
      <c r="I5590">
        <v>21.999611153568999</v>
      </c>
      <c r="J5590" t="s">
        <v>3087</v>
      </c>
      <c r="K5590" t="s">
        <v>25</v>
      </c>
      <c r="L5590" t="s">
        <v>4062</v>
      </c>
      <c r="M5590" t="s">
        <v>4063</v>
      </c>
      <c r="N5590" t="s">
        <v>4064</v>
      </c>
      <c r="O5590" t="s">
        <v>4065</v>
      </c>
      <c r="P5590">
        <v>2.7090218099999999</v>
      </c>
      <c r="Q5590" t="s">
        <v>4066</v>
      </c>
      <c r="R5590" t="s">
        <v>4067</v>
      </c>
      <c r="S5590">
        <v>70803810</v>
      </c>
      <c r="T5590">
        <v>241.0859207</v>
      </c>
      <c r="U5590" t="s">
        <v>31</v>
      </c>
      <c r="V5590" t="s">
        <v>5197</v>
      </c>
      <c r="W5590" t="s">
        <v>23</v>
      </c>
    </row>
    <row r="5591" spans="1:23" x14ac:dyDescent="0.4">
      <c r="A5591">
        <v>5590</v>
      </c>
      <c r="B5591">
        <v>1</v>
      </c>
      <c r="C5591">
        <v>1</v>
      </c>
      <c r="D5591">
        <v>1</v>
      </c>
      <c r="E5591">
        <v>1</v>
      </c>
      <c r="F5591" t="s">
        <v>23</v>
      </c>
      <c r="G5591">
        <v>-15.8900477570433</v>
      </c>
      <c r="H5591" t="s">
        <v>23</v>
      </c>
      <c r="I5591">
        <v>60.541749697311502</v>
      </c>
      <c r="J5591" t="s">
        <v>1017</v>
      </c>
      <c r="K5591" t="s">
        <v>25</v>
      </c>
      <c r="L5591" t="s">
        <v>14598</v>
      </c>
      <c r="M5591" t="s">
        <v>14599</v>
      </c>
      <c r="N5591" t="s">
        <v>14600</v>
      </c>
      <c r="O5591" t="s">
        <v>14601</v>
      </c>
      <c r="P5591">
        <v>-0.20000000300000001</v>
      </c>
      <c r="Q5591" t="s">
        <v>14602</v>
      </c>
      <c r="R5591" t="s">
        <v>14603</v>
      </c>
      <c r="S5591">
        <v>20900222</v>
      </c>
      <c r="T5591">
        <v>449.11099999999999</v>
      </c>
      <c r="U5591" t="s">
        <v>31</v>
      </c>
      <c r="V5591" t="s">
        <v>9857</v>
      </c>
      <c r="W5591" t="s">
        <v>23</v>
      </c>
    </row>
    <row r="5592" spans="1:23" x14ac:dyDescent="0.4">
      <c r="A5592">
        <v>5591</v>
      </c>
      <c r="B5592">
        <v>1</v>
      </c>
      <c r="C5592">
        <v>1</v>
      </c>
      <c r="D5592">
        <v>1</v>
      </c>
      <c r="E5592">
        <v>1</v>
      </c>
      <c r="F5592" t="s">
        <v>23</v>
      </c>
      <c r="G5592">
        <v>-177.72383736753699</v>
      </c>
      <c r="H5592" t="s">
        <v>23</v>
      </c>
      <c r="I5592">
        <v>37.762807570634699</v>
      </c>
      <c r="J5592" t="s">
        <v>8182</v>
      </c>
      <c r="K5592" t="s">
        <v>25</v>
      </c>
      <c r="L5592" t="s">
        <v>8183</v>
      </c>
      <c r="M5592" t="s">
        <v>8184</v>
      </c>
      <c r="N5592" t="s">
        <v>8185</v>
      </c>
      <c r="O5592" t="s">
        <v>8186</v>
      </c>
      <c r="P5592">
        <v>1.7000000500000001</v>
      </c>
      <c r="Q5592">
        <v>3042011</v>
      </c>
      <c r="R5592" t="s">
        <v>8187</v>
      </c>
      <c r="S5592">
        <v>67108866</v>
      </c>
      <c r="T5592">
        <v>271.06099999999998</v>
      </c>
      <c r="U5592" t="s">
        <v>31</v>
      </c>
      <c r="V5592" t="s">
        <v>8188</v>
      </c>
      <c r="W5592" t="s">
        <v>23</v>
      </c>
    </row>
    <row r="5593" spans="1:23" x14ac:dyDescent="0.4">
      <c r="A5593">
        <v>5592</v>
      </c>
      <c r="B5593">
        <v>1</v>
      </c>
      <c r="C5593">
        <v>1</v>
      </c>
      <c r="D5593">
        <v>1</v>
      </c>
      <c r="E5593">
        <v>3</v>
      </c>
      <c r="F5593" t="s">
        <v>23</v>
      </c>
      <c r="G5593">
        <v>-514.27519537968703</v>
      </c>
      <c r="H5593" t="s">
        <v>23</v>
      </c>
      <c r="I5593">
        <v>31.910100496059101</v>
      </c>
      <c r="J5593" t="s">
        <v>11978</v>
      </c>
      <c r="K5593" t="s">
        <v>25</v>
      </c>
      <c r="L5593" t="s">
        <v>11979</v>
      </c>
      <c r="M5593" t="s">
        <v>11980</v>
      </c>
      <c r="N5593" t="s">
        <v>11981</v>
      </c>
      <c r="O5593" t="s">
        <v>11982</v>
      </c>
      <c r="P5593">
        <v>1.21342003</v>
      </c>
      <c r="Q5593">
        <v>44472888</v>
      </c>
      <c r="R5593" t="s">
        <v>11983</v>
      </c>
      <c r="S5593">
        <v>16777282</v>
      </c>
      <c r="T5593">
        <v>451.08710250000001</v>
      </c>
      <c r="U5593" t="s">
        <v>31</v>
      </c>
      <c r="V5593" t="s">
        <v>9343</v>
      </c>
      <c r="W5593" t="s">
        <v>23</v>
      </c>
    </row>
    <row r="5594" spans="1:23" x14ac:dyDescent="0.4">
      <c r="A5594">
        <v>5593</v>
      </c>
      <c r="B5594">
        <v>1</v>
      </c>
      <c r="C5594">
        <v>1</v>
      </c>
      <c r="D5594">
        <v>1</v>
      </c>
      <c r="E5594">
        <v>2</v>
      </c>
      <c r="F5594" t="s">
        <v>23</v>
      </c>
      <c r="G5594">
        <v>-320.80603903283799</v>
      </c>
      <c r="H5594" t="s">
        <v>23</v>
      </c>
      <c r="I5594">
        <v>33.427774527123503</v>
      </c>
      <c r="J5594" t="s">
        <v>11223</v>
      </c>
      <c r="K5594" t="s">
        <v>25</v>
      </c>
      <c r="L5594" t="s">
        <v>11224</v>
      </c>
      <c r="M5594" t="s">
        <v>11225</v>
      </c>
      <c r="N5594" t="s">
        <v>11226</v>
      </c>
      <c r="O5594" t="s">
        <v>11227</v>
      </c>
      <c r="P5594">
        <v>10.399999599999999</v>
      </c>
      <c r="Q5594">
        <v>3022899</v>
      </c>
      <c r="R5594" t="s">
        <v>11228</v>
      </c>
      <c r="S5594">
        <v>262146</v>
      </c>
      <c r="T5594">
        <v>473.36253649999998</v>
      </c>
      <c r="U5594" t="s">
        <v>31</v>
      </c>
      <c r="V5594" t="s">
        <v>11373</v>
      </c>
      <c r="W5594" t="s">
        <v>23</v>
      </c>
    </row>
    <row r="5595" spans="1:23" x14ac:dyDescent="0.4">
      <c r="A5595">
        <v>5594</v>
      </c>
      <c r="B5595">
        <v>1</v>
      </c>
      <c r="C5595">
        <v>1</v>
      </c>
      <c r="D5595">
        <v>1</v>
      </c>
      <c r="E5595">
        <v>1</v>
      </c>
      <c r="F5595" t="s">
        <v>23</v>
      </c>
      <c r="G5595">
        <v>-336.87107239876701</v>
      </c>
      <c r="H5595" t="s">
        <v>23</v>
      </c>
      <c r="I5595">
        <v>136.46648435268199</v>
      </c>
      <c r="J5595" t="s">
        <v>10408</v>
      </c>
      <c r="K5595" t="s">
        <v>25</v>
      </c>
      <c r="L5595" t="s">
        <v>10958</v>
      </c>
      <c r="M5595" t="s">
        <v>10959</v>
      </c>
      <c r="N5595" t="s">
        <v>28</v>
      </c>
      <c r="O5595" t="s">
        <v>10960</v>
      </c>
      <c r="P5595">
        <v>0</v>
      </c>
      <c r="R5595" t="s">
        <v>10961</v>
      </c>
      <c r="S5595">
        <v>3145728</v>
      </c>
      <c r="T5595">
        <v>323.17540439999999</v>
      </c>
      <c r="U5595" t="s">
        <v>31</v>
      </c>
      <c r="V5595" t="s">
        <v>11102</v>
      </c>
      <c r="W5595" t="s">
        <v>23</v>
      </c>
    </row>
    <row r="5596" spans="1:23" x14ac:dyDescent="0.4">
      <c r="A5596">
        <v>5595</v>
      </c>
      <c r="B5596">
        <v>1</v>
      </c>
      <c r="C5596">
        <v>1</v>
      </c>
      <c r="D5596">
        <v>1</v>
      </c>
      <c r="E5596">
        <v>2</v>
      </c>
      <c r="F5596" t="s">
        <v>23</v>
      </c>
      <c r="G5596">
        <v>-621.57900851152203</v>
      </c>
      <c r="H5596" t="s">
        <v>23</v>
      </c>
      <c r="I5596">
        <v>79.462112062459497</v>
      </c>
      <c r="J5596" t="s">
        <v>9613</v>
      </c>
      <c r="K5596" t="s">
        <v>25</v>
      </c>
      <c r="L5596" t="s">
        <v>9614</v>
      </c>
      <c r="M5596" t="s">
        <v>9615</v>
      </c>
      <c r="N5596" t="s">
        <v>28</v>
      </c>
      <c r="O5596" t="s">
        <v>9616</v>
      </c>
      <c r="P5596">
        <v>3.2000000499999999</v>
      </c>
      <c r="Q5596">
        <v>25338578</v>
      </c>
      <c r="R5596" t="s">
        <v>9617</v>
      </c>
      <c r="S5596">
        <v>3153922</v>
      </c>
      <c r="T5596">
        <v>449.10783789999999</v>
      </c>
      <c r="U5596" t="s">
        <v>31</v>
      </c>
      <c r="V5596" t="s">
        <v>3763</v>
      </c>
      <c r="W5596" t="s">
        <v>23</v>
      </c>
    </row>
    <row r="5597" spans="1:23" x14ac:dyDescent="0.4">
      <c r="A5597">
        <v>5596</v>
      </c>
      <c r="B5597">
        <v>1</v>
      </c>
      <c r="C5597">
        <v>1</v>
      </c>
      <c r="D5597">
        <v>1</v>
      </c>
      <c r="E5597">
        <v>1</v>
      </c>
      <c r="F5597" t="s">
        <v>23</v>
      </c>
      <c r="G5597">
        <v>-335.65421494028197</v>
      </c>
      <c r="H5597" t="s">
        <v>23</v>
      </c>
      <c r="I5597">
        <v>21.876721342960501</v>
      </c>
      <c r="J5597" t="s">
        <v>10738</v>
      </c>
      <c r="K5597" t="s">
        <v>25</v>
      </c>
      <c r="L5597" t="s">
        <v>10739</v>
      </c>
      <c r="M5597" t="s">
        <v>10740</v>
      </c>
      <c r="N5597" t="s">
        <v>28</v>
      </c>
      <c r="O5597" t="s">
        <v>10741</v>
      </c>
      <c r="P5597">
        <v>4.8000001900000004</v>
      </c>
      <c r="Q5597">
        <v>90486697</v>
      </c>
      <c r="R5597" t="s">
        <v>10742</v>
      </c>
      <c r="S5597">
        <v>67108866</v>
      </c>
      <c r="T5597">
        <v>483.12857339999999</v>
      </c>
      <c r="U5597" t="s">
        <v>31</v>
      </c>
      <c r="V5597" t="s">
        <v>11288</v>
      </c>
      <c r="W5597" t="s">
        <v>23</v>
      </c>
    </row>
    <row r="5598" spans="1:23" x14ac:dyDescent="0.4">
      <c r="A5598">
        <v>5597</v>
      </c>
      <c r="B5598">
        <v>1</v>
      </c>
      <c r="C5598">
        <v>1</v>
      </c>
      <c r="D5598">
        <v>1</v>
      </c>
      <c r="E5598">
        <v>1</v>
      </c>
      <c r="F5598" t="s">
        <v>23</v>
      </c>
      <c r="G5598">
        <v>-15.681243923357499</v>
      </c>
      <c r="H5598" t="s">
        <v>23</v>
      </c>
      <c r="I5598">
        <v>15.1611563661828</v>
      </c>
      <c r="J5598" t="s">
        <v>1017</v>
      </c>
      <c r="K5598" t="s">
        <v>25</v>
      </c>
      <c r="L5598" t="s">
        <v>3461</v>
      </c>
      <c r="M5598" t="s">
        <v>3462</v>
      </c>
      <c r="N5598" t="s">
        <v>3463</v>
      </c>
      <c r="O5598" t="s">
        <v>3464</v>
      </c>
      <c r="P5598">
        <v>0.5</v>
      </c>
      <c r="Q5598" t="s">
        <v>3465</v>
      </c>
      <c r="R5598" t="s">
        <v>3466</v>
      </c>
      <c r="S5598">
        <v>20900222</v>
      </c>
      <c r="T5598">
        <v>449.10783789999999</v>
      </c>
      <c r="U5598" t="s">
        <v>31</v>
      </c>
      <c r="V5598" t="s">
        <v>2906</v>
      </c>
      <c r="W5598" t="s">
        <v>23</v>
      </c>
    </row>
    <row r="5599" spans="1:23" x14ac:dyDescent="0.4">
      <c r="A5599">
        <v>5598</v>
      </c>
      <c r="B5599">
        <v>1</v>
      </c>
      <c r="C5599">
        <v>1</v>
      </c>
      <c r="D5599">
        <v>1</v>
      </c>
      <c r="E5599">
        <v>1</v>
      </c>
      <c r="F5599" t="s">
        <v>23</v>
      </c>
      <c r="G5599">
        <v>-574.91467124432302</v>
      </c>
      <c r="H5599" t="s">
        <v>23</v>
      </c>
      <c r="I5599">
        <v>32.222472521144397</v>
      </c>
      <c r="J5599" t="s">
        <v>14729</v>
      </c>
      <c r="K5599" t="s">
        <v>25</v>
      </c>
      <c r="L5599" t="s">
        <v>14730</v>
      </c>
      <c r="M5599" t="s">
        <v>14731</v>
      </c>
      <c r="N5599" t="s">
        <v>28</v>
      </c>
      <c r="O5599" t="s">
        <v>14732</v>
      </c>
      <c r="P5599">
        <v>4.5999999000000003</v>
      </c>
      <c r="Q5599">
        <v>139592435</v>
      </c>
      <c r="R5599" t="s">
        <v>14733</v>
      </c>
      <c r="S5599">
        <v>16777218</v>
      </c>
      <c r="T5599">
        <v>589.19156750000002</v>
      </c>
      <c r="U5599" t="s">
        <v>31</v>
      </c>
      <c r="V5599" t="s">
        <v>6448</v>
      </c>
      <c r="W5599" t="s">
        <v>23</v>
      </c>
    </row>
    <row r="5600" spans="1:23" x14ac:dyDescent="0.4">
      <c r="A5600">
        <v>5599</v>
      </c>
      <c r="B5600">
        <v>1</v>
      </c>
      <c r="C5600">
        <v>1</v>
      </c>
      <c r="D5600">
        <v>1</v>
      </c>
      <c r="E5600">
        <v>1</v>
      </c>
      <c r="F5600" t="s">
        <v>23</v>
      </c>
      <c r="G5600">
        <v>-61.364583805198201</v>
      </c>
      <c r="H5600" t="s">
        <v>23</v>
      </c>
      <c r="I5600">
        <v>34.994216746153803</v>
      </c>
      <c r="J5600" t="s">
        <v>1567</v>
      </c>
      <c r="K5600" t="s">
        <v>25</v>
      </c>
      <c r="L5600" t="s">
        <v>12632</v>
      </c>
      <c r="M5600" t="s">
        <v>12633</v>
      </c>
      <c r="N5600" t="s">
        <v>12634</v>
      </c>
      <c r="O5600" t="s">
        <v>12635</v>
      </c>
      <c r="P5600">
        <v>-0.10000000100000001</v>
      </c>
      <c r="Q5600" t="s">
        <v>12636</v>
      </c>
      <c r="R5600" t="s">
        <v>12637</v>
      </c>
      <c r="S5600">
        <v>2124134</v>
      </c>
      <c r="T5600">
        <v>188.0917</v>
      </c>
      <c r="U5600" t="s">
        <v>31</v>
      </c>
      <c r="V5600" t="s">
        <v>2883</v>
      </c>
      <c r="W5600" t="s">
        <v>23</v>
      </c>
    </row>
    <row r="5601" spans="1:23" x14ac:dyDescent="0.4">
      <c r="A5601">
        <v>5600</v>
      </c>
      <c r="B5601">
        <v>1</v>
      </c>
      <c r="C5601">
        <v>1</v>
      </c>
      <c r="D5601">
        <v>1</v>
      </c>
      <c r="E5601">
        <v>1</v>
      </c>
      <c r="F5601" t="s">
        <v>23</v>
      </c>
      <c r="G5601">
        <v>-407.53917459860298</v>
      </c>
      <c r="H5601" t="s">
        <v>23</v>
      </c>
      <c r="I5601">
        <v>34.521497616557198</v>
      </c>
      <c r="J5601" t="s">
        <v>11289</v>
      </c>
      <c r="K5601" t="s">
        <v>25</v>
      </c>
      <c r="L5601" t="s">
        <v>11290</v>
      </c>
      <c r="M5601" t="s">
        <v>11291</v>
      </c>
      <c r="N5601" t="s">
        <v>28</v>
      </c>
      <c r="O5601" t="s">
        <v>11292</v>
      </c>
      <c r="P5601">
        <v>-4.9595823299999999</v>
      </c>
      <c r="R5601" t="s">
        <v>11293</v>
      </c>
      <c r="S5601">
        <v>3178496</v>
      </c>
      <c r="T5601">
        <v>781.47326869999995</v>
      </c>
      <c r="U5601" t="s">
        <v>31</v>
      </c>
      <c r="V5601" t="s">
        <v>11376</v>
      </c>
      <c r="W5601" t="s">
        <v>23</v>
      </c>
    </row>
    <row r="5602" spans="1:23" x14ac:dyDescent="0.4">
      <c r="A5602">
        <v>5601</v>
      </c>
      <c r="B5602">
        <v>1</v>
      </c>
      <c r="C5602">
        <v>1</v>
      </c>
      <c r="D5602">
        <v>1</v>
      </c>
      <c r="E5602">
        <v>1</v>
      </c>
      <c r="F5602" t="s">
        <v>23</v>
      </c>
      <c r="G5602">
        <v>-439.25506642889297</v>
      </c>
      <c r="H5602" t="s">
        <v>23</v>
      </c>
      <c r="I5602">
        <v>67.2297371453392</v>
      </c>
      <c r="J5602" t="s">
        <v>11254</v>
      </c>
      <c r="K5602" t="s">
        <v>25</v>
      </c>
      <c r="L5602" t="s">
        <v>11255</v>
      </c>
      <c r="M5602" t="s">
        <v>11256</v>
      </c>
      <c r="N5602" t="s">
        <v>11257</v>
      </c>
      <c r="O5602" t="s">
        <v>11258</v>
      </c>
      <c r="P5602">
        <v>2.7000000499999999</v>
      </c>
      <c r="Q5602" t="s">
        <v>11259</v>
      </c>
      <c r="R5602" t="s">
        <v>11260</v>
      </c>
      <c r="S5602">
        <v>16777218</v>
      </c>
      <c r="T5602">
        <v>579.14970270000003</v>
      </c>
      <c r="U5602" t="s">
        <v>31</v>
      </c>
      <c r="V5602" t="s">
        <v>11676</v>
      </c>
      <c r="W5602" t="s">
        <v>23</v>
      </c>
    </row>
    <row r="5603" spans="1:23" x14ac:dyDescent="0.4">
      <c r="A5603">
        <v>5602</v>
      </c>
      <c r="B5603">
        <v>1</v>
      </c>
      <c r="C5603">
        <v>1</v>
      </c>
      <c r="D5603">
        <v>1</v>
      </c>
      <c r="E5603">
        <v>1</v>
      </c>
      <c r="F5603" t="s">
        <v>23</v>
      </c>
      <c r="G5603">
        <v>-6.4583080653784499</v>
      </c>
      <c r="H5603" t="s">
        <v>23</v>
      </c>
      <c r="I5603">
        <v>119.27724104686899</v>
      </c>
      <c r="J5603" t="s">
        <v>2743</v>
      </c>
      <c r="K5603" t="s">
        <v>25</v>
      </c>
      <c r="L5603" t="s">
        <v>2744</v>
      </c>
      <c r="M5603" t="s">
        <v>2745</v>
      </c>
      <c r="N5603" t="s">
        <v>2746</v>
      </c>
      <c r="O5603" t="s">
        <v>2747</v>
      </c>
      <c r="P5603">
        <v>1.4723249700000001</v>
      </c>
      <c r="Q5603" t="s">
        <v>2748</v>
      </c>
      <c r="R5603" t="s">
        <v>2749</v>
      </c>
      <c r="S5603">
        <v>121629054</v>
      </c>
      <c r="T5603">
        <v>291.08629999999999</v>
      </c>
      <c r="U5603" t="s">
        <v>31</v>
      </c>
      <c r="V5603" t="s">
        <v>5723</v>
      </c>
      <c r="W5603" t="s">
        <v>23</v>
      </c>
    </row>
    <row r="5604" spans="1:23" x14ac:dyDescent="0.4">
      <c r="A5604">
        <v>5603</v>
      </c>
      <c r="B5604">
        <v>1</v>
      </c>
      <c r="C5604">
        <v>1</v>
      </c>
      <c r="D5604">
        <v>1</v>
      </c>
      <c r="E5604">
        <v>1</v>
      </c>
      <c r="F5604" t="s">
        <v>23</v>
      </c>
      <c r="G5604">
        <v>-17.676862175653401</v>
      </c>
      <c r="H5604" t="s">
        <v>23</v>
      </c>
      <c r="I5604">
        <v>17.500043682776901</v>
      </c>
      <c r="J5604" t="s">
        <v>5769</v>
      </c>
      <c r="K5604" t="s">
        <v>25</v>
      </c>
      <c r="L5604" t="s">
        <v>13972</v>
      </c>
      <c r="M5604" t="s">
        <v>13973</v>
      </c>
      <c r="N5604" t="s">
        <v>13974</v>
      </c>
      <c r="O5604" t="s">
        <v>13975</v>
      </c>
      <c r="P5604">
        <v>1.3929698500000001</v>
      </c>
      <c r="Q5604" t="s">
        <v>13976</v>
      </c>
      <c r="R5604" t="s">
        <v>13977</v>
      </c>
      <c r="S5604">
        <v>17267943806</v>
      </c>
      <c r="T5604">
        <v>165.05462059999999</v>
      </c>
      <c r="U5604" t="s">
        <v>31</v>
      </c>
      <c r="V5604" t="s">
        <v>9027</v>
      </c>
      <c r="W5604" t="s">
        <v>23</v>
      </c>
    </row>
    <row r="5605" spans="1:23" x14ac:dyDescent="0.4">
      <c r="A5605">
        <v>5604</v>
      </c>
      <c r="B5605">
        <v>1</v>
      </c>
      <c r="C5605">
        <v>1</v>
      </c>
      <c r="D5605">
        <v>1</v>
      </c>
      <c r="E5605">
        <v>1</v>
      </c>
      <c r="F5605" t="s">
        <v>23</v>
      </c>
      <c r="G5605">
        <v>-6.4904650417665204</v>
      </c>
      <c r="H5605" t="s">
        <v>23</v>
      </c>
      <c r="I5605">
        <v>10.382537840300101</v>
      </c>
      <c r="J5605" t="s">
        <v>442</v>
      </c>
      <c r="K5605" t="s">
        <v>25</v>
      </c>
      <c r="L5605" t="s">
        <v>443</v>
      </c>
      <c r="M5605" t="s">
        <v>444</v>
      </c>
      <c r="N5605" t="s">
        <v>445</v>
      </c>
      <c r="O5605" t="s">
        <v>446</v>
      </c>
      <c r="P5605">
        <v>-1.63495886</v>
      </c>
      <c r="Q5605" t="s">
        <v>447</v>
      </c>
      <c r="R5605" t="s">
        <v>448</v>
      </c>
      <c r="S5605">
        <v>255847294</v>
      </c>
      <c r="T5605">
        <v>175.119</v>
      </c>
      <c r="U5605" t="s">
        <v>31</v>
      </c>
      <c r="V5605" t="s">
        <v>1275</v>
      </c>
      <c r="W5605" t="s">
        <v>23</v>
      </c>
    </row>
    <row r="5606" spans="1:23" x14ac:dyDescent="0.4">
      <c r="A5606">
        <v>5605</v>
      </c>
      <c r="B5606">
        <v>1</v>
      </c>
      <c r="C5606">
        <v>1</v>
      </c>
      <c r="D5606">
        <v>1</v>
      </c>
      <c r="E5606">
        <v>1</v>
      </c>
      <c r="F5606" t="s">
        <v>23</v>
      </c>
      <c r="G5606">
        <v>-441.08739848699997</v>
      </c>
      <c r="H5606" t="s">
        <v>23</v>
      </c>
      <c r="I5606">
        <v>66.848773640582294</v>
      </c>
      <c r="J5606" t="s">
        <v>5926</v>
      </c>
      <c r="K5606" t="s">
        <v>25</v>
      </c>
      <c r="L5606" t="s">
        <v>5927</v>
      </c>
      <c r="M5606" t="s">
        <v>5928</v>
      </c>
      <c r="N5606" t="s">
        <v>28</v>
      </c>
      <c r="O5606" t="s">
        <v>5929</v>
      </c>
      <c r="P5606">
        <v>6.70567417</v>
      </c>
      <c r="R5606" t="s">
        <v>5930</v>
      </c>
      <c r="S5606">
        <v>2097152</v>
      </c>
      <c r="T5606">
        <v>639.44665999999995</v>
      </c>
      <c r="U5606" t="s">
        <v>31</v>
      </c>
      <c r="V5606" t="s">
        <v>5931</v>
      </c>
      <c r="W5606" t="s">
        <v>23</v>
      </c>
    </row>
    <row r="5607" spans="1:23" x14ac:dyDescent="0.4">
      <c r="A5607">
        <v>5606</v>
      </c>
      <c r="B5607">
        <v>1</v>
      </c>
      <c r="C5607">
        <v>1</v>
      </c>
      <c r="D5607">
        <v>1</v>
      </c>
      <c r="E5607">
        <v>1</v>
      </c>
      <c r="F5607" t="s">
        <v>23</v>
      </c>
      <c r="G5607">
        <v>-23.828147417456901</v>
      </c>
      <c r="H5607" t="s">
        <v>23</v>
      </c>
      <c r="I5607">
        <v>60.313527917616398</v>
      </c>
      <c r="J5607" t="s">
        <v>4259</v>
      </c>
      <c r="K5607" t="s">
        <v>25</v>
      </c>
      <c r="L5607" t="s">
        <v>16361</v>
      </c>
      <c r="M5607" t="s">
        <v>16362</v>
      </c>
      <c r="N5607" t="s">
        <v>16363</v>
      </c>
      <c r="O5607" t="s">
        <v>16364</v>
      </c>
      <c r="P5607">
        <v>0.5</v>
      </c>
      <c r="Q5607" t="s">
        <v>16365</v>
      </c>
      <c r="R5607" t="s">
        <v>16366</v>
      </c>
      <c r="S5607">
        <v>8593113106</v>
      </c>
      <c r="T5607">
        <v>447.13299999999998</v>
      </c>
      <c r="U5607" t="s">
        <v>31</v>
      </c>
      <c r="V5607" t="s">
        <v>11318</v>
      </c>
      <c r="W5607" t="s">
        <v>23</v>
      </c>
    </row>
    <row r="5608" spans="1:23" x14ac:dyDescent="0.4">
      <c r="A5608">
        <v>5607</v>
      </c>
      <c r="B5608">
        <v>1</v>
      </c>
      <c r="C5608">
        <v>1</v>
      </c>
      <c r="D5608">
        <v>1</v>
      </c>
      <c r="E5608">
        <v>1</v>
      </c>
      <c r="F5608" t="s">
        <v>23</v>
      </c>
      <c r="G5608">
        <v>-441.61493132640697</v>
      </c>
      <c r="H5608" t="s">
        <v>23</v>
      </c>
      <c r="I5608">
        <v>93.649512740617894</v>
      </c>
      <c r="J5608" t="s">
        <v>10401</v>
      </c>
      <c r="K5608" t="s">
        <v>25</v>
      </c>
      <c r="L5608" t="s">
        <v>10402</v>
      </c>
      <c r="M5608" t="s">
        <v>10403</v>
      </c>
      <c r="N5608" t="s">
        <v>28</v>
      </c>
      <c r="O5608" t="s">
        <v>10404</v>
      </c>
      <c r="P5608">
        <v>2.5999998999999998</v>
      </c>
      <c r="Q5608">
        <v>9419189</v>
      </c>
      <c r="R5608" t="s">
        <v>10405</v>
      </c>
      <c r="S5608">
        <v>3153922</v>
      </c>
      <c r="T5608">
        <v>435.1302</v>
      </c>
      <c r="U5608" t="s">
        <v>31</v>
      </c>
      <c r="V5608" t="s">
        <v>10406</v>
      </c>
      <c r="W5608" t="s">
        <v>23</v>
      </c>
    </row>
    <row r="5609" spans="1:23" x14ac:dyDescent="0.4">
      <c r="A5609">
        <v>5608</v>
      </c>
      <c r="B5609">
        <v>1</v>
      </c>
      <c r="C5609">
        <v>1</v>
      </c>
      <c r="D5609">
        <v>1</v>
      </c>
      <c r="E5609">
        <v>1</v>
      </c>
      <c r="F5609" t="s">
        <v>23</v>
      </c>
      <c r="G5609">
        <v>-9.3136910440242104</v>
      </c>
      <c r="H5609" t="s">
        <v>23</v>
      </c>
      <c r="I5609">
        <v>44.197085732539797</v>
      </c>
      <c r="J5609" t="s">
        <v>3167</v>
      </c>
      <c r="K5609" t="s">
        <v>25</v>
      </c>
      <c r="L5609" t="s">
        <v>3168</v>
      </c>
      <c r="M5609" t="s">
        <v>3169</v>
      </c>
      <c r="N5609" t="s">
        <v>3170</v>
      </c>
      <c r="O5609" t="s">
        <v>3171</v>
      </c>
      <c r="P5609">
        <v>-1.60000002</v>
      </c>
      <c r="Q5609" t="s">
        <v>3172</v>
      </c>
      <c r="R5609" t="s">
        <v>3173</v>
      </c>
      <c r="S5609">
        <v>20105598</v>
      </c>
      <c r="T5609">
        <v>374.10860000000002</v>
      </c>
      <c r="U5609" t="s">
        <v>31</v>
      </c>
      <c r="V5609" t="s">
        <v>3174</v>
      </c>
      <c r="W5609" t="s">
        <v>23</v>
      </c>
    </row>
    <row r="5610" spans="1:23" x14ac:dyDescent="0.4">
      <c r="A5610">
        <v>5609</v>
      </c>
      <c r="B5610">
        <v>1</v>
      </c>
      <c r="C5610">
        <v>1</v>
      </c>
      <c r="D5610">
        <v>1</v>
      </c>
      <c r="E5610">
        <v>1</v>
      </c>
      <c r="F5610" t="s">
        <v>23</v>
      </c>
      <c r="G5610">
        <v>-18.502457811883399</v>
      </c>
      <c r="H5610" t="s">
        <v>23</v>
      </c>
      <c r="I5610">
        <v>41.721613031669897</v>
      </c>
      <c r="J5610" t="s">
        <v>3087</v>
      </c>
      <c r="K5610" t="s">
        <v>25</v>
      </c>
      <c r="L5610" t="s">
        <v>4062</v>
      </c>
      <c r="M5610" t="s">
        <v>4063</v>
      </c>
      <c r="N5610" t="s">
        <v>4064</v>
      </c>
      <c r="O5610" t="s">
        <v>4065</v>
      </c>
      <c r="P5610">
        <v>2.7090218099999999</v>
      </c>
      <c r="Q5610" t="s">
        <v>4066</v>
      </c>
      <c r="R5610" t="s">
        <v>4067</v>
      </c>
      <c r="S5610">
        <v>70803810</v>
      </c>
      <c r="T5610">
        <v>241.0859207</v>
      </c>
      <c r="U5610" t="s">
        <v>31</v>
      </c>
      <c r="V5610" t="s">
        <v>3094</v>
      </c>
      <c r="W5610" t="s">
        <v>23</v>
      </c>
    </row>
    <row r="5611" spans="1:23" x14ac:dyDescent="0.4">
      <c r="A5611">
        <v>5610</v>
      </c>
      <c r="B5611">
        <v>1</v>
      </c>
      <c r="C5611">
        <v>1</v>
      </c>
      <c r="D5611">
        <v>1</v>
      </c>
      <c r="E5611">
        <v>1</v>
      </c>
      <c r="F5611" t="s">
        <v>23</v>
      </c>
      <c r="G5611">
        <v>-8.3037054562796406</v>
      </c>
      <c r="H5611" t="s">
        <v>23</v>
      </c>
      <c r="I5611">
        <v>53.859964451490598</v>
      </c>
      <c r="J5611" t="s">
        <v>2044</v>
      </c>
      <c r="K5611" t="s">
        <v>25</v>
      </c>
      <c r="L5611" t="s">
        <v>13916</v>
      </c>
      <c r="M5611" t="s">
        <v>13917</v>
      </c>
      <c r="N5611" t="s">
        <v>13918</v>
      </c>
      <c r="O5611" t="s">
        <v>13919</v>
      </c>
      <c r="P5611">
        <v>-0.89999997600000003</v>
      </c>
      <c r="Q5611" t="s">
        <v>13920</v>
      </c>
      <c r="R5611" t="s">
        <v>13921</v>
      </c>
      <c r="S5611">
        <v>20900214</v>
      </c>
      <c r="T5611">
        <v>579.17084</v>
      </c>
      <c r="U5611" t="s">
        <v>31</v>
      </c>
      <c r="V5611" t="s">
        <v>7048</v>
      </c>
      <c r="W5611" t="s">
        <v>23</v>
      </c>
    </row>
    <row r="5612" spans="1:23" x14ac:dyDescent="0.4">
      <c r="A5612">
        <v>5611</v>
      </c>
      <c r="B5612">
        <v>1</v>
      </c>
      <c r="C5612">
        <v>1</v>
      </c>
      <c r="D5612">
        <v>1</v>
      </c>
      <c r="E5612">
        <v>2</v>
      </c>
      <c r="F5612" t="s">
        <v>23</v>
      </c>
      <c r="G5612">
        <v>-651.14817242749496</v>
      </c>
      <c r="H5612" t="s">
        <v>23</v>
      </c>
      <c r="I5612">
        <v>38.3439201754233</v>
      </c>
      <c r="J5612" t="s">
        <v>2084</v>
      </c>
      <c r="K5612" t="s">
        <v>25</v>
      </c>
      <c r="L5612" t="s">
        <v>2085</v>
      </c>
      <c r="M5612" t="s">
        <v>2086</v>
      </c>
      <c r="N5612" t="s">
        <v>2087</v>
      </c>
      <c r="O5612" t="s">
        <v>2088</v>
      </c>
      <c r="P5612">
        <v>-3.2999999500000001</v>
      </c>
      <c r="Q5612">
        <v>3036015</v>
      </c>
      <c r="R5612" t="s">
        <v>2089</v>
      </c>
      <c r="S5612">
        <v>70</v>
      </c>
      <c r="T5612">
        <v>581.1864822</v>
      </c>
      <c r="U5612" t="s">
        <v>31</v>
      </c>
      <c r="V5612" t="s">
        <v>2137</v>
      </c>
      <c r="W5612" t="s">
        <v>23</v>
      </c>
    </row>
    <row r="5613" spans="1:23" x14ac:dyDescent="0.4">
      <c r="A5613">
        <v>5612</v>
      </c>
      <c r="B5613">
        <v>1</v>
      </c>
      <c r="C5613">
        <v>1</v>
      </c>
      <c r="D5613">
        <v>1</v>
      </c>
      <c r="E5613">
        <v>1</v>
      </c>
      <c r="F5613" t="s">
        <v>23</v>
      </c>
      <c r="G5613">
        <v>-5.3997565450568397</v>
      </c>
      <c r="H5613" t="s">
        <v>23</v>
      </c>
      <c r="I5613">
        <v>16.299821500354401</v>
      </c>
      <c r="J5613" t="s">
        <v>3322</v>
      </c>
      <c r="K5613" t="s">
        <v>25</v>
      </c>
      <c r="L5613" t="s">
        <v>3323</v>
      </c>
      <c r="M5613" t="s">
        <v>3324</v>
      </c>
      <c r="N5613" t="s">
        <v>3325</v>
      </c>
      <c r="O5613" t="s">
        <v>3326</v>
      </c>
      <c r="P5613">
        <v>2.6852800800000001</v>
      </c>
      <c r="Q5613" t="s">
        <v>3327</v>
      </c>
      <c r="R5613" t="s">
        <v>3328</v>
      </c>
      <c r="S5613">
        <v>17266829694</v>
      </c>
      <c r="T5613">
        <v>213.1022395</v>
      </c>
      <c r="U5613" t="s">
        <v>31</v>
      </c>
      <c r="V5613" t="s">
        <v>6784</v>
      </c>
      <c r="W5613" t="s">
        <v>23</v>
      </c>
    </row>
    <row r="5614" spans="1:23" x14ac:dyDescent="0.4">
      <c r="A5614">
        <v>5613</v>
      </c>
      <c r="B5614">
        <v>1</v>
      </c>
      <c r="C5614">
        <v>1</v>
      </c>
      <c r="D5614">
        <v>1</v>
      </c>
      <c r="E5614">
        <v>1</v>
      </c>
      <c r="F5614" t="s">
        <v>23</v>
      </c>
      <c r="G5614">
        <v>-16.298617068095101</v>
      </c>
      <c r="H5614" t="s">
        <v>23</v>
      </c>
      <c r="I5614">
        <v>24.551142681374799</v>
      </c>
      <c r="J5614" t="s">
        <v>4439</v>
      </c>
      <c r="K5614" t="s">
        <v>25</v>
      </c>
      <c r="L5614" t="s">
        <v>8360</v>
      </c>
      <c r="M5614" t="s">
        <v>8361</v>
      </c>
      <c r="N5614" t="s">
        <v>8362</v>
      </c>
      <c r="O5614" t="s">
        <v>8363</v>
      </c>
      <c r="P5614">
        <v>1.0592058900000001</v>
      </c>
      <c r="Q5614" t="s">
        <v>8364</v>
      </c>
      <c r="R5614" t="s">
        <v>8365</v>
      </c>
      <c r="S5614">
        <v>87533950</v>
      </c>
      <c r="T5614">
        <v>153.05459999999999</v>
      </c>
      <c r="U5614" t="s">
        <v>31</v>
      </c>
      <c r="V5614" t="s">
        <v>6493</v>
      </c>
      <c r="W5614" t="s">
        <v>23</v>
      </c>
    </row>
    <row r="5615" spans="1:23" x14ac:dyDescent="0.4">
      <c r="A5615">
        <v>5614</v>
      </c>
      <c r="B5615">
        <v>1</v>
      </c>
      <c r="C5615">
        <v>1</v>
      </c>
      <c r="D5615">
        <v>1</v>
      </c>
      <c r="E5615">
        <v>1</v>
      </c>
      <c r="F5615" t="s">
        <v>23</v>
      </c>
      <c r="G5615">
        <v>-6.0244864634445996</v>
      </c>
      <c r="H5615" t="s">
        <v>23</v>
      </c>
      <c r="I5615">
        <v>55.122820089115301</v>
      </c>
      <c r="J5615" t="s">
        <v>4962</v>
      </c>
      <c r="K5615" t="s">
        <v>25</v>
      </c>
      <c r="L5615" t="s">
        <v>6357</v>
      </c>
      <c r="M5615" t="s">
        <v>6358</v>
      </c>
      <c r="N5615" t="s">
        <v>6359</v>
      </c>
      <c r="O5615" t="s">
        <v>6360</v>
      </c>
      <c r="P5615">
        <v>1.5</v>
      </c>
      <c r="Q5615">
        <v>5318565</v>
      </c>
      <c r="R5615" t="s">
        <v>6361</v>
      </c>
      <c r="S5615">
        <v>70836598</v>
      </c>
      <c r="T5615">
        <v>223.06009990000001</v>
      </c>
      <c r="U5615" t="s">
        <v>31</v>
      </c>
      <c r="V5615" t="s">
        <v>6362</v>
      </c>
      <c r="W5615" t="s">
        <v>23</v>
      </c>
    </row>
    <row r="5616" spans="1:23" x14ac:dyDescent="0.4">
      <c r="A5616">
        <v>5615</v>
      </c>
      <c r="B5616">
        <v>1</v>
      </c>
      <c r="C5616">
        <v>1</v>
      </c>
      <c r="D5616">
        <v>1</v>
      </c>
      <c r="E5616">
        <v>3</v>
      </c>
      <c r="F5616" t="s">
        <v>23</v>
      </c>
      <c r="G5616">
        <v>-335.02004359082298</v>
      </c>
      <c r="H5616" t="s">
        <v>23</v>
      </c>
      <c r="I5616">
        <v>9.7520010688849208</v>
      </c>
      <c r="J5616" t="s">
        <v>16991</v>
      </c>
      <c r="K5616" t="s">
        <v>25</v>
      </c>
      <c r="L5616" t="s">
        <v>16992</v>
      </c>
      <c r="M5616" t="s">
        <v>16993</v>
      </c>
      <c r="N5616" t="s">
        <v>16994</v>
      </c>
      <c r="O5616" t="s">
        <v>16995</v>
      </c>
      <c r="P5616">
        <v>4</v>
      </c>
      <c r="Q5616">
        <v>1749007</v>
      </c>
      <c r="R5616" t="s">
        <v>16996</v>
      </c>
      <c r="S5616">
        <v>3153922</v>
      </c>
      <c r="T5616">
        <v>458.16568710000001</v>
      </c>
      <c r="U5616" t="s">
        <v>31</v>
      </c>
      <c r="V5616" t="s">
        <v>11325</v>
      </c>
      <c r="W5616" t="s">
        <v>23</v>
      </c>
    </row>
    <row r="5617" spans="1:23" x14ac:dyDescent="0.4">
      <c r="A5617">
        <v>5616</v>
      </c>
      <c r="B5617">
        <v>1</v>
      </c>
      <c r="C5617">
        <v>1</v>
      </c>
      <c r="D5617">
        <v>1</v>
      </c>
      <c r="E5617">
        <v>1</v>
      </c>
      <c r="F5617" t="s">
        <v>23</v>
      </c>
      <c r="G5617">
        <v>-447.34607447379801</v>
      </c>
      <c r="H5617" t="s">
        <v>23</v>
      </c>
      <c r="I5617">
        <v>62.9955334838141</v>
      </c>
      <c r="J5617" t="s">
        <v>11364</v>
      </c>
      <c r="K5617" t="s">
        <v>25</v>
      </c>
      <c r="L5617" t="s">
        <v>11365</v>
      </c>
      <c r="M5617" t="s">
        <v>11366</v>
      </c>
      <c r="N5617" t="s">
        <v>11367</v>
      </c>
      <c r="O5617" t="s">
        <v>11368</v>
      </c>
      <c r="P5617">
        <v>0.69445592199999995</v>
      </c>
      <c r="Q5617">
        <v>53301833</v>
      </c>
      <c r="R5617" t="s">
        <v>11369</v>
      </c>
      <c r="S5617">
        <v>16777218</v>
      </c>
      <c r="T5617">
        <v>241.0859207</v>
      </c>
      <c r="U5617" t="s">
        <v>31</v>
      </c>
      <c r="V5617" t="s">
        <v>8629</v>
      </c>
      <c r="W5617" t="s">
        <v>23</v>
      </c>
    </row>
    <row r="5618" spans="1:23" x14ac:dyDescent="0.4">
      <c r="A5618">
        <v>5617</v>
      </c>
      <c r="B5618">
        <v>1</v>
      </c>
      <c r="C5618">
        <v>3</v>
      </c>
      <c r="D5618">
        <v>1</v>
      </c>
      <c r="E5618">
        <v>1</v>
      </c>
      <c r="F5618" t="s">
        <v>23</v>
      </c>
      <c r="G5618">
        <v>-39.999686144066999</v>
      </c>
      <c r="H5618" t="s">
        <v>23</v>
      </c>
      <c r="I5618">
        <v>78.906707282078898</v>
      </c>
      <c r="J5618" t="s">
        <v>897</v>
      </c>
      <c r="K5618" t="s">
        <v>25</v>
      </c>
      <c r="L5618" t="s">
        <v>12657</v>
      </c>
      <c r="M5618" t="s">
        <v>12658</v>
      </c>
      <c r="N5618" t="s">
        <v>12659</v>
      </c>
      <c r="O5618" t="s">
        <v>12660</v>
      </c>
      <c r="P5618">
        <v>5.1999998099999996</v>
      </c>
      <c r="Q5618" t="s">
        <v>12661</v>
      </c>
      <c r="R5618" t="s">
        <v>12662</v>
      </c>
      <c r="S5618">
        <v>3449206</v>
      </c>
      <c r="T5618">
        <v>273.13862499999999</v>
      </c>
      <c r="U5618" t="s">
        <v>31</v>
      </c>
      <c r="V5618" t="s">
        <v>2684</v>
      </c>
      <c r="W5618" t="s">
        <v>23</v>
      </c>
    </row>
    <row r="5619" spans="1:23" x14ac:dyDescent="0.4">
      <c r="A5619">
        <v>5618</v>
      </c>
      <c r="B5619">
        <v>1</v>
      </c>
      <c r="C5619">
        <v>1</v>
      </c>
      <c r="D5619">
        <v>1</v>
      </c>
      <c r="E5619">
        <v>1</v>
      </c>
      <c r="F5619" t="s">
        <v>23</v>
      </c>
      <c r="G5619">
        <v>-19.033234579723999</v>
      </c>
      <c r="H5619" t="s">
        <v>23</v>
      </c>
      <c r="I5619">
        <v>17.077729186740601</v>
      </c>
      <c r="J5619" t="s">
        <v>1894</v>
      </c>
      <c r="K5619" t="s">
        <v>25</v>
      </c>
      <c r="L5619" t="s">
        <v>3610</v>
      </c>
      <c r="M5619" t="s">
        <v>3611</v>
      </c>
      <c r="N5619" t="s">
        <v>3612</v>
      </c>
      <c r="O5619" t="s">
        <v>3613</v>
      </c>
      <c r="P5619">
        <v>-0.5</v>
      </c>
      <c r="Q5619" t="s">
        <v>3614</v>
      </c>
      <c r="R5619" t="s">
        <v>3615</v>
      </c>
      <c r="S5619">
        <v>255781246</v>
      </c>
      <c r="T5619">
        <v>581.18649000000005</v>
      </c>
      <c r="U5619" t="s">
        <v>31</v>
      </c>
      <c r="V5619" t="s">
        <v>11393</v>
      </c>
      <c r="W5619" t="s">
        <v>23</v>
      </c>
    </row>
    <row r="5620" spans="1:23" x14ac:dyDescent="0.4">
      <c r="A5620">
        <v>5619</v>
      </c>
      <c r="B5620">
        <v>1</v>
      </c>
      <c r="C5620">
        <v>2</v>
      </c>
      <c r="D5620">
        <v>1</v>
      </c>
      <c r="E5620">
        <v>1</v>
      </c>
      <c r="F5620" t="s">
        <v>23</v>
      </c>
      <c r="G5620">
        <v>-17.237880757312801</v>
      </c>
      <c r="H5620" t="s">
        <v>23</v>
      </c>
      <c r="I5620">
        <v>10.285389295475699</v>
      </c>
      <c r="J5620" t="s">
        <v>1267</v>
      </c>
      <c r="K5620" t="s">
        <v>25</v>
      </c>
      <c r="L5620" t="s">
        <v>13612</v>
      </c>
      <c r="M5620" t="s">
        <v>13613</v>
      </c>
      <c r="N5620" t="s">
        <v>13614</v>
      </c>
      <c r="O5620" t="s">
        <v>13615</v>
      </c>
      <c r="P5620">
        <v>0.80000001200000004</v>
      </c>
      <c r="Q5620" t="s">
        <v>13616</v>
      </c>
      <c r="R5620" t="s">
        <v>13617</v>
      </c>
      <c r="S5620">
        <v>3727446</v>
      </c>
      <c r="T5620">
        <v>710.41099999999994</v>
      </c>
      <c r="U5620" t="s">
        <v>31</v>
      </c>
      <c r="V5620" t="s">
        <v>10645</v>
      </c>
      <c r="W5620" t="s">
        <v>23</v>
      </c>
    </row>
    <row r="5621" spans="1:23" x14ac:dyDescent="0.4">
      <c r="A5621">
        <v>5620</v>
      </c>
      <c r="B5621">
        <v>1</v>
      </c>
      <c r="C5621">
        <v>1</v>
      </c>
      <c r="D5621">
        <v>1</v>
      </c>
      <c r="E5621">
        <v>1</v>
      </c>
      <c r="F5621" t="s">
        <v>23</v>
      </c>
      <c r="G5621">
        <v>-6.6099999386179498</v>
      </c>
      <c r="H5621" t="s">
        <v>23</v>
      </c>
      <c r="I5621">
        <v>42.263549866329697</v>
      </c>
      <c r="J5621" t="s">
        <v>2096</v>
      </c>
      <c r="K5621" t="s">
        <v>25</v>
      </c>
      <c r="L5621" t="s">
        <v>3965</v>
      </c>
      <c r="M5621" t="s">
        <v>3966</v>
      </c>
      <c r="N5621" t="s">
        <v>3967</v>
      </c>
      <c r="O5621" t="s">
        <v>3968</v>
      </c>
      <c r="P5621">
        <v>1.2000000500000001</v>
      </c>
      <c r="Q5621">
        <v>5280569</v>
      </c>
      <c r="R5621" t="s">
        <v>3969</v>
      </c>
      <c r="S5621">
        <v>88009086</v>
      </c>
      <c r="T5621">
        <v>179.03388509999999</v>
      </c>
      <c r="U5621" t="s">
        <v>31</v>
      </c>
      <c r="V5621" t="s">
        <v>2102</v>
      </c>
      <c r="W5621" t="s">
        <v>23</v>
      </c>
    </row>
    <row r="5622" spans="1:23" x14ac:dyDescent="0.4">
      <c r="A5622">
        <v>5621</v>
      </c>
      <c r="B5622">
        <v>1</v>
      </c>
      <c r="C5622">
        <v>1</v>
      </c>
      <c r="D5622">
        <v>1</v>
      </c>
      <c r="E5622">
        <v>2</v>
      </c>
      <c r="F5622" t="s">
        <v>23</v>
      </c>
      <c r="G5622">
        <v>-351.14453253188401</v>
      </c>
      <c r="H5622" t="s">
        <v>23</v>
      </c>
      <c r="I5622">
        <v>67.156427186790097</v>
      </c>
      <c r="J5622" t="s">
        <v>2060</v>
      </c>
      <c r="K5622" t="s">
        <v>25</v>
      </c>
      <c r="L5622" t="s">
        <v>2061</v>
      </c>
      <c r="M5622" t="s">
        <v>2062</v>
      </c>
      <c r="N5622" t="s">
        <v>28</v>
      </c>
      <c r="O5622" t="s">
        <v>2063</v>
      </c>
      <c r="P5622">
        <v>-3.2999999500000001</v>
      </c>
      <c r="Q5622" t="s">
        <v>2064</v>
      </c>
      <c r="R5622" t="s">
        <v>2065</v>
      </c>
      <c r="S5622">
        <v>18874370</v>
      </c>
      <c r="T5622">
        <v>433.11292329999998</v>
      </c>
      <c r="U5622" t="s">
        <v>31</v>
      </c>
      <c r="V5622" t="s">
        <v>9029</v>
      </c>
      <c r="W5622" t="s">
        <v>23</v>
      </c>
    </row>
    <row r="5623" spans="1:23" x14ac:dyDescent="0.4">
      <c r="A5623">
        <v>5622</v>
      </c>
      <c r="B5623">
        <v>1</v>
      </c>
      <c r="C5623">
        <v>3</v>
      </c>
      <c r="D5623">
        <v>1</v>
      </c>
      <c r="E5623">
        <v>1</v>
      </c>
      <c r="F5623" t="s">
        <v>23</v>
      </c>
      <c r="G5623">
        <v>-39.158493119712801</v>
      </c>
      <c r="H5623" t="s">
        <v>23</v>
      </c>
      <c r="I5623">
        <v>61.721264117964601</v>
      </c>
      <c r="J5623" t="s">
        <v>411</v>
      </c>
      <c r="K5623" t="s">
        <v>25</v>
      </c>
      <c r="L5623" t="s">
        <v>12543</v>
      </c>
      <c r="M5623" t="s">
        <v>12544</v>
      </c>
      <c r="N5623" t="s">
        <v>12545</v>
      </c>
      <c r="O5623" t="s">
        <v>12546</v>
      </c>
      <c r="P5623">
        <v>2.7999999500000001</v>
      </c>
      <c r="Q5623" t="s">
        <v>12547</v>
      </c>
      <c r="R5623" t="s">
        <v>12548</v>
      </c>
      <c r="S5623">
        <v>3719218</v>
      </c>
      <c r="T5623">
        <v>353.18596910000002</v>
      </c>
      <c r="U5623" t="s">
        <v>31</v>
      </c>
      <c r="V5623" t="s">
        <v>11273</v>
      </c>
      <c r="W5623" t="s">
        <v>23</v>
      </c>
    </row>
    <row r="5624" spans="1:23" x14ac:dyDescent="0.4">
      <c r="A5624">
        <v>5623</v>
      </c>
      <c r="B5624">
        <v>1</v>
      </c>
      <c r="C5624">
        <v>1</v>
      </c>
      <c r="D5624">
        <v>1</v>
      </c>
      <c r="E5624">
        <v>1</v>
      </c>
      <c r="F5624" t="s">
        <v>23</v>
      </c>
      <c r="G5624">
        <v>-14.7141636257579</v>
      </c>
      <c r="H5624" t="s">
        <v>23</v>
      </c>
      <c r="I5624">
        <v>20.092597119902699</v>
      </c>
      <c r="J5624" t="s">
        <v>503</v>
      </c>
      <c r="K5624" t="s">
        <v>25</v>
      </c>
      <c r="L5624" t="s">
        <v>504</v>
      </c>
      <c r="M5624" t="s">
        <v>505</v>
      </c>
      <c r="N5624" t="s">
        <v>506</v>
      </c>
      <c r="O5624" t="s">
        <v>507</v>
      </c>
      <c r="P5624">
        <v>1.92851174</v>
      </c>
      <c r="Q5624" t="s">
        <v>508</v>
      </c>
      <c r="R5624" t="s">
        <v>509</v>
      </c>
      <c r="S5624">
        <v>19556450</v>
      </c>
      <c r="T5624">
        <v>275.13902000000002</v>
      </c>
      <c r="U5624" t="s">
        <v>31</v>
      </c>
      <c r="V5624" t="s">
        <v>1339</v>
      </c>
      <c r="W5624" t="s">
        <v>23</v>
      </c>
    </row>
    <row r="5625" spans="1:23" x14ac:dyDescent="0.4">
      <c r="A5625">
        <v>5624</v>
      </c>
      <c r="B5625">
        <v>1</v>
      </c>
      <c r="C5625">
        <v>1</v>
      </c>
      <c r="D5625">
        <v>1</v>
      </c>
      <c r="E5625">
        <v>1</v>
      </c>
      <c r="F5625" t="s">
        <v>23</v>
      </c>
      <c r="G5625">
        <v>-5.6224646182882196</v>
      </c>
      <c r="H5625" t="s">
        <v>23</v>
      </c>
      <c r="I5625">
        <v>50.353560187709803</v>
      </c>
      <c r="J5625" t="s">
        <v>1102</v>
      </c>
      <c r="K5625" t="s">
        <v>25</v>
      </c>
      <c r="L5625" t="s">
        <v>1103</v>
      </c>
      <c r="M5625" t="s">
        <v>1104</v>
      </c>
      <c r="N5625" t="s">
        <v>1105</v>
      </c>
      <c r="O5625" t="s">
        <v>1106</v>
      </c>
      <c r="P5625">
        <v>3.0999998999999998</v>
      </c>
      <c r="Q5625" t="s">
        <v>1107</v>
      </c>
      <c r="R5625" t="s">
        <v>1108</v>
      </c>
      <c r="S5625">
        <v>255847294</v>
      </c>
      <c r="T5625">
        <v>229.0859207</v>
      </c>
      <c r="U5625" t="s">
        <v>31</v>
      </c>
      <c r="V5625" t="s">
        <v>7621</v>
      </c>
      <c r="W5625" t="s">
        <v>23</v>
      </c>
    </row>
    <row r="5626" spans="1:23" x14ac:dyDescent="0.4">
      <c r="A5626">
        <v>5625</v>
      </c>
      <c r="B5626">
        <v>1</v>
      </c>
      <c r="C5626">
        <v>1</v>
      </c>
      <c r="D5626">
        <v>1</v>
      </c>
      <c r="E5626">
        <v>1</v>
      </c>
      <c r="F5626" t="s">
        <v>23</v>
      </c>
      <c r="G5626">
        <v>-59.8094663535026</v>
      </c>
      <c r="H5626" t="s">
        <v>23</v>
      </c>
      <c r="I5626">
        <v>14.136545259262499</v>
      </c>
      <c r="J5626" t="s">
        <v>4863</v>
      </c>
      <c r="K5626" t="s">
        <v>25</v>
      </c>
      <c r="L5626" t="s">
        <v>13727</v>
      </c>
      <c r="M5626" t="s">
        <v>13728</v>
      </c>
      <c r="N5626" t="s">
        <v>13729</v>
      </c>
      <c r="O5626" t="s">
        <v>13730</v>
      </c>
      <c r="P5626">
        <v>1.6357479100000001</v>
      </c>
      <c r="Q5626" t="s">
        <v>13731</v>
      </c>
      <c r="R5626" t="s">
        <v>13732</v>
      </c>
      <c r="S5626">
        <v>155117950</v>
      </c>
      <c r="T5626">
        <v>179.07027059999999</v>
      </c>
      <c r="U5626" t="s">
        <v>31</v>
      </c>
      <c r="V5626" t="s">
        <v>7553</v>
      </c>
      <c r="W5626" t="s">
        <v>23</v>
      </c>
    </row>
    <row r="5627" spans="1:23" x14ac:dyDescent="0.4">
      <c r="A5627">
        <v>5626</v>
      </c>
      <c r="B5627">
        <v>1</v>
      </c>
      <c r="C5627">
        <v>1</v>
      </c>
      <c r="D5627">
        <v>1</v>
      </c>
      <c r="E5627">
        <v>2</v>
      </c>
      <c r="F5627" t="s">
        <v>23</v>
      </c>
      <c r="G5627">
        <v>-340.727605813818</v>
      </c>
      <c r="H5627" t="s">
        <v>23</v>
      </c>
      <c r="I5627">
        <v>33.7830744129718</v>
      </c>
      <c r="J5627" t="s">
        <v>1390</v>
      </c>
      <c r="K5627" t="s">
        <v>25</v>
      </c>
      <c r="L5627" t="s">
        <v>1391</v>
      </c>
      <c r="M5627" t="s">
        <v>1392</v>
      </c>
      <c r="N5627" t="s">
        <v>28</v>
      </c>
      <c r="O5627" t="s">
        <v>1393</v>
      </c>
      <c r="P5627">
        <v>-0.20000000300000001</v>
      </c>
      <c r="Q5627">
        <v>11773210</v>
      </c>
      <c r="R5627" t="s">
        <v>1394</v>
      </c>
      <c r="S5627">
        <v>2097154</v>
      </c>
      <c r="T5627">
        <v>375.12857339999999</v>
      </c>
      <c r="U5627" t="s">
        <v>31</v>
      </c>
      <c r="V5627" t="s">
        <v>6501</v>
      </c>
      <c r="W5627" t="s">
        <v>23</v>
      </c>
    </row>
    <row r="5628" spans="1:23" x14ac:dyDescent="0.4">
      <c r="A5628">
        <v>5627</v>
      </c>
      <c r="B5628">
        <v>1</v>
      </c>
      <c r="C5628">
        <v>1</v>
      </c>
      <c r="D5628">
        <v>1</v>
      </c>
      <c r="E5628">
        <v>1</v>
      </c>
      <c r="F5628" t="s">
        <v>23</v>
      </c>
      <c r="G5628">
        <v>-6.0856344845580104</v>
      </c>
      <c r="H5628" t="s">
        <v>23</v>
      </c>
      <c r="I5628">
        <v>35.0801646078434</v>
      </c>
      <c r="J5628" t="s">
        <v>1437</v>
      </c>
      <c r="K5628" t="s">
        <v>25</v>
      </c>
      <c r="L5628" t="s">
        <v>14553</v>
      </c>
      <c r="M5628" t="s">
        <v>14554</v>
      </c>
      <c r="N5628" t="s">
        <v>14555</v>
      </c>
      <c r="O5628" t="s">
        <v>14556</v>
      </c>
      <c r="P5628">
        <v>0.20000000300000001</v>
      </c>
      <c r="Q5628" t="s">
        <v>14557</v>
      </c>
      <c r="R5628" t="s">
        <v>14558</v>
      </c>
      <c r="S5628">
        <v>87746942</v>
      </c>
      <c r="T5628">
        <v>433.11292329999998</v>
      </c>
      <c r="U5628" t="s">
        <v>31</v>
      </c>
      <c r="V5628" t="s">
        <v>11391</v>
      </c>
      <c r="W5628" t="s">
        <v>23</v>
      </c>
    </row>
    <row r="5629" spans="1:23" x14ac:dyDescent="0.4">
      <c r="A5629">
        <v>5628</v>
      </c>
      <c r="B5629">
        <v>1</v>
      </c>
      <c r="C5629">
        <v>1</v>
      </c>
      <c r="D5629">
        <v>1</v>
      </c>
      <c r="E5629">
        <v>1</v>
      </c>
      <c r="F5629" t="s">
        <v>23</v>
      </c>
      <c r="G5629">
        <v>-790.151066871789</v>
      </c>
      <c r="H5629" t="s">
        <v>23</v>
      </c>
      <c r="I5629">
        <v>53.316482862664301</v>
      </c>
      <c r="J5629" t="s">
        <v>4931</v>
      </c>
      <c r="K5629" t="s">
        <v>25</v>
      </c>
      <c r="L5629" t="s">
        <v>4932</v>
      </c>
      <c r="M5629" t="s">
        <v>4933</v>
      </c>
      <c r="N5629" t="s">
        <v>4934</v>
      </c>
      <c r="O5629" t="s">
        <v>4935</v>
      </c>
      <c r="P5629">
        <v>-3.7999999500000001</v>
      </c>
      <c r="Q5629" t="s">
        <v>4936</v>
      </c>
      <c r="R5629" t="s">
        <v>4937</v>
      </c>
      <c r="S5629">
        <v>70</v>
      </c>
      <c r="T5629">
        <v>595.20213220000005</v>
      </c>
      <c r="U5629" t="s">
        <v>31</v>
      </c>
      <c r="V5629" t="s">
        <v>6940</v>
      </c>
      <c r="W5629" t="s">
        <v>23</v>
      </c>
    </row>
    <row r="5630" spans="1:23" x14ac:dyDescent="0.4">
      <c r="A5630">
        <v>5629</v>
      </c>
      <c r="B5630">
        <v>1</v>
      </c>
      <c r="C5630">
        <v>1</v>
      </c>
      <c r="D5630">
        <v>1</v>
      </c>
      <c r="E5630">
        <v>1</v>
      </c>
      <c r="F5630" t="s">
        <v>23</v>
      </c>
      <c r="G5630">
        <v>-620.82648721717601</v>
      </c>
      <c r="H5630" t="s">
        <v>23</v>
      </c>
      <c r="I5630">
        <v>80.270580045508098</v>
      </c>
      <c r="J5630" t="s">
        <v>7425</v>
      </c>
      <c r="K5630" t="s">
        <v>25</v>
      </c>
      <c r="L5630" t="s">
        <v>7426</v>
      </c>
      <c r="M5630" t="s">
        <v>7427</v>
      </c>
      <c r="N5630" t="s">
        <v>28</v>
      </c>
      <c r="O5630" t="s">
        <v>7428</v>
      </c>
      <c r="P5630">
        <v>5.9000000999999997</v>
      </c>
      <c r="Q5630">
        <v>135854056</v>
      </c>
      <c r="R5630" t="s">
        <v>7429</v>
      </c>
      <c r="S5630">
        <v>262146</v>
      </c>
      <c r="T5630">
        <v>611.16066130000002</v>
      </c>
      <c r="U5630" t="s">
        <v>31</v>
      </c>
      <c r="V5630" t="s">
        <v>9882</v>
      </c>
      <c r="W5630" t="s">
        <v>23</v>
      </c>
    </row>
    <row r="5631" spans="1:23" x14ac:dyDescent="0.4">
      <c r="A5631">
        <v>5630</v>
      </c>
      <c r="B5631">
        <v>1</v>
      </c>
      <c r="C5631">
        <v>1</v>
      </c>
      <c r="D5631">
        <v>1</v>
      </c>
      <c r="E5631">
        <v>2</v>
      </c>
      <c r="F5631" t="s">
        <v>23</v>
      </c>
      <c r="G5631">
        <v>-195.13756593548101</v>
      </c>
      <c r="H5631" t="s">
        <v>23</v>
      </c>
      <c r="I5631">
        <v>11.4299271047155</v>
      </c>
      <c r="J5631" t="s">
        <v>16632</v>
      </c>
      <c r="K5631" t="s">
        <v>25</v>
      </c>
      <c r="L5631" t="s">
        <v>16749</v>
      </c>
      <c r="M5631" t="s">
        <v>16750</v>
      </c>
      <c r="N5631" t="s">
        <v>16751</v>
      </c>
      <c r="O5631" t="s">
        <v>16752</v>
      </c>
      <c r="P5631">
        <v>1.5485135299999999</v>
      </c>
      <c r="Q5631" t="s">
        <v>16753</v>
      </c>
      <c r="R5631" t="s">
        <v>16754</v>
      </c>
      <c r="S5631">
        <v>67108866</v>
      </c>
      <c r="T5631">
        <v>183.09167479999999</v>
      </c>
      <c r="U5631" t="s">
        <v>31</v>
      </c>
      <c r="V5631" t="s">
        <v>770</v>
      </c>
      <c r="W5631" t="s">
        <v>23</v>
      </c>
    </row>
    <row r="5632" spans="1:23" x14ac:dyDescent="0.4">
      <c r="A5632">
        <v>5631</v>
      </c>
      <c r="B5632">
        <v>1</v>
      </c>
      <c r="C5632">
        <v>1</v>
      </c>
      <c r="D5632">
        <v>1</v>
      </c>
      <c r="E5632">
        <v>1</v>
      </c>
      <c r="F5632" t="s">
        <v>23</v>
      </c>
      <c r="G5632">
        <v>-457.66728103683801</v>
      </c>
      <c r="H5632" t="s">
        <v>23</v>
      </c>
      <c r="I5632">
        <v>150.33380700887301</v>
      </c>
      <c r="J5632" t="s">
        <v>8749</v>
      </c>
      <c r="K5632" t="s">
        <v>25</v>
      </c>
      <c r="L5632" t="s">
        <v>8750</v>
      </c>
      <c r="M5632" t="s">
        <v>8751</v>
      </c>
      <c r="N5632" t="s">
        <v>8752</v>
      </c>
      <c r="O5632" t="s">
        <v>8753</v>
      </c>
      <c r="P5632">
        <v>2.5999998999999998</v>
      </c>
      <c r="Q5632" t="s">
        <v>8754</v>
      </c>
      <c r="R5632" t="s">
        <v>8755</v>
      </c>
      <c r="S5632">
        <v>262210</v>
      </c>
      <c r="T5632">
        <v>329.08670849999999</v>
      </c>
      <c r="U5632" t="s">
        <v>31</v>
      </c>
      <c r="V5632" t="s">
        <v>8877</v>
      </c>
      <c r="W5632" t="s">
        <v>23</v>
      </c>
    </row>
    <row r="5633" spans="1:23" x14ac:dyDescent="0.4">
      <c r="A5633">
        <v>5632</v>
      </c>
      <c r="B5633">
        <v>1</v>
      </c>
      <c r="C5633">
        <v>1</v>
      </c>
      <c r="D5633">
        <v>1</v>
      </c>
      <c r="E5633">
        <v>3</v>
      </c>
      <c r="F5633" t="s">
        <v>23</v>
      </c>
      <c r="G5633">
        <v>-478.92657275155898</v>
      </c>
      <c r="H5633" t="s">
        <v>23</v>
      </c>
      <c r="I5633">
        <v>17.9034887401669</v>
      </c>
      <c r="J5633" t="s">
        <v>10054</v>
      </c>
      <c r="K5633" t="s">
        <v>25</v>
      </c>
      <c r="L5633" t="s">
        <v>10055</v>
      </c>
      <c r="M5633" t="s">
        <v>10056</v>
      </c>
      <c r="N5633" t="s">
        <v>28</v>
      </c>
      <c r="O5633" t="s">
        <v>10057</v>
      </c>
      <c r="P5633">
        <v>1.89999998</v>
      </c>
      <c r="Q5633" t="s">
        <v>10058</v>
      </c>
      <c r="R5633" t="s">
        <v>10059</v>
      </c>
      <c r="S5633">
        <v>67108866</v>
      </c>
      <c r="T5633">
        <v>459.0921879</v>
      </c>
      <c r="U5633" t="s">
        <v>31</v>
      </c>
      <c r="V5633" t="s">
        <v>8378</v>
      </c>
      <c r="W5633" t="s">
        <v>23</v>
      </c>
    </row>
    <row r="5634" spans="1:23" x14ac:dyDescent="0.4">
      <c r="A5634">
        <v>5633</v>
      </c>
      <c r="B5634">
        <v>1</v>
      </c>
      <c r="C5634">
        <v>2</v>
      </c>
      <c r="D5634">
        <v>1</v>
      </c>
      <c r="E5634">
        <v>2</v>
      </c>
      <c r="F5634" t="s">
        <v>23</v>
      </c>
      <c r="G5634">
        <v>-290.57945839526599</v>
      </c>
      <c r="H5634" t="s">
        <v>23</v>
      </c>
      <c r="I5634">
        <v>7.5312452037912303</v>
      </c>
      <c r="J5634" t="s">
        <v>6376</v>
      </c>
      <c r="K5634" t="s">
        <v>25</v>
      </c>
      <c r="L5634" t="s">
        <v>6377</v>
      </c>
      <c r="M5634" t="s">
        <v>6378</v>
      </c>
      <c r="N5634" t="s">
        <v>6379</v>
      </c>
      <c r="O5634" t="s">
        <v>6380</v>
      </c>
      <c r="P5634">
        <v>3.5</v>
      </c>
      <c r="Q5634">
        <v>44129660</v>
      </c>
      <c r="R5634" t="s">
        <v>6381</v>
      </c>
      <c r="S5634">
        <v>67108934</v>
      </c>
      <c r="T5634">
        <v>419.13365870000001</v>
      </c>
      <c r="U5634" t="s">
        <v>31</v>
      </c>
      <c r="V5634" t="s">
        <v>11310</v>
      </c>
      <c r="W5634" t="s">
        <v>23</v>
      </c>
    </row>
    <row r="5635" spans="1:23" x14ac:dyDescent="0.4">
      <c r="A5635">
        <v>5634</v>
      </c>
      <c r="B5635">
        <v>1</v>
      </c>
      <c r="C5635">
        <v>1</v>
      </c>
      <c r="D5635">
        <v>1</v>
      </c>
      <c r="E5635">
        <v>1</v>
      </c>
      <c r="F5635" t="s">
        <v>23</v>
      </c>
      <c r="G5635">
        <v>-324.17213790154301</v>
      </c>
      <c r="H5635" t="s">
        <v>23</v>
      </c>
      <c r="I5635">
        <v>57.082919068402198</v>
      </c>
      <c r="J5635" t="s">
        <v>11400</v>
      </c>
      <c r="K5635" t="s">
        <v>25</v>
      </c>
      <c r="L5635" t="s">
        <v>11401</v>
      </c>
      <c r="M5635" t="s">
        <v>11402</v>
      </c>
      <c r="N5635" t="s">
        <v>28</v>
      </c>
      <c r="O5635" t="s">
        <v>11403</v>
      </c>
      <c r="P5635">
        <v>-9.0486192699999997</v>
      </c>
      <c r="R5635" t="s">
        <v>11404</v>
      </c>
      <c r="S5635">
        <v>2097152</v>
      </c>
      <c r="T5635">
        <v>687.28585999999996</v>
      </c>
      <c r="U5635" t="s">
        <v>31</v>
      </c>
      <c r="V5635" t="s">
        <v>8452</v>
      </c>
      <c r="W5635" t="s">
        <v>23</v>
      </c>
    </row>
    <row r="5636" spans="1:23" x14ac:dyDescent="0.4">
      <c r="A5636">
        <v>5635</v>
      </c>
      <c r="B5636">
        <v>1</v>
      </c>
      <c r="C5636">
        <v>2</v>
      </c>
      <c r="D5636">
        <v>1</v>
      </c>
      <c r="E5636">
        <v>1</v>
      </c>
      <c r="F5636" t="s">
        <v>23</v>
      </c>
      <c r="G5636">
        <v>-313.22055053083801</v>
      </c>
      <c r="H5636" t="s">
        <v>23</v>
      </c>
      <c r="I5636">
        <v>1.0875442722520501</v>
      </c>
      <c r="J5636" t="s">
        <v>9863</v>
      </c>
      <c r="K5636" t="s">
        <v>25</v>
      </c>
      <c r="L5636" t="s">
        <v>9864</v>
      </c>
      <c r="M5636" t="s">
        <v>9865</v>
      </c>
      <c r="N5636" t="s">
        <v>9866</v>
      </c>
      <c r="O5636" t="s">
        <v>9867</v>
      </c>
      <c r="P5636">
        <v>2</v>
      </c>
      <c r="Q5636" t="s">
        <v>9868</v>
      </c>
      <c r="R5636" t="s">
        <v>9869</v>
      </c>
      <c r="S5636">
        <v>3153922</v>
      </c>
      <c r="T5636">
        <v>623.27517799999998</v>
      </c>
      <c r="U5636" t="s">
        <v>31</v>
      </c>
      <c r="V5636" t="s">
        <v>10924</v>
      </c>
      <c r="W5636" t="s">
        <v>23</v>
      </c>
    </row>
    <row r="5637" spans="1:23" x14ac:dyDescent="0.4">
      <c r="A5637">
        <v>5636</v>
      </c>
      <c r="B5637">
        <v>1</v>
      </c>
      <c r="C5637">
        <v>1</v>
      </c>
      <c r="D5637">
        <v>1</v>
      </c>
      <c r="E5637">
        <v>1</v>
      </c>
      <c r="F5637" t="s">
        <v>23</v>
      </c>
      <c r="G5637">
        <v>-6.1207603465417701</v>
      </c>
      <c r="H5637" t="s">
        <v>23</v>
      </c>
      <c r="I5637">
        <v>18.1872180195722</v>
      </c>
      <c r="J5637" t="s">
        <v>970</v>
      </c>
      <c r="K5637" t="s">
        <v>25</v>
      </c>
      <c r="L5637" t="s">
        <v>971</v>
      </c>
      <c r="M5637" t="s">
        <v>972</v>
      </c>
      <c r="N5637" t="s">
        <v>973</v>
      </c>
      <c r="O5637" t="s">
        <v>974</v>
      </c>
      <c r="P5637">
        <v>-1.80237091</v>
      </c>
      <c r="Q5637" t="s">
        <v>975</v>
      </c>
      <c r="R5637" t="s">
        <v>976</v>
      </c>
      <c r="S5637">
        <v>255847294</v>
      </c>
      <c r="T5637">
        <v>147.07640000000001</v>
      </c>
      <c r="U5637" t="s">
        <v>31</v>
      </c>
      <c r="V5637" t="s">
        <v>3608</v>
      </c>
      <c r="W5637" t="s">
        <v>23</v>
      </c>
    </row>
    <row r="5638" spans="1:23" x14ac:dyDescent="0.4">
      <c r="A5638">
        <v>5637</v>
      </c>
      <c r="B5638">
        <v>1</v>
      </c>
      <c r="C5638">
        <v>1</v>
      </c>
      <c r="D5638">
        <v>1</v>
      </c>
      <c r="E5638">
        <v>1</v>
      </c>
      <c r="F5638" t="s">
        <v>23</v>
      </c>
      <c r="G5638">
        <v>-329.76103969632499</v>
      </c>
      <c r="H5638" t="s">
        <v>23</v>
      </c>
      <c r="I5638">
        <v>30.594541518669899</v>
      </c>
      <c r="J5638" t="s">
        <v>5206</v>
      </c>
      <c r="K5638" t="s">
        <v>25</v>
      </c>
      <c r="L5638" t="s">
        <v>5207</v>
      </c>
      <c r="M5638" t="s">
        <v>5208</v>
      </c>
      <c r="N5638" t="s">
        <v>5209</v>
      </c>
      <c r="O5638" t="s">
        <v>5210</v>
      </c>
      <c r="P5638">
        <v>-1.76660836</v>
      </c>
      <c r="Q5638" t="s">
        <v>5211</v>
      </c>
      <c r="R5638" t="s">
        <v>5212</v>
      </c>
      <c r="S5638">
        <v>18874402</v>
      </c>
      <c r="T5638">
        <v>357.1345</v>
      </c>
      <c r="U5638" t="s">
        <v>31</v>
      </c>
      <c r="V5638" t="s">
        <v>5213</v>
      </c>
      <c r="W5638" t="s">
        <v>23</v>
      </c>
    </row>
    <row r="5639" spans="1:23" x14ac:dyDescent="0.4">
      <c r="A5639">
        <v>5638</v>
      </c>
      <c r="B5639">
        <v>1</v>
      </c>
      <c r="C5639">
        <v>1</v>
      </c>
      <c r="D5639">
        <v>1</v>
      </c>
      <c r="E5639">
        <v>1</v>
      </c>
      <c r="F5639" t="s">
        <v>23</v>
      </c>
      <c r="G5639">
        <v>-228.85167741671299</v>
      </c>
      <c r="H5639" t="s">
        <v>23</v>
      </c>
      <c r="I5639">
        <v>44.254754265310602</v>
      </c>
      <c r="J5639" t="s">
        <v>10239</v>
      </c>
      <c r="K5639" t="s">
        <v>25</v>
      </c>
      <c r="L5639" t="s">
        <v>10240</v>
      </c>
      <c r="M5639" t="s">
        <v>10241</v>
      </c>
      <c r="N5639" t="s">
        <v>10242</v>
      </c>
      <c r="O5639" t="s">
        <v>10243</v>
      </c>
      <c r="P5639">
        <v>3.7000000499999999</v>
      </c>
      <c r="Q5639">
        <v>3040104</v>
      </c>
      <c r="R5639" t="s">
        <v>10244</v>
      </c>
      <c r="S5639">
        <v>67108866</v>
      </c>
      <c r="T5639">
        <v>328.04517809999999</v>
      </c>
      <c r="U5639" t="s">
        <v>31</v>
      </c>
      <c r="V5639" t="s">
        <v>10669</v>
      </c>
      <c r="W5639" t="s">
        <v>23</v>
      </c>
    </row>
    <row r="5640" spans="1:23" x14ac:dyDescent="0.4">
      <c r="A5640">
        <v>5639</v>
      </c>
      <c r="B5640">
        <v>1</v>
      </c>
      <c r="C5640">
        <v>1</v>
      </c>
      <c r="D5640">
        <v>1</v>
      </c>
      <c r="E5640">
        <v>3</v>
      </c>
      <c r="F5640" t="s">
        <v>23</v>
      </c>
      <c r="G5640">
        <v>-416.55171072108601</v>
      </c>
      <c r="H5640" t="s">
        <v>23</v>
      </c>
      <c r="I5640">
        <v>27.523174484494401</v>
      </c>
      <c r="J5640" t="s">
        <v>5121</v>
      </c>
      <c r="K5640" t="s">
        <v>25</v>
      </c>
      <c r="L5640" t="s">
        <v>5122</v>
      </c>
      <c r="M5640" t="s">
        <v>5123</v>
      </c>
      <c r="N5640" t="s">
        <v>5124</v>
      </c>
      <c r="O5640" t="s">
        <v>5125</v>
      </c>
      <c r="P5640">
        <v>2.0999998999999998</v>
      </c>
      <c r="Q5640" t="s">
        <v>5126</v>
      </c>
      <c r="R5640" t="s">
        <v>5127</v>
      </c>
      <c r="S5640">
        <v>98</v>
      </c>
      <c r="T5640">
        <v>465.10275250000001</v>
      </c>
      <c r="U5640" t="s">
        <v>31</v>
      </c>
      <c r="V5640" t="s">
        <v>11407</v>
      </c>
      <c r="W5640" t="s">
        <v>23</v>
      </c>
    </row>
    <row r="5641" spans="1:23" x14ac:dyDescent="0.4">
      <c r="A5641">
        <v>5640</v>
      </c>
      <c r="B5641">
        <v>1</v>
      </c>
      <c r="C5641">
        <v>1</v>
      </c>
      <c r="D5641">
        <v>1</v>
      </c>
      <c r="E5641">
        <v>2</v>
      </c>
      <c r="F5641" t="s">
        <v>23</v>
      </c>
      <c r="G5641">
        <v>-334.85898491003798</v>
      </c>
      <c r="H5641" t="s">
        <v>23</v>
      </c>
      <c r="I5641">
        <v>78.206604709960402</v>
      </c>
      <c r="J5641" t="s">
        <v>10408</v>
      </c>
      <c r="K5641" t="s">
        <v>25</v>
      </c>
      <c r="L5641" t="s">
        <v>10958</v>
      </c>
      <c r="M5641" t="s">
        <v>10959</v>
      </c>
      <c r="N5641" t="s">
        <v>28</v>
      </c>
      <c r="O5641" t="s">
        <v>10960</v>
      </c>
      <c r="P5641">
        <v>0</v>
      </c>
      <c r="R5641" t="s">
        <v>10961</v>
      </c>
      <c r="S5641">
        <v>3145728</v>
      </c>
      <c r="T5641">
        <v>323.17540439999999</v>
      </c>
      <c r="U5641" t="s">
        <v>31</v>
      </c>
      <c r="V5641" t="s">
        <v>4079</v>
      </c>
      <c r="W5641" t="s">
        <v>23</v>
      </c>
    </row>
    <row r="5642" spans="1:23" x14ac:dyDescent="0.4">
      <c r="A5642">
        <v>5641</v>
      </c>
      <c r="B5642">
        <v>1</v>
      </c>
      <c r="C5642">
        <v>1</v>
      </c>
      <c r="D5642">
        <v>1</v>
      </c>
      <c r="E5642">
        <v>1</v>
      </c>
      <c r="F5642" t="s">
        <v>23</v>
      </c>
      <c r="G5642">
        <v>-6.7989172952591304</v>
      </c>
      <c r="H5642" t="s">
        <v>23</v>
      </c>
      <c r="I5642">
        <v>69.220584209442094</v>
      </c>
      <c r="J5642" t="s">
        <v>2276</v>
      </c>
      <c r="K5642" t="s">
        <v>25</v>
      </c>
      <c r="L5642" t="s">
        <v>2277</v>
      </c>
      <c r="M5642" t="s">
        <v>2278</v>
      </c>
      <c r="N5642" t="s">
        <v>2279</v>
      </c>
      <c r="O5642" t="s">
        <v>2280</v>
      </c>
      <c r="P5642">
        <v>0.94418787999999998</v>
      </c>
      <c r="Q5642" t="s">
        <v>2281</v>
      </c>
      <c r="R5642" t="s">
        <v>2282</v>
      </c>
      <c r="S5642">
        <v>88075134</v>
      </c>
      <c r="T5642">
        <v>319.0448437</v>
      </c>
      <c r="U5642" t="s">
        <v>31</v>
      </c>
      <c r="V5642" t="s">
        <v>11274</v>
      </c>
      <c r="W5642" t="s">
        <v>23</v>
      </c>
    </row>
    <row r="5643" spans="1:23" x14ac:dyDescent="0.4">
      <c r="A5643">
        <v>5642</v>
      </c>
      <c r="B5643">
        <v>1</v>
      </c>
      <c r="C5643">
        <v>1</v>
      </c>
      <c r="D5643">
        <v>1</v>
      </c>
      <c r="E5643">
        <v>1</v>
      </c>
      <c r="F5643" t="s">
        <v>23</v>
      </c>
      <c r="G5643">
        <v>-452.63780270036102</v>
      </c>
      <c r="H5643" t="s">
        <v>23</v>
      </c>
      <c r="I5643">
        <v>41.192231929040098</v>
      </c>
      <c r="J5643" t="s">
        <v>865</v>
      </c>
      <c r="K5643" t="s">
        <v>25</v>
      </c>
      <c r="L5643" t="s">
        <v>866</v>
      </c>
      <c r="M5643" t="s">
        <v>867</v>
      </c>
      <c r="N5643" t="s">
        <v>868</v>
      </c>
      <c r="O5643" t="s">
        <v>869</v>
      </c>
      <c r="P5643">
        <v>2.9000001000000002</v>
      </c>
      <c r="Q5643">
        <v>78347</v>
      </c>
      <c r="R5643" t="s">
        <v>870</v>
      </c>
      <c r="S5643">
        <v>262146</v>
      </c>
      <c r="T5643">
        <v>449.10783789999999</v>
      </c>
      <c r="U5643" t="s">
        <v>31</v>
      </c>
      <c r="V5643" t="s">
        <v>11372</v>
      </c>
      <c r="W5643" t="s">
        <v>23</v>
      </c>
    </row>
    <row r="5644" spans="1:23" x14ac:dyDescent="0.4">
      <c r="A5644">
        <v>5643</v>
      </c>
      <c r="B5644">
        <v>1</v>
      </c>
      <c r="C5644">
        <v>1</v>
      </c>
      <c r="D5644">
        <v>1</v>
      </c>
      <c r="E5644">
        <v>1</v>
      </c>
      <c r="F5644" t="s">
        <v>23</v>
      </c>
      <c r="G5644">
        <v>-4.1715522857751397</v>
      </c>
      <c r="H5644" t="s">
        <v>23</v>
      </c>
      <c r="I5644">
        <v>32.714481786775401</v>
      </c>
      <c r="J5644" t="s">
        <v>308</v>
      </c>
      <c r="K5644" t="s">
        <v>25</v>
      </c>
      <c r="L5644" t="s">
        <v>309</v>
      </c>
      <c r="M5644" t="s">
        <v>310</v>
      </c>
      <c r="N5644" t="s">
        <v>311</v>
      </c>
      <c r="O5644" t="s">
        <v>312</v>
      </c>
      <c r="P5644">
        <v>5.0999999000000003</v>
      </c>
      <c r="Q5644" t="s">
        <v>313</v>
      </c>
      <c r="R5644" t="s">
        <v>314</v>
      </c>
      <c r="S5644">
        <v>67125314</v>
      </c>
      <c r="T5644">
        <v>328.2482</v>
      </c>
      <c r="U5644" t="s">
        <v>31</v>
      </c>
      <c r="V5644" t="s">
        <v>747</v>
      </c>
      <c r="W5644" t="s">
        <v>23</v>
      </c>
    </row>
    <row r="5645" spans="1:23" x14ac:dyDescent="0.4">
      <c r="A5645">
        <v>5644</v>
      </c>
      <c r="B5645">
        <v>1</v>
      </c>
      <c r="C5645">
        <v>1</v>
      </c>
      <c r="D5645">
        <v>1</v>
      </c>
      <c r="E5645">
        <v>1</v>
      </c>
      <c r="F5645" t="s">
        <v>23</v>
      </c>
      <c r="G5645">
        <v>-7.0473354574272999</v>
      </c>
      <c r="H5645" t="s">
        <v>23</v>
      </c>
      <c r="I5645">
        <v>26.7702780291532</v>
      </c>
      <c r="J5645" t="s">
        <v>1964</v>
      </c>
      <c r="K5645" t="s">
        <v>25</v>
      </c>
      <c r="L5645" t="s">
        <v>3563</v>
      </c>
      <c r="M5645" t="s">
        <v>3564</v>
      </c>
      <c r="N5645" t="s">
        <v>3565</v>
      </c>
      <c r="O5645" t="s">
        <v>3566</v>
      </c>
      <c r="P5645">
        <v>0.10000000100000001</v>
      </c>
      <c r="Q5645" t="s">
        <v>3567</v>
      </c>
      <c r="R5645" t="s">
        <v>3568</v>
      </c>
      <c r="S5645">
        <v>8593653830</v>
      </c>
      <c r="T5645">
        <v>593.1864822</v>
      </c>
      <c r="U5645" t="s">
        <v>31</v>
      </c>
      <c r="V5645" t="s">
        <v>1971</v>
      </c>
      <c r="W5645" t="s">
        <v>23</v>
      </c>
    </row>
    <row r="5646" spans="1:23" x14ac:dyDescent="0.4">
      <c r="A5646">
        <v>5645</v>
      </c>
      <c r="B5646">
        <v>1</v>
      </c>
      <c r="C5646">
        <v>1</v>
      </c>
      <c r="D5646">
        <v>1</v>
      </c>
      <c r="E5646">
        <v>1</v>
      </c>
      <c r="F5646" t="s">
        <v>23</v>
      </c>
      <c r="G5646">
        <v>-279.10462114336502</v>
      </c>
      <c r="H5646" t="s">
        <v>23</v>
      </c>
      <c r="I5646">
        <v>38.256900553576202</v>
      </c>
      <c r="J5646" t="s">
        <v>10843</v>
      </c>
      <c r="K5646" t="s">
        <v>25</v>
      </c>
      <c r="L5646" t="s">
        <v>16904</v>
      </c>
      <c r="M5646" t="s">
        <v>16905</v>
      </c>
      <c r="N5646" t="s">
        <v>16906</v>
      </c>
      <c r="O5646" t="s">
        <v>16907</v>
      </c>
      <c r="P5646">
        <v>2.7999999500000001</v>
      </c>
      <c r="Q5646">
        <v>175725</v>
      </c>
      <c r="R5646" t="s">
        <v>16908</v>
      </c>
      <c r="S5646">
        <v>67108866</v>
      </c>
      <c r="T5646">
        <v>267.13796000000002</v>
      </c>
      <c r="U5646" t="s">
        <v>31</v>
      </c>
      <c r="V5646" t="s">
        <v>10871</v>
      </c>
      <c r="W5646" t="s">
        <v>23</v>
      </c>
    </row>
    <row r="5647" spans="1:23" x14ac:dyDescent="0.4">
      <c r="A5647">
        <v>5646</v>
      </c>
      <c r="B5647">
        <v>1</v>
      </c>
      <c r="C5647">
        <v>1</v>
      </c>
      <c r="D5647">
        <v>1</v>
      </c>
      <c r="E5647">
        <v>3</v>
      </c>
      <c r="F5647" t="s">
        <v>23</v>
      </c>
      <c r="G5647">
        <v>-551.38990434647201</v>
      </c>
      <c r="H5647" t="s">
        <v>23</v>
      </c>
      <c r="I5647">
        <v>79.744380793379506</v>
      </c>
      <c r="J5647" t="s">
        <v>1343</v>
      </c>
      <c r="K5647" t="s">
        <v>25</v>
      </c>
      <c r="L5647" t="s">
        <v>1344</v>
      </c>
      <c r="M5647" t="s">
        <v>1345</v>
      </c>
      <c r="N5647" t="s">
        <v>1346</v>
      </c>
      <c r="O5647" t="s">
        <v>1347</v>
      </c>
      <c r="P5647">
        <v>0.46697968200000001</v>
      </c>
      <c r="Q5647" t="s">
        <v>1348</v>
      </c>
      <c r="R5647" t="s">
        <v>1349</v>
      </c>
      <c r="S5647">
        <v>121399662</v>
      </c>
      <c r="T5647">
        <v>463.08710250000001</v>
      </c>
      <c r="U5647" t="s">
        <v>31</v>
      </c>
      <c r="V5647" t="s">
        <v>11121</v>
      </c>
      <c r="W5647" t="s">
        <v>23</v>
      </c>
    </row>
    <row r="5648" spans="1:23" x14ac:dyDescent="0.4">
      <c r="A5648">
        <v>5647</v>
      </c>
      <c r="B5648">
        <v>1</v>
      </c>
      <c r="C5648">
        <v>1</v>
      </c>
      <c r="D5648">
        <v>1</v>
      </c>
      <c r="E5648">
        <v>1</v>
      </c>
      <c r="F5648" t="s">
        <v>23</v>
      </c>
      <c r="G5648">
        <v>-69.829011380463797</v>
      </c>
      <c r="H5648" t="s">
        <v>23</v>
      </c>
      <c r="I5648">
        <v>17.8389239762564</v>
      </c>
      <c r="J5648" t="s">
        <v>1894</v>
      </c>
      <c r="K5648" t="s">
        <v>25</v>
      </c>
      <c r="L5648" t="s">
        <v>1895</v>
      </c>
      <c r="M5648" t="s">
        <v>1896</v>
      </c>
      <c r="N5648" t="s">
        <v>1897</v>
      </c>
      <c r="O5648" t="s">
        <v>1898</v>
      </c>
      <c r="P5648">
        <v>-1.10000002</v>
      </c>
      <c r="Q5648" t="s">
        <v>1899</v>
      </c>
      <c r="R5648" t="s">
        <v>1900</v>
      </c>
      <c r="S5648">
        <v>20900222</v>
      </c>
      <c r="T5648">
        <v>581.18649000000005</v>
      </c>
      <c r="U5648" t="s">
        <v>31</v>
      </c>
      <c r="V5648" t="s">
        <v>5406</v>
      </c>
      <c r="W5648" t="s">
        <v>23</v>
      </c>
    </row>
    <row r="5649" spans="1:23" x14ac:dyDescent="0.4">
      <c r="A5649">
        <v>5648</v>
      </c>
      <c r="B5649">
        <v>1</v>
      </c>
      <c r="C5649">
        <v>1</v>
      </c>
      <c r="D5649">
        <v>1</v>
      </c>
      <c r="E5649">
        <v>1</v>
      </c>
      <c r="F5649" t="s">
        <v>23</v>
      </c>
      <c r="G5649">
        <v>-63.907142317899101</v>
      </c>
      <c r="H5649" t="s">
        <v>23</v>
      </c>
      <c r="I5649">
        <v>29.367628943675999</v>
      </c>
      <c r="J5649" t="s">
        <v>8767</v>
      </c>
      <c r="K5649" t="s">
        <v>25</v>
      </c>
      <c r="L5649" t="s">
        <v>14384</v>
      </c>
      <c r="M5649" t="s">
        <v>14385</v>
      </c>
      <c r="N5649" t="s">
        <v>14386</v>
      </c>
      <c r="O5649" t="s">
        <v>14387</v>
      </c>
      <c r="P5649">
        <v>2.0999998999999998</v>
      </c>
      <c r="Q5649" t="s">
        <v>14388</v>
      </c>
      <c r="R5649" t="s">
        <v>14389</v>
      </c>
      <c r="S5649">
        <v>87614326</v>
      </c>
      <c r="T5649">
        <v>249.14852099999999</v>
      </c>
      <c r="U5649" t="s">
        <v>31</v>
      </c>
      <c r="V5649" t="s">
        <v>9210</v>
      </c>
      <c r="W5649" t="s">
        <v>23</v>
      </c>
    </row>
    <row r="5650" spans="1:23" x14ac:dyDescent="0.4">
      <c r="A5650">
        <v>5649</v>
      </c>
      <c r="B5650">
        <v>1</v>
      </c>
      <c r="C5650">
        <v>1</v>
      </c>
      <c r="D5650">
        <v>1</v>
      </c>
      <c r="E5650">
        <v>1</v>
      </c>
      <c r="F5650" t="s">
        <v>23</v>
      </c>
      <c r="G5650">
        <v>-435.95777080493201</v>
      </c>
      <c r="H5650" t="s">
        <v>23</v>
      </c>
      <c r="I5650">
        <v>17.453173771855798</v>
      </c>
      <c r="J5650" t="s">
        <v>16705</v>
      </c>
      <c r="K5650" t="s">
        <v>25</v>
      </c>
      <c r="L5650" t="s">
        <v>16706</v>
      </c>
      <c r="M5650" t="s">
        <v>16707</v>
      </c>
      <c r="N5650" t="s">
        <v>28</v>
      </c>
      <c r="O5650" t="s">
        <v>16708</v>
      </c>
      <c r="P5650">
        <v>-6.3000001900000004</v>
      </c>
      <c r="Q5650" t="s">
        <v>16709</v>
      </c>
      <c r="R5650" t="s">
        <v>16710</v>
      </c>
      <c r="S5650">
        <v>8592031814</v>
      </c>
      <c r="T5650">
        <v>409.20209999999997</v>
      </c>
      <c r="U5650" t="s">
        <v>31</v>
      </c>
      <c r="V5650" t="s">
        <v>11282</v>
      </c>
      <c r="W5650" t="s">
        <v>23</v>
      </c>
    </row>
    <row r="5651" spans="1:23" x14ac:dyDescent="0.4">
      <c r="A5651">
        <v>5650</v>
      </c>
      <c r="B5651">
        <v>1</v>
      </c>
      <c r="C5651">
        <v>1</v>
      </c>
      <c r="D5651">
        <v>1</v>
      </c>
      <c r="E5651">
        <v>1</v>
      </c>
      <c r="F5651" t="s">
        <v>23</v>
      </c>
      <c r="G5651">
        <v>-537.539502627346</v>
      </c>
      <c r="H5651" t="s">
        <v>23</v>
      </c>
      <c r="I5651">
        <v>51.321864796972697</v>
      </c>
      <c r="J5651" t="s">
        <v>11254</v>
      </c>
      <c r="K5651" t="s">
        <v>25</v>
      </c>
      <c r="L5651" t="s">
        <v>11255</v>
      </c>
      <c r="M5651" t="s">
        <v>11256</v>
      </c>
      <c r="N5651" t="s">
        <v>11257</v>
      </c>
      <c r="O5651" t="s">
        <v>11258</v>
      </c>
      <c r="P5651">
        <v>2.7000000499999999</v>
      </c>
      <c r="Q5651" t="s">
        <v>11259</v>
      </c>
      <c r="R5651" t="s">
        <v>11260</v>
      </c>
      <c r="S5651">
        <v>16777218</v>
      </c>
      <c r="T5651">
        <v>579.14970270000003</v>
      </c>
      <c r="U5651" t="s">
        <v>31</v>
      </c>
      <c r="V5651" t="s">
        <v>11341</v>
      </c>
      <c r="W5651" t="s">
        <v>23</v>
      </c>
    </row>
    <row r="5652" spans="1:23" x14ac:dyDescent="0.4">
      <c r="A5652">
        <v>5651</v>
      </c>
      <c r="B5652">
        <v>1</v>
      </c>
      <c r="C5652">
        <v>1</v>
      </c>
      <c r="D5652">
        <v>1</v>
      </c>
      <c r="E5652">
        <v>1</v>
      </c>
      <c r="F5652" t="s">
        <v>23</v>
      </c>
      <c r="G5652">
        <v>-491.72423597391003</v>
      </c>
      <c r="H5652" t="s">
        <v>23</v>
      </c>
      <c r="I5652">
        <v>17.026476847971299</v>
      </c>
      <c r="J5652" t="s">
        <v>5072</v>
      </c>
      <c r="K5652" t="s">
        <v>25</v>
      </c>
      <c r="L5652" t="s">
        <v>5073</v>
      </c>
      <c r="M5652" t="s">
        <v>5074</v>
      </c>
      <c r="N5652" t="s">
        <v>5075</v>
      </c>
      <c r="O5652" t="s">
        <v>5076</v>
      </c>
      <c r="P5652">
        <v>6.5</v>
      </c>
      <c r="Q5652">
        <v>21576509</v>
      </c>
      <c r="R5652" t="s">
        <v>5077</v>
      </c>
      <c r="S5652">
        <v>2129922</v>
      </c>
      <c r="T5652">
        <v>611.16066000000001</v>
      </c>
      <c r="U5652" t="s">
        <v>31</v>
      </c>
      <c r="V5652" t="s">
        <v>16997</v>
      </c>
      <c r="W5652" t="s">
        <v>23</v>
      </c>
    </row>
    <row r="5653" spans="1:23" x14ac:dyDescent="0.4">
      <c r="A5653">
        <v>5652</v>
      </c>
      <c r="B5653">
        <v>1</v>
      </c>
      <c r="C5653">
        <v>1</v>
      </c>
      <c r="D5653">
        <v>1</v>
      </c>
      <c r="E5653">
        <v>1</v>
      </c>
      <c r="F5653" t="s">
        <v>23</v>
      </c>
      <c r="G5653">
        <v>-365.17723231953602</v>
      </c>
      <c r="H5653" t="s">
        <v>23</v>
      </c>
      <c r="I5653">
        <v>35.799042323285697</v>
      </c>
      <c r="J5653" t="s">
        <v>1390</v>
      </c>
      <c r="K5653" t="s">
        <v>25</v>
      </c>
      <c r="L5653" t="s">
        <v>14751</v>
      </c>
      <c r="M5653" t="s">
        <v>14752</v>
      </c>
      <c r="N5653" t="s">
        <v>14753</v>
      </c>
      <c r="O5653" t="s">
        <v>14754</v>
      </c>
      <c r="P5653">
        <v>-0.80000001200000004</v>
      </c>
      <c r="Q5653">
        <v>17572014</v>
      </c>
      <c r="R5653" t="s">
        <v>14755</v>
      </c>
      <c r="S5653">
        <v>3153986</v>
      </c>
      <c r="T5653">
        <v>375.12857339999999</v>
      </c>
      <c r="U5653" t="s">
        <v>31</v>
      </c>
      <c r="V5653" t="s">
        <v>9038</v>
      </c>
      <c r="W5653" t="s">
        <v>23</v>
      </c>
    </row>
    <row r="5654" spans="1:23" x14ac:dyDescent="0.4">
      <c r="A5654">
        <v>5653</v>
      </c>
      <c r="B5654">
        <v>1</v>
      </c>
      <c r="C5654">
        <v>1</v>
      </c>
      <c r="D5654">
        <v>1</v>
      </c>
      <c r="E5654">
        <v>3</v>
      </c>
      <c r="F5654" t="s">
        <v>23</v>
      </c>
      <c r="G5654">
        <v>-568.16166465534195</v>
      </c>
      <c r="H5654" t="s">
        <v>23</v>
      </c>
      <c r="I5654">
        <v>86.327953843206799</v>
      </c>
      <c r="J5654" t="s">
        <v>6109</v>
      </c>
      <c r="K5654" t="s">
        <v>25</v>
      </c>
      <c r="L5654" t="s">
        <v>15894</v>
      </c>
      <c r="M5654" t="s">
        <v>15895</v>
      </c>
      <c r="N5654" t="s">
        <v>28</v>
      </c>
      <c r="O5654" t="s">
        <v>15896</v>
      </c>
      <c r="P5654">
        <v>-0.34561941000000002</v>
      </c>
      <c r="R5654" t="s">
        <v>15897</v>
      </c>
      <c r="S5654">
        <v>3178496</v>
      </c>
      <c r="T5654">
        <v>449.10783789999999</v>
      </c>
      <c r="U5654" t="s">
        <v>31</v>
      </c>
      <c r="V5654" t="s">
        <v>5891</v>
      </c>
      <c r="W5654" t="s">
        <v>23</v>
      </c>
    </row>
    <row r="5655" spans="1:23" x14ac:dyDescent="0.4">
      <c r="A5655">
        <v>5654</v>
      </c>
      <c r="B5655">
        <v>1</v>
      </c>
      <c r="C5655">
        <v>1</v>
      </c>
      <c r="D5655">
        <v>1</v>
      </c>
      <c r="E5655">
        <v>1</v>
      </c>
      <c r="F5655" t="s">
        <v>23</v>
      </c>
      <c r="G5655">
        <v>-4.5858495131198698</v>
      </c>
      <c r="H5655" t="s">
        <v>23</v>
      </c>
      <c r="I5655">
        <v>15.825347448941899</v>
      </c>
      <c r="J5655" t="s">
        <v>545</v>
      </c>
      <c r="K5655" t="s">
        <v>25</v>
      </c>
      <c r="L5655" t="s">
        <v>546</v>
      </c>
      <c r="M5655" t="s">
        <v>547</v>
      </c>
      <c r="N5655" t="s">
        <v>548</v>
      </c>
      <c r="O5655" t="s">
        <v>549</v>
      </c>
      <c r="P5655">
        <v>3.7000000499999999</v>
      </c>
      <c r="Q5655" t="s">
        <v>550</v>
      </c>
      <c r="R5655" t="s">
        <v>551</v>
      </c>
      <c r="S5655">
        <v>255708030</v>
      </c>
      <c r="T5655">
        <v>823.41106239999999</v>
      </c>
      <c r="U5655" t="s">
        <v>31</v>
      </c>
      <c r="V5655" t="s">
        <v>4241</v>
      </c>
      <c r="W5655" t="s">
        <v>23</v>
      </c>
    </row>
    <row r="5656" spans="1:23" x14ac:dyDescent="0.4">
      <c r="A5656">
        <v>5655</v>
      </c>
      <c r="B5656">
        <v>1</v>
      </c>
      <c r="C5656">
        <v>1</v>
      </c>
      <c r="D5656">
        <v>1</v>
      </c>
      <c r="E5656">
        <v>1</v>
      </c>
      <c r="F5656" t="s">
        <v>23</v>
      </c>
      <c r="G5656">
        <v>-16.398955810759201</v>
      </c>
      <c r="H5656" t="s">
        <v>23</v>
      </c>
      <c r="I5656">
        <v>5.2836678355829099</v>
      </c>
      <c r="J5656" t="s">
        <v>1973</v>
      </c>
      <c r="K5656" t="s">
        <v>25</v>
      </c>
      <c r="L5656" t="s">
        <v>1974</v>
      </c>
      <c r="M5656" t="s">
        <v>1975</v>
      </c>
      <c r="N5656" t="s">
        <v>1976</v>
      </c>
      <c r="O5656" t="s">
        <v>1977</v>
      </c>
      <c r="P5656">
        <v>1.36698294</v>
      </c>
      <c r="Q5656" t="s">
        <v>1978</v>
      </c>
      <c r="R5656" t="s">
        <v>1979</v>
      </c>
      <c r="S5656">
        <v>255847294</v>
      </c>
      <c r="T5656">
        <v>303.04989999999998</v>
      </c>
      <c r="U5656" t="s">
        <v>31</v>
      </c>
      <c r="V5656" t="s">
        <v>8120</v>
      </c>
      <c r="W5656" t="s">
        <v>23</v>
      </c>
    </row>
    <row r="5657" spans="1:23" x14ac:dyDescent="0.4">
      <c r="A5657">
        <v>5656</v>
      </c>
      <c r="B5657">
        <v>1</v>
      </c>
      <c r="C5657">
        <v>1</v>
      </c>
      <c r="D5657">
        <v>1</v>
      </c>
      <c r="E5657">
        <v>2</v>
      </c>
      <c r="F5657" t="s">
        <v>23</v>
      </c>
      <c r="G5657">
        <v>-228.17671763147499</v>
      </c>
      <c r="H5657" t="s">
        <v>23</v>
      </c>
      <c r="I5657">
        <v>41.8306215126726</v>
      </c>
      <c r="J5657" t="s">
        <v>7066</v>
      </c>
      <c r="K5657" t="s">
        <v>25</v>
      </c>
      <c r="L5657" t="s">
        <v>7067</v>
      </c>
      <c r="M5657" t="s">
        <v>7068</v>
      </c>
      <c r="N5657" t="s">
        <v>7069</v>
      </c>
      <c r="O5657" t="s">
        <v>7070</v>
      </c>
      <c r="P5657">
        <v>-1.5</v>
      </c>
      <c r="Q5657" t="s">
        <v>7071</v>
      </c>
      <c r="R5657" t="s">
        <v>7072</v>
      </c>
      <c r="S5657">
        <v>70</v>
      </c>
      <c r="T5657">
        <v>317.0655792</v>
      </c>
      <c r="U5657" t="s">
        <v>31</v>
      </c>
      <c r="V5657" t="s">
        <v>11311</v>
      </c>
      <c r="W5657" t="s">
        <v>23</v>
      </c>
    </row>
    <row r="5658" spans="1:23" x14ac:dyDescent="0.4">
      <c r="A5658">
        <v>5657</v>
      </c>
      <c r="B5658">
        <v>1</v>
      </c>
      <c r="C5658">
        <v>1</v>
      </c>
      <c r="D5658">
        <v>1</v>
      </c>
      <c r="E5658">
        <v>1</v>
      </c>
      <c r="F5658" t="s">
        <v>23</v>
      </c>
      <c r="G5658">
        <v>-14.0418646424942</v>
      </c>
      <c r="H5658" t="s">
        <v>23</v>
      </c>
      <c r="I5658">
        <v>50.0134802112496</v>
      </c>
      <c r="J5658" t="s">
        <v>175</v>
      </c>
      <c r="K5658" t="s">
        <v>25</v>
      </c>
      <c r="L5658" t="s">
        <v>748</v>
      </c>
      <c r="M5658" t="s">
        <v>749</v>
      </c>
      <c r="N5658" t="s">
        <v>750</v>
      </c>
      <c r="O5658" t="s">
        <v>751</v>
      </c>
      <c r="P5658">
        <v>-1.7999999499999999</v>
      </c>
      <c r="Q5658" t="s">
        <v>752</v>
      </c>
      <c r="R5658" t="s">
        <v>753</v>
      </c>
      <c r="S5658">
        <v>87613798</v>
      </c>
      <c r="T5658">
        <v>214.1073844</v>
      </c>
      <c r="U5658" t="s">
        <v>31</v>
      </c>
      <c r="V5658" t="s">
        <v>1592</v>
      </c>
      <c r="W5658" t="s">
        <v>23</v>
      </c>
    </row>
    <row r="5659" spans="1:23" x14ac:dyDescent="0.4">
      <c r="A5659">
        <v>5658</v>
      </c>
      <c r="B5659">
        <v>1</v>
      </c>
      <c r="C5659">
        <v>1</v>
      </c>
      <c r="D5659">
        <v>1</v>
      </c>
      <c r="E5659">
        <v>1</v>
      </c>
      <c r="F5659" t="s">
        <v>23</v>
      </c>
      <c r="G5659">
        <v>-668.861923812908</v>
      </c>
      <c r="H5659" t="s">
        <v>23</v>
      </c>
      <c r="I5659">
        <v>21.712272126046201</v>
      </c>
      <c r="J5659" t="s">
        <v>11342</v>
      </c>
      <c r="K5659" t="s">
        <v>25</v>
      </c>
      <c r="L5659" t="s">
        <v>11343</v>
      </c>
      <c r="M5659" t="s">
        <v>11344</v>
      </c>
      <c r="N5659" t="s">
        <v>28</v>
      </c>
      <c r="O5659" t="s">
        <v>11345</v>
      </c>
      <c r="P5659">
        <v>2.73296356</v>
      </c>
      <c r="R5659" t="s">
        <v>11346</v>
      </c>
      <c r="S5659">
        <v>2097152</v>
      </c>
      <c r="T5659">
        <v>741.22365549999995</v>
      </c>
      <c r="U5659" t="s">
        <v>31</v>
      </c>
      <c r="V5659" t="s">
        <v>11347</v>
      </c>
      <c r="W5659" t="s">
        <v>23</v>
      </c>
    </row>
    <row r="5660" spans="1:23" x14ac:dyDescent="0.4">
      <c r="A5660">
        <v>5659</v>
      </c>
      <c r="B5660">
        <v>1</v>
      </c>
      <c r="C5660">
        <v>1</v>
      </c>
      <c r="D5660">
        <v>1</v>
      </c>
      <c r="E5660">
        <v>2</v>
      </c>
      <c r="F5660" t="s">
        <v>23</v>
      </c>
      <c r="G5660">
        <v>-483.89578011922902</v>
      </c>
      <c r="H5660" t="s">
        <v>23</v>
      </c>
      <c r="I5660">
        <v>57.0168984164685</v>
      </c>
      <c r="J5660" t="s">
        <v>10793</v>
      </c>
      <c r="K5660" t="s">
        <v>25</v>
      </c>
      <c r="L5660" t="s">
        <v>10794</v>
      </c>
      <c r="M5660" t="s">
        <v>10795</v>
      </c>
      <c r="N5660" t="s">
        <v>10796</v>
      </c>
      <c r="O5660" t="s">
        <v>10797</v>
      </c>
      <c r="P5660">
        <v>2.9000001000000002</v>
      </c>
      <c r="Q5660">
        <v>2782662</v>
      </c>
      <c r="R5660" t="s">
        <v>10798</v>
      </c>
      <c r="S5660">
        <v>67108866</v>
      </c>
      <c r="T5660">
        <v>291.08631459999998</v>
      </c>
      <c r="U5660" t="s">
        <v>31</v>
      </c>
      <c r="V5660" t="s">
        <v>11253</v>
      </c>
      <c r="W5660" t="s">
        <v>23</v>
      </c>
    </row>
    <row r="5661" spans="1:23" x14ac:dyDescent="0.4">
      <c r="A5661">
        <v>5660</v>
      </c>
      <c r="B5661">
        <v>1</v>
      </c>
      <c r="C5661">
        <v>1</v>
      </c>
      <c r="D5661">
        <v>1</v>
      </c>
      <c r="E5661">
        <v>1</v>
      </c>
      <c r="F5661" t="s">
        <v>23</v>
      </c>
      <c r="G5661">
        <v>-275.70360504870001</v>
      </c>
      <c r="H5661" t="s">
        <v>23</v>
      </c>
      <c r="I5661">
        <v>62.493599524517599</v>
      </c>
      <c r="J5661" t="s">
        <v>11400</v>
      </c>
      <c r="K5661" t="s">
        <v>25</v>
      </c>
      <c r="L5661" t="s">
        <v>11401</v>
      </c>
      <c r="M5661" t="s">
        <v>11402</v>
      </c>
      <c r="N5661" t="s">
        <v>28</v>
      </c>
      <c r="O5661" t="s">
        <v>11403</v>
      </c>
      <c r="P5661">
        <v>-9.0486192699999997</v>
      </c>
      <c r="R5661" t="s">
        <v>11404</v>
      </c>
      <c r="S5661">
        <v>2097152</v>
      </c>
      <c r="T5661">
        <v>687.28586189999999</v>
      </c>
      <c r="U5661" t="s">
        <v>31</v>
      </c>
      <c r="V5661" t="s">
        <v>11405</v>
      </c>
      <c r="W5661" t="s">
        <v>23</v>
      </c>
    </row>
    <row r="5662" spans="1:23" x14ac:dyDescent="0.4">
      <c r="A5662">
        <v>5661</v>
      </c>
      <c r="B5662">
        <v>1</v>
      </c>
      <c r="C5662">
        <v>1</v>
      </c>
      <c r="D5662">
        <v>1</v>
      </c>
      <c r="E5662">
        <v>1</v>
      </c>
      <c r="F5662" t="s">
        <v>23</v>
      </c>
      <c r="G5662">
        <v>-12.6387329163106</v>
      </c>
      <c r="H5662" t="s">
        <v>23</v>
      </c>
      <c r="I5662">
        <v>29.749831298759901</v>
      </c>
      <c r="J5662" t="s">
        <v>5769</v>
      </c>
      <c r="K5662" t="s">
        <v>25</v>
      </c>
      <c r="L5662" t="s">
        <v>13972</v>
      </c>
      <c r="M5662" t="s">
        <v>13973</v>
      </c>
      <c r="N5662" t="s">
        <v>13974</v>
      </c>
      <c r="O5662" t="s">
        <v>13975</v>
      </c>
      <c r="P5662">
        <v>1.3929698500000001</v>
      </c>
      <c r="Q5662" t="s">
        <v>13976</v>
      </c>
      <c r="R5662" t="s">
        <v>13977</v>
      </c>
      <c r="S5662">
        <v>17267943806</v>
      </c>
      <c r="T5662">
        <v>165.05462059999999</v>
      </c>
      <c r="U5662" t="s">
        <v>31</v>
      </c>
      <c r="V5662" t="s">
        <v>8276</v>
      </c>
      <c r="W5662" t="s">
        <v>23</v>
      </c>
    </row>
    <row r="5663" spans="1:23" x14ac:dyDescent="0.4">
      <c r="A5663">
        <v>5662</v>
      </c>
      <c r="B5663">
        <v>1</v>
      </c>
      <c r="C5663">
        <v>1</v>
      </c>
      <c r="D5663">
        <v>1</v>
      </c>
      <c r="E5663">
        <v>1</v>
      </c>
      <c r="F5663" t="s">
        <v>23</v>
      </c>
      <c r="G5663">
        <v>-280.11485426704098</v>
      </c>
      <c r="H5663">
        <v>0.999999999999999</v>
      </c>
      <c r="I5663">
        <v>103.341558776003</v>
      </c>
      <c r="J5663" t="s">
        <v>638</v>
      </c>
      <c r="K5663" t="s">
        <v>25</v>
      </c>
      <c r="L5663" t="s">
        <v>639</v>
      </c>
      <c r="M5663" t="s">
        <v>640</v>
      </c>
      <c r="N5663" t="s">
        <v>641</v>
      </c>
      <c r="O5663" t="s">
        <v>642</v>
      </c>
      <c r="P5663">
        <v>-2.5736104700000002E-2</v>
      </c>
      <c r="Q5663">
        <v>55456</v>
      </c>
      <c r="R5663" t="s">
        <v>643</v>
      </c>
      <c r="S5663">
        <v>100663366</v>
      </c>
      <c r="T5663">
        <v>287.05501450000003</v>
      </c>
      <c r="U5663" t="s">
        <v>31</v>
      </c>
      <c r="V5663" t="s">
        <v>16998</v>
      </c>
      <c r="W5663" t="s">
        <v>23</v>
      </c>
    </row>
    <row r="5664" spans="1:23" x14ac:dyDescent="0.4">
      <c r="A5664">
        <v>5663</v>
      </c>
      <c r="B5664">
        <v>1</v>
      </c>
      <c r="C5664">
        <v>1</v>
      </c>
      <c r="D5664">
        <v>1</v>
      </c>
      <c r="E5664">
        <v>2</v>
      </c>
      <c r="F5664" t="s">
        <v>23</v>
      </c>
      <c r="G5664">
        <v>-500.925001488953</v>
      </c>
      <c r="H5664" t="s">
        <v>23</v>
      </c>
      <c r="I5664">
        <v>38.749287969572798</v>
      </c>
      <c r="J5664" t="s">
        <v>16999</v>
      </c>
      <c r="K5664" t="s">
        <v>25</v>
      </c>
      <c r="L5664" t="s">
        <v>17000</v>
      </c>
      <c r="M5664" t="s">
        <v>17001</v>
      </c>
      <c r="N5664" t="s">
        <v>17002</v>
      </c>
      <c r="O5664" t="s">
        <v>17003</v>
      </c>
      <c r="P5664">
        <v>0.5</v>
      </c>
      <c r="Q5664">
        <v>11879719</v>
      </c>
      <c r="R5664" t="s">
        <v>17004</v>
      </c>
      <c r="S5664">
        <v>3153922</v>
      </c>
      <c r="T5664">
        <v>484.21769999999998</v>
      </c>
      <c r="U5664" t="s">
        <v>31</v>
      </c>
      <c r="V5664" t="s">
        <v>2215</v>
      </c>
      <c r="W5664" t="s">
        <v>23</v>
      </c>
    </row>
    <row r="5665" spans="1:23" x14ac:dyDescent="0.4">
      <c r="A5665">
        <v>5664</v>
      </c>
      <c r="B5665">
        <v>1</v>
      </c>
      <c r="C5665">
        <v>1</v>
      </c>
      <c r="D5665">
        <v>1</v>
      </c>
      <c r="E5665">
        <v>1</v>
      </c>
      <c r="F5665" t="s">
        <v>23</v>
      </c>
      <c r="G5665">
        <v>-7.5538587378841404</v>
      </c>
      <c r="H5665" t="s">
        <v>23</v>
      </c>
      <c r="I5665">
        <v>55.441860755434099</v>
      </c>
      <c r="J5665" t="s">
        <v>4863</v>
      </c>
      <c r="K5665" t="s">
        <v>25</v>
      </c>
      <c r="L5665" t="s">
        <v>13727</v>
      </c>
      <c r="M5665" t="s">
        <v>13728</v>
      </c>
      <c r="N5665" t="s">
        <v>13729</v>
      </c>
      <c r="O5665" t="s">
        <v>13730</v>
      </c>
      <c r="P5665">
        <v>1.6357479100000001</v>
      </c>
      <c r="Q5665" t="s">
        <v>13731</v>
      </c>
      <c r="R5665" t="s">
        <v>13732</v>
      </c>
      <c r="S5665">
        <v>155117950</v>
      </c>
      <c r="T5665">
        <v>179.07027059999999</v>
      </c>
      <c r="U5665" t="s">
        <v>31</v>
      </c>
      <c r="V5665" t="s">
        <v>7260</v>
      </c>
      <c r="W5665" t="s">
        <v>23</v>
      </c>
    </row>
    <row r="5666" spans="1:23" x14ac:dyDescent="0.4">
      <c r="A5666">
        <v>5665</v>
      </c>
      <c r="B5666">
        <v>1</v>
      </c>
      <c r="C5666">
        <v>1</v>
      </c>
      <c r="D5666">
        <v>1</v>
      </c>
      <c r="E5666">
        <v>1</v>
      </c>
      <c r="F5666" t="s">
        <v>23</v>
      </c>
      <c r="G5666">
        <v>-136.30511177819201</v>
      </c>
      <c r="H5666" t="s">
        <v>23</v>
      </c>
      <c r="I5666">
        <v>168.903192491433</v>
      </c>
      <c r="J5666" t="s">
        <v>8767</v>
      </c>
      <c r="K5666" t="s">
        <v>25</v>
      </c>
      <c r="L5666" t="s">
        <v>16105</v>
      </c>
      <c r="M5666" t="s">
        <v>16106</v>
      </c>
      <c r="N5666" t="s">
        <v>28</v>
      </c>
      <c r="O5666" t="s">
        <v>16107</v>
      </c>
      <c r="P5666">
        <v>1.7999999499999999</v>
      </c>
      <c r="Q5666" t="s">
        <v>16108</v>
      </c>
      <c r="R5666" t="s">
        <v>16109</v>
      </c>
      <c r="S5666">
        <v>3727362</v>
      </c>
      <c r="T5666">
        <v>249.14852099999999</v>
      </c>
      <c r="U5666" t="s">
        <v>31</v>
      </c>
      <c r="V5666" t="s">
        <v>10452</v>
      </c>
      <c r="W5666" t="s">
        <v>23</v>
      </c>
    </row>
    <row r="5667" spans="1:23" x14ac:dyDescent="0.4">
      <c r="A5667">
        <v>5666</v>
      </c>
      <c r="B5667">
        <v>1</v>
      </c>
      <c r="C5667">
        <v>1</v>
      </c>
      <c r="D5667">
        <v>1</v>
      </c>
      <c r="E5667">
        <v>1</v>
      </c>
      <c r="F5667" t="s">
        <v>23</v>
      </c>
      <c r="G5667">
        <v>-275.70360504870001</v>
      </c>
      <c r="H5667">
        <v>0.999999999999999</v>
      </c>
      <c r="I5667">
        <v>62.493599524517599</v>
      </c>
      <c r="J5667" t="s">
        <v>11400</v>
      </c>
      <c r="K5667" t="s">
        <v>25</v>
      </c>
      <c r="L5667" t="s">
        <v>11401</v>
      </c>
      <c r="M5667" t="s">
        <v>11402</v>
      </c>
      <c r="N5667" t="s">
        <v>28</v>
      </c>
      <c r="O5667" t="s">
        <v>11403</v>
      </c>
      <c r="P5667">
        <v>-9.0486192699999997</v>
      </c>
      <c r="R5667" t="s">
        <v>11404</v>
      </c>
      <c r="S5667">
        <v>2097152</v>
      </c>
      <c r="T5667">
        <v>687.28586189999999</v>
      </c>
      <c r="U5667" t="s">
        <v>31</v>
      </c>
      <c r="V5667" t="s">
        <v>17005</v>
      </c>
      <c r="W5667" t="s">
        <v>23</v>
      </c>
    </row>
    <row r="5668" spans="1:23" x14ac:dyDescent="0.4">
      <c r="A5668">
        <v>5667</v>
      </c>
      <c r="B5668">
        <v>1</v>
      </c>
      <c r="C5668">
        <v>1</v>
      </c>
      <c r="D5668">
        <v>1</v>
      </c>
      <c r="E5668">
        <v>1</v>
      </c>
      <c r="F5668" t="s">
        <v>23</v>
      </c>
      <c r="G5668">
        <v>-1.9811844866081001</v>
      </c>
      <c r="H5668" t="s">
        <v>23</v>
      </c>
      <c r="I5668">
        <v>27.374767751713001</v>
      </c>
      <c r="J5668" t="s">
        <v>970</v>
      </c>
      <c r="K5668" t="s">
        <v>25</v>
      </c>
      <c r="L5668" t="s">
        <v>971</v>
      </c>
      <c r="M5668" t="s">
        <v>972</v>
      </c>
      <c r="N5668" t="s">
        <v>973</v>
      </c>
      <c r="O5668" t="s">
        <v>974</v>
      </c>
      <c r="P5668">
        <v>-1.80237091</v>
      </c>
      <c r="Q5668" t="s">
        <v>975</v>
      </c>
      <c r="R5668" t="s">
        <v>976</v>
      </c>
      <c r="S5668">
        <v>255847294</v>
      </c>
      <c r="T5668">
        <v>147.07640000000001</v>
      </c>
      <c r="U5668" t="s">
        <v>31</v>
      </c>
      <c r="V5668" t="s">
        <v>2597</v>
      </c>
      <c r="W5668" t="s">
        <v>23</v>
      </c>
    </row>
    <row r="5669" spans="1:23" x14ac:dyDescent="0.4">
      <c r="A5669">
        <v>5668</v>
      </c>
      <c r="B5669">
        <v>1</v>
      </c>
      <c r="C5669">
        <v>1</v>
      </c>
      <c r="D5669">
        <v>1</v>
      </c>
      <c r="E5669">
        <v>2</v>
      </c>
      <c r="F5669" t="s">
        <v>23</v>
      </c>
      <c r="G5669">
        <v>-415.454626638977</v>
      </c>
      <c r="H5669" t="s">
        <v>23</v>
      </c>
      <c r="I5669">
        <v>19.789746072402298</v>
      </c>
      <c r="J5669" t="s">
        <v>865</v>
      </c>
      <c r="K5669" t="s">
        <v>25</v>
      </c>
      <c r="L5669" t="s">
        <v>866</v>
      </c>
      <c r="M5669" t="s">
        <v>867</v>
      </c>
      <c r="N5669" t="s">
        <v>868</v>
      </c>
      <c r="O5669" t="s">
        <v>869</v>
      </c>
      <c r="P5669">
        <v>2.9000001000000002</v>
      </c>
      <c r="Q5669">
        <v>78347</v>
      </c>
      <c r="R5669" t="s">
        <v>870</v>
      </c>
      <c r="S5669">
        <v>262146</v>
      </c>
      <c r="T5669">
        <v>449.10783789999999</v>
      </c>
      <c r="U5669" t="s">
        <v>31</v>
      </c>
      <c r="V5669" t="s">
        <v>1059</v>
      </c>
      <c r="W5669" t="s">
        <v>23</v>
      </c>
    </row>
    <row r="5670" spans="1:23" x14ac:dyDescent="0.4">
      <c r="A5670">
        <v>5669</v>
      </c>
      <c r="B5670">
        <v>1</v>
      </c>
      <c r="C5670">
        <v>1</v>
      </c>
      <c r="D5670">
        <v>1</v>
      </c>
      <c r="E5670">
        <v>1</v>
      </c>
      <c r="F5670" t="s">
        <v>23</v>
      </c>
      <c r="G5670">
        <v>-6.2086237411019001</v>
      </c>
      <c r="H5670" t="s">
        <v>23</v>
      </c>
      <c r="I5670">
        <v>26.336930264541099</v>
      </c>
      <c r="J5670" t="s">
        <v>981</v>
      </c>
      <c r="K5670" t="s">
        <v>25</v>
      </c>
      <c r="L5670" t="s">
        <v>982</v>
      </c>
      <c r="M5670" t="s">
        <v>983</v>
      </c>
      <c r="N5670" t="s">
        <v>984</v>
      </c>
      <c r="O5670" t="s">
        <v>985</v>
      </c>
      <c r="P5670">
        <v>-2.2515835800000001</v>
      </c>
      <c r="Q5670" t="s">
        <v>986</v>
      </c>
      <c r="R5670" t="s">
        <v>987</v>
      </c>
      <c r="S5670">
        <v>255847294</v>
      </c>
      <c r="T5670">
        <v>133.0608</v>
      </c>
      <c r="U5670" t="s">
        <v>31</v>
      </c>
      <c r="V5670" t="s">
        <v>988</v>
      </c>
      <c r="W5670" t="s">
        <v>23</v>
      </c>
    </row>
    <row r="5671" spans="1:23" x14ac:dyDescent="0.4">
      <c r="A5671">
        <v>5670</v>
      </c>
      <c r="B5671">
        <v>1</v>
      </c>
      <c r="C5671">
        <v>1</v>
      </c>
      <c r="D5671">
        <v>1</v>
      </c>
      <c r="E5671">
        <v>1</v>
      </c>
      <c r="F5671" t="s">
        <v>23</v>
      </c>
      <c r="G5671">
        <v>-14.5192843379424</v>
      </c>
      <c r="H5671" t="s">
        <v>23</v>
      </c>
      <c r="I5671">
        <v>18.607065652358799</v>
      </c>
      <c r="J5671" t="s">
        <v>1690</v>
      </c>
      <c r="K5671" t="s">
        <v>25</v>
      </c>
      <c r="L5671" t="s">
        <v>1691</v>
      </c>
      <c r="M5671" t="s">
        <v>1692</v>
      </c>
      <c r="N5671" t="s">
        <v>1693</v>
      </c>
      <c r="O5671" t="s">
        <v>1694</v>
      </c>
      <c r="P5671">
        <v>-0.89999997600000003</v>
      </c>
      <c r="Q5671" t="s">
        <v>1695</v>
      </c>
      <c r="R5671" t="s">
        <v>1696</v>
      </c>
      <c r="S5671">
        <v>8677533822</v>
      </c>
      <c r="T5671">
        <v>595.1657467</v>
      </c>
      <c r="U5671" t="s">
        <v>31</v>
      </c>
      <c r="V5671" t="s">
        <v>2929</v>
      </c>
      <c r="W5671" t="s">
        <v>23</v>
      </c>
    </row>
    <row r="5672" spans="1:23" x14ac:dyDescent="0.4">
      <c r="A5672">
        <v>5671</v>
      </c>
      <c r="B5672">
        <v>1</v>
      </c>
      <c r="C5672">
        <v>2</v>
      </c>
      <c r="D5672">
        <v>1</v>
      </c>
      <c r="E5672">
        <v>1</v>
      </c>
      <c r="F5672" t="s">
        <v>23</v>
      </c>
      <c r="G5672">
        <v>-17.015396840703499</v>
      </c>
      <c r="H5672" t="s">
        <v>23</v>
      </c>
      <c r="I5672">
        <v>22.0623419613122</v>
      </c>
      <c r="J5672" t="s">
        <v>3087</v>
      </c>
      <c r="K5672" t="s">
        <v>25</v>
      </c>
      <c r="L5672" t="s">
        <v>4380</v>
      </c>
      <c r="M5672" t="s">
        <v>4381</v>
      </c>
      <c r="N5672" t="s">
        <v>4382</v>
      </c>
      <c r="O5672" t="s">
        <v>4383</v>
      </c>
      <c r="P5672">
        <v>2.5</v>
      </c>
      <c r="Q5672" t="s">
        <v>4384</v>
      </c>
      <c r="R5672" t="s">
        <v>4385</v>
      </c>
      <c r="S5672">
        <v>8593121350</v>
      </c>
      <c r="T5672">
        <v>241.0859207</v>
      </c>
      <c r="U5672" t="s">
        <v>31</v>
      </c>
      <c r="V5672" t="s">
        <v>7103</v>
      </c>
      <c r="W5672" t="s">
        <v>23</v>
      </c>
    </row>
    <row r="5673" spans="1:23" x14ac:dyDescent="0.4">
      <c r="A5673">
        <v>5672</v>
      </c>
      <c r="B5673">
        <v>1</v>
      </c>
      <c r="C5673">
        <v>3</v>
      </c>
      <c r="D5673">
        <v>1</v>
      </c>
      <c r="E5673">
        <v>1</v>
      </c>
      <c r="F5673" t="s">
        <v>23</v>
      </c>
      <c r="G5673">
        <v>-0.65668334823798102</v>
      </c>
      <c r="H5673" t="s">
        <v>23</v>
      </c>
      <c r="I5673">
        <v>23.413324017998399</v>
      </c>
      <c r="J5673" t="s">
        <v>2355</v>
      </c>
      <c r="K5673" t="s">
        <v>25</v>
      </c>
      <c r="L5673" t="s">
        <v>2356</v>
      </c>
      <c r="M5673" t="s">
        <v>2357</v>
      </c>
      <c r="N5673" t="s">
        <v>2358</v>
      </c>
      <c r="O5673" t="s">
        <v>2359</v>
      </c>
      <c r="P5673">
        <v>2.7000000499999999</v>
      </c>
      <c r="Q5673" t="s">
        <v>2360</v>
      </c>
      <c r="R5673" t="s">
        <v>2361</v>
      </c>
      <c r="S5673">
        <v>20900222</v>
      </c>
      <c r="T5673">
        <v>287.09140000000002</v>
      </c>
      <c r="U5673" t="s">
        <v>31</v>
      </c>
      <c r="V5673" t="s">
        <v>2362</v>
      </c>
      <c r="W5673" t="s">
        <v>23</v>
      </c>
    </row>
    <row r="5674" spans="1:23" x14ac:dyDescent="0.4">
      <c r="A5674">
        <v>5673</v>
      </c>
      <c r="B5674">
        <v>1</v>
      </c>
      <c r="C5674">
        <v>1</v>
      </c>
      <c r="D5674">
        <v>1</v>
      </c>
      <c r="E5674">
        <v>1</v>
      </c>
      <c r="F5674" t="s">
        <v>23</v>
      </c>
      <c r="G5674">
        <v>-3.9251430157520799</v>
      </c>
      <c r="H5674" t="s">
        <v>23</v>
      </c>
      <c r="I5674">
        <v>46.513917652507097</v>
      </c>
      <c r="J5674" t="s">
        <v>7373</v>
      </c>
      <c r="K5674" t="s">
        <v>25</v>
      </c>
      <c r="L5674" t="s">
        <v>9530</v>
      </c>
      <c r="M5674" t="s">
        <v>9531</v>
      </c>
      <c r="N5674" t="s">
        <v>9532</v>
      </c>
      <c r="O5674" t="s">
        <v>9533</v>
      </c>
      <c r="P5674">
        <v>2.1995065199999999</v>
      </c>
      <c r="Q5674" t="s">
        <v>9534</v>
      </c>
      <c r="R5674" t="s">
        <v>9535</v>
      </c>
      <c r="S5674">
        <v>34380638590</v>
      </c>
      <c r="T5674">
        <v>301.07066459999999</v>
      </c>
      <c r="U5674" t="s">
        <v>31</v>
      </c>
      <c r="V5674" t="s">
        <v>9045</v>
      </c>
      <c r="W5674" t="s">
        <v>23</v>
      </c>
    </row>
    <row r="5675" spans="1:23" x14ac:dyDescent="0.4">
      <c r="A5675">
        <v>5674</v>
      </c>
      <c r="B5675">
        <v>1</v>
      </c>
      <c r="C5675">
        <v>1</v>
      </c>
      <c r="D5675">
        <v>1</v>
      </c>
      <c r="E5675">
        <v>1</v>
      </c>
      <c r="F5675" t="s">
        <v>23</v>
      </c>
      <c r="G5675">
        <v>-249.21964585829099</v>
      </c>
      <c r="H5675" t="s">
        <v>23</v>
      </c>
      <c r="I5675">
        <v>10.6588836375536</v>
      </c>
      <c r="J5675" t="s">
        <v>8920</v>
      </c>
      <c r="K5675" t="s">
        <v>25</v>
      </c>
      <c r="L5675" t="s">
        <v>16786</v>
      </c>
      <c r="M5675" t="s">
        <v>16787</v>
      </c>
      <c r="N5675" t="s">
        <v>28</v>
      </c>
      <c r="O5675" t="s">
        <v>16788</v>
      </c>
      <c r="P5675">
        <v>-0.80000001200000004</v>
      </c>
      <c r="Q5675">
        <v>54750154</v>
      </c>
      <c r="R5675" t="s">
        <v>16789</v>
      </c>
      <c r="S5675">
        <v>16777218</v>
      </c>
      <c r="T5675">
        <v>179.03388509999999</v>
      </c>
      <c r="U5675" t="s">
        <v>31</v>
      </c>
      <c r="V5675" t="s">
        <v>8927</v>
      </c>
      <c r="W5675" t="s">
        <v>23</v>
      </c>
    </row>
    <row r="5676" spans="1:23" x14ac:dyDescent="0.4">
      <c r="A5676">
        <v>5675</v>
      </c>
      <c r="B5676">
        <v>1</v>
      </c>
      <c r="C5676">
        <v>1</v>
      </c>
      <c r="D5676">
        <v>1</v>
      </c>
      <c r="E5676">
        <v>2</v>
      </c>
      <c r="F5676" t="s">
        <v>23</v>
      </c>
      <c r="G5676">
        <v>-420.65151434897803</v>
      </c>
      <c r="H5676" t="s">
        <v>23</v>
      </c>
      <c r="I5676">
        <v>8.3114683183511495</v>
      </c>
      <c r="J5676" t="s">
        <v>16387</v>
      </c>
      <c r="K5676" t="s">
        <v>25</v>
      </c>
      <c r="L5676" t="s">
        <v>16388</v>
      </c>
      <c r="M5676" t="s">
        <v>16389</v>
      </c>
      <c r="N5676" t="s">
        <v>28</v>
      </c>
      <c r="O5676" t="s">
        <v>16390</v>
      </c>
      <c r="P5676">
        <v>4.6999998099999996</v>
      </c>
      <c r="Q5676">
        <v>102082013</v>
      </c>
      <c r="R5676" t="s">
        <v>16391</v>
      </c>
      <c r="S5676">
        <v>70</v>
      </c>
      <c r="T5676">
        <v>711.471</v>
      </c>
      <c r="U5676" t="s">
        <v>31</v>
      </c>
      <c r="V5676" t="s">
        <v>17006</v>
      </c>
      <c r="W5676" t="s">
        <v>23</v>
      </c>
    </row>
    <row r="5677" spans="1:23" x14ac:dyDescent="0.4">
      <c r="A5677">
        <v>5676</v>
      </c>
      <c r="B5677">
        <v>1</v>
      </c>
      <c r="C5677">
        <v>1</v>
      </c>
      <c r="D5677">
        <v>1</v>
      </c>
      <c r="E5677">
        <v>1</v>
      </c>
      <c r="F5677" t="s">
        <v>23</v>
      </c>
      <c r="G5677">
        <v>-2.7558869357887801</v>
      </c>
      <c r="H5677" t="s">
        <v>23</v>
      </c>
      <c r="I5677">
        <v>39.105255198384803</v>
      </c>
      <c r="J5677" t="s">
        <v>94</v>
      </c>
      <c r="K5677" t="s">
        <v>25</v>
      </c>
      <c r="L5677" t="s">
        <v>95</v>
      </c>
      <c r="M5677" t="s">
        <v>96</v>
      </c>
      <c r="N5677" t="s">
        <v>97</v>
      </c>
      <c r="O5677" t="s">
        <v>98</v>
      </c>
      <c r="P5677">
        <v>2.89444613</v>
      </c>
      <c r="Q5677" t="s">
        <v>99</v>
      </c>
      <c r="R5677" t="s">
        <v>100</v>
      </c>
      <c r="S5677">
        <v>2779202</v>
      </c>
      <c r="T5677">
        <v>362.14991789999999</v>
      </c>
      <c r="U5677" t="s">
        <v>31</v>
      </c>
      <c r="V5677" t="s">
        <v>184</v>
      </c>
      <c r="W5677" t="s">
        <v>23</v>
      </c>
    </row>
    <row r="5678" spans="1:23" x14ac:dyDescent="0.4">
      <c r="A5678">
        <v>5677</v>
      </c>
      <c r="B5678">
        <v>1</v>
      </c>
      <c r="C5678">
        <v>1</v>
      </c>
      <c r="D5678">
        <v>1</v>
      </c>
      <c r="E5678">
        <v>3</v>
      </c>
      <c r="F5678" t="s">
        <v>23</v>
      </c>
      <c r="G5678">
        <v>-496.783314283312</v>
      </c>
      <c r="H5678" t="s">
        <v>23</v>
      </c>
      <c r="I5678">
        <v>92.818181219762295</v>
      </c>
      <c r="J5678" t="s">
        <v>4388</v>
      </c>
      <c r="K5678" t="s">
        <v>25</v>
      </c>
      <c r="L5678" t="s">
        <v>4389</v>
      </c>
      <c r="M5678" t="s">
        <v>4390</v>
      </c>
      <c r="N5678" t="s">
        <v>28</v>
      </c>
      <c r="O5678" t="s">
        <v>4391</v>
      </c>
      <c r="P5678">
        <v>1.60877895</v>
      </c>
      <c r="Q5678">
        <v>139592455</v>
      </c>
      <c r="R5678" t="s">
        <v>4392</v>
      </c>
      <c r="S5678">
        <v>16777218</v>
      </c>
      <c r="T5678">
        <v>267.13795629999998</v>
      </c>
      <c r="U5678" t="s">
        <v>31</v>
      </c>
      <c r="V5678" t="s">
        <v>10934</v>
      </c>
      <c r="W5678" t="s">
        <v>23</v>
      </c>
    </row>
    <row r="5679" spans="1:23" x14ac:dyDescent="0.4">
      <c r="A5679">
        <v>5678</v>
      </c>
      <c r="B5679">
        <v>1</v>
      </c>
      <c r="C5679">
        <v>2</v>
      </c>
      <c r="D5679">
        <v>1</v>
      </c>
      <c r="E5679">
        <v>1</v>
      </c>
      <c r="F5679" t="s">
        <v>23</v>
      </c>
      <c r="G5679">
        <v>-6.8272794540655601</v>
      </c>
      <c r="H5679" t="s">
        <v>23</v>
      </c>
      <c r="I5679">
        <v>25.418189442144399</v>
      </c>
      <c r="J5679" t="s">
        <v>2455</v>
      </c>
      <c r="K5679" t="s">
        <v>25</v>
      </c>
      <c r="L5679" t="s">
        <v>3722</v>
      </c>
      <c r="M5679" t="s">
        <v>3723</v>
      </c>
      <c r="N5679" t="s">
        <v>3724</v>
      </c>
      <c r="O5679" t="s">
        <v>3725</v>
      </c>
      <c r="P5679">
        <v>-2.2000000499999999</v>
      </c>
      <c r="Q5679" t="s">
        <v>3726</v>
      </c>
      <c r="R5679" t="s">
        <v>3727</v>
      </c>
      <c r="S5679">
        <v>3981686</v>
      </c>
      <c r="T5679">
        <v>741.22365549999995</v>
      </c>
      <c r="U5679" t="s">
        <v>31</v>
      </c>
      <c r="V5679" t="s">
        <v>3987</v>
      </c>
      <c r="W5679" t="s">
        <v>23</v>
      </c>
    </row>
    <row r="5680" spans="1:23" x14ac:dyDescent="0.4">
      <c r="A5680">
        <v>5679</v>
      </c>
      <c r="B5680">
        <v>1</v>
      </c>
      <c r="C5680">
        <v>1</v>
      </c>
      <c r="D5680">
        <v>1</v>
      </c>
      <c r="E5680">
        <v>1</v>
      </c>
      <c r="F5680" t="s">
        <v>23</v>
      </c>
      <c r="G5680">
        <v>-1017.07032631096</v>
      </c>
      <c r="H5680" t="s">
        <v>23</v>
      </c>
      <c r="I5680">
        <v>46.948220670072402</v>
      </c>
      <c r="J5680" t="s">
        <v>139</v>
      </c>
      <c r="K5680" t="s">
        <v>25</v>
      </c>
      <c r="L5680" t="s">
        <v>140</v>
      </c>
      <c r="M5680" t="s">
        <v>141</v>
      </c>
      <c r="N5680" t="s">
        <v>28</v>
      </c>
      <c r="O5680" t="s">
        <v>142</v>
      </c>
      <c r="P5680">
        <v>-4.0999999000000003</v>
      </c>
      <c r="Q5680" t="s">
        <v>143</v>
      </c>
      <c r="R5680" t="s">
        <v>144</v>
      </c>
      <c r="S5680">
        <v>2097222</v>
      </c>
      <c r="T5680">
        <v>613.21269689999997</v>
      </c>
      <c r="U5680" t="s">
        <v>31</v>
      </c>
      <c r="V5680" t="s">
        <v>11264</v>
      </c>
      <c r="W5680" t="s">
        <v>23</v>
      </c>
    </row>
    <row r="5681" spans="1:23" x14ac:dyDescent="0.4">
      <c r="A5681">
        <v>5680</v>
      </c>
      <c r="B5681">
        <v>1</v>
      </c>
      <c r="C5681">
        <v>1</v>
      </c>
      <c r="D5681">
        <v>1</v>
      </c>
      <c r="E5681">
        <v>2</v>
      </c>
      <c r="F5681" t="s">
        <v>23</v>
      </c>
      <c r="G5681">
        <v>-604.60808624161996</v>
      </c>
      <c r="H5681" t="s">
        <v>23</v>
      </c>
      <c r="I5681">
        <v>56.735315063825098</v>
      </c>
      <c r="J5681" t="s">
        <v>7425</v>
      </c>
      <c r="K5681" t="s">
        <v>25</v>
      </c>
      <c r="L5681" t="s">
        <v>7426</v>
      </c>
      <c r="M5681" t="s">
        <v>7427</v>
      </c>
      <c r="N5681" t="s">
        <v>28</v>
      </c>
      <c r="O5681" t="s">
        <v>7428</v>
      </c>
      <c r="P5681">
        <v>5.9000000999999997</v>
      </c>
      <c r="Q5681">
        <v>135854056</v>
      </c>
      <c r="R5681" t="s">
        <v>7429</v>
      </c>
      <c r="S5681">
        <v>262146</v>
      </c>
      <c r="T5681">
        <v>611.16066130000002</v>
      </c>
      <c r="U5681" t="s">
        <v>31</v>
      </c>
      <c r="V5681" t="s">
        <v>7999</v>
      </c>
      <c r="W5681" t="s">
        <v>23</v>
      </c>
    </row>
    <row r="5682" spans="1:23" x14ac:dyDescent="0.4">
      <c r="A5682">
        <v>5681</v>
      </c>
      <c r="B5682">
        <v>1</v>
      </c>
      <c r="C5682">
        <v>1</v>
      </c>
      <c r="D5682">
        <v>1</v>
      </c>
      <c r="E5682">
        <v>1</v>
      </c>
      <c r="F5682" t="s">
        <v>23</v>
      </c>
      <c r="G5682">
        <v>-315.07323289179902</v>
      </c>
      <c r="H5682" t="s">
        <v>23</v>
      </c>
      <c r="I5682">
        <v>130.36711457617</v>
      </c>
      <c r="J5682" t="s">
        <v>10603</v>
      </c>
      <c r="K5682" t="s">
        <v>25</v>
      </c>
      <c r="L5682" t="s">
        <v>10801</v>
      </c>
      <c r="M5682" t="s">
        <v>10802</v>
      </c>
      <c r="N5682" t="s">
        <v>10803</v>
      </c>
      <c r="O5682" t="s">
        <v>10804</v>
      </c>
      <c r="P5682">
        <v>-0.85854071399999998</v>
      </c>
      <c r="Q5682" t="s">
        <v>10805</v>
      </c>
      <c r="R5682" t="s">
        <v>10806</v>
      </c>
      <c r="S5682">
        <v>70017094</v>
      </c>
      <c r="T5682">
        <v>287.05501450000003</v>
      </c>
      <c r="U5682" t="s">
        <v>31</v>
      </c>
      <c r="V5682" t="s">
        <v>11302</v>
      </c>
      <c r="W5682" t="s">
        <v>23</v>
      </c>
    </row>
    <row r="5683" spans="1:23" x14ac:dyDescent="0.4">
      <c r="A5683">
        <v>5682</v>
      </c>
      <c r="B5683">
        <v>1</v>
      </c>
      <c r="C5683">
        <v>1</v>
      </c>
      <c r="D5683">
        <v>1</v>
      </c>
      <c r="E5683">
        <v>1</v>
      </c>
      <c r="F5683" t="s">
        <v>23</v>
      </c>
      <c r="G5683">
        <v>-515.54063160595297</v>
      </c>
      <c r="H5683" t="s">
        <v>23</v>
      </c>
      <c r="I5683">
        <v>30.3083805003862</v>
      </c>
      <c r="J5683" t="s">
        <v>11254</v>
      </c>
      <c r="K5683" t="s">
        <v>25</v>
      </c>
      <c r="L5683" t="s">
        <v>11255</v>
      </c>
      <c r="M5683" t="s">
        <v>11256</v>
      </c>
      <c r="N5683" t="s">
        <v>11257</v>
      </c>
      <c r="O5683" t="s">
        <v>11258</v>
      </c>
      <c r="P5683">
        <v>2.7000000499999999</v>
      </c>
      <c r="Q5683" t="s">
        <v>11259</v>
      </c>
      <c r="R5683" t="s">
        <v>11260</v>
      </c>
      <c r="S5683">
        <v>16777218</v>
      </c>
      <c r="T5683">
        <v>579.14970000000005</v>
      </c>
      <c r="U5683" t="s">
        <v>31</v>
      </c>
      <c r="V5683" t="s">
        <v>11371</v>
      </c>
      <c r="W5683" t="s">
        <v>23</v>
      </c>
    </row>
    <row r="5684" spans="1:23" x14ac:dyDescent="0.4">
      <c r="A5684">
        <v>5683</v>
      </c>
      <c r="B5684">
        <v>1</v>
      </c>
      <c r="C5684">
        <v>1</v>
      </c>
      <c r="D5684">
        <v>1</v>
      </c>
      <c r="E5684">
        <v>2</v>
      </c>
      <c r="F5684" t="s">
        <v>23</v>
      </c>
      <c r="G5684">
        <v>-774.05559352333398</v>
      </c>
      <c r="H5684" t="s">
        <v>23</v>
      </c>
      <c r="I5684">
        <v>25.988838844881801</v>
      </c>
      <c r="J5684" t="s">
        <v>1759</v>
      </c>
      <c r="K5684" t="s">
        <v>25</v>
      </c>
      <c r="L5684" t="s">
        <v>1760</v>
      </c>
      <c r="M5684" t="s">
        <v>1761</v>
      </c>
      <c r="N5684" t="s">
        <v>28</v>
      </c>
      <c r="O5684" t="s">
        <v>1762</v>
      </c>
      <c r="P5684">
        <v>2.7999999500000001</v>
      </c>
      <c r="Q5684">
        <v>139597537</v>
      </c>
      <c r="R5684" t="s">
        <v>1763</v>
      </c>
      <c r="S5684">
        <v>262146</v>
      </c>
      <c r="T5684">
        <v>611.19704679999995</v>
      </c>
      <c r="U5684" t="s">
        <v>31</v>
      </c>
      <c r="V5684" t="s">
        <v>3118</v>
      </c>
      <c r="W5684" t="s">
        <v>23</v>
      </c>
    </row>
    <row r="5685" spans="1:23" x14ac:dyDescent="0.4">
      <c r="A5685">
        <v>5684</v>
      </c>
      <c r="B5685">
        <v>1</v>
      </c>
      <c r="C5685">
        <v>1</v>
      </c>
      <c r="D5685">
        <v>1</v>
      </c>
      <c r="E5685">
        <v>1</v>
      </c>
      <c r="F5685" t="s">
        <v>23</v>
      </c>
      <c r="G5685">
        <v>-1.1752000177114399</v>
      </c>
      <c r="H5685" t="s">
        <v>23</v>
      </c>
      <c r="I5685">
        <v>22.1946796182946</v>
      </c>
      <c r="J5685" t="s">
        <v>1665</v>
      </c>
      <c r="K5685" t="s">
        <v>25</v>
      </c>
      <c r="L5685" t="s">
        <v>1982</v>
      </c>
      <c r="M5685" t="s">
        <v>1983</v>
      </c>
      <c r="N5685" t="s">
        <v>1984</v>
      </c>
      <c r="O5685" t="s">
        <v>1985</v>
      </c>
      <c r="P5685">
        <v>2.8652255499999999</v>
      </c>
      <c r="Q5685" t="s">
        <v>1986</v>
      </c>
      <c r="R5685" t="s">
        <v>1987</v>
      </c>
      <c r="S5685">
        <v>19556450</v>
      </c>
      <c r="T5685">
        <v>323.1390189</v>
      </c>
      <c r="U5685" t="s">
        <v>31</v>
      </c>
      <c r="V5685" t="s">
        <v>1802</v>
      </c>
      <c r="W5685" t="s">
        <v>23</v>
      </c>
    </row>
    <row r="5686" spans="1:23" x14ac:dyDescent="0.4">
      <c r="A5686">
        <v>5685</v>
      </c>
      <c r="B5686">
        <v>1</v>
      </c>
      <c r="C5686">
        <v>1</v>
      </c>
      <c r="D5686">
        <v>1</v>
      </c>
      <c r="E5686">
        <v>1</v>
      </c>
      <c r="F5686" t="s">
        <v>23</v>
      </c>
      <c r="G5686">
        <v>-729.82297246618805</v>
      </c>
      <c r="H5686" t="s">
        <v>23</v>
      </c>
      <c r="I5686">
        <v>25.4148700392231</v>
      </c>
      <c r="J5686" t="s">
        <v>10175</v>
      </c>
      <c r="K5686" t="s">
        <v>25</v>
      </c>
      <c r="L5686" t="s">
        <v>10176</v>
      </c>
      <c r="M5686" t="s">
        <v>10177</v>
      </c>
      <c r="N5686" t="s">
        <v>28</v>
      </c>
      <c r="O5686" t="s">
        <v>10178</v>
      </c>
      <c r="P5686">
        <v>6.9662818900000003</v>
      </c>
      <c r="R5686" t="s">
        <v>10179</v>
      </c>
      <c r="S5686">
        <v>3145728</v>
      </c>
      <c r="T5686">
        <v>767.49400000000003</v>
      </c>
      <c r="U5686" t="s">
        <v>31</v>
      </c>
      <c r="V5686" t="s">
        <v>10206</v>
      </c>
      <c r="W5686" t="s">
        <v>23</v>
      </c>
    </row>
    <row r="5687" spans="1:23" x14ac:dyDescent="0.4">
      <c r="A5687">
        <v>5686</v>
      </c>
      <c r="B5687">
        <v>1</v>
      </c>
      <c r="C5687">
        <v>2</v>
      </c>
      <c r="D5687">
        <v>1</v>
      </c>
      <c r="E5687">
        <v>1</v>
      </c>
      <c r="F5687" t="s">
        <v>23</v>
      </c>
      <c r="G5687">
        <v>-13.1575408994204</v>
      </c>
      <c r="H5687" t="s">
        <v>23</v>
      </c>
      <c r="I5687">
        <v>45.709646406055697</v>
      </c>
      <c r="J5687" t="s">
        <v>4316</v>
      </c>
      <c r="K5687" t="s">
        <v>25</v>
      </c>
      <c r="L5687" t="s">
        <v>4317</v>
      </c>
      <c r="M5687" t="s">
        <v>4318</v>
      </c>
      <c r="N5687" t="s">
        <v>4319</v>
      </c>
      <c r="O5687" t="s">
        <v>4320</v>
      </c>
      <c r="P5687">
        <v>3.2000000499999999</v>
      </c>
      <c r="Q5687" t="s">
        <v>4321</v>
      </c>
      <c r="R5687" t="s">
        <v>4322</v>
      </c>
      <c r="S5687">
        <v>88009086</v>
      </c>
      <c r="T5687">
        <v>257.08083529999999</v>
      </c>
      <c r="U5687" t="s">
        <v>31</v>
      </c>
      <c r="V5687" t="s">
        <v>6243</v>
      </c>
      <c r="W5687" t="s">
        <v>23</v>
      </c>
    </row>
    <row r="5688" spans="1:23" x14ac:dyDescent="0.4">
      <c r="A5688">
        <v>5687</v>
      </c>
      <c r="B5688">
        <v>1</v>
      </c>
      <c r="C5688">
        <v>1</v>
      </c>
      <c r="D5688">
        <v>1</v>
      </c>
      <c r="E5688">
        <v>2</v>
      </c>
      <c r="F5688" t="s">
        <v>23</v>
      </c>
      <c r="G5688">
        <v>-521.86195622274204</v>
      </c>
      <c r="H5688" t="s">
        <v>23</v>
      </c>
      <c r="I5688">
        <v>56.719878245216997</v>
      </c>
      <c r="J5688" t="s">
        <v>4388</v>
      </c>
      <c r="K5688" t="s">
        <v>25</v>
      </c>
      <c r="L5688" t="s">
        <v>4389</v>
      </c>
      <c r="M5688" t="s">
        <v>4390</v>
      </c>
      <c r="N5688" t="s">
        <v>28</v>
      </c>
      <c r="O5688" t="s">
        <v>4391</v>
      </c>
      <c r="P5688">
        <v>1.60877895</v>
      </c>
      <c r="Q5688">
        <v>139592455</v>
      </c>
      <c r="R5688" t="s">
        <v>4392</v>
      </c>
      <c r="S5688">
        <v>16777218</v>
      </c>
      <c r="T5688">
        <v>267.13795629999998</v>
      </c>
      <c r="U5688" t="s">
        <v>31</v>
      </c>
      <c r="V5688" t="s">
        <v>6628</v>
      </c>
      <c r="W5688" t="s">
        <v>23</v>
      </c>
    </row>
    <row r="5689" spans="1:23" x14ac:dyDescent="0.4">
      <c r="A5689">
        <v>5688</v>
      </c>
      <c r="B5689">
        <v>1</v>
      </c>
      <c r="C5689">
        <v>1</v>
      </c>
      <c r="D5689">
        <v>1</v>
      </c>
      <c r="E5689">
        <v>1</v>
      </c>
      <c r="F5689" t="s">
        <v>23</v>
      </c>
      <c r="G5689">
        <v>-379.86359198441602</v>
      </c>
      <c r="H5689">
        <v>0.99748743718592903</v>
      </c>
      <c r="I5689">
        <v>37.469790882458099</v>
      </c>
      <c r="J5689" t="s">
        <v>11364</v>
      </c>
      <c r="K5689" t="s">
        <v>25</v>
      </c>
      <c r="L5689" t="s">
        <v>11365</v>
      </c>
      <c r="M5689" t="s">
        <v>11366</v>
      </c>
      <c r="N5689" t="s">
        <v>11367</v>
      </c>
      <c r="O5689" t="s">
        <v>11368</v>
      </c>
      <c r="P5689">
        <v>0.69445592199999995</v>
      </c>
      <c r="Q5689">
        <v>53301833</v>
      </c>
      <c r="R5689" t="s">
        <v>11369</v>
      </c>
      <c r="S5689">
        <v>16777218</v>
      </c>
      <c r="T5689">
        <v>241.0859207</v>
      </c>
      <c r="U5689" t="s">
        <v>31</v>
      </c>
      <c r="V5689" t="s">
        <v>17007</v>
      </c>
      <c r="W5689" t="s">
        <v>23</v>
      </c>
    </row>
    <row r="5690" spans="1:23" x14ac:dyDescent="0.4">
      <c r="A5690">
        <v>5689</v>
      </c>
      <c r="B5690">
        <v>1</v>
      </c>
      <c r="C5690">
        <v>1</v>
      </c>
      <c r="D5690">
        <v>1</v>
      </c>
      <c r="E5690">
        <v>1</v>
      </c>
      <c r="F5690" t="s">
        <v>23</v>
      </c>
      <c r="G5690">
        <v>-379.52365869877798</v>
      </c>
      <c r="H5690" t="s">
        <v>23</v>
      </c>
      <c r="I5690">
        <v>128.75589538655399</v>
      </c>
      <c r="J5690" t="s">
        <v>8749</v>
      </c>
      <c r="K5690" t="s">
        <v>25</v>
      </c>
      <c r="L5690" t="s">
        <v>8750</v>
      </c>
      <c r="M5690" t="s">
        <v>8751</v>
      </c>
      <c r="N5690" t="s">
        <v>8752</v>
      </c>
      <c r="O5690" t="s">
        <v>8753</v>
      </c>
      <c r="P5690">
        <v>2.5999998999999998</v>
      </c>
      <c r="Q5690" t="s">
        <v>8754</v>
      </c>
      <c r="R5690" t="s">
        <v>8755</v>
      </c>
      <c r="S5690">
        <v>262210</v>
      </c>
      <c r="T5690">
        <v>329.08670849999999</v>
      </c>
      <c r="U5690" t="s">
        <v>31</v>
      </c>
      <c r="V5690" t="s">
        <v>9757</v>
      </c>
      <c r="W5690" t="s">
        <v>23</v>
      </c>
    </row>
    <row r="5691" spans="1:23" x14ac:dyDescent="0.4">
      <c r="A5691">
        <v>5690</v>
      </c>
      <c r="B5691">
        <v>1</v>
      </c>
      <c r="C5691">
        <v>1</v>
      </c>
      <c r="D5691">
        <v>1</v>
      </c>
      <c r="E5691">
        <v>1</v>
      </c>
      <c r="F5691" t="s">
        <v>23</v>
      </c>
      <c r="G5691">
        <v>-1.7119173496373301</v>
      </c>
      <c r="H5691" t="s">
        <v>23</v>
      </c>
      <c r="I5691">
        <v>20.483023525957702</v>
      </c>
      <c r="J5691" t="s">
        <v>2470</v>
      </c>
      <c r="K5691" t="s">
        <v>25</v>
      </c>
      <c r="L5691" t="s">
        <v>12456</v>
      </c>
      <c r="M5691" t="s">
        <v>12457</v>
      </c>
      <c r="N5691" t="s">
        <v>12458</v>
      </c>
      <c r="O5691" t="s">
        <v>12459</v>
      </c>
      <c r="P5691">
        <v>0.69045060899999999</v>
      </c>
      <c r="Q5691" t="s">
        <v>12460</v>
      </c>
      <c r="R5691" t="s">
        <v>12461</v>
      </c>
      <c r="S5691">
        <v>255847294</v>
      </c>
      <c r="T5691">
        <v>166.08626000000001</v>
      </c>
      <c r="U5691" t="s">
        <v>31</v>
      </c>
      <c r="V5691" t="s">
        <v>5867</v>
      </c>
      <c r="W5691" t="s">
        <v>23</v>
      </c>
    </row>
    <row r="5692" spans="1:23" x14ac:dyDescent="0.4">
      <c r="A5692">
        <v>5691</v>
      </c>
      <c r="B5692">
        <v>1</v>
      </c>
      <c r="C5692">
        <v>1</v>
      </c>
      <c r="D5692">
        <v>1</v>
      </c>
      <c r="E5692">
        <v>1</v>
      </c>
      <c r="F5692" t="s">
        <v>23</v>
      </c>
      <c r="G5692">
        <v>-7.5957563054807</v>
      </c>
      <c r="H5692" t="s">
        <v>23</v>
      </c>
      <c r="I5692">
        <v>20.759947562691401</v>
      </c>
      <c r="J5692" t="s">
        <v>3030</v>
      </c>
      <c r="K5692" t="s">
        <v>25</v>
      </c>
      <c r="L5692" t="s">
        <v>3031</v>
      </c>
      <c r="M5692" t="s">
        <v>3032</v>
      </c>
      <c r="N5692" t="s">
        <v>3033</v>
      </c>
      <c r="O5692" t="s">
        <v>3034</v>
      </c>
      <c r="P5692">
        <v>-1</v>
      </c>
      <c r="Q5692" t="s">
        <v>3035</v>
      </c>
      <c r="R5692" t="s">
        <v>3036</v>
      </c>
      <c r="S5692">
        <v>8677548158</v>
      </c>
      <c r="T5692">
        <v>625.17631140000003</v>
      </c>
      <c r="U5692" t="s">
        <v>31</v>
      </c>
      <c r="V5692" t="s">
        <v>4230</v>
      </c>
      <c r="W5692" t="s">
        <v>23</v>
      </c>
    </row>
    <row r="5693" spans="1:23" x14ac:dyDescent="0.4">
      <c r="A5693">
        <v>5692</v>
      </c>
      <c r="B5693">
        <v>1</v>
      </c>
      <c r="C5693">
        <v>1</v>
      </c>
      <c r="D5693">
        <v>1</v>
      </c>
      <c r="E5693">
        <v>1</v>
      </c>
      <c r="F5693" t="s">
        <v>23</v>
      </c>
      <c r="G5693">
        <v>-341.840107243364</v>
      </c>
      <c r="H5693">
        <v>0.99648241206030097</v>
      </c>
      <c r="I5693">
        <v>68.387254772458206</v>
      </c>
      <c r="J5693" t="s">
        <v>11223</v>
      </c>
      <c r="K5693" t="s">
        <v>25</v>
      </c>
      <c r="L5693" t="s">
        <v>11224</v>
      </c>
      <c r="M5693" t="s">
        <v>11225</v>
      </c>
      <c r="N5693" t="s">
        <v>11226</v>
      </c>
      <c r="O5693" t="s">
        <v>11227</v>
      </c>
      <c r="P5693">
        <v>10.399999599999999</v>
      </c>
      <c r="Q5693">
        <v>3022899</v>
      </c>
      <c r="R5693" t="s">
        <v>11228</v>
      </c>
      <c r="S5693">
        <v>262146</v>
      </c>
      <c r="T5693">
        <v>473.36253649999998</v>
      </c>
      <c r="U5693" t="s">
        <v>31</v>
      </c>
      <c r="V5693" t="s">
        <v>17008</v>
      </c>
      <c r="W5693" t="s">
        <v>23</v>
      </c>
    </row>
    <row r="5694" spans="1:23" x14ac:dyDescent="0.4">
      <c r="A5694">
        <v>5693</v>
      </c>
      <c r="B5694">
        <v>1</v>
      </c>
      <c r="C5694">
        <v>1</v>
      </c>
      <c r="D5694">
        <v>1</v>
      </c>
      <c r="E5694">
        <v>1</v>
      </c>
      <c r="F5694" t="s">
        <v>23</v>
      </c>
      <c r="G5694">
        <v>-603.50175549766595</v>
      </c>
      <c r="H5694" t="s">
        <v>23</v>
      </c>
      <c r="I5694">
        <v>90.838313935944996</v>
      </c>
      <c r="J5694" t="s">
        <v>11245</v>
      </c>
      <c r="K5694" t="s">
        <v>25</v>
      </c>
      <c r="L5694" t="s">
        <v>11246</v>
      </c>
      <c r="M5694" t="s">
        <v>11247</v>
      </c>
      <c r="N5694" t="s">
        <v>11248</v>
      </c>
      <c r="O5694" t="s">
        <v>11249</v>
      </c>
      <c r="P5694">
        <v>-2</v>
      </c>
      <c r="Q5694" t="s">
        <v>11250</v>
      </c>
      <c r="R5694" t="s">
        <v>11251</v>
      </c>
      <c r="S5694">
        <v>3153922</v>
      </c>
      <c r="T5694">
        <v>425.14422339999999</v>
      </c>
      <c r="U5694" t="s">
        <v>31</v>
      </c>
      <c r="V5694" t="s">
        <v>11424</v>
      </c>
      <c r="W5694" t="s">
        <v>23</v>
      </c>
    </row>
    <row r="5695" spans="1:23" x14ac:dyDescent="0.4">
      <c r="A5695">
        <v>5694</v>
      </c>
      <c r="B5695">
        <v>1</v>
      </c>
      <c r="C5695">
        <v>1</v>
      </c>
      <c r="D5695">
        <v>1</v>
      </c>
      <c r="E5695">
        <v>2</v>
      </c>
      <c r="F5695" t="s">
        <v>23</v>
      </c>
      <c r="G5695">
        <v>-635.41440777789603</v>
      </c>
      <c r="H5695" t="s">
        <v>23</v>
      </c>
      <c r="I5695">
        <v>14.4464317187314</v>
      </c>
      <c r="J5695" t="s">
        <v>8303</v>
      </c>
      <c r="K5695" t="s">
        <v>25</v>
      </c>
      <c r="L5695" t="s">
        <v>8304</v>
      </c>
      <c r="M5695" t="s">
        <v>8305</v>
      </c>
      <c r="N5695" t="s">
        <v>8306</v>
      </c>
      <c r="O5695" t="s">
        <v>8307</v>
      </c>
      <c r="P5695">
        <v>0.80000001200000004</v>
      </c>
      <c r="Q5695">
        <v>6236124</v>
      </c>
      <c r="R5695" t="s">
        <v>8308</v>
      </c>
      <c r="S5695">
        <v>3153922</v>
      </c>
      <c r="T5695">
        <v>451.12348800000001</v>
      </c>
      <c r="U5695" t="s">
        <v>31</v>
      </c>
      <c r="V5695" t="s">
        <v>9545</v>
      </c>
      <c r="W5695" t="s">
        <v>23</v>
      </c>
    </row>
    <row r="5696" spans="1:23" x14ac:dyDescent="0.4">
      <c r="A5696">
        <v>5695</v>
      </c>
      <c r="B5696">
        <v>1</v>
      </c>
      <c r="C5696">
        <v>1</v>
      </c>
      <c r="D5696">
        <v>1</v>
      </c>
      <c r="E5696">
        <v>2</v>
      </c>
      <c r="F5696" t="s">
        <v>23</v>
      </c>
      <c r="G5696">
        <v>-405.42342916775902</v>
      </c>
      <c r="H5696" t="s">
        <v>23</v>
      </c>
      <c r="I5696">
        <v>79.385415842650403</v>
      </c>
      <c r="J5696" t="s">
        <v>17009</v>
      </c>
      <c r="K5696" t="s">
        <v>25</v>
      </c>
      <c r="L5696" t="s">
        <v>17010</v>
      </c>
      <c r="M5696" t="s">
        <v>17011</v>
      </c>
      <c r="N5696" t="s">
        <v>17012</v>
      </c>
      <c r="O5696" t="s">
        <v>17013</v>
      </c>
      <c r="P5696">
        <v>0.69999998799999996</v>
      </c>
      <c r="Q5696" t="s">
        <v>17014</v>
      </c>
      <c r="R5696" t="s">
        <v>17015</v>
      </c>
      <c r="S5696">
        <v>262146</v>
      </c>
      <c r="T5696">
        <v>285.07574990000001</v>
      </c>
      <c r="U5696" t="s">
        <v>31</v>
      </c>
      <c r="V5696" t="s">
        <v>10679</v>
      </c>
      <c r="W5696" t="s">
        <v>23</v>
      </c>
    </row>
    <row r="5697" spans="1:23" x14ac:dyDescent="0.4">
      <c r="A5697">
        <v>5696</v>
      </c>
      <c r="B5697">
        <v>1</v>
      </c>
      <c r="C5697">
        <v>2</v>
      </c>
      <c r="D5697">
        <v>1</v>
      </c>
      <c r="E5697">
        <v>1</v>
      </c>
      <c r="F5697" t="s">
        <v>23</v>
      </c>
      <c r="G5697">
        <v>-4.5724183498192597</v>
      </c>
      <c r="H5697" t="s">
        <v>23</v>
      </c>
      <c r="I5697">
        <v>95.529005078709403</v>
      </c>
      <c r="J5697" t="s">
        <v>6789</v>
      </c>
      <c r="K5697" t="s">
        <v>25</v>
      </c>
      <c r="L5697" t="s">
        <v>13111</v>
      </c>
      <c r="M5697" t="s">
        <v>13112</v>
      </c>
      <c r="N5697" t="s">
        <v>13113</v>
      </c>
      <c r="O5697" t="s">
        <v>13114</v>
      </c>
      <c r="P5697">
        <v>1.10000002</v>
      </c>
      <c r="Q5697" t="s">
        <v>13115</v>
      </c>
      <c r="R5697" t="s">
        <v>13116</v>
      </c>
      <c r="S5697">
        <v>34481039742</v>
      </c>
      <c r="T5697">
        <v>321.06150000000002</v>
      </c>
      <c r="U5697" t="s">
        <v>31</v>
      </c>
      <c r="V5697" t="s">
        <v>6794</v>
      </c>
      <c r="W5697" t="s">
        <v>23</v>
      </c>
    </row>
    <row r="5698" spans="1:23" x14ac:dyDescent="0.4">
      <c r="A5698">
        <v>5697</v>
      </c>
      <c r="B5698">
        <v>1</v>
      </c>
      <c r="C5698">
        <v>1</v>
      </c>
      <c r="D5698">
        <v>1</v>
      </c>
      <c r="E5698">
        <v>1</v>
      </c>
      <c r="F5698" t="s">
        <v>23</v>
      </c>
      <c r="G5698">
        <v>-24.881669193431499</v>
      </c>
      <c r="H5698" t="s">
        <v>23</v>
      </c>
      <c r="I5698">
        <v>42.305540592349999</v>
      </c>
      <c r="J5698" t="s">
        <v>1243</v>
      </c>
      <c r="K5698" t="s">
        <v>25</v>
      </c>
      <c r="L5698" t="s">
        <v>1244</v>
      </c>
      <c r="M5698" t="s">
        <v>1245</v>
      </c>
      <c r="N5698" t="s">
        <v>1246</v>
      </c>
      <c r="O5698" t="s">
        <v>1247</v>
      </c>
      <c r="P5698">
        <v>0.89756828499999997</v>
      </c>
      <c r="Q5698" t="s">
        <v>1248</v>
      </c>
      <c r="R5698" t="s">
        <v>1249</v>
      </c>
      <c r="S5698">
        <v>255847294</v>
      </c>
      <c r="T5698">
        <v>139.03899999999999</v>
      </c>
      <c r="U5698" t="s">
        <v>31</v>
      </c>
      <c r="V5698" t="s">
        <v>3417</v>
      </c>
      <c r="W5698" t="s">
        <v>23</v>
      </c>
    </row>
    <row r="5699" spans="1:23" x14ac:dyDescent="0.4">
      <c r="A5699">
        <v>5698</v>
      </c>
      <c r="B5699">
        <v>1</v>
      </c>
      <c r="C5699">
        <v>1</v>
      </c>
      <c r="D5699">
        <v>1</v>
      </c>
      <c r="E5699">
        <v>2</v>
      </c>
      <c r="F5699" t="s">
        <v>23</v>
      </c>
      <c r="G5699">
        <v>-384.97742172132803</v>
      </c>
      <c r="H5699" t="s">
        <v>23</v>
      </c>
      <c r="I5699">
        <v>34.232955720655497</v>
      </c>
      <c r="J5699" t="s">
        <v>8920</v>
      </c>
      <c r="K5699" t="s">
        <v>25</v>
      </c>
      <c r="L5699" t="s">
        <v>16786</v>
      </c>
      <c r="M5699" t="s">
        <v>16787</v>
      </c>
      <c r="N5699" t="s">
        <v>28</v>
      </c>
      <c r="O5699" t="s">
        <v>16788</v>
      </c>
      <c r="P5699">
        <v>-0.80000001200000004</v>
      </c>
      <c r="Q5699">
        <v>54750154</v>
      </c>
      <c r="R5699" t="s">
        <v>16789</v>
      </c>
      <c r="S5699">
        <v>16777218</v>
      </c>
      <c r="T5699">
        <v>179.03389000000001</v>
      </c>
      <c r="U5699" t="s">
        <v>31</v>
      </c>
      <c r="V5699" t="s">
        <v>5080</v>
      </c>
      <c r="W5699" t="s">
        <v>23</v>
      </c>
    </row>
    <row r="5700" spans="1:23" x14ac:dyDescent="0.4">
      <c r="A5700">
        <v>5699</v>
      </c>
      <c r="B5700">
        <v>1</v>
      </c>
      <c r="C5700">
        <v>1</v>
      </c>
      <c r="D5700">
        <v>1</v>
      </c>
      <c r="E5700">
        <v>1</v>
      </c>
      <c r="F5700" t="s">
        <v>23</v>
      </c>
      <c r="G5700">
        <v>-438.41851163857399</v>
      </c>
      <c r="H5700" t="s">
        <v>23</v>
      </c>
      <c r="I5700">
        <v>37.874029878977801</v>
      </c>
      <c r="J5700" t="s">
        <v>10408</v>
      </c>
      <c r="K5700" t="s">
        <v>25</v>
      </c>
      <c r="L5700" t="s">
        <v>10958</v>
      </c>
      <c r="M5700" t="s">
        <v>10959</v>
      </c>
      <c r="N5700" t="s">
        <v>28</v>
      </c>
      <c r="O5700" t="s">
        <v>10960</v>
      </c>
      <c r="P5700">
        <v>0</v>
      </c>
      <c r="R5700" t="s">
        <v>10961</v>
      </c>
      <c r="S5700">
        <v>3145728</v>
      </c>
      <c r="T5700">
        <v>323.17540000000002</v>
      </c>
      <c r="U5700" t="s">
        <v>31</v>
      </c>
      <c r="V5700" t="s">
        <v>10962</v>
      </c>
      <c r="W5700" t="s">
        <v>23</v>
      </c>
    </row>
    <row r="5701" spans="1:23" x14ac:dyDescent="0.4">
      <c r="A5701">
        <v>5700</v>
      </c>
      <c r="B5701">
        <v>1</v>
      </c>
      <c r="C5701">
        <v>2</v>
      </c>
      <c r="D5701">
        <v>1</v>
      </c>
      <c r="E5701">
        <v>1</v>
      </c>
      <c r="F5701" t="s">
        <v>23</v>
      </c>
      <c r="G5701">
        <v>-5.55011671548574</v>
      </c>
      <c r="H5701" t="s">
        <v>23</v>
      </c>
      <c r="I5701">
        <v>31.459734013786299</v>
      </c>
      <c r="J5701" t="s">
        <v>1785</v>
      </c>
      <c r="K5701" t="s">
        <v>25</v>
      </c>
      <c r="L5701" t="s">
        <v>14161</v>
      </c>
      <c r="M5701" t="s">
        <v>14162</v>
      </c>
      <c r="N5701" t="s">
        <v>14163</v>
      </c>
      <c r="O5701" t="s">
        <v>14164</v>
      </c>
      <c r="P5701">
        <v>2.5</v>
      </c>
      <c r="Q5701" t="s">
        <v>14165</v>
      </c>
      <c r="R5701" t="s">
        <v>14166</v>
      </c>
      <c r="S5701">
        <v>121563518</v>
      </c>
      <c r="T5701">
        <v>255.0651853</v>
      </c>
      <c r="U5701" t="s">
        <v>31</v>
      </c>
      <c r="V5701" t="s">
        <v>7399</v>
      </c>
      <c r="W5701" t="s">
        <v>23</v>
      </c>
    </row>
    <row r="5702" spans="1:23" x14ac:dyDescent="0.4">
      <c r="A5702">
        <v>5701</v>
      </c>
      <c r="B5702">
        <v>1</v>
      </c>
      <c r="C5702">
        <v>1</v>
      </c>
      <c r="D5702">
        <v>1</v>
      </c>
      <c r="E5702">
        <v>1</v>
      </c>
      <c r="F5702" t="s">
        <v>23</v>
      </c>
      <c r="G5702">
        <v>-780.89550643313305</v>
      </c>
      <c r="H5702" t="s">
        <v>23</v>
      </c>
      <c r="I5702">
        <v>76.148374982415802</v>
      </c>
      <c r="J5702" t="s">
        <v>4931</v>
      </c>
      <c r="K5702" t="s">
        <v>25</v>
      </c>
      <c r="L5702" t="s">
        <v>4932</v>
      </c>
      <c r="M5702" t="s">
        <v>4933</v>
      </c>
      <c r="N5702" t="s">
        <v>4934</v>
      </c>
      <c r="O5702" t="s">
        <v>4935</v>
      </c>
      <c r="P5702">
        <v>-3.7999999500000001</v>
      </c>
      <c r="Q5702" t="s">
        <v>4936</v>
      </c>
      <c r="R5702" t="s">
        <v>4937</v>
      </c>
      <c r="S5702">
        <v>70</v>
      </c>
      <c r="T5702">
        <v>595.20213220000005</v>
      </c>
      <c r="U5702" t="s">
        <v>31</v>
      </c>
      <c r="V5702" t="s">
        <v>11230</v>
      </c>
      <c r="W5702" t="s">
        <v>23</v>
      </c>
    </row>
    <row r="5703" spans="1:23" x14ac:dyDescent="0.4">
      <c r="A5703">
        <v>5702</v>
      </c>
      <c r="B5703">
        <v>1</v>
      </c>
      <c r="C5703">
        <v>1</v>
      </c>
      <c r="D5703">
        <v>1</v>
      </c>
      <c r="E5703">
        <v>2</v>
      </c>
      <c r="F5703" t="s">
        <v>23</v>
      </c>
      <c r="G5703">
        <v>-263.61741249581098</v>
      </c>
      <c r="H5703" t="s">
        <v>23</v>
      </c>
      <c r="I5703">
        <v>80.936502303310704</v>
      </c>
      <c r="J5703" t="s">
        <v>10259</v>
      </c>
      <c r="K5703" t="s">
        <v>25</v>
      </c>
      <c r="L5703" t="s">
        <v>10260</v>
      </c>
      <c r="M5703" t="s">
        <v>10261</v>
      </c>
      <c r="N5703" t="s">
        <v>10262</v>
      </c>
      <c r="O5703" t="s">
        <v>10263</v>
      </c>
      <c r="P5703">
        <v>-3.2999999500000001</v>
      </c>
      <c r="Q5703">
        <v>9965191</v>
      </c>
      <c r="R5703" t="s">
        <v>10264</v>
      </c>
      <c r="S5703">
        <v>67108930</v>
      </c>
      <c r="T5703">
        <v>267.13795629999998</v>
      </c>
      <c r="U5703" t="s">
        <v>31</v>
      </c>
      <c r="V5703" t="s">
        <v>11072</v>
      </c>
      <c r="W5703" t="s">
        <v>23</v>
      </c>
    </row>
    <row r="5704" spans="1:23" x14ac:dyDescent="0.4">
      <c r="A5704">
        <v>5703</v>
      </c>
      <c r="B5704">
        <v>1</v>
      </c>
      <c r="C5704">
        <v>1</v>
      </c>
      <c r="D5704">
        <v>1</v>
      </c>
      <c r="E5704">
        <v>1</v>
      </c>
      <c r="F5704" t="s">
        <v>23</v>
      </c>
      <c r="G5704">
        <v>-632.14669350429597</v>
      </c>
      <c r="H5704" t="s">
        <v>23</v>
      </c>
      <c r="I5704">
        <v>104.144798515727</v>
      </c>
      <c r="J5704" t="s">
        <v>4793</v>
      </c>
      <c r="K5704" t="s">
        <v>25</v>
      </c>
      <c r="L5704" t="s">
        <v>4794</v>
      </c>
      <c r="M5704" t="s">
        <v>4795</v>
      </c>
      <c r="N5704" t="s">
        <v>28</v>
      </c>
      <c r="O5704" t="s">
        <v>4796</v>
      </c>
      <c r="P5704">
        <v>1.2999999499999999</v>
      </c>
      <c r="Q5704">
        <v>28962097</v>
      </c>
      <c r="R5704" t="s">
        <v>4797</v>
      </c>
      <c r="S5704">
        <v>3153922</v>
      </c>
      <c r="T5704">
        <v>353.18596910000002</v>
      </c>
      <c r="U5704" t="s">
        <v>31</v>
      </c>
      <c r="V5704" t="s">
        <v>8246</v>
      </c>
      <c r="W5704" t="s">
        <v>23</v>
      </c>
    </row>
    <row r="5705" spans="1:23" x14ac:dyDescent="0.4">
      <c r="A5705">
        <v>5704</v>
      </c>
      <c r="B5705">
        <v>1</v>
      </c>
      <c r="C5705">
        <v>1</v>
      </c>
      <c r="D5705">
        <v>1</v>
      </c>
      <c r="E5705">
        <v>2</v>
      </c>
      <c r="F5705" t="s">
        <v>23</v>
      </c>
      <c r="G5705">
        <v>-218.794903641471</v>
      </c>
      <c r="H5705">
        <v>0.54773869346733595</v>
      </c>
      <c r="I5705">
        <v>46.343489662962902</v>
      </c>
      <c r="J5705" t="s">
        <v>2668</v>
      </c>
      <c r="K5705" t="s">
        <v>25</v>
      </c>
      <c r="L5705" t="s">
        <v>2669</v>
      </c>
      <c r="M5705" t="s">
        <v>2670</v>
      </c>
      <c r="N5705" t="s">
        <v>2671</v>
      </c>
      <c r="O5705" t="s">
        <v>2672</v>
      </c>
      <c r="P5705">
        <v>-10.399999599999999</v>
      </c>
      <c r="Q5705" t="s">
        <v>2673</v>
      </c>
      <c r="R5705" t="s">
        <v>2674</v>
      </c>
      <c r="S5705">
        <v>16910690</v>
      </c>
      <c r="T5705">
        <v>611.19704679999995</v>
      </c>
      <c r="U5705" t="s">
        <v>31</v>
      </c>
      <c r="V5705" t="s">
        <v>17016</v>
      </c>
      <c r="W5705" t="s">
        <v>23</v>
      </c>
    </row>
    <row r="5706" spans="1:23" x14ac:dyDescent="0.4">
      <c r="A5706">
        <v>5705</v>
      </c>
      <c r="B5706">
        <v>1</v>
      </c>
      <c r="C5706">
        <v>2</v>
      </c>
      <c r="D5706">
        <v>1</v>
      </c>
      <c r="E5706">
        <v>1</v>
      </c>
      <c r="F5706" t="s">
        <v>23</v>
      </c>
      <c r="G5706">
        <v>-23.0575762551208</v>
      </c>
      <c r="H5706" t="s">
        <v>23</v>
      </c>
      <c r="I5706">
        <v>13.540246702871601</v>
      </c>
      <c r="J5706" t="s">
        <v>1267</v>
      </c>
      <c r="K5706" t="s">
        <v>25</v>
      </c>
      <c r="L5706" t="s">
        <v>13612</v>
      </c>
      <c r="M5706" t="s">
        <v>13613</v>
      </c>
      <c r="N5706" t="s">
        <v>13614</v>
      </c>
      <c r="O5706" t="s">
        <v>13615</v>
      </c>
      <c r="P5706">
        <v>0.80000001200000004</v>
      </c>
      <c r="Q5706" t="s">
        <v>13616</v>
      </c>
      <c r="R5706" t="s">
        <v>13617</v>
      </c>
      <c r="S5706">
        <v>3727446</v>
      </c>
      <c r="T5706">
        <v>710.41100280000001</v>
      </c>
      <c r="U5706" t="s">
        <v>31</v>
      </c>
      <c r="V5706" t="s">
        <v>17017</v>
      </c>
      <c r="W5706" t="s">
        <v>23</v>
      </c>
    </row>
    <row r="5707" spans="1:23" x14ac:dyDescent="0.4">
      <c r="A5707">
        <v>5706</v>
      </c>
      <c r="B5707">
        <v>1</v>
      </c>
      <c r="C5707">
        <v>1</v>
      </c>
      <c r="D5707">
        <v>1</v>
      </c>
      <c r="E5707">
        <v>5</v>
      </c>
      <c r="F5707" t="s">
        <v>23</v>
      </c>
      <c r="G5707">
        <v>-309.23100274464798</v>
      </c>
      <c r="H5707" t="s">
        <v>23</v>
      </c>
      <c r="I5707">
        <v>50.879956127371699</v>
      </c>
      <c r="J5707" t="s">
        <v>9777</v>
      </c>
      <c r="K5707" t="s">
        <v>25</v>
      </c>
      <c r="L5707" t="s">
        <v>9778</v>
      </c>
      <c r="M5707" t="s">
        <v>9779</v>
      </c>
      <c r="N5707" t="s">
        <v>9780</v>
      </c>
      <c r="O5707" t="s">
        <v>9781</v>
      </c>
      <c r="P5707">
        <v>1.10000002</v>
      </c>
      <c r="Q5707" t="s">
        <v>9782</v>
      </c>
      <c r="R5707" t="s">
        <v>9783</v>
      </c>
      <c r="S5707">
        <v>802926</v>
      </c>
      <c r="T5707">
        <v>463.08710250000001</v>
      </c>
      <c r="U5707" t="s">
        <v>31</v>
      </c>
      <c r="V5707" t="s">
        <v>11123</v>
      </c>
      <c r="W5707" t="s">
        <v>23</v>
      </c>
    </row>
    <row r="5708" spans="1:23" x14ac:dyDescent="0.4">
      <c r="A5708">
        <v>5707</v>
      </c>
      <c r="B5708">
        <v>1</v>
      </c>
      <c r="C5708">
        <v>1</v>
      </c>
      <c r="D5708">
        <v>1</v>
      </c>
      <c r="E5708">
        <v>1</v>
      </c>
      <c r="F5708" t="s">
        <v>23</v>
      </c>
      <c r="G5708">
        <v>-19.681021929399499</v>
      </c>
      <c r="H5708" t="s">
        <v>23</v>
      </c>
      <c r="I5708">
        <v>20.107408993480401</v>
      </c>
      <c r="J5708" t="s">
        <v>1074</v>
      </c>
      <c r="K5708" t="s">
        <v>25</v>
      </c>
      <c r="L5708" t="s">
        <v>9259</v>
      </c>
      <c r="M5708" t="s">
        <v>9260</v>
      </c>
      <c r="N5708" t="s">
        <v>9261</v>
      </c>
      <c r="O5708" t="s">
        <v>9262</v>
      </c>
      <c r="P5708">
        <v>-0.89999997600000003</v>
      </c>
      <c r="Q5708" t="s">
        <v>9263</v>
      </c>
      <c r="R5708" t="s">
        <v>9264</v>
      </c>
      <c r="S5708">
        <v>20638074</v>
      </c>
      <c r="T5708">
        <v>611.16066130000002</v>
      </c>
      <c r="U5708" t="s">
        <v>31</v>
      </c>
      <c r="V5708" t="s">
        <v>11236</v>
      </c>
      <c r="W5708" t="s">
        <v>23</v>
      </c>
    </row>
    <row r="5709" spans="1:23" x14ac:dyDescent="0.4">
      <c r="A5709">
        <v>5708</v>
      </c>
      <c r="B5709">
        <v>1</v>
      </c>
      <c r="C5709">
        <v>1</v>
      </c>
      <c r="D5709">
        <v>1</v>
      </c>
      <c r="E5709">
        <v>1</v>
      </c>
      <c r="F5709" t="s">
        <v>23</v>
      </c>
      <c r="G5709">
        <v>-13.2215107083747</v>
      </c>
      <c r="H5709" t="s">
        <v>23</v>
      </c>
      <c r="I5709">
        <v>29.6112763649292</v>
      </c>
      <c r="J5709" t="s">
        <v>6085</v>
      </c>
      <c r="K5709" t="s">
        <v>25</v>
      </c>
      <c r="L5709" t="s">
        <v>15076</v>
      </c>
      <c r="M5709" t="s">
        <v>15077</v>
      </c>
      <c r="N5709" t="s">
        <v>15078</v>
      </c>
      <c r="O5709" t="s">
        <v>15079</v>
      </c>
      <c r="P5709">
        <v>-2.9000001000000002</v>
      </c>
      <c r="Q5709" t="s">
        <v>15080</v>
      </c>
      <c r="R5709" t="s">
        <v>15081</v>
      </c>
      <c r="S5709">
        <v>20480094</v>
      </c>
      <c r="T5709">
        <v>773.21410000000003</v>
      </c>
      <c r="U5709" t="s">
        <v>31</v>
      </c>
      <c r="V5709" t="s">
        <v>6092</v>
      </c>
      <c r="W5709" t="s">
        <v>23</v>
      </c>
    </row>
    <row r="5710" spans="1:23" x14ac:dyDescent="0.4">
      <c r="A5710">
        <v>5709</v>
      </c>
      <c r="B5710">
        <v>1</v>
      </c>
      <c r="C5710">
        <v>1</v>
      </c>
      <c r="D5710">
        <v>1</v>
      </c>
      <c r="E5710">
        <v>1</v>
      </c>
      <c r="F5710" t="s">
        <v>23</v>
      </c>
      <c r="G5710">
        <v>-10.654321098296601</v>
      </c>
      <c r="H5710" t="s">
        <v>23</v>
      </c>
      <c r="I5710">
        <v>35.666034739617302</v>
      </c>
      <c r="J5710" t="s">
        <v>5553</v>
      </c>
      <c r="K5710" t="s">
        <v>25</v>
      </c>
      <c r="L5710" t="s">
        <v>7613</v>
      </c>
      <c r="M5710" t="s">
        <v>7614</v>
      </c>
      <c r="N5710" t="s">
        <v>7615</v>
      </c>
      <c r="O5710" t="s">
        <v>7616</v>
      </c>
      <c r="P5710">
        <v>5.8627395599999996</v>
      </c>
      <c r="Q5710" t="s">
        <v>7617</v>
      </c>
      <c r="R5710" t="s">
        <v>7618</v>
      </c>
      <c r="S5710">
        <v>34614978942</v>
      </c>
      <c r="T5710">
        <v>279.2319</v>
      </c>
      <c r="U5710" t="s">
        <v>31</v>
      </c>
      <c r="V5710" t="s">
        <v>7934</v>
      </c>
      <c r="W5710" t="s">
        <v>23</v>
      </c>
    </row>
    <row r="5711" spans="1:23" x14ac:dyDescent="0.4">
      <c r="A5711">
        <v>5710</v>
      </c>
      <c r="B5711">
        <v>1</v>
      </c>
      <c r="C5711">
        <v>1</v>
      </c>
      <c r="D5711">
        <v>1</v>
      </c>
      <c r="E5711">
        <v>1</v>
      </c>
      <c r="F5711" t="s">
        <v>23</v>
      </c>
      <c r="G5711">
        <v>-10.5896037136248</v>
      </c>
      <c r="H5711" t="s">
        <v>23</v>
      </c>
      <c r="I5711">
        <v>95.556412338593702</v>
      </c>
      <c r="J5711" t="s">
        <v>4737</v>
      </c>
      <c r="K5711" t="s">
        <v>25</v>
      </c>
      <c r="L5711" t="s">
        <v>6546</v>
      </c>
      <c r="M5711" t="s">
        <v>6547</v>
      </c>
      <c r="N5711" t="s">
        <v>6548</v>
      </c>
      <c r="O5711" t="s">
        <v>6549</v>
      </c>
      <c r="P5711">
        <v>1.5</v>
      </c>
      <c r="Q5711" t="s">
        <v>6550</v>
      </c>
      <c r="R5711" t="s">
        <v>6551</v>
      </c>
      <c r="S5711">
        <v>222226814</v>
      </c>
      <c r="T5711">
        <v>225.07570000000001</v>
      </c>
      <c r="U5711" t="s">
        <v>31</v>
      </c>
      <c r="V5711" t="s">
        <v>4742</v>
      </c>
      <c r="W5711" t="s">
        <v>23</v>
      </c>
    </row>
    <row r="5712" spans="1:23" x14ac:dyDescent="0.4">
      <c r="A5712">
        <v>5711</v>
      </c>
      <c r="B5712">
        <v>1</v>
      </c>
      <c r="C5712">
        <v>1</v>
      </c>
      <c r="D5712">
        <v>1</v>
      </c>
      <c r="E5712">
        <v>1</v>
      </c>
      <c r="F5712" t="s">
        <v>23</v>
      </c>
      <c r="G5712">
        <v>-33.341478360211497</v>
      </c>
      <c r="H5712" t="s">
        <v>23</v>
      </c>
      <c r="I5712">
        <v>30.910582488926099</v>
      </c>
      <c r="J5712" t="s">
        <v>3916</v>
      </c>
      <c r="K5712" t="s">
        <v>25</v>
      </c>
      <c r="L5712" t="s">
        <v>12754</v>
      </c>
      <c r="M5712" t="s">
        <v>12755</v>
      </c>
      <c r="N5712" t="s">
        <v>12756</v>
      </c>
      <c r="O5712" t="s">
        <v>12757</v>
      </c>
      <c r="P5712">
        <v>1.81576502</v>
      </c>
      <c r="Q5712" t="s">
        <v>12758</v>
      </c>
      <c r="R5712" t="s">
        <v>12759</v>
      </c>
      <c r="S5712">
        <v>255846782</v>
      </c>
      <c r="T5712">
        <v>149.05969999999999</v>
      </c>
      <c r="U5712" t="s">
        <v>31</v>
      </c>
      <c r="V5712" t="s">
        <v>7808</v>
      </c>
      <c r="W5712" t="s">
        <v>23</v>
      </c>
    </row>
    <row r="5713" spans="1:23" x14ac:dyDescent="0.4">
      <c r="A5713">
        <v>5712</v>
      </c>
      <c r="B5713">
        <v>1</v>
      </c>
      <c r="C5713">
        <v>1</v>
      </c>
      <c r="D5713">
        <v>1</v>
      </c>
      <c r="E5713">
        <v>1</v>
      </c>
      <c r="F5713" t="s">
        <v>23</v>
      </c>
      <c r="G5713">
        <v>-8.3388692576304102</v>
      </c>
      <c r="H5713" t="s">
        <v>23</v>
      </c>
      <c r="I5713">
        <v>4.3835046050148296</v>
      </c>
      <c r="J5713" t="s">
        <v>2355</v>
      </c>
      <c r="K5713" t="s">
        <v>25</v>
      </c>
      <c r="L5713" t="s">
        <v>13923</v>
      </c>
      <c r="M5713" t="s">
        <v>13924</v>
      </c>
      <c r="N5713" t="s">
        <v>13925</v>
      </c>
      <c r="O5713" t="s">
        <v>13926</v>
      </c>
      <c r="P5713">
        <v>2.7000000499999999</v>
      </c>
      <c r="Q5713" t="s">
        <v>13927</v>
      </c>
      <c r="R5713" t="s">
        <v>13928</v>
      </c>
      <c r="S5713">
        <v>20900222</v>
      </c>
      <c r="T5713">
        <v>287.09140000000002</v>
      </c>
      <c r="U5713" t="s">
        <v>31</v>
      </c>
      <c r="V5713" t="s">
        <v>17018</v>
      </c>
      <c r="W5713" t="s">
        <v>23</v>
      </c>
    </row>
    <row r="5714" spans="1:23" x14ac:dyDescent="0.4">
      <c r="A5714">
        <v>5713</v>
      </c>
      <c r="B5714">
        <v>1</v>
      </c>
      <c r="C5714">
        <v>1</v>
      </c>
      <c r="D5714">
        <v>1</v>
      </c>
      <c r="E5714">
        <v>2</v>
      </c>
      <c r="F5714" t="s">
        <v>23</v>
      </c>
      <c r="G5714">
        <v>-619.80409525733205</v>
      </c>
      <c r="H5714" t="s">
        <v>23</v>
      </c>
      <c r="I5714">
        <v>62.178371068994501</v>
      </c>
      <c r="J5714" t="s">
        <v>11087</v>
      </c>
      <c r="K5714" t="s">
        <v>25</v>
      </c>
      <c r="L5714" t="s">
        <v>11088</v>
      </c>
      <c r="M5714" t="s">
        <v>11089</v>
      </c>
      <c r="N5714" t="s">
        <v>11090</v>
      </c>
      <c r="O5714" t="s">
        <v>11091</v>
      </c>
      <c r="P5714">
        <v>5.8000001900000004</v>
      </c>
      <c r="Q5714" t="s">
        <v>11092</v>
      </c>
      <c r="R5714" t="s">
        <v>11093</v>
      </c>
      <c r="S5714">
        <v>3153922</v>
      </c>
      <c r="T5714">
        <v>463.08710250000001</v>
      </c>
      <c r="U5714" t="s">
        <v>31</v>
      </c>
      <c r="V5714" t="s">
        <v>5729</v>
      </c>
      <c r="W5714" t="s">
        <v>23</v>
      </c>
    </row>
    <row r="5715" spans="1:23" x14ac:dyDescent="0.4">
      <c r="A5715">
        <v>5714</v>
      </c>
      <c r="B5715">
        <v>1</v>
      </c>
      <c r="C5715">
        <v>1</v>
      </c>
      <c r="D5715">
        <v>1</v>
      </c>
      <c r="E5715">
        <v>2</v>
      </c>
      <c r="F5715" t="s">
        <v>23</v>
      </c>
      <c r="G5715">
        <v>-334.85898491003798</v>
      </c>
      <c r="H5715" t="s">
        <v>23</v>
      </c>
      <c r="I5715">
        <v>78.206604709960402</v>
      </c>
      <c r="J5715" t="s">
        <v>10408</v>
      </c>
      <c r="K5715" t="s">
        <v>25</v>
      </c>
      <c r="L5715" t="s">
        <v>10958</v>
      </c>
      <c r="M5715" t="s">
        <v>10959</v>
      </c>
      <c r="N5715" t="s">
        <v>28</v>
      </c>
      <c r="O5715" t="s">
        <v>10960</v>
      </c>
      <c r="P5715">
        <v>0</v>
      </c>
      <c r="R5715" t="s">
        <v>10961</v>
      </c>
      <c r="S5715">
        <v>3145728</v>
      </c>
      <c r="T5715">
        <v>323.17540439999999</v>
      </c>
      <c r="U5715" t="s">
        <v>31</v>
      </c>
      <c r="V5715" t="s">
        <v>4078</v>
      </c>
      <c r="W5715" t="s">
        <v>23</v>
      </c>
    </row>
    <row r="5716" spans="1:23" x14ac:dyDescent="0.4">
      <c r="A5716">
        <v>5715</v>
      </c>
      <c r="B5716">
        <v>1</v>
      </c>
      <c r="C5716">
        <v>2</v>
      </c>
      <c r="D5716">
        <v>1</v>
      </c>
      <c r="E5716">
        <v>1</v>
      </c>
      <c r="F5716" t="s">
        <v>23</v>
      </c>
      <c r="G5716">
        <v>-13.2127112663497</v>
      </c>
      <c r="H5716" t="s">
        <v>23</v>
      </c>
      <c r="I5716">
        <v>35.800790837136702</v>
      </c>
      <c r="J5716" t="s">
        <v>6506</v>
      </c>
      <c r="K5716" t="s">
        <v>25</v>
      </c>
      <c r="L5716" t="s">
        <v>8164</v>
      </c>
      <c r="M5716" t="s">
        <v>8165</v>
      </c>
      <c r="N5716" t="s">
        <v>8166</v>
      </c>
      <c r="O5716" t="s">
        <v>8167</v>
      </c>
      <c r="P5716">
        <v>3.2999999500000001</v>
      </c>
      <c r="Q5716" t="s">
        <v>8168</v>
      </c>
      <c r="R5716" t="s">
        <v>8169</v>
      </c>
      <c r="S5716">
        <v>188410238</v>
      </c>
      <c r="T5716">
        <v>359.14891490000002</v>
      </c>
      <c r="U5716" t="s">
        <v>31</v>
      </c>
      <c r="V5716" t="s">
        <v>8416</v>
      </c>
      <c r="W5716" t="s">
        <v>23</v>
      </c>
    </row>
    <row r="5717" spans="1:23" x14ac:dyDescent="0.4">
      <c r="A5717">
        <v>5716</v>
      </c>
      <c r="B5717">
        <v>1</v>
      </c>
      <c r="C5717">
        <v>1</v>
      </c>
      <c r="D5717">
        <v>1</v>
      </c>
      <c r="E5717">
        <v>1</v>
      </c>
      <c r="F5717" t="s">
        <v>23</v>
      </c>
      <c r="G5717">
        <v>-1.55508451570628</v>
      </c>
      <c r="H5717" t="s">
        <v>23</v>
      </c>
      <c r="I5717">
        <v>22.519086427478499</v>
      </c>
      <c r="J5717" t="s">
        <v>1665</v>
      </c>
      <c r="K5717" t="s">
        <v>25</v>
      </c>
      <c r="L5717" t="s">
        <v>1982</v>
      </c>
      <c r="M5717" t="s">
        <v>1983</v>
      </c>
      <c r="N5717" t="s">
        <v>1984</v>
      </c>
      <c r="O5717" t="s">
        <v>1985</v>
      </c>
      <c r="P5717">
        <v>2.8652255499999999</v>
      </c>
      <c r="Q5717" t="s">
        <v>1986</v>
      </c>
      <c r="R5717" t="s">
        <v>1987</v>
      </c>
      <c r="S5717">
        <v>19556450</v>
      </c>
      <c r="T5717">
        <v>323.1390189</v>
      </c>
      <c r="U5717" t="s">
        <v>31</v>
      </c>
      <c r="V5717" t="s">
        <v>4000</v>
      </c>
      <c r="W5717" t="s">
        <v>23</v>
      </c>
    </row>
    <row r="5718" spans="1:23" x14ac:dyDescent="0.4">
      <c r="A5718">
        <v>5717</v>
      </c>
      <c r="B5718">
        <v>1</v>
      </c>
      <c r="C5718">
        <v>1</v>
      </c>
      <c r="D5718">
        <v>1</v>
      </c>
      <c r="E5718">
        <v>2</v>
      </c>
      <c r="F5718" t="s">
        <v>23</v>
      </c>
      <c r="G5718">
        <v>-365.83999984737198</v>
      </c>
      <c r="H5718" t="s">
        <v>23</v>
      </c>
      <c r="I5718">
        <v>40.514086548128802</v>
      </c>
      <c r="J5718" t="s">
        <v>17019</v>
      </c>
      <c r="K5718" t="s">
        <v>25</v>
      </c>
      <c r="L5718" t="s">
        <v>17020</v>
      </c>
      <c r="M5718" t="s">
        <v>17021</v>
      </c>
      <c r="N5718" t="s">
        <v>28</v>
      </c>
      <c r="O5718" t="s">
        <v>17022</v>
      </c>
      <c r="P5718">
        <v>4.4000000999999997</v>
      </c>
      <c r="Q5718" t="s">
        <v>17023</v>
      </c>
      <c r="R5718" t="s">
        <v>17024</v>
      </c>
      <c r="S5718">
        <v>2097510</v>
      </c>
      <c r="T5718">
        <v>839.40597700000001</v>
      </c>
      <c r="U5718" t="s">
        <v>31</v>
      </c>
      <c r="V5718" t="s">
        <v>3362</v>
      </c>
      <c r="W5718" t="s">
        <v>23</v>
      </c>
    </row>
    <row r="5719" spans="1:23" x14ac:dyDescent="0.4">
      <c r="A5719">
        <v>5718</v>
      </c>
      <c r="B5719">
        <v>1</v>
      </c>
      <c r="C5719">
        <v>1</v>
      </c>
      <c r="D5719">
        <v>1</v>
      </c>
      <c r="E5719">
        <v>1</v>
      </c>
      <c r="F5719" t="s">
        <v>23</v>
      </c>
      <c r="G5719">
        <v>-34.365264218208097</v>
      </c>
      <c r="H5719" t="s">
        <v>23</v>
      </c>
      <c r="I5719">
        <v>16.7776270401889</v>
      </c>
      <c r="J5719" t="s">
        <v>5353</v>
      </c>
      <c r="K5719" t="s">
        <v>25</v>
      </c>
      <c r="L5719" t="s">
        <v>6530</v>
      </c>
      <c r="M5719" t="s">
        <v>6531</v>
      </c>
      <c r="N5719" t="s">
        <v>6532</v>
      </c>
      <c r="O5719" t="s">
        <v>6533</v>
      </c>
      <c r="P5719">
        <v>1.7999999499999999</v>
      </c>
      <c r="Q5719" t="s">
        <v>6534</v>
      </c>
      <c r="R5719" t="s">
        <v>6535</v>
      </c>
      <c r="S5719">
        <v>87875662</v>
      </c>
      <c r="T5719">
        <v>209.08083529999999</v>
      </c>
      <c r="U5719" t="s">
        <v>31</v>
      </c>
      <c r="V5719" t="s">
        <v>6981</v>
      </c>
      <c r="W5719" t="s">
        <v>23</v>
      </c>
    </row>
    <row r="5720" spans="1:23" x14ac:dyDescent="0.4">
      <c r="A5720">
        <v>5719</v>
      </c>
      <c r="B5720">
        <v>1</v>
      </c>
      <c r="C5720">
        <v>1</v>
      </c>
      <c r="D5720">
        <v>1</v>
      </c>
      <c r="E5720">
        <v>2</v>
      </c>
      <c r="F5720" t="s">
        <v>23</v>
      </c>
      <c r="G5720">
        <v>-263.61741249581098</v>
      </c>
      <c r="H5720" t="s">
        <v>23</v>
      </c>
      <c r="I5720">
        <v>80.936502303310704</v>
      </c>
      <c r="J5720" t="s">
        <v>10259</v>
      </c>
      <c r="K5720" t="s">
        <v>25</v>
      </c>
      <c r="L5720" t="s">
        <v>10260</v>
      </c>
      <c r="M5720" t="s">
        <v>10261</v>
      </c>
      <c r="N5720" t="s">
        <v>10262</v>
      </c>
      <c r="O5720" t="s">
        <v>10263</v>
      </c>
      <c r="P5720">
        <v>-3.2999999500000001</v>
      </c>
      <c r="Q5720">
        <v>9965191</v>
      </c>
      <c r="R5720" t="s">
        <v>10264</v>
      </c>
      <c r="S5720">
        <v>67108930</v>
      </c>
      <c r="T5720">
        <v>267.13795629999998</v>
      </c>
      <c r="U5720" t="s">
        <v>31</v>
      </c>
      <c r="V5720" t="s">
        <v>11073</v>
      </c>
      <c r="W5720" t="s">
        <v>23</v>
      </c>
    </row>
    <row r="5721" spans="1:23" x14ac:dyDescent="0.4">
      <c r="A5721">
        <v>5720</v>
      </c>
      <c r="B5721">
        <v>1</v>
      </c>
      <c r="C5721">
        <v>1</v>
      </c>
      <c r="D5721">
        <v>1</v>
      </c>
      <c r="E5721">
        <v>1</v>
      </c>
      <c r="F5721" t="s">
        <v>23</v>
      </c>
      <c r="G5721">
        <v>-706.41836019659399</v>
      </c>
      <c r="H5721" t="s">
        <v>23</v>
      </c>
      <c r="I5721">
        <v>69.132288038268698</v>
      </c>
      <c r="J5721" t="s">
        <v>11415</v>
      </c>
      <c r="K5721" t="s">
        <v>25</v>
      </c>
      <c r="L5721" t="s">
        <v>11439</v>
      </c>
      <c r="M5721" t="s">
        <v>11440</v>
      </c>
      <c r="N5721" t="s">
        <v>28</v>
      </c>
      <c r="O5721" t="s">
        <v>11441</v>
      </c>
      <c r="P5721">
        <v>-2.0096106499999999</v>
      </c>
      <c r="Q5721">
        <v>91844440</v>
      </c>
      <c r="R5721" t="s">
        <v>11442</v>
      </c>
      <c r="S5721">
        <v>16777218</v>
      </c>
      <c r="T5721">
        <v>597.18139680000002</v>
      </c>
      <c r="U5721" t="s">
        <v>31</v>
      </c>
      <c r="V5721" t="s">
        <v>1729</v>
      </c>
      <c r="W5721" t="s">
        <v>23</v>
      </c>
    </row>
    <row r="5722" spans="1:23" x14ac:dyDescent="0.4">
      <c r="A5722">
        <v>5721</v>
      </c>
      <c r="B5722">
        <v>1</v>
      </c>
      <c r="C5722">
        <v>1</v>
      </c>
      <c r="D5722">
        <v>1</v>
      </c>
      <c r="E5722">
        <v>1</v>
      </c>
      <c r="F5722" t="s">
        <v>23</v>
      </c>
      <c r="G5722">
        <v>-5.1294661210202497</v>
      </c>
      <c r="H5722" t="s">
        <v>23</v>
      </c>
      <c r="I5722">
        <v>57.020389917298097</v>
      </c>
      <c r="J5722" t="s">
        <v>2743</v>
      </c>
      <c r="K5722" t="s">
        <v>25</v>
      </c>
      <c r="L5722" t="s">
        <v>2744</v>
      </c>
      <c r="M5722" t="s">
        <v>2745</v>
      </c>
      <c r="N5722" t="s">
        <v>2746</v>
      </c>
      <c r="O5722" t="s">
        <v>2747</v>
      </c>
      <c r="P5722">
        <v>1.4723249700000001</v>
      </c>
      <c r="Q5722" t="s">
        <v>2748</v>
      </c>
      <c r="R5722" t="s">
        <v>2749</v>
      </c>
      <c r="S5722">
        <v>121629054</v>
      </c>
      <c r="T5722">
        <v>291.08631459999998</v>
      </c>
      <c r="U5722" t="s">
        <v>31</v>
      </c>
      <c r="V5722" t="s">
        <v>8124</v>
      </c>
      <c r="W5722" t="s">
        <v>23</v>
      </c>
    </row>
    <row r="5723" spans="1:23" x14ac:dyDescent="0.4">
      <c r="A5723">
        <v>5722</v>
      </c>
      <c r="B5723">
        <v>1</v>
      </c>
      <c r="C5723">
        <v>1</v>
      </c>
      <c r="D5723">
        <v>1</v>
      </c>
      <c r="E5723">
        <v>1</v>
      </c>
      <c r="F5723" t="s">
        <v>23</v>
      </c>
      <c r="G5723">
        <v>-5.5814078862407399</v>
      </c>
      <c r="H5723" t="s">
        <v>23</v>
      </c>
      <c r="I5723">
        <v>33.785090527898802</v>
      </c>
      <c r="J5723" t="s">
        <v>2364</v>
      </c>
      <c r="K5723" t="s">
        <v>25</v>
      </c>
      <c r="L5723" t="s">
        <v>13596</v>
      </c>
      <c r="M5723" t="s">
        <v>13597</v>
      </c>
      <c r="N5723" t="s">
        <v>13598</v>
      </c>
      <c r="O5723" t="s">
        <v>13599</v>
      </c>
      <c r="P5723">
        <v>2.7000000499999999</v>
      </c>
      <c r="Q5723" t="s">
        <v>13600</v>
      </c>
      <c r="R5723" t="s">
        <v>13601</v>
      </c>
      <c r="S5723">
        <v>121564030</v>
      </c>
      <c r="T5723">
        <v>271.06009990000001</v>
      </c>
      <c r="U5723" t="s">
        <v>31</v>
      </c>
      <c r="V5723" t="s">
        <v>6245</v>
      </c>
      <c r="W5723" t="s">
        <v>23</v>
      </c>
    </row>
    <row r="5724" spans="1:23" x14ac:dyDescent="0.4">
      <c r="A5724">
        <v>5723</v>
      </c>
      <c r="B5724">
        <v>1</v>
      </c>
      <c r="C5724">
        <v>1</v>
      </c>
      <c r="D5724">
        <v>1</v>
      </c>
      <c r="E5724">
        <v>2</v>
      </c>
      <c r="F5724" t="s">
        <v>23</v>
      </c>
      <c r="G5724">
        <v>-359.42092972212498</v>
      </c>
      <c r="H5724" t="s">
        <v>23</v>
      </c>
      <c r="I5724">
        <v>15.425361368393</v>
      </c>
      <c r="J5724" t="s">
        <v>17025</v>
      </c>
      <c r="K5724" t="s">
        <v>25</v>
      </c>
      <c r="L5724" t="s">
        <v>17026</v>
      </c>
      <c r="M5724" t="s">
        <v>17027</v>
      </c>
      <c r="N5724" t="s">
        <v>28</v>
      </c>
      <c r="O5724" t="s">
        <v>17028</v>
      </c>
      <c r="P5724">
        <v>1.10000002</v>
      </c>
      <c r="Q5724">
        <v>9906028</v>
      </c>
      <c r="R5724" t="s">
        <v>17029</v>
      </c>
      <c r="S5724">
        <v>70</v>
      </c>
      <c r="T5724">
        <v>343.12349999999998</v>
      </c>
      <c r="U5724" t="s">
        <v>31</v>
      </c>
      <c r="V5724" t="s">
        <v>6303</v>
      </c>
      <c r="W5724" t="s">
        <v>23</v>
      </c>
    </row>
    <row r="5725" spans="1:23" x14ac:dyDescent="0.4">
      <c r="A5725">
        <v>5724</v>
      </c>
      <c r="B5725">
        <v>1</v>
      </c>
      <c r="C5725">
        <v>1</v>
      </c>
      <c r="D5725">
        <v>1</v>
      </c>
      <c r="E5725">
        <v>3</v>
      </c>
      <c r="F5725" t="s">
        <v>23</v>
      </c>
      <c r="G5725">
        <v>-909.61727391108002</v>
      </c>
      <c r="H5725" t="s">
        <v>23</v>
      </c>
      <c r="I5725">
        <v>36.234571180883002</v>
      </c>
      <c r="J5725" t="s">
        <v>139</v>
      </c>
      <c r="K5725" t="s">
        <v>25</v>
      </c>
      <c r="L5725" t="s">
        <v>140</v>
      </c>
      <c r="M5725" t="s">
        <v>141</v>
      </c>
      <c r="N5725" t="s">
        <v>28</v>
      </c>
      <c r="O5725" t="s">
        <v>142</v>
      </c>
      <c r="P5725">
        <v>-4.0999999000000003</v>
      </c>
      <c r="Q5725" t="s">
        <v>143</v>
      </c>
      <c r="R5725" t="s">
        <v>144</v>
      </c>
      <c r="S5725">
        <v>2097222</v>
      </c>
      <c r="T5725">
        <v>613.21269689999997</v>
      </c>
      <c r="U5725" t="s">
        <v>31</v>
      </c>
      <c r="V5725" t="s">
        <v>146</v>
      </c>
      <c r="W5725" t="s">
        <v>23</v>
      </c>
    </row>
    <row r="5726" spans="1:23" x14ac:dyDescent="0.4">
      <c r="A5726">
        <v>5725</v>
      </c>
      <c r="B5726">
        <v>1</v>
      </c>
      <c r="C5726">
        <v>1</v>
      </c>
      <c r="D5726">
        <v>1</v>
      </c>
      <c r="E5726">
        <v>1</v>
      </c>
      <c r="F5726" t="s">
        <v>23</v>
      </c>
      <c r="G5726">
        <v>-64.6785116757016</v>
      </c>
      <c r="H5726" t="s">
        <v>23</v>
      </c>
      <c r="I5726">
        <v>46.980191417489799</v>
      </c>
      <c r="J5726" t="s">
        <v>1710</v>
      </c>
      <c r="K5726" t="s">
        <v>25</v>
      </c>
      <c r="L5726" t="s">
        <v>13955</v>
      </c>
      <c r="M5726" t="s">
        <v>13956</v>
      </c>
      <c r="N5726" t="s">
        <v>28</v>
      </c>
      <c r="O5726" t="s">
        <v>13957</v>
      </c>
      <c r="P5726">
        <v>-0.40422594499999998</v>
      </c>
      <c r="Q5726" t="s">
        <v>13958</v>
      </c>
      <c r="R5726" t="s">
        <v>13959</v>
      </c>
      <c r="S5726">
        <v>3727426</v>
      </c>
      <c r="T5726">
        <v>357.11800870000002</v>
      </c>
      <c r="U5726" t="s">
        <v>31</v>
      </c>
      <c r="V5726" t="s">
        <v>10282</v>
      </c>
      <c r="W5726" t="s">
        <v>23</v>
      </c>
    </row>
    <row r="5727" spans="1:23" x14ac:dyDescent="0.4">
      <c r="A5727">
        <v>5726</v>
      </c>
      <c r="B5727">
        <v>1</v>
      </c>
      <c r="C5727">
        <v>1</v>
      </c>
      <c r="D5727">
        <v>1</v>
      </c>
      <c r="E5727">
        <v>1</v>
      </c>
      <c r="F5727" t="s">
        <v>23</v>
      </c>
      <c r="G5727">
        <v>-1.04394419715676</v>
      </c>
      <c r="H5727" t="s">
        <v>23</v>
      </c>
      <c r="I5727">
        <v>25.8845841156818</v>
      </c>
      <c r="J5727" t="s">
        <v>694</v>
      </c>
      <c r="K5727" t="s">
        <v>25</v>
      </c>
      <c r="L5727" t="s">
        <v>695</v>
      </c>
      <c r="M5727" t="s">
        <v>696</v>
      </c>
      <c r="N5727" t="s">
        <v>697</v>
      </c>
      <c r="O5727" t="s">
        <v>698</v>
      </c>
      <c r="P5727">
        <v>1.60000002</v>
      </c>
      <c r="Q5727" t="s">
        <v>699</v>
      </c>
      <c r="R5727" t="s">
        <v>700</v>
      </c>
      <c r="S5727">
        <v>71098742</v>
      </c>
      <c r="T5727">
        <v>369.18088</v>
      </c>
      <c r="U5727" t="s">
        <v>31</v>
      </c>
      <c r="V5727" t="s">
        <v>2398</v>
      </c>
      <c r="W5727" t="s">
        <v>23</v>
      </c>
    </row>
    <row r="5728" spans="1:23" x14ac:dyDescent="0.4">
      <c r="A5728">
        <v>5727</v>
      </c>
      <c r="B5728">
        <v>1</v>
      </c>
      <c r="C5728">
        <v>1</v>
      </c>
      <c r="D5728">
        <v>1</v>
      </c>
      <c r="E5728">
        <v>3</v>
      </c>
      <c r="F5728" t="s">
        <v>23</v>
      </c>
      <c r="G5728">
        <v>-169.40137161778799</v>
      </c>
      <c r="H5728" t="s">
        <v>23</v>
      </c>
      <c r="I5728">
        <v>32.3269827577668</v>
      </c>
      <c r="J5728" t="s">
        <v>1910</v>
      </c>
      <c r="K5728" t="s">
        <v>25</v>
      </c>
      <c r="L5728" t="s">
        <v>1911</v>
      </c>
      <c r="M5728" t="s">
        <v>1912</v>
      </c>
      <c r="N5728" t="s">
        <v>1913</v>
      </c>
      <c r="O5728" t="s">
        <v>1914</v>
      </c>
      <c r="P5728">
        <v>0.30000001199999998</v>
      </c>
      <c r="Q5728">
        <v>135460974</v>
      </c>
      <c r="R5728" t="s">
        <v>1915</v>
      </c>
      <c r="S5728">
        <v>18874434</v>
      </c>
      <c r="T5728">
        <v>273.07299999999998</v>
      </c>
      <c r="U5728" t="s">
        <v>31</v>
      </c>
      <c r="V5728" t="s">
        <v>1916</v>
      </c>
      <c r="W5728" t="s">
        <v>23</v>
      </c>
    </row>
    <row r="5729" spans="1:23" x14ac:dyDescent="0.4">
      <c r="A5729">
        <v>5728</v>
      </c>
      <c r="B5729">
        <v>1</v>
      </c>
      <c r="C5729">
        <v>1</v>
      </c>
      <c r="D5729">
        <v>1</v>
      </c>
      <c r="E5729">
        <v>1</v>
      </c>
      <c r="F5729" t="s">
        <v>23</v>
      </c>
      <c r="G5729">
        <v>-8.2922076032715708</v>
      </c>
      <c r="H5729" t="s">
        <v>23</v>
      </c>
      <c r="I5729">
        <v>35.064906045684701</v>
      </c>
      <c r="J5729" t="s">
        <v>4591</v>
      </c>
      <c r="K5729" t="s">
        <v>25</v>
      </c>
      <c r="L5729" t="s">
        <v>6213</v>
      </c>
      <c r="M5729" t="s">
        <v>6214</v>
      </c>
      <c r="N5729" t="s">
        <v>6215</v>
      </c>
      <c r="O5729" t="s">
        <v>6216</v>
      </c>
      <c r="P5729">
        <v>3</v>
      </c>
      <c r="Q5729" t="s">
        <v>6217</v>
      </c>
      <c r="R5729" t="s">
        <v>6218</v>
      </c>
      <c r="S5729">
        <v>20900222</v>
      </c>
      <c r="T5729">
        <v>285.07574990000001</v>
      </c>
      <c r="U5729" t="s">
        <v>31</v>
      </c>
      <c r="V5729" t="s">
        <v>8145</v>
      </c>
      <c r="W5729" t="s">
        <v>23</v>
      </c>
    </row>
    <row r="5730" spans="1:23" x14ac:dyDescent="0.4">
      <c r="A5730">
        <v>5729</v>
      </c>
      <c r="B5730">
        <v>1</v>
      </c>
      <c r="C5730">
        <v>1</v>
      </c>
      <c r="D5730">
        <v>1</v>
      </c>
      <c r="E5730">
        <v>1</v>
      </c>
      <c r="F5730" t="s">
        <v>23</v>
      </c>
      <c r="G5730">
        <v>-9.8903372119865995</v>
      </c>
      <c r="H5730" t="s">
        <v>23</v>
      </c>
      <c r="I5730">
        <v>24.9732443354469</v>
      </c>
      <c r="J5730" t="s">
        <v>4189</v>
      </c>
      <c r="K5730" t="s">
        <v>25</v>
      </c>
      <c r="L5730" t="s">
        <v>8137</v>
      </c>
      <c r="M5730" t="s">
        <v>8138</v>
      </c>
      <c r="N5730" t="s">
        <v>8139</v>
      </c>
      <c r="O5730" t="s">
        <v>8140</v>
      </c>
      <c r="P5730">
        <v>1.60000002</v>
      </c>
      <c r="Q5730" t="s">
        <v>8141</v>
      </c>
      <c r="R5730" t="s">
        <v>8142</v>
      </c>
      <c r="S5730">
        <v>3727446</v>
      </c>
      <c r="T5730">
        <v>429.20201309999999</v>
      </c>
      <c r="U5730" t="s">
        <v>31</v>
      </c>
      <c r="V5730" t="s">
        <v>6951</v>
      </c>
      <c r="W5730" t="s">
        <v>23</v>
      </c>
    </row>
    <row r="5731" spans="1:23" x14ac:dyDescent="0.4">
      <c r="A5731">
        <v>5730</v>
      </c>
      <c r="B5731">
        <v>1</v>
      </c>
      <c r="C5731">
        <v>1</v>
      </c>
      <c r="D5731">
        <v>1</v>
      </c>
      <c r="E5731">
        <v>1</v>
      </c>
      <c r="F5731" t="s">
        <v>23</v>
      </c>
      <c r="G5731">
        <v>-347.238390522158</v>
      </c>
      <c r="H5731" t="s">
        <v>23</v>
      </c>
      <c r="I5731">
        <v>97.075849544484399</v>
      </c>
      <c r="J5731" t="s">
        <v>11400</v>
      </c>
      <c r="K5731" t="s">
        <v>25</v>
      </c>
      <c r="L5731" t="s">
        <v>11401</v>
      </c>
      <c r="M5731" t="s">
        <v>11402</v>
      </c>
      <c r="N5731" t="s">
        <v>28</v>
      </c>
      <c r="O5731" t="s">
        <v>11403</v>
      </c>
      <c r="P5731">
        <v>-9.0486192699999997</v>
      </c>
      <c r="R5731" t="s">
        <v>11404</v>
      </c>
      <c r="S5731">
        <v>2097152</v>
      </c>
      <c r="T5731">
        <v>687.28586189999999</v>
      </c>
      <c r="U5731" t="s">
        <v>31</v>
      </c>
      <c r="V5731" t="s">
        <v>7972</v>
      </c>
      <c r="W5731" t="s">
        <v>23</v>
      </c>
    </row>
    <row r="5732" spans="1:23" x14ac:dyDescent="0.4">
      <c r="A5732">
        <v>5731</v>
      </c>
      <c r="B5732">
        <v>1</v>
      </c>
      <c r="C5732">
        <v>1</v>
      </c>
      <c r="D5732">
        <v>1</v>
      </c>
      <c r="E5732">
        <v>1</v>
      </c>
      <c r="F5732" t="s">
        <v>23</v>
      </c>
      <c r="G5732">
        <v>-313.06818160684901</v>
      </c>
      <c r="H5732" t="s">
        <v>23</v>
      </c>
      <c r="I5732">
        <v>42.608026184470503</v>
      </c>
      <c r="J5732" t="s">
        <v>11319</v>
      </c>
      <c r="K5732" t="s">
        <v>25</v>
      </c>
      <c r="L5732" t="s">
        <v>11320</v>
      </c>
      <c r="M5732" t="s">
        <v>11321</v>
      </c>
      <c r="N5732" t="s">
        <v>11322</v>
      </c>
      <c r="O5732" t="s">
        <v>11323</v>
      </c>
      <c r="P5732">
        <v>4.5</v>
      </c>
      <c r="Q5732">
        <v>2796276</v>
      </c>
      <c r="R5732" t="s">
        <v>11324</v>
      </c>
      <c r="S5732">
        <v>262210</v>
      </c>
      <c r="T5732">
        <v>458.16568999999998</v>
      </c>
      <c r="U5732" t="s">
        <v>31</v>
      </c>
      <c r="V5732" t="s">
        <v>11458</v>
      </c>
      <c r="W5732" t="s">
        <v>23</v>
      </c>
    </row>
    <row r="5733" spans="1:23" x14ac:dyDescent="0.4">
      <c r="A5733">
        <v>5732</v>
      </c>
      <c r="B5733">
        <v>1</v>
      </c>
      <c r="C5733">
        <v>1</v>
      </c>
      <c r="D5733">
        <v>1</v>
      </c>
      <c r="E5733">
        <v>1</v>
      </c>
      <c r="F5733" t="s">
        <v>23</v>
      </c>
      <c r="G5733">
        <v>-31.8188590225345</v>
      </c>
      <c r="H5733" t="s">
        <v>23</v>
      </c>
      <c r="I5733">
        <v>14.415517551476</v>
      </c>
      <c r="J5733" t="s">
        <v>1074</v>
      </c>
      <c r="K5733" t="s">
        <v>25</v>
      </c>
      <c r="L5733" t="s">
        <v>14456</v>
      </c>
      <c r="M5733" t="s">
        <v>14457</v>
      </c>
      <c r="N5733" t="s">
        <v>14458</v>
      </c>
      <c r="O5733" t="s">
        <v>14459</v>
      </c>
      <c r="P5733">
        <v>-1.10000002</v>
      </c>
      <c r="Q5733" t="s">
        <v>14460</v>
      </c>
      <c r="R5733" t="s">
        <v>14461</v>
      </c>
      <c r="S5733">
        <v>34379827322</v>
      </c>
      <c r="T5733">
        <v>611.16200000000003</v>
      </c>
      <c r="U5733" t="s">
        <v>31</v>
      </c>
      <c r="V5733" t="s">
        <v>5305</v>
      </c>
      <c r="W5733" t="s">
        <v>23</v>
      </c>
    </row>
    <row r="5734" spans="1:23" x14ac:dyDescent="0.4">
      <c r="A5734">
        <v>5733</v>
      </c>
      <c r="B5734">
        <v>1</v>
      </c>
      <c r="C5734">
        <v>1</v>
      </c>
      <c r="D5734">
        <v>1</v>
      </c>
      <c r="E5734">
        <v>1</v>
      </c>
      <c r="F5734" t="s">
        <v>23</v>
      </c>
      <c r="G5734">
        <v>-5.9181546192869803</v>
      </c>
      <c r="H5734" t="s">
        <v>23</v>
      </c>
      <c r="I5734">
        <v>19.008810818199901</v>
      </c>
      <c r="J5734" t="s">
        <v>737</v>
      </c>
      <c r="K5734" t="s">
        <v>25</v>
      </c>
      <c r="L5734" t="s">
        <v>738</v>
      </c>
      <c r="M5734" t="s">
        <v>739</v>
      </c>
      <c r="N5734" t="s">
        <v>740</v>
      </c>
      <c r="O5734" t="s">
        <v>741</v>
      </c>
      <c r="P5734">
        <v>-1.10000002</v>
      </c>
      <c r="Q5734" t="s">
        <v>742</v>
      </c>
      <c r="R5734" t="s">
        <v>743</v>
      </c>
      <c r="S5734">
        <v>254733182</v>
      </c>
      <c r="T5734">
        <v>442.14699999999999</v>
      </c>
      <c r="U5734" t="s">
        <v>31</v>
      </c>
      <c r="V5734" t="s">
        <v>955</v>
      </c>
      <c r="W5734" t="s">
        <v>23</v>
      </c>
    </row>
    <row r="5735" spans="1:23" x14ac:dyDescent="0.4">
      <c r="A5735">
        <v>5734</v>
      </c>
      <c r="B5735">
        <v>1</v>
      </c>
      <c r="C5735">
        <v>1</v>
      </c>
      <c r="D5735">
        <v>1</v>
      </c>
      <c r="E5735">
        <v>1</v>
      </c>
      <c r="F5735" t="s">
        <v>23</v>
      </c>
      <c r="G5735">
        <v>-4.5628939093507803</v>
      </c>
      <c r="H5735" t="s">
        <v>23</v>
      </c>
      <c r="I5735">
        <v>21.151663335486099</v>
      </c>
      <c r="J5735" t="s">
        <v>1074</v>
      </c>
      <c r="K5735" t="s">
        <v>25</v>
      </c>
      <c r="L5735" t="s">
        <v>1075</v>
      </c>
      <c r="M5735" t="s">
        <v>1076</v>
      </c>
      <c r="N5735" t="s">
        <v>1077</v>
      </c>
      <c r="O5735" t="s">
        <v>1078</v>
      </c>
      <c r="P5735">
        <v>-1.2999999499999999</v>
      </c>
      <c r="Q5735" t="s">
        <v>1079</v>
      </c>
      <c r="R5735" t="s">
        <v>1080</v>
      </c>
      <c r="S5735">
        <v>255781246</v>
      </c>
      <c r="T5735">
        <v>611.16066130000002</v>
      </c>
      <c r="U5735" t="s">
        <v>31</v>
      </c>
      <c r="V5735" t="s">
        <v>1324</v>
      </c>
      <c r="W5735" t="s">
        <v>23</v>
      </c>
    </row>
    <row r="5736" spans="1:23" x14ac:dyDescent="0.4">
      <c r="A5736">
        <v>5735</v>
      </c>
      <c r="B5736">
        <v>1</v>
      </c>
      <c r="C5736">
        <v>2</v>
      </c>
      <c r="D5736">
        <v>1</v>
      </c>
      <c r="E5736">
        <v>1</v>
      </c>
      <c r="F5736" t="s">
        <v>23</v>
      </c>
      <c r="G5736">
        <v>-2.83462102844631</v>
      </c>
      <c r="H5736" t="s">
        <v>23</v>
      </c>
      <c r="I5736">
        <v>25.728599825104201</v>
      </c>
      <c r="J5736" t="s">
        <v>2743</v>
      </c>
      <c r="K5736" t="s">
        <v>25</v>
      </c>
      <c r="L5736" t="s">
        <v>2744</v>
      </c>
      <c r="M5736" t="s">
        <v>2745</v>
      </c>
      <c r="N5736" t="s">
        <v>2746</v>
      </c>
      <c r="O5736" t="s">
        <v>2747</v>
      </c>
      <c r="P5736">
        <v>1.4723249700000001</v>
      </c>
      <c r="Q5736" t="s">
        <v>2748</v>
      </c>
      <c r="R5736" t="s">
        <v>2749</v>
      </c>
      <c r="S5736">
        <v>121629054</v>
      </c>
      <c r="T5736">
        <v>291.08631459999998</v>
      </c>
      <c r="U5736" t="s">
        <v>31</v>
      </c>
      <c r="V5736" t="s">
        <v>4147</v>
      </c>
      <c r="W5736" t="s">
        <v>23</v>
      </c>
    </row>
    <row r="5737" spans="1:23" x14ac:dyDescent="0.4">
      <c r="A5737">
        <v>5736</v>
      </c>
      <c r="B5737">
        <v>1</v>
      </c>
      <c r="C5737">
        <v>1</v>
      </c>
      <c r="D5737">
        <v>1</v>
      </c>
      <c r="E5737">
        <v>1</v>
      </c>
      <c r="F5737" t="s">
        <v>23</v>
      </c>
      <c r="G5737">
        <v>-3.0162502211343298</v>
      </c>
      <c r="H5737" t="s">
        <v>23</v>
      </c>
      <c r="I5737">
        <v>37.361439541644501</v>
      </c>
      <c r="J5737" t="s">
        <v>457</v>
      </c>
      <c r="K5737" t="s">
        <v>25</v>
      </c>
      <c r="L5737" t="s">
        <v>458</v>
      </c>
      <c r="M5737" t="s">
        <v>459</v>
      </c>
      <c r="N5737" t="s">
        <v>460</v>
      </c>
      <c r="O5737" t="s">
        <v>461</v>
      </c>
      <c r="P5737">
        <v>2.2999999500000001</v>
      </c>
      <c r="Q5737" t="s">
        <v>462</v>
      </c>
      <c r="R5737" t="s">
        <v>463</v>
      </c>
      <c r="S5737">
        <v>70836598</v>
      </c>
      <c r="T5737">
        <v>385.21218379999999</v>
      </c>
      <c r="U5737" t="s">
        <v>31</v>
      </c>
      <c r="V5737" t="s">
        <v>1822</v>
      </c>
      <c r="W5737" t="s">
        <v>23</v>
      </c>
    </row>
    <row r="5738" spans="1:23" x14ac:dyDescent="0.4">
      <c r="A5738">
        <v>5737</v>
      </c>
      <c r="B5738">
        <v>1</v>
      </c>
      <c r="C5738">
        <v>1</v>
      </c>
      <c r="D5738">
        <v>1</v>
      </c>
      <c r="E5738">
        <v>1</v>
      </c>
      <c r="F5738" t="s">
        <v>23</v>
      </c>
      <c r="G5738">
        <v>-360.36354574138397</v>
      </c>
      <c r="H5738" t="s">
        <v>23</v>
      </c>
      <c r="I5738">
        <v>33.289213757673103</v>
      </c>
      <c r="J5738" t="s">
        <v>11289</v>
      </c>
      <c r="K5738" t="s">
        <v>25</v>
      </c>
      <c r="L5738" t="s">
        <v>11290</v>
      </c>
      <c r="M5738" t="s">
        <v>11291</v>
      </c>
      <c r="N5738" t="s">
        <v>28</v>
      </c>
      <c r="O5738" t="s">
        <v>11292</v>
      </c>
      <c r="P5738">
        <v>-4.9595823299999999</v>
      </c>
      <c r="R5738" t="s">
        <v>11293</v>
      </c>
      <c r="S5738">
        <v>3178496</v>
      </c>
      <c r="T5738">
        <v>781.47326869999995</v>
      </c>
      <c r="U5738" t="s">
        <v>31</v>
      </c>
      <c r="V5738" t="s">
        <v>11392</v>
      </c>
      <c r="W5738" t="s">
        <v>23</v>
      </c>
    </row>
    <row r="5739" spans="1:23" x14ac:dyDescent="0.4">
      <c r="A5739">
        <v>5738</v>
      </c>
      <c r="B5739">
        <v>1</v>
      </c>
      <c r="C5739">
        <v>1</v>
      </c>
      <c r="D5739">
        <v>1</v>
      </c>
      <c r="E5739">
        <v>1</v>
      </c>
      <c r="F5739" t="s">
        <v>23</v>
      </c>
      <c r="G5739">
        <v>-24.8802479917894</v>
      </c>
      <c r="H5739" t="s">
        <v>23</v>
      </c>
      <c r="I5739">
        <v>41.8245146982675</v>
      </c>
      <c r="J5739" t="s">
        <v>3427</v>
      </c>
      <c r="K5739" t="s">
        <v>25</v>
      </c>
      <c r="L5739" t="s">
        <v>6495</v>
      </c>
      <c r="M5739" t="s">
        <v>6496</v>
      </c>
      <c r="N5739" t="s">
        <v>6497</v>
      </c>
      <c r="O5739" t="s">
        <v>6498</v>
      </c>
      <c r="P5739">
        <v>-2</v>
      </c>
      <c r="Q5739" t="s">
        <v>6499</v>
      </c>
      <c r="R5739" t="s">
        <v>6500</v>
      </c>
      <c r="S5739">
        <v>70838646</v>
      </c>
      <c r="T5739">
        <v>375.12857339999999</v>
      </c>
      <c r="U5739" t="s">
        <v>31</v>
      </c>
      <c r="V5739" t="s">
        <v>5275</v>
      </c>
      <c r="W5739" t="s">
        <v>23</v>
      </c>
    </row>
    <row r="5740" spans="1:23" x14ac:dyDescent="0.4">
      <c r="A5740">
        <v>5739</v>
      </c>
      <c r="B5740">
        <v>1</v>
      </c>
      <c r="C5740">
        <v>1</v>
      </c>
      <c r="D5740">
        <v>1</v>
      </c>
      <c r="E5740">
        <v>1</v>
      </c>
      <c r="F5740" t="s">
        <v>23</v>
      </c>
      <c r="G5740">
        <v>-6.9690434935194903</v>
      </c>
      <c r="H5740" t="s">
        <v>23</v>
      </c>
      <c r="I5740">
        <v>18.0553629486297</v>
      </c>
      <c r="J5740" t="s">
        <v>931</v>
      </c>
      <c r="K5740" t="s">
        <v>25</v>
      </c>
      <c r="L5740" t="s">
        <v>932</v>
      </c>
      <c r="M5740" t="s">
        <v>933</v>
      </c>
      <c r="N5740" t="s">
        <v>934</v>
      </c>
      <c r="O5740" t="s">
        <v>935</v>
      </c>
      <c r="P5740">
        <v>-1.7000000500000001</v>
      </c>
      <c r="Q5740" t="s">
        <v>936</v>
      </c>
      <c r="R5740" t="s">
        <v>937</v>
      </c>
      <c r="S5740">
        <v>20766846</v>
      </c>
      <c r="T5740">
        <v>597.14501129999996</v>
      </c>
      <c r="U5740" t="s">
        <v>31</v>
      </c>
      <c r="V5740" t="s">
        <v>1320</v>
      </c>
      <c r="W5740" t="s">
        <v>23</v>
      </c>
    </row>
    <row r="5741" spans="1:23" x14ac:dyDescent="0.4">
      <c r="A5741">
        <v>5740</v>
      </c>
      <c r="B5741">
        <v>1</v>
      </c>
      <c r="C5741">
        <v>1</v>
      </c>
      <c r="D5741">
        <v>1</v>
      </c>
      <c r="E5741">
        <v>1</v>
      </c>
      <c r="F5741" t="s">
        <v>23</v>
      </c>
      <c r="G5741">
        <v>-15.847043304014999</v>
      </c>
      <c r="H5741" t="s">
        <v>23</v>
      </c>
      <c r="I5741">
        <v>20.0276411515704</v>
      </c>
      <c r="J5741" t="s">
        <v>338</v>
      </c>
      <c r="K5741" t="s">
        <v>25</v>
      </c>
      <c r="L5741" t="s">
        <v>13830</v>
      </c>
      <c r="M5741" t="s">
        <v>13831</v>
      </c>
      <c r="N5741" t="s">
        <v>13832</v>
      </c>
      <c r="O5741" t="s">
        <v>13833</v>
      </c>
      <c r="P5741">
        <v>1.08366454</v>
      </c>
      <c r="Q5741" t="s">
        <v>13834</v>
      </c>
      <c r="R5741" t="s">
        <v>13835</v>
      </c>
      <c r="S5741">
        <v>8609620078</v>
      </c>
      <c r="T5741">
        <v>194.0812</v>
      </c>
      <c r="U5741" t="s">
        <v>31</v>
      </c>
      <c r="V5741" t="s">
        <v>5133</v>
      </c>
      <c r="W5741" t="s">
        <v>23</v>
      </c>
    </row>
    <row r="5742" spans="1:23" x14ac:dyDescent="0.4">
      <c r="A5742">
        <v>5741</v>
      </c>
      <c r="B5742">
        <v>1</v>
      </c>
      <c r="C5742">
        <v>1</v>
      </c>
      <c r="D5742">
        <v>1</v>
      </c>
      <c r="E5742">
        <v>1</v>
      </c>
      <c r="F5742" t="s">
        <v>23</v>
      </c>
      <c r="G5742">
        <v>-4.2188752765611497</v>
      </c>
      <c r="H5742" t="s">
        <v>23</v>
      </c>
      <c r="I5742">
        <v>16.285933074708101</v>
      </c>
      <c r="J5742" t="s">
        <v>50</v>
      </c>
      <c r="K5742" t="s">
        <v>25</v>
      </c>
      <c r="L5742" t="s">
        <v>51</v>
      </c>
      <c r="M5742" t="s">
        <v>52</v>
      </c>
      <c r="N5742" t="s">
        <v>53</v>
      </c>
      <c r="O5742" t="s">
        <v>54</v>
      </c>
      <c r="P5742">
        <v>2.4793486599999999</v>
      </c>
      <c r="Q5742" t="s">
        <v>55</v>
      </c>
      <c r="R5742" t="s">
        <v>56</v>
      </c>
      <c r="S5742">
        <v>8659984502</v>
      </c>
      <c r="T5742">
        <v>341.18596910000002</v>
      </c>
      <c r="U5742" t="s">
        <v>31</v>
      </c>
      <c r="V5742" t="s">
        <v>57</v>
      </c>
      <c r="W5742" t="s">
        <v>23</v>
      </c>
    </row>
    <row r="5743" spans="1:23" x14ac:dyDescent="0.4">
      <c r="A5743">
        <v>5742</v>
      </c>
      <c r="B5743">
        <v>1</v>
      </c>
      <c r="C5743">
        <v>1</v>
      </c>
      <c r="D5743">
        <v>1</v>
      </c>
      <c r="E5743">
        <v>1</v>
      </c>
      <c r="F5743" t="s">
        <v>23</v>
      </c>
      <c r="G5743">
        <v>-408.75442881868798</v>
      </c>
      <c r="H5743">
        <v>0.999999999999999</v>
      </c>
      <c r="I5743">
        <v>53.470525977993702</v>
      </c>
      <c r="J5743" t="s">
        <v>11289</v>
      </c>
      <c r="K5743" t="s">
        <v>25</v>
      </c>
      <c r="L5743" t="s">
        <v>11290</v>
      </c>
      <c r="M5743" t="s">
        <v>11291</v>
      </c>
      <c r="N5743" t="s">
        <v>28</v>
      </c>
      <c r="O5743" t="s">
        <v>11292</v>
      </c>
      <c r="P5743">
        <v>-4.9595823299999999</v>
      </c>
      <c r="R5743" t="s">
        <v>11293</v>
      </c>
      <c r="S5743">
        <v>3178496</v>
      </c>
      <c r="T5743">
        <v>781.47326869999995</v>
      </c>
      <c r="U5743" t="s">
        <v>31</v>
      </c>
      <c r="V5743" t="s">
        <v>17030</v>
      </c>
      <c r="W5743" t="s">
        <v>23</v>
      </c>
    </row>
    <row r="5744" spans="1:23" x14ac:dyDescent="0.4">
      <c r="A5744">
        <v>5743</v>
      </c>
      <c r="B5744">
        <v>1</v>
      </c>
      <c r="C5744">
        <v>1</v>
      </c>
      <c r="D5744">
        <v>1</v>
      </c>
      <c r="E5744">
        <v>1</v>
      </c>
      <c r="F5744" t="s">
        <v>23</v>
      </c>
      <c r="G5744">
        <v>-9.7999732552077408</v>
      </c>
      <c r="H5744" t="s">
        <v>23</v>
      </c>
      <c r="I5744">
        <v>28.730688835628801</v>
      </c>
      <c r="J5744" t="s">
        <v>1621</v>
      </c>
      <c r="K5744" t="s">
        <v>25</v>
      </c>
      <c r="L5744" t="s">
        <v>13658</v>
      </c>
      <c r="M5744" t="s">
        <v>13659</v>
      </c>
      <c r="N5744" t="s">
        <v>13660</v>
      </c>
      <c r="O5744" t="s">
        <v>13661</v>
      </c>
      <c r="P5744">
        <v>0</v>
      </c>
      <c r="Q5744" t="s">
        <v>13662</v>
      </c>
      <c r="R5744" t="s">
        <v>13663</v>
      </c>
      <c r="S5744">
        <v>104653182</v>
      </c>
      <c r="T5744">
        <v>417.11801000000003</v>
      </c>
      <c r="U5744" t="s">
        <v>31</v>
      </c>
      <c r="V5744" t="s">
        <v>10124</v>
      </c>
      <c r="W5744" t="s">
        <v>23</v>
      </c>
    </row>
    <row r="5745" spans="1:23" x14ac:dyDescent="0.4">
      <c r="A5745">
        <v>5744</v>
      </c>
      <c r="B5745">
        <v>1</v>
      </c>
      <c r="C5745">
        <v>1</v>
      </c>
      <c r="D5745">
        <v>1</v>
      </c>
      <c r="E5745">
        <v>1</v>
      </c>
      <c r="F5745" t="s">
        <v>23</v>
      </c>
      <c r="G5745">
        <v>-45.6637181045378</v>
      </c>
      <c r="H5745" t="s">
        <v>23</v>
      </c>
      <c r="I5745">
        <v>45.433311552913402</v>
      </c>
      <c r="J5745" t="s">
        <v>1794</v>
      </c>
      <c r="K5745" t="s">
        <v>25</v>
      </c>
      <c r="L5745" t="s">
        <v>13287</v>
      </c>
      <c r="M5745" t="s">
        <v>13288</v>
      </c>
      <c r="N5745" t="s">
        <v>28</v>
      </c>
      <c r="O5745" t="s">
        <v>13289</v>
      </c>
      <c r="P5745">
        <v>2.5</v>
      </c>
      <c r="Q5745" t="s">
        <v>13290</v>
      </c>
      <c r="R5745" t="s">
        <v>13291</v>
      </c>
      <c r="S5745">
        <v>2113570</v>
      </c>
      <c r="T5745">
        <v>331.2115</v>
      </c>
      <c r="U5745" t="s">
        <v>31</v>
      </c>
      <c r="V5745" t="s">
        <v>1799</v>
      </c>
      <c r="W5745" t="s">
        <v>23</v>
      </c>
    </row>
    <row r="5746" spans="1:23" x14ac:dyDescent="0.4">
      <c r="A5746">
        <v>5745</v>
      </c>
      <c r="B5746">
        <v>1</v>
      </c>
      <c r="C5746">
        <v>1</v>
      </c>
      <c r="D5746">
        <v>1</v>
      </c>
      <c r="E5746">
        <v>1</v>
      </c>
      <c r="F5746" t="s">
        <v>23</v>
      </c>
      <c r="G5746">
        <v>-9.1154205250094602</v>
      </c>
      <c r="H5746" t="s">
        <v>23</v>
      </c>
      <c r="I5746">
        <v>14.0269778348793</v>
      </c>
      <c r="J5746" t="s">
        <v>1174</v>
      </c>
      <c r="K5746" t="s">
        <v>25</v>
      </c>
      <c r="L5746" t="s">
        <v>3787</v>
      </c>
      <c r="M5746" t="s">
        <v>3788</v>
      </c>
      <c r="N5746" t="s">
        <v>3789</v>
      </c>
      <c r="O5746" t="s">
        <v>3790</v>
      </c>
      <c r="P5746">
        <v>3.0999998999999998</v>
      </c>
      <c r="Q5746">
        <v>185914</v>
      </c>
      <c r="R5746" t="s">
        <v>3791</v>
      </c>
      <c r="S5746">
        <v>51559580022</v>
      </c>
      <c r="T5746">
        <v>231.10157079999999</v>
      </c>
      <c r="U5746" t="s">
        <v>31</v>
      </c>
      <c r="V5746" t="s">
        <v>3792</v>
      </c>
      <c r="W5746" t="s">
        <v>23</v>
      </c>
    </row>
    <row r="5747" spans="1:23" x14ac:dyDescent="0.4">
      <c r="A5747">
        <v>5746</v>
      </c>
      <c r="B5747">
        <v>1</v>
      </c>
      <c r="C5747">
        <v>1</v>
      </c>
      <c r="D5747">
        <v>1</v>
      </c>
      <c r="E5747">
        <v>1</v>
      </c>
      <c r="F5747" t="s">
        <v>23</v>
      </c>
      <c r="G5747">
        <v>-6.16576402232349</v>
      </c>
      <c r="H5747" t="s">
        <v>23</v>
      </c>
      <c r="I5747">
        <v>31.864334718264701</v>
      </c>
      <c r="J5747" t="s">
        <v>3322</v>
      </c>
      <c r="K5747" t="s">
        <v>25</v>
      </c>
      <c r="L5747" t="s">
        <v>3323</v>
      </c>
      <c r="M5747" t="s">
        <v>3324</v>
      </c>
      <c r="N5747" t="s">
        <v>3325</v>
      </c>
      <c r="O5747" t="s">
        <v>3326</v>
      </c>
      <c r="P5747">
        <v>2.6852800800000001</v>
      </c>
      <c r="Q5747" t="s">
        <v>3327</v>
      </c>
      <c r="R5747" t="s">
        <v>3328</v>
      </c>
      <c r="S5747">
        <v>17266829694</v>
      </c>
      <c r="T5747">
        <v>213.1022395</v>
      </c>
      <c r="U5747" t="s">
        <v>31</v>
      </c>
      <c r="V5747" t="s">
        <v>11266</v>
      </c>
      <c r="W5747" t="s">
        <v>23</v>
      </c>
    </row>
    <row r="5748" spans="1:23" x14ac:dyDescent="0.4">
      <c r="A5748">
        <v>5747</v>
      </c>
      <c r="B5748">
        <v>1</v>
      </c>
      <c r="C5748">
        <v>1</v>
      </c>
      <c r="D5748">
        <v>1</v>
      </c>
      <c r="E5748">
        <v>1</v>
      </c>
      <c r="F5748" t="s">
        <v>23</v>
      </c>
      <c r="G5748">
        <v>-737.21855172741903</v>
      </c>
      <c r="H5748">
        <v>0.99648241206030097</v>
      </c>
      <c r="I5748">
        <v>28.224978377916599</v>
      </c>
      <c r="J5748" t="s">
        <v>11342</v>
      </c>
      <c r="K5748" t="s">
        <v>25</v>
      </c>
      <c r="L5748" t="s">
        <v>11343</v>
      </c>
      <c r="M5748" t="s">
        <v>11344</v>
      </c>
      <c r="N5748" t="s">
        <v>28</v>
      </c>
      <c r="O5748" t="s">
        <v>11345</v>
      </c>
      <c r="P5748">
        <v>2.73296356</v>
      </c>
      <c r="R5748" t="s">
        <v>11346</v>
      </c>
      <c r="S5748">
        <v>2097152</v>
      </c>
      <c r="T5748">
        <v>741.22365549999995</v>
      </c>
      <c r="U5748" t="s">
        <v>31</v>
      </c>
      <c r="V5748" t="s">
        <v>17031</v>
      </c>
      <c r="W5748" t="s">
        <v>23</v>
      </c>
    </row>
    <row r="5749" spans="1:23" x14ac:dyDescent="0.4">
      <c r="A5749">
        <v>5748</v>
      </c>
      <c r="B5749">
        <v>1</v>
      </c>
      <c r="C5749">
        <v>1</v>
      </c>
      <c r="D5749">
        <v>1</v>
      </c>
      <c r="E5749">
        <v>1</v>
      </c>
      <c r="F5749" t="s">
        <v>23</v>
      </c>
      <c r="G5749">
        <v>-6.0157309731817197</v>
      </c>
      <c r="H5749" t="s">
        <v>23</v>
      </c>
      <c r="I5749">
        <v>20.989161895372</v>
      </c>
      <c r="J5749" t="s">
        <v>1074</v>
      </c>
      <c r="K5749" t="s">
        <v>25</v>
      </c>
      <c r="L5749" t="s">
        <v>1075</v>
      </c>
      <c r="M5749" t="s">
        <v>1076</v>
      </c>
      <c r="N5749" t="s">
        <v>1077</v>
      </c>
      <c r="O5749" t="s">
        <v>1078</v>
      </c>
      <c r="P5749">
        <v>-1.2999999499999999</v>
      </c>
      <c r="Q5749" t="s">
        <v>1079</v>
      </c>
      <c r="R5749" t="s">
        <v>1080</v>
      </c>
      <c r="S5749">
        <v>255781246</v>
      </c>
      <c r="T5749">
        <v>611.16066999999998</v>
      </c>
      <c r="U5749" t="s">
        <v>31</v>
      </c>
      <c r="V5749" t="s">
        <v>6011</v>
      </c>
      <c r="W5749" t="s">
        <v>23</v>
      </c>
    </row>
    <row r="5750" spans="1:23" x14ac:dyDescent="0.4">
      <c r="A5750">
        <v>5749</v>
      </c>
      <c r="B5750">
        <v>1</v>
      </c>
      <c r="C5750">
        <v>1</v>
      </c>
      <c r="D5750">
        <v>1</v>
      </c>
      <c r="E5750">
        <v>1</v>
      </c>
      <c r="F5750" t="s">
        <v>23</v>
      </c>
      <c r="G5750">
        <v>-43.212766365615501</v>
      </c>
      <c r="H5750" t="s">
        <v>23</v>
      </c>
      <c r="I5750">
        <v>11.003554420111501</v>
      </c>
      <c r="J5750" t="s">
        <v>5754</v>
      </c>
      <c r="K5750" t="s">
        <v>25</v>
      </c>
      <c r="L5750" t="s">
        <v>13560</v>
      </c>
      <c r="M5750" t="s">
        <v>13561</v>
      </c>
      <c r="N5750" t="s">
        <v>13562</v>
      </c>
      <c r="O5750" t="s">
        <v>13563</v>
      </c>
      <c r="P5750">
        <v>1.21669245</v>
      </c>
      <c r="Q5750" t="s">
        <v>13564</v>
      </c>
      <c r="R5750" t="s">
        <v>13565</v>
      </c>
      <c r="S5750">
        <v>205382006</v>
      </c>
      <c r="T5750">
        <v>197.08083529999999</v>
      </c>
      <c r="U5750" t="s">
        <v>31</v>
      </c>
      <c r="V5750" t="s">
        <v>6083</v>
      </c>
      <c r="W5750" t="s">
        <v>23</v>
      </c>
    </row>
    <row r="5751" spans="1:23" x14ac:dyDescent="0.4">
      <c r="A5751">
        <v>5750</v>
      </c>
      <c r="B5751">
        <v>1</v>
      </c>
      <c r="C5751">
        <v>1</v>
      </c>
      <c r="D5751">
        <v>1</v>
      </c>
      <c r="E5751">
        <v>1</v>
      </c>
      <c r="F5751" t="s">
        <v>23</v>
      </c>
      <c r="G5751">
        <v>-404.44800945479602</v>
      </c>
      <c r="H5751" t="s">
        <v>23</v>
      </c>
      <c r="I5751">
        <v>22.7846263501111</v>
      </c>
      <c r="J5751" t="s">
        <v>10730</v>
      </c>
      <c r="K5751" t="s">
        <v>25</v>
      </c>
      <c r="L5751" t="s">
        <v>10731</v>
      </c>
      <c r="M5751" t="s">
        <v>10732</v>
      </c>
      <c r="N5751" t="s">
        <v>10733</v>
      </c>
      <c r="O5751" t="s">
        <v>10734</v>
      </c>
      <c r="P5751">
        <v>2.7000000499999999</v>
      </c>
      <c r="Q5751">
        <v>166410</v>
      </c>
      <c r="R5751" t="s">
        <v>10735</v>
      </c>
      <c r="S5751">
        <v>262146</v>
      </c>
      <c r="T5751">
        <v>300.21690000000001</v>
      </c>
      <c r="U5751" t="s">
        <v>31</v>
      </c>
      <c r="V5751" t="s">
        <v>10736</v>
      </c>
      <c r="W5751" t="s">
        <v>23</v>
      </c>
    </row>
    <row r="5752" spans="1:23" x14ac:dyDescent="0.4">
      <c r="A5752">
        <v>5751</v>
      </c>
      <c r="B5752">
        <v>1</v>
      </c>
      <c r="C5752">
        <v>1</v>
      </c>
      <c r="D5752">
        <v>1</v>
      </c>
      <c r="E5752">
        <v>1</v>
      </c>
      <c r="F5752" t="s">
        <v>23</v>
      </c>
      <c r="G5752">
        <v>-12.4511052110775</v>
      </c>
      <c r="H5752" t="s">
        <v>23</v>
      </c>
      <c r="I5752">
        <v>71.222919884960604</v>
      </c>
      <c r="J5752" t="s">
        <v>4591</v>
      </c>
      <c r="K5752" t="s">
        <v>25</v>
      </c>
      <c r="L5752" t="s">
        <v>6213</v>
      </c>
      <c r="M5752" t="s">
        <v>6214</v>
      </c>
      <c r="N5752" t="s">
        <v>6215</v>
      </c>
      <c r="O5752" t="s">
        <v>6216</v>
      </c>
      <c r="P5752">
        <v>3</v>
      </c>
      <c r="Q5752" t="s">
        <v>6217</v>
      </c>
      <c r="R5752" t="s">
        <v>6218</v>
      </c>
      <c r="S5752">
        <v>20900222</v>
      </c>
      <c r="T5752">
        <v>285.07576</v>
      </c>
      <c r="U5752" t="s">
        <v>31</v>
      </c>
      <c r="V5752" t="s">
        <v>5567</v>
      </c>
      <c r="W5752" t="s">
        <v>23</v>
      </c>
    </row>
    <row r="5753" spans="1:23" x14ac:dyDescent="0.4">
      <c r="A5753">
        <v>5752</v>
      </c>
      <c r="B5753">
        <v>1</v>
      </c>
      <c r="C5753">
        <v>1</v>
      </c>
      <c r="D5753">
        <v>1</v>
      </c>
      <c r="E5753">
        <v>1</v>
      </c>
      <c r="F5753" t="s">
        <v>23</v>
      </c>
      <c r="G5753">
        <v>-5.1990006729274203</v>
      </c>
      <c r="H5753" t="s">
        <v>23</v>
      </c>
      <c r="I5753">
        <v>61.532288587500901</v>
      </c>
      <c r="J5753" t="s">
        <v>1973</v>
      </c>
      <c r="K5753" t="s">
        <v>25</v>
      </c>
      <c r="L5753" t="s">
        <v>1974</v>
      </c>
      <c r="M5753" t="s">
        <v>1975</v>
      </c>
      <c r="N5753" t="s">
        <v>1976</v>
      </c>
      <c r="O5753" t="s">
        <v>1977</v>
      </c>
      <c r="P5753">
        <v>1.36698294</v>
      </c>
      <c r="Q5753" t="s">
        <v>1978</v>
      </c>
      <c r="R5753" t="s">
        <v>1979</v>
      </c>
      <c r="S5753">
        <v>255847294</v>
      </c>
      <c r="T5753">
        <v>303.04700000000003</v>
      </c>
      <c r="U5753" t="s">
        <v>31</v>
      </c>
      <c r="V5753" t="s">
        <v>11399</v>
      </c>
      <c r="W5753" t="s">
        <v>23</v>
      </c>
    </row>
    <row r="5754" spans="1:23" x14ac:dyDescent="0.4">
      <c r="A5754">
        <v>5753</v>
      </c>
      <c r="B5754">
        <v>1</v>
      </c>
      <c r="C5754">
        <v>1</v>
      </c>
      <c r="D5754">
        <v>1</v>
      </c>
      <c r="E5754">
        <v>1</v>
      </c>
      <c r="F5754" t="s">
        <v>23</v>
      </c>
      <c r="G5754">
        <v>-6.1676371220088102</v>
      </c>
      <c r="H5754" t="s">
        <v>23</v>
      </c>
      <c r="I5754">
        <v>25.365039424899098</v>
      </c>
      <c r="J5754" t="s">
        <v>944</v>
      </c>
      <c r="K5754" t="s">
        <v>25</v>
      </c>
      <c r="L5754" t="s">
        <v>945</v>
      </c>
      <c r="M5754" t="s">
        <v>946</v>
      </c>
      <c r="N5754" t="s">
        <v>947</v>
      </c>
      <c r="O5754" t="s">
        <v>948</v>
      </c>
      <c r="P5754">
        <v>4</v>
      </c>
      <c r="Q5754" t="s">
        <v>949</v>
      </c>
      <c r="R5754" t="s">
        <v>950</v>
      </c>
      <c r="S5754">
        <v>120384382</v>
      </c>
      <c r="T5754">
        <v>609.28066000000001</v>
      </c>
      <c r="U5754" t="s">
        <v>31</v>
      </c>
      <c r="V5754" t="s">
        <v>1083</v>
      </c>
      <c r="W5754" t="s">
        <v>23</v>
      </c>
    </row>
    <row r="5755" spans="1:23" x14ac:dyDescent="0.4">
      <c r="A5755">
        <v>5754</v>
      </c>
      <c r="B5755">
        <v>1</v>
      </c>
      <c r="C5755">
        <v>3</v>
      </c>
      <c r="D5755">
        <v>1</v>
      </c>
      <c r="E5755">
        <v>1</v>
      </c>
      <c r="F5755" t="s">
        <v>23</v>
      </c>
      <c r="G5755">
        <v>-6.9308745983189102</v>
      </c>
      <c r="H5755" t="s">
        <v>23</v>
      </c>
      <c r="I5755">
        <v>72.407632426003403</v>
      </c>
      <c r="J5755" t="s">
        <v>1437</v>
      </c>
      <c r="K5755" t="s">
        <v>25</v>
      </c>
      <c r="L5755" t="s">
        <v>14553</v>
      </c>
      <c r="M5755" t="s">
        <v>14554</v>
      </c>
      <c r="N5755" t="s">
        <v>14555</v>
      </c>
      <c r="O5755" t="s">
        <v>14556</v>
      </c>
      <c r="P5755">
        <v>0.20000000300000001</v>
      </c>
      <c r="Q5755" t="s">
        <v>14557</v>
      </c>
      <c r="R5755" t="s">
        <v>14558</v>
      </c>
      <c r="S5755">
        <v>87746942</v>
      </c>
      <c r="T5755">
        <v>433.11291999999997</v>
      </c>
      <c r="U5755" t="s">
        <v>31</v>
      </c>
      <c r="V5755" t="s">
        <v>9331</v>
      </c>
      <c r="W5755" t="s">
        <v>23</v>
      </c>
    </row>
    <row r="5756" spans="1:23" x14ac:dyDescent="0.4">
      <c r="A5756">
        <v>5755</v>
      </c>
      <c r="B5756">
        <v>1</v>
      </c>
      <c r="C5756">
        <v>1</v>
      </c>
      <c r="D5756">
        <v>1</v>
      </c>
      <c r="E5756">
        <v>2</v>
      </c>
      <c r="F5756" t="s">
        <v>23</v>
      </c>
      <c r="G5756">
        <v>-384.97742172132803</v>
      </c>
      <c r="H5756" t="s">
        <v>23</v>
      </c>
      <c r="I5756">
        <v>34.232955720655497</v>
      </c>
      <c r="J5756" t="s">
        <v>8920</v>
      </c>
      <c r="K5756" t="s">
        <v>25</v>
      </c>
      <c r="L5756" t="s">
        <v>16786</v>
      </c>
      <c r="M5756" t="s">
        <v>16787</v>
      </c>
      <c r="N5756" t="s">
        <v>28</v>
      </c>
      <c r="O5756" t="s">
        <v>16788</v>
      </c>
      <c r="P5756">
        <v>-0.80000001200000004</v>
      </c>
      <c r="Q5756">
        <v>54750154</v>
      </c>
      <c r="R5756" t="s">
        <v>16789</v>
      </c>
      <c r="S5756">
        <v>16777218</v>
      </c>
      <c r="T5756">
        <v>179.03389000000001</v>
      </c>
      <c r="U5756" t="s">
        <v>31</v>
      </c>
      <c r="V5756" t="s">
        <v>5081</v>
      </c>
      <c r="W5756" t="s">
        <v>23</v>
      </c>
    </row>
    <row r="5757" spans="1:23" x14ac:dyDescent="0.4">
      <c r="A5757">
        <v>5756</v>
      </c>
      <c r="B5757">
        <v>1</v>
      </c>
      <c r="C5757">
        <v>1</v>
      </c>
      <c r="D5757">
        <v>1</v>
      </c>
      <c r="E5757">
        <v>1</v>
      </c>
      <c r="F5757" t="s">
        <v>23</v>
      </c>
      <c r="G5757">
        <v>-11.3136659046421</v>
      </c>
      <c r="H5757" t="s">
        <v>23</v>
      </c>
      <c r="I5757">
        <v>18.951318212578698</v>
      </c>
      <c r="J5757" t="s">
        <v>2044</v>
      </c>
      <c r="K5757" t="s">
        <v>25</v>
      </c>
      <c r="L5757" t="s">
        <v>13865</v>
      </c>
      <c r="M5757" t="s">
        <v>13866</v>
      </c>
      <c r="N5757" t="s">
        <v>13867</v>
      </c>
      <c r="O5757" t="s">
        <v>13868</v>
      </c>
      <c r="P5757">
        <v>-0.20000000300000001</v>
      </c>
      <c r="Q5757" t="s">
        <v>13869</v>
      </c>
      <c r="R5757" t="s">
        <v>13870</v>
      </c>
      <c r="S5757">
        <v>20900222</v>
      </c>
      <c r="T5757">
        <v>579.17083209999998</v>
      </c>
      <c r="U5757" t="s">
        <v>31</v>
      </c>
      <c r="V5757" t="s">
        <v>4997</v>
      </c>
      <c r="W5757" t="s">
        <v>23</v>
      </c>
    </row>
    <row r="5758" spans="1:23" x14ac:dyDescent="0.4">
      <c r="A5758">
        <v>5757</v>
      </c>
      <c r="B5758">
        <v>1</v>
      </c>
      <c r="C5758">
        <v>1</v>
      </c>
      <c r="D5758">
        <v>1</v>
      </c>
      <c r="E5758">
        <v>4</v>
      </c>
      <c r="F5758" t="s">
        <v>23</v>
      </c>
      <c r="G5758">
        <v>-397.514620373041</v>
      </c>
      <c r="H5758" t="s">
        <v>23</v>
      </c>
      <c r="I5758">
        <v>27.4809229693651</v>
      </c>
      <c r="J5758" t="s">
        <v>1362</v>
      </c>
      <c r="K5758" t="s">
        <v>25</v>
      </c>
      <c r="L5758" t="s">
        <v>1363</v>
      </c>
      <c r="M5758" t="s">
        <v>1364</v>
      </c>
      <c r="N5758" t="s">
        <v>28</v>
      </c>
      <c r="O5758" t="s">
        <v>1365</v>
      </c>
      <c r="P5758">
        <v>-4.8000001900000004</v>
      </c>
      <c r="Q5758">
        <v>11987821</v>
      </c>
      <c r="R5758" t="s">
        <v>1366</v>
      </c>
      <c r="S5758">
        <v>16777218</v>
      </c>
      <c r="T5758">
        <v>465.10275250000001</v>
      </c>
      <c r="U5758" t="s">
        <v>31</v>
      </c>
      <c r="V5758" t="s">
        <v>11467</v>
      </c>
      <c r="W5758" t="s">
        <v>23</v>
      </c>
    </row>
    <row r="5759" spans="1:23" x14ac:dyDescent="0.4">
      <c r="A5759">
        <v>5758</v>
      </c>
      <c r="B5759">
        <v>1</v>
      </c>
      <c r="C5759">
        <v>1</v>
      </c>
      <c r="D5759">
        <v>1</v>
      </c>
      <c r="E5759">
        <v>1</v>
      </c>
      <c r="F5759" t="s">
        <v>23</v>
      </c>
      <c r="G5759">
        <v>-31.2733980887804</v>
      </c>
      <c r="H5759" t="s">
        <v>23</v>
      </c>
      <c r="I5759">
        <v>22.226119599954199</v>
      </c>
      <c r="J5759" t="s">
        <v>1690</v>
      </c>
      <c r="K5759" t="s">
        <v>25</v>
      </c>
      <c r="L5759" t="s">
        <v>15319</v>
      </c>
      <c r="M5759" t="s">
        <v>15320</v>
      </c>
      <c r="N5759" t="s">
        <v>15321</v>
      </c>
      <c r="O5759" t="s">
        <v>15322</v>
      </c>
      <c r="P5759">
        <v>-1.60000002</v>
      </c>
      <c r="Q5759" t="s">
        <v>15323</v>
      </c>
      <c r="R5759" t="s">
        <v>15324</v>
      </c>
      <c r="S5759">
        <v>3178514</v>
      </c>
      <c r="T5759">
        <v>595.16800000000001</v>
      </c>
      <c r="U5759" t="s">
        <v>31</v>
      </c>
      <c r="V5759" t="s">
        <v>6182</v>
      </c>
      <c r="W5759" t="s">
        <v>23</v>
      </c>
    </row>
    <row r="5760" spans="1:23" x14ac:dyDescent="0.4">
      <c r="A5760">
        <v>5759</v>
      </c>
      <c r="B5760">
        <v>1</v>
      </c>
      <c r="C5760">
        <v>1</v>
      </c>
      <c r="D5760">
        <v>1</v>
      </c>
      <c r="E5760">
        <v>1</v>
      </c>
      <c r="F5760" t="s">
        <v>23</v>
      </c>
      <c r="G5760">
        <v>-301.59795505944601</v>
      </c>
      <c r="H5760" t="s">
        <v>23</v>
      </c>
      <c r="I5760">
        <v>22.493049644310801</v>
      </c>
      <c r="J5760" t="s">
        <v>16255</v>
      </c>
      <c r="K5760" t="s">
        <v>25</v>
      </c>
      <c r="L5760" t="s">
        <v>16256</v>
      </c>
      <c r="M5760" t="s">
        <v>16257</v>
      </c>
      <c r="N5760" t="s">
        <v>28</v>
      </c>
      <c r="O5760" t="s">
        <v>16258</v>
      </c>
      <c r="P5760">
        <v>-0.80000001200000004</v>
      </c>
      <c r="Q5760" t="s">
        <v>16259</v>
      </c>
      <c r="R5760" t="s">
        <v>16260</v>
      </c>
      <c r="S5760">
        <v>16777218</v>
      </c>
      <c r="T5760">
        <v>181.04953520000001</v>
      </c>
      <c r="U5760" t="s">
        <v>31</v>
      </c>
      <c r="V5760" t="s">
        <v>17032</v>
      </c>
      <c r="W5760" t="s">
        <v>23</v>
      </c>
    </row>
    <row r="5761" spans="1:23" x14ac:dyDescent="0.4">
      <c r="A5761">
        <v>5760</v>
      </c>
      <c r="B5761">
        <v>1</v>
      </c>
      <c r="C5761">
        <v>1</v>
      </c>
      <c r="D5761">
        <v>1</v>
      </c>
      <c r="E5761">
        <v>2</v>
      </c>
      <c r="F5761" t="s">
        <v>23</v>
      </c>
      <c r="G5761">
        <v>-199.13686797726101</v>
      </c>
      <c r="H5761" t="s">
        <v>23</v>
      </c>
      <c r="I5761">
        <v>6.6569010463565599</v>
      </c>
      <c r="J5761" t="s">
        <v>11655</v>
      </c>
      <c r="K5761" t="s">
        <v>25</v>
      </c>
      <c r="L5761" t="s">
        <v>16976</v>
      </c>
      <c r="M5761" t="s">
        <v>16977</v>
      </c>
      <c r="N5761" t="s">
        <v>16978</v>
      </c>
      <c r="O5761" t="s">
        <v>16979</v>
      </c>
      <c r="P5761">
        <v>1.5</v>
      </c>
      <c r="Q5761" t="s">
        <v>16980</v>
      </c>
      <c r="R5761" t="s">
        <v>16981</v>
      </c>
      <c r="S5761">
        <v>67371010</v>
      </c>
      <c r="T5761">
        <v>169.0760247</v>
      </c>
      <c r="U5761" t="s">
        <v>31</v>
      </c>
      <c r="V5761" t="s">
        <v>2106</v>
      </c>
      <c r="W5761" t="s">
        <v>23</v>
      </c>
    </row>
    <row r="5762" spans="1:23" x14ac:dyDescent="0.4">
      <c r="A5762">
        <v>5761</v>
      </c>
      <c r="B5762">
        <v>1</v>
      </c>
      <c r="C5762">
        <v>1</v>
      </c>
      <c r="D5762">
        <v>1</v>
      </c>
      <c r="E5762">
        <v>1</v>
      </c>
      <c r="F5762" t="s">
        <v>23</v>
      </c>
      <c r="G5762">
        <v>-1126.62552544401</v>
      </c>
      <c r="H5762" t="s">
        <v>23</v>
      </c>
      <c r="I5762">
        <v>41.6327459842324</v>
      </c>
      <c r="J5762" t="s">
        <v>4793</v>
      </c>
      <c r="K5762" t="s">
        <v>25</v>
      </c>
      <c r="L5762" t="s">
        <v>16827</v>
      </c>
      <c r="M5762" t="s">
        <v>16828</v>
      </c>
      <c r="N5762" t="s">
        <v>28</v>
      </c>
      <c r="O5762" t="s">
        <v>16829</v>
      </c>
      <c r="P5762">
        <v>0.40000000600000002</v>
      </c>
      <c r="Q5762">
        <v>129602347</v>
      </c>
      <c r="R5762" t="s">
        <v>16830</v>
      </c>
      <c r="S5762">
        <v>2097154</v>
      </c>
      <c r="T5762">
        <v>353.18597</v>
      </c>
      <c r="U5762" t="s">
        <v>31</v>
      </c>
      <c r="V5762" t="s">
        <v>703</v>
      </c>
      <c r="W5762" t="s">
        <v>23</v>
      </c>
    </row>
    <row r="5763" spans="1:23" x14ac:dyDescent="0.4">
      <c r="A5763">
        <v>5762</v>
      </c>
      <c r="B5763">
        <v>1</v>
      </c>
      <c r="C5763">
        <v>1</v>
      </c>
      <c r="D5763">
        <v>1</v>
      </c>
      <c r="E5763">
        <v>1</v>
      </c>
      <c r="F5763" t="s">
        <v>23</v>
      </c>
      <c r="G5763">
        <v>-5.1006712718292402</v>
      </c>
      <c r="H5763" t="s">
        <v>23</v>
      </c>
      <c r="I5763">
        <v>32.615203923392997</v>
      </c>
      <c r="J5763" t="s">
        <v>931</v>
      </c>
      <c r="K5763" t="s">
        <v>25</v>
      </c>
      <c r="L5763" t="s">
        <v>932</v>
      </c>
      <c r="M5763" t="s">
        <v>933</v>
      </c>
      <c r="N5763" t="s">
        <v>934</v>
      </c>
      <c r="O5763" t="s">
        <v>935</v>
      </c>
      <c r="P5763">
        <v>-1.7000000500000001</v>
      </c>
      <c r="Q5763" t="s">
        <v>936</v>
      </c>
      <c r="R5763" t="s">
        <v>937</v>
      </c>
      <c r="S5763">
        <v>20766846</v>
      </c>
      <c r="T5763">
        <v>597.14501129999996</v>
      </c>
      <c r="U5763" t="s">
        <v>31</v>
      </c>
      <c r="V5763" t="s">
        <v>2538</v>
      </c>
      <c r="W5763" t="s">
        <v>23</v>
      </c>
    </row>
    <row r="5764" spans="1:23" x14ac:dyDescent="0.4">
      <c r="A5764">
        <v>5763</v>
      </c>
      <c r="B5764">
        <v>1</v>
      </c>
      <c r="C5764">
        <v>1</v>
      </c>
      <c r="D5764">
        <v>1</v>
      </c>
      <c r="E5764">
        <v>1</v>
      </c>
      <c r="F5764" t="s">
        <v>23</v>
      </c>
      <c r="G5764">
        <v>-844.53292287550005</v>
      </c>
      <c r="H5764" t="s">
        <v>23</v>
      </c>
      <c r="I5764">
        <v>49.845524572646902</v>
      </c>
      <c r="J5764" t="s">
        <v>139</v>
      </c>
      <c r="K5764" t="s">
        <v>25</v>
      </c>
      <c r="L5764" t="s">
        <v>140</v>
      </c>
      <c r="M5764" t="s">
        <v>141</v>
      </c>
      <c r="N5764" t="s">
        <v>28</v>
      </c>
      <c r="O5764" t="s">
        <v>142</v>
      </c>
      <c r="P5764">
        <v>-4.0999999000000003</v>
      </c>
      <c r="Q5764" t="s">
        <v>143</v>
      </c>
      <c r="R5764" t="s">
        <v>144</v>
      </c>
      <c r="S5764">
        <v>2097222</v>
      </c>
      <c r="T5764">
        <v>613.21269689999997</v>
      </c>
      <c r="U5764" t="s">
        <v>31</v>
      </c>
      <c r="V5764" t="s">
        <v>11406</v>
      </c>
      <c r="W5764" t="s">
        <v>23</v>
      </c>
    </row>
    <row r="5765" spans="1:23" x14ac:dyDescent="0.4">
      <c r="A5765">
        <v>5764</v>
      </c>
      <c r="B5765">
        <v>1</v>
      </c>
      <c r="C5765">
        <v>1</v>
      </c>
      <c r="D5765">
        <v>1</v>
      </c>
      <c r="E5765">
        <v>2</v>
      </c>
      <c r="F5765" t="s">
        <v>23</v>
      </c>
      <c r="G5765">
        <v>-320.30116823895798</v>
      </c>
      <c r="H5765" t="s">
        <v>23</v>
      </c>
      <c r="I5765">
        <v>72.057787549872202</v>
      </c>
      <c r="J5765" t="s">
        <v>2437</v>
      </c>
      <c r="K5765" t="s">
        <v>25</v>
      </c>
      <c r="L5765" t="s">
        <v>2438</v>
      </c>
      <c r="M5765" t="s">
        <v>2439</v>
      </c>
      <c r="N5765" t="s">
        <v>2440</v>
      </c>
      <c r="O5765" t="s">
        <v>2441</v>
      </c>
      <c r="P5765">
        <v>4.6999998099999996</v>
      </c>
      <c r="Q5765" t="s">
        <v>2442</v>
      </c>
      <c r="R5765" t="s">
        <v>2443</v>
      </c>
      <c r="S5765">
        <v>67649606</v>
      </c>
      <c r="T5765">
        <v>479.11840260000002</v>
      </c>
      <c r="U5765" t="s">
        <v>31</v>
      </c>
      <c r="V5765" t="s">
        <v>4715</v>
      </c>
      <c r="W5765" t="s">
        <v>23</v>
      </c>
    </row>
    <row r="5766" spans="1:23" x14ac:dyDescent="0.4">
      <c r="A5766">
        <v>5765</v>
      </c>
      <c r="B5766">
        <v>1</v>
      </c>
      <c r="C5766">
        <v>1</v>
      </c>
      <c r="D5766">
        <v>1</v>
      </c>
      <c r="E5766">
        <v>1</v>
      </c>
      <c r="F5766" t="s">
        <v>23</v>
      </c>
      <c r="G5766">
        <v>-20.655025217490302</v>
      </c>
      <c r="H5766" t="s">
        <v>23</v>
      </c>
      <c r="I5766">
        <v>16.722361820615301</v>
      </c>
      <c r="J5766" t="s">
        <v>884</v>
      </c>
      <c r="K5766" t="s">
        <v>25</v>
      </c>
      <c r="L5766" t="s">
        <v>885</v>
      </c>
      <c r="M5766" t="s">
        <v>886</v>
      </c>
      <c r="N5766" t="s">
        <v>887</v>
      </c>
      <c r="O5766" t="s">
        <v>888</v>
      </c>
      <c r="P5766">
        <v>3.2000000499999999</v>
      </c>
      <c r="Q5766" t="s">
        <v>889</v>
      </c>
      <c r="R5766" t="s">
        <v>890</v>
      </c>
      <c r="S5766">
        <v>69779830</v>
      </c>
      <c r="T5766">
        <v>367.20161919999998</v>
      </c>
      <c r="U5766" t="s">
        <v>31</v>
      </c>
      <c r="V5766" t="s">
        <v>891</v>
      </c>
      <c r="W5766" t="s">
        <v>23</v>
      </c>
    </row>
    <row r="5767" spans="1:23" x14ac:dyDescent="0.4">
      <c r="A5767">
        <v>5766</v>
      </c>
      <c r="B5767">
        <v>1</v>
      </c>
      <c r="C5767">
        <v>1</v>
      </c>
      <c r="D5767">
        <v>1</v>
      </c>
      <c r="E5767">
        <v>1</v>
      </c>
      <c r="F5767" t="s">
        <v>23</v>
      </c>
      <c r="G5767">
        <v>-21.7441695621356</v>
      </c>
      <c r="H5767" t="s">
        <v>23</v>
      </c>
      <c r="I5767">
        <v>29.764615985894999</v>
      </c>
      <c r="J5767" t="s">
        <v>959</v>
      </c>
      <c r="K5767" t="s">
        <v>25</v>
      </c>
      <c r="L5767" t="s">
        <v>960</v>
      </c>
      <c r="M5767" t="s">
        <v>961</v>
      </c>
      <c r="N5767" t="s">
        <v>962</v>
      </c>
      <c r="O5767" t="s">
        <v>963</v>
      </c>
      <c r="P5767">
        <v>0.69999998799999996</v>
      </c>
      <c r="Q5767" t="s">
        <v>964</v>
      </c>
      <c r="R5767" t="s">
        <v>965</v>
      </c>
      <c r="S5767">
        <v>8592048198</v>
      </c>
      <c r="T5767">
        <v>216.12299999999999</v>
      </c>
      <c r="U5767" t="s">
        <v>31</v>
      </c>
      <c r="V5767" t="s">
        <v>8070</v>
      </c>
      <c r="W5767" t="s">
        <v>23</v>
      </c>
    </row>
    <row r="5768" spans="1:23" x14ac:dyDescent="0.4">
      <c r="A5768">
        <v>5767</v>
      </c>
      <c r="B5768">
        <v>1</v>
      </c>
      <c r="C5768">
        <v>1</v>
      </c>
      <c r="D5768">
        <v>1</v>
      </c>
      <c r="E5768">
        <v>1</v>
      </c>
      <c r="F5768" t="s">
        <v>23</v>
      </c>
      <c r="G5768">
        <v>-7.8386075158531003</v>
      </c>
      <c r="H5768" t="s">
        <v>23</v>
      </c>
      <c r="I5768">
        <v>46.042307393639298</v>
      </c>
      <c r="J5768" t="s">
        <v>5769</v>
      </c>
      <c r="K5768" t="s">
        <v>25</v>
      </c>
      <c r="L5768" t="s">
        <v>13972</v>
      </c>
      <c r="M5768" t="s">
        <v>13973</v>
      </c>
      <c r="N5768" t="s">
        <v>13974</v>
      </c>
      <c r="O5768" t="s">
        <v>13975</v>
      </c>
      <c r="P5768">
        <v>1.3929698500000001</v>
      </c>
      <c r="Q5768" t="s">
        <v>13976</v>
      </c>
      <c r="R5768" t="s">
        <v>13977</v>
      </c>
      <c r="S5768">
        <v>17267943806</v>
      </c>
      <c r="T5768">
        <v>165.05462059999999</v>
      </c>
      <c r="U5768" t="s">
        <v>31</v>
      </c>
      <c r="V5768" t="s">
        <v>7386</v>
      </c>
      <c r="W5768" t="s">
        <v>23</v>
      </c>
    </row>
    <row r="5769" spans="1:23" x14ac:dyDescent="0.4">
      <c r="A5769">
        <v>5768</v>
      </c>
      <c r="B5769">
        <v>1</v>
      </c>
      <c r="C5769">
        <v>1</v>
      </c>
      <c r="D5769">
        <v>1</v>
      </c>
      <c r="E5769">
        <v>2</v>
      </c>
      <c r="F5769" t="s">
        <v>23</v>
      </c>
      <c r="G5769">
        <v>-236.27017793458899</v>
      </c>
      <c r="H5769" t="s">
        <v>23</v>
      </c>
      <c r="I5769">
        <v>41.675703411268799</v>
      </c>
      <c r="J5769" t="s">
        <v>4329</v>
      </c>
      <c r="K5769" t="s">
        <v>25</v>
      </c>
      <c r="L5769" t="s">
        <v>14126</v>
      </c>
      <c r="M5769" t="s">
        <v>14127</v>
      </c>
      <c r="N5769" t="s">
        <v>28</v>
      </c>
      <c r="O5769" t="s">
        <v>14128</v>
      </c>
      <c r="P5769">
        <v>4.6999998099999996</v>
      </c>
      <c r="Q5769">
        <v>45051486</v>
      </c>
      <c r="R5769" t="s">
        <v>14129</v>
      </c>
      <c r="S5769">
        <v>67108866</v>
      </c>
      <c r="T5769">
        <v>391.1387441</v>
      </c>
      <c r="U5769" t="s">
        <v>31</v>
      </c>
      <c r="V5769" t="s">
        <v>4915</v>
      </c>
      <c r="W5769" t="s">
        <v>23</v>
      </c>
    </row>
    <row r="5770" spans="1:23" x14ac:dyDescent="0.4">
      <c r="A5770">
        <v>5769</v>
      </c>
      <c r="B5770">
        <v>1</v>
      </c>
      <c r="C5770">
        <v>1</v>
      </c>
      <c r="D5770">
        <v>1</v>
      </c>
      <c r="E5770">
        <v>1</v>
      </c>
      <c r="F5770" t="s">
        <v>23</v>
      </c>
      <c r="G5770">
        <v>-313.08578867303902</v>
      </c>
      <c r="H5770" t="s">
        <v>23</v>
      </c>
      <c r="I5770">
        <v>97.308128278644404</v>
      </c>
      <c r="J5770" t="s">
        <v>10259</v>
      </c>
      <c r="K5770" t="s">
        <v>25</v>
      </c>
      <c r="L5770" t="s">
        <v>10260</v>
      </c>
      <c r="M5770" t="s">
        <v>10261</v>
      </c>
      <c r="N5770" t="s">
        <v>10262</v>
      </c>
      <c r="O5770" t="s">
        <v>10263</v>
      </c>
      <c r="P5770">
        <v>-3.2999999500000001</v>
      </c>
      <c r="Q5770">
        <v>9965191</v>
      </c>
      <c r="R5770" t="s">
        <v>10264</v>
      </c>
      <c r="S5770">
        <v>67108930</v>
      </c>
      <c r="T5770">
        <v>267.13795629999998</v>
      </c>
      <c r="U5770" t="s">
        <v>31</v>
      </c>
      <c r="V5770" t="s">
        <v>4393</v>
      </c>
      <c r="W5770" t="s">
        <v>23</v>
      </c>
    </row>
    <row r="5771" spans="1:23" x14ac:dyDescent="0.4">
      <c r="A5771">
        <v>5770</v>
      </c>
      <c r="B5771">
        <v>1</v>
      </c>
      <c r="C5771">
        <v>1</v>
      </c>
      <c r="D5771">
        <v>1</v>
      </c>
      <c r="E5771">
        <v>1</v>
      </c>
      <c r="F5771" t="s">
        <v>23</v>
      </c>
      <c r="G5771">
        <v>-7.2489709300875003</v>
      </c>
      <c r="H5771" t="s">
        <v>23</v>
      </c>
      <c r="I5771">
        <v>71.079532498322195</v>
      </c>
      <c r="J5771" t="s">
        <v>694</v>
      </c>
      <c r="K5771" t="s">
        <v>25</v>
      </c>
      <c r="L5771" t="s">
        <v>695</v>
      </c>
      <c r="M5771" t="s">
        <v>696</v>
      </c>
      <c r="N5771" t="s">
        <v>697</v>
      </c>
      <c r="O5771" t="s">
        <v>698</v>
      </c>
      <c r="P5771">
        <v>1.60000002</v>
      </c>
      <c r="Q5771" t="s">
        <v>699</v>
      </c>
      <c r="R5771" t="s">
        <v>700</v>
      </c>
      <c r="S5771">
        <v>71098742</v>
      </c>
      <c r="T5771">
        <v>369.18088369999998</v>
      </c>
      <c r="U5771" t="s">
        <v>31</v>
      </c>
      <c r="V5771" t="s">
        <v>4044</v>
      </c>
      <c r="W5771" t="s">
        <v>23</v>
      </c>
    </row>
    <row r="5772" spans="1:23" x14ac:dyDescent="0.4">
      <c r="A5772">
        <v>5771</v>
      </c>
      <c r="B5772">
        <v>1</v>
      </c>
      <c r="C5772">
        <v>1</v>
      </c>
      <c r="D5772">
        <v>1</v>
      </c>
      <c r="E5772">
        <v>1</v>
      </c>
      <c r="F5772" t="s">
        <v>23</v>
      </c>
      <c r="G5772">
        <v>-651.29919104280702</v>
      </c>
      <c r="H5772" t="s">
        <v>23</v>
      </c>
      <c r="I5772">
        <v>75.605036211547002</v>
      </c>
      <c r="J5772" t="s">
        <v>11415</v>
      </c>
      <c r="K5772" t="s">
        <v>25</v>
      </c>
      <c r="L5772" t="s">
        <v>11439</v>
      </c>
      <c r="M5772" t="s">
        <v>11440</v>
      </c>
      <c r="N5772" t="s">
        <v>28</v>
      </c>
      <c r="O5772" t="s">
        <v>11441</v>
      </c>
      <c r="P5772">
        <v>-2.0096106499999999</v>
      </c>
      <c r="Q5772">
        <v>91844440</v>
      </c>
      <c r="R5772" t="s">
        <v>11442</v>
      </c>
      <c r="S5772">
        <v>16777218</v>
      </c>
      <c r="T5772">
        <v>597.18139680000002</v>
      </c>
      <c r="U5772" t="s">
        <v>31</v>
      </c>
      <c r="V5772" t="s">
        <v>11421</v>
      </c>
      <c r="W5772" t="s">
        <v>23</v>
      </c>
    </row>
    <row r="5773" spans="1:23" x14ac:dyDescent="0.4">
      <c r="A5773">
        <v>5772</v>
      </c>
      <c r="B5773">
        <v>1</v>
      </c>
      <c r="C5773">
        <v>2</v>
      </c>
      <c r="D5773">
        <v>1</v>
      </c>
      <c r="E5773">
        <v>1</v>
      </c>
      <c r="F5773" t="s">
        <v>23</v>
      </c>
      <c r="G5773">
        <v>-5.0792502625896203</v>
      </c>
      <c r="H5773" t="s">
        <v>23</v>
      </c>
      <c r="I5773">
        <v>68.437541796164197</v>
      </c>
      <c r="J5773" t="s">
        <v>694</v>
      </c>
      <c r="K5773" t="s">
        <v>25</v>
      </c>
      <c r="L5773" t="s">
        <v>695</v>
      </c>
      <c r="M5773" t="s">
        <v>696</v>
      </c>
      <c r="N5773" t="s">
        <v>697</v>
      </c>
      <c r="O5773" t="s">
        <v>698</v>
      </c>
      <c r="P5773">
        <v>1.60000002</v>
      </c>
      <c r="Q5773" t="s">
        <v>699</v>
      </c>
      <c r="R5773" t="s">
        <v>700</v>
      </c>
      <c r="S5773">
        <v>71098742</v>
      </c>
      <c r="T5773">
        <v>369.18088369999998</v>
      </c>
      <c r="U5773" t="s">
        <v>31</v>
      </c>
      <c r="V5773" t="s">
        <v>9113</v>
      </c>
      <c r="W5773" t="s">
        <v>23</v>
      </c>
    </row>
    <row r="5774" spans="1:23" x14ac:dyDescent="0.4">
      <c r="A5774">
        <v>5773</v>
      </c>
      <c r="B5774">
        <v>1</v>
      </c>
      <c r="C5774">
        <v>1</v>
      </c>
      <c r="D5774">
        <v>1</v>
      </c>
      <c r="E5774">
        <v>1</v>
      </c>
      <c r="F5774" t="s">
        <v>23</v>
      </c>
      <c r="G5774">
        <v>-261.77000221419399</v>
      </c>
      <c r="H5774" t="s">
        <v>23</v>
      </c>
      <c r="I5774">
        <v>61.298935867606403</v>
      </c>
      <c r="J5774" t="s">
        <v>7810</v>
      </c>
      <c r="K5774" t="s">
        <v>25</v>
      </c>
      <c r="L5774" t="s">
        <v>10110</v>
      </c>
      <c r="M5774" t="s">
        <v>10111</v>
      </c>
      <c r="N5774" t="s">
        <v>10112</v>
      </c>
      <c r="O5774" t="s">
        <v>10113</v>
      </c>
      <c r="P5774">
        <v>1.5</v>
      </c>
      <c r="Q5774" t="s">
        <v>10114</v>
      </c>
      <c r="R5774" t="s">
        <v>10115</v>
      </c>
      <c r="S5774">
        <v>3153922</v>
      </c>
      <c r="T5774">
        <v>447.12939999999998</v>
      </c>
      <c r="U5774" t="s">
        <v>31</v>
      </c>
      <c r="V5774" t="s">
        <v>11384</v>
      </c>
      <c r="W5774" t="s">
        <v>23</v>
      </c>
    </row>
    <row r="5775" spans="1:23" x14ac:dyDescent="0.4">
      <c r="A5775">
        <v>5774</v>
      </c>
      <c r="B5775">
        <v>1</v>
      </c>
      <c r="C5775">
        <v>1</v>
      </c>
      <c r="D5775">
        <v>1</v>
      </c>
      <c r="E5775">
        <v>1</v>
      </c>
      <c r="F5775" t="s">
        <v>23</v>
      </c>
      <c r="G5775">
        <v>-2.55222540255579</v>
      </c>
      <c r="H5775" t="s">
        <v>23</v>
      </c>
      <c r="I5775">
        <v>17.470472902710799</v>
      </c>
      <c r="J5775" t="s">
        <v>545</v>
      </c>
      <c r="K5775" t="s">
        <v>25</v>
      </c>
      <c r="L5775" t="s">
        <v>546</v>
      </c>
      <c r="M5775" t="s">
        <v>547</v>
      </c>
      <c r="N5775" t="s">
        <v>548</v>
      </c>
      <c r="O5775" t="s">
        <v>549</v>
      </c>
      <c r="P5775">
        <v>3.7000000499999999</v>
      </c>
      <c r="Q5775" t="s">
        <v>550</v>
      </c>
      <c r="R5775" t="s">
        <v>551</v>
      </c>
      <c r="S5775">
        <v>255708030</v>
      </c>
      <c r="T5775">
        <v>823.41106239999999</v>
      </c>
      <c r="U5775" t="s">
        <v>31</v>
      </c>
      <c r="V5775" t="s">
        <v>4117</v>
      </c>
      <c r="W5775" t="s">
        <v>23</v>
      </c>
    </row>
    <row r="5776" spans="1:23" x14ac:dyDescent="0.4">
      <c r="A5776">
        <v>5775</v>
      </c>
      <c r="B5776">
        <v>1</v>
      </c>
      <c r="C5776">
        <v>1</v>
      </c>
      <c r="D5776">
        <v>1</v>
      </c>
      <c r="E5776">
        <v>2</v>
      </c>
      <c r="F5776" t="s">
        <v>23</v>
      </c>
      <c r="G5776">
        <v>-840.52617617748103</v>
      </c>
      <c r="H5776" t="s">
        <v>23</v>
      </c>
      <c r="I5776">
        <v>69.128082029805498</v>
      </c>
      <c r="J5776" t="s">
        <v>11939</v>
      </c>
      <c r="K5776" t="s">
        <v>25</v>
      </c>
      <c r="L5776" t="s">
        <v>11940</v>
      </c>
      <c r="M5776" t="s">
        <v>11941</v>
      </c>
      <c r="N5776" t="s">
        <v>28</v>
      </c>
      <c r="O5776" t="s">
        <v>11942</v>
      </c>
      <c r="P5776">
        <v>3</v>
      </c>
      <c r="Q5776" t="s">
        <v>11943</v>
      </c>
      <c r="R5776" t="s">
        <v>11944</v>
      </c>
      <c r="S5776">
        <v>16777282</v>
      </c>
      <c r="T5776">
        <v>823.41106239999999</v>
      </c>
      <c r="U5776" t="s">
        <v>31</v>
      </c>
      <c r="V5776" t="s">
        <v>5381</v>
      </c>
      <c r="W5776" t="s">
        <v>23</v>
      </c>
    </row>
    <row r="5777" spans="1:23" x14ac:dyDescent="0.4">
      <c r="A5777">
        <v>5776</v>
      </c>
      <c r="B5777">
        <v>1</v>
      </c>
      <c r="C5777">
        <v>2</v>
      </c>
      <c r="D5777">
        <v>1</v>
      </c>
      <c r="E5777">
        <v>1</v>
      </c>
      <c r="F5777" t="s">
        <v>23</v>
      </c>
      <c r="G5777">
        <v>-22.923919684440001</v>
      </c>
      <c r="H5777" t="s">
        <v>23</v>
      </c>
      <c r="I5777">
        <v>19.5266881595211</v>
      </c>
      <c r="J5777" t="s">
        <v>3087</v>
      </c>
      <c r="K5777" t="s">
        <v>25</v>
      </c>
      <c r="L5777" t="s">
        <v>4380</v>
      </c>
      <c r="M5777" t="s">
        <v>4381</v>
      </c>
      <c r="N5777" t="s">
        <v>4382</v>
      </c>
      <c r="O5777" t="s">
        <v>4383</v>
      </c>
      <c r="P5777">
        <v>2.5</v>
      </c>
      <c r="Q5777" t="s">
        <v>4384</v>
      </c>
      <c r="R5777" t="s">
        <v>4385</v>
      </c>
      <c r="S5777">
        <v>8593121350</v>
      </c>
      <c r="T5777">
        <v>241.0859207</v>
      </c>
      <c r="U5777" t="s">
        <v>31</v>
      </c>
      <c r="V5777" t="s">
        <v>6954</v>
      </c>
      <c r="W5777" t="s">
        <v>23</v>
      </c>
    </row>
    <row r="5778" spans="1:23" x14ac:dyDescent="0.4">
      <c r="A5778">
        <v>5777</v>
      </c>
      <c r="B5778">
        <v>1</v>
      </c>
      <c r="C5778">
        <v>1</v>
      </c>
      <c r="D5778">
        <v>1</v>
      </c>
      <c r="E5778">
        <v>1</v>
      </c>
      <c r="F5778" t="s">
        <v>23</v>
      </c>
      <c r="G5778">
        <v>-8.9736142008394406</v>
      </c>
      <c r="H5778" t="s">
        <v>23</v>
      </c>
      <c r="I5778">
        <v>15.117445477692099</v>
      </c>
      <c r="J5778" t="s">
        <v>5134</v>
      </c>
      <c r="K5778" t="s">
        <v>25</v>
      </c>
      <c r="L5778" t="s">
        <v>13742</v>
      </c>
      <c r="M5778" t="s">
        <v>13743</v>
      </c>
      <c r="N5778" t="s">
        <v>13744</v>
      </c>
      <c r="O5778" t="s">
        <v>13745</v>
      </c>
      <c r="P5778">
        <v>0.60000002399999997</v>
      </c>
      <c r="Q5778" t="s">
        <v>13746</v>
      </c>
      <c r="R5778" t="s">
        <v>13747</v>
      </c>
      <c r="S5778">
        <v>20638078</v>
      </c>
      <c r="T5778">
        <v>519.11239999999998</v>
      </c>
      <c r="U5778" t="s">
        <v>31</v>
      </c>
      <c r="V5778" t="s">
        <v>6992</v>
      </c>
      <c r="W5778" t="s">
        <v>23</v>
      </c>
    </row>
    <row r="5779" spans="1:23" x14ac:dyDescent="0.4">
      <c r="A5779">
        <v>5778</v>
      </c>
      <c r="B5779">
        <v>1</v>
      </c>
      <c r="C5779">
        <v>1</v>
      </c>
      <c r="D5779">
        <v>1</v>
      </c>
      <c r="E5779">
        <v>1</v>
      </c>
      <c r="F5779" t="s">
        <v>23</v>
      </c>
      <c r="G5779">
        <v>-15.330885326664299</v>
      </c>
      <c r="H5779" t="s">
        <v>23</v>
      </c>
      <c r="I5779">
        <v>15.820568616765501</v>
      </c>
      <c r="J5779" t="s">
        <v>1017</v>
      </c>
      <c r="K5779" t="s">
        <v>25</v>
      </c>
      <c r="L5779" t="s">
        <v>3461</v>
      </c>
      <c r="M5779" t="s">
        <v>3462</v>
      </c>
      <c r="N5779" t="s">
        <v>3463</v>
      </c>
      <c r="O5779" t="s">
        <v>3464</v>
      </c>
      <c r="P5779">
        <v>0.5</v>
      </c>
      <c r="Q5779" t="s">
        <v>3465</v>
      </c>
      <c r="R5779" t="s">
        <v>3466</v>
      </c>
      <c r="S5779">
        <v>20900222</v>
      </c>
      <c r="T5779">
        <v>449.10783789999999</v>
      </c>
      <c r="U5779" t="s">
        <v>31</v>
      </c>
      <c r="V5779" t="s">
        <v>3230</v>
      </c>
      <c r="W5779" t="s">
        <v>23</v>
      </c>
    </row>
    <row r="5780" spans="1:23" x14ac:dyDescent="0.4">
      <c r="A5780">
        <v>5779</v>
      </c>
      <c r="B5780">
        <v>1</v>
      </c>
      <c r="C5780">
        <v>1</v>
      </c>
      <c r="D5780">
        <v>1</v>
      </c>
      <c r="E5780">
        <v>4</v>
      </c>
      <c r="F5780" t="s">
        <v>23</v>
      </c>
      <c r="G5780">
        <v>-11.119225932050099</v>
      </c>
      <c r="H5780" t="s">
        <v>23</v>
      </c>
      <c r="I5780">
        <v>33.5344286620006</v>
      </c>
      <c r="J5780" t="s">
        <v>1065</v>
      </c>
      <c r="K5780" t="s">
        <v>25</v>
      </c>
      <c r="L5780" t="s">
        <v>12886</v>
      </c>
      <c r="M5780" t="s">
        <v>12887</v>
      </c>
      <c r="N5780" t="s">
        <v>12888</v>
      </c>
      <c r="O5780" t="s">
        <v>12889</v>
      </c>
      <c r="P5780">
        <v>-0.30000001199999998</v>
      </c>
      <c r="Q5780" t="s">
        <v>12890</v>
      </c>
      <c r="R5780" t="s">
        <v>12891</v>
      </c>
      <c r="S5780">
        <v>221003886</v>
      </c>
      <c r="T5780">
        <v>613.21269689999997</v>
      </c>
      <c r="U5780" t="s">
        <v>31</v>
      </c>
      <c r="V5780" t="s">
        <v>1228</v>
      </c>
      <c r="W5780" t="s">
        <v>23</v>
      </c>
    </row>
    <row r="5781" spans="1:23" x14ac:dyDescent="0.4">
      <c r="A5781">
        <v>5780</v>
      </c>
      <c r="B5781">
        <v>1</v>
      </c>
      <c r="C5781">
        <v>1</v>
      </c>
      <c r="D5781">
        <v>1</v>
      </c>
      <c r="E5781">
        <v>1</v>
      </c>
      <c r="F5781" t="s">
        <v>23</v>
      </c>
      <c r="G5781">
        <v>-643.06988703281695</v>
      </c>
      <c r="H5781" t="s">
        <v>23</v>
      </c>
      <c r="I5781">
        <v>99.299115916225404</v>
      </c>
      <c r="J5781" t="s">
        <v>2486</v>
      </c>
      <c r="K5781" t="s">
        <v>25</v>
      </c>
      <c r="L5781" t="s">
        <v>2487</v>
      </c>
      <c r="M5781" t="s">
        <v>2488</v>
      </c>
      <c r="N5781" t="s">
        <v>28</v>
      </c>
      <c r="O5781" t="s">
        <v>2489</v>
      </c>
      <c r="P5781">
        <v>0</v>
      </c>
      <c r="R5781" t="s">
        <v>2490</v>
      </c>
      <c r="S5781">
        <v>2097152</v>
      </c>
      <c r="T5781">
        <v>623.45174540000005</v>
      </c>
      <c r="U5781" t="s">
        <v>31</v>
      </c>
      <c r="V5781" t="s">
        <v>2491</v>
      </c>
      <c r="W5781" t="s">
        <v>23</v>
      </c>
    </row>
    <row r="5782" spans="1:23" x14ac:dyDescent="0.4">
      <c r="A5782">
        <v>5781</v>
      </c>
      <c r="B5782">
        <v>1</v>
      </c>
      <c r="C5782">
        <v>1</v>
      </c>
      <c r="D5782">
        <v>1</v>
      </c>
      <c r="E5782">
        <v>1</v>
      </c>
      <c r="F5782" t="s">
        <v>23</v>
      </c>
      <c r="G5782">
        <v>-9.6183851616555796</v>
      </c>
      <c r="H5782" t="s">
        <v>23</v>
      </c>
      <c r="I5782">
        <v>24.3181728882915</v>
      </c>
      <c r="J5782" t="s">
        <v>85</v>
      </c>
      <c r="K5782" t="s">
        <v>25</v>
      </c>
      <c r="L5782" t="s">
        <v>86</v>
      </c>
      <c r="M5782" t="s">
        <v>87</v>
      </c>
      <c r="N5782" t="s">
        <v>88</v>
      </c>
      <c r="O5782" t="s">
        <v>89</v>
      </c>
      <c r="P5782">
        <v>4.0999999000000003</v>
      </c>
      <c r="Q5782" t="s">
        <v>90</v>
      </c>
      <c r="R5782" t="s">
        <v>91</v>
      </c>
      <c r="S5782">
        <v>86665574</v>
      </c>
      <c r="T5782">
        <v>298.2013</v>
      </c>
      <c r="U5782" t="s">
        <v>31</v>
      </c>
      <c r="V5782" t="s">
        <v>105</v>
      </c>
      <c r="W5782" t="s">
        <v>23</v>
      </c>
    </row>
    <row r="5783" spans="1:23" x14ac:dyDescent="0.4">
      <c r="A5783">
        <v>5782</v>
      </c>
      <c r="B5783">
        <v>1</v>
      </c>
      <c r="C5783">
        <v>1</v>
      </c>
      <c r="D5783">
        <v>1</v>
      </c>
      <c r="E5783">
        <v>1</v>
      </c>
      <c r="F5783" t="s">
        <v>23</v>
      </c>
      <c r="G5783">
        <v>-16.754636299604702</v>
      </c>
      <c r="H5783" t="s">
        <v>23</v>
      </c>
      <c r="I5783">
        <v>53.214275868948597</v>
      </c>
      <c r="J5783" t="s">
        <v>3205</v>
      </c>
      <c r="K5783" t="s">
        <v>25</v>
      </c>
      <c r="L5783" t="s">
        <v>3206</v>
      </c>
      <c r="M5783" t="s">
        <v>3207</v>
      </c>
      <c r="N5783" t="s">
        <v>3208</v>
      </c>
      <c r="O5783" t="s">
        <v>3209</v>
      </c>
      <c r="P5783">
        <v>0.81527781499999996</v>
      </c>
      <c r="Q5783" t="s">
        <v>3210</v>
      </c>
      <c r="R5783" t="s">
        <v>3211</v>
      </c>
      <c r="S5783">
        <v>34447747454</v>
      </c>
      <c r="T5783">
        <v>161.08080000000001</v>
      </c>
      <c r="U5783" t="s">
        <v>31</v>
      </c>
      <c r="V5783" t="s">
        <v>3804</v>
      </c>
      <c r="W5783" t="s">
        <v>23</v>
      </c>
    </row>
    <row r="5784" spans="1:23" x14ac:dyDescent="0.4">
      <c r="A5784">
        <v>5783</v>
      </c>
      <c r="B5784">
        <v>1</v>
      </c>
      <c r="C5784">
        <v>1</v>
      </c>
      <c r="D5784">
        <v>1</v>
      </c>
      <c r="E5784">
        <v>1</v>
      </c>
      <c r="F5784" t="s">
        <v>23</v>
      </c>
      <c r="G5784">
        <v>-5.7758792188086501</v>
      </c>
      <c r="H5784" t="s">
        <v>23</v>
      </c>
      <c r="I5784">
        <v>64.230603940407406</v>
      </c>
      <c r="J5784" t="s">
        <v>1690</v>
      </c>
      <c r="K5784" t="s">
        <v>25</v>
      </c>
      <c r="L5784" t="s">
        <v>14444</v>
      </c>
      <c r="M5784" t="s">
        <v>14445</v>
      </c>
      <c r="N5784" t="s">
        <v>14446</v>
      </c>
      <c r="O5784" t="s">
        <v>14447</v>
      </c>
      <c r="P5784">
        <v>-1.2000000500000001</v>
      </c>
      <c r="Q5784" t="s">
        <v>14448</v>
      </c>
      <c r="R5784" t="s">
        <v>14449</v>
      </c>
      <c r="S5784">
        <v>20105590</v>
      </c>
      <c r="T5784">
        <v>595.16750000000002</v>
      </c>
      <c r="U5784" t="s">
        <v>31</v>
      </c>
      <c r="V5784" t="s">
        <v>8381</v>
      </c>
      <c r="W5784" t="s">
        <v>23</v>
      </c>
    </row>
    <row r="5785" spans="1:23" x14ac:dyDescent="0.4">
      <c r="A5785">
        <v>5784</v>
      </c>
      <c r="B5785">
        <v>1</v>
      </c>
      <c r="C5785">
        <v>1</v>
      </c>
      <c r="D5785">
        <v>1</v>
      </c>
      <c r="E5785">
        <v>1</v>
      </c>
      <c r="F5785" t="s">
        <v>23</v>
      </c>
      <c r="G5785">
        <v>-14.3739238860925</v>
      </c>
      <c r="H5785" t="s">
        <v>23</v>
      </c>
      <c r="I5785">
        <v>23.733694808252899</v>
      </c>
      <c r="J5785" t="s">
        <v>6899</v>
      </c>
      <c r="K5785" t="s">
        <v>25</v>
      </c>
      <c r="L5785" t="s">
        <v>13127</v>
      </c>
      <c r="M5785" t="s">
        <v>13128</v>
      </c>
      <c r="N5785" t="s">
        <v>28</v>
      </c>
      <c r="O5785" t="s">
        <v>13129</v>
      </c>
      <c r="P5785">
        <v>0</v>
      </c>
      <c r="Q5785" t="s">
        <v>13130</v>
      </c>
      <c r="R5785" t="s">
        <v>13131</v>
      </c>
      <c r="S5785">
        <v>19972106</v>
      </c>
      <c r="T5785">
        <v>787.20860000000005</v>
      </c>
      <c r="U5785" t="s">
        <v>31</v>
      </c>
      <c r="V5785" t="s">
        <v>6906</v>
      </c>
      <c r="W5785" t="s">
        <v>23</v>
      </c>
    </row>
    <row r="5786" spans="1:23" x14ac:dyDescent="0.4">
      <c r="A5786">
        <v>5785</v>
      </c>
      <c r="B5786">
        <v>1</v>
      </c>
      <c r="C5786">
        <v>1</v>
      </c>
      <c r="D5786">
        <v>1</v>
      </c>
      <c r="E5786">
        <v>3</v>
      </c>
      <c r="F5786" t="s">
        <v>23</v>
      </c>
      <c r="G5786">
        <v>-909.61727391108002</v>
      </c>
      <c r="H5786" t="s">
        <v>23</v>
      </c>
      <c r="I5786">
        <v>36.234571180883002</v>
      </c>
      <c r="J5786" t="s">
        <v>139</v>
      </c>
      <c r="K5786" t="s">
        <v>25</v>
      </c>
      <c r="L5786" t="s">
        <v>140</v>
      </c>
      <c r="M5786" t="s">
        <v>141</v>
      </c>
      <c r="N5786" t="s">
        <v>28</v>
      </c>
      <c r="O5786" t="s">
        <v>142</v>
      </c>
      <c r="P5786">
        <v>-4.0999999000000003</v>
      </c>
      <c r="Q5786" t="s">
        <v>143</v>
      </c>
      <c r="R5786" t="s">
        <v>144</v>
      </c>
      <c r="S5786">
        <v>2097222</v>
      </c>
      <c r="T5786">
        <v>613.21269689999997</v>
      </c>
      <c r="U5786" t="s">
        <v>31</v>
      </c>
      <c r="V5786" t="s">
        <v>145</v>
      </c>
      <c r="W5786" t="s">
        <v>23</v>
      </c>
    </row>
    <row r="5787" spans="1:23" x14ac:dyDescent="0.4">
      <c r="A5787">
        <v>5786</v>
      </c>
      <c r="B5787">
        <v>1</v>
      </c>
      <c r="C5787">
        <v>1</v>
      </c>
      <c r="D5787">
        <v>1</v>
      </c>
      <c r="E5787">
        <v>1</v>
      </c>
      <c r="F5787" t="s">
        <v>23</v>
      </c>
      <c r="G5787">
        <v>-412.55032823568001</v>
      </c>
      <c r="H5787" t="s">
        <v>23</v>
      </c>
      <c r="I5787">
        <v>87.177112346396896</v>
      </c>
      <c r="J5787" t="s">
        <v>4517</v>
      </c>
      <c r="K5787" t="s">
        <v>25</v>
      </c>
      <c r="L5787" t="s">
        <v>4518</v>
      </c>
      <c r="M5787" t="s">
        <v>4519</v>
      </c>
      <c r="N5787" t="s">
        <v>4520</v>
      </c>
      <c r="O5787" t="s">
        <v>4521</v>
      </c>
      <c r="P5787">
        <v>2.2999999500000001</v>
      </c>
      <c r="Q5787" t="s">
        <v>4522</v>
      </c>
      <c r="R5787" t="s">
        <v>4523</v>
      </c>
      <c r="S5787">
        <v>262210</v>
      </c>
      <c r="T5787">
        <v>478.2224142</v>
      </c>
      <c r="U5787" t="s">
        <v>31</v>
      </c>
      <c r="V5787" t="s">
        <v>6045</v>
      </c>
      <c r="W5787" t="s">
        <v>23</v>
      </c>
    </row>
    <row r="5788" spans="1:23" x14ac:dyDescent="0.4">
      <c r="A5788">
        <v>5787</v>
      </c>
      <c r="B5788">
        <v>1</v>
      </c>
      <c r="C5788">
        <v>1</v>
      </c>
      <c r="D5788">
        <v>1</v>
      </c>
      <c r="E5788">
        <v>1</v>
      </c>
      <c r="F5788" t="s">
        <v>23</v>
      </c>
      <c r="G5788">
        <v>-4.0428666842160599</v>
      </c>
      <c r="H5788" t="s">
        <v>23</v>
      </c>
      <c r="I5788">
        <v>40.728043698321301</v>
      </c>
      <c r="J5788" t="s">
        <v>655</v>
      </c>
      <c r="K5788" t="s">
        <v>25</v>
      </c>
      <c r="L5788" t="s">
        <v>656</v>
      </c>
      <c r="M5788" t="s">
        <v>657</v>
      </c>
      <c r="N5788" t="s">
        <v>658</v>
      </c>
      <c r="O5788" t="s">
        <v>659</v>
      </c>
      <c r="P5788">
        <v>-1.32391071</v>
      </c>
      <c r="Q5788" t="s">
        <v>660</v>
      </c>
      <c r="R5788" t="s">
        <v>661</v>
      </c>
      <c r="S5788">
        <v>255847294</v>
      </c>
      <c r="T5788">
        <v>148.06044</v>
      </c>
      <c r="U5788" t="s">
        <v>31</v>
      </c>
      <c r="V5788" t="s">
        <v>1491</v>
      </c>
      <c r="W5788" t="s">
        <v>23</v>
      </c>
    </row>
    <row r="5789" spans="1:23" x14ac:dyDescent="0.4">
      <c r="A5789">
        <v>5788</v>
      </c>
      <c r="B5789">
        <v>1</v>
      </c>
      <c r="C5789">
        <v>1</v>
      </c>
      <c r="D5789">
        <v>1</v>
      </c>
      <c r="E5789">
        <v>1</v>
      </c>
      <c r="F5789" t="s">
        <v>23</v>
      </c>
      <c r="G5789">
        <v>-4.2009420193580498</v>
      </c>
      <c r="H5789" t="s">
        <v>23</v>
      </c>
      <c r="I5789">
        <v>28.4970230682177</v>
      </c>
      <c r="J5789" t="s">
        <v>1785</v>
      </c>
      <c r="K5789" t="s">
        <v>25</v>
      </c>
      <c r="L5789" t="s">
        <v>1786</v>
      </c>
      <c r="M5789" t="s">
        <v>1787</v>
      </c>
      <c r="N5789" t="s">
        <v>1788</v>
      </c>
      <c r="O5789" t="s">
        <v>1789</v>
      </c>
      <c r="P5789">
        <v>2.6577415499999999</v>
      </c>
      <c r="Q5789" t="s">
        <v>1790</v>
      </c>
      <c r="R5789" t="s">
        <v>1791</v>
      </c>
      <c r="S5789">
        <v>20900222</v>
      </c>
      <c r="T5789">
        <v>255.0651853</v>
      </c>
      <c r="U5789" t="s">
        <v>31</v>
      </c>
      <c r="V5789" t="s">
        <v>2725</v>
      </c>
      <c r="W5789" t="s">
        <v>23</v>
      </c>
    </row>
    <row r="5790" spans="1:23" x14ac:dyDescent="0.4">
      <c r="A5790">
        <v>5789</v>
      </c>
      <c r="B5790">
        <v>1</v>
      </c>
      <c r="C5790">
        <v>1</v>
      </c>
      <c r="D5790">
        <v>1</v>
      </c>
      <c r="E5790">
        <v>1</v>
      </c>
      <c r="F5790" t="s">
        <v>23</v>
      </c>
      <c r="G5790">
        <v>-16.3119487871414</v>
      </c>
      <c r="H5790" t="s">
        <v>23</v>
      </c>
      <c r="I5790">
        <v>18.946084821387299</v>
      </c>
      <c r="J5790" t="s">
        <v>1690</v>
      </c>
      <c r="K5790" t="s">
        <v>25</v>
      </c>
      <c r="L5790" t="s">
        <v>4503</v>
      </c>
      <c r="M5790" t="s">
        <v>4504</v>
      </c>
      <c r="N5790" t="s">
        <v>4505</v>
      </c>
      <c r="O5790" t="s">
        <v>4506</v>
      </c>
      <c r="P5790">
        <v>-0.40000000600000002</v>
      </c>
      <c r="Q5790" t="s">
        <v>4507</v>
      </c>
      <c r="R5790" t="s">
        <v>4508</v>
      </c>
      <c r="S5790">
        <v>19980382</v>
      </c>
      <c r="T5790">
        <v>595.1657467</v>
      </c>
      <c r="U5790" t="s">
        <v>31</v>
      </c>
      <c r="V5790" t="s">
        <v>7158</v>
      </c>
      <c r="W5790" t="s">
        <v>23</v>
      </c>
    </row>
    <row r="5791" spans="1:23" x14ac:dyDescent="0.4">
      <c r="A5791">
        <v>5790</v>
      </c>
      <c r="B5791">
        <v>1</v>
      </c>
      <c r="C5791">
        <v>1</v>
      </c>
      <c r="D5791">
        <v>1</v>
      </c>
      <c r="E5791">
        <v>2</v>
      </c>
      <c r="F5791" t="s">
        <v>23</v>
      </c>
      <c r="G5791">
        <v>-946.28684276354295</v>
      </c>
      <c r="H5791" t="s">
        <v>23</v>
      </c>
      <c r="I5791">
        <v>31.2115824552079</v>
      </c>
      <c r="J5791" t="s">
        <v>4793</v>
      </c>
      <c r="K5791" t="s">
        <v>25</v>
      </c>
      <c r="L5791" t="s">
        <v>16827</v>
      </c>
      <c r="M5791" t="s">
        <v>16828</v>
      </c>
      <c r="N5791" t="s">
        <v>28</v>
      </c>
      <c r="O5791" t="s">
        <v>16829</v>
      </c>
      <c r="P5791">
        <v>0.40000000600000002</v>
      </c>
      <c r="Q5791">
        <v>129602347</v>
      </c>
      <c r="R5791" t="s">
        <v>16830</v>
      </c>
      <c r="S5791">
        <v>2097154</v>
      </c>
      <c r="T5791">
        <v>353.18596910000002</v>
      </c>
      <c r="U5791" t="s">
        <v>31</v>
      </c>
      <c r="V5791" t="s">
        <v>1824</v>
      </c>
      <c r="W5791" t="s">
        <v>23</v>
      </c>
    </row>
    <row r="5792" spans="1:23" x14ac:dyDescent="0.4">
      <c r="A5792">
        <v>5791</v>
      </c>
      <c r="B5792">
        <v>1</v>
      </c>
      <c r="C5792">
        <v>1</v>
      </c>
      <c r="D5792">
        <v>1</v>
      </c>
      <c r="E5792">
        <v>1</v>
      </c>
      <c r="F5792" t="s">
        <v>23</v>
      </c>
      <c r="G5792">
        <v>-4.75736795911918</v>
      </c>
      <c r="H5792" t="s">
        <v>23</v>
      </c>
      <c r="I5792">
        <v>63.154007861047702</v>
      </c>
      <c r="J5792" t="s">
        <v>299</v>
      </c>
      <c r="K5792" t="s">
        <v>25</v>
      </c>
      <c r="L5792" t="s">
        <v>300</v>
      </c>
      <c r="M5792" t="s">
        <v>301</v>
      </c>
      <c r="N5792" t="s">
        <v>302</v>
      </c>
      <c r="O5792" t="s">
        <v>303</v>
      </c>
      <c r="P5792">
        <v>2.1772727999999999</v>
      </c>
      <c r="Q5792" t="s">
        <v>304</v>
      </c>
      <c r="R5792" t="s">
        <v>305</v>
      </c>
      <c r="S5792">
        <v>8593137746</v>
      </c>
      <c r="T5792">
        <v>278.13868450000001</v>
      </c>
      <c r="U5792" t="s">
        <v>31</v>
      </c>
      <c r="V5792" t="s">
        <v>2626</v>
      </c>
      <c r="W5792" t="s">
        <v>23</v>
      </c>
    </row>
    <row r="5793" spans="1:23" x14ac:dyDescent="0.4">
      <c r="A5793">
        <v>5792</v>
      </c>
      <c r="B5793">
        <v>1</v>
      </c>
      <c r="C5793">
        <v>1</v>
      </c>
      <c r="D5793">
        <v>1</v>
      </c>
      <c r="E5793">
        <v>1</v>
      </c>
      <c r="F5793" t="s">
        <v>23</v>
      </c>
      <c r="G5793">
        <v>-11.8314991026367</v>
      </c>
      <c r="H5793" t="s">
        <v>23</v>
      </c>
      <c r="I5793">
        <v>112.433915703737</v>
      </c>
      <c r="J5793" t="s">
        <v>4962</v>
      </c>
      <c r="K5793" t="s">
        <v>25</v>
      </c>
      <c r="L5793" t="s">
        <v>6357</v>
      </c>
      <c r="M5793" t="s">
        <v>6358</v>
      </c>
      <c r="N5793" t="s">
        <v>6359</v>
      </c>
      <c r="O5793" t="s">
        <v>6360</v>
      </c>
      <c r="P5793">
        <v>1.5</v>
      </c>
      <c r="Q5793">
        <v>5318565</v>
      </c>
      <c r="R5793" t="s">
        <v>6361</v>
      </c>
      <c r="S5793">
        <v>70836598</v>
      </c>
      <c r="T5793">
        <v>223.06009990000001</v>
      </c>
      <c r="U5793" t="s">
        <v>31</v>
      </c>
      <c r="V5793" t="s">
        <v>6706</v>
      </c>
      <c r="W5793" t="s">
        <v>23</v>
      </c>
    </row>
    <row r="5794" spans="1:23" x14ac:dyDescent="0.4">
      <c r="A5794">
        <v>5793</v>
      </c>
      <c r="B5794">
        <v>1</v>
      </c>
      <c r="C5794">
        <v>1</v>
      </c>
      <c r="D5794">
        <v>1</v>
      </c>
      <c r="E5794">
        <v>3</v>
      </c>
      <c r="F5794" t="s">
        <v>23</v>
      </c>
      <c r="G5794">
        <v>-519.70335246753802</v>
      </c>
      <c r="H5794" t="s">
        <v>23</v>
      </c>
      <c r="I5794">
        <v>47.523607675138599</v>
      </c>
      <c r="J5794" t="s">
        <v>7391</v>
      </c>
      <c r="K5794" t="s">
        <v>25</v>
      </c>
      <c r="L5794" t="s">
        <v>7392</v>
      </c>
      <c r="M5794" t="s">
        <v>7393</v>
      </c>
      <c r="N5794" t="s">
        <v>28</v>
      </c>
      <c r="O5794" t="s">
        <v>7394</v>
      </c>
      <c r="P5794">
        <v>0.40000000600000002</v>
      </c>
      <c r="Q5794" t="s">
        <v>7395</v>
      </c>
      <c r="R5794" t="s">
        <v>7396</v>
      </c>
      <c r="S5794">
        <v>16777218</v>
      </c>
      <c r="T5794">
        <v>465.10275250000001</v>
      </c>
      <c r="U5794" t="s">
        <v>31</v>
      </c>
      <c r="V5794" t="s">
        <v>3810</v>
      </c>
      <c r="W5794" t="s">
        <v>23</v>
      </c>
    </row>
    <row r="5795" spans="1:23" x14ac:dyDescent="0.4">
      <c r="A5795">
        <v>5794</v>
      </c>
      <c r="B5795">
        <v>1</v>
      </c>
      <c r="C5795">
        <v>1</v>
      </c>
      <c r="D5795">
        <v>1</v>
      </c>
      <c r="E5795">
        <v>1</v>
      </c>
      <c r="F5795" t="s">
        <v>23</v>
      </c>
      <c r="G5795">
        <v>-434.43253363628298</v>
      </c>
      <c r="H5795" t="s">
        <v>23</v>
      </c>
      <c r="I5795">
        <v>85.361993150308294</v>
      </c>
      <c r="J5795" t="s">
        <v>6176</v>
      </c>
      <c r="K5795" t="s">
        <v>25</v>
      </c>
      <c r="L5795" t="s">
        <v>6177</v>
      </c>
      <c r="M5795" t="s">
        <v>6178</v>
      </c>
      <c r="N5795" t="s">
        <v>6179</v>
      </c>
      <c r="O5795" t="s">
        <v>6180</v>
      </c>
      <c r="P5795">
        <v>4.3000001900000004</v>
      </c>
      <c r="Q5795">
        <v>563277</v>
      </c>
      <c r="R5795" t="s">
        <v>6181</v>
      </c>
      <c r="S5795">
        <v>3153922</v>
      </c>
      <c r="T5795">
        <v>595.1657467</v>
      </c>
      <c r="U5795" t="s">
        <v>31</v>
      </c>
      <c r="V5795" t="s">
        <v>6286</v>
      </c>
      <c r="W5795" t="s">
        <v>23</v>
      </c>
    </row>
    <row r="5796" spans="1:23" x14ac:dyDescent="0.4">
      <c r="A5796">
        <v>5795</v>
      </c>
      <c r="B5796">
        <v>1</v>
      </c>
      <c r="C5796">
        <v>1</v>
      </c>
      <c r="D5796">
        <v>1</v>
      </c>
      <c r="E5796">
        <v>2</v>
      </c>
      <c r="F5796" t="s">
        <v>23</v>
      </c>
      <c r="G5796">
        <v>-726.51654616193696</v>
      </c>
      <c r="H5796" t="s">
        <v>23</v>
      </c>
      <c r="I5796">
        <v>59.389952074181103</v>
      </c>
      <c r="J5796" t="s">
        <v>6109</v>
      </c>
      <c r="K5796" t="s">
        <v>25</v>
      </c>
      <c r="L5796" t="s">
        <v>15894</v>
      </c>
      <c r="M5796" t="s">
        <v>15895</v>
      </c>
      <c r="N5796" t="s">
        <v>28</v>
      </c>
      <c r="O5796" t="s">
        <v>15896</v>
      </c>
      <c r="P5796">
        <v>-0.34561941000000002</v>
      </c>
      <c r="R5796" t="s">
        <v>15897</v>
      </c>
      <c r="S5796">
        <v>3178496</v>
      </c>
      <c r="T5796">
        <v>449.10783789999999</v>
      </c>
      <c r="U5796" t="s">
        <v>31</v>
      </c>
      <c r="V5796" t="s">
        <v>6919</v>
      </c>
      <c r="W5796" t="s">
        <v>23</v>
      </c>
    </row>
    <row r="5797" spans="1:23" x14ac:dyDescent="0.4">
      <c r="A5797">
        <v>5796</v>
      </c>
      <c r="B5797">
        <v>1</v>
      </c>
      <c r="C5797">
        <v>1</v>
      </c>
      <c r="D5797">
        <v>1</v>
      </c>
      <c r="E5797">
        <v>1</v>
      </c>
      <c r="F5797" t="s">
        <v>23</v>
      </c>
      <c r="G5797">
        <v>-7.2263222456616498</v>
      </c>
      <c r="H5797" t="s">
        <v>23</v>
      </c>
      <c r="I5797">
        <v>23.151078122464199</v>
      </c>
      <c r="J5797" t="s">
        <v>1074</v>
      </c>
      <c r="K5797" t="s">
        <v>25</v>
      </c>
      <c r="L5797" t="s">
        <v>1075</v>
      </c>
      <c r="M5797" t="s">
        <v>1076</v>
      </c>
      <c r="N5797" t="s">
        <v>1077</v>
      </c>
      <c r="O5797" t="s">
        <v>1078</v>
      </c>
      <c r="P5797">
        <v>-1.2999999499999999</v>
      </c>
      <c r="Q5797" t="s">
        <v>1079</v>
      </c>
      <c r="R5797" t="s">
        <v>1080</v>
      </c>
      <c r="S5797">
        <v>255781246</v>
      </c>
      <c r="T5797">
        <v>611.16066999999998</v>
      </c>
      <c r="U5797" t="s">
        <v>31</v>
      </c>
      <c r="V5797" t="s">
        <v>6836</v>
      </c>
      <c r="W5797" t="s">
        <v>23</v>
      </c>
    </row>
    <row r="5798" spans="1:23" x14ac:dyDescent="0.4">
      <c r="A5798">
        <v>5797</v>
      </c>
      <c r="B5798">
        <v>1</v>
      </c>
      <c r="C5798">
        <v>1</v>
      </c>
      <c r="D5798">
        <v>1</v>
      </c>
      <c r="E5798">
        <v>2</v>
      </c>
      <c r="F5798" t="s">
        <v>23</v>
      </c>
      <c r="G5798">
        <v>-14.746224979182401</v>
      </c>
      <c r="H5798" t="s">
        <v>23</v>
      </c>
      <c r="I5798">
        <v>20.001477354852302</v>
      </c>
      <c r="J5798" t="s">
        <v>4737</v>
      </c>
      <c r="K5798" t="s">
        <v>25</v>
      </c>
      <c r="L5798" t="s">
        <v>6546</v>
      </c>
      <c r="M5798" t="s">
        <v>6547</v>
      </c>
      <c r="N5798" t="s">
        <v>6548</v>
      </c>
      <c r="O5798" t="s">
        <v>6549</v>
      </c>
      <c r="P5798">
        <v>1.5</v>
      </c>
      <c r="Q5798" t="s">
        <v>6550</v>
      </c>
      <c r="R5798" t="s">
        <v>6551</v>
      </c>
      <c r="S5798">
        <v>222226814</v>
      </c>
      <c r="T5798">
        <v>225.07574990000001</v>
      </c>
      <c r="U5798" t="s">
        <v>31</v>
      </c>
      <c r="V5798" t="s">
        <v>6552</v>
      </c>
      <c r="W5798" t="s">
        <v>23</v>
      </c>
    </row>
    <row r="5799" spans="1:23" x14ac:dyDescent="0.4">
      <c r="A5799">
        <v>5798</v>
      </c>
      <c r="B5799">
        <v>1</v>
      </c>
      <c r="C5799">
        <v>1</v>
      </c>
      <c r="D5799">
        <v>1</v>
      </c>
      <c r="E5799">
        <v>1</v>
      </c>
      <c r="F5799" t="s">
        <v>23</v>
      </c>
      <c r="G5799">
        <v>-135.135289824208</v>
      </c>
      <c r="H5799" t="s">
        <v>23</v>
      </c>
      <c r="I5799">
        <v>18.4275355610107</v>
      </c>
      <c r="J5799" t="s">
        <v>8981</v>
      </c>
      <c r="K5799" t="s">
        <v>25</v>
      </c>
      <c r="L5799" t="s">
        <v>8982</v>
      </c>
      <c r="M5799" t="s">
        <v>8983</v>
      </c>
      <c r="N5799" t="s">
        <v>28</v>
      </c>
      <c r="O5799" t="s">
        <v>8984</v>
      </c>
      <c r="P5799">
        <v>6.3216366800000001</v>
      </c>
      <c r="R5799" t="s">
        <v>8985</v>
      </c>
      <c r="S5799">
        <v>3178512</v>
      </c>
      <c r="T5799">
        <v>609.18139680000002</v>
      </c>
      <c r="U5799" t="s">
        <v>31</v>
      </c>
      <c r="V5799" t="s">
        <v>8986</v>
      </c>
      <c r="W5799" t="s">
        <v>23</v>
      </c>
    </row>
    <row r="5800" spans="1:23" x14ac:dyDescent="0.4">
      <c r="A5800">
        <v>5799</v>
      </c>
      <c r="B5800">
        <v>1</v>
      </c>
      <c r="C5800">
        <v>1</v>
      </c>
      <c r="D5800">
        <v>1</v>
      </c>
      <c r="E5800">
        <v>1</v>
      </c>
      <c r="F5800" t="s">
        <v>23</v>
      </c>
      <c r="G5800">
        <v>-26.469514208937898</v>
      </c>
      <c r="H5800" t="s">
        <v>23</v>
      </c>
      <c r="I5800">
        <v>32.998677887542797</v>
      </c>
      <c r="J5800" t="s">
        <v>1040</v>
      </c>
      <c r="K5800" t="s">
        <v>25</v>
      </c>
      <c r="L5800" t="s">
        <v>1041</v>
      </c>
      <c r="M5800" t="s">
        <v>1042</v>
      </c>
      <c r="N5800" t="s">
        <v>1043</v>
      </c>
      <c r="O5800" t="s">
        <v>1044</v>
      </c>
      <c r="P5800">
        <v>0.69999998799999996</v>
      </c>
      <c r="Q5800">
        <v>68094</v>
      </c>
      <c r="R5800" t="s">
        <v>1045</v>
      </c>
      <c r="S5800">
        <v>19415142</v>
      </c>
      <c r="T5800">
        <v>199.08658940000001</v>
      </c>
      <c r="U5800" t="s">
        <v>31</v>
      </c>
      <c r="V5800" t="s">
        <v>7181</v>
      </c>
      <c r="W5800" t="s">
        <v>23</v>
      </c>
    </row>
    <row r="5801" spans="1:23" x14ac:dyDescent="0.4">
      <c r="A5801">
        <v>5800</v>
      </c>
      <c r="B5801">
        <v>1</v>
      </c>
      <c r="C5801">
        <v>3</v>
      </c>
      <c r="D5801">
        <v>1</v>
      </c>
      <c r="E5801">
        <v>1</v>
      </c>
      <c r="F5801" t="s">
        <v>23</v>
      </c>
      <c r="G5801">
        <v>-11.222439917178701</v>
      </c>
      <c r="H5801" t="s">
        <v>23</v>
      </c>
      <c r="I5801">
        <v>24.183120632162701</v>
      </c>
      <c r="J5801" t="s">
        <v>2455</v>
      </c>
      <c r="K5801" t="s">
        <v>25</v>
      </c>
      <c r="L5801" t="s">
        <v>3722</v>
      </c>
      <c r="M5801" t="s">
        <v>3723</v>
      </c>
      <c r="N5801" t="s">
        <v>3724</v>
      </c>
      <c r="O5801" t="s">
        <v>3725</v>
      </c>
      <c r="P5801">
        <v>-2.2000000499999999</v>
      </c>
      <c r="Q5801" t="s">
        <v>3726</v>
      </c>
      <c r="R5801" t="s">
        <v>3727</v>
      </c>
      <c r="S5801">
        <v>3981686</v>
      </c>
      <c r="T5801">
        <v>741.22365549999995</v>
      </c>
      <c r="U5801" t="s">
        <v>31</v>
      </c>
      <c r="V5801" t="s">
        <v>4744</v>
      </c>
      <c r="W5801" t="s">
        <v>23</v>
      </c>
    </row>
    <row r="5802" spans="1:23" x14ac:dyDescent="0.4">
      <c r="A5802">
        <v>5801</v>
      </c>
      <c r="B5802">
        <v>1</v>
      </c>
      <c r="C5802">
        <v>1</v>
      </c>
      <c r="D5802">
        <v>1</v>
      </c>
      <c r="E5802">
        <v>1</v>
      </c>
      <c r="F5802" t="s">
        <v>23</v>
      </c>
      <c r="G5802">
        <v>-10.052172766467599</v>
      </c>
      <c r="H5802" t="s">
        <v>23</v>
      </c>
      <c r="I5802">
        <v>56.440835992759403</v>
      </c>
      <c r="J5802" t="s">
        <v>1973</v>
      </c>
      <c r="K5802" t="s">
        <v>25</v>
      </c>
      <c r="L5802" t="s">
        <v>1974</v>
      </c>
      <c r="M5802" t="s">
        <v>1975</v>
      </c>
      <c r="N5802" t="s">
        <v>1976</v>
      </c>
      <c r="O5802" t="s">
        <v>1977</v>
      </c>
      <c r="P5802">
        <v>1.36698294</v>
      </c>
      <c r="Q5802" t="s">
        <v>1978</v>
      </c>
      <c r="R5802" t="s">
        <v>1979</v>
      </c>
      <c r="S5802">
        <v>255847294</v>
      </c>
      <c r="T5802">
        <v>303.04993000000002</v>
      </c>
      <c r="U5802" t="s">
        <v>31</v>
      </c>
      <c r="V5802" t="s">
        <v>6742</v>
      </c>
      <c r="W5802" t="s">
        <v>23</v>
      </c>
    </row>
    <row r="5803" spans="1:23" x14ac:dyDescent="0.4">
      <c r="A5803">
        <v>5802</v>
      </c>
      <c r="B5803">
        <v>1</v>
      </c>
      <c r="C5803">
        <v>1</v>
      </c>
      <c r="D5803">
        <v>1</v>
      </c>
      <c r="E5803">
        <v>1</v>
      </c>
      <c r="F5803" t="s">
        <v>23</v>
      </c>
      <c r="G5803">
        <v>-18.9927185470331</v>
      </c>
      <c r="H5803" t="s">
        <v>23</v>
      </c>
      <c r="I5803">
        <v>37.221959227758099</v>
      </c>
      <c r="J5803" t="s">
        <v>7330</v>
      </c>
      <c r="K5803" t="s">
        <v>25</v>
      </c>
      <c r="L5803" t="s">
        <v>13049</v>
      </c>
      <c r="M5803" t="s">
        <v>13050</v>
      </c>
      <c r="N5803" t="s">
        <v>13051</v>
      </c>
      <c r="O5803" t="s">
        <v>13052</v>
      </c>
      <c r="P5803">
        <v>0.80000001200000004</v>
      </c>
      <c r="Q5803" t="s">
        <v>13053</v>
      </c>
      <c r="R5803" t="s">
        <v>13054</v>
      </c>
      <c r="S5803">
        <v>52969574</v>
      </c>
      <c r="T5803">
        <v>394.10336169999999</v>
      </c>
      <c r="U5803" t="s">
        <v>31</v>
      </c>
      <c r="V5803" t="s">
        <v>9446</v>
      </c>
      <c r="W5803" t="s">
        <v>23</v>
      </c>
    </row>
    <row r="5804" spans="1:23" x14ac:dyDescent="0.4">
      <c r="A5804">
        <v>5803</v>
      </c>
      <c r="B5804">
        <v>1</v>
      </c>
      <c r="C5804">
        <v>1</v>
      </c>
      <c r="D5804">
        <v>1</v>
      </c>
      <c r="E5804">
        <v>2</v>
      </c>
      <c r="F5804" t="s">
        <v>23</v>
      </c>
      <c r="G5804">
        <v>-581.61906480198695</v>
      </c>
      <c r="H5804" t="s">
        <v>23</v>
      </c>
      <c r="I5804">
        <v>61.5307892238093</v>
      </c>
      <c r="J5804" t="s">
        <v>11546</v>
      </c>
      <c r="K5804" t="s">
        <v>25</v>
      </c>
      <c r="L5804" t="s">
        <v>11547</v>
      </c>
      <c r="M5804" t="s">
        <v>11548</v>
      </c>
      <c r="N5804" t="s">
        <v>28</v>
      </c>
      <c r="O5804" t="s">
        <v>11549</v>
      </c>
      <c r="P5804">
        <v>-0.60000002399999997</v>
      </c>
      <c r="Q5804">
        <v>77068213</v>
      </c>
      <c r="R5804" t="s">
        <v>11550</v>
      </c>
      <c r="S5804">
        <v>17196646402</v>
      </c>
      <c r="T5804">
        <v>369.18088369999998</v>
      </c>
      <c r="U5804" t="s">
        <v>31</v>
      </c>
      <c r="V5804" t="s">
        <v>9176</v>
      </c>
      <c r="W5804" t="s">
        <v>23</v>
      </c>
    </row>
    <row r="5805" spans="1:23" x14ac:dyDescent="0.4">
      <c r="A5805">
        <v>5804</v>
      </c>
      <c r="B5805">
        <v>1</v>
      </c>
      <c r="C5805">
        <v>1</v>
      </c>
      <c r="D5805">
        <v>1</v>
      </c>
      <c r="E5805">
        <v>1</v>
      </c>
      <c r="F5805" t="s">
        <v>23</v>
      </c>
      <c r="G5805">
        <v>-5.2386384076337897</v>
      </c>
      <c r="H5805" t="s">
        <v>23</v>
      </c>
      <c r="I5805">
        <v>21.013044543350201</v>
      </c>
      <c r="J5805" t="s">
        <v>2470</v>
      </c>
      <c r="K5805" t="s">
        <v>25</v>
      </c>
      <c r="L5805" t="s">
        <v>12456</v>
      </c>
      <c r="M5805" t="s">
        <v>12457</v>
      </c>
      <c r="N5805" t="s">
        <v>12458</v>
      </c>
      <c r="O5805" t="s">
        <v>12459</v>
      </c>
      <c r="P5805">
        <v>0.69045060899999999</v>
      </c>
      <c r="Q5805" t="s">
        <v>12460</v>
      </c>
      <c r="R5805" t="s">
        <v>12461</v>
      </c>
      <c r="S5805">
        <v>255847294</v>
      </c>
      <c r="T5805">
        <v>166.08626000000001</v>
      </c>
      <c r="U5805" t="s">
        <v>31</v>
      </c>
      <c r="V5805" t="s">
        <v>7705</v>
      </c>
      <c r="W5805" t="s">
        <v>23</v>
      </c>
    </row>
    <row r="5806" spans="1:23" x14ac:dyDescent="0.4">
      <c r="A5806">
        <v>5805</v>
      </c>
      <c r="B5806">
        <v>1</v>
      </c>
      <c r="C5806">
        <v>1</v>
      </c>
      <c r="D5806">
        <v>1</v>
      </c>
      <c r="E5806">
        <v>3</v>
      </c>
      <c r="F5806" t="s">
        <v>23</v>
      </c>
      <c r="G5806">
        <v>-392.83324498351601</v>
      </c>
      <c r="H5806" t="s">
        <v>23</v>
      </c>
      <c r="I5806">
        <v>34.207075831593599</v>
      </c>
      <c r="J5806" t="s">
        <v>17033</v>
      </c>
      <c r="K5806" t="s">
        <v>25</v>
      </c>
      <c r="L5806" t="s">
        <v>17034</v>
      </c>
      <c r="M5806" t="s">
        <v>17035</v>
      </c>
      <c r="N5806" t="s">
        <v>28</v>
      </c>
      <c r="O5806" t="s">
        <v>17036</v>
      </c>
      <c r="P5806">
        <v>0</v>
      </c>
      <c r="Q5806">
        <v>3936170</v>
      </c>
      <c r="R5806" t="s">
        <v>17037</v>
      </c>
      <c r="S5806">
        <v>98</v>
      </c>
      <c r="T5806">
        <v>355.1028</v>
      </c>
      <c r="U5806" t="s">
        <v>31</v>
      </c>
      <c r="V5806" t="s">
        <v>2200</v>
      </c>
      <c r="W5806" t="s">
        <v>23</v>
      </c>
    </row>
    <row r="5807" spans="1:23" x14ac:dyDescent="0.4">
      <c r="A5807">
        <v>5806</v>
      </c>
      <c r="B5807">
        <v>1</v>
      </c>
      <c r="C5807">
        <v>1</v>
      </c>
      <c r="D5807">
        <v>1</v>
      </c>
      <c r="E5807">
        <v>1</v>
      </c>
      <c r="F5807" t="s">
        <v>23</v>
      </c>
      <c r="G5807">
        <v>-7.8240763193565499</v>
      </c>
      <c r="H5807" t="s">
        <v>23</v>
      </c>
      <c r="I5807">
        <v>20.037722265388599</v>
      </c>
      <c r="J5807" t="s">
        <v>2502</v>
      </c>
      <c r="K5807" t="s">
        <v>25</v>
      </c>
      <c r="L5807" t="s">
        <v>14434</v>
      </c>
      <c r="M5807" t="s">
        <v>14435</v>
      </c>
      <c r="N5807" t="s">
        <v>14436</v>
      </c>
      <c r="O5807" t="s">
        <v>14437</v>
      </c>
      <c r="P5807">
        <v>-0.80000001200000004</v>
      </c>
      <c r="Q5807" t="s">
        <v>14438</v>
      </c>
      <c r="R5807" t="s">
        <v>14439</v>
      </c>
      <c r="S5807">
        <v>121430398</v>
      </c>
      <c r="T5807">
        <v>609.18139680000002</v>
      </c>
      <c r="U5807" t="s">
        <v>31</v>
      </c>
      <c r="V5807" t="s">
        <v>5909</v>
      </c>
      <c r="W5807" t="s">
        <v>23</v>
      </c>
    </row>
    <row r="5808" spans="1:23" x14ac:dyDescent="0.4">
      <c r="A5808">
        <v>5807</v>
      </c>
      <c r="B5808">
        <v>1</v>
      </c>
      <c r="C5808">
        <v>1</v>
      </c>
      <c r="D5808">
        <v>1</v>
      </c>
      <c r="E5808">
        <v>1</v>
      </c>
      <c r="F5808" t="s">
        <v>23</v>
      </c>
      <c r="G5808">
        <v>-22.396697158290401</v>
      </c>
      <c r="H5808" t="s">
        <v>23</v>
      </c>
      <c r="I5808">
        <v>34.172622850792898</v>
      </c>
      <c r="J5808" t="s">
        <v>3087</v>
      </c>
      <c r="K5808" t="s">
        <v>25</v>
      </c>
      <c r="L5808" t="s">
        <v>4380</v>
      </c>
      <c r="M5808" t="s">
        <v>4381</v>
      </c>
      <c r="N5808" t="s">
        <v>4382</v>
      </c>
      <c r="O5808" t="s">
        <v>4383</v>
      </c>
      <c r="P5808">
        <v>2.5</v>
      </c>
      <c r="Q5808" t="s">
        <v>4384</v>
      </c>
      <c r="R5808" t="s">
        <v>4385</v>
      </c>
      <c r="S5808">
        <v>8593121350</v>
      </c>
      <c r="T5808">
        <v>241.0859207</v>
      </c>
      <c r="U5808" t="s">
        <v>31</v>
      </c>
      <c r="V5808" t="s">
        <v>4386</v>
      </c>
      <c r="W5808" t="s">
        <v>23</v>
      </c>
    </row>
    <row r="5809" spans="1:23" x14ac:dyDescent="0.4">
      <c r="A5809">
        <v>5808</v>
      </c>
      <c r="B5809">
        <v>1</v>
      </c>
      <c r="C5809">
        <v>1</v>
      </c>
      <c r="D5809">
        <v>1</v>
      </c>
      <c r="E5809">
        <v>1</v>
      </c>
      <c r="F5809" t="s">
        <v>23</v>
      </c>
      <c r="G5809">
        <v>-578.10355938799705</v>
      </c>
      <c r="H5809" t="s">
        <v>23</v>
      </c>
      <c r="I5809">
        <v>81.874643756979907</v>
      </c>
      <c r="J5809" t="s">
        <v>11245</v>
      </c>
      <c r="K5809" t="s">
        <v>25</v>
      </c>
      <c r="L5809" t="s">
        <v>11246</v>
      </c>
      <c r="M5809" t="s">
        <v>11247</v>
      </c>
      <c r="N5809" t="s">
        <v>11248</v>
      </c>
      <c r="O5809" t="s">
        <v>11249</v>
      </c>
      <c r="P5809">
        <v>-2</v>
      </c>
      <c r="Q5809" t="s">
        <v>11250</v>
      </c>
      <c r="R5809" t="s">
        <v>11251</v>
      </c>
      <c r="S5809">
        <v>3153922</v>
      </c>
      <c r="T5809">
        <v>425.14422339999999</v>
      </c>
      <c r="U5809" t="s">
        <v>31</v>
      </c>
      <c r="V5809" t="s">
        <v>11252</v>
      </c>
      <c r="W5809" t="s">
        <v>23</v>
      </c>
    </row>
    <row r="5810" spans="1:23" x14ac:dyDescent="0.4">
      <c r="A5810">
        <v>5809</v>
      </c>
      <c r="B5810">
        <v>1</v>
      </c>
      <c r="C5810">
        <v>1</v>
      </c>
      <c r="D5810">
        <v>1</v>
      </c>
      <c r="E5810">
        <v>1</v>
      </c>
      <c r="F5810" t="s">
        <v>23</v>
      </c>
      <c r="G5810">
        <v>-1.87927597068334</v>
      </c>
      <c r="H5810" t="s">
        <v>23</v>
      </c>
      <c r="I5810">
        <v>59.028129614801401</v>
      </c>
      <c r="J5810" t="s">
        <v>12798</v>
      </c>
      <c r="K5810" t="s">
        <v>25</v>
      </c>
      <c r="L5810" t="s">
        <v>12799</v>
      </c>
      <c r="M5810" t="s">
        <v>12800</v>
      </c>
      <c r="N5810" t="s">
        <v>12801</v>
      </c>
      <c r="O5810" t="s">
        <v>12802</v>
      </c>
      <c r="P5810">
        <v>-2.6748521300000001</v>
      </c>
      <c r="Q5810" t="s">
        <v>12803</v>
      </c>
      <c r="R5810" t="s">
        <v>12804</v>
      </c>
      <c r="S5810">
        <v>255847294</v>
      </c>
      <c r="T5810">
        <v>183.08632</v>
      </c>
      <c r="U5810" t="s">
        <v>31</v>
      </c>
      <c r="V5810" t="s">
        <v>10377</v>
      </c>
      <c r="W5810" t="s">
        <v>23</v>
      </c>
    </row>
    <row r="5811" spans="1:23" x14ac:dyDescent="0.4">
      <c r="A5811">
        <v>5810</v>
      </c>
      <c r="B5811">
        <v>1</v>
      </c>
      <c r="C5811">
        <v>1</v>
      </c>
      <c r="D5811">
        <v>1</v>
      </c>
      <c r="E5811">
        <v>1</v>
      </c>
      <c r="F5811" t="s">
        <v>23</v>
      </c>
      <c r="G5811">
        <v>-26.932706574616901</v>
      </c>
      <c r="H5811" t="s">
        <v>23</v>
      </c>
      <c r="I5811">
        <v>65.897558723449194</v>
      </c>
      <c r="J5811" t="s">
        <v>3767</v>
      </c>
      <c r="K5811" t="s">
        <v>25</v>
      </c>
      <c r="L5811" t="s">
        <v>13138</v>
      </c>
      <c r="M5811" t="s">
        <v>13139</v>
      </c>
      <c r="N5811" t="s">
        <v>13140</v>
      </c>
      <c r="O5811" t="s">
        <v>13141</v>
      </c>
      <c r="P5811">
        <v>2.2000000499999999</v>
      </c>
      <c r="Q5811" t="s">
        <v>13142</v>
      </c>
      <c r="R5811" t="s">
        <v>13143</v>
      </c>
      <c r="S5811">
        <v>71098742</v>
      </c>
      <c r="T5811">
        <v>330.16998469999999</v>
      </c>
      <c r="U5811" t="s">
        <v>31</v>
      </c>
      <c r="V5811" t="s">
        <v>10580</v>
      </c>
      <c r="W5811" t="s">
        <v>23</v>
      </c>
    </row>
    <row r="5812" spans="1:23" x14ac:dyDescent="0.4">
      <c r="A5812">
        <v>5811</v>
      </c>
      <c r="B5812">
        <v>1</v>
      </c>
      <c r="C5812">
        <v>1</v>
      </c>
      <c r="D5812">
        <v>1</v>
      </c>
      <c r="E5812">
        <v>1</v>
      </c>
      <c r="F5812" t="s">
        <v>23</v>
      </c>
      <c r="G5812">
        <v>-13.0871727552782</v>
      </c>
      <c r="H5812" t="s">
        <v>23</v>
      </c>
      <c r="I5812">
        <v>3.9503190324094901</v>
      </c>
      <c r="J5812" t="s">
        <v>442</v>
      </c>
      <c r="K5812" t="s">
        <v>25</v>
      </c>
      <c r="L5812" t="s">
        <v>443</v>
      </c>
      <c r="M5812" t="s">
        <v>444</v>
      </c>
      <c r="N5812" t="s">
        <v>445</v>
      </c>
      <c r="O5812" t="s">
        <v>446</v>
      </c>
      <c r="P5812">
        <v>-1.63495886</v>
      </c>
      <c r="Q5812" t="s">
        <v>447</v>
      </c>
      <c r="R5812" t="s">
        <v>448</v>
      </c>
      <c r="S5812">
        <v>255847294</v>
      </c>
      <c r="T5812">
        <v>175.11895999999999</v>
      </c>
      <c r="U5812" t="s">
        <v>31</v>
      </c>
      <c r="V5812" t="s">
        <v>667</v>
      </c>
      <c r="W5812" t="s">
        <v>23</v>
      </c>
    </row>
    <row r="5813" spans="1:23" x14ac:dyDescent="0.4">
      <c r="A5813">
        <v>5812</v>
      </c>
      <c r="B5813">
        <v>1</v>
      </c>
      <c r="C5813">
        <v>1</v>
      </c>
      <c r="D5813">
        <v>1</v>
      </c>
      <c r="E5813">
        <v>1</v>
      </c>
      <c r="F5813" t="s">
        <v>23</v>
      </c>
      <c r="G5813">
        <v>-7.3595305014969599</v>
      </c>
      <c r="H5813" t="s">
        <v>23</v>
      </c>
      <c r="I5813">
        <v>33.405088145618599</v>
      </c>
      <c r="J5813" t="s">
        <v>1437</v>
      </c>
      <c r="K5813" t="s">
        <v>25</v>
      </c>
      <c r="L5813" t="s">
        <v>14553</v>
      </c>
      <c r="M5813" t="s">
        <v>14554</v>
      </c>
      <c r="N5813" t="s">
        <v>14555</v>
      </c>
      <c r="O5813" t="s">
        <v>14556</v>
      </c>
      <c r="P5813">
        <v>0.20000000300000001</v>
      </c>
      <c r="Q5813" t="s">
        <v>14557</v>
      </c>
      <c r="R5813" t="s">
        <v>14558</v>
      </c>
      <c r="S5813">
        <v>87746942</v>
      </c>
      <c r="T5813">
        <v>433.11292329999998</v>
      </c>
      <c r="U5813" t="s">
        <v>31</v>
      </c>
      <c r="V5813" t="s">
        <v>9267</v>
      </c>
      <c r="W5813" t="s">
        <v>23</v>
      </c>
    </row>
    <row r="5814" spans="1:23" x14ac:dyDescent="0.4">
      <c r="A5814">
        <v>5813</v>
      </c>
      <c r="B5814">
        <v>1</v>
      </c>
      <c r="C5814">
        <v>1</v>
      </c>
      <c r="D5814">
        <v>1</v>
      </c>
      <c r="E5814">
        <v>1</v>
      </c>
      <c r="F5814" t="s">
        <v>23</v>
      </c>
      <c r="G5814">
        <v>-16.186814042527701</v>
      </c>
      <c r="H5814" t="s">
        <v>23</v>
      </c>
      <c r="I5814">
        <v>4.0261208440068303</v>
      </c>
      <c r="J5814" t="s">
        <v>1017</v>
      </c>
      <c r="K5814" t="s">
        <v>25</v>
      </c>
      <c r="L5814" t="s">
        <v>3461</v>
      </c>
      <c r="M5814" t="s">
        <v>3462</v>
      </c>
      <c r="N5814" t="s">
        <v>3463</v>
      </c>
      <c r="O5814" t="s">
        <v>3464</v>
      </c>
      <c r="P5814">
        <v>0.5</v>
      </c>
      <c r="Q5814" t="s">
        <v>3465</v>
      </c>
      <c r="R5814" t="s">
        <v>3466</v>
      </c>
      <c r="S5814">
        <v>20900222</v>
      </c>
      <c r="T5814">
        <v>449.10783789999999</v>
      </c>
      <c r="U5814" t="s">
        <v>31</v>
      </c>
      <c r="V5814" t="s">
        <v>17038</v>
      </c>
      <c r="W5814" t="s">
        <v>23</v>
      </c>
    </row>
    <row r="5815" spans="1:23" x14ac:dyDescent="0.4">
      <c r="A5815">
        <v>5814</v>
      </c>
      <c r="B5815">
        <v>1</v>
      </c>
      <c r="C5815">
        <v>1</v>
      </c>
      <c r="D5815">
        <v>1</v>
      </c>
      <c r="E5815">
        <v>1</v>
      </c>
      <c r="F5815" t="s">
        <v>23</v>
      </c>
      <c r="G5815">
        <v>-37.676017046794001</v>
      </c>
      <c r="H5815" t="s">
        <v>23</v>
      </c>
      <c r="I5815">
        <v>27.426888584156099</v>
      </c>
      <c r="J5815" t="s">
        <v>1567</v>
      </c>
      <c r="K5815" t="s">
        <v>25</v>
      </c>
      <c r="L5815" t="s">
        <v>12632</v>
      </c>
      <c r="M5815" t="s">
        <v>12633</v>
      </c>
      <c r="N5815" t="s">
        <v>12634</v>
      </c>
      <c r="O5815" t="s">
        <v>12635</v>
      </c>
      <c r="P5815">
        <v>-0.10000000100000001</v>
      </c>
      <c r="Q5815" t="s">
        <v>12636</v>
      </c>
      <c r="R5815" t="s">
        <v>12637</v>
      </c>
      <c r="S5815">
        <v>2124134</v>
      </c>
      <c r="T5815">
        <v>188.0917</v>
      </c>
      <c r="U5815" t="s">
        <v>31</v>
      </c>
      <c r="V5815" t="s">
        <v>1575</v>
      </c>
      <c r="W5815" t="s">
        <v>23</v>
      </c>
    </row>
    <row r="5816" spans="1:23" x14ac:dyDescent="0.4">
      <c r="A5816">
        <v>5815</v>
      </c>
      <c r="B5816">
        <v>1</v>
      </c>
      <c r="C5816">
        <v>1</v>
      </c>
      <c r="D5816">
        <v>1</v>
      </c>
      <c r="E5816">
        <v>1</v>
      </c>
      <c r="F5816" t="s">
        <v>23</v>
      </c>
      <c r="G5816">
        <v>-5.0912629964204896</v>
      </c>
      <c r="H5816" t="s">
        <v>23</v>
      </c>
      <c r="I5816">
        <v>21.3506901812625</v>
      </c>
      <c r="J5816" t="s">
        <v>944</v>
      </c>
      <c r="K5816" t="s">
        <v>25</v>
      </c>
      <c r="L5816" t="s">
        <v>945</v>
      </c>
      <c r="M5816" t="s">
        <v>946</v>
      </c>
      <c r="N5816" t="s">
        <v>947</v>
      </c>
      <c r="O5816" t="s">
        <v>948</v>
      </c>
      <c r="P5816">
        <v>4</v>
      </c>
      <c r="Q5816" t="s">
        <v>949</v>
      </c>
      <c r="R5816" t="s">
        <v>950</v>
      </c>
      <c r="S5816">
        <v>120384382</v>
      </c>
      <c r="T5816">
        <v>609.28066000000001</v>
      </c>
      <c r="U5816" t="s">
        <v>31</v>
      </c>
      <c r="V5816" t="s">
        <v>951</v>
      </c>
      <c r="W5816" t="s">
        <v>23</v>
      </c>
    </row>
    <row r="5817" spans="1:23" x14ac:dyDescent="0.4">
      <c r="A5817">
        <v>5816</v>
      </c>
      <c r="B5817">
        <v>1</v>
      </c>
      <c r="C5817">
        <v>1</v>
      </c>
      <c r="D5817">
        <v>1</v>
      </c>
      <c r="E5817">
        <v>1</v>
      </c>
      <c r="F5817" t="s">
        <v>23</v>
      </c>
      <c r="G5817">
        <v>-4.03815114057244</v>
      </c>
      <c r="H5817" t="s">
        <v>23</v>
      </c>
      <c r="I5817">
        <v>24.4942706555283</v>
      </c>
      <c r="J5817" t="s">
        <v>194</v>
      </c>
      <c r="K5817" t="s">
        <v>25</v>
      </c>
      <c r="L5817" t="s">
        <v>195</v>
      </c>
      <c r="M5817" t="s">
        <v>196</v>
      </c>
      <c r="N5817" t="s">
        <v>197</v>
      </c>
      <c r="O5817" t="s">
        <v>198</v>
      </c>
      <c r="P5817">
        <v>2.8890771900000001</v>
      </c>
      <c r="Q5817" t="s">
        <v>199</v>
      </c>
      <c r="R5817" t="s">
        <v>200</v>
      </c>
      <c r="S5817">
        <v>120383870</v>
      </c>
      <c r="T5817">
        <v>355.20161919999998</v>
      </c>
      <c r="U5817" t="s">
        <v>31</v>
      </c>
      <c r="V5817" t="s">
        <v>203</v>
      </c>
      <c r="W5817" t="s">
        <v>23</v>
      </c>
    </row>
    <row r="5818" spans="1:23" x14ac:dyDescent="0.4">
      <c r="A5818">
        <v>5817</v>
      </c>
      <c r="B5818">
        <v>1</v>
      </c>
      <c r="C5818">
        <v>1</v>
      </c>
      <c r="D5818">
        <v>1</v>
      </c>
      <c r="E5818">
        <v>1</v>
      </c>
      <c r="F5818" t="s">
        <v>23</v>
      </c>
      <c r="G5818">
        <v>-2.6888375305746499</v>
      </c>
      <c r="H5818" t="s">
        <v>23</v>
      </c>
      <c r="I5818">
        <v>12.8594330595612</v>
      </c>
      <c r="J5818" t="s">
        <v>737</v>
      </c>
      <c r="K5818" t="s">
        <v>25</v>
      </c>
      <c r="L5818" t="s">
        <v>738</v>
      </c>
      <c r="M5818" t="s">
        <v>739</v>
      </c>
      <c r="N5818" t="s">
        <v>740</v>
      </c>
      <c r="O5818" t="s">
        <v>741</v>
      </c>
      <c r="P5818">
        <v>-1.10000002</v>
      </c>
      <c r="Q5818" t="s">
        <v>742</v>
      </c>
      <c r="R5818" t="s">
        <v>743</v>
      </c>
      <c r="S5818">
        <v>254733182</v>
      </c>
      <c r="T5818">
        <v>442.14762000000002</v>
      </c>
      <c r="U5818" t="s">
        <v>31</v>
      </c>
      <c r="V5818" t="s">
        <v>850</v>
      </c>
      <c r="W5818" t="s">
        <v>23</v>
      </c>
    </row>
    <row r="5819" spans="1:23" x14ac:dyDescent="0.4">
      <c r="A5819">
        <v>5818</v>
      </c>
      <c r="B5819">
        <v>1</v>
      </c>
      <c r="C5819">
        <v>1</v>
      </c>
      <c r="D5819">
        <v>1</v>
      </c>
      <c r="E5819">
        <v>1</v>
      </c>
      <c r="F5819" t="s">
        <v>23</v>
      </c>
      <c r="G5819">
        <v>-18.332956619207501</v>
      </c>
      <c r="H5819" t="s">
        <v>23</v>
      </c>
      <c r="I5819">
        <v>23.813664527741601</v>
      </c>
      <c r="J5819" t="s">
        <v>2044</v>
      </c>
      <c r="K5819" t="s">
        <v>25</v>
      </c>
      <c r="L5819" t="s">
        <v>13916</v>
      </c>
      <c r="M5819" t="s">
        <v>13917</v>
      </c>
      <c r="N5819" t="s">
        <v>13918</v>
      </c>
      <c r="O5819" t="s">
        <v>13919</v>
      </c>
      <c r="P5819">
        <v>-0.89999997600000003</v>
      </c>
      <c r="Q5819" t="s">
        <v>13920</v>
      </c>
      <c r="R5819" t="s">
        <v>13921</v>
      </c>
      <c r="S5819">
        <v>20900214</v>
      </c>
      <c r="T5819">
        <v>579.17083209999998</v>
      </c>
      <c r="U5819" t="s">
        <v>31</v>
      </c>
      <c r="V5819" t="s">
        <v>7587</v>
      </c>
      <c r="W5819" t="s">
        <v>23</v>
      </c>
    </row>
    <row r="5820" spans="1:23" x14ac:dyDescent="0.4">
      <c r="A5820">
        <v>5819</v>
      </c>
      <c r="B5820">
        <v>1</v>
      </c>
      <c r="C5820">
        <v>1</v>
      </c>
      <c r="D5820">
        <v>1</v>
      </c>
      <c r="E5820">
        <v>6</v>
      </c>
      <c r="F5820" t="s">
        <v>23</v>
      </c>
      <c r="G5820">
        <v>-404.75655228265703</v>
      </c>
      <c r="H5820" t="s">
        <v>23</v>
      </c>
      <c r="I5820">
        <v>67.679340172338499</v>
      </c>
      <c r="J5820" t="s">
        <v>7391</v>
      </c>
      <c r="K5820" t="s">
        <v>25</v>
      </c>
      <c r="L5820" t="s">
        <v>7392</v>
      </c>
      <c r="M5820" t="s">
        <v>7393</v>
      </c>
      <c r="N5820" t="s">
        <v>28</v>
      </c>
      <c r="O5820" t="s">
        <v>7394</v>
      </c>
      <c r="P5820">
        <v>0.40000000600000002</v>
      </c>
      <c r="Q5820" t="s">
        <v>7395</v>
      </c>
      <c r="R5820" t="s">
        <v>7396</v>
      </c>
      <c r="S5820">
        <v>16777218</v>
      </c>
      <c r="T5820">
        <v>465.10275250000001</v>
      </c>
      <c r="U5820" t="s">
        <v>31</v>
      </c>
      <c r="V5820" t="s">
        <v>11449</v>
      </c>
      <c r="W5820" t="s">
        <v>23</v>
      </c>
    </row>
    <row r="5821" spans="1:23" x14ac:dyDescent="0.4">
      <c r="A5821">
        <v>5820</v>
      </c>
      <c r="B5821">
        <v>1</v>
      </c>
      <c r="C5821">
        <v>1</v>
      </c>
      <c r="D5821">
        <v>1</v>
      </c>
      <c r="E5821">
        <v>2</v>
      </c>
      <c r="F5821" t="s">
        <v>23</v>
      </c>
      <c r="G5821">
        <v>-361.41506877365703</v>
      </c>
      <c r="H5821" t="s">
        <v>23</v>
      </c>
      <c r="I5821">
        <v>43.179506257129603</v>
      </c>
      <c r="J5821" t="s">
        <v>865</v>
      </c>
      <c r="K5821" t="s">
        <v>25</v>
      </c>
      <c r="L5821" t="s">
        <v>866</v>
      </c>
      <c r="M5821" t="s">
        <v>867</v>
      </c>
      <c r="N5821" t="s">
        <v>868</v>
      </c>
      <c r="O5821" t="s">
        <v>869</v>
      </c>
      <c r="P5821">
        <v>2.9000001000000002</v>
      </c>
      <c r="Q5821">
        <v>78347</v>
      </c>
      <c r="R5821" t="s">
        <v>870</v>
      </c>
      <c r="S5821">
        <v>262146</v>
      </c>
      <c r="T5821">
        <v>449.10783789999999</v>
      </c>
      <c r="U5821" t="s">
        <v>31</v>
      </c>
      <c r="V5821" t="s">
        <v>7051</v>
      </c>
      <c r="W5821" t="s">
        <v>23</v>
      </c>
    </row>
    <row r="5822" spans="1:23" x14ac:dyDescent="0.4">
      <c r="A5822">
        <v>5821</v>
      </c>
      <c r="B5822">
        <v>1</v>
      </c>
      <c r="C5822">
        <v>1</v>
      </c>
      <c r="D5822">
        <v>1</v>
      </c>
      <c r="E5822">
        <v>2</v>
      </c>
      <c r="F5822" t="s">
        <v>23</v>
      </c>
      <c r="G5822">
        <v>-661.60363260435304</v>
      </c>
      <c r="H5822" t="s">
        <v>23</v>
      </c>
      <c r="I5822">
        <v>34.0343281802121</v>
      </c>
      <c r="J5822" t="s">
        <v>7425</v>
      </c>
      <c r="K5822" t="s">
        <v>25</v>
      </c>
      <c r="L5822" t="s">
        <v>7426</v>
      </c>
      <c r="M5822" t="s">
        <v>7427</v>
      </c>
      <c r="N5822" t="s">
        <v>28</v>
      </c>
      <c r="O5822" t="s">
        <v>7428</v>
      </c>
      <c r="P5822">
        <v>5.9000000999999997</v>
      </c>
      <c r="Q5822">
        <v>135854056</v>
      </c>
      <c r="R5822" t="s">
        <v>7429</v>
      </c>
      <c r="S5822">
        <v>262146</v>
      </c>
      <c r="T5822">
        <v>611.16066130000002</v>
      </c>
      <c r="U5822" t="s">
        <v>31</v>
      </c>
      <c r="V5822" t="s">
        <v>9520</v>
      </c>
      <c r="W5822" t="s">
        <v>23</v>
      </c>
    </row>
    <row r="5823" spans="1:23" x14ac:dyDescent="0.4">
      <c r="A5823">
        <v>5822</v>
      </c>
      <c r="B5823">
        <v>1</v>
      </c>
      <c r="C5823">
        <v>1</v>
      </c>
      <c r="D5823">
        <v>1</v>
      </c>
      <c r="E5823">
        <v>2</v>
      </c>
      <c r="F5823" t="s">
        <v>23</v>
      </c>
      <c r="G5823">
        <v>-572.96908515182599</v>
      </c>
      <c r="H5823" t="s">
        <v>23</v>
      </c>
      <c r="I5823">
        <v>10.223206099372501</v>
      </c>
      <c r="J5823" t="s">
        <v>17039</v>
      </c>
      <c r="K5823" t="s">
        <v>25</v>
      </c>
      <c r="L5823" t="s">
        <v>17040</v>
      </c>
      <c r="M5823" t="s">
        <v>17041</v>
      </c>
      <c r="N5823" t="s">
        <v>28</v>
      </c>
      <c r="O5823" t="s">
        <v>17042</v>
      </c>
      <c r="P5823">
        <v>7.0999999000000003</v>
      </c>
      <c r="Q5823">
        <v>3077991</v>
      </c>
      <c r="R5823" t="s">
        <v>17043</v>
      </c>
      <c r="S5823">
        <v>67108866</v>
      </c>
      <c r="T5823">
        <v>625.25670000000002</v>
      </c>
      <c r="U5823" t="s">
        <v>31</v>
      </c>
      <c r="V5823" t="s">
        <v>5577</v>
      </c>
      <c r="W5823" t="s">
        <v>23</v>
      </c>
    </row>
    <row r="5824" spans="1:23" x14ac:dyDescent="0.4">
      <c r="A5824">
        <v>5823</v>
      </c>
      <c r="B5824">
        <v>1</v>
      </c>
      <c r="C5824">
        <v>1</v>
      </c>
      <c r="D5824">
        <v>1</v>
      </c>
      <c r="E5824">
        <v>1</v>
      </c>
      <c r="F5824" t="s">
        <v>23</v>
      </c>
      <c r="G5824">
        <v>-21.254887473665899</v>
      </c>
      <c r="H5824" t="s">
        <v>23</v>
      </c>
      <c r="I5824">
        <v>60.449519368691902</v>
      </c>
      <c r="J5824" t="s">
        <v>6061</v>
      </c>
      <c r="K5824" t="s">
        <v>25</v>
      </c>
      <c r="L5824" t="s">
        <v>13337</v>
      </c>
      <c r="M5824" t="s">
        <v>13338</v>
      </c>
      <c r="N5824" t="s">
        <v>13339</v>
      </c>
      <c r="O5824" t="s">
        <v>13340</v>
      </c>
      <c r="P5824">
        <v>2.5999998999999998</v>
      </c>
      <c r="Q5824" t="s">
        <v>13341</v>
      </c>
      <c r="R5824" t="s">
        <v>13342</v>
      </c>
      <c r="S5824">
        <v>86532478</v>
      </c>
      <c r="T5824">
        <v>303.15908560000003</v>
      </c>
      <c r="U5824" t="s">
        <v>31</v>
      </c>
      <c r="V5824" t="s">
        <v>9902</v>
      </c>
      <c r="W5824" t="s">
        <v>23</v>
      </c>
    </row>
    <row r="5825" spans="1:23" x14ac:dyDescent="0.4">
      <c r="A5825">
        <v>5824</v>
      </c>
      <c r="B5825">
        <v>1</v>
      </c>
      <c r="C5825">
        <v>1</v>
      </c>
      <c r="D5825">
        <v>1</v>
      </c>
      <c r="E5825">
        <v>2</v>
      </c>
      <c r="F5825" t="s">
        <v>23</v>
      </c>
      <c r="G5825">
        <v>-405.38865844602401</v>
      </c>
      <c r="H5825" t="s">
        <v>23</v>
      </c>
      <c r="I5825">
        <v>56.458824411420999</v>
      </c>
      <c r="J5825" t="s">
        <v>10081</v>
      </c>
      <c r="K5825" t="s">
        <v>25</v>
      </c>
      <c r="L5825" t="s">
        <v>10082</v>
      </c>
      <c r="M5825" t="s">
        <v>10083</v>
      </c>
      <c r="N5825" t="s">
        <v>10084</v>
      </c>
      <c r="O5825" t="s">
        <v>10085</v>
      </c>
      <c r="P5825">
        <v>5.3000001900000004</v>
      </c>
      <c r="Q5825" t="s">
        <v>10086</v>
      </c>
      <c r="R5825" t="s">
        <v>10087</v>
      </c>
      <c r="S5825">
        <v>3153922</v>
      </c>
      <c r="T5825">
        <v>433.11292329999998</v>
      </c>
      <c r="U5825" t="s">
        <v>31</v>
      </c>
      <c r="V5825" t="s">
        <v>10088</v>
      </c>
      <c r="W5825" t="s">
        <v>23</v>
      </c>
    </row>
    <row r="5826" spans="1:23" x14ac:dyDescent="0.4">
      <c r="A5826">
        <v>5825</v>
      </c>
      <c r="B5826">
        <v>1</v>
      </c>
      <c r="C5826">
        <v>1</v>
      </c>
      <c r="D5826">
        <v>1</v>
      </c>
      <c r="E5826">
        <v>1</v>
      </c>
      <c r="F5826" t="s">
        <v>23</v>
      </c>
      <c r="G5826">
        <v>-8.1701731464406393</v>
      </c>
      <c r="H5826" t="s">
        <v>23</v>
      </c>
      <c r="I5826">
        <v>37.528653132268097</v>
      </c>
      <c r="J5826" t="s">
        <v>908</v>
      </c>
      <c r="K5826" t="s">
        <v>25</v>
      </c>
      <c r="L5826" t="s">
        <v>909</v>
      </c>
      <c r="M5826" t="s">
        <v>910</v>
      </c>
      <c r="N5826" t="s">
        <v>911</v>
      </c>
      <c r="O5826" t="s">
        <v>912</v>
      </c>
      <c r="P5826">
        <v>0.40000000600000002</v>
      </c>
      <c r="Q5826" t="s">
        <v>913</v>
      </c>
      <c r="R5826" t="s">
        <v>914</v>
      </c>
      <c r="S5826">
        <v>34615519614</v>
      </c>
      <c r="T5826">
        <v>465.1028</v>
      </c>
      <c r="U5826" t="s">
        <v>31</v>
      </c>
      <c r="V5826" t="s">
        <v>2381</v>
      </c>
      <c r="W5826" t="s">
        <v>23</v>
      </c>
    </row>
    <row r="5827" spans="1:23" x14ac:dyDescent="0.4">
      <c r="A5827">
        <v>5826</v>
      </c>
      <c r="B5827">
        <v>1</v>
      </c>
      <c r="C5827">
        <v>1</v>
      </c>
      <c r="D5827">
        <v>1</v>
      </c>
      <c r="E5827">
        <v>2</v>
      </c>
      <c r="F5827" t="s">
        <v>23</v>
      </c>
      <c r="G5827">
        <v>-635.61090220240499</v>
      </c>
      <c r="H5827" t="s">
        <v>23</v>
      </c>
      <c r="I5827">
        <v>41.5104931332978</v>
      </c>
      <c r="J5827" t="s">
        <v>7425</v>
      </c>
      <c r="K5827" t="s">
        <v>25</v>
      </c>
      <c r="L5827" t="s">
        <v>7426</v>
      </c>
      <c r="M5827" t="s">
        <v>7427</v>
      </c>
      <c r="N5827" t="s">
        <v>28</v>
      </c>
      <c r="O5827" t="s">
        <v>7428</v>
      </c>
      <c r="P5827">
        <v>5.9000000999999997</v>
      </c>
      <c r="Q5827">
        <v>135854056</v>
      </c>
      <c r="R5827" t="s">
        <v>7429</v>
      </c>
      <c r="S5827">
        <v>262146</v>
      </c>
      <c r="T5827">
        <v>611.16066130000002</v>
      </c>
      <c r="U5827" t="s">
        <v>31</v>
      </c>
      <c r="V5827" t="s">
        <v>7475</v>
      </c>
      <c r="W5827" t="s">
        <v>23</v>
      </c>
    </row>
    <row r="5828" spans="1:23" x14ac:dyDescent="0.4">
      <c r="A5828">
        <v>5827</v>
      </c>
      <c r="B5828">
        <v>1</v>
      </c>
      <c r="C5828">
        <v>1</v>
      </c>
      <c r="D5828">
        <v>1</v>
      </c>
      <c r="E5828">
        <v>1</v>
      </c>
      <c r="F5828" t="s">
        <v>23</v>
      </c>
      <c r="G5828">
        <v>-7.00158877220795</v>
      </c>
      <c r="H5828" t="s">
        <v>23</v>
      </c>
      <c r="I5828">
        <v>86.013733278392394</v>
      </c>
      <c r="J5828" t="s">
        <v>1785</v>
      </c>
      <c r="K5828" t="s">
        <v>25</v>
      </c>
      <c r="L5828" t="s">
        <v>14161</v>
      </c>
      <c r="M5828" t="s">
        <v>14162</v>
      </c>
      <c r="N5828" t="s">
        <v>14163</v>
      </c>
      <c r="O5828" t="s">
        <v>14164</v>
      </c>
      <c r="P5828">
        <v>2.5</v>
      </c>
      <c r="Q5828" t="s">
        <v>14165</v>
      </c>
      <c r="R5828" t="s">
        <v>14166</v>
      </c>
      <c r="S5828">
        <v>121563518</v>
      </c>
      <c r="T5828">
        <v>255.0651853</v>
      </c>
      <c r="U5828" t="s">
        <v>31</v>
      </c>
      <c r="V5828" t="s">
        <v>10249</v>
      </c>
      <c r="W5828" t="s">
        <v>23</v>
      </c>
    </row>
    <row r="5829" spans="1:23" x14ac:dyDescent="0.4">
      <c r="A5829">
        <v>5828</v>
      </c>
      <c r="B5829">
        <v>1</v>
      </c>
      <c r="C5829">
        <v>1</v>
      </c>
      <c r="D5829">
        <v>1</v>
      </c>
      <c r="E5829">
        <v>1</v>
      </c>
      <c r="F5829" t="s">
        <v>23</v>
      </c>
      <c r="G5829">
        <v>-303.50228292645801</v>
      </c>
      <c r="H5829" t="s">
        <v>23</v>
      </c>
      <c r="I5829">
        <v>105.48019052169801</v>
      </c>
      <c r="J5829" t="s">
        <v>7160</v>
      </c>
      <c r="K5829" t="s">
        <v>25</v>
      </c>
      <c r="L5829" t="s">
        <v>8477</v>
      </c>
      <c r="M5829" t="s">
        <v>8478</v>
      </c>
      <c r="N5829" t="s">
        <v>28</v>
      </c>
      <c r="O5829" t="s">
        <v>8479</v>
      </c>
      <c r="P5829">
        <v>6.3000001900000004</v>
      </c>
      <c r="Q5829">
        <v>101921612</v>
      </c>
      <c r="R5829" t="s">
        <v>8480</v>
      </c>
      <c r="S5829">
        <v>18</v>
      </c>
      <c r="T5829">
        <v>595.1657467</v>
      </c>
      <c r="U5829" t="s">
        <v>31</v>
      </c>
      <c r="V5829" t="s">
        <v>8481</v>
      </c>
      <c r="W5829" t="s">
        <v>23</v>
      </c>
    </row>
    <row r="5830" spans="1:23" x14ac:dyDescent="0.4">
      <c r="A5830">
        <v>5829</v>
      </c>
      <c r="B5830">
        <v>1</v>
      </c>
      <c r="C5830">
        <v>1</v>
      </c>
      <c r="D5830">
        <v>1</v>
      </c>
      <c r="E5830">
        <v>1</v>
      </c>
      <c r="F5830" t="s">
        <v>23</v>
      </c>
      <c r="G5830">
        <v>-6.50514352277236</v>
      </c>
      <c r="H5830" t="s">
        <v>23</v>
      </c>
      <c r="I5830">
        <v>50.778804845358998</v>
      </c>
      <c r="J5830" t="s">
        <v>3242</v>
      </c>
      <c r="K5830" t="s">
        <v>25</v>
      </c>
      <c r="L5830" t="s">
        <v>7295</v>
      </c>
      <c r="M5830" t="s">
        <v>7296</v>
      </c>
      <c r="N5830" t="s">
        <v>7297</v>
      </c>
      <c r="O5830" t="s">
        <v>7298</v>
      </c>
      <c r="P5830">
        <v>1.7999999499999999</v>
      </c>
      <c r="Q5830" t="s">
        <v>7299</v>
      </c>
      <c r="R5830" t="s">
        <v>7300</v>
      </c>
      <c r="S5830">
        <v>34447485310</v>
      </c>
      <c r="T5830">
        <v>289.07066459999999</v>
      </c>
      <c r="U5830" t="s">
        <v>31</v>
      </c>
      <c r="V5830" t="s">
        <v>8713</v>
      </c>
      <c r="W5830" t="s">
        <v>23</v>
      </c>
    </row>
    <row r="5831" spans="1:23" x14ac:dyDescent="0.4">
      <c r="A5831">
        <v>5830</v>
      </c>
      <c r="B5831">
        <v>1</v>
      </c>
      <c r="C5831">
        <v>1</v>
      </c>
      <c r="D5831">
        <v>1</v>
      </c>
      <c r="E5831">
        <v>3</v>
      </c>
      <c r="F5831" t="s">
        <v>23</v>
      </c>
      <c r="G5831">
        <v>-40.249565088631101</v>
      </c>
      <c r="H5831" t="s">
        <v>23</v>
      </c>
      <c r="I5831">
        <v>9.1631954951979306</v>
      </c>
      <c r="J5831" t="s">
        <v>14234</v>
      </c>
      <c r="K5831" t="s">
        <v>25</v>
      </c>
      <c r="L5831" t="s">
        <v>14235</v>
      </c>
      <c r="M5831" t="s">
        <v>14236</v>
      </c>
      <c r="N5831" t="s">
        <v>14237</v>
      </c>
      <c r="O5831" t="s">
        <v>14238</v>
      </c>
      <c r="P5831">
        <v>5</v>
      </c>
      <c r="Q5831">
        <v>72303</v>
      </c>
      <c r="R5831" t="s">
        <v>14239</v>
      </c>
      <c r="S5831">
        <v>71098742</v>
      </c>
      <c r="T5831">
        <v>267.13795629999998</v>
      </c>
      <c r="U5831" t="s">
        <v>31</v>
      </c>
      <c r="V5831" t="s">
        <v>11165</v>
      </c>
      <c r="W5831" t="s">
        <v>23</v>
      </c>
    </row>
    <row r="5832" spans="1:23" x14ac:dyDescent="0.4">
      <c r="A5832">
        <v>5831</v>
      </c>
      <c r="B5832">
        <v>1</v>
      </c>
      <c r="C5832">
        <v>1</v>
      </c>
      <c r="D5832">
        <v>1</v>
      </c>
      <c r="E5832">
        <v>1</v>
      </c>
      <c r="F5832" t="s">
        <v>23</v>
      </c>
      <c r="G5832">
        <v>-24.523099670307101</v>
      </c>
      <c r="H5832" t="s">
        <v>23</v>
      </c>
      <c r="I5832">
        <v>25.440172637609201</v>
      </c>
      <c r="J5832" t="s">
        <v>3087</v>
      </c>
      <c r="K5832" t="s">
        <v>25</v>
      </c>
      <c r="L5832" t="s">
        <v>4062</v>
      </c>
      <c r="M5832" t="s">
        <v>4063</v>
      </c>
      <c r="N5832" t="s">
        <v>4064</v>
      </c>
      <c r="O5832" t="s">
        <v>4065</v>
      </c>
      <c r="P5832">
        <v>2.7090218099999999</v>
      </c>
      <c r="Q5832" t="s">
        <v>4066</v>
      </c>
      <c r="R5832" t="s">
        <v>4067</v>
      </c>
      <c r="S5832">
        <v>70803810</v>
      </c>
      <c r="T5832">
        <v>241.0859207</v>
      </c>
      <c r="U5832" t="s">
        <v>31</v>
      </c>
      <c r="V5832" t="s">
        <v>11354</v>
      </c>
      <c r="W5832" t="s">
        <v>23</v>
      </c>
    </row>
    <row r="5833" spans="1:23" x14ac:dyDescent="0.4">
      <c r="A5833">
        <v>5832</v>
      </c>
      <c r="B5833">
        <v>1</v>
      </c>
      <c r="C5833">
        <v>1</v>
      </c>
      <c r="D5833">
        <v>1</v>
      </c>
      <c r="E5833">
        <v>1</v>
      </c>
      <c r="F5833" t="s">
        <v>23</v>
      </c>
      <c r="G5833">
        <v>-10.519434736304699</v>
      </c>
      <c r="H5833" t="s">
        <v>23</v>
      </c>
      <c r="I5833">
        <v>31.5064231714599</v>
      </c>
      <c r="J5833" t="s">
        <v>4316</v>
      </c>
      <c r="K5833" t="s">
        <v>25</v>
      </c>
      <c r="L5833" t="s">
        <v>4317</v>
      </c>
      <c r="M5833" t="s">
        <v>4318</v>
      </c>
      <c r="N5833" t="s">
        <v>4319</v>
      </c>
      <c r="O5833" t="s">
        <v>4320</v>
      </c>
      <c r="P5833">
        <v>3.2000000499999999</v>
      </c>
      <c r="Q5833" t="s">
        <v>4321</v>
      </c>
      <c r="R5833" t="s">
        <v>4322</v>
      </c>
      <c r="S5833">
        <v>88009086</v>
      </c>
      <c r="T5833">
        <v>257.08084000000002</v>
      </c>
      <c r="U5833" t="s">
        <v>31</v>
      </c>
      <c r="V5833" t="s">
        <v>10370</v>
      </c>
      <c r="W5833" t="s">
        <v>23</v>
      </c>
    </row>
    <row r="5834" spans="1:23" x14ac:dyDescent="0.4">
      <c r="A5834">
        <v>5833</v>
      </c>
      <c r="B5834">
        <v>1</v>
      </c>
      <c r="C5834">
        <v>1</v>
      </c>
      <c r="D5834">
        <v>1</v>
      </c>
      <c r="E5834">
        <v>1</v>
      </c>
      <c r="F5834" t="s">
        <v>23</v>
      </c>
      <c r="G5834">
        <v>-715.83937912466695</v>
      </c>
      <c r="H5834" t="s">
        <v>23</v>
      </c>
      <c r="I5834">
        <v>38.254504975015102</v>
      </c>
      <c r="J5834" t="s">
        <v>3856</v>
      </c>
      <c r="K5834" t="s">
        <v>25</v>
      </c>
      <c r="L5834" t="s">
        <v>3857</v>
      </c>
      <c r="M5834" t="s">
        <v>3858</v>
      </c>
      <c r="N5834" t="s">
        <v>3859</v>
      </c>
      <c r="O5834" t="s">
        <v>3860</v>
      </c>
      <c r="P5834">
        <v>-0.42519390600000001</v>
      </c>
      <c r="Q5834" t="s">
        <v>3861</v>
      </c>
      <c r="R5834" t="s">
        <v>3862</v>
      </c>
      <c r="S5834">
        <v>3178566</v>
      </c>
      <c r="T5834">
        <v>509.1289673</v>
      </c>
      <c r="U5834" t="s">
        <v>31</v>
      </c>
      <c r="V5834" t="s">
        <v>3876</v>
      </c>
      <c r="W5834" t="s">
        <v>23</v>
      </c>
    </row>
    <row r="5835" spans="1:23" x14ac:dyDescent="0.4">
      <c r="A5835">
        <v>5834</v>
      </c>
      <c r="B5835">
        <v>1</v>
      </c>
      <c r="C5835">
        <v>1</v>
      </c>
      <c r="D5835">
        <v>1</v>
      </c>
      <c r="E5835">
        <v>1</v>
      </c>
      <c r="F5835" t="s">
        <v>23</v>
      </c>
      <c r="G5835">
        <v>-2.1976188233179998</v>
      </c>
      <c r="H5835" t="s">
        <v>23</v>
      </c>
      <c r="I5835">
        <v>19.433167155509501</v>
      </c>
      <c r="J5835" t="s">
        <v>694</v>
      </c>
      <c r="K5835" t="s">
        <v>25</v>
      </c>
      <c r="L5835" t="s">
        <v>695</v>
      </c>
      <c r="M5835" t="s">
        <v>696</v>
      </c>
      <c r="N5835" t="s">
        <v>697</v>
      </c>
      <c r="O5835" t="s">
        <v>698</v>
      </c>
      <c r="P5835">
        <v>1.60000002</v>
      </c>
      <c r="Q5835" t="s">
        <v>699</v>
      </c>
      <c r="R5835" t="s">
        <v>700</v>
      </c>
      <c r="S5835">
        <v>71098742</v>
      </c>
      <c r="T5835">
        <v>369.18088369999998</v>
      </c>
      <c r="U5835" t="s">
        <v>31</v>
      </c>
      <c r="V5835" t="s">
        <v>3333</v>
      </c>
      <c r="W5835" t="s">
        <v>23</v>
      </c>
    </row>
    <row r="5836" spans="1:23" x14ac:dyDescent="0.4">
      <c r="A5836">
        <v>5835</v>
      </c>
      <c r="B5836">
        <v>1</v>
      </c>
      <c r="C5836">
        <v>1</v>
      </c>
      <c r="D5836">
        <v>1</v>
      </c>
      <c r="E5836">
        <v>1</v>
      </c>
      <c r="F5836" t="s">
        <v>23</v>
      </c>
      <c r="G5836">
        <v>-491.243687345512</v>
      </c>
      <c r="H5836" t="s">
        <v>23</v>
      </c>
      <c r="I5836">
        <v>36.3717318818357</v>
      </c>
      <c r="J5836" t="s">
        <v>5926</v>
      </c>
      <c r="K5836" t="s">
        <v>25</v>
      </c>
      <c r="L5836" t="s">
        <v>5927</v>
      </c>
      <c r="M5836" t="s">
        <v>5928</v>
      </c>
      <c r="N5836" t="s">
        <v>28</v>
      </c>
      <c r="O5836" t="s">
        <v>5929</v>
      </c>
      <c r="P5836">
        <v>6.70567417</v>
      </c>
      <c r="R5836" t="s">
        <v>5930</v>
      </c>
      <c r="S5836">
        <v>2097152</v>
      </c>
      <c r="T5836">
        <v>639.44665999999995</v>
      </c>
      <c r="U5836" t="s">
        <v>31</v>
      </c>
      <c r="V5836" t="s">
        <v>9253</v>
      </c>
      <c r="W5836" t="s">
        <v>23</v>
      </c>
    </row>
    <row r="5837" spans="1:23" x14ac:dyDescent="0.4">
      <c r="A5837">
        <v>5836</v>
      </c>
      <c r="B5837">
        <v>1</v>
      </c>
      <c r="C5837">
        <v>1</v>
      </c>
      <c r="D5837">
        <v>1</v>
      </c>
      <c r="E5837">
        <v>1</v>
      </c>
      <c r="F5837" t="s">
        <v>23</v>
      </c>
      <c r="G5837">
        <v>-5.3637465610903599</v>
      </c>
      <c r="H5837" t="s">
        <v>23</v>
      </c>
      <c r="I5837">
        <v>20.117047165322798</v>
      </c>
      <c r="J5837" t="s">
        <v>194</v>
      </c>
      <c r="K5837" t="s">
        <v>25</v>
      </c>
      <c r="L5837" t="s">
        <v>12352</v>
      </c>
      <c r="M5837" t="s">
        <v>12353</v>
      </c>
      <c r="N5837" t="s">
        <v>12354</v>
      </c>
      <c r="O5837" t="s">
        <v>12355</v>
      </c>
      <c r="P5837">
        <v>1.7000000500000001</v>
      </c>
      <c r="Q5837" t="s">
        <v>12356</v>
      </c>
      <c r="R5837" t="s">
        <v>12357</v>
      </c>
      <c r="S5837">
        <v>3194966</v>
      </c>
      <c r="T5837">
        <v>355.20161999999999</v>
      </c>
      <c r="U5837" t="s">
        <v>31</v>
      </c>
      <c r="V5837" t="s">
        <v>7642</v>
      </c>
      <c r="W5837" t="s">
        <v>23</v>
      </c>
    </row>
    <row r="5838" spans="1:23" x14ac:dyDescent="0.4">
      <c r="A5838">
        <v>5837</v>
      </c>
      <c r="B5838">
        <v>1</v>
      </c>
      <c r="C5838">
        <v>1</v>
      </c>
      <c r="D5838">
        <v>1</v>
      </c>
      <c r="E5838">
        <v>2</v>
      </c>
      <c r="F5838" t="s">
        <v>23</v>
      </c>
      <c r="G5838">
        <v>-420.59816982605298</v>
      </c>
      <c r="H5838" t="s">
        <v>23</v>
      </c>
      <c r="I5838">
        <v>68.957957230969797</v>
      </c>
      <c r="J5838" t="s">
        <v>11364</v>
      </c>
      <c r="K5838" t="s">
        <v>25</v>
      </c>
      <c r="L5838" t="s">
        <v>11365</v>
      </c>
      <c r="M5838" t="s">
        <v>11366</v>
      </c>
      <c r="N5838" t="s">
        <v>11367</v>
      </c>
      <c r="O5838" t="s">
        <v>11368</v>
      </c>
      <c r="P5838">
        <v>0.69445592199999995</v>
      </c>
      <c r="Q5838">
        <v>53301833</v>
      </c>
      <c r="R5838" t="s">
        <v>11369</v>
      </c>
      <c r="S5838">
        <v>16777218</v>
      </c>
      <c r="T5838">
        <v>241.0859207</v>
      </c>
      <c r="U5838" t="s">
        <v>31</v>
      </c>
      <c r="V5838" t="s">
        <v>5676</v>
      </c>
      <c r="W5838" t="s">
        <v>23</v>
      </c>
    </row>
    <row r="5839" spans="1:23" x14ac:dyDescent="0.4">
      <c r="A5839">
        <v>5838</v>
      </c>
      <c r="B5839">
        <v>1</v>
      </c>
      <c r="C5839">
        <v>1</v>
      </c>
      <c r="D5839">
        <v>1</v>
      </c>
      <c r="E5839">
        <v>1</v>
      </c>
      <c r="F5839" t="s">
        <v>23</v>
      </c>
      <c r="G5839">
        <v>-7.4419169082404997</v>
      </c>
      <c r="H5839" t="s">
        <v>23</v>
      </c>
      <c r="I5839">
        <v>76.199113267554793</v>
      </c>
      <c r="J5839" t="s">
        <v>275</v>
      </c>
      <c r="K5839" t="s">
        <v>25</v>
      </c>
      <c r="L5839" t="s">
        <v>276</v>
      </c>
      <c r="M5839" t="s">
        <v>277</v>
      </c>
      <c r="N5839" t="s">
        <v>278</v>
      </c>
      <c r="O5839" t="s">
        <v>279</v>
      </c>
      <c r="P5839">
        <v>0.71967107100000005</v>
      </c>
      <c r="Q5839" t="s">
        <v>280</v>
      </c>
      <c r="R5839" t="s">
        <v>281</v>
      </c>
      <c r="S5839">
        <v>254798718</v>
      </c>
      <c r="T5839">
        <v>205.09719999999999</v>
      </c>
      <c r="U5839" t="s">
        <v>31</v>
      </c>
      <c r="V5839" t="s">
        <v>6805</v>
      </c>
      <c r="W5839" t="s">
        <v>23</v>
      </c>
    </row>
    <row r="5840" spans="1:23" x14ac:dyDescent="0.4">
      <c r="A5840">
        <v>5839</v>
      </c>
      <c r="B5840">
        <v>1</v>
      </c>
      <c r="C5840">
        <v>1</v>
      </c>
      <c r="D5840">
        <v>1</v>
      </c>
      <c r="E5840">
        <v>1</v>
      </c>
      <c r="F5840" t="s">
        <v>23</v>
      </c>
      <c r="G5840">
        <v>-584.11640521231595</v>
      </c>
      <c r="H5840" t="s">
        <v>23</v>
      </c>
      <c r="I5840">
        <v>53.524311813274402</v>
      </c>
      <c r="J5840" t="s">
        <v>6277</v>
      </c>
      <c r="K5840" t="s">
        <v>25</v>
      </c>
      <c r="L5840" t="s">
        <v>6278</v>
      </c>
      <c r="M5840" t="s">
        <v>6279</v>
      </c>
      <c r="N5840" t="s">
        <v>28</v>
      </c>
      <c r="O5840" t="s">
        <v>6280</v>
      </c>
      <c r="P5840">
        <v>3.7000000499999999</v>
      </c>
      <c r="Q5840">
        <v>26744355</v>
      </c>
      <c r="R5840" t="s">
        <v>6281</v>
      </c>
      <c r="S5840">
        <v>3153922</v>
      </c>
      <c r="T5840">
        <v>451.12348800000001</v>
      </c>
      <c r="U5840" t="s">
        <v>31</v>
      </c>
      <c r="V5840" t="s">
        <v>8278</v>
      </c>
      <c r="W5840" t="s">
        <v>23</v>
      </c>
    </row>
    <row r="5841" spans="1:23" x14ac:dyDescent="0.4">
      <c r="A5841">
        <v>5840</v>
      </c>
      <c r="B5841">
        <v>1</v>
      </c>
      <c r="C5841">
        <v>1</v>
      </c>
      <c r="D5841">
        <v>1</v>
      </c>
      <c r="E5841">
        <v>1</v>
      </c>
      <c r="F5841" t="s">
        <v>23</v>
      </c>
      <c r="G5841">
        <v>-458.13304651336603</v>
      </c>
      <c r="H5841">
        <v>0.999999999999999</v>
      </c>
      <c r="I5841">
        <v>59.745206382591398</v>
      </c>
      <c r="J5841" t="s">
        <v>11289</v>
      </c>
      <c r="K5841" t="s">
        <v>25</v>
      </c>
      <c r="L5841" t="s">
        <v>11290</v>
      </c>
      <c r="M5841" t="s">
        <v>11291</v>
      </c>
      <c r="N5841" t="s">
        <v>28</v>
      </c>
      <c r="O5841" t="s">
        <v>11292</v>
      </c>
      <c r="P5841">
        <v>-4.9595823299999999</v>
      </c>
      <c r="R5841" t="s">
        <v>11293</v>
      </c>
      <c r="S5841">
        <v>3178496</v>
      </c>
      <c r="T5841">
        <v>781.47326869999995</v>
      </c>
      <c r="U5841" t="s">
        <v>31</v>
      </c>
      <c r="V5841" t="s">
        <v>17044</v>
      </c>
      <c r="W5841" t="s">
        <v>23</v>
      </c>
    </row>
    <row r="5842" spans="1:23" x14ac:dyDescent="0.4">
      <c r="A5842">
        <v>5841</v>
      </c>
      <c r="B5842">
        <v>1</v>
      </c>
      <c r="C5842">
        <v>2</v>
      </c>
      <c r="D5842">
        <v>1</v>
      </c>
      <c r="E5842">
        <v>1</v>
      </c>
      <c r="F5842" t="s">
        <v>23</v>
      </c>
      <c r="G5842">
        <v>-0.70870871589081097</v>
      </c>
      <c r="H5842" t="s">
        <v>23</v>
      </c>
      <c r="I5842">
        <v>40.428222864212898</v>
      </c>
      <c r="J5842" t="s">
        <v>1665</v>
      </c>
      <c r="K5842" t="s">
        <v>25</v>
      </c>
      <c r="L5842" t="s">
        <v>1982</v>
      </c>
      <c r="M5842" t="s">
        <v>1983</v>
      </c>
      <c r="N5842" t="s">
        <v>1984</v>
      </c>
      <c r="O5842" t="s">
        <v>1985</v>
      </c>
      <c r="P5842">
        <v>2.8652255499999999</v>
      </c>
      <c r="Q5842" t="s">
        <v>1986</v>
      </c>
      <c r="R5842" t="s">
        <v>1987</v>
      </c>
      <c r="S5842">
        <v>19556450</v>
      </c>
      <c r="T5842">
        <v>323.1390189</v>
      </c>
      <c r="U5842" t="s">
        <v>31</v>
      </c>
      <c r="V5842" t="s">
        <v>3241</v>
      </c>
      <c r="W5842" t="s">
        <v>23</v>
      </c>
    </row>
    <row r="5843" spans="1:23" x14ac:dyDescent="0.4">
      <c r="A5843">
        <v>5842</v>
      </c>
      <c r="B5843">
        <v>1</v>
      </c>
      <c r="C5843">
        <v>1</v>
      </c>
      <c r="D5843">
        <v>1</v>
      </c>
      <c r="E5843">
        <v>1</v>
      </c>
      <c r="F5843" t="s">
        <v>23</v>
      </c>
      <c r="G5843">
        <v>-7.3360065152674503</v>
      </c>
      <c r="H5843" t="s">
        <v>23</v>
      </c>
      <c r="I5843">
        <v>51.6742065969717</v>
      </c>
      <c r="J5843" t="s">
        <v>1437</v>
      </c>
      <c r="K5843" t="s">
        <v>25</v>
      </c>
      <c r="L5843" t="s">
        <v>7439</v>
      </c>
      <c r="M5843" t="s">
        <v>7440</v>
      </c>
      <c r="N5843" t="s">
        <v>7441</v>
      </c>
      <c r="O5843" t="s">
        <v>7442</v>
      </c>
      <c r="P5843">
        <v>0.89999997600000003</v>
      </c>
      <c r="Q5843" t="s">
        <v>7443</v>
      </c>
      <c r="R5843" t="s">
        <v>7444</v>
      </c>
      <c r="S5843">
        <v>88009086</v>
      </c>
      <c r="T5843">
        <v>433.11293000000001</v>
      </c>
      <c r="U5843" t="s">
        <v>31</v>
      </c>
      <c r="V5843" t="s">
        <v>7970</v>
      </c>
      <c r="W5843" t="s">
        <v>23</v>
      </c>
    </row>
    <row r="5844" spans="1:23" x14ac:dyDescent="0.4">
      <c r="A5844">
        <v>5843</v>
      </c>
      <c r="B5844">
        <v>1</v>
      </c>
      <c r="C5844">
        <v>1</v>
      </c>
      <c r="D5844">
        <v>1</v>
      </c>
      <c r="E5844">
        <v>1</v>
      </c>
      <c r="F5844" t="s">
        <v>23</v>
      </c>
      <c r="G5844">
        <v>-393.32711198278503</v>
      </c>
      <c r="H5844" t="s">
        <v>23</v>
      </c>
      <c r="I5844">
        <v>137.22117487743299</v>
      </c>
      <c r="J5844" t="s">
        <v>10408</v>
      </c>
      <c r="K5844" t="s">
        <v>25</v>
      </c>
      <c r="L5844" t="s">
        <v>10958</v>
      </c>
      <c r="M5844" t="s">
        <v>10959</v>
      </c>
      <c r="N5844" t="s">
        <v>28</v>
      </c>
      <c r="O5844" t="s">
        <v>10960</v>
      </c>
      <c r="P5844">
        <v>0</v>
      </c>
      <c r="R5844" t="s">
        <v>10961</v>
      </c>
      <c r="S5844">
        <v>3145728</v>
      </c>
      <c r="T5844">
        <v>323.17540439999999</v>
      </c>
      <c r="U5844" t="s">
        <v>31</v>
      </c>
      <c r="V5844" t="s">
        <v>10745</v>
      </c>
      <c r="W5844" t="s">
        <v>23</v>
      </c>
    </row>
    <row r="5845" spans="1:23" x14ac:dyDescent="0.4">
      <c r="A5845">
        <v>5844</v>
      </c>
      <c r="B5845">
        <v>1</v>
      </c>
      <c r="C5845">
        <v>1</v>
      </c>
      <c r="D5845">
        <v>1</v>
      </c>
      <c r="E5845">
        <v>4</v>
      </c>
      <c r="F5845" t="s">
        <v>23</v>
      </c>
      <c r="G5845">
        <v>-969.84298988585999</v>
      </c>
      <c r="H5845" t="s">
        <v>23</v>
      </c>
      <c r="I5845">
        <v>18.0373251063541</v>
      </c>
      <c r="J5845" t="s">
        <v>15014</v>
      </c>
      <c r="K5845" t="s">
        <v>25</v>
      </c>
      <c r="L5845" t="s">
        <v>15015</v>
      </c>
      <c r="M5845" t="s">
        <v>15016</v>
      </c>
      <c r="N5845" t="s">
        <v>28</v>
      </c>
      <c r="O5845" t="s">
        <v>15017</v>
      </c>
      <c r="P5845">
        <v>12.629791300000001</v>
      </c>
      <c r="R5845" t="s">
        <v>15018</v>
      </c>
      <c r="S5845">
        <v>3145728</v>
      </c>
      <c r="T5845">
        <v>823.41340000000002</v>
      </c>
      <c r="U5845" t="s">
        <v>31</v>
      </c>
      <c r="V5845" t="s">
        <v>1222</v>
      </c>
      <c r="W5845" t="s">
        <v>23</v>
      </c>
    </row>
    <row r="5846" spans="1:23" x14ac:dyDescent="0.4">
      <c r="A5846">
        <v>5845</v>
      </c>
      <c r="B5846">
        <v>1</v>
      </c>
      <c r="C5846">
        <v>1</v>
      </c>
      <c r="D5846">
        <v>1</v>
      </c>
      <c r="E5846">
        <v>1</v>
      </c>
      <c r="F5846" t="s">
        <v>23</v>
      </c>
      <c r="G5846">
        <v>-4.1590704071407698</v>
      </c>
      <c r="H5846" t="s">
        <v>23</v>
      </c>
      <c r="I5846">
        <v>45.996958792583797</v>
      </c>
      <c r="J5846" t="s">
        <v>457</v>
      </c>
      <c r="K5846" t="s">
        <v>25</v>
      </c>
      <c r="L5846" t="s">
        <v>1032</v>
      </c>
      <c r="M5846" t="s">
        <v>1033</v>
      </c>
      <c r="N5846" t="s">
        <v>1034</v>
      </c>
      <c r="O5846" t="s">
        <v>1035</v>
      </c>
      <c r="P5846">
        <v>2.4000001000000002</v>
      </c>
      <c r="Q5846" t="s">
        <v>1036</v>
      </c>
      <c r="R5846" t="s">
        <v>1037</v>
      </c>
      <c r="S5846">
        <v>2146390</v>
      </c>
      <c r="T5846">
        <v>385.21218379999999</v>
      </c>
      <c r="U5846" t="s">
        <v>31</v>
      </c>
      <c r="V5846" t="s">
        <v>6634</v>
      </c>
      <c r="W5846" t="s">
        <v>23</v>
      </c>
    </row>
    <row r="5847" spans="1:23" x14ac:dyDescent="0.4">
      <c r="A5847">
        <v>5846</v>
      </c>
      <c r="B5847">
        <v>1</v>
      </c>
      <c r="C5847">
        <v>1</v>
      </c>
      <c r="D5847">
        <v>1</v>
      </c>
      <c r="E5847">
        <v>1</v>
      </c>
      <c r="F5847" t="s">
        <v>23</v>
      </c>
      <c r="G5847">
        <v>-377.38776651128398</v>
      </c>
      <c r="H5847" t="s">
        <v>23</v>
      </c>
      <c r="I5847">
        <v>41.783651659304297</v>
      </c>
      <c r="J5847" t="s">
        <v>5655</v>
      </c>
      <c r="K5847" t="s">
        <v>25</v>
      </c>
      <c r="L5847" t="s">
        <v>5656</v>
      </c>
      <c r="M5847" t="s">
        <v>5657</v>
      </c>
      <c r="N5847" t="s">
        <v>28</v>
      </c>
      <c r="O5847" t="s">
        <v>5658</v>
      </c>
      <c r="P5847">
        <v>-5.4000000999999997</v>
      </c>
      <c r="Q5847">
        <v>91746300</v>
      </c>
      <c r="R5847" t="s">
        <v>5659</v>
      </c>
      <c r="S5847">
        <v>34</v>
      </c>
      <c r="T5847">
        <v>271.06009990000001</v>
      </c>
      <c r="U5847" t="s">
        <v>31</v>
      </c>
      <c r="V5847" t="s">
        <v>11470</v>
      </c>
      <c r="W5847" t="s">
        <v>23</v>
      </c>
    </row>
    <row r="5848" spans="1:23" x14ac:dyDescent="0.4">
      <c r="A5848">
        <v>5847</v>
      </c>
      <c r="B5848">
        <v>1</v>
      </c>
      <c r="C5848">
        <v>1</v>
      </c>
      <c r="D5848">
        <v>1</v>
      </c>
      <c r="E5848">
        <v>1</v>
      </c>
      <c r="F5848" t="s">
        <v>23</v>
      </c>
      <c r="G5848">
        <v>-5.0998809693339497</v>
      </c>
      <c r="H5848" t="s">
        <v>23</v>
      </c>
      <c r="I5848">
        <v>12.1785510299349</v>
      </c>
      <c r="J5848" t="s">
        <v>512</v>
      </c>
      <c r="K5848" t="s">
        <v>25</v>
      </c>
      <c r="L5848" t="s">
        <v>513</v>
      </c>
      <c r="M5848" t="s">
        <v>514</v>
      </c>
      <c r="N5848" t="s">
        <v>515</v>
      </c>
      <c r="O5848" t="s">
        <v>516</v>
      </c>
      <c r="P5848">
        <v>1.2496581099999999</v>
      </c>
      <c r="Q5848" t="s">
        <v>517</v>
      </c>
      <c r="R5848" t="s">
        <v>518</v>
      </c>
      <c r="S5848">
        <v>19556450</v>
      </c>
      <c r="T5848">
        <v>247.10771879999999</v>
      </c>
      <c r="U5848" t="s">
        <v>31</v>
      </c>
      <c r="V5848" t="s">
        <v>1454</v>
      </c>
      <c r="W5848" t="s">
        <v>23</v>
      </c>
    </row>
    <row r="5849" spans="1:23" x14ac:dyDescent="0.4">
      <c r="A5849">
        <v>5848</v>
      </c>
      <c r="B5849">
        <v>1</v>
      </c>
      <c r="C5849">
        <v>1</v>
      </c>
      <c r="D5849">
        <v>1</v>
      </c>
      <c r="E5849">
        <v>3</v>
      </c>
      <c r="F5849" t="s">
        <v>23</v>
      </c>
      <c r="G5849">
        <v>-195.40933155017399</v>
      </c>
      <c r="H5849" t="s">
        <v>23</v>
      </c>
      <c r="I5849">
        <v>43.470831726312497</v>
      </c>
      <c r="J5849" t="s">
        <v>3109</v>
      </c>
      <c r="K5849" t="s">
        <v>25</v>
      </c>
      <c r="L5849" t="s">
        <v>3110</v>
      </c>
      <c r="M5849" t="s">
        <v>3111</v>
      </c>
      <c r="N5849" t="s">
        <v>3112</v>
      </c>
      <c r="O5849" t="s">
        <v>3113</v>
      </c>
      <c r="P5849">
        <v>-2.5999998999999998</v>
      </c>
      <c r="Q5849" t="s">
        <v>3114</v>
      </c>
      <c r="R5849" t="s">
        <v>3115</v>
      </c>
      <c r="S5849">
        <v>16777282</v>
      </c>
      <c r="T5849">
        <v>289.07066459999999</v>
      </c>
      <c r="U5849" t="s">
        <v>31</v>
      </c>
      <c r="V5849" t="s">
        <v>5866</v>
      </c>
      <c r="W5849" t="s">
        <v>23</v>
      </c>
    </row>
    <row r="5850" spans="1:23" x14ac:dyDescent="0.4">
      <c r="A5850">
        <v>5849</v>
      </c>
      <c r="B5850">
        <v>1</v>
      </c>
      <c r="C5850">
        <v>1</v>
      </c>
      <c r="D5850">
        <v>1</v>
      </c>
      <c r="E5850">
        <v>2</v>
      </c>
      <c r="F5850" t="s">
        <v>23</v>
      </c>
      <c r="G5850">
        <v>-7.0002075273106801</v>
      </c>
      <c r="H5850" t="s">
        <v>23</v>
      </c>
      <c r="I5850">
        <v>42.653257605526498</v>
      </c>
      <c r="J5850" t="s">
        <v>1381</v>
      </c>
      <c r="K5850" t="s">
        <v>25</v>
      </c>
      <c r="L5850" t="s">
        <v>7238</v>
      </c>
      <c r="M5850" t="s">
        <v>7239</v>
      </c>
      <c r="N5850" t="s">
        <v>7240</v>
      </c>
      <c r="O5850" t="s">
        <v>7241</v>
      </c>
      <c r="P5850">
        <v>-0.20000000300000001</v>
      </c>
      <c r="Q5850" t="s">
        <v>7242</v>
      </c>
      <c r="R5850" t="s">
        <v>7243</v>
      </c>
      <c r="S5850">
        <v>20758910</v>
      </c>
      <c r="T5850">
        <v>595.20213220000005</v>
      </c>
      <c r="U5850" t="s">
        <v>31</v>
      </c>
      <c r="V5850" t="s">
        <v>8562</v>
      </c>
      <c r="W5850" t="s">
        <v>23</v>
      </c>
    </row>
    <row r="5851" spans="1:23" x14ac:dyDescent="0.4">
      <c r="A5851">
        <v>5850</v>
      </c>
      <c r="B5851">
        <v>1</v>
      </c>
      <c r="C5851">
        <v>1</v>
      </c>
      <c r="D5851">
        <v>1</v>
      </c>
      <c r="E5851">
        <v>1</v>
      </c>
      <c r="F5851" t="s">
        <v>23</v>
      </c>
      <c r="G5851">
        <v>-506.94398535842402</v>
      </c>
      <c r="H5851" t="s">
        <v>23</v>
      </c>
      <c r="I5851">
        <v>74.547613978274796</v>
      </c>
      <c r="J5851" t="s">
        <v>11289</v>
      </c>
      <c r="K5851" t="s">
        <v>25</v>
      </c>
      <c r="L5851" t="s">
        <v>11290</v>
      </c>
      <c r="M5851" t="s">
        <v>11291</v>
      </c>
      <c r="N5851" t="s">
        <v>28</v>
      </c>
      <c r="O5851" t="s">
        <v>11292</v>
      </c>
      <c r="P5851">
        <v>-4.9595823299999999</v>
      </c>
      <c r="R5851" t="s">
        <v>11293</v>
      </c>
      <c r="S5851">
        <v>3178496</v>
      </c>
      <c r="T5851">
        <v>781.47326869999995</v>
      </c>
      <c r="U5851" t="s">
        <v>31</v>
      </c>
      <c r="V5851" t="s">
        <v>8574</v>
      </c>
      <c r="W5851" t="s">
        <v>23</v>
      </c>
    </row>
    <row r="5852" spans="1:23" x14ac:dyDescent="0.4">
      <c r="A5852">
        <v>5851</v>
      </c>
      <c r="B5852">
        <v>1</v>
      </c>
      <c r="C5852">
        <v>1</v>
      </c>
      <c r="D5852">
        <v>1</v>
      </c>
      <c r="E5852">
        <v>1</v>
      </c>
      <c r="F5852" t="s">
        <v>23</v>
      </c>
      <c r="G5852">
        <v>-4.6913297044834597</v>
      </c>
      <c r="H5852" t="s">
        <v>23</v>
      </c>
      <c r="I5852">
        <v>90.3047864478619</v>
      </c>
      <c r="J5852" t="s">
        <v>2341</v>
      </c>
      <c r="K5852" t="s">
        <v>25</v>
      </c>
      <c r="L5852" t="s">
        <v>2342</v>
      </c>
      <c r="M5852" t="s">
        <v>2343</v>
      </c>
      <c r="N5852" t="s">
        <v>2344</v>
      </c>
      <c r="O5852" t="s">
        <v>2345</v>
      </c>
      <c r="P5852">
        <v>0.26765546200000001</v>
      </c>
      <c r="Q5852" t="s">
        <v>2346</v>
      </c>
      <c r="R5852" t="s">
        <v>2347</v>
      </c>
      <c r="S5852">
        <v>255847294</v>
      </c>
      <c r="T5852">
        <v>182.0812</v>
      </c>
      <c r="U5852" t="s">
        <v>31</v>
      </c>
      <c r="V5852" t="s">
        <v>7759</v>
      </c>
      <c r="W5852" t="s">
        <v>23</v>
      </c>
    </row>
    <row r="5853" spans="1:23" x14ac:dyDescent="0.4">
      <c r="A5853">
        <v>5852</v>
      </c>
      <c r="B5853">
        <v>1</v>
      </c>
      <c r="C5853">
        <v>1</v>
      </c>
      <c r="D5853">
        <v>1</v>
      </c>
      <c r="E5853">
        <v>1</v>
      </c>
      <c r="F5853" t="s">
        <v>23</v>
      </c>
      <c r="G5853">
        <v>-9.0988557303713193</v>
      </c>
      <c r="H5853" t="s">
        <v>23</v>
      </c>
      <c r="I5853">
        <v>7.0127833489398297</v>
      </c>
      <c r="J5853" t="s">
        <v>3832</v>
      </c>
      <c r="K5853" t="s">
        <v>25</v>
      </c>
      <c r="L5853" t="s">
        <v>14762</v>
      </c>
      <c r="M5853" t="s">
        <v>14763</v>
      </c>
      <c r="N5853" t="s">
        <v>14764</v>
      </c>
      <c r="O5853" t="s">
        <v>14765</v>
      </c>
      <c r="P5853">
        <v>2.4000001000000002</v>
      </c>
      <c r="Q5853" t="s">
        <v>14766</v>
      </c>
      <c r="R5853" t="s">
        <v>14767</v>
      </c>
      <c r="S5853">
        <v>87607678</v>
      </c>
      <c r="T5853">
        <v>579.14970270000003</v>
      </c>
      <c r="U5853" t="s">
        <v>31</v>
      </c>
      <c r="V5853" t="s">
        <v>17045</v>
      </c>
      <c r="W5853" t="s">
        <v>23</v>
      </c>
    </row>
    <row r="5854" spans="1:23" x14ac:dyDescent="0.4">
      <c r="A5854">
        <v>5853</v>
      </c>
      <c r="B5854">
        <v>1</v>
      </c>
      <c r="C5854">
        <v>1</v>
      </c>
      <c r="D5854">
        <v>1</v>
      </c>
      <c r="E5854">
        <v>1</v>
      </c>
      <c r="F5854" t="s">
        <v>23</v>
      </c>
      <c r="G5854">
        <v>-0.390550414968862</v>
      </c>
      <c r="H5854" t="s">
        <v>23</v>
      </c>
      <c r="I5854">
        <v>36.868133292822002</v>
      </c>
      <c r="J5854" t="s">
        <v>442</v>
      </c>
      <c r="K5854" t="s">
        <v>25</v>
      </c>
      <c r="L5854" t="s">
        <v>443</v>
      </c>
      <c r="M5854" t="s">
        <v>444</v>
      </c>
      <c r="N5854" t="s">
        <v>445</v>
      </c>
      <c r="O5854" t="s">
        <v>446</v>
      </c>
      <c r="P5854">
        <v>-1.63495886</v>
      </c>
      <c r="Q5854" t="s">
        <v>447</v>
      </c>
      <c r="R5854" t="s">
        <v>448</v>
      </c>
      <c r="S5854">
        <v>255847294</v>
      </c>
      <c r="T5854">
        <v>175.11895999999999</v>
      </c>
      <c r="U5854" t="s">
        <v>31</v>
      </c>
      <c r="V5854" t="s">
        <v>554</v>
      </c>
      <c r="W5854" t="s">
        <v>23</v>
      </c>
    </row>
    <row r="5855" spans="1:23" x14ac:dyDescent="0.4">
      <c r="A5855">
        <v>5854</v>
      </c>
      <c r="B5855">
        <v>1</v>
      </c>
      <c r="C5855">
        <v>1</v>
      </c>
      <c r="D5855">
        <v>1</v>
      </c>
      <c r="E5855">
        <v>2</v>
      </c>
      <c r="F5855" t="s">
        <v>23</v>
      </c>
      <c r="G5855">
        <v>-5.9990005113435796</v>
      </c>
      <c r="H5855" t="s">
        <v>23</v>
      </c>
      <c r="I5855">
        <v>13.336192757858701</v>
      </c>
      <c r="J5855" t="s">
        <v>1681</v>
      </c>
      <c r="K5855" t="s">
        <v>25</v>
      </c>
      <c r="L5855" t="s">
        <v>1682</v>
      </c>
      <c r="M5855" t="s">
        <v>1683</v>
      </c>
      <c r="N5855" t="s">
        <v>1684</v>
      </c>
      <c r="O5855" t="s">
        <v>1685</v>
      </c>
      <c r="P5855">
        <v>2.1225359400000001</v>
      </c>
      <c r="Q5855" t="s">
        <v>1686</v>
      </c>
      <c r="R5855" t="s">
        <v>1687</v>
      </c>
      <c r="S5855">
        <v>86829438</v>
      </c>
      <c r="T5855">
        <v>169.0760247</v>
      </c>
      <c r="U5855" t="s">
        <v>31</v>
      </c>
      <c r="V5855" t="s">
        <v>2191</v>
      </c>
      <c r="W5855" t="s">
        <v>23</v>
      </c>
    </row>
    <row r="5856" spans="1:23" x14ac:dyDescent="0.4">
      <c r="A5856">
        <v>5855</v>
      </c>
      <c r="B5856">
        <v>1</v>
      </c>
      <c r="C5856">
        <v>1</v>
      </c>
      <c r="D5856">
        <v>1</v>
      </c>
      <c r="E5856">
        <v>2</v>
      </c>
      <c r="F5856" t="s">
        <v>23</v>
      </c>
      <c r="G5856">
        <v>-377.623584889526</v>
      </c>
      <c r="H5856" t="s">
        <v>23</v>
      </c>
      <c r="I5856">
        <v>18.658213891048199</v>
      </c>
      <c r="J5856" t="s">
        <v>11223</v>
      </c>
      <c r="K5856" t="s">
        <v>25</v>
      </c>
      <c r="L5856" t="s">
        <v>11224</v>
      </c>
      <c r="M5856" t="s">
        <v>11225</v>
      </c>
      <c r="N5856" t="s">
        <v>11226</v>
      </c>
      <c r="O5856" t="s">
        <v>11227</v>
      </c>
      <c r="P5856">
        <v>10.399999599999999</v>
      </c>
      <c r="Q5856">
        <v>3022899</v>
      </c>
      <c r="R5856" t="s">
        <v>11228</v>
      </c>
      <c r="S5856">
        <v>262146</v>
      </c>
      <c r="T5856">
        <v>473.36253649999998</v>
      </c>
      <c r="U5856" t="s">
        <v>31</v>
      </c>
      <c r="V5856" t="s">
        <v>8582</v>
      </c>
      <c r="W5856" t="s">
        <v>23</v>
      </c>
    </row>
    <row r="5857" spans="1:23" x14ac:dyDescent="0.4">
      <c r="A5857">
        <v>5856</v>
      </c>
      <c r="B5857">
        <v>1</v>
      </c>
      <c r="C5857">
        <v>1</v>
      </c>
      <c r="D5857">
        <v>1</v>
      </c>
      <c r="E5857">
        <v>1</v>
      </c>
      <c r="F5857" t="s">
        <v>23</v>
      </c>
      <c r="G5857">
        <v>-90.567587446633198</v>
      </c>
      <c r="H5857" t="s">
        <v>23</v>
      </c>
      <c r="I5857">
        <v>22.703354199745501</v>
      </c>
      <c r="J5857" t="s">
        <v>2159</v>
      </c>
      <c r="K5857" t="s">
        <v>25</v>
      </c>
      <c r="L5857" t="s">
        <v>2160</v>
      </c>
      <c r="M5857" t="s">
        <v>2161</v>
      </c>
      <c r="N5857" t="s">
        <v>2162</v>
      </c>
      <c r="O5857" t="s">
        <v>2163</v>
      </c>
      <c r="P5857">
        <v>-1.39999998</v>
      </c>
      <c r="Q5857">
        <v>21827835</v>
      </c>
      <c r="R5857" t="s">
        <v>2164</v>
      </c>
      <c r="S5857">
        <v>262146</v>
      </c>
      <c r="T5857">
        <v>301.06011710000001</v>
      </c>
      <c r="U5857" t="s">
        <v>31</v>
      </c>
      <c r="V5857" t="s">
        <v>7908</v>
      </c>
      <c r="W5857" t="s">
        <v>23</v>
      </c>
    </row>
    <row r="5858" spans="1:23" x14ac:dyDescent="0.4">
      <c r="A5858">
        <v>5857</v>
      </c>
      <c r="B5858">
        <v>1</v>
      </c>
      <c r="C5858">
        <v>1</v>
      </c>
      <c r="D5858">
        <v>1</v>
      </c>
      <c r="E5858">
        <v>1</v>
      </c>
      <c r="F5858" t="s">
        <v>23</v>
      </c>
      <c r="G5858">
        <v>-5.7359973368510699</v>
      </c>
      <c r="H5858" t="s">
        <v>23</v>
      </c>
      <c r="I5858">
        <v>32.500413261955302</v>
      </c>
      <c r="J5858" t="s">
        <v>3322</v>
      </c>
      <c r="K5858" t="s">
        <v>25</v>
      </c>
      <c r="L5858" t="s">
        <v>3323</v>
      </c>
      <c r="M5858" t="s">
        <v>3324</v>
      </c>
      <c r="N5858" t="s">
        <v>3325</v>
      </c>
      <c r="O5858" t="s">
        <v>3326</v>
      </c>
      <c r="P5858">
        <v>2.6852800800000001</v>
      </c>
      <c r="Q5858" t="s">
        <v>3327</v>
      </c>
      <c r="R5858" t="s">
        <v>3328</v>
      </c>
      <c r="S5858">
        <v>17266829694</v>
      </c>
      <c r="T5858">
        <v>213.1022395</v>
      </c>
      <c r="U5858" t="s">
        <v>31</v>
      </c>
      <c r="V5858" t="s">
        <v>4511</v>
      </c>
      <c r="W5858" t="s">
        <v>23</v>
      </c>
    </row>
    <row r="5859" spans="1:23" x14ac:dyDescent="0.4">
      <c r="A5859">
        <v>5858</v>
      </c>
      <c r="B5859">
        <v>1</v>
      </c>
      <c r="C5859">
        <v>1</v>
      </c>
      <c r="D5859">
        <v>1</v>
      </c>
      <c r="E5859">
        <v>1</v>
      </c>
      <c r="F5859" t="s">
        <v>23</v>
      </c>
      <c r="G5859">
        <v>-337.51935532469702</v>
      </c>
      <c r="H5859" t="s">
        <v>23</v>
      </c>
      <c r="I5859">
        <v>12.0755929581841</v>
      </c>
      <c r="J5859" t="s">
        <v>11433</v>
      </c>
      <c r="K5859" t="s">
        <v>25</v>
      </c>
      <c r="L5859" t="s">
        <v>11434</v>
      </c>
      <c r="M5859" t="s">
        <v>11435</v>
      </c>
      <c r="N5859" t="s">
        <v>28</v>
      </c>
      <c r="O5859" t="s">
        <v>11436</v>
      </c>
      <c r="P5859">
        <v>-6.6347122199999999</v>
      </c>
      <c r="R5859" t="s">
        <v>11437</v>
      </c>
      <c r="S5859">
        <v>3178496</v>
      </c>
      <c r="T5859">
        <v>593.1864822</v>
      </c>
      <c r="U5859" t="s">
        <v>31</v>
      </c>
      <c r="V5859" t="s">
        <v>11438</v>
      </c>
      <c r="W5859" t="s">
        <v>23</v>
      </c>
    </row>
    <row r="5860" spans="1:23" x14ac:dyDescent="0.4">
      <c r="A5860">
        <v>5859</v>
      </c>
      <c r="B5860">
        <v>1</v>
      </c>
      <c r="C5860">
        <v>1</v>
      </c>
      <c r="D5860">
        <v>1</v>
      </c>
      <c r="E5860">
        <v>2</v>
      </c>
      <c r="F5860" t="s">
        <v>23</v>
      </c>
      <c r="G5860">
        <v>-30.442266815427502</v>
      </c>
      <c r="H5860" t="s">
        <v>23</v>
      </c>
      <c r="I5860">
        <v>89.287052978146306</v>
      </c>
      <c r="J5860" t="s">
        <v>4881</v>
      </c>
      <c r="K5860" t="s">
        <v>25</v>
      </c>
      <c r="L5860" t="s">
        <v>4882</v>
      </c>
      <c r="M5860" t="s">
        <v>4883</v>
      </c>
      <c r="N5860" t="s">
        <v>4884</v>
      </c>
      <c r="O5860" t="s">
        <v>4885</v>
      </c>
      <c r="P5860">
        <v>2.5</v>
      </c>
      <c r="Q5860" t="s">
        <v>4886</v>
      </c>
      <c r="R5860" t="s">
        <v>4887</v>
      </c>
      <c r="S5860">
        <v>34447485302</v>
      </c>
      <c r="T5860">
        <v>317.0655792</v>
      </c>
      <c r="U5860" t="s">
        <v>31</v>
      </c>
      <c r="V5860" t="s">
        <v>11390</v>
      </c>
      <c r="W5860" t="s">
        <v>23</v>
      </c>
    </row>
    <row r="5861" spans="1:23" x14ac:dyDescent="0.4">
      <c r="A5861">
        <v>5860</v>
      </c>
      <c r="B5861">
        <v>1</v>
      </c>
      <c r="C5861">
        <v>1</v>
      </c>
      <c r="D5861">
        <v>1</v>
      </c>
      <c r="E5861">
        <v>1</v>
      </c>
      <c r="F5861" t="s">
        <v>23</v>
      </c>
      <c r="G5861">
        <v>-1.83815951154914</v>
      </c>
      <c r="H5861" t="s">
        <v>23</v>
      </c>
      <c r="I5861">
        <v>22.851168979308</v>
      </c>
      <c r="J5861" t="s">
        <v>512</v>
      </c>
      <c r="K5861" t="s">
        <v>25</v>
      </c>
      <c r="L5861" t="s">
        <v>513</v>
      </c>
      <c r="M5861" t="s">
        <v>514</v>
      </c>
      <c r="N5861" t="s">
        <v>515</v>
      </c>
      <c r="O5861" t="s">
        <v>516</v>
      </c>
      <c r="P5861">
        <v>1.2496581099999999</v>
      </c>
      <c r="Q5861" t="s">
        <v>517</v>
      </c>
      <c r="R5861" t="s">
        <v>518</v>
      </c>
      <c r="S5861">
        <v>19556450</v>
      </c>
      <c r="T5861">
        <v>247.10771879999999</v>
      </c>
      <c r="U5861" t="s">
        <v>31</v>
      </c>
      <c r="V5861" t="s">
        <v>1210</v>
      </c>
      <c r="W5861" t="s">
        <v>23</v>
      </c>
    </row>
    <row r="5862" spans="1:23" x14ac:dyDescent="0.4">
      <c r="A5862">
        <v>5861</v>
      </c>
      <c r="B5862">
        <v>1</v>
      </c>
      <c r="C5862">
        <v>1</v>
      </c>
      <c r="D5862">
        <v>1</v>
      </c>
      <c r="E5862">
        <v>1</v>
      </c>
      <c r="F5862" t="s">
        <v>23</v>
      </c>
      <c r="G5862">
        <v>-578.10355938799705</v>
      </c>
      <c r="H5862">
        <v>0.999999999999999</v>
      </c>
      <c r="I5862">
        <v>81.874643756979907</v>
      </c>
      <c r="J5862" t="s">
        <v>11245</v>
      </c>
      <c r="K5862" t="s">
        <v>25</v>
      </c>
      <c r="L5862" t="s">
        <v>11246</v>
      </c>
      <c r="M5862" t="s">
        <v>11247</v>
      </c>
      <c r="N5862" t="s">
        <v>11248</v>
      </c>
      <c r="O5862" t="s">
        <v>11249</v>
      </c>
      <c r="P5862">
        <v>-2</v>
      </c>
      <c r="Q5862" t="s">
        <v>11250</v>
      </c>
      <c r="R5862" t="s">
        <v>11251</v>
      </c>
      <c r="S5862">
        <v>3153922</v>
      </c>
      <c r="T5862">
        <v>425.14422339999999</v>
      </c>
      <c r="U5862" t="s">
        <v>31</v>
      </c>
      <c r="V5862" t="s">
        <v>17046</v>
      </c>
      <c r="W5862" t="s">
        <v>23</v>
      </c>
    </row>
    <row r="5863" spans="1:23" x14ac:dyDescent="0.4">
      <c r="A5863">
        <v>5862</v>
      </c>
      <c r="B5863">
        <v>1</v>
      </c>
      <c r="C5863">
        <v>1</v>
      </c>
      <c r="D5863">
        <v>1</v>
      </c>
      <c r="E5863">
        <v>1</v>
      </c>
      <c r="F5863" t="s">
        <v>23</v>
      </c>
      <c r="G5863">
        <v>-22.384726884326</v>
      </c>
      <c r="H5863" t="s">
        <v>23</v>
      </c>
      <c r="I5863">
        <v>149.20476288384199</v>
      </c>
      <c r="J5863" t="s">
        <v>4962</v>
      </c>
      <c r="K5863" t="s">
        <v>25</v>
      </c>
      <c r="L5863" t="s">
        <v>6357</v>
      </c>
      <c r="M5863" t="s">
        <v>6358</v>
      </c>
      <c r="N5863" t="s">
        <v>6359</v>
      </c>
      <c r="O5863" t="s">
        <v>6360</v>
      </c>
      <c r="P5863">
        <v>1.5</v>
      </c>
      <c r="Q5863">
        <v>5318565</v>
      </c>
      <c r="R5863" t="s">
        <v>6361</v>
      </c>
      <c r="S5863">
        <v>70836598</v>
      </c>
      <c r="T5863">
        <v>223.06009990000001</v>
      </c>
      <c r="U5863" t="s">
        <v>31</v>
      </c>
      <c r="V5863" t="s">
        <v>8178</v>
      </c>
      <c r="W5863" t="s">
        <v>23</v>
      </c>
    </row>
    <row r="5864" spans="1:23" x14ac:dyDescent="0.4">
      <c r="A5864">
        <v>5863</v>
      </c>
      <c r="B5864">
        <v>1</v>
      </c>
      <c r="C5864">
        <v>1</v>
      </c>
      <c r="D5864">
        <v>1</v>
      </c>
      <c r="E5864">
        <v>4</v>
      </c>
      <c r="F5864" t="s">
        <v>23</v>
      </c>
      <c r="G5864">
        <v>-364.18579843563998</v>
      </c>
      <c r="H5864" t="s">
        <v>23</v>
      </c>
      <c r="I5864">
        <v>94.721036852520797</v>
      </c>
      <c r="J5864" t="s">
        <v>4243</v>
      </c>
      <c r="K5864" t="s">
        <v>25</v>
      </c>
      <c r="L5864" t="s">
        <v>4244</v>
      </c>
      <c r="M5864" t="s">
        <v>4245</v>
      </c>
      <c r="N5864" t="s">
        <v>4246</v>
      </c>
      <c r="O5864" t="s">
        <v>4247</v>
      </c>
      <c r="P5864">
        <v>7.0999999000000003</v>
      </c>
      <c r="Q5864">
        <v>1901232</v>
      </c>
      <c r="R5864" t="s">
        <v>4248</v>
      </c>
      <c r="S5864">
        <v>67108866</v>
      </c>
      <c r="T5864">
        <v>509.1289673</v>
      </c>
      <c r="U5864" t="s">
        <v>31</v>
      </c>
      <c r="V5864" t="s">
        <v>5858</v>
      </c>
      <c r="W5864" t="s">
        <v>23</v>
      </c>
    </row>
    <row r="5865" spans="1:23" x14ac:dyDescent="0.4">
      <c r="A5865">
        <v>5864</v>
      </c>
      <c r="B5865">
        <v>1</v>
      </c>
      <c r="C5865">
        <v>1</v>
      </c>
      <c r="D5865">
        <v>1</v>
      </c>
      <c r="E5865">
        <v>1</v>
      </c>
      <c r="F5865" t="s">
        <v>23</v>
      </c>
      <c r="G5865">
        <v>-371.23643702995099</v>
      </c>
      <c r="H5865" t="s">
        <v>23</v>
      </c>
      <c r="I5865">
        <v>77.462374432570499</v>
      </c>
      <c r="J5865" t="s">
        <v>7459</v>
      </c>
      <c r="K5865" t="s">
        <v>25</v>
      </c>
      <c r="L5865" t="s">
        <v>16184</v>
      </c>
      <c r="M5865" t="s">
        <v>16185</v>
      </c>
      <c r="N5865" t="s">
        <v>28</v>
      </c>
      <c r="O5865" t="s">
        <v>16186</v>
      </c>
      <c r="P5865">
        <v>1</v>
      </c>
      <c r="Q5865">
        <v>28961570</v>
      </c>
      <c r="R5865" t="s">
        <v>16187</v>
      </c>
      <c r="S5865">
        <v>3153922</v>
      </c>
      <c r="T5865">
        <v>325.19105450000001</v>
      </c>
      <c r="U5865" t="s">
        <v>31</v>
      </c>
      <c r="V5865" t="s">
        <v>10029</v>
      </c>
      <c r="W5865" t="s">
        <v>23</v>
      </c>
    </row>
    <row r="5866" spans="1:23" x14ac:dyDescent="0.4">
      <c r="A5866">
        <v>5865</v>
      </c>
      <c r="B5866">
        <v>1</v>
      </c>
      <c r="C5866">
        <v>1</v>
      </c>
      <c r="D5866">
        <v>1</v>
      </c>
      <c r="E5866">
        <v>2</v>
      </c>
      <c r="F5866" t="s">
        <v>23</v>
      </c>
      <c r="G5866">
        <v>-301.27267329161401</v>
      </c>
      <c r="H5866" t="s">
        <v>23</v>
      </c>
      <c r="I5866">
        <v>15.070310496424399</v>
      </c>
      <c r="J5866" t="s">
        <v>865</v>
      </c>
      <c r="K5866" t="s">
        <v>25</v>
      </c>
      <c r="L5866" t="s">
        <v>866</v>
      </c>
      <c r="M5866" t="s">
        <v>867</v>
      </c>
      <c r="N5866" t="s">
        <v>868</v>
      </c>
      <c r="O5866" t="s">
        <v>869</v>
      </c>
      <c r="P5866">
        <v>2.9000001000000002</v>
      </c>
      <c r="Q5866">
        <v>78347</v>
      </c>
      <c r="R5866" t="s">
        <v>870</v>
      </c>
      <c r="S5866">
        <v>262146</v>
      </c>
      <c r="T5866">
        <v>449.10783789999999</v>
      </c>
      <c r="U5866" t="s">
        <v>31</v>
      </c>
      <c r="V5866" t="s">
        <v>10649</v>
      </c>
      <c r="W5866" t="s">
        <v>23</v>
      </c>
    </row>
    <row r="5867" spans="1:23" x14ac:dyDescent="0.4">
      <c r="A5867">
        <v>5866</v>
      </c>
      <c r="B5867">
        <v>1</v>
      </c>
      <c r="C5867">
        <v>1</v>
      </c>
      <c r="D5867">
        <v>1</v>
      </c>
      <c r="E5867">
        <v>4</v>
      </c>
      <c r="F5867" t="s">
        <v>23</v>
      </c>
      <c r="G5867">
        <v>-478.92657275155898</v>
      </c>
      <c r="H5867" t="s">
        <v>23</v>
      </c>
      <c r="I5867">
        <v>17.9034887401669</v>
      </c>
      <c r="J5867" t="s">
        <v>10054</v>
      </c>
      <c r="K5867" t="s">
        <v>25</v>
      </c>
      <c r="L5867" t="s">
        <v>10055</v>
      </c>
      <c r="M5867" t="s">
        <v>10056</v>
      </c>
      <c r="N5867" t="s">
        <v>28</v>
      </c>
      <c r="O5867" t="s">
        <v>10057</v>
      </c>
      <c r="P5867">
        <v>1.89999998</v>
      </c>
      <c r="Q5867" t="s">
        <v>10058</v>
      </c>
      <c r="R5867" t="s">
        <v>10059</v>
      </c>
      <c r="S5867">
        <v>67108866</v>
      </c>
      <c r="T5867">
        <v>459.0921879</v>
      </c>
      <c r="U5867" t="s">
        <v>31</v>
      </c>
      <c r="V5867" t="s">
        <v>6315</v>
      </c>
      <c r="W5867" t="s">
        <v>23</v>
      </c>
    </row>
    <row r="5868" spans="1:23" x14ac:dyDescent="0.4">
      <c r="A5868">
        <v>5867</v>
      </c>
      <c r="B5868">
        <v>1</v>
      </c>
      <c r="C5868">
        <v>1</v>
      </c>
      <c r="D5868">
        <v>1</v>
      </c>
      <c r="E5868">
        <v>1</v>
      </c>
      <c r="F5868" t="s">
        <v>23</v>
      </c>
      <c r="G5868">
        <v>-408.75442881868798</v>
      </c>
      <c r="H5868" t="s">
        <v>23</v>
      </c>
      <c r="I5868">
        <v>53.470525977993702</v>
      </c>
      <c r="J5868" t="s">
        <v>11289</v>
      </c>
      <c r="K5868" t="s">
        <v>25</v>
      </c>
      <c r="L5868" t="s">
        <v>11290</v>
      </c>
      <c r="M5868" t="s">
        <v>11291</v>
      </c>
      <c r="N5868" t="s">
        <v>28</v>
      </c>
      <c r="O5868" t="s">
        <v>11292</v>
      </c>
      <c r="P5868">
        <v>-4.9595823299999999</v>
      </c>
      <c r="R5868" t="s">
        <v>11293</v>
      </c>
      <c r="S5868">
        <v>3178496</v>
      </c>
      <c r="T5868">
        <v>781.47326869999995</v>
      </c>
      <c r="U5868" t="s">
        <v>31</v>
      </c>
      <c r="V5868" t="s">
        <v>11471</v>
      </c>
      <c r="W5868" t="s">
        <v>23</v>
      </c>
    </row>
    <row r="5869" spans="1:23" x14ac:dyDescent="0.4">
      <c r="A5869">
        <v>5868</v>
      </c>
      <c r="B5869">
        <v>1</v>
      </c>
      <c r="C5869">
        <v>1</v>
      </c>
      <c r="D5869">
        <v>1</v>
      </c>
      <c r="E5869">
        <v>2</v>
      </c>
      <c r="F5869" t="s">
        <v>23</v>
      </c>
      <c r="G5869">
        <v>-667.99587168298604</v>
      </c>
      <c r="H5869" t="s">
        <v>23</v>
      </c>
      <c r="I5869">
        <v>25.299190751573999</v>
      </c>
      <c r="J5869" t="s">
        <v>7425</v>
      </c>
      <c r="K5869" t="s">
        <v>25</v>
      </c>
      <c r="L5869" t="s">
        <v>7426</v>
      </c>
      <c r="M5869" t="s">
        <v>7427</v>
      </c>
      <c r="N5869" t="s">
        <v>28</v>
      </c>
      <c r="O5869" t="s">
        <v>7428</v>
      </c>
      <c r="P5869">
        <v>5.9000000999999997</v>
      </c>
      <c r="Q5869">
        <v>135854056</v>
      </c>
      <c r="R5869" t="s">
        <v>7429</v>
      </c>
      <c r="S5869">
        <v>262146</v>
      </c>
      <c r="T5869">
        <v>611.16066130000002</v>
      </c>
      <c r="U5869" t="s">
        <v>31</v>
      </c>
      <c r="V5869" t="s">
        <v>5779</v>
      </c>
      <c r="W5869" t="s">
        <v>23</v>
      </c>
    </row>
    <row r="5870" spans="1:23" x14ac:dyDescent="0.4">
      <c r="A5870">
        <v>5869</v>
      </c>
      <c r="B5870">
        <v>1</v>
      </c>
      <c r="C5870">
        <v>1</v>
      </c>
      <c r="D5870">
        <v>1</v>
      </c>
      <c r="E5870">
        <v>1</v>
      </c>
      <c r="F5870" t="s">
        <v>23</v>
      </c>
      <c r="G5870">
        <v>-13.892470043911</v>
      </c>
      <c r="H5870" t="s">
        <v>23</v>
      </c>
      <c r="I5870">
        <v>21.1451892363974</v>
      </c>
      <c r="J5870" t="s">
        <v>596</v>
      </c>
      <c r="K5870" t="s">
        <v>25</v>
      </c>
      <c r="L5870" t="s">
        <v>597</v>
      </c>
      <c r="M5870" t="s">
        <v>598</v>
      </c>
      <c r="N5870" t="s">
        <v>599</v>
      </c>
      <c r="O5870" t="s">
        <v>600</v>
      </c>
      <c r="P5870">
        <v>0.177492395</v>
      </c>
      <c r="Q5870" t="s">
        <v>601</v>
      </c>
      <c r="R5870" t="s">
        <v>602</v>
      </c>
      <c r="S5870">
        <v>87941486</v>
      </c>
      <c r="T5870">
        <v>196.06039999999999</v>
      </c>
      <c r="U5870" t="s">
        <v>31</v>
      </c>
      <c r="V5870" t="s">
        <v>734</v>
      </c>
      <c r="W5870" t="s">
        <v>23</v>
      </c>
    </row>
    <row r="5871" spans="1:23" x14ac:dyDescent="0.4">
      <c r="A5871">
        <v>5870</v>
      </c>
      <c r="B5871">
        <v>1</v>
      </c>
      <c r="C5871">
        <v>1</v>
      </c>
      <c r="D5871">
        <v>1</v>
      </c>
      <c r="E5871">
        <v>1</v>
      </c>
      <c r="F5871" t="s">
        <v>23</v>
      </c>
      <c r="G5871">
        <v>-12.6207613732302</v>
      </c>
      <c r="H5871" t="s">
        <v>23</v>
      </c>
      <c r="I5871">
        <v>72.184880608608694</v>
      </c>
      <c r="J5871" t="s">
        <v>457</v>
      </c>
      <c r="K5871" t="s">
        <v>25</v>
      </c>
      <c r="L5871" t="s">
        <v>458</v>
      </c>
      <c r="M5871" t="s">
        <v>459</v>
      </c>
      <c r="N5871" t="s">
        <v>460</v>
      </c>
      <c r="O5871" t="s">
        <v>461</v>
      </c>
      <c r="P5871">
        <v>2.2999999500000001</v>
      </c>
      <c r="Q5871" t="s">
        <v>462</v>
      </c>
      <c r="R5871" t="s">
        <v>463</v>
      </c>
      <c r="S5871">
        <v>70836598</v>
      </c>
      <c r="T5871">
        <v>385.21218379999999</v>
      </c>
      <c r="U5871" t="s">
        <v>31</v>
      </c>
      <c r="V5871" t="s">
        <v>6908</v>
      </c>
      <c r="W5871" t="s">
        <v>23</v>
      </c>
    </row>
    <row r="5872" spans="1:23" x14ac:dyDescent="0.4">
      <c r="A5872">
        <v>5871</v>
      </c>
      <c r="B5872">
        <v>1</v>
      </c>
      <c r="C5872">
        <v>1</v>
      </c>
      <c r="D5872">
        <v>1</v>
      </c>
      <c r="E5872">
        <v>1</v>
      </c>
      <c r="F5872" t="s">
        <v>23</v>
      </c>
      <c r="G5872">
        <v>-378.71465086398598</v>
      </c>
      <c r="H5872" t="s">
        <v>23</v>
      </c>
      <c r="I5872">
        <v>34.573486683836997</v>
      </c>
      <c r="J5872" t="s">
        <v>14972</v>
      </c>
      <c r="K5872" t="s">
        <v>25</v>
      </c>
      <c r="L5872" t="s">
        <v>14973</v>
      </c>
      <c r="M5872" t="s">
        <v>14974</v>
      </c>
      <c r="N5872" t="s">
        <v>14975</v>
      </c>
      <c r="O5872" t="s">
        <v>14976</v>
      </c>
      <c r="P5872">
        <v>5.0999999000000003</v>
      </c>
      <c r="Q5872">
        <v>71598541</v>
      </c>
      <c r="R5872" t="s">
        <v>14977</v>
      </c>
      <c r="S5872">
        <v>16777282</v>
      </c>
      <c r="T5872">
        <v>451.08710250000001</v>
      </c>
      <c r="U5872" t="s">
        <v>31</v>
      </c>
      <c r="V5872" t="s">
        <v>8456</v>
      </c>
      <c r="W5872" t="s">
        <v>23</v>
      </c>
    </row>
    <row r="5873" spans="1:23" x14ac:dyDescent="0.4">
      <c r="A5873">
        <v>5872</v>
      </c>
      <c r="B5873">
        <v>1</v>
      </c>
      <c r="C5873">
        <v>1</v>
      </c>
      <c r="D5873">
        <v>1</v>
      </c>
      <c r="E5873">
        <v>1</v>
      </c>
      <c r="F5873" t="s">
        <v>23</v>
      </c>
      <c r="G5873">
        <v>-16.582962999410899</v>
      </c>
      <c r="H5873" t="s">
        <v>23</v>
      </c>
      <c r="I5873">
        <v>48.565616652878603</v>
      </c>
      <c r="J5873" t="s">
        <v>4439</v>
      </c>
      <c r="K5873" t="s">
        <v>25</v>
      </c>
      <c r="L5873" t="s">
        <v>14858</v>
      </c>
      <c r="M5873" t="s">
        <v>14859</v>
      </c>
      <c r="N5873" t="s">
        <v>14860</v>
      </c>
      <c r="O5873" t="s">
        <v>14861</v>
      </c>
      <c r="P5873">
        <v>1.0592058900000001</v>
      </c>
      <c r="Q5873" t="s">
        <v>14862</v>
      </c>
      <c r="R5873" t="s">
        <v>14863</v>
      </c>
      <c r="S5873">
        <v>51627616622</v>
      </c>
      <c r="T5873">
        <v>153.05459999999999</v>
      </c>
      <c r="U5873" t="s">
        <v>31</v>
      </c>
      <c r="V5873" t="s">
        <v>8062</v>
      </c>
      <c r="W5873" t="s">
        <v>23</v>
      </c>
    </row>
    <row r="5874" spans="1:23" x14ac:dyDescent="0.4">
      <c r="A5874">
        <v>5873</v>
      </c>
      <c r="B5874">
        <v>1</v>
      </c>
      <c r="C5874">
        <v>1</v>
      </c>
      <c r="D5874">
        <v>1</v>
      </c>
      <c r="E5874">
        <v>2</v>
      </c>
      <c r="F5874" t="s">
        <v>23</v>
      </c>
      <c r="G5874">
        <v>-24.957511701825901</v>
      </c>
      <c r="H5874" t="s">
        <v>23</v>
      </c>
      <c r="I5874">
        <v>43.518717859414501</v>
      </c>
      <c r="J5874" t="s">
        <v>6029</v>
      </c>
      <c r="K5874" t="s">
        <v>25</v>
      </c>
      <c r="L5874" t="s">
        <v>6030</v>
      </c>
      <c r="M5874" t="s">
        <v>6031</v>
      </c>
      <c r="N5874" t="s">
        <v>6032</v>
      </c>
      <c r="O5874" t="s">
        <v>6033</v>
      </c>
      <c r="P5874">
        <v>3.2000000499999999</v>
      </c>
      <c r="Q5874">
        <v>148297</v>
      </c>
      <c r="R5874" t="s">
        <v>6034</v>
      </c>
      <c r="S5874">
        <v>3186754</v>
      </c>
      <c r="T5874">
        <v>328.04517809999999</v>
      </c>
      <c r="U5874" t="s">
        <v>31</v>
      </c>
      <c r="V5874" t="s">
        <v>10701</v>
      </c>
      <c r="W5874" t="s">
        <v>23</v>
      </c>
    </row>
    <row r="5875" spans="1:23" x14ac:dyDescent="0.4">
      <c r="A5875">
        <v>5874</v>
      </c>
      <c r="B5875">
        <v>1</v>
      </c>
      <c r="C5875">
        <v>1</v>
      </c>
      <c r="D5875">
        <v>1</v>
      </c>
      <c r="E5875">
        <v>1</v>
      </c>
      <c r="F5875" t="s">
        <v>23</v>
      </c>
      <c r="G5875">
        <v>-223.23991197388099</v>
      </c>
      <c r="H5875" t="s">
        <v>23</v>
      </c>
      <c r="I5875">
        <v>17.470245502348199</v>
      </c>
      <c r="J5875" t="s">
        <v>7944</v>
      </c>
      <c r="K5875" t="s">
        <v>25</v>
      </c>
      <c r="L5875" t="s">
        <v>7945</v>
      </c>
      <c r="M5875" t="s">
        <v>7946</v>
      </c>
      <c r="N5875" t="s">
        <v>7947</v>
      </c>
      <c r="O5875" t="s">
        <v>7948</v>
      </c>
      <c r="P5875">
        <v>-2.2000000499999999</v>
      </c>
      <c r="Q5875" t="s">
        <v>7949</v>
      </c>
      <c r="R5875" t="s">
        <v>7950</v>
      </c>
      <c r="S5875">
        <v>70</v>
      </c>
      <c r="T5875">
        <v>195.0651853</v>
      </c>
      <c r="U5875" t="s">
        <v>31</v>
      </c>
      <c r="V5875" t="s">
        <v>7951</v>
      </c>
      <c r="W5875" t="s">
        <v>23</v>
      </c>
    </row>
    <row r="5876" spans="1:23" x14ac:dyDescent="0.4">
      <c r="A5876">
        <v>5875</v>
      </c>
      <c r="B5876">
        <v>1</v>
      </c>
      <c r="C5876">
        <v>1</v>
      </c>
      <c r="D5876">
        <v>1</v>
      </c>
      <c r="E5876">
        <v>1</v>
      </c>
      <c r="F5876" t="s">
        <v>23</v>
      </c>
      <c r="G5876">
        <v>-9.28249951523485</v>
      </c>
      <c r="H5876" t="s">
        <v>23</v>
      </c>
      <c r="I5876">
        <v>21.4632686238545</v>
      </c>
      <c r="J5876" t="s">
        <v>411</v>
      </c>
      <c r="K5876" t="s">
        <v>25</v>
      </c>
      <c r="L5876" t="s">
        <v>412</v>
      </c>
      <c r="M5876" t="s">
        <v>413</v>
      </c>
      <c r="N5876" t="s">
        <v>414</v>
      </c>
      <c r="O5876" t="s">
        <v>415</v>
      </c>
      <c r="P5876">
        <v>2.7000000499999999</v>
      </c>
      <c r="Q5876" t="s">
        <v>416</v>
      </c>
      <c r="R5876" t="s">
        <v>417</v>
      </c>
      <c r="S5876">
        <v>120383862</v>
      </c>
      <c r="T5876">
        <v>353.18596910000002</v>
      </c>
      <c r="U5876" t="s">
        <v>31</v>
      </c>
      <c r="V5876" t="s">
        <v>5552</v>
      </c>
      <c r="W5876" t="s">
        <v>23</v>
      </c>
    </row>
    <row r="5877" spans="1:23" x14ac:dyDescent="0.4">
      <c r="A5877">
        <v>5876</v>
      </c>
      <c r="B5877">
        <v>1</v>
      </c>
      <c r="C5877">
        <v>1</v>
      </c>
      <c r="D5877">
        <v>1</v>
      </c>
      <c r="E5877">
        <v>1</v>
      </c>
      <c r="F5877" t="s">
        <v>23</v>
      </c>
      <c r="G5877">
        <v>-11.3217422458778</v>
      </c>
      <c r="H5877" t="s">
        <v>23</v>
      </c>
      <c r="I5877">
        <v>8.0559073664562302</v>
      </c>
      <c r="J5877" t="s">
        <v>3478</v>
      </c>
      <c r="K5877" t="s">
        <v>25</v>
      </c>
      <c r="L5877" t="s">
        <v>3479</v>
      </c>
      <c r="M5877" t="s">
        <v>3480</v>
      </c>
      <c r="N5877" t="s">
        <v>3481</v>
      </c>
      <c r="O5877" t="s">
        <v>3482</v>
      </c>
      <c r="P5877">
        <v>1</v>
      </c>
      <c r="Q5877" t="s">
        <v>3483</v>
      </c>
      <c r="R5877" t="s">
        <v>3484</v>
      </c>
      <c r="S5877">
        <v>20638078</v>
      </c>
      <c r="T5877">
        <v>431.13365870000001</v>
      </c>
      <c r="U5877" t="s">
        <v>31</v>
      </c>
      <c r="V5877" t="s">
        <v>17047</v>
      </c>
      <c r="W5877" t="s">
        <v>23</v>
      </c>
    </row>
    <row r="5878" spans="1:23" x14ac:dyDescent="0.4">
      <c r="A5878">
        <v>5877</v>
      </c>
      <c r="B5878">
        <v>1</v>
      </c>
      <c r="C5878">
        <v>1</v>
      </c>
      <c r="D5878">
        <v>1</v>
      </c>
      <c r="E5878">
        <v>1</v>
      </c>
      <c r="F5878" t="s">
        <v>23</v>
      </c>
      <c r="G5878">
        <v>-13.082603559333601</v>
      </c>
      <c r="H5878" t="s">
        <v>23</v>
      </c>
      <c r="I5878">
        <v>27.607757152709599</v>
      </c>
      <c r="J5878" t="s">
        <v>6346</v>
      </c>
      <c r="K5878" t="s">
        <v>25</v>
      </c>
      <c r="L5878" t="s">
        <v>16023</v>
      </c>
      <c r="M5878" t="s">
        <v>16024</v>
      </c>
      <c r="N5878" t="s">
        <v>16025</v>
      </c>
      <c r="O5878" t="s">
        <v>16026</v>
      </c>
      <c r="P5878">
        <v>1.3799032</v>
      </c>
      <c r="Q5878" t="s">
        <v>16027</v>
      </c>
      <c r="R5878" t="s">
        <v>16028</v>
      </c>
      <c r="S5878">
        <v>34447614334</v>
      </c>
      <c r="T5878">
        <v>195.0651853</v>
      </c>
      <c r="U5878" t="s">
        <v>31</v>
      </c>
      <c r="V5878" t="s">
        <v>9436</v>
      </c>
      <c r="W5878" t="s">
        <v>23</v>
      </c>
    </row>
    <row r="5879" spans="1:23" x14ac:dyDescent="0.4">
      <c r="A5879">
        <v>5878</v>
      </c>
      <c r="B5879">
        <v>1</v>
      </c>
      <c r="C5879">
        <v>1</v>
      </c>
      <c r="D5879">
        <v>1</v>
      </c>
      <c r="E5879">
        <v>1</v>
      </c>
      <c r="F5879" t="s">
        <v>23</v>
      </c>
      <c r="G5879">
        <v>-190.90063597048001</v>
      </c>
      <c r="H5879" t="s">
        <v>23</v>
      </c>
      <c r="I5879">
        <v>53.103273324451798</v>
      </c>
      <c r="J5879" t="s">
        <v>6677</v>
      </c>
      <c r="K5879" t="s">
        <v>25</v>
      </c>
      <c r="L5879" t="s">
        <v>6678</v>
      </c>
      <c r="M5879" t="s">
        <v>6679</v>
      </c>
      <c r="N5879" t="s">
        <v>6680</v>
      </c>
      <c r="O5879" t="s">
        <v>6681</v>
      </c>
      <c r="P5879">
        <v>-0.10000000100000001</v>
      </c>
      <c r="Q5879" t="s">
        <v>6682</v>
      </c>
      <c r="R5879" t="s">
        <v>6683</v>
      </c>
      <c r="S5879">
        <v>98</v>
      </c>
      <c r="T5879">
        <v>299.12778550000002</v>
      </c>
      <c r="U5879" t="s">
        <v>31</v>
      </c>
      <c r="V5879" t="s">
        <v>11045</v>
      </c>
      <c r="W5879" t="s">
        <v>23</v>
      </c>
    </row>
    <row r="5880" spans="1:23" x14ac:dyDescent="0.4">
      <c r="A5880">
        <v>5879</v>
      </c>
      <c r="B5880">
        <v>1</v>
      </c>
      <c r="C5880">
        <v>1</v>
      </c>
      <c r="D5880">
        <v>1</v>
      </c>
      <c r="E5880">
        <v>1</v>
      </c>
      <c r="F5880" t="s">
        <v>23</v>
      </c>
      <c r="G5880">
        <v>-730.47233798389095</v>
      </c>
      <c r="H5880" t="s">
        <v>23</v>
      </c>
      <c r="I5880">
        <v>60.836663219678698</v>
      </c>
      <c r="J5880" t="s">
        <v>11415</v>
      </c>
      <c r="K5880" t="s">
        <v>25</v>
      </c>
      <c r="L5880" t="s">
        <v>11439</v>
      </c>
      <c r="M5880" t="s">
        <v>11440</v>
      </c>
      <c r="N5880" t="s">
        <v>28</v>
      </c>
      <c r="O5880" t="s">
        <v>11441</v>
      </c>
      <c r="P5880">
        <v>-2.0096106499999999</v>
      </c>
      <c r="Q5880">
        <v>91844440</v>
      </c>
      <c r="R5880" t="s">
        <v>11442</v>
      </c>
      <c r="S5880">
        <v>16777218</v>
      </c>
      <c r="T5880">
        <v>597.18139680000002</v>
      </c>
      <c r="U5880" t="s">
        <v>31</v>
      </c>
      <c r="V5880" t="s">
        <v>2306</v>
      </c>
      <c r="W5880" t="s">
        <v>23</v>
      </c>
    </row>
    <row r="5881" spans="1:23" x14ac:dyDescent="0.4">
      <c r="A5881">
        <v>5880</v>
      </c>
      <c r="B5881">
        <v>1</v>
      </c>
      <c r="C5881">
        <v>1</v>
      </c>
      <c r="D5881">
        <v>1</v>
      </c>
      <c r="E5881">
        <v>1</v>
      </c>
      <c r="F5881" t="s">
        <v>23</v>
      </c>
      <c r="G5881">
        <v>-29.004987215558401</v>
      </c>
      <c r="H5881" t="s">
        <v>23</v>
      </c>
      <c r="I5881">
        <v>166.095585256265</v>
      </c>
      <c r="J5881" t="s">
        <v>5353</v>
      </c>
      <c r="K5881" t="s">
        <v>25</v>
      </c>
      <c r="L5881" t="s">
        <v>13185</v>
      </c>
      <c r="M5881" t="s">
        <v>13186</v>
      </c>
      <c r="N5881" t="s">
        <v>13187</v>
      </c>
      <c r="O5881" t="s">
        <v>13188</v>
      </c>
      <c r="P5881">
        <v>1.39999998</v>
      </c>
      <c r="Q5881" t="s">
        <v>13189</v>
      </c>
      <c r="R5881" t="s">
        <v>13190</v>
      </c>
      <c r="S5881">
        <v>221964662</v>
      </c>
      <c r="T5881">
        <v>209.08083529999999</v>
      </c>
      <c r="U5881" t="s">
        <v>31</v>
      </c>
      <c r="V5881" t="s">
        <v>9585</v>
      </c>
      <c r="W5881" t="s">
        <v>23</v>
      </c>
    </row>
    <row r="5882" spans="1:23" x14ac:dyDescent="0.4">
      <c r="A5882">
        <v>5881</v>
      </c>
      <c r="B5882">
        <v>1</v>
      </c>
      <c r="C5882">
        <v>1</v>
      </c>
      <c r="D5882">
        <v>1</v>
      </c>
      <c r="E5882">
        <v>2</v>
      </c>
      <c r="F5882" t="s">
        <v>23</v>
      </c>
      <c r="G5882">
        <v>-242.93041526561601</v>
      </c>
      <c r="H5882" t="s">
        <v>23</v>
      </c>
      <c r="I5882">
        <v>31.803494964868701</v>
      </c>
      <c r="J5882" t="s">
        <v>16153</v>
      </c>
      <c r="K5882" t="s">
        <v>25</v>
      </c>
      <c r="L5882" t="s">
        <v>16154</v>
      </c>
      <c r="M5882" t="s">
        <v>16155</v>
      </c>
      <c r="N5882" t="s">
        <v>28</v>
      </c>
      <c r="O5882" t="s">
        <v>16156</v>
      </c>
      <c r="P5882">
        <v>2.7999999500000001</v>
      </c>
      <c r="Q5882" t="s">
        <v>16157</v>
      </c>
      <c r="R5882" t="s">
        <v>16158</v>
      </c>
      <c r="S5882">
        <v>70</v>
      </c>
      <c r="T5882">
        <v>363.18021499999998</v>
      </c>
      <c r="U5882" t="s">
        <v>31</v>
      </c>
      <c r="V5882" t="s">
        <v>9325</v>
      </c>
      <c r="W5882" t="s">
        <v>23</v>
      </c>
    </row>
    <row r="5883" spans="1:23" x14ac:dyDescent="0.4">
      <c r="A5883">
        <v>5882</v>
      </c>
      <c r="B5883">
        <v>1</v>
      </c>
      <c r="C5883">
        <v>1</v>
      </c>
      <c r="D5883">
        <v>1</v>
      </c>
      <c r="E5883">
        <v>1</v>
      </c>
      <c r="F5883" t="s">
        <v>23</v>
      </c>
      <c r="G5883">
        <v>-550.12174957227796</v>
      </c>
      <c r="H5883" t="s">
        <v>23</v>
      </c>
      <c r="I5883">
        <v>38.356349163460301</v>
      </c>
      <c r="J5883" t="s">
        <v>774</v>
      </c>
      <c r="K5883" t="s">
        <v>25</v>
      </c>
      <c r="L5883" t="s">
        <v>775</v>
      </c>
      <c r="M5883" t="s">
        <v>776</v>
      </c>
      <c r="N5883" t="s">
        <v>777</v>
      </c>
      <c r="O5883" t="s">
        <v>778</v>
      </c>
      <c r="P5883">
        <v>0.69999998799999996</v>
      </c>
      <c r="Q5883">
        <v>5319017</v>
      </c>
      <c r="R5883" t="s">
        <v>779</v>
      </c>
      <c r="S5883">
        <v>3145730</v>
      </c>
      <c r="T5883">
        <v>468.22280000000001</v>
      </c>
      <c r="U5883" t="s">
        <v>31</v>
      </c>
      <c r="V5883" t="s">
        <v>2213</v>
      </c>
      <c r="W5883" t="s">
        <v>23</v>
      </c>
    </row>
    <row r="5884" spans="1:23" x14ac:dyDescent="0.4">
      <c r="A5884">
        <v>5883</v>
      </c>
      <c r="B5884">
        <v>1</v>
      </c>
      <c r="C5884">
        <v>2</v>
      </c>
      <c r="D5884">
        <v>1</v>
      </c>
      <c r="E5884">
        <v>1</v>
      </c>
      <c r="F5884" t="s">
        <v>23</v>
      </c>
      <c r="G5884">
        <v>-7.4284567181549299</v>
      </c>
      <c r="H5884" t="s">
        <v>23</v>
      </c>
      <c r="I5884">
        <v>80.411092948736297</v>
      </c>
      <c r="J5884" t="s">
        <v>694</v>
      </c>
      <c r="K5884" t="s">
        <v>25</v>
      </c>
      <c r="L5884" t="s">
        <v>695</v>
      </c>
      <c r="M5884" t="s">
        <v>696</v>
      </c>
      <c r="N5884" t="s">
        <v>697</v>
      </c>
      <c r="O5884" t="s">
        <v>698</v>
      </c>
      <c r="P5884">
        <v>1.60000002</v>
      </c>
      <c r="Q5884" t="s">
        <v>699</v>
      </c>
      <c r="R5884" t="s">
        <v>700</v>
      </c>
      <c r="S5884">
        <v>71098742</v>
      </c>
      <c r="T5884">
        <v>369.18088369999998</v>
      </c>
      <c r="U5884" t="s">
        <v>31</v>
      </c>
      <c r="V5884" t="s">
        <v>6414</v>
      </c>
      <c r="W5884" t="s">
        <v>23</v>
      </c>
    </row>
    <row r="5885" spans="1:23" x14ac:dyDescent="0.4">
      <c r="A5885">
        <v>5884</v>
      </c>
      <c r="B5885">
        <v>1</v>
      </c>
      <c r="C5885">
        <v>1</v>
      </c>
      <c r="D5885">
        <v>1</v>
      </c>
      <c r="E5885">
        <v>1</v>
      </c>
      <c r="F5885" t="s">
        <v>23</v>
      </c>
      <c r="G5885">
        <v>-43.129939307730297</v>
      </c>
      <c r="H5885" t="s">
        <v>23</v>
      </c>
      <c r="I5885">
        <v>28.2385085800084</v>
      </c>
      <c r="J5885" t="s">
        <v>1794</v>
      </c>
      <c r="K5885" t="s">
        <v>25</v>
      </c>
      <c r="L5885" t="s">
        <v>13287</v>
      </c>
      <c r="M5885" t="s">
        <v>13288</v>
      </c>
      <c r="N5885" t="s">
        <v>28</v>
      </c>
      <c r="O5885" t="s">
        <v>13289</v>
      </c>
      <c r="P5885">
        <v>2.5</v>
      </c>
      <c r="Q5885" t="s">
        <v>13290</v>
      </c>
      <c r="R5885" t="s">
        <v>13291</v>
      </c>
      <c r="S5885">
        <v>2113570</v>
      </c>
      <c r="T5885">
        <v>331.2115</v>
      </c>
      <c r="U5885" t="s">
        <v>31</v>
      </c>
      <c r="V5885" t="s">
        <v>9016</v>
      </c>
      <c r="W5885" t="s">
        <v>23</v>
      </c>
    </row>
    <row r="5886" spans="1:23" x14ac:dyDescent="0.4">
      <c r="A5886">
        <v>5885</v>
      </c>
      <c r="B5886">
        <v>1</v>
      </c>
      <c r="C5886">
        <v>1</v>
      </c>
      <c r="D5886">
        <v>1</v>
      </c>
      <c r="E5886">
        <v>1</v>
      </c>
      <c r="F5886" t="s">
        <v>23</v>
      </c>
      <c r="G5886">
        <v>-2.6929794037757402</v>
      </c>
      <c r="H5886" t="s">
        <v>23</v>
      </c>
      <c r="I5886">
        <v>15.9493153899876</v>
      </c>
      <c r="J5886" t="s">
        <v>2044</v>
      </c>
      <c r="K5886" t="s">
        <v>25</v>
      </c>
      <c r="L5886" t="s">
        <v>2238</v>
      </c>
      <c r="M5886" t="s">
        <v>2239</v>
      </c>
      <c r="N5886" t="s">
        <v>2240</v>
      </c>
      <c r="O5886" t="s">
        <v>2241</v>
      </c>
      <c r="P5886">
        <v>-0.10000000100000001</v>
      </c>
      <c r="Q5886" t="s">
        <v>2242</v>
      </c>
      <c r="R5886" t="s">
        <v>2243</v>
      </c>
      <c r="S5886">
        <v>88009086</v>
      </c>
      <c r="T5886">
        <v>579.17083209999998</v>
      </c>
      <c r="U5886" t="s">
        <v>31</v>
      </c>
      <c r="V5886" t="s">
        <v>3702</v>
      </c>
      <c r="W5886" t="s">
        <v>23</v>
      </c>
    </row>
    <row r="5887" spans="1:23" x14ac:dyDescent="0.4">
      <c r="A5887">
        <v>5886</v>
      </c>
      <c r="B5887">
        <v>1</v>
      </c>
      <c r="C5887">
        <v>1</v>
      </c>
      <c r="D5887">
        <v>1</v>
      </c>
      <c r="E5887">
        <v>1</v>
      </c>
      <c r="F5887" t="s">
        <v>23</v>
      </c>
      <c r="G5887">
        <v>-12.9422522680822</v>
      </c>
      <c r="H5887" t="s">
        <v>23</v>
      </c>
      <c r="I5887">
        <v>16.555899342572101</v>
      </c>
      <c r="J5887" t="s">
        <v>1690</v>
      </c>
      <c r="K5887" t="s">
        <v>25</v>
      </c>
      <c r="L5887" t="s">
        <v>1691</v>
      </c>
      <c r="M5887" t="s">
        <v>1692</v>
      </c>
      <c r="N5887" t="s">
        <v>1693</v>
      </c>
      <c r="O5887" t="s">
        <v>1694</v>
      </c>
      <c r="P5887">
        <v>-0.89999997600000003</v>
      </c>
      <c r="Q5887" t="s">
        <v>1695</v>
      </c>
      <c r="R5887" t="s">
        <v>1696</v>
      </c>
      <c r="S5887">
        <v>8677533822</v>
      </c>
      <c r="T5887">
        <v>595.1657467</v>
      </c>
      <c r="U5887" t="s">
        <v>31</v>
      </c>
      <c r="V5887" t="s">
        <v>2055</v>
      </c>
      <c r="W5887" t="s">
        <v>23</v>
      </c>
    </row>
    <row r="5888" spans="1:23" x14ac:dyDescent="0.4">
      <c r="A5888">
        <v>5887</v>
      </c>
      <c r="B5888">
        <v>1</v>
      </c>
      <c r="C5888">
        <v>1</v>
      </c>
      <c r="D5888">
        <v>1</v>
      </c>
      <c r="E5888">
        <v>2</v>
      </c>
      <c r="F5888" t="s">
        <v>23</v>
      </c>
      <c r="G5888">
        <v>-366.85748409892</v>
      </c>
      <c r="H5888" t="s">
        <v>23</v>
      </c>
      <c r="I5888">
        <v>44.971247204959603</v>
      </c>
      <c r="J5888" t="s">
        <v>16620</v>
      </c>
      <c r="K5888" t="s">
        <v>25</v>
      </c>
      <c r="L5888" t="s">
        <v>16621</v>
      </c>
      <c r="M5888" t="s">
        <v>16622</v>
      </c>
      <c r="N5888" t="s">
        <v>16623</v>
      </c>
      <c r="O5888" t="s">
        <v>16624</v>
      </c>
      <c r="P5888">
        <v>-1.18225658</v>
      </c>
      <c r="Q5888" t="s">
        <v>16625</v>
      </c>
      <c r="R5888" t="s">
        <v>16626</v>
      </c>
      <c r="S5888">
        <v>70287362</v>
      </c>
      <c r="T5888">
        <v>409.20080000000002</v>
      </c>
      <c r="U5888" t="s">
        <v>31</v>
      </c>
      <c r="V5888" t="s">
        <v>11431</v>
      </c>
      <c r="W5888" t="s">
        <v>23</v>
      </c>
    </row>
    <row r="5889" spans="1:23" x14ac:dyDescent="0.4">
      <c r="A5889">
        <v>5888</v>
      </c>
      <c r="B5889">
        <v>1</v>
      </c>
      <c r="C5889">
        <v>1</v>
      </c>
      <c r="D5889">
        <v>1</v>
      </c>
      <c r="E5889">
        <v>1</v>
      </c>
      <c r="F5889" t="s">
        <v>23</v>
      </c>
      <c r="G5889">
        <v>-0.98142670211231398</v>
      </c>
      <c r="H5889" t="s">
        <v>23</v>
      </c>
      <c r="I5889">
        <v>33.866895697212499</v>
      </c>
      <c r="J5889" t="s">
        <v>694</v>
      </c>
      <c r="K5889" t="s">
        <v>25</v>
      </c>
      <c r="L5889" t="s">
        <v>695</v>
      </c>
      <c r="M5889" t="s">
        <v>696</v>
      </c>
      <c r="N5889" t="s">
        <v>697</v>
      </c>
      <c r="O5889" t="s">
        <v>698</v>
      </c>
      <c r="P5889">
        <v>1.60000002</v>
      </c>
      <c r="Q5889" t="s">
        <v>699</v>
      </c>
      <c r="R5889" t="s">
        <v>700</v>
      </c>
      <c r="S5889">
        <v>71098742</v>
      </c>
      <c r="T5889">
        <v>369.18088369999998</v>
      </c>
      <c r="U5889" t="s">
        <v>31</v>
      </c>
      <c r="V5889" t="s">
        <v>7466</v>
      </c>
      <c r="W5889" t="s">
        <v>23</v>
      </c>
    </row>
    <row r="5890" spans="1:23" x14ac:dyDescent="0.4">
      <c r="A5890">
        <v>5889</v>
      </c>
      <c r="B5890">
        <v>1</v>
      </c>
      <c r="C5890">
        <v>4</v>
      </c>
      <c r="D5890">
        <v>1</v>
      </c>
      <c r="E5890">
        <v>1</v>
      </c>
      <c r="F5890" t="s">
        <v>23</v>
      </c>
      <c r="G5890">
        <v>-6.5828550408344899</v>
      </c>
      <c r="H5890" t="s">
        <v>23</v>
      </c>
      <c r="I5890">
        <v>102.133321490935</v>
      </c>
      <c r="J5890" t="s">
        <v>4591</v>
      </c>
      <c r="K5890" t="s">
        <v>25</v>
      </c>
      <c r="L5890" t="s">
        <v>6213</v>
      </c>
      <c r="M5890" t="s">
        <v>6214</v>
      </c>
      <c r="N5890" t="s">
        <v>6215</v>
      </c>
      <c r="O5890" t="s">
        <v>6216</v>
      </c>
      <c r="P5890">
        <v>3</v>
      </c>
      <c r="Q5890" t="s">
        <v>6217</v>
      </c>
      <c r="R5890" t="s">
        <v>6218</v>
      </c>
      <c r="S5890">
        <v>20900222</v>
      </c>
      <c r="T5890">
        <v>285.07574990000001</v>
      </c>
      <c r="U5890" t="s">
        <v>31</v>
      </c>
      <c r="V5890" t="s">
        <v>9350</v>
      </c>
      <c r="W5890" t="s">
        <v>23</v>
      </c>
    </row>
    <row r="5891" spans="1:23" x14ac:dyDescent="0.4">
      <c r="A5891">
        <v>5890</v>
      </c>
      <c r="B5891">
        <v>1</v>
      </c>
      <c r="C5891">
        <v>1</v>
      </c>
      <c r="D5891">
        <v>1</v>
      </c>
      <c r="E5891">
        <v>1</v>
      </c>
      <c r="F5891" t="s">
        <v>23</v>
      </c>
      <c r="G5891">
        <v>-34.4213435313698</v>
      </c>
      <c r="H5891" t="s">
        <v>23</v>
      </c>
      <c r="I5891">
        <v>15.6605475958248</v>
      </c>
      <c r="J5891" t="s">
        <v>788</v>
      </c>
      <c r="K5891" t="s">
        <v>25</v>
      </c>
      <c r="L5891" t="s">
        <v>789</v>
      </c>
      <c r="M5891" t="s">
        <v>790</v>
      </c>
      <c r="N5891" t="s">
        <v>791</v>
      </c>
      <c r="O5891" t="s">
        <v>792</v>
      </c>
      <c r="P5891">
        <v>0.80000001200000004</v>
      </c>
      <c r="Q5891" t="s">
        <v>793</v>
      </c>
      <c r="R5891" t="s">
        <v>794</v>
      </c>
      <c r="S5891">
        <v>3178514</v>
      </c>
      <c r="T5891">
        <v>679.22799999999995</v>
      </c>
      <c r="U5891" t="s">
        <v>31</v>
      </c>
      <c r="V5891" t="s">
        <v>17048</v>
      </c>
      <c r="W5891" t="s">
        <v>23</v>
      </c>
    </row>
    <row r="5892" spans="1:23" x14ac:dyDescent="0.4">
      <c r="A5892">
        <v>5891</v>
      </c>
      <c r="B5892">
        <v>1</v>
      </c>
      <c r="C5892">
        <v>1</v>
      </c>
      <c r="D5892">
        <v>1</v>
      </c>
      <c r="E5892">
        <v>1</v>
      </c>
      <c r="F5892" t="s">
        <v>23</v>
      </c>
      <c r="G5892">
        <v>-14.616119682378301</v>
      </c>
      <c r="H5892" t="s">
        <v>23</v>
      </c>
      <c r="I5892">
        <v>18.331500805286598</v>
      </c>
      <c r="J5892" t="s">
        <v>1973</v>
      </c>
      <c r="K5892" t="s">
        <v>25</v>
      </c>
      <c r="L5892" t="s">
        <v>1974</v>
      </c>
      <c r="M5892" t="s">
        <v>1975</v>
      </c>
      <c r="N5892" t="s">
        <v>1976</v>
      </c>
      <c r="O5892" t="s">
        <v>1977</v>
      </c>
      <c r="P5892">
        <v>1.36698294</v>
      </c>
      <c r="Q5892" t="s">
        <v>1978</v>
      </c>
      <c r="R5892" t="s">
        <v>1979</v>
      </c>
      <c r="S5892">
        <v>255847294</v>
      </c>
      <c r="T5892">
        <v>303.04989999999998</v>
      </c>
      <c r="U5892" t="s">
        <v>31</v>
      </c>
      <c r="V5892" t="s">
        <v>1980</v>
      </c>
      <c r="W5892" t="s">
        <v>23</v>
      </c>
    </row>
    <row r="5893" spans="1:23" x14ac:dyDescent="0.4">
      <c r="A5893">
        <v>5892</v>
      </c>
      <c r="B5893">
        <v>1</v>
      </c>
      <c r="C5893">
        <v>1</v>
      </c>
      <c r="D5893">
        <v>1</v>
      </c>
      <c r="E5893">
        <v>1</v>
      </c>
      <c r="F5893" t="s">
        <v>23</v>
      </c>
      <c r="G5893">
        <v>-13.9430893843258</v>
      </c>
      <c r="H5893" t="s">
        <v>23</v>
      </c>
      <c r="I5893">
        <v>28.441433905938599</v>
      </c>
      <c r="J5893" t="s">
        <v>1785</v>
      </c>
      <c r="K5893" t="s">
        <v>25</v>
      </c>
      <c r="L5893" t="s">
        <v>13679</v>
      </c>
      <c r="M5893" t="s">
        <v>13680</v>
      </c>
      <c r="N5893" t="s">
        <v>13681</v>
      </c>
      <c r="O5893" t="s">
        <v>13682</v>
      </c>
      <c r="P5893">
        <v>3.53111577</v>
      </c>
      <c r="Q5893">
        <v>441647</v>
      </c>
      <c r="R5893" t="s">
        <v>13683</v>
      </c>
      <c r="S5893">
        <v>3336550</v>
      </c>
      <c r="T5893">
        <v>255.0651853</v>
      </c>
      <c r="U5893" t="s">
        <v>31</v>
      </c>
      <c r="V5893" t="s">
        <v>8291</v>
      </c>
      <c r="W5893" t="s">
        <v>23</v>
      </c>
    </row>
    <row r="5894" spans="1:23" x14ac:dyDescent="0.4">
      <c r="A5894">
        <v>5893</v>
      </c>
      <c r="B5894">
        <v>1</v>
      </c>
      <c r="C5894">
        <v>1</v>
      </c>
      <c r="D5894">
        <v>1</v>
      </c>
      <c r="E5894">
        <v>1</v>
      </c>
      <c r="F5894" t="s">
        <v>23</v>
      </c>
      <c r="G5894">
        <v>-284.329393429569</v>
      </c>
      <c r="H5894" t="s">
        <v>23</v>
      </c>
      <c r="I5894">
        <v>52.747848949905404</v>
      </c>
      <c r="J5894" t="s">
        <v>2668</v>
      </c>
      <c r="K5894" t="s">
        <v>25</v>
      </c>
      <c r="L5894" t="s">
        <v>2669</v>
      </c>
      <c r="M5894" t="s">
        <v>2670</v>
      </c>
      <c r="N5894" t="s">
        <v>2671</v>
      </c>
      <c r="O5894" t="s">
        <v>2672</v>
      </c>
      <c r="P5894">
        <v>-10.399999599999999</v>
      </c>
      <c r="Q5894" t="s">
        <v>2673</v>
      </c>
      <c r="R5894" t="s">
        <v>2674</v>
      </c>
      <c r="S5894">
        <v>16910690</v>
      </c>
      <c r="T5894">
        <v>611.19704679999995</v>
      </c>
      <c r="U5894" t="s">
        <v>31</v>
      </c>
      <c r="V5894" t="s">
        <v>11445</v>
      </c>
      <c r="W5894" t="s">
        <v>23</v>
      </c>
    </row>
    <row r="5895" spans="1:23" x14ac:dyDescent="0.4">
      <c r="A5895">
        <v>5894</v>
      </c>
      <c r="B5895">
        <v>1</v>
      </c>
      <c r="C5895">
        <v>1</v>
      </c>
      <c r="D5895">
        <v>1</v>
      </c>
      <c r="E5895">
        <v>1</v>
      </c>
      <c r="F5895" t="s">
        <v>23</v>
      </c>
      <c r="G5895">
        <v>-251.88350313238999</v>
      </c>
      <c r="H5895" t="s">
        <v>23</v>
      </c>
      <c r="I5895">
        <v>123.05210919528</v>
      </c>
      <c r="J5895" t="s">
        <v>9547</v>
      </c>
      <c r="K5895" t="s">
        <v>25</v>
      </c>
      <c r="L5895" t="s">
        <v>9548</v>
      </c>
      <c r="M5895" t="s">
        <v>9549</v>
      </c>
      <c r="N5895" t="s">
        <v>9550</v>
      </c>
      <c r="O5895" t="s">
        <v>9551</v>
      </c>
      <c r="P5895">
        <v>2.7999999500000001</v>
      </c>
      <c r="Q5895" t="s">
        <v>9552</v>
      </c>
      <c r="R5895" t="s">
        <v>9553</v>
      </c>
      <c r="S5895">
        <v>121398118</v>
      </c>
      <c r="T5895">
        <v>304.1444386</v>
      </c>
      <c r="U5895" t="s">
        <v>31</v>
      </c>
      <c r="V5895" t="s">
        <v>9554</v>
      </c>
      <c r="W5895" t="s">
        <v>23</v>
      </c>
    </row>
    <row r="5896" spans="1:23" x14ac:dyDescent="0.4">
      <c r="A5896">
        <v>5895</v>
      </c>
      <c r="B5896">
        <v>1</v>
      </c>
      <c r="C5896">
        <v>1</v>
      </c>
      <c r="D5896">
        <v>1</v>
      </c>
      <c r="E5896">
        <v>1</v>
      </c>
      <c r="F5896" t="s">
        <v>23</v>
      </c>
      <c r="G5896">
        <v>-654.41818346135801</v>
      </c>
      <c r="H5896" t="s">
        <v>23</v>
      </c>
      <c r="I5896">
        <v>46.3884615740496</v>
      </c>
      <c r="J5896" t="s">
        <v>7425</v>
      </c>
      <c r="K5896" t="s">
        <v>25</v>
      </c>
      <c r="L5896" t="s">
        <v>7426</v>
      </c>
      <c r="M5896" t="s">
        <v>7427</v>
      </c>
      <c r="N5896" t="s">
        <v>28</v>
      </c>
      <c r="O5896" t="s">
        <v>7428</v>
      </c>
      <c r="P5896">
        <v>5.9000000999999997</v>
      </c>
      <c r="Q5896">
        <v>135854056</v>
      </c>
      <c r="R5896" t="s">
        <v>7429</v>
      </c>
      <c r="S5896">
        <v>262146</v>
      </c>
      <c r="T5896">
        <v>611.16066130000002</v>
      </c>
      <c r="U5896" t="s">
        <v>31</v>
      </c>
      <c r="V5896" t="s">
        <v>1481</v>
      </c>
      <c r="W5896" t="s">
        <v>23</v>
      </c>
    </row>
    <row r="5897" spans="1:23" x14ac:dyDescent="0.4">
      <c r="A5897">
        <v>5896</v>
      </c>
      <c r="B5897">
        <v>1</v>
      </c>
      <c r="C5897">
        <v>1</v>
      </c>
      <c r="D5897">
        <v>1</v>
      </c>
      <c r="E5897">
        <v>1</v>
      </c>
      <c r="F5897" t="s">
        <v>23</v>
      </c>
      <c r="G5897">
        <v>-581.90518268455696</v>
      </c>
      <c r="H5897" t="s">
        <v>23</v>
      </c>
      <c r="I5897">
        <v>54.287209520054702</v>
      </c>
      <c r="J5897" t="s">
        <v>6277</v>
      </c>
      <c r="K5897" t="s">
        <v>25</v>
      </c>
      <c r="L5897" t="s">
        <v>6278</v>
      </c>
      <c r="M5897" t="s">
        <v>6279</v>
      </c>
      <c r="N5897" t="s">
        <v>28</v>
      </c>
      <c r="O5897" t="s">
        <v>6280</v>
      </c>
      <c r="P5897">
        <v>3.7000000499999999</v>
      </c>
      <c r="Q5897">
        <v>26744355</v>
      </c>
      <c r="R5897" t="s">
        <v>6281</v>
      </c>
      <c r="S5897">
        <v>3153922</v>
      </c>
      <c r="T5897">
        <v>451.12348800000001</v>
      </c>
      <c r="U5897" t="s">
        <v>31</v>
      </c>
      <c r="V5897" t="s">
        <v>9894</v>
      </c>
      <c r="W5897" t="s">
        <v>23</v>
      </c>
    </row>
    <row r="5898" spans="1:23" x14ac:dyDescent="0.4">
      <c r="A5898">
        <v>5897</v>
      </c>
      <c r="B5898">
        <v>1</v>
      </c>
      <c r="C5898">
        <v>1</v>
      </c>
      <c r="D5898">
        <v>1</v>
      </c>
      <c r="E5898">
        <v>1</v>
      </c>
      <c r="F5898" t="s">
        <v>23</v>
      </c>
      <c r="G5898">
        <v>-362.66642880802902</v>
      </c>
      <c r="H5898" t="s">
        <v>23</v>
      </c>
      <c r="I5898">
        <v>48.215156989343697</v>
      </c>
      <c r="J5898" t="s">
        <v>9320</v>
      </c>
      <c r="K5898" t="s">
        <v>25</v>
      </c>
      <c r="L5898" t="s">
        <v>9321</v>
      </c>
      <c r="M5898" t="s">
        <v>9322</v>
      </c>
      <c r="N5898" t="s">
        <v>28</v>
      </c>
      <c r="O5898" t="s">
        <v>9323</v>
      </c>
      <c r="P5898">
        <v>-0.10000000100000001</v>
      </c>
      <c r="Q5898">
        <v>129602411</v>
      </c>
      <c r="R5898" t="s">
        <v>9324</v>
      </c>
      <c r="S5898">
        <v>2097154</v>
      </c>
      <c r="T5898">
        <v>363.18021499999998</v>
      </c>
      <c r="U5898" t="s">
        <v>31</v>
      </c>
      <c r="V5898" t="s">
        <v>10755</v>
      </c>
      <c r="W5898" t="s">
        <v>23</v>
      </c>
    </row>
    <row r="5899" spans="1:23" x14ac:dyDescent="0.4">
      <c r="A5899">
        <v>5898</v>
      </c>
      <c r="B5899">
        <v>1</v>
      </c>
      <c r="C5899">
        <v>1</v>
      </c>
      <c r="D5899">
        <v>1</v>
      </c>
      <c r="E5899">
        <v>1</v>
      </c>
      <c r="F5899" t="s">
        <v>23</v>
      </c>
      <c r="G5899">
        <v>-4.4456647879500304</v>
      </c>
      <c r="H5899" t="s">
        <v>23</v>
      </c>
      <c r="I5899">
        <v>25.120497639451699</v>
      </c>
      <c r="J5899" t="s">
        <v>4591</v>
      </c>
      <c r="K5899" t="s">
        <v>25</v>
      </c>
      <c r="L5899" t="s">
        <v>5876</v>
      </c>
      <c r="M5899" t="s">
        <v>5877</v>
      </c>
      <c r="N5899" t="s">
        <v>5878</v>
      </c>
      <c r="O5899" t="s">
        <v>5879</v>
      </c>
      <c r="P5899">
        <v>2.6446747799999999</v>
      </c>
      <c r="Q5899" t="s">
        <v>5880</v>
      </c>
      <c r="R5899" t="s">
        <v>5881</v>
      </c>
      <c r="S5899">
        <v>88009086</v>
      </c>
      <c r="T5899">
        <v>285.07574990000001</v>
      </c>
      <c r="U5899" t="s">
        <v>31</v>
      </c>
      <c r="V5899" t="s">
        <v>7657</v>
      </c>
      <c r="W5899" t="s">
        <v>23</v>
      </c>
    </row>
    <row r="5900" spans="1:23" x14ac:dyDescent="0.4">
      <c r="A5900">
        <v>5899</v>
      </c>
      <c r="B5900">
        <v>1</v>
      </c>
      <c r="C5900">
        <v>1</v>
      </c>
      <c r="D5900">
        <v>1</v>
      </c>
      <c r="E5900">
        <v>2</v>
      </c>
      <c r="F5900" t="s">
        <v>23</v>
      </c>
      <c r="G5900">
        <v>-426.90065358490898</v>
      </c>
      <c r="H5900" t="s">
        <v>23</v>
      </c>
      <c r="I5900">
        <v>46.905392027054397</v>
      </c>
      <c r="J5900" t="s">
        <v>7391</v>
      </c>
      <c r="K5900" t="s">
        <v>25</v>
      </c>
      <c r="L5900" t="s">
        <v>7392</v>
      </c>
      <c r="M5900" t="s">
        <v>7393</v>
      </c>
      <c r="N5900" t="s">
        <v>28</v>
      </c>
      <c r="O5900" t="s">
        <v>7394</v>
      </c>
      <c r="P5900">
        <v>0.40000000600000002</v>
      </c>
      <c r="Q5900" t="s">
        <v>7395</v>
      </c>
      <c r="R5900" t="s">
        <v>7396</v>
      </c>
      <c r="S5900">
        <v>16777218</v>
      </c>
      <c r="T5900">
        <v>465.10275250000001</v>
      </c>
      <c r="U5900" t="s">
        <v>31</v>
      </c>
      <c r="V5900" t="s">
        <v>11469</v>
      </c>
      <c r="W5900" t="s">
        <v>23</v>
      </c>
    </row>
    <row r="5901" spans="1:23" x14ac:dyDescent="0.4">
      <c r="A5901">
        <v>5900</v>
      </c>
      <c r="B5901">
        <v>1</v>
      </c>
      <c r="C5901">
        <v>1</v>
      </c>
      <c r="D5901">
        <v>1</v>
      </c>
      <c r="E5901">
        <v>1</v>
      </c>
      <c r="F5901" t="s">
        <v>23</v>
      </c>
      <c r="G5901">
        <v>-237.01461573739701</v>
      </c>
      <c r="H5901" t="s">
        <v>23</v>
      </c>
      <c r="I5901">
        <v>48.572823700960797</v>
      </c>
      <c r="J5901" t="s">
        <v>2075</v>
      </c>
      <c r="K5901" t="s">
        <v>25</v>
      </c>
      <c r="L5901" t="s">
        <v>4020</v>
      </c>
      <c r="M5901" t="s">
        <v>4021</v>
      </c>
      <c r="N5901" t="s">
        <v>4022</v>
      </c>
      <c r="O5901" t="s">
        <v>4023</v>
      </c>
      <c r="P5901">
        <v>-1.06932782E-2</v>
      </c>
      <c r="Q5901" t="s">
        <v>4024</v>
      </c>
      <c r="R5901" t="s">
        <v>4025</v>
      </c>
      <c r="S5901">
        <v>70</v>
      </c>
      <c r="T5901">
        <v>365.21699999999998</v>
      </c>
      <c r="U5901" t="s">
        <v>31</v>
      </c>
      <c r="V5901" t="s">
        <v>4026</v>
      </c>
      <c r="W5901" t="s">
        <v>23</v>
      </c>
    </row>
    <row r="5902" spans="1:23" x14ac:dyDescent="0.4">
      <c r="A5902">
        <v>5901</v>
      </c>
      <c r="B5902">
        <v>1</v>
      </c>
      <c r="C5902">
        <v>1</v>
      </c>
      <c r="D5902">
        <v>1</v>
      </c>
      <c r="E5902">
        <v>1</v>
      </c>
      <c r="F5902" t="s">
        <v>23</v>
      </c>
      <c r="G5902">
        <v>-1.3312142708739401</v>
      </c>
      <c r="H5902" t="s">
        <v>23</v>
      </c>
      <c r="I5902">
        <v>34.7522697210036</v>
      </c>
      <c r="J5902" t="s">
        <v>694</v>
      </c>
      <c r="K5902" t="s">
        <v>25</v>
      </c>
      <c r="L5902" t="s">
        <v>695</v>
      </c>
      <c r="M5902" t="s">
        <v>696</v>
      </c>
      <c r="N5902" t="s">
        <v>697</v>
      </c>
      <c r="O5902" t="s">
        <v>698</v>
      </c>
      <c r="P5902">
        <v>1.60000002</v>
      </c>
      <c r="Q5902" t="s">
        <v>699</v>
      </c>
      <c r="R5902" t="s">
        <v>700</v>
      </c>
      <c r="S5902">
        <v>71098742</v>
      </c>
      <c r="T5902">
        <v>369.18088369999998</v>
      </c>
      <c r="U5902" t="s">
        <v>31</v>
      </c>
      <c r="V5902" t="s">
        <v>6270</v>
      </c>
      <c r="W5902" t="s">
        <v>23</v>
      </c>
    </row>
    <row r="5903" spans="1:23" x14ac:dyDescent="0.4">
      <c r="A5903">
        <v>5902</v>
      </c>
      <c r="B5903">
        <v>1</v>
      </c>
      <c r="C5903">
        <v>1</v>
      </c>
      <c r="D5903">
        <v>1</v>
      </c>
      <c r="E5903">
        <v>2</v>
      </c>
      <c r="F5903" t="s">
        <v>23</v>
      </c>
      <c r="G5903">
        <v>-336.32642689302003</v>
      </c>
      <c r="H5903" t="s">
        <v>23</v>
      </c>
      <c r="I5903">
        <v>15.833368336427901</v>
      </c>
      <c r="J5903" t="s">
        <v>11761</v>
      </c>
      <c r="K5903" t="s">
        <v>25</v>
      </c>
      <c r="L5903" t="s">
        <v>11762</v>
      </c>
      <c r="M5903" t="s">
        <v>11763</v>
      </c>
      <c r="N5903" t="s">
        <v>28</v>
      </c>
      <c r="O5903" t="s">
        <v>11764</v>
      </c>
      <c r="P5903">
        <v>-0.69999998799999996</v>
      </c>
      <c r="Q5903">
        <v>138805674</v>
      </c>
      <c r="R5903" t="s">
        <v>11765</v>
      </c>
      <c r="S5903">
        <v>70</v>
      </c>
      <c r="T5903">
        <v>771.23422019999998</v>
      </c>
      <c r="U5903" t="s">
        <v>31</v>
      </c>
      <c r="V5903" t="s">
        <v>10372</v>
      </c>
      <c r="W5903" t="s">
        <v>23</v>
      </c>
    </row>
    <row r="5904" spans="1:23" x14ac:dyDescent="0.4">
      <c r="A5904">
        <v>5903</v>
      </c>
      <c r="B5904">
        <v>1</v>
      </c>
      <c r="C5904">
        <v>1</v>
      </c>
      <c r="D5904">
        <v>1</v>
      </c>
      <c r="E5904">
        <v>1</v>
      </c>
      <c r="F5904" t="s">
        <v>23</v>
      </c>
      <c r="G5904">
        <v>-6.9992746865400903</v>
      </c>
      <c r="H5904" t="s">
        <v>23</v>
      </c>
      <c r="I5904">
        <v>40.367235657392698</v>
      </c>
      <c r="J5904" t="s">
        <v>431</v>
      </c>
      <c r="K5904" t="s">
        <v>25</v>
      </c>
      <c r="L5904" t="s">
        <v>432</v>
      </c>
      <c r="M5904" t="s">
        <v>433</v>
      </c>
      <c r="N5904" t="s">
        <v>434</v>
      </c>
      <c r="O5904" t="s">
        <v>435</v>
      </c>
      <c r="P5904">
        <v>0.64449578500000004</v>
      </c>
      <c r="Q5904" t="s">
        <v>436</v>
      </c>
      <c r="R5904" t="s">
        <v>437</v>
      </c>
      <c r="S5904">
        <v>20089210</v>
      </c>
      <c r="T5904">
        <v>251.1396</v>
      </c>
      <c r="U5904" t="s">
        <v>31</v>
      </c>
      <c r="V5904" t="s">
        <v>439</v>
      </c>
      <c r="W5904" t="s">
        <v>23</v>
      </c>
    </row>
    <row r="5905" spans="1:23" x14ac:dyDescent="0.4">
      <c r="A5905">
        <v>5904</v>
      </c>
      <c r="B5905">
        <v>1</v>
      </c>
      <c r="C5905">
        <v>1</v>
      </c>
      <c r="D5905">
        <v>1</v>
      </c>
      <c r="E5905">
        <v>3</v>
      </c>
      <c r="F5905" t="s">
        <v>23</v>
      </c>
      <c r="G5905">
        <v>-284.218799895225</v>
      </c>
      <c r="H5905" t="s">
        <v>23</v>
      </c>
      <c r="I5905">
        <v>38.429428362099799</v>
      </c>
      <c r="J5905" t="s">
        <v>8410</v>
      </c>
      <c r="K5905" t="s">
        <v>25</v>
      </c>
      <c r="L5905" t="s">
        <v>15955</v>
      </c>
      <c r="M5905" t="s">
        <v>15956</v>
      </c>
      <c r="N5905" t="s">
        <v>15957</v>
      </c>
      <c r="O5905" t="s">
        <v>15958</v>
      </c>
      <c r="P5905">
        <v>2.8708627199999999</v>
      </c>
      <c r="Q5905" t="s">
        <v>15959</v>
      </c>
      <c r="R5905" t="s">
        <v>15960</v>
      </c>
      <c r="S5905">
        <v>67108866</v>
      </c>
      <c r="T5905">
        <v>359.14891490000002</v>
      </c>
      <c r="U5905" t="s">
        <v>31</v>
      </c>
      <c r="V5905" t="s">
        <v>7457</v>
      </c>
      <c r="W5905" t="s">
        <v>23</v>
      </c>
    </row>
    <row r="5906" spans="1:23" x14ac:dyDescent="0.4">
      <c r="A5906">
        <v>5905</v>
      </c>
      <c r="B5906">
        <v>1</v>
      </c>
      <c r="C5906">
        <v>1</v>
      </c>
      <c r="D5906">
        <v>1</v>
      </c>
      <c r="E5906">
        <v>1</v>
      </c>
      <c r="F5906" t="s">
        <v>23</v>
      </c>
      <c r="G5906">
        <v>-10.0065487275698</v>
      </c>
      <c r="H5906" t="s">
        <v>23</v>
      </c>
      <c r="I5906">
        <v>44.396631681630701</v>
      </c>
      <c r="J5906" t="s">
        <v>2519</v>
      </c>
      <c r="K5906" t="s">
        <v>25</v>
      </c>
      <c r="L5906" t="s">
        <v>3368</v>
      </c>
      <c r="M5906" t="s">
        <v>3369</v>
      </c>
      <c r="N5906" t="s">
        <v>3370</v>
      </c>
      <c r="O5906" t="s">
        <v>3371</v>
      </c>
      <c r="P5906">
        <v>0.40000000600000002</v>
      </c>
      <c r="Q5906" t="s">
        <v>3372</v>
      </c>
      <c r="R5906" t="s">
        <v>3373</v>
      </c>
      <c r="S5906">
        <v>8610439194</v>
      </c>
      <c r="T5906">
        <v>419.13365870000001</v>
      </c>
      <c r="U5906" t="s">
        <v>31</v>
      </c>
      <c r="V5906" t="s">
        <v>3374</v>
      </c>
      <c r="W5906" t="s">
        <v>23</v>
      </c>
    </row>
    <row r="5907" spans="1:23" x14ac:dyDescent="0.4">
      <c r="A5907">
        <v>5906</v>
      </c>
      <c r="B5907">
        <v>1</v>
      </c>
      <c r="C5907">
        <v>1</v>
      </c>
      <c r="D5907">
        <v>1</v>
      </c>
      <c r="E5907">
        <v>2</v>
      </c>
      <c r="F5907" t="s">
        <v>23</v>
      </c>
      <c r="G5907">
        <v>-679.41173713558396</v>
      </c>
      <c r="H5907" t="s">
        <v>23</v>
      </c>
      <c r="I5907">
        <v>59.718479352961197</v>
      </c>
      <c r="J5907" t="s">
        <v>11771</v>
      </c>
      <c r="K5907" t="s">
        <v>25</v>
      </c>
      <c r="L5907" t="s">
        <v>11772</v>
      </c>
      <c r="M5907" t="s">
        <v>11773</v>
      </c>
      <c r="N5907" t="s">
        <v>28</v>
      </c>
      <c r="O5907" t="s">
        <v>11774</v>
      </c>
      <c r="P5907">
        <v>-5.9000000999999997</v>
      </c>
      <c r="Q5907">
        <v>3842910</v>
      </c>
      <c r="R5907" t="s">
        <v>11775</v>
      </c>
      <c r="S5907">
        <v>3153922</v>
      </c>
      <c r="T5907">
        <v>435.0921879</v>
      </c>
      <c r="U5907" t="s">
        <v>31</v>
      </c>
      <c r="V5907" t="s">
        <v>2887</v>
      </c>
      <c r="W5907" t="s">
        <v>23</v>
      </c>
    </row>
    <row r="5908" spans="1:23" x14ac:dyDescent="0.4">
      <c r="A5908">
        <v>5907</v>
      </c>
      <c r="B5908">
        <v>1</v>
      </c>
      <c r="C5908">
        <v>1</v>
      </c>
      <c r="D5908">
        <v>1</v>
      </c>
      <c r="E5908">
        <v>2</v>
      </c>
      <c r="F5908" t="s">
        <v>23</v>
      </c>
      <c r="G5908">
        <v>-679.19473689333904</v>
      </c>
      <c r="H5908" t="s">
        <v>23</v>
      </c>
      <c r="I5908">
        <v>15.7678990494112</v>
      </c>
      <c r="J5908" t="s">
        <v>12082</v>
      </c>
      <c r="K5908" t="s">
        <v>25</v>
      </c>
      <c r="L5908" t="s">
        <v>12083</v>
      </c>
      <c r="M5908" t="s">
        <v>12084</v>
      </c>
      <c r="N5908" t="s">
        <v>28</v>
      </c>
      <c r="O5908" t="s">
        <v>12085</v>
      </c>
      <c r="P5908">
        <v>0</v>
      </c>
      <c r="R5908" t="s">
        <v>12086</v>
      </c>
      <c r="S5908">
        <v>2097152</v>
      </c>
      <c r="T5908">
        <v>741.22365549999995</v>
      </c>
      <c r="U5908" t="s">
        <v>31</v>
      </c>
      <c r="V5908" t="s">
        <v>3961</v>
      </c>
      <c r="W5908" t="s">
        <v>23</v>
      </c>
    </row>
    <row r="5909" spans="1:23" x14ac:dyDescent="0.4">
      <c r="A5909">
        <v>5908</v>
      </c>
      <c r="B5909">
        <v>1</v>
      </c>
      <c r="C5909">
        <v>1</v>
      </c>
      <c r="D5909">
        <v>1</v>
      </c>
      <c r="E5909">
        <v>1</v>
      </c>
      <c r="F5909" t="s">
        <v>23</v>
      </c>
      <c r="G5909">
        <v>-22.163919663694799</v>
      </c>
      <c r="H5909" t="s">
        <v>23</v>
      </c>
      <c r="I5909">
        <v>36.6833315769546</v>
      </c>
      <c r="J5909" t="s">
        <v>1567</v>
      </c>
      <c r="K5909" t="s">
        <v>25</v>
      </c>
      <c r="L5909" t="s">
        <v>12632</v>
      </c>
      <c r="M5909" t="s">
        <v>12633</v>
      </c>
      <c r="N5909" t="s">
        <v>12634</v>
      </c>
      <c r="O5909" t="s">
        <v>12635</v>
      </c>
      <c r="P5909">
        <v>-0.10000000100000001</v>
      </c>
      <c r="Q5909" t="s">
        <v>12636</v>
      </c>
      <c r="R5909" t="s">
        <v>12637</v>
      </c>
      <c r="S5909">
        <v>2124134</v>
      </c>
      <c r="T5909">
        <v>188.0917</v>
      </c>
      <c r="U5909" t="s">
        <v>31</v>
      </c>
      <c r="V5909" t="s">
        <v>5272</v>
      </c>
      <c r="W5909" t="s">
        <v>23</v>
      </c>
    </row>
    <row r="5910" spans="1:23" x14ac:dyDescent="0.4">
      <c r="A5910">
        <v>5909</v>
      </c>
      <c r="B5910">
        <v>1</v>
      </c>
      <c r="C5910">
        <v>1</v>
      </c>
      <c r="D5910">
        <v>1</v>
      </c>
      <c r="E5910">
        <v>2</v>
      </c>
      <c r="F5910" t="s">
        <v>23</v>
      </c>
      <c r="G5910">
        <v>-679.41173713558396</v>
      </c>
      <c r="H5910" t="s">
        <v>23</v>
      </c>
      <c r="I5910">
        <v>59.718479352961197</v>
      </c>
      <c r="J5910" t="s">
        <v>11771</v>
      </c>
      <c r="K5910" t="s">
        <v>25</v>
      </c>
      <c r="L5910" t="s">
        <v>11772</v>
      </c>
      <c r="M5910" t="s">
        <v>11773</v>
      </c>
      <c r="N5910" t="s">
        <v>28</v>
      </c>
      <c r="O5910" t="s">
        <v>11774</v>
      </c>
      <c r="P5910">
        <v>-5.9000000999999997</v>
      </c>
      <c r="Q5910">
        <v>3842910</v>
      </c>
      <c r="R5910" t="s">
        <v>11775</v>
      </c>
      <c r="S5910">
        <v>3153922</v>
      </c>
      <c r="T5910">
        <v>435.0921879</v>
      </c>
      <c r="U5910" t="s">
        <v>31</v>
      </c>
      <c r="V5910" t="s">
        <v>11466</v>
      </c>
      <c r="W5910" t="s">
        <v>23</v>
      </c>
    </row>
    <row r="5911" spans="1:23" x14ac:dyDescent="0.4">
      <c r="A5911">
        <v>5910</v>
      </c>
      <c r="B5911">
        <v>1</v>
      </c>
      <c r="C5911">
        <v>1</v>
      </c>
      <c r="D5911">
        <v>1</v>
      </c>
      <c r="E5911">
        <v>1</v>
      </c>
      <c r="F5911" t="s">
        <v>23</v>
      </c>
      <c r="G5911">
        <v>-459.53265856054799</v>
      </c>
      <c r="H5911" t="s">
        <v>23</v>
      </c>
      <c r="I5911">
        <v>31.544974804319398</v>
      </c>
      <c r="J5911" t="s">
        <v>8990</v>
      </c>
      <c r="K5911" t="s">
        <v>25</v>
      </c>
      <c r="L5911" t="s">
        <v>8991</v>
      </c>
      <c r="M5911" t="s">
        <v>8992</v>
      </c>
      <c r="N5911" t="s">
        <v>28</v>
      </c>
      <c r="O5911" t="s">
        <v>8993</v>
      </c>
      <c r="P5911">
        <v>5.6999998099999996</v>
      </c>
      <c r="Q5911" t="s">
        <v>8994</v>
      </c>
      <c r="R5911" t="s">
        <v>8995</v>
      </c>
      <c r="S5911">
        <v>2097154</v>
      </c>
      <c r="T5911">
        <v>597.18140000000005</v>
      </c>
      <c r="U5911" t="s">
        <v>31</v>
      </c>
      <c r="V5911" t="s">
        <v>8996</v>
      </c>
      <c r="W5911" t="s">
        <v>23</v>
      </c>
    </row>
    <row r="5912" spans="1:23" x14ac:dyDescent="0.4">
      <c r="A5912">
        <v>5911</v>
      </c>
      <c r="B5912">
        <v>1</v>
      </c>
      <c r="C5912">
        <v>1</v>
      </c>
      <c r="D5912">
        <v>1</v>
      </c>
      <c r="E5912">
        <v>1</v>
      </c>
      <c r="F5912" t="s">
        <v>23</v>
      </c>
      <c r="G5912">
        <v>-763.86419220393702</v>
      </c>
      <c r="H5912" t="s">
        <v>23</v>
      </c>
      <c r="I5912">
        <v>65.070335514246096</v>
      </c>
      <c r="J5912" t="s">
        <v>2084</v>
      </c>
      <c r="K5912" t="s">
        <v>25</v>
      </c>
      <c r="L5912" t="s">
        <v>2085</v>
      </c>
      <c r="M5912" t="s">
        <v>2086</v>
      </c>
      <c r="N5912" t="s">
        <v>2087</v>
      </c>
      <c r="O5912" t="s">
        <v>2088</v>
      </c>
      <c r="P5912">
        <v>-3.2999999500000001</v>
      </c>
      <c r="Q5912">
        <v>3036015</v>
      </c>
      <c r="R5912" t="s">
        <v>2089</v>
      </c>
      <c r="S5912">
        <v>70</v>
      </c>
      <c r="T5912">
        <v>581.1864822</v>
      </c>
      <c r="U5912" t="s">
        <v>31</v>
      </c>
      <c r="V5912" t="s">
        <v>8794</v>
      </c>
      <c r="W5912" t="s">
        <v>23</v>
      </c>
    </row>
    <row r="5913" spans="1:23" x14ac:dyDescent="0.4">
      <c r="A5913">
        <v>5912</v>
      </c>
      <c r="B5913">
        <v>1</v>
      </c>
      <c r="C5913">
        <v>1</v>
      </c>
      <c r="D5913">
        <v>1</v>
      </c>
      <c r="E5913">
        <v>1</v>
      </c>
      <c r="F5913" t="s">
        <v>23</v>
      </c>
      <c r="G5913">
        <v>-354.39878125051399</v>
      </c>
      <c r="H5913">
        <v>0.999999999999999</v>
      </c>
      <c r="I5913">
        <v>109.066622922137</v>
      </c>
      <c r="J5913" t="s">
        <v>24</v>
      </c>
      <c r="K5913" t="s">
        <v>25</v>
      </c>
      <c r="L5913" t="s">
        <v>26</v>
      </c>
      <c r="M5913" t="s">
        <v>27</v>
      </c>
      <c r="N5913" t="s">
        <v>28</v>
      </c>
      <c r="O5913" t="s">
        <v>29</v>
      </c>
      <c r="P5913">
        <v>-9.5</v>
      </c>
      <c r="Q5913">
        <v>91754945</v>
      </c>
      <c r="R5913" t="s">
        <v>30</v>
      </c>
      <c r="S5913">
        <v>16777218</v>
      </c>
      <c r="T5913">
        <v>839.40597700000001</v>
      </c>
      <c r="U5913" t="s">
        <v>31</v>
      </c>
      <c r="V5913" t="s">
        <v>17049</v>
      </c>
      <c r="W5913" t="s">
        <v>23</v>
      </c>
    </row>
    <row r="5914" spans="1:23" x14ac:dyDescent="0.4">
      <c r="A5914">
        <v>5913</v>
      </c>
      <c r="B5914">
        <v>1</v>
      </c>
      <c r="C5914">
        <v>1</v>
      </c>
      <c r="D5914">
        <v>1</v>
      </c>
      <c r="E5914">
        <v>1</v>
      </c>
      <c r="F5914" t="s">
        <v>23</v>
      </c>
      <c r="G5914">
        <v>-448.16356605875001</v>
      </c>
      <c r="H5914" t="s">
        <v>23</v>
      </c>
      <c r="I5914">
        <v>92.469111344770099</v>
      </c>
      <c r="J5914" t="s">
        <v>10230</v>
      </c>
      <c r="K5914" t="s">
        <v>25</v>
      </c>
      <c r="L5914" t="s">
        <v>10231</v>
      </c>
      <c r="M5914" t="s">
        <v>10232</v>
      </c>
      <c r="N5914" t="s">
        <v>10233</v>
      </c>
      <c r="O5914" t="s">
        <v>10234</v>
      </c>
      <c r="P5914">
        <v>-0.69999998799999996</v>
      </c>
      <c r="Q5914" t="s">
        <v>10235</v>
      </c>
      <c r="R5914" t="s">
        <v>10236</v>
      </c>
      <c r="S5914">
        <v>16777286</v>
      </c>
      <c r="T5914">
        <v>301.07066459999999</v>
      </c>
      <c r="U5914" t="s">
        <v>31</v>
      </c>
      <c r="V5914" t="s">
        <v>10380</v>
      </c>
      <c r="W5914" t="s">
        <v>23</v>
      </c>
    </row>
    <row r="5915" spans="1:23" x14ac:dyDescent="0.4">
      <c r="A5915">
        <v>5914</v>
      </c>
      <c r="B5915">
        <v>1</v>
      </c>
      <c r="C5915">
        <v>1</v>
      </c>
      <c r="D5915">
        <v>1</v>
      </c>
      <c r="E5915">
        <v>1</v>
      </c>
      <c r="F5915" t="s">
        <v>23</v>
      </c>
      <c r="G5915">
        <v>-512.71970377588002</v>
      </c>
      <c r="H5915">
        <v>0.999999999999999</v>
      </c>
      <c r="I5915">
        <v>45.316931845642998</v>
      </c>
      <c r="J5915" t="s">
        <v>11254</v>
      </c>
      <c r="K5915" t="s">
        <v>25</v>
      </c>
      <c r="L5915" t="s">
        <v>11255</v>
      </c>
      <c r="M5915" t="s">
        <v>11256</v>
      </c>
      <c r="N5915" t="s">
        <v>11257</v>
      </c>
      <c r="O5915" t="s">
        <v>11258</v>
      </c>
      <c r="P5915">
        <v>2.7000000499999999</v>
      </c>
      <c r="Q5915" t="s">
        <v>11259</v>
      </c>
      <c r="R5915" t="s">
        <v>11260</v>
      </c>
      <c r="S5915">
        <v>16777218</v>
      </c>
      <c r="T5915">
        <v>579.14970270000003</v>
      </c>
      <c r="U5915" t="s">
        <v>31</v>
      </c>
      <c r="V5915" t="s">
        <v>17050</v>
      </c>
      <c r="W5915" t="s">
        <v>23</v>
      </c>
    </row>
    <row r="5916" spans="1:23" x14ac:dyDescent="0.4">
      <c r="A5916">
        <v>5915</v>
      </c>
      <c r="B5916">
        <v>1</v>
      </c>
      <c r="C5916">
        <v>1</v>
      </c>
      <c r="D5916">
        <v>1</v>
      </c>
      <c r="E5916">
        <v>1</v>
      </c>
      <c r="F5916" t="s">
        <v>23</v>
      </c>
      <c r="G5916">
        <v>-9.5561612494290298</v>
      </c>
      <c r="H5916" t="s">
        <v>23</v>
      </c>
      <c r="I5916">
        <v>17.832984430046</v>
      </c>
      <c r="J5916" t="s">
        <v>1690</v>
      </c>
      <c r="K5916" t="s">
        <v>25</v>
      </c>
      <c r="L5916" t="s">
        <v>15624</v>
      </c>
      <c r="M5916" t="s">
        <v>15625</v>
      </c>
      <c r="N5916" t="s">
        <v>15626</v>
      </c>
      <c r="O5916" t="s">
        <v>15627</v>
      </c>
      <c r="P5916">
        <v>-0.60000002399999997</v>
      </c>
      <c r="Q5916" t="s">
        <v>15628</v>
      </c>
      <c r="R5916" t="s">
        <v>15629</v>
      </c>
      <c r="S5916">
        <v>8610621562</v>
      </c>
      <c r="T5916">
        <v>595.1657467</v>
      </c>
      <c r="U5916" t="s">
        <v>31</v>
      </c>
      <c r="V5916" t="s">
        <v>1938</v>
      </c>
      <c r="W5916" t="s">
        <v>23</v>
      </c>
    </row>
    <row r="5917" spans="1:23" x14ac:dyDescent="0.4">
      <c r="A5917">
        <v>5916</v>
      </c>
      <c r="B5917">
        <v>1</v>
      </c>
      <c r="C5917">
        <v>1</v>
      </c>
      <c r="D5917">
        <v>1</v>
      </c>
      <c r="E5917">
        <v>1</v>
      </c>
      <c r="F5917" t="s">
        <v>23</v>
      </c>
      <c r="G5917">
        <v>-23.681141072483001</v>
      </c>
      <c r="H5917" t="s">
        <v>23</v>
      </c>
      <c r="I5917">
        <v>19.058996275843501</v>
      </c>
      <c r="J5917" t="s">
        <v>1690</v>
      </c>
      <c r="K5917" t="s">
        <v>25</v>
      </c>
      <c r="L5917" t="s">
        <v>15624</v>
      </c>
      <c r="M5917" t="s">
        <v>15625</v>
      </c>
      <c r="N5917" t="s">
        <v>15626</v>
      </c>
      <c r="O5917" t="s">
        <v>15627</v>
      </c>
      <c r="P5917">
        <v>-0.60000002399999997</v>
      </c>
      <c r="Q5917" t="s">
        <v>15628</v>
      </c>
      <c r="R5917" t="s">
        <v>15629</v>
      </c>
      <c r="S5917">
        <v>8610621562</v>
      </c>
      <c r="T5917">
        <v>595.1657467</v>
      </c>
      <c r="U5917" t="s">
        <v>31</v>
      </c>
      <c r="V5917" t="s">
        <v>3878</v>
      </c>
      <c r="W5917" t="s">
        <v>23</v>
      </c>
    </row>
    <row r="5918" spans="1:23" x14ac:dyDescent="0.4">
      <c r="A5918">
        <v>5917</v>
      </c>
      <c r="B5918">
        <v>1</v>
      </c>
      <c r="C5918">
        <v>1</v>
      </c>
      <c r="D5918">
        <v>1</v>
      </c>
      <c r="E5918">
        <v>2</v>
      </c>
      <c r="F5918" t="s">
        <v>23</v>
      </c>
      <c r="G5918">
        <v>-350.80566519340101</v>
      </c>
      <c r="H5918" t="s">
        <v>23</v>
      </c>
      <c r="I5918">
        <v>49.971183837928002</v>
      </c>
      <c r="J5918" t="s">
        <v>10562</v>
      </c>
      <c r="K5918" t="s">
        <v>25</v>
      </c>
      <c r="L5918" t="s">
        <v>10563</v>
      </c>
      <c r="M5918" t="s">
        <v>10564</v>
      </c>
      <c r="N5918" t="s">
        <v>10565</v>
      </c>
      <c r="O5918" t="s">
        <v>10566</v>
      </c>
      <c r="P5918">
        <v>2.4000001000000002</v>
      </c>
      <c r="Q5918" t="s">
        <v>10567</v>
      </c>
      <c r="R5918" t="s">
        <v>10568</v>
      </c>
      <c r="S5918">
        <v>67108866</v>
      </c>
      <c r="T5918">
        <v>303.15908560000003</v>
      </c>
      <c r="U5918" t="s">
        <v>31</v>
      </c>
      <c r="V5918" t="s">
        <v>10569</v>
      </c>
      <c r="W5918" t="s">
        <v>23</v>
      </c>
    </row>
    <row r="5919" spans="1:23" x14ac:dyDescent="0.4">
      <c r="A5919">
        <v>5918</v>
      </c>
      <c r="B5919">
        <v>1</v>
      </c>
      <c r="C5919">
        <v>1</v>
      </c>
      <c r="D5919">
        <v>1</v>
      </c>
      <c r="E5919">
        <v>2</v>
      </c>
      <c r="F5919" t="s">
        <v>23</v>
      </c>
      <c r="G5919">
        <v>-444.45596778039697</v>
      </c>
      <c r="H5919" t="s">
        <v>23</v>
      </c>
      <c r="I5919">
        <v>16.1347957090363</v>
      </c>
      <c r="J5919" t="s">
        <v>6234</v>
      </c>
      <c r="K5919" t="s">
        <v>25</v>
      </c>
      <c r="L5919" t="s">
        <v>6235</v>
      </c>
      <c r="M5919" t="s">
        <v>6236</v>
      </c>
      <c r="N5919" t="s">
        <v>6237</v>
      </c>
      <c r="O5919" t="s">
        <v>6238</v>
      </c>
      <c r="P5919">
        <v>1</v>
      </c>
      <c r="Q5919" t="s">
        <v>6239</v>
      </c>
      <c r="R5919" t="s">
        <v>6240</v>
      </c>
      <c r="S5919">
        <v>18874434</v>
      </c>
      <c r="T5919">
        <v>458.16568710000001</v>
      </c>
      <c r="U5919" t="s">
        <v>31</v>
      </c>
      <c r="V5919" t="s">
        <v>8457</v>
      </c>
      <c r="W5919" t="s">
        <v>23</v>
      </c>
    </row>
    <row r="5920" spans="1:23" x14ac:dyDescent="0.4">
      <c r="A5920">
        <v>5919</v>
      </c>
      <c r="B5920">
        <v>1</v>
      </c>
      <c r="C5920">
        <v>1</v>
      </c>
      <c r="D5920">
        <v>1</v>
      </c>
      <c r="E5920">
        <v>1</v>
      </c>
      <c r="F5920" t="s">
        <v>23</v>
      </c>
      <c r="G5920">
        <v>-4.0876790316854299</v>
      </c>
      <c r="H5920" t="s">
        <v>23</v>
      </c>
      <c r="I5920">
        <v>73.179308369524605</v>
      </c>
      <c r="J5920" t="s">
        <v>1102</v>
      </c>
      <c r="K5920" t="s">
        <v>25</v>
      </c>
      <c r="L5920" t="s">
        <v>1103</v>
      </c>
      <c r="M5920" t="s">
        <v>1104</v>
      </c>
      <c r="N5920" t="s">
        <v>1105</v>
      </c>
      <c r="O5920" t="s">
        <v>1106</v>
      </c>
      <c r="P5920">
        <v>3.0999998999999998</v>
      </c>
      <c r="Q5920" t="s">
        <v>1107</v>
      </c>
      <c r="R5920" t="s">
        <v>1108</v>
      </c>
      <c r="S5920">
        <v>255847294</v>
      </c>
      <c r="T5920">
        <v>229.08591999999999</v>
      </c>
      <c r="U5920" t="s">
        <v>31</v>
      </c>
      <c r="V5920" t="s">
        <v>3165</v>
      </c>
      <c r="W5920" t="s">
        <v>23</v>
      </c>
    </row>
    <row r="5921" spans="1:23" x14ac:dyDescent="0.4">
      <c r="A5921">
        <v>5920</v>
      </c>
      <c r="B5921">
        <v>1</v>
      </c>
      <c r="C5921">
        <v>1</v>
      </c>
      <c r="D5921">
        <v>1</v>
      </c>
      <c r="E5921">
        <v>1</v>
      </c>
      <c r="F5921" t="s">
        <v>23</v>
      </c>
      <c r="G5921">
        <v>-567.64197097586498</v>
      </c>
      <c r="H5921" t="s">
        <v>23</v>
      </c>
      <c r="I5921">
        <v>43.6591647337412</v>
      </c>
      <c r="J5921" t="s">
        <v>8303</v>
      </c>
      <c r="K5921" t="s">
        <v>25</v>
      </c>
      <c r="L5921" t="s">
        <v>8304</v>
      </c>
      <c r="M5921" t="s">
        <v>8305</v>
      </c>
      <c r="N5921" t="s">
        <v>8306</v>
      </c>
      <c r="O5921" t="s">
        <v>8307</v>
      </c>
      <c r="P5921">
        <v>0.80000001200000004</v>
      </c>
      <c r="Q5921">
        <v>6236124</v>
      </c>
      <c r="R5921" t="s">
        <v>8308</v>
      </c>
      <c r="S5921">
        <v>3153922</v>
      </c>
      <c r="T5921">
        <v>451.12349</v>
      </c>
      <c r="U5921" t="s">
        <v>31</v>
      </c>
      <c r="V5921" t="s">
        <v>8309</v>
      </c>
      <c r="W5921" t="s">
        <v>23</v>
      </c>
    </row>
    <row r="5922" spans="1:23" x14ac:dyDescent="0.4">
      <c r="A5922">
        <v>5921</v>
      </c>
      <c r="B5922">
        <v>1</v>
      </c>
      <c r="C5922">
        <v>1</v>
      </c>
      <c r="D5922">
        <v>1</v>
      </c>
      <c r="E5922">
        <v>1</v>
      </c>
      <c r="F5922" t="s">
        <v>23</v>
      </c>
      <c r="G5922">
        <v>-1.27043424036584</v>
      </c>
      <c r="H5922" t="s">
        <v>23</v>
      </c>
      <c r="I5922">
        <v>6028.8982055944898</v>
      </c>
      <c r="J5922" t="s">
        <v>537</v>
      </c>
      <c r="K5922" t="s">
        <v>25</v>
      </c>
      <c r="L5922" t="s">
        <v>538</v>
      </c>
      <c r="M5922" t="s">
        <v>539</v>
      </c>
      <c r="N5922" t="s">
        <v>540</v>
      </c>
      <c r="O5922" t="s">
        <v>541</v>
      </c>
      <c r="P5922">
        <v>2.4000001000000002</v>
      </c>
      <c r="Q5922" t="s">
        <v>542</v>
      </c>
      <c r="R5922" t="s">
        <v>13444</v>
      </c>
      <c r="S5922">
        <v>12904646766</v>
      </c>
      <c r="T5922">
        <v>454.2928</v>
      </c>
      <c r="U5922" t="s">
        <v>31</v>
      </c>
      <c r="V5922" t="s">
        <v>1264</v>
      </c>
      <c r="W5922" t="s">
        <v>23</v>
      </c>
    </row>
    <row r="5923" spans="1:23" x14ac:dyDescent="0.4">
      <c r="A5923">
        <v>5922</v>
      </c>
      <c r="B5923">
        <v>1</v>
      </c>
      <c r="C5923">
        <v>1</v>
      </c>
      <c r="D5923">
        <v>1</v>
      </c>
      <c r="E5923">
        <v>2</v>
      </c>
      <c r="F5923" t="s">
        <v>23</v>
      </c>
      <c r="G5923">
        <v>-685.69800843105702</v>
      </c>
      <c r="H5923" t="s">
        <v>23</v>
      </c>
      <c r="I5923">
        <v>88.639700039814599</v>
      </c>
      <c r="J5923" t="s">
        <v>17051</v>
      </c>
      <c r="K5923" t="s">
        <v>25</v>
      </c>
      <c r="L5923" t="s">
        <v>17052</v>
      </c>
      <c r="M5923" t="s">
        <v>17053</v>
      </c>
      <c r="N5923" t="s">
        <v>17054</v>
      </c>
      <c r="O5923" t="s">
        <v>17055</v>
      </c>
      <c r="P5923">
        <v>2.4000001000000002</v>
      </c>
      <c r="Q5923">
        <v>84550</v>
      </c>
      <c r="R5923" t="s">
        <v>17056</v>
      </c>
      <c r="S5923">
        <v>262146</v>
      </c>
      <c r="T5923">
        <v>441.139138</v>
      </c>
      <c r="U5923" t="s">
        <v>31</v>
      </c>
      <c r="V5923" t="s">
        <v>6400</v>
      </c>
      <c r="W5923" t="s">
        <v>23</v>
      </c>
    </row>
    <row r="5924" spans="1:23" x14ac:dyDescent="0.4">
      <c r="A5924">
        <v>5923</v>
      </c>
      <c r="B5924">
        <v>1</v>
      </c>
      <c r="C5924">
        <v>1</v>
      </c>
      <c r="D5924">
        <v>1</v>
      </c>
      <c r="E5924">
        <v>1</v>
      </c>
      <c r="F5924" t="s">
        <v>23</v>
      </c>
      <c r="G5924">
        <v>-337.09186910755699</v>
      </c>
      <c r="H5924" t="s">
        <v>23</v>
      </c>
      <c r="I5924">
        <v>49.5913655031828</v>
      </c>
      <c r="J5924" t="s">
        <v>1362</v>
      </c>
      <c r="K5924" t="s">
        <v>25</v>
      </c>
      <c r="L5924" t="s">
        <v>1363</v>
      </c>
      <c r="M5924" t="s">
        <v>1364</v>
      </c>
      <c r="N5924" t="s">
        <v>28</v>
      </c>
      <c r="O5924" t="s">
        <v>1365</v>
      </c>
      <c r="P5924">
        <v>-4.8000001900000004</v>
      </c>
      <c r="Q5924">
        <v>11987821</v>
      </c>
      <c r="R5924" t="s">
        <v>1366</v>
      </c>
      <c r="S5924">
        <v>16777218</v>
      </c>
      <c r="T5924">
        <v>465.10275250000001</v>
      </c>
      <c r="U5924" t="s">
        <v>31</v>
      </c>
      <c r="V5924" t="s">
        <v>11444</v>
      </c>
      <c r="W5924" t="s">
        <v>23</v>
      </c>
    </row>
    <row r="5925" spans="1:23" x14ac:dyDescent="0.4">
      <c r="A5925">
        <v>5924</v>
      </c>
      <c r="B5925">
        <v>1</v>
      </c>
      <c r="C5925">
        <v>2</v>
      </c>
      <c r="D5925">
        <v>1</v>
      </c>
      <c r="E5925">
        <v>1</v>
      </c>
      <c r="F5925" t="s">
        <v>23</v>
      </c>
      <c r="G5925">
        <v>-50.440096582970298</v>
      </c>
      <c r="H5925" t="s">
        <v>23</v>
      </c>
      <c r="I5925">
        <v>60.342248497393797</v>
      </c>
      <c r="J5925" t="s">
        <v>411</v>
      </c>
      <c r="K5925" t="s">
        <v>25</v>
      </c>
      <c r="L5925" t="s">
        <v>12543</v>
      </c>
      <c r="M5925" t="s">
        <v>12544</v>
      </c>
      <c r="N5925" t="s">
        <v>12545</v>
      </c>
      <c r="O5925" t="s">
        <v>12546</v>
      </c>
      <c r="P5925">
        <v>2.7999999500000001</v>
      </c>
      <c r="Q5925" t="s">
        <v>12547</v>
      </c>
      <c r="R5925" t="s">
        <v>12548</v>
      </c>
      <c r="S5925">
        <v>3719218</v>
      </c>
      <c r="T5925">
        <v>353.18596910000002</v>
      </c>
      <c r="U5925" t="s">
        <v>31</v>
      </c>
      <c r="V5925" t="s">
        <v>11422</v>
      </c>
      <c r="W5925" t="s">
        <v>23</v>
      </c>
    </row>
    <row r="5926" spans="1:23" x14ac:dyDescent="0.4">
      <c r="A5926">
        <v>5925</v>
      </c>
      <c r="B5926">
        <v>1</v>
      </c>
      <c r="C5926">
        <v>1</v>
      </c>
      <c r="D5926">
        <v>1</v>
      </c>
      <c r="E5926">
        <v>1</v>
      </c>
      <c r="F5926" t="s">
        <v>23</v>
      </c>
      <c r="G5926">
        <v>-8.5063162592274395</v>
      </c>
      <c r="H5926" t="s">
        <v>23</v>
      </c>
      <c r="I5926">
        <v>56.360548868686799</v>
      </c>
      <c r="J5926" t="s">
        <v>1102</v>
      </c>
      <c r="K5926" t="s">
        <v>25</v>
      </c>
      <c r="L5926" t="s">
        <v>1103</v>
      </c>
      <c r="M5926" t="s">
        <v>1104</v>
      </c>
      <c r="N5926" t="s">
        <v>1105</v>
      </c>
      <c r="O5926" t="s">
        <v>1106</v>
      </c>
      <c r="P5926">
        <v>3.0999998999999998</v>
      </c>
      <c r="Q5926" t="s">
        <v>1107</v>
      </c>
      <c r="R5926" t="s">
        <v>1108</v>
      </c>
      <c r="S5926">
        <v>255847294</v>
      </c>
      <c r="T5926">
        <v>229.0859207</v>
      </c>
      <c r="U5926" t="s">
        <v>31</v>
      </c>
      <c r="V5926" t="s">
        <v>10353</v>
      </c>
      <c r="W5926" t="s">
        <v>23</v>
      </c>
    </row>
    <row r="5927" spans="1:23" x14ac:dyDescent="0.4">
      <c r="A5927">
        <v>5926</v>
      </c>
      <c r="B5927">
        <v>1</v>
      </c>
      <c r="C5927">
        <v>1</v>
      </c>
      <c r="D5927">
        <v>1</v>
      </c>
      <c r="E5927">
        <v>1</v>
      </c>
      <c r="F5927" t="s">
        <v>23</v>
      </c>
      <c r="G5927">
        <v>-33.164302284159398</v>
      </c>
      <c r="H5927" t="s">
        <v>23</v>
      </c>
      <c r="I5927">
        <v>72.374549984957298</v>
      </c>
      <c r="J5927" t="s">
        <v>3767</v>
      </c>
      <c r="K5927" t="s">
        <v>25</v>
      </c>
      <c r="L5927" t="s">
        <v>13138</v>
      </c>
      <c r="M5927" t="s">
        <v>13139</v>
      </c>
      <c r="N5927" t="s">
        <v>13140</v>
      </c>
      <c r="O5927" t="s">
        <v>13141</v>
      </c>
      <c r="P5927">
        <v>2.2000000499999999</v>
      </c>
      <c r="Q5927" t="s">
        <v>13142</v>
      </c>
      <c r="R5927" t="s">
        <v>13143</v>
      </c>
      <c r="S5927">
        <v>71098742</v>
      </c>
      <c r="T5927">
        <v>330.16998469999999</v>
      </c>
      <c r="U5927" t="s">
        <v>31</v>
      </c>
      <c r="V5927" t="s">
        <v>3905</v>
      </c>
      <c r="W5927" t="s">
        <v>23</v>
      </c>
    </row>
    <row r="5928" spans="1:23" x14ac:dyDescent="0.4">
      <c r="A5928">
        <v>5927</v>
      </c>
      <c r="B5928">
        <v>1</v>
      </c>
      <c r="C5928">
        <v>2</v>
      </c>
      <c r="D5928">
        <v>1</v>
      </c>
      <c r="E5928">
        <v>1</v>
      </c>
      <c r="F5928" t="s">
        <v>23</v>
      </c>
      <c r="G5928">
        <v>-9.7075079948231409</v>
      </c>
      <c r="H5928" t="s">
        <v>23</v>
      </c>
      <c r="I5928">
        <v>9.1700148865087794</v>
      </c>
      <c r="J5928" t="s">
        <v>931</v>
      </c>
      <c r="K5928" t="s">
        <v>25</v>
      </c>
      <c r="L5928" t="s">
        <v>932</v>
      </c>
      <c r="M5928" t="s">
        <v>933</v>
      </c>
      <c r="N5928" t="s">
        <v>934</v>
      </c>
      <c r="O5928" t="s">
        <v>935</v>
      </c>
      <c r="P5928">
        <v>-1.7000000500000001</v>
      </c>
      <c r="Q5928" t="s">
        <v>936</v>
      </c>
      <c r="R5928" t="s">
        <v>937</v>
      </c>
      <c r="S5928">
        <v>20766846</v>
      </c>
      <c r="T5928">
        <v>597.14501129999996</v>
      </c>
      <c r="U5928" t="s">
        <v>31</v>
      </c>
      <c r="V5928" t="s">
        <v>1425</v>
      </c>
      <c r="W5928" t="s">
        <v>23</v>
      </c>
    </row>
    <row r="5929" spans="1:23" x14ac:dyDescent="0.4">
      <c r="A5929">
        <v>5928</v>
      </c>
      <c r="B5929">
        <v>1</v>
      </c>
      <c r="C5929">
        <v>1</v>
      </c>
      <c r="D5929">
        <v>1</v>
      </c>
      <c r="E5929">
        <v>2</v>
      </c>
      <c r="F5929" t="s">
        <v>23</v>
      </c>
      <c r="G5929">
        <v>-141.56042192525601</v>
      </c>
      <c r="H5929" t="s">
        <v>23</v>
      </c>
      <c r="I5929">
        <v>87.450044299459904</v>
      </c>
      <c r="J5929" t="s">
        <v>1776</v>
      </c>
      <c r="K5929" t="s">
        <v>25</v>
      </c>
      <c r="L5929" t="s">
        <v>1777</v>
      </c>
      <c r="M5929" t="s">
        <v>1778</v>
      </c>
      <c r="N5929" t="s">
        <v>1779</v>
      </c>
      <c r="O5929" t="s">
        <v>1780</v>
      </c>
      <c r="P5929">
        <v>-1.36164653</v>
      </c>
      <c r="Q5929" t="s">
        <v>1781</v>
      </c>
      <c r="R5929" t="s">
        <v>1782</v>
      </c>
      <c r="S5929">
        <v>8606711810</v>
      </c>
      <c r="T5929">
        <v>317.0655792</v>
      </c>
      <c r="U5929" t="s">
        <v>31</v>
      </c>
      <c r="V5929" t="s">
        <v>7074</v>
      </c>
      <c r="W5929" t="s">
        <v>23</v>
      </c>
    </row>
    <row r="5930" spans="1:23" x14ac:dyDescent="0.4">
      <c r="A5930">
        <v>5929</v>
      </c>
      <c r="B5930">
        <v>1</v>
      </c>
      <c r="C5930">
        <v>1</v>
      </c>
      <c r="D5930">
        <v>1</v>
      </c>
      <c r="E5930">
        <v>1</v>
      </c>
      <c r="F5930" t="s">
        <v>23</v>
      </c>
      <c r="G5930">
        <v>-14.4174691287622</v>
      </c>
      <c r="H5930" t="s">
        <v>23</v>
      </c>
      <c r="I5930">
        <v>75.554450577453196</v>
      </c>
      <c r="J5930" t="s">
        <v>5754</v>
      </c>
      <c r="K5930" t="s">
        <v>25</v>
      </c>
      <c r="L5930" t="s">
        <v>13270</v>
      </c>
      <c r="M5930" t="s">
        <v>13271</v>
      </c>
      <c r="N5930" t="s">
        <v>13272</v>
      </c>
      <c r="O5930" t="s">
        <v>13273</v>
      </c>
      <c r="P5930">
        <v>1.7252690799999999</v>
      </c>
      <c r="Q5930">
        <v>12038</v>
      </c>
      <c r="R5930" t="s">
        <v>13274</v>
      </c>
      <c r="S5930">
        <v>205316162</v>
      </c>
      <c r="T5930">
        <v>197.08080000000001</v>
      </c>
      <c r="U5930" t="s">
        <v>31</v>
      </c>
      <c r="V5930" t="s">
        <v>6731</v>
      </c>
      <c r="W5930" t="s">
        <v>23</v>
      </c>
    </row>
    <row r="5931" spans="1:23" x14ac:dyDescent="0.4">
      <c r="A5931">
        <v>5930</v>
      </c>
      <c r="B5931">
        <v>1</v>
      </c>
      <c r="C5931">
        <v>1</v>
      </c>
      <c r="D5931">
        <v>1</v>
      </c>
      <c r="E5931">
        <v>2</v>
      </c>
      <c r="F5931" t="s">
        <v>23</v>
      </c>
      <c r="G5931">
        <v>-267.90846316671298</v>
      </c>
      <c r="H5931" t="s">
        <v>23</v>
      </c>
      <c r="I5931">
        <v>44.292296241542999</v>
      </c>
      <c r="J5931" t="s">
        <v>865</v>
      </c>
      <c r="K5931" t="s">
        <v>25</v>
      </c>
      <c r="L5931" t="s">
        <v>866</v>
      </c>
      <c r="M5931" t="s">
        <v>867</v>
      </c>
      <c r="N5931" t="s">
        <v>868</v>
      </c>
      <c r="O5931" t="s">
        <v>869</v>
      </c>
      <c r="P5931">
        <v>2.9000001000000002</v>
      </c>
      <c r="Q5931">
        <v>78347</v>
      </c>
      <c r="R5931" t="s">
        <v>870</v>
      </c>
      <c r="S5931">
        <v>262146</v>
      </c>
      <c r="T5931">
        <v>449.10783789999999</v>
      </c>
      <c r="U5931" t="s">
        <v>31</v>
      </c>
      <c r="V5931" t="s">
        <v>8947</v>
      </c>
      <c r="W5931" t="s">
        <v>23</v>
      </c>
    </row>
    <row r="5932" spans="1:23" x14ac:dyDescent="0.4">
      <c r="A5932">
        <v>5931</v>
      </c>
      <c r="B5932">
        <v>1</v>
      </c>
      <c r="C5932">
        <v>1</v>
      </c>
      <c r="D5932">
        <v>1</v>
      </c>
      <c r="E5932">
        <v>1</v>
      </c>
      <c r="F5932" t="s">
        <v>23</v>
      </c>
      <c r="G5932">
        <v>-22.428332654141599</v>
      </c>
      <c r="H5932" t="s">
        <v>23</v>
      </c>
      <c r="I5932">
        <v>31.276255969423001</v>
      </c>
      <c r="J5932" t="s">
        <v>3916</v>
      </c>
      <c r="K5932" t="s">
        <v>25</v>
      </c>
      <c r="L5932" t="s">
        <v>12754</v>
      </c>
      <c r="M5932" t="s">
        <v>12755</v>
      </c>
      <c r="N5932" t="s">
        <v>12756</v>
      </c>
      <c r="O5932" t="s">
        <v>12757</v>
      </c>
      <c r="P5932">
        <v>1.81576502</v>
      </c>
      <c r="Q5932" t="s">
        <v>12758</v>
      </c>
      <c r="R5932" t="s">
        <v>12759</v>
      </c>
      <c r="S5932">
        <v>255846782</v>
      </c>
      <c r="T5932">
        <v>149.05970600000001</v>
      </c>
      <c r="U5932" t="s">
        <v>31</v>
      </c>
      <c r="V5932" t="s">
        <v>6502</v>
      </c>
      <c r="W5932" t="s">
        <v>23</v>
      </c>
    </row>
    <row r="5933" spans="1:23" x14ac:dyDescent="0.4">
      <c r="A5933">
        <v>5932</v>
      </c>
      <c r="B5933">
        <v>1</v>
      </c>
      <c r="C5933">
        <v>1</v>
      </c>
      <c r="D5933">
        <v>1</v>
      </c>
      <c r="E5933">
        <v>1</v>
      </c>
      <c r="F5933" t="s">
        <v>23</v>
      </c>
      <c r="G5933">
        <v>-2.2216371820057601</v>
      </c>
      <c r="H5933" t="s">
        <v>23</v>
      </c>
      <c r="I5933">
        <v>32.279436078076998</v>
      </c>
      <c r="J5933" t="s">
        <v>694</v>
      </c>
      <c r="K5933" t="s">
        <v>25</v>
      </c>
      <c r="L5933" t="s">
        <v>695</v>
      </c>
      <c r="M5933" t="s">
        <v>696</v>
      </c>
      <c r="N5933" t="s">
        <v>697</v>
      </c>
      <c r="O5933" t="s">
        <v>698</v>
      </c>
      <c r="P5933">
        <v>1.60000002</v>
      </c>
      <c r="Q5933" t="s">
        <v>699</v>
      </c>
      <c r="R5933" t="s">
        <v>700</v>
      </c>
      <c r="S5933">
        <v>71098742</v>
      </c>
      <c r="T5933">
        <v>369.18088369999998</v>
      </c>
      <c r="U5933" t="s">
        <v>31</v>
      </c>
      <c r="V5933" t="s">
        <v>2925</v>
      </c>
      <c r="W5933" t="s">
        <v>23</v>
      </c>
    </row>
    <row r="5934" spans="1:23" x14ac:dyDescent="0.4">
      <c r="A5934">
        <v>5933</v>
      </c>
      <c r="B5934">
        <v>1</v>
      </c>
      <c r="C5934">
        <v>1</v>
      </c>
      <c r="D5934">
        <v>1</v>
      </c>
      <c r="E5934">
        <v>2</v>
      </c>
      <c r="F5934" t="s">
        <v>23</v>
      </c>
      <c r="G5934">
        <v>-320.17261289731402</v>
      </c>
      <c r="H5934" t="s">
        <v>23</v>
      </c>
      <c r="I5934">
        <v>48.1843322332073</v>
      </c>
      <c r="J5934" t="s">
        <v>16938</v>
      </c>
      <c r="K5934" t="s">
        <v>25</v>
      </c>
      <c r="L5934" t="s">
        <v>16939</v>
      </c>
      <c r="M5934" t="s">
        <v>16940</v>
      </c>
      <c r="N5934" t="s">
        <v>16941</v>
      </c>
      <c r="O5934" t="s">
        <v>16942</v>
      </c>
      <c r="P5934">
        <v>-1.39999998</v>
      </c>
      <c r="Q5934">
        <v>135567191</v>
      </c>
      <c r="R5934" t="s">
        <v>16943</v>
      </c>
      <c r="S5934">
        <v>16777282</v>
      </c>
      <c r="T5934">
        <v>287.09140000000002</v>
      </c>
      <c r="U5934" t="s">
        <v>31</v>
      </c>
      <c r="V5934" t="s">
        <v>3822</v>
      </c>
      <c r="W5934" t="s">
        <v>23</v>
      </c>
    </row>
    <row r="5935" spans="1:23" x14ac:dyDescent="0.4">
      <c r="A5935">
        <v>5934</v>
      </c>
      <c r="B5935">
        <v>1</v>
      </c>
      <c r="C5935">
        <v>1</v>
      </c>
      <c r="D5935">
        <v>1</v>
      </c>
      <c r="E5935">
        <v>1</v>
      </c>
      <c r="F5935" t="s">
        <v>23</v>
      </c>
      <c r="G5935">
        <v>-425.03927735666599</v>
      </c>
      <c r="H5935" t="s">
        <v>23</v>
      </c>
      <c r="I5935">
        <v>57.658449317374497</v>
      </c>
      <c r="J5935" t="s">
        <v>16319</v>
      </c>
      <c r="K5935" t="s">
        <v>25</v>
      </c>
      <c r="L5935" t="s">
        <v>16320</v>
      </c>
      <c r="M5935" t="s">
        <v>16321</v>
      </c>
      <c r="N5935" t="s">
        <v>16322</v>
      </c>
      <c r="O5935" t="s">
        <v>16323</v>
      </c>
      <c r="P5935">
        <v>-1.2000000500000001</v>
      </c>
      <c r="Q5935" t="s">
        <v>16324</v>
      </c>
      <c r="R5935" t="s">
        <v>16325</v>
      </c>
      <c r="S5935">
        <v>70</v>
      </c>
      <c r="T5935">
        <v>325.1431</v>
      </c>
      <c r="U5935" t="s">
        <v>31</v>
      </c>
      <c r="V5935" t="s">
        <v>11486</v>
      </c>
      <c r="W5935" t="s">
        <v>23</v>
      </c>
    </row>
    <row r="5936" spans="1:23" x14ac:dyDescent="0.4">
      <c r="A5936">
        <v>5935</v>
      </c>
      <c r="B5936">
        <v>1</v>
      </c>
      <c r="C5936">
        <v>1</v>
      </c>
      <c r="D5936">
        <v>1</v>
      </c>
      <c r="E5936">
        <v>1</v>
      </c>
      <c r="F5936" t="s">
        <v>23</v>
      </c>
      <c r="G5936">
        <v>-13.0910327551377</v>
      </c>
      <c r="H5936" t="s">
        <v>23</v>
      </c>
      <c r="I5936">
        <v>38.755763450246299</v>
      </c>
      <c r="J5936" t="s">
        <v>4863</v>
      </c>
      <c r="K5936" t="s">
        <v>25</v>
      </c>
      <c r="L5936" t="s">
        <v>13727</v>
      </c>
      <c r="M5936" t="s">
        <v>13728</v>
      </c>
      <c r="N5936" t="s">
        <v>13729</v>
      </c>
      <c r="O5936" t="s">
        <v>13730</v>
      </c>
      <c r="P5936">
        <v>1.6357479100000001</v>
      </c>
      <c r="Q5936" t="s">
        <v>13731</v>
      </c>
      <c r="R5936" t="s">
        <v>13732</v>
      </c>
      <c r="S5936">
        <v>155117950</v>
      </c>
      <c r="T5936">
        <v>179.07027059999999</v>
      </c>
      <c r="U5936" t="s">
        <v>31</v>
      </c>
      <c r="V5936" t="s">
        <v>4945</v>
      </c>
      <c r="W5936" t="s">
        <v>23</v>
      </c>
    </row>
    <row r="5937" spans="1:23" x14ac:dyDescent="0.4">
      <c r="A5937">
        <v>5936</v>
      </c>
      <c r="B5937">
        <v>1</v>
      </c>
      <c r="C5937">
        <v>1</v>
      </c>
      <c r="D5937">
        <v>1</v>
      </c>
      <c r="E5937">
        <v>1</v>
      </c>
      <c r="F5937" t="s">
        <v>23</v>
      </c>
      <c r="G5937">
        <v>-244.522667266469</v>
      </c>
      <c r="H5937" t="s">
        <v>23</v>
      </c>
      <c r="I5937">
        <v>8.3850675470173002</v>
      </c>
      <c r="J5937" t="s">
        <v>11487</v>
      </c>
      <c r="K5937" t="s">
        <v>25</v>
      </c>
      <c r="L5937" t="s">
        <v>11488</v>
      </c>
      <c r="M5937" t="s">
        <v>11489</v>
      </c>
      <c r="N5937" t="s">
        <v>28</v>
      </c>
      <c r="O5937" t="s">
        <v>11490</v>
      </c>
      <c r="P5937">
        <v>5.3020825399999998</v>
      </c>
      <c r="R5937" t="s">
        <v>11491</v>
      </c>
      <c r="S5937">
        <v>3145728</v>
      </c>
      <c r="T5937">
        <v>391.1387441</v>
      </c>
      <c r="U5937" t="s">
        <v>31</v>
      </c>
      <c r="V5937" t="s">
        <v>11492</v>
      </c>
      <c r="W5937" t="s">
        <v>23</v>
      </c>
    </row>
    <row r="5938" spans="1:23" x14ac:dyDescent="0.4">
      <c r="A5938">
        <v>5937</v>
      </c>
      <c r="B5938">
        <v>1</v>
      </c>
      <c r="C5938">
        <v>1</v>
      </c>
      <c r="D5938">
        <v>1</v>
      </c>
      <c r="E5938">
        <v>1</v>
      </c>
      <c r="F5938" t="s">
        <v>23</v>
      </c>
      <c r="G5938">
        <v>-706.41836019659399</v>
      </c>
      <c r="H5938">
        <v>0.999999999999999</v>
      </c>
      <c r="I5938">
        <v>69.132288038268698</v>
      </c>
      <c r="J5938" t="s">
        <v>11415</v>
      </c>
      <c r="K5938" t="s">
        <v>25</v>
      </c>
      <c r="L5938" t="s">
        <v>11439</v>
      </c>
      <c r="M5938" t="s">
        <v>11440</v>
      </c>
      <c r="N5938" t="s">
        <v>28</v>
      </c>
      <c r="O5938" t="s">
        <v>11441</v>
      </c>
      <c r="P5938">
        <v>-2.0096106499999999</v>
      </c>
      <c r="Q5938">
        <v>91844440</v>
      </c>
      <c r="R5938" t="s">
        <v>11442</v>
      </c>
      <c r="S5938">
        <v>16777218</v>
      </c>
      <c r="T5938">
        <v>597.18139680000002</v>
      </c>
      <c r="U5938" t="s">
        <v>31</v>
      </c>
      <c r="V5938" t="s">
        <v>17057</v>
      </c>
      <c r="W5938" t="s">
        <v>23</v>
      </c>
    </row>
    <row r="5939" spans="1:23" x14ac:dyDescent="0.4">
      <c r="A5939">
        <v>5938</v>
      </c>
      <c r="B5939">
        <v>1</v>
      </c>
      <c r="C5939">
        <v>1</v>
      </c>
      <c r="D5939">
        <v>1</v>
      </c>
      <c r="E5939">
        <v>1</v>
      </c>
      <c r="F5939" t="s">
        <v>23</v>
      </c>
      <c r="G5939">
        <v>-6.6914796801112004</v>
      </c>
      <c r="H5939" t="s">
        <v>23</v>
      </c>
      <c r="I5939">
        <v>28.478846421777099</v>
      </c>
      <c r="J5939" t="s">
        <v>990</v>
      </c>
      <c r="K5939" t="s">
        <v>25</v>
      </c>
      <c r="L5939" t="s">
        <v>991</v>
      </c>
      <c r="M5939" t="s">
        <v>992</v>
      </c>
      <c r="N5939" t="s">
        <v>993</v>
      </c>
      <c r="O5939" t="s">
        <v>994</v>
      </c>
      <c r="P5939">
        <v>1.72005439</v>
      </c>
      <c r="Q5939" t="s">
        <v>995</v>
      </c>
      <c r="R5939" t="s">
        <v>996</v>
      </c>
      <c r="S5939">
        <v>34481301886</v>
      </c>
      <c r="T5939">
        <v>459.0921879</v>
      </c>
      <c r="U5939" t="s">
        <v>31</v>
      </c>
      <c r="V5939" t="s">
        <v>4819</v>
      </c>
      <c r="W5939" t="s">
        <v>23</v>
      </c>
    </row>
    <row r="5940" spans="1:23" x14ac:dyDescent="0.4">
      <c r="A5940">
        <v>5939</v>
      </c>
      <c r="B5940">
        <v>1</v>
      </c>
      <c r="C5940">
        <v>2</v>
      </c>
      <c r="D5940">
        <v>1</v>
      </c>
      <c r="E5940">
        <v>1</v>
      </c>
      <c r="F5940" t="s">
        <v>23</v>
      </c>
      <c r="G5940">
        <v>-12.336873894583499</v>
      </c>
      <c r="H5940" t="s">
        <v>23</v>
      </c>
      <c r="I5940">
        <v>29.526680218791299</v>
      </c>
      <c r="J5940" t="s">
        <v>194</v>
      </c>
      <c r="K5940" t="s">
        <v>25</v>
      </c>
      <c r="L5940" t="s">
        <v>195</v>
      </c>
      <c r="M5940" t="s">
        <v>196</v>
      </c>
      <c r="N5940" t="s">
        <v>197</v>
      </c>
      <c r="O5940" t="s">
        <v>198</v>
      </c>
      <c r="P5940">
        <v>2.8890771900000001</v>
      </c>
      <c r="Q5940" t="s">
        <v>199</v>
      </c>
      <c r="R5940" t="s">
        <v>200</v>
      </c>
      <c r="S5940">
        <v>120383870</v>
      </c>
      <c r="T5940">
        <v>355.20161919999998</v>
      </c>
      <c r="U5940" t="s">
        <v>31</v>
      </c>
      <c r="V5940" t="s">
        <v>610</v>
      </c>
      <c r="W5940" t="s">
        <v>23</v>
      </c>
    </row>
    <row r="5941" spans="1:23" x14ac:dyDescent="0.4">
      <c r="A5941">
        <v>5940</v>
      </c>
      <c r="B5941">
        <v>1</v>
      </c>
      <c r="C5941">
        <v>1</v>
      </c>
      <c r="D5941">
        <v>1</v>
      </c>
      <c r="E5941">
        <v>1</v>
      </c>
      <c r="F5941" t="s">
        <v>23</v>
      </c>
      <c r="G5941">
        <v>-0.93254706678106902</v>
      </c>
      <c r="H5941" t="s">
        <v>23</v>
      </c>
      <c r="I5941">
        <v>24.752276365117901</v>
      </c>
      <c r="J5941" t="s">
        <v>1297</v>
      </c>
      <c r="K5941" t="s">
        <v>25</v>
      </c>
      <c r="L5941" t="s">
        <v>1298</v>
      </c>
      <c r="M5941" t="s">
        <v>1299</v>
      </c>
      <c r="N5941" t="s">
        <v>1300</v>
      </c>
      <c r="O5941" t="s">
        <v>1301</v>
      </c>
      <c r="P5941">
        <v>2.4000001000000002</v>
      </c>
      <c r="Q5941" t="s">
        <v>1302</v>
      </c>
      <c r="R5941" t="s">
        <v>1303</v>
      </c>
      <c r="S5941">
        <v>255781246</v>
      </c>
      <c r="T5941">
        <v>273.07574990000001</v>
      </c>
      <c r="U5941" t="s">
        <v>31</v>
      </c>
      <c r="V5941" t="s">
        <v>4564</v>
      </c>
      <c r="W5941" t="s">
        <v>23</v>
      </c>
    </row>
    <row r="5942" spans="1:23" x14ac:dyDescent="0.4">
      <c r="A5942">
        <v>5941</v>
      </c>
      <c r="B5942">
        <v>1</v>
      </c>
      <c r="C5942">
        <v>2</v>
      </c>
      <c r="D5942">
        <v>1</v>
      </c>
      <c r="E5942">
        <v>1</v>
      </c>
      <c r="F5942" t="s">
        <v>23</v>
      </c>
      <c r="G5942">
        <v>-22.765402392071</v>
      </c>
      <c r="H5942" t="s">
        <v>23</v>
      </c>
      <c r="I5942">
        <v>49.571716222889698</v>
      </c>
      <c r="J5942" t="s">
        <v>575</v>
      </c>
      <c r="K5942" t="s">
        <v>25</v>
      </c>
      <c r="L5942" t="s">
        <v>576</v>
      </c>
      <c r="M5942" t="s">
        <v>577</v>
      </c>
      <c r="N5942" t="s">
        <v>578</v>
      </c>
      <c r="O5942" t="s">
        <v>579</v>
      </c>
      <c r="P5942">
        <v>-1.10000002</v>
      </c>
      <c r="Q5942" t="s">
        <v>580</v>
      </c>
      <c r="R5942" t="s">
        <v>581</v>
      </c>
      <c r="S5942">
        <v>255847294</v>
      </c>
      <c r="T5942">
        <v>220.11789999999999</v>
      </c>
      <c r="U5942" t="s">
        <v>31</v>
      </c>
      <c r="V5942" t="s">
        <v>6972</v>
      </c>
      <c r="W5942" t="s">
        <v>23</v>
      </c>
    </row>
    <row r="5943" spans="1:23" x14ac:dyDescent="0.4">
      <c r="A5943">
        <v>5942</v>
      </c>
      <c r="B5943">
        <v>1</v>
      </c>
      <c r="C5943">
        <v>1</v>
      </c>
      <c r="D5943">
        <v>1</v>
      </c>
      <c r="E5943">
        <v>1</v>
      </c>
      <c r="F5943" t="s">
        <v>23</v>
      </c>
      <c r="G5943">
        <v>-42.293767691438198</v>
      </c>
      <c r="H5943" t="s">
        <v>23</v>
      </c>
      <c r="I5943">
        <v>38.4814020809577</v>
      </c>
      <c r="J5943" t="s">
        <v>4439</v>
      </c>
      <c r="K5943" t="s">
        <v>25</v>
      </c>
      <c r="L5943" t="s">
        <v>8360</v>
      </c>
      <c r="M5943" t="s">
        <v>8361</v>
      </c>
      <c r="N5943" t="s">
        <v>8362</v>
      </c>
      <c r="O5943" t="s">
        <v>8363</v>
      </c>
      <c r="P5943">
        <v>1.0592058900000001</v>
      </c>
      <c r="Q5943" t="s">
        <v>8364</v>
      </c>
      <c r="R5943" t="s">
        <v>8365</v>
      </c>
      <c r="S5943">
        <v>87533950</v>
      </c>
      <c r="T5943">
        <v>153.05459999999999</v>
      </c>
      <c r="U5943" t="s">
        <v>31</v>
      </c>
      <c r="V5943" t="s">
        <v>8366</v>
      </c>
      <c r="W5943" t="s">
        <v>23</v>
      </c>
    </row>
    <row r="5944" spans="1:23" x14ac:dyDescent="0.4">
      <c r="A5944">
        <v>5943</v>
      </c>
      <c r="B5944">
        <v>1</v>
      </c>
      <c r="C5944">
        <v>1</v>
      </c>
      <c r="D5944">
        <v>1</v>
      </c>
      <c r="E5944">
        <v>2</v>
      </c>
      <c r="F5944" t="s">
        <v>23</v>
      </c>
      <c r="G5944">
        <v>-337.29045590891701</v>
      </c>
      <c r="H5944" t="s">
        <v>23</v>
      </c>
      <c r="I5944">
        <v>49.300935848007903</v>
      </c>
      <c r="J5944" t="s">
        <v>11289</v>
      </c>
      <c r="K5944" t="s">
        <v>25</v>
      </c>
      <c r="L5944" t="s">
        <v>11290</v>
      </c>
      <c r="M5944" t="s">
        <v>11291</v>
      </c>
      <c r="N5944" t="s">
        <v>28</v>
      </c>
      <c r="O5944" t="s">
        <v>11292</v>
      </c>
      <c r="P5944">
        <v>-4.9595823299999999</v>
      </c>
      <c r="R5944" t="s">
        <v>11293</v>
      </c>
      <c r="S5944">
        <v>3178496</v>
      </c>
      <c r="T5944">
        <v>781.47326869999995</v>
      </c>
      <c r="U5944" t="s">
        <v>31</v>
      </c>
      <c r="V5944" t="s">
        <v>11374</v>
      </c>
      <c r="W5944" t="s">
        <v>23</v>
      </c>
    </row>
    <row r="5945" spans="1:23" x14ac:dyDescent="0.4">
      <c r="A5945">
        <v>5944</v>
      </c>
      <c r="B5945">
        <v>1</v>
      </c>
      <c r="C5945">
        <v>1</v>
      </c>
      <c r="D5945">
        <v>1</v>
      </c>
      <c r="E5945">
        <v>1</v>
      </c>
      <c r="F5945" t="s">
        <v>23</v>
      </c>
      <c r="G5945">
        <v>-5.2372816335744403</v>
      </c>
      <c r="H5945" t="s">
        <v>23</v>
      </c>
      <c r="I5945">
        <v>32.466507792171299</v>
      </c>
      <c r="J5945" t="s">
        <v>2455</v>
      </c>
      <c r="K5945" t="s">
        <v>25</v>
      </c>
      <c r="L5945" t="s">
        <v>3722</v>
      </c>
      <c r="M5945" t="s">
        <v>3723</v>
      </c>
      <c r="N5945" t="s">
        <v>3724</v>
      </c>
      <c r="O5945" t="s">
        <v>3725</v>
      </c>
      <c r="P5945">
        <v>-2.2000000499999999</v>
      </c>
      <c r="Q5945" t="s">
        <v>3726</v>
      </c>
      <c r="R5945" t="s">
        <v>3727</v>
      </c>
      <c r="S5945">
        <v>3981686</v>
      </c>
      <c r="T5945">
        <v>741.22609999999997</v>
      </c>
      <c r="U5945" t="s">
        <v>31</v>
      </c>
      <c r="V5945" t="s">
        <v>2891</v>
      </c>
      <c r="W5945" t="s">
        <v>23</v>
      </c>
    </row>
    <row r="5946" spans="1:23" x14ac:dyDescent="0.4">
      <c r="A5946">
        <v>5945</v>
      </c>
      <c r="B5946">
        <v>1</v>
      </c>
      <c r="C5946">
        <v>1</v>
      </c>
      <c r="D5946">
        <v>1</v>
      </c>
      <c r="E5946">
        <v>1</v>
      </c>
      <c r="F5946" t="s">
        <v>23</v>
      </c>
      <c r="G5946">
        <v>-4.5693186337654401</v>
      </c>
      <c r="H5946" t="s">
        <v>23</v>
      </c>
      <c r="I5946">
        <v>17.4057379792552</v>
      </c>
      <c r="J5946" t="s">
        <v>194</v>
      </c>
      <c r="K5946" t="s">
        <v>25</v>
      </c>
      <c r="L5946" t="s">
        <v>195</v>
      </c>
      <c r="M5946" t="s">
        <v>196</v>
      </c>
      <c r="N5946" t="s">
        <v>197</v>
      </c>
      <c r="O5946" t="s">
        <v>198</v>
      </c>
      <c r="P5946">
        <v>2.8890771900000001</v>
      </c>
      <c r="Q5946" t="s">
        <v>199</v>
      </c>
      <c r="R5946" t="s">
        <v>200</v>
      </c>
      <c r="S5946">
        <v>120383870</v>
      </c>
      <c r="T5946">
        <v>355.20161999999999</v>
      </c>
      <c r="U5946" t="s">
        <v>31</v>
      </c>
      <c r="V5946" t="s">
        <v>237</v>
      </c>
      <c r="W5946" t="s">
        <v>23</v>
      </c>
    </row>
    <row r="5947" spans="1:23" x14ac:dyDescent="0.4">
      <c r="A5947">
        <v>5946</v>
      </c>
      <c r="B5947">
        <v>1</v>
      </c>
      <c r="C5947">
        <v>1</v>
      </c>
      <c r="D5947">
        <v>1</v>
      </c>
      <c r="E5947">
        <v>1</v>
      </c>
      <c r="F5947" t="s">
        <v>23</v>
      </c>
      <c r="G5947">
        <v>-419.581037794699</v>
      </c>
      <c r="H5947">
        <v>0.999999999999999</v>
      </c>
      <c r="I5947">
        <v>101.618768681151</v>
      </c>
      <c r="J5947" t="s">
        <v>11289</v>
      </c>
      <c r="K5947" t="s">
        <v>25</v>
      </c>
      <c r="L5947" t="s">
        <v>11290</v>
      </c>
      <c r="M5947" t="s">
        <v>11291</v>
      </c>
      <c r="N5947" t="s">
        <v>28</v>
      </c>
      <c r="O5947" t="s">
        <v>11292</v>
      </c>
      <c r="P5947">
        <v>-4.9595823299999999</v>
      </c>
      <c r="R5947" t="s">
        <v>11293</v>
      </c>
      <c r="S5947">
        <v>3178496</v>
      </c>
      <c r="T5947">
        <v>781.47326869999995</v>
      </c>
      <c r="U5947" t="s">
        <v>31</v>
      </c>
      <c r="V5947" t="s">
        <v>17058</v>
      </c>
      <c r="W5947" t="s">
        <v>23</v>
      </c>
    </row>
    <row r="5948" spans="1:23" x14ac:dyDescent="0.4">
      <c r="A5948">
        <v>5947</v>
      </c>
      <c r="B5948">
        <v>1</v>
      </c>
      <c r="C5948">
        <v>1</v>
      </c>
      <c r="D5948">
        <v>1</v>
      </c>
      <c r="E5948">
        <v>1</v>
      </c>
      <c r="F5948" t="s">
        <v>23</v>
      </c>
      <c r="G5948">
        <v>-5.1947422010415201</v>
      </c>
      <c r="H5948" t="s">
        <v>23</v>
      </c>
      <c r="I5948">
        <v>23.624034153194401</v>
      </c>
      <c r="J5948" t="s">
        <v>7373</v>
      </c>
      <c r="K5948" t="s">
        <v>25</v>
      </c>
      <c r="L5948" t="s">
        <v>9530</v>
      </c>
      <c r="M5948" t="s">
        <v>9531</v>
      </c>
      <c r="N5948" t="s">
        <v>9532</v>
      </c>
      <c r="O5948" t="s">
        <v>9533</v>
      </c>
      <c r="P5948">
        <v>2.1995065199999999</v>
      </c>
      <c r="Q5948" t="s">
        <v>9534</v>
      </c>
      <c r="R5948" t="s">
        <v>9535</v>
      </c>
      <c r="S5948">
        <v>34380638590</v>
      </c>
      <c r="T5948">
        <v>301.07066459999999</v>
      </c>
      <c r="U5948" t="s">
        <v>31</v>
      </c>
      <c r="V5948" t="s">
        <v>11501</v>
      </c>
      <c r="W5948" t="s">
        <v>23</v>
      </c>
    </row>
    <row r="5949" spans="1:23" x14ac:dyDescent="0.4">
      <c r="A5949">
        <v>5948</v>
      </c>
      <c r="B5949">
        <v>1</v>
      </c>
      <c r="C5949">
        <v>1</v>
      </c>
      <c r="D5949">
        <v>1</v>
      </c>
      <c r="E5949">
        <v>1</v>
      </c>
      <c r="F5949" t="s">
        <v>23</v>
      </c>
      <c r="G5949">
        <v>-185.19220710490001</v>
      </c>
      <c r="H5949" t="s">
        <v>23</v>
      </c>
      <c r="I5949">
        <v>90.646211674304098</v>
      </c>
      <c r="J5949" t="s">
        <v>15117</v>
      </c>
      <c r="K5949" t="s">
        <v>25</v>
      </c>
      <c r="L5949" t="s">
        <v>15118</v>
      </c>
      <c r="M5949" t="s">
        <v>15119</v>
      </c>
      <c r="N5949" t="s">
        <v>15120</v>
      </c>
      <c r="O5949" t="s">
        <v>15121</v>
      </c>
      <c r="P5949">
        <v>4.3000001900000004</v>
      </c>
      <c r="Q5949">
        <v>25192477</v>
      </c>
      <c r="R5949" t="s">
        <v>15122</v>
      </c>
      <c r="S5949">
        <v>70</v>
      </c>
      <c r="T5949">
        <v>287.05501450000003</v>
      </c>
      <c r="U5949" t="s">
        <v>31</v>
      </c>
      <c r="V5949" t="s">
        <v>10807</v>
      </c>
      <c r="W5949" t="s">
        <v>23</v>
      </c>
    </row>
    <row r="5950" spans="1:23" x14ac:dyDescent="0.4">
      <c r="A5950">
        <v>5949</v>
      </c>
      <c r="B5950">
        <v>1</v>
      </c>
      <c r="C5950">
        <v>1</v>
      </c>
      <c r="D5950">
        <v>1</v>
      </c>
      <c r="E5950">
        <v>1</v>
      </c>
      <c r="F5950" t="s">
        <v>23</v>
      </c>
      <c r="G5950">
        <v>-27.8224009187558</v>
      </c>
      <c r="H5950" t="s">
        <v>23</v>
      </c>
      <c r="I5950">
        <v>97.351181241797406</v>
      </c>
      <c r="J5950" t="s">
        <v>2364</v>
      </c>
      <c r="K5950" t="s">
        <v>25</v>
      </c>
      <c r="L5950" t="s">
        <v>16248</v>
      </c>
      <c r="M5950" t="s">
        <v>16249</v>
      </c>
      <c r="N5950" t="s">
        <v>16250</v>
      </c>
      <c r="O5950" t="s">
        <v>16251</v>
      </c>
      <c r="P5950">
        <v>2.0999998999999998</v>
      </c>
      <c r="Q5950">
        <v>5284648</v>
      </c>
      <c r="R5950" t="s">
        <v>16252</v>
      </c>
      <c r="S5950">
        <v>20504958</v>
      </c>
      <c r="T5950">
        <v>271.06009990000001</v>
      </c>
      <c r="U5950" t="s">
        <v>31</v>
      </c>
      <c r="V5950" t="s">
        <v>5585</v>
      </c>
      <c r="W5950" t="s">
        <v>23</v>
      </c>
    </row>
    <row r="5951" spans="1:23" x14ac:dyDescent="0.4">
      <c r="A5951">
        <v>5950</v>
      </c>
      <c r="B5951">
        <v>1</v>
      </c>
      <c r="C5951">
        <v>1</v>
      </c>
      <c r="D5951">
        <v>1</v>
      </c>
      <c r="E5951">
        <v>1</v>
      </c>
      <c r="F5951" t="s">
        <v>23</v>
      </c>
      <c r="G5951">
        <v>-7.2409919283579498</v>
      </c>
      <c r="H5951" t="s">
        <v>23</v>
      </c>
      <c r="I5951">
        <v>95.098051105728203</v>
      </c>
      <c r="J5951" t="s">
        <v>4881</v>
      </c>
      <c r="K5951" t="s">
        <v>25</v>
      </c>
      <c r="L5951" t="s">
        <v>14657</v>
      </c>
      <c r="M5951" t="s">
        <v>14658</v>
      </c>
      <c r="N5951" t="s">
        <v>14659</v>
      </c>
      <c r="O5951" t="s">
        <v>14660</v>
      </c>
      <c r="P5951">
        <v>1.77671146</v>
      </c>
      <c r="Q5951" t="s">
        <v>14661</v>
      </c>
      <c r="R5951" t="s">
        <v>14662</v>
      </c>
      <c r="S5951">
        <v>88074622</v>
      </c>
      <c r="T5951">
        <v>317.0655792</v>
      </c>
      <c r="U5951" t="s">
        <v>31</v>
      </c>
      <c r="V5951" t="s">
        <v>11516</v>
      </c>
      <c r="W5951" t="s">
        <v>23</v>
      </c>
    </row>
    <row r="5952" spans="1:23" x14ac:dyDescent="0.4">
      <c r="A5952">
        <v>5951</v>
      </c>
      <c r="B5952">
        <v>1</v>
      </c>
      <c r="C5952">
        <v>1</v>
      </c>
      <c r="D5952">
        <v>1</v>
      </c>
      <c r="E5952">
        <v>1</v>
      </c>
      <c r="F5952" t="s">
        <v>23</v>
      </c>
      <c r="G5952">
        <v>-14.1043163705098</v>
      </c>
      <c r="H5952" t="s">
        <v>23</v>
      </c>
      <c r="I5952">
        <v>3.5053825617907202</v>
      </c>
      <c r="J5952" t="s">
        <v>4466</v>
      </c>
      <c r="K5952" t="s">
        <v>25</v>
      </c>
      <c r="L5952" t="s">
        <v>14950</v>
      </c>
      <c r="M5952" t="s">
        <v>14951</v>
      </c>
      <c r="N5952" t="s">
        <v>14952</v>
      </c>
      <c r="O5952" t="s">
        <v>14953</v>
      </c>
      <c r="P5952">
        <v>3.0042231099999999</v>
      </c>
      <c r="Q5952" t="s">
        <v>14954</v>
      </c>
      <c r="R5952" t="s">
        <v>14955</v>
      </c>
      <c r="S5952">
        <v>3187062</v>
      </c>
      <c r="T5952">
        <v>328.15433460000003</v>
      </c>
      <c r="U5952" t="s">
        <v>31</v>
      </c>
      <c r="V5952" t="s">
        <v>6127</v>
      </c>
      <c r="W5952" t="s">
        <v>23</v>
      </c>
    </row>
    <row r="5953" spans="1:23" x14ac:dyDescent="0.4">
      <c r="A5953">
        <v>5952</v>
      </c>
      <c r="B5953">
        <v>1</v>
      </c>
      <c r="C5953">
        <v>1</v>
      </c>
      <c r="D5953">
        <v>1</v>
      </c>
      <c r="E5953">
        <v>1</v>
      </c>
      <c r="F5953" t="s">
        <v>23</v>
      </c>
      <c r="G5953">
        <v>-4.0070426554465204</v>
      </c>
      <c r="H5953" t="s">
        <v>23</v>
      </c>
      <c r="I5953">
        <v>56.917616228772097</v>
      </c>
      <c r="J5953" t="s">
        <v>194</v>
      </c>
      <c r="K5953" t="s">
        <v>25</v>
      </c>
      <c r="L5953" t="s">
        <v>195</v>
      </c>
      <c r="M5953" t="s">
        <v>196</v>
      </c>
      <c r="N5953" t="s">
        <v>197</v>
      </c>
      <c r="O5953" t="s">
        <v>198</v>
      </c>
      <c r="P5953">
        <v>2.8890771900000001</v>
      </c>
      <c r="Q5953" t="s">
        <v>199</v>
      </c>
      <c r="R5953" t="s">
        <v>200</v>
      </c>
      <c r="S5953">
        <v>120383870</v>
      </c>
      <c r="T5953">
        <v>355.20161919999998</v>
      </c>
      <c r="U5953" t="s">
        <v>31</v>
      </c>
      <c r="V5953" t="s">
        <v>284</v>
      </c>
      <c r="W5953" t="s">
        <v>23</v>
      </c>
    </row>
    <row r="5954" spans="1:23" x14ac:dyDescent="0.4">
      <c r="A5954">
        <v>5953</v>
      </c>
      <c r="B5954">
        <v>1</v>
      </c>
      <c r="C5954">
        <v>1</v>
      </c>
      <c r="D5954">
        <v>1</v>
      </c>
      <c r="E5954">
        <v>1</v>
      </c>
      <c r="F5954" t="s">
        <v>23</v>
      </c>
      <c r="G5954">
        <v>-623.64361176903299</v>
      </c>
      <c r="H5954" t="s">
        <v>23</v>
      </c>
      <c r="I5954">
        <v>50.6858747057233</v>
      </c>
      <c r="J5954" t="s">
        <v>2486</v>
      </c>
      <c r="K5954" t="s">
        <v>25</v>
      </c>
      <c r="L5954" t="s">
        <v>2487</v>
      </c>
      <c r="M5954" t="s">
        <v>2488</v>
      </c>
      <c r="N5954" t="s">
        <v>28</v>
      </c>
      <c r="O5954" t="s">
        <v>2489</v>
      </c>
      <c r="P5954">
        <v>0</v>
      </c>
      <c r="R5954" t="s">
        <v>2490</v>
      </c>
      <c r="S5954">
        <v>2097152</v>
      </c>
      <c r="T5954">
        <v>623.45174540000005</v>
      </c>
      <c r="U5954" t="s">
        <v>31</v>
      </c>
      <c r="V5954" t="s">
        <v>2422</v>
      </c>
      <c r="W5954" t="s">
        <v>23</v>
      </c>
    </row>
    <row r="5955" spans="1:23" x14ac:dyDescent="0.4">
      <c r="A5955">
        <v>5954</v>
      </c>
      <c r="B5955">
        <v>1</v>
      </c>
      <c r="C5955">
        <v>1</v>
      </c>
      <c r="D5955">
        <v>1</v>
      </c>
      <c r="E5955">
        <v>1</v>
      </c>
      <c r="F5955" t="s">
        <v>23</v>
      </c>
      <c r="G5955">
        <v>-636.52589121016501</v>
      </c>
      <c r="H5955" t="s">
        <v>23</v>
      </c>
      <c r="I5955">
        <v>82.822363520411997</v>
      </c>
      <c r="J5955" t="s">
        <v>11472</v>
      </c>
      <c r="K5955" t="s">
        <v>25</v>
      </c>
      <c r="L5955" t="s">
        <v>11473</v>
      </c>
      <c r="M5955" t="s">
        <v>11474</v>
      </c>
      <c r="N5955" t="s">
        <v>11475</v>
      </c>
      <c r="O5955" t="s">
        <v>11476</v>
      </c>
      <c r="P5955">
        <v>1.60000002</v>
      </c>
      <c r="Q5955" t="s">
        <v>11477</v>
      </c>
      <c r="R5955" t="s">
        <v>11478</v>
      </c>
      <c r="S5955">
        <v>119545926</v>
      </c>
      <c r="T5955">
        <v>581.15049999999997</v>
      </c>
      <c r="U5955" t="s">
        <v>31</v>
      </c>
      <c r="V5955" t="s">
        <v>11479</v>
      </c>
      <c r="W5955" t="s">
        <v>23</v>
      </c>
    </row>
    <row r="5956" spans="1:23" x14ac:dyDescent="0.4">
      <c r="A5956">
        <v>5955</v>
      </c>
      <c r="B5956">
        <v>1</v>
      </c>
      <c r="C5956">
        <v>1</v>
      </c>
      <c r="D5956">
        <v>1</v>
      </c>
      <c r="E5956">
        <v>1</v>
      </c>
      <c r="F5956" t="s">
        <v>23</v>
      </c>
      <c r="G5956">
        <v>-14.0735241363233</v>
      </c>
      <c r="H5956" t="s">
        <v>23</v>
      </c>
      <c r="I5956">
        <v>19.388256496909399</v>
      </c>
      <c r="J5956" t="s">
        <v>1690</v>
      </c>
      <c r="K5956" t="s">
        <v>25</v>
      </c>
      <c r="L5956" t="s">
        <v>1691</v>
      </c>
      <c r="M5956" t="s">
        <v>1692</v>
      </c>
      <c r="N5956" t="s">
        <v>1693</v>
      </c>
      <c r="O5956" t="s">
        <v>1694</v>
      </c>
      <c r="P5956">
        <v>-0.89999997600000003</v>
      </c>
      <c r="Q5956" t="s">
        <v>1695</v>
      </c>
      <c r="R5956" t="s">
        <v>1696</v>
      </c>
      <c r="S5956">
        <v>8677533822</v>
      </c>
      <c r="T5956">
        <v>595.1657467</v>
      </c>
      <c r="U5956" t="s">
        <v>31</v>
      </c>
      <c r="V5956" t="s">
        <v>5026</v>
      </c>
      <c r="W5956" t="s">
        <v>23</v>
      </c>
    </row>
    <row r="5957" spans="1:23" x14ac:dyDescent="0.4">
      <c r="A5957">
        <v>5956</v>
      </c>
      <c r="B5957">
        <v>1</v>
      </c>
      <c r="C5957">
        <v>1</v>
      </c>
      <c r="D5957">
        <v>1</v>
      </c>
      <c r="E5957">
        <v>2</v>
      </c>
      <c r="F5957" t="s">
        <v>23</v>
      </c>
      <c r="G5957">
        <v>-667.99587168298604</v>
      </c>
      <c r="H5957" t="s">
        <v>23</v>
      </c>
      <c r="I5957">
        <v>25.299190751573999</v>
      </c>
      <c r="J5957" t="s">
        <v>7425</v>
      </c>
      <c r="K5957" t="s">
        <v>25</v>
      </c>
      <c r="L5957" t="s">
        <v>7426</v>
      </c>
      <c r="M5957" t="s">
        <v>7427</v>
      </c>
      <c r="N5957" t="s">
        <v>28</v>
      </c>
      <c r="O5957" t="s">
        <v>7428</v>
      </c>
      <c r="P5957">
        <v>5.9000000999999997</v>
      </c>
      <c r="Q5957">
        <v>135854056</v>
      </c>
      <c r="R5957" t="s">
        <v>7429</v>
      </c>
      <c r="S5957">
        <v>262146</v>
      </c>
      <c r="T5957">
        <v>611.16066130000002</v>
      </c>
      <c r="U5957" t="s">
        <v>31</v>
      </c>
      <c r="V5957" t="s">
        <v>5778</v>
      </c>
      <c r="W5957" t="s">
        <v>23</v>
      </c>
    </row>
    <row r="5958" spans="1:23" x14ac:dyDescent="0.4">
      <c r="A5958">
        <v>5957</v>
      </c>
      <c r="B5958">
        <v>1</v>
      </c>
      <c r="C5958">
        <v>1</v>
      </c>
      <c r="D5958">
        <v>1</v>
      </c>
      <c r="E5958">
        <v>1</v>
      </c>
      <c r="F5958" t="s">
        <v>23</v>
      </c>
      <c r="G5958">
        <v>-403.91160436839499</v>
      </c>
      <c r="H5958" t="s">
        <v>23</v>
      </c>
      <c r="I5958">
        <v>29.4955292926402</v>
      </c>
      <c r="J5958" t="s">
        <v>865</v>
      </c>
      <c r="K5958" t="s">
        <v>25</v>
      </c>
      <c r="L5958" t="s">
        <v>866</v>
      </c>
      <c r="M5958" t="s">
        <v>867</v>
      </c>
      <c r="N5958" t="s">
        <v>868</v>
      </c>
      <c r="O5958" t="s">
        <v>869</v>
      </c>
      <c r="P5958">
        <v>2.9000001000000002</v>
      </c>
      <c r="Q5958">
        <v>78347</v>
      </c>
      <c r="R5958" t="s">
        <v>870</v>
      </c>
      <c r="S5958">
        <v>262146</v>
      </c>
      <c r="T5958">
        <v>449.10783789999999</v>
      </c>
      <c r="U5958" t="s">
        <v>31</v>
      </c>
      <c r="V5958" t="s">
        <v>11457</v>
      </c>
      <c r="W5958" t="s">
        <v>23</v>
      </c>
    </row>
    <row r="5959" spans="1:23" x14ac:dyDescent="0.4">
      <c r="A5959">
        <v>5958</v>
      </c>
      <c r="B5959">
        <v>1</v>
      </c>
      <c r="C5959">
        <v>1</v>
      </c>
      <c r="D5959">
        <v>1</v>
      </c>
      <c r="E5959">
        <v>1</v>
      </c>
      <c r="F5959" t="s">
        <v>23</v>
      </c>
      <c r="G5959">
        <v>-11.4907926935644</v>
      </c>
      <c r="H5959" t="s">
        <v>23</v>
      </c>
      <c r="I5959">
        <v>49.342813835262199</v>
      </c>
      <c r="J5959" t="s">
        <v>503</v>
      </c>
      <c r="K5959" t="s">
        <v>25</v>
      </c>
      <c r="L5959" t="s">
        <v>504</v>
      </c>
      <c r="M5959" t="s">
        <v>505</v>
      </c>
      <c r="N5959" t="s">
        <v>506</v>
      </c>
      <c r="O5959" t="s">
        <v>507</v>
      </c>
      <c r="P5959">
        <v>1.92851174</v>
      </c>
      <c r="Q5959" t="s">
        <v>508</v>
      </c>
      <c r="R5959" t="s">
        <v>509</v>
      </c>
      <c r="S5959">
        <v>19556450</v>
      </c>
      <c r="T5959">
        <v>275.1390189</v>
      </c>
      <c r="U5959" t="s">
        <v>31</v>
      </c>
      <c r="V5959" t="s">
        <v>10344</v>
      </c>
      <c r="W5959" t="s">
        <v>23</v>
      </c>
    </row>
    <row r="5960" spans="1:23" x14ac:dyDescent="0.4">
      <c r="A5960">
        <v>5959</v>
      </c>
      <c r="B5960">
        <v>1</v>
      </c>
      <c r="C5960">
        <v>1</v>
      </c>
      <c r="D5960">
        <v>1</v>
      </c>
      <c r="E5960">
        <v>1</v>
      </c>
      <c r="F5960" t="s">
        <v>23</v>
      </c>
      <c r="G5960">
        <v>-8.4752649039401007</v>
      </c>
      <c r="H5960" t="s">
        <v>23</v>
      </c>
      <c r="I5960">
        <v>17.4128087979193</v>
      </c>
      <c r="J5960" t="s">
        <v>1964</v>
      </c>
      <c r="K5960" t="s">
        <v>25</v>
      </c>
      <c r="L5960" t="s">
        <v>3555</v>
      </c>
      <c r="M5960" t="s">
        <v>3556</v>
      </c>
      <c r="N5960" t="s">
        <v>3557</v>
      </c>
      <c r="O5960" t="s">
        <v>3558</v>
      </c>
      <c r="P5960">
        <v>-0.5</v>
      </c>
      <c r="Q5960" t="s">
        <v>3559</v>
      </c>
      <c r="R5960" t="s">
        <v>3560</v>
      </c>
      <c r="S5960">
        <v>3989622</v>
      </c>
      <c r="T5960">
        <v>593.1864822</v>
      </c>
      <c r="U5960" t="s">
        <v>31</v>
      </c>
      <c r="V5960" t="s">
        <v>5167</v>
      </c>
      <c r="W5960" t="s">
        <v>23</v>
      </c>
    </row>
    <row r="5961" spans="1:23" x14ac:dyDescent="0.4">
      <c r="A5961">
        <v>5960</v>
      </c>
      <c r="B5961">
        <v>1</v>
      </c>
      <c r="C5961">
        <v>1</v>
      </c>
      <c r="D5961">
        <v>1</v>
      </c>
      <c r="E5961">
        <v>1</v>
      </c>
      <c r="F5961" t="s">
        <v>23</v>
      </c>
      <c r="G5961">
        <v>-581.23035417916503</v>
      </c>
      <c r="H5961" t="s">
        <v>23</v>
      </c>
      <c r="I5961">
        <v>12.435197978392701</v>
      </c>
      <c r="J5961" t="s">
        <v>11408</v>
      </c>
      <c r="K5961" t="s">
        <v>25</v>
      </c>
      <c r="L5961" t="s">
        <v>11409</v>
      </c>
      <c r="M5961" t="s">
        <v>11410</v>
      </c>
      <c r="N5961" t="s">
        <v>28</v>
      </c>
      <c r="O5961" t="s">
        <v>11411</v>
      </c>
      <c r="P5961">
        <v>3.2999999500000001</v>
      </c>
      <c r="Q5961" t="s">
        <v>11412</v>
      </c>
      <c r="R5961" t="s">
        <v>11413</v>
      </c>
      <c r="S5961">
        <v>3178498</v>
      </c>
      <c r="T5961">
        <v>681.17399999999998</v>
      </c>
      <c r="U5961" t="s">
        <v>31</v>
      </c>
      <c r="V5961" t="s">
        <v>11423</v>
      </c>
      <c r="W5961" t="s">
        <v>23</v>
      </c>
    </row>
    <row r="5962" spans="1:23" x14ac:dyDescent="0.4">
      <c r="A5962">
        <v>5961</v>
      </c>
      <c r="B5962">
        <v>1</v>
      </c>
      <c r="C5962">
        <v>1</v>
      </c>
      <c r="D5962">
        <v>1</v>
      </c>
      <c r="E5962">
        <v>1</v>
      </c>
      <c r="F5962" t="s">
        <v>23</v>
      </c>
      <c r="G5962">
        <v>-10.139031498176999</v>
      </c>
      <c r="H5962" t="s">
        <v>23</v>
      </c>
      <c r="I5962">
        <v>59.969267185014402</v>
      </c>
      <c r="J5962" t="s">
        <v>1437</v>
      </c>
      <c r="K5962" t="s">
        <v>25</v>
      </c>
      <c r="L5962" t="s">
        <v>14553</v>
      </c>
      <c r="M5962" t="s">
        <v>14554</v>
      </c>
      <c r="N5962" t="s">
        <v>14555</v>
      </c>
      <c r="O5962" t="s">
        <v>14556</v>
      </c>
      <c r="P5962">
        <v>0.20000000300000001</v>
      </c>
      <c r="Q5962" t="s">
        <v>14557</v>
      </c>
      <c r="R5962" t="s">
        <v>14558</v>
      </c>
      <c r="S5962">
        <v>87746942</v>
      </c>
      <c r="T5962">
        <v>433.11200000000002</v>
      </c>
      <c r="U5962" t="s">
        <v>31</v>
      </c>
      <c r="V5962" t="s">
        <v>9090</v>
      </c>
      <c r="W5962" t="s">
        <v>23</v>
      </c>
    </row>
    <row r="5963" spans="1:23" x14ac:dyDescent="0.4">
      <c r="A5963">
        <v>5962</v>
      </c>
      <c r="B5963">
        <v>1</v>
      </c>
      <c r="C5963">
        <v>1</v>
      </c>
      <c r="D5963">
        <v>1</v>
      </c>
      <c r="E5963">
        <v>1</v>
      </c>
      <c r="F5963" t="s">
        <v>23</v>
      </c>
      <c r="G5963">
        <v>-302.28379306729801</v>
      </c>
      <c r="H5963" t="s">
        <v>23</v>
      </c>
      <c r="I5963">
        <v>61.323336778283199</v>
      </c>
      <c r="J5963" t="s">
        <v>865</v>
      </c>
      <c r="K5963" t="s">
        <v>25</v>
      </c>
      <c r="L5963" t="s">
        <v>866</v>
      </c>
      <c r="M5963" t="s">
        <v>867</v>
      </c>
      <c r="N5963" t="s">
        <v>868</v>
      </c>
      <c r="O5963" t="s">
        <v>869</v>
      </c>
      <c r="P5963">
        <v>2.9000001000000002</v>
      </c>
      <c r="Q5963">
        <v>78347</v>
      </c>
      <c r="R5963" t="s">
        <v>870</v>
      </c>
      <c r="S5963">
        <v>262146</v>
      </c>
      <c r="T5963">
        <v>449.10783789999999</v>
      </c>
      <c r="U5963" t="s">
        <v>31</v>
      </c>
      <c r="V5963" t="s">
        <v>9618</v>
      </c>
      <c r="W5963" t="s">
        <v>23</v>
      </c>
    </row>
    <row r="5964" spans="1:23" x14ac:dyDescent="0.4">
      <c r="A5964">
        <v>5963</v>
      </c>
      <c r="B5964">
        <v>1</v>
      </c>
      <c r="C5964">
        <v>1</v>
      </c>
      <c r="D5964">
        <v>1</v>
      </c>
      <c r="E5964">
        <v>1</v>
      </c>
      <c r="F5964" t="s">
        <v>23</v>
      </c>
      <c r="G5964">
        <v>-7.6203611826686704</v>
      </c>
      <c r="H5964" t="s">
        <v>23</v>
      </c>
      <c r="I5964">
        <v>140.80502401624599</v>
      </c>
      <c r="J5964" t="s">
        <v>6589</v>
      </c>
      <c r="K5964" t="s">
        <v>25</v>
      </c>
      <c r="L5964" t="s">
        <v>14740</v>
      </c>
      <c r="M5964" t="s">
        <v>14741</v>
      </c>
      <c r="N5964" t="s">
        <v>14742</v>
      </c>
      <c r="O5964" t="s">
        <v>14743</v>
      </c>
      <c r="P5964">
        <v>6.2597718200000001</v>
      </c>
      <c r="Q5964" t="s">
        <v>14744</v>
      </c>
      <c r="R5964" t="s">
        <v>14745</v>
      </c>
      <c r="S5964">
        <v>255847294</v>
      </c>
      <c r="T5964">
        <v>281.2475</v>
      </c>
      <c r="U5964" t="s">
        <v>31</v>
      </c>
      <c r="V5964" t="s">
        <v>7957</v>
      </c>
      <c r="W5964" t="s">
        <v>23</v>
      </c>
    </row>
    <row r="5965" spans="1:23" x14ac:dyDescent="0.4">
      <c r="A5965">
        <v>5964</v>
      </c>
      <c r="B5965">
        <v>1</v>
      </c>
      <c r="C5965">
        <v>1</v>
      </c>
      <c r="D5965">
        <v>1</v>
      </c>
      <c r="E5965">
        <v>1</v>
      </c>
      <c r="F5965" t="s">
        <v>23</v>
      </c>
      <c r="G5965">
        <v>-414.717702715798</v>
      </c>
      <c r="H5965" t="s">
        <v>23</v>
      </c>
      <c r="I5965">
        <v>36.0480293450481</v>
      </c>
      <c r="J5965" t="s">
        <v>11289</v>
      </c>
      <c r="K5965" t="s">
        <v>25</v>
      </c>
      <c r="L5965" t="s">
        <v>11290</v>
      </c>
      <c r="M5965" t="s">
        <v>11291</v>
      </c>
      <c r="N5965" t="s">
        <v>28</v>
      </c>
      <c r="O5965" t="s">
        <v>11292</v>
      </c>
      <c r="P5965">
        <v>-4.9595823299999999</v>
      </c>
      <c r="R5965" t="s">
        <v>11293</v>
      </c>
      <c r="S5965">
        <v>3178496</v>
      </c>
      <c r="T5965">
        <v>781.47326869999995</v>
      </c>
      <c r="U5965" t="s">
        <v>31</v>
      </c>
      <c r="V5965" t="s">
        <v>11447</v>
      </c>
      <c r="W5965" t="s">
        <v>23</v>
      </c>
    </row>
    <row r="5966" spans="1:23" x14ac:dyDescent="0.4">
      <c r="A5966">
        <v>5965</v>
      </c>
      <c r="B5966">
        <v>1</v>
      </c>
      <c r="C5966">
        <v>1</v>
      </c>
      <c r="D5966">
        <v>1</v>
      </c>
      <c r="E5966">
        <v>1</v>
      </c>
      <c r="F5966" t="s">
        <v>23</v>
      </c>
      <c r="G5966">
        <v>-414.717702715798</v>
      </c>
      <c r="H5966">
        <v>0.99698492462311505</v>
      </c>
      <c r="I5966">
        <v>36.0480293450481</v>
      </c>
      <c r="J5966" t="s">
        <v>11289</v>
      </c>
      <c r="K5966" t="s">
        <v>25</v>
      </c>
      <c r="L5966" t="s">
        <v>11290</v>
      </c>
      <c r="M5966" t="s">
        <v>11291</v>
      </c>
      <c r="N5966" t="s">
        <v>28</v>
      </c>
      <c r="O5966" t="s">
        <v>11292</v>
      </c>
      <c r="P5966">
        <v>-4.9595823299999999</v>
      </c>
      <c r="R5966" t="s">
        <v>11293</v>
      </c>
      <c r="S5966">
        <v>3178496</v>
      </c>
      <c r="T5966">
        <v>781.47326869999995</v>
      </c>
      <c r="U5966" t="s">
        <v>31</v>
      </c>
      <c r="V5966" t="s">
        <v>17059</v>
      </c>
      <c r="W5966" t="s">
        <v>23</v>
      </c>
    </row>
    <row r="5967" spans="1:23" x14ac:dyDescent="0.4">
      <c r="A5967">
        <v>5966</v>
      </c>
      <c r="B5967">
        <v>1</v>
      </c>
      <c r="C5967">
        <v>1</v>
      </c>
      <c r="D5967">
        <v>1</v>
      </c>
      <c r="E5967">
        <v>1</v>
      </c>
      <c r="F5967" t="s">
        <v>23</v>
      </c>
      <c r="G5967">
        <v>-779.848497383584</v>
      </c>
      <c r="H5967" t="s">
        <v>23</v>
      </c>
      <c r="I5967">
        <v>49.306563672155399</v>
      </c>
      <c r="J5967" t="s">
        <v>626</v>
      </c>
      <c r="K5967" t="s">
        <v>25</v>
      </c>
      <c r="L5967" t="s">
        <v>627</v>
      </c>
      <c r="M5967" t="s">
        <v>628</v>
      </c>
      <c r="N5967" t="s">
        <v>28</v>
      </c>
      <c r="O5967" t="s">
        <v>629</v>
      </c>
      <c r="P5967">
        <v>4.3000001900000004</v>
      </c>
      <c r="Q5967" t="s">
        <v>630</v>
      </c>
      <c r="R5967" t="s">
        <v>631</v>
      </c>
      <c r="S5967">
        <v>2129922</v>
      </c>
      <c r="T5967">
        <v>752.42156750000004</v>
      </c>
      <c r="U5967" t="s">
        <v>31</v>
      </c>
      <c r="V5967" t="s">
        <v>632</v>
      </c>
      <c r="W5967" t="s">
        <v>23</v>
      </c>
    </row>
    <row r="5968" spans="1:23" x14ac:dyDescent="0.4">
      <c r="A5968">
        <v>5967</v>
      </c>
      <c r="B5968">
        <v>1</v>
      </c>
      <c r="C5968">
        <v>1</v>
      </c>
      <c r="D5968">
        <v>1</v>
      </c>
      <c r="E5968">
        <v>1</v>
      </c>
      <c r="F5968" t="s">
        <v>23</v>
      </c>
      <c r="G5968">
        <v>-2.5001935802152202</v>
      </c>
      <c r="H5968" t="s">
        <v>23</v>
      </c>
      <c r="I5968">
        <v>45.6830924721028</v>
      </c>
      <c r="J5968" t="s">
        <v>457</v>
      </c>
      <c r="K5968" t="s">
        <v>25</v>
      </c>
      <c r="L5968" t="s">
        <v>458</v>
      </c>
      <c r="M5968" t="s">
        <v>459</v>
      </c>
      <c r="N5968" t="s">
        <v>460</v>
      </c>
      <c r="O5968" t="s">
        <v>461</v>
      </c>
      <c r="P5968">
        <v>2.2999999500000001</v>
      </c>
      <c r="Q5968" t="s">
        <v>462</v>
      </c>
      <c r="R5968" t="s">
        <v>463</v>
      </c>
      <c r="S5968">
        <v>70836598</v>
      </c>
      <c r="T5968">
        <v>385.21218379999999</v>
      </c>
      <c r="U5968" t="s">
        <v>31</v>
      </c>
      <c r="V5968" t="s">
        <v>4572</v>
      </c>
      <c r="W5968" t="s">
        <v>23</v>
      </c>
    </row>
    <row r="5969" spans="1:23" x14ac:dyDescent="0.4">
      <c r="A5969">
        <v>5968</v>
      </c>
      <c r="B5969">
        <v>1</v>
      </c>
      <c r="C5969">
        <v>2</v>
      </c>
      <c r="D5969">
        <v>1</v>
      </c>
      <c r="E5969">
        <v>1</v>
      </c>
      <c r="F5969" t="s">
        <v>23</v>
      </c>
      <c r="G5969">
        <v>-11.3778838770988</v>
      </c>
      <c r="H5969" t="s">
        <v>23</v>
      </c>
      <c r="I5969">
        <v>12.1589427044449</v>
      </c>
      <c r="J5969" t="s">
        <v>2455</v>
      </c>
      <c r="K5969" t="s">
        <v>25</v>
      </c>
      <c r="L5969" t="s">
        <v>2456</v>
      </c>
      <c r="M5969" t="s">
        <v>2457</v>
      </c>
      <c r="N5969" t="s">
        <v>2458</v>
      </c>
      <c r="O5969" t="s">
        <v>2459</v>
      </c>
      <c r="P5969">
        <v>-2</v>
      </c>
      <c r="Q5969" t="s">
        <v>2460</v>
      </c>
      <c r="R5969" t="s">
        <v>2461</v>
      </c>
      <c r="S5969">
        <v>3702802</v>
      </c>
      <c r="T5969">
        <v>741.22365549999995</v>
      </c>
      <c r="U5969" t="s">
        <v>31</v>
      </c>
      <c r="V5969" t="s">
        <v>4576</v>
      </c>
      <c r="W5969" t="s">
        <v>23</v>
      </c>
    </row>
    <row r="5970" spans="1:23" x14ac:dyDescent="0.4">
      <c r="A5970">
        <v>5969</v>
      </c>
      <c r="B5970">
        <v>1</v>
      </c>
      <c r="C5970">
        <v>1</v>
      </c>
      <c r="D5970">
        <v>1</v>
      </c>
      <c r="E5970">
        <v>1</v>
      </c>
      <c r="F5970" t="s">
        <v>23</v>
      </c>
      <c r="G5970">
        <v>-9.1638199401791702</v>
      </c>
      <c r="H5970" t="s">
        <v>23</v>
      </c>
      <c r="I5970">
        <v>31.842255907190101</v>
      </c>
      <c r="J5970" t="s">
        <v>4466</v>
      </c>
      <c r="K5970" t="s">
        <v>25</v>
      </c>
      <c r="L5970" t="s">
        <v>15251</v>
      </c>
      <c r="M5970" t="s">
        <v>15252</v>
      </c>
      <c r="N5970" t="s">
        <v>15253</v>
      </c>
      <c r="O5970" t="s">
        <v>15254</v>
      </c>
      <c r="P5970">
        <v>2.7000000499999999</v>
      </c>
      <c r="Q5970" t="s">
        <v>15255</v>
      </c>
      <c r="R5970" t="s">
        <v>15256</v>
      </c>
      <c r="S5970">
        <v>121430398</v>
      </c>
      <c r="T5970">
        <v>328.15433460000003</v>
      </c>
      <c r="U5970" t="s">
        <v>31</v>
      </c>
      <c r="V5970" t="s">
        <v>8049</v>
      </c>
      <c r="W5970" t="s">
        <v>23</v>
      </c>
    </row>
    <row r="5971" spans="1:23" x14ac:dyDescent="0.4">
      <c r="A5971">
        <v>5970</v>
      </c>
      <c r="B5971">
        <v>1</v>
      </c>
      <c r="C5971">
        <v>1</v>
      </c>
      <c r="D5971">
        <v>1</v>
      </c>
      <c r="E5971">
        <v>1</v>
      </c>
      <c r="F5971" t="s">
        <v>23</v>
      </c>
      <c r="G5971">
        <v>-7.7251943319705996</v>
      </c>
      <c r="H5971" t="s">
        <v>23</v>
      </c>
      <c r="I5971">
        <v>43.175535823573902</v>
      </c>
      <c r="J5971" t="s">
        <v>194</v>
      </c>
      <c r="K5971" t="s">
        <v>25</v>
      </c>
      <c r="L5971" t="s">
        <v>2248</v>
      </c>
      <c r="M5971" t="s">
        <v>2249</v>
      </c>
      <c r="N5971" t="s">
        <v>2250</v>
      </c>
      <c r="O5971" t="s">
        <v>2251</v>
      </c>
      <c r="P5971">
        <v>2.5</v>
      </c>
      <c r="Q5971" t="s">
        <v>2252</v>
      </c>
      <c r="R5971" t="s">
        <v>2253</v>
      </c>
      <c r="S5971">
        <v>3194962</v>
      </c>
      <c r="T5971">
        <v>355.20161919999998</v>
      </c>
      <c r="U5971" t="s">
        <v>31</v>
      </c>
      <c r="V5971" t="s">
        <v>4372</v>
      </c>
      <c r="W5971" t="s">
        <v>23</v>
      </c>
    </row>
    <row r="5972" spans="1:23" x14ac:dyDescent="0.4">
      <c r="A5972">
        <v>5971</v>
      </c>
      <c r="B5972">
        <v>1</v>
      </c>
      <c r="C5972">
        <v>1</v>
      </c>
      <c r="D5972">
        <v>1</v>
      </c>
      <c r="E5972">
        <v>1</v>
      </c>
      <c r="F5972" t="s">
        <v>23</v>
      </c>
      <c r="G5972">
        <v>-5.1116409062445802</v>
      </c>
      <c r="H5972" t="s">
        <v>23</v>
      </c>
      <c r="I5972">
        <v>19.738454399054</v>
      </c>
      <c r="J5972" t="s">
        <v>1074</v>
      </c>
      <c r="K5972" t="s">
        <v>25</v>
      </c>
      <c r="L5972" t="s">
        <v>1075</v>
      </c>
      <c r="M5972" t="s">
        <v>1076</v>
      </c>
      <c r="N5972" t="s">
        <v>1077</v>
      </c>
      <c r="O5972" t="s">
        <v>1078</v>
      </c>
      <c r="P5972">
        <v>-1.2999999499999999</v>
      </c>
      <c r="Q5972" t="s">
        <v>1079</v>
      </c>
      <c r="R5972" t="s">
        <v>1080</v>
      </c>
      <c r="S5972">
        <v>255781246</v>
      </c>
      <c r="T5972">
        <v>611.16066130000002</v>
      </c>
      <c r="U5972" t="s">
        <v>31</v>
      </c>
      <c r="V5972" t="s">
        <v>1087</v>
      </c>
      <c r="W5972" t="s">
        <v>23</v>
      </c>
    </row>
    <row r="5973" spans="1:23" x14ac:dyDescent="0.4">
      <c r="A5973">
        <v>5972</v>
      </c>
      <c r="B5973">
        <v>1</v>
      </c>
      <c r="C5973">
        <v>1</v>
      </c>
      <c r="D5973">
        <v>1</v>
      </c>
      <c r="E5973">
        <v>1</v>
      </c>
      <c r="F5973" t="s">
        <v>23</v>
      </c>
      <c r="G5973">
        <v>-7.1521885150684197</v>
      </c>
      <c r="H5973" t="s">
        <v>23</v>
      </c>
      <c r="I5973">
        <v>9.8976635108517605</v>
      </c>
      <c r="J5973" t="s">
        <v>1690</v>
      </c>
      <c r="K5973" t="s">
        <v>25</v>
      </c>
      <c r="L5973" t="s">
        <v>5430</v>
      </c>
      <c r="M5973" t="s">
        <v>5431</v>
      </c>
      <c r="N5973" t="s">
        <v>5432</v>
      </c>
      <c r="O5973" t="s">
        <v>5433</v>
      </c>
      <c r="P5973">
        <v>-0.60000002399999997</v>
      </c>
      <c r="Q5973" t="s">
        <v>5434</v>
      </c>
      <c r="R5973" t="s">
        <v>5435</v>
      </c>
      <c r="S5973">
        <v>8593246290</v>
      </c>
      <c r="T5973">
        <v>595.1657467</v>
      </c>
      <c r="U5973" t="s">
        <v>31</v>
      </c>
      <c r="V5973" t="s">
        <v>4509</v>
      </c>
      <c r="W5973" t="s">
        <v>23</v>
      </c>
    </row>
    <row r="5974" spans="1:23" x14ac:dyDescent="0.4">
      <c r="A5974">
        <v>5973</v>
      </c>
      <c r="B5974">
        <v>1</v>
      </c>
      <c r="C5974">
        <v>1</v>
      </c>
      <c r="D5974">
        <v>1</v>
      </c>
      <c r="E5974">
        <v>1</v>
      </c>
      <c r="F5974" t="s">
        <v>23</v>
      </c>
      <c r="G5974">
        <v>-474.06025949193798</v>
      </c>
      <c r="H5974" t="s">
        <v>23</v>
      </c>
      <c r="I5974">
        <v>83.677974588215903</v>
      </c>
      <c r="J5974" t="s">
        <v>11254</v>
      </c>
      <c r="K5974" t="s">
        <v>25</v>
      </c>
      <c r="L5974" t="s">
        <v>11255</v>
      </c>
      <c r="M5974" t="s">
        <v>11256</v>
      </c>
      <c r="N5974" t="s">
        <v>11257</v>
      </c>
      <c r="O5974" t="s">
        <v>11258</v>
      </c>
      <c r="P5974">
        <v>2.7000000499999999</v>
      </c>
      <c r="Q5974" t="s">
        <v>11259</v>
      </c>
      <c r="R5974" t="s">
        <v>11260</v>
      </c>
      <c r="S5974">
        <v>16777218</v>
      </c>
      <c r="T5974">
        <v>579.14970270000003</v>
      </c>
      <c r="U5974" t="s">
        <v>31</v>
      </c>
      <c r="V5974" t="s">
        <v>11432</v>
      </c>
      <c r="W5974" t="s">
        <v>23</v>
      </c>
    </row>
    <row r="5975" spans="1:23" x14ac:dyDescent="0.4">
      <c r="A5975">
        <v>5974</v>
      </c>
      <c r="B5975">
        <v>1</v>
      </c>
      <c r="C5975">
        <v>1</v>
      </c>
      <c r="D5975">
        <v>1</v>
      </c>
      <c r="E5975">
        <v>1</v>
      </c>
      <c r="F5975" t="s">
        <v>23</v>
      </c>
      <c r="G5975">
        <v>-766.01498070224602</v>
      </c>
      <c r="H5975" t="s">
        <v>23</v>
      </c>
      <c r="I5975">
        <v>54.864548081626999</v>
      </c>
      <c r="J5975" t="s">
        <v>1652</v>
      </c>
      <c r="K5975" t="s">
        <v>25</v>
      </c>
      <c r="L5975" t="s">
        <v>1653</v>
      </c>
      <c r="M5975" t="s">
        <v>1654</v>
      </c>
      <c r="N5975" t="s">
        <v>28</v>
      </c>
      <c r="O5975" t="s">
        <v>1655</v>
      </c>
      <c r="P5975">
        <v>3.2999999500000001</v>
      </c>
      <c r="Q5975" t="s">
        <v>1656</v>
      </c>
      <c r="R5975" t="s">
        <v>1657</v>
      </c>
      <c r="S5975">
        <v>16777286</v>
      </c>
      <c r="T5975">
        <v>565.15518199999997</v>
      </c>
      <c r="U5975" t="s">
        <v>31</v>
      </c>
      <c r="V5975" t="s">
        <v>2116</v>
      </c>
      <c r="W5975" t="s">
        <v>23</v>
      </c>
    </row>
    <row r="5976" spans="1:23" x14ac:dyDescent="0.4">
      <c r="A5976">
        <v>5975</v>
      </c>
      <c r="B5976">
        <v>1</v>
      </c>
      <c r="C5976">
        <v>1</v>
      </c>
      <c r="D5976">
        <v>1</v>
      </c>
      <c r="E5976">
        <v>1</v>
      </c>
      <c r="F5976" t="s">
        <v>23</v>
      </c>
      <c r="G5976">
        <v>-525.05472582474499</v>
      </c>
      <c r="H5976">
        <v>0.999999999999999</v>
      </c>
      <c r="I5976">
        <v>79.103651490611895</v>
      </c>
      <c r="J5976" t="s">
        <v>11254</v>
      </c>
      <c r="K5976" t="s">
        <v>25</v>
      </c>
      <c r="L5976" t="s">
        <v>11255</v>
      </c>
      <c r="M5976" t="s">
        <v>11256</v>
      </c>
      <c r="N5976" t="s">
        <v>11257</v>
      </c>
      <c r="O5976" t="s">
        <v>11258</v>
      </c>
      <c r="P5976">
        <v>2.7000000499999999</v>
      </c>
      <c r="Q5976" t="s">
        <v>11259</v>
      </c>
      <c r="R5976" t="s">
        <v>11260</v>
      </c>
      <c r="S5976">
        <v>16777218</v>
      </c>
      <c r="T5976">
        <v>579.14970270000003</v>
      </c>
      <c r="U5976" t="s">
        <v>31</v>
      </c>
      <c r="V5976" t="s">
        <v>17060</v>
      </c>
      <c r="W5976" t="s">
        <v>23</v>
      </c>
    </row>
    <row r="5977" spans="1:23" x14ac:dyDescent="0.4">
      <c r="A5977">
        <v>5976</v>
      </c>
      <c r="B5977">
        <v>1</v>
      </c>
      <c r="C5977">
        <v>1</v>
      </c>
      <c r="D5977">
        <v>1</v>
      </c>
      <c r="E5977">
        <v>2</v>
      </c>
      <c r="F5977" t="s">
        <v>23</v>
      </c>
      <c r="G5977">
        <v>-492.98207535596498</v>
      </c>
      <c r="H5977" t="s">
        <v>23</v>
      </c>
      <c r="I5977">
        <v>91.011404855223702</v>
      </c>
      <c r="J5977" t="s">
        <v>8652</v>
      </c>
      <c r="K5977" t="s">
        <v>25</v>
      </c>
      <c r="L5977" t="s">
        <v>8653</v>
      </c>
      <c r="M5977" t="s">
        <v>8654</v>
      </c>
      <c r="N5977" t="s">
        <v>8655</v>
      </c>
      <c r="O5977" t="s">
        <v>8656</v>
      </c>
      <c r="P5977">
        <v>2.5916020899999999</v>
      </c>
      <c r="Q5977">
        <v>2776228</v>
      </c>
      <c r="R5977" t="s">
        <v>8657</v>
      </c>
      <c r="S5977">
        <v>67108866</v>
      </c>
      <c r="T5977">
        <v>301.07066459999999</v>
      </c>
      <c r="U5977" t="s">
        <v>31</v>
      </c>
      <c r="V5977" t="s">
        <v>8659</v>
      </c>
      <c r="W5977" t="s">
        <v>23</v>
      </c>
    </row>
    <row r="5978" spans="1:23" x14ac:dyDescent="0.4">
      <c r="A5978">
        <v>5977</v>
      </c>
      <c r="B5978">
        <v>1</v>
      </c>
      <c r="C5978">
        <v>1</v>
      </c>
      <c r="D5978">
        <v>1</v>
      </c>
      <c r="E5978">
        <v>1</v>
      </c>
      <c r="F5978" t="s">
        <v>23</v>
      </c>
      <c r="G5978">
        <v>-6.2939326617787401</v>
      </c>
      <c r="H5978" t="s">
        <v>23</v>
      </c>
      <c r="I5978">
        <v>38.243114205010599</v>
      </c>
      <c r="J5978" t="s">
        <v>4962</v>
      </c>
      <c r="K5978" t="s">
        <v>25</v>
      </c>
      <c r="L5978" t="s">
        <v>6357</v>
      </c>
      <c r="M5978" t="s">
        <v>6358</v>
      </c>
      <c r="N5978" t="s">
        <v>6359</v>
      </c>
      <c r="O5978" t="s">
        <v>6360</v>
      </c>
      <c r="P5978">
        <v>1.5</v>
      </c>
      <c r="Q5978">
        <v>5318565</v>
      </c>
      <c r="R5978" t="s">
        <v>6361</v>
      </c>
      <c r="S5978">
        <v>70836598</v>
      </c>
      <c r="T5978">
        <v>223.06009990000001</v>
      </c>
      <c r="U5978" t="s">
        <v>31</v>
      </c>
      <c r="V5978" t="s">
        <v>6889</v>
      </c>
      <c r="W5978" t="s">
        <v>23</v>
      </c>
    </row>
    <row r="5979" spans="1:23" x14ac:dyDescent="0.4">
      <c r="A5979">
        <v>5978</v>
      </c>
      <c r="B5979">
        <v>1</v>
      </c>
      <c r="C5979">
        <v>2</v>
      </c>
      <c r="D5979">
        <v>1</v>
      </c>
      <c r="E5979">
        <v>2</v>
      </c>
      <c r="F5979" t="s">
        <v>23</v>
      </c>
      <c r="G5979">
        <v>-4.2711782998634602</v>
      </c>
      <c r="H5979" t="s">
        <v>23</v>
      </c>
      <c r="I5979">
        <v>50.3723412453609</v>
      </c>
      <c r="J5979" t="s">
        <v>12472</v>
      </c>
      <c r="K5979" t="s">
        <v>25</v>
      </c>
      <c r="L5979" t="s">
        <v>12473</v>
      </c>
      <c r="M5979" t="s">
        <v>12474</v>
      </c>
      <c r="N5979" t="s">
        <v>12475</v>
      </c>
      <c r="O5979" t="s">
        <v>12476</v>
      </c>
      <c r="P5979">
        <v>4.3676128399999996</v>
      </c>
      <c r="Q5979" t="s">
        <v>12477</v>
      </c>
      <c r="R5979" t="s">
        <v>12478</v>
      </c>
      <c r="S5979">
        <v>70312002</v>
      </c>
      <c r="T5979">
        <v>478.2224142</v>
      </c>
      <c r="U5979" t="s">
        <v>31</v>
      </c>
      <c r="V5979" t="s">
        <v>7020</v>
      </c>
      <c r="W5979" t="s">
        <v>23</v>
      </c>
    </row>
    <row r="5980" spans="1:23" x14ac:dyDescent="0.4">
      <c r="A5980">
        <v>5979</v>
      </c>
      <c r="B5980">
        <v>1</v>
      </c>
      <c r="C5980">
        <v>1</v>
      </c>
      <c r="D5980">
        <v>1</v>
      </c>
      <c r="E5980">
        <v>1</v>
      </c>
      <c r="F5980" t="s">
        <v>23</v>
      </c>
      <c r="G5980">
        <v>-10.521063805898899</v>
      </c>
      <c r="H5980" t="s">
        <v>23</v>
      </c>
      <c r="I5980">
        <v>4.90225139941397</v>
      </c>
      <c r="J5980" t="s">
        <v>1502</v>
      </c>
      <c r="K5980" t="s">
        <v>25</v>
      </c>
      <c r="L5980" t="s">
        <v>1503</v>
      </c>
      <c r="M5980" t="s">
        <v>1504</v>
      </c>
      <c r="N5980" t="s">
        <v>1505</v>
      </c>
      <c r="O5980" t="s">
        <v>1506</v>
      </c>
      <c r="P5980">
        <v>1.65783072</v>
      </c>
      <c r="Q5980" t="s">
        <v>1507</v>
      </c>
      <c r="R5980" t="s">
        <v>1508</v>
      </c>
      <c r="S5980">
        <v>86829414</v>
      </c>
      <c r="T5980">
        <v>146.0600403</v>
      </c>
      <c r="U5980" t="s">
        <v>31</v>
      </c>
      <c r="V5980" t="s">
        <v>1870</v>
      </c>
      <c r="W5980" t="s">
        <v>23</v>
      </c>
    </row>
    <row r="5981" spans="1:23" x14ac:dyDescent="0.4">
      <c r="A5981">
        <v>5980</v>
      </c>
      <c r="B5981">
        <v>1</v>
      </c>
      <c r="C5981">
        <v>1</v>
      </c>
      <c r="D5981">
        <v>1</v>
      </c>
      <c r="E5981">
        <v>3</v>
      </c>
      <c r="F5981" t="s">
        <v>23</v>
      </c>
      <c r="G5981">
        <v>-8.2427816807685996</v>
      </c>
      <c r="H5981" t="s">
        <v>23</v>
      </c>
      <c r="I5981">
        <v>22.4566024769472</v>
      </c>
      <c r="J5981" t="s">
        <v>2940</v>
      </c>
      <c r="K5981" t="s">
        <v>25</v>
      </c>
      <c r="L5981" t="s">
        <v>2941</v>
      </c>
      <c r="M5981" t="s">
        <v>2942</v>
      </c>
      <c r="N5981" t="s">
        <v>2943</v>
      </c>
      <c r="O5981" t="s">
        <v>2944</v>
      </c>
      <c r="P5981">
        <v>1.5</v>
      </c>
      <c r="Q5981" t="s">
        <v>2945</v>
      </c>
      <c r="R5981" t="s">
        <v>2946</v>
      </c>
      <c r="S5981">
        <v>20504958</v>
      </c>
      <c r="T5981">
        <v>517.13430000000005</v>
      </c>
      <c r="U5981" t="s">
        <v>31</v>
      </c>
      <c r="V5981" t="s">
        <v>11456</v>
      </c>
      <c r="W5981" t="s">
        <v>23</v>
      </c>
    </row>
    <row r="5982" spans="1:23" x14ac:dyDescent="0.4">
      <c r="A5982">
        <v>5981</v>
      </c>
      <c r="B5982">
        <v>1</v>
      </c>
      <c r="C5982">
        <v>1</v>
      </c>
      <c r="D5982">
        <v>1</v>
      </c>
      <c r="E5982">
        <v>1</v>
      </c>
      <c r="F5982" t="s">
        <v>23</v>
      </c>
      <c r="G5982">
        <v>-3.58053888552773</v>
      </c>
      <c r="H5982" t="s">
        <v>23</v>
      </c>
      <c r="I5982">
        <v>30.794537000178</v>
      </c>
      <c r="J5982" t="s">
        <v>466</v>
      </c>
      <c r="K5982" t="s">
        <v>25</v>
      </c>
      <c r="L5982" t="s">
        <v>467</v>
      </c>
      <c r="M5982" t="s">
        <v>468</v>
      </c>
      <c r="N5982" t="s">
        <v>469</v>
      </c>
      <c r="O5982" t="s">
        <v>470</v>
      </c>
      <c r="P5982">
        <v>-1.7731233799999999</v>
      </c>
      <c r="Q5982" t="s">
        <v>471</v>
      </c>
      <c r="R5982" t="s">
        <v>472</v>
      </c>
      <c r="S5982">
        <v>255847294</v>
      </c>
      <c r="T5982">
        <v>134.04480000000001</v>
      </c>
      <c r="U5982" t="s">
        <v>31</v>
      </c>
      <c r="V5982" t="s">
        <v>473</v>
      </c>
      <c r="W5982" t="s">
        <v>23</v>
      </c>
    </row>
    <row r="5983" spans="1:23" x14ac:dyDescent="0.4">
      <c r="A5983">
        <v>5982</v>
      </c>
      <c r="B5983">
        <v>1</v>
      </c>
      <c r="C5983">
        <v>1</v>
      </c>
      <c r="D5983">
        <v>1</v>
      </c>
      <c r="E5983">
        <v>1</v>
      </c>
      <c r="F5983" t="s">
        <v>23</v>
      </c>
      <c r="G5983">
        <v>-566.98389070666803</v>
      </c>
      <c r="H5983" t="s">
        <v>23</v>
      </c>
      <c r="I5983">
        <v>58.765799751850999</v>
      </c>
      <c r="J5983" t="s">
        <v>626</v>
      </c>
      <c r="K5983" t="s">
        <v>25</v>
      </c>
      <c r="L5983" t="s">
        <v>627</v>
      </c>
      <c r="M5983" t="s">
        <v>628</v>
      </c>
      <c r="N5983" t="s">
        <v>28</v>
      </c>
      <c r="O5983" t="s">
        <v>629</v>
      </c>
      <c r="P5983">
        <v>4.3000001900000004</v>
      </c>
      <c r="Q5983" t="s">
        <v>630</v>
      </c>
      <c r="R5983" t="s">
        <v>631</v>
      </c>
      <c r="S5983">
        <v>2129922</v>
      </c>
      <c r="T5983">
        <v>752.42156750000004</v>
      </c>
      <c r="U5983" t="s">
        <v>31</v>
      </c>
      <c r="V5983" t="s">
        <v>11503</v>
      </c>
      <c r="W5983" t="s">
        <v>23</v>
      </c>
    </row>
    <row r="5984" spans="1:23" x14ac:dyDescent="0.4">
      <c r="A5984">
        <v>5983</v>
      </c>
      <c r="B5984">
        <v>1</v>
      </c>
      <c r="C5984">
        <v>1</v>
      </c>
      <c r="D5984">
        <v>1</v>
      </c>
      <c r="E5984">
        <v>2</v>
      </c>
      <c r="F5984" t="s">
        <v>23</v>
      </c>
      <c r="G5984">
        <v>-237.04107925079001</v>
      </c>
      <c r="H5984" t="s">
        <v>23</v>
      </c>
      <c r="I5984">
        <v>21.5164887622992</v>
      </c>
      <c r="J5984" t="s">
        <v>17061</v>
      </c>
      <c r="K5984" t="s">
        <v>25</v>
      </c>
      <c r="L5984" t="s">
        <v>17062</v>
      </c>
      <c r="M5984" t="s">
        <v>17063</v>
      </c>
      <c r="N5984" t="s">
        <v>17064</v>
      </c>
      <c r="O5984" t="s">
        <v>17065</v>
      </c>
      <c r="P5984">
        <v>2.2999999500000001</v>
      </c>
      <c r="Q5984" t="s">
        <v>17066</v>
      </c>
      <c r="R5984" t="s">
        <v>17067</v>
      </c>
      <c r="S5984">
        <v>2113602</v>
      </c>
      <c r="T5984">
        <v>435.12857339999999</v>
      </c>
      <c r="U5984" t="s">
        <v>31</v>
      </c>
      <c r="V5984" t="s">
        <v>3389</v>
      </c>
      <c r="W5984" t="s">
        <v>23</v>
      </c>
    </row>
    <row r="5985" spans="1:23" x14ac:dyDescent="0.4">
      <c r="A5985">
        <v>5984</v>
      </c>
      <c r="B5985">
        <v>1</v>
      </c>
      <c r="C5985">
        <v>1</v>
      </c>
      <c r="D5985">
        <v>1</v>
      </c>
      <c r="E5985">
        <v>1</v>
      </c>
      <c r="F5985" t="s">
        <v>23</v>
      </c>
      <c r="G5985">
        <v>-485.57014030440399</v>
      </c>
      <c r="H5985" t="s">
        <v>23</v>
      </c>
      <c r="I5985">
        <v>59.078723074128497</v>
      </c>
      <c r="J5985" t="s">
        <v>10730</v>
      </c>
      <c r="K5985" t="s">
        <v>25</v>
      </c>
      <c r="L5985" t="s">
        <v>10731</v>
      </c>
      <c r="M5985" t="s">
        <v>10732</v>
      </c>
      <c r="N5985" t="s">
        <v>10733</v>
      </c>
      <c r="O5985" t="s">
        <v>10734</v>
      </c>
      <c r="P5985">
        <v>2.7000000499999999</v>
      </c>
      <c r="Q5985">
        <v>166410</v>
      </c>
      <c r="R5985" t="s">
        <v>10735</v>
      </c>
      <c r="S5985">
        <v>262146</v>
      </c>
      <c r="T5985">
        <v>300.21690000000001</v>
      </c>
      <c r="U5985" t="s">
        <v>31</v>
      </c>
      <c r="V5985" t="s">
        <v>11096</v>
      </c>
      <c r="W5985" t="s">
        <v>23</v>
      </c>
    </row>
    <row r="5986" spans="1:23" x14ac:dyDescent="0.4">
      <c r="A5986">
        <v>5985</v>
      </c>
      <c r="B5986">
        <v>1</v>
      </c>
      <c r="C5986">
        <v>1</v>
      </c>
      <c r="D5986">
        <v>1</v>
      </c>
      <c r="E5986">
        <v>1</v>
      </c>
      <c r="F5986" t="s">
        <v>23</v>
      </c>
      <c r="G5986">
        <v>-5.5319782014408503</v>
      </c>
      <c r="H5986" t="s">
        <v>23</v>
      </c>
      <c r="I5986">
        <v>34.2325583971001</v>
      </c>
      <c r="J5986" t="s">
        <v>944</v>
      </c>
      <c r="K5986" t="s">
        <v>25</v>
      </c>
      <c r="L5986" t="s">
        <v>945</v>
      </c>
      <c r="M5986" t="s">
        <v>946</v>
      </c>
      <c r="N5986" t="s">
        <v>947</v>
      </c>
      <c r="O5986" t="s">
        <v>948</v>
      </c>
      <c r="P5986">
        <v>4</v>
      </c>
      <c r="Q5986" t="s">
        <v>949</v>
      </c>
      <c r="R5986" t="s">
        <v>950</v>
      </c>
      <c r="S5986">
        <v>120384382</v>
      </c>
      <c r="T5986">
        <v>609.28066000000001</v>
      </c>
      <c r="U5986" t="s">
        <v>31</v>
      </c>
      <c r="V5986" t="s">
        <v>1809</v>
      </c>
      <c r="W5986" t="s">
        <v>23</v>
      </c>
    </row>
    <row r="5987" spans="1:23" x14ac:dyDescent="0.4">
      <c r="A5987">
        <v>5986</v>
      </c>
      <c r="B5987">
        <v>1</v>
      </c>
      <c r="C5987">
        <v>1</v>
      </c>
      <c r="D5987">
        <v>1</v>
      </c>
      <c r="E5987">
        <v>1</v>
      </c>
      <c r="F5987" t="s">
        <v>23</v>
      </c>
      <c r="G5987">
        <v>-6.6284080019361999</v>
      </c>
      <c r="H5987" t="s">
        <v>23</v>
      </c>
      <c r="I5987">
        <v>20.539198576030799</v>
      </c>
      <c r="J5987" t="s">
        <v>3322</v>
      </c>
      <c r="K5987" t="s">
        <v>25</v>
      </c>
      <c r="L5987" t="s">
        <v>3323</v>
      </c>
      <c r="M5987" t="s">
        <v>3324</v>
      </c>
      <c r="N5987" t="s">
        <v>3325</v>
      </c>
      <c r="O5987" t="s">
        <v>3326</v>
      </c>
      <c r="P5987">
        <v>2.6852800800000001</v>
      </c>
      <c r="Q5987" t="s">
        <v>3327</v>
      </c>
      <c r="R5987" t="s">
        <v>3328</v>
      </c>
      <c r="S5987">
        <v>17266829694</v>
      </c>
      <c r="T5987">
        <v>213.1022395</v>
      </c>
      <c r="U5987" t="s">
        <v>31</v>
      </c>
      <c r="V5987" t="s">
        <v>5159</v>
      </c>
      <c r="W5987" t="s">
        <v>23</v>
      </c>
    </row>
    <row r="5988" spans="1:23" x14ac:dyDescent="0.4">
      <c r="A5988">
        <v>5987</v>
      </c>
      <c r="B5988">
        <v>1</v>
      </c>
      <c r="C5988">
        <v>2</v>
      </c>
      <c r="D5988">
        <v>1</v>
      </c>
      <c r="E5988">
        <v>1</v>
      </c>
      <c r="F5988" t="s">
        <v>23</v>
      </c>
      <c r="G5988">
        <v>-5.3393510192757399</v>
      </c>
      <c r="H5988" t="s">
        <v>23</v>
      </c>
      <c r="I5988">
        <v>22.806075804044099</v>
      </c>
      <c r="J5988" t="s">
        <v>908</v>
      </c>
      <c r="K5988" t="s">
        <v>25</v>
      </c>
      <c r="L5988" t="s">
        <v>909</v>
      </c>
      <c r="M5988" t="s">
        <v>910</v>
      </c>
      <c r="N5988" t="s">
        <v>911</v>
      </c>
      <c r="O5988" t="s">
        <v>912</v>
      </c>
      <c r="P5988">
        <v>0.40000000600000002</v>
      </c>
      <c r="Q5988" t="s">
        <v>913</v>
      </c>
      <c r="R5988" t="s">
        <v>914</v>
      </c>
      <c r="S5988">
        <v>34615519614</v>
      </c>
      <c r="T5988">
        <v>465.10275250000001</v>
      </c>
      <c r="U5988" t="s">
        <v>31</v>
      </c>
      <c r="V5988" t="s">
        <v>1850</v>
      </c>
      <c r="W5988" t="s">
        <v>23</v>
      </c>
    </row>
    <row r="5989" spans="1:23" x14ac:dyDescent="0.4">
      <c r="A5989">
        <v>5988</v>
      </c>
      <c r="B5989">
        <v>1</v>
      </c>
      <c r="C5989">
        <v>1</v>
      </c>
      <c r="D5989">
        <v>1</v>
      </c>
      <c r="E5989">
        <v>1</v>
      </c>
      <c r="F5989" t="s">
        <v>23</v>
      </c>
      <c r="G5989">
        <v>-5.2651222608103403</v>
      </c>
      <c r="H5989" t="s">
        <v>23</v>
      </c>
      <c r="I5989">
        <v>31.790040273907302</v>
      </c>
      <c r="J5989" t="s">
        <v>503</v>
      </c>
      <c r="K5989" t="s">
        <v>25</v>
      </c>
      <c r="L5989" t="s">
        <v>504</v>
      </c>
      <c r="M5989" t="s">
        <v>505</v>
      </c>
      <c r="N5989" t="s">
        <v>506</v>
      </c>
      <c r="O5989" t="s">
        <v>507</v>
      </c>
      <c r="P5989">
        <v>1.92851174</v>
      </c>
      <c r="Q5989" t="s">
        <v>508</v>
      </c>
      <c r="R5989" t="s">
        <v>509</v>
      </c>
      <c r="S5989">
        <v>19556450</v>
      </c>
      <c r="T5989">
        <v>275.1390189</v>
      </c>
      <c r="U5989" t="s">
        <v>31</v>
      </c>
      <c r="V5989" t="s">
        <v>2769</v>
      </c>
      <c r="W5989" t="s">
        <v>23</v>
      </c>
    </row>
    <row r="5990" spans="1:23" x14ac:dyDescent="0.4">
      <c r="A5990">
        <v>5989</v>
      </c>
      <c r="B5990">
        <v>1</v>
      </c>
      <c r="C5990">
        <v>1</v>
      </c>
      <c r="D5990">
        <v>1</v>
      </c>
      <c r="E5990">
        <v>1</v>
      </c>
      <c r="F5990" t="s">
        <v>23</v>
      </c>
      <c r="G5990">
        <v>-14.592462742521301</v>
      </c>
      <c r="H5990" t="s">
        <v>23</v>
      </c>
      <c r="I5990">
        <v>21.2925594854722</v>
      </c>
      <c r="J5990" t="s">
        <v>4259</v>
      </c>
      <c r="K5990" t="s">
        <v>25</v>
      </c>
      <c r="L5990" t="s">
        <v>14610</v>
      </c>
      <c r="M5990" t="s">
        <v>14611</v>
      </c>
      <c r="N5990" t="s">
        <v>14612</v>
      </c>
      <c r="O5990" t="s">
        <v>14613</v>
      </c>
      <c r="P5990">
        <v>1.2000000500000001</v>
      </c>
      <c r="Q5990" t="s">
        <v>14614</v>
      </c>
      <c r="R5990" t="s">
        <v>14615</v>
      </c>
      <c r="S5990">
        <v>20621690</v>
      </c>
      <c r="T5990">
        <v>447.12857339999999</v>
      </c>
      <c r="U5990" t="s">
        <v>31</v>
      </c>
      <c r="V5990" t="s">
        <v>11500</v>
      </c>
      <c r="W5990" t="s">
        <v>23</v>
      </c>
    </row>
    <row r="5991" spans="1:23" x14ac:dyDescent="0.4">
      <c r="A5991">
        <v>5990</v>
      </c>
      <c r="B5991">
        <v>1</v>
      </c>
      <c r="C5991">
        <v>1</v>
      </c>
      <c r="D5991">
        <v>1</v>
      </c>
      <c r="E5991">
        <v>1</v>
      </c>
      <c r="F5991" t="s">
        <v>23</v>
      </c>
      <c r="G5991">
        <v>-241.115760953163</v>
      </c>
      <c r="H5991" t="s">
        <v>23</v>
      </c>
      <c r="I5991">
        <v>18.503160555712899</v>
      </c>
      <c r="J5991" t="s">
        <v>16473</v>
      </c>
      <c r="K5991" t="s">
        <v>25</v>
      </c>
      <c r="L5991" t="s">
        <v>16474</v>
      </c>
      <c r="M5991" t="s">
        <v>16475</v>
      </c>
      <c r="N5991" t="s">
        <v>16476</v>
      </c>
      <c r="O5991" t="s">
        <v>16477</v>
      </c>
      <c r="P5991">
        <v>1.10000002</v>
      </c>
      <c r="Q5991" t="s">
        <v>16478</v>
      </c>
      <c r="R5991" t="s">
        <v>16479</v>
      </c>
      <c r="S5991">
        <v>67108866</v>
      </c>
      <c r="T5991">
        <v>197.10732479999999</v>
      </c>
      <c r="U5991" t="s">
        <v>31</v>
      </c>
      <c r="V5991" t="s">
        <v>2351</v>
      </c>
      <c r="W5991" t="s">
        <v>23</v>
      </c>
    </row>
    <row r="5992" spans="1:23" x14ac:dyDescent="0.4">
      <c r="A5992">
        <v>5991</v>
      </c>
      <c r="B5992">
        <v>1</v>
      </c>
      <c r="C5992">
        <v>1</v>
      </c>
      <c r="D5992">
        <v>1</v>
      </c>
      <c r="E5992">
        <v>1</v>
      </c>
      <c r="F5992" t="s">
        <v>23</v>
      </c>
      <c r="G5992">
        <v>-70.536767857328897</v>
      </c>
      <c r="H5992" t="s">
        <v>23</v>
      </c>
      <c r="I5992">
        <v>74.144049569915097</v>
      </c>
      <c r="J5992" t="s">
        <v>4545</v>
      </c>
      <c r="K5992" t="s">
        <v>25</v>
      </c>
      <c r="L5992" t="s">
        <v>13761</v>
      </c>
      <c r="M5992" t="s">
        <v>13762</v>
      </c>
      <c r="N5992" t="s">
        <v>13763</v>
      </c>
      <c r="O5992" t="s">
        <v>13764</v>
      </c>
      <c r="P5992">
        <v>6.1999998099999996</v>
      </c>
      <c r="Q5992" t="s">
        <v>13765</v>
      </c>
      <c r="R5992" t="s">
        <v>13766</v>
      </c>
      <c r="S5992">
        <v>34481301870</v>
      </c>
      <c r="T5992">
        <v>329.2475</v>
      </c>
      <c r="U5992" t="s">
        <v>31</v>
      </c>
      <c r="V5992" t="s">
        <v>4552</v>
      </c>
      <c r="W5992" t="s">
        <v>23</v>
      </c>
    </row>
    <row r="5993" spans="1:23" x14ac:dyDescent="0.4">
      <c r="A5993">
        <v>5992</v>
      </c>
      <c r="B5993">
        <v>1</v>
      </c>
      <c r="C5993">
        <v>1</v>
      </c>
      <c r="D5993">
        <v>1</v>
      </c>
      <c r="E5993">
        <v>1</v>
      </c>
      <c r="F5993" t="s">
        <v>23</v>
      </c>
      <c r="G5993">
        <v>-337.58495971119299</v>
      </c>
      <c r="H5993" t="s">
        <v>23</v>
      </c>
      <c r="I5993">
        <v>41.518517448292499</v>
      </c>
      <c r="J5993" t="s">
        <v>865</v>
      </c>
      <c r="K5993" t="s">
        <v>25</v>
      </c>
      <c r="L5993" t="s">
        <v>866</v>
      </c>
      <c r="M5993" t="s">
        <v>867</v>
      </c>
      <c r="N5993" t="s">
        <v>868</v>
      </c>
      <c r="O5993" t="s">
        <v>869</v>
      </c>
      <c r="P5993">
        <v>2.9000001000000002</v>
      </c>
      <c r="Q5993">
        <v>78347</v>
      </c>
      <c r="R5993" t="s">
        <v>870</v>
      </c>
      <c r="S5993">
        <v>262146</v>
      </c>
      <c r="T5993">
        <v>449.10783789999999</v>
      </c>
      <c r="U5993" t="s">
        <v>31</v>
      </c>
      <c r="V5993" t="s">
        <v>5154</v>
      </c>
      <c r="W5993" t="s">
        <v>23</v>
      </c>
    </row>
    <row r="5994" spans="1:23" x14ac:dyDescent="0.4">
      <c r="A5994">
        <v>5993</v>
      </c>
      <c r="B5994">
        <v>1</v>
      </c>
      <c r="C5994">
        <v>1</v>
      </c>
      <c r="D5994">
        <v>1</v>
      </c>
      <c r="E5994">
        <v>1</v>
      </c>
      <c r="F5994" t="s">
        <v>23</v>
      </c>
      <c r="G5994">
        <v>-9.9496495379989103</v>
      </c>
      <c r="H5994" t="s">
        <v>23</v>
      </c>
      <c r="I5994">
        <v>17.152271313573401</v>
      </c>
      <c r="J5994" t="s">
        <v>2502</v>
      </c>
      <c r="K5994" t="s">
        <v>25</v>
      </c>
      <c r="L5994" t="s">
        <v>14689</v>
      </c>
      <c r="M5994" t="s">
        <v>14690</v>
      </c>
      <c r="N5994" t="s">
        <v>14691</v>
      </c>
      <c r="O5994" t="s">
        <v>14692</v>
      </c>
      <c r="P5994">
        <v>-0.30000001199999998</v>
      </c>
      <c r="Q5994" t="s">
        <v>14693</v>
      </c>
      <c r="R5994" t="s">
        <v>14694</v>
      </c>
      <c r="S5994">
        <v>8610693210</v>
      </c>
      <c r="T5994">
        <v>609.18139680000002</v>
      </c>
      <c r="U5994" t="s">
        <v>31</v>
      </c>
      <c r="V5994" t="s">
        <v>3765</v>
      </c>
      <c r="W5994" t="s">
        <v>23</v>
      </c>
    </row>
    <row r="5995" spans="1:23" x14ac:dyDescent="0.4">
      <c r="A5995">
        <v>5994</v>
      </c>
      <c r="B5995">
        <v>1</v>
      </c>
      <c r="C5995">
        <v>1</v>
      </c>
      <c r="D5995">
        <v>1</v>
      </c>
      <c r="E5995">
        <v>3</v>
      </c>
      <c r="F5995" t="s">
        <v>23</v>
      </c>
      <c r="G5995">
        <v>-370.40683940113098</v>
      </c>
      <c r="H5995" t="s">
        <v>23</v>
      </c>
      <c r="I5995">
        <v>73.633414155014506</v>
      </c>
      <c r="J5995" t="s">
        <v>10081</v>
      </c>
      <c r="K5995" t="s">
        <v>25</v>
      </c>
      <c r="L5995" t="s">
        <v>10082</v>
      </c>
      <c r="M5995" t="s">
        <v>10083</v>
      </c>
      <c r="N5995" t="s">
        <v>10084</v>
      </c>
      <c r="O5995" t="s">
        <v>10085</v>
      </c>
      <c r="P5995">
        <v>5.3000001900000004</v>
      </c>
      <c r="Q5995" t="s">
        <v>10086</v>
      </c>
      <c r="R5995" t="s">
        <v>10087</v>
      </c>
      <c r="S5995">
        <v>3153922</v>
      </c>
      <c r="T5995">
        <v>433.11292329999998</v>
      </c>
      <c r="U5995" t="s">
        <v>31</v>
      </c>
      <c r="V5995" t="s">
        <v>6971</v>
      </c>
      <c r="W5995" t="s">
        <v>23</v>
      </c>
    </row>
    <row r="5996" spans="1:23" x14ac:dyDescent="0.4">
      <c r="A5996">
        <v>5995</v>
      </c>
      <c r="B5996">
        <v>1</v>
      </c>
      <c r="C5996">
        <v>1</v>
      </c>
      <c r="D5996">
        <v>1</v>
      </c>
      <c r="E5996">
        <v>1</v>
      </c>
      <c r="F5996" t="s">
        <v>23</v>
      </c>
      <c r="G5996">
        <v>-3.5129683535030498</v>
      </c>
      <c r="H5996" t="s">
        <v>23</v>
      </c>
      <c r="I5996">
        <v>31.508872866849799</v>
      </c>
      <c r="J5996" t="s">
        <v>1699</v>
      </c>
      <c r="K5996" t="s">
        <v>25</v>
      </c>
      <c r="L5996" t="s">
        <v>1700</v>
      </c>
      <c r="M5996" t="s">
        <v>1701</v>
      </c>
      <c r="N5996" t="s">
        <v>1702</v>
      </c>
      <c r="O5996" t="s">
        <v>1703</v>
      </c>
      <c r="P5996">
        <v>0.10000000100000001</v>
      </c>
      <c r="Q5996" t="s">
        <v>1704</v>
      </c>
      <c r="R5996" t="s">
        <v>1705</v>
      </c>
      <c r="S5996">
        <v>87615866</v>
      </c>
      <c r="T5996">
        <v>551.10389999999995</v>
      </c>
      <c r="U5996" t="s">
        <v>31</v>
      </c>
      <c r="V5996" t="s">
        <v>1706</v>
      </c>
      <c r="W5996" t="s">
        <v>23</v>
      </c>
    </row>
    <row r="5997" spans="1:23" x14ac:dyDescent="0.4">
      <c r="A5997">
        <v>5996</v>
      </c>
      <c r="B5997">
        <v>1</v>
      </c>
      <c r="C5997">
        <v>4</v>
      </c>
      <c r="D5997">
        <v>1</v>
      </c>
      <c r="E5997">
        <v>1</v>
      </c>
      <c r="F5997" t="s">
        <v>23</v>
      </c>
      <c r="G5997">
        <v>-4.6972008313347802</v>
      </c>
      <c r="H5997" t="s">
        <v>23</v>
      </c>
      <c r="I5997">
        <v>24.689270077483101</v>
      </c>
      <c r="J5997" t="s">
        <v>3098</v>
      </c>
      <c r="K5997" t="s">
        <v>25</v>
      </c>
      <c r="L5997" t="s">
        <v>3099</v>
      </c>
      <c r="M5997" t="s">
        <v>3100</v>
      </c>
      <c r="N5997" t="s">
        <v>3101</v>
      </c>
      <c r="O5997" t="s">
        <v>3102</v>
      </c>
      <c r="P5997">
        <v>0.60000002399999997</v>
      </c>
      <c r="Q5997" t="s">
        <v>3103</v>
      </c>
      <c r="R5997" t="s">
        <v>3104</v>
      </c>
      <c r="S5997">
        <v>88009086</v>
      </c>
      <c r="T5997">
        <v>435.12857339999999</v>
      </c>
      <c r="U5997" t="s">
        <v>31</v>
      </c>
      <c r="V5997" t="s">
        <v>4033</v>
      </c>
      <c r="W5997" t="s">
        <v>23</v>
      </c>
    </row>
    <row r="5998" spans="1:23" x14ac:dyDescent="0.4">
      <c r="A5998">
        <v>5997</v>
      </c>
      <c r="B5998">
        <v>1</v>
      </c>
      <c r="C5998">
        <v>1</v>
      </c>
      <c r="D5998">
        <v>1</v>
      </c>
      <c r="E5998">
        <v>3</v>
      </c>
      <c r="F5998" t="s">
        <v>23</v>
      </c>
      <c r="G5998">
        <v>-289.464297330139</v>
      </c>
      <c r="H5998" t="s">
        <v>23</v>
      </c>
      <c r="I5998">
        <v>29.729914143994002</v>
      </c>
      <c r="J5998" t="s">
        <v>1390</v>
      </c>
      <c r="K5998" t="s">
        <v>25</v>
      </c>
      <c r="L5998" t="s">
        <v>14886</v>
      </c>
      <c r="M5998" t="s">
        <v>14887</v>
      </c>
      <c r="N5998" t="s">
        <v>28</v>
      </c>
      <c r="O5998" t="s">
        <v>14888</v>
      </c>
      <c r="P5998">
        <v>-0.19349794100000001</v>
      </c>
      <c r="R5998" t="s">
        <v>14889</v>
      </c>
      <c r="S5998">
        <v>60131672064</v>
      </c>
      <c r="T5998">
        <v>375.12857339999999</v>
      </c>
      <c r="U5998" t="s">
        <v>31</v>
      </c>
      <c r="V5998" t="s">
        <v>7326</v>
      </c>
      <c r="W5998" t="s">
        <v>23</v>
      </c>
    </row>
    <row r="5999" spans="1:23" x14ac:dyDescent="0.4">
      <c r="A5999">
        <v>5998</v>
      </c>
      <c r="B5999">
        <v>1</v>
      </c>
      <c r="C5999">
        <v>1</v>
      </c>
      <c r="D5999">
        <v>1</v>
      </c>
      <c r="E5999">
        <v>2</v>
      </c>
      <c r="F5999" t="s">
        <v>23</v>
      </c>
      <c r="G5999">
        <v>-404.71738411312401</v>
      </c>
      <c r="H5999" t="s">
        <v>23</v>
      </c>
      <c r="I5999">
        <v>47.319431483064903</v>
      </c>
      <c r="J5999" t="s">
        <v>1904</v>
      </c>
      <c r="K5999" t="s">
        <v>25</v>
      </c>
      <c r="L5999" t="s">
        <v>15291</v>
      </c>
      <c r="M5999" t="s">
        <v>15292</v>
      </c>
      <c r="N5999" t="s">
        <v>28</v>
      </c>
      <c r="O5999" t="s">
        <v>15293</v>
      </c>
      <c r="P5999">
        <v>0.10000000100000001</v>
      </c>
      <c r="Q5999">
        <v>25314903</v>
      </c>
      <c r="R5999" t="s">
        <v>15294</v>
      </c>
      <c r="S5999">
        <v>3153922</v>
      </c>
      <c r="T5999">
        <v>339.17031900000001</v>
      </c>
      <c r="U5999" t="s">
        <v>31</v>
      </c>
      <c r="V5999" t="s">
        <v>6048</v>
      </c>
      <c r="W5999" t="s">
        <v>23</v>
      </c>
    </row>
    <row r="6000" spans="1:23" x14ac:dyDescent="0.4">
      <c r="A6000">
        <v>5999</v>
      </c>
      <c r="B6000">
        <v>1</v>
      </c>
      <c r="C6000">
        <v>1</v>
      </c>
      <c r="D6000">
        <v>1</v>
      </c>
      <c r="E6000">
        <v>1</v>
      </c>
      <c r="F6000" t="s">
        <v>23</v>
      </c>
      <c r="G6000">
        <v>-345.45141446418199</v>
      </c>
      <c r="H6000" t="s">
        <v>23</v>
      </c>
      <c r="I6000">
        <v>44.522512746805397</v>
      </c>
      <c r="J6000" t="s">
        <v>11223</v>
      </c>
      <c r="K6000" t="s">
        <v>25</v>
      </c>
      <c r="L6000" t="s">
        <v>11224</v>
      </c>
      <c r="M6000" t="s">
        <v>11225</v>
      </c>
      <c r="N6000" t="s">
        <v>11226</v>
      </c>
      <c r="O6000" t="s">
        <v>11227</v>
      </c>
      <c r="P6000">
        <v>10.399999599999999</v>
      </c>
      <c r="Q6000">
        <v>3022899</v>
      </c>
      <c r="R6000" t="s">
        <v>11228</v>
      </c>
      <c r="S6000">
        <v>262146</v>
      </c>
      <c r="T6000">
        <v>473.36253649999998</v>
      </c>
      <c r="U6000" t="s">
        <v>31</v>
      </c>
      <c r="V6000" t="s">
        <v>11515</v>
      </c>
      <c r="W6000" t="s">
        <v>23</v>
      </c>
    </row>
    <row r="6001" spans="1:23" x14ac:dyDescent="0.4">
      <c r="A6001">
        <v>6000</v>
      </c>
      <c r="B6001">
        <v>1</v>
      </c>
      <c r="C6001">
        <v>1</v>
      </c>
      <c r="D6001">
        <v>1</v>
      </c>
      <c r="E6001">
        <v>1</v>
      </c>
      <c r="F6001" t="s">
        <v>23</v>
      </c>
      <c r="G6001">
        <v>-11.355663894726399</v>
      </c>
      <c r="H6001" t="s">
        <v>23</v>
      </c>
      <c r="I6001">
        <v>23.901768957909699</v>
      </c>
      <c r="J6001" t="s">
        <v>194</v>
      </c>
      <c r="K6001" t="s">
        <v>25</v>
      </c>
      <c r="L6001" t="s">
        <v>195</v>
      </c>
      <c r="M6001" t="s">
        <v>196</v>
      </c>
      <c r="N6001" t="s">
        <v>197</v>
      </c>
      <c r="O6001" t="s">
        <v>198</v>
      </c>
      <c r="P6001">
        <v>2.8890771900000001</v>
      </c>
      <c r="Q6001" t="s">
        <v>199</v>
      </c>
      <c r="R6001" t="s">
        <v>200</v>
      </c>
      <c r="S6001">
        <v>120383870</v>
      </c>
      <c r="T6001">
        <v>355.20161919999998</v>
      </c>
      <c r="U6001" t="s">
        <v>31</v>
      </c>
      <c r="V6001" t="s">
        <v>653</v>
      </c>
      <c r="W6001" t="s">
        <v>23</v>
      </c>
    </row>
    <row r="6002" spans="1:23" x14ac:dyDescent="0.4">
      <c r="A6002">
        <v>6001</v>
      </c>
      <c r="B6002">
        <v>1</v>
      </c>
      <c r="C6002">
        <v>1</v>
      </c>
      <c r="D6002">
        <v>1</v>
      </c>
      <c r="E6002">
        <v>1</v>
      </c>
      <c r="F6002" t="s">
        <v>23</v>
      </c>
      <c r="G6002">
        <v>-8.9172360089541396</v>
      </c>
      <c r="H6002" t="s">
        <v>23</v>
      </c>
      <c r="I6002">
        <v>43.336227094374401</v>
      </c>
      <c r="J6002" t="s">
        <v>4189</v>
      </c>
      <c r="K6002" t="s">
        <v>25</v>
      </c>
      <c r="L6002" t="s">
        <v>8137</v>
      </c>
      <c r="M6002" t="s">
        <v>8138</v>
      </c>
      <c r="N6002" t="s">
        <v>8139</v>
      </c>
      <c r="O6002" t="s">
        <v>8140</v>
      </c>
      <c r="P6002">
        <v>1.60000002</v>
      </c>
      <c r="Q6002" t="s">
        <v>8141</v>
      </c>
      <c r="R6002" t="s">
        <v>8142</v>
      </c>
      <c r="S6002">
        <v>3727446</v>
      </c>
      <c r="T6002">
        <v>429.20201309999999</v>
      </c>
      <c r="U6002" t="s">
        <v>31</v>
      </c>
      <c r="V6002" t="s">
        <v>7177</v>
      </c>
      <c r="W6002" t="s">
        <v>23</v>
      </c>
    </row>
    <row r="6003" spans="1:23" x14ac:dyDescent="0.4">
      <c r="A6003">
        <v>6002</v>
      </c>
      <c r="B6003">
        <v>1</v>
      </c>
      <c r="C6003">
        <v>1</v>
      </c>
      <c r="D6003">
        <v>1</v>
      </c>
      <c r="E6003">
        <v>1</v>
      </c>
      <c r="F6003" t="s">
        <v>23</v>
      </c>
      <c r="G6003">
        <v>-586.29000035888498</v>
      </c>
      <c r="H6003" t="s">
        <v>23</v>
      </c>
      <c r="I6003">
        <v>103.882360442201</v>
      </c>
      <c r="J6003" t="s">
        <v>2486</v>
      </c>
      <c r="K6003" t="s">
        <v>25</v>
      </c>
      <c r="L6003" t="s">
        <v>2487</v>
      </c>
      <c r="M6003" t="s">
        <v>2488</v>
      </c>
      <c r="N6003" t="s">
        <v>28</v>
      </c>
      <c r="O6003" t="s">
        <v>2489</v>
      </c>
      <c r="P6003">
        <v>0</v>
      </c>
      <c r="R6003" t="s">
        <v>2490</v>
      </c>
      <c r="S6003">
        <v>2097152</v>
      </c>
      <c r="T6003">
        <v>623.45174540000005</v>
      </c>
      <c r="U6003" t="s">
        <v>31</v>
      </c>
      <c r="V6003" t="s">
        <v>11511</v>
      </c>
      <c r="W6003" t="s">
        <v>23</v>
      </c>
    </row>
    <row r="6004" spans="1:23" x14ac:dyDescent="0.4">
      <c r="A6004">
        <v>6003</v>
      </c>
      <c r="B6004">
        <v>1</v>
      </c>
      <c r="C6004">
        <v>1</v>
      </c>
      <c r="D6004">
        <v>1</v>
      </c>
      <c r="E6004">
        <v>1</v>
      </c>
      <c r="F6004" t="s">
        <v>23</v>
      </c>
      <c r="G6004">
        <v>-12.6728485101704</v>
      </c>
      <c r="H6004" t="s">
        <v>23</v>
      </c>
      <c r="I6004">
        <v>5.5079751758535798</v>
      </c>
      <c r="J6004" t="s">
        <v>1690</v>
      </c>
      <c r="K6004" t="s">
        <v>25</v>
      </c>
      <c r="L6004" t="s">
        <v>15624</v>
      </c>
      <c r="M6004" t="s">
        <v>15625</v>
      </c>
      <c r="N6004" t="s">
        <v>15626</v>
      </c>
      <c r="O6004" t="s">
        <v>15627</v>
      </c>
      <c r="P6004">
        <v>-0.60000002399999997</v>
      </c>
      <c r="Q6004" t="s">
        <v>15628</v>
      </c>
      <c r="R6004" t="s">
        <v>15629</v>
      </c>
      <c r="S6004">
        <v>8610621562</v>
      </c>
      <c r="T6004">
        <v>595.1657467</v>
      </c>
      <c r="U6004" t="s">
        <v>31</v>
      </c>
      <c r="V6004" t="s">
        <v>5584</v>
      </c>
      <c r="W6004" t="s">
        <v>23</v>
      </c>
    </row>
    <row r="6005" spans="1:23" x14ac:dyDescent="0.4">
      <c r="A6005">
        <v>6004</v>
      </c>
      <c r="B6005">
        <v>1</v>
      </c>
      <c r="C6005">
        <v>1</v>
      </c>
      <c r="D6005">
        <v>1</v>
      </c>
      <c r="E6005">
        <v>2</v>
      </c>
      <c r="F6005" t="s">
        <v>23</v>
      </c>
      <c r="G6005">
        <v>-566.16931222589801</v>
      </c>
      <c r="H6005" t="s">
        <v>23</v>
      </c>
      <c r="I6005">
        <v>70.704695232984193</v>
      </c>
      <c r="J6005" t="s">
        <v>11237</v>
      </c>
      <c r="K6005" t="s">
        <v>25</v>
      </c>
      <c r="L6005" t="s">
        <v>11238</v>
      </c>
      <c r="M6005" t="s">
        <v>11239</v>
      </c>
      <c r="N6005" t="s">
        <v>11240</v>
      </c>
      <c r="O6005" t="s">
        <v>11241</v>
      </c>
      <c r="P6005">
        <v>5.0999999000000003</v>
      </c>
      <c r="Q6005">
        <v>10290425</v>
      </c>
      <c r="R6005" t="s">
        <v>11242</v>
      </c>
      <c r="S6005">
        <v>98</v>
      </c>
      <c r="T6005">
        <v>771.48891879999996</v>
      </c>
      <c r="U6005" t="s">
        <v>31</v>
      </c>
      <c r="V6005" t="s">
        <v>2453</v>
      </c>
      <c r="W6005" t="s">
        <v>23</v>
      </c>
    </row>
    <row r="6006" spans="1:23" x14ac:dyDescent="0.4">
      <c r="A6006">
        <v>6005</v>
      </c>
      <c r="B6006">
        <v>1</v>
      </c>
      <c r="C6006">
        <v>3</v>
      </c>
      <c r="D6006">
        <v>1</v>
      </c>
      <c r="E6006">
        <v>1</v>
      </c>
      <c r="F6006" t="s">
        <v>23</v>
      </c>
      <c r="G6006">
        <v>-11.609511720612799</v>
      </c>
      <c r="H6006" t="s">
        <v>23</v>
      </c>
      <c r="I6006">
        <v>19.648262840212102</v>
      </c>
      <c r="J6006" t="s">
        <v>990</v>
      </c>
      <c r="K6006" t="s">
        <v>25</v>
      </c>
      <c r="L6006" t="s">
        <v>991</v>
      </c>
      <c r="M6006" t="s">
        <v>992</v>
      </c>
      <c r="N6006" t="s">
        <v>993</v>
      </c>
      <c r="O6006" t="s">
        <v>994</v>
      </c>
      <c r="P6006">
        <v>1.72005439</v>
      </c>
      <c r="Q6006" t="s">
        <v>995</v>
      </c>
      <c r="R6006" t="s">
        <v>996</v>
      </c>
      <c r="S6006">
        <v>34481301886</v>
      </c>
      <c r="T6006">
        <v>459.0921879</v>
      </c>
      <c r="U6006" t="s">
        <v>31</v>
      </c>
      <c r="V6006" t="s">
        <v>11468</v>
      </c>
      <c r="W6006" t="s">
        <v>23</v>
      </c>
    </row>
    <row r="6007" spans="1:23" x14ac:dyDescent="0.4">
      <c r="A6007">
        <v>6006</v>
      </c>
      <c r="B6007">
        <v>1</v>
      </c>
      <c r="C6007">
        <v>1</v>
      </c>
      <c r="D6007">
        <v>1</v>
      </c>
      <c r="E6007">
        <v>1</v>
      </c>
      <c r="F6007" t="s">
        <v>23</v>
      </c>
      <c r="G6007">
        <v>-16.0576142581765</v>
      </c>
      <c r="H6007" t="s">
        <v>23</v>
      </c>
      <c r="I6007">
        <v>16.379907191151201</v>
      </c>
      <c r="J6007" t="s">
        <v>1017</v>
      </c>
      <c r="K6007" t="s">
        <v>25</v>
      </c>
      <c r="L6007" t="s">
        <v>2220</v>
      </c>
      <c r="M6007" t="s">
        <v>2221</v>
      </c>
      <c r="N6007" t="s">
        <v>2222</v>
      </c>
      <c r="O6007" t="s">
        <v>2223</v>
      </c>
      <c r="P6007">
        <v>0.69999998799999996</v>
      </c>
      <c r="Q6007" t="s">
        <v>2224</v>
      </c>
      <c r="R6007" t="s">
        <v>2225</v>
      </c>
      <c r="S6007">
        <v>34380376446</v>
      </c>
      <c r="T6007">
        <v>449.1078</v>
      </c>
      <c r="U6007" t="s">
        <v>31</v>
      </c>
      <c r="V6007" t="s">
        <v>3678</v>
      </c>
      <c r="W6007" t="s">
        <v>23</v>
      </c>
    </row>
    <row r="6008" spans="1:23" x14ac:dyDescent="0.4">
      <c r="A6008">
        <v>6007</v>
      </c>
      <c r="B6008">
        <v>1</v>
      </c>
      <c r="C6008">
        <v>1</v>
      </c>
      <c r="D6008">
        <v>1</v>
      </c>
      <c r="E6008">
        <v>1</v>
      </c>
      <c r="F6008" t="s">
        <v>23</v>
      </c>
      <c r="G6008">
        <v>-602.04314597267796</v>
      </c>
      <c r="H6008">
        <v>0.999999999999999</v>
      </c>
      <c r="I6008">
        <v>58.079924635121003</v>
      </c>
      <c r="J6008" t="s">
        <v>11771</v>
      </c>
      <c r="K6008" t="s">
        <v>25</v>
      </c>
      <c r="L6008" t="s">
        <v>11772</v>
      </c>
      <c r="M6008" t="s">
        <v>11773</v>
      </c>
      <c r="N6008" t="s">
        <v>28</v>
      </c>
      <c r="O6008" t="s">
        <v>11774</v>
      </c>
      <c r="P6008">
        <v>-5.9000000999999997</v>
      </c>
      <c r="Q6008">
        <v>3842910</v>
      </c>
      <c r="R6008" t="s">
        <v>11775</v>
      </c>
      <c r="S6008">
        <v>3153922</v>
      </c>
      <c r="T6008">
        <v>435.0921879</v>
      </c>
      <c r="U6008" t="s">
        <v>31</v>
      </c>
      <c r="V6008" t="s">
        <v>17068</v>
      </c>
      <c r="W6008" t="s">
        <v>23</v>
      </c>
    </row>
    <row r="6009" spans="1:23" x14ac:dyDescent="0.4">
      <c r="A6009">
        <v>6008</v>
      </c>
      <c r="B6009">
        <v>1</v>
      </c>
      <c r="C6009">
        <v>1</v>
      </c>
      <c r="D6009">
        <v>1</v>
      </c>
      <c r="E6009">
        <v>1</v>
      </c>
      <c r="F6009" t="s">
        <v>23</v>
      </c>
      <c r="G6009">
        <v>-4.9750092661765697</v>
      </c>
      <c r="H6009" t="s">
        <v>23</v>
      </c>
      <c r="I6009">
        <v>19.828976310623201</v>
      </c>
      <c r="J6009" t="s">
        <v>931</v>
      </c>
      <c r="K6009" t="s">
        <v>25</v>
      </c>
      <c r="L6009" t="s">
        <v>932</v>
      </c>
      <c r="M6009" t="s">
        <v>933</v>
      </c>
      <c r="N6009" t="s">
        <v>934</v>
      </c>
      <c r="O6009" t="s">
        <v>935</v>
      </c>
      <c r="P6009">
        <v>-1.7000000500000001</v>
      </c>
      <c r="Q6009" t="s">
        <v>936</v>
      </c>
      <c r="R6009" t="s">
        <v>937</v>
      </c>
      <c r="S6009">
        <v>20766846</v>
      </c>
      <c r="T6009">
        <v>597.14501129999996</v>
      </c>
      <c r="U6009" t="s">
        <v>31</v>
      </c>
      <c r="V6009" t="s">
        <v>939</v>
      </c>
      <c r="W6009" t="s">
        <v>23</v>
      </c>
    </row>
    <row r="6010" spans="1:23" x14ac:dyDescent="0.4">
      <c r="A6010">
        <v>6009</v>
      </c>
      <c r="B6010">
        <v>1</v>
      </c>
      <c r="C6010">
        <v>1</v>
      </c>
      <c r="D6010">
        <v>1</v>
      </c>
      <c r="E6010">
        <v>1</v>
      </c>
      <c r="F6010" t="s">
        <v>23</v>
      </c>
      <c r="G6010">
        <v>-15.506987081211999</v>
      </c>
      <c r="H6010" t="s">
        <v>23</v>
      </c>
      <c r="I6010">
        <v>25.014904819183201</v>
      </c>
      <c r="J6010" t="s">
        <v>7129</v>
      </c>
      <c r="K6010" t="s">
        <v>25</v>
      </c>
      <c r="L6010" t="s">
        <v>7130</v>
      </c>
      <c r="M6010" t="s">
        <v>7131</v>
      </c>
      <c r="N6010" t="s">
        <v>7132</v>
      </c>
      <c r="O6010" t="s">
        <v>7133</v>
      </c>
      <c r="P6010">
        <v>6.4000000999999997</v>
      </c>
      <c r="Q6010" t="s">
        <v>7134</v>
      </c>
      <c r="R6010" t="s">
        <v>7135</v>
      </c>
      <c r="S6010">
        <v>8593662070</v>
      </c>
      <c r="T6010">
        <v>473.36253649999998</v>
      </c>
      <c r="U6010" t="s">
        <v>31</v>
      </c>
      <c r="V6010" t="s">
        <v>9101</v>
      </c>
      <c r="W6010" t="s">
        <v>23</v>
      </c>
    </row>
    <row r="6011" spans="1:23" x14ac:dyDescent="0.4">
      <c r="A6011">
        <v>6010</v>
      </c>
      <c r="B6011">
        <v>1</v>
      </c>
      <c r="C6011">
        <v>2</v>
      </c>
      <c r="D6011">
        <v>1</v>
      </c>
      <c r="E6011">
        <v>1</v>
      </c>
      <c r="F6011" t="s">
        <v>23</v>
      </c>
      <c r="G6011">
        <v>-6.3994247545928502</v>
      </c>
      <c r="H6011" t="s">
        <v>23</v>
      </c>
      <c r="I6011">
        <v>40.9662795497118</v>
      </c>
      <c r="J6011" t="s">
        <v>1131</v>
      </c>
      <c r="K6011" t="s">
        <v>25</v>
      </c>
      <c r="L6011" t="s">
        <v>1132</v>
      </c>
      <c r="M6011" t="s">
        <v>1133</v>
      </c>
      <c r="N6011" t="s">
        <v>1134</v>
      </c>
      <c r="O6011" t="s">
        <v>1135</v>
      </c>
      <c r="P6011">
        <v>-2.0999998999999998</v>
      </c>
      <c r="Q6011" t="s">
        <v>1136</v>
      </c>
      <c r="R6011" t="s">
        <v>1137</v>
      </c>
      <c r="S6011">
        <v>2287698</v>
      </c>
      <c r="T6011">
        <v>575.22353999999996</v>
      </c>
      <c r="U6011" t="s">
        <v>31</v>
      </c>
      <c r="V6011" t="s">
        <v>4091</v>
      </c>
      <c r="W6011" t="s">
        <v>23</v>
      </c>
    </row>
    <row r="6012" spans="1:23" x14ac:dyDescent="0.4">
      <c r="A6012">
        <v>6011</v>
      </c>
      <c r="B6012">
        <v>1</v>
      </c>
      <c r="C6012">
        <v>1</v>
      </c>
      <c r="D6012">
        <v>1</v>
      </c>
      <c r="E6012">
        <v>1</v>
      </c>
      <c r="F6012" t="s">
        <v>23</v>
      </c>
      <c r="G6012">
        <v>-1.27005053634985</v>
      </c>
      <c r="H6012" t="s">
        <v>23</v>
      </c>
      <c r="I6012">
        <v>28.3429707488324</v>
      </c>
      <c r="J6012" t="s">
        <v>694</v>
      </c>
      <c r="K6012" t="s">
        <v>25</v>
      </c>
      <c r="L6012" t="s">
        <v>695</v>
      </c>
      <c r="M6012" t="s">
        <v>696</v>
      </c>
      <c r="N6012" t="s">
        <v>697</v>
      </c>
      <c r="O6012" t="s">
        <v>698</v>
      </c>
      <c r="P6012">
        <v>1.60000002</v>
      </c>
      <c r="Q6012" t="s">
        <v>699</v>
      </c>
      <c r="R6012" t="s">
        <v>700</v>
      </c>
      <c r="S6012">
        <v>71098742</v>
      </c>
      <c r="T6012">
        <v>369.18088369999998</v>
      </c>
      <c r="U6012" t="s">
        <v>31</v>
      </c>
      <c r="V6012" t="s">
        <v>2246</v>
      </c>
      <c r="W6012" t="s">
        <v>23</v>
      </c>
    </row>
    <row r="6013" spans="1:23" x14ac:dyDescent="0.4">
      <c r="A6013">
        <v>6012</v>
      </c>
      <c r="B6013">
        <v>1</v>
      </c>
      <c r="C6013">
        <v>1</v>
      </c>
      <c r="D6013">
        <v>1</v>
      </c>
      <c r="E6013">
        <v>1</v>
      </c>
      <c r="F6013" t="s">
        <v>23</v>
      </c>
      <c r="G6013">
        <v>-0.95944990784448303</v>
      </c>
      <c r="H6013" t="s">
        <v>23</v>
      </c>
      <c r="I6013">
        <v>40.140501560556302</v>
      </c>
      <c r="J6013" t="s">
        <v>61</v>
      </c>
      <c r="K6013" t="s">
        <v>25</v>
      </c>
      <c r="L6013" t="s">
        <v>62</v>
      </c>
      <c r="M6013" t="s">
        <v>63</v>
      </c>
      <c r="N6013" t="s">
        <v>64</v>
      </c>
      <c r="O6013" t="s">
        <v>65</v>
      </c>
      <c r="P6013">
        <v>0.85086435100000002</v>
      </c>
      <c r="Q6013" t="s">
        <v>66</v>
      </c>
      <c r="R6013" t="s">
        <v>67</v>
      </c>
      <c r="S6013">
        <v>19064874</v>
      </c>
      <c r="T6013">
        <v>305.11319809999998</v>
      </c>
      <c r="U6013" t="s">
        <v>31</v>
      </c>
      <c r="V6013" t="s">
        <v>68</v>
      </c>
      <c r="W6013" t="s">
        <v>23</v>
      </c>
    </row>
    <row r="6014" spans="1:23" x14ac:dyDescent="0.4">
      <c r="A6014">
        <v>6013</v>
      </c>
      <c r="B6014">
        <v>1</v>
      </c>
      <c r="C6014">
        <v>1</v>
      </c>
      <c r="D6014">
        <v>1</v>
      </c>
      <c r="E6014">
        <v>1</v>
      </c>
      <c r="F6014" t="s">
        <v>23</v>
      </c>
      <c r="G6014">
        <v>-247.73430585462501</v>
      </c>
      <c r="H6014" t="s">
        <v>23</v>
      </c>
      <c r="I6014">
        <v>132.71734169218701</v>
      </c>
      <c r="J6014" t="s">
        <v>7077</v>
      </c>
      <c r="K6014" t="s">
        <v>25</v>
      </c>
      <c r="L6014" t="s">
        <v>7078</v>
      </c>
      <c r="M6014" t="s">
        <v>7079</v>
      </c>
      <c r="N6014" t="s">
        <v>7080</v>
      </c>
      <c r="O6014" t="s">
        <v>7081</v>
      </c>
      <c r="P6014">
        <v>3.7000000499999999</v>
      </c>
      <c r="Q6014">
        <v>2737163</v>
      </c>
      <c r="R6014" t="s">
        <v>7082</v>
      </c>
      <c r="S6014">
        <v>67108866</v>
      </c>
      <c r="T6014">
        <v>319.0448437</v>
      </c>
      <c r="U6014" t="s">
        <v>31</v>
      </c>
      <c r="V6014" t="s">
        <v>7083</v>
      </c>
      <c r="W6014" t="s">
        <v>23</v>
      </c>
    </row>
    <row r="6015" spans="1:23" x14ac:dyDescent="0.4">
      <c r="A6015">
        <v>6014</v>
      </c>
      <c r="B6015">
        <v>1</v>
      </c>
      <c r="C6015">
        <v>1</v>
      </c>
      <c r="D6015">
        <v>1</v>
      </c>
      <c r="E6015">
        <v>1</v>
      </c>
      <c r="F6015" t="s">
        <v>23</v>
      </c>
      <c r="G6015">
        <v>-113.103472880052</v>
      </c>
      <c r="H6015" t="s">
        <v>23</v>
      </c>
      <c r="I6015">
        <v>30.568655514860598</v>
      </c>
      <c r="J6015" t="s">
        <v>4780</v>
      </c>
      <c r="K6015" t="s">
        <v>25</v>
      </c>
      <c r="L6015" t="s">
        <v>15604</v>
      </c>
      <c r="M6015" t="s">
        <v>15605</v>
      </c>
      <c r="N6015" t="s">
        <v>15606</v>
      </c>
      <c r="O6015" t="s">
        <v>15607</v>
      </c>
      <c r="P6015">
        <v>-0.53538924499999996</v>
      </c>
      <c r="Q6015" t="s">
        <v>15608</v>
      </c>
      <c r="R6015" t="s">
        <v>15609</v>
      </c>
      <c r="S6015">
        <v>18</v>
      </c>
      <c r="T6015">
        <v>681.16800000000001</v>
      </c>
      <c r="U6015" t="s">
        <v>31</v>
      </c>
      <c r="V6015" t="s">
        <v>11414</v>
      </c>
      <c r="W6015" t="s">
        <v>23</v>
      </c>
    </row>
    <row r="6016" spans="1:23" x14ac:dyDescent="0.4">
      <c r="A6016">
        <v>6015</v>
      </c>
      <c r="B6016">
        <v>1</v>
      </c>
      <c r="C6016">
        <v>1</v>
      </c>
      <c r="D6016">
        <v>1</v>
      </c>
      <c r="E6016">
        <v>2</v>
      </c>
      <c r="F6016" t="s">
        <v>23</v>
      </c>
      <c r="G6016">
        <v>-415.454626638977</v>
      </c>
      <c r="H6016" t="s">
        <v>23</v>
      </c>
      <c r="I6016">
        <v>19.789746072402298</v>
      </c>
      <c r="J6016" t="s">
        <v>865</v>
      </c>
      <c r="K6016" t="s">
        <v>25</v>
      </c>
      <c r="L6016" t="s">
        <v>866</v>
      </c>
      <c r="M6016" t="s">
        <v>867</v>
      </c>
      <c r="N6016" t="s">
        <v>868</v>
      </c>
      <c r="O6016" t="s">
        <v>869</v>
      </c>
      <c r="P6016">
        <v>2.9000001000000002</v>
      </c>
      <c r="Q6016">
        <v>78347</v>
      </c>
      <c r="R6016" t="s">
        <v>870</v>
      </c>
      <c r="S6016">
        <v>262146</v>
      </c>
      <c r="T6016">
        <v>449.10783789999999</v>
      </c>
      <c r="U6016" t="s">
        <v>31</v>
      </c>
      <c r="V6016" t="s">
        <v>1060</v>
      </c>
      <c r="W6016" t="s">
        <v>23</v>
      </c>
    </row>
    <row r="6017" spans="1:23" x14ac:dyDescent="0.4">
      <c r="A6017">
        <v>6016</v>
      </c>
      <c r="B6017">
        <v>1</v>
      </c>
      <c r="C6017">
        <v>1</v>
      </c>
      <c r="D6017">
        <v>1</v>
      </c>
      <c r="E6017">
        <v>1</v>
      </c>
      <c r="F6017" t="s">
        <v>23</v>
      </c>
      <c r="G6017">
        <v>-586.91409850153605</v>
      </c>
      <c r="H6017" t="s">
        <v>23</v>
      </c>
      <c r="I6017">
        <v>35.878161755140503</v>
      </c>
      <c r="J6017" t="s">
        <v>3072</v>
      </c>
      <c r="K6017" t="s">
        <v>25</v>
      </c>
      <c r="L6017" t="s">
        <v>3073</v>
      </c>
      <c r="M6017" t="s">
        <v>3074</v>
      </c>
      <c r="N6017" t="s">
        <v>28</v>
      </c>
      <c r="O6017" t="s">
        <v>3075</v>
      </c>
      <c r="P6017">
        <v>4.6999998099999996</v>
      </c>
      <c r="Q6017">
        <v>71576419</v>
      </c>
      <c r="R6017" t="s">
        <v>3076</v>
      </c>
      <c r="S6017">
        <v>33554434</v>
      </c>
      <c r="T6017">
        <v>589.19156750000002</v>
      </c>
      <c r="U6017" t="s">
        <v>31</v>
      </c>
      <c r="V6017" t="s">
        <v>11510</v>
      </c>
      <c r="W6017" t="s">
        <v>23</v>
      </c>
    </row>
    <row r="6018" spans="1:23" x14ac:dyDescent="0.4">
      <c r="A6018">
        <v>6017</v>
      </c>
      <c r="B6018">
        <v>1</v>
      </c>
      <c r="C6018">
        <v>1</v>
      </c>
      <c r="D6018">
        <v>1</v>
      </c>
      <c r="E6018">
        <v>3</v>
      </c>
      <c r="F6018" t="s">
        <v>23</v>
      </c>
      <c r="G6018">
        <v>-416.55171072108601</v>
      </c>
      <c r="H6018" t="s">
        <v>23</v>
      </c>
      <c r="I6018">
        <v>27.523174484494401</v>
      </c>
      <c r="J6018" t="s">
        <v>5121</v>
      </c>
      <c r="K6018" t="s">
        <v>25</v>
      </c>
      <c r="L6018" t="s">
        <v>5122</v>
      </c>
      <c r="M6018" t="s">
        <v>5123</v>
      </c>
      <c r="N6018" t="s">
        <v>5124</v>
      </c>
      <c r="O6018" t="s">
        <v>5125</v>
      </c>
      <c r="P6018">
        <v>2.0999998999999998</v>
      </c>
      <c r="Q6018" t="s">
        <v>5126</v>
      </c>
      <c r="R6018" t="s">
        <v>5127</v>
      </c>
      <c r="S6018">
        <v>98</v>
      </c>
      <c r="T6018">
        <v>465.10275250000001</v>
      </c>
      <c r="U6018" t="s">
        <v>31</v>
      </c>
      <c r="V6018" t="s">
        <v>1190</v>
      </c>
      <c r="W6018" t="s">
        <v>23</v>
      </c>
    </row>
    <row r="6019" spans="1:23" x14ac:dyDescent="0.4">
      <c r="A6019">
        <v>6018</v>
      </c>
      <c r="B6019">
        <v>1</v>
      </c>
      <c r="C6019">
        <v>1</v>
      </c>
      <c r="D6019">
        <v>1</v>
      </c>
      <c r="E6019">
        <v>1</v>
      </c>
      <c r="F6019" t="s">
        <v>23</v>
      </c>
      <c r="G6019">
        <v>-2.0645370763209798</v>
      </c>
      <c r="H6019" t="s">
        <v>23</v>
      </c>
      <c r="I6019">
        <v>26.809162060114499</v>
      </c>
      <c r="J6019" t="s">
        <v>4591</v>
      </c>
      <c r="K6019" t="s">
        <v>25</v>
      </c>
      <c r="L6019" t="s">
        <v>5876</v>
      </c>
      <c r="M6019" t="s">
        <v>5877</v>
      </c>
      <c r="N6019" t="s">
        <v>5878</v>
      </c>
      <c r="O6019" t="s">
        <v>5879</v>
      </c>
      <c r="P6019">
        <v>2.6446747799999999</v>
      </c>
      <c r="Q6019" t="s">
        <v>5880</v>
      </c>
      <c r="R6019" t="s">
        <v>5881</v>
      </c>
      <c r="S6019">
        <v>88009086</v>
      </c>
      <c r="T6019">
        <v>285.07574990000001</v>
      </c>
      <c r="U6019" t="s">
        <v>31</v>
      </c>
      <c r="V6019" t="s">
        <v>6878</v>
      </c>
      <c r="W6019" t="s">
        <v>23</v>
      </c>
    </row>
    <row r="6020" spans="1:23" x14ac:dyDescent="0.4">
      <c r="A6020">
        <v>6019</v>
      </c>
      <c r="B6020">
        <v>1</v>
      </c>
      <c r="C6020">
        <v>1</v>
      </c>
      <c r="D6020">
        <v>1</v>
      </c>
      <c r="E6020">
        <v>1</v>
      </c>
      <c r="F6020" t="s">
        <v>23</v>
      </c>
      <c r="G6020">
        <v>-242.45141504359501</v>
      </c>
      <c r="H6020" t="s">
        <v>23</v>
      </c>
      <c r="I6020">
        <v>35.084623716670201</v>
      </c>
      <c r="J6020" t="s">
        <v>1813</v>
      </c>
      <c r="K6020" t="s">
        <v>25</v>
      </c>
      <c r="L6020" t="s">
        <v>1814</v>
      </c>
      <c r="M6020" t="s">
        <v>1815</v>
      </c>
      <c r="N6020" t="s">
        <v>1816</v>
      </c>
      <c r="O6020" t="s">
        <v>1817</v>
      </c>
      <c r="P6020">
        <v>-1</v>
      </c>
      <c r="Q6020" t="s">
        <v>1818</v>
      </c>
      <c r="R6020" t="s">
        <v>1819</v>
      </c>
      <c r="S6020">
        <v>67108930</v>
      </c>
      <c r="T6020">
        <v>186.0761</v>
      </c>
      <c r="U6020" t="s">
        <v>31</v>
      </c>
      <c r="V6020" t="s">
        <v>1820</v>
      </c>
      <c r="W6020" t="s">
        <v>23</v>
      </c>
    </row>
    <row r="6021" spans="1:23" x14ac:dyDescent="0.4">
      <c r="A6021">
        <v>6020</v>
      </c>
      <c r="B6021">
        <v>1</v>
      </c>
      <c r="C6021">
        <v>1</v>
      </c>
      <c r="D6021">
        <v>1</v>
      </c>
      <c r="E6021">
        <v>1</v>
      </c>
      <c r="F6021" t="s">
        <v>23</v>
      </c>
      <c r="G6021">
        <v>-2.03126261592839</v>
      </c>
      <c r="H6021" t="s">
        <v>23</v>
      </c>
      <c r="I6021">
        <v>45.201651331605198</v>
      </c>
      <c r="J6021" t="s">
        <v>4080</v>
      </c>
      <c r="K6021" t="s">
        <v>25</v>
      </c>
      <c r="L6021" t="s">
        <v>4420</v>
      </c>
      <c r="M6021" t="s">
        <v>4421</v>
      </c>
      <c r="N6021" t="s">
        <v>4422</v>
      </c>
      <c r="O6021" t="s">
        <v>4423</v>
      </c>
      <c r="P6021">
        <v>5.1978029299999999E-2</v>
      </c>
      <c r="Q6021" t="s">
        <v>4424</v>
      </c>
      <c r="R6021" t="s">
        <v>4425</v>
      </c>
      <c r="S6021">
        <v>255847294</v>
      </c>
      <c r="T6021">
        <v>171.02879970000001</v>
      </c>
      <c r="U6021" t="s">
        <v>31</v>
      </c>
      <c r="V6021" t="s">
        <v>4427</v>
      </c>
      <c r="W6021" t="s">
        <v>23</v>
      </c>
    </row>
    <row r="6022" spans="1:23" x14ac:dyDescent="0.4">
      <c r="A6022">
        <v>6021</v>
      </c>
      <c r="B6022">
        <v>1</v>
      </c>
      <c r="C6022">
        <v>2</v>
      </c>
      <c r="D6022">
        <v>1</v>
      </c>
      <c r="E6022">
        <v>1</v>
      </c>
      <c r="F6022" t="s">
        <v>23</v>
      </c>
      <c r="G6022">
        <v>-50.085389344826503</v>
      </c>
      <c r="H6022" t="s">
        <v>23</v>
      </c>
      <c r="I6022">
        <v>1.93956404288759</v>
      </c>
      <c r="J6022" t="s">
        <v>1131</v>
      </c>
      <c r="K6022" t="s">
        <v>25</v>
      </c>
      <c r="L6022" t="s">
        <v>1132</v>
      </c>
      <c r="M6022" t="s">
        <v>1133</v>
      </c>
      <c r="N6022" t="s">
        <v>1134</v>
      </c>
      <c r="O6022" t="s">
        <v>1135</v>
      </c>
      <c r="P6022">
        <v>-2.0999998999999998</v>
      </c>
      <c r="Q6022" t="s">
        <v>1136</v>
      </c>
      <c r="R6022" t="s">
        <v>1137</v>
      </c>
      <c r="S6022">
        <v>2287698</v>
      </c>
      <c r="T6022">
        <v>575.22353639999994</v>
      </c>
      <c r="U6022" t="s">
        <v>31</v>
      </c>
      <c r="V6022" t="s">
        <v>17069</v>
      </c>
      <c r="W6022" t="s">
        <v>23</v>
      </c>
    </row>
    <row r="6023" spans="1:23" x14ac:dyDescent="0.4">
      <c r="A6023">
        <v>6022</v>
      </c>
      <c r="B6023">
        <v>1</v>
      </c>
      <c r="C6023">
        <v>1</v>
      </c>
      <c r="D6023">
        <v>1</v>
      </c>
      <c r="E6023">
        <v>2</v>
      </c>
      <c r="F6023" t="s">
        <v>23</v>
      </c>
      <c r="G6023">
        <v>-7.0002075273106801</v>
      </c>
      <c r="H6023" t="s">
        <v>23</v>
      </c>
      <c r="I6023">
        <v>42.653257605526498</v>
      </c>
      <c r="J6023" t="s">
        <v>1381</v>
      </c>
      <c r="K6023" t="s">
        <v>25</v>
      </c>
      <c r="L6023" t="s">
        <v>7238</v>
      </c>
      <c r="M6023" t="s">
        <v>7239</v>
      </c>
      <c r="N6023" t="s">
        <v>7240</v>
      </c>
      <c r="O6023" t="s">
        <v>7241</v>
      </c>
      <c r="P6023">
        <v>-0.20000000300000001</v>
      </c>
      <c r="Q6023" t="s">
        <v>7242</v>
      </c>
      <c r="R6023" t="s">
        <v>7243</v>
      </c>
      <c r="S6023">
        <v>20758910</v>
      </c>
      <c r="T6023">
        <v>595.20213000000001</v>
      </c>
      <c r="U6023" t="s">
        <v>31</v>
      </c>
      <c r="V6023" t="s">
        <v>8507</v>
      </c>
      <c r="W6023" t="s">
        <v>23</v>
      </c>
    </row>
    <row r="6024" spans="1:23" x14ac:dyDescent="0.4">
      <c r="A6024">
        <v>6023</v>
      </c>
      <c r="B6024">
        <v>1</v>
      </c>
      <c r="C6024">
        <v>1</v>
      </c>
      <c r="D6024">
        <v>1</v>
      </c>
      <c r="E6024">
        <v>1</v>
      </c>
      <c r="F6024" t="s">
        <v>23</v>
      </c>
      <c r="G6024">
        <v>-388.31453339296598</v>
      </c>
      <c r="H6024" t="s">
        <v>23</v>
      </c>
      <c r="I6024">
        <v>59.501284533461003</v>
      </c>
      <c r="J6024" t="s">
        <v>865</v>
      </c>
      <c r="K6024" t="s">
        <v>25</v>
      </c>
      <c r="L6024" t="s">
        <v>866</v>
      </c>
      <c r="M6024" t="s">
        <v>867</v>
      </c>
      <c r="N6024" t="s">
        <v>868</v>
      </c>
      <c r="O6024" t="s">
        <v>869</v>
      </c>
      <c r="P6024">
        <v>2.9000001000000002</v>
      </c>
      <c r="Q6024">
        <v>78347</v>
      </c>
      <c r="R6024" t="s">
        <v>870</v>
      </c>
      <c r="S6024">
        <v>262146</v>
      </c>
      <c r="T6024">
        <v>449.10783789999999</v>
      </c>
      <c r="U6024" t="s">
        <v>31</v>
      </c>
      <c r="V6024" t="s">
        <v>4947</v>
      </c>
      <c r="W6024" t="s">
        <v>23</v>
      </c>
    </row>
    <row r="6025" spans="1:23" x14ac:dyDescent="0.4">
      <c r="A6025">
        <v>6024</v>
      </c>
      <c r="B6025">
        <v>1</v>
      </c>
      <c r="C6025">
        <v>1</v>
      </c>
      <c r="D6025">
        <v>1</v>
      </c>
      <c r="E6025">
        <v>1</v>
      </c>
      <c r="F6025" t="s">
        <v>23</v>
      </c>
      <c r="G6025">
        <v>-22.399227027567399</v>
      </c>
      <c r="H6025" t="s">
        <v>23</v>
      </c>
      <c r="I6025">
        <v>98.338370684707499</v>
      </c>
      <c r="J6025" t="s">
        <v>7330</v>
      </c>
      <c r="K6025" t="s">
        <v>25</v>
      </c>
      <c r="L6025" t="s">
        <v>13049</v>
      </c>
      <c r="M6025" t="s">
        <v>13050</v>
      </c>
      <c r="N6025" t="s">
        <v>13051</v>
      </c>
      <c r="O6025" t="s">
        <v>13052</v>
      </c>
      <c r="P6025">
        <v>0.80000001200000004</v>
      </c>
      <c r="Q6025" t="s">
        <v>13053</v>
      </c>
      <c r="R6025" t="s">
        <v>13054</v>
      </c>
      <c r="S6025">
        <v>52969574</v>
      </c>
      <c r="T6025">
        <v>394.10336169999999</v>
      </c>
      <c r="U6025" t="s">
        <v>31</v>
      </c>
      <c r="V6025" t="s">
        <v>8936</v>
      </c>
      <c r="W6025" t="s">
        <v>23</v>
      </c>
    </row>
    <row r="6026" spans="1:23" x14ac:dyDescent="0.4">
      <c r="A6026">
        <v>6025</v>
      </c>
      <c r="B6026">
        <v>1</v>
      </c>
      <c r="C6026">
        <v>1</v>
      </c>
      <c r="D6026">
        <v>1</v>
      </c>
      <c r="E6026">
        <v>1</v>
      </c>
      <c r="F6026" t="s">
        <v>23</v>
      </c>
      <c r="G6026">
        <v>-5.5035949896702201</v>
      </c>
      <c r="H6026" t="s">
        <v>23</v>
      </c>
      <c r="I6026">
        <v>73.816465328239104</v>
      </c>
      <c r="J6026" t="s">
        <v>1102</v>
      </c>
      <c r="K6026" t="s">
        <v>25</v>
      </c>
      <c r="L6026" t="s">
        <v>1103</v>
      </c>
      <c r="M6026" t="s">
        <v>1104</v>
      </c>
      <c r="N6026" t="s">
        <v>1105</v>
      </c>
      <c r="O6026" t="s">
        <v>1106</v>
      </c>
      <c r="P6026">
        <v>3.0999998999999998</v>
      </c>
      <c r="Q6026" t="s">
        <v>1107</v>
      </c>
      <c r="R6026" t="s">
        <v>1108</v>
      </c>
      <c r="S6026">
        <v>255847294</v>
      </c>
      <c r="T6026">
        <v>229.08591999999999</v>
      </c>
      <c r="U6026" t="s">
        <v>31</v>
      </c>
      <c r="V6026" t="s">
        <v>5379</v>
      </c>
      <c r="W6026" t="s">
        <v>23</v>
      </c>
    </row>
    <row r="6027" spans="1:23" x14ac:dyDescent="0.4">
      <c r="A6027">
        <v>6026</v>
      </c>
      <c r="B6027">
        <v>1</v>
      </c>
      <c r="C6027">
        <v>1</v>
      </c>
      <c r="D6027">
        <v>1</v>
      </c>
      <c r="E6027">
        <v>2</v>
      </c>
      <c r="F6027" t="s">
        <v>23</v>
      </c>
      <c r="G6027">
        <v>-769.91810423498202</v>
      </c>
      <c r="H6027" t="s">
        <v>23</v>
      </c>
      <c r="I6027">
        <v>61.542918747791298</v>
      </c>
      <c r="J6027" t="s">
        <v>1759</v>
      </c>
      <c r="K6027" t="s">
        <v>25</v>
      </c>
      <c r="L6027" t="s">
        <v>1760</v>
      </c>
      <c r="M6027" t="s">
        <v>1761</v>
      </c>
      <c r="N6027" t="s">
        <v>28</v>
      </c>
      <c r="O6027" t="s">
        <v>1762</v>
      </c>
      <c r="P6027">
        <v>2.7999999500000001</v>
      </c>
      <c r="Q6027">
        <v>139597537</v>
      </c>
      <c r="R6027" t="s">
        <v>1763</v>
      </c>
      <c r="S6027">
        <v>262146</v>
      </c>
      <c r="T6027">
        <v>611.19704679999995</v>
      </c>
      <c r="U6027" t="s">
        <v>31</v>
      </c>
      <c r="V6027" t="s">
        <v>1764</v>
      </c>
      <c r="W6027" t="s">
        <v>23</v>
      </c>
    </row>
    <row r="6028" spans="1:23" x14ac:dyDescent="0.4">
      <c r="A6028">
        <v>6027</v>
      </c>
      <c r="B6028">
        <v>1</v>
      </c>
      <c r="C6028">
        <v>1</v>
      </c>
      <c r="D6028">
        <v>1</v>
      </c>
      <c r="E6028">
        <v>1</v>
      </c>
      <c r="F6028" t="s">
        <v>23</v>
      </c>
      <c r="G6028">
        <v>-660.85853522004197</v>
      </c>
      <c r="H6028" t="s">
        <v>23</v>
      </c>
      <c r="I6028">
        <v>79.663433248681699</v>
      </c>
      <c r="J6028" t="s">
        <v>7425</v>
      </c>
      <c r="K6028" t="s">
        <v>25</v>
      </c>
      <c r="L6028" t="s">
        <v>7426</v>
      </c>
      <c r="M6028" t="s">
        <v>7427</v>
      </c>
      <c r="N6028" t="s">
        <v>28</v>
      </c>
      <c r="O6028" t="s">
        <v>7428</v>
      </c>
      <c r="P6028">
        <v>5.9000000999999997</v>
      </c>
      <c r="Q6028">
        <v>135854056</v>
      </c>
      <c r="R6028" t="s">
        <v>7429</v>
      </c>
      <c r="S6028">
        <v>262146</v>
      </c>
      <c r="T6028">
        <v>611.16066000000001</v>
      </c>
      <c r="U6028" t="s">
        <v>31</v>
      </c>
      <c r="V6028" t="s">
        <v>9922</v>
      </c>
      <c r="W6028" t="s">
        <v>23</v>
      </c>
    </row>
    <row r="6029" spans="1:23" x14ac:dyDescent="0.4">
      <c r="A6029">
        <v>6028</v>
      </c>
      <c r="B6029">
        <v>1</v>
      </c>
      <c r="C6029">
        <v>1</v>
      </c>
      <c r="D6029">
        <v>1</v>
      </c>
      <c r="E6029">
        <v>1</v>
      </c>
      <c r="F6029" t="s">
        <v>23</v>
      </c>
      <c r="G6029">
        <v>-12.5453110276876</v>
      </c>
      <c r="H6029" t="s">
        <v>23</v>
      </c>
      <c r="I6029">
        <v>40.072830559583799</v>
      </c>
      <c r="J6029" t="s">
        <v>175</v>
      </c>
      <c r="K6029" t="s">
        <v>25</v>
      </c>
      <c r="L6029" t="s">
        <v>748</v>
      </c>
      <c r="M6029" t="s">
        <v>749</v>
      </c>
      <c r="N6029" t="s">
        <v>750</v>
      </c>
      <c r="O6029" t="s">
        <v>751</v>
      </c>
      <c r="P6029">
        <v>-1.7999999499999999</v>
      </c>
      <c r="Q6029" t="s">
        <v>752</v>
      </c>
      <c r="R6029" t="s">
        <v>753</v>
      </c>
      <c r="S6029">
        <v>87613798</v>
      </c>
      <c r="T6029">
        <v>214.10738000000001</v>
      </c>
      <c r="U6029" t="s">
        <v>31</v>
      </c>
      <c r="V6029" t="s">
        <v>4750</v>
      </c>
      <c r="W6029" t="s">
        <v>23</v>
      </c>
    </row>
    <row r="6030" spans="1:23" x14ac:dyDescent="0.4">
      <c r="A6030">
        <v>6029</v>
      </c>
      <c r="B6030">
        <v>1</v>
      </c>
      <c r="C6030">
        <v>1</v>
      </c>
      <c r="D6030">
        <v>1</v>
      </c>
      <c r="E6030">
        <v>1</v>
      </c>
      <c r="F6030" t="s">
        <v>23</v>
      </c>
      <c r="G6030">
        <v>-792.95354537551896</v>
      </c>
      <c r="H6030" t="s">
        <v>23</v>
      </c>
      <c r="I6030">
        <v>57.236305826493002</v>
      </c>
      <c r="J6030" t="s">
        <v>8840</v>
      </c>
      <c r="K6030" t="s">
        <v>25</v>
      </c>
      <c r="L6030" t="s">
        <v>8841</v>
      </c>
      <c r="M6030" t="s">
        <v>8842</v>
      </c>
      <c r="N6030" t="s">
        <v>28</v>
      </c>
      <c r="O6030" t="s">
        <v>8843</v>
      </c>
      <c r="P6030">
        <v>2.9000001000000002</v>
      </c>
      <c r="Q6030">
        <v>91971253</v>
      </c>
      <c r="R6030" t="s">
        <v>8844</v>
      </c>
      <c r="S6030">
        <v>16777282</v>
      </c>
      <c r="T6030">
        <v>433.11292329999998</v>
      </c>
      <c r="U6030" t="s">
        <v>31</v>
      </c>
      <c r="V6030" t="s">
        <v>11021</v>
      </c>
      <c r="W6030" t="s">
        <v>23</v>
      </c>
    </row>
    <row r="6031" spans="1:23" x14ac:dyDescent="0.4">
      <c r="A6031">
        <v>6030</v>
      </c>
      <c r="B6031">
        <v>1</v>
      </c>
      <c r="C6031">
        <v>1</v>
      </c>
      <c r="D6031">
        <v>1</v>
      </c>
      <c r="E6031">
        <v>2</v>
      </c>
      <c r="F6031" t="s">
        <v>23</v>
      </c>
      <c r="G6031">
        <v>-382.92590582657698</v>
      </c>
      <c r="H6031" t="s">
        <v>23</v>
      </c>
      <c r="I6031">
        <v>40.582081133566398</v>
      </c>
      <c r="J6031" t="s">
        <v>17019</v>
      </c>
      <c r="K6031" t="s">
        <v>25</v>
      </c>
      <c r="L6031" t="s">
        <v>17020</v>
      </c>
      <c r="M6031" t="s">
        <v>17021</v>
      </c>
      <c r="N6031" t="s">
        <v>28</v>
      </c>
      <c r="O6031" t="s">
        <v>17022</v>
      </c>
      <c r="P6031">
        <v>4.4000000999999997</v>
      </c>
      <c r="Q6031" t="s">
        <v>17023</v>
      </c>
      <c r="R6031" t="s">
        <v>17024</v>
      </c>
      <c r="S6031">
        <v>2097510</v>
      </c>
      <c r="T6031">
        <v>839.40597700000001</v>
      </c>
      <c r="U6031" t="s">
        <v>31</v>
      </c>
      <c r="V6031" t="s">
        <v>4913</v>
      </c>
      <c r="W6031" t="s">
        <v>23</v>
      </c>
    </row>
    <row r="6032" spans="1:23" x14ac:dyDescent="0.4">
      <c r="A6032">
        <v>6031</v>
      </c>
      <c r="B6032">
        <v>1</v>
      </c>
      <c r="C6032">
        <v>2</v>
      </c>
      <c r="D6032">
        <v>1</v>
      </c>
      <c r="E6032">
        <v>1</v>
      </c>
      <c r="F6032" t="s">
        <v>23</v>
      </c>
      <c r="G6032">
        <v>-51.355511510232198</v>
      </c>
      <c r="H6032" t="s">
        <v>23</v>
      </c>
      <c r="I6032">
        <v>1.06175553636186</v>
      </c>
      <c r="J6032" t="s">
        <v>1131</v>
      </c>
      <c r="K6032" t="s">
        <v>25</v>
      </c>
      <c r="L6032" t="s">
        <v>1132</v>
      </c>
      <c r="M6032" t="s">
        <v>1133</v>
      </c>
      <c r="N6032" t="s">
        <v>1134</v>
      </c>
      <c r="O6032" t="s">
        <v>1135</v>
      </c>
      <c r="P6032">
        <v>-2.0999998999999998</v>
      </c>
      <c r="Q6032" t="s">
        <v>1136</v>
      </c>
      <c r="R6032" t="s">
        <v>1137</v>
      </c>
      <c r="S6032">
        <v>2287698</v>
      </c>
      <c r="T6032">
        <v>575.22353639999994</v>
      </c>
      <c r="U6032" t="s">
        <v>31</v>
      </c>
      <c r="V6032" t="s">
        <v>17070</v>
      </c>
      <c r="W6032" t="s">
        <v>23</v>
      </c>
    </row>
    <row r="6033" spans="1:23" x14ac:dyDescent="0.4">
      <c r="A6033">
        <v>6032</v>
      </c>
      <c r="B6033">
        <v>1</v>
      </c>
      <c r="C6033">
        <v>2</v>
      </c>
      <c r="D6033">
        <v>1</v>
      </c>
      <c r="E6033">
        <v>1</v>
      </c>
      <c r="F6033" t="s">
        <v>23</v>
      </c>
      <c r="G6033">
        <v>-7.0834114091869802</v>
      </c>
      <c r="H6033" t="s">
        <v>23</v>
      </c>
      <c r="I6033">
        <v>20.2466841945492</v>
      </c>
      <c r="J6033" t="s">
        <v>2519</v>
      </c>
      <c r="K6033" t="s">
        <v>25</v>
      </c>
      <c r="L6033" t="s">
        <v>15027</v>
      </c>
      <c r="M6033" t="s">
        <v>15028</v>
      </c>
      <c r="N6033" t="s">
        <v>15029</v>
      </c>
      <c r="O6033" t="s">
        <v>15030</v>
      </c>
      <c r="P6033">
        <v>0.40000000600000002</v>
      </c>
      <c r="Q6033" t="s">
        <v>15031</v>
      </c>
      <c r="R6033" t="s">
        <v>15032</v>
      </c>
      <c r="S6033">
        <v>20507006</v>
      </c>
      <c r="T6033">
        <v>419.13365870000001</v>
      </c>
      <c r="U6033" t="s">
        <v>31</v>
      </c>
      <c r="V6033" t="s">
        <v>2526</v>
      </c>
      <c r="W6033" t="s">
        <v>23</v>
      </c>
    </row>
    <row r="6034" spans="1:23" x14ac:dyDescent="0.4">
      <c r="A6034">
        <v>6033</v>
      </c>
      <c r="B6034">
        <v>1</v>
      </c>
      <c r="C6034">
        <v>1</v>
      </c>
      <c r="D6034">
        <v>1</v>
      </c>
      <c r="E6034">
        <v>1</v>
      </c>
      <c r="F6034" t="s">
        <v>23</v>
      </c>
      <c r="G6034">
        <v>-10.6602655220775</v>
      </c>
      <c r="H6034" t="s">
        <v>23</v>
      </c>
      <c r="I6034">
        <v>59.923968882348603</v>
      </c>
      <c r="J6034" t="s">
        <v>7007</v>
      </c>
      <c r="K6034" t="s">
        <v>25</v>
      </c>
      <c r="L6034" t="s">
        <v>16239</v>
      </c>
      <c r="M6034" t="s">
        <v>16240</v>
      </c>
      <c r="N6034" t="s">
        <v>16241</v>
      </c>
      <c r="O6034" t="s">
        <v>16242</v>
      </c>
      <c r="P6034">
        <v>-2.2000000499999999</v>
      </c>
      <c r="Q6034" t="s">
        <v>16243</v>
      </c>
      <c r="R6034" t="s">
        <v>16244</v>
      </c>
      <c r="S6034">
        <v>20488574</v>
      </c>
      <c r="T6034">
        <v>565.15518199999997</v>
      </c>
      <c r="U6034" t="s">
        <v>31</v>
      </c>
      <c r="V6034" t="s">
        <v>1803</v>
      </c>
      <c r="W6034" t="s">
        <v>23</v>
      </c>
    </row>
    <row r="6035" spans="1:23" x14ac:dyDescent="0.4">
      <c r="A6035">
        <v>6034</v>
      </c>
      <c r="B6035">
        <v>1</v>
      </c>
      <c r="C6035">
        <v>1</v>
      </c>
      <c r="D6035">
        <v>1</v>
      </c>
      <c r="E6035">
        <v>1</v>
      </c>
      <c r="F6035" t="s">
        <v>23</v>
      </c>
      <c r="G6035">
        <v>-160.88814307349</v>
      </c>
      <c r="H6035" t="s">
        <v>23</v>
      </c>
      <c r="I6035">
        <v>59.434882970909101</v>
      </c>
      <c r="J6035" t="s">
        <v>6061</v>
      </c>
      <c r="K6035" t="s">
        <v>25</v>
      </c>
      <c r="L6035" t="s">
        <v>13337</v>
      </c>
      <c r="M6035" t="s">
        <v>13338</v>
      </c>
      <c r="N6035" t="s">
        <v>13339</v>
      </c>
      <c r="O6035" t="s">
        <v>13340</v>
      </c>
      <c r="P6035">
        <v>2.5999998999999998</v>
      </c>
      <c r="Q6035" t="s">
        <v>13341</v>
      </c>
      <c r="R6035" t="s">
        <v>13342</v>
      </c>
      <c r="S6035">
        <v>86532478</v>
      </c>
      <c r="T6035">
        <v>303.15908560000003</v>
      </c>
      <c r="U6035" t="s">
        <v>31</v>
      </c>
      <c r="V6035" t="s">
        <v>8267</v>
      </c>
      <c r="W6035" t="s">
        <v>23</v>
      </c>
    </row>
    <row r="6036" spans="1:23" x14ac:dyDescent="0.4">
      <c r="A6036">
        <v>6035</v>
      </c>
      <c r="B6036">
        <v>1</v>
      </c>
      <c r="C6036">
        <v>1</v>
      </c>
      <c r="D6036">
        <v>1</v>
      </c>
      <c r="E6036">
        <v>1</v>
      </c>
      <c r="F6036" t="s">
        <v>23</v>
      </c>
      <c r="G6036">
        <v>-6.5353073242472099</v>
      </c>
      <c r="H6036" t="s">
        <v>23</v>
      </c>
      <c r="I6036">
        <v>57.888643950132298</v>
      </c>
      <c r="J6036" t="s">
        <v>85</v>
      </c>
      <c r="K6036" t="s">
        <v>25</v>
      </c>
      <c r="L6036" t="s">
        <v>86</v>
      </c>
      <c r="M6036" t="s">
        <v>87</v>
      </c>
      <c r="N6036" t="s">
        <v>88</v>
      </c>
      <c r="O6036" t="s">
        <v>89</v>
      </c>
      <c r="P6036">
        <v>4.0999999000000003</v>
      </c>
      <c r="Q6036" t="s">
        <v>90</v>
      </c>
      <c r="R6036" t="s">
        <v>91</v>
      </c>
      <c r="S6036">
        <v>86665574</v>
      </c>
      <c r="T6036">
        <v>298.2013</v>
      </c>
      <c r="U6036" t="s">
        <v>31</v>
      </c>
      <c r="V6036" t="s">
        <v>328</v>
      </c>
      <c r="W6036" t="s">
        <v>23</v>
      </c>
    </row>
    <row r="6037" spans="1:23" x14ac:dyDescent="0.4">
      <c r="A6037">
        <v>6036</v>
      </c>
      <c r="B6037">
        <v>1</v>
      </c>
      <c r="C6037">
        <v>2</v>
      </c>
      <c r="D6037">
        <v>1</v>
      </c>
      <c r="E6037">
        <v>1</v>
      </c>
      <c r="F6037" t="s">
        <v>23</v>
      </c>
      <c r="G6037">
        <v>-8.9370586710644204</v>
      </c>
      <c r="H6037" t="s">
        <v>23</v>
      </c>
      <c r="I6037">
        <v>60.490213255551097</v>
      </c>
      <c r="J6037" t="s">
        <v>4259</v>
      </c>
      <c r="K6037" t="s">
        <v>25</v>
      </c>
      <c r="L6037" t="s">
        <v>14610</v>
      </c>
      <c r="M6037" t="s">
        <v>14611</v>
      </c>
      <c r="N6037" t="s">
        <v>14612</v>
      </c>
      <c r="O6037" t="s">
        <v>14613</v>
      </c>
      <c r="P6037">
        <v>1.2000000500000001</v>
      </c>
      <c r="Q6037" t="s">
        <v>14614</v>
      </c>
      <c r="R6037" t="s">
        <v>14615</v>
      </c>
      <c r="S6037">
        <v>20621690</v>
      </c>
      <c r="T6037">
        <v>447.12857339999999</v>
      </c>
      <c r="U6037" t="s">
        <v>31</v>
      </c>
      <c r="V6037" t="s">
        <v>8721</v>
      </c>
      <c r="W6037" t="s">
        <v>23</v>
      </c>
    </row>
    <row r="6038" spans="1:23" x14ac:dyDescent="0.4">
      <c r="A6038">
        <v>6037</v>
      </c>
      <c r="B6038">
        <v>1</v>
      </c>
      <c r="C6038">
        <v>1</v>
      </c>
      <c r="D6038">
        <v>1</v>
      </c>
      <c r="E6038">
        <v>2</v>
      </c>
      <c r="F6038" t="s">
        <v>23</v>
      </c>
      <c r="G6038">
        <v>-289.95749803722998</v>
      </c>
      <c r="H6038" t="s">
        <v>23</v>
      </c>
      <c r="I6038">
        <v>18.087984643164798</v>
      </c>
      <c r="J6038" t="s">
        <v>16964</v>
      </c>
      <c r="K6038" t="s">
        <v>25</v>
      </c>
      <c r="L6038" t="s">
        <v>16965</v>
      </c>
      <c r="M6038" t="s">
        <v>16966</v>
      </c>
      <c r="N6038" t="s">
        <v>28</v>
      </c>
      <c r="O6038" t="s">
        <v>16967</v>
      </c>
      <c r="P6038">
        <v>5.6955843000000002</v>
      </c>
      <c r="R6038" t="s">
        <v>16968</v>
      </c>
      <c r="S6038">
        <v>3145728</v>
      </c>
      <c r="T6038">
        <v>303.15908560000003</v>
      </c>
      <c r="U6038" t="s">
        <v>31</v>
      </c>
      <c r="V6038" t="s">
        <v>11019</v>
      </c>
      <c r="W6038" t="s">
        <v>23</v>
      </c>
    </row>
    <row r="6039" spans="1:23" x14ac:dyDescent="0.4">
      <c r="A6039">
        <v>6038</v>
      </c>
      <c r="B6039">
        <v>1</v>
      </c>
      <c r="C6039">
        <v>1</v>
      </c>
      <c r="D6039">
        <v>1</v>
      </c>
      <c r="E6039">
        <v>2</v>
      </c>
      <c r="F6039" t="s">
        <v>23</v>
      </c>
      <c r="G6039">
        <v>-350.80566519340101</v>
      </c>
      <c r="H6039" t="s">
        <v>23</v>
      </c>
      <c r="I6039">
        <v>49.971183837928002</v>
      </c>
      <c r="J6039" t="s">
        <v>10562</v>
      </c>
      <c r="K6039" t="s">
        <v>25</v>
      </c>
      <c r="L6039" t="s">
        <v>10563</v>
      </c>
      <c r="M6039" t="s">
        <v>10564</v>
      </c>
      <c r="N6039" t="s">
        <v>10565</v>
      </c>
      <c r="O6039" t="s">
        <v>10566</v>
      </c>
      <c r="P6039">
        <v>2.4000001000000002</v>
      </c>
      <c r="Q6039" t="s">
        <v>10567</v>
      </c>
      <c r="R6039" t="s">
        <v>10568</v>
      </c>
      <c r="S6039">
        <v>67108866</v>
      </c>
      <c r="T6039">
        <v>303.15908560000003</v>
      </c>
      <c r="U6039" t="s">
        <v>31</v>
      </c>
      <c r="V6039" t="s">
        <v>10570</v>
      </c>
      <c r="W6039" t="s">
        <v>23</v>
      </c>
    </row>
    <row r="6040" spans="1:23" x14ac:dyDescent="0.4">
      <c r="A6040">
        <v>6039</v>
      </c>
      <c r="B6040">
        <v>1</v>
      </c>
      <c r="C6040">
        <v>1</v>
      </c>
      <c r="D6040">
        <v>1</v>
      </c>
      <c r="E6040">
        <v>1</v>
      </c>
      <c r="F6040" t="s">
        <v>23</v>
      </c>
      <c r="G6040">
        <v>-12.1754473082611</v>
      </c>
      <c r="H6040" t="s">
        <v>23</v>
      </c>
      <c r="I6040">
        <v>47.357054923809201</v>
      </c>
      <c r="J6040" t="s">
        <v>1017</v>
      </c>
      <c r="K6040" t="s">
        <v>25</v>
      </c>
      <c r="L6040" t="s">
        <v>3461</v>
      </c>
      <c r="M6040" t="s">
        <v>3462</v>
      </c>
      <c r="N6040" t="s">
        <v>3463</v>
      </c>
      <c r="O6040" t="s">
        <v>3464</v>
      </c>
      <c r="P6040">
        <v>0.5</v>
      </c>
      <c r="Q6040" t="s">
        <v>3465</v>
      </c>
      <c r="R6040" t="s">
        <v>3466</v>
      </c>
      <c r="S6040">
        <v>20900222</v>
      </c>
      <c r="T6040">
        <v>449.10783789999999</v>
      </c>
      <c r="U6040" t="s">
        <v>31</v>
      </c>
      <c r="V6040" t="s">
        <v>5664</v>
      </c>
      <c r="W6040" t="s">
        <v>23</v>
      </c>
    </row>
    <row r="6041" spans="1:23" x14ac:dyDescent="0.4">
      <c r="A6041">
        <v>6040</v>
      </c>
      <c r="B6041">
        <v>1</v>
      </c>
      <c r="C6041">
        <v>1</v>
      </c>
      <c r="D6041">
        <v>1</v>
      </c>
      <c r="E6041">
        <v>1</v>
      </c>
      <c r="F6041" t="s">
        <v>23</v>
      </c>
      <c r="G6041">
        <v>-16.714342724922901</v>
      </c>
      <c r="H6041" t="s">
        <v>23</v>
      </c>
      <c r="I6041">
        <v>88.469339820023094</v>
      </c>
      <c r="J6041" t="s">
        <v>2341</v>
      </c>
      <c r="K6041" t="s">
        <v>25</v>
      </c>
      <c r="L6041" t="s">
        <v>2342</v>
      </c>
      <c r="M6041" t="s">
        <v>2343</v>
      </c>
      <c r="N6041" t="s">
        <v>2344</v>
      </c>
      <c r="O6041" t="s">
        <v>2345</v>
      </c>
      <c r="P6041">
        <v>0.26765546200000001</v>
      </c>
      <c r="Q6041" t="s">
        <v>2346</v>
      </c>
      <c r="R6041" t="s">
        <v>2347</v>
      </c>
      <c r="S6041">
        <v>255847294</v>
      </c>
      <c r="T6041">
        <v>182.0812</v>
      </c>
      <c r="U6041" t="s">
        <v>31</v>
      </c>
      <c r="V6041" t="s">
        <v>2348</v>
      </c>
      <c r="W6041" t="s">
        <v>23</v>
      </c>
    </row>
    <row r="6042" spans="1:23" x14ac:dyDescent="0.4">
      <c r="A6042">
        <v>6041</v>
      </c>
      <c r="B6042">
        <v>1</v>
      </c>
      <c r="C6042">
        <v>1</v>
      </c>
      <c r="D6042">
        <v>1</v>
      </c>
      <c r="E6042">
        <v>1</v>
      </c>
      <c r="F6042" t="s">
        <v>23</v>
      </c>
      <c r="G6042">
        <v>-53.453172790721297</v>
      </c>
      <c r="H6042" t="s">
        <v>23</v>
      </c>
      <c r="I6042">
        <v>35.716494602067002</v>
      </c>
      <c r="J6042" t="s">
        <v>1785</v>
      </c>
      <c r="K6042" t="s">
        <v>25</v>
      </c>
      <c r="L6042" t="s">
        <v>16043</v>
      </c>
      <c r="M6042" t="s">
        <v>16044</v>
      </c>
      <c r="N6042" t="s">
        <v>16045</v>
      </c>
      <c r="O6042" t="s">
        <v>16046</v>
      </c>
      <c r="P6042">
        <v>2.6577415499999999</v>
      </c>
      <c r="Q6042">
        <v>688661</v>
      </c>
      <c r="R6042" t="s">
        <v>16047</v>
      </c>
      <c r="S6042">
        <v>8660738118</v>
      </c>
      <c r="T6042">
        <v>255.06399999999999</v>
      </c>
      <c r="U6042" t="s">
        <v>31</v>
      </c>
      <c r="V6042" t="s">
        <v>7479</v>
      </c>
      <c r="W6042" t="s">
        <v>23</v>
      </c>
    </row>
    <row r="6043" spans="1:23" x14ac:dyDescent="0.4">
      <c r="A6043">
        <v>6042</v>
      </c>
      <c r="B6043">
        <v>1</v>
      </c>
      <c r="C6043">
        <v>2</v>
      </c>
      <c r="D6043">
        <v>1</v>
      </c>
      <c r="E6043">
        <v>1</v>
      </c>
      <c r="F6043" t="s">
        <v>23</v>
      </c>
      <c r="G6043">
        <v>-8.1871605926584294</v>
      </c>
      <c r="H6043" t="s">
        <v>23</v>
      </c>
      <c r="I6043">
        <v>53.932395348849198</v>
      </c>
      <c r="J6043" t="s">
        <v>4591</v>
      </c>
      <c r="K6043" t="s">
        <v>25</v>
      </c>
      <c r="L6043" t="s">
        <v>6213</v>
      </c>
      <c r="M6043" t="s">
        <v>6214</v>
      </c>
      <c r="N6043" t="s">
        <v>6215</v>
      </c>
      <c r="O6043" t="s">
        <v>6216</v>
      </c>
      <c r="P6043">
        <v>3</v>
      </c>
      <c r="Q6043" t="s">
        <v>6217</v>
      </c>
      <c r="R6043" t="s">
        <v>6218</v>
      </c>
      <c r="S6043">
        <v>20900222</v>
      </c>
      <c r="T6043">
        <v>285.07575000000003</v>
      </c>
      <c r="U6043" t="s">
        <v>31</v>
      </c>
      <c r="V6043" t="s">
        <v>8723</v>
      </c>
      <c r="W6043" t="s">
        <v>23</v>
      </c>
    </row>
    <row r="6044" spans="1:23" x14ac:dyDescent="0.4">
      <c r="A6044">
        <v>6043</v>
      </c>
      <c r="B6044">
        <v>1</v>
      </c>
      <c r="C6044">
        <v>1</v>
      </c>
      <c r="D6044">
        <v>1</v>
      </c>
      <c r="E6044">
        <v>1</v>
      </c>
      <c r="F6044" t="s">
        <v>23</v>
      </c>
      <c r="G6044">
        <v>-4.6227840582932798</v>
      </c>
      <c r="H6044" t="s">
        <v>23</v>
      </c>
      <c r="I6044">
        <v>1009.07125313377</v>
      </c>
      <c r="J6044" t="s">
        <v>14501</v>
      </c>
      <c r="K6044" t="s">
        <v>25</v>
      </c>
      <c r="L6044" t="s">
        <v>14502</v>
      </c>
      <c r="M6044" t="s">
        <v>14503</v>
      </c>
      <c r="N6044" t="s">
        <v>14504</v>
      </c>
      <c r="O6044" t="s">
        <v>14505</v>
      </c>
      <c r="P6044">
        <v>1.7999999499999999</v>
      </c>
      <c r="Q6044" t="s">
        <v>14506</v>
      </c>
      <c r="R6044" t="s">
        <v>14507</v>
      </c>
      <c r="S6044">
        <v>4313843818</v>
      </c>
      <c r="T6044">
        <v>478.29450000000003</v>
      </c>
      <c r="U6044" t="s">
        <v>31</v>
      </c>
      <c r="V6044" t="s">
        <v>9935</v>
      </c>
      <c r="W6044" t="s">
        <v>23</v>
      </c>
    </row>
    <row r="6045" spans="1:23" x14ac:dyDescent="0.4">
      <c r="A6045">
        <v>6044</v>
      </c>
      <c r="B6045">
        <v>1</v>
      </c>
      <c r="C6045">
        <v>1</v>
      </c>
      <c r="D6045">
        <v>1</v>
      </c>
      <c r="E6045">
        <v>1</v>
      </c>
      <c r="F6045" t="s">
        <v>23</v>
      </c>
      <c r="G6045">
        <v>-39.715238679885402</v>
      </c>
      <c r="H6045" t="s">
        <v>23</v>
      </c>
      <c r="I6045">
        <v>23.823811374886201</v>
      </c>
      <c r="J6045" t="s">
        <v>4449</v>
      </c>
      <c r="K6045" t="s">
        <v>25</v>
      </c>
      <c r="L6045" t="s">
        <v>9522</v>
      </c>
      <c r="M6045" t="s">
        <v>9523</v>
      </c>
      <c r="N6045" t="s">
        <v>9524</v>
      </c>
      <c r="O6045" t="s">
        <v>9525</v>
      </c>
      <c r="P6045">
        <v>3.4000001000000002</v>
      </c>
      <c r="Q6045" t="s">
        <v>9526</v>
      </c>
      <c r="R6045" t="s">
        <v>9527</v>
      </c>
      <c r="S6045">
        <v>70803558</v>
      </c>
      <c r="T6045">
        <v>355.11761480000001</v>
      </c>
      <c r="U6045" t="s">
        <v>31</v>
      </c>
      <c r="V6045" t="s">
        <v>8064</v>
      </c>
      <c r="W6045" t="s">
        <v>23</v>
      </c>
    </row>
    <row r="6046" spans="1:23" x14ac:dyDescent="0.4">
      <c r="A6046">
        <v>6045</v>
      </c>
      <c r="B6046">
        <v>1</v>
      </c>
      <c r="C6046">
        <v>1</v>
      </c>
      <c r="D6046">
        <v>1</v>
      </c>
      <c r="E6046">
        <v>2</v>
      </c>
      <c r="F6046" t="s">
        <v>23</v>
      </c>
      <c r="G6046">
        <v>-327.63140865173199</v>
      </c>
      <c r="H6046" t="s">
        <v>23</v>
      </c>
      <c r="I6046">
        <v>91.230312500947093</v>
      </c>
      <c r="J6046" t="s">
        <v>9604</v>
      </c>
      <c r="K6046" t="s">
        <v>25</v>
      </c>
      <c r="L6046" t="s">
        <v>9605</v>
      </c>
      <c r="M6046" t="s">
        <v>9606</v>
      </c>
      <c r="N6046" t="s">
        <v>9607</v>
      </c>
      <c r="O6046" t="s">
        <v>9608</v>
      </c>
      <c r="P6046">
        <v>7.9582385699999994E-2</v>
      </c>
      <c r="Q6046" t="s">
        <v>9609</v>
      </c>
      <c r="R6046" t="s">
        <v>9610</v>
      </c>
      <c r="S6046">
        <v>67108934</v>
      </c>
      <c r="T6046">
        <v>271.06009990000001</v>
      </c>
      <c r="U6046" t="s">
        <v>31</v>
      </c>
      <c r="V6046" t="s">
        <v>10204</v>
      </c>
      <c r="W6046" t="s">
        <v>23</v>
      </c>
    </row>
    <row r="6047" spans="1:23" x14ac:dyDescent="0.4">
      <c r="A6047">
        <v>6046</v>
      </c>
      <c r="B6047">
        <v>1</v>
      </c>
      <c r="C6047">
        <v>2</v>
      </c>
      <c r="D6047">
        <v>1</v>
      </c>
      <c r="E6047">
        <v>1</v>
      </c>
      <c r="F6047" t="s">
        <v>23</v>
      </c>
      <c r="G6047">
        <v>-13.4089948526982</v>
      </c>
      <c r="H6047" t="s">
        <v>23</v>
      </c>
      <c r="I6047">
        <v>12.8375105535098</v>
      </c>
      <c r="J6047" t="s">
        <v>990</v>
      </c>
      <c r="K6047" t="s">
        <v>25</v>
      </c>
      <c r="L6047" t="s">
        <v>991</v>
      </c>
      <c r="M6047" t="s">
        <v>992</v>
      </c>
      <c r="N6047" t="s">
        <v>993</v>
      </c>
      <c r="O6047" t="s">
        <v>994</v>
      </c>
      <c r="P6047">
        <v>1.72005439</v>
      </c>
      <c r="Q6047" t="s">
        <v>995</v>
      </c>
      <c r="R6047" t="s">
        <v>996</v>
      </c>
      <c r="S6047">
        <v>34481301886</v>
      </c>
      <c r="T6047">
        <v>459.0921879</v>
      </c>
      <c r="U6047" t="s">
        <v>31</v>
      </c>
      <c r="V6047" t="s">
        <v>11375</v>
      </c>
      <c r="W6047" t="s">
        <v>23</v>
      </c>
    </row>
    <row r="6048" spans="1:23" x14ac:dyDescent="0.4">
      <c r="A6048">
        <v>6047</v>
      </c>
      <c r="B6048">
        <v>1</v>
      </c>
      <c r="C6048">
        <v>1</v>
      </c>
      <c r="D6048">
        <v>1</v>
      </c>
      <c r="E6048">
        <v>1</v>
      </c>
      <c r="F6048" t="s">
        <v>23</v>
      </c>
      <c r="G6048">
        <v>-1.7489425030389001</v>
      </c>
      <c r="H6048" t="s">
        <v>23</v>
      </c>
      <c r="I6048">
        <v>15.390913121637601</v>
      </c>
      <c r="J6048" t="s">
        <v>503</v>
      </c>
      <c r="K6048" t="s">
        <v>25</v>
      </c>
      <c r="L6048" t="s">
        <v>504</v>
      </c>
      <c r="M6048" t="s">
        <v>505</v>
      </c>
      <c r="N6048" t="s">
        <v>506</v>
      </c>
      <c r="O6048" t="s">
        <v>507</v>
      </c>
      <c r="P6048">
        <v>1.92851174</v>
      </c>
      <c r="Q6048" t="s">
        <v>508</v>
      </c>
      <c r="R6048" t="s">
        <v>509</v>
      </c>
      <c r="S6048">
        <v>19556450</v>
      </c>
      <c r="T6048">
        <v>275.1390189</v>
      </c>
      <c r="U6048" t="s">
        <v>31</v>
      </c>
      <c r="V6048" t="s">
        <v>1582</v>
      </c>
      <c r="W6048" t="s">
        <v>23</v>
      </c>
    </row>
    <row r="6049" spans="1:23" x14ac:dyDescent="0.4">
      <c r="A6049">
        <v>6048</v>
      </c>
      <c r="B6049">
        <v>1</v>
      </c>
      <c r="C6049">
        <v>1</v>
      </c>
      <c r="D6049">
        <v>1</v>
      </c>
      <c r="E6049">
        <v>1</v>
      </c>
      <c r="F6049" t="s">
        <v>23</v>
      </c>
      <c r="G6049">
        <v>-10.331300227783499</v>
      </c>
      <c r="H6049" t="s">
        <v>23</v>
      </c>
      <c r="I6049">
        <v>28.562848107807302</v>
      </c>
      <c r="J6049" t="s">
        <v>503</v>
      </c>
      <c r="K6049" t="s">
        <v>25</v>
      </c>
      <c r="L6049" t="s">
        <v>504</v>
      </c>
      <c r="M6049" t="s">
        <v>505</v>
      </c>
      <c r="N6049" t="s">
        <v>506</v>
      </c>
      <c r="O6049" t="s">
        <v>507</v>
      </c>
      <c r="P6049">
        <v>1.92851174</v>
      </c>
      <c r="Q6049" t="s">
        <v>508</v>
      </c>
      <c r="R6049" t="s">
        <v>509</v>
      </c>
      <c r="S6049">
        <v>19556450</v>
      </c>
      <c r="T6049">
        <v>275.1390189</v>
      </c>
      <c r="U6049" t="s">
        <v>31</v>
      </c>
      <c r="V6049" t="s">
        <v>9257</v>
      </c>
      <c r="W6049" t="s">
        <v>23</v>
      </c>
    </row>
    <row r="6050" spans="1:23" x14ac:dyDescent="0.4">
      <c r="A6050">
        <v>6049</v>
      </c>
      <c r="B6050">
        <v>1</v>
      </c>
      <c r="C6050">
        <v>1</v>
      </c>
      <c r="D6050">
        <v>1</v>
      </c>
      <c r="E6050">
        <v>3</v>
      </c>
      <c r="F6050" t="s">
        <v>23</v>
      </c>
      <c r="G6050">
        <v>-661.29039465033998</v>
      </c>
      <c r="H6050" t="s">
        <v>23</v>
      </c>
      <c r="I6050">
        <v>18.157250059302399</v>
      </c>
      <c r="J6050" t="s">
        <v>6109</v>
      </c>
      <c r="K6050" t="s">
        <v>25</v>
      </c>
      <c r="L6050" t="s">
        <v>6110</v>
      </c>
      <c r="M6050" t="s">
        <v>6111</v>
      </c>
      <c r="N6050" t="s">
        <v>6112</v>
      </c>
      <c r="O6050" t="s">
        <v>6113</v>
      </c>
      <c r="P6050">
        <v>3.9000001000000002</v>
      </c>
      <c r="Q6050" t="s">
        <v>6114</v>
      </c>
      <c r="R6050" t="s">
        <v>6115</v>
      </c>
      <c r="S6050">
        <v>98</v>
      </c>
      <c r="T6050">
        <v>449.10783789999999</v>
      </c>
      <c r="U6050" t="s">
        <v>31</v>
      </c>
      <c r="V6050" t="s">
        <v>7099</v>
      </c>
      <c r="W6050" t="s">
        <v>23</v>
      </c>
    </row>
    <row r="6051" spans="1:23" x14ac:dyDescent="0.4">
      <c r="A6051">
        <v>6050</v>
      </c>
      <c r="B6051">
        <v>1</v>
      </c>
      <c r="C6051">
        <v>1</v>
      </c>
      <c r="D6051">
        <v>1</v>
      </c>
      <c r="E6051">
        <v>2</v>
      </c>
      <c r="F6051" t="s">
        <v>23</v>
      </c>
      <c r="G6051">
        <v>-284.218799895225</v>
      </c>
      <c r="H6051" t="s">
        <v>23</v>
      </c>
      <c r="I6051">
        <v>38.429428362099799</v>
      </c>
      <c r="J6051" t="s">
        <v>8410</v>
      </c>
      <c r="K6051" t="s">
        <v>25</v>
      </c>
      <c r="L6051" t="s">
        <v>15955</v>
      </c>
      <c r="M6051" t="s">
        <v>15956</v>
      </c>
      <c r="N6051" t="s">
        <v>15957</v>
      </c>
      <c r="O6051" t="s">
        <v>15958</v>
      </c>
      <c r="P6051">
        <v>2.8708627199999999</v>
      </c>
      <c r="Q6051" t="s">
        <v>15959</v>
      </c>
      <c r="R6051" t="s">
        <v>15960</v>
      </c>
      <c r="S6051">
        <v>67108866</v>
      </c>
      <c r="T6051">
        <v>359.14891490000002</v>
      </c>
      <c r="U6051" t="s">
        <v>31</v>
      </c>
      <c r="V6051" t="s">
        <v>7458</v>
      </c>
      <c r="W6051" t="s">
        <v>23</v>
      </c>
    </row>
    <row r="6052" spans="1:23" x14ac:dyDescent="0.4">
      <c r="A6052">
        <v>6051</v>
      </c>
      <c r="B6052">
        <v>1</v>
      </c>
      <c r="C6052">
        <v>1</v>
      </c>
      <c r="D6052">
        <v>1</v>
      </c>
      <c r="E6052">
        <v>1</v>
      </c>
      <c r="F6052" t="s">
        <v>23</v>
      </c>
      <c r="G6052">
        <v>-1.33967143739477</v>
      </c>
      <c r="H6052" t="s">
        <v>23</v>
      </c>
      <c r="I6052">
        <v>27.571845015091899</v>
      </c>
      <c r="J6052" t="s">
        <v>1297</v>
      </c>
      <c r="K6052" t="s">
        <v>25</v>
      </c>
      <c r="L6052" t="s">
        <v>1298</v>
      </c>
      <c r="M6052" t="s">
        <v>1299</v>
      </c>
      <c r="N6052" t="s">
        <v>1300</v>
      </c>
      <c r="O6052" t="s">
        <v>1301</v>
      </c>
      <c r="P6052">
        <v>2.4000001000000002</v>
      </c>
      <c r="Q6052" t="s">
        <v>1302</v>
      </c>
      <c r="R6052" t="s">
        <v>1303</v>
      </c>
      <c r="S6052">
        <v>255781246</v>
      </c>
      <c r="T6052">
        <v>273.07574990000001</v>
      </c>
      <c r="U6052" t="s">
        <v>31</v>
      </c>
      <c r="V6052" t="s">
        <v>4921</v>
      </c>
      <c r="W6052" t="s">
        <v>23</v>
      </c>
    </row>
    <row r="6053" spans="1:23" x14ac:dyDescent="0.4">
      <c r="A6053">
        <v>6052</v>
      </c>
      <c r="B6053">
        <v>1</v>
      </c>
      <c r="C6053">
        <v>2</v>
      </c>
      <c r="D6053">
        <v>1</v>
      </c>
      <c r="E6053">
        <v>1</v>
      </c>
      <c r="F6053" t="s">
        <v>23</v>
      </c>
      <c r="G6053">
        <v>-22.292062024200899</v>
      </c>
      <c r="H6053" t="s">
        <v>23</v>
      </c>
      <c r="I6053">
        <v>32.471223010508197</v>
      </c>
      <c r="J6053" t="s">
        <v>2455</v>
      </c>
      <c r="K6053" t="s">
        <v>25</v>
      </c>
      <c r="L6053" t="s">
        <v>2456</v>
      </c>
      <c r="M6053" t="s">
        <v>2457</v>
      </c>
      <c r="N6053" t="s">
        <v>2458</v>
      </c>
      <c r="O6053" t="s">
        <v>2459</v>
      </c>
      <c r="P6053">
        <v>-2</v>
      </c>
      <c r="Q6053" t="s">
        <v>2460</v>
      </c>
      <c r="R6053" t="s">
        <v>2461</v>
      </c>
      <c r="S6053">
        <v>3702802</v>
      </c>
      <c r="T6053">
        <v>741.22365549999995</v>
      </c>
      <c r="U6053" t="s">
        <v>31</v>
      </c>
      <c r="V6053" t="s">
        <v>4108</v>
      </c>
      <c r="W6053" t="s">
        <v>23</v>
      </c>
    </row>
    <row r="6054" spans="1:23" x14ac:dyDescent="0.4">
      <c r="A6054">
        <v>6053</v>
      </c>
      <c r="B6054">
        <v>1</v>
      </c>
      <c r="C6054">
        <v>1</v>
      </c>
      <c r="D6054">
        <v>1</v>
      </c>
      <c r="E6054">
        <v>1</v>
      </c>
      <c r="F6054" t="s">
        <v>23</v>
      </c>
      <c r="G6054">
        <v>-6.0724384661402198</v>
      </c>
      <c r="H6054" t="s">
        <v>23</v>
      </c>
      <c r="I6054">
        <v>12.157143193160101</v>
      </c>
      <c r="J6054" t="s">
        <v>2341</v>
      </c>
      <c r="K6054" t="s">
        <v>25</v>
      </c>
      <c r="L6054" t="s">
        <v>2342</v>
      </c>
      <c r="M6054" t="s">
        <v>2343</v>
      </c>
      <c r="N6054" t="s">
        <v>2344</v>
      </c>
      <c r="O6054" t="s">
        <v>2345</v>
      </c>
      <c r="P6054">
        <v>0.26765546200000001</v>
      </c>
      <c r="Q6054" t="s">
        <v>2346</v>
      </c>
      <c r="R6054" t="s">
        <v>2347</v>
      </c>
      <c r="S6054">
        <v>255847294</v>
      </c>
      <c r="T6054">
        <v>182.08116999999999</v>
      </c>
      <c r="U6054" t="s">
        <v>31</v>
      </c>
      <c r="V6054" t="s">
        <v>3011</v>
      </c>
      <c r="W6054" t="s">
        <v>23</v>
      </c>
    </row>
    <row r="6055" spans="1:23" x14ac:dyDescent="0.4">
      <c r="A6055">
        <v>6054</v>
      </c>
      <c r="B6055">
        <v>1</v>
      </c>
      <c r="C6055">
        <v>1</v>
      </c>
      <c r="D6055">
        <v>1</v>
      </c>
      <c r="E6055">
        <v>2</v>
      </c>
      <c r="F6055" t="s">
        <v>23</v>
      </c>
      <c r="G6055">
        <v>-929.22692015348298</v>
      </c>
      <c r="H6055" t="s">
        <v>23</v>
      </c>
      <c r="I6055">
        <v>70.939466341375706</v>
      </c>
      <c r="J6055" t="s">
        <v>6206</v>
      </c>
      <c r="K6055" t="s">
        <v>25</v>
      </c>
      <c r="L6055" t="s">
        <v>6207</v>
      </c>
      <c r="M6055" t="s">
        <v>6208</v>
      </c>
      <c r="N6055" t="s">
        <v>28</v>
      </c>
      <c r="O6055" t="s">
        <v>6209</v>
      </c>
      <c r="P6055">
        <v>3.5999998999999998</v>
      </c>
      <c r="Q6055">
        <v>163114</v>
      </c>
      <c r="R6055" t="s">
        <v>6210</v>
      </c>
      <c r="S6055">
        <v>262146</v>
      </c>
      <c r="T6055">
        <v>565.15518199999997</v>
      </c>
      <c r="U6055" t="s">
        <v>31</v>
      </c>
      <c r="V6055" t="s">
        <v>9162</v>
      </c>
      <c r="W6055" t="s">
        <v>23</v>
      </c>
    </row>
    <row r="6056" spans="1:23" x14ac:dyDescent="0.4">
      <c r="A6056">
        <v>6055</v>
      </c>
      <c r="B6056">
        <v>1</v>
      </c>
      <c r="C6056">
        <v>1</v>
      </c>
      <c r="D6056">
        <v>1</v>
      </c>
      <c r="E6056">
        <v>1</v>
      </c>
      <c r="F6056" t="s">
        <v>23</v>
      </c>
      <c r="G6056">
        <v>-11.8414328793524</v>
      </c>
      <c r="H6056" t="s">
        <v>23</v>
      </c>
      <c r="I6056">
        <v>27.113126279922199</v>
      </c>
      <c r="J6056" t="s">
        <v>564</v>
      </c>
      <c r="K6056" t="s">
        <v>25</v>
      </c>
      <c r="L6056" t="s">
        <v>565</v>
      </c>
      <c r="M6056" t="s">
        <v>566</v>
      </c>
      <c r="N6056" t="s">
        <v>567</v>
      </c>
      <c r="O6056" t="s">
        <v>568</v>
      </c>
      <c r="P6056">
        <v>2.5</v>
      </c>
      <c r="Q6056" t="s">
        <v>569</v>
      </c>
      <c r="R6056" t="s">
        <v>570</v>
      </c>
      <c r="S6056">
        <v>20638078</v>
      </c>
      <c r="T6056">
        <v>595.14461730000005</v>
      </c>
      <c r="U6056" t="s">
        <v>31</v>
      </c>
      <c r="V6056" t="s">
        <v>7985</v>
      </c>
      <c r="W6056" t="s">
        <v>23</v>
      </c>
    </row>
    <row r="6057" spans="1:23" x14ac:dyDescent="0.4">
      <c r="A6057">
        <v>6056</v>
      </c>
      <c r="B6057">
        <v>1</v>
      </c>
      <c r="C6057">
        <v>1</v>
      </c>
      <c r="D6057">
        <v>1</v>
      </c>
      <c r="E6057">
        <v>1</v>
      </c>
      <c r="F6057" t="s">
        <v>23</v>
      </c>
      <c r="G6057">
        <v>-8.7598722975812606</v>
      </c>
      <c r="H6057" t="s">
        <v>23</v>
      </c>
      <c r="I6057">
        <v>36.835526921276802</v>
      </c>
      <c r="J6057" t="s">
        <v>4591</v>
      </c>
      <c r="K6057" t="s">
        <v>25</v>
      </c>
      <c r="L6057" t="s">
        <v>5876</v>
      </c>
      <c r="M6057" t="s">
        <v>5877</v>
      </c>
      <c r="N6057" t="s">
        <v>5878</v>
      </c>
      <c r="O6057" t="s">
        <v>5879</v>
      </c>
      <c r="P6057">
        <v>2.6446747799999999</v>
      </c>
      <c r="Q6057" t="s">
        <v>5880</v>
      </c>
      <c r="R6057" t="s">
        <v>5881</v>
      </c>
      <c r="S6057">
        <v>88009086</v>
      </c>
      <c r="T6057">
        <v>285.07574990000001</v>
      </c>
      <c r="U6057" t="s">
        <v>31</v>
      </c>
      <c r="V6057" t="s">
        <v>6938</v>
      </c>
      <c r="W6057" t="s">
        <v>23</v>
      </c>
    </row>
    <row r="6058" spans="1:23" x14ac:dyDescent="0.4">
      <c r="A6058">
        <v>6057</v>
      </c>
      <c r="B6058">
        <v>1</v>
      </c>
      <c r="C6058">
        <v>1</v>
      </c>
      <c r="D6058">
        <v>1</v>
      </c>
      <c r="E6058">
        <v>1</v>
      </c>
      <c r="F6058" t="s">
        <v>23</v>
      </c>
      <c r="G6058">
        <v>-2.6749690227678302</v>
      </c>
      <c r="H6058" t="s">
        <v>23</v>
      </c>
      <c r="I6058">
        <v>45.447291033878699</v>
      </c>
      <c r="J6058" t="s">
        <v>2341</v>
      </c>
      <c r="K6058" t="s">
        <v>25</v>
      </c>
      <c r="L6058" t="s">
        <v>2342</v>
      </c>
      <c r="M6058" t="s">
        <v>2343</v>
      </c>
      <c r="N6058" t="s">
        <v>2344</v>
      </c>
      <c r="O6058" t="s">
        <v>2345</v>
      </c>
      <c r="P6058">
        <v>0.26765546200000001</v>
      </c>
      <c r="Q6058" t="s">
        <v>2346</v>
      </c>
      <c r="R6058" t="s">
        <v>2347</v>
      </c>
      <c r="S6058">
        <v>255847294</v>
      </c>
      <c r="T6058">
        <v>182.08116999999999</v>
      </c>
      <c r="U6058" t="s">
        <v>31</v>
      </c>
      <c r="V6058" t="s">
        <v>5045</v>
      </c>
      <c r="W6058" t="s">
        <v>23</v>
      </c>
    </row>
    <row r="6059" spans="1:23" x14ac:dyDescent="0.4">
      <c r="A6059">
        <v>6058</v>
      </c>
      <c r="B6059">
        <v>1</v>
      </c>
      <c r="C6059">
        <v>1</v>
      </c>
      <c r="D6059">
        <v>1</v>
      </c>
      <c r="E6059">
        <v>1</v>
      </c>
      <c r="F6059" t="s">
        <v>23</v>
      </c>
      <c r="G6059">
        <v>-766.21505583014903</v>
      </c>
      <c r="H6059" t="s">
        <v>23</v>
      </c>
      <c r="I6059">
        <v>33.380141733267102</v>
      </c>
      <c r="J6059" t="s">
        <v>4931</v>
      </c>
      <c r="K6059" t="s">
        <v>25</v>
      </c>
      <c r="L6059" t="s">
        <v>4932</v>
      </c>
      <c r="M6059" t="s">
        <v>4933</v>
      </c>
      <c r="N6059" t="s">
        <v>4934</v>
      </c>
      <c r="O6059" t="s">
        <v>4935</v>
      </c>
      <c r="P6059">
        <v>-3.7999999500000001</v>
      </c>
      <c r="Q6059" t="s">
        <v>4936</v>
      </c>
      <c r="R6059" t="s">
        <v>4937</v>
      </c>
      <c r="S6059">
        <v>70</v>
      </c>
      <c r="T6059">
        <v>595.20213000000001</v>
      </c>
      <c r="U6059" t="s">
        <v>31</v>
      </c>
      <c r="V6059" t="s">
        <v>5256</v>
      </c>
      <c r="W6059" t="s">
        <v>23</v>
      </c>
    </row>
    <row r="6060" spans="1:23" x14ac:dyDescent="0.4">
      <c r="A6060">
        <v>6059</v>
      </c>
      <c r="B6060">
        <v>1</v>
      </c>
      <c r="C6060">
        <v>1</v>
      </c>
      <c r="D6060">
        <v>1</v>
      </c>
      <c r="E6060">
        <v>1</v>
      </c>
      <c r="F6060" t="s">
        <v>23</v>
      </c>
      <c r="G6060">
        <v>-3.0008839220644501</v>
      </c>
      <c r="H6060" t="s">
        <v>23</v>
      </c>
      <c r="I6060">
        <v>35.990177892792602</v>
      </c>
      <c r="J6060" t="s">
        <v>3242</v>
      </c>
      <c r="K6060" t="s">
        <v>25</v>
      </c>
      <c r="L6060" t="s">
        <v>3243</v>
      </c>
      <c r="M6060" t="s">
        <v>3244</v>
      </c>
      <c r="N6060" t="s">
        <v>3245</v>
      </c>
      <c r="O6060" t="s">
        <v>3246</v>
      </c>
      <c r="P6060">
        <v>2</v>
      </c>
      <c r="Q6060" t="s">
        <v>3247</v>
      </c>
      <c r="R6060" t="s">
        <v>3248</v>
      </c>
      <c r="S6060">
        <v>222226814</v>
      </c>
      <c r="T6060">
        <v>289.07066459999999</v>
      </c>
      <c r="U6060" t="s">
        <v>31</v>
      </c>
      <c r="V6060" t="s">
        <v>4701</v>
      </c>
      <c r="W6060" t="s">
        <v>23</v>
      </c>
    </row>
    <row r="6061" spans="1:23" x14ac:dyDescent="0.4">
      <c r="A6061">
        <v>6060</v>
      </c>
      <c r="B6061">
        <v>1</v>
      </c>
      <c r="C6061">
        <v>1</v>
      </c>
      <c r="D6061">
        <v>1</v>
      </c>
      <c r="E6061">
        <v>1</v>
      </c>
      <c r="F6061" t="s">
        <v>23</v>
      </c>
      <c r="G6061">
        <v>-9.4963785706119896</v>
      </c>
      <c r="H6061" t="s">
        <v>23</v>
      </c>
      <c r="I6061">
        <v>38.206997897639603</v>
      </c>
      <c r="J6061" t="s">
        <v>1437</v>
      </c>
      <c r="K6061" t="s">
        <v>25</v>
      </c>
      <c r="L6061" t="s">
        <v>14286</v>
      </c>
      <c r="M6061" t="s">
        <v>14287</v>
      </c>
      <c r="N6061" t="s">
        <v>14288</v>
      </c>
      <c r="O6061" t="s">
        <v>14289</v>
      </c>
      <c r="P6061">
        <v>0.20000000300000001</v>
      </c>
      <c r="Q6061" t="s">
        <v>14290</v>
      </c>
      <c r="R6061" t="s">
        <v>14291</v>
      </c>
      <c r="S6061">
        <v>121563518</v>
      </c>
      <c r="T6061">
        <v>433.11292329999998</v>
      </c>
      <c r="U6061" t="s">
        <v>31</v>
      </c>
      <c r="V6061" t="s">
        <v>10448</v>
      </c>
      <c r="W6061" t="s">
        <v>23</v>
      </c>
    </row>
    <row r="6062" spans="1:23" x14ac:dyDescent="0.4">
      <c r="A6062">
        <v>6061</v>
      </c>
      <c r="B6062">
        <v>1</v>
      </c>
      <c r="C6062">
        <v>1</v>
      </c>
      <c r="D6062">
        <v>1</v>
      </c>
      <c r="E6062">
        <v>1</v>
      </c>
      <c r="F6062" t="s">
        <v>23</v>
      </c>
      <c r="G6062">
        <v>-13.350199948681199</v>
      </c>
      <c r="H6062" t="s">
        <v>23</v>
      </c>
      <c r="I6062">
        <v>16.063620138129998</v>
      </c>
      <c r="J6062" t="s">
        <v>2502</v>
      </c>
      <c r="K6062" t="s">
        <v>25</v>
      </c>
      <c r="L6062" t="s">
        <v>14434</v>
      </c>
      <c r="M6062" t="s">
        <v>14435</v>
      </c>
      <c r="N6062" t="s">
        <v>14436</v>
      </c>
      <c r="O6062" t="s">
        <v>14437</v>
      </c>
      <c r="P6062">
        <v>-0.80000001200000004</v>
      </c>
      <c r="Q6062" t="s">
        <v>14438</v>
      </c>
      <c r="R6062" t="s">
        <v>14439</v>
      </c>
      <c r="S6062">
        <v>121430398</v>
      </c>
      <c r="T6062">
        <v>609.18139680000002</v>
      </c>
      <c r="U6062" t="s">
        <v>31</v>
      </c>
      <c r="V6062" t="s">
        <v>4499</v>
      </c>
      <c r="W6062" t="s">
        <v>23</v>
      </c>
    </row>
    <row r="6063" spans="1:23" x14ac:dyDescent="0.4">
      <c r="A6063">
        <v>6062</v>
      </c>
      <c r="B6063">
        <v>1</v>
      </c>
      <c r="C6063">
        <v>1</v>
      </c>
      <c r="D6063">
        <v>1</v>
      </c>
      <c r="E6063">
        <v>1</v>
      </c>
      <c r="F6063" t="s">
        <v>23</v>
      </c>
      <c r="G6063">
        <v>-1.73374881254636</v>
      </c>
      <c r="H6063" t="s">
        <v>23</v>
      </c>
      <c r="I6063">
        <v>40.554136245072101</v>
      </c>
      <c r="J6063" t="s">
        <v>694</v>
      </c>
      <c r="K6063" t="s">
        <v>25</v>
      </c>
      <c r="L6063" t="s">
        <v>695</v>
      </c>
      <c r="M6063" t="s">
        <v>696</v>
      </c>
      <c r="N6063" t="s">
        <v>697</v>
      </c>
      <c r="O6063" t="s">
        <v>698</v>
      </c>
      <c r="P6063">
        <v>1.60000002</v>
      </c>
      <c r="Q6063" t="s">
        <v>699</v>
      </c>
      <c r="R6063" t="s">
        <v>700</v>
      </c>
      <c r="S6063">
        <v>71098742</v>
      </c>
      <c r="T6063">
        <v>369.18088369999998</v>
      </c>
      <c r="U6063" t="s">
        <v>31</v>
      </c>
      <c r="V6063" t="s">
        <v>2327</v>
      </c>
      <c r="W6063" t="s">
        <v>23</v>
      </c>
    </row>
    <row r="6064" spans="1:23" x14ac:dyDescent="0.4">
      <c r="A6064">
        <v>6063</v>
      </c>
      <c r="B6064">
        <v>1</v>
      </c>
      <c r="C6064">
        <v>1</v>
      </c>
      <c r="D6064">
        <v>1</v>
      </c>
      <c r="E6064">
        <v>1</v>
      </c>
      <c r="F6064" t="s">
        <v>23</v>
      </c>
      <c r="G6064">
        <v>-5.7492109529050097</v>
      </c>
      <c r="H6064" t="s">
        <v>23</v>
      </c>
      <c r="I6064">
        <v>27.947261027687698</v>
      </c>
      <c r="J6064" t="s">
        <v>1121</v>
      </c>
      <c r="K6064" t="s">
        <v>25</v>
      </c>
      <c r="L6064" t="s">
        <v>1122</v>
      </c>
      <c r="M6064" t="s">
        <v>1123</v>
      </c>
      <c r="N6064" t="s">
        <v>1124</v>
      </c>
      <c r="O6064" t="s">
        <v>1125</v>
      </c>
      <c r="P6064">
        <v>-0.30000001199999998</v>
      </c>
      <c r="Q6064" t="s">
        <v>1126</v>
      </c>
      <c r="R6064" t="s">
        <v>1127</v>
      </c>
      <c r="S6064">
        <v>19972122</v>
      </c>
      <c r="T6064">
        <v>593.15160000000003</v>
      </c>
      <c r="U6064" t="s">
        <v>31</v>
      </c>
      <c r="V6064" t="s">
        <v>1128</v>
      </c>
      <c r="W6064" t="s">
        <v>23</v>
      </c>
    </row>
    <row r="6065" spans="1:23" x14ac:dyDescent="0.4">
      <c r="A6065">
        <v>6064</v>
      </c>
      <c r="B6065">
        <v>1</v>
      </c>
      <c r="C6065">
        <v>1</v>
      </c>
      <c r="D6065">
        <v>1</v>
      </c>
      <c r="E6065">
        <v>1</v>
      </c>
      <c r="F6065" t="s">
        <v>23</v>
      </c>
      <c r="G6065">
        <v>-276.46914677803801</v>
      </c>
      <c r="H6065" t="s">
        <v>23</v>
      </c>
      <c r="I6065">
        <v>139.44684316769499</v>
      </c>
      <c r="J6065" t="s">
        <v>3022</v>
      </c>
      <c r="K6065" t="s">
        <v>25</v>
      </c>
      <c r="L6065" t="s">
        <v>3023</v>
      </c>
      <c r="M6065" t="s">
        <v>3024</v>
      </c>
      <c r="N6065" t="s">
        <v>3025</v>
      </c>
      <c r="O6065" t="s">
        <v>3026</v>
      </c>
      <c r="P6065">
        <v>1.8374341700000001</v>
      </c>
      <c r="Q6065">
        <v>21980090</v>
      </c>
      <c r="R6065" t="s">
        <v>3027</v>
      </c>
      <c r="S6065">
        <v>67108866</v>
      </c>
      <c r="T6065">
        <v>193.04953520000001</v>
      </c>
      <c r="U6065" t="s">
        <v>31</v>
      </c>
      <c r="V6065" t="s">
        <v>3028</v>
      </c>
      <c r="W6065" t="s">
        <v>23</v>
      </c>
    </row>
    <row r="6066" spans="1:23" x14ac:dyDescent="0.4">
      <c r="A6066">
        <v>6065</v>
      </c>
      <c r="B6066">
        <v>1</v>
      </c>
      <c r="C6066">
        <v>1</v>
      </c>
      <c r="D6066">
        <v>1</v>
      </c>
      <c r="E6066">
        <v>1</v>
      </c>
      <c r="F6066" t="s">
        <v>23</v>
      </c>
      <c r="G6066">
        <v>-506.77304786430602</v>
      </c>
      <c r="H6066" t="s">
        <v>23</v>
      </c>
      <c r="I6066">
        <v>90.527998127495806</v>
      </c>
      <c r="J6066" t="s">
        <v>7769</v>
      </c>
      <c r="K6066" t="s">
        <v>25</v>
      </c>
      <c r="L6066" t="s">
        <v>10483</v>
      </c>
      <c r="M6066" t="s">
        <v>10484</v>
      </c>
      <c r="N6066" t="s">
        <v>28</v>
      </c>
      <c r="O6066" t="s">
        <v>10485</v>
      </c>
      <c r="P6066">
        <v>2.2000000499999999</v>
      </c>
      <c r="Q6066">
        <v>125418183</v>
      </c>
      <c r="R6066" t="s">
        <v>10486</v>
      </c>
      <c r="S6066">
        <v>2097154</v>
      </c>
      <c r="T6066">
        <v>355.20161919999998</v>
      </c>
      <c r="U6066" t="s">
        <v>31</v>
      </c>
      <c r="V6066" t="s">
        <v>6284</v>
      </c>
      <c r="W6066" t="s">
        <v>23</v>
      </c>
    </row>
    <row r="6067" spans="1:23" x14ac:dyDescent="0.4">
      <c r="A6067">
        <v>6066</v>
      </c>
      <c r="B6067">
        <v>1</v>
      </c>
      <c r="C6067">
        <v>1</v>
      </c>
      <c r="D6067">
        <v>1</v>
      </c>
      <c r="E6067">
        <v>1</v>
      </c>
      <c r="F6067" t="s">
        <v>23</v>
      </c>
      <c r="G6067">
        <v>-9.1498101334446797</v>
      </c>
      <c r="H6067" t="s">
        <v>23</v>
      </c>
      <c r="I6067">
        <v>23.399189068098998</v>
      </c>
      <c r="J6067" t="s">
        <v>3322</v>
      </c>
      <c r="K6067" t="s">
        <v>25</v>
      </c>
      <c r="L6067" t="s">
        <v>3323</v>
      </c>
      <c r="M6067" t="s">
        <v>3324</v>
      </c>
      <c r="N6067" t="s">
        <v>3325</v>
      </c>
      <c r="O6067" t="s">
        <v>3326</v>
      </c>
      <c r="P6067">
        <v>2.6852800800000001</v>
      </c>
      <c r="Q6067" t="s">
        <v>3327</v>
      </c>
      <c r="R6067" t="s">
        <v>3328</v>
      </c>
      <c r="S6067">
        <v>17266829694</v>
      </c>
      <c r="T6067">
        <v>213.1022395</v>
      </c>
      <c r="U6067" t="s">
        <v>31</v>
      </c>
      <c r="V6067" t="s">
        <v>11533</v>
      </c>
      <c r="W6067" t="s">
        <v>23</v>
      </c>
    </row>
    <row r="6068" spans="1:23" x14ac:dyDescent="0.4">
      <c r="A6068">
        <v>6067</v>
      </c>
      <c r="B6068">
        <v>1</v>
      </c>
      <c r="C6068">
        <v>1</v>
      </c>
      <c r="D6068">
        <v>1</v>
      </c>
      <c r="E6068">
        <v>3</v>
      </c>
      <c r="F6068" t="s">
        <v>23</v>
      </c>
      <c r="G6068">
        <v>-949.73482513570696</v>
      </c>
      <c r="H6068" t="s">
        <v>23</v>
      </c>
      <c r="I6068">
        <v>77.821877668903397</v>
      </c>
      <c r="J6068" t="s">
        <v>16932</v>
      </c>
      <c r="K6068" t="s">
        <v>25</v>
      </c>
      <c r="L6068" t="s">
        <v>16933</v>
      </c>
      <c r="M6068" t="s">
        <v>16934</v>
      </c>
      <c r="N6068" t="s">
        <v>28</v>
      </c>
      <c r="O6068" t="s">
        <v>16935</v>
      </c>
      <c r="P6068">
        <v>7.2298707999999996</v>
      </c>
      <c r="R6068" t="s">
        <v>16936</v>
      </c>
      <c r="S6068">
        <v>2097152</v>
      </c>
      <c r="T6068">
        <v>823.41106239999999</v>
      </c>
      <c r="U6068" t="s">
        <v>31</v>
      </c>
      <c r="V6068" t="s">
        <v>6959</v>
      </c>
      <c r="W6068" t="s">
        <v>23</v>
      </c>
    </row>
    <row r="6069" spans="1:23" x14ac:dyDescent="0.4">
      <c r="A6069">
        <v>6068</v>
      </c>
      <c r="B6069">
        <v>1</v>
      </c>
      <c r="C6069">
        <v>1</v>
      </c>
      <c r="D6069">
        <v>1</v>
      </c>
      <c r="E6069">
        <v>1</v>
      </c>
      <c r="F6069" t="s">
        <v>23</v>
      </c>
      <c r="G6069">
        <v>-337.09186910755699</v>
      </c>
      <c r="H6069" t="s">
        <v>23</v>
      </c>
      <c r="I6069">
        <v>49.5913655031828</v>
      </c>
      <c r="J6069" t="s">
        <v>1362</v>
      </c>
      <c r="K6069" t="s">
        <v>25</v>
      </c>
      <c r="L6069" t="s">
        <v>1363</v>
      </c>
      <c r="M6069" t="s">
        <v>1364</v>
      </c>
      <c r="N6069" t="s">
        <v>28</v>
      </c>
      <c r="O6069" t="s">
        <v>1365</v>
      </c>
      <c r="P6069">
        <v>-4.8000001900000004</v>
      </c>
      <c r="Q6069">
        <v>11987821</v>
      </c>
      <c r="R6069" t="s">
        <v>1366</v>
      </c>
      <c r="S6069">
        <v>16777218</v>
      </c>
      <c r="T6069">
        <v>465.10275250000001</v>
      </c>
      <c r="U6069" t="s">
        <v>31</v>
      </c>
      <c r="V6069" t="s">
        <v>8229</v>
      </c>
      <c r="W6069" t="s">
        <v>23</v>
      </c>
    </row>
    <row r="6070" spans="1:23" x14ac:dyDescent="0.4">
      <c r="A6070">
        <v>6069</v>
      </c>
      <c r="B6070">
        <v>1</v>
      </c>
      <c r="C6070">
        <v>1</v>
      </c>
      <c r="D6070">
        <v>1</v>
      </c>
      <c r="E6070">
        <v>1</v>
      </c>
      <c r="F6070" t="s">
        <v>23</v>
      </c>
      <c r="G6070">
        <v>-60.174499579262601</v>
      </c>
      <c r="H6070" t="s">
        <v>23</v>
      </c>
      <c r="I6070">
        <v>34.557275925614498</v>
      </c>
      <c r="J6070" t="s">
        <v>2159</v>
      </c>
      <c r="K6070" t="s">
        <v>25</v>
      </c>
      <c r="L6070" t="s">
        <v>2160</v>
      </c>
      <c r="M6070" t="s">
        <v>2161</v>
      </c>
      <c r="N6070" t="s">
        <v>2162</v>
      </c>
      <c r="O6070" t="s">
        <v>2163</v>
      </c>
      <c r="P6070">
        <v>-1.39999998</v>
      </c>
      <c r="Q6070">
        <v>21827835</v>
      </c>
      <c r="R6070" t="s">
        <v>2164</v>
      </c>
      <c r="S6070">
        <v>262146</v>
      </c>
      <c r="T6070">
        <v>301.06011710000001</v>
      </c>
      <c r="U6070" t="s">
        <v>31</v>
      </c>
      <c r="V6070" t="s">
        <v>10548</v>
      </c>
      <c r="W6070" t="s">
        <v>23</v>
      </c>
    </row>
    <row r="6071" spans="1:23" x14ac:dyDescent="0.4">
      <c r="A6071">
        <v>6070</v>
      </c>
      <c r="B6071">
        <v>1</v>
      </c>
      <c r="C6071">
        <v>1</v>
      </c>
      <c r="D6071">
        <v>1</v>
      </c>
      <c r="E6071">
        <v>1</v>
      </c>
      <c r="F6071" t="s">
        <v>23</v>
      </c>
      <c r="G6071">
        <v>-22.388482388203801</v>
      </c>
      <c r="H6071" t="s">
        <v>23</v>
      </c>
      <c r="I6071">
        <v>77.259123455169004</v>
      </c>
      <c r="J6071" t="s">
        <v>4189</v>
      </c>
      <c r="K6071" t="s">
        <v>25</v>
      </c>
      <c r="L6071" t="s">
        <v>8137</v>
      </c>
      <c r="M6071" t="s">
        <v>8138</v>
      </c>
      <c r="N6071" t="s">
        <v>8139</v>
      </c>
      <c r="O6071" t="s">
        <v>8140</v>
      </c>
      <c r="P6071">
        <v>1.60000002</v>
      </c>
      <c r="Q6071" t="s">
        <v>8141</v>
      </c>
      <c r="R6071" t="s">
        <v>8142</v>
      </c>
      <c r="S6071">
        <v>3727446</v>
      </c>
      <c r="T6071">
        <v>429.20201309999999</v>
      </c>
      <c r="U6071" t="s">
        <v>31</v>
      </c>
      <c r="V6071" t="s">
        <v>5918</v>
      </c>
      <c r="W6071" t="s">
        <v>23</v>
      </c>
    </row>
    <row r="6072" spans="1:23" x14ac:dyDescent="0.4">
      <c r="A6072">
        <v>6071</v>
      </c>
      <c r="B6072">
        <v>1</v>
      </c>
      <c r="C6072">
        <v>1</v>
      </c>
      <c r="D6072">
        <v>1</v>
      </c>
      <c r="E6072">
        <v>1</v>
      </c>
      <c r="F6072" t="s">
        <v>23</v>
      </c>
      <c r="G6072">
        <v>-6.2653597686887599</v>
      </c>
      <c r="H6072" t="s">
        <v>23</v>
      </c>
      <c r="I6072">
        <v>46.361359695992803</v>
      </c>
      <c r="J6072" t="s">
        <v>4591</v>
      </c>
      <c r="K6072" t="s">
        <v>25</v>
      </c>
      <c r="L6072" t="s">
        <v>5876</v>
      </c>
      <c r="M6072" t="s">
        <v>5877</v>
      </c>
      <c r="N6072" t="s">
        <v>5878</v>
      </c>
      <c r="O6072" t="s">
        <v>5879</v>
      </c>
      <c r="P6072">
        <v>2.6446747799999999</v>
      </c>
      <c r="Q6072" t="s">
        <v>5880</v>
      </c>
      <c r="R6072" t="s">
        <v>5881</v>
      </c>
      <c r="S6072">
        <v>88009086</v>
      </c>
      <c r="T6072">
        <v>285.07574990000001</v>
      </c>
      <c r="U6072" t="s">
        <v>31</v>
      </c>
      <c r="V6072" t="s">
        <v>6219</v>
      </c>
      <c r="W6072" t="s">
        <v>23</v>
      </c>
    </row>
    <row r="6073" spans="1:23" x14ac:dyDescent="0.4">
      <c r="A6073">
        <v>6072</v>
      </c>
      <c r="B6073">
        <v>1</v>
      </c>
      <c r="C6073">
        <v>1</v>
      </c>
      <c r="D6073">
        <v>1</v>
      </c>
      <c r="E6073">
        <v>1</v>
      </c>
      <c r="F6073" t="s">
        <v>23</v>
      </c>
      <c r="G6073">
        <v>-537.539502627346</v>
      </c>
      <c r="H6073">
        <v>0.999999999999999</v>
      </c>
      <c r="I6073">
        <v>51.321864796972697</v>
      </c>
      <c r="J6073" t="s">
        <v>11254</v>
      </c>
      <c r="K6073" t="s">
        <v>25</v>
      </c>
      <c r="L6073" t="s">
        <v>11255</v>
      </c>
      <c r="M6073" t="s">
        <v>11256</v>
      </c>
      <c r="N6073" t="s">
        <v>11257</v>
      </c>
      <c r="O6073" t="s">
        <v>11258</v>
      </c>
      <c r="P6073">
        <v>2.7000000499999999</v>
      </c>
      <c r="Q6073" t="s">
        <v>11259</v>
      </c>
      <c r="R6073" t="s">
        <v>11260</v>
      </c>
      <c r="S6073">
        <v>16777218</v>
      </c>
      <c r="T6073">
        <v>579.14970270000003</v>
      </c>
      <c r="U6073" t="s">
        <v>31</v>
      </c>
      <c r="V6073" t="s">
        <v>17071</v>
      </c>
      <c r="W6073" t="s">
        <v>23</v>
      </c>
    </row>
    <row r="6074" spans="1:23" x14ac:dyDescent="0.4">
      <c r="A6074">
        <v>6073</v>
      </c>
      <c r="B6074">
        <v>1</v>
      </c>
      <c r="C6074">
        <v>1</v>
      </c>
      <c r="D6074">
        <v>1</v>
      </c>
      <c r="E6074">
        <v>1</v>
      </c>
      <c r="F6074" t="s">
        <v>23</v>
      </c>
      <c r="G6074">
        <v>-11.593014088367401</v>
      </c>
      <c r="H6074" t="s">
        <v>23</v>
      </c>
      <c r="I6074">
        <v>4.2854522857758104</v>
      </c>
      <c r="J6074" t="s">
        <v>1964</v>
      </c>
      <c r="K6074" t="s">
        <v>25</v>
      </c>
      <c r="L6074" t="s">
        <v>3563</v>
      </c>
      <c r="M6074" t="s">
        <v>3564</v>
      </c>
      <c r="N6074" t="s">
        <v>3565</v>
      </c>
      <c r="O6074" t="s">
        <v>3566</v>
      </c>
      <c r="P6074">
        <v>0.10000000100000001</v>
      </c>
      <c r="Q6074" t="s">
        <v>3567</v>
      </c>
      <c r="R6074" t="s">
        <v>3568</v>
      </c>
      <c r="S6074">
        <v>8593653830</v>
      </c>
      <c r="T6074">
        <v>593.1864822</v>
      </c>
      <c r="U6074" t="s">
        <v>31</v>
      </c>
      <c r="V6074" t="s">
        <v>11512</v>
      </c>
      <c r="W6074" t="s">
        <v>23</v>
      </c>
    </row>
    <row r="6075" spans="1:23" x14ac:dyDescent="0.4">
      <c r="A6075">
        <v>6074</v>
      </c>
      <c r="B6075">
        <v>1</v>
      </c>
      <c r="C6075">
        <v>2</v>
      </c>
      <c r="D6075">
        <v>1</v>
      </c>
      <c r="E6075">
        <v>1</v>
      </c>
      <c r="F6075" t="s">
        <v>23</v>
      </c>
      <c r="G6075">
        <v>-2.81671104419312</v>
      </c>
      <c r="H6075" t="s">
        <v>23</v>
      </c>
      <c r="I6075">
        <v>54.081765635020297</v>
      </c>
      <c r="J6075" t="s">
        <v>1102</v>
      </c>
      <c r="K6075" t="s">
        <v>25</v>
      </c>
      <c r="L6075" t="s">
        <v>1103</v>
      </c>
      <c r="M6075" t="s">
        <v>1104</v>
      </c>
      <c r="N6075" t="s">
        <v>1105</v>
      </c>
      <c r="O6075" t="s">
        <v>1106</v>
      </c>
      <c r="P6075">
        <v>3.0999998999999998</v>
      </c>
      <c r="Q6075" t="s">
        <v>1107</v>
      </c>
      <c r="R6075" t="s">
        <v>1108</v>
      </c>
      <c r="S6075">
        <v>255847294</v>
      </c>
      <c r="T6075">
        <v>229.0859207</v>
      </c>
      <c r="U6075" t="s">
        <v>31</v>
      </c>
      <c r="V6075" t="s">
        <v>7222</v>
      </c>
      <c r="W6075" t="s">
        <v>23</v>
      </c>
    </row>
    <row r="6076" spans="1:23" x14ac:dyDescent="0.4">
      <c r="A6076">
        <v>6075</v>
      </c>
      <c r="B6076">
        <v>1</v>
      </c>
      <c r="C6076">
        <v>1</v>
      </c>
      <c r="D6076">
        <v>1</v>
      </c>
      <c r="E6076">
        <v>4</v>
      </c>
      <c r="F6076" t="s">
        <v>23</v>
      </c>
      <c r="G6076">
        <v>-10.440725362257</v>
      </c>
      <c r="H6076" t="s">
        <v>23</v>
      </c>
      <c r="I6076">
        <v>37.990044324035701</v>
      </c>
      <c r="J6076" t="s">
        <v>8489</v>
      </c>
      <c r="K6076" t="s">
        <v>25</v>
      </c>
      <c r="L6076" t="s">
        <v>8490</v>
      </c>
      <c r="M6076" t="s">
        <v>8491</v>
      </c>
      <c r="N6076" t="s">
        <v>8492</v>
      </c>
      <c r="O6076" t="s">
        <v>8493</v>
      </c>
      <c r="P6076">
        <v>3.5999998999999998</v>
      </c>
      <c r="Q6076" t="s">
        <v>8494</v>
      </c>
      <c r="R6076" t="s">
        <v>8495</v>
      </c>
      <c r="S6076">
        <v>8610023494</v>
      </c>
      <c r="T6076">
        <v>373.16456490000002</v>
      </c>
      <c r="U6076" t="s">
        <v>31</v>
      </c>
      <c r="V6076" t="s">
        <v>8804</v>
      </c>
      <c r="W6076" t="s">
        <v>23</v>
      </c>
    </row>
    <row r="6077" spans="1:23" x14ac:dyDescent="0.4">
      <c r="A6077">
        <v>6076</v>
      </c>
      <c r="B6077">
        <v>1</v>
      </c>
      <c r="C6077">
        <v>1</v>
      </c>
      <c r="D6077">
        <v>1</v>
      </c>
      <c r="E6077">
        <v>3</v>
      </c>
      <c r="F6077" t="s">
        <v>23</v>
      </c>
      <c r="G6077">
        <v>-195.40933155017399</v>
      </c>
      <c r="H6077" t="s">
        <v>23</v>
      </c>
      <c r="I6077">
        <v>43.470831726312497</v>
      </c>
      <c r="J6077" t="s">
        <v>3109</v>
      </c>
      <c r="K6077" t="s">
        <v>25</v>
      </c>
      <c r="L6077" t="s">
        <v>3110</v>
      </c>
      <c r="M6077" t="s">
        <v>3111</v>
      </c>
      <c r="N6077" t="s">
        <v>3112</v>
      </c>
      <c r="O6077" t="s">
        <v>3113</v>
      </c>
      <c r="P6077">
        <v>-2.5999998999999998</v>
      </c>
      <c r="Q6077" t="s">
        <v>3114</v>
      </c>
      <c r="R6077" t="s">
        <v>3115</v>
      </c>
      <c r="S6077">
        <v>16777282</v>
      </c>
      <c r="T6077">
        <v>289.07066459999999</v>
      </c>
      <c r="U6077" t="s">
        <v>31</v>
      </c>
      <c r="V6077" t="s">
        <v>11583</v>
      </c>
      <c r="W6077" t="s">
        <v>23</v>
      </c>
    </row>
    <row r="6078" spans="1:23" x14ac:dyDescent="0.4">
      <c r="A6078">
        <v>6077</v>
      </c>
      <c r="B6078">
        <v>1</v>
      </c>
      <c r="C6078">
        <v>2</v>
      </c>
      <c r="D6078">
        <v>1</v>
      </c>
      <c r="E6078">
        <v>1</v>
      </c>
      <c r="F6078" t="s">
        <v>23</v>
      </c>
      <c r="G6078">
        <v>-512.03751482268297</v>
      </c>
      <c r="H6078">
        <v>0.99949748743718503</v>
      </c>
      <c r="I6078">
        <v>9.9393867898007695</v>
      </c>
      <c r="J6078" t="s">
        <v>17072</v>
      </c>
      <c r="K6078" t="s">
        <v>25</v>
      </c>
      <c r="L6078" t="s">
        <v>17073</v>
      </c>
      <c r="M6078" t="s">
        <v>17074</v>
      </c>
      <c r="N6078" t="s">
        <v>28</v>
      </c>
      <c r="O6078" t="s">
        <v>17075</v>
      </c>
      <c r="P6078">
        <v>4.0922088600000004</v>
      </c>
      <c r="R6078" t="s">
        <v>17076</v>
      </c>
      <c r="S6078">
        <v>3145728</v>
      </c>
      <c r="T6078">
        <v>765.22500000000002</v>
      </c>
      <c r="U6078" t="s">
        <v>31</v>
      </c>
      <c r="V6078" t="s">
        <v>17077</v>
      </c>
      <c r="W6078" t="s">
        <v>23</v>
      </c>
    </row>
    <row r="6079" spans="1:23" x14ac:dyDescent="0.4">
      <c r="A6079">
        <v>6078</v>
      </c>
      <c r="B6079">
        <v>1</v>
      </c>
      <c r="C6079">
        <v>1</v>
      </c>
      <c r="D6079">
        <v>1</v>
      </c>
      <c r="E6079">
        <v>1</v>
      </c>
      <c r="F6079" t="s">
        <v>23</v>
      </c>
      <c r="G6079">
        <v>-4.1587415307001896</v>
      </c>
      <c r="H6079" t="s">
        <v>23</v>
      </c>
      <c r="I6079">
        <v>25.413755376226799</v>
      </c>
      <c r="J6079" t="s">
        <v>4601</v>
      </c>
      <c r="K6079" t="s">
        <v>25</v>
      </c>
      <c r="L6079" t="s">
        <v>4602</v>
      </c>
      <c r="M6079" t="s">
        <v>4603</v>
      </c>
      <c r="N6079" t="s">
        <v>4604</v>
      </c>
      <c r="O6079" t="s">
        <v>4605</v>
      </c>
      <c r="P6079">
        <v>1</v>
      </c>
      <c r="Q6079" t="s">
        <v>4606</v>
      </c>
      <c r="R6079" t="s">
        <v>4607</v>
      </c>
      <c r="S6079">
        <v>2154514</v>
      </c>
      <c r="T6079">
        <v>513.18675689999998</v>
      </c>
      <c r="U6079" t="s">
        <v>31</v>
      </c>
      <c r="V6079" t="s">
        <v>7781</v>
      </c>
      <c r="W6079" t="s">
        <v>23</v>
      </c>
    </row>
    <row r="6080" spans="1:23" x14ac:dyDescent="0.4">
      <c r="A6080">
        <v>6079</v>
      </c>
      <c r="B6080">
        <v>1</v>
      </c>
      <c r="C6080">
        <v>1</v>
      </c>
      <c r="D6080">
        <v>1</v>
      </c>
      <c r="E6080">
        <v>2</v>
      </c>
      <c r="F6080" t="s">
        <v>23</v>
      </c>
      <c r="G6080">
        <v>-580.98645481579001</v>
      </c>
      <c r="H6080" t="s">
        <v>23</v>
      </c>
      <c r="I6080">
        <v>85.818715677675002</v>
      </c>
      <c r="J6080" t="s">
        <v>1841</v>
      </c>
      <c r="K6080" t="s">
        <v>25</v>
      </c>
      <c r="L6080" t="s">
        <v>1842</v>
      </c>
      <c r="M6080" t="s">
        <v>1843</v>
      </c>
      <c r="N6080" t="s">
        <v>1844</v>
      </c>
      <c r="O6080" t="s">
        <v>1845</v>
      </c>
      <c r="P6080">
        <v>3.2999999500000001</v>
      </c>
      <c r="Q6080">
        <v>16409444</v>
      </c>
      <c r="R6080" t="s">
        <v>1846</v>
      </c>
      <c r="S6080">
        <v>3153922</v>
      </c>
      <c r="T6080">
        <v>611.19704679999995</v>
      </c>
      <c r="U6080" t="s">
        <v>31</v>
      </c>
      <c r="V6080" t="s">
        <v>6058</v>
      </c>
      <c r="W6080" t="s">
        <v>23</v>
      </c>
    </row>
    <row r="6081" spans="1:23" x14ac:dyDescent="0.4">
      <c r="A6081">
        <v>6080</v>
      </c>
      <c r="B6081">
        <v>1</v>
      </c>
      <c r="C6081">
        <v>1</v>
      </c>
      <c r="D6081">
        <v>1</v>
      </c>
      <c r="E6081">
        <v>2</v>
      </c>
      <c r="F6081" t="s">
        <v>23</v>
      </c>
      <c r="G6081">
        <v>-337.29045590891701</v>
      </c>
      <c r="H6081" t="s">
        <v>23</v>
      </c>
      <c r="I6081">
        <v>49.300935848007903</v>
      </c>
      <c r="J6081" t="s">
        <v>11289</v>
      </c>
      <c r="K6081" t="s">
        <v>25</v>
      </c>
      <c r="L6081" t="s">
        <v>11290</v>
      </c>
      <c r="M6081" t="s">
        <v>11291</v>
      </c>
      <c r="N6081" t="s">
        <v>28</v>
      </c>
      <c r="O6081" t="s">
        <v>11292</v>
      </c>
      <c r="P6081">
        <v>-4.9595823299999999</v>
      </c>
      <c r="R6081" t="s">
        <v>11293</v>
      </c>
      <c r="S6081">
        <v>3178496</v>
      </c>
      <c r="T6081">
        <v>781.47326869999995</v>
      </c>
      <c r="U6081" t="s">
        <v>31</v>
      </c>
      <c r="V6081" t="s">
        <v>11606</v>
      </c>
      <c r="W6081" t="s">
        <v>23</v>
      </c>
    </row>
    <row r="6082" spans="1:23" x14ac:dyDescent="0.4">
      <c r="A6082">
        <v>6081</v>
      </c>
      <c r="B6082">
        <v>1</v>
      </c>
      <c r="C6082">
        <v>1</v>
      </c>
      <c r="D6082">
        <v>1</v>
      </c>
      <c r="E6082">
        <v>1</v>
      </c>
      <c r="F6082" t="s">
        <v>23</v>
      </c>
      <c r="G6082">
        <v>-561.97181812113001</v>
      </c>
      <c r="H6082" t="s">
        <v>23</v>
      </c>
      <c r="I6082">
        <v>5.6753256327874002</v>
      </c>
      <c r="J6082" t="s">
        <v>8025</v>
      </c>
      <c r="K6082" t="s">
        <v>25</v>
      </c>
      <c r="L6082" t="s">
        <v>8026</v>
      </c>
      <c r="M6082" t="s">
        <v>8027</v>
      </c>
      <c r="N6082" t="s">
        <v>28</v>
      </c>
      <c r="O6082" t="s">
        <v>8028</v>
      </c>
      <c r="P6082">
        <v>5.5999999000000003</v>
      </c>
      <c r="Q6082" t="s">
        <v>8029</v>
      </c>
      <c r="R6082" t="s">
        <v>8030</v>
      </c>
      <c r="S6082">
        <v>16777218</v>
      </c>
      <c r="T6082">
        <v>481.09766999999999</v>
      </c>
      <c r="U6082" t="s">
        <v>31</v>
      </c>
      <c r="V6082" t="s">
        <v>8031</v>
      </c>
      <c r="W6082" t="s">
        <v>23</v>
      </c>
    </row>
    <row r="6083" spans="1:23" x14ac:dyDescent="0.4">
      <c r="A6083">
        <v>6082</v>
      </c>
      <c r="B6083">
        <v>1</v>
      </c>
      <c r="C6083">
        <v>1</v>
      </c>
      <c r="D6083">
        <v>1</v>
      </c>
      <c r="E6083">
        <v>1</v>
      </c>
      <c r="F6083" t="s">
        <v>23</v>
      </c>
      <c r="G6083">
        <v>-18.0380008872655</v>
      </c>
      <c r="H6083" t="s">
        <v>23</v>
      </c>
      <c r="I6083">
        <v>14.745700018320701</v>
      </c>
      <c r="J6083" t="s">
        <v>1690</v>
      </c>
      <c r="K6083" t="s">
        <v>25</v>
      </c>
      <c r="L6083" t="s">
        <v>15624</v>
      </c>
      <c r="M6083" t="s">
        <v>15625</v>
      </c>
      <c r="N6083" t="s">
        <v>15626</v>
      </c>
      <c r="O6083" t="s">
        <v>15627</v>
      </c>
      <c r="P6083">
        <v>-0.60000002399999997</v>
      </c>
      <c r="Q6083" t="s">
        <v>15628</v>
      </c>
      <c r="R6083" t="s">
        <v>15629</v>
      </c>
      <c r="S6083">
        <v>8610621562</v>
      </c>
      <c r="T6083">
        <v>595.1657467</v>
      </c>
      <c r="U6083" t="s">
        <v>31</v>
      </c>
      <c r="V6083" t="s">
        <v>4199</v>
      </c>
      <c r="W6083" t="s">
        <v>23</v>
      </c>
    </row>
    <row r="6084" spans="1:23" x14ac:dyDescent="0.4">
      <c r="A6084">
        <v>6083</v>
      </c>
      <c r="B6084">
        <v>1</v>
      </c>
      <c r="C6084">
        <v>1</v>
      </c>
      <c r="D6084">
        <v>1</v>
      </c>
      <c r="E6084">
        <v>1</v>
      </c>
      <c r="F6084" t="s">
        <v>23</v>
      </c>
      <c r="G6084">
        <v>-628.91362722654299</v>
      </c>
      <c r="H6084" t="s">
        <v>23</v>
      </c>
      <c r="I6084">
        <v>68.625006875885504</v>
      </c>
      <c r="J6084" t="s">
        <v>3856</v>
      </c>
      <c r="K6084" t="s">
        <v>25</v>
      </c>
      <c r="L6084" t="s">
        <v>15918</v>
      </c>
      <c r="M6084" t="s">
        <v>15919</v>
      </c>
      <c r="N6084" t="s">
        <v>15920</v>
      </c>
      <c r="O6084" t="s">
        <v>15921</v>
      </c>
      <c r="P6084">
        <v>-0.42138421500000001</v>
      </c>
      <c r="Q6084" t="s">
        <v>15922</v>
      </c>
      <c r="R6084" t="s">
        <v>15923</v>
      </c>
      <c r="S6084">
        <v>119799854</v>
      </c>
      <c r="T6084">
        <v>509.1289673</v>
      </c>
      <c r="U6084" t="s">
        <v>31</v>
      </c>
      <c r="V6084" t="s">
        <v>8520</v>
      </c>
      <c r="W6084" t="s">
        <v>23</v>
      </c>
    </row>
    <row r="6085" spans="1:23" x14ac:dyDescent="0.4">
      <c r="A6085">
        <v>6084</v>
      </c>
      <c r="B6085">
        <v>1</v>
      </c>
      <c r="C6085">
        <v>1</v>
      </c>
      <c r="D6085">
        <v>1</v>
      </c>
      <c r="E6085">
        <v>2</v>
      </c>
      <c r="F6085" t="s">
        <v>23</v>
      </c>
      <c r="G6085">
        <v>-470.864465756225</v>
      </c>
      <c r="H6085" t="s">
        <v>23</v>
      </c>
      <c r="I6085">
        <v>85.022345264634396</v>
      </c>
      <c r="J6085" t="s">
        <v>7193</v>
      </c>
      <c r="K6085" t="s">
        <v>25</v>
      </c>
      <c r="L6085" t="s">
        <v>11787</v>
      </c>
      <c r="M6085" t="s">
        <v>11788</v>
      </c>
      <c r="N6085" t="s">
        <v>11789</v>
      </c>
      <c r="O6085" t="s">
        <v>11790</v>
      </c>
      <c r="P6085">
        <v>1.5</v>
      </c>
      <c r="Q6085" t="s">
        <v>11791</v>
      </c>
      <c r="R6085" t="s">
        <v>11792</v>
      </c>
      <c r="S6085">
        <v>8262</v>
      </c>
      <c r="T6085">
        <v>575.22353639999994</v>
      </c>
      <c r="U6085" t="s">
        <v>31</v>
      </c>
      <c r="V6085" t="s">
        <v>7199</v>
      </c>
      <c r="W6085" t="s">
        <v>23</v>
      </c>
    </row>
    <row r="6086" spans="1:23" x14ac:dyDescent="0.4">
      <c r="A6086">
        <v>6085</v>
      </c>
      <c r="B6086">
        <v>1</v>
      </c>
      <c r="C6086">
        <v>1</v>
      </c>
      <c r="D6086">
        <v>1</v>
      </c>
      <c r="E6086">
        <v>1</v>
      </c>
      <c r="F6086" t="s">
        <v>23</v>
      </c>
      <c r="G6086">
        <v>-15.963004089654</v>
      </c>
      <c r="H6086" t="s">
        <v>23</v>
      </c>
      <c r="I6086">
        <v>8.7227898458242592</v>
      </c>
      <c r="J6086" t="s">
        <v>4591</v>
      </c>
      <c r="K6086" t="s">
        <v>25</v>
      </c>
      <c r="L6086" t="s">
        <v>14708</v>
      </c>
      <c r="M6086" t="s">
        <v>14709</v>
      </c>
      <c r="N6086" t="s">
        <v>14710</v>
      </c>
      <c r="O6086" t="s">
        <v>14711</v>
      </c>
      <c r="P6086">
        <v>2.4000001000000002</v>
      </c>
      <c r="Q6086" t="s">
        <v>14712</v>
      </c>
      <c r="R6086" t="s">
        <v>14713</v>
      </c>
      <c r="S6086">
        <v>20767102</v>
      </c>
      <c r="T6086">
        <v>285.07575000000003</v>
      </c>
      <c r="U6086" t="s">
        <v>31</v>
      </c>
      <c r="V6086" t="s">
        <v>8778</v>
      </c>
      <c r="W6086" t="s">
        <v>23</v>
      </c>
    </row>
    <row r="6087" spans="1:23" x14ac:dyDescent="0.4">
      <c r="A6087">
        <v>6086</v>
      </c>
      <c r="B6087">
        <v>1</v>
      </c>
      <c r="C6087">
        <v>1</v>
      </c>
      <c r="D6087">
        <v>1</v>
      </c>
      <c r="E6087">
        <v>1</v>
      </c>
      <c r="F6087" t="s">
        <v>23</v>
      </c>
      <c r="G6087">
        <v>-1.7745814634030701</v>
      </c>
      <c r="H6087" t="s">
        <v>23</v>
      </c>
      <c r="I6087">
        <v>40.434813167664899</v>
      </c>
      <c r="J6087" t="s">
        <v>694</v>
      </c>
      <c r="K6087" t="s">
        <v>25</v>
      </c>
      <c r="L6087" t="s">
        <v>695</v>
      </c>
      <c r="M6087" t="s">
        <v>696</v>
      </c>
      <c r="N6087" t="s">
        <v>697</v>
      </c>
      <c r="O6087" t="s">
        <v>698</v>
      </c>
      <c r="P6087">
        <v>1.60000002</v>
      </c>
      <c r="Q6087" t="s">
        <v>699</v>
      </c>
      <c r="R6087" t="s">
        <v>700</v>
      </c>
      <c r="S6087">
        <v>71098742</v>
      </c>
      <c r="T6087">
        <v>369.18088369999998</v>
      </c>
      <c r="U6087" t="s">
        <v>31</v>
      </c>
      <c r="V6087" t="s">
        <v>4872</v>
      </c>
      <c r="W6087" t="s">
        <v>23</v>
      </c>
    </row>
    <row r="6088" spans="1:23" x14ac:dyDescent="0.4">
      <c r="A6088">
        <v>6087</v>
      </c>
      <c r="B6088">
        <v>1</v>
      </c>
      <c r="C6088">
        <v>1</v>
      </c>
      <c r="D6088">
        <v>1</v>
      </c>
      <c r="E6088">
        <v>1</v>
      </c>
      <c r="F6088" t="s">
        <v>23</v>
      </c>
      <c r="G6088">
        <v>-11.752385498841701</v>
      </c>
      <c r="H6088" t="s">
        <v>23</v>
      </c>
      <c r="I6088">
        <v>49.484245180040503</v>
      </c>
      <c r="J6088" t="s">
        <v>3242</v>
      </c>
      <c r="K6088" t="s">
        <v>25</v>
      </c>
      <c r="L6088" t="s">
        <v>7295</v>
      </c>
      <c r="M6088" t="s">
        <v>7296</v>
      </c>
      <c r="N6088" t="s">
        <v>7297</v>
      </c>
      <c r="O6088" t="s">
        <v>7298</v>
      </c>
      <c r="P6088">
        <v>1.7999999499999999</v>
      </c>
      <c r="Q6088" t="s">
        <v>7299</v>
      </c>
      <c r="R6088" t="s">
        <v>7300</v>
      </c>
      <c r="S6088">
        <v>34447485310</v>
      </c>
      <c r="T6088">
        <v>289.07066459999999</v>
      </c>
      <c r="U6088" t="s">
        <v>31</v>
      </c>
      <c r="V6088" t="s">
        <v>6417</v>
      </c>
      <c r="W6088" t="s">
        <v>23</v>
      </c>
    </row>
    <row r="6089" spans="1:23" x14ac:dyDescent="0.4">
      <c r="A6089">
        <v>6088</v>
      </c>
      <c r="B6089">
        <v>1</v>
      </c>
      <c r="C6089">
        <v>1</v>
      </c>
      <c r="D6089">
        <v>1</v>
      </c>
      <c r="E6089">
        <v>1</v>
      </c>
      <c r="F6089" t="s">
        <v>23</v>
      </c>
      <c r="G6089">
        <v>-0.88735366152750395</v>
      </c>
      <c r="H6089" t="s">
        <v>23</v>
      </c>
      <c r="I6089">
        <v>16.067704734880898</v>
      </c>
      <c r="J6089" t="s">
        <v>442</v>
      </c>
      <c r="K6089" t="s">
        <v>25</v>
      </c>
      <c r="L6089" t="s">
        <v>443</v>
      </c>
      <c r="M6089" t="s">
        <v>444</v>
      </c>
      <c r="N6089" t="s">
        <v>445</v>
      </c>
      <c r="O6089" t="s">
        <v>446</v>
      </c>
      <c r="P6089">
        <v>-1.63495886</v>
      </c>
      <c r="Q6089" t="s">
        <v>447</v>
      </c>
      <c r="R6089" t="s">
        <v>448</v>
      </c>
      <c r="S6089">
        <v>255847294</v>
      </c>
      <c r="T6089">
        <v>175.11894000000001</v>
      </c>
      <c r="U6089" t="s">
        <v>31</v>
      </c>
      <c r="V6089" t="s">
        <v>591</v>
      </c>
      <c r="W6089" t="s">
        <v>23</v>
      </c>
    </row>
    <row r="6090" spans="1:23" x14ac:dyDescent="0.4">
      <c r="A6090">
        <v>6089</v>
      </c>
      <c r="B6090">
        <v>1</v>
      </c>
      <c r="C6090">
        <v>1</v>
      </c>
      <c r="D6090">
        <v>1</v>
      </c>
      <c r="E6090">
        <v>2</v>
      </c>
      <c r="F6090" t="s">
        <v>23</v>
      </c>
      <c r="G6090">
        <v>-127.34976968791101</v>
      </c>
      <c r="H6090" t="s">
        <v>23</v>
      </c>
      <c r="I6090">
        <v>49.068484941392299</v>
      </c>
      <c r="J6090" t="s">
        <v>8564</v>
      </c>
      <c r="K6090" t="s">
        <v>25</v>
      </c>
      <c r="L6090" t="s">
        <v>17078</v>
      </c>
      <c r="M6090" t="s">
        <v>17079</v>
      </c>
      <c r="N6090" t="s">
        <v>28</v>
      </c>
      <c r="O6090" t="s">
        <v>17080</v>
      </c>
      <c r="P6090">
        <v>-1.2999999499999999</v>
      </c>
      <c r="Q6090">
        <v>130005244</v>
      </c>
      <c r="R6090" t="s">
        <v>17081</v>
      </c>
      <c r="S6090">
        <v>2129922</v>
      </c>
      <c r="T6090">
        <v>181.07067000000001</v>
      </c>
      <c r="U6090" t="s">
        <v>31</v>
      </c>
      <c r="V6090" t="s">
        <v>8571</v>
      </c>
      <c r="W6090" t="s">
        <v>23</v>
      </c>
    </row>
    <row r="6091" spans="1:23" x14ac:dyDescent="0.4">
      <c r="A6091">
        <v>6090</v>
      </c>
      <c r="B6091">
        <v>1</v>
      </c>
      <c r="C6091">
        <v>1</v>
      </c>
      <c r="D6091">
        <v>1</v>
      </c>
      <c r="E6091">
        <v>1</v>
      </c>
      <c r="F6091" t="s">
        <v>23</v>
      </c>
      <c r="G6091">
        <v>-13.6078660500139</v>
      </c>
      <c r="H6091" t="s">
        <v>23</v>
      </c>
      <c r="I6091">
        <v>73.182484174812998</v>
      </c>
      <c r="J6091" t="s">
        <v>7129</v>
      </c>
      <c r="K6091" t="s">
        <v>25</v>
      </c>
      <c r="L6091" t="s">
        <v>7130</v>
      </c>
      <c r="M6091" t="s">
        <v>7131</v>
      </c>
      <c r="N6091" t="s">
        <v>7132</v>
      </c>
      <c r="O6091" t="s">
        <v>7133</v>
      </c>
      <c r="P6091">
        <v>6.4000000999999997</v>
      </c>
      <c r="Q6091" t="s">
        <v>7134</v>
      </c>
      <c r="R6091" t="s">
        <v>7135</v>
      </c>
      <c r="S6091">
        <v>8593662070</v>
      </c>
      <c r="T6091">
        <v>473.36253649999998</v>
      </c>
      <c r="U6091" t="s">
        <v>31</v>
      </c>
      <c r="V6091" t="s">
        <v>10585</v>
      </c>
      <c r="W6091" t="s">
        <v>23</v>
      </c>
    </row>
    <row r="6092" spans="1:23" x14ac:dyDescent="0.4">
      <c r="A6092">
        <v>6091</v>
      </c>
      <c r="B6092">
        <v>1</v>
      </c>
      <c r="C6092">
        <v>1</v>
      </c>
      <c r="D6092">
        <v>1</v>
      </c>
      <c r="E6092">
        <v>1</v>
      </c>
      <c r="F6092" t="s">
        <v>23</v>
      </c>
      <c r="G6092">
        <v>-33.677533157724703</v>
      </c>
      <c r="H6092" t="s">
        <v>23</v>
      </c>
      <c r="I6092">
        <v>56.328935726195901</v>
      </c>
      <c r="J6092" t="s">
        <v>596</v>
      </c>
      <c r="K6092" t="s">
        <v>25</v>
      </c>
      <c r="L6092" t="s">
        <v>597</v>
      </c>
      <c r="M6092" t="s">
        <v>598</v>
      </c>
      <c r="N6092" t="s">
        <v>599</v>
      </c>
      <c r="O6092" t="s">
        <v>600</v>
      </c>
      <c r="P6092">
        <v>0.177492395</v>
      </c>
      <c r="Q6092" t="s">
        <v>601</v>
      </c>
      <c r="R6092" t="s">
        <v>602</v>
      </c>
      <c r="S6092">
        <v>87941486</v>
      </c>
      <c r="T6092">
        <v>196.06039999999999</v>
      </c>
      <c r="U6092" t="s">
        <v>31</v>
      </c>
      <c r="V6092" t="s">
        <v>1011</v>
      </c>
      <c r="W6092" t="s">
        <v>23</v>
      </c>
    </row>
    <row r="6093" spans="1:23" x14ac:dyDescent="0.4">
      <c r="A6093">
        <v>6092</v>
      </c>
      <c r="B6093">
        <v>1</v>
      </c>
      <c r="C6093">
        <v>1</v>
      </c>
      <c r="D6093">
        <v>1</v>
      </c>
      <c r="E6093">
        <v>1</v>
      </c>
      <c r="F6093" t="s">
        <v>23</v>
      </c>
      <c r="G6093">
        <v>-27.3034665834682</v>
      </c>
      <c r="H6093" t="s">
        <v>23</v>
      </c>
      <c r="I6093">
        <v>10.6069946788233</v>
      </c>
      <c r="J6093" t="s">
        <v>1102</v>
      </c>
      <c r="K6093" t="s">
        <v>25</v>
      </c>
      <c r="L6093" t="s">
        <v>1103</v>
      </c>
      <c r="M6093" t="s">
        <v>1104</v>
      </c>
      <c r="N6093" t="s">
        <v>1105</v>
      </c>
      <c r="O6093" t="s">
        <v>1106</v>
      </c>
      <c r="P6093">
        <v>3.0999998999999998</v>
      </c>
      <c r="Q6093" t="s">
        <v>1107</v>
      </c>
      <c r="R6093" t="s">
        <v>1108</v>
      </c>
      <c r="S6093">
        <v>255847294</v>
      </c>
      <c r="T6093">
        <v>229.0859207</v>
      </c>
      <c r="U6093" t="s">
        <v>31</v>
      </c>
      <c r="V6093" t="s">
        <v>6990</v>
      </c>
      <c r="W6093" t="s">
        <v>23</v>
      </c>
    </row>
    <row r="6094" spans="1:23" x14ac:dyDescent="0.4">
      <c r="A6094">
        <v>6093</v>
      </c>
      <c r="B6094">
        <v>1</v>
      </c>
      <c r="C6094">
        <v>1</v>
      </c>
      <c r="D6094">
        <v>1</v>
      </c>
      <c r="E6094">
        <v>1</v>
      </c>
      <c r="F6094" t="s">
        <v>23</v>
      </c>
      <c r="G6094">
        <v>-2.2222464106221902</v>
      </c>
      <c r="H6094" t="s">
        <v>23</v>
      </c>
      <c r="I6094">
        <v>25.280230979780502</v>
      </c>
      <c r="J6094" t="s">
        <v>2743</v>
      </c>
      <c r="K6094" t="s">
        <v>25</v>
      </c>
      <c r="L6094" t="s">
        <v>2744</v>
      </c>
      <c r="M6094" t="s">
        <v>2745</v>
      </c>
      <c r="N6094" t="s">
        <v>2746</v>
      </c>
      <c r="O6094" t="s">
        <v>2747</v>
      </c>
      <c r="P6094">
        <v>1.4723249700000001</v>
      </c>
      <c r="Q6094" t="s">
        <v>2748</v>
      </c>
      <c r="R6094" t="s">
        <v>2749</v>
      </c>
      <c r="S6094">
        <v>121629054</v>
      </c>
      <c r="T6094">
        <v>291.08631459999998</v>
      </c>
      <c r="U6094" t="s">
        <v>31</v>
      </c>
      <c r="V6094" t="s">
        <v>7953</v>
      </c>
      <c r="W6094" t="s">
        <v>23</v>
      </c>
    </row>
    <row r="6095" spans="1:23" x14ac:dyDescent="0.4">
      <c r="A6095">
        <v>6094</v>
      </c>
      <c r="B6095">
        <v>1</v>
      </c>
      <c r="C6095">
        <v>1</v>
      </c>
      <c r="D6095">
        <v>1</v>
      </c>
      <c r="E6095">
        <v>1</v>
      </c>
      <c r="F6095" t="s">
        <v>23</v>
      </c>
      <c r="G6095">
        <v>-4.2211234189336704</v>
      </c>
      <c r="H6095" t="s">
        <v>23</v>
      </c>
      <c r="I6095">
        <v>20.588076299353499</v>
      </c>
      <c r="J6095" t="s">
        <v>512</v>
      </c>
      <c r="K6095" t="s">
        <v>25</v>
      </c>
      <c r="L6095" t="s">
        <v>513</v>
      </c>
      <c r="M6095" t="s">
        <v>514</v>
      </c>
      <c r="N6095" t="s">
        <v>515</v>
      </c>
      <c r="O6095" t="s">
        <v>516</v>
      </c>
      <c r="P6095">
        <v>1.2496581099999999</v>
      </c>
      <c r="Q6095" t="s">
        <v>517</v>
      </c>
      <c r="R6095" t="s">
        <v>518</v>
      </c>
      <c r="S6095">
        <v>19556450</v>
      </c>
      <c r="T6095">
        <v>247.10771879999999</v>
      </c>
      <c r="U6095" t="s">
        <v>31</v>
      </c>
      <c r="V6095" t="s">
        <v>2496</v>
      </c>
      <c r="W6095" t="s">
        <v>23</v>
      </c>
    </row>
    <row r="6096" spans="1:23" x14ac:dyDescent="0.4">
      <c r="A6096">
        <v>6095</v>
      </c>
      <c r="B6096">
        <v>1</v>
      </c>
      <c r="C6096">
        <v>1</v>
      </c>
      <c r="D6096">
        <v>1</v>
      </c>
      <c r="E6096">
        <v>3</v>
      </c>
      <c r="F6096" t="s">
        <v>23</v>
      </c>
      <c r="G6096">
        <v>-387.443820100734</v>
      </c>
      <c r="H6096" t="s">
        <v>23</v>
      </c>
      <c r="I6096">
        <v>25.672584940523599</v>
      </c>
      <c r="J6096" t="s">
        <v>5739</v>
      </c>
      <c r="K6096" t="s">
        <v>25</v>
      </c>
      <c r="L6096" t="s">
        <v>5740</v>
      </c>
      <c r="M6096" t="s">
        <v>5741</v>
      </c>
      <c r="N6096" t="s">
        <v>5742</v>
      </c>
      <c r="O6096" t="s">
        <v>5743</v>
      </c>
      <c r="P6096">
        <v>0.40000000600000002</v>
      </c>
      <c r="Q6096" t="s">
        <v>5744</v>
      </c>
      <c r="R6096" t="s">
        <v>5745</v>
      </c>
      <c r="S6096">
        <v>98</v>
      </c>
      <c r="T6096">
        <v>291.08631459999998</v>
      </c>
      <c r="U6096" t="s">
        <v>31</v>
      </c>
      <c r="V6096" t="s">
        <v>7676</v>
      </c>
      <c r="W6096" t="s">
        <v>23</v>
      </c>
    </row>
    <row r="6097" spans="1:23" x14ac:dyDescent="0.4">
      <c r="A6097">
        <v>6096</v>
      </c>
      <c r="B6097">
        <v>1</v>
      </c>
      <c r="C6097">
        <v>1</v>
      </c>
      <c r="D6097">
        <v>1</v>
      </c>
      <c r="E6097">
        <v>2</v>
      </c>
      <c r="F6097" t="s">
        <v>23</v>
      </c>
      <c r="G6097">
        <v>-526.51035026362797</v>
      </c>
      <c r="H6097" t="s">
        <v>23</v>
      </c>
      <c r="I6097">
        <v>31.428816298093601</v>
      </c>
      <c r="J6097" t="s">
        <v>2540</v>
      </c>
      <c r="K6097" t="s">
        <v>25</v>
      </c>
      <c r="L6097" t="s">
        <v>2541</v>
      </c>
      <c r="M6097" t="s">
        <v>2542</v>
      </c>
      <c r="N6097" t="s">
        <v>28</v>
      </c>
      <c r="O6097" t="s">
        <v>2543</v>
      </c>
      <c r="P6097">
        <v>6.4000000999999997</v>
      </c>
      <c r="Q6097">
        <v>53388144</v>
      </c>
      <c r="R6097" t="s">
        <v>2544</v>
      </c>
      <c r="S6097">
        <v>67108934</v>
      </c>
      <c r="T6097">
        <v>627.155576</v>
      </c>
      <c r="U6097" t="s">
        <v>31</v>
      </c>
      <c r="V6097" t="s">
        <v>7497</v>
      </c>
      <c r="W6097" t="s">
        <v>23</v>
      </c>
    </row>
    <row r="6098" spans="1:23" x14ac:dyDescent="0.4">
      <c r="A6098">
        <v>6097</v>
      </c>
      <c r="B6098">
        <v>1</v>
      </c>
      <c r="C6098">
        <v>1</v>
      </c>
      <c r="D6098">
        <v>1</v>
      </c>
      <c r="E6098">
        <v>1</v>
      </c>
      <c r="F6098" t="s">
        <v>23</v>
      </c>
      <c r="G6098">
        <v>-24.886729952328299</v>
      </c>
      <c r="H6098" t="s">
        <v>23</v>
      </c>
      <c r="I6098">
        <v>72.475242470130794</v>
      </c>
      <c r="J6098" t="s">
        <v>1785</v>
      </c>
      <c r="K6098" t="s">
        <v>25</v>
      </c>
      <c r="L6098" t="s">
        <v>13679</v>
      </c>
      <c r="M6098" t="s">
        <v>13680</v>
      </c>
      <c r="N6098" t="s">
        <v>13681</v>
      </c>
      <c r="O6098" t="s">
        <v>13682</v>
      </c>
      <c r="P6098">
        <v>3.53111577</v>
      </c>
      <c r="Q6098">
        <v>441647</v>
      </c>
      <c r="R6098" t="s">
        <v>13683</v>
      </c>
      <c r="S6098">
        <v>3336550</v>
      </c>
      <c r="T6098">
        <v>255.0651853</v>
      </c>
      <c r="U6098" t="s">
        <v>31</v>
      </c>
      <c r="V6098" t="s">
        <v>6097</v>
      </c>
      <c r="W6098" t="s">
        <v>23</v>
      </c>
    </row>
    <row r="6099" spans="1:23" x14ac:dyDescent="0.4">
      <c r="A6099">
        <v>6098</v>
      </c>
      <c r="B6099">
        <v>1</v>
      </c>
      <c r="C6099">
        <v>1</v>
      </c>
      <c r="D6099">
        <v>1</v>
      </c>
      <c r="E6099">
        <v>2</v>
      </c>
      <c r="F6099" t="s">
        <v>23</v>
      </c>
      <c r="G6099">
        <v>-370.02568181018302</v>
      </c>
      <c r="H6099" t="s">
        <v>23</v>
      </c>
      <c r="I6099">
        <v>40.251960556600103</v>
      </c>
      <c r="J6099" t="s">
        <v>11058</v>
      </c>
      <c r="K6099" t="s">
        <v>25</v>
      </c>
      <c r="L6099" t="s">
        <v>17082</v>
      </c>
      <c r="M6099" t="s">
        <v>17083</v>
      </c>
      <c r="N6099" t="s">
        <v>28</v>
      </c>
      <c r="O6099" t="s">
        <v>17084</v>
      </c>
      <c r="P6099">
        <v>2.9077711100000001</v>
      </c>
      <c r="R6099" t="s">
        <v>17085</v>
      </c>
      <c r="S6099">
        <v>3145728</v>
      </c>
      <c r="T6099">
        <v>425.19659999999999</v>
      </c>
      <c r="U6099" t="s">
        <v>31</v>
      </c>
      <c r="V6099" t="s">
        <v>11063</v>
      </c>
      <c r="W6099" t="s">
        <v>23</v>
      </c>
    </row>
    <row r="6100" spans="1:23" x14ac:dyDescent="0.4">
      <c r="A6100">
        <v>6099</v>
      </c>
      <c r="B6100">
        <v>1</v>
      </c>
      <c r="C6100">
        <v>1</v>
      </c>
      <c r="D6100">
        <v>1</v>
      </c>
      <c r="E6100">
        <v>1</v>
      </c>
      <c r="F6100" t="s">
        <v>23</v>
      </c>
      <c r="G6100">
        <v>-579.43367632356103</v>
      </c>
      <c r="H6100" t="s">
        <v>23</v>
      </c>
      <c r="I6100">
        <v>20.290821966038301</v>
      </c>
      <c r="J6100" t="s">
        <v>11553</v>
      </c>
      <c r="K6100" t="s">
        <v>25</v>
      </c>
      <c r="L6100" t="s">
        <v>11554</v>
      </c>
      <c r="M6100" t="s">
        <v>11555</v>
      </c>
      <c r="N6100" t="s">
        <v>11556</v>
      </c>
      <c r="O6100" t="s">
        <v>11557</v>
      </c>
      <c r="P6100">
        <v>3.5999998999999998</v>
      </c>
      <c r="Q6100" t="s">
        <v>11558</v>
      </c>
      <c r="R6100" t="s">
        <v>11559</v>
      </c>
      <c r="S6100">
        <v>3719234</v>
      </c>
      <c r="T6100">
        <v>771.20989999999995</v>
      </c>
      <c r="U6100" t="s">
        <v>31</v>
      </c>
      <c r="V6100" t="s">
        <v>11560</v>
      </c>
      <c r="W6100" t="s">
        <v>23</v>
      </c>
    </row>
    <row r="6101" spans="1:23" x14ac:dyDescent="0.4">
      <c r="A6101">
        <v>6100</v>
      </c>
      <c r="B6101">
        <v>1</v>
      </c>
      <c r="C6101">
        <v>1</v>
      </c>
      <c r="D6101">
        <v>1</v>
      </c>
      <c r="E6101">
        <v>1</v>
      </c>
      <c r="F6101" t="s">
        <v>23</v>
      </c>
      <c r="G6101">
        <v>-515.52473865027196</v>
      </c>
      <c r="H6101" t="s">
        <v>23</v>
      </c>
      <c r="I6101">
        <v>30.326857693382699</v>
      </c>
      <c r="J6101" t="s">
        <v>11254</v>
      </c>
      <c r="K6101" t="s">
        <v>25</v>
      </c>
      <c r="L6101" t="s">
        <v>11255</v>
      </c>
      <c r="M6101" t="s">
        <v>11256</v>
      </c>
      <c r="N6101" t="s">
        <v>11257</v>
      </c>
      <c r="O6101" t="s">
        <v>11258</v>
      </c>
      <c r="P6101">
        <v>2.7000000499999999</v>
      </c>
      <c r="Q6101" t="s">
        <v>11259</v>
      </c>
      <c r="R6101" t="s">
        <v>11260</v>
      </c>
      <c r="S6101">
        <v>16777218</v>
      </c>
      <c r="T6101">
        <v>579.14970270000003</v>
      </c>
      <c r="U6101" t="s">
        <v>31</v>
      </c>
      <c r="V6101" t="s">
        <v>11534</v>
      </c>
      <c r="W6101" t="s">
        <v>23</v>
      </c>
    </row>
    <row r="6102" spans="1:23" x14ac:dyDescent="0.4">
      <c r="A6102">
        <v>6101</v>
      </c>
      <c r="B6102">
        <v>1</v>
      </c>
      <c r="C6102">
        <v>1</v>
      </c>
      <c r="D6102">
        <v>1</v>
      </c>
      <c r="E6102">
        <v>1</v>
      </c>
      <c r="F6102" t="s">
        <v>23</v>
      </c>
      <c r="G6102">
        <v>-20.962436417434201</v>
      </c>
      <c r="H6102" t="s">
        <v>23</v>
      </c>
      <c r="I6102">
        <v>35.564723392424902</v>
      </c>
      <c r="J6102" t="s">
        <v>3087</v>
      </c>
      <c r="K6102" t="s">
        <v>25</v>
      </c>
      <c r="L6102" t="s">
        <v>4380</v>
      </c>
      <c r="M6102" t="s">
        <v>4381</v>
      </c>
      <c r="N6102" t="s">
        <v>4382</v>
      </c>
      <c r="O6102" t="s">
        <v>4383</v>
      </c>
      <c r="P6102">
        <v>2.5</v>
      </c>
      <c r="Q6102" t="s">
        <v>4384</v>
      </c>
      <c r="R6102" t="s">
        <v>4385</v>
      </c>
      <c r="S6102">
        <v>8593121350</v>
      </c>
      <c r="T6102">
        <v>241.0859207</v>
      </c>
      <c r="U6102" t="s">
        <v>31</v>
      </c>
      <c r="V6102" t="s">
        <v>5818</v>
      </c>
      <c r="W6102" t="s">
        <v>23</v>
      </c>
    </row>
    <row r="6103" spans="1:23" x14ac:dyDescent="0.4">
      <c r="A6103">
        <v>6102</v>
      </c>
      <c r="B6103">
        <v>1</v>
      </c>
      <c r="C6103">
        <v>1</v>
      </c>
      <c r="D6103">
        <v>1</v>
      </c>
      <c r="E6103">
        <v>1</v>
      </c>
      <c r="F6103" t="s">
        <v>23</v>
      </c>
      <c r="G6103">
        <v>-2.5690815636228499</v>
      </c>
      <c r="H6103" t="s">
        <v>23</v>
      </c>
      <c r="I6103">
        <v>35.909801620757101</v>
      </c>
      <c r="J6103" t="s">
        <v>1234</v>
      </c>
      <c r="K6103" t="s">
        <v>25</v>
      </c>
      <c r="L6103" t="s">
        <v>1235</v>
      </c>
      <c r="M6103" t="s">
        <v>1236</v>
      </c>
      <c r="N6103" t="s">
        <v>1237</v>
      </c>
      <c r="O6103" t="s">
        <v>1238</v>
      </c>
      <c r="P6103">
        <v>1.81215119</v>
      </c>
      <c r="Q6103" t="s">
        <v>1239</v>
      </c>
      <c r="R6103" t="s">
        <v>1240</v>
      </c>
      <c r="S6103">
        <v>121563518</v>
      </c>
      <c r="T6103">
        <v>287.05501450000003</v>
      </c>
      <c r="U6103" t="s">
        <v>31</v>
      </c>
      <c r="V6103" t="s">
        <v>2548</v>
      </c>
      <c r="W6103" t="s">
        <v>23</v>
      </c>
    </row>
    <row r="6104" spans="1:23" x14ac:dyDescent="0.4">
      <c r="A6104">
        <v>6103</v>
      </c>
      <c r="B6104">
        <v>1</v>
      </c>
      <c r="C6104">
        <v>1</v>
      </c>
      <c r="D6104">
        <v>1</v>
      </c>
      <c r="E6104">
        <v>1</v>
      </c>
      <c r="F6104" t="s">
        <v>23</v>
      </c>
      <c r="G6104">
        <v>-77.920755255725098</v>
      </c>
      <c r="H6104" t="s">
        <v>23</v>
      </c>
      <c r="I6104">
        <v>66.844227597766405</v>
      </c>
      <c r="J6104" t="s">
        <v>1017</v>
      </c>
      <c r="K6104" t="s">
        <v>25</v>
      </c>
      <c r="L6104" t="s">
        <v>14574</v>
      </c>
      <c r="M6104" t="s">
        <v>14575</v>
      </c>
      <c r="N6104" t="s">
        <v>14576</v>
      </c>
      <c r="O6104" t="s">
        <v>14577</v>
      </c>
      <c r="P6104">
        <v>0.40000000600000002</v>
      </c>
      <c r="Q6104" t="s">
        <v>14578</v>
      </c>
      <c r="R6104" t="s">
        <v>14579</v>
      </c>
      <c r="S6104">
        <v>3973202</v>
      </c>
      <c r="T6104">
        <v>449.10783789999999</v>
      </c>
      <c r="U6104" t="s">
        <v>31</v>
      </c>
      <c r="V6104" t="s">
        <v>6996</v>
      </c>
      <c r="W6104" t="s">
        <v>23</v>
      </c>
    </row>
    <row r="6105" spans="1:23" x14ac:dyDescent="0.4">
      <c r="A6105">
        <v>6104</v>
      </c>
      <c r="B6105">
        <v>1</v>
      </c>
      <c r="C6105">
        <v>1</v>
      </c>
      <c r="D6105">
        <v>1</v>
      </c>
      <c r="E6105">
        <v>1</v>
      </c>
      <c r="F6105" t="s">
        <v>23</v>
      </c>
      <c r="G6105">
        <v>-10.837421783531701</v>
      </c>
      <c r="H6105" t="s">
        <v>23</v>
      </c>
      <c r="I6105">
        <v>33.486959560175002</v>
      </c>
      <c r="J6105" t="s">
        <v>3446</v>
      </c>
      <c r="K6105" t="s">
        <v>25</v>
      </c>
      <c r="L6105" t="s">
        <v>3935</v>
      </c>
      <c r="M6105" t="s">
        <v>3936</v>
      </c>
      <c r="N6105" t="s">
        <v>3937</v>
      </c>
      <c r="O6105" t="s">
        <v>3938</v>
      </c>
      <c r="P6105">
        <v>3.5999998999999998</v>
      </c>
      <c r="Q6105" t="s">
        <v>3939</v>
      </c>
      <c r="R6105" t="s">
        <v>3940</v>
      </c>
      <c r="S6105">
        <v>71090550</v>
      </c>
      <c r="T6105">
        <v>751.46270400000003</v>
      </c>
      <c r="U6105" t="s">
        <v>31</v>
      </c>
      <c r="V6105" t="s">
        <v>6056</v>
      </c>
      <c r="W6105" t="s">
        <v>23</v>
      </c>
    </row>
    <row r="6106" spans="1:23" x14ac:dyDescent="0.4">
      <c r="A6106">
        <v>6105</v>
      </c>
      <c r="B6106">
        <v>1</v>
      </c>
      <c r="C6106">
        <v>1</v>
      </c>
      <c r="D6106">
        <v>1</v>
      </c>
      <c r="E6106">
        <v>1</v>
      </c>
      <c r="F6106" t="s">
        <v>23</v>
      </c>
      <c r="G6106">
        <v>-25.3273513311124</v>
      </c>
      <c r="H6106" t="s">
        <v>23</v>
      </c>
      <c r="I6106">
        <v>44.234279128115197</v>
      </c>
      <c r="J6106" t="s">
        <v>4591</v>
      </c>
      <c r="K6106" t="s">
        <v>25</v>
      </c>
      <c r="L6106" t="s">
        <v>15727</v>
      </c>
      <c r="M6106" t="s">
        <v>15728</v>
      </c>
      <c r="N6106" t="s">
        <v>15729</v>
      </c>
      <c r="O6106" t="s">
        <v>15730</v>
      </c>
      <c r="P6106">
        <v>3</v>
      </c>
      <c r="Q6106" t="s">
        <v>15731</v>
      </c>
      <c r="R6106" t="s">
        <v>15732</v>
      </c>
      <c r="S6106">
        <v>20900214</v>
      </c>
      <c r="T6106">
        <v>285.07574990000001</v>
      </c>
      <c r="U6106" t="s">
        <v>31</v>
      </c>
      <c r="V6106" t="s">
        <v>9592</v>
      </c>
      <c r="W6106" t="s">
        <v>23</v>
      </c>
    </row>
    <row r="6107" spans="1:23" x14ac:dyDescent="0.4">
      <c r="A6107">
        <v>6106</v>
      </c>
      <c r="B6107">
        <v>1</v>
      </c>
      <c r="C6107">
        <v>1</v>
      </c>
      <c r="D6107">
        <v>1</v>
      </c>
      <c r="E6107">
        <v>2</v>
      </c>
      <c r="F6107" t="s">
        <v>23</v>
      </c>
      <c r="G6107">
        <v>-354.19870032090398</v>
      </c>
      <c r="H6107" t="s">
        <v>23</v>
      </c>
      <c r="I6107">
        <v>62.475938424545099</v>
      </c>
      <c r="J6107" t="s">
        <v>10081</v>
      </c>
      <c r="K6107" t="s">
        <v>25</v>
      </c>
      <c r="L6107" t="s">
        <v>10082</v>
      </c>
      <c r="M6107" t="s">
        <v>10083</v>
      </c>
      <c r="N6107" t="s">
        <v>10084</v>
      </c>
      <c r="O6107" t="s">
        <v>10085</v>
      </c>
      <c r="P6107">
        <v>5.3000001900000004</v>
      </c>
      <c r="Q6107" t="s">
        <v>10086</v>
      </c>
      <c r="R6107" t="s">
        <v>10087</v>
      </c>
      <c r="S6107">
        <v>3153922</v>
      </c>
      <c r="T6107">
        <v>433.11292329999998</v>
      </c>
      <c r="U6107" t="s">
        <v>31</v>
      </c>
      <c r="V6107" t="s">
        <v>11446</v>
      </c>
      <c r="W6107" t="s">
        <v>23</v>
      </c>
    </row>
    <row r="6108" spans="1:23" x14ac:dyDescent="0.4">
      <c r="A6108">
        <v>6107</v>
      </c>
      <c r="B6108">
        <v>1</v>
      </c>
      <c r="C6108">
        <v>1</v>
      </c>
      <c r="D6108">
        <v>1</v>
      </c>
      <c r="E6108">
        <v>1</v>
      </c>
      <c r="F6108" t="s">
        <v>23</v>
      </c>
      <c r="G6108">
        <v>-1.47251762950892</v>
      </c>
      <c r="H6108" t="s">
        <v>23</v>
      </c>
      <c r="I6108">
        <v>30.597803521531599</v>
      </c>
      <c r="J6108" t="s">
        <v>94</v>
      </c>
      <c r="K6108" t="s">
        <v>25</v>
      </c>
      <c r="L6108" t="s">
        <v>95</v>
      </c>
      <c r="M6108" t="s">
        <v>96</v>
      </c>
      <c r="N6108" t="s">
        <v>97</v>
      </c>
      <c r="O6108" t="s">
        <v>98</v>
      </c>
      <c r="P6108">
        <v>2.89444613</v>
      </c>
      <c r="Q6108" t="s">
        <v>99</v>
      </c>
      <c r="R6108" t="s">
        <v>100</v>
      </c>
      <c r="S6108">
        <v>2779202</v>
      </c>
      <c r="T6108">
        <v>362.14991789999999</v>
      </c>
      <c r="U6108" t="s">
        <v>31</v>
      </c>
      <c r="V6108" t="s">
        <v>113</v>
      </c>
      <c r="W6108" t="s">
        <v>23</v>
      </c>
    </row>
    <row r="6109" spans="1:23" x14ac:dyDescent="0.4">
      <c r="A6109">
        <v>6108</v>
      </c>
      <c r="B6109">
        <v>1</v>
      </c>
      <c r="C6109">
        <v>1</v>
      </c>
      <c r="D6109">
        <v>1</v>
      </c>
      <c r="E6109">
        <v>1</v>
      </c>
      <c r="F6109" t="s">
        <v>23</v>
      </c>
      <c r="G6109">
        <v>-306.88554900321799</v>
      </c>
      <c r="H6109" t="s">
        <v>23</v>
      </c>
      <c r="I6109">
        <v>139.910066192785</v>
      </c>
      <c r="J6109" t="s">
        <v>2075</v>
      </c>
      <c r="K6109" t="s">
        <v>25</v>
      </c>
      <c r="L6109" t="s">
        <v>2076</v>
      </c>
      <c r="M6109" t="s">
        <v>2077</v>
      </c>
      <c r="N6109" t="s">
        <v>28</v>
      </c>
      <c r="O6109" t="s">
        <v>2078</v>
      </c>
      <c r="P6109">
        <v>-0.10000000100000001</v>
      </c>
      <c r="Q6109">
        <v>137333763</v>
      </c>
      <c r="R6109" t="s">
        <v>2079</v>
      </c>
      <c r="S6109">
        <v>34</v>
      </c>
      <c r="T6109">
        <v>365.21699999999998</v>
      </c>
      <c r="U6109" t="s">
        <v>31</v>
      </c>
      <c r="V6109" t="s">
        <v>2080</v>
      </c>
      <c r="W6109" t="s">
        <v>23</v>
      </c>
    </row>
    <row r="6110" spans="1:23" x14ac:dyDescent="0.4">
      <c r="A6110">
        <v>6109</v>
      </c>
      <c r="B6110">
        <v>1</v>
      </c>
      <c r="C6110">
        <v>1</v>
      </c>
      <c r="D6110">
        <v>1</v>
      </c>
      <c r="E6110">
        <v>1</v>
      </c>
      <c r="F6110" t="s">
        <v>23</v>
      </c>
      <c r="G6110">
        <v>-11.6947375187634</v>
      </c>
      <c r="H6110" t="s">
        <v>23</v>
      </c>
      <c r="I6110">
        <v>38.530538610530201</v>
      </c>
      <c r="J6110" t="s">
        <v>7373</v>
      </c>
      <c r="K6110" t="s">
        <v>25</v>
      </c>
      <c r="L6110" t="s">
        <v>14702</v>
      </c>
      <c r="M6110" t="s">
        <v>14703</v>
      </c>
      <c r="N6110" t="s">
        <v>14704</v>
      </c>
      <c r="O6110" t="s">
        <v>14705</v>
      </c>
      <c r="P6110">
        <v>2.5999998999999998</v>
      </c>
      <c r="Q6110">
        <v>5281811</v>
      </c>
      <c r="R6110" t="s">
        <v>14706</v>
      </c>
      <c r="S6110">
        <v>87597438</v>
      </c>
      <c r="T6110">
        <v>301.07066459999999</v>
      </c>
      <c r="U6110" t="s">
        <v>31</v>
      </c>
      <c r="V6110" t="s">
        <v>10425</v>
      </c>
      <c r="W6110" t="s">
        <v>23</v>
      </c>
    </row>
    <row r="6111" spans="1:23" x14ac:dyDescent="0.4">
      <c r="A6111">
        <v>6110</v>
      </c>
      <c r="B6111">
        <v>1</v>
      </c>
      <c r="C6111">
        <v>1</v>
      </c>
      <c r="D6111">
        <v>1</v>
      </c>
      <c r="E6111">
        <v>1</v>
      </c>
      <c r="F6111" t="s">
        <v>23</v>
      </c>
      <c r="G6111">
        <v>-8.3386804342913798</v>
      </c>
      <c r="H6111" t="s">
        <v>23</v>
      </c>
      <c r="I6111">
        <v>4.4788431752957498</v>
      </c>
      <c r="J6111" t="s">
        <v>2355</v>
      </c>
      <c r="K6111" t="s">
        <v>25</v>
      </c>
      <c r="L6111" t="s">
        <v>13923</v>
      </c>
      <c r="M6111" t="s">
        <v>13924</v>
      </c>
      <c r="N6111" t="s">
        <v>13925</v>
      </c>
      <c r="O6111" t="s">
        <v>13926</v>
      </c>
      <c r="P6111">
        <v>2.7000000499999999</v>
      </c>
      <c r="Q6111" t="s">
        <v>13927</v>
      </c>
      <c r="R6111" t="s">
        <v>13928</v>
      </c>
      <c r="S6111">
        <v>20900222</v>
      </c>
      <c r="T6111">
        <v>287.09140000000002</v>
      </c>
      <c r="U6111" t="s">
        <v>31</v>
      </c>
      <c r="V6111" t="s">
        <v>17086</v>
      </c>
      <c r="W6111" t="s">
        <v>23</v>
      </c>
    </row>
    <row r="6112" spans="1:23" x14ac:dyDescent="0.4">
      <c r="A6112">
        <v>6111</v>
      </c>
      <c r="B6112">
        <v>1</v>
      </c>
      <c r="C6112">
        <v>1</v>
      </c>
      <c r="D6112">
        <v>1</v>
      </c>
      <c r="E6112">
        <v>1</v>
      </c>
      <c r="F6112" t="s">
        <v>23</v>
      </c>
      <c r="G6112">
        <v>-347.47647037821997</v>
      </c>
      <c r="H6112" t="s">
        <v>23</v>
      </c>
      <c r="I6112">
        <v>75.772756874241097</v>
      </c>
      <c r="J6112" t="s">
        <v>8410</v>
      </c>
      <c r="K6112" t="s">
        <v>25</v>
      </c>
      <c r="L6112" t="s">
        <v>15955</v>
      </c>
      <c r="M6112" t="s">
        <v>15956</v>
      </c>
      <c r="N6112" t="s">
        <v>15957</v>
      </c>
      <c r="O6112" t="s">
        <v>15958</v>
      </c>
      <c r="P6112">
        <v>2.8708627199999999</v>
      </c>
      <c r="Q6112" t="s">
        <v>15959</v>
      </c>
      <c r="R6112" t="s">
        <v>15960</v>
      </c>
      <c r="S6112">
        <v>67108866</v>
      </c>
      <c r="T6112">
        <v>359.14891490000002</v>
      </c>
      <c r="U6112" t="s">
        <v>31</v>
      </c>
      <c r="V6112" t="s">
        <v>10897</v>
      </c>
      <c r="W6112" t="s">
        <v>23</v>
      </c>
    </row>
    <row r="6113" spans="1:23" x14ac:dyDescent="0.4">
      <c r="A6113">
        <v>6112</v>
      </c>
      <c r="B6113">
        <v>1</v>
      </c>
      <c r="C6113">
        <v>1</v>
      </c>
      <c r="D6113">
        <v>1</v>
      </c>
      <c r="E6113">
        <v>1</v>
      </c>
      <c r="F6113" t="s">
        <v>23</v>
      </c>
      <c r="G6113">
        <v>-12.8284275750825</v>
      </c>
      <c r="H6113" t="s">
        <v>23</v>
      </c>
      <c r="I6113">
        <v>14.664631123888</v>
      </c>
      <c r="J6113" t="s">
        <v>1267</v>
      </c>
      <c r="K6113" t="s">
        <v>25</v>
      </c>
      <c r="L6113" t="s">
        <v>13612</v>
      </c>
      <c r="M6113" t="s">
        <v>13613</v>
      </c>
      <c r="N6113" t="s">
        <v>13614</v>
      </c>
      <c r="O6113" t="s">
        <v>13615</v>
      </c>
      <c r="P6113">
        <v>0.80000001200000004</v>
      </c>
      <c r="Q6113" t="s">
        <v>13616</v>
      </c>
      <c r="R6113" t="s">
        <v>13617</v>
      </c>
      <c r="S6113">
        <v>3727446</v>
      </c>
      <c r="T6113">
        <v>710.41100280000001</v>
      </c>
      <c r="U6113" t="s">
        <v>31</v>
      </c>
      <c r="V6113" t="s">
        <v>17087</v>
      </c>
      <c r="W6113" t="s">
        <v>23</v>
      </c>
    </row>
    <row r="6114" spans="1:23" x14ac:dyDescent="0.4">
      <c r="A6114">
        <v>6113</v>
      </c>
      <c r="B6114">
        <v>1</v>
      </c>
      <c r="C6114">
        <v>1</v>
      </c>
      <c r="D6114">
        <v>1</v>
      </c>
      <c r="E6114">
        <v>1</v>
      </c>
      <c r="F6114" t="s">
        <v>23</v>
      </c>
      <c r="G6114">
        <v>-7.3844482722061597</v>
      </c>
      <c r="H6114" t="s">
        <v>23</v>
      </c>
      <c r="I6114">
        <v>42.623682992366597</v>
      </c>
      <c r="J6114" t="s">
        <v>4268</v>
      </c>
      <c r="K6114" t="s">
        <v>25</v>
      </c>
      <c r="L6114" t="s">
        <v>4395</v>
      </c>
      <c r="M6114" t="s">
        <v>4396</v>
      </c>
      <c r="N6114" t="s">
        <v>4397</v>
      </c>
      <c r="O6114" t="s">
        <v>4398</v>
      </c>
      <c r="P6114">
        <v>3.7415502100000002</v>
      </c>
      <c r="Q6114" t="s">
        <v>4399</v>
      </c>
      <c r="R6114" t="s">
        <v>4400</v>
      </c>
      <c r="S6114">
        <v>88009070</v>
      </c>
      <c r="T6114">
        <v>295.19105000000002</v>
      </c>
      <c r="U6114" t="s">
        <v>31</v>
      </c>
      <c r="V6114" t="s">
        <v>6391</v>
      </c>
      <c r="W6114" t="s">
        <v>23</v>
      </c>
    </row>
    <row r="6115" spans="1:23" x14ac:dyDescent="0.4">
      <c r="A6115">
        <v>6114</v>
      </c>
      <c r="B6115">
        <v>1</v>
      </c>
      <c r="C6115">
        <v>1</v>
      </c>
      <c r="D6115">
        <v>1</v>
      </c>
      <c r="E6115">
        <v>1</v>
      </c>
      <c r="F6115" t="s">
        <v>23</v>
      </c>
      <c r="G6115">
        <v>-3.2824367472410199</v>
      </c>
      <c r="H6115" t="s">
        <v>23</v>
      </c>
      <c r="I6115">
        <v>88.987950774040002</v>
      </c>
      <c r="J6115" t="s">
        <v>1234</v>
      </c>
      <c r="K6115" t="s">
        <v>25</v>
      </c>
      <c r="L6115" t="s">
        <v>14099</v>
      </c>
      <c r="M6115" t="s">
        <v>14100</v>
      </c>
      <c r="N6115" t="s">
        <v>14101</v>
      </c>
      <c r="O6115" t="s">
        <v>14102</v>
      </c>
      <c r="P6115">
        <v>1.7897781100000001</v>
      </c>
      <c r="Q6115" t="s">
        <v>14103</v>
      </c>
      <c r="R6115" t="s">
        <v>14104</v>
      </c>
      <c r="S6115">
        <v>121629566</v>
      </c>
      <c r="T6115">
        <v>287.05501450000003</v>
      </c>
      <c r="U6115" t="s">
        <v>31</v>
      </c>
      <c r="V6115" t="s">
        <v>4180</v>
      </c>
      <c r="W6115" t="s">
        <v>23</v>
      </c>
    </row>
    <row r="6116" spans="1:23" x14ac:dyDescent="0.4">
      <c r="A6116">
        <v>6115</v>
      </c>
      <c r="B6116">
        <v>1</v>
      </c>
      <c r="C6116">
        <v>1</v>
      </c>
      <c r="D6116">
        <v>1</v>
      </c>
      <c r="E6116">
        <v>1</v>
      </c>
      <c r="F6116" t="s">
        <v>23</v>
      </c>
      <c r="G6116">
        <v>-144.676540650297</v>
      </c>
      <c r="H6116" t="s">
        <v>23</v>
      </c>
      <c r="I6116">
        <v>4.1994086353399496</v>
      </c>
      <c r="J6116" t="s">
        <v>4675</v>
      </c>
      <c r="K6116" t="s">
        <v>25</v>
      </c>
      <c r="L6116" t="s">
        <v>4676</v>
      </c>
      <c r="M6116" t="s">
        <v>4677</v>
      </c>
      <c r="N6116" t="s">
        <v>4678</v>
      </c>
      <c r="O6116" t="s">
        <v>4679</v>
      </c>
      <c r="P6116">
        <v>-0.39446905300000001</v>
      </c>
      <c r="Q6116">
        <v>217940</v>
      </c>
      <c r="R6116" t="s">
        <v>4680</v>
      </c>
      <c r="S6116">
        <v>67108930</v>
      </c>
      <c r="T6116">
        <v>220.08340000000001</v>
      </c>
      <c r="U6116" t="s">
        <v>31</v>
      </c>
      <c r="V6116" t="s">
        <v>4681</v>
      </c>
      <c r="W6116" t="s">
        <v>23</v>
      </c>
    </row>
    <row r="6117" spans="1:23" x14ac:dyDescent="0.4">
      <c r="A6117">
        <v>6116</v>
      </c>
      <c r="B6117">
        <v>1</v>
      </c>
      <c r="C6117">
        <v>1</v>
      </c>
      <c r="D6117">
        <v>1</v>
      </c>
      <c r="E6117">
        <v>2</v>
      </c>
      <c r="F6117" t="s">
        <v>23</v>
      </c>
      <c r="G6117">
        <v>-566.464746358414</v>
      </c>
      <c r="H6117" t="s">
        <v>23</v>
      </c>
      <c r="I6117">
        <v>21.807976146823599</v>
      </c>
      <c r="J6117" t="s">
        <v>4388</v>
      </c>
      <c r="K6117" t="s">
        <v>25</v>
      </c>
      <c r="L6117" t="s">
        <v>4389</v>
      </c>
      <c r="M6117" t="s">
        <v>4390</v>
      </c>
      <c r="N6117" t="s">
        <v>28</v>
      </c>
      <c r="O6117" t="s">
        <v>4391</v>
      </c>
      <c r="P6117">
        <v>1.60877895</v>
      </c>
      <c r="Q6117">
        <v>139592455</v>
      </c>
      <c r="R6117" t="s">
        <v>4392</v>
      </c>
      <c r="S6117">
        <v>16777218</v>
      </c>
      <c r="T6117">
        <v>267.13795629999998</v>
      </c>
      <c r="U6117" t="s">
        <v>31</v>
      </c>
      <c r="V6117" t="s">
        <v>10265</v>
      </c>
      <c r="W6117" t="s">
        <v>23</v>
      </c>
    </row>
    <row r="6118" spans="1:23" x14ac:dyDescent="0.4">
      <c r="A6118">
        <v>6117</v>
      </c>
      <c r="B6118">
        <v>1</v>
      </c>
      <c r="C6118">
        <v>1</v>
      </c>
      <c r="D6118">
        <v>1</v>
      </c>
      <c r="E6118">
        <v>2</v>
      </c>
      <c r="F6118" t="s">
        <v>23</v>
      </c>
      <c r="G6118">
        <v>-7.4273090064897902</v>
      </c>
      <c r="H6118" t="s">
        <v>23</v>
      </c>
      <c r="I6118">
        <v>23.577016301111399</v>
      </c>
      <c r="J6118" t="s">
        <v>1681</v>
      </c>
      <c r="K6118" t="s">
        <v>25</v>
      </c>
      <c r="L6118" t="s">
        <v>1682</v>
      </c>
      <c r="M6118" t="s">
        <v>1683</v>
      </c>
      <c r="N6118" t="s">
        <v>1684</v>
      </c>
      <c r="O6118" t="s">
        <v>1685</v>
      </c>
      <c r="P6118">
        <v>2.1225359400000001</v>
      </c>
      <c r="Q6118" t="s">
        <v>1686</v>
      </c>
      <c r="R6118" t="s">
        <v>1687</v>
      </c>
      <c r="S6118">
        <v>86829438</v>
      </c>
      <c r="T6118">
        <v>169.0760247</v>
      </c>
      <c r="U6118" t="s">
        <v>31</v>
      </c>
      <c r="V6118" t="s">
        <v>3405</v>
      </c>
      <c r="W6118" t="s">
        <v>23</v>
      </c>
    </row>
    <row r="6119" spans="1:23" x14ac:dyDescent="0.4">
      <c r="A6119">
        <v>6118</v>
      </c>
      <c r="B6119">
        <v>1</v>
      </c>
      <c r="C6119">
        <v>1</v>
      </c>
      <c r="D6119">
        <v>1</v>
      </c>
      <c r="E6119">
        <v>1</v>
      </c>
      <c r="F6119" t="s">
        <v>23</v>
      </c>
      <c r="G6119">
        <v>-3.9159185694340302</v>
      </c>
      <c r="H6119" t="s">
        <v>23</v>
      </c>
      <c r="I6119">
        <v>124.12786014438301</v>
      </c>
      <c r="J6119" t="s">
        <v>4151</v>
      </c>
      <c r="K6119" t="s">
        <v>25</v>
      </c>
      <c r="L6119" t="s">
        <v>4152</v>
      </c>
      <c r="M6119" t="s">
        <v>4153</v>
      </c>
      <c r="N6119" t="s">
        <v>4154</v>
      </c>
      <c r="O6119" t="s">
        <v>4155</v>
      </c>
      <c r="P6119">
        <v>0.30000001199999998</v>
      </c>
      <c r="Q6119" t="s">
        <v>4156</v>
      </c>
      <c r="R6119" t="s">
        <v>4157</v>
      </c>
      <c r="S6119">
        <v>255847294</v>
      </c>
      <c r="T6119">
        <v>245.09540000000001</v>
      </c>
      <c r="U6119" t="s">
        <v>31</v>
      </c>
      <c r="V6119" t="s">
        <v>7824</v>
      </c>
      <c r="W6119" t="s">
        <v>23</v>
      </c>
    </row>
    <row r="6120" spans="1:23" x14ac:dyDescent="0.4">
      <c r="A6120">
        <v>6119</v>
      </c>
      <c r="B6120">
        <v>1</v>
      </c>
      <c r="C6120">
        <v>2</v>
      </c>
      <c r="D6120">
        <v>1</v>
      </c>
      <c r="E6120">
        <v>1</v>
      </c>
      <c r="F6120" t="s">
        <v>23</v>
      </c>
      <c r="G6120">
        <v>-29.195137714647402</v>
      </c>
      <c r="H6120" t="s">
        <v>23</v>
      </c>
      <c r="I6120">
        <v>7.7384031564324198</v>
      </c>
      <c r="J6120" t="s">
        <v>4135</v>
      </c>
      <c r="K6120" t="s">
        <v>25</v>
      </c>
      <c r="L6120" t="s">
        <v>4136</v>
      </c>
      <c r="M6120" t="s">
        <v>4137</v>
      </c>
      <c r="N6120" t="s">
        <v>4138</v>
      </c>
      <c r="O6120" t="s">
        <v>4139</v>
      </c>
      <c r="P6120">
        <v>4.1234784099999997</v>
      </c>
      <c r="Q6120" t="s">
        <v>4140</v>
      </c>
      <c r="R6120" t="s">
        <v>4141</v>
      </c>
      <c r="S6120">
        <v>86960502</v>
      </c>
      <c r="T6120">
        <v>247.1229749</v>
      </c>
      <c r="U6120" t="s">
        <v>31</v>
      </c>
      <c r="V6120" t="s">
        <v>10043</v>
      </c>
      <c r="W6120" t="s">
        <v>23</v>
      </c>
    </row>
    <row r="6121" spans="1:23" x14ac:dyDescent="0.4">
      <c r="A6121">
        <v>6120</v>
      </c>
      <c r="B6121">
        <v>1</v>
      </c>
      <c r="C6121">
        <v>1</v>
      </c>
      <c r="D6121">
        <v>1</v>
      </c>
      <c r="E6121">
        <v>1</v>
      </c>
      <c r="F6121" t="s">
        <v>23</v>
      </c>
      <c r="G6121">
        <v>-428.56497064236299</v>
      </c>
      <c r="H6121" t="s">
        <v>23</v>
      </c>
      <c r="I6121">
        <v>39.709006792341697</v>
      </c>
      <c r="J6121" t="s">
        <v>11237</v>
      </c>
      <c r="K6121" t="s">
        <v>25</v>
      </c>
      <c r="L6121" t="s">
        <v>11238</v>
      </c>
      <c r="M6121" t="s">
        <v>11239</v>
      </c>
      <c r="N6121" t="s">
        <v>11240</v>
      </c>
      <c r="O6121" t="s">
        <v>11241</v>
      </c>
      <c r="P6121">
        <v>5.0999999000000003</v>
      </c>
      <c r="Q6121">
        <v>10290425</v>
      </c>
      <c r="R6121" t="s">
        <v>11242</v>
      </c>
      <c r="S6121">
        <v>98</v>
      </c>
      <c r="T6121">
        <v>771.48891879999996</v>
      </c>
      <c r="U6121" t="s">
        <v>31</v>
      </c>
      <c r="V6121" t="s">
        <v>11563</v>
      </c>
      <c r="W6121" t="s">
        <v>23</v>
      </c>
    </row>
    <row r="6122" spans="1:23" x14ac:dyDescent="0.4">
      <c r="A6122">
        <v>6121</v>
      </c>
      <c r="B6122">
        <v>1</v>
      </c>
      <c r="C6122">
        <v>1</v>
      </c>
      <c r="D6122">
        <v>1</v>
      </c>
      <c r="E6122">
        <v>1</v>
      </c>
      <c r="F6122" t="s">
        <v>23</v>
      </c>
      <c r="G6122">
        <v>-347.61137149912201</v>
      </c>
      <c r="H6122">
        <v>0.999999999999999</v>
      </c>
      <c r="I6122">
        <v>88.828720650007796</v>
      </c>
      <c r="J6122" t="s">
        <v>11334</v>
      </c>
      <c r="K6122" t="s">
        <v>25</v>
      </c>
      <c r="L6122" t="s">
        <v>11335</v>
      </c>
      <c r="M6122" t="s">
        <v>11336</v>
      </c>
      <c r="N6122" t="s">
        <v>28</v>
      </c>
      <c r="O6122" t="s">
        <v>11337</v>
      </c>
      <c r="P6122">
        <v>-4.9000000999999997</v>
      </c>
      <c r="Q6122" t="s">
        <v>11338</v>
      </c>
      <c r="R6122" t="s">
        <v>11339</v>
      </c>
      <c r="S6122">
        <v>50331650</v>
      </c>
      <c r="T6122">
        <v>325.19105450000001</v>
      </c>
      <c r="U6122" t="s">
        <v>31</v>
      </c>
      <c r="V6122" t="s">
        <v>17088</v>
      </c>
      <c r="W6122" t="s">
        <v>23</v>
      </c>
    </row>
    <row r="6123" spans="1:23" x14ac:dyDescent="0.4">
      <c r="A6123">
        <v>6122</v>
      </c>
      <c r="B6123">
        <v>1</v>
      </c>
      <c r="C6123">
        <v>2</v>
      </c>
      <c r="D6123">
        <v>1</v>
      </c>
      <c r="E6123">
        <v>1</v>
      </c>
      <c r="F6123" t="s">
        <v>23</v>
      </c>
      <c r="G6123">
        <v>-4.6524792043947301</v>
      </c>
      <c r="H6123" t="s">
        <v>23</v>
      </c>
      <c r="I6123">
        <v>29.494963242436299</v>
      </c>
      <c r="J6123" t="s">
        <v>4591</v>
      </c>
      <c r="K6123" t="s">
        <v>25</v>
      </c>
      <c r="L6123" t="s">
        <v>5876</v>
      </c>
      <c r="M6123" t="s">
        <v>5877</v>
      </c>
      <c r="N6123" t="s">
        <v>5878</v>
      </c>
      <c r="O6123" t="s">
        <v>5879</v>
      </c>
      <c r="P6123">
        <v>2.6446747799999999</v>
      </c>
      <c r="Q6123" t="s">
        <v>5880</v>
      </c>
      <c r="R6123" t="s">
        <v>5881</v>
      </c>
      <c r="S6123">
        <v>88009086</v>
      </c>
      <c r="T6123">
        <v>285.07574990000001</v>
      </c>
      <c r="U6123" t="s">
        <v>31</v>
      </c>
      <c r="V6123" t="s">
        <v>11514</v>
      </c>
      <c r="W6123" t="s">
        <v>23</v>
      </c>
    </row>
    <row r="6124" spans="1:23" x14ac:dyDescent="0.4">
      <c r="A6124">
        <v>6123</v>
      </c>
      <c r="B6124">
        <v>1</v>
      </c>
      <c r="C6124">
        <v>1</v>
      </c>
      <c r="D6124">
        <v>1</v>
      </c>
      <c r="E6124">
        <v>1</v>
      </c>
      <c r="F6124" t="s">
        <v>23</v>
      </c>
      <c r="G6124">
        <v>-14.3464669033246</v>
      </c>
      <c r="H6124" t="s">
        <v>23</v>
      </c>
      <c r="I6124">
        <v>28.423077183544301</v>
      </c>
      <c r="J6124" t="s">
        <v>1408</v>
      </c>
      <c r="K6124" t="s">
        <v>25</v>
      </c>
      <c r="L6124" t="s">
        <v>1409</v>
      </c>
      <c r="M6124" t="s">
        <v>1410</v>
      </c>
      <c r="N6124" t="s">
        <v>1411</v>
      </c>
      <c r="O6124" t="s">
        <v>1412</v>
      </c>
      <c r="P6124">
        <v>2.3777244099999999</v>
      </c>
      <c r="Q6124" t="s">
        <v>1413</v>
      </c>
      <c r="R6124" t="s">
        <v>1414</v>
      </c>
      <c r="S6124">
        <v>2779202</v>
      </c>
      <c r="T6124">
        <v>289.15466900000001</v>
      </c>
      <c r="U6124" t="s">
        <v>31</v>
      </c>
      <c r="V6124" t="s">
        <v>2402</v>
      </c>
      <c r="W6124" t="s">
        <v>23</v>
      </c>
    </row>
    <row r="6125" spans="1:23" x14ac:dyDescent="0.4">
      <c r="A6125">
        <v>6124</v>
      </c>
      <c r="B6125">
        <v>1</v>
      </c>
      <c r="C6125">
        <v>1</v>
      </c>
      <c r="D6125">
        <v>1</v>
      </c>
      <c r="E6125">
        <v>2</v>
      </c>
      <c r="F6125" t="s">
        <v>23</v>
      </c>
      <c r="G6125">
        <v>-648.42472496384698</v>
      </c>
      <c r="H6125" t="s">
        <v>23</v>
      </c>
      <c r="I6125">
        <v>29.783914287483899</v>
      </c>
      <c r="J6125" t="s">
        <v>12728</v>
      </c>
      <c r="K6125" t="s">
        <v>25</v>
      </c>
      <c r="L6125" t="s">
        <v>12729</v>
      </c>
      <c r="M6125" t="s">
        <v>12730</v>
      </c>
      <c r="N6125" t="s">
        <v>28</v>
      </c>
      <c r="O6125" t="s">
        <v>12731</v>
      </c>
      <c r="P6125">
        <v>7.2857818600000002</v>
      </c>
      <c r="R6125" t="s">
        <v>12732</v>
      </c>
      <c r="S6125">
        <v>2097152</v>
      </c>
      <c r="T6125">
        <v>751.46270400000003</v>
      </c>
      <c r="U6125" t="s">
        <v>31</v>
      </c>
      <c r="V6125" t="s">
        <v>8001</v>
      </c>
      <c r="W6125" t="s">
        <v>23</v>
      </c>
    </row>
    <row r="6126" spans="1:23" x14ac:dyDescent="0.4">
      <c r="A6126">
        <v>6125</v>
      </c>
      <c r="B6126">
        <v>1</v>
      </c>
      <c r="C6126">
        <v>1</v>
      </c>
      <c r="D6126">
        <v>1</v>
      </c>
      <c r="E6126">
        <v>2</v>
      </c>
      <c r="F6126" t="s">
        <v>23</v>
      </c>
      <c r="G6126">
        <v>-8.8160231723180704</v>
      </c>
      <c r="H6126" t="s">
        <v>23</v>
      </c>
      <c r="I6126">
        <v>13.071354900406799</v>
      </c>
      <c r="J6126" t="s">
        <v>612</v>
      </c>
      <c r="K6126" t="s">
        <v>25</v>
      </c>
      <c r="L6126" t="s">
        <v>613</v>
      </c>
      <c r="M6126" t="s">
        <v>614</v>
      </c>
      <c r="N6126" t="s">
        <v>615</v>
      </c>
      <c r="O6126" t="s">
        <v>616</v>
      </c>
      <c r="P6126">
        <v>4.5999999000000003</v>
      </c>
      <c r="Q6126" t="s">
        <v>617</v>
      </c>
      <c r="R6126" t="s">
        <v>618</v>
      </c>
      <c r="S6126">
        <v>20105570</v>
      </c>
      <c r="T6126">
        <v>584.27440000000001</v>
      </c>
      <c r="U6126" t="s">
        <v>31</v>
      </c>
      <c r="V6126" t="s">
        <v>11582</v>
      </c>
      <c r="W6126" t="s">
        <v>23</v>
      </c>
    </row>
    <row r="6127" spans="1:23" x14ac:dyDescent="0.4">
      <c r="A6127">
        <v>6126</v>
      </c>
      <c r="B6127">
        <v>1</v>
      </c>
      <c r="C6127">
        <v>1</v>
      </c>
      <c r="D6127">
        <v>1</v>
      </c>
      <c r="E6127">
        <v>7</v>
      </c>
      <c r="F6127" t="s">
        <v>23</v>
      </c>
      <c r="G6127">
        <v>-778.63079754763896</v>
      </c>
      <c r="H6127" t="s">
        <v>23</v>
      </c>
      <c r="I6127">
        <v>19.3418682529134</v>
      </c>
      <c r="J6127" t="s">
        <v>3072</v>
      </c>
      <c r="K6127" t="s">
        <v>25</v>
      </c>
      <c r="L6127" t="s">
        <v>3073</v>
      </c>
      <c r="M6127" t="s">
        <v>3074</v>
      </c>
      <c r="N6127" t="s">
        <v>28</v>
      </c>
      <c r="O6127" t="s">
        <v>3075</v>
      </c>
      <c r="P6127">
        <v>4.6999998099999996</v>
      </c>
      <c r="Q6127">
        <v>71576419</v>
      </c>
      <c r="R6127" t="s">
        <v>3076</v>
      </c>
      <c r="S6127">
        <v>33554434</v>
      </c>
      <c r="T6127">
        <v>589.19156750000002</v>
      </c>
      <c r="U6127" t="s">
        <v>31</v>
      </c>
      <c r="V6127" t="s">
        <v>5469</v>
      </c>
      <c r="W6127" t="s">
        <v>23</v>
      </c>
    </row>
    <row r="6128" spans="1:23" x14ac:dyDescent="0.4">
      <c r="A6128">
        <v>6127</v>
      </c>
      <c r="B6128">
        <v>1</v>
      </c>
      <c r="C6128">
        <v>3</v>
      </c>
      <c r="D6128">
        <v>1</v>
      </c>
      <c r="E6128">
        <v>1</v>
      </c>
      <c r="F6128" t="s">
        <v>23</v>
      </c>
      <c r="G6128">
        <v>-5.1516530616117002</v>
      </c>
      <c r="H6128" t="s">
        <v>23</v>
      </c>
      <c r="I6128">
        <v>25.688211847647</v>
      </c>
      <c r="J6128" t="s">
        <v>2044</v>
      </c>
      <c r="K6128" t="s">
        <v>25</v>
      </c>
      <c r="L6128" t="s">
        <v>13916</v>
      </c>
      <c r="M6128" t="s">
        <v>13917</v>
      </c>
      <c r="N6128" t="s">
        <v>13918</v>
      </c>
      <c r="O6128" t="s">
        <v>13919</v>
      </c>
      <c r="P6128">
        <v>-0.89999997600000003</v>
      </c>
      <c r="Q6128" t="s">
        <v>13920</v>
      </c>
      <c r="R6128" t="s">
        <v>13921</v>
      </c>
      <c r="S6128">
        <v>20900214</v>
      </c>
      <c r="T6128">
        <v>579.17083209999998</v>
      </c>
      <c r="U6128" t="s">
        <v>31</v>
      </c>
      <c r="V6128" t="s">
        <v>11552</v>
      </c>
      <c r="W6128" t="s">
        <v>23</v>
      </c>
    </row>
    <row r="6129" spans="1:23" x14ac:dyDescent="0.4">
      <c r="A6129">
        <v>6128</v>
      </c>
      <c r="B6129">
        <v>1</v>
      </c>
      <c r="C6129">
        <v>1</v>
      </c>
      <c r="D6129">
        <v>1</v>
      </c>
      <c r="E6129">
        <v>1</v>
      </c>
      <c r="F6129" t="s">
        <v>23</v>
      </c>
      <c r="G6129">
        <v>-9.9072036760358202</v>
      </c>
      <c r="H6129" t="s">
        <v>23</v>
      </c>
      <c r="I6129">
        <v>26.699499934400801</v>
      </c>
      <c r="J6129" t="s">
        <v>194</v>
      </c>
      <c r="K6129" t="s">
        <v>25</v>
      </c>
      <c r="L6129" t="s">
        <v>2248</v>
      </c>
      <c r="M6129" t="s">
        <v>2249</v>
      </c>
      <c r="N6129" t="s">
        <v>2250</v>
      </c>
      <c r="O6129" t="s">
        <v>2251</v>
      </c>
      <c r="P6129">
        <v>2.5</v>
      </c>
      <c r="Q6129" t="s">
        <v>2252</v>
      </c>
      <c r="R6129" t="s">
        <v>2253</v>
      </c>
      <c r="S6129">
        <v>3194962</v>
      </c>
      <c r="T6129">
        <v>355.20161919999998</v>
      </c>
      <c r="U6129" t="s">
        <v>31</v>
      </c>
      <c r="V6129" t="s">
        <v>8810</v>
      </c>
      <c r="W6129" t="s">
        <v>23</v>
      </c>
    </row>
    <row r="6130" spans="1:23" x14ac:dyDescent="0.4">
      <c r="A6130">
        <v>6129</v>
      </c>
      <c r="B6130">
        <v>1</v>
      </c>
      <c r="C6130">
        <v>1</v>
      </c>
      <c r="D6130">
        <v>1</v>
      </c>
      <c r="E6130">
        <v>2</v>
      </c>
      <c r="F6130" t="s">
        <v>23</v>
      </c>
      <c r="G6130">
        <v>-689.26186509016497</v>
      </c>
      <c r="H6130" t="s">
        <v>23</v>
      </c>
      <c r="I6130">
        <v>34.877693647147098</v>
      </c>
      <c r="J6130" t="s">
        <v>7425</v>
      </c>
      <c r="K6130" t="s">
        <v>25</v>
      </c>
      <c r="L6130" t="s">
        <v>7426</v>
      </c>
      <c r="M6130" t="s">
        <v>7427</v>
      </c>
      <c r="N6130" t="s">
        <v>28</v>
      </c>
      <c r="O6130" t="s">
        <v>7428</v>
      </c>
      <c r="P6130">
        <v>5.9000000999999997</v>
      </c>
      <c r="Q6130">
        <v>135854056</v>
      </c>
      <c r="R6130" t="s">
        <v>7429</v>
      </c>
      <c r="S6130">
        <v>262146</v>
      </c>
      <c r="T6130">
        <v>611.16066130000002</v>
      </c>
      <c r="U6130" t="s">
        <v>31</v>
      </c>
      <c r="V6130" t="s">
        <v>11575</v>
      </c>
      <c r="W6130" t="s">
        <v>23</v>
      </c>
    </row>
    <row r="6131" spans="1:23" x14ac:dyDescent="0.4">
      <c r="A6131">
        <v>6130</v>
      </c>
      <c r="B6131">
        <v>1</v>
      </c>
      <c r="C6131">
        <v>2</v>
      </c>
      <c r="D6131">
        <v>1</v>
      </c>
      <c r="E6131">
        <v>1</v>
      </c>
      <c r="F6131" t="s">
        <v>23</v>
      </c>
      <c r="G6131">
        <v>-11.6763472269446</v>
      </c>
      <c r="H6131" t="s">
        <v>23</v>
      </c>
      <c r="I6131">
        <v>62.802150856247401</v>
      </c>
      <c r="J6131" t="s">
        <v>13094</v>
      </c>
      <c r="K6131" t="s">
        <v>25</v>
      </c>
      <c r="L6131" t="s">
        <v>13095</v>
      </c>
      <c r="M6131" t="s">
        <v>13096</v>
      </c>
      <c r="N6131" t="s">
        <v>13097</v>
      </c>
      <c r="O6131" t="s">
        <v>13098</v>
      </c>
      <c r="P6131">
        <v>2.0999998999999998</v>
      </c>
      <c r="Q6131" t="s">
        <v>13099</v>
      </c>
      <c r="R6131" t="s">
        <v>13100</v>
      </c>
      <c r="S6131">
        <v>19048818</v>
      </c>
      <c r="T6131">
        <v>295.18048979999998</v>
      </c>
      <c r="U6131" t="s">
        <v>31</v>
      </c>
      <c r="V6131" t="s">
        <v>11119</v>
      </c>
      <c r="W6131" t="s">
        <v>23</v>
      </c>
    </row>
    <row r="6132" spans="1:23" x14ac:dyDescent="0.4">
      <c r="A6132">
        <v>6131</v>
      </c>
      <c r="B6132">
        <v>1</v>
      </c>
      <c r="C6132">
        <v>1</v>
      </c>
      <c r="D6132">
        <v>1</v>
      </c>
      <c r="E6132">
        <v>1</v>
      </c>
      <c r="F6132" t="s">
        <v>23</v>
      </c>
      <c r="G6132">
        <v>-27.662148496506902</v>
      </c>
      <c r="H6132" t="s">
        <v>23</v>
      </c>
      <c r="I6132">
        <v>42.610437302410297</v>
      </c>
      <c r="J6132" t="s">
        <v>1199</v>
      </c>
      <c r="K6132" t="s">
        <v>25</v>
      </c>
      <c r="L6132" t="s">
        <v>1200</v>
      </c>
      <c r="M6132" t="s">
        <v>1201</v>
      </c>
      <c r="N6132" t="s">
        <v>1202</v>
      </c>
      <c r="O6132" t="s">
        <v>1203</v>
      </c>
      <c r="P6132">
        <v>-1.39999998</v>
      </c>
      <c r="Q6132" t="s">
        <v>1204</v>
      </c>
      <c r="R6132" t="s">
        <v>1205</v>
      </c>
      <c r="S6132">
        <v>37544310</v>
      </c>
      <c r="T6132">
        <v>597.18139680000002</v>
      </c>
      <c r="U6132" t="s">
        <v>31</v>
      </c>
      <c r="V6132" t="s">
        <v>11585</v>
      </c>
      <c r="W6132" t="s">
        <v>23</v>
      </c>
    </row>
    <row r="6133" spans="1:23" x14ac:dyDescent="0.4">
      <c r="A6133">
        <v>6132</v>
      </c>
      <c r="B6133">
        <v>1</v>
      </c>
      <c r="C6133">
        <v>1</v>
      </c>
      <c r="D6133">
        <v>1</v>
      </c>
      <c r="E6133">
        <v>1</v>
      </c>
      <c r="F6133" t="s">
        <v>23</v>
      </c>
      <c r="G6133">
        <v>-445.99792921846</v>
      </c>
      <c r="H6133" t="s">
        <v>23</v>
      </c>
      <c r="I6133">
        <v>28.4779336454434</v>
      </c>
      <c r="J6133" t="s">
        <v>5926</v>
      </c>
      <c r="K6133" t="s">
        <v>25</v>
      </c>
      <c r="L6133" t="s">
        <v>5927</v>
      </c>
      <c r="M6133" t="s">
        <v>5928</v>
      </c>
      <c r="N6133" t="s">
        <v>28</v>
      </c>
      <c r="O6133" t="s">
        <v>5929</v>
      </c>
      <c r="P6133">
        <v>6.70567417</v>
      </c>
      <c r="R6133" t="s">
        <v>5930</v>
      </c>
      <c r="S6133">
        <v>2097152</v>
      </c>
      <c r="T6133">
        <v>639.44665999999995</v>
      </c>
      <c r="U6133" t="s">
        <v>31</v>
      </c>
      <c r="V6133" t="s">
        <v>11502</v>
      </c>
      <c r="W6133" t="s">
        <v>23</v>
      </c>
    </row>
    <row r="6134" spans="1:23" x14ac:dyDescent="0.4">
      <c r="A6134">
        <v>6133</v>
      </c>
      <c r="B6134">
        <v>1</v>
      </c>
      <c r="C6134">
        <v>1</v>
      </c>
      <c r="D6134">
        <v>1</v>
      </c>
      <c r="E6134">
        <v>2</v>
      </c>
      <c r="F6134" t="s">
        <v>23</v>
      </c>
      <c r="G6134">
        <v>-574.12986824013296</v>
      </c>
      <c r="H6134" t="s">
        <v>23</v>
      </c>
      <c r="I6134">
        <v>22.5196760926951</v>
      </c>
      <c r="J6134" t="s">
        <v>6277</v>
      </c>
      <c r="K6134" t="s">
        <v>25</v>
      </c>
      <c r="L6134" t="s">
        <v>6278</v>
      </c>
      <c r="M6134" t="s">
        <v>6279</v>
      </c>
      <c r="N6134" t="s">
        <v>28</v>
      </c>
      <c r="O6134" t="s">
        <v>6280</v>
      </c>
      <c r="P6134">
        <v>3.7000000499999999</v>
      </c>
      <c r="Q6134">
        <v>26744355</v>
      </c>
      <c r="R6134" t="s">
        <v>6281</v>
      </c>
      <c r="S6134">
        <v>3153922</v>
      </c>
      <c r="T6134">
        <v>451.12348800000001</v>
      </c>
      <c r="U6134" t="s">
        <v>31</v>
      </c>
      <c r="V6134" t="s">
        <v>9429</v>
      </c>
      <c r="W6134" t="s">
        <v>23</v>
      </c>
    </row>
    <row r="6135" spans="1:23" x14ac:dyDescent="0.4">
      <c r="A6135">
        <v>6134</v>
      </c>
      <c r="B6135">
        <v>1</v>
      </c>
      <c r="C6135">
        <v>1</v>
      </c>
      <c r="D6135">
        <v>1</v>
      </c>
      <c r="E6135">
        <v>1</v>
      </c>
      <c r="F6135" t="s">
        <v>23</v>
      </c>
      <c r="G6135">
        <v>-340.82038429344499</v>
      </c>
      <c r="H6135" t="s">
        <v>23</v>
      </c>
      <c r="I6135">
        <v>75.731478502408194</v>
      </c>
      <c r="J6135" t="s">
        <v>11223</v>
      </c>
      <c r="K6135" t="s">
        <v>25</v>
      </c>
      <c r="L6135" t="s">
        <v>11224</v>
      </c>
      <c r="M6135" t="s">
        <v>11225</v>
      </c>
      <c r="N6135" t="s">
        <v>11226</v>
      </c>
      <c r="O6135" t="s">
        <v>11227</v>
      </c>
      <c r="P6135">
        <v>10.399999599999999</v>
      </c>
      <c r="Q6135">
        <v>3022899</v>
      </c>
      <c r="R6135" t="s">
        <v>11228</v>
      </c>
      <c r="S6135">
        <v>262146</v>
      </c>
      <c r="T6135">
        <v>473.36253649999998</v>
      </c>
      <c r="U6135" t="s">
        <v>31</v>
      </c>
      <c r="V6135" t="s">
        <v>11633</v>
      </c>
      <c r="W6135" t="s">
        <v>23</v>
      </c>
    </row>
    <row r="6136" spans="1:23" x14ac:dyDescent="0.4">
      <c r="A6136">
        <v>6135</v>
      </c>
      <c r="B6136">
        <v>1</v>
      </c>
      <c r="C6136">
        <v>1</v>
      </c>
      <c r="D6136">
        <v>1</v>
      </c>
      <c r="E6136">
        <v>2</v>
      </c>
      <c r="F6136" t="s">
        <v>23</v>
      </c>
      <c r="G6136">
        <v>-484.32446964458097</v>
      </c>
      <c r="H6136" t="s">
        <v>23</v>
      </c>
      <c r="I6136">
        <v>61.546328183876597</v>
      </c>
      <c r="J6136" t="s">
        <v>10230</v>
      </c>
      <c r="K6136" t="s">
        <v>25</v>
      </c>
      <c r="L6136" t="s">
        <v>10231</v>
      </c>
      <c r="M6136" t="s">
        <v>10232</v>
      </c>
      <c r="N6136" t="s">
        <v>10233</v>
      </c>
      <c r="O6136" t="s">
        <v>10234</v>
      </c>
      <c r="P6136">
        <v>-0.69999998799999996</v>
      </c>
      <c r="Q6136" t="s">
        <v>10235</v>
      </c>
      <c r="R6136" t="s">
        <v>10236</v>
      </c>
      <c r="S6136">
        <v>16777286</v>
      </c>
      <c r="T6136">
        <v>301.07066459999999</v>
      </c>
      <c r="U6136" t="s">
        <v>31</v>
      </c>
      <c r="V6136" t="s">
        <v>3577</v>
      </c>
      <c r="W6136" t="s">
        <v>23</v>
      </c>
    </row>
    <row r="6137" spans="1:23" x14ac:dyDescent="0.4">
      <c r="A6137">
        <v>6136</v>
      </c>
      <c r="B6137">
        <v>1</v>
      </c>
      <c r="C6137">
        <v>1</v>
      </c>
      <c r="D6137">
        <v>1</v>
      </c>
      <c r="E6137">
        <v>2</v>
      </c>
      <c r="F6137" t="s">
        <v>23</v>
      </c>
      <c r="G6137">
        <v>-636.122316404912</v>
      </c>
      <c r="H6137" t="s">
        <v>23</v>
      </c>
      <c r="I6137">
        <v>35.0182324825264</v>
      </c>
      <c r="J6137" t="s">
        <v>1417</v>
      </c>
      <c r="K6137" t="s">
        <v>25</v>
      </c>
      <c r="L6137" t="s">
        <v>1418</v>
      </c>
      <c r="M6137" t="s">
        <v>1419</v>
      </c>
      <c r="N6137" t="s">
        <v>28</v>
      </c>
      <c r="O6137" t="s">
        <v>1420</v>
      </c>
      <c r="P6137">
        <v>-0.10000000100000001</v>
      </c>
      <c r="Q6137" t="s">
        <v>1421</v>
      </c>
      <c r="R6137" t="s">
        <v>1422</v>
      </c>
      <c r="S6137">
        <v>35651654</v>
      </c>
      <c r="T6137">
        <v>597.14501129999996</v>
      </c>
      <c r="U6137" t="s">
        <v>31</v>
      </c>
      <c r="V6137" t="s">
        <v>9153</v>
      </c>
      <c r="W6137" t="s">
        <v>23</v>
      </c>
    </row>
    <row r="6138" spans="1:23" x14ac:dyDescent="0.4">
      <c r="A6138">
        <v>6137</v>
      </c>
      <c r="B6138">
        <v>1</v>
      </c>
      <c r="C6138">
        <v>1</v>
      </c>
      <c r="D6138">
        <v>1</v>
      </c>
      <c r="E6138">
        <v>1</v>
      </c>
      <c r="F6138" t="s">
        <v>23</v>
      </c>
      <c r="G6138">
        <v>-14.5819197556257</v>
      </c>
      <c r="H6138" t="s">
        <v>23</v>
      </c>
      <c r="I6138">
        <v>55.7933702505266</v>
      </c>
      <c r="J6138" t="s">
        <v>884</v>
      </c>
      <c r="K6138" t="s">
        <v>25</v>
      </c>
      <c r="L6138" t="s">
        <v>885</v>
      </c>
      <c r="M6138" t="s">
        <v>886</v>
      </c>
      <c r="N6138" t="s">
        <v>887</v>
      </c>
      <c r="O6138" t="s">
        <v>888</v>
      </c>
      <c r="P6138">
        <v>3.2000000499999999</v>
      </c>
      <c r="Q6138" t="s">
        <v>889</v>
      </c>
      <c r="R6138" t="s">
        <v>890</v>
      </c>
      <c r="S6138">
        <v>69779830</v>
      </c>
      <c r="T6138">
        <v>367.20161919999998</v>
      </c>
      <c r="U6138" t="s">
        <v>31</v>
      </c>
      <c r="V6138" t="s">
        <v>5494</v>
      </c>
      <c r="W6138" t="s">
        <v>23</v>
      </c>
    </row>
    <row r="6139" spans="1:23" x14ac:dyDescent="0.4">
      <c r="A6139">
        <v>6138</v>
      </c>
      <c r="B6139">
        <v>1</v>
      </c>
      <c r="C6139">
        <v>1</v>
      </c>
      <c r="D6139">
        <v>1</v>
      </c>
      <c r="E6139">
        <v>1</v>
      </c>
      <c r="F6139" t="s">
        <v>23</v>
      </c>
      <c r="G6139">
        <v>-6.2289535620100098</v>
      </c>
      <c r="H6139" t="s">
        <v>23</v>
      </c>
      <c r="I6139">
        <v>30.251277268933201</v>
      </c>
      <c r="J6139" t="s">
        <v>442</v>
      </c>
      <c r="K6139" t="s">
        <v>25</v>
      </c>
      <c r="L6139" t="s">
        <v>443</v>
      </c>
      <c r="M6139" t="s">
        <v>444</v>
      </c>
      <c r="N6139" t="s">
        <v>445</v>
      </c>
      <c r="O6139" t="s">
        <v>446</v>
      </c>
      <c r="P6139">
        <v>-1.63495886</v>
      </c>
      <c r="Q6139" t="s">
        <v>447</v>
      </c>
      <c r="R6139" t="s">
        <v>448</v>
      </c>
      <c r="S6139">
        <v>255847294</v>
      </c>
      <c r="T6139">
        <v>175.11894000000001</v>
      </c>
      <c r="U6139" t="s">
        <v>31</v>
      </c>
      <c r="V6139" t="s">
        <v>852</v>
      </c>
      <c r="W6139" t="s">
        <v>23</v>
      </c>
    </row>
    <row r="6140" spans="1:23" x14ac:dyDescent="0.4">
      <c r="A6140">
        <v>6139</v>
      </c>
      <c r="B6140">
        <v>1</v>
      </c>
      <c r="C6140">
        <v>1</v>
      </c>
      <c r="D6140">
        <v>1</v>
      </c>
      <c r="E6140">
        <v>1</v>
      </c>
      <c r="F6140" t="s">
        <v>23</v>
      </c>
      <c r="G6140">
        <v>-26.075042735726601</v>
      </c>
      <c r="H6140" t="s">
        <v>23</v>
      </c>
      <c r="I6140">
        <v>23.9067933053494</v>
      </c>
      <c r="J6140" t="s">
        <v>3446</v>
      </c>
      <c r="K6140" t="s">
        <v>25</v>
      </c>
      <c r="L6140" t="s">
        <v>3935</v>
      </c>
      <c r="M6140" t="s">
        <v>3936</v>
      </c>
      <c r="N6140" t="s">
        <v>3937</v>
      </c>
      <c r="O6140" t="s">
        <v>3938</v>
      </c>
      <c r="P6140">
        <v>3.5999998999999998</v>
      </c>
      <c r="Q6140" t="s">
        <v>3939</v>
      </c>
      <c r="R6140" t="s">
        <v>3940</v>
      </c>
      <c r="S6140">
        <v>71090550</v>
      </c>
      <c r="T6140">
        <v>751.46270400000003</v>
      </c>
      <c r="U6140" t="s">
        <v>31</v>
      </c>
      <c r="V6140" t="s">
        <v>5738</v>
      </c>
      <c r="W6140" t="s">
        <v>23</v>
      </c>
    </row>
    <row r="6141" spans="1:23" x14ac:dyDescent="0.4">
      <c r="A6141">
        <v>6140</v>
      </c>
      <c r="B6141">
        <v>1</v>
      </c>
      <c r="C6141">
        <v>1</v>
      </c>
      <c r="D6141">
        <v>1</v>
      </c>
      <c r="E6141">
        <v>1</v>
      </c>
      <c r="F6141" t="s">
        <v>23</v>
      </c>
      <c r="G6141">
        <v>-2.23544556624937</v>
      </c>
      <c r="H6141" t="s">
        <v>23</v>
      </c>
      <c r="I6141">
        <v>16.4502609353091</v>
      </c>
      <c r="J6141" t="s">
        <v>4601</v>
      </c>
      <c r="K6141" t="s">
        <v>25</v>
      </c>
      <c r="L6141" t="s">
        <v>4602</v>
      </c>
      <c r="M6141" t="s">
        <v>4603</v>
      </c>
      <c r="N6141" t="s">
        <v>4604</v>
      </c>
      <c r="O6141" t="s">
        <v>4605</v>
      </c>
      <c r="P6141">
        <v>1</v>
      </c>
      <c r="Q6141" t="s">
        <v>4606</v>
      </c>
      <c r="R6141" t="s">
        <v>4607</v>
      </c>
      <c r="S6141">
        <v>2154514</v>
      </c>
      <c r="T6141">
        <v>513.18675689999998</v>
      </c>
      <c r="U6141" t="s">
        <v>31</v>
      </c>
      <c r="V6141" t="s">
        <v>8485</v>
      </c>
      <c r="W6141" t="s">
        <v>23</v>
      </c>
    </row>
    <row r="6142" spans="1:23" x14ac:dyDescent="0.4">
      <c r="A6142">
        <v>6141</v>
      </c>
      <c r="B6142">
        <v>1</v>
      </c>
      <c r="C6142">
        <v>1</v>
      </c>
      <c r="D6142">
        <v>1</v>
      </c>
      <c r="E6142">
        <v>1</v>
      </c>
      <c r="F6142" t="s">
        <v>23</v>
      </c>
      <c r="G6142">
        <v>-20.746136892498999</v>
      </c>
      <c r="H6142" t="s">
        <v>23</v>
      </c>
      <c r="I6142">
        <v>27.609365861853099</v>
      </c>
      <c r="J6142" t="s">
        <v>5353</v>
      </c>
      <c r="K6142" t="s">
        <v>25</v>
      </c>
      <c r="L6142" t="s">
        <v>6368</v>
      </c>
      <c r="M6142" t="s">
        <v>6369</v>
      </c>
      <c r="N6142" t="s">
        <v>6370</v>
      </c>
      <c r="O6142" t="s">
        <v>6371</v>
      </c>
      <c r="P6142">
        <v>1.78963172</v>
      </c>
      <c r="Q6142" t="s">
        <v>6372</v>
      </c>
      <c r="R6142" t="s">
        <v>6373</v>
      </c>
      <c r="S6142">
        <v>43037548670</v>
      </c>
      <c r="T6142">
        <v>209.08083529999999</v>
      </c>
      <c r="U6142" t="s">
        <v>31</v>
      </c>
      <c r="V6142" t="s">
        <v>7635</v>
      </c>
      <c r="W6142" t="s">
        <v>23</v>
      </c>
    </row>
    <row r="6143" spans="1:23" x14ac:dyDescent="0.4">
      <c r="A6143">
        <v>6142</v>
      </c>
      <c r="B6143">
        <v>1</v>
      </c>
      <c r="C6143">
        <v>1</v>
      </c>
      <c r="D6143">
        <v>1</v>
      </c>
      <c r="E6143">
        <v>1</v>
      </c>
      <c r="F6143" t="s">
        <v>23</v>
      </c>
      <c r="G6143">
        <v>-9.5684520311979</v>
      </c>
      <c r="H6143" t="s">
        <v>23</v>
      </c>
      <c r="I6143">
        <v>75.9919756585616</v>
      </c>
      <c r="J6143" t="s">
        <v>7007</v>
      </c>
      <c r="K6143" t="s">
        <v>25</v>
      </c>
      <c r="L6143" t="s">
        <v>16239</v>
      </c>
      <c r="M6143" t="s">
        <v>16240</v>
      </c>
      <c r="N6143" t="s">
        <v>16241</v>
      </c>
      <c r="O6143" t="s">
        <v>16242</v>
      </c>
      <c r="P6143">
        <v>-2.2000000499999999</v>
      </c>
      <c r="Q6143" t="s">
        <v>16243</v>
      </c>
      <c r="R6143" t="s">
        <v>16244</v>
      </c>
      <c r="S6143">
        <v>20488574</v>
      </c>
      <c r="T6143">
        <v>565.15518199999997</v>
      </c>
      <c r="U6143" t="s">
        <v>31</v>
      </c>
      <c r="V6143" t="s">
        <v>11565</v>
      </c>
      <c r="W6143" t="s">
        <v>23</v>
      </c>
    </row>
    <row r="6144" spans="1:23" x14ac:dyDescent="0.4">
      <c r="A6144">
        <v>6143</v>
      </c>
      <c r="B6144">
        <v>1</v>
      </c>
      <c r="C6144">
        <v>1</v>
      </c>
      <c r="D6144">
        <v>1</v>
      </c>
      <c r="E6144">
        <v>1</v>
      </c>
      <c r="F6144" t="s">
        <v>23</v>
      </c>
      <c r="G6144">
        <v>-312.56370368818301</v>
      </c>
      <c r="H6144">
        <v>0.999999999999999</v>
      </c>
      <c r="I6144">
        <v>40.112805060148098</v>
      </c>
      <c r="J6144" t="s">
        <v>11400</v>
      </c>
      <c r="K6144" t="s">
        <v>25</v>
      </c>
      <c r="L6144" t="s">
        <v>11401</v>
      </c>
      <c r="M6144" t="s">
        <v>11402</v>
      </c>
      <c r="N6144" t="s">
        <v>28</v>
      </c>
      <c r="O6144" t="s">
        <v>11403</v>
      </c>
      <c r="P6144">
        <v>-9.0486192699999997</v>
      </c>
      <c r="R6144" t="s">
        <v>11404</v>
      </c>
      <c r="S6144">
        <v>2097152</v>
      </c>
      <c r="T6144">
        <v>687.28586189999999</v>
      </c>
      <c r="U6144" t="s">
        <v>31</v>
      </c>
      <c r="V6144" t="s">
        <v>17089</v>
      </c>
      <c r="W6144" t="s">
        <v>23</v>
      </c>
    </row>
    <row r="6145" spans="1:23" x14ac:dyDescent="0.4">
      <c r="A6145">
        <v>6144</v>
      </c>
      <c r="B6145">
        <v>1</v>
      </c>
      <c r="C6145">
        <v>1</v>
      </c>
      <c r="D6145">
        <v>1</v>
      </c>
      <c r="E6145">
        <v>1</v>
      </c>
      <c r="F6145" t="s">
        <v>23</v>
      </c>
      <c r="G6145">
        <v>-3.0202466174742799</v>
      </c>
      <c r="H6145" t="s">
        <v>23</v>
      </c>
      <c r="I6145">
        <v>34.190687150145898</v>
      </c>
      <c r="J6145" t="s">
        <v>4601</v>
      </c>
      <c r="K6145" t="s">
        <v>25</v>
      </c>
      <c r="L6145" t="s">
        <v>4602</v>
      </c>
      <c r="M6145" t="s">
        <v>4603</v>
      </c>
      <c r="N6145" t="s">
        <v>4604</v>
      </c>
      <c r="O6145" t="s">
        <v>4605</v>
      </c>
      <c r="P6145">
        <v>1</v>
      </c>
      <c r="Q6145" t="s">
        <v>4606</v>
      </c>
      <c r="R6145" t="s">
        <v>4607</v>
      </c>
      <c r="S6145">
        <v>2154514</v>
      </c>
      <c r="T6145">
        <v>513.18675689999998</v>
      </c>
      <c r="U6145" t="s">
        <v>31</v>
      </c>
      <c r="V6145" t="s">
        <v>7273</v>
      </c>
      <c r="W6145" t="s">
        <v>23</v>
      </c>
    </row>
    <row r="6146" spans="1:23" x14ac:dyDescent="0.4">
      <c r="A6146">
        <v>6145</v>
      </c>
      <c r="B6146">
        <v>1</v>
      </c>
      <c r="C6146">
        <v>2</v>
      </c>
      <c r="D6146">
        <v>1</v>
      </c>
      <c r="E6146">
        <v>1</v>
      </c>
      <c r="F6146" t="s">
        <v>23</v>
      </c>
      <c r="G6146">
        <v>-0.81840809085212296</v>
      </c>
      <c r="H6146" t="s">
        <v>23</v>
      </c>
      <c r="I6146">
        <v>42.2606983628691</v>
      </c>
      <c r="J6146" t="s">
        <v>694</v>
      </c>
      <c r="K6146" t="s">
        <v>25</v>
      </c>
      <c r="L6146" t="s">
        <v>695</v>
      </c>
      <c r="M6146" t="s">
        <v>696</v>
      </c>
      <c r="N6146" t="s">
        <v>697</v>
      </c>
      <c r="O6146" t="s">
        <v>698</v>
      </c>
      <c r="P6146">
        <v>1.60000002</v>
      </c>
      <c r="Q6146" t="s">
        <v>699</v>
      </c>
      <c r="R6146" t="s">
        <v>700</v>
      </c>
      <c r="S6146">
        <v>71098742</v>
      </c>
      <c r="T6146">
        <v>369.18088369999998</v>
      </c>
      <c r="U6146" t="s">
        <v>31</v>
      </c>
      <c r="V6146" t="s">
        <v>4927</v>
      </c>
      <c r="W6146" t="s">
        <v>23</v>
      </c>
    </row>
    <row r="6147" spans="1:23" x14ac:dyDescent="0.4">
      <c r="A6147">
        <v>6146</v>
      </c>
      <c r="B6147">
        <v>1</v>
      </c>
      <c r="C6147">
        <v>1</v>
      </c>
      <c r="D6147">
        <v>1</v>
      </c>
      <c r="E6147">
        <v>1</v>
      </c>
      <c r="F6147" t="s">
        <v>23</v>
      </c>
      <c r="G6147">
        <v>-262.470565776819</v>
      </c>
      <c r="H6147" t="s">
        <v>23</v>
      </c>
      <c r="I6147">
        <v>24.2245584923336</v>
      </c>
      <c r="J6147" t="s">
        <v>16693</v>
      </c>
      <c r="K6147" t="s">
        <v>25</v>
      </c>
      <c r="L6147" t="s">
        <v>16694</v>
      </c>
      <c r="M6147" t="s">
        <v>16695</v>
      </c>
      <c r="N6147" t="s">
        <v>16696</v>
      </c>
      <c r="O6147" t="s">
        <v>16697</v>
      </c>
      <c r="P6147">
        <v>3.5</v>
      </c>
      <c r="Q6147">
        <v>3865076</v>
      </c>
      <c r="R6147" t="s">
        <v>16698</v>
      </c>
      <c r="S6147">
        <v>67108866</v>
      </c>
      <c r="T6147">
        <v>328.04517809999999</v>
      </c>
      <c r="U6147" t="s">
        <v>31</v>
      </c>
      <c r="V6147" t="s">
        <v>17090</v>
      </c>
      <c r="W6147" t="s">
        <v>23</v>
      </c>
    </row>
    <row r="6148" spans="1:23" x14ac:dyDescent="0.4">
      <c r="A6148">
        <v>6147</v>
      </c>
      <c r="B6148">
        <v>1</v>
      </c>
      <c r="C6148">
        <v>1</v>
      </c>
      <c r="D6148">
        <v>1</v>
      </c>
      <c r="E6148">
        <v>3</v>
      </c>
      <c r="F6148" t="s">
        <v>23</v>
      </c>
      <c r="G6148">
        <v>-806.299419115158</v>
      </c>
      <c r="H6148" t="s">
        <v>23</v>
      </c>
      <c r="I6148">
        <v>27.872158816789099</v>
      </c>
      <c r="J6148" t="s">
        <v>1759</v>
      </c>
      <c r="K6148" t="s">
        <v>25</v>
      </c>
      <c r="L6148" t="s">
        <v>1760</v>
      </c>
      <c r="M6148" t="s">
        <v>1761</v>
      </c>
      <c r="N6148" t="s">
        <v>28</v>
      </c>
      <c r="O6148" t="s">
        <v>1762</v>
      </c>
      <c r="P6148">
        <v>2.7999999500000001</v>
      </c>
      <c r="Q6148">
        <v>139597537</v>
      </c>
      <c r="R6148" t="s">
        <v>1763</v>
      </c>
      <c r="S6148">
        <v>262146</v>
      </c>
      <c r="T6148">
        <v>611.19704679999995</v>
      </c>
      <c r="U6148" t="s">
        <v>31</v>
      </c>
      <c r="V6148" t="s">
        <v>7184</v>
      </c>
      <c r="W6148" t="s">
        <v>23</v>
      </c>
    </row>
    <row r="6149" spans="1:23" x14ac:dyDescent="0.4">
      <c r="A6149">
        <v>6148</v>
      </c>
      <c r="B6149">
        <v>1</v>
      </c>
      <c r="C6149">
        <v>1</v>
      </c>
      <c r="D6149">
        <v>1</v>
      </c>
      <c r="E6149">
        <v>3</v>
      </c>
      <c r="F6149" t="s">
        <v>23</v>
      </c>
      <c r="G6149">
        <v>-332.14977627969603</v>
      </c>
      <c r="H6149" t="s">
        <v>23</v>
      </c>
      <c r="I6149">
        <v>37.200317677377903</v>
      </c>
      <c r="J6149" t="s">
        <v>2668</v>
      </c>
      <c r="K6149" t="s">
        <v>25</v>
      </c>
      <c r="L6149" t="s">
        <v>2669</v>
      </c>
      <c r="M6149" t="s">
        <v>2670</v>
      </c>
      <c r="N6149" t="s">
        <v>2671</v>
      </c>
      <c r="O6149" t="s">
        <v>2672</v>
      </c>
      <c r="P6149">
        <v>-10.399999599999999</v>
      </c>
      <c r="Q6149" t="s">
        <v>2673</v>
      </c>
      <c r="R6149" t="s">
        <v>2674</v>
      </c>
      <c r="S6149">
        <v>16910690</v>
      </c>
      <c r="T6149">
        <v>611.19704679999995</v>
      </c>
      <c r="U6149" t="s">
        <v>31</v>
      </c>
      <c r="V6149" t="s">
        <v>11593</v>
      </c>
      <c r="W6149" t="s">
        <v>23</v>
      </c>
    </row>
    <row r="6150" spans="1:23" x14ac:dyDescent="0.4">
      <c r="A6150">
        <v>6149</v>
      </c>
      <c r="B6150">
        <v>1</v>
      </c>
      <c r="C6150">
        <v>1</v>
      </c>
      <c r="D6150">
        <v>1</v>
      </c>
      <c r="E6150">
        <v>3</v>
      </c>
      <c r="F6150" t="s">
        <v>23</v>
      </c>
      <c r="G6150">
        <v>-346.802643190195</v>
      </c>
      <c r="H6150" t="s">
        <v>23</v>
      </c>
      <c r="I6150">
        <v>8.1358025622727705</v>
      </c>
      <c r="J6150" t="s">
        <v>10793</v>
      </c>
      <c r="K6150" t="s">
        <v>25</v>
      </c>
      <c r="L6150" t="s">
        <v>10794</v>
      </c>
      <c r="M6150" t="s">
        <v>10795</v>
      </c>
      <c r="N6150" t="s">
        <v>10796</v>
      </c>
      <c r="O6150" t="s">
        <v>10797</v>
      </c>
      <c r="P6150">
        <v>2.9000001000000002</v>
      </c>
      <c r="Q6150">
        <v>2782662</v>
      </c>
      <c r="R6150" t="s">
        <v>10798</v>
      </c>
      <c r="S6150">
        <v>67108866</v>
      </c>
      <c r="T6150">
        <v>291.08631459999998</v>
      </c>
      <c r="U6150" t="s">
        <v>31</v>
      </c>
      <c r="V6150" t="s">
        <v>10525</v>
      </c>
      <c r="W6150" t="s">
        <v>23</v>
      </c>
    </row>
    <row r="6151" spans="1:23" x14ac:dyDescent="0.4">
      <c r="A6151">
        <v>6150</v>
      </c>
      <c r="B6151">
        <v>1</v>
      </c>
      <c r="C6151">
        <v>1</v>
      </c>
      <c r="D6151">
        <v>1</v>
      </c>
      <c r="E6151">
        <v>1</v>
      </c>
      <c r="F6151" t="s">
        <v>23</v>
      </c>
      <c r="G6151">
        <v>-564.56012740041194</v>
      </c>
      <c r="H6151" t="s">
        <v>23</v>
      </c>
      <c r="I6151">
        <v>30.235391919034001</v>
      </c>
      <c r="J6151" t="s">
        <v>1841</v>
      </c>
      <c r="K6151" t="s">
        <v>25</v>
      </c>
      <c r="L6151" t="s">
        <v>1842</v>
      </c>
      <c r="M6151" t="s">
        <v>1843</v>
      </c>
      <c r="N6151" t="s">
        <v>1844</v>
      </c>
      <c r="O6151" t="s">
        <v>1845</v>
      </c>
      <c r="P6151">
        <v>3.2999999500000001</v>
      </c>
      <c r="Q6151">
        <v>16409444</v>
      </c>
      <c r="R6151" t="s">
        <v>1846</v>
      </c>
      <c r="S6151">
        <v>3153922</v>
      </c>
      <c r="T6151">
        <v>611.19704679999995</v>
      </c>
      <c r="U6151" t="s">
        <v>31</v>
      </c>
      <c r="V6151" t="s">
        <v>11584</v>
      </c>
      <c r="W6151" t="s">
        <v>23</v>
      </c>
    </row>
    <row r="6152" spans="1:23" x14ac:dyDescent="0.4">
      <c r="A6152">
        <v>6151</v>
      </c>
      <c r="B6152">
        <v>1</v>
      </c>
      <c r="C6152">
        <v>1</v>
      </c>
      <c r="D6152">
        <v>1</v>
      </c>
      <c r="E6152">
        <v>1</v>
      </c>
      <c r="F6152" t="s">
        <v>23</v>
      </c>
      <c r="G6152">
        <v>-10.205026815686599</v>
      </c>
      <c r="H6152" t="s">
        <v>23</v>
      </c>
      <c r="I6152">
        <v>44.827986624923398</v>
      </c>
      <c r="J6152" t="s">
        <v>5754</v>
      </c>
      <c r="K6152" t="s">
        <v>25</v>
      </c>
      <c r="L6152" t="s">
        <v>13560</v>
      </c>
      <c r="M6152" t="s">
        <v>13561</v>
      </c>
      <c r="N6152" t="s">
        <v>13562</v>
      </c>
      <c r="O6152" t="s">
        <v>13563</v>
      </c>
      <c r="P6152">
        <v>1.21669245</v>
      </c>
      <c r="Q6152" t="s">
        <v>13564</v>
      </c>
      <c r="R6152" t="s">
        <v>13565</v>
      </c>
      <c r="S6152">
        <v>205382006</v>
      </c>
      <c r="T6152">
        <v>197.08083999999999</v>
      </c>
      <c r="U6152" t="s">
        <v>31</v>
      </c>
      <c r="V6152" t="s">
        <v>5793</v>
      </c>
      <c r="W6152" t="s">
        <v>23</v>
      </c>
    </row>
    <row r="6153" spans="1:23" x14ac:dyDescent="0.4">
      <c r="A6153">
        <v>6152</v>
      </c>
      <c r="B6153">
        <v>1</v>
      </c>
      <c r="C6153">
        <v>1</v>
      </c>
      <c r="D6153">
        <v>1</v>
      </c>
      <c r="E6153">
        <v>3</v>
      </c>
      <c r="F6153" t="s">
        <v>23</v>
      </c>
      <c r="G6153">
        <v>-333.94248924753498</v>
      </c>
      <c r="H6153" t="s">
        <v>23</v>
      </c>
      <c r="I6153">
        <v>60.933148707569202</v>
      </c>
      <c r="J6153" t="s">
        <v>10916</v>
      </c>
      <c r="K6153" t="s">
        <v>25</v>
      </c>
      <c r="L6153" t="s">
        <v>10917</v>
      </c>
      <c r="M6153" t="s">
        <v>10918</v>
      </c>
      <c r="N6153" t="s">
        <v>10919</v>
      </c>
      <c r="O6153" t="s">
        <v>10920</v>
      </c>
      <c r="P6153">
        <v>4.5999999000000003</v>
      </c>
      <c r="Q6153" t="s">
        <v>10921</v>
      </c>
      <c r="R6153" t="s">
        <v>10922</v>
      </c>
      <c r="S6153">
        <v>67108866</v>
      </c>
      <c r="T6153">
        <v>391.1387441</v>
      </c>
      <c r="U6153" t="s">
        <v>31</v>
      </c>
      <c r="V6153" t="s">
        <v>4335</v>
      </c>
      <c r="W6153" t="s">
        <v>23</v>
      </c>
    </row>
    <row r="6154" spans="1:23" x14ac:dyDescent="0.4">
      <c r="A6154">
        <v>6153</v>
      </c>
      <c r="B6154">
        <v>1</v>
      </c>
      <c r="C6154">
        <v>1</v>
      </c>
      <c r="D6154">
        <v>1</v>
      </c>
      <c r="E6154">
        <v>1</v>
      </c>
      <c r="F6154" t="s">
        <v>23</v>
      </c>
      <c r="G6154">
        <v>-230.669178645735</v>
      </c>
      <c r="H6154" t="s">
        <v>23</v>
      </c>
      <c r="I6154">
        <v>127.347453271935</v>
      </c>
      <c r="J6154" t="s">
        <v>7077</v>
      </c>
      <c r="K6154" t="s">
        <v>25</v>
      </c>
      <c r="L6154" t="s">
        <v>7078</v>
      </c>
      <c r="M6154" t="s">
        <v>7079</v>
      </c>
      <c r="N6154" t="s">
        <v>7080</v>
      </c>
      <c r="O6154" t="s">
        <v>7081</v>
      </c>
      <c r="P6154">
        <v>3.7000000499999999</v>
      </c>
      <c r="Q6154">
        <v>2737163</v>
      </c>
      <c r="R6154" t="s">
        <v>7082</v>
      </c>
      <c r="S6154">
        <v>67108866</v>
      </c>
      <c r="T6154">
        <v>319.0448437</v>
      </c>
      <c r="U6154" t="s">
        <v>31</v>
      </c>
      <c r="V6154" t="s">
        <v>11566</v>
      </c>
      <c r="W6154" t="s">
        <v>23</v>
      </c>
    </row>
    <row r="6155" spans="1:23" x14ac:dyDescent="0.4">
      <c r="A6155">
        <v>6154</v>
      </c>
      <c r="B6155">
        <v>1</v>
      </c>
      <c r="C6155">
        <v>1</v>
      </c>
      <c r="D6155">
        <v>1</v>
      </c>
      <c r="E6155">
        <v>1</v>
      </c>
      <c r="F6155" t="s">
        <v>23</v>
      </c>
      <c r="G6155">
        <v>-8.9804788668863793</v>
      </c>
      <c r="H6155" t="s">
        <v>23</v>
      </c>
      <c r="I6155">
        <v>10.6370488183513</v>
      </c>
      <c r="J6155" t="s">
        <v>4316</v>
      </c>
      <c r="K6155" t="s">
        <v>25</v>
      </c>
      <c r="L6155" t="s">
        <v>4317</v>
      </c>
      <c r="M6155" t="s">
        <v>4318</v>
      </c>
      <c r="N6155" t="s">
        <v>4319</v>
      </c>
      <c r="O6155" t="s">
        <v>4320</v>
      </c>
      <c r="P6155">
        <v>3.2000000499999999</v>
      </c>
      <c r="Q6155" t="s">
        <v>4321</v>
      </c>
      <c r="R6155" t="s">
        <v>4322</v>
      </c>
      <c r="S6155">
        <v>88009086</v>
      </c>
      <c r="T6155">
        <v>257.08083529999999</v>
      </c>
      <c r="U6155" t="s">
        <v>31</v>
      </c>
      <c r="V6155" t="s">
        <v>6153</v>
      </c>
      <c r="W6155" t="s">
        <v>23</v>
      </c>
    </row>
    <row r="6156" spans="1:23" x14ac:dyDescent="0.4">
      <c r="A6156">
        <v>6155</v>
      </c>
      <c r="B6156">
        <v>1</v>
      </c>
      <c r="C6156">
        <v>1</v>
      </c>
      <c r="D6156">
        <v>1</v>
      </c>
      <c r="E6156">
        <v>2</v>
      </c>
      <c r="F6156" t="s">
        <v>23</v>
      </c>
      <c r="G6156">
        <v>-656.87935887671404</v>
      </c>
      <c r="H6156" t="s">
        <v>23</v>
      </c>
      <c r="I6156">
        <v>19.1727806120293</v>
      </c>
      <c r="J6156" t="s">
        <v>7425</v>
      </c>
      <c r="K6156" t="s">
        <v>25</v>
      </c>
      <c r="L6156" t="s">
        <v>7426</v>
      </c>
      <c r="M6156" t="s">
        <v>7427</v>
      </c>
      <c r="N6156" t="s">
        <v>28</v>
      </c>
      <c r="O6156" t="s">
        <v>7428</v>
      </c>
      <c r="P6156">
        <v>5.9000000999999997</v>
      </c>
      <c r="Q6156">
        <v>135854056</v>
      </c>
      <c r="R6156" t="s">
        <v>7429</v>
      </c>
      <c r="S6156">
        <v>262146</v>
      </c>
      <c r="T6156">
        <v>611.16066130000002</v>
      </c>
      <c r="U6156" t="s">
        <v>31</v>
      </c>
      <c r="V6156" t="s">
        <v>1273</v>
      </c>
      <c r="W6156" t="s">
        <v>23</v>
      </c>
    </row>
    <row r="6157" spans="1:23" x14ac:dyDescent="0.4">
      <c r="A6157">
        <v>6156</v>
      </c>
      <c r="B6157">
        <v>1</v>
      </c>
      <c r="C6157">
        <v>1</v>
      </c>
      <c r="D6157">
        <v>1</v>
      </c>
      <c r="E6157">
        <v>2</v>
      </c>
      <c r="F6157" t="s">
        <v>23</v>
      </c>
      <c r="G6157">
        <v>-483.89578011922902</v>
      </c>
      <c r="H6157" t="s">
        <v>23</v>
      </c>
      <c r="I6157">
        <v>57.0168984164685</v>
      </c>
      <c r="J6157" t="s">
        <v>10793</v>
      </c>
      <c r="K6157" t="s">
        <v>25</v>
      </c>
      <c r="L6157" t="s">
        <v>10794</v>
      </c>
      <c r="M6157" t="s">
        <v>10795</v>
      </c>
      <c r="N6157" t="s">
        <v>10796</v>
      </c>
      <c r="O6157" t="s">
        <v>10797</v>
      </c>
      <c r="P6157">
        <v>2.9000001000000002</v>
      </c>
      <c r="Q6157">
        <v>2782662</v>
      </c>
      <c r="R6157" t="s">
        <v>10798</v>
      </c>
      <c r="S6157">
        <v>67108866</v>
      </c>
      <c r="T6157">
        <v>291.08631459999998</v>
      </c>
      <c r="U6157" t="s">
        <v>31</v>
      </c>
      <c r="V6157" t="s">
        <v>7055</v>
      </c>
      <c r="W6157" t="s">
        <v>23</v>
      </c>
    </row>
    <row r="6158" spans="1:23" x14ac:dyDescent="0.4">
      <c r="A6158">
        <v>6157</v>
      </c>
      <c r="B6158">
        <v>1</v>
      </c>
      <c r="C6158">
        <v>1</v>
      </c>
      <c r="D6158">
        <v>1</v>
      </c>
      <c r="E6158">
        <v>1</v>
      </c>
      <c r="F6158" t="s">
        <v>23</v>
      </c>
      <c r="G6158">
        <v>-631.12244812138499</v>
      </c>
      <c r="H6158" t="s">
        <v>23</v>
      </c>
      <c r="I6158">
        <v>56.663495073349402</v>
      </c>
      <c r="J6158" t="s">
        <v>11415</v>
      </c>
      <c r="K6158" t="s">
        <v>25</v>
      </c>
      <c r="L6158" t="s">
        <v>11439</v>
      </c>
      <c r="M6158" t="s">
        <v>11440</v>
      </c>
      <c r="N6158" t="s">
        <v>28</v>
      </c>
      <c r="O6158" t="s">
        <v>11441</v>
      </c>
      <c r="P6158">
        <v>-2.0096106499999999</v>
      </c>
      <c r="Q6158">
        <v>91844440</v>
      </c>
      <c r="R6158" t="s">
        <v>11442</v>
      </c>
      <c r="S6158">
        <v>16777218</v>
      </c>
      <c r="T6158">
        <v>597.18139680000002</v>
      </c>
      <c r="U6158" t="s">
        <v>31</v>
      </c>
      <c r="V6158" t="s">
        <v>7742</v>
      </c>
      <c r="W6158" t="s">
        <v>23</v>
      </c>
    </row>
    <row r="6159" spans="1:23" x14ac:dyDescent="0.4">
      <c r="A6159">
        <v>6158</v>
      </c>
      <c r="B6159">
        <v>1</v>
      </c>
      <c r="C6159">
        <v>1</v>
      </c>
      <c r="D6159">
        <v>1</v>
      </c>
      <c r="E6159">
        <v>1</v>
      </c>
      <c r="F6159" t="s">
        <v>23</v>
      </c>
      <c r="G6159">
        <v>-15.192442797375</v>
      </c>
      <c r="H6159" t="s">
        <v>23</v>
      </c>
      <c r="I6159">
        <v>9.0132436485110095</v>
      </c>
      <c r="J6159" t="s">
        <v>5976</v>
      </c>
      <c r="K6159" t="s">
        <v>25</v>
      </c>
      <c r="L6159" t="s">
        <v>7111</v>
      </c>
      <c r="M6159" t="s">
        <v>7112</v>
      </c>
      <c r="N6159" t="s">
        <v>7113</v>
      </c>
      <c r="O6159" t="s">
        <v>7114</v>
      </c>
      <c r="P6159">
        <v>-2.0999998999999998</v>
      </c>
      <c r="Q6159" t="s">
        <v>7115</v>
      </c>
      <c r="R6159" t="s">
        <v>7116</v>
      </c>
      <c r="S6159">
        <v>3719250</v>
      </c>
      <c r="T6159">
        <v>771.23422019999998</v>
      </c>
      <c r="U6159" t="s">
        <v>31</v>
      </c>
      <c r="V6159" t="s">
        <v>7842</v>
      </c>
      <c r="W6159" t="s">
        <v>23</v>
      </c>
    </row>
    <row r="6160" spans="1:23" x14ac:dyDescent="0.4">
      <c r="A6160">
        <v>6159</v>
      </c>
      <c r="B6160">
        <v>1</v>
      </c>
      <c r="C6160">
        <v>1</v>
      </c>
      <c r="D6160">
        <v>1</v>
      </c>
      <c r="E6160">
        <v>1</v>
      </c>
      <c r="F6160" t="s">
        <v>23</v>
      </c>
      <c r="G6160">
        <v>-16.047917398851901</v>
      </c>
      <c r="H6160" t="s">
        <v>23</v>
      </c>
      <c r="I6160">
        <v>43.8689080224527</v>
      </c>
      <c r="J6160" t="s">
        <v>3335</v>
      </c>
      <c r="K6160" t="s">
        <v>25</v>
      </c>
      <c r="L6160" t="s">
        <v>3336</v>
      </c>
      <c r="M6160" t="s">
        <v>3337</v>
      </c>
      <c r="N6160" t="s">
        <v>3338</v>
      </c>
      <c r="O6160" t="s">
        <v>3339</v>
      </c>
      <c r="P6160">
        <v>8.3000001900000004</v>
      </c>
      <c r="Q6160" t="s">
        <v>3340</v>
      </c>
      <c r="R6160" t="s">
        <v>3341</v>
      </c>
      <c r="S6160">
        <v>16418</v>
      </c>
      <c r="T6160">
        <v>396.34719999999999</v>
      </c>
      <c r="U6160" t="s">
        <v>31</v>
      </c>
      <c r="V6160" t="s">
        <v>3342</v>
      </c>
      <c r="W6160" t="s">
        <v>23</v>
      </c>
    </row>
    <row r="6161" spans="1:23" x14ac:dyDescent="0.4">
      <c r="A6161">
        <v>6160</v>
      </c>
      <c r="B6161">
        <v>1</v>
      </c>
      <c r="C6161">
        <v>1</v>
      </c>
      <c r="D6161">
        <v>1</v>
      </c>
      <c r="E6161">
        <v>2</v>
      </c>
      <c r="F6161" t="s">
        <v>23</v>
      </c>
      <c r="G6161">
        <v>-405.42342916775902</v>
      </c>
      <c r="H6161" t="s">
        <v>23</v>
      </c>
      <c r="I6161">
        <v>79.385415842650403</v>
      </c>
      <c r="J6161" t="s">
        <v>17009</v>
      </c>
      <c r="K6161" t="s">
        <v>25</v>
      </c>
      <c r="L6161" t="s">
        <v>17010</v>
      </c>
      <c r="M6161" t="s">
        <v>17011</v>
      </c>
      <c r="N6161" t="s">
        <v>17012</v>
      </c>
      <c r="O6161" t="s">
        <v>17013</v>
      </c>
      <c r="P6161">
        <v>0.69999998799999996</v>
      </c>
      <c r="Q6161" t="s">
        <v>17014</v>
      </c>
      <c r="R6161" t="s">
        <v>17015</v>
      </c>
      <c r="S6161">
        <v>262146</v>
      </c>
      <c r="T6161">
        <v>285.07574990000001</v>
      </c>
      <c r="U6161" t="s">
        <v>31</v>
      </c>
      <c r="V6161" t="s">
        <v>11592</v>
      </c>
      <c r="W6161" t="s">
        <v>23</v>
      </c>
    </row>
    <row r="6162" spans="1:23" x14ac:dyDescent="0.4">
      <c r="A6162">
        <v>6161</v>
      </c>
      <c r="B6162">
        <v>1</v>
      </c>
      <c r="C6162">
        <v>1</v>
      </c>
      <c r="D6162">
        <v>1</v>
      </c>
      <c r="E6162">
        <v>1</v>
      </c>
      <c r="F6162" t="s">
        <v>23</v>
      </c>
      <c r="G6162">
        <v>-15.730204046735301</v>
      </c>
      <c r="H6162" t="s">
        <v>23</v>
      </c>
      <c r="I6162">
        <v>17.087363092030198</v>
      </c>
      <c r="J6162" t="s">
        <v>1267</v>
      </c>
      <c r="K6162" t="s">
        <v>25</v>
      </c>
      <c r="L6162" t="s">
        <v>13612</v>
      </c>
      <c r="M6162" t="s">
        <v>13613</v>
      </c>
      <c r="N6162" t="s">
        <v>13614</v>
      </c>
      <c r="O6162" t="s">
        <v>13615</v>
      </c>
      <c r="P6162">
        <v>0.80000001200000004</v>
      </c>
      <c r="Q6162" t="s">
        <v>13616</v>
      </c>
      <c r="R6162" t="s">
        <v>13617</v>
      </c>
      <c r="S6162">
        <v>3727446</v>
      </c>
      <c r="T6162">
        <v>710.41100280000001</v>
      </c>
      <c r="U6162" t="s">
        <v>31</v>
      </c>
      <c r="V6162" t="s">
        <v>6022</v>
      </c>
      <c r="W6162" t="s">
        <v>23</v>
      </c>
    </row>
    <row r="6163" spans="1:23" x14ac:dyDescent="0.4">
      <c r="A6163">
        <v>6162</v>
      </c>
      <c r="B6163">
        <v>1</v>
      </c>
      <c r="C6163">
        <v>1</v>
      </c>
      <c r="D6163">
        <v>1</v>
      </c>
      <c r="E6163">
        <v>1</v>
      </c>
      <c r="F6163" t="s">
        <v>23</v>
      </c>
      <c r="G6163">
        <v>-0.87442722689179997</v>
      </c>
      <c r="H6163" t="s">
        <v>23</v>
      </c>
      <c r="I6163">
        <v>27.161037555342499</v>
      </c>
      <c r="J6163" t="s">
        <v>2044</v>
      </c>
      <c r="K6163" t="s">
        <v>25</v>
      </c>
      <c r="L6163" t="s">
        <v>2238</v>
      </c>
      <c r="M6163" t="s">
        <v>2239</v>
      </c>
      <c r="N6163" t="s">
        <v>2240</v>
      </c>
      <c r="O6163" t="s">
        <v>2241</v>
      </c>
      <c r="P6163">
        <v>-0.10000000100000001</v>
      </c>
      <c r="Q6163" t="s">
        <v>2242</v>
      </c>
      <c r="R6163" t="s">
        <v>2243</v>
      </c>
      <c r="S6163">
        <v>88009086</v>
      </c>
      <c r="T6163">
        <v>579.17083209999998</v>
      </c>
      <c r="U6163" t="s">
        <v>31</v>
      </c>
      <c r="V6163" t="s">
        <v>3882</v>
      </c>
      <c r="W6163" t="s">
        <v>23</v>
      </c>
    </row>
    <row r="6164" spans="1:23" x14ac:dyDescent="0.4">
      <c r="A6164">
        <v>6163</v>
      </c>
      <c r="B6164">
        <v>1</v>
      </c>
      <c r="C6164">
        <v>1</v>
      </c>
      <c r="D6164">
        <v>1</v>
      </c>
      <c r="E6164">
        <v>1</v>
      </c>
      <c r="F6164" t="s">
        <v>23</v>
      </c>
      <c r="G6164">
        <v>-5.2977438151539404</v>
      </c>
      <c r="H6164" t="s">
        <v>23</v>
      </c>
      <c r="I6164">
        <v>18.155458289856899</v>
      </c>
      <c r="J6164" t="s">
        <v>908</v>
      </c>
      <c r="K6164" t="s">
        <v>25</v>
      </c>
      <c r="L6164" t="s">
        <v>909</v>
      </c>
      <c r="M6164" t="s">
        <v>910</v>
      </c>
      <c r="N6164" t="s">
        <v>911</v>
      </c>
      <c r="O6164" t="s">
        <v>912</v>
      </c>
      <c r="P6164">
        <v>0.40000000600000002</v>
      </c>
      <c r="Q6164" t="s">
        <v>913</v>
      </c>
      <c r="R6164" t="s">
        <v>914</v>
      </c>
      <c r="S6164">
        <v>34615519614</v>
      </c>
      <c r="T6164">
        <v>465.10275250000001</v>
      </c>
      <c r="U6164" t="s">
        <v>31</v>
      </c>
      <c r="V6164" t="s">
        <v>11586</v>
      </c>
      <c r="W6164" t="s">
        <v>23</v>
      </c>
    </row>
    <row r="6165" spans="1:23" x14ac:dyDescent="0.4">
      <c r="A6165">
        <v>6164</v>
      </c>
      <c r="B6165">
        <v>1</v>
      </c>
      <c r="C6165">
        <v>2</v>
      </c>
      <c r="D6165">
        <v>1</v>
      </c>
      <c r="E6165">
        <v>1</v>
      </c>
      <c r="F6165" t="s">
        <v>23</v>
      </c>
      <c r="G6165">
        <v>-36.725141613676399</v>
      </c>
      <c r="H6165" t="s">
        <v>23</v>
      </c>
      <c r="I6165">
        <v>31.205357946798799</v>
      </c>
      <c r="J6165" t="s">
        <v>1532</v>
      </c>
      <c r="K6165" t="s">
        <v>25</v>
      </c>
      <c r="L6165" t="s">
        <v>2660</v>
      </c>
      <c r="M6165" t="s">
        <v>2661</v>
      </c>
      <c r="N6165" t="s">
        <v>2662</v>
      </c>
      <c r="O6165" t="s">
        <v>2663</v>
      </c>
      <c r="P6165">
        <v>1</v>
      </c>
      <c r="Q6165" t="s">
        <v>2664</v>
      </c>
      <c r="R6165" t="s">
        <v>2665</v>
      </c>
      <c r="S6165">
        <v>20496442</v>
      </c>
      <c r="T6165">
        <v>757.19744079999998</v>
      </c>
      <c r="U6165" t="s">
        <v>31</v>
      </c>
      <c r="V6165" t="s">
        <v>2742</v>
      </c>
      <c r="W6165" t="s">
        <v>23</v>
      </c>
    </row>
    <row r="6166" spans="1:23" x14ac:dyDescent="0.4">
      <c r="A6166">
        <v>6165</v>
      </c>
      <c r="B6166">
        <v>1</v>
      </c>
      <c r="C6166">
        <v>1</v>
      </c>
      <c r="D6166">
        <v>1</v>
      </c>
      <c r="E6166">
        <v>1</v>
      </c>
      <c r="F6166" t="s">
        <v>23</v>
      </c>
      <c r="G6166">
        <v>-299.605172967638</v>
      </c>
      <c r="H6166" t="s">
        <v>23</v>
      </c>
      <c r="I6166">
        <v>54.633116530101397</v>
      </c>
      <c r="J6166" t="s">
        <v>2060</v>
      </c>
      <c r="K6166" t="s">
        <v>25</v>
      </c>
      <c r="L6166" t="s">
        <v>2061</v>
      </c>
      <c r="M6166" t="s">
        <v>2062</v>
      </c>
      <c r="N6166" t="s">
        <v>28</v>
      </c>
      <c r="O6166" t="s">
        <v>2063</v>
      </c>
      <c r="P6166">
        <v>-3.2999999500000001</v>
      </c>
      <c r="Q6166" t="s">
        <v>2064</v>
      </c>
      <c r="R6166" t="s">
        <v>2065</v>
      </c>
      <c r="S6166">
        <v>18874370</v>
      </c>
      <c r="T6166">
        <v>433.11292329999998</v>
      </c>
      <c r="U6166" t="s">
        <v>31</v>
      </c>
      <c r="V6166" t="s">
        <v>10143</v>
      </c>
      <c r="W6166" t="s">
        <v>23</v>
      </c>
    </row>
    <row r="6167" spans="1:23" x14ac:dyDescent="0.4">
      <c r="A6167">
        <v>6166</v>
      </c>
      <c r="B6167">
        <v>1</v>
      </c>
      <c r="C6167">
        <v>1</v>
      </c>
      <c r="D6167">
        <v>1</v>
      </c>
      <c r="E6167">
        <v>1</v>
      </c>
      <c r="F6167" t="s">
        <v>23</v>
      </c>
      <c r="G6167">
        <v>-8.7080633683616</v>
      </c>
      <c r="H6167" t="s">
        <v>23</v>
      </c>
      <c r="I6167">
        <v>55.762085536665097</v>
      </c>
      <c r="J6167" t="s">
        <v>5769</v>
      </c>
      <c r="K6167" t="s">
        <v>25</v>
      </c>
      <c r="L6167" t="s">
        <v>13972</v>
      </c>
      <c r="M6167" t="s">
        <v>13973</v>
      </c>
      <c r="N6167" t="s">
        <v>13974</v>
      </c>
      <c r="O6167" t="s">
        <v>13975</v>
      </c>
      <c r="P6167">
        <v>1.3929698500000001</v>
      </c>
      <c r="Q6167" t="s">
        <v>13976</v>
      </c>
      <c r="R6167" t="s">
        <v>13977</v>
      </c>
      <c r="S6167">
        <v>17267943806</v>
      </c>
      <c r="T6167">
        <v>165.05459999999999</v>
      </c>
      <c r="U6167" t="s">
        <v>31</v>
      </c>
      <c r="V6167" t="s">
        <v>7764</v>
      </c>
      <c r="W6167" t="s">
        <v>23</v>
      </c>
    </row>
    <row r="6168" spans="1:23" x14ac:dyDescent="0.4">
      <c r="A6168">
        <v>6167</v>
      </c>
      <c r="B6168">
        <v>1</v>
      </c>
      <c r="C6168">
        <v>1</v>
      </c>
      <c r="D6168">
        <v>1</v>
      </c>
      <c r="E6168">
        <v>1</v>
      </c>
      <c r="F6168" t="s">
        <v>23</v>
      </c>
      <c r="G6168">
        <v>-6.9232097961314398</v>
      </c>
      <c r="H6168" t="s">
        <v>23</v>
      </c>
      <c r="I6168">
        <v>34.899021827183397</v>
      </c>
      <c r="J6168" t="s">
        <v>1017</v>
      </c>
      <c r="K6168" t="s">
        <v>25</v>
      </c>
      <c r="L6168" t="s">
        <v>3461</v>
      </c>
      <c r="M6168" t="s">
        <v>3462</v>
      </c>
      <c r="N6168" t="s">
        <v>3463</v>
      </c>
      <c r="O6168" t="s">
        <v>3464</v>
      </c>
      <c r="P6168">
        <v>0.5</v>
      </c>
      <c r="Q6168" t="s">
        <v>3465</v>
      </c>
      <c r="R6168" t="s">
        <v>3466</v>
      </c>
      <c r="S6168">
        <v>20900222</v>
      </c>
      <c r="T6168">
        <v>449.10783789999999</v>
      </c>
      <c r="U6168" t="s">
        <v>31</v>
      </c>
      <c r="V6168" t="s">
        <v>3467</v>
      </c>
      <c r="W6168" t="s">
        <v>23</v>
      </c>
    </row>
    <row r="6169" spans="1:23" x14ac:dyDescent="0.4">
      <c r="A6169">
        <v>6168</v>
      </c>
      <c r="B6169">
        <v>1</v>
      </c>
      <c r="C6169">
        <v>2</v>
      </c>
      <c r="D6169">
        <v>1</v>
      </c>
      <c r="E6169">
        <v>1</v>
      </c>
      <c r="F6169" t="s">
        <v>23</v>
      </c>
      <c r="G6169">
        <v>-6.2444708995578404</v>
      </c>
      <c r="H6169" t="s">
        <v>23</v>
      </c>
      <c r="I6169">
        <v>39.7551886266127</v>
      </c>
      <c r="J6169" t="s">
        <v>1437</v>
      </c>
      <c r="K6169" t="s">
        <v>25</v>
      </c>
      <c r="L6169" t="s">
        <v>14286</v>
      </c>
      <c r="M6169" t="s">
        <v>14287</v>
      </c>
      <c r="N6169" t="s">
        <v>14288</v>
      </c>
      <c r="O6169" t="s">
        <v>14289</v>
      </c>
      <c r="P6169">
        <v>0.20000000300000001</v>
      </c>
      <c r="Q6169" t="s">
        <v>14290</v>
      </c>
      <c r="R6169" t="s">
        <v>14291</v>
      </c>
      <c r="S6169">
        <v>121563518</v>
      </c>
      <c r="T6169">
        <v>433.11292329999998</v>
      </c>
      <c r="U6169" t="s">
        <v>31</v>
      </c>
      <c r="V6169" t="s">
        <v>9879</v>
      </c>
      <c r="W6169" t="s">
        <v>23</v>
      </c>
    </row>
    <row r="6170" spans="1:23" x14ac:dyDescent="0.4">
      <c r="A6170">
        <v>6169</v>
      </c>
      <c r="B6170">
        <v>1</v>
      </c>
      <c r="C6170">
        <v>1</v>
      </c>
      <c r="D6170">
        <v>1</v>
      </c>
      <c r="E6170">
        <v>3</v>
      </c>
      <c r="F6170" t="s">
        <v>23</v>
      </c>
      <c r="G6170">
        <v>-610.543342375316</v>
      </c>
      <c r="H6170" t="s">
        <v>23</v>
      </c>
      <c r="I6170">
        <v>40.710761528731602</v>
      </c>
      <c r="J6170" t="s">
        <v>6277</v>
      </c>
      <c r="K6170" t="s">
        <v>25</v>
      </c>
      <c r="L6170" t="s">
        <v>6278</v>
      </c>
      <c r="M6170" t="s">
        <v>6279</v>
      </c>
      <c r="N6170" t="s">
        <v>28</v>
      </c>
      <c r="O6170" t="s">
        <v>6280</v>
      </c>
      <c r="P6170">
        <v>3.7000000499999999</v>
      </c>
      <c r="Q6170">
        <v>26744355</v>
      </c>
      <c r="R6170" t="s">
        <v>6281</v>
      </c>
      <c r="S6170">
        <v>3153922</v>
      </c>
      <c r="T6170">
        <v>451.12348800000001</v>
      </c>
      <c r="U6170" t="s">
        <v>31</v>
      </c>
      <c r="V6170" t="s">
        <v>11448</v>
      </c>
      <c r="W6170" t="s">
        <v>23</v>
      </c>
    </row>
    <row r="6171" spans="1:23" x14ac:dyDescent="0.4">
      <c r="A6171">
        <v>6170</v>
      </c>
      <c r="B6171">
        <v>1</v>
      </c>
      <c r="C6171">
        <v>1</v>
      </c>
      <c r="D6171">
        <v>1</v>
      </c>
      <c r="E6171">
        <v>1</v>
      </c>
      <c r="F6171" t="s">
        <v>23</v>
      </c>
      <c r="G6171">
        <v>-427.71318781659198</v>
      </c>
      <c r="H6171" t="s">
        <v>23</v>
      </c>
      <c r="I6171">
        <v>84.939968771047305</v>
      </c>
      <c r="J6171" t="s">
        <v>8931</v>
      </c>
      <c r="K6171" t="s">
        <v>25</v>
      </c>
      <c r="L6171" t="s">
        <v>8932</v>
      </c>
      <c r="M6171" t="s">
        <v>8933</v>
      </c>
      <c r="N6171" t="s">
        <v>28</v>
      </c>
      <c r="O6171" t="s">
        <v>8934</v>
      </c>
      <c r="P6171">
        <v>2.2000000499999999</v>
      </c>
      <c r="Q6171">
        <v>52905263</v>
      </c>
      <c r="R6171" t="s">
        <v>8935</v>
      </c>
      <c r="S6171">
        <v>3153922</v>
      </c>
      <c r="T6171">
        <v>394.10336169999999</v>
      </c>
      <c r="U6171" t="s">
        <v>31</v>
      </c>
      <c r="V6171" t="s">
        <v>11595</v>
      </c>
      <c r="W6171" t="s">
        <v>23</v>
      </c>
    </row>
    <row r="6172" spans="1:23" x14ac:dyDescent="0.4">
      <c r="A6172">
        <v>6171</v>
      </c>
      <c r="B6172">
        <v>1</v>
      </c>
      <c r="C6172">
        <v>1</v>
      </c>
      <c r="D6172">
        <v>1</v>
      </c>
      <c r="E6172">
        <v>1</v>
      </c>
      <c r="F6172" t="s">
        <v>23</v>
      </c>
      <c r="G6172">
        <v>-2.4562987639357798</v>
      </c>
      <c r="H6172" t="s">
        <v>23</v>
      </c>
      <c r="I6172">
        <v>32.442091903975303</v>
      </c>
      <c r="J6172" t="s">
        <v>94</v>
      </c>
      <c r="K6172" t="s">
        <v>25</v>
      </c>
      <c r="L6172" t="s">
        <v>95</v>
      </c>
      <c r="M6172" t="s">
        <v>96</v>
      </c>
      <c r="N6172" t="s">
        <v>97</v>
      </c>
      <c r="O6172" t="s">
        <v>98</v>
      </c>
      <c r="P6172">
        <v>2.89444613</v>
      </c>
      <c r="Q6172" t="s">
        <v>99</v>
      </c>
      <c r="R6172" t="s">
        <v>100</v>
      </c>
      <c r="S6172">
        <v>2779202</v>
      </c>
      <c r="T6172">
        <v>362.14992000000001</v>
      </c>
      <c r="U6172" t="s">
        <v>31</v>
      </c>
      <c r="V6172" t="s">
        <v>137</v>
      </c>
      <c r="W6172" t="s">
        <v>23</v>
      </c>
    </row>
    <row r="6173" spans="1:23" x14ac:dyDescent="0.4">
      <c r="A6173">
        <v>6172</v>
      </c>
      <c r="B6173">
        <v>1</v>
      </c>
      <c r="C6173">
        <v>1</v>
      </c>
      <c r="D6173">
        <v>1</v>
      </c>
      <c r="E6173">
        <v>1</v>
      </c>
      <c r="F6173" t="s">
        <v>23</v>
      </c>
      <c r="G6173">
        <v>-7.3989879251520296</v>
      </c>
      <c r="H6173" t="s">
        <v>23</v>
      </c>
      <c r="I6173">
        <v>12.6811556420547</v>
      </c>
      <c r="J6173" t="s">
        <v>908</v>
      </c>
      <c r="K6173" t="s">
        <v>25</v>
      </c>
      <c r="L6173" t="s">
        <v>909</v>
      </c>
      <c r="M6173" t="s">
        <v>910</v>
      </c>
      <c r="N6173" t="s">
        <v>911</v>
      </c>
      <c r="O6173" t="s">
        <v>912</v>
      </c>
      <c r="P6173">
        <v>0.40000000600000002</v>
      </c>
      <c r="Q6173" t="s">
        <v>913</v>
      </c>
      <c r="R6173" t="s">
        <v>914</v>
      </c>
      <c r="S6173">
        <v>34615519614</v>
      </c>
      <c r="T6173">
        <v>465.10275250000001</v>
      </c>
      <c r="U6173" t="s">
        <v>31</v>
      </c>
      <c r="V6173" t="s">
        <v>915</v>
      </c>
      <c r="W6173" t="s">
        <v>23</v>
      </c>
    </row>
    <row r="6174" spans="1:23" x14ac:dyDescent="0.4">
      <c r="A6174">
        <v>6173</v>
      </c>
      <c r="B6174">
        <v>1</v>
      </c>
      <c r="C6174">
        <v>1</v>
      </c>
      <c r="D6174">
        <v>1</v>
      </c>
      <c r="E6174">
        <v>2</v>
      </c>
      <c r="F6174" t="s">
        <v>23</v>
      </c>
      <c r="G6174">
        <v>-714.29377065820097</v>
      </c>
      <c r="H6174" t="s">
        <v>23</v>
      </c>
      <c r="I6174">
        <v>71.052139542931798</v>
      </c>
      <c r="J6174" t="s">
        <v>1652</v>
      </c>
      <c r="K6174" t="s">
        <v>25</v>
      </c>
      <c r="L6174" t="s">
        <v>1653</v>
      </c>
      <c r="M6174" t="s">
        <v>1654</v>
      </c>
      <c r="N6174" t="s">
        <v>28</v>
      </c>
      <c r="O6174" t="s">
        <v>1655</v>
      </c>
      <c r="P6174">
        <v>3.2999999500000001</v>
      </c>
      <c r="Q6174" t="s">
        <v>1656</v>
      </c>
      <c r="R6174" t="s">
        <v>1657</v>
      </c>
      <c r="S6174">
        <v>16777286</v>
      </c>
      <c r="T6174">
        <v>565.15517999999997</v>
      </c>
      <c r="U6174" t="s">
        <v>31</v>
      </c>
      <c r="V6174" t="s">
        <v>2331</v>
      </c>
      <c r="W6174" t="s">
        <v>23</v>
      </c>
    </row>
    <row r="6175" spans="1:23" x14ac:dyDescent="0.4">
      <c r="A6175">
        <v>6174</v>
      </c>
      <c r="B6175">
        <v>1</v>
      </c>
      <c r="C6175">
        <v>1</v>
      </c>
      <c r="D6175">
        <v>1</v>
      </c>
      <c r="E6175">
        <v>2</v>
      </c>
      <c r="F6175" t="s">
        <v>23</v>
      </c>
      <c r="G6175">
        <v>-332.20167988649803</v>
      </c>
      <c r="H6175" t="s">
        <v>23</v>
      </c>
      <c r="I6175">
        <v>60.0830460356919</v>
      </c>
      <c r="J6175" t="s">
        <v>865</v>
      </c>
      <c r="K6175" t="s">
        <v>25</v>
      </c>
      <c r="L6175" t="s">
        <v>866</v>
      </c>
      <c r="M6175" t="s">
        <v>867</v>
      </c>
      <c r="N6175" t="s">
        <v>868</v>
      </c>
      <c r="O6175" t="s">
        <v>869</v>
      </c>
      <c r="P6175">
        <v>2.9000001000000002</v>
      </c>
      <c r="Q6175">
        <v>78347</v>
      </c>
      <c r="R6175" t="s">
        <v>870</v>
      </c>
      <c r="S6175">
        <v>262146</v>
      </c>
      <c r="T6175">
        <v>449.10783789999999</v>
      </c>
      <c r="U6175" t="s">
        <v>31</v>
      </c>
      <c r="V6175" t="s">
        <v>11596</v>
      </c>
      <c r="W6175" t="s">
        <v>23</v>
      </c>
    </row>
    <row r="6176" spans="1:23" x14ac:dyDescent="0.4">
      <c r="A6176">
        <v>6175</v>
      </c>
      <c r="B6176">
        <v>1</v>
      </c>
      <c r="C6176">
        <v>1</v>
      </c>
      <c r="D6176">
        <v>1</v>
      </c>
      <c r="E6176">
        <v>1</v>
      </c>
      <c r="F6176" t="s">
        <v>23</v>
      </c>
      <c r="G6176">
        <v>-43.067554777565199</v>
      </c>
      <c r="H6176" t="s">
        <v>23</v>
      </c>
      <c r="I6176">
        <v>51.5571448171588</v>
      </c>
      <c r="J6176" t="s">
        <v>897</v>
      </c>
      <c r="K6176" t="s">
        <v>25</v>
      </c>
      <c r="L6176" t="s">
        <v>12657</v>
      </c>
      <c r="M6176" t="s">
        <v>12658</v>
      </c>
      <c r="N6176" t="s">
        <v>12659</v>
      </c>
      <c r="O6176" t="s">
        <v>12660</v>
      </c>
      <c r="P6176">
        <v>5.1999998099999996</v>
      </c>
      <c r="Q6176" t="s">
        <v>12661</v>
      </c>
      <c r="R6176" t="s">
        <v>12662</v>
      </c>
      <c r="S6176">
        <v>3449206</v>
      </c>
      <c r="T6176">
        <v>273.13862499999999</v>
      </c>
      <c r="U6176" t="s">
        <v>31</v>
      </c>
      <c r="V6176" t="s">
        <v>4836</v>
      </c>
      <c r="W6176" t="s">
        <v>23</v>
      </c>
    </row>
    <row r="6177" spans="1:23" x14ac:dyDescent="0.4">
      <c r="A6177">
        <v>6176</v>
      </c>
      <c r="B6177">
        <v>1</v>
      </c>
      <c r="C6177">
        <v>1</v>
      </c>
      <c r="D6177">
        <v>1</v>
      </c>
      <c r="E6177">
        <v>1</v>
      </c>
      <c r="F6177" t="s">
        <v>23</v>
      </c>
      <c r="G6177">
        <v>-5.6284359431629198</v>
      </c>
      <c r="H6177" t="s">
        <v>23</v>
      </c>
      <c r="I6177">
        <v>8.0781709252859208</v>
      </c>
      <c r="J6177" t="s">
        <v>3322</v>
      </c>
      <c r="K6177" t="s">
        <v>25</v>
      </c>
      <c r="L6177" t="s">
        <v>3323</v>
      </c>
      <c r="M6177" t="s">
        <v>3324</v>
      </c>
      <c r="N6177" t="s">
        <v>3325</v>
      </c>
      <c r="O6177" t="s">
        <v>3326</v>
      </c>
      <c r="P6177">
        <v>2.6852800800000001</v>
      </c>
      <c r="Q6177" t="s">
        <v>3327</v>
      </c>
      <c r="R6177" t="s">
        <v>3328</v>
      </c>
      <c r="S6177">
        <v>17266829694</v>
      </c>
      <c r="T6177">
        <v>213.1022395</v>
      </c>
      <c r="U6177" t="s">
        <v>31</v>
      </c>
      <c r="V6177" t="s">
        <v>6389</v>
      </c>
      <c r="W6177" t="s">
        <v>23</v>
      </c>
    </row>
    <row r="6178" spans="1:23" x14ac:dyDescent="0.4">
      <c r="A6178">
        <v>6177</v>
      </c>
      <c r="B6178">
        <v>1</v>
      </c>
      <c r="C6178">
        <v>2</v>
      </c>
      <c r="D6178">
        <v>1</v>
      </c>
      <c r="E6178">
        <v>1</v>
      </c>
      <c r="F6178" t="s">
        <v>23</v>
      </c>
      <c r="G6178">
        <v>-12.1642315988181</v>
      </c>
      <c r="H6178" t="s">
        <v>23</v>
      </c>
      <c r="I6178">
        <v>22.162300307493499</v>
      </c>
      <c r="J6178" t="s">
        <v>2502</v>
      </c>
      <c r="K6178" t="s">
        <v>25</v>
      </c>
      <c r="L6178" t="s">
        <v>14689</v>
      </c>
      <c r="M6178" t="s">
        <v>14690</v>
      </c>
      <c r="N6178" t="s">
        <v>14691</v>
      </c>
      <c r="O6178" t="s">
        <v>14692</v>
      </c>
      <c r="P6178">
        <v>-0.30000001199999998</v>
      </c>
      <c r="Q6178" t="s">
        <v>14693</v>
      </c>
      <c r="R6178" t="s">
        <v>14694</v>
      </c>
      <c r="S6178">
        <v>8610693210</v>
      </c>
      <c r="T6178">
        <v>609.18139680000002</v>
      </c>
      <c r="U6178" t="s">
        <v>31</v>
      </c>
      <c r="V6178" t="s">
        <v>4002</v>
      </c>
      <c r="W6178" t="s">
        <v>23</v>
      </c>
    </row>
    <row r="6179" spans="1:23" x14ac:dyDescent="0.4">
      <c r="A6179">
        <v>6178</v>
      </c>
      <c r="B6179">
        <v>1</v>
      </c>
      <c r="C6179">
        <v>2</v>
      </c>
      <c r="D6179">
        <v>1</v>
      </c>
      <c r="E6179">
        <v>1</v>
      </c>
      <c r="F6179" t="s">
        <v>23</v>
      </c>
      <c r="G6179">
        <v>-216.618870182878</v>
      </c>
      <c r="H6179" t="s">
        <v>23</v>
      </c>
      <c r="I6179">
        <v>29.2251095025868</v>
      </c>
      <c r="J6179" t="s">
        <v>16632</v>
      </c>
      <c r="K6179" t="s">
        <v>25</v>
      </c>
      <c r="L6179" t="s">
        <v>16749</v>
      </c>
      <c r="M6179" t="s">
        <v>16750</v>
      </c>
      <c r="N6179" t="s">
        <v>16751</v>
      </c>
      <c r="O6179" t="s">
        <v>16752</v>
      </c>
      <c r="P6179">
        <v>1.5485135299999999</v>
      </c>
      <c r="Q6179" t="s">
        <v>16753</v>
      </c>
      <c r="R6179" t="s">
        <v>16754</v>
      </c>
      <c r="S6179">
        <v>67108866</v>
      </c>
      <c r="T6179">
        <v>183.09167479999999</v>
      </c>
      <c r="U6179" t="s">
        <v>31</v>
      </c>
      <c r="V6179" t="s">
        <v>2316</v>
      </c>
      <c r="W6179" t="s">
        <v>23</v>
      </c>
    </row>
    <row r="6180" spans="1:23" x14ac:dyDescent="0.4">
      <c r="A6180">
        <v>6179</v>
      </c>
      <c r="B6180">
        <v>1</v>
      </c>
      <c r="C6180">
        <v>1</v>
      </c>
      <c r="D6180">
        <v>1</v>
      </c>
      <c r="E6180">
        <v>1</v>
      </c>
      <c r="F6180" t="s">
        <v>23</v>
      </c>
      <c r="G6180">
        <v>-340.82038429344499</v>
      </c>
      <c r="H6180">
        <v>0.999999999999999</v>
      </c>
      <c r="I6180">
        <v>75.731478502408194</v>
      </c>
      <c r="J6180" t="s">
        <v>11223</v>
      </c>
      <c r="K6180" t="s">
        <v>25</v>
      </c>
      <c r="L6180" t="s">
        <v>11224</v>
      </c>
      <c r="M6180" t="s">
        <v>11225</v>
      </c>
      <c r="N6180" t="s">
        <v>11226</v>
      </c>
      <c r="O6180" t="s">
        <v>11227</v>
      </c>
      <c r="P6180">
        <v>10.399999599999999</v>
      </c>
      <c r="Q6180">
        <v>3022899</v>
      </c>
      <c r="R6180" t="s">
        <v>11228</v>
      </c>
      <c r="S6180">
        <v>262146</v>
      </c>
      <c r="T6180">
        <v>473.36253649999998</v>
      </c>
      <c r="U6180" t="s">
        <v>31</v>
      </c>
      <c r="V6180" t="s">
        <v>17091</v>
      </c>
      <c r="W6180" t="s">
        <v>23</v>
      </c>
    </row>
    <row r="6181" spans="1:23" x14ac:dyDescent="0.4">
      <c r="A6181">
        <v>6180</v>
      </c>
      <c r="B6181">
        <v>1</v>
      </c>
      <c r="C6181">
        <v>1</v>
      </c>
      <c r="D6181">
        <v>1</v>
      </c>
      <c r="E6181">
        <v>1</v>
      </c>
      <c r="F6181" t="s">
        <v>23</v>
      </c>
      <c r="G6181">
        <v>-34.041323578369102</v>
      </c>
      <c r="H6181" t="s">
        <v>23</v>
      </c>
      <c r="I6181">
        <v>15.586418873706</v>
      </c>
      <c r="J6181" t="s">
        <v>124</v>
      </c>
      <c r="K6181" t="s">
        <v>25</v>
      </c>
      <c r="L6181" t="s">
        <v>125</v>
      </c>
      <c r="M6181" t="s">
        <v>126</v>
      </c>
      <c r="N6181" t="s">
        <v>127</v>
      </c>
      <c r="O6181" t="s">
        <v>128</v>
      </c>
      <c r="P6181">
        <v>8.6000003800000009</v>
      </c>
      <c r="Q6181" t="s">
        <v>129</v>
      </c>
      <c r="R6181" t="s">
        <v>130</v>
      </c>
      <c r="S6181">
        <v>16426</v>
      </c>
      <c r="T6181">
        <v>430.33159999999998</v>
      </c>
      <c r="U6181" t="s">
        <v>31</v>
      </c>
      <c r="V6181" t="s">
        <v>333</v>
      </c>
      <c r="W6181" t="s">
        <v>23</v>
      </c>
    </row>
    <row r="6182" spans="1:23" x14ac:dyDescent="0.4">
      <c r="A6182">
        <v>6181</v>
      </c>
      <c r="B6182">
        <v>1</v>
      </c>
      <c r="C6182">
        <v>1</v>
      </c>
      <c r="D6182">
        <v>1</v>
      </c>
      <c r="E6182">
        <v>2</v>
      </c>
      <c r="F6182" t="s">
        <v>23</v>
      </c>
      <c r="G6182">
        <v>-532.15385464878102</v>
      </c>
      <c r="H6182" t="s">
        <v>23</v>
      </c>
      <c r="I6182">
        <v>26.0243013119415</v>
      </c>
      <c r="J6182" t="s">
        <v>17092</v>
      </c>
      <c r="K6182" t="s">
        <v>25</v>
      </c>
      <c r="L6182" t="s">
        <v>17093</v>
      </c>
      <c r="M6182" t="s">
        <v>17094</v>
      </c>
      <c r="N6182" t="s">
        <v>17095</v>
      </c>
      <c r="O6182" t="s">
        <v>17096</v>
      </c>
      <c r="P6182">
        <v>2.5</v>
      </c>
      <c r="Q6182">
        <v>11941305</v>
      </c>
      <c r="R6182" t="s">
        <v>17097</v>
      </c>
      <c r="S6182">
        <v>3153922</v>
      </c>
      <c r="T6182">
        <v>463.08710250000001</v>
      </c>
      <c r="U6182" t="s">
        <v>31</v>
      </c>
      <c r="V6182" t="s">
        <v>11193</v>
      </c>
      <c r="W6182" t="s">
        <v>23</v>
      </c>
    </row>
    <row r="6183" spans="1:23" x14ac:dyDescent="0.4">
      <c r="A6183">
        <v>6182</v>
      </c>
      <c r="B6183">
        <v>1</v>
      </c>
      <c r="C6183">
        <v>1</v>
      </c>
      <c r="D6183">
        <v>1</v>
      </c>
      <c r="E6183">
        <v>1</v>
      </c>
      <c r="F6183" t="s">
        <v>23</v>
      </c>
      <c r="G6183">
        <v>-3.4063692176746199</v>
      </c>
      <c r="H6183" t="s">
        <v>23</v>
      </c>
      <c r="I6183">
        <v>32.685528810582902</v>
      </c>
      <c r="J6183" t="s">
        <v>4601</v>
      </c>
      <c r="K6183" t="s">
        <v>25</v>
      </c>
      <c r="L6183" t="s">
        <v>4602</v>
      </c>
      <c r="M6183" t="s">
        <v>4603</v>
      </c>
      <c r="N6183" t="s">
        <v>4604</v>
      </c>
      <c r="O6183" t="s">
        <v>4605</v>
      </c>
      <c r="P6183">
        <v>1</v>
      </c>
      <c r="Q6183" t="s">
        <v>4606</v>
      </c>
      <c r="R6183" t="s">
        <v>4607</v>
      </c>
      <c r="S6183">
        <v>2154514</v>
      </c>
      <c r="T6183">
        <v>513.18675689999998</v>
      </c>
      <c r="U6183" t="s">
        <v>31</v>
      </c>
      <c r="V6183" t="s">
        <v>9568</v>
      </c>
      <c r="W6183" t="s">
        <v>23</v>
      </c>
    </row>
    <row r="6184" spans="1:23" x14ac:dyDescent="0.4">
      <c r="A6184">
        <v>6183</v>
      </c>
      <c r="B6184">
        <v>1</v>
      </c>
      <c r="C6184">
        <v>1</v>
      </c>
      <c r="D6184">
        <v>1</v>
      </c>
      <c r="E6184">
        <v>1</v>
      </c>
      <c r="F6184" t="s">
        <v>23</v>
      </c>
      <c r="G6184">
        <v>-559.85326687285306</v>
      </c>
      <c r="H6184">
        <v>0.999999999999999</v>
      </c>
      <c r="I6184">
        <v>34.086142582306103</v>
      </c>
      <c r="J6184" t="s">
        <v>11669</v>
      </c>
      <c r="K6184" t="s">
        <v>25</v>
      </c>
      <c r="L6184" t="s">
        <v>11670</v>
      </c>
      <c r="M6184" t="s">
        <v>11671</v>
      </c>
      <c r="N6184" t="s">
        <v>11672</v>
      </c>
      <c r="O6184" t="s">
        <v>11673</v>
      </c>
      <c r="P6184">
        <v>1.2100896800000001</v>
      </c>
      <c r="Q6184">
        <v>191819</v>
      </c>
      <c r="R6184" t="s">
        <v>11674</v>
      </c>
      <c r="S6184">
        <v>70</v>
      </c>
      <c r="T6184">
        <v>609.18139680000002</v>
      </c>
      <c r="U6184" t="s">
        <v>31</v>
      </c>
      <c r="V6184" t="s">
        <v>17098</v>
      </c>
      <c r="W6184" t="s">
        <v>23</v>
      </c>
    </row>
    <row r="6185" spans="1:23" x14ac:dyDescent="0.4">
      <c r="A6185">
        <v>6184</v>
      </c>
      <c r="B6185">
        <v>1</v>
      </c>
      <c r="C6185">
        <v>1</v>
      </c>
      <c r="D6185">
        <v>1</v>
      </c>
      <c r="E6185">
        <v>1</v>
      </c>
      <c r="F6185" t="s">
        <v>23</v>
      </c>
      <c r="G6185">
        <v>-0.71239049381175901</v>
      </c>
      <c r="H6185" t="s">
        <v>23</v>
      </c>
      <c r="I6185">
        <v>45.865572677866098</v>
      </c>
      <c r="J6185" t="s">
        <v>694</v>
      </c>
      <c r="K6185" t="s">
        <v>25</v>
      </c>
      <c r="L6185" t="s">
        <v>695</v>
      </c>
      <c r="M6185" t="s">
        <v>696</v>
      </c>
      <c r="N6185" t="s">
        <v>697</v>
      </c>
      <c r="O6185" t="s">
        <v>698</v>
      </c>
      <c r="P6185">
        <v>1.60000002</v>
      </c>
      <c r="Q6185" t="s">
        <v>699</v>
      </c>
      <c r="R6185" t="s">
        <v>700</v>
      </c>
      <c r="S6185">
        <v>71098742</v>
      </c>
      <c r="T6185">
        <v>369.18088369999998</v>
      </c>
      <c r="U6185" t="s">
        <v>31</v>
      </c>
      <c r="V6185" t="s">
        <v>2337</v>
      </c>
      <c r="W6185" t="s">
        <v>23</v>
      </c>
    </row>
    <row r="6186" spans="1:23" x14ac:dyDescent="0.4">
      <c r="A6186">
        <v>6185</v>
      </c>
      <c r="B6186">
        <v>1</v>
      </c>
      <c r="C6186">
        <v>1</v>
      </c>
      <c r="D6186">
        <v>1</v>
      </c>
      <c r="E6186">
        <v>1</v>
      </c>
      <c r="F6186" t="s">
        <v>23</v>
      </c>
      <c r="G6186">
        <v>-27.160261600509902</v>
      </c>
      <c r="H6186" t="s">
        <v>23</v>
      </c>
      <c r="I6186">
        <v>15.4203145295303</v>
      </c>
      <c r="J6186" t="s">
        <v>3335</v>
      </c>
      <c r="K6186" t="s">
        <v>25</v>
      </c>
      <c r="L6186" t="s">
        <v>13884</v>
      </c>
      <c r="M6186" t="s">
        <v>13885</v>
      </c>
      <c r="N6186" t="s">
        <v>13886</v>
      </c>
      <c r="O6186" t="s">
        <v>13887</v>
      </c>
      <c r="P6186">
        <v>8.3000001900000004</v>
      </c>
      <c r="Q6186" t="s">
        <v>13888</v>
      </c>
      <c r="R6186" t="s">
        <v>13889</v>
      </c>
      <c r="S6186">
        <v>34</v>
      </c>
      <c r="T6186">
        <v>396.34719999999999</v>
      </c>
      <c r="U6186" t="s">
        <v>31</v>
      </c>
      <c r="V6186" t="s">
        <v>6929</v>
      </c>
      <c r="W6186" t="s">
        <v>23</v>
      </c>
    </row>
    <row r="6187" spans="1:23" x14ac:dyDescent="0.4">
      <c r="A6187">
        <v>6186</v>
      </c>
      <c r="B6187">
        <v>1</v>
      </c>
      <c r="C6187">
        <v>1</v>
      </c>
      <c r="D6187">
        <v>1</v>
      </c>
      <c r="E6187">
        <v>1</v>
      </c>
      <c r="F6187" t="s">
        <v>23</v>
      </c>
      <c r="G6187">
        <v>-1.9343471562958401</v>
      </c>
      <c r="H6187" t="s">
        <v>23</v>
      </c>
      <c r="I6187">
        <v>15.384629309002699</v>
      </c>
      <c r="J6187" t="s">
        <v>944</v>
      </c>
      <c r="K6187" t="s">
        <v>25</v>
      </c>
      <c r="L6187" t="s">
        <v>945</v>
      </c>
      <c r="M6187" t="s">
        <v>946</v>
      </c>
      <c r="N6187" t="s">
        <v>947</v>
      </c>
      <c r="O6187" t="s">
        <v>948</v>
      </c>
      <c r="P6187">
        <v>4</v>
      </c>
      <c r="Q6187" t="s">
        <v>949</v>
      </c>
      <c r="R6187" t="s">
        <v>950</v>
      </c>
      <c r="S6187">
        <v>120384382</v>
      </c>
      <c r="T6187">
        <v>609.28065730000003</v>
      </c>
      <c r="U6187" t="s">
        <v>31</v>
      </c>
      <c r="V6187" t="s">
        <v>1186</v>
      </c>
      <c r="W6187" t="s">
        <v>23</v>
      </c>
    </row>
    <row r="6188" spans="1:23" x14ac:dyDescent="0.4">
      <c r="A6188">
        <v>6187</v>
      </c>
      <c r="B6188">
        <v>1</v>
      </c>
      <c r="C6188">
        <v>1</v>
      </c>
      <c r="D6188">
        <v>1</v>
      </c>
      <c r="E6188">
        <v>2</v>
      </c>
      <c r="F6188" t="s">
        <v>23</v>
      </c>
      <c r="G6188">
        <v>-651.14817242749496</v>
      </c>
      <c r="H6188" t="s">
        <v>23</v>
      </c>
      <c r="I6188">
        <v>38.3439201754233</v>
      </c>
      <c r="J6188" t="s">
        <v>2084</v>
      </c>
      <c r="K6188" t="s">
        <v>25</v>
      </c>
      <c r="L6188" t="s">
        <v>2085</v>
      </c>
      <c r="M6188" t="s">
        <v>2086</v>
      </c>
      <c r="N6188" t="s">
        <v>2087</v>
      </c>
      <c r="O6188" t="s">
        <v>2088</v>
      </c>
      <c r="P6188">
        <v>-3.2999999500000001</v>
      </c>
      <c r="Q6188">
        <v>3036015</v>
      </c>
      <c r="R6188" t="s">
        <v>2089</v>
      </c>
      <c r="S6188">
        <v>70</v>
      </c>
      <c r="T6188">
        <v>581.1864822</v>
      </c>
      <c r="U6188" t="s">
        <v>31</v>
      </c>
      <c r="V6188" t="s">
        <v>2138</v>
      </c>
      <c r="W6188" t="s">
        <v>23</v>
      </c>
    </row>
    <row r="6189" spans="1:23" x14ac:dyDescent="0.4">
      <c r="A6189">
        <v>6188</v>
      </c>
      <c r="B6189">
        <v>1</v>
      </c>
      <c r="C6189">
        <v>1</v>
      </c>
      <c r="D6189">
        <v>1</v>
      </c>
      <c r="E6189">
        <v>1</v>
      </c>
      <c r="F6189" t="s">
        <v>23</v>
      </c>
      <c r="G6189">
        <v>-9.1606599528372694</v>
      </c>
      <c r="H6189" t="s">
        <v>23</v>
      </c>
      <c r="I6189">
        <v>34.430142883593398</v>
      </c>
      <c r="J6189" t="s">
        <v>194</v>
      </c>
      <c r="K6189" t="s">
        <v>25</v>
      </c>
      <c r="L6189" t="s">
        <v>2248</v>
      </c>
      <c r="M6189" t="s">
        <v>2249</v>
      </c>
      <c r="N6189" t="s">
        <v>2250</v>
      </c>
      <c r="O6189" t="s">
        <v>2251</v>
      </c>
      <c r="P6189">
        <v>2.5</v>
      </c>
      <c r="Q6189" t="s">
        <v>2252</v>
      </c>
      <c r="R6189" t="s">
        <v>2253</v>
      </c>
      <c r="S6189">
        <v>3194962</v>
      </c>
      <c r="T6189">
        <v>355.20161919999998</v>
      </c>
      <c r="U6189" t="s">
        <v>31</v>
      </c>
      <c r="V6189" t="s">
        <v>4568</v>
      </c>
      <c r="W6189" t="s">
        <v>23</v>
      </c>
    </row>
    <row r="6190" spans="1:23" x14ac:dyDescent="0.4">
      <c r="A6190">
        <v>6189</v>
      </c>
      <c r="B6190">
        <v>1</v>
      </c>
      <c r="C6190">
        <v>1</v>
      </c>
      <c r="D6190">
        <v>1</v>
      </c>
      <c r="E6190">
        <v>2</v>
      </c>
      <c r="F6190" t="s">
        <v>23</v>
      </c>
      <c r="G6190">
        <v>-590.27726787266704</v>
      </c>
      <c r="H6190" t="s">
        <v>23</v>
      </c>
      <c r="I6190">
        <v>46.621864153504703</v>
      </c>
      <c r="J6190" t="s">
        <v>6277</v>
      </c>
      <c r="K6190" t="s">
        <v>25</v>
      </c>
      <c r="L6190" t="s">
        <v>6278</v>
      </c>
      <c r="M6190" t="s">
        <v>6279</v>
      </c>
      <c r="N6190" t="s">
        <v>28</v>
      </c>
      <c r="O6190" t="s">
        <v>6280</v>
      </c>
      <c r="P6190">
        <v>3.7000000499999999</v>
      </c>
      <c r="Q6190">
        <v>26744355</v>
      </c>
      <c r="R6190" t="s">
        <v>6281</v>
      </c>
      <c r="S6190">
        <v>3153922</v>
      </c>
      <c r="T6190">
        <v>451.12348800000001</v>
      </c>
      <c r="U6190" t="s">
        <v>31</v>
      </c>
      <c r="V6190" t="s">
        <v>9823</v>
      </c>
      <c r="W6190" t="s">
        <v>23</v>
      </c>
    </row>
    <row r="6191" spans="1:23" x14ac:dyDescent="0.4">
      <c r="A6191">
        <v>6190</v>
      </c>
      <c r="B6191">
        <v>1</v>
      </c>
      <c r="C6191">
        <v>1</v>
      </c>
      <c r="D6191">
        <v>1</v>
      </c>
      <c r="E6191">
        <v>1</v>
      </c>
      <c r="F6191" t="s">
        <v>23</v>
      </c>
      <c r="G6191">
        <v>-1.0244791635350201</v>
      </c>
      <c r="H6191" t="s">
        <v>23</v>
      </c>
      <c r="I6191">
        <v>46.940756305427897</v>
      </c>
      <c r="J6191" t="s">
        <v>503</v>
      </c>
      <c r="K6191" t="s">
        <v>25</v>
      </c>
      <c r="L6191" t="s">
        <v>504</v>
      </c>
      <c r="M6191" t="s">
        <v>505</v>
      </c>
      <c r="N6191" t="s">
        <v>506</v>
      </c>
      <c r="O6191" t="s">
        <v>507</v>
      </c>
      <c r="P6191">
        <v>1.92851174</v>
      </c>
      <c r="Q6191" t="s">
        <v>508</v>
      </c>
      <c r="R6191" t="s">
        <v>509</v>
      </c>
      <c r="S6191">
        <v>19556450</v>
      </c>
      <c r="T6191">
        <v>275.13902000000002</v>
      </c>
      <c r="U6191" t="s">
        <v>31</v>
      </c>
      <c r="V6191" t="s">
        <v>895</v>
      </c>
      <c r="W6191" t="s">
        <v>23</v>
      </c>
    </row>
    <row r="6192" spans="1:23" x14ac:dyDescent="0.4">
      <c r="A6192">
        <v>6191</v>
      </c>
      <c r="B6192">
        <v>1</v>
      </c>
      <c r="C6192">
        <v>1</v>
      </c>
      <c r="D6192">
        <v>1</v>
      </c>
      <c r="E6192">
        <v>1</v>
      </c>
      <c r="F6192" t="s">
        <v>23</v>
      </c>
      <c r="G6192">
        <v>-6.0674241825644897</v>
      </c>
      <c r="H6192" t="s">
        <v>23</v>
      </c>
      <c r="I6192">
        <v>23.831355850214099</v>
      </c>
      <c r="J6192" t="s">
        <v>908</v>
      </c>
      <c r="K6192" t="s">
        <v>25</v>
      </c>
      <c r="L6192" t="s">
        <v>909</v>
      </c>
      <c r="M6192" t="s">
        <v>910</v>
      </c>
      <c r="N6192" t="s">
        <v>911</v>
      </c>
      <c r="O6192" t="s">
        <v>912</v>
      </c>
      <c r="P6192">
        <v>0.40000000600000002</v>
      </c>
      <c r="Q6192" t="s">
        <v>913</v>
      </c>
      <c r="R6192" t="s">
        <v>914</v>
      </c>
      <c r="S6192">
        <v>34615519614</v>
      </c>
      <c r="T6192">
        <v>465.10275250000001</v>
      </c>
      <c r="U6192" t="s">
        <v>31</v>
      </c>
      <c r="V6192" t="s">
        <v>1061</v>
      </c>
      <c r="W6192" t="s">
        <v>23</v>
      </c>
    </row>
    <row r="6193" spans="1:23" x14ac:dyDescent="0.4">
      <c r="A6193">
        <v>6192</v>
      </c>
      <c r="B6193">
        <v>1</v>
      </c>
      <c r="C6193">
        <v>1</v>
      </c>
      <c r="D6193">
        <v>1</v>
      </c>
      <c r="E6193">
        <v>1</v>
      </c>
      <c r="F6193" t="s">
        <v>23</v>
      </c>
      <c r="G6193">
        <v>-496.31555178816001</v>
      </c>
      <c r="H6193" t="s">
        <v>23</v>
      </c>
      <c r="I6193">
        <v>114.042507015019</v>
      </c>
      <c r="J6193" t="s">
        <v>8652</v>
      </c>
      <c r="K6193" t="s">
        <v>25</v>
      </c>
      <c r="L6193" t="s">
        <v>8653</v>
      </c>
      <c r="M6193" t="s">
        <v>8654</v>
      </c>
      <c r="N6193" t="s">
        <v>8655</v>
      </c>
      <c r="O6193" t="s">
        <v>8656</v>
      </c>
      <c r="P6193">
        <v>2.5916020899999999</v>
      </c>
      <c r="Q6193">
        <v>2776228</v>
      </c>
      <c r="R6193" t="s">
        <v>8657</v>
      </c>
      <c r="S6193">
        <v>67108866</v>
      </c>
      <c r="T6193">
        <v>301.07066459999999</v>
      </c>
      <c r="U6193" t="s">
        <v>31</v>
      </c>
      <c r="V6193" t="s">
        <v>8684</v>
      </c>
      <c r="W6193" t="s">
        <v>23</v>
      </c>
    </row>
    <row r="6194" spans="1:23" x14ac:dyDescent="0.4">
      <c r="A6194">
        <v>6193</v>
      </c>
      <c r="B6194">
        <v>1</v>
      </c>
      <c r="C6194">
        <v>1</v>
      </c>
      <c r="D6194">
        <v>1</v>
      </c>
      <c r="E6194">
        <v>3</v>
      </c>
      <c r="F6194" t="s">
        <v>23</v>
      </c>
      <c r="G6194">
        <v>-326.83233155780101</v>
      </c>
      <c r="H6194" t="s">
        <v>23</v>
      </c>
      <c r="I6194">
        <v>30.543638400212199</v>
      </c>
      <c r="J6194" t="s">
        <v>7884</v>
      </c>
      <c r="K6194" t="s">
        <v>25</v>
      </c>
      <c r="L6194" t="s">
        <v>7885</v>
      </c>
      <c r="M6194" t="s">
        <v>7886</v>
      </c>
      <c r="N6194" t="s">
        <v>7887</v>
      </c>
      <c r="O6194" t="s">
        <v>7888</v>
      </c>
      <c r="P6194">
        <v>0.60000002399999997</v>
      </c>
      <c r="Q6194" t="s">
        <v>7889</v>
      </c>
      <c r="R6194" t="s">
        <v>7890</v>
      </c>
      <c r="S6194">
        <v>270406</v>
      </c>
      <c r="T6194">
        <v>481.09766719999999</v>
      </c>
      <c r="U6194" t="s">
        <v>31</v>
      </c>
      <c r="V6194" t="s">
        <v>11531</v>
      </c>
      <c r="W6194" t="s">
        <v>23</v>
      </c>
    </row>
    <row r="6195" spans="1:23" x14ac:dyDescent="0.4">
      <c r="A6195">
        <v>6194</v>
      </c>
      <c r="B6195">
        <v>1</v>
      </c>
      <c r="C6195">
        <v>1</v>
      </c>
      <c r="D6195">
        <v>1</v>
      </c>
      <c r="E6195">
        <v>1</v>
      </c>
      <c r="F6195" t="s">
        <v>23</v>
      </c>
      <c r="G6195">
        <v>-1.1657066590107199</v>
      </c>
      <c r="H6195" t="s">
        <v>23</v>
      </c>
      <c r="I6195">
        <v>26.773149712120102</v>
      </c>
      <c r="J6195" t="s">
        <v>694</v>
      </c>
      <c r="K6195" t="s">
        <v>25</v>
      </c>
      <c r="L6195" t="s">
        <v>695</v>
      </c>
      <c r="M6195" t="s">
        <v>696</v>
      </c>
      <c r="N6195" t="s">
        <v>697</v>
      </c>
      <c r="O6195" t="s">
        <v>698</v>
      </c>
      <c r="P6195">
        <v>1.60000002</v>
      </c>
      <c r="Q6195" t="s">
        <v>699</v>
      </c>
      <c r="R6195" t="s">
        <v>700</v>
      </c>
      <c r="S6195">
        <v>71098742</v>
      </c>
      <c r="T6195">
        <v>369.18088369999998</v>
      </c>
      <c r="U6195" t="s">
        <v>31</v>
      </c>
      <c r="V6195" t="s">
        <v>701</v>
      </c>
      <c r="W6195" t="s">
        <v>23</v>
      </c>
    </row>
    <row r="6196" spans="1:23" x14ac:dyDescent="0.4">
      <c r="A6196">
        <v>6195</v>
      </c>
      <c r="B6196">
        <v>1</v>
      </c>
      <c r="C6196">
        <v>1</v>
      </c>
      <c r="D6196">
        <v>1</v>
      </c>
      <c r="E6196">
        <v>1</v>
      </c>
      <c r="F6196" t="s">
        <v>23</v>
      </c>
      <c r="G6196">
        <v>-116.335057610486</v>
      </c>
      <c r="H6196" t="s">
        <v>23</v>
      </c>
      <c r="I6196">
        <v>87.084818594080105</v>
      </c>
      <c r="J6196" t="s">
        <v>10475</v>
      </c>
      <c r="K6196" t="s">
        <v>25</v>
      </c>
      <c r="L6196" t="s">
        <v>14664</v>
      </c>
      <c r="M6196" t="s">
        <v>14665</v>
      </c>
      <c r="N6196" t="s">
        <v>28</v>
      </c>
      <c r="O6196" t="s">
        <v>14666</v>
      </c>
      <c r="P6196">
        <v>5.8000001900000004</v>
      </c>
      <c r="Q6196" t="s">
        <v>14667</v>
      </c>
      <c r="R6196" t="s">
        <v>14668</v>
      </c>
      <c r="S6196">
        <v>2129990</v>
      </c>
      <c r="T6196">
        <v>583.16549999999995</v>
      </c>
      <c r="U6196" t="s">
        <v>31</v>
      </c>
      <c r="V6196" t="s">
        <v>10481</v>
      </c>
      <c r="W6196" t="s">
        <v>23</v>
      </c>
    </row>
    <row r="6197" spans="1:23" x14ac:dyDescent="0.4">
      <c r="A6197">
        <v>6196</v>
      </c>
      <c r="B6197">
        <v>1</v>
      </c>
      <c r="C6197">
        <v>1</v>
      </c>
      <c r="D6197">
        <v>1</v>
      </c>
      <c r="E6197">
        <v>2</v>
      </c>
      <c r="F6197" t="s">
        <v>23</v>
      </c>
      <c r="G6197">
        <v>-597.35573170520502</v>
      </c>
      <c r="H6197" t="s">
        <v>23</v>
      </c>
      <c r="I6197">
        <v>41.008474951409497</v>
      </c>
      <c r="J6197" t="s">
        <v>6277</v>
      </c>
      <c r="K6197" t="s">
        <v>25</v>
      </c>
      <c r="L6197" t="s">
        <v>9817</v>
      </c>
      <c r="M6197" t="s">
        <v>9818</v>
      </c>
      <c r="N6197" t="s">
        <v>28</v>
      </c>
      <c r="O6197" t="s">
        <v>9819</v>
      </c>
      <c r="P6197">
        <v>3.7000000499999999</v>
      </c>
      <c r="Q6197">
        <v>26743728</v>
      </c>
      <c r="R6197" t="s">
        <v>9820</v>
      </c>
      <c r="S6197">
        <v>3153922</v>
      </c>
      <c r="T6197">
        <v>451.12348800000001</v>
      </c>
      <c r="U6197" t="s">
        <v>31</v>
      </c>
      <c r="V6197" t="s">
        <v>9821</v>
      </c>
      <c r="W6197" t="s">
        <v>23</v>
      </c>
    </row>
    <row r="6198" spans="1:23" x14ac:dyDescent="0.4">
      <c r="A6198">
        <v>6197</v>
      </c>
      <c r="B6198">
        <v>1</v>
      </c>
      <c r="C6198">
        <v>1</v>
      </c>
      <c r="D6198">
        <v>1</v>
      </c>
      <c r="E6198">
        <v>1</v>
      </c>
      <c r="F6198" t="s">
        <v>23</v>
      </c>
      <c r="G6198">
        <v>-931.74640911035397</v>
      </c>
      <c r="H6198">
        <v>0.999999999999999</v>
      </c>
      <c r="I6198">
        <v>53.406574472350798</v>
      </c>
      <c r="J6198" t="s">
        <v>139</v>
      </c>
      <c r="K6198" t="s">
        <v>25</v>
      </c>
      <c r="L6198" t="s">
        <v>140</v>
      </c>
      <c r="M6198" t="s">
        <v>141</v>
      </c>
      <c r="N6198" t="s">
        <v>28</v>
      </c>
      <c r="O6198" t="s">
        <v>142</v>
      </c>
      <c r="P6198">
        <v>-4.0999999000000003</v>
      </c>
      <c r="Q6198" t="s">
        <v>143</v>
      </c>
      <c r="R6198" t="s">
        <v>144</v>
      </c>
      <c r="S6198">
        <v>2097222</v>
      </c>
      <c r="T6198">
        <v>613.21269689999997</v>
      </c>
      <c r="U6198" t="s">
        <v>31</v>
      </c>
      <c r="V6198" t="s">
        <v>17099</v>
      </c>
      <c r="W6198" t="s">
        <v>23</v>
      </c>
    </row>
    <row r="6199" spans="1:23" x14ac:dyDescent="0.4">
      <c r="A6199">
        <v>6198</v>
      </c>
      <c r="B6199">
        <v>1</v>
      </c>
      <c r="C6199">
        <v>2</v>
      </c>
      <c r="D6199">
        <v>1</v>
      </c>
      <c r="E6199">
        <v>1</v>
      </c>
      <c r="F6199" t="s">
        <v>23</v>
      </c>
      <c r="G6199">
        <v>-14.667957279315599</v>
      </c>
      <c r="H6199" t="s">
        <v>23</v>
      </c>
      <c r="I6199">
        <v>0.89214428419656899</v>
      </c>
      <c r="J6199" t="s">
        <v>288</v>
      </c>
      <c r="K6199" t="s">
        <v>25</v>
      </c>
      <c r="L6199" t="s">
        <v>289</v>
      </c>
      <c r="M6199" t="s">
        <v>290</v>
      </c>
      <c r="N6199" t="s">
        <v>291</v>
      </c>
      <c r="O6199" t="s">
        <v>292</v>
      </c>
      <c r="P6199">
        <v>4.5999999000000003</v>
      </c>
      <c r="Q6199" t="s">
        <v>293</v>
      </c>
      <c r="R6199" t="s">
        <v>294</v>
      </c>
      <c r="S6199">
        <v>70008934</v>
      </c>
      <c r="T6199">
        <v>667.28613659999996</v>
      </c>
      <c r="U6199" t="s">
        <v>31</v>
      </c>
      <c r="V6199" t="s">
        <v>904</v>
      </c>
      <c r="W6199" t="s">
        <v>23</v>
      </c>
    </row>
    <row r="6200" spans="1:23" x14ac:dyDescent="0.4">
      <c r="A6200">
        <v>6199</v>
      </c>
      <c r="B6200">
        <v>1</v>
      </c>
      <c r="C6200">
        <v>2</v>
      </c>
      <c r="D6200">
        <v>1</v>
      </c>
      <c r="E6200">
        <v>1</v>
      </c>
      <c r="F6200" t="s">
        <v>23</v>
      </c>
      <c r="G6200">
        <v>-24.563625236762402</v>
      </c>
      <c r="H6200" t="s">
        <v>23</v>
      </c>
      <c r="I6200">
        <v>17.763687960395401</v>
      </c>
      <c r="J6200" t="s">
        <v>884</v>
      </c>
      <c r="K6200" t="s">
        <v>25</v>
      </c>
      <c r="L6200" t="s">
        <v>885</v>
      </c>
      <c r="M6200" t="s">
        <v>886</v>
      </c>
      <c r="N6200" t="s">
        <v>887</v>
      </c>
      <c r="O6200" t="s">
        <v>888</v>
      </c>
      <c r="P6200">
        <v>3.2000000499999999</v>
      </c>
      <c r="Q6200" t="s">
        <v>889</v>
      </c>
      <c r="R6200" t="s">
        <v>890</v>
      </c>
      <c r="S6200">
        <v>69779830</v>
      </c>
      <c r="T6200">
        <v>367.20161919999998</v>
      </c>
      <c r="U6200" t="s">
        <v>31</v>
      </c>
      <c r="V6200" t="s">
        <v>2333</v>
      </c>
      <c r="W6200" t="s">
        <v>23</v>
      </c>
    </row>
    <row r="6201" spans="1:23" x14ac:dyDescent="0.4">
      <c r="A6201">
        <v>6200</v>
      </c>
      <c r="B6201">
        <v>1</v>
      </c>
      <c r="C6201">
        <v>1</v>
      </c>
      <c r="D6201">
        <v>1</v>
      </c>
      <c r="E6201">
        <v>4</v>
      </c>
      <c r="F6201" t="s">
        <v>23</v>
      </c>
      <c r="G6201">
        <v>-739.00754276980103</v>
      </c>
      <c r="H6201" t="s">
        <v>23</v>
      </c>
      <c r="I6201">
        <v>6.4369572716845704</v>
      </c>
      <c r="J6201" t="s">
        <v>12071</v>
      </c>
      <c r="K6201" t="s">
        <v>25</v>
      </c>
      <c r="L6201" t="s">
        <v>12072</v>
      </c>
      <c r="M6201" t="s">
        <v>12073</v>
      </c>
      <c r="N6201" t="s">
        <v>12074</v>
      </c>
      <c r="O6201" t="s">
        <v>12075</v>
      </c>
      <c r="P6201">
        <v>0.69999998799999996</v>
      </c>
      <c r="Q6201" t="s">
        <v>12076</v>
      </c>
      <c r="R6201" t="s">
        <v>12077</v>
      </c>
      <c r="S6201">
        <v>3153922</v>
      </c>
      <c r="T6201">
        <v>433.11292329999998</v>
      </c>
      <c r="U6201" t="s">
        <v>31</v>
      </c>
      <c r="V6201" t="s">
        <v>17100</v>
      </c>
      <c r="W6201" t="s">
        <v>23</v>
      </c>
    </row>
    <row r="6202" spans="1:23" x14ac:dyDescent="0.4">
      <c r="A6202">
        <v>6201</v>
      </c>
      <c r="B6202">
        <v>1</v>
      </c>
      <c r="C6202">
        <v>1</v>
      </c>
      <c r="D6202">
        <v>1</v>
      </c>
      <c r="E6202">
        <v>1</v>
      </c>
      <c r="F6202" t="s">
        <v>23</v>
      </c>
      <c r="G6202">
        <v>-2.5349343610842401</v>
      </c>
      <c r="H6202" t="s">
        <v>23</v>
      </c>
      <c r="I6202">
        <v>4.5494679525742097</v>
      </c>
      <c r="J6202" t="s">
        <v>1297</v>
      </c>
      <c r="K6202" t="s">
        <v>25</v>
      </c>
      <c r="L6202" t="s">
        <v>1298</v>
      </c>
      <c r="M6202" t="s">
        <v>1299</v>
      </c>
      <c r="N6202" t="s">
        <v>1300</v>
      </c>
      <c r="O6202" t="s">
        <v>1301</v>
      </c>
      <c r="P6202">
        <v>2.4000001000000002</v>
      </c>
      <c r="Q6202" t="s">
        <v>1302</v>
      </c>
      <c r="R6202" t="s">
        <v>1303</v>
      </c>
      <c r="S6202">
        <v>255781246</v>
      </c>
      <c r="T6202">
        <v>273.07574990000001</v>
      </c>
      <c r="U6202" t="s">
        <v>31</v>
      </c>
      <c r="V6202" t="s">
        <v>17101</v>
      </c>
      <c r="W6202" t="s">
        <v>23</v>
      </c>
    </row>
    <row r="6203" spans="1:23" x14ac:dyDescent="0.4">
      <c r="A6203">
        <v>6202</v>
      </c>
      <c r="B6203">
        <v>1</v>
      </c>
      <c r="C6203">
        <v>1</v>
      </c>
      <c r="D6203">
        <v>1</v>
      </c>
      <c r="E6203">
        <v>1</v>
      </c>
      <c r="F6203" t="s">
        <v>23</v>
      </c>
      <c r="G6203">
        <v>-750.21606616825102</v>
      </c>
      <c r="H6203" t="s">
        <v>23</v>
      </c>
      <c r="I6203">
        <v>30.486894511233501</v>
      </c>
      <c r="J6203" t="s">
        <v>2084</v>
      </c>
      <c r="K6203" t="s">
        <v>25</v>
      </c>
      <c r="L6203" t="s">
        <v>2085</v>
      </c>
      <c r="M6203" t="s">
        <v>2086</v>
      </c>
      <c r="N6203" t="s">
        <v>2087</v>
      </c>
      <c r="O6203" t="s">
        <v>2088</v>
      </c>
      <c r="P6203">
        <v>-3.2999999500000001</v>
      </c>
      <c r="Q6203">
        <v>3036015</v>
      </c>
      <c r="R6203" t="s">
        <v>2089</v>
      </c>
      <c r="S6203">
        <v>70</v>
      </c>
      <c r="T6203">
        <v>581.1864822</v>
      </c>
      <c r="U6203" t="s">
        <v>31</v>
      </c>
      <c r="V6203" t="s">
        <v>2967</v>
      </c>
      <c r="W6203" t="s">
        <v>23</v>
      </c>
    </row>
    <row r="6204" spans="1:23" x14ac:dyDescent="0.4">
      <c r="A6204">
        <v>6203</v>
      </c>
      <c r="B6204">
        <v>1</v>
      </c>
      <c r="C6204">
        <v>1</v>
      </c>
      <c r="D6204">
        <v>1</v>
      </c>
      <c r="E6204">
        <v>1</v>
      </c>
      <c r="F6204" t="s">
        <v>23</v>
      </c>
      <c r="G6204">
        <v>-8.3831361243668905</v>
      </c>
      <c r="H6204" t="s">
        <v>23</v>
      </c>
      <c r="I6204">
        <v>19.557924366828399</v>
      </c>
      <c r="J6204" t="s">
        <v>1074</v>
      </c>
      <c r="K6204" t="s">
        <v>25</v>
      </c>
      <c r="L6204" t="s">
        <v>9620</v>
      </c>
      <c r="M6204" t="s">
        <v>9621</v>
      </c>
      <c r="N6204" t="s">
        <v>9622</v>
      </c>
      <c r="O6204" t="s">
        <v>9623</v>
      </c>
      <c r="P6204">
        <v>-0.89999997600000003</v>
      </c>
      <c r="Q6204" t="s">
        <v>9624</v>
      </c>
      <c r="R6204" t="s">
        <v>9625</v>
      </c>
      <c r="S6204">
        <v>87738750</v>
      </c>
      <c r="T6204">
        <v>611.16066130000002</v>
      </c>
      <c r="U6204" t="s">
        <v>31</v>
      </c>
      <c r="V6204" t="s">
        <v>5895</v>
      </c>
      <c r="W6204" t="s">
        <v>23</v>
      </c>
    </row>
    <row r="6205" spans="1:23" x14ac:dyDescent="0.4">
      <c r="A6205">
        <v>6204</v>
      </c>
      <c r="B6205">
        <v>1</v>
      </c>
      <c r="C6205">
        <v>1</v>
      </c>
      <c r="D6205">
        <v>1</v>
      </c>
      <c r="E6205">
        <v>1</v>
      </c>
      <c r="F6205" t="s">
        <v>23</v>
      </c>
      <c r="G6205">
        <v>-938.84948324612697</v>
      </c>
      <c r="H6205" t="s">
        <v>23</v>
      </c>
      <c r="I6205">
        <v>13.1227460156036</v>
      </c>
      <c r="J6205" t="s">
        <v>2180</v>
      </c>
      <c r="K6205" t="s">
        <v>25</v>
      </c>
      <c r="L6205" t="s">
        <v>2181</v>
      </c>
      <c r="M6205" t="s">
        <v>2182</v>
      </c>
      <c r="N6205" t="s">
        <v>28</v>
      </c>
      <c r="O6205" t="s">
        <v>2183</v>
      </c>
      <c r="P6205">
        <v>-2.15272737</v>
      </c>
      <c r="Q6205" t="s">
        <v>2184</v>
      </c>
      <c r="R6205" t="s">
        <v>2185</v>
      </c>
      <c r="S6205">
        <v>16777218</v>
      </c>
      <c r="T6205">
        <v>717.36466170000006</v>
      </c>
      <c r="U6205" t="s">
        <v>31</v>
      </c>
      <c r="V6205" t="s">
        <v>4543</v>
      </c>
      <c r="W6205" t="s">
        <v>23</v>
      </c>
    </row>
    <row r="6206" spans="1:23" x14ac:dyDescent="0.4">
      <c r="A6206">
        <v>6205</v>
      </c>
      <c r="B6206">
        <v>1</v>
      </c>
      <c r="C6206">
        <v>1</v>
      </c>
      <c r="D6206">
        <v>1</v>
      </c>
      <c r="E6206">
        <v>1</v>
      </c>
      <c r="F6206" t="s">
        <v>23</v>
      </c>
      <c r="G6206">
        <v>-15.5056712589576</v>
      </c>
      <c r="H6206" t="s">
        <v>23</v>
      </c>
      <c r="I6206">
        <v>43.833690394503002</v>
      </c>
      <c r="J6206" t="s">
        <v>3587</v>
      </c>
      <c r="K6206" t="s">
        <v>25</v>
      </c>
      <c r="L6206" t="s">
        <v>12591</v>
      </c>
      <c r="M6206" t="s">
        <v>12592</v>
      </c>
      <c r="N6206" t="s">
        <v>12593</v>
      </c>
      <c r="O6206" t="s">
        <v>12594</v>
      </c>
      <c r="P6206">
        <v>3.2999999500000001</v>
      </c>
      <c r="Q6206" t="s">
        <v>12595</v>
      </c>
      <c r="R6206" t="s">
        <v>12596</v>
      </c>
      <c r="S6206">
        <v>87613822</v>
      </c>
      <c r="T6206">
        <v>299.12778550000002</v>
      </c>
      <c r="U6206" t="s">
        <v>31</v>
      </c>
      <c r="V6206" t="s">
        <v>3594</v>
      </c>
      <c r="W6206" t="s">
        <v>23</v>
      </c>
    </row>
    <row r="6207" spans="1:23" x14ac:dyDescent="0.4">
      <c r="A6207">
        <v>6206</v>
      </c>
      <c r="B6207">
        <v>1</v>
      </c>
      <c r="C6207">
        <v>1</v>
      </c>
      <c r="D6207">
        <v>1</v>
      </c>
      <c r="E6207">
        <v>1</v>
      </c>
      <c r="F6207" t="s">
        <v>23</v>
      </c>
      <c r="G6207">
        <v>-625.75666532073797</v>
      </c>
      <c r="H6207">
        <v>0.999999999999999</v>
      </c>
      <c r="I6207">
        <v>62.2716245219531</v>
      </c>
      <c r="J6207" t="s">
        <v>11415</v>
      </c>
      <c r="K6207" t="s">
        <v>25</v>
      </c>
      <c r="L6207" t="s">
        <v>11439</v>
      </c>
      <c r="M6207" t="s">
        <v>11440</v>
      </c>
      <c r="N6207" t="s">
        <v>28</v>
      </c>
      <c r="O6207" t="s">
        <v>11441</v>
      </c>
      <c r="P6207">
        <v>-2.0096106499999999</v>
      </c>
      <c r="Q6207">
        <v>91844440</v>
      </c>
      <c r="R6207" t="s">
        <v>11442</v>
      </c>
      <c r="S6207">
        <v>16777218</v>
      </c>
      <c r="T6207">
        <v>597.18139680000002</v>
      </c>
      <c r="U6207" t="s">
        <v>31</v>
      </c>
      <c r="V6207" t="s">
        <v>17102</v>
      </c>
      <c r="W6207" t="s">
        <v>23</v>
      </c>
    </row>
    <row r="6208" spans="1:23" x14ac:dyDescent="0.4">
      <c r="A6208">
        <v>6207</v>
      </c>
      <c r="B6208">
        <v>1</v>
      </c>
      <c r="C6208">
        <v>1</v>
      </c>
      <c r="D6208">
        <v>1</v>
      </c>
      <c r="E6208">
        <v>1</v>
      </c>
      <c r="F6208" t="s">
        <v>23</v>
      </c>
      <c r="G6208">
        <v>-298.95044832555999</v>
      </c>
      <c r="H6208" t="s">
        <v>23</v>
      </c>
      <c r="I6208">
        <v>23.1703144804505</v>
      </c>
      <c r="J6208" t="s">
        <v>865</v>
      </c>
      <c r="K6208" t="s">
        <v>25</v>
      </c>
      <c r="L6208" t="s">
        <v>866</v>
      </c>
      <c r="M6208" t="s">
        <v>867</v>
      </c>
      <c r="N6208" t="s">
        <v>868</v>
      </c>
      <c r="O6208" t="s">
        <v>869</v>
      </c>
      <c r="P6208">
        <v>2.9000001000000002</v>
      </c>
      <c r="Q6208">
        <v>78347</v>
      </c>
      <c r="R6208" t="s">
        <v>870</v>
      </c>
      <c r="S6208">
        <v>262146</v>
      </c>
      <c r="T6208">
        <v>449.10783789999999</v>
      </c>
      <c r="U6208" t="s">
        <v>31</v>
      </c>
      <c r="V6208" t="s">
        <v>11600</v>
      </c>
      <c r="W6208" t="s">
        <v>23</v>
      </c>
    </row>
    <row r="6209" spans="1:23" x14ac:dyDescent="0.4">
      <c r="A6209">
        <v>6208</v>
      </c>
      <c r="B6209">
        <v>1</v>
      </c>
      <c r="C6209">
        <v>1</v>
      </c>
      <c r="D6209">
        <v>1</v>
      </c>
      <c r="E6209">
        <v>1</v>
      </c>
      <c r="F6209" t="s">
        <v>23</v>
      </c>
      <c r="G6209">
        <v>-31.620183042349701</v>
      </c>
      <c r="H6209" t="s">
        <v>23</v>
      </c>
      <c r="I6209">
        <v>106.06716758843901</v>
      </c>
      <c r="J6209" t="s">
        <v>8767</v>
      </c>
      <c r="K6209" t="s">
        <v>25</v>
      </c>
      <c r="L6209" t="s">
        <v>14384</v>
      </c>
      <c r="M6209" t="s">
        <v>14385</v>
      </c>
      <c r="N6209" t="s">
        <v>14386</v>
      </c>
      <c r="O6209" t="s">
        <v>14387</v>
      </c>
      <c r="P6209">
        <v>2.0999998999999998</v>
      </c>
      <c r="Q6209" t="s">
        <v>14388</v>
      </c>
      <c r="R6209" t="s">
        <v>14389</v>
      </c>
      <c r="S6209">
        <v>87614326</v>
      </c>
      <c r="T6209">
        <v>249.14852099999999</v>
      </c>
      <c r="U6209" t="s">
        <v>31</v>
      </c>
      <c r="V6209" t="s">
        <v>10392</v>
      </c>
      <c r="W6209" t="s">
        <v>23</v>
      </c>
    </row>
    <row r="6210" spans="1:23" x14ac:dyDescent="0.4">
      <c r="A6210">
        <v>6209</v>
      </c>
      <c r="B6210">
        <v>1</v>
      </c>
      <c r="C6210">
        <v>1</v>
      </c>
      <c r="D6210">
        <v>1</v>
      </c>
      <c r="E6210">
        <v>1</v>
      </c>
      <c r="F6210" t="s">
        <v>23</v>
      </c>
      <c r="G6210">
        <v>-1.28260396645411</v>
      </c>
      <c r="H6210" t="s">
        <v>23</v>
      </c>
      <c r="I6210">
        <v>42.601056568652801</v>
      </c>
      <c r="J6210" t="s">
        <v>1234</v>
      </c>
      <c r="K6210" t="s">
        <v>25</v>
      </c>
      <c r="L6210" t="s">
        <v>1235</v>
      </c>
      <c r="M6210" t="s">
        <v>1236</v>
      </c>
      <c r="N6210" t="s">
        <v>1237</v>
      </c>
      <c r="O6210" t="s">
        <v>1238</v>
      </c>
      <c r="P6210">
        <v>1.81215119</v>
      </c>
      <c r="Q6210" t="s">
        <v>1239</v>
      </c>
      <c r="R6210" t="s">
        <v>1240</v>
      </c>
      <c r="S6210">
        <v>121563518</v>
      </c>
      <c r="T6210">
        <v>287.05500999999998</v>
      </c>
      <c r="U6210" t="s">
        <v>31</v>
      </c>
      <c r="V6210" t="s">
        <v>2149</v>
      </c>
      <c r="W6210" t="s">
        <v>23</v>
      </c>
    </row>
    <row r="6211" spans="1:23" x14ac:dyDescent="0.4">
      <c r="A6211">
        <v>6210</v>
      </c>
      <c r="B6211">
        <v>1</v>
      </c>
      <c r="C6211">
        <v>1</v>
      </c>
      <c r="D6211">
        <v>1</v>
      </c>
      <c r="E6211">
        <v>1</v>
      </c>
      <c r="F6211" t="s">
        <v>23</v>
      </c>
      <c r="G6211">
        <v>-50.468255549341698</v>
      </c>
      <c r="H6211" t="s">
        <v>23</v>
      </c>
      <c r="I6211">
        <v>62.0037157292223</v>
      </c>
      <c r="J6211" t="s">
        <v>1794</v>
      </c>
      <c r="K6211" t="s">
        <v>25</v>
      </c>
      <c r="L6211" t="s">
        <v>13287</v>
      </c>
      <c r="M6211" t="s">
        <v>13288</v>
      </c>
      <c r="N6211" t="s">
        <v>28</v>
      </c>
      <c r="O6211" t="s">
        <v>13289</v>
      </c>
      <c r="P6211">
        <v>2.5</v>
      </c>
      <c r="Q6211" t="s">
        <v>13290</v>
      </c>
      <c r="R6211" t="s">
        <v>13291</v>
      </c>
      <c r="S6211">
        <v>2113570</v>
      </c>
      <c r="T6211">
        <v>331.2115</v>
      </c>
      <c r="U6211" t="s">
        <v>31</v>
      </c>
      <c r="V6211" t="s">
        <v>2314</v>
      </c>
      <c r="W6211" t="s">
        <v>23</v>
      </c>
    </row>
    <row r="6212" spans="1:23" x14ac:dyDescent="0.4">
      <c r="A6212">
        <v>6211</v>
      </c>
      <c r="B6212">
        <v>1</v>
      </c>
      <c r="C6212">
        <v>1</v>
      </c>
      <c r="D6212">
        <v>1</v>
      </c>
      <c r="E6212">
        <v>1</v>
      </c>
      <c r="F6212" t="s">
        <v>23</v>
      </c>
      <c r="G6212">
        <v>-509.58040309294103</v>
      </c>
      <c r="H6212" t="s">
        <v>23</v>
      </c>
      <c r="I6212">
        <v>57.200212631862897</v>
      </c>
      <c r="J6212" t="s">
        <v>11289</v>
      </c>
      <c r="K6212" t="s">
        <v>25</v>
      </c>
      <c r="L6212" t="s">
        <v>11290</v>
      </c>
      <c r="M6212" t="s">
        <v>11291</v>
      </c>
      <c r="N6212" t="s">
        <v>28</v>
      </c>
      <c r="O6212" t="s">
        <v>11292</v>
      </c>
      <c r="P6212">
        <v>-4.9595823299999999</v>
      </c>
      <c r="R6212" t="s">
        <v>11293</v>
      </c>
      <c r="S6212">
        <v>3178496</v>
      </c>
      <c r="T6212">
        <v>781.47326869999995</v>
      </c>
      <c r="U6212" t="s">
        <v>31</v>
      </c>
      <c r="V6212" t="s">
        <v>5500</v>
      </c>
      <c r="W6212" t="s">
        <v>23</v>
      </c>
    </row>
    <row r="6213" spans="1:23" x14ac:dyDescent="0.4">
      <c r="A6213">
        <v>6212</v>
      </c>
      <c r="B6213">
        <v>1</v>
      </c>
      <c r="C6213">
        <v>1</v>
      </c>
      <c r="D6213">
        <v>1</v>
      </c>
      <c r="E6213">
        <v>1</v>
      </c>
      <c r="F6213" t="s">
        <v>23</v>
      </c>
      <c r="G6213">
        <v>-13.585453613418499</v>
      </c>
      <c r="H6213" t="s">
        <v>23</v>
      </c>
      <c r="I6213">
        <v>67.177464273845203</v>
      </c>
      <c r="J6213" t="s">
        <v>4449</v>
      </c>
      <c r="K6213" t="s">
        <v>25</v>
      </c>
      <c r="L6213" t="s">
        <v>9522</v>
      </c>
      <c r="M6213" t="s">
        <v>9523</v>
      </c>
      <c r="N6213" t="s">
        <v>9524</v>
      </c>
      <c r="O6213" t="s">
        <v>9525</v>
      </c>
      <c r="P6213">
        <v>3.4000001000000002</v>
      </c>
      <c r="Q6213" t="s">
        <v>9526</v>
      </c>
      <c r="R6213" t="s">
        <v>9527</v>
      </c>
      <c r="S6213">
        <v>70803558</v>
      </c>
      <c r="T6213">
        <v>355.11761480000001</v>
      </c>
      <c r="U6213" t="s">
        <v>31</v>
      </c>
      <c r="V6213" t="s">
        <v>7964</v>
      </c>
      <c r="W6213" t="s">
        <v>23</v>
      </c>
    </row>
    <row r="6214" spans="1:23" x14ac:dyDescent="0.4">
      <c r="A6214">
        <v>6213</v>
      </c>
      <c r="B6214">
        <v>1</v>
      </c>
      <c r="C6214">
        <v>1</v>
      </c>
      <c r="D6214">
        <v>1</v>
      </c>
      <c r="E6214">
        <v>1</v>
      </c>
      <c r="F6214" t="s">
        <v>23</v>
      </c>
      <c r="G6214">
        <v>-8.5949150989846093</v>
      </c>
      <c r="H6214" t="s">
        <v>23</v>
      </c>
      <c r="I6214">
        <v>18.698026696615901</v>
      </c>
      <c r="J6214" t="s">
        <v>1690</v>
      </c>
      <c r="K6214" t="s">
        <v>25</v>
      </c>
      <c r="L6214" t="s">
        <v>15624</v>
      </c>
      <c r="M6214" t="s">
        <v>15625</v>
      </c>
      <c r="N6214" t="s">
        <v>15626</v>
      </c>
      <c r="O6214" t="s">
        <v>15627</v>
      </c>
      <c r="P6214">
        <v>-0.60000002399999997</v>
      </c>
      <c r="Q6214" t="s">
        <v>15628</v>
      </c>
      <c r="R6214" t="s">
        <v>15629</v>
      </c>
      <c r="S6214">
        <v>8610621562</v>
      </c>
      <c r="T6214">
        <v>595.1657467</v>
      </c>
      <c r="U6214" t="s">
        <v>31</v>
      </c>
      <c r="V6214" t="s">
        <v>2888</v>
      </c>
      <c r="W6214" t="s">
        <v>23</v>
      </c>
    </row>
    <row r="6215" spans="1:23" x14ac:dyDescent="0.4">
      <c r="A6215">
        <v>6214</v>
      </c>
      <c r="B6215">
        <v>1</v>
      </c>
      <c r="C6215">
        <v>1</v>
      </c>
      <c r="D6215">
        <v>1</v>
      </c>
      <c r="E6215">
        <v>1</v>
      </c>
      <c r="F6215" t="s">
        <v>23</v>
      </c>
      <c r="G6215">
        <v>-14.5077637935059</v>
      </c>
      <c r="H6215" t="s">
        <v>23</v>
      </c>
      <c r="I6215">
        <v>26.7648204753194</v>
      </c>
      <c r="J6215" t="s">
        <v>1408</v>
      </c>
      <c r="K6215" t="s">
        <v>25</v>
      </c>
      <c r="L6215" t="s">
        <v>1409</v>
      </c>
      <c r="M6215" t="s">
        <v>1410</v>
      </c>
      <c r="N6215" t="s">
        <v>1411</v>
      </c>
      <c r="O6215" t="s">
        <v>1412</v>
      </c>
      <c r="P6215">
        <v>2.3777244099999999</v>
      </c>
      <c r="Q6215" t="s">
        <v>1413</v>
      </c>
      <c r="R6215" t="s">
        <v>1414</v>
      </c>
      <c r="S6215">
        <v>2779202</v>
      </c>
      <c r="T6215">
        <v>289.15466900000001</v>
      </c>
      <c r="U6215" t="s">
        <v>31</v>
      </c>
      <c r="V6215" t="s">
        <v>2771</v>
      </c>
      <c r="W6215" t="s">
        <v>23</v>
      </c>
    </row>
    <row r="6216" spans="1:23" x14ac:dyDescent="0.4">
      <c r="A6216">
        <v>6215</v>
      </c>
      <c r="B6216">
        <v>1</v>
      </c>
      <c r="C6216">
        <v>1</v>
      </c>
      <c r="D6216">
        <v>1</v>
      </c>
      <c r="E6216">
        <v>2</v>
      </c>
      <c r="F6216" t="s">
        <v>23</v>
      </c>
      <c r="G6216">
        <v>-11.208684443894001</v>
      </c>
      <c r="H6216" t="s">
        <v>23</v>
      </c>
      <c r="I6216">
        <v>17.6444465942423</v>
      </c>
      <c r="J6216" t="s">
        <v>707</v>
      </c>
      <c r="K6216" t="s">
        <v>25</v>
      </c>
      <c r="L6216" t="s">
        <v>2298</v>
      </c>
      <c r="M6216" t="s">
        <v>2299</v>
      </c>
      <c r="N6216" t="s">
        <v>2300</v>
      </c>
      <c r="O6216" t="s">
        <v>2301</v>
      </c>
      <c r="P6216">
        <v>1.10000002</v>
      </c>
      <c r="Q6216" t="s">
        <v>2302</v>
      </c>
      <c r="R6216" t="s">
        <v>2303</v>
      </c>
      <c r="S6216">
        <v>19955802</v>
      </c>
      <c r="T6216">
        <v>507.11329999999998</v>
      </c>
      <c r="U6216" t="s">
        <v>31</v>
      </c>
      <c r="V6216" t="s">
        <v>3489</v>
      </c>
      <c r="W6216" t="s">
        <v>23</v>
      </c>
    </row>
    <row r="6217" spans="1:23" x14ac:dyDescent="0.4">
      <c r="A6217">
        <v>6216</v>
      </c>
      <c r="B6217">
        <v>1</v>
      </c>
      <c r="C6217">
        <v>1</v>
      </c>
      <c r="D6217">
        <v>1</v>
      </c>
      <c r="E6217">
        <v>1</v>
      </c>
      <c r="F6217" t="s">
        <v>23</v>
      </c>
      <c r="G6217">
        <v>-9.7514702929394996</v>
      </c>
      <c r="H6217" t="s">
        <v>23</v>
      </c>
      <c r="I6217">
        <v>32.714410876636599</v>
      </c>
      <c r="J6217" t="s">
        <v>4189</v>
      </c>
      <c r="K6217" t="s">
        <v>25</v>
      </c>
      <c r="L6217" t="s">
        <v>8137</v>
      </c>
      <c r="M6217" t="s">
        <v>8138</v>
      </c>
      <c r="N6217" t="s">
        <v>8139</v>
      </c>
      <c r="O6217" t="s">
        <v>8140</v>
      </c>
      <c r="P6217">
        <v>1.60000002</v>
      </c>
      <c r="Q6217" t="s">
        <v>8141</v>
      </c>
      <c r="R6217" t="s">
        <v>8142</v>
      </c>
      <c r="S6217">
        <v>3727446</v>
      </c>
      <c r="T6217">
        <v>429.20200999999997</v>
      </c>
      <c r="U6217" t="s">
        <v>31</v>
      </c>
      <c r="V6217" t="s">
        <v>9255</v>
      </c>
      <c r="W6217" t="s">
        <v>23</v>
      </c>
    </row>
    <row r="6218" spans="1:23" x14ac:dyDescent="0.4">
      <c r="A6218">
        <v>6217</v>
      </c>
      <c r="B6218">
        <v>1</v>
      </c>
      <c r="C6218">
        <v>1</v>
      </c>
      <c r="D6218">
        <v>1</v>
      </c>
      <c r="E6218">
        <v>1</v>
      </c>
      <c r="F6218" t="s">
        <v>23</v>
      </c>
      <c r="G6218">
        <v>-14.203649780463699</v>
      </c>
      <c r="H6218" t="s">
        <v>23</v>
      </c>
      <c r="I6218">
        <v>17.244357113308201</v>
      </c>
      <c r="J6218" t="s">
        <v>244</v>
      </c>
      <c r="K6218" t="s">
        <v>25</v>
      </c>
      <c r="L6218" t="s">
        <v>245</v>
      </c>
      <c r="M6218" t="s">
        <v>246</v>
      </c>
      <c r="N6218" t="s">
        <v>247</v>
      </c>
      <c r="O6218" t="s">
        <v>248</v>
      </c>
      <c r="P6218">
        <v>1.7999999499999999</v>
      </c>
      <c r="Q6218" t="s">
        <v>249</v>
      </c>
      <c r="R6218" t="s">
        <v>250</v>
      </c>
      <c r="S6218">
        <v>8593654018</v>
      </c>
      <c r="T6218">
        <v>244.15430000000001</v>
      </c>
      <c r="U6218" t="s">
        <v>31</v>
      </c>
      <c r="V6218" t="s">
        <v>251</v>
      </c>
      <c r="W6218" t="s">
        <v>23</v>
      </c>
    </row>
    <row r="6219" spans="1:23" x14ac:dyDescent="0.4">
      <c r="A6219">
        <v>6218</v>
      </c>
      <c r="B6219">
        <v>1</v>
      </c>
      <c r="C6219">
        <v>1</v>
      </c>
      <c r="D6219">
        <v>1</v>
      </c>
      <c r="E6219">
        <v>1</v>
      </c>
      <c r="F6219" t="s">
        <v>23</v>
      </c>
      <c r="G6219">
        <v>-474.06025949193798</v>
      </c>
      <c r="H6219">
        <v>0.999999999999999</v>
      </c>
      <c r="I6219">
        <v>83.677974588215903</v>
      </c>
      <c r="J6219" t="s">
        <v>11254</v>
      </c>
      <c r="K6219" t="s">
        <v>25</v>
      </c>
      <c r="L6219" t="s">
        <v>11255</v>
      </c>
      <c r="M6219" t="s">
        <v>11256</v>
      </c>
      <c r="N6219" t="s">
        <v>11257</v>
      </c>
      <c r="O6219" t="s">
        <v>11258</v>
      </c>
      <c r="P6219">
        <v>2.7000000499999999</v>
      </c>
      <c r="Q6219" t="s">
        <v>11259</v>
      </c>
      <c r="R6219" t="s">
        <v>11260</v>
      </c>
      <c r="S6219">
        <v>16777218</v>
      </c>
      <c r="T6219">
        <v>579.14970270000003</v>
      </c>
      <c r="U6219" t="s">
        <v>31</v>
      </c>
      <c r="V6219" t="s">
        <v>17103</v>
      </c>
      <c r="W6219" t="s">
        <v>23</v>
      </c>
    </row>
    <row r="6220" spans="1:23" x14ac:dyDescent="0.4">
      <c r="A6220">
        <v>6219</v>
      </c>
      <c r="B6220">
        <v>1</v>
      </c>
      <c r="C6220">
        <v>1</v>
      </c>
      <c r="D6220">
        <v>1</v>
      </c>
      <c r="E6220">
        <v>2</v>
      </c>
      <c r="F6220" t="s">
        <v>23</v>
      </c>
      <c r="G6220">
        <v>-528.71430006796697</v>
      </c>
      <c r="H6220" t="s">
        <v>23</v>
      </c>
      <c r="I6220">
        <v>122.50910257008201</v>
      </c>
      <c r="J6220" t="s">
        <v>7769</v>
      </c>
      <c r="K6220" t="s">
        <v>25</v>
      </c>
      <c r="L6220" t="s">
        <v>10483</v>
      </c>
      <c r="M6220" t="s">
        <v>10484</v>
      </c>
      <c r="N6220" t="s">
        <v>28</v>
      </c>
      <c r="O6220" t="s">
        <v>10485</v>
      </c>
      <c r="P6220">
        <v>2.2000000499999999</v>
      </c>
      <c r="Q6220">
        <v>125418183</v>
      </c>
      <c r="R6220" t="s">
        <v>10486</v>
      </c>
      <c r="S6220">
        <v>2097154</v>
      </c>
      <c r="T6220">
        <v>355.20161919999998</v>
      </c>
      <c r="U6220" t="s">
        <v>31</v>
      </c>
      <c r="V6220" t="s">
        <v>7455</v>
      </c>
      <c r="W6220" t="s">
        <v>23</v>
      </c>
    </row>
    <row r="6221" spans="1:23" x14ac:dyDescent="0.4">
      <c r="A6221">
        <v>6220</v>
      </c>
      <c r="B6221">
        <v>1</v>
      </c>
      <c r="C6221">
        <v>1</v>
      </c>
      <c r="D6221">
        <v>1</v>
      </c>
      <c r="E6221">
        <v>1</v>
      </c>
      <c r="F6221" t="s">
        <v>23</v>
      </c>
      <c r="G6221">
        <v>-382.41423389916002</v>
      </c>
      <c r="H6221" t="s">
        <v>23</v>
      </c>
      <c r="I6221">
        <v>131.46919308924001</v>
      </c>
      <c r="J6221" t="s">
        <v>2258</v>
      </c>
      <c r="K6221" t="s">
        <v>25</v>
      </c>
      <c r="L6221" t="s">
        <v>2259</v>
      </c>
      <c r="M6221" t="s">
        <v>2260</v>
      </c>
      <c r="N6221" t="s">
        <v>2261</v>
      </c>
      <c r="O6221" t="s">
        <v>2262</v>
      </c>
      <c r="P6221">
        <v>-1.99121916</v>
      </c>
      <c r="Q6221" t="s">
        <v>2263</v>
      </c>
      <c r="R6221" t="s">
        <v>2264</v>
      </c>
      <c r="S6221">
        <v>102</v>
      </c>
      <c r="T6221">
        <v>329.08670849999999</v>
      </c>
      <c r="U6221" t="s">
        <v>31</v>
      </c>
      <c r="V6221" t="s">
        <v>5155</v>
      </c>
      <c r="W6221" t="s">
        <v>23</v>
      </c>
    </row>
    <row r="6222" spans="1:23" x14ac:dyDescent="0.4">
      <c r="A6222">
        <v>6221</v>
      </c>
      <c r="B6222">
        <v>1</v>
      </c>
      <c r="C6222">
        <v>1</v>
      </c>
      <c r="D6222">
        <v>1</v>
      </c>
      <c r="E6222">
        <v>1</v>
      </c>
      <c r="F6222" t="s">
        <v>23</v>
      </c>
      <c r="G6222">
        <v>-14.2273456138744</v>
      </c>
      <c r="H6222" t="s">
        <v>23</v>
      </c>
      <c r="I6222">
        <v>74.305856700541</v>
      </c>
      <c r="J6222" t="s">
        <v>7129</v>
      </c>
      <c r="K6222" t="s">
        <v>25</v>
      </c>
      <c r="L6222" t="s">
        <v>15336</v>
      </c>
      <c r="M6222" t="s">
        <v>15337</v>
      </c>
      <c r="N6222" t="s">
        <v>15338</v>
      </c>
      <c r="O6222" t="s">
        <v>15339</v>
      </c>
      <c r="P6222">
        <v>6.5</v>
      </c>
      <c r="Q6222" t="s">
        <v>15340</v>
      </c>
      <c r="R6222" t="s">
        <v>15341</v>
      </c>
      <c r="S6222">
        <v>87878526</v>
      </c>
      <c r="T6222">
        <v>473.36253649999998</v>
      </c>
      <c r="U6222" t="s">
        <v>31</v>
      </c>
      <c r="V6222" t="s">
        <v>11594</v>
      </c>
      <c r="W6222" t="s">
        <v>23</v>
      </c>
    </row>
    <row r="6223" spans="1:23" x14ac:dyDescent="0.4">
      <c r="A6223">
        <v>6222</v>
      </c>
      <c r="B6223">
        <v>1</v>
      </c>
      <c r="C6223">
        <v>1</v>
      </c>
      <c r="D6223">
        <v>1</v>
      </c>
      <c r="E6223">
        <v>1</v>
      </c>
      <c r="F6223" t="s">
        <v>23</v>
      </c>
      <c r="G6223">
        <v>-451.15000885775902</v>
      </c>
      <c r="H6223" t="s">
        <v>23</v>
      </c>
      <c r="I6223">
        <v>71.674402403741794</v>
      </c>
      <c r="J6223" t="s">
        <v>865</v>
      </c>
      <c r="K6223" t="s">
        <v>25</v>
      </c>
      <c r="L6223" t="s">
        <v>866</v>
      </c>
      <c r="M6223" t="s">
        <v>867</v>
      </c>
      <c r="N6223" t="s">
        <v>868</v>
      </c>
      <c r="O6223" t="s">
        <v>869</v>
      </c>
      <c r="P6223">
        <v>2.9000001000000002</v>
      </c>
      <c r="Q6223">
        <v>78347</v>
      </c>
      <c r="R6223" t="s">
        <v>870</v>
      </c>
      <c r="S6223">
        <v>262146</v>
      </c>
      <c r="T6223">
        <v>449.10783789999999</v>
      </c>
      <c r="U6223" t="s">
        <v>31</v>
      </c>
      <c r="V6223" t="s">
        <v>11597</v>
      </c>
      <c r="W6223" t="s">
        <v>23</v>
      </c>
    </row>
    <row r="6224" spans="1:23" x14ac:dyDescent="0.4">
      <c r="A6224">
        <v>6223</v>
      </c>
      <c r="B6224">
        <v>1</v>
      </c>
      <c r="C6224">
        <v>1</v>
      </c>
      <c r="D6224">
        <v>1</v>
      </c>
      <c r="E6224">
        <v>1</v>
      </c>
      <c r="F6224" t="s">
        <v>23</v>
      </c>
      <c r="G6224">
        <v>-262.30798385882298</v>
      </c>
      <c r="H6224" t="s">
        <v>23</v>
      </c>
      <c r="I6224">
        <v>53.961189515003603</v>
      </c>
      <c r="J6224" t="s">
        <v>12105</v>
      </c>
      <c r="K6224" t="s">
        <v>25</v>
      </c>
      <c r="L6224" t="s">
        <v>12106</v>
      </c>
      <c r="M6224" t="s">
        <v>12107</v>
      </c>
      <c r="N6224" t="s">
        <v>12108</v>
      </c>
      <c r="O6224" t="s">
        <v>12109</v>
      </c>
      <c r="P6224">
        <v>3.2000000499999999</v>
      </c>
      <c r="Q6224" t="s">
        <v>12110</v>
      </c>
      <c r="R6224" t="s">
        <v>12111</v>
      </c>
      <c r="S6224">
        <v>262146</v>
      </c>
      <c r="T6224">
        <v>229.0859207</v>
      </c>
      <c r="U6224" t="s">
        <v>31</v>
      </c>
      <c r="V6224" t="s">
        <v>10985</v>
      </c>
      <c r="W6224" t="s">
        <v>23</v>
      </c>
    </row>
    <row r="6225" spans="1:23" x14ac:dyDescent="0.4">
      <c r="A6225">
        <v>6224</v>
      </c>
      <c r="B6225">
        <v>1</v>
      </c>
      <c r="C6225">
        <v>1</v>
      </c>
      <c r="D6225">
        <v>1</v>
      </c>
      <c r="E6225">
        <v>1</v>
      </c>
      <c r="F6225" t="s">
        <v>23</v>
      </c>
      <c r="G6225">
        <v>-20.319399613363</v>
      </c>
      <c r="H6225" t="s">
        <v>23</v>
      </c>
      <c r="I6225">
        <v>11.924490422719</v>
      </c>
      <c r="J6225" t="s">
        <v>1532</v>
      </c>
      <c r="K6225" t="s">
        <v>25</v>
      </c>
      <c r="L6225" t="s">
        <v>2660</v>
      </c>
      <c r="M6225" t="s">
        <v>2661</v>
      </c>
      <c r="N6225" t="s">
        <v>2662</v>
      </c>
      <c r="O6225" t="s">
        <v>2663</v>
      </c>
      <c r="P6225">
        <v>1</v>
      </c>
      <c r="Q6225" t="s">
        <v>2664</v>
      </c>
      <c r="R6225" t="s">
        <v>2665</v>
      </c>
      <c r="S6225">
        <v>20496442</v>
      </c>
      <c r="T6225">
        <v>757.19744079999998</v>
      </c>
      <c r="U6225" t="s">
        <v>31</v>
      </c>
      <c r="V6225" t="s">
        <v>2666</v>
      </c>
      <c r="W6225" t="s">
        <v>23</v>
      </c>
    </row>
    <row r="6226" spans="1:23" x14ac:dyDescent="0.4">
      <c r="A6226">
        <v>6225</v>
      </c>
      <c r="B6226">
        <v>1</v>
      </c>
      <c r="C6226">
        <v>1</v>
      </c>
      <c r="D6226">
        <v>1</v>
      </c>
      <c r="E6226">
        <v>1</v>
      </c>
      <c r="F6226" t="s">
        <v>23</v>
      </c>
      <c r="G6226">
        <v>-1.7768340096047699</v>
      </c>
      <c r="H6226" t="s">
        <v>23</v>
      </c>
      <c r="I6226">
        <v>35.711214443235299</v>
      </c>
      <c r="J6226" t="s">
        <v>2743</v>
      </c>
      <c r="K6226" t="s">
        <v>25</v>
      </c>
      <c r="L6226" t="s">
        <v>2744</v>
      </c>
      <c r="M6226" t="s">
        <v>2745</v>
      </c>
      <c r="N6226" t="s">
        <v>2746</v>
      </c>
      <c r="O6226" t="s">
        <v>2747</v>
      </c>
      <c r="P6226">
        <v>1.4723249700000001</v>
      </c>
      <c r="Q6226" t="s">
        <v>2748</v>
      </c>
      <c r="R6226" t="s">
        <v>2749</v>
      </c>
      <c r="S6226">
        <v>121629054</v>
      </c>
      <c r="T6226">
        <v>291.08631459999998</v>
      </c>
      <c r="U6226" t="s">
        <v>31</v>
      </c>
      <c r="V6226" t="s">
        <v>6849</v>
      </c>
      <c r="W6226" t="s">
        <v>23</v>
      </c>
    </row>
    <row r="6227" spans="1:23" x14ac:dyDescent="0.4">
      <c r="A6227">
        <v>6226</v>
      </c>
      <c r="B6227">
        <v>1</v>
      </c>
      <c r="C6227">
        <v>1</v>
      </c>
      <c r="D6227">
        <v>1</v>
      </c>
      <c r="E6227">
        <v>1</v>
      </c>
      <c r="F6227" t="s">
        <v>23</v>
      </c>
      <c r="G6227">
        <v>-16.254371877699299</v>
      </c>
      <c r="H6227" t="s">
        <v>23</v>
      </c>
      <c r="I6227">
        <v>10.1993467724462</v>
      </c>
      <c r="J6227" t="s">
        <v>7007</v>
      </c>
      <c r="K6227" t="s">
        <v>25</v>
      </c>
      <c r="L6227" t="s">
        <v>15785</v>
      </c>
      <c r="M6227" t="s">
        <v>15786</v>
      </c>
      <c r="N6227" t="s">
        <v>15787</v>
      </c>
      <c r="O6227" t="s">
        <v>15788</v>
      </c>
      <c r="P6227">
        <v>-2.2000000499999999</v>
      </c>
      <c r="Q6227" t="s">
        <v>15789</v>
      </c>
      <c r="R6227" t="s">
        <v>15790</v>
      </c>
      <c r="S6227">
        <v>20504702</v>
      </c>
      <c r="T6227">
        <v>565.15518199999997</v>
      </c>
      <c r="U6227" t="s">
        <v>31</v>
      </c>
      <c r="V6227" t="s">
        <v>17104</v>
      </c>
      <c r="W6227" t="s">
        <v>23</v>
      </c>
    </row>
    <row r="6228" spans="1:23" x14ac:dyDescent="0.4">
      <c r="A6228">
        <v>6227</v>
      </c>
      <c r="B6228">
        <v>1</v>
      </c>
      <c r="C6228">
        <v>1</v>
      </c>
      <c r="D6228">
        <v>1</v>
      </c>
      <c r="E6228">
        <v>3</v>
      </c>
      <c r="F6228" t="s">
        <v>23</v>
      </c>
      <c r="G6228">
        <v>-641.21087989885496</v>
      </c>
      <c r="H6228" t="s">
        <v>23</v>
      </c>
      <c r="I6228">
        <v>74.771645913844594</v>
      </c>
      <c r="J6228" t="s">
        <v>6819</v>
      </c>
      <c r="K6228" t="s">
        <v>25</v>
      </c>
      <c r="L6228" t="s">
        <v>17105</v>
      </c>
      <c r="M6228" t="s">
        <v>17106</v>
      </c>
      <c r="N6228" t="s">
        <v>28</v>
      </c>
      <c r="O6228" t="s">
        <v>17107</v>
      </c>
      <c r="P6228">
        <v>0</v>
      </c>
      <c r="R6228" t="s">
        <v>17108</v>
      </c>
      <c r="S6228">
        <v>3145728</v>
      </c>
      <c r="T6228">
        <v>771.48891879999996</v>
      </c>
      <c r="U6228" t="s">
        <v>31</v>
      </c>
      <c r="V6228" t="s">
        <v>6410</v>
      </c>
      <c r="W6228" t="s">
        <v>23</v>
      </c>
    </row>
    <row r="6229" spans="1:23" x14ac:dyDescent="0.4">
      <c r="A6229">
        <v>6228</v>
      </c>
      <c r="B6229">
        <v>1</v>
      </c>
      <c r="C6229">
        <v>1</v>
      </c>
      <c r="D6229">
        <v>1</v>
      </c>
      <c r="E6229">
        <v>1</v>
      </c>
      <c r="F6229" t="s">
        <v>23</v>
      </c>
      <c r="G6229">
        <v>-24.8829074757241</v>
      </c>
      <c r="H6229" t="s">
        <v>23</v>
      </c>
      <c r="I6229">
        <v>41.818129479637498</v>
      </c>
      <c r="J6229" t="s">
        <v>3427</v>
      </c>
      <c r="K6229" t="s">
        <v>25</v>
      </c>
      <c r="L6229" t="s">
        <v>6495</v>
      </c>
      <c r="M6229" t="s">
        <v>6496</v>
      </c>
      <c r="N6229" t="s">
        <v>6497</v>
      </c>
      <c r="O6229" t="s">
        <v>6498</v>
      </c>
      <c r="P6229">
        <v>-2</v>
      </c>
      <c r="Q6229" t="s">
        <v>6499</v>
      </c>
      <c r="R6229" t="s">
        <v>6500</v>
      </c>
      <c r="S6229">
        <v>70838646</v>
      </c>
      <c r="T6229">
        <v>375.12857000000002</v>
      </c>
      <c r="U6229" t="s">
        <v>31</v>
      </c>
      <c r="V6229" t="s">
        <v>5250</v>
      </c>
      <c r="W6229" t="s">
        <v>23</v>
      </c>
    </row>
    <row r="6230" spans="1:23" x14ac:dyDescent="0.4">
      <c r="A6230">
        <v>6229</v>
      </c>
      <c r="B6230">
        <v>1</v>
      </c>
      <c r="C6230">
        <v>2</v>
      </c>
      <c r="D6230">
        <v>1</v>
      </c>
      <c r="E6230">
        <v>1</v>
      </c>
      <c r="F6230" t="s">
        <v>23</v>
      </c>
      <c r="G6230">
        <v>-467.85549599882802</v>
      </c>
      <c r="H6230" t="s">
        <v>23</v>
      </c>
      <c r="I6230">
        <v>33.894699518467199</v>
      </c>
      <c r="J6230" t="s">
        <v>4517</v>
      </c>
      <c r="K6230" t="s">
        <v>25</v>
      </c>
      <c r="L6230" t="s">
        <v>4518</v>
      </c>
      <c r="M6230" t="s">
        <v>4519</v>
      </c>
      <c r="N6230" t="s">
        <v>4520</v>
      </c>
      <c r="O6230" t="s">
        <v>4521</v>
      </c>
      <c r="P6230">
        <v>2.2999999500000001</v>
      </c>
      <c r="Q6230" t="s">
        <v>4522</v>
      </c>
      <c r="R6230" t="s">
        <v>4523</v>
      </c>
      <c r="S6230">
        <v>262210</v>
      </c>
      <c r="T6230">
        <v>478.2224142</v>
      </c>
      <c r="U6230" t="s">
        <v>31</v>
      </c>
      <c r="V6230" t="s">
        <v>6514</v>
      </c>
      <c r="W6230" t="s">
        <v>23</v>
      </c>
    </row>
    <row r="6231" spans="1:23" x14ac:dyDescent="0.4">
      <c r="A6231">
        <v>6230</v>
      </c>
      <c r="B6231">
        <v>1</v>
      </c>
      <c r="C6231">
        <v>1</v>
      </c>
      <c r="D6231">
        <v>1</v>
      </c>
      <c r="E6231">
        <v>1</v>
      </c>
      <c r="F6231" t="s">
        <v>23</v>
      </c>
      <c r="G6231">
        <v>-10.1998416126408</v>
      </c>
      <c r="H6231" t="s">
        <v>23</v>
      </c>
      <c r="I6231">
        <v>80.501540086377005</v>
      </c>
      <c r="J6231" t="s">
        <v>7129</v>
      </c>
      <c r="K6231" t="s">
        <v>25</v>
      </c>
      <c r="L6231" t="s">
        <v>15336</v>
      </c>
      <c r="M6231" t="s">
        <v>15337</v>
      </c>
      <c r="N6231" t="s">
        <v>15338</v>
      </c>
      <c r="O6231" t="s">
        <v>15339</v>
      </c>
      <c r="P6231">
        <v>6.5</v>
      </c>
      <c r="Q6231" t="s">
        <v>15340</v>
      </c>
      <c r="R6231" t="s">
        <v>15341</v>
      </c>
      <c r="S6231">
        <v>87878526</v>
      </c>
      <c r="T6231">
        <v>473.36253649999998</v>
      </c>
      <c r="U6231" t="s">
        <v>31</v>
      </c>
      <c r="V6231" t="s">
        <v>9373</v>
      </c>
      <c r="W6231" t="s">
        <v>23</v>
      </c>
    </row>
    <row r="6232" spans="1:23" x14ac:dyDescent="0.4">
      <c r="A6232">
        <v>6231</v>
      </c>
      <c r="B6232">
        <v>1</v>
      </c>
      <c r="C6232">
        <v>1</v>
      </c>
      <c r="D6232">
        <v>1</v>
      </c>
      <c r="E6232">
        <v>1</v>
      </c>
      <c r="F6232" t="s">
        <v>23</v>
      </c>
      <c r="G6232">
        <v>-509.970598325124</v>
      </c>
      <c r="H6232" t="s">
        <v>23</v>
      </c>
      <c r="I6232">
        <v>38.603782696392003</v>
      </c>
      <c r="J6232" t="s">
        <v>8990</v>
      </c>
      <c r="K6232" t="s">
        <v>25</v>
      </c>
      <c r="L6232" t="s">
        <v>8991</v>
      </c>
      <c r="M6232" t="s">
        <v>8992</v>
      </c>
      <c r="N6232" t="s">
        <v>28</v>
      </c>
      <c r="O6232" t="s">
        <v>8993</v>
      </c>
      <c r="P6232">
        <v>5.6999998099999996</v>
      </c>
      <c r="Q6232" t="s">
        <v>8994</v>
      </c>
      <c r="R6232" t="s">
        <v>8995</v>
      </c>
      <c r="S6232">
        <v>2097154</v>
      </c>
      <c r="T6232">
        <v>597.18139680000002</v>
      </c>
      <c r="U6232" t="s">
        <v>31</v>
      </c>
      <c r="V6232" t="s">
        <v>9557</v>
      </c>
      <c r="W6232" t="s">
        <v>23</v>
      </c>
    </row>
    <row r="6233" spans="1:23" x14ac:dyDescent="0.4">
      <c r="A6233">
        <v>6232</v>
      </c>
      <c r="B6233">
        <v>1</v>
      </c>
      <c r="C6233">
        <v>1</v>
      </c>
      <c r="D6233">
        <v>1</v>
      </c>
      <c r="E6233">
        <v>1</v>
      </c>
      <c r="F6233" t="s">
        <v>23</v>
      </c>
      <c r="G6233">
        <v>-458.13304651336603</v>
      </c>
      <c r="H6233" t="s">
        <v>23</v>
      </c>
      <c r="I6233">
        <v>59.745206382591398</v>
      </c>
      <c r="J6233" t="s">
        <v>11289</v>
      </c>
      <c r="K6233" t="s">
        <v>25</v>
      </c>
      <c r="L6233" t="s">
        <v>11290</v>
      </c>
      <c r="M6233" t="s">
        <v>11291</v>
      </c>
      <c r="N6233" t="s">
        <v>28</v>
      </c>
      <c r="O6233" t="s">
        <v>11292</v>
      </c>
      <c r="P6233">
        <v>-4.9595823299999999</v>
      </c>
      <c r="R6233" t="s">
        <v>11293</v>
      </c>
      <c r="S6233">
        <v>3178496</v>
      </c>
      <c r="T6233">
        <v>781.47326869999995</v>
      </c>
      <c r="U6233" t="s">
        <v>31</v>
      </c>
      <c r="V6233" t="s">
        <v>7595</v>
      </c>
      <c r="W6233" t="s">
        <v>23</v>
      </c>
    </row>
    <row r="6234" spans="1:23" x14ac:dyDescent="0.4">
      <c r="A6234">
        <v>6233</v>
      </c>
      <c r="B6234">
        <v>1</v>
      </c>
      <c r="C6234">
        <v>1</v>
      </c>
      <c r="D6234">
        <v>1</v>
      </c>
      <c r="E6234">
        <v>1</v>
      </c>
      <c r="F6234" t="s">
        <v>23</v>
      </c>
      <c r="G6234">
        <v>-1.75268061368348</v>
      </c>
      <c r="H6234" t="s">
        <v>23</v>
      </c>
      <c r="I6234">
        <v>42.528609127257702</v>
      </c>
      <c r="J6234" t="s">
        <v>1102</v>
      </c>
      <c r="K6234" t="s">
        <v>25</v>
      </c>
      <c r="L6234" t="s">
        <v>1103</v>
      </c>
      <c r="M6234" t="s">
        <v>1104</v>
      </c>
      <c r="N6234" t="s">
        <v>1105</v>
      </c>
      <c r="O6234" t="s">
        <v>1106</v>
      </c>
      <c r="P6234">
        <v>3.0999998999999998</v>
      </c>
      <c r="Q6234" t="s">
        <v>1107</v>
      </c>
      <c r="R6234" t="s">
        <v>1108</v>
      </c>
      <c r="S6234">
        <v>255847294</v>
      </c>
      <c r="T6234">
        <v>229.0859207</v>
      </c>
      <c r="U6234" t="s">
        <v>31</v>
      </c>
      <c r="V6234" t="s">
        <v>3403</v>
      </c>
      <c r="W6234" t="s">
        <v>23</v>
      </c>
    </row>
    <row r="6235" spans="1:23" x14ac:dyDescent="0.4">
      <c r="A6235">
        <v>6234</v>
      </c>
      <c r="B6235">
        <v>1</v>
      </c>
      <c r="C6235">
        <v>1</v>
      </c>
      <c r="D6235">
        <v>1</v>
      </c>
      <c r="E6235">
        <v>1</v>
      </c>
      <c r="F6235" t="s">
        <v>23</v>
      </c>
      <c r="G6235">
        <v>-3.9067755862137101</v>
      </c>
      <c r="H6235" t="s">
        <v>23</v>
      </c>
      <c r="I6235">
        <v>58.791276033843403</v>
      </c>
      <c r="J6235" t="s">
        <v>4881</v>
      </c>
      <c r="K6235" t="s">
        <v>25</v>
      </c>
      <c r="L6235" t="s">
        <v>14657</v>
      </c>
      <c r="M6235" t="s">
        <v>14658</v>
      </c>
      <c r="N6235" t="s">
        <v>14659</v>
      </c>
      <c r="O6235" t="s">
        <v>14660</v>
      </c>
      <c r="P6235">
        <v>1.77671146</v>
      </c>
      <c r="Q6235" t="s">
        <v>14661</v>
      </c>
      <c r="R6235" t="s">
        <v>14662</v>
      </c>
      <c r="S6235">
        <v>88074622</v>
      </c>
      <c r="T6235">
        <v>317.0655792</v>
      </c>
      <c r="U6235" t="s">
        <v>31</v>
      </c>
      <c r="V6235" t="s">
        <v>4888</v>
      </c>
      <c r="W6235" t="s">
        <v>23</v>
      </c>
    </row>
    <row r="6236" spans="1:23" x14ac:dyDescent="0.4">
      <c r="A6236">
        <v>6235</v>
      </c>
      <c r="B6236">
        <v>1</v>
      </c>
      <c r="C6236">
        <v>1</v>
      </c>
      <c r="D6236">
        <v>1</v>
      </c>
      <c r="E6236">
        <v>1</v>
      </c>
      <c r="F6236" t="s">
        <v>23</v>
      </c>
      <c r="G6236">
        <v>-1.8404330214384199</v>
      </c>
      <c r="H6236" t="s">
        <v>23</v>
      </c>
      <c r="I6236">
        <v>42.073768882709501</v>
      </c>
      <c r="J6236" t="s">
        <v>4080</v>
      </c>
      <c r="K6236" t="s">
        <v>25</v>
      </c>
      <c r="L6236" t="s">
        <v>4420</v>
      </c>
      <c r="M6236" t="s">
        <v>4421</v>
      </c>
      <c r="N6236" t="s">
        <v>4422</v>
      </c>
      <c r="O6236" t="s">
        <v>4423</v>
      </c>
      <c r="P6236">
        <v>5.1978029299999999E-2</v>
      </c>
      <c r="Q6236" t="s">
        <v>4424</v>
      </c>
      <c r="R6236" t="s">
        <v>4425</v>
      </c>
      <c r="S6236">
        <v>255847294</v>
      </c>
      <c r="T6236">
        <v>171.02879970000001</v>
      </c>
      <c r="U6236" t="s">
        <v>31</v>
      </c>
      <c r="V6236" t="s">
        <v>5706</v>
      </c>
      <c r="W6236" t="s">
        <v>23</v>
      </c>
    </row>
    <row r="6237" spans="1:23" x14ac:dyDescent="0.4">
      <c r="A6237">
        <v>6236</v>
      </c>
      <c r="B6237">
        <v>1</v>
      </c>
      <c r="C6237">
        <v>1</v>
      </c>
      <c r="D6237">
        <v>1</v>
      </c>
      <c r="E6237">
        <v>1</v>
      </c>
      <c r="F6237" t="s">
        <v>23</v>
      </c>
      <c r="G6237">
        <v>-13.4141332989473</v>
      </c>
      <c r="H6237" t="s">
        <v>23</v>
      </c>
      <c r="I6237">
        <v>69.667052427442599</v>
      </c>
      <c r="J6237" t="s">
        <v>5353</v>
      </c>
      <c r="K6237" t="s">
        <v>25</v>
      </c>
      <c r="L6237" t="s">
        <v>6368</v>
      </c>
      <c r="M6237" t="s">
        <v>6369</v>
      </c>
      <c r="N6237" t="s">
        <v>6370</v>
      </c>
      <c r="O6237" t="s">
        <v>6371</v>
      </c>
      <c r="P6237">
        <v>1.78963172</v>
      </c>
      <c r="Q6237" t="s">
        <v>6372</v>
      </c>
      <c r="R6237" t="s">
        <v>6373</v>
      </c>
      <c r="S6237">
        <v>43037548670</v>
      </c>
      <c r="T6237">
        <v>209.08083529999999</v>
      </c>
      <c r="U6237" t="s">
        <v>31</v>
      </c>
      <c r="V6237" t="s">
        <v>9595</v>
      </c>
      <c r="W6237" t="s">
        <v>23</v>
      </c>
    </row>
    <row r="6238" spans="1:23" x14ac:dyDescent="0.4">
      <c r="A6238">
        <v>6237</v>
      </c>
      <c r="B6238">
        <v>1</v>
      </c>
      <c r="C6238">
        <v>1</v>
      </c>
      <c r="D6238">
        <v>1</v>
      </c>
      <c r="E6238">
        <v>1</v>
      </c>
      <c r="F6238" t="s">
        <v>23</v>
      </c>
      <c r="G6238">
        <v>-0.904206502831996</v>
      </c>
      <c r="H6238" t="s">
        <v>23</v>
      </c>
      <c r="I6238">
        <v>27.252352622368399</v>
      </c>
      <c r="J6238" t="s">
        <v>2805</v>
      </c>
      <c r="K6238" t="s">
        <v>25</v>
      </c>
      <c r="L6238" t="s">
        <v>12790</v>
      </c>
      <c r="M6238" t="s">
        <v>12791</v>
      </c>
      <c r="N6238" t="s">
        <v>12792</v>
      </c>
      <c r="O6238" t="s">
        <v>12793</v>
      </c>
      <c r="P6238">
        <v>0.42888721800000001</v>
      </c>
      <c r="Q6238" t="s">
        <v>12794</v>
      </c>
      <c r="R6238" t="s">
        <v>12795</v>
      </c>
      <c r="S6238">
        <v>20717678</v>
      </c>
      <c r="T6238">
        <v>237.1234</v>
      </c>
      <c r="U6238" t="s">
        <v>31</v>
      </c>
      <c r="V6238" t="s">
        <v>2813</v>
      </c>
      <c r="W6238" t="s">
        <v>23</v>
      </c>
    </row>
    <row r="6239" spans="1:23" x14ac:dyDescent="0.4">
      <c r="A6239">
        <v>6238</v>
      </c>
      <c r="B6239">
        <v>1</v>
      </c>
      <c r="C6239">
        <v>2</v>
      </c>
      <c r="D6239">
        <v>1</v>
      </c>
      <c r="E6239">
        <v>1</v>
      </c>
      <c r="F6239" t="s">
        <v>23</v>
      </c>
      <c r="G6239">
        <v>-0.90381383404948601</v>
      </c>
      <c r="H6239" t="s">
        <v>23</v>
      </c>
      <c r="I6239">
        <v>54.450954344970803</v>
      </c>
      <c r="J6239" t="s">
        <v>694</v>
      </c>
      <c r="K6239" t="s">
        <v>25</v>
      </c>
      <c r="L6239" t="s">
        <v>695</v>
      </c>
      <c r="M6239" t="s">
        <v>696</v>
      </c>
      <c r="N6239" t="s">
        <v>697</v>
      </c>
      <c r="O6239" t="s">
        <v>698</v>
      </c>
      <c r="P6239">
        <v>1.60000002</v>
      </c>
      <c r="Q6239" t="s">
        <v>699</v>
      </c>
      <c r="R6239" t="s">
        <v>700</v>
      </c>
      <c r="S6239">
        <v>71098742</v>
      </c>
      <c r="T6239">
        <v>369.18088369999998</v>
      </c>
      <c r="U6239" t="s">
        <v>31</v>
      </c>
      <c r="V6239" t="s">
        <v>6226</v>
      </c>
      <c r="W6239" t="s">
        <v>23</v>
      </c>
    </row>
    <row r="6240" spans="1:23" x14ac:dyDescent="0.4">
      <c r="A6240">
        <v>6239</v>
      </c>
      <c r="B6240">
        <v>1</v>
      </c>
      <c r="C6240">
        <v>1</v>
      </c>
      <c r="D6240">
        <v>1</v>
      </c>
      <c r="E6240">
        <v>2</v>
      </c>
      <c r="F6240" t="s">
        <v>23</v>
      </c>
      <c r="G6240">
        <v>-309.641126911833</v>
      </c>
      <c r="H6240">
        <v>0.96834170854271295</v>
      </c>
      <c r="I6240">
        <v>46.152490813454897</v>
      </c>
      <c r="J6240" t="s">
        <v>2668</v>
      </c>
      <c r="K6240" t="s">
        <v>25</v>
      </c>
      <c r="L6240" t="s">
        <v>2669</v>
      </c>
      <c r="M6240" t="s">
        <v>2670</v>
      </c>
      <c r="N6240" t="s">
        <v>2671</v>
      </c>
      <c r="O6240" t="s">
        <v>2672</v>
      </c>
      <c r="P6240">
        <v>-10.399999599999999</v>
      </c>
      <c r="Q6240" t="s">
        <v>2673</v>
      </c>
      <c r="R6240" t="s">
        <v>2674</v>
      </c>
      <c r="S6240">
        <v>16910690</v>
      </c>
      <c r="T6240">
        <v>611.19704679999995</v>
      </c>
      <c r="U6240" t="s">
        <v>31</v>
      </c>
      <c r="V6240" t="s">
        <v>17109</v>
      </c>
      <c r="W6240" t="s">
        <v>23</v>
      </c>
    </row>
    <row r="6241" spans="1:23" x14ac:dyDescent="0.4">
      <c r="A6241">
        <v>6240</v>
      </c>
      <c r="B6241">
        <v>1</v>
      </c>
      <c r="C6241">
        <v>1</v>
      </c>
      <c r="D6241">
        <v>1</v>
      </c>
      <c r="E6241">
        <v>1</v>
      </c>
      <c r="F6241" t="s">
        <v>23</v>
      </c>
      <c r="G6241">
        <v>-16.353792029645799</v>
      </c>
      <c r="H6241" t="s">
        <v>23</v>
      </c>
      <c r="I6241">
        <v>33.857226934601201</v>
      </c>
      <c r="J6241" t="s">
        <v>1408</v>
      </c>
      <c r="K6241" t="s">
        <v>25</v>
      </c>
      <c r="L6241" t="s">
        <v>1409</v>
      </c>
      <c r="M6241" t="s">
        <v>1410</v>
      </c>
      <c r="N6241" t="s">
        <v>1411</v>
      </c>
      <c r="O6241" t="s">
        <v>1412</v>
      </c>
      <c r="P6241">
        <v>2.3777244099999999</v>
      </c>
      <c r="Q6241" t="s">
        <v>1413</v>
      </c>
      <c r="R6241" t="s">
        <v>1414</v>
      </c>
      <c r="S6241">
        <v>2779202</v>
      </c>
      <c r="T6241">
        <v>289.15466900000001</v>
      </c>
      <c r="U6241" t="s">
        <v>31</v>
      </c>
      <c r="V6241" t="s">
        <v>1640</v>
      </c>
      <c r="W6241" t="s">
        <v>23</v>
      </c>
    </row>
    <row r="6242" spans="1:23" x14ac:dyDescent="0.4">
      <c r="A6242">
        <v>6241</v>
      </c>
      <c r="B6242">
        <v>1</v>
      </c>
      <c r="C6242">
        <v>1</v>
      </c>
      <c r="D6242">
        <v>1</v>
      </c>
      <c r="E6242">
        <v>1</v>
      </c>
      <c r="F6242" t="s">
        <v>23</v>
      </c>
      <c r="G6242">
        <v>-24.5889453319541</v>
      </c>
      <c r="H6242" t="s">
        <v>23</v>
      </c>
      <c r="I6242">
        <v>20.6790399606279</v>
      </c>
      <c r="J6242" t="s">
        <v>4439</v>
      </c>
      <c r="K6242" t="s">
        <v>25</v>
      </c>
      <c r="L6242" t="s">
        <v>8360</v>
      </c>
      <c r="M6242" t="s">
        <v>8361</v>
      </c>
      <c r="N6242" t="s">
        <v>8362</v>
      </c>
      <c r="O6242" t="s">
        <v>8363</v>
      </c>
      <c r="P6242">
        <v>1.0592058900000001</v>
      </c>
      <c r="Q6242" t="s">
        <v>8364</v>
      </c>
      <c r="R6242" t="s">
        <v>8365</v>
      </c>
      <c r="S6242">
        <v>87533950</v>
      </c>
      <c r="T6242">
        <v>153.05459999999999</v>
      </c>
      <c r="U6242" t="s">
        <v>31</v>
      </c>
      <c r="V6242" t="s">
        <v>17110</v>
      </c>
      <c r="W6242" t="s">
        <v>23</v>
      </c>
    </row>
    <row r="6243" spans="1:23" x14ac:dyDescent="0.4">
      <c r="A6243">
        <v>6242</v>
      </c>
      <c r="B6243">
        <v>1</v>
      </c>
      <c r="C6243">
        <v>1</v>
      </c>
      <c r="D6243">
        <v>1</v>
      </c>
      <c r="E6243">
        <v>1</v>
      </c>
      <c r="F6243" t="s">
        <v>23</v>
      </c>
      <c r="G6243">
        <v>-16.1788240189282</v>
      </c>
      <c r="H6243" t="s">
        <v>23</v>
      </c>
      <c r="I6243">
        <v>26.961020860950601</v>
      </c>
      <c r="J6243" t="s">
        <v>4135</v>
      </c>
      <c r="K6243" t="s">
        <v>25</v>
      </c>
      <c r="L6243" t="s">
        <v>4136</v>
      </c>
      <c r="M6243" t="s">
        <v>4137</v>
      </c>
      <c r="N6243" t="s">
        <v>4138</v>
      </c>
      <c r="O6243" t="s">
        <v>4139</v>
      </c>
      <c r="P6243">
        <v>4.1234784099999997</v>
      </c>
      <c r="Q6243" t="s">
        <v>4140</v>
      </c>
      <c r="R6243" t="s">
        <v>4141</v>
      </c>
      <c r="S6243">
        <v>86960502</v>
      </c>
      <c r="T6243">
        <v>247.12297000000001</v>
      </c>
      <c r="U6243" t="s">
        <v>31</v>
      </c>
      <c r="V6243" t="s">
        <v>8072</v>
      </c>
      <c r="W6243" t="s">
        <v>23</v>
      </c>
    </row>
    <row r="6244" spans="1:23" x14ac:dyDescent="0.4">
      <c r="A6244">
        <v>6243</v>
      </c>
      <c r="B6244">
        <v>1</v>
      </c>
      <c r="C6244">
        <v>1</v>
      </c>
      <c r="D6244">
        <v>1</v>
      </c>
      <c r="E6244">
        <v>1</v>
      </c>
      <c r="F6244" t="s">
        <v>23</v>
      </c>
      <c r="G6244">
        <v>-13.1409437904023</v>
      </c>
      <c r="H6244" t="s">
        <v>23</v>
      </c>
      <c r="I6244">
        <v>19.6218354444478</v>
      </c>
      <c r="J6244" t="s">
        <v>3916</v>
      </c>
      <c r="K6244" t="s">
        <v>25</v>
      </c>
      <c r="L6244" t="s">
        <v>12754</v>
      </c>
      <c r="M6244" t="s">
        <v>12755</v>
      </c>
      <c r="N6244" t="s">
        <v>12756</v>
      </c>
      <c r="O6244" t="s">
        <v>12757</v>
      </c>
      <c r="P6244">
        <v>1.81576502</v>
      </c>
      <c r="Q6244" t="s">
        <v>12758</v>
      </c>
      <c r="R6244" t="s">
        <v>12759</v>
      </c>
      <c r="S6244">
        <v>255846782</v>
      </c>
      <c r="T6244">
        <v>149.05970600000001</v>
      </c>
      <c r="U6244" t="s">
        <v>31</v>
      </c>
      <c r="V6244" t="s">
        <v>7806</v>
      </c>
      <c r="W6244" t="s">
        <v>23</v>
      </c>
    </row>
    <row r="6245" spans="1:23" x14ac:dyDescent="0.4">
      <c r="A6245">
        <v>6244</v>
      </c>
      <c r="B6245">
        <v>1</v>
      </c>
      <c r="C6245">
        <v>1</v>
      </c>
      <c r="D6245">
        <v>1</v>
      </c>
      <c r="E6245">
        <v>3</v>
      </c>
      <c r="F6245" t="s">
        <v>23</v>
      </c>
      <c r="G6245">
        <v>-374.65518634101801</v>
      </c>
      <c r="H6245" t="s">
        <v>23</v>
      </c>
      <c r="I6245">
        <v>24.2743827069716</v>
      </c>
      <c r="J6245" t="s">
        <v>11289</v>
      </c>
      <c r="K6245" t="s">
        <v>25</v>
      </c>
      <c r="L6245" t="s">
        <v>11290</v>
      </c>
      <c r="M6245" t="s">
        <v>11291</v>
      </c>
      <c r="N6245" t="s">
        <v>28</v>
      </c>
      <c r="O6245" t="s">
        <v>11292</v>
      </c>
      <c r="P6245">
        <v>-4.9595823299999999</v>
      </c>
      <c r="R6245" t="s">
        <v>11293</v>
      </c>
      <c r="S6245">
        <v>3178496</v>
      </c>
      <c r="T6245">
        <v>781.47326869999995</v>
      </c>
      <c r="U6245" t="s">
        <v>31</v>
      </c>
      <c r="V6245" t="s">
        <v>11599</v>
      </c>
      <c r="W6245" t="s">
        <v>23</v>
      </c>
    </row>
    <row r="6246" spans="1:23" x14ac:dyDescent="0.4">
      <c r="A6246">
        <v>6245</v>
      </c>
      <c r="B6246">
        <v>1</v>
      </c>
      <c r="C6246">
        <v>1</v>
      </c>
      <c r="D6246">
        <v>1</v>
      </c>
      <c r="E6246">
        <v>1</v>
      </c>
      <c r="F6246" t="s">
        <v>23</v>
      </c>
      <c r="G6246">
        <v>-188.21544385534199</v>
      </c>
      <c r="H6246" t="s">
        <v>23</v>
      </c>
      <c r="I6246">
        <v>17.6910748167818</v>
      </c>
      <c r="J6246" t="s">
        <v>8076</v>
      </c>
      <c r="K6246" t="s">
        <v>25</v>
      </c>
      <c r="L6246" t="s">
        <v>8077</v>
      </c>
      <c r="M6246" t="s">
        <v>8078</v>
      </c>
      <c r="N6246" t="s">
        <v>8079</v>
      </c>
      <c r="O6246" t="s">
        <v>8080</v>
      </c>
      <c r="P6246">
        <v>3</v>
      </c>
      <c r="Q6246" t="s">
        <v>8081</v>
      </c>
      <c r="R6246" t="s">
        <v>8082</v>
      </c>
      <c r="S6246">
        <v>70</v>
      </c>
      <c r="T6246">
        <v>387.20080000000002</v>
      </c>
      <c r="U6246" t="s">
        <v>31</v>
      </c>
      <c r="V6246" t="s">
        <v>8083</v>
      </c>
      <c r="W6246" t="s">
        <v>23</v>
      </c>
    </row>
    <row r="6247" spans="1:23" x14ac:dyDescent="0.4">
      <c r="A6247">
        <v>6246</v>
      </c>
      <c r="B6247">
        <v>1</v>
      </c>
      <c r="C6247">
        <v>1</v>
      </c>
      <c r="D6247">
        <v>1</v>
      </c>
      <c r="E6247">
        <v>1</v>
      </c>
      <c r="F6247" t="s">
        <v>23</v>
      </c>
      <c r="G6247">
        <v>-266.91134754458898</v>
      </c>
      <c r="H6247" t="s">
        <v>23</v>
      </c>
      <c r="I6247">
        <v>43.620375498512601</v>
      </c>
      <c r="J6247" t="s">
        <v>7542</v>
      </c>
      <c r="K6247" t="s">
        <v>25</v>
      </c>
      <c r="L6247" t="s">
        <v>7543</v>
      </c>
      <c r="M6247" t="s">
        <v>7544</v>
      </c>
      <c r="N6247" t="s">
        <v>7545</v>
      </c>
      <c r="O6247" t="s">
        <v>7546</v>
      </c>
      <c r="P6247">
        <v>-1.33715451</v>
      </c>
      <c r="Q6247" t="s">
        <v>7547</v>
      </c>
      <c r="R6247" t="s">
        <v>7548</v>
      </c>
      <c r="S6247">
        <v>120383854</v>
      </c>
      <c r="T6247">
        <v>363.18021499999998</v>
      </c>
      <c r="U6247" t="s">
        <v>31</v>
      </c>
      <c r="V6247" t="s">
        <v>7550</v>
      </c>
      <c r="W6247" t="s">
        <v>23</v>
      </c>
    </row>
    <row r="6248" spans="1:23" x14ac:dyDescent="0.4">
      <c r="A6248">
        <v>6247</v>
      </c>
      <c r="B6248">
        <v>1</v>
      </c>
      <c r="C6248">
        <v>1</v>
      </c>
      <c r="D6248">
        <v>1</v>
      </c>
      <c r="E6248">
        <v>1</v>
      </c>
      <c r="F6248" t="s">
        <v>23</v>
      </c>
      <c r="G6248">
        <v>-12.951890069529</v>
      </c>
      <c r="H6248" t="s">
        <v>23</v>
      </c>
      <c r="I6248">
        <v>7.6621131481558598</v>
      </c>
      <c r="J6248" t="s">
        <v>2455</v>
      </c>
      <c r="K6248" t="s">
        <v>25</v>
      </c>
      <c r="L6248" t="s">
        <v>3722</v>
      </c>
      <c r="M6248" t="s">
        <v>3723</v>
      </c>
      <c r="N6248" t="s">
        <v>3724</v>
      </c>
      <c r="O6248" t="s">
        <v>3725</v>
      </c>
      <c r="P6248">
        <v>-2.2000000499999999</v>
      </c>
      <c r="Q6248" t="s">
        <v>3726</v>
      </c>
      <c r="R6248" t="s">
        <v>3727</v>
      </c>
      <c r="S6248">
        <v>3981686</v>
      </c>
      <c r="T6248">
        <v>741.22365549999995</v>
      </c>
      <c r="U6248" t="s">
        <v>31</v>
      </c>
      <c r="V6248" t="s">
        <v>17111</v>
      </c>
      <c r="W6248" t="s">
        <v>23</v>
      </c>
    </row>
    <row r="6249" spans="1:23" x14ac:dyDescent="0.4">
      <c r="A6249">
        <v>6248</v>
      </c>
      <c r="B6249">
        <v>1</v>
      </c>
      <c r="C6249">
        <v>1</v>
      </c>
      <c r="D6249">
        <v>1</v>
      </c>
      <c r="E6249">
        <v>1</v>
      </c>
      <c r="F6249" t="s">
        <v>23</v>
      </c>
      <c r="G6249">
        <v>-28.903584541778699</v>
      </c>
      <c r="H6249" t="s">
        <v>23</v>
      </c>
      <c r="I6249">
        <v>32.941707236113203</v>
      </c>
      <c r="J6249" t="s">
        <v>1040</v>
      </c>
      <c r="K6249" t="s">
        <v>25</v>
      </c>
      <c r="L6249" t="s">
        <v>1041</v>
      </c>
      <c r="M6249" t="s">
        <v>1042</v>
      </c>
      <c r="N6249" t="s">
        <v>1043</v>
      </c>
      <c r="O6249" t="s">
        <v>1044</v>
      </c>
      <c r="P6249">
        <v>0.69999998799999996</v>
      </c>
      <c r="Q6249">
        <v>68094</v>
      </c>
      <c r="R6249" t="s">
        <v>1045</v>
      </c>
      <c r="S6249">
        <v>19415142</v>
      </c>
      <c r="T6249">
        <v>199.08658940000001</v>
      </c>
      <c r="U6249" t="s">
        <v>31</v>
      </c>
      <c r="V6249" t="s">
        <v>1046</v>
      </c>
      <c r="W6249" t="s">
        <v>23</v>
      </c>
    </row>
    <row r="6250" spans="1:23" x14ac:dyDescent="0.4">
      <c r="A6250">
        <v>6249</v>
      </c>
      <c r="B6250">
        <v>1</v>
      </c>
      <c r="C6250">
        <v>1</v>
      </c>
      <c r="D6250">
        <v>1</v>
      </c>
      <c r="E6250">
        <v>1</v>
      </c>
      <c r="F6250" t="s">
        <v>23</v>
      </c>
      <c r="G6250">
        <v>-30.341055663871501</v>
      </c>
      <c r="H6250" t="s">
        <v>23</v>
      </c>
      <c r="I6250">
        <v>17.20367136782</v>
      </c>
      <c r="J6250" t="s">
        <v>3030</v>
      </c>
      <c r="K6250" t="s">
        <v>25</v>
      </c>
      <c r="L6250" t="s">
        <v>6563</v>
      </c>
      <c r="M6250" t="s">
        <v>6564</v>
      </c>
      <c r="N6250" t="s">
        <v>6565</v>
      </c>
      <c r="O6250" t="s">
        <v>6566</v>
      </c>
      <c r="P6250">
        <v>-0.80000001200000004</v>
      </c>
      <c r="Q6250" t="s">
        <v>6567</v>
      </c>
      <c r="R6250" t="s">
        <v>6568</v>
      </c>
      <c r="S6250">
        <v>3178514</v>
      </c>
      <c r="T6250">
        <v>625.17600000000004</v>
      </c>
      <c r="U6250" t="s">
        <v>31</v>
      </c>
      <c r="V6250" t="s">
        <v>4436</v>
      </c>
      <c r="W6250" t="s">
        <v>23</v>
      </c>
    </row>
    <row r="6251" spans="1:23" x14ac:dyDescent="0.4">
      <c r="A6251">
        <v>6250</v>
      </c>
      <c r="B6251">
        <v>1</v>
      </c>
      <c r="C6251">
        <v>1</v>
      </c>
      <c r="D6251">
        <v>1</v>
      </c>
      <c r="E6251">
        <v>1</v>
      </c>
      <c r="F6251" t="s">
        <v>23</v>
      </c>
      <c r="G6251">
        <v>-4.5250342522160603</v>
      </c>
      <c r="H6251" t="s">
        <v>23</v>
      </c>
      <c r="I6251">
        <v>40.8831776589968</v>
      </c>
      <c r="J6251" t="s">
        <v>194</v>
      </c>
      <c r="K6251" t="s">
        <v>25</v>
      </c>
      <c r="L6251" t="s">
        <v>195</v>
      </c>
      <c r="M6251" t="s">
        <v>196</v>
      </c>
      <c r="N6251" t="s">
        <v>197</v>
      </c>
      <c r="O6251" t="s">
        <v>198</v>
      </c>
      <c r="P6251">
        <v>2.8890771900000001</v>
      </c>
      <c r="Q6251" t="s">
        <v>199</v>
      </c>
      <c r="R6251" t="s">
        <v>200</v>
      </c>
      <c r="S6251">
        <v>120383870</v>
      </c>
      <c r="T6251">
        <v>355.20161919999998</v>
      </c>
      <c r="U6251" t="s">
        <v>31</v>
      </c>
      <c r="V6251" t="s">
        <v>232</v>
      </c>
      <c r="W6251" t="s">
        <v>23</v>
      </c>
    </row>
    <row r="6252" spans="1:23" x14ac:dyDescent="0.4">
      <c r="A6252">
        <v>6251</v>
      </c>
      <c r="B6252">
        <v>1</v>
      </c>
      <c r="C6252">
        <v>1</v>
      </c>
      <c r="D6252">
        <v>1</v>
      </c>
      <c r="E6252">
        <v>1</v>
      </c>
      <c r="F6252" t="s">
        <v>23</v>
      </c>
      <c r="G6252">
        <v>-225.84990952601601</v>
      </c>
      <c r="H6252" t="s">
        <v>23</v>
      </c>
      <c r="I6252">
        <v>84.271479548468207</v>
      </c>
      <c r="J6252" t="s">
        <v>10603</v>
      </c>
      <c r="K6252" t="s">
        <v>25</v>
      </c>
      <c r="L6252" t="s">
        <v>10801</v>
      </c>
      <c r="M6252" t="s">
        <v>10802</v>
      </c>
      <c r="N6252" t="s">
        <v>10803</v>
      </c>
      <c r="O6252" t="s">
        <v>10804</v>
      </c>
      <c r="P6252">
        <v>-0.85854071399999998</v>
      </c>
      <c r="Q6252" t="s">
        <v>10805</v>
      </c>
      <c r="R6252" t="s">
        <v>10806</v>
      </c>
      <c r="S6252">
        <v>70017094</v>
      </c>
      <c r="T6252">
        <v>287.053</v>
      </c>
      <c r="U6252" t="s">
        <v>31</v>
      </c>
      <c r="V6252" t="s">
        <v>5289</v>
      </c>
      <c r="W6252" t="s">
        <v>23</v>
      </c>
    </row>
    <row r="6253" spans="1:23" x14ac:dyDescent="0.4">
      <c r="A6253">
        <v>6252</v>
      </c>
      <c r="B6253">
        <v>1</v>
      </c>
      <c r="C6253">
        <v>1</v>
      </c>
      <c r="D6253">
        <v>1</v>
      </c>
      <c r="E6253">
        <v>1</v>
      </c>
      <c r="F6253" t="s">
        <v>23</v>
      </c>
      <c r="G6253">
        <v>-11.712008847097501</v>
      </c>
      <c r="H6253" t="s">
        <v>23</v>
      </c>
      <c r="I6253">
        <v>10.3542903964742</v>
      </c>
      <c r="J6253" t="s">
        <v>12893</v>
      </c>
      <c r="K6253" t="s">
        <v>25</v>
      </c>
      <c r="L6253" t="s">
        <v>12894</v>
      </c>
      <c r="M6253" t="s">
        <v>12895</v>
      </c>
      <c r="N6253" t="s">
        <v>12896</v>
      </c>
      <c r="O6253" t="s">
        <v>12897</v>
      </c>
      <c r="P6253">
        <v>-2.0999998999999998</v>
      </c>
      <c r="Q6253" t="s">
        <v>12898</v>
      </c>
      <c r="R6253" t="s">
        <v>12899</v>
      </c>
      <c r="S6253">
        <v>19955738</v>
      </c>
      <c r="T6253">
        <v>755.20860000000005</v>
      </c>
      <c r="U6253" t="s">
        <v>31</v>
      </c>
      <c r="V6253" t="s">
        <v>8112</v>
      </c>
      <c r="W6253" t="s">
        <v>23</v>
      </c>
    </row>
    <row r="6254" spans="1:23" x14ac:dyDescent="0.4">
      <c r="A6254">
        <v>6253</v>
      </c>
      <c r="B6254">
        <v>1</v>
      </c>
      <c r="C6254">
        <v>1</v>
      </c>
      <c r="D6254">
        <v>1</v>
      </c>
      <c r="E6254">
        <v>1</v>
      </c>
      <c r="F6254" t="s">
        <v>23</v>
      </c>
      <c r="G6254">
        <v>-0.89014466584692498</v>
      </c>
      <c r="H6254" t="s">
        <v>23</v>
      </c>
      <c r="I6254">
        <v>42.5913139040468</v>
      </c>
      <c r="J6254" t="s">
        <v>503</v>
      </c>
      <c r="K6254" t="s">
        <v>25</v>
      </c>
      <c r="L6254" t="s">
        <v>504</v>
      </c>
      <c r="M6254" t="s">
        <v>505</v>
      </c>
      <c r="N6254" t="s">
        <v>506</v>
      </c>
      <c r="O6254" t="s">
        <v>507</v>
      </c>
      <c r="P6254">
        <v>1.92851174</v>
      </c>
      <c r="Q6254" t="s">
        <v>508</v>
      </c>
      <c r="R6254" t="s">
        <v>509</v>
      </c>
      <c r="S6254">
        <v>19556450</v>
      </c>
      <c r="T6254">
        <v>275.1390189</v>
      </c>
      <c r="U6254" t="s">
        <v>31</v>
      </c>
      <c r="V6254" t="s">
        <v>2513</v>
      </c>
      <c r="W6254" t="s">
        <v>23</v>
      </c>
    </row>
    <row r="6255" spans="1:23" x14ac:dyDescent="0.4">
      <c r="A6255">
        <v>6254</v>
      </c>
      <c r="B6255">
        <v>1</v>
      </c>
      <c r="C6255">
        <v>1</v>
      </c>
      <c r="D6255">
        <v>1</v>
      </c>
      <c r="E6255">
        <v>1</v>
      </c>
      <c r="F6255" t="s">
        <v>23</v>
      </c>
      <c r="G6255">
        <v>-22.0707606503852</v>
      </c>
      <c r="H6255" t="s">
        <v>23</v>
      </c>
      <c r="I6255">
        <v>19.756205972060499</v>
      </c>
      <c r="J6255" t="s">
        <v>1532</v>
      </c>
      <c r="K6255" t="s">
        <v>25</v>
      </c>
      <c r="L6255" t="s">
        <v>2660</v>
      </c>
      <c r="M6255" t="s">
        <v>2661</v>
      </c>
      <c r="N6255" t="s">
        <v>2662</v>
      </c>
      <c r="O6255" t="s">
        <v>2663</v>
      </c>
      <c r="P6255">
        <v>1</v>
      </c>
      <c r="Q6255" t="s">
        <v>2664</v>
      </c>
      <c r="R6255" t="s">
        <v>2665</v>
      </c>
      <c r="S6255">
        <v>20496442</v>
      </c>
      <c r="T6255">
        <v>757.19744079999998</v>
      </c>
      <c r="U6255" t="s">
        <v>31</v>
      </c>
      <c r="V6255" t="s">
        <v>6740</v>
      </c>
      <c r="W6255" t="s">
        <v>23</v>
      </c>
    </row>
    <row r="6256" spans="1:23" x14ac:dyDescent="0.4">
      <c r="A6256">
        <v>6255</v>
      </c>
      <c r="B6256">
        <v>1</v>
      </c>
      <c r="C6256">
        <v>1</v>
      </c>
      <c r="D6256">
        <v>1</v>
      </c>
      <c r="E6256">
        <v>1</v>
      </c>
      <c r="F6256" t="s">
        <v>23</v>
      </c>
      <c r="G6256">
        <v>-360.39312175685097</v>
      </c>
      <c r="H6256">
        <v>0.99949748743718503</v>
      </c>
      <c r="I6256">
        <v>67.4320660524061</v>
      </c>
      <c r="J6256" t="s">
        <v>11289</v>
      </c>
      <c r="K6256" t="s">
        <v>25</v>
      </c>
      <c r="L6256" t="s">
        <v>11290</v>
      </c>
      <c r="M6256" t="s">
        <v>11291</v>
      </c>
      <c r="N6256" t="s">
        <v>28</v>
      </c>
      <c r="O6256" t="s">
        <v>11292</v>
      </c>
      <c r="P6256">
        <v>-4.9595823299999999</v>
      </c>
      <c r="R6256" t="s">
        <v>11293</v>
      </c>
      <c r="S6256">
        <v>3178496</v>
      </c>
      <c r="T6256">
        <v>781.47326869999995</v>
      </c>
      <c r="U6256" t="s">
        <v>31</v>
      </c>
      <c r="V6256" t="s">
        <v>17112</v>
      </c>
      <c r="W6256" t="s">
        <v>23</v>
      </c>
    </row>
    <row r="6257" spans="1:23" x14ac:dyDescent="0.4">
      <c r="A6257">
        <v>6256</v>
      </c>
      <c r="B6257">
        <v>1</v>
      </c>
      <c r="C6257">
        <v>1</v>
      </c>
      <c r="D6257">
        <v>1</v>
      </c>
      <c r="E6257">
        <v>1</v>
      </c>
      <c r="F6257" t="s">
        <v>23</v>
      </c>
      <c r="G6257">
        <v>-5.9838018310308803</v>
      </c>
      <c r="H6257" t="s">
        <v>23</v>
      </c>
      <c r="I6257">
        <v>34.258034623194803</v>
      </c>
      <c r="J6257" t="s">
        <v>3030</v>
      </c>
      <c r="K6257" t="s">
        <v>25</v>
      </c>
      <c r="L6257" t="s">
        <v>3031</v>
      </c>
      <c r="M6257" t="s">
        <v>3032</v>
      </c>
      <c r="N6257" t="s">
        <v>3033</v>
      </c>
      <c r="O6257" t="s">
        <v>3034</v>
      </c>
      <c r="P6257">
        <v>-1</v>
      </c>
      <c r="Q6257" t="s">
        <v>3035</v>
      </c>
      <c r="R6257" t="s">
        <v>3036</v>
      </c>
      <c r="S6257">
        <v>8677548158</v>
      </c>
      <c r="T6257">
        <v>625.17631140000003</v>
      </c>
      <c r="U6257" t="s">
        <v>31</v>
      </c>
      <c r="V6257" t="s">
        <v>5836</v>
      </c>
      <c r="W6257" t="s">
        <v>23</v>
      </c>
    </row>
    <row r="6258" spans="1:23" x14ac:dyDescent="0.4">
      <c r="A6258">
        <v>6257</v>
      </c>
      <c r="B6258">
        <v>1</v>
      </c>
      <c r="C6258">
        <v>1</v>
      </c>
      <c r="D6258">
        <v>1</v>
      </c>
      <c r="E6258">
        <v>3</v>
      </c>
      <c r="F6258" t="s">
        <v>23</v>
      </c>
      <c r="G6258">
        <v>-699.81259756613497</v>
      </c>
      <c r="H6258" t="s">
        <v>23</v>
      </c>
      <c r="I6258">
        <v>48.365123825363398</v>
      </c>
      <c r="J6258" t="s">
        <v>1652</v>
      </c>
      <c r="K6258" t="s">
        <v>25</v>
      </c>
      <c r="L6258" t="s">
        <v>1653</v>
      </c>
      <c r="M6258" t="s">
        <v>1654</v>
      </c>
      <c r="N6258" t="s">
        <v>28</v>
      </c>
      <c r="O6258" t="s">
        <v>1655</v>
      </c>
      <c r="P6258">
        <v>3.2999999500000001</v>
      </c>
      <c r="Q6258" t="s">
        <v>1656</v>
      </c>
      <c r="R6258" t="s">
        <v>1657</v>
      </c>
      <c r="S6258">
        <v>16777286</v>
      </c>
      <c r="T6258">
        <v>565.15518199999997</v>
      </c>
      <c r="U6258" t="s">
        <v>31</v>
      </c>
      <c r="V6258" t="s">
        <v>2485</v>
      </c>
      <c r="W6258" t="s">
        <v>23</v>
      </c>
    </row>
    <row r="6259" spans="1:23" x14ac:dyDescent="0.4">
      <c r="A6259">
        <v>6258</v>
      </c>
      <c r="B6259">
        <v>1</v>
      </c>
      <c r="C6259">
        <v>1</v>
      </c>
      <c r="D6259">
        <v>1</v>
      </c>
      <c r="E6259">
        <v>1</v>
      </c>
      <c r="F6259" t="s">
        <v>23</v>
      </c>
      <c r="G6259">
        <v>-49.460023294021902</v>
      </c>
      <c r="H6259" t="s">
        <v>23</v>
      </c>
      <c r="I6259">
        <v>47.0008301200196</v>
      </c>
      <c r="J6259" t="s">
        <v>8767</v>
      </c>
      <c r="K6259" t="s">
        <v>25</v>
      </c>
      <c r="L6259" t="s">
        <v>14384</v>
      </c>
      <c r="M6259" t="s">
        <v>14385</v>
      </c>
      <c r="N6259" t="s">
        <v>14386</v>
      </c>
      <c r="O6259" t="s">
        <v>14387</v>
      </c>
      <c r="P6259">
        <v>2.0999998999999998</v>
      </c>
      <c r="Q6259" t="s">
        <v>14388</v>
      </c>
      <c r="R6259" t="s">
        <v>14389</v>
      </c>
      <c r="S6259">
        <v>87614326</v>
      </c>
      <c r="T6259">
        <v>249.14852099999999</v>
      </c>
      <c r="U6259" t="s">
        <v>31</v>
      </c>
      <c r="V6259" t="s">
        <v>8823</v>
      </c>
      <c r="W6259" t="s">
        <v>23</v>
      </c>
    </row>
    <row r="6260" spans="1:23" x14ac:dyDescent="0.4">
      <c r="A6260">
        <v>6259</v>
      </c>
      <c r="B6260">
        <v>1</v>
      </c>
      <c r="C6260">
        <v>1</v>
      </c>
      <c r="D6260">
        <v>1</v>
      </c>
      <c r="E6260">
        <v>1</v>
      </c>
      <c r="F6260" t="s">
        <v>23</v>
      </c>
      <c r="G6260">
        <v>-561.09677172491001</v>
      </c>
      <c r="H6260" t="s">
        <v>23</v>
      </c>
      <c r="I6260">
        <v>89.022365290640195</v>
      </c>
      <c r="J6260" t="s">
        <v>10630</v>
      </c>
      <c r="K6260" t="s">
        <v>25</v>
      </c>
      <c r="L6260" t="s">
        <v>10631</v>
      </c>
      <c r="M6260" t="s">
        <v>10632</v>
      </c>
      <c r="N6260" t="s">
        <v>10633</v>
      </c>
      <c r="O6260" t="s">
        <v>10634</v>
      </c>
      <c r="P6260">
        <v>4.6999998099999996</v>
      </c>
      <c r="Q6260">
        <v>1852558</v>
      </c>
      <c r="R6260" t="s">
        <v>10635</v>
      </c>
      <c r="S6260">
        <v>67108866</v>
      </c>
      <c r="T6260">
        <v>535.14530000000002</v>
      </c>
      <c r="U6260" t="s">
        <v>31</v>
      </c>
      <c r="V6260" t="s">
        <v>10636</v>
      </c>
      <c r="W6260" t="s">
        <v>23</v>
      </c>
    </row>
    <row r="6261" spans="1:23" x14ac:dyDescent="0.4">
      <c r="A6261">
        <v>6260</v>
      </c>
      <c r="B6261">
        <v>1</v>
      </c>
      <c r="C6261">
        <v>1</v>
      </c>
      <c r="D6261">
        <v>1</v>
      </c>
      <c r="E6261">
        <v>1</v>
      </c>
      <c r="F6261" t="s">
        <v>23</v>
      </c>
      <c r="G6261">
        <v>-157.753708453874</v>
      </c>
      <c r="H6261" t="s">
        <v>23</v>
      </c>
      <c r="I6261">
        <v>7.7052640576415801</v>
      </c>
      <c r="J6261" t="s">
        <v>7432</v>
      </c>
      <c r="K6261" t="s">
        <v>25</v>
      </c>
      <c r="L6261" t="s">
        <v>7433</v>
      </c>
      <c r="M6261" t="s">
        <v>7434</v>
      </c>
      <c r="N6261" t="s">
        <v>28</v>
      </c>
      <c r="O6261" t="s">
        <v>7435</v>
      </c>
      <c r="P6261">
        <v>6.3000001900000004</v>
      </c>
      <c r="Q6261">
        <v>102321525</v>
      </c>
      <c r="R6261" t="s">
        <v>7436</v>
      </c>
      <c r="S6261">
        <v>2097154</v>
      </c>
      <c r="T6261">
        <v>625.17631140000003</v>
      </c>
      <c r="U6261" t="s">
        <v>31</v>
      </c>
      <c r="V6261" t="s">
        <v>9329</v>
      </c>
      <c r="W6261" t="s">
        <v>23</v>
      </c>
    </row>
    <row r="6262" spans="1:23" x14ac:dyDescent="0.4">
      <c r="A6262">
        <v>6261</v>
      </c>
      <c r="B6262">
        <v>1</v>
      </c>
      <c r="C6262">
        <v>1</v>
      </c>
      <c r="D6262">
        <v>1</v>
      </c>
      <c r="E6262">
        <v>2</v>
      </c>
      <c r="F6262" t="s">
        <v>23</v>
      </c>
      <c r="G6262">
        <v>-5.8385546968070896</v>
      </c>
      <c r="H6262" t="s">
        <v>23</v>
      </c>
      <c r="I6262">
        <v>30.670080301337698</v>
      </c>
      <c r="J6262" t="s">
        <v>2415</v>
      </c>
      <c r="K6262" t="s">
        <v>25</v>
      </c>
      <c r="L6262" t="s">
        <v>2416</v>
      </c>
      <c r="M6262" t="s">
        <v>2417</v>
      </c>
      <c r="N6262" t="s">
        <v>2418</v>
      </c>
      <c r="O6262" t="s">
        <v>2419</v>
      </c>
      <c r="P6262">
        <v>5.5999999000000003</v>
      </c>
      <c r="Q6262" t="s">
        <v>2420</v>
      </c>
      <c r="R6262" t="s">
        <v>2421</v>
      </c>
      <c r="S6262">
        <v>87607398</v>
      </c>
      <c r="T6262">
        <v>623.45174540000005</v>
      </c>
      <c r="U6262" t="s">
        <v>31</v>
      </c>
      <c r="V6262" t="s">
        <v>7498</v>
      </c>
      <c r="W6262" t="s">
        <v>23</v>
      </c>
    </row>
    <row r="6263" spans="1:23" x14ac:dyDescent="0.4">
      <c r="A6263">
        <v>6262</v>
      </c>
      <c r="B6263">
        <v>1</v>
      </c>
      <c r="C6263">
        <v>1</v>
      </c>
      <c r="D6263">
        <v>1</v>
      </c>
      <c r="E6263">
        <v>1</v>
      </c>
      <c r="F6263" t="s">
        <v>23</v>
      </c>
      <c r="G6263">
        <v>-24.676388726915199</v>
      </c>
      <c r="H6263" t="s">
        <v>23</v>
      </c>
      <c r="I6263">
        <v>7.5073293019387197</v>
      </c>
      <c r="J6263" t="s">
        <v>1690</v>
      </c>
      <c r="K6263" t="s">
        <v>25</v>
      </c>
      <c r="L6263" t="s">
        <v>1691</v>
      </c>
      <c r="M6263" t="s">
        <v>1692</v>
      </c>
      <c r="N6263" t="s">
        <v>1693</v>
      </c>
      <c r="O6263" t="s">
        <v>1694</v>
      </c>
      <c r="P6263">
        <v>-0.89999997600000003</v>
      </c>
      <c r="Q6263" t="s">
        <v>1695</v>
      </c>
      <c r="R6263" t="s">
        <v>1696</v>
      </c>
      <c r="S6263">
        <v>8677533822</v>
      </c>
      <c r="T6263">
        <v>595.1657467</v>
      </c>
      <c r="U6263" t="s">
        <v>31</v>
      </c>
      <c r="V6263" t="s">
        <v>5968</v>
      </c>
      <c r="W6263" t="s">
        <v>23</v>
      </c>
    </row>
    <row r="6264" spans="1:23" x14ac:dyDescent="0.4">
      <c r="A6264">
        <v>6263</v>
      </c>
      <c r="B6264">
        <v>1</v>
      </c>
      <c r="C6264">
        <v>1</v>
      </c>
      <c r="D6264">
        <v>1</v>
      </c>
      <c r="E6264">
        <v>3</v>
      </c>
      <c r="F6264" t="s">
        <v>23</v>
      </c>
      <c r="G6264">
        <v>-34.181565563720802</v>
      </c>
      <c r="H6264" t="s">
        <v>23</v>
      </c>
      <c r="I6264">
        <v>14.2334063760508</v>
      </c>
      <c r="J6264" t="s">
        <v>4449</v>
      </c>
      <c r="K6264" t="s">
        <v>25</v>
      </c>
      <c r="L6264" t="s">
        <v>15978</v>
      </c>
      <c r="M6264" t="s">
        <v>15979</v>
      </c>
      <c r="N6264" t="s">
        <v>15980</v>
      </c>
      <c r="O6264" t="s">
        <v>15981</v>
      </c>
      <c r="P6264">
        <v>4.1999998099999996</v>
      </c>
      <c r="Q6264" t="s">
        <v>15982</v>
      </c>
      <c r="R6264" t="s">
        <v>15983</v>
      </c>
      <c r="S6264">
        <v>8677132314</v>
      </c>
      <c r="T6264">
        <v>355.11689999999999</v>
      </c>
      <c r="U6264" t="s">
        <v>31</v>
      </c>
      <c r="V6264" t="s">
        <v>4455</v>
      </c>
      <c r="W6264" t="s">
        <v>23</v>
      </c>
    </row>
    <row r="6265" spans="1:23" x14ac:dyDescent="0.4">
      <c r="A6265">
        <v>6264</v>
      </c>
      <c r="B6265">
        <v>1</v>
      </c>
      <c r="C6265">
        <v>1</v>
      </c>
      <c r="D6265">
        <v>1</v>
      </c>
      <c r="E6265">
        <v>1</v>
      </c>
      <c r="F6265" t="s">
        <v>23</v>
      </c>
      <c r="G6265">
        <v>-17.269430782525401</v>
      </c>
      <c r="H6265" t="s">
        <v>23</v>
      </c>
      <c r="I6265">
        <v>35.243415132805403</v>
      </c>
      <c r="J6265" t="s">
        <v>1621</v>
      </c>
      <c r="K6265" t="s">
        <v>25</v>
      </c>
      <c r="L6265" t="s">
        <v>13658</v>
      </c>
      <c r="M6265" t="s">
        <v>13659</v>
      </c>
      <c r="N6265" t="s">
        <v>13660</v>
      </c>
      <c r="O6265" t="s">
        <v>13661</v>
      </c>
      <c r="P6265">
        <v>0</v>
      </c>
      <c r="Q6265" t="s">
        <v>13662</v>
      </c>
      <c r="R6265" t="s">
        <v>13663</v>
      </c>
      <c r="S6265">
        <v>104653182</v>
      </c>
      <c r="T6265">
        <v>417.11800870000002</v>
      </c>
      <c r="U6265" t="s">
        <v>31</v>
      </c>
      <c r="V6265" t="s">
        <v>11602</v>
      </c>
      <c r="W6265" t="s">
        <v>23</v>
      </c>
    </row>
    <row r="6266" spans="1:23" x14ac:dyDescent="0.4">
      <c r="A6266">
        <v>6265</v>
      </c>
      <c r="B6266">
        <v>1</v>
      </c>
      <c r="C6266">
        <v>1</v>
      </c>
      <c r="D6266">
        <v>1</v>
      </c>
      <c r="E6266">
        <v>2</v>
      </c>
      <c r="F6266" t="s">
        <v>23</v>
      </c>
      <c r="G6266">
        <v>-246.07103578723101</v>
      </c>
      <c r="H6266" t="s">
        <v>23</v>
      </c>
      <c r="I6266">
        <v>78.392546460667106</v>
      </c>
      <c r="J6266" t="s">
        <v>638</v>
      </c>
      <c r="K6266" t="s">
        <v>25</v>
      </c>
      <c r="L6266" t="s">
        <v>639</v>
      </c>
      <c r="M6266" t="s">
        <v>640</v>
      </c>
      <c r="N6266" t="s">
        <v>641</v>
      </c>
      <c r="O6266" t="s">
        <v>642</v>
      </c>
      <c r="P6266">
        <v>-2.5736104700000002E-2</v>
      </c>
      <c r="Q6266">
        <v>55456</v>
      </c>
      <c r="R6266" t="s">
        <v>643</v>
      </c>
      <c r="S6266">
        <v>100663366</v>
      </c>
      <c r="T6266">
        <v>287.05501450000003</v>
      </c>
      <c r="U6266" t="s">
        <v>31</v>
      </c>
      <c r="V6266" t="s">
        <v>674</v>
      </c>
      <c r="W6266" t="s">
        <v>23</v>
      </c>
    </row>
    <row r="6267" spans="1:23" x14ac:dyDescent="0.4">
      <c r="A6267">
        <v>6266</v>
      </c>
      <c r="B6267">
        <v>1</v>
      </c>
      <c r="C6267">
        <v>1</v>
      </c>
      <c r="D6267">
        <v>1</v>
      </c>
      <c r="E6267">
        <v>2</v>
      </c>
      <c r="F6267" t="s">
        <v>23</v>
      </c>
      <c r="G6267">
        <v>-867.99571207993404</v>
      </c>
      <c r="H6267" t="s">
        <v>23</v>
      </c>
      <c r="I6267">
        <v>13.0266111910412</v>
      </c>
      <c r="J6267" t="s">
        <v>15297</v>
      </c>
      <c r="K6267" t="s">
        <v>25</v>
      </c>
      <c r="L6267" t="s">
        <v>15298</v>
      </c>
      <c r="M6267" t="s">
        <v>15299</v>
      </c>
      <c r="N6267" t="s">
        <v>28</v>
      </c>
      <c r="O6267" t="s">
        <v>15300</v>
      </c>
      <c r="P6267">
        <v>0</v>
      </c>
      <c r="R6267" t="s">
        <v>15301</v>
      </c>
      <c r="S6267">
        <v>3145728</v>
      </c>
      <c r="T6267">
        <v>667.28613659999996</v>
      </c>
      <c r="U6267" t="s">
        <v>31</v>
      </c>
      <c r="V6267" t="s">
        <v>495</v>
      </c>
      <c r="W6267" t="s">
        <v>23</v>
      </c>
    </row>
    <row r="6268" spans="1:23" x14ac:dyDescent="0.4">
      <c r="A6268">
        <v>6267</v>
      </c>
      <c r="B6268">
        <v>1</v>
      </c>
      <c r="C6268">
        <v>1</v>
      </c>
      <c r="D6268">
        <v>1</v>
      </c>
      <c r="E6268">
        <v>2</v>
      </c>
      <c r="F6268" t="s">
        <v>23</v>
      </c>
      <c r="G6268">
        <v>-501.880258230957</v>
      </c>
      <c r="H6268" t="s">
        <v>23</v>
      </c>
      <c r="I6268">
        <v>34.041479343378597</v>
      </c>
      <c r="J6268" t="s">
        <v>2540</v>
      </c>
      <c r="K6268" t="s">
        <v>25</v>
      </c>
      <c r="L6268" t="s">
        <v>2541</v>
      </c>
      <c r="M6268" t="s">
        <v>2542</v>
      </c>
      <c r="N6268" t="s">
        <v>28</v>
      </c>
      <c r="O6268" t="s">
        <v>2543</v>
      </c>
      <c r="P6268">
        <v>6.4000000999999997</v>
      </c>
      <c r="Q6268">
        <v>53388144</v>
      </c>
      <c r="R6268" t="s">
        <v>2544</v>
      </c>
      <c r="S6268">
        <v>67108934</v>
      </c>
      <c r="T6268">
        <v>627.155576</v>
      </c>
      <c r="U6268" t="s">
        <v>31</v>
      </c>
      <c r="V6268" t="s">
        <v>11608</v>
      </c>
      <c r="W6268" t="s">
        <v>23</v>
      </c>
    </row>
    <row r="6269" spans="1:23" x14ac:dyDescent="0.4">
      <c r="A6269">
        <v>6268</v>
      </c>
      <c r="B6269">
        <v>1</v>
      </c>
      <c r="C6269">
        <v>1</v>
      </c>
      <c r="D6269">
        <v>1</v>
      </c>
      <c r="E6269">
        <v>1</v>
      </c>
      <c r="F6269" t="s">
        <v>23</v>
      </c>
      <c r="G6269">
        <v>-16.769296824323899</v>
      </c>
      <c r="H6269" t="s">
        <v>23</v>
      </c>
      <c r="I6269">
        <v>21.067795978948201</v>
      </c>
      <c r="J6269" t="s">
        <v>380</v>
      </c>
      <c r="K6269" t="s">
        <v>25</v>
      </c>
      <c r="L6269" t="s">
        <v>12379</v>
      </c>
      <c r="M6269" t="s">
        <v>12380</v>
      </c>
      <c r="N6269" t="s">
        <v>12381</v>
      </c>
      <c r="O6269" t="s">
        <v>12382</v>
      </c>
      <c r="P6269">
        <v>1.7999999499999999</v>
      </c>
      <c r="Q6269" t="s">
        <v>12383</v>
      </c>
      <c r="R6269" t="s">
        <v>12384</v>
      </c>
      <c r="S6269">
        <v>71099254</v>
      </c>
      <c r="T6269">
        <v>323.17540439999999</v>
      </c>
      <c r="U6269" t="s">
        <v>31</v>
      </c>
      <c r="V6269" t="s">
        <v>11115</v>
      </c>
      <c r="W6269" t="s">
        <v>23</v>
      </c>
    </row>
    <row r="6270" spans="1:23" x14ac:dyDescent="0.4">
      <c r="A6270">
        <v>6269</v>
      </c>
      <c r="B6270">
        <v>1</v>
      </c>
      <c r="C6270">
        <v>1</v>
      </c>
      <c r="D6270">
        <v>1</v>
      </c>
      <c r="E6270">
        <v>2</v>
      </c>
      <c r="F6270" t="s">
        <v>23</v>
      </c>
      <c r="G6270">
        <v>-442.25358781653898</v>
      </c>
      <c r="H6270" t="s">
        <v>23</v>
      </c>
      <c r="I6270">
        <v>91.8680649026373</v>
      </c>
      <c r="J6270" t="s">
        <v>865</v>
      </c>
      <c r="K6270" t="s">
        <v>25</v>
      </c>
      <c r="L6270" t="s">
        <v>866</v>
      </c>
      <c r="M6270" t="s">
        <v>867</v>
      </c>
      <c r="N6270" t="s">
        <v>868</v>
      </c>
      <c r="O6270" t="s">
        <v>869</v>
      </c>
      <c r="P6270">
        <v>2.9000001000000002</v>
      </c>
      <c r="Q6270">
        <v>78347</v>
      </c>
      <c r="R6270" t="s">
        <v>870</v>
      </c>
      <c r="S6270">
        <v>262146</v>
      </c>
      <c r="T6270">
        <v>449.10783789999999</v>
      </c>
      <c r="U6270" t="s">
        <v>31</v>
      </c>
      <c r="V6270" t="s">
        <v>9452</v>
      </c>
      <c r="W6270" t="s">
        <v>23</v>
      </c>
    </row>
    <row r="6271" spans="1:23" x14ac:dyDescent="0.4">
      <c r="A6271">
        <v>6270</v>
      </c>
      <c r="B6271">
        <v>1</v>
      </c>
      <c r="C6271">
        <v>1</v>
      </c>
      <c r="D6271">
        <v>1</v>
      </c>
      <c r="E6271">
        <v>1</v>
      </c>
      <c r="F6271" t="s">
        <v>23</v>
      </c>
      <c r="G6271">
        <v>-1.03433683258891</v>
      </c>
      <c r="H6271" t="s">
        <v>23</v>
      </c>
      <c r="I6271">
        <v>34.4206708219467</v>
      </c>
      <c r="J6271" t="s">
        <v>2355</v>
      </c>
      <c r="K6271" t="s">
        <v>25</v>
      </c>
      <c r="L6271" t="s">
        <v>2356</v>
      </c>
      <c r="M6271" t="s">
        <v>2357</v>
      </c>
      <c r="N6271" t="s">
        <v>2358</v>
      </c>
      <c r="O6271" t="s">
        <v>2359</v>
      </c>
      <c r="P6271">
        <v>2.7000000499999999</v>
      </c>
      <c r="Q6271" t="s">
        <v>2360</v>
      </c>
      <c r="R6271" t="s">
        <v>2361</v>
      </c>
      <c r="S6271">
        <v>20900222</v>
      </c>
      <c r="T6271">
        <v>287.09140000000002</v>
      </c>
      <c r="U6271" t="s">
        <v>31</v>
      </c>
      <c r="V6271" t="s">
        <v>2728</v>
      </c>
      <c r="W6271" t="s">
        <v>23</v>
      </c>
    </row>
    <row r="6272" spans="1:23" x14ac:dyDescent="0.4">
      <c r="A6272">
        <v>6271</v>
      </c>
      <c r="B6272">
        <v>1</v>
      </c>
      <c r="C6272">
        <v>1</v>
      </c>
      <c r="D6272">
        <v>1</v>
      </c>
      <c r="E6272">
        <v>2</v>
      </c>
      <c r="F6272" t="s">
        <v>23</v>
      </c>
      <c r="G6272">
        <v>-540.86161074304005</v>
      </c>
      <c r="H6272" t="s">
        <v>23</v>
      </c>
      <c r="I6272">
        <v>23.639375592327099</v>
      </c>
      <c r="J6272" t="s">
        <v>865</v>
      </c>
      <c r="K6272" t="s">
        <v>25</v>
      </c>
      <c r="L6272" t="s">
        <v>866</v>
      </c>
      <c r="M6272" t="s">
        <v>867</v>
      </c>
      <c r="N6272" t="s">
        <v>868</v>
      </c>
      <c r="O6272" t="s">
        <v>869</v>
      </c>
      <c r="P6272">
        <v>2.9000001000000002</v>
      </c>
      <c r="Q6272">
        <v>78347</v>
      </c>
      <c r="R6272" t="s">
        <v>870</v>
      </c>
      <c r="S6272">
        <v>262146</v>
      </c>
      <c r="T6272">
        <v>449.10783789999999</v>
      </c>
      <c r="U6272" t="s">
        <v>31</v>
      </c>
      <c r="V6272" t="s">
        <v>6915</v>
      </c>
      <c r="W6272" t="s">
        <v>23</v>
      </c>
    </row>
    <row r="6273" spans="1:23" x14ac:dyDescent="0.4">
      <c r="A6273">
        <v>6272</v>
      </c>
      <c r="B6273">
        <v>1</v>
      </c>
      <c r="C6273">
        <v>1</v>
      </c>
      <c r="D6273">
        <v>1</v>
      </c>
      <c r="E6273">
        <v>1</v>
      </c>
      <c r="F6273" t="s">
        <v>23</v>
      </c>
      <c r="G6273">
        <v>-35.032646090090203</v>
      </c>
      <c r="H6273" t="s">
        <v>23</v>
      </c>
      <c r="I6273">
        <v>15.612210807781601</v>
      </c>
      <c r="J6273" t="s">
        <v>1267</v>
      </c>
      <c r="K6273" t="s">
        <v>25</v>
      </c>
      <c r="L6273" t="s">
        <v>13612</v>
      </c>
      <c r="M6273" t="s">
        <v>13613</v>
      </c>
      <c r="N6273" t="s">
        <v>13614</v>
      </c>
      <c r="O6273" t="s">
        <v>13615</v>
      </c>
      <c r="P6273">
        <v>0.80000001200000004</v>
      </c>
      <c r="Q6273" t="s">
        <v>13616</v>
      </c>
      <c r="R6273" t="s">
        <v>13617</v>
      </c>
      <c r="S6273">
        <v>3727446</v>
      </c>
      <c r="T6273">
        <v>710.41100280000001</v>
      </c>
      <c r="U6273" t="s">
        <v>31</v>
      </c>
      <c r="V6273" t="s">
        <v>17113</v>
      </c>
      <c r="W6273" t="s">
        <v>23</v>
      </c>
    </row>
    <row r="6274" spans="1:23" x14ac:dyDescent="0.4">
      <c r="A6274">
        <v>6273</v>
      </c>
      <c r="B6274">
        <v>1</v>
      </c>
      <c r="C6274">
        <v>1</v>
      </c>
      <c r="D6274">
        <v>1</v>
      </c>
      <c r="E6274">
        <v>1</v>
      </c>
      <c r="F6274" t="s">
        <v>23</v>
      </c>
      <c r="G6274">
        <v>-606.94332906313696</v>
      </c>
      <c r="H6274" t="s">
        <v>23</v>
      </c>
      <c r="I6274">
        <v>64.754979700538399</v>
      </c>
      <c r="J6274" t="s">
        <v>5739</v>
      </c>
      <c r="K6274" t="s">
        <v>25</v>
      </c>
      <c r="L6274" t="s">
        <v>16527</v>
      </c>
      <c r="M6274" t="s">
        <v>16528</v>
      </c>
      <c r="N6274" t="s">
        <v>28</v>
      </c>
      <c r="O6274" t="s">
        <v>16529</v>
      </c>
      <c r="P6274">
        <v>1.2999999499999999</v>
      </c>
      <c r="Q6274">
        <v>67982437</v>
      </c>
      <c r="R6274" t="s">
        <v>16530</v>
      </c>
      <c r="S6274">
        <v>67108866</v>
      </c>
      <c r="T6274">
        <v>291.08631000000003</v>
      </c>
      <c r="U6274" t="s">
        <v>31</v>
      </c>
      <c r="V6274" t="s">
        <v>9969</v>
      </c>
      <c r="W6274" t="s">
        <v>23</v>
      </c>
    </row>
    <row r="6275" spans="1:23" x14ac:dyDescent="0.4">
      <c r="A6275">
        <v>6274</v>
      </c>
      <c r="B6275">
        <v>1</v>
      </c>
      <c r="C6275">
        <v>1</v>
      </c>
      <c r="D6275">
        <v>1</v>
      </c>
      <c r="E6275">
        <v>1</v>
      </c>
      <c r="F6275" t="s">
        <v>23</v>
      </c>
      <c r="G6275">
        <v>-518.82309049969604</v>
      </c>
      <c r="H6275" t="s">
        <v>23</v>
      </c>
      <c r="I6275">
        <v>35.541536474805497</v>
      </c>
      <c r="J6275" t="s">
        <v>3072</v>
      </c>
      <c r="K6275" t="s">
        <v>25</v>
      </c>
      <c r="L6275" t="s">
        <v>3073</v>
      </c>
      <c r="M6275" t="s">
        <v>3074</v>
      </c>
      <c r="N6275" t="s">
        <v>28</v>
      </c>
      <c r="O6275" t="s">
        <v>3075</v>
      </c>
      <c r="P6275">
        <v>4.6999998099999996</v>
      </c>
      <c r="Q6275">
        <v>71576419</v>
      </c>
      <c r="R6275" t="s">
        <v>3076</v>
      </c>
      <c r="S6275">
        <v>33554434</v>
      </c>
      <c r="T6275">
        <v>589.19156750000002</v>
      </c>
      <c r="U6275" t="s">
        <v>31</v>
      </c>
      <c r="V6275" t="s">
        <v>11598</v>
      </c>
      <c r="W6275" t="s">
        <v>23</v>
      </c>
    </row>
    <row r="6276" spans="1:23" x14ac:dyDescent="0.4">
      <c r="A6276">
        <v>6275</v>
      </c>
      <c r="B6276">
        <v>1</v>
      </c>
      <c r="C6276">
        <v>1</v>
      </c>
      <c r="D6276">
        <v>1</v>
      </c>
      <c r="E6276">
        <v>1</v>
      </c>
      <c r="F6276" t="s">
        <v>23</v>
      </c>
      <c r="G6276">
        <v>-20.661198441610502</v>
      </c>
      <c r="H6276" t="s">
        <v>23</v>
      </c>
      <c r="I6276">
        <v>16.7635128639619</v>
      </c>
      <c r="J6276" t="s">
        <v>1690</v>
      </c>
      <c r="K6276" t="s">
        <v>25</v>
      </c>
      <c r="L6276" t="s">
        <v>1691</v>
      </c>
      <c r="M6276" t="s">
        <v>1692</v>
      </c>
      <c r="N6276" t="s">
        <v>1693</v>
      </c>
      <c r="O6276" t="s">
        <v>1694</v>
      </c>
      <c r="P6276">
        <v>-0.89999997600000003</v>
      </c>
      <c r="Q6276" t="s">
        <v>1695</v>
      </c>
      <c r="R6276" t="s">
        <v>1696</v>
      </c>
      <c r="S6276">
        <v>8677533822</v>
      </c>
      <c r="T6276">
        <v>595.1657467</v>
      </c>
      <c r="U6276" t="s">
        <v>31</v>
      </c>
      <c r="V6276" t="s">
        <v>4574</v>
      </c>
      <c r="W6276" t="s">
        <v>23</v>
      </c>
    </row>
    <row r="6277" spans="1:23" x14ac:dyDescent="0.4">
      <c r="A6277">
        <v>6276</v>
      </c>
      <c r="B6277">
        <v>1</v>
      </c>
      <c r="C6277">
        <v>1</v>
      </c>
      <c r="D6277">
        <v>1</v>
      </c>
      <c r="E6277">
        <v>1</v>
      </c>
      <c r="F6277" t="s">
        <v>23</v>
      </c>
      <c r="G6277">
        <v>-716.68504394469596</v>
      </c>
      <c r="H6277" t="s">
        <v>23</v>
      </c>
      <c r="I6277">
        <v>49.775088230350903</v>
      </c>
      <c r="J6277" t="s">
        <v>12728</v>
      </c>
      <c r="K6277" t="s">
        <v>25</v>
      </c>
      <c r="L6277" t="s">
        <v>12729</v>
      </c>
      <c r="M6277" t="s">
        <v>12730</v>
      </c>
      <c r="N6277" t="s">
        <v>28</v>
      </c>
      <c r="O6277" t="s">
        <v>12731</v>
      </c>
      <c r="P6277">
        <v>7.2857818600000002</v>
      </c>
      <c r="R6277" t="s">
        <v>12732</v>
      </c>
      <c r="S6277">
        <v>2097152</v>
      </c>
      <c r="T6277">
        <v>751.46270400000003</v>
      </c>
      <c r="U6277" t="s">
        <v>31</v>
      </c>
      <c r="V6277" t="s">
        <v>5581</v>
      </c>
      <c r="W6277" t="s">
        <v>23</v>
      </c>
    </row>
    <row r="6278" spans="1:23" x14ac:dyDescent="0.4">
      <c r="A6278">
        <v>6277</v>
      </c>
      <c r="B6278">
        <v>1</v>
      </c>
      <c r="C6278">
        <v>1</v>
      </c>
      <c r="D6278">
        <v>1</v>
      </c>
      <c r="E6278">
        <v>1</v>
      </c>
      <c r="F6278" t="s">
        <v>23</v>
      </c>
      <c r="G6278">
        <v>-598.87241648452402</v>
      </c>
      <c r="H6278" t="s">
        <v>23</v>
      </c>
      <c r="I6278">
        <v>78.413133114498805</v>
      </c>
      <c r="J6278" t="s">
        <v>11812</v>
      </c>
      <c r="K6278" t="s">
        <v>25</v>
      </c>
      <c r="L6278" t="s">
        <v>11813</v>
      </c>
      <c r="M6278" t="s">
        <v>11814</v>
      </c>
      <c r="N6278" t="s">
        <v>28</v>
      </c>
      <c r="O6278" t="s">
        <v>11815</v>
      </c>
      <c r="P6278">
        <v>1</v>
      </c>
      <c r="Q6278" t="s">
        <v>11816</v>
      </c>
      <c r="R6278" t="s">
        <v>11817</v>
      </c>
      <c r="S6278">
        <v>3153922</v>
      </c>
      <c r="T6278">
        <v>581.1864822</v>
      </c>
      <c r="U6278" t="s">
        <v>31</v>
      </c>
      <c r="V6278" t="s">
        <v>6614</v>
      </c>
      <c r="W6278" t="s">
        <v>23</v>
      </c>
    </row>
    <row r="6279" spans="1:23" x14ac:dyDescent="0.4">
      <c r="A6279">
        <v>6278</v>
      </c>
      <c r="B6279">
        <v>1</v>
      </c>
      <c r="C6279">
        <v>1</v>
      </c>
      <c r="D6279">
        <v>1</v>
      </c>
      <c r="E6279">
        <v>1</v>
      </c>
      <c r="F6279" t="s">
        <v>23</v>
      </c>
      <c r="G6279">
        <v>-377.38190198026598</v>
      </c>
      <c r="H6279" t="s">
        <v>23</v>
      </c>
      <c r="I6279">
        <v>67.042468041488803</v>
      </c>
      <c r="J6279" t="s">
        <v>10991</v>
      </c>
      <c r="K6279" t="s">
        <v>25</v>
      </c>
      <c r="L6279" t="s">
        <v>10992</v>
      </c>
      <c r="M6279" t="s">
        <v>10993</v>
      </c>
      <c r="N6279" t="s">
        <v>10994</v>
      </c>
      <c r="O6279" t="s">
        <v>10995</v>
      </c>
      <c r="P6279">
        <v>2.7999999500000001</v>
      </c>
      <c r="Q6279">
        <v>13370511</v>
      </c>
      <c r="R6279" t="s">
        <v>10996</v>
      </c>
      <c r="S6279">
        <v>67108866</v>
      </c>
      <c r="T6279">
        <v>289.07066459999999</v>
      </c>
      <c r="U6279" t="s">
        <v>31</v>
      </c>
      <c r="V6279" t="s">
        <v>10997</v>
      </c>
      <c r="W6279" t="s">
        <v>23</v>
      </c>
    </row>
    <row r="6280" spans="1:23" x14ac:dyDescent="0.4">
      <c r="A6280">
        <v>6279</v>
      </c>
      <c r="B6280">
        <v>1</v>
      </c>
      <c r="C6280">
        <v>1</v>
      </c>
      <c r="D6280">
        <v>1</v>
      </c>
      <c r="E6280">
        <v>2</v>
      </c>
      <c r="F6280" t="s">
        <v>23</v>
      </c>
      <c r="G6280">
        <v>-597.62116165928899</v>
      </c>
      <c r="H6280" t="s">
        <v>23</v>
      </c>
      <c r="I6280">
        <v>42.9958203240774</v>
      </c>
      <c r="J6280" t="s">
        <v>11415</v>
      </c>
      <c r="K6280" t="s">
        <v>25</v>
      </c>
      <c r="L6280" t="s">
        <v>11416</v>
      </c>
      <c r="M6280" t="s">
        <v>11417</v>
      </c>
      <c r="N6280" t="s">
        <v>28</v>
      </c>
      <c r="O6280" t="s">
        <v>11418</v>
      </c>
      <c r="P6280">
        <v>-0.5</v>
      </c>
      <c r="Q6280" t="s">
        <v>11419</v>
      </c>
      <c r="R6280" t="s">
        <v>11420</v>
      </c>
      <c r="S6280">
        <v>16777218</v>
      </c>
      <c r="T6280">
        <v>597.18139680000002</v>
      </c>
      <c r="U6280" t="s">
        <v>31</v>
      </c>
      <c r="V6280" t="s">
        <v>11564</v>
      </c>
      <c r="W6280" t="s">
        <v>23</v>
      </c>
    </row>
    <row r="6281" spans="1:23" x14ac:dyDescent="0.4">
      <c r="A6281">
        <v>6280</v>
      </c>
      <c r="B6281">
        <v>1</v>
      </c>
      <c r="C6281">
        <v>1</v>
      </c>
      <c r="D6281">
        <v>1</v>
      </c>
      <c r="E6281">
        <v>1</v>
      </c>
      <c r="F6281" t="s">
        <v>23</v>
      </c>
      <c r="G6281">
        <v>-9.3803675511779492</v>
      </c>
      <c r="H6281" t="s">
        <v>23</v>
      </c>
      <c r="I6281">
        <v>25.262638468238301</v>
      </c>
      <c r="J6281" t="s">
        <v>1017</v>
      </c>
      <c r="K6281" t="s">
        <v>25</v>
      </c>
      <c r="L6281" t="s">
        <v>2220</v>
      </c>
      <c r="M6281" t="s">
        <v>2221</v>
      </c>
      <c r="N6281" t="s">
        <v>2222</v>
      </c>
      <c r="O6281" t="s">
        <v>2223</v>
      </c>
      <c r="P6281">
        <v>0.69999998799999996</v>
      </c>
      <c r="Q6281" t="s">
        <v>2224</v>
      </c>
      <c r="R6281" t="s">
        <v>2225</v>
      </c>
      <c r="S6281">
        <v>34380376446</v>
      </c>
      <c r="T6281">
        <v>449.10783789999999</v>
      </c>
      <c r="U6281" t="s">
        <v>31</v>
      </c>
      <c r="V6281" t="s">
        <v>6710</v>
      </c>
      <c r="W6281" t="s">
        <v>23</v>
      </c>
    </row>
    <row r="6282" spans="1:23" x14ac:dyDescent="0.4">
      <c r="A6282">
        <v>6281</v>
      </c>
      <c r="B6282">
        <v>1</v>
      </c>
      <c r="C6282">
        <v>1</v>
      </c>
      <c r="D6282">
        <v>1</v>
      </c>
      <c r="E6282">
        <v>2</v>
      </c>
      <c r="F6282" t="s">
        <v>23</v>
      </c>
      <c r="G6282">
        <v>-616.21166059801806</v>
      </c>
      <c r="H6282" t="s">
        <v>23</v>
      </c>
      <c r="I6282">
        <v>27.453578370163498</v>
      </c>
      <c r="J6282" t="s">
        <v>6234</v>
      </c>
      <c r="K6282" t="s">
        <v>25</v>
      </c>
      <c r="L6282" t="s">
        <v>6235</v>
      </c>
      <c r="M6282" t="s">
        <v>6236</v>
      </c>
      <c r="N6282" t="s">
        <v>6237</v>
      </c>
      <c r="O6282" t="s">
        <v>6238</v>
      </c>
      <c r="P6282">
        <v>1</v>
      </c>
      <c r="Q6282" t="s">
        <v>6239</v>
      </c>
      <c r="R6282" t="s">
        <v>6240</v>
      </c>
      <c r="S6282">
        <v>18874434</v>
      </c>
      <c r="T6282">
        <v>458.16568710000001</v>
      </c>
      <c r="U6282" t="s">
        <v>31</v>
      </c>
      <c r="V6282" t="s">
        <v>11605</v>
      </c>
      <c r="W6282" t="s">
        <v>23</v>
      </c>
    </row>
    <row r="6283" spans="1:23" x14ac:dyDescent="0.4">
      <c r="A6283">
        <v>6282</v>
      </c>
      <c r="B6283">
        <v>1</v>
      </c>
      <c r="C6283">
        <v>1</v>
      </c>
      <c r="D6283">
        <v>1</v>
      </c>
      <c r="E6283">
        <v>1</v>
      </c>
      <c r="F6283" t="s">
        <v>23</v>
      </c>
      <c r="G6283">
        <v>-5.2630753963492296</v>
      </c>
      <c r="H6283" t="s">
        <v>23</v>
      </c>
      <c r="I6283">
        <v>30.576030790851899</v>
      </c>
      <c r="J6283" t="s">
        <v>3322</v>
      </c>
      <c r="K6283" t="s">
        <v>25</v>
      </c>
      <c r="L6283" t="s">
        <v>3323</v>
      </c>
      <c r="M6283" t="s">
        <v>3324</v>
      </c>
      <c r="N6283" t="s">
        <v>3325</v>
      </c>
      <c r="O6283" t="s">
        <v>3326</v>
      </c>
      <c r="P6283">
        <v>2.6852800800000001</v>
      </c>
      <c r="Q6283" t="s">
        <v>3327</v>
      </c>
      <c r="R6283" t="s">
        <v>3328</v>
      </c>
      <c r="S6283">
        <v>17266829694</v>
      </c>
      <c r="T6283">
        <v>213.1022395</v>
      </c>
      <c r="U6283" t="s">
        <v>31</v>
      </c>
      <c r="V6283" t="s">
        <v>5566</v>
      </c>
      <c r="W6283" t="s">
        <v>23</v>
      </c>
    </row>
    <row r="6284" spans="1:23" x14ac:dyDescent="0.4">
      <c r="A6284">
        <v>6283</v>
      </c>
      <c r="B6284">
        <v>1</v>
      </c>
      <c r="C6284">
        <v>1</v>
      </c>
      <c r="D6284">
        <v>1</v>
      </c>
      <c r="E6284">
        <v>2</v>
      </c>
      <c r="F6284" t="s">
        <v>23</v>
      </c>
      <c r="G6284">
        <v>-556.99097722027795</v>
      </c>
      <c r="H6284" t="s">
        <v>23</v>
      </c>
      <c r="I6284">
        <v>39.302965439747403</v>
      </c>
      <c r="J6284" t="s">
        <v>5926</v>
      </c>
      <c r="K6284" t="s">
        <v>25</v>
      </c>
      <c r="L6284" t="s">
        <v>9239</v>
      </c>
      <c r="M6284" t="s">
        <v>9240</v>
      </c>
      <c r="N6284" t="s">
        <v>28</v>
      </c>
      <c r="O6284" t="s">
        <v>9241</v>
      </c>
      <c r="P6284">
        <v>6.5764474899999996</v>
      </c>
      <c r="R6284" t="s">
        <v>9242</v>
      </c>
      <c r="S6284">
        <v>2097152</v>
      </c>
      <c r="T6284">
        <v>639.44665999999995</v>
      </c>
      <c r="U6284" t="s">
        <v>31</v>
      </c>
      <c r="V6284" t="s">
        <v>11567</v>
      </c>
      <c r="W6284" t="s">
        <v>23</v>
      </c>
    </row>
    <row r="6285" spans="1:23" x14ac:dyDescent="0.4">
      <c r="A6285">
        <v>6284</v>
      </c>
      <c r="B6285">
        <v>1</v>
      </c>
      <c r="C6285">
        <v>1</v>
      </c>
      <c r="D6285">
        <v>1</v>
      </c>
      <c r="E6285">
        <v>1</v>
      </c>
      <c r="F6285" t="s">
        <v>23</v>
      </c>
      <c r="G6285">
        <v>-7.5843693592970602</v>
      </c>
      <c r="H6285" t="s">
        <v>23</v>
      </c>
      <c r="I6285">
        <v>70.102553642544194</v>
      </c>
      <c r="J6285" t="s">
        <v>2364</v>
      </c>
      <c r="K6285" t="s">
        <v>25</v>
      </c>
      <c r="L6285" t="s">
        <v>13596</v>
      </c>
      <c r="M6285" t="s">
        <v>13597</v>
      </c>
      <c r="N6285" t="s">
        <v>13598</v>
      </c>
      <c r="O6285" t="s">
        <v>13599</v>
      </c>
      <c r="P6285">
        <v>2.7000000499999999</v>
      </c>
      <c r="Q6285" t="s">
        <v>13600</v>
      </c>
      <c r="R6285" t="s">
        <v>13601</v>
      </c>
      <c r="S6285">
        <v>121564030</v>
      </c>
      <c r="T6285">
        <v>271.06009999999998</v>
      </c>
      <c r="U6285" t="s">
        <v>31</v>
      </c>
      <c r="V6285" t="s">
        <v>4114</v>
      </c>
      <c r="W6285" t="s">
        <v>23</v>
      </c>
    </row>
    <row r="6286" spans="1:23" x14ac:dyDescent="0.4">
      <c r="A6286">
        <v>6285</v>
      </c>
      <c r="B6286">
        <v>1</v>
      </c>
      <c r="C6286">
        <v>1</v>
      </c>
      <c r="D6286">
        <v>1</v>
      </c>
      <c r="E6286">
        <v>1</v>
      </c>
      <c r="F6286" t="s">
        <v>23</v>
      </c>
      <c r="G6286">
        <v>-124.35541500058</v>
      </c>
      <c r="H6286" t="s">
        <v>23</v>
      </c>
      <c r="I6286">
        <v>95.479877881164398</v>
      </c>
      <c r="J6286" t="s">
        <v>486</v>
      </c>
      <c r="K6286" t="s">
        <v>25</v>
      </c>
      <c r="L6286" t="s">
        <v>487</v>
      </c>
      <c r="M6286" t="s">
        <v>488</v>
      </c>
      <c r="N6286" t="s">
        <v>489</v>
      </c>
      <c r="O6286" t="s">
        <v>490</v>
      </c>
      <c r="P6286">
        <v>-2.2649436000000001</v>
      </c>
      <c r="Q6286" t="s">
        <v>491</v>
      </c>
      <c r="R6286" t="s">
        <v>492</v>
      </c>
      <c r="S6286">
        <v>120580478</v>
      </c>
      <c r="T6286">
        <v>245.07679999999999</v>
      </c>
      <c r="U6286" t="s">
        <v>31</v>
      </c>
      <c r="V6286" t="s">
        <v>784</v>
      </c>
      <c r="W6286" t="s">
        <v>23</v>
      </c>
    </row>
    <row r="6287" spans="1:23" x14ac:dyDescent="0.4">
      <c r="A6287">
        <v>6286</v>
      </c>
      <c r="B6287">
        <v>1</v>
      </c>
      <c r="C6287">
        <v>1</v>
      </c>
      <c r="D6287">
        <v>1</v>
      </c>
      <c r="E6287">
        <v>1</v>
      </c>
      <c r="F6287" t="s">
        <v>23</v>
      </c>
      <c r="G6287">
        <v>-558.13502609992702</v>
      </c>
      <c r="H6287" t="s">
        <v>23</v>
      </c>
      <c r="I6287">
        <v>77.208069297886993</v>
      </c>
      <c r="J6287" t="s">
        <v>6277</v>
      </c>
      <c r="K6287" t="s">
        <v>25</v>
      </c>
      <c r="L6287" t="s">
        <v>6278</v>
      </c>
      <c r="M6287" t="s">
        <v>6279</v>
      </c>
      <c r="N6287" t="s">
        <v>28</v>
      </c>
      <c r="O6287" t="s">
        <v>6280</v>
      </c>
      <c r="P6287">
        <v>3.7000000499999999</v>
      </c>
      <c r="Q6287">
        <v>26744355</v>
      </c>
      <c r="R6287" t="s">
        <v>6281</v>
      </c>
      <c r="S6287">
        <v>3153922</v>
      </c>
      <c r="T6287">
        <v>451.12348800000001</v>
      </c>
      <c r="U6287" t="s">
        <v>31</v>
      </c>
      <c r="V6287" t="s">
        <v>9975</v>
      </c>
      <c r="W6287" t="s">
        <v>23</v>
      </c>
    </row>
    <row r="6288" spans="1:23" x14ac:dyDescent="0.4">
      <c r="A6288">
        <v>6287</v>
      </c>
      <c r="B6288">
        <v>1</v>
      </c>
      <c r="C6288">
        <v>1</v>
      </c>
      <c r="D6288">
        <v>1</v>
      </c>
      <c r="E6288">
        <v>1</v>
      </c>
      <c r="F6288" t="s">
        <v>23</v>
      </c>
      <c r="G6288">
        <v>-458.13304651336603</v>
      </c>
      <c r="H6288" t="s">
        <v>23</v>
      </c>
      <c r="I6288">
        <v>59.745206382591398</v>
      </c>
      <c r="J6288" t="s">
        <v>11289</v>
      </c>
      <c r="K6288" t="s">
        <v>25</v>
      </c>
      <c r="L6288" t="s">
        <v>11290</v>
      </c>
      <c r="M6288" t="s">
        <v>11291</v>
      </c>
      <c r="N6288" t="s">
        <v>28</v>
      </c>
      <c r="O6288" t="s">
        <v>11292</v>
      </c>
      <c r="P6288">
        <v>-4.9595823299999999</v>
      </c>
      <c r="R6288" t="s">
        <v>11293</v>
      </c>
      <c r="S6288">
        <v>3178496</v>
      </c>
      <c r="T6288">
        <v>781.47326869999995</v>
      </c>
      <c r="U6288" t="s">
        <v>31</v>
      </c>
      <c r="V6288" t="s">
        <v>7594</v>
      </c>
      <c r="W6288" t="s">
        <v>23</v>
      </c>
    </row>
    <row r="6289" spans="1:23" x14ac:dyDescent="0.4">
      <c r="A6289">
        <v>6288</v>
      </c>
      <c r="B6289">
        <v>1</v>
      </c>
      <c r="C6289">
        <v>1</v>
      </c>
      <c r="D6289">
        <v>1</v>
      </c>
      <c r="E6289">
        <v>1</v>
      </c>
      <c r="F6289" t="s">
        <v>23</v>
      </c>
      <c r="G6289">
        <v>-34.323560168132801</v>
      </c>
      <c r="H6289" t="s">
        <v>23</v>
      </c>
      <c r="I6289">
        <v>60.089927995823203</v>
      </c>
      <c r="J6289" t="s">
        <v>6061</v>
      </c>
      <c r="K6289" t="s">
        <v>25</v>
      </c>
      <c r="L6289" t="s">
        <v>13337</v>
      </c>
      <c r="M6289" t="s">
        <v>13338</v>
      </c>
      <c r="N6289" t="s">
        <v>13339</v>
      </c>
      <c r="O6289" t="s">
        <v>13340</v>
      </c>
      <c r="P6289">
        <v>2.5999998999999998</v>
      </c>
      <c r="Q6289" t="s">
        <v>13341</v>
      </c>
      <c r="R6289" t="s">
        <v>13342</v>
      </c>
      <c r="S6289">
        <v>86532478</v>
      </c>
      <c r="T6289">
        <v>303.15908560000003</v>
      </c>
      <c r="U6289" t="s">
        <v>31</v>
      </c>
      <c r="V6289" t="s">
        <v>8681</v>
      </c>
      <c r="W6289" t="s">
        <v>23</v>
      </c>
    </row>
    <row r="6290" spans="1:23" x14ac:dyDescent="0.4">
      <c r="A6290">
        <v>6289</v>
      </c>
      <c r="B6290">
        <v>1</v>
      </c>
      <c r="C6290">
        <v>1</v>
      </c>
      <c r="D6290">
        <v>1</v>
      </c>
      <c r="E6290">
        <v>1</v>
      </c>
      <c r="F6290" t="s">
        <v>23</v>
      </c>
      <c r="G6290">
        <v>-10.513354872619001</v>
      </c>
      <c r="H6290" t="s">
        <v>23</v>
      </c>
      <c r="I6290">
        <v>19.490806776305998</v>
      </c>
      <c r="J6290" t="s">
        <v>2502</v>
      </c>
      <c r="K6290" t="s">
        <v>25</v>
      </c>
      <c r="L6290" t="s">
        <v>14689</v>
      </c>
      <c r="M6290" t="s">
        <v>14690</v>
      </c>
      <c r="N6290" t="s">
        <v>14691</v>
      </c>
      <c r="O6290" t="s">
        <v>14692</v>
      </c>
      <c r="P6290">
        <v>-0.30000001199999998</v>
      </c>
      <c r="Q6290" t="s">
        <v>14693</v>
      </c>
      <c r="R6290" t="s">
        <v>14694</v>
      </c>
      <c r="S6290">
        <v>8610693210</v>
      </c>
      <c r="T6290">
        <v>609.18140000000005</v>
      </c>
      <c r="U6290" t="s">
        <v>31</v>
      </c>
      <c r="V6290" t="s">
        <v>3637</v>
      </c>
      <c r="W6290" t="s">
        <v>23</v>
      </c>
    </row>
    <row r="6291" spans="1:23" x14ac:dyDescent="0.4">
      <c r="A6291">
        <v>6290</v>
      </c>
      <c r="B6291">
        <v>1</v>
      </c>
      <c r="C6291">
        <v>1</v>
      </c>
      <c r="D6291">
        <v>1</v>
      </c>
      <c r="E6291">
        <v>1</v>
      </c>
      <c r="F6291" t="s">
        <v>23</v>
      </c>
      <c r="G6291">
        <v>-12.8899671218206</v>
      </c>
      <c r="H6291" t="s">
        <v>23</v>
      </c>
      <c r="I6291">
        <v>28.6873563563529</v>
      </c>
      <c r="J6291" t="s">
        <v>4466</v>
      </c>
      <c r="K6291" t="s">
        <v>25</v>
      </c>
      <c r="L6291" t="s">
        <v>15251</v>
      </c>
      <c r="M6291" t="s">
        <v>15252</v>
      </c>
      <c r="N6291" t="s">
        <v>15253</v>
      </c>
      <c r="O6291" t="s">
        <v>15254</v>
      </c>
      <c r="P6291">
        <v>2.7000000499999999</v>
      </c>
      <c r="Q6291" t="s">
        <v>15255</v>
      </c>
      <c r="R6291" t="s">
        <v>15256</v>
      </c>
      <c r="S6291">
        <v>121430398</v>
      </c>
      <c r="T6291">
        <v>328.15433000000002</v>
      </c>
      <c r="U6291" t="s">
        <v>31</v>
      </c>
      <c r="V6291" t="s">
        <v>10936</v>
      </c>
      <c r="W6291" t="s">
        <v>23</v>
      </c>
    </row>
    <row r="6292" spans="1:23" x14ac:dyDescent="0.4">
      <c r="A6292">
        <v>6291</v>
      </c>
      <c r="B6292">
        <v>1</v>
      </c>
      <c r="C6292">
        <v>1</v>
      </c>
      <c r="D6292">
        <v>1</v>
      </c>
      <c r="E6292">
        <v>5</v>
      </c>
      <c r="F6292" t="s">
        <v>23</v>
      </c>
      <c r="G6292">
        <v>-437.00783947335702</v>
      </c>
      <c r="H6292" t="s">
        <v>23</v>
      </c>
      <c r="I6292">
        <v>18.424115237883299</v>
      </c>
      <c r="J6292" t="s">
        <v>10401</v>
      </c>
      <c r="K6292" t="s">
        <v>25</v>
      </c>
      <c r="L6292" t="s">
        <v>10402</v>
      </c>
      <c r="M6292" t="s">
        <v>10403</v>
      </c>
      <c r="N6292" t="s">
        <v>28</v>
      </c>
      <c r="O6292" t="s">
        <v>10404</v>
      </c>
      <c r="P6292">
        <v>2.5999998999999998</v>
      </c>
      <c r="Q6292">
        <v>9419189</v>
      </c>
      <c r="R6292" t="s">
        <v>10405</v>
      </c>
      <c r="S6292">
        <v>3153922</v>
      </c>
      <c r="T6292">
        <v>435.12857339999999</v>
      </c>
      <c r="U6292" t="s">
        <v>31</v>
      </c>
      <c r="V6292" t="s">
        <v>11603</v>
      </c>
      <c r="W6292" t="s">
        <v>23</v>
      </c>
    </row>
    <row r="6293" spans="1:23" x14ac:dyDescent="0.4">
      <c r="A6293">
        <v>6292</v>
      </c>
      <c r="B6293">
        <v>1</v>
      </c>
      <c r="C6293">
        <v>1</v>
      </c>
      <c r="D6293">
        <v>1</v>
      </c>
      <c r="E6293">
        <v>2</v>
      </c>
      <c r="F6293" t="s">
        <v>23</v>
      </c>
      <c r="G6293">
        <v>-350.50238259532102</v>
      </c>
      <c r="H6293" t="s">
        <v>23</v>
      </c>
      <c r="I6293">
        <v>25.7744359911765</v>
      </c>
      <c r="J6293" t="s">
        <v>865</v>
      </c>
      <c r="K6293" t="s">
        <v>25</v>
      </c>
      <c r="L6293" t="s">
        <v>866</v>
      </c>
      <c r="M6293" t="s">
        <v>867</v>
      </c>
      <c r="N6293" t="s">
        <v>868</v>
      </c>
      <c r="O6293" t="s">
        <v>869</v>
      </c>
      <c r="P6293">
        <v>2.9000001000000002</v>
      </c>
      <c r="Q6293">
        <v>78347</v>
      </c>
      <c r="R6293" t="s">
        <v>870</v>
      </c>
      <c r="S6293">
        <v>262146</v>
      </c>
      <c r="T6293">
        <v>449.10783789999999</v>
      </c>
      <c r="U6293" t="s">
        <v>31</v>
      </c>
      <c r="V6293" t="s">
        <v>2609</v>
      </c>
      <c r="W6293" t="s">
        <v>23</v>
      </c>
    </row>
    <row r="6294" spans="1:23" x14ac:dyDescent="0.4">
      <c r="A6294">
        <v>6293</v>
      </c>
      <c r="B6294">
        <v>1</v>
      </c>
      <c r="C6294">
        <v>1</v>
      </c>
      <c r="D6294">
        <v>1</v>
      </c>
      <c r="E6294">
        <v>1</v>
      </c>
      <c r="F6294" t="s">
        <v>23</v>
      </c>
      <c r="G6294">
        <v>-513.06673799945997</v>
      </c>
      <c r="H6294" t="s">
        <v>23</v>
      </c>
      <c r="I6294">
        <v>90.307021594606297</v>
      </c>
      <c r="J6294" t="s">
        <v>11254</v>
      </c>
      <c r="K6294" t="s">
        <v>25</v>
      </c>
      <c r="L6294" t="s">
        <v>11255</v>
      </c>
      <c r="M6294" t="s">
        <v>11256</v>
      </c>
      <c r="N6294" t="s">
        <v>11257</v>
      </c>
      <c r="O6294" t="s">
        <v>11258</v>
      </c>
      <c r="P6294">
        <v>2.7000000499999999</v>
      </c>
      <c r="Q6294" t="s">
        <v>11259</v>
      </c>
      <c r="R6294" t="s">
        <v>11260</v>
      </c>
      <c r="S6294">
        <v>16777218</v>
      </c>
      <c r="T6294">
        <v>579.14970270000003</v>
      </c>
      <c r="U6294" t="s">
        <v>31</v>
      </c>
      <c r="V6294" t="s">
        <v>11624</v>
      </c>
      <c r="W6294" t="s">
        <v>23</v>
      </c>
    </row>
    <row r="6295" spans="1:23" x14ac:dyDescent="0.4">
      <c r="A6295">
        <v>6294</v>
      </c>
      <c r="B6295">
        <v>1</v>
      </c>
      <c r="C6295">
        <v>1</v>
      </c>
      <c r="D6295">
        <v>1</v>
      </c>
      <c r="E6295">
        <v>1</v>
      </c>
      <c r="F6295" t="s">
        <v>23</v>
      </c>
      <c r="G6295">
        <v>-5.6562780122927796</v>
      </c>
      <c r="H6295" t="s">
        <v>23</v>
      </c>
      <c r="I6295">
        <v>38.1639321890611</v>
      </c>
      <c r="J6295" t="s">
        <v>2355</v>
      </c>
      <c r="K6295" t="s">
        <v>25</v>
      </c>
      <c r="L6295" t="s">
        <v>13923</v>
      </c>
      <c r="M6295" t="s">
        <v>13924</v>
      </c>
      <c r="N6295" t="s">
        <v>13925</v>
      </c>
      <c r="O6295" t="s">
        <v>13926</v>
      </c>
      <c r="P6295">
        <v>2.7000000499999999</v>
      </c>
      <c r="Q6295" t="s">
        <v>13927</v>
      </c>
      <c r="R6295" t="s">
        <v>13928</v>
      </c>
      <c r="S6295">
        <v>20900222</v>
      </c>
      <c r="T6295">
        <v>287.09140000000002</v>
      </c>
      <c r="U6295" t="s">
        <v>31</v>
      </c>
      <c r="V6295" t="s">
        <v>5903</v>
      </c>
      <c r="W6295" t="s">
        <v>23</v>
      </c>
    </row>
    <row r="6296" spans="1:23" x14ac:dyDescent="0.4">
      <c r="A6296">
        <v>6295</v>
      </c>
      <c r="B6296">
        <v>1</v>
      </c>
      <c r="C6296">
        <v>1</v>
      </c>
      <c r="D6296">
        <v>1</v>
      </c>
      <c r="E6296">
        <v>3</v>
      </c>
      <c r="F6296" t="s">
        <v>23</v>
      </c>
      <c r="G6296">
        <v>-333.87970203357099</v>
      </c>
      <c r="H6296" t="s">
        <v>23</v>
      </c>
      <c r="I6296">
        <v>42.547206841332198</v>
      </c>
      <c r="J6296" t="s">
        <v>2668</v>
      </c>
      <c r="K6296" t="s">
        <v>25</v>
      </c>
      <c r="L6296" t="s">
        <v>2669</v>
      </c>
      <c r="M6296" t="s">
        <v>2670</v>
      </c>
      <c r="N6296" t="s">
        <v>2671</v>
      </c>
      <c r="O6296" t="s">
        <v>2672</v>
      </c>
      <c r="P6296">
        <v>-10.399999599999999</v>
      </c>
      <c r="Q6296" t="s">
        <v>2673</v>
      </c>
      <c r="R6296" t="s">
        <v>2674</v>
      </c>
      <c r="S6296">
        <v>16910690</v>
      </c>
      <c r="T6296">
        <v>611.19704679999995</v>
      </c>
      <c r="U6296" t="s">
        <v>31</v>
      </c>
      <c r="V6296" t="s">
        <v>11604</v>
      </c>
      <c r="W6296" t="s">
        <v>23</v>
      </c>
    </row>
    <row r="6297" spans="1:23" x14ac:dyDescent="0.4">
      <c r="A6297">
        <v>6296</v>
      </c>
      <c r="B6297">
        <v>1</v>
      </c>
      <c r="C6297">
        <v>1</v>
      </c>
      <c r="D6297">
        <v>1</v>
      </c>
      <c r="E6297">
        <v>2</v>
      </c>
      <c r="F6297" t="s">
        <v>23</v>
      </c>
      <c r="G6297">
        <v>-922.541575880143</v>
      </c>
      <c r="H6297" t="s">
        <v>23</v>
      </c>
      <c r="I6297">
        <v>27.7242179056996</v>
      </c>
      <c r="J6297" t="s">
        <v>2180</v>
      </c>
      <c r="K6297" t="s">
        <v>25</v>
      </c>
      <c r="L6297" t="s">
        <v>2181</v>
      </c>
      <c r="M6297" t="s">
        <v>2182</v>
      </c>
      <c r="N6297" t="s">
        <v>28</v>
      </c>
      <c r="O6297" t="s">
        <v>2183</v>
      </c>
      <c r="P6297">
        <v>-2.15272737</v>
      </c>
      <c r="Q6297" t="s">
        <v>2184</v>
      </c>
      <c r="R6297" t="s">
        <v>2185</v>
      </c>
      <c r="S6297">
        <v>16777218</v>
      </c>
      <c r="T6297">
        <v>717.36466170000006</v>
      </c>
      <c r="U6297" t="s">
        <v>31</v>
      </c>
      <c r="V6297" t="s">
        <v>2256</v>
      </c>
      <c r="W6297" t="s">
        <v>23</v>
      </c>
    </row>
    <row r="6298" spans="1:23" x14ac:dyDescent="0.4">
      <c r="A6298">
        <v>6297</v>
      </c>
      <c r="B6298">
        <v>1</v>
      </c>
      <c r="C6298">
        <v>1</v>
      </c>
      <c r="D6298">
        <v>1</v>
      </c>
      <c r="E6298">
        <v>1</v>
      </c>
      <c r="F6298" t="s">
        <v>23</v>
      </c>
      <c r="G6298">
        <v>-3.7425572744746201</v>
      </c>
      <c r="H6298" t="s">
        <v>23</v>
      </c>
      <c r="I6298">
        <v>43.436338670718698</v>
      </c>
      <c r="J6298" t="s">
        <v>1785</v>
      </c>
      <c r="K6298" t="s">
        <v>25</v>
      </c>
      <c r="L6298" t="s">
        <v>1786</v>
      </c>
      <c r="M6298" t="s">
        <v>1787</v>
      </c>
      <c r="N6298" t="s">
        <v>1788</v>
      </c>
      <c r="O6298" t="s">
        <v>1789</v>
      </c>
      <c r="P6298">
        <v>2.6577415499999999</v>
      </c>
      <c r="Q6298" t="s">
        <v>1790</v>
      </c>
      <c r="R6298" t="s">
        <v>1791</v>
      </c>
      <c r="S6298">
        <v>20900222</v>
      </c>
      <c r="T6298">
        <v>255.0651853</v>
      </c>
      <c r="U6298" t="s">
        <v>31</v>
      </c>
      <c r="V6298" t="s">
        <v>4070</v>
      </c>
      <c r="W6298" t="s">
        <v>23</v>
      </c>
    </row>
    <row r="6299" spans="1:23" x14ac:dyDescent="0.4">
      <c r="A6299">
        <v>6298</v>
      </c>
      <c r="B6299">
        <v>1</v>
      </c>
      <c r="C6299">
        <v>1</v>
      </c>
      <c r="D6299">
        <v>1</v>
      </c>
      <c r="E6299">
        <v>1</v>
      </c>
      <c r="F6299" t="s">
        <v>23</v>
      </c>
      <c r="G6299">
        <v>-588.40036164640901</v>
      </c>
      <c r="H6299" t="s">
        <v>23</v>
      </c>
      <c r="I6299">
        <v>117.207193875408</v>
      </c>
      <c r="J6299" t="s">
        <v>11535</v>
      </c>
      <c r="K6299" t="s">
        <v>25</v>
      </c>
      <c r="L6299" t="s">
        <v>11536</v>
      </c>
      <c r="M6299" t="s">
        <v>11537</v>
      </c>
      <c r="N6299" t="s">
        <v>11538</v>
      </c>
      <c r="O6299" t="s">
        <v>11539</v>
      </c>
      <c r="P6299">
        <v>1.7000000500000001</v>
      </c>
      <c r="Q6299">
        <v>54702965</v>
      </c>
      <c r="R6299" t="s">
        <v>11540</v>
      </c>
      <c r="S6299">
        <v>67108866</v>
      </c>
      <c r="T6299">
        <v>255.0651853</v>
      </c>
      <c r="U6299" t="s">
        <v>31</v>
      </c>
      <c r="V6299" t="s">
        <v>11541</v>
      </c>
      <c r="W6299" t="s">
        <v>23</v>
      </c>
    </row>
    <row r="6300" spans="1:23" x14ac:dyDescent="0.4">
      <c r="A6300">
        <v>6299</v>
      </c>
      <c r="B6300">
        <v>1</v>
      </c>
      <c r="C6300">
        <v>1</v>
      </c>
      <c r="D6300">
        <v>1</v>
      </c>
      <c r="E6300">
        <v>1</v>
      </c>
      <c r="F6300" t="s">
        <v>23</v>
      </c>
      <c r="G6300">
        <v>-125.311709243365</v>
      </c>
      <c r="H6300" t="s">
        <v>23</v>
      </c>
      <c r="I6300">
        <v>42.164945532738997</v>
      </c>
      <c r="J6300" t="s">
        <v>6463</v>
      </c>
      <c r="K6300" t="s">
        <v>25</v>
      </c>
      <c r="L6300" t="s">
        <v>6464</v>
      </c>
      <c r="M6300" t="s">
        <v>6465</v>
      </c>
      <c r="N6300" t="s">
        <v>6466</v>
      </c>
      <c r="O6300" t="s">
        <v>6467</v>
      </c>
      <c r="P6300">
        <v>-0.69999998799999996</v>
      </c>
      <c r="Q6300" t="s">
        <v>6468</v>
      </c>
      <c r="R6300" t="s">
        <v>6469</v>
      </c>
      <c r="S6300">
        <v>54184030</v>
      </c>
      <c r="T6300">
        <v>687.28586189999999</v>
      </c>
      <c r="U6300" t="s">
        <v>31</v>
      </c>
      <c r="V6300" t="s">
        <v>8609</v>
      </c>
      <c r="W6300" t="s">
        <v>23</v>
      </c>
    </row>
    <row r="6301" spans="1:23" x14ac:dyDescent="0.4">
      <c r="A6301">
        <v>6300</v>
      </c>
      <c r="B6301">
        <v>1</v>
      </c>
      <c r="C6301">
        <v>1</v>
      </c>
      <c r="D6301">
        <v>1</v>
      </c>
      <c r="E6301">
        <v>3</v>
      </c>
      <c r="F6301" t="s">
        <v>23</v>
      </c>
      <c r="G6301">
        <v>-32.213905515541803</v>
      </c>
      <c r="H6301" t="s">
        <v>23</v>
      </c>
      <c r="I6301">
        <v>34.0393532106593</v>
      </c>
      <c r="J6301" t="s">
        <v>7307</v>
      </c>
      <c r="K6301" t="s">
        <v>25</v>
      </c>
      <c r="L6301" t="s">
        <v>13365</v>
      </c>
      <c r="M6301" t="s">
        <v>13366</v>
      </c>
      <c r="N6301" t="s">
        <v>13367</v>
      </c>
      <c r="O6301" t="s">
        <v>13368</v>
      </c>
      <c r="P6301">
        <v>2.0999998999999998</v>
      </c>
      <c r="Q6301" t="s">
        <v>13369</v>
      </c>
      <c r="R6301" t="s">
        <v>13370</v>
      </c>
      <c r="S6301">
        <v>87875966</v>
      </c>
      <c r="T6301">
        <v>483.12857339999999</v>
      </c>
      <c r="U6301" t="s">
        <v>31</v>
      </c>
      <c r="V6301" t="s">
        <v>7321</v>
      </c>
      <c r="W6301" t="s">
        <v>23</v>
      </c>
    </row>
    <row r="6302" spans="1:23" x14ac:dyDescent="0.4">
      <c r="A6302">
        <v>6301</v>
      </c>
      <c r="B6302">
        <v>1</v>
      </c>
      <c r="C6302">
        <v>1</v>
      </c>
      <c r="D6302">
        <v>1</v>
      </c>
      <c r="E6302">
        <v>1</v>
      </c>
      <c r="F6302" t="s">
        <v>23</v>
      </c>
      <c r="G6302">
        <v>-390.85143206803002</v>
      </c>
      <c r="H6302" t="s">
        <v>23</v>
      </c>
      <c r="I6302">
        <v>51.8277180864199</v>
      </c>
      <c r="J6302" t="s">
        <v>11289</v>
      </c>
      <c r="K6302" t="s">
        <v>25</v>
      </c>
      <c r="L6302" t="s">
        <v>11290</v>
      </c>
      <c r="M6302" t="s">
        <v>11291</v>
      </c>
      <c r="N6302" t="s">
        <v>28</v>
      </c>
      <c r="O6302" t="s">
        <v>11292</v>
      </c>
      <c r="P6302">
        <v>-4.9595823299999999</v>
      </c>
      <c r="R6302" t="s">
        <v>11293</v>
      </c>
      <c r="S6302">
        <v>3178496</v>
      </c>
      <c r="T6302">
        <v>781.47326869999995</v>
      </c>
      <c r="U6302" t="s">
        <v>31</v>
      </c>
      <c r="V6302" t="s">
        <v>11616</v>
      </c>
      <c r="W6302" t="s">
        <v>23</v>
      </c>
    </row>
    <row r="6303" spans="1:23" x14ac:dyDescent="0.4">
      <c r="A6303">
        <v>6302</v>
      </c>
      <c r="B6303">
        <v>1</v>
      </c>
      <c r="C6303">
        <v>1</v>
      </c>
      <c r="D6303">
        <v>1</v>
      </c>
      <c r="E6303">
        <v>1</v>
      </c>
      <c r="F6303" t="s">
        <v>23</v>
      </c>
      <c r="G6303">
        <v>-9.4345896838784</v>
      </c>
      <c r="H6303" t="s">
        <v>23</v>
      </c>
      <c r="I6303">
        <v>32.222892845458702</v>
      </c>
      <c r="J6303" t="s">
        <v>3242</v>
      </c>
      <c r="K6303" t="s">
        <v>25</v>
      </c>
      <c r="L6303" t="s">
        <v>7295</v>
      </c>
      <c r="M6303" t="s">
        <v>7296</v>
      </c>
      <c r="N6303" t="s">
        <v>7297</v>
      </c>
      <c r="O6303" t="s">
        <v>7298</v>
      </c>
      <c r="P6303">
        <v>1.7999999499999999</v>
      </c>
      <c r="Q6303" t="s">
        <v>7299</v>
      </c>
      <c r="R6303" t="s">
        <v>7300</v>
      </c>
      <c r="S6303">
        <v>34447485310</v>
      </c>
      <c r="T6303">
        <v>289.07066459999999</v>
      </c>
      <c r="U6303" t="s">
        <v>31</v>
      </c>
      <c r="V6303" t="s">
        <v>3633</v>
      </c>
      <c r="W6303" t="s">
        <v>23</v>
      </c>
    </row>
    <row r="6304" spans="1:23" x14ac:dyDescent="0.4">
      <c r="A6304">
        <v>6303</v>
      </c>
      <c r="B6304">
        <v>1</v>
      </c>
      <c r="C6304">
        <v>1</v>
      </c>
      <c r="D6304">
        <v>1</v>
      </c>
      <c r="E6304">
        <v>1</v>
      </c>
      <c r="F6304" t="s">
        <v>23</v>
      </c>
      <c r="G6304">
        <v>-21.075683468623399</v>
      </c>
      <c r="H6304" t="s">
        <v>23</v>
      </c>
      <c r="I6304">
        <v>24.064652117402598</v>
      </c>
      <c r="J6304" t="s">
        <v>1690</v>
      </c>
      <c r="K6304" t="s">
        <v>25</v>
      </c>
      <c r="L6304" t="s">
        <v>1691</v>
      </c>
      <c r="M6304" t="s">
        <v>1692</v>
      </c>
      <c r="N6304" t="s">
        <v>1693</v>
      </c>
      <c r="O6304" t="s">
        <v>1694</v>
      </c>
      <c r="P6304">
        <v>-0.89999997600000003</v>
      </c>
      <c r="Q6304" t="s">
        <v>1695</v>
      </c>
      <c r="R6304" t="s">
        <v>1696</v>
      </c>
      <c r="S6304">
        <v>8677533822</v>
      </c>
      <c r="T6304">
        <v>595.1657467</v>
      </c>
      <c r="U6304" t="s">
        <v>31</v>
      </c>
      <c r="V6304" t="s">
        <v>7141</v>
      </c>
      <c r="W6304" t="s">
        <v>23</v>
      </c>
    </row>
    <row r="6305" spans="1:23" x14ac:dyDescent="0.4">
      <c r="A6305">
        <v>6304</v>
      </c>
      <c r="B6305">
        <v>1</v>
      </c>
      <c r="C6305">
        <v>1</v>
      </c>
      <c r="D6305">
        <v>1</v>
      </c>
      <c r="E6305">
        <v>1</v>
      </c>
      <c r="F6305" t="s">
        <v>23</v>
      </c>
      <c r="G6305">
        <v>-6.9584885599104904</v>
      </c>
      <c r="H6305" t="s">
        <v>23</v>
      </c>
      <c r="I6305">
        <v>29.069475590048999</v>
      </c>
      <c r="J6305" t="s">
        <v>4251</v>
      </c>
      <c r="K6305" t="s">
        <v>25</v>
      </c>
      <c r="L6305" t="s">
        <v>4252</v>
      </c>
      <c r="M6305" t="s">
        <v>4253</v>
      </c>
      <c r="N6305" t="s">
        <v>4254</v>
      </c>
      <c r="O6305" t="s">
        <v>4255</v>
      </c>
      <c r="P6305">
        <v>2.4000001000000002</v>
      </c>
      <c r="Q6305" t="s">
        <v>4256</v>
      </c>
      <c r="R6305" t="s">
        <v>4257</v>
      </c>
      <c r="S6305">
        <v>255781246</v>
      </c>
      <c r="T6305">
        <v>303.08631459999998</v>
      </c>
      <c r="U6305" t="s">
        <v>31</v>
      </c>
      <c r="V6305" t="s">
        <v>5938</v>
      </c>
      <c r="W6305" t="s">
        <v>23</v>
      </c>
    </row>
    <row r="6306" spans="1:23" x14ac:dyDescent="0.4">
      <c r="A6306">
        <v>6305</v>
      </c>
      <c r="B6306">
        <v>1</v>
      </c>
      <c r="C6306">
        <v>1</v>
      </c>
      <c r="D6306">
        <v>1</v>
      </c>
      <c r="E6306">
        <v>2</v>
      </c>
      <c r="F6306" t="s">
        <v>23</v>
      </c>
      <c r="G6306">
        <v>-662.55070795663096</v>
      </c>
      <c r="H6306" t="s">
        <v>23</v>
      </c>
      <c r="I6306">
        <v>33.283912245703199</v>
      </c>
      <c r="J6306" t="s">
        <v>17114</v>
      </c>
      <c r="K6306" t="s">
        <v>25</v>
      </c>
      <c r="L6306" t="s">
        <v>17115</v>
      </c>
      <c r="M6306" t="s">
        <v>17116</v>
      </c>
      <c r="N6306" t="s">
        <v>28</v>
      </c>
      <c r="O6306" t="s">
        <v>17117</v>
      </c>
      <c r="P6306">
        <v>-0.439924747</v>
      </c>
      <c r="R6306" t="s">
        <v>17118</v>
      </c>
      <c r="S6306">
        <v>3178496</v>
      </c>
      <c r="T6306">
        <v>463.08710250000001</v>
      </c>
      <c r="U6306" t="s">
        <v>31</v>
      </c>
      <c r="V6306" t="s">
        <v>11544</v>
      </c>
      <c r="W6306" t="s">
        <v>23</v>
      </c>
    </row>
    <row r="6307" spans="1:23" x14ac:dyDescent="0.4">
      <c r="A6307">
        <v>6306</v>
      </c>
      <c r="B6307">
        <v>1</v>
      </c>
      <c r="C6307">
        <v>1</v>
      </c>
      <c r="D6307">
        <v>1</v>
      </c>
      <c r="E6307">
        <v>1</v>
      </c>
      <c r="F6307" t="s">
        <v>23</v>
      </c>
      <c r="G6307">
        <v>-206.774038239182</v>
      </c>
      <c r="H6307" t="s">
        <v>23</v>
      </c>
      <c r="I6307">
        <v>56.424803503257799</v>
      </c>
      <c r="J6307" t="s">
        <v>16868</v>
      </c>
      <c r="K6307" t="s">
        <v>25</v>
      </c>
      <c r="L6307" t="s">
        <v>16869</v>
      </c>
      <c r="M6307" t="s">
        <v>16870</v>
      </c>
      <c r="N6307" t="s">
        <v>16871</v>
      </c>
      <c r="O6307" t="s">
        <v>16872</v>
      </c>
      <c r="P6307">
        <v>3.9000001000000002</v>
      </c>
      <c r="Q6307">
        <v>830692</v>
      </c>
      <c r="R6307" t="s">
        <v>16873</v>
      </c>
      <c r="S6307">
        <v>2105346</v>
      </c>
      <c r="T6307">
        <v>319.0448437</v>
      </c>
      <c r="U6307" t="s">
        <v>31</v>
      </c>
      <c r="V6307" t="s">
        <v>10783</v>
      </c>
      <c r="W6307" t="s">
        <v>23</v>
      </c>
    </row>
    <row r="6308" spans="1:23" x14ac:dyDescent="0.4">
      <c r="A6308">
        <v>6307</v>
      </c>
      <c r="B6308">
        <v>1</v>
      </c>
      <c r="C6308">
        <v>1</v>
      </c>
      <c r="D6308">
        <v>1</v>
      </c>
      <c r="E6308">
        <v>1</v>
      </c>
      <c r="F6308" t="s">
        <v>23</v>
      </c>
      <c r="G6308">
        <v>-6.8176118894249198</v>
      </c>
      <c r="H6308" t="s">
        <v>23</v>
      </c>
      <c r="I6308">
        <v>6.9091896389469101</v>
      </c>
      <c r="J6308" t="s">
        <v>4251</v>
      </c>
      <c r="K6308" t="s">
        <v>25</v>
      </c>
      <c r="L6308" t="s">
        <v>4252</v>
      </c>
      <c r="M6308" t="s">
        <v>4253</v>
      </c>
      <c r="N6308" t="s">
        <v>4254</v>
      </c>
      <c r="O6308" t="s">
        <v>4255</v>
      </c>
      <c r="P6308">
        <v>2.4000001000000002</v>
      </c>
      <c r="Q6308" t="s">
        <v>4256</v>
      </c>
      <c r="R6308" t="s">
        <v>4257</v>
      </c>
      <c r="S6308">
        <v>255781246</v>
      </c>
      <c r="T6308">
        <v>303.08631459999998</v>
      </c>
      <c r="U6308" t="s">
        <v>31</v>
      </c>
      <c r="V6308" t="s">
        <v>9769</v>
      </c>
      <c r="W6308" t="s">
        <v>23</v>
      </c>
    </row>
    <row r="6309" spans="1:23" x14ac:dyDescent="0.4">
      <c r="A6309">
        <v>6308</v>
      </c>
      <c r="B6309">
        <v>1</v>
      </c>
      <c r="C6309">
        <v>1</v>
      </c>
      <c r="D6309">
        <v>1</v>
      </c>
      <c r="E6309">
        <v>2</v>
      </c>
      <c r="F6309" t="s">
        <v>23</v>
      </c>
      <c r="G6309">
        <v>-581.61906480198695</v>
      </c>
      <c r="H6309" t="s">
        <v>23</v>
      </c>
      <c r="I6309">
        <v>61.5307892238093</v>
      </c>
      <c r="J6309" t="s">
        <v>11546</v>
      </c>
      <c r="K6309" t="s">
        <v>25</v>
      </c>
      <c r="L6309" t="s">
        <v>11547</v>
      </c>
      <c r="M6309" t="s">
        <v>11548</v>
      </c>
      <c r="N6309" t="s">
        <v>28</v>
      </c>
      <c r="O6309" t="s">
        <v>11549</v>
      </c>
      <c r="P6309">
        <v>-0.60000002399999997</v>
      </c>
      <c r="Q6309">
        <v>77068213</v>
      </c>
      <c r="R6309" t="s">
        <v>11550</v>
      </c>
      <c r="S6309">
        <v>17196646402</v>
      </c>
      <c r="T6309">
        <v>369.18088369999998</v>
      </c>
      <c r="U6309" t="s">
        <v>31</v>
      </c>
      <c r="V6309" t="s">
        <v>11551</v>
      </c>
      <c r="W6309" t="s">
        <v>23</v>
      </c>
    </row>
    <row r="6310" spans="1:23" x14ac:dyDescent="0.4">
      <c r="A6310">
        <v>6309</v>
      </c>
      <c r="B6310">
        <v>1</v>
      </c>
      <c r="C6310">
        <v>1</v>
      </c>
      <c r="D6310">
        <v>1</v>
      </c>
      <c r="E6310">
        <v>1</v>
      </c>
      <c r="F6310" t="s">
        <v>23</v>
      </c>
      <c r="G6310">
        <v>-0.87442722689179997</v>
      </c>
      <c r="H6310" t="s">
        <v>23</v>
      </c>
      <c r="I6310">
        <v>27.161037555342499</v>
      </c>
      <c r="J6310" t="s">
        <v>2044</v>
      </c>
      <c r="K6310" t="s">
        <v>25</v>
      </c>
      <c r="L6310" t="s">
        <v>2238</v>
      </c>
      <c r="M6310" t="s">
        <v>2239</v>
      </c>
      <c r="N6310" t="s">
        <v>2240</v>
      </c>
      <c r="O6310" t="s">
        <v>2241</v>
      </c>
      <c r="P6310">
        <v>-0.10000000100000001</v>
      </c>
      <c r="Q6310" t="s">
        <v>2242</v>
      </c>
      <c r="R6310" t="s">
        <v>2243</v>
      </c>
      <c r="S6310">
        <v>88009086</v>
      </c>
      <c r="T6310">
        <v>579.17083000000002</v>
      </c>
      <c r="U6310" t="s">
        <v>31</v>
      </c>
      <c r="V6310" t="s">
        <v>3874</v>
      </c>
      <c r="W6310" t="s">
        <v>23</v>
      </c>
    </row>
    <row r="6311" spans="1:23" x14ac:dyDescent="0.4">
      <c r="A6311">
        <v>6310</v>
      </c>
      <c r="B6311">
        <v>1</v>
      </c>
      <c r="C6311">
        <v>1</v>
      </c>
      <c r="D6311">
        <v>1</v>
      </c>
      <c r="E6311">
        <v>2</v>
      </c>
      <c r="F6311" t="s">
        <v>23</v>
      </c>
      <c r="G6311">
        <v>-342.56129549294502</v>
      </c>
      <c r="H6311" t="s">
        <v>23</v>
      </c>
      <c r="I6311">
        <v>76.405749199071906</v>
      </c>
      <c r="J6311" t="s">
        <v>16395</v>
      </c>
      <c r="K6311" t="s">
        <v>25</v>
      </c>
      <c r="L6311" t="s">
        <v>16396</v>
      </c>
      <c r="M6311" t="s">
        <v>16397</v>
      </c>
      <c r="N6311" t="s">
        <v>16398</v>
      </c>
      <c r="O6311" t="s">
        <v>16399</v>
      </c>
      <c r="P6311">
        <v>3.0999998999999998</v>
      </c>
      <c r="Q6311" t="s">
        <v>16400</v>
      </c>
      <c r="R6311" t="s">
        <v>16401</v>
      </c>
      <c r="S6311">
        <v>3153922</v>
      </c>
      <c r="T6311">
        <v>329.08670849999999</v>
      </c>
      <c r="U6311" t="s">
        <v>31</v>
      </c>
      <c r="V6311" t="s">
        <v>2266</v>
      </c>
      <c r="W6311" t="s">
        <v>23</v>
      </c>
    </row>
    <row r="6312" spans="1:23" x14ac:dyDescent="0.4">
      <c r="A6312">
        <v>6311</v>
      </c>
      <c r="B6312">
        <v>1</v>
      </c>
      <c r="C6312">
        <v>1</v>
      </c>
      <c r="D6312">
        <v>1</v>
      </c>
      <c r="E6312">
        <v>1</v>
      </c>
      <c r="F6312" t="s">
        <v>23</v>
      </c>
      <c r="G6312">
        <v>-1.38349891919085</v>
      </c>
      <c r="H6312" t="s">
        <v>23</v>
      </c>
      <c r="I6312">
        <v>38.655555342282099</v>
      </c>
      <c r="J6312" t="s">
        <v>94</v>
      </c>
      <c r="K6312" t="s">
        <v>25</v>
      </c>
      <c r="L6312" t="s">
        <v>95</v>
      </c>
      <c r="M6312" t="s">
        <v>96</v>
      </c>
      <c r="N6312" t="s">
        <v>97</v>
      </c>
      <c r="O6312" t="s">
        <v>98</v>
      </c>
      <c r="P6312">
        <v>2.89444613</v>
      </c>
      <c r="Q6312" t="s">
        <v>99</v>
      </c>
      <c r="R6312" t="s">
        <v>100</v>
      </c>
      <c r="S6312">
        <v>2779202</v>
      </c>
      <c r="T6312">
        <v>362.14991789999999</v>
      </c>
      <c r="U6312" t="s">
        <v>31</v>
      </c>
      <c r="V6312" t="s">
        <v>190</v>
      </c>
      <c r="W6312" t="s">
        <v>23</v>
      </c>
    </row>
    <row r="6313" spans="1:23" x14ac:dyDescent="0.4">
      <c r="A6313">
        <v>6312</v>
      </c>
      <c r="B6313">
        <v>1</v>
      </c>
      <c r="C6313">
        <v>1</v>
      </c>
      <c r="D6313">
        <v>1</v>
      </c>
      <c r="E6313">
        <v>4</v>
      </c>
      <c r="F6313" t="s">
        <v>23</v>
      </c>
      <c r="G6313">
        <v>-565.41585212984205</v>
      </c>
      <c r="H6313" t="s">
        <v>23</v>
      </c>
      <c r="I6313">
        <v>29.787410608627901</v>
      </c>
      <c r="J6313" t="s">
        <v>11525</v>
      </c>
      <c r="K6313" t="s">
        <v>25</v>
      </c>
      <c r="L6313" t="s">
        <v>11526</v>
      </c>
      <c r="M6313" t="s">
        <v>11527</v>
      </c>
      <c r="N6313" t="s">
        <v>11528</v>
      </c>
      <c r="O6313" t="s">
        <v>11529</v>
      </c>
      <c r="P6313">
        <v>-0.30000001199999998</v>
      </c>
      <c r="Q6313">
        <v>196156</v>
      </c>
      <c r="R6313" t="s">
        <v>11530</v>
      </c>
      <c r="S6313">
        <v>70</v>
      </c>
      <c r="T6313">
        <v>481.09800000000001</v>
      </c>
      <c r="U6313" t="s">
        <v>31</v>
      </c>
      <c r="V6313" t="s">
        <v>2325</v>
      </c>
      <c r="W6313" t="s">
        <v>23</v>
      </c>
    </row>
    <row r="6314" spans="1:23" x14ac:dyDescent="0.4">
      <c r="A6314">
        <v>6313</v>
      </c>
      <c r="B6314">
        <v>1</v>
      </c>
      <c r="C6314">
        <v>1</v>
      </c>
      <c r="D6314">
        <v>1</v>
      </c>
      <c r="E6314">
        <v>1</v>
      </c>
      <c r="F6314" t="s">
        <v>23</v>
      </c>
      <c r="G6314">
        <v>-562.69149997525597</v>
      </c>
      <c r="H6314">
        <v>0.99949748743718503</v>
      </c>
      <c r="I6314">
        <v>75.265372675491406</v>
      </c>
      <c r="J6314" t="s">
        <v>11289</v>
      </c>
      <c r="K6314" t="s">
        <v>25</v>
      </c>
      <c r="L6314" t="s">
        <v>11290</v>
      </c>
      <c r="M6314" t="s">
        <v>11291</v>
      </c>
      <c r="N6314" t="s">
        <v>28</v>
      </c>
      <c r="O6314" t="s">
        <v>11292</v>
      </c>
      <c r="P6314">
        <v>-4.9595823299999999</v>
      </c>
      <c r="R6314" t="s">
        <v>11293</v>
      </c>
      <c r="S6314">
        <v>3178496</v>
      </c>
      <c r="T6314">
        <v>781.47326869999995</v>
      </c>
      <c r="U6314" t="s">
        <v>31</v>
      </c>
      <c r="V6314" t="s">
        <v>17119</v>
      </c>
      <c r="W6314" t="s">
        <v>23</v>
      </c>
    </row>
    <row r="6315" spans="1:23" x14ac:dyDescent="0.4">
      <c r="A6315">
        <v>6314</v>
      </c>
      <c r="B6315">
        <v>1</v>
      </c>
      <c r="C6315">
        <v>1</v>
      </c>
      <c r="D6315">
        <v>1</v>
      </c>
      <c r="E6315">
        <v>1</v>
      </c>
      <c r="F6315" t="s">
        <v>23</v>
      </c>
      <c r="G6315">
        <v>-372.39430370988401</v>
      </c>
      <c r="H6315">
        <v>0.999999999999999</v>
      </c>
      <c r="I6315">
        <v>191.714079293102</v>
      </c>
      <c r="J6315" t="s">
        <v>11334</v>
      </c>
      <c r="K6315" t="s">
        <v>25</v>
      </c>
      <c r="L6315" t="s">
        <v>11335</v>
      </c>
      <c r="M6315" t="s">
        <v>11336</v>
      </c>
      <c r="N6315" t="s">
        <v>28</v>
      </c>
      <c r="O6315" t="s">
        <v>11337</v>
      </c>
      <c r="P6315">
        <v>-4.9000000999999997</v>
      </c>
      <c r="Q6315" t="s">
        <v>11338</v>
      </c>
      <c r="R6315" t="s">
        <v>11339</v>
      </c>
      <c r="S6315">
        <v>50331650</v>
      </c>
      <c r="T6315">
        <v>325.19105450000001</v>
      </c>
      <c r="U6315" t="s">
        <v>31</v>
      </c>
      <c r="V6315" t="s">
        <v>17120</v>
      </c>
      <c r="W6315" t="s">
        <v>23</v>
      </c>
    </row>
    <row r="6316" spans="1:23" x14ac:dyDescent="0.4">
      <c r="A6316">
        <v>6315</v>
      </c>
      <c r="B6316">
        <v>1</v>
      </c>
      <c r="C6316">
        <v>1</v>
      </c>
      <c r="D6316">
        <v>1</v>
      </c>
      <c r="E6316">
        <v>2</v>
      </c>
      <c r="F6316" t="s">
        <v>23</v>
      </c>
      <c r="G6316">
        <v>-31.728532211172201</v>
      </c>
      <c r="H6316" t="s">
        <v>23</v>
      </c>
      <c r="I6316">
        <v>21.9059726420301</v>
      </c>
      <c r="J6316" t="s">
        <v>1880</v>
      </c>
      <c r="K6316" t="s">
        <v>25</v>
      </c>
      <c r="L6316" t="s">
        <v>1881</v>
      </c>
      <c r="M6316" t="s">
        <v>1882</v>
      </c>
      <c r="N6316" t="s">
        <v>1883</v>
      </c>
      <c r="O6316" t="s">
        <v>1884</v>
      </c>
      <c r="P6316">
        <v>-1.5198652699999999</v>
      </c>
      <c r="Q6316" t="s">
        <v>1885</v>
      </c>
      <c r="R6316" t="s">
        <v>1886</v>
      </c>
      <c r="S6316">
        <v>25890152558</v>
      </c>
      <c r="T6316">
        <v>298.1146</v>
      </c>
      <c r="U6316" t="s">
        <v>31</v>
      </c>
      <c r="V6316" t="s">
        <v>1887</v>
      </c>
      <c r="W6316" t="s">
        <v>23</v>
      </c>
    </row>
    <row r="6317" spans="1:23" x14ac:dyDescent="0.4">
      <c r="A6317">
        <v>6316</v>
      </c>
      <c r="B6317">
        <v>1</v>
      </c>
      <c r="C6317">
        <v>1</v>
      </c>
      <c r="D6317">
        <v>1</v>
      </c>
      <c r="E6317">
        <v>1</v>
      </c>
      <c r="F6317" t="s">
        <v>23</v>
      </c>
      <c r="G6317">
        <v>-270.57723518946801</v>
      </c>
      <c r="H6317" t="s">
        <v>23</v>
      </c>
      <c r="I6317">
        <v>8.0706733873019694</v>
      </c>
      <c r="J6317" t="s">
        <v>3298</v>
      </c>
      <c r="K6317" t="s">
        <v>25</v>
      </c>
      <c r="L6317" t="s">
        <v>15098</v>
      </c>
      <c r="M6317" t="s">
        <v>15099</v>
      </c>
      <c r="N6317" t="s">
        <v>15100</v>
      </c>
      <c r="O6317" t="s">
        <v>15101</v>
      </c>
      <c r="P6317">
        <v>5.0999999000000003</v>
      </c>
      <c r="Q6317">
        <v>1301681</v>
      </c>
      <c r="R6317" t="s">
        <v>15102</v>
      </c>
      <c r="S6317">
        <v>3153922</v>
      </c>
      <c r="T6317">
        <v>435.09219000000002</v>
      </c>
      <c r="U6317" t="s">
        <v>31</v>
      </c>
      <c r="V6317" t="s">
        <v>3304</v>
      </c>
      <c r="W6317" t="s">
        <v>23</v>
      </c>
    </row>
    <row r="6318" spans="1:23" x14ac:dyDescent="0.4">
      <c r="A6318">
        <v>6317</v>
      </c>
      <c r="B6318">
        <v>1</v>
      </c>
      <c r="C6318">
        <v>1</v>
      </c>
      <c r="D6318">
        <v>1</v>
      </c>
      <c r="E6318">
        <v>1</v>
      </c>
      <c r="F6318" t="s">
        <v>23</v>
      </c>
      <c r="G6318">
        <v>-557.08895975188705</v>
      </c>
      <c r="H6318" t="s">
        <v>23</v>
      </c>
      <c r="I6318">
        <v>31.2240842737999</v>
      </c>
      <c r="J6318" t="s">
        <v>6277</v>
      </c>
      <c r="K6318" t="s">
        <v>25</v>
      </c>
      <c r="L6318" t="s">
        <v>6278</v>
      </c>
      <c r="M6318" t="s">
        <v>6279</v>
      </c>
      <c r="N6318" t="s">
        <v>28</v>
      </c>
      <c r="O6318" t="s">
        <v>6280</v>
      </c>
      <c r="P6318">
        <v>3.7000000499999999</v>
      </c>
      <c r="Q6318">
        <v>26744355</v>
      </c>
      <c r="R6318" t="s">
        <v>6281</v>
      </c>
      <c r="S6318">
        <v>3153922</v>
      </c>
      <c r="T6318">
        <v>451.12348800000001</v>
      </c>
      <c r="U6318" t="s">
        <v>31</v>
      </c>
      <c r="V6318" t="s">
        <v>8576</v>
      </c>
      <c r="W6318" t="s">
        <v>23</v>
      </c>
    </row>
    <row r="6319" spans="1:23" x14ac:dyDescent="0.4">
      <c r="A6319">
        <v>6318</v>
      </c>
      <c r="B6319">
        <v>1</v>
      </c>
      <c r="C6319">
        <v>1</v>
      </c>
      <c r="D6319">
        <v>1</v>
      </c>
      <c r="E6319">
        <v>1</v>
      </c>
      <c r="F6319" t="s">
        <v>23</v>
      </c>
      <c r="G6319">
        <v>-3.4062436520845298</v>
      </c>
      <c r="H6319" t="s">
        <v>23</v>
      </c>
      <c r="I6319">
        <v>40.843854921769299</v>
      </c>
      <c r="J6319" t="s">
        <v>655</v>
      </c>
      <c r="K6319" t="s">
        <v>25</v>
      </c>
      <c r="L6319" t="s">
        <v>656</v>
      </c>
      <c r="M6319" t="s">
        <v>657</v>
      </c>
      <c r="N6319" t="s">
        <v>658</v>
      </c>
      <c r="O6319" t="s">
        <v>659</v>
      </c>
      <c r="P6319">
        <v>-1.32391071</v>
      </c>
      <c r="Q6319" t="s">
        <v>660</v>
      </c>
      <c r="R6319" t="s">
        <v>661</v>
      </c>
      <c r="S6319">
        <v>255847294</v>
      </c>
      <c r="T6319">
        <v>148.06044</v>
      </c>
      <c r="U6319" t="s">
        <v>31</v>
      </c>
      <c r="V6319" t="s">
        <v>2216</v>
      </c>
      <c r="W6319" t="s">
        <v>23</v>
      </c>
    </row>
    <row r="6320" spans="1:23" x14ac:dyDescent="0.4">
      <c r="A6320">
        <v>6319</v>
      </c>
      <c r="B6320">
        <v>1</v>
      </c>
      <c r="C6320">
        <v>1</v>
      </c>
      <c r="D6320">
        <v>1</v>
      </c>
      <c r="E6320">
        <v>1</v>
      </c>
      <c r="F6320" t="s">
        <v>23</v>
      </c>
      <c r="G6320">
        <v>-9.34658111524862</v>
      </c>
      <c r="H6320" t="s">
        <v>23</v>
      </c>
      <c r="I6320">
        <v>119.116093118005</v>
      </c>
      <c r="J6320" t="s">
        <v>2355</v>
      </c>
      <c r="K6320" t="s">
        <v>25</v>
      </c>
      <c r="L6320" t="s">
        <v>13923</v>
      </c>
      <c r="M6320" t="s">
        <v>13924</v>
      </c>
      <c r="N6320" t="s">
        <v>13925</v>
      </c>
      <c r="O6320" t="s">
        <v>13926</v>
      </c>
      <c r="P6320">
        <v>2.7000000499999999</v>
      </c>
      <c r="Q6320" t="s">
        <v>13927</v>
      </c>
      <c r="R6320" t="s">
        <v>13928</v>
      </c>
      <c r="S6320">
        <v>20900222</v>
      </c>
      <c r="T6320">
        <v>287.09140000000002</v>
      </c>
      <c r="U6320" t="s">
        <v>31</v>
      </c>
      <c r="V6320" t="s">
        <v>9362</v>
      </c>
      <c r="W6320" t="s">
        <v>23</v>
      </c>
    </row>
    <row r="6321" spans="1:23" x14ac:dyDescent="0.4">
      <c r="A6321">
        <v>6320</v>
      </c>
      <c r="B6321">
        <v>1</v>
      </c>
      <c r="C6321">
        <v>1</v>
      </c>
      <c r="D6321">
        <v>1</v>
      </c>
      <c r="E6321">
        <v>1</v>
      </c>
      <c r="F6321" t="s">
        <v>23</v>
      </c>
      <c r="G6321">
        <v>-502.55521657208902</v>
      </c>
      <c r="H6321" t="s">
        <v>23</v>
      </c>
      <c r="I6321">
        <v>59.529144133982903</v>
      </c>
      <c r="J6321" t="s">
        <v>9644</v>
      </c>
      <c r="K6321" t="s">
        <v>25</v>
      </c>
      <c r="L6321" t="s">
        <v>9645</v>
      </c>
      <c r="M6321" t="s">
        <v>9646</v>
      </c>
      <c r="N6321" t="s">
        <v>9647</v>
      </c>
      <c r="O6321" t="s">
        <v>9648</v>
      </c>
      <c r="P6321">
        <v>7.1999998099999996</v>
      </c>
      <c r="Q6321">
        <v>56842807</v>
      </c>
      <c r="R6321" t="s">
        <v>9649</v>
      </c>
      <c r="S6321">
        <v>262146</v>
      </c>
      <c r="T6321">
        <v>581.15089999999998</v>
      </c>
      <c r="U6321" t="s">
        <v>31</v>
      </c>
      <c r="V6321" t="s">
        <v>9650</v>
      </c>
      <c r="W6321" t="s">
        <v>23</v>
      </c>
    </row>
    <row r="6322" spans="1:23" x14ac:dyDescent="0.4">
      <c r="A6322">
        <v>6321</v>
      </c>
      <c r="B6322">
        <v>1</v>
      </c>
      <c r="C6322">
        <v>1</v>
      </c>
      <c r="D6322">
        <v>1</v>
      </c>
      <c r="E6322">
        <v>1</v>
      </c>
      <c r="F6322" t="s">
        <v>23</v>
      </c>
      <c r="G6322">
        <v>-527.88792268947202</v>
      </c>
      <c r="H6322">
        <v>0.999999999999999</v>
      </c>
      <c r="I6322">
        <v>80.175978095119007</v>
      </c>
      <c r="J6322" t="s">
        <v>11245</v>
      </c>
      <c r="K6322" t="s">
        <v>25</v>
      </c>
      <c r="L6322" t="s">
        <v>11246</v>
      </c>
      <c r="M6322" t="s">
        <v>11247</v>
      </c>
      <c r="N6322" t="s">
        <v>11248</v>
      </c>
      <c r="O6322" t="s">
        <v>11249</v>
      </c>
      <c r="P6322">
        <v>-2</v>
      </c>
      <c r="Q6322" t="s">
        <v>11250</v>
      </c>
      <c r="R6322" t="s">
        <v>11251</v>
      </c>
      <c r="S6322">
        <v>3153922</v>
      </c>
      <c r="T6322">
        <v>425.14422339999999</v>
      </c>
      <c r="U6322" t="s">
        <v>31</v>
      </c>
      <c r="V6322" t="s">
        <v>17121</v>
      </c>
      <c r="W6322" t="s">
        <v>23</v>
      </c>
    </row>
    <row r="6323" spans="1:23" x14ac:dyDescent="0.4">
      <c r="A6323">
        <v>6322</v>
      </c>
      <c r="B6323">
        <v>1</v>
      </c>
      <c r="C6323">
        <v>1</v>
      </c>
      <c r="D6323">
        <v>1</v>
      </c>
      <c r="E6323">
        <v>1</v>
      </c>
      <c r="F6323" t="s">
        <v>23</v>
      </c>
      <c r="G6323">
        <v>-421.27615681420298</v>
      </c>
      <c r="H6323">
        <v>0.99899497487437094</v>
      </c>
      <c r="I6323">
        <v>43.449837609814601</v>
      </c>
      <c r="J6323" t="s">
        <v>11289</v>
      </c>
      <c r="K6323" t="s">
        <v>25</v>
      </c>
      <c r="L6323" t="s">
        <v>11290</v>
      </c>
      <c r="M6323" t="s">
        <v>11291</v>
      </c>
      <c r="N6323" t="s">
        <v>28</v>
      </c>
      <c r="O6323" t="s">
        <v>11292</v>
      </c>
      <c r="P6323">
        <v>-4.9595823299999999</v>
      </c>
      <c r="R6323" t="s">
        <v>11293</v>
      </c>
      <c r="S6323">
        <v>3178496</v>
      </c>
      <c r="T6323">
        <v>781.47326869999995</v>
      </c>
      <c r="U6323" t="s">
        <v>31</v>
      </c>
      <c r="V6323" t="s">
        <v>17122</v>
      </c>
      <c r="W6323" t="s">
        <v>23</v>
      </c>
    </row>
    <row r="6324" spans="1:23" x14ac:dyDescent="0.4">
      <c r="A6324">
        <v>6323</v>
      </c>
      <c r="B6324">
        <v>1</v>
      </c>
      <c r="C6324">
        <v>1</v>
      </c>
      <c r="D6324">
        <v>1</v>
      </c>
      <c r="E6324">
        <v>2</v>
      </c>
      <c r="F6324" t="s">
        <v>23</v>
      </c>
      <c r="G6324">
        <v>-199.13686797726101</v>
      </c>
      <c r="H6324" t="s">
        <v>23</v>
      </c>
      <c r="I6324">
        <v>6.6569010463565599</v>
      </c>
      <c r="J6324" t="s">
        <v>11655</v>
      </c>
      <c r="K6324" t="s">
        <v>25</v>
      </c>
      <c r="L6324" t="s">
        <v>16976</v>
      </c>
      <c r="M6324" t="s">
        <v>16977</v>
      </c>
      <c r="N6324" t="s">
        <v>16978</v>
      </c>
      <c r="O6324" t="s">
        <v>16979</v>
      </c>
      <c r="P6324">
        <v>1.5</v>
      </c>
      <c r="Q6324" t="s">
        <v>16980</v>
      </c>
      <c r="R6324" t="s">
        <v>16981</v>
      </c>
      <c r="S6324">
        <v>67371010</v>
      </c>
      <c r="T6324">
        <v>169.0760247</v>
      </c>
      <c r="U6324" t="s">
        <v>31</v>
      </c>
      <c r="V6324" t="s">
        <v>2107</v>
      </c>
      <c r="W6324" t="s">
        <v>23</v>
      </c>
    </row>
    <row r="6325" spans="1:23" x14ac:dyDescent="0.4">
      <c r="A6325">
        <v>6324</v>
      </c>
      <c r="B6325">
        <v>1</v>
      </c>
      <c r="C6325">
        <v>1</v>
      </c>
      <c r="D6325">
        <v>1</v>
      </c>
      <c r="E6325">
        <v>2</v>
      </c>
      <c r="F6325" t="s">
        <v>23</v>
      </c>
      <c r="G6325">
        <v>-500.925001488953</v>
      </c>
      <c r="H6325" t="s">
        <v>23</v>
      </c>
      <c r="I6325">
        <v>38.749287969572798</v>
      </c>
      <c r="J6325" t="s">
        <v>16999</v>
      </c>
      <c r="K6325" t="s">
        <v>25</v>
      </c>
      <c r="L6325" t="s">
        <v>17000</v>
      </c>
      <c r="M6325" t="s">
        <v>17001</v>
      </c>
      <c r="N6325" t="s">
        <v>17002</v>
      </c>
      <c r="O6325" t="s">
        <v>17003</v>
      </c>
      <c r="P6325">
        <v>0.5</v>
      </c>
      <c r="Q6325">
        <v>11879719</v>
      </c>
      <c r="R6325" t="s">
        <v>17004</v>
      </c>
      <c r="S6325">
        <v>3153922</v>
      </c>
      <c r="T6325">
        <v>484.21769999999998</v>
      </c>
      <c r="U6325" t="s">
        <v>31</v>
      </c>
      <c r="V6325" t="s">
        <v>11574</v>
      </c>
      <c r="W6325" t="s">
        <v>23</v>
      </c>
    </row>
    <row r="6326" spans="1:23" x14ac:dyDescent="0.4">
      <c r="A6326">
        <v>6325</v>
      </c>
      <c r="B6326">
        <v>1</v>
      </c>
      <c r="C6326">
        <v>1</v>
      </c>
      <c r="D6326">
        <v>1</v>
      </c>
      <c r="E6326">
        <v>1</v>
      </c>
      <c r="F6326" t="s">
        <v>23</v>
      </c>
      <c r="G6326">
        <v>-15.3115025417477</v>
      </c>
      <c r="H6326" t="s">
        <v>23</v>
      </c>
      <c r="I6326">
        <v>14.637352531447</v>
      </c>
      <c r="J6326" t="s">
        <v>2202</v>
      </c>
      <c r="K6326" t="s">
        <v>25</v>
      </c>
      <c r="L6326" t="s">
        <v>7844</v>
      </c>
      <c r="M6326" t="s">
        <v>7845</v>
      </c>
      <c r="N6326" t="s">
        <v>7846</v>
      </c>
      <c r="O6326" t="s">
        <v>7847</v>
      </c>
      <c r="P6326">
        <v>0.20000000300000001</v>
      </c>
      <c r="Q6326" t="s">
        <v>7848</v>
      </c>
      <c r="R6326" t="s">
        <v>7849</v>
      </c>
      <c r="S6326">
        <v>3178802</v>
      </c>
      <c r="T6326">
        <v>535.11199999999997</v>
      </c>
      <c r="U6326" t="s">
        <v>31</v>
      </c>
      <c r="V6326" t="s">
        <v>17123</v>
      </c>
      <c r="W6326" t="s">
        <v>23</v>
      </c>
    </row>
    <row r="6327" spans="1:23" x14ac:dyDescent="0.4">
      <c r="A6327">
        <v>6326</v>
      </c>
      <c r="B6327">
        <v>1</v>
      </c>
      <c r="C6327">
        <v>2</v>
      </c>
      <c r="D6327">
        <v>1</v>
      </c>
      <c r="E6327">
        <v>1</v>
      </c>
      <c r="F6327" t="s">
        <v>23</v>
      </c>
      <c r="G6327">
        <v>-13.5677923775106</v>
      </c>
      <c r="H6327" t="s">
        <v>23</v>
      </c>
      <c r="I6327">
        <v>36.619654023055404</v>
      </c>
      <c r="J6327" t="s">
        <v>8489</v>
      </c>
      <c r="K6327" t="s">
        <v>25</v>
      </c>
      <c r="L6327" t="s">
        <v>8490</v>
      </c>
      <c r="M6327" t="s">
        <v>8491</v>
      </c>
      <c r="N6327" t="s">
        <v>8492</v>
      </c>
      <c r="O6327" t="s">
        <v>8493</v>
      </c>
      <c r="P6327">
        <v>3.5999998999999998</v>
      </c>
      <c r="Q6327" t="s">
        <v>8494</v>
      </c>
      <c r="R6327" t="s">
        <v>8495</v>
      </c>
      <c r="S6327">
        <v>8610023494</v>
      </c>
      <c r="T6327">
        <v>373.16456490000002</v>
      </c>
      <c r="U6327" t="s">
        <v>31</v>
      </c>
      <c r="V6327" t="s">
        <v>9972</v>
      </c>
      <c r="W6327" t="s">
        <v>23</v>
      </c>
    </row>
    <row r="6328" spans="1:23" x14ac:dyDescent="0.4">
      <c r="A6328">
        <v>6327</v>
      </c>
      <c r="B6328">
        <v>1</v>
      </c>
      <c r="C6328">
        <v>1</v>
      </c>
      <c r="D6328">
        <v>1</v>
      </c>
      <c r="E6328">
        <v>2</v>
      </c>
      <c r="F6328" t="s">
        <v>23</v>
      </c>
      <c r="G6328">
        <v>-723.82033740384202</v>
      </c>
      <c r="H6328" t="s">
        <v>23</v>
      </c>
      <c r="I6328">
        <v>88.814916959118904</v>
      </c>
      <c r="J6328" t="s">
        <v>12196</v>
      </c>
      <c r="K6328" t="s">
        <v>25</v>
      </c>
      <c r="L6328" t="s">
        <v>12197</v>
      </c>
      <c r="M6328" t="s">
        <v>12198</v>
      </c>
      <c r="N6328" t="s">
        <v>28</v>
      </c>
      <c r="O6328" t="s">
        <v>12199</v>
      </c>
      <c r="P6328">
        <v>1.7000000500000001</v>
      </c>
      <c r="Q6328">
        <v>28962364</v>
      </c>
      <c r="R6328" t="s">
        <v>12200</v>
      </c>
      <c r="S6328">
        <v>3153922</v>
      </c>
      <c r="T6328">
        <v>367.20161919999998</v>
      </c>
      <c r="U6328" t="s">
        <v>31</v>
      </c>
      <c r="V6328" t="s">
        <v>8740</v>
      </c>
      <c r="W6328" t="s">
        <v>23</v>
      </c>
    </row>
    <row r="6329" spans="1:23" x14ac:dyDescent="0.4">
      <c r="A6329">
        <v>6328</v>
      </c>
      <c r="B6329">
        <v>1</v>
      </c>
      <c r="C6329">
        <v>1</v>
      </c>
      <c r="D6329">
        <v>1</v>
      </c>
      <c r="E6329">
        <v>1</v>
      </c>
      <c r="F6329" t="s">
        <v>23</v>
      </c>
      <c r="G6329">
        <v>-0.54058687798009697</v>
      </c>
      <c r="H6329" t="s">
        <v>23</v>
      </c>
      <c r="I6329">
        <v>31.0173721545932</v>
      </c>
      <c r="J6329" t="s">
        <v>61</v>
      </c>
      <c r="K6329" t="s">
        <v>25</v>
      </c>
      <c r="L6329" t="s">
        <v>62</v>
      </c>
      <c r="M6329" t="s">
        <v>63</v>
      </c>
      <c r="N6329" t="s">
        <v>64</v>
      </c>
      <c r="O6329" t="s">
        <v>65</v>
      </c>
      <c r="P6329">
        <v>0.85086435100000002</v>
      </c>
      <c r="Q6329" t="s">
        <v>66</v>
      </c>
      <c r="R6329" t="s">
        <v>67</v>
      </c>
      <c r="S6329">
        <v>19064874</v>
      </c>
      <c r="T6329">
        <v>305.11319809999998</v>
      </c>
      <c r="U6329" t="s">
        <v>31</v>
      </c>
      <c r="V6329" t="s">
        <v>111</v>
      </c>
      <c r="W6329" t="s">
        <v>23</v>
      </c>
    </row>
    <row r="6330" spans="1:23" x14ac:dyDescent="0.4">
      <c r="A6330">
        <v>6329</v>
      </c>
      <c r="B6330">
        <v>1</v>
      </c>
      <c r="C6330">
        <v>1</v>
      </c>
      <c r="D6330">
        <v>1</v>
      </c>
      <c r="E6330">
        <v>1</v>
      </c>
      <c r="F6330" t="s">
        <v>23</v>
      </c>
      <c r="G6330">
        <v>-8.2056163599598797</v>
      </c>
      <c r="H6330" t="s">
        <v>23</v>
      </c>
      <c r="I6330">
        <v>7.2946531070021301</v>
      </c>
      <c r="J6330" t="s">
        <v>3265</v>
      </c>
      <c r="K6330" t="s">
        <v>25</v>
      </c>
      <c r="L6330" t="s">
        <v>5993</v>
      </c>
      <c r="M6330" t="s">
        <v>5994</v>
      </c>
      <c r="N6330" t="s">
        <v>5995</v>
      </c>
      <c r="O6330" t="s">
        <v>5996</v>
      </c>
      <c r="P6330">
        <v>1.5</v>
      </c>
      <c r="Q6330" t="s">
        <v>5997</v>
      </c>
      <c r="R6330" t="s">
        <v>5998</v>
      </c>
      <c r="S6330">
        <v>88009086</v>
      </c>
      <c r="T6330">
        <v>193.04953520000001</v>
      </c>
      <c r="U6330" t="s">
        <v>31</v>
      </c>
      <c r="V6330" t="s">
        <v>5999</v>
      </c>
      <c r="W6330" t="s">
        <v>23</v>
      </c>
    </row>
    <row r="6331" spans="1:23" x14ac:dyDescent="0.4">
      <c r="A6331">
        <v>6330</v>
      </c>
      <c r="B6331">
        <v>1</v>
      </c>
      <c r="C6331">
        <v>1</v>
      </c>
      <c r="D6331">
        <v>1</v>
      </c>
      <c r="E6331">
        <v>1</v>
      </c>
      <c r="F6331" t="s">
        <v>23</v>
      </c>
      <c r="G6331">
        <v>-2.0750682229695498</v>
      </c>
      <c r="H6331" t="s">
        <v>23</v>
      </c>
      <c r="I6331">
        <v>35.468673808293602</v>
      </c>
      <c r="J6331" t="s">
        <v>1050</v>
      </c>
      <c r="K6331" t="s">
        <v>25</v>
      </c>
      <c r="L6331" t="s">
        <v>1051</v>
      </c>
      <c r="M6331" t="s">
        <v>1052</v>
      </c>
      <c r="N6331" t="s">
        <v>1053</v>
      </c>
      <c r="O6331" t="s">
        <v>1054</v>
      </c>
      <c r="P6331">
        <v>-2.26145554</v>
      </c>
      <c r="Q6331" t="s">
        <v>1055</v>
      </c>
      <c r="R6331" t="s">
        <v>1056</v>
      </c>
      <c r="S6331">
        <v>20965758</v>
      </c>
      <c r="T6331">
        <v>285.08300000000003</v>
      </c>
      <c r="U6331" t="s">
        <v>31</v>
      </c>
      <c r="V6331" t="s">
        <v>1057</v>
      </c>
      <c r="W6331" t="s">
        <v>23</v>
      </c>
    </row>
    <row r="6332" spans="1:23" x14ac:dyDescent="0.4">
      <c r="A6332">
        <v>6331</v>
      </c>
      <c r="B6332">
        <v>1</v>
      </c>
      <c r="C6332">
        <v>1</v>
      </c>
      <c r="D6332">
        <v>1</v>
      </c>
      <c r="E6332">
        <v>1</v>
      </c>
      <c r="F6332" t="s">
        <v>23</v>
      </c>
      <c r="G6332">
        <v>-59.792686593145099</v>
      </c>
      <c r="H6332" t="s">
        <v>23</v>
      </c>
      <c r="I6332">
        <v>22.848409004302301</v>
      </c>
      <c r="J6332" t="s">
        <v>1880</v>
      </c>
      <c r="K6332" t="s">
        <v>25</v>
      </c>
      <c r="L6332" t="s">
        <v>1881</v>
      </c>
      <c r="M6332" t="s">
        <v>1882</v>
      </c>
      <c r="N6332" t="s">
        <v>1883</v>
      </c>
      <c r="O6332" t="s">
        <v>1884</v>
      </c>
      <c r="P6332">
        <v>-1.5198652699999999</v>
      </c>
      <c r="Q6332" t="s">
        <v>1885</v>
      </c>
      <c r="R6332" t="s">
        <v>1886</v>
      </c>
      <c r="S6332">
        <v>25890152558</v>
      </c>
      <c r="T6332">
        <v>298.1146</v>
      </c>
      <c r="U6332" t="s">
        <v>31</v>
      </c>
      <c r="V6332" t="s">
        <v>4238</v>
      </c>
      <c r="W6332" t="s">
        <v>23</v>
      </c>
    </row>
    <row r="6333" spans="1:23" x14ac:dyDescent="0.4">
      <c r="A6333">
        <v>6332</v>
      </c>
      <c r="B6333">
        <v>1</v>
      </c>
      <c r="C6333">
        <v>1</v>
      </c>
      <c r="D6333">
        <v>1</v>
      </c>
      <c r="E6333">
        <v>2</v>
      </c>
      <c r="F6333" t="s">
        <v>23</v>
      </c>
      <c r="G6333">
        <v>-426.49930959704898</v>
      </c>
      <c r="H6333" t="s">
        <v>23</v>
      </c>
      <c r="I6333">
        <v>45.655892427852997</v>
      </c>
      <c r="J6333" t="s">
        <v>5739</v>
      </c>
      <c r="K6333" t="s">
        <v>25</v>
      </c>
      <c r="L6333" t="s">
        <v>5740</v>
      </c>
      <c r="M6333" t="s">
        <v>5741</v>
      </c>
      <c r="N6333" t="s">
        <v>5742</v>
      </c>
      <c r="O6333" t="s">
        <v>5743</v>
      </c>
      <c r="P6333">
        <v>0.40000000600000002</v>
      </c>
      <c r="Q6333" t="s">
        <v>5744</v>
      </c>
      <c r="R6333" t="s">
        <v>5745</v>
      </c>
      <c r="S6333">
        <v>98</v>
      </c>
      <c r="T6333">
        <v>291.08631459999998</v>
      </c>
      <c r="U6333" t="s">
        <v>31</v>
      </c>
      <c r="V6333" t="s">
        <v>6955</v>
      </c>
      <c r="W6333" t="s">
        <v>23</v>
      </c>
    </row>
    <row r="6334" spans="1:23" x14ac:dyDescent="0.4">
      <c r="A6334">
        <v>6333</v>
      </c>
      <c r="B6334">
        <v>1</v>
      </c>
      <c r="C6334">
        <v>1</v>
      </c>
      <c r="D6334">
        <v>1</v>
      </c>
      <c r="E6334">
        <v>1</v>
      </c>
      <c r="F6334" t="s">
        <v>23</v>
      </c>
      <c r="G6334">
        <v>-21.219591149431501</v>
      </c>
      <c r="H6334" t="s">
        <v>23</v>
      </c>
      <c r="I6334">
        <v>25.7964881175884</v>
      </c>
      <c r="J6334" t="s">
        <v>2387</v>
      </c>
      <c r="K6334" t="s">
        <v>25</v>
      </c>
      <c r="L6334" t="s">
        <v>13995</v>
      </c>
      <c r="M6334" t="s">
        <v>13996</v>
      </c>
      <c r="N6334" t="s">
        <v>13997</v>
      </c>
      <c r="O6334" t="s">
        <v>13998</v>
      </c>
      <c r="P6334">
        <v>0.42252111399999998</v>
      </c>
      <c r="Q6334" t="s">
        <v>13999</v>
      </c>
      <c r="R6334" t="s">
        <v>14000</v>
      </c>
      <c r="S6334">
        <v>121612654</v>
      </c>
      <c r="T6334">
        <v>132.10191</v>
      </c>
      <c r="U6334" t="s">
        <v>31</v>
      </c>
      <c r="V6334" t="s">
        <v>2838</v>
      </c>
      <c r="W6334" t="s">
        <v>23</v>
      </c>
    </row>
    <row r="6335" spans="1:23" x14ac:dyDescent="0.4">
      <c r="A6335">
        <v>6334</v>
      </c>
      <c r="B6335">
        <v>1</v>
      </c>
      <c r="C6335">
        <v>1</v>
      </c>
      <c r="D6335">
        <v>1</v>
      </c>
      <c r="E6335">
        <v>2</v>
      </c>
      <c r="F6335" t="s">
        <v>23</v>
      </c>
      <c r="G6335">
        <v>-266.65559533358999</v>
      </c>
      <c r="H6335" t="s">
        <v>23</v>
      </c>
      <c r="I6335">
        <v>7.8926935001541096</v>
      </c>
      <c r="J6335" t="s">
        <v>7936</v>
      </c>
      <c r="K6335" t="s">
        <v>25</v>
      </c>
      <c r="L6335" t="s">
        <v>7937</v>
      </c>
      <c r="M6335" t="s">
        <v>7938</v>
      </c>
      <c r="N6335" t="s">
        <v>7939</v>
      </c>
      <c r="O6335" t="s">
        <v>7940</v>
      </c>
      <c r="P6335">
        <v>1.39999998</v>
      </c>
      <c r="Q6335">
        <v>4276952</v>
      </c>
      <c r="R6335" t="s">
        <v>7941</v>
      </c>
      <c r="S6335">
        <v>67108866</v>
      </c>
      <c r="T6335">
        <v>289.07066459999999</v>
      </c>
      <c r="U6335" t="s">
        <v>31</v>
      </c>
      <c r="V6335" t="s">
        <v>11641</v>
      </c>
      <c r="W6335" t="s">
        <v>23</v>
      </c>
    </row>
    <row r="6336" spans="1:23" x14ac:dyDescent="0.4">
      <c r="A6336">
        <v>6335</v>
      </c>
      <c r="B6336">
        <v>1</v>
      </c>
      <c r="C6336">
        <v>1</v>
      </c>
      <c r="D6336">
        <v>1</v>
      </c>
      <c r="E6336">
        <v>2</v>
      </c>
      <c r="F6336" t="s">
        <v>23</v>
      </c>
      <c r="G6336">
        <v>-414.06448440437299</v>
      </c>
      <c r="H6336" t="s">
        <v>23</v>
      </c>
      <c r="I6336">
        <v>33.212355633009203</v>
      </c>
      <c r="J6336" t="s">
        <v>10408</v>
      </c>
      <c r="K6336" t="s">
        <v>25</v>
      </c>
      <c r="L6336" t="s">
        <v>10958</v>
      </c>
      <c r="M6336" t="s">
        <v>10959</v>
      </c>
      <c r="N6336" t="s">
        <v>28</v>
      </c>
      <c r="O6336" t="s">
        <v>10960</v>
      </c>
      <c r="P6336">
        <v>0</v>
      </c>
      <c r="R6336" t="s">
        <v>10961</v>
      </c>
      <c r="S6336">
        <v>3145728</v>
      </c>
      <c r="T6336">
        <v>323.17540439999999</v>
      </c>
      <c r="U6336" t="s">
        <v>31</v>
      </c>
      <c r="V6336" t="s">
        <v>10938</v>
      </c>
      <c r="W6336" t="s">
        <v>23</v>
      </c>
    </row>
    <row r="6337" spans="1:23" x14ac:dyDescent="0.4">
      <c r="A6337">
        <v>6336</v>
      </c>
      <c r="B6337">
        <v>1</v>
      </c>
      <c r="C6337">
        <v>2</v>
      </c>
      <c r="D6337">
        <v>1</v>
      </c>
      <c r="E6337">
        <v>1</v>
      </c>
      <c r="F6337" t="s">
        <v>23</v>
      </c>
      <c r="G6337">
        <v>-8.0159249833632096</v>
      </c>
      <c r="H6337" t="s">
        <v>23</v>
      </c>
      <c r="I6337">
        <v>23.352877151289999</v>
      </c>
      <c r="J6337" t="s">
        <v>253</v>
      </c>
      <c r="K6337" t="s">
        <v>25</v>
      </c>
      <c r="L6337" t="s">
        <v>254</v>
      </c>
      <c r="M6337" t="s">
        <v>255</v>
      </c>
      <c r="N6337" t="s">
        <v>256</v>
      </c>
      <c r="O6337" t="s">
        <v>257</v>
      </c>
      <c r="P6337">
        <v>1.93788731</v>
      </c>
      <c r="Q6337" t="s">
        <v>258</v>
      </c>
      <c r="R6337" t="s">
        <v>259</v>
      </c>
      <c r="S6337">
        <v>2646118</v>
      </c>
      <c r="T6337">
        <v>401.20709849999997</v>
      </c>
      <c r="U6337" t="s">
        <v>31</v>
      </c>
      <c r="V6337" t="s">
        <v>391</v>
      </c>
      <c r="W6337" t="s">
        <v>23</v>
      </c>
    </row>
    <row r="6338" spans="1:23" x14ac:dyDescent="0.4">
      <c r="A6338">
        <v>6337</v>
      </c>
      <c r="B6338">
        <v>1</v>
      </c>
      <c r="C6338">
        <v>1</v>
      </c>
      <c r="D6338">
        <v>1</v>
      </c>
      <c r="E6338">
        <v>1</v>
      </c>
      <c r="F6338" t="s">
        <v>23</v>
      </c>
      <c r="G6338">
        <v>-3.3171339419138399</v>
      </c>
      <c r="H6338" t="s">
        <v>23</v>
      </c>
      <c r="I6338">
        <v>35.314721516090998</v>
      </c>
      <c r="J6338" t="s">
        <v>299</v>
      </c>
      <c r="K6338" t="s">
        <v>25</v>
      </c>
      <c r="L6338" t="s">
        <v>300</v>
      </c>
      <c r="M6338" t="s">
        <v>301</v>
      </c>
      <c r="N6338" t="s">
        <v>302</v>
      </c>
      <c r="O6338" t="s">
        <v>303</v>
      </c>
      <c r="P6338">
        <v>2.1772727999999999</v>
      </c>
      <c r="Q6338" t="s">
        <v>304</v>
      </c>
      <c r="R6338" t="s">
        <v>305</v>
      </c>
      <c r="S6338">
        <v>8593137746</v>
      </c>
      <c r="T6338">
        <v>278.13868450000001</v>
      </c>
      <c r="U6338" t="s">
        <v>31</v>
      </c>
      <c r="V6338" t="s">
        <v>9316</v>
      </c>
      <c r="W6338" t="s">
        <v>23</v>
      </c>
    </row>
    <row r="6339" spans="1:23" x14ac:dyDescent="0.4">
      <c r="A6339">
        <v>6338</v>
      </c>
      <c r="B6339">
        <v>1</v>
      </c>
      <c r="C6339">
        <v>1</v>
      </c>
      <c r="D6339">
        <v>1</v>
      </c>
      <c r="E6339">
        <v>1</v>
      </c>
      <c r="F6339" t="s">
        <v>23</v>
      </c>
      <c r="G6339">
        <v>-625.75666532073797</v>
      </c>
      <c r="H6339" t="s">
        <v>23</v>
      </c>
      <c r="I6339">
        <v>62.2716245219531</v>
      </c>
      <c r="J6339" t="s">
        <v>11415</v>
      </c>
      <c r="K6339" t="s">
        <v>25</v>
      </c>
      <c r="L6339" t="s">
        <v>11439</v>
      </c>
      <c r="M6339" t="s">
        <v>11440</v>
      </c>
      <c r="N6339" t="s">
        <v>28</v>
      </c>
      <c r="O6339" t="s">
        <v>11441</v>
      </c>
      <c r="P6339">
        <v>-2.0096106499999999</v>
      </c>
      <c r="Q6339">
        <v>91844440</v>
      </c>
      <c r="R6339" t="s">
        <v>11442</v>
      </c>
      <c r="S6339">
        <v>16777218</v>
      </c>
      <c r="T6339">
        <v>597.18139680000002</v>
      </c>
      <c r="U6339" t="s">
        <v>31</v>
      </c>
      <c r="V6339" t="s">
        <v>3796</v>
      </c>
      <c r="W6339" t="s">
        <v>23</v>
      </c>
    </row>
    <row r="6340" spans="1:23" x14ac:dyDescent="0.4">
      <c r="A6340">
        <v>6339</v>
      </c>
      <c r="B6340">
        <v>1</v>
      </c>
      <c r="C6340">
        <v>1</v>
      </c>
      <c r="D6340">
        <v>1</v>
      </c>
      <c r="E6340">
        <v>1</v>
      </c>
      <c r="F6340" t="s">
        <v>23</v>
      </c>
      <c r="G6340">
        <v>-13.473887448428</v>
      </c>
      <c r="H6340" t="s">
        <v>23</v>
      </c>
      <c r="I6340">
        <v>17.111110893248402</v>
      </c>
      <c r="J6340" t="s">
        <v>1408</v>
      </c>
      <c r="K6340" t="s">
        <v>25</v>
      </c>
      <c r="L6340" t="s">
        <v>1409</v>
      </c>
      <c r="M6340" t="s">
        <v>1410</v>
      </c>
      <c r="N6340" t="s">
        <v>1411</v>
      </c>
      <c r="O6340" t="s">
        <v>1412</v>
      </c>
      <c r="P6340">
        <v>2.3777244099999999</v>
      </c>
      <c r="Q6340" t="s">
        <v>1413</v>
      </c>
      <c r="R6340" t="s">
        <v>1414</v>
      </c>
      <c r="S6340">
        <v>2779202</v>
      </c>
      <c r="T6340">
        <v>289.15466900000001</v>
      </c>
      <c r="U6340" t="s">
        <v>31</v>
      </c>
      <c r="V6340" t="s">
        <v>9174</v>
      </c>
      <c r="W6340" t="s">
        <v>23</v>
      </c>
    </row>
    <row r="6341" spans="1:23" x14ac:dyDescent="0.4">
      <c r="A6341">
        <v>6340</v>
      </c>
      <c r="B6341">
        <v>1</v>
      </c>
      <c r="C6341">
        <v>1</v>
      </c>
      <c r="D6341">
        <v>1</v>
      </c>
      <c r="E6341">
        <v>1</v>
      </c>
      <c r="F6341" t="s">
        <v>23</v>
      </c>
      <c r="G6341">
        <v>-4.9174934611566101</v>
      </c>
      <c r="H6341" t="s">
        <v>23</v>
      </c>
      <c r="I6341">
        <v>18.897964324027601</v>
      </c>
      <c r="J6341" t="s">
        <v>3478</v>
      </c>
      <c r="K6341" t="s">
        <v>25</v>
      </c>
      <c r="L6341" t="s">
        <v>3479</v>
      </c>
      <c r="M6341" t="s">
        <v>3480</v>
      </c>
      <c r="N6341" t="s">
        <v>3481</v>
      </c>
      <c r="O6341" t="s">
        <v>3482</v>
      </c>
      <c r="P6341">
        <v>1</v>
      </c>
      <c r="Q6341" t="s">
        <v>3483</v>
      </c>
      <c r="R6341" t="s">
        <v>3484</v>
      </c>
      <c r="S6341">
        <v>20638078</v>
      </c>
      <c r="T6341">
        <v>431.13365870000001</v>
      </c>
      <c r="U6341" t="s">
        <v>31</v>
      </c>
      <c r="V6341" t="s">
        <v>6704</v>
      </c>
      <c r="W6341" t="s">
        <v>23</v>
      </c>
    </row>
    <row r="6342" spans="1:23" x14ac:dyDescent="0.4">
      <c r="A6342">
        <v>6341</v>
      </c>
      <c r="B6342">
        <v>1</v>
      </c>
      <c r="C6342">
        <v>1</v>
      </c>
      <c r="D6342">
        <v>1</v>
      </c>
      <c r="E6342">
        <v>1</v>
      </c>
      <c r="F6342" t="s">
        <v>23</v>
      </c>
      <c r="G6342">
        <v>-7.9268006169466503</v>
      </c>
      <c r="H6342" t="s">
        <v>23</v>
      </c>
      <c r="I6342">
        <v>108.32968303291101</v>
      </c>
      <c r="J6342" t="s">
        <v>5016</v>
      </c>
      <c r="K6342" t="s">
        <v>25</v>
      </c>
      <c r="L6342" t="s">
        <v>14080</v>
      </c>
      <c r="M6342" t="s">
        <v>14081</v>
      </c>
      <c r="N6342" t="s">
        <v>14082</v>
      </c>
      <c r="O6342" t="s">
        <v>14083</v>
      </c>
      <c r="P6342">
        <v>3.7999999500000001</v>
      </c>
      <c r="Q6342" t="s">
        <v>14084</v>
      </c>
      <c r="R6342" t="s">
        <v>14085</v>
      </c>
      <c r="S6342">
        <v>121563518</v>
      </c>
      <c r="T6342">
        <v>257.11721999999997</v>
      </c>
      <c r="U6342" t="s">
        <v>31</v>
      </c>
      <c r="V6342" t="s">
        <v>7877</v>
      </c>
      <c r="W6342" t="s">
        <v>23</v>
      </c>
    </row>
    <row r="6343" spans="1:23" x14ac:dyDescent="0.4">
      <c r="A6343">
        <v>6342</v>
      </c>
      <c r="B6343">
        <v>1</v>
      </c>
      <c r="C6343">
        <v>1</v>
      </c>
      <c r="D6343">
        <v>1</v>
      </c>
      <c r="E6343">
        <v>2</v>
      </c>
      <c r="F6343" t="s">
        <v>23</v>
      </c>
      <c r="G6343">
        <v>-782.76911033117096</v>
      </c>
      <c r="H6343" t="s">
        <v>23</v>
      </c>
      <c r="I6343">
        <v>49.568063917411301</v>
      </c>
      <c r="J6343" t="s">
        <v>1417</v>
      </c>
      <c r="K6343" t="s">
        <v>25</v>
      </c>
      <c r="L6343" t="s">
        <v>1418</v>
      </c>
      <c r="M6343" t="s">
        <v>1419</v>
      </c>
      <c r="N6343" t="s">
        <v>28</v>
      </c>
      <c r="O6343" t="s">
        <v>1420</v>
      </c>
      <c r="P6343">
        <v>-0.10000000100000001</v>
      </c>
      <c r="Q6343" t="s">
        <v>1421</v>
      </c>
      <c r="R6343" t="s">
        <v>1422</v>
      </c>
      <c r="S6343">
        <v>35651654</v>
      </c>
      <c r="T6343">
        <v>597.14501129999996</v>
      </c>
      <c r="U6343" t="s">
        <v>31</v>
      </c>
      <c r="V6343" t="s">
        <v>1456</v>
      </c>
      <c r="W6343" t="s">
        <v>23</v>
      </c>
    </row>
    <row r="6344" spans="1:23" x14ac:dyDescent="0.4">
      <c r="A6344">
        <v>6343</v>
      </c>
      <c r="B6344">
        <v>1</v>
      </c>
      <c r="C6344">
        <v>1</v>
      </c>
      <c r="D6344">
        <v>1</v>
      </c>
      <c r="E6344">
        <v>3</v>
      </c>
      <c r="F6344" t="s">
        <v>23</v>
      </c>
      <c r="G6344">
        <v>-280.76980787095903</v>
      </c>
      <c r="H6344" t="s">
        <v>23</v>
      </c>
      <c r="I6344">
        <v>13.5065567037518</v>
      </c>
      <c r="J6344" t="s">
        <v>4277</v>
      </c>
      <c r="K6344" t="s">
        <v>25</v>
      </c>
      <c r="L6344" t="s">
        <v>4278</v>
      </c>
      <c r="M6344" t="s">
        <v>4279</v>
      </c>
      <c r="N6344" t="s">
        <v>4280</v>
      </c>
      <c r="O6344" t="s">
        <v>4281</v>
      </c>
      <c r="P6344">
        <v>3.5999998999999998</v>
      </c>
      <c r="Q6344" t="s">
        <v>4282</v>
      </c>
      <c r="R6344" t="s">
        <v>4283</v>
      </c>
      <c r="S6344">
        <v>120340582</v>
      </c>
      <c r="T6344">
        <v>465.10275250000001</v>
      </c>
      <c r="U6344" t="s">
        <v>31</v>
      </c>
      <c r="V6344" t="s">
        <v>7397</v>
      </c>
      <c r="W6344" t="s">
        <v>23</v>
      </c>
    </row>
    <row r="6345" spans="1:23" x14ac:dyDescent="0.4">
      <c r="A6345">
        <v>6344</v>
      </c>
      <c r="B6345">
        <v>1</v>
      </c>
      <c r="C6345">
        <v>1</v>
      </c>
      <c r="D6345">
        <v>1</v>
      </c>
      <c r="E6345">
        <v>2</v>
      </c>
      <c r="F6345" t="s">
        <v>23</v>
      </c>
      <c r="G6345">
        <v>-232.915617996637</v>
      </c>
      <c r="H6345" t="s">
        <v>23</v>
      </c>
      <c r="I6345">
        <v>11.696682737063099</v>
      </c>
      <c r="J6345" t="s">
        <v>10101</v>
      </c>
      <c r="K6345" t="s">
        <v>25</v>
      </c>
      <c r="L6345" t="s">
        <v>10102</v>
      </c>
      <c r="M6345" t="s">
        <v>10103</v>
      </c>
      <c r="N6345" t="s">
        <v>10104</v>
      </c>
      <c r="O6345" t="s">
        <v>10105</v>
      </c>
      <c r="P6345">
        <v>3.0999998999999998</v>
      </c>
      <c r="Q6345" t="s">
        <v>10106</v>
      </c>
      <c r="R6345" t="s">
        <v>10107</v>
      </c>
      <c r="S6345">
        <v>67108930</v>
      </c>
      <c r="T6345">
        <v>291.08631459999998</v>
      </c>
      <c r="U6345" t="s">
        <v>31</v>
      </c>
      <c r="V6345" t="s">
        <v>10306</v>
      </c>
      <c r="W6345" t="s">
        <v>23</v>
      </c>
    </row>
    <row r="6346" spans="1:23" x14ac:dyDescent="0.4">
      <c r="A6346">
        <v>6345</v>
      </c>
      <c r="B6346">
        <v>1</v>
      </c>
      <c r="C6346">
        <v>2</v>
      </c>
      <c r="D6346">
        <v>1</v>
      </c>
      <c r="E6346">
        <v>1</v>
      </c>
      <c r="F6346" t="s">
        <v>23</v>
      </c>
      <c r="G6346">
        <v>-1.5016629530524801</v>
      </c>
      <c r="H6346" t="s">
        <v>23</v>
      </c>
      <c r="I6346">
        <v>65.015698551040401</v>
      </c>
      <c r="J6346" t="s">
        <v>2743</v>
      </c>
      <c r="K6346" t="s">
        <v>25</v>
      </c>
      <c r="L6346" t="s">
        <v>2744</v>
      </c>
      <c r="M6346" t="s">
        <v>2745</v>
      </c>
      <c r="N6346" t="s">
        <v>2746</v>
      </c>
      <c r="O6346" t="s">
        <v>2747</v>
      </c>
      <c r="P6346">
        <v>1.4723249700000001</v>
      </c>
      <c r="Q6346" t="s">
        <v>2748</v>
      </c>
      <c r="R6346" t="s">
        <v>2749</v>
      </c>
      <c r="S6346">
        <v>121629054</v>
      </c>
      <c r="T6346">
        <v>291.08632</v>
      </c>
      <c r="U6346" t="s">
        <v>31</v>
      </c>
      <c r="V6346" t="s">
        <v>8968</v>
      </c>
      <c r="W6346" t="s">
        <v>23</v>
      </c>
    </row>
    <row r="6347" spans="1:23" x14ac:dyDescent="0.4">
      <c r="A6347">
        <v>6346</v>
      </c>
      <c r="B6347">
        <v>1</v>
      </c>
      <c r="C6347">
        <v>1</v>
      </c>
      <c r="D6347">
        <v>1</v>
      </c>
      <c r="E6347">
        <v>1</v>
      </c>
      <c r="F6347" t="s">
        <v>23</v>
      </c>
      <c r="G6347">
        <v>-453.55202257695998</v>
      </c>
      <c r="H6347" t="s">
        <v>23</v>
      </c>
      <c r="I6347">
        <v>56.838460964670901</v>
      </c>
      <c r="J6347" t="s">
        <v>11663</v>
      </c>
      <c r="K6347" t="s">
        <v>25</v>
      </c>
      <c r="L6347" t="s">
        <v>11664</v>
      </c>
      <c r="M6347" t="s">
        <v>11665</v>
      </c>
      <c r="N6347" t="s">
        <v>28</v>
      </c>
      <c r="O6347" t="s">
        <v>11666</v>
      </c>
      <c r="P6347">
        <v>0</v>
      </c>
      <c r="R6347" t="s">
        <v>11667</v>
      </c>
      <c r="S6347">
        <v>2097152</v>
      </c>
      <c r="T6347">
        <v>579.17083209999998</v>
      </c>
      <c r="U6347" t="s">
        <v>31</v>
      </c>
      <c r="V6347" t="s">
        <v>11668</v>
      </c>
      <c r="W6347" t="s">
        <v>23</v>
      </c>
    </row>
    <row r="6348" spans="1:23" x14ac:dyDescent="0.4">
      <c r="A6348">
        <v>6347</v>
      </c>
      <c r="B6348">
        <v>1</v>
      </c>
      <c r="C6348">
        <v>1</v>
      </c>
      <c r="D6348">
        <v>1</v>
      </c>
      <c r="E6348">
        <v>1</v>
      </c>
      <c r="F6348" t="s">
        <v>23</v>
      </c>
      <c r="G6348">
        <v>-7.4710889413639201</v>
      </c>
      <c r="H6348" t="s">
        <v>23</v>
      </c>
      <c r="I6348">
        <v>36.427527803191801</v>
      </c>
      <c r="J6348" t="s">
        <v>5769</v>
      </c>
      <c r="K6348" t="s">
        <v>25</v>
      </c>
      <c r="L6348" t="s">
        <v>13972</v>
      </c>
      <c r="M6348" t="s">
        <v>13973</v>
      </c>
      <c r="N6348" t="s">
        <v>13974</v>
      </c>
      <c r="O6348" t="s">
        <v>13975</v>
      </c>
      <c r="P6348">
        <v>1.3929698500000001</v>
      </c>
      <c r="Q6348" t="s">
        <v>13976</v>
      </c>
      <c r="R6348" t="s">
        <v>13977</v>
      </c>
      <c r="S6348">
        <v>17267943806</v>
      </c>
      <c r="T6348">
        <v>165.05462059999999</v>
      </c>
      <c r="U6348" t="s">
        <v>31</v>
      </c>
      <c r="V6348" t="s">
        <v>7966</v>
      </c>
      <c r="W6348" t="s">
        <v>23</v>
      </c>
    </row>
    <row r="6349" spans="1:23" x14ac:dyDescent="0.4">
      <c r="A6349">
        <v>6348</v>
      </c>
      <c r="B6349">
        <v>1</v>
      </c>
      <c r="C6349">
        <v>1</v>
      </c>
      <c r="D6349">
        <v>1</v>
      </c>
      <c r="E6349">
        <v>1</v>
      </c>
      <c r="F6349" t="s">
        <v>23</v>
      </c>
      <c r="G6349">
        <v>-793.30056348873802</v>
      </c>
      <c r="H6349" t="s">
        <v>23</v>
      </c>
      <c r="I6349">
        <v>39.961995158845099</v>
      </c>
      <c r="J6349" t="s">
        <v>11415</v>
      </c>
      <c r="K6349" t="s">
        <v>25</v>
      </c>
      <c r="L6349" t="s">
        <v>11439</v>
      </c>
      <c r="M6349" t="s">
        <v>11440</v>
      </c>
      <c r="N6349" t="s">
        <v>28</v>
      </c>
      <c r="O6349" t="s">
        <v>11441</v>
      </c>
      <c r="P6349">
        <v>-2.0096106499999999</v>
      </c>
      <c r="Q6349">
        <v>91844440</v>
      </c>
      <c r="R6349" t="s">
        <v>11442</v>
      </c>
      <c r="S6349">
        <v>16777218</v>
      </c>
      <c r="T6349">
        <v>597.18139680000002</v>
      </c>
      <c r="U6349" t="s">
        <v>31</v>
      </c>
      <c r="V6349" t="s">
        <v>11532</v>
      </c>
      <c r="W6349" t="s">
        <v>23</v>
      </c>
    </row>
    <row r="6350" spans="1:23" x14ac:dyDescent="0.4">
      <c r="A6350">
        <v>6349</v>
      </c>
      <c r="B6350">
        <v>1</v>
      </c>
      <c r="C6350">
        <v>1</v>
      </c>
      <c r="D6350">
        <v>1</v>
      </c>
      <c r="E6350">
        <v>1</v>
      </c>
      <c r="F6350" t="s">
        <v>23</v>
      </c>
      <c r="G6350">
        <v>-3.0032160322676398</v>
      </c>
      <c r="H6350" t="s">
        <v>23</v>
      </c>
      <c r="I6350">
        <v>54.483192344153501</v>
      </c>
      <c r="J6350" t="s">
        <v>716</v>
      </c>
      <c r="K6350" t="s">
        <v>25</v>
      </c>
      <c r="L6350" t="s">
        <v>717</v>
      </c>
      <c r="M6350" t="s">
        <v>718</v>
      </c>
      <c r="N6350" t="s">
        <v>719</v>
      </c>
      <c r="O6350" t="s">
        <v>720</v>
      </c>
      <c r="P6350">
        <v>2.6983466100000002</v>
      </c>
      <c r="Q6350" t="s">
        <v>721</v>
      </c>
      <c r="R6350" t="s">
        <v>722</v>
      </c>
      <c r="S6350">
        <v>86829438</v>
      </c>
      <c r="T6350">
        <v>183.09167479999999</v>
      </c>
      <c r="U6350" t="s">
        <v>31</v>
      </c>
      <c r="V6350" t="s">
        <v>1936</v>
      </c>
      <c r="W6350" t="s">
        <v>23</v>
      </c>
    </row>
    <row r="6351" spans="1:23" x14ac:dyDescent="0.4">
      <c r="A6351">
        <v>6350</v>
      </c>
      <c r="B6351">
        <v>1</v>
      </c>
      <c r="C6351">
        <v>1</v>
      </c>
      <c r="D6351">
        <v>1</v>
      </c>
      <c r="E6351">
        <v>1</v>
      </c>
      <c r="F6351" t="s">
        <v>23</v>
      </c>
      <c r="G6351">
        <v>-1.17837190707726</v>
      </c>
      <c r="H6351" t="s">
        <v>23</v>
      </c>
      <c r="I6351">
        <v>4024.16730525102</v>
      </c>
      <c r="J6351" t="s">
        <v>537</v>
      </c>
      <c r="K6351" t="s">
        <v>25</v>
      </c>
      <c r="L6351" t="s">
        <v>538</v>
      </c>
      <c r="M6351" t="s">
        <v>539</v>
      </c>
      <c r="N6351" t="s">
        <v>540</v>
      </c>
      <c r="O6351" t="s">
        <v>541</v>
      </c>
      <c r="P6351">
        <v>2.4000001000000002</v>
      </c>
      <c r="Q6351" t="s">
        <v>542</v>
      </c>
      <c r="R6351" t="s">
        <v>13444</v>
      </c>
      <c r="S6351">
        <v>12904646766</v>
      </c>
      <c r="T6351">
        <v>454.2928</v>
      </c>
      <c r="U6351" t="s">
        <v>31</v>
      </c>
      <c r="V6351" t="s">
        <v>11623</v>
      </c>
      <c r="W6351" t="s">
        <v>23</v>
      </c>
    </row>
    <row r="6352" spans="1:23" x14ac:dyDescent="0.4">
      <c r="A6352">
        <v>6351</v>
      </c>
      <c r="B6352">
        <v>1</v>
      </c>
      <c r="C6352">
        <v>1</v>
      </c>
      <c r="D6352">
        <v>1</v>
      </c>
      <c r="E6352">
        <v>1</v>
      </c>
      <c r="F6352" t="s">
        <v>23</v>
      </c>
      <c r="G6352">
        <v>-1.7239591673400601</v>
      </c>
      <c r="H6352" t="s">
        <v>23</v>
      </c>
      <c r="I6352">
        <v>15.3139563373943</v>
      </c>
      <c r="J6352" t="s">
        <v>1102</v>
      </c>
      <c r="K6352" t="s">
        <v>25</v>
      </c>
      <c r="L6352" t="s">
        <v>1103</v>
      </c>
      <c r="M6352" t="s">
        <v>1104</v>
      </c>
      <c r="N6352" t="s">
        <v>1105</v>
      </c>
      <c r="O6352" t="s">
        <v>1106</v>
      </c>
      <c r="P6352">
        <v>3.0999998999999998</v>
      </c>
      <c r="Q6352" t="s">
        <v>1107</v>
      </c>
      <c r="R6352" t="s">
        <v>1108</v>
      </c>
      <c r="S6352">
        <v>255847294</v>
      </c>
      <c r="T6352">
        <v>229.0859207</v>
      </c>
      <c r="U6352" t="s">
        <v>31</v>
      </c>
      <c r="V6352" t="s">
        <v>1109</v>
      </c>
      <c r="W6352" t="s">
        <v>23</v>
      </c>
    </row>
    <row r="6353" spans="1:23" x14ac:dyDescent="0.4">
      <c r="A6353">
        <v>6352</v>
      </c>
      <c r="B6353">
        <v>1</v>
      </c>
      <c r="C6353">
        <v>1</v>
      </c>
      <c r="D6353">
        <v>1</v>
      </c>
      <c r="E6353">
        <v>1</v>
      </c>
      <c r="F6353" t="s">
        <v>23</v>
      </c>
      <c r="G6353">
        <v>-400.71468015134502</v>
      </c>
      <c r="H6353" t="s">
        <v>23</v>
      </c>
      <c r="I6353">
        <v>221.04277451314999</v>
      </c>
      <c r="J6353" t="s">
        <v>999</v>
      </c>
      <c r="K6353" t="s">
        <v>25</v>
      </c>
      <c r="L6353" t="s">
        <v>1000</v>
      </c>
      <c r="M6353" t="s">
        <v>1001</v>
      </c>
      <c r="N6353" t="s">
        <v>1002</v>
      </c>
      <c r="O6353" t="s">
        <v>1003</v>
      </c>
      <c r="P6353">
        <v>1.1020009500000001</v>
      </c>
      <c r="Q6353">
        <v>133488</v>
      </c>
      <c r="R6353" t="s">
        <v>1004</v>
      </c>
      <c r="S6353">
        <v>70</v>
      </c>
      <c r="T6353">
        <v>309.15975429999997</v>
      </c>
      <c r="U6353" t="s">
        <v>31</v>
      </c>
      <c r="V6353" t="s">
        <v>4209</v>
      </c>
      <c r="W6353" t="s">
        <v>23</v>
      </c>
    </row>
    <row r="6354" spans="1:23" x14ac:dyDescent="0.4">
      <c r="A6354">
        <v>6353</v>
      </c>
      <c r="B6354">
        <v>1</v>
      </c>
      <c r="C6354">
        <v>1</v>
      </c>
      <c r="D6354">
        <v>1</v>
      </c>
      <c r="E6354">
        <v>1</v>
      </c>
      <c r="F6354" t="s">
        <v>23</v>
      </c>
      <c r="G6354">
        <v>-1.4936157953468201</v>
      </c>
      <c r="H6354" t="s">
        <v>23</v>
      </c>
      <c r="I6354">
        <v>32.153639509410802</v>
      </c>
      <c r="J6354" t="s">
        <v>970</v>
      </c>
      <c r="K6354" t="s">
        <v>25</v>
      </c>
      <c r="L6354" t="s">
        <v>971</v>
      </c>
      <c r="M6354" t="s">
        <v>972</v>
      </c>
      <c r="N6354" t="s">
        <v>973</v>
      </c>
      <c r="O6354" t="s">
        <v>974</v>
      </c>
      <c r="P6354">
        <v>-1.80237091</v>
      </c>
      <c r="Q6354" t="s">
        <v>975</v>
      </c>
      <c r="R6354" t="s">
        <v>976</v>
      </c>
      <c r="S6354">
        <v>255847294</v>
      </c>
      <c r="T6354">
        <v>147.07640000000001</v>
      </c>
      <c r="U6354" t="s">
        <v>31</v>
      </c>
      <c r="V6354" t="s">
        <v>977</v>
      </c>
      <c r="W6354" t="s">
        <v>23</v>
      </c>
    </row>
    <row r="6355" spans="1:23" x14ac:dyDescent="0.4">
      <c r="A6355">
        <v>6354</v>
      </c>
      <c r="B6355">
        <v>1</v>
      </c>
      <c r="C6355">
        <v>1</v>
      </c>
      <c r="D6355">
        <v>1</v>
      </c>
      <c r="E6355">
        <v>1</v>
      </c>
      <c r="F6355" t="s">
        <v>23</v>
      </c>
      <c r="G6355">
        <v>-8.69049430881525</v>
      </c>
      <c r="H6355" t="s">
        <v>23</v>
      </c>
      <c r="I6355">
        <v>21.516105454947901</v>
      </c>
      <c r="J6355" t="s">
        <v>3030</v>
      </c>
      <c r="K6355" t="s">
        <v>25</v>
      </c>
      <c r="L6355" t="s">
        <v>3031</v>
      </c>
      <c r="M6355" t="s">
        <v>3032</v>
      </c>
      <c r="N6355" t="s">
        <v>3033</v>
      </c>
      <c r="O6355" t="s">
        <v>3034</v>
      </c>
      <c r="P6355">
        <v>-1</v>
      </c>
      <c r="Q6355" t="s">
        <v>3035</v>
      </c>
      <c r="R6355" t="s">
        <v>3036</v>
      </c>
      <c r="S6355">
        <v>8677548158</v>
      </c>
      <c r="T6355">
        <v>625.17631140000003</v>
      </c>
      <c r="U6355" t="s">
        <v>31</v>
      </c>
      <c r="V6355" t="s">
        <v>7690</v>
      </c>
      <c r="W6355" t="s">
        <v>23</v>
      </c>
    </row>
    <row r="6356" spans="1:23" x14ac:dyDescent="0.4">
      <c r="A6356">
        <v>6355</v>
      </c>
      <c r="B6356">
        <v>1</v>
      </c>
      <c r="C6356">
        <v>1</v>
      </c>
      <c r="D6356">
        <v>1</v>
      </c>
      <c r="E6356">
        <v>1</v>
      </c>
      <c r="F6356" t="s">
        <v>23</v>
      </c>
      <c r="G6356">
        <v>-4.1378662633169698</v>
      </c>
      <c r="H6356" t="s">
        <v>23</v>
      </c>
      <c r="I6356">
        <v>46.960398964288402</v>
      </c>
      <c r="J6356" t="s">
        <v>299</v>
      </c>
      <c r="K6356" t="s">
        <v>25</v>
      </c>
      <c r="L6356" t="s">
        <v>300</v>
      </c>
      <c r="M6356" t="s">
        <v>301</v>
      </c>
      <c r="N6356" t="s">
        <v>302</v>
      </c>
      <c r="O6356" t="s">
        <v>303</v>
      </c>
      <c r="P6356">
        <v>2.1772727999999999</v>
      </c>
      <c r="Q6356" t="s">
        <v>304</v>
      </c>
      <c r="R6356" t="s">
        <v>305</v>
      </c>
      <c r="S6356">
        <v>8593137746</v>
      </c>
      <c r="T6356">
        <v>278.13868450000001</v>
      </c>
      <c r="U6356" t="s">
        <v>31</v>
      </c>
      <c r="V6356" t="s">
        <v>7292</v>
      </c>
      <c r="W6356" t="s">
        <v>23</v>
      </c>
    </row>
    <row r="6357" spans="1:23" x14ac:dyDescent="0.4">
      <c r="A6357">
        <v>6356</v>
      </c>
      <c r="B6357">
        <v>1</v>
      </c>
      <c r="C6357">
        <v>1</v>
      </c>
      <c r="D6357">
        <v>1</v>
      </c>
      <c r="E6357">
        <v>2</v>
      </c>
      <c r="F6357" t="s">
        <v>23</v>
      </c>
      <c r="G6357">
        <v>-360.24987563062501</v>
      </c>
      <c r="H6357" t="s">
        <v>23</v>
      </c>
      <c r="I6357">
        <v>48.623331636151299</v>
      </c>
      <c r="J6357" t="s">
        <v>11364</v>
      </c>
      <c r="K6357" t="s">
        <v>25</v>
      </c>
      <c r="L6357" t="s">
        <v>11365</v>
      </c>
      <c r="M6357" t="s">
        <v>11366</v>
      </c>
      <c r="N6357" t="s">
        <v>11367</v>
      </c>
      <c r="O6357" t="s">
        <v>11368</v>
      </c>
      <c r="P6357">
        <v>0.69445592199999995</v>
      </c>
      <c r="Q6357">
        <v>53301833</v>
      </c>
      <c r="R6357" t="s">
        <v>11369</v>
      </c>
      <c r="S6357">
        <v>16777218</v>
      </c>
      <c r="T6357">
        <v>241.0859207</v>
      </c>
      <c r="U6357" t="s">
        <v>31</v>
      </c>
      <c r="V6357" t="s">
        <v>11632</v>
      </c>
      <c r="W6357" t="s">
        <v>23</v>
      </c>
    </row>
    <row r="6358" spans="1:23" x14ac:dyDescent="0.4">
      <c r="A6358">
        <v>6357</v>
      </c>
      <c r="B6358">
        <v>1</v>
      </c>
      <c r="C6358">
        <v>1</v>
      </c>
      <c r="D6358">
        <v>1</v>
      </c>
      <c r="E6358">
        <v>3</v>
      </c>
      <c r="F6358" t="s">
        <v>23</v>
      </c>
      <c r="G6358">
        <v>-699.81259756613497</v>
      </c>
      <c r="H6358" t="s">
        <v>23</v>
      </c>
      <c r="I6358">
        <v>48.365123825363398</v>
      </c>
      <c r="J6358" t="s">
        <v>1652</v>
      </c>
      <c r="K6358" t="s">
        <v>25</v>
      </c>
      <c r="L6358" t="s">
        <v>1653</v>
      </c>
      <c r="M6358" t="s">
        <v>1654</v>
      </c>
      <c r="N6358" t="s">
        <v>28</v>
      </c>
      <c r="O6358" t="s">
        <v>1655</v>
      </c>
      <c r="P6358">
        <v>3.2999999500000001</v>
      </c>
      <c r="Q6358" t="s">
        <v>1656</v>
      </c>
      <c r="R6358" t="s">
        <v>1657</v>
      </c>
      <c r="S6358">
        <v>16777286</v>
      </c>
      <c r="T6358">
        <v>565.15518199999997</v>
      </c>
      <c r="U6358" t="s">
        <v>31</v>
      </c>
      <c r="V6358" t="s">
        <v>2547</v>
      </c>
      <c r="W6358" t="s">
        <v>23</v>
      </c>
    </row>
    <row r="6359" spans="1:23" x14ac:dyDescent="0.4">
      <c r="A6359">
        <v>6358</v>
      </c>
      <c r="B6359">
        <v>1</v>
      </c>
      <c r="C6359">
        <v>1</v>
      </c>
      <c r="D6359">
        <v>1</v>
      </c>
      <c r="E6359">
        <v>1</v>
      </c>
      <c r="F6359" t="s">
        <v>23</v>
      </c>
      <c r="G6359">
        <v>-1.50988655764942</v>
      </c>
      <c r="H6359" t="s">
        <v>23</v>
      </c>
      <c r="I6359">
        <v>33.674709352853398</v>
      </c>
      <c r="J6359" t="s">
        <v>1297</v>
      </c>
      <c r="K6359" t="s">
        <v>25</v>
      </c>
      <c r="L6359" t="s">
        <v>1298</v>
      </c>
      <c r="M6359" t="s">
        <v>1299</v>
      </c>
      <c r="N6359" t="s">
        <v>1300</v>
      </c>
      <c r="O6359" t="s">
        <v>1301</v>
      </c>
      <c r="P6359">
        <v>2.4000001000000002</v>
      </c>
      <c r="Q6359" t="s">
        <v>1302</v>
      </c>
      <c r="R6359" t="s">
        <v>1303</v>
      </c>
      <c r="S6359">
        <v>255781246</v>
      </c>
      <c r="T6359">
        <v>273.07575000000003</v>
      </c>
      <c r="U6359" t="s">
        <v>31</v>
      </c>
      <c r="V6359" t="s">
        <v>4642</v>
      </c>
      <c r="W6359" t="s">
        <v>23</v>
      </c>
    </row>
    <row r="6360" spans="1:23" x14ac:dyDescent="0.4">
      <c r="A6360">
        <v>6359</v>
      </c>
      <c r="B6360">
        <v>1</v>
      </c>
      <c r="C6360">
        <v>1</v>
      </c>
      <c r="D6360">
        <v>1</v>
      </c>
      <c r="E6360">
        <v>1</v>
      </c>
      <c r="F6360" t="s">
        <v>23</v>
      </c>
      <c r="G6360">
        <v>-1.8583449502741201</v>
      </c>
      <c r="H6360" t="s">
        <v>23</v>
      </c>
      <c r="I6360">
        <v>10.2336208775085</v>
      </c>
      <c r="J6360" t="s">
        <v>716</v>
      </c>
      <c r="K6360" t="s">
        <v>25</v>
      </c>
      <c r="L6360" t="s">
        <v>717</v>
      </c>
      <c r="M6360" t="s">
        <v>718</v>
      </c>
      <c r="N6360" t="s">
        <v>719</v>
      </c>
      <c r="O6360" t="s">
        <v>720</v>
      </c>
      <c r="P6360">
        <v>2.6983466100000002</v>
      </c>
      <c r="Q6360" t="s">
        <v>721</v>
      </c>
      <c r="R6360" t="s">
        <v>722</v>
      </c>
      <c r="S6360">
        <v>86829438</v>
      </c>
      <c r="T6360">
        <v>183.09167479999999</v>
      </c>
      <c r="U6360" t="s">
        <v>31</v>
      </c>
      <c r="V6360" t="s">
        <v>893</v>
      </c>
      <c r="W6360" t="s">
        <v>23</v>
      </c>
    </row>
    <row r="6361" spans="1:23" x14ac:dyDescent="0.4">
      <c r="A6361">
        <v>6360</v>
      </c>
      <c r="B6361">
        <v>1</v>
      </c>
      <c r="C6361">
        <v>1</v>
      </c>
      <c r="D6361">
        <v>1</v>
      </c>
      <c r="E6361">
        <v>1</v>
      </c>
      <c r="F6361" t="s">
        <v>23</v>
      </c>
      <c r="G6361">
        <v>-209.14638607965099</v>
      </c>
      <c r="H6361" t="s">
        <v>23</v>
      </c>
      <c r="I6361">
        <v>45.821757682650599</v>
      </c>
      <c r="J6361" t="s">
        <v>16632</v>
      </c>
      <c r="K6361" t="s">
        <v>25</v>
      </c>
      <c r="L6361" t="s">
        <v>16818</v>
      </c>
      <c r="M6361" t="s">
        <v>16819</v>
      </c>
      <c r="N6361" t="s">
        <v>16820</v>
      </c>
      <c r="O6361" t="s">
        <v>16821</v>
      </c>
      <c r="P6361">
        <v>1</v>
      </c>
      <c r="Q6361" t="s">
        <v>16822</v>
      </c>
      <c r="R6361" t="s">
        <v>16823</v>
      </c>
      <c r="S6361">
        <v>16777282</v>
      </c>
      <c r="T6361">
        <v>183.09167479999999</v>
      </c>
      <c r="U6361" t="s">
        <v>31</v>
      </c>
      <c r="V6361" t="s">
        <v>1477</v>
      </c>
      <c r="W6361" t="s">
        <v>23</v>
      </c>
    </row>
    <row r="6362" spans="1:23" x14ac:dyDescent="0.4">
      <c r="A6362">
        <v>6361</v>
      </c>
      <c r="B6362">
        <v>1</v>
      </c>
      <c r="C6362">
        <v>1</v>
      </c>
      <c r="D6362">
        <v>1</v>
      </c>
      <c r="E6362">
        <v>1</v>
      </c>
      <c r="F6362" t="s">
        <v>23</v>
      </c>
      <c r="G6362">
        <v>-19.1661338021981</v>
      </c>
      <c r="H6362" t="s">
        <v>23</v>
      </c>
      <c r="I6362">
        <v>55.6819368116753</v>
      </c>
      <c r="J6362" t="s">
        <v>1131</v>
      </c>
      <c r="K6362" t="s">
        <v>25</v>
      </c>
      <c r="L6362" t="s">
        <v>1132</v>
      </c>
      <c r="M6362" t="s">
        <v>1133</v>
      </c>
      <c r="N6362" t="s">
        <v>1134</v>
      </c>
      <c r="O6362" t="s">
        <v>1135</v>
      </c>
      <c r="P6362">
        <v>-2.0999998999999998</v>
      </c>
      <c r="Q6362" t="s">
        <v>1136</v>
      </c>
      <c r="R6362" t="s">
        <v>1137</v>
      </c>
      <c r="S6362">
        <v>2287698</v>
      </c>
      <c r="T6362">
        <v>575.22353639999994</v>
      </c>
      <c r="U6362" t="s">
        <v>31</v>
      </c>
      <c r="V6362" t="s">
        <v>2400</v>
      </c>
      <c r="W6362" t="s">
        <v>23</v>
      </c>
    </row>
    <row r="6363" spans="1:23" x14ac:dyDescent="0.4">
      <c r="A6363">
        <v>6362</v>
      </c>
      <c r="B6363">
        <v>1</v>
      </c>
      <c r="C6363">
        <v>1</v>
      </c>
      <c r="D6363">
        <v>1</v>
      </c>
      <c r="E6363">
        <v>1</v>
      </c>
      <c r="F6363" t="s">
        <v>23</v>
      </c>
      <c r="G6363">
        <v>-4.2819043073190199</v>
      </c>
      <c r="H6363" t="s">
        <v>23</v>
      </c>
      <c r="I6363">
        <v>11.094656002416199</v>
      </c>
      <c r="J6363" t="s">
        <v>873</v>
      </c>
      <c r="K6363" t="s">
        <v>25</v>
      </c>
      <c r="L6363" t="s">
        <v>874</v>
      </c>
      <c r="M6363" t="s">
        <v>875</v>
      </c>
      <c r="N6363" t="s">
        <v>876</v>
      </c>
      <c r="O6363" t="s">
        <v>877</v>
      </c>
      <c r="P6363">
        <v>1.39999998</v>
      </c>
      <c r="Q6363" t="s">
        <v>878</v>
      </c>
      <c r="R6363" t="s">
        <v>879</v>
      </c>
      <c r="S6363">
        <v>54061182</v>
      </c>
      <c r="T6363">
        <v>178.03548280000001</v>
      </c>
      <c r="U6363" t="s">
        <v>31</v>
      </c>
      <c r="V6363" t="s">
        <v>881</v>
      </c>
      <c r="W6363" t="s">
        <v>23</v>
      </c>
    </row>
    <row r="6364" spans="1:23" x14ac:dyDescent="0.4">
      <c r="A6364">
        <v>6363</v>
      </c>
      <c r="B6364">
        <v>1</v>
      </c>
      <c r="C6364">
        <v>1</v>
      </c>
      <c r="D6364">
        <v>1</v>
      </c>
      <c r="E6364">
        <v>1</v>
      </c>
      <c r="F6364" t="s">
        <v>23</v>
      </c>
      <c r="G6364">
        <v>-6.0979778130087601</v>
      </c>
      <c r="H6364" t="s">
        <v>23</v>
      </c>
      <c r="I6364">
        <v>74.742247708902894</v>
      </c>
      <c r="J6364" t="s">
        <v>1102</v>
      </c>
      <c r="K6364" t="s">
        <v>25</v>
      </c>
      <c r="L6364" t="s">
        <v>1103</v>
      </c>
      <c r="M6364" t="s">
        <v>1104</v>
      </c>
      <c r="N6364" t="s">
        <v>1105</v>
      </c>
      <c r="O6364" t="s">
        <v>1106</v>
      </c>
      <c r="P6364">
        <v>3.0999998999999998</v>
      </c>
      <c r="Q6364" t="s">
        <v>1107</v>
      </c>
      <c r="R6364" t="s">
        <v>1108</v>
      </c>
      <c r="S6364">
        <v>255847294</v>
      </c>
      <c r="T6364">
        <v>229.08591999999999</v>
      </c>
      <c r="U6364" t="s">
        <v>31</v>
      </c>
      <c r="V6364" t="s">
        <v>3715</v>
      </c>
      <c r="W6364" t="s">
        <v>23</v>
      </c>
    </row>
    <row r="6365" spans="1:23" x14ac:dyDescent="0.4">
      <c r="A6365">
        <v>6364</v>
      </c>
      <c r="B6365">
        <v>1</v>
      </c>
      <c r="C6365">
        <v>1</v>
      </c>
      <c r="D6365">
        <v>1</v>
      </c>
      <c r="E6365">
        <v>1</v>
      </c>
      <c r="F6365" t="s">
        <v>23</v>
      </c>
      <c r="G6365">
        <v>-5.1772059654399198</v>
      </c>
      <c r="H6365" t="s">
        <v>23</v>
      </c>
      <c r="I6365">
        <v>22.783333886614098</v>
      </c>
      <c r="J6365" t="s">
        <v>457</v>
      </c>
      <c r="K6365" t="s">
        <v>25</v>
      </c>
      <c r="L6365" t="s">
        <v>1032</v>
      </c>
      <c r="M6365" t="s">
        <v>1033</v>
      </c>
      <c r="N6365" t="s">
        <v>1034</v>
      </c>
      <c r="O6365" t="s">
        <v>1035</v>
      </c>
      <c r="P6365">
        <v>2.4000001000000002</v>
      </c>
      <c r="Q6365" t="s">
        <v>1036</v>
      </c>
      <c r="R6365" t="s">
        <v>1037</v>
      </c>
      <c r="S6365">
        <v>2146390</v>
      </c>
      <c r="T6365">
        <v>385.21218379999999</v>
      </c>
      <c r="U6365" t="s">
        <v>31</v>
      </c>
      <c r="V6365" t="s">
        <v>1039</v>
      </c>
      <c r="W6365" t="s">
        <v>23</v>
      </c>
    </row>
    <row r="6366" spans="1:23" x14ac:dyDescent="0.4">
      <c r="A6366">
        <v>6365</v>
      </c>
      <c r="B6366">
        <v>1</v>
      </c>
      <c r="C6366">
        <v>1</v>
      </c>
      <c r="D6366">
        <v>1</v>
      </c>
      <c r="E6366">
        <v>1</v>
      </c>
      <c r="F6366" t="s">
        <v>23</v>
      </c>
      <c r="G6366">
        <v>-931.74640911035397</v>
      </c>
      <c r="H6366" t="s">
        <v>23</v>
      </c>
      <c r="I6366">
        <v>53.406574472350798</v>
      </c>
      <c r="J6366" t="s">
        <v>139</v>
      </c>
      <c r="K6366" t="s">
        <v>25</v>
      </c>
      <c r="L6366" t="s">
        <v>140</v>
      </c>
      <c r="M6366" t="s">
        <v>141</v>
      </c>
      <c r="N6366" t="s">
        <v>28</v>
      </c>
      <c r="O6366" t="s">
        <v>142</v>
      </c>
      <c r="P6366">
        <v>-4.0999999000000003</v>
      </c>
      <c r="Q6366" t="s">
        <v>143</v>
      </c>
      <c r="R6366" t="s">
        <v>144</v>
      </c>
      <c r="S6366">
        <v>2097222</v>
      </c>
      <c r="T6366">
        <v>613.21269689999997</v>
      </c>
      <c r="U6366" t="s">
        <v>31</v>
      </c>
      <c r="V6366" t="s">
        <v>2484</v>
      </c>
      <c r="W6366" t="s">
        <v>23</v>
      </c>
    </row>
    <row r="6367" spans="1:23" x14ac:dyDescent="0.4">
      <c r="A6367">
        <v>6366</v>
      </c>
      <c r="B6367">
        <v>1</v>
      </c>
      <c r="C6367">
        <v>1</v>
      </c>
      <c r="D6367">
        <v>1</v>
      </c>
      <c r="E6367">
        <v>2</v>
      </c>
      <c r="F6367" t="s">
        <v>23</v>
      </c>
      <c r="G6367">
        <v>-26.051077589037199</v>
      </c>
      <c r="H6367" t="s">
        <v>23</v>
      </c>
      <c r="I6367">
        <v>50.668698927388903</v>
      </c>
      <c r="J6367" t="s">
        <v>4010</v>
      </c>
      <c r="K6367" t="s">
        <v>25</v>
      </c>
      <c r="L6367" t="s">
        <v>14354</v>
      </c>
      <c r="M6367" t="s">
        <v>14355</v>
      </c>
      <c r="N6367" t="s">
        <v>14356</v>
      </c>
      <c r="O6367" t="s">
        <v>14357</v>
      </c>
      <c r="P6367">
        <v>0.69999998799999996</v>
      </c>
      <c r="Q6367" t="s">
        <v>14358</v>
      </c>
      <c r="R6367" t="s">
        <v>14359</v>
      </c>
      <c r="S6367">
        <v>3989590</v>
      </c>
      <c r="T6367">
        <v>451.12348800000001</v>
      </c>
      <c r="U6367" t="s">
        <v>31</v>
      </c>
      <c r="V6367" t="s">
        <v>8338</v>
      </c>
      <c r="W6367" t="s">
        <v>23</v>
      </c>
    </row>
    <row r="6368" spans="1:23" x14ac:dyDescent="0.4">
      <c r="A6368">
        <v>6367</v>
      </c>
      <c r="B6368">
        <v>1</v>
      </c>
      <c r="C6368">
        <v>1</v>
      </c>
      <c r="D6368">
        <v>1</v>
      </c>
      <c r="E6368">
        <v>1</v>
      </c>
      <c r="F6368" t="s">
        <v>23</v>
      </c>
      <c r="G6368">
        <v>-421.29136818116098</v>
      </c>
      <c r="H6368" t="s">
        <v>23</v>
      </c>
      <c r="I6368">
        <v>81.211962688788006</v>
      </c>
      <c r="J6368" t="s">
        <v>497</v>
      </c>
      <c r="K6368" t="s">
        <v>25</v>
      </c>
      <c r="L6368" t="s">
        <v>498</v>
      </c>
      <c r="M6368" t="s">
        <v>499</v>
      </c>
      <c r="N6368" t="s">
        <v>28</v>
      </c>
      <c r="O6368" t="s">
        <v>500</v>
      </c>
      <c r="P6368">
        <v>0.89999997600000003</v>
      </c>
      <c r="Q6368">
        <v>137348692</v>
      </c>
      <c r="R6368" t="s">
        <v>501</v>
      </c>
      <c r="S6368">
        <v>16777218</v>
      </c>
      <c r="T6368">
        <v>565.15518199999997</v>
      </c>
      <c r="U6368" t="s">
        <v>31</v>
      </c>
      <c r="V6368" t="s">
        <v>502</v>
      </c>
      <c r="W6368" t="s">
        <v>23</v>
      </c>
    </row>
    <row r="6369" spans="1:23" x14ac:dyDescent="0.4">
      <c r="A6369">
        <v>6368</v>
      </c>
      <c r="B6369">
        <v>1</v>
      </c>
      <c r="C6369">
        <v>1</v>
      </c>
      <c r="D6369">
        <v>1</v>
      </c>
      <c r="E6369">
        <v>3</v>
      </c>
      <c r="F6369" t="s">
        <v>23</v>
      </c>
      <c r="G6369">
        <v>-360.68940408315598</v>
      </c>
      <c r="H6369" t="s">
        <v>23</v>
      </c>
      <c r="I6369">
        <v>43.105569908465597</v>
      </c>
      <c r="J6369" t="s">
        <v>16620</v>
      </c>
      <c r="K6369" t="s">
        <v>25</v>
      </c>
      <c r="L6369" t="s">
        <v>16621</v>
      </c>
      <c r="M6369" t="s">
        <v>16622</v>
      </c>
      <c r="N6369" t="s">
        <v>16623</v>
      </c>
      <c r="O6369" t="s">
        <v>16624</v>
      </c>
      <c r="P6369">
        <v>-1.18225658</v>
      </c>
      <c r="Q6369" t="s">
        <v>16625</v>
      </c>
      <c r="R6369" t="s">
        <v>16626</v>
      </c>
      <c r="S6369">
        <v>70287362</v>
      </c>
      <c r="T6369">
        <v>409.20139999999998</v>
      </c>
      <c r="U6369" t="s">
        <v>31</v>
      </c>
      <c r="V6369" t="s">
        <v>10594</v>
      </c>
      <c r="W6369" t="s">
        <v>23</v>
      </c>
    </row>
    <row r="6370" spans="1:23" x14ac:dyDescent="0.4">
      <c r="A6370">
        <v>6369</v>
      </c>
      <c r="B6370">
        <v>1</v>
      </c>
      <c r="C6370">
        <v>1</v>
      </c>
      <c r="D6370">
        <v>1</v>
      </c>
      <c r="E6370">
        <v>1</v>
      </c>
      <c r="F6370" t="s">
        <v>23</v>
      </c>
      <c r="G6370">
        <v>-9.5676979977750296</v>
      </c>
      <c r="H6370" t="s">
        <v>23</v>
      </c>
      <c r="I6370">
        <v>11.274249566203499</v>
      </c>
      <c r="J6370" t="s">
        <v>2364</v>
      </c>
      <c r="K6370" t="s">
        <v>25</v>
      </c>
      <c r="L6370" t="s">
        <v>13596</v>
      </c>
      <c r="M6370" t="s">
        <v>13597</v>
      </c>
      <c r="N6370" t="s">
        <v>13598</v>
      </c>
      <c r="O6370" t="s">
        <v>13599</v>
      </c>
      <c r="P6370">
        <v>2.7000000499999999</v>
      </c>
      <c r="Q6370" t="s">
        <v>13600</v>
      </c>
      <c r="R6370" t="s">
        <v>13601</v>
      </c>
      <c r="S6370">
        <v>121564030</v>
      </c>
      <c r="T6370">
        <v>271.06009999999998</v>
      </c>
      <c r="U6370" t="s">
        <v>31</v>
      </c>
      <c r="V6370" t="s">
        <v>5672</v>
      </c>
      <c r="W6370" t="s">
        <v>23</v>
      </c>
    </row>
    <row r="6371" spans="1:23" x14ac:dyDescent="0.4">
      <c r="A6371">
        <v>6370</v>
      </c>
      <c r="B6371">
        <v>1</v>
      </c>
      <c r="C6371">
        <v>1</v>
      </c>
      <c r="D6371">
        <v>1</v>
      </c>
      <c r="E6371">
        <v>2</v>
      </c>
      <c r="F6371" t="s">
        <v>23</v>
      </c>
      <c r="G6371">
        <v>-404.71738411312401</v>
      </c>
      <c r="H6371" t="s">
        <v>23</v>
      </c>
      <c r="I6371">
        <v>47.319431483064903</v>
      </c>
      <c r="J6371" t="s">
        <v>1904</v>
      </c>
      <c r="K6371" t="s">
        <v>25</v>
      </c>
      <c r="L6371" t="s">
        <v>15291</v>
      </c>
      <c r="M6371" t="s">
        <v>15292</v>
      </c>
      <c r="N6371" t="s">
        <v>28</v>
      </c>
      <c r="O6371" t="s">
        <v>15293</v>
      </c>
      <c r="P6371">
        <v>0.10000000100000001</v>
      </c>
      <c r="Q6371">
        <v>25314903</v>
      </c>
      <c r="R6371" t="s">
        <v>15294</v>
      </c>
      <c r="S6371">
        <v>3153922</v>
      </c>
      <c r="T6371">
        <v>339.17031900000001</v>
      </c>
      <c r="U6371" t="s">
        <v>31</v>
      </c>
      <c r="V6371" t="s">
        <v>6049</v>
      </c>
      <c r="W6371" t="s">
        <v>23</v>
      </c>
    </row>
    <row r="6372" spans="1:23" x14ac:dyDescent="0.4">
      <c r="A6372">
        <v>6371</v>
      </c>
      <c r="B6372">
        <v>1</v>
      </c>
      <c r="C6372">
        <v>1</v>
      </c>
      <c r="D6372">
        <v>1</v>
      </c>
      <c r="E6372">
        <v>1</v>
      </c>
      <c r="F6372" t="s">
        <v>23</v>
      </c>
      <c r="G6372">
        <v>-10.3041067544481</v>
      </c>
      <c r="H6372" t="s">
        <v>23</v>
      </c>
      <c r="I6372">
        <v>16.201623592304902</v>
      </c>
      <c r="J6372" t="s">
        <v>596</v>
      </c>
      <c r="K6372" t="s">
        <v>25</v>
      </c>
      <c r="L6372" t="s">
        <v>597</v>
      </c>
      <c r="M6372" t="s">
        <v>598</v>
      </c>
      <c r="N6372" t="s">
        <v>599</v>
      </c>
      <c r="O6372" t="s">
        <v>600</v>
      </c>
      <c r="P6372">
        <v>0.177492395</v>
      </c>
      <c r="Q6372" t="s">
        <v>601</v>
      </c>
      <c r="R6372" t="s">
        <v>602</v>
      </c>
      <c r="S6372">
        <v>87941486</v>
      </c>
      <c r="T6372">
        <v>196.06039999999999</v>
      </c>
      <c r="U6372" t="s">
        <v>31</v>
      </c>
      <c r="V6372" t="s">
        <v>603</v>
      </c>
      <c r="W6372" t="s">
        <v>23</v>
      </c>
    </row>
    <row r="6373" spans="1:23" x14ac:dyDescent="0.4">
      <c r="A6373">
        <v>6372</v>
      </c>
      <c r="B6373">
        <v>1</v>
      </c>
      <c r="C6373">
        <v>1</v>
      </c>
      <c r="D6373">
        <v>1</v>
      </c>
      <c r="E6373">
        <v>1</v>
      </c>
      <c r="F6373" t="s">
        <v>23</v>
      </c>
      <c r="G6373">
        <v>-346.94401256832202</v>
      </c>
      <c r="H6373" t="s">
        <v>23</v>
      </c>
      <c r="I6373">
        <v>34.0002493068475</v>
      </c>
      <c r="J6373" t="s">
        <v>10843</v>
      </c>
      <c r="K6373" t="s">
        <v>25</v>
      </c>
      <c r="L6373" t="s">
        <v>10844</v>
      </c>
      <c r="M6373" t="s">
        <v>10845</v>
      </c>
      <c r="N6373" t="s">
        <v>10846</v>
      </c>
      <c r="O6373" t="s">
        <v>10847</v>
      </c>
      <c r="P6373">
        <v>2.7999999500000001</v>
      </c>
      <c r="Q6373">
        <v>175729</v>
      </c>
      <c r="R6373" t="s">
        <v>10848</v>
      </c>
      <c r="S6373">
        <v>67108866</v>
      </c>
      <c r="T6373">
        <v>267.13795629999998</v>
      </c>
      <c r="U6373" t="s">
        <v>31</v>
      </c>
      <c r="V6373" t="s">
        <v>11183</v>
      </c>
      <c r="W6373" t="s">
        <v>23</v>
      </c>
    </row>
    <row r="6374" spans="1:23" x14ac:dyDescent="0.4">
      <c r="A6374">
        <v>6373</v>
      </c>
      <c r="B6374">
        <v>1</v>
      </c>
      <c r="C6374">
        <v>1</v>
      </c>
      <c r="D6374">
        <v>1</v>
      </c>
      <c r="E6374">
        <v>1</v>
      </c>
      <c r="F6374" t="s">
        <v>23</v>
      </c>
      <c r="G6374">
        <v>-8.6621975478411404</v>
      </c>
      <c r="H6374" t="s">
        <v>23</v>
      </c>
      <c r="I6374">
        <v>42.881907933456297</v>
      </c>
      <c r="J6374" t="s">
        <v>253</v>
      </c>
      <c r="K6374" t="s">
        <v>25</v>
      </c>
      <c r="L6374" t="s">
        <v>254</v>
      </c>
      <c r="M6374" t="s">
        <v>255</v>
      </c>
      <c r="N6374" t="s">
        <v>256</v>
      </c>
      <c r="O6374" t="s">
        <v>257</v>
      </c>
      <c r="P6374">
        <v>1.93788731</v>
      </c>
      <c r="Q6374" t="s">
        <v>258</v>
      </c>
      <c r="R6374" t="s">
        <v>259</v>
      </c>
      <c r="S6374">
        <v>2646118</v>
      </c>
      <c r="T6374">
        <v>401.20709849999997</v>
      </c>
      <c r="U6374" t="s">
        <v>31</v>
      </c>
      <c r="V6374" t="s">
        <v>349</v>
      </c>
      <c r="W6374" t="s">
        <v>23</v>
      </c>
    </row>
    <row r="6375" spans="1:23" x14ac:dyDescent="0.4">
      <c r="A6375">
        <v>6374</v>
      </c>
      <c r="B6375">
        <v>1</v>
      </c>
      <c r="C6375">
        <v>1</v>
      </c>
      <c r="D6375">
        <v>1</v>
      </c>
      <c r="E6375">
        <v>1</v>
      </c>
      <c r="F6375" t="s">
        <v>23</v>
      </c>
      <c r="G6375">
        <v>-85.638930914728903</v>
      </c>
      <c r="H6375" t="s">
        <v>23</v>
      </c>
      <c r="I6375">
        <v>12.209347167577301</v>
      </c>
      <c r="J6375" t="s">
        <v>4780</v>
      </c>
      <c r="K6375" t="s">
        <v>25</v>
      </c>
      <c r="L6375" t="s">
        <v>15611</v>
      </c>
      <c r="M6375" t="s">
        <v>15612</v>
      </c>
      <c r="N6375" t="s">
        <v>15613</v>
      </c>
      <c r="O6375" t="s">
        <v>15614</v>
      </c>
      <c r="P6375">
        <v>-0.53538924499999996</v>
      </c>
      <c r="Q6375" t="s">
        <v>15615</v>
      </c>
      <c r="R6375" t="s">
        <v>15616</v>
      </c>
      <c r="S6375">
        <v>19955738</v>
      </c>
      <c r="T6375">
        <v>681.16800000000001</v>
      </c>
      <c r="U6375" t="s">
        <v>31</v>
      </c>
      <c r="V6375" t="s">
        <v>4787</v>
      </c>
      <c r="W6375" t="s">
        <v>23</v>
      </c>
    </row>
    <row r="6376" spans="1:23" x14ac:dyDescent="0.4">
      <c r="A6376">
        <v>6375</v>
      </c>
      <c r="B6376">
        <v>1</v>
      </c>
      <c r="C6376">
        <v>1</v>
      </c>
      <c r="D6376">
        <v>1</v>
      </c>
      <c r="E6376">
        <v>1</v>
      </c>
      <c r="F6376" t="s">
        <v>23</v>
      </c>
      <c r="G6376">
        <v>-12.9613076188764</v>
      </c>
      <c r="H6376" t="s">
        <v>23</v>
      </c>
      <c r="I6376">
        <v>23.576149415006</v>
      </c>
      <c r="J6376" t="s">
        <v>2364</v>
      </c>
      <c r="K6376" t="s">
        <v>25</v>
      </c>
      <c r="L6376" t="s">
        <v>2365</v>
      </c>
      <c r="M6376" t="s">
        <v>2366</v>
      </c>
      <c r="N6376" t="s">
        <v>2367</v>
      </c>
      <c r="O6376" t="s">
        <v>2368</v>
      </c>
      <c r="P6376">
        <v>2.2349462500000001</v>
      </c>
      <c r="Q6376" t="s">
        <v>2369</v>
      </c>
      <c r="R6376" t="s">
        <v>2370</v>
      </c>
      <c r="S6376">
        <v>255781758</v>
      </c>
      <c r="T6376">
        <v>271.06009990000001</v>
      </c>
      <c r="U6376" t="s">
        <v>31</v>
      </c>
      <c r="V6376" t="s">
        <v>7075</v>
      </c>
      <c r="W6376" t="s">
        <v>23</v>
      </c>
    </row>
    <row r="6377" spans="1:23" x14ac:dyDescent="0.4">
      <c r="A6377">
        <v>6376</v>
      </c>
      <c r="B6377">
        <v>1</v>
      </c>
      <c r="C6377">
        <v>1</v>
      </c>
      <c r="D6377">
        <v>1</v>
      </c>
      <c r="E6377">
        <v>1</v>
      </c>
      <c r="F6377" t="s">
        <v>23</v>
      </c>
      <c r="G6377">
        <v>-2.8506449263143798</v>
      </c>
      <c r="H6377" t="s">
        <v>23</v>
      </c>
      <c r="I6377">
        <v>50.985257487699499</v>
      </c>
      <c r="J6377" t="s">
        <v>4601</v>
      </c>
      <c r="K6377" t="s">
        <v>25</v>
      </c>
      <c r="L6377" t="s">
        <v>4602</v>
      </c>
      <c r="M6377" t="s">
        <v>4603</v>
      </c>
      <c r="N6377" t="s">
        <v>4604</v>
      </c>
      <c r="O6377" t="s">
        <v>4605</v>
      </c>
      <c r="P6377">
        <v>1</v>
      </c>
      <c r="Q6377" t="s">
        <v>4606</v>
      </c>
      <c r="R6377" t="s">
        <v>4607</v>
      </c>
      <c r="S6377">
        <v>2154514</v>
      </c>
      <c r="T6377">
        <v>513.18675689999998</v>
      </c>
      <c r="U6377" t="s">
        <v>31</v>
      </c>
      <c r="V6377" t="s">
        <v>5799</v>
      </c>
      <c r="W6377" t="s">
        <v>23</v>
      </c>
    </row>
    <row r="6378" spans="1:23" x14ac:dyDescent="0.4">
      <c r="A6378">
        <v>6377</v>
      </c>
      <c r="B6378">
        <v>1</v>
      </c>
      <c r="C6378">
        <v>1</v>
      </c>
      <c r="D6378">
        <v>1</v>
      </c>
      <c r="E6378">
        <v>1</v>
      </c>
      <c r="F6378" t="s">
        <v>23</v>
      </c>
      <c r="G6378">
        <v>-473.16281182638897</v>
      </c>
      <c r="H6378" t="s">
        <v>23</v>
      </c>
      <c r="I6378">
        <v>65.495045278101202</v>
      </c>
      <c r="J6378" t="s">
        <v>5739</v>
      </c>
      <c r="K6378" t="s">
        <v>25</v>
      </c>
      <c r="L6378" t="s">
        <v>5740</v>
      </c>
      <c r="M6378" t="s">
        <v>5741</v>
      </c>
      <c r="N6378" t="s">
        <v>5742</v>
      </c>
      <c r="O6378" t="s">
        <v>5743</v>
      </c>
      <c r="P6378">
        <v>0.40000000600000002</v>
      </c>
      <c r="Q6378" t="s">
        <v>5744</v>
      </c>
      <c r="R6378" t="s">
        <v>5745</v>
      </c>
      <c r="S6378">
        <v>98</v>
      </c>
      <c r="T6378">
        <v>291.08631459999998</v>
      </c>
      <c r="U6378" t="s">
        <v>31</v>
      </c>
      <c r="V6378" t="s">
        <v>8867</v>
      </c>
      <c r="W6378" t="s">
        <v>23</v>
      </c>
    </row>
    <row r="6379" spans="1:23" x14ac:dyDescent="0.4">
      <c r="A6379">
        <v>6378</v>
      </c>
      <c r="B6379">
        <v>1</v>
      </c>
      <c r="C6379">
        <v>1</v>
      </c>
      <c r="D6379">
        <v>1</v>
      </c>
      <c r="E6379">
        <v>1</v>
      </c>
      <c r="F6379" t="s">
        <v>23</v>
      </c>
      <c r="G6379">
        <v>-277.30453084685701</v>
      </c>
      <c r="H6379" t="s">
        <v>23</v>
      </c>
      <c r="I6379">
        <v>41.7215238364358</v>
      </c>
      <c r="J6379" t="s">
        <v>6288</v>
      </c>
      <c r="K6379" t="s">
        <v>25</v>
      </c>
      <c r="L6379" t="s">
        <v>16233</v>
      </c>
      <c r="M6379" t="s">
        <v>16234</v>
      </c>
      <c r="N6379" t="s">
        <v>16235</v>
      </c>
      <c r="O6379" t="s">
        <v>16236</v>
      </c>
      <c r="P6379">
        <v>1.9495213</v>
      </c>
      <c r="Q6379" t="s">
        <v>16237</v>
      </c>
      <c r="R6379" t="s">
        <v>16238</v>
      </c>
      <c r="S6379">
        <v>120332654</v>
      </c>
      <c r="T6379">
        <v>417.11800870000002</v>
      </c>
      <c r="U6379" t="s">
        <v>31</v>
      </c>
      <c r="V6379" t="s">
        <v>11653</v>
      </c>
      <c r="W6379" t="s">
        <v>23</v>
      </c>
    </row>
    <row r="6380" spans="1:23" x14ac:dyDescent="0.4">
      <c r="A6380">
        <v>6379</v>
      </c>
      <c r="B6380">
        <v>1</v>
      </c>
      <c r="C6380">
        <v>1</v>
      </c>
      <c r="D6380">
        <v>1</v>
      </c>
      <c r="E6380">
        <v>1</v>
      </c>
      <c r="F6380" t="s">
        <v>23</v>
      </c>
      <c r="G6380">
        <v>-703.58051322924098</v>
      </c>
      <c r="H6380">
        <v>0.999999999999999</v>
      </c>
      <c r="I6380">
        <v>68.220100361469804</v>
      </c>
      <c r="J6380" t="s">
        <v>11415</v>
      </c>
      <c r="K6380" t="s">
        <v>25</v>
      </c>
      <c r="L6380" t="s">
        <v>11439</v>
      </c>
      <c r="M6380" t="s">
        <v>11440</v>
      </c>
      <c r="N6380" t="s">
        <v>28</v>
      </c>
      <c r="O6380" t="s">
        <v>11441</v>
      </c>
      <c r="P6380">
        <v>-2.0096106499999999</v>
      </c>
      <c r="Q6380">
        <v>91844440</v>
      </c>
      <c r="R6380" t="s">
        <v>11442</v>
      </c>
      <c r="S6380">
        <v>16777218</v>
      </c>
      <c r="T6380">
        <v>597.18139680000002</v>
      </c>
      <c r="U6380" t="s">
        <v>31</v>
      </c>
      <c r="V6380" t="s">
        <v>17124</v>
      </c>
      <c r="W6380" t="s">
        <v>23</v>
      </c>
    </row>
    <row r="6381" spans="1:23" x14ac:dyDescent="0.4">
      <c r="A6381">
        <v>6380</v>
      </c>
      <c r="B6381">
        <v>1</v>
      </c>
      <c r="C6381">
        <v>1</v>
      </c>
      <c r="D6381">
        <v>1</v>
      </c>
      <c r="E6381">
        <v>2</v>
      </c>
      <c r="F6381" t="s">
        <v>23</v>
      </c>
      <c r="G6381">
        <v>-526.51035026362797</v>
      </c>
      <c r="H6381" t="s">
        <v>23</v>
      </c>
      <c r="I6381">
        <v>31.428816298093601</v>
      </c>
      <c r="J6381" t="s">
        <v>2540</v>
      </c>
      <c r="K6381" t="s">
        <v>25</v>
      </c>
      <c r="L6381" t="s">
        <v>2541</v>
      </c>
      <c r="M6381" t="s">
        <v>2542</v>
      </c>
      <c r="N6381" t="s">
        <v>28</v>
      </c>
      <c r="O6381" t="s">
        <v>2543</v>
      </c>
      <c r="P6381">
        <v>6.4000000999999997</v>
      </c>
      <c r="Q6381">
        <v>53388144</v>
      </c>
      <c r="R6381" t="s">
        <v>2544</v>
      </c>
      <c r="S6381">
        <v>67108934</v>
      </c>
      <c r="T6381">
        <v>627.155576</v>
      </c>
      <c r="U6381" t="s">
        <v>31</v>
      </c>
      <c r="V6381" t="s">
        <v>11662</v>
      </c>
      <c r="W6381" t="s">
        <v>23</v>
      </c>
    </row>
    <row r="6382" spans="1:23" x14ac:dyDescent="0.4">
      <c r="A6382">
        <v>6381</v>
      </c>
      <c r="B6382">
        <v>1</v>
      </c>
      <c r="C6382">
        <v>1</v>
      </c>
      <c r="D6382">
        <v>1</v>
      </c>
      <c r="E6382">
        <v>1</v>
      </c>
      <c r="F6382" t="s">
        <v>23</v>
      </c>
      <c r="G6382">
        <v>-9.1363853552908001</v>
      </c>
      <c r="H6382" t="s">
        <v>23</v>
      </c>
      <c r="I6382">
        <v>40.331536636502904</v>
      </c>
      <c r="J6382" t="s">
        <v>3242</v>
      </c>
      <c r="K6382" t="s">
        <v>25</v>
      </c>
      <c r="L6382" t="s">
        <v>7295</v>
      </c>
      <c r="M6382" t="s">
        <v>7296</v>
      </c>
      <c r="N6382" t="s">
        <v>7297</v>
      </c>
      <c r="O6382" t="s">
        <v>7298</v>
      </c>
      <c r="P6382">
        <v>1.7999999499999999</v>
      </c>
      <c r="Q6382" t="s">
        <v>7299</v>
      </c>
      <c r="R6382" t="s">
        <v>7300</v>
      </c>
      <c r="S6382">
        <v>34447485310</v>
      </c>
      <c r="T6382">
        <v>289.07066459999999</v>
      </c>
      <c r="U6382" t="s">
        <v>31</v>
      </c>
      <c r="V6382" t="s">
        <v>3250</v>
      </c>
      <c r="W6382" t="s">
        <v>23</v>
      </c>
    </row>
    <row r="6383" spans="1:23" x14ac:dyDescent="0.4">
      <c r="A6383">
        <v>6382</v>
      </c>
      <c r="B6383">
        <v>1</v>
      </c>
      <c r="C6383">
        <v>1</v>
      </c>
      <c r="D6383">
        <v>1</v>
      </c>
      <c r="E6383">
        <v>2</v>
      </c>
      <c r="F6383" t="s">
        <v>23</v>
      </c>
      <c r="G6383">
        <v>-4.5517712877814196</v>
      </c>
      <c r="H6383" t="s">
        <v>23</v>
      </c>
      <c r="I6383">
        <v>24.2147571019512</v>
      </c>
      <c r="J6383" t="s">
        <v>1681</v>
      </c>
      <c r="K6383" t="s">
        <v>25</v>
      </c>
      <c r="L6383" t="s">
        <v>1682</v>
      </c>
      <c r="M6383" t="s">
        <v>1683</v>
      </c>
      <c r="N6383" t="s">
        <v>1684</v>
      </c>
      <c r="O6383" t="s">
        <v>1685</v>
      </c>
      <c r="P6383">
        <v>2.1225359400000001</v>
      </c>
      <c r="Q6383" t="s">
        <v>1686</v>
      </c>
      <c r="R6383" t="s">
        <v>1687</v>
      </c>
      <c r="S6383">
        <v>86829438</v>
      </c>
      <c r="T6383">
        <v>169.0760247</v>
      </c>
      <c r="U6383" t="s">
        <v>31</v>
      </c>
      <c r="V6383" t="s">
        <v>11661</v>
      </c>
      <c r="W6383" t="s">
        <v>23</v>
      </c>
    </row>
    <row r="6384" spans="1:23" x14ac:dyDescent="0.4">
      <c r="A6384">
        <v>6383</v>
      </c>
      <c r="B6384">
        <v>1</v>
      </c>
      <c r="C6384">
        <v>1</v>
      </c>
      <c r="D6384">
        <v>1</v>
      </c>
      <c r="E6384">
        <v>1</v>
      </c>
      <c r="F6384" t="s">
        <v>23</v>
      </c>
      <c r="G6384">
        <v>-37.8167572903834</v>
      </c>
      <c r="H6384" t="s">
        <v>23</v>
      </c>
      <c r="I6384">
        <v>30.519384322662599</v>
      </c>
      <c r="J6384" t="s">
        <v>1252</v>
      </c>
      <c r="K6384" t="s">
        <v>25</v>
      </c>
      <c r="L6384" t="s">
        <v>1253</v>
      </c>
      <c r="M6384" t="s">
        <v>1254</v>
      </c>
      <c r="N6384" t="s">
        <v>1255</v>
      </c>
      <c r="O6384" t="s">
        <v>1256</v>
      </c>
      <c r="P6384">
        <v>1.5</v>
      </c>
      <c r="Q6384" t="s">
        <v>1257</v>
      </c>
      <c r="R6384" t="s">
        <v>1258</v>
      </c>
      <c r="S6384">
        <v>87605326</v>
      </c>
      <c r="T6384">
        <v>176.01983269999999</v>
      </c>
      <c r="U6384" t="s">
        <v>31</v>
      </c>
      <c r="V6384" t="s">
        <v>1322</v>
      </c>
      <c r="W6384" t="s">
        <v>23</v>
      </c>
    </row>
    <row r="6385" spans="1:23" x14ac:dyDescent="0.4">
      <c r="A6385">
        <v>6384</v>
      </c>
      <c r="B6385">
        <v>1</v>
      </c>
      <c r="C6385">
        <v>1</v>
      </c>
      <c r="D6385">
        <v>1</v>
      </c>
      <c r="E6385">
        <v>2</v>
      </c>
      <c r="F6385" t="s">
        <v>23</v>
      </c>
      <c r="G6385">
        <v>-420.59816982605298</v>
      </c>
      <c r="H6385" t="s">
        <v>23</v>
      </c>
      <c r="I6385">
        <v>68.957957230969797</v>
      </c>
      <c r="J6385" t="s">
        <v>11364</v>
      </c>
      <c r="K6385" t="s">
        <v>25</v>
      </c>
      <c r="L6385" t="s">
        <v>11365</v>
      </c>
      <c r="M6385" t="s">
        <v>11366</v>
      </c>
      <c r="N6385" t="s">
        <v>11367</v>
      </c>
      <c r="O6385" t="s">
        <v>11368</v>
      </c>
      <c r="P6385">
        <v>0.69445592199999995</v>
      </c>
      <c r="Q6385">
        <v>53301833</v>
      </c>
      <c r="R6385" t="s">
        <v>11369</v>
      </c>
      <c r="S6385">
        <v>16777218</v>
      </c>
      <c r="T6385">
        <v>241.0859207</v>
      </c>
      <c r="U6385" t="s">
        <v>31</v>
      </c>
      <c r="V6385" t="s">
        <v>11617</v>
      </c>
      <c r="W6385" t="s">
        <v>23</v>
      </c>
    </row>
    <row r="6386" spans="1:23" x14ac:dyDescent="0.4">
      <c r="A6386">
        <v>6385</v>
      </c>
      <c r="B6386">
        <v>1</v>
      </c>
      <c r="C6386">
        <v>1</v>
      </c>
      <c r="D6386">
        <v>1</v>
      </c>
      <c r="E6386">
        <v>1</v>
      </c>
      <c r="F6386" t="s">
        <v>23</v>
      </c>
      <c r="G6386">
        <v>-19.174092696289701</v>
      </c>
      <c r="H6386" t="s">
        <v>23</v>
      </c>
      <c r="I6386">
        <v>46.531448154355701</v>
      </c>
      <c r="J6386" t="s">
        <v>4591</v>
      </c>
      <c r="K6386" t="s">
        <v>25</v>
      </c>
      <c r="L6386" t="s">
        <v>10673</v>
      </c>
      <c r="M6386" t="s">
        <v>10674</v>
      </c>
      <c r="N6386" t="s">
        <v>10675</v>
      </c>
      <c r="O6386" t="s">
        <v>10676</v>
      </c>
      <c r="P6386">
        <v>2.6446747799999999</v>
      </c>
      <c r="Q6386" t="s">
        <v>10677</v>
      </c>
      <c r="R6386" t="s">
        <v>10678</v>
      </c>
      <c r="S6386">
        <v>8677533822</v>
      </c>
      <c r="T6386">
        <v>285.07574990000001</v>
      </c>
      <c r="U6386" t="s">
        <v>31</v>
      </c>
      <c r="V6386" t="s">
        <v>9124</v>
      </c>
      <c r="W6386" t="s">
        <v>23</v>
      </c>
    </row>
    <row r="6387" spans="1:23" x14ac:dyDescent="0.4">
      <c r="A6387">
        <v>6386</v>
      </c>
      <c r="B6387">
        <v>1</v>
      </c>
      <c r="C6387">
        <v>1</v>
      </c>
      <c r="D6387">
        <v>1</v>
      </c>
      <c r="E6387">
        <v>1</v>
      </c>
      <c r="F6387" t="s">
        <v>23</v>
      </c>
      <c r="G6387">
        <v>-0.87359172254242801</v>
      </c>
      <c r="H6387" t="s">
        <v>23</v>
      </c>
      <c r="I6387">
        <v>38.186049263245302</v>
      </c>
      <c r="J6387" t="s">
        <v>694</v>
      </c>
      <c r="K6387" t="s">
        <v>25</v>
      </c>
      <c r="L6387" t="s">
        <v>695</v>
      </c>
      <c r="M6387" t="s">
        <v>696</v>
      </c>
      <c r="N6387" t="s">
        <v>697</v>
      </c>
      <c r="O6387" t="s">
        <v>698</v>
      </c>
      <c r="P6387">
        <v>1.60000002</v>
      </c>
      <c r="Q6387" t="s">
        <v>699</v>
      </c>
      <c r="R6387" t="s">
        <v>700</v>
      </c>
      <c r="S6387">
        <v>71098742</v>
      </c>
      <c r="T6387">
        <v>369.18088369999998</v>
      </c>
      <c r="U6387" t="s">
        <v>31</v>
      </c>
      <c r="V6387" t="s">
        <v>7766</v>
      </c>
      <c r="W6387" t="s">
        <v>23</v>
      </c>
    </row>
    <row r="6388" spans="1:23" x14ac:dyDescent="0.4">
      <c r="A6388">
        <v>6387</v>
      </c>
      <c r="B6388">
        <v>1</v>
      </c>
      <c r="C6388">
        <v>1</v>
      </c>
      <c r="D6388">
        <v>1</v>
      </c>
      <c r="E6388">
        <v>1</v>
      </c>
      <c r="F6388" t="s">
        <v>23</v>
      </c>
      <c r="G6388">
        <v>-42.0767768649118</v>
      </c>
      <c r="H6388" t="s">
        <v>23</v>
      </c>
      <c r="I6388">
        <v>18.063908727988899</v>
      </c>
      <c r="J6388" t="s">
        <v>1252</v>
      </c>
      <c r="K6388" t="s">
        <v>25</v>
      </c>
      <c r="L6388" t="s">
        <v>1253</v>
      </c>
      <c r="M6388" t="s">
        <v>1254</v>
      </c>
      <c r="N6388" t="s">
        <v>1255</v>
      </c>
      <c r="O6388" t="s">
        <v>1256</v>
      </c>
      <c r="P6388">
        <v>1.5</v>
      </c>
      <c r="Q6388" t="s">
        <v>1257</v>
      </c>
      <c r="R6388" t="s">
        <v>1258</v>
      </c>
      <c r="S6388">
        <v>87605326</v>
      </c>
      <c r="T6388">
        <v>176.01983000000001</v>
      </c>
      <c r="U6388" t="s">
        <v>31</v>
      </c>
      <c r="V6388" t="s">
        <v>4095</v>
      </c>
      <c r="W6388" t="s">
        <v>23</v>
      </c>
    </row>
    <row r="6389" spans="1:23" x14ac:dyDescent="0.4">
      <c r="A6389">
        <v>6388</v>
      </c>
      <c r="B6389">
        <v>1</v>
      </c>
      <c r="C6389">
        <v>1</v>
      </c>
      <c r="D6389">
        <v>1</v>
      </c>
      <c r="E6389">
        <v>1</v>
      </c>
      <c r="F6389" t="s">
        <v>23</v>
      </c>
      <c r="G6389">
        <v>-22.9807247107289</v>
      </c>
      <c r="H6389" t="s">
        <v>23</v>
      </c>
      <c r="I6389">
        <v>1.9732125000701299</v>
      </c>
      <c r="J6389" t="s">
        <v>194</v>
      </c>
      <c r="K6389" t="s">
        <v>25</v>
      </c>
      <c r="L6389" t="s">
        <v>12352</v>
      </c>
      <c r="M6389" t="s">
        <v>12353</v>
      </c>
      <c r="N6389" t="s">
        <v>12354</v>
      </c>
      <c r="O6389" t="s">
        <v>12355</v>
      </c>
      <c r="P6389">
        <v>1.7000000500000001</v>
      </c>
      <c r="Q6389" t="s">
        <v>12356</v>
      </c>
      <c r="R6389" t="s">
        <v>12357</v>
      </c>
      <c r="S6389">
        <v>3194966</v>
      </c>
      <c r="T6389">
        <v>355.20161919999998</v>
      </c>
      <c r="U6389" t="s">
        <v>31</v>
      </c>
      <c r="V6389" t="s">
        <v>2018</v>
      </c>
      <c r="W6389" t="s">
        <v>23</v>
      </c>
    </row>
    <row r="6390" spans="1:23" x14ac:dyDescent="0.4">
      <c r="A6390">
        <v>6389</v>
      </c>
      <c r="B6390">
        <v>1</v>
      </c>
      <c r="C6390">
        <v>1</v>
      </c>
      <c r="D6390">
        <v>1</v>
      </c>
      <c r="E6390">
        <v>1</v>
      </c>
      <c r="F6390" t="s">
        <v>23</v>
      </c>
      <c r="G6390">
        <v>-390.85143206803002</v>
      </c>
      <c r="H6390" t="s">
        <v>23</v>
      </c>
      <c r="I6390">
        <v>51.8277180864199</v>
      </c>
      <c r="J6390" t="s">
        <v>11289</v>
      </c>
      <c r="K6390" t="s">
        <v>25</v>
      </c>
      <c r="L6390" t="s">
        <v>11290</v>
      </c>
      <c r="M6390" t="s">
        <v>11291</v>
      </c>
      <c r="N6390" t="s">
        <v>28</v>
      </c>
      <c r="O6390" t="s">
        <v>11292</v>
      </c>
      <c r="P6390">
        <v>-4.9595823299999999</v>
      </c>
      <c r="R6390" t="s">
        <v>11293</v>
      </c>
      <c r="S6390">
        <v>3178496</v>
      </c>
      <c r="T6390">
        <v>781.47326869999995</v>
      </c>
      <c r="U6390" t="s">
        <v>31</v>
      </c>
      <c r="V6390" t="s">
        <v>11576</v>
      </c>
      <c r="W6390" t="s">
        <v>23</v>
      </c>
    </row>
    <row r="6391" spans="1:23" x14ac:dyDescent="0.4">
      <c r="A6391">
        <v>6390</v>
      </c>
      <c r="B6391">
        <v>1</v>
      </c>
      <c r="C6391">
        <v>1</v>
      </c>
      <c r="D6391">
        <v>1</v>
      </c>
      <c r="E6391">
        <v>2</v>
      </c>
      <c r="F6391" t="s">
        <v>23</v>
      </c>
      <c r="G6391">
        <v>-476.91223854088997</v>
      </c>
      <c r="H6391" t="s">
        <v>23</v>
      </c>
      <c r="I6391">
        <v>103.949764272701</v>
      </c>
      <c r="J6391" t="s">
        <v>11677</v>
      </c>
      <c r="K6391" t="s">
        <v>25</v>
      </c>
      <c r="L6391" t="s">
        <v>11678</v>
      </c>
      <c r="M6391" t="s">
        <v>11679</v>
      </c>
      <c r="N6391" t="s">
        <v>28</v>
      </c>
      <c r="O6391" t="s">
        <v>11680</v>
      </c>
      <c r="P6391">
        <v>-1.31297576</v>
      </c>
      <c r="Q6391">
        <v>137322692</v>
      </c>
      <c r="R6391" t="s">
        <v>11681</v>
      </c>
      <c r="S6391">
        <v>16777218</v>
      </c>
      <c r="T6391">
        <v>425.14422339999999</v>
      </c>
      <c r="U6391" t="s">
        <v>31</v>
      </c>
      <c r="V6391" t="s">
        <v>11682</v>
      </c>
      <c r="W6391" t="s">
        <v>23</v>
      </c>
    </row>
    <row r="6392" spans="1:23" x14ac:dyDescent="0.4">
      <c r="A6392">
        <v>6391</v>
      </c>
      <c r="B6392">
        <v>1</v>
      </c>
      <c r="C6392">
        <v>1</v>
      </c>
      <c r="D6392">
        <v>1</v>
      </c>
      <c r="E6392">
        <v>1</v>
      </c>
      <c r="F6392" t="s">
        <v>23</v>
      </c>
      <c r="G6392">
        <v>-235.776456643491</v>
      </c>
      <c r="H6392" t="s">
        <v>23</v>
      </c>
      <c r="I6392">
        <v>124.219921708109</v>
      </c>
      <c r="J6392" t="s">
        <v>7077</v>
      </c>
      <c r="K6392" t="s">
        <v>25</v>
      </c>
      <c r="L6392" t="s">
        <v>7078</v>
      </c>
      <c r="M6392" t="s">
        <v>7079</v>
      </c>
      <c r="N6392" t="s">
        <v>7080</v>
      </c>
      <c r="O6392" t="s">
        <v>7081</v>
      </c>
      <c r="P6392">
        <v>3.7000000499999999</v>
      </c>
      <c r="Q6392">
        <v>2737163</v>
      </c>
      <c r="R6392" t="s">
        <v>7082</v>
      </c>
      <c r="S6392">
        <v>67108866</v>
      </c>
      <c r="T6392">
        <v>319.0448437</v>
      </c>
      <c r="U6392" t="s">
        <v>31</v>
      </c>
      <c r="V6392" t="s">
        <v>7414</v>
      </c>
      <c r="W6392" t="s">
        <v>23</v>
      </c>
    </row>
    <row r="6393" spans="1:23" x14ac:dyDescent="0.4">
      <c r="A6393">
        <v>6392</v>
      </c>
      <c r="B6393">
        <v>1</v>
      </c>
      <c r="C6393">
        <v>1</v>
      </c>
      <c r="D6393">
        <v>1</v>
      </c>
      <c r="E6393">
        <v>1</v>
      </c>
      <c r="F6393" t="s">
        <v>23</v>
      </c>
      <c r="G6393">
        <v>-60.184940347610599</v>
      </c>
      <c r="H6393" t="s">
        <v>23</v>
      </c>
      <c r="I6393">
        <v>52.088441862921997</v>
      </c>
      <c r="J6393" t="s">
        <v>1017</v>
      </c>
      <c r="K6393" t="s">
        <v>25</v>
      </c>
      <c r="L6393" t="s">
        <v>14574</v>
      </c>
      <c r="M6393" t="s">
        <v>14575</v>
      </c>
      <c r="N6393" t="s">
        <v>14576</v>
      </c>
      <c r="O6393" t="s">
        <v>14577</v>
      </c>
      <c r="P6393">
        <v>0.40000000600000002</v>
      </c>
      <c r="Q6393" t="s">
        <v>14578</v>
      </c>
      <c r="R6393" t="s">
        <v>14579</v>
      </c>
      <c r="S6393">
        <v>3973202</v>
      </c>
      <c r="T6393">
        <v>449.10783789999999</v>
      </c>
      <c r="U6393" t="s">
        <v>31</v>
      </c>
      <c r="V6393" t="s">
        <v>9188</v>
      </c>
      <c r="W6393" t="s">
        <v>23</v>
      </c>
    </row>
    <row r="6394" spans="1:23" x14ac:dyDescent="0.4">
      <c r="A6394">
        <v>6393</v>
      </c>
      <c r="B6394">
        <v>1</v>
      </c>
      <c r="C6394">
        <v>2</v>
      </c>
      <c r="D6394">
        <v>1</v>
      </c>
      <c r="E6394">
        <v>1</v>
      </c>
      <c r="F6394" t="s">
        <v>23</v>
      </c>
      <c r="G6394">
        <v>-481.10333087792299</v>
      </c>
      <c r="H6394" t="s">
        <v>23</v>
      </c>
      <c r="I6394">
        <v>52.006036411297103</v>
      </c>
      <c r="J6394" t="s">
        <v>10408</v>
      </c>
      <c r="K6394" t="s">
        <v>25</v>
      </c>
      <c r="L6394" t="s">
        <v>10958</v>
      </c>
      <c r="M6394" t="s">
        <v>10959</v>
      </c>
      <c r="N6394" t="s">
        <v>28</v>
      </c>
      <c r="O6394" t="s">
        <v>10960</v>
      </c>
      <c r="P6394">
        <v>0</v>
      </c>
      <c r="R6394" t="s">
        <v>10961</v>
      </c>
      <c r="S6394">
        <v>3145728</v>
      </c>
      <c r="T6394">
        <v>323.17540439999999</v>
      </c>
      <c r="U6394" t="s">
        <v>31</v>
      </c>
      <c r="V6394" t="s">
        <v>11034</v>
      </c>
      <c r="W6394" t="s">
        <v>23</v>
      </c>
    </row>
    <row r="6395" spans="1:23" x14ac:dyDescent="0.4">
      <c r="A6395">
        <v>6394</v>
      </c>
      <c r="B6395">
        <v>1</v>
      </c>
      <c r="C6395">
        <v>1</v>
      </c>
      <c r="D6395">
        <v>1</v>
      </c>
      <c r="E6395">
        <v>1</v>
      </c>
      <c r="F6395" t="s">
        <v>23</v>
      </c>
      <c r="G6395">
        <v>-2.9403324889393399</v>
      </c>
      <c r="H6395" t="s">
        <v>23</v>
      </c>
      <c r="I6395">
        <v>26.2504127758137</v>
      </c>
      <c r="J6395" t="s">
        <v>990</v>
      </c>
      <c r="K6395" t="s">
        <v>25</v>
      </c>
      <c r="L6395" t="s">
        <v>991</v>
      </c>
      <c r="M6395" t="s">
        <v>992</v>
      </c>
      <c r="N6395" t="s">
        <v>993</v>
      </c>
      <c r="O6395" t="s">
        <v>994</v>
      </c>
      <c r="P6395">
        <v>1.72005439</v>
      </c>
      <c r="Q6395" t="s">
        <v>995</v>
      </c>
      <c r="R6395" t="s">
        <v>996</v>
      </c>
      <c r="S6395">
        <v>34481301886</v>
      </c>
      <c r="T6395">
        <v>459.0921879</v>
      </c>
      <c r="U6395" t="s">
        <v>31</v>
      </c>
      <c r="V6395" t="s">
        <v>3437</v>
      </c>
      <c r="W6395" t="s">
        <v>23</v>
      </c>
    </row>
    <row r="6396" spans="1:23" x14ac:dyDescent="0.4">
      <c r="A6396">
        <v>6395</v>
      </c>
      <c r="B6396">
        <v>1</v>
      </c>
      <c r="C6396">
        <v>1</v>
      </c>
      <c r="D6396">
        <v>1</v>
      </c>
      <c r="E6396">
        <v>1</v>
      </c>
      <c r="F6396" t="s">
        <v>23</v>
      </c>
      <c r="G6396">
        <v>-598.87241648452402</v>
      </c>
      <c r="H6396">
        <v>0.999999999999999</v>
      </c>
      <c r="I6396">
        <v>78.413133114498805</v>
      </c>
      <c r="J6396" t="s">
        <v>11812</v>
      </c>
      <c r="K6396" t="s">
        <v>25</v>
      </c>
      <c r="L6396" t="s">
        <v>11813</v>
      </c>
      <c r="M6396" t="s">
        <v>11814</v>
      </c>
      <c r="N6396" t="s">
        <v>28</v>
      </c>
      <c r="O6396" t="s">
        <v>11815</v>
      </c>
      <c r="P6396">
        <v>1</v>
      </c>
      <c r="Q6396" t="s">
        <v>11816</v>
      </c>
      <c r="R6396" t="s">
        <v>11817</v>
      </c>
      <c r="S6396">
        <v>3153922</v>
      </c>
      <c r="T6396">
        <v>581.1864822</v>
      </c>
      <c r="U6396" t="s">
        <v>31</v>
      </c>
      <c r="V6396" t="s">
        <v>17125</v>
      </c>
      <c r="W6396" t="s">
        <v>23</v>
      </c>
    </row>
    <row r="6397" spans="1:23" x14ac:dyDescent="0.4">
      <c r="A6397">
        <v>6396</v>
      </c>
      <c r="B6397">
        <v>1</v>
      </c>
      <c r="C6397">
        <v>1</v>
      </c>
      <c r="D6397">
        <v>1</v>
      </c>
      <c r="E6397">
        <v>1</v>
      </c>
      <c r="F6397" t="s">
        <v>23</v>
      </c>
      <c r="G6397">
        <v>-504.83435869670802</v>
      </c>
      <c r="H6397" t="s">
        <v>23</v>
      </c>
      <c r="I6397">
        <v>88.644845370515995</v>
      </c>
      <c r="J6397" t="s">
        <v>5121</v>
      </c>
      <c r="K6397" t="s">
        <v>25</v>
      </c>
      <c r="L6397" t="s">
        <v>5122</v>
      </c>
      <c r="M6397" t="s">
        <v>5123</v>
      </c>
      <c r="N6397" t="s">
        <v>5124</v>
      </c>
      <c r="O6397" t="s">
        <v>5125</v>
      </c>
      <c r="P6397">
        <v>2.0999998999999998</v>
      </c>
      <c r="Q6397" t="s">
        <v>5126</v>
      </c>
      <c r="R6397" t="s">
        <v>5127</v>
      </c>
      <c r="S6397">
        <v>98</v>
      </c>
      <c r="T6397">
        <v>465.10275250000001</v>
      </c>
      <c r="U6397" t="s">
        <v>31</v>
      </c>
      <c r="V6397" t="s">
        <v>6808</v>
      </c>
      <c r="W6397" t="s">
        <v>23</v>
      </c>
    </row>
    <row r="6398" spans="1:23" x14ac:dyDescent="0.4">
      <c r="A6398">
        <v>6397</v>
      </c>
      <c r="B6398">
        <v>1</v>
      </c>
      <c r="C6398">
        <v>1</v>
      </c>
      <c r="D6398">
        <v>1</v>
      </c>
      <c r="E6398">
        <v>2</v>
      </c>
      <c r="F6398" t="s">
        <v>23</v>
      </c>
      <c r="G6398">
        <v>-616.21166059801806</v>
      </c>
      <c r="H6398" t="s">
        <v>23</v>
      </c>
      <c r="I6398">
        <v>27.453578370163498</v>
      </c>
      <c r="J6398" t="s">
        <v>6234</v>
      </c>
      <c r="K6398" t="s">
        <v>25</v>
      </c>
      <c r="L6398" t="s">
        <v>6235</v>
      </c>
      <c r="M6398" t="s">
        <v>6236</v>
      </c>
      <c r="N6398" t="s">
        <v>6237</v>
      </c>
      <c r="O6398" t="s">
        <v>6238</v>
      </c>
      <c r="P6398">
        <v>1</v>
      </c>
      <c r="Q6398" t="s">
        <v>6239</v>
      </c>
      <c r="R6398" t="s">
        <v>6240</v>
      </c>
      <c r="S6398">
        <v>18874434</v>
      </c>
      <c r="T6398">
        <v>458.16568710000001</v>
      </c>
      <c r="U6398" t="s">
        <v>31</v>
      </c>
      <c r="V6398" t="s">
        <v>6529</v>
      </c>
      <c r="W6398" t="s">
        <v>23</v>
      </c>
    </row>
    <row r="6399" spans="1:23" x14ac:dyDescent="0.4">
      <c r="A6399">
        <v>6398</v>
      </c>
      <c r="B6399">
        <v>1</v>
      </c>
      <c r="C6399">
        <v>1</v>
      </c>
      <c r="D6399">
        <v>1</v>
      </c>
      <c r="E6399">
        <v>1</v>
      </c>
      <c r="F6399" t="s">
        <v>23</v>
      </c>
      <c r="G6399">
        <v>-6.4968635190992199</v>
      </c>
      <c r="H6399" t="s">
        <v>23</v>
      </c>
      <c r="I6399">
        <v>35.955432943021997</v>
      </c>
      <c r="J6399" t="s">
        <v>50</v>
      </c>
      <c r="K6399" t="s">
        <v>25</v>
      </c>
      <c r="L6399" t="s">
        <v>51</v>
      </c>
      <c r="M6399" t="s">
        <v>52</v>
      </c>
      <c r="N6399" t="s">
        <v>53</v>
      </c>
      <c r="O6399" t="s">
        <v>54</v>
      </c>
      <c r="P6399">
        <v>2.4793486599999999</v>
      </c>
      <c r="Q6399" t="s">
        <v>55</v>
      </c>
      <c r="R6399" t="s">
        <v>56</v>
      </c>
      <c r="S6399">
        <v>8659984502</v>
      </c>
      <c r="T6399">
        <v>341.18596910000002</v>
      </c>
      <c r="U6399" t="s">
        <v>31</v>
      </c>
      <c r="V6399" t="s">
        <v>70</v>
      </c>
      <c r="W6399" t="s">
        <v>23</v>
      </c>
    </row>
    <row r="6400" spans="1:23" x14ac:dyDescent="0.4">
      <c r="A6400">
        <v>6399</v>
      </c>
      <c r="B6400">
        <v>1</v>
      </c>
      <c r="C6400">
        <v>1</v>
      </c>
      <c r="D6400">
        <v>1</v>
      </c>
      <c r="E6400">
        <v>1</v>
      </c>
      <c r="F6400" t="s">
        <v>23</v>
      </c>
      <c r="G6400">
        <v>-1.31301036779113</v>
      </c>
      <c r="H6400" t="s">
        <v>23</v>
      </c>
      <c r="I6400">
        <v>46.732596692590498</v>
      </c>
      <c r="J6400" t="s">
        <v>2341</v>
      </c>
      <c r="K6400" t="s">
        <v>25</v>
      </c>
      <c r="L6400" t="s">
        <v>2342</v>
      </c>
      <c r="M6400" t="s">
        <v>2343</v>
      </c>
      <c r="N6400" t="s">
        <v>2344</v>
      </c>
      <c r="O6400" t="s">
        <v>2345</v>
      </c>
      <c r="P6400">
        <v>0.26765546200000001</v>
      </c>
      <c r="Q6400" t="s">
        <v>2346</v>
      </c>
      <c r="R6400" t="s">
        <v>2347</v>
      </c>
      <c r="S6400">
        <v>255847294</v>
      </c>
      <c r="T6400">
        <v>182.08116999999999</v>
      </c>
      <c r="U6400" t="s">
        <v>31</v>
      </c>
      <c r="V6400" t="s">
        <v>3474</v>
      </c>
      <c r="W6400" t="s">
        <v>23</v>
      </c>
    </row>
    <row r="6401" spans="1:23" x14ac:dyDescent="0.4">
      <c r="A6401">
        <v>6400</v>
      </c>
      <c r="B6401">
        <v>1</v>
      </c>
      <c r="C6401">
        <v>1</v>
      </c>
      <c r="D6401">
        <v>1</v>
      </c>
      <c r="E6401">
        <v>2</v>
      </c>
      <c r="F6401" t="s">
        <v>23</v>
      </c>
      <c r="G6401">
        <v>-529.14609019999398</v>
      </c>
      <c r="H6401" t="s">
        <v>23</v>
      </c>
      <c r="I6401">
        <v>92.493238956432094</v>
      </c>
      <c r="J6401" t="s">
        <v>16922</v>
      </c>
      <c r="K6401" t="s">
        <v>25</v>
      </c>
      <c r="L6401" t="s">
        <v>16923</v>
      </c>
      <c r="M6401" t="s">
        <v>16924</v>
      </c>
      <c r="N6401" t="s">
        <v>28</v>
      </c>
      <c r="O6401" t="s">
        <v>16925</v>
      </c>
      <c r="P6401">
        <v>2</v>
      </c>
      <c r="Q6401" t="s">
        <v>16926</v>
      </c>
      <c r="R6401" t="s">
        <v>16927</v>
      </c>
      <c r="S6401">
        <v>16777282</v>
      </c>
      <c r="T6401">
        <v>609.28132000000005</v>
      </c>
      <c r="U6401" t="s">
        <v>31</v>
      </c>
      <c r="V6401" t="s">
        <v>6026</v>
      </c>
      <c r="W6401" t="s">
        <v>23</v>
      </c>
    </row>
    <row r="6402" spans="1:23" x14ac:dyDescent="0.4">
      <c r="A6402">
        <v>6401</v>
      </c>
      <c r="B6402">
        <v>1</v>
      </c>
      <c r="C6402">
        <v>1</v>
      </c>
      <c r="D6402">
        <v>1</v>
      </c>
      <c r="E6402">
        <v>2</v>
      </c>
      <c r="F6402" t="s">
        <v>23</v>
      </c>
      <c r="G6402">
        <v>-287.75621035300998</v>
      </c>
      <c r="H6402" t="s">
        <v>23</v>
      </c>
      <c r="I6402">
        <v>49.524999220187603</v>
      </c>
      <c r="J6402" t="s">
        <v>11364</v>
      </c>
      <c r="K6402" t="s">
        <v>25</v>
      </c>
      <c r="L6402" t="s">
        <v>11365</v>
      </c>
      <c r="M6402" t="s">
        <v>11366</v>
      </c>
      <c r="N6402" t="s">
        <v>11367</v>
      </c>
      <c r="O6402" t="s">
        <v>11368</v>
      </c>
      <c r="P6402">
        <v>0.69445592199999995</v>
      </c>
      <c r="Q6402">
        <v>53301833</v>
      </c>
      <c r="R6402" t="s">
        <v>11369</v>
      </c>
      <c r="S6402">
        <v>16777218</v>
      </c>
      <c r="T6402">
        <v>241.0859207</v>
      </c>
      <c r="U6402" t="s">
        <v>31</v>
      </c>
      <c r="V6402" t="s">
        <v>4993</v>
      </c>
      <c r="W6402" t="s">
        <v>23</v>
      </c>
    </row>
    <row r="6403" spans="1:23" x14ac:dyDescent="0.4">
      <c r="A6403">
        <v>6402</v>
      </c>
      <c r="B6403">
        <v>1</v>
      </c>
      <c r="C6403">
        <v>1</v>
      </c>
      <c r="D6403">
        <v>1</v>
      </c>
      <c r="E6403">
        <v>2</v>
      </c>
      <c r="F6403" t="s">
        <v>23</v>
      </c>
      <c r="G6403">
        <v>-395.91897205906002</v>
      </c>
      <c r="H6403" t="s">
        <v>23</v>
      </c>
      <c r="I6403">
        <v>46.690806089647303</v>
      </c>
      <c r="J6403" t="s">
        <v>6234</v>
      </c>
      <c r="K6403" t="s">
        <v>25</v>
      </c>
      <c r="L6403" t="s">
        <v>6235</v>
      </c>
      <c r="M6403" t="s">
        <v>6236</v>
      </c>
      <c r="N6403" t="s">
        <v>6237</v>
      </c>
      <c r="O6403" t="s">
        <v>6238</v>
      </c>
      <c r="P6403">
        <v>1</v>
      </c>
      <c r="Q6403" t="s">
        <v>6239</v>
      </c>
      <c r="R6403" t="s">
        <v>6240</v>
      </c>
      <c r="S6403">
        <v>18874434</v>
      </c>
      <c r="T6403">
        <v>458.16568710000001</v>
      </c>
      <c r="U6403" t="s">
        <v>31</v>
      </c>
      <c r="V6403" t="s">
        <v>6241</v>
      </c>
      <c r="W6403" t="s">
        <v>23</v>
      </c>
    </row>
    <row r="6404" spans="1:23" x14ac:dyDescent="0.4">
      <c r="A6404">
        <v>6403</v>
      </c>
      <c r="B6404">
        <v>1</v>
      </c>
      <c r="C6404">
        <v>1</v>
      </c>
      <c r="D6404">
        <v>1</v>
      </c>
      <c r="E6404">
        <v>1</v>
      </c>
      <c r="F6404" t="s">
        <v>23</v>
      </c>
      <c r="G6404">
        <v>-8.3101957629141499</v>
      </c>
      <c r="H6404" t="s">
        <v>23</v>
      </c>
      <c r="I6404">
        <v>55.011285912705802</v>
      </c>
      <c r="J6404" t="s">
        <v>457</v>
      </c>
      <c r="K6404" t="s">
        <v>25</v>
      </c>
      <c r="L6404" t="s">
        <v>458</v>
      </c>
      <c r="M6404" t="s">
        <v>459</v>
      </c>
      <c r="N6404" t="s">
        <v>460</v>
      </c>
      <c r="O6404" t="s">
        <v>461</v>
      </c>
      <c r="P6404">
        <v>2.2999999500000001</v>
      </c>
      <c r="Q6404" t="s">
        <v>462</v>
      </c>
      <c r="R6404" t="s">
        <v>463</v>
      </c>
      <c r="S6404">
        <v>70836598</v>
      </c>
      <c r="T6404">
        <v>385.21218379999999</v>
      </c>
      <c r="U6404" t="s">
        <v>31</v>
      </c>
      <c r="V6404" t="s">
        <v>3663</v>
      </c>
      <c r="W6404" t="s">
        <v>23</v>
      </c>
    </row>
    <row r="6405" spans="1:23" x14ac:dyDescent="0.4">
      <c r="A6405">
        <v>6404</v>
      </c>
      <c r="B6405">
        <v>1</v>
      </c>
      <c r="C6405">
        <v>1</v>
      </c>
      <c r="D6405">
        <v>1</v>
      </c>
      <c r="E6405">
        <v>3</v>
      </c>
      <c r="F6405" t="s">
        <v>23</v>
      </c>
      <c r="G6405">
        <v>-764.09607519690201</v>
      </c>
      <c r="H6405" t="s">
        <v>23</v>
      </c>
      <c r="I6405">
        <v>35.456308711849502</v>
      </c>
      <c r="J6405" t="s">
        <v>1759</v>
      </c>
      <c r="K6405" t="s">
        <v>25</v>
      </c>
      <c r="L6405" t="s">
        <v>1760</v>
      </c>
      <c r="M6405" t="s">
        <v>1761</v>
      </c>
      <c r="N6405" t="s">
        <v>28</v>
      </c>
      <c r="O6405" t="s">
        <v>1762</v>
      </c>
      <c r="P6405">
        <v>2.7999999500000001</v>
      </c>
      <c r="Q6405">
        <v>139597537</v>
      </c>
      <c r="R6405" t="s">
        <v>1763</v>
      </c>
      <c r="S6405">
        <v>262146</v>
      </c>
      <c r="T6405">
        <v>611.19704679999995</v>
      </c>
      <c r="U6405" t="s">
        <v>31</v>
      </c>
      <c r="V6405" t="s">
        <v>3926</v>
      </c>
      <c r="W6405" t="s">
        <v>23</v>
      </c>
    </row>
    <row r="6406" spans="1:23" x14ac:dyDescent="0.4">
      <c r="A6406">
        <v>6405</v>
      </c>
      <c r="B6406">
        <v>1</v>
      </c>
      <c r="C6406">
        <v>1</v>
      </c>
      <c r="D6406">
        <v>1</v>
      </c>
      <c r="E6406">
        <v>1</v>
      </c>
      <c r="F6406" t="s">
        <v>23</v>
      </c>
      <c r="G6406">
        <v>-23.222869957864098</v>
      </c>
      <c r="H6406" t="s">
        <v>23</v>
      </c>
      <c r="I6406">
        <v>80.883109084661797</v>
      </c>
      <c r="J6406" t="s">
        <v>4545</v>
      </c>
      <c r="K6406" t="s">
        <v>25</v>
      </c>
      <c r="L6406" t="s">
        <v>13761</v>
      </c>
      <c r="M6406" t="s">
        <v>13762</v>
      </c>
      <c r="N6406" t="s">
        <v>13763</v>
      </c>
      <c r="O6406" t="s">
        <v>13764</v>
      </c>
      <c r="P6406">
        <v>6.1999998099999996</v>
      </c>
      <c r="Q6406" t="s">
        <v>13765</v>
      </c>
      <c r="R6406" t="s">
        <v>13766</v>
      </c>
      <c r="S6406">
        <v>34481301870</v>
      </c>
      <c r="T6406">
        <v>329.2475</v>
      </c>
      <c r="U6406" t="s">
        <v>31</v>
      </c>
      <c r="V6406" t="s">
        <v>6104</v>
      </c>
      <c r="W6406" t="s">
        <v>23</v>
      </c>
    </row>
    <row r="6407" spans="1:23" x14ac:dyDescent="0.4">
      <c r="A6407">
        <v>6406</v>
      </c>
      <c r="B6407">
        <v>1</v>
      </c>
      <c r="C6407">
        <v>1</v>
      </c>
      <c r="D6407">
        <v>1</v>
      </c>
      <c r="E6407">
        <v>1</v>
      </c>
      <c r="F6407" t="s">
        <v>23</v>
      </c>
      <c r="G6407">
        <v>-525.29570613219903</v>
      </c>
      <c r="H6407" t="s">
        <v>23</v>
      </c>
      <c r="I6407">
        <v>70.712381808797304</v>
      </c>
      <c r="J6407" t="s">
        <v>4388</v>
      </c>
      <c r="K6407" t="s">
        <v>25</v>
      </c>
      <c r="L6407" t="s">
        <v>4389</v>
      </c>
      <c r="M6407" t="s">
        <v>4390</v>
      </c>
      <c r="N6407" t="s">
        <v>28</v>
      </c>
      <c r="O6407" t="s">
        <v>4391</v>
      </c>
      <c r="P6407">
        <v>1.60877895</v>
      </c>
      <c r="Q6407">
        <v>139592455</v>
      </c>
      <c r="R6407" t="s">
        <v>4392</v>
      </c>
      <c r="S6407">
        <v>16777218</v>
      </c>
      <c r="T6407">
        <v>267.13796000000002</v>
      </c>
      <c r="U6407" t="s">
        <v>31</v>
      </c>
      <c r="V6407" t="s">
        <v>11049</v>
      </c>
      <c r="W6407" t="s">
        <v>23</v>
      </c>
    </row>
    <row r="6408" spans="1:23" x14ac:dyDescent="0.4">
      <c r="A6408">
        <v>6407</v>
      </c>
      <c r="B6408">
        <v>1</v>
      </c>
      <c r="C6408">
        <v>1</v>
      </c>
      <c r="D6408">
        <v>1</v>
      </c>
      <c r="E6408">
        <v>1</v>
      </c>
      <c r="F6408" t="s">
        <v>23</v>
      </c>
      <c r="G6408">
        <v>-5.5636679053142997</v>
      </c>
      <c r="H6408" t="s">
        <v>23</v>
      </c>
      <c r="I6408">
        <v>17.4080476882176</v>
      </c>
      <c r="J6408" t="s">
        <v>1174</v>
      </c>
      <c r="K6408" t="s">
        <v>25</v>
      </c>
      <c r="L6408" t="s">
        <v>3787</v>
      </c>
      <c r="M6408" t="s">
        <v>3788</v>
      </c>
      <c r="N6408" t="s">
        <v>3789</v>
      </c>
      <c r="O6408" t="s">
        <v>3790</v>
      </c>
      <c r="P6408">
        <v>3.0999998999999998</v>
      </c>
      <c r="Q6408">
        <v>185914</v>
      </c>
      <c r="R6408" t="s">
        <v>3791</v>
      </c>
      <c r="S6408">
        <v>51559580022</v>
      </c>
      <c r="T6408">
        <v>231.10157079999999</v>
      </c>
      <c r="U6408" t="s">
        <v>31</v>
      </c>
      <c r="V6408" t="s">
        <v>5280</v>
      </c>
      <c r="W6408" t="s">
        <v>23</v>
      </c>
    </row>
    <row r="6409" spans="1:23" x14ac:dyDescent="0.4">
      <c r="A6409">
        <v>6408</v>
      </c>
      <c r="B6409">
        <v>1</v>
      </c>
      <c r="C6409">
        <v>1</v>
      </c>
      <c r="D6409">
        <v>1</v>
      </c>
      <c r="E6409">
        <v>2</v>
      </c>
      <c r="F6409" t="s">
        <v>23</v>
      </c>
      <c r="G6409">
        <v>-37.4440697950375</v>
      </c>
      <c r="H6409" t="s">
        <v>23</v>
      </c>
      <c r="I6409">
        <v>41.8982124766883</v>
      </c>
      <c r="J6409" t="s">
        <v>1918</v>
      </c>
      <c r="K6409" t="s">
        <v>25</v>
      </c>
      <c r="L6409" t="s">
        <v>1919</v>
      </c>
      <c r="M6409" t="s">
        <v>1920</v>
      </c>
      <c r="N6409" t="s">
        <v>1921</v>
      </c>
      <c r="O6409" t="s">
        <v>1922</v>
      </c>
      <c r="P6409">
        <v>-2.2999999500000001</v>
      </c>
      <c r="Q6409" t="s">
        <v>1923</v>
      </c>
      <c r="R6409" t="s">
        <v>1924</v>
      </c>
      <c r="S6409">
        <v>70836598</v>
      </c>
      <c r="T6409">
        <v>389.14422339999999</v>
      </c>
      <c r="U6409" t="s">
        <v>31</v>
      </c>
      <c r="V6409" t="s">
        <v>3194</v>
      </c>
      <c r="W6409" t="s">
        <v>23</v>
      </c>
    </row>
    <row r="6410" spans="1:23" x14ac:dyDescent="0.4">
      <c r="A6410">
        <v>6409</v>
      </c>
      <c r="B6410">
        <v>1</v>
      </c>
      <c r="C6410">
        <v>1</v>
      </c>
      <c r="D6410">
        <v>1</v>
      </c>
      <c r="E6410">
        <v>1</v>
      </c>
      <c r="F6410" t="s">
        <v>23</v>
      </c>
      <c r="G6410">
        <v>-10.1300471486503</v>
      </c>
      <c r="H6410" t="s">
        <v>23</v>
      </c>
      <c r="I6410">
        <v>74.062525524423194</v>
      </c>
      <c r="J6410" t="s">
        <v>7129</v>
      </c>
      <c r="K6410" t="s">
        <v>25</v>
      </c>
      <c r="L6410" t="s">
        <v>15336</v>
      </c>
      <c r="M6410" t="s">
        <v>15337</v>
      </c>
      <c r="N6410" t="s">
        <v>15338</v>
      </c>
      <c r="O6410" t="s">
        <v>15339</v>
      </c>
      <c r="P6410">
        <v>6.5</v>
      </c>
      <c r="Q6410" t="s">
        <v>15340</v>
      </c>
      <c r="R6410" t="s">
        <v>15341</v>
      </c>
      <c r="S6410">
        <v>87878526</v>
      </c>
      <c r="T6410">
        <v>473.36253649999998</v>
      </c>
      <c r="U6410" t="s">
        <v>31</v>
      </c>
      <c r="V6410" t="s">
        <v>9860</v>
      </c>
      <c r="W6410" t="s">
        <v>23</v>
      </c>
    </row>
    <row r="6411" spans="1:23" x14ac:dyDescent="0.4">
      <c r="A6411">
        <v>6410</v>
      </c>
      <c r="B6411">
        <v>1</v>
      </c>
      <c r="C6411">
        <v>1</v>
      </c>
      <c r="D6411">
        <v>1</v>
      </c>
      <c r="E6411">
        <v>1</v>
      </c>
      <c r="F6411" t="s">
        <v>23</v>
      </c>
      <c r="G6411">
        <v>-1.2141910323738601</v>
      </c>
      <c r="H6411" t="s">
        <v>23</v>
      </c>
      <c r="I6411">
        <v>58.215365231564</v>
      </c>
      <c r="J6411" t="s">
        <v>2470</v>
      </c>
      <c r="K6411" t="s">
        <v>25</v>
      </c>
      <c r="L6411" t="s">
        <v>12456</v>
      </c>
      <c r="M6411" t="s">
        <v>12457</v>
      </c>
      <c r="N6411" t="s">
        <v>12458</v>
      </c>
      <c r="O6411" t="s">
        <v>12459</v>
      </c>
      <c r="P6411">
        <v>0.69045060899999999</v>
      </c>
      <c r="Q6411" t="s">
        <v>12460</v>
      </c>
      <c r="R6411" t="s">
        <v>12461</v>
      </c>
      <c r="S6411">
        <v>255847294</v>
      </c>
      <c r="T6411">
        <v>166.08629999999999</v>
      </c>
      <c r="U6411" t="s">
        <v>31</v>
      </c>
      <c r="V6411" t="s">
        <v>6147</v>
      </c>
      <c r="W6411" t="s">
        <v>23</v>
      </c>
    </row>
    <row r="6412" spans="1:23" x14ac:dyDescent="0.4">
      <c r="A6412">
        <v>6411</v>
      </c>
      <c r="B6412">
        <v>1</v>
      </c>
      <c r="C6412">
        <v>2</v>
      </c>
      <c r="D6412">
        <v>1</v>
      </c>
      <c r="E6412">
        <v>1</v>
      </c>
      <c r="F6412" t="s">
        <v>23</v>
      </c>
      <c r="G6412">
        <v>-5.43390368804143</v>
      </c>
      <c r="H6412" t="s">
        <v>23</v>
      </c>
      <c r="I6412">
        <v>46.928875559368997</v>
      </c>
      <c r="J6412" t="s">
        <v>1973</v>
      </c>
      <c r="K6412" t="s">
        <v>25</v>
      </c>
      <c r="L6412" t="s">
        <v>1974</v>
      </c>
      <c r="M6412" t="s">
        <v>1975</v>
      </c>
      <c r="N6412" t="s">
        <v>1976</v>
      </c>
      <c r="O6412" t="s">
        <v>1977</v>
      </c>
      <c r="P6412">
        <v>1.36698294</v>
      </c>
      <c r="Q6412" t="s">
        <v>1978</v>
      </c>
      <c r="R6412" t="s">
        <v>1979</v>
      </c>
      <c r="S6412">
        <v>255847294</v>
      </c>
      <c r="T6412">
        <v>303.04992909999999</v>
      </c>
      <c r="U6412" t="s">
        <v>31</v>
      </c>
      <c r="V6412" t="s">
        <v>4487</v>
      </c>
      <c r="W6412" t="s">
        <v>23</v>
      </c>
    </row>
    <row r="6413" spans="1:23" x14ac:dyDescent="0.4">
      <c r="A6413">
        <v>6412</v>
      </c>
      <c r="B6413">
        <v>1</v>
      </c>
      <c r="C6413">
        <v>1</v>
      </c>
      <c r="D6413">
        <v>1</v>
      </c>
      <c r="E6413">
        <v>1</v>
      </c>
      <c r="F6413" t="s">
        <v>23</v>
      </c>
      <c r="G6413">
        <v>-11.5886462824679</v>
      </c>
      <c r="H6413" t="s">
        <v>23</v>
      </c>
      <c r="I6413">
        <v>83.684232456759005</v>
      </c>
      <c r="J6413" t="s">
        <v>8194</v>
      </c>
      <c r="K6413" t="s">
        <v>25</v>
      </c>
      <c r="L6413" t="s">
        <v>15060</v>
      </c>
      <c r="M6413" t="s">
        <v>15061</v>
      </c>
      <c r="N6413" t="s">
        <v>15062</v>
      </c>
      <c r="O6413" t="s">
        <v>15063</v>
      </c>
      <c r="P6413">
        <v>5.5999999000000003</v>
      </c>
      <c r="Q6413" t="s">
        <v>15064</v>
      </c>
      <c r="R6413" t="s">
        <v>15065</v>
      </c>
      <c r="S6413">
        <v>34481301886</v>
      </c>
      <c r="T6413">
        <v>303.2319</v>
      </c>
      <c r="U6413" t="s">
        <v>31</v>
      </c>
      <c r="V6413" t="s">
        <v>9384</v>
      </c>
      <c r="W6413" t="s">
        <v>23</v>
      </c>
    </row>
    <row r="6414" spans="1:23" x14ac:dyDescent="0.4">
      <c r="A6414">
        <v>6413</v>
      </c>
      <c r="B6414">
        <v>1</v>
      </c>
      <c r="C6414">
        <v>1</v>
      </c>
      <c r="D6414">
        <v>1</v>
      </c>
      <c r="E6414">
        <v>1</v>
      </c>
      <c r="F6414" t="s">
        <v>23</v>
      </c>
      <c r="G6414">
        <v>-345.69601078133701</v>
      </c>
      <c r="H6414" t="s">
        <v>23</v>
      </c>
      <c r="I6414">
        <v>64.123063649529698</v>
      </c>
      <c r="J6414" t="s">
        <v>10916</v>
      </c>
      <c r="K6414" t="s">
        <v>25</v>
      </c>
      <c r="L6414" t="s">
        <v>10917</v>
      </c>
      <c r="M6414" t="s">
        <v>10918</v>
      </c>
      <c r="N6414" t="s">
        <v>10919</v>
      </c>
      <c r="O6414" t="s">
        <v>10920</v>
      </c>
      <c r="P6414">
        <v>4.5999999000000003</v>
      </c>
      <c r="Q6414" t="s">
        <v>10921</v>
      </c>
      <c r="R6414" t="s">
        <v>10922</v>
      </c>
      <c r="S6414">
        <v>67108866</v>
      </c>
      <c r="T6414">
        <v>391.1387441</v>
      </c>
      <c r="U6414" t="s">
        <v>31</v>
      </c>
      <c r="V6414" t="s">
        <v>11079</v>
      </c>
      <c r="W6414" t="s">
        <v>23</v>
      </c>
    </row>
    <row r="6415" spans="1:23" x14ac:dyDescent="0.4">
      <c r="A6415">
        <v>6414</v>
      </c>
      <c r="B6415">
        <v>1</v>
      </c>
      <c r="C6415">
        <v>1</v>
      </c>
      <c r="D6415">
        <v>1</v>
      </c>
      <c r="E6415">
        <v>1</v>
      </c>
      <c r="F6415" t="s">
        <v>23</v>
      </c>
      <c r="G6415">
        <v>-311.60912273118601</v>
      </c>
      <c r="H6415" t="s">
        <v>23</v>
      </c>
      <c r="I6415">
        <v>90.901427450217994</v>
      </c>
      <c r="J6415" t="s">
        <v>11400</v>
      </c>
      <c r="K6415" t="s">
        <v>25</v>
      </c>
      <c r="L6415" t="s">
        <v>11401</v>
      </c>
      <c r="M6415" t="s">
        <v>11402</v>
      </c>
      <c r="N6415" t="s">
        <v>28</v>
      </c>
      <c r="O6415" t="s">
        <v>11403</v>
      </c>
      <c r="P6415">
        <v>-9.0486192699999997</v>
      </c>
      <c r="R6415" t="s">
        <v>11404</v>
      </c>
      <c r="S6415">
        <v>2097152</v>
      </c>
      <c r="T6415">
        <v>687.28586189999999</v>
      </c>
      <c r="U6415" t="s">
        <v>31</v>
      </c>
      <c r="V6415" t="s">
        <v>6983</v>
      </c>
      <c r="W6415" t="s">
        <v>23</v>
      </c>
    </row>
    <row r="6416" spans="1:23" x14ac:dyDescent="0.4">
      <c r="A6416">
        <v>6415</v>
      </c>
      <c r="B6416">
        <v>1</v>
      </c>
      <c r="C6416">
        <v>1</v>
      </c>
      <c r="D6416">
        <v>1</v>
      </c>
      <c r="E6416">
        <v>1</v>
      </c>
      <c r="F6416" t="s">
        <v>23</v>
      </c>
      <c r="G6416">
        <v>-11.5822422360832</v>
      </c>
      <c r="H6416" t="s">
        <v>23</v>
      </c>
      <c r="I6416">
        <v>69.6021084016554</v>
      </c>
      <c r="J6416" t="s">
        <v>7659</v>
      </c>
      <c r="K6416" t="s">
        <v>25</v>
      </c>
      <c r="L6416" t="s">
        <v>14061</v>
      </c>
      <c r="M6416" t="s">
        <v>14062</v>
      </c>
      <c r="N6416" t="s">
        <v>14063</v>
      </c>
      <c r="O6416" t="s">
        <v>14064</v>
      </c>
      <c r="P6416">
        <v>2.7999999500000001</v>
      </c>
      <c r="Q6416" t="s">
        <v>14065</v>
      </c>
      <c r="R6416" t="s">
        <v>14066</v>
      </c>
      <c r="S6416">
        <v>88009086</v>
      </c>
      <c r="T6416">
        <v>269.08083529999999</v>
      </c>
      <c r="U6416" t="s">
        <v>31</v>
      </c>
      <c r="V6416" t="s">
        <v>9732</v>
      </c>
      <c r="W6416" t="s">
        <v>23</v>
      </c>
    </row>
    <row r="6417" spans="1:23" x14ac:dyDescent="0.4">
      <c r="A6417">
        <v>6416</v>
      </c>
      <c r="B6417">
        <v>1</v>
      </c>
      <c r="C6417">
        <v>1</v>
      </c>
      <c r="D6417">
        <v>1</v>
      </c>
      <c r="E6417">
        <v>2</v>
      </c>
      <c r="F6417" t="s">
        <v>23</v>
      </c>
      <c r="G6417">
        <v>-756.27022654780603</v>
      </c>
      <c r="H6417" t="s">
        <v>23</v>
      </c>
      <c r="I6417">
        <v>5.7530910583908996</v>
      </c>
      <c r="J6417" t="s">
        <v>17126</v>
      </c>
      <c r="K6417" t="s">
        <v>25</v>
      </c>
      <c r="L6417" t="s">
        <v>17127</v>
      </c>
      <c r="M6417" t="s">
        <v>17128</v>
      </c>
      <c r="N6417" t="s">
        <v>28</v>
      </c>
      <c r="O6417" t="s">
        <v>17129</v>
      </c>
      <c r="P6417">
        <v>6.4271545400000001</v>
      </c>
      <c r="R6417" t="s">
        <v>17130</v>
      </c>
      <c r="S6417">
        <v>2097152</v>
      </c>
      <c r="T6417">
        <v>695.47400000000005</v>
      </c>
      <c r="U6417" t="s">
        <v>31</v>
      </c>
      <c r="V6417" t="s">
        <v>17131</v>
      </c>
      <c r="W6417" t="s">
        <v>23</v>
      </c>
    </row>
    <row r="6418" spans="1:23" x14ac:dyDescent="0.4">
      <c r="A6418">
        <v>6417</v>
      </c>
      <c r="B6418">
        <v>1</v>
      </c>
      <c r="C6418">
        <v>1</v>
      </c>
      <c r="D6418">
        <v>1</v>
      </c>
      <c r="E6418">
        <v>2</v>
      </c>
      <c r="F6418" t="s">
        <v>23</v>
      </c>
      <c r="G6418">
        <v>-358.45392960071598</v>
      </c>
      <c r="H6418" t="s">
        <v>23</v>
      </c>
      <c r="I6418">
        <v>18.599250273161299</v>
      </c>
      <c r="J6418" t="s">
        <v>11289</v>
      </c>
      <c r="K6418" t="s">
        <v>25</v>
      </c>
      <c r="L6418" t="s">
        <v>11290</v>
      </c>
      <c r="M6418" t="s">
        <v>11291</v>
      </c>
      <c r="N6418" t="s">
        <v>28</v>
      </c>
      <c r="O6418" t="s">
        <v>11292</v>
      </c>
      <c r="P6418">
        <v>-4.9595823299999999</v>
      </c>
      <c r="R6418" t="s">
        <v>11293</v>
      </c>
      <c r="S6418">
        <v>3178496</v>
      </c>
      <c r="T6418">
        <v>781.47326869999995</v>
      </c>
      <c r="U6418" t="s">
        <v>31</v>
      </c>
      <c r="V6418" t="s">
        <v>9952</v>
      </c>
      <c r="W6418" t="s">
        <v>23</v>
      </c>
    </row>
    <row r="6419" spans="1:23" x14ac:dyDescent="0.4">
      <c r="A6419">
        <v>6418</v>
      </c>
      <c r="B6419">
        <v>1</v>
      </c>
      <c r="C6419">
        <v>1</v>
      </c>
      <c r="D6419">
        <v>1</v>
      </c>
      <c r="E6419">
        <v>1</v>
      </c>
      <c r="F6419" t="s">
        <v>23</v>
      </c>
      <c r="G6419">
        <v>-11.7550810331901</v>
      </c>
      <c r="H6419" t="s">
        <v>23</v>
      </c>
      <c r="I6419">
        <v>50.377203666606803</v>
      </c>
      <c r="J6419" t="s">
        <v>1690</v>
      </c>
      <c r="K6419" t="s">
        <v>25</v>
      </c>
      <c r="L6419" t="s">
        <v>14891</v>
      </c>
      <c r="M6419" t="s">
        <v>14892</v>
      </c>
      <c r="N6419" t="s">
        <v>14893</v>
      </c>
      <c r="O6419" t="s">
        <v>14894</v>
      </c>
      <c r="P6419">
        <v>-1.60000002</v>
      </c>
      <c r="Q6419" t="s">
        <v>14895</v>
      </c>
      <c r="R6419" t="s">
        <v>14896</v>
      </c>
      <c r="S6419">
        <v>20629878</v>
      </c>
      <c r="T6419">
        <v>595.1657467</v>
      </c>
      <c r="U6419" t="s">
        <v>31</v>
      </c>
      <c r="V6419" t="s">
        <v>7874</v>
      </c>
      <c r="W6419" t="s">
        <v>23</v>
      </c>
    </row>
    <row r="6420" spans="1:23" x14ac:dyDescent="0.4">
      <c r="A6420">
        <v>6419</v>
      </c>
      <c r="B6420">
        <v>1</v>
      </c>
      <c r="C6420">
        <v>1</v>
      </c>
      <c r="D6420">
        <v>1</v>
      </c>
      <c r="E6420">
        <v>1</v>
      </c>
      <c r="F6420" t="s">
        <v>23</v>
      </c>
      <c r="G6420">
        <v>-20.313433517542101</v>
      </c>
      <c r="H6420" t="s">
        <v>23</v>
      </c>
      <c r="I6420">
        <v>19.070078659876302</v>
      </c>
      <c r="J6420" t="s">
        <v>2364</v>
      </c>
      <c r="K6420" t="s">
        <v>25</v>
      </c>
      <c r="L6420" t="s">
        <v>8219</v>
      </c>
      <c r="M6420" t="s">
        <v>8220</v>
      </c>
      <c r="N6420" t="s">
        <v>8221</v>
      </c>
      <c r="O6420" t="s">
        <v>8222</v>
      </c>
      <c r="P6420">
        <v>2.2349462500000001</v>
      </c>
      <c r="Q6420" t="s">
        <v>8223</v>
      </c>
      <c r="R6420" t="s">
        <v>8224</v>
      </c>
      <c r="S6420">
        <v>121301374</v>
      </c>
      <c r="T6420">
        <v>271.06009990000001</v>
      </c>
      <c r="U6420" t="s">
        <v>31</v>
      </c>
      <c r="V6420" t="s">
        <v>7232</v>
      </c>
      <c r="W6420" t="s">
        <v>23</v>
      </c>
    </row>
    <row r="6421" spans="1:23" x14ac:dyDescent="0.4">
      <c r="A6421">
        <v>6420</v>
      </c>
      <c r="B6421">
        <v>1</v>
      </c>
      <c r="C6421">
        <v>1</v>
      </c>
      <c r="D6421">
        <v>1</v>
      </c>
      <c r="E6421">
        <v>2</v>
      </c>
      <c r="F6421" t="s">
        <v>23</v>
      </c>
      <c r="G6421">
        <v>-412.43182518586002</v>
      </c>
      <c r="H6421" t="s">
        <v>23</v>
      </c>
      <c r="I6421">
        <v>51.296766786556198</v>
      </c>
      <c r="J6421" t="s">
        <v>865</v>
      </c>
      <c r="K6421" t="s">
        <v>25</v>
      </c>
      <c r="L6421" t="s">
        <v>866</v>
      </c>
      <c r="M6421" t="s">
        <v>867</v>
      </c>
      <c r="N6421" t="s">
        <v>868</v>
      </c>
      <c r="O6421" t="s">
        <v>869</v>
      </c>
      <c r="P6421">
        <v>2.9000001000000002</v>
      </c>
      <c r="Q6421">
        <v>78347</v>
      </c>
      <c r="R6421" t="s">
        <v>870</v>
      </c>
      <c r="S6421">
        <v>262146</v>
      </c>
      <c r="T6421">
        <v>449.10783789999999</v>
      </c>
      <c r="U6421" t="s">
        <v>31</v>
      </c>
      <c r="V6421" t="s">
        <v>11607</v>
      </c>
      <c r="W6421" t="s">
        <v>23</v>
      </c>
    </row>
    <row r="6422" spans="1:23" x14ac:dyDescent="0.4">
      <c r="A6422">
        <v>6421</v>
      </c>
      <c r="B6422">
        <v>1</v>
      </c>
      <c r="C6422">
        <v>1</v>
      </c>
      <c r="D6422">
        <v>1</v>
      </c>
      <c r="E6422">
        <v>1</v>
      </c>
      <c r="F6422" t="s">
        <v>23</v>
      </c>
      <c r="G6422">
        <v>-5.4374290518124599</v>
      </c>
      <c r="H6422" t="s">
        <v>23</v>
      </c>
      <c r="I6422">
        <v>15.5369873774053</v>
      </c>
      <c r="J6422" t="s">
        <v>1074</v>
      </c>
      <c r="K6422" t="s">
        <v>25</v>
      </c>
      <c r="L6422" t="s">
        <v>1075</v>
      </c>
      <c r="M6422" t="s">
        <v>1076</v>
      </c>
      <c r="N6422" t="s">
        <v>1077</v>
      </c>
      <c r="O6422" t="s">
        <v>1078</v>
      </c>
      <c r="P6422">
        <v>-1.2999999499999999</v>
      </c>
      <c r="Q6422" t="s">
        <v>1079</v>
      </c>
      <c r="R6422" t="s">
        <v>1080</v>
      </c>
      <c r="S6422">
        <v>255781246</v>
      </c>
      <c r="T6422">
        <v>611.16066130000002</v>
      </c>
      <c r="U6422" t="s">
        <v>31</v>
      </c>
      <c r="V6422" t="s">
        <v>1590</v>
      </c>
      <c r="W6422" t="s">
        <v>23</v>
      </c>
    </row>
    <row r="6423" spans="1:23" x14ac:dyDescent="0.4">
      <c r="A6423">
        <v>6422</v>
      </c>
      <c r="B6423">
        <v>1</v>
      </c>
      <c r="C6423">
        <v>1</v>
      </c>
      <c r="D6423">
        <v>1</v>
      </c>
      <c r="E6423">
        <v>1</v>
      </c>
      <c r="F6423" t="s">
        <v>23</v>
      </c>
      <c r="G6423">
        <v>-360.36354574138397</v>
      </c>
      <c r="H6423" t="s">
        <v>23</v>
      </c>
      <c r="I6423">
        <v>33.289213757673103</v>
      </c>
      <c r="J6423" t="s">
        <v>11289</v>
      </c>
      <c r="K6423" t="s">
        <v>25</v>
      </c>
      <c r="L6423" t="s">
        <v>11290</v>
      </c>
      <c r="M6423" t="s">
        <v>11291</v>
      </c>
      <c r="N6423" t="s">
        <v>28</v>
      </c>
      <c r="O6423" t="s">
        <v>11292</v>
      </c>
      <c r="P6423">
        <v>-4.9595823299999999</v>
      </c>
      <c r="R6423" t="s">
        <v>11293</v>
      </c>
      <c r="S6423">
        <v>3178496</v>
      </c>
      <c r="T6423">
        <v>781.47326869999995</v>
      </c>
      <c r="U6423" t="s">
        <v>31</v>
      </c>
      <c r="V6423" t="s">
        <v>12025</v>
      </c>
      <c r="W6423" t="s">
        <v>23</v>
      </c>
    </row>
    <row r="6424" spans="1:23" x14ac:dyDescent="0.4">
      <c r="A6424">
        <v>6423</v>
      </c>
      <c r="B6424">
        <v>1</v>
      </c>
      <c r="C6424">
        <v>1</v>
      </c>
      <c r="D6424">
        <v>1</v>
      </c>
      <c r="E6424">
        <v>1</v>
      </c>
      <c r="F6424" t="s">
        <v>23</v>
      </c>
      <c r="G6424">
        <v>-38.705162493402099</v>
      </c>
      <c r="H6424" t="s">
        <v>23</v>
      </c>
      <c r="I6424">
        <v>22.798678499625499</v>
      </c>
      <c r="J6424" t="s">
        <v>3335</v>
      </c>
      <c r="K6424" t="s">
        <v>25</v>
      </c>
      <c r="L6424" t="s">
        <v>3336</v>
      </c>
      <c r="M6424" t="s">
        <v>3337</v>
      </c>
      <c r="N6424" t="s">
        <v>3338</v>
      </c>
      <c r="O6424" t="s">
        <v>3339</v>
      </c>
      <c r="P6424">
        <v>8.3000001900000004</v>
      </c>
      <c r="Q6424" t="s">
        <v>3340</v>
      </c>
      <c r="R6424" t="s">
        <v>3341</v>
      </c>
      <c r="S6424">
        <v>16418</v>
      </c>
      <c r="T6424">
        <v>396.34719999999999</v>
      </c>
      <c r="U6424" t="s">
        <v>31</v>
      </c>
      <c r="V6424" t="s">
        <v>7339</v>
      </c>
      <c r="W6424" t="s">
        <v>23</v>
      </c>
    </row>
    <row r="6425" spans="1:23" x14ac:dyDescent="0.4">
      <c r="A6425">
        <v>6424</v>
      </c>
      <c r="B6425">
        <v>1</v>
      </c>
      <c r="C6425">
        <v>1</v>
      </c>
      <c r="D6425">
        <v>1</v>
      </c>
      <c r="E6425">
        <v>1</v>
      </c>
      <c r="F6425" t="s">
        <v>23</v>
      </c>
      <c r="G6425">
        <v>-3.4112414192524199</v>
      </c>
      <c r="H6425" t="s">
        <v>23</v>
      </c>
      <c r="I6425">
        <v>31.9456069233945</v>
      </c>
      <c r="J6425" t="s">
        <v>944</v>
      </c>
      <c r="K6425" t="s">
        <v>25</v>
      </c>
      <c r="L6425" t="s">
        <v>945</v>
      </c>
      <c r="M6425" t="s">
        <v>946</v>
      </c>
      <c r="N6425" t="s">
        <v>947</v>
      </c>
      <c r="O6425" t="s">
        <v>948</v>
      </c>
      <c r="P6425">
        <v>4</v>
      </c>
      <c r="Q6425" t="s">
        <v>949</v>
      </c>
      <c r="R6425" t="s">
        <v>950</v>
      </c>
      <c r="S6425">
        <v>120384382</v>
      </c>
      <c r="T6425">
        <v>609.28065730000003</v>
      </c>
      <c r="U6425" t="s">
        <v>31</v>
      </c>
      <c r="V6425" t="s">
        <v>3719</v>
      </c>
      <c r="W6425" t="s">
        <v>23</v>
      </c>
    </row>
    <row r="6426" spans="1:23" x14ac:dyDescent="0.4">
      <c r="A6426">
        <v>6425</v>
      </c>
      <c r="B6426">
        <v>1</v>
      </c>
      <c r="C6426">
        <v>1</v>
      </c>
      <c r="D6426">
        <v>1</v>
      </c>
      <c r="E6426">
        <v>1</v>
      </c>
      <c r="F6426" t="s">
        <v>23</v>
      </c>
      <c r="G6426">
        <v>-3.97507561259747</v>
      </c>
      <c r="H6426" t="s">
        <v>23</v>
      </c>
      <c r="I6426">
        <v>18.529453248226201</v>
      </c>
      <c r="J6426" t="s">
        <v>4591</v>
      </c>
      <c r="K6426" t="s">
        <v>25</v>
      </c>
      <c r="L6426" t="s">
        <v>5876</v>
      </c>
      <c r="M6426" t="s">
        <v>5877</v>
      </c>
      <c r="N6426" t="s">
        <v>5878</v>
      </c>
      <c r="O6426" t="s">
        <v>5879</v>
      </c>
      <c r="P6426">
        <v>2.6446747799999999</v>
      </c>
      <c r="Q6426" t="s">
        <v>5880</v>
      </c>
      <c r="R6426" t="s">
        <v>5881</v>
      </c>
      <c r="S6426">
        <v>88009086</v>
      </c>
      <c r="T6426">
        <v>285.07574990000001</v>
      </c>
      <c r="U6426" t="s">
        <v>31</v>
      </c>
      <c r="V6426" t="s">
        <v>6957</v>
      </c>
      <c r="W6426" t="s">
        <v>23</v>
      </c>
    </row>
    <row r="6427" spans="1:23" x14ac:dyDescent="0.4">
      <c r="A6427">
        <v>6426</v>
      </c>
      <c r="B6427">
        <v>1</v>
      </c>
      <c r="C6427">
        <v>1</v>
      </c>
      <c r="D6427">
        <v>1</v>
      </c>
      <c r="E6427">
        <v>1</v>
      </c>
      <c r="F6427" t="s">
        <v>23</v>
      </c>
      <c r="G6427">
        <v>-625.75666532073797</v>
      </c>
      <c r="H6427" t="s">
        <v>23</v>
      </c>
      <c r="I6427">
        <v>62.2716245219531</v>
      </c>
      <c r="J6427" t="s">
        <v>11415</v>
      </c>
      <c r="K6427" t="s">
        <v>25</v>
      </c>
      <c r="L6427" t="s">
        <v>11439</v>
      </c>
      <c r="M6427" t="s">
        <v>11440</v>
      </c>
      <c r="N6427" t="s">
        <v>28</v>
      </c>
      <c r="O6427" t="s">
        <v>11441</v>
      </c>
      <c r="P6427">
        <v>-2.0096106499999999</v>
      </c>
      <c r="Q6427">
        <v>91844440</v>
      </c>
      <c r="R6427" t="s">
        <v>11442</v>
      </c>
      <c r="S6427">
        <v>16777218</v>
      </c>
      <c r="T6427">
        <v>597.18139680000002</v>
      </c>
      <c r="U6427" t="s">
        <v>31</v>
      </c>
      <c r="V6427" t="s">
        <v>3797</v>
      </c>
      <c r="W6427" t="s">
        <v>23</v>
      </c>
    </row>
    <row r="6428" spans="1:23" x14ac:dyDescent="0.4">
      <c r="A6428">
        <v>6427</v>
      </c>
      <c r="B6428">
        <v>1</v>
      </c>
      <c r="C6428">
        <v>1</v>
      </c>
      <c r="D6428">
        <v>1</v>
      </c>
      <c r="E6428">
        <v>2</v>
      </c>
      <c r="F6428" t="s">
        <v>23</v>
      </c>
      <c r="G6428">
        <v>-581.76443523054297</v>
      </c>
      <c r="H6428" t="s">
        <v>23</v>
      </c>
      <c r="I6428">
        <v>100.591134673014</v>
      </c>
      <c r="J6428" t="s">
        <v>8758</v>
      </c>
      <c r="K6428" t="s">
        <v>25</v>
      </c>
      <c r="L6428" t="s">
        <v>8759</v>
      </c>
      <c r="M6428" t="s">
        <v>8760</v>
      </c>
      <c r="N6428" t="s">
        <v>8761</v>
      </c>
      <c r="O6428" t="s">
        <v>8762</v>
      </c>
      <c r="P6428">
        <v>-0.61822927000000005</v>
      </c>
      <c r="Q6428" t="s">
        <v>8763</v>
      </c>
      <c r="R6428" t="s">
        <v>8764</v>
      </c>
      <c r="S6428">
        <v>3178582</v>
      </c>
      <c r="T6428">
        <v>303.08631459999998</v>
      </c>
      <c r="U6428" t="s">
        <v>31</v>
      </c>
      <c r="V6428" t="s">
        <v>10210</v>
      </c>
      <c r="W6428" t="s">
        <v>23</v>
      </c>
    </row>
    <row r="6429" spans="1:23" x14ac:dyDescent="0.4">
      <c r="A6429">
        <v>6428</v>
      </c>
      <c r="B6429">
        <v>1</v>
      </c>
      <c r="C6429">
        <v>1</v>
      </c>
      <c r="D6429">
        <v>1</v>
      </c>
      <c r="E6429">
        <v>1</v>
      </c>
      <c r="F6429" t="s">
        <v>23</v>
      </c>
      <c r="G6429">
        <v>-11.449994468951299</v>
      </c>
      <c r="H6429" t="s">
        <v>23</v>
      </c>
      <c r="I6429">
        <v>22.087488636591299</v>
      </c>
      <c r="J6429" t="s">
        <v>1408</v>
      </c>
      <c r="K6429" t="s">
        <v>25</v>
      </c>
      <c r="L6429" t="s">
        <v>1634</v>
      </c>
      <c r="M6429" t="s">
        <v>1635</v>
      </c>
      <c r="N6429" t="s">
        <v>1636</v>
      </c>
      <c r="O6429" t="s">
        <v>1637</v>
      </c>
      <c r="P6429">
        <v>2.3777244099999999</v>
      </c>
      <c r="Q6429" t="s">
        <v>1638</v>
      </c>
      <c r="R6429" t="s">
        <v>1639</v>
      </c>
      <c r="S6429">
        <v>19540002</v>
      </c>
      <c r="T6429">
        <v>289.15466900000001</v>
      </c>
      <c r="U6429" t="s">
        <v>31</v>
      </c>
      <c r="V6429" t="s">
        <v>2677</v>
      </c>
      <c r="W6429" t="s">
        <v>23</v>
      </c>
    </row>
    <row r="6430" spans="1:23" x14ac:dyDescent="0.4">
      <c r="A6430">
        <v>6429</v>
      </c>
      <c r="B6430">
        <v>1</v>
      </c>
      <c r="C6430">
        <v>1</v>
      </c>
      <c r="D6430">
        <v>1</v>
      </c>
      <c r="E6430">
        <v>1</v>
      </c>
      <c r="F6430" t="s">
        <v>23</v>
      </c>
      <c r="G6430">
        <v>-335.89592831963603</v>
      </c>
      <c r="H6430" t="s">
        <v>23</v>
      </c>
      <c r="I6430">
        <v>204.64731768400799</v>
      </c>
      <c r="J6430" t="s">
        <v>999</v>
      </c>
      <c r="K6430" t="s">
        <v>25</v>
      </c>
      <c r="L6430" t="s">
        <v>1000</v>
      </c>
      <c r="M6430" t="s">
        <v>1001</v>
      </c>
      <c r="N6430" t="s">
        <v>1002</v>
      </c>
      <c r="O6430" t="s">
        <v>1003</v>
      </c>
      <c r="P6430">
        <v>1.1020009500000001</v>
      </c>
      <c r="Q6430">
        <v>133488</v>
      </c>
      <c r="R6430" t="s">
        <v>1004</v>
      </c>
      <c r="S6430">
        <v>70</v>
      </c>
      <c r="T6430">
        <v>309.15975429999997</v>
      </c>
      <c r="U6430" t="s">
        <v>31</v>
      </c>
      <c r="V6430" t="s">
        <v>3440</v>
      </c>
      <c r="W6430" t="s">
        <v>23</v>
      </c>
    </row>
    <row r="6431" spans="1:23" x14ac:dyDescent="0.4">
      <c r="A6431">
        <v>6430</v>
      </c>
      <c r="B6431">
        <v>1</v>
      </c>
      <c r="C6431">
        <v>1</v>
      </c>
      <c r="D6431">
        <v>1</v>
      </c>
      <c r="E6431">
        <v>1</v>
      </c>
      <c r="F6431" t="s">
        <v>23</v>
      </c>
      <c r="G6431">
        <v>-10.362794700980199</v>
      </c>
      <c r="H6431" t="s">
        <v>23</v>
      </c>
      <c r="I6431">
        <v>17.869004322034598</v>
      </c>
      <c r="J6431" t="s">
        <v>908</v>
      </c>
      <c r="K6431" t="s">
        <v>25</v>
      </c>
      <c r="L6431" t="s">
        <v>909</v>
      </c>
      <c r="M6431" t="s">
        <v>910</v>
      </c>
      <c r="N6431" t="s">
        <v>911</v>
      </c>
      <c r="O6431" t="s">
        <v>912</v>
      </c>
      <c r="P6431">
        <v>0.40000000600000002</v>
      </c>
      <c r="Q6431" t="s">
        <v>913</v>
      </c>
      <c r="R6431" t="s">
        <v>914</v>
      </c>
      <c r="S6431">
        <v>34615519614</v>
      </c>
      <c r="T6431">
        <v>465.1028</v>
      </c>
      <c r="U6431" t="s">
        <v>31</v>
      </c>
      <c r="V6431" t="s">
        <v>1310</v>
      </c>
      <c r="W6431" t="s">
        <v>23</v>
      </c>
    </row>
    <row r="6432" spans="1:23" x14ac:dyDescent="0.4">
      <c r="A6432">
        <v>6431</v>
      </c>
      <c r="B6432">
        <v>1</v>
      </c>
      <c r="C6432">
        <v>1</v>
      </c>
      <c r="D6432">
        <v>1</v>
      </c>
      <c r="E6432">
        <v>2</v>
      </c>
      <c r="F6432" t="s">
        <v>23</v>
      </c>
      <c r="G6432">
        <v>-412.01266643732902</v>
      </c>
      <c r="H6432" t="s">
        <v>23</v>
      </c>
      <c r="I6432">
        <v>52.093849119508803</v>
      </c>
      <c r="J6432" t="s">
        <v>8749</v>
      </c>
      <c r="K6432" t="s">
        <v>25</v>
      </c>
      <c r="L6432" t="s">
        <v>8750</v>
      </c>
      <c r="M6432" t="s">
        <v>8751</v>
      </c>
      <c r="N6432" t="s">
        <v>8752</v>
      </c>
      <c r="O6432" t="s">
        <v>8753</v>
      </c>
      <c r="P6432">
        <v>2.5999998999999998</v>
      </c>
      <c r="Q6432" t="s">
        <v>8754</v>
      </c>
      <c r="R6432" t="s">
        <v>8755</v>
      </c>
      <c r="S6432">
        <v>262210</v>
      </c>
      <c r="T6432">
        <v>329.08670849999999</v>
      </c>
      <c r="U6432" t="s">
        <v>31</v>
      </c>
      <c r="V6432" t="s">
        <v>10209</v>
      </c>
      <c r="W6432" t="s">
        <v>23</v>
      </c>
    </row>
    <row r="6433" spans="1:23" x14ac:dyDescent="0.4">
      <c r="A6433">
        <v>6432</v>
      </c>
      <c r="B6433">
        <v>1</v>
      </c>
      <c r="C6433">
        <v>1</v>
      </c>
      <c r="D6433">
        <v>1</v>
      </c>
      <c r="E6433">
        <v>1</v>
      </c>
      <c r="F6433" t="s">
        <v>23</v>
      </c>
      <c r="G6433">
        <v>-7.2292863782398298</v>
      </c>
      <c r="H6433" t="s">
        <v>23</v>
      </c>
      <c r="I6433">
        <v>60.944373119893598</v>
      </c>
      <c r="J6433" t="s">
        <v>5754</v>
      </c>
      <c r="K6433" t="s">
        <v>25</v>
      </c>
      <c r="L6433" t="s">
        <v>13270</v>
      </c>
      <c r="M6433" t="s">
        <v>13271</v>
      </c>
      <c r="N6433" t="s">
        <v>13272</v>
      </c>
      <c r="O6433" t="s">
        <v>13273</v>
      </c>
      <c r="P6433">
        <v>1.7252690799999999</v>
      </c>
      <c r="Q6433">
        <v>12038</v>
      </c>
      <c r="R6433" t="s">
        <v>13274</v>
      </c>
      <c r="S6433">
        <v>205316162</v>
      </c>
      <c r="T6433">
        <v>197.08080000000001</v>
      </c>
      <c r="U6433" t="s">
        <v>31</v>
      </c>
      <c r="V6433" t="s">
        <v>9485</v>
      </c>
      <c r="W6433" t="s">
        <v>23</v>
      </c>
    </row>
    <row r="6434" spans="1:23" x14ac:dyDescent="0.4">
      <c r="A6434">
        <v>6433</v>
      </c>
      <c r="B6434">
        <v>1</v>
      </c>
      <c r="C6434">
        <v>1</v>
      </c>
      <c r="D6434">
        <v>1</v>
      </c>
      <c r="E6434">
        <v>1</v>
      </c>
      <c r="F6434" t="s">
        <v>23</v>
      </c>
      <c r="G6434">
        <v>-35.516940911491801</v>
      </c>
      <c r="H6434" t="s">
        <v>23</v>
      </c>
      <c r="I6434">
        <v>57.102586245804197</v>
      </c>
      <c r="J6434" t="s">
        <v>1252</v>
      </c>
      <c r="K6434" t="s">
        <v>25</v>
      </c>
      <c r="L6434" t="s">
        <v>1253</v>
      </c>
      <c r="M6434" t="s">
        <v>1254</v>
      </c>
      <c r="N6434" t="s">
        <v>1255</v>
      </c>
      <c r="O6434" t="s">
        <v>1256</v>
      </c>
      <c r="P6434">
        <v>1.5</v>
      </c>
      <c r="Q6434" t="s">
        <v>1257</v>
      </c>
      <c r="R6434" t="s">
        <v>1258</v>
      </c>
      <c r="S6434">
        <v>87605326</v>
      </c>
      <c r="T6434">
        <v>176.01983269999999</v>
      </c>
      <c r="U6434" t="s">
        <v>31</v>
      </c>
      <c r="V6434" t="s">
        <v>2177</v>
      </c>
      <c r="W6434" t="s">
        <v>23</v>
      </c>
    </row>
    <row r="6435" spans="1:23" x14ac:dyDescent="0.4">
      <c r="A6435">
        <v>6434</v>
      </c>
      <c r="B6435">
        <v>1</v>
      </c>
      <c r="C6435">
        <v>1</v>
      </c>
      <c r="D6435">
        <v>1</v>
      </c>
      <c r="E6435">
        <v>1</v>
      </c>
      <c r="F6435" t="s">
        <v>23</v>
      </c>
      <c r="G6435">
        <v>-9.9005084594132402</v>
      </c>
      <c r="H6435" t="s">
        <v>23</v>
      </c>
      <c r="I6435">
        <v>20.931254449523902</v>
      </c>
      <c r="J6435" t="s">
        <v>5976</v>
      </c>
      <c r="K6435" t="s">
        <v>25</v>
      </c>
      <c r="L6435" t="s">
        <v>7111</v>
      </c>
      <c r="M6435" t="s">
        <v>7112</v>
      </c>
      <c r="N6435" t="s">
        <v>7113</v>
      </c>
      <c r="O6435" t="s">
        <v>7114</v>
      </c>
      <c r="P6435">
        <v>-2.0999998999999998</v>
      </c>
      <c r="Q6435" t="s">
        <v>7115</v>
      </c>
      <c r="R6435" t="s">
        <v>7116</v>
      </c>
      <c r="S6435">
        <v>3719250</v>
      </c>
      <c r="T6435">
        <v>771.23422019999998</v>
      </c>
      <c r="U6435" t="s">
        <v>31</v>
      </c>
      <c r="V6435" t="s">
        <v>8217</v>
      </c>
      <c r="W6435" t="s">
        <v>23</v>
      </c>
    </row>
    <row r="6436" spans="1:23" x14ac:dyDescent="0.4">
      <c r="A6436">
        <v>6435</v>
      </c>
      <c r="B6436">
        <v>1</v>
      </c>
      <c r="C6436">
        <v>1</v>
      </c>
      <c r="D6436">
        <v>1</v>
      </c>
      <c r="E6436">
        <v>1</v>
      </c>
      <c r="F6436" t="s">
        <v>23</v>
      </c>
      <c r="G6436">
        <v>-6.1452933182554998</v>
      </c>
      <c r="H6436" t="s">
        <v>23</v>
      </c>
      <c r="I6436">
        <v>86.277826278173194</v>
      </c>
      <c r="J6436" t="s">
        <v>457</v>
      </c>
      <c r="K6436" t="s">
        <v>25</v>
      </c>
      <c r="L6436" t="s">
        <v>1032</v>
      </c>
      <c r="M6436" t="s">
        <v>1033</v>
      </c>
      <c r="N6436" t="s">
        <v>1034</v>
      </c>
      <c r="O6436" t="s">
        <v>1035</v>
      </c>
      <c r="P6436">
        <v>2.4000001000000002</v>
      </c>
      <c r="Q6436" t="s">
        <v>1036</v>
      </c>
      <c r="R6436" t="s">
        <v>1037</v>
      </c>
      <c r="S6436">
        <v>2146390</v>
      </c>
      <c r="T6436">
        <v>385.21218379999999</v>
      </c>
      <c r="U6436" t="s">
        <v>31</v>
      </c>
      <c r="V6436" t="s">
        <v>7056</v>
      </c>
      <c r="W6436" t="s">
        <v>23</v>
      </c>
    </row>
    <row r="6437" spans="1:23" x14ac:dyDescent="0.4">
      <c r="A6437">
        <v>6436</v>
      </c>
      <c r="B6437">
        <v>1</v>
      </c>
      <c r="C6437">
        <v>1</v>
      </c>
      <c r="D6437">
        <v>1</v>
      </c>
      <c r="E6437">
        <v>1</v>
      </c>
      <c r="F6437" t="s">
        <v>23</v>
      </c>
      <c r="G6437">
        <v>-28.744018505401201</v>
      </c>
      <c r="H6437" t="s">
        <v>23</v>
      </c>
      <c r="I6437">
        <v>56.305893111613301</v>
      </c>
      <c r="J6437" t="s">
        <v>4466</v>
      </c>
      <c r="K6437" t="s">
        <v>25</v>
      </c>
      <c r="L6437" t="s">
        <v>15251</v>
      </c>
      <c r="M6437" t="s">
        <v>15252</v>
      </c>
      <c r="N6437" t="s">
        <v>15253</v>
      </c>
      <c r="O6437" t="s">
        <v>15254</v>
      </c>
      <c r="P6437">
        <v>2.7000000499999999</v>
      </c>
      <c r="Q6437" t="s">
        <v>15255</v>
      </c>
      <c r="R6437" t="s">
        <v>15256</v>
      </c>
      <c r="S6437">
        <v>121430398</v>
      </c>
      <c r="T6437">
        <v>328.15433460000003</v>
      </c>
      <c r="U6437" t="s">
        <v>31</v>
      </c>
      <c r="V6437" t="s">
        <v>8261</v>
      </c>
      <c r="W6437" t="s">
        <v>23</v>
      </c>
    </row>
    <row r="6438" spans="1:23" x14ac:dyDescent="0.4">
      <c r="A6438">
        <v>6437</v>
      </c>
      <c r="B6438">
        <v>1</v>
      </c>
      <c r="C6438">
        <v>1</v>
      </c>
      <c r="D6438">
        <v>1</v>
      </c>
      <c r="E6438">
        <v>1</v>
      </c>
      <c r="F6438" t="s">
        <v>23</v>
      </c>
      <c r="G6438">
        <v>-26.2969625450793</v>
      </c>
      <c r="H6438" t="s">
        <v>23</v>
      </c>
      <c r="I6438">
        <v>21.097058616679899</v>
      </c>
      <c r="J6438" t="s">
        <v>1532</v>
      </c>
      <c r="K6438" t="s">
        <v>25</v>
      </c>
      <c r="L6438" t="s">
        <v>1533</v>
      </c>
      <c r="M6438" t="s">
        <v>1534</v>
      </c>
      <c r="N6438" t="s">
        <v>1535</v>
      </c>
      <c r="O6438" t="s">
        <v>1536</v>
      </c>
      <c r="P6438">
        <v>1</v>
      </c>
      <c r="Q6438" t="s">
        <v>1537</v>
      </c>
      <c r="R6438" t="s">
        <v>1538</v>
      </c>
      <c r="S6438">
        <v>2097234</v>
      </c>
      <c r="T6438">
        <v>757.19744079999998</v>
      </c>
      <c r="U6438" t="s">
        <v>31</v>
      </c>
      <c r="V6438" t="s">
        <v>2212</v>
      </c>
      <c r="W6438" t="s">
        <v>23</v>
      </c>
    </row>
    <row r="6439" spans="1:23" x14ac:dyDescent="0.4">
      <c r="A6439">
        <v>6438</v>
      </c>
      <c r="B6439">
        <v>1</v>
      </c>
      <c r="C6439">
        <v>1</v>
      </c>
      <c r="D6439">
        <v>1</v>
      </c>
      <c r="E6439">
        <v>1</v>
      </c>
      <c r="F6439" t="s">
        <v>23</v>
      </c>
      <c r="G6439">
        <v>-7.2473815912993702</v>
      </c>
      <c r="H6439" t="s">
        <v>23</v>
      </c>
      <c r="I6439">
        <v>34.895992175227299</v>
      </c>
      <c r="J6439" t="s">
        <v>3030</v>
      </c>
      <c r="K6439" t="s">
        <v>25</v>
      </c>
      <c r="L6439" t="s">
        <v>3031</v>
      </c>
      <c r="M6439" t="s">
        <v>3032</v>
      </c>
      <c r="N6439" t="s">
        <v>3033</v>
      </c>
      <c r="O6439" t="s">
        <v>3034</v>
      </c>
      <c r="P6439">
        <v>-1</v>
      </c>
      <c r="Q6439" t="s">
        <v>3035</v>
      </c>
      <c r="R6439" t="s">
        <v>3036</v>
      </c>
      <c r="S6439">
        <v>8677548158</v>
      </c>
      <c r="T6439">
        <v>625.17631140000003</v>
      </c>
      <c r="U6439" t="s">
        <v>31</v>
      </c>
      <c r="V6439" t="s">
        <v>8389</v>
      </c>
      <c r="W6439" t="s">
        <v>23</v>
      </c>
    </row>
    <row r="6440" spans="1:23" x14ac:dyDescent="0.4">
      <c r="A6440">
        <v>6439</v>
      </c>
      <c r="B6440">
        <v>1</v>
      </c>
      <c r="C6440">
        <v>1</v>
      </c>
      <c r="D6440">
        <v>1</v>
      </c>
      <c r="E6440">
        <v>1</v>
      </c>
      <c r="F6440" t="s">
        <v>23</v>
      </c>
      <c r="G6440">
        <v>-19.9452801552629</v>
      </c>
      <c r="H6440" t="s">
        <v>23</v>
      </c>
      <c r="I6440">
        <v>59.735466392839399</v>
      </c>
      <c r="J6440" t="s">
        <v>6070</v>
      </c>
      <c r="K6440" t="s">
        <v>25</v>
      </c>
      <c r="L6440" t="s">
        <v>16376</v>
      </c>
      <c r="M6440" t="s">
        <v>16377</v>
      </c>
      <c r="N6440" t="s">
        <v>16378</v>
      </c>
      <c r="O6440" t="s">
        <v>16379</v>
      </c>
      <c r="P6440">
        <v>0.20000000300000001</v>
      </c>
      <c r="Q6440" t="s">
        <v>16380</v>
      </c>
      <c r="R6440" t="s">
        <v>16381</v>
      </c>
      <c r="S6440">
        <v>8609890426</v>
      </c>
      <c r="T6440">
        <v>463.125</v>
      </c>
      <c r="U6440" t="s">
        <v>31</v>
      </c>
      <c r="V6440" t="s">
        <v>9658</v>
      </c>
      <c r="W6440" t="s">
        <v>23</v>
      </c>
    </row>
    <row r="6441" spans="1:23" x14ac:dyDescent="0.4">
      <c r="A6441">
        <v>6440</v>
      </c>
      <c r="B6441">
        <v>1</v>
      </c>
      <c r="C6441">
        <v>1</v>
      </c>
      <c r="D6441">
        <v>1</v>
      </c>
      <c r="E6441">
        <v>1</v>
      </c>
      <c r="F6441" t="s">
        <v>23</v>
      </c>
      <c r="G6441">
        <v>-12.932297681922901</v>
      </c>
      <c r="H6441" t="s">
        <v>23</v>
      </c>
      <c r="I6441">
        <v>36.811526809999002</v>
      </c>
      <c r="J6441" t="s">
        <v>4466</v>
      </c>
      <c r="K6441" t="s">
        <v>25</v>
      </c>
      <c r="L6441" t="s">
        <v>15251</v>
      </c>
      <c r="M6441" t="s">
        <v>15252</v>
      </c>
      <c r="N6441" t="s">
        <v>15253</v>
      </c>
      <c r="O6441" t="s">
        <v>15254</v>
      </c>
      <c r="P6441">
        <v>2.7000000499999999</v>
      </c>
      <c r="Q6441" t="s">
        <v>15255</v>
      </c>
      <c r="R6441" t="s">
        <v>15256</v>
      </c>
      <c r="S6441">
        <v>121430398</v>
      </c>
      <c r="T6441">
        <v>328.15433460000003</v>
      </c>
      <c r="U6441" t="s">
        <v>31</v>
      </c>
      <c r="V6441" t="s">
        <v>9463</v>
      </c>
      <c r="W6441" t="s">
        <v>23</v>
      </c>
    </row>
    <row r="6442" spans="1:23" x14ac:dyDescent="0.4">
      <c r="A6442">
        <v>6441</v>
      </c>
      <c r="B6442">
        <v>1</v>
      </c>
      <c r="C6442">
        <v>1</v>
      </c>
      <c r="D6442">
        <v>1</v>
      </c>
      <c r="E6442">
        <v>1</v>
      </c>
      <c r="F6442" t="s">
        <v>23</v>
      </c>
      <c r="G6442">
        <v>-5.5369142337736301</v>
      </c>
      <c r="H6442" t="s">
        <v>23</v>
      </c>
      <c r="I6442">
        <v>71.656934535221595</v>
      </c>
      <c r="J6442" t="s">
        <v>3587</v>
      </c>
      <c r="K6442" t="s">
        <v>25</v>
      </c>
      <c r="L6442" t="s">
        <v>12591</v>
      </c>
      <c r="M6442" t="s">
        <v>12592</v>
      </c>
      <c r="N6442" t="s">
        <v>12593</v>
      </c>
      <c r="O6442" t="s">
        <v>12594</v>
      </c>
      <c r="P6442">
        <v>3.2999999500000001</v>
      </c>
      <c r="Q6442" t="s">
        <v>12595</v>
      </c>
      <c r="R6442" t="s">
        <v>12596</v>
      </c>
      <c r="S6442">
        <v>87613822</v>
      </c>
      <c r="T6442">
        <v>299.12779</v>
      </c>
      <c r="U6442" t="s">
        <v>31</v>
      </c>
      <c r="V6442" t="s">
        <v>3783</v>
      </c>
      <c r="W6442" t="s">
        <v>23</v>
      </c>
    </row>
    <row r="6443" spans="1:23" x14ac:dyDescent="0.4">
      <c r="A6443">
        <v>6442</v>
      </c>
      <c r="B6443">
        <v>1</v>
      </c>
      <c r="C6443">
        <v>1</v>
      </c>
      <c r="D6443">
        <v>1</v>
      </c>
      <c r="E6443">
        <v>1</v>
      </c>
      <c r="F6443" t="s">
        <v>23</v>
      </c>
      <c r="G6443">
        <v>-430.73825128522702</v>
      </c>
      <c r="H6443" t="s">
        <v>23</v>
      </c>
      <c r="I6443">
        <v>61.414092996143303</v>
      </c>
      <c r="J6443" t="s">
        <v>865</v>
      </c>
      <c r="K6443" t="s">
        <v>25</v>
      </c>
      <c r="L6443" t="s">
        <v>866</v>
      </c>
      <c r="M6443" t="s">
        <v>867</v>
      </c>
      <c r="N6443" t="s">
        <v>868</v>
      </c>
      <c r="O6443" t="s">
        <v>869</v>
      </c>
      <c r="P6443">
        <v>2.9000001000000002</v>
      </c>
      <c r="Q6443">
        <v>78347</v>
      </c>
      <c r="R6443" t="s">
        <v>870</v>
      </c>
      <c r="S6443">
        <v>262146</v>
      </c>
      <c r="T6443">
        <v>449.10783789999999</v>
      </c>
      <c r="U6443" t="s">
        <v>31</v>
      </c>
      <c r="V6443" t="s">
        <v>12028</v>
      </c>
      <c r="W6443" t="s">
        <v>23</v>
      </c>
    </row>
    <row r="6444" spans="1:23" x14ac:dyDescent="0.4">
      <c r="A6444">
        <v>6443</v>
      </c>
      <c r="B6444">
        <v>1</v>
      </c>
      <c r="C6444">
        <v>1</v>
      </c>
      <c r="D6444">
        <v>1</v>
      </c>
      <c r="E6444">
        <v>1</v>
      </c>
      <c r="F6444" t="s">
        <v>23</v>
      </c>
      <c r="G6444">
        <v>-567.64197097586498</v>
      </c>
      <c r="H6444" t="s">
        <v>23</v>
      </c>
      <c r="I6444">
        <v>43.6591647337412</v>
      </c>
      <c r="J6444" t="s">
        <v>8303</v>
      </c>
      <c r="K6444" t="s">
        <v>25</v>
      </c>
      <c r="L6444" t="s">
        <v>8304</v>
      </c>
      <c r="M6444" t="s">
        <v>8305</v>
      </c>
      <c r="N6444" t="s">
        <v>8306</v>
      </c>
      <c r="O6444" t="s">
        <v>8307</v>
      </c>
      <c r="P6444">
        <v>0.80000001200000004</v>
      </c>
      <c r="Q6444">
        <v>6236124</v>
      </c>
      <c r="R6444" t="s">
        <v>8308</v>
      </c>
      <c r="S6444">
        <v>3153922</v>
      </c>
      <c r="T6444">
        <v>451.12348800000001</v>
      </c>
      <c r="U6444" t="s">
        <v>31</v>
      </c>
      <c r="V6444" t="s">
        <v>8409</v>
      </c>
      <c r="W6444" t="s">
        <v>23</v>
      </c>
    </row>
    <row r="6445" spans="1:23" x14ac:dyDescent="0.4">
      <c r="A6445">
        <v>6444</v>
      </c>
      <c r="B6445">
        <v>1</v>
      </c>
      <c r="C6445">
        <v>1</v>
      </c>
      <c r="D6445">
        <v>1</v>
      </c>
      <c r="E6445">
        <v>1</v>
      </c>
      <c r="F6445" t="s">
        <v>23</v>
      </c>
      <c r="G6445">
        <v>-5.9670879650698998</v>
      </c>
      <c r="H6445" t="s">
        <v>23</v>
      </c>
      <c r="I6445">
        <v>42.042233587885498</v>
      </c>
      <c r="J6445" t="s">
        <v>1243</v>
      </c>
      <c r="K6445" t="s">
        <v>25</v>
      </c>
      <c r="L6445" t="s">
        <v>1244</v>
      </c>
      <c r="M6445" t="s">
        <v>1245</v>
      </c>
      <c r="N6445" t="s">
        <v>1246</v>
      </c>
      <c r="O6445" t="s">
        <v>1247</v>
      </c>
      <c r="P6445">
        <v>0.89756828499999997</v>
      </c>
      <c r="Q6445" t="s">
        <v>1248</v>
      </c>
      <c r="R6445" t="s">
        <v>1249</v>
      </c>
      <c r="S6445">
        <v>255847294</v>
      </c>
      <c r="T6445">
        <v>139.03899999999999</v>
      </c>
      <c r="U6445" t="s">
        <v>31</v>
      </c>
      <c r="V6445" t="s">
        <v>1251</v>
      </c>
      <c r="W6445" t="s">
        <v>23</v>
      </c>
    </row>
    <row r="6446" spans="1:23" x14ac:dyDescent="0.4">
      <c r="A6446">
        <v>6445</v>
      </c>
      <c r="B6446">
        <v>1</v>
      </c>
      <c r="C6446">
        <v>1</v>
      </c>
      <c r="D6446">
        <v>1</v>
      </c>
      <c r="E6446">
        <v>1</v>
      </c>
      <c r="F6446" t="s">
        <v>23</v>
      </c>
      <c r="G6446">
        <v>-25.9644678136228</v>
      </c>
      <c r="H6446" t="s">
        <v>23</v>
      </c>
      <c r="I6446">
        <v>20.621949514184699</v>
      </c>
      <c r="J6446" t="s">
        <v>6070</v>
      </c>
      <c r="K6446" t="s">
        <v>25</v>
      </c>
      <c r="L6446" t="s">
        <v>9190</v>
      </c>
      <c r="M6446" t="s">
        <v>9191</v>
      </c>
      <c r="N6446" t="s">
        <v>9192</v>
      </c>
      <c r="O6446" t="s">
        <v>9193</v>
      </c>
      <c r="P6446">
        <v>0.80000001200000004</v>
      </c>
      <c r="Q6446" t="s">
        <v>9194</v>
      </c>
      <c r="R6446" t="s">
        <v>9195</v>
      </c>
      <c r="S6446">
        <v>3203414</v>
      </c>
      <c r="T6446">
        <v>463.12348800000001</v>
      </c>
      <c r="U6446" t="s">
        <v>31</v>
      </c>
      <c r="V6446" t="s">
        <v>6475</v>
      </c>
      <c r="W6446" t="s">
        <v>23</v>
      </c>
    </row>
    <row r="6447" spans="1:23" x14ac:dyDescent="0.4">
      <c r="A6447">
        <v>6446</v>
      </c>
      <c r="B6447">
        <v>1</v>
      </c>
      <c r="C6447">
        <v>1</v>
      </c>
      <c r="D6447">
        <v>1</v>
      </c>
      <c r="E6447">
        <v>1</v>
      </c>
      <c r="F6447" t="s">
        <v>23</v>
      </c>
      <c r="G6447">
        <v>-24.905060200428</v>
      </c>
      <c r="H6447" t="s">
        <v>23</v>
      </c>
      <c r="I6447">
        <v>23.900050661778799</v>
      </c>
      <c r="J6447" t="s">
        <v>1040</v>
      </c>
      <c r="K6447" t="s">
        <v>25</v>
      </c>
      <c r="L6447" t="s">
        <v>1041</v>
      </c>
      <c r="M6447" t="s">
        <v>1042</v>
      </c>
      <c r="N6447" t="s">
        <v>1043</v>
      </c>
      <c r="O6447" t="s">
        <v>1044</v>
      </c>
      <c r="P6447">
        <v>0.69999998799999996</v>
      </c>
      <c r="Q6447">
        <v>68094</v>
      </c>
      <c r="R6447" t="s">
        <v>1045</v>
      </c>
      <c r="S6447">
        <v>19415142</v>
      </c>
      <c r="T6447">
        <v>199.08658940000001</v>
      </c>
      <c r="U6447" t="s">
        <v>31</v>
      </c>
      <c r="V6447" t="s">
        <v>1992</v>
      </c>
      <c r="W6447" t="s">
        <v>23</v>
      </c>
    </row>
    <row r="6448" spans="1:23" x14ac:dyDescent="0.4">
      <c r="A6448">
        <v>6447</v>
      </c>
      <c r="B6448">
        <v>1</v>
      </c>
      <c r="C6448">
        <v>1</v>
      </c>
      <c r="D6448">
        <v>1</v>
      </c>
      <c r="E6448">
        <v>2</v>
      </c>
      <c r="F6448" t="s">
        <v>23</v>
      </c>
      <c r="G6448">
        <v>-685.69800843105702</v>
      </c>
      <c r="H6448" t="s">
        <v>23</v>
      </c>
      <c r="I6448">
        <v>88.639700039814599</v>
      </c>
      <c r="J6448" t="s">
        <v>17051</v>
      </c>
      <c r="K6448" t="s">
        <v>25</v>
      </c>
      <c r="L6448" t="s">
        <v>17052</v>
      </c>
      <c r="M6448" t="s">
        <v>17053</v>
      </c>
      <c r="N6448" t="s">
        <v>17054</v>
      </c>
      <c r="O6448" t="s">
        <v>17055</v>
      </c>
      <c r="P6448">
        <v>2.4000001000000002</v>
      </c>
      <c r="Q6448">
        <v>84550</v>
      </c>
      <c r="R6448" t="s">
        <v>17056</v>
      </c>
      <c r="S6448">
        <v>262146</v>
      </c>
      <c r="T6448">
        <v>441.139138</v>
      </c>
      <c r="U6448" t="s">
        <v>31</v>
      </c>
      <c r="V6448" t="s">
        <v>6401</v>
      </c>
      <c r="W6448" t="s">
        <v>23</v>
      </c>
    </row>
    <row r="6449" spans="1:23" x14ac:dyDescent="0.4">
      <c r="A6449">
        <v>6448</v>
      </c>
      <c r="B6449">
        <v>1</v>
      </c>
      <c r="C6449">
        <v>1</v>
      </c>
      <c r="D6449">
        <v>1</v>
      </c>
      <c r="E6449">
        <v>1</v>
      </c>
      <c r="F6449" t="s">
        <v>23</v>
      </c>
      <c r="G6449">
        <v>-34.590088449646302</v>
      </c>
      <c r="H6449" t="s">
        <v>23</v>
      </c>
      <c r="I6449">
        <v>31.863767823690999</v>
      </c>
      <c r="J6449" t="s">
        <v>5353</v>
      </c>
      <c r="K6449" t="s">
        <v>25</v>
      </c>
      <c r="L6449" t="s">
        <v>15687</v>
      </c>
      <c r="M6449" t="s">
        <v>15688</v>
      </c>
      <c r="N6449" t="s">
        <v>15689</v>
      </c>
      <c r="O6449" t="s">
        <v>15690</v>
      </c>
      <c r="P6449">
        <v>1.78963172</v>
      </c>
      <c r="Q6449" t="s">
        <v>15691</v>
      </c>
      <c r="R6449" t="s">
        <v>15692</v>
      </c>
      <c r="S6449">
        <v>87842818</v>
      </c>
      <c r="T6449">
        <v>209.08083529999999</v>
      </c>
      <c r="U6449" t="s">
        <v>31</v>
      </c>
      <c r="V6449" t="s">
        <v>10016</v>
      </c>
      <c r="W6449" t="s">
        <v>23</v>
      </c>
    </row>
    <row r="6450" spans="1:23" x14ac:dyDescent="0.4">
      <c r="A6450">
        <v>6449</v>
      </c>
      <c r="B6450">
        <v>1</v>
      </c>
      <c r="C6450">
        <v>1</v>
      </c>
      <c r="D6450">
        <v>1</v>
      </c>
      <c r="E6450">
        <v>1</v>
      </c>
      <c r="F6450" t="s">
        <v>23</v>
      </c>
      <c r="G6450">
        <v>-22.075465416287798</v>
      </c>
      <c r="H6450" t="s">
        <v>23</v>
      </c>
      <c r="I6450">
        <v>34.8938414659399</v>
      </c>
      <c r="J6450" t="s">
        <v>2364</v>
      </c>
      <c r="K6450" t="s">
        <v>25</v>
      </c>
      <c r="L6450" t="s">
        <v>14118</v>
      </c>
      <c r="M6450" t="s">
        <v>14119</v>
      </c>
      <c r="N6450" t="s">
        <v>14120</v>
      </c>
      <c r="O6450" t="s">
        <v>14121</v>
      </c>
      <c r="P6450">
        <v>3.1083207100000001</v>
      </c>
      <c r="Q6450">
        <v>441701</v>
      </c>
      <c r="R6450" t="s">
        <v>14122</v>
      </c>
      <c r="S6450">
        <v>20081006</v>
      </c>
      <c r="T6450">
        <v>271.06009990000001</v>
      </c>
      <c r="U6450" t="s">
        <v>31</v>
      </c>
      <c r="V6450" t="s">
        <v>6107</v>
      </c>
      <c r="W6450" t="s">
        <v>23</v>
      </c>
    </row>
    <row r="6451" spans="1:23" x14ac:dyDescent="0.4">
      <c r="A6451">
        <v>6450</v>
      </c>
      <c r="B6451">
        <v>1</v>
      </c>
      <c r="C6451">
        <v>1</v>
      </c>
      <c r="D6451">
        <v>1</v>
      </c>
      <c r="E6451">
        <v>2</v>
      </c>
      <c r="F6451" t="s">
        <v>23</v>
      </c>
      <c r="G6451">
        <v>-412.01266643732902</v>
      </c>
      <c r="H6451" t="s">
        <v>23</v>
      </c>
      <c r="I6451">
        <v>52.093849119508803</v>
      </c>
      <c r="J6451" t="s">
        <v>8749</v>
      </c>
      <c r="K6451" t="s">
        <v>25</v>
      </c>
      <c r="L6451" t="s">
        <v>8750</v>
      </c>
      <c r="M6451" t="s">
        <v>8751</v>
      </c>
      <c r="N6451" t="s">
        <v>8752</v>
      </c>
      <c r="O6451" t="s">
        <v>8753</v>
      </c>
      <c r="P6451">
        <v>2.5999998999999998</v>
      </c>
      <c r="Q6451" t="s">
        <v>8754</v>
      </c>
      <c r="R6451" t="s">
        <v>8755</v>
      </c>
      <c r="S6451">
        <v>262210</v>
      </c>
      <c r="T6451">
        <v>329.08670849999999</v>
      </c>
      <c r="U6451" t="s">
        <v>31</v>
      </c>
      <c r="V6451" t="s">
        <v>10208</v>
      </c>
      <c r="W6451" t="s">
        <v>23</v>
      </c>
    </row>
    <row r="6452" spans="1:23" x14ac:dyDescent="0.4">
      <c r="A6452">
        <v>6451</v>
      </c>
      <c r="B6452">
        <v>1</v>
      </c>
      <c r="C6452">
        <v>1</v>
      </c>
      <c r="D6452">
        <v>1</v>
      </c>
      <c r="E6452">
        <v>1</v>
      </c>
      <c r="F6452" t="s">
        <v>23</v>
      </c>
      <c r="G6452">
        <v>-6.2898056954678099</v>
      </c>
      <c r="H6452" t="s">
        <v>23</v>
      </c>
      <c r="I6452">
        <v>63.839313896848601</v>
      </c>
      <c r="J6452" t="s">
        <v>694</v>
      </c>
      <c r="K6452" t="s">
        <v>25</v>
      </c>
      <c r="L6452" t="s">
        <v>695</v>
      </c>
      <c r="M6452" t="s">
        <v>696</v>
      </c>
      <c r="N6452" t="s">
        <v>697</v>
      </c>
      <c r="O6452" t="s">
        <v>698</v>
      </c>
      <c r="P6452">
        <v>1.60000002</v>
      </c>
      <c r="Q6452" t="s">
        <v>699</v>
      </c>
      <c r="R6452" t="s">
        <v>700</v>
      </c>
      <c r="S6452">
        <v>71098742</v>
      </c>
      <c r="T6452">
        <v>369.18088369999998</v>
      </c>
      <c r="U6452" t="s">
        <v>31</v>
      </c>
      <c r="V6452" t="s">
        <v>4917</v>
      </c>
      <c r="W6452" t="s">
        <v>23</v>
      </c>
    </row>
    <row r="6453" spans="1:23" x14ac:dyDescent="0.4">
      <c r="A6453">
        <v>6452</v>
      </c>
      <c r="B6453">
        <v>1</v>
      </c>
      <c r="C6453">
        <v>1</v>
      </c>
      <c r="D6453">
        <v>1</v>
      </c>
      <c r="E6453">
        <v>2</v>
      </c>
      <c r="F6453" t="s">
        <v>23</v>
      </c>
      <c r="G6453">
        <v>-373.51905654833803</v>
      </c>
      <c r="H6453" t="s">
        <v>23</v>
      </c>
      <c r="I6453">
        <v>60.825022077819902</v>
      </c>
      <c r="J6453" t="s">
        <v>10081</v>
      </c>
      <c r="K6453" t="s">
        <v>25</v>
      </c>
      <c r="L6453" t="s">
        <v>10082</v>
      </c>
      <c r="M6453" t="s">
        <v>10083</v>
      </c>
      <c r="N6453" t="s">
        <v>10084</v>
      </c>
      <c r="O6453" t="s">
        <v>10085</v>
      </c>
      <c r="P6453">
        <v>5.3000001900000004</v>
      </c>
      <c r="Q6453" t="s">
        <v>10086</v>
      </c>
      <c r="R6453" t="s">
        <v>10087</v>
      </c>
      <c r="S6453">
        <v>3153922</v>
      </c>
      <c r="T6453">
        <v>433.11292329999998</v>
      </c>
      <c r="U6453" t="s">
        <v>31</v>
      </c>
      <c r="V6453" t="s">
        <v>9690</v>
      </c>
      <c r="W6453" t="s">
        <v>23</v>
      </c>
    </row>
    <row r="6454" spans="1:23" x14ac:dyDescent="0.4">
      <c r="A6454">
        <v>6453</v>
      </c>
      <c r="B6454">
        <v>1</v>
      </c>
      <c r="C6454">
        <v>1</v>
      </c>
      <c r="D6454">
        <v>1</v>
      </c>
      <c r="E6454">
        <v>1</v>
      </c>
      <c r="F6454" t="s">
        <v>23</v>
      </c>
      <c r="G6454">
        <v>-4.8120560335678499</v>
      </c>
      <c r="H6454" t="s">
        <v>23</v>
      </c>
      <c r="I6454">
        <v>37.669036651018097</v>
      </c>
      <c r="J6454" t="s">
        <v>1437</v>
      </c>
      <c r="K6454" t="s">
        <v>25</v>
      </c>
      <c r="L6454" t="s">
        <v>4354</v>
      </c>
      <c r="M6454" t="s">
        <v>4355</v>
      </c>
      <c r="N6454" t="s">
        <v>4356</v>
      </c>
      <c r="O6454" t="s">
        <v>4357</v>
      </c>
      <c r="P6454">
        <v>0.45081716799999999</v>
      </c>
      <c r="Q6454" t="s">
        <v>4358</v>
      </c>
      <c r="R6454" t="s">
        <v>4359</v>
      </c>
      <c r="S6454">
        <v>20900222</v>
      </c>
      <c r="T6454">
        <v>433.11292329999998</v>
      </c>
      <c r="U6454" t="s">
        <v>31</v>
      </c>
      <c r="V6454" t="s">
        <v>7468</v>
      </c>
      <c r="W6454" t="s">
        <v>23</v>
      </c>
    </row>
    <row r="6455" spans="1:23" x14ac:dyDescent="0.4">
      <c r="A6455">
        <v>6454</v>
      </c>
      <c r="B6455">
        <v>1</v>
      </c>
      <c r="C6455">
        <v>1</v>
      </c>
      <c r="D6455">
        <v>1</v>
      </c>
      <c r="E6455">
        <v>1</v>
      </c>
      <c r="F6455" t="s">
        <v>23</v>
      </c>
      <c r="G6455">
        <v>-21.263954711288299</v>
      </c>
      <c r="H6455" t="s">
        <v>23</v>
      </c>
      <c r="I6455">
        <v>17.251325566601299</v>
      </c>
      <c r="J6455" t="s">
        <v>1502</v>
      </c>
      <c r="K6455" t="s">
        <v>25</v>
      </c>
      <c r="L6455" t="s">
        <v>1503</v>
      </c>
      <c r="M6455" t="s">
        <v>1504</v>
      </c>
      <c r="N6455" t="s">
        <v>1505</v>
      </c>
      <c r="O6455" t="s">
        <v>1506</v>
      </c>
      <c r="P6455">
        <v>1.65783072</v>
      </c>
      <c r="Q6455" t="s">
        <v>1507</v>
      </c>
      <c r="R6455" t="s">
        <v>1508</v>
      </c>
      <c r="S6455">
        <v>86829414</v>
      </c>
      <c r="T6455">
        <v>146.0600403</v>
      </c>
      <c r="U6455" t="s">
        <v>31</v>
      </c>
      <c r="V6455" t="s">
        <v>1509</v>
      </c>
      <c r="W6455" t="s">
        <v>23</v>
      </c>
    </row>
    <row r="6456" spans="1:23" x14ac:dyDescent="0.4">
      <c r="A6456">
        <v>6455</v>
      </c>
      <c r="B6456">
        <v>1</v>
      </c>
      <c r="C6456">
        <v>1</v>
      </c>
      <c r="D6456">
        <v>1</v>
      </c>
      <c r="E6456">
        <v>1</v>
      </c>
      <c r="F6456" t="s">
        <v>23</v>
      </c>
      <c r="G6456">
        <v>-162.332170651008</v>
      </c>
      <c r="H6456" t="s">
        <v>23</v>
      </c>
      <c r="I6456">
        <v>48.328605805898398</v>
      </c>
      <c r="J6456" t="s">
        <v>16632</v>
      </c>
      <c r="K6456" t="s">
        <v>25</v>
      </c>
      <c r="L6456" t="s">
        <v>16633</v>
      </c>
      <c r="M6456" t="s">
        <v>16634</v>
      </c>
      <c r="N6456" t="s">
        <v>16635</v>
      </c>
      <c r="O6456" t="s">
        <v>16636</v>
      </c>
      <c r="P6456">
        <v>1.5485135299999999</v>
      </c>
      <c r="Q6456">
        <v>9501</v>
      </c>
      <c r="R6456" t="s">
        <v>16637</v>
      </c>
      <c r="S6456">
        <v>67108866</v>
      </c>
      <c r="T6456">
        <v>183.09167479999999</v>
      </c>
      <c r="U6456" t="s">
        <v>31</v>
      </c>
      <c r="V6456" t="s">
        <v>2054</v>
      </c>
      <c r="W6456" t="s">
        <v>23</v>
      </c>
    </row>
    <row r="6457" spans="1:23" x14ac:dyDescent="0.4">
      <c r="A6457">
        <v>6456</v>
      </c>
      <c r="B6457">
        <v>1</v>
      </c>
      <c r="C6457">
        <v>1</v>
      </c>
      <c r="D6457">
        <v>1</v>
      </c>
      <c r="E6457">
        <v>1</v>
      </c>
      <c r="F6457" t="s">
        <v>23</v>
      </c>
      <c r="G6457">
        <v>-3.3358920998878299</v>
      </c>
      <c r="H6457" t="s">
        <v>23</v>
      </c>
      <c r="I6457">
        <v>24.357072513123001</v>
      </c>
      <c r="J6457" t="s">
        <v>931</v>
      </c>
      <c r="K6457" t="s">
        <v>25</v>
      </c>
      <c r="L6457" t="s">
        <v>932</v>
      </c>
      <c r="M6457" t="s">
        <v>933</v>
      </c>
      <c r="N6457" t="s">
        <v>934</v>
      </c>
      <c r="O6457" t="s">
        <v>935</v>
      </c>
      <c r="P6457">
        <v>-1.7000000500000001</v>
      </c>
      <c r="Q6457" t="s">
        <v>936</v>
      </c>
      <c r="R6457" t="s">
        <v>937</v>
      </c>
      <c r="S6457">
        <v>20766846</v>
      </c>
      <c r="T6457">
        <v>597.14501129999996</v>
      </c>
      <c r="U6457" t="s">
        <v>31</v>
      </c>
      <c r="V6457" t="s">
        <v>2140</v>
      </c>
      <c r="W6457" t="s">
        <v>23</v>
      </c>
    </row>
    <row r="6458" spans="1:23" x14ac:dyDescent="0.4">
      <c r="A6458">
        <v>6457</v>
      </c>
      <c r="B6458">
        <v>1</v>
      </c>
      <c r="C6458">
        <v>1</v>
      </c>
      <c r="D6458">
        <v>1</v>
      </c>
      <c r="E6458">
        <v>1</v>
      </c>
      <c r="F6458" t="s">
        <v>23</v>
      </c>
      <c r="G6458">
        <v>-19.899488496699501</v>
      </c>
      <c r="H6458" t="s">
        <v>23</v>
      </c>
      <c r="I6458">
        <v>20.9272009380635</v>
      </c>
      <c r="J6458" t="s">
        <v>338</v>
      </c>
      <c r="K6458" t="s">
        <v>25</v>
      </c>
      <c r="L6458" t="s">
        <v>13830</v>
      </c>
      <c r="M6458" t="s">
        <v>13831</v>
      </c>
      <c r="N6458" t="s">
        <v>13832</v>
      </c>
      <c r="O6458" t="s">
        <v>13833</v>
      </c>
      <c r="P6458">
        <v>1.08366454</v>
      </c>
      <c r="Q6458" t="s">
        <v>13834</v>
      </c>
      <c r="R6458" t="s">
        <v>13835</v>
      </c>
      <c r="S6458">
        <v>8609620078</v>
      </c>
      <c r="T6458">
        <v>194.0812</v>
      </c>
      <c r="U6458" t="s">
        <v>31</v>
      </c>
      <c r="V6458" t="s">
        <v>376</v>
      </c>
      <c r="W6458" t="s">
        <v>23</v>
      </c>
    </row>
    <row r="6459" spans="1:23" x14ac:dyDescent="0.4">
      <c r="A6459">
        <v>6458</v>
      </c>
      <c r="B6459">
        <v>1</v>
      </c>
      <c r="C6459">
        <v>1</v>
      </c>
      <c r="D6459">
        <v>1</v>
      </c>
      <c r="E6459">
        <v>1</v>
      </c>
      <c r="F6459" t="s">
        <v>23</v>
      </c>
      <c r="G6459">
        <v>-16.5488766265454</v>
      </c>
      <c r="H6459" t="s">
        <v>23</v>
      </c>
      <c r="I6459">
        <v>35.688021457566499</v>
      </c>
      <c r="J6459" t="s">
        <v>7864</v>
      </c>
      <c r="K6459" t="s">
        <v>25</v>
      </c>
      <c r="L6459" t="s">
        <v>14820</v>
      </c>
      <c r="M6459" t="s">
        <v>14821</v>
      </c>
      <c r="N6459" t="s">
        <v>14822</v>
      </c>
      <c r="O6459" t="s">
        <v>14823</v>
      </c>
      <c r="P6459">
        <v>4.9000000999999997</v>
      </c>
      <c r="Q6459" t="s">
        <v>14824</v>
      </c>
      <c r="R6459" t="s">
        <v>14825</v>
      </c>
      <c r="S6459">
        <v>121430142</v>
      </c>
      <c r="T6459">
        <v>339.15879999999999</v>
      </c>
      <c r="U6459" t="s">
        <v>31</v>
      </c>
      <c r="V6459" t="s">
        <v>7870</v>
      </c>
      <c r="W6459" t="s">
        <v>23</v>
      </c>
    </row>
    <row r="6460" spans="1:23" x14ac:dyDescent="0.4">
      <c r="A6460">
        <v>6459</v>
      </c>
      <c r="B6460">
        <v>1</v>
      </c>
      <c r="C6460">
        <v>1</v>
      </c>
      <c r="D6460">
        <v>1</v>
      </c>
      <c r="E6460">
        <v>3</v>
      </c>
      <c r="F6460" t="s">
        <v>23</v>
      </c>
      <c r="G6460">
        <v>-468.80114184414498</v>
      </c>
      <c r="H6460" t="s">
        <v>23</v>
      </c>
      <c r="I6460">
        <v>62.212478217872601</v>
      </c>
      <c r="J6460" t="s">
        <v>8280</v>
      </c>
      <c r="K6460" t="s">
        <v>25</v>
      </c>
      <c r="L6460" t="s">
        <v>8281</v>
      </c>
      <c r="M6460" t="s">
        <v>8282</v>
      </c>
      <c r="N6460" t="s">
        <v>8283</v>
      </c>
      <c r="O6460" t="s">
        <v>8284</v>
      </c>
      <c r="P6460">
        <v>-5.6999998099999996</v>
      </c>
      <c r="Q6460" t="s">
        <v>8285</v>
      </c>
      <c r="R6460" t="s">
        <v>8286</v>
      </c>
      <c r="S6460">
        <v>20089174</v>
      </c>
      <c r="T6460">
        <v>623.27517799999998</v>
      </c>
      <c r="U6460" t="s">
        <v>31</v>
      </c>
      <c r="V6460" t="s">
        <v>8977</v>
      </c>
      <c r="W6460" t="s">
        <v>23</v>
      </c>
    </row>
    <row r="6461" spans="1:23" x14ac:dyDescent="0.4">
      <c r="A6461">
        <v>6460</v>
      </c>
      <c r="B6461">
        <v>1</v>
      </c>
      <c r="C6461">
        <v>1</v>
      </c>
      <c r="D6461">
        <v>1</v>
      </c>
      <c r="E6461">
        <v>2</v>
      </c>
      <c r="F6461" t="s">
        <v>23</v>
      </c>
      <c r="G6461">
        <v>-846.38107579674602</v>
      </c>
      <c r="H6461" t="s">
        <v>23</v>
      </c>
      <c r="I6461">
        <v>21.0485012770758</v>
      </c>
      <c r="J6461" t="s">
        <v>11342</v>
      </c>
      <c r="K6461" t="s">
        <v>25</v>
      </c>
      <c r="L6461" t="s">
        <v>11343</v>
      </c>
      <c r="M6461" t="s">
        <v>11344</v>
      </c>
      <c r="N6461" t="s">
        <v>28</v>
      </c>
      <c r="O6461" t="s">
        <v>11345</v>
      </c>
      <c r="P6461">
        <v>2.73296356</v>
      </c>
      <c r="R6461" t="s">
        <v>11346</v>
      </c>
      <c r="S6461">
        <v>2097152</v>
      </c>
      <c r="T6461">
        <v>741.22365549999995</v>
      </c>
      <c r="U6461" t="s">
        <v>31</v>
      </c>
      <c r="V6461" t="s">
        <v>7731</v>
      </c>
      <c r="W6461" t="s">
        <v>23</v>
      </c>
    </row>
    <row r="6462" spans="1:23" x14ac:dyDescent="0.4">
      <c r="A6462">
        <v>6461</v>
      </c>
      <c r="B6462">
        <v>1</v>
      </c>
      <c r="C6462">
        <v>1</v>
      </c>
      <c r="D6462">
        <v>1</v>
      </c>
      <c r="E6462">
        <v>1</v>
      </c>
      <c r="F6462" t="s">
        <v>23</v>
      </c>
      <c r="G6462">
        <v>-651.29919104280702</v>
      </c>
      <c r="H6462">
        <v>0.999999999999999</v>
      </c>
      <c r="I6462">
        <v>75.605036211547002</v>
      </c>
      <c r="J6462" t="s">
        <v>11415</v>
      </c>
      <c r="K6462" t="s">
        <v>25</v>
      </c>
      <c r="L6462" t="s">
        <v>11439</v>
      </c>
      <c r="M6462" t="s">
        <v>11440</v>
      </c>
      <c r="N6462" t="s">
        <v>28</v>
      </c>
      <c r="O6462" t="s">
        <v>11441</v>
      </c>
      <c r="P6462">
        <v>-2.0096106499999999</v>
      </c>
      <c r="Q6462">
        <v>91844440</v>
      </c>
      <c r="R6462" t="s">
        <v>11442</v>
      </c>
      <c r="S6462">
        <v>16777218</v>
      </c>
      <c r="T6462">
        <v>597.18139680000002</v>
      </c>
      <c r="U6462" t="s">
        <v>31</v>
      </c>
      <c r="V6462" t="s">
        <v>17132</v>
      </c>
      <c r="W6462" t="s">
        <v>23</v>
      </c>
    </row>
    <row r="6463" spans="1:23" x14ac:dyDescent="0.4">
      <c r="A6463">
        <v>6462</v>
      </c>
      <c r="B6463">
        <v>1</v>
      </c>
      <c r="C6463">
        <v>1</v>
      </c>
      <c r="D6463">
        <v>1</v>
      </c>
      <c r="E6463">
        <v>1</v>
      </c>
      <c r="F6463" t="s">
        <v>23</v>
      </c>
      <c r="G6463">
        <v>-199.75835620849099</v>
      </c>
      <c r="H6463" t="s">
        <v>23</v>
      </c>
      <c r="I6463">
        <v>38.884689882386901</v>
      </c>
      <c r="J6463" t="s">
        <v>16473</v>
      </c>
      <c r="K6463" t="s">
        <v>25</v>
      </c>
      <c r="L6463" t="s">
        <v>16474</v>
      </c>
      <c r="M6463" t="s">
        <v>16475</v>
      </c>
      <c r="N6463" t="s">
        <v>16476</v>
      </c>
      <c r="O6463" t="s">
        <v>16477</v>
      </c>
      <c r="P6463">
        <v>1.10000002</v>
      </c>
      <c r="Q6463" t="s">
        <v>16478</v>
      </c>
      <c r="R6463" t="s">
        <v>16479</v>
      </c>
      <c r="S6463">
        <v>67108866</v>
      </c>
      <c r="T6463">
        <v>197.10732479999999</v>
      </c>
      <c r="U6463" t="s">
        <v>31</v>
      </c>
      <c r="V6463" t="s">
        <v>1472</v>
      </c>
      <c r="W6463" t="s">
        <v>23</v>
      </c>
    </row>
    <row r="6464" spans="1:23" x14ac:dyDescent="0.4">
      <c r="A6464">
        <v>6463</v>
      </c>
      <c r="B6464">
        <v>1</v>
      </c>
      <c r="C6464">
        <v>1</v>
      </c>
      <c r="D6464">
        <v>1</v>
      </c>
      <c r="E6464">
        <v>1</v>
      </c>
      <c r="F6464" t="s">
        <v>23</v>
      </c>
      <c r="G6464">
        <v>-6.9645399292267003</v>
      </c>
      <c r="H6464" t="s">
        <v>23</v>
      </c>
      <c r="I6464">
        <v>54.030221402724898</v>
      </c>
      <c r="J6464" t="s">
        <v>2355</v>
      </c>
      <c r="K6464" t="s">
        <v>25</v>
      </c>
      <c r="L6464" t="s">
        <v>13923</v>
      </c>
      <c r="M6464" t="s">
        <v>13924</v>
      </c>
      <c r="N6464" t="s">
        <v>13925</v>
      </c>
      <c r="O6464" t="s">
        <v>13926</v>
      </c>
      <c r="P6464">
        <v>2.7000000499999999</v>
      </c>
      <c r="Q6464" t="s">
        <v>13927</v>
      </c>
      <c r="R6464" t="s">
        <v>13928</v>
      </c>
      <c r="S6464">
        <v>20900222</v>
      </c>
      <c r="T6464">
        <v>287.09140000000002</v>
      </c>
      <c r="U6464" t="s">
        <v>31</v>
      </c>
      <c r="V6464" t="s">
        <v>6841</v>
      </c>
      <c r="W6464" t="s">
        <v>23</v>
      </c>
    </row>
    <row r="6465" spans="1:23" x14ac:dyDescent="0.4">
      <c r="A6465">
        <v>6464</v>
      </c>
      <c r="B6465">
        <v>1</v>
      </c>
      <c r="C6465">
        <v>1</v>
      </c>
      <c r="D6465">
        <v>1</v>
      </c>
      <c r="E6465">
        <v>1</v>
      </c>
      <c r="F6465" t="s">
        <v>23</v>
      </c>
      <c r="G6465">
        <v>-15.886056041171701</v>
      </c>
      <c r="H6465" t="s">
        <v>23</v>
      </c>
      <c r="I6465">
        <v>15.156238652313201</v>
      </c>
      <c r="J6465" t="s">
        <v>1017</v>
      </c>
      <c r="K6465" t="s">
        <v>25</v>
      </c>
      <c r="L6465" t="s">
        <v>3461</v>
      </c>
      <c r="M6465" t="s">
        <v>3462</v>
      </c>
      <c r="N6465" t="s">
        <v>3463</v>
      </c>
      <c r="O6465" t="s">
        <v>3464</v>
      </c>
      <c r="P6465">
        <v>0.5</v>
      </c>
      <c r="Q6465" t="s">
        <v>3465</v>
      </c>
      <c r="R6465" t="s">
        <v>3466</v>
      </c>
      <c r="S6465">
        <v>20900222</v>
      </c>
      <c r="T6465">
        <v>449.10783789999999</v>
      </c>
      <c r="U6465" t="s">
        <v>31</v>
      </c>
      <c r="V6465" t="s">
        <v>2739</v>
      </c>
      <c r="W6465" t="s">
        <v>23</v>
      </c>
    </row>
    <row r="6466" spans="1:23" x14ac:dyDescent="0.4">
      <c r="A6466">
        <v>6465</v>
      </c>
      <c r="B6466">
        <v>1</v>
      </c>
      <c r="C6466">
        <v>3</v>
      </c>
      <c r="D6466">
        <v>1</v>
      </c>
      <c r="E6466">
        <v>1</v>
      </c>
      <c r="F6466" t="s">
        <v>23</v>
      </c>
      <c r="G6466">
        <v>-1.7062261860007799</v>
      </c>
      <c r="H6466" t="s">
        <v>23</v>
      </c>
      <c r="I6466">
        <v>27.054566215267801</v>
      </c>
      <c r="J6466" t="s">
        <v>707</v>
      </c>
      <c r="K6466" t="s">
        <v>25</v>
      </c>
      <c r="L6466" t="s">
        <v>708</v>
      </c>
      <c r="M6466" t="s">
        <v>709</v>
      </c>
      <c r="N6466" t="s">
        <v>710</v>
      </c>
      <c r="O6466" t="s">
        <v>711</v>
      </c>
      <c r="P6466">
        <v>0.40000000600000002</v>
      </c>
      <c r="Q6466" t="s">
        <v>712</v>
      </c>
      <c r="R6466" t="s">
        <v>713</v>
      </c>
      <c r="S6466">
        <v>8610439258</v>
      </c>
      <c r="T6466">
        <v>507.11331719999998</v>
      </c>
      <c r="U6466" t="s">
        <v>31</v>
      </c>
      <c r="V6466" t="s">
        <v>980</v>
      </c>
      <c r="W6466" t="s">
        <v>23</v>
      </c>
    </row>
    <row r="6467" spans="1:23" x14ac:dyDescent="0.4">
      <c r="A6467">
        <v>6466</v>
      </c>
      <c r="B6467">
        <v>1</v>
      </c>
      <c r="C6467">
        <v>1</v>
      </c>
      <c r="D6467">
        <v>1</v>
      </c>
      <c r="E6467">
        <v>2</v>
      </c>
      <c r="F6467" t="s">
        <v>23</v>
      </c>
      <c r="G6467">
        <v>-418.07034280329202</v>
      </c>
      <c r="H6467" t="s">
        <v>23</v>
      </c>
      <c r="I6467">
        <v>9.6266751145814293</v>
      </c>
      <c r="J6467" t="s">
        <v>11761</v>
      </c>
      <c r="K6467" t="s">
        <v>25</v>
      </c>
      <c r="L6467" t="s">
        <v>11762</v>
      </c>
      <c r="M6467" t="s">
        <v>11763</v>
      </c>
      <c r="N6467" t="s">
        <v>28</v>
      </c>
      <c r="O6467" t="s">
        <v>11764</v>
      </c>
      <c r="P6467">
        <v>-0.69999998799999996</v>
      </c>
      <c r="Q6467">
        <v>138805674</v>
      </c>
      <c r="R6467" t="s">
        <v>11765</v>
      </c>
      <c r="S6467">
        <v>70</v>
      </c>
      <c r="T6467">
        <v>771.23422019999998</v>
      </c>
      <c r="U6467" t="s">
        <v>31</v>
      </c>
      <c r="V6467" t="s">
        <v>12081</v>
      </c>
      <c r="W6467" t="s">
        <v>23</v>
      </c>
    </row>
    <row r="6468" spans="1:23" x14ac:dyDescent="0.4">
      <c r="A6468">
        <v>6467</v>
      </c>
      <c r="B6468">
        <v>1</v>
      </c>
      <c r="C6468">
        <v>1</v>
      </c>
      <c r="D6468">
        <v>1</v>
      </c>
      <c r="E6468">
        <v>1</v>
      </c>
      <c r="F6468" t="s">
        <v>23</v>
      </c>
      <c r="G6468">
        <v>-2.8661748059427401</v>
      </c>
      <c r="H6468" t="s">
        <v>23</v>
      </c>
      <c r="I6468">
        <v>27.500207311701701</v>
      </c>
      <c r="J6468" t="s">
        <v>457</v>
      </c>
      <c r="K6468" t="s">
        <v>25</v>
      </c>
      <c r="L6468" t="s">
        <v>458</v>
      </c>
      <c r="M6468" t="s">
        <v>459</v>
      </c>
      <c r="N6468" t="s">
        <v>460</v>
      </c>
      <c r="O6468" t="s">
        <v>461</v>
      </c>
      <c r="P6468">
        <v>2.2999999500000001</v>
      </c>
      <c r="Q6468" t="s">
        <v>462</v>
      </c>
      <c r="R6468" t="s">
        <v>463</v>
      </c>
      <c r="S6468">
        <v>70836598</v>
      </c>
      <c r="T6468">
        <v>385.21218379999999</v>
      </c>
      <c r="U6468" t="s">
        <v>31</v>
      </c>
      <c r="V6468" t="s">
        <v>7167</v>
      </c>
      <c r="W6468" t="s">
        <v>23</v>
      </c>
    </row>
    <row r="6469" spans="1:23" x14ac:dyDescent="0.4">
      <c r="A6469">
        <v>6468</v>
      </c>
      <c r="B6469">
        <v>1</v>
      </c>
      <c r="C6469">
        <v>3</v>
      </c>
      <c r="D6469">
        <v>1</v>
      </c>
      <c r="E6469">
        <v>1</v>
      </c>
      <c r="F6469" t="s">
        <v>23</v>
      </c>
      <c r="G6469">
        <v>-4.5846315022384596</v>
      </c>
      <c r="H6469" t="s">
        <v>23</v>
      </c>
      <c r="I6469">
        <v>106.883031523176</v>
      </c>
      <c r="J6469" t="s">
        <v>1785</v>
      </c>
      <c r="K6469" t="s">
        <v>25</v>
      </c>
      <c r="L6469" t="s">
        <v>1786</v>
      </c>
      <c r="M6469" t="s">
        <v>1787</v>
      </c>
      <c r="N6469" t="s">
        <v>1788</v>
      </c>
      <c r="O6469" t="s">
        <v>1789</v>
      </c>
      <c r="P6469">
        <v>2.6577415499999999</v>
      </c>
      <c r="Q6469" t="s">
        <v>1790</v>
      </c>
      <c r="R6469" t="s">
        <v>1791</v>
      </c>
      <c r="S6469">
        <v>20900222</v>
      </c>
      <c r="T6469">
        <v>255.0651853</v>
      </c>
      <c r="U6469" t="s">
        <v>31</v>
      </c>
      <c r="V6469" t="s">
        <v>11702</v>
      </c>
      <c r="W6469" t="s">
        <v>23</v>
      </c>
    </row>
    <row r="6470" spans="1:23" x14ac:dyDescent="0.4">
      <c r="A6470">
        <v>6469</v>
      </c>
      <c r="B6470">
        <v>1</v>
      </c>
      <c r="C6470">
        <v>1</v>
      </c>
      <c r="D6470">
        <v>1</v>
      </c>
      <c r="E6470">
        <v>1</v>
      </c>
      <c r="F6470" t="s">
        <v>23</v>
      </c>
      <c r="G6470">
        <v>-4.4362147408684098</v>
      </c>
      <c r="H6470" t="s">
        <v>23</v>
      </c>
      <c r="I6470">
        <v>21.5492392547885</v>
      </c>
      <c r="J6470" t="s">
        <v>442</v>
      </c>
      <c r="K6470" t="s">
        <v>25</v>
      </c>
      <c r="L6470" t="s">
        <v>443</v>
      </c>
      <c r="M6470" t="s">
        <v>444</v>
      </c>
      <c r="N6470" t="s">
        <v>445</v>
      </c>
      <c r="O6470" t="s">
        <v>446</v>
      </c>
      <c r="P6470">
        <v>-1.63495886</v>
      </c>
      <c r="Q6470" t="s">
        <v>447</v>
      </c>
      <c r="R6470" t="s">
        <v>448</v>
      </c>
      <c r="S6470">
        <v>255847294</v>
      </c>
      <c r="T6470">
        <v>175.11894000000001</v>
      </c>
      <c r="U6470" t="s">
        <v>31</v>
      </c>
      <c r="V6470" t="s">
        <v>595</v>
      </c>
      <c r="W6470" t="s">
        <v>23</v>
      </c>
    </row>
    <row r="6471" spans="1:23" x14ac:dyDescent="0.4">
      <c r="A6471">
        <v>6470</v>
      </c>
      <c r="B6471">
        <v>1</v>
      </c>
      <c r="C6471">
        <v>1</v>
      </c>
      <c r="D6471">
        <v>1</v>
      </c>
      <c r="E6471">
        <v>1</v>
      </c>
      <c r="F6471" t="s">
        <v>23</v>
      </c>
      <c r="G6471">
        <v>-19.3747616452054</v>
      </c>
      <c r="H6471" t="s">
        <v>23</v>
      </c>
      <c r="I6471">
        <v>16.4788130788132</v>
      </c>
      <c r="J6471" t="s">
        <v>4259</v>
      </c>
      <c r="K6471" t="s">
        <v>25</v>
      </c>
      <c r="L6471" t="s">
        <v>14610</v>
      </c>
      <c r="M6471" t="s">
        <v>14611</v>
      </c>
      <c r="N6471" t="s">
        <v>14612</v>
      </c>
      <c r="O6471" t="s">
        <v>14613</v>
      </c>
      <c r="P6471">
        <v>1.2000000500000001</v>
      </c>
      <c r="Q6471" t="s">
        <v>14614</v>
      </c>
      <c r="R6471" t="s">
        <v>14615</v>
      </c>
      <c r="S6471">
        <v>20621690</v>
      </c>
      <c r="T6471">
        <v>447.12857339999999</v>
      </c>
      <c r="U6471" t="s">
        <v>31</v>
      </c>
      <c r="V6471" t="s">
        <v>7338</v>
      </c>
      <c r="W6471" t="s">
        <v>23</v>
      </c>
    </row>
    <row r="6472" spans="1:23" x14ac:dyDescent="0.4">
      <c r="A6472">
        <v>6471</v>
      </c>
      <c r="B6472">
        <v>1</v>
      </c>
      <c r="C6472">
        <v>1</v>
      </c>
      <c r="D6472">
        <v>1</v>
      </c>
      <c r="E6472">
        <v>1</v>
      </c>
      <c r="F6472" t="s">
        <v>23</v>
      </c>
      <c r="G6472">
        <v>-498.24216675542198</v>
      </c>
      <c r="H6472" t="s">
        <v>23</v>
      </c>
      <c r="I6472">
        <v>101.871716188535</v>
      </c>
      <c r="J6472" t="s">
        <v>11254</v>
      </c>
      <c r="K6472" t="s">
        <v>25</v>
      </c>
      <c r="L6472" t="s">
        <v>11255</v>
      </c>
      <c r="M6472" t="s">
        <v>11256</v>
      </c>
      <c r="N6472" t="s">
        <v>11257</v>
      </c>
      <c r="O6472" t="s">
        <v>11258</v>
      </c>
      <c r="P6472">
        <v>2.7000000499999999</v>
      </c>
      <c r="Q6472" t="s">
        <v>11259</v>
      </c>
      <c r="R6472" t="s">
        <v>11260</v>
      </c>
      <c r="S6472">
        <v>16777218</v>
      </c>
      <c r="T6472">
        <v>579.14970270000003</v>
      </c>
      <c r="U6472" t="s">
        <v>31</v>
      </c>
      <c r="V6472" t="s">
        <v>3839</v>
      </c>
      <c r="W6472" t="s">
        <v>23</v>
      </c>
    </row>
    <row r="6473" spans="1:23" x14ac:dyDescent="0.4">
      <c r="A6473">
        <v>6472</v>
      </c>
      <c r="B6473">
        <v>1</v>
      </c>
      <c r="C6473">
        <v>3</v>
      </c>
      <c r="D6473">
        <v>1</v>
      </c>
      <c r="E6473">
        <v>1</v>
      </c>
      <c r="F6473" t="s">
        <v>23</v>
      </c>
      <c r="G6473">
        <v>-13.8975831433703</v>
      </c>
      <c r="H6473" t="s">
        <v>23</v>
      </c>
      <c r="I6473">
        <v>15.7680482440565</v>
      </c>
      <c r="J6473" t="s">
        <v>2364</v>
      </c>
      <c r="K6473" t="s">
        <v>25</v>
      </c>
      <c r="L6473" t="s">
        <v>8219</v>
      </c>
      <c r="M6473" t="s">
        <v>8220</v>
      </c>
      <c r="N6473" t="s">
        <v>8221</v>
      </c>
      <c r="O6473" t="s">
        <v>8222</v>
      </c>
      <c r="P6473">
        <v>2.2349462500000001</v>
      </c>
      <c r="Q6473" t="s">
        <v>8223</v>
      </c>
      <c r="R6473" t="s">
        <v>8224</v>
      </c>
      <c r="S6473">
        <v>121301374</v>
      </c>
      <c r="T6473">
        <v>271.06009990000001</v>
      </c>
      <c r="U6473" t="s">
        <v>31</v>
      </c>
      <c r="V6473" t="s">
        <v>8866</v>
      </c>
      <c r="W6473" t="s">
        <v>23</v>
      </c>
    </row>
    <row r="6474" spans="1:23" x14ac:dyDescent="0.4">
      <c r="A6474">
        <v>6473</v>
      </c>
      <c r="B6474">
        <v>1</v>
      </c>
      <c r="C6474">
        <v>1</v>
      </c>
      <c r="D6474">
        <v>1</v>
      </c>
      <c r="E6474">
        <v>1</v>
      </c>
      <c r="F6474" t="s">
        <v>23</v>
      </c>
      <c r="G6474">
        <v>-248.66069044229201</v>
      </c>
      <c r="H6474" t="s">
        <v>23</v>
      </c>
      <c r="I6474">
        <v>65.564578535958006</v>
      </c>
      <c r="J6474" t="s">
        <v>6288</v>
      </c>
      <c r="K6474" t="s">
        <v>25</v>
      </c>
      <c r="L6474" t="s">
        <v>6289</v>
      </c>
      <c r="M6474" t="s">
        <v>6290</v>
      </c>
      <c r="N6474" t="s">
        <v>6291</v>
      </c>
      <c r="O6474" t="s">
        <v>6292</v>
      </c>
      <c r="P6474">
        <v>3.4000001000000002</v>
      </c>
      <c r="Q6474">
        <v>17233917</v>
      </c>
      <c r="R6474" t="s">
        <v>6293</v>
      </c>
      <c r="S6474">
        <v>2113538</v>
      </c>
      <c r="T6474">
        <v>417.11800870000002</v>
      </c>
      <c r="U6474" t="s">
        <v>31</v>
      </c>
      <c r="V6474" t="s">
        <v>6294</v>
      </c>
      <c r="W6474" t="s">
        <v>23</v>
      </c>
    </row>
    <row r="6475" spans="1:23" x14ac:dyDescent="0.4">
      <c r="A6475">
        <v>6474</v>
      </c>
      <c r="B6475">
        <v>1</v>
      </c>
      <c r="C6475">
        <v>2</v>
      </c>
      <c r="D6475">
        <v>1</v>
      </c>
      <c r="E6475">
        <v>1</v>
      </c>
      <c r="F6475" t="s">
        <v>23</v>
      </c>
      <c r="G6475">
        <v>-8.7409278423628507</v>
      </c>
      <c r="H6475" t="s">
        <v>23</v>
      </c>
      <c r="I6475">
        <v>37.2937645930553</v>
      </c>
      <c r="J6475" t="s">
        <v>1017</v>
      </c>
      <c r="K6475" t="s">
        <v>25</v>
      </c>
      <c r="L6475" t="s">
        <v>15443</v>
      </c>
      <c r="M6475" t="s">
        <v>15444</v>
      </c>
      <c r="N6475" t="s">
        <v>15445</v>
      </c>
      <c r="O6475" t="s">
        <v>15446</v>
      </c>
      <c r="P6475">
        <v>-0.20000000300000001</v>
      </c>
      <c r="Q6475" t="s">
        <v>15447</v>
      </c>
      <c r="R6475" t="s">
        <v>15448</v>
      </c>
      <c r="S6475">
        <v>20638078</v>
      </c>
      <c r="T6475">
        <v>449.10783789999999</v>
      </c>
      <c r="U6475" t="s">
        <v>31</v>
      </c>
      <c r="V6475" t="s">
        <v>10033</v>
      </c>
      <c r="W6475" t="s">
        <v>23</v>
      </c>
    </row>
    <row r="6476" spans="1:23" x14ac:dyDescent="0.4">
      <c r="A6476">
        <v>6475</v>
      </c>
      <c r="B6476">
        <v>1</v>
      </c>
      <c r="C6476">
        <v>1</v>
      </c>
      <c r="D6476">
        <v>1</v>
      </c>
      <c r="E6476">
        <v>2</v>
      </c>
      <c r="F6476" t="s">
        <v>23</v>
      </c>
      <c r="G6476">
        <v>-727.10024130686702</v>
      </c>
      <c r="H6476" t="s">
        <v>23</v>
      </c>
      <c r="I6476">
        <v>15.8158369864368</v>
      </c>
      <c r="J6476" t="s">
        <v>7425</v>
      </c>
      <c r="K6476" t="s">
        <v>25</v>
      </c>
      <c r="L6476" t="s">
        <v>7426</v>
      </c>
      <c r="M6476" t="s">
        <v>7427</v>
      </c>
      <c r="N6476" t="s">
        <v>28</v>
      </c>
      <c r="O6476" t="s">
        <v>7428</v>
      </c>
      <c r="P6476">
        <v>5.9000000999999997</v>
      </c>
      <c r="Q6476">
        <v>135854056</v>
      </c>
      <c r="R6476" t="s">
        <v>7429</v>
      </c>
      <c r="S6476">
        <v>262146</v>
      </c>
      <c r="T6476">
        <v>611.16066130000002</v>
      </c>
      <c r="U6476" t="s">
        <v>31</v>
      </c>
      <c r="V6476" t="s">
        <v>1740</v>
      </c>
      <c r="W6476" t="s">
        <v>23</v>
      </c>
    </row>
    <row r="6477" spans="1:23" x14ac:dyDescent="0.4">
      <c r="A6477">
        <v>6476</v>
      </c>
      <c r="B6477">
        <v>1</v>
      </c>
      <c r="C6477">
        <v>1</v>
      </c>
      <c r="D6477">
        <v>1</v>
      </c>
      <c r="E6477">
        <v>1</v>
      </c>
      <c r="F6477" t="s">
        <v>23</v>
      </c>
      <c r="G6477">
        <v>-400.49764238424399</v>
      </c>
      <c r="H6477" t="s">
        <v>23</v>
      </c>
      <c r="I6477">
        <v>49.421341755637002</v>
      </c>
      <c r="J6477" t="s">
        <v>7160</v>
      </c>
      <c r="K6477" t="s">
        <v>25</v>
      </c>
      <c r="L6477" t="s">
        <v>7161</v>
      </c>
      <c r="M6477" t="s">
        <v>7162</v>
      </c>
      <c r="N6477" t="s">
        <v>28</v>
      </c>
      <c r="O6477" t="s">
        <v>7163</v>
      </c>
      <c r="P6477">
        <v>6.3000001900000004</v>
      </c>
      <c r="Q6477">
        <v>11103936</v>
      </c>
      <c r="R6477" t="s">
        <v>7164</v>
      </c>
      <c r="S6477">
        <v>3178578</v>
      </c>
      <c r="T6477">
        <v>595.16575</v>
      </c>
      <c r="U6477" t="s">
        <v>31</v>
      </c>
      <c r="V6477" t="s">
        <v>10182</v>
      </c>
      <c r="W6477" t="s">
        <v>23</v>
      </c>
    </row>
    <row r="6478" spans="1:23" x14ac:dyDescent="0.4">
      <c r="A6478">
        <v>6477</v>
      </c>
      <c r="B6478">
        <v>1</v>
      </c>
      <c r="C6478">
        <v>1</v>
      </c>
      <c r="D6478">
        <v>1</v>
      </c>
      <c r="E6478">
        <v>1</v>
      </c>
      <c r="F6478" t="s">
        <v>23</v>
      </c>
      <c r="G6478">
        <v>-96.711994735456997</v>
      </c>
      <c r="H6478" t="s">
        <v>23</v>
      </c>
      <c r="I6478">
        <v>89.174642200579697</v>
      </c>
      <c r="J6478" t="s">
        <v>8767</v>
      </c>
      <c r="K6478" t="s">
        <v>25</v>
      </c>
      <c r="L6478" t="s">
        <v>16570</v>
      </c>
      <c r="M6478" t="s">
        <v>16571</v>
      </c>
      <c r="N6478" t="s">
        <v>28</v>
      </c>
      <c r="O6478" t="s">
        <v>16572</v>
      </c>
      <c r="P6478">
        <v>1.60000002</v>
      </c>
      <c r="Q6478" t="s">
        <v>16573</v>
      </c>
      <c r="R6478" t="s">
        <v>16574</v>
      </c>
      <c r="S6478">
        <v>2097218</v>
      </c>
      <c r="T6478">
        <v>249.14852099999999</v>
      </c>
      <c r="U6478" t="s">
        <v>31</v>
      </c>
      <c r="V6478" t="s">
        <v>10544</v>
      </c>
      <c r="W6478" t="s">
        <v>23</v>
      </c>
    </row>
    <row r="6479" spans="1:23" x14ac:dyDescent="0.4">
      <c r="A6479">
        <v>6478</v>
      </c>
      <c r="B6479">
        <v>1</v>
      </c>
      <c r="C6479">
        <v>1</v>
      </c>
      <c r="D6479">
        <v>1</v>
      </c>
      <c r="E6479">
        <v>1</v>
      </c>
      <c r="F6479" t="s">
        <v>23</v>
      </c>
      <c r="G6479">
        <v>-498.24216675542198</v>
      </c>
      <c r="H6479">
        <v>0.999999999999999</v>
      </c>
      <c r="I6479">
        <v>101.871716188535</v>
      </c>
      <c r="J6479" t="s">
        <v>11254</v>
      </c>
      <c r="K6479" t="s">
        <v>25</v>
      </c>
      <c r="L6479" t="s">
        <v>11255</v>
      </c>
      <c r="M6479" t="s">
        <v>11256</v>
      </c>
      <c r="N6479" t="s">
        <v>11257</v>
      </c>
      <c r="O6479" t="s">
        <v>11258</v>
      </c>
      <c r="P6479">
        <v>2.7000000499999999</v>
      </c>
      <c r="Q6479" t="s">
        <v>11259</v>
      </c>
      <c r="R6479" t="s">
        <v>11260</v>
      </c>
      <c r="S6479">
        <v>16777218</v>
      </c>
      <c r="T6479">
        <v>579.14970270000003</v>
      </c>
      <c r="U6479" t="s">
        <v>31</v>
      </c>
      <c r="V6479" t="s">
        <v>17133</v>
      </c>
      <c r="W6479" t="s">
        <v>23</v>
      </c>
    </row>
    <row r="6480" spans="1:23" x14ac:dyDescent="0.4">
      <c r="A6480">
        <v>6479</v>
      </c>
      <c r="B6480">
        <v>1</v>
      </c>
      <c r="C6480">
        <v>1</v>
      </c>
      <c r="D6480">
        <v>1</v>
      </c>
      <c r="E6480">
        <v>3</v>
      </c>
      <c r="F6480" t="s">
        <v>23</v>
      </c>
      <c r="G6480">
        <v>-35.379696117124702</v>
      </c>
      <c r="H6480" t="s">
        <v>23</v>
      </c>
      <c r="I6480">
        <v>16.483161238793901</v>
      </c>
      <c r="J6480" t="s">
        <v>1165</v>
      </c>
      <c r="K6480" t="s">
        <v>25</v>
      </c>
      <c r="L6480" t="s">
        <v>13229</v>
      </c>
      <c r="M6480" t="s">
        <v>13230</v>
      </c>
      <c r="N6480" t="s">
        <v>13231</v>
      </c>
      <c r="O6480" t="s">
        <v>13232</v>
      </c>
      <c r="P6480">
        <v>-3.5</v>
      </c>
      <c r="Q6480" t="s">
        <v>13233</v>
      </c>
      <c r="R6480" t="s">
        <v>13234</v>
      </c>
      <c r="S6480">
        <v>60149631054</v>
      </c>
      <c r="T6480">
        <v>265.08580000000001</v>
      </c>
      <c r="U6480" t="s">
        <v>31</v>
      </c>
      <c r="V6480" t="s">
        <v>1173</v>
      </c>
      <c r="W6480" t="s">
        <v>23</v>
      </c>
    </row>
    <row r="6481" spans="1:23" x14ac:dyDescent="0.4">
      <c r="A6481">
        <v>6480</v>
      </c>
      <c r="B6481">
        <v>1</v>
      </c>
      <c r="C6481">
        <v>1</v>
      </c>
      <c r="D6481">
        <v>1</v>
      </c>
      <c r="E6481">
        <v>1</v>
      </c>
      <c r="F6481" t="s">
        <v>23</v>
      </c>
      <c r="G6481">
        <v>-8.8594289840437206</v>
      </c>
      <c r="H6481" t="s">
        <v>23</v>
      </c>
      <c r="I6481">
        <v>19.753668989549599</v>
      </c>
      <c r="J6481" t="s">
        <v>2044</v>
      </c>
      <c r="K6481" t="s">
        <v>25</v>
      </c>
      <c r="L6481" t="s">
        <v>13916</v>
      </c>
      <c r="M6481" t="s">
        <v>13917</v>
      </c>
      <c r="N6481" t="s">
        <v>13918</v>
      </c>
      <c r="O6481" t="s">
        <v>13919</v>
      </c>
      <c r="P6481">
        <v>-0.89999997600000003</v>
      </c>
      <c r="Q6481" t="s">
        <v>13920</v>
      </c>
      <c r="R6481" t="s">
        <v>13921</v>
      </c>
      <c r="S6481">
        <v>20900214</v>
      </c>
      <c r="T6481">
        <v>579.17083209999998</v>
      </c>
      <c r="U6481" t="s">
        <v>31</v>
      </c>
      <c r="V6481" t="s">
        <v>8391</v>
      </c>
      <c r="W6481" t="s">
        <v>23</v>
      </c>
    </row>
    <row r="6482" spans="1:23" x14ac:dyDescent="0.4">
      <c r="A6482">
        <v>6481</v>
      </c>
      <c r="B6482">
        <v>1</v>
      </c>
      <c r="C6482">
        <v>1</v>
      </c>
      <c r="D6482">
        <v>1</v>
      </c>
      <c r="E6482">
        <v>1</v>
      </c>
      <c r="F6482" t="s">
        <v>23</v>
      </c>
      <c r="G6482">
        <v>-2.2564183867160899</v>
      </c>
      <c r="H6482" t="s">
        <v>23</v>
      </c>
      <c r="I6482">
        <v>45.600682087655798</v>
      </c>
      <c r="J6482" t="s">
        <v>1785</v>
      </c>
      <c r="K6482" t="s">
        <v>25</v>
      </c>
      <c r="L6482" t="s">
        <v>1786</v>
      </c>
      <c r="M6482" t="s">
        <v>1787</v>
      </c>
      <c r="N6482" t="s">
        <v>1788</v>
      </c>
      <c r="O6482" t="s">
        <v>1789</v>
      </c>
      <c r="P6482">
        <v>2.6577415499999999</v>
      </c>
      <c r="Q6482" t="s">
        <v>1790</v>
      </c>
      <c r="R6482" t="s">
        <v>1791</v>
      </c>
      <c r="S6482">
        <v>20900222</v>
      </c>
      <c r="T6482">
        <v>255.0651853</v>
      </c>
      <c r="U6482" t="s">
        <v>31</v>
      </c>
      <c r="V6482" t="s">
        <v>4298</v>
      </c>
      <c r="W6482" t="s">
        <v>23</v>
      </c>
    </row>
    <row r="6483" spans="1:23" x14ac:dyDescent="0.4">
      <c r="A6483">
        <v>6482</v>
      </c>
      <c r="B6483">
        <v>1</v>
      </c>
      <c r="C6483">
        <v>3</v>
      </c>
      <c r="D6483">
        <v>1</v>
      </c>
      <c r="E6483">
        <v>1</v>
      </c>
      <c r="F6483" t="s">
        <v>23</v>
      </c>
      <c r="G6483">
        <v>-4.4525867472029699</v>
      </c>
      <c r="H6483" t="s">
        <v>23</v>
      </c>
      <c r="I6483">
        <v>22.545005557222598</v>
      </c>
      <c r="J6483" t="s">
        <v>931</v>
      </c>
      <c r="K6483" t="s">
        <v>25</v>
      </c>
      <c r="L6483" t="s">
        <v>932</v>
      </c>
      <c r="M6483" t="s">
        <v>933</v>
      </c>
      <c r="N6483" t="s">
        <v>934</v>
      </c>
      <c r="O6483" t="s">
        <v>935</v>
      </c>
      <c r="P6483">
        <v>-1.7000000500000001</v>
      </c>
      <c r="Q6483" t="s">
        <v>936</v>
      </c>
      <c r="R6483" t="s">
        <v>937</v>
      </c>
      <c r="S6483">
        <v>20766846</v>
      </c>
      <c r="T6483">
        <v>597.14501129999996</v>
      </c>
      <c r="U6483" t="s">
        <v>31</v>
      </c>
      <c r="V6483" t="s">
        <v>1878</v>
      </c>
      <c r="W6483" t="s">
        <v>23</v>
      </c>
    </row>
    <row r="6484" spans="1:23" x14ac:dyDescent="0.4">
      <c r="A6484">
        <v>6483</v>
      </c>
      <c r="B6484">
        <v>1</v>
      </c>
      <c r="C6484">
        <v>1</v>
      </c>
      <c r="D6484">
        <v>1</v>
      </c>
      <c r="E6484">
        <v>1</v>
      </c>
      <c r="F6484" t="s">
        <v>23</v>
      </c>
      <c r="G6484">
        <v>-27.462404036424498</v>
      </c>
      <c r="H6484" t="s">
        <v>23</v>
      </c>
      <c r="I6484">
        <v>4.8679245679904302</v>
      </c>
      <c r="J6484" t="s">
        <v>1017</v>
      </c>
      <c r="K6484" t="s">
        <v>25</v>
      </c>
      <c r="L6484" t="s">
        <v>15443</v>
      </c>
      <c r="M6484" t="s">
        <v>15444</v>
      </c>
      <c r="N6484" t="s">
        <v>15445</v>
      </c>
      <c r="O6484" t="s">
        <v>15446</v>
      </c>
      <c r="P6484">
        <v>-0.20000000300000001</v>
      </c>
      <c r="Q6484" t="s">
        <v>15447</v>
      </c>
      <c r="R6484" t="s">
        <v>15448</v>
      </c>
      <c r="S6484">
        <v>20638078</v>
      </c>
      <c r="T6484">
        <v>449.10783789999999</v>
      </c>
      <c r="U6484" t="s">
        <v>31</v>
      </c>
      <c r="V6484" t="s">
        <v>17134</v>
      </c>
      <c r="W6484" t="s">
        <v>23</v>
      </c>
    </row>
    <row r="6485" spans="1:23" x14ac:dyDescent="0.4">
      <c r="A6485">
        <v>6484</v>
      </c>
      <c r="B6485">
        <v>1</v>
      </c>
      <c r="C6485">
        <v>1</v>
      </c>
      <c r="D6485">
        <v>1</v>
      </c>
      <c r="E6485">
        <v>1</v>
      </c>
      <c r="F6485" t="s">
        <v>23</v>
      </c>
      <c r="G6485">
        <v>-476.20955730685398</v>
      </c>
      <c r="H6485" t="s">
        <v>23</v>
      </c>
      <c r="I6485">
        <v>62.852644355267103</v>
      </c>
      <c r="J6485" t="s">
        <v>16132</v>
      </c>
      <c r="K6485" t="s">
        <v>25</v>
      </c>
      <c r="L6485" t="s">
        <v>16133</v>
      </c>
      <c r="M6485" t="s">
        <v>16134</v>
      </c>
      <c r="N6485" t="s">
        <v>16135</v>
      </c>
      <c r="O6485" t="s">
        <v>16136</v>
      </c>
      <c r="P6485">
        <v>4.1999998099999996</v>
      </c>
      <c r="Q6485">
        <v>11884509</v>
      </c>
      <c r="R6485" t="s">
        <v>16137</v>
      </c>
      <c r="S6485">
        <v>3153922</v>
      </c>
      <c r="T6485">
        <v>458.16568710000001</v>
      </c>
      <c r="U6485" t="s">
        <v>31</v>
      </c>
      <c r="V6485" t="s">
        <v>11729</v>
      </c>
      <c r="W6485" t="s">
        <v>23</v>
      </c>
    </row>
    <row r="6486" spans="1:23" x14ac:dyDescent="0.4">
      <c r="A6486">
        <v>6485</v>
      </c>
      <c r="B6486">
        <v>1</v>
      </c>
      <c r="C6486">
        <v>1</v>
      </c>
      <c r="D6486">
        <v>1</v>
      </c>
      <c r="E6486">
        <v>2</v>
      </c>
      <c r="F6486" t="s">
        <v>23</v>
      </c>
      <c r="G6486">
        <v>-413.344727998243</v>
      </c>
      <c r="H6486" t="s">
        <v>23</v>
      </c>
      <c r="I6486">
        <v>98.510868528954404</v>
      </c>
      <c r="J6486" t="s">
        <v>3680</v>
      </c>
      <c r="K6486" t="s">
        <v>25</v>
      </c>
      <c r="L6486" t="s">
        <v>3681</v>
      </c>
      <c r="M6486" t="s">
        <v>3682</v>
      </c>
      <c r="N6486" t="s">
        <v>28</v>
      </c>
      <c r="O6486" t="s">
        <v>3683</v>
      </c>
      <c r="P6486">
        <v>0</v>
      </c>
      <c r="Q6486">
        <v>42626897</v>
      </c>
      <c r="R6486" t="s">
        <v>3684</v>
      </c>
      <c r="S6486">
        <v>16777218</v>
      </c>
      <c r="T6486">
        <v>285.07574990000001</v>
      </c>
      <c r="U6486" t="s">
        <v>31</v>
      </c>
      <c r="V6486" t="s">
        <v>12096</v>
      </c>
      <c r="W6486" t="s">
        <v>23</v>
      </c>
    </row>
    <row r="6487" spans="1:23" x14ac:dyDescent="0.4">
      <c r="A6487">
        <v>6486</v>
      </c>
      <c r="B6487">
        <v>1</v>
      </c>
      <c r="C6487">
        <v>1</v>
      </c>
      <c r="D6487">
        <v>1</v>
      </c>
      <c r="E6487">
        <v>1</v>
      </c>
      <c r="F6487" t="s">
        <v>23</v>
      </c>
      <c r="G6487">
        <v>-18.590657422520799</v>
      </c>
      <c r="H6487" t="s">
        <v>23</v>
      </c>
      <c r="I6487">
        <v>15.248046592530301</v>
      </c>
      <c r="J6487" t="s">
        <v>2318</v>
      </c>
      <c r="K6487" t="s">
        <v>25</v>
      </c>
      <c r="L6487" t="s">
        <v>4580</v>
      </c>
      <c r="M6487" t="s">
        <v>4581</v>
      </c>
      <c r="N6487" t="s">
        <v>4582</v>
      </c>
      <c r="O6487" t="s">
        <v>4583</v>
      </c>
      <c r="P6487">
        <v>0</v>
      </c>
      <c r="Q6487" t="s">
        <v>4584</v>
      </c>
      <c r="R6487" t="s">
        <v>4585</v>
      </c>
      <c r="S6487">
        <v>71098742</v>
      </c>
      <c r="T6487">
        <v>481.09766719999999</v>
      </c>
      <c r="U6487" t="s">
        <v>31</v>
      </c>
      <c r="V6487" t="s">
        <v>2588</v>
      </c>
      <c r="W6487" t="s">
        <v>23</v>
      </c>
    </row>
    <row r="6488" spans="1:23" x14ac:dyDescent="0.4">
      <c r="A6488">
        <v>6487</v>
      </c>
      <c r="B6488">
        <v>1</v>
      </c>
      <c r="C6488">
        <v>1</v>
      </c>
      <c r="D6488">
        <v>1</v>
      </c>
      <c r="E6488">
        <v>1</v>
      </c>
      <c r="F6488" t="s">
        <v>23</v>
      </c>
      <c r="G6488">
        <v>-509.58040309294103</v>
      </c>
      <c r="H6488">
        <v>0.99698492462311505</v>
      </c>
      <c r="I6488">
        <v>57.200212631862897</v>
      </c>
      <c r="J6488" t="s">
        <v>11289</v>
      </c>
      <c r="K6488" t="s">
        <v>25</v>
      </c>
      <c r="L6488" t="s">
        <v>11290</v>
      </c>
      <c r="M6488" t="s">
        <v>11291</v>
      </c>
      <c r="N6488" t="s">
        <v>28</v>
      </c>
      <c r="O6488" t="s">
        <v>11292</v>
      </c>
      <c r="P6488">
        <v>-4.9595823299999999</v>
      </c>
      <c r="R6488" t="s">
        <v>11293</v>
      </c>
      <c r="S6488">
        <v>3178496</v>
      </c>
      <c r="T6488">
        <v>781.47326869999995</v>
      </c>
      <c r="U6488" t="s">
        <v>31</v>
      </c>
      <c r="V6488" t="s">
        <v>17135</v>
      </c>
      <c r="W6488" t="s">
        <v>23</v>
      </c>
    </row>
    <row r="6489" spans="1:23" x14ac:dyDescent="0.4">
      <c r="A6489">
        <v>6488</v>
      </c>
      <c r="B6489">
        <v>1</v>
      </c>
      <c r="C6489">
        <v>1</v>
      </c>
      <c r="D6489">
        <v>1</v>
      </c>
      <c r="E6489">
        <v>1</v>
      </c>
      <c r="F6489" t="s">
        <v>23</v>
      </c>
      <c r="G6489">
        <v>-524.802137291799</v>
      </c>
      <c r="H6489" t="s">
        <v>23</v>
      </c>
      <c r="I6489">
        <v>24.117808418101699</v>
      </c>
      <c r="J6489" t="s">
        <v>2437</v>
      </c>
      <c r="K6489" t="s">
        <v>25</v>
      </c>
      <c r="L6489" t="s">
        <v>2438</v>
      </c>
      <c r="M6489" t="s">
        <v>2439</v>
      </c>
      <c r="N6489" t="s">
        <v>2440</v>
      </c>
      <c r="O6489" t="s">
        <v>2441</v>
      </c>
      <c r="P6489">
        <v>4.6999998099999996</v>
      </c>
      <c r="Q6489" t="s">
        <v>2442</v>
      </c>
      <c r="R6489" t="s">
        <v>2443</v>
      </c>
      <c r="S6489">
        <v>67649606</v>
      </c>
      <c r="T6489">
        <v>479.11840260000002</v>
      </c>
      <c r="U6489" t="s">
        <v>31</v>
      </c>
      <c r="V6489" t="s">
        <v>11715</v>
      </c>
      <c r="W6489" t="s">
        <v>23</v>
      </c>
    </row>
    <row r="6490" spans="1:23" x14ac:dyDescent="0.4">
      <c r="A6490">
        <v>6489</v>
      </c>
      <c r="B6490">
        <v>1</v>
      </c>
      <c r="C6490">
        <v>1</v>
      </c>
      <c r="D6490">
        <v>1</v>
      </c>
      <c r="E6490">
        <v>1</v>
      </c>
      <c r="F6490" t="s">
        <v>23</v>
      </c>
      <c r="G6490">
        <v>-0.82558328386913404</v>
      </c>
      <c r="H6490" t="s">
        <v>23</v>
      </c>
      <c r="I6490">
        <v>39.005098411016803</v>
      </c>
      <c r="J6490" t="s">
        <v>694</v>
      </c>
      <c r="K6490" t="s">
        <v>25</v>
      </c>
      <c r="L6490" t="s">
        <v>695</v>
      </c>
      <c r="M6490" t="s">
        <v>696</v>
      </c>
      <c r="N6490" t="s">
        <v>697</v>
      </c>
      <c r="O6490" t="s">
        <v>698</v>
      </c>
      <c r="P6490">
        <v>1.60000002</v>
      </c>
      <c r="Q6490" t="s">
        <v>699</v>
      </c>
      <c r="R6490" t="s">
        <v>700</v>
      </c>
      <c r="S6490">
        <v>71098742</v>
      </c>
      <c r="T6490">
        <v>369.18088369999998</v>
      </c>
      <c r="U6490" t="s">
        <v>31</v>
      </c>
      <c r="V6490" t="s">
        <v>1434</v>
      </c>
      <c r="W6490" t="s">
        <v>23</v>
      </c>
    </row>
    <row r="6491" spans="1:23" x14ac:dyDescent="0.4">
      <c r="A6491">
        <v>6490</v>
      </c>
      <c r="B6491">
        <v>1</v>
      </c>
      <c r="C6491">
        <v>1</v>
      </c>
      <c r="D6491">
        <v>1</v>
      </c>
      <c r="E6491">
        <v>1</v>
      </c>
      <c r="F6491" t="s">
        <v>23</v>
      </c>
      <c r="G6491">
        <v>-2.9214537673100001</v>
      </c>
      <c r="H6491" t="s">
        <v>23</v>
      </c>
      <c r="I6491">
        <v>28.416843701353699</v>
      </c>
      <c r="J6491" t="s">
        <v>442</v>
      </c>
      <c r="K6491" t="s">
        <v>25</v>
      </c>
      <c r="L6491" t="s">
        <v>443</v>
      </c>
      <c r="M6491" t="s">
        <v>444</v>
      </c>
      <c r="N6491" t="s">
        <v>445</v>
      </c>
      <c r="O6491" t="s">
        <v>446</v>
      </c>
      <c r="P6491">
        <v>-1.63495886</v>
      </c>
      <c r="Q6491" t="s">
        <v>447</v>
      </c>
      <c r="R6491" t="s">
        <v>448</v>
      </c>
      <c r="S6491">
        <v>255847294</v>
      </c>
      <c r="T6491">
        <v>175.11895999999999</v>
      </c>
      <c r="U6491" t="s">
        <v>31</v>
      </c>
      <c r="V6491" t="s">
        <v>558</v>
      </c>
      <c r="W6491" t="s">
        <v>23</v>
      </c>
    </row>
    <row r="6492" spans="1:23" x14ac:dyDescent="0.4">
      <c r="A6492">
        <v>6491</v>
      </c>
      <c r="B6492">
        <v>1</v>
      </c>
      <c r="C6492">
        <v>1</v>
      </c>
      <c r="D6492">
        <v>1</v>
      </c>
      <c r="E6492">
        <v>1</v>
      </c>
      <c r="F6492" t="s">
        <v>23</v>
      </c>
      <c r="G6492">
        <v>-303.02781790071901</v>
      </c>
      <c r="H6492" t="s">
        <v>23</v>
      </c>
      <c r="I6492">
        <v>34.900943423134301</v>
      </c>
      <c r="J6492" t="s">
        <v>9788</v>
      </c>
      <c r="K6492" t="s">
        <v>25</v>
      </c>
      <c r="L6492" t="s">
        <v>9789</v>
      </c>
      <c r="M6492" t="s">
        <v>9790</v>
      </c>
      <c r="N6492" t="s">
        <v>9791</v>
      </c>
      <c r="O6492" t="s">
        <v>9792</v>
      </c>
      <c r="P6492">
        <v>-0.89999997600000003</v>
      </c>
      <c r="Q6492" t="s">
        <v>9793</v>
      </c>
      <c r="R6492" t="s">
        <v>9794</v>
      </c>
      <c r="S6492">
        <v>16777218</v>
      </c>
      <c r="T6492">
        <v>257.08083529999999</v>
      </c>
      <c r="U6492" t="s">
        <v>31</v>
      </c>
      <c r="V6492" t="s">
        <v>9796</v>
      </c>
      <c r="W6492" t="s">
        <v>23</v>
      </c>
    </row>
    <row r="6493" spans="1:23" x14ac:dyDescent="0.4">
      <c r="A6493">
        <v>6492</v>
      </c>
      <c r="B6493">
        <v>1</v>
      </c>
      <c r="C6493">
        <v>1</v>
      </c>
      <c r="D6493">
        <v>1</v>
      </c>
      <c r="E6493">
        <v>1</v>
      </c>
      <c r="F6493" t="s">
        <v>23</v>
      </c>
      <c r="G6493">
        <v>-55.964150867535302</v>
      </c>
      <c r="H6493" t="s">
        <v>23</v>
      </c>
      <c r="I6493">
        <v>69.561033182556798</v>
      </c>
      <c r="J6493" t="s">
        <v>486</v>
      </c>
      <c r="K6493" t="s">
        <v>25</v>
      </c>
      <c r="L6493" t="s">
        <v>13220</v>
      </c>
      <c r="M6493" t="s">
        <v>13221</v>
      </c>
      <c r="N6493" t="s">
        <v>13222</v>
      </c>
      <c r="O6493" t="s">
        <v>13223</v>
      </c>
      <c r="P6493">
        <v>-2.7999999500000001</v>
      </c>
      <c r="Q6493" t="s">
        <v>13224</v>
      </c>
      <c r="R6493" t="s">
        <v>13225</v>
      </c>
      <c r="S6493">
        <v>19392894</v>
      </c>
      <c r="T6493">
        <v>245.07679999999999</v>
      </c>
      <c r="U6493" t="s">
        <v>31</v>
      </c>
      <c r="V6493" t="s">
        <v>1463</v>
      </c>
      <c r="W6493" t="s">
        <v>23</v>
      </c>
    </row>
    <row r="6494" spans="1:23" x14ac:dyDescent="0.4">
      <c r="A6494">
        <v>6493</v>
      </c>
      <c r="B6494">
        <v>1</v>
      </c>
      <c r="C6494">
        <v>1</v>
      </c>
      <c r="D6494">
        <v>1</v>
      </c>
      <c r="E6494">
        <v>2</v>
      </c>
      <c r="F6494" t="s">
        <v>23</v>
      </c>
      <c r="G6494">
        <v>-429.99132627120298</v>
      </c>
      <c r="H6494" t="s">
        <v>23</v>
      </c>
      <c r="I6494">
        <v>83.340882684248299</v>
      </c>
      <c r="J6494" t="s">
        <v>2982</v>
      </c>
      <c r="K6494" t="s">
        <v>25</v>
      </c>
      <c r="L6494" t="s">
        <v>2983</v>
      </c>
      <c r="M6494" t="s">
        <v>2984</v>
      </c>
      <c r="N6494" t="s">
        <v>2985</v>
      </c>
      <c r="O6494" t="s">
        <v>2986</v>
      </c>
      <c r="P6494">
        <v>1.0126388099999999</v>
      </c>
      <c r="Q6494">
        <v>53301824</v>
      </c>
      <c r="R6494" t="s">
        <v>2987</v>
      </c>
      <c r="S6494">
        <v>16777218</v>
      </c>
      <c r="T6494">
        <v>257.11722079999998</v>
      </c>
      <c r="U6494" t="s">
        <v>31</v>
      </c>
      <c r="V6494" t="s">
        <v>4233</v>
      </c>
      <c r="W6494" t="s">
        <v>23</v>
      </c>
    </row>
    <row r="6495" spans="1:23" x14ac:dyDescent="0.4">
      <c r="A6495">
        <v>6494</v>
      </c>
      <c r="B6495">
        <v>1</v>
      </c>
      <c r="C6495">
        <v>1</v>
      </c>
      <c r="D6495">
        <v>1</v>
      </c>
      <c r="E6495">
        <v>2</v>
      </c>
      <c r="F6495" t="s">
        <v>23</v>
      </c>
      <c r="G6495">
        <v>-305.208185925257</v>
      </c>
      <c r="H6495" t="s">
        <v>23</v>
      </c>
      <c r="I6495">
        <v>26.508692252303501</v>
      </c>
      <c r="J6495" t="s">
        <v>10827</v>
      </c>
      <c r="K6495" t="s">
        <v>25</v>
      </c>
      <c r="L6495" t="s">
        <v>10828</v>
      </c>
      <c r="M6495" t="s">
        <v>10829</v>
      </c>
      <c r="N6495" t="s">
        <v>10830</v>
      </c>
      <c r="O6495" t="s">
        <v>10831</v>
      </c>
      <c r="P6495">
        <v>1.10000002</v>
      </c>
      <c r="Q6495" t="s">
        <v>10832</v>
      </c>
      <c r="R6495" t="s">
        <v>10833</v>
      </c>
      <c r="S6495">
        <v>67108866</v>
      </c>
      <c r="T6495">
        <v>229.0859207</v>
      </c>
      <c r="U6495" t="s">
        <v>31</v>
      </c>
      <c r="V6495" t="s">
        <v>11104</v>
      </c>
      <c r="W6495" t="s">
        <v>23</v>
      </c>
    </row>
    <row r="6496" spans="1:23" x14ac:dyDescent="0.4">
      <c r="A6496">
        <v>6495</v>
      </c>
      <c r="B6496">
        <v>1</v>
      </c>
      <c r="C6496">
        <v>1</v>
      </c>
      <c r="D6496">
        <v>1</v>
      </c>
      <c r="E6496">
        <v>1</v>
      </c>
      <c r="F6496" t="s">
        <v>23</v>
      </c>
      <c r="G6496">
        <v>-24.058169177046999</v>
      </c>
      <c r="H6496" t="s">
        <v>23</v>
      </c>
      <c r="I6496">
        <v>15.243677980494899</v>
      </c>
      <c r="J6496" t="s">
        <v>4010</v>
      </c>
      <c r="K6496" t="s">
        <v>25</v>
      </c>
      <c r="L6496" t="s">
        <v>4011</v>
      </c>
      <c r="M6496" t="s">
        <v>4012</v>
      </c>
      <c r="N6496" t="s">
        <v>4013</v>
      </c>
      <c r="O6496" t="s">
        <v>4014</v>
      </c>
      <c r="P6496">
        <v>0.20000000300000001</v>
      </c>
      <c r="Q6496" t="s">
        <v>4015</v>
      </c>
      <c r="R6496" t="s">
        <v>4016</v>
      </c>
      <c r="S6496">
        <v>8610701434</v>
      </c>
      <c r="T6496">
        <v>451.12348800000001</v>
      </c>
      <c r="U6496" t="s">
        <v>31</v>
      </c>
      <c r="V6496" t="s">
        <v>9406</v>
      </c>
      <c r="W6496" t="s">
        <v>23</v>
      </c>
    </row>
    <row r="6497" spans="1:23" x14ac:dyDescent="0.4">
      <c r="A6497">
        <v>6496</v>
      </c>
      <c r="B6497">
        <v>1</v>
      </c>
      <c r="C6497">
        <v>1</v>
      </c>
      <c r="D6497">
        <v>1</v>
      </c>
      <c r="E6497">
        <v>1</v>
      </c>
      <c r="F6497" t="s">
        <v>23</v>
      </c>
      <c r="G6497">
        <v>-23.724128708233099</v>
      </c>
      <c r="H6497" t="s">
        <v>23</v>
      </c>
      <c r="I6497">
        <v>42.472912449096697</v>
      </c>
      <c r="J6497" t="s">
        <v>4259</v>
      </c>
      <c r="K6497" t="s">
        <v>25</v>
      </c>
      <c r="L6497" t="s">
        <v>15585</v>
      </c>
      <c r="M6497" t="s">
        <v>15586</v>
      </c>
      <c r="N6497" t="s">
        <v>15587</v>
      </c>
      <c r="O6497" t="s">
        <v>15588</v>
      </c>
      <c r="P6497">
        <v>0.60000002399999997</v>
      </c>
      <c r="Q6497" t="s">
        <v>15589</v>
      </c>
      <c r="R6497" t="s">
        <v>15590</v>
      </c>
      <c r="S6497">
        <v>20769150</v>
      </c>
      <c r="T6497">
        <v>447.12858</v>
      </c>
      <c r="U6497" t="s">
        <v>31</v>
      </c>
      <c r="V6497" t="s">
        <v>6835</v>
      </c>
      <c r="W6497" t="s">
        <v>23</v>
      </c>
    </row>
    <row r="6498" spans="1:23" x14ac:dyDescent="0.4">
      <c r="A6498">
        <v>6497</v>
      </c>
      <c r="B6498">
        <v>1</v>
      </c>
      <c r="C6498">
        <v>1</v>
      </c>
      <c r="D6498">
        <v>1</v>
      </c>
      <c r="E6498">
        <v>1</v>
      </c>
      <c r="F6498" t="s">
        <v>23</v>
      </c>
      <c r="G6498">
        <v>-1.9725268567669101</v>
      </c>
      <c r="H6498" t="s">
        <v>23</v>
      </c>
      <c r="I6498">
        <v>29.762400634486699</v>
      </c>
      <c r="J6498" t="s">
        <v>737</v>
      </c>
      <c r="K6498" t="s">
        <v>25</v>
      </c>
      <c r="L6498" t="s">
        <v>738</v>
      </c>
      <c r="M6498" t="s">
        <v>739</v>
      </c>
      <c r="N6498" t="s">
        <v>740</v>
      </c>
      <c r="O6498" t="s">
        <v>741</v>
      </c>
      <c r="P6498">
        <v>-1.10000002</v>
      </c>
      <c r="Q6498" t="s">
        <v>742</v>
      </c>
      <c r="R6498" t="s">
        <v>743</v>
      </c>
      <c r="S6498">
        <v>254733182</v>
      </c>
      <c r="T6498">
        <v>442.14699999999999</v>
      </c>
      <c r="U6498" t="s">
        <v>31</v>
      </c>
      <c r="V6498" t="s">
        <v>766</v>
      </c>
      <c r="W6498" t="s">
        <v>23</v>
      </c>
    </row>
    <row r="6499" spans="1:23" x14ac:dyDescent="0.4">
      <c r="A6499">
        <v>6498</v>
      </c>
      <c r="B6499">
        <v>1</v>
      </c>
      <c r="C6499">
        <v>1</v>
      </c>
      <c r="D6499">
        <v>1</v>
      </c>
      <c r="E6499">
        <v>3</v>
      </c>
      <c r="F6499" t="s">
        <v>23</v>
      </c>
      <c r="G6499">
        <v>-320.256623231736</v>
      </c>
      <c r="H6499" t="s">
        <v>23</v>
      </c>
      <c r="I6499">
        <v>21.468407487897998</v>
      </c>
      <c r="J6499" t="s">
        <v>7884</v>
      </c>
      <c r="K6499" t="s">
        <v>25</v>
      </c>
      <c r="L6499" t="s">
        <v>7885</v>
      </c>
      <c r="M6499" t="s">
        <v>7886</v>
      </c>
      <c r="N6499" t="s">
        <v>7887</v>
      </c>
      <c r="O6499" t="s">
        <v>7888</v>
      </c>
      <c r="P6499">
        <v>0.60000002399999997</v>
      </c>
      <c r="Q6499" t="s">
        <v>7889</v>
      </c>
      <c r="R6499" t="s">
        <v>7890</v>
      </c>
      <c r="S6499">
        <v>270406</v>
      </c>
      <c r="T6499">
        <v>481.09766719999999</v>
      </c>
      <c r="U6499" t="s">
        <v>31</v>
      </c>
      <c r="V6499" t="s">
        <v>10423</v>
      </c>
      <c r="W6499" t="s">
        <v>23</v>
      </c>
    </row>
    <row r="6500" spans="1:23" x14ac:dyDescent="0.4">
      <c r="A6500">
        <v>6499</v>
      </c>
      <c r="B6500">
        <v>1</v>
      </c>
      <c r="C6500">
        <v>1</v>
      </c>
      <c r="D6500">
        <v>1</v>
      </c>
      <c r="E6500">
        <v>1</v>
      </c>
      <c r="F6500" t="s">
        <v>23</v>
      </c>
      <c r="G6500">
        <v>-6.5559912053832301</v>
      </c>
      <c r="H6500" t="s">
        <v>23</v>
      </c>
      <c r="I6500">
        <v>26.019261636692299</v>
      </c>
      <c r="J6500" t="s">
        <v>990</v>
      </c>
      <c r="K6500" t="s">
        <v>25</v>
      </c>
      <c r="L6500" t="s">
        <v>991</v>
      </c>
      <c r="M6500" t="s">
        <v>992</v>
      </c>
      <c r="N6500" t="s">
        <v>993</v>
      </c>
      <c r="O6500" t="s">
        <v>994</v>
      </c>
      <c r="P6500">
        <v>1.72005439</v>
      </c>
      <c r="Q6500" t="s">
        <v>995</v>
      </c>
      <c r="R6500" t="s">
        <v>996</v>
      </c>
      <c r="S6500">
        <v>34481301886</v>
      </c>
      <c r="T6500">
        <v>459.09219999999999</v>
      </c>
      <c r="U6500" t="s">
        <v>31</v>
      </c>
      <c r="V6500" t="s">
        <v>998</v>
      </c>
      <c r="W6500" t="s">
        <v>23</v>
      </c>
    </row>
    <row r="6501" spans="1:23" x14ac:dyDescent="0.4">
      <c r="A6501">
        <v>6500</v>
      </c>
      <c r="B6501">
        <v>1</v>
      </c>
      <c r="C6501">
        <v>1</v>
      </c>
      <c r="D6501">
        <v>1</v>
      </c>
      <c r="E6501">
        <v>1</v>
      </c>
      <c r="F6501" t="s">
        <v>23</v>
      </c>
      <c r="G6501">
        <v>-10.244863196209099</v>
      </c>
      <c r="H6501" t="s">
        <v>23</v>
      </c>
      <c r="I6501">
        <v>2.4680214530426001</v>
      </c>
      <c r="J6501" t="s">
        <v>299</v>
      </c>
      <c r="K6501" t="s">
        <v>25</v>
      </c>
      <c r="L6501" t="s">
        <v>300</v>
      </c>
      <c r="M6501" t="s">
        <v>301</v>
      </c>
      <c r="N6501" t="s">
        <v>302</v>
      </c>
      <c r="O6501" t="s">
        <v>303</v>
      </c>
      <c r="P6501">
        <v>2.1772727999999999</v>
      </c>
      <c r="Q6501" t="s">
        <v>304</v>
      </c>
      <c r="R6501" t="s">
        <v>305</v>
      </c>
      <c r="S6501">
        <v>8593137746</v>
      </c>
      <c r="T6501">
        <v>278.13868450000001</v>
      </c>
      <c r="U6501" t="s">
        <v>31</v>
      </c>
      <c r="V6501" t="s">
        <v>325</v>
      </c>
      <c r="W6501" t="s">
        <v>23</v>
      </c>
    </row>
    <row r="6502" spans="1:23" x14ac:dyDescent="0.4">
      <c r="A6502">
        <v>6501</v>
      </c>
      <c r="B6502">
        <v>1</v>
      </c>
      <c r="C6502">
        <v>1</v>
      </c>
      <c r="D6502">
        <v>1</v>
      </c>
      <c r="E6502">
        <v>1</v>
      </c>
      <c r="F6502" t="s">
        <v>23</v>
      </c>
      <c r="G6502">
        <v>-3.9394454239689201</v>
      </c>
      <c r="H6502" t="s">
        <v>23</v>
      </c>
      <c r="I6502">
        <v>15.479815908905101</v>
      </c>
      <c r="J6502" t="s">
        <v>873</v>
      </c>
      <c r="K6502" t="s">
        <v>25</v>
      </c>
      <c r="L6502" t="s">
        <v>874</v>
      </c>
      <c r="M6502" t="s">
        <v>875</v>
      </c>
      <c r="N6502" t="s">
        <v>876</v>
      </c>
      <c r="O6502" t="s">
        <v>877</v>
      </c>
      <c r="P6502">
        <v>1.39999998</v>
      </c>
      <c r="Q6502" t="s">
        <v>878</v>
      </c>
      <c r="R6502" t="s">
        <v>879</v>
      </c>
      <c r="S6502">
        <v>54061182</v>
      </c>
      <c r="T6502">
        <v>178.03548280000001</v>
      </c>
      <c r="U6502" t="s">
        <v>31</v>
      </c>
      <c r="V6502" t="s">
        <v>1195</v>
      </c>
      <c r="W6502" t="s">
        <v>23</v>
      </c>
    </row>
    <row r="6503" spans="1:23" x14ac:dyDescent="0.4">
      <c r="A6503">
        <v>6502</v>
      </c>
      <c r="B6503">
        <v>1</v>
      </c>
      <c r="C6503">
        <v>1</v>
      </c>
      <c r="D6503">
        <v>1</v>
      </c>
      <c r="E6503">
        <v>2</v>
      </c>
      <c r="F6503" t="s">
        <v>23</v>
      </c>
      <c r="G6503">
        <v>-235.338536097504</v>
      </c>
      <c r="H6503" t="s">
        <v>23</v>
      </c>
      <c r="I6503">
        <v>55.278344847139302</v>
      </c>
      <c r="J6503" t="s">
        <v>4953</v>
      </c>
      <c r="K6503" t="s">
        <v>25</v>
      </c>
      <c r="L6503" t="s">
        <v>4954</v>
      </c>
      <c r="M6503" t="s">
        <v>4955</v>
      </c>
      <c r="N6503" t="s">
        <v>4956</v>
      </c>
      <c r="O6503" t="s">
        <v>4957</v>
      </c>
      <c r="P6503">
        <v>-4.9000000999999997</v>
      </c>
      <c r="Q6503" t="s">
        <v>4958</v>
      </c>
      <c r="R6503" t="s">
        <v>4959</v>
      </c>
      <c r="S6503">
        <v>87073134</v>
      </c>
      <c r="T6503">
        <v>255.0651853</v>
      </c>
      <c r="U6503" t="s">
        <v>31</v>
      </c>
      <c r="V6503" t="s">
        <v>4043</v>
      </c>
      <c r="W6503" t="s">
        <v>23</v>
      </c>
    </row>
    <row r="6504" spans="1:23" x14ac:dyDescent="0.4">
      <c r="A6504">
        <v>6503</v>
      </c>
      <c r="B6504">
        <v>1</v>
      </c>
      <c r="C6504">
        <v>1</v>
      </c>
      <c r="D6504">
        <v>1</v>
      </c>
      <c r="E6504">
        <v>1</v>
      </c>
      <c r="F6504" t="s">
        <v>23</v>
      </c>
      <c r="G6504">
        <v>-5.2664140174711296</v>
      </c>
      <c r="H6504" t="s">
        <v>23</v>
      </c>
      <c r="I6504">
        <v>14.393088138280699</v>
      </c>
      <c r="J6504" t="s">
        <v>2752</v>
      </c>
      <c r="K6504" t="s">
        <v>25</v>
      </c>
      <c r="L6504" t="s">
        <v>6166</v>
      </c>
      <c r="M6504" t="s">
        <v>6167</v>
      </c>
      <c r="N6504" t="s">
        <v>6168</v>
      </c>
      <c r="O6504" t="s">
        <v>6169</v>
      </c>
      <c r="P6504">
        <v>0.10000000100000001</v>
      </c>
      <c r="Q6504" t="s">
        <v>6170</v>
      </c>
      <c r="R6504" t="s">
        <v>6171</v>
      </c>
      <c r="S6504">
        <v>34380234874</v>
      </c>
      <c r="T6504">
        <v>451.08710250000001</v>
      </c>
      <c r="U6504" t="s">
        <v>31</v>
      </c>
      <c r="V6504" t="s">
        <v>7911</v>
      </c>
      <c r="W6504" t="s">
        <v>23</v>
      </c>
    </row>
    <row r="6505" spans="1:23" x14ac:dyDescent="0.4">
      <c r="A6505">
        <v>6504</v>
      </c>
      <c r="B6505">
        <v>1</v>
      </c>
      <c r="C6505">
        <v>1</v>
      </c>
      <c r="D6505">
        <v>1</v>
      </c>
      <c r="E6505">
        <v>1</v>
      </c>
      <c r="F6505" t="s">
        <v>23</v>
      </c>
      <c r="G6505">
        <v>-4.0575064278954596</v>
      </c>
      <c r="H6505" t="s">
        <v>23</v>
      </c>
      <c r="I6505">
        <v>16.4427125058866</v>
      </c>
      <c r="J6505" t="s">
        <v>1074</v>
      </c>
      <c r="K6505" t="s">
        <v>25</v>
      </c>
      <c r="L6505" t="s">
        <v>1075</v>
      </c>
      <c r="M6505" t="s">
        <v>1076</v>
      </c>
      <c r="N6505" t="s">
        <v>1077</v>
      </c>
      <c r="O6505" t="s">
        <v>1078</v>
      </c>
      <c r="P6505">
        <v>-1.2999999499999999</v>
      </c>
      <c r="Q6505" t="s">
        <v>1079</v>
      </c>
      <c r="R6505" t="s">
        <v>1080</v>
      </c>
      <c r="S6505">
        <v>255781246</v>
      </c>
      <c r="T6505">
        <v>611.16066130000002</v>
      </c>
      <c r="U6505" t="s">
        <v>31</v>
      </c>
      <c r="V6505" t="s">
        <v>2965</v>
      </c>
      <c r="W6505" t="s">
        <v>23</v>
      </c>
    </row>
    <row r="6506" spans="1:23" x14ac:dyDescent="0.4">
      <c r="A6506">
        <v>6505</v>
      </c>
      <c r="B6506">
        <v>1</v>
      </c>
      <c r="C6506">
        <v>1</v>
      </c>
      <c r="D6506">
        <v>1</v>
      </c>
      <c r="E6506">
        <v>1</v>
      </c>
      <c r="F6506" t="s">
        <v>23</v>
      </c>
      <c r="G6506">
        <v>-11.434044659800101</v>
      </c>
      <c r="H6506" t="s">
        <v>23</v>
      </c>
      <c r="I6506">
        <v>17.951780972973602</v>
      </c>
      <c r="J6506" t="s">
        <v>7007</v>
      </c>
      <c r="K6506" t="s">
        <v>25</v>
      </c>
      <c r="L6506" t="s">
        <v>15669</v>
      </c>
      <c r="M6506" t="s">
        <v>15670</v>
      </c>
      <c r="N6506" t="s">
        <v>28</v>
      </c>
      <c r="O6506" t="s">
        <v>15671</v>
      </c>
      <c r="P6506">
        <v>-1.60000002</v>
      </c>
      <c r="Q6506" t="s">
        <v>15672</v>
      </c>
      <c r="R6506" t="s">
        <v>15673</v>
      </c>
      <c r="S6506">
        <v>19972106</v>
      </c>
      <c r="T6506">
        <v>565.15518199999997</v>
      </c>
      <c r="U6506" t="s">
        <v>31</v>
      </c>
      <c r="V6506" t="s">
        <v>7014</v>
      </c>
      <c r="W6506" t="s">
        <v>23</v>
      </c>
    </row>
    <row r="6507" spans="1:23" x14ac:dyDescent="0.4">
      <c r="A6507">
        <v>6506</v>
      </c>
      <c r="B6507">
        <v>1</v>
      </c>
      <c r="C6507">
        <v>1</v>
      </c>
      <c r="D6507">
        <v>1</v>
      </c>
      <c r="E6507">
        <v>1</v>
      </c>
      <c r="F6507" t="s">
        <v>23</v>
      </c>
      <c r="G6507">
        <v>-17.626311603559401</v>
      </c>
      <c r="H6507" t="s">
        <v>23</v>
      </c>
      <c r="I6507">
        <v>16.228972701901501</v>
      </c>
      <c r="J6507" t="s">
        <v>2859</v>
      </c>
      <c r="K6507" t="s">
        <v>25</v>
      </c>
      <c r="L6507" t="s">
        <v>3841</v>
      </c>
      <c r="M6507" t="s">
        <v>3842</v>
      </c>
      <c r="N6507" t="s">
        <v>3843</v>
      </c>
      <c r="O6507" t="s">
        <v>3844</v>
      </c>
      <c r="P6507">
        <v>0.69999998799999996</v>
      </c>
      <c r="Q6507" t="s">
        <v>3845</v>
      </c>
      <c r="R6507" t="s">
        <v>3846</v>
      </c>
      <c r="S6507">
        <v>8610431034</v>
      </c>
      <c r="T6507">
        <v>489.13914</v>
      </c>
      <c r="U6507" t="s">
        <v>31</v>
      </c>
      <c r="V6507" t="s">
        <v>3847</v>
      </c>
      <c r="W6507" t="s">
        <v>23</v>
      </c>
    </row>
    <row r="6508" spans="1:23" x14ac:dyDescent="0.4">
      <c r="A6508">
        <v>6507</v>
      </c>
      <c r="B6508">
        <v>1</v>
      </c>
      <c r="C6508">
        <v>1</v>
      </c>
      <c r="D6508">
        <v>1</v>
      </c>
      <c r="E6508">
        <v>3</v>
      </c>
      <c r="F6508" t="s">
        <v>23</v>
      </c>
      <c r="G6508">
        <v>-361.42632105719201</v>
      </c>
      <c r="H6508" t="s">
        <v>23</v>
      </c>
      <c r="I6508">
        <v>70.864008975280498</v>
      </c>
      <c r="J6508" t="s">
        <v>865</v>
      </c>
      <c r="K6508" t="s">
        <v>25</v>
      </c>
      <c r="L6508" t="s">
        <v>866</v>
      </c>
      <c r="M6508" t="s">
        <v>867</v>
      </c>
      <c r="N6508" t="s">
        <v>868</v>
      </c>
      <c r="O6508" t="s">
        <v>869</v>
      </c>
      <c r="P6508">
        <v>2.9000001000000002</v>
      </c>
      <c r="Q6508">
        <v>78347</v>
      </c>
      <c r="R6508" t="s">
        <v>870</v>
      </c>
      <c r="S6508">
        <v>262146</v>
      </c>
      <c r="T6508">
        <v>449.10783789999999</v>
      </c>
      <c r="U6508" t="s">
        <v>31</v>
      </c>
      <c r="V6508" t="s">
        <v>8232</v>
      </c>
      <c r="W6508" t="s">
        <v>23</v>
      </c>
    </row>
    <row r="6509" spans="1:23" x14ac:dyDescent="0.4">
      <c r="A6509">
        <v>6508</v>
      </c>
      <c r="B6509">
        <v>1</v>
      </c>
      <c r="C6509">
        <v>1</v>
      </c>
      <c r="D6509">
        <v>1</v>
      </c>
      <c r="E6509">
        <v>1</v>
      </c>
      <c r="F6509" t="s">
        <v>23</v>
      </c>
      <c r="G6509">
        <v>-54.8779379422472</v>
      </c>
      <c r="H6509" t="s">
        <v>23</v>
      </c>
      <c r="I6509">
        <v>83.793644395403007</v>
      </c>
      <c r="J6509" t="s">
        <v>8194</v>
      </c>
      <c r="K6509" t="s">
        <v>25</v>
      </c>
      <c r="L6509" t="s">
        <v>16502</v>
      </c>
      <c r="M6509" t="s">
        <v>16503</v>
      </c>
      <c r="N6509" t="s">
        <v>16504</v>
      </c>
      <c r="O6509" t="s">
        <v>16505</v>
      </c>
      <c r="P6509">
        <v>5.3000001900000004</v>
      </c>
      <c r="Q6509" t="s">
        <v>16506</v>
      </c>
      <c r="R6509" t="s">
        <v>16507</v>
      </c>
      <c r="S6509">
        <v>88009086</v>
      </c>
      <c r="T6509">
        <v>303.2319</v>
      </c>
      <c r="U6509" t="s">
        <v>31</v>
      </c>
      <c r="V6509" t="s">
        <v>8912</v>
      </c>
      <c r="W6509" t="s">
        <v>23</v>
      </c>
    </row>
    <row r="6510" spans="1:23" x14ac:dyDescent="0.4">
      <c r="A6510">
        <v>6509</v>
      </c>
      <c r="B6510">
        <v>1</v>
      </c>
      <c r="C6510">
        <v>1</v>
      </c>
      <c r="D6510">
        <v>1</v>
      </c>
      <c r="E6510">
        <v>1</v>
      </c>
      <c r="F6510" t="s">
        <v>23</v>
      </c>
      <c r="G6510">
        <v>-691.70814649558201</v>
      </c>
      <c r="H6510" t="s">
        <v>23</v>
      </c>
      <c r="I6510">
        <v>23.216105939103102</v>
      </c>
      <c r="J6510" t="s">
        <v>11154</v>
      </c>
      <c r="K6510" t="s">
        <v>25</v>
      </c>
      <c r="L6510" t="s">
        <v>16878</v>
      </c>
      <c r="M6510" t="s">
        <v>16879</v>
      </c>
      <c r="N6510" t="s">
        <v>16880</v>
      </c>
      <c r="O6510" t="s">
        <v>16881</v>
      </c>
      <c r="P6510">
        <v>11.199999800000001</v>
      </c>
      <c r="Q6510" t="s">
        <v>16882</v>
      </c>
      <c r="R6510" t="s">
        <v>16883</v>
      </c>
      <c r="S6510">
        <v>3178562</v>
      </c>
      <c r="T6510">
        <v>623.45174999999995</v>
      </c>
      <c r="U6510" t="s">
        <v>31</v>
      </c>
      <c r="V6510" t="s">
        <v>11202</v>
      </c>
      <c r="W6510" t="s">
        <v>23</v>
      </c>
    </row>
    <row r="6511" spans="1:23" x14ac:dyDescent="0.4">
      <c r="A6511">
        <v>6510</v>
      </c>
      <c r="B6511">
        <v>1</v>
      </c>
      <c r="C6511">
        <v>1</v>
      </c>
      <c r="D6511">
        <v>1</v>
      </c>
      <c r="E6511">
        <v>3</v>
      </c>
      <c r="F6511" t="s">
        <v>23</v>
      </c>
      <c r="G6511">
        <v>-433.68686115457899</v>
      </c>
      <c r="H6511" t="s">
        <v>23</v>
      </c>
      <c r="I6511">
        <v>30.7254179745103</v>
      </c>
      <c r="J6511" t="s">
        <v>1343</v>
      </c>
      <c r="K6511" t="s">
        <v>25</v>
      </c>
      <c r="L6511" t="s">
        <v>1344</v>
      </c>
      <c r="M6511" t="s">
        <v>1345</v>
      </c>
      <c r="N6511" t="s">
        <v>1346</v>
      </c>
      <c r="O6511" t="s">
        <v>1347</v>
      </c>
      <c r="P6511">
        <v>0.46697968200000001</v>
      </c>
      <c r="Q6511" t="s">
        <v>1348</v>
      </c>
      <c r="R6511" t="s">
        <v>1349</v>
      </c>
      <c r="S6511">
        <v>121399662</v>
      </c>
      <c r="T6511">
        <v>463.08710250000001</v>
      </c>
      <c r="U6511" t="s">
        <v>31</v>
      </c>
      <c r="V6511" t="s">
        <v>11750</v>
      </c>
      <c r="W6511" t="s">
        <v>23</v>
      </c>
    </row>
    <row r="6512" spans="1:23" x14ac:dyDescent="0.4">
      <c r="A6512">
        <v>6511</v>
      </c>
      <c r="B6512">
        <v>1</v>
      </c>
      <c r="C6512">
        <v>1</v>
      </c>
      <c r="D6512">
        <v>1</v>
      </c>
      <c r="E6512">
        <v>1</v>
      </c>
      <c r="F6512" t="s">
        <v>23</v>
      </c>
      <c r="G6512">
        <v>-7.0394041698305898</v>
      </c>
      <c r="H6512" t="s">
        <v>23</v>
      </c>
      <c r="I6512">
        <v>33.676795890611302</v>
      </c>
      <c r="J6512" t="s">
        <v>6346</v>
      </c>
      <c r="K6512" t="s">
        <v>25</v>
      </c>
      <c r="L6512" t="s">
        <v>14050</v>
      </c>
      <c r="M6512" t="s">
        <v>14051</v>
      </c>
      <c r="N6512" t="s">
        <v>14052</v>
      </c>
      <c r="O6512" t="s">
        <v>14053</v>
      </c>
      <c r="P6512">
        <v>1.3799032</v>
      </c>
      <c r="Q6512" t="s">
        <v>14054</v>
      </c>
      <c r="R6512" t="s">
        <v>14055</v>
      </c>
      <c r="S6512">
        <v>17435716478</v>
      </c>
      <c r="T6512">
        <v>195.0651853</v>
      </c>
      <c r="U6512" t="s">
        <v>31</v>
      </c>
      <c r="V6512" t="s">
        <v>8162</v>
      </c>
      <c r="W6512" t="s">
        <v>23</v>
      </c>
    </row>
    <row r="6513" spans="1:23" x14ac:dyDescent="0.4">
      <c r="A6513">
        <v>6512</v>
      </c>
      <c r="B6513">
        <v>1</v>
      </c>
      <c r="C6513">
        <v>1</v>
      </c>
      <c r="D6513">
        <v>1</v>
      </c>
      <c r="E6513">
        <v>1</v>
      </c>
      <c r="F6513" t="s">
        <v>23</v>
      </c>
      <c r="G6513">
        <v>-4.03112178722004</v>
      </c>
      <c r="H6513" t="s">
        <v>23</v>
      </c>
      <c r="I6513">
        <v>22.949397891722001</v>
      </c>
      <c r="J6513" t="s">
        <v>873</v>
      </c>
      <c r="K6513" t="s">
        <v>25</v>
      </c>
      <c r="L6513" t="s">
        <v>874</v>
      </c>
      <c r="M6513" t="s">
        <v>875</v>
      </c>
      <c r="N6513" t="s">
        <v>876</v>
      </c>
      <c r="O6513" t="s">
        <v>877</v>
      </c>
      <c r="P6513">
        <v>1.39999998</v>
      </c>
      <c r="Q6513" t="s">
        <v>878</v>
      </c>
      <c r="R6513" t="s">
        <v>879</v>
      </c>
      <c r="S6513">
        <v>54061182</v>
      </c>
      <c r="T6513">
        <v>178.03548280000001</v>
      </c>
      <c r="U6513" t="s">
        <v>31</v>
      </c>
      <c r="V6513" t="s">
        <v>1232</v>
      </c>
      <c r="W6513" t="s">
        <v>23</v>
      </c>
    </row>
    <row r="6514" spans="1:23" x14ac:dyDescent="0.4">
      <c r="A6514">
        <v>6513</v>
      </c>
      <c r="B6514">
        <v>1</v>
      </c>
      <c r="C6514">
        <v>1</v>
      </c>
      <c r="D6514">
        <v>1</v>
      </c>
      <c r="E6514">
        <v>1</v>
      </c>
      <c r="F6514" t="s">
        <v>23</v>
      </c>
      <c r="G6514">
        <v>-333.820277916007</v>
      </c>
      <c r="H6514" t="s">
        <v>23</v>
      </c>
      <c r="I6514">
        <v>15.778293316202101</v>
      </c>
      <c r="J6514" t="s">
        <v>16888</v>
      </c>
      <c r="K6514" t="s">
        <v>25</v>
      </c>
      <c r="L6514" t="s">
        <v>16889</v>
      </c>
      <c r="M6514" t="s">
        <v>16890</v>
      </c>
      <c r="N6514" t="s">
        <v>16891</v>
      </c>
      <c r="O6514" t="s">
        <v>16892</v>
      </c>
      <c r="P6514">
        <v>-0.60000002399999997</v>
      </c>
      <c r="Q6514">
        <v>19962114</v>
      </c>
      <c r="R6514" t="s">
        <v>16893</v>
      </c>
      <c r="S6514">
        <v>67108866</v>
      </c>
      <c r="T6514">
        <v>237.12540000000001</v>
      </c>
      <c r="U6514" t="s">
        <v>31</v>
      </c>
      <c r="V6514" t="s">
        <v>17136</v>
      </c>
      <c r="W6514" t="s">
        <v>23</v>
      </c>
    </row>
    <row r="6515" spans="1:23" x14ac:dyDescent="0.4">
      <c r="A6515">
        <v>6514</v>
      </c>
      <c r="B6515">
        <v>1</v>
      </c>
      <c r="C6515">
        <v>1</v>
      </c>
      <c r="D6515">
        <v>1</v>
      </c>
      <c r="E6515">
        <v>1</v>
      </c>
      <c r="F6515" t="s">
        <v>23</v>
      </c>
      <c r="G6515">
        <v>-428.56497064236299</v>
      </c>
      <c r="H6515">
        <v>0.999999999999999</v>
      </c>
      <c r="I6515">
        <v>39.709006792341697</v>
      </c>
      <c r="J6515" t="s">
        <v>11237</v>
      </c>
      <c r="K6515" t="s">
        <v>25</v>
      </c>
      <c r="L6515" t="s">
        <v>11238</v>
      </c>
      <c r="M6515" t="s">
        <v>11239</v>
      </c>
      <c r="N6515" t="s">
        <v>11240</v>
      </c>
      <c r="O6515" t="s">
        <v>11241</v>
      </c>
      <c r="P6515">
        <v>5.0999999000000003</v>
      </c>
      <c r="Q6515">
        <v>10290425</v>
      </c>
      <c r="R6515" t="s">
        <v>11242</v>
      </c>
      <c r="S6515">
        <v>98</v>
      </c>
      <c r="T6515">
        <v>771.48891879999996</v>
      </c>
      <c r="U6515" t="s">
        <v>31</v>
      </c>
      <c r="V6515" t="s">
        <v>17137</v>
      </c>
      <c r="W6515" t="s">
        <v>23</v>
      </c>
    </row>
    <row r="6516" spans="1:23" x14ac:dyDescent="0.4">
      <c r="A6516">
        <v>6515</v>
      </c>
      <c r="B6516">
        <v>1</v>
      </c>
      <c r="C6516">
        <v>1</v>
      </c>
      <c r="D6516">
        <v>1</v>
      </c>
      <c r="E6516">
        <v>1</v>
      </c>
      <c r="F6516" t="s">
        <v>23</v>
      </c>
      <c r="G6516">
        <v>-14.2527234417517</v>
      </c>
      <c r="H6516" t="s">
        <v>23</v>
      </c>
      <c r="I6516">
        <v>19.873613111151201</v>
      </c>
      <c r="J6516" t="s">
        <v>1690</v>
      </c>
      <c r="K6516" t="s">
        <v>25</v>
      </c>
      <c r="L6516" t="s">
        <v>1691</v>
      </c>
      <c r="M6516" t="s">
        <v>1692</v>
      </c>
      <c r="N6516" t="s">
        <v>1693</v>
      </c>
      <c r="O6516" t="s">
        <v>1694</v>
      </c>
      <c r="P6516">
        <v>-0.89999997600000003</v>
      </c>
      <c r="Q6516" t="s">
        <v>1695</v>
      </c>
      <c r="R6516" t="s">
        <v>1696</v>
      </c>
      <c r="S6516">
        <v>8677533822</v>
      </c>
      <c r="T6516">
        <v>595.1657467</v>
      </c>
      <c r="U6516" t="s">
        <v>31</v>
      </c>
      <c r="V6516" t="s">
        <v>1961</v>
      </c>
      <c r="W6516" t="s">
        <v>23</v>
      </c>
    </row>
    <row r="6517" spans="1:23" x14ac:dyDescent="0.4">
      <c r="A6517">
        <v>6516</v>
      </c>
      <c r="B6517">
        <v>1</v>
      </c>
      <c r="C6517">
        <v>1</v>
      </c>
      <c r="D6517">
        <v>1</v>
      </c>
      <c r="E6517">
        <v>1</v>
      </c>
      <c r="F6517" t="s">
        <v>23</v>
      </c>
      <c r="G6517">
        <v>-3.9645378443438601</v>
      </c>
      <c r="H6517" t="s">
        <v>23</v>
      </c>
      <c r="I6517">
        <v>98.674342047459604</v>
      </c>
      <c r="J6517" t="s">
        <v>5016</v>
      </c>
      <c r="K6517" t="s">
        <v>25</v>
      </c>
      <c r="L6517" t="s">
        <v>14080</v>
      </c>
      <c r="M6517" t="s">
        <v>14081</v>
      </c>
      <c r="N6517" t="s">
        <v>14082</v>
      </c>
      <c r="O6517" t="s">
        <v>14083</v>
      </c>
      <c r="P6517">
        <v>3.7999999500000001</v>
      </c>
      <c r="Q6517" t="s">
        <v>14084</v>
      </c>
      <c r="R6517" t="s">
        <v>14085</v>
      </c>
      <c r="S6517">
        <v>121563518</v>
      </c>
      <c r="T6517">
        <v>257.11722079999998</v>
      </c>
      <c r="U6517" t="s">
        <v>31</v>
      </c>
      <c r="V6517" t="s">
        <v>6782</v>
      </c>
      <c r="W6517" t="s">
        <v>23</v>
      </c>
    </row>
    <row r="6518" spans="1:23" x14ac:dyDescent="0.4">
      <c r="A6518">
        <v>6517</v>
      </c>
      <c r="B6518">
        <v>1</v>
      </c>
      <c r="C6518">
        <v>1</v>
      </c>
      <c r="D6518">
        <v>1</v>
      </c>
      <c r="E6518">
        <v>1</v>
      </c>
      <c r="F6518" t="s">
        <v>23</v>
      </c>
      <c r="G6518">
        <v>-346.49564171140401</v>
      </c>
      <c r="H6518" t="s">
        <v>23</v>
      </c>
      <c r="I6518">
        <v>122.405910048387</v>
      </c>
      <c r="J6518" t="s">
        <v>4824</v>
      </c>
      <c r="K6518" t="s">
        <v>25</v>
      </c>
      <c r="L6518" t="s">
        <v>4825</v>
      </c>
      <c r="M6518" t="s">
        <v>4826</v>
      </c>
      <c r="N6518" t="s">
        <v>28</v>
      </c>
      <c r="O6518" t="s">
        <v>4827</v>
      </c>
      <c r="P6518">
        <v>3.4050626799999999</v>
      </c>
      <c r="R6518" t="s">
        <v>4828</v>
      </c>
      <c r="S6518">
        <v>3145728</v>
      </c>
      <c r="T6518">
        <v>323.17540439999999</v>
      </c>
      <c r="U6518" t="s">
        <v>31</v>
      </c>
      <c r="V6518" t="s">
        <v>4830</v>
      </c>
      <c r="W6518" t="s">
        <v>23</v>
      </c>
    </row>
    <row r="6519" spans="1:23" x14ac:dyDescent="0.4">
      <c r="A6519">
        <v>6518</v>
      </c>
      <c r="B6519">
        <v>1</v>
      </c>
      <c r="C6519">
        <v>1</v>
      </c>
      <c r="D6519">
        <v>1</v>
      </c>
      <c r="E6519">
        <v>2</v>
      </c>
      <c r="F6519" t="s">
        <v>23</v>
      </c>
      <c r="G6519">
        <v>-273.80061305720301</v>
      </c>
      <c r="H6519" t="s">
        <v>23</v>
      </c>
      <c r="I6519">
        <v>71.0521092621576</v>
      </c>
      <c r="J6519" t="s">
        <v>11364</v>
      </c>
      <c r="K6519" t="s">
        <v>25</v>
      </c>
      <c r="L6519" t="s">
        <v>11365</v>
      </c>
      <c r="M6519" t="s">
        <v>11366</v>
      </c>
      <c r="N6519" t="s">
        <v>11367</v>
      </c>
      <c r="O6519" t="s">
        <v>11368</v>
      </c>
      <c r="P6519">
        <v>0.69445592199999995</v>
      </c>
      <c r="Q6519">
        <v>53301833</v>
      </c>
      <c r="R6519" t="s">
        <v>11369</v>
      </c>
      <c r="S6519">
        <v>16777218</v>
      </c>
      <c r="T6519">
        <v>241.0859207</v>
      </c>
      <c r="U6519" t="s">
        <v>31</v>
      </c>
      <c r="V6519" t="s">
        <v>6753</v>
      </c>
      <c r="W6519" t="s">
        <v>23</v>
      </c>
    </row>
    <row r="6520" spans="1:23" x14ac:dyDescent="0.4">
      <c r="A6520">
        <v>6519</v>
      </c>
      <c r="B6520">
        <v>1</v>
      </c>
      <c r="C6520">
        <v>1</v>
      </c>
      <c r="D6520">
        <v>1</v>
      </c>
      <c r="E6520">
        <v>1</v>
      </c>
      <c r="F6520" t="s">
        <v>23</v>
      </c>
      <c r="G6520">
        <v>-2.0479760699927798</v>
      </c>
      <c r="H6520" t="s">
        <v>23</v>
      </c>
      <c r="I6520">
        <v>48.424951899072198</v>
      </c>
      <c r="J6520" t="s">
        <v>8489</v>
      </c>
      <c r="K6520" t="s">
        <v>25</v>
      </c>
      <c r="L6520" t="s">
        <v>8490</v>
      </c>
      <c r="M6520" t="s">
        <v>8491</v>
      </c>
      <c r="N6520" t="s">
        <v>8492</v>
      </c>
      <c r="O6520" t="s">
        <v>8493</v>
      </c>
      <c r="P6520">
        <v>3.5999998999999998</v>
      </c>
      <c r="Q6520" t="s">
        <v>8494</v>
      </c>
      <c r="R6520" t="s">
        <v>8495</v>
      </c>
      <c r="S6520">
        <v>8610023494</v>
      </c>
      <c r="T6520">
        <v>373.16455999999999</v>
      </c>
      <c r="U6520" t="s">
        <v>31</v>
      </c>
      <c r="V6520" t="s">
        <v>8503</v>
      </c>
      <c r="W6520" t="s">
        <v>23</v>
      </c>
    </row>
    <row r="6521" spans="1:23" x14ac:dyDescent="0.4">
      <c r="A6521">
        <v>6520</v>
      </c>
      <c r="B6521">
        <v>1</v>
      </c>
      <c r="C6521">
        <v>1</v>
      </c>
      <c r="D6521">
        <v>1</v>
      </c>
      <c r="E6521">
        <v>1</v>
      </c>
      <c r="F6521" t="s">
        <v>23</v>
      </c>
      <c r="G6521">
        <v>-6.1235660882769603</v>
      </c>
      <c r="H6521" t="s">
        <v>23</v>
      </c>
      <c r="I6521">
        <v>67.579930861344494</v>
      </c>
      <c r="J6521" t="s">
        <v>3242</v>
      </c>
      <c r="K6521" t="s">
        <v>25</v>
      </c>
      <c r="L6521" t="s">
        <v>7295</v>
      </c>
      <c r="M6521" t="s">
        <v>7296</v>
      </c>
      <c r="N6521" t="s">
        <v>7297</v>
      </c>
      <c r="O6521" t="s">
        <v>7298</v>
      </c>
      <c r="P6521">
        <v>1.7999999499999999</v>
      </c>
      <c r="Q6521" t="s">
        <v>7299</v>
      </c>
      <c r="R6521" t="s">
        <v>7300</v>
      </c>
      <c r="S6521">
        <v>34447485310</v>
      </c>
      <c r="T6521">
        <v>289.07066459999999</v>
      </c>
      <c r="U6521" t="s">
        <v>31</v>
      </c>
      <c r="V6521" t="s">
        <v>11767</v>
      </c>
      <c r="W6521" t="s">
        <v>23</v>
      </c>
    </row>
    <row r="6522" spans="1:23" x14ac:dyDescent="0.4">
      <c r="A6522">
        <v>6521</v>
      </c>
      <c r="B6522">
        <v>1</v>
      </c>
      <c r="C6522">
        <v>1</v>
      </c>
      <c r="D6522">
        <v>1</v>
      </c>
      <c r="E6522">
        <v>2</v>
      </c>
      <c r="F6522" t="s">
        <v>23</v>
      </c>
      <c r="G6522">
        <v>-727.10024130686702</v>
      </c>
      <c r="H6522" t="s">
        <v>23</v>
      </c>
      <c r="I6522">
        <v>15.8158369864368</v>
      </c>
      <c r="J6522" t="s">
        <v>7425</v>
      </c>
      <c r="K6522" t="s">
        <v>25</v>
      </c>
      <c r="L6522" t="s">
        <v>7426</v>
      </c>
      <c r="M6522" t="s">
        <v>7427</v>
      </c>
      <c r="N6522" t="s">
        <v>28</v>
      </c>
      <c r="O6522" t="s">
        <v>7428</v>
      </c>
      <c r="P6522">
        <v>5.9000000999999997</v>
      </c>
      <c r="Q6522">
        <v>135854056</v>
      </c>
      <c r="R6522" t="s">
        <v>7429</v>
      </c>
      <c r="S6522">
        <v>262146</v>
      </c>
      <c r="T6522">
        <v>611.16066130000002</v>
      </c>
      <c r="U6522" t="s">
        <v>31</v>
      </c>
      <c r="V6522" t="s">
        <v>11601</v>
      </c>
      <c r="W6522" t="s">
        <v>23</v>
      </c>
    </row>
    <row r="6523" spans="1:23" x14ac:dyDescent="0.4">
      <c r="A6523">
        <v>6522</v>
      </c>
      <c r="B6523">
        <v>1</v>
      </c>
      <c r="C6523">
        <v>1</v>
      </c>
      <c r="D6523">
        <v>1</v>
      </c>
      <c r="E6523">
        <v>1</v>
      </c>
      <c r="F6523" t="s">
        <v>23</v>
      </c>
      <c r="G6523">
        <v>-7.6719878017653897</v>
      </c>
      <c r="H6523" t="s">
        <v>23</v>
      </c>
      <c r="I6523">
        <v>46.835239271647403</v>
      </c>
      <c r="J6523" t="s">
        <v>2628</v>
      </c>
      <c r="K6523" t="s">
        <v>25</v>
      </c>
      <c r="L6523" t="s">
        <v>3051</v>
      </c>
      <c r="M6523" t="s">
        <v>3052</v>
      </c>
      <c r="N6523" t="s">
        <v>3053</v>
      </c>
      <c r="O6523" t="s">
        <v>3054</v>
      </c>
      <c r="P6523">
        <v>5.4000000999999997</v>
      </c>
      <c r="Q6523" t="s">
        <v>3055</v>
      </c>
      <c r="R6523" t="s">
        <v>3056</v>
      </c>
      <c r="S6523">
        <v>19972222</v>
      </c>
      <c r="T6523">
        <v>767.49400409999998</v>
      </c>
      <c r="U6523" t="s">
        <v>31</v>
      </c>
      <c r="V6523" t="s">
        <v>4570</v>
      </c>
      <c r="W6523" t="s">
        <v>23</v>
      </c>
    </row>
    <row r="6524" spans="1:23" x14ac:dyDescent="0.4">
      <c r="A6524">
        <v>6523</v>
      </c>
      <c r="B6524">
        <v>1</v>
      </c>
      <c r="C6524">
        <v>1</v>
      </c>
      <c r="D6524">
        <v>1</v>
      </c>
      <c r="E6524">
        <v>2</v>
      </c>
      <c r="F6524" t="s">
        <v>23</v>
      </c>
      <c r="G6524">
        <v>-389.77948890952302</v>
      </c>
      <c r="H6524" t="s">
        <v>23</v>
      </c>
      <c r="I6524">
        <v>39.709714226998898</v>
      </c>
      <c r="J6524" t="s">
        <v>9116</v>
      </c>
      <c r="K6524" t="s">
        <v>25</v>
      </c>
      <c r="L6524" t="s">
        <v>9117</v>
      </c>
      <c r="M6524" t="s">
        <v>9118</v>
      </c>
      <c r="N6524" t="s">
        <v>9119</v>
      </c>
      <c r="O6524" t="s">
        <v>9120</v>
      </c>
      <c r="P6524">
        <v>0.10000000100000001</v>
      </c>
      <c r="Q6524">
        <v>3073803</v>
      </c>
      <c r="R6524" t="s">
        <v>9121</v>
      </c>
      <c r="S6524">
        <v>67108866</v>
      </c>
      <c r="T6524">
        <v>341.13889999999998</v>
      </c>
      <c r="U6524" t="s">
        <v>31</v>
      </c>
      <c r="V6524" t="s">
        <v>12049</v>
      </c>
      <c r="W6524" t="s">
        <v>23</v>
      </c>
    </row>
    <row r="6525" spans="1:23" x14ac:dyDescent="0.4">
      <c r="A6525">
        <v>6524</v>
      </c>
      <c r="B6525">
        <v>1</v>
      </c>
      <c r="C6525">
        <v>1</v>
      </c>
      <c r="D6525">
        <v>1</v>
      </c>
      <c r="E6525">
        <v>1</v>
      </c>
      <c r="F6525" t="s">
        <v>23</v>
      </c>
      <c r="G6525">
        <v>-432.39463517921303</v>
      </c>
      <c r="H6525" t="s">
        <v>23</v>
      </c>
      <c r="I6525">
        <v>81.005263633259702</v>
      </c>
      <c r="J6525" t="s">
        <v>8749</v>
      </c>
      <c r="K6525" t="s">
        <v>25</v>
      </c>
      <c r="L6525" t="s">
        <v>8750</v>
      </c>
      <c r="M6525" t="s">
        <v>8751</v>
      </c>
      <c r="N6525" t="s">
        <v>8752</v>
      </c>
      <c r="O6525" t="s">
        <v>8753</v>
      </c>
      <c r="P6525">
        <v>2.5999998999999998</v>
      </c>
      <c r="Q6525" t="s">
        <v>8754</v>
      </c>
      <c r="R6525" t="s">
        <v>8755</v>
      </c>
      <c r="S6525">
        <v>262210</v>
      </c>
      <c r="T6525">
        <v>329.08670849999999</v>
      </c>
      <c r="U6525" t="s">
        <v>31</v>
      </c>
      <c r="V6525" t="s">
        <v>10469</v>
      </c>
      <c r="W6525" t="s">
        <v>23</v>
      </c>
    </row>
    <row r="6526" spans="1:23" x14ac:dyDescent="0.4">
      <c r="A6526">
        <v>6525</v>
      </c>
      <c r="B6526">
        <v>1</v>
      </c>
      <c r="C6526">
        <v>1</v>
      </c>
      <c r="D6526">
        <v>1</v>
      </c>
      <c r="E6526">
        <v>1</v>
      </c>
      <c r="F6526" t="s">
        <v>23</v>
      </c>
      <c r="G6526">
        <v>-15.7991641479823</v>
      </c>
      <c r="H6526" t="s">
        <v>23</v>
      </c>
      <c r="I6526">
        <v>53.089453007671601</v>
      </c>
      <c r="J6526" t="s">
        <v>823</v>
      </c>
      <c r="K6526" t="s">
        <v>25</v>
      </c>
      <c r="L6526" t="s">
        <v>4985</v>
      </c>
      <c r="M6526" t="s">
        <v>4986</v>
      </c>
      <c r="N6526" t="s">
        <v>4987</v>
      </c>
      <c r="O6526" t="s">
        <v>4988</v>
      </c>
      <c r="P6526">
        <v>-4.1999998099999996</v>
      </c>
      <c r="Q6526" t="s">
        <v>4989</v>
      </c>
      <c r="R6526" t="s">
        <v>4990</v>
      </c>
      <c r="S6526">
        <v>20965758</v>
      </c>
      <c r="T6526">
        <v>261.03699999999998</v>
      </c>
      <c r="U6526" t="s">
        <v>31</v>
      </c>
      <c r="V6526" t="s">
        <v>4992</v>
      </c>
      <c r="W6526" t="s">
        <v>23</v>
      </c>
    </row>
    <row r="6527" spans="1:23" x14ac:dyDescent="0.4">
      <c r="A6527">
        <v>6526</v>
      </c>
      <c r="B6527">
        <v>1</v>
      </c>
      <c r="C6527">
        <v>1</v>
      </c>
      <c r="D6527">
        <v>1</v>
      </c>
      <c r="E6527">
        <v>1</v>
      </c>
      <c r="F6527" t="s">
        <v>23</v>
      </c>
      <c r="G6527">
        <v>-552.04774415139298</v>
      </c>
      <c r="H6527">
        <v>0.999999999999999</v>
      </c>
      <c r="I6527">
        <v>78.871981864202795</v>
      </c>
      <c r="J6527" t="s">
        <v>11245</v>
      </c>
      <c r="K6527" t="s">
        <v>25</v>
      </c>
      <c r="L6527" t="s">
        <v>11246</v>
      </c>
      <c r="M6527" t="s">
        <v>11247</v>
      </c>
      <c r="N6527" t="s">
        <v>11248</v>
      </c>
      <c r="O6527" t="s">
        <v>11249</v>
      </c>
      <c r="P6527">
        <v>-2</v>
      </c>
      <c r="Q6527" t="s">
        <v>11250</v>
      </c>
      <c r="R6527" t="s">
        <v>11251</v>
      </c>
      <c r="S6527">
        <v>3153922</v>
      </c>
      <c r="T6527">
        <v>425.14422339999999</v>
      </c>
      <c r="U6527" t="s">
        <v>31</v>
      </c>
      <c r="V6527" t="s">
        <v>17138</v>
      </c>
      <c r="W6527" t="s">
        <v>23</v>
      </c>
    </row>
    <row r="6528" spans="1:23" x14ac:dyDescent="0.4">
      <c r="A6528">
        <v>6527</v>
      </c>
      <c r="B6528">
        <v>1</v>
      </c>
      <c r="C6528">
        <v>1</v>
      </c>
      <c r="D6528">
        <v>1</v>
      </c>
      <c r="E6528">
        <v>1</v>
      </c>
      <c r="F6528" t="s">
        <v>23</v>
      </c>
      <c r="G6528">
        <v>-33.570037084790897</v>
      </c>
      <c r="H6528" t="s">
        <v>23</v>
      </c>
      <c r="I6528">
        <v>22.568423390197001</v>
      </c>
      <c r="J6528" t="s">
        <v>788</v>
      </c>
      <c r="K6528" t="s">
        <v>25</v>
      </c>
      <c r="L6528" t="s">
        <v>789</v>
      </c>
      <c r="M6528" t="s">
        <v>790</v>
      </c>
      <c r="N6528" t="s">
        <v>791</v>
      </c>
      <c r="O6528" t="s">
        <v>792</v>
      </c>
      <c r="P6528">
        <v>0.80000001200000004</v>
      </c>
      <c r="Q6528" t="s">
        <v>793</v>
      </c>
      <c r="R6528" t="s">
        <v>794</v>
      </c>
      <c r="S6528">
        <v>3178514</v>
      </c>
      <c r="T6528">
        <v>679.22299999999996</v>
      </c>
      <c r="U6528" t="s">
        <v>31</v>
      </c>
      <c r="V6528" t="s">
        <v>796</v>
      </c>
      <c r="W6528" t="s">
        <v>23</v>
      </c>
    </row>
    <row r="6529" spans="1:23" x14ac:dyDescent="0.4">
      <c r="A6529">
        <v>6528</v>
      </c>
      <c r="B6529">
        <v>1</v>
      </c>
      <c r="C6529">
        <v>1</v>
      </c>
      <c r="D6529">
        <v>1</v>
      </c>
      <c r="E6529">
        <v>1</v>
      </c>
      <c r="F6529" t="s">
        <v>23</v>
      </c>
      <c r="G6529">
        <v>-764.89182822794101</v>
      </c>
      <c r="H6529" t="s">
        <v>23</v>
      </c>
      <c r="I6529">
        <v>36.800360289030799</v>
      </c>
      <c r="J6529" t="s">
        <v>1759</v>
      </c>
      <c r="K6529" t="s">
        <v>25</v>
      </c>
      <c r="L6529" t="s">
        <v>1760</v>
      </c>
      <c r="M6529" t="s">
        <v>1761</v>
      </c>
      <c r="N6529" t="s">
        <v>28</v>
      </c>
      <c r="O6529" t="s">
        <v>1762</v>
      </c>
      <c r="P6529">
        <v>2.7999999500000001</v>
      </c>
      <c r="Q6529">
        <v>139597537</v>
      </c>
      <c r="R6529" t="s">
        <v>1763</v>
      </c>
      <c r="S6529">
        <v>262146</v>
      </c>
      <c r="T6529">
        <v>611.19704679999995</v>
      </c>
      <c r="U6529" t="s">
        <v>31</v>
      </c>
      <c r="V6529" t="s">
        <v>2385</v>
      </c>
      <c r="W6529" t="s">
        <v>23</v>
      </c>
    </row>
    <row r="6530" spans="1:23" x14ac:dyDescent="0.4">
      <c r="A6530">
        <v>6529</v>
      </c>
      <c r="B6530">
        <v>1</v>
      </c>
      <c r="C6530">
        <v>1</v>
      </c>
      <c r="D6530">
        <v>1</v>
      </c>
      <c r="E6530">
        <v>1</v>
      </c>
      <c r="F6530" t="s">
        <v>23</v>
      </c>
      <c r="G6530">
        <v>-16.868926102731798</v>
      </c>
      <c r="H6530" t="s">
        <v>23</v>
      </c>
      <c r="I6530">
        <v>16.6704996219996</v>
      </c>
      <c r="J6530" t="s">
        <v>1690</v>
      </c>
      <c r="K6530" t="s">
        <v>25</v>
      </c>
      <c r="L6530" t="s">
        <v>1691</v>
      </c>
      <c r="M6530" t="s">
        <v>1692</v>
      </c>
      <c r="N6530" t="s">
        <v>1693</v>
      </c>
      <c r="O6530" t="s">
        <v>1694</v>
      </c>
      <c r="P6530">
        <v>-0.89999997600000003</v>
      </c>
      <c r="Q6530" t="s">
        <v>1695</v>
      </c>
      <c r="R6530" t="s">
        <v>1696</v>
      </c>
      <c r="S6530">
        <v>8677533822</v>
      </c>
      <c r="T6530">
        <v>595.1657467</v>
      </c>
      <c r="U6530" t="s">
        <v>31</v>
      </c>
      <c r="V6530" t="s">
        <v>2831</v>
      </c>
      <c r="W6530" t="s">
        <v>23</v>
      </c>
    </row>
    <row r="6531" spans="1:23" x14ac:dyDescent="0.4">
      <c r="A6531">
        <v>6530</v>
      </c>
      <c r="B6531">
        <v>1</v>
      </c>
      <c r="C6531">
        <v>1</v>
      </c>
      <c r="D6531">
        <v>1</v>
      </c>
      <c r="E6531">
        <v>1</v>
      </c>
      <c r="F6531" t="s">
        <v>23</v>
      </c>
      <c r="G6531">
        <v>-19.1562970081042</v>
      </c>
      <c r="H6531" t="s">
        <v>23</v>
      </c>
      <c r="I6531">
        <v>128.666924213079</v>
      </c>
      <c r="J6531" t="s">
        <v>3865</v>
      </c>
      <c r="K6531" t="s">
        <v>25</v>
      </c>
      <c r="L6531" t="s">
        <v>12905</v>
      </c>
      <c r="M6531" t="s">
        <v>12906</v>
      </c>
      <c r="N6531" t="s">
        <v>12907</v>
      </c>
      <c r="O6531" t="s">
        <v>12908</v>
      </c>
      <c r="P6531">
        <v>7.0999999000000003</v>
      </c>
      <c r="Q6531" t="s">
        <v>12909</v>
      </c>
      <c r="R6531" t="s">
        <v>12910</v>
      </c>
      <c r="S6531">
        <v>19548518</v>
      </c>
      <c r="T6531">
        <v>415.32069999999999</v>
      </c>
      <c r="U6531" t="s">
        <v>31</v>
      </c>
      <c r="V6531" t="s">
        <v>5593</v>
      </c>
      <c r="W6531" t="s">
        <v>23</v>
      </c>
    </row>
    <row r="6532" spans="1:23" x14ac:dyDescent="0.4">
      <c r="A6532">
        <v>6531</v>
      </c>
      <c r="B6532">
        <v>1</v>
      </c>
      <c r="C6532">
        <v>1</v>
      </c>
      <c r="D6532">
        <v>1</v>
      </c>
      <c r="E6532">
        <v>1</v>
      </c>
      <c r="F6532" t="s">
        <v>23</v>
      </c>
      <c r="G6532">
        <v>-1.5598290913514501</v>
      </c>
      <c r="H6532" t="s">
        <v>23</v>
      </c>
      <c r="I6532">
        <v>13.111785116138501</v>
      </c>
      <c r="J6532" t="s">
        <v>61</v>
      </c>
      <c r="K6532" t="s">
        <v>25</v>
      </c>
      <c r="L6532" t="s">
        <v>62</v>
      </c>
      <c r="M6532" t="s">
        <v>63</v>
      </c>
      <c r="N6532" t="s">
        <v>64</v>
      </c>
      <c r="O6532" t="s">
        <v>65</v>
      </c>
      <c r="P6532">
        <v>0.85086435100000002</v>
      </c>
      <c r="Q6532" t="s">
        <v>66</v>
      </c>
      <c r="R6532" t="s">
        <v>67</v>
      </c>
      <c r="S6532">
        <v>19064874</v>
      </c>
      <c r="T6532">
        <v>305.11319809999998</v>
      </c>
      <c r="U6532" t="s">
        <v>31</v>
      </c>
      <c r="V6532" t="s">
        <v>213</v>
      </c>
      <c r="W6532" t="s">
        <v>23</v>
      </c>
    </row>
    <row r="6533" spans="1:23" x14ac:dyDescent="0.4">
      <c r="A6533">
        <v>6532</v>
      </c>
      <c r="B6533">
        <v>1</v>
      </c>
      <c r="C6533">
        <v>1</v>
      </c>
      <c r="D6533">
        <v>1</v>
      </c>
      <c r="E6533">
        <v>1</v>
      </c>
      <c r="F6533" t="s">
        <v>23</v>
      </c>
      <c r="G6533">
        <v>-525.05472582474499</v>
      </c>
      <c r="H6533" t="s">
        <v>23</v>
      </c>
      <c r="I6533">
        <v>79.103651490611895</v>
      </c>
      <c r="J6533" t="s">
        <v>11254</v>
      </c>
      <c r="K6533" t="s">
        <v>25</v>
      </c>
      <c r="L6533" t="s">
        <v>11255</v>
      </c>
      <c r="M6533" t="s">
        <v>11256</v>
      </c>
      <c r="N6533" t="s">
        <v>11257</v>
      </c>
      <c r="O6533" t="s">
        <v>11258</v>
      </c>
      <c r="P6533">
        <v>2.7000000499999999</v>
      </c>
      <c r="Q6533" t="s">
        <v>11259</v>
      </c>
      <c r="R6533" t="s">
        <v>11260</v>
      </c>
      <c r="S6533">
        <v>16777218</v>
      </c>
      <c r="T6533">
        <v>579.14970270000003</v>
      </c>
      <c r="U6533" t="s">
        <v>31</v>
      </c>
      <c r="V6533" t="s">
        <v>11652</v>
      </c>
      <c r="W6533" t="s">
        <v>23</v>
      </c>
    </row>
    <row r="6534" spans="1:23" x14ac:dyDescent="0.4">
      <c r="A6534">
        <v>6533</v>
      </c>
      <c r="B6534">
        <v>1</v>
      </c>
      <c r="C6534">
        <v>1</v>
      </c>
      <c r="D6534">
        <v>1</v>
      </c>
      <c r="E6534">
        <v>3</v>
      </c>
      <c r="F6534" t="s">
        <v>23</v>
      </c>
      <c r="G6534">
        <v>-291.70594835486799</v>
      </c>
      <c r="H6534" t="s">
        <v>23</v>
      </c>
      <c r="I6534">
        <v>46.058015365042799</v>
      </c>
      <c r="J6534" t="s">
        <v>11326</v>
      </c>
      <c r="K6534" t="s">
        <v>25</v>
      </c>
      <c r="L6534" t="s">
        <v>12277</v>
      </c>
      <c r="M6534" t="s">
        <v>12278</v>
      </c>
      <c r="N6534" t="s">
        <v>12279</v>
      </c>
      <c r="O6534" t="s">
        <v>12280</v>
      </c>
      <c r="P6534">
        <v>0.60000002399999997</v>
      </c>
      <c r="Q6534" t="s">
        <v>12281</v>
      </c>
      <c r="R6534" t="s">
        <v>12282</v>
      </c>
      <c r="S6534">
        <v>67108866</v>
      </c>
      <c r="T6534">
        <v>359.14891490000002</v>
      </c>
      <c r="U6534" t="s">
        <v>31</v>
      </c>
      <c r="V6534" t="s">
        <v>9497</v>
      </c>
      <c r="W6534" t="s">
        <v>23</v>
      </c>
    </row>
    <row r="6535" spans="1:23" x14ac:dyDescent="0.4">
      <c r="A6535">
        <v>6534</v>
      </c>
      <c r="B6535">
        <v>1</v>
      </c>
      <c r="C6535">
        <v>1</v>
      </c>
      <c r="D6535">
        <v>1</v>
      </c>
      <c r="E6535">
        <v>2</v>
      </c>
      <c r="F6535" t="s">
        <v>23</v>
      </c>
      <c r="G6535">
        <v>-610.46003647072905</v>
      </c>
      <c r="H6535" t="s">
        <v>23</v>
      </c>
      <c r="I6535">
        <v>12.6989755559916</v>
      </c>
      <c r="J6535" t="s">
        <v>5739</v>
      </c>
      <c r="K6535" t="s">
        <v>25</v>
      </c>
      <c r="L6535" t="s">
        <v>16527</v>
      </c>
      <c r="M6535" t="s">
        <v>16528</v>
      </c>
      <c r="N6535" t="s">
        <v>28</v>
      </c>
      <c r="O6535" t="s">
        <v>16529</v>
      </c>
      <c r="P6535">
        <v>1.2999999499999999</v>
      </c>
      <c r="Q6535">
        <v>67982437</v>
      </c>
      <c r="R6535" t="s">
        <v>16530</v>
      </c>
      <c r="S6535">
        <v>67108866</v>
      </c>
      <c r="T6535">
        <v>291.08631459999998</v>
      </c>
      <c r="U6535" t="s">
        <v>31</v>
      </c>
      <c r="V6535" t="s">
        <v>5922</v>
      </c>
      <c r="W6535" t="s">
        <v>23</v>
      </c>
    </row>
    <row r="6536" spans="1:23" x14ac:dyDescent="0.4">
      <c r="A6536">
        <v>6535</v>
      </c>
      <c r="B6536">
        <v>1</v>
      </c>
      <c r="C6536">
        <v>1</v>
      </c>
      <c r="D6536">
        <v>1</v>
      </c>
      <c r="E6536">
        <v>1</v>
      </c>
      <c r="F6536" t="s">
        <v>23</v>
      </c>
      <c r="G6536">
        <v>-354.00772533758499</v>
      </c>
      <c r="H6536" t="s">
        <v>23</v>
      </c>
      <c r="I6536">
        <v>17.254365759745401</v>
      </c>
      <c r="J6536" t="s">
        <v>17019</v>
      </c>
      <c r="K6536" t="s">
        <v>25</v>
      </c>
      <c r="L6536" t="s">
        <v>17020</v>
      </c>
      <c r="M6536" t="s">
        <v>17021</v>
      </c>
      <c r="N6536" t="s">
        <v>28</v>
      </c>
      <c r="O6536" t="s">
        <v>17022</v>
      </c>
      <c r="P6536">
        <v>4.4000000999999997</v>
      </c>
      <c r="Q6536" t="s">
        <v>17023</v>
      </c>
      <c r="R6536" t="s">
        <v>17024</v>
      </c>
      <c r="S6536">
        <v>2097510</v>
      </c>
      <c r="T6536">
        <v>839.40597700000001</v>
      </c>
      <c r="U6536" t="s">
        <v>31</v>
      </c>
      <c r="V6536" t="s">
        <v>7329</v>
      </c>
      <c r="W6536" t="s">
        <v>23</v>
      </c>
    </row>
    <row r="6537" spans="1:23" x14ac:dyDescent="0.4">
      <c r="A6537">
        <v>6536</v>
      </c>
      <c r="B6537">
        <v>1</v>
      </c>
      <c r="C6537">
        <v>1</v>
      </c>
      <c r="D6537">
        <v>1</v>
      </c>
      <c r="E6537">
        <v>2</v>
      </c>
      <c r="F6537" t="s">
        <v>23</v>
      </c>
      <c r="G6537">
        <v>-327.96895374394398</v>
      </c>
      <c r="H6537" t="s">
        <v>23</v>
      </c>
      <c r="I6537">
        <v>56.8539200672219</v>
      </c>
      <c r="J6537" t="s">
        <v>10603</v>
      </c>
      <c r="K6537" t="s">
        <v>25</v>
      </c>
      <c r="L6537" t="s">
        <v>10801</v>
      </c>
      <c r="M6537" t="s">
        <v>10802</v>
      </c>
      <c r="N6537" t="s">
        <v>10803</v>
      </c>
      <c r="O6537" t="s">
        <v>10804</v>
      </c>
      <c r="P6537">
        <v>-0.85854071399999998</v>
      </c>
      <c r="Q6537" t="s">
        <v>10805</v>
      </c>
      <c r="R6537" t="s">
        <v>10806</v>
      </c>
      <c r="S6537">
        <v>70017094</v>
      </c>
      <c r="T6537">
        <v>287.05501450000003</v>
      </c>
      <c r="U6537" t="s">
        <v>31</v>
      </c>
      <c r="V6537" t="s">
        <v>11076</v>
      </c>
      <c r="W6537" t="s">
        <v>23</v>
      </c>
    </row>
    <row r="6538" spans="1:23" x14ac:dyDescent="0.4">
      <c r="A6538">
        <v>6537</v>
      </c>
      <c r="B6538">
        <v>1</v>
      </c>
      <c r="C6538">
        <v>1</v>
      </c>
      <c r="D6538">
        <v>1</v>
      </c>
      <c r="E6538">
        <v>2</v>
      </c>
      <c r="F6538" t="s">
        <v>23</v>
      </c>
      <c r="G6538">
        <v>-312.631562169002</v>
      </c>
      <c r="H6538" t="s">
        <v>23</v>
      </c>
      <c r="I6538">
        <v>69.020651897292893</v>
      </c>
      <c r="J6538" t="s">
        <v>8645</v>
      </c>
      <c r="K6538" t="s">
        <v>25</v>
      </c>
      <c r="L6538" t="s">
        <v>8646</v>
      </c>
      <c r="M6538" t="s">
        <v>8647</v>
      </c>
      <c r="N6538" t="s">
        <v>8648</v>
      </c>
      <c r="O6538" t="s">
        <v>8649</v>
      </c>
      <c r="P6538">
        <v>1.5</v>
      </c>
      <c r="Q6538">
        <v>6918583</v>
      </c>
      <c r="R6538" t="s">
        <v>8650</v>
      </c>
      <c r="S6538">
        <v>16777286</v>
      </c>
      <c r="T6538">
        <v>369.18088369999998</v>
      </c>
      <c r="U6538" t="s">
        <v>31</v>
      </c>
      <c r="V6538" t="s">
        <v>11760</v>
      </c>
      <c r="W6538" t="s">
        <v>23</v>
      </c>
    </row>
    <row r="6539" spans="1:23" x14ac:dyDescent="0.4">
      <c r="A6539">
        <v>6538</v>
      </c>
      <c r="B6539">
        <v>1</v>
      </c>
      <c r="C6539">
        <v>1</v>
      </c>
      <c r="D6539">
        <v>1</v>
      </c>
      <c r="E6539">
        <v>2</v>
      </c>
      <c r="F6539" t="s">
        <v>23</v>
      </c>
      <c r="G6539">
        <v>-12.4400449463218</v>
      </c>
      <c r="H6539" t="s">
        <v>23</v>
      </c>
      <c r="I6539">
        <v>8.9060041201627609</v>
      </c>
      <c r="J6539" t="s">
        <v>3832</v>
      </c>
      <c r="K6539" t="s">
        <v>25</v>
      </c>
      <c r="L6539" t="s">
        <v>14762</v>
      </c>
      <c r="M6539" t="s">
        <v>14763</v>
      </c>
      <c r="N6539" t="s">
        <v>14764</v>
      </c>
      <c r="O6539" t="s">
        <v>14765</v>
      </c>
      <c r="P6539">
        <v>2.4000001000000002</v>
      </c>
      <c r="Q6539" t="s">
        <v>14766</v>
      </c>
      <c r="R6539" t="s">
        <v>14767</v>
      </c>
      <c r="S6539">
        <v>87607678</v>
      </c>
      <c r="T6539">
        <v>579.14970270000003</v>
      </c>
      <c r="U6539" t="s">
        <v>31</v>
      </c>
      <c r="V6539" t="s">
        <v>11704</v>
      </c>
      <c r="W6539" t="s">
        <v>23</v>
      </c>
    </row>
    <row r="6540" spans="1:23" x14ac:dyDescent="0.4">
      <c r="A6540">
        <v>6539</v>
      </c>
      <c r="B6540">
        <v>1</v>
      </c>
      <c r="C6540">
        <v>2</v>
      </c>
      <c r="D6540">
        <v>1</v>
      </c>
      <c r="E6540">
        <v>1</v>
      </c>
      <c r="F6540" t="s">
        <v>23</v>
      </c>
      <c r="G6540">
        <v>-1.9648438591773301</v>
      </c>
      <c r="H6540" t="s">
        <v>23</v>
      </c>
      <c r="I6540">
        <v>64.281892414365004</v>
      </c>
      <c r="J6540" t="s">
        <v>2743</v>
      </c>
      <c r="K6540" t="s">
        <v>25</v>
      </c>
      <c r="L6540" t="s">
        <v>2744</v>
      </c>
      <c r="M6540" t="s">
        <v>2745</v>
      </c>
      <c r="N6540" t="s">
        <v>2746</v>
      </c>
      <c r="O6540" t="s">
        <v>2747</v>
      </c>
      <c r="P6540">
        <v>1.4723249700000001</v>
      </c>
      <c r="Q6540" t="s">
        <v>2748</v>
      </c>
      <c r="R6540" t="s">
        <v>2749</v>
      </c>
      <c r="S6540">
        <v>121629054</v>
      </c>
      <c r="T6540">
        <v>291.08632</v>
      </c>
      <c r="U6540" t="s">
        <v>31</v>
      </c>
      <c r="V6540" t="s">
        <v>9503</v>
      </c>
      <c r="W6540" t="s">
        <v>23</v>
      </c>
    </row>
    <row r="6541" spans="1:23" x14ac:dyDescent="0.4">
      <c r="A6541">
        <v>6540</v>
      </c>
      <c r="B6541">
        <v>1</v>
      </c>
      <c r="C6541">
        <v>2</v>
      </c>
      <c r="D6541">
        <v>1</v>
      </c>
      <c r="E6541">
        <v>1</v>
      </c>
      <c r="F6541" t="s">
        <v>23</v>
      </c>
      <c r="G6541">
        <v>-6.0410892759821602</v>
      </c>
      <c r="H6541" t="s">
        <v>23</v>
      </c>
      <c r="I6541">
        <v>28.9645671542754</v>
      </c>
      <c r="J6541" t="s">
        <v>1234</v>
      </c>
      <c r="K6541" t="s">
        <v>25</v>
      </c>
      <c r="L6541" t="s">
        <v>14099</v>
      </c>
      <c r="M6541" t="s">
        <v>14100</v>
      </c>
      <c r="N6541" t="s">
        <v>14101</v>
      </c>
      <c r="O6541" t="s">
        <v>14102</v>
      </c>
      <c r="P6541">
        <v>1.7897781100000001</v>
      </c>
      <c r="Q6541" t="s">
        <v>14103</v>
      </c>
      <c r="R6541" t="s">
        <v>14104</v>
      </c>
      <c r="S6541">
        <v>121629566</v>
      </c>
      <c r="T6541">
        <v>287.05500999999998</v>
      </c>
      <c r="U6541" t="s">
        <v>31</v>
      </c>
      <c r="V6541" t="s">
        <v>11688</v>
      </c>
      <c r="W6541" t="s">
        <v>23</v>
      </c>
    </row>
    <row r="6542" spans="1:23" x14ac:dyDescent="0.4">
      <c r="A6542">
        <v>6541</v>
      </c>
      <c r="B6542">
        <v>1</v>
      </c>
      <c r="C6542">
        <v>1</v>
      </c>
      <c r="D6542">
        <v>1</v>
      </c>
      <c r="E6542">
        <v>1</v>
      </c>
      <c r="F6542" t="s">
        <v>23</v>
      </c>
      <c r="G6542">
        <v>-3.5666165989285998</v>
      </c>
      <c r="H6542" t="s">
        <v>23</v>
      </c>
      <c r="I6542">
        <v>97.690790060729498</v>
      </c>
      <c r="J6542" t="s">
        <v>3884</v>
      </c>
      <c r="K6542" t="s">
        <v>25</v>
      </c>
      <c r="L6542" t="s">
        <v>3885</v>
      </c>
      <c r="M6542" t="s">
        <v>3886</v>
      </c>
      <c r="N6542" t="s">
        <v>3887</v>
      </c>
      <c r="O6542" t="s">
        <v>3888</v>
      </c>
      <c r="P6542">
        <v>4.1149358700000001</v>
      </c>
      <c r="Q6542" t="s">
        <v>3889</v>
      </c>
      <c r="R6542" t="s">
        <v>3890</v>
      </c>
      <c r="S6542">
        <v>255781742</v>
      </c>
      <c r="T6542">
        <v>273.18490000000003</v>
      </c>
      <c r="U6542" t="s">
        <v>31</v>
      </c>
      <c r="V6542" t="s">
        <v>6815</v>
      </c>
      <c r="W6542" t="s">
        <v>23</v>
      </c>
    </row>
    <row r="6543" spans="1:23" x14ac:dyDescent="0.4">
      <c r="A6543">
        <v>6542</v>
      </c>
      <c r="B6543">
        <v>1</v>
      </c>
      <c r="C6543">
        <v>1</v>
      </c>
      <c r="D6543">
        <v>1</v>
      </c>
      <c r="E6543">
        <v>1</v>
      </c>
      <c r="F6543" t="s">
        <v>23</v>
      </c>
      <c r="G6543">
        <v>-4.7468654022905996</v>
      </c>
      <c r="H6543" t="s">
        <v>23</v>
      </c>
      <c r="I6543">
        <v>23.290738778132901</v>
      </c>
      <c r="J6543" t="s">
        <v>216</v>
      </c>
      <c r="K6543" t="s">
        <v>25</v>
      </c>
      <c r="L6543" t="s">
        <v>217</v>
      </c>
      <c r="M6543" t="s">
        <v>218</v>
      </c>
      <c r="N6543" t="s">
        <v>219</v>
      </c>
      <c r="O6543" t="s">
        <v>220</v>
      </c>
      <c r="P6543">
        <v>2.9000001000000002</v>
      </c>
      <c r="Q6543" t="s">
        <v>221</v>
      </c>
      <c r="R6543" t="s">
        <v>222</v>
      </c>
      <c r="S6543">
        <v>3719170</v>
      </c>
      <c r="T6543">
        <v>272.18560000000002</v>
      </c>
      <c r="U6543" t="s">
        <v>31</v>
      </c>
      <c r="V6543" t="s">
        <v>224</v>
      </c>
      <c r="W6543" t="s">
        <v>23</v>
      </c>
    </row>
    <row r="6544" spans="1:23" x14ac:dyDescent="0.4">
      <c r="A6544">
        <v>6543</v>
      </c>
      <c r="B6544">
        <v>1</v>
      </c>
      <c r="C6544">
        <v>1</v>
      </c>
      <c r="D6544">
        <v>1</v>
      </c>
      <c r="E6544">
        <v>2</v>
      </c>
      <c r="F6544" t="s">
        <v>23</v>
      </c>
      <c r="G6544">
        <v>-12.1589141455953</v>
      </c>
      <c r="H6544" t="s">
        <v>23</v>
      </c>
      <c r="I6544">
        <v>31.050764421688601</v>
      </c>
      <c r="J6544" t="s">
        <v>1894</v>
      </c>
      <c r="K6544" t="s">
        <v>25</v>
      </c>
      <c r="L6544" t="s">
        <v>3610</v>
      </c>
      <c r="M6544" t="s">
        <v>3611</v>
      </c>
      <c r="N6544" t="s">
        <v>3612</v>
      </c>
      <c r="O6544" t="s">
        <v>3613</v>
      </c>
      <c r="P6544">
        <v>-0.5</v>
      </c>
      <c r="Q6544" t="s">
        <v>3614</v>
      </c>
      <c r="R6544" t="s">
        <v>3615</v>
      </c>
      <c r="S6544">
        <v>255781246</v>
      </c>
      <c r="T6544">
        <v>581.1864822</v>
      </c>
      <c r="U6544" t="s">
        <v>31</v>
      </c>
      <c r="V6544" t="s">
        <v>11706</v>
      </c>
      <c r="W6544" t="s">
        <v>23</v>
      </c>
    </row>
    <row r="6545" spans="1:23" x14ac:dyDescent="0.4">
      <c r="A6545">
        <v>6544</v>
      </c>
      <c r="B6545">
        <v>1</v>
      </c>
      <c r="C6545">
        <v>1</v>
      </c>
      <c r="D6545">
        <v>1</v>
      </c>
      <c r="E6545">
        <v>2</v>
      </c>
      <c r="F6545" t="s">
        <v>23</v>
      </c>
      <c r="G6545">
        <v>-331.547337084226</v>
      </c>
      <c r="H6545" t="s">
        <v>23</v>
      </c>
      <c r="I6545">
        <v>66.130552179534803</v>
      </c>
      <c r="J6545" t="s">
        <v>5198</v>
      </c>
      <c r="K6545" t="s">
        <v>25</v>
      </c>
      <c r="L6545" t="s">
        <v>5199</v>
      </c>
      <c r="M6545" t="s">
        <v>5200</v>
      </c>
      <c r="N6545" t="s">
        <v>5201</v>
      </c>
      <c r="O6545" t="s">
        <v>5202</v>
      </c>
      <c r="P6545">
        <v>-0.20000000300000001</v>
      </c>
      <c r="Q6545" t="s">
        <v>5203</v>
      </c>
      <c r="R6545" t="s">
        <v>5204</v>
      </c>
      <c r="S6545">
        <v>3178582</v>
      </c>
      <c r="T6545">
        <v>781.47326869999995</v>
      </c>
      <c r="U6545" t="s">
        <v>31</v>
      </c>
      <c r="V6545" t="s">
        <v>11689</v>
      </c>
      <c r="W6545" t="s">
        <v>23</v>
      </c>
    </row>
    <row r="6546" spans="1:23" x14ac:dyDescent="0.4">
      <c r="A6546">
        <v>6545</v>
      </c>
      <c r="B6546">
        <v>1</v>
      </c>
      <c r="C6546">
        <v>1</v>
      </c>
      <c r="D6546">
        <v>1</v>
      </c>
      <c r="E6546">
        <v>1</v>
      </c>
      <c r="F6546" t="s">
        <v>23</v>
      </c>
      <c r="G6546">
        <v>-421.27615681420298</v>
      </c>
      <c r="H6546" t="s">
        <v>23</v>
      </c>
      <c r="I6546">
        <v>43.449837609814601</v>
      </c>
      <c r="J6546" t="s">
        <v>11289</v>
      </c>
      <c r="K6546" t="s">
        <v>25</v>
      </c>
      <c r="L6546" t="s">
        <v>11290</v>
      </c>
      <c r="M6546" t="s">
        <v>11291</v>
      </c>
      <c r="N6546" t="s">
        <v>28</v>
      </c>
      <c r="O6546" t="s">
        <v>11292</v>
      </c>
      <c r="P6546">
        <v>-4.9595823299999999</v>
      </c>
      <c r="R6546" t="s">
        <v>11293</v>
      </c>
      <c r="S6546">
        <v>3178496</v>
      </c>
      <c r="T6546">
        <v>781.47326869999995</v>
      </c>
      <c r="U6546" t="s">
        <v>31</v>
      </c>
      <c r="V6546" t="s">
        <v>11701</v>
      </c>
      <c r="W6546" t="s">
        <v>23</v>
      </c>
    </row>
    <row r="6547" spans="1:23" x14ac:dyDescent="0.4">
      <c r="A6547">
        <v>6546</v>
      </c>
      <c r="B6547">
        <v>1</v>
      </c>
      <c r="C6547">
        <v>1</v>
      </c>
      <c r="D6547">
        <v>1</v>
      </c>
      <c r="E6547">
        <v>2</v>
      </c>
      <c r="F6547" t="s">
        <v>23</v>
      </c>
      <c r="G6547">
        <v>-446.63036806612303</v>
      </c>
      <c r="H6547" t="s">
        <v>23</v>
      </c>
      <c r="I6547">
        <v>20.084399929267899</v>
      </c>
      <c r="J6547" t="s">
        <v>865</v>
      </c>
      <c r="K6547" t="s">
        <v>25</v>
      </c>
      <c r="L6547" t="s">
        <v>866</v>
      </c>
      <c r="M6547" t="s">
        <v>867</v>
      </c>
      <c r="N6547" t="s">
        <v>868</v>
      </c>
      <c r="O6547" t="s">
        <v>869</v>
      </c>
      <c r="P6547">
        <v>2.9000001000000002</v>
      </c>
      <c r="Q6547">
        <v>78347</v>
      </c>
      <c r="R6547" t="s">
        <v>870</v>
      </c>
      <c r="S6547">
        <v>262146</v>
      </c>
      <c r="T6547">
        <v>449.10783789999999</v>
      </c>
      <c r="U6547" t="s">
        <v>31</v>
      </c>
      <c r="V6547" t="s">
        <v>8929</v>
      </c>
      <c r="W6547" t="s">
        <v>23</v>
      </c>
    </row>
    <row r="6548" spans="1:23" x14ac:dyDescent="0.4">
      <c r="A6548">
        <v>6547</v>
      </c>
      <c r="B6548">
        <v>1</v>
      </c>
      <c r="C6548">
        <v>2</v>
      </c>
      <c r="D6548">
        <v>1</v>
      </c>
      <c r="E6548">
        <v>1</v>
      </c>
      <c r="F6548" t="s">
        <v>23</v>
      </c>
      <c r="G6548">
        <v>-3.0075001964216499</v>
      </c>
      <c r="H6548" t="s">
        <v>23</v>
      </c>
      <c r="I6548">
        <v>18.863202397738</v>
      </c>
      <c r="J6548" t="s">
        <v>7373</v>
      </c>
      <c r="K6548" t="s">
        <v>25</v>
      </c>
      <c r="L6548" t="s">
        <v>9530</v>
      </c>
      <c r="M6548" t="s">
        <v>9531</v>
      </c>
      <c r="N6548" t="s">
        <v>9532</v>
      </c>
      <c r="O6548" t="s">
        <v>9533</v>
      </c>
      <c r="P6548">
        <v>2.1995065199999999</v>
      </c>
      <c r="Q6548" t="s">
        <v>9534</v>
      </c>
      <c r="R6548" t="s">
        <v>9535</v>
      </c>
      <c r="S6548">
        <v>34380638590</v>
      </c>
      <c r="T6548">
        <v>301.07066459999999</v>
      </c>
      <c r="U6548" t="s">
        <v>31</v>
      </c>
      <c r="V6548" t="s">
        <v>11770</v>
      </c>
      <c r="W6548" t="s">
        <v>23</v>
      </c>
    </row>
    <row r="6549" spans="1:23" x14ac:dyDescent="0.4">
      <c r="A6549">
        <v>6548</v>
      </c>
      <c r="B6549">
        <v>1</v>
      </c>
      <c r="C6549">
        <v>1</v>
      </c>
      <c r="D6549">
        <v>1</v>
      </c>
      <c r="E6549">
        <v>1</v>
      </c>
      <c r="F6549" t="s">
        <v>23</v>
      </c>
      <c r="G6549">
        <v>-18.410183391109602</v>
      </c>
      <c r="H6549" t="s">
        <v>23</v>
      </c>
      <c r="I6549">
        <v>11.026281397114801</v>
      </c>
      <c r="J6549" t="s">
        <v>2120</v>
      </c>
      <c r="K6549" t="s">
        <v>25</v>
      </c>
      <c r="L6549" t="s">
        <v>2121</v>
      </c>
      <c r="M6549" t="s">
        <v>2122</v>
      </c>
      <c r="N6549" t="s">
        <v>2123</v>
      </c>
      <c r="O6549" t="s">
        <v>2124</v>
      </c>
      <c r="P6549">
        <v>-6</v>
      </c>
      <c r="Q6549" t="s">
        <v>2125</v>
      </c>
      <c r="R6549" t="s">
        <v>2126</v>
      </c>
      <c r="S6549">
        <v>88074622</v>
      </c>
      <c r="T6549">
        <v>223.07470000000001</v>
      </c>
      <c r="U6549" t="s">
        <v>31</v>
      </c>
      <c r="V6549" t="s">
        <v>3503</v>
      </c>
      <c r="W6549" t="s">
        <v>23</v>
      </c>
    </row>
    <row r="6550" spans="1:23" x14ac:dyDescent="0.4">
      <c r="A6550">
        <v>6549</v>
      </c>
      <c r="B6550">
        <v>1</v>
      </c>
      <c r="C6550">
        <v>1</v>
      </c>
      <c r="D6550">
        <v>1</v>
      </c>
      <c r="E6550">
        <v>1</v>
      </c>
      <c r="F6550" t="s">
        <v>23</v>
      </c>
      <c r="G6550">
        <v>-4.6130957865835001</v>
      </c>
      <c r="H6550" t="s">
        <v>23</v>
      </c>
      <c r="I6550">
        <v>19.6790035569365</v>
      </c>
      <c r="J6550" t="s">
        <v>194</v>
      </c>
      <c r="K6550" t="s">
        <v>25</v>
      </c>
      <c r="L6550" t="s">
        <v>12352</v>
      </c>
      <c r="M6550" t="s">
        <v>12353</v>
      </c>
      <c r="N6550" t="s">
        <v>12354</v>
      </c>
      <c r="O6550" t="s">
        <v>12355</v>
      </c>
      <c r="P6550">
        <v>1.7000000500000001</v>
      </c>
      <c r="Q6550" t="s">
        <v>12356</v>
      </c>
      <c r="R6550" t="s">
        <v>12357</v>
      </c>
      <c r="S6550">
        <v>3194966</v>
      </c>
      <c r="T6550">
        <v>355.20161919999998</v>
      </c>
      <c r="U6550" t="s">
        <v>31</v>
      </c>
      <c r="V6550" t="s">
        <v>8037</v>
      </c>
      <c r="W6550" t="s">
        <v>23</v>
      </c>
    </row>
    <row r="6551" spans="1:23" x14ac:dyDescent="0.4">
      <c r="A6551">
        <v>6550</v>
      </c>
      <c r="B6551">
        <v>1</v>
      </c>
      <c r="C6551">
        <v>1</v>
      </c>
      <c r="D6551">
        <v>1</v>
      </c>
      <c r="E6551">
        <v>1</v>
      </c>
      <c r="F6551" t="s">
        <v>23</v>
      </c>
      <c r="G6551">
        <v>-6.7422072232870196</v>
      </c>
      <c r="H6551" t="s">
        <v>23</v>
      </c>
      <c r="I6551">
        <v>108.557554935922</v>
      </c>
      <c r="J6551" t="s">
        <v>1785</v>
      </c>
      <c r="K6551" t="s">
        <v>25</v>
      </c>
      <c r="L6551" t="s">
        <v>14161</v>
      </c>
      <c r="M6551" t="s">
        <v>14162</v>
      </c>
      <c r="N6551" t="s">
        <v>14163</v>
      </c>
      <c r="O6551" t="s">
        <v>14164</v>
      </c>
      <c r="P6551">
        <v>2.5</v>
      </c>
      <c r="Q6551" t="s">
        <v>14165</v>
      </c>
      <c r="R6551" t="s">
        <v>14166</v>
      </c>
      <c r="S6551">
        <v>121563518</v>
      </c>
      <c r="T6551">
        <v>255.06519</v>
      </c>
      <c r="U6551" t="s">
        <v>31</v>
      </c>
      <c r="V6551" t="s">
        <v>5345</v>
      </c>
      <c r="W6551" t="s">
        <v>23</v>
      </c>
    </row>
    <row r="6552" spans="1:23" x14ac:dyDescent="0.4">
      <c r="A6552">
        <v>6551</v>
      </c>
      <c r="B6552">
        <v>1</v>
      </c>
      <c r="C6552">
        <v>1</v>
      </c>
      <c r="D6552">
        <v>1</v>
      </c>
      <c r="E6552">
        <v>2</v>
      </c>
      <c r="F6552" t="s">
        <v>23</v>
      </c>
      <c r="G6552">
        <v>-476.91223854088997</v>
      </c>
      <c r="H6552" t="s">
        <v>23</v>
      </c>
      <c r="I6552">
        <v>103.949764272701</v>
      </c>
      <c r="J6552" t="s">
        <v>11677</v>
      </c>
      <c r="K6552" t="s">
        <v>25</v>
      </c>
      <c r="L6552" t="s">
        <v>11678</v>
      </c>
      <c r="M6552" t="s">
        <v>11679</v>
      </c>
      <c r="N6552" t="s">
        <v>28</v>
      </c>
      <c r="O6552" t="s">
        <v>11680</v>
      </c>
      <c r="P6552">
        <v>-1.31297576</v>
      </c>
      <c r="Q6552">
        <v>137322692</v>
      </c>
      <c r="R6552" t="s">
        <v>11681</v>
      </c>
      <c r="S6552">
        <v>16777218</v>
      </c>
      <c r="T6552">
        <v>425.14422339999999</v>
      </c>
      <c r="U6552" t="s">
        <v>31</v>
      </c>
      <c r="V6552" t="s">
        <v>11699</v>
      </c>
      <c r="W6552" t="s">
        <v>23</v>
      </c>
    </row>
    <row r="6553" spans="1:23" x14ac:dyDescent="0.4">
      <c r="A6553">
        <v>6552</v>
      </c>
      <c r="B6553">
        <v>1</v>
      </c>
      <c r="C6553">
        <v>1</v>
      </c>
      <c r="D6553">
        <v>1</v>
      </c>
      <c r="E6553">
        <v>1</v>
      </c>
      <c r="F6553" t="s">
        <v>23</v>
      </c>
      <c r="G6553">
        <v>-420.94226457402698</v>
      </c>
      <c r="H6553" t="s">
        <v>23</v>
      </c>
      <c r="I6553">
        <v>44.8661004869466</v>
      </c>
      <c r="J6553" t="s">
        <v>4309</v>
      </c>
      <c r="K6553" t="s">
        <v>25</v>
      </c>
      <c r="L6553" t="s">
        <v>4310</v>
      </c>
      <c r="M6553" t="s">
        <v>4311</v>
      </c>
      <c r="N6553" t="s">
        <v>28</v>
      </c>
      <c r="O6553" t="s">
        <v>4312</v>
      </c>
      <c r="P6553">
        <v>1.56971419</v>
      </c>
      <c r="Q6553">
        <v>137797036</v>
      </c>
      <c r="R6553" t="s">
        <v>4313</v>
      </c>
      <c r="S6553">
        <v>16777218</v>
      </c>
      <c r="T6553">
        <v>225.07574990000001</v>
      </c>
      <c r="U6553" t="s">
        <v>31</v>
      </c>
      <c r="V6553" t="s">
        <v>5940</v>
      </c>
      <c r="W6553" t="s">
        <v>23</v>
      </c>
    </row>
    <row r="6554" spans="1:23" x14ac:dyDescent="0.4">
      <c r="A6554">
        <v>6553</v>
      </c>
      <c r="B6554">
        <v>1</v>
      </c>
      <c r="C6554">
        <v>1</v>
      </c>
      <c r="D6554">
        <v>1</v>
      </c>
      <c r="E6554">
        <v>3</v>
      </c>
      <c r="F6554" t="s">
        <v>23</v>
      </c>
      <c r="G6554">
        <v>-6.4497355370073297</v>
      </c>
      <c r="H6554" t="s">
        <v>23</v>
      </c>
      <c r="I6554">
        <v>19.4019546235623</v>
      </c>
      <c r="J6554" t="s">
        <v>2167</v>
      </c>
      <c r="K6554" t="s">
        <v>25</v>
      </c>
      <c r="L6554" t="s">
        <v>2168</v>
      </c>
      <c r="M6554" t="s">
        <v>2169</v>
      </c>
      <c r="N6554" t="s">
        <v>2170</v>
      </c>
      <c r="O6554" t="s">
        <v>2171</v>
      </c>
      <c r="P6554">
        <v>3</v>
      </c>
      <c r="Q6554" t="s">
        <v>2172</v>
      </c>
      <c r="R6554" t="s">
        <v>2173</v>
      </c>
      <c r="S6554">
        <v>8609909098</v>
      </c>
      <c r="T6554">
        <v>438.2398</v>
      </c>
      <c r="U6554" t="s">
        <v>31</v>
      </c>
      <c r="V6554" t="s">
        <v>2174</v>
      </c>
      <c r="W6554" t="s">
        <v>23</v>
      </c>
    </row>
    <row r="6555" spans="1:23" x14ac:dyDescent="0.4">
      <c r="A6555">
        <v>6554</v>
      </c>
      <c r="B6555">
        <v>1</v>
      </c>
      <c r="C6555">
        <v>1</v>
      </c>
      <c r="D6555">
        <v>1</v>
      </c>
      <c r="E6555">
        <v>1</v>
      </c>
      <c r="F6555" t="s">
        <v>23</v>
      </c>
      <c r="G6555">
        <v>-753.51651781594398</v>
      </c>
      <c r="H6555" t="s">
        <v>23</v>
      </c>
      <c r="I6555">
        <v>50.132705263099297</v>
      </c>
      <c r="J6555" t="s">
        <v>16779</v>
      </c>
      <c r="K6555" t="s">
        <v>25</v>
      </c>
      <c r="L6555" t="s">
        <v>16780</v>
      </c>
      <c r="M6555" t="s">
        <v>16781</v>
      </c>
      <c r="N6555" t="s">
        <v>16782</v>
      </c>
      <c r="O6555" t="s">
        <v>16783</v>
      </c>
      <c r="P6555">
        <v>1.89999998</v>
      </c>
      <c r="Q6555">
        <v>11883364</v>
      </c>
      <c r="R6555" t="s">
        <v>16784</v>
      </c>
      <c r="S6555">
        <v>3153922</v>
      </c>
      <c r="T6555">
        <v>417.11800870000002</v>
      </c>
      <c r="U6555" t="s">
        <v>31</v>
      </c>
      <c r="V6555" t="s">
        <v>10374</v>
      </c>
      <c r="W6555" t="s">
        <v>23</v>
      </c>
    </row>
    <row r="6556" spans="1:23" x14ac:dyDescent="0.4">
      <c r="A6556">
        <v>6555</v>
      </c>
      <c r="B6556">
        <v>1</v>
      </c>
      <c r="C6556">
        <v>1</v>
      </c>
      <c r="D6556">
        <v>1</v>
      </c>
      <c r="E6556">
        <v>1</v>
      </c>
      <c r="F6556" t="s">
        <v>23</v>
      </c>
      <c r="G6556">
        <v>-313.02648915110001</v>
      </c>
      <c r="H6556">
        <v>0.999999999999999</v>
      </c>
      <c r="I6556">
        <v>42.617946495651999</v>
      </c>
      <c r="J6556" t="s">
        <v>11319</v>
      </c>
      <c r="K6556" t="s">
        <v>25</v>
      </c>
      <c r="L6556" t="s">
        <v>11320</v>
      </c>
      <c r="M6556" t="s">
        <v>11321</v>
      </c>
      <c r="N6556" t="s">
        <v>11322</v>
      </c>
      <c r="O6556" t="s">
        <v>11323</v>
      </c>
      <c r="P6556">
        <v>4.5</v>
      </c>
      <c r="Q6556">
        <v>2796276</v>
      </c>
      <c r="R6556" t="s">
        <v>11324</v>
      </c>
      <c r="S6556">
        <v>262210</v>
      </c>
      <c r="T6556">
        <v>458.16568710000001</v>
      </c>
      <c r="U6556" t="s">
        <v>31</v>
      </c>
      <c r="V6556" t="s">
        <v>17139</v>
      </c>
      <c r="W6556" t="s">
        <v>23</v>
      </c>
    </row>
    <row r="6557" spans="1:23" x14ac:dyDescent="0.4">
      <c r="A6557">
        <v>6556</v>
      </c>
      <c r="B6557">
        <v>1</v>
      </c>
      <c r="C6557">
        <v>1</v>
      </c>
      <c r="D6557">
        <v>1</v>
      </c>
      <c r="E6557">
        <v>1</v>
      </c>
      <c r="F6557" t="s">
        <v>23</v>
      </c>
      <c r="G6557">
        <v>-7.9987597450781101</v>
      </c>
      <c r="H6557" t="s">
        <v>23</v>
      </c>
      <c r="I6557">
        <v>36.813322688264201</v>
      </c>
      <c r="J6557" t="s">
        <v>244</v>
      </c>
      <c r="K6557" t="s">
        <v>25</v>
      </c>
      <c r="L6557" t="s">
        <v>245</v>
      </c>
      <c r="M6557" t="s">
        <v>246</v>
      </c>
      <c r="N6557" t="s">
        <v>247</v>
      </c>
      <c r="O6557" t="s">
        <v>248</v>
      </c>
      <c r="P6557">
        <v>1.7999999499999999</v>
      </c>
      <c r="Q6557" t="s">
        <v>249</v>
      </c>
      <c r="R6557" t="s">
        <v>250</v>
      </c>
      <c r="S6557">
        <v>8593654018</v>
      </c>
      <c r="T6557">
        <v>244.15430000000001</v>
      </c>
      <c r="U6557" t="s">
        <v>31</v>
      </c>
      <c r="V6557" t="s">
        <v>2043</v>
      </c>
      <c r="W6557" t="s">
        <v>23</v>
      </c>
    </row>
    <row r="6558" spans="1:23" x14ac:dyDescent="0.4">
      <c r="A6558">
        <v>6557</v>
      </c>
      <c r="B6558">
        <v>1</v>
      </c>
      <c r="C6558">
        <v>1</v>
      </c>
      <c r="D6558">
        <v>1</v>
      </c>
      <c r="E6558">
        <v>1</v>
      </c>
      <c r="F6558" t="s">
        <v>23</v>
      </c>
      <c r="G6558">
        <v>-10.434520951235299</v>
      </c>
      <c r="H6558" t="s">
        <v>23</v>
      </c>
      <c r="I6558">
        <v>46.001806279021203</v>
      </c>
      <c r="J6558" t="s">
        <v>2805</v>
      </c>
      <c r="K6558" t="s">
        <v>25</v>
      </c>
      <c r="L6558" t="s">
        <v>12790</v>
      </c>
      <c r="M6558" t="s">
        <v>12791</v>
      </c>
      <c r="N6558" t="s">
        <v>12792</v>
      </c>
      <c r="O6558" t="s">
        <v>12793</v>
      </c>
      <c r="P6558">
        <v>0.42888721800000001</v>
      </c>
      <c r="Q6558" t="s">
        <v>12794</v>
      </c>
      <c r="R6558" t="s">
        <v>12795</v>
      </c>
      <c r="S6558">
        <v>20717678</v>
      </c>
      <c r="T6558">
        <v>237.1234</v>
      </c>
      <c r="U6558" t="s">
        <v>31</v>
      </c>
      <c r="V6558" t="s">
        <v>9575</v>
      </c>
      <c r="W6558" t="s">
        <v>23</v>
      </c>
    </row>
    <row r="6559" spans="1:23" x14ac:dyDescent="0.4">
      <c r="A6559">
        <v>6558</v>
      </c>
      <c r="B6559">
        <v>1</v>
      </c>
      <c r="C6559">
        <v>1</v>
      </c>
      <c r="D6559">
        <v>1</v>
      </c>
      <c r="E6559">
        <v>1</v>
      </c>
      <c r="F6559" t="s">
        <v>23</v>
      </c>
      <c r="G6559">
        <v>-13.123480137953599</v>
      </c>
      <c r="H6559" t="s">
        <v>23</v>
      </c>
      <c r="I6559">
        <v>35.209930409936703</v>
      </c>
      <c r="J6559" t="s">
        <v>1017</v>
      </c>
      <c r="K6559" t="s">
        <v>25</v>
      </c>
      <c r="L6559" t="s">
        <v>15479</v>
      </c>
      <c r="M6559" t="s">
        <v>15480</v>
      </c>
      <c r="N6559" t="s">
        <v>15481</v>
      </c>
      <c r="O6559" t="s">
        <v>15482</v>
      </c>
      <c r="P6559">
        <v>0.5</v>
      </c>
      <c r="Q6559" t="s">
        <v>15483</v>
      </c>
      <c r="R6559" t="s">
        <v>15484</v>
      </c>
      <c r="S6559">
        <v>3178870</v>
      </c>
      <c r="T6559">
        <v>449.10783789999999</v>
      </c>
      <c r="U6559" t="s">
        <v>31</v>
      </c>
      <c r="V6559" t="s">
        <v>8904</v>
      </c>
      <c r="W6559" t="s">
        <v>23</v>
      </c>
    </row>
    <row r="6560" spans="1:23" x14ac:dyDescent="0.4">
      <c r="A6560">
        <v>6559</v>
      </c>
      <c r="B6560">
        <v>1</v>
      </c>
      <c r="C6560">
        <v>2</v>
      </c>
      <c r="D6560">
        <v>1</v>
      </c>
      <c r="E6560">
        <v>1</v>
      </c>
      <c r="F6560" t="s">
        <v>23</v>
      </c>
      <c r="G6560">
        <v>-5.6469524648584999</v>
      </c>
      <c r="H6560" t="s">
        <v>23</v>
      </c>
      <c r="I6560">
        <v>54.298028908008</v>
      </c>
      <c r="J6560" t="s">
        <v>4737</v>
      </c>
      <c r="K6560" t="s">
        <v>25</v>
      </c>
      <c r="L6560" t="s">
        <v>6546</v>
      </c>
      <c r="M6560" t="s">
        <v>6547</v>
      </c>
      <c r="N6560" t="s">
        <v>6548</v>
      </c>
      <c r="O6560" t="s">
        <v>6549</v>
      </c>
      <c r="P6560">
        <v>1.5</v>
      </c>
      <c r="Q6560" t="s">
        <v>6550</v>
      </c>
      <c r="R6560" t="s">
        <v>6551</v>
      </c>
      <c r="S6560">
        <v>222226814</v>
      </c>
      <c r="T6560">
        <v>225.07574990000001</v>
      </c>
      <c r="U6560" t="s">
        <v>31</v>
      </c>
      <c r="V6560" t="s">
        <v>11654</v>
      </c>
      <c r="W6560" t="s">
        <v>23</v>
      </c>
    </row>
    <row r="6561" spans="1:23" x14ac:dyDescent="0.4">
      <c r="A6561">
        <v>6560</v>
      </c>
      <c r="B6561">
        <v>1</v>
      </c>
      <c r="C6561">
        <v>1</v>
      </c>
      <c r="D6561">
        <v>1</v>
      </c>
      <c r="E6561">
        <v>1</v>
      </c>
      <c r="F6561" t="s">
        <v>23</v>
      </c>
      <c r="G6561">
        <v>-313.05635002005698</v>
      </c>
      <c r="H6561" t="s">
        <v>23</v>
      </c>
      <c r="I6561">
        <v>102.142889346762</v>
      </c>
      <c r="J6561" t="s">
        <v>2956</v>
      </c>
      <c r="K6561" t="s">
        <v>25</v>
      </c>
      <c r="L6561" t="s">
        <v>2957</v>
      </c>
      <c r="M6561" t="s">
        <v>2958</v>
      </c>
      <c r="N6561" t="s">
        <v>2959</v>
      </c>
      <c r="O6561" t="s">
        <v>2960</v>
      </c>
      <c r="P6561">
        <v>1.5316435100000001</v>
      </c>
      <c r="Q6561" t="s">
        <v>2961</v>
      </c>
      <c r="R6561" t="s">
        <v>2962</v>
      </c>
      <c r="S6561">
        <v>50331718</v>
      </c>
      <c r="T6561">
        <v>303.04992909999999</v>
      </c>
      <c r="U6561" t="s">
        <v>31</v>
      </c>
      <c r="V6561" t="s">
        <v>7555</v>
      </c>
      <c r="W6561" t="s">
        <v>23</v>
      </c>
    </row>
    <row r="6562" spans="1:23" x14ac:dyDescent="0.4">
      <c r="A6562">
        <v>6561</v>
      </c>
      <c r="B6562">
        <v>1</v>
      </c>
      <c r="C6562">
        <v>1</v>
      </c>
      <c r="D6562">
        <v>1</v>
      </c>
      <c r="E6562">
        <v>1</v>
      </c>
      <c r="F6562" t="s">
        <v>23</v>
      </c>
      <c r="G6562">
        <v>-26.757428756543401</v>
      </c>
      <c r="H6562" t="s">
        <v>23</v>
      </c>
      <c r="I6562">
        <v>20.052750508765499</v>
      </c>
      <c r="J6562" t="s">
        <v>6070</v>
      </c>
      <c r="K6562" t="s">
        <v>25</v>
      </c>
      <c r="L6562" t="s">
        <v>6071</v>
      </c>
      <c r="M6562" t="s">
        <v>6072</v>
      </c>
      <c r="N6562" t="s">
        <v>6073</v>
      </c>
      <c r="O6562" t="s">
        <v>6074</v>
      </c>
      <c r="P6562">
        <v>0.80000001200000004</v>
      </c>
      <c r="Q6562" t="s">
        <v>6075</v>
      </c>
      <c r="R6562" t="s">
        <v>6076</v>
      </c>
      <c r="S6562">
        <v>8593121362</v>
      </c>
      <c r="T6562">
        <v>463.12348800000001</v>
      </c>
      <c r="U6562" t="s">
        <v>31</v>
      </c>
      <c r="V6562" t="s">
        <v>6306</v>
      </c>
      <c r="W6562" t="s">
        <v>23</v>
      </c>
    </row>
    <row r="6563" spans="1:23" x14ac:dyDescent="0.4">
      <c r="A6563">
        <v>6562</v>
      </c>
      <c r="B6563">
        <v>1</v>
      </c>
      <c r="C6563">
        <v>1</v>
      </c>
      <c r="D6563">
        <v>1</v>
      </c>
      <c r="E6563">
        <v>1</v>
      </c>
      <c r="F6563" t="s">
        <v>23</v>
      </c>
      <c r="G6563">
        <v>-16.7153884615477</v>
      </c>
      <c r="H6563" t="s">
        <v>23</v>
      </c>
      <c r="I6563">
        <v>15.931320845953399</v>
      </c>
      <c r="J6563" t="s">
        <v>1017</v>
      </c>
      <c r="K6563" t="s">
        <v>25</v>
      </c>
      <c r="L6563" t="s">
        <v>2220</v>
      </c>
      <c r="M6563" t="s">
        <v>2221</v>
      </c>
      <c r="N6563" t="s">
        <v>2222</v>
      </c>
      <c r="O6563" t="s">
        <v>2223</v>
      </c>
      <c r="P6563">
        <v>0.69999998799999996</v>
      </c>
      <c r="Q6563" t="s">
        <v>2224</v>
      </c>
      <c r="R6563" t="s">
        <v>2225</v>
      </c>
      <c r="S6563">
        <v>34380376446</v>
      </c>
      <c r="T6563">
        <v>449.10783789999999</v>
      </c>
      <c r="U6563" t="s">
        <v>31</v>
      </c>
      <c r="V6563" t="s">
        <v>2529</v>
      </c>
      <c r="W6563" t="s">
        <v>23</v>
      </c>
    </row>
    <row r="6564" spans="1:23" x14ac:dyDescent="0.4">
      <c r="A6564">
        <v>6563</v>
      </c>
      <c r="B6564">
        <v>1</v>
      </c>
      <c r="C6564">
        <v>1</v>
      </c>
      <c r="D6564">
        <v>1</v>
      </c>
      <c r="E6564">
        <v>2</v>
      </c>
      <c r="F6564" t="s">
        <v>23</v>
      </c>
      <c r="G6564">
        <v>-756.09380439757297</v>
      </c>
      <c r="H6564" t="s">
        <v>23</v>
      </c>
      <c r="I6564">
        <v>61.348128490336698</v>
      </c>
      <c r="J6564" t="s">
        <v>17140</v>
      </c>
      <c r="K6564" t="s">
        <v>25</v>
      </c>
      <c r="L6564" t="s">
        <v>17141</v>
      </c>
      <c r="M6564" t="s">
        <v>17142</v>
      </c>
      <c r="N6564" t="s">
        <v>28</v>
      </c>
      <c r="O6564" t="s">
        <v>17143</v>
      </c>
      <c r="P6564">
        <v>-2.9000001000000002</v>
      </c>
      <c r="Q6564">
        <v>26763595</v>
      </c>
      <c r="R6564" t="s">
        <v>17144</v>
      </c>
      <c r="S6564">
        <v>3153922</v>
      </c>
      <c r="T6564">
        <v>362.14991789999999</v>
      </c>
      <c r="U6564" t="s">
        <v>31</v>
      </c>
      <c r="V6564" t="s">
        <v>634</v>
      </c>
      <c r="W6564" t="s">
        <v>23</v>
      </c>
    </row>
    <row r="6565" spans="1:23" x14ac:dyDescent="0.4">
      <c r="A6565">
        <v>6564</v>
      </c>
      <c r="B6565">
        <v>1</v>
      </c>
      <c r="C6565">
        <v>1</v>
      </c>
      <c r="D6565">
        <v>1</v>
      </c>
      <c r="E6565">
        <v>1</v>
      </c>
      <c r="F6565" t="s">
        <v>23</v>
      </c>
      <c r="G6565">
        <v>-6.2832477842067496</v>
      </c>
      <c r="H6565" t="s">
        <v>23</v>
      </c>
      <c r="I6565">
        <v>40.901367795738899</v>
      </c>
      <c r="J6565" t="s">
        <v>716</v>
      </c>
      <c r="K6565" t="s">
        <v>25</v>
      </c>
      <c r="L6565" t="s">
        <v>717</v>
      </c>
      <c r="M6565" t="s">
        <v>718</v>
      </c>
      <c r="N6565" t="s">
        <v>719</v>
      </c>
      <c r="O6565" t="s">
        <v>720</v>
      </c>
      <c r="P6565">
        <v>2.6983466100000002</v>
      </c>
      <c r="Q6565" t="s">
        <v>721</v>
      </c>
      <c r="R6565" t="s">
        <v>722</v>
      </c>
      <c r="S6565">
        <v>86829438</v>
      </c>
      <c r="T6565">
        <v>183.09167479999999</v>
      </c>
      <c r="U6565" t="s">
        <v>31</v>
      </c>
      <c r="V6565" t="s">
        <v>2294</v>
      </c>
      <c r="W6565" t="s">
        <v>23</v>
      </c>
    </row>
    <row r="6566" spans="1:23" x14ac:dyDescent="0.4">
      <c r="A6566">
        <v>6565</v>
      </c>
      <c r="B6566">
        <v>1</v>
      </c>
      <c r="C6566">
        <v>1</v>
      </c>
      <c r="D6566">
        <v>1</v>
      </c>
      <c r="E6566">
        <v>2</v>
      </c>
      <c r="F6566" t="s">
        <v>23</v>
      </c>
      <c r="G6566">
        <v>-662.55070795663096</v>
      </c>
      <c r="H6566" t="s">
        <v>23</v>
      </c>
      <c r="I6566">
        <v>33.283912245703199</v>
      </c>
      <c r="J6566" t="s">
        <v>17114</v>
      </c>
      <c r="K6566" t="s">
        <v>25</v>
      </c>
      <c r="L6566" t="s">
        <v>17115</v>
      </c>
      <c r="M6566" t="s">
        <v>17116</v>
      </c>
      <c r="N6566" t="s">
        <v>28</v>
      </c>
      <c r="O6566" t="s">
        <v>17117</v>
      </c>
      <c r="P6566">
        <v>-0.439924747</v>
      </c>
      <c r="R6566" t="s">
        <v>17118</v>
      </c>
      <c r="S6566">
        <v>3178496</v>
      </c>
      <c r="T6566">
        <v>463.08710250000001</v>
      </c>
      <c r="U6566" t="s">
        <v>31</v>
      </c>
      <c r="V6566" t="s">
        <v>9054</v>
      </c>
      <c r="W6566" t="s">
        <v>23</v>
      </c>
    </row>
    <row r="6567" spans="1:23" x14ac:dyDescent="0.4">
      <c r="A6567">
        <v>6566</v>
      </c>
      <c r="B6567">
        <v>1</v>
      </c>
      <c r="C6567">
        <v>1</v>
      </c>
      <c r="D6567">
        <v>1</v>
      </c>
      <c r="E6567">
        <v>1</v>
      </c>
      <c r="F6567" t="s">
        <v>23</v>
      </c>
      <c r="G6567">
        <v>-0.87602024851275195</v>
      </c>
      <c r="H6567" t="s">
        <v>23</v>
      </c>
      <c r="I6567">
        <v>19.396663263818699</v>
      </c>
      <c r="J6567" t="s">
        <v>442</v>
      </c>
      <c r="K6567" t="s">
        <v>25</v>
      </c>
      <c r="L6567" t="s">
        <v>443</v>
      </c>
      <c r="M6567" t="s">
        <v>444</v>
      </c>
      <c r="N6567" t="s">
        <v>445</v>
      </c>
      <c r="O6567" t="s">
        <v>446</v>
      </c>
      <c r="P6567">
        <v>-1.63495886</v>
      </c>
      <c r="Q6567" t="s">
        <v>447</v>
      </c>
      <c r="R6567" t="s">
        <v>448</v>
      </c>
      <c r="S6567">
        <v>255847294</v>
      </c>
      <c r="T6567">
        <v>175.11895999999999</v>
      </c>
      <c r="U6567" t="s">
        <v>31</v>
      </c>
      <c r="V6567" t="s">
        <v>592</v>
      </c>
      <c r="W6567" t="s">
        <v>23</v>
      </c>
    </row>
    <row r="6568" spans="1:23" x14ac:dyDescent="0.4">
      <c r="A6568">
        <v>6567</v>
      </c>
      <c r="B6568">
        <v>1</v>
      </c>
      <c r="C6568">
        <v>1</v>
      </c>
      <c r="D6568">
        <v>1</v>
      </c>
      <c r="E6568">
        <v>1</v>
      </c>
      <c r="F6568" t="s">
        <v>23</v>
      </c>
      <c r="G6568">
        <v>-15.164584373613501</v>
      </c>
      <c r="H6568" t="s">
        <v>23</v>
      </c>
      <c r="I6568">
        <v>47.838718798997903</v>
      </c>
      <c r="J6568" t="s">
        <v>351</v>
      </c>
      <c r="K6568" t="s">
        <v>25</v>
      </c>
      <c r="L6568" t="s">
        <v>352</v>
      </c>
      <c r="M6568" t="s">
        <v>353</v>
      </c>
      <c r="N6568" t="s">
        <v>354</v>
      </c>
      <c r="O6568" t="s">
        <v>355</v>
      </c>
      <c r="P6568">
        <v>3.0999998999999998</v>
      </c>
      <c r="Q6568" t="s">
        <v>356</v>
      </c>
      <c r="R6568" t="s">
        <v>357</v>
      </c>
      <c r="S6568">
        <v>70050166</v>
      </c>
      <c r="T6568">
        <v>304.1444386</v>
      </c>
      <c r="U6568" t="s">
        <v>31</v>
      </c>
      <c r="V6568" t="s">
        <v>409</v>
      </c>
      <c r="W6568" t="s">
        <v>23</v>
      </c>
    </row>
    <row r="6569" spans="1:23" x14ac:dyDescent="0.4">
      <c r="A6569">
        <v>6568</v>
      </c>
      <c r="B6569">
        <v>1</v>
      </c>
      <c r="C6569">
        <v>1</v>
      </c>
      <c r="D6569">
        <v>1</v>
      </c>
      <c r="E6569">
        <v>1</v>
      </c>
      <c r="F6569" t="s">
        <v>23</v>
      </c>
      <c r="G6569">
        <v>-28.456208876938</v>
      </c>
      <c r="H6569" t="s">
        <v>23</v>
      </c>
      <c r="I6569">
        <v>24.2282339176577</v>
      </c>
      <c r="J6569" t="s">
        <v>2580</v>
      </c>
      <c r="K6569" t="s">
        <v>25</v>
      </c>
      <c r="L6569" t="s">
        <v>14364</v>
      </c>
      <c r="M6569" t="s">
        <v>14365</v>
      </c>
      <c r="N6569" t="s">
        <v>14366</v>
      </c>
      <c r="O6569" t="s">
        <v>14367</v>
      </c>
      <c r="P6569">
        <v>2.5</v>
      </c>
      <c r="Q6569" t="s">
        <v>14368</v>
      </c>
      <c r="R6569" t="s">
        <v>14369</v>
      </c>
      <c r="S6569">
        <v>3719238</v>
      </c>
      <c r="T6569">
        <v>781.47326999999996</v>
      </c>
      <c r="U6569" t="s">
        <v>31</v>
      </c>
      <c r="V6569" t="s">
        <v>5409</v>
      </c>
      <c r="W6569" t="s">
        <v>23</v>
      </c>
    </row>
    <row r="6570" spans="1:23" x14ac:dyDescent="0.4">
      <c r="A6570">
        <v>6569</v>
      </c>
      <c r="B6570">
        <v>1</v>
      </c>
      <c r="C6570">
        <v>1</v>
      </c>
      <c r="D6570">
        <v>1</v>
      </c>
      <c r="E6570">
        <v>2</v>
      </c>
      <c r="F6570" t="s">
        <v>23</v>
      </c>
      <c r="G6570">
        <v>-661.60363260435304</v>
      </c>
      <c r="H6570" t="s">
        <v>23</v>
      </c>
      <c r="I6570">
        <v>34.0343281802121</v>
      </c>
      <c r="J6570" t="s">
        <v>7425</v>
      </c>
      <c r="K6570" t="s">
        <v>25</v>
      </c>
      <c r="L6570" t="s">
        <v>7426</v>
      </c>
      <c r="M6570" t="s">
        <v>7427</v>
      </c>
      <c r="N6570" t="s">
        <v>28</v>
      </c>
      <c r="O6570" t="s">
        <v>7428</v>
      </c>
      <c r="P6570">
        <v>5.9000000999999997</v>
      </c>
      <c r="Q6570">
        <v>135854056</v>
      </c>
      <c r="R6570" t="s">
        <v>7429</v>
      </c>
      <c r="S6570">
        <v>262146</v>
      </c>
      <c r="T6570">
        <v>611.16066130000002</v>
      </c>
      <c r="U6570" t="s">
        <v>31</v>
      </c>
      <c r="V6570" t="s">
        <v>9521</v>
      </c>
      <c r="W6570" t="s">
        <v>23</v>
      </c>
    </row>
    <row r="6571" spans="1:23" x14ac:dyDescent="0.4">
      <c r="A6571">
        <v>6570</v>
      </c>
      <c r="B6571">
        <v>1</v>
      </c>
      <c r="C6571">
        <v>1</v>
      </c>
      <c r="D6571">
        <v>1</v>
      </c>
      <c r="E6571">
        <v>1</v>
      </c>
      <c r="F6571" t="s">
        <v>23</v>
      </c>
      <c r="G6571">
        <v>-586.75788065489496</v>
      </c>
      <c r="H6571" t="s">
        <v>23</v>
      </c>
      <c r="I6571">
        <v>30.812514706283501</v>
      </c>
      <c r="J6571" t="s">
        <v>6277</v>
      </c>
      <c r="K6571" t="s">
        <v>25</v>
      </c>
      <c r="L6571" t="s">
        <v>6278</v>
      </c>
      <c r="M6571" t="s">
        <v>6279</v>
      </c>
      <c r="N6571" t="s">
        <v>28</v>
      </c>
      <c r="O6571" t="s">
        <v>6280</v>
      </c>
      <c r="P6571">
        <v>3.7000000499999999</v>
      </c>
      <c r="Q6571">
        <v>26744355</v>
      </c>
      <c r="R6571" t="s">
        <v>6281</v>
      </c>
      <c r="S6571">
        <v>3153922</v>
      </c>
      <c r="T6571">
        <v>451.12349</v>
      </c>
      <c r="U6571" t="s">
        <v>31</v>
      </c>
      <c r="V6571" t="s">
        <v>6950</v>
      </c>
      <c r="W6571" t="s">
        <v>23</v>
      </c>
    </row>
    <row r="6572" spans="1:23" x14ac:dyDescent="0.4">
      <c r="A6572">
        <v>6571</v>
      </c>
      <c r="B6572">
        <v>1</v>
      </c>
      <c r="C6572">
        <v>1</v>
      </c>
      <c r="D6572">
        <v>1</v>
      </c>
      <c r="E6572">
        <v>1</v>
      </c>
      <c r="F6572" t="s">
        <v>23</v>
      </c>
      <c r="G6572">
        <v>-5.0773138653479499</v>
      </c>
      <c r="H6572" t="s">
        <v>23</v>
      </c>
      <c r="I6572">
        <v>27.313753213816</v>
      </c>
      <c r="J6572" t="s">
        <v>931</v>
      </c>
      <c r="K6572" t="s">
        <v>25</v>
      </c>
      <c r="L6572" t="s">
        <v>932</v>
      </c>
      <c r="M6572" t="s">
        <v>933</v>
      </c>
      <c r="N6572" t="s">
        <v>934</v>
      </c>
      <c r="O6572" t="s">
        <v>935</v>
      </c>
      <c r="P6572">
        <v>-1.7000000500000001</v>
      </c>
      <c r="Q6572" t="s">
        <v>936</v>
      </c>
      <c r="R6572" t="s">
        <v>937</v>
      </c>
      <c r="S6572">
        <v>20766846</v>
      </c>
      <c r="T6572">
        <v>597.14500999999996</v>
      </c>
      <c r="U6572" t="s">
        <v>31</v>
      </c>
      <c r="V6572" t="s">
        <v>2156</v>
      </c>
      <c r="W6572" t="s">
        <v>23</v>
      </c>
    </row>
    <row r="6573" spans="1:23" x14ac:dyDescent="0.4">
      <c r="A6573">
        <v>6572</v>
      </c>
      <c r="B6573">
        <v>1</v>
      </c>
      <c r="C6573">
        <v>1</v>
      </c>
      <c r="D6573">
        <v>1</v>
      </c>
      <c r="E6573">
        <v>1</v>
      </c>
      <c r="F6573" t="s">
        <v>23</v>
      </c>
      <c r="G6573">
        <v>-6.7143150547596999</v>
      </c>
      <c r="H6573" t="s">
        <v>23</v>
      </c>
      <c r="I6573">
        <v>23.5863955683072</v>
      </c>
      <c r="J6573" t="s">
        <v>3030</v>
      </c>
      <c r="K6573" t="s">
        <v>25</v>
      </c>
      <c r="L6573" t="s">
        <v>3031</v>
      </c>
      <c r="M6573" t="s">
        <v>3032</v>
      </c>
      <c r="N6573" t="s">
        <v>3033</v>
      </c>
      <c r="O6573" t="s">
        <v>3034</v>
      </c>
      <c r="P6573">
        <v>-1</v>
      </c>
      <c r="Q6573" t="s">
        <v>3035</v>
      </c>
      <c r="R6573" t="s">
        <v>3036</v>
      </c>
      <c r="S6573">
        <v>8677548158</v>
      </c>
      <c r="T6573">
        <v>625.17631140000003</v>
      </c>
      <c r="U6573" t="s">
        <v>31</v>
      </c>
      <c r="V6573" t="s">
        <v>6633</v>
      </c>
      <c r="W6573" t="s">
        <v>23</v>
      </c>
    </row>
    <row r="6574" spans="1:23" x14ac:dyDescent="0.4">
      <c r="A6574">
        <v>6573</v>
      </c>
      <c r="B6574">
        <v>1</v>
      </c>
      <c r="C6574">
        <v>1</v>
      </c>
      <c r="D6574">
        <v>1</v>
      </c>
      <c r="E6574">
        <v>2</v>
      </c>
      <c r="F6574" t="s">
        <v>23</v>
      </c>
      <c r="G6574">
        <v>-359.42092972212498</v>
      </c>
      <c r="H6574" t="s">
        <v>23</v>
      </c>
      <c r="I6574">
        <v>15.425361368393</v>
      </c>
      <c r="J6574" t="s">
        <v>17025</v>
      </c>
      <c r="K6574" t="s">
        <v>25</v>
      </c>
      <c r="L6574" t="s">
        <v>17026</v>
      </c>
      <c r="M6574" t="s">
        <v>17027</v>
      </c>
      <c r="N6574" t="s">
        <v>28</v>
      </c>
      <c r="O6574" t="s">
        <v>17028</v>
      </c>
      <c r="P6574">
        <v>1.10000002</v>
      </c>
      <c r="Q6574">
        <v>9906028</v>
      </c>
      <c r="R6574" t="s">
        <v>17029</v>
      </c>
      <c r="S6574">
        <v>70</v>
      </c>
      <c r="T6574">
        <v>343.12349999999998</v>
      </c>
      <c r="U6574" t="s">
        <v>31</v>
      </c>
      <c r="V6574" t="s">
        <v>6304</v>
      </c>
      <c r="W6574" t="s">
        <v>23</v>
      </c>
    </row>
    <row r="6575" spans="1:23" x14ac:dyDescent="0.4">
      <c r="A6575">
        <v>6574</v>
      </c>
      <c r="B6575">
        <v>1</v>
      </c>
      <c r="C6575">
        <v>1</v>
      </c>
      <c r="D6575">
        <v>1</v>
      </c>
      <c r="E6575">
        <v>1</v>
      </c>
      <c r="F6575" t="s">
        <v>23</v>
      </c>
      <c r="G6575">
        <v>-5.5734078169883601</v>
      </c>
      <c r="H6575" t="s">
        <v>23</v>
      </c>
      <c r="I6575">
        <v>59.529061736750002</v>
      </c>
      <c r="J6575" t="s">
        <v>1131</v>
      </c>
      <c r="K6575" t="s">
        <v>25</v>
      </c>
      <c r="L6575" t="s">
        <v>1132</v>
      </c>
      <c r="M6575" t="s">
        <v>1133</v>
      </c>
      <c r="N6575" t="s">
        <v>1134</v>
      </c>
      <c r="O6575" t="s">
        <v>1135</v>
      </c>
      <c r="P6575">
        <v>-2.0999998999999998</v>
      </c>
      <c r="Q6575" t="s">
        <v>1136</v>
      </c>
      <c r="R6575" t="s">
        <v>1137</v>
      </c>
      <c r="S6575">
        <v>2287698</v>
      </c>
      <c r="T6575">
        <v>575.22353639999994</v>
      </c>
      <c r="U6575" t="s">
        <v>31</v>
      </c>
      <c r="V6575" t="s">
        <v>1650</v>
      </c>
      <c r="W6575" t="s">
        <v>23</v>
      </c>
    </row>
    <row r="6576" spans="1:23" x14ac:dyDescent="0.4">
      <c r="A6576">
        <v>6575</v>
      </c>
      <c r="B6576">
        <v>1</v>
      </c>
      <c r="C6576">
        <v>1</v>
      </c>
      <c r="D6576">
        <v>1</v>
      </c>
      <c r="E6576">
        <v>1</v>
      </c>
      <c r="F6576" t="s">
        <v>23</v>
      </c>
      <c r="G6576">
        <v>-5.4577450845776898</v>
      </c>
      <c r="H6576" t="s">
        <v>23</v>
      </c>
      <c r="I6576">
        <v>79.924343702521895</v>
      </c>
      <c r="J6576" t="s">
        <v>1785</v>
      </c>
      <c r="K6576" t="s">
        <v>25</v>
      </c>
      <c r="L6576" t="s">
        <v>14161</v>
      </c>
      <c r="M6576" t="s">
        <v>14162</v>
      </c>
      <c r="N6576" t="s">
        <v>14163</v>
      </c>
      <c r="O6576" t="s">
        <v>14164</v>
      </c>
      <c r="P6576">
        <v>2.5</v>
      </c>
      <c r="Q6576" t="s">
        <v>14165</v>
      </c>
      <c r="R6576" t="s">
        <v>14166</v>
      </c>
      <c r="S6576">
        <v>121563518</v>
      </c>
      <c r="T6576">
        <v>255.0651853</v>
      </c>
      <c r="U6576" t="s">
        <v>31</v>
      </c>
      <c r="V6576" t="s">
        <v>8269</v>
      </c>
      <c r="W6576" t="s">
        <v>23</v>
      </c>
    </row>
    <row r="6577" spans="1:23" x14ac:dyDescent="0.4">
      <c r="A6577">
        <v>6576</v>
      </c>
      <c r="B6577">
        <v>1</v>
      </c>
      <c r="C6577">
        <v>1</v>
      </c>
      <c r="D6577">
        <v>1</v>
      </c>
      <c r="E6577">
        <v>1</v>
      </c>
      <c r="F6577" t="s">
        <v>23</v>
      </c>
      <c r="G6577">
        <v>-21.2237265059048</v>
      </c>
      <c r="H6577" t="s">
        <v>23</v>
      </c>
      <c r="I6577">
        <v>22.746310841508802</v>
      </c>
      <c r="J6577" t="s">
        <v>2426</v>
      </c>
      <c r="K6577" t="s">
        <v>25</v>
      </c>
      <c r="L6577" t="s">
        <v>2709</v>
      </c>
      <c r="M6577" t="s">
        <v>2710</v>
      </c>
      <c r="N6577" t="s">
        <v>2711</v>
      </c>
      <c r="O6577" t="s">
        <v>2712</v>
      </c>
      <c r="P6577">
        <v>0.40000000600000002</v>
      </c>
      <c r="Q6577" t="s">
        <v>2713</v>
      </c>
      <c r="R6577" t="s">
        <v>2714</v>
      </c>
      <c r="S6577">
        <v>20506922</v>
      </c>
      <c r="T6577">
        <v>533.13099999999997</v>
      </c>
      <c r="U6577" t="s">
        <v>31</v>
      </c>
      <c r="V6577" t="s">
        <v>2433</v>
      </c>
      <c r="W6577" t="s">
        <v>23</v>
      </c>
    </row>
    <row r="6578" spans="1:23" x14ac:dyDescent="0.4">
      <c r="A6578">
        <v>6577</v>
      </c>
      <c r="B6578">
        <v>1</v>
      </c>
      <c r="C6578">
        <v>1</v>
      </c>
      <c r="D6578">
        <v>1</v>
      </c>
      <c r="E6578">
        <v>1</v>
      </c>
      <c r="F6578" t="s">
        <v>23</v>
      </c>
      <c r="G6578">
        <v>-280.11485426704098</v>
      </c>
      <c r="H6578" t="s">
        <v>23</v>
      </c>
      <c r="I6578">
        <v>103.341558776003</v>
      </c>
      <c r="J6578" t="s">
        <v>638</v>
      </c>
      <c r="K6578" t="s">
        <v>25</v>
      </c>
      <c r="L6578" t="s">
        <v>639</v>
      </c>
      <c r="M6578" t="s">
        <v>640</v>
      </c>
      <c r="N6578" t="s">
        <v>641</v>
      </c>
      <c r="O6578" t="s">
        <v>642</v>
      </c>
      <c r="P6578">
        <v>-2.5736104700000002E-2</v>
      </c>
      <c r="Q6578">
        <v>55456</v>
      </c>
      <c r="R6578" t="s">
        <v>643</v>
      </c>
      <c r="S6578">
        <v>100663366</v>
      </c>
      <c r="T6578">
        <v>287.05501450000003</v>
      </c>
      <c r="U6578" t="s">
        <v>31</v>
      </c>
      <c r="V6578" t="s">
        <v>11708</v>
      </c>
      <c r="W6578" t="s">
        <v>23</v>
      </c>
    </row>
    <row r="6579" spans="1:23" x14ac:dyDescent="0.4">
      <c r="A6579">
        <v>6578</v>
      </c>
      <c r="B6579">
        <v>1</v>
      </c>
      <c r="C6579">
        <v>1</v>
      </c>
      <c r="D6579">
        <v>1</v>
      </c>
      <c r="E6579">
        <v>2</v>
      </c>
      <c r="F6579" t="s">
        <v>23</v>
      </c>
      <c r="G6579">
        <v>-314.18792763206</v>
      </c>
      <c r="H6579" t="s">
        <v>23</v>
      </c>
      <c r="I6579">
        <v>26.847851837360501</v>
      </c>
      <c r="J6579" t="s">
        <v>17145</v>
      </c>
      <c r="K6579" t="s">
        <v>25</v>
      </c>
      <c r="L6579" t="s">
        <v>17146</v>
      </c>
      <c r="M6579" t="s">
        <v>17147</v>
      </c>
      <c r="N6579" t="s">
        <v>17148</v>
      </c>
      <c r="O6579" t="s">
        <v>17149</v>
      </c>
      <c r="P6579">
        <v>2.7999999500000001</v>
      </c>
      <c r="Q6579">
        <v>2998416</v>
      </c>
      <c r="R6579" t="s">
        <v>17150</v>
      </c>
      <c r="S6579">
        <v>98</v>
      </c>
      <c r="T6579">
        <v>305.11319809999998</v>
      </c>
      <c r="U6579" t="s">
        <v>31</v>
      </c>
      <c r="V6579" t="s">
        <v>6917</v>
      </c>
      <c r="W6579" t="s">
        <v>23</v>
      </c>
    </row>
    <row r="6580" spans="1:23" x14ac:dyDescent="0.4">
      <c r="A6580">
        <v>6579</v>
      </c>
      <c r="B6580">
        <v>1</v>
      </c>
      <c r="C6580">
        <v>1</v>
      </c>
      <c r="D6580">
        <v>1</v>
      </c>
      <c r="E6580">
        <v>1</v>
      </c>
      <c r="F6580" t="s">
        <v>23</v>
      </c>
      <c r="G6580">
        <v>-8.2055474081213902</v>
      </c>
      <c r="H6580" t="s">
        <v>23</v>
      </c>
      <c r="I6580">
        <v>22.434313418703901</v>
      </c>
      <c r="J6580" t="s">
        <v>2455</v>
      </c>
      <c r="K6580" t="s">
        <v>25</v>
      </c>
      <c r="L6580" t="s">
        <v>3722</v>
      </c>
      <c r="M6580" t="s">
        <v>3723</v>
      </c>
      <c r="N6580" t="s">
        <v>3724</v>
      </c>
      <c r="O6580" t="s">
        <v>3725</v>
      </c>
      <c r="P6580">
        <v>-2.2000000499999999</v>
      </c>
      <c r="Q6580" t="s">
        <v>3726</v>
      </c>
      <c r="R6580" t="s">
        <v>3727</v>
      </c>
      <c r="S6580">
        <v>3981686</v>
      </c>
      <c r="T6580">
        <v>741.22365549999995</v>
      </c>
      <c r="U6580" t="s">
        <v>31</v>
      </c>
      <c r="V6580" t="s">
        <v>2931</v>
      </c>
      <c r="W6580" t="s">
        <v>23</v>
      </c>
    </row>
    <row r="6581" spans="1:23" x14ac:dyDescent="0.4">
      <c r="A6581">
        <v>6580</v>
      </c>
      <c r="B6581">
        <v>1</v>
      </c>
      <c r="C6581">
        <v>1</v>
      </c>
      <c r="D6581">
        <v>1</v>
      </c>
      <c r="E6581">
        <v>1</v>
      </c>
      <c r="F6581" t="s">
        <v>23</v>
      </c>
      <c r="G6581">
        <v>-4.3181548143345996</v>
      </c>
      <c r="H6581" t="s">
        <v>23</v>
      </c>
      <c r="I6581">
        <v>43.133950693534501</v>
      </c>
      <c r="J6581" t="s">
        <v>1437</v>
      </c>
      <c r="K6581" t="s">
        <v>25</v>
      </c>
      <c r="L6581" t="s">
        <v>14286</v>
      </c>
      <c r="M6581" t="s">
        <v>14287</v>
      </c>
      <c r="N6581" t="s">
        <v>14288</v>
      </c>
      <c r="O6581" t="s">
        <v>14289</v>
      </c>
      <c r="P6581">
        <v>0.20000000300000001</v>
      </c>
      <c r="Q6581" t="s">
        <v>14290</v>
      </c>
      <c r="R6581" t="s">
        <v>14291</v>
      </c>
      <c r="S6581">
        <v>121563518</v>
      </c>
      <c r="T6581">
        <v>433.11292329999998</v>
      </c>
      <c r="U6581" t="s">
        <v>31</v>
      </c>
      <c r="V6581" t="s">
        <v>12089</v>
      </c>
      <c r="W6581" t="s">
        <v>23</v>
      </c>
    </row>
    <row r="6582" spans="1:23" x14ac:dyDescent="0.4">
      <c r="A6582">
        <v>6581</v>
      </c>
      <c r="B6582">
        <v>1</v>
      </c>
      <c r="C6582">
        <v>1</v>
      </c>
      <c r="D6582">
        <v>1</v>
      </c>
      <c r="E6582">
        <v>1</v>
      </c>
      <c r="F6582" t="s">
        <v>23</v>
      </c>
      <c r="G6582">
        <v>-9.4803124813537103</v>
      </c>
      <c r="H6582" t="s">
        <v>23</v>
      </c>
      <c r="I6582">
        <v>37.524485809527199</v>
      </c>
      <c r="J6582" t="s">
        <v>4591</v>
      </c>
      <c r="K6582" t="s">
        <v>25</v>
      </c>
      <c r="L6582" t="s">
        <v>6213</v>
      </c>
      <c r="M6582" t="s">
        <v>6214</v>
      </c>
      <c r="N6582" t="s">
        <v>6215</v>
      </c>
      <c r="O6582" t="s">
        <v>6216</v>
      </c>
      <c r="P6582">
        <v>3</v>
      </c>
      <c r="Q6582" t="s">
        <v>6217</v>
      </c>
      <c r="R6582" t="s">
        <v>6218</v>
      </c>
      <c r="S6582">
        <v>20900222</v>
      </c>
      <c r="T6582">
        <v>285.07574990000001</v>
      </c>
      <c r="U6582" t="s">
        <v>31</v>
      </c>
      <c r="V6582" t="s">
        <v>10090</v>
      </c>
      <c r="W6582" t="s">
        <v>23</v>
      </c>
    </row>
    <row r="6583" spans="1:23" x14ac:dyDescent="0.4">
      <c r="A6583">
        <v>6582</v>
      </c>
      <c r="B6583">
        <v>1</v>
      </c>
      <c r="C6583">
        <v>1</v>
      </c>
      <c r="D6583">
        <v>1</v>
      </c>
      <c r="E6583">
        <v>1</v>
      </c>
      <c r="F6583" t="s">
        <v>23</v>
      </c>
      <c r="G6583">
        <v>-2.4508282438653199</v>
      </c>
      <c r="H6583" t="s">
        <v>23</v>
      </c>
      <c r="I6583">
        <v>76.004659215750607</v>
      </c>
      <c r="J6583" t="s">
        <v>4737</v>
      </c>
      <c r="K6583" t="s">
        <v>25</v>
      </c>
      <c r="L6583" t="s">
        <v>6546</v>
      </c>
      <c r="M6583" t="s">
        <v>6547</v>
      </c>
      <c r="N6583" t="s">
        <v>6548</v>
      </c>
      <c r="O6583" t="s">
        <v>6549</v>
      </c>
      <c r="P6583">
        <v>1.5</v>
      </c>
      <c r="Q6583" t="s">
        <v>6550</v>
      </c>
      <c r="R6583" t="s">
        <v>6551</v>
      </c>
      <c r="S6583">
        <v>222226814</v>
      </c>
      <c r="T6583">
        <v>225.07570000000001</v>
      </c>
      <c r="U6583" t="s">
        <v>31</v>
      </c>
      <c r="V6583" t="s">
        <v>6576</v>
      </c>
      <c r="W6583" t="s">
        <v>23</v>
      </c>
    </row>
    <row r="6584" spans="1:23" x14ac:dyDescent="0.4">
      <c r="A6584">
        <v>6583</v>
      </c>
      <c r="B6584">
        <v>1</v>
      </c>
      <c r="C6584">
        <v>1</v>
      </c>
      <c r="D6584">
        <v>1</v>
      </c>
      <c r="E6584">
        <v>1</v>
      </c>
      <c r="F6584" t="s">
        <v>23</v>
      </c>
      <c r="G6584">
        <v>-11.220259155332</v>
      </c>
      <c r="H6584" t="s">
        <v>23</v>
      </c>
      <c r="I6584">
        <v>25.8662979204457</v>
      </c>
      <c r="J6584" t="s">
        <v>194</v>
      </c>
      <c r="K6584" t="s">
        <v>25</v>
      </c>
      <c r="L6584" t="s">
        <v>2248</v>
      </c>
      <c r="M6584" t="s">
        <v>2249</v>
      </c>
      <c r="N6584" t="s">
        <v>2250</v>
      </c>
      <c r="O6584" t="s">
        <v>2251</v>
      </c>
      <c r="P6584">
        <v>2.5</v>
      </c>
      <c r="Q6584" t="s">
        <v>2252</v>
      </c>
      <c r="R6584" t="s">
        <v>2253</v>
      </c>
      <c r="S6584">
        <v>3194962</v>
      </c>
      <c r="T6584">
        <v>355.20161919999998</v>
      </c>
      <c r="U6584" t="s">
        <v>31</v>
      </c>
      <c r="V6584" t="s">
        <v>10665</v>
      </c>
      <c r="W6584" t="s">
        <v>23</v>
      </c>
    </row>
    <row r="6585" spans="1:23" x14ac:dyDescent="0.4">
      <c r="A6585">
        <v>6584</v>
      </c>
      <c r="B6585">
        <v>1</v>
      </c>
      <c r="C6585">
        <v>1</v>
      </c>
      <c r="D6585">
        <v>1</v>
      </c>
      <c r="E6585">
        <v>1</v>
      </c>
      <c r="F6585" t="s">
        <v>23</v>
      </c>
      <c r="G6585">
        <v>-6.0181751809591599</v>
      </c>
      <c r="H6585" t="s">
        <v>23</v>
      </c>
      <c r="I6585">
        <v>42.281063369715902</v>
      </c>
      <c r="J6585" t="s">
        <v>6346</v>
      </c>
      <c r="K6585" t="s">
        <v>25</v>
      </c>
      <c r="L6585" t="s">
        <v>14050</v>
      </c>
      <c r="M6585" t="s">
        <v>14051</v>
      </c>
      <c r="N6585" t="s">
        <v>14052</v>
      </c>
      <c r="O6585" t="s">
        <v>14053</v>
      </c>
      <c r="P6585">
        <v>1.3799032</v>
      </c>
      <c r="Q6585" t="s">
        <v>14054</v>
      </c>
      <c r="R6585" t="s">
        <v>14055</v>
      </c>
      <c r="S6585">
        <v>17435716478</v>
      </c>
      <c r="T6585">
        <v>195.0651853</v>
      </c>
      <c r="U6585" t="s">
        <v>31</v>
      </c>
      <c r="V6585" t="s">
        <v>9470</v>
      </c>
      <c r="W6585" t="s">
        <v>23</v>
      </c>
    </row>
    <row r="6586" spans="1:23" x14ac:dyDescent="0.4">
      <c r="A6586">
        <v>6585</v>
      </c>
      <c r="B6586">
        <v>1</v>
      </c>
      <c r="C6586">
        <v>1</v>
      </c>
      <c r="D6586">
        <v>1</v>
      </c>
      <c r="E6586">
        <v>1</v>
      </c>
      <c r="F6586" t="s">
        <v>23</v>
      </c>
      <c r="G6586">
        <v>-445.71432041115401</v>
      </c>
      <c r="H6586" t="s">
        <v>23</v>
      </c>
      <c r="I6586">
        <v>33.534907767840203</v>
      </c>
      <c r="J6586" t="s">
        <v>5926</v>
      </c>
      <c r="K6586" t="s">
        <v>25</v>
      </c>
      <c r="L6586" t="s">
        <v>5927</v>
      </c>
      <c r="M6586" t="s">
        <v>5928</v>
      </c>
      <c r="N6586" t="s">
        <v>28</v>
      </c>
      <c r="O6586" t="s">
        <v>5929</v>
      </c>
      <c r="P6586">
        <v>6.70567417</v>
      </c>
      <c r="R6586" t="s">
        <v>5930</v>
      </c>
      <c r="S6586">
        <v>2097152</v>
      </c>
      <c r="T6586">
        <v>639.44665999999995</v>
      </c>
      <c r="U6586" t="s">
        <v>31</v>
      </c>
      <c r="V6586" t="s">
        <v>6879</v>
      </c>
      <c r="W6586" t="s">
        <v>23</v>
      </c>
    </row>
    <row r="6587" spans="1:23" x14ac:dyDescent="0.4">
      <c r="A6587">
        <v>6586</v>
      </c>
      <c r="B6587">
        <v>1</v>
      </c>
      <c r="C6587">
        <v>1</v>
      </c>
      <c r="D6587">
        <v>1</v>
      </c>
      <c r="E6587">
        <v>3</v>
      </c>
      <c r="F6587" t="s">
        <v>23</v>
      </c>
      <c r="G6587">
        <v>-344.66674748223198</v>
      </c>
      <c r="H6587" t="s">
        <v>23</v>
      </c>
      <c r="I6587">
        <v>19.894224234659401</v>
      </c>
      <c r="J6587" t="s">
        <v>1362</v>
      </c>
      <c r="K6587" t="s">
        <v>25</v>
      </c>
      <c r="L6587" t="s">
        <v>1363</v>
      </c>
      <c r="M6587" t="s">
        <v>1364</v>
      </c>
      <c r="N6587" t="s">
        <v>28</v>
      </c>
      <c r="O6587" t="s">
        <v>1365</v>
      </c>
      <c r="P6587">
        <v>-4.8000001900000004</v>
      </c>
      <c r="Q6587">
        <v>11987821</v>
      </c>
      <c r="R6587" t="s">
        <v>1366</v>
      </c>
      <c r="S6587">
        <v>16777218</v>
      </c>
      <c r="T6587">
        <v>465.10275250000001</v>
      </c>
      <c r="U6587" t="s">
        <v>31</v>
      </c>
      <c r="V6587" t="s">
        <v>2350</v>
      </c>
      <c r="W6587" t="s">
        <v>23</v>
      </c>
    </row>
    <row r="6588" spans="1:23" x14ac:dyDescent="0.4">
      <c r="A6588">
        <v>6587</v>
      </c>
      <c r="B6588">
        <v>1</v>
      </c>
      <c r="C6588">
        <v>1</v>
      </c>
      <c r="D6588">
        <v>1</v>
      </c>
      <c r="E6588">
        <v>2</v>
      </c>
      <c r="F6588" t="s">
        <v>23</v>
      </c>
      <c r="G6588">
        <v>-337.27479802784399</v>
      </c>
      <c r="H6588" t="s">
        <v>23</v>
      </c>
      <c r="I6588">
        <v>168.12524592812599</v>
      </c>
      <c r="J6588" t="s">
        <v>11011</v>
      </c>
      <c r="K6588" t="s">
        <v>25</v>
      </c>
      <c r="L6588" t="s">
        <v>11012</v>
      </c>
      <c r="M6588" t="s">
        <v>11013</v>
      </c>
      <c r="N6588" t="s">
        <v>11014</v>
      </c>
      <c r="O6588" t="s">
        <v>11015</v>
      </c>
      <c r="P6588">
        <v>2</v>
      </c>
      <c r="Q6588">
        <v>120779</v>
      </c>
      <c r="R6588" t="s">
        <v>11016</v>
      </c>
      <c r="S6588">
        <v>67108866</v>
      </c>
      <c r="T6588">
        <v>295.18048979999998</v>
      </c>
      <c r="U6588" t="s">
        <v>31</v>
      </c>
      <c r="V6588" t="s">
        <v>11182</v>
      </c>
      <c r="W6588" t="s">
        <v>23</v>
      </c>
    </row>
    <row r="6589" spans="1:23" x14ac:dyDescent="0.4">
      <c r="A6589">
        <v>6588</v>
      </c>
      <c r="B6589">
        <v>1</v>
      </c>
      <c r="C6589">
        <v>1</v>
      </c>
      <c r="D6589">
        <v>1</v>
      </c>
      <c r="E6589">
        <v>3</v>
      </c>
      <c r="F6589" t="s">
        <v>23</v>
      </c>
      <c r="G6589">
        <v>-4.1861299880097098</v>
      </c>
      <c r="H6589" t="s">
        <v>23</v>
      </c>
      <c r="I6589">
        <v>37.595635189348002</v>
      </c>
      <c r="J6589" t="s">
        <v>2688</v>
      </c>
      <c r="K6589" t="s">
        <v>25</v>
      </c>
      <c r="L6589" t="s">
        <v>3522</v>
      </c>
      <c r="M6589" t="s">
        <v>3523</v>
      </c>
      <c r="N6589" t="s">
        <v>3524</v>
      </c>
      <c r="O6589" t="s">
        <v>3525</v>
      </c>
      <c r="P6589">
        <v>0.94524073600000003</v>
      </c>
      <c r="Q6589" t="s">
        <v>3526</v>
      </c>
      <c r="R6589" t="s">
        <v>3527</v>
      </c>
      <c r="S6589">
        <v>87615870</v>
      </c>
      <c r="T6589">
        <v>391.13873999999998</v>
      </c>
      <c r="U6589" t="s">
        <v>31</v>
      </c>
      <c r="V6589" t="s">
        <v>3528</v>
      </c>
      <c r="W6589" t="s">
        <v>23</v>
      </c>
    </row>
    <row r="6590" spans="1:23" x14ac:dyDescent="0.4">
      <c r="A6590">
        <v>6589</v>
      </c>
      <c r="B6590">
        <v>1</v>
      </c>
      <c r="C6590">
        <v>1</v>
      </c>
      <c r="D6590">
        <v>1</v>
      </c>
      <c r="E6590">
        <v>1</v>
      </c>
      <c r="F6590" t="s">
        <v>23</v>
      </c>
      <c r="G6590">
        <v>-592.44703148593999</v>
      </c>
      <c r="H6590" t="s">
        <v>23</v>
      </c>
      <c r="I6590">
        <v>102.703033309156</v>
      </c>
      <c r="J6590" t="s">
        <v>15824</v>
      </c>
      <c r="K6590" t="s">
        <v>25</v>
      </c>
      <c r="L6590" t="s">
        <v>15825</v>
      </c>
      <c r="M6590" t="s">
        <v>15826</v>
      </c>
      <c r="N6590" t="s">
        <v>15827</v>
      </c>
      <c r="O6590" t="s">
        <v>15828</v>
      </c>
      <c r="P6590">
        <v>3.5999998999999998</v>
      </c>
      <c r="Q6590">
        <v>70789773</v>
      </c>
      <c r="R6590" t="s">
        <v>15829</v>
      </c>
      <c r="S6590">
        <v>16777218</v>
      </c>
      <c r="T6590">
        <v>441.139138</v>
      </c>
      <c r="U6590" t="s">
        <v>31</v>
      </c>
      <c r="V6590" t="s">
        <v>8085</v>
      </c>
      <c r="W6590" t="s">
        <v>23</v>
      </c>
    </row>
    <row r="6591" spans="1:23" x14ac:dyDescent="0.4">
      <c r="A6591">
        <v>6590</v>
      </c>
      <c r="B6591">
        <v>1</v>
      </c>
      <c r="C6591">
        <v>1</v>
      </c>
      <c r="D6591">
        <v>1</v>
      </c>
      <c r="E6591">
        <v>1</v>
      </c>
      <c r="F6591" t="s">
        <v>23</v>
      </c>
      <c r="G6591">
        <v>-36.887104957254799</v>
      </c>
      <c r="H6591" t="s">
        <v>23</v>
      </c>
      <c r="I6591">
        <v>16.242533795401801</v>
      </c>
      <c r="J6591" t="s">
        <v>5353</v>
      </c>
      <c r="K6591" t="s">
        <v>25</v>
      </c>
      <c r="L6591" t="s">
        <v>6368</v>
      </c>
      <c r="M6591" t="s">
        <v>6369</v>
      </c>
      <c r="N6591" t="s">
        <v>6370</v>
      </c>
      <c r="O6591" t="s">
        <v>6371</v>
      </c>
      <c r="P6591">
        <v>1.78963172</v>
      </c>
      <c r="Q6591" t="s">
        <v>6372</v>
      </c>
      <c r="R6591" t="s">
        <v>6373</v>
      </c>
      <c r="S6591">
        <v>43037548670</v>
      </c>
      <c r="T6591">
        <v>209.08083529999999</v>
      </c>
      <c r="U6591" t="s">
        <v>31</v>
      </c>
      <c r="V6591" t="s">
        <v>6676</v>
      </c>
      <c r="W6591" t="s">
        <v>23</v>
      </c>
    </row>
    <row r="6592" spans="1:23" x14ac:dyDescent="0.4">
      <c r="A6592">
        <v>6591</v>
      </c>
      <c r="B6592">
        <v>1</v>
      </c>
      <c r="C6592">
        <v>1</v>
      </c>
      <c r="D6592">
        <v>1</v>
      </c>
      <c r="E6592">
        <v>3</v>
      </c>
      <c r="F6592" t="s">
        <v>23</v>
      </c>
      <c r="G6592">
        <v>-697.91973354174297</v>
      </c>
      <c r="H6592" t="s">
        <v>23</v>
      </c>
      <c r="I6592">
        <v>52.9836681565017</v>
      </c>
      <c r="J6592" t="s">
        <v>10926</v>
      </c>
      <c r="K6592" t="s">
        <v>25</v>
      </c>
      <c r="L6592" t="s">
        <v>15849</v>
      </c>
      <c r="M6592" t="s">
        <v>15850</v>
      </c>
      <c r="N6592" t="s">
        <v>28</v>
      </c>
      <c r="O6592" t="s">
        <v>15851</v>
      </c>
      <c r="P6592">
        <v>4.0982852000000003</v>
      </c>
      <c r="Q6592" t="s">
        <v>15852</v>
      </c>
      <c r="R6592" t="s">
        <v>15853</v>
      </c>
      <c r="S6592">
        <v>2097154</v>
      </c>
      <c r="T6592">
        <v>613.21269689999997</v>
      </c>
      <c r="U6592" t="s">
        <v>31</v>
      </c>
      <c r="V6592" t="s">
        <v>11721</v>
      </c>
      <c r="W6592" t="s">
        <v>23</v>
      </c>
    </row>
    <row r="6593" spans="1:23" x14ac:dyDescent="0.4">
      <c r="A6593">
        <v>6592</v>
      </c>
      <c r="B6593">
        <v>1</v>
      </c>
      <c r="C6593">
        <v>1</v>
      </c>
      <c r="D6593">
        <v>1</v>
      </c>
      <c r="E6593">
        <v>1</v>
      </c>
      <c r="F6593" t="s">
        <v>23</v>
      </c>
      <c r="G6593">
        <v>-765.69836716994905</v>
      </c>
      <c r="H6593" t="s">
        <v>23</v>
      </c>
      <c r="I6593">
        <v>90.226934320046695</v>
      </c>
      <c r="J6593" t="s">
        <v>1652</v>
      </c>
      <c r="K6593" t="s">
        <v>25</v>
      </c>
      <c r="L6593" t="s">
        <v>1653</v>
      </c>
      <c r="M6593" t="s">
        <v>1654</v>
      </c>
      <c r="N6593" t="s">
        <v>28</v>
      </c>
      <c r="O6593" t="s">
        <v>1655</v>
      </c>
      <c r="P6593">
        <v>3.2999999500000001</v>
      </c>
      <c r="Q6593" t="s">
        <v>1656</v>
      </c>
      <c r="R6593" t="s">
        <v>1657</v>
      </c>
      <c r="S6593">
        <v>16777286</v>
      </c>
      <c r="T6593">
        <v>565.15518199999997</v>
      </c>
      <c r="U6593" t="s">
        <v>31</v>
      </c>
      <c r="V6593" t="s">
        <v>2135</v>
      </c>
      <c r="W6593" t="s">
        <v>23</v>
      </c>
    </row>
    <row r="6594" spans="1:23" x14ac:dyDescent="0.4">
      <c r="A6594">
        <v>6593</v>
      </c>
      <c r="B6594">
        <v>1</v>
      </c>
      <c r="C6594">
        <v>1</v>
      </c>
      <c r="D6594">
        <v>1</v>
      </c>
      <c r="E6594">
        <v>1</v>
      </c>
      <c r="F6594" t="s">
        <v>23</v>
      </c>
      <c r="G6594">
        <v>-4.1592164417035997</v>
      </c>
      <c r="H6594" t="s">
        <v>23</v>
      </c>
      <c r="I6594">
        <v>15.315999432880499</v>
      </c>
      <c r="J6594" t="s">
        <v>1156</v>
      </c>
      <c r="K6594" t="s">
        <v>25</v>
      </c>
      <c r="L6594" t="s">
        <v>1157</v>
      </c>
      <c r="M6594" t="s">
        <v>1158</v>
      </c>
      <c r="N6594" t="s">
        <v>1159</v>
      </c>
      <c r="O6594" t="s">
        <v>1160</v>
      </c>
      <c r="P6594">
        <v>0.40000000600000002</v>
      </c>
      <c r="Q6594" t="s">
        <v>1161</v>
      </c>
      <c r="R6594" t="s">
        <v>1162</v>
      </c>
      <c r="S6594">
        <v>34363730038</v>
      </c>
      <c r="T6594">
        <v>435.0921879</v>
      </c>
      <c r="U6594" t="s">
        <v>31</v>
      </c>
      <c r="V6594" t="s">
        <v>2115</v>
      </c>
      <c r="W6594" t="s">
        <v>23</v>
      </c>
    </row>
    <row r="6595" spans="1:23" x14ac:dyDescent="0.4">
      <c r="A6595">
        <v>6594</v>
      </c>
      <c r="B6595">
        <v>1</v>
      </c>
      <c r="C6595">
        <v>1</v>
      </c>
      <c r="D6595">
        <v>1</v>
      </c>
      <c r="E6595">
        <v>1</v>
      </c>
      <c r="F6595" t="s">
        <v>23</v>
      </c>
      <c r="G6595">
        <v>-13.800326187036999</v>
      </c>
      <c r="H6595" t="s">
        <v>23</v>
      </c>
      <c r="I6595">
        <v>41.693160912057103</v>
      </c>
      <c r="J6595" t="s">
        <v>1690</v>
      </c>
      <c r="K6595" t="s">
        <v>25</v>
      </c>
      <c r="L6595" t="s">
        <v>1691</v>
      </c>
      <c r="M6595" t="s">
        <v>1692</v>
      </c>
      <c r="N6595" t="s">
        <v>1693</v>
      </c>
      <c r="O6595" t="s">
        <v>1694</v>
      </c>
      <c r="P6595">
        <v>-0.89999997600000003</v>
      </c>
      <c r="Q6595" t="s">
        <v>1695</v>
      </c>
      <c r="R6595" t="s">
        <v>1696</v>
      </c>
      <c r="S6595">
        <v>8677533822</v>
      </c>
      <c r="T6595">
        <v>595.1657467</v>
      </c>
      <c r="U6595" t="s">
        <v>31</v>
      </c>
      <c r="V6595" t="s">
        <v>5361</v>
      </c>
      <c r="W6595" t="s">
        <v>23</v>
      </c>
    </row>
    <row r="6596" spans="1:23" x14ac:dyDescent="0.4">
      <c r="A6596">
        <v>6595</v>
      </c>
      <c r="B6596">
        <v>1</v>
      </c>
      <c r="C6596">
        <v>1</v>
      </c>
      <c r="D6596">
        <v>1</v>
      </c>
      <c r="E6596">
        <v>1</v>
      </c>
      <c r="F6596" t="s">
        <v>23</v>
      </c>
      <c r="G6596">
        <v>-522.12093234223505</v>
      </c>
      <c r="H6596" t="s">
        <v>23</v>
      </c>
      <c r="I6596">
        <v>49.503980671427797</v>
      </c>
      <c r="J6596" t="s">
        <v>2540</v>
      </c>
      <c r="K6596" t="s">
        <v>25</v>
      </c>
      <c r="L6596" t="s">
        <v>2541</v>
      </c>
      <c r="M6596" t="s">
        <v>2542</v>
      </c>
      <c r="N6596" t="s">
        <v>28</v>
      </c>
      <c r="O6596" t="s">
        <v>2543</v>
      </c>
      <c r="P6596">
        <v>6.4000000999999997</v>
      </c>
      <c r="Q6596">
        <v>53388144</v>
      </c>
      <c r="R6596" t="s">
        <v>2544</v>
      </c>
      <c r="S6596">
        <v>67108934</v>
      </c>
      <c r="T6596">
        <v>627.155576</v>
      </c>
      <c r="U6596" t="s">
        <v>31</v>
      </c>
      <c r="V6596" t="s">
        <v>2546</v>
      </c>
      <c r="W6596" t="s">
        <v>23</v>
      </c>
    </row>
    <row r="6597" spans="1:23" x14ac:dyDescent="0.4">
      <c r="A6597">
        <v>6596</v>
      </c>
      <c r="B6597">
        <v>1</v>
      </c>
      <c r="C6597">
        <v>1</v>
      </c>
      <c r="D6597">
        <v>1</v>
      </c>
      <c r="E6597">
        <v>1</v>
      </c>
      <c r="F6597" t="s">
        <v>23</v>
      </c>
      <c r="G6597">
        <v>-895.16994124402402</v>
      </c>
      <c r="H6597" t="s">
        <v>23</v>
      </c>
      <c r="I6597">
        <v>15.759505840652199</v>
      </c>
      <c r="J6597" t="s">
        <v>7425</v>
      </c>
      <c r="K6597" t="s">
        <v>25</v>
      </c>
      <c r="L6597" t="s">
        <v>7426</v>
      </c>
      <c r="M6597" t="s">
        <v>7427</v>
      </c>
      <c r="N6597" t="s">
        <v>28</v>
      </c>
      <c r="O6597" t="s">
        <v>7428</v>
      </c>
      <c r="P6597">
        <v>5.9000000999999997</v>
      </c>
      <c r="Q6597">
        <v>135854056</v>
      </c>
      <c r="R6597" t="s">
        <v>7429</v>
      </c>
      <c r="S6597">
        <v>262146</v>
      </c>
      <c r="T6597">
        <v>611.16066999999998</v>
      </c>
      <c r="U6597" t="s">
        <v>31</v>
      </c>
      <c r="V6597" t="s">
        <v>10529</v>
      </c>
      <c r="W6597" t="s">
        <v>23</v>
      </c>
    </row>
    <row r="6598" spans="1:23" x14ac:dyDescent="0.4">
      <c r="A6598">
        <v>6597</v>
      </c>
      <c r="B6598">
        <v>1</v>
      </c>
      <c r="C6598">
        <v>1</v>
      </c>
      <c r="D6598">
        <v>1</v>
      </c>
      <c r="E6598">
        <v>1</v>
      </c>
      <c r="F6598" t="s">
        <v>23</v>
      </c>
      <c r="G6598">
        <v>-324.17213790154301</v>
      </c>
      <c r="H6598">
        <v>0.999999999999999</v>
      </c>
      <c r="I6598">
        <v>57.082919068402198</v>
      </c>
      <c r="J6598" t="s">
        <v>11400</v>
      </c>
      <c r="K6598" t="s">
        <v>25</v>
      </c>
      <c r="L6598" t="s">
        <v>11401</v>
      </c>
      <c r="M6598" t="s">
        <v>11402</v>
      </c>
      <c r="N6598" t="s">
        <v>28</v>
      </c>
      <c r="O6598" t="s">
        <v>11403</v>
      </c>
      <c r="P6598">
        <v>-9.0486192699999997</v>
      </c>
      <c r="R6598" t="s">
        <v>11404</v>
      </c>
      <c r="S6598">
        <v>2097152</v>
      </c>
      <c r="T6598">
        <v>687.28585999999996</v>
      </c>
      <c r="U6598" t="s">
        <v>31</v>
      </c>
      <c r="V6598" t="s">
        <v>17151</v>
      </c>
      <c r="W6598" t="s">
        <v>23</v>
      </c>
    </row>
    <row r="6599" spans="1:23" x14ac:dyDescent="0.4">
      <c r="A6599">
        <v>6598</v>
      </c>
      <c r="B6599">
        <v>1</v>
      </c>
      <c r="C6599">
        <v>1</v>
      </c>
      <c r="D6599">
        <v>1</v>
      </c>
      <c r="E6599">
        <v>3</v>
      </c>
      <c r="F6599" t="s">
        <v>23</v>
      </c>
      <c r="G6599">
        <v>-317.22078466485101</v>
      </c>
      <c r="H6599" t="s">
        <v>23</v>
      </c>
      <c r="I6599">
        <v>50.521735038543099</v>
      </c>
      <c r="J6599" t="s">
        <v>11777</v>
      </c>
      <c r="K6599" t="s">
        <v>25</v>
      </c>
      <c r="L6599" t="s">
        <v>11778</v>
      </c>
      <c r="M6599" t="s">
        <v>11779</v>
      </c>
      <c r="N6599" t="s">
        <v>11780</v>
      </c>
      <c r="O6599" t="s">
        <v>11781</v>
      </c>
      <c r="P6599">
        <v>-1.4172238100000001</v>
      </c>
      <c r="Q6599" t="s">
        <v>11782</v>
      </c>
      <c r="R6599" t="s">
        <v>11783</v>
      </c>
      <c r="S6599">
        <v>19073390</v>
      </c>
      <c r="T6599">
        <v>355.15379999999999</v>
      </c>
      <c r="U6599" t="s">
        <v>31</v>
      </c>
      <c r="V6599" t="s">
        <v>11784</v>
      </c>
      <c r="W6599" t="s">
        <v>23</v>
      </c>
    </row>
    <row r="6600" spans="1:23" x14ac:dyDescent="0.4">
      <c r="A6600">
        <v>6599</v>
      </c>
      <c r="B6600">
        <v>1</v>
      </c>
      <c r="C6600">
        <v>1</v>
      </c>
      <c r="D6600">
        <v>1</v>
      </c>
      <c r="E6600">
        <v>1</v>
      </c>
      <c r="F6600" t="s">
        <v>23</v>
      </c>
      <c r="G6600">
        <v>-756.33784348322502</v>
      </c>
      <c r="H6600" t="s">
        <v>23</v>
      </c>
      <c r="I6600">
        <v>46.145242172982599</v>
      </c>
      <c r="J6600" t="s">
        <v>4931</v>
      </c>
      <c r="K6600" t="s">
        <v>25</v>
      </c>
      <c r="L6600" t="s">
        <v>4932</v>
      </c>
      <c r="M6600" t="s">
        <v>4933</v>
      </c>
      <c r="N6600" t="s">
        <v>4934</v>
      </c>
      <c r="O6600" t="s">
        <v>4935</v>
      </c>
      <c r="P6600">
        <v>-3.7999999500000001</v>
      </c>
      <c r="Q6600" t="s">
        <v>4936</v>
      </c>
      <c r="R6600" t="s">
        <v>4937</v>
      </c>
      <c r="S6600">
        <v>70</v>
      </c>
      <c r="T6600">
        <v>595.20213220000005</v>
      </c>
      <c r="U6600" t="s">
        <v>31</v>
      </c>
      <c r="V6600" t="s">
        <v>11840</v>
      </c>
      <c r="W6600" t="s">
        <v>23</v>
      </c>
    </row>
    <row r="6601" spans="1:23" x14ac:dyDescent="0.4">
      <c r="A6601">
        <v>6600</v>
      </c>
      <c r="B6601">
        <v>1</v>
      </c>
      <c r="C6601">
        <v>1</v>
      </c>
      <c r="D6601">
        <v>1</v>
      </c>
      <c r="E6601">
        <v>1</v>
      </c>
      <c r="F6601" t="s">
        <v>23</v>
      </c>
      <c r="G6601">
        <v>-12.620707425078599</v>
      </c>
      <c r="H6601" t="s">
        <v>23</v>
      </c>
      <c r="I6601">
        <v>21.003045482662799</v>
      </c>
      <c r="J6601" t="s">
        <v>4316</v>
      </c>
      <c r="K6601" t="s">
        <v>25</v>
      </c>
      <c r="L6601" t="s">
        <v>13427</v>
      </c>
      <c r="M6601" t="s">
        <v>13428</v>
      </c>
      <c r="N6601" t="s">
        <v>13429</v>
      </c>
      <c r="O6601" t="s">
        <v>13430</v>
      </c>
      <c r="P6601">
        <v>2.2000000499999999</v>
      </c>
      <c r="Q6601" t="s">
        <v>13431</v>
      </c>
      <c r="R6601" t="s">
        <v>13432</v>
      </c>
      <c r="S6601">
        <v>54192510</v>
      </c>
      <c r="T6601">
        <v>257.08139999999997</v>
      </c>
      <c r="U6601" t="s">
        <v>31</v>
      </c>
      <c r="V6601" t="s">
        <v>10552</v>
      </c>
      <c r="W6601" t="s">
        <v>23</v>
      </c>
    </row>
    <row r="6602" spans="1:23" x14ac:dyDescent="0.4">
      <c r="A6602">
        <v>6601</v>
      </c>
      <c r="B6602">
        <v>1</v>
      </c>
      <c r="C6602">
        <v>1</v>
      </c>
      <c r="D6602">
        <v>1</v>
      </c>
      <c r="E6602">
        <v>1</v>
      </c>
      <c r="F6602" t="s">
        <v>23</v>
      </c>
      <c r="G6602">
        <v>-709.48145502259695</v>
      </c>
      <c r="H6602" t="s">
        <v>23</v>
      </c>
      <c r="I6602">
        <v>43.347548347427498</v>
      </c>
      <c r="J6602" t="s">
        <v>2084</v>
      </c>
      <c r="K6602" t="s">
        <v>25</v>
      </c>
      <c r="L6602" t="s">
        <v>2085</v>
      </c>
      <c r="M6602" t="s">
        <v>2086</v>
      </c>
      <c r="N6602" t="s">
        <v>2087</v>
      </c>
      <c r="O6602" t="s">
        <v>2088</v>
      </c>
      <c r="P6602">
        <v>-3.2999999500000001</v>
      </c>
      <c r="Q6602">
        <v>3036015</v>
      </c>
      <c r="R6602" t="s">
        <v>2089</v>
      </c>
      <c r="S6602">
        <v>70</v>
      </c>
      <c r="T6602">
        <v>581.1864822</v>
      </c>
      <c r="U6602" t="s">
        <v>31</v>
      </c>
      <c r="V6602" t="s">
        <v>4375</v>
      </c>
      <c r="W6602" t="s">
        <v>23</v>
      </c>
    </row>
    <row r="6603" spans="1:23" x14ac:dyDescent="0.4">
      <c r="A6603">
        <v>6602</v>
      </c>
      <c r="B6603">
        <v>1</v>
      </c>
      <c r="C6603">
        <v>1</v>
      </c>
      <c r="D6603">
        <v>1</v>
      </c>
      <c r="E6603">
        <v>1</v>
      </c>
      <c r="F6603" t="s">
        <v>23</v>
      </c>
      <c r="G6603">
        <v>-3.5979461774048498</v>
      </c>
      <c r="H6603" t="s">
        <v>23</v>
      </c>
      <c r="I6603">
        <v>41.114730853635997</v>
      </c>
      <c r="J6603" t="s">
        <v>194</v>
      </c>
      <c r="K6603" t="s">
        <v>25</v>
      </c>
      <c r="L6603" t="s">
        <v>195</v>
      </c>
      <c r="M6603" t="s">
        <v>196</v>
      </c>
      <c r="N6603" t="s">
        <v>197</v>
      </c>
      <c r="O6603" t="s">
        <v>198</v>
      </c>
      <c r="P6603">
        <v>2.8890771900000001</v>
      </c>
      <c r="Q6603" t="s">
        <v>199</v>
      </c>
      <c r="R6603" t="s">
        <v>200</v>
      </c>
      <c r="S6603">
        <v>120383870</v>
      </c>
      <c r="T6603">
        <v>355.20161919999998</v>
      </c>
      <c r="U6603" t="s">
        <v>31</v>
      </c>
      <c r="V6603" t="s">
        <v>214</v>
      </c>
      <c r="W6603" t="s">
        <v>23</v>
      </c>
    </row>
    <row r="6604" spans="1:23" x14ac:dyDescent="0.4">
      <c r="A6604">
        <v>6603</v>
      </c>
      <c r="B6604">
        <v>1</v>
      </c>
      <c r="C6604">
        <v>1</v>
      </c>
      <c r="D6604">
        <v>1</v>
      </c>
      <c r="E6604">
        <v>1</v>
      </c>
      <c r="F6604" t="s">
        <v>23</v>
      </c>
      <c r="G6604">
        <v>-8.5321487732386903</v>
      </c>
      <c r="H6604" t="s">
        <v>23</v>
      </c>
      <c r="I6604">
        <v>25.789606064940401</v>
      </c>
      <c r="J6604" t="s">
        <v>475</v>
      </c>
      <c r="K6604" t="s">
        <v>25</v>
      </c>
      <c r="L6604" t="s">
        <v>476</v>
      </c>
      <c r="M6604" t="s">
        <v>477</v>
      </c>
      <c r="N6604" t="s">
        <v>478</v>
      </c>
      <c r="O6604" t="s">
        <v>479</v>
      </c>
      <c r="P6604">
        <v>-3</v>
      </c>
      <c r="Q6604" t="s">
        <v>480</v>
      </c>
      <c r="R6604" t="s">
        <v>481</v>
      </c>
      <c r="S6604">
        <v>17588326</v>
      </c>
      <c r="T6604">
        <v>246.1448</v>
      </c>
      <c r="U6604" t="s">
        <v>31</v>
      </c>
      <c r="V6604" t="s">
        <v>482</v>
      </c>
      <c r="W6604" t="s">
        <v>23</v>
      </c>
    </row>
    <row r="6605" spans="1:23" x14ac:dyDescent="0.4">
      <c r="A6605">
        <v>6604</v>
      </c>
      <c r="B6605">
        <v>1</v>
      </c>
      <c r="C6605">
        <v>1</v>
      </c>
      <c r="D6605">
        <v>1</v>
      </c>
      <c r="E6605">
        <v>1</v>
      </c>
      <c r="F6605" t="s">
        <v>23</v>
      </c>
      <c r="G6605">
        <v>-344.89452466829403</v>
      </c>
      <c r="H6605" t="s">
        <v>23</v>
      </c>
      <c r="I6605">
        <v>91.141302142003198</v>
      </c>
      <c r="J6605" t="s">
        <v>3680</v>
      </c>
      <c r="K6605" t="s">
        <v>25</v>
      </c>
      <c r="L6605" t="s">
        <v>3681</v>
      </c>
      <c r="M6605" t="s">
        <v>3682</v>
      </c>
      <c r="N6605" t="s">
        <v>28</v>
      </c>
      <c r="O6605" t="s">
        <v>3683</v>
      </c>
      <c r="P6605">
        <v>0</v>
      </c>
      <c r="Q6605">
        <v>42626897</v>
      </c>
      <c r="R6605" t="s">
        <v>3684</v>
      </c>
      <c r="S6605">
        <v>16777218</v>
      </c>
      <c r="T6605">
        <v>285.07574990000001</v>
      </c>
      <c r="U6605" t="s">
        <v>31</v>
      </c>
      <c r="V6605" t="s">
        <v>3685</v>
      </c>
      <c r="W6605" t="s">
        <v>23</v>
      </c>
    </row>
    <row r="6606" spans="1:23" x14ac:dyDescent="0.4">
      <c r="A6606">
        <v>6605</v>
      </c>
      <c r="B6606">
        <v>1</v>
      </c>
      <c r="C6606">
        <v>1</v>
      </c>
      <c r="D6606">
        <v>1</v>
      </c>
      <c r="E6606">
        <v>1</v>
      </c>
      <c r="F6606" t="s">
        <v>23</v>
      </c>
      <c r="G6606">
        <v>-239.633499119552</v>
      </c>
      <c r="H6606" t="s">
        <v>23</v>
      </c>
      <c r="I6606">
        <v>40.434721755932401</v>
      </c>
      <c r="J6606" t="s">
        <v>8998</v>
      </c>
      <c r="K6606" t="s">
        <v>25</v>
      </c>
      <c r="L6606" t="s">
        <v>8999</v>
      </c>
      <c r="M6606" t="s">
        <v>9000</v>
      </c>
      <c r="N6606" t="s">
        <v>9001</v>
      </c>
      <c r="O6606" t="s">
        <v>9002</v>
      </c>
      <c r="P6606">
        <v>-0.20000000300000001</v>
      </c>
      <c r="Q6606" t="s">
        <v>9003</v>
      </c>
      <c r="R6606" t="s">
        <v>9004</v>
      </c>
      <c r="S6606">
        <v>67108866</v>
      </c>
      <c r="T6606">
        <v>271.05700000000002</v>
      </c>
      <c r="U6606" t="s">
        <v>31</v>
      </c>
      <c r="V6606" t="s">
        <v>9006</v>
      </c>
      <c r="W6606" t="s">
        <v>23</v>
      </c>
    </row>
    <row r="6607" spans="1:23" x14ac:dyDescent="0.4">
      <c r="A6607">
        <v>6606</v>
      </c>
      <c r="B6607">
        <v>1</v>
      </c>
      <c r="C6607">
        <v>1</v>
      </c>
      <c r="D6607">
        <v>1</v>
      </c>
      <c r="E6607">
        <v>1</v>
      </c>
      <c r="F6607" t="s">
        <v>23</v>
      </c>
      <c r="G6607">
        <v>-10.946987018106899</v>
      </c>
      <c r="H6607" t="s">
        <v>23</v>
      </c>
      <c r="I6607">
        <v>34.090483208640201</v>
      </c>
      <c r="J6607" t="s">
        <v>7129</v>
      </c>
      <c r="K6607" t="s">
        <v>25</v>
      </c>
      <c r="L6607" t="s">
        <v>15336</v>
      </c>
      <c r="M6607" t="s">
        <v>15337</v>
      </c>
      <c r="N6607" t="s">
        <v>15338</v>
      </c>
      <c r="O6607" t="s">
        <v>15339</v>
      </c>
      <c r="P6607">
        <v>6.5</v>
      </c>
      <c r="Q6607" t="s">
        <v>15340</v>
      </c>
      <c r="R6607" t="s">
        <v>15341</v>
      </c>
      <c r="S6607">
        <v>87878526</v>
      </c>
      <c r="T6607">
        <v>473.36253649999998</v>
      </c>
      <c r="U6607" t="s">
        <v>31</v>
      </c>
      <c r="V6607" t="s">
        <v>9766</v>
      </c>
      <c r="W6607" t="s">
        <v>23</v>
      </c>
    </row>
    <row r="6608" spans="1:23" x14ac:dyDescent="0.4">
      <c r="A6608">
        <v>6607</v>
      </c>
      <c r="B6608">
        <v>1</v>
      </c>
      <c r="C6608">
        <v>1</v>
      </c>
      <c r="D6608">
        <v>1</v>
      </c>
      <c r="E6608">
        <v>2</v>
      </c>
      <c r="F6608" t="s">
        <v>23</v>
      </c>
      <c r="G6608">
        <v>-309.641126911833</v>
      </c>
      <c r="H6608" t="s">
        <v>23</v>
      </c>
      <c r="I6608">
        <v>46.152490813454897</v>
      </c>
      <c r="J6608" t="s">
        <v>2668</v>
      </c>
      <c r="K6608" t="s">
        <v>25</v>
      </c>
      <c r="L6608" t="s">
        <v>2669</v>
      </c>
      <c r="M6608" t="s">
        <v>2670</v>
      </c>
      <c r="N6608" t="s">
        <v>2671</v>
      </c>
      <c r="O6608" t="s">
        <v>2672</v>
      </c>
      <c r="P6608">
        <v>-10.399999599999999</v>
      </c>
      <c r="Q6608" t="s">
        <v>2673</v>
      </c>
      <c r="R6608" t="s">
        <v>2674</v>
      </c>
      <c r="S6608">
        <v>16910690</v>
      </c>
      <c r="T6608">
        <v>611.19704679999995</v>
      </c>
      <c r="U6608" t="s">
        <v>31</v>
      </c>
      <c r="V6608" t="s">
        <v>4148</v>
      </c>
      <c r="W6608" t="s">
        <v>23</v>
      </c>
    </row>
    <row r="6609" spans="1:23" x14ac:dyDescent="0.4">
      <c r="A6609">
        <v>6608</v>
      </c>
      <c r="B6609">
        <v>1</v>
      </c>
      <c r="C6609">
        <v>1</v>
      </c>
      <c r="D6609">
        <v>1</v>
      </c>
      <c r="E6609">
        <v>1</v>
      </c>
      <c r="F6609" t="s">
        <v>23</v>
      </c>
      <c r="G6609">
        <v>-434.596954040605</v>
      </c>
      <c r="H6609" t="s">
        <v>23</v>
      </c>
      <c r="I6609">
        <v>57.921425990333397</v>
      </c>
      <c r="J6609" t="s">
        <v>865</v>
      </c>
      <c r="K6609" t="s">
        <v>25</v>
      </c>
      <c r="L6609" t="s">
        <v>866</v>
      </c>
      <c r="M6609" t="s">
        <v>867</v>
      </c>
      <c r="N6609" t="s">
        <v>868</v>
      </c>
      <c r="O6609" t="s">
        <v>869</v>
      </c>
      <c r="P6609">
        <v>2.9000001000000002</v>
      </c>
      <c r="Q6609">
        <v>78347</v>
      </c>
      <c r="R6609" t="s">
        <v>870</v>
      </c>
      <c r="S6609">
        <v>262146</v>
      </c>
      <c r="T6609">
        <v>449.10783789999999</v>
      </c>
      <c r="U6609" t="s">
        <v>31</v>
      </c>
      <c r="V6609" t="s">
        <v>11821</v>
      </c>
      <c r="W6609" t="s">
        <v>23</v>
      </c>
    </row>
    <row r="6610" spans="1:23" x14ac:dyDescent="0.4">
      <c r="A6610">
        <v>6609</v>
      </c>
      <c r="B6610">
        <v>1</v>
      </c>
      <c r="C6610">
        <v>1</v>
      </c>
      <c r="D6610">
        <v>1</v>
      </c>
      <c r="E6610">
        <v>1</v>
      </c>
      <c r="F6610" t="s">
        <v>23</v>
      </c>
      <c r="G6610">
        <v>-4.2765657861479198</v>
      </c>
      <c r="H6610" t="s">
        <v>23</v>
      </c>
      <c r="I6610">
        <v>60.984687109631103</v>
      </c>
      <c r="J6610" t="s">
        <v>442</v>
      </c>
      <c r="K6610" t="s">
        <v>25</v>
      </c>
      <c r="L6610" t="s">
        <v>443</v>
      </c>
      <c r="M6610" t="s">
        <v>444</v>
      </c>
      <c r="N6610" t="s">
        <v>445</v>
      </c>
      <c r="O6610" t="s">
        <v>446</v>
      </c>
      <c r="P6610">
        <v>-1.63495886</v>
      </c>
      <c r="Q6610" t="s">
        <v>447</v>
      </c>
      <c r="R6610" t="s">
        <v>448</v>
      </c>
      <c r="S6610">
        <v>255847294</v>
      </c>
      <c r="T6610">
        <v>175.119</v>
      </c>
      <c r="U6610" t="s">
        <v>31</v>
      </c>
      <c r="V6610" t="s">
        <v>758</v>
      </c>
      <c r="W6610" t="s">
        <v>23</v>
      </c>
    </row>
    <row r="6611" spans="1:23" x14ac:dyDescent="0.4">
      <c r="A6611">
        <v>6610</v>
      </c>
      <c r="B6611">
        <v>1</v>
      </c>
      <c r="C6611">
        <v>1</v>
      </c>
      <c r="D6611">
        <v>1</v>
      </c>
      <c r="E6611">
        <v>1</v>
      </c>
      <c r="F6611" t="s">
        <v>23</v>
      </c>
      <c r="G6611">
        <v>-1.7558716954901801</v>
      </c>
      <c r="H6611" t="s">
        <v>23</v>
      </c>
      <c r="I6611">
        <v>42.514752527153497</v>
      </c>
      <c r="J6611" t="s">
        <v>1102</v>
      </c>
      <c r="K6611" t="s">
        <v>25</v>
      </c>
      <c r="L6611" t="s">
        <v>1103</v>
      </c>
      <c r="M6611" t="s">
        <v>1104</v>
      </c>
      <c r="N6611" t="s">
        <v>1105</v>
      </c>
      <c r="O6611" t="s">
        <v>1106</v>
      </c>
      <c r="P6611">
        <v>3.0999998999999998</v>
      </c>
      <c r="Q6611" t="s">
        <v>1107</v>
      </c>
      <c r="R6611" t="s">
        <v>1108</v>
      </c>
      <c r="S6611">
        <v>255847294</v>
      </c>
      <c r="T6611">
        <v>229.08591999999999</v>
      </c>
      <c r="U6611" t="s">
        <v>31</v>
      </c>
      <c r="V6611" t="s">
        <v>3408</v>
      </c>
      <c r="W6611" t="s">
        <v>23</v>
      </c>
    </row>
    <row r="6612" spans="1:23" x14ac:dyDescent="0.4">
      <c r="A6612">
        <v>6611</v>
      </c>
      <c r="B6612">
        <v>1</v>
      </c>
      <c r="C6612">
        <v>1</v>
      </c>
      <c r="D6612">
        <v>1</v>
      </c>
      <c r="E6612">
        <v>1</v>
      </c>
      <c r="F6612" t="s">
        <v>23</v>
      </c>
      <c r="G6612">
        <v>-532.38571290443303</v>
      </c>
      <c r="H6612" t="s">
        <v>23</v>
      </c>
      <c r="I6612">
        <v>55.687973633745102</v>
      </c>
      <c r="J6612" t="s">
        <v>10793</v>
      </c>
      <c r="K6612" t="s">
        <v>25</v>
      </c>
      <c r="L6612" t="s">
        <v>10794</v>
      </c>
      <c r="M6612" t="s">
        <v>10795</v>
      </c>
      <c r="N6612" t="s">
        <v>10796</v>
      </c>
      <c r="O6612" t="s">
        <v>10797</v>
      </c>
      <c r="P6612">
        <v>2.9000001000000002</v>
      </c>
      <c r="Q6612">
        <v>2782662</v>
      </c>
      <c r="R6612" t="s">
        <v>10798</v>
      </c>
      <c r="S6612">
        <v>67108866</v>
      </c>
      <c r="T6612">
        <v>291.08631000000003</v>
      </c>
      <c r="U6612" t="s">
        <v>31</v>
      </c>
      <c r="V6612" t="s">
        <v>10956</v>
      </c>
      <c r="W6612" t="s">
        <v>23</v>
      </c>
    </row>
    <row r="6613" spans="1:23" x14ac:dyDescent="0.4">
      <c r="A6613">
        <v>6612</v>
      </c>
      <c r="B6613">
        <v>1</v>
      </c>
      <c r="C6613">
        <v>1</v>
      </c>
      <c r="D6613">
        <v>1</v>
      </c>
      <c r="E6613">
        <v>1</v>
      </c>
      <c r="F6613" t="s">
        <v>23</v>
      </c>
      <c r="G6613">
        <v>-22.8584671872181</v>
      </c>
      <c r="H6613" t="s">
        <v>23</v>
      </c>
      <c r="I6613">
        <v>43.516824049478998</v>
      </c>
      <c r="J6613" t="s">
        <v>2364</v>
      </c>
      <c r="K6613" t="s">
        <v>25</v>
      </c>
      <c r="L6613" t="s">
        <v>2365</v>
      </c>
      <c r="M6613" t="s">
        <v>2366</v>
      </c>
      <c r="N6613" t="s">
        <v>2367</v>
      </c>
      <c r="O6613" t="s">
        <v>2368</v>
      </c>
      <c r="P6613">
        <v>2.2349462500000001</v>
      </c>
      <c r="Q6613" t="s">
        <v>2369</v>
      </c>
      <c r="R6613" t="s">
        <v>2370</v>
      </c>
      <c r="S6613">
        <v>255781758</v>
      </c>
      <c r="T6613">
        <v>271.06009999999998</v>
      </c>
      <c r="U6613" t="s">
        <v>31</v>
      </c>
      <c r="V6613" t="s">
        <v>2372</v>
      </c>
      <c r="W6613" t="s">
        <v>23</v>
      </c>
    </row>
    <row r="6614" spans="1:23" x14ac:dyDescent="0.4">
      <c r="A6614">
        <v>6613</v>
      </c>
      <c r="B6614">
        <v>1</v>
      </c>
      <c r="C6614">
        <v>1</v>
      </c>
      <c r="D6614">
        <v>1</v>
      </c>
      <c r="E6614">
        <v>1</v>
      </c>
      <c r="F6614" t="s">
        <v>23</v>
      </c>
      <c r="G6614">
        <v>-51.564077324407201</v>
      </c>
      <c r="H6614" t="s">
        <v>23</v>
      </c>
      <c r="I6614">
        <v>21.286375627223801</v>
      </c>
      <c r="J6614" t="s">
        <v>2364</v>
      </c>
      <c r="K6614" t="s">
        <v>25</v>
      </c>
      <c r="L6614" t="s">
        <v>15769</v>
      </c>
      <c r="M6614" t="s">
        <v>15770</v>
      </c>
      <c r="N6614" t="s">
        <v>15771</v>
      </c>
      <c r="O6614" t="s">
        <v>15772</v>
      </c>
      <c r="P6614">
        <v>1.7999999499999999</v>
      </c>
      <c r="Q6614" t="s">
        <v>15773</v>
      </c>
      <c r="R6614" t="s">
        <v>15774</v>
      </c>
      <c r="S6614">
        <v>87878014</v>
      </c>
      <c r="T6614">
        <v>271.06009990000001</v>
      </c>
      <c r="U6614" t="s">
        <v>31</v>
      </c>
      <c r="V6614" t="s">
        <v>4112</v>
      </c>
      <c r="W6614" t="s">
        <v>23</v>
      </c>
    </row>
    <row r="6615" spans="1:23" x14ac:dyDescent="0.4">
      <c r="A6615">
        <v>6614</v>
      </c>
      <c r="B6615">
        <v>1</v>
      </c>
      <c r="C6615">
        <v>1</v>
      </c>
      <c r="D6615">
        <v>1</v>
      </c>
      <c r="E6615">
        <v>1</v>
      </c>
      <c r="F6615" t="s">
        <v>23</v>
      </c>
      <c r="G6615">
        <v>-5.3889622163546997</v>
      </c>
      <c r="H6615" t="s">
        <v>23</v>
      </c>
      <c r="I6615">
        <v>18.0533696450455</v>
      </c>
      <c r="J6615" t="s">
        <v>3322</v>
      </c>
      <c r="K6615" t="s">
        <v>25</v>
      </c>
      <c r="L6615" t="s">
        <v>3323</v>
      </c>
      <c r="M6615" t="s">
        <v>3324</v>
      </c>
      <c r="N6615" t="s">
        <v>3325</v>
      </c>
      <c r="O6615" t="s">
        <v>3326</v>
      </c>
      <c r="P6615">
        <v>2.6852800800000001</v>
      </c>
      <c r="Q6615" t="s">
        <v>3327</v>
      </c>
      <c r="R6615" t="s">
        <v>3328</v>
      </c>
      <c r="S6615">
        <v>17266829694</v>
      </c>
      <c r="T6615">
        <v>213.1022395</v>
      </c>
      <c r="U6615" t="s">
        <v>31</v>
      </c>
      <c r="V6615" t="s">
        <v>6404</v>
      </c>
      <c r="W6615" t="s">
        <v>23</v>
      </c>
    </row>
    <row r="6616" spans="1:23" x14ac:dyDescent="0.4">
      <c r="A6616">
        <v>6615</v>
      </c>
      <c r="B6616">
        <v>1</v>
      </c>
      <c r="C6616">
        <v>1</v>
      </c>
      <c r="D6616">
        <v>1</v>
      </c>
      <c r="E6616">
        <v>1</v>
      </c>
      <c r="F6616" t="s">
        <v>23</v>
      </c>
      <c r="G6616">
        <v>-651.29919104280702</v>
      </c>
      <c r="H6616" t="s">
        <v>23</v>
      </c>
      <c r="I6616">
        <v>75.605036211547002</v>
      </c>
      <c r="J6616" t="s">
        <v>11415</v>
      </c>
      <c r="K6616" t="s">
        <v>25</v>
      </c>
      <c r="L6616" t="s">
        <v>11439</v>
      </c>
      <c r="M6616" t="s">
        <v>11440</v>
      </c>
      <c r="N6616" t="s">
        <v>28</v>
      </c>
      <c r="O6616" t="s">
        <v>11441</v>
      </c>
      <c r="P6616">
        <v>-2.0096106499999999</v>
      </c>
      <c r="Q6616">
        <v>91844440</v>
      </c>
      <c r="R6616" t="s">
        <v>11442</v>
      </c>
      <c r="S6616">
        <v>16777218</v>
      </c>
      <c r="T6616">
        <v>597.18139680000002</v>
      </c>
      <c r="U6616" t="s">
        <v>31</v>
      </c>
      <c r="V6616" t="s">
        <v>11724</v>
      </c>
      <c r="W6616" t="s">
        <v>23</v>
      </c>
    </row>
    <row r="6617" spans="1:23" x14ac:dyDescent="0.4">
      <c r="A6617">
        <v>6616</v>
      </c>
      <c r="B6617">
        <v>1</v>
      </c>
      <c r="C6617">
        <v>1</v>
      </c>
      <c r="D6617">
        <v>1</v>
      </c>
      <c r="E6617">
        <v>1</v>
      </c>
      <c r="F6617" t="s">
        <v>23</v>
      </c>
      <c r="G6617">
        <v>-42.0888548700812</v>
      </c>
      <c r="H6617" t="s">
        <v>23</v>
      </c>
      <c r="I6617">
        <v>18.080433921810201</v>
      </c>
      <c r="J6617" t="s">
        <v>1252</v>
      </c>
      <c r="K6617" t="s">
        <v>25</v>
      </c>
      <c r="L6617" t="s">
        <v>1253</v>
      </c>
      <c r="M6617" t="s">
        <v>1254</v>
      </c>
      <c r="N6617" t="s">
        <v>1255</v>
      </c>
      <c r="O6617" t="s">
        <v>1256</v>
      </c>
      <c r="P6617">
        <v>1.5</v>
      </c>
      <c r="Q6617" t="s">
        <v>1257</v>
      </c>
      <c r="R6617" t="s">
        <v>1258</v>
      </c>
      <c r="S6617">
        <v>87605326</v>
      </c>
      <c r="T6617">
        <v>176.01983269999999</v>
      </c>
      <c r="U6617" t="s">
        <v>31</v>
      </c>
      <c r="V6617" t="s">
        <v>4100</v>
      </c>
      <c r="W6617" t="s">
        <v>23</v>
      </c>
    </row>
    <row r="6618" spans="1:23" x14ac:dyDescent="0.4">
      <c r="A6618">
        <v>6617</v>
      </c>
      <c r="B6618">
        <v>1</v>
      </c>
      <c r="C6618">
        <v>1</v>
      </c>
      <c r="D6618">
        <v>1</v>
      </c>
      <c r="E6618">
        <v>1</v>
      </c>
      <c r="F6618" t="s">
        <v>23</v>
      </c>
      <c r="G6618">
        <v>-264.379795056457</v>
      </c>
      <c r="H6618" t="s">
        <v>23</v>
      </c>
      <c r="I6618">
        <v>11.949487919834301</v>
      </c>
      <c r="J6618" t="s">
        <v>2075</v>
      </c>
      <c r="K6618" t="s">
        <v>25</v>
      </c>
      <c r="L6618" t="s">
        <v>4020</v>
      </c>
      <c r="M6618" t="s">
        <v>4021</v>
      </c>
      <c r="N6618" t="s">
        <v>4022</v>
      </c>
      <c r="O6618" t="s">
        <v>4023</v>
      </c>
      <c r="P6618">
        <v>-1.06932782E-2</v>
      </c>
      <c r="Q6618" t="s">
        <v>4024</v>
      </c>
      <c r="R6618" t="s">
        <v>4025</v>
      </c>
      <c r="S6618">
        <v>70</v>
      </c>
      <c r="T6618">
        <v>365.21699999999998</v>
      </c>
      <c r="U6618" t="s">
        <v>31</v>
      </c>
      <c r="V6618" t="s">
        <v>3318</v>
      </c>
      <c r="W6618" t="s">
        <v>23</v>
      </c>
    </row>
    <row r="6619" spans="1:23" x14ac:dyDescent="0.4">
      <c r="A6619">
        <v>6618</v>
      </c>
      <c r="B6619">
        <v>1</v>
      </c>
      <c r="C6619">
        <v>1</v>
      </c>
      <c r="D6619">
        <v>1</v>
      </c>
      <c r="E6619">
        <v>1</v>
      </c>
      <c r="F6619" t="s">
        <v>23</v>
      </c>
      <c r="G6619">
        <v>-5.1606746035772098</v>
      </c>
      <c r="H6619" t="s">
        <v>23</v>
      </c>
      <c r="I6619">
        <v>41.550441533210901</v>
      </c>
      <c r="J6619" t="s">
        <v>7659</v>
      </c>
      <c r="K6619" t="s">
        <v>25</v>
      </c>
      <c r="L6619" t="s">
        <v>14061</v>
      </c>
      <c r="M6619" t="s">
        <v>14062</v>
      </c>
      <c r="N6619" t="s">
        <v>14063</v>
      </c>
      <c r="O6619" t="s">
        <v>14064</v>
      </c>
      <c r="P6619">
        <v>2.7999999500000001</v>
      </c>
      <c r="Q6619" t="s">
        <v>14065</v>
      </c>
      <c r="R6619" t="s">
        <v>14066</v>
      </c>
      <c r="S6619">
        <v>88009086</v>
      </c>
      <c r="T6619">
        <v>269.08083529999999</v>
      </c>
      <c r="U6619" t="s">
        <v>31</v>
      </c>
      <c r="V6619" t="s">
        <v>9705</v>
      </c>
      <c r="W6619" t="s">
        <v>23</v>
      </c>
    </row>
    <row r="6620" spans="1:23" x14ac:dyDescent="0.4">
      <c r="A6620">
        <v>6619</v>
      </c>
      <c r="B6620">
        <v>1</v>
      </c>
      <c r="C6620">
        <v>1</v>
      </c>
      <c r="D6620">
        <v>1</v>
      </c>
      <c r="E6620">
        <v>1</v>
      </c>
      <c r="F6620" t="s">
        <v>23</v>
      </c>
      <c r="G6620">
        <v>-387.73289885407797</v>
      </c>
      <c r="H6620" t="s">
        <v>23</v>
      </c>
      <c r="I6620">
        <v>51.155463268432499</v>
      </c>
      <c r="J6620" t="s">
        <v>14191</v>
      </c>
      <c r="K6620" t="s">
        <v>25</v>
      </c>
      <c r="L6620" t="s">
        <v>14192</v>
      </c>
      <c r="M6620" t="s">
        <v>14193</v>
      </c>
      <c r="N6620" t="s">
        <v>14194</v>
      </c>
      <c r="O6620" t="s">
        <v>14195</v>
      </c>
      <c r="P6620">
        <v>0.80000001200000004</v>
      </c>
      <c r="Q6620">
        <v>57342892</v>
      </c>
      <c r="R6620" t="s">
        <v>14196</v>
      </c>
      <c r="S6620">
        <v>16777282</v>
      </c>
      <c r="T6620">
        <v>431.13400000000001</v>
      </c>
      <c r="U6620" t="s">
        <v>31</v>
      </c>
      <c r="V6620" t="s">
        <v>9098</v>
      </c>
      <c r="W6620" t="s">
        <v>23</v>
      </c>
    </row>
    <row r="6621" spans="1:23" x14ac:dyDescent="0.4">
      <c r="A6621">
        <v>6620</v>
      </c>
      <c r="B6621">
        <v>1</v>
      </c>
      <c r="C6621">
        <v>1</v>
      </c>
      <c r="D6621">
        <v>1</v>
      </c>
      <c r="E6621">
        <v>3</v>
      </c>
      <c r="F6621" t="s">
        <v>23</v>
      </c>
      <c r="G6621">
        <v>-11.351711537299201</v>
      </c>
      <c r="H6621" t="s">
        <v>23</v>
      </c>
      <c r="I6621">
        <v>30.975944623671101</v>
      </c>
      <c r="J6621" t="s">
        <v>2815</v>
      </c>
      <c r="K6621" t="s">
        <v>25</v>
      </c>
      <c r="L6621" t="s">
        <v>14509</v>
      </c>
      <c r="M6621" t="s">
        <v>14510</v>
      </c>
      <c r="N6621" t="s">
        <v>14511</v>
      </c>
      <c r="O6621" t="s">
        <v>14512</v>
      </c>
      <c r="P6621">
        <v>-0.5</v>
      </c>
      <c r="Q6621" t="s">
        <v>14513</v>
      </c>
      <c r="R6621" t="s">
        <v>14514</v>
      </c>
      <c r="S6621">
        <v>20900222</v>
      </c>
      <c r="T6621">
        <v>611.19704679999995</v>
      </c>
      <c r="U6621" t="s">
        <v>31</v>
      </c>
      <c r="V6621" t="s">
        <v>11811</v>
      </c>
      <c r="W6621" t="s">
        <v>23</v>
      </c>
    </row>
    <row r="6622" spans="1:23" x14ac:dyDescent="0.4">
      <c r="A6622">
        <v>6621</v>
      </c>
      <c r="B6622">
        <v>1</v>
      </c>
      <c r="C6622">
        <v>1</v>
      </c>
      <c r="D6622">
        <v>1</v>
      </c>
      <c r="E6622">
        <v>2</v>
      </c>
      <c r="F6622" t="s">
        <v>23</v>
      </c>
      <c r="G6622">
        <v>-384.97742172132803</v>
      </c>
      <c r="H6622" t="s">
        <v>23</v>
      </c>
      <c r="I6622">
        <v>34.232955720655497</v>
      </c>
      <c r="J6622" t="s">
        <v>8920</v>
      </c>
      <c r="K6622" t="s">
        <v>25</v>
      </c>
      <c r="L6622" t="s">
        <v>16786</v>
      </c>
      <c r="M6622" t="s">
        <v>16787</v>
      </c>
      <c r="N6622" t="s">
        <v>28</v>
      </c>
      <c r="O6622" t="s">
        <v>16788</v>
      </c>
      <c r="P6622">
        <v>-0.80000001200000004</v>
      </c>
      <c r="Q6622">
        <v>54750154</v>
      </c>
      <c r="R6622" t="s">
        <v>16789</v>
      </c>
      <c r="S6622">
        <v>16777218</v>
      </c>
      <c r="T6622">
        <v>179.03388509999999</v>
      </c>
      <c r="U6622" t="s">
        <v>31</v>
      </c>
      <c r="V6622" t="s">
        <v>5049</v>
      </c>
      <c r="W6622" t="s">
        <v>23</v>
      </c>
    </row>
    <row r="6623" spans="1:23" x14ac:dyDescent="0.4">
      <c r="A6623">
        <v>6622</v>
      </c>
      <c r="B6623">
        <v>1</v>
      </c>
      <c r="C6623">
        <v>1</v>
      </c>
      <c r="D6623">
        <v>1</v>
      </c>
      <c r="E6623">
        <v>2</v>
      </c>
      <c r="F6623" t="s">
        <v>23</v>
      </c>
      <c r="G6623">
        <v>-14.267002653707401</v>
      </c>
      <c r="H6623" t="s">
        <v>23</v>
      </c>
      <c r="I6623">
        <v>35.831575497652402</v>
      </c>
      <c r="J6623" t="s">
        <v>380</v>
      </c>
      <c r="K6623" t="s">
        <v>25</v>
      </c>
      <c r="L6623" t="s">
        <v>12379</v>
      </c>
      <c r="M6623" t="s">
        <v>12380</v>
      </c>
      <c r="N6623" t="s">
        <v>12381</v>
      </c>
      <c r="O6623" t="s">
        <v>12382</v>
      </c>
      <c r="P6623">
        <v>1.7999999499999999</v>
      </c>
      <c r="Q6623" t="s">
        <v>12383</v>
      </c>
      <c r="R6623" t="s">
        <v>12384</v>
      </c>
      <c r="S6623">
        <v>71099254</v>
      </c>
      <c r="T6623">
        <v>323.17540439999999</v>
      </c>
      <c r="U6623" t="s">
        <v>31</v>
      </c>
      <c r="V6623" t="s">
        <v>10413</v>
      </c>
      <c r="W6623" t="s">
        <v>23</v>
      </c>
    </row>
    <row r="6624" spans="1:23" x14ac:dyDescent="0.4">
      <c r="A6624">
        <v>6623</v>
      </c>
      <c r="B6624">
        <v>1</v>
      </c>
      <c r="C6624">
        <v>1</v>
      </c>
      <c r="D6624">
        <v>1</v>
      </c>
      <c r="E6624">
        <v>1</v>
      </c>
      <c r="F6624" t="s">
        <v>23</v>
      </c>
      <c r="G6624">
        <v>-515.52473865027196</v>
      </c>
      <c r="H6624" t="s">
        <v>23</v>
      </c>
      <c r="I6624">
        <v>30.326857693382699</v>
      </c>
      <c r="J6624" t="s">
        <v>11254</v>
      </c>
      <c r="K6624" t="s">
        <v>25</v>
      </c>
      <c r="L6624" t="s">
        <v>11255</v>
      </c>
      <c r="M6624" t="s">
        <v>11256</v>
      </c>
      <c r="N6624" t="s">
        <v>11257</v>
      </c>
      <c r="O6624" t="s">
        <v>11258</v>
      </c>
      <c r="P6624">
        <v>2.7000000499999999</v>
      </c>
      <c r="Q6624" t="s">
        <v>11259</v>
      </c>
      <c r="R6624" t="s">
        <v>11260</v>
      </c>
      <c r="S6624">
        <v>16777218</v>
      </c>
      <c r="T6624">
        <v>579.14970270000003</v>
      </c>
      <c r="U6624" t="s">
        <v>31</v>
      </c>
      <c r="V6624" t="s">
        <v>11742</v>
      </c>
      <c r="W6624" t="s">
        <v>23</v>
      </c>
    </row>
    <row r="6625" spans="1:23" x14ac:dyDescent="0.4">
      <c r="A6625">
        <v>6624</v>
      </c>
      <c r="B6625">
        <v>1</v>
      </c>
      <c r="C6625">
        <v>1</v>
      </c>
      <c r="D6625">
        <v>1</v>
      </c>
      <c r="E6625">
        <v>1</v>
      </c>
      <c r="F6625" t="s">
        <v>23</v>
      </c>
      <c r="G6625">
        <v>-68.166847931381795</v>
      </c>
      <c r="H6625" t="s">
        <v>23</v>
      </c>
      <c r="I6625">
        <v>57.837091340269701</v>
      </c>
      <c r="J6625" t="s">
        <v>486</v>
      </c>
      <c r="K6625" t="s">
        <v>25</v>
      </c>
      <c r="L6625" t="s">
        <v>13220</v>
      </c>
      <c r="M6625" t="s">
        <v>13221</v>
      </c>
      <c r="N6625" t="s">
        <v>13222</v>
      </c>
      <c r="O6625" t="s">
        <v>13223</v>
      </c>
      <c r="P6625">
        <v>-2.7999999500000001</v>
      </c>
      <c r="Q6625" t="s">
        <v>13224</v>
      </c>
      <c r="R6625" t="s">
        <v>13225</v>
      </c>
      <c r="S6625">
        <v>19392894</v>
      </c>
      <c r="T6625">
        <v>245.07679999999999</v>
      </c>
      <c r="U6625" t="s">
        <v>31</v>
      </c>
      <c r="V6625" t="s">
        <v>693</v>
      </c>
      <c r="W6625" t="s">
        <v>23</v>
      </c>
    </row>
    <row r="6626" spans="1:23" x14ac:dyDescent="0.4">
      <c r="A6626">
        <v>6625</v>
      </c>
      <c r="B6626">
        <v>1</v>
      </c>
      <c r="C6626">
        <v>1</v>
      </c>
      <c r="D6626">
        <v>1</v>
      </c>
      <c r="E6626">
        <v>1</v>
      </c>
      <c r="F6626" t="s">
        <v>23</v>
      </c>
      <c r="G6626">
        <v>-17.653952701011601</v>
      </c>
      <c r="H6626" t="s">
        <v>23</v>
      </c>
      <c r="I6626">
        <v>29.372022842695898</v>
      </c>
      <c r="J6626" t="s">
        <v>1408</v>
      </c>
      <c r="K6626" t="s">
        <v>25</v>
      </c>
      <c r="L6626" t="s">
        <v>1409</v>
      </c>
      <c r="M6626" t="s">
        <v>1410</v>
      </c>
      <c r="N6626" t="s">
        <v>1411</v>
      </c>
      <c r="O6626" t="s">
        <v>1412</v>
      </c>
      <c r="P6626">
        <v>2.3777244099999999</v>
      </c>
      <c r="Q6626" t="s">
        <v>1413</v>
      </c>
      <c r="R6626" t="s">
        <v>1414</v>
      </c>
      <c r="S6626">
        <v>2779202</v>
      </c>
      <c r="T6626">
        <v>289.15466900000001</v>
      </c>
      <c r="U6626" t="s">
        <v>31</v>
      </c>
      <c r="V6626" t="s">
        <v>4220</v>
      </c>
      <c r="W6626" t="s">
        <v>23</v>
      </c>
    </row>
    <row r="6627" spans="1:23" x14ac:dyDescent="0.4">
      <c r="A6627">
        <v>6626</v>
      </c>
      <c r="B6627">
        <v>1</v>
      </c>
      <c r="C6627">
        <v>1</v>
      </c>
      <c r="D6627">
        <v>1</v>
      </c>
      <c r="E6627">
        <v>1</v>
      </c>
      <c r="F6627" t="s">
        <v>23</v>
      </c>
      <c r="G6627">
        <v>-22.043625926984198</v>
      </c>
      <c r="H6627" t="s">
        <v>23</v>
      </c>
      <c r="I6627">
        <v>8.2830793703494301</v>
      </c>
      <c r="J6627" t="s">
        <v>2364</v>
      </c>
      <c r="K6627" t="s">
        <v>25</v>
      </c>
      <c r="L6627" t="s">
        <v>2365</v>
      </c>
      <c r="M6627" t="s">
        <v>2366</v>
      </c>
      <c r="N6627" t="s">
        <v>2367</v>
      </c>
      <c r="O6627" t="s">
        <v>2368</v>
      </c>
      <c r="P6627">
        <v>2.2349462500000001</v>
      </c>
      <c r="Q6627" t="s">
        <v>2369</v>
      </c>
      <c r="R6627" t="s">
        <v>2370</v>
      </c>
      <c r="S6627">
        <v>255781758</v>
      </c>
      <c r="T6627">
        <v>271.06009990000001</v>
      </c>
      <c r="U6627" t="s">
        <v>31</v>
      </c>
      <c r="V6627" t="s">
        <v>4557</v>
      </c>
      <c r="W6627" t="s">
        <v>23</v>
      </c>
    </row>
    <row r="6628" spans="1:23" x14ac:dyDescent="0.4">
      <c r="A6628">
        <v>6627</v>
      </c>
      <c r="B6628">
        <v>1</v>
      </c>
      <c r="C6628">
        <v>1</v>
      </c>
      <c r="D6628">
        <v>1</v>
      </c>
      <c r="E6628">
        <v>1</v>
      </c>
      <c r="F6628" t="s">
        <v>23</v>
      </c>
      <c r="G6628">
        <v>-5.0961022955598203</v>
      </c>
      <c r="H6628" t="s">
        <v>23</v>
      </c>
      <c r="I6628">
        <v>22.169404346159101</v>
      </c>
      <c r="J6628" t="s">
        <v>931</v>
      </c>
      <c r="K6628" t="s">
        <v>25</v>
      </c>
      <c r="L6628" t="s">
        <v>932</v>
      </c>
      <c r="M6628" t="s">
        <v>933</v>
      </c>
      <c r="N6628" t="s">
        <v>934</v>
      </c>
      <c r="O6628" t="s">
        <v>935</v>
      </c>
      <c r="P6628">
        <v>-1.7000000500000001</v>
      </c>
      <c r="Q6628" t="s">
        <v>936</v>
      </c>
      <c r="R6628" t="s">
        <v>937</v>
      </c>
      <c r="S6628">
        <v>20766846</v>
      </c>
      <c r="T6628">
        <v>597.14501129999996</v>
      </c>
      <c r="U6628" t="s">
        <v>31</v>
      </c>
      <c r="V6628" t="s">
        <v>2034</v>
      </c>
      <c r="W6628" t="s">
        <v>23</v>
      </c>
    </row>
    <row r="6629" spans="1:23" x14ac:dyDescent="0.4">
      <c r="A6629">
        <v>6628</v>
      </c>
      <c r="B6629">
        <v>1</v>
      </c>
      <c r="C6629">
        <v>1</v>
      </c>
      <c r="D6629">
        <v>1</v>
      </c>
      <c r="E6629">
        <v>1</v>
      </c>
      <c r="F6629" t="s">
        <v>23</v>
      </c>
      <c r="G6629">
        <v>-11.6213616728561</v>
      </c>
      <c r="H6629" t="s">
        <v>23</v>
      </c>
      <c r="I6629">
        <v>46.148808044511703</v>
      </c>
      <c r="J6629" t="s">
        <v>1328</v>
      </c>
      <c r="K6629" t="s">
        <v>25</v>
      </c>
      <c r="L6629" t="s">
        <v>2731</v>
      </c>
      <c r="M6629" t="s">
        <v>2732</v>
      </c>
      <c r="N6629" t="s">
        <v>2733</v>
      </c>
      <c r="O6629" t="s">
        <v>2734</v>
      </c>
      <c r="P6629">
        <v>2.0999998999999998</v>
      </c>
      <c r="Q6629" t="s">
        <v>2735</v>
      </c>
      <c r="R6629" t="s">
        <v>2736</v>
      </c>
      <c r="S6629">
        <v>8659189830</v>
      </c>
      <c r="T6629">
        <v>325.19105450000001</v>
      </c>
      <c r="U6629" t="s">
        <v>31</v>
      </c>
      <c r="V6629" t="s">
        <v>11743</v>
      </c>
      <c r="W6629" t="s">
        <v>23</v>
      </c>
    </row>
    <row r="6630" spans="1:23" x14ac:dyDescent="0.4">
      <c r="A6630">
        <v>6629</v>
      </c>
      <c r="B6630">
        <v>1</v>
      </c>
      <c r="C6630">
        <v>1</v>
      </c>
      <c r="D6630">
        <v>1</v>
      </c>
      <c r="E6630">
        <v>1</v>
      </c>
      <c r="F6630" t="s">
        <v>23</v>
      </c>
      <c r="G6630">
        <v>-93.398459500745503</v>
      </c>
      <c r="H6630" t="s">
        <v>23</v>
      </c>
      <c r="I6630">
        <v>35.947852354387898</v>
      </c>
      <c r="J6630" t="s">
        <v>5134</v>
      </c>
      <c r="K6630" t="s">
        <v>25</v>
      </c>
      <c r="L6630" t="s">
        <v>14302</v>
      </c>
      <c r="M6630" t="s">
        <v>14303</v>
      </c>
      <c r="N6630" t="s">
        <v>28</v>
      </c>
      <c r="O6630" t="s">
        <v>14304</v>
      </c>
      <c r="P6630">
        <v>-0.10000000100000001</v>
      </c>
      <c r="Q6630" t="s">
        <v>14305</v>
      </c>
      <c r="R6630" t="s">
        <v>14306</v>
      </c>
      <c r="S6630">
        <v>2050</v>
      </c>
      <c r="T6630">
        <v>519.11800000000005</v>
      </c>
      <c r="U6630" t="s">
        <v>31</v>
      </c>
      <c r="V6630" t="s">
        <v>11819</v>
      </c>
      <c r="W6630" t="s">
        <v>23</v>
      </c>
    </row>
    <row r="6631" spans="1:23" x14ac:dyDescent="0.4">
      <c r="A6631">
        <v>6630</v>
      </c>
      <c r="B6631">
        <v>1</v>
      </c>
      <c r="C6631">
        <v>1</v>
      </c>
      <c r="D6631">
        <v>1</v>
      </c>
      <c r="E6631">
        <v>1</v>
      </c>
      <c r="F6631" t="s">
        <v>23</v>
      </c>
      <c r="G6631">
        <v>-75.950819594589007</v>
      </c>
      <c r="H6631" t="s">
        <v>23</v>
      </c>
      <c r="I6631">
        <v>13.2916545996416</v>
      </c>
      <c r="J6631" t="s">
        <v>2842</v>
      </c>
      <c r="K6631" t="s">
        <v>25</v>
      </c>
      <c r="L6631" t="s">
        <v>2843</v>
      </c>
      <c r="M6631" t="s">
        <v>2844</v>
      </c>
      <c r="N6631" t="s">
        <v>2845</v>
      </c>
      <c r="O6631" t="s">
        <v>2846</v>
      </c>
      <c r="P6631">
        <v>0.60836017099999995</v>
      </c>
      <c r="Q6631" t="s">
        <v>2847</v>
      </c>
      <c r="R6631" t="s">
        <v>2848</v>
      </c>
      <c r="S6631">
        <v>121383790</v>
      </c>
      <c r="T6631">
        <v>218.084541</v>
      </c>
      <c r="U6631" t="s">
        <v>31</v>
      </c>
      <c r="V6631" t="s">
        <v>7023</v>
      </c>
      <c r="W6631" t="s">
        <v>23</v>
      </c>
    </row>
    <row r="6632" spans="1:23" x14ac:dyDescent="0.4">
      <c r="A6632">
        <v>6631</v>
      </c>
      <c r="B6632">
        <v>1</v>
      </c>
      <c r="C6632">
        <v>1</v>
      </c>
      <c r="D6632">
        <v>1</v>
      </c>
      <c r="E6632">
        <v>4</v>
      </c>
      <c r="F6632" t="s">
        <v>23</v>
      </c>
      <c r="G6632">
        <v>-536.59707634694701</v>
      </c>
      <c r="H6632" t="s">
        <v>23</v>
      </c>
      <c r="I6632">
        <v>12.218931064343501</v>
      </c>
      <c r="J6632" t="s">
        <v>11312</v>
      </c>
      <c r="K6632" t="s">
        <v>25</v>
      </c>
      <c r="L6632" t="s">
        <v>11313</v>
      </c>
      <c r="M6632" t="s">
        <v>11314</v>
      </c>
      <c r="N6632" t="s">
        <v>11315</v>
      </c>
      <c r="O6632" t="s">
        <v>11316</v>
      </c>
      <c r="P6632">
        <v>5</v>
      </c>
      <c r="Q6632">
        <v>470632</v>
      </c>
      <c r="R6632" t="s">
        <v>11317</v>
      </c>
      <c r="S6632">
        <v>70</v>
      </c>
      <c r="T6632">
        <v>447.12857339999999</v>
      </c>
      <c r="U6632" t="s">
        <v>31</v>
      </c>
      <c r="V6632" t="s">
        <v>8328</v>
      </c>
      <c r="W6632" t="s">
        <v>23</v>
      </c>
    </row>
    <row r="6633" spans="1:23" x14ac:dyDescent="0.4">
      <c r="A6633">
        <v>6632</v>
      </c>
      <c r="B6633">
        <v>1</v>
      </c>
      <c r="C6633">
        <v>1</v>
      </c>
      <c r="D6633">
        <v>1</v>
      </c>
      <c r="E6633">
        <v>1</v>
      </c>
      <c r="F6633" t="s">
        <v>23</v>
      </c>
      <c r="G6633">
        <v>-11.832824376766199</v>
      </c>
      <c r="H6633" t="s">
        <v>23</v>
      </c>
      <c r="I6633">
        <v>26.277838634379801</v>
      </c>
      <c r="J6633" t="s">
        <v>6346</v>
      </c>
      <c r="K6633" t="s">
        <v>25</v>
      </c>
      <c r="L6633" t="s">
        <v>14050</v>
      </c>
      <c r="M6633" t="s">
        <v>14051</v>
      </c>
      <c r="N6633" t="s">
        <v>14052</v>
      </c>
      <c r="O6633" t="s">
        <v>14053</v>
      </c>
      <c r="P6633">
        <v>1.3799032</v>
      </c>
      <c r="Q6633" t="s">
        <v>14054</v>
      </c>
      <c r="R6633" t="s">
        <v>14055</v>
      </c>
      <c r="S6633">
        <v>17435716478</v>
      </c>
      <c r="T6633">
        <v>195.06519</v>
      </c>
      <c r="U6633" t="s">
        <v>31</v>
      </c>
      <c r="V6633" t="s">
        <v>10700</v>
      </c>
      <c r="W6633" t="s">
        <v>23</v>
      </c>
    </row>
    <row r="6634" spans="1:23" x14ac:dyDescent="0.4">
      <c r="A6634">
        <v>6633</v>
      </c>
      <c r="B6634">
        <v>1</v>
      </c>
      <c r="C6634">
        <v>1</v>
      </c>
      <c r="D6634">
        <v>1</v>
      </c>
      <c r="E6634">
        <v>3</v>
      </c>
      <c r="F6634" t="s">
        <v>23</v>
      </c>
      <c r="G6634">
        <v>-689.58593024398897</v>
      </c>
      <c r="H6634" t="s">
        <v>23</v>
      </c>
      <c r="I6634">
        <v>33.4354874615154</v>
      </c>
      <c r="J6634" t="s">
        <v>2084</v>
      </c>
      <c r="K6634" t="s">
        <v>25</v>
      </c>
      <c r="L6634" t="s">
        <v>2085</v>
      </c>
      <c r="M6634" t="s">
        <v>2086</v>
      </c>
      <c r="N6634" t="s">
        <v>2087</v>
      </c>
      <c r="O6634" t="s">
        <v>2088</v>
      </c>
      <c r="P6634">
        <v>-3.2999999500000001</v>
      </c>
      <c r="Q6634">
        <v>3036015</v>
      </c>
      <c r="R6634" t="s">
        <v>2089</v>
      </c>
      <c r="S6634">
        <v>70</v>
      </c>
      <c r="T6634">
        <v>581.1864822</v>
      </c>
      <c r="U6634" t="s">
        <v>31</v>
      </c>
      <c r="V6634" t="s">
        <v>2057</v>
      </c>
      <c r="W6634" t="s">
        <v>23</v>
      </c>
    </row>
    <row r="6635" spans="1:23" x14ac:dyDescent="0.4">
      <c r="A6635">
        <v>6634</v>
      </c>
      <c r="B6635">
        <v>1</v>
      </c>
      <c r="C6635">
        <v>1</v>
      </c>
      <c r="D6635">
        <v>1</v>
      </c>
      <c r="E6635">
        <v>1</v>
      </c>
      <c r="F6635" t="s">
        <v>23</v>
      </c>
      <c r="G6635">
        <v>-292.99053269998802</v>
      </c>
      <c r="H6635" t="s">
        <v>23</v>
      </c>
      <c r="I6635">
        <v>128.07367401878301</v>
      </c>
      <c r="J6635" t="s">
        <v>5655</v>
      </c>
      <c r="K6635" t="s">
        <v>25</v>
      </c>
      <c r="L6635" t="s">
        <v>5656</v>
      </c>
      <c r="M6635" t="s">
        <v>5657</v>
      </c>
      <c r="N6635" t="s">
        <v>28</v>
      </c>
      <c r="O6635" t="s">
        <v>5658</v>
      </c>
      <c r="P6635">
        <v>-5.4000000999999997</v>
      </c>
      <c r="Q6635">
        <v>91746300</v>
      </c>
      <c r="R6635" t="s">
        <v>5659</v>
      </c>
      <c r="S6635">
        <v>34</v>
      </c>
      <c r="T6635">
        <v>271.06009990000001</v>
      </c>
      <c r="U6635" t="s">
        <v>31</v>
      </c>
      <c r="V6635" t="s">
        <v>5661</v>
      </c>
      <c r="W6635" t="s">
        <v>23</v>
      </c>
    </row>
    <row r="6636" spans="1:23" x14ac:dyDescent="0.4">
      <c r="A6636">
        <v>6635</v>
      </c>
      <c r="B6636">
        <v>1</v>
      </c>
      <c r="C6636">
        <v>1</v>
      </c>
      <c r="D6636">
        <v>1</v>
      </c>
      <c r="E6636">
        <v>1</v>
      </c>
      <c r="F6636" t="s">
        <v>23</v>
      </c>
      <c r="G6636">
        <v>-11.637059295878601</v>
      </c>
      <c r="H6636" t="s">
        <v>23</v>
      </c>
      <c r="I6636">
        <v>77.504304863027997</v>
      </c>
      <c r="J6636" t="s">
        <v>194</v>
      </c>
      <c r="K6636" t="s">
        <v>25</v>
      </c>
      <c r="L6636" t="s">
        <v>2248</v>
      </c>
      <c r="M6636" t="s">
        <v>2249</v>
      </c>
      <c r="N6636" t="s">
        <v>2250</v>
      </c>
      <c r="O6636" t="s">
        <v>2251</v>
      </c>
      <c r="P6636">
        <v>2.5</v>
      </c>
      <c r="Q6636" t="s">
        <v>2252</v>
      </c>
      <c r="R6636" t="s">
        <v>2253</v>
      </c>
      <c r="S6636">
        <v>3194962</v>
      </c>
      <c r="T6636">
        <v>355.20161919999998</v>
      </c>
      <c r="U6636" t="s">
        <v>31</v>
      </c>
      <c r="V6636" t="s">
        <v>11836</v>
      </c>
      <c r="W6636" t="s">
        <v>23</v>
      </c>
    </row>
    <row r="6637" spans="1:23" x14ac:dyDescent="0.4">
      <c r="A6637">
        <v>6636</v>
      </c>
      <c r="B6637">
        <v>1</v>
      </c>
      <c r="C6637">
        <v>1</v>
      </c>
      <c r="D6637">
        <v>1</v>
      </c>
      <c r="E6637">
        <v>1</v>
      </c>
      <c r="F6637" t="s">
        <v>23</v>
      </c>
      <c r="G6637">
        <v>-383.67506731008001</v>
      </c>
      <c r="H6637" t="s">
        <v>23</v>
      </c>
      <c r="I6637">
        <v>94.347987927930305</v>
      </c>
      <c r="J6637" t="s">
        <v>1904</v>
      </c>
      <c r="K6637" t="s">
        <v>25</v>
      </c>
      <c r="L6637" t="s">
        <v>15291</v>
      </c>
      <c r="M6637" t="s">
        <v>15292</v>
      </c>
      <c r="N6637" t="s">
        <v>28</v>
      </c>
      <c r="O6637" t="s">
        <v>15293</v>
      </c>
      <c r="P6637">
        <v>0.10000000100000001</v>
      </c>
      <c r="Q6637">
        <v>25314903</v>
      </c>
      <c r="R6637" t="s">
        <v>15294</v>
      </c>
      <c r="S6637">
        <v>3153922</v>
      </c>
      <c r="T6637">
        <v>339.17031900000001</v>
      </c>
      <c r="U6637" t="s">
        <v>31</v>
      </c>
      <c r="V6637" t="s">
        <v>10221</v>
      </c>
      <c r="W6637" t="s">
        <v>23</v>
      </c>
    </row>
    <row r="6638" spans="1:23" x14ac:dyDescent="0.4">
      <c r="A6638">
        <v>6637</v>
      </c>
      <c r="B6638">
        <v>1</v>
      </c>
      <c r="C6638">
        <v>1</v>
      </c>
      <c r="D6638">
        <v>1</v>
      </c>
      <c r="E6638">
        <v>1</v>
      </c>
      <c r="F6638" t="s">
        <v>23</v>
      </c>
      <c r="G6638">
        <v>-0.52942641191173001</v>
      </c>
      <c r="H6638" t="s">
        <v>23</v>
      </c>
      <c r="I6638">
        <v>23.419469624796399</v>
      </c>
      <c r="J6638" t="s">
        <v>275</v>
      </c>
      <c r="K6638" t="s">
        <v>25</v>
      </c>
      <c r="L6638" t="s">
        <v>276</v>
      </c>
      <c r="M6638" t="s">
        <v>277</v>
      </c>
      <c r="N6638" t="s">
        <v>278</v>
      </c>
      <c r="O6638" t="s">
        <v>279</v>
      </c>
      <c r="P6638">
        <v>0.71967107100000005</v>
      </c>
      <c r="Q6638" t="s">
        <v>280</v>
      </c>
      <c r="R6638" t="s">
        <v>281</v>
      </c>
      <c r="S6638">
        <v>254798718</v>
      </c>
      <c r="T6638">
        <v>205.09719999999999</v>
      </c>
      <c r="U6638" t="s">
        <v>31</v>
      </c>
      <c r="V6638" t="s">
        <v>528</v>
      </c>
      <c r="W6638" t="s">
        <v>23</v>
      </c>
    </row>
    <row r="6639" spans="1:23" x14ac:dyDescent="0.4">
      <c r="A6639">
        <v>6638</v>
      </c>
      <c r="B6639">
        <v>1</v>
      </c>
      <c r="C6639">
        <v>1</v>
      </c>
      <c r="D6639">
        <v>1</v>
      </c>
      <c r="E6639">
        <v>2</v>
      </c>
      <c r="F6639" t="s">
        <v>23</v>
      </c>
      <c r="G6639">
        <v>-710.45686223847895</v>
      </c>
      <c r="H6639" t="s">
        <v>23</v>
      </c>
      <c r="I6639">
        <v>62.916292313400902</v>
      </c>
      <c r="J6639" t="s">
        <v>11415</v>
      </c>
      <c r="K6639" t="s">
        <v>25</v>
      </c>
      <c r="L6639" t="s">
        <v>11416</v>
      </c>
      <c r="M6639" t="s">
        <v>11417</v>
      </c>
      <c r="N6639" t="s">
        <v>28</v>
      </c>
      <c r="O6639" t="s">
        <v>11418</v>
      </c>
      <c r="P6639">
        <v>-0.5</v>
      </c>
      <c r="Q6639" t="s">
        <v>11419</v>
      </c>
      <c r="R6639" t="s">
        <v>11420</v>
      </c>
      <c r="S6639">
        <v>16777218</v>
      </c>
      <c r="T6639">
        <v>597.18139680000002</v>
      </c>
      <c r="U6639" t="s">
        <v>31</v>
      </c>
      <c r="V6639" t="s">
        <v>4817</v>
      </c>
      <c r="W6639" t="s">
        <v>23</v>
      </c>
    </row>
    <row r="6640" spans="1:23" x14ac:dyDescent="0.4">
      <c r="A6640">
        <v>6639</v>
      </c>
      <c r="B6640">
        <v>1</v>
      </c>
      <c r="C6640">
        <v>1</v>
      </c>
      <c r="D6640">
        <v>1</v>
      </c>
      <c r="E6640">
        <v>1</v>
      </c>
      <c r="F6640" t="s">
        <v>23</v>
      </c>
      <c r="G6640">
        <v>-166.59412359665299</v>
      </c>
      <c r="H6640" t="s">
        <v>23</v>
      </c>
      <c r="I6640">
        <v>14.4358739147767</v>
      </c>
      <c r="J6640" t="s">
        <v>7432</v>
      </c>
      <c r="K6640" t="s">
        <v>25</v>
      </c>
      <c r="L6640" t="s">
        <v>7433</v>
      </c>
      <c r="M6640" t="s">
        <v>7434</v>
      </c>
      <c r="N6640" t="s">
        <v>28</v>
      </c>
      <c r="O6640" t="s">
        <v>7435</v>
      </c>
      <c r="P6640">
        <v>6.3000001900000004</v>
      </c>
      <c r="Q6640">
        <v>102321525</v>
      </c>
      <c r="R6640" t="s">
        <v>7436</v>
      </c>
      <c r="S6640">
        <v>2097154</v>
      </c>
      <c r="T6640">
        <v>625.17631140000003</v>
      </c>
      <c r="U6640" t="s">
        <v>31</v>
      </c>
      <c r="V6640" t="s">
        <v>7438</v>
      </c>
      <c r="W6640" t="s">
        <v>23</v>
      </c>
    </row>
    <row r="6641" spans="1:23" x14ac:dyDescent="0.4">
      <c r="A6641">
        <v>6640</v>
      </c>
      <c r="B6641">
        <v>1</v>
      </c>
      <c r="C6641">
        <v>1</v>
      </c>
      <c r="D6641">
        <v>1</v>
      </c>
      <c r="E6641">
        <v>5</v>
      </c>
      <c r="F6641" t="s">
        <v>23</v>
      </c>
      <c r="G6641">
        <v>-313.22994820717099</v>
      </c>
      <c r="H6641" t="s">
        <v>23</v>
      </c>
      <c r="I6641">
        <v>33.946331412830197</v>
      </c>
      <c r="J6641" t="s">
        <v>11460</v>
      </c>
      <c r="K6641" t="s">
        <v>25</v>
      </c>
      <c r="L6641" t="s">
        <v>11461</v>
      </c>
      <c r="M6641" t="s">
        <v>11462</v>
      </c>
      <c r="N6641" t="s">
        <v>11463</v>
      </c>
      <c r="O6641" t="s">
        <v>11464</v>
      </c>
      <c r="P6641">
        <v>0.40000000600000002</v>
      </c>
      <c r="Q6641">
        <v>13770924</v>
      </c>
      <c r="R6641" t="s">
        <v>11465</v>
      </c>
      <c r="S6641">
        <v>67108866</v>
      </c>
      <c r="T6641">
        <v>435.0921879</v>
      </c>
      <c r="U6641" t="s">
        <v>31</v>
      </c>
      <c r="V6641" t="s">
        <v>11776</v>
      </c>
      <c r="W6641" t="s">
        <v>23</v>
      </c>
    </row>
    <row r="6642" spans="1:23" x14ac:dyDescent="0.4">
      <c r="A6642">
        <v>6641</v>
      </c>
      <c r="B6642">
        <v>1</v>
      </c>
      <c r="C6642">
        <v>1</v>
      </c>
      <c r="D6642">
        <v>1</v>
      </c>
      <c r="E6642">
        <v>1</v>
      </c>
      <c r="F6642" t="s">
        <v>23</v>
      </c>
      <c r="G6642">
        <v>-13.101771337222599</v>
      </c>
      <c r="H6642" t="s">
        <v>23</v>
      </c>
      <c r="I6642">
        <v>12.7746739998809</v>
      </c>
      <c r="J6642" t="s">
        <v>908</v>
      </c>
      <c r="K6642" t="s">
        <v>25</v>
      </c>
      <c r="L6642" t="s">
        <v>909</v>
      </c>
      <c r="M6642" t="s">
        <v>910</v>
      </c>
      <c r="N6642" t="s">
        <v>911</v>
      </c>
      <c r="O6642" t="s">
        <v>912</v>
      </c>
      <c r="P6642">
        <v>0.40000000600000002</v>
      </c>
      <c r="Q6642" t="s">
        <v>913</v>
      </c>
      <c r="R6642" t="s">
        <v>914</v>
      </c>
      <c r="S6642">
        <v>34615519614</v>
      </c>
      <c r="T6642">
        <v>465.1028</v>
      </c>
      <c r="U6642" t="s">
        <v>31</v>
      </c>
      <c r="V6642" t="s">
        <v>968</v>
      </c>
      <c r="W6642" t="s">
        <v>23</v>
      </c>
    </row>
    <row r="6643" spans="1:23" x14ac:dyDescent="0.4">
      <c r="A6643">
        <v>6642</v>
      </c>
      <c r="B6643">
        <v>1</v>
      </c>
      <c r="C6643">
        <v>1</v>
      </c>
      <c r="D6643">
        <v>1</v>
      </c>
      <c r="E6643">
        <v>1</v>
      </c>
      <c r="F6643" t="s">
        <v>23</v>
      </c>
      <c r="G6643">
        <v>-862.92326171683999</v>
      </c>
      <c r="H6643" t="s">
        <v>23</v>
      </c>
      <c r="I6643">
        <v>86.736959165043501</v>
      </c>
      <c r="J6643" t="s">
        <v>11985</v>
      </c>
      <c r="K6643" t="s">
        <v>25</v>
      </c>
      <c r="L6643" t="s">
        <v>11986</v>
      </c>
      <c r="M6643" t="s">
        <v>11987</v>
      </c>
      <c r="N6643" t="s">
        <v>28</v>
      </c>
      <c r="O6643" t="s">
        <v>11988</v>
      </c>
      <c r="P6643">
        <v>0</v>
      </c>
      <c r="R6643" t="s">
        <v>11989</v>
      </c>
      <c r="S6643">
        <v>3145728</v>
      </c>
      <c r="T6643">
        <v>767.49400409999998</v>
      </c>
      <c r="U6643" t="s">
        <v>31</v>
      </c>
      <c r="V6643" t="s">
        <v>3289</v>
      </c>
      <c r="W6643" t="s">
        <v>23</v>
      </c>
    </row>
    <row r="6644" spans="1:23" x14ac:dyDescent="0.4">
      <c r="A6644">
        <v>6643</v>
      </c>
      <c r="B6644">
        <v>1</v>
      </c>
      <c r="C6644">
        <v>1</v>
      </c>
      <c r="D6644">
        <v>1</v>
      </c>
      <c r="E6644">
        <v>1</v>
      </c>
      <c r="F6644" t="s">
        <v>23</v>
      </c>
      <c r="G6644">
        <v>-4.1495162413503897</v>
      </c>
      <c r="H6644" t="s">
        <v>23</v>
      </c>
      <c r="I6644">
        <v>22.013420795904398</v>
      </c>
      <c r="J6644" t="s">
        <v>6346</v>
      </c>
      <c r="K6644" t="s">
        <v>25</v>
      </c>
      <c r="L6644" t="s">
        <v>14050</v>
      </c>
      <c r="M6644" t="s">
        <v>14051</v>
      </c>
      <c r="N6644" t="s">
        <v>14052</v>
      </c>
      <c r="O6644" t="s">
        <v>14053</v>
      </c>
      <c r="P6644">
        <v>1.3799032</v>
      </c>
      <c r="Q6644" t="s">
        <v>14054</v>
      </c>
      <c r="R6644" t="s">
        <v>14055</v>
      </c>
      <c r="S6644">
        <v>17435716478</v>
      </c>
      <c r="T6644">
        <v>195.0651853</v>
      </c>
      <c r="U6644" t="s">
        <v>31</v>
      </c>
      <c r="V6644" t="s">
        <v>8709</v>
      </c>
      <c r="W6644" t="s">
        <v>23</v>
      </c>
    </row>
    <row r="6645" spans="1:23" x14ac:dyDescent="0.4">
      <c r="A6645">
        <v>6644</v>
      </c>
      <c r="B6645">
        <v>1</v>
      </c>
      <c r="C6645">
        <v>1</v>
      </c>
      <c r="D6645">
        <v>1</v>
      </c>
      <c r="E6645">
        <v>2</v>
      </c>
      <c r="F6645" t="s">
        <v>23</v>
      </c>
      <c r="G6645">
        <v>-610.543342375316</v>
      </c>
      <c r="H6645" t="s">
        <v>23</v>
      </c>
      <c r="I6645">
        <v>40.710761528731602</v>
      </c>
      <c r="J6645" t="s">
        <v>6277</v>
      </c>
      <c r="K6645" t="s">
        <v>25</v>
      </c>
      <c r="L6645" t="s">
        <v>6278</v>
      </c>
      <c r="M6645" t="s">
        <v>6279</v>
      </c>
      <c r="N6645" t="s">
        <v>28</v>
      </c>
      <c r="O6645" t="s">
        <v>6280</v>
      </c>
      <c r="P6645">
        <v>3.7000000499999999</v>
      </c>
      <c r="Q6645">
        <v>26744355</v>
      </c>
      <c r="R6645" t="s">
        <v>6281</v>
      </c>
      <c r="S6645">
        <v>3153922</v>
      </c>
      <c r="T6645">
        <v>451.12348800000001</v>
      </c>
      <c r="U6645" t="s">
        <v>31</v>
      </c>
      <c r="V6645" t="s">
        <v>4017</v>
      </c>
      <c r="W6645" t="s">
        <v>23</v>
      </c>
    </row>
    <row r="6646" spans="1:23" x14ac:dyDescent="0.4">
      <c r="A6646">
        <v>6645</v>
      </c>
      <c r="B6646">
        <v>1</v>
      </c>
      <c r="C6646">
        <v>1</v>
      </c>
      <c r="D6646">
        <v>1</v>
      </c>
      <c r="E6646">
        <v>1</v>
      </c>
      <c r="F6646" t="s">
        <v>23</v>
      </c>
      <c r="G6646">
        <v>-25.435285375238902</v>
      </c>
      <c r="H6646" t="s">
        <v>23</v>
      </c>
      <c r="I6646">
        <v>52.356941683969097</v>
      </c>
      <c r="J6646" t="s">
        <v>3916</v>
      </c>
      <c r="K6646" t="s">
        <v>25</v>
      </c>
      <c r="L6646" t="s">
        <v>7121</v>
      </c>
      <c r="M6646" t="s">
        <v>7122</v>
      </c>
      <c r="N6646" t="s">
        <v>7123</v>
      </c>
      <c r="O6646" t="s">
        <v>7124</v>
      </c>
      <c r="P6646">
        <v>1.64881444</v>
      </c>
      <c r="Q6646" t="s">
        <v>7125</v>
      </c>
      <c r="R6646" t="s">
        <v>7126</v>
      </c>
      <c r="S6646">
        <v>34446944638</v>
      </c>
      <c r="T6646">
        <v>149.05970600000001</v>
      </c>
      <c r="U6646" t="s">
        <v>31</v>
      </c>
      <c r="V6646" t="s">
        <v>9959</v>
      </c>
      <c r="W6646" t="s">
        <v>23</v>
      </c>
    </row>
    <row r="6647" spans="1:23" x14ac:dyDescent="0.4">
      <c r="A6647">
        <v>6646</v>
      </c>
      <c r="B6647">
        <v>1</v>
      </c>
      <c r="C6647">
        <v>2</v>
      </c>
      <c r="D6647">
        <v>1</v>
      </c>
      <c r="E6647">
        <v>1</v>
      </c>
      <c r="F6647" t="s">
        <v>23</v>
      </c>
      <c r="G6647">
        <v>-10.854930200927001</v>
      </c>
      <c r="H6647" t="s">
        <v>23</v>
      </c>
      <c r="I6647">
        <v>22.6661848265461</v>
      </c>
      <c r="J6647" t="s">
        <v>4770</v>
      </c>
      <c r="K6647" t="s">
        <v>25</v>
      </c>
      <c r="L6647" t="s">
        <v>12986</v>
      </c>
      <c r="M6647" t="s">
        <v>12987</v>
      </c>
      <c r="N6647" t="s">
        <v>12988</v>
      </c>
      <c r="O6647" t="s">
        <v>12989</v>
      </c>
      <c r="P6647">
        <v>0.97017472999999999</v>
      </c>
      <c r="Q6647" t="s">
        <v>12990</v>
      </c>
      <c r="R6647" t="s">
        <v>12991</v>
      </c>
      <c r="S6647">
        <v>17301498750</v>
      </c>
      <c r="T6647">
        <v>181.04953520000001</v>
      </c>
      <c r="U6647" t="s">
        <v>31</v>
      </c>
      <c r="V6647" t="s">
        <v>10858</v>
      </c>
      <c r="W6647" t="s">
        <v>23</v>
      </c>
    </row>
    <row r="6648" spans="1:23" x14ac:dyDescent="0.4">
      <c r="A6648">
        <v>6647</v>
      </c>
      <c r="B6648">
        <v>1</v>
      </c>
      <c r="C6648">
        <v>1</v>
      </c>
      <c r="D6648">
        <v>1</v>
      </c>
      <c r="E6648">
        <v>2</v>
      </c>
      <c r="F6648" t="s">
        <v>23</v>
      </c>
      <c r="G6648">
        <v>-669.33334930776005</v>
      </c>
      <c r="H6648" t="s">
        <v>23</v>
      </c>
      <c r="I6648">
        <v>52.952849977575099</v>
      </c>
      <c r="J6648" t="s">
        <v>6819</v>
      </c>
      <c r="K6648" t="s">
        <v>25</v>
      </c>
      <c r="L6648" t="s">
        <v>6820</v>
      </c>
      <c r="M6648" t="s">
        <v>6821</v>
      </c>
      <c r="N6648" t="s">
        <v>28</v>
      </c>
      <c r="O6648" t="s">
        <v>6822</v>
      </c>
      <c r="P6648">
        <v>9.2553644199999994</v>
      </c>
      <c r="R6648" t="s">
        <v>6823</v>
      </c>
      <c r="S6648">
        <v>2097152</v>
      </c>
      <c r="T6648">
        <v>771.48891879999996</v>
      </c>
      <c r="U6648" t="s">
        <v>31</v>
      </c>
      <c r="V6648" t="s">
        <v>4327</v>
      </c>
      <c r="W6648" t="s">
        <v>23</v>
      </c>
    </row>
    <row r="6649" spans="1:23" x14ac:dyDescent="0.4">
      <c r="A6649">
        <v>6648</v>
      </c>
      <c r="B6649">
        <v>1</v>
      </c>
      <c r="C6649">
        <v>1</v>
      </c>
      <c r="D6649">
        <v>1</v>
      </c>
      <c r="E6649">
        <v>1</v>
      </c>
      <c r="F6649" t="s">
        <v>23</v>
      </c>
      <c r="G6649">
        <v>-210.87039381300301</v>
      </c>
      <c r="H6649" t="s">
        <v>23</v>
      </c>
      <c r="I6649">
        <v>102.43354329100499</v>
      </c>
      <c r="J6649" t="s">
        <v>4953</v>
      </c>
      <c r="K6649" t="s">
        <v>25</v>
      </c>
      <c r="L6649" t="s">
        <v>4954</v>
      </c>
      <c r="M6649" t="s">
        <v>4955</v>
      </c>
      <c r="N6649" t="s">
        <v>4956</v>
      </c>
      <c r="O6649" t="s">
        <v>4957</v>
      </c>
      <c r="P6649">
        <v>-4.9000000999999997</v>
      </c>
      <c r="Q6649" t="s">
        <v>4958</v>
      </c>
      <c r="R6649" t="s">
        <v>4959</v>
      </c>
      <c r="S6649">
        <v>87073134</v>
      </c>
      <c r="T6649">
        <v>255.0651853</v>
      </c>
      <c r="U6649" t="s">
        <v>31</v>
      </c>
      <c r="V6649" t="s">
        <v>8349</v>
      </c>
      <c r="W6649" t="s">
        <v>23</v>
      </c>
    </row>
    <row r="6650" spans="1:23" x14ac:dyDescent="0.4">
      <c r="A6650">
        <v>6649</v>
      </c>
      <c r="B6650">
        <v>1</v>
      </c>
      <c r="C6650">
        <v>1</v>
      </c>
      <c r="D6650">
        <v>1</v>
      </c>
      <c r="E6650">
        <v>1</v>
      </c>
      <c r="F6650" t="s">
        <v>23</v>
      </c>
      <c r="G6650">
        <v>-290.33786989066601</v>
      </c>
      <c r="H6650">
        <v>0.999999999999999</v>
      </c>
      <c r="I6650">
        <v>-1.1111788627552699</v>
      </c>
      <c r="J6650" t="s">
        <v>17152</v>
      </c>
      <c r="K6650" t="s">
        <v>25</v>
      </c>
      <c r="L6650" t="s">
        <v>17153</v>
      </c>
      <c r="M6650" t="s">
        <v>17154</v>
      </c>
      <c r="N6650" t="s">
        <v>28</v>
      </c>
      <c r="O6650" t="s">
        <v>17155</v>
      </c>
      <c r="P6650">
        <v>5.9000000999999997</v>
      </c>
      <c r="Q6650">
        <v>23426833</v>
      </c>
      <c r="R6650" t="s">
        <v>17156</v>
      </c>
      <c r="S6650">
        <v>3178498</v>
      </c>
      <c r="T6650">
        <v>507.11331719999998</v>
      </c>
      <c r="U6650" t="s">
        <v>31</v>
      </c>
      <c r="V6650" t="s">
        <v>17157</v>
      </c>
      <c r="W6650" t="s">
        <v>23</v>
      </c>
    </row>
    <row r="6651" spans="1:23" x14ac:dyDescent="0.4">
      <c r="A6651">
        <v>6650</v>
      </c>
      <c r="B6651">
        <v>1</v>
      </c>
      <c r="C6651">
        <v>2</v>
      </c>
      <c r="D6651">
        <v>1</v>
      </c>
      <c r="E6651">
        <v>2</v>
      </c>
      <c r="F6651" t="s">
        <v>23</v>
      </c>
      <c r="G6651">
        <v>-524.19043680811706</v>
      </c>
      <c r="H6651" t="s">
        <v>23</v>
      </c>
      <c r="I6651">
        <v>31.032579221358802</v>
      </c>
      <c r="J6651" t="s">
        <v>9863</v>
      </c>
      <c r="K6651" t="s">
        <v>25</v>
      </c>
      <c r="L6651" t="s">
        <v>9864</v>
      </c>
      <c r="M6651" t="s">
        <v>9865</v>
      </c>
      <c r="N6651" t="s">
        <v>9866</v>
      </c>
      <c r="O6651" t="s">
        <v>9867</v>
      </c>
      <c r="P6651">
        <v>2</v>
      </c>
      <c r="Q6651" t="s">
        <v>9868</v>
      </c>
      <c r="R6651" t="s">
        <v>9869</v>
      </c>
      <c r="S6651">
        <v>3153922</v>
      </c>
      <c r="T6651">
        <v>623.27517999999998</v>
      </c>
      <c r="U6651" t="s">
        <v>31</v>
      </c>
      <c r="V6651" t="s">
        <v>10651</v>
      </c>
      <c r="W6651" t="s">
        <v>23</v>
      </c>
    </row>
    <row r="6652" spans="1:23" x14ac:dyDescent="0.4">
      <c r="A6652">
        <v>6651</v>
      </c>
      <c r="B6652">
        <v>1</v>
      </c>
      <c r="C6652">
        <v>1</v>
      </c>
      <c r="D6652">
        <v>1</v>
      </c>
      <c r="E6652">
        <v>1</v>
      </c>
      <c r="F6652" t="s">
        <v>23</v>
      </c>
      <c r="G6652">
        <v>-335.29067065385902</v>
      </c>
      <c r="H6652" t="s">
        <v>23</v>
      </c>
      <c r="I6652">
        <v>91.042863628640106</v>
      </c>
      <c r="J6652" t="s">
        <v>8940</v>
      </c>
      <c r="K6652" t="s">
        <v>25</v>
      </c>
      <c r="L6652" t="s">
        <v>8941</v>
      </c>
      <c r="M6652" t="s">
        <v>8942</v>
      </c>
      <c r="N6652" t="s">
        <v>28</v>
      </c>
      <c r="O6652" t="s">
        <v>8943</v>
      </c>
      <c r="P6652">
        <v>4.0999999000000003</v>
      </c>
      <c r="Q6652">
        <v>28960758</v>
      </c>
      <c r="R6652" t="s">
        <v>8944</v>
      </c>
      <c r="S6652">
        <v>3153922</v>
      </c>
      <c r="T6652">
        <v>483.12857339999999</v>
      </c>
      <c r="U6652" t="s">
        <v>31</v>
      </c>
      <c r="V6652" t="s">
        <v>9204</v>
      </c>
      <c r="W6652" t="s">
        <v>23</v>
      </c>
    </row>
    <row r="6653" spans="1:23" x14ac:dyDescent="0.4">
      <c r="A6653">
        <v>6652</v>
      </c>
      <c r="B6653">
        <v>1</v>
      </c>
      <c r="C6653">
        <v>1</v>
      </c>
      <c r="D6653">
        <v>1</v>
      </c>
      <c r="E6653">
        <v>1</v>
      </c>
      <c r="F6653" t="s">
        <v>23</v>
      </c>
      <c r="G6653">
        <v>-2.2161136590902202</v>
      </c>
      <c r="H6653" t="s">
        <v>23</v>
      </c>
      <c r="I6653">
        <v>15.9659569549484</v>
      </c>
      <c r="J6653" t="s">
        <v>61</v>
      </c>
      <c r="K6653" t="s">
        <v>25</v>
      </c>
      <c r="L6653" t="s">
        <v>62</v>
      </c>
      <c r="M6653" t="s">
        <v>63</v>
      </c>
      <c r="N6653" t="s">
        <v>64</v>
      </c>
      <c r="O6653" t="s">
        <v>65</v>
      </c>
      <c r="P6653">
        <v>0.85086435100000002</v>
      </c>
      <c r="Q6653" t="s">
        <v>66</v>
      </c>
      <c r="R6653" t="s">
        <v>67</v>
      </c>
      <c r="S6653">
        <v>19064874</v>
      </c>
      <c r="T6653">
        <v>305.11319809999998</v>
      </c>
      <c r="U6653" t="s">
        <v>31</v>
      </c>
      <c r="V6653" t="s">
        <v>530</v>
      </c>
      <c r="W6653" t="s">
        <v>23</v>
      </c>
    </row>
    <row r="6654" spans="1:23" x14ac:dyDescent="0.4">
      <c r="A6654">
        <v>6653</v>
      </c>
      <c r="B6654">
        <v>1</v>
      </c>
      <c r="C6654">
        <v>1</v>
      </c>
      <c r="D6654">
        <v>1</v>
      </c>
      <c r="E6654">
        <v>1</v>
      </c>
      <c r="F6654" t="s">
        <v>23</v>
      </c>
      <c r="G6654">
        <v>-1.4939311526877599</v>
      </c>
      <c r="H6654" t="s">
        <v>23</v>
      </c>
      <c r="I6654">
        <v>26.684669922694201</v>
      </c>
      <c r="J6654" t="s">
        <v>707</v>
      </c>
      <c r="K6654" t="s">
        <v>25</v>
      </c>
      <c r="L6654" t="s">
        <v>708</v>
      </c>
      <c r="M6654" t="s">
        <v>709</v>
      </c>
      <c r="N6654" t="s">
        <v>710</v>
      </c>
      <c r="O6654" t="s">
        <v>711</v>
      </c>
      <c r="P6654">
        <v>0.40000000600000002</v>
      </c>
      <c r="Q6654" t="s">
        <v>712</v>
      </c>
      <c r="R6654" t="s">
        <v>713</v>
      </c>
      <c r="S6654">
        <v>8610439258</v>
      </c>
      <c r="T6654">
        <v>507.11331719999998</v>
      </c>
      <c r="U6654" t="s">
        <v>31</v>
      </c>
      <c r="V6654" t="s">
        <v>1404</v>
      </c>
      <c r="W6654" t="s">
        <v>23</v>
      </c>
    </row>
    <row r="6655" spans="1:23" x14ac:dyDescent="0.4">
      <c r="A6655">
        <v>6654</v>
      </c>
      <c r="B6655">
        <v>1</v>
      </c>
      <c r="C6655">
        <v>1</v>
      </c>
      <c r="D6655">
        <v>1</v>
      </c>
      <c r="E6655">
        <v>1</v>
      </c>
      <c r="F6655" t="s">
        <v>23</v>
      </c>
      <c r="G6655">
        <v>-253.20006919563201</v>
      </c>
      <c r="H6655" t="s">
        <v>23</v>
      </c>
      <c r="I6655">
        <v>21.1953272115598</v>
      </c>
      <c r="J6655" t="s">
        <v>10689</v>
      </c>
      <c r="K6655" t="s">
        <v>25</v>
      </c>
      <c r="L6655" t="s">
        <v>10690</v>
      </c>
      <c r="M6655" t="s">
        <v>10691</v>
      </c>
      <c r="N6655" t="s">
        <v>10692</v>
      </c>
      <c r="O6655" t="s">
        <v>10693</v>
      </c>
      <c r="P6655">
        <v>2.2000000499999999</v>
      </c>
      <c r="Q6655">
        <v>2781576</v>
      </c>
      <c r="R6655" t="s">
        <v>10694</v>
      </c>
      <c r="S6655">
        <v>67108866</v>
      </c>
      <c r="T6655">
        <v>241.0859207</v>
      </c>
      <c r="U6655" t="s">
        <v>31</v>
      </c>
      <c r="V6655" t="s">
        <v>10696</v>
      </c>
      <c r="W6655" t="s">
        <v>23</v>
      </c>
    </row>
    <row r="6656" spans="1:23" x14ac:dyDescent="0.4">
      <c r="A6656">
        <v>6655</v>
      </c>
      <c r="B6656">
        <v>1</v>
      </c>
      <c r="C6656">
        <v>1</v>
      </c>
      <c r="D6656">
        <v>1</v>
      </c>
      <c r="E6656">
        <v>1</v>
      </c>
      <c r="F6656" t="s">
        <v>23</v>
      </c>
      <c r="G6656">
        <v>-703.58051322924098</v>
      </c>
      <c r="H6656" t="s">
        <v>23</v>
      </c>
      <c r="I6656">
        <v>68.220100361469804</v>
      </c>
      <c r="J6656" t="s">
        <v>11415</v>
      </c>
      <c r="K6656" t="s">
        <v>25</v>
      </c>
      <c r="L6656" t="s">
        <v>11439</v>
      </c>
      <c r="M6656" t="s">
        <v>11440</v>
      </c>
      <c r="N6656" t="s">
        <v>28</v>
      </c>
      <c r="O6656" t="s">
        <v>11441</v>
      </c>
      <c r="P6656">
        <v>-2.0096106499999999</v>
      </c>
      <c r="Q6656">
        <v>91844440</v>
      </c>
      <c r="R6656" t="s">
        <v>11442</v>
      </c>
      <c r="S6656">
        <v>16777218</v>
      </c>
      <c r="T6656">
        <v>597.18139680000002</v>
      </c>
      <c r="U6656" t="s">
        <v>31</v>
      </c>
      <c r="V6656" t="s">
        <v>2900</v>
      </c>
      <c r="W6656" t="s">
        <v>23</v>
      </c>
    </row>
    <row r="6657" spans="1:23" x14ac:dyDescent="0.4">
      <c r="A6657">
        <v>6656</v>
      </c>
      <c r="B6657">
        <v>1</v>
      </c>
      <c r="C6657">
        <v>1</v>
      </c>
      <c r="D6657">
        <v>1</v>
      </c>
      <c r="E6657">
        <v>3</v>
      </c>
      <c r="F6657" t="s">
        <v>23</v>
      </c>
      <c r="G6657">
        <v>-38.665010420858003</v>
      </c>
      <c r="H6657" t="s">
        <v>23</v>
      </c>
      <c r="I6657">
        <v>17.2926584851912</v>
      </c>
      <c r="J6657" t="s">
        <v>14234</v>
      </c>
      <c r="K6657" t="s">
        <v>25</v>
      </c>
      <c r="L6657" t="s">
        <v>14235</v>
      </c>
      <c r="M6657" t="s">
        <v>14236</v>
      </c>
      <c r="N6657" t="s">
        <v>14237</v>
      </c>
      <c r="O6657" t="s">
        <v>14238</v>
      </c>
      <c r="P6657">
        <v>5</v>
      </c>
      <c r="Q6657">
        <v>72303</v>
      </c>
      <c r="R6657" t="s">
        <v>14239</v>
      </c>
      <c r="S6657">
        <v>71098742</v>
      </c>
      <c r="T6657">
        <v>267.13795629999998</v>
      </c>
      <c r="U6657" t="s">
        <v>31</v>
      </c>
      <c r="V6657" t="s">
        <v>11171</v>
      </c>
      <c r="W6657" t="s">
        <v>23</v>
      </c>
    </row>
    <row r="6658" spans="1:23" x14ac:dyDescent="0.4">
      <c r="A6658">
        <v>6657</v>
      </c>
      <c r="B6658">
        <v>1</v>
      </c>
      <c r="C6658">
        <v>2</v>
      </c>
      <c r="D6658">
        <v>1</v>
      </c>
      <c r="E6658">
        <v>1</v>
      </c>
      <c r="F6658" t="s">
        <v>23</v>
      </c>
      <c r="G6658">
        <v>-23.0858847228054</v>
      </c>
      <c r="H6658" t="s">
        <v>23</v>
      </c>
      <c r="I6658">
        <v>47.800173674558899</v>
      </c>
      <c r="J6658" t="s">
        <v>4316</v>
      </c>
      <c r="K6658" t="s">
        <v>25</v>
      </c>
      <c r="L6658" t="s">
        <v>13427</v>
      </c>
      <c r="M6658" t="s">
        <v>13428</v>
      </c>
      <c r="N6658" t="s">
        <v>13429</v>
      </c>
      <c r="O6658" t="s">
        <v>13430</v>
      </c>
      <c r="P6658">
        <v>2.2000000499999999</v>
      </c>
      <c r="Q6658" t="s">
        <v>13431</v>
      </c>
      <c r="R6658" t="s">
        <v>13432</v>
      </c>
      <c r="S6658">
        <v>54192510</v>
      </c>
      <c r="T6658">
        <v>257.08083529999999</v>
      </c>
      <c r="U6658" t="s">
        <v>31</v>
      </c>
      <c r="V6658" t="s">
        <v>6686</v>
      </c>
      <c r="W6658" t="s">
        <v>23</v>
      </c>
    </row>
    <row r="6659" spans="1:23" x14ac:dyDescent="0.4">
      <c r="A6659">
        <v>6658</v>
      </c>
      <c r="B6659">
        <v>1</v>
      </c>
      <c r="C6659">
        <v>1</v>
      </c>
      <c r="D6659">
        <v>1</v>
      </c>
      <c r="E6659">
        <v>1</v>
      </c>
      <c r="F6659" t="s">
        <v>23</v>
      </c>
      <c r="G6659">
        <v>-14.653075110110599</v>
      </c>
      <c r="H6659" t="s">
        <v>23</v>
      </c>
      <c r="I6659">
        <v>15.483808983885099</v>
      </c>
      <c r="J6659" t="s">
        <v>1199</v>
      </c>
      <c r="K6659" t="s">
        <v>25</v>
      </c>
      <c r="L6659" t="s">
        <v>13551</v>
      </c>
      <c r="M6659" t="s">
        <v>13552</v>
      </c>
      <c r="N6659" t="s">
        <v>13553</v>
      </c>
      <c r="O6659" t="s">
        <v>13554</v>
      </c>
      <c r="P6659">
        <v>-0.89999997600000003</v>
      </c>
      <c r="Q6659" t="s">
        <v>13555</v>
      </c>
      <c r="R6659" t="s">
        <v>13556</v>
      </c>
      <c r="S6659">
        <v>3989878</v>
      </c>
      <c r="T6659">
        <v>597.18139680000002</v>
      </c>
      <c r="U6659" t="s">
        <v>31</v>
      </c>
      <c r="V6659" t="s">
        <v>4149</v>
      </c>
      <c r="W6659" t="s">
        <v>23</v>
      </c>
    </row>
    <row r="6660" spans="1:23" x14ac:dyDescent="0.4">
      <c r="A6660">
        <v>6659</v>
      </c>
      <c r="B6660">
        <v>1</v>
      </c>
      <c r="C6660">
        <v>1</v>
      </c>
      <c r="D6660">
        <v>1</v>
      </c>
      <c r="E6660">
        <v>1</v>
      </c>
      <c r="F6660" t="s">
        <v>23</v>
      </c>
      <c r="G6660">
        <v>-3.0103227220553599</v>
      </c>
      <c r="H6660" t="s">
        <v>23</v>
      </c>
      <c r="I6660">
        <v>26.676193314161999</v>
      </c>
      <c r="J6660" t="s">
        <v>4601</v>
      </c>
      <c r="K6660" t="s">
        <v>25</v>
      </c>
      <c r="L6660" t="s">
        <v>4602</v>
      </c>
      <c r="M6660" t="s">
        <v>4603</v>
      </c>
      <c r="N6660" t="s">
        <v>4604</v>
      </c>
      <c r="O6660" t="s">
        <v>4605</v>
      </c>
      <c r="P6660">
        <v>1</v>
      </c>
      <c r="Q6660" t="s">
        <v>4606</v>
      </c>
      <c r="R6660" t="s">
        <v>4607</v>
      </c>
      <c r="S6660">
        <v>2154514</v>
      </c>
      <c r="T6660">
        <v>513.18675689999998</v>
      </c>
      <c r="U6660" t="s">
        <v>31</v>
      </c>
      <c r="V6660" t="s">
        <v>4608</v>
      </c>
      <c r="W6660" t="s">
        <v>23</v>
      </c>
    </row>
    <row r="6661" spans="1:23" x14ac:dyDescent="0.4">
      <c r="A6661">
        <v>6660</v>
      </c>
      <c r="B6661">
        <v>1</v>
      </c>
      <c r="C6661">
        <v>1</v>
      </c>
      <c r="D6661">
        <v>1</v>
      </c>
      <c r="E6661">
        <v>2</v>
      </c>
      <c r="F6661" t="s">
        <v>23</v>
      </c>
      <c r="G6661">
        <v>-426.49930959704898</v>
      </c>
      <c r="H6661" t="s">
        <v>23</v>
      </c>
      <c r="I6661">
        <v>45.655892427852997</v>
      </c>
      <c r="J6661" t="s">
        <v>5739</v>
      </c>
      <c r="K6661" t="s">
        <v>25</v>
      </c>
      <c r="L6661" t="s">
        <v>5740</v>
      </c>
      <c r="M6661" t="s">
        <v>5741</v>
      </c>
      <c r="N6661" t="s">
        <v>5742</v>
      </c>
      <c r="O6661" t="s">
        <v>5743</v>
      </c>
      <c r="P6661">
        <v>0.40000000600000002</v>
      </c>
      <c r="Q6661" t="s">
        <v>5744</v>
      </c>
      <c r="R6661" t="s">
        <v>5745</v>
      </c>
      <c r="S6661">
        <v>98</v>
      </c>
      <c r="T6661">
        <v>291.08631459999998</v>
      </c>
      <c r="U6661" t="s">
        <v>31</v>
      </c>
      <c r="V6661" t="s">
        <v>6956</v>
      </c>
      <c r="W6661" t="s">
        <v>23</v>
      </c>
    </row>
    <row r="6662" spans="1:23" x14ac:dyDescent="0.4">
      <c r="A6662">
        <v>6661</v>
      </c>
      <c r="B6662">
        <v>1</v>
      </c>
      <c r="C6662">
        <v>1</v>
      </c>
      <c r="D6662">
        <v>1</v>
      </c>
      <c r="E6662">
        <v>1</v>
      </c>
      <c r="F6662" t="s">
        <v>23</v>
      </c>
      <c r="G6662">
        <v>-88.403050145711404</v>
      </c>
      <c r="H6662" t="s">
        <v>23</v>
      </c>
      <c r="I6662">
        <v>26.0805229718855</v>
      </c>
      <c r="J6662" t="s">
        <v>4753</v>
      </c>
      <c r="K6662" t="s">
        <v>25</v>
      </c>
      <c r="L6662" t="s">
        <v>15657</v>
      </c>
      <c r="M6662" t="s">
        <v>15658</v>
      </c>
      <c r="N6662" t="s">
        <v>15659</v>
      </c>
      <c r="O6662" t="s">
        <v>15660</v>
      </c>
      <c r="P6662">
        <v>2</v>
      </c>
      <c r="Q6662" t="s">
        <v>15661</v>
      </c>
      <c r="R6662" t="s">
        <v>15662</v>
      </c>
      <c r="S6662">
        <v>8593662070</v>
      </c>
      <c r="T6662">
        <v>183.0652</v>
      </c>
      <c r="U6662" t="s">
        <v>31</v>
      </c>
      <c r="V6662" t="s">
        <v>4760</v>
      </c>
      <c r="W6662" t="s">
        <v>23</v>
      </c>
    </row>
    <row r="6663" spans="1:23" x14ac:dyDescent="0.4">
      <c r="A6663">
        <v>6662</v>
      </c>
      <c r="B6663">
        <v>1</v>
      </c>
      <c r="C6663">
        <v>1</v>
      </c>
      <c r="D6663">
        <v>1</v>
      </c>
      <c r="E6663">
        <v>1</v>
      </c>
      <c r="F6663" t="s">
        <v>23</v>
      </c>
      <c r="G6663">
        <v>-421.29136818116098</v>
      </c>
      <c r="H6663" t="s">
        <v>23</v>
      </c>
      <c r="I6663">
        <v>81.211962688788006</v>
      </c>
      <c r="J6663" t="s">
        <v>497</v>
      </c>
      <c r="K6663" t="s">
        <v>25</v>
      </c>
      <c r="L6663" t="s">
        <v>498</v>
      </c>
      <c r="M6663" t="s">
        <v>499</v>
      </c>
      <c r="N6663" t="s">
        <v>28</v>
      </c>
      <c r="O6663" t="s">
        <v>500</v>
      </c>
      <c r="P6663">
        <v>0.89999997600000003</v>
      </c>
      <c r="Q6663">
        <v>137348692</v>
      </c>
      <c r="R6663" t="s">
        <v>501</v>
      </c>
      <c r="S6663">
        <v>16777218</v>
      </c>
      <c r="T6663">
        <v>565.15518199999997</v>
      </c>
      <c r="U6663" t="s">
        <v>31</v>
      </c>
      <c r="V6663" t="s">
        <v>11758</v>
      </c>
      <c r="W6663" t="s">
        <v>23</v>
      </c>
    </row>
    <row r="6664" spans="1:23" x14ac:dyDescent="0.4">
      <c r="A6664">
        <v>6663</v>
      </c>
      <c r="B6664">
        <v>1</v>
      </c>
      <c r="C6664">
        <v>1</v>
      </c>
      <c r="D6664">
        <v>1</v>
      </c>
      <c r="E6664">
        <v>3</v>
      </c>
      <c r="F6664" t="s">
        <v>23</v>
      </c>
      <c r="G6664">
        <v>-344.66674748223198</v>
      </c>
      <c r="H6664" t="s">
        <v>23</v>
      </c>
      <c r="I6664">
        <v>19.894224234659401</v>
      </c>
      <c r="J6664" t="s">
        <v>1362</v>
      </c>
      <c r="K6664" t="s">
        <v>25</v>
      </c>
      <c r="L6664" t="s">
        <v>1363</v>
      </c>
      <c r="M6664" t="s">
        <v>1364</v>
      </c>
      <c r="N6664" t="s">
        <v>28</v>
      </c>
      <c r="O6664" t="s">
        <v>1365</v>
      </c>
      <c r="P6664">
        <v>-4.8000001900000004</v>
      </c>
      <c r="Q6664">
        <v>11987821</v>
      </c>
      <c r="R6664" t="s">
        <v>1366</v>
      </c>
      <c r="S6664">
        <v>16777218</v>
      </c>
      <c r="T6664">
        <v>465.10275250000001</v>
      </c>
      <c r="U6664" t="s">
        <v>31</v>
      </c>
      <c r="V6664" t="s">
        <v>2295</v>
      </c>
      <c r="W6664" t="s">
        <v>23</v>
      </c>
    </row>
    <row r="6665" spans="1:23" x14ac:dyDescent="0.4">
      <c r="A6665">
        <v>6664</v>
      </c>
      <c r="B6665">
        <v>1</v>
      </c>
      <c r="C6665">
        <v>1</v>
      </c>
      <c r="D6665">
        <v>1</v>
      </c>
      <c r="E6665">
        <v>2</v>
      </c>
      <c r="F6665" t="s">
        <v>23</v>
      </c>
      <c r="G6665">
        <v>-443.29123316587902</v>
      </c>
      <c r="H6665" t="s">
        <v>23</v>
      </c>
      <c r="I6665">
        <v>22.443286691371299</v>
      </c>
      <c r="J6665" t="s">
        <v>8280</v>
      </c>
      <c r="K6665" t="s">
        <v>25</v>
      </c>
      <c r="L6665" t="s">
        <v>8281</v>
      </c>
      <c r="M6665" t="s">
        <v>8282</v>
      </c>
      <c r="N6665" t="s">
        <v>8283</v>
      </c>
      <c r="O6665" t="s">
        <v>8284</v>
      </c>
      <c r="P6665">
        <v>-5.6999998099999996</v>
      </c>
      <c r="Q6665" t="s">
        <v>8285</v>
      </c>
      <c r="R6665" t="s">
        <v>8286</v>
      </c>
      <c r="S6665">
        <v>20089174</v>
      </c>
      <c r="T6665">
        <v>623.27517799999998</v>
      </c>
      <c r="U6665" t="s">
        <v>31</v>
      </c>
      <c r="V6665" t="s">
        <v>10838</v>
      </c>
      <c r="W6665" t="s">
        <v>23</v>
      </c>
    </row>
    <row r="6666" spans="1:23" x14ac:dyDescent="0.4">
      <c r="A6666">
        <v>6665</v>
      </c>
      <c r="B6666">
        <v>1</v>
      </c>
      <c r="C6666">
        <v>1</v>
      </c>
      <c r="D6666">
        <v>1</v>
      </c>
      <c r="E6666">
        <v>3</v>
      </c>
      <c r="F6666" t="s">
        <v>23</v>
      </c>
      <c r="G6666">
        <v>-306.59069186516501</v>
      </c>
      <c r="H6666" t="s">
        <v>23</v>
      </c>
      <c r="I6666">
        <v>15.635340675462601</v>
      </c>
      <c r="J6666" t="s">
        <v>10212</v>
      </c>
      <c r="K6666" t="s">
        <v>25</v>
      </c>
      <c r="L6666" t="s">
        <v>17158</v>
      </c>
      <c r="M6666" t="s">
        <v>17159</v>
      </c>
      <c r="N6666" t="s">
        <v>17160</v>
      </c>
      <c r="O6666" t="s">
        <v>17161</v>
      </c>
      <c r="P6666">
        <v>0.30591496800000001</v>
      </c>
      <c r="Q6666" t="s">
        <v>17162</v>
      </c>
      <c r="R6666" t="s">
        <v>17163</v>
      </c>
      <c r="S6666">
        <v>2097218</v>
      </c>
      <c r="T6666">
        <v>285.07549999999998</v>
      </c>
      <c r="U6666" t="s">
        <v>31</v>
      </c>
      <c r="V6666" t="s">
        <v>8319</v>
      </c>
      <c r="W6666" t="s">
        <v>23</v>
      </c>
    </row>
    <row r="6667" spans="1:23" x14ac:dyDescent="0.4">
      <c r="A6667">
        <v>6666</v>
      </c>
      <c r="B6667">
        <v>1</v>
      </c>
      <c r="C6667">
        <v>1</v>
      </c>
      <c r="D6667">
        <v>1</v>
      </c>
      <c r="E6667">
        <v>1</v>
      </c>
      <c r="F6667" t="s">
        <v>23</v>
      </c>
      <c r="G6667">
        <v>-5.7057910563968699</v>
      </c>
      <c r="H6667" t="s">
        <v>23</v>
      </c>
      <c r="I6667">
        <v>26.387034901427299</v>
      </c>
      <c r="J6667" t="s">
        <v>6346</v>
      </c>
      <c r="K6667" t="s">
        <v>25</v>
      </c>
      <c r="L6667" t="s">
        <v>14050</v>
      </c>
      <c r="M6667" t="s">
        <v>14051</v>
      </c>
      <c r="N6667" t="s">
        <v>14052</v>
      </c>
      <c r="O6667" t="s">
        <v>14053</v>
      </c>
      <c r="P6667">
        <v>1.3799032</v>
      </c>
      <c r="Q6667" t="s">
        <v>14054</v>
      </c>
      <c r="R6667" t="s">
        <v>14055</v>
      </c>
      <c r="S6667">
        <v>17435716478</v>
      </c>
      <c r="T6667">
        <v>195.0651853</v>
      </c>
      <c r="U6667" t="s">
        <v>31</v>
      </c>
      <c r="V6667" t="s">
        <v>9947</v>
      </c>
      <c r="W6667" t="s">
        <v>23</v>
      </c>
    </row>
    <row r="6668" spans="1:23" x14ac:dyDescent="0.4">
      <c r="A6668">
        <v>6667</v>
      </c>
      <c r="B6668">
        <v>1</v>
      </c>
      <c r="C6668">
        <v>1</v>
      </c>
      <c r="D6668">
        <v>1</v>
      </c>
      <c r="E6668">
        <v>1</v>
      </c>
      <c r="F6668" t="s">
        <v>23</v>
      </c>
      <c r="G6668">
        <v>-17.001382237198801</v>
      </c>
      <c r="H6668" t="s">
        <v>23</v>
      </c>
      <c r="I6668">
        <v>40.899489989575997</v>
      </c>
      <c r="J6668" t="s">
        <v>13094</v>
      </c>
      <c r="K6668" t="s">
        <v>25</v>
      </c>
      <c r="L6668" t="s">
        <v>13095</v>
      </c>
      <c r="M6668" t="s">
        <v>13096</v>
      </c>
      <c r="N6668" t="s">
        <v>13097</v>
      </c>
      <c r="O6668" t="s">
        <v>13098</v>
      </c>
      <c r="P6668">
        <v>2.0999998999999998</v>
      </c>
      <c r="Q6668" t="s">
        <v>13099</v>
      </c>
      <c r="R6668" t="s">
        <v>13100</v>
      </c>
      <c r="S6668">
        <v>19048818</v>
      </c>
      <c r="T6668">
        <v>295.18048979999998</v>
      </c>
      <c r="U6668" t="s">
        <v>31</v>
      </c>
      <c r="V6668" t="s">
        <v>11168</v>
      </c>
      <c r="W6668" t="s">
        <v>23</v>
      </c>
    </row>
    <row r="6669" spans="1:23" x14ac:dyDescent="0.4">
      <c r="A6669">
        <v>6668</v>
      </c>
      <c r="B6669">
        <v>1</v>
      </c>
      <c r="C6669">
        <v>1</v>
      </c>
      <c r="D6669">
        <v>1</v>
      </c>
      <c r="E6669">
        <v>1</v>
      </c>
      <c r="F6669" t="s">
        <v>23</v>
      </c>
      <c r="G6669">
        <v>-432.96217441268101</v>
      </c>
      <c r="H6669" t="s">
        <v>23</v>
      </c>
      <c r="I6669">
        <v>73.728653984614596</v>
      </c>
      <c r="J6669" t="s">
        <v>4517</v>
      </c>
      <c r="K6669" t="s">
        <v>25</v>
      </c>
      <c r="L6669" t="s">
        <v>4518</v>
      </c>
      <c r="M6669" t="s">
        <v>4519</v>
      </c>
      <c r="N6669" t="s">
        <v>4520</v>
      </c>
      <c r="O6669" t="s">
        <v>4521</v>
      </c>
      <c r="P6669">
        <v>2.2999999500000001</v>
      </c>
      <c r="Q6669" t="s">
        <v>4522</v>
      </c>
      <c r="R6669" t="s">
        <v>4523</v>
      </c>
      <c r="S6669">
        <v>262210</v>
      </c>
      <c r="T6669">
        <v>478.2224142</v>
      </c>
      <c r="U6669" t="s">
        <v>31</v>
      </c>
      <c r="V6669" t="s">
        <v>11731</v>
      </c>
      <c r="W6669" t="s">
        <v>23</v>
      </c>
    </row>
    <row r="6670" spans="1:23" x14ac:dyDescent="0.4">
      <c r="A6670">
        <v>6669</v>
      </c>
      <c r="B6670">
        <v>1</v>
      </c>
      <c r="C6670">
        <v>1</v>
      </c>
      <c r="D6670">
        <v>1</v>
      </c>
      <c r="E6670">
        <v>1</v>
      </c>
      <c r="F6670" t="s">
        <v>23</v>
      </c>
      <c r="G6670">
        <v>-44.482512140429002</v>
      </c>
      <c r="H6670" t="s">
        <v>23</v>
      </c>
      <c r="I6670">
        <v>26.281078703226601</v>
      </c>
      <c r="J6670" t="s">
        <v>2267</v>
      </c>
      <c r="K6670" t="s">
        <v>25</v>
      </c>
      <c r="L6670" t="s">
        <v>2268</v>
      </c>
      <c r="M6670" t="s">
        <v>2269</v>
      </c>
      <c r="N6670" t="s">
        <v>2270</v>
      </c>
      <c r="O6670" t="s">
        <v>2271</v>
      </c>
      <c r="P6670">
        <v>-1.4140274500000001</v>
      </c>
      <c r="Q6670" t="s">
        <v>2272</v>
      </c>
      <c r="R6670" t="s">
        <v>2273</v>
      </c>
      <c r="S6670">
        <v>255830910</v>
      </c>
      <c r="T6670">
        <v>120.0655</v>
      </c>
      <c r="U6670" t="s">
        <v>31</v>
      </c>
      <c r="V6670" t="s">
        <v>2274</v>
      </c>
      <c r="W6670" t="s">
        <v>23</v>
      </c>
    </row>
    <row r="6671" spans="1:23" x14ac:dyDescent="0.4">
      <c r="A6671">
        <v>6670</v>
      </c>
      <c r="B6671">
        <v>1</v>
      </c>
      <c r="C6671">
        <v>1</v>
      </c>
      <c r="D6671">
        <v>1</v>
      </c>
      <c r="E6671">
        <v>1</v>
      </c>
      <c r="F6671" t="s">
        <v>23</v>
      </c>
      <c r="G6671">
        <v>-175.787261964918</v>
      </c>
      <c r="H6671" t="s">
        <v>23</v>
      </c>
      <c r="I6671">
        <v>68.552319404010603</v>
      </c>
      <c r="J6671" t="s">
        <v>10259</v>
      </c>
      <c r="K6671" t="s">
        <v>25</v>
      </c>
      <c r="L6671" t="s">
        <v>10260</v>
      </c>
      <c r="M6671" t="s">
        <v>10261</v>
      </c>
      <c r="N6671" t="s">
        <v>10262</v>
      </c>
      <c r="O6671" t="s">
        <v>10263</v>
      </c>
      <c r="P6671">
        <v>-3.2999999500000001</v>
      </c>
      <c r="Q6671">
        <v>9965191</v>
      </c>
      <c r="R6671" t="s">
        <v>10264</v>
      </c>
      <c r="S6671">
        <v>67108930</v>
      </c>
      <c r="T6671">
        <v>267.13795629999998</v>
      </c>
      <c r="U6671" t="s">
        <v>31</v>
      </c>
      <c r="V6671" t="s">
        <v>11169</v>
      </c>
      <c r="W6671" t="s">
        <v>23</v>
      </c>
    </row>
    <row r="6672" spans="1:23" x14ac:dyDescent="0.4">
      <c r="A6672">
        <v>6671</v>
      </c>
      <c r="B6672">
        <v>1</v>
      </c>
      <c r="C6672">
        <v>1</v>
      </c>
      <c r="D6672">
        <v>1</v>
      </c>
      <c r="E6672">
        <v>1</v>
      </c>
      <c r="F6672" t="s">
        <v>23</v>
      </c>
      <c r="G6672">
        <v>-30.641208234731401</v>
      </c>
      <c r="H6672" t="s">
        <v>23</v>
      </c>
      <c r="I6672">
        <v>23.162208365728699</v>
      </c>
      <c r="J6672" t="s">
        <v>4737</v>
      </c>
      <c r="K6672" t="s">
        <v>25</v>
      </c>
      <c r="L6672" t="s">
        <v>6546</v>
      </c>
      <c r="M6672" t="s">
        <v>6547</v>
      </c>
      <c r="N6672" t="s">
        <v>6548</v>
      </c>
      <c r="O6672" t="s">
        <v>6549</v>
      </c>
      <c r="P6672">
        <v>1.5</v>
      </c>
      <c r="Q6672" t="s">
        <v>6550</v>
      </c>
      <c r="R6672" t="s">
        <v>6551</v>
      </c>
      <c r="S6672">
        <v>222226814</v>
      </c>
      <c r="T6672">
        <v>225.07574990000001</v>
      </c>
      <c r="U6672" t="s">
        <v>31</v>
      </c>
      <c r="V6672" t="s">
        <v>11723</v>
      </c>
      <c r="W6672" t="s">
        <v>23</v>
      </c>
    </row>
    <row r="6673" spans="1:23" x14ac:dyDescent="0.4">
      <c r="A6673">
        <v>6672</v>
      </c>
      <c r="B6673">
        <v>1</v>
      </c>
      <c r="C6673">
        <v>2</v>
      </c>
      <c r="D6673">
        <v>1</v>
      </c>
      <c r="E6673">
        <v>1</v>
      </c>
      <c r="F6673" t="s">
        <v>23</v>
      </c>
      <c r="G6673">
        <v>-55.178337871370701</v>
      </c>
      <c r="H6673" t="s">
        <v>23</v>
      </c>
      <c r="I6673">
        <v>34.988102858006499</v>
      </c>
      <c r="J6673" t="s">
        <v>1017</v>
      </c>
      <c r="K6673" t="s">
        <v>25</v>
      </c>
      <c r="L6673" t="s">
        <v>14574</v>
      </c>
      <c r="M6673" t="s">
        <v>14575</v>
      </c>
      <c r="N6673" t="s">
        <v>14576</v>
      </c>
      <c r="O6673" t="s">
        <v>14577</v>
      </c>
      <c r="P6673">
        <v>0.40000000600000002</v>
      </c>
      <c r="Q6673" t="s">
        <v>14578</v>
      </c>
      <c r="R6673" t="s">
        <v>14579</v>
      </c>
      <c r="S6673">
        <v>3973202</v>
      </c>
      <c r="T6673">
        <v>449.10783789999999</v>
      </c>
      <c r="U6673" t="s">
        <v>31</v>
      </c>
      <c r="V6673" t="s">
        <v>11820</v>
      </c>
      <c r="W6673" t="s">
        <v>23</v>
      </c>
    </row>
    <row r="6674" spans="1:23" x14ac:dyDescent="0.4">
      <c r="A6674">
        <v>6673</v>
      </c>
      <c r="B6674">
        <v>1</v>
      </c>
      <c r="C6674">
        <v>1</v>
      </c>
      <c r="D6674">
        <v>1</v>
      </c>
      <c r="E6674">
        <v>1</v>
      </c>
      <c r="F6674" t="s">
        <v>23</v>
      </c>
      <c r="G6674">
        <v>-2.1920179893585701</v>
      </c>
      <c r="H6674" t="s">
        <v>23</v>
      </c>
      <c r="I6674">
        <v>28.1564304515238</v>
      </c>
      <c r="J6674" t="s">
        <v>442</v>
      </c>
      <c r="K6674" t="s">
        <v>25</v>
      </c>
      <c r="L6674" t="s">
        <v>443</v>
      </c>
      <c r="M6674" t="s">
        <v>444</v>
      </c>
      <c r="N6674" t="s">
        <v>445</v>
      </c>
      <c r="O6674" t="s">
        <v>446</v>
      </c>
      <c r="P6674">
        <v>-1.63495886</v>
      </c>
      <c r="Q6674" t="s">
        <v>447</v>
      </c>
      <c r="R6674" t="s">
        <v>448</v>
      </c>
      <c r="S6674">
        <v>255847294</v>
      </c>
      <c r="T6674">
        <v>175.11895999999999</v>
      </c>
      <c r="U6674" t="s">
        <v>31</v>
      </c>
      <c r="V6674" t="s">
        <v>535</v>
      </c>
      <c r="W6674" t="s">
        <v>23</v>
      </c>
    </row>
    <row r="6675" spans="1:23" x14ac:dyDescent="0.4">
      <c r="A6675">
        <v>6674</v>
      </c>
      <c r="B6675">
        <v>1</v>
      </c>
      <c r="C6675">
        <v>1</v>
      </c>
      <c r="D6675">
        <v>1</v>
      </c>
      <c r="E6675">
        <v>1</v>
      </c>
      <c r="F6675" t="s">
        <v>23</v>
      </c>
      <c r="G6675">
        <v>-14.2830904170963</v>
      </c>
      <c r="H6675" t="s">
        <v>23</v>
      </c>
      <c r="I6675">
        <v>4.7655383730191101</v>
      </c>
      <c r="J6675" t="s">
        <v>1621</v>
      </c>
      <c r="K6675" t="s">
        <v>25</v>
      </c>
      <c r="L6675" t="s">
        <v>13658</v>
      </c>
      <c r="M6675" t="s">
        <v>13659</v>
      </c>
      <c r="N6675" t="s">
        <v>13660</v>
      </c>
      <c r="O6675" t="s">
        <v>13661</v>
      </c>
      <c r="P6675">
        <v>0</v>
      </c>
      <c r="Q6675" t="s">
        <v>13662</v>
      </c>
      <c r="R6675" t="s">
        <v>13663</v>
      </c>
      <c r="S6675">
        <v>104653182</v>
      </c>
      <c r="T6675">
        <v>417.11800870000002</v>
      </c>
      <c r="U6675" t="s">
        <v>31</v>
      </c>
      <c r="V6675" t="s">
        <v>17164</v>
      </c>
      <c r="W6675" t="s">
        <v>23</v>
      </c>
    </row>
    <row r="6676" spans="1:23" x14ac:dyDescent="0.4">
      <c r="A6676">
        <v>6675</v>
      </c>
      <c r="B6676">
        <v>1</v>
      </c>
      <c r="C6676">
        <v>1</v>
      </c>
      <c r="D6676">
        <v>1</v>
      </c>
      <c r="E6676">
        <v>1</v>
      </c>
      <c r="F6676" t="s">
        <v>23</v>
      </c>
      <c r="G6676">
        <v>-12.425862731045701</v>
      </c>
      <c r="H6676" t="s">
        <v>23</v>
      </c>
      <c r="I6676">
        <v>34.157184003159799</v>
      </c>
      <c r="J6676" t="s">
        <v>1690</v>
      </c>
      <c r="K6676" t="s">
        <v>25</v>
      </c>
      <c r="L6676" t="s">
        <v>1691</v>
      </c>
      <c r="M6676" t="s">
        <v>1692</v>
      </c>
      <c r="N6676" t="s">
        <v>1693</v>
      </c>
      <c r="O6676" t="s">
        <v>1694</v>
      </c>
      <c r="P6676">
        <v>-0.89999997600000003</v>
      </c>
      <c r="Q6676" t="s">
        <v>1695</v>
      </c>
      <c r="R6676" t="s">
        <v>1696</v>
      </c>
      <c r="S6676">
        <v>8677533822</v>
      </c>
      <c r="T6676">
        <v>595.1657467</v>
      </c>
      <c r="U6676" t="s">
        <v>31</v>
      </c>
      <c r="V6676" t="s">
        <v>4671</v>
      </c>
      <c r="W6676" t="s">
        <v>23</v>
      </c>
    </row>
    <row r="6677" spans="1:23" x14ac:dyDescent="0.4">
      <c r="A6677">
        <v>6676</v>
      </c>
      <c r="B6677">
        <v>1</v>
      </c>
      <c r="C6677">
        <v>1</v>
      </c>
      <c r="D6677">
        <v>1</v>
      </c>
      <c r="E6677">
        <v>2</v>
      </c>
      <c r="F6677" t="s">
        <v>23</v>
      </c>
      <c r="G6677">
        <v>-496.426204662239</v>
      </c>
      <c r="H6677" t="s">
        <v>23</v>
      </c>
      <c r="I6677">
        <v>58.660464733292898</v>
      </c>
      <c r="J6677" t="s">
        <v>10793</v>
      </c>
      <c r="K6677" t="s">
        <v>25</v>
      </c>
      <c r="L6677" t="s">
        <v>10794</v>
      </c>
      <c r="M6677" t="s">
        <v>10795</v>
      </c>
      <c r="N6677" t="s">
        <v>10796</v>
      </c>
      <c r="O6677" t="s">
        <v>10797</v>
      </c>
      <c r="P6677">
        <v>2.9000001000000002</v>
      </c>
      <c r="Q6677">
        <v>2782662</v>
      </c>
      <c r="R6677" t="s">
        <v>10798</v>
      </c>
      <c r="S6677">
        <v>67108866</v>
      </c>
      <c r="T6677">
        <v>291.08631459999998</v>
      </c>
      <c r="U6677" t="s">
        <v>31</v>
      </c>
      <c r="V6677" t="s">
        <v>10836</v>
      </c>
      <c r="W6677" t="s">
        <v>23</v>
      </c>
    </row>
    <row r="6678" spans="1:23" x14ac:dyDescent="0.4">
      <c r="A6678">
        <v>6677</v>
      </c>
      <c r="B6678">
        <v>1</v>
      </c>
      <c r="C6678">
        <v>1</v>
      </c>
      <c r="D6678">
        <v>1</v>
      </c>
      <c r="E6678">
        <v>2</v>
      </c>
      <c r="F6678" t="s">
        <v>23</v>
      </c>
      <c r="G6678">
        <v>-461.84193300544899</v>
      </c>
      <c r="H6678" t="s">
        <v>23</v>
      </c>
      <c r="I6678">
        <v>30.613007400934599</v>
      </c>
      <c r="J6678" t="s">
        <v>9863</v>
      </c>
      <c r="K6678" t="s">
        <v>25</v>
      </c>
      <c r="L6678" t="s">
        <v>9864</v>
      </c>
      <c r="M6678" t="s">
        <v>9865</v>
      </c>
      <c r="N6678" t="s">
        <v>9866</v>
      </c>
      <c r="O6678" t="s">
        <v>9867</v>
      </c>
      <c r="P6678">
        <v>2</v>
      </c>
      <c r="Q6678" t="s">
        <v>9868</v>
      </c>
      <c r="R6678" t="s">
        <v>9869</v>
      </c>
      <c r="S6678">
        <v>3153922</v>
      </c>
      <c r="T6678">
        <v>623.27517799999998</v>
      </c>
      <c r="U6678" t="s">
        <v>31</v>
      </c>
      <c r="V6678" t="s">
        <v>11700</v>
      </c>
      <c r="W6678" t="s">
        <v>23</v>
      </c>
    </row>
    <row r="6679" spans="1:23" x14ac:dyDescent="0.4">
      <c r="A6679">
        <v>6678</v>
      </c>
      <c r="B6679">
        <v>1</v>
      </c>
      <c r="C6679">
        <v>1</v>
      </c>
      <c r="D6679">
        <v>1</v>
      </c>
      <c r="E6679">
        <v>3</v>
      </c>
      <c r="F6679" t="s">
        <v>23</v>
      </c>
      <c r="G6679">
        <v>-346.802643190195</v>
      </c>
      <c r="H6679" t="s">
        <v>23</v>
      </c>
      <c r="I6679">
        <v>8.1358025622727705</v>
      </c>
      <c r="J6679" t="s">
        <v>10793</v>
      </c>
      <c r="K6679" t="s">
        <v>25</v>
      </c>
      <c r="L6679" t="s">
        <v>10794</v>
      </c>
      <c r="M6679" t="s">
        <v>10795</v>
      </c>
      <c r="N6679" t="s">
        <v>10796</v>
      </c>
      <c r="O6679" t="s">
        <v>10797</v>
      </c>
      <c r="P6679">
        <v>2.9000001000000002</v>
      </c>
      <c r="Q6679">
        <v>2782662</v>
      </c>
      <c r="R6679" t="s">
        <v>10798</v>
      </c>
      <c r="S6679">
        <v>67108866</v>
      </c>
      <c r="T6679">
        <v>291.08631459999998</v>
      </c>
      <c r="U6679" t="s">
        <v>31</v>
      </c>
      <c r="V6679" t="s">
        <v>10526</v>
      </c>
      <c r="W6679" t="s">
        <v>23</v>
      </c>
    </row>
    <row r="6680" spans="1:23" x14ac:dyDescent="0.4">
      <c r="A6680">
        <v>6679</v>
      </c>
      <c r="B6680">
        <v>1</v>
      </c>
      <c r="C6680">
        <v>1</v>
      </c>
      <c r="D6680">
        <v>1</v>
      </c>
      <c r="E6680">
        <v>1</v>
      </c>
      <c r="F6680" t="s">
        <v>23</v>
      </c>
      <c r="G6680">
        <v>-341.80974841764697</v>
      </c>
      <c r="H6680" t="s">
        <v>23</v>
      </c>
      <c r="I6680">
        <v>68.388560530852601</v>
      </c>
      <c r="J6680" t="s">
        <v>11223</v>
      </c>
      <c r="K6680" t="s">
        <v>25</v>
      </c>
      <c r="L6680" t="s">
        <v>11224</v>
      </c>
      <c r="M6680" t="s">
        <v>11225</v>
      </c>
      <c r="N6680" t="s">
        <v>11226</v>
      </c>
      <c r="O6680" t="s">
        <v>11227</v>
      </c>
      <c r="P6680">
        <v>10.399999599999999</v>
      </c>
      <c r="Q6680">
        <v>3022899</v>
      </c>
      <c r="R6680" t="s">
        <v>11228</v>
      </c>
      <c r="S6680">
        <v>262146</v>
      </c>
      <c r="T6680">
        <v>473.36254000000002</v>
      </c>
      <c r="U6680" t="s">
        <v>31</v>
      </c>
      <c r="V6680" t="s">
        <v>11822</v>
      </c>
      <c r="W6680" t="s">
        <v>23</v>
      </c>
    </row>
    <row r="6681" spans="1:23" x14ac:dyDescent="0.4">
      <c r="A6681">
        <v>6680</v>
      </c>
      <c r="B6681">
        <v>1</v>
      </c>
      <c r="C6681">
        <v>1</v>
      </c>
      <c r="D6681">
        <v>1</v>
      </c>
      <c r="E6681">
        <v>1</v>
      </c>
      <c r="F6681" t="s">
        <v>23</v>
      </c>
      <c r="G6681">
        <v>-5.4730637090649203</v>
      </c>
      <c r="H6681" t="s">
        <v>23</v>
      </c>
      <c r="I6681">
        <v>32.363436217389904</v>
      </c>
      <c r="J6681" t="s">
        <v>457</v>
      </c>
      <c r="K6681" t="s">
        <v>25</v>
      </c>
      <c r="L6681" t="s">
        <v>1032</v>
      </c>
      <c r="M6681" t="s">
        <v>1033</v>
      </c>
      <c r="N6681" t="s">
        <v>1034</v>
      </c>
      <c r="O6681" t="s">
        <v>1035</v>
      </c>
      <c r="P6681">
        <v>2.4000001000000002</v>
      </c>
      <c r="Q6681" t="s">
        <v>1036</v>
      </c>
      <c r="R6681" t="s">
        <v>1037</v>
      </c>
      <c r="S6681">
        <v>2146390</v>
      </c>
      <c r="T6681">
        <v>385.21218379999999</v>
      </c>
      <c r="U6681" t="s">
        <v>31</v>
      </c>
      <c r="V6681" t="s">
        <v>1368</v>
      </c>
      <c r="W6681" t="s">
        <v>23</v>
      </c>
    </row>
    <row r="6682" spans="1:23" x14ac:dyDescent="0.4">
      <c r="A6682">
        <v>6681</v>
      </c>
      <c r="B6682">
        <v>1</v>
      </c>
      <c r="C6682">
        <v>1</v>
      </c>
      <c r="D6682">
        <v>1</v>
      </c>
      <c r="E6682">
        <v>1</v>
      </c>
      <c r="F6682" t="s">
        <v>23</v>
      </c>
      <c r="G6682">
        <v>-20.8888862079482</v>
      </c>
      <c r="H6682" t="s">
        <v>23</v>
      </c>
      <c r="I6682">
        <v>16.493810372705401</v>
      </c>
      <c r="J6682" t="s">
        <v>1690</v>
      </c>
      <c r="K6682" t="s">
        <v>25</v>
      </c>
      <c r="L6682" t="s">
        <v>1691</v>
      </c>
      <c r="M6682" t="s">
        <v>1692</v>
      </c>
      <c r="N6682" t="s">
        <v>1693</v>
      </c>
      <c r="O6682" t="s">
        <v>1694</v>
      </c>
      <c r="P6682">
        <v>-0.89999997600000003</v>
      </c>
      <c r="Q6682" t="s">
        <v>1695</v>
      </c>
      <c r="R6682" t="s">
        <v>1696</v>
      </c>
      <c r="S6682">
        <v>8677533822</v>
      </c>
      <c r="T6682">
        <v>595.16700000000003</v>
      </c>
      <c r="U6682" t="s">
        <v>31</v>
      </c>
      <c r="V6682" t="s">
        <v>2576</v>
      </c>
      <c r="W6682" t="s">
        <v>23</v>
      </c>
    </row>
    <row r="6683" spans="1:23" x14ac:dyDescent="0.4">
      <c r="A6683">
        <v>6682</v>
      </c>
      <c r="B6683">
        <v>1</v>
      </c>
      <c r="C6683">
        <v>1</v>
      </c>
      <c r="D6683">
        <v>1</v>
      </c>
      <c r="E6683">
        <v>1</v>
      </c>
      <c r="F6683" t="s">
        <v>23</v>
      </c>
      <c r="G6683">
        <v>-667.04125957692702</v>
      </c>
      <c r="H6683" t="s">
        <v>23</v>
      </c>
      <c r="I6683">
        <v>7.70352114049457</v>
      </c>
      <c r="J6683" t="s">
        <v>8303</v>
      </c>
      <c r="K6683" t="s">
        <v>25</v>
      </c>
      <c r="L6683" t="s">
        <v>8304</v>
      </c>
      <c r="M6683" t="s">
        <v>8305</v>
      </c>
      <c r="N6683" t="s">
        <v>8306</v>
      </c>
      <c r="O6683" t="s">
        <v>8307</v>
      </c>
      <c r="P6683">
        <v>0.80000001200000004</v>
      </c>
      <c r="Q6683">
        <v>6236124</v>
      </c>
      <c r="R6683" t="s">
        <v>8308</v>
      </c>
      <c r="S6683">
        <v>3153922</v>
      </c>
      <c r="T6683">
        <v>451.12348800000001</v>
      </c>
      <c r="U6683" t="s">
        <v>31</v>
      </c>
      <c r="V6683" t="s">
        <v>8320</v>
      </c>
      <c r="W6683" t="s">
        <v>23</v>
      </c>
    </row>
    <row r="6684" spans="1:23" x14ac:dyDescent="0.4">
      <c r="A6684">
        <v>6683</v>
      </c>
      <c r="B6684">
        <v>1</v>
      </c>
      <c r="C6684">
        <v>1</v>
      </c>
      <c r="D6684">
        <v>1</v>
      </c>
      <c r="E6684">
        <v>1</v>
      </c>
      <c r="F6684" t="s">
        <v>23</v>
      </c>
      <c r="G6684">
        <v>-5.5299616561997702</v>
      </c>
      <c r="H6684" t="s">
        <v>23</v>
      </c>
      <c r="I6684">
        <v>19.253061871236799</v>
      </c>
      <c r="J6684" t="s">
        <v>3478</v>
      </c>
      <c r="K6684" t="s">
        <v>25</v>
      </c>
      <c r="L6684" t="s">
        <v>3479</v>
      </c>
      <c r="M6684" t="s">
        <v>3480</v>
      </c>
      <c r="N6684" t="s">
        <v>3481</v>
      </c>
      <c r="O6684" t="s">
        <v>3482</v>
      </c>
      <c r="P6684">
        <v>1</v>
      </c>
      <c r="Q6684" t="s">
        <v>3483</v>
      </c>
      <c r="R6684" t="s">
        <v>3484</v>
      </c>
      <c r="S6684">
        <v>20638078</v>
      </c>
      <c r="T6684">
        <v>431.13365870000001</v>
      </c>
      <c r="U6684" t="s">
        <v>31</v>
      </c>
      <c r="V6684" t="s">
        <v>9953</v>
      </c>
      <c r="W6684" t="s">
        <v>23</v>
      </c>
    </row>
    <row r="6685" spans="1:23" x14ac:dyDescent="0.4">
      <c r="A6685">
        <v>6684</v>
      </c>
      <c r="B6685">
        <v>1</v>
      </c>
      <c r="C6685">
        <v>1</v>
      </c>
      <c r="D6685">
        <v>1</v>
      </c>
      <c r="E6685">
        <v>1</v>
      </c>
      <c r="F6685" t="s">
        <v>23</v>
      </c>
      <c r="G6685">
        <v>-71.934380868667802</v>
      </c>
      <c r="H6685" t="s">
        <v>23</v>
      </c>
      <c r="I6685">
        <v>47.784699670174298</v>
      </c>
      <c r="J6685" t="s">
        <v>2159</v>
      </c>
      <c r="K6685" t="s">
        <v>25</v>
      </c>
      <c r="L6685" t="s">
        <v>2160</v>
      </c>
      <c r="M6685" t="s">
        <v>2161</v>
      </c>
      <c r="N6685" t="s">
        <v>2162</v>
      </c>
      <c r="O6685" t="s">
        <v>2163</v>
      </c>
      <c r="P6685">
        <v>-1.39999998</v>
      </c>
      <c r="Q6685">
        <v>21827835</v>
      </c>
      <c r="R6685" t="s">
        <v>2164</v>
      </c>
      <c r="S6685">
        <v>262146</v>
      </c>
      <c r="T6685">
        <v>301.06011710000001</v>
      </c>
      <c r="U6685" t="s">
        <v>31</v>
      </c>
      <c r="V6685" t="s">
        <v>9425</v>
      </c>
      <c r="W6685" t="s">
        <v>23</v>
      </c>
    </row>
    <row r="6686" spans="1:23" x14ac:dyDescent="0.4">
      <c r="A6686">
        <v>6685</v>
      </c>
      <c r="B6686">
        <v>1</v>
      </c>
      <c r="C6686">
        <v>1</v>
      </c>
      <c r="D6686">
        <v>1</v>
      </c>
      <c r="E6686">
        <v>1</v>
      </c>
      <c r="F6686" t="s">
        <v>23</v>
      </c>
      <c r="G6686">
        <v>-21.333874365304599</v>
      </c>
      <c r="H6686" t="s">
        <v>23</v>
      </c>
      <c r="I6686">
        <v>59.443351029659098</v>
      </c>
      <c r="J6686" t="s">
        <v>1690</v>
      </c>
      <c r="K6686" t="s">
        <v>25</v>
      </c>
      <c r="L6686" t="s">
        <v>15545</v>
      </c>
      <c r="M6686" t="s">
        <v>15546</v>
      </c>
      <c r="N6686" t="s">
        <v>28</v>
      </c>
      <c r="O6686" t="s">
        <v>15547</v>
      </c>
      <c r="P6686">
        <v>-1.39999998</v>
      </c>
      <c r="Q6686">
        <v>102352204</v>
      </c>
      <c r="R6686" t="s">
        <v>15548</v>
      </c>
      <c r="S6686">
        <v>3178498</v>
      </c>
      <c r="T6686">
        <v>595.1657467</v>
      </c>
      <c r="U6686" t="s">
        <v>31</v>
      </c>
      <c r="V6686" t="s">
        <v>9302</v>
      </c>
      <c r="W6686" t="s">
        <v>23</v>
      </c>
    </row>
    <row r="6687" spans="1:23" x14ac:dyDescent="0.4">
      <c r="A6687">
        <v>6686</v>
      </c>
      <c r="B6687">
        <v>1</v>
      </c>
      <c r="C6687">
        <v>1</v>
      </c>
      <c r="D6687">
        <v>1</v>
      </c>
      <c r="E6687">
        <v>1</v>
      </c>
      <c r="F6687" t="s">
        <v>23</v>
      </c>
      <c r="G6687">
        <v>-9.8348459589983008</v>
      </c>
      <c r="H6687" t="s">
        <v>23</v>
      </c>
      <c r="I6687">
        <v>133.130420753474</v>
      </c>
      <c r="J6687" t="s">
        <v>5016</v>
      </c>
      <c r="K6687" t="s">
        <v>25</v>
      </c>
      <c r="L6687" t="s">
        <v>14080</v>
      </c>
      <c r="M6687" t="s">
        <v>14081</v>
      </c>
      <c r="N6687" t="s">
        <v>14082</v>
      </c>
      <c r="O6687" t="s">
        <v>14083</v>
      </c>
      <c r="P6687">
        <v>3.7999999500000001</v>
      </c>
      <c r="Q6687" t="s">
        <v>14084</v>
      </c>
      <c r="R6687" t="s">
        <v>14085</v>
      </c>
      <c r="S6687">
        <v>121563518</v>
      </c>
      <c r="T6687">
        <v>257.11722079999998</v>
      </c>
      <c r="U6687" t="s">
        <v>31</v>
      </c>
      <c r="V6687" t="s">
        <v>9218</v>
      </c>
      <c r="W6687" t="s">
        <v>23</v>
      </c>
    </row>
    <row r="6688" spans="1:23" x14ac:dyDescent="0.4">
      <c r="A6688">
        <v>6687</v>
      </c>
      <c r="B6688">
        <v>1</v>
      </c>
      <c r="C6688">
        <v>1</v>
      </c>
      <c r="D6688">
        <v>1</v>
      </c>
      <c r="E6688">
        <v>2</v>
      </c>
      <c r="F6688" t="s">
        <v>23</v>
      </c>
      <c r="G6688">
        <v>-540.86161074304005</v>
      </c>
      <c r="H6688" t="s">
        <v>23</v>
      </c>
      <c r="I6688">
        <v>23.639375592327099</v>
      </c>
      <c r="J6688" t="s">
        <v>865</v>
      </c>
      <c r="K6688" t="s">
        <v>25</v>
      </c>
      <c r="L6688" t="s">
        <v>866</v>
      </c>
      <c r="M6688" t="s">
        <v>867</v>
      </c>
      <c r="N6688" t="s">
        <v>868</v>
      </c>
      <c r="O6688" t="s">
        <v>869</v>
      </c>
      <c r="P6688">
        <v>2.9000001000000002</v>
      </c>
      <c r="Q6688">
        <v>78347</v>
      </c>
      <c r="R6688" t="s">
        <v>870</v>
      </c>
      <c r="S6688">
        <v>262146</v>
      </c>
      <c r="T6688">
        <v>449.10783789999999</v>
      </c>
      <c r="U6688" t="s">
        <v>31</v>
      </c>
      <c r="V6688" t="s">
        <v>6916</v>
      </c>
      <c r="W6688" t="s">
        <v>23</v>
      </c>
    </row>
    <row r="6689" spans="1:23" x14ac:dyDescent="0.4">
      <c r="A6689">
        <v>6688</v>
      </c>
      <c r="B6689">
        <v>1</v>
      </c>
      <c r="C6689">
        <v>1</v>
      </c>
      <c r="D6689">
        <v>1</v>
      </c>
      <c r="E6689">
        <v>1</v>
      </c>
      <c r="F6689" t="s">
        <v>23</v>
      </c>
      <c r="G6689">
        <v>-341.45395183845699</v>
      </c>
      <c r="H6689" t="s">
        <v>23</v>
      </c>
      <c r="I6689">
        <v>57.655890448611601</v>
      </c>
      <c r="J6689" t="s">
        <v>8940</v>
      </c>
      <c r="K6689" t="s">
        <v>25</v>
      </c>
      <c r="L6689" t="s">
        <v>8941</v>
      </c>
      <c r="M6689" t="s">
        <v>8942</v>
      </c>
      <c r="N6689" t="s">
        <v>28</v>
      </c>
      <c r="O6689" t="s">
        <v>8943</v>
      </c>
      <c r="P6689">
        <v>4.0999999000000003</v>
      </c>
      <c r="Q6689">
        <v>28960758</v>
      </c>
      <c r="R6689" t="s">
        <v>8944</v>
      </c>
      <c r="S6689">
        <v>3153922</v>
      </c>
      <c r="T6689">
        <v>483.12857339999999</v>
      </c>
      <c r="U6689" t="s">
        <v>31</v>
      </c>
      <c r="V6689" t="s">
        <v>10743</v>
      </c>
      <c r="W6689" t="s">
        <v>23</v>
      </c>
    </row>
    <row r="6690" spans="1:23" x14ac:dyDescent="0.4">
      <c r="A6690">
        <v>6689</v>
      </c>
      <c r="B6690">
        <v>1</v>
      </c>
      <c r="C6690">
        <v>1</v>
      </c>
      <c r="D6690">
        <v>1</v>
      </c>
      <c r="E6690">
        <v>1</v>
      </c>
      <c r="F6690" t="s">
        <v>23</v>
      </c>
      <c r="G6690">
        <v>-8.5693030205093095</v>
      </c>
      <c r="H6690" t="s">
        <v>23</v>
      </c>
      <c r="I6690">
        <v>63.498749111417403</v>
      </c>
      <c r="J6690" t="s">
        <v>1437</v>
      </c>
      <c r="K6690" t="s">
        <v>25</v>
      </c>
      <c r="L6690" t="s">
        <v>1438</v>
      </c>
      <c r="M6690" t="s">
        <v>1439</v>
      </c>
      <c r="N6690" t="s">
        <v>1440</v>
      </c>
      <c r="O6690" t="s">
        <v>1441</v>
      </c>
      <c r="P6690">
        <v>1.2000000500000001</v>
      </c>
      <c r="Q6690" t="s">
        <v>1442</v>
      </c>
      <c r="R6690" t="s">
        <v>1443</v>
      </c>
      <c r="S6690">
        <v>34380376446</v>
      </c>
      <c r="T6690">
        <v>433.11292329999998</v>
      </c>
      <c r="U6690" t="s">
        <v>31</v>
      </c>
      <c r="V6690" t="s">
        <v>5476</v>
      </c>
      <c r="W6690" t="s">
        <v>23</v>
      </c>
    </row>
    <row r="6691" spans="1:23" x14ac:dyDescent="0.4">
      <c r="A6691">
        <v>6690</v>
      </c>
      <c r="B6691">
        <v>1</v>
      </c>
      <c r="C6691">
        <v>1</v>
      </c>
      <c r="D6691">
        <v>1</v>
      </c>
      <c r="E6691">
        <v>1</v>
      </c>
      <c r="F6691" t="s">
        <v>23</v>
      </c>
      <c r="G6691">
        <v>-4.7797920361267696</v>
      </c>
      <c r="H6691" t="s">
        <v>23</v>
      </c>
      <c r="I6691">
        <v>21.742674802416399</v>
      </c>
      <c r="J6691" t="s">
        <v>4268</v>
      </c>
      <c r="K6691" t="s">
        <v>25</v>
      </c>
      <c r="L6691" t="s">
        <v>4395</v>
      </c>
      <c r="M6691" t="s">
        <v>4396</v>
      </c>
      <c r="N6691" t="s">
        <v>4397</v>
      </c>
      <c r="O6691" t="s">
        <v>4398</v>
      </c>
      <c r="P6691">
        <v>3.7415502100000002</v>
      </c>
      <c r="Q6691" t="s">
        <v>4399</v>
      </c>
      <c r="R6691" t="s">
        <v>4400</v>
      </c>
      <c r="S6691">
        <v>88009070</v>
      </c>
      <c r="T6691">
        <v>295.19105000000002</v>
      </c>
      <c r="U6691" t="s">
        <v>31</v>
      </c>
      <c r="V6691" t="s">
        <v>5901</v>
      </c>
      <c r="W6691" t="s">
        <v>23</v>
      </c>
    </row>
    <row r="6692" spans="1:23" x14ac:dyDescent="0.4">
      <c r="A6692">
        <v>6691</v>
      </c>
      <c r="B6692">
        <v>1</v>
      </c>
      <c r="C6692">
        <v>1</v>
      </c>
      <c r="D6692">
        <v>1</v>
      </c>
      <c r="E6692">
        <v>1</v>
      </c>
      <c r="F6692" t="s">
        <v>23</v>
      </c>
      <c r="G6692">
        <v>-778.67948079979499</v>
      </c>
      <c r="H6692" t="s">
        <v>23</v>
      </c>
      <c r="I6692">
        <v>45.495590106344899</v>
      </c>
      <c r="J6692" t="s">
        <v>1759</v>
      </c>
      <c r="K6692" t="s">
        <v>25</v>
      </c>
      <c r="L6692" t="s">
        <v>1760</v>
      </c>
      <c r="M6692" t="s">
        <v>1761</v>
      </c>
      <c r="N6692" t="s">
        <v>28</v>
      </c>
      <c r="O6692" t="s">
        <v>1762</v>
      </c>
      <c r="P6692">
        <v>2.7999999500000001</v>
      </c>
      <c r="Q6692">
        <v>139597537</v>
      </c>
      <c r="R6692" t="s">
        <v>1763</v>
      </c>
      <c r="S6692">
        <v>262146</v>
      </c>
      <c r="T6692">
        <v>611.19704999999999</v>
      </c>
      <c r="U6692" t="s">
        <v>31</v>
      </c>
      <c r="V6692" t="s">
        <v>2790</v>
      </c>
      <c r="W6692" t="s">
        <v>23</v>
      </c>
    </row>
    <row r="6693" spans="1:23" x14ac:dyDescent="0.4">
      <c r="A6693">
        <v>6692</v>
      </c>
      <c r="B6693">
        <v>1</v>
      </c>
      <c r="C6693">
        <v>1</v>
      </c>
      <c r="D6693">
        <v>1</v>
      </c>
      <c r="E6693">
        <v>3</v>
      </c>
      <c r="F6693" t="s">
        <v>23</v>
      </c>
      <c r="G6693">
        <v>-661.29039465033998</v>
      </c>
      <c r="H6693" t="s">
        <v>23</v>
      </c>
      <c r="I6693">
        <v>18.157250059302399</v>
      </c>
      <c r="J6693" t="s">
        <v>6109</v>
      </c>
      <c r="K6693" t="s">
        <v>25</v>
      </c>
      <c r="L6693" t="s">
        <v>6110</v>
      </c>
      <c r="M6693" t="s">
        <v>6111</v>
      </c>
      <c r="N6693" t="s">
        <v>6112</v>
      </c>
      <c r="O6693" t="s">
        <v>6113</v>
      </c>
      <c r="P6693">
        <v>3.9000001000000002</v>
      </c>
      <c r="Q6693" t="s">
        <v>6114</v>
      </c>
      <c r="R6693" t="s">
        <v>6115</v>
      </c>
      <c r="S6693">
        <v>98</v>
      </c>
      <c r="T6693">
        <v>449.10783789999999</v>
      </c>
      <c r="U6693" t="s">
        <v>31</v>
      </c>
      <c r="V6693" t="s">
        <v>7100</v>
      </c>
      <c r="W6693" t="s">
        <v>23</v>
      </c>
    </row>
    <row r="6694" spans="1:23" x14ac:dyDescent="0.4">
      <c r="A6694">
        <v>6693</v>
      </c>
      <c r="B6694">
        <v>1</v>
      </c>
      <c r="C6694">
        <v>1</v>
      </c>
      <c r="D6694">
        <v>1</v>
      </c>
      <c r="E6694">
        <v>1</v>
      </c>
      <c r="F6694" t="s">
        <v>23</v>
      </c>
      <c r="G6694">
        <v>-7.1678038052643398</v>
      </c>
      <c r="H6694" t="s">
        <v>23</v>
      </c>
      <c r="I6694">
        <v>67.908401859356204</v>
      </c>
      <c r="J6694" t="s">
        <v>2364</v>
      </c>
      <c r="K6694" t="s">
        <v>25</v>
      </c>
      <c r="L6694" t="s">
        <v>14118</v>
      </c>
      <c r="M6694" t="s">
        <v>14119</v>
      </c>
      <c r="N6694" t="s">
        <v>14120</v>
      </c>
      <c r="O6694" t="s">
        <v>14121</v>
      </c>
      <c r="P6694">
        <v>3.1083207100000001</v>
      </c>
      <c r="Q6694">
        <v>441701</v>
      </c>
      <c r="R6694" t="s">
        <v>14122</v>
      </c>
      <c r="S6694">
        <v>20081006</v>
      </c>
      <c r="T6694">
        <v>271.06009990000001</v>
      </c>
      <c r="U6694" t="s">
        <v>31</v>
      </c>
      <c r="V6694" t="s">
        <v>6897</v>
      </c>
      <c r="W6694" t="s">
        <v>23</v>
      </c>
    </row>
    <row r="6695" spans="1:23" x14ac:dyDescent="0.4">
      <c r="A6695">
        <v>6694</v>
      </c>
      <c r="B6695">
        <v>1</v>
      </c>
      <c r="C6695">
        <v>1</v>
      </c>
      <c r="D6695">
        <v>1</v>
      </c>
      <c r="E6695">
        <v>1</v>
      </c>
      <c r="F6695" t="s">
        <v>23</v>
      </c>
      <c r="G6695">
        <v>-7.9364179557835302</v>
      </c>
      <c r="H6695" t="s">
        <v>23</v>
      </c>
      <c r="I6695">
        <v>20.785464704318301</v>
      </c>
      <c r="J6695" t="s">
        <v>1017</v>
      </c>
      <c r="K6695" t="s">
        <v>25</v>
      </c>
      <c r="L6695" t="s">
        <v>2220</v>
      </c>
      <c r="M6695" t="s">
        <v>2221</v>
      </c>
      <c r="N6695" t="s">
        <v>2222</v>
      </c>
      <c r="O6695" t="s">
        <v>2223</v>
      </c>
      <c r="P6695">
        <v>0.69999998799999996</v>
      </c>
      <c r="Q6695" t="s">
        <v>2224</v>
      </c>
      <c r="R6695" t="s">
        <v>2225</v>
      </c>
      <c r="S6695">
        <v>34380376446</v>
      </c>
      <c r="T6695">
        <v>449.10783789999999</v>
      </c>
      <c r="U6695" t="s">
        <v>31</v>
      </c>
      <c r="V6695" t="s">
        <v>3196</v>
      </c>
      <c r="W6695" t="s">
        <v>23</v>
      </c>
    </row>
    <row r="6696" spans="1:23" x14ac:dyDescent="0.4">
      <c r="A6696">
        <v>6695</v>
      </c>
      <c r="B6696">
        <v>1</v>
      </c>
      <c r="C6696">
        <v>1</v>
      </c>
      <c r="D6696">
        <v>1</v>
      </c>
      <c r="E6696">
        <v>2</v>
      </c>
      <c r="F6696" t="s">
        <v>23</v>
      </c>
      <c r="G6696">
        <v>-367.00122578894099</v>
      </c>
      <c r="H6696" t="s">
        <v>23</v>
      </c>
      <c r="I6696">
        <v>34.429837101528499</v>
      </c>
      <c r="J6696" t="s">
        <v>17019</v>
      </c>
      <c r="K6696" t="s">
        <v>25</v>
      </c>
      <c r="L6696" t="s">
        <v>17020</v>
      </c>
      <c r="M6696" t="s">
        <v>17021</v>
      </c>
      <c r="N6696" t="s">
        <v>28</v>
      </c>
      <c r="O6696" t="s">
        <v>17022</v>
      </c>
      <c r="P6696">
        <v>4.4000000999999997</v>
      </c>
      <c r="Q6696" t="s">
        <v>17023</v>
      </c>
      <c r="R6696" t="s">
        <v>17024</v>
      </c>
      <c r="S6696">
        <v>2097510</v>
      </c>
      <c r="T6696">
        <v>839.40597700000001</v>
      </c>
      <c r="U6696" t="s">
        <v>31</v>
      </c>
      <c r="V6696" t="s">
        <v>3713</v>
      </c>
      <c r="W6696" t="s">
        <v>23</v>
      </c>
    </row>
    <row r="6697" spans="1:23" x14ac:dyDescent="0.4">
      <c r="A6697">
        <v>6696</v>
      </c>
      <c r="B6697">
        <v>1</v>
      </c>
      <c r="C6697">
        <v>1</v>
      </c>
      <c r="D6697">
        <v>1</v>
      </c>
      <c r="E6697">
        <v>1</v>
      </c>
      <c r="F6697" t="s">
        <v>23</v>
      </c>
      <c r="G6697">
        <v>-4.1524315728491397</v>
      </c>
      <c r="H6697" t="s">
        <v>23</v>
      </c>
      <c r="I6697">
        <v>48.123753404648099</v>
      </c>
      <c r="J6697" t="s">
        <v>115</v>
      </c>
      <c r="K6697" t="s">
        <v>25</v>
      </c>
      <c r="L6697" t="s">
        <v>116</v>
      </c>
      <c r="M6697" t="s">
        <v>117</v>
      </c>
      <c r="N6697" t="s">
        <v>118</v>
      </c>
      <c r="O6697" t="s">
        <v>119</v>
      </c>
      <c r="P6697">
        <v>1.89999998</v>
      </c>
      <c r="Q6697" t="s">
        <v>120</v>
      </c>
      <c r="R6697" t="s">
        <v>121</v>
      </c>
      <c r="S6697">
        <v>20638022</v>
      </c>
      <c r="T6697">
        <v>242.1387</v>
      </c>
      <c r="U6697" t="s">
        <v>31</v>
      </c>
      <c r="V6697" t="s">
        <v>243</v>
      </c>
      <c r="W6697" t="s">
        <v>23</v>
      </c>
    </row>
    <row r="6698" spans="1:23" x14ac:dyDescent="0.4">
      <c r="A6698">
        <v>6697</v>
      </c>
      <c r="B6698">
        <v>1</v>
      </c>
      <c r="C6698">
        <v>1</v>
      </c>
      <c r="D6698">
        <v>1</v>
      </c>
      <c r="E6698">
        <v>1</v>
      </c>
      <c r="F6698" t="s">
        <v>23</v>
      </c>
      <c r="G6698">
        <v>-18.870203948998199</v>
      </c>
      <c r="H6698" t="s">
        <v>23</v>
      </c>
      <c r="I6698">
        <v>11.075186821412601</v>
      </c>
      <c r="J6698" t="s">
        <v>1690</v>
      </c>
      <c r="K6698" t="s">
        <v>25</v>
      </c>
      <c r="L6698" t="s">
        <v>1691</v>
      </c>
      <c r="M6698" t="s">
        <v>1692</v>
      </c>
      <c r="N6698" t="s">
        <v>1693</v>
      </c>
      <c r="O6698" t="s">
        <v>1694</v>
      </c>
      <c r="P6698">
        <v>-0.89999997600000003</v>
      </c>
      <c r="Q6698" t="s">
        <v>1695</v>
      </c>
      <c r="R6698" t="s">
        <v>1696</v>
      </c>
      <c r="S6698">
        <v>8677533822</v>
      </c>
      <c r="T6698">
        <v>595.1657467</v>
      </c>
      <c r="U6698" t="s">
        <v>31</v>
      </c>
      <c r="V6698" t="s">
        <v>5436</v>
      </c>
      <c r="W6698" t="s">
        <v>23</v>
      </c>
    </row>
    <row r="6699" spans="1:23" x14ac:dyDescent="0.4">
      <c r="A6699">
        <v>6698</v>
      </c>
      <c r="B6699">
        <v>1</v>
      </c>
      <c r="C6699">
        <v>1</v>
      </c>
      <c r="D6699">
        <v>1</v>
      </c>
      <c r="E6699">
        <v>1</v>
      </c>
      <c r="F6699" t="s">
        <v>23</v>
      </c>
      <c r="G6699">
        <v>-3.77161964497575</v>
      </c>
      <c r="H6699" t="s">
        <v>23</v>
      </c>
      <c r="I6699">
        <v>27.672327118074101</v>
      </c>
      <c r="J6699" t="s">
        <v>655</v>
      </c>
      <c r="K6699" t="s">
        <v>25</v>
      </c>
      <c r="L6699" t="s">
        <v>656</v>
      </c>
      <c r="M6699" t="s">
        <v>657</v>
      </c>
      <c r="N6699" t="s">
        <v>658</v>
      </c>
      <c r="O6699" t="s">
        <v>659</v>
      </c>
      <c r="P6699">
        <v>-1.32391071</v>
      </c>
      <c r="Q6699" t="s">
        <v>660</v>
      </c>
      <c r="R6699" t="s">
        <v>661</v>
      </c>
      <c r="S6699">
        <v>255847294</v>
      </c>
      <c r="T6699">
        <v>148.06044</v>
      </c>
      <c r="U6699" t="s">
        <v>31</v>
      </c>
      <c r="V6699" t="s">
        <v>1014</v>
      </c>
      <c r="W6699" t="s">
        <v>23</v>
      </c>
    </row>
    <row r="6700" spans="1:23" x14ac:dyDescent="0.4">
      <c r="A6700">
        <v>6699</v>
      </c>
      <c r="B6700">
        <v>1</v>
      </c>
      <c r="C6700">
        <v>1</v>
      </c>
      <c r="D6700">
        <v>1</v>
      </c>
      <c r="E6700">
        <v>1</v>
      </c>
      <c r="F6700" t="s">
        <v>23</v>
      </c>
      <c r="G6700">
        <v>-1.19415471402296</v>
      </c>
      <c r="H6700" t="s">
        <v>23</v>
      </c>
      <c r="I6700">
        <v>24.073384756205101</v>
      </c>
      <c r="J6700" t="s">
        <v>694</v>
      </c>
      <c r="K6700" t="s">
        <v>25</v>
      </c>
      <c r="L6700" t="s">
        <v>695</v>
      </c>
      <c r="M6700" t="s">
        <v>696</v>
      </c>
      <c r="N6700" t="s">
        <v>697</v>
      </c>
      <c r="O6700" t="s">
        <v>698</v>
      </c>
      <c r="P6700">
        <v>1.60000002</v>
      </c>
      <c r="Q6700" t="s">
        <v>699</v>
      </c>
      <c r="R6700" t="s">
        <v>700</v>
      </c>
      <c r="S6700">
        <v>71098742</v>
      </c>
      <c r="T6700">
        <v>369.18088369999998</v>
      </c>
      <c r="U6700" t="s">
        <v>31</v>
      </c>
      <c r="V6700" t="s">
        <v>2073</v>
      </c>
      <c r="W6700" t="s">
        <v>23</v>
      </c>
    </row>
    <row r="6701" spans="1:23" x14ac:dyDescent="0.4">
      <c r="A6701">
        <v>6700</v>
      </c>
      <c r="B6701">
        <v>1</v>
      </c>
      <c r="C6701">
        <v>1</v>
      </c>
      <c r="D6701">
        <v>1</v>
      </c>
      <c r="E6701">
        <v>1</v>
      </c>
      <c r="F6701" t="s">
        <v>23</v>
      </c>
      <c r="G6701">
        <v>-403.56021132176897</v>
      </c>
      <c r="H6701" t="s">
        <v>23</v>
      </c>
      <c r="I6701">
        <v>73.327779422187604</v>
      </c>
      <c r="J6701" t="s">
        <v>865</v>
      </c>
      <c r="K6701" t="s">
        <v>25</v>
      </c>
      <c r="L6701" t="s">
        <v>866</v>
      </c>
      <c r="M6701" t="s">
        <v>867</v>
      </c>
      <c r="N6701" t="s">
        <v>868</v>
      </c>
      <c r="O6701" t="s">
        <v>869</v>
      </c>
      <c r="P6701">
        <v>2.9000001000000002</v>
      </c>
      <c r="Q6701">
        <v>78347</v>
      </c>
      <c r="R6701" t="s">
        <v>870</v>
      </c>
      <c r="S6701">
        <v>262146</v>
      </c>
      <c r="T6701">
        <v>449.10783789999999</v>
      </c>
      <c r="U6701" t="s">
        <v>31</v>
      </c>
      <c r="V6701" t="s">
        <v>4008</v>
      </c>
      <c r="W6701" t="s">
        <v>23</v>
      </c>
    </row>
    <row r="6702" spans="1:23" x14ac:dyDescent="0.4">
      <c r="A6702">
        <v>6701</v>
      </c>
      <c r="B6702">
        <v>1</v>
      </c>
      <c r="C6702">
        <v>1</v>
      </c>
      <c r="D6702">
        <v>1</v>
      </c>
      <c r="E6702">
        <v>1</v>
      </c>
      <c r="F6702" t="s">
        <v>23</v>
      </c>
      <c r="G6702">
        <v>-3.969586890235</v>
      </c>
      <c r="H6702" t="s">
        <v>23</v>
      </c>
      <c r="I6702">
        <v>64.867226931964495</v>
      </c>
      <c r="J6702" t="s">
        <v>457</v>
      </c>
      <c r="K6702" t="s">
        <v>25</v>
      </c>
      <c r="L6702" t="s">
        <v>1032</v>
      </c>
      <c r="M6702" t="s">
        <v>1033</v>
      </c>
      <c r="N6702" t="s">
        <v>1034</v>
      </c>
      <c r="O6702" t="s">
        <v>1035</v>
      </c>
      <c r="P6702">
        <v>2.4000001000000002</v>
      </c>
      <c r="Q6702" t="s">
        <v>1036</v>
      </c>
      <c r="R6702" t="s">
        <v>1037</v>
      </c>
      <c r="S6702">
        <v>2146390</v>
      </c>
      <c r="T6702">
        <v>385.21218379999999</v>
      </c>
      <c r="U6702" t="s">
        <v>31</v>
      </c>
      <c r="V6702" t="s">
        <v>4789</v>
      </c>
      <c r="W6702" t="s">
        <v>23</v>
      </c>
    </row>
    <row r="6703" spans="1:23" x14ac:dyDescent="0.4">
      <c r="A6703">
        <v>6702</v>
      </c>
      <c r="B6703">
        <v>1</v>
      </c>
      <c r="C6703">
        <v>1</v>
      </c>
      <c r="D6703">
        <v>1</v>
      </c>
      <c r="E6703">
        <v>1</v>
      </c>
      <c r="F6703" t="s">
        <v>23</v>
      </c>
      <c r="G6703">
        <v>-2.4303593515149999</v>
      </c>
      <c r="H6703" t="s">
        <v>23</v>
      </c>
      <c r="I6703">
        <v>15.9004230721414</v>
      </c>
      <c r="J6703" t="s">
        <v>694</v>
      </c>
      <c r="K6703" t="s">
        <v>25</v>
      </c>
      <c r="L6703" t="s">
        <v>695</v>
      </c>
      <c r="M6703" t="s">
        <v>696</v>
      </c>
      <c r="N6703" t="s">
        <v>697</v>
      </c>
      <c r="O6703" t="s">
        <v>698</v>
      </c>
      <c r="P6703">
        <v>1.60000002</v>
      </c>
      <c r="Q6703" t="s">
        <v>699</v>
      </c>
      <c r="R6703" t="s">
        <v>700</v>
      </c>
      <c r="S6703">
        <v>71098742</v>
      </c>
      <c r="T6703">
        <v>369.18088369999998</v>
      </c>
      <c r="U6703" t="s">
        <v>31</v>
      </c>
      <c r="V6703" t="s">
        <v>2133</v>
      </c>
      <c r="W6703" t="s">
        <v>23</v>
      </c>
    </row>
    <row r="6704" spans="1:23" x14ac:dyDescent="0.4">
      <c r="A6704">
        <v>6703</v>
      </c>
      <c r="B6704">
        <v>1</v>
      </c>
      <c r="C6704">
        <v>1</v>
      </c>
      <c r="D6704">
        <v>1</v>
      </c>
      <c r="E6704">
        <v>1</v>
      </c>
      <c r="F6704" t="s">
        <v>23</v>
      </c>
      <c r="G6704">
        <v>-453.55202257695998</v>
      </c>
      <c r="H6704">
        <v>0.999999999999999</v>
      </c>
      <c r="I6704">
        <v>56.838460964670901</v>
      </c>
      <c r="J6704" t="s">
        <v>11663</v>
      </c>
      <c r="K6704" t="s">
        <v>25</v>
      </c>
      <c r="L6704" t="s">
        <v>11664</v>
      </c>
      <c r="M6704" t="s">
        <v>11665</v>
      </c>
      <c r="N6704" t="s">
        <v>28</v>
      </c>
      <c r="O6704" t="s">
        <v>11666</v>
      </c>
      <c r="P6704">
        <v>0</v>
      </c>
      <c r="R6704" t="s">
        <v>11667</v>
      </c>
      <c r="S6704">
        <v>2097152</v>
      </c>
      <c r="T6704">
        <v>579.17083209999998</v>
      </c>
      <c r="U6704" t="s">
        <v>31</v>
      </c>
      <c r="V6704" t="s">
        <v>17165</v>
      </c>
      <c r="W6704" t="s">
        <v>23</v>
      </c>
    </row>
    <row r="6705" spans="1:23" x14ac:dyDescent="0.4">
      <c r="A6705">
        <v>6704</v>
      </c>
      <c r="B6705">
        <v>1</v>
      </c>
      <c r="C6705">
        <v>1</v>
      </c>
      <c r="D6705">
        <v>1</v>
      </c>
      <c r="E6705">
        <v>1</v>
      </c>
      <c r="F6705" t="s">
        <v>23</v>
      </c>
      <c r="G6705">
        <v>-465.49493063599402</v>
      </c>
      <c r="H6705" t="s">
        <v>23</v>
      </c>
      <c r="I6705">
        <v>72.8122400310031</v>
      </c>
      <c r="J6705" t="s">
        <v>8612</v>
      </c>
      <c r="K6705" t="s">
        <v>25</v>
      </c>
      <c r="L6705" t="s">
        <v>8613</v>
      </c>
      <c r="M6705" t="s">
        <v>8614</v>
      </c>
      <c r="N6705" t="s">
        <v>8615</v>
      </c>
      <c r="O6705" t="s">
        <v>8616</v>
      </c>
      <c r="P6705">
        <v>0.40000000600000002</v>
      </c>
      <c r="Q6705" t="s">
        <v>8617</v>
      </c>
      <c r="R6705" t="s">
        <v>8618</v>
      </c>
      <c r="S6705">
        <v>2105346</v>
      </c>
      <c r="T6705">
        <v>425.14422339999999</v>
      </c>
      <c r="U6705" t="s">
        <v>31</v>
      </c>
      <c r="V6705" t="s">
        <v>8619</v>
      </c>
      <c r="W6705" t="s">
        <v>23</v>
      </c>
    </row>
    <row r="6706" spans="1:23" x14ac:dyDescent="0.4">
      <c r="A6706">
        <v>6705</v>
      </c>
      <c r="B6706">
        <v>1</v>
      </c>
      <c r="C6706">
        <v>1</v>
      </c>
      <c r="D6706">
        <v>1</v>
      </c>
      <c r="E6706">
        <v>1</v>
      </c>
      <c r="F6706" t="s">
        <v>23</v>
      </c>
      <c r="G6706">
        <v>-12.2318464531886</v>
      </c>
      <c r="H6706" t="s">
        <v>23</v>
      </c>
      <c r="I6706">
        <v>79.364942795497896</v>
      </c>
      <c r="J6706" t="s">
        <v>13094</v>
      </c>
      <c r="K6706" t="s">
        <v>25</v>
      </c>
      <c r="L6706" t="s">
        <v>13095</v>
      </c>
      <c r="M6706" t="s">
        <v>13096</v>
      </c>
      <c r="N6706" t="s">
        <v>13097</v>
      </c>
      <c r="O6706" t="s">
        <v>13098</v>
      </c>
      <c r="P6706">
        <v>2.0999998999999998</v>
      </c>
      <c r="Q6706" t="s">
        <v>13099</v>
      </c>
      <c r="R6706" t="s">
        <v>13100</v>
      </c>
      <c r="S6706">
        <v>19048818</v>
      </c>
      <c r="T6706">
        <v>295.18048979999998</v>
      </c>
      <c r="U6706" t="s">
        <v>31</v>
      </c>
      <c r="V6706" t="s">
        <v>11070</v>
      </c>
      <c r="W6706" t="s">
        <v>23</v>
      </c>
    </row>
    <row r="6707" spans="1:23" x14ac:dyDescent="0.4">
      <c r="A6707">
        <v>6706</v>
      </c>
      <c r="B6707">
        <v>1</v>
      </c>
      <c r="C6707">
        <v>1</v>
      </c>
      <c r="D6707">
        <v>1</v>
      </c>
      <c r="E6707">
        <v>2</v>
      </c>
      <c r="F6707" t="s">
        <v>23</v>
      </c>
      <c r="G6707">
        <v>-189.01187542596099</v>
      </c>
      <c r="H6707" t="s">
        <v>23</v>
      </c>
      <c r="I6707">
        <v>30.172792831625099</v>
      </c>
      <c r="J6707" t="s">
        <v>10785</v>
      </c>
      <c r="K6707" t="s">
        <v>25</v>
      </c>
      <c r="L6707" t="s">
        <v>11025</v>
      </c>
      <c r="M6707" t="s">
        <v>11026</v>
      </c>
      <c r="N6707" t="s">
        <v>11027</v>
      </c>
      <c r="O6707" t="s">
        <v>11028</v>
      </c>
      <c r="P6707">
        <v>0.82348144099999998</v>
      </c>
      <c r="Q6707">
        <v>68351</v>
      </c>
      <c r="R6707" t="s">
        <v>11029</v>
      </c>
      <c r="S6707">
        <v>262214</v>
      </c>
      <c r="T6707">
        <v>328.04517809999999</v>
      </c>
      <c r="U6707" t="s">
        <v>31</v>
      </c>
      <c r="V6707" t="s">
        <v>11030</v>
      </c>
      <c r="W6707" t="s">
        <v>23</v>
      </c>
    </row>
    <row r="6708" spans="1:23" x14ac:dyDescent="0.4">
      <c r="A6708">
        <v>6707</v>
      </c>
      <c r="B6708">
        <v>1</v>
      </c>
      <c r="C6708">
        <v>1</v>
      </c>
      <c r="D6708">
        <v>1</v>
      </c>
      <c r="E6708">
        <v>1</v>
      </c>
      <c r="F6708" t="s">
        <v>23</v>
      </c>
      <c r="G6708">
        <v>-11.7815701182134</v>
      </c>
      <c r="H6708" t="s">
        <v>23</v>
      </c>
      <c r="I6708">
        <v>13.908670126186299</v>
      </c>
      <c r="J6708" t="s">
        <v>3002</v>
      </c>
      <c r="K6708" t="s">
        <v>25</v>
      </c>
      <c r="L6708" t="s">
        <v>4614</v>
      </c>
      <c r="M6708" t="s">
        <v>4615</v>
      </c>
      <c r="N6708" t="s">
        <v>4616</v>
      </c>
      <c r="O6708" t="s">
        <v>4617</v>
      </c>
      <c r="P6708">
        <v>-1.39999998</v>
      </c>
      <c r="Q6708" t="s">
        <v>4618</v>
      </c>
      <c r="R6708" t="s">
        <v>4619</v>
      </c>
      <c r="S6708">
        <v>20637822</v>
      </c>
      <c r="T6708">
        <v>627.155576</v>
      </c>
      <c r="U6708" t="s">
        <v>31</v>
      </c>
      <c r="V6708" t="s">
        <v>8541</v>
      </c>
      <c r="W6708" t="s">
        <v>23</v>
      </c>
    </row>
    <row r="6709" spans="1:23" x14ac:dyDescent="0.4">
      <c r="A6709">
        <v>6708</v>
      </c>
      <c r="B6709">
        <v>1</v>
      </c>
      <c r="C6709">
        <v>3</v>
      </c>
      <c r="D6709">
        <v>1</v>
      </c>
      <c r="E6709">
        <v>1</v>
      </c>
      <c r="F6709" t="s">
        <v>23</v>
      </c>
      <c r="G6709">
        <v>-6.5947485072971999</v>
      </c>
      <c r="H6709" t="s">
        <v>23</v>
      </c>
      <c r="I6709">
        <v>15.158464920892399</v>
      </c>
      <c r="J6709" t="s">
        <v>908</v>
      </c>
      <c r="K6709" t="s">
        <v>25</v>
      </c>
      <c r="L6709" t="s">
        <v>909</v>
      </c>
      <c r="M6709" t="s">
        <v>910</v>
      </c>
      <c r="N6709" t="s">
        <v>911</v>
      </c>
      <c r="O6709" t="s">
        <v>912</v>
      </c>
      <c r="P6709">
        <v>0.40000000600000002</v>
      </c>
      <c r="Q6709" t="s">
        <v>913</v>
      </c>
      <c r="R6709" t="s">
        <v>914</v>
      </c>
      <c r="S6709">
        <v>34615519614</v>
      </c>
      <c r="T6709">
        <v>465.10275250000001</v>
      </c>
      <c r="U6709" t="s">
        <v>31</v>
      </c>
      <c r="V6709" t="s">
        <v>11757</v>
      </c>
      <c r="W6709" t="s">
        <v>23</v>
      </c>
    </row>
    <row r="6710" spans="1:23" x14ac:dyDescent="0.4">
      <c r="A6710">
        <v>6709</v>
      </c>
      <c r="B6710">
        <v>1</v>
      </c>
      <c r="C6710">
        <v>1</v>
      </c>
      <c r="D6710">
        <v>1</v>
      </c>
      <c r="E6710">
        <v>1</v>
      </c>
      <c r="F6710" t="s">
        <v>23</v>
      </c>
      <c r="G6710">
        <v>-6.9293162073279504</v>
      </c>
      <c r="H6710" t="s">
        <v>23</v>
      </c>
      <c r="I6710">
        <v>12.6743186366537</v>
      </c>
      <c r="J6710" t="s">
        <v>564</v>
      </c>
      <c r="K6710" t="s">
        <v>25</v>
      </c>
      <c r="L6710" t="s">
        <v>565</v>
      </c>
      <c r="M6710" t="s">
        <v>566</v>
      </c>
      <c r="N6710" t="s">
        <v>567</v>
      </c>
      <c r="O6710" t="s">
        <v>568</v>
      </c>
      <c r="P6710">
        <v>2.5</v>
      </c>
      <c r="Q6710" t="s">
        <v>569</v>
      </c>
      <c r="R6710" t="s">
        <v>570</v>
      </c>
      <c r="S6710">
        <v>20638078</v>
      </c>
      <c r="T6710">
        <v>595.14461730000005</v>
      </c>
      <c r="U6710" t="s">
        <v>31</v>
      </c>
      <c r="V6710" t="s">
        <v>2379</v>
      </c>
      <c r="W6710" t="s">
        <v>23</v>
      </c>
    </row>
    <row r="6711" spans="1:23" x14ac:dyDescent="0.4">
      <c r="A6711">
        <v>6710</v>
      </c>
      <c r="B6711">
        <v>1</v>
      </c>
      <c r="C6711">
        <v>1</v>
      </c>
      <c r="D6711">
        <v>1</v>
      </c>
      <c r="E6711">
        <v>2</v>
      </c>
      <c r="F6711" t="s">
        <v>23</v>
      </c>
      <c r="G6711">
        <v>-473.00490904498997</v>
      </c>
      <c r="H6711" t="s">
        <v>23</v>
      </c>
      <c r="I6711">
        <v>116.32779766663801</v>
      </c>
      <c r="J6711" t="s">
        <v>11845</v>
      </c>
      <c r="K6711" t="s">
        <v>25</v>
      </c>
      <c r="L6711" t="s">
        <v>17166</v>
      </c>
      <c r="M6711" t="s">
        <v>17167</v>
      </c>
      <c r="N6711" t="s">
        <v>17168</v>
      </c>
      <c r="O6711" t="s">
        <v>17169</v>
      </c>
      <c r="P6711">
        <v>-0.5</v>
      </c>
      <c r="Q6711" t="s">
        <v>17170</v>
      </c>
      <c r="R6711" t="s">
        <v>17171</v>
      </c>
      <c r="S6711">
        <v>16777218</v>
      </c>
      <c r="T6711">
        <v>329.08670849999999</v>
      </c>
      <c r="U6711" t="s">
        <v>31</v>
      </c>
      <c r="V6711" t="s">
        <v>11851</v>
      </c>
      <c r="W6711" t="s">
        <v>23</v>
      </c>
    </row>
    <row r="6712" spans="1:23" x14ac:dyDescent="0.4">
      <c r="A6712">
        <v>6711</v>
      </c>
      <c r="B6712">
        <v>1</v>
      </c>
      <c r="C6712">
        <v>1</v>
      </c>
      <c r="D6712">
        <v>1</v>
      </c>
      <c r="E6712">
        <v>2</v>
      </c>
      <c r="F6712" t="s">
        <v>23</v>
      </c>
      <c r="G6712">
        <v>-418.07034280329202</v>
      </c>
      <c r="H6712" t="s">
        <v>23</v>
      </c>
      <c r="I6712">
        <v>9.6266751145814293</v>
      </c>
      <c r="J6712" t="s">
        <v>11761</v>
      </c>
      <c r="K6712" t="s">
        <v>25</v>
      </c>
      <c r="L6712" t="s">
        <v>11762</v>
      </c>
      <c r="M6712" t="s">
        <v>11763</v>
      </c>
      <c r="N6712" t="s">
        <v>28</v>
      </c>
      <c r="O6712" t="s">
        <v>11764</v>
      </c>
      <c r="P6712">
        <v>-0.69999998799999996</v>
      </c>
      <c r="Q6712">
        <v>138805674</v>
      </c>
      <c r="R6712" t="s">
        <v>11765</v>
      </c>
      <c r="S6712">
        <v>70</v>
      </c>
      <c r="T6712">
        <v>771.23422019999998</v>
      </c>
      <c r="U6712" t="s">
        <v>31</v>
      </c>
      <c r="V6712" t="s">
        <v>11766</v>
      </c>
      <c r="W6712" t="s">
        <v>23</v>
      </c>
    </row>
    <row r="6713" spans="1:23" x14ac:dyDescent="0.4">
      <c r="A6713">
        <v>6712</v>
      </c>
      <c r="B6713">
        <v>1</v>
      </c>
      <c r="C6713">
        <v>1</v>
      </c>
      <c r="D6713">
        <v>1</v>
      </c>
      <c r="E6713">
        <v>1</v>
      </c>
      <c r="F6713" t="s">
        <v>23</v>
      </c>
      <c r="G6713">
        <v>-7.4310704705981401</v>
      </c>
      <c r="H6713" t="s">
        <v>23</v>
      </c>
      <c r="I6713">
        <v>48.332138099420199</v>
      </c>
      <c r="J6713" t="s">
        <v>1437</v>
      </c>
      <c r="K6713" t="s">
        <v>25</v>
      </c>
      <c r="L6713" t="s">
        <v>14286</v>
      </c>
      <c r="M6713" t="s">
        <v>14287</v>
      </c>
      <c r="N6713" t="s">
        <v>14288</v>
      </c>
      <c r="O6713" t="s">
        <v>14289</v>
      </c>
      <c r="P6713">
        <v>0.20000000300000001</v>
      </c>
      <c r="Q6713" t="s">
        <v>14290</v>
      </c>
      <c r="R6713" t="s">
        <v>14291</v>
      </c>
      <c r="S6713">
        <v>121563518</v>
      </c>
      <c r="T6713">
        <v>433.11292329999998</v>
      </c>
      <c r="U6713" t="s">
        <v>31</v>
      </c>
      <c r="V6713" t="s">
        <v>11863</v>
      </c>
      <c r="W6713" t="s">
        <v>23</v>
      </c>
    </row>
    <row r="6714" spans="1:23" x14ac:dyDescent="0.4">
      <c r="A6714">
        <v>6713</v>
      </c>
      <c r="B6714">
        <v>1</v>
      </c>
      <c r="C6714">
        <v>1</v>
      </c>
      <c r="D6714">
        <v>1</v>
      </c>
      <c r="E6714">
        <v>1</v>
      </c>
      <c r="F6714" t="s">
        <v>23</v>
      </c>
      <c r="G6714">
        <v>-8.6801035722910207</v>
      </c>
      <c r="H6714" t="s">
        <v>23</v>
      </c>
      <c r="I6714">
        <v>71.351918325337493</v>
      </c>
      <c r="J6714" t="s">
        <v>1437</v>
      </c>
      <c r="K6714" t="s">
        <v>25</v>
      </c>
      <c r="L6714" t="s">
        <v>14286</v>
      </c>
      <c r="M6714" t="s">
        <v>14287</v>
      </c>
      <c r="N6714" t="s">
        <v>14288</v>
      </c>
      <c r="O6714" t="s">
        <v>14289</v>
      </c>
      <c r="P6714">
        <v>0.20000000300000001</v>
      </c>
      <c r="Q6714" t="s">
        <v>14290</v>
      </c>
      <c r="R6714" t="s">
        <v>14291</v>
      </c>
      <c r="S6714">
        <v>121563518</v>
      </c>
      <c r="T6714">
        <v>433.113</v>
      </c>
      <c r="U6714" t="s">
        <v>31</v>
      </c>
      <c r="V6714" t="s">
        <v>8845</v>
      </c>
      <c r="W6714" t="s">
        <v>23</v>
      </c>
    </row>
    <row r="6715" spans="1:23" x14ac:dyDescent="0.4">
      <c r="A6715">
        <v>6714</v>
      </c>
      <c r="B6715">
        <v>1</v>
      </c>
      <c r="C6715">
        <v>1</v>
      </c>
      <c r="D6715">
        <v>1</v>
      </c>
      <c r="E6715">
        <v>1</v>
      </c>
      <c r="F6715" t="s">
        <v>23</v>
      </c>
      <c r="G6715">
        <v>-9.5902702414626706</v>
      </c>
      <c r="H6715" t="s">
        <v>23</v>
      </c>
      <c r="I6715">
        <v>32.6212142440558</v>
      </c>
      <c r="J6715" t="s">
        <v>5769</v>
      </c>
      <c r="K6715" t="s">
        <v>25</v>
      </c>
      <c r="L6715" t="s">
        <v>13972</v>
      </c>
      <c r="M6715" t="s">
        <v>13973</v>
      </c>
      <c r="N6715" t="s">
        <v>13974</v>
      </c>
      <c r="O6715" t="s">
        <v>13975</v>
      </c>
      <c r="P6715">
        <v>1.3929698500000001</v>
      </c>
      <c r="Q6715" t="s">
        <v>13976</v>
      </c>
      <c r="R6715" t="s">
        <v>13977</v>
      </c>
      <c r="S6715">
        <v>17267943806</v>
      </c>
      <c r="T6715">
        <v>165.05462059999999</v>
      </c>
      <c r="U6715" t="s">
        <v>31</v>
      </c>
      <c r="V6715" t="s">
        <v>8253</v>
      </c>
      <c r="W6715" t="s">
        <v>23</v>
      </c>
    </row>
    <row r="6716" spans="1:23" x14ac:dyDescent="0.4">
      <c r="A6716">
        <v>6715</v>
      </c>
      <c r="B6716">
        <v>1</v>
      </c>
      <c r="C6716">
        <v>1</v>
      </c>
      <c r="D6716">
        <v>1</v>
      </c>
      <c r="E6716">
        <v>1</v>
      </c>
      <c r="F6716" t="s">
        <v>23</v>
      </c>
      <c r="G6716">
        <v>-630.50581599124803</v>
      </c>
      <c r="H6716" t="s">
        <v>23</v>
      </c>
      <c r="I6716">
        <v>76.503908542694205</v>
      </c>
      <c r="J6716" t="s">
        <v>6109</v>
      </c>
      <c r="K6716" t="s">
        <v>25</v>
      </c>
      <c r="L6716" t="s">
        <v>15894</v>
      </c>
      <c r="M6716" t="s">
        <v>15895</v>
      </c>
      <c r="N6716" t="s">
        <v>28</v>
      </c>
      <c r="O6716" t="s">
        <v>15896</v>
      </c>
      <c r="P6716">
        <v>-0.34561941000000002</v>
      </c>
      <c r="R6716" t="s">
        <v>15897</v>
      </c>
      <c r="S6716">
        <v>3178496</v>
      </c>
      <c r="T6716">
        <v>449.10783789999999</v>
      </c>
      <c r="U6716" t="s">
        <v>31</v>
      </c>
      <c r="V6716" t="s">
        <v>7602</v>
      </c>
      <c r="W6716" t="s">
        <v>23</v>
      </c>
    </row>
    <row r="6717" spans="1:23" x14ac:dyDescent="0.4">
      <c r="A6717">
        <v>6716</v>
      </c>
      <c r="B6717">
        <v>1</v>
      </c>
      <c r="C6717">
        <v>1</v>
      </c>
      <c r="D6717">
        <v>1</v>
      </c>
      <c r="E6717">
        <v>1</v>
      </c>
      <c r="F6717" t="s">
        <v>23</v>
      </c>
      <c r="G6717">
        <v>-6.36014174992654</v>
      </c>
      <c r="H6717" t="s">
        <v>23</v>
      </c>
      <c r="I6717">
        <v>20.777218992378099</v>
      </c>
      <c r="J6717" t="s">
        <v>503</v>
      </c>
      <c r="K6717" t="s">
        <v>25</v>
      </c>
      <c r="L6717" t="s">
        <v>504</v>
      </c>
      <c r="M6717" t="s">
        <v>505</v>
      </c>
      <c r="N6717" t="s">
        <v>506</v>
      </c>
      <c r="O6717" t="s">
        <v>507</v>
      </c>
      <c r="P6717">
        <v>1.92851174</v>
      </c>
      <c r="Q6717" t="s">
        <v>508</v>
      </c>
      <c r="R6717" t="s">
        <v>509</v>
      </c>
      <c r="S6717">
        <v>19556450</v>
      </c>
      <c r="T6717">
        <v>275.1390189</v>
      </c>
      <c r="U6717" t="s">
        <v>31</v>
      </c>
      <c r="V6717" t="s">
        <v>943</v>
      </c>
      <c r="W6717" t="s">
        <v>23</v>
      </c>
    </row>
    <row r="6718" spans="1:23" x14ac:dyDescent="0.4">
      <c r="A6718">
        <v>6717</v>
      </c>
      <c r="B6718">
        <v>1</v>
      </c>
      <c r="C6718">
        <v>1</v>
      </c>
      <c r="D6718">
        <v>1</v>
      </c>
      <c r="E6718">
        <v>1</v>
      </c>
      <c r="F6718" t="s">
        <v>23</v>
      </c>
      <c r="G6718">
        <v>-5.3744612593386298</v>
      </c>
      <c r="H6718" t="s">
        <v>23</v>
      </c>
      <c r="I6718">
        <v>11.367679494996199</v>
      </c>
      <c r="J6718" t="s">
        <v>1234</v>
      </c>
      <c r="K6718" t="s">
        <v>25</v>
      </c>
      <c r="L6718" t="s">
        <v>1235</v>
      </c>
      <c r="M6718" t="s">
        <v>1236</v>
      </c>
      <c r="N6718" t="s">
        <v>1237</v>
      </c>
      <c r="O6718" t="s">
        <v>1238</v>
      </c>
      <c r="P6718">
        <v>1.81215119</v>
      </c>
      <c r="Q6718" t="s">
        <v>1239</v>
      </c>
      <c r="R6718" t="s">
        <v>1240</v>
      </c>
      <c r="S6718">
        <v>121563518</v>
      </c>
      <c r="T6718">
        <v>287.05501450000003</v>
      </c>
      <c r="U6718" t="s">
        <v>31</v>
      </c>
      <c r="V6718" t="s">
        <v>6827</v>
      </c>
      <c r="W6718" t="s">
        <v>23</v>
      </c>
    </row>
    <row r="6719" spans="1:23" x14ac:dyDescent="0.4">
      <c r="A6719">
        <v>6718</v>
      </c>
      <c r="B6719">
        <v>1</v>
      </c>
      <c r="C6719">
        <v>1</v>
      </c>
      <c r="D6719">
        <v>1</v>
      </c>
      <c r="E6719">
        <v>1</v>
      </c>
      <c r="F6719" t="s">
        <v>23</v>
      </c>
      <c r="G6719">
        <v>-3.7949988642173502</v>
      </c>
      <c r="H6719" t="s">
        <v>23</v>
      </c>
      <c r="I6719">
        <v>29.4935493462641</v>
      </c>
      <c r="J6719" t="s">
        <v>1234</v>
      </c>
      <c r="K6719" t="s">
        <v>25</v>
      </c>
      <c r="L6719" t="s">
        <v>14099</v>
      </c>
      <c r="M6719" t="s">
        <v>14100</v>
      </c>
      <c r="N6719" t="s">
        <v>14101</v>
      </c>
      <c r="O6719" t="s">
        <v>14102</v>
      </c>
      <c r="P6719">
        <v>1.7897781100000001</v>
      </c>
      <c r="Q6719" t="s">
        <v>14103</v>
      </c>
      <c r="R6719" t="s">
        <v>14104</v>
      </c>
      <c r="S6719">
        <v>121629566</v>
      </c>
      <c r="T6719">
        <v>287.05501450000003</v>
      </c>
      <c r="U6719" t="s">
        <v>31</v>
      </c>
      <c r="V6719" t="s">
        <v>2802</v>
      </c>
      <c r="W6719" t="s">
        <v>23</v>
      </c>
    </row>
    <row r="6720" spans="1:23" x14ac:dyDescent="0.4">
      <c r="A6720">
        <v>6719</v>
      </c>
      <c r="B6720">
        <v>1</v>
      </c>
      <c r="C6720">
        <v>1</v>
      </c>
      <c r="D6720">
        <v>1</v>
      </c>
      <c r="E6720">
        <v>1</v>
      </c>
      <c r="F6720" t="s">
        <v>23</v>
      </c>
      <c r="G6720">
        <v>-12.385001891277</v>
      </c>
      <c r="H6720" t="s">
        <v>23</v>
      </c>
      <c r="I6720">
        <v>37.7281881880917</v>
      </c>
      <c r="J6720" t="s">
        <v>1690</v>
      </c>
      <c r="K6720" t="s">
        <v>25</v>
      </c>
      <c r="L6720" t="s">
        <v>14891</v>
      </c>
      <c r="M6720" t="s">
        <v>14892</v>
      </c>
      <c r="N6720" t="s">
        <v>14893</v>
      </c>
      <c r="O6720" t="s">
        <v>14894</v>
      </c>
      <c r="P6720">
        <v>-1.60000002</v>
      </c>
      <c r="Q6720" t="s">
        <v>14895</v>
      </c>
      <c r="R6720" t="s">
        <v>14896</v>
      </c>
      <c r="S6720">
        <v>20629878</v>
      </c>
      <c r="T6720">
        <v>595.1657467</v>
      </c>
      <c r="U6720" t="s">
        <v>31</v>
      </c>
      <c r="V6720" t="s">
        <v>8886</v>
      </c>
      <c r="W6720" t="s">
        <v>23</v>
      </c>
    </row>
    <row r="6721" spans="1:23" x14ac:dyDescent="0.4">
      <c r="A6721">
        <v>6720</v>
      </c>
      <c r="B6721">
        <v>1</v>
      </c>
      <c r="C6721">
        <v>1</v>
      </c>
      <c r="D6721">
        <v>1</v>
      </c>
      <c r="E6721">
        <v>1</v>
      </c>
      <c r="F6721" t="s">
        <v>23</v>
      </c>
      <c r="G6721">
        <v>-2.4063282427921</v>
      </c>
      <c r="H6721" t="s">
        <v>23</v>
      </c>
      <c r="I6721">
        <v>23.813912252005299</v>
      </c>
      <c r="J6721" t="s">
        <v>2276</v>
      </c>
      <c r="K6721" t="s">
        <v>25</v>
      </c>
      <c r="L6721" t="s">
        <v>2277</v>
      </c>
      <c r="M6721" t="s">
        <v>2278</v>
      </c>
      <c r="N6721" t="s">
        <v>2279</v>
      </c>
      <c r="O6721" t="s">
        <v>2280</v>
      </c>
      <c r="P6721">
        <v>0.94418787999999998</v>
      </c>
      <c r="Q6721" t="s">
        <v>2281</v>
      </c>
      <c r="R6721" t="s">
        <v>2282</v>
      </c>
      <c r="S6721">
        <v>88075134</v>
      </c>
      <c r="T6721">
        <v>319.0448437</v>
      </c>
      <c r="U6721" t="s">
        <v>31</v>
      </c>
      <c r="V6721" t="s">
        <v>8781</v>
      </c>
      <c r="W6721" t="s">
        <v>23</v>
      </c>
    </row>
    <row r="6722" spans="1:23" x14ac:dyDescent="0.4">
      <c r="A6722">
        <v>6721</v>
      </c>
      <c r="B6722">
        <v>1</v>
      </c>
      <c r="C6722">
        <v>1</v>
      </c>
      <c r="D6722">
        <v>1</v>
      </c>
      <c r="E6722">
        <v>1</v>
      </c>
      <c r="F6722" t="s">
        <v>23</v>
      </c>
      <c r="G6722">
        <v>-3.6571554205652901</v>
      </c>
      <c r="H6722" t="s">
        <v>23</v>
      </c>
      <c r="I6722">
        <v>33.407843378587998</v>
      </c>
      <c r="J6722" t="s">
        <v>1156</v>
      </c>
      <c r="K6722" t="s">
        <v>25</v>
      </c>
      <c r="L6722" t="s">
        <v>1157</v>
      </c>
      <c r="M6722" t="s">
        <v>1158</v>
      </c>
      <c r="N6722" t="s">
        <v>1159</v>
      </c>
      <c r="O6722" t="s">
        <v>1160</v>
      </c>
      <c r="P6722">
        <v>0.40000000600000002</v>
      </c>
      <c r="Q6722" t="s">
        <v>1161</v>
      </c>
      <c r="R6722" t="s">
        <v>1162</v>
      </c>
      <c r="S6722">
        <v>34363730038</v>
      </c>
      <c r="T6722">
        <v>435.0921879</v>
      </c>
      <c r="U6722" t="s">
        <v>31</v>
      </c>
      <c r="V6722" t="s">
        <v>3999</v>
      </c>
      <c r="W6722" t="s">
        <v>23</v>
      </c>
    </row>
    <row r="6723" spans="1:23" x14ac:dyDescent="0.4">
      <c r="A6723">
        <v>6722</v>
      </c>
      <c r="B6723">
        <v>1</v>
      </c>
      <c r="C6723">
        <v>1</v>
      </c>
      <c r="D6723">
        <v>1</v>
      </c>
      <c r="E6723">
        <v>1</v>
      </c>
      <c r="F6723" t="s">
        <v>23</v>
      </c>
      <c r="G6723">
        <v>-11.800736990305801</v>
      </c>
      <c r="H6723" t="s">
        <v>23</v>
      </c>
      <c r="I6723">
        <v>28.414847464808901</v>
      </c>
      <c r="J6723" t="s">
        <v>2743</v>
      </c>
      <c r="K6723" t="s">
        <v>25</v>
      </c>
      <c r="L6723" t="s">
        <v>2744</v>
      </c>
      <c r="M6723" t="s">
        <v>2745</v>
      </c>
      <c r="N6723" t="s">
        <v>2746</v>
      </c>
      <c r="O6723" t="s">
        <v>2747</v>
      </c>
      <c r="P6723">
        <v>1.4723249700000001</v>
      </c>
      <c r="Q6723" t="s">
        <v>2748</v>
      </c>
      <c r="R6723" t="s">
        <v>2749</v>
      </c>
      <c r="S6723">
        <v>121629054</v>
      </c>
      <c r="T6723">
        <v>291.08631459999998</v>
      </c>
      <c r="U6723" t="s">
        <v>31</v>
      </c>
      <c r="V6723" t="s">
        <v>11832</v>
      </c>
      <c r="W6723" t="s">
        <v>23</v>
      </c>
    </row>
    <row r="6724" spans="1:23" x14ac:dyDescent="0.4">
      <c r="A6724">
        <v>6723</v>
      </c>
      <c r="B6724">
        <v>1</v>
      </c>
      <c r="C6724">
        <v>1</v>
      </c>
      <c r="D6724">
        <v>1</v>
      </c>
      <c r="E6724">
        <v>1</v>
      </c>
      <c r="F6724" t="s">
        <v>23</v>
      </c>
      <c r="G6724">
        <v>-5.84839752205073</v>
      </c>
      <c r="H6724" t="s">
        <v>23</v>
      </c>
      <c r="I6724">
        <v>36.6414696222446</v>
      </c>
      <c r="J6724" t="s">
        <v>3322</v>
      </c>
      <c r="K6724" t="s">
        <v>25</v>
      </c>
      <c r="L6724" t="s">
        <v>3323</v>
      </c>
      <c r="M6724" t="s">
        <v>3324</v>
      </c>
      <c r="N6724" t="s">
        <v>3325</v>
      </c>
      <c r="O6724" t="s">
        <v>3326</v>
      </c>
      <c r="P6724">
        <v>2.6852800800000001</v>
      </c>
      <c r="Q6724" t="s">
        <v>3327</v>
      </c>
      <c r="R6724" t="s">
        <v>3328</v>
      </c>
      <c r="S6724">
        <v>17266829694</v>
      </c>
      <c r="T6724">
        <v>213.1022395</v>
      </c>
      <c r="U6724" t="s">
        <v>31</v>
      </c>
      <c r="V6724" t="s">
        <v>11874</v>
      </c>
      <c r="W6724" t="s">
        <v>23</v>
      </c>
    </row>
    <row r="6725" spans="1:23" x14ac:dyDescent="0.4">
      <c r="A6725">
        <v>6724</v>
      </c>
      <c r="B6725">
        <v>1</v>
      </c>
      <c r="C6725">
        <v>1</v>
      </c>
      <c r="D6725">
        <v>1</v>
      </c>
      <c r="E6725">
        <v>1</v>
      </c>
      <c r="F6725" t="s">
        <v>23</v>
      </c>
      <c r="G6725">
        <v>-1.4226839436360501</v>
      </c>
      <c r="H6725" t="s">
        <v>23</v>
      </c>
      <c r="I6725">
        <v>59.117593317373299</v>
      </c>
      <c r="J6725" t="s">
        <v>694</v>
      </c>
      <c r="K6725" t="s">
        <v>25</v>
      </c>
      <c r="L6725" t="s">
        <v>695</v>
      </c>
      <c r="M6725" t="s">
        <v>696</v>
      </c>
      <c r="N6725" t="s">
        <v>697</v>
      </c>
      <c r="O6725" t="s">
        <v>698</v>
      </c>
      <c r="P6725">
        <v>1.60000002</v>
      </c>
      <c r="Q6725" t="s">
        <v>699</v>
      </c>
      <c r="R6725" t="s">
        <v>700</v>
      </c>
      <c r="S6725">
        <v>71098742</v>
      </c>
      <c r="T6725">
        <v>369.18088369999998</v>
      </c>
      <c r="U6725" t="s">
        <v>31</v>
      </c>
      <c r="V6725" t="s">
        <v>3144</v>
      </c>
      <c r="W6725" t="s">
        <v>23</v>
      </c>
    </row>
    <row r="6726" spans="1:23" x14ac:dyDescent="0.4">
      <c r="A6726">
        <v>6725</v>
      </c>
      <c r="B6726">
        <v>1</v>
      </c>
      <c r="C6726">
        <v>1</v>
      </c>
      <c r="D6726">
        <v>1</v>
      </c>
      <c r="E6726">
        <v>2</v>
      </c>
      <c r="F6726" t="s">
        <v>23</v>
      </c>
      <c r="G6726">
        <v>-684.70117992650898</v>
      </c>
      <c r="H6726" t="s">
        <v>23</v>
      </c>
      <c r="I6726">
        <v>35.531131082847999</v>
      </c>
      <c r="J6726" t="s">
        <v>11993</v>
      </c>
      <c r="K6726" t="s">
        <v>25</v>
      </c>
      <c r="L6726" t="s">
        <v>11994</v>
      </c>
      <c r="M6726" t="s">
        <v>11995</v>
      </c>
      <c r="N6726" t="s">
        <v>28</v>
      </c>
      <c r="O6726" t="s">
        <v>11996</v>
      </c>
      <c r="P6726">
        <v>0.5</v>
      </c>
      <c r="Q6726">
        <v>92044999</v>
      </c>
      <c r="R6726" t="s">
        <v>11997</v>
      </c>
      <c r="S6726">
        <v>16777218</v>
      </c>
      <c r="T6726">
        <v>341.18596910000002</v>
      </c>
      <c r="U6726" t="s">
        <v>31</v>
      </c>
      <c r="V6726" t="s">
        <v>9855</v>
      </c>
      <c r="W6726" t="s">
        <v>23</v>
      </c>
    </row>
    <row r="6727" spans="1:23" x14ac:dyDescent="0.4">
      <c r="A6727">
        <v>6726</v>
      </c>
      <c r="B6727">
        <v>1</v>
      </c>
      <c r="C6727">
        <v>1</v>
      </c>
      <c r="D6727">
        <v>1</v>
      </c>
      <c r="E6727">
        <v>1</v>
      </c>
      <c r="F6727" t="s">
        <v>23</v>
      </c>
      <c r="G6727">
        <v>-143.74620419014499</v>
      </c>
      <c r="H6727" t="s">
        <v>23</v>
      </c>
      <c r="I6727">
        <v>25.372632311126502</v>
      </c>
      <c r="J6727" t="s">
        <v>16665</v>
      </c>
      <c r="K6727" t="s">
        <v>25</v>
      </c>
      <c r="L6727" t="s">
        <v>16666</v>
      </c>
      <c r="M6727" t="s">
        <v>16667</v>
      </c>
      <c r="N6727" t="s">
        <v>16668</v>
      </c>
      <c r="O6727" t="s">
        <v>16669</v>
      </c>
      <c r="P6727">
        <v>2.73270488</v>
      </c>
      <c r="Q6727">
        <v>9721</v>
      </c>
      <c r="R6727" t="s">
        <v>16670</v>
      </c>
      <c r="S6727">
        <v>67108866</v>
      </c>
      <c r="T6727">
        <v>171.02879970000001</v>
      </c>
      <c r="U6727" t="s">
        <v>31</v>
      </c>
      <c r="V6727" t="s">
        <v>17172</v>
      </c>
      <c r="W6727" t="s">
        <v>23</v>
      </c>
    </row>
    <row r="6728" spans="1:23" x14ac:dyDescent="0.4">
      <c r="A6728">
        <v>6727</v>
      </c>
      <c r="B6728">
        <v>1</v>
      </c>
      <c r="C6728">
        <v>1</v>
      </c>
      <c r="D6728">
        <v>1</v>
      </c>
      <c r="E6728">
        <v>1</v>
      </c>
      <c r="F6728" t="s">
        <v>23</v>
      </c>
      <c r="G6728">
        <v>-3.0315986115563298</v>
      </c>
      <c r="H6728" t="s">
        <v>23</v>
      </c>
      <c r="I6728">
        <v>43.270580313273697</v>
      </c>
      <c r="J6728" t="s">
        <v>655</v>
      </c>
      <c r="K6728" t="s">
        <v>25</v>
      </c>
      <c r="L6728" t="s">
        <v>656</v>
      </c>
      <c r="M6728" t="s">
        <v>657</v>
      </c>
      <c r="N6728" t="s">
        <v>658</v>
      </c>
      <c r="O6728" t="s">
        <v>659</v>
      </c>
      <c r="P6728">
        <v>-1.32391071</v>
      </c>
      <c r="Q6728" t="s">
        <v>660</v>
      </c>
      <c r="R6728" t="s">
        <v>661</v>
      </c>
      <c r="S6728">
        <v>255847294</v>
      </c>
      <c r="T6728">
        <v>148.06044</v>
      </c>
      <c r="U6728" t="s">
        <v>31</v>
      </c>
      <c r="V6728" t="s">
        <v>2016</v>
      </c>
      <c r="W6728" t="s">
        <v>23</v>
      </c>
    </row>
    <row r="6729" spans="1:23" x14ac:dyDescent="0.4">
      <c r="A6729">
        <v>6728</v>
      </c>
      <c r="B6729">
        <v>1</v>
      </c>
      <c r="C6729">
        <v>1</v>
      </c>
      <c r="D6729">
        <v>1</v>
      </c>
      <c r="E6729">
        <v>1</v>
      </c>
      <c r="F6729" t="s">
        <v>23</v>
      </c>
      <c r="G6729">
        <v>-340.78565136921998</v>
      </c>
      <c r="H6729" t="s">
        <v>23</v>
      </c>
      <c r="I6729">
        <v>75.707971174965706</v>
      </c>
      <c r="J6729" t="s">
        <v>11223</v>
      </c>
      <c r="K6729" t="s">
        <v>25</v>
      </c>
      <c r="L6729" t="s">
        <v>11224</v>
      </c>
      <c r="M6729" t="s">
        <v>11225</v>
      </c>
      <c r="N6729" t="s">
        <v>11226</v>
      </c>
      <c r="O6729" t="s">
        <v>11227</v>
      </c>
      <c r="P6729">
        <v>10.399999599999999</v>
      </c>
      <c r="Q6729">
        <v>3022899</v>
      </c>
      <c r="R6729" t="s">
        <v>11228</v>
      </c>
      <c r="S6729">
        <v>262146</v>
      </c>
      <c r="T6729">
        <v>473.36254000000002</v>
      </c>
      <c r="U6729" t="s">
        <v>31</v>
      </c>
      <c r="V6729" t="s">
        <v>11785</v>
      </c>
      <c r="W6729" t="s">
        <v>23</v>
      </c>
    </row>
    <row r="6730" spans="1:23" x14ac:dyDescent="0.4">
      <c r="A6730">
        <v>6729</v>
      </c>
      <c r="B6730">
        <v>1</v>
      </c>
      <c r="C6730">
        <v>1</v>
      </c>
      <c r="D6730">
        <v>1</v>
      </c>
      <c r="E6730">
        <v>1</v>
      </c>
      <c r="F6730" t="s">
        <v>23</v>
      </c>
      <c r="G6730">
        <v>-524.51633955284899</v>
      </c>
      <c r="H6730">
        <v>0.999999999999999</v>
      </c>
      <c r="I6730">
        <v>83.4081031256964</v>
      </c>
      <c r="J6730" t="s">
        <v>11254</v>
      </c>
      <c r="K6730" t="s">
        <v>25</v>
      </c>
      <c r="L6730" t="s">
        <v>11255</v>
      </c>
      <c r="M6730" t="s">
        <v>11256</v>
      </c>
      <c r="N6730" t="s">
        <v>11257</v>
      </c>
      <c r="O6730" t="s">
        <v>11258</v>
      </c>
      <c r="P6730">
        <v>2.7000000499999999</v>
      </c>
      <c r="Q6730" t="s">
        <v>11259</v>
      </c>
      <c r="R6730" t="s">
        <v>11260</v>
      </c>
      <c r="S6730">
        <v>16777218</v>
      </c>
      <c r="T6730">
        <v>579.14970270000003</v>
      </c>
      <c r="U6730" t="s">
        <v>31</v>
      </c>
      <c r="V6730" t="s">
        <v>17173</v>
      </c>
      <c r="W6730" t="s">
        <v>23</v>
      </c>
    </row>
    <row r="6731" spans="1:23" x14ac:dyDescent="0.4">
      <c r="A6731">
        <v>6730</v>
      </c>
      <c r="B6731">
        <v>1</v>
      </c>
      <c r="C6731">
        <v>1</v>
      </c>
      <c r="D6731">
        <v>1</v>
      </c>
      <c r="E6731">
        <v>1</v>
      </c>
      <c r="F6731" t="s">
        <v>23</v>
      </c>
      <c r="G6731">
        <v>-8.3376333037197199</v>
      </c>
      <c r="H6731" t="s">
        <v>23</v>
      </c>
      <c r="I6731">
        <v>18.3820617077265</v>
      </c>
      <c r="J6731" t="s">
        <v>1964</v>
      </c>
      <c r="K6731" t="s">
        <v>25</v>
      </c>
      <c r="L6731" t="s">
        <v>3555</v>
      </c>
      <c r="M6731" t="s">
        <v>3556</v>
      </c>
      <c r="N6731" t="s">
        <v>3557</v>
      </c>
      <c r="O6731" t="s">
        <v>3558</v>
      </c>
      <c r="P6731">
        <v>-0.5</v>
      </c>
      <c r="Q6731" t="s">
        <v>3559</v>
      </c>
      <c r="R6731" t="s">
        <v>3560</v>
      </c>
      <c r="S6731">
        <v>3989622</v>
      </c>
      <c r="T6731">
        <v>593.1864822</v>
      </c>
      <c r="U6731" t="s">
        <v>31</v>
      </c>
      <c r="V6731" t="s">
        <v>11835</v>
      </c>
      <c r="W6731" t="s">
        <v>23</v>
      </c>
    </row>
    <row r="6732" spans="1:23" x14ac:dyDescent="0.4">
      <c r="A6732">
        <v>6731</v>
      </c>
      <c r="B6732">
        <v>1</v>
      </c>
      <c r="C6732">
        <v>1</v>
      </c>
      <c r="D6732">
        <v>1</v>
      </c>
      <c r="E6732">
        <v>1</v>
      </c>
      <c r="F6732" t="s">
        <v>23</v>
      </c>
      <c r="G6732">
        <v>-32.822240095961597</v>
      </c>
      <c r="H6732" t="s">
        <v>23</v>
      </c>
      <c r="I6732">
        <v>19.749810620294799</v>
      </c>
      <c r="J6732" t="s">
        <v>897</v>
      </c>
      <c r="K6732" t="s">
        <v>25</v>
      </c>
      <c r="L6732" t="s">
        <v>12657</v>
      </c>
      <c r="M6732" t="s">
        <v>12658</v>
      </c>
      <c r="N6732" t="s">
        <v>12659</v>
      </c>
      <c r="O6732" t="s">
        <v>12660</v>
      </c>
      <c r="P6732">
        <v>5.1999998099999996</v>
      </c>
      <c r="Q6732" t="s">
        <v>12661</v>
      </c>
      <c r="R6732" t="s">
        <v>12662</v>
      </c>
      <c r="S6732">
        <v>3449206</v>
      </c>
      <c r="T6732">
        <v>273.13862499999999</v>
      </c>
      <c r="U6732" t="s">
        <v>31</v>
      </c>
      <c r="V6732" t="s">
        <v>1585</v>
      </c>
      <c r="W6732" t="s">
        <v>23</v>
      </c>
    </row>
    <row r="6733" spans="1:23" x14ac:dyDescent="0.4">
      <c r="A6733">
        <v>6732</v>
      </c>
      <c r="B6733">
        <v>1</v>
      </c>
      <c r="C6733">
        <v>1</v>
      </c>
      <c r="D6733">
        <v>1</v>
      </c>
      <c r="E6733">
        <v>1</v>
      </c>
      <c r="F6733" t="s">
        <v>23</v>
      </c>
      <c r="G6733">
        <v>-482.46108093724001</v>
      </c>
      <c r="H6733" t="s">
        <v>23</v>
      </c>
      <c r="I6733">
        <v>83.533816919793495</v>
      </c>
      <c r="J6733" t="s">
        <v>11289</v>
      </c>
      <c r="K6733" t="s">
        <v>25</v>
      </c>
      <c r="L6733" t="s">
        <v>11290</v>
      </c>
      <c r="M6733" t="s">
        <v>11291</v>
      </c>
      <c r="N6733" t="s">
        <v>28</v>
      </c>
      <c r="O6733" t="s">
        <v>11292</v>
      </c>
      <c r="P6733">
        <v>-4.9595823299999999</v>
      </c>
      <c r="R6733" t="s">
        <v>11293</v>
      </c>
      <c r="S6733">
        <v>3178496</v>
      </c>
      <c r="T6733">
        <v>781.47326869999995</v>
      </c>
      <c r="U6733" t="s">
        <v>31</v>
      </c>
      <c r="V6733" t="s">
        <v>6204</v>
      </c>
      <c r="W6733" t="s">
        <v>23</v>
      </c>
    </row>
    <row r="6734" spans="1:23" x14ac:dyDescent="0.4">
      <c r="A6734">
        <v>6733</v>
      </c>
      <c r="B6734">
        <v>1</v>
      </c>
      <c r="C6734">
        <v>1</v>
      </c>
      <c r="D6734">
        <v>1</v>
      </c>
      <c r="E6734">
        <v>1</v>
      </c>
      <c r="F6734" t="s">
        <v>23</v>
      </c>
      <c r="G6734">
        <v>-461.75155933462497</v>
      </c>
      <c r="H6734" t="s">
        <v>23</v>
      </c>
      <c r="I6734">
        <v>67.849827632512401</v>
      </c>
      <c r="J6734" t="s">
        <v>10408</v>
      </c>
      <c r="K6734" t="s">
        <v>25</v>
      </c>
      <c r="L6734" t="s">
        <v>10958</v>
      </c>
      <c r="M6734" t="s">
        <v>10959</v>
      </c>
      <c r="N6734" t="s">
        <v>28</v>
      </c>
      <c r="O6734" t="s">
        <v>10960</v>
      </c>
      <c r="P6734">
        <v>0</v>
      </c>
      <c r="R6734" t="s">
        <v>10961</v>
      </c>
      <c r="S6734">
        <v>3145728</v>
      </c>
      <c r="T6734">
        <v>323.17540439999999</v>
      </c>
      <c r="U6734" t="s">
        <v>31</v>
      </c>
      <c r="V6734" t="s">
        <v>11808</v>
      </c>
      <c r="W6734" t="s">
        <v>23</v>
      </c>
    </row>
    <row r="6735" spans="1:23" x14ac:dyDescent="0.4">
      <c r="A6735">
        <v>6734</v>
      </c>
      <c r="B6735">
        <v>1</v>
      </c>
      <c r="C6735">
        <v>1</v>
      </c>
      <c r="D6735">
        <v>1</v>
      </c>
      <c r="E6735">
        <v>7</v>
      </c>
      <c r="F6735" t="s">
        <v>23</v>
      </c>
      <c r="G6735">
        <v>-778.63079754763896</v>
      </c>
      <c r="H6735" t="s">
        <v>23</v>
      </c>
      <c r="I6735">
        <v>19.3418682529134</v>
      </c>
      <c r="J6735" t="s">
        <v>3072</v>
      </c>
      <c r="K6735" t="s">
        <v>25</v>
      </c>
      <c r="L6735" t="s">
        <v>3073</v>
      </c>
      <c r="M6735" t="s">
        <v>3074</v>
      </c>
      <c r="N6735" t="s">
        <v>28</v>
      </c>
      <c r="O6735" t="s">
        <v>3075</v>
      </c>
      <c r="P6735">
        <v>4.6999998099999996</v>
      </c>
      <c r="Q6735">
        <v>71576419</v>
      </c>
      <c r="R6735" t="s">
        <v>3076</v>
      </c>
      <c r="S6735">
        <v>33554434</v>
      </c>
      <c r="T6735">
        <v>589.19156750000002</v>
      </c>
      <c r="U6735" t="s">
        <v>31</v>
      </c>
      <c r="V6735" t="s">
        <v>11769</v>
      </c>
      <c r="W6735" t="s">
        <v>23</v>
      </c>
    </row>
    <row r="6736" spans="1:23" x14ac:dyDescent="0.4">
      <c r="A6736">
        <v>6735</v>
      </c>
      <c r="B6736">
        <v>1</v>
      </c>
      <c r="C6736">
        <v>1</v>
      </c>
      <c r="D6736">
        <v>1</v>
      </c>
      <c r="E6736">
        <v>1</v>
      </c>
      <c r="F6736" t="s">
        <v>23</v>
      </c>
      <c r="G6736">
        <v>-419.79107713054998</v>
      </c>
      <c r="H6736" t="s">
        <v>23</v>
      </c>
      <c r="I6736">
        <v>98.737935821636697</v>
      </c>
      <c r="J6736" t="s">
        <v>5655</v>
      </c>
      <c r="K6736" t="s">
        <v>25</v>
      </c>
      <c r="L6736" t="s">
        <v>5656</v>
      </c>
      <c r="M6736" t="s">
        <v>5657</v>
      </c>
      <c r="N6736" t="s">
        <v>28</v>
      </c>
      <c r="O6736" t="s">
        <v>5658</v>
      </c>
      <c r="P6736">
        <v>-5.4000000999999997</v>
      </c>
      <c r="Q6736">
        <v>91746300</v>
      </c>
      <c r="R6736" t="s">
        <v>5659</v>
      </c>
      <c r="S6736">
        <v>34</v>
      </c>
      <c r="T6736">
        <v>271.06009990000001</v>
      </c>
      <c r="U6736" t="s">
        <v>31</v>
      </c>
      <c r="V6736" t="s">
        <v>11730</v>
      </c>
      <c r="W6736" t="s">
        <v>23</v>
      </c>
    </row>
    <row r="6737" spans="1:23" x14ac:dyDescent="0.4">
      <c r="A6737">
        <v>6736</v>
      </c>
      <c r="B6737">
        <v>1</v>
      </c>
      <c r="C6737">
        <v>1</v>
      </c>
      <c r="D6737">
        <v>1</v>
      </c>
      <c r="E6737">
        <v>1</v>
      </c>
      <c r="F6737" t="s">
        <v>23</v>
      </c>
      <c r="G6737">
        <v>-27.377896172735898</v>
      </c>
      <c r="H6737" t="s">
        <v>23</v>
      </c>
      <c r="I6737">
        <v>21.076525566097601</v>
      </c>
      <c r="J6737" t="s">
        <v>3446</v>
      </c>
      <c r="K6737" t="s">
        <v>25</v>
      </c>
      <c r="L6737" t="s">
        <v>3935</v>
      </c>
      <c r="M6737" t="s">
        <v>3936</v>
      </c>
      <c r="N6737" t="s">
        <v>3937</v>
      </c>
      <c r="O6737" t="s">
        <v>3938</v>
      </c>
      <c r="P6737">
        <v>3.5999998999999998</v>
      </c>
      <c r="Q6737" t="s">
        <v>3939</v>
      </c>
      <c r="R6737" t="s">
        <v>3940</v>
      </c>
      <c r="S6737">
        <v>71090550</v>
      </c>
      <c r="T6737">
        <v>751.46270400000003</v>
      </c>
      <c r="U6737" t="s">
        <v>31</v>
      </c>
      <c r="V6737" t="s">
        <v>3942</v>
      </c>
      <c r="W6737" t="s">
        <v>23</v>
      </c>
    </row>
    <row r="6738" spans="1:23" x14ac:dyDescent="0.4">
      <c r="A6738">
        <v>6737</v>
      </c>
      <c r="B6738">
        <v>1</v>
      </c>
      <c r="C6738">
        <v>2</v>
      </c>
      <c r="D6738">
        <v>1</v>
      </c>
      <c r="E6738">
        <v>1</v>
      </c>
      <c r="F6738" t="s">
        <v>23</v>
      </c>
      <c r="G6738">
        <v>-18.852475209241799</v>
      </c>
      <c r="H6738" t="s">
        <v>23</v>
      </c>
      <c r="I6738">
        <v>31.654580179265398</v>
      </c>
      <c r="J6738" t="s">
        <v>411</v>
      </c>
      <c r="K6738" t="s">
        <v>25</v>
      </c>
      <c r="L6738" t="s">
        <v>12543</v>
      </c>
      <c r="M6738" t="s">
        <v>12544</v>
      </c>
      <c r="N6738" t="s">
        <v>12545</v>
      </c>
      <c r="O6738" t="s">
        <v>12546</v>
      </c>
      <c r="P6738">
        <v>2.7999999500000001</v>
      </c>
      <c r="Q6738" t="s">
        <v>12547</v>
      </c>
      <c r="R6738" t="s">
        <v>12548</v>
      </c>
      <c r="S6738">
        <v>3719218</v>
      </c>
      <c r="T6738">
        <v>353.18596910000002</v>
      </c>
      <c r="U6738" t="s">
        <v>31</v>
      </c>
      <c r="V6738" t="s">
        <v>11786</v>
      </c>
      <c r="W6738" t="s">
        <v>23</v>
      </c>
    </row>
    <row r="6739" spans="1:23" x14ac:dyDescent="0.4">
      <c r="A6739">
        <v>6738</v>
      </c>
      <c r="B6739">
        <v>1</v>
      </c>
      <c r="C6739">
        <v>1</v>
      </c>
      <c r="D6739">
        <v>1</v>
      </c>
      <c r="E6739">
        <v>1</v>
      </c>
      <c r="F6739" t="s">
        <v>23</v>
      </c>
      <c r="G6739">
        <v>-14.632954726709</v>
      </c>
      <c r="H6739" t="s">
        <v>23</v>
      </c>
      <c r="I6739">
        <v>15.8616614084983</v>
      </c>
      <c r="J6739" t="s">
        <v>854</v>
      </c>
      <c r="K6739" t="s">
        <v>25</v>
      </c>
      <c r="L6739" t="s">
        <v>855</v>
      </c>
      <c r="M6739" t="s">
        <v>856</v>
      </c>
      <c r="N6739" t="s">
        <v>857</v>
      </c>
      <c r="O6739" t="s">
        <v>858</v>
      </c>
      <c r="P6739">
        <v>1.5112214100000001</v>
      </c>
      <c r="Q6739" t="s">
        <v>859</v>
      </c>
      <c r="R6739" t="s">
        <v>860</v>
      </c>
      <c r="S6739">
        <v>17300449662</v>
      </c>
      <c r="T6739">
        <v>176.07060000000001</v>
      </c>
      <c r="U6739" t="s">
        <v>31</v>
      </c>
      <c r="V6739" t="s">
        <v>861</v>
      </c>
      <c r="W6739" t="s">
        <v>23</v>
      </c>
    </row>
    <row r="6740" spans="1:23" x14ac:dyDescent="0.4">
      <c r="A6740">
        <v>6739</v>
      </c>
      <c r="B6740">
        <v>1</v>
      </c>
      <c r="C6740">
        <v>1</v>
      </c>
      <c r="D6740">
        <v>1</v>
      </c>
      <c r="E6740">
        <v>2</v>
      </c>
      <c r="F6740" t="s">
        <v>23</v>
      </c>
      <c r="G6740">
        <v>-314.18792763206</v>
      </c>
      <c r="H6740" t="s">
        <v>23</v>
      </c>
      <c r="I6740">
        <v>26.847851837360501</v>
      </c>
      <c r="J6740" t="s">
        <v>17145</v>
      </c>
      <c r="K6740" t="s">
        <v>25</v>
      </c>
      <c r="L6740" t="s">
        <v>17146</v>
      </c>
      <c r="M6740" t="s">
        <v>17147</v>
      </c>
      <c r="N6740" t="s">
        <v>17148</v>
      </c>
      <c r="O6740" t="s">
        <v>17149</v>
      </c>
      <c r="P6740">
        <v>2.7999999500000001</v>
      </c>
      <c r="Q6740">
        <v>2998416</v>
      </c>
      <c r="R6740" t="s">
        <v>17150</v>
      </c>
      <c r="S6740">
        <v>98</v>
      </c>
      <c r="T6740">
        <v>305.11319809999998</v>
      </c>
      <c r="U6740" t="s">
        <v>31</v>
      </c>
      <c r="V6740" t="s">
        <v>6918</v>
      </c>
      <c r="W6740" t="s">
        <v>23</v>
      </c>
    </row>
    <row r="6741" spans="1:23" x14ac:dyDescent="0.4">
      <c r="A6741">
        <v>6740</v>
      </c>
      <c r="B6741">
        <v>1</v>
      </c>
      <c r="C6741">
        <v>1</v>
      </c>
      <c r="D6741">
        <v>1</v>
      </c>
      <c r="E6741">
        <v>1</v>
      </c>
      <c r="F6741" t="s">
        <v>23</v>
      </c>
      <c r="G6741">
        <v>-34.763887275774998</v>
      </c>
      <c r="H6741" t="s">
        <v>23</v>
      </c>
      <c r="I6741">
        <v>41.2412369395865</v>
      </c>
      <c r="J6741" t="s">
        <v>1880</v>
      </c>
      <c r="K6741" t="s">
        <v>25</v>
      </c>
      <c r="L6741" t="s">
        <v>3419</v>
      </c>
      <c r="M6741" t="s">
        <v>3420</v>
      </c>
      <c r="N6741" t="s">
        <v>3421</v>
      </c>
      <c r="O6741" t="s">
        <v>3422</v>
      </c>
      <c r="P6741">
        <v>-1.9971272900000001</v>
      </c>
      <c r="Q6741" t="s">
        <v>3423</v>
      </c>
      <c r="R6741" t="s">
        <v>3424</v>
      </c>
      <c r="S6741">
        <v>43036207214</v>
      </c>
      <c r="T6741">
        <v>298.1146</v>
      </c>
      <c r="U6741" t="s">
        <v>31</v>
      </c>
      <c r="V6741" t="s">
        <v>3425</v>
      </c>
      <c r="W6741" t="s">
        <v>23</v>
      </c>
    </row>
    <row r="6742" spans="1:23" x14ac:dyDescent="0.4">
      <c r="A6742">
        <v>6741</v>
      </c>
      <c r="B6742">
        <v>1</v>
      </c>
      <c r="C6742">
        <v>1</v>
      </c>
      <c r="D6742">
        <v>1</v>
      </c>
      <c r="E6742">
        <v>1</v>
      </c>
      <c r="F6742" t="s">
        <v>23</v>
      </c>
      <c r="G6742">
        <v>-6.72799882261865</v>
      </c>
      <c r="H6742" t="s">
        <v>23</v>
      </c>
      <c r="I6742">
        <v>19.516305846043899</v>
      </c>
      <c r="J6742" t="s">
        <v>3030</v>
      </c>
      <c r="K6742" t="s">
        <v>25</v>
      </c>
      <c r="L6742" t="s">
        <v>3031</v>
      </c>
      <c r="M6742" t="s">
        <v>3032</v>
      </c>
      <c r="N6742" t="s">
        <v>3033</v>
      </c>
      <c r="O6742" t="s">
        <v>3034</v>
      </c>
      <c r="P6742">
        <v>-1</v>
      </c>
      <c r="Q6742" t="s">
        <v>3035</v>
      </c>
      <c r="R6742" t="s">
        <v>3036</v>
      </c>
      <c r="S6742">
        <v>8677548158</v>
      </c>
      <c r="T6742">
        <v>625.17631140000003</v>
      </c>
      <c r="U6742" t="s">
        <v>31</v>
      </c>
      <c r="V6742" t="s">
        <v>5850</v>
      </c>
      <c r="W6742" t="s">
        <v>23</v>
      </c>
    </row>
    <row r="6743" spans="1:23" x14ac:dyDescent="0.4">
      <c r="A6743">
        <v>6742</v>
      </c>
      <c r="B6743">
        <v>1</v>
      </c>
      <c r="C6743">
        <v>1</v>
      </c>
      <c r="D6743">
        <v>1</v>
      </c>
      <c r="E6743">
        <v>1</v>
      </c>
      <c r="F6743" t="s">
        <v>23</v>
      </c>
      <c r="G6743">
        <v>-3.27158954425171</v>
      </c>
      <c r="H6743" t="s">
        <v>23</v>
      </c>
      <c r="I6743">
        <v>8.9958159523959207</v>
      </c>
      <c r="J6743" t="s">
        <v>716</v>
      </c>
      <c r="K6743" t="s">
        <v>25</v>
      </c>
      <c r="L6743" t="s">
        <v>717</v>
      </c>
      <c r="M6743" t="s">
        <v>718</v>
      </c>
      <c r="N6743" t="s">
        <v>719</v>
      </c>
      <c r="O6743" t="s">
        <v>720</v>
      </c>
      <c r="P6743">
        <v>2.6983466100000002</v>
      </c>
      <c r="Q6743" t="s">
        <v>721</v>
      </c>
      <c r="R6743" t="s">
        <v>722</v>
      </c>
      <c r="S6743">
        <v>86829438</v>
      </c>
      <c r="T6743">
        <v>183.09167479999999</v>
      </c>
      <c r="U6743" t="s">
        <v>31</v>
      </c>
      <c r="V6743" t="s">
        <v>941</v>
      </c>
      <c r="W6743" t="s">
        <v>23</v>
      </c>
    </row>
    <row r="6744" spans="1:23" x14ac:dyDescent="0.4">
      <c r="A6744">
        <v>6743</v>
      </c>
      <c r="B6744">
        <v>1</v>
      </c>
      <c r="C6744">
        <v>1</v>
      </c>
      <c r="D6744">
        <v>1</v>
      </c>
      <c r="E6744">
        <v>1</v>
      </c>
      <c r="F6744" t="s">
        <v>23</v>
      </c>
      <c r="G6744">
        <v>-480.76228267492297</v>
      </c>
      <c r="H6744">
        <v>0.999999999999999</v>
      </c>
      <c r="I6744">
        <v>86.627909353055998</v>
      </c>
      <c r="J6744" t="s">
        <v>11237</v>
      </c>
      <c r="K6744" t="s">
        <v>25</v>
      </c>
      <c r="L6744" t="s">
        <v>11238</v>
      </c>
      <c r="M6744" t="s">
        <v>11239</v>
      </c>
      <c r="N6744" t="s">
        <v>11240</v>
      </c>
      <c r="O6744" t="s">
        <v>11241</v>
      </c>
      <c r="P6744">
        <v>5.0999999000000003</v>
      </c>
      <c r="Q6744">
        <v>10290425</v>
      </c>
      <c r="R6744" t="s">
        <v>11242</v>
      </c>
      <c r="S6744">
        <v>98</v>
      </c>
      <c r="T6744">
        <v>771.48891879999996</v>
      </c>
      <c r="U6744" t="s">
        <v>31</v>
      </c>
      <c r="V6744" t="s">
        <v>17174</v>
      </c>
      <c r="W6744" t="s">
        <v>23</v>
      </c>
    </row>
    <row r="6745" spans="1:23" x14ac:dyDescent="0.4">
      <c r="A6745">
        <v>6744</v>
      </c>
      <c r="B6745">
        <v>1</v>
      </c>
      <c r="C6745">
        <v>1</v>
      </c>
      <c r="D6745">
        <v>1</v>
      </c>
      <c r="E6745">
        <v>1</v>
      </c>
      <c r="F6745" t="s">
        <v>23</v>
      </c>
      <c r="G6745">
        <v>-440.66512156220801</v>
      </c>
      <c r="H6745" t="s">
        <v>23</v>
      </c>
      <c r="I6745">
        <v>125.08670727979499</v>
      </c>
      <c r="J6745" t="s">
        <v>8749</v>
      </c>
      <c r="K6745" t="s">
        <v>25</v>
      </c>
      <c r="L6745" t="s">
        <v>8750</v>
      </c>
      <c r="M6745" t="s">
        <v>8751</v>
      </c>
      <c r="N6745" t="s">
        <v>8752</v>
      </c>
      <c r="O6745" t="s">
        <v>8753</v>
      </c>
      <c r="P6745">
        <v>2.5999998999999998</v>
      </c>
      <c r="Q6745" t="s">
        <v>8754</v>
      </c>
      <c r="R6745" t="s">
        <v>8755</v>
      </c>
      <c r="S6745">
        <v>262210</v>
      </c>
      <c r="T6745">
        <v>329.08670849999999</v>
      </c>
      <c r="U6745" t="s">
        <v>31</v>
      </c>
      <c r="V6745" t="s">
        <v>8756</v>
      </c>
      <c r="W6745" t="s">
        <v>23</v>
      </c>
    </row>
    <row r="6746" spans="1:23" x14ac:dyDescent="0.4">
      <c r="A6746">
        <v>6745</v>
      </c>
      <c r="B6746">
        <v>1</v>
      </c>
      <c r="C6746">
        <v>1</v>
      </c>
      <c r="D6746">
        <v>1</v>
      </c>
      <c r="E6746">
        <v>1</v>
      </c>
      <c r="F6746" t="s">
        <v>23</v>
      </c>
      <c r="G6746">
        <v>-60.183250696492401</v>
      </c>
      <c r="H6746" t="s">
        <v>23</v>
      </c>
      <c r="I6746">
        <v>34.539641583464402</v>
      </c>
      <c r="J6746" t="s">
        <v>2159</v>
      </c>
      <c r="K6746" t="s">
        <v>25</v>
      </c>
      <c r="L6746" t="s">
        <v>2160</v>
      </c>
      <c r="M6746" t="s">
        <v>2161</v>
      </c>
      <c r="N6746" t="s">
        <v>2162</v>
      </c>
      <c r="O6746" t="s">
        <v>2163</v>
      </c>
      <c r="P6746">
        <v>-1.39999998</v>
      </c>
      <c r="Q6746">
        <v>21827835</v>
      </c>
      <c r="R6746" t="s">
        <v>2164</v>
      </c>
      <c r="S6746">
        <v>262146</v>
      </c>
      <c r="T6746">
        <v>301.06011999999998</v>
      </c>
      <c r="U6746" t="s">
        <v>31</v>
      </c>
      <c r="V6746" t="s">
        <v>10550</v>
      </c>
      <c r="W6746" t="s">
        <v>23</v>
      </c>
    </row>
    <row r="6747" spans="1:23" x14ac:dyDescent="0.4">
      <c r="A6747">
        <v>6746</v>
      </c>
      <c r="B6747">
        <v>1</v>
      </c>
      <c r="C6747">
        <v>1</v>
      </c>
      <c r="D6747">
        <v>1</v>
      </c>
      <c r="E6747">
        <v>1</v>
      </c>
      <c r="F6747" t="s">
        <v>23</v>
      </c>
      <c r="G6747">
        <v>-3.54356973681042</v>
      </c>
      <c r="H6747" t="s">
        <v>23</v>
      </c>
      <c r="I6747">
        <v>23.535276122773499</v>
      </c>
      <c r="J6747" t="s">
        <v>457</v>
      </c>
      <c r="K6747" t="s">
        <v>25</v>
      </c>
      <c r="L6747" t="s">
        <v>458</v>
      </c>
      <c r="M6747" t="s">
        <v>459</v>
      </c>
      <c r="N6747" t="s">
        <v>460</v>
      </c>
      <c r="O6747" t="s">
        <v>461</v>
      </c>
      <c r="P6747">
        <v>2.2999999500000001</v>
      </c>
      <c r="Q6747" t="s">
        <v>462</v>
      </c>
      <c r="R6747" t="s">
        <v>463</v>
      </c>
      <c r="S6747">
        <v>70836598</v>
      </c>
      <c r="T6747">
        <v>385.21217999999999</v>
      </c>
      <c r="U6747" t="s">
        <v>31</v>
      </c>
      <c r="V6747" t="s">
        <v>2435</v>
      </c>
      <c r="W6747" t="s">
        <v>23</v>
      </c>
    </row>
    <row r="6748" spans="1:23" x14ac:dyDescent="0.4">
      <c r="A6748">
        <v>6747</v>
      </c>
      <c r="B6748">
        <v>1</v>
      </c>
      <c r="C6748">
        <v>1</v>
      </c>
      <c r="D6748">
        <v>1</v>
      </c>
      <c r="E6748">
        <v>1</v>
      </c>
      <c r="F6748" t="s">
        <v>23</v>
      </c>
      <c r="G6748">
        <v>-12.8007458688441</v>
      </c>
      <c r="H6748" t="s">
        <v>23</v>
      </c>
      <c r="I6748">
        <v>7.7802479137305998</v>
      </c>
      <c r="J6748" t="s">
        <v>1502</v>
      </c>
      <c r="K6748" t="s">
        <v>25</v>
      </c>
      <c r="L6748" t="s">
        <v>1503</v>
      </c>
      <c r="M6748" t="s">
        <v>1504</v>
      </c>
      <c r="N6748" t="s">
        <v>1505</v>
      </c>
      <c r="O6748" t="s">
        <v>1506</v>
      </c>
      <c r="P6748">
        <v>1.65783072</v>
      </c>
      <c r="Q6748" t="s">
        <v>1507</v>
      </c>
      <c r="R6748" t="s">
        <v>1508</v>
      </c>
      <c r="S6748">
        <v>86829414</v>
      </c>
      <c r="T6748">
        <v>146.0600403</v>
      </c>
      <c r="U6748" t="s">
        <v>31</v>
      </c>
      <c r="V6748" t="s">
        <v>7087</v>
      </c>
      <c r="W6748" t="s">
        <v>23</v>
      </c>
    </row>
    <row r="6749" spans="1:23" x14ac:dyDescent="0.4">
      <c r="A6749">
        <v>6748</v>
      </c>
      <c r="B6749">
        <v>1</v>
      </c>
      <c r="C6749">
        <v>1</v>
      </c>
      <c r="D6749">
        <v>1</v>
      </c>
      <c r="E6749">
        <v>1</v>
      </c>
      <c r="F6749" t="s">
        <v>23</v>
      </c>
      <c r="G6749">
        <v>-22.2841265050583</v>
      </c>
      <c r="H6749" t="s">
        <v>23</v>
      </c>
      <c r="I6749">
        <v>7.3674398793712701</v>
      </c>
      <c r="J6749" t="s">
        <v>2096</v>
      </c>
      <c r="K6749" t="s">
        <v>25</v>
      </c>
      <c r="L6749" t="s">
        <v>13604</v>
      </c>
      <c r="M6749" t="s">
        <v>13605</v>
      </c>
      <c r="N6749" t="s">
        <v>13606</v>
      </c>
      <c r="O6749" t="s">
        <v>13607</v>
      </c>
      <c r="P6749">
        <v>1.1659261000000001</v>
      </c>
      <c r="Q6749">
        <v>5281416</v>
      </c>
      <c r="R6749" t="s">
        <v>13608</v>
      </c>
      <c r="S6749">
        <v>88009086</v>
      </c>
      <c r="T6749">
        <v>179.03388509999999</v>
      </c>
      <c r="U6749" t="s">
        <v>31</v>
      </c>
      <c r="V6749" t="s">
        <v>4208</v>
      </c>
      <c r="W6749" t="s">
        <v>23</v>
      </c>
    </row>
    <row r="6750" spans="1:23" x14ac:dyDescent="0.4">
      <c r="A6750">
        <v>6749</v>
      </c>
      <c r="B6750">
        <v>1</v>
      </c>
      <c r="C6750">
        <v>1</v>
      </c>
      <c r="D6750">
        <v>1</v>
      </c>
      <c r="E6750">
        <v>1</v>
      </c>
      <c r="F6750" t="s">
        <v>23</v>
      </c>
      <c r="G6750">
        <v>-40.184066590711303</v>
      </c>
      <c r="H6750" t="s">
        <v>23</v>
      </c>
      <c r="I6750">
        <v>59.223662583842803</v>
      </c>
      <c r="J6750" t="s">
        <v>4439</v>
      </c>
      <c r="K6750" t="s">
        <v>25</v>
      </c>
      <c r="L6750" t="s">
        <v>15412</v>
      </c>
      <c r="M6750" t="s">
        <v>15413</v>
      </c>
      <c r="N6750" t="s">
        <v>15414</v>
      </c>
      <c r="O6750" t="s">
        <v>15415</v>
      </c>
      <c r="P6750">
        <v>1.3809453199999999</v>
      </c>
      <c r="Q6750" t="s">
        <v>15416</v>
      </c>
      <c r="R6750" t="s">
        <v>15417</v>
      </c>
      <c r="S6750">
        <v>60213831750</v>
      </c>
      <c r="T6750">
        <v>153.05459999999999</v>
      </c>
      <c r="U6750" t="s">
        <v>31</v>
      </c>
      <c r="V6750" t="s">
        <v>5805</v>
      </c>
      <c r="W6750" t="s">
        <v>23</v>
      </c>
    </row>
    <row r="6751" spans="1:23" x14ac:dyDescent="0.4">
      <c r="A6751">
        <v>6750</v>
      </c>
      <c r="B6751">
        <v>1</v>
      </c>
      <c r="C6751">
        <v>1</v>
      </c>
      <c r="D6751">
        <v>1</v>
      </c>
      <c r="E6751">
        <v>2</v>
      </c>
      <c r="F6751" t="s">
        <v>23</v>
      </c>
      <c r="G6751">
        <v>-354.21729332309599</v>
      </c>
      <c r="H6751" t="s">
        <v>23</v>
      </c>
      <c r="I6751">
        <v>70.757731371210596</v>
      </c>
      <c r="J6751" t="s">
        <v>865</v>
      </c>
      <c r="K6751" t="s">
        <v>25</v>
      </c>
      <c r="L6751" t="s">
        <v>866</v>
      </c>
      <c r="M6751" t="s">
        <v>867</v>
      </c>
      <c r="N6751" t="s">
        <v>868</v>
      </c>
      <c r="O6751" t="s">
        <v>869</v>
      </c>
      <c r="P6751">
        <v>2.9000001000000002</v>
      </c>
      <c r="Q6751">
        <v>78347</v>
      </c>
      <c r="R6751" t="s">
        <v>870</v>
      </c>
      <c r="S6751">
        <v>262146</v>
      </c>
      <c r="T6751">
        <v>449.10783789999999</v>
      </c>
      <c r="U6751" t="s">
        <v>31</v>
      </c>
      <c r="V6751" t="s">
        <v>4491</v>
      </c>
      <c r="W6751" t="s">
        <v>23</v>
      </c>
    </row>
    <row r="6752" spans="1:23" x14ac:dyDescent="0.4">
      <c r="A6752">
        <v>6751</v>
      </c>
      <c r="B6752">
        <v>1</v>
      </c>
      <c r="C6752">
        <v>1</v>
      </c>
      <c r="D6752">
        <v>1</v>
      </c>
      <c r="E6752">
        <v>1</v>
      </c>
      <c r="F6752" t="s">
        <v>23</v>
      </c>
      <c r="G6752">
        <v>-4.04787488570165</v>
      </c>
      <c r="H6752" t="s">
        <v>23</v>
      </c>
      <c r="I6752">
        <v>39.801143655699903</v>
      </c>
      <c r="J6752" t="s">
        <v>5174</v>
      </c>
      <c r="K6752" t="s">
        <v>25</v>
      </c>
      <c r="L6752" t="s">
        <v>6249</v>
      </c>
      <c r="M6752" t="s">
        <v>6250</v>
      </c>
      <c r="N6752" t="s">
        <v>6251</v>
      </c>
      <c r="O6752" t="s">
        <v>6252</v>
      </c>
      <c r="P6752">
        <v>3.5999998999999998</v>
      </c>
      <c r="Q6752" t="s">
        <v>6253</v>
      </c>
      <c r="R6752" t="s">
        <v>6254</v>
      </c>
      <c r="S6752">
        <v>34615520126</v>
      </c>
      <c r="T6752">
        <v>409.29489999999998</v>
      </c>
      <c r="U6752" t="s">
        <v>31</v>
      </c>
      <c r="V6752" t="s">
        <v>9731</v>
      </c>
      <c r="W6752" t="s">
        <v>23</v>
      </c>
    </row>
    <row r="6753" spans="1:23" x14ac:dyDescent="0.4">
      <c r="A6753">
        <v>6752</v>
      </c>
      <c r="B6753">
        <v>1</v>
      </c>
      <c r="C6753">
        <v>1</v>
      </c>
      <c r="D6753">
        <v>1</v>
      </c>
      <c r="E6753">
        <v>4</v>
      </c>
      <c r="F6753" t="s">
        <v>23</v>
      </c>
      <c r="G6753">
        <v>-592.43493694198401</v>
      </c>
      <c r="H6753" t="s">
        <v>23</v>
      </c>
      <c r="I6753">
        <v>110.930758027915</v>
      </c>
      <c r="J6753" t="s">
        <v>10511</v>
      </c>
      <c r="K6753" t="s">
        <v>25</v>
      </c>
      <c r="L6753" t="s">
        <v>10512</v>
      </c>
      <c r="M6753" t="s">
        <v>10513</v>
      </c>
      <c r="N6753" t="s">
        <v>10514</v>
      </c>
      <c r="O6753" t="s">
        <v>10515</v>
      </c>
      <c r="P6753">
        <v>4.5999999000000003</v>
      </c>
      <c r="Q6753" t="s">
        <v>10516</v>
      </c>
      <c r="R6753" t="s">
        <v>10517</v>
      </c>
      <c r="S6753">
        <v>16777282</v>
      </c>
      <c r="T6753">
        <v>478.2224142</v>
      </c>
      <c r="U6753" t="s">
        <v>31</v>
      </c>
      <c r="V6753" t="s">
        <v>5460</v>
      </c>
      <c r="W6753" t="s">
        <v>23</v>
      </c>
    </row>
    <row r="6754" spans="1:23" x14ac:dyDescent="0.4">
      <c r="A6754">
        <v>6753</v>
      </c>
      <c r="B6754">
        <v>1</v>
      </c>
      <c r="C6754">
        <v>1</v>
      </c>
      <c r="D6754">
        <v>1</v>
      </c>
      <c r="E6754">
        <v>1</v>
      </c>
      <c r="F6754" t="s">
        <v>23</v>
      </c>
      <c r="G6754">
        <v>-4.8671968684231599</v>
      </c>
      <c r="H6754" t="s">
        <v>23</v>
      </c>
      <c r="I6754">
        <v>35.1408633035172</v>
      </c>
      <c r="J6754" t="s">
        <v>737</v>
      </c>
      <c r="K6754" t="s">
        <v>25</v>
      </c>
      <c r="L6754" t="s">
        <v>738</v>
      </c>
      <c r="M6754" t="s">
        <v>739</v>
      </c>
      <c r="N6754" t="s">
        <v>740</v>
      </c>
      <c r="O6754" t="s">
        <v>741</v>
      </c>
      <c r="P6754">
        <v>-1.10000002</v>
      </c>
      <c r="Q6754" t="s">
        <v>742</v>
      </c>
      <c r="R6754" t="s">
        <v>743</v>
      </c>
      <c r="S6754">
        <v>254733182</v>
      </c>
      <c r="T6754">
        <v>442.14762000000002</v>
      </c>
      <c r="U6754" t="s">
        <v>31</v>
      </c>
      <c r="V6754" t="s">
        <v>1086</v>
      </c>
      <c r="W6754" t="s">
        <v>23</v>
      </c>
    </row>
    <row r="6755" spans="1:23" x14ac:dyDescent="0.4">
      <c r="A6755">
        <v>6754</v>
      </c>
      <c r="B6755">
        <v>1</v>
      </c>
      <c r="C6755">
        <v>1</v>
      </c>
      <c r="D6755">
        <v>1</v>
      </c>
      <c r="E6755">
        <v>4</v>
      </c>
      <c r="F6755" t="s">
        <v>23</v>
      </c>
      <c r="G6755">
        <v>-397.514620373041</v>
      </c>
      <c r="H6755" t="s">
        <v>23</v>
      </c>
      <c r="I6755">
        <v>27.4809229693651</v>
      </c>
      <c r="J6755" t="s">
        <v>1362</v>
      </c>
      <c r="K6755" t="s">
        <v>25</v>
      </c>
      <c r="L6755" t="s">
        <v>1363</v>
      </c>
      <c r="M6755" t="s">
        <v>1364</v>
      </c>
      <c r="N6755" t="s">
        <v>28</v>
      </c>
      <c r="O6755" t="s">
        <v>1365</v>
      </c>
      <c r="P6755">
        <v>-4.8000001900000004</v>
      </c>
      <c r="Q6755">
        <v>11987821</v>
      </c>
      <c r="R6755" t="s">
        <v>1366</v>
      </c>
      <c r="S6755">
        <v>16777218</v>
      </c>
      <c r="T6755">
        <v>465.10275250000001</v>
      </c>
      <c r="U6755" t="s">
        <v>31</v>
      </c>
      <c r="V6755" t="s">
        <v>1893</v>
      </c>
      <c r="W6755" t="s">
        <v>23</v>
      </c>
    </row>
    <row r="6756" spans="1:23" x14ac:dyDescent="0.4">
      <c r="A6756">
        <v>6755</v>
      </c>
      <c r="B6756">
        <v>1</v>
      </c>
      <c r="C6756">
        <v>1</v>
      </c>
      <c r="D6756">
        <v>1</v>
      </c>
      <c r="E6756">
        <v>2</v>
      </c>
      <c r="F6756" t="s">
        <v>23</v>
      </c>
      <c r="G6756">
        <v>-566.464746358414</v>
      </c>
      <c r="H6756" t="s">
        <v>23</v>
      </c>
      <c r="I6756">
        <v>21.807976146823599</v>
      </c>
      <c r="J6756" t="s">
        <v>4388</v>
      </c>
      <c r="K6756" t="s">
        <v>25</v>
      </c>
      <c r="L6756" t="s">
        <v>4389</v>
      </c>
      <c r="M6756" t="s">
        <v>4390</v>
      </c>
      <c r="N6756" t="s">
        <v>28</v>
      </c>
      <c r="O6756" t="s">
        <v>4391</v>
      </c>
      <c r="P6756">
        <v>1.60877895</v>
      </c>
      <c r="Q6756">
        <v>139592455</v>
      </c>
      <c r="R6756" t="s">
        <v>4392</v>
      </c>
      <c r="S6756">
        <v>16777218</v>
      </c>
      <c r="T6756">
        <v>267.13795629999998</v>
      </c>
      <c r="U6756" t="s">
        <v>31</v>
      </c>
      <c r="V6756" t="s">
        <v>11732</v>
      </c>
      <c r="W6756" t="s">
        <v>23</v>
      </c>
    </row>
    <row r="6757" spans="1:23" x14ac:dyDescent="0.4">
      <c r="A6757">
        <v>6756</v>
      </c>
      <c r="B6757">
        <v>1</v>
      </c>
      <c r="C6757">
        <v>1</v>
      </c>
      <c r="D6757">
        <v>1</v>
      </c>
      <c r="E6757">
        <v>1</v>
      </c>
      <c r="F6757" t="s">
        <v>23</v>
      </c>
      <c r="G6757">
        <v>-791.98320360783498</v>
      </c>
      <c r="H6757" t="s">
        <v>23</v>
      </c>
      <c r="I6757">
        <v>65.394655063196893</v>
      </c>
      <c r="J6757" t="s">
        <v>4931</v>
      </c>
      <c r="K6757" t="s">
        <v>25</v>
      </c>
      <c r="L6757" t="s">
        <v>4932</v>
      </c>
      <c r="M6757" t="s">
        <v>4933</v>
      </c>
      <c r="N6757" t="s">
        <v>4934</v>
      </c>
      <c r="O6757" t="s">
        <v>4935</v>
      </c>
      <c r="P6757">
        <v>-3.7999999500000001</v>
      </c>
      <c r="Q6757" t="s">
        <v>4936</v>
      </c>
      <c r="R6757" t="s">
        <v>4937</v>
      </c>
      <c r="S6757">
        <v>70</v>
      </c>
      <c r="T6757">
        <v>595.20213220000005</v>
      </c>
      <c r="U6757" t="s">
        <v>31</v>
      </c>
      <c r="V6757" t="s">
        <v>11802</v>
      </c>
      <c r="W6757" t="s">
        <v>23</v>
      </c>
    </row>
    <row r="6758" spans="1:23" x14ac:dyDescent="0.4">
      <c r="A6758">
        <v>6757</v>
      </c>
      <c r="B6758">
        <v>1</v>
      </c>
      <c r="C6758">
        <v>1</v>
      </c>
      <c r="D6758">
        <v>1</v>
      </c>
      <c r="E6758">
        <v>1</v>
      </c>
      <c r="F6758" t="s">
        <v>23</v>
      </c>
      <c r="G6758">
        <v>-7.5712289461328197</v>
      </c>
      <c r="H6758" t="s">
        <v>23</v>
      </c>
      <c r="I6758">
        <v>43.388425078907602</v>
      </c>
      <c r="J6758" t="s">
        <v>2355</v>
      </c>
      <c r="K6758" t="s">
        <v>25</v>
      </c>
      <c r="L6758" t="s">
        <v>13923</v>
      </c>
      <c r="M6758" t="s">
        <v>13924</v>
      </c>
      <c r="N6758" t="s">
        <v>13925</v>
      </c>
      <c r="O6758" t="s">
        <v>13926</v>
      </c>
      <c r="P6758">
        <v>2.7000000499999999</v>
      </c>
      <c r="Q6758" t="s">
        <v>13927</v>
      </c>
      <c r="R6758" t="s">
        <v>13928</v>
      </c>
      <c r="S6758">
        <v>20900222</v>
      </c>
      <c r="T6758">
        <v>287.09140000000002</v>
      </c>
      <c r="U6758" t="s">
        <v>31</v>
      </c>
      <c r="V6758" t="s">
        <v>7508</v>
      </c>
      <c r="W6758" t="s">
        <v>23</v>
      </c>
    </row>
    <row r="6759" spans="1:23" x14ac:dyDescent="0.4">
      <c r="A6759">
        <v>6758</v>
      </c>
      <c r="B6759">
        <v>1</v>
      </c>
      <c r="C6759">
        <v>1</v>
      </c>
      <c r="D6759">
        <v>1</v>
      </c>
      <c r="E6759">
        <v>1</v>
      </c>
      <c r="F6759" t="s">
        <v>23</v>
      </c>
      <c r="G6759">
        <v>-10.5668546526688</v>
      </c>
      <c r="H6759" t="s">
        <v>23</v>
      </c>
      <c r="I6759">
        <v>4.0015141435815096</v>
      </c>
      <c r="J6759" t="s">
        <v>2502</v>
      </c>
      <c r="K6759" t="s">
        <v>25</v>
      </c>
      <c r="L6759" t="s">
        <v>14434</v>
      </c>
      <c r="M6759" t="s">
        <v>14435</v>
      </c>
      <c r="N6759" t="s">
        <v>14436</v>
      </c>
      <c r="O6759" t="s">
        <v>14437</v>
      </c>
      <c r="P6759">
        <v>-0.80000001200000004</v>
      </c>
      <c r="Q6759" t="s">
        <v>14438</v>
      </c>
      <c r="R6759" t="s">
        <v>14439</v>
      </c>
      <c r="S6759">
        <v>121430398</v>
      </c>
      <c r="T6759">
        <v>609.18139680000002</v>
      </c>
      <c r="U6759" t="s">
        <v>31</v>
      </c>
      <c r="V6759" t="s">
        <v>17175</v>
      </c>
      <c r="W6759" t="s">
        <v>23</v>
      </c>
    </row>
    <row r="6760" spans="1:23" x14ac:dyDescent="0.4">
      <c r="A6760">
        <v>6759</v>
      </c>
      <c r="B6760">
        <v>1</v>
      </c>
      <c r="C6760">
        <v>1</v>
      </c>
      <c r="D6760">
        <v>1</v>
      </c>
      <c r="E6760">
        <v>2</v>
      </c>
      <c r="F6760" t="s">
        <v>23</v>
      </c>
      <c r="G6760">
        <v>-150.86675454208901</v>
      </c>
      <c r="H6760" t="s">
        <v>23</v>
      </c>
      <c r="I6760">
        <v>28.686762369734399</v>
      </c>
      <c r="J6760" t="s">
        <v>10785</v>
      </c>
      <c r="K6760" t="s">
        <v>25</v>
      </c>
      <c r="L6760" t="s">
        <v>11025</v>
      </c>
      <c r="M6760" t="s">
        <v>11026</v>
      </c>
      <c r="N6760" t="s">
        <v>11027</v>
      </c>
      <c r="O6760" t="s">
        <v>11028</v>
      </c>
      <c r="P6760">
        <v>0.82348144099999998</v>
      </c>
      <c r="Q6760">
        <v>68351</v>
      </c>
      <c r="R6760" t="s">
        <v>11029</v>
      </c>
      <c r="S6760">
        <v>262214</v>
      </c>
      <c r="T6760">
        <v>328.04517809999999</v>
      </c>
      <c r="U6760" t="s">
        <v>31</v>
      </c>
      <c r="V6760" t="s">
        <v>10792</v>
      </c>
      <c r="W6760" t="s">
        <v>23</v>
      </c>
    </row>
    <row r="6761" spans="1:23" x14ac:dyDescent="0.4">
      <c r="A6761">
        <v>6760</v>
      </c>
      <c r="B6761">
        <v>1</v>
      </c>
      <c r="C6761">
        <v>1</v>
      </c>
      <c r="D6761">
        <v>1</v>
      </c>
      <c r="E6761">
        <v>1</v>
      </c>
      <c r="F6761" t="s">
        <v>23</v>
      </c>
      <c r="G6761">
        <v>-16.908880092952401</v>
      </c>
      <c r="H6761" t="s">
        <v>23</v>
      </c>
      <c r="I6761">
        <v>88.389428765233902</v>
      </c>
      <c r="J6761" t="s">
        <v>2364</v>
      </c>
      <c r="K6761" t="s">
        <v>25</v>
      </c>
      <c r="L6761" t="s">
        <v>14118</v>
      </c>
      <c r="M6761" t="s">
        <v>14119</v>
      </c>
      <c r="N6761" t="s">
        <v>14120</v>
      </c>
      <c r="O6761" t="s">
        <v>14121</v>
      </c>
      <c r="P6761">
        <v>3.1083207100000001</v>
      </c>
      <c r="Q6761">
        <v>441701</v>
      </c>
      <c r="R6761" t="s">
        <v>14122</v>
      </c>
      <c r="S6761">
        <v>20081006</v>
      </c>
      <c r="T6761">
        <v>271.06009990000001</v>
      </c>
      <c r="U6761" t="s">
        <v>31</v>
      </c>
      <c r="V6761" t="s">
        <v>10184</v>
      </c>
      <c r="W6761" t="s">
        <v>23</v>
      </c>
    </row>
    <row r="6762" spans="1:23" x14ac:dyDescent="0.4">
      <c r="A6762">
        <v>6761</v>
      </c>
      <c r="B6762">
        <v>1</v>
      </c>
      <c r="C6762">
        <v>1</v>
      </c>
      <c r="D6762">
        <v>1</v>
      </c>
      <c r="E6762">
        <v>1</v>
      </c>
      <c r="F6762" t="s">
        <v>23</v>
      </c>
      <c r="G6762">
        <v>-21.1862460371926</v>
      </c>
      <c r="H6762" t="s">
        <v>23</v>
      </c>
      <c r="I6762">
        <v>41.018269031538402</v>
      </c>
      <c r="J6762" t="s">
        <v>175</v>
      </c>
      <c r="K6762" t="s">
        <v>25</v>
      </c>
      <c r="L6762" t="s">
        <v>748</v>
      </c>
      <c r="M6762" t="s">
        <v>749</v>
      </c>
      <c r="N6762" t="s">
        <v>750</v>
      </c>
      <c r="O6762" t="s">
        <v>751</v>
      </c>
      <c r="P6762">
        <v>-1.7999999499999999</v>
      </c>
      <c r="Q6762" t="s">
        <v>752</v>
      </c>
      <c r="R6762" t="s">
        <v>753</v>
      </c>
      <c r="S6762">
        <v>87613798</v>
      </c>
      <c r="T6762">
        <v>214.1073844</v>
      </c>
      <c r="U6762" t="s">
        <v>31</v>
      </c>
      <c r="V6762" t="s">
        <v>1319</v>
      </c>
      <c r="W6762" t="s">
        <v>23</v>
      </c>
    </row>
    <row r="6763" spans="1:23" x14ac:dyDescent="0.4">
      <c r="A6763">
        <v>6762</v>
      </c>
      <c r="B6763">
        <v>1</v>
      </c>
      <c r="C6763">
        <v>3</v>
      </c>
      <c r="D6763">
        <v>1</v>
      </c>
      <c r="E6763">
        <v>1</v>
      </c>
      <c r="F6763" t="s">
        <v>23</v>
      </c>
      <c r="G6763">
        <v>-16.543205280623798</v>
      </c>
      <c r="H6763" t="s">
        <v>23</v>
      </c>
      <c r="I6763">
        <v>44.870181103981601</v>
      </c>
      <c r="J6763" t="s">
        <v>3587</v>
      </c>
      <c r="K6763" t="s">
        <v>25</v>
      </c>
      <c r="L6763" t="s">
        <v>12591</v>
      </c>
      <c r="M6763" t="s">
        <v>12592</v>
      </c>
      <c r="N6763" t="s">
        <v>12593</v>
      </c>
      <c r="O6763" t="s">
        <v>12594</v>
      </c>
      <c r="P6763">
        <v>3.2999999500000001</v>
      </c>
      <c r="Q6763" t="s">
        <v>12595</v>
      </c>
      <c r="R6763" t="s">
        <v>12596</v>
      </c>
      <c r="S6763">
        <v>87613822</v>
      </c>
      <c r="T6763">
        <v>299.12778550000002</v>
      </c>
      <c r="U6763" t="s">
        <v>31</v>
      </c>
      <c r="V6763" t="s">
        <v>11805</v>
      </c>
      <c r="W6763" t="s">
        <v>23</v>
      </c>
    </row>
    <row r="6764" spans="1:23" x14ac:dyDescent="0.4">
      <c r="A6764">
        <v>6763</v>
      </c>
      <c r="B6764">
        <v>1</v>
      </c>
      <c r="C6764">
        <v>1</v>
      </c>
      <c r="D6764">
        <v>1</v>
      </c>
      <c r="E6764">
        <v>1</v>
      </c>
      <c r="F6764" t="s">
        <v>23</v>
      </c>
      <c r="G6764">
        <v>-3.2376105376962498</v>
      </c>
      <c r="H6764" t="s">
        <v>23</v>
      </c>
      <c r="I6764">
        <v>51.883707156457596</v>
      </c>
      <c r="J6764" t="s">
        <v>2743</v>
      </c>
      <c r="K6764" t="s">
        <v>25</v>
      </c>
      <c r="L6764" t="s">
        <v>2744</v>
      </c>
      <c r="M6764" t="s">
        <v>2745</v>
      </c>
      <c r="N6764" t="s">
        <v>2746</v>
      </c>
      <c r="O6764" t="s">
        <v>2747</v>
      </c>
      <c r="P6764">
        <v>1.4723249700000001</v>
      </c>
      <c r="Q6764" t="s">
        <v>2748</v>
      </c>
      <c r="R6764" t="s">
        <v>2749</v>
      </c>
      <c r="S6764">
        <v>121629054</v>
      </c>
      <c r="T6764">
        <v>291.08629999999999</v>
      </c>
      <c r="U6764" t="s">
        <v>31</v>
      </c>
      <c r="V6764" t="s">
        <v>2750</v>
      </c>
      <c r="W6764" t="s">
        <v>23</v>
      </c>
    </row>
    <row r="6765" spans="1:23" x14ac:dyDescent="0.4">
      <c r="A6765">
        <v>6764</v>
      </c>
      <c r="B6765">
        <v>1</v>
      </c>
      <c r="C6765">
        <v>1</v>
      </c>
      <c r="D6765">
        <v>1</v>
      </c>
      <c r="E6765">
        <v>1</v>
      </c>
      <c r="F6765" t="s">
        <v>23</v>
      </c>
      <c r="G6765">
        <v>-12.141968913996299</v>
      </c>
      <c r="H6765" t="s">
        <v>23</v>
      </c>
      <c r="I6765">
        <v>35.743776954614802</v>
      </c>
      <c r="J6765" t="s">
        <v>944</v>
      </c>
      <c r="K6765" t="s">
        <v>25</v>
      </c>
      <c r="L6765" t="s">
        <v>945</v>
      </c>
      <c r="M6765" t="s">
        <v>946</v>
      </c>
      <c r="N6765" t="s">
        <v>947</v>
      </c>
      <c r="O6765" t="s">
        <v>948</v>
      </c>
      <c r="P6765">
        <v>4</v>
      </c>
      <c r="Q6765" t="s">
        <v>949</v>
      </c>
      <c r="R6765" t="s">
        <v>950</v>
      </c>
      <c r="S6765">
        <v>120384382</v>
      </c>
      <c r="T6765">
        <v>609.28066000000001</v>
      </c>
      <c r="U6765" t="s">
        <v>31</v>
      </c>
      <c r="V6765" t="s">
        <v>1185</v>
      </c>
      <c r="W6765" t="s">
        <v>23</v>
      </c>
    </row>
    <row r="6766" spans="1:23" x14ac:dyDescent="0.4">
      <c r="A6766">
        <v>6765</v>
      </c>
      <c r="B6766">
        <v>1</v>
      </c>
      <c r="C6766">
        <v>1</v>
      </c>
      <c r="D6766">
        <v>1</v>
      </c>
      <c r="E6766">
        <v>1</v>
      </c>
      <c r="F6766" t="s">
        <v>23</v>
      </c>
      <c r="G6766">
        <v>-922.541575880143</v>
      </c>
      <c r="H6766" t="s">
        <v>23</v>
      </c>
      <c r="I6766">
        <v>27.7242179056996</v>
      </c>
      <c r="J6766" t="s">
        <v>2180</v>
      </c>
      <c r="K6766" t="s">
        <v>25</v>
      </c>
      <c r="L6766" t="s">
        <v>2181</v>
      </c>
      <c r="M6766" t="s">
        <v>2182</v>
      </c>
      <c r="N6766" t="s">
        <v>28</v>
      </c>
      <c r="O6766" t="s">
        <v>2183</v>
      </c>
      <c r="P6766">
        <v>-2.15272737</v>
      </c>
      <c r="Q6766" t="s">
        <v>2184</v>
      </c>
      <c r="R6766" t="s">
        <v>2185</v>
      </c>
      <c r="S6766">
        <v>16777218</v>
      </c>
      <c r="T6766">
        <v>717.36466170000006</v>
      </c>
      <c r="U6766" t="s">
        <v>31</v>
      </c>
      <c r="V6766" t="s">
        <v>2257</v>
      </c>
      <c r="W6766" t="s">
        <v>23</v>
      </c>
    </row>
    <row r="6767" spans="1:23" x14ac:dyDescent="0.4">
      <c r="A6767">
        <v>6766</v>
      </c>
      <c r="B6767">
        <v>1</v>
      </c>
      <c r="C6767">
        <v>1</v>
      </c>
      <c r="D6767">
        <v>1</v>
      </c>
      <c r="E6767">
        <v>3</v>
      </c>
      <c r="F6767" t="s">
        <v>23</v>
      </c>
      <c r="G6767">
        <v>-551.38990434647201</v>
      </c>
      <c r="H6767" t="s">
        <v>23</v>
      </c>
      <c r="I6767">
        <v>79.744380793379506</v>
      </c>
      <c r="J6767" t="s">
        <v>1343</v>
      </c>
      <c r="K6767" t="s">
        <v>25</v>
      </c>
      <c r="L6767" t="s">
        <v>1344</v>
      </c>
      <c r="M6767" t="s">
        <v>1345</v>
      </c>
      <c r="N6767" t="s">
        <v>1346</v>
      </c>
      <c r="O6767" t="s">
        <v>1347</v>
      </c>
      <c r="P6767">
        <v>0.46697968200000001</v>
      </c>
      <c r="Q6767" t="s">
        <v>1348</v>
      </c>
      <c r="R6767" t="s">
        <v>1349</v>
      </c>
      <c r="S6767">
        <v>121399662</v>
      </c>
      <c r="T6767">
        <v>463.08710250000001</v>
      </c>
      <c r="U6767" t="s">
        <v>31</v>
      </c>
      <c r="V6767" t="s">
        <v>11122</v>
      </c>
      <c r="W6767" t="s">
        <v>23</v>
      </c>
    </row>
    <row r="6768" spans="1:23" x14ac:dyDescent="0.4">
      <c r="A6768">
        <v>6767</v>
      </c>
      <c r="B6768">
        <v>1</v>
      </c>
      <c r="C6768">
        <v>1</v>
      </c>
      <c r="D6768">
        <v>1</v>
      </c>
      <c r="E6768">
        <v>1</v>
      </c>
      <c r="F6768" t="s">
        <v>23</v>
      </c>
      <c r="G6768">
        <v>-86.551989266846306</v>
      </c>
      <c r="H6768" t="s">
        <v>23</v>
      </c>
      <c r="I6768">
        <v>19.943746811808602</v>
      </c>
      <c r="J6768" t="s">
        <v>2842</v>
      </c>
      <c r="K6768" t="s">
        <v>25</v>
      </c>
      <c r="L6768" t="s">
        <v>2843</v>
      </c>
      <c r="M6768" t="s">
        <v>2844</v>
      </c>
      <c r="N6768" t="s">
        <v>2845</v>
      </c>
      <c r="O6768" t="s">
        <v>2846</v>
      </c>
      <c r="P6768">
        <v>0.60836017099999995</v>
      </c>
      <c r="Q6768" t="s">
        <v>2847</v>
      </c>
      <c r="R6768" t="s">
        <v>2848</v>
      </c>
      <c r="S6768">
        <v>121383790</v>
      </c>
      <c r="T6768">
        <v>218.084541</v>
      </c>
      <c r="U6768" t="s">
        <v>31</v>
      </c>
      <c r="V6768" t="s">
        <v>10018</v>
      </c>
      <c r="W6768" t="s">
        <v>23</v>
      </c>
    </row>
    <row r="6769" spans="1:23" x14ac:dyDescent="0.4">
      <c r="A6769">
        <v>6768</v>
      </c>
      <c r="B6769">
        <v>1</v>
      </c>
      <c r="C6769">
        <v>1</v>
      </c>
      <c r="D6769">
        <v>1</v>
      </c>
      <c r="E6769">
        <v>2</v>
      </c>
      <c r="F6769" t="s">
        <v>23</v>
      </c>
      <c r="G6769">
        <v>-171.74685033121099</v>
      </c>
      <c r="H6769" t="s">
        <v>23</v>
      </c>
      <c r="I6769">
        <v>34.770939604418999</v>
      </c>
      <c r="J6769" t="s">
        <v>15927</v>
      </c>
      <c r="K6769" t="s">
        <v>25</v>
      </c>
      <c r="L6769" t="s">
        <v>15928</v>
      </c>
      <c r="M6769" t="s">
        <v>15929</v>
      </c>
      <c r="N6769" t="s">
        <v>15930</v>
      </c>
      <c r="O6769" t="s">
        <v>15931</v>
      </c>
      <c r="P6769">
        <v>3.5</v>
      </c>
      <c r="Q6769">
        <v>9570933</v>
      </c>
      <c r="R6769" t="s">
        <v>15932</v>
      </c>
      <c r="S6769">
        <v>67108866</v>
      </c>
      <c r="T6769">
        <v>419.13365870000001</v>
      </c>
      <c r="U6769" t="s">
        <v>31</v>
      </c>
      <c r="V6769" t="s">
        <v>4295</v>
      </c>
      <c r="W6769" t="s">
        <v>23</v>
      </c>
    </row>
    <row r="6770" spans="1:23" x14ac:dyDescent="0.4">
      <c r="A6770">
        <v>6769</v>
      </c>
      <c r="B6770">
        <v>1</v>
      </c>
      <c r="C6770">
        <v>1</v>
      </c>
      <c r="D6770">
        <v>1</v>
      </c>
      <c r="E6770">
        <v>2</v>
      </c>
      <c r="F6770" t="s">
        <v>23</v>
      </c>
      <c r="G6770">
        <v>-328.803740556609</v>
      </c>
      <c r="H6770" t="s">
        <v>23</v>
      </c>
      <c r="I6770">
        <v>64.458775095329798</v>
      </c>
      <c r="J6770" t="s">
        <v>10081</v>
      </c>
      <c r="K6770" t="s">
        <v>25</v>
      </c>
      <c r="L6770" t="s">
        <v>10082</v>
      </c>
      <c r="M6770" t="s">
        <v>10083</v>
      </c>
      <c r="N6770" t="s">
        <v>10084</v>
      </c>
      <c r="O6770" t="s">
        <v>10085</v>
      </c>
      <c r="P6770">
        <v>5.3000001900000004</v>
      </c>
      <c r="Q6770" t="s">
        <v>10086</v>
      </c>
      <c r="R6770" t="s">
        <v>10087</v>
      </c>
      <c r="S6770">
        <v>3153922</v>
      </c>
      <c r="T6770">
        <v>433.11292329999998</v>
      </c>
      <c r="U6770" t="s">
        <v>31</v>
      </c>
      <c r="V6770" t="s">
        <v>7604</v>
      </c>
      <c r="W6770" t="s">
        <v>23</v>
      </c>
    </row>
    <row r="6771" spans="1:23" x14ac:dyDescent="0.4">
      <c r="A6771">
        <v>6770</v>
      </c>
      <c r="B6771">
        <v>1</v>
      </c>
      <c r="C6771">
        <v>1</v>
      </c>
      <c r="D6771">
        <v>1</v>
      </c>
      <c r="E6771">
        <v>1</v>
      </c>
      <c r="F6771" t="s">
        <v>23</v>
      </c>
      <c r="G6771">
        <v>-539.15297958609995</v>
      </c>
      <c r="H6771" t="s">
        <v>23</v>
      </c>
      <c r="I6771">
        <v>67.202981411749803</v>
      </c>
      <c r="J6771" t="s">
        <v>10793</v>
      </c>
      <c r="K6771" t="s">
        <v>25</v>
      </c>
      <c r="L6771" t="s">
        <v>10794</v>
      </c>
      <c r="M6771" t="s">
        <v>10795</v>
      </c>
      <c r="N6771" t="s">
        <v>10796</v>
      </c>
      <c r="O6771" t="s">
        <v>10797</v>
      </c>
      <c r="P6771">
        <v>2.9000001000000002</v>
      </c>
      <c r="Q6771">
        <v>2782662</v>
      </c>
      <c r="R6771" t="s">
        <v>10798</v>
      </c>
      <c r="S6771">
        <v>67108866</v>
      </c>
      <c r="T6771">
        <v>291.08631000000003</v>
      </c>
      <c r="U6771" t="s">
        <v>31</v>
      </c>
      <c r="V6771" t="s">
        <v>10999</v>
      </c>
      <c r="W6771" t="s">
        <v>23</v>
      </c>
    </row>
    <row r="6772" spans="1:23" x14ac:dyDescent="0.4">
      <c r="A6772">
        <v>6771</v>
      </c>
      <c r="B6772">
        <v>1</v>
      </c>
      <c r="C6772">
        <v>1</v>
      </c>
      <c r="D6772">
        <v>1</v>
      </c>
      <c r="E6772">
        <v>1</v>
      </c>
      <c r="F6772" t="s">
        <v>23</v>
      </c>
      <c r="G6772">
        <v>-11.187269321860899</v>
      </c>
      <c r="H6772" t="s">
        <v>23</v>
      </c>
      <c r="I6772">
        <v>56.682370752122601</v>
      </c>
      <c r="J6772" t="s">
        <v>1785</v>
      </c>
      <c r="K6772" t="s">
        <v>25</v>
      </c>
      <c r="L6772" t="s">
        <v>14161</v>
      </c>
      <c r="M6772" t="s">
        <v>14162</v>
      </c>
      <c r="N6772" t="s">
        <v>14163</v>
      </c>
      <c r="O6772" t="s">
        <v>14164</v>
      </c>
      <c r="P6772">
        <v>2.5</v>
      </c>
      <c r="Q6772" t="s">
        <v>14165</v>
      </c>
      <c r="R6772" t="s">
        <v>14166</v>
      </c>
      <c r="S6772">
        <v>121563518</v>
      </c>
      <c r="T6772">
        <v>255.0651853</v>
      </c>
      <c r="U6772" t="s">
        <v>31</v>
      </c>
      <c r="V6772" t="s">
        <v>8862</v>
      </c>
      <c r="W6772" t="s">
        <v>23</v>
      </c>
    </row>
    <row r="6773" spans="1:23" x14ac:dyDescent="0.4">
      <c r="A6773">
        <v>6772</v>
      </c>
      <c r="B6773">
        <v>1</v>
      </c>
      <c r="C6773">
        <v>1</v>
      </c>
      <c r="D6773">
        <v>1</v>
      </c>
      <c r="E6773">
        <v>3</v>
      </c>
      <c r="F6773" t="s">
        <v>23</v>
      </c>
      <c r="G6773">
        <v>-581.64492065001798</v>
      </c>
      <c r="H6773" t="s">
        <v>23</v>
      </c>
      <c r="I6773">
        <v>48.775736081343403</v>
      </c>
      <c r="J6773" t="s">
        <v>17176</v>
      </c>
      <c r="K6773" t="s">
        <v>25</v>
      </c>
      <c r="L6773" t="s">
        <v>17177</v>
      </c>
      <c r="M6773" t="s">
        <v>17178</v>
      </c>
      <c r="N6773" t="s">
        <v>17179</v>
      </c>
      <c r="O6773" t="s">
        <v>17180</v>
      </c>
      <c r="P6773">
        <v>3.9000001000000002</v>
      </c>
      <c r="Q6773" t="s">
        <v>17181</v>
      </c>
      <c r="R6773" t="s">
        <v>17182</v>
      </c>
      <c r="S6773">
        <v>3153922</v>
      </c>
      <c r="T6773">
        <v>341.18596910000002</v>
      </c>
      <c r="U6773" t="s">
        <v>31</v>
      </c>
      <c r="V6773" t="s">
        <v>2336</v>
      </c>
      <c r="W6773" t="s">
        <v>23</v>
      </c>
    </row>
    <row r="6774" spans="1:23" x14ac:dyDescent="0.4">
      <c r="A6774">
        <v>6773</v>
      </c>
      <c r="B6774">
        <v>1</v>
      </c>
      <c r="C6774">
        <v>1</v>
      </c>
      <c r="D6774">
        <v>1</v>
      </c>
      <c r="E6774">
        <v>1</v>
      </c>
      <c r="F6774" t="s">
        <v>23</v>
      </c>
      <c r="G6774">
        <v>-17.3731983803481</v>
      </c>
      <c r="H6774" t="s">
        <v>23</v>
      </c>
      <c r="I6774">
        <v>45.360851287222999</v>
      </c>
      <c r="J6774" t="s">
        <v>7307</v>
      </c>
      <c r="K6774" t="s">
        <v>25</v>
      </c>
      <c r="L6774" t="s">
        <v>13365</v>
      </c>
      <c r="M6774" t="s">
        <v>13366</v>
      </c>
      <c r="N6774" t="s">
        <v>13367</v>
      </c>
      <c r="O6774" t="s">
        <v>13368</v>
      </c>
      <c r="P6774">
        <v>2.0999998999999998</v>
      </c>
      <c r="Q6774" t="s">
        <v>13369</v>
      </c>
      <c r="R6774" t="s">
        <v>13370</v>
      </c>
      <c r="S6774">
        <v>87875966</v>
      </c>
      <c r="T6774">
        <v>483.12857339999999</v>
      </c>
      <c r="U6774" t="s">
        <v>31</v>
      </c>
      <c r="V6774" t="s">
        <v>10186</v>
      </c>
      <c r="W6774" t="s">
        <v>23</v>
      </c>
    </row>
    <row r="6775" spans="1:23" x14ac:dyDescent="0.4">
      <c r="A6775">
        <v>6774</v>
      </c>
      <c r="B6775">
        <v>1</v>
      </c>
      <c r="C6775">
        <v>1</v>
      </c>
      <c r="D6775">
        <v>1</v>
      </c>
      <c r="E6775">
        <v>1</v>
      </c>
      <c r="F6775" t="s">
        <v>23</v>
      </c>
      <c r="G6775">
        <v>-257.73243120754699</v>
      </c>
      <c r="H6775" t="s">
        <v>23</v>
      </c>
      <c r="I6775">
        <v>38.073102738998003</v>
      </c>
      <c r="J6775" t="s">
        <v>8889</v>
      </c>
      <c r="K6775" t="s">
        <v>25</v>
      </c>
      <c r="L6775" t="s">
        <v>8890</v>
      </c>
      <c r="M6775" t="s">
        <v>8891</v>
      </c>
      <c r="N6775" t="s">
        <v>8892</v>
      </c>
      <c r="O6775" t="s">
        <v>8893</v>
      </c>
      <c r="P6775">
        <v>2.2999999500000001</v>
      </c>
      <c r="Q6775">
        <v>96941</v>
      </c>
      <c r="R6775" t="s">
        <v>8894</v>
      </c>
      <c r="S6775">
        <v>67108930</v>
      </c>
      <c r="T6775">
        <v>271.06009990000001</v>
      </c>
      <c r="U6775" t="s">
        <v>31</v>
      </c>
      <c r="V6775" t="s">
        <v>8895</v>
      </c>
      <c r="W6775" t="s">
        <v>23</v>
      </c>
    </row>
    <row r="6776" spans="1:23" x14ac:dyDescent="0.4">
      <c r="A6776">
        <v>6775</v>
      </c>
      <c r="B6776">
        <v>1</v>
      </c>
      <c r="C6776">
        <v>1</v>
      </c>
      <c r="D6776">
        <v>1</v>
      </c>
      <c r="E6776">
        <v>1</v>
      </c>
      <c r="F6776" t="s">
        <v>23</v>
      </c>
      <c r="G6776">
        <v>-644.90377073528305</v>
      </c>
      <c r="H6776" t="s">
        <v>23</v>
      </c>
      <c r="I6776">
        <v>40.999810826135104</v>
      </c>
      <c r="J6776" t="s">
        <v>3072</v>
      </c>
      <c r="K6776" t="s">
        <v>25</v>
      </c>
      <c r="L6776" t="s">
        <v>3073</v>
      </c>
      <c r="M6776" t="s">
        <v>3074</v>
      </c>
      <c r="N6776" t="s">
        <v>28</v>
      </c>
      <c r="O6776" t="s">
        <v>3075</v>
      </c>
      <c r="P6776">
        <v>4.6999998099999996</v>
      </c>
      <c r="Q6776">
        <v>71576419</v>
      </c>
      <c r="R6776" t="s">
        <v>3076</v>
      </c>
      <c r="S6776">
        <v>33554434</v>
      </c>
      <c r="T6776">
        <v>589.19156750000002</v>
      </c>
      <c r="U6776" t="s">
        <v>31</v>
      </c>
      <c r="V6776" t="s">
        <v>11759</v>
      </c>
      <c r="W6776" t="s">
        <v>23</v>
      </c>
    </row>
    <row r="6777" spans="1:23" x14ac:dyDescent="0.4">
      <c r="A6777">
        <v>6776</v>
      </c>
      <c r="B6777">
        <v>1</v>
      </c>
      <c r="C6777">
        <v>1</v>
      </c>
      <c r="D6777">
        <v>1</v>
      </c>
      <c r="E6777">
        <v>1</v>
      </c>
      <c r="F6777" t="s">
        <v>23</v>
      </c>
      <c r="G6777">
        <v>-7.0872572155767299</v>
      </c>
      <c r="H6777" t="s">
        <v>23</v>
      </c>
      <c r="I6777">
        <v>33.538860497338</v>
      </c>
      <c r="J6777" t="s">
        <v>155</v>
      </c>
      <c r="K6777" t="s">
        <v>25</v>
      </c>
      <c r="L6777" t="s">
        <v>156</v>
      </c>
      <c r="M6777" t="s">
        <v>157</v>
      </c>
      <c r="N6777" t="s">
        <v>158</v>
      </c>
      <c r="O6777" t="s">
        <v>159</v>
      </c>
      <c r="P6777">
        <v>3.4000001000000002</v>
      </c>
      <c r="Q6777" t="s">
        <v>160</v>
      </c>
      <c r="R6777" t="s">
        <v>161</v>
      </c>
      <c r="S6777">
        <v>86827902</v>
      </c>
      <c r="T6777">
        <v>399.22783390000001</v>
      </c>
      <c r="U6777" t="s">
        <v>31</v>
      </c>
      <c r="V6777" t="s">
        <v>262</v>
      </c>
      <c r="W6777" t="s">
        <v>23</v>
      </c>
    </row>
    <row r="6778" spans="1:23" x14ac:dyDescent="0.4">
      <c r="A6778">
        <v>6777</v>
      </c>
      <c r="B6778">
        <v>1</v>
      </c>
      <c r="C6778">
        <v>1</v>
      </c>
      <c r="D6778">
        <v>1</v>
      </c>
      <c r="E6778">
        <v>1</v>
      </c>
      <c r="F6778" t="s">
        <v>23</v>
      </c>
      <c r="G6778">
        <v>-383.94368574645603</v>
      </c>
      <c r="H6778" t="s">
        <v>23</v>
      </c>
      <c r="I6778">
        <v>180.227078349626</v>
      </c>
      <c r="J6778" t="s">
        <v>1904</v>
      </c>
      <c r="K6778" t="s">
        <v>25</v>
      </c>
      <c r="L6778" t="s">
        <v>15291</v>
      </c>
      <c r="M6778" t="s">
        <v>15292</v>
      </c>
      <c r="N6778" t="s">
        <v>28</v>
      </c>
      <c r="O6778" t="s">
        <v>15293</v>
      </c>
      <c r="P6778">
        <v>0.10000000100000001</v>
      </c>
      <c r="Q6778">
        <v>25314903</v>
      </c>
      <c r="R6778" t="s">
        <v>15294</v>
      </c>
      <c r="S6778">
        <v>3153922</v>
      </c>
      <c r="T6778">
        <v>339.17031900000001</v>
      </c>
      <c r="U6778" t="s">
        <v>31</v>
      </c>
      <c r="V6778" t="s">
        <v>11810</v>
      </c>
      <c r="W6778" t="s">
        <v>23</v>
      </c>
    </row>
    <row r="6779" spans="1:23" x14ac:dyDescent="0.4">
      <c r="A6779">
        <v>6778</v>
      </c>
      <c r="B6779">
        <v>1</v>
      </c>
      <c r="C6779">
        <v>1</v>
      </c>
      <c r="D6779">
        <v>1</v>
      </c>
      <c r="E6779">
        <v>1</v>
      </c>
      <c r="F6779" t="s">
        <v>23</v>
      </c>
      <c r="G6779">
        <v>-7.36122350801827</v>
      </c>
      <c r="H6779" t="s">
        <v>23</v>
      </c>
      <c r="I6779">
        <v>66.114207230951294</v>
      </c>
      <c r="J6779" t="s">
        <v>1690</v>
      </c>
      <c r="K6779" t="s">
        <v>25</v>
      </c>
      <c r="L6779" t="s">
        <v>13702</v>
      </c>
      <c r="M6779" t="s">
        <v>13703</v>
      </c>
      <c r="N6779" t="s">
        <v>13704</v>
      </c>
      <c r="O6779" t="s">
        <v>13705</v>
      </c>
      <c r="P6779">
        <v>-2.2999999500000001</v>
      </c>
      <c r="Q6779" t="s">
        <v>13706</v>
      </c>
      <c r="R6779" t="s">
        <v>13707</v>
      </c>
      <c r="S6779">
        <v>20621694</v>
      </c>
      <c r="T6779">
        <v>595.1657467</v>
      </c>
      <c r="U6779" t="s">
        <v>31</v>
      </c>
      <c r="V6779" t="s">
        <v>11843</v>
      </c>
      <c r="W6779" t="s">
        <v>23</v>
      </c>
    </row>
    <row r="6780" spans="1:23" x14ac:dyDescent="0.4">
      <c r="A6780">
        <v>6779</v>
      </c>
      <c r="B6780">
        <v>1</v>
      </c>
      <c r="C6780">
        <v>1</v>
      </c>
      <c r="D6780">
        <v>1</v>
      </c>
      <c r="E6780">
        <v>1</v>
      </c>
      <c r="F6780" t="s">
        <v>23</v>
      </c>
      <c r="G6780">
        <v>-4.0321148165981002</v>
      </c>
      <c r="H6780" t="s">
        <v>23</v>
      </c>
      <c r="I6780">
        <v>74.139407150078199</v>
      </c>
      <c r="J6780" t="s">
        <v>2276</v>
      </c>
      <c r="K6780" t="s">
        <v>25</v>
      </c>
      <c r="L6780" t="s">
        <v>2277</v>
      </c>
      <c r="M6780" t="s">
        <v>2278</v>
      </c>
      <c r="N6780" t="s">
        <v>2279</v>
      </c>
      <c r="O6780" t="s">
        <v>2280</v>
      </c>
      <c r="P6780">
        <v>0.94418787999999998</v>
      </c>
      <c r="Q6780" t="s">
        <v>2281</v>
      </c>
      <c r="R6780" t="s">
        <v>2282</v>
      </c>
      <c r="S6780">
        <v>88075134</v>
      </c>
      <c r="T6780">
        <v>319.0448437</v>
      </c>
      <c r="U6780" t="s">
        <v>31</v>
      </c>
      <c r="V6780" t="s">
        <v>5735</v>
      </c>
      <c r="W6780" t="s">
        <v>23</v>
      </c>
    </row>
    <row r="6781" spans="1:23" x14ac:dyDescent="0.4">
      <c r="A6781">
        <v>6780</v>
      </c>
      <c r="B6781">
        <v>1</v>
      </c>
      <c r="C6781">
        <v>1</v>
      </c>
      <c r="D6781">
        <v>1</v>
      </c>
      <c r="E6781">
        <v>3</v>
      </c>
      <c r="F6781" t="s">
        <v>23</v>
      </c>
      <c r="G6781">
        <v>-689.58593024398897</v>
      </c>
      <c r="H6781" t="s">
        <v>23</v>
      </c>
      <c r="I6781">
        <v>33.4354874615154</v>
      </c>
      <c r="J6781" t="s">
        <v>2084</v>
      </c>
      <c r="K6781" t="s">
        <v>25</v>
      </c>
      <c r="L6781" t="s">
        <v>2085</v>
      </c>
      <c r="M6781" t="s">
        <v>2086</v>
      </c>
      <c r="N6781" t="s">
        <v>2087</v>
      </c>
      <c r="O6781" t="s">
        <v>2088</v>
      </c>
      <c r="P6781">
        <v>-3.2999999500000001</v>
      </c>
      <c r="Q6781">
        <v>3036015</v>
      </c>
      <c r="R6781" t="s">
        <v>2089</v>
      </c>
      <c r="S6781">
        <v>70</v>
      </c>
      <c r="T6781">
        <v>581.1864822</v>
      </c>
      <c r="U6781" t="s">
        <v>31</v>
      </c>
      <c r="V6781" t="s">
        <v>11806</v>
      </c>
      <c r="W6781" t="s">
        <v>23</v>
      </c>
    </row>
    <row r="6782" spans="1:23" x14ac:dyDescent="0.4">
      <c r="A6782">
        <v>6781</v>
      </c>
      <c r="B6782">
        <v>1</v>
      </c>
      <c r="C6782">
        <v>1</v>
      </c>
      <c r="D6782">
        <v>1</v>
      </c>
      <c r="E6782">
        <v>4</v>
      </c>
      <c r="F6782" t="s">
        <v>23</v>
      </c>
      <c r="G6782">
        <v>-355.79883160616401</v>
      </c>
      <c r="H6782" t="s">
        <v>23</v>
      </c>
      <c r="I6782">
        <v>8.3484073247768293</v>
      </c>
      <c r="J6782" t="s">
        <v>7884</v>
      </c>
      <c r="K6782" t="s">
        <v>25</v>
      </c>
      <c r="L6782" t="s">
        <v>7885</v>
      </c>
      <c r="M6782" t="s">
        <v>7886</v>
      </c>
      <c r="N6782" t="s">
        <v>7887</v>
      </c>
      <c r="O6782" t="s">
        <v>7888</v>
      </c>
      <c r="P6782">
        <v>0.60000002399999997</v>
      </c>
      <c r="Q6782" t="s">
        <v>7889</v>
      </c>
      <c r="R6782" t="s">
        <v>7890</v>
      </c>
      <c r="S6782">
        <v>270406</v>
      </c>
      <c r="T6782">
        <v>481.09766719999999</v>
      </c>
      <c r="U6782" t="s">
        <v>31</v>
      </c>
      <c r="V6782" t="s">
        <v>11768</v>
      </c>
      <c r="W6782" t="s">
        <v>23</v>
      </c>
    </row>
    <row r="6783" spans="1:23" x14ac:dyDescent="0.4">
      <c r="A6783">
        <v>6782</v>
      </c>
      <c r="B6783">
        <v>1</v>
      </c>
      <c r="C6783">
        <v>1</v>
      </c>
      <c r="D6783">
        <v>1</v>
      </c>
      <c r="E6783">
        <v>1</v>
      </c>
      <c r="F6783" t="s">
        <v>23</v>
      </c>
      <c r="G6783">
        <v>-3.66919937667212</v>
      </c>
      <c r="H6783" t="s">
        <v>23</v>
      </c>
      <c r="I6783">
        <v>20.999126854593101</v>
      </c>
      <c r="J6783" t="s">
        <v>1665</v>
      </c>
      <c r="K6783" t="s">
        <v>25</v>
      </c>
      <c r="L6783" t="s">
        <v>1982</v>
      </c>
      <c r="M6783" t="s">
        <v>1983</v>
      </c>
      <c r="N6783" t="s">
        <v>1984</v>
      </c>
      <c r="O6783" t="s">
        <v>1985</v>
      </c>
      <c r="P6783">
        <v>2.8652255499999999</v>
      </c>
      <c r="Q6783" t="s">
        <v>1986</v>
      </c>
      <c r="R6783" t="s">
        <v>1987</v>
      </c>
      <c r="S6783">
        <v>19556450</v>
      </c>
      <c r="T6783">
        <v>323.1390189</v>
      </c>
      <c r="U6783" t="s">
        <v>31</v>
      </c>
      <c r="V6783" t="s">
        <v>1811</v>
      </c>
      <c r="W6783" t="s">
        <v>23</v>
      </c>
    </row>
    <row r="6784" spans="1:23" x14ac:dyDescent="0.4">
      <c r="A6784">
        <v>6783</v>
      </c>
      <c r="B6784">
        <v>1</v>
      </c>
      <c r="C6784">
        <v>1</v>
      </c>
      <c r="D6784">
        <v>1</v>
      </c>
      <c r="E6784">
        <v>1</v>
      </c>
      <c r="F6784" t="s">
        <v>23</v>
      </c>
      <c r="G6784">
        <v>-498.24216675542198</v>
      </c>
      <c r="H6784" t="s">
        <v>23</v>
      </c>
      <c r="I6784">
        <v>101.871716188535</v>
      </c>
      <c r="J6784" t="s">
        <v>11254</v>
      </c>
      <c r="K6784" t="s">
        <v>25</v>
      </c>
      <c r="L6784" t="s">
        <v>11255</v>
      </c>
      <c r="M6784" t="s">
        <v>11256</v>
      </c>
      <c r="N6784" t="s">
        <v>11257</v>
      </c>
      <c r="O6784" t="s">
        <v>11258</v>
      </c>
      <c r="P6784">
        <v>2.7000000499999999</v>
      </c>
      <c r="Q6784" t="s">
        <v>11259</v>
      </c>
      <c r="R6784" t="s">
        <v>11260</v>
      </c>
      <c r="S6784">
        <v>16777218</v>
      </c>
      <c r="T6784">
        <v>579.14970270000003</v>
      </c>
      <c r="U6784" t="s">
        <v>31</v>
      </c>
      <c r="V6784" t="s">
        <v>3840</v>
      </c>
      <c r="W6784" t="s">
        <v>23</v>
      </c>
    </row>
    <row r="6785" spans="1:23" x14ac:dyDescent="0.4">
      <c r="A6785">
        <v>6784</v>
      </c>
      <c r="B6785">
        <v>1</v>
      </c>
      <c r="C6785">
        <v>1</v>
      </c>
      <c r="D6785">
        <v>1</v>
      </c>
      <c r="E6785">
        <v>1</v>
      </c>
      <c r="F6785" t="s">
        <v>23</v>
      </c>
      <c r="G6785">
        <v>-880.18564391504106</v>
      </c>
      <c r="H6785" t="s">
        <v>23</v>
      </c>
      <c r="I6785">
        <v>8.6188509588154094</v>
      </c>
      <c r="J6785" t="s">
        <v>6176</v>
      </c>
      <c r="K6785" t="s">
        <v>25</v>
      </c>
      <c r="L6785" t="s">
        <v>6177</v>
      </c>
      <c r="M6785" t="s">
        <v>6178</v>
      </c>
      <c r="N6785" t="s">
        <v>6179</v>
      </c>
      <c r="O6785" t="s">
        <v>6180</v>
      </c>
      <c r="P6785">
        <v>4.3000001900000004</v>
      </c>
      <c r="Q6785">
        <v>563277</v>
      </c>
      <c r="R6785" t="s">
        <v>6181</v>
      </c>
      <c r="S6785">
        <v>3153922</v>
      </c>
      <c r="T6785">
        <v>595.1657467</v>
      </c>
      <c r="U6785" t="s">
        <v>31</v>
      </c>
      <c r="V6785" t="s">
        <v>7777</v>
      </c>
      <c r="W6785" t="s">
        <v>23</v>
      </c>
    </row>
    <row r="6786" spans="1:23" x14ac:dyDescent="0.4">
      <c r="A6786">
        <v>6785</v>
      </c>
      <c r="B6786">
        <v>1</v>
      </c>
      <c r="C6786">
        <v>1</v>
      </c>
      <c r="D6786">
        <v>1</v>
      </c>
      <c r="E6786">
        <v>1</v>
      </c>
      <c r="F6786" t="s">
        <v>23</v>
      </c>
      <c r="G6786">
        <v>-12.563464230182699</v>
      </c>
      <c r="H6786" t="s">
        <v>23</v>
      </c>
      <c r="I6786">
        <v>52.386769011593003</v>
      </c>
      <c r="J6786" t="s">
        <v>175</v>
      </c>
      <c r="K6786" t="s">
        <v>25</v>
      </c>
      <c r="L6786" t="s">
        <v>748</v>
      </c>
      <c r="M6786" t="s">
        <v>749</v>
      </c>
      <c r="N6786" t="s">
        <v>750</v>
      </c>
      <c r="O6786" t="s">
        <v>751</v>
      </c>
      <c r="P6786">
        <v>-1.7999999499999999</v>
      </c>
      <c r="Q6786" t="s">
        <v>752</v>
      </c>
      <c r="R6786" t="s">
        <v>753</v>
      </c>
      <c r="S6786">
        <v>87613798</v>
      </c>
      <c r="T6786">
        <v>214.1073844</v>
      </c>
      <c r="U6786" t="s">
        <v>31</v>
      </c>
      <c r="V6786" t="s">
        <v>1475</v>
      </c>
      <c r="W6786" t="s">
        <v>23</v>
      </c>
    </row>
    <row r="6787" spans="1:23" x14ac:dyDescent="0.4">
      <c r="A6787">
        <v>6786</v>
      </c>
      <c r="B6787">
        <v>1</v>
      </c>
      <c r="C6787">
        <v>1</v>
      </c>
      <c r="D6787">
        <v>1</v>
      </c>
      <c r="E6787">
        <v>3</v>
      </c>
      <c r="F6787" t="s">
        <v>23</v>
      </c>
      <c r="G6787">
        <v>-581.64492065001798</v>
      </c>
      <c r="H6787" t="s">
        <v>23</v>
      </c>
      <c r="I6787">
        <v>48.775736081343403</v>
      </c>
      <c r="J6787" t="s">
        <v>17176</v>
      </c>
      <c r="K6787" t="s">
        <v>25</v>
      </c>
      <c r="L6787" t="s">
        <v>17177</v>
      </c>
      <c r="M6787" t="s">
        <v>17178</v>
      </c>
      <c r="N6787" t="s">
        <v>17179</v>
      </c>
      <c r="O6787" t="s">
        <v>17180</v>
      </c>
      <c r="P6787">
        <v>3.9000001000000002</v>
      </c>
      <c r="Q6787" t="s">
        <v>17181</v>
      </c>
      <c r="R6787" t="s">
        <v>17182</v>
      </c>
      <c r="S6787">
        <v>3153922</v>
      </c>
      <c r="T6787">
        <v>341.18596910000002</v>
      </c>
      <c r="U6787" t="s">
        <v>31</v>
      </c>
      <c r="V6787" t="s">
        <v>2335</v>
      </c>
      <c r="W6787" t="s">
        <v>23</v>
      </c>
    </row>
    <row r="6788" spans="1:23" x14ac:dyDescent="0.4">
      <c r="A6788">
        <v>6787</v>
      </c>
      <c r="B6788">
        <v>1</v>
      </c>
      <c r="C6788">
        <v>1</v>
      </c>
      <c r="D6788">
        <v>1</v>
      </c>
      <c r="E6788">
        <v>2</v>
      </c>
      <c r="F6788" t="s">
        <v>23</v>
      </c>
      <c r="G6788">
        <v>-782.76911033117096</v>
      </c>
      <c r="H6788" t="s">
        <v>23</v>
      </c>
      <c r="I6788">
        <v>49.568063917411301</v>
      </c>
      <c r="J6788" t="s">
        <v>1417</v>
      </c>
      <c r="K6788" t="s">
        <v>25</v>
      </c>
      <c r="L6788" t="s">
        <v>1418</v>
      </c>
      <c r="M6788" t="s">
        <v>1419</v>
      </c>
      <c r="N6788" t="s">
        <v>28</v>
      </c>
      <c r="O6788" t="s">
        <v>1420</v>
      </c>
      <c r="P6788">
        <v>-0.10000000100000001</v>
      </c>
      <c r="Q6788" t="s">
        <v>1421</v>
      </c>
      <c r="R6788" t="s">
        <v>1422</v>
      </c>
      <c r="S6788">
        <v>35651654</v>
      </c>
      <c r="T6788">
        <v>597.14501129999996</v>
      </c>
      <c r="U6788" t="s">
        <v>31</v>
      </c>
      <c r="V6788" t="s">
        <v>1457</v>
      </c>
      <c r="W6788" t="s">
        <v>23</v>
      </c>
    </row>
    <row r="6789" spans="1:23" x14ac:dyDescent="0.4">
      <c r="A6789">
        <v>6788</v>
      </c>
      <c r="B6789">
        <v>1</v>
      </c>
      <c r="C6789">
        <v>1</v>
      </c>
      <c r="D6789">
        <v>1</v>
      </c>
      <c r="E6789">
        <v>1</v>
      </c>
      <c r="F6789" t="s">
        <v>23</v>
      </c>
      <c r="G6789">
        <v>-2.4200846801149898</v>
      </c>
      <c r="H6789" t="s">
        <v>23</v>
      </c>
      <c r="I6789">
        <v>13.2071042045252</v>
      </c>
      <c r="J6789" t="s">
        <v>442</v>
      </c>
      <c r="K6789" t="s">
        <v>25</v>
      </c>
      <c r="L6789" t="s">
        <v>443</v>
      </c>
      <c r="M6789" t="s">
        <v>444</v>
      </c>
      <c r="N6789" t="s">
        <v>445</v>
      </c>
      <c r="O6789" t="s">
        <v>446</v>
      </c>
      <c r="P6789">
        <v>-1.63495886</v>
      </c>
      <c r="Q6789" t="s">
        <v>447</v>
      </c>
      <c r="R6789" t="s">
        <v>448</v>
      </c>
      <c r="S6789">
        <v>255847294</v>
      </c>
      <c r="T6789">
        <v>175.11895999999999</v>
      </c>
      <c r="U6789" t="s">
        <v>31</v>
      </c>
      <c r="V6789" t="s">
        <v>449</v>
      </c>
      <c r="W6789" t="s">
        <v>23</v>
      </c>
    </row>
    <row r="6790" spans="1:23" x14ac:dyDescent="0.4">
      <c r="A6790">
        <v>6789</v>
      </c>
      <c r="B6790">
        <v>1</v>
      </c>
      <c r="C6790">
        <v>1</v>
      </c>
      <c r="D6790">
        <v>1</v>
      </c>
      <c r="E6790">
        <v>1</v>
      </c>
      <c r="F6790" t="s">
        <v>23</v>
      </c>
      <c r="G6790">
        <v>-43.031250475568299</v>
      </c>
      <c r="H6790" t="s">
        <v>23</v>
      </c>
      <c r="I6790">
        <v>15.948404615497401</v>
      </c>
      <c r="J6790" t="s">
        <v>1252</v>
      </c>
      <c r="K6790" t="s">
        <v>25</v>
      </c>
      <c r="L6790" t="s">
        <v>1253</v>
      </c>
      <c r="M6790" t="s">
        <v>1254</v>
      </c>
      <c r="N6790" t="s">
        <v>1255</v>
      </c>
      <c r="O6790" t="s">
        <v>1256</v>
      </c>
      <c r="P6790">
        <v>1.5</v>
      </c>
      <c r="Q6790" t="s">
        <v>1257</v>
      </c>
      <c r="R6790" t="s">
        <v>1258</v>
      </c>
      <c r="S6790">
        <v>87605326</v>
      </c>
      <c r="T6790">
        <v>176.01983269999999</v>
      </c>
      <c r="U6790" t="s">
        <v>31</v>
      </c>
      <c r="V6790" t="s">
        <v>3444</v>
      </c>
      <c r="W6790" t="s">
        <v>23</v>
      </c>
    </row>
    <row r="6791" spans="1:23" x14ac:dyDescent="0.4">
      <c r="A6791">
        <v>6790</v>
      </c>
      <c r="B6791">
        <v>1</v>
      </c>
      <c r="C6791">
        <v>2</v>
      </c>
      <c r="D6791">
        <v>1</v>
      </c>
      <c r="E6791">
        <v>1</v>
      </c>
      <c r="F6791" t="s">
        <v>23</v>
      </c>
      <c r="G6791">
        <v>-8.8581408877086698</v>
      </c>
      <c r="H6791" t="s">
        <v>23</v>
      </c>
      <c r="I6791">
        <v>32.805030986627401</v>
      </c>
      <c r="J6791" t="s">
        <v>944</v>
      </c>
      <c r="K6791" t="s">
        <v>25</v>
      </c>
      <c r="L6791" t="s">
        <v>945</v>
      </c>
      <c r="M6791" t="s">
        <v>946</v>
      </c>
      <c r="N6791" t="s">
        <v>947</v>
      </c>
      <c r="O6791" t="s">
        <v>948</v>
      </c>
      <c r="P6791">
        <v>4</v>
      </c>
      <c r="Q6791" t="s">
        <v>949</v>
      </c>
      <c r="R6791" t="s">
        <v>950</v>
      </c>
      <c r="S6791">
        <v>120384382</v>
      </c>
      <c r="T6791">
        <v>609.28066000000001</v>
      </c>
      <c r="U6791" t="s">
        <v>31</v>
      </c>
      <c r="V6791" t="s">
        <v>1774</v>
      </c>
      <c r="W6791" t="s">
        <v>23</v>
      </c>
    </row>
    <row r="6792" spans="1:23" x14ac:dyDescent="0.4">
      <c r="A6792">
        <v>6791</v>
      </c>
      <c r="B6792">
        <v>1</v>
      </c>
      <c r="C6792">
        <v>1</v>
      </c>
      <c r="D6792">
        <v>1</v>
      </c>
      <c r="E6792">
        <v>1</v>
      </c>
      <c r="F6792" t="s">
        <v>23</v>
      </c>
      <c r="G6792">
        <v>-19.125496107196899</v>
      </c>
      <c r="H6792" t="s">
        <v>23</v>
      </c>
      <c r="I6792">
        <v>16.4788130788132</v>
      </c>
      <c r="J6792" t="s">
        <v>4259</v>
      </c>
      <c r="K6792" t="s">
        <v>25</v>
      </c>
      <c r="L6792" t="s">
        <v>14610</v>
      </c>
      <c r="M6792" t="s">
        <v>14611</v>
      </c>
      <c r="N6792" t="s">
        <v>14612</v>
      </c>
      <c r="O6792" t="s">
        <v>14613</v>
      </c>
      <c r="P6792">
        <v>1.2000000500000001</v>
      </c>
      <c r="Q6792" t="s">
        <v>14614</v>
      </c>
      <c r="R6792" t="s">
        <v>14615</v>
      </c>
      <c r="S6792">
        <v>20621690</v>
      </c>
      <c r="T6792">
        <v>447.12857000000002</v>
      </c>
      <c r="U6792" t="s">
        <v>31</v>
      </c>
      <c r="V6792" t="s">
        <v>9423</v>
      </c>
      <c r="W6792" t="s">
        <v>23</v>
      </c>
    </row>
    <row r="6793" spans="1:23" x14ac:dyDescent="0.4">
      <c r="A6793">
        <v>6792</v>
      </c>
      <c r="B6793">
        <v>1</v>
      </c>
      <c r="C6793">
        <v>1</v>
      </c>
      <c r="D6793">
        <v>1</v>
      </c>
      <c r="E6793">
        <v>1</v>
      </c>
      <c r="F6793" t="s">
        <v>23</v>
      </c>
      <c r="G6793">
        <v>-504.72331462755398</v>
      </c>
      <c r="H6793" t="s">
        <v>23</v>
      </c>
      <c r="I6793">
        <v>103.266869675785</v>
      </c>
      <c r="J6793" t="s">
        <v>8280</v>
      </c>
      <c r="K6793" t="s">
        <v>25</v>
      </c>
      <c r="L6793" t="s">
        <v>8281</v>
      </c>
      <c r="M6793" t="s">
        <v>8282</v>
      </c>
      <c r="N6793" t="s">
        <v>8283</v>
      </c>
      <c r="O6793" t="s">
        <v>8284</v>
      </c>
      <c r="P6793">
        <v>-5.6999998099999996</v>
      </c>
      <c r="Q6793" t="s">
        <v>8285</v>
      </c>
      <c r="R6793" t="s">
        <v>8286</v>
      </c>
      <c r="S6793">
        <v>20089174</v>
      </c>
      <c r="T6793">
        <v>623.27517799999998</v>
      </c>
      <c r="U6793" t="s">
        <v>31</v>
      </c>
      <c r="V6793" t="s">
        <v>8288</v>
      </c>
      <c r="W6793" t="s">
        <v>23</v>
      </c>
    </row>
    <row r="6794" spans="1:23" x14ac:dyDescent="0.4">
      <c r="A6794">
        <v>6793</v>
      </c>
      <c r="B6794">
        <v>1</v>
      </c>
      <c r="C6794">
        <v>1</v>
      </c>
      <c r="D6794">
        <v>1</v>
      </c>
      <c r="E6794">
        <v>1</v>
      </c>
      <c r="F6794" t="s">
        <v>23</v>
      </c>
      <c r="G6794">
        <v>-7.2988363343498399</v>
      </c>
      <c r="H6794" t="s">
        <v>23</v>
      </c>
      <c r="I6794">
        <v>63.162501546906597</v>
      </c>
      <c r="J6794" t="s">
        <v>194</v>
      </c>
      <c r="K6794" t="s">
        <v>25</v>
      </c>
      <c r="L6794" t="s">
        <v>12352</v>
      </c>
      <c r="M6794" t="s">
        <v>12353</v>
      </c>
      <c r="N6794" t="s">
        <v>12354</v>
      </c>
      <c r="O6794" t="s">
        <v>12355</v>
      </c>
      <c r="P6794">
        <v>1.7000000500000001</v>
      </c>
      <c r="Q6794" t="s">
        <v>12356</v>
      </c>
      <c r="R6794" t="s">
        <v>12357</v>
      </c>
      <c r="S6794">
        <v>3194966</v>
      </c>
      <c r="T6794">
        <v>355.20161919999998</v>
      </c>
      <c r="U6794" t="s">
        <v>31</v>
      </c>
      <c r="V6794" t="s">
        <v>5318</v>
      </c>
      <c r="W6794" t="s">
        <v>23</v>
      </c>
    </row>
    <row r="6795" spans="1:23" x14ac:dyDescent="0.4">
      <c r="A6795">
        <v>6794</v>
      </c>
      <c r="B6795">
        <v>1</v>
      </c>
      <c r="C6795">
        <v>1</v>
      </c>
      <c r="D6795">
        <v>1</v>
      </c>
      <c r="E6795">
        <v>1</v>
      </c>
      <c r="F6795" t="s">
        <v>23</v>
      </c>
      <c r="G6795">
        <v>-4.3911220144652496</v>
      </c>
      <c r="H6795" t="s">
        <v>23</v>
      </c>
      <c r="I6795">
        <v>20.207949077605399</v>
      </c>
      <c r="J6795" t="s">
        <v>3478</v>
      </c>
      <c r="K6795" t="s">
        <v>25</v>
      </c>
      <c r="L6795" t="s">
        <v>3479</v>
      </c>
      <c r="M6795" t="s">
        <v>3480</v>
      </c>
      <c r="N6795" t="s">
        <v>3481</v>
      </c>
      <c r="O6795" t="s">
        <v>3482</v>
      </c>
      <c r="P6795">
        <v>1</v>
      </c>
      <c r="Q6795" t="s">
        <v>3483</v>
      </c>
      <c r="R6795" t="s">
        <v>3484</v>
      </c>
      <c r="S6795">
        <v>20638078</v>
      </c>
      <c r="T6795">
        <v>431.13365870000001</v>
      </c>
      <c r="U6795" t="s">
        <v>31</v>
      </c>
      <c r="V6795" t="s">
        <v>5802</v>
      </c>
      <c r="W6795" t="s">
        <v>23</v>
      </c>
    </row>
    <row r="6796" spans="1:23" x14ac:dyDescent="0.4">
      <c r="A6796">
        <v>6795</v>
      </c>
      <c r="B6796">
        <v>1</v>
      </c>
      <c r="C6796">
        <v>1</v>
      </c>
      <c r="D6796">
        <v>1</v>
      </c>
      <c r="E6796">
        <v>1</v>
      </c>
      <c r="F6796" t="s">
        <v>23</v>
      </c>
      <c r="G6796">
        <v>-21.515249842024598</v>
      </c>
      <c r="H6796" t="s">
        <v>23</v>
      </c>
      <c r="I6796">
        <v>17.212169430077399</v>
      </c>
      <c r="J6796" t="s">
        <v>6870</v>
      </c>
      <c r="K6796" t="s">
        <v>25</v>
      </c>
      <c r="L6796" t="s">
        <v>14635</v>
      </c>
      <c r="M6796" t="s">
        <v>14636</v>
      </c>
      <c r="N6796" t="s">
        <v>14637</v>
      </c>
      <c r="O6796" t="s">
        <v>14638</v>
      </c>
      <c r="P6796">
        <v>5.4000000999999997</v>
      </c>
      <c r="Q6796">
        <v>5494868</v>
      </c>
      <c r="R6796" t="s">
        <v>14639</v>
      </c>
      <c r="S6796">
        <v>8593113174</v>
      </c>
      <c r="T6796">
        <v>553.11540000000002</v>
      </c>
      <c r="U6796" t="s">
        <v>31</v>
      </c>
      <c r="V6796" t="s">
        <v>6876</v>
      </c>
      <c r="W6796" t="s">
        <v>23</v>
      </c>
    </row>
    <row r="6797" spans="1:23" x14ac:dyDescent="0.4">
      <c r="A6797">
        <v>6796</v>
      </c>
      <c r="B6797">
        <v>1</v>
      </c>
      <c r="C6797">
        <v>1</v>
      </c>
      <c r="D6797">
        <v>1</v>
      </c>
      <c r="E6797">
        <v>2</v>
      </c>
      <c r="F6797" t="s">
        <v>23</v>
      </c>
      <c r="G6797">
        <v>-156.62147573092301</v>
      </c>
      <c r="H6797" t="s">
        <v>23</v>
      </c>
      <c r="I6797">
        <v>73.012849960780599</v>
      </c>
      <c r="J6797" t="s">
        <v>3571</v>
      </c>
      <c r="K6797" t="s">
        <v>25</v>
      </c>
      <c r="L6797" t="s">
        <v>3572</v>
      </c>
      <c r="M6797" t="s">
        <v>3573</v>
      </c>
      <c r="N6797" t="s">
        <v>3574</v>
      </c>
      <c r="O6797" t="s">
        <v>3575</v>
      </c>
      <c r="P6797">
        <v>0.40000000600000002</v>
      </c>
      <c r="Q6797">
        <v>135456320</v>
      </c>
      <c r="R6797" t="s">
        <v>3576</v>
      </c>
      <c r="S6797">
        <v>3153922</v>
      </c>
      <c r="T6797">
        <v>301.07066459999999</v>
      </c>
      <c r="U6797" t="s">
        <v>31</v>
      </c>
      <c r="V6797" t="s">
        <v>10237</v>
      </c>
      <c r="W6797" t="s">
        <v>23</v>
      </c>
    </row>
    <row r="6798" spans="1:23" x14ac:dyDescent="0.4">
      <c r="A6798">
        <v>6797</v>
      </c>
      <c r="B6798">
        <v>1</v>
      </c>
      <c r="C6798">
        <v>1</v>
      </c>
      <c r="D6798">
        <v>1</v>
      </c>
      <c r="E6798">
        <v>1</v>
      </c>
      <c r="F6798" t="s">
        <v>23</v>
      </c>
      <c r="G6798">
        <v>-6.8717314987972804</v>
      </c>
      <c r="H6798" t="s">
        <v>23</v>
      </c>
      <c r="I6798">
        <v>55.443905187285303</v>
      </c>
      <c r="J6798" t="s">
        <v>3030</v>
      </c>
      <c r="K6798" t="s">
        <v>25</v>
      </c>
      <c r="L6798" t="s">
        <v>14804</v>
      </c>
      <c r="M6798" t="s">
        <v>14805</v>
      </c>
      <c r="N6798" t="s">
        <v>14806</v>
      </c>
      <c r="O6798" t="s">
        <v>14807</v>
      </c>
      <c r="P6798">
        <v>-1.39999998</v>
      </c>
      <c r="Q6798" t="s">
        <v>14808</v>
      </c>
      <c r="R6798" t="s">
        <v>14809</v>
      </c>
      <c r="S6798">
        <v>19972154</v>
      </c>
      <c r="T6798">
        <v>625.17719999999997</v>
      </c>
      <c r="U6798" t="s">
        <v>31</v>
      </c>
      <c r="V6798" t="s">
        <v>6569</v>
      </c>
      <c r="W6798" t="s">
        <v>23</v>
      </c>
    </row>
    <row r="6799" spans="1:23" x14ac:dyDescent="0.4">
      <c r="A6799">
        <v>6798</v>
      </c>
      <c r="B6799">
        <v>1</v>
      </c>
      <c r="C6799">
        <v>1</v>
      </c>
      <c r="D6799">
        <v>1</v>
      </c>
      <c r="E6799">
        <v>1</v>
      </c>
      <c r="F6799" t="s">
        <v>23</v>
      </c>
      <c r="G6799">
        <v>-0.95490978931191395</v>
      </c>
      <c r="H6799" t="s">
        <v>23</v>
      </c>
      <c r="I6799">
        <v>34.939350053460998</v>
      </c>
      <c r="J6799" t="s">
        <v>694</v>
      </c>
      <c r="K6799" t="s">
        <v>25</v>
      </c>
      <c r="L6799" t="s">
        <v>695</v>
      </c>
      <c r="M6799" t="s">
        <v>696</v>
      </c>
      <c r="N6799" t="s">
        <v>697</v>
      </c>
      <c r="O6799" t="s">
        <v>698</v>
      </c>
      <c r="P6799">
        <v>1.60000002</v>
      </c>
      <c r="Q6799" t="s">
        <v>699</v>
      </c>
      <c r="R6799" t="s">
        <v>700</v>
      </c>
      <c r="S6799">
        <v>71098742</v>
      </c>
      <c r="T6799">
        <v>369.18088369999998</v>
      </c>
      <c r="U6799" t="s">
        <v>31</v>
      </c>
      <c r="V6799" t="s">
        <v>1436</v>
      </c>
      <c r="W6799" t="s">
        <v>23</v>
      </c>
    </row>
    <row r="6800" spans="1:23" x14ac:dyDescent="0.4">
      <c r="A6800">
        <v>6799</v>
      </c>
      <c r="B6800">
        <v>1</v>
      </c>
      <c r="C6800">
        <v>1</v>
      </c>
      <c r="D6800">
        <v>1</v>
      </c>
      <c r="E6800">
        <v>1</v>
      </c>
      <c r="F6800" t="s">
        <v>23</v>
      </c>
      <c r="G6800">
        <v>-5.5497043844277298</v>
      </c>
      <c r="H6800" t="s">
        <v>23</v>
      </c>
      <c r="I6800">
        <v>12.930195643646099</v>
      </c>
      <c r="J6800" t="s">
        <v>1102</v>
      </c>
      <c r="K6800" t="s">
        <v>25</v>
      </c>
      <c r="L6800" t="s">
        <v>1103</v>
      </c>
      <c r="M6800" t="s">
        <v>1104</v>
      </c>
      <c r="N6800" t="s">
        <v>1105</v>
      </c>
      <c r="O6800" t="s">
        <v>1106</v>
      </c>
      <c r="P6800">
        <v>3.0999998999999998</v>
      </c>
      <c r="Q6800" t="s">
        <v>1107</v>
      </c>
      <c r="R6800" t="s">
        <v>1108</v>
      </c>
      <c r="S6800">
        <v>255847294</v>
      </c>
      <c r="T6800">
        <v>229.0859207</v>
      </c>
      <c r="U6800" t="s">
        <v>31</v>
      </c>
      <c r="V6800" t="s">
        <v>2033</v>
      </c>
      <c r="W6800" t="s">
        <v>23</v>
      </c>
    </row>
    <row r="6801" spans="1:23" x14ac:dyDescent="0.4">
      <c r="A6801">
        <v>6800</v>
      </c>
      <c r="B6801">
        <v>1</v>
      </c>
      <c r="C6801">
        <v>1</v>
      </c>
      <c r="D6801">
        <v>1</v>
      </c>
      <c r="E6801">
        <v>1</v>
      </c>
      <c r="F6801" t="s">
        <v>23</v>
      </c>
      <c r="G6801">
        <v>-15.203964105888</v>
      </c>
      <c r="H6801" t="s">
        <v>23</v>
      </c>
      <c r="I6801">
        <v>33.586108351488299</v>
      </c>
      <c r="J6801" t="s">
        <v>3832</v>
      </c>
      <c r="K6801" t="s">
        <v>25</v>
      </c>
      <c r="L6801" t="s">
        <v>14762</v>
      </c>
      <c r="M6801" t="s">
        <v>14763</v>
      </c>
      <c r="N6801" t="s">
        <v>14764</v>
      </c>
      <c r="O6801" t="s">
        <v>14765</v>
      </c>
      <c r="P6801">
        <v>2.4000001000000002</v>
      </c>
      <c r="Q6801" t="s">
        <v>14766</v>
      </c>
      <c r="R6801" t="s">
        <v>14767</v>
      </c>
      <c r="S6801">
        <v>87607678</v>
      </c>
      <c r="T6801">
        <v>579.14970270000003</v>
      </c>
      <c r="U6801" t="s">
        <v>31</v>
      </c>
      <c r="V6801" t="s">
        <v>11837</v>
      </c>
      <c r="W6801" t="s">
        <v>23</v>
      </c>
    </row>
    <row r="6802" spans="1:23" x14ac:dyDescent="0.4">
      <c r="A6802">
        <v>6801</v>
      </c>
      <c r="B6802">
        <v>1</v>
      </c>
      <c r="C6802">
        <v>1</v>
      </c>
      <c r="D6802">
        <v>1</v>
      </c>
      <c r="E6802">
        <v>1</v>
      </c>
      <c r="F6802" t="s">
        <v>23</v>
      </c>
      <c r="G6802">
        <v>-854.000652492423</v>
      </c>
      <c r="H6802" t="s">
        <v>23</v>
      </c>
      <c r="I6802">
        <v>47.685394585571203</v>
      </c>
      <c r="J6802" t="s">
        <v>4931</v>
      </c>
      <c r="K6802" t="s">
        <v>25</v>
      </c>
      <c r="L6802" t="s">
        <v>4932</v>
      </c>
      <c r="M6802" t="s">
        <v>4933</v>
      </c>
      <c r="N6802" t="s">
        <v>4934</v>
      </c>
      <c r="O6802" t="s">
        <v>4935</v>
      </c>
      <c r="P6802">
        <v>-3.7999999500000001</v>
      </c>
      <c r="Q6802" t="s">
        <v>4936</v>
      </c>
      <c r="R6802" t="s">
        <v>4937</v>
      </c>
      <c r="S6802">
        <v>70</v>
      </c>
      <c r="T6802">
        <v>595.20213220000005</v>
      </c>
      <c r="U6802" t="s">
        <v>31</v>
      </c>
      <c r="V6802" t="s">
        <v>6545</v>
      </c>
      <c r="W6802" t="s">
        <v>23</v>
      </c>
    </row>
    <row r="6803" spans="1:23" x14ac:dyDescent="0.4">
      <c r="A6803">
        <v>6802</v>
      </c>
      <c r="B6803">
        <v>1</v>
      </c>
      <c r="C6803">
        <v>1</v>
      </c>
      <c r="D6803">
        <v>1</v>
      </c>
      <c r="E6803">
        <v>5</v>
      </c>
      <c r="F6803" t="s">
        <v>23</v>
      </c>
      <c r="G6803">
        <v>-581.03898754427803</v>
      </c>
      <c r="H6803" t="s">
        <v>23</v>
      </c>
      <c r="I6803">
        <v>11.4414719739597</v>
      </c>
      <c r="J6803" t="s">
        <v>17183</v>
      </c>
      <c r="K6803" t="s">
        <v>25</v>
      </c>
      <c r="L6803" t="s">
        <v>17184</v>
      </c>
      <c r="M6803" t="s">
        <v>17185</v>
      </c>
      <c r="N6803" t="s">
        <v>17186</v>
      </c>
      <c r="O6803" t="s">
        <v>17187</v>
      </c>
      <c r="P6803">
        <v>1.89999998</v>
      </c>
      <c r="Q6803">
        <v>3062474</v>
      </c>
      <c r="R6803" t="s">
        <v>17188</v>
      </c>
      <c r="S6803">
        <v>67108866</v>
      </c>
      <c r="T6803">
        <v>435.12857339999999</v>
      </c>
      <c r="U6803" t="s">
        <v>31</v>
      </c>
      <c r="V6803" t="s">
        <v>17189</v>
      </c>
      <c r="W6803" t="s">
        <v>23</v>
      </c>
    </row>
    <row r="6804" spans="1:23" x14ac:dyDescent="0.4">
      <c r="A6804">
        <v>6803</v>
      </c>
      <c r="B6804">
        <v>1</v>
      </c>
      <c r="C6804">
        <v>1</v>
      </c>
      <c r="D6804">
        <v>1</v>
      </c>
      <c r="E6804">
        <v>2</v>
      </c>
      <c r="F6804" t="s">
        <v>23</v>
      </c>
      <c r="G6804">
        <v>-725.10582519159004</v>
      </c>
      <c r="H6804" t="s">
        <v>23</v>
      </c>
      <c r="I6804">
        <v>25.6607758217108</v>
      </c>
      <c r="J6804" t="s">
        <v>11796</v>
      </c>
      <c r="K6804" t="s">
        <v>25</v>
      </c>
      <c r="L6804" t="s">
        <v>11797</v>
      </c>
      <c r="M6804" t="s">
        <v>11798</v>
      </c>
      <c r="N6804" t="s">
        <v>11799</v>
      </c>
      <c r="O6804" t="s">
        <v>11800</v>
      </c>
      <c r="P6804">
        <v>4.3000001900000004</v>
      </c>
      <c r="Q6804">
        <v>11786685</v>
      </c>
      <c r="R6804" t="s">
        <v>11801</v>
      </c>
      <c r="S6804">
        <v>2129922</v>
      </c>
      <c r="T6804">
        <v>595.20213220000005</v>
      </c>
      <c r="U6804" t="s">
        <v>31</v>
      </c>
      <c r="V6804" t="s">
        <v>5675</v>
      </c>
      <c r="W6804" t="s">
        <v>23</v>
      </c>
    </row>
    <row r="6805" spans="1:23" x14ac:dyDescent="0.4">
      <c r="A6805">
        <v>6804</v>
      </c>
      <c r="B6805">
        <v>1</v>
      </c>
      <c r="C6805">
        <v>1</v>
      </c>
      <c r="D6805">
        <v>1</v>
      </c>
      <c r="E6805">
        <v>1</v>
      </c>
      <c r="F6805" t="s">
        <v>23</v>
      </c>
      <c r="G6805">
        <v>-507.45740841475799</v>
      </c>
      <c r="H6805" t="s">
        <v>23</v>
      </c>
      <c r="I6805">
        <v>24.0356509556877</v>
      </c>
      <c r="J6805" t="s">
        <v>10764</v>
      </c>
      <c r="K6805" t="s">
        <v>25</v>
      </c>
      <c r="L6805" t="s">
        <v>10765</v>
      </c>
      <c r="M6805" t="s">
        <v>10766</v>
      </c>
      <c r="N6805" t="s">
        <v>10767</v>
      </c>
      <c r="O6805" t="s">
        <v>10768</v>
      </c>
      <c r="P6805">
        <v>2.4000001000000002</v>
      </c>
      <c r="Q6805" t="s">
        <v>10769</v>
      </c>
      <c r="R6805" t="s">
        <v>10770</v>
      </c>
      <c r="S6805">
        <v>67108866</v>
      </c>
      <c r="T6805">
        <v>458.16568710000001</v>
      </c>
      <c r="U6805" t="s">
        <v>31</v>
      </c>
      <c r="V6805" t="s">
        <v>10771</v>
      </c>
      <c r="W6805" t="s">
        <v>23</v>
      </c>
    </row>
    <row r="6806" spans="1:23" x14ac:dyDescent="0.4">
      <c r="A6806">
        <v>6805</v>
      </c>
      <c r="B6806">
        <v>1</v>
      </c>
      <c r="C6806">
        <v>1</v>
      </c>
      <c r="D6806">
        <v>1</v>
      </c>
      <c r="E6806">
        <v>1</v>
      </c>
      <c r="F6806" t="s">
        <v>23</v>
      </c>
      <c r="G6806">
        <v>-6.3103973371302304</v>
      </c>
      <c r="H6806" t="s">
        <v>23</v>
      </c>
      <c r="I6806">
        <v>57.271111934934197</v>
      </c>
      <c r="J6806" t="s">
        <v>5353</v>
      </c>
      <c r="K6806" t="s">
        <v>25</v>
      </c>
      <c r="L6806" t="s">
        <v>6368</v>
      </c>
      <c r="M6806" t="s">
        <v>6369</v>
      </c>
      <c r="N6806" t="s">
        <v>6370</v>
      </c>
      <c r="O6806" t="s">
        <v>6371</v>
      </c>
      <c r="P6806">
        <v>1.78963172</v>
      </c>
      <c r="Q6806" t="s">
        <v>6372</v>
      </c>
      <c r="R6806" t="s">
        <v>6373</v>
      </c>
      <c r="S6806">
        <v>43037548670</v>
      </c>
      <c r="T6806">
        <v>209.08083529999999</v>
      </c>
      <c r="U6806" t="s">
        <v>31</v>
      </c>
      <c r="V6806" t="s">
        <v>10300</v>
      </c>
      <c r="W6806" t="s">
        <v>23</v>
      </c>
    </row>
    <row r="6807" spans="1:23" x14ac:dyDescent="0.4">
      <c r="A6807">
        <v>6806</v>
      </c>
      <c r="B6807">
        <v>1</v>
      </c>
      <c r="C6807">
        <v>1</v>
      </c>
      <c r="D6807">
        <v>1</v>
      </c>
      <c r="E6807">
        <v>1</v>
      </c>
      <c r="F6807" t="s">
        <v>23</v>
      </c>
      <c r="G6807">
        <v>-11.9222831349226</v>
      </c>
      <c r="H6807" t="s">
        <v>23</v>
      </c>
      <c r="I6807">
        <v>32.723862722801698</v>
      </c>
      <c r="J6807" t="s">
        <v>3916</v>
      </c>
      <c r="K6807" t="s">
        <v>25</v>
      </c>
      <c r="L6807" t="s">
        <v>12754</v>
      </c>
      <c r="M6807" t="s">
        <v>12755</v>
      </c>
      <c r="N6807" t="s">
        <v>12756</v>
      </c>
      <c r="O6807" t="s">
        <v>12757</v>
      </c>
      <c r="P6807">
        <v>1.81576502</v>
      </c>
      <c r="Q6807" t="s">
        <v>12758</v>
      </c>
      <c r="R6807" t="s">
        <v>12759</v>
      </c>
      <c r="S6807">
        <v>255846782</v>
      </c>
      <c r="T6807">
        <v>149.05970600000001</v>
      </c>
      <c r="U6807" t="s">
        <v>31</v>
      </c>
      <c r="V6807" t="s">
        <v>4811</v>
      </c>
      <c r="W6807" t="s">
        <v>23</v>
      </c>
    </row>
    <row r="6808" spans="1:23" x14ac:dyDescent="0.4">
      <c r="A6808">
        <v>6807</v>
      </c>
      <c r="B6808">
        <v>1</v>
      </c>
      <c r="C6808">
        <v>1</v>
      </c>
      <c r="D6808">
        <v>1</v>
      </c>
      <c r="E6808">
        <v>1</v>
      </c>
      <c r="F6808" t="s">
        <v>23</v>
      </c>
      <c r="G6808">
        <v>-340.78565136921998</v>
      </c>
      <c r="H6808">
        <v>0.999999999999999</v>
      </c>
      <c r="I6808">
        <v>75.707971174965706</v>
      </c>
      <c r="J6808" t="s">
        <v>11223</v>
      </c>
      <c r="K6808" t="s">
        <v>25</v>
      </c>
      <c r="L6808" t="s">
        <v>11224</v>
      </c>
      <c r="M6808" t="s">
        <v>11225</v>
      </c>
      <c r="N6808" t="s">
        <v>11226</v>
      </c>
      <c r="O6808" t="s">
        <v>11227</v>
      </c>
      <c r="P6808">
        <v>10.399999599999999</v>
      </c>
      <c r="Q6808">
        <v>3022899</v>
      </c>
      <c r="R6808" t="s">
        <v>11228</v>
      </c>
      <c r="S6808">
        <v>262146</v>
      </c>
      <c r="T6808">
        <v>473.36254000000002</v>
      </c>
      <c r="U6808" t="s">
        <v>31</v>
      </c>
      <c r="V6808" t="s">
        <v>17190</v>
      </c>
      <c r="W6808" t="s">
        <v>23</v>
      </c>
    </row>
    <row r="6809" spans="1:23" x14ac:dyDescent="0.4">
      <c r="A6809">
        <v>6808</v>
      </c>
      <c r="B6809">
        <v>1</v>
      </c>
      <c r="C6809">
        <v>1</v>
      </c>
      <c r="D6809">
        <v>1</v>
      </c>
      <c r="E6809">
        <v>2</v>
      </c>
      <c r="F6809" t="s">
        <v>23</v>
      </c>
      <c r="G6809">
        <v>-756.27022654780603</v>
      </c>
      <c r="H6809" t="s">
        <v>23</v>
      </c>
      <c r="I6809">
        <v>5.7530910583908996</v>
      </c>
      <c r="J6809" t="s">
        <v>17126</v>
      </c>
      <c r="K6809" t="s">
        <v>25</v>
      </c>
      <c r="L6809" t="s">
        <v>17127</v>
      </c>
      <c r="M6809" t="s">
        <v>17128</v>
      </c>
      <c r="N6809" t="s">
        <v>28</v>
      </c>
      <c r="O6809" t="s">
        <v>17129</v>
      </c>
      <c r="P6809">
        <v>6.4271545400000001</v>
      </c>
      <c r="R6809" t="s">
        <v>17130</v>
      </c>
      <c r="S6809">
        <v>2097152</v>
      </c>
      <c r="T6809">
        <v>695.47400000000005</v>
      </c>
      <c r="U6809" t="s">
        <v>31</v>
      </c>
      <c r="V6809" t="s">
        <v>17191</v>
      </c>
      <c r="W6809" t="s">
        <v>23</v>
      </c>
    </row>
    <row r="6810" spans="1:23" x14ac:dyDescent="0.4">
      <c r="A6810">
        <v>6809</v>
      </c>
      <c r="B6810">
        <v>1</v>
      </c>
      <c r="C6810">
        <v>1</v>
      </c>
      <c r="D6810">
        <v>1</v>
      </c>
      <c r="E6810">
        <v>1</v>
      </c>
      <c r="F6810" t="s">
        <v>23</v>
      </c>
      <c r="G6810">
        <v>-9.8725142706273292</v>
      </c>
      <c r="H6810" t="s">
        <v>23</v>
      </c>
      <c r="I6810">
        <v>31.2810342977793</v>
      </c>
      <c r="J6810" t="s">
        <v>3242</v>
      </c>
      <c r="K6810" t="s">
        <v>25</v>
      </c>
      <c r="L6810" t="s">
        <v>3243</v>
      </c>
      <c r="M6810" t="s">
        <v>3244</v>
      </c>
      <c r="N6810" t="s">
        <v>3245</v>
      </c>
      <c r="O6810" t="s">
        <v>3246</v>
      </c>
      <c r="P6810">
        <v>2</v>
      </c>
      <c r="Q6810" t="s">
        <v>3247</v>
      </c>
      <c r="R6810" t="s">
        <v>3248</v>
      </c>
      <c r="S6810">
        <v>222226814</v>
      </c>
      <c r="T6810">
        <v>289.07066459999999</v>
      </c>
      <c r="U6810" t="s">
        <v>31</v>
      </c>
      <c r="V6810" t="s">
        <v>7303</v>
      </c>
      <c r="W6810" t="s">
        <v>23</v>
      </c>
    </row>
    <row r="6811" spans="1:23" x14ac:dyDescent="0.4">
      <c r="A6811">
        <v>6810</v>
      </c>
      <c r="B6811">
        <v>1</v>
      </c>
      <c r="C6811">
        <v>1</v>
      </c>
      <c r="D6811">
        <v>1</v>
      </c>
      <c r="E6811">
        <v>1</v>
      </c>
      <c r="F6811" t="s">
        <v>23</v>
      </c>
      <c r="G6811">
        <v>-13.8538875550417</v>
      </c>
      <c r="H6811" t="s">
        <v>23</v>
      </c>
      <c r="I6811">
        <v>19.768002897929701</v>
      </c>
      <c r="J6811" t="s">
        <v>1690</v>
      </c>
      <c r="K6811" t="s">
        <v>25</v>
      </c>
      <c r="L6811" t="s">
        <v>1691</v>
      </c>
      <c r="M6811" t="s">
        <v>1692</v>
      </c>
      <c r="N6811" t="s">
        <v>1693</v>
      </c>
      <c r="O6811" t="s">
        <v>1694</v>
      </c>
      <c r="P6811">
        <v>-0.89999997600000003</v>
      </c>
      <c r="Q6811" t="s">
        <v>1695</v>
      </c>
      <c r="R6811" t="s">
        <v>1696</v>
      </c>
      <c r="S6811">
        <v>8677533822</v>
      </c>
      <c r="T6811">
        <v>595.1657467</v>
      </c>
      <c r="U6811" t="s">
        <v>31</v>
      </c>
      <c r="V6811" t="s">
        <v>3150</v>
      </c>
      <c r="W6811" t="s">
        <v>23</v>
      </c>
    </row>
    <row r="6812" spans="1:23" x14ac:dyDescent="0.4">
      <c r="A6812">
        <v>6811</v>
      </c>
      <c r="B6812">
        <v>1</v>
      </c>
      <c r="C6812">
        <v>1</v>
      </c>
      <c r="D6812">
        <v>1</v>
      </c>
      <c r="E6812">
        <v>1</v>
      </c>
      <c r="F6812" t="s">
        <v>23</v>
      </c>
      <c r="G6812">
        <v>-16.535308975031199</v>
      </c>
      <c r="H6812" t="s">
        <v>23</v>
      </c>
      <c r="I6812">
        <v>68.830182408245904</v>
      </c>
      <c r="J6812" t="s">
        <v>8194</v>
      </c>
      <c r="K6812" t="s">
        <v>25</v>
      </c>
      <c r="L6812" t="s">
        <v>15060</v>
      </c>
      <c r="M6812" t="s">
        <v>15061</v>
      </c>
      <c r="N6812" t="s">
        <v>15062</v>
      </c>
      <c r="O6812" t="s">
        <v>15063</v>
      </c>
      <c r="P6812">
        <v>5.5999999000000003</v>
      </c>
      <c r="Q6812" t="s">
        <v>15064</v>
      </c>
      <c r="R6812" t="s">
        <v>15065</v>
      </c>
      <c r="S6812">
        <v>34481301886</v>
      </c>
      <c r="T6812">
        <v>303.2319</v>
      </c>
      <c r="U6812" t="s">
        <v>31</v>
      </c>
      <c r="V6812" t="s">
        <v>8202</v>
      </c>
      <c r="W6812" t="s">
        <v>23</v>
      </c>
    </row>
    <row r="6813" spans="1:23" x14ac:dyDescent="0.4">
      <c r="A6813">
        <v>6812</v>
      </c>
      <c r="B6813">
        <v>1</v>
      </c>
      <c r="C6813">
        <v>1</v>
      </c>
      <c r="D6813">
        <v>1</v>
      </c>
      <c r="E6813">
        <v>1</v>
      </c>
      <c r="F6813" t="s">
        <v>23</v>
      </c>
      <c r="G6813">
        <v>-629.59781404288299</v>
      </c>
      <c r="H6813" t="s">
        <v>23</v>
      </c>
      <c r="I6813">
        <v>62.443041283628901</v>
      </c>
      <c r="J6813" t="s">
        <v>1417</v>
      </c>
      <c r="K6813" t="s">
        <v>25</v>
      </c>
      <c r="L6813" t="s">
        <v>1418</v>
      </c>
      <c r="M6813" t="s">
        <v>1419</v>
      </c>
      <c r="N6813" t="s">
        <v>28</v>
      </c>
      <c r="O6813" t="s">
        <v>1420</v>
      </c>
      <c r="P6813">
        <v>-0.10000000100000001</v>
      </c>
      <c r="Q6813" t="s">
        <v>1421</v>
      </c>
      <c r="R6813" t="s">
        <v>1422</v>
      </c>
      <c r="S6813">
        <v>35651654</v>
      </c>
      <c r="T6813">
        <v>597.14501129999996</v>
      </c>
      <c r="U6813" t="s">
        <v>31</v>
      </c>
      <c r="V6813" t="s">
        <v>1423</v>
      </c>
      <c r="W6813" t="s">
        <v>23</v>
      </c>
    </row>
    <row r="6814" spans="1:23" x14ac:dyDescent="0.4">
      <c r="A6814">
        <v>6813</v>
      </c>
      <c r="B6814">
        <v>1</v>
      </c>
      <c r="C6814">
        <v>1</v>
      </c>
      <c r="D6814">
        <v>1</v>
      </c>
      <c r="E6814">
        <v>1</v>
      </c>
      <c r="F6814" t="s">
        <v>23</v>
      </c>
      <c r="G6814">
        <v>-26.349891527491401</v>
      </c>
      <c r="H6814" t="s">
        <v>23</v>
      </c>
      <c r="I6814">
        <v>47.279077398912499</v>
      </c>
      <c r="J6814" t="s">
        <v>2364</v>
      </c>
      <c r="K6814" t="s">
        <v>25</v>
      </c>
      <c r="L6814" t="s">
        <v>15813</v>
      </c>
      <c r="M6814" t="s">
        <v>15814</v>
      </c>
      <c r="N6814" t="s">
        <v>15815</v>
      </c>
      <c r="O6814" t="s">
        <v>15816</v>
      </c>
      <c r="P6814">
        <v>2.2349462500000001</v>
      </c>
      <c r="Q6814">
        <v>5322064</v>
      </c>
      <c r="R6814" t="s">
        <v>15817</v>
      </c>
      <c r="S6814">
        <v>8593662038</v>
      </c>
      <c r="T6814">
        <v>271.06009999999998</v>
      </c>
      <c r="U6814" t="s">
        <v>31</v>
      </c>
      <c r="V6814" t="s">
        <v>5954</v>
      </c>
      <c r="W6814" t="s">
        <v>23</v>
      </c>
    </row>
    <row r="6815" spans="1:23" x14ac:dyDescent="0.4">
      <c r="A6815">
        <v>6814</v>
      </c>
      <c r="B6815">
        <v>1</v>
      </c>
      <c r="C6815">
        <v>1</v>
      </c>
      <c r="D6815">
        <v>1</v>
      </c>
      <c r="E6815">
        <v>1</v>
      </c>
      <c r="F6815" t="s">
        <v>23</v>
      </c>
      <c r="G6815">
        <v>-8.8595883767053607</v>
      </c>
      <c r="H6815" t="s">
        <v>23</v>
      </c>
      <c r="I6815">
        <v>6.4801372990280104</v>
      </c>
      <c r="J6815" t="s">
        <v>4737</v>
      </c>
      <c r="K6815" t="s">
        <v>25</v>
      </c>
      <c r="L6815" t="s">
        <v>6546</v>
      </c>
      <c r="M6815" t="s">
        <v>6547</v>
      </c>
      <c r="N6815" t="s">
        <v>6548</v>
      </c>
      <c r="O6815" t="s">
        <v>6549</v>
      </c>
      <c r="P6815">
        <v>1.5</v>
      </c>
      <c r="Q6815" t="s">
        <v>6550</v>
      </c>
      <c r="R6815" t="s">
        <v>6551</v>
      </c>
      <c r="S6815">
        <v>222226814</v>
      </c>
      <c r="T6815">
        <v>225.07574990000001</v>
      </c>
      <c r="U6815" t="s">
        <v>31</v>
      </c>
      <c r="V6815" t="s">
        <v>9280</v>
      </c>
      <c r="W6815" t="s">
        <v>23</v>
      </c>
    </row>
    <row r="6816" spans="1:23" x14ac:dyDescent="0.4">
      <c r="A6816">
        <v>6815</v>
      </c>
      <c r="B6816">
        <v>1</v>
      </c>
      <c r="C6816">
        <v>1</v>
      </c>
      <c r="D6816">
        <v>1</v>
      </c>
      <c r="E6816">
        <v>1</v>
      </c>
      <c r="F6816" t="s">
        <v>23</v>
      </c>
      <c r="G6816">
        <v>-12.380732944479799</v>
      </c>
      <c r="H6816" t="s">
        <v>23</v>
      </c>
      <c r="I6816">
        <v>9.7944516123481602</v>
      </c>
      <c r="J6816" t="s">
        <v>5976</v>
      </c>
      <c r="K6816" t="s">
        <v>25</v>
      </c>
      <c r="L6816" t="s">
        <v>7111</v>
      </c>
      <c r="M6816" t="s">
        <v>7112</v>
      </c>
      <c r="N6816" t="s">
        <v>7113</v>
      </c>
      <c r="O6816" t="s">
        <v>7114</v>
      </c>
      <c r="P6816">
        <v>-2.0999998999999998</v>
      </c>
      <c r="Q6816" t="s">
        <v>7115</v>
      </c>
      <c r="R6816" t="s">
        <v>7116</v>
      </c>
      <c r="S6816">
        <v>3719250</v>
      </c>
      <c r="T6816">
        <v>771.23422019999998</v>
      </c>
      <c r="U6816" t="s">
        <v>31</v>
      </c>
      <c r="V6816" t="s">
        <v>9080</v>
      </c>
      <c r="W6816" t="s">
        <v>23</v>
      </c>
    </row>
    <row r="6817" spans="1:23" x14ac:dyDescent="0.4">
      <c r="A6817">
        <v>6816</v>
      </c>
      <c r="B6817">
        <v>1</v>
      </c>
      <c r="C6817">
        <v>1</v>
      </c>
      <c r="D6817">
        <v>1</v>
      </c>
      <c r="E6817">
        <v>1</v>
      </c>
      <c r="F6817" t="s">
        <v>23</v>
      </c>
      <c r="G6817">
        <v>-518.39875854520403</v>
      </c>
      <c r="H6817" t="s">
        <v>23</v>
      </c>
      <c r="I6817">
        <v>93.674440398130102</v>
      </c>
      <c r="J6817" t="s">
        <v>6277</v>
      </c>
      <c r="K6817" t="s">
        <v>25</v>
      </c>
      <c r="L6817" t="s">
        <v>6278</v>
      </c>
      <c r="M6817" t="s">
        <v>6279</v>
      </c>
      <c r="N6817" t="s">
        <v>28</v>
      </c>
      <c r="O6817" t="s">
        <v>6280</v>
      </c>
      <c r="P6817">
        <v>3.7000000499999999</v>
      </c>
      <c r="Q6817">
        <v>26744355</v>
      </c>
      <c r="R6817" t="s">
        <v>6281</v>
      </c>
      <c r="S6817">
        <v>3153922</v>
      </c>
      <c r="T6817">
        <v>451.12348800000001</v>
      </c>
      <c r="U6817" t="s">
        <v>31</v>
      </c>
      <c r="V6817" t="s">
        <v>10952</v>
      </c>
      <c r="W6817" t="s">
        <v>23</v>
      </c>
    </row>
    <row r="6818" spans="1:23" x14ac:dyDescent="0.4">
      <c r="A6818">
        <v>6817</v>
      </c>
      <c r="B6818">
        <v>1</v>
      </c>
      <c r="C6818">
        <v>1</v>
      </c>
      <c r="D6818">
        <v>1</v>
      </c>
      <c r="E6818">
        <v>1</v>
      </c>
      <c r="F6818" t="s">
        <v>23</v>
      </c>
      <c r="G6818">
        <v>-603.67436109898097</v>
      </c>
      <c r="H6818" t="s">
        <v>23</v>
      </c>
      <c r="I6818">
        <v>10.556319357754299</v>
      </c>
      <c r="J6818" t="s">
        <v>11823</v>
      </c>
      <c r="K6818" t="s">
        <v>25</v>
      </c>
      <c r="L6818" t="s">
        <v>11824</v>
      </c>
      <c r="M6818" t="s">
        <v>11825</v>
      </c>
      <c r="N6818" t="s">
        <v>28</v>
      </c>
      <c r="O6818" t="s">
        <v>11826</v>
      </c>
      <c r="P6818">
        <v>2.9000001000000002</v>
      </c>
      <c r="Q6818">
        <v>139584105</v>
      </c>
      <c r="R6818" t="s">
        <v>11827</v>
      </c>
      <c r="S6818">
        <v>2129922</v>
      </c>
      <c r="T6818">
        <v>611.16189999999995</v>
      </c>
      <c r="U6818" t="s">
        <v>31</v>
      </c>
      <c r="V6818" t="s">
        <v>11828</v>
      </c>
      <c r="W6818" t="s">
        <v>23</v>
      </c>
    </row>
    <row r="6819" spans="1:23" x14ac:dyDescent="0.4">
      <c r="A6819">
        <v>6818</v>
      </c>
      <c r="B6819">
        <v>1</v>
      </c>
      <c r="C6819">
        <v>1</v>
      </c>
      <c r="D6819">
        <v>1</v>
      </c>
      <c r="E6819">
        <v>1</v>
      </c>
      <c r="F6819" t="s">
        <v>23</v>
      </c>
      <c r="G6819">
        <v>-9.0952146572533898</v>
      </c>
      <c r="H6819" t="s">
        <v>23</v>
      </c>
      <c r="I6819">
        <v>30.6870998804824</v>
      </c>
      <c r="J6819" t="s">
        <v>1017</v>
      </c>
      <c r="K6819" t="s">
        <v>25</v>
      </c>
      <c r="L6819" t="s">
        <v>14598</v>
      </c>
      <c r="M6819" t="s">
        <v>14599</v>
      </c>
      <c r="N6819" t="s">
        <v>14600</v>
      </c>
      <c r="O6819" t="s">
        <v>14601</v>
      </c>
      <c r="P6819">
        <v>-0.20000000300000001</v>
      </c>
      <c r="Q6819" t="s">
        <v>14602</v>
      </c>
      <c r="R6819" t="s">
        <v>14603</v>
      </c>
      <c r="S6819">
        <v>20900222</v>
      </c>
      <c r="T6819">
        <v>449.10783789999999</v>
      </c>
      <c r="U6819" t="s">
        <v>31</v>
      </c>
      <c r="V6819" t="s">
        <v>5347</v>
      </c>
      <c r="W6819" t="s">
        <v>23</v>
      </c>
    </row>
    <row r="6820" spans="1:23" x14ac:dyDescent="0.4">
      <c r="A6820">
        <v>6819</v>
      </c>
      <c r="B6820">
        <v>1</v>
      </c>
      <c r="C6820">
        <v>1</v>
      </c>
      <c r="D6820">
        <v>1</v>
      </c>
      <c r="E6820">
        <v>1</v>
      </c>
      <c r="F6820" t="s">
        <v>23</v>
      </c>
      <c r="G6820">
        <v>-525.05409011014694</v>
      </c>
      <c r="H6820" t="s">
        <v>23</v>
      </c>
      <c r="I6820">
        <v>27.591770282222999</v>
      </c>
      <c r="J6820" t="s">
        <v>2437</v>
      </c>
      <c r="K6820" t="s">
        <v>25</v>
      </c>
      <c r="L6820" t="s">
        <v>2438</v>
      </c>
      <c r="M6820" t="s">
        <v>2439</v>
      </c>
      <c r="N6820" t="s">
        <v>2440</v>
      </c>
      <c r="O6820" t="s">
        <v>2441</v>
      </c>
      <c r="P6820">
        <v>4.6999998099999996</v>
      </c>
      <c r="Q6820" t="s">
        <v>2442</v>
      </c>
      <c r="R6820" t="s">
        <v>2443</v>
      </c>
      <c r="S6820">
        <v>67649606</v>
      </c>
      <c r="T6820">
        <v>479.11840260000002</v>
      </c>
      <c r="U6820" t="s">
        <v>31</v>
      </c>
      <c r="V6820" t="s">
        <v>9127</v>
      </c>
      <c r="W6820" t="s">
        <v>23</v>
      </c>
    </row>
    <row r="6821" spans="1:23" x14ac:dyDescent="0.4">
      <c r="A6821">
        <v>6820</v>
      </c>
      <c r="B6821">
        <v>1</v>
      </c>
      <c r="C6821">
        <v>1</v>
      </c>
      <c r="D6821">
        <v>1</v>
      </c>
      <c r="E6821">
        <v>1</v>
      </c>
      <c r="F6821" t="s">
        <v>23</v>
      </c>
      <c r="G6821">
        <v>-811.00625684585202</v>
      </c>
      <c r="H6821" t="s">
        <v>23</v>
      </c>
      <c r="I6821">
        <v>63.551887552665903</v>
      </c>
      <c r="J6821" t="s">
        <v>4931</v>
      </c>
      <c r="K6821" t="s">
        <v>25</v>
      </c>
      <c r="L6821" t="s">
        <v>4932</v>
      </c>
      <c r="M6821" t="s">
        <v>4933</v>
      </c>
      <c r="N6821" t="s">
        <v>4934</v>
      </c>
      <c r="O6821" t="s">
        <v>4935</v>
      </c>
      <c r="P6821">
        <v>-3.7999999500000001</v>
      </c>
      <c r="Q6821" t="s">
        <v>4936</v>
      </c>
      <c r="R6821" t="s">
        <v>4937</v>
      </c>
      <c r="S6821">
        <v>70</v>
      </c>
      <c r="T6821">
        <v>595.20213220000005</v>
      </c>
      <c r="U6821" t="s">
        <v>31</v>
      </c>
      <c r="V6821" t="s">
        <v>4999</v>
      </c>
      <c r="W6821" t="s">
        <v>23</v>
      </c>
    </row>
    <row r="6822" spans="1:23" x14ac:dyDescent="0.4">
      <c r="A6822">
        <v>6821</v>
      </c>
      <c r="B6822">
        <v>1</v>
      </c>
      <c r="C6822">
        <v>1</v>
      </c>
      <c r="D6822">
        <v>1</v>
      </c>
      <c r="E6822">
        <v>2</v>
      </c>
      <c r="F6822" t="s">
        <v>23</v>
      </c>
      <c r="G6822">
        <v>-267.057658181541</v>
      </c>
      <c r="H6822" t="s">
        <v>23</v>
      </c>
      <c r="I6822">
        <v>27.221546508853599</v>
      </c>
      <c r="J6822" t="s">
        <v>16964</v>
      </c>
      <c r="K6822" t="s">
        <v>25</v>
      </c>
      <c r="L6822" t="s">
        <v>16965</v>
      </c>
      <c r="M6822" t="s">
        <v>16966</v>
      </c>
      <c r="N6822" t="s">
        <v>28</v>
      </c>
      <c r="O6822" t="s">
        <v>16967</v>
      </c>
      <c r="P6822">
        <v>5.6955843000000002</v>
      </c>
      <c r="R6822" t="s">
        <v>16968</v>
      </c>
      <c r="S6822">
        <v>3145728</v>
      </c>
      <c r="T6822">
        <v>303.15908560000003</v>
      </c>
      <c r="U6822" t="s">
        <v>31</v>
      </c>
      <c r="V6822" t="s">
        <v>10727</v>
      </c>
      <c r="W6822" t="s">
        <v>23</v>
      </c>
    </row>
    <row r="6823" spans="1:23" x14ac:dyDescent="0.4">
      <c r="A6823">
        <v>6822</v>
      </c>
      <c r="B6823">
        <v>1</v>
      </c>
      <c r="C6823">
        <v>1</v>
      </c>
      <c r="D6823">
        <v>1</v>
      </c>
      <c r="E6823">
        <v>1</v>
      </c>
      <c r="F6823" t="s">
        <v>23</v>
      </c>
      <c r="G6823">
        <v>-313.02648915110001</v>
      </c>
      <c r="H6823" t="s">
        <v>23</v>
      </c>
      <c r="I6823">
        <v>42.617946495651999</v>
      </c>
      <c r="J6823" t="s">
        <v>11319</v>
      </c>
      <c r="K6823" t="s">
        <v>25</v>
      </c>
      <c r="L6823" t="s">
        <v>11320</v>
      </c>
      <c r="M6823" t="s">
        <v>11321</v>
      </c>
      <c r="N6823" t="s">
        <v>11322</v>
      </c>
      <c r="O6823" t="s">
        <v>11323</v>
      </c>
      <c r="P6823">
        <v>4.5</v>
      </c>
      <c r="Q6823">
        <v>2796276</v>
      </c>
      <c r="R6823" t="s">
        <v>11324</v>
      </c>
      <c r="S6823">
        <v>262210</v>
      </c>
      <c r="T6823">
        <v>458.16568710000001</v>
      </c>
      <c r="U6823" t="s">
        <v>31</v>
      </c>
      <c r="V6823" t="s">
        <v>11831</v>
      </c>
      <c r="W6823" t="s">
        <v>23</v>
      </c>
    </row>
    <row r="6824" spans="1:23" x14ac:dyDescent="0.4">
      <c r="A6824">
        <v>6823</v>
      </c>
      <c r="B6824">
        <v>1</v>
      </c>
      <c r="C6824">
        <v>1</v>
      </c>
      <c r="D6824">
        <v>1</v>
      </c>
      <c r="E6824">
        <v>3</v>
      </c>
      <c r="F6824" t="s">
        <v>23</v>
      </c>
      <c r="G6824">
        <v>-289.95088964749198</v>
      </c>
      <c r="H6824" t="s">
        <v>23</v>
      </c>
      <c r="I6824">
        <v>61.265690296124397</v>
      </c>
      <c r="J6824" t="s">
        <v>9104</v>
      </c>
      <c r="K6824" t="s">
        <v>25</v>
      </c>
      <c r="L6824" t="s">
        <v>9105</v>
      </c>
      <c r="M6824" t="s">
        <v>9106</v>
      </c>
      <c r="N6824" t="s">
        <v>28</v>
      </c>
      <c r="O6824" t="s">
        <v>9107</v>
      </c>
      <c r="P6824">
        <v>2.4000001000000002</v>
      </c>
      <c r="Q6824">
        <v>75464883</v>
      </c>
      <c r="R6824" t="s">
        <v>9108</v>
      </c>
      <c r="S6824">
        <v>67108866</v>
      </c>
      <c r="T6824">
        <v>341.13850000000002</v>
      </c>
      <c r="U6824" t="s">
        <v>31</v>
      </c>
      <c r="V6824" t="s">
        <v>9122</v>
      </c>
      <c r="W6824" t="s">
        <v>23</v>
      </c>
    </row>
    <row r="6825" spans="1:23" x14ac:dyDescent="0.4">
      <c r="A6825">
        <v>6824</v>
      </c>
      <c r="B6825">
        <v>1</v>
      </c>
      <c r="C6825">
        <v>1</v>
      </c>
      <c r="D6825">
        <v>1</v>
      </c>
      <c r="E6825">
        <v>1</v>
      </c>
      <c r="F6825" t="s">
        <v>23</v>
      </c>
      <c r="G6825">
        <v>-27.615536179847101</v>
      </c>
      <c r="H6825" t="s">
        <v>23</v>
      </c>
      <c r="I6825">
        <v>36.571322300153</v>
      </c>
      <c r="J6825" t="s">
        <v>4010</v>
      </c>
      <c r="K6825" t="s">
        <v>25</v>
      </c>
      <c r="L6825" t="s">
        <v>14354</v>
      </c>
      <c r="M6825" t="s">
        <v>14355</v>
      </c>
      <c r="N6825" t="s">
        <v>14356</v>
      </c>
      <c r="O6825" t="s">
        <v>14357</v>
      </c>
      <c r="P6825">
        <v>0.69999998799999996</v>
      </c>
      <c r="Q6825" t="s">
        <v>14358</v>
      </c>
      <c r="R6825" t="s">
        <v>14359</v>
      </c>
      <c r="S6825">
        <v>3989590</v>
      </c>
      <c r="T6825">
        <v>451.12348800000001</v>
      </c>
      <c r="U6825" t="s">
        <v>31</v>
      </c>
      <c r="V6825" t="s">
        <v>10280</v>
      </c>
      <c r="W6825" t="s">
        <v>23</v>
      </c>
    </row>
    <row r="6826" spans="1:23" x14ac:dyDescent="0.4">
      <c r="A6826">
        <v>6825</v>
      </c>
      <c r="B6826">
        <v>1</v>
      </c>
      <c r="C6826">
        <v>1</v>
      </c>
      <c r="D6826">
        <v>1</v>
      </c>
      <c r="E6826">
        <v>2</v>
      </c>
      <c r="F6826" t="s">
        <v>23</v>
      </c>
      <c r="G6826">
        <v>-196.46744888811099</v>
      </c>
      <c r="H6826" t="s">
        <v>23</v>
      </c>
      <c r="I6826">
        <v>38.3972728572855</v>
      </c>
      <c r="J6826" t="s">
        <v>9392</v>
      </c>
      <c r="K6826" t="s">
        <v>25</v>
      </c>
      <c r="L6826" t="s">
        <v>9393</v>
      </c>
      <c r="M6826" t="s">
        <v>9394</v>
      </c>
      <c r="N6826" t="s">
        <v>9395</v>
      </c>
      <c r="O6826" t="s">
        <v>9396</v>
      </c>
      <c r="P6826">
        <v>2</v>
      </c>
      <c r="Q6826" t="s">
        <v>9397</v>
      </c>
      <c r="R6826" t="s">
        <v>9398</v>
      </c>
      <c r="S6826">
        <v>67108866</v>
      </c>
      <c r="T6826">
        <v>357.11801000000003</v>
      </c>
      <c r="U6826" t="s">
        <v>31</v>
      </c>
      <c r="V6826" t="s">
        <v>10624</v>
      </c>
      <c r="W6826" t="s">
        <v>23</v>
      </c>
    </row>
    <row r="6827" spans="1:23" x14ac:dyDescent="0.4">
      <c r="A6827">
        <v>6826</v>
      </c>
      <c r="B6827">
        <v>1</v>
      </c>
      <c r="C6827">
        <v>1</v>
      </c>
      <c r="D6827">
        <v>1</v>
      </c>
      <c r="E6827">
        <v>2</v>
      </c>
      <c r="F6827" t="s">
        <v>23</v>
      </c>
      <c r="G6827">
        <v>-291.70594835486799</v>
      </c>
      <c r="H6827" t="s">
        <v>23</v>
      </c>
      <c r="I6827">
        <v>46.058015365042799</v>
      </c>
      <c r="J6827" t="s">
        <v>11326</v>
      </c>
      <c r="K6827" t="s">
        <v>25</v>
      </c>
      <c r="L6827" t="s">
        <v>12277</v>
      </c>
      <c r="M6827" t="s">
        <v>12278</v>
      </c>
      <c r="N6827" t="s">
        <v>12279</v>
      </c>
      <c r="O6827" t="s">
        <v>12280</v>
      </c>
      <c r="P6827">
        <v>0.60000002399999997</v>
      </c>
      <c r="Q6827" t="s">
        <v>12281</v>
      </c>
      <c r="R6827" t="s">
        <v>12282</v>
      </c>
      <c r="S6827">
        <v>67108866</v>
      </c>
      <c r="T6827">
        <v>359.14891490000002</v>
      </c>
      <c r="U6827" t="s">
        <v>31</v>
      </c>
      <c r="V6827" t="s">
        <v>9498</v>
      </c>
      <c r="W6827" t="s">
        <v>23</v>
      </c>
    </row>
    <row r="6828" spans="1:23" x14ac:dyDescent="0.4">
      <c r="A6828">
        <v>6827</v>
      </c>
      <c r="B6828">
        <v>1</v>
      </c>
      <c r="C6828">
        <v>1</v>
      </c>
      <c r="D6828">
        <v>1</v>
      </c>
      <c r="E6828">
        <v>1</v>
      </c>
      <c r="F6828" t="s">
        <v>23</v>
      </c>
      <c r="G6828">
        <v>-5.68478716248877</v>
      </c>
      <c r="H6828" t="s">
        <v>23</v>
      </c>
      <c r="I6828">
        <v>19.020842891290901</v>
      </c>
      <c r="J6828" t="s">
        <v>486</v>
      </c>
      <c r="K6828" t="s">
        <v>25</v>
      </c>
      <c r="L6828" t="s">
        <v>487</v>
      </c>
      <c r="M6828" t="s">
        <v>488</v>
      </c>
      <c r="N6828" t="s">
        <v>489</v>
      </c>
      <c r="O6828" t="s">
        <v>490</v>
      </c>
      <c r="P6828">
        <v>-2.2649436000000001</v>
      </c>
      <c r="Q6828" t="s">
        <v>491</v>
      </c>
      <c r="R6828" t="s">
        <v>492</v>
      </c>
      <c r="S6828">
        <v>120580478</v>
      </c>
      <c r="T6828">
        <v>245.07810000000001</v>
      </c>
      <c r="U6828" t="s">
        <v>31</v>
      </c>
      <c r="V6828" t="s">
        <v>586</v>
      </c>
      <c r="W6828" t="s">
        <v>23</v>
      </c>
    </row>
    <row r="6829" spans="1:23" x14ac:dyDescent="0.4">
      <c r="A6829">
        <v>6828</v>
      </c>
      <c r="B6829">
        <v>1</v>
      </c>
      <c r="C6829">
        <v>1</v>
      </c>
      <c r="D6829">
        <v>1</v>
      </c>
      <c r="E6829">
        <v>1</v>
      </c>
      <c r="F6829" t="s">
        <v>23</v>
      </c>
      <c r="G6829">
        <v>-565.67902882939597</v>
      </c>
      <c r="H6829">
        <v>0.999999999999999</v>
      </c>
      <c r="I6829">
        <v>69.525129915479297</v>
      </c>
      <c r="J6829" t="s">
        <v>11245</v>
      </c>
      <c r="K6829" t="s">
        <v>25</v>
      </c>
      <c r="L6829" t="s">
        <v>11246</v>
      </c>
      <c r="M6829" t="s">
        <v>11247</v>
      </c>
      <c r="N6829" t="s">
        <v>11248</v>
      </c>
      <c r="O6829" t="s">
        <v>11249</v>
      </c>
      <c r="P6829">
        <v>-2</v>
      </c>
      <c r="Q6829" t="s">
        <v>11250</v>
      </c>
      <c r="R6829" t="s">
        <v>11251</v>
      </c>
      <c r="S6829">
        <v>3153922</v>
      </c>
      <c r="T6829">
        <v>425.14422339999999</v>
      </c>
      <c r="U6829" t="s">
        <v>31</v>
      </c>
      <c r="V6829" t="s">
        <v>17192</v>
      </c>
      <c r="W6829" t="s">
        <v>23</v>
      </c>
    </row>
    <row r="6830" spans="1:23" x14ac:dyDescent="0.4">
      <c r="A6830">
        <v>6829</v>
      </c>
      <c r="B6830">
        <v>1</v>
      </c>
      <c r="C6830">
        <v>1</v>
      </c>
      <c r="D6830">
        <v>1</v>
      </c>
      <c r="E6830">
        <v>3</v>
      </c>
      <c r="F6830" t="s">
        <v>23</v>
      </c>
      <c r="G6830">
        <v>-660.37519092597904</v>
      </c>
      <c r="H6830" t="s">
        <v>23</v>
      </c>
      <c r="I6830">
        <v>29.746264596680799</v>
      </c>
      <c r="J6830" t="s">
        <v>17193</v>
      </c>
      <c r="K6830" t="s">
        <v>25</v>
      </c>
      <c r="L6830" t="s">
        <v>17194</v>
      </c>
      <c r="M6830" t="s">
        <v>17195</v>
      </c>
      <c r="N6830" t="s">
        <v>28</v>
      </c>
      <c r="O6830" t="s">
        <v>17196</v>
      </c>
      <c r="P6830">
        <v>-2.6122600999999999</v>
      </c>
      <c r="R6830" t="s">
        <v>17197</v>
      </c>
      <c r="S6830">
        <v>3178496</v>
      </c>
      <c r="T6830">
        <v>441.20240000000001</v>
      </c>
      <c r="U6830" t="s">
        <v>31</v>
      </c>
      <c r="V6830" t="s">
        <v>1286</v>
      </c>
      <c r="W6830" t="s">
        <v>23</v>
      </c>
    </row>
    <row r="6831" spans="1:23" x14ac:dyDescent="0.4">
      <c r="A6831">
        <v>6830</v>
      </c>
      <c r="B6831">
        <v>1</v>
      </c>
      <c r="C6831">
        <v>1</v>
      </c>
      <c r="D6831">
        <v>1</v>
      </c>
      <c r="E6831">
        <v>1</v>
      </c>
      <c r="F6831" t="s">
        <v>23</v>
      </c>
      <c r="G6831">
        <v>-324.89553523466799</v>
      </c>
      <c r="H6831" t="s">
        <v>23</v>
      </c>
      <c r="I6831">
        <v>118.591619016255</v>
      </c>
      <c r="J6831" t="s">
        <v>7936</v>
      </c>
      <c r="K6831" t="s">
        <v>25</v>
      </c>
      <c r="L6831" t="s">
        <v>7937</v>
      </c>
      <c r="M6831" t="s">
        <v>7938</v>
      </c>
      <c r="N6831" t="s">
        <v>7939</v>
      </c>
      <c r="O6831" t="s">
        <v>7940</v>
      </c>
      <c r="P6831">
        <v>1.39999998</v>
      </c>
      <c r="Q6831">
        <v>4276952</v>
      </c>
      <c r="R6831" t="s">
        <v>7941</v>
      </c>
      <c r="S6831">
        <v>67108866</v>
      </c>
      <c r="T6831">
        <v>289.07066459999999</v>
      </c>
      <c r="U6831" t="s">
        <v>31</v>
      </c>
      <c r="V6831" t="s">
        <v>7942</v>
      </c>
      <c r="W6831" t="s">
        <v>23</v>
      </c>
    </row>
    <row r="6832" spans="1:23" x14ac:dyDescent="0.4">
      <c r="A6832">
        <v>6831</v>
      </c>
      <c r="B6832">
        <v>1</v>
      </c>
      <c r="C6832">
        <v>1</v>
      </c>
      <c r="D6832">
        <v>1</v>
      </c>
      <c r="E6832">
        <v>1</v>
      </c>
      <c r="F6832" t="s">
        <v>23</v>
      </c>
      <c r="G6832">
        <v>-6.4351629284699303</v>
      </c>
      <c r="H6832" t="s">
        <v>23</v>
      </c>
      <c r="I6832">
        <v>60.208186807732297</v>
      </c>
      <c r="J6832" t="s">
        <v>3740</v>
      </c>
      <c r="K6832" t="s">
        <v>25</v>
      </c>
      <c r="L6832" t="s">
        <v>3741</v>
      </c>
      <c r="M6832" t="s">
        <v>3742</v>
      </c>
      <c r="N6832" t="s">
        <v>3743</v>
      </c>
      <c r="O6832" t="s">
        <v>3744</v>
      </c>
      <c r="P6832">
        <v>-2.7000000499999999</v>
      </c>
      <c r="Q6832" t="s">
        <v>3745</v>
      </c>
      <c r="R6832" t="s">
        <v>3746</v>
      </c>
      <c r="S6832">
        <v>120515454</v>
      </c>
      <c r="T6832">
        <v>458.16568710000001</v>
      </c>
      <c r="U6832" t="s">
        <v>31</v>
      </c>
      <c r="V6832" t="s">
        <v>7645</v>
      </c>
      <c r="W6832" t="s">
        <v>23</v>
      </c>
    </row>
    <row r="6833" spans="1:23" x14ac:dyDescent="0.4">
      <c r="A6833">
        <v>6832</v>
      </c>
      <c r="B6833">
        <v>1</v>
      </c>
      <c r="C6833">
        <v>3</v>
      </c>
      <c r="D6833">
        <v>1</v>
      </c>
      <c r="E6833">
        <v>1</v>
      </c>
      <c r="F6833" t="s">
        <v>23</v>
      </c>
      <c r="G6833">
        <v>-4.9295316452636504</v>
      </c>
      <c r="H6833" t="s">
        <v>23</v>
      </c>
      <c r="I6833">
        <v>18.063666813545701</v>
      </c>
      <c r="J6833" t="s">
        <v>908</v>
      </c>
      <c r="K6833" t="s">
        <v>25</v>
      </c>
      <c r="L6833" t="s">
        <v>909</v>
      </c>
      <c r="M6833" t="s">
        <v>910</v>
      </c>
      <c r="N6833" t="s">
        <v>911</v>
      </c>
      <c r="O6833" t="s">
        <v>912</v>
      </c>
      <c r="P6833">
        <v>0.40000000600000002</v>
      </c>
      <c r="Q6833" t="s">
        <v>913</v>
      </c>
      <c r="R6833" t="s">
        <v>914</v>
      </c>
      <c r="S6833">
        <v>34615519614</v>
      </c>
      <c r="T6833">
        <v>465.10275000000001</v>
      </c>
      <c r="U6833" t="s">
        <v>31</v>
      </c>
      <c r="V6833" t="s">
        <v>11872</v>
      </c>
      <c r="W6833" t="s">
        <v>23</v>
      </c>
    </row>
    <row r="6834" spans="1:23" x14ac:dyDescent="0.4">
      <c r="A6834">
        <v>6833</v>
      </c>
      <c r="B6834">
        <v>1</v>
      </c>
      <c r="C6834">
        <v>1</v>
      </c>
      <c r="D6834">
        <v>1</v>
      </c>
      <c r="E6834">
        <v>1</v>
      </c>
      <c r="F6834" t="s">
        <v>23</v>
      </c>
      <c r="G6834">
        <v>-27.9281167354358</v>
      </c>
      <c r="H6834" t="s">
        <v>23</v>
      </c>
      <c r="I6834">
        <v>18.2718716898415</v>
      </c>
      <c r="J6834" t="s">
        <v>5353</v>
      </c>
      <c r="K6834" t="s">
        <v>25</v>
      </c>
      <c r="L6834" t="s">
        <v>6530</v>
      </c>
      <c r="M6834" t="s">
        <v>6531</v>
      </c>
      <c r="N6834" t="s">
        <v>6532</v>
      </c>
      <c r="O6834" t="s">
        <v>6533</v>
      </c>
      <c r="P6834">
        <v>1.7999999499999999</v>
      </c>
      <c r="Q6834" t="s">
        <v>6534</v>
      </c>
      <c r="R6834" t="s">
        <v>6535</v>
      </c>
      <c r="S6834">
        <v>87875662</v>
      </c>
      <c r="T6834">
        <v>209.08083529999999</v>
      </c>
      <c r="U6834" t="s">
        <v>31</v>
      </c>
      <c r="V6834" t="s">
        <v>6375</v>
      </c>
      <c r="W6834" t="s">
        <v>23</v>
      </c>
    </row>
    <row r="6835" spans="1:23" x14ac:dyDescent="0.4">
      <c r="A6835">
        <v>6834</v>
      </c>
      <c r="B6835">
        <v>1</v>
      </c>
      <c r="C6835">
        <v>1</v>
      </c>
      <c r="D6835">
        <v>1</v>
      </c>
      <c r="E6835">
        <v>1</v>
      </c>
      <c r="F6835" t="s">
        <v>23</v>
      </c>
      <c r="G6835">
        <v>-7.4725704892409404</v>
      </c>
      <c r="H6835" t="s">
        <v>23</v>
      </c>
      <c r="I6835">
        <v>3.2758814047920302</v>
      </c>
      <c r="J6835" t="s">
        <v>873</v>
      </c>
      <c r="K6835" t="s">
        <v>25</v>
      </c>
      <c r="L6835" t="s">
        <v>874</v>
      </c>
      <c r="M6835" t="s">
        <v>875</v>
      </c>
      <c r="N6835" t="s">
        <v>876</v>
      </c>
      <c r="O6835" t="s">
        <v>877</v>
      </c>
      <c r="P6835">
        <v>1.39999998</v>
      </c>
      <c r="Q6835" t="s">
        <v>878</v>
      </c>
      <c r="R6835" t="s">
        <v>879</v>
      </c>
      <c r="S6835">
        <v>54061182</v>
      </c>
      <c r="T6835">
        <v>178.03548280000001</v>
      </c>
      <c r="U6835" t="s">
        <v>31</v>
      </c>
      <c r="V6835" t="s">
        <v>10027</v>
      </c>
      <c r="W6835" t="s">
        <v>23</v>
      </c>
    </row>
    <row r="6836" spans="1:23" x14ac:dyDescent="0.4">
      <c r="A6836">
        <v>6835</v>
      </c>
      <c r="B6836">
        <v>1</v>
      </c>
      <c r="C6836">
        <v>2</v>
      </c>
      <c r="D6836">
        <v>1</v>
      </c>
      <c r="E6836">
        <v>1</v>
      </c>
      <c r="F6836" t="s">
        <v>23</v>
      </c>
      <c r="G6836">
        <v>-194.684269573715</v>
      </c>
      <c r="H6836" t="s">
        <v>23</v>
      </c>
      <c r="I6836">
        <v>41.4274519706333</v>
      </c>
      <c r="J6836" t="s">
        <v>16473</v>
      </c>
      <c r="K6836" t="s">
        <v>25</v>
      </c>
      <c r="L6836" t="s">
        <v>16474</v>
      </c>
      <c r="M6836" t="s">
        <v>16475</v>
      </c>
      <c r="N6836" t="s">
        <v>16476</v>
      </c>
      <c r="O6836" t="s">
        <v>16477</v>
      </c>
      <c r="P6836">
        <v>1.10000002</v>
      </c>
      <c r="Q6836" t="s">
        <v>16478</v>
      </c>
      <c r="R6836" t="s">
        <v>16479</v>
      </c>
      <c r="S6836">
        <v>67108866</v>
      </c>
      <c r="T6836">
        <v>197.10732479999999</v>
      </c>
      <c r="U6836" t="s">
        <v>31</v>
      </c>
      <c r="V6836" t="s">
        <v>2856</v>
      </c>
      <c r="W6836" t="s">
        <v>23</v>
      </c>
    </row>
    <row r="6837" spans="1:23" x14ac:dyDescent="0.4">
      <c r="A6837">
        <v>6836</v>
      </c>
      <c r="B6837">
        <v>1</v>
      </c>
      <c r="C6837">
        <v>1</v>
      </c>
      <c r="D6837">
        <v>1</v>
      </c>
      <c r="E6837">
        <v>1</v>
      </c>
      <c r="F6837" t="s">
        <v>23</v>
      </c>
      <c r="G6837">
        <v>-21.740559564254401</v>
      </c>
      <c r="H6837" t="s">
        <v>23</v>
      </c>
      <c r="I6837">
        <v>19.945994145302699</v>
      </c>
      <c r="J6837" t="s">
        <v>175</v>
      </c>
      <c r="K6837" t="s">
        <v>25</v>
      </c>
      <c r="L6837" t="s">
        <v>748</v>
      </c>
      <c r="M6837" t="s">
        <v>749</v>
      </c>
      <c r="N6837" t="s">
        <v>750</v>
      </c>
      <c r="O6837" t="s">
        <v>751</v>
      </c>
      <c r="P6837">
        <v>-1.7999999499999999</v>
      </c>
      <c r="Q6837" t="s">
        <v>752</v>
      </c>
      <c r="R6837" t="s">
        <v>753</v>
      </c>
      <c r="S6837">
        <v>87613798</v>
      </c>
      <c r="T6837">
        <v>214.1073844</v>
      </c>
      <c r="U6837" t="s">
        <v>31</v>
      </c>
      <c r="V6837" t="s">
        <v>1360</v>
      </c>
      <c r="W6837" t="s">
        <v>23</v>
      </c>
    </row>
    <row r="6838" spans="1:23" x14ac:dyDescent="0.4">
      <c r="A6838">
        <v>6837</v>
      </c>
      <c r="B6838">
        <v>1</v>
      </c>
      <c r="C6838">
        <v>1</v>
      </c>
      <c r="D6838">
        <v>1</v>
      </c>
      <c r="E6838">
        <v>1</v>
      </c>
      <c r="F6838" t="s">
        <v>23</v>
      </c>
      <c r="G6838">
        <v>-478.67495219318198</v>
      </c>
      <c r="H6838" t="s">
        <v>23</v>
      </c>
      <c r="I6838">
        <v>48.611802939439002</v>
      </c>
      <c r="J6838" t="s">
        <v>11289</v>
      </c>
      <c r="K6838" t="s">
        <v>25</v>
      </c>
      <c r="L6838" t="s">
        <v>11290</v>
      </c>
      <c r="M6838" t="s">
        <v>11291</v>
      </c>
      <c r="N6838" t="s">
        <v>28</v>
      </c>
      <c r="O6838" t="s">
        <v>11292</v>
      </c>
      <c r="P6838">
        <v>-4.9595823299999999</v>
      </c>
      <c r="R6838" t="s">
        <v>11293</v>
      </c>
      <c r="S6838">
        <v>3178496</v>
      </c>
      <c r="T6838">
        <v>781.47326869999995</v>
      </c>
      <c r="U6838" t="s">
        <v>31</v>
      </c>
      <c r="V6838" t="s">
        <v>11838</v>
      </c>
      <c r="W6838" t="s">
        <v>23</v>
      </c>
    </row>
    <row r="6839" spans="1:23" x14ac:dyDescent="0.4">
      <c r="A6839">
        <v>6838</v>
      </c>
      <c r="B6839">
        <v>1</v>
      </c>
      <c r="C6839">
        <v>1</v>
      </c>
      <c r="D6839">
        <v>1</v>
      </c>
      <c r="E6839">
        <v>1</v>
      </c>
      <c r="F6839" t="s">
        <v>23</v>
      </c>
      <c r="G6839">
        <v>-0.12324542146282499</v>
      </c>
      <c r="H6839" t="s">
        <v>23</v>
      </c>
      <c r="I6839">
        <v>68.476891091417997</v>
      </c>
      <c r="J6839" t="s">
        <v>275</v>
      </c>
      <c r="K6839" t="s">
        <v>25</v>
      </c>
      <c r="L6839" t="s">
        <v>276</v>
      </c>
      <c r="M6839" t="s">
        <v>277</v>
      </c>
      <c r="N6839" t="s">
        <v>278</v>
      </c>
      <c r="O6839" t="s">
        <v>279</v>
      </c>
      <c r="P6839">
        <v>0.71967107100000005</v>
      </c>
      <c r="Q6839" t="s">
        <v>280</v>
      </c>
      <c r="R6839" t="s">
        <v>281</v>
      </c>
      <c r="S6839">
        <v>254798718</v>
      </c>
      <c r="T6839">
        <v>205.09719999999999</v>
      </c>
      <c r="U6839" t="s">
        <v>31</v>
      </c>
      <c r="V6839" t="s">
        <v>282</v>
      </c>
      <c r="W6839" t="s">
        <v>23</v>
      </c>
    </row>
    <row r="6840" spans="1:23" x14ac:dyDescent="0.4">
      <c r="A6840">
        <v>6839</v>
      </c>
      <c r="B6840">
        <v>1</v>
      </c>
      <c r="C6840">
        <v>2</v>
      </c>
      <c r="D6840">
        <v>1</v>
      </c>
      <c r="E6840">
        <v>1</v>
      </c>
      <c r="F6840" t="s">
        <v>23</v>
      </c>
      <c r="G6840">
        <v>-122.15356865256901</v>
      </c>
      <c r="H6840" t="s">
        <v>23</v>
      </c>
      <c r="I6840">
        <v>25.036209366184199</v>
      </c>
      <c r="J6840" t="s">
        <v>2159</v>
      </c>
      <c r="K6840" t="s">
        <v>25</v>
      </c>
      <c r="L6840" t="s">
        <v>2160</v>
      </c>
      <c r="M6840" t="s">
        <v>2161</v>
      </c>
      <c r="N6840" t="s">
        <v>2162</v>
      </c>
      <c r="O6840" t="s">
        <v>2163</v>
      </c>
      <c r="P6840">
        <v>-1.39999998</v>
      </c>
      <c r="Q6840">
        <v>21827835</v>
      </c>
      <c r="R6840" t="s">
        <v>2164</v>
      </c>
      <c r="S6840">
        <v>262146</v>
      </c>
      <c r="T6840">
        <v>301.06011710000001</v>
      </c>
      <c r="U6840" t="s">
        <v>31</v>
      </c>
      <c r="V6840" t="s">
        <v>2165</v>
      </c>
      <c r="W6840" t="s">
        <v>23</v>
      </c>
    </row>
    <row r="6841" spans="1:23" x14ac:dyDescent="0.4">
      <c r="A6841">
        <v>6840</v>
      </c>
      <c r="B6841">
        <v>1</v>
      </c>
      <c r="C6841">
        <v>1</v>
      </c>
      <c r="D6841">
        <v>1</v>
      </c>
      <c r="E6841">
        <v>1</v>
      </c>
      <c r="F6841" t="s">
        <v>23</v>
      </c>
      <c r="G6841">
        <v>-7.9673791581136104</v>
      </c>
      <c r="H6841" t="s">
        <v>23</v>
      </c>
      <c r="I6841">
        <v>54.547138752811897</v>
      </c>
      <c r="J6841" t="s">
        <v>194</v>
      </c>
      <c r="K6841" t="s">
        <v>25</v>
      </c>
      <c r="L6841" t="s">
        <v>195</v>
      </c>
      <c r="M6841" t="s">
        <v>196</v>
      </c>
      <c r="N6841" t="s">
        <v>197</v>
      </c>
      <c r="O6841" t="s">
        <v>198</v>
      </c>
      <c r="P6841">
        <v>2.8890771900000001</v>
      </c>
      <c r="Q6841" t="s">
        <v>199</v>
      </c>
      <c r="R6841" t="s">
        <v>200</v>
      </c>
      <c r="S6841">
        <v>120383870</v>
      </c>
      <c r="T6841">
        <v>355.20161919999998</v>
      </c>
      <c r="U6841" t="s">
        <v>31</v>
      </c>
      <c r="V6841" t="s">
        <v>525</v>
      </c>
      <c r="W6841" t="s">
        <v>23</v>
      </c>
    </row>
    <row r="6842" spans="1:23" x14ac:dyDescent="0.4">
      <c r="A6842">
        <v>6841</v>
      </c>
      <c r="B6842">
        <v>1</v>
      </c>
      <c r="C6842">
        <v>1</v>
      </c>
      <c r="D6842">
        <v>1</v>
      </c>
      <c r="E6842">
        <v>1</v>
      </c>
      <c r="F6842" t="s">
        <v>23</v>
      </c>
      <c r="G6842">
        <v>-27.457393858135401</v>
      </c>
      <c r="H6842" t="s">
        <v>23</v>
      </c>
      <c r="I6842">
        <v>89.756563281587404</v>
      </c>
      <c r="J6842" t="s">
        <v>2286</v>
      </c>
      <c r="K6842" t="s">
        <v>25</v>
      </c>
      <c r="L6842" t="s">
        <v>12868</v>
      </c>
      <c r="M6842" t="s">
        <v>12869</v>
      </c>
      <c r="N6842" t="s">
        <v>28</v>
      </c>
      <c r="O6842" t="s">
        <v>12870</v>
      </c>
      <c r="P6842">
        <v>1.7000000500000001</v>
      </c>
      <c r="Q6842" t="s">
        <v>12871</v>
      </c>
      <c r="R6842" t="s">
        <v>12872</v>
      </c>
      <c r="S6842">
        <v>17199720814</v>
      </c>
      <c r="T6842">
        <v>201.1022395</v>
      </c>
      <c r="U6842" t="s">
        <v>31</v>
      </c>
      <c r="V6842" t="s">
        <v>8793</v>
      </c>
      <c r="W6842" t="s">
        <v>23</v>
      </c>
    </row>
    <row r="6843" spans="1:23" x14ac:dyDescent="0.4">
      <c r="A6843">
        <v>6842</v>
      </c>
      <c r="B6843">
        <v>1</v>
      </c>
      <c r="C6843">
        <v>1</v>
      </c>
      <c r="D6843">
        <v>1</v>
      </c>
      <c r="E6843">
        <v>1</v>
      </c>
      <c r="F6843" t="s">
        <v>23</v>
      </c>
      <c r="G6843">
        <v>-645.50267875264501</v>
      </c>
      <c r="H6843" t="s">
        <v>23</v>
      </c>
      <c r="I6843">
        <v>27.924882934525598</v>
      </c>
      <c r="J6843" t="s">
        <v>2437</v>
      </c>
      <c r="K6843" t="s">
        <v>25</v>
      </c>
      <c r="L6843" t="s">
        <v>2438</v>
      </c>
      <c r="M6843" t="s">
        <v>2439</v>
      </c>
      <c r="N6843" t="s">
        <v>2440</v>
      </c>
      <c r="O6843" t="s">
        <v>2441</v>
      </c>
      <c r="P6843">
        <v>4.6999998099999996</v>
      </c>
      <c r="Q6843" t="s">
        <v>2442</v>
      </c>
      <c r="R6843" t="s">
        <v>2443</v>
      </c>
      <c r="S6843">
        <v>67649606</v>
      </c>
      <c r="T6843">
        <v>479.11840260000002</v>
      </c>
      <c r="U6843" t="s">
        <v>31</v>
      </c>
      <c r="V6843" t="s">
        <v>9115</v>
      </c>
      <c r="W6843" t="s">
        <v>23</v>
      </c>
    </row>
    <row r="6844" spans="1:23" x14ac:dyDescent="0.4">
      <c r="A6844">
        <v>6843</v>
      </c>
      <c r="B6844">
        <v>1</v>
      </c>
      <c r="C6844">
        <v>1</v>
      </c>
      <c r="D6844">
        <v>1</v>
      </c>
      <c r="E6844">
        <v>2</v>
      </c>
      <c r="F6844" t="s">
        <v>23</v>
      </c>
      <c r="G6844">
        <v>-323.94833375849697</v>
      </c>
      <c r="H6844" t="s">
        <v>23</v>
      </c>
      <c r="I6844">
        <v>27.264026118435702</v>
      </c>
      <c r="J6844" t="s">
        <v>17145</v>
      </c>
      <c r="K6844" t="s">
        <v>25</v>
      </c>
      <c r="L6844" t="s">
        <v>17146</v>
      </c>
      <c r="M6844" t="s">
        <v>17147</v>
      </c>
      <c r="N6844" t="s">
        <v>17148</v>
      </c>
      <c r="O6844" t="s">
        <v>17149</v>
      </c>
      <c r="P6844">
        <v>2.7999999500000001</v>
      </c>
      <c r="Q6844">
        <v>2998416</v>
      </c>
      <c r="R6844" t="s">
        <v>17150</v>
      </c>
      <c r="S6844">
        <v>98</v>
      </c>
      <c r="T6844">
        <v>305.11319809999998</v>
      </c>
      <c r="U6844" t="s">
        <v>31</v>
      </c>
      <c r="V6844" t="s">
        <v>1370</v>
      </c>
      <c r="W6844" t="s">
        <v>23</v>
      </c>
    </row>
    <row r="6845" spans="1:23" x14ac:dyDescent="0.4">
      <c r="A6845">
        <v>6844</v>
      </c>
      <c r="B6845">
        <v>1</v>
      </c>
      <c r="C6845">
        <v>1</v>
      </c>
      <c r="D6845">
        <v>1</v>
      </c>
      <c r="E6845">
        <v>2</v>
      </c>
      <c r="F6845" t="s">
        <v>23</v>
      </c>
      <c r="G6845">
        <v>-665.762023802008</v>
      </c>
      <c r="H6845" t="s">
        <v>23</v>
      </c>
      <c r="I6845">
        <v>30.776674143618301</v>
      </c>
      <c r="J6845" t="s">
        <v>11415</v>
      </c>
      <c r="K6845" t="s">
        <v>25</v>
      </c>
      <c r="L6845" t="s">
        <v>11439</v>
      </c>
      <c r="M6845" t="s">
        <v>11440</v>
      </c>
      <c r="N6845" t="s">
        <v>28</v>
      </c>
      <c r="O6845" t="s">
        <v>11441</v>
      </c>
      <c r="P6845">
        <v>-2.0096106499999999</v>
      </c>
      <c r="Q6845">
        <v>91844440</v>
      </c>
      <c r="R6845" t="s">
        <v>11442</v>
      </c>
      <c r="S6845">
        <v>16777218</v>
      </c>
      <c r="T6845">
        <v>597.18139680000002</v>
      </c>
      <c r="U6845" t="s">
        <v>31</v>
      </c>
      <c r="V6845" t="s">
        <v>11809</v>
      </c>
      <c r="W6845" t="s">
        <v>23</v>
      </c>
    </row>
    <row r="6846" spans="1:23" x14ac:dyDescent="0.4">
      <c r="A6846">
        <v>6845</v>
      </c>
      <c r="B6846">
        <v>1</v>
      </c>
      <c r="C6846">
        <v>1</v>
      </c>
      <c r="D6846">
        <v>1</v>
      </c>
      <c r="E6846">
        <v>1</v>
      </c>
      <c r="F6846" t="s">
        <v>23</v>
      </c>
      <c r="G6846">
        <v>-676.08781143663202</v>
      </c>
      <c r="H6846" t="s">
        <v>23</v>
      </c>
      <c r="I6846">
        <v>30.938612764309099</v>
      </c>
      <c r="J6846" t="s">
        <v>15297</v>
      </c>
      <c r="K6846" t="s">
        <v>25</v>
      </c>
      <c r="L6846" t="s">
        <v>15298</v>
      </c>
      <c r="M6846" t="s">
        <v>15299</v>
      </c>
      <c r="N6846" t="s">
        <v>28</v>
      </c>
      <c r="O6846" t="s">
        <v>15300</v>
      </c>
      <c r="P6846">
        <v>0</v>
      </c>
      <c r="R6846" t="s">
        <v>15301</v>
      </c>
      <c r="S6846">
        <v>3145728</v>
      </c>
      <c r="T6846">
        <v>667.28613659999996</v>
      </c>
      <c r="U6846" t="s">
        <v>31</v>
      </c>
      <c r="V6846" t="s">
        <v>295</v>
      </c>
      <c r="W6846" t="s">
        <v>23</v>
      </c>
    </row>
    <row r="6847" spans="1:23" x14ac:dyDescent="0.4">
      <c r="A6847">
        <v>6846</v>
      </c>
      <c r="B6847">
        <v>1</v>
      </c>
      <c r="C6847">
        <v>1</v>
      </c>
      <c r="D6847">
        <v>1</v>
      </c>
      <c r="E6847">
        <v>1</v>
      </c>
      <c r="F6847" t="s">
        <v>23</v>
      </c>
      <c r="G6847">
        <v>-23.039775811807001</v>
      </c>
      <c r="H6847" t="s">
        <v>23</v>
      </c>
      <c r="I6847">
        <v>3.6355966321411701</v>
      </c>
      <c r="J6847" t="s">
        <v>1964</v>
      </c>
      <c r="K6847" t="s">
        <v>25</v>
      </c>
      <c r="L6847" t="s">
        <v>3555</v>
      </c>
      <c r="M6847" t="s">
        <v>3556</v>
      </c>
      <c r="N6847" t="s">
        <v>3557</v>
      </c>
      <c r="O6847" t="s">
        <v>3558</v>
      </c>
      <c r="P6847">
        <v>-0.5</v>
      </c>
      <c r="Q6847" t="s">
        <v>3559</v>
      </c>
      <c r="R6847" t="s">
        <v>3560</v>
      </c>
      <c r="S6847">
        <v>3989622</v>
      </c>
      <c r="T6847">
        <v>593.1864822</v>
      </c>
      <c r="U6847" t="s">
        <v>31</v>
      </c>
      <c r="V6847" t="s">
        <v>11911</v>
      </c>
      <c r="W6847" t="s">
        <v>23</v>
      </c>
    </row>
    <row r="6848" spans="1:23" x14ac:dyDescent="0.4">
      <c r="A6848">
        <v>6847</v>
      </c>
      <c r="B6848">
        <v>1</v>
      </c>
      <c r="C6848">
        <v>1</v>
      </c>
      <c r="D6848">
        <v>1</v>
      </c>
      <c r="E6848">
        <v>1</v>
      </c>
      <c r="F6848" t="s">
        <v>23</v>
      </c>
      <c r="G6848">
        <v>-9.7637029420463293</v>
      </c>
      <c r="H6848" t="s">
        <v>23</v>
      </c>
      <c r="I6848">
        <v>43.587209764610101</v>
      </c>
      <c r="J6848" t="s">
        <v>1050</v>
      </c>
      <c r="K6848" t="s">
        <v>25</v>
      </c>
      <c r="L6848" t="s">
        <v>1051</v>
      </c>
      <c r="M6848" t="s">
        <v>1052</v>
      </c>
      <c r="N6848" t="s">
        <v>1053</v>
      </c>
      <c r="O6848" t="s">
        <v>1054</v>
      </c>
      <c r="P6848">
        <v>-2.26145554</v>
      </c>
      <c r="Q6848" t="s">
        <v>1055</v>
      </c>
      <c r="R6848" t="s">
        <v>1056</v>
      </c>
      <c r="S6848">
        <v>20965758</v>
      </c>
      <c r="T6848">
        <v>285.08300000000003</v>
      </c>
      <c r="U6848" t="s">
        <v>31</v>
      </c>
      <c r="V6848" t="s">
        <v>2640</v>
      </c>
      <c r="W6848" t="s">
        <v>23</v>
      </c>
    </row>
    <row r="6849" spans="1:23" x14ac:dyDescent="0.4">
      <c r="A6849">
        <v>6848</v>
      </c>
      <c r="B6849">
        <v>1</v>
      </c>
      <c r="C6849">
        <v>1</v>
      </c>
      <c r="D6849">
        <v>1</v>
      </c>
      <c r="E6849">
        <v>1</v>
      </c>
      <c r="F6849" t="s">
        <v>23</v>
      </c>
      <c r="G6849">
        <v>-457.47810369137198</v>
      </c>
      <c r="H6849" t="s">
        <v>23</v>
      </c>
      <c r="I6849">
        <v>61.002132533337701</v>
      </c>
      <c r="J6849" t="s">
        <v>10408</v>
      </c>
      <c r="K6849" t="s">
        <v>25</v>
      </c>
      <c r="L6849" t="s">
        <v>10958</v>
      </c>
      <c r="M6849" t="s">
        <v>10959</v>
      </c>
      <c r="N6849" t="s">
        <v>28</v>
      </c>
      <c r="O6849" t="s">
        <v>10960</v>
      </c>
      <c r="P6849">
        <v>0</v>
      </c>
      <c r="R6849" t="s">
        <v>10961</v>
      </c>
      <c r="S6849">
        <v>3145728</v>
      </c>
      <c r="T6849">
        <v>323.17540439999999</v>
      </c>
      <c r="U6849" t="s">
        <v>31</v>
      </c>
      <c r="V6849" t="s">
        <v>11085</v>
      </c>
      <c r="W6849" t="s">
        <v>23</v>
      </c>
    </row>
    <row r="6850" spans="1:23" x14ac:dyDescent="0.4">
      <c r="A6850">
        <v>6849</v>
      </c>
      <c r="B6850">
        <v>1</v>
      </c>
      <c r="C6850">
        <v>2</v>
      </c>
      <c r="D6850">
        <v>1</v>
      </c>
      <c r="E6850">
        <v>2</v>
      </c>
      <c r="F6850" t="s">
        <v>23</v>
      </c>
      <c r="G6850">
        <v>-709.82607724409797</v>
      </c>
      <c r="H6850" t="s">
        <v>23</v>
      </c>
      <c r="I6850">
        <v>21.708972550704399</v>
      </c>
      <c r="J6850" t="s">
        <v>11154</v>
      </c>
      <c r="K6850" t="s">
        <v>25</v>
      </c>
      <c r="L6850" t="s">
        <v>11155</v>
      </c>
      <c r="M6850" t="s">
        <v>11156</v>
      </c>
      <c r="N6850" t="s">
        <v>11157</v>
      </c>
      <c r="O6850" t="s">
        <v>11158</v>
      </c>
      <c r="P6850">
        <v>14.600000400000001</v>
      </c>
      <c r="Q6850">
        <v>18929383</v>
      </c>
      <c r="R6850" t="s">
        <v>11159</v>
      </c>
      <c r="S6850">
        <v>262146</v>
      </c>
      <c r="T6850">
        <v>623.45174540000005</v>
      </c>
      <c r="U6850" t="s">
        <v>31</v>
      </c>
      <c r="V6850" t="s">
        <v>5266</v>
      </c>
      <c r="W6850" t="s">
        <v>23</v>
      </c>
    </row>
    <row r="6851" spans="1:23" x14ac:dyDescent="0.4">
      <c r="A6851">
        <v>6850</v>
      </c>
      <c r="B6851">
        <v>1</v>
      </c>
      <c r="C6851">
        <v>1</v>
      </c>
      <c r="D6851">
        <v>1</v>
      </c>
      <c r="E6851">
        <v>2</v>
      </c>
      <c r="F6851" t="s">
        <v>23</v>
      </c>
      <c r="G6851">
        <v>-328.803740556609</v>
      </c>
      <c r="H6851" t="s">
        <v>23</v>
      </c>
      <c r="I6851">
        <v>64.458775095329798</v>
      </c>
      <c r="J6851" t="s">
        <v>10081</v>
      </c>
      <c r="K6851" t="s">
        <v>25</v>
      </c>
      <c r="L6851" t="s">
        <v>10082</v>
      </c>
      <c r="M6851" t="s">
        <v>10083</v>
      </c>
      <c r="N6851" t="s">
        <v>10084</v>
      </c>
      <c r="O6851" t="s">
        <v>10085</v>
      </c>
      <c r="P6851">
        <v>5.3000001900000004</v>
      </c>
      <c r="Q6851" t="s">
        <v>10086</v>
      </c>
      <c r="R6851" t="s">
        <v>10087</v>
      </c>
      <c r="S6851">
        <v>3153922</v>
      </c>
      <c r="T6851">
        <v>433.11292329999998</v>
      </c>
      <c r="U6851" t="s">
        <v>31</v>
      </c>
      <c r="V6851" t="s">
        <v>7612</v>
      </c>
      <c r="W6851" t="s">
        <v>23</v>
      </c>
    </row>
    <row r="6852" spans="1:23" x14ac:dyDescent="0.4">
      <c r="A6852">
        <v>6851</v>
      </c>
      <c r="B6852">
        <v>1</v>
      </c>
      <c r="C6852">
        <v>1</v>
      </c>
      <c r="D6852">
        <v>1</v>
      </c>
      <c r="E6852">
        <v>1</v>
      </c>
      <c r="F6852" t="s">
        <v>23</v>
      </c>
      <c r="G6852">
        <v>-11.957299950683201</v>
      </c>
      <c r="H6852" t="s">
        <v>23</v>
      </c>
      <c r="I6852">
        <v>40.281885554387998</v>
      </c>
      <c r="J6852" t="s">
        <v>2519</v>
      </c>
      <c r="K6852" t="s">
        <v>25</v>
      </c>
      <c r="L6852" t="s">
        <v>3368</v>
      </c>
      <c r="M6852" t="s">
        <v>3369</v>
      </c>
      <c r="N6852" t="s">
        <v>3370</v>
      </c>
      <c r="O6852" t="s">
        <v>3371</v>
      </c>
      <c r="P6852">
        <v>0.40000000600000002</v>
      </c>
      <c r="Q6852" t="s">
        <v>3372</v>
      </c>
      <c r="R6852" t="s">
        <v>3373</v>
      </c>
      <c r="S6852">
        <v>8610439194</v>
      </c>
      <c r="T6852">
        <v>419.13365870000001</v>
      </c>
      <c r="U6852" t="s">
        <v>31</v>
      </c>
      <c r="V6852" t="s">
        <v>5268</v>
      </c>
      <c r="W6852" t="s">
        <v>23</v>
      </c>
    </row>
    <row r="6853" spans="1:23" x14ac:dyDescent="0.4">
      <c r="A6853">
        <v>6852</v>
      </c>
      <c r="B6853">
        <v>1</v>
      </c>
      <c r="C6853">
        <v>1</v>
      </c>
      <c r="D6853">
        <v>1</v>
      </c>
      <c r="E6853">
        <v>1</v>
      </c>
      <c r="F6853" t="s">
        <v>23</v>
      </c>
      <c r="G6853">
        <v>-7.7384738146737604</v>
      </c>
      <c r="H6853" t="s">
        <v>23</v>
      </c>
      <c r="I6853">
        <v>33.426459409583202</v>
      </c>
      <c r="J6853" t="s">
        <v>288</v>
      </c>
      <c r="K6853" t="s">
        <v>25</v>
      </c>
      <c r="L6853" t="s">
        <v>289</v>
      </c>
      <c r="M6853" t="s">
        <v>290</v>
      </c>
      <c r="N6853" t="s">
        <v>291</v>
      </c>
      <c r="O6853" t="s">
        <v>292</v>
      </c>
      <c r="P6853">
        <v>4.5999999000000003</v>
      </c>
      <c r="Q6853" t="s">
        <v>293</v>
      </c>
      <c r="R6853" t="s">
        <v>294</v>
      </c>
      <c r="S6853">
        <v>70008934</v>
      </c>
      <c r="T6853">
        <v>667.28613659999996</v>
      </c>
      <c r="U6853" t="s">
        <v>31</v>
      </c>
      <c r="V6853" t="s">
        <v>484</v>
      </c>
      <c r="W6853" t="s">
        <v>23</v>
      </c>
    </row>
    <row r="6854" spans="1:23" x14ac:dyDescent="0.4">
      <c r="A6854">
        <v>6853</v>
      </c>
      <c r="B6854">
        <v>1</v>
      </c>
      <c r="C6854">
        <v>1</v>
      </c>
      <c r="D6854">
        <v>1</v>
      </c>
      <c r="E6854">
        <v>1</v>
      </c>
      <c r="F6854" t="s">
        <v>23</v>
      </c>
      <c r="G6854">
        <v>-16.939570518937501</v>
      </c>
      <c r="H6854" t="s">
        <v>23</v>
      </c>
      <c r="I6854">
        <v>19.943998487807299</v>
      </c>
      <c r="J6854" t="s">
        <v>1690</v>
      </c>
      <c r="K6854" t="s">
        <v>25</v>
      </c>
      <c r="L6854" t="s">
        <v>1691</v>
      </c>
      <c r="M6854" t="s">
        <v>1692</v>
      </c>
      <c r="N6854" t="s">
        <v>1693</v>
      </c>
      <c r="O6854" t="s">
        <v>1694</v>
      </c>
      <c r="P6854">
        <v>-0.89999997600000003</v>
      </c>
      <c r="Q6854" t="s">
        <v>1695</v>
      </c>
      <c r="R6854" t="s">
        <v>1696</v>
      </c>
      <c r="S6854">
        <v>8677533822</v>
      </c>
      <c r="T6854">
        <v>595.1657467</v>
      </c>
      <c r="U6854" t="s">
        <v>31</v>
      </c>
      <c r="V6854" t="s">
        <v>4236</v>
      </c>
      <c r="W6854" t="s">
        <v>23</v>
      </c>
    </row>
    <row r="6855" spans="1:23" x14ac:dyDescent="0.4">
      <c r="A6855">
        <v>6854</v>
      </c>
      <c r="B6855">
        <v>1</v>
      </c>
      <c r="C6855">
        <v>1</v>
      </c>
      <c r="D6855">
        <v>1</v>
      </c>
      <c r="E6855">
        <v>1</v>
      </c>
      <c r="F6855" t="s">
        <v>23</v>
      </c>
      <c r="G6855">
        <v>-527.88792268947202</v>
      </c>
      <c r="H6855" t="s">
        <v>23</v>
      </c>
      <c r="I6855">
        <v>80.175978095119007</v>
      </c>
      <c r="J6855" t="s">
        <v>11245</v>
      </c>
      <c r="K6855" t="s">
        <v>25</v>
      </c>
      <c r="L6855" t="s">
        <v>11246</v>
      </c>
      <c r="M6855" t="s">
        <v>11247</v>
      </c>
      <c r="N6855" t="s">
        <v>11248</v>
      </c>
      <c r="O6855" t="s">
        <v>11249</v>
      </c>
      <c r="P6855">
        <v>-2</v>
      </c>
      <c r="Q6855" t="s">
        <v>11250</v>
      </c>
      <c r="R6855" t="s">
        <v>11251</v>
      </c>
      <c r="S6855">
        <v>3153922</v>
      </c>
      <c r="T6855">
        <v>425.14422339999999</v>
      </c>
      <c r="U6855" t="s">
        <v>31</v>
      </c>
      <c r="V6855" t="s">
        <v>11873</v>
      </c>
      <c r="W6855" t="s">
        <v>23</v>
      </c>
    </row>
    <row r="6856" spans="1:23" x14ac:dyDescent="0.4">
      <c r="A6856">
        <v>6855</v>
      </c>
      <c r="B6856">
        <v>1</v>
      </c>
      <c r="C6856">
        <v>1</v>
      </c>
      <c r="D6856">
        <v>1</v>
      </c>
      <c r="E6856">
        <v>1</v>
      </c>
      <c r="F6856" t="s">
        <v>23</v>
      </c>
      <c r="G6856">
        <v>-491.72423597391003</v>
      </c>
      <c r="H6856" t="s">
        <v>23</v>
      </c>
      <c r="I6856">
        <v>17.026476847971299</v>
      </c>
      <c r="J6856" t="s">
        <v>5072</v>
      </c>
      <c r="K6856" t="s">
        <v>25</v>
      </c>
      <c r="L6856" t="s">
        <v>5073</v>
      </c>
      <c r="M6856" t="s">
        <v>5074</v>
      </c>
      <c r="N6856" t="s">
        <v>5075</v>
      </c>
      <c r="O6856" t="s">
        <v>5076</v>
      </c>
      <c r="P6856">
        <v>6.5</v>
      </c>
      <c r="Q6856">
        <v>21576509</v>
      </c>
      <c r="R6856" t="s">
        <v>5077</v>
      </c>
      <c r="S6856">
        <v>2129922</v>
      </c>
      <c r="T6856">
        <v>611.16066130000002</v>
      </c>
      <c r="U6856" t="s">
        <v>31</v>
      </c>
      <c r="V6856" t="s">
        <v>17198</v>
      </c>
      <c r="W6856" t="s">
        <v>23</v>
      </c>
    </row>
    <row r="6857" spans="1:23" x14ac:dyDescent="0.4">
      <c r="A6857">
        <v>6856</v>
      </c>
      <c r="B6857">
        <v>1</v>
      </c>
      <c r="C6857">
        <v>3</v>
      </c>
      <c r="D6857">
        <v>1</v>
      </c>
      <c r="E6857">
        <v>1</v>
      </c>
      <c r="F6857" t="s">
        <v>23</v>
      </c>
      <c r="G6857">
        <v>-4.9541019316105901</v>
      </c>
      <c r="H6857" t="s">
        <v>23</v>
      </c>
      <c r="I6857">
        <v>19.984157042206999</v>
      </c>
      <c r="J6857" t="s">
        <v>3322</v>
      </c>
      <c r="K6857" t="s">
        <v>25</v>
      </c>
      <c r="L6857" t="s">
        <v>3323</v>
      </c>
      <c r="M6857" t="s">
        <v>3324</v>
      </c>
      <c r="N6857" t="s">
        <v>3325</v>
      </c>
      <c r="O6857" t="s">
        <v>3326</v>
      </c>
      <c r="P6857">
        <v>2.6852800800000001</v>
      </c>
      <c r="Q6857" t="s">
        <v>3327</v>
      </c>
      <c r="R6857" t="s">
        <v>3328</v>
      </c>
      <c r="S6857">
        <v>17266829694</v>
      </c>
      <c r="T6857">
        <v>213.1022395</v>
      </c>
      <c r="U6857" t="s">
        <v>31</v>
      </c>
      <c r="V6857" t="s">
        <v>11877</v>
      </c>
      <c r="W6857" t="s">
        <v>23</v>
      </c>
    </row>
    <row r="6858" spans="1:23" x14ac:dyDescent="0.4">
      <c r="A6858">
        <v>6857</v>
      </c>
      <c r="B6858">
        <v>1</v>
      </c>
      <c r="C6858">
        <v>1</v>
      </c>
      <c r="D6858">
        <v>1</v>
      </c>
      <c r="E6858">
        <v>2</v>
      </c>
      <c r="F6858" t="s">
        <v>23</v>
      </c>
      <c r="G6858">
        <v>-13.0745066066589</v>
      </c>
      <c r="H6858" t="s">
        <v>23</v>
      </c>
      <c r="I6858">
        <v>91.204342508689507</v>
      </c>
      <c r="J6858" t="s">
        <v>3242</v>
      </c>
      <c r="K6858" t="s">
        <v>25</v>
      </c>
      <c r="L6858" t="s">
        <v>7295</v>
      </c>
      <c r="M6858" t="s">
        <v>7296</v>
      </c>
      <c r="N6858" t="s">
        <v>7297</v>
      </c>
      <c r="O6858" t="s">
        <v>7298</v>
      </c>
      <c r="P6858">
        <v>1.7999999499999999</v>
      </c>
      <c r="Q6858" t="s">
        <v>7299</v>
      </c>
      <c r="R6858" t="s">
        <v>7300</v>
      </c>
      <c r="S6858">
        <v>34447485310</v>
      </c>
      <c r="T6858">
        <v>289.07066459999999</v>
      </c>
      <c r="U6858" t="s">
        <v>31</v>
      </c>
      <c r="V6858" t="s">
        <v>3972</v>
      </c>
      <c r="W6858" t="s">
        <v>23</v>
      </c>
    </row>
    <row r="6859" spans="1:23" x14ac:dyDescent="0.4">
      <c r="A6859">
        <v>6858</v>
      </c>
      <c r="B6859">
        <v>1</v>
      </c>
      <c r="C6859">
        <v>1</v>
      </c>
      <c r="D6859">
        <v>1</v>
      </c>
      <c r="E6859">
        <v>3</v>
      </c>
      <c r="F6859" t="s">
        <v>23</v>
      </c>
      <c r="G6859">
        <v>-514.35195038455799</v>
      </c>
      <c r="H6859" t="s">
        <v>23</v>
      </c>
      <c r="I6859">
        <v>25.1975913868514</v>
      </c>
      <c r="J6859" t="s">
        <v>10037</v>
      </c>
      <c r="K6859" t="s">
        <v>25</v>
      </c>
      <c r="L6859" t="s">
        <v>10038</v>
      </c>
      <c r="M6859" t="s">
        <v>10039</v>
      </c>
      <c r="N6859" t="s">
        <v>10040</v>
      </c>
      <c r="O6859" t="s">
        <v>10041</v>
      </c>
      <c r="P6859">
        <v>1.49333227</v>
      </c>
      <c r="Q6859">
        <v>44119518</v>
      </c>
      <c r="R6859" t="s">
        <v>10042</v>
      </c>
      <c r="S6859">
        <v>67108866</v>
      </c>
      <c r="T6859">
        <v>247.1229749</v>
      </c>
      <c r="U6859" t="s">
        <v>31</v>
      </c>
      <c r="V6859" t="s">
        <v>7610</v>
      </c>
      <c r="W6859" t="s">
        <v>23</v>
      </c>
    </row>
    <row r="6860" spans="1:23" x14ac:dyDescent="0.4">
      <c r="A6860">
        <v>6859</v>
      </c>
      <c r="B6860">
        <v>1</v>
      </c>
      <c r="C6860">
        <v>1</v>
      </c>
      <c r="D6860">
        <v>1</v>
      </c>
      <c r="E6860">
        <v>1</v>
      </c>
      <c r="F6860" t="s">
        <v>23</v>
      </c>
      <c r="G6860">
        <v>-19.697730798774199</v>
      </c>
      <c r="H6860" t="s">
        <v>23</v>
      </c>
      <c r="I6860">
        <v>25.293337091644101</v>
      </c>
      <c r="J6860" t="s">
        <v>1690</v>
      </c>
      <c r="K6860" t="s">
        <v>25</v>
      </c>
      <c r="L6860" t="s">
        <v>1691</v>
      </c>
      <c r="M6860" t="s">
        <v>1692</v>
      </c>
      <c r="N6860" t="s">
        <v>1693</v>
      </c>
      <c r="O6860" t="s">
        <v>1694</v>
      </c>
      <c r="P6860">
        <v>-0.89999997600000003</v>
      </c>
      <c r="Q6860" t="s">
        <v>1695</v>
      </c>
      <c r="R6860" t="s">
        <v>1696</v>
      </c>
      <c r="S6860">
        <v>8677533822</v>
      </c>
      <c r="T6860">
        <v>595.1657467</v>
      </c>
      <c r="U6860" t="s">
        <v>31</v>
      </c>
      <c r="V6860" t="s">
        <v>2980</v>
      </c>
      <c r="W6860" t="s">
        <v>23</v>
      </c>
    </row>
    <row r="6861" spans="1:23" x14ac:dyDescent="0.4">
      <c r="A6861">
        <v>6860</v>
      </c>
      <c r="B6861">
        <v>1</v>
      </c>
      <c r="C6861">
        <v>1</v>
      </c>
      <c r="D6861">
        <v>1</v>
      </c>
      <c r="E6861">
        <v>2</v>
      </c>
      <c r="F6861" t="s">
        <v>23</v>
      </c>
      <c r="G6861">
        <v>-337.27479802784399</v>
      </c>
      <c r="H6861" t="s">
        <v>23</v>
      </c>
      <c r="I6861">
        <v>168.12524592812599</v>
      </c>
      <c r="J6861" t="s">
        <v>11011</v>
      </c>
      <c r="K6861" t="s">
        <v>25</v>
      </c>
      <c r="L6861" t="s">
        <v>11012</v>
      </c>
      <c r="M6861" t="s">
        <v>11013</v>
      </c>
      <c r="N6861" t="s">
        <v>11014</v>
      </c>
      <c r="O6861" t="s">
        <v>11015</v>
      </c>
      <c r="P6861">
        <v>2</v>
      </c>
      <c r="Q6861">
        <v>120779</v>
      </c>
      <c r="R6861" t="s">
        <v>11016</v>
      </c>
      <c r="S6861">
        <v>67108866</v>
      </c>
      <c r="T6861">
        <v>295.18048979999998</v>
      </c>
      <c r="U6861" t="s">
        <v>31</v>
      </c>
      <c r="V6861" t="s">
        <v>11181</v>
      </c>
      <c r="W6861" t="s">
        <v>23</v>
      </c>
    </row>
    <row r="6862" spans="1:23" x14ac:dyDescent="0.4">
      <c r="A6862">
        <v>6861</v>
      </c>
      <c r="B6862">
        <v>1</v>
      </c>
      <c r="C6862">
        <v>1</v>
      </c>
      <c r="D6862">
        <v>1</v>
      </c>
      <c r="E6862">
        <v>1</v>
      </c>
      <c r="F6862" t="s">
        <v>23</v>
      </c>
      <c r="G6862">
        <v>-10.480823266083901</v>
      </c>
      <c r="H6862" t="s">
        <v>23</v>
      </c>
      <c r="I6862">
        <v>16.663675188696299</v>
      </c>
      <c r="J6862" t="s">
        <v>1437</v>
      </c>
      <c r="K6862" t="s">
        <v>25</v>
      </c>
      <c r="L6862" t="s">
        <v>14789</v>
      </c>
      <c r="M6862" t="s">
        <v>14790</v>
      </c>
      <c r="N6862" t="s">
        <v>14791</v>
      </c>
      <c r="O6862" t="s">
        <v>14792</v>
      </c>
      <c r="P6862">
        <v>0.94708049299999997</v>
      </c>
      <c r="Q6862" t="s">
        <v>14793</v>
      </c>
      <c r="R6862" t="s">
        <v>14794</v>
      </c>
      <c r="S6862">
        <v>42970169434</v>
      </c>
      <c r="T6862">
        <v>433.11291999999997</v>
      </c>
      <c r="U6862" t="s">
        <v>31</v>
      </c>
      <c r="V6862" t="s">
        <v>6274</v>
      </c>
      <c r="W6862" t="s">
        <v>23</v>
      </c>
    </row>
    <row r="6863" spans="1:23" x14ac:dyDescent="0.4">
      <c r="A6863">
        <v>6862</v>
      </c>
      <c r="B6863">
        <v>1</v>
      </c>
      <c r="C6863">
        <v>1</v>
      </c>
      <c r="D6863">
        <v>1</v>
      </c>
      <c r="E6863">
        <v>1</v>
      </c>
      <c r="F6863" t="s">
        <v>23</v>
      </c>
      <c r="G6863">
        <v>-498.600000907984</v>
      </c>
      <c r="H6863" t="s">
        <v>23</v>
      </c>
      <c r="I6863">
        <v>80.446743146041797</v>
      </c>
      <c r="J6863" t="s">
        <v>7391</v>
      </c>
      <c r="K6863" t="s">
        <v>25</v>
      </c>
      <c r="L6863" t="s">
        <v>7392</v>
      </c>
      <c r="M6863" t="s">
        <v>7393</v>
      </c>
      <c r="N6863" t="s">
        <v>28</v>
      </c>
      <c r="O6863" t="s">
        <v>7394</v>
      </c>
      <c r="P6863">
        <v>0.40000000600000002</v>
      </c>
      <c r="Q6863" t="s">
        <v>7395</v>
      </c>
      <c r="R6863" t="s">
        <v>7396</v>
      </c>
      <c r="S6863">
        <v>16777218</v>
      </c>
      <c r="T6863">
        <v>465.10275250000001</v>
      </c>
      <c r="U6863" t="s">
        <v>31</v>
      </c>
      <c r="V6863" t="s">
        <v>10228</v>
      </c>
      <c r="W6863" t="s">
        <v>23</v>
      </c>
    </row>
    <row r="6864" spans="1:23" x14ac:dyDescent="0.4">
      <c r="A6864">
        <v>6863</v>
      </c>
      <c r="B6864">
        <v>1</v>
      </c>
      <c r="C6864">
        <v>1</v>
      </c>
      <c r="D6864">
        <v>1</v>
      </c>
      <c r="E6864">
        <v>1</v>
      </c>
      <c r="F6864" t="s">
        <v>23</v>
      </c>
      <c r="G6864">
        <v>-559.85326687285306</v>
      </c>
      <c r="H6864" t="s">
        <v>23</v>
      </c>
      <c r="I6864">
        <v>34.086142582306103</v>
      </c>
      <c r="J6864" t="s">
        <v>11669</v>
      </c>
      <c r="K6864" t="s">
        <v>25</v>
      </c>
      <c r="L6864" t="s">
        <v>11670</v>
      </c>
      <c r="M6864" t="s">
        <v>11671</v>
      </c>
      <c r="N6864" t="s">
        <v>11672</v>
      </c>
      <c r="O6864" t="s">
        <v>11673</v>
      </c>
      <c r="P6864">
        <v>1.2100896800000001</v>
      </c>
      <c r="Q6864">
        <v>191819</v>
      </c>
      <c r="R6864" t="s">
        <v>11674</v>
      </c>
      <c r="S6864">
        <v>70</v>
      </c>
      <c r="T6864">
        <v>609.18139680000002</v>
      </c>
      <c r="U6864" t="s">
        <v>31</v>
      </c>
      <c r="V6864" t="s">
        <v>11869</v>
      </c>
      <c r="W6864" t="s">
        <v>23</v>
      </c>
    </row>
    <row r="6865" spans="1:23" x14ac:dyDescent="0.4">
      <c r="A6865">
        <v>6864</v>
      </c>
      <c r="B6865">
        <v>1</v>
      </c>
      <c r="C6865">
        <v>1</v>
      </c>
      <c r="D6865">
        <v>1</v>
      </c>
      <c r="E6865">
        <v>1</v>
      </c>
      <c r="F6865" t="s">
        <v>23</v>
      </c>
      <c r="G6865">
        <v>-717.89550674167697</v>
      </c>
      <c r="H6865" t="s">
        <v>23</v>
      </c>
      <c r="I6865">
        <v>41.375334196270401</v>
      </c>
      <c r="J6865" t="s">
        <v>8840</v>
      </c>
      <c r="K6865" t="s">
        <v>25</v>
      </c>
      <c r="L6865" t="s">
        <v>8841</v>
      </c>
      <c r="M6865" t="s">
        <v>8842</v>
      </c>
      <c r="N6865" t="s">
        <v>28</v>
      </c>
      <c r="O6865" t="s">
        <v>8843</v>
      </c>
      <c r="P6865">
        <v>2.9000001000000002</v>
      </c>
      <c r="Q6865">
        <v>91971253</v>
      </c>
      <c r="R6865" t="s">
        <v>8844</v>
      </c>
      <c r="S6865">
        <v>16777282</v>
      </c>
      <c r="T6865">
        <v>433.11292329999998</v>
      </c>
      <c r="U6865" t="s">
        <v>31</v>
      </c>
      <c r="V6865" t="s">
        <v>11909</v>
      </c>
      <c r="W6865" t="s">
        <v>23</v>
      </c>
    </row>
    <row r="6866" spans="1:23" x14ac:dyDescent="0.4">
      <c r="A6866">
        <v>6865</v>
      </c>
      <c r="B6866">
        <v>1</v>
      </c>
      <c r="C6866">
        <v>1</v>
      </c>
      <c r="D6866">
        <v>1</v>
      </c>
      <c r="E6866">
        <v>1</v>
      </c>
      <c r="F6866" t="s">
        <v>23</v>
      </c>
      <c r="G6866">
        <v>-581.23035417916503</v>
      </c>
      <c r="H6866" t="s">
        <v>23</v>
      </c>
      <c r="I6866">
        <v>12.435197978392701</v>
      </c>
      <c r="J6866" t="s">
        <v>11408</v>
      </c>
      <c r="K6866" t="s">
        <v>25</v>
      </c>
      <c r="L6866" t="s">
        <v>11409</v>
      </c>
      <c r="M6866" t="s">
        <v>11410</v>
      </c>
      <c r="N6866" t="s">
        <v>28</v>
      </c>
      <c r="O6866" t="s">
        <v>11411</v>
      </c>
      <c r="P6866">
        <v>3.2999999500000001</v>
      </c>
      <c r="Q6866" t="s">
        <v>11412</v>
      </c>
      <c r="R6866" t="s">
        <v>11413</v>
      </c>
      <c r="S6866">
        <v>3178498</v>
      </c>
      <c r="T6866">
        <v>681.17399999999998</v>
      </c>
      <c r="U6866" t="s">
        <v>31</v>
      </c>
      <c r="V6866" t="s">
        <v>11881</v>
      </c>
      <c r="W6866" t="s">
        <v>23</v>
      </c>
    </row>
    <row r="6867" spans="1:23" x14ac:dyDescent="0.4">
      <c r="A6867">
        <v>6866</v>
      </c>
      <c r="B6867">
        <v>1</v>
      </c>
      <c r="C6867">
        <v>1</v>
      </c>
      <c r="D6867">
        <v>1</v>
      </c>
      <c r="E6867">
        <v>1</v>
      </c>
      <c r="F6867" t="s">
        <v>23</v>
      </c>
      <c r="G6867">
        <v>-8.72449307106465</v>
      </c>
      <c r="H6867" t="s">
        <v>23</v>
      </c>
      <c r="I6867">
        <v>34.277205213839302</v>
      </c>
      <c r="J6867" t="s">
        <v>175</v>
      </c>
      <c r="K6867" t="s">
        <v>25</v>
      </c>
      <c r="L6867" t="s">
        <v>176</v>
      </c>
      <c r="M6867" t="s">
        <v>177</v>
      </c>
      <c r="N6867" t="s">
        <v>178</v>
      </c>
      <c r="O6867" t="s">
        <v>179</v>
      </c>
      <c r="P6867">
        <v>0.89999997600000003</v>
      </c>
      <c r="Q6867" t="s">
        <v>180</v>
      </c>
      <c r="R6867" t="s">
        <v>181</v>
      </c>
      <c r="S6867">
        <v>20506982</v>
      </c>
      <c r="T6867">
        <v>214.10740000000001</v>
      </c>
      <c r="U6867" t="s">
        <v>31</v>
      </c>
      <c r="V6867" t="s">
        <v>182</v>
      </c>
      <c r="W6867" t="s">
        <v>23</v>
      </c>
    </row>
    <row r="6868" spans="1:23" x14ac:dyDescent="0.4">
      <c r="A6868">
        <v>6867</v>
      </c>
      <c r="B6868">
        <v>1</v>
      </c>
      <c r="C6868">
        <v>1</v>
      </c>
      <c r="D6868">
        <v>1</v>
      </c>
      <c r="E6868">
        <v>1</v>
      </c>
      <c r="F6868" t="s">
        <v>23</v>
      </c>
      <c r="G6868">
        <v>-8.0789478434122799</v>
      </c>
      <c r="H6868" t="s">
        <v>23</v>
      </c>
      <c r="I6868">
        <v>58.108448245435397</v>
      </c>
      <c r="J6868" t="s">
        <v>1437</v>
      </c>
      <c r="K6868" t="s">
        <v>25</v>
      </c>
      <c r="L6868" t="s">
        <v>14286</v>
      </c>
      <c r="M6868" t="s">
        <v>14287</v>
      </c>
      <c r="N6868" t="s">
        <v>14288</v>
      </c>
      <c r="O6868" t="s">
        <v>14289</v>
      </c>
      <c r="P6868">
        <v>0.20000000300000001</v>
      </c>
      <c r="Q6868" t="s">
        <v>14290</v>
      </c>
      <c r="R6868" t="s">
        <v>14291</v>
      </c>
      <c r="S6868">
        <v>121563518</v>
      </c>
      <c r="T6868">
        <v>433.11599999999999</v>
      </c>
      <c r="U6868" t="s">
        <v>31</v>
      </c>
      <c r="V6868" t="s">
        <v>8957</v>
      </c>
      <c r="W6868" t="s">
        <v>23</v>
      </c>
    </row>
    <row r="6869" spans="1:23" x14ac:dyDescent="0.4">
      <c r="A6869">
        <v>6868</v>
      </c>
      <c r="B6869">
        <v>1</v>
      </c>
      <c r="C6869">
        <v>4</v>
      </c>
      <c r="D6869">
        <v>1</v>
      </c>
      <c r="E6869">
        <v>1</v>
      </c>
      <c r="F6869" t="s">
        <v>23</v>
      </c>
      <c r="G6869">
        <v>-7.8255893026026202</v>
      </c>
      <c r="H6869" t="s">
        <v>23</v>
      </c>
      <c r="I6869">
        <v>19.1538556388807</v>
      </c>
      <c r="J6869" t="s">
        <v>2519</v>
      </c>
      <c r="K6869" t="s">
        <v>25</v>
      </c>
      <c r="L6869" t="s">
        <v>3368</v>
      </c>
      <c r="M6869" t="s">
        <v>3369</v>
      </c>
      <c r="N6869" t="s">
        <v>3370</v>
      </c>
      <c r="O6869" t="s">
        <v>3371</v>
      </c>
      <c r="P6869">
        <v>0.40000000600000002</v>
      </c>
      <c r="Q6869" t="s">
        <v>3372</v>
      </c>
      <c r="R6869" t="s">
        <v>3373</v>
      </c>
      <c r="S6869">
        <v>8610439194</v>
      </c>
      <c r="T6869">
        <v>419.13366000000002</v>
      </c>
      <c r="U6869" t="s">
        <v>31</v>
      </c>
      <c r="V6869" t="s">
        <v>4361</v>
      </c>
      <c r="W6869" t="s">
        <v>23</v>
      </c>
    </row>
    <row r="6870" spans="1:23" x14ac:dyDescent="0.4">
      <c r="A6870">
        <v>6869</v>
      </c>
      <c r="B6870">
        <v>1</v>
      </c>
      <c r="C6870">
        <v>1</v>
      </c>
      <c r="D6870">
        <v>1</v>
      </c>
      <c r="E6870">
        <v>1</v>
      </c>
      <c r="F6870" t="s">
        <v>23</v>
      </c>
      <c r="G6870">
        <v>-21.705238651712499</v>
      </c>
      <c r="H6870" t="s">
        <v>23</v>
      </c>
      <c r="I6870">
        <v>46.829471603664402</v>
      </c>
      <c r="J6870" t="s">
        <v>5353</v>
      </c>
      <c r="K6870" t="s">
        <v>25</v>
      </c>
      <c r="L6870" t="s">
        <v>6530</v>
      </c>
      <c r="M6870" t="s">
        <v>6531</v>
      </c>
      <c r="N6870" t="s">
        <v>6532</v>
      </c>
      <c r="O6870" t="s">
        <v>6533</v>
      </c>
      <c r="P6870">
        <v>1.7999999499999999</v>
      </c>
      <c r="Q6870" t="s">
        <v>6534</v>
      </c>
      <c r="R6870" t="s">
        <v>6535</v>
      </c>
      <c r="S6870">
        <v>87875662</v>
      </c>
      <c r="T6870">
        <v>209.08083529999999</v>
      </c>
      <c r="U6870" t="s">
        <v>31</v>
      </c>
      <c r="V6870" t="s">
        <v>9375</v>
      </c>
      <c r="W6870" t="s">
        <v>23</v>
      </c>
    </row>
    <row r="6871" spans="1:23" x14ac:dyDescent="0.4">
      <c r="A6871">
        <v>6870</v>
      </c>
      <c r="B6871">
        <v>1</v>
      </c>
      <c r="C6871">
        <v>1</v>
      </c>
      <c r="D6871">
        <v>1</v>
      </c>
      <c r="E6871">
        <v>1</v>
      </c>
      <c r="F6871" t="s">
        <v>23</v>
      </c>
      <c r="G6871">
        <v>-13.371955773116101</v>
      </c>
      <c r="H6871" t="s">
        <v>23</v>
      </c>
      <c r="I6871">
        <v>51.100203396522303</v>
      </c>
      <c r="J6871" t="s">
        <v>13569</v>
      </c>
      <c r="K6871" t="s">
        <v>25</v>
      </c>
      <c r="L6871" t="s">
        <v>13570</v>
      </c>
      <c r="M6871" t="s">
        <v>13571</v>
      </c>
      <c r="N6871" t="s">
        <v>13572</v>
      </c>
      <c r="O6871" t="s">
        <v>13573</v>
      </c>
      <c r="P6871">
        <v>4</v>
      </c>
      <c r="Q6871" t="s">
        <v>13574</v>
      </c>
      <c r="R6871" t="s">
        <v>13575</v>
      </c>
      <c r="S6871">
        <v>8593129590</v>
      </c>
      <c r="T6871">
        <v>357.1336</v>
      </c>
      <c r="U6871" t="s">
        <v>31</v>
      </c>
      <c r="V6871" t="s">
        <v>10471</v>
      </c>
      <c r="W6871" t="s">
        <v>23</v>
      </c>
    </row>
    <row r="6872" spans="1:23" x14ac:dyDescent="0.4">
      <c r="A6872">
        <v>6871</v>
      </c>
      <c r="B6872">
        <v>1</v>
      </c>
      <c r="C6872">
        <v>1</v>
      </c>
      <c r="D6872">
        <v>1</v>
      </c>
      <c r="E6872">
        <v>1</v>
      </c>
      <c r="F6872" t="s">
        <v>23</v>
      </c>
      <c r="G6872">
        <v>-9.67761058376324</v>
      </c>
      <c r="H6872" t="s">
        <v>23</v>
      </c>
      <c r="I6872">
        <v>61.3650572079395</v>
      </c>
      <c r="J6872" t="s">
        <v>694</v>
      </c>
      <c r="K6872" t="s">
        <v>25</v>
      </c>
      <c r="L6872" t="s">
        <v>695</v>
      </c>
      <c r="M6872" t="s">
        <v>696</v>
      </c>
      <c r="N6872" t="s">
        <v>697</v>
      </c>
      <c r="O6872" t="s">
        <v>698</v>
      </c>
      <c r="P6872">
        <v>1.60000002</v>
      </c>
      <c r="Q6872" t="s">
        <v>699</v>
      </c>
      <c r="R6872" t="s">
        <v>700</v>
      </c>
      <c r="S6872">
        <v>71098742</v>
      </c>
      <c r="T6872">
        <v>369.18088369999998</v>
      </c>
      <c r="U6872" t="s">
        <v>31</v>
      </c>
      <c r="V6872" t="s">
        <v>5119</v>
      </c>
      <c r="W6872" t="s">
        <v>23</v>
      </c>
    </row>
    <row r="6873" spans="1:23" x14ac:dyDescent="0.4">
      <c r="A6873">
        <v>6872</v>
      </c>
      <c r="B6873">
        <v>1</v>
      </c>
      <c r="C6873">
        <v>1</v>
      </c>
      <c r="D6873">
        <v>1</v>
      </c>
      <c r="E6873">
        <v>1</v>
      </c>
      <c r="F6873" t="s">
        <v>23</v>
      </c>
      <c r="G6873">
        <v>-5.8864865576815602</v>
      </c>
      <c r="H6873" t="s">
        <v>23</v>
      </c>
      <c r="I6873">
        <v>53.4727058625827</v>
      </c>
      <c r="J6873" t="s">
        <v>1785</v>
      </c>
      <c r="K6873" t="s">
        <v>25</v>
      </c>
      <c r="L6873" t="s">
        <v>14161</v>
      </c>
      <c r="M6873" t="s">
        <v>14162</v>
      </c>
      <c r="N6873" t="s">
        <v>14163</v>
      </c>
      <c r="O6873" t="s">
        <v>14164</v>
      </c>
      <c r="P6873">
        <v>2.5</v>
      </c>
      <c r="Q6873" t="s">
        <v>14165</v>
      </c>
      <c r="R6873" t="s">
        <v>14166</v>
      </c>
      <c r="S6873">
        <v>121563518</v>
      </c>
      <c r="T6873">
        <v>255.0651853</v>
      </c>
      <c r="U6873" t="s">
        <v>31</v>
      </c>
      <c r="V6873" t="s">
        <v>6893</v>
      </c>
      <c r="W6873" t="s">
        <v>23</v>
      </c>
    </row>
    <row r="6874" spans="1:23" x14ac:dyDescent="0.4">
      <c r="A6874">
        <v>6873</v>
      </c>
      <c r="B6874">
        <v>1</v>
      </c>
      <c r="C6874">
        <v>1</v>
      </c>
      <c r="D6874">
        <v>1</v>
      </c>
      <c r="E6874">
        <v>1</v>
      </c>
      <c r="F6874" t="s">
        <v>23</v>
      </c>
      <c r="G6874">
        <v>-18.186277031487901</v>
      </c>
      <c r="H6874" t="s">
        <v>23</v>
      </c>
      <c r="I6874">
        <v>30.489821693212701</v>
      </c>
      <c r="J6874" t="s">
        <v>5353</v>
      </c>
      <c r="K6874" t="s">
        <v>25</v>
      </c>
      <c r="L6874" t="s">
        <v>6368</v>
      </c>
      <c r="M6874" t="s">
        <v>6369</v>
      </c>
      <c r="N6874" t="s">
        <v>6370</v>
      </c>
      <c r="O6874" t="s">
        <v>6371</v>
      </c>
      <c r="P6874">
        <v>1.78963172</v>
      </c>
      <c r="Q6874" t="s">
        <v>6372</v>
      </c>
      <c r="R6874" t="s">
        <v>6373</v>
      </c>
      <c r="S6874">
        <v>43037548670</v>
      </c>
      <c r="T6874">
        <v>209.08083529999999</v>
      </c>
      <c r="U6874" t="s">
        <v>31</v>
      </c>
      <c r="V6874" t="s">
        <v>5359</v>
      </c>
      <c r="W6874" t="s">
        <v>23</v>
      </c>
    </row>
    <row r="6875" spans="1:23" x14ac:dyDescent="0.4">
      <c r="A6875">
        <v>6874</v>
      </c>
      <c r="B6875">
        <v>1</v>
      </c>
      <c r="C6875">
        <v>1</v>
      </c>
      <c r="D6875">
        <v>1</v>
      </c>
      <c r="E6875">
        <v>1</v>
      </c>
      <c r="F6875" t="s">
        <v>23</v>
      </c>
      <c r="G6875">
        <v>-7.5885847598704501</v>
      </c>
      <c r="H6875" t="s">
        <v>23</v>
      </c>
      <c r="I6875">
        <v>60.594847343865503</v>
      </c>
      <c r="J6875" t="s">
        <v>4770</v>
      </c>
      <c r="K6875" t="s">
        <v>25</v>
      </c>
      <c r="L6875" t="s">
        <v>12986</v>
      </c>
      <c r="M6875" t="s">
        <v>12987</v>
      </c>
      <c r="N6875" t="s">
        <v>12988</v>
      </c>
      <c r="O6875" t="s">
        <v>12989</v>
      </c>
      <c r="P6875">
        <v>0.97017472999999999</v>
      </c>
      <c r="Q6875" t="s">
        <v>12990</v>
      </c>
      <c r="R6875" t="s">
        <v>12991</v>
      </c>
      <c r="S6875">
        <v>17301498750</v>
      </c>
      <c r="T6875">
        <v>181.04953520000001</v>
      </c>
      <c r="U6875" t="s">
        <v>31</v>
      </c>
      <c r="V6875" t="s">
        <v>8054</v>
      </c>
      <c r="W6875" t="s">
        <v>23</v>
      </c>
    </row>
    <row r="6876" spans="1:23" x14ac:dyDescent="0.4">
      <c r="A6876">
        <v>6875</v>
      </c>
      <c r="B6876">
        <v>1</v>
      </c>
      <c r="C6876">
        <v>1</v>
      </c>
      <c r="D6876">
        <v>1</v>
      </c>
      <c r="E6876">
        <v>1</v>
      </c>
      <c r="F6876" t="s">
        <v>23</v>
      </c>
      <c r="G6876">
        <v>-4.03938479516522</v>
      </c>
      <c r="H6876" t="s">
        <v>23</v>
      </c>
      <c r="I6876">
        <v>28.3082643963706</v>
      </c>
      <c r="J6876" t="s">
        <v>194</v>
      </c>
      <c r="K6876" t="s">
        <v>25</v>
      </c>
      <c r="L6876" t="s">
        <v>195</v>
      </c>
      <c r="M6876" t="s">
        <v>196</v>
      </c>
      <c r="N6876" t="s">
        <v>197</v>
      </c>
      <c r="O6876" t="s">
        <v>198</v>
      </c>
      <c r="P6876">
        <v>2.8890771900000001</v>
      </c>
      <c r="Q6876" t="s">
        <v>199</v>
      </c>
      <c r="R6876" t="s">
        <v>200</v>
      </c>
      <c r="S6876">
        <v>120383870</v>
      </c>
      <c r="T6876">
        <v>355.20161919999998</v>
      </c>
      <c r="U6876" t="s">
        <v>31</v>
      </c>
      <c r="V6876" t="s">
        <v>211</v>
      </c>
      <c r="W6876" t="s">
        <v>23</v>
      </c>
    </row>
    <row r="6877" spans="1:23" x14ac:dyDescent="0.4">
      <c r="A6877">
        <v>6876</v>
      </c>
      <c r="B6877">
        <v>1</v>
      </c>
      <c r="C6877">
        <v>1</v>
      </c>
      <c r="D6877">
        <v>1</v>
      </c>
      <c r="E6877">
        <v>1</v>
      </c>
      <c r="F6877" t="s">
        <v>23</v>
      </c>
      <c r="G6877">
        <v>-47.271944722745801</v>
      </c>
      <c r="H6877" t="s">
        <v>23</v>
      </c>
      <c r="I6877">
        <v>14.235348220064401</v>
      </c>
      <c r="J6877" t="s">
        <v>15886</v>
      </c>
      <c r="K6877" t="s">
        <v>25</v>
      </c>
      <c r="L6877" t="s">
        <v>15887</v>
      </c>
      <c r="M6877" t="s">
        <v>15888</v>
      </c>
      <c r="N6877" t="s">
        <v>28</v>
      </c>
      <c r="O6877" t="s">
        <v>15889</v>
      </c>
      <c r="P6877">
        <v>1</v>
      </c>
      <c r="Q6877" t="s">
        <v>15890</v>
      </c>
      <c r="R6877" t="s">
        <v>15891</v>
      </c>
      <c r="S6877">
        <v>3178530</v>
      </c>
      <c r="T6877">
        <v>689.2088</v>
      </c>
      <c r="U6877" t="s">
        <v>31</v>
      </c>
      <c r="V6877" t="s">
        <v>17199</v>
      </c>
      <c r="W6877" t="s">
        <v>23</v>
      </c>
    </row>
    <row r="6878" spans="1:23" x14ac:dyDescent="0.4">
      <c r="A6878">
        <v>6877</v>
      </c>
      <c r="B6878">
        <v>1</v>
      </c>
      <c r="C6878">
        <v>1</v>
      </c>
      <c r="D6878">
        <v>1</v>
      </c>
      <c r="E6878">
        <v>1</v>
      </c>
      <c r="F6878" t="s">
        <v>23</v>
      </c>
      <c r="G6878">
        <v>-826.08569799758095</v>
      </c>
      <c r="H6878" t="s">
        <v>23</v>
      </c>
      <c r="I6878">
        <v>31.32357939429</v>
      </c>
      <c r="J6878" t="s">
        <v>2180</v>
      </c>
      <c r="K6878" t="s">
        <v>25</v>
      </c>
      <c r="L6878" t="s">
        <v>2181</v>
      </c>
      <c r="M6878" t="s">
        <v>2182</v>
      </c>
      <c r="N6878" t="s">
        <v>28</v>
      </c>
      <c r="O6878" t="s">
        <v>2183</v>
      </c>
      <c r="P6878">
        <v>-2.15272737</v>
      </c>
      <c r="Q6878" t="s">
        <v>2184</v>
      </c>
      <c r="R6878" t="s">
        <v>2185</v>
      </c>
      <c r="S6878">
        <v>16777218</v>
      </c>
      <c r="T6878">
        <v>717.36466170000006</v>
      </c>
      <c r="U6878" t="s">
        <v>31</v>
      </c>
      <c r="V6878" t="s">
        <v>2517</v>
      </c>
      <c r="W6878" t="s">
        <v>23</v>
      </c>
    </row>
    <row r="6879" spans="1:23" x14ac:dyDescent="0.4">
      <c r="A6879">
        <v>6878</v>
      </c>
      <c r="B6879">
        <v>1</v>
      </c>
      <c r="C6879">
        <v>1</v>
      </c>
      <c r="D6879">
        <v>1</v>
      </c>
      <c r="E6879">
        <v>1</v>
      </c>
      <c r="F6879" t="s">
        <v>23</v>
      </c>
      <c r="G6879">
        <v>-2.2600107109486598</v>
      </c>
      <c r="H6879" t="s">
        <v>23</v>
      </c>
      <c r="I6879">
        <v>47.6329264142271</v>
      </c>
      <c r="J6879" t="s">
        <v>1785</v>
      </c>
      <c r="K6879" t="s">
        <v>25</v>
      </c>
      <c r="L6879" t="s">
        <v>1786</v>
      </c>
      <c r="M6879" t="s">
        <v>1787</v>
      </c>
      <c r="N6879" t="s">
        <v>1788</v>
      </c>
      <c r="O6879" t="s">
        <v>1789</v>
      </c>
      <c r="P6879">
        <v>2.6577415499999999</v>
      </c>
      <c r="Q6879" t="s">
        <v>1790</v>
      </c>
      <c r="R6879" t="s">
        <v>1791</v>
      </c>
      <c r="S6879">
        <v>20900222</v>
      </c>
      <c r="T6879">
        <v>255.0651853</v>
      </c>
      <c r="U6879" t="s">
        <v>31</v>
      </c>
      <c r="V6879" t="s">
        <v>1793</v>
      </c>
      <c r="W6879" t="s">
        <v>23</v>
      </c>
    </row>
    <row r="6880" spans="1:23" x14ac:dyDescent="0.4">
      <c r="A6880">
        <v>6879</v>
      </c>
      <c r="B6880">
        <v>1</v>
      </c>
      <c r="C6880">
        <v>1</v>
      </c>
      <c r="D6880">
        <v>1</v>
      </c>
      <c r="E6880">
        <v>1</v>
      </c>
      <c r="F6880" t="s">
        <v>23</v>
      </c>
      <c r="G6880">
        <v>-4.0704514298990802</v>
      </c>
      <c r="H6880" t="s">
        <v>23</v>
      </c>
      <c r="I6880">
        <v>22.011954824314099</v>
      </c>
      <c r="J6880" t="s">
        <v>503</v>
      </c>
      <c r="K6880" t="s">
        <v>25</v>
      </c>
      <c r="L6880" t="s">
        <v>504</v>
      </c>
      <c r="M6880" t="s">
        <v>505</v>
      </c>
      <c r="N6880" t="s">
        <v>506</v>
      </c>
      <c r="O6880" t="s">
        <v>507</v>
      </c>
      <c r="P6880">
        <v>1.92851174</v>
      </c>
      <c r="Q6880" t="s">
        <v>508</v>
      </c>
      <c r="R6880" t="s">
        <v>509</v>
      </c>
      <c r="S6880">
        <v>19556450</v>
      </c>
      <c r="T6880">
        <v>275.1390189</v>
      </c>
      <c r="U6880" t="s">
        <v>31</v>
      </c>
      <c r="V6880" t="s">
        <v>1027</v>
      </c>
      <c r="W6880" t="s">
        <v>23</v>
      </c>
    </row>
    <row r="6881" spans="1:23" x14ac:dyDescent="0.4">
      <c r="A6881">
        <v>6880</v>
      </c>
      <c r="B6881">
        <v>1</v>
      </c>
      <c r="C6881">
        <v>1</v>
      </c>
      <c r="D6881">
        <v>1</v>
      </c>
      <c r="E6881">
        <v>1</v>
      </c>
      <c r="F6881" t="s">
        <v>23</v>
      </c>
      <c r="G6881">
        <v>-106.778226481812</v>
      </c>
      <c r="H6881" t="s">
        <v>23</v>
      </c>
      <c r="I6881">
        <v>18.158615798040699</v>
      </c>
      <c r="J6881" t="s">
        <v>8767</v>
      </c>
      <c r="K6881" t="s">
        <v>25</v>
      </c>
      <c r="L6881" t="s">
        <v>16720</v>
      </c>
      <c r="M6881" t="s">
        <v>16721</v>
      </c>
      <c r="N6881" t="s">
        <v>28</v>
      </c>
      <c r="O6881" t="s">
        <v>16722</v>
      </c>
      <c r="P6881">
        <v>1.7999999499999999</v>
      </c>
      <c r="Q6881">
        <v>21578959</v>
      </c>
      <c r="R6881" t="s">
        <v>16723</v>
      </c>
      <c r="S6881">
        <v>8592064514</v>
      </c>
      <c r="T6881">
        <v>249.14852099999999</v>
      </c>
      <c r="U6881" t="s">
        <v>31</v>
      </c>
      <c r="V6881" t="s">
        <v>11906</v>
      </c>
      <c r="W6881" t="s">
        <v>23</v>
      </c>
    </row>
    <row r="6882" spans="1:23" x14ac:dyDescent="0.4">
      <c r="A6882">
        <v>6881</v>
      </c>
      <c r="B6882">
        <v>1</v>
      </c>
      <c r="C6882">
        <v>1</v>
      </c>
      <c r="D6882">
        <v>1</v>
      </c>
      <c r="E6882">
        <v>2</v>
      </c>
      <c r="F6882" t="s">
        <v>23</v>
      </c>
      <c r="G6882">
        <v>-651.57836482324899</v>
      </c>
      <c r="H6882" t="s">
        <v>23</v>
      </c>
      <c r="I6882">
        <v>41.2868187496438</v>
      </c>
      <c r="J6882" t="s">
        <v>12132</v>
      </c>
      <c r="K6882" t="s">
        <v>25</v>
      </c>
      <c r="L6882" t="s">
        <v>12133</v>
      </c>
      <c r="M6882" t="s">
        <v>12134</v>
      </c>
      <c r="N6882" t="s">
        <v>12135</v>
      </c>
      <c r="O6882" t="s">
        <v>12136</v>
      </c>
      <c r="P6882">
        <v>4.5</v>
      </c>
      <c r="Q6882" t="s">
        <v>12137</v>
      </c>
      <c r="R6882" t="s">
        <v>12138</v>
      </c>
      <c r="S6882">
        <v>3178562</v>
      </c>
      <c r="T6882">
        <v>687.28586189999999</v>
      </c>
      <c r="U6882" t="s">
        <v>31</v>
      </c>
      <c r="V6882" t="s">
        <v>7226</v>
      </c>
      <c r="W6882" t="s">
        <v>23</v>
      </c>
    </row>
    <row r="6883" spans="1:23" x14ac:dyDescent="0.4">
      <c r="A6883">
        <v>6882</v>
      </c>
      <c r="B6883">
        <v>1</v>
      </c>
      <c r="C6883">
        <v>1</v>
      </c>
      <c r="D6883">
        <v>1</v>
      </c>
      <c r="E6883">
        <v>1</v>
      </c>
      <c r="F6883" t="s">
        <v>23</v>
      </c>
      <c r="G6883">
        <v>-11.051604491334199</v>
      </c>
      <c r="H6883" t="s">
        <v>23</v>
      </c>
      <c r="I6883">
        <v>30.456750806753199</v>
      </c>
      <c r="J6883" t="s">
        <v>564</v>
      </c>
      <c r="K6883" t="s">
        <v>25</v>
      </c>
      <c r="L6883" t="s">
        <v>565</v>
      </c>
      <c r="M6883" t="s">
        <v>566</v>
      </c>
      <c r="N6883" t="s">
        <v>567</v>
      </c>
      <c r="O6883" t="s">
        <v>568</v>
      </c>
      <c r="P6883">
        <v>2.5</v>
      </c>
      <c r="Q6883" t="s">
        <v>569</v>
      </c>
      <c r="R6883" t="s">
        <v>570</v>
      </c>
      <c r="S6883">
        <v>20638078</v>
      </c>
      <c r="T6883">
        <v>595.14461730000005</v>
      </c>
      <c r="U6883" t="s">
        <v>31</v>
      </c>
      <c r="V6883" t="s">
        <v>4720</v>
      </c>
      <c r="W6883" t="s">
        <v>23</v>
      </c>
    </row>
    <row r="6884" spans="1:23" x14ac:dyDescent="0.4">
      <c r="A6884">
        <v>6883</v>
      </c>
      <c r="B6884">
        <v>1</v>
      </c>
      <c r="C6884">
        <v>1</v>
      </c>
      <c r="D6884">
        <v>1</v>
      </c>
      <c r="E6884">
        <v>1</v>
      </c>
      <c r="F6884" t="s">
        <v>23</v>
      </c>
      <c r="G6884">
        <v>-3.2059622620537902</v>
      </c>
      <c r="H6884" t="s">
        <v>23</v>
      </c>
      <c r="I6884">
        <v>41.209329692198899</v>
      </c>
      <c r="J6884" t="s">
        <v>457</v>
      </c>
      <c r="K6884" t="s">
        <v>25</v>
      </c>
      <c r="L6884" t="s">
        <v>458</v>
      </c>
      <c r="M6884" t="s">
        <v>459</v>
      </c>
      <c r="N6884" t="s">
        <v>460</v>
      </c>
      <c r="O6884" t="s">
        <v>461</v>
      </c>
      <c r="P6884">
        <v>2.2999999500000001</v>
      </c>
      <c r="Q6884" t="s">
        <v>462</v>
      </c>
      <c r="R6884" t="s">
        <v>463</v>
      </c>
      <c r="S6884">
        <v>70836598</v>
      </c>
      <c r="T6884">
        <v>385.21218379999999</v>
      </c>
      <c r="U6884" t="s">
        <v>31</v>
      </c>
      <c r="V6884" t="s">
        <v>954</v>
      </c>
      <c r="W6884" t="s">
        <v>23</v>
      </c>
    </row>
    <row r="6885" spans="1:23" x14ac:dyDescent="0.4">
      <c r="A6885">
        <v>6884</v>
      </c>
      <c r="B6885">
        <v>1</v>
      </c>
      <c r="C6885">
        <v>1</v>
      </c>
      <c r="D6885">
        <v>1</v>
      </c>
      <c r="E6885">
        <v>1</v>
      </c>
      <c r="F6885" t="s">
        <v>23</v>
      </c>
      <c r="G6885">
        <v>-10.1253254986397</v>
      </c>
      <c r="H6885" t="s">
        <v>23</v>
      </c>
      <c r="I6885">
        <v>33.399175287793099</v>
      </c>
      <c r="J6885" t="s">
        <v>194</v>
      </c>
      <c r="K6885" t="s">
        <v>25</v>
      </c>
      <c r="L6885" t="s">
        <v>2248</v>
      </c>
      <c r="M6885" t="s">
        <v>2249</v>
      </c>
      <c r="N6885" t="s">
        <v>2250</v>
      </c>
      <c r="O6885" t="s">
        <v>2251</v>
      </c>
      <c r="P6885">
        <v>2.5</v>
      </c>
      <c r="Q6885" t="s">
        <v>2252</v>
      </c>
      <c r="R6885" t="s">
        <v>2253</v>
      </c>
      <c r="S6885">
        <v>3194962</v>
      </c>
      <c r="T6885">
        <v>355.20161919999998</v>
      </c>
      <c r="U6885" t="s">
        <v>31</v>
      </c>
      <c r="V6885" t="s">
        <v>1402</v>
      </c>
      <c r="W6885" t="s">
        <v>23</v>
      </c>
    </row>
    <row r="6886" spans="1:23" x14ac:dyDescent="0.4">
      <c r="A6886">
        <v>6885</v>
      </c>
      <c r="B6886">
        <v>1</v>
      </c>
      <c r="C6886">
        <v>1</v>
      </c>
      <c r="D6886">
        <v>1</v>
      </c>
      <c r="E6886">
        <v>1</v>
      </c>
      <c r="F6886" t="s">
        <v>23</v>
      </c>
      <c r="G6886">
        <v>-579.43367632356103</v>
      </c>
      <c r="H6886">
        <v>0.999999999999999</v>
      </c>
      <c r="I6886">
        <v>20.290821966038301</v>
      </c>
      <c r="J6886" t="s">
        <v>11553</v>
      </c>
      <c r="K6886" t="s">
        <v>25</v>
      </c>
      <c r="L6886" t="s">
        <v>11554</v>
      </c>
      <c r="M6886" t="s">
        <v>11555</v>
      </c>
      <c r="N6886" t="s">
        <v>11556</v>
      </c>
      <c r="O6886" t="s">
        <v>11557</v>
      </c>
      <c r="P6886">
        <v>3.5999998999999998</v>
      </c>
      <c r="Q6886" t="s">
        <v>11558</v>
      </c>
      <c r="R6886" t="s">
        <v>11559</v>
      </c>
      <c r="S6886">
        <v>3719234</v>
      </c>
      <c r="T6886">
        <v>771.20989999999995</v>
      </c>
      <c r="U6886" t="s">
        <v>31</v>
      </c>
      <c r="V6886" t="s">
        <v>17200</v>
      </c>
      <c r="W6886" t="s">
        <v>23</v>
      </c>
    </row>
    <row r="6887" spans="1:23" x14ac:dyDescent="0.4">
      <c r="A6887">
        <v>6886</v>
      </c>
      <c r="B6887">
        <v>1</v>
      </c>
      <c r="C6887">
        <v>1</v>
      </c>
      <c r="D6887">
        <v>1</v>
      </c>
      <c r="E6887">
        <v>1</v>
      </c>
      <c r="F6887" t="s">
        <v>23</v>
      </c>
      <c r="G6887">
        <v>-730.47233798389095</v>
      </c>
      <c r="H6887" t="s">
        <v>23</v>
      </c>
      <c r="I6887">
        <v>60.836663219678698</v>
      </c>
      <c r="J6887" t="s">
        <v>11415</v>
      </c>
      <c r="K6887" t="s">
        <v>25</v>
      </c>
      <c r="L6887" t="s">
        <v>11439</v>
      </c>
      <c r="M6887" t="s">
        <v>11440</v>
      </c>
      <c r="N6887" t="s">
        <v>28</v>
      </c>
      <c r="O6887" t="s">
        <v>11441</v>
      </c>
      <c r="P6887">
        <v>-2.0096106499999999</v>
      </c>
      <c r="Q6887">
        <v>91844440</v>
      </c>
      <c r="R6887" t="s">
        <v>11442</v>
      </c>
      <c r="S6887">
        <v>16777218</v>
      </c>
      <c r="T6887">
        <v>597.18139680000002</v>
      </c>
      <c r="U6887" t="s">
        <v>31</v>
      </c>
      <c r="V6887" t="s">
        <v>2307</v>
      </c>
      <c r="W6887" t="s">
        <v>23</v>
      </c>
    </row>
    <row r="6888" spans="1:23" x14ac:dyDescent="0.4">
      <c r="A6888">
        <v>6887</v>
      </c>
      <c r="B6888">
        <v>1</v>
      </c>
      <c r="C6888">
        <v>3</v>
      </c>
      <c r="D6888">
        <v>1</v>
      </c>
      <c r="E6888">
        <v>1</v>
      </c>
      <c r="F6888" t="s">
        <v>23</v>
      </c>
      <c r="G6888">
        <v>-3.27002289655558</v>
      </c>
      <c r="H6888" t="s">
        <v>23</v>
      </c>
      <c r="I6888">
        <v>56.721456488041703</v>
      </c>
      <c r="J6888" t="s">
        <v>1297</v>
      </c>
      <c r="K6888" t="s">
        <v>25</v>
      </c>
      <c r="L6888" t="s">
        <v>1298</v>
      </c>
      <c r="M6888" t="s">
        <v>1299</v>
      </c>
      <c r="N6888" t="s">
        <v>1300</v>
      </c>
      <c r="O6888" t="s">
        <v>1301</v>
      </c>
      <c r="P6888">
        <v>2.4000001000000002</v>
      </c>
      <c r="Q6888" t="s">
        <v>1302</v>
      </c>
      <c r="R6888" t="s">
        <v>1303</v>
      </c>
      <c r="S6888">
        <v>255781246</v>
      </c>
      <c r="T6888">
        <v>273.07574990000001</v>
      </c>
      <c r="U6888" t="s">
        <v>31</v>
      </c>
      <c r="V6888" t="s">
        <v>5965</v>
      </c>
      <c r="W6888" t="s">
        <v>23</v>
      </c>
    </row>
    <row r="6889" spans="1:23" x14ac:dyDescent="0.4">
      <c r="A6889">
        <v>6888</v>
      </c>
      <c r="B6889">
        <v>1</v>
      </c>
      <c r="C6889">
        <v>1</v>
      </c>
      <c r="D6889">
        <v>1</v>
      </c>
      <c r="E6889">
        <v>1</v>
      </c>
      <c r="F6889" t="s">
        <v>23</v>
      </c>
      <c r="G6889">
        <v>-227.49419758887399</v>
      </c>
      <c r="H6889" t="s">
        <v>23</v>
      </c>
      <c r="I6889">
        <v>23.6424967794145</v>
      </c>
      <c r="J6889" t="s">
        <v>9392</v>
      </c>
      <c r="K6889" t="s">
        <v>25</v>
      </c>
      <c r="L6889" t="s">
        <v>9393</v>
      </c>
      <c r="M6889" t="s">
        <v>9394</v>
      </c>
      <c r="N6889" t="s">
        <v>9395</v>
      </c>
      <c r="O6889" t="s">
        <v>9396</v>
      </c>
      <c r="P6889">
        <v>2</v>
      </c>
      <c r="Q6889" t="s">
        <v>9397</v>
      </c>
      <c r="R6889" t="s">
        <v>9398</v>
      </c>
      <c r="S6889">
        <v>67108866</v>
      </c>
      <c r="T6889">
        <v>357.11800870000002</v>
      </c>
      <c r="U6889" t="s">
        <v>31</v>
      </c>
      <c r="V6889" t="s">
        <v>9400</v>
      </c>
      <c r="W6889" t="s">
        <v>23</v>
      </c>
    </row>
    <row r="6890" spans="1:23" x14ac:dyDescent="0.4">
      <c r="A6890">
        <v>6889</v>
      </c>
      <c r="B6890">
        <v>1</v>
      </c>
      <c r="C6890">
        <v>1</v>
      </c>
      <c r="D6890">
        <v>1</v>
      </c>
      <c r="E6890">
        <v>2</v>
      </c>
      <c r="F6890" t="s">
        <v>23</v>
      </c>
      <c r="G6890">
        <v>-492.14936971572303</v>
      </c>
      <c r="H6890" t="s">
        <v>23</v>
      </c>
      <c r="I6890">
        <v>25.5024257880699</v>
      </c>
      <c r="J6890" t="s">
        <v>10037</v>
      </c>
      <c r="K6890" t="s">
        <v>25</v>
      </c>
      <c r="L6890" t="s">
        <v>10038</v>
      </c>
      <c r="M6890" t="s">
        <v>10039</v>
      </c>
      <c r="N6890" t="s">
        <v>10040</v>
      </c>
      <c r="O6890" t="s">
        <v>10041</v>
      </c>
      <c r="P6890">
        <v>1.49333227</v>
      </c>
      <c r="Q6890">
        <v>44119518</v>
      </c>
      <c r="R6890" t="s">
        <v>10042</v>
      </c>
      <c r="S6890">
        <v>67108866</v>
      </c>
      <c r="T6890">
        <v>247.1229749</v>
      </c>
      <c r="U6890" t="s">
        <v>31</v>
      </c>
      <c r="V6890" t="s">
        <v>8610</v>
      </c>
      <c r="W6890" t="s">
        <v>23</v>
      </c>
    </row>
    <row r="6891" spans="1:23" x14ac:dyDescent="0.4">
      <c r="A6891">
        <v>6890</v>
      </c>
      <c r="B6891">
        <v>1</v>
      </c>
      <c r="C6891">
        <v>1</v>
      </c>
      <c r="D6891">
        <v>1</v>
      </c>
      <c r="E6891">
        <v>1</v>
      </c>
      <c r="F6891" t="s">
        <v>23</v>
      </c>
      <c r="G6891">
        <v>-636.52589121016501</v>
      </c>
      <c r="H6891" t="s">
        <v>23</v>
      </c>
      <c r="I6891">
        <v>82.822363520411997</v>
      </c>
      <c r="J6891" t="s">
        <v>11472</v>
      </c>
      <c r="K6891" t="s">
        <v>25</v>
      </c>
      <c r="L6891" t="s">
        <v>11473</v>
      </c>
      <c r="M6891" t="s">
        <v>11474</v>
      </c>
      <c r="N6891" t="s">
        <v>11475</v>
      </c>
      <c r="O6891" t="s">
        <v>11476</v>
      </c>
      <c r="P6891">
        <v>1.60000002</v>
      </c>
      <c r="Q6891" t="s">
        <v>11477</v>
      </c>
      <c r="R6891" t="s">
        <v>11478</v>
      </c>
      <c r="S6891">
        <v>119545926</v>
      </c>
      <c r="T6891">
        <v>581.15049999999997</v>
      </c>
      <c r="U6891" t="s">
        <v>31</v>
      </c>
      <c r="V6891" t="s">
        <v>11829</v>
      </c>
      <c r="W6891" t="s">
        <v>23</v>
      </c>
    </row>
    <row r="6892" spans="1:23" x14ac:dyDescent="0.4">
      <c r="A6892">
        <v>6891</v>
      </c>
      <c r="B6892">
        <v>1</v>
      </c>
      <c r="C6892">
        <v>2</v>
      </c>
      <c r="D6892">
        <v>1</v>
      </c>
      <c r="E6892">
        <v>1</v>
      </c>
      <c r="F6892" t="s">
        <v>23</v>
      </c>
      <c r="G6892">
        <v>-3.4210307887420699</v>
      </c>
      <c r="H6892" t="s">
        <v>23</v>
      </c>
      <c r="I6892">
        <v>20.349746380663301</v>
      </c>
      <c r="J6892" t="s">
        <v>3098</v>
      </c>
      <c r="K6892" t="s">
        <v>25</v>
      </c>
      <c r="L6892" t="s">
        <v>3099</v>
      </c>
      <c r="M6892" t="s">
        <v>3100</v>
      </c>
      <c r="N6892" t="s">
        <v>3101</v>
      </c>
      <c r="O6892" t="s">
        <v>3102</v>
      </c>
      <c r="P6892">
        <v>0.60000002399999997</v>
      </c>
      <c r="Q6892" t="s">
        <v>3103</v>
      </c>
      <c r="R6892" t="s">
        <v>3104</v>
      </c>
      <c r="S6892">
        <v>88009086</v>
      </c>
      <c r="T6892">
        <v>435.12857000000002</v>
      </c>
      <c r="U6892" t="s">
        <v>31</v>
      </c>
      <c r="V6892" t="s">
        <v>5820</v>
      </c>
      <c r="W6892" t="s">
        <v>23</v>
      </c>
    </row>
    <row r="6893" spans="1:23" x14ac:dyDescent="0.4">
      <c r="A6893">
        <v>6892</v>
      </c>
      <c r="B6893">
        <v>1</v>
      </c>
      <c r="C6893">
        <v>1</v>
      </c>
      <c r="D6893">
        <v>1</v>
      </c>
      <c r="E6893">
        <v>1</v>
      </c>
      <c r="F6893" t="s">
        <v>23</v>
      </c>
      <c r="G6893">
        <v>-10.702676224543399</v>
      </c>
      <c r="H6893" t="s">
        <v>23</v>
      </c>
      <c r="I6893">
        <v>41.131925075351099</v>
      </c>
      <c r="J6893" t="s">
        <v>253</v>
      </c>
      <c r="K6893" t="s">
        <v>25</v>
      </c>
      <c r="L6893" t="s">
        <v>254</v>
      </c>
      <c r="M6893" t="s">
        <v>255</v>
      </c>
      <c r="N6893" t="s">
        <v>256</v>
      </c>
      <c r="O6893" t="s">
        <v>257</v>
      </c>
      <c r="P6893">
        <v>1.93788731</v>
      </c>
      <c r="Q6893" t="s">
        <v>258</v>
      </c>
      <c r="R6893" t="s">
        <v>259</v>
      </c>
      <c r="S6893">
        <v>2646118</v>
      </c>
      <c r="T6893">
        <v>401.20709849999997</v>
      </c>
      <c r="U6893" t="s">
        <v>31</v>
      </c>
      <c r="V6893" t="s">
        <v>1663</v>
      </c>
      <c r="W6893" t="s">
        <v>23</v>
      </c>
    </row>
    <row r="6894" spans="1:23" x14ac:dyDescent="0.4">
      <c r="A6894">
        <v>6893</v>
      </c>
      <c r="B6894">
        <v>1</v>
      </c>
      <c r="C6894">
        <v>1</v>
      </c>
      <c r="D6894">
        <v>1</v>
      </c>
      <c r="E6894">
        <v>1</v>
      </c>
      <c r="F6894" t="s">
        <v>23</v>
      </c>
      <c r="G6894">
        <v>-11.207141454284701</v>
      </c>
      <c r="H6894" t="s">
        <v>23</v>
      </c>
      <c r="I6894">
        <v>113.820148480733</v>
      </c>
      <c r="J6894" t="s">
        <v>1973</v>
      </c>
      <c r="K6894" t="s">
        <v>25</v>
      </c>
      <c r="L6894" t="s">
        <v>1974</v>
      </c>
      <c r="M6894" t="s">
        <v>1975</v>
      </c>
      <c r="N6894" t="s">
        <v>1976</v>
      </c>
      <c r="O6894" t="s">
        <v>1977</v>
      </c>
      <c r="P6894">
        <v>1.36698294</v>
      </c>
      <c r="Q6894" t="s">
        <v>1978</v>
      </c>
      <c r="R6894" t="s">
        <v>1979</v>
      </c>
      <c r="S6894">
        <v>255847294</v>
      </c>
      <c r="T6894">
        <v>303.04993000000002</v>
      </c>
      <c r="U6894" t="s">
        <v>31</v>
      </c>
      <c r="V6894" t="s">
        <v>5726</v>
      </c>
      <c r="W6894" t="s">
        <v>23</v>
      </c>
    </row>
    <row r="6895" spans="1:23" x14ac:dyDescent="0.4">
      <c r="A6895">
        <v>6894</v>
      </c>
      <c r="B6895">
        <v>1</v>
      </c>
      <c r="C6895">
        <v>1</v>
      </c>
      <c r="D6895">
        <v>1</v>
      </c>
      <c r="E6895">
        <v>1</v>
      </c>
      <c r="F6895" t="s">
        <v>23</v>
      </c>
      <c r="G6895">
        <v>-2.38233174490041</v>
      </c>
      <c r="H6895" t="s">
        <v>23</v>
      </c>
      <c r="I6895">
        <v>15.1145258396137</v>
      </c>
      <c r="J6895" t="s">
        <v>1665</v>
      </c>
      <c r="K6895" t="s">
        <v>25</v>
      </c>
      <c r="L6895" t="s">
        <v>1982</v>
      </c>
      <c r="M6895" t="s">
        <v>1983</v>
      </c>
      <c r="N6895" t="s">
        <v>1984</v>
      </c>
      <c r="O6895" t="s">
        <v>1985</v>
      </c>
      <c r="P6895">
        <v>2.8652255499999999</v>
      </c>
      <c r="Q6895" t="s">
        <v>1986</v>
      </c>
      <c r="R6895" t="s">
        <v>1987</v>
      </c>
      <c r="S6895">
        <v>19556450</v>
      </c>
      <c r="T6895">
        <v>323.1390189</v>
      </c>
      <c r="U6895" t="s">
        <v>31</v>
      </c>
      <c r="V6895" t="s">
        <v>2464</v>
      </c>
      <c r="W6895" t="s">
        <v>23</v>
      </c>
    </row>
    <row r="6896" spans="1:23" x14ac:dyDescent="0.4">
      <c r="A6896">
        <v>6895</v>
      </c>
      <c r="B6896">
        <v>1</v>
      </c>
      <c r="C6896">
        <v>1</v>
      </c>
      <c r="D6896">
        <v>1</v>
      </c>
      <c r="E6896">
        <v>1</v>
      </c>
      <c r="F6896" t="s">
        <v>23</v>
      </c>
      <c r="G6896">
        <v>-703.58051322924098</v>
      </c>
      <c r="H6896" t="s">
        <v>23</v>
      </c>
      <c r="I6896">
        <v>68.220100361469804</v>
      </c>
      <c r="J6896" t="s">
        <v>11415</v>
      </c>
      <c r="K6896" t="s">
        <v>25</v>
      </c>
      <c r="L6896" t="s">
        <v>11439</v>
      </c>
      <c r="M6896" t="s">
        <v>11440</v>
      </c>
      <c r="N6896" t="s">
        <v>28</v>
      </c>
      <c r="O6896" t="s">
        <v>11441</v>
      </c>
      <c r="P6896">
        <v>-2.0096106499999999</v>
      </c>
      <c r="Q6896">
        <v>91844440</v>
      </c>
      <c r="R6896" t="s">
        <v>11442</v>
      </c>
      <c r="S6896">
        <v>16777218</v>
      </c>
      <c r="T6896">
        <v>597.18139680000002</v>
      </c>
      <c r="U6896" t="s">
        <v>31</v>
      </c>
      <c r="V6896" t="s">
        <v>2901</v>
      </c>
      <c r="W6896" t="s">
        <v>23</v>
      </c>
    </row>
    <row r="6897" spans="1:23" x14ac:dyDescent="0.4">
      <c r="A6897">
        <v>6896</v>
      </c>
      <c r="B6897">
        <v>1</v>
      </c>
      <c r="C6897">
        <v>1</v>
      </c>
      <c r="D6897">
        <v>1</v>
      </c>
      <c r="E6897">
        <v>2</v>
      </c>
      <c r="F6897" t="s">
        <v>23</v>
      </c>
      <c r="G6897">
        <v>-781.07390004638103</v>
      </c>
      <c r="H6897" t="s">
        <v>23</v>
      </c>
      <c r="I6897">
        <v>32.9047580177564</v>
      </c>
      <c r="J6897" t="s">
        <v>139</v>
      </c>
      <c r="K6897" t="s">
        <v>25</v>
      </c>
      <c r="L6897" t="s">
        <v>140</v>
      </c>
      <c r="M6897" t="s">
        <v>141</v>
      </c>
      <c r="N6897" t="s">
        <v>28</v>
      </c>
      <c r="O6897" t="s">
        <v>142</v>
      </c>
      <c r="P6897">
        <v>-4.0999999000000003</v>
      </c>
      <c r="Q6897" t="s">
        <v>143</v>
      </c>
      <c r="R6897" t="s">
        <v>144</v>
      </c>
      <c r="S6897">
        <v>2097222</v>
      </c>
      <c r="T6897">
        <v>613.21269689999997</v>
      </c>
      <c r="U6897" t="s">
        <v>31</v>
      </c>
      <c r="V6897" t="s">
        <v>11871</v>
      </c>
      <c r="W6897" t="s">
        <v>23</v>
      </c>
    </row>
    <row r="6898" spans="1:23" x14ac:dyDescent="0.4">
      <c r="A6898">
        <v>6897</v>
      </c>
      <c r="B6898">
        <v>1</v>
      </c>
      <c r="C6898">
        <v>1</v>
      </c>
      <c r="D6898">
        <v>1</v>
      </c>
      <c r="E6898">
        <v>2</v>
      </c>
      <c r="F6898" t="s">
        <v>23</v>
      </c>
      <c r="G6898">
        <v>-574.12986824013296</v>
      </c>
      <c r="H6898" t="s">
        <v>23</v>
      </c>
      <c r="I6898">
        <v>22.5196760926951</v>
      </c>
      <c r="J6898" t="s">
        <v>6277</v>
      </c>
      <c r="K6898" t="s">
        <v>25</v>
      </c>
      <c r="L6898" t="s">
        <v>6278</v>
      </c>
      <c r="M6898" t="s">
        <v>6279</v>
      </c>
      <c r="N6898" t="s">
        <v>28</v>
      </c>
      <c r="O6898" t="s">
        <v>6280</v>
      </c>
      <c r="P6898">
        <v>3.7000000499999999</v>
      </c>
      <c r="Q6898">
        <v>26744355</v>
      </c>
      <c r="R6898" t="s">
        <v>6281</v>
      </c>
      <c r="S6898">
        <v>3153922</v>
      </c>
      <c r="T6898">
        <v>451.12348800000001</v>
      </c>
      <c r="U6898" t="s">
        <v>31</v>
      </c>
      <c r="V6898" t="s">
        <v>9430</v>
      </c>
      <c r="W6898" t="s">
        <v>23</v>
      </c>
    </row>
    <row r="6899" spans="1:23" x14ac:dyDescent="0.4">
      <c r="A6899">
        <v>6898</v>
      </c>
      <c r="B6899">
        <v>1</v>
      </c>
      <c r="C6899">
        <v>1</v>
      </c>
      <c r="D6899">
        <v>1</v>
      </c>
      <c r="E6899">
        <v>2</v>
      </c>
      <c r="F6899" t="s">
        <v>23</v>
      </c>
      <c r="G6899">
        <v>-747.68949704371005</v>
      </c>
      <c r="H6899" t="s">
        <v>23</v>
      </c>
      <c r="I6899">
        <v>47.857707798032202</v>
      </c>
      <c r="J6899" t="s">
        <v>11812</v>
      </c>
      <c r="K6899" t="s">
        <v>25</v>
      </c>
      <c r="L6899" t="s">
        <v>11813</v>
      </c>
      <c r="M6899" t="s">
        <v>11814</v>
      </c>
      <c r="N6899" t="s">
        <v>28</v>
      </c>
      <c r="O6899" t="s">
        <v>11815</v>
      </c>
      <c r="P6899">
        <v>1</v>
      </c>
      <c r="Q6899" t="s">
        <v>11816</v>
      </c>
      <c r="R6899" t="s">
        <v>11817</v>
      </c>
      <c r="S6899">
        <v>3153922</v>
      </c>
      <c r="T6899">
        <v>581.1864822</v>
      </c>
      <c r="U6899" t="s">
        <v>31</v>
      </c>
      <c r="V6899" t="s">
        <v>2218</v>
      </c>
      <c r="W6899" t="s">
        <v>23</v>
      </c>
    </row>
    <row r="6900" spans="1:23" x14ac:dyDescent="0.4">
      <c r="A6900">
        <v>6899</v>
      </c>
      <c r="B6900">
        <v>1</v>
      </c>
      <c r="C6900">
        <v>1</v>
      </c>
      <c r="D6900">
        <v>1</v>
      </c>
      <c r="E6900">
        <v>1</v>
      </c>
      <c r="F6900" t="s">
        <v>23</v>
      </c>
      <c r="G6900">
        <v>-308.09825912601798</v>
      </c>
      <c r="H6900" t="s">
        <v>23</v>
      </c>
      <c r="I6900">
        <v>40.773183054201603</v>
      </c>
      <c r="J6900" t="s">
        <v>11206</v>
      </c>
      <c r="K6900" t="s">
        <v>25</v>
      </c>
      <c r="L6900" t="s">
        <v>11207</v>
      </c>
      <c r="M6900" t="s">
        <v>11208</v>
      </c>
      <c r="N6900" t="s">
        <v>28</v>
      </c>
      <c r="O6900" t="s">
        <v>11209</v>
      </c>
      <c r="P6900">
        <v>0.89999997600000003</v>
      </c>
      <c r="Q6900">
        <v>86304614</v>
      </c>
      <c r="R6900" t="s">
        <v>11210</v>
      </c>
      <c r="S6900">
        <v>16777282</v>
      </c>
      <c r="T6900">
        <v>249.14852099999999</v>
      </c>
      <c r="U6900" t="s">
        <v>31</v>
      </c>
      <c r="V6900" t="s">
        <v>11212</v>
      </c>
      <c r="W6900" t="s">
        <v>23</v>
      </c>
    </row>
    <row r="6901" spans="1:23" x14ac:dyDescent="0.4">
      <c r="A6901">
        <v>6900</v>
      </c>
      <c r="B6901">
        <v>1</v>
      </c>
      <c r="C6901">
        <v>1</v>
      </c>
      <c r="D6901">
        <v>1</v>
      </c>
      <c r="E6901">
        <v>1</v>
      </c>
      <c r="F6901" t="s">
        <v>23</v>
      </c>
      <c r="G6901">
        <v>-6.6696228488522697</v>
      </c>
      <c r="H6901" t="s">
        <v>23</v>
      </c>
      <c r="I6901">
        <v>49.291636753107099</v>
      </c>
      <c r="J6901" t="s">
        <v>2355</v>
      </c>
      <c r="K6901" t="s">
        <v>25</v>
      </c>
      <c r="L6901" t="s">
        <v>2356</v>
      </c>
      <c r="M6901" t="s">
        <v>2357</v>
      </c>
      <c r="N6901" t="s">
        <v>2358</v>
      </c>
      <c r="O6901" t="s">
        <v>2359</v>
      </c>
      <c r="P6901">
        <v>2.7000000499999999</v>
      </c>
      <c r="Q6901" t="s">
        <v>2360</v>
      </c>
      <c r="R6901" t="s">
        <v>2361</v>
      </c>
      <c r="S6901">
        <v>20900222</v>
      </c>
      <c r="T6901">
        <v>287.09140000000002</v>
      </c>
      <c r="U6901" t="s">
        <v>31</v>
      </c>
      <c r="V6901" t="s">
        <v>11866</v>
      </c>
      <c r="W6901" t="s">
        <v>23</v>
      </c>
    </row>
    <row r="6902" spans="1:23" x14ac:dyDescent="0.4">
      <c r="A6902">
        <v>6901</v>
      </c>
      <c r="B6902">
        <v>1</v>
      </c>
      <c r="C6902">
        <v>1</v>
      </c>
      <c r="D6902">
        <v>1</v>
      </c>
      <c r="E6902">
        <v>4</v>
      </c>
      <c r="F6902" t="s">
        <v>23</v>
      </c>
      <c r="G6902">
        <v>-969.84298988585999</v>
      </c>
      <c r="H6902" t="s">
        <v>23</v>
      </c>
      <c r="I6902">
        <v>18.0373251063541</v>
      </c>
      <c r="J6902" t="s">
        <v>15014</v>
      </c>
      <c r="K6902" t="s">
        <v>25</v>
      </c>
      <c r="L6902" t="s">
        <v>15015</v>
      </c>
      <c r="M6902" t="s">
        <v>15016</v>
      </c>
      <c r="N6902" t="s">
        <v>28</v>
      </c>
      <c r="O6902" t="s">
        <v>15017</v>
      </c>
      <c r="P6902">
        <v>12.629791300000001</v>
      </c>
      <c r="R6902" t="s">
        <v>15018</v>
      </c>
      <c r="S6902">
        <v>3145728</v>
      </c>
      <c r="T6902">
        <v>823.41340000000002</v>
      </c>
      <c r="U6902" t="s">
        <v>31</v>
      </c>
      <c r="V6902" t="s">
        <v>11945</v>
      </c>
      <c r="W6902" t="s">
        <v>23</v>
      </c>
    </row>
    <row r="6903" spans="1:23" x14ac:dyDescent="0.4">
      <c r="A6903">
        <v>6902</v>
      </c>
      <c r="B6903">
        <v>1</v>
      </c>
      <c r="C6903">
        <v>1</v>
      </c>
      <c r="D6903">
        <v>1</v>
      </c>
      <c r="E6903">
        <v>1</v>
      </c>
      <c r="F6903" t="s">
        <v>23</v>
      </c>
      <c r="G6903">
        <v>-2.85553158115273</v>
      </c>
      <c r="H6903" t="s">
        <v>23</v>
      </c>
      <c r="I6903">
        <v>17.448781512419501</v>
      </c>
      <c r="J6903" t="s">
        <v>1665</v>
      </c>
      <c r="K6903" t="s">
        <v>25</v>
      </c>
      <c r="L6903" t="s">
        <v>1982</v>
      </c>
      <c r="M6903" t="s">
        <v>1983</v>
      </c>
      <c r="N6903" t="s">
        <v>1984</v>
      </c>
      <c r="O6903" t="s">
        <v>1985</v>
      </c>
      <c r="P6903">
        <v>2.8652255499999999</v>
      </c>
      <c r="Q6903" t="s">
        <v>1986</v>
      </c>
      <c r="R6903" t="s">
        <v>1987</v>
      </c>
      <c r="S6903">
        <v>19556450</v>
      </c>
      <c r="T6903">
        <v>323.1390189</v>
      </c>
      <c r="U6903" t="s">
        <v>31</v>
      </c>
      <c r="V6903" t="s">
        <v>1672</v>
      </c>
      <c r="W6903" t="s">
        <v>23</v>
      </c>
    </row>
    <row r="6904" spans="1:23" x14ac:dyDescent="0.4">
      <c r="A6904">
        <v>6903</v>
      </c>
      <c r="B6904">
        <v>1</v>
      </c>
      <c r="C6904">
        <v>1</v>
      </c>
      <c r="D6904">
        <v>1</v>
      </c>
      <c r="E6904">
        <v>2</v>
      </c>
      <c r="F6904" t="s">
        <v>23</v>
      </c>
      <c r="G6904">
        <v>-356.211894385319</v>
      </c>
      <c r="H6904" t="s">
        <v>23</v>
      </c>
      <c r="I6904">
        <v>20.1827041948283</v>
      </c>
      <c r="J6904" t="s">
        <v>5739</v>
      </c>
      <c r="K6904" t="s">
        <v>25</v>
      </c>
      <c r="L6904" t="s">
        <v>5740</v>
      </c>
      <c r="M6904" t="s">
        <v>5741</v>
      </c>
      <c r="N6904" t="s">
        <v>5742</v>
      </c>
      <c r="O6904" t="s">
        <v>5743</v>
      </c>
      <c r="P6904">
        <v>0.40000000600000002</v>
      </c>
      <c r="Q6904" t="s">
        <v>5744</v>
      </c>
      <c r="R6904" t="s">
        <v>5745</v>
      </c>
      <c r="S6904">
        <v>98</v>
      </c>
      <c r="T6904">
        <v>291.08631459999998</v>
      </c>
      <c r="U6904" t="s">
        <v>31</v>
      </c>
      <c r="V6904" t="s">
        <v>7403</v>
      </c>
      <c r="W6904" t="s">
        <v>23</v>
      </c>
    </row>
    <row r="6905" spans="1:23" x14ac:dyDescent="0.4">
      <c r="A6905">
        <v>6904</v>
      </c>
      <c r="B6905">
        <v>1</v>
      </c>
      <c r="C6905">
        <v>1</v>
      </c>
      <c r="D6905">
        <v>1</v>
      </c>
      <c r="E6905">
        <v>1</v>
      </c>
      <c r="F6905" t="s">
        <v>23</v>
      </c>
      <c r="G6905">
        <v>-3.5086025286391598</v>
      </c>
      <c r="H6905" t="s">
        <v>23</v>
      </c>
      <c r="I6905">
        <v>17.1839536069693</v>
      </c>
      <c r="J6905" t="s">
        <v>1156</v>
      </c>
      <c r="K6905" t="s">
        <v>25</v>
      </c>
      <c r="L6905" t="s">
        <v>1157</v>
      </c>
      <c r="M6905" t="s">
        <v>1158</v>
      </c>
      <c r="N6905" t="s">
        <v>1159</v>
      </c>
      <c r="O6905" t="s">
        <v>1160</v>
      </c>
      <c r="P6905">
        <v>0.40000000600000002</v>
      </c>
      <c r="Q6905" t="s">
        <v>1161</v>
      </c>
      <c r="R6905" t="s">
        <v>1162</v>
      </c>
      <c r="S6905">
        <v>34363730038</v>
      </c>
      <c r="T6905">
        <v>435.0921879</v>
      </c>
      <c r="U6905" t="s">
        <v>31</v>
      </c>
      <c r="V6905" t="s">
        <v>11949</v>
      </c>
      <c r="W6905" t="s">
        <v>23</v>
      </c>
    </row>
    <row r="6906" spans="1:23" x14ac:dyDescent="0.4">
      <c r="A6906">
        <v>6905</v>
      </c>
      <c r="B6906">
        <v>1</v>
      </c>
      <c r="C6906">
        <v>1</v>
      </c>
      <c r="D6906">
        <v>1</v>
      </c>
      <c r="E6906">
        <v>1</v>
      </c>
      <c r="F6906" t="s">
        <v>23</v>
      </c>
      <c r="G6906">
        <v>-14.1805914875581</v>
      </c>
      <c r="H6906" t="s">
        <v>23</v>
      </c>
      <c r="I6906">
        <v>27.0231664045013</v>
      </c>
      <c r="J6906" t="s">
        <v>1408</v>
      </c>
      <c r="K6906" t="s">
        <v>25</v>
      </c>
      <c r="L6906" t="s">
        <v>1409</v>
      </c>
      <c r="M6906" t="s">
        <v>1410</v>
      </c>
      <c r="N6906" t="s">
        <v>1411</v>
      </c>
      <c r="O6906" t="s">
        <v>1412</v>
      </c>
      <c r="P6906">
        <v>2.3777244099999999</v>
      </c>
      <c r="Q6906" t="s">
        <v>1413</v>
      </c>
      <c r="R6906" t="s">
        <v>1414</v>
      </c>
      <c r="S6906">
        <v>2779202</v>
      </c>
      <c r="T6906">
        <v>289.15466900000001</v>
      </c>
      <c r="U6906" t="s">
        <v>31</v>
      </c>
      <c r="V6906" t="s">
        <v>3163</v>
      </c>
      <c r="W6906" t="s">
        <v>23</v>
      </c>
    </row>
    <row r="6907" spans="1:23" x14ac:dyDescent="0.4">
      <c r="A6907">
        <v>6906</v>
      </c>
      <c r="B6907">
        <v>1</v>
      </c>
      <c r="C6907">
        <v>1</v>
      </c>
      <c r="D6907">
        <v>1</v>
      </c>
      <c r="E6907">
        <v>1</v>
      </c>
      <c r="F6907" t="s">
        <v>23</v>
      </c>
      <c r="G6907">
        <v>-575.49465275885098</v>
      </c>
      <c r="H6907" t="s">
        <v>23</v>
      </c>
      <c r="I6907">
        <v>56.430880722948501</v>
      </c>
      <c r="J6907" t="s">
        <v>10793</v>
      </c>
      <c r="K6907" t="s">
        <v>25</v>
      </c>
      <c r="L6907" t="s">
        <v>10794</v>
      </c>
      <c r="M6907" t="s">
        <v>10795</v>
      </c>
      <c r="N6907" t="s">
        <v>10796</v>
      </c>
      <c r="O6907" t="s">
        <v>10797</v>
      </c>
      <c r="P6907">
        <v>2.9000001000000002</v>
      </c>
      <c r="Q6907">
        <v>2782662</v>
      </c>
      <c r="R6907" t="s">
        <v>10798</v>
      </c>
      <c r="S6907">
        <v>67108866</v>
      </c>
      <c r="T6907">
        <v>291.08631459999998</v>
      </c>
      <c r="U6907" t="s">
        <v>31</v>
      </c>
      <c r="V6907" t="s">
        <v>10800</v>
      </c>
      <c r="W6907" t="s">
        <v>23</v>
      </c>
    </row>
    <row r="6908" spans="1:23" x14ac:dyDescent="0.4">
      <c r="A6908">
        <v>6907</v>
      </c>
      <c r="B6908">
        <v>1</v>
      </c>
      <c r="C6908">
        <v>1</v>
      </c>
      <c r="D6908">
        <v>1</v>
      </c>
      <c r="E6908">
        <v>1</v>
      </c>
      <c r="F6908" t="s">
        <v>23</v>
      </c>
      <c r="G6908">
        <v>-24.261577768781699</v>
      </c>
      <c r="H6908" t="s">
        <v>23</v>
      </c>
      <c r="I6908">
        <v>51.801749100515302</v>
      </c>
      <c r="J6908" t="s">
        <v>1785</v>
      </c>
      <c r="K6908" t="s">
        <v>25</v>
      </c>
      <c r="L6908" t="s">
        <v>14161</v>
      </c>
      <c r="M6908" t="s">
        <v>14162</v>
      </c>
      <c r="N6908" t="s">
        <v>14163</v>
      </c>
      <c r="O6908" t="s">
        <v>14164</v>
      </c>
      <c r="P6908">
        <v>2.5</v>
      </c>
      <c r="Q6908" t="s">
        <v>14165</v>
      </c>
      <c r="R6908" t="s">
        <v>14166</v>
      </c>
      <c r="S6908">
        <v>121563518</v>
      </c>
      <c r="T6908">
        <v>255.06519</v>
      </c>
      <c r="U6908" t="s">
        <v>31</v>
      </c>
      <c r="V6908" t="s">
        <v>5893</v>
      </c>
      <c r="W6908" t="s">
        <v>23</v>
      </c>
    </row>
    <row r="6909" spans="1:23" x14ac:dyDescent="0.4">
      <c r="A6909">
        <v>6908</v>
      </c>
      <c r="B6909">
        <v>1</v>
      </c>
      <c r="C6909">
        <v>1</v>
      </c>
      <c r="D6909">
        <v>1</v>
      </c>
      <c r="E6909">
        <v>2</v>
      </c>
      <c r="F6909" t="s">
        <v>23</v>
      </c>
      <c r="G6909">
        <v>-723.82033740384202</v>
      </c>
      <c r="H6909" t="s">
        <v>23</v>
      </c>
      <c r="I6909">
        <v>88.814916959118904</v>
      </c>
      <c r="J6909" t="s">
        <v>12196</v>
      </c>
      <c r="K6909" t="s">
        <v>25</v>
      </c>
      <c r="L6909" t="s">
        <v>12197</v>
      </c>
      <c r="M6909" t="s">
        <v>12198</v>
      </c>
      <c r="N6909" t="s">
        <v>28</v>
      </c>
      <c r="O6909" t="s">
        <v>12199</v>
      </c>
      <c r="P6909">
        <v>1.7000000500000001</v>
      </c>
      <c r="Q6909">
        <v>28962364</v>
      </c>
      <c r="R6909" t="s">
        <v>12200</v>
      </c>
      <c r="S6909">
        <v>3153922</v>
      </c>
      <c r="T6909">
        <v>367.20161919999998</v>
      </c>
      <c r="U6909" t="s">
        <v>31</v>
      </c>
      <c r="V6909" t="s">
        <v>8741</v>
      </c>
      <c r="W6909" t="s">
        <v>23</v>
      </c>
    </row>
    <row r="6910" spans="1:23" x14ac:dyDescent="0.4">
      <c r="A6910">
        <v>6909</v>
      </c>
      <c r="B6910">
        <v>1</v>
      </c>
      <c r="C6910">
        <v>1</v>
      </c>
      <c r="D6910">
        <v>1</v>
      </c>
      <c r="E6910">
        <v>2</v>
      </c>
      <c r="F6910" t="s">
        <v>23</v>
      </c>
      <c r="G6910">
        <v>-580.98645481579001</v>
      </c>
      <c r="H6910" t="s">
        <v>23</v>
      </c>
      <c r="I6910">
        <v>85.818715677675002</v>
      </c>
      <c r="J6910" t="s">
        <v>1841</v>
      </c>
      <c r="K6910" t="s">
        <v>25</v>
      </c>
      <c r="L6910" t="s">
        <v>1842</v>
      </c>
      <c r="M6910" t="s">
        <v>1843</v>
      </c>
      <c r="N6910" t="s">
        <v>1844</v>
      </c>
      <c r="O6910" t="s">
        <v>1845</v>
      </c>
      <c r="P6910">
        <v>3.2999999500000001</v>
      </c>
      <c r="Q6910">
        <v>16409444</v>
      </c>
      <c r="R6910" t="s">
        <v>1846</v>
      </c>
      <c r="S6910">
        <v>3153922</v>
      </c>
      <c r="T6910">
        <v>611.19704679999995</v>
      </c>
      <c r="U6910" t="s">
        <v>31</v>
      </c>
      <c r="V6910" t="s">
        <v>11864</v>
      </c>
      <c r="W6910" t="s">
        <v>23</v>
      </c>
    </row>
    <row r="6911" spans="1:23" x14ac:dyDescent="0.4">
      <c r="A6911">
        <v>6910</v>
      </c>
      <c r="B6911">
        <v>1</v>
      </c>
      <c r="C6911">
        <v>1</v>
      </c>
      <c r="D6911">
        <v>1</v>
      </c>
      <c r="E6911">
        <v>1</v>
      </c>
      <c r="F6911" t="s">
        <v>23</v>
      </c>
      <c r="G6911">
        <v>-8.9965852680819101</v>
      </c>
      <c r="H6911" t="s">
        <v>23</v>
      </c>
      <c r="I6911">
        <v>15.1407948887218</v>
      </c>
      <c r="J6911" t="s">
        <v>737</v>
      </c>
      <c r="K6911" t="s">
        <v>25</v>
      </c>
      <c r="L6911" t="s">
        <v>738</v>
      </c>
      <c r="M6911" t="s">
        <v>739</v>
      </c>
      <c r="N6911" t="s">
        <v>740</v>
      </c>
      <c r="O6911" t="s">
        <v>741</v>
      </c>
      <c r="P6911">
        <v>-1.10000002</v>
      </c>
      <c r="Q6911" t="s">
        <v>742</v>
      </c>
      <c r="R6911" t="s">
        <v>743</v>
      </c>
      <c r="S6911">
        <v>254733182</v>
      </c>
      <c r="T6911">
        <v>442.14699999999999</v>
      </c>
      <c r="U6911" t="s">
        <v>31</v>
      </c>
      <c r="V6911" t="s">
        <v>744</v>
      </c>
      <c r="W6911" t="s">
        <v>23</v>
      </c>
    </row>
    <row r="6912" spans="1:23" x14ac:dyDescent="0.4">
      <c r="A6912">
        <v>6911</v>
      </c>
      <c r="B6912">
        <v>1</v>
      </c>
      <c r="C6912">
        <v>1</v>
      </c>
      <c r="D6912">
        <v>1</v>
      </c>
      <c r="E6912">
        <v>1</v>
      </c>
      <c r="F6912" t="s">
        <v>23</v>
      </c>
      <c r="G6912">
        <v>-16.1977578598595</v>
      </c>
      <c r="H6912" t="s">
        <v>23</v>
      </c>
      <c r="I6912">
        <v>37.5593092803011</v>
      </c>
      <c r="J6912" t="s">
        <v>2364</v>
      </c>
      <c r="K6912" t="s">
        <v>25</v>
      </c>
      <c r="L6912" t="s">
        <v>8219</v>
      </c>
      <c r="M6912" t="s">
        <v>8220</v>
      </c>
      <c r="N6912" t="s">
        <v>8221</v>
      </c>
      <c r="O6912" t="s">
        <v>8222</v>
      </c>
      <c r="P6912">
        <v>2.2349462500000001</v>
      </c>
      <c r="Q6912" t="s">
        <v>8223</v>
      </c>
      <c r="R6912" t="s">
        <v>8224</v>
      </c>
      <c r="S6912">
        <v>121301374</v>
      </c>
      <c r="T6912">
        <v>271.06009999999998</v>
      </c>
      <c r="U6912" t="s">
        <v>31</v>
      </c>
      <c r="V6912" t="s">
        <v>5766</v>
      </c>
      <c r="W6912" t="s">
        <v>23</v>
      </c>
    </row>
    <row r="6913" spans="1:23" x14ac:dyDescent="0.4">
      <c r="A6913">
        <v>6912</v>
      </c>
      <c r="B6913">
        <v>1</v>
      </c>
      <c r="C6913">
        <v>1</v>
      </c>
      <c r="D6913">
        <v>1</v>
      </c>
      <c r="E6913">
        <v>4</v>
      </c>
      <c r="F6913" t="s">
        <v>23</v>
      </c>
      <c r="G6913">
        <v>-909.97116215708695</v>
      </c>
      <c r="H6913" t="s">
        <v>23</v>
      </c>
      <c r="I6913">
        <v>38.504936619844102</v>
      </c>
      <c r="J6913" t="s">
        <v>17201</v>
      </c>
      <c r="K6913" t="s">
        <v>25</v>
      </c>
      <c r="L6913" t="s">
        <v>17202</v>
      </c>
      <c r="M6913" t="s">
        <v>17203</v>
      </c>
      <c r="N6913" t="s">
        <v>28</v>
      </c>
      <c r="O6913" t="s">
        <v>17204</v>
      </c>
      <c r="P6913">
        <v>0</v>
      </c>
      <c r="R6913" t="s">
        <v>17205</v>
      </c>
      <c r="S6913">
        <v>1048576</v>
      </c>
      <c r="T6913">
        <v>687.28586189999999</v>
      </c>
      <c r="U6913" t="s">
        <v>31</v>
      </c>
      <c r="V6913" t="s">
        <v>8193</v>
      </c>
      <c r="W6913" t="s">
        <v>23</v>
      </c>
    </row>
    <row r="6914" spans="1:23" x14ac:dyDescent="0.4">
      <c r="A6914">
        <v>6913</v>
      </c>
      <c r="B6914">
        <v>1</v>
      </c>
      <c r="C6914">
        <v>1</v>
      </c>
      <c r="D6914">
        <v>1</v>
      </c>
      <c r="E6914">
        <v>1</v>
      </c>
      <c r="F6914" t="s">
        <v>23</v>
      </c>
      <c r="G6914">
        <v>-626.48831440481695</v>
      </c>
      <c r="H6914" t="s">
        <v>23</v>
      </c>
      <c r="I6914">
        <v>33.811615478118803</v>
      </c>
      <c r="J6914" t="s">
        <v>626</v>
      </c>
      <c r="K6914" t="s">
        <v>25</v>
      </c>
      <c r="L6914" t="s">
        <v>627</v>
      </c>
      <c r="M6914" t="s">
        <v>628</v>
      </c>
      <c r="N6914" t="s">
        <v>28</v>
      </c>
      <c r="O6914" t="s">
        <v>629</v>
      </c>
      <c r="P6914">
        <v>4.3000001900000004</v>
      </c>
      <c r="Q6914" t="s">
        <v>630</v>
      </c>
      <c r="R6914" t="s">
        <v>631</v>
      </c>
      <c r="S6914">
        <v>2129922</v>
      </c>
      <c r="T6914">
        <v>752.42156999999997</v>
      </c>
      <c r="U6914" t="s">
        <v>31</v>
      </c>
      <c r="V6914" t="s">
        <v>1230</v>
      </c>
      <c r="W6914" t="s">
        <v>23</v>
      </c>
    </row>
    <row r="6915" spans="1:23" x14ac:dyDescent="0.4">
      <c r="A6915">
        <v>6914</v>
      </c>
      <c r="B6915">
        <v>1</v>
      </c>
      <c r="C6915">
        <v>1</v>
      </c>
      <c r="D6915">
        <v>1</v>
      </c>
      <c r="E6915">
        <v>2</v>
      </c>
      <c r="F6915" t="s">
        <v>23</v>
      </c>
      <c r="G6915">
        <v>-8.9416823294196899</v>
      </c>
      <c r="H6915" t="s">
        <v>23</v>
      </c>
      <c r="I6915">
        <v>32.564078010524099</v>
      </c>
      <c r="J6915" t="s">
        <v>1894</v>
      </c>
      <c r="K6915" t="s">
        <v>25</v>
      </c>
      <c r="L6915" t="s">
        <v>1895</v>
      </c>
      <c r="M6915" t="s">
        <v>1896</v>
      </c>
      <c r="N6915" t="s">
        <v>1897</v>
      </c>
      <c r="O6915" t="s">
        <v>1898</v>
      </c>
      <c r="P6915">
        <v>-1.10000002</v>
      </c>
      <c r="Q6915" t="s">
        <v>1899</v>
      </c>
      <c r="R6915" t="s">
        <v>1900</v>
      </c>
      <c r="S6915">
        <v>20900222</v>
      </c>
      <c r="T6915">
        <v>581.1864822</v>
      </c>
      <c r="U6915" t="s">
        <v>31</v>
      </c>
      <c r="V6915" t="s">
        <v>11880</v>
      </c>
      <c r="W6915" t="s">
        <v>23</v>
      </c>
    </row>
    <row r="6916" spans="1:23" x14ac:dyDescent="0.4">
      <c r="A6916">
        <v>6915</v>
      </c>
      <c r="B6916">
        <v>1</v>
      </c>
      <c r="C6916">
        <v>1</v>
      </c>
      <c r="D6916">
        <v>1</v>
      </c>
      <c r="E6916">
        <v>1</v>
      </c>
      <c r="F6916" t="s">
        <v>23</v>
      </c>
      <c r="G6916">
        <v>-22.549732263658701</v>
      </c>
      <c r="H6916" t="s">
        <v>23</v>
      </c>
      <c r="I6916">
        <v>10.8009328822912</v>
      </c>
      <c r="J6916" t="s">
        <v>1502</v>
      </c>
      <c r="K6916" t="s">
        <v>25</v>
      </c>
      <c r="L6916" t="s">
        <v>1503</v>
      </c>
      <c r="M6916" t="s">
        <v>1504</v>
      </c>
      <c r="N6916" t="s">
        <v>1505</v>
      </c>
      <c r="O6916" t="s">
        <v>1506</v>
      </c>
      <c r="P6916">
        <v>1.65783072</v>
      </c>
      <c r="Q6916" t="s">
        <v>1507</v>
      </c>
      <c r="R6916" t="s">
        <v>1508</v>
      </c>
      <c r="S6916">
        <v>86829414</v>
      </c>
      <c r="T6916">
        <v>146.0600403</v>
      </c>
      <c r="U6916" t="s">
        <v>31</v>
      </c>
      <c r="V6916" t="s">
        <v>4640</v>
      </c>
      <c r="W6916" t="s">
        <v>23</v>
      </c>
    </row>
    <row r="6917" spans="1:23" x14ac:dyDescent="0.4">
      <c r="A6917">
        <v>6916</v>
      </c>
      <c r="B6917">
        <v>1</v>
      </c>
      <c r="C6917">
        <v>1</v>
      </c>
      <c r="D6917">
        <v>1</v>
      </c>
      <c r="E6917">
        <v>1</v>
      </c>
      <c r="F6917" t="s">
        <v>23</v>
      </c>
      <c r="G6917">
        <v>-372.39430370988401</v>
      </c>
      <c r="H6917" t="s">
        <v>23</v>
      </c>
      <c r="I6917">
        <v>191.714079293102</v>
      </c>
      <c r="J6917" t="s">
        <v>11334</v>
      </c>
      <c r="K6917" t="s">
        <v>25</v>
      </c>
      <c r="L6917" t="s">
        <v>11335</v>
      </c>
      <c r="M6917" t="s">
        <v>11336</v>
      </c>
      <c r="N6917" t="s">
        <v>28</v>
      </c>
      <c r="O6917" t="s">
        <v>11337</v>
      </c>
      <c r="P6917">
        <v>-4.9000000999999997</v>
      </c>
      <c r="Q6917" t="s">
        <v>11338</v>
      </c>
      <c r="R6917" t="s">
        <v>11339</v>
      </c>
      <c r="S6917">
        <v>50331650</v>
      </c>
      <c r="T6917">
        <v>325.19105450000001</v>
      </c>
      <c r="U6917" t="s">
        <v>31</v>
      </c>
      <c r="V6917" t="s">
        <v>11841</v>
      </c>
      <c r="W6917" t="s">
        <v>23</v>
      </c>
    </row>
    <row r="6918" spans="1:23" x14ac:dyDescent="0.4">
      <c r="A6918">
        <v>6917</v>
      </c>
      <c r="B6918">
        <v>1</v>
      </c>
      <c r="C6918">
        <v>1</v>
      </c>
      <c r="D6918">
        <v>1</v>
      </c>
      <c r="E6918">
        <v>1</v>
      </c>
      <c r="F6918" t="s">
        <v>23</v>
      </c>
      <c r="G6918">
        <v>-513.06673799945997</v>
      </c>
      <c r="H6918">
        <v>0.999999999999999</v>
      </c>
      <c r="I6918">
        <v>90.307021594606297</v>
      </c>
      <c r="J6918" t="s">
        <v>11254</v>
      </c>
      <c r="K6918" t="s">
        <v>25</v>
      </c>
      <c r="L6918" t="s">
        <v>11255</v>
      </c>
      <c r="M6918" t="s">
        <v>11256</v>
      </c>
      <c r="N6918" t="s">
        <v>11257</v>
      </c>
      <c r="O6918" t="s">
        <v>11258</v>
      </c>
      <c r="P6918">
        <v>2.7000000499999999</v>
      </c>
      <c r="Q6918" t="s">
        <v>11259</v>
      </c>
      <c r="R6918" t="s">
        <v>11260</v>
      </c>
      <c r="S6918">
        <v>16777218</v>
      </c>
      <c r="T6918">
        <v>579.14970270000003</v>
      </c>
      <c r="U6918" t="s">
        <v>31</v>
      </c>
      <c r="V6918" t="s">
        <v>17206</v>
      </c>
      <c r="W6918" t="s">
        <v>23</v>
      </c>
    </row>
    <row r="6919" spans="1:23" x14ac:dyDescent="0.4">
      <c r="A6919">
        <v>6918</v>
      </c>
      <c r="B6919">
        <v>1</v>
      </c>
      <c r="C6919">
        <v>2</v>
      </c>
      <c r="D6919">
        <v>1</v>
      </c>
      <c r="E6919">
        <v>1</v>
      </c>
      <c r="F6919" t="s">
        <v>23</v>
      </c>
      <c r="G6919">
        <v>-7.2112340113216202</v>
      </c>
      <c r="H6919" t="s">
        <v>23</v>
      </c>
      <c r="I6919">
        <v>60.2668815899343</v>
      </c>
      <c r="J6919" t="s">
        <v>694</v>
      </c>
      <c r="K6919" t="s">
        <v>25</v>
      </c>
      <c r="L6919" t="s">
        <v>695</v>
      </c>
      <c r="M6919" t="s">
        <v>696</v>
      </c>
      <c r="N6919" t="s">
        <v>697</v>
      </c>
      <c r="O6919" t="s">
        <v>698</v>
      </c>
      <c r="P6919">
        <v>1.60000002</v>
      </c>
      <c r="Q6919" t="s">
        <v>699</v>
      </c>
      <c r="R6919" t="s">
        <v>700</v>
      </c>
      <c r="S6919">
        <v>71098742</v>
      </c>
      <c r="T6919">
        <v>369.18088369999998</v>
      </c>
      <c r="U6919" t="s">
        <v>31</v>
      </c>
      <c r="V6919" t="s">
        <v>7779</v>
      </c>
      <c r="W6919" t="s">
        <v>23</v>
      </c>
    </row>
    <row r="6920" spans="1:23" x14ac:dyDescent="0.4">
      <c r="A6920">
        <v>6919</v>
      </c>
      <c r="B6920">
        <v>1</v>
      </c>
      <c r="C6920">
        <v>1</v>
      </c>
      <c r="D6920">
        <v>1</v>
      </c>
      <c r="E6920">
        <v>1</v>
      </c>
      <c r="F6920" t="s">
        <v>23</v>
      </c>
      <c r="G6920">
        <v>-10.5378247440644</v>
      </c>
      <c r="H6920" t="s">
        <v>23</v>
      </c>
      <c r="I6920">
        <v>19.9908595980584</v>
      </c>
      <c r="J6920" t="s">
        <v>2502</v>
      </c>
      <c r="K6920" t="s">
        <v>25</v>
      </c>
      <c r="L6920" t="s">
        <v>14434</v>
      </c>
      <c r="M6920" t="s">
        <v>14435</v>
      </c>
      <c r="N6920" t="s">
        <v>14436</v>
      </c>
      <c r="O6920" t="s">
        <v>14437</v>
      </c>
      <c r="P6920">
        <v>-0.80000001200000004</v>
      </c>
      <c r="Q6920" t="s">
        <v>14438</v>
      </c>
      <c r="R6920" t="s">
        <v>14439</v>
      </c>
      <c r="S6920">
        <v>121430398</v>
      </c>
      <c r="T6920">
        <v>609.18139680000002</v>
      </c>
      <c r="U6920" t="s">
        <v>31</v>
      </c>
      <c r="V6920" t="s">
        <v>4712</v>
      </c>
      <c r="W6920" t="s">
        <v>23</v>
      </c>
    </row>
    <row r="6921" spans="1:23" x14ac:dyDescent="0.4">
      <c r="A6921">
        <v>6920</v>
      </c>
      <c r="B6921">
        <v>1</v>
      </c>
      <c r="C6921">
        <v>1</v>
      </c>
      <c r="D6921">
        <v>1</v>
      </c>
      <c r="E6921">
        <v>2</v>
      </c>
      <c r="F6921" t="s">
        <v>23</v>
      </c>
      <c r="G6921">
        <v>-399.50115582646299</v>
      </c>
      <c r="H6921" t="s">
        <v>23</v>
      </c>
      <c r="I6921">
        <v>42.937145569477202</v>
      </c>
      <c r="J6921" t="s">
        <v>16999</v>
      </c>
      <c r="K6921" t="s">
        <v>25</v>
      </c>
      <c r="L6921" t="s">
        <v>17000</v>
      </c>
      <c r="M6921" t="s">
        <v>17001</v>
      </c>
      <c r="N6921" t="s">
        <v>17002</v>
      </c>
      <c r="O6921" t="s">
        <v>17003</v>
      </c>
      <c r="P6921">
        <v>0.5</v>
      </c>
      <c r="Q6921">
        <v>11879719</v>
      </c>
      <c r="R6921" t="s">
        <v>17004</v>
      </c>
      <c r="S6921">
        <v>3153922</v>
      </c>
      <c r="T6921">
        <v>484.21769999999998</v>
      </c>
      <c r="U6921" t="s">
        <v>31</v>
      </c>
      <c r="V6921" t="s">
        <v>2092</v>
      </c>
      <c r="W6921" t="s">
        <v>23</v>
      </c>
    </row>
    <row r="6922" spans="1:23" x14ac:dyDescent="0.4">
      <c r="A6922">
        <v>6921</v>
      </c>
      <c r="B6922">
        <v>1</v>
      </c>
      <c r="C6922">
        <v>1</v>
      </c>
      <c r="D6922">
        <v>1</v>
      </c>
      <c r="E6922">
        <v>1</v>
      </c>
      <c r="F6922" t="s">
        <v>23</v>
      </c>
      <c r="G6922">
        <v>-433.20714967688201</v>
      </c>
      <c r="H6922" t="s">
        <v>23</v>
      </c>
      <c r="I6922">
        <v>73.152112768269703</v>
      </c>
      <c r="J6922" t="s">
        <v>9886</v>
      </c>
      <c r="K6922" t="s">
        <v>25</v>
      </c>
      <c r="L6922" t="s">
        <v>9887</v>
      </c>
      <c r="M6922" t="s">
        <v>9888</v>
      </c>
      <c r="N6922" t="s">
        <v>9889</v>
      </c>
      <c r="O6922" t="s">
        <v>9890</v>
      </c>
      <c r="P6922">
        <v>2.4000001000000002</v>
      </c>
      <c r="Q6922">
        <v>3072488</v>
      </c>
      <c r="R6922" t="s">
        <v>9891</v>
      </c>
      <c r="S6922">
        <v>67108866</v>
      </c>
      <c r="T6922">
        <v>257.08083529999999</v>
      </c>
      <c r="U6922" t="s">
        <v>31</v>
      </c>
      <c r="V6922" t="s">
        <v>9893</v>
      </c>
      <c r="W6922" t="s">
        <v>23</v>
      </c>
    </row>
    <row r="6923" spans="1:23" x14ac:dyDescent="0.4">
      <c r="A6923">
        <v>6922</v>
      </c>
      <c r="B6923">
        <v>1</v>
      </c>
      <c r="C6923">
        <v>1</v>
      </c>
      <c r="D6923">
        <v>1</v>
      </c>
      <c r="E6923">
        <v>1</v>
      </c>
      <c r="F6923" t="s">
        <v>23</v>
      </c>
      <c r="G6923">
        <v>-3.54171078301979</v>
      </c>
      <c r="H6923" t="s">
        <v>23</v>
      </c>
      <c r="I6923">
        <v>52.292403683294502</v>
      </c>
      <c r="J6923" t="s">
        <v>74</v>
      </c>
      <c r="K6923" t="s">
        <v>25</v>
      </c>
      <c r="L6923" t="s">
        <v>75</v>
      </c>
      <c r="M6923" t="s">
        <v>76</v>
      </c>
      <c r="N6923" t="s">
        <v>77</v>
      </c>
      <c r="O6923" t="s">
        <v>78</v>
      </c>
      <c r="P6923">
        <v>3</v>
      </c>
      <c r="Q6923" t="s">
        <v>79</v>
      </c>
      <c r="R6923" t="s">
        <v>80</v>
      </c>
      <c r="S6923">
        <v>19972162</v>
      </c>
      <c r="T6923">
        <v>270.17</v>
      </c>
      <c r="U6923" t="s">
        <v>31</v>
      </c>
      <c r="V6923" t="s">
        <v>81</v>
      </c>
      <c r="W6923" t="s">
        <v>23</v>
      </c>
    </row>
    <row r="6924" spans="1:23" x14ac:dyDescent="0.4">
      <c r="A6924">
        <v>6923</v>
      </c>
      <c r="B6924">
        <v>1</v>
      </c>
      <c r="C6924">
        <v>1</v>
      </c>
      <c r="D6924">
        <v>1</v>
      </c>
      <c r="E6924">
        <v>5</v>
      </c>
      <c r="F6924" t="s">
        <v>23</v>
      </c>
      <c r="G6924">
        <v>-379.42564227487202</v>
      </c>
      <c r="H6924" t="s">
        <v>23</v>
      </c>
      <c r="I6924">
        <v>47.3985081261701</v>
      </c>
      <c r="J6924" t="s">
        <v>10081</v>
      </c>
      <c r="K6924" t="s">
        <v>25</v>
      </c>
      <c r="L6924" t="s">
        <v>10082</v>
      </c>
      <c r="M6924" t="s">
        <v>10083</v>
      </c>
      <c r="N6924" t="s">
        <v>10084</v>
      </c>
      <c r="O6924" t="s">
        <v>10085</v>
      </c>
      <c r="P6924">
        <v>5.3000001900000004</v>
      </c>
      <c r="Q6924" t="s">
        <v>10086</v>
      </c>
      <c r="R6924" t="s">
        <v>10087</v>
      </c>
      <c r="S6924">
        <v>3153922</v>
      </c>
      <c r="T6924">
        <v>433.11292329999998</v>
      </c>
      <c r="U6924" t="s">
        <v>31</v>
      </c>
      <c r="V6924" t="s">
        <v>7983</v>
      </c>
      <c r="W6924" t="s">
        <v>23</v>
      </c>
    </row>
    <row r="6925" spans="1:23" x14ac:dyDescent="0.4">
      <c r="A6925">
        <v>6924</v>
      </c>
      <c r="B6925">
        <v>1</v>
      </c>
      <c r="C6925">
        <v>1</v>
      </c>
      <c r="D6925">
        <v>1</v>
      </c>
      <c r="E6925">
        <v>1</v>
      </c>
      <c r="F6925" t="s">
        <v>23</v>
      </c>
      <c r="G6925">
        <v>-5.0583595987920997</v>
      </c>
      <c r="H6925" t="s">
        <v>23</v>
      </c>
      <c r="I6925">
        <v>12.6681911401988</v>
      </c>
      <c r="J6925" t="s">
        <v>2044</v>
      </c>
      <c r="K6925" t="s">
        <v>25</v>
      </c>
      <c r="L6925" t="s">
        <v>2238</v>
      </c>
      <c r="M6925" t="s">
        <v>2239</v>
      </c>
      <c r="N6925" t="s">
        <v>2240</v>
      </c>
      <c r="O6925" t="s">
        <v>2241</v>
      </c>
      <c r="P6925">
        <v>-0.10000000100000001</v>
      </c>
      <c r="Q6925" t="s">
        <v>2242</v>
      </c>
      <c r="R6925" t="s">
        <v>2243</v>
      </c>
      <c r="S6925">
        <v>88009086</v>
      </c>
      <c r="T6925">
        <v>579.17083209999998</v>
      </c>
      <c r="U6925" t="s">
        <v>31</v>
      </c>
      <c r="V6925" t="s">
        <v>2853</v>
      </c>
      <c r="W6925" t="s">
        <v>23</v>
      </c>
    </row>
    <row r="6926" spans="1:23" x14ac:dyDescent="0.4">
      <c r="A6926">
        <v>6925</v>
      </c>
      <c r="B6926">
        <v>1</v>
      </c>
      <c r="C6926">
        <v>1</v>
      </c>
      <c r="D6926">
        <v>1</v>
      </c>
      <c r="E6926">
        <v>4</v>
      </c>
      <c r="F6926" t="s">
        <v>23</v>
      </c>
      <c r="G6926">
        <v>-592.43493694198401</v>
      </c>
      <c r="H6926" t="s">
        <v>23</v>
      </c>
      <c r="I6926">
        <v>110.930758027915</v>
      </c>
      <c r="J6926" t="s">
        <v>10511</v>
      </c>
      <c r="K6926" t="s">
        <v>25</v>
      </c>
      <c r="L6926" t="s">
        <v>10512</v>
      </c>
      <c r="M6926" t="s">
        <v>10513</v>
      </c>
      <c r="N6926" t="s">
        <v>10514</v>
      </c>
      <c r="O6926" t="s">
        <v>10515</v>
      </c>
      <c r="P6926">
        <v>4.5999999000000003</v>
      </c>
      <c r="Q6926" t="s">
        <v>10516</v>
      </c>
      <c r="R6926" t="s">
        <v>10517</v>
      </c>
      <c r="S6926">
        <v>16777282</v>
      </c>
      <c r="T6926">
        <v>478.2224142</v>
      </c>
      <c r="U6926" t="s">
        <v>31</v>
      </c>
      <c r="V6926" t="s">
        <v>5461</v>
      </c>
      <c r="W6926" t="s">
        <v>23</v>
      </c>
    </row>
    <row r="6927" spans="1:23" x14ac:dyDescent="0.4">
      <c r="A6927">
        <v>6926</v>
      </c>
      <c r="B6927">
        <v>1</v>
      </c>
      <c r="C6927">
        <v>1</v>
      </c>
      <c r="D6927">
        <v>1</v>
      </c>
      <c r="E6927">
        <v>1</v>
      </c>
      <c r="F6927" t="s">
        <v>23</v>
      </c>
      <c r="G6927">
        <v>-16.969003494938999</v>
      </c>
      <c r="H6927" t="s">
        <v>23</v>
      </c>
      <c r="I6927">
        <v>17.9826078214892</v>
      </c>
      <c r="J6927" t="s">
        <v>1690</v>
      </c>
      <c r="K6927" t="s">
        <v>25</v>
      </c>
      <c r="L6927" t="s">
        <v>15624</v>
      </c>
      <c r="M6927" t="s">
        <v>15625</v>
      </c>
      <c r="N6927" t="s">
        <v>15626</v>
      </c>
      <c r="O6927" t="s">
        <v>15627</v>
      </c>
      <c r="P6927">
        <v>-0.60000002399999997</v>
      </c>
      <c r="Q6927" t="s">
        <v>15628</v>
      </c>
      <c r="R6927" t="s">
        <v>15629</v>
      </c>
      <c r="S6927">
        <v>8610621562</v>
      </c>
      <c r="T6927">
        <v>595.1657467</v>
      </c>
      <c r="U6927" t="s">
        <v>31</v>
      </c>
      <c r="V6927" t="s">
        <v>4747</v>
      </c>
      <c r="W6927" t="s">
        <v>23</v>
      </c>
    </row>
    <row r="6928" spans="1:23" x14ac:dyDescent="0.4">
      <c r="A6928">
        <v>6927</v>
      </c>
      <c r="B6928">
        <v>1</v>
      </c>
      <c r="C6928">
        <v>1</v>
      </c>
      <c r="D6928">
        <v>1</v>
      </c>
      <c r="E6928">
        <v>3</v>
      </c>
      <c r="F6928" t="s">
        <v>23</v>
      </c>
      <c r="G6928">
        <v>-526.94888278187898</v>
      </c>
      <c r="H6928" t="s">
        <v>23</v>
      </c>
      <c r="I6928">
        <v>19.607535192320299</v>
      </c>
      <c r="J6928" t="s">
        <v>5739</v>
      </c>
      <c r="K6928" t="s">
        <v>25</v>
      </c>
      <c r="L6928" t="s">
        <v>16527</v>
      </c>
      <c r="M6928" t="s">
        <v>16528</v>
      </c>
      <c r="N6928" t="s">
        <v>28</v>
      </c>
      <c r="O6928" t="s">
        <v>16529</v>
      </c>
      <c r="P6928">
        <v>1.2999999499999999</v>
      </c>
      <c r="Q6928">
        <v>67982437</v>
      </c>
      <c r="R6928" t="s">
        <v>16530</v>
      </c>
      <c r="S6928">
        <v>67108866</v>
      </c>
      <c r="T6928">
        <v>291.08631459999998</v>
      </c>
      <c r="U6928" t="s">
        <v>31</v>
      </c>
      <c r="V6928" t="s">
        <v>11844</v>
      </c>
      <c r="W6928" t="s">
        <v>23</v>
      </c>
    </row>
    <row r="6929" spans="1:23" x14ac:dyDescent="0.4">
      <c r="A6929">
        <v>6928</v>
      </c>
      <c r="B6929">
        <v>1</v>
      </c>
      <c r="C6929">
        <v>1</v>
      </c>
      <c r="D6929">
        <v>1</v>
      </c>
      <c r="E6929">
        <v>1</v>
      </c>
      <c r="F6929" t="s">
        <v>23</v>
      </c>
      <c r="G6929">
        <v>-216.47626858538499</v>
      </c>
      <c r="H6929" t="s">
        <v>23</v>
      </c>
      <c r="I6929">
        <v>53.596180314889999</v>
      </c>
      <c r="J6929" t="s">
        <v>16632</v>
      </c>
      <c r="K6929" t="s">
        <v>25</v>
      </c>
      <c r="L6929" t="s">
        <v>16712</v>
      </c>
      <c r="M6929" t="s">
        <v>16713</v>
      </c>
      <c r="N6929" t="s">
        <v>16714</v>
      </c>
      <c r="O6929" t="s">
        <v>16715</v>
      </c>
      <c r="P6929">
        <v>0.89999997600000003</v>
      </c>
      <c r="Q6929">
        <v>71300230</v>
      </c>
      <c r="R6929" t="s">
        <v>16716</v>
      </c>
      <c r="S6929">
        <v>67108866</v>
      </c>
      <c r="T6929">
        <v>183.09167479999999</v>
      </c>
      <c r="U6929" t="s">
        <v>31</v>
      </c>
      <c r="V6929" t="s">
        <v>2780</v>
      </c>
      <c r="W6929" t="s">
        <v>23</v>
      </c>
    </row>
    <row r="6930" spans="1:23" x14ac:dyDescent="0.4">
      <c r="A6930">
        <v>6929</v>
      </c>
      <c r="B6930">
        <v>1</v>
      </c>
      <c r="C6930">
        <v>2</v>
      </c>
      <c r="D6930">
        <v>1</v>
      </c>
      <c r="E6930">
        <v>1</v>
      </c>
      <c r="F6930" t="s">
        <v>23</v>
      </c>
      <c r="G6930">
        <v>-12.957575090190099</v>
      </c>
      <c r="H6930" t="s">
        <v>23</v>
      </c>
      <c r="I6930">
        <v>71.263795012686302</v>
      </c>
      <c r="J6930" t="s">
        <v>13094</v>
      </c>
      <c r="K6930" t="s">
        <v>25</v>
      </c>
      <c r="L6930" t="s">
        <v>13095</v>
      </c>
      <c r="M6930" t="s">
        <v>13096</v>
      </c>
      <c r="N6930" t="s">
        <v>13097</v>
      </c>
      <c r="O6930" t="s">
        <v>13098</v>
      </c>
      <c r="P6930">
        <v>2.0999998999999998</v>
      </c>
      <c r="Q6930" t="s">
        <v>13099</v>
      </c>
      <c r="R6930" t="s">
        <v>13100</v>
      </c>
      <c r="S6930">
        <v>19048818</v>
      </c>
      <c r="T6930">
        <v>295.18048979999998</v>
      </c>
      <c r="U6930" t="s">
        <v>31</v>
      </c>
      <c r="V6930" t="s">
        <v>11057</v>
      </c>
      <c r="W6930" t="s">
        <v>23</v>
      </c>
    </row>
    <row r="6931" spans="1:23" x14ac:dyDescent="0.4">
      <c r="A6931">
        <v>6930</v>
      </c>
      <c r="B6931">
        <v>1</v>
      </c>
      <c r="C6931">
        <v>1</v>
      </c>
      <c r="D6931">
        <v>1</v>
      </c>
      <c r="E6931">
        <v>1</v>
      </c>
      <c r="F6931" t="s">
        <v>23</v>
      </c>
      <c r="G6931">
        <v>-844.53292287550005</v>
      </c>
      <c r="H6931" t="s">
        <v>23</v>
      </c>
      <c r="I6931">
        <v>49.845524572646902</v>
      </c>
      <c r="J6931" t="s">
        <v>139</v>
      </c>
      <c r="K6931" t="s">
        <v>25</v>
      </c>
      <c r="L6931" t="s">
        <v>140</v>
      </c>
      <c r="M6931" t="s">
        <v>141</v>
      </c>
      <c r="N6931" t="s">
        <v>28</v>
      </c>
      <c r="O6931" t="s">
        <v>142</v>
      </c>
      <c r="P6931">
        <v>-4.0999999000000003</v>
      </c>
      <c r="Q6931" t="s">
        <v>143</v>
      </c>
      <c r="R6931" t="s">
        <v>144</v>
      </c>
      <c r="S6931">
        <v>2097222</v>
      </c>
      <c r="T6931">
        <v>613.21269689999997</v>
      </c>
      <c r="U6931" t="s">
        <v>31</v>
      </c>
      <c r="V6931" t="s">
        <v>5171</v>
      </c>
      <c r="W6931" t="s">
        <v>23</v>
      </c>
    </row>
    <row r="6932" spans="1:23" x14ac:dyDescent="0.4">
      <c r="A6932">
        <v>6931</v>
      </c>
      <c r="B6932">
        <v>1</v>
      </c>
      <c r="C6932">
        <v>1</v>
      </c>
      <c r="D6932">
        <v>1</v>
      </c>
      <c r="E6932">
        <v>1</v>
      </c>
      <c r="F6932" t="s">
        <v>23</v>
      </c>
      <c r="G6932">
        <v>-799.47783161653399</v>
      </c>
      <c r="H6932" t="s">
        <v>23</v>
      </c>
      <c r="I6932">
        <v>101.93497995100201</v>
      </c>
      <c r="J6932" t="s">
        <v>11985</v>
      </c>
      <c r="K6932" t="s">
        <v>25</v>
      </c>
      <c r="L6932" t="s">
        <v>11986</v>
      </c>
      <c r="M6932" t="s">
        <v>11987</v>
      </c>
      <c r="N6932" t="s">
        <v>28</v>
      </c>
      <c r="O6932" t="s">
        <v>11988</v>
      </c>
      <c r="P6932">
        <v>0</v>
      </c>
      <c r="R6932" t="s">
        <v>11989</v>
      </c>
      <c r="S6932">
        <v>3145728</v>
      </c>
      <c r="T6932">
        <v>767.49400409999998</v>
      </c>
      <c r="U6932" t="s">
        <v>31</v>
      </c>
      <c r="V6932" t="s">
        <v>3997</v>
      </c>
      <c r="W6932" t="s">
        <v>23</v>
      </c>
    </row>
    <row r="6933" spans="1:23" x14ac:dyDescent="0.4">
      <c r="A6933">
        <v>6932</v>
      </c>
      <c r="B6933">
        <v>1</v>
      </c>
      <c r="C6933">
        <v>1</v>
      </c>
      <c r="D6933">
        <v>1</v>
      </c>
      <c r="E6933">
        <v>1</v>
      </c>
      <c r="F6933" t="s">
        <v>23</v>
      </c>
      <c r="G6933">
        <v>-7.2190789728758897</v>
      </c>
      <c r="H6933" t="s">
        <v>23</v>
      </c>
      <c r="I6933">
        <v>10.8326848795832</v>
      </c>
      <c r="J6933" t="s">
        <v>1690</v>
      </c>
      <c r="K6933" t="s">
        <v>25</v>
      </c>
      <c r="L6933" t="s">
        <v>5430</v>
      </c>
      <c r="M6933" t="s">
        <v>5431</v>
      </c>
      <c r="N6933" t="s">
        <v>5432</v>
      </c>
      <c r="O6933" t="s">
        <v>5433</v>
      </c>
      <c r="P6933">
        <v>-0.60000002399999997</v>
      </c>
      <c r="Q6933" t="s">
        <v>5434</v>
      </c>
      <c r="R6933" t="s">
        <v>5435</v>
      </c>
      <c r="S6933">
        <v>8593246290</v>
      </c>
      <c r="T6933">
        <v>595.1657467</v>
      </c>
      <c r="U6933" t="s">
        <v>31</v>
      </c>
      <c r="V6933" t="s">
        <v>5767</v>
      </c>
      <c r="W6933" t="s">
        <v>23</v>
      </c>
    </row>
    <row r="6934" spans="1:23" x14ac:dyDescent="0.4">
      <c r="A6934">
        <v>6933</v>
      </c>
      <c r="B6934">
        <v>1</v>
      </c>
      <c r="C6934">
        <v>1</v>
      </c>
      <c r="D6934">
        <v>1</v>
      </c>
      <c r="E6934">
        <v>1</v>
      </c>
      <c r="F6934" t="s">
        <v>23</v>
      </c>
      <c r="G6934">
        <v>-26.182945994990899</v>
      </c>
      <c r="H6934" t="s">
        <v>23</v>
      </c>
      <c r="I6934">
        <v>58.178263780464498</v>
      </c>
      <c r="J6934" t="s">
        <v>5391</v>
      </c>
      <c r="K6934" t="s">
        <v>25</v>
      </c>
      <c r="L6934" t="s">
        <v>5392</v>
      </c>
      <c r="M6934" t="s">
        <v>5393</v>
      </c>
      <c r="N6934" t="s">
        <v>5394</v>
      </c>
      <c r="O6934" t="s">
        <v>5395</v>
      </c>
      <c r="P6934">
        <v>-3.4000001000000002</v>
      </c>
      <c r="Q6934" t="s">
        <v>5396</v>
      </c>
      <c r="R6934" t="s">
        <v>5397</v>
      </c>
      <c r="S6934">
        <v>25890693230</v>
      </c>
      <c r="T6934">
        <v>222.09719999999999</v>
      </c>
      <c r="U6934" t="s">
        <v>31</v>
      </c>
      <c r="V6934" t="s">
        <v>11865</v>
      </c>
      <c r="W6934" t="s">
        <v>23</v>
      </c>
    </row>
    <row r="6935" spans="1:23" x14ac:dyDescent="0.4">
      <c r="A6935">
        <v>6934</v>
      </c>
      <c r="B6935">
        <v>1</v>
      </c>
      <c r="C6935">
        <v>1</v>
      </c>
      <c r="D6935">
        <v>1</v>
      </c>
      <c r="E6935">
        <v>1</v>
      </c>
      <c r="F6935" t="s">
        <v>23</v>
      </c>
      <c r="G6935">
        <v>-1.3728436976759</v>
      </c>
      <c r="H6935" t="s">
        <v>23</v>
      </c>
      <c r="I6935">
        <v>18.238496020567801</v>
      </c>
      <c r="J6935" t="s">
        <v>944</v>
      </c>
      <c r="K6935" t="s">
        <v>25</v>
      </c>
      <c r="L6935" t="s">
        <v>945</v>
      </c>
      <c r="M6935" t="s">
        <v>946</v>
      </c>
      <c r="N6935" t="s">
        <v>947</v>
      </c>
      <c r="O6935" t="s">
        <v>948</v>
      </c>
      <c r="P6935">
        <v>4</v>
      </c>
      <c r="Q6935" t="s">
        <v>949</v>
      </c>
      <c r="R6935" t="s">
        <v>950</v>
      </c>
      <c r="S6935">
        <v>120384382</v>
      </c>
      <c r="T6935">
        <v>609.28065730000003</v>
      </c>
      <c r="U6935" t="s">
        <v>31</v>
      </c>
      <c r="V6935" t="s">
        <v>1154</v>
      </c>
      <c r="W6935" t="s">
        <v>23</v>
      </c>
    </row>
    <row r="6936" spans="1:23" x14ac:dyDescent="0.4">
      <c r="A6936">
        <v>6935</v>
      </c>
      <c r="B6936">
        <v>1</v>
      </c>
      <c r="C6936">
        <v>2</v>
      </c>
      <c r="D6936">
        <v>1</v>
      </c>
      <c r="E6936">
        <v>1</v>
      </c>
      <c r="F6936" t="s">
        <v>23</v>
      </c>
      <c r="G6936">
        <v>-13.3085389949018</v>
      </c>
      <c r="H6936" t="s">
        <v>23</v>
      </c>
      <c r="I6936">
        <v>58.557226820038899</v>
      </c>
      <c r="J6936" t="s">
        <v>5391</v>
      </c>
      <c r="K6936" t="s">
        <v>25</v>
      </c>
      <c r="L6936" t="s">
        <v>12972</v>
      </c>
      <c r="M6936" t="s">
        <v>12973</v>
      </c>
      <c r="N6936" t="s">
        <v>12974</v>
      </c>
      <c r="O6936" t="s">
        <v>12975</v>
      </c>
      <c r="P6936">
        <v>-2.6006999</v>
      </c>
      <c r="Q6936" t="s">
        <v>12976</v>
      </c>
      <c r="R6936" t="s">
        <v>12977</v>
      </c>
      <c r="S6936">
        <v>34481301886</v>
      </c>
      <c r="T6936">
        <v>222.09719999999999</v>
      </c>
      <c r="U6936" t="s">
        <v>31</v>
      </c>
      <c r="V6936" t="s">
        <v>11867</v>
      </c>
      <c r="W6936" t="s">
        <v>23</v>
      </c>
    </row>
    <row r="6937" spans="1:23" x14ac:dyDescent="0.4">
      <c r="A6937">
        <v>6936</v>
      </c>
      <c r="B6937">
        <v>1</v>
      </c>
      <c r="C6937">
        <v>1</v>
      </c>
      <c r="D6937">
        <v>1</v>
      </c>
      <c r="E6937">
        <v>1</v>
      </c>
      <c r="F6937" t="s">
        <v>23</v>
      </c>
      <c r="G6937">
        <v>-651.52852211372704</v>
      </c>
      <c r="H6937" t="s">
        <v>23</v>
      </c>
      <c r="I6937">
        <v>9.3624875153659701</v>
      </c>
      <c r="J6937" t="s">
        <v>15700</v>
      </c>
      <c r="K6937" t="s">
        <v>25</v>
      </c>
      <c r="L6937" t="s">
        <v>15701</v>
      </c>
      <c r="M6937" t="s">
        <v>15702</v>
      </c>
      <c r="N6937" t="s">
        <v>28</v>
      </c>
      <c r="O6937" t="s">
        <v>15703</v>
      </c>
      <c r="P6937">
        <v>-2.2000000499999999</v>
      </c>
      <c r="Q6937">
        <v>101683619</v>
      </c>
      <c r="R6937" t="s">
        <v>15704</v>
      </c>
      <c r="S6937">
        <v>3178498</v>
      </c>
      <c r="T6937">
        <v>509.1289673</v>
      </c>
      <c r="U6937" t="s">
        <v>31</v>
      </c>
      <c r="V6937" t="s">
        <v>17207</v>
      </c>
      <c r="W6937" t="s">
        <v>23</v>
      </c>
    </row>
    <row r="6938" spans="1:23" x14ac:dyDescent="0.4">
      <c r="A6938">
        <v>6937</v>
      </c>
      <c r="B6938">
        <v>1</v>
      </c>
      <c r="C6938">
        <v>1</v>
      </c>
      <c r="D6938">
        <v>1</v>
      </c>
      <c r="E6938">
        <v>1</v>
      </c>
      <c r="F6938" t="s">
        <v>23</v>
      </c>
      <c r="G6938">
        <v>-782.36336901942695</v>
      </c>
      <c r="H6938" t="s">
        <v>23</v>
      </c>
      <c r="I6938">
        <v>71.636970155614193</v>
      </c>
      <c r="J6938" t="s">
        <v>4931</v>
      </c>
      <c r="K6938" t="s">
        <v>25</v>
      </c>
      <c r="L6938" t="s">
        <v>4932</v>
      </c>
      <c r="M6938" t="s">
        <v>4933</v>
      </c>
      <c r="N6938" t="s">
        <v>4934</v>
      </c>
      <c r="O6938" t="s">
        <v>4935</v>
      </c>
      <c r="P6938">
        <v>-3.7999999500000001</v>
      </c>
      <c r="Q6938" t="s">
        <v>4936</v>
      </c>
      <c r="R6938" t="s">
        <v>4937</v>
      </c>
      <c r="S6938">
        <v>70</v>
      </c>
      <c r="T6938">
        <v>595.20213220000005</v>
      </c>
      <c r="U6938" t="s">
        <v>31</v>
      </c>
      <c r="V6938" t="s">
        <v>11938</v>
      </c>
      <c r="W6938" t="s">
        <v>23</v>
      </c>
    </row>
    <row r="6939" spans="1:23" x14ac:dyDescent="0.4">
      <c r="A6939">
        <v>6938</v>
      </c>
      <c r="B6939">
        <v>1</v>
      </c>
      <c r="C6939">
        <v>1</v>
      </c>
      <c r="D6939">
        <v>1</v>
      </c>
      <c r="E6939">
        <v>1</v>
      </c>
      <c r="F6939" t="s">
        <v>23</v>
      </c>
      <c r="G6939">
        <v>-70.295625807117602</v>
      </c>
      <c r="H6939" t="s">
        <v>23</v>
      </c>
      <c r="I6939">
        <v>7.7990507450119102</v>
      </c>
      <c r="J6939" t="s">
        <v>1234</v>
      </c>
      <c r="K6939" t="s">
        <v>25</v>
      </c>
      <c r="L6939" t="s">
        <v>1235</v>
      </c>
      <c r="M6939" t="s">
        <v>1236</v>
      </c>
      <c r="N6939" t="s">
        <v>1237</v>
      </c>
      <c r="O6939" t="s">
        <v>1238</v>
      </c>
      <c r="P6939">
        <v>1.81215119</v>
      </c>
      <c r="Q6939" t="s">
        <v>1239</v>
      </c>
      <c r="R6939" t="s">
        <v>1240</v>
      </c>
      <c r="S6939">
        <v>121563518</v>
      </c>
      <c r="T6939">
        <v>287.05500000000001</v>
      </c>
      <c r="U6939" t="s">
        <v>31</v>
      </c>
      <c r="V6939" t="s">
        <v>4893</v>
      </c>
      <c r="W6939" t="s">
        <v>23</v>
      </c>
    </row>
    <row r="6940" spans="1:23" x14ac:dyDescent="0.4">
      <c r="A6940">
        <v>6939</v>
      </c>
      <c r="B6940">
        <v>1</v>
      </c>
      <c r="C6940">
        <v>1</v>
      </c>
      <c r="D6940">
        <v>1</v>
      </c>
      <c r="E6940">
        <v>2</v>
      </c>
      <c r="F6940" t="s">
        <v>23</v>
      </c>
      <c r="G6940">
        <v>-384.97742172132803</v>
      </c>
      <c r="H6940" t="s">
        <v>23</v>
      </c>
      <c r="I6940">
        <v>34.232955720655497</v>
      </c>
      <c r="J6940" t="s">
        <v>8920</v>
      </c>
      <c r="K6940" t="s">
        <v>25</v>
      </c>
      <c r="L6940" t="s">
        <v>16786</v>
      </c>
      <c r="M6940" t="s">
        <v>16787</v>
      </c>
      <c r="N6940" t="s">
        <v>28</v>
      </c>
      <c r="O6940" t="s">
        <v>16788</v>
      </c>
      <c r="P6940">
        <v>-0.80000001200000004</v>
      </c>
      <c r="Q6940">
        <v>54750154</v>
      </c>
      <c r="R6940" t="s">
        <v>16789</v>
      </c>
      <c r="S6940">
        <v>16777218</v>
      </c>
      <c r="T6940">
        <v>179.03388509999999</v>
      </c>
      <c r="U6940" t="s">
        <v>31</v>
      </c>
      <c r="V6940" t="s">
        <v>5050</v>
      </c>
      <c r="W6940" t="s">
        <v>23</v>
      </c>
    </row>
    <row r="6941" spans="1:23" x14ac:dyDescent="0.4">
      <c r="A6941">
        <v>6940</v>
      </c>
      <c r="B6941">
        <v>1</v>
      </c>
      <c r="C6941">
        <v>1</v>
      </c>
      <c r="D6941">
        <v>1</v>
      </c>
      <c r="E6941">
        <v>1</v>
      </c>
      <c r="F6941" t="s">
        <v>23</v>
      </c>
      <c r="G6941">
        <v>-29.228665521233399</v>
      </c>
      <c r="H6941" t="s">
        <v>23</v>
      </c>
      <c r="I6941">
        <v>71.0898147791642</v>
      </c>
      <c r="J6941" t="s">
        <v>2387</v>
      </c>
      <c r="K6941" t="s">
        <v>25</v>
      </c>
      <c r="L6941" t="s">
        <v>14427</v>
      </c>
      <c r="M6941" t="s">
        <v>14428</v>
      </c>
      <c r="N6941" t="s">
        <v>14429</v>
      </c>
      <c r="O6941" t="s">
        <v>14430</v>
      </c>
      <c r="P6941">
        <v>0.20294941999999999</v>
      </c>
      <c r="Q6941" t="s">
        <v>14431</v>
      </c>
      <c r="R6941" t="s">
        <v>14432</v>
      </c>
      <c r="S6941">
        <v>255830910</v>
      </c>
      <c r="T6941">
        <v>132.1019</v>
      </c>
      <c r="U6941" t="s">
        <v>31</v>
      </c>
      <c r="V6941" t="s">
        <v>2394</v>
      </c>
      <c r="W6941" t="s">
        <v>23</v>
      </c>
    </row>
    <row r="6942" spans="1:23" x14ac:dyDescent="0.4">
      <c r="A6942">
        <v>6941</v>
      </c>
      <c r="B6942">
        <v>1</v>
      </c>
      <c r="C6942">
        <v>1</v>
      </c>
      <c r="D6942">
        <v>1</v>
      </c>
      <c r="E6942">
        <v>1</v>
      </c>
      <c r="F6942" t="s">
        <v>23</v>
      </c>
      <c r="G6942">
        <v>-13.3552086498379</v>
      </c>
      <c r="H6942" t="s">
        <v>23</v>
      </c>
      <c r="I6942">
        <v>40.755544411335102</v>
      </c>
      <c r="J6942" t="s">
        <v>431</v>
      </c>
      <c r="K6942" t="s">
        <v>25</v>
      </c>
      <c r="L6942" t="s">
        <v>432</v>
      </c>
      <c r="M6942" t="s">
        <v>433</v>
      </c>
      <c r="N6942" t="s">
        <v>434</v>
      </c>
      <c r="O6942" t="s">
        <v>435</v>
      </c>
      <c r="P6942">
        <v>0.64449578500000004</v>
      </c>
      <c r="Q6942" t="s">
        <v>436</v>
      </c>
      <c r="R6942" t="s">
        <v>437</v>
      </c>
      <c r="S6942">
        <v>20089210</v>
      </c>
      <c r="T6942">
        <v>251.14070000000001</v>
      </c>
      <c r="U6942" t="s">
        <v>31</v>
      </c>
      <c r="V6942" t="s">
        <v>4855</v>
      </c>
      <c r="W6942" t="s">
        <v>23</v>
      </c>
    </row>
    <row r="6943" spans="1:23" x14ac:dyDescent="0.4">
      <c r="A6943">
        <v>6942</v>
      </c>
      <c r="B6943">
        <v>1</v>
      </c>
      <c r="C6943">
        <v>2</v>
      </c>
      <c r="D6943">
        <v>1</v>
      </c>
      <c r="E6943">
        <v>1</v>
      </c>
      <c r="F6943" t="s">
        <v>23</v>
      </c>
      <c r="G6943">
        <v>-11.153403219413001</v>
      </c>
      <c r="H6943" t="s">
        <v>23</v>
      </c>
      <c r="I6943">
        <v>25.8156572224756</v>
      </c>
      <c r="J6943" t="s">
        <v>1690</v>
      </c>
      <c r="K6943" t="s">
        <v>25</v>
      </c>
      <c r="L6943" t="s">
        <v>1691</v>
      </c>
      <c r="M6943" t="s">
        <v>1692</v>
      </c>
      <c r="N6943" t="s">
        <v>1693</v>
      </c>
      <c r="O6943" t="s">
        <v>1694</v>
      </c>
      <c r="P6943">
        <v>-0.89999997600000003</v>
      </c>
      <c r="Q6943" t="s">
        <v>1695</v>
      </c>
      <c r="R6943" t="s">
        <v>1696</v>
      </c>
      <c r="S6943">
        <v>8677533822</v>
      </c>
      <c r="T6943">
        <v>595.1657467</v>
      </c>
      <c r="U6943" t="s">
        <v>31</v>
      </c>
      <c r="V6943" t="s">
        <v>8688</v>
      </c>
      <c r="W6943" t="s">
        <v>23</v>
      </c>
    </row>
    <row r="6944" spans="1:23" x14ac:dyDescent="0.4">
      <c r="A6944">
        <v>6943</v>
      </c>
      <c r="B6944">
        <v>1</v>
      </c>
      <c r="C6944">
        <v>1</v>
      </c>
      <c r="D6944">
        <v>1</v>
      </c>
      <c r="E6944">
        <v>1</v>
      </c>
      <c r="F6944" t="s">
        <v>23</v>
      </c>
      <c r="G6944">
        <v>-7.9302631152387004</v>
      </c>
      <c r="H6944" t="s">
        <v>23</v>
      </c>
      <c r="I6944">
        <v>50.979077901748902</v>
      </c>
      <c r="J6944" t="s">
        <v>5769</v>
      </c>
      <c r="K6944" t="s">
        <v>25</v>
      </c>
      <c r="L6944" t="s">
        <v>13972</v>
      </c>
      <c r="M6944" t="s">
        <v>13973</v>
      </c>
      <c r="N6944" t="s">
        <v>13974</v>
      </c>
      <c r="O6944" t="s">
        <v>13975</v>
      </c>
      <c r="P6944">
        <v>1.3929698500000001</v>
      </c>
      <c r="Q6944" t="s">
        <v>13976</v>
      </c>
      <c r="R6944" t="s">
        <v>13977</v>
      </c>
      <c r="S6944">
        <v>17267943806</v>
      </c>
      <c r="T6944">
        <v>165.05459999999999</v>
      </c>
      <c r="U6944" t="s">
        <v>31</v>
      </c>
      <c r="V6944" t="s">
        <v>5786</v>
      </c>
      <c r="W6944" t="s">
        <v>23</v>
      </c>
    </row>
    <row r="6945" spans="1:23" x14ac:dyDescent="0.4">
      <c r="A6945">
        <v>6944</v>
      </c>
      <c r="B6945">
        <v>1</v>
      </c>
      <c r="C6945">
        <v>1</v>
      </c>
      <c r="D6945">
        <v>1</v>
      </c>
      <c r="E6945">
        <v>1</v>
      </c>
      <c r="F6945" t="s">
        <v>23</v>
      </c>
      <c r="G6945">
        <v>-72.171655458022201</v>
      </c>
      <c r="H6945" t="s">
        <v>23</v>
      </c>
      <c r="I6945">
        <v>22.269091281061499</v>
      </c>
      <c r="J6945" t="s">
        <v>921</v>
      </c>
      <c r="K6945" t="s">
        <v>25</v>
      </c>
      <c r="L6945" t="s">
        <v>13041</v>
      </c>
      <c r="M6945" t="s">
        <v>13042</v>
      </c>
      <c r="N6945" t="s">
        <v>13043</v>
      </c>
      <c r="O6945" t="s">
        <v>13044</v>
      </c>
      <c r="P6945">
        <v>-1.2999999499999999</v>
      </c>
      <c r="Q6945">
        <v>96033</v>
      </c>
      <c r="R6945" t="s">
        <v>13045</v>
      </c>
      <c r="S6945">
        <v>67108934</v>
      </c>
      <c r="T6945">
        <v>114.06618</v>
      </c>
      <c r="U6945" t="s">
        <v>31</v>
      </c>
      <c r="V6945" t="s">
        <v>1890</v>
      </c>
      <c r="W6945" t="s">
        <v>23</v>
      </c>
    </row>
    <row r="6946" spans="1:23" x14ac:dyDescent="0.4">
      <c r="A6946">
        <v>6945</v>
      </c>
      <c r="B6946">
        <v>1</v>
      </c>
      <c r="C6946">
        <v>1</v>
      </c>
      <c r="D6946">
        <v>1</v>
      </c>
      <c r="E6946">
        <v>1</v>
      </c>
      <c r="F6946" t="s">
        <v>23</v>
      </c>
      <c r="G6946">
        <v>-806.21278383237404</v>
      </c>
      <c r="H6946" t="s">
        <v>23</v>
      </c>
      <c r="I6946">
        <v>60.139810283141998</v>
      </c>
      <c r="J6946" t="s">
        <v>4931</v>
      </c>
      <c r="K6946" t="s">
        <v>25</v>
      </c>
      <c r="L6946" t="s">
        <v>4932</v>
      </c>
      <c r="M6946" t="s">
        <v>4933</v>
      </c>
      <c r="N6946" t="s">
        <v>4934</v>
      </c>
      <c r="O6946" t="s">
        <v>4935</v>
      </c>
      <c r="P6946">
        <v>-3.7999999500000001</v>
      </c>
      <c r="Q6946" t="s">
        <v>4936</v>
      </c>
      <c r="R6946" t="s">
        <v>4937</v>
      </c>
      <c r="S6946">
        <v>70</v>
      </c>
      <c r="T6946">
        <v>595.20213220000005</v>
      </c>
      <c r="U6946" t="s">
        <v>31</v>
      </c>
      <c r="V6946" t="s">
        <v>4611</v>
      </c>
      <c r="W6946" t="s">
        <v>23</v>
      </c>
    </row>
    <row r="6947" spans="1:23" x14ac:dyDescent="0.4">
      <c r="A6947">
        <v>6946</v>
      </c>
      <c r="B6947">
        <v>1</v>
      </c>
      <c r="C6947">
        <v>1</v>
      </c>
      <c r="D6947">
        <v>1</v>
      </c>
      <c r="E6947">
        <v>2</v>
      </c>
      <c r="F6947" t="s">
        <v>23</v>
      </c>
      <c r="G6947">
        <v>-867.99571207993404</v>
      </c>
      <c r="H6947" t="s">
        <v>23</v>
      </c>
      <c r="I6947">
        <v>13.0266111910412</v>
      </c>
      <c r="J6947" t="s">
        <v>15297</v>
      </c>
      <c r="K6947" t="s">
        <v>25</v>
      </c>
      <c r="L6947" t="s">
        <v>15298</v>
      </c>
      <c r="M6947" t="s">
        <v>15299</v>
      </c>
      <c r="N6947" t="s">
        <v>28</v>
      </c>
      <c r="O6947" t="s">
        <v>15300</v>
      </c>
      <c r="P6947">
        <v>0</v>
      </c>
      <c r="R6947" t="s">
        <v>15301</v>
      </c>
      <c r="S6947">
        <v>3145728</v>
      </c>
      <c r="T6947">
        <v>667.28613659999996</v>
      </c>
      <c r="U6947" t="s">
        <v>31</v>
      </c>
      <c r="V6947" t="s">
        <v>496</v>
      </c>
      <c r="W6947" t="s">
        <v>23</v>
      </c>
    </row>
    <row r="6948" spans="1:23" x14ac:dyDescent="0.4">
      <c r="A6948">
        <v>6947</v>
      </c>
      <c r="B6948">
        <v>1</v>
      </c>
      <c r="C6948">
        <v>1</v>
      </c>
      <c r="D6948">
        <v>1</v>
      </c>
      <c r="E6948">
        <v>1</v>
      </c>
      <c r="F6948" t="s">
        <v>23</v>
      </c>
      <c r="G6948">
        <v>-9.4982997223247594</v>
      </c>
      <c r="H6948" t="s">
        <v>23</v>
      </c>
      <c r="I6948">
        <v>52.046661625076403</v>
      </c>
      <c r="J6948" t="s">
        <v>7373</v>
      </c>
      <c r="K6948" t="s">
        <v>25</v>
      </c>
      <c r="L6948" t="s">
        <v>14702</v>
      </c>
      <c r="M6948" t="s">
        <v>14703</v>
      </c>
      <c r="N6948" t="s">
        <v>14704</v>
      </c>
      <c r="O6948" t="s">
        <v>14705</v>
      </c>
      <c r="P6948">
        <v>2.5999998999999998</v>
      </c>
      <c r="Q6948">
        <v>5281811</v>
      </c>
      <c r="R6948" t="s">
        <v>14706</v>
      </c>
      <c r="S6948">
        <v>87597438</v>
      </c>
      <c r="T6948">
        <v>301.07066459999999</v>
      </c>
      <c r="U6948" t="s">
        <v>31</v>
      </c>
      <c r="V6948" t="s">
        <v>11876</v>
      </c>
      <c r="W6948" t="s">
        <v>23</v>
      </c>
    </row>
    <row r="6949" spans="1:23" x14ac:dyDescent="0.4">
      <c r="A6949">
        <v>6948</v>
      </c>
      <c r="B6949">
        <v>1</v>
      </c>
      <c r="C6949">
        <v>1</v>
      </c>
      <c r="D6949">
        <v>1</v>
      </c>
      <c r="E6949">
        <v>1</v>
      </c>
      <c r="F6949" t="s">
        <v>23</v>
      </c>
      <c r="G6949">
        <v>-2.4990719503451002</v>
      </c>
      <c r="H6949" t="s">
        <v>23</v>
      </c>
      <c r="I6949">
        <v>42.830890028907902</v>
      </c>
      <c r="J6949" t="s">
        <v>457</v>
      </c>
      <c r="K6949" t="s">
        <v>25</v>
      </c>
      <c r="L6949" t="s">
        <v>458</v>
      </c>
      <c r="M6949" t="s">
        <v>459</v>
      </c>
      <c r="N6949" t="s">
        <v>460</v>
      </c>
      <c r="O6949" t="s">
        <v>461</v>
      </c>
      <c r="P6949">
        <v>2.2999999500000001</v>
      </c>
      <c r="Q6949" t="s">
        <v>462</v>
      </c>
      <c r="R6949" t="s">
        <v>463</v>
      </c>
      <c r="S6949">
        <v>70836598</v>
      </c>
      <c r="T6949">
        <v>385.21218379999999</v>
      </c>
      <c r="U6949" t="s">
        <v>31</v>
      </c>
      <c r="V6949" t="s">
        <v>1530</v>
      </c>
      <c r="W6949" t="s">
        <v>23</v>
      </c>
    </row>
    <row r="6950" spans="1:23" x14ac:dyDescent="0.4">
      <c r="A6950">
        <v>6949</v>
      </c>
      <c r="B6950">
        <v>1</v>
      </c>
      <c r="C6950">
        <v>1</v>
      </c>
      <c r="D6950">
        <v>1</v>
      </c>
      <c r="E6950">
        <v>1</v>
      </c>
      <c r="F6950" t="s">
        <v>23</v>
      </c>
      <c r="G6950">
        <v>-11.235594276064401</v>
      </c>
      <c r="H6950" t="s">
        <v>23</v>
      </c>
      <c r="I6950">
        <v>10.382674005367599</v>
      </c>
      <c r="J6950" t="s">
        <v>1074</v>
      </c>
      <c r="K6950" t="s">
        <v>25</v>
      </c>
      <c r="L6950" t="s">
        <v>13383</v>
      </c>
      <c r="M6950" t="s">
        <v>13384</v>
      </c>
      <c r="N6950" t="s">
        <v>13385</v>
      </c>
      <c r="O6950" t="s">
        <v>13386</v>
      </c>
      <c r="P6950">
        <v>-2.5999998999999998</v>
      </c>
      <c r="Q6950" t="s">
        <v>13387</v>
      </c>
      <c r="R6950" t="s">
        <v>13388</v>
      </c>
      <c r="S6950">
        <v>19972474</v>
      </c>
      <c r="T6950">
        <v>611.16066130000002</v>
      </c>
      <c r="U6950" t="s">
        <v>31</v>
      </c>
      <c r="V6950" t="s">
        <v>17208</v>
      </c>
      <c r="W6950" t="s">
        <v>23</v>
      </c>
    </row>
    <row r="6951" spans="1:23" x14ac:dyDescent="0.4">
      <c r="A6951">
        <v>6950</v>
      </c>
      <c r="B6951">
        <v>1</v>
      </c>
      <c r="C6951">
        <v>1</v>
      </c>
      <c r="D6951">
        <v>1</v>
      </c>
      <c r="E6951">
        <v>2</v>
      </c>
      <c r="F6951" t="s">
        <v>23</v>
      </c>
      <c r="G6951">
        <v>-780.06899424219898</v>
      </c>
      <c r="H6951" t="s">
        <v>23</v>
      </c>
      <c r="I6951">
        <v>40.585255380286199</v>
      </c>
      <c r="J6951" t="s">
        <v>6206</v>
      </c>
      <c r="K6951" t="s">
        <v>25</v>
      </c>
      <c r="L6951" t="s">
        <v>6207</v>
      </c>
      <c r="M6951" t="s">
        <v>6208</v>
      </c>
      <c r="N6951" t="s">
        <v>28</v>
      </c>
      <c r="O6951" t="s">
        <v>6209</v>
      </c>
      <c r="P6951">
        <v>3.5999998999999998</v>
      </c>
      <c r="Q6951">
        <v>163114</v>
      </c>
      <c r="R6951" t="s">
        <v>6210</v>
      </c>
      <c r="S6951">
        <v>262146</v>
      </c>
      <c r="T6951">
        <v>565.15340000000003</v>
      </c>
      <c r="U6951" t="s">
        <v>31</v>
      </c>
      <c r="V6951" t="s">
        <v>6212</v>
      </c>
      <c r="W6951" t="s">
        <v>23</v>
      </c>
    </row>
    <row r="6952" spans="1:23" x14ac:dyDescent="0.4">
      <c r="A6952">
        <v>6951</v>
      </c>
      <c r="B6952">
        <v>1</v>
      </c>
      <c r="C6952">
        <v>1</v>
      </c>
      <c r="D6952">
        <v>1</v>
      </c>
      <c r="E6952">
        <v>2</v>
      </c>
      <c r="F6952" t="s">
        <v>23</v>
      </c>
      <c r="G6952">
        <v>-544.67736150645896</v>
      </c>
      <c r="H6952" t="s">
        <v>23</v>
      </c>
      <c r="I6952">
        <v>78.671887039030693</v>
      </c>
      <c r="J6952" t="s">
        <v>8758</v>
      </c>
      <c r="K6952" t="s">
        <v>25</v>
      </c>
      <c r="L6952" t="s">
        <v>8759</v>
      </c>
      <c r="M6952" t="s">
        <v>8760</v>
      </c>
      <c r="N6952" t="s">
        <v>8761</v>
      </c>
      <c r="O6952" t="s">
        <v>8762</v>
      </c>
      <c r="P6952">
        <v>-0.61822927000000005</v>
      </c>
      <c r="Q6952" t="s">
        <v>8763</v>
      </c>
      <c r="R6952" t="s">
        <v>8764</v>
      </c>
      <c r="S6952">
        <v>3178582</v>
      </c>
      <c r="T6952">
        <v>303.08631459999998</v>
      </c>
      <c r="U6952" t="s">
        <v>31</v>
      </c>
      <c r="V6952" t="s">
        <v>11834</v>
      </c>
      <c r="W6952" t="s">
        <v>23</v>
      </c>
    </row>
    <row r="6953" spans="1:23" x14ac:dyDescent="0.4">
      <c r="A6953">
        <v>6952</v>
      </c>
      <c r="B6953">
        <v>1</v>
      </c>
      <c r="C6953">
        <v>1</v>
      </c>
      <c r="D6953">
        <v>1</v>
      </c>
      <c r="E6953">
        <v>1</v>
      </c>
      <c r="F6953" t="s">
        <v>23</v>
      </c>
      <c r="G6953">
        <v>-3.5839300688038902</v>
      </c>
      <c r="H6953" t="s">
        <v>23</v>
      </c>
      <c r="I6953">
        <v>22.061576467429401</v>
      </c>
      <c r="J6953" t="s">
        <v>3478</v>
      </c>
      <c r="K6953" t="s">
        <v>25</v>
      </c>
      <c r="L6953" t="s">
        <v>3479</v>
      </c>
      <c r="M6953" t="s">
        <v>3480</v>
      </c>
      <c r="N6953" t="s">
        <v>3481</v>
      </c>
      <c r="O6953" t="s">
        <v>3482</v>
      </c>
      <c r="P6953">
        <v>1</v>
      </c>
      <c r="Q6953" t="s">
        <v>3483</v>
      </c>
      <c r="R6953" t="s">
        <v>3484</v>
      </c>
      <c r="S6953">
        <v>20638078</v>
      </c>
      <c r="T6953">
        <v>431.13365870000001</v>
      </c>
      <c r="U6953" t="s">
        <v>31</v>
      </c>
      <c r="V6953" t="s">
        <v>3485</v>
      </c>
      <c r="W6953" t="s">
        <v>23</v>
      </c>
    </row>
    <row r="6954" spans="1:23" x14ac:dyDescent="0.4">
      <c r="A6954">
        <v>6953</v>
      </c>
      <c r="B6954">
        <v>1</v>
      </c>
      <c r="C6954">
        <v>1</v>
      </c>
      <c r="D6954">
        <v>1</v>
      </c>
      <c r="E6954">
        <v>1</v>
      </c>
      <c r="F6954" t="s">
        <v>23</v>
      </c>
      <c r="G6954">
        <v>-3.7040368703121702</v>
      </c>
      <c r="H6954" t="s">
        <v>23</v>
      </c>
      <c r="I6954">
        <v>16.029055717925701</v>
      </c>
      <c r="J6954" t="s">
        <v>1074</v>
      </c>
      <c r="K6954" t="s">
        <v>25</v>
      </c>
      <c r="L6954" t="s">
        <v>1075</v>
      </c>
      <c r="M6954" t="s">
        <v>1076</v>
      </c>
      <c r="N6954" t="s">
        <v>1077</v>
      </c>
      <c r="O6954" t="s">
        <v>1078</v>
      </c>
      <c r="P6954">
        <v>-1.2999999499999999</v>
      </c>
      <c r="Q6954" t="s">
        <v>1079</v>
      </c>
      <c r="R6954" t="s">
        <v>1080</v>
      </c>
      <c r="S6954">
        <v>255781246</v>
      </c>
      <c r="T6954">
        <v>611.16066130000002</v>
      </c>
      <c r="U6954" t="s">
        <v>31</v>
      </c>
      <c r="V6954" t="s">
        <v>1375</v>
      </c>
      <c r="W6954" t="s">
        <v>23</v>
      </c>
    </row>
    <row r="6955" spans="1:23" x14ac:dyDescent="0.4">
      <c r="A6955">
        <v>6954</v>
      </c>
      <c r="B6955">
        <v>1</v>
      </c>
      <c r="C6955">
        <v>1</v>
      </c>
      <c r="D6955">
        <v>1</v>
      </c>
      <c r="E6955">
        <v>1</v>
      </c>
      <c r="F6955" t="s">
        <v>23</v>
      </c>
      <c r="G6955">
        <v>-11.3595080984598</v>
      </c>
      <c r="H6955" t="s">
        <v>23</v>
      </c>
      <c r="I6955">
        <v>35.771445357603397</v>
      </c>
      <c r="J6955" t="s">
        <v>4466</v>
      </c>
      <c r="K6955" t="s">
        <v>25</v>
      </c>
      <c r="L6955" t="s">
        <v>15251</v>
      </c>
      <c r="M6955" t="s">
        <v>15252</v>
      </c>
      <c r="N6955" t="s">
        <v>15253</v>
      </c>
      <c r="O6955" t="s">
        <v>15254</v>
      </c>
      <c r="P6955">
        <v>2.7000000499999999</v>
      </c>
      <c r="Q6955" t="s">
        <v>15255</v>
      </c>
      <c r="R6955" t="s">
        <v>15256</v>
      </c>
      <c r="S6955">
        <v>121430398</v>
      </c>
      <c r="T6955">
        <v>328.15433460000003</v>
      </c>
      <c r="U6955" t="s">
        <v>31</v>
      </c>
      <c r="V6955" t="s">
        <v>10379</v>
      </c>
      <c r="W6955" t="s">
        <v>23</v>
      </c>
    </row>
    <row r="6956" spans="1:23" x14ac:dyDescent="0.4">
      <c r="A6956">
        <v>6955</v>
      </c>
      <c r="B6956">
        <v>1</v>
      </c>
      <c r="C6956">
        <v>1</v>
      </c>
      <c r="D6956">
        <v>1</v>
      </c>
      <c r="E6956">
        <v>1</v>
      </c>
      <c r="F6956" t="s">
        <v>23</v>
      </c>
      <c r="G6956">
        <v>-931.74640911035397</v>
      </c>
      <c r="H6956" t="s">
        <v>23</v>
      </c>
      <c r="I6956">
        <v>53.406574472350798</v>
      </c>
      <c r="J6956" t="s">
        <v>139</v>
      </c>
      <c r="K6956" t="s">
        <v>25</v>
      </c>
      <c r="L6956" t="s">
        <v>140</v>
      </c>
      <c r="M6956" t="s">
        <v>141</v>
      </c>
      <c r="N6956" t="s">
        <v>28</v>
      </c>
      <c r="O6956" t="s">
        <v>142</v>
      </c>
      <c r="P6956">
        <v>-4.0999999000000003</v>
      </c>
      <c r="Q6956" t="s">
        <v>143</v>
      </c>
      <c r="R6956" t="s">
        <v>144</v>
      </c>
      <c r="S6956">
        <v>2097222</v>
      </c>
      <c r="T6956">
        <v>613.21269689999997</v>
      </c>
      <c r="U6956" t="s">
        <v>31</v>
      </c>
      <c r="V6956" t="s">
        <v>11868</v>
      </c>
      <c r="W6956" t="s">
        <v>23</v>
      </c>
    </row>
    <row r="6957" spans="1:23" x14ac:dyDescent="0.4">
      <c r="A6957">
        <v>6956</v>
      </c>
      <c r="B6957">
        <v>1</v>
      </c>
      <c r="C6957">
        <v>1</v>
      </c>
      <c r="D6957">
        <v>1</v>
      </c>
      <c r="E6957">
        <v>1</v>
      </c>
      <c r="F6957" t="s">
        <v>23</v>
      </c>
      <c r="G6957">
        <v>-431.10550745405101</v>
      </c>
      <c r="H6957" t="s">
        <v>23</v>
      </c>
      <c r="I6957">
        <v>13.127089590384101</v>
      </c>
      <c r="J6957" t="s">
        <v>865</v>
      </c>
      <c r="K6957" t="s">
        <v>25</v>
      </c>
      <c r="L6957" t="s">
        <v>866</v>
      </c>
      <c r="M6957" t="s">
        <v>867</v>
      </c>
      <c r="N6957" t="s">
        <v>868</v>
      </c>
      <c r="O6957" t="s">
        <v>869</v>
      </c>
      <c r="P6957">
        <v>2.9000001000000002</v>
      </c>
      <c r="Q6957">
        <v>78347</v>
      </c>
      <c r="R6957" t="s">
        <v>870</v>
      </c>
      <c r="S6957">
        <v>262146</v>
      </c>
      <c r="T6957">
        <v>449.10783789999999</v>
      </c>
      <c r="U6957" t="s">
        <v>31</v>
      </c>
      <c r="V6957" t="s">
        <v>5025</v>
      </c>
      <c r="W6957" t="s">
        <v>23</v>
      </c>
    </row>
    <row r="6958" spans="1:23" x14ac:dyDescent="0.4">
      <c r="A6958">
        <v>6957</v>
      </c>
      <c r="B6958">
        <v>1</v>
      </c>
      <c r="C6958">
        <v>1</v>
      </c>
      <c r="D6958">
        <v>1</v>
      </c>
      <c r="E6958">
        <v>2</v>
      </c>
      <c r="F6958" t="s">
        <v>23</v>
      </c>
      <c r="G6958">
        <v>-267.90846316671298</v>
      </c>
      <c r="H6958" t="s">
        <v>23</v>
      </c>
      <c r="I6958">
        <v>44.292296241542999</v>
      </c>
      <c r="J6958" t="s">
        <v>865</v>
      </c>
      <c r="K6958" t="s">
        <v>25</v>
      </c>
      <c r="L6958" t="s">
        <v>866</v>
      </c>
      <c r="M6958" t="s">
        <v>867</v>
      </c>
      <c r="N6958" t="s">
        <v>868</v>
      </c>
      <c r="O6958" t="s">
        <v>869</v>
      </c>
      <c r="P6958">
        <v>2.9000001000000002</v>
      </c>
      <c r="Q6958">
        <v>78347</v>
      </c>
      <c r="R6958" t="s">
        <v>870</v>
      </c>
      <c r="S6958">
        <v>262146</v>
      </c>
      <c r="T6958">
        <v>449.10783789999999</v>
      </c>
      <c r="U6958" t="s">
        <v>31</v>
      </c>
      <c r="V6958" t="s">
        <v>8948</v>
      </c>
      <c r="W6958" t="s">
        <v>23</v>
      </c>
    </row>
    <row r="6959" spans="1:23" x14ac:dyDescent="0.4">
      <c r="A6959">
        <v>6958</v>
      </c>
      <c r="B6959">
        <v>1</v>
      </c>
      <c r="C6959">
        <v>1</v>
      </c>
      <c r="D6959">
        <v>1</v>
      </c>
      <c r="E6959">
        <v>1</v>
      </c>
      <c r="F6959" t="s">
        <v>23</v>
      </c>
      <c r="G6959">
        <v>-24.3399724888436</v>
      </c>
      <c r="H6959" t="s">
        <v>23</v>
      </c>
      <c r="I6959">
        <v>64.495771764818599</v>
      </c>
      <c r="J6959" t="s">
        <v>6061</v>
      </c>
      <c r="K6959" t="s">
        <v>25</v>
      </c>
      <c r="L6959" t="s">
        <v>13337</v>
      </c>
      <c r="M6959" t="s">
        <v>13338</v>
      </c>
      <c r="N6959" t="s">
        <v>13339</v>
      </c>
      <c r="O6959" t="s">
        <v>13340</v>
      </c>
      <c r="P6959">
        <v>2.5999998999999998</v>
      </c>
      <c r="Q6959" t="s">
        <v>13341</v>
      </c>
      <c r="R6959" t="s">
        <v>13342</v>
      </c>
      <c r="S6959">
        <v>86532478</v>
      </c>
      <c r="T6959">
        <v>303.15908560000003</v>
      </c>
      <c r="U6959" t="s">
        <v>31</v>
      </c>
      <c r="V6959" t="s">
        <v>6068</v>
      </c>
      <c r="W6959" t="s">
        <v>23</v>
      </c>
    </row>
    <row r="6960" spans="1:23" x14ac:dyDescent="0.4">
      <c r="A6960">
        <v>6959</v>
      </c>
      <c r="B6960">
        <v>1</v>
      </c>
      <c r="C6960">
        <v>1</v>
      </c>
      <c r="D6960">
        <v>1</v>
      </c>
      <c r="E6960">
        <v>1</v>
      </c>
      <c r="F6960" t="s">
        <v>23</v>
      </c>
      <c r="G6960">
        <v>-9.3435993617385193</v>
      </c>
      <c r="H6960" t="s">
        <v>23</v>
      </c>
      <c r="I6960">
        <v>43.762305643646599</v>
      </c>
      <c r="J6960" t="s">
        <v>4466</v>
      </c>
      <c r="K6960" t="s">
        <v>25</v>
      </c>
      <c r="L6960" t="s">
        <v>15251</v>
      </c>
      <c r="M6960" t="s">
        <v>15252</v>
      </c>
      <c r="N6960" t="s">
        <v>15253</v>
      </c>
      <c r="O6960" t="s">
        <v>15254</v>
      </c>
      <c r="P6960">
        <v>2.7000000499999999</v>
      </c>
      <c r="Q6960" t="s">
        <v>15255</v>
      </c>
      <c r="R6960" t="s">
        <v>15256</v>
      </c>
      <c r="S6960">
        <v>121430398</v>
      </c>
      <c r="T6960">
        <v>328.15433460000003</v>
      </c>
      <c r="U6960" t="s">
        <v>31</v>
      </c>
      <c r="V6960" t="s">
        <v>8733</v>
      </c>
      <c r="W6960" t="s">
        <v>23</v>
      </c>
    </row>
    <row r="6961" spans="1:23" x14ac:dyDescent="0.4">
      <c r="A6961">
        <v>6960</v>
      </c>
      <c r="B6961">
        <v>1</v>
      </c>
      <c r="C6961">
        <v>1</v>
      </c>
      <c r="D6961">
        <v>1</v>
      </c>
      <c r="E6961">
        <v>1</v>
      </c>
      <c r="F6961" t="s">
        <v>23</v>
      </c>
      <c r="G6961">
        <v>-16.9659422283605</v>
      </c>
      <c r="H6961" t="s">
        <v>23</v>
      </c>
      <c r="I6961">
        <v>51.091383413276098</v>
      </c>
      <c r="J6961" t="s">
        <v>244</v>
      </c>
      <c r="K6961" t="s">
        <v>25</v>
      </c>
      <c r="L6961" t="s">
        <v>245</v>
      </c>
      <c r="M6961" t="s">
        <v>246</v>
      </c>
      <c r="N6961" t="s">
        <v>247</v>
      </c>
      <c r="O6961" t="s">
        <v>248</v>
      </c>
      <c r="P6961">
        <v>1.7999999499999999</v>
      </c>
      <c r="Q6961" t="s">
        <v>249</v>
      </c>
      <c r="R6961" t="s">
        <v>250</v>
      </c>
      <c r="S6961">
        <v>8593654018</v>
      </c>
      <c r="T6961">
        <v>244.15430000000001</v>
      </c>
      <c r="U6961" t="s">
        <v>31</v>
      </c>
      <c r="V6961" t="s">
        <v>1607</v>
      </c>
      <c r="W6961" t="s">
        <v>23</v>
      </c>
    </row>
    <row r="6962" spans="1:23" x14ac:dyDescent="0.4">
      <c r="A6962">
        <v>6961</v>
      </c>
      <c r="B6962">
        <v>1</v>
      </c>
      <c r="C6962">
        <v>1</v>
      </c>
      <c r="D6962">
        <v>1</v>
      </c>
      <c r="E6962">
        <v>1</v>
      </c>
      <c r="F6962" t="s">
        <v>23</v>
      </c>
      <c r="G6962">
        <v>-45.396407923942697</v>
      </c>
      <c r="H6962" t="s">
        <v>23</v>
      </c>
      <c r="I6962">
        <v>5.8430044540748396</v>
      </c>
      <c r="J6962" t="s">
        <v>5185</v>
      </c>
      <c r="K6962" t="s">
        <v>25</v>
      </c>
      <c r="L6962" t="s">
        <v>5186</v>
      </c>
      <c r="M6962" t="s">
        <v>5187</v>
      </c>
      <c r="N6962" t="s">
        <v>5188</v>
      </c>
      <c r="O6962" t="s">
        <v>5189</v>
      </c>
      <c r="P6962">
        <v>-1.39999998</v>
      </c>
      <c r="Q6962" t="s">
        <v>5190</v>
      </c>
      <c r="R6962" t="s">
        <v>5191</v>
      </c>
      <c r="S6962">
        <v>3178514</v>
      </c>
      <c r="T6962">
        <v>697.16399999999999</v>
      </c>
      <c r="U6962" t="s">
        <v>31</v>
      </c>
      <c r="V6962" t="s">
        <v>5619</v>
      </c>
      <c r="W6962" t="s">
        <v>23</v>
      </c>
    </row>
    <row r="6963" spans="1:23" x14ac:dyDescent="0.4">
      <c r="A6963">
        <v>6962</v>
      </c>
      <c r="B6963">
        <v>1</v>
      </c>
      <c r="C6963">
        <v>1</v>
      </c>
      <c r="D6963">
        <v>1</v>
      </c>
      <c r="E6963">
        <v>1</v>
      </c>
      <c r="F6963" t="s">
        <v>23</v>
      </c>
      <c r="G6963">
        <v>-18.962334679213001</v>
      </c>
      <c r="H6963" t="s">
        <v>23</v>
      </c>
      <c r="I6963">
        <v>4.4338901564246296</v>
      </c>
      <c r="J6963" t="s">
        <v>194</v>
      </c>
      <c r="K6963" t="s">
        <v>25</v>
      </c>
      <c r="L6963" t="s">
        <v>12352</v>
      </c>
      <c r="M6963" t="s">
        <v>12353</v>
      </c>
      <c r="N6963" t="s">
        <v>12354</v>
      </c>
      <c r="O6963" t="s">
        <v>12355</v>
      </c>
      <c r="P6963">
        <v>1.7000000500000001</v>
      </c>
      <c r="Q6963" t="s">
        <v>12356</v>
      </c>
      <c r="R6963" t="s">
        <v>12357</v>
      </c>
      <c r="S6963">
        <v>3194966</v>
      </c>
      <c r="T6963">
        <v>355.20161919999998</v>
      </c>
      <c r="U6963" t="s">
        <v>31</v>
      </c>
      <c r="V6963" t="s">
        <v>1902</v>
      </c>
      <c r="W6963" t="s">
        <v>23</v>
      </c>
    </row>
    <row r="6964" spans="1:23" x14ac:dyDescent="0.4">
      <c r="A6964">
        <v>6963</v>
      </c>
      <c r="B6964">
        <v>1</v>
      </c>
      <c r="C6964">
        <v>1</v>
      </c>
      <c r="D6964">
        <v>1</v>
      </c>
      <c r="E6964">
        <v>1</v>
      </c>
      <c r="F6964" t="s">
        <v>23</v>
      </c>
      <c r="G6964">
        <v>-8.4992380198073896</v>
      </c>
      <c r="H6964" t="s">
        <v>23</v>
      </c>
      <c r="I6964">
        <v>27.3158757533661</v>
      </c>
      <c r="J6964" t="s">
        <v>1832</v>
      </c>
      <c r="K6964" t="s">
        <v>25</v>
      </c>
      <c r="L6964" t="s">
        <v>1833</v>
      </c>
      <c r="M6964" t="s">
        <v>1834</v>
      </c>
      <c r="N6964" t="s">
        <v>1835</v>
      </c>
      <c r="O6964" t="s">
        <v>1836</v>
      </c>
      <c r="P6964">
        <v>-2.5999998999999998</v>
      </c>
      <c r="Q6964" t="s">
        <v>1837</v>
      </c>
      <c r="R6964" t="s">
        <v>1838</v>
      </c>
      <c r="S6964">
        <v>121629054</v>
      </c>
      <c r="T6964">
        <v>330.0598</v>
      </c>
      <c r="U6964" t="s">
        <v>31</v>
      </c>
      <c r="V6964" t="s">
        <v>1839</v>
      </c>
      <c r="W6964" t="s">
        <v>23</v>
      </c>
    </row>
    <row r="6965" spans="1:23" x14ac:dyDescent="0.4">
      <c r="A6965">
        <v>6964</v>
      </c>
      <c r="B6965">
        <v>1</v>
      </c>
      <c r="C6965">
        <v>1</v>
      </c>
      <c r="D6965">
        <v>1</v>
      </c>
      <c r="E6965">
        <v>1</v>
      </c>
      <c r="F6965" t="s">
        <v>23</v>
      </c>
      <c r="G6965">
        <v>-39.8479793734098</v>
      </c>
      <c r="H6965" t="s">
        <v>23</v>
      </c>
      <c r="I6965">
        <v>13.233033355591701</v>
      </c>
      <c r="J6965" t="s">
        <v>1040</v>
      </c>
      <c r="K6965" t="s">
        <v>25</v>
      </c>
      <c r="L6965" t="s">
        <v>1041</v>
      </c>
      <c r="M6965" t="s">
        <v>1042</v>
      </c>
      <c r="N6965" t="s">
        <v>1043</v>
      </c>
      <c r="O6965" t="s">
        <v>1044</v>
      </c>
      <c r="P6965">
        <v>0.69999998799999996</v>
      </c>
      <c r="Q6965">
        <v>68094</v>
      </c>
      <c r="R6965" t="s">
        <v>1045</v>
      </c>
      <c r="S6965">
        <v>19415142</v>
      </c>
      <c r="T6965">
        <v>199.08659</v>
      </c>
      <c r="U6965" t="s">
        <v>31</v>
      </c>
      <c r="V6965" t="s">
        <v>1208</v>
      </c>
      <c r="W6965" t="s">
        <v>23</v>
      </c>
    </row>
    <row r="6966" spans="1:23" x14ac:dyDescent="0.4">
      <c r="A6966">
        <v>6965</v>
      </c>
      <c r="B6966">
        <v>1</v>
      </c>
      <c r="C6966">
        <v>1</v>
      </c>
      <c r="D6966">
        <v>1</v>
      </c>
      <c r="E6966">
        <v>1</v>
      </c>
      <c r="F6966" t="s">
        <v>23</v>
      </c>
      <c r="G6966">
        <v>-349.18297923524898</v>
      </c>
      <c r="H6966" t="s">
        <v>23</v>
      </c>
      <c r="I6966">
        <v>64.904143854649206</v>
      </c>
      <c r="J6966" t="s">
        <v>999</v>
      </c>
      <c r="K6966" t="s">
        <v>25</v>
      </c>
      <c r="L6966" t="s">
        <v>1000</v>
      </c>
      <c r="M6966" t="s">
        <v>1001</v>
      </c>
      <c r="N6966" t="s">
        <v>1002</v>
      </c>
      <c r="O6966" t="s">
        <v>1003</v>
      </c>
      <c r="P6966">
        <v>1.1020009500000001</v>
      </c>
      <c r="Q6966">
        <v>133488</v>
      </c>
      <c r="R6966" t="s">
        <v>1004</v>
      </c>
      <c r="S6966">
        <v>70</v>
      </c>
      <c r="T6966">
        <v>309.15975429999997</v>
      </c>
      <c r="U6966" t="s">
        <v>31</v>
      </c>
      <c r="V6966" t="s">
        <v>7623</v>
      </c>
      <c r="W6966" t="s">
        <v>23</v>
      </c>
    </row>
    <row r="6967" spans="1:23" x14ac:dyDescent="0.4">
      <c r="A6967">
        <v>6966</v>
      </c>
      <c r="B6967">
        <v>1</v>
      </c>
      <c r="C6967">
        <v>1</v>
      </c>
      <c r="D6967">
        <v>1</v>
      </c>
      <c r="E6967">
        <v>1</v>
      </c>
      <c r="F6967" t="s">
        <v>23</v>
      </c>
      <c r="G6967">
        <v>-5.4637484196493897</v>
      </c>
      <c r="H6967" t="s">
        <v>23</v>
      </c>
      <c r="I6967">
        <v>24.742994837121</v>
      </c>
      <c r="J6967" t="s">
        <v>873</v>
      </c>
      <c r="K6967" t="s">
        <v>25</v>
      </c>
      <c r="L6967" t="s">
        <v>874</v>
      </c>
      <c r="M6967" t="s">
        <v>875</v>
      </c>
      <c r="N6967" t="s">
        <v>876</v>
      </c>
      <c r="O6967" t="s">
        <v>877</v>
      </c>
      <c r="P6967">
        <v>1.39999998</v>
      </c>
      <c r="Q6967" t="s">
        <v>878</v>
      </c>
      <c r="R6967" t="s">
        <v>879</v>
      </c>
      <c r="S6967">
        <v>54061182</v>
      </c>
      <c r="T6967">
        <v>178.03548280000001</v>
      </c>
      <c r="U6967" t="s">
        <v>31</v>
      </c>
      <c r="V6967" t="s">
        <v>1089</v>
      </c>
      <c r="W6967" t="s">
        <v>23</v>
      </c>
    </row>
    <row r="6968" spans="1:23" x14ac:dyDescent="0.4">
      <c r="A6968">
        <v>6967</v>
      </c>
      <c r="B6968">
        <v>1</v>
      </c>
      <c r="C6968">
        <v>1</v>
      </c>
      <c r="D6968">
        <v>1</v>
      </c>
      <c r="E6968">
        <v>3</v>
      </c>
      <c r="F6968" t="s">
        <v>23</v>
      </c>
      <c r="G6968">
        <v>-433.68686115457899</v>
      </c>
      <c r="H6968" t="s">
        <v>23</v>
      </c>
      <c r="I6968">
        <v>30.7254179745103</v>
      </c>
      <c r="J6968" t="s">
        <v>1343</v>
      </c>
      <c r="K6968" t="s">
        <v>25</v>
      </c>
      <c r="L6968" t="s">
        <v>1344</v>
      </c>
      <c r="M6968" t="s">
        <v>1345</v>
      </c>
      <c r="N6968" t="s">
        <v>1346</v>
      </c>
      <c r="O6968" t="s">
        <v>1347</v>
      </c>
      <c r="P6968">
        <v>0.46697968200000001</v>
      </c>
      <c r="Q6968" t="s">
        <v>1348</v>
      </c>
      <c r="R6968" t="s">
        <v>1349</v>
      </c>
      <c r="S6968">
        <v>121399662</v>
      </c>
      <c r="T6968">
        <v>463.08710250000001</v>
      </c>
      <c r="U6968" t="s">
        <v>31</v>
      </c>
      <c r="V6968" t="s">
        <v>7722</v>
      </c>
      <c r="W6968" t="s">
        <v>23</v>
      </c>
    </row>
    <row r="6969" spans="1:23" x14ac:dyDescent="0.4">
      <c r="A6969">
        <v>6968</v>
      </c>
      <c r="B6969">
        <v>1</v>
      </c>
      <c r="C6969">
        <v>1</v>
      </c>
      <c r="D6969">
        <v>1</v>
      </c>
      <c r="E6969">
        <v>2</v>
      </c>
      <c r="F6969" t="s">
        <v>23</v>
      </c>
      <c r="G6969">
        <v>-465.42203827460099</v>
      </c>
      <c r="H6969" t="s">
        <v>23</v>
      </c>
      <c r="I6969">
        <v>27.611658349324099</v>
      </c>
      <c r="J6969" t="s">
        <v>5926</v>
      </c>
      <c r="K6969" t="s">
        <v>25</v>
      </c>
      <c r="L6969" t="s">
        <v>5927</v>
      </c>
      <c r="M6969" t="s">
        <v>5928</v>
      </c>
      <c r="N6969" t="s">
        <v>28</v>
      </c>
      <c r="O6969" t="s">
        <v>5929</v>
      </c>
      <c r="P6969">
        <v>6.70567417</v>
      </c>
      <c r="R6969" t="s">
        <v>5930</v>
      </c>
      <c r="S6969">
        <v>2097152</v>
      </c>
      <c r="T6969">
        <v>639.44665999999995</v>
      </c>
      <c r="U6969" t="s">
        <v>31</v>
      </c>
      <c r="V6969" t="s">
        <v>9464</v>
      </c>
      <c r="W6969" t="s">
        <v>23</v>
      </c>
    </row>
    <row r="6970" spans="1:23" x14ac:dyDescent="0.4">
      <c r="A6970">
        <v>6969</v>
      </c>
      <c r="B6970">
        <v>1</v>
      </c>
      <c r="C6970">
        <v>1</v>
      </c>
      <c r="D6970">
        <v>1</v>
      </c>
      <c r="E6970">
        <v>1</v>
      </c>
      <c r="F6970" t="s">
        <v>23</v>
      </c>
      <c r="G6970">
        <v>-9.1504243617912309</v>
      </c>
      <c r="H6970" t="s">
        <v>23</v>
      </c>
      <c r="I6970">
        <v>90.896373312187606</v>
      </c>
      <c r="J6970" t="s">
        <v>194</v>
      </c>
      <c r="K6970" t="s">
        <v>25</v>
      </c>
      <c r="L6970" t="s">
        <v>12352</v>
      </c>
      <c r="M6970" t="s">
        <v>12353</v>
      </c>
      <c r="N6970" t="s">
        <v>12354</v>
      </c>
      <c r="O6970" t="s">
        <v>12355</v>
      </c>
      <c r="P6970">
        <v>1.7000000500000001</v>
      </c>
      <c r="Q6970" t="s">
        <v>12356</v>
      </c>
      <c r="R6970" t="s">
        <v>12357</v>
      </c>
      <c r="S6970">
        <v>3194966</v>
      </c>
      <c r="T6970">
        <v>355.20161919999998</v>
      </c>
      <c r="U6970" t="s">
        <v>31</v>
      </c>
      <c r="V6970" t="s">
        <v>2254</v>
      </c>
      <c r="W6970" t="s">
        <v>23</v>
      </c>
    </row>
    <row r="6971" spans="1:23" x14ac:dyDescent="0.4">
      <c r="A6971">
        <v>6970</v>
      </c>
      <c r="B6971">
        <v>1</v>
      </c>
      <c r="C6971">
        <v>1</v>
      </c>
      <c r="D6971">
        <v>1</v>
      </c>
      <c r="E6971">
        <v>1</v>
      </c>
      <c r="F6971" t="s">
        <v>23</v>
      </c>
      <c r="G6971">
        <v>-65.026319804298097</v>
      </c>
      <c r="H6971" t="s">
        <v>23</v>
      </c>
      <c r="I6971">
        <v>14.1936086785902</v>
      </c>
      <c r="J6971" t="s">
        <v>2842</v>
      </c>
      <c r="K6971" t="s">
        <v>25</v>
      </c>
      <c r="L6971" t="s">
        <v>2843</v>
      </c>
      <c r="M6971" t="s">
        <v>2844</v>
      </c>
      <c r="N6971" t="s">
        <v>2845</v>
      </c>
      <c r="O6971" t="s">
        <v>2846</v>
      </c>
      <c r="P6971">
        <v>0.60836017099999995</v>
      </c>
      <c r="Q6971" t="s">
        <v>2847</v>
      </c>
      <c r="R6971" t="s">
        <v>2848</v>
      </c>
      <c r="S6971">
        <v>121383790</v>
      </c>
      <c r="T6971">
        <v>218.084541</v>
      </c>
      <c r="U6971" t="s">
        <v>31</v>
      </c>
      <c r="V6971" t="s">
        <v>9767</v>
      </c>
      <c r="W6971" t="s">
        <v>23</v>
      </c>
    </row>
    <row r="6972" spans="1:23" x14ac:dyDescent="0.4">
      <c r="A6972">
        <v>6971</v>
      </c>
      <c r="B6972">
        <v>1</v>
      </c>
      <c r="C6972">
        <v>1</v>
      </c>
      <c r="D6972">
        <v>1</v>
      </c>
      <c r="E6972">
        <v>1</v>
      </c>
      <c r="F6972" t="s">
        <v>23</v>
      </c>
      <c r="G6972">
        <v>-878.31948298075099</v>
      </c>
      <c r="H6972" t="s">
        <v>23</v>
      </c>
      <c r="I6972">
        <v>84.368030501212303</v>
      </c>
      <c r="J6972" t="s">
        <v>7425</v>
      </c>
      <c r="K6972" t="s">
        <v>25</v>
      </c>
      <c r="L6972" t="s">
        <v>7426</v>
      </c>
      <c r="M6972" t="s">
        <v>7427</v>
      </c>
      <c r="N6972" t="s">
        <v>28</v>
      </c>
      <c r="O6972" t="s">
        <v>7428</v>
      </c>
      <c r="P6972">
        <v>5.9000000999999997</v>
      </c>
      <c r="Q6972">
        <v>135854056</v>
      </c>
      <c r="R6972" t="s">
        <v>7429</v>
      </c>
      <c r="S6972">
        <v>262146</v>
      </c>
      <c r="T6972">
        <v>611.16066130000002</v>
      </c>
      <c r="U6972" t="s">
        <v>31</v>
      </c>
      <c r="V6972" t="s">
        <v>9265</v>
      </c>
      <c r="W6972" t="s">
        <v>23</v>
      </c>
    </row>
    <row r="6973" spans="1:23" x14ac:dyDescent="0.4">
      <c r="A6973">
        <v>6972</v>
      </c>
      <c r="B6973">
        <v>1</v>
      </c>
      <c r="C6973">
        <v>1</v>
      </c>
      <c r="D6973">
        <v>1</v>
      </c>
      <c r="E6973">
        <v>1</v>
      </c>
      <c r="F6973" t="s">
        <v>23</v>
      </c>
      <c r="G6973">
        <v>-13.3194820652151</v>
      </c>
      <c r="H6973" t="s">
        <v>23</v>
      </c>
      <c r="I6973">
        <v>32.775223263738397</v>
      </c>
      <c r="J6973" t="s">
        <v>2202</v>
      </c>
      <c r="K6973" t="s">
        <v>25</v>
      </c>
      <c r="L6973" t="s">
        <v>7844</v>
      </c>
      <c r="M6973" t="s">
        <v>7845</v>
      </c>
      <c r="N6973" t="s">
        <v>7846</v>
      </c>
      <c r="O6973" t="s">
        <v>7847</v>
      </c>
      <c r="P6973">
        <v>0.20000000300000001</v>
      </c>
      <c r="Q6973" t="s">
        <v>7848</v>
      </c>
      <c r="R6973" t="s">
        <v>7849</v>
      </c>
      <c r="S6973">
        <v>3178802</v>
      </c>
      <c r="T6973">
        <v>535.10850000000005</v>
      </c>
      <c r="U6973" t="s">
        <v>31</v>
      </c>
      <c r="V6973" t="s">
        <v>2209</v>
      </c>
      <c r="W6973" t="s">
        <v>23</v>
      </c>
    </row>
    <row r="6974" spans="1:23" x14ac:dyDescent="0.4">
      <c r="A6974">
        <v>6973</v>
      </c>
      <c r="B6974">
        <v>1</v>
      </c>
      <c r="C6974">
        <v>1</v>
      </c>
      <c r="D6974">
        <v>1</v>
      </c>
      <c r="E6974">
        <v>1</v>
      </c>
      <c r="F6974" t="s">
        <v>23</v>
      </c>
      <c r="G6974">
        <v>-844.53292287550005</v>
      </c>
      <c r="H6974">
        <v>0.999999999999999</v>
      </c>
      <c r="I6974">
        <v>49.845524572646902</v>
      </c>
      <c r="J6974" t="s">
        <v>139</v>
      </c>
      <c r="K6974" t="s">
        <v>25</v>
      </c>
      <c r="L6974" t="s">
        <v>140</v>
      </c>
      <c r="M6974" t="s">
        <v>141</v>
      </c>
      <c r="N6974" t="s">
        <v>28</v>
      </c>
      <c r="O6974" t="s">
        <v>142</v>
      </c>
      <c r="P6974">
        <v>-4.0999999000000003</v>
      </c>
      <c r="Q6974" t="s">
        <v>143</v>
      </c>
      <c r="R6974" t="s">
        <v>144</v>
      </c>
      <c r="S6974">
        <v>2097222</v>
      </c>
      <c r="T6974">
        <v>613.21269689999997</v>
      </c>
      <c r="U6974" t="s">
        <v>31</v>
      </c>
      <c r="V6974" t="s">
        <v>17209</v>
      </c>
      <c r="W6974" t="s">
        <v>23</v>
      </c>
    </row>
    <row r="6975" spans="1:23" x14ac:dyDescent="0.4">
      <c r="A6975">
        <v>6974</v>
      </c>
      <c r="B6975">
        <v>1</v>
      </c>
      <c r="C6975">
        <v>1</v>
      </c>
      <c r="D6975">
        <v>1</v>
      </c>
      <c r="E6975">
        <v>1</v>
      </c>
      <c r="F6975" t="s">
        <v>23</v>
      </c>
      <c r="G6975">
        <v>-14.0605173972207</v>
      </c>
      <c r="H6975" t="s">
        <v>23</v>
      </c>
      <c r="I6975">
        <v>53.064338736483798</v>
      </c>
      <c r="J6975" t="s">
        <v>7373</v>
      </c>
      <c r="K6975" t="s">
        <v>25</v>
      </c>
      <c r="L6975" t="s">
        <v>14702</v>
      </c>
      <c r="M6975" t="s">
        <v>14703</v>
      </c>
      <c r="N6975" t="s">
        <v>14704</v>
      </c>
      <c r="O6975" t="s">
        <v>14705</v>
      </c>
      <c r="P6975">
        <v>2.5999998999999998</v>
      </c>
      <c r="Q6975">
        <v>5281811</v>
      </c>
      <c r="R6975" t="s">
        <v>14706</v>
      </c>
      <c r="S6975">
        <v>87597438</v>
      </c>
      <c r="T6975">
        <v>301.07065999999998</v>
      </c>
      <c r="U6975" t="s">
        <v>31</v>
      </c>
      <c r="V6975" t="s">
        <v>7380</v>
      </c>
      <c r="W6975" t="s">
        <v>23</v>
      </c>
    </row>
    <row r="6976" spans="1:23" x14ac:dyDescent="0.4">
      <c r="A6976">
        <v>6975</v>
      </c>
      <c r="B6976">
        <v>1</v>
      </c>
      <c r="C6976">
        <v>1</v>
      </c>
      <c r="D6976">
        <v>1</v>
      </c>
      <c r="E6976">
        <v>1</v>
      </c>
      <c r="F6976" t="s">
        <v>23</v>
      </c>
      <c r="G6976">
        <v>-38.033305580347303</v>
      </c>
      <c r="H6976" t="s">
        <v>23</v>
      </c>
      <c r="I6976">
        <v>22.361079141899999</v>
      </c>
      <c r="J6976" t="s">
        <v>3335</v>
      </c>
      <c r="K6976" t="s">
        <v>25</v>
      </c>
      <c r="L6976" t="s">
        <v>3336</v>
      </c>
      <c r="M6976" t="s">
        <v>3337</v>
      </c>
      <c r="N6976" t="s">
        <v>3338</v>
      </c>
      <c r="O6976" t="s">
        <v>3339</v>
      </c>
      <c r="P6976">
        <v>8.3000001900000004</v>
      </c>
      <c r="Q6976" t="s">
        <v>3340</v>
      </c>
      <c r="R6976" t="s">
        <v>3341</v>
      </c>
      <c r="S6976">
        <v>16418</v>
      </c>
      <c r="T6976">
        <v>396.34719999999999</v>
      </c>
      <c r="U6976" t="s">
        <v>31</v>
      </c>
      <c r="V6976" t="s">
        <v>7568</v>
      </c>
      <c r="W6976" t="s">
        <v>23</v>
      </c>
    </row>
    <row r="6977" spans="1:23" x14ac:dyDescent="0.4">
      <c r="A6977">
        <v>6976</v>
      </c>
      <c r="B6977">
        <v>1</v>
      </c>
      <c r="C6977">
        <v>1</v>
      </c>
      <c r="D6977">
        <v>1</v>
      </c>
      <c r="E6977">
        <v>1</v>
      </c>
      <c r="F6977" t="s">
        <v>23</v>
      </c>
      <c r="G6977">
        <v>-8.4662663276035897</v>
      </c>
      <c r="H6977" t="s">
        <v>23</v>
      </c>
      <c r="I6977">
        <v>62.898857921517802</v>
      </c>
      <c r="J6977" t="s">
        <v>841</v>
      </c>
      <c r="K6977" t="s">
        <v>25</v>
      </c>
      <c r="L6977" t="s">
        <v>842</v>
      </c>
      <c r="M6977" t="s">
        <v>843</v>
      </c>
      <c r="N6977" t="s">
        <v>844</v>
      </c>
      <c r="O6977" t="s">
        <v>845</v>
      </c>
      <c r="P6977">
        <v>-1.82103908</v>
      </c>
      <c r="Q6977" t="s">
        <v>846</v>
      </c>
      <c r="R6977" t="s">
        <v>847</v>
      </c>
      <c r="S6977">
        <v>60150425710</v>
      </c>
      <c r="T6977">
        <v>258.10840000000002</v>
      </c>
      <c r="U6977" t="s">
        <v>31</v>
      </c>
      <c r="V6977" t="s">
        <v>3313</v>
      </c>
      <c r="W6977" t="s">
        <v>23</v>
      </c>
    </row>
    <row r="6978" spans="1:23" x14ac:dyDescent="0.4">
      <c r="A6978">
        <v>6977</v>
      </c>
      <c r="B6978">
        <v>1</v>
      </c>
      <c r="C6978">
        <v>1</v>
      </c>
      <c r="D6978">
        <v>1</v>
      </c>
      <c r="E6978">
        <v>2</v>
      </c>
      <c r="F6978" t="s">
        <v>23</v>
      </c>
      <c r="G6978">
        <v>-461.451571187919</v>
      </c>
      <c r="H6978" t="s">
        <v>23</v>
      </c>
      <c r="I6978">
        <v>45.985181884676102</v>
      </c>
      <c r="J6978" t="s">
        <v>7160</v>
      </c>
      <c r="K6978" t="s">
        <v>25</v>
      </c>
      <c r="L6978" t="s">
        <v>8477</v>
      </c>
      <c r="M6978" t="s">
        <v>8478</v>
      </c>
      <c r="N6978" t="s">
        <v>28</v>
      </c>
      <c r="O6978" t="s">
        <v>8479</v>
      </c>
      <c r="P6978">
        <v>6.3000001900000004</v>
      </c>
      <c r="Q6978">
        <v>101921612</v>
      </c>
      <c r="R6978" t="s">
        <v>8480</v>
      </c>
      <c r="S6978">
        <v>18</v>
      </c>
      <c r="T6978">
        <v>595.1657467</v>
      </c>
      <c r="U6978" t="s">
        <v>31</v>
      </c>
      <c r="V6978" t="s">
        <v>11937</v>
      </c>
      <c r="W6978" t="s">
        <v>23</v>
      </c>
    </row>
    <row r="6979" spans="1:23" x14ac:dyDescent="0.4">
      <c r="A6979">
        <v>6978</v>
      </c>
      <c r="B6979">
        <v>1</v>
      </c>
      <c r="C6979">
        <v>1</v>
      </c>
      <c r="D6979">
        <v>1</v>
      </c>
      <c r="E6979">
        <v>2</v>
      </c>
      <c r="F6979" t="s">
        <v>23</v>
      </c>
      <c r="G6979">
        <v>-610.31377092013702</v>
      </c>
      <c r="H6979" t="s">
        <v>23</v>
      </c>
      <c r="I6979">
        <v>56.0497213196765</v>
      </c>
      <c r="J6979" t="s">
        <v>12189</v>
      </c>
      <c r="K6979" t="s">
        <v>25</v>
      </c>
      <c r="L6979" t="s">
        <v>12190</v>
      </c>
      <c r="M6979" t="s">
        <v>12191</v>
      </c>
      <c r="N6979" t="s">
        <v>28</v>
      </c>
      <c r="O6979" t="s">
        <v>12192</v>
      </c>
      <c r="P6979">
        <v>2.7999999500000001</v>
      </c>
      <c r="Q6979" t="s">
        <v>12193</v>
      </c>
      <c r="R6979" t="s">
        <v>12194</v>
      </c>
      <c r="S6979">
        <v>2097154</v>
      </c>
      <c r="T6979">
        <v>757.19744079999998</v>
      </c>
      <c r="U6979" t="s">
        <v>31</v>
      </c>
      <c r="V6979" t="s">
        <v>3815</v>
      </c>
      <c r="W6979" t="s">
        <v>23</v>
      </c>
    </row>
    <row r="6980" spans="1:23" x14ac:dyDescent="0.4">
      <c r="A6980">
        <v>6979</v>
      </c>
      <c r="B6980">
        <v>1</v>
      </c>
      <c r="C6980">
        <v>1</v>
      </c>
      <c r="D6980">
        <v>1</v>
      </c>
      <c r="E6980">
        <v>1</v>
      </c>
      <c r="F6980" t="s">
        <v>23</v>
      </c>
      <c r="G6980">
        <v>-27.5072699939595</v>
      </c>
      <c r="H6980" t="s">
        <v>23</v>
      </c>
      <c r="I6980">
        <v>33.210404271258</v>
      </c>
      <c r="J6980" t="s">
        <v>1040</v>
      </c>
      <c r="K6980" t="s">
        <v>25</v>
      </c>
      <c r="L6980" t="s">
        <v>1041</v>
      </c>
      <c r="M6980" t="s">
        <v>1042</v>
      </c>
      <c r="N6980" t="s">
        <v>1043</v>
      </c>
      <c r="O6980" t="s">
        <v>1044</v>
      </c>
      <c r="P6980">
        <v>0.69999998799999996</v>
      </c>
      <c r="Q6980">
        <v>68094</v>
      </c>
      <c r="R6980" t="s">
        <v>1045</v>
      </c>
      <c r="S6980">
        <v>19415142</v>
      </c>
      <c r="T6980">
        <v>199.08658940000001</v>
      </c>
      <c r="U6980" t="s">
        <v>31</v>
      </c>
      <c r="V6980" t="s">
        <v>2130</v>
      </c>
      <c r="W6980" t="s">
        <v>23</v>
      </c>
    </row>
    <row r="6981" spans="1:23" x14ac:dyDescent="0.4">
      <c r="A6981">
        <v>6980</v>
      </c>
      <c r="B6981">
        <v>1</v>
      </c>
      <c r="C6981">
        <v>1</v>
      </c>
      <c r="D6981">
        <v>1</v>
      </c>
      <c r="E6981">
        <v>1</v>
      </c>
      <c r="F6981" t="s">
        <v>23</v>
      </c>
      <c r="G6981">
        <v>-578.10355938799705</v>
      </c>
      <c r="H6981" t="s">
        <v>23</v>
      </c>
      <c r="I6981">
        <v>81.874643756979907</v>
      </c>
      <c r="J6981" t="s">
        <v>11245</v>
      </c>
      <c r="K6981" t="s">
        <v>25</v>
      </c>
      <c r="L6981" t="s">
        <v>11246</v>
      </c>
      <c r="M6981" t="s">
        <v>11247</v>
      </c>
      <c r="N6981" t="s">
        <v>11248</v>
      </c>
      <c r="O6981" t="s">
        <v>11249</v>
      </c>
      <c r="P6981">
        <v>-2</v>
      </c>
      <c r="Q6981" t="s">
        <v>11250</v>
      </c>
      <c r="R6981" t="s">
        <v>11251</v>
      </c>
      <c r="S6981">
        <v>3153922</v>
      </c>
      <c r="T6981">
        <v>425.14422339999999</v>
      </c>
      <c r="U6981" t="s">
        <v>31</v>
      </c>
      <c r="V6981" t="s">
        <v>11977</v>
      </c>
      <c r="W6981" t="s">
        <v>23</v>
      </c>
    </row>
    <row r="6982" spans="1:23" x14ac:dyDescent="0.4">
      <c r="A6982">
        <v>6981</v>
      </c>
      <c r="B6982">
        <v>1</v>
      </c>
      <c r="C6982">
        <v>1</v>
      </c>
      <c r="D6982">
        <v>1</v>
      </c>
      <c r="E6982">
        <v>1</v>
      </c>
      <c r="F6982" t="s">
        <v>23</v>
      </c>
      <c r="G6982">
        <v>-2.08886801053045</v>
      </c>
      <c r="H6982" t="s">
        <v>23</v>
      </c>
      <c r="I6982">
        <v>28.029072272031701</v>
      </c>
      <c r="J6982" t="s">
        <v>2470</v>
      </c>
      <c r="K6982" t="s">
        <v>25</v>
      </c>
      <c r="L6982" t="s">
        <v>12456</v>
      </c>
      <c r="M6982" t="s">
        <v>12457</v>
      </c>
      <c r="N6982" t="s">
        <v>12458</v>
      </c>
      <c r="O6982" t="s">
        <v>12459</v>
      </c>
      <c r="P6982">
        <v>0.69045060899999999</v>
      </c>
      <c r="Q6982" t="s">
        <v>12460</v>
      </c>
      <c r="R6982" t="s">
        <v>12461</v>
      </c>
      <c r="S6982">
        <v>255847294</v>
      </c>
      <c r="T6982">
        <v>166.08626000000001</v>
      </c>
      <c r="U6982" t="s">
        <v>31</v>
      </c>
      <c r="V6982" t="s">
        <v>9918</v>
      </c>
      <c r="W6982" t="s">
        <v>23</v>
      </c>
    </row>
    <row r="6983" spans="1:23" x14ac:dyDescent="0.4">
      <c r="A6983">
        <v>6982</v>
      </c>
      <c r="B6983">
        <v>1</v>
      </c>
      <c r="C6983">
        <v>1</v>
      </c>
      <c r="D6983">
        <v>1</v>
      </c>
      <c r="E6983">
        <v>1</v>
      </c>
      <c r="F6983" t="s">
        <v>23</v>
      </c>
      <c r="G6983">
        <v>-10.113362968966699</v>
      </c>
      <c r="H6983" t="s">
        <v>23</v>
      </c>
      <c r="I6983">
        <v>12.925827711409701</v>
      </c>
      <c r="J6983" t="s">
        <v>841</v>
      </c>
      <c r="K6983" t="s">
        <v>25</v>
      </c>
      <c r="L6983" t="s">
        <v>842</v>
      </c>
      <c r="M6983" t="s">
        <v>843</v>
      </c>
      <c r="N6983" t="s">
        <v>844</v>
      </c>
      <c r="O6983" t="s">
        <v>845</v>
      </c>
      <c r="P6983">
        <v>-1.82103908</v>
      </c>
      <c r="Q6983" t="s">
        <v>846</v>
      </c>
      <c r="R6983" t="s">
        <v>847</v>
      </c>
      <c r="S6983">
        <v>60150425710</v>
      </c>
      <c r="T6983">
        <v>258.10840000000002</v>
      </c>
      <c r="U6983" t="s">
        <v>31</v>
      </c>
      <c r="V6983" t="s">
        <v>848</v>
      </c>
      <c r="W6983" t="s">
        <v>23</v>
      </c>
    </row>
    <row r="6984" spans="1:23" x14ac:dyDescent="0.4">
      <c r="A6984">
        <v>6983</v>
      </c>
      <c r="B6984">
        <v>1</v>
      </c>
      <c r="C6984">
        <v>1</v>
      </c>
      <c r="D6984">
        <v>1</v>
      </c>
      <c r="E6984">
        <v>3</v>
      </c>
      <c r="F6984" t="s">
        <v>23</v>
      </c>
      <c r="G6984">
        <v>-183.03249659455599</v>
      </c>
      <c r="H6984" t="s">
        <v>23</v>
      </c>
      <c r="I6984">
        <v>52.114363987705097</v>
      </c>
      <c r="J6984" t="s">
        <v>9392</v>
      </c>
      <c r="K6984" t="s">
        <v>25</v>
      </c>
      <c r="L6984" t="s">
        <v>9393</v>
      </c>
      <c r="M6984" t="s">
        <v>9394</v>
      </c>
      <c r="N6984" t="s">
        <v>9395</v>
      </c>
      <c r="O6984" t="s">
        <v>9396</v>
      </c>
      <c r="P6984">
        <v>2</v>
      </c>
      <c r="Q6984" t="s">
        <v>9397</v>
      </c>
      <c r="R6984" t="s">
        <v>9398</v>
      </c>
      <c r="S6984">
        <v>67108866</v>
      </c>
      <c r="T6984">
        <v>357.11800870000002</v>
      </c>
      <c r="U6984" t="s">
        <v>31</v>
      </c>
      <c r="V6984" t="s">
        <v>9831</v>
      </c>
      <c r="W6984" t="s">
        <v>23</v>
      </c>
    </row>
    <row r="6985" spans="1:23" x14ac:dyDescent="0.4">
      <c r="A6985">
        <v>6984</v>
      </c>
      <c r="B6985">
        <v>1</v>
      </c>
      <c r="C6985">
        <v>1</v>
      </c>
      <c r="D6985">
        <v>1</v>
      </c>
      <c r="E6985">
        <v>1</v>
      </c>
      <c r="F6985" t="s">
        <v>23</v>
      </c>
      <c r="G6985">
        <v>-455.73158333559002</v>
      </c>
      <c r="H6985" t="s">
        <v>23</v>
      </c>
      <c r="I6985">
        <v>103.23881561757899</v>
      </c>
      <c r="J6985" t="s">
        <v>2568</v>
      </c>
      <c r="K6985" t="s">
        <v>25</v>
      </c>
      <c r="L6985" t="s">
        <v>2569</v>
      </c>
      <c r="M6985" t="s">
        <v>2570</v>
      </c>
      <c r="N6985" t="s">
        <v>2571</v>
      </c>
      <c r="O6985" t="s">
        <v>2572</v>
      </c>
      <c r="P6985">
        <v>2.8060767700000002</v>
      </c>
      <c r="Q6985">
        <v>3041626</v>
      </c>
      <c r="R6985" t="s">
        <v>2573</v>
      </c>
      <c r="S6985">
        <v>67108866</v>
      </c>
      <c r="T6985">
        <v>441.139138</v>
      </c>
      <c r="U6985" t="s">
        <v>31</v>
      </c>
      <c r="V6985" t="s">
        <v>7101</v>
      </c>
      <c r="W6985" t="s">
        <v>23</v>
      </c>
    </row>
    <row r="6986" spans="1:23" x14ac:dyDescent="0.4">
      <c r="A6986">
        <v>6985</v>
      </c>
      <c r="B6986">
        <v>1</v>
      </c>
      <c r="C6986">
        <v>1</v>
      </c>
      <c r="D6986">
        <v>1</v>
      </c>
      <c r="E6986">
        <v>1</v>
      </c>
      <c r="F6986" t="s">
        <v>23</v>
      </c>
      <c r="G6986">
        <v>-294.67876420463699</v>
      </c>
      <c r="H6986" t="s">
        <v>23</v>
      </c>
      <c r="I6986">
        <v>35.9209948679474</v>
      </c>
      <c r="J6986" t="s">
        <v>16031</v>
      </c>
      <c r="K6986" t="s">
        <v>25</v>
      </c>
      <c r="L6986" t="s">
        <v>16032</v>
      </c>
      <c r="M6986" t="s">
        <v>16033</v>
      </c>
      <c r="N6986" t="s">
        <v>28</v>
      </c>
      <c r="O6986" t="s">
        <v>16034</v>
      </c>
      <c r="P6986">
        <v>0.40000000600000002</v>
      </c>
      <c r="Q6986" t="s">
        <v>16035</v>
      </c>
      <c r="R6986" t="s">
        <v>16036</v>
      </c>
      <c r="S6986">
        <v>70</v>
      </c>
      <c r="T6986">
        <v>289.15466900000001</v>
      </c>
      <c r="U6986" t="s">
        <v>31</v>
      </c>
      <c r="V6986" t="s">
        <v>11221</v>
      </c>
      <c r="W6986" t="s">
        <v>23</v>
      </c>
    </row>
    <row r="6987" spans="1:23" x14ac:dyDescent="0.4">
      <c r="A6987">
        <v>6986</v>
      </c>
      <c r="B6987">
        <v>1</v>
      </c>
      <c r="C6987">
        <v>1</v>
      </c>
      <c r="D6987">
        <v>1</v>
      </c>
      <c r="E6987">
        <v>1</v>
      </c>
      <c r="F6987" t="s">
        <v>23</v>
      </c>
      <c r="G6987">
        <v>-2.1703390907327802</v>
      </c>
      <c r="H6987" t="s">
        <v>23</v>
      </c>
      <c r="I6987">
        <v>25.0924312282825</v>
      </c>
      <c r="J6987" t="s">
        <v>486</v>
      </c>
      <c r="K6987" t="s">
        <v>25</v>
      </c>
      <c r="L6987" t="s">
        <v>487</v>
      </c>
      <c r="M6987" t="s">
        <v>488</v>
      </c>
      <c r="N6987" t="s">
        <v>489</v>
      </c>
      <c r="O6987" t="s">
        <v>490</v>
      </c>
      <c r="P6987">
        <v>-2.2649436000000001</v>
      </c>
      <c r="Q6987" t="s">
        <v>491</v>
      </c>
      <c r="R6987" t="s">
        <v>492</v>
      </c>
      <c r="S6987">
        <v>120580478</v>
      </c>
      <c r="T6987">
        <v>245.07679999999999</v>
      </c>
      <c r="U6987" t="s">
        <v>31</v>
      </c>
      <c r="V6987" t="s">
        <v>883</v>
      </c>
      <c r="W6987" t="s">
        <v>23</v>
      </c>
    </row>
    <row r="6988" spans="1:23" x14ac:dyDescent="0.4">
      <c r="A6988">
        <v>6987</v>
      </c>
      <c r="B6988">
        <v>1</v>
      </c>
      <c r="C6988">
        <v>1</v>
      </c>
      <c r="D6988">
        <v>1</v>
      </c>
      <c r="E6988">
        <v>1</v>
      </c>
      <c r="F6988" t="s">
        <v>23</v>
      </c>
      <c r="G6988">
        <v>-21.9175943215381</v>
      </c>
      <c r="H6988" t="s">
        <v>23</v>
      </c>
      <c r="I6988">
        <v>29.053524654846498</v>
      </c>
      <c r="J6988" t="s">
        <v>4863</v>
      </c>
      <c r="K6988" t="s">
        <v>25</v>
      </c>
      <c r="L6988" t="s">
        <v>5523</v>
      </c>
      <c r="M6988" t="s">
        <v>5524</v>
      </c>
      <c r="N6988" t="s">
        <v>5525</v>
      </c>
      <c r="O6988" t="s">
        <v>5526</v>
      </c>
      <c r="P6988">
        <v>1.8026983700000001</v>
      </c>
      <c r="Q6988" t="s">
        <v>5527</v>
      </c>
      <c r="R6988" t="s">
        <v>5528</v>
      </c>
      <c r="S6988">
        <v>25857679450</v>
      </c>
      <c r="T6988">
        <v>179.07027059999999</v>
      </c>
      <c r="U6988" t="s">
        <v>31</v>
      </c>
      <c r="V6988" t="s">
        <v>9099</v>
      </c>
      <c r="W6988" t="s">
        <v>23</v>
      </c>
    </row>
    <row r="6989" spans="1:23" x14ac:dyDescent="0.4">
      <c r="A6989">
        <v>6988</v>
      </c>
      <c r="B6989">
        <v>1</v>
      </c>
      <c r="C6989">
        <v>1</v>
      </c>
      <c r="D6989">
        <v>1</v>
      </c>
      <c r="E6989">
        <v>1</v>
      </c>
      <c r="F6989" t="s">
        <v>23</v>
      </c>
      <c r="G6989">
        <v>-197.44064901329</v>
      </c>
      <c r="H6989" t="s">
        <v>23</v>
      </c>
      <c r="I6989">
        <v>52.323342791401501</v>
      </c>
      <c r="J6989" t="s">
        <v>16291</v>
      </c>
      <c r="K6989" t="s">
        <v>25</v>
      </c>
      <c r="L6989" t="s">
        <v>16292</v>
      </c>
      <c r="M6989" t="s">
        <v>16293</v>
      </c>
      <c r="N6989" t="s">
        <v>16294</v>
      </c>
      <c r="O6989" t="s">
        <v>16295</v>
      </c>
      <c r="P6989">
        <v>3.2999999500000001</v>
      </c>
      <c r="Q6989">
        <v>16218062</v>
      </c>
      <c r="R6989" t="s">
        <v>16296</v>
      </c>
      <c r="S6989">
        <v>67108866</v>
      </c>
      <c r="T6989">
        <v>285.07575000000003</v>
      </c>
      <c r="U6989" t="s">
        <v>31</v>
      </c>
      <c r="V6989" t="s">
        <v>11861</v>
      </c>
      <c r="W6989" t="s">
        <v>23</v>
      </c>
    </row>
    <row r="6990" spans="1:23" x14ac:dyDescent="0.4">
      <c r="A6990">
        <v>6989</v>
      </c>
      <c r="B6990">
        <v>1</v>
      </c>
      <c r="C6990">
        <v>1</v>
      </c>
      <c r="D6990">
        <v>1</v>
      </c>
      <c r="E6990">
        <v>1</v>
      </c>
      <c r="F6990" t="s">
        <v>23</v>
      </c>
      <c r="G6990">
        <v>-13.5455404707248</v>
      </c>
      <c r="H6990" t="s">
        <v>23</v>
      </c>
      <c r="I6990">
        <v>56.148005012426601</v>
      </c>
      <c r="J6990" t="s">
        <v>398</v>
      </c>
      <c r="K6990" t="s">
        <v>25</v>
      </c>
      <c r="L6990" t="s">
        <v>399</v>
      </c>
      <c r="M6990" t="s">
        <v>400</v>
      </c>
      <c r="N6990" t="s">
        <v>401</v>
      </c>
      <c r="O6990" t="s">
        <v>402</v>
      </c>
      <c r="P6990">
        <v>3.00934985E-2</v>
      </c>
      <c r="Q6990" t="s">
        <v>403</v>
      </c>
      <c r="R6990" t="s">
        <v>404</v>
      </c>
      <c r="S6990">
        <v>20766830</v>
      </c>
      <c r="T6990">
        <v>295.12950000000001</v>
      </c>
      <c r="U6990" t="s">
        <v>31</v>
      </c>
      <c r="V6990" t="s">
        <v>736</v>
      </c>
      <c r="W6990" t="s">
        <v>23</v>
      </c>
    </row>
    <row r="6991" spans="1:23" x14ac:dyDescent="0.4">
      <c r="A6991">
        <v>6990</v>
      </c>
      <c r="B6991">
        <v>1</v>
      </c>
      <c r="C6991">
        <v>1</v>
      </c>
      <c r="D6991">
        <v>1</v>
      </c>
      <c r="E6991">
        <v>1</v>
      </c>
      <c r="F6991" t="s">
        <v>23</v>
      </c>
      <c r="G6991">
        <v>-691.48652638555404</v>
      </c>
      <c r="H6991" t="s">
        <v>23</v>
      </c>
      <c r="I6991">
        <v>23.2387349431249</v>
      </c>
      <c r="J6991" t="s">
        <v>11154</v>
      </c>
      <c r="K6991" t="s">
        <v>25</v>
      </c>
      <c r="L6991" t="s">
        <v>16878</v>
      </c>
      <c r="M6991" t="s">
        <v>16879</v>
      </c>
      <c r="N6991" t="s">
        <v>16880</v>
      </c>
      <c r="O6991" t="s">
        <v>16881</v>
      </c>
      <c r="P6991">
        <v>11.199999800000001</v>
      </c>
      <c r="Q6991" t="s">
        <v>16882</v>
      </c>
      <c r="R6991" t="s">
        <v>16883</v>
      </c>
      <c r="S6991">
        <v>3178562</v>
      </c>
      <c r="T6991">
        <v>623.45174540000005</v>
      </c>
      <c r="U6991" t="s">
        <v>31</v>
      </c>
      <c r="V6991" t="s">
        <v>11204</v>
      </c>
      <c r="W6991" t="s">
        <v>23</v>
      </c>
    </row>
    <row r="6992" spans="1:23" x14ac:dyDescent="0.4">
      <c r="A6992">
        <v>6991</v>
      </c>
      <c r="B6992">
        <v>1</v>
      </c>
      <c r="C6992">
        <v>1</v>
      </c>
      <c r="D6992">
        <v>1</v>
      </c>
      <c r="E6992">
        <v>1</v>
      </c>
      <c r="F6992" t="s">
        <v>23</v>
      </c>
      <c r="G6992">
        <v>-693.234157748548</v>
      </c>
      <c r="H6992" t="s">
        <v>23</v>
      </c>
      <c r="I6992">
        <v>36.257260619153001</v>
      </c>
      <c r="J6992" t="s">
        <v>2084</v>
      </c>
      <c r="K6992" t="s">
        <v>25</v>
      </c>
      <c r="L6992" t="s">
        <v>2085</v>
      </c>
      <c r="M6992" t="s">
        <v>2086</v>
      </c>
      <c r="N6992" t="s">
        <v>2087</v>
      </c>
      <c r="O6992" t="s">
        <v>2088</v>
      </c>
      <c r="P6992">
        <v>-3.2999999500000001</v>
      </c>
      <c r="Q6992">
        <v>3036015</v>
      </c>
      <c r="R6992" t="s">
        <v>2089</v>
      </c>
      <c r="S6992">
        <v>70</v>
      </c>
      <c r="T6992">
        <v>581.18647999999996</v>
      </c>
      <c r="U6992" t="s">
        <v>31</v>
      </c>
      <c r="V6992" t="s">
        <v>11919</v>
      </c>
      <c r="W6992" t="s">
        <v>23</v>
      </c>
    </row>
    <row r="6993" spans="1:23" x14ac:dyDescent="0.4">
      <c r="A6993">
        <v>6992</v>
      </c>
      <c r="B6993">
        <v>1</v>
      </c>
      <c r="C6993">
        <v>1</v>
      </c>
      <c r="D6993">
        <v>1</v>
      </c>
      <c r="E6993">
        <v>1</v>
      </c>
      <c r="F6993" t="s">
        <v>23</v>
      </c>
      <c r="G6993">
        <v>-19.3244776029101</v>
      </c>
      <c r="H6993" t="s">
        <v>23</v>
      </c>
      <c r="I6993">
        <v>38.336215356311101</v>
      </c>
      <c r="J6993" t="s">
        <v>5353</v>
      </c>
      <c r="K6993" t="s">
        <v>25</v>
      </c>
      <c r="L6993" t="s">
        <v>13185</v>
      </c>
      <c r="M6993" t="s">
        <v>13186</v>
      </c>
      <c r="N6993" t="s">
        <v>13187</v>
      </c>
      <c r="O6993" t="s">
        <v>13188</v>
      </c>
      <c r="P6993">
        <v>1.39999998</v>
      </c>
      <c r="Q6993" t="s">
        <v>13189</v>
      </c>
      <c r="R6993" t="s">
        <v>13190</v>
      </c>
      <c r="S6993">
        <v>221964662</v>
      </c>
      <c r="T6993">
        <v>209.08083529999999</v>
      </c>
      <c r="U6993" t="s">
        <v>31</v>
      </c>
      <c r="V6993" t="s">
        <v>10451</v>
      </c>
      <c r="W6993" t="s">
        <v>23</v>
      </c>
    </row>
    <row r="6994" spans="1:23" x14ac:dyDescent="0.4">
      <c r="A6994">
        <v>6993</v>
      </c>
      <c r="B6994">
        <v>1</v>
      </c>
      <c r="C6994">
        <v>1</v>
      </c>
      <c r="D6994">
        <v>1</v>
      </c>
      <c r="E6994">
        <v>1</v>
      </c>
      <c r="F6994" t="s">
        <v>23</v>
      </c>
      <c r="G6994">
        <v>-78.923672861008399</v>
      </c>
      <c r="H6994" t="s">
        <v>23</v>
      </c>
      <c r="I6994">
        <v>16.026311870201098</v>
      </c>
      <c r="J6994" t="s">
        <v>2159</v>
      </c>
      <c r="K6994" t="s">
        <v>25</v>
      </c>
      <c r="L6994" t="s">
        <v>2160</v>
      </c>
      <c r="M6994" t="s">
        <v>2161</v>
      </c>
      <c r="N6994" t="s">
        <v>2162</v>
      </c>
      <c r="O6994" t="s">
        <v>2163</v>
      </c>
      <c r="P6994">
        <v>-1.39999998</v>
      </c>
      <c r="Q6994">
        <v>21827835</v>
      </c>
      <c r="R6994" t="s">
        <v>2164</v>
      </c>
      <c r="S6994">
        <v>262146</v>
      </c>
      <c r="T6994">
        <v>301.06011710000001</v>
      </c>
      <c r="U6994" t="s">
        <v>31</v>
      </c>
      <c r="V6994" t="s">
        <v>8290</v>
      </c>
      <c r="W6994" t="s">
        <v>23</v>
      </c>
    </row>
    <row r="6995" spans="1:23" x14ac:dyDescent="0.4">
      <c r="A6995">
        <v>6994</v>
      </c>
      <c r="B6995">
        <v>1</v>
      </c>
      <c r="C6995">
        <v>1</v>
      </c>
      <c r="D6995">
        <v>1</v>
      </c>
      <c r="E6995">
        <v>1</v>
      </c>
      <c r="F6995" t="s">
        <v>23</v>
      </c>
      <c r="G6995">
        <v>-564.56012740041194</v>
      </c>
      <c r="H6995" t="s">
        <v>23</v>
      </c>
      <c r="I6995">
        <v>30.235391919034001</v>
      </c>
      <c r="J6995" t="s">
        <v>1841</v>
      </c>
      <c r="K6995" t="s">
        <v>25</v>
      </c>
      <c r="L6995" t="s">
        <v>1842</v>
      </c>
      <c r="M6995" t="s">
        <v>1843</v>
      </c>
      <c r="N6995" t="s">
        <v>1844</v>
      </c>
      <c r="O6995" t="s">
        <v>1845</v>
      </c>
      <c r="P6995">
        <v>3.2999999500000001</v>
      </c>
      <c r="Q6995">
        <v>16409444</v>
      </c>
      <c r="R6995" t="s">
        <v>1846</v>
      </c>
      <c r="S6995">
        <v>3153922</v>
      </c>
      <c r="T6995">
        <v>611.19704679999995</v>
      </c>
      <c r="U6995" t="s">
        <v>31</v>
      </c>
      <c r="V6995" t="s">
        <v>11842</v>
      </c>
      <c r="W6995" t="s">
        <v>23</v>
      </c>
    </row>
    <row r="6996" spans="1:23" x14ac:dyDescent="0.4">
      <c r="A6996">
        <v>6995</v>
      </c>
      <c r="B6996">
        <v>1</v>
      </c>
      <c r="C6996">
        <v>1</v>
      </c>
      <c r="D6996">
        <v>1</v>
      </c>
      <c r="E6996">
        <v>1</v>
      </c>
      <c r="F6996" t="s">
        <v>23</v>
      </c>
      <c r="G6996">
        <v>-786.89071400586295</v>
      </c>
      <c r="H6996" t="s">
        <v>23</v>
      </c>
      <c r="I6996">
        <v>90.8227054616994</v>
      </c>
      <c r="J6996" t="s">
        <v>17210</v>
      </c>
      <c r="K6996" t="s">
        <v>25</v>
      </c>
      <c r="L6996" t="s">
        <v>17211</v>
      </c>
      <c r="M6996" t="s">
        <v>17212</v>
      </c>
      <c r="N6996" t="s">
        <v>17213</v>
      </c>
      <c r="O6996" t="s">
        <v>17214</v>
      </c>
      <c r="P6996">
        <v>2.7903311300000002</v>
      </c>
      <c r="Q6996" t="s">
        <v>17215</v>
      </c>
      <c r="R6996" t="s">
        <v>17216</v>
      </c>
      <c r="S6996">
        <v>70</v>
      </c>
      <c r="T6996">
        <v>687.28586189999999</v>
      </c>
      <c r="U6996" t="s">
        <v>31</v>
      </c>
      <c r="V6996" t="s">
        <v>7569</v>
      </c>
      <c r="W6996" t="s">
        <v>23</v>
      </c>
    </row>
    <row r="6997" spans="1:23" x14ac:dyDescent="0.4">
      <c r="A6997">
        <v>6996</v>
      </c>
      <c r="B6997">
        <v>1</v>
      </c>
      <c r="C6997">
        <v>1</v>
      </c>
      <c r="D6997">
        <v>1</v>
      </c>
      <c r="E6997">
        <v>1</v>
      </c>
      <c r="F6997" t="s">
        <v>23</v>
      </c>
      <c r="G6997">
        <v>-5.4342026419380502</v>
      </c>
      <c r="H6997" t="s">
        <v>23</v>
      </c>
      <c r="I6997">
        <v>44.376850445411698</v>
      </c>
      <c r="J6997" t="s">
        <v>4737</v>
      </c>
      <c r="K6997" t="s">
        <v>25</v>
      </c>
      <c r="L6997" t="s">
        <v>6546</v>
      </c>
      <c r="M6997" t="s">
        <v>6547</v>
      </c>
      <c r="N6997" t="s">
        <v>6548</v>
      </c>
      <c r="O6997" t="s">
        <v>6549</v>
      </c>
      <c r="P6997">
        <v>1.5</v>
      </c>
      <c r="Q6997" t="s">
        <v>6550</v>
      </c>
      <c r="R6997" t="s">
        <v>6551</v>
      </c>
      <c r="S6997">
        <v>222226814</v>
      </c>
      <c r="T6997">
        <v>225.07574990000001</v>
      </c>
      <c r="U6997" t="s">
        <v>31</v>
      </c>
      <c r="V6997" t="s">
        <v>7565</v>
      </c>
      <c r="W6997" t="s">
        <v>23</v>
      </c>
    </row>
    <row r="6998" spans="1:23" x14ac:dyDescent="0.4">
      <c r="A6998">
        <v>6997</v>
      </c>
      <c r="B6998">
        <v>1</v>
      </c>
      <c r="C6998">
        <v>1</v>
      </c>
      <c r="D6998">
        <v>1</v>
      </c>
      <c r="E6998">
        <v>1</v>
      </c>
      <c r="F6998" t="s">
        <v>23</v>
      </c>
      <c r="G6998">
        <v>-603.50175549766595</v>
      </c>
      <c r="H6998">
        <v>0.999999999999999</v>
      </c>
      <c r="I6998">
        <v>90.838313935944996</v>
      </c>
      <c r="J6998" t="s">
        <v>11245</v>
      </c>
      <c r="K6998" t="s">
        <v>25</v>
      </c>
      <c r="L6998" t="s">
        <v>11246</v>
      </c>
      <c r="M6998" t="s">
        <v>11247</v>
      </c>
      <c r="N6998" t="s">
        <v>11248</v>
      </c>
      <c r="O6998" t="s">
        <v>11249</v>
      </c>
      <c r="P6998">
        <v>-2</v>
      </c>
      <c r="Q6998" t="s">
        <v>11250</v>
      </c>
      <c r="R6998" t="s">
        <v>11251</v>
      </c>
      <c r="S6998">
        <v>3153922</v>
      </c>
      <c r="T6998">
        <v>425.14422339999999</v>
      </c>
      <c r="U6998" t="s">
        <v>31</v>
      </c>
      <c r="V6998" t="s">
        <v>17217</v>
      </c>
      <c r="W6998" t="s">
        <v>23</v>
      </c>
    </row>
    <row r="6999" spans="1:23" x14ac:dyDescent="0.4">
      <c r="A6999">
        <v>6998</v>
      </c>
      <c r="B6999">
        <v>1</v>
      </c>
      <c r="C6999">
        <v>1</v>
      </c>
      <c r="D6999">
        <v>1</v>
      </c>
      <c r="E6999">
        <v>2</v>
      </c>
      <c r="F6999" t="s">
        <v>23</v>
      </c>
      <c r="G6999">
        <v>-438.58643432853597</v>
      </c>
      <c r="H6999" t="s">
        <v>23</v>
      </c>
      <c r="I6999">
        <v>30.436700314081701</v>
      </c>
      <c r="J6999" t="s">
        <v>16227</v>
      </c>
      <c r="K6999" t="s">
        <v>25</v>
      </c>
      <c r="L6999" t="s">
        <v>16228</v>
      </c>
      <c r="M6999" t="s">
        <v>16229</v>
      </c>
      <c r="N6999" t="s">
        <v>28</v>
      </c>
      <c r="O6999" t="s">
        <v>16230</v>
      </c>
      <c r="P6999">
        <v>6.1999998099999996</v>
      </c>
      <c r="Q6999">
        <v>135652565</v>
      </c>
      <c r="R6999" t="s">
        <v>16231</v>
      </c>
      <c r="S6999">
        <v>3153922</v>
      </c>
      <c r="T6999">
        <v>535.10299999999995</v>
      </c>
      <c r="U6999" t="s">
        <v>31</v>
      </c>
      <c r="V6999" t="s">
        <v>7850</v>
      </c>
      <c r="W6999" t="s">
        <v>23</v>
      </c>
    </row>
    <row r="7000" spans="1:23" x14ac:dyDescent="0.4">
      <c r="A7000">
        <v>6999</v>
      </c>
      <c r="B7000">
        <v>1</v>
      </c>
      <c r="C7000">
        <v>1</v>
      </c>
      <c r="D7000">
        <v>1</v>
      </c>
      <c r="E7000">
        <v>1</v>
      </c>
      <c r="F7000" t="s">
        <v>23</v>
      </c>
      <c r="G7000">
        <v>-586.71346810760303</v>
      </c>
      <c r="H7000" t="s">
        <v>23</v>
      </c>
      <c r="I7000">
        <v>30.816829957563801</v>
      </c>
      <c r="J7000" t="s">
        <v>6277</v>
      </c>
      <c r="K7000" t="s">
        <v>25</v>
      </c>
      <c r="L7000" t="s">
        <v>6278</v>
      </c>
      <c r="M7000" t="s">
        <v>6279</v>
      </c>
      <c r="N7000" t="s">
        <v>28</v>
      </c>
      <c r="O7000" t="s">
        <v>6280</v>
      </c>
      <c r="P7000">
        <v>3.7000000499999999</v>
      </c>
      <c r="Q7000">
        <v>26744355</v>
      </c>
      <c r="R7000" t="s">
        <v>6281</v>
      </c>
      <c r="S7000">
        <v>3153922</v>
      </c>
      <c r="T7000">
        <v>451.12348800000001</v>
      </c>
      <c r="U7000" t="s">
        <v>31</v>
      </c>
      <c r="V7000" t="s">
        <v>6942</v>
      </c>
      <c r="W7000" t="s">
        <v>23</v>
      </c>
    </row>
    <row r="7001" spans="1:23" x14ac:dyDescent="0.4">
      <c r="A7001">
        <v>7000</v>
      </c>
      <c r="B7001">
        <v>1</v>
      </c>
      <c r="C7001">
        <v>1</v>
      </c>
      <c r="D7001">
        <v>1</v>
      </c>
      <c r="E7001">
        <v>3</v>
      </c>
      <c r="F7001" t="s">
        <v>23</v>
      </c>
      <c r="G7001">
        <v>-382.96413587988798</v>
      </c>
      <c r="H7001" t="s">
        <v>23</v>
      </c>
      <c r="I7001">
        <v>33.812061087695803</v>
      </c>
      <c r="J7001" t="s">
        <v>10212</v>
      </c>
      <c r="K7001" t="s">
        <v>25</v>
      </c>
      <c r="L7001" t="s">
        <v>16801</v>
      </c>
      <c r="M7001" t="s">
        <v>16802</v>
      </c>
      <c r="N7001" t="s">
        <v>28</v>
      </c>
      <c r="O7001" t="s">
        <v>16803</v>
      </c>
      <c r="P7001">
        <v>0.53210347899999999</v>
      </c>
      <c r="Q7001">
        <v>123131946</v>
      </c>
      <c r="R7001" t="s">
        <v>16804</v>
      </c>
      <c r="S7001">
        <v>6</v>
      </c>
      <c r="T7001">
        <v>285.07574990000001</v>
      </c>
      <c r="U7001" t="s">
        <v>31</v>
      </c>
      <c r="V7001" t="s">
        <v>4344</v>
      </c>
      <c r="W7001" t="s">
        <v>23</v>
      </c>
    </row>
    <row r="7002" spans="1:23" x14ac:dyDescent="0.4">
      <c r="A7002">
        <v>7001</v>
      </c>
      <c r="B7002">
        <v>1</v>
      </c>
      <c r="C7002">
        <v>1</v>
      </c>
      <c r="D7002">
        <v>1</v>
      </c>
      <c r="E7002">
        <v>1</v>
      </c>
      <c r="F7002" t="s">
        <v>23</v>
      </c>
      <c r="G7002">
        <v>-15.2876242319038</v>
      </c>
      <c r="H7002" t="s">
        <v>23</v>
      </c>
      <c r="I7002">
        <v>99.568134182787603</v>
      </c>
      <c r="J7002" t="s">
        <v>4591</v>
      </c>
      <c r="K7002" t="s">
        <v>25</v>
      </c>
      <c r="L7002" t="s">
        <v>6213</v>
      </c>
      <c r="M7002" t="s">
        <v>6214</v>
      </c>
      <c r="N7002" t="s">
        <v>6215</v>
      </c>
      <c r="O7002" t="s">
        <v>6216</v>
      </c>
      <c r="P7002">
        <v>3</v>
      </c>
      <c r="Q7002" t="s">
        <v>6217</v>
      </c>
      <c r="R7002" t="s">
        <v>6218</v>
      </c>
      <c r="S7002">
        <v>20900222</v>
      </c>
      <c r="T7002">
        <v>285.07576</v>
      </c>
      <c r="U7002" t="s">
        <v>31</v>
      </c>
      <c r="V7002" t="s">
        <v>4597</v>
      </c>
      <c r="W7002" t="s">
        <v>23</v>
      </c>
    </row>
    <row r="7003" spans="1:23" x14ac:dyDescent="0.4">
      <c r="A7003">
        <v>7002</v>
      </c>
      <c r="B7003">
        <v>1</v>
      </c>
      <c r="C7003">
        <v>1</v>
      </c>
      <c r="D7003">
        <v>1</v>
      </c>
      <c r="E7003">
        <v>2</v>
      </c>
      <c r="F7003" t="s">
        <v>23</v>
      </c>
      <c r="G7003">
        <v>-613.97703097677402</v>
      </c>
      <c r="H7003" t="s">
        <v>23</v>
      </c>
      <c r="I7003">
        <v>42.489571272553597</v>
      </c>
      <c r="J7003" t="s">
        <v>5739</v>
      </c>
      <c r="K7003" t="s">
        <v>25</v>
      </c>
      <c r="L7003" t="s">
        <v>16527</v>
      </c>
      <c r="M7003" t="s">
        <v>16528</v>
      </c>
      <c r="N7003" t="s">
        <v>28</v>
      </c>
      <c r="O7003" t="s">
        <v>16529</v>
      </c>
      <c r="P7003">
        <v>1.2999999499999999</v>
      </c>
      <c r="Q7003">
        <v>67982437</v>
      </c>
      <c r="R7003" t="s">
        <v>16530</v>
      </c>
      <c r="S7003">
        <v>67108866</v>
      </c>
      <c r="T7003">
        <v>291.08631459999998</v>
      </c>
      <c r="U7003" t="s">
        <v>31</v>
      </c>
      <c r="V7003" t="s">
        <v>7405</v>
      </c>
      <c r="W7003" t="s">
        <v>23</v>
      </c>
    </row>
    <row r="7004" spans="1:23" x14ac:dyDescent="0.4">
      <c r="A7004">
        <v>7003</v>
      </c>
      <c r="B7004">
        <v>1</v>
      </c>
      <c r="C7004">
        <v>1</v>
      </c>
      <c r="D7004">
        <v>1</v>
      </c>
      <c r="E7004">
        <v>1</v>
      </c>
      <c r="F7004" t="s">
        <v>23</v>
      </c>
      <c r="G7004">
        <v>-11.2810341032749</v>
      </c>
      <c r="H7004" t="s">
        <v>23</v>
      </c>
      <c r="I7004">
        <v>15.4203065689503</v>
      </c>
      <c r="J7004" t="s">
        <v>1437</v>
      </c>
      <c r="K7004" t="s">
        <v>25</v>
      </c>
      <c r="L7004" t="s">
        <v>4354</v>
      </c>
      <c r="M7004" t="s">
        <v>4355</v>
      </c>
      <c r="N7004" t="s">
        <v>4356</v>
      </c>
      <c r="O7004" t="s">
        <v>4357</v>
      </c>
      <c r="P7004">
        <v>0.45081716799999999</v>
      </c>
      <c r="Q7004" t="s">
        <v>4358</v>
      </c>
      <c r="R7004" t="s">
        <v>4359</v>
      </c>
      <c r="S7004">
        <v>20900222</v>
      </c>
      <c r="T7004">
        <v>433.11292329999998</v>
      </c>
      <c r="U7004" t="s">
        <v>31</v>
      </c>
      <c r="V7004" t="s">
        <v>17218</v>
      </c>
      <c r="W7004" t="s">
        <v>23</v>
      </c>
    </row>
    <row r="7005" spans="1:23" x14ac:dyDescent="0.4">
      <c r="A7005">
        <v>7004</v>
      </c>
      <c r="B7005">
        <v>1</v>
      </c>
      <c r="C7005">
        <v>1</v>
      </c>
      <c r="D7005">
        <v>1</v>
      </c>
      <c r="E7005">
        <v>2</v>
      </c>
      <c r="F7005" t="s">
        <v>23</v>
      </c>
      <c r="G7005">
        <v>-287.75621035300998</v>
      </c>
      <c r="H7005" t="s">
        <v>23</v>
      </c>
      <c r="I7005">
        <v>49.524999220187603</v>
      </c>
      <c r="J7005" t="s">
        <v>11364</v>
      </c>
      <c r="K7005" t="s">
        <v>25</v>
      </c>
      <c r="L7005" t="s">
        <v>11365</v>
      </c>
      <c r="M7005" t="s">
        <v>11366</v>
      </c>
      <c r="N7005" t="s">
        <v>11367</v>
      </c>
      <c r="O7005" t="s">
        <v>11368</v>
      </c>
      <c r="P7005">
        <v>0.69445592199999995</v>
      </c>
      <c r="Q7005">
        <v>53301833</v>
      </c>
      <c r="R7005" t="s">
        <v>11369</v>
      </c>
      <c r="S7005">
        <v>16777218</v>
      </c>
      <c r="T7005">
        <v>241.0859207</v>
      </c>
      <c r="U7005" t="s">
        <v>31</v>
      </c>
      <c r="V7005" t="s">
        <v>4994</v>
      </c>
      <c r="W7005" t="s">
        <v>23</v>
      </c>
    </row>
    <row r="7006" spans="1:23" x14ac:dyDescent="0.4">
      <c r="A7006">
        <v>7005</v>
      </c>
      <c r="B7006">
        <v>1</v>
      </c>
      <c r="C7006">
        <v>1</v>
      </c>
      <c r="D7006">
        <v>1</v>
      </c>
      <c r="E7006">
        <v>1</v>
      </c>
      <c r="F7006" t="s">
        <v>23</v>
      </c>
      <c r="G7006">
        <v>-4.4933196229189898</v>
      </c>
      <c r="H7006" t="s">
        <v>23</v>
      </c>
      <c r="I7006">
        <v>17.494526461188499</v>
      </c>
      <c r="J7006" t="s">
        <v>50</v>
      </c>
      <c r="K7006" t="s">
        <v>25</v>
      </c>
      <c r="L7006" t="s">
        <v>51</v>
      </c>
      <c r="M7006" t="s">
        <v>52</v>
      </c>
      <c r="N7006" t="s">
        <v>53</v>
      </c>
      <c r="O7006" t="s">
        <v>54</v>
      </c>
      <c r="P7006">
        <v>2.4793486599999999</v>
      </c>
      <c r="Q7006" t="s">
        <v>55</v>
      </c>
      <c r="R7006" t="s">
        <v>56</v>
      </c>
      <c r="S7006">
        <v>8659984502</v>
      </c>
      <c r="T7006">
        <v>341.18596910000002</v>
      </c>
      <c r="U7006" t="s">
        <v>31</v>
      </c>
      <c r="V7006" t="s">
        <v>107</v>
      </c>
      <c r="W7006" t="s">
        <v>23</v>
      </c>
    </row>
    <row r="7007" spans="1:23" x14ac:dyDescent="0.4">
      <c r="A7007">
        <v>7006</v>
      </c>
      <c r="B7007">
        <v>1</v>
      </c>
      <c r="C7007">
        <v>1</v>
      </c>
      <c r="D7007">
        <v>1</v>
      </c>
      <c r="E7007">
        <v>1</v>
      </c>
      <c r="F7007" t="s">
        <v>23</v>
      </c>
      <c r="G7007">
        <v>-16.466639417608398</v>
      </c>
      <c r="H7007" t="s">
        <v>23</v>
      </c>
      <c r="I7007">
        <v>16.811833112815101</v>
      </c>
      <c r="J7007" t="s">
        <v>2455</v>
      </c>
      <c r="K7007" t="s">
        <v>25</v>
      </c>
      <c r="L7007" t="s">
        <v>3722</v>
      </c>
      <c r="M7007" t="s">
        <v>3723</v>
      </c>
      <c r="N7007" t="s">
        <v>3724</v>
      </c>
      <c r="O7007" t="s">
        <v>3725</v>
      </c>
      <c r="P7007">
        <v>-2.2000000499999999</v>
      </c>
      <c r="Q7007" t="s">
        <v>3726</v>
      </c>
      <c r="R7007" t="s">
        <v>3727</v>
      </c>
      <c r="S7007">
        <v>3981686</v>
      </c>
      <c r="T7007">
        <v>741.22365549999995</v>
      </c>
      <c r="U7007" t="s">
        <v>31</v>
      </c>
      <c r="V7007" t="s">
        <v>6896</v>
      </c>
      <c r="W7007" t="s">
        <v>23</v>
      </c>
    </row>
    <row r="7008" spans="1:23" x14ac:dyDescent="0.4">
      <c r="A7008">
        <v>7007</v>
      </c>
      <c r="B7008">
        <v>1</v>
      </c>
      <c r="C7008">
        <v>1</v>
      </c>
      <c r="D7008">
        <v>1</v>
      </c>
      <c r="E7008">
        <v>1</v>
      </c>
      <c r="F7008" t="s">
        <v>23</v>
      </c>
      <c r="G7008">
        <v>-9.9286580935610598</v>
      </c>
      <c r="H7008" t="s">
        <v>23</v>
      </c>
      <c r="I7008">
        <v>28.738468741266399</v>
      </c>
      <c r="J7008" t="s">
        <v>1621</v>
      </c>
      <c r="K7008" t="s">
        <v>25</v>
      </c>
      <c r="L7008" t="s">
        <v>13658</v>
      </c>
      <c r="M7008" t="s">
        <v>13659</v>
      </c>
      <c r="N7008" t="s">
        <v>13660</v>
      </c>
      <c r="O7008" t="s">
        <v>13661</v>
      </c>
      <c r="P7008">
        <v>0</v>
      </c>
      <c r="Q7008" t="s">
        <v>13662</v>
      </c>
      <c r="R7008" t="s">
        <v>13663</v>
      </c>
      <c r="S7008">
        <v>104653182</v>
      </c>
      <c r="T7008">
        <v>417.11800870000002</v>
      </c>
      <c r="U7008" t="s">
        <v>31</v>
      </c>
      <c r="V7008" t="s">
        <v>10135</v>
      </c>
      <c r="W7008" t="s">
        <v>23</v>
      </c>
    </row>
    <row r="7009" spans="1:23" x14ac:dyDescent="0.4">
      <c r="A7009">
        <v>7008</v>
      </c>
      <c r="B7009">
        <v>1</v>
      </c>
      <c r="C7009">
        <v>1</v>
      </c>
      <c r="D7009">
        <v>1</v>
      </c>
      <c r="E7009">
        <v>1</v>
      </c>
      <c r="F7009" t="s">
        <v>23</v>
      </c>
      <c r="G7009">
        <v>-22.0817637239461</v>
      </c>
      <c r="H7009" t="s">
        <v>23</v>
      </c>
      <c r="I7009">
        <v>46.139652374870003</v>
      </c>
      <c r="J7009" t="s">
        <v>3916</v>
      </c>
      <c r="K7009" t="s">
        <v>25</v>
      </c>
      <c r="L7009" t="s">
        <v>7121</v>
      </c>
      <c r="M7009" t="s">
        <v>7122</v>
      </c>
      <c r="N7009" t="s">
        <v>7123</v>
      </c>
      <c r="O7009" t="s">
        <v>7124</v>
      </c>
      <c r="P7009">
        <v>1.64881444</v>
      </c>
      <c r="Q7009" t="s">
        <v>7125</v>
      </c>
      <c r="R7009" t="s">
        <v>7126</v>
      </c>
      <c r="S7009">
        <v>34446944638</v>
      </c>
      <c r="T7009">
        <v>149.05970600000001</v>
      </c>
      <c r="U7009" t="s">
        <v>31</v>
      </c>
      <c r="V7009" t="s">
        <v>7138</v>
      </c>
      <c r="W7009" t="s">
        <v>23</v>
      </c>
    </row>
    <row r="7010" spans="1:23" x14ac:dyDescent="0.4">
      <c r="A7010">
        <v>7009</v>
      </c>
      <c r="B7010">
        <v>1</v>
      </c>
      <c r="C7010">
        <v>1</v>
      </c>
      <c r="D7010">
        <v>1</v>
      </c>
      <c r="E7010">
        <v>1</v>
      </c>
      <c r="F7010" t="s">
        <v>23</v>
      </c>
      <c r="G7010">
        <v>-19.999338504949701</v>
      </c>
      <c r="H7010" t="s">
        <v>23</v>
      </c>
      <c r="I7010">
        <v>67.314865273786097</v>
      </c>
      <c r="J7010" t="s">
        <v>5969</v>
      </c>
      <c r="K7010" t="s">
        <v>25</v>
      </c>
      <c r="L7010" t="s">
        <v>12737</v>
      </c>
      <c r="M7010" t="s">
        <v>12738</v>
      </c>
      <c r="N7010" t="s">
        <v>12739</v>
      </c>
      <c r="O7010" t="s">
        <v>12740</v>
      </c>
      <c r="P7010">
        <v>0.69999998799999996</v>
      </c>
      <c r="Q7010" t="s">
        <v>12741</v>
      </c>
      <c r="R7010" t="s">
        <v>12742</v>
      </c>
      <c r="S7010">
        <v>8610439226</v>
      </c>
      <c r="T7010">
        <v>459.12858</v>
      </c>
      <c r="U7010" t="s">
        <v>31</v>
      </c>
      <c r="V7010" t="s">
        <v>7933</v>
      </c>
      <c r="W7010" t="s">
        <v>23</v>
      </c>
    </row>
    <row r="7011" spans="1:23" x14ac:dyDescent="0.4">
      <c r="A7011">
        <v>7010</v>
      </c>
      <c r="B7011">
        <v>1</v>
      </c>
      <c r="C7011">
        <v>1</v>
      </c>
      <c r="D7011">
        <v>1</v>
      </c>
      <c r="E7011">
        <v>1</v>
      </c>
      <c r="F7011" t="s">
        <v>23</v>
      </c>
      <c r="G7011">
        <v>-1.7423638004967099</v>
      </c>
      <c r="H7011" t="s">
        <v>23</v>
      </c>
      <c r="I7011">
        <v>25.161535802027</v>
      </c>
      <c r="J7011" t="s">
        <v>512</v>
      </c>
      <c r="K7011" t="s">
        <v>25</v>
      </c>
      <c r="L7011" t="s">
        <v>513</v>
      </c>
      <c r="M7011" t="s">
        <v>514</v>
      </c>
      <c r="N7011" t="s">
        <v>515</v>
      </c>
      <c r="O7011" t="s">
        <v>516</v>
      </c>
      <c r="P7011">
        <v>1.2496581099999999</v>
      </c>
      <c r="Q7011" t="s">
        <v>517</v>
      </c>
      <c r="R7011" t="s">
        <v>518</v>
      </c>
      <c r="S7011">
        <v>19556450</v>
      </c>
      <c r="T7011">
        <v>247.10772</v>
      </c>
      <c r="U7011" t="s">
        <v>31</v>
      </c>
      <c r="V7011" t="s">
        <v>1120</v>
      </c>
      <c r="W7011" t="s">
        <v>23</v>
      </c>
    </row>
    <row r="7012" spans="1:23" x14ac:dyDescent="0.4">
      <c r="A7012">
        <v>7011</v>
      </c>
      <c r="B7012">
        <v>1</v>
      </c>
      <c r="C7012">
        <v>1</v>
      </c>
      <c r="D7012">
        <v>1</v>
      </c>
      <c r="E7012">
        <v>1</v>
      </c>
      <c r="F7012" t="s">
        <v>23</v>
      </c>
      <c r="G7012">
        <v>-1.6073204242725601</v>
      </c>
      <c r="H7012" t="s">
        <v>23</v>
      </c>
      <c r="I7012">
        <v>9.2127224712993403</v>
      </c>
      <c r="J7012" t="s">
        <v>2743</v>
      </c>
      <c r="K7012" t="s">
        <v>25</v>
      </c>
      <c r="L7012" t="s">
        <v>2744</v>
      </c>
      <c r="M7012" t="s">
        <v>2745</v>
      </c>
      <c r="N7012" t="s">
        <v>2746</v>
      </c>
      <c r="O7012" t="s">
        <v>2747</v>
      </c>
      <c r="P7012">
        <v>1.4723249700000001</v>
      </c>
      <c r="Q7012" t="s">
        <v>2748</v>
      </c>
      <c r="R7012" t="s">
        <v>2749</v>
      </c>
      <c r="S7012">
        <v>121629054</v>
      </c>
      <c r="T7012">
        <v>291.08631459999998</v>
      </c>
      <c r="U7012" t="s">
        <v>31</v>
      </c>
      <c r="V7012" t="s">
        <v>8337</v>
      </c>
      <c r="W7012" t="s">
        <v>23</v>
      </c>
    </row>
    <row r="7013" spans="1:23" x14ac:dyDescent="0.4">
      <c r="A7013">
        <v>7012</v>
      </c>
      <c r="B7013">
        <v>1</v>
      </c>
      <c r="C7013">
        <v>1</v>
      </c>
      <c r="D7013">
        <v>1</v>
      </c>
      <c r="E7013">
        <v>1</v>
      </c>
      <c r="F7013" t="s">
        <v>23</v>
      </c>
      <c r="G7013">
        <v>-626.58665247313502</v>
      </c>
      <c r="H7013" t="s">
        <v>23</v>
      </c>
      <c r="I7013">
        <v>63.094543056056899</v>
      </c>
      <c r="J7013" t="s">
        <v>4388</v>
      </c>
      <c r="K7013" t="s">
        <v>25</v>
      </c>
      <c r="L7013" t="s">
        <v>4389</v>
      </c>
      <c r="M7013" t="s">
        <v>4390</v>
      </c>
      <c r="N7013" t="s">
        <v>28</v>
      </c>
      <c r="O7013" t="s">
        <v>4391</v>
      </c>
      <c r="P7013">
        <v>1.60877895</v>
      </c>
      <c r="Q7013">
        <v>139592455</v>
      </c>
      <c r="R7013" t="s">
        <v>4392</v>
      </c>
      <c r="S7013">
        <v>16777218</v>
      </c>
      <c r="T7013">
        <v>267.13795629999998</v>
      </c>
      <c r="U7013" t="s">
        <v>31</v>
      </c>
      <c r="V7013" t="s">
        <v>8372</v>
      </c>
      <c r="W7013" t="s">
        <v>23</v>
      </c>
    </row>
    <row r="7014" spans="1:23" x14ac:dyDescent="0.4">
      <c r="A7014">
        <v>7013</v>
      </c>
      <c r="B7014">
        <v>1</v>
      </c>
      <c r="C7014">
        <v>1</v>
      </c>
      <c r="D7014">
        <v>1</v>
      </c>
      <c r="E7014">
        <v>2</v>
      </c>
      <c r="F7014" t="s">
        <v>23</v>
      </c>
      <c r="G7014">
        <v>-483.97321738463</v>
      </c>
      <c r="H7014" t="s">
        <v>23</v>
      </c>
      <c r="I7014">
        <v>33.693994705615999</v>
      </c>
      <c r="J7014" t="s">
        <v>10943</v>
      </c>
      <c r="K7014" t="s">
        <v>25</v>
      </c>
      <c r="L7014" t="s">
        <v>10944</v>
      </c>
      <c r="M7014" t="s">
        <v>10945</v>
      </c>
      <c r="N7014" t="s">
        <v>28</v>
      </c>
      <c r="O7014" t="s">
        <v>10946</v>
      </c>
      <c r="P7014">
        <v>0.10000000100000001</v>
      </c>
      <c r="Q7014" t="s">
        <v>10947</v>
      </c>
      <c r="R7014" t="s">
        <v>10948</v>
      </c>
      <c r="S7014">
        <v>16777286</v>
      </c>
      <c r="T7014">
        <v>355.11829999999998</v>
      </c>
      <c r="U7014" t="s">
        <v>31</v>
      </c>
      <c r="V7014" t="s">
        <v>10949</v>
      </c>
      <c r="W7014" t="s">
        <v>23</v>
      </c>
    </row>
    <row r="7015" spans="1:23" x14ac:dyDescent="0.4">
      <c r="A7015">
        <v>7014</v>
      </c>
      <c r="B7015">
        <v>1</v>
      </c>
      <c r="C7015">
        <v>2</v>
      </c>
      <c r="D7015">
        <v>1</v>
      </c>
      <c r="E7015">
        <v>1</v>
      </c>
      <c r="F7015" t="s">
        <v>23</v>
      </c>
      <c r="G7015">
        <v>-21.117871747299102</v>
      </c>
      <c r="H7015" t="s">
        <v>23</v>
      </c>
      <c r="I7015">
        <v>45.280474482616199</v>
      </c>
      <c r="J7015" t="s">
        <v>7659</v>
      </c>
      <c r="K7015" t="s">
        <v>25</v>
      </c>
      <c r="L7015" t="s">
        <v>14061</v>
      </c>
      <c r="M7015" t="s">
        <v>14062</v>
      </c>
      <c r="N7015" t="s">
        <v>14063</v>
      </c>
      <c r="O7015" t="s">
        <v>14064</v>
      </c>
      <c r="P7015">
        <v>2.7999999500000001</v>
      </c>
      <c r="Q7015" t="s">
        <v>14065</v>
      </c>
      <c r="R7015" t="s">
        <v>14066</v>
      </c>
      <c r="S7015">
        <v>88009086</v>
      </c>
      <c r="T7015">
        <v>269.08083529999999</v>
      </c>
      <c r="U7015" t="s">
        <v>31</v>
      </c>
      <c r="V7015" t="s">
        <v>11860</v>
      </c>
      <c r="W7015" t="s">
        <v>23</v>
      </c>
    </row>
    <row r="7016" spans="1:23" x14ac:dyDescent="0.4">
      <c r="A7016">
        <v>7015</v>
      </c>
      <c r="B7016">
        <v>1</v>
      </c>
      <c r="C7016">
        <v>1</v>
      </c>
      <c r="D7016">
        <v>1</v>
      </c>
      <c r="E7016">
        <v>1</v>
      </c>
      <c r="F7016" t="s">
        <v>23</v>
      </c>
      <c r="G7016">
        <v>-359.68016184655698</v>
      </c>
      <c r="H7016" t="s">
        <v>23</v>
      </c>
      <c r="I7016">
        <v>16.474383290943699</v>
      </c>
      <c r="J7016" t="s">
        <v>11289</v>
      </c>
      <c r="K7016" t="s">
        <v>25</v>
      </c>
      <c r="L7016" t="s">
        <v>11290</v>
      </c>
      <c r="M7016" t="s">
        <v>11291</v>
      </c>
      <c r="N7016" t="s">
        <v>28</v>
      </c>
      <c r="O7016" t="s">
        <v>11292</v>
      </c>
      <c r="P7016">
        <v>-4.9595823299999999</v>
      </c>
      <c r="R7016" t="s">
        <v>11293</v>
      </c>
      <c r="S7016">
        <v>3178496</v>
      </c>
      <c r="T7016">
        <v>781.47326869999995</v>
      </c>
      <c r="U7016" t="s">
        <v>31</v>
      </c>
      <c r="V7016" t="s">
        <v>11878</v>
      </c>
      <c r="W7016" t="s">
        <v>23</v>
      </c>
    </row>
    <row r="7017" spans="1:23" x14ac:dyDescent="0.4">
      <c r="A7017">
        <v>7016</v>
      </c>
      <c r="B7017">
        <v>1</v>
      </c>
      <c r="C7017">
        <v>1</v>
      </c>
      <c r="D7017">
        <v>1</v>
      </c>
      <c r="E7017">
        <v>1</v>
      </c>
      <c r="F7017" t="s">
        <v>23</v>
      </c>
      <c r="G7017">
        <v>-478.67495219318198</v>
      </c>
      <c r="H7017">
        <v>0.999999999999999</v>
      </c>
      <c r="I7017">
        <v>48.611802939439002</v>
      </c>
      <c r="J7017" t="s">
        <v>11289</v>
      </c>
      <c r="K7017" t="s">
        <v>25</v>
      </c>
      <c r="L7017" t="s">
        <v>11290</v>
      </c>
      <c r="M7017" t="s">
        <v>11291</v>
      </c>
      <c r="N7017" t="s">
        <v>28</v>
      </c>
      <c r="O7017" t="s">
        <v>11292</v>
      </c>
      <c r="P7017">
        <v>-4.9595823299999999</v>
      </c>
      <c r="R7017" t="s">
        <v>11293</v>
      </c>
      <c r="S7017">
        <v>3178496</v>
      </c>
      <c r="T7017">
        <v>781.47326869999995</v>
      </c>
      <c r="U7017" t="s">
        <v>31</v>
      </c>
      <c r="V7017" t="s">
        <v>17219</v>
      </c>
      <c r="W7017" t="s">
        <v>23</v>
      </c>
    </row>
    <row r="7018" spans="1:23" x14ac:dyDescent="0.4">
      <c r="A7018">
        <v>7017</v>
      </c>
      <c r="B7018">
        <v>1</v>
      </c>
      <c r="C7018">
        <v>1</v>
      </c>
      <c r="D7018">
        <v>1</v>
      </c>
      <c r="E7018">
        <v>1</v>
      </c>
      <c r="F7018" t="s">
        <v>23</v>
      </c>
      <c r="G7018">
        <v>-10.5766587095923</v>
      </c>
      <c r="H7018" t="s">
        <v>23</v>
      </c>
      <c r="I7018">
        <v>16.6401311574506</v>
      </c>
      <c r="J7018" t="s">
        <v>3002</v>
      </c>
      <c r="K7018" t="s">
        <v>25</v>
      </c>
      <c r="L7018" t="s">
        <v>4614</v>
      </c>
      <c r="M7018" t="s">
        <v>4615</v>
      </c>
      <c r="N7018" t="s">
        <v>4616</v>
      </c>
      <c r="O7018" t="s">
        <v>4617</v>
      </c>
      <c r="P7018">
        <v>-1.39999998</v>
      </c>
      <c r="Q7018" t="s">
        <v>4618</v>
      </c>
      <c r="R7018" t="s">
        <v>4619</v>
      </c>
      <c r="S7018">
        <v>20637822</v>
      </c>
      <c r="T7018">
        <v>627.155576</v>
      </c>
      <c r="U7018" t="s">
        <v>31</v>
      </c>
      <c r="V7018" t="s">
        <v>5195</v>
      </c>
      <c r="W7018" t="s">
        <v>23</v>
      </c>
    </row>
    <row r="7019" spans="1:23" x14ac:dyDescent="0.4">
      <c r="A7019">
        <v>7018</v>
      </c>
      <c r="B7019">
        <v>1</v>
      </c>
      <c r="C7019">
        <v>1</v>
      </c>
      <c r="D7019">
        <v>1</v>
      </c>
      <c r="E7019">
        <v>1</v>
      </c>
      <c r="F7019" t="s">
        <v>23</v>
      </c>
      <c r="G7019">
        <v>-370.47977939119602</v>
      </c>
      <c r="H7019" t="s">
        <v>23</v>
      </c>
      <c r="I7019">
        <v>119.57628506940701</v>
      </c>
      <c r="J7019" t="s">
        <v>1904</v>
      </c>
      <c r="K7019" t="s">
        <v>25</v>
      </c>
      <c r="L7019" t="s">
        <v>15291</v>
      </c>
      <c r="M7019" t="s">
        <v>15292</v>
      </c>
      <c r="N7019" t="s">
        <v>28</v>
      </c>
      <c r="O7019" t="s">
        <v>15293</v>
      </c>
      <c r="P7019">
        <v>0.10000000100000001</v>
      </c>
      <c r="Q7019">
        <v>25314903</v>
      </c>
      <c r="R7019" t="s">
        <v>15294</v>
      </c>
      <c r="S7019">
        <v>3153922</v>
      </c>
      <c r="T7019">
        <v>339.17031900000001</v>
      </c>
      <c r="U7019" t="s">
        <v>31</v>
      </c>
      <c r="V7019" t="s">
        <v>10174</v>
      </c>
      <c r="W7019" t="s">
        <v>23</v>
      </c>
    </row>
    <row r="7020" spans="1:23" x14ac:dyDescent="0.4">
      <c r="A7020">
        <v>7019</v>
      </c>
      <c r="B7020">
        <v>1</v>
      </c>
      <c r="C7020">
        <v>1</v>
      </c>
      <c r="D7020">
        <v>1</v>
      </c>
      <c r="E7020">
        <v>1</v>
      </c>
      <c r="F7020" t="s">
        <v>23</v>
      </c>
      <c r="G7020">
        <v>-362.07467493343103</v>
      </c>
      <c r="H7020">
        <v>0.999999999999999</v>
      </c>
      <c r="I7020">
        <v>88.815164225122501</v>
      </c>
      <c r="J7020" t="s">
        <v>11334</v>
      </c>
      <c r="K7020" t="s">
        <v>25</v>
      </c>
      <c r="L7020" t="s">
        <v>11335</v>
      </c>
      <c r="M7020" t="s">
        <v>11336</v>
      </c>
      <c r="N7020" t="s">
        <v>28</v>
      </c>
      <c r="O7020" t="s">
        <v>11337</v>
      </c>
      <c r="P7020">
        <v>-4.9000000999999997</v>
      </c>
      <c r="Q7020" t="s">
        <v>11338</v>
      </c>
      <c r="R7020" t="s">
        <v>11339</v>
      </c>
      <c r="S7020">
        <v>50331650</v>
      </c>
      <c r="T7020">
        <v>325.19105000000002</v>
      </c>
      <c r="U7020" t="s">
        <v>31</v>
      </c>
      <c r="V7020" t="s">
        <v>17220</v>
      </c>
      <c r="W7020" t="s">
        <v>23</v>
      </c>
    </row>
    <row r="7021" spans="1:23" x14ac:dyDescent="0.4">
      <c r="A7021">
        <v>7020</v>
      </c>
      <c r="B7021">
        <v>1</v>
      </c>
      <c r="C7021">
        <v>1</v>
      </c>
      <c r="D7021">
        <v>1</v>
      </c>
      <c r="E7021">
        <v>2</v>
      </c>
      <c r="F7021" t="s">
        <v>23</v>
      </c>
      <c r="G7021">
        <v>-438.41851163857399</v>
      </c>
      <c r="H7021" t="s">
        <v>23</v>
      </c>
      <c r="I7021">
        <v>37.874029878977801</v>
      </c>
      <c r="J7021" t="s">
        <v>10408</v>
      </c>
      <c r="K7021" t="s">
        <v>25</v>
      </c>
      <c r="L7021" t="s">
        <v>10958</v>
      </c>
      <c r="M7021" t="s">
        <v>10959</v>
      </c>
      <c r="N7021" t="s">
        <v>28</v>
      </c>
      <c r="O7021" t="s">
        <v>10960</v>
      </c>
      <c r="P7021">
        <v>0</v>
      </c>
      <c r="R7021" t="s">
        <v>10961</v>
      </c>
      <c r="S7021">
        <v>3145728</v>
      </c>
      <c r="T7021">
        <v>323.17540000000002</v>
      </c>
      <c r="U7021" t="s">
        <v>31</v>
      </c>
      <c r="V7021" t="s">
        <v>10963</v>
      </c>
      <c r="W7021" t="s">
        <v>23</v>
      </c>
    </row>
    <row r="7022" spans="1:23" x14ac:dyDescent="0.4">
      <c r="A7022">
        <v>7021</v>
      </c>
      <c r="B7022">
        <v>1</v>
      </c>
      <c r="C7022">
        <v>1</v>
      </c>
      <c r="D7022">
        <v>1</v>
      </c>
      <c r="E7022">
        <v>1</v>
      </c>
      <c r="F7022" t="s">
        <v>23</v>
      </c>
      <c r="G7022">
        <v>-19.060812127239501</v>
      </c>
      <c r="H7022" t="s">
        <v>23</v>
      </c>
      <c r="I7022">
        <v>65.651484710616998</v>
      </c>
      <c r="J7022" t="s">
        <v>2470</v>
      </c>
      <c r="K7022" t="s">
        <v>25</v>
      </c>
      <c r="L7022" t="s">
        <v>12456</v>
      </c>
      <c r="M7022" t="s">
        <v>12457</v>
      </c>
      <c r="N7022" t="s">
        <v>12458</v>
      </c>
      <c r="O7022" t="s">
        <v>12459</v>
      </c>
      <c r="P7022">
        <v>0.69045060899999999</v>
      </c>
      <c r="Q7022" t="s">
        <v>12460</v>
      </c>
      <c r="R7022" t="s">
        <v>12461</v>
      </c>
      <c r="S7022">
        <v>255847294</v>
      </c>
      <c r="T7022">
        <v>166.08629999999999</v>
      </c>
      <c r="U7022" t="s">
        <v>31</v>
      </c>
      <c r="V7022" t="s">
        <v>2478</v>
      </c>
      <c r="W7022" t="s">
        <v>23</v>
      </c>
    </row>
    <row r="7023" spans="1:23" x14ac:dyDescent="0.4">
      <c r="A7023">
        <v>7022</v>
      </c>
      <c r="B7023">
        <v>1</v>
      </c>
      <c r="C7023">
        <v>1</v>
      </c>
      <c r="D7023">
        <v>1</v>
      </c>
      <c r="E7023">
        <v>1</v>
      </c>
      <c r="F7023" t="s">
        <v>23</v>
      </c>
      <c r="G7023">
        <v>-0.27679818403945999</v>
      </c>
      <c r="H7023" t="s">
        <v>23</v>
      </c>
      <c r="I7023">
        <v>47.8004403671844</v>
      </c>
      <c r="J7023" t="s">
        <v>61</v>
      </c>
      <c r="K7023" t="s">
        <v>25</v>
      </c>
      <c r="L7023" t="s">
        <v>62</v>
      </c>
      <c r="M7023" t="s">
        <v>63</v>
      </c>
      <c r="N7023" t="s">
        <v>64</v>
      </c>
      <c r="O7023" t="s">
        <v>65</v>
      </c>
      <c r="P7023">
        <v>0.85086435100000002</v>
      </c>
      <c r="Q7023" t="s">
        <v>66</v>
      </c>
      <c r="R7023" t="s">
        <v>67</v>
      </c>
      <c r="S7023">
        <v>19064874</v>
      </c>
      <c r="T7023">
        <v>305.11320000000001</v>
      </c>
      <c r="U7023" t="s">
        <v>31</v>
      </c>
      <c r="V7023" t="s">
        <v>153</v>
      </c>
      <c r="W7023" t="s">
        <v>23</v>
      </c>
    </row>
    <row r="7024" spans="1:23" x14ac:dyDescent="0.4">
      <c r="A7024">
        <v>7023</v>
      </c>
      <c r="B7024">
        <v>1</v>
      </c>
      <c r="C7024">
        <v>1</v>
      </c>
      <c r="D7024">
        <v>1</v>
      </c>
      <c r="E7024">
        <v>1</v>
      </c>
      <c r="F7024" t="s">
        <v>23</v>
      </c>
      <c r="G7024">
        <v>-24.361682521573499</v>
      </c>
      <c r="H7024" t="s">
        <v>23</v>
      </c>
      <c r="I7024">
        <v>76.737341076641002</v>
      </c>
      <c r="J7024" t="s">
        <v>3205</v>
      </c>
      <c r="K7024" t="s">
        <v>25</v>
      </c>
      <c r="L7024" t="s">
        <v>3206</v>
      </c>
      <c r="M7024" t="s">
        <v>3207</v>
      </c>
      <c r="N7024" t="s">
        <v>3208</v>
      </c>
      <c r="O7024" t="s">
        <v>3209</v>
      </c>
      <c r="P7024">
        <v>0.81527781499999996</v>
      </c>
      <c r="Q7024" t="s">
        <v>3210</v>
      </c>
      <c r="R7024" t="s">
        <v>3211</v>
      </c>
      <c r="S7024">
        <v>34447747454</v>
      </c>
      <c r="T7024">
        <v>161.08080000000001</v>
      </c>
      <c r="U7024" t="s">
        <v>31</v>
      </c>
      <c r="V7024" t="s">
        <v>3213</v>
      </c>
      <c r="W7024" t="s">
        <v>23</v>
      </c>
    </row>
    <row r="7025" spans="1:23" x14ac:dyDescent="0.4">
      <c r="A7025">
        <v>7024</v>
      </c>
      <c r="B7025">
        <v>1</v>
      </c>
      <c r="C7025">
        <v>2</v>
      </c>
      <c r="D7025">
        <v>1</v>
      </c>
      <c r="E7025">
        <v>1</v>
      </c>
      <c r="F7025" t="s">
        <v>23</v>
      </c>
      <c r="G7025">
        <v>-1.7010306941189</v>
      </c>
      <c r="H7025" t="s">
        <v>23</v>
      </c>
      <c r="I7025">
        <v>21.940425122176102</v>
      </c>
      <c r="J7025" t="s">
        <v>694</v>
      </c>
      <c r="K7025" t="s">
        <v>25</v>
      </c>
      <c r="L7025" t="s">
        <v>695</v>
      </c>
      <c r="M7025" t="s">
        <v>696</v>
      </c>
      <c r="N7025" t="s">
        <v>697</v>
      </c>
      <c r="O7025" t="s">
        <v>698</v>
      </c>
      <c r="P7025">
        <v>1.60000002</v>
      </c>
      <c r="Q7025" t="s">
        <v>699</v>
      </c>
      <c r="R7025" t="s">
        <v>700</v>
      </c>
      <c r="S7025">
        <v>71098742</v>
      </c>
      <c r="T7025">
        <v>369.18088</v>
      </c>
      <c r="U7025" t="s">
        <v>31</v>
      </c>
      <c r="V7025" t="s">
        <v>1063</v>
      </c>
      <c r="W7025" t="s">
        <v>23</v>
      </c>
    </row>
    <row r="7026" spans="1:23" x14ac:dyDescent="0.4">
      <c r="A7026">
        <v>7025</v>
      </c>
      <c r="B7026">
        <v>1</v>
      </c>
      <c r="C7026">
        <v>1</v>
      </c>
      <c r="D7026">
        <v>1</v>
      </c>
      <c r="E7026">
        <v>1</v>
      </c>
      <c r="F7026" t="s">
        <v>23</v>
      </c>
      <c r="G7026">
        <v>-10.823523995921001</v>
      </c>
      <c r="H7026" t="s">
        <v>23</v>
      </c>
      <c r="I7026">
        <v>44.991594057748202</v>
      </c>
      <c r="J7026" t="s">
        <v>1408</v>
      </c>
      <c r="K7026" t="s">
        <v>25</v>
      </c>
      <c r="L7026" t="s">
        <v>1409</v>
      </c>
      <c r="M7026" t="s">
        <v>1410</v>
      </c>
      <c r="N7026" t="s">
        <v>1411</v>
      </c>
      <c r="O7026" t="s">
        <v>1412</v>
      </c>
      <c r="P7026">
        <v>2.3777244099999999</v>
      </c>
      <c r="Q7026" t="s">
        <v>1413</v>
      </c>
      <c r="R7026" t="s">
        <v>1414</v>
      </c>
      <c r="S7026">
        <v>2779202</v>
      </c>
      <c r="T7026">
        <v>289.15466900000001</v>
      </c>
      <c r="U7026" t="s">
        <v>31</v>
      </c>
      <c r="V7026" t="s">
        <v>3621</v>
      </c>
      <c r="W7026" t="s">
        <v>23</v>
      </c>
    </row>
    <row r="7027" spans="1:23" x14ac:dyDescent="0.4">
      <c r="A7027">
        <v>7026</v>
      </c>
      <c r="B7027">
        <v>1</v>
      </c>
      <c r="C7027">
        <v>1</v>
      </c>
      <c r="D7027">
        <v>1</v>
      </c>
      <c r="E7027">
        <v>1</v>
      </c>
      <c r="F7027" t="s">
        <v>23</v>
      </c>
      <c r="G7027">
        <v>-7.1740363847718696</v>
      </c>
      <c r="H7027" t="s">
        <v>23</v>
      </c>
      <c r="I7027">
        <v>65.618347354159596</v>
      </c>
      <c r="J7027" t="s">
        <v>2364</v>
      </c>
      <c r="K7027" t="s">
        <v>25</v>
      </c>
      <c r="L7027" t="s">
        <v>13596</v>
      </c>
      <c r="M7027" t="s">
        <v>13597</v>
      </c>
      <c r="N7027" t="s">
        <v>13598</v>
      </c>
      <c r="O7027" t="s">
        <v>13599</v>
      </c>
      <c r="P7027">
        <v>2.7000000499999999</v>
      </c>
      <c r="Q7027" t="s">
        <v>13600</v>
      </c>
      <c r="R7027" t="s">
        <v>13601</v>
      </c>
      <c r="S7027">
        <v>121564030</v>
      </c>
      <c r="T7027">
        <v>271.06</v>
      </c>
      <c r="U7027" t="s">
        <v>31</v>
      </c>
      <c r="V7027" t="s">
        <v>5367</v>
      </c>
      <c r="W7027" t="s">
        <v>23</v>
      </c>
    </row>
    <row r="7028" spans="1:23" x14ac:dyDescent="0.4">
      <c r="A7028">
        <v>7027</v>
      </c>
      <c r="B7028">
        <v>1</v>
      </c>
      <c r="C7028">
        <v>3</v>
      </c>
      <c r="D7028">
        <v>1</v>
      </c>
      <c r="E7028">
        <v>1</v>
      </c>
      <c r="F7028" t="s">
        <v>23</v>
      </c>
      <c r="G7028">
        <v>-1.6042499340496601</v>
      </c>
      <c r="H7028" t="s">
        <v>23</v>
      </c>
      <c r="I7028">
        <v>36.927803229540899</v>
      </c>
      <c r="J7028" t="s">
        <v>694</v>
      </c>
      <c r="K7028" t="s">
        <v>25</v>
      </c>
      <c r="L7028" t="s">
        <v>695</v>
      </c>
      <c r="M7028" t="s">
        <v>696</v>
      </c>
      <c r="N7028" t="s">
        <v>697</v>
      </c>
      <c r="O7028" t="s">
        <v>698</v>
      </c>
      <c r="P7028">
        <v>1.60000002</v>
      </c>
      <c r="Q7028" t="s">
        <v>699</v>
      </c>
      <c r="R7028" t="s">
        <v>700</v>
      </c>
      <c r="S7028">
        <v>71098742</v>
      </c>
      <c r="T7028">
        <v>369.18088369999998</v>
      </c>
      <c r="U7028" t="s">
        <v>31</v>
      </c>
      <c r="V7028" t="s">
        <v>2146</v>
      </c>
      <c r="W7028" t="s">
        <v>23</v>
      </c>
    </row>
    <row r="7029" spans="1:23" x14ac:dyDescent="0.4">
      <c r="A7029">
        <v>7028</v>
      </c>
      <c r="B7029">
        <v>1</v>
      </c>
      <c r="C7029">
        <v>2</v>
      </c>
      <c r="D7029">
        <v>1</v>
      </c>
      <c r="E7029">
        <v>1</v>
      </c>
      <c r="F7029" t="s">
        <v>23</v>
      </c>
      <c r="G7029">
        <v>-17.735055833169099</v>
      </c>
      <c r="H7029" t="s">
        <v>23</v>
      </c>
      <c r="I7029">
        <v>3.3703060124812398</v>
      </c>
      <c r="J7029" t="s">
        <v>288</v>
      </c>
      <c r="K7029" t="s">
        <v>25</v>
      </c>
      <c r="L7029" t="s">
        <v>289</v>
      </c>
      <c r="M7029" t="s">
        <v>290</v>
      </c>
      <c r="N7029" t="s">
        <v>291</v>
      </c>
      <c r="O7029" t="s">
        <v>292</v>
      </c>
      <c r="P7029">
        <v>4.5999999000000003</v>
      </c>
      <c r="Q7029" t="s">
        <v>293</v>
      </c>
      <c r="R7029" t="s">
        <v>294</v>
      </c>
      <c r="S7029">
        <v>70008934</v>
      </c>
      <c r="T7029">
        <v>667.28614000000005</v>
      </c>
      <c r="U7029" t="s">
        <v>31</v>
      </c>
      <c r="V7029" t="s">
        <v>840</v>
      </c>
      <c r="W7029" t="s">
        <v>23</v>
      </c>
    </row>
    <row r="7030" spans="1:23" x14ac:dyDescent="0.4">
      <c r="A7030">
        <v>7029</v>
      </c>
      <c r="B7030">
        <v>1</v>
      </c>
      <c r="C7030">
        <v>2</v>
      </c>
      <c r="D7030">
        <v>1</v>
      </c>
      <c r="E7030">
        <v>2</v>
      </c>
      <c r="F7030" t="s">
        <v>23</v>
      </c>
      <c r="G7030">
        <v>-311.56700825717797</v>
      </c>
      <c r="H7030" t="s">
        <v>23</v>
      </c>
      <c r="I7030">
        <v>3.1496210310581798</v>
      </c>
      <c r="J7030" t="s">
        <v>10991</v>
      </c>
      <c r="K7030" t="s">
        <v>25</v>
      </c>
      <c r="L7030" t="s">
        <v>10992</v>
      </c>
      <c r="M7030" t="s">
        <v>10993</v>
      </c>
      <c r="N7030" t="s">
        <v>10994</v>
      </c>
      <c r="O7030" t="s">
        <v>10995</v>
      </c>
      <c r="P7030">
        <v>2.7999999500000001</v>
      </c>
      <c r="Q7030">
        <v>13370511</v>
      </c>
      <c r="R7030" t="s">
        <v>10996</v>
      </c>
      <c r="S7030">
        <v>67108866</v>
      </c>
      <c r="T7030">
        <v>289.07066459999999</v>
      </c>
      <c r="U7030" t="s">
        <v>31</v>
      </c>
      <c r="V7030" t="s">
        <v>10873</v>
      </c>
      <c r="W7030" t="s">
        <v>23</v>
      </c>
    </row>
    <row r="7031" spans="1:23" x14ac:dyDescent="0.4">
      <c r="A7031">
        <v>7030</v>
      </c>
      <c r="B7031">
        <v>1</v>
      </c>
      <c r="C7031">
        <v>1</v>
      </c>
      <c r="D7031">
        <v>1</v>
      </c>
      <c r="E7031">
        <v>1</v>
      </c>
      <c r="F7031" t="s">
        <v>23</v>
      </c>
      <c r="G7031">
        <v>-291.32538953311598</v>
      </c>
      <c r="H7031" t="s">
        <v>23</v>
      </c>
      <c r="I7031">
        <v>42.358927321185398</v>
      </c>
      <c r="J7031" t="s">
        <v>11400</v>
      </c>
      <c r="K7031" t="s">
        <v>25</v>
      </c>
      <c r="L7031" t="s">
        <v>11401</v>
      </c>
      <c r="M7031" t="s">
        <v>11402</v>
      </c>
      <c r="N7031" t="s">
        <v>28</v>
      </c>
      <c r="O7031" t="s">
        <v>11403</v>
      </c>
      <c r="P7031">
        <v>-9.0486192699999997</v>
      </c>
      <c r="R7031" t="s">
        <v>11404</v>
      </c>
      <c r="S7031">
        <v>2097152</v>
      </c>
      <c r="T7031">
        <v>687.28586189999999</v>
      </c>
      <c r="U7031" t="s">
        <v>31</v>
      </c>
      <c r="V7031" t="s">
        <v>11862</v>
      </c>
      <c r="W7031" t="s">
        <v>23</v>
      </c>
    </row>
    <row r="7032" spans="1:23" x14ac:dyDescent="0.4">
      <c r="A7032">
        <v>7031</v>
      </c>
      <c r="B7032">
        <v>1</v>
      </c>
      <c r="C7032">
        <v>1</v>
      </c>
      <c r="D7032">
        <v>1</v>
      </c>
      <c r="E7032">
        <v>1</v>
      </c>
      <c r="F7032" t="s">
        <v>23</v>
      </c>
      <c r="G7032">
        <v>-20.662735753734001</v>
      </c>
      <c r="H7032" t="s">
        <v>23</v>
      </c>
      <c r="I7032">
        <v>26.244566195700202</v>
      </c>
      <c r="J7032" t="s">
        <v>175</v>
      </c>
      <c r="K7032" t="s">
        <v>25</v>
      </c>
      <c r="L7032" t="s">
        <v>748</v>
      </c>
      <c r="M7032" t="s">
        <v>749</v>
      </c>
      <c r="N7032" t="s">
        <v>750</v>
      </c>
      <c r="O7032" t="s">
        <v>751</v>
      </c>
      <c r="P7032">
        <v>-1.7999999499999999</v>
      </c>
      <c r="Q7032" t="s">
        <v>752</v>
      </c>
      <c r="R7032" t="s">
        <v>753</v>
      </c>
      <c r="S7032">
        <v>87613798</v>
      </c>
      <c r="T7032">
        <v>214.1073844</v>
      </c>
      <c r="U7032" t="s">
        <v>31</v>
      </c>
      <c r="V7032" t="s">
        <v>1501</v>
      </c>
      <c r="W7032" t="s">
        <v>23</v>
      </c>
    </row>
    <row r="7033" spans="1:23" x14ac:dyDescent="0.4">
      <c r="A7033">
        <v>7032</v>
      </c>
      <c r="B7033">
        <v>1</v>
      </c>
      <c r="C7033">
        <v>1</v>
      </c>
      <c r="D7033">
        <v>1</v>
      </c>
      <c r="E7033">
        <v>1</v>
      </c>
      <c r="F7033" t="s">
        <v>23</v>
      </c>
      <c r="G7033">
        <v>-353.22424384465103</v>
      </c>
      <c r="H7033" t="s">
        <v>23</v>
      </c>
      <c r="I7033">
        <v>54.898211194182899</v>
      </c>
      <c r="J7033" t="s">
        <v>10562</v>
      </c>
      <c r="K7033" t="s">
        <v>25</v>
      </c>
      <c r="L7033" t="s">
        <v>10563</v>
      </c>
      <c r="M7033" t="s">
        <v>10564</v>
      </c>
      <c r="N7033" t="s">
        <v>10565</v>
      </c>
      <c r="O7033" t="s">
        <v>10566</v>
      </c>
      <c r="P7033">
        <v>2.4000001000000002</v>
      </c>
      <c r="Q7033" t="s">
        <v>10567</v>
      </c>
      <c r="R7033" t="s">
        <v>10568</v>
      </c>
      <c r="S7033">
        <v>67108866</v>
      </c>
      <c r="T7033">
        <v>303.15908560000003</v>
      </c>
      <c r="U7033" t="s">
        <v>31</v>
      </c>
      <c r="V7033" t="s">
        <v>11141</v>
      </c>
      <c r="W7033" t="s">
        <v>23</v>
      </c>
    </row>
    <row r="7034" spans="1:23" x14ac:dyDescent="0.4">
      <c r="A7034">
        <v>7033</v>
      </c>
      <c r="B7034">
        <v>1</v>
      </c>
      <c r="C7034">
        <v>1</v>
      </c>
      <c r="D7034">
        <v>1</v>
      </c>
      <c r="E7034">
        <v>1</v>
      </c>
      <c r="F7034" t="s">
        <v>23</v>
      </c>
      <c r="G7034">
        <v>-4.3875282814373104</v>
      </c>
      <c r="H7034" t="s">
        <v>23</v>
      </c>
      <c r="I7034">
        <v>53.124454126687397</v>
      </c>
      <c r="J7034" t="s">
        <v>3265</v>
      </c>
      <c r="K7034" t="s">
        <v>25</v>
      </c>
      <c r="L7034" t="s">
        <v>5993</v>
      </c>
      <c r="M7034" t="s">
        <v>5994</v>
      </c>
      <c r="N7034" t="s">
        <v>5995</v>
      </c>
      <c r="O7034" t="s">
        <v>5996</v>
      </c>
      <c r="P7034">
        <v>1.5</v>
      </c>
      <c r="Q7034" t="s">
        <v>5997</v>
      </c>
      <c r="R7034" t="s">
        <v>5998</v>
      </c>
      <c r="S7034">
        <v>88009086</v>
      </c>
      <c r="T7034">
        <v>193.04953520000001</v>
      </c>
      <c r="U7034" t="s">
        <v>31</v>
      </c>
      <c r="V7034" t="s">
        <v>7720</v>
      </c>
      <c r="W7034" t="s">
        <v>23</v>
      </c>
    </row>
    <row r="7035" spans="1:23" x14ac:dyDescent="0.4">
      <c r="A7035">
        <v>7034</v>
      </c>
      <c r="B7035">
        <v>1</v>
      </c>
      <c r="C7035">
        <v>2</v>
      </c>
      <c r="D7035">
        <v>1</v>
      </c>
      <c r="E7035">
        <v>1</v>
      </c>
      <c r="F7035" t="s">
        <v>23</v>
      </c>
      <c r="G7035">
        <v>-2.0347209526676799</v>
      </c>
      <c r="H7035" t="s">
        <v>23</v>
      </c>
      <c r="I7035">
        <v>10.011996554205901</v>
      </c>
      <c r="J7035" t="s">
        <v>716</v>
      </c>
      <c r="K7035" t="s">
        <v>25</v>
      </c>
      <c r="L7035" t="s">
        <v>717</v>
      </c>
      <c r="M7035" t="s">
        <v>718</v>
      </c>
      <c r="N7035" t="s">
        <v>719</v>
      </c>
      <c r="O7035" t="s">
        <v>720</v>
      </c>
      <c r="P7035">
        <v>2.6983466100000002</v>
      </c>
      <c r="Q7035" t="s">
        <v>721</v>
      </c>
      <c r="R7035" t="s">
        <v>722</v>
      </c>
      <c r="S7035">
        <v>86829438</v>
      </c>
      <c r="T7035">
        <v>183.09167479999999</v>
      </c>
      <c r="U7035" t="s">
        <v>31</v>
      </c>
      <c r="V7035" t="s">
        <v>771</v>
      </c>
      <c r="W7035" t="s">
        <v>23</v>
      </c>
    </row>
    <row r="7036" spans="1:23" x14ac:dyDescent="0.4">
      <c r="A7036">
        <v>7035</v>
      </c>
      <c r="B7036">
        <v>1</v>
      </c>
      <c r="C7036">
        <v>1</v>
      </c>
      <c r="D7036">
        <v>1</v>
      </c>
      <c r="E7036">
        <v>1</v>
      </c>
      <c r="F7036" t="s">
        <v>23</v>
      </c>
      <c r="G7036">
        <v>-8.3720083787205493</v>
      </c>
      <c r="H7036" t="s">
        <v>23</v>
      </c>
      <c r="I7036">
        <v>22.586914968330401</v>
      </c>
      <c r="J7036" t="s">
        <v>3030</v>
      </c>
      <c r="K7036" t="s">
        <v>25</v>
      </c>
      <c r="L7036" t="s">
        <v>3031</v>
      </c>
      <c r="M7036" t="s">
        <v>3032</v>
      </c>
      <c r="N7036" t="s">
        <v>3033</v>
      </c>
      <c r="O7036" t="s">
        <v>3034</v>
      </c>
      <c r="P7036">
        <v>-1</v>
      </c>
      <c r="Q7036" t="s">
        <v>3035</v>
      </c>
      <c r="R7036" t="s">
        <v>3036</v>
      </c>
      <c r="S7036">
        <v>8677548158</v>
      </c>
      <c r="T7036">
        <v>625.17631140000003</v>
      </c>
      <c r="U7036" t="s">
        <v>31</v>
      </c>
      <c r="V7036" t="s">
        <v>7841</v>
      </c>
      <c r="W7036" t="s">
        <v>23</v>
      </c>
    </row>
    <row r="7037" spans="1:23" x14ac:dyDescent="0.4">
      <c r="A7037">
        <v>7036</v>
      </c>
      <c r="B7037">
        <v>1</v>
      </c>
      <c r="C7037">
        <v>1</v>
      </c>
      <c r="D7037">
        <v>1</v>
      </c>
      <c r="E7037">
        <v>1</v>
      </c>
      <c r="F7037" t="s">
        <v>23</v>
      </c>
      <c r="G7037">
        <v>-356.39133636446701</v>
      </c>
      <c r="H7037" t="s">
        <v>23</v>
      </c>
      <c r="I7037">
        <v>64.6448539226581</v>
      </c>
      <c r="J7037" t="s">
        <v>6761</v>
      </c>
      <c r="K7037" t="s">
        <v>25</v>
      </c>
      <c r="L7037" t="s">
        <v>6762</v>
      </c>
      <c r="M7037" t="s">
        <v>6763</v>
      </c>
      <c r="N7037" t="s">
        <v>28</v>
      </c>
      <c r="O7037" t="s">
        <v>6764</v>
      </c>
      <c r="P7037">
        <v>1.7000000500000001</v>
      </c>
      <c r="Q7037">
        <v>72202597</v>
      </c>
      <c r="R7037" t="s">
        <v>6765</v>
      </c>
      <c r="S7037">
        <v>16777282</v>
      </c>
      <c r="T7037">
        <v>367.20161919999998</v>
      </c>
      <c r="U7037" t="s">
        <v>31</v>
      </c>
      <c r="V7037" t="s">
        <v>6767</v>
      </c>
      <c r="W7037" t="s">
        <v>23</v>
      </c>
    </row>
    <row r="7038" spans="1:23" x14ac:dyDescent="0.4">
      <c r="A7038">
        <v>7037</v>
      </c>
      <c r="B7038">
        <v>1</v>
      </c>
      <c r="C7038">
        <v>1</v>
      </c>
      <c r="D7038">
        <v>1</v>
      </c>
      <c r="E7038">
        <v>1</v>
      </c>
      <c r="F7038" t="s">
        <v>23</v>
      </c>
      <c r="G7038">
        <v>-5.3500538581507397</v>
      </c>
      <c r="H7038" t="s">
        <v>23</v>
      </c>
      <c r="I7038">
        <v>60.510985129625503</v>
      </c>
      <c r="J7038" t="s">
        <v>1328</v>
      </c>
      <c r="K7038" t="s">
        <v>25</v>
      </c>
      <c r="L7038" t="s">
        <v>2731</v>
      </c>
      <c r="M7038" t="s">
        <v>2732</v>
      </c>
      <c r="N7038" t="s">
        <v>2733</v>
      </c>
      <c r="O7038" t="s">
        <v>2734</v>
      </c>
      <c r="P7038">
        <v>2.0999998999999998</v>
      </c>
      <c r="Q7038" t="s">
        <v>2735</v>
      </c>
      <c r="R7038" t="s">
        <v>2736</v>
      </c>
      <c r="S7038">
        <v>8659189830</v>
      </c>
      <c r="T7038">
        <v>325.19105450000001</v>
      </c>
      <c r="U7038" t="s">
        <v>31</v>
      </c>
      <c r="V7038" t="s">
        <v>2738</v>
      </c>
      <c r="W7038" t="s">
        <v>23</v>
      </c>
    </row>
    <row r="7039" spans="1:23" x14ac:dyDescent="0.4">
      <c r="A7039">
        <v>7038</v>
      </c>
      <c r="B7039">
        <v>1</v>
      </c>
      <c r="C7039">
        <v>1</v>
      </c>
      <c r="D7039">
        <v>1</v>
      </c>
      <c r="E7039">
        <v>2</v>
      </c>
      <c r="F7039" t="s">
        <v>23</v>
      </c>
      <c r="G7039">
        <v>-946.28684276354295</v>
      </c>
      <c r="H7039" t="s">
        <v>23</v>
      </c>
      <c r="I7039">
        <v>31.2115824552079</v>
      </c>
      <c r="J7039" t="s">
        <v>4793</v>
      </c>
      <c r="K7039" t="s">
        <v>25</v>
      </c>
      <c r="L7039" t="s">
        <v>16827</v>
      </c>
      <c r="M7039" t="s">
        <v>16828</v>
      </c>
      <c r="N7039" t="s">
        <v>28</v>
      </c>
      <c r="O7039" t="s">
        <v>16829</v>
      </c>
      <c r="P7039">
        <v>0.40000000600000002</v>
      </c>
      <c r="Q7039">
        <v>129602347</v>
      </c>
      <c r="R7039" t="s">
        <v>16830</v>
      </c>
      <c r="S7039">
        <v>2097154</v>
      </c>
      <c r="T7039">
        <v>353.18596910000002</v>
      </c>
      <c r="U7039" t="s">
        <v>31</v>
      </c>
      <c r="V7039" t="s">
        <v>1825</v>
      </c>
      <c r="W7039" t="s">
        <v>23</v>
      </c>
    </row>
    <row r="7040" spans="1:23" x14ac:dyDescent="0.4">
      <c r="A7040">
        <v>7039</v>
      </c>
      <c r="B7040">
        <v>1</v>
      </c>
      <c r="C7040">
        <v>1</v>
      </c>
      <c r="D7040">
        <v>1</v>
      </c>
      <c r="E7040">
        <v>1</v>
      </c>
      <c r="F7040" t="s">
        <v>23</v>
      </c>
      <c r="G7040">
        <v>-16.1322298814605</v>
      </c>
      <c r="H7040" t="s">
        <v>23</v>
      </c>
      <c r="I7040">
        <v>62.579922985931397</v>
      </c>
      <c r="J7040" t="s">
        <v>7129</v>
      </c>
      <c r="K7040" t="s">
        <v>25</v>
      </c>
      <c r="L7040" t="s">
        <v>15336</v>
      </c>
      <c r="M7040" t="s">
        <v>15337</v>
      </c>
      <c r="N7040" t="s">
        <v>15338</v>
      </c>
      <c r="O7040" t="s">
        <v>15339</v>
      </c>
      <c r="P7040">
        <v>6.5</v>
      </c>
      <c r="Q7040" t="s">
        <v>15340</v>
      </c>
      <c r="R7040" t="s">
        <v>15341</v>
      </c>
      <c r="S7040">
        <v>87878526</v>
      </c>
      <c r="T7040">
        <v>473.36253649999998</v>
      </c>
      <c r="U7040" t="s">
        <v>31</v>
      </c>
      <c r="V7040" t="s">
        <v>9444</v>
      </c>
      <c r="W7040" t="s">
        <v>23</v>
      </c>
    </row>
    <row r="7041" spans="1:23" x14ac:dyDescent="0.4">
      <c r="A7041">
        <v>7040</v>
      </c>
      <c r="B7041">
        <v>1</v>
      </c>
      <c r="C7041">
        <v>1</v>
      </c>
      <c r="D7041">
        <v>1</v>
      </c>
      <c r="E7041">
        <v>1</v>
      </c>
      <c r="F7041" t="s">
        <v>23</v>
      </c>
      <c r="G7041">
        <v>-344.16851364503702</v>
      </c>
      <c r="H7041" t="s">
        <v>23</v>
      </c>
      <c r="I7041">
        <v>44.746110899101602</v>
      </c>
      <c r="J7041" t="s">
        <v>16419</v>
      </c>
      <c r="K7041" t="s">
        <v>25</v>
      </c>
      <c r="L7041" t="s">
        <v>16420</v>
      </c>
      <c r="M7041" t="s">
        <v>16421</v>
      </c>
      <c r="N7041" t="s">
        <v>16422</v>
      </c>
      <c r="O7041" t="s">
        <v>16423</v>
      </c>
      <c r="P7041">
        <v>2.7999999500000001</v>
      </c>
      <c r="Q7041">
        <v>11406590</v>
      </c>
      <c r="R7041" t="s">
        <v>16424</v>
      </c>
      <c r="S7041">
        <v>16777286</v>
      </c>
      <c r="T7041">
        <v>389.14422339999999</v>
      </c>
      <c r="U7041" t="s">
        <v>31</v>
      </c>
      <c r="V7041" t="s">
        <v>2777</v>
      </c>
      <c r="W7041" t="s">
        <v>23</v>
      </c>
    </row>
    <row r="7042" spans="1:23" x14ac:dyDescent="0.4">
      <c r="A7042">
        <v>7041</v>
      </c>
      <c r="B7042">
        <v>1</v>
      </c>
      <c r="C7042">
        <v>1</v>
      </c>
      <c r="D7042">
        <v>1</v>
      </c>
      <c r="E7042">
        <v>1</v>
      </c>
      <c r="F7042" t="s">
        <v>23</v>
      </c>
      <c r="G7042">
        <v>-10.2526232274249</v>
      </c>
      <c r="H7042" t="s">
        <v>23</v>
      </c>
      <c r="I7042">
        <v>25.267589556075801</v>
      </c>
      <c r="J7042" t="s">
        <v>6070</v>
      </c>
      <c r="K7042" t="s">
        <v>25</v>
      </c>
      <c r="L7042" t="s">
        <v>14402</v>
      </c>
      <c r="M7042" t="s">
        <v>14403</v>
      </c>
      <c r="N7042" t="s">
        <v>14404</v>
      </c>
      <c r="O7042" t="s">
        <v>14405</v>
      </c>
      <c r="P7042">
        <v>1.3111248</v>
      </c>
      <c r="Q7042" t="s">
        <v>14406</v>
      </c>
      <c r="R7042" t="s">
        <v>14407</v>
      </c>
      <c r="S7042">
        <v>20572542</v>
      </c>
      <c r="T7042">
        <v>463.12348800000001</v>
      </c>
      <c r="U7042" t="s">
        <v>31</v>
      </c>
      <c r="V7042" t="s">
        <v>7711</v>
      </c>
      <c r="W7042" t="s">
        <v>23</v>
      </c>
    </row>
    <row r="7043" spans="1:23" x14ac:dyDescent="0.4">
      <c r="A7043">
        <v>7042</v>
      </c>
      <c r="B7043">
        <v>1</v>
      </c>
      <c r="C7043">
        <v>1</v>
      </c>
      <c r="D7043">
        <v>1</v>
      </c>
      <c r="E7043">
        <v>1</v>
      </c>
      <c r="F7043" t="s">
        <v>23</v>
      </c>
      <c r="G7043">
        <v>-5.14344875356913</v>
      </c>
      <c r="H7043" t="s">
        <v>23</v>
      </c>
      <c r="I7043">
        <v>107.921181196855</v>
      </c>
      <c r="J7043" t="s">
        <v>1102</v>
      </c>
      <c r="K7043" t="s">
        <v>25</v>
      </c>
      <c r="L7043" t="s">
        <v>1103</v>
      </c>
      <c r="M7043" t="s">
        <v>1104</v>
      </c>
      <c r="N7043" t="s">
        <v>1105</v>
      </c>
      <c r="O7043" t="s">
        <v>1106</v>
      </c>
      <c r="P7043">
        <v>3.0999998999999998</v>
      </c>
      <c r="Q7043" t="s">
        <v>1107</v>
      </c>
      <c r="R7043" t="s">
        <v>1108</v>
      </c>
      <c r="S7043">
        <v>255847294</v>
      </c>
      <c r="T7043">
        <v>229.0859207</v>
      </c>
      <c r="U7043" t="s">
        <v>31</v>
      </c>
      <c r="V7043" t="s">
        <v>8807</v>
      </c>
      <c r="W7043" t="s">
        <v>23</v>
      </c>
    </row>
    <row r="7044" spans="1:23" x14ac:dyDescent="0.4">
      <c r="A7044">
        <v>7043</v>
      </c>
      <c r="B7044">
        <v>1</v>
      </c>
      <c r="C7044">
        <v>1</v>
      </c>
      <c r="D7044">
        <v>1</v>
      </c>
      <c r="E7044">
        <v>1</v>
      </c>
      <c r="F7044" t="s">
        <v>23</v>
      </c>
      <c r="G7044">
        <v>-2.1269700667656801</v>
      </c>
      <c r="H7044" t="s">
        <v>23</v>
      </c>
      <c r="I7044">
        <v>16.943260187906901</v>
      </c>
      <c r="J7044" t="s">
        <v>564</v>
      </c>
      <c r="K7044" t="s">
        <v>25</v>
      </c>
      <c r="L7044" t="s">
        <v>565</v>
      </c>
      <c r="M7044" t="s">
        <v>566</v>
      </c>
      <c r="N7044" t="s">
        <v>567</v>
      </c>
      <c r="O7044" t="s">
        <v>568</v>
      </c>
      <c r="P7044">
        <v>2.5</v>
      </c>
      <c r="Q7044" t="s">
        <v>569</v>
      </c>
      <c r="R7044" t="s">
        <v>570</v>
      </c>
      <c r="S7044">
        <v>20638078</v>
      </c>
      <c r="T7044">
        <v>595.14461730000005</v>
      </c>
      <c r="U7044" t="s">
        <v>31</v>
      </c>
      <c r="V7044" t="s">
        <v>906</v>
      </c>
      <c r="W7044" t="s">
        <v>23</v>
      </c>
    </row>
    <row r="7045" spans="1:23" x14ac:dyDescent="0.4">
      <c r="A7045">
        <v>7044</v>
      </c>
      <c r="B7045">
        <v>1</v>
      </c>
      <c r="C7045">
        <v>1</v>
      </c>
      <c r="D7045">
        <v>1</v>
      </c>
      <c r="E7045">
        <v>1</v>
      </c>
      <c r="F7045" t="s">
        <v>23</v>
      </c>
      <c r="G7045">
        <v>-36.768139511289597</v>
      </c>
      <c r="H7045" t="s">
        <v>23</v>
      </c>
      <c r="I7045">
        <v>40.522939128623101</v>
      </c>
      <c r="J7045" t="s">
        <v>175</v>
      </c>
      <c r="K7045" t="s">
        <v>25</v>
      </c>
      <c r="L7045" t="s">
        <v>748</v>
      </c>
      <c r="M7045" t="s">
        <v>749</v>
      </c>
      <c r="N7045" t="s">
        <v>750</v>
      </c>
      <c r="O7045" t="s">
        <v>751</v>
      </c>
      <c r="P7045">
        <v>-1.7999999499999999</v>
      </c>
      <c r="Q7045" t="s">
        <v>752</v>
      </c>
      <c r="R7045" t="s">
        <v>753</v>
      </c>
      <c r="S7045">
        <v>87613798</v>
      </c>
      <c r="T7045">
        <v>214.1073844</v>
      </c>
      <c r="U7045" t="s">
        <v>31</v>
      </c>
      <c r="V7045" t="s">
        <v>1857</v>
      </c>
      <c r="W7045" t="s">
        <v>23</v>
      </c>
    </row>
    <row r="7046" spans="1:23" x14ac:dyDescent="0.4">
      <c r="A7046">
        <v>7045</v>
      </c>
      <c r="B7046">
        <v>1</v>
      </c>
      <c r="C7046">
        <v>1</v>
      </c>
      <c r="D7046">
        <v>1</v>
      </c>
      <c r="E7046">
        <v>1</v>
      </c>
      <c r="F7046" t="s">
        <v>23</v>
      </c>
      <c r="G7046">
        <v>-3.2890802994005699</v>
      </c>
      <c r="H7046" t="s">
        <v>23</v>
      </c>
      <c r="I7046">
        <v>51.032941439698497</v>
      </c>
      <c r="J7046" t="s">
        <v>299</v>
      </c>
      <c r="K7046" t="s">
        <v>25</v>
      </c>
      <c r="L7046" t="s">
        <v>300</v>
      </c>
      <c r="M7046" t="s">
        <v>301</v>
      </c>
      <c r="N7046" t="s">
        <v>302</v>
      </c>
      <c r="O7046" t="s">
        <v>303</v>
      </c>
      <c r="P7046">
        <v>2.1772727999999999</v>
      </c>
      <c r="Q7046" t="s">
        <v>304</v>
      </c>
      <c r="R7046" t="s">
        <v>305</v>
      </c>
      <c r="S7046">
        <v>8593137746</v>
      </c>
      <c r="T7046">
        <v>278.13868450000001</v>
      </c>
      <c r="U7046" t="s">
        <v>31</v>
      </c>
      <c r="V7046" t="s">
        <v>2637</v>
      </c>
      <c r="W7046" t="s">
        <v>23</v>
      </c>
    </row>
    <row r="7047" spans="1:23" x14ac:dyDescent="0.4">
      <c r="A7047">
        <v>7046</v>
      </c>
      <c r="B7047">
        <v>1</v>
      </c>
      <c r="C7047">
        <v>1</v>
      </c>
      <c r="D7047">
        <v>1</v>
      </c>
      <c r="E7047">
        <v>1</v>
      </c>
      <c r="F7047" t="s">
        <v>23</v>
      </c>
      <c r="G7047">
        <v>-512.71970377588002</v>
      </c>
      <c r="H7047" t="s">
        <v>23</v>
      </c>
      <c r="I7047">
        <v>45.316931845642998</v>
      </c>
      <c r="J7047" t="s">
        <v>11254</v>
      </c>
      <c r="K7047" t="s">
        <v>25</v>
      </c>
      <c r="L7047" t="s">
        <v>11255</v>
      </c>
      <c r="M7047" t="s">
        <v>11256</v>
      </c>
      <c r="N7047" t="s">
        <v>11257</v>
      </c>
      <c r="O7047" t="s">
        <v>11258</v>
      </c>
      <c r="P7047">
        <v>2.7000000499999999</v>
      </c>
      <c r="Q7047" t="s">
        <v>11259</v>
      </c>
      <c r="R7047" t="s">
        <v>11260</v>
      </c>
      <c r="S7047">
        <v>16777218</v>
      </c>
      <c r="T7047">
        <v>579.14970270000003</v>
      </c>
      <c r="U7047" t="s">
        <v>31</v>
      </c>
      <c r="V7047" t="s">
        <v>11920</v>
      </c>
      <c r="W7047" t="s">
        <v>23</v>
      </c>
    </row>
    <row r="7048" spans="1:23" x14ac:dyDescent="0.4">
      <c r="A7048">
        <v>7047</v>
      </c>
      <c r="B7048">
        <v>1</v>
      </c>
      <c r="C7048">
        <v>1</v>
      </c>
      <c r="D7048">
        <v>1</v>
      </c>
      <c r="E7048">
        <v>1</v>
      </c>
      <c r="F7048" t="s">
        <v>23</v>
      </c>
      <c r="G7048">
        <v>-66.290989616550803</v>
      </c>
      <c r="H7048" t="s">
        <v>23</v>
      </c>
      <c r="I7048">
        <v>15.565479166909601</v>
      </c>
      <c r="J7048" t="s">
        <v>3532</v>
      </c>
      <c r="K7048" t="s">
        <v>25</v>
      </c>
      <c r="L7048" t="s">
        <v>15159</v>
      </c>
      <c r="M7048" t="s">
        <v>15160</v>
      </c>
      <c r="N7048" t="s">
        <v>15161</v>
      </c>
      <c r="O7048" t="s">
        <v>15162</v>
      </c>
      <c r="P7048">
        <v>1.7000000500000001</v>
      </c>
      <c r="Q7048" t="s">
        <v>15163</v>
      </c>
      <c r="R7048" t="s">
        <v>15164</v>
      </c>
      <c r="S7048">
        <v>19982694</v>
      </c>
      <c r="T7048">
        <v>269.0557</v>
      </c>
      <c r="U7048" t="s">
        <v>31</v>
      </c>
      <c r="V7048" t="s">
        <v>11905</v>
      </c>
      <c r="W7048" t="s">
        <v>23</v>
      </c>
    </row>
    <row r="7049" spans="1:23" x14ac:dyDescent="0.4">
      <c r="A7049">
        <v>7048</v>
      </c>
      <c r="B7049">
        <v>1</v>
      </c>
      <c r="C7049">
        <v>1</v>
      </c>
      <c r="D7049">
        <v>1</v>
      </c>
      <c r="E7049">
        <v>2</v>
      </c>
      <c r="F7049" t="s">
        <v>23</v>
      </c>
      <c r="G7049">
        <v>-550.48006090072795</v>
      </c>
      <c r="H7049" t="s">
        <v>23</v>
      </c>
      <c r="I7049">
        <v>61.853077698956902</v>
      </c>
      <c r="J7049" t="s">
        <v>774</v>
      </c>
      <c r="K7049" t="s">
        <v>25</v>
      </c>
      <c r="L7049" t="s">
        <v>17221</v>
      </c>
      <c r="M7049" t="s">
        <v>17222</v>
      </c>
      <c r="N7049" t="s">
        <v>28</v>
      </c>
      <c r="O7049" t="s">
        <v>17223</v>
      </c>
      <c r="P7049">
        <v>0</v>
      </c>
      <c r="R7049" t="s">
        <v>17224</v>
      </c>
      <c r="S7049">
        <v>2097152</v>
      </c>
      <c r="T7049">
        <v>468.22280000000001</v>
      </c>
      <c r="U7049" t="s">
        <v>31</v>
      </c>
      <c r="V7049" t="s">
        <v>1962</v>
      </c>
      <c r="W7049" t="s">
        <v>23</v>
      </c>
    </row>
    <row r="7050" spans="1:23" x14ac:dyDescent="0.4">
      <c r="A7050">
        <v>7049</v>
      </c>
      <c r="B7050">
        <v>1</v>
      </c>
      <c r="C7050">
        <v>1</v>
      </c>
      <c r="D7050">
        <v>1</v>
      </c>
      <c r="E7050">
        <v>1</v>
      </c>
      <c r="F7050" t="s">
        <v>23</v>
      </c>
      <c r="G7050">
        <v>-1.4649602789187799</v>
      </c>
      <c r="H7050" t="s">
        <v>23</v>
      </c>
      <c r="I7050">
        <v>39.679737167455599</v>
      </c>
      <c r="J7050" t="s">
        <v>503</v>
      </c>
      <c r="K7050" t="s">
        <v>25</v>
      </c>
      <c r="L7050" t="s">
        <v>504</v>
      </c>
      <c r="M7050" t="s">
        <v>505</v>
      </c>
      <c r="N7050" t="s">
        <v>506</v>
      </c>
      <c r="O7050" t="s">
        <v>507</v>
      </c>
      <c r="P7050">
        <v>1.92851174</v>
      </c>
      <c r="Q7050" t="s">
        <v>508</v>
      </c>
      <c r="R7050" t="s">
        <v>509</v>
      </c>
      <c r="S7050">
        <v>19556450</v>
      </c>
      <c r="T7050">
        <v>275.1390189</v>
      </c>
      <c r="U7050" t="s">
        <v>31</v>
      </c>
      <c r="V7050" t="s">
        <v>678</v>
      </c>
      <c r="W7050" t="s">
        <v>23</v>
      </c>
    </row>
    <row r="7051" spans="1:23" x14ac:dyDescent="0.4">
      <c r="A7051">
        <v>7050</v>
      </c>
      <c r="B7051">
        <v>1</v>
      </c>
      <c r="C7051">
        <v>1</v>
      </c>
      <c r="D7051">
        <v>1</v>
      </c>
      <c r="E7051">
        <v>1</v>
      </c>
      <c r="F7051" t="s">
        <v>23</v>
      </c>
      <c r="G7051">
        <v>-280.11485426704098</v>
      </c>
      <c r="H7051" t="s">
        <v>23</v>
      </c>
      <c r="I7051">
        <v>103.341558776003</v>
      </c>
      <c r="J7051" t="s">
        <v>638</v>
      </c>
      <c r="K7051" t="s">
        <v>25</v>
      </c>
      <c r="L7051" t="s">
        <v>639</v>
      </c>
      <c r="M7051" t="s">
        <v>640</v>
      </c>
      <c r="N7051" t="s">
        <v>641</v>
      </c>
      <c r="O7051" t="s">
        <v>642</v>
      </c>
      <c r="P7051">
        <v>-2.5736104700000002E-2</v>
      </c>
      <c r="Q7051">
        <v>55456</v>
      </c>
      <c r="R7051" t="s">
        <v>643</v>
      </c>
      <c r="S7051">
        <v>100663366</v>
      </c>
      <c r="T7051">
        <v>287.05501450000003</v>
      </c>
      <c r="U7051" t="s">
        <v>31</v>
      </c>
      <c r="V7051" t="s">
        <v>644</v>
      </c>
      <c r="W7051" t="s">
        <v>23</v>
      </c>
    </row>
    <row r="7052" spans="1:23" x14ac:dyDescent="0.4">
      <c r="A7052">
        <v>7051</v>
      </c>
      <c r="B7052">
        <v>1</v>
      </c>
      <c r="C7052">
        <v>1</v>
      </c>
      <c r="D7052">
        <v>1</v>
      </c>
      <c r="E7052">
        <v>1</v>
      </c>
      <c r="F7052" t="s">
        <v>23</v>
      </c>
      <c r="G7052">
        <v>-297.562369737361</v>
      </c>
      <c r="H7052" t="s">
        <v>23</v>
      </c>
      <c r="I7052">
        <v>22.512740824905801</v>
      </c>
      <c r="J7052" t="s">
        <v>11883</v>
      </c>
      <c r="K7052" t="s">
        <v>25</v>
      </c>
      <c r="L7052" t="s">
        <v>16848</v>
      </c>
      <c r="M7052" t="s">
        <v>16849</v>
      </c>
      <c r="N7052" t="s">
        <v>16850</v>
      </c>
      <c r="O7052" t="s">
        <v>16851</v>
      </c>
      <c r="P7052">
        <v>2.7000000499999999</v>
      </c>
      <c r="Q7052" t="s">
        <v>16852</v>
      </c>
      <c r="R7052" t="s">
        <v>16853</v>
      </c>
      <c r="S7052">
        <v>3153922</v>
      </c>
      <c r="T7052">
        <v>333.06079999999997</v>
      </c>
      <c r="U7052" t="s">
        <v>31</v>
      </c>
      <c r="V7052" t="s">
        <v>11889</v>
      </c>
      <c r="W7052" t="s">
        <v>23</v>
      </c>
    </row>
    <row r="7053" spans="1:23" x14ac:dyDescent="0.4">
      <c r="A7053">
        <v>7052</v>
      </c>
      <c r="B7053">
        <v>1</v>
      </c>
      <c r="C7053">
        <v>1</v>
      </c>
      <c r="D7053">
        <v>1</v>
      </c>
      <c r="E7053">
        <v>1</v>
      </c>
      <c r="F7053" t="s">
        <v>23</v>
      </c>
      <c r="G7053">
        <v>-28.465756525351999</v>
      </c>
      <c r="H7053" t="s">
        <v>23</v>
      </c>
      <c r="I7053">
        <v>24.233610765587201</v>
      </c>
      <c r="J7053" t="s">
        <v>2580</v>
      </c>
      <c r="K7053" t="s">
        <v>25</v>
      </c>
      <c r="L7053" t="s">
        <v>14364</v>
      </c>
      <c r="M7053" t="s">
        <v>14365</v>
      </c>
      <c r="N7053" t="s">
        <v>14366</v>
      </c>
      <c r="O7053" t="s">
        <v>14367</v>
      </c>
      <c r="P7053">
        <v>2.5</v>
      </c>
      <c r="Q7053" t="s">
        <v>14368</v>
      </c>
      <c r="R7053" t="s">
        <v>14369</v>
      </c>
      <c r="S7053">
        <v>3719238</v>
      </c>
      <c r="T7053">
        <v>781.47326869999995</v>
      </c>
      <c r="U7053" t="s">
        <v>31</v>
      </c>
      <c r="V7053" t="s">
        <v>5412</v>
      </c>
      <c r="W7053" t="s">
        <v>23</v>
      </c>
    </row>
    <row r="7054" spans="1:23" x14ac:dyDescent="0.4">
      <c r="A7054">
        <v>7053</v>
      </c>
      <c r="B7054">
        <v>1</v>
      </c>
      <c r="C7054">
        <v>1</v>
      </c>
      <c r="D7054">
        <v>1</v>
      </c>
      <c r="E7054">
        <v>1</v>
      </c>
      <c r="F7054" t="s">
        <v>23</v>
      </c>
      <c r="G7054">
        <v>-3.6726294280677099</v>
      </c>
      <c r="H7054" t="s">
        <v>23</v>
      </c>
      <c r="I7054">
        <v>36.704005757058603</v>
      </c>
      <c r="J7054" t="s">
        <v>4080</v>
      </c>
      <c r="K7054" t="s">
        <v>25</v>
      </c>
      <c r="L7054" t="s">
        <v>4420</v>
      </c>
      <c r="M7054" t="s">
        <v>4421</v>
      </c>
      <c r="N7054" t="s">
        <v>4422</v>
      </c>
      <c r="O7054" t="s">
        <v>4423</v>
      </c>
      <c r="P7054">
        <v>5.1978029299999999E-2</v>
      </c>
      <c r="Q7054" t="s">
        <v>4424</v>
      </c>
      <c r="R7054" t="s">
        <v>4425</v>
      </c>
      <c r="S7054">
        <v>255847294</v>
      </c>
      <c r="T7054">
        <v>171.02879970000001</v>
      </c>
      <c r="U7054" t="s">
        <v>31</v>
      </c>
      <c r="V7054" t="s">
        <v>4890</v>
      </c>
      <c r="W7054" t="s">
        <v>23</v>
      </c>
    </row>
    <row r="7055" spans="1:23" x14ac:dyDescent="0.4">
      <c r="A7055">
        <v>7054</v>
      </c>
      <c r="B7055">
        <v>1</v>
      </c>
      <c r="C7055">
        <v>1</v>
      </c>
      <c r="D7055">
        <v>1</v>
      </c>
      <c r="E7055">
        <v>1</v>
      </c>
      <c r="F7055" t="s">
        <v>23</v>
      </c>
      <c r="G7055">
        <v>-440.03923795554698</v>
      </c>
      <c r="H7055" t="s">
        <v>23</v>
      </c>
      <c r="I7055">
        <v>39.404337011789501</v>
      </c>
      <c r="J7055" t="s">
        <v>11890</v>
      </c>
      <c r="K7055" t="s">
        <v>25</v>
      </c>
      <c r="L7055" t="s">
        <v>15462</v>
      </c>
      <c r="M7055" t="s">
        <v>15463</v>
      </c>
      <c r="N7055" t="s">
        <v>15464</v>
      </c>
      <c r="O7055" t="s">
        <v>15465</v>
      </c>
      <c r="P7055">
        <v>0.60000002399999997</v>
      </c>
      <c r="Q7055">
        <v>11887617</v>
      </c>
      <c r="R7055" t="s">
        <v>15466</v>
      </c>
      <c r="S7055">
        <v>2105346</v>
      </c>
      <c r="T7055">
        <v>513.18675689999998</v>
      </c>
      <c r="U7055" t="s">
        <v>31</v>
      </c>
      <c r="V7055" t="s">
        <v>11897</v>
      </c>
      <c r="W7055" t="s">
        <v>23</v>
      </c>
    </row>
    <row r="7056" spans="1:23" x14ac:dyDescent="0.4">
      <c r="A7056">
        <v>7055</v>
      </c>
      <c r="B7056">
        <v>1</v>
      </c>
      <c r="C7056">
        <v>1</v>
      </c>
      <c r="D7056">
        <v>1</v>
      </c>
      <c r="E7056">
        <v>1</v>
      </c>
      <c r="F7056" t="s">
        <v>23</v>
      </c>
      <c r="G7056">
        <v>-3.6962411283586301</v>
      </c>
      <c r="H7056" t="s">
        <v>23</v>
      </c>
      <c r="I7056">
        <v>76.303171686332306</v>
      </c>
      <c r="J7056" t="s">
        <v>1102</v>
      </c>
      <c r="K7056" t="s">
        <v>25</v>
      </c>
      <c r="L7056" t="s">
        <v>1103</v>
      </c>
      <c r="M7056" t="s">
        <v>1104</v>
      </c>
      <c r="N7056" t="s">
        <v>1105</v>
      </c>
      <c r="O7056" t="s">
        <v>1106</v>
      </c>
      <c r="P7056">
        <v>3.0999998999999998</v>
      </c>
      <c r="Q7056" t="s">
        <v>1107</v>
      </c>
      <c r="R7056" t="s">
        <v>1108</v>
      </c>
      <c r="S7056">
        <v>255847294</v>
      </c>
      <c r="T7056">
        <v>229.08591999999999</v>
      </c>
      <c r="U7056" t="s">
        <v>31</v>
      </c>
      <c r="V7056" t="s">
        <v>2383</v>
      </c>
      <c r="W7056" t="s">
        <v>23</v>
      </c>
    </row>
    <row r="7057" spans="1:23" x14ac:dyDescent="0.4">
      <c r="A7057">
        <v>7056</v>
      </c>
      <c r="B7057">
        <v>1</v>
      </c>
      <c r="C7057">
        <v>1</v>
      </c>
      <c r="D7057">
        <v>1</v>
      </c>
      <c r="E7057">
        <v>1</v>
      </c>
      <c r="F7057" t="s">
        <v>23</v>
      </c>
      <c r="G7057">
        <v>-45.521855271287698</v>
      </c>
      <c r="H7057" t="s">
        <v>23</v>
      </c>
      <c r="I7057">
        <v>15.1090757200705</v>
      </c>
      <c r="J7057" t="s">
        <v>7033</v>
      </c>
      <c r="K7057" t="s">
        <v>25</v>
      </c>
      <c r="L7057" t="s">
        <v>16958</v>
      </c>
      <c r="M7057" t="s">
        <v>16959</v>
      </c>
      <c r="N7057" t="s">
        <v>16960</v>
      </c>
      <c r="O7057" t="s">
        <v>16961</v>
      </c>
      <c r="P7057">
        <v>-3.2999999500000001</v>
      </c>
      <c r="Q7057" t="s">
        <v>16962</v>
      </c>
      <c r="R7057" t="s">
        <v>16963</v>
      </c>
      <c r="S7057">
        <v>3178514</v>
      </c>
      <c r="T7057">
        <v>819.22130000000004</v>
      </c>
      <c r="U7057" t="s">
        <v>31</v>
      </c>
      <c r="V7057" t="s">
        <v>7039</v>
      </c>
      <c r="W7057" t="s">
        <v>23</v>
      </c>
    </row>
    <row r="7058" spans="1:23" x14ac:dyDescent="0.4">
      <c r="A7058">
        <v>7057</v>
      </c>
      <c r="B7058">
        <v>1</v>
      </c>
      <c r="C7058">
        <v>1</v>
      </c>
      <c r="D7058">
        <v>1</v>
      </c>
      <c r="E7058">
        <v>1</v>
      </c>
      <c r="F7058" t="s">
        <v>23</v>
      </c>
      <c r="G7058">
        <v>-354.39878125051399</v>
      </c>
      <c r="H7058" t="s">
        <v>23</v>
      </c>
      <c r="I7058">
        <v>109.066622922137</v>
      </c>
      <c r="J7058" t="s">
        <v>24</v>
      </c>
      <c r="K7058" t="s">
        <v>25</v>
      </c>
      <c r="L7058" t="s">
        <v>26</v>
      </c>
      <c r="M7058" t="s">
        <v>27</v>
      </c>
      <c r="N7058" t="s">
        <v>28</v>
      </c>
      <c r="O7058" t="s">
        <v>29</v>
      </c>
      <c r="P7058">
        <v>-9.5</v>
      </c>
      <c r="Q7058">
        <v>91754945</v>
      </c>
      <c r="R7058" t="s">
        <v>30</v>
      </c>
      <c r="S7058">
        <v>16777218</v>
      </c>
      <c r="T7058">
        <v>839.40597700000001</v>
      </c>
      <c r="U7058" t="s">
        <v>31</v>
      </c>
      <c r="V7058" t="s">
        <v>32</v>
      </c>
      <c r="W7058" t="s">
        <v>23</v>
      </c>
    </row>
    <row r="7059" spans="1:23" x14ac:dyDescent="0.4">
      <c r="A7059">
        <v>7058</v>
      </c>
      <c r="B7059">
        <v>1</v>
      </c>
      <c r="C7059">
        <v>1</v>
      </c>
      <c r="D7059">
        <v>1</v>
      </c>
      <c r="E7059">
        <v>2</v>
      </c>
      <c r="F7059" t="s">
        <v>23</v>
      </c>
      <c r="G7059">
        <v>-327.439241843763</v>
      </c>
      <c r="H7059" t="s">
        <v>23</v>
      </c>
      <c r="I7059">
        <v>40.037870702831803</v>
      </c>
      <c r="J7059" t="s">
        <v>865</v>
      </c>
      <c r="K7059" t="s">
        <v>25</v>
      </c>
      <c r="L7059" t="s">
        <v>866</v>
      </c>
      <c r="M7059" t="s">
        <v>867</v>
      </c>
      <c r="N7059" t="s">
        <v>868</v>
      </c>
      <c r="O7059" t="s">
        <v>869</v>
      </c>
      <c r="P7059">
        <v>2.9000001000000002</v>
      </c>
      <c r="Q7059">
        <v>78347</v>
      </c>
      <c r="R7059" t="s">
        <v>870</v>
      </c>
      <c r="S7059">
        <v>262146</v>
      </c>
      <c r="T7059">
        <v>449.10783789999999</v>
      </c>
      <c r="U7059" t="s">
        <v>31</v>
      </c>
      <c r="V7059" t="s">
        <v>7277</v>
      </c>
      <c r="W7059" t="s">
        <v>23</v>
      </c>
    </row>
    <row r="7060" spans="1:23" x14ac:dyDescent="0.4">
      <c r="A7060">
        <v>7059</v>
      </c>
      <c r="B7060">
        <v>1</v>
      </c>
      <c r="C7060">
        <v>1</v>
      </c>
      <c r="D7060">
        <v>1</v>
      </c>
      <c r="E7060">
        <v>1</v>
      </c>
      <c r="F7060" t="s">
        <v>23</v>
      </c>
      <c r="G7060">
        <v>-278.29173344898101</v>
      </c>
      <c r="H7060" t="s">
        <v>23</v>
      </c>
      <c r="I7060">
        <v>61.634172558014598</v>
      </c>
      <c r="J7060" t="s">
        <v>16473</v>
      </c>
      <c r="K7060" t="s">
        <v>25</v>
      </c>
      <c r="L7060" t="s">
        <v>16474</v>
      </c>
      <c r="M7060" t="s">
        <v>16475</v>
      </c>
      <c r="N7060" t="s">
        <v>16476</v>
      </c>
      <c r="O7060" t="s">
        <v>16477</v>
      </c>
      <c r="P7060">
        <v>1.10000002</v>
      </c>
      <c r="Q7060" t="s">
        <v>16478</v>
      </c>
      <c r="R7060" t="s">
        <v>16479</v>
      </c>
      <c r="S7060">
        <v>67108866</v>
      </c>
      <c r="T7060">
        <v>197.10732479999999</v>
      </c>
      <c r="U7060" t="s">
        <v>31</v>
      </c>
      <c r="V7060" t="s">
        <v>6913</v>
      </c>
      <c r="W7060" t="s">
        <v>23</v>
      </c>
    </row>
    <row r="7061" spans="1:23" x14ac:dyDescent="0.4">
      <c r="A7061">
        <v>7060</v>
      </c>
      <c r="B7061">
        <v>1</v>
      </c>
      <c r="C7061">
        <v>1</v>
      </c>
      <c r="D7061">
        <v>1</v>
      </c>
      <c r="E7061">
        <v>3</v>
      </c>
      <c r="F7061" t="s">
        <v>23</v>
      </c>
      <c r="G7061">
        <v>-624.09491282947204</v>
      </c>
      <c r="H7061" t="s">
        <v>23</v>
      </c>
      <c r="I7061">
        <v>24.530029421281998</v>
      </c>
      <c r="J7061" t="s">
        <v>11709</v>
      </c>
      <c r="K7061" t="s">
        <v>25</v>
      </c>
      <c r="L7061" t="s">
        <v>11710</v>
      </c>
      <c r="M7061" t="s">
        <v>11711</v>
      </c>
      <c r="N7061" t="s">
        <v>11712</v>
      </c>
      <c r="O7061" t="s">
        <v>11713</v>
      </c>
      <c r="P7061">
        <v>1.60000002</v>
      </c>
      <c r="Q7061">
        <v>11879582</v>
      </c>
      <c r="R7061" t="s">
        <v>11714</v>
      </c>
      <c r="S7061">
        <v>3153922</v>
      </c>
      <c r="T7061">
        <v>479.11840260000002</v>
      </c>
      <c r="U7061" t="s">
        <v>31</v>
      </c>
      <c r="V7061" t="s">
        <v>5942</v>
      </c>
      <c r="W7061" t="s">
        <v>23</v>
      </c>
    </row>
    <row r="7062" spans="1:23" x14ac:dyDescent="0.4">
      <c r="A7062">
        <v>7061</v>
      </c>
      <c r="B7062">
        <v>1</v>
      </c>
      <c r="C7062">
        <v>1</v>
      </c>
      <c r="D7062">
        <v>1</v>
      </c>
      <c r="E7062">
        <v>2</v>
      </c>
      <c r="F7062" t="s">
        <v>23</v>
      </c>
      <c r="G7062">
        <v>-29.035510266990499</v>
      </c>
      <c r="H7062" t="s">
        <v>23</v>
      </c>
      <c r="I7062">
        <v>9.0549898718596697</v>
      </c>
      <c r="J7062" t="s">
        <v>725</v>
      </c>
      <c r="K7062" t="s">
        <v>25</v>
      </c>
      <c r="L7062" t="s">
        <v>13446</v>
      </c>
      <c r="M7062" t="s">
        <v>13447</v>
      </c>
      <c r="N7062" t="s">
        <v>13448</v>
      </c>
      <c r="O7062" t="s">
        <v>13449</v>
      </c>
      <c r="P7062">
        <v>-0.40000000600000002</v>
      </c>
      <c r="Q7062" t="s">
        <v>13450</v>
      </c>
      <c r="R7062" t="s">
        <v>13451</v>
      </c>
      <c r="S7062">
        <v>87613822</v>
      </c>
      <c r="T7062">
        <v>425.14422339999999</v>
      </c>
      <c r="U7062" t="s">
        <v>31</v>
      </c>
      <c r="V7062" t="s">
        <v>17225</v>
      </c>
      <c r="W7062" t="s">
        <v>23</v>
      </c>
    </row>
    <row r="7063" spans="1:23" x14ac:dyDescent="0.4">
      <c r="A7063">
        <v>7062</v>
      </c>
      <c r="B7063">
        <v>1</v>
      </c>
      <c r="C7063">
        <v>1</v>
      </c>
      <c r="D7063">
        <v>1</v>
      </c>
      <c r="E7063">
        <v>1</v>
      </c>
      <c r="F7063" t="s">
        <v>23</v>
      </c>
      <c r="G7063">
        <v>-5.8506773611567899</v>
      </c>
      <c r="H7063" t="s">
        <v>23</v>
      </c>
      <c r="I7063">
        <v>20.8999367246196</v>
      </c>
      <c r="J7063" t="s">
        <v>2470</v>
      </c>
      <c r="K7063" t="s">
        <v>25</v>
      </c>
      <c r="L7063" t="s">
        <v>12456</v>
      </c>
      <c r="M7063" t="s">
        <v>12457</v>
      </c>
      <c r="N7063" t="s">
        <v>12458</v>
      </c>
      <c r="O7063" t="s">
        <v>12459</v>
      </c>
      <c r="P7063">
        <v>0.69045060899999999</v>
      </c>
      <c r="Q7063" t="s">
        <v>12460</v>
      </c>
      <c r="R7063" t="s">
        <v>12461</v>
      </c>
      <c r="S7063">
        <v>255847294</v>
      </c>
      <c r="T7063">
        <v>166.08626000000001</v>
      </c>
      <c r="U7063" t="s">
        <v>31</v>
      </c>
      <c r="V7063" t="s">
        <v>8788</v>
      </c>
      <c r="W7063" t="s">
        <v>23</v>
      </c>
    </row>
    <row r="7064" spans="1:23" x14ac:dyDescent="0.4">
      <c r="A7064">
        <v>7063</v>
      </c>
      <c r="B7064">
        <v>1</v>
      </c>
      <c r="C7064">
        <v>1</v>
      </c>
      <c r="D7064">
        <v>1</v>
      </c>
      <c r="E7064">
        <v>1</v>
      </c>
      <c r="F7064" t="s">
        <v>23</v>
      </c>
      <c r="G7064">
        <v>-978.84553356434299</v>
      </c>
      <c r="H7064" t="s">
        <v>23</v>
      </c>
      <c r="I7064">
        <v>35.658557320334403</v>
      </c>
      <c r="J7064" t="s">
        <v>2180</v>
      </c>
      <c r="K7064" t="s">
        <v>25</v>
      </c>
      <c r="L7064" t="s">
        <v>2181</v>
      </c>
      <c r="M7064" t="s">
        <v>2182</v>
      </c>
      <c r="N7064" t="s">
        <v>28</v>
      </c>
      <c r="O7064" t="s">
        <v>2183</v>
      </c>
      <c r="P7064">
        <v>-2.15272737</v>
      </c>
      <c r="Q7064" t="s">
        <v>2184</v>
      </c>
      <c r="R7064" t="s">
        <v>2185</v>
      </c>
      <c r="S7064">
        <v>16777218</v>
      </c>
      <c r="T7064">
        <v>717.36466170000006</v>
      </c>
      <c r="U7064" t="s">
        <v>31</v>
      </c>
      <c r="V7064" t="s">
        <v>2186</v>
      </c>
      <c r="W7064" t="s">
        <v>23</v>
      </c>
    </row>
    <row r="7065" spans="1:23" x14ac:dyDescent="0.4">
      <c r="A7065">
        <v>7064</v>
      </c>
      <c r="B7065">
        <v>1</v>
      </c>
      <c r="C7065">
        <v>1</v>
      </c>
      <c r="D7065">
        <v>1</v>
      </c>
      <c r="E7065">
        <v>1</v>
      </c>
      <c r="F7065" t="s">
        <v>23</v>
      </c>
      <c r="G7065">
        <v>-10.019096324078401</v>
      </c>
      <c r="H7065" t="s">
        <v>23</v>
      </c>
      <c r="I7065">
        <v>76.707541594611996</v>
      </c>
      <c r="J7065" t="s">
        <v>2364</v>
      </c>
      <c r="K7065" t="s">
        <v>25</v>
      </c>
      <c r="L7065" t="s">
        <v>8219</v>
      </c>
      <c r="M7065" t="s">
        <v>8220</v>
      </c>
      <c r="N7065" t="s">
        <v>8221</v>
      </c>
      <c r="O7065" t="s">
        <v>8222</v>
      </c>
      <c r="P7065">
        <v>2.2349462500000001</v>
      </c>
      <c r="Q7065" t="s">
        <v>8223</v>
      </c>
      <c r="R7065" t="s">
        <v>8224</v>
      </c>
      <c r="S7065">
        <v>121301374</v>
      </c>
      <c r="T7065">
        <v>271.06009990000001</v>
      </c>
      <c r="U7065" t="s">
        <v>31</v>
      </c>
      <c r="V7065" t="s">
        <v>11915</v>
      </c>
      <c r="W7065" t="s">
        <v>23</v>
      </c>
    </row>
    <row r="7066" spans="1:23" x14ac:dyDescent="0.4">
      <c r="A7066">
        <v>7065</v>
      </c>
      <c r="B7066">
        <v>1</v>
      </c>
      <c r="C7066">
        <v>1</v>
      </c>
      <c r="D7066">
        <v>1</v>
      </c>
      <c r="E7066">
        <v>2</v>
      </c>
      <c r="F7066" t="s">
        <v>23</v>
      </c>
      <c r="G7066">
        <v>-367.00122578894099</v>
      </c>
      <c r="H7066" t="s">
        <v>23</v>
      </c>
      <c r="I7066">
        <v>34.429837101528499</v>
      </c>
      <c r="J7066" t="s">
        <v>17019</v>
      </c>
      <c r="K7066" t="s">
        <v>25</v>
      </c>
      <c r="L7066" t="s">
        <v>17020</v>
      </c>
      <c r="M7066" t="s">
        <v>17021</v>
      </c>
      <c r="N7066" t="s">
        <v>28</v>
      </c>
      <c r="O7066" t="s">
        <v>17022</v>
      </c>
      <c r="P7066">
        <v>4.4000000999999997</v>
      </c>
      <c r="Q7066" t="s">
        <v>17023</v>
      </c>
      <c r="R7066" t="s">
        <v>17024</v>
      </c>
      <c r="S7066">
        <v>2097510</v>
      </c>
      <c r="T7066">
        <v>839.40597700000001</v>
      </c>
      <c r="U7066" t="s">
        <v>31</v>
      </c>
      <c r="V7066" t="s">
        <v>3714</v>
      </c>
      <c r="W7066" t="s">
        <v>23</v>
      </c>
    </row>
    <row r="7067" spans="1:23" x14ac:dyDescent="0.4">
      <c r="A7067">
        <v>7066</v>
      </c>
      <c r="B7067">
        <v>1</v>
      </c>
      <c r="C7067">
        <v>1</v>
      </c>
      <c r="D7067">
        <v>1</v>
      </c>
      <c r="E7067">
        <v>1</v>
      </c>
      <c r="F7067" t="s">
        <v>23</v>
      </c>
      <c r="G7067">
        <v>-27.779348252452099</v>
      </c>
      <c r="H7067" t="s">
        <v>23</v>
      </c>
      <c r="I7067">
        <v>30.951483089529201</v>
      </c>
      <c r="J7067" t="s">
        <v>3087</v>
      </c>
      <c r="K7067" t="s">
        <v>25</v>
      </c>
      <c r="L7067" t="s">
        <v>4127</v>
      </c>
      <c r="M7067" t="s">
        <v>4128</v>
      </c>
      <c r="N7067" t="s">
        <v>4129</v>
      </c>
      <c r="O7067" t="s">
        <v>4130</v>
      </c>
      <c r="P7067">
        <v>3.5</v>
      </c>
      <c r="Q7067" t="s">
        <v>4131</v>
      </c>
      <c r="R7067" t="s">
        <v>4132</v>
      </c>
      <c r="S7067">
        <v>8660738118</v>
      </c>
      <c r="T7067">
        <v>241.0859207</v>
      </c>
      <c r="U7067" t="s">
        <v>31</v>
      </c>
      <c r="V7067" t="s">
        <v>7220</v>
      </c>
      <c r="W7067" t="s">
        <v>23</v>
      </c>
    </row>
    <row r="7068" spans="1:23" x14ac:dyDescent="0.4">
      <c r="A7068">
        <v>7067</v>
      </c>
      <c r="B7068">
        <v>1</v>
      </c>
      <c r="C7068">
        <v>1</v>
      </c>
      <c r="D7068">
        <v>1</v>
      </c>
      <c r="E7068">
        <v>1</v>
      </c>
      <c r="F7068" t="s">
        <v>23</v>
      </c>
      <c r="G7068">
        <v>-5.4300174384400499</v>
      </c>
      <c r="H7068" t="s">
        <v>23</v>
      </c>
      <c r="I7068">
        <v>55.039233376850397</v>
      </c>
      <c r="J7068" t="s">
        <v>124</v>
      </c>
      <c r="K7068" t="s">
        <v>25</v>
      </c>
      <c r="L7068" t="s">
        <v>125</v>
      </c>
      <c r="M7068" t="s">
        <v>126</v>
      </c>
      <c r="N7068" t="s">
        <v>127</v>
      </c>
      <c r="O7068" t="s">
        <v>128</v>
      </c>
      <c r="P7068">
        <v>8.6000003800000009</v>
      </c>
      <c r="Q7068" t="s">
        <v>129</v>
      </c>
      <c r="R7068" t="s">
        <v>130</v>
      </c>
      <c r="S7068">
        <v>16426</v>
      </c>
      <c r="T7068">
        <v>430.33159999999998</v>
      </c>
      <c r="U7068" t="s">
        <v>31</v>
      </c>
      <c r="V7068" t="s">
        <v>562</v>
      </c>
      <c r="W7068" t="s">
        <v>23</v>
      </c>
    </row>
    <row r="7069" spans="1:23" x14ac:dyDescent="0.4">
      <c r="A7069">
        <v>7068</v>
      </c>
      <c r="B7069">
        <v>1</v>
      </c>
      <c r="C7069">
        <v>1</v>
      </c>
      <c r="D7069">
        <v>1</v>
      </c>
      <c r="E7069">
        <v>1</v>
      </c>
      <c r="F7069" t="s">
        <v>23</v>
      </c>
      <c r="G7069">
        <v>-3.79650592792557</v>
      </c>
      <c r="H7069" t="s">
        <v>23</v>
      </c>
      <c r="I7069">
        <v>6.2691796669145203</v>
      </c>
      <c r="J7069" t="s">
        <v>299</v>
      </c>
      <c r="K7069" t="s">
        <v>25</v>
      </c>
      <c r="L7069" t="s">
        <v>300</v>
      </c>
      <c r="M7069" t="s">
        <v>301</v>
      </c>
      <c r="N7069" t="s">
        <v>302</v>
      </c>
      <c r="O7069" t="s">
        <v>303</v>
      </c>
      <c r="P7069">
        <v>2.1772727999999999</v>
      </c>
      <c r="Q7069" t="s">
        <v>304</v>
      </c>
      <c r="R7069" t="s">
        <v>305</v>
      </c>
      <c r="S7069">
        <v>8593137746</v>
      </c>
      <c r="T7069">
        <v>278.13868450000001</v>
      </c>
      <c r="U7069" t="s">
        <v>31</v>
      </c>
      <c r="V7069" t="s">
        <v>3959</v>
      </c>
      <c r="W7069" t="s">
        <v>23</v>
      </c>
    </row>
    <row r="7070" spans="1:23" x14ac:dyDescent="0.4">
      <c r="A7070">
        <v>7069</v>
      </c>
      <c r="B7070">
        <v>1</v>
      </c>
      <c r="C7070">
        <v>1</v>
      </c>
      <c r="D7070">
        <v>1</v>
      </c>
      <c r="E7070">
        <v>4</v>
      </c>
      <c r="F7070" t="s">
        <v>23</v>
      </c>
      <c r="G7070">
        <v>-555.93796722501304</v>
      </c>
      <c r="H7070" t="s">
        <v>23</v>
      </c>
      <c r="I7070">
        <v>33.251961124477603</v>
      </c>
      <c r="J7070" t="s">
        <v>17226</v>
      </c>
      <c r="K7070" t="s">
        <v>25</v>
      </c>
      <c r="L7070" t="s">
        <v>17227</v>
      </c>
      <c r="M7070" t="s">
        <v>17228</v>
      </c>
      <c r="N7070" t="s">
        <v>28</v>
      </c>
      <c r="O7070" t="s">
        <v>17229</v>
      </c>
      <c r="P7070">
        <v>4.1999998099999996</v>
      </c>
      <c r="Q7070">
        <v>44246455</v>
      </c>
      <c r="R7070" t="s">
        <v>17230</v>
      </c>
      <c r="S7070">
        <v>98</v>
      </c>
      <c r="T7070">
        <v>509.1289673</v>
      </c>
      <c r="U7070" t="s">
        <v>31</v>
      </c>
      <c r="V7070" t="s">
        <v>3986</v>
      </c>
      <c r="W7070" t="s">
        <v>23</v>
      </c>
    </row>
    <row r="7071" spans="1:23" x14ac:dyDescent="0.4">
      <c r="A7071">
        <v>7070</v>
      </c>
      <c r="B7071">
        <v>1</v>
      </c>
      <c r="C7071">
        <v>1</v>
      </c>
      <c r="D7071">
        <v>1</v>
      </c>
      <c r="E7071">
        <v>1</v>
      </c>
      <c r="F7071" t="s">
        <v>23</v>
      </c>
      <c r="G7071">
        <v>-382.121847250386</v>
      </c>
      <c r="H7071" t="s">
        <v>23</v>
      </c>
      <c r="I7071">
        <v>42.622999040063</v>
      </c>
      <c r="J7071" t="s">
        <v>5206</v>
      </c>
      <c r="K7071" t="s">
        <v>25</v>
      </c>
      <c r="L7071" t="s">
        <v>5207</v>
      </c>
      <c r="M7071" t="s">
        <v>5208</v>
      </c>
      <c r="N7071" t="s">
        <v>5209</v>
      </c>
      <c r="O7071" t="s">
        <v>5210</v>
      </c>
      <c r="P7071">
        <v>-1.76660836</v>
      </c>
      <c r="Q7071" t="s">
        <v>5211</v>
      </c>
      <c r="R7071" t="s">
        <v>5212</v>
      </c>
      <c r="S7071">
        <v>18874402</v>
      </c>
      <c r="T7071">
        <v>357.1336</v>
      </c>
      <c r="U7071" t="s">
        <v>31</v>
      </c>
      <c r="V7071" t="s">
        <v>11913</v>
      </c>
      <c r="W7071" t="s">
        <v>23</v>
      </c>
    </row>
    <row r="7072" spans="1:23" x14ac:dyDescent="0.4">
      <c r="A7072">
        <v>7071</v>
      </c>
      <c r="B7072">
        <v>1</v>
      </c>
      <c r="C7072">
        <v>1</v>
      </c>
      <c r="D7072">
        <v>1</v>
      </c>
      <c r="E7072">
        <v>2</v>
      </c>
      <c r="F7072" t="s">
        <v>23</v>
      </c>
      <c r="G7072">
        <v>-544.67736150645896</v>
      </c>
      <c r="H7072" t="s">
        <v>23</v>
      </c>
      <c r="I7072">
        <v>78.671887039030693</v>
      </c>
      <c r="J7072" t="s">
        <v>8758</v>
      </c>
      <c r="K7072" t="s">
        <v>25</v>
      </c>
      <c r="L7072" t="s">
        <v>8759</v>
      </c>
      <c r="M7072" t="s">
        <v>8760</v>
      </c>
      <c r="N7072" t="s">
        <v>8761</v>
      </c>
      <c r="O7072" t="s">
        <v>8762</v>
      </c>
      <c r="P7072">
        <v>-0.61822927000000005</v>
      </c>
      <c r="Q7072" t="s">
        <v>8763</v>
      </c>
      <c r="R7072" t="s">
        <v>8764</v>
      </c>
      <c r="S7072">
        <v>3178582</v>
      </c>
      <c r="T7072">
        <v>303.08631459999998</v>
      </c>
      <c r="U7072" t="s">
        <v>31</v>
      </c>
      <c r="V7072" t="s">
        <v>7284</v>
      </c>
      <c r="W7072" t="s">
        <v>23</v>
      </c>
    </row>
    <row r="7073" spans="1:23" x14ac:dyDescent="0.4">
      <c r="A7073">
        <v>7072</v>
      </c>
      <c r="B7073">
        <v>1</v>
      </c>
      <c r="C7073">
        <v>1</v>
      </c>
      <c r="D7073">
        <v>1</v>
      </c>
      <c r="E7073">
        <v>1</v>
      </c>
      <c r="F7073" t="s">
        <v>23</v>
      </c>
      <c r="G7073">
        <v>-182.97793095671301</v>
      </c>
      <c r="H7073" t="s">
        <v>23</v>
      </c>
      <c r="I7073">
        <v>57.186068280996501</v>
      </c>
      <c r="J7073" t="s">
        <v>8599</v>
      </c>
      <c r="K7073" t="s">
        <v>25</v>
      </c>
      <c r="L7073" t="s">
        <v>8600</v>
      </c>
      <c r="M7073" t="s">
        <v>8601</v>
      </c>
      <c r="N7073" t="s">
        <v>8602</v>
      </c>
      <c r="O7073" t="s">
        <v>8603</v>
      </c>
      <c r="P7073">
        <v>-4.5999999000000003</v>
      </c>
      <c r="Q7073" t="s">
        <v>8604</v>
      </c>
      <c r="R7073" t="s">
        <v>8605</v>
      </c>
      <c r="S7073">
        <v>18874722</v>
      </c>
      <c r="T7073">
        <v>319.0448437</v>
      </c>
      <c r="U7073" t="s">
        <v>31</v>
      </c>
      <c r="V7073" t="s">
        <v>8607</v>
      </c>
      <c r="W7073" t="s">
        <v>23</v>
      </c>
    </row>
    <row r="7074" spans="1:23" x14ac:dyDescent="0.4">
      <c r="A7074">
        <v>7073</v>
      </c>
      <c r="B7074">
        <v>1</v>
      </c>
      <c r="C7074">
        <v>1</v>
      </c>
      <c r="D7074">
        <v>1</v>
      </c>
      <c r="E7074">
        <v>2</v>
      </c>
      <c r="F7074" t="s">
        <v>23</v>
      </c>
      <c r="G7074">
        <v>-504.71018865062598</v>
      </c>
      <c r="H7074" t="s">
        <v>23</v>
      </c>
      <c r="I7074">
        <v>20.4041306155436</v>
      </c>
      <c r="J7074" t="s">
        <v>5739</v>
      </c>
      <c r="K7074" t="s">
        <v>25</v>
      </c>
      <c r="L7074" t="s">
        <v>5740</v>
      </c>
      <c r="M7074" t="s">
        <v>5741</v>
      </c>
      <c r="N7074" t="s">
        <v>5742</v>
      </c>
      <c r="O7074" t="s">
        <v>5743</v>
      </c>
      <c r="P7074">
        <v>0.40000000600000002</v>
      </c>
      <c r="Q7074" t="s">
        <v>5744</v>
      </c>
      <c r="R7074" t="s">
        <v>5745</v>
      </c>
      <c r="S7074">
        <v>98</v>
      </c>
      <c r="T7074">
        <v>291.08631459999998</v>
      </c>
      <c r="U7074" t="s">
        <v>31</v>
      </c>
      <c r="V7074" t="s">
        <v>6658</v>
      </c>
      <c r="W7074" t="s">
        <v>23</v>
      </c>
    </row>
    <row r="7075" spans="1:23" x14ac:dyDescent="0.4">
      <c r="A7075">
        <v>7074</v>
      </c>
      <c r="B7075">
        <v>1</v>
      </c>
      <c r="C7075">
        <v>1</v>
      </c>
      <c r="D7075">
        <v>1</v>
      </c>
      <c r="E7075">
        <v>1</v>
      </c>
      <c r="F7075" t="s">
        <v>23</v>
      </c>
      <c r="G7075">
        <v>-558.77016528760601</v>
      </c>
      <c r="H7075" t="s">
        <v>23</v>
      </c>
      <c r="I7075">
        <v>24.693047691323201</v>
      </c>
      <c r="J7075" t="s">
        <v>7769</v>
      </c>
      <c r="K7075" t="s">
        <v>25</v>
      </c>
      <c r="L7075" t="s">
        <v>16834</v>
      </c>
      <c r="M7075" t="s">
        <v>16835</v>
      </c>
      <c r="N7075" t="s">
        <v>28</v>
      </c>
      <c r="O7075" t="s">
        <v>16836</v>
      </c>
      <c r="P7075">
        <v>4.4000000999999997</v>
      </c>
      <c r="Q7075">
        <v>56774181</v>
      </c>
      <c r="R7075" t="s">
        <v>16837</v>
      </c>
      <c r="S7075">
        <v>2097154</v>
      </c>
      <c r="T7075">
        <v>355.20161919999998</v>
      </c>
      <c r="U7075" t="s">
        <v>31</v>
      </c>
      <c r="V7075" t="s">
        <v>452</v>
      </c>
      <c r="W7075" t="s">
        <v>23</v>
      </c>
    </row>
    <row r="7076" spans="1:23" x14ac:dyDescent="0.4">
      <c r="A7076">
        <v>7075</v>
      </c>
      <c r="B7076">
        <v>1</v>
      </c>
      <c r="C7076">
        <v>1</v>
      </c>
      <c r="D7076">
        <v>1</v>
      </c>
      <c r="E7076">
        <v>1</v>
      </c>
      <c r="F7076" t="s">
        <v>23</v>
      </c>
      <c r="G7076">
        <v>-14.8148652490703</v>
      </c>
      <c r="H7076" t="s">
        <v>23</v>
      </c>
      <c r="I7076">
        <v>60.264113532096601</v>
      </c>
      <c r="J7076" t="s">
        <v>5754</v>
      </c>
      <c r="K7076" t="s">
        <v>25</v>
      </c>
      <c r="L7076" t="s">
        <v>13270</v>
      </c>
      <c r="M7076" t="s">
        <v>13271</v>
      </c>
      <c r="N7076" t="s">
        <v>13272</v>
      </c>
      <c r="O7076" t="s">
        <v>13273</v>
      </c>
      <c r="P7076">
        <v>1.7252690799999999</v>
      </c>
      <c r="Q7076">
        <v>12038</v>
      </c>
      <c r="R7076" t="s">
        <v>13274</v>
      </c>
      <c r="S7076">
        <v>205316162</v>
      </c>
      <c r="T7076">
        <v>197.08080000000001</v>
      </c>
      <c r="U7076" t="s">
        <v>31</v>
      </c>
      <c r="V7076" t="s">
        <v>10320</v>
      </c>
      <c r="W7076" t="s">
        <v>23</v>
      </c>
    </row>
    <row r="7077" spans="1:23" x14ac:dyDescent="0.4">
      <c r="A7077">
        <v>7076</v>
      </c>
      <c r="B7077">
        <v>1</v>
      </c>
      <c r="C7077">
        <v>1</v>
      </c>
      <c r="D7077">
        <v>1</v>
      </c>
      <c r="E7077">
        <v>1</v>
      </c>
      <c r="F7077" t="s">
        <v>23</v>
      </c>
      <c r="G7077">
        <v>-87.789673916616294</v>
      </c>
      <c r="H7077" t="s">
        <v>23</v>
      </c>
      <c r="I7077">
        <v>11.5319399875213</v>
      </c>
      <c r="J7077" t="s">
        <v>2159</v>
      </c>
      <c r="K7077" t="s">
        <v>25</v>
      </c>
      <c r="L7077" t="s">
        <v>2160</v>
      </c>
      <c r="M7077" t="s">
        <v>2161</v>
      </c>
      <c r="N7077" t="s">
        <v>2162</v>
      </c>
      <c r="O7077" t="s">
        <v>2163</v>
      </c>
      <c r="P7077">
        <v>-1.39999998</v>
      </c>
      <c r="Q7077">
        <v>21827835</v>
      </c>
      <c r="R7077" t="s">
        <v>2164</v>
      </c>
      <c r="S7077">
        <v>262146</v>
      </c>
      <c r="T7077">
        <v>301.06011710000001</v>
      </c>
      <c r="U7077" t="s">
        <v>31</v>
      </c>
      <c r="V7077" t="s">
        <v>2643</v>
      </c>
      <c r="W7077" t="s">
        <v>23</v>
      </c>
    </row>
    <row r="7078" spans="1:23" x14ac:dyDescent="0.4">
      <c r="A7078">
        <v>7077</v>
      </c>
      <c r="B7078">
        <v>1</v>
      </c>
      <c r="C7078">
        <v>1</v>
      </c>
      <c r="D7078">
        <v>1</v>
      </c>
      <c r="E7078">
        <v>1</v>
      </c>
      <c r="F7078" t="s">
        <v>23</v>
      </c>
      <c r="G7078">
        <v>-501.16626449395699</v>
      </c>
      <c r="H7078" t="s">
        <v>23</v>
      </c>
      <c r="I7078">
        <v>89.292796417807907</v>
      </c>
      <c r="J7078" t="s">
        <v>4388</v>
      </c>
      <c r="K7078" t="s">
        <v>25</v>
      </c>
      <c r="L7078" t="s">
        <v>4389</v>
      </c>
      <c r="M7078" t="s">
        <v>4390</v>
      </c>
      <c r="N7078" t="s">
        <v>28</v>
      </c>
      <c r="O7078" t="s">
        <v>4391</v>
      </c>
      <c r="P7078">
        <v>1.60877895</v>
      </c>
      <c r="Q7078">
        <v>139592455</v>
      </c>
      <c r="R7078" t="s">
        <v>4392</v>
      </c>
      <c r="S7078">
        <v>16777218</v>
      </c>
      <c r="T7078">
        <v>267.13795629999998</v>
      </c>
      <c r="U7078" t="s">
        <v>31</v>
      </c>
      <c r="V7078" t="s">
        <v>6367</v>
      </c>
      <c r="W7078" t="s">
        <v>23</v>
      </c>
    </row>
    <row r="7079" spans="1:23" x14ac:dyDescent="0.4">
      <c r="A7079">
        <v>7078</v>
      </c>
      <c r="B7079">
        <v>1</v>
      </c>
      <c r="C7079">
        <v>1</v>
      </c>
      <c r="D7079">
        <v>1</v>
      </c>
      <c r="E7079">
        <v>2</v>
      </c>
      <c r="F7079" t="s">
        <v>23</v>
      </c>
      <c r="G7079">
        <v>-467.28465073523802</v>
      </c>
      <c r="H7079" t="s">
        <v>23</v>
      </c>
      <c r="I7079">
        <v>65.035754223425101</v>
      </c>
      <c r="J7079" t="s">
        <v>11289</v>
      </c>
      <c r="K7079" t="s">
        <v>25</v>
      </c>
      <c r="L7079" t="s">
        <v>11290</v>
      </c>
      <c r="M7079" t="s">
        <v>11291</v>
      </c>
      <c r="N7079" t="s">
        <v>28</v>
      </c>
      <c r="O7079" t="s">
        <v>11292</v>
      </c>
      <c r="P7079">
        <v>-4.9595823299999999</v>
      </c>
      <c r="R7079" t="s">
        <v>11293</v>
      </c>
      <c r="S7079">
        <v>3178496</v>
      </c>
      <c r="T7079">
        <v>781.47326869999995</v>
      </c>
      <c r="U7079" t="s">
        <v>31</v>
      </c>
      <c r="V7079" t="s">
        <v>5205</v>
      </c>
      <c r="W7079" t="s">
        <v>23</v>
      </c>
    </row>
    <row r="7080" spans="1:23" x14ac:dyDescent="0.4">
      <c r="A7080">
        <v>7079</v>
      </c>
      <c r="B7080">
        <v>1</v>
      </c>
      <c r="C7080">
        <v>1</v>
      </c>
      <c r="D7080">
        <v>1</v>
      </c>
      <c r="E7080">
        <v>1</v>
      </c>
      <c r="F7080" t="s">
        <v>23</v>
      </c>
      <c r="G7080">
        <v>-14.9839832093743</v>
      </c>
      <c r="H7080" t="s">
        <v>23</v>
      </c>
      <c r="I7080">
        <v>30.6460844974618</v>
      </c>
      <c r="J7080" t="s">
        <v>3587</v>
      </c>
      <c r="K7080" t="s">
        <v>25</v>
      </c>
      <c r="L7080" t="s">
        <v>12591</v>
      </c>
      <c r="M7080" t="s">
        <v>12592</v>
      </c>
      <c r="N7080" t="s">
        <v>12593</v>
      </c>
      <c r="O7080" t="s">
        <v>12594</v>
      </c>
      <c r="P7080">
        <v>3.2999999500000001</v>
      </c>
      <c r="Q7080" t="s">
        <v>12595</v>
      </c>
      <c r="R7080" t="s">
        <v>12596</v>
      </c>
      <c r="S7080">
        <v>87613822</v>
      </c>
      <c r="T7080">
        <v>299.12778550000002</v>
      </c>
      <c r="U7080" t="s">
        <v>31</v>
      </c>
      <c r="V7080" t="s">
        <v>5152</v>
      </c>
      <c r="W7080" t="s">
        <v>23</v>
      </c>
    </row>
    <row r="7081" spans="1:23" x14ac:dyDescent="0.4">
      <c r="A7081">
        <v>7080</v>
      </c>
      <c r="B7081">
        <v>1</v>
      </c>
      <c r="C7081">
        <v>2</v>
      </c>
      <c r="D7081">
        <v>1</v>
      </c>
      <c r="E7081">
        <v>1</v>
      </c>
      <c r="F7081" t="s">
        <v>23</v>
      </c>
      <c r="G7081">
        <v>-512.03751482268297</v>
      </c>
      <c r="H7081" t="s">
        <v>23</v>
      </c>
      <c r="I7081">
        <v>9.9393867898007695</v>
      </c>
      <c r="J7081" t="s">
        <v>17072</v>
      </c>
      <c r="K7081" t="s">
        <v>25</v>
      </c>
      <c r="L7081" t="s">
        <v>17073</v>
      </c>
      <c r="M7081" t="s">
        <v>17074</v>
      </c>
      <c r="N7081" t="s">
        <v>28</v>
      </c>
      <c r="O7081" t="s">
        <v>17075</v>
      </c>
      <c r="P7081">
        <v>4.0922088600000004</v>
      </c>
      <c r="R7081" t="s">
        <v>17076</v>
      </c>
      <c r="S7081">
        <v>3145728</v>
      </c>
      <c r="T7081">
        <v>765.22500000000002</v>
      </c>
      <c r="U7081" t="s">
        <v>31</v>
      </c>
      <c r="V7081" t="s">
        <v>9318</v>
      </c>
      <c r="W7081" t="s">
        <v>23</v>
      </c>
    </row>
    <row r="7082" spans="1:23" x14ac:dyDescent="0.4">
      <c r="A7082">
        <v>7081</v>
      </c>
      <c r="B7082">
        <v>1</v>
      </c>
      <c r="C7082">
        <v>1</v>
      </c>
      <c r="D7082">
        <v>1</v>
      </c>
      <c r="E7082">
        <v>1</v>
      </c>
      <c r="F7082" t="s">
        <v>23</v>
      </c>
      <c r="G7082">
        <v>-4.8677998756162202</v>
      </c>
      <c r="H7082" t="s">
        <v>23</v>
      </c>
      <c r="I7082">
        <v>12.6697505574743</v>
      </c>
      <c r="J7082" t="s">
        <v>737</v>
      </c>
      <c r="K7082" t="s">
        <v>25</v>
      </c>
      <c r="L7082" t="s">
        <v>738</v>
      </c>
      <c r="M7082" t="s">
        <v>739</v>
      </c>
      <c r="N7082" t="s">
        <v>740</v>
      </c>
      <c r="O7082" t="s">
        <v>741</v>
      </c>
      <c r="P7082">
        <v>-1.10000002</v>
      </c>
      <c r="Q7082" t="s">
        <v>742</v>
      </c>
      <c r="R7082" t="s">
        <v>743</v>
      </c>
      <c r="S7082">
        <v>254733182</v>
      </c>
      <c r="T7082">
        <v>442.14762000000002</v>
      </c>
      <c r="U7082" t="s">
        <v>31</v>
      </c>
      <c r="V7082" t="s">
        <v>762</v>
      </c>
      <c r="W7082" t="s">
        <v>23</v>
      </c>
    </row>
    <row r="7083" spans="1:23" x14ac:dyDescent="0.4">
      <c r="A7083">
        <v>7082</v>
      </c>
      <c r="B7083">
        <v>1</v>
      </c>
      <c r="C7083">
        <v>1</v>
      </c>
      <c r="D7083">
        <v>1</v>
      </c>
      <c r="E7083">
        <v>1</v>
      </c>
      <c r="F7083" t="s">
        <v>23</v>
      </c>
      <c r="G7083">
        <v>-3.71206180878856</v>
      </c>
      <c r="H7083" t="s">
        <v>23</v>
      </c>
      <c r="I7083">
        <v>74.042186498011901</v>
      </c>
      <c r="J7083" t="s">
        <v>6156</v>
      </c>
      <c r="K7083" t="s">
        <v>25</v>
      </c>
      <c r="L7083" t="s">
        <v>9269</v>
      </c>
      <c r="M7083" t="s">
        <v>9270</v>
      </c>
      <c r="N7083" t="s">
        <v>9271</v>
      </c>
      <c r="O7083" t="s">
        <v>9272</v>
      </c>
      <c r="P7083">
        <v>1.26449049</v>
      </c>
      <c r="Q7083" t="s">
        <v>9273</v>
      </c>
      <c r="R7083" t="s">
        <v>9274</v>
      </c>
      <c r="S7083">
        <v>88009086</v>
      </c>
      <c r="T7083">
        <v>175.09649999999999</v>
      </c>
      <c r="U7083" t="s">
        <v>31</v>
      </c>
      <c r="V7083" t="s">
        <v>9275</v>
      </c>
      <c r="W7083" t="s">
        <v>23</v>
      </c>
    </row>
    <row r="7084" spans="1:23" x14ac:dyDescent="0.4">
      <c r="A7084">
        <v>7083</v>
      </c>
      <c r="B7084">
        <v>1</v>
      </c>
      <c r="C7084">
        <v>1</v>
      </c>
      <c r="D7084">
        <v>1</v>
      </c>
      <c r="E7084">
        <v>1</v>
      </c>
      <c r="F7084" t="s">
        <v>23</v>
      </c>
      <c r="G7084">
        <v>-565.67902882939597</v>
      </c>
      <c r="H7084" t="s">
        <v>23</v>
      </c>
      <c r="I7084">
        <v>69.525129915479297</v>
      </c>
      <c r="J7084" t="s">
        <v>11245</v>
      </c>
      <c r="K7084" t="s">
        <v>25</v>
      </c>
      <c r="L7084" t="s">
        <v>11246</v>
      </c>
      <c r="M7084" t="s">
        <v>11247</v>
      </c>
      <c r="N7084" t="s">
        <v>11248</v>
      </c>
      <c r="O7084" t="s">
        <v>11249</v>
      </c>
      <c r="P7084">
        <v>-2</v>
      </c>
      <c r="Q7084" t="s">
        <v>11250</v>
      </c>
      <c r="R7084" t="s">
        <v>11251</v>
      </c>
      <c r="S7084">
        <v>3153922</v>
      </c>
      <c r="T7084">
        <v>425.14422339999999</v>
      </c>
      <c r="U7084" t="s">
        <v>31</v>
      </c>
      <c r="V7084" t="s">
        <v>11930</v>
      </c>
      <c r="W7084" t="s">
        <v>23</v>
      </c>
    </row>
    <row r="7085" spans="1:23" x14ac:dyDescent="0.4">
      <c r="A7085">
        <v>7084</v>
      </c>
      <c r="B7085">
        <v>1</v>
      </c>
      <c r="C7085">
        <v>1</v>
      </c>
      <c r="D7085">
        <v>1</v>
      </c>
      <c r="E7085">
        <v>1</v>
      </c>
      <c r="F7085" t="s">
        <v>23</v>
      </c>
      <c r="G7085">
        <v>-16.6457440282615</v>
      </c>
      <c r="H7085" t="s">
        <v>23</v>
      </c>
      <c r="I7085">
        <v>15.1704824682386</v>
      </c>
      <c r="J7085" t="s">
        <v>1017</v>
      </c>
      <c r="K7085" t="s">
        <v>25</v>
      </c>
      <c r="L7085" t="s">
        <v>3461</v>
      </c>
      <c r="M7085" t="s">
        <v>3462</v>
      </c>
      <c r="N7085" t="s">
        <v>3463</v>
      </c>
      <c r="O7085" t="s">
        <v>3464</v>
      </c>
      <c r="P7085">
        <v>0.5</v>
      </c>
      <c r="Q7085" t="s">
        <v>3465</v>
      </c>
      <c r="R7085" t="s">
        <v>3466</v>
      </c>
      <c r="S7085">
        <v>20900222</v>
      </c>
      <c r="T7085">
        <v>449.10783789999999</v>
      </c>
      <c r="U7085" t="s">
        <v>31</v>
      </c>
      <c r="V7085" t="s">
        <v>17231</v>
      </c>
      <c r="W7085" t="s">
        <v>23</v>
      </c>
    </row>
    <row r="7086" spans="1:23" x14ac:dyDescent="0.4">
      <c r="A7086">
        <v>7085</v>
      </c>
      <c r="B7086">
        <v>1</v>
      </c>
      <c r="C7086">
        <v>1</v>
      </c>
      <c r="D7086">
        <v>1</v>
      </c>
      <c r="E7086">
        <v>1</v>
      </c>
      <c r="F7086" t="s">
        <v>23</v>
      </c>
      <c r="G7086">
        <v>-7.2674505481090801</v>
      </c>
      <c r="H7086" t="s">
        <v>23</v>
      </c>
      <c r="I7086">
        <v>14.410988868813799</v>
      </c>
      <c r="J7086" t="s">
        <v>3030</v>
      </c>
      <c r="K7086" t="s">
        <v>25</v>
      </c>
      <c r="L7086" t="s">
        <v>3031</v>
      </c>
      <c r="M7086" t="s">
        <v>3032</v>
      </c>
      <c r="N7086" t="s">
        <v>3033</v>
      </c>
      <c r="O7086" t="s">
        <v>3034</v>
      </c>
      <c r="P7086">
        <v>-1</v>
      </c>
      <c r="Q7086" t="s">
        <v>3035</v>
      </c>
      <c r="R7086" t="s">
        <v>3036</v>
      </c>
      <c r="S7086">
        <v>8677548158</v>
      </c>
      <c r="T7086">
        <v>625.17631140000003</v>
      </c>
      <c r="U7086" t="s">
        <v>31</v>
      </c>
      <c r="V7086" t="s">
        <v>6195</v>
      </c>
      <c r="W7086" t="s">
        <v>23</v>
      </c>
    </row>
    <row r="7087" spans="1:23" x14ac:dyDescent="0.4">
      <c r="A7087">
        <v>7086</v>
      </c>
      <c r="B7087">
        <v>1</v>
      </c>
      <c r="C7087">
        <v>1</v>
      </c>
      <c r="D7087">
        <v>1</v>
      </c>
      <c r="E7087">
        <v>2</v>
      </c>
      <c r="F7087" t="s">
        <v>23</v>
      </c>
      <c r="G7087">
        <v>-370.40683940113098</v>
      </c>
      <c r="H7087" t="s">
        <v>23</v>
      </c>
      <c r="I7087">
        <v>73.633414155014506</v>
      </c>
      <c r="J7087" t="s">
        <v>10081</v>
      </c>
      <c r="K7087" t="s">
        <v>25</v>
      </c>
      <c r="L7087" t="s">
        <v>10082</v>
      </c>
      <c r="M7087" t="s">
        <v>10083</v>
      </c>
      <c r="N7087" t="s">
        <v>10084</v>
      </c>
      <c r="O7087" t="s">
        <v>10085</v>
      </c>
      <c r="P7087">
        <v>5.3000001900000004</v>
      </c>
      <c r="Q7087" t="s">
        <v>10086</v>
      </c>
      <c r="R7087" t="s">
        <v>10087</v>
      </c>
      <c r="S7087">
        <v>3153922</v>
      </c>
      <c r="T7087">
        <v>433.11292329999998</v>
      </c>
      <c r="U7087" t="s">
        <v>31</v>
      </c>
      <c r="V7087" t="s">
        <v>11907</v>
      </c>
      <c r="W7087" t="s">
        <v>23</v>
      </c>
    </row>
    <row r="7088" spans="1:23" x14ac:dyDescent="0.4">
      <c r="A7088">
        <v>7087</v>
      </c>
      <c r="B7088">
        <v>1</v>
      </c>
      <c r="C7088">
        <v>1</v>
      </c>
      <c r="D7088">
        <v>1</v>
      </c>
      <c r="E7088">
        <v>1</v>
      </c>
      <c r="F7088" t="s">
        <v>23</v>
      </c>
      <c r="G7088">
        <v>-9.2245270103414896</v>
      </c>
      <c r="H7088" t="s">
        <v>23</v>
      </c>
      <c r="I7088">
        <v>45.467631855804797</v>
      </c>
      <c r="J7088" t="s">
        <v>411</v>
      </c>
      <c r="K7088" t="s">
        <v>25</v>
      </c>
      <c r="L7088" t="s">
        <v>412</v>
      </c>
      <c r="M7088" t="s">
        <v>413</v>
      </c>
      <c r="N7088" t="s">
        <v>414</v>
      </c>
      <c r="O7088" t="s">
        <v>415</v>
      </c>
      <c r="P7088">
        <v>2.7000000499999999</v>
      </c>
      <c r="Q7088" t="s">
        <v>416</v>
      </c>
      <c r="R7088" t="s">
        <v>417</v>
      </c>
      <c r="S7088">
        <v>120383862</v>
      </c>
      <c r="T7088">
        <v>353.18596910000002</v>
      </c>
      <c r="U7088" t="s">
        <v>31</v>
      </c>
      <c r="V7088" t="s">
        <v>7634</v>
      </c>
      <c r="W7088" t="s">
        <v>23</v>
      </c>
    </row>
    <row r="7089" spans="1:23" x14ac:dyDescent="0.4">
      <c r="A7089">
        <v>7088</v>
      </c>
      <c r="B7089">
        <v>1</v>
      </c>
      <c r="C7089">
        <v>1</v>
      </c>
      <c r="D7089">
        <v>1</v>
      </c>
      <c r="E7089">
        <v>1</v>
      </c>
      <c r="F7089" t="s">
        <v>23</v>
      </c>
      <c r="G7089">
        <v>-0.84374401284217504</v>
      </c>
      <c r="H7089" t="s">
        <v>23</v>
      </c>
      <c r="I7089">
        <v>48.138892173594598</v>
      </c>
      <c r="J7089" t="s">
        <v>264</v>
      </c>
      <c r="K7089" t="s">
        <v>25</v>
      </c>
      <c r="L7089" t="s">
        <v>265</v>
      </c>
      <c r="M7089" t="s">
        <v>266</v>
      </c>
      <c r="N7089" t="s">
        <v>267</v>
      </c>
      <c r="O7089" t="s">
        <v>268</v>
      </c>
      <c r="P7089">
        <v>5.1999998099999996</v>
      </c>
      <c r="Q7089" t="s">
        <v>269</v>
      </c>
      <c r="R7089" t="s">
        <v>270</v>
      </c>
      <c r="S7089">
        <v>86524002</v>
      </c>
      <c r="T7089">
        <v>326.23259999999999</v>
      </c>
      <c r="U7089" t="s">
        <v>31</v>
      </c>
      <c r="V7089" t="s">
        <v>347</v>
      </c>
      <c r="W7089" t="s">
        <v>23</v>
      </c>
    </row>
    <row r="7090" spans="1:23" x14ac:dyDescent="0.4">
      <c r="A7090">
        <v>7089</v>
      </c>
      <c r="B7090">
        <v>1</v>
      </c>
      <c r="C7090">
        <v>1</v>
      </c>
      <c r="D7090">
        <v>1</v>
      </c>
      <c r="E7090">
        <v>2</v>
      </c>
      <c r="F7090" t="s">
        <v>23</v>
      </c>
      <c r="G7090">
        <v>-596.03761473377006</v>
      </c>
      <c r="H7090" t="s">
        <v>23</v>
      </c>
      <c r="I7090">
        <v>71.515502349649097</v>
      </c>
      <c r="J7090" t="s">
        <v>1841</v>
      </c>
      <c r="K7090" t="s">
        <v>25</v>
      </c>
      <c r="L7090" t="s">
        <v>1842</v>
      </c>
      <c r="M7090" t="s">
        <v>1843</v>
      </c>
      <c r="N7090" t="s">
        <v>1844</v>
      </c>
      <c r="O7090" t="s">
        <v>1845</v>
      </c>
      <c r="P7090">
        <v>3.2999999500000001</v>
      </c>
      <c r="Q7090">
        <v>16409444</v>
      </c>
      <c r="R7090" t="s">
        <v>1846</v>
      </c>
      <c r="S7090">
        <v>3153922</v>
      </c>
      <c r="T7090">
        <v>611.19704679999995</v>
      </c>
      <c r="U7090" t="s">
        <v>31</v>
      </c>
      <c r="V7090" t="s">
        <v>11929</v>
      </c>
      <c r="W7090" t="s">
        <v>23</v>
      </c>
    </row>
    <row r="7091" spans="1:23" x14ac:dyDescent="0.4">
      <c r="A7091">
        <v>7090</v>
      </c>
      <c r="B7091">
        <v>1</v>
      </c>
      <c r="C7091">
        <v>1</v>
      </c>
      <c r="D7091">
        <v>1</v>
      </c>
      <c r="E7091">
        <v>1</v>
      </c>
      <c r="F7091" t="s">
        <v>23</v>
      </c>
      <c r="G7091">
        <v>-56.077072478408397</v>
      </c>
      <c r="H7091" t="s">
        <v>23</v>
      </c>
      <c r="I7091">
        <v>6.85093440690438</v>
      </c>
      <c r="J7091" t="s">
        <v>5976</v>
      </c>
      <c r="K7091" t="s">
        <v>25</v>
      </c>
      <c r="L7091" t="s">
        <v>14221</v>
      </c>
      <c r="M7091" t="s">
        <v>14222</v>
      </c>
      <c r="N7091" t="s">
        <v>14223</v>
      </c>
      <c r="O7091" t="s">
        <v>14224</v>
      </c>
      <c r="P7091">
        <v>-1.89999998</v>
      </c>
      <c r="Q7091" t="s">
        <v>14225</v>
      </c>
      <c r="R7091" t="s">
        <v>14226</v>
      </c>
      <c r="S7091">
        <v>2097170</v>
      </c>
      <c r="T7091">
        <v>771.23800000000006</v>
      </c>
      <c r="U7091" t="s">
        <v>31</v>
      </c>
      <c r="V7091" t="s">
        <v>10363</v>
      </c>
      <c r="W7091" t="s">
        <v>23</v>
      </c>
    </row>
    <row r="7092" spans="1:23" x14ac:dyDescent="0.4">
      <c r="A7092">
        <v>7091</v>
      </c>
      <c r="B7092">
        <v>1</v>
      </c>
      <c r="C7092">
        <v>1</v>
      </c>
      <c r="D7092">
        <v>1</v>
      </c>
      <c r="E7092">
        <v>1</v>
      </c>
      <c r="F7092" t="s">
        <v>23</v>
      </c>
      <c r="G7092">
        <v>-13.702173614785099</v>
      </c>
      <c r="H7092" t="s">
        <v>23</v>
      </c>
      <c r="I7092">
        <v>7.1264441073945699</v>
      </c>
      <c r="J7092" t="s">
        <v>2096</v>
      </c>
      <c r="K7092" t="s">
        <v>25</v>
      </c>
      <c r="L7092" t="s">
        <v>3965</v>
      </c>
      <c r="M7092" t="s">
        <v>3966</v>
      </c>
      <c r="N7092" t="s">
        <v>3967</v>
      </c>
      <c r="O7092" t="s">
        <v>3968</v>
      </c>
      <c r="P7092">
        <v>1.2000000500000001</v>
      </c>
      <c r="Q7092">
        <v>5280569</v>
      </c>
      <c r="R7092" t="s">
        <v>3969</v>
      </c>
      <c r="S7092">
        <v>88009086</v>
      </c>
      <c r="T7092">
        <v>179.03388509999999</v>
      </c>
      <c r="U7092" t="s">
        <v>31</v>
      </c>
      <c r="V7092" t="s">
        <v>3085</v>
      </c>
      <c r="W7092" t="s">
        <v>23</v>
      </c>
    </row>
    <row r="7093" spans="1:23" x14ac:dyDescent="0.4">
      <c r="A7093">
        <v>7092</v>
      </c>
      <c r="B7093">
        <v>1</v>
      </c>
      <c r="C7093">
        <v>1</v>
      </c>
      <c r="D7093">
        <v>1</v>
      </c>
      <c r="E7093">
        <v>1</v>
      </c>
      <c r="F7093" t="s">
        <v>23</v>
      </c>
      <c r="G7093">
        <v>-345.45141446418199</v>
      </c>
      <c r="H7093" t="s">
        <v>23</v>
      </c>
      <c r="I7093">
        <v>44.522512746805397</v>
      </c>
      <c r="J7093" t="s">
        <v>11223</v>
      </c>
      <c r="K7093" t="s">
        <v>25</v>
      </c>
      <c r="L7093" t="s">
        <v>11224</v>
      </c>
      <c r="M7093" t="s">
        <v>11225</v>
      </c>
      <c r="N7093" t="s">
        <v>11226</v>
      </c>
      <c r="O7093" t="s">
        <v>11227</v>
      </c>
      <c r="P7093">
        <v>10.399999599999999</v>
      </c>
      <c r="Q7093">
        <v>3022899</v>
      </c>
      <c r="R7093" t="s">
        <v>11228</v>
      </c>
      <c r="S7093">
        <v>262146</v>
      </c>
      <c r="T7093">
        <v>473.36253649999998</v>
      </c>
      <c r="U7093" t="s">
        <v>31</v>
      </c>
      <c r="V7093" t="s">
        <v>11908</v>
      </c>
      <c r="W7093" t="s">
        <v>23</v>
      </c>
    </row>
    <row r="7094" spans="1:23" x14ac:dyDescent="0.4">
      <c r="A7094">
        <v>7093</v>
      </c>
      <c r="B7094">
        <v>1</v>
      </c>
      <c r="C7094">
        <v>1</v>
      </c>
      <c r="D7094">
        <v>1</v>
      </c>
      <c r="E7094">
        <v>1</v>
      </c>
      <c r="F7094" t="s">
        <v>23</v>
      </c>
      <c r="G7094">
        <v>-892.937715466481</v>
      </c>
      <c r="H7094" t="s">
        <v>23</v>
      </c>
      <c r="I7094">
        <v>17.122527441874599</v>
      </c>
      <c r="J7094" t="s">
        <v>2180</v>
      </c>
      <c r="K7094" t="s">
        <v>25</v>
      </c>
      <c r="L7094" t="s">
        <v>2181</v>
      </c>
      <c r="M7094" t="s">
        <v>2182</v>
      </c>
      <c r="N7094" t="s">
        <v>28</v>
      </c>
      <c r="O7094" t="s">
        <v>2183</v>
      </c>
      <c r="P7094">
        <v>-2.15272737</v>
      </c>
      <c r="Q7094" t="s">
        <v>2184</v>
      </c>
      <c r="R7094" t="s">
        <v>2185</v>
      </c>
      <c r="S7094">
        <v>16777218</v>
      </c>
      <c r="T7094">
        <v>717.36465999999996</v>
      </c>
      <c r="U7094" t="s">
        <v>31</v>
      </c>
      <c r="V7094" t="s">
        <v>4479</v>
      </c>
      <c r="W7094" t="s">
        <v>23</v>
      </c>
    </row>
    <row r="7095" spans="1:23" x14ac:dyDescent="0.4">
      <c r="A7095">
        <v>7094</v>
      </c>
      <c r="B7095">
        <v>1</v>
      </c>
      <c r="C7095">
        <v>1</v>
      </c>
      <c r="D7095">
        <v>1</v>
      </c>
      <c r="E7095">
        <v>2</v>
      </c>
      <c r="F7095" t="s">
        <v>23</v>
      </c>
      <c r="G7095">
        <v>-375.95971949655001</v>
      </c>
      <c r="H7095" t="s">
        <v>23</v>
      </c>
      <c r="I7095">
        <v>38.671561846017198</v>
      </c>
      <c r="J7095" t="s">
        <v>16132</v>
      </c>
      <c r="K7095" t="s">
        <v>25</v>
      </c>
      <c r="L7095" t="s">
        <v>16133</v>
      </c>
      <c r="M7095" t="s">
        <v>16134</v>
      </c>
      <c r="N7095" t="s">
        <v>16135</v>
      </c>
      <c r="O7095" t="s">
        <v>16136</v>
      </c>
      <c r="P7095">
        <v>4.1999998099999996</v>
      </c>
      <c r="Q7095">
        <v>11884509</v>
      </c>
      <c r="R7095" t="s">
        <v>16137</v>
      </c>
      <c r="S7095">
        <v>3153922</v>
      </c>
      <c r="T7095">
        <v>458.16568710000001</v>
      </c>
      <c r="U7095" t="s">
        <v>31</v>
      </c>
      <c r="V7095" t="s">
        <v>7956</v>
      </c>
      <c r="W7095" t="s">
        <v>23</v>
      </c>
    </row>
    <row r="7096" spans="1:23" x14ac:dyDescent="0.4">
      <c r="A7096">
        <v>7095</v>
      </c>
      <c r="B7096">
        <v>1</v>
      </c>
      <c r="C7096">
        <v>1</v>
      </c>
      <c r="D7096">
        <v>1</v>
      </c>
      <c r="E7096">
        <v>1</v>
      </c>
      <c r="F7096" t="s">
        <v>23</v>
      </c>
      <c r="G7096">
        <v>-694.84328910143995</v>
      </c>
      <c r="H7096" t="s">
        <v>23</v>
      </c>
      <c r="I7096">
        <v>23.397500999478702</v>
      </c>
      <c r="J7096" t="s">
        <v>10382</v>
      </c>
      <c r="K7096" t="s">
        <v>25</v>
      </c>
      <c r="L7096" t="s">
        <v>16744</v>
      </c>
      <c r="M7096" t="s">
        <v>16745</v>
      </c>
      <c r="N7096" t="s">
        <v>28</v>
      </c>
      <c r="O7096" t="s">
        <v>16746</v>
      </c>
      <c r="P7096">
        <v>2.4000001000000002</v>
      </c>
      <c r="Q7096">
        <v>40779337</v>
      </c>
      <c r="R7096" t="s">
        <v>16747</v>
      </c>
      <c r="S7096">
        <v>3153922</v>
      </c>
      <c r="T7096">
        <v>433.13369999999998</v>
      </c>
      <c r="U7096" t="s">
        <v>31</v>
      </c>
      <c r="V7096" t="s">
        <v>10389</v>
      </c>
      <c r="W7096" t="s">
        <v>23</v>
      </c>
    </row>
    <row r="7097" spans="1:23" x14ac:dyDescent="0.4">
      <c r="A7097">
        <v>7096</v>
      </c>
      <c r="B7097">
        <v>1</v>
      </c>
      <c r="C7097">
        <v>2</v>
      </c>
      <c r="D7097">
        <v>1</v>
      </c>
      <c r="E7097">
        <v>1</v>
      </c>
      <c r="F7097" t="s">
        <v>23</v>
      </c>
      <c r="G7097">
        <v>-25.0814269936768</v>
      </c>
      <c r="H7097" t="s">
        <v>23</v>
      </c>
      <c r="I7097">
        <v>109.634593483073</v>
      </c>
      <c r="J7097" t="s">
        <v>351</v>
      </c>
      <c r="K7097" t="s">
        <v>25</v>
      </c>
      <c r="L7097" t="s">
        <v>352</v>
      </c>
      <c r="M7097" t="s">
        <v>353</v>
      </c>
      <c r="N7097" t="s">
        <v>354</v>
      </c>
      <c r="O7097" t="s">
        <v>355</v>
      </c>
      <c r="P7097">
        <v>3.0999998999999998</v>
      </c>
      <c r="Q7097" t="s">
        <v>356</v>
      </c>
      <c r="R7097" t="s">
        <v>357</v>
      </c>
      <c r="S7097">
        <v>70050166</v>
      </c>
      <c r="T7097">
        <v>304.1444386</v>
      </c>
      <c r="U7097" t="s">
        <v>31</v>
      </c>
      <c r="V7097" t="s">
        <v>3402</v>
      </c>
      <c r="W7097" t="s">
        <v>23</v>
      </c>
    </row>
    <row r="7098" spans="1:23" x14ac:dyDescent="0.4">
      <c r="A7098">
        <v>7097</v>
      </c>
      <c r="B7098">
        <v>1</v>
      </c>
      <c r="C7098">
        <v>1</v>
      </c>
      <c r="D7098">
        <v>1</v>
      </c>
      <c r="E7098">
        <v>1</v>
      </c>
      <c r="F7098" t="s">
        <v>23</v>
      </c>
      <c r="G7098">
        <v>-8.4340120884490695</v>
      </c>
      <c r="H7098" t="s">
        <v>23</v>
      </c>
      <c r="I7098">
        <v>25.3796387239524</v>
      </c>
      <c r="J7098" t="s">
        <v>338</v>
      </c>
      <c r="K7098" t="s">
        <v>25</v>
      </c>
      <c r="L7098" t="s">
        <v>15329</v>
      </c>
      <c r="M7098" t="s">
        <v>15330</v>
      </c>
      <c r="N7098" t="s">
        <v>15331</v>
      </c>
      <c r="O7098" t="s">
        <v>15332</v>
      </c>
      <c r="P7098">
        <v>1.08366454</v>
      </c>
      <c r="Q7098" t="s">
        <v>15333</v>
      </c>
      <c r="R7098" t="s">
        <v>15334</v>
      </c>
      <c r="S7098">
        <v>8610685038</v>
      </c>
      <c r="T7098">
        <v>194.0812</v>
      </c>
      <c r="U7098" t="s">
        <v>31</v>
      </c>
      <c r="V7098" t="s">
        <v>345</v>
      </c>
      <c r="W7098" t="s">
        <v>23</v>
      </c>
    </row>
    <row r="7099" spans="1:23" x14ac:dyDescent="0.4">
      <c r="A7099">
        <v>7098</v>
      </c>
      <c r="B7099">
        <v>1</v>
      </c>
      <c r="C7099">
        <v>2</v>
      </c>
      <c r="D7099">
        <v>1</v>
      </c>
      <c r="E7099">
        <v>1</v>
      </c>
      <c r="F7099" t="s">
        <v>23</v>
      </c>
      <c r="G7099">
        <v>-10.272285467972999</v>
      </c>
      <c r="H7099" t="s">
        <v>23</v>
      </c>
      <c r="I7099">
        <v>57.808018758153402</v>
      </c>
      <c r="J7099" t="s">
        <v>351</v>
      </c>
      <c r="K7099" t="s">
        <v>25</v>
      </c>
      <c r="L7099" t="s">
        <v>352</v>
      </c>
      <c r="M7099" t="s">
        <v>353</v>
      </c>
      <c r="N7099" t="s">
        <v>354</v>
      </c>
      <c r="O7099" t="s">
        <v>355</v>
      </c>
      <c r="P7099">
        <v>3.0999998999999998</v>
      </c>
      <c r="Q7099" t="s">
        <v>356</v>
      </c>
      <c r="R7099" t="s">
        <v>357</v>
      </c>
      <c r="S7099">
        <v>70050166</v>
      </c>
      <c r="T7099">
        <v>304.1444386</v>
      </c>
      <c r="U7099" t="s">
        <v>31</v>
      </c>
      <c r="V7099" t="s">
        <v>420</v>
      </c>
      <c r="W7099" t="s">
        <v>23</v>
      </c>
    </row>
    <row r="7100" spans="1:23" x14ac:dyDescent="0.4">
      <c r="A7100">
        <v>7099</v>
      </c>
      <c r="B7100">
        <v>1</v>
      </c>
      <c r="C7100">
        <v>1</v>
      </c>
      <c r="D7100">
        <v>1</v>
      </c>
      <c r="E7100">
        <v>1</v>
      </c>
      <c r="F7100" t="s">
        <v>23</v>
      </c>
      <c r="G7100">
        <v>-602.04314597267796</v>
      </c>
      <c r="H7100" t="s">
        <v>23</v>
      </c>
      <c r="I7100">
        <v>58.079924635121003</v>
      </c>
      <c r="J7100" t="s">
        <v>11771</v>
      </c>
      <c r="K7100" t="s">
        <v>25</v>
      </c>
      <c r="L7100" t="s">
        <v>11772</v>
      </c>
      <c r="M7100" t="s">
        <v>11773</v>
      </c>
      <c r="N7100" t="s">
        <v>28</v>
      </c>
      <c r="O7100" t="s">
        <v>11774</v>
      </c>
      <c r="P7100">
        <v>-5.9000000999999997</v>
      </c>
      <c r="Q7100">
        <v>3842910</v>
      </c>
      <c r="R7100" t="s">
        <v>11775</v>
      </c>
      <c r="S7100">
        <v>3153922</v>
      </c>
      <c r="T7100">
        <v>435.0921879</v>
      </c>
      <c r="U7100" t="s">
        <v>31</v>
      </c>
      <c r="V7100" t="s">
        <v>12008</v>
      </c>
      <c r="W7100" t="s">
        <v>23</v>
      </c>
    </row>
    <row r="7101" spans="1:23" x14ac:dyDescent="0.4">
      <c r="A7101">
        <v>7100</v>
      </c>
      <c r="B7101">
        <v>1</v>
      </c>
      <c r="C7101">
        <v>1</v>
      </c>
      <c r="D7101">
        <v>1</v>
      </c>
      <c r="E7101">
        <v>2</v>
      </c>
      <c r="F7101" t="s">
        <v>23</v>
      </c>
      <c r="G7101">
        <v>-541.78053992846696</v>
      </c>
      <c r="H7101" t="s">
        <v>23</v>
      </c>
      <c r="I7101">
        <v>64.846849606437701</v>
      </c>
      <c r="J7101" t="s">
        <v>11691</v>
      </c>
      <c r="K7101" t="s">
        <v>25</v>
      </c>
      <c r="L7101" t="s">
        <v>11692</v>
      </c>
      <c r="M7101" t="s">
        <v>11693</v>
      </c>
      <c r="N7101" t="s">
        <v>11694</v>
      </c>
      <c r="O7101" t="s">
        <v>11695</v>
      </c>
      <c r="P7101">
        <v>2.0999998999999998</v>
      </c>
      <c r="Q7101" t="s">
        <v>11696</v>
      </c>
      <c r="R7101" t="s">
        <v>11697</v>
      </c>
      <c r="S7101">
        <v>67108866</v>
      </c>
      <c r="T7101">
        <v>299.12778550000002</v>
      </c>
      <c r="U7101" t="s">
        <v>31</v>
      </c>
      <c r="V7101" t="s">
        <v>6685</v>
      </c>
      <c r="W7101" t="s">
        <v>23</v>
      </c>
    </row>
    <row r="7102" spans="1:23" x14ac:dyDescent="0.4">
      <c r="A7102">
        <v>7101</v>
      </c>
      <c r="B7102">
        <v>1</v>
      </c>
      <c r="C7102">
        <v>1</v>
      </c>
      <c r="D7102">
        <v>1</v>
      </c>
      <c r="E7102">
        <v>1</v>
      </c>
      <c r="F7102" t="s">
        <v>23</v>
      </c>
      <c r="G7102">
        <v>-1.4354508557030701</v>
      </c>
      <c r="H7102" t="s">
        <v>23</v>
      </c>
      <c r="I7102">
        <v>34.0641580449348</v>
      </c>
      <c r="J7102" t="s">
        <v>2470</v>
      </c>
      <c r="K7102" t="s">
        <v>25</v>
      </c>
      <c r="L7102" t="s">
        <v>12456</v>
      </c>
      <c r="M7102" t="s">
        <v>12457</v>
      </c>
      <c r="N7102" t="s">
        <v>12458</v>
      </c>
      <c r="O7102" t="s">
        <v>12459</v>
      </c>
      <c r="P7102">
        <v>0.69045060899999999</v>
      </c>
      <c r="Q7102" t="s">
        <v>12460</v>
      </c>
      <c r="R7102" t="s">
        <v>12461</v>
      </c>
      <c r="S7102">
        <v>255847294</v>
      </c>
      <c r="T7102">
        <v>166.08619999999999</v>
      </c>
      <c r="U7102" t="s">
        <v>31</v>
      </c>
      <c r="V7102" t="s">
        <v>5334</v>
      </c>
      <c r="W7102" t="s">
        <v>23</v>
      </c>
    </row>
    <row r="7103" spans="1:23" x14ac:dyDescent="0.4">
      <c r="A7103">
        <v>7102</v>
      </c>
      <c r="B7103">
        <v>1</v>
      </c>
      <c r="C7103">
        <v>1</v>
      </c>
      <c r="D7103">
        <v>1</v>
      </c>
      <c r="E7103">
        <v>2</v>
      </c>
      <c r="F7103" t="s">
        <v>23</v>
      </c>
      <c r="G7103">
        <v>-4.1849388846173996</v>
      </c>
      <c r="H7103" t="s">
        <v>23</v>
      </c>
      <c r="I7103">
        <v>37.6022991522754</v>
      </c>
      <c r="J7103" t="s">
        <v>2688</v>
      </c>
      <c r="K7103" t="s">
        <v>25</v>
      </c>
      <c r="L7103" t="s">
        <v>3522</v>
      </c>
      <c r="M7103" t="s">
        <v>3523</v>
      </c>
      <c r="N7103" t="s">
        <v>3524</v>
      </c>
      <c r="O7103" t="s">
        <v>3525</v>
      </c>
      <c r="P7103">
        <v>0.94524073600000003</v>
      </c>
      <c r="Q7103" t="s">
        <v>3526</v>
      </c>
      <c r="R7103" t="s">
        <v>3527</v>
      </c>
      <c r="S7103">
        <v>87615870</v>
      </c>
      <c r="T7103">
        <v>391.1387441</v>
      </c>
      <c r="U7103" t="s">
        <v>31</v>
      </c>
      <c r="V7103" t="s">
        <v>3531</v>
      </c>
      <c r="W7103" t="s">
        <v>23</v>
      </c>
    </row>
    <row r="7104" spans="1:23" x14ac:dyDescent="0.4">
      <c r="A7104">
        <v>7103</v>
      </c>
      <c r="B7104">
        <v>1</v>
      </c>
      <c r="C7104">
        <v>1</v>
      </c>
      <c r="D7104">
        <v>1</v>
      </c>
      <c r="E7104">
        <v>1</v>
      </c>
      <c r="F7104" t="s">
        <v>23</v>
      </c>
      <c r="G7104">
        <v>-6.3356729591521601</v>
      </c>
      <c r="H7104" t="s">
        <v>23</v>
      </c>
      <c r="I7104">
        <v>43.718448497198096</v>
      </c>
      <c r="J7104" t="s">
        <v>4962</v>
      </c>
      <c r="K7104" t="s">
        <v>25</v>
      </c>
      <c r="L7104" t="s">
        <v>6357</v>
      </c>
      <c r="M7104" t="s">
        <v>6358</v>
      </c>
      <c r="N7104" t="s">
        <v>6359</v>
      </c>
      <c r="O7104" t="s">
        <v>6360</v>
      </c>
      <c r="P7104">
        <v>1.5</v>
      </c>
      <c r="Q7104">
        <v>5318565</v>
      </c>
      <c r="R7104" t="s">
        <v>6361</v>
      </c>
      <c r="S7104">
        <v>70836598</v>
      </c>
      <c r="T7104">
        <v>223.06009990000001</v>
      </c>
      <c r="U7104" t="s">
        <v>31</v>
      </c>
      <c r="V7104" t="s">
        <v>8776</v>
      </c>
      <c r="W7104" t="s">
        <v>23</v>
      </c>
    </row>
    <row r="7105" spans="1:23" x14ac:dyDescent="0.4">
      <c r="A7105">
        <v>7104</v>
      </c>
      <c r="B7105">
        <v>1</v>
      </c>
      <c r="C7105">
        <v>1</v>
      </c>
      <c r="D7105">
        <v>1</v>
      </c>
      <c r="E7105">
        <v>1</v>
      </c>
      <c r="F7105" t="s">
        <v>23</v>
      </c>
      <c r="G7105">
        <v>-414.06448440437299</v>
      </c>
      <c r="H7105" t="s">
        <v>23</v>
      </c>
      <c r="I7105">
        <v>33.212355633009203</v>
      </c>
      <c r="J7105" t="s">
        <v>10408</v>
      </c>
      <c r="K7105" t="s">
        <v>25</v>
      </c>
      <c r="L7105" t="s">
        <v>10958</v>
      </c>
      <c r="M7105" t="s">
        <v>10959</v>
      </c>
      <c r="N7105" t="s">
        <v>28</v>
      </c>
      <c r="O7105" t="s">
        <v>10960</v>
      </c>
      <c r="P7105">
        <v>0</v>
      </c>
      <c r="R7105" t="s">
        <v>10961</v>
      </c>
      <c r="S7105">
        <v>3145728</v>
      </c>
      <c r="T7105">
        <v>323.17540439999999</v>
      </c>
      <c r="U7105" t="s">
        <v>31</v>
      </c>
      <c r="V7105" t="s">
        <v>10939</v>
      </c>
      <c r="W7105" t="s">
        <v>23</v>
      </c>
    </row>
    <row r="7106" spans="1:23" x14ac:dyDescent="0.4">
      <c r="A7106">
        <v>7105</v>
      </c>
      <c r="B7106">
        <v>1</v>
      </c>
      <c r="C7106">
        <v>1</v>
      </c>
      <c r="D7106">
        <v>1</v>
      </c>
      <c r="E7106">
        <v>2</v>
      </c>
      <c r="F7106" t="s">
        <v>23</v>
      </c>
      <c r="G7106">
        <v>-301.66073616431299</v>
      </c>
      <c r="H7106" t="s">
        <v>23</v>
      </c>
      <c r="I7106">
        <v>25.071288511138501</v>
      </c>
      <c r="J7106" t="s">
        <v>7341</v>
      </c>
      <c r="K7106" t="s">
        <v>25</v>
      </c>
      <c r="L7106" t="s">
        <v>8689</v>
      </c>
      <c r="M7106" t="s">
        <v>8690</v>
      </c>
      <c r="N7106" t="s">
        <v>28</v>
      </c>
      <c r="O7106" t="s">
        <v>8691</v>
      </c>
      <c r="P7106">
        <v>1.5</v>
      </c>
      <c r="Q7106">
        <v>49652131</v>
      </c>
      <c r="R7106" t="s">
        <v>8692</v>
      </c>
      <c r="S7106">
        <v>3153922</v>
      </c>
      <c r="T7106">
        <v>394.10336169999999</v>
      </c>
      <c r="U7106" t="s">
        <v>31</v>
      </c>
      <c r="V7106" t="s">
        <v>8694</v>
      </c>
      <c r="W7106" t="s">
        <v>23</v>
      </c>
    </row>
    <row r="7107" spans="1:23" x14ac:dyDescent="0.4">
      <c r="A7107">
        <v>7106</v>
      </c>
      <c r="B7107">
        <v>1</v>
      </c>
      <c r="C7107">
        <v>2</v>
      </c>
      <c r="D7107">
        <v>1</v>
      </c>
      <c r="E7107">
        <v>1</v>
      </c>
      <c r="F7107" t="s">
        <v>23</v>
      </c>
      <c r="G7107">
        <v>-6.8466248248249597</v>
      </c>
      <c r="H7107" t="s">
        <v>23</v>
      </c>
      <c r="I7107">
        <v>40.9662795497118</v>
      </c>
      <c r="J7107" t="s">
        <v>1131</v>
      </c>
      <c r="K7107" t="s">
        <v>25</v>
      </c>
      <c r="L7107" t="s">
        <v>1132</v>
      </c>
      <c r="M7107" t="s">
        <v>1133</v>
      </c>
      <c r="N7107" t="s">
        <v>1134</v>
      </c>
      <c r="O7107" t="s">
        <v>1135</v>
      </c>
      <c r="P7107">
        <v>-2.0999998999999998</v>
      </c>
      <c r="Q7107" t="s">
        <v>1136</v>
      </c>
      <c r="R7107" t="s">
        <v>1137</v>
      </c>
      <c r="S7107">
        <v>2287698</v>
      </c>
      <c r="T7107">
        <v>575.22353639999994</v>
      </c>
      <c r="U7107" t="s">
        <v>31</v>
      </c>
      <c r="V7107" t="s">
        <v>4849</v>
      </c>
      <c r="W7107" t="s">
        <v>23</v>
      </c>
    </row>
    <row r="7108" spans="1:23" x14ac:dyDescent="0.4">
      <c r="A7108">
        <v>7107</v>
      </c>
      <c r="B7108">
        <v>1</v>
      </c>
      <c r="C7108">
        <v>1</v>
      </c>
      <c r="D7108">
        <v>1</v>
      </c>
      <c r="E7108">
        <v>1</v>
      </c>
      <c r="F7108" t="s">
        <v>23</v>
      </c>
      <c r="G7108">
        <v>-244.06661308283299</v>
      </c>
      <c r="H7108">
        <v>0.99547738693467303</v>
      </c>
      <c r="I7108">
        <v>26.153193792206899</v>
      </c>
      <c r="J7108" t="s">
        <v>11364</v>
      </c>
      <c r="K7108" t="s">
        <v>25</v>
      </c>
      <c r="L7108" t="s">
        <v>11365</v>
      </c>
      <c r="M7108" t="s">
        <v>11366</v>
      </c>
      <c r="N7108" t="s">
        <v>11367</v>
      </c>
      <c r="O7108" t="s">
        <v>11368</v>
      </c>
      <c r="P7108">
        <v>0.69445592199999995</v>
      </c>
      <c r="Q7108">
        <v>53301833</v>
      </c>
      <c r="R7108" t="s">
        <v>11369</v>
      </c>
      <c r="S7108">
        <v>16777218</v>
      </c>
      <c r="T7108">
        <v>241.0859207</v>
      </c>
      <c r="U7108" t="s">
        <v>31</v>
      </c>
      <c r="V7108" t="s">
        <v>17232</v>
      </c>
      <c r="W7108" t="s">
        <v>23</v>
      </c>
    </row>
    <row r="7109" spans="1:23" x14ac:dyDescent="0.4">
      <c r="A7109">
        <v>7108</v>
      </c>
      <c r="B7109">
        <v>1</v>
      </c>
      <c r="C7109">
        <v>1</v>
      </c>
      <c r="D7109">
        <v>1</v>
      </c>
      <c r="E7109">
        <v>1</v>
      </c>
      <c r="F7109" t="s">
        <v>23</v>
      </c>
      <c r="G7109">
        <v>-5.3505048075872699</v>
      </c>
      <c r="H7109" t="s">
        <v>23</v>
      </c>
      <c r="I7109">
        <v>69.410866146925002</v>
      </c>
      <c r="J7109" t="s">
        <v>1174</v>
      </c>
      <c r="K7109" t="s">
        <v>25</v>
      </c>
      <c r="L7109" t="s">
        <v>3787</v>
      </c>
      <c r="M7109" t="s">
        <v>3788</v>
      </c>
      <c r="N7109" t="s">
        <v>3789</v>
      </c>
      <c r="O7109" t="s">
        <v>3790</v>
      </c>
      <c r="P7109">
        <v>3.0999998999999998</v>
      </c>
      <c r="Q7109">
        <v>185914</v>
      </c>
      <c r="R7109" t="s">
        <v>3791</v>
      </c>
      <c r="S7109">
        <v>51559580022</v>
      </c>
      <c r="T7109">
        <v>231.10157079999999</v>
      </c>
      <c r="U7109" t="s">
        <v>31</v>
      </c>
      <c r="V7109" t="s">
        <v>1944</v>
      </c>
      <c r="W7109" t="s">
        <v>23</v>
      </c>
    </row>
    <row r="7110" spans="1:23" x14ac:dyDescent="0.4">
      <c r="A7110">
        <v>7109</v>
      </c>
      <c r="B7110">
        <v>1</v>
      </c>
      <c r="C7110">
        <v>2</v>
      </c>
      <c r="D7110">
        <v>1</v>
      </c>
      <c r="E7110">
        <v>1</v>
      </c>
      <c r="F7110" t="s">
        <v>23</v>
      </c>
      <c r="G7110">
        <v>-17.338004577133798</v>
      </c>
      <c r="H7110" t="s">
        <v>23</v>
      </c>
      <c r="I7110">
        <v>13.8611121329479</v>
      </c>
      <c r="J7110" t="s">
        <v>1690</v>
      </c>
      <c r="K7110" t="s">
        <v>25</v>
      </c>
      <c r="L7110" t="s">
        <v>1691</v>
      </c>
      <c r="M7110" t="s">
        <v>1692</v>
      </c>
      <c r="N7110" t="s">
        <v>1693</v>
      </c>
      <c r="O7110" t="s">
        <v>1694</v>
      </c>
      <c r="P7110">
        <v>-0.89999997600000003</v>
      </c>
      <c r="Q7110" t="s">
        <v>1695</v>
      </c>
      <c r="R7110" t="s">
        <v>1696</v>
      </c>
      <c r="S7110">
        <v>8677533822</v>
      </c>
      <c r="T7110">
        <v>595.1657467</v>
      </c>
      <c r="U7110" t="s">
        <v>31</v>
      </c>
      <c r="V7110" t="s">
        <v>2902</v>
      </c>
      <c r="W7110" t="s">
        <v>23</v>
      </c>
    </row>
    <row r="7111" spans="1:23" x14ac:dyDescent="0.4">
      <c r="A7111">
        <v>7110</v>
      </c>
      <c r="B7111">
        <v>1</v>
      </c>
      <c r="C7111">
        <v>1</v>
      </c>
      <c r="D7111">
        <v>1</v>
      </c>
      <c r="E7111">
        <v>1</v>
      </c>
      <c r="F7111" t="s">
        <v>23</v>
      </c>
      <c r="G7111">
        <v>-0.83322274903856197</v>
      </c>
      <c r="H7111" t="s">
        <v>23</v>
      </c>
      <c r="I7111">
        <v>66.290818250359294</v>
      </c>
      <c r="J7111" t="s">
        <v>275</v>
      </c>
      <c r="K7111" t="s">
        <v>25</v>
      </c>
      <c r="L7111" t="s">
        <v>276</v>
      </c>
      <c r="M7111" t="s">
        <v>277</v>
      </c>
      <c r="N7111" t="s">
        <v>278</v>
      </c>
      <c r="O7111" t="s">
        <v>279</v>
      </c>
      <c r="P7111">
        <v>0.71967107100000005</v>
      </c>
      <c r="Q7111" t="s">
        <v>280</v>
      </c>
      <c r="R7111" t="s">
        <v>281</v>
      </c>
      <c r="S7111">
        <v>254798718</v>
      </c>
      <c r="T7111">
        <v>205.0975</v>
      </c>
      <c r="U7111" t="s">
        <v>31</v>
      </c>
      <c r="V7111" t="s">
        <v>378</v>
      </c>
      <c r="W7111" t="s">
        <v>23</v>
      </c>
    </row>
    <row r="7112" spans="1:23" x14ac:dyDescent="0.4">
      <c r="A7112">
        <v>7111</v>
      </c>
      <c r="B7112">
        <v>1</v>
      </c>
      <c r="C7112">
        <v>1</v>
      </c>
      <c r="D7112">
        <v>1</v>
      </c>
      <c r="E7112">
        <v>1</v>
      </c>
      <c r="F7112" t="s">
        <v>23</v>
      </c>
      <c r="G7112">
        <v>-18.803476710107301</v>
      </c>
      <c r="H7112" t="s">
        <v>23</v>
      </c>
      <c r="I7112">
        <v>18.941575212036899</v>
      </c>
      <c r="J7112" t="s">
        <v>3335</v>
      </c>
      <c r="K7112" t="s">
        <v>25</v>
      </c>
      <c r="L7112" t="s">
        <v>3336</v>
      </c>
      <c r="M7112" t="s">
        <v>3337</v>
      </c>
      <c r="N7112" t="s">
        <v>3338</v>
      </c>
      <c r="O7112" t="s">
        <v>3339</v>
      </c>
      <c r="P7112">
        <v>8.3000001900000004</v>
      </c>
      <c r="Q7112" t="s">
        <v>3340</v>
      </c>
      <c r="R7112" t="s">
        <v>3341</v>
      </c>
      <c r="S7112">
        <v>16418</v>
      </c>
      <c r="T7112">
        <v>396.34719999999999</v>
      </c>
      <c r="U7112" t="s">
        <v>31</v>
      </c>
      <c r="V7112" t="s">
        <v>6829</v>
      </c>
      <c r="W7112" t="s">
        <v>23</v>
      </c>
    </row>
    <row r="7113" spans="1:23" x14ac:dyDescent="0.4">
      <c r="A7113">
        <v>7112</v>
      </c>
      <c r="B7113">
        <v>1</v>
      </c>
      <c r="C7113">
        <v>1</v>
      </c>
      <c r="D7113">
        <v>1</v>
      </c>
      <c r="E7113">
        <v>3</v>
      </c>
      <c r="F7113" t="s">
        <v>23</v>
      </c>
      <c r="G7113">
        <v>-453.73913578381899</v>
      </c>
      <c r="H7113" t="s">
        <v>23</v>
      </c>
      <c r="I7113">
        <v>19.240544291546499</v>
      </c>
      <c r="J7113" t="s">
        <v>17233</v>
      </c>
      <c r="K7113" t="s">
        <v>25</v>
      </c>
      <c r="L7113" t="s">
        <v>17234</v>
      </c>
      <c r="M7113" t="s">
        <v>17235</v>
      </c>
      <c r="N7113" t="s">
        <v>17236</v>
      </c>
      <c r="O7113" t="s">
        <v>17237</v>
      </c>
      <c r="P7113">
        <v>-1.75982499</v>
      </c>
      <c r="Q7113" t="s">
        <v>17238</v>
      </c>
      <c r="R7113" t="s">
        <v>17239</v>
      </c>
      <c r="S7113">
        <v>16777218</v>
      </c>
      <c r="T7113">
        <v>369.13350000000003</v>
      </c>
      <c r="U7113" t="s">
        <v>31</v>
      </c>
      <c r="V7113" t="s">
        <v>5006</v>
      </c>
      <c r="W7113" t="s">
        <v>23</v>
      </c>
    </row>
    <row r="7114" spans="1:23" x14ac:dyDescent="0.4">
      <c r="A7114">
        <v>7113</v>
      </c>
      <c r="B7114">
        <v>1</v>
      </c>
      <c r="C7114">
        <v>1</v>
      </c>
      <c r="D7114">
        <v>1</v>
      </c>
      <c r="E7114">
        <v>1</v>
      </c>
      <c r="F7114" t="s">
        <v>23</v>
      </c>
      <c r="G7114">
        <v>-10.864769079963599</v>
      </c>
      <c r="H7114" t="s">
        <v>23</v>
      </c>
      <c r="I7114">
        <v>20.125729565491401</v>
      </c>
      <c r="J7114" t="s">
        <v>3030</v>
      </c>
      <c r="K7114" t="s">
        <v>25</v>
      </c>
      <c r="L7114" t="s">
        <v>3031</v>
      </c>
      <c r="M7114" t="s">
        <v>3032</v>
      </c>
      <c r="N7114" t="s">
        <v>3033</v>
      </c>
      <c r="O7114" t="s">
        <v>3034</v>
      </c>
      <c r="P7114">
        <v>-1</v>
      </c>
      <c r="Q7114" t="s">
        <v>3035</v>
      </c>
      <c r="R7114" t="s">
        <v>3036</v>
      </c>
      <c r="S7114">
        <v>8677548158</v>
      </c>
      <c r="T7114">
        <v>625.17631140000003</v>
      </c>
      <c r="U7114" t="s">
        <v>31</v>
      </c>
      <c r="V7114" t="s">
        <v>6708</v>
      </c>
      <c r="W7114" t="s">
        <v>23</v>
      </c>
    </row>
    <row r="7115" spans="1:23" x14ac:dyDescent="0.4">
      <c r="A7115">
        <v>7114</v>
      </c>
      <c r="B7115">
        <v>1</v>
      </c>
      <c r="C7115">
        <v>1</v>
      </c>
      <c r="D7115">
        <v>1</v>
      </c>
      <c r="E7115">
        <v>2</v>
      </c>
      <c r="F7115" t="s">
        <v>23</v>
      </c>
      <c r="G7115">
        <v>-781.07390004638103</v>
      </c>
      <c r="H7115" t="s">
        <v>23</v>
      </c>
      <c r="I7115">
        <v>32.9047580177564</v>
      </c>
      <c r="J7115" t="s">
        <v>139</v>
      </c>
      <c r="K7115" t="s">
        <v>25</v>
      </c>
      <c r="L7115" t="s">
        <v>140</v>
      </c>
      <c r="M7115" t="s">
        <v>141</v>
      </c>
      <c r="N7115" t="s">
        <v>28</v>
      </c>
      <c r="O7115" t="s">
        <v>142</v>
      </c>
      <c r="P7115">
        <v>-4.0999999000000003</v>
      </c>
      <c r="Q7115" t="s">
        <v>143</v>
      </c>
      <c r="R7115" t="s">
        <v>144</v>
      </c>
      <c r="S7115">
        <v>2097222</v>
      </c>
      <c r="T7115">
        <v>613.21269689999997</v>
      </c>
      <c r="U7115" t="s">
        <v>31</v>
      </c>
      <c r="V7115" t="s">
        <v>11947</v>
      </c>
      <c r="W7115" t="s">
        <v>23</v>
      </c>
    </row>
    <row r="7116" spans="1:23" x14ac:dyDescent="0.4">
      <c r="A7116">
        <v>7115</v>
      </c>
      <c r="B7116">
        <v>1</v>
      </c>
      <c r="C7116">
        <v>1</v>
      </c>
      <c r="D7116">
        <v>1</v>
      </c>
      <c r="E7116">
        <v>1</v>
      </c>
      <c r="F7116" t="s">
        <v>23</v>
      </c>
      <c r="G7116">
        <v>-9.07737220602721</v>
      </c>
      <c r="H7116" t="s">
        <v>23</v>
      </c>
      <c r="I7116">
        <v>110.81459414271001</v>
      </c>
      <c r="J7116" t="s">
        <v>5353</v>
      </c>
      <c r="K7116" t="s">
        <v>25</v>
      </c>
      <c r="L7116" t="s">
        <v>13185</v>
      </c>
      <c r="M7116" t="s">
        <v>13186</v>
      </c>
      <c r="N7116" t="s">
        <v>13187</v>
      </c>
      <c r="O7116" t="s">
        <v>13188</v>
      </c>
      <c r="P7116">
        <v>1.39999998</v>
      </c>
      <c r="Q7116" t="s">
        <v>13189</v>
      </c>
      <c r="R7116" t="s">
        <v>13190</v>
      </c>
      <c r="S7116">
        <v>221964662</v>
      </c>
      <c r="T7116">
        <v>209.08083529999999</v>
      </c>
      <c r="U7116" t="s">
        <v>31</v>
      </c>
      <c r="V7116" t="s">
        <v>8465</v>
      </c>
      <c r="W7116" t="s">
        <v>23</v>
      </c>
    </row>
    <row r="7117" spans="1:23" x14ac:dyDescent="0.4">
      <c r="A7117">
        <v>7116</v>
      </c>
      <c r="B7117">
        <v>1</v>
      </c>
      <c r="C7117">
        <v>1</v>
      </c>
      <c r="D7117">
        <v>1</v>
      </c>
      <c r="E7117">
        <v>1</v>
      </c>
      <c r="F7117" t="s">
        <v>23</v>
      </c>
      <c r="G7117">
        <v>-63.4890665368764</v>
      </c>
      <c r="H7117" t="s">
        <v>23</v>
      </c>
      <c r="I7117">
        <v>38.804573805596597</v>
      </c>
      <c r="J7117" t="s">
        <v>175</v>
      </c>
      <c r="K7117" t="s">
        <v>25</v>
      </c>
      <c r="L7117" t="s">
        <v>748</v>
      </c>
      <c r="M7117" t="s">
        <v>749</v>
      </c>
      <c r="N7117" t="s">
        <v>750</v>
      </c>
      <c r="O7117" t="s">
        <v>751</v>
      </c>
      <c r="P7117">
        <v>-1.7999999499999999</v>
      </c>
      <c r="Q7117" t="s">
        <v>752</v>
      </c>
      <c r="R7117" t="s">
        <v>753</v>
      </c>
      <c r="S7117">
        <v>87613798</v>
      </c>
      <c r="T7117">
        <v>214.1073844</v>
      </c>
      <c r="U7117" t="s">
        <v>31</v>
      </c>
      <c r="V7117" t="s">
        <v>3762</v>
      </c>
      <c r="W7117" t="s">
        <v>23</v>
      </c>
    </row>
    <row r="7118" spans="1:23" x14ac:dyDescent="0.4">
      <c r="A7118">
        <v>7117</v>
      </c>
      <c r="B7118">
        <v>1</v>
      </c>
      <c r="C7118">
        <v>1</v>
      </c>
      <c r="D7118">
        <v>1</v>
      </c>
      <c r="E7118">
        <v>1</v>
      </c>
      <c r="F7118" t="s">
        <v>23</v>
      </c>
      <c r="G7118">
        <v>-6.2758549283482896</v>
      </c>
      <c r="H7118" t="s">
        <v>23</v>
      </c>
      <c r="I7118">
        <v>16.3997833319706</v>
      </c>
      <c r="J7118" t="s">
        <v>2044</v>
      </c>
      <c r="K7118" t="s">
        <v>25</v>
      </c>
      <c r="L7118" t="s">
        <v>13865</v>
      </c>
      <c r="M7118" t="s">
        <v>13866</v>
      </c>
      <c r="N7118" t="s">
        <v>13867</v>
      </c>
      <c r="O7118" t="s">
        <v>13868</v>
      </c>
      <c r="P7118">
        <v>-0.20000000300000001</v>
      </c>
      <c r="Q7118" t="s">
        <v>13869</v>
      </c>
      <c r="R7118" t="s">
        <v>13870</v>
      </c>
      <c r="S7118">
        <v>20900222</v>
      </c>
      <c r="T7118">
        <v>579.17083209999998</v>
      </c>
      <c r="U7118" t="s">
        <v>31</v>
      </c>
      <c r="V7118" t="s">
        <v>6146</v>
      </c>
      <c r="W7118" t="s">
        <v>23</v>
      </c>
    </row>
    <row r="7119" spans="1:23" x14ac:dyDescent="0.4">
      <c r="A7119">
        <v>7118</v>
      </c>
      <c r="B7119">
        <v>1</v>
      </c>
      <c r="C7119">
        <v>1</v>
      </c>
      <c r="D7119">
        <v>1</v>
      </c>
      <c r="E7119">
        <v>1</v>
      </c>
      <c r="F7119" t="s">
        <v>23</v>
      </c>
      <c r="G7119">
        <v>-6.1641657673853603</v>
      </c>
      <c r="H7119" t="s">
        <v>23</v>
      </c>
      <c r="I7119">
        <v>87.618586986722207</v>
      </c>
      <c r="J7119" t="s">
        <v>7659</v>
      </c>
      <c r="K7119" t="s">
        <v>25</v>
      </c>
      <c r="L7119" t="s">
        <v>14061</v>
      </c>
      <c r="M7119" t="s">
        <v>14062</v>
      </c>
      <c r="N7119" t="s">
        <v>14063</v>
      </c>
      <c r="O7119" t="s">
        <v>14064</v>
      </c>
      <c r="P7119">
        <v>2.7999999500000001</v>
      </c>
      <c r="Q7119" t="s">
        <v>14065</v>
      </c>
      <c r="R7119" t="s">
        <v>14066</v>
      </c>
      <c r="S7119">
        <v>88009086</v>
      </c>
      <c r="T7119">
        <v>269.08083529999999</v>
      </c>
      <c r="U7119" t="s">
        <v>31</v>
      </c>
      <c r="V7119" t="s">
        <v>10400</v>
      </c>
      <c r="W7119" t="s">
        <v>23</v>
      </c>
    </row>
    <row r="7120" spans="1:23" x14ac:dyDescent="0.4">
      <c r="A7120">
        <v>7119</v>
      </c>
      <c r="B7120">
        <v>1</v>
      </c>
      <c r="C7120">
        <v>1</v>
      </c>
      <c r="D7120">
        <v>1</v>
      </c>
      <c r="E7120">
        <v>1</v>
      </c>
      <c r="F7120" t="s">
        <v>23</v>
      </c>
      <c r="G7120">
        <v>-18.387998798402698</v>
      </c>
      <c r="H7120" t="s">
        <v>23</v>
      </c>
      <c r="I7120">
        <v>33.677810320237903</v>
      </c>
      <c r="J7120" t="s">
        <v>5353</v>
      </c>
      <c r="K7120" t="s">
        <v>25</v>
      </c>
      <c r="L7120" t="s">
        <v>6368</v>
      </c>
      <c r="M7120" t="s">
        <v>6369</v>
      </c>
      <c r="N7120" t="s">
        <v>6370</v>
      </c>
      <c r="O7120" t="s">
        <v>6371</v>
      </c>
      <c r="P7120">
        <v>1.78963172</v>
      </c>
      <c r="Q7120" t="s">
        <v>6372</v>
      </c>
      <c r="R7120" t="s">
        <v>6373</v>
      </c>
      <c r="S7120">
        <v>43037548670</v>
      </c>
      <c r="T7120">
        <v>209.08083529999999</v>
      </c>
      <c r="U7120" t="s">
        <v>31</v>
      </c>
      <c r="V7120" t="s">
        <v>9840</v>
      </c>
      <c r="W7120" t="s">
        <v>23</v>
      </c>
    </row>
    <row r="7121" spans="1:23" x14ac:dyDescent="0.4">
      <c r="A7121">
        <v>7120</v>
      </c>
      <c r="B7121">
        <v>1</v>
      </c>
      <c r="C7121">
        <v>1</v>
      </c>
      <c r="D7121">
        <v>1</v>
      </c>
      <c r="E7121">
        <v>1</v>
      </c>
      <c r="F7121" t="s">
        <v>23</v>
      </c>
      <c r="G7121">
        <v>-392.52615129423702</v>
      </c>
      <c r="H7121" t="s">
        <v>23</v>
      </c>
      <c r="I7121">
        <v>3.26127225152102</v>
      </c>
      <c r="J7121" t="s">
        <v>7350</v>
      </c>
      <c r="K7121" t="s">
        <v>25</v>
      </c>
      <c r="L7121" t="s">
        <v>7351</v>
      </c>
      <c r="M7121" t="s">
        <v>7352</v>
      </c>
      <c r="N7121" t="s">
        <v>7353</v>
      </c>
      <c r="O7121" t="s">
        <v>7354</v>
      </c>
      <c r="P7121">
        <v>5.6999998099999996</v>
      </c>
      <c r="Q7121">
        <v>50918583</v>
      </c>
      <c r="R7121" t="s">
        <v>7355</v>
      </c>
      <c r="S7121">
        <v>34</v>
      </c>
      <c r="T7121">
        <v>465.10275250000001</v>
      </c>
      <c r="U7121" t="s">
        <v>31</v>
      </c>
      <c r="V7121" t="s">
        <v>7356</v>
      </c>
      <c r="W7121" t="s">
        <v>23</v>
      </c>
    </row>
    <row r="7122" spans="1:23" x14ac:dyDescent="0.4">
      <c r="A7122">
        <v>7121</v>
      </c>
      <c r="B7122">
        <v>1</v>
      </c>
      <c r="C7122">
        <v>1</v>
      </c>
      <c r="D7122">
        <v>1</v>
      </c>
      <c r="E7122">
        <v>1</v>
      </c>
      <c r="F7122" t="s">
        <v>23</v>
      </c>
      <c r="G7122">
        <v>-20.677184917467802</v>
      </c>
      <c r="H7122" t="s">
        <v>23</v>
      </c>
      <c r="I7122">
        <v>5.05774512189035</v>
      </c>
      <c r="J7122" t="s">
        <v>2613</v>
      </c>
      <c r="K7122" t="s">
        <v>25</v>
      </c>
      <c r="L7122" t="s">
        <v>14203</v>
      </c>
      <c r="M7122" t="s">
        <v>14204</v>
      </c>
      <c r="N7122" t="s">
        <v>28</v>
      </c>
      <c r="O7122" t="s">
        <v>14205</v>
      </c>
      <c r="P7122">
        <v>2.2999999500000001</v>
      </c>
      <c r="Q7122">
        <v>135412648</v>
      </c>
      <c r="R7122" t="s">
        <v>14206</v>
      </c>
      <c r="S7122">
        <v>87615846</v>
      </c>
      <c r="T7122">
        <v>197.07089999999999</v>
      </c>
      <c r="U7122" t="s">
        <v>31</v>
      </c>
      <c r="V7122" t="s">
        <v>2698</v>
      </c>
      <c r="W7122" t="s">
        <v>23</v>
      </c>
    </row>
    <row r="7123" spans="1:23" x14ac:dyDescent="0.4">
      <c r="A7123">
        <v>7122</v>
      </c>
      <c r="B7123">
        <v>1</v>
      </c>
      <c r="C7123">
        <v>1</v>
      </c>
      <c r="D7123">
        <v>1</v>
      </c>
      <c r="E7123">
        <v>1</v>
      </c>
      <c r="F7123" t="s">
        <v>23</v>
      </c>
      <c r="G7123">
        <v>-572.28755694118604</v>
      </c>
      <c r="H7123" t="s">
        <v>23</v>
      </c>
      <c r="I7123">
        <v>56.4753903491156</v>
      </c>
      <c r="J7123" t="s">
        <v>2486</v>
      </c>
      <c r="K7123" t="s">
        <v>25</v>
      </c>
      <c r="L7123" t="s">
        <v>2487</v>
      </c>
      <c r="M7123" t="s">
        <v>2488</v>
      </c>
      <c r="N7123" t="s">
        <v>28</v>
      </c>
      <c r="O7123" t="s">
        <v>2489</v>
      </c>
      <c r="P7123">
        <v>0</v>
      </c>
      <c r="R7123" t="s">
        <v>2490</v>
      </c>
      <c r="S7123">
        <v>2097152</v>
      </c>
      <c r="T7123">
        <v>623.45174540000005</v>
      </c>
      <c r="U7123" t="s">
        <v>31</v>
      </c>
      <c r="V7123" t="s">
        <v>11914</v>
      </c>
      <c r="W7123" t="s">
        <v>23</v>
      </c>
    </row>
    <row r="7124" spans="1:23" x14ac:dyDescent="0.4">
      <c r="A7124">
        <v>7123</v>
      </c>
      <c r="B7124">
        <v>1</v>
      </c>
      <c r="C7124">
        <v>1</v>
      </c>
      <c r="D7124">
        <v>1</v>
      </c>
      <c r="E7124">
        <v>2</v>
      </c>
      <c r="F7124" t="s">
        <v>23</v>
      </c>
      <c r="G7124">
        <v>-263.47368580738402</v>
      </c>
      <c r="H7124" t="s">
        <v>23</v>
      </c>
      <c r="I7124">
        <v>34.591057183378503</v>
      </c>
      <c r="J7124" t="s">
        <v>5620</v>
      </c>
      <c r="K7124" t="s">
        <v>25</v>
      </c>
      <c r="L7124" t="s">
        <v>5621</v>
      </c>
      <c r="M7124" t="s">
        <v>5622</v>
      </c>
      <c r="N7124" t="s">
        <v>5623</v>
      </c>
      <c r="O7124" t="s">
        <v>5624</v>
      </c>
      <c r="P7124">
        <v>1</v>
      </c>
      <c r="Q7124">
        <v>5746882</v>
      </c>
      <c r="R7124" t="s">
        <v>5625</v>
      </c>
      <c r="S7124">
        <v>67108866</v>
      </c>
      <c r="T7124">
        <v>389.14422000000002</v>
      </c>
      <c r="U7124" t="s">
        <v>31</v>
      </c>
      <c r="V7124" t="s">
        <v>5626</v>
      </c>
      <c r="W7124" t="s">
        <v>23</v>
      </c>
    </row>
    <row r="7125" spans="1:23" x14ac:dyDescent="0.4">
      <c r="A7125">
        <v>7124</v>
      </c>
      <c r="B7125">
        <v>1</v>
      </c>
      <c r="C7125">
        <v>1</v>
      </c>
      <c r="D7125">
        <v>1</v>
      </c>
      <c r="E7125">
        <v>1</v>
      </c>
      <c r="F7125" t="s">
        <v>23</v>
      </c>
      <c r="G7125">
        <v>-297.30239250005502</v>
      </c>
      <c r="H7125" t="s">
        <v>23</v>
      </c>
      <c r="I7125">
        <v>37.933092925626497</v>
      </c>
      <c r="J7125" t="s">
        <v>11400</v>
      </c>
      <c r="K7125" t="s">
        <v>25</v>
      </c>
      <c r="L7125" t="s">
        <v>11401</v>
      </c>
      <c r="M7125" t="s">
        <v>11402</v>
      </c>
      <c r="N7125" t="s">
        <v>28</v>
      </c>
      <c r="O7125" t="s">
        <v>11403</v>
      </c>
      <c r="P7125">
        <v>-9.0486192699999997</v>
      </c>
      <c r="R7125" t="s">
        <v>11404</v>
      </c>
      <c r="S7125">
        <v>2097152</v>
      </c>
      <c r="T7125">
        <v>687.28586189999999</v>
      </c>
      <c r="U7125" t="s">
        <v>31</v>
      </c>
      <c r="V7125" t="s">
        <v>7674</v>
      </c>
      <c r="W7125" t="s">
        <v>23</v>
      </c>
    </row>
    <row r="7126" spans="1:23" x14ac:dyDescent="0.4">
      <c r="A7126">
        <v>7125</v>
      </c>
      <c r="B7126">
        <v>1</v>
      </c>
      <c r="C7126">
        <v>1</v>
      </c>
      <c r="D7126">
        <v>1</v>
      </c>
      <c r="E7126">
        <v>2</v>
      </c>
      <c r="F7126" t="s">
        <v>23</v>
      </c>
      <c r="G7126">
        <v>-240.828462835605</v>
      </c>
      <c r="H7126" t="s">
        <v>23</v>
      </c>
      <c r="I7126">
        <v>42.673109648154004</v>
      </c>
      <c r="J7126" t="s">
        <v>15551</v>
      </c>
      <c r="K7126" t="s">
        <v>25</v>
      </c>
      <c r="L7126" t="s">
        <v>15552</v>
      </c>
      <c r="M7126" t="s">
        <v>15553</v>
      </c>
      <c r="N7126" t="s">
        <v>15554</v>
      </c>
      <c r="O7126" t="s">
        <v>15555</v>
      </c>
      <c r="P7126">
        <v>1.5</v>
      </c>
      <c r="Q7126">
        <v>843615</v>
      </c>
      <c r="R7126" t="s">
        <v>15556</v>
      </c>
      <c r="S7126">
        <v>98</v>
      </c>
      <c r="T7126">
        <v>341.13819999999998</v>
      </c>
      <c r="U7126" t="s">
        <v>31</v>
      </c>
      <c r="V7126" t="s">
        <v>9109</v>
      </c>
      <c r="W7126" t="s">
        <v>23</v>
      </c>
    </row>
    <row r="7127" spans="1:23" x14ac:dyDescent="0.4">
      <c r="A7127">
        <v>7126</v>
      </c>
      <c r="B7127">
        <v>1</v>
      </c>
      <c r="C7127">
        <v>2</v>
      </c>
      <c r="D7127">
        <v>1</v>
      </c>
      <c r="E7127">
        <v>1</v>
      </c>
      <c r="F7127" t="s">
        <v>23</v>
      </c>
      <c r="G7127">
        <v>-4.8210530846646096</v>
      </c>
      <c r="H7127" t="s">
        <v>23</v>
      </c>
      <c r="I7127">
        <v>75.200550653354099</v>
      </c>
      <c r="J7127" t="s">
        <v>694</v>
      </c>
      <c r="K7127" t="s">
        <v>25</v>
      </c>
      <c r="L7127" t="s">
        <v>695</v>
      </c>
      <c r="M7127" t="s">
        <v>696</v>
      </c>
      <c r="N7127" t="s">
        <v>697</v>
      </c>
      <c r="O7127" t="s">
        <v>698</v>
      </c>
      <c r="P7127">
        <v>1.60000002</v>
      </c>
      <c r="Q7127" t="s">
        <v>699</v>
      </c>
      <c r="R7127" t="s">
        <v>700</v>
      </c>
      <c r="S7127">
        <v>71098742</v>
      </c>
      <c r="T7127">
        <v>369.18088369999998</v>
      </c>
      <c r="U7127" t="s">
        <v>31</v>
      </c>
      <c r="V7127" t="s">
        <v>5278</v>
      </c>
      <c r="W7127" t="s">
        <v>23</v>
      </c>
    </row>
    <row r="7128" spans="1:23" x14ac:dyDescent="0.4">
      <c r="A7128">
        <v>7127</v>
      </c>
      <c r="B7128">
        <v>1</v>
      </c>
      <c r="C7128">
        <v>1</v>
      </c>
      <c r="D7128">
        <v>1</v>
      </c>
      <c r="E7128">
        <v>2</v>
      </c>
      <c r="F7128" t="s">
        <v>23</v>
      </c>
      <c r="G7128">
        <v>-328.05548879105203</v>
      </c>
      <c r="H7128" t="s">
        <v>23</v>
      </c>
      <c r="I7128">
        <v>7.8272420017972504</v>
      </c>
      <c r="J7128" t="s">
        <v>10007</v>
      </c>
      <c r="K7128" t="s">
        <v>25</v>
      </c>
      <c r="L7128" t="s">
        <v>10008</v>
      </c>
      <c r="M7128" t="s">
        <v>10009</v>
      </c>
      <c r="N7128" t="s">
        <v>10010</v>
      </c>
      <c r="O7128" t="s">
        <v>10011</v>
      </c>
      <c r="P7128">
        <v>1.7999999499999999</v>
      </c>
      <c r="Q7128" t="s">
        <v>10012</v>
      </c>
      <c r="R7128" t="s">
        <v>10013</v>
      </c>
      <c r="S7128">
        <v>67108866</v>
      </c>
      <c r="T7128">
        <v>267.13795629999998</v>
      </c>
      <c r="U7128" t="s">
        <v>31</v>
      </c>
      <c r="V7128" t="s">
        <v>17240</v>
      </c>
      <c r="W7128" t="s">
        <v>23</v>
      </c>
    </row>
    <row r="7129" spans="1:23" x14ac:dyDescent="0.4">
      <c r="A7129">
        <v>7128</v>
      </c>
      <c r="B7129">
        <v>1</v>
      </c>
      <c r="C7129">
        <v>1</v>
      </c>
      <c r="D7129">
        <v>1</v>
      </c>
      <c r="E7129">
        <v>1</v>
      </c>
      <c r="F7129" t="s">
        <v>23</v>
      </c>
      <c r="G7129">
        <v>-350.03328460700101</v>
      </c>
      <c r="H7129" t="s">
        <v>23</v>
      </c>
      <c r="I7129">
        <v>64.648130790055703</v>
      </c>
      <c r="J7129" t="s">
        <v>10562</v>
      </c>
      <c r="K7129" t="s">
        <v>25</v>
      </c>
      <c r="L7129" t="s">
        <v>10563</v>
      </c>
      <c r="M7129" t="s">
        <v>10564</v>
      </c>
      <c r="N7129" t="s">
        <v>10565</v>
      </c>
      <c r="O7129" t="s">
        <v>10566</v>
      </c>
      <c r="P7129">
        <v>2.4000001000000002</v>
      </c>
      <c r="Q7129" t="s">
        <v>10567</v>
      </c>
      <c r="R7129" t="s">
        <v>10568</v>
      </c>
      <c r="S7129">
        <v>67108866</v>
      </c>
      <c r="T7129">
        <v>303.15908560000003</v>
      </c>
      <c r="U7129" t="s">
        <v>31</v>
      </c>
      <c r="V7129" t="s">
        <v>12032</v>
      </c>
      <c r="W7129" t="s">
        <v>23</v>
      </c>
    </row>
    <row r="7130" spans="1:23" x14ac:dyDescent="0.4">
      <c r="A7130">
        <v>7129</v>
      </c>
      <c r="B7130">
        <v>1</v>
      </c>
      <c r="C7130">
        <v>1</v>
      </c>
      <c r="D7130">
        <v>1</v>
      </c>
      <c r="E7130">
        <v>1</v>
      </c>
      <c r="F7130" t="s">
        <v>23</v>
      </c>
      <c r="G7130">
        <v>-25.564562613509</v>
      </c>
      <c r="H7130" t="s">
        <v>23</v>
      </c>
      <c r="I7130">
        <v>29.055393402820599</v>
      </c>
      <c r="J7130" t="s">
        <v>4439</v>
      </c>
      <c r="K7130" t="s">
        <v>25</v>
      </c>
      <c r="L7130" t="s">
        <v>14858</v>
      </c>
      <c r="M7130" t="s">
        <v>14859</v>
      </c>
      <c r="N7130" t="s">
        <v>14860</v>
      </c>
      <c r="O7130" t="s">
        <v>14861</v>
      </c>
      <c r="P7130">
        <v>1.0592058900000001</v>
      </c>
      <c r="Q7130" t="s">
        <v>14862</v>
      </c>
      <c r="R7130" t="s">
        <v>14863</v>
      </c>
      <c r="S7130">
        <v>51627616622</v>
      </c>
      <c r="T7130">
        <v>153.05459999999999</v>
      </c>
      <c r="U7130" t="s">
        <v>31</v>
      </c>
      <c r="V7130" t="s">
        <v>4446</v>
      </c>
      <c r="W7130" t="s">
        <v>23</v>
      </c>
    </row>
    <row r="7131" spans="1:23" x14ac:dyDescent="0.4">
      <c r="A7131">
        <v>7130</v>
      </c>
      <c r="B7131">
        <v>1</v>
      </c>
      <c r="C7131">
        <v>1</v>
      </c>
      <c r="D7131">
        <v>1</v>
      </c>
      <c r="E7131">
        <v>1</v>
      </c>
      <c r="F7131" t="s">
        <v>23</v>
      </c>
      <c r="G7131">
        <v>-10.0941032148875</v>
      </c>
      <c r="H7131" t="s">
        <v>23</v>
      </c>
      <c r="I7131">
        <v>14.6729519819398</v>
      </c>
      <c r="J7131" t="s">
        <v>1408</v>
      </c>
      <c r="K7131" t="s">
        <v>25</v>
      </c>
      <c r="L7131" t="s">
        <v>1409</v>
      </c>
      <c r="M7131" t="s">
        <v>1410</v>
      </c>
      <c r="N7131" t="s">
        <v>1411</v>
      </c>
      <c r="O7131" t="s">
        <v>1412</v>
      </c>
      <c r="P7131">
        <v>2.3777244099999999</v>
      </c>
      <c r="Q7131" t="s">
        <v>1413</v>
      </c>
      <c r="R7131" t="s">
        <v>1414</v>
      </c>
      <c r="S7131">
        <v>2779202</v>
      </c>
      <c r="T7131">
        <v>289.15466900000001</v>
      </c>
      <c r="U7131" t="s">
        <v>31</v>
      </c>
      <c r="V7131" t="s">
        <v>2405</v>
      </c>
      <c r="W7131" t="s">
        <v>23</v>
      </c>
    </row>
    <row r="7132" spans="1:23" x14ac:dyDescent="0.4">
      <c r="A7132">
        <v>7131</v>
      </c>
      <c r="B7132">
        <v>1</v>
      </c>
      <c r="C7132">
        <v>1</v>
      </c>
      <c r="D7132">
        <v>1</v>
      </c>
      <c r="E7132">
        <v>1</v>
      </c>
      <c r="F7132" t="s">
        <v>23</v>
      </c>
      <c r="G7132">
        <v>-12.468788932812799</v>
      </c>
      <c r="H7132" t="s">
        <v>23</v>
      </c>
      <c r="I7132">
        <v>24.786962339552598</v>
      </c>
      <c r="J7132" t="s">
        <v>1017</v>
      </c>
      <c r="K7132" t="s">
        <v>25</v>
      </c>
      <c r="L7132" t="s">
        <v>15443</v>
      </c>
      <c r="M7132" t="s">
        <v>15444</v>
      </c>
      <c r="N7132" t="s">
        <v>15445</v>
      </c>
      <c r="O7132" t="s">
        <v>15446</v>
      </c>
      <c r="P7132">
        <v>-0.20000000300000001</v>
      </c>
      <c r="Q7132" t="s">
        <v>15447</v>
      </c>
      <c r="R7132" t="s">
        <v>15448</v>
      </c>
      <c r="S7132">
        <v>20638078</v>
      </c>
      <c r="T7132">
        <v>449.10783789999999</v>
      </c>
      <c r="U7132" t="s">
        <v>31</v>
      </c>
      <c r="V7132" t="s">
        <v>10312</v>
      </c>
      <c r="W7132" t="s">
        <v>23</v>
      </c>
    </row>
    <row r="7133" spans="1:23" x14ac:dyDescent="0.4">
      <c r="A7133">
        <v>7132</v>
      </c>
      <c r="B7133">
        <v>1</v>
      </c>
      <c r="C7133">
        <v>1</v>
      </c>
      <c r="D7133">
        <v>1</v>
      </c>
      <c r="E7133">
        <v>3</v>
      </c>
      <c r="F7133" t="s">
        <v>23</v>
      </c>
      <c r="G7133">
        <v>-392.83324498351601</v>
      </c>
      <c r="H7133" t="s">
        <v>23</v>
      </c>
      <c r="I7133">
        <v>34.207075831593599</v>
      </c>
      <c r="J7133" t="s">
        <v>17033</v>
      </c>
      <c r="K7133" t="s">
        <v>25</v>
      </c>
      <c r="L7133" t="s">
        <v>17034</v>
      </c>
      <c r="M7133" t="s">
        <v>17035</v>
      </c>
      <c r="N7133" t="s">
        <v>28</v>
      </c>
      <c r="O7133" t="s">
        <v>17036</v>
      </c>
      <c r="P7133">
        <v>0</v>
      </c>
      <c r="Q7133">
        <v>3936170</v>
      </c>
      <c r="R7133" t="s">
        <v>17037</v>
      </c>
      <c r="S7133">
        <v>98</v>
      </c>
      <c r="T7133">
        <v>355.1028</v>
      </c>
      <c r="U7133" t="s">
        <v>31</v>
      </c>
      <c r="V7133" t="s">
        <v>2201</v>
      </c>
      <c r="W7133" t="s">
        <v>23</v>
      </c>
    </row>
    <row r="7134" spans="1:23" x14ac:dyDescent="0.4">
      <c r="A7134">
        <v>7133</v>
      </c>
      <c r="B7134">
        <v>1</v>
      </c>
      <c r="C7134">
        <v>1</v>
      </c>
      <c r="D7134">
        <v>1</v>
      </c>
      <c r="E7134">
        <v>3</v>
      </c>
      <c r="F7134" t="s">
        <v>23</v>
      </c>
      <c r="G7134">
        <v>-468.80114184414498</v>
      </c>
      <c r="H7134" t="s">
        <v>23</v>
      </c>
      <c r="I7134">
        <v>62.212478217872601</v>
      </c>
      <c r="J7134" t="s">
        <v>8280</v>
      </c>
      <c r="K7134" t="s">
        <v>25</v>
      </c>
      <c r="L7134" t="s">
        <v>8281</v>
      </c>
      <c r="M7134" t="s">
        <v>8282</v>
      </c>
      <c r="N7134" t="s">
        <v>8283</v>
      </c>
      <c r="O7134" t="s">
        <v>8284</v>
      </c>
      <c r="P7134">
        <v>-5.6999998099999996</v>
      </c>
      <c r="Q7134" t="s">
        <v>8285</v>
      </c>
      <c r="R7134" t="s">
        <v>8286</v>
      </c>
      <c r="S7134">
        <v>20089174</v>
      </c>
      <c r="T7134">
        <v>623.27517799999998</v>
      </c>
      <c r="U7134" t="s">
        <v>31</v>
      </c>
      <c r="V7134" t="s">
        <v>8978</v>
      </c>
      <c r="W7134" t="s">
        <v>23</v>
      </c>
    </row>
    <row r="7135" spans="1:23" x14ac:dyDescent="0.4">
      <c r="A7135">
        <v>7134</v>
      </c>
      <c r="B7135">
        <v>1</v>
      </c>
      <c r="C7135">
        <v>1</v>
      </c>
      <c r="D7135">
        <v>1</v>
      </c>
      <c r="E7135">
        <v>2</v>
      </c>
      <c r="F7135" t="s">
        <v>23</v>
      </c>
      <c r="G7135">
        <v>-486.49769042885703</v>
      </c>
      <c r="H7135" t="s">
        <v>23</v>
      </c>
      <c r="I7135">
        <v>39.524247068555901</v>
      </c>
      <c r="J7135" t="s">
        <v>10081</v>
      </c>
      <c r="K7135" t="s">
        <v>25</v>
      </c>
      <c r="L7135" t="s">
        <v>10082</v>
      </c>
      <c r="M7135" t="s">
        <v>10083</v>
      </c>
      <c r="N7135" t="s">
        <v>10084</v>
      </c>
      <c r="O7135" t="s">
        <v>10085</v>
      </c>
      <c r="P7135">
        <v>5.3000001900000004</v>
      </c>
      <c r="Q7135" t="s">
        <v>10086</v>
      </c>
      <c r="R7135" t="s">
        <v>10087</v>
      </c>
      <c r="S7135">
        <v>3153922</v>
      </c>
      <c r="T7135">
        <v>433.11292329999998</v>
      </c>
      <c r="U7135" t="s">
        <v>31</v>
      </c>
      <c r="V7135" t="s">
        <v>11882</v>
      </c>
      <c r="W7135" t="s">
        <v>23</v>
      </c>
    </row>
    <row r="7136" spans="1:23" x14ac:dyDescent="0.4">
      <c r="A7136">
        <v>7135</v>
      </c>
      <c r="B7136">
        <v>1</v>
      </c>
      <c r="C7136">
        <v>2</v>
      </c>
      <c r="D7136">
        <v>1</v>
      </c>
      <c r="E7136">
        <v>1</v>
      </c>
      <c r="F7136" t="s">
        <v>23</v>
      </c>
      <c r="G7136">
        <v>-12.577449354536901</v>
      </c>
      <c r="H7136" t="s">
        <v>23</v>
      </c>
      <c r="I7136">
        <v>70.776012243421206</v>
      </c>
      <c r="J7136" t="s">
        <v>1690</v>
      </c>
      <c r="K7136" t="s">
        <v>25</v>
      </c>
      <c r="L7136" t="s">
        <v>14891</v>
      </c>
      <c r="M7136" t="s">
        <v>14892</v>
      </c>
      <c r="N7136" t="s">
        <v>14893</v>
      </c>
      <c r="O7136" t="s">
        <v>14894</v>
      </c>
      <c r="P7136">
        <v>-1.60000002</v>
      </c>
      <c r="Q7136" t="s">
        <v>14895</v>
      </c>
      <c r="R7136" t="s">
        <v>14896</v>
      </c>
      <c r="S7136">
        <v>20629878</v>
      </c>
      <c r="T7136">
        <v>595.1657467</v>
      </c>
      <c r="U7136" t="s">
        <v>31</v>
      </c>
      <c r="V7136" t="s">
        <v>8546</v>
      </c>
      <c r="W7136" t="s">
        <v>23</v>
      </c>
    </row>
    <row r="7137" spans="1:23" x14ac:dyDescent="0.4">
      <c r="A7137">
        <v>7136</v>
      </c>
      <c r="B7137">
        <v>1</v>
      </c>
      <c r="C7137">
        <v>1</v>
      </c>
      <c r="D7137">
        <v>1</v>
      </c>
      <c r="E7137">
        <v>2</v>
      </c>
      <c r="F7137" t="s">
        <v>23</v>
      </c>
      <c r="G7137">
        <v>-334.36409958487599</v>
      </c>
      <c r="H7137" t="s">
        <v>23</v>
      </c>
      <c r="I7137">
        <v>30.335414839549699</v>
      </c>
      <c r="J7137" t="s">
        <v>11289</v>
      </c>
      <c r="K7137" t="s">
        <v>25</v>
      </c>
      <c r="L7137" t="s">
        <v>11290</v>
      </c>
      <c r="M7137" t="s">
        <v>11291</v>
      </c>
      <c r="N7137" t="s">
        <v>28</v>
      </c>
      <c r="O7137" t="s">
        <v>11292</v>
      </c>
      <c r="P7137">
        <v>-4.9595823299999999</v>
      </c>
      <c r="R7137" t="s">
        <v>11293</v>
      </c>
      <c r="S7137">
        <v>3178496</v>
      </c>
      <c r="T7137">
        <v>781.47326869999995</v>
      </c>
      <c r="U7137" t="s">
        <v>31</v>
      </c>
      <c r="V7137" t="s">
        <v>11971</v>
      </c>
      <c r="W7137" t="s">
        <v>23</v>
      </c>
    </row>
    <row r="7138" spans="1:23" x14ac:dyDescent="0.4">
      <c r="A7138">
        <v>7137</v>
      </c>
      <c r="B7138">
        <v>1</v>
      </c>
      <c r="C7138">
        <v>1</v>
      </c>
      <c r="D7138">
        <v>1</v>
      </c>
      <c r="E7138">
        <v>2</v>
      </c>
      <c r="F7138" t="s">
        <v>23</v>
      </c>
      <c r="G7138">
        <v>-446.63036806612303</v>
      </c>
      <c r="H7138" t="s">
        <v>23</v>
      </c>
      <c r="I7138">
        <v>20.084399929267899</v>
      </c>
      <c r="J7138" t="s">
        <v>865</v>
      </c>
      <c r="K7138" t="s">
        <v>25</v>
      </c>
      <c r="L7138" t="s">
        <v>866</v>
      </c>
      <c r="M7138" t="s">
        <v>867</v>
      </c>
      <c r="N7138" t="s">
        <v>868</v>
      </c>
      <c r="O7138" t="s">
        <v>869</v>
      </c>
      <c r="P7138">
        <v>2.9000001000000002</v>
      </c>
      <c r="Q7138">
        <v>78347</v>
      </c>
      <c r="R7138" t="s">
        <v>870</v>
      </c>
      <c r="S7138">
        <v>262146</v>
      </c>
      <c r="T7138">
        <v>449.10783789999999</v>
      </c>
      <c r="U7138" t="s">
        <v>31</v>
      </c>
      <c r="V7138" t="s">
        <v>8930</v>
      </c>
      <c r="W7138" t="s">
        <v>23</v>
      </c>
    </row>
    <row r="7139" spans="1:23" x14ac:dyDescent="0.4">
      <c r="A7139">
        <v>7138</v>
      </c>
      <c r="B7139">
        <v>1</v>
      </c>
      <c r="C7139">
        <v>1</v>
      </c>
      <c r="D7139">
        <v>1</v>
      </c>
      <c r="E7139">
        <v>1</v>
      </c>
      <c r="F7139" t="s">
        <v>23</v>
      </c>
      <c r="G7139">
        <v>-8.8106631996886797</v>
      </c>
      <c r="H7139" t="s">
        <v>23</v>
      </c>
      <c r="I7139">
        <v>28.827488780499301</v>
      </c>
      <c r="J7139" t="s">
        <v>2364</v>
      </c>
      <c r="K7139" t="s">
        <v>25</v>
      </c>
      <c r="L7139" t="s">
        <v>13596</v>
      </c>
      <c r="M7139" t="s">
        <v>13597</v>
      </c>
      <c r="N7139" t="s">
        <v>13598</v>
      </c>
      <c r="O7139" t="s">
        <v>13599</v>
      </c>
      <c r="P7139">
        <v>2.7000000499999999</v>
      </c>
      <c r="Q7139" t="s">
        <v>13600</v>
      </c>
      <c r="R7139" t="s">
        <v>13601</v>
      </c>
      <c r="S7139">
        <v>121564030</v>
      </c>
      <c r="T7139">
        <v>271.06009990000001</v>
      </c>
      <c r="U7139" t="s">
        <v>31</v>
      </c>
      <c r="V7139" t="s">
        <v>6970</v>
      </c>
      <c r="W7139" t="s">
        <v>23</v>
      </c>
    </row>
    <row r="7140" spans="1:23" x14ac:dyDescent="0.4">
      <c r="A7140">
        <v>7139</v>
      </c>
      <c r="B7140">
        <v>1</v>
      </c>
      <c r="C7140">
        <v>1</v>
      </c>
      <c r="D7140">
        <v>1</v>
      </c>
      <c r="E7140">
        <v>1</v>
      </c>
      <c r="F7140" t="s">
        <v>23</v>
      </c>
      <c r="G7140">
        <v>-0.87845287131005401</v>
      </c>
      <c r="H7140" t="s">
        <v>23</v>
      </c>
      <c r="I7140">
        <v>38.596137158382398</v>
      </c>
      <c r="J7140" t="s">
        <v>1665</v>
      </c>
      <c r="K7140" t="s">
        <v>25</v>
      </c>
      <c r="L7140" t="s">
        <v>1982</v>
      </c>
      <c r="M7140" t="s">
        <v>1983</v>
      </c>
      <c r="N7140" t="s">
        <v>1984</v>
      </c>
      <c r="O7140" t="s">
        <v>1985</v>
      </c>
      <c r="P7140">
        <v>2.8652255499999999</v>
      </c>
      <c r="Q7140" t="s">
        <v>1986</v>
      </c>
      <c r="R7140" t="s">
        <v>1987</v>
      </c>
      <c r="S7140">
        <v>19556450</v>
      </c>
      <c r="T7140">
        <v>323.1390189</v>
      </c>
      <c r="U7140" t="s">
        <v>31</v>
      </c>
      <c r="V7140" t="s">
        <v>3442</v>
      </c>
      <c r="W7140" t="s">
        <v>23</v>
      </c>
    </row>
    <row r="7141" spans="1:23" x14ac:dyDescent="0.4">
      <c r="A7141">
        <v>7140</v>
      </c>
      <c r="B7141">
        <v>1</v>
      </c>
      <c r="C7141">
        <v>1</v>
      </c>
      <c r="D7141">
        <v>1</v>
      </c>
      <c r="E7141">
        <v>1</v>
      </c>
      <c r="F7141" t="s">
        <v>23</v>
      </c>
      <c r="G7141">
        <v>-13.9828043311967</v>
      </c>
      <c r="H7141" t="s">
        <v>23</v>
      </c>
      <c r="I7141">
        <v>34.377447759341699</v>
      </c>
      <c r="J7141" t="s">
        <v>5769</v>
      </c>
      <c r="K7141" t="s">
        <v>25</v>
      </c>
      <c r="L7141" t="s">
        <v>13972</v>
      </c>
      <c r="M7141" t="s">
        <v>13973</v>
      </c>
      <c r="N7141" t="s">
        <v>13974</v>
      </c>
      <c r="O7141" t="s">
        <v>13975</v>
      </c>
      <c r="P7141">
        <v>1.3929698500000001</v>
      </c>
      <c r="Q7141" t="s">
        <v>13976</v>
      </c>
      <c r="R7141" t="s">
        <v>13977</v>
      </c>
      <c r="S7141">
        <v>17267943806</v>
      </c>
      <c r="T7141">
        <v>165.05462059999999</v>
      </c>
      <c r="U7141" t="s">
        <v>31</v>
      </c>
      <c r="V7141" t="s">
        <v>9179</v>
      </c>
      <c r="W7141" t="s">
        <v>23</v>
      </c>
    </row>
    <row r="7142" spans="1:23" x14ac:dyDescent="0.4">
      <c r="A7142">
        <v>7141</v>
      </c>
      <c r="B7142">
        <v>1</v>
      </c>
      <c r="C7142">
        <v>1</v>
      </c>
      <c r="D7142">
        <v>1</v>
      </c>
      <c r="E7142">
        <v>4</v>
      </c>
      <c r="F7142" t="s">
        <v>23</v>
      </c>
      <c r="G7142">
        <v>-355.79883160616401</v>
      </c>
      <c r="H7142" t="s">
        <v>23</v>
      </c>
      <c r="I7142">
        <v>8.3484073247768293</v>
      </c>
      <c r="J7142" t="s">
        <v>7884</v>
      </c>
      <c r="K7142" t="s">
        <v>25</v>
      </c>
      <c r="L7142" t="s">
        <v>7885</v>
      </c>
      <c r="M7142" t="s">
        <v>7886</v>
      </c>
      <c r="N7142" t="s">
        <v>7887</v>
      </c>
      <c r="O7142" t="s">
        <v>7888</v>
      </c>
      <c r="P7142">
        <v>0.60000002399999997</v>
      </c>
      <c r="Q7142" t="s">
        <v>7889</v>
      </c>
      <c r="R7142" t="s">
        <v>7890</v>
      </c>
      <c r="S7142">
        <v>270406</v>
      </c>
      <c r="T7142">
        <v>481.09766719999999</v>
      </c>
      <c r="U7142" t="s">
        <v>31</v>
      </c>
      <c r="V7142" t="s">
        <v>10256</v>
      </c>
      <c r="W7142" t="s">
        <v>23</v>
      </c>
    </row>
    <row r="7143" spans="1:23" x14ac:dyDescent="0.4">
      <c r="A7143">
        <v>7142</v>
      </c>
      <c r="B7143">
        <v>1</v>
      </c>
      <c r="C7143">
        <v>1</v>
      </c>
      <c r="D7143">
        <v>1</v>
      </c>
      <c r="E7143">
        <v>1</v>
      </c>
      <c r="F7143" t="s">
        <v>23</v>
      </c>
      <c r="G7143">
        <v>-4.1507839933696902</v>
      </c>
      <c r="H7143" t="s">
        <v>23</v>
      </c>
      <c r="I7143">
        <v>36.6720929242043</v>
      </c>
      <c r="J7143" t="s">
        <v>12798</v>
      </c>
      <c r="K7143" t="s">
        <v>25</v>
      </c>
      <c r="L7143" t="s">
        <v>12799</v>
      </c>
      <c r="M7143" t="s">
        <v>12800</v>
      </c>
      <c r="N7143" t="s">
        <v>12801</v>
      </c>
      <c r="O7143" t="s">
        <v>12802</v>
      </c>
      <c r="P7143">
        <v>-2.6748521300000001</v>
      </c>
      <c r="Q7143" t="s">
        <v>12803</v>
      </c>
      <c r="R7143" t="s">
        <v>12804</v>
      </c>
      <c r="S7143">
        <v>255847294</v>
      </c>
      <c r="T7143">
        <v>183.08629999999999</v>
      </c>
      <c r="U7143" t="s">
        <v>31</v>
      </c>
      <c r="V7143" t="s">
        <v>10098</v>
      </c>
      <c r="W7143" t="s">
        <v>23</v>
      </c>
    </row>
    <row r="7144" spans="1:23" x14ac:dyDescent="0.4">
      <c r="A7144">
        <v>7143</v>
      </c>
      <c r="B7144">
        <v>1</v>
      </c>
      <c r="C7144">
        <v>1</v>
      </c>
      <c r="D7144">
        <v>1</v>
      </c>
      <c r="E7144">
        <v>1</v>
      </c>
      <c r="F7144" t="s">
        <v>23</v>
      </c>
      <c r="G7144">
        <v>-19.201074991542299</v>
      </c>
      <c r="H7144" t="s">
        <v>23</v>
      </c>
      <c r="I7144">
        <v>50.598029130386202</v>
      </c>
      <c r="J7144" t="s">
        <v>5353</v>
      </c>
      <c r="K7144" t="s">
        <v>25</v>
      </c>
      <c r="L7144" t="s">
        <v>6530</v>
      </c>
      <c r="M7144" t="s">
        <v>6531</v>
      </c>
      <c r="N7144" t="s">
        <v>6532</v>
      </c>
      <c r="O7144" t="s">
        <v>6533</v>
      </c>
      <c r="P7144">
        <v>1.7999999499999999</v>
      </c>
      <c r="Q7144" t="s">
        <v>6534</v>
      </c>
      <c r="R7144" t="s">
        <v>6535</v>
      </c>
      <c r="S7144">
        <v>87875662</v>
      </c>
      <c r="T7144">
        <v>209.08083529999999</v>
      </c>
      <c r="U7144" t="s">
        <v>31</v>
      </c>
      <c r="V7144" t="s">
        <v>9352</v>
      </c>
      <c r="W7144" t="s">
        <v>23</v>
      </c>
    </row>
    <row r="7145" spans="1:23" x14ac:dyDescent="0.4">
      <c r="A7145">
        <v>7144</v>
      </c>
      <c r="B7145">
        <v>1</v>
      </c>
      <c r="C7145">
        <v>1</v>
      </c>
      <c r="D7145">
        <v>1</v>
      </c>
      <c r="E7145">
        <v>1</v>
      </c>
      <c r="F7145" t="s">
        <v>23</v>
      </c>
      <c r="G7145">
        <v>-1.48544834422437</v>
      </c>
      <c r="H7145" t="s">
        <v>23</v>
      </c>
      <c r="I7145">
        <v>39.276278619643598</v>
      </c>
      <c r="J7145" t="s">
        <v>2341</v>
      </c>
      <c r="K7145" t="s">
        <v>25</v>
      </c>
      <c r="L7145" t="s">
        <v>2342</v>
      </c>
      <c r="M7145" t="s">
        <v>2343</v>
      </c>
      <c r="N7145" t="s">
        <v>2344</v>
      </c>
      <c r="O7145" t="s">
        <v>2345</v>
      </c>
      <c r="P7145">
        <v>0.26765546200000001</v>
      </c>
      <c r="Q7145" t="s">
        <v>2346</v>
      </c>
      <c r="R7145" t="s">
        <v>2347</v>
      </c>
      <c r="S7145">
        <v>255847294</v>
      </c>
      <c r="T7145">
        <v>182.08116999999999</v>
      </c>
      <c r="U7145" t="s">
        <v>31</v>
      </c>
      <c r="V7145" t="s">
        <v>2724</v>
      </c>
      <c r="W7145" t="s">
        <v>23</v>
      </c>
    </row>
    <row r="7146" spans="1:23" x14ac:dyDescent="0.4">
      <c r="A7146">
        <v>7145</v>
      </c>
      <c r="B7146">
        <v>1</v>
      </c>
      <c r="C7146">
        <v>1</v>
      </c>
      <c r="D7146">
        <v>1</v>
      </c>
      <c r="E7146">
        <v>1</v>
      </c>
      <c r="F7146" t="s">
        <v>23</v>
      </c>
      <c r="G7146">
        <v>-16.805078704839801</v>
      </c>
      <c r="H7146" t="s">
        <v>23</v>
      </c>
      <c r="I7146">
        <v>60.844719133632402</v>
      </c>
      <c r="J7146" t="s">
        <v>4466</v>
      </c>
      <c r="K7146" t="s">
        <v>25</v>
      </c>
      <c r="L7146" t="s">
        <v>15251</v>
      </c>
      <c r="M7146" t="s">
        <v>15252</v>
      </c>
      <c r="N7146" t="s">
        <v>15253</v>
      </c>
      <c r="O7146" t="s">
        <v>15254</v>
      </c>
      <c r="P7146">
        <v>2.7000000499999999</v>
      </c>
      <c r="Q7146" t="s">
        <v>15255</v>
      </c>
      <c r="R7146" t="s">
        <v>15256</v>
      </c>
      <c r="S7146">
        <v>121430398</v>
      </c>
      <c r="T7146">
        <v>328.15433460000003</v>
      </c>
      <c r="U7146" t="s">
        <v>31</v>
      </c>
      <c r="V7146" t="s">
        <v>10495</v>
      </c>
      <c r="W7146" t="s">
        <v>23</v>
      </c>
    </row>
    <row r="7147" spans="1:23" x14ac:dyDescent="0.4">
      <c r="A7147">
        <v>7146</v>
      </c>
      <c r="B7147">
        <v>1</v>
      </c>
      <c r="C7147">
        <v>1</v>
      </c>
      <c r="D7147">
        <v>1</v>
      </c>
      <c r="E7147">
        <v>1</v>
      </c>
      <c r="F7147" t="s">
        <v>23</v>
      </c>
      <c r="G7147">
        <v>-417.98338345497001</v>
      </c>
      <c r="H7147" t="s">
        <v>23</v>
      </c>
      <c r="I7147">
        <v>56.260306448107102</v>
      </c>
      <c r="J7147" t="s">
        <v>11289</v>
      </c>
      <c r="K7147" t="s">
        <v>25</v>
      </c>
      <c r="L7147" t="s">
        <v>11290</v>
      </c>
      <c r="M7147" t="s">
        <v>11291</v>
      </c>
      <c r="N7147" t="s">
        <v>28</v>
      </c>
      <c r="O7147" t="s">
        <v>11292</v>
      </c>
      <c r="P7147">
        <v>-4.9595823299999999</v>
      </c>
      <c r="R7147" t="s">
        <v>11293</v>
      </c>
      <c r="S7147">
        <v>3178496</v>
      </c>
      <c r="T7147">
        <v>781.47326869999995</v>
      </c>
      <c r="U7147" t="s">
        <v>31</v>
      </c>
      <c r="V7147" t="s">
        <v>11875</v>
      </c>
      <c r="W7147" t="s">
        <v>23</v>
      </c>
    </row>
    <row r="7148" spans="1:23" x14ac:dyDescent="0.4">
      <c r="A7148">
        <v>7147</v>
      </c>
      <c r="B7148">
        <v>1</v>
      </c>
      <c r="C7148">
        <v>1</v>
      </c>
      <c r="D7148">
        <v>1</v>
      </c>
      <c r="E7148">
        <v>1</v>
      </c>
      <c r="F7148" t="s">
        <v>23</v>
      </c>
      <c r="G7148">
        <v>-456.02738748888601</v>
      </c>
      <c r="H7148" t="s">
        <v>23</v>
      </c>
      <c r="I7148">
        <v>48.164216662295601</v>
      </c>
      <c r="J7148" t="s">
        <v>8990</v>
      </c>
      <c r="K7148" t="s">
        <v>25</v>
      </c>
      <c r="L7148" t="s">
        <v>8991</v>
      </c>
      <c r="M7148" t="s">
        <v>8992</v>
      </c>
      <c r="N7148" t="s">
        <v>28</v>
      </c>
      <c r="O7148" t="s">
        <v>8993</v>
      </c>
      <c r="P7148">
        <v>5.6999998099999996</v>
      </c>
      <c r="Q7148" t="s">
        <v>8994</v>
      </c>
      <c r="R7148" t="s">
        <v>8995</v>
      </c>
      <c r="S7148">
        <v>2097154</v>
      </c>
      <c r="T7148">
        <v>597.18139680000002</v>
      </c>
      <c r="U7148" t="s">
        <v>31</v>
      </c>
      <c r="V7148" t="s">
        <v>9671</v>
      </c>
      <c r="W7148" t="s">
        <v>23</v>
      </c>
    </row>
    <row r="7149" spans="1:23" x14ac:dyDescent="0.4">
      <c r="A7149">
        <v>7148</v>
      </c>
      <c r="B7149">
        <v>1</v>
      </c>
      <c r="C7149">
        <v>1</v>
      </c>
      <c r="D7149">
        <v>1</v>
      </c>
      <c r="E7149">
        <v>2</v>
      </c>
      <c r="F7149" t="s">
        <v>23</v>
      </c>
      <c r="G7149">
        <v>-416.377296099874</v>
      </c>
      <c r="H7149" t="s">
        <v>23</v>
      </c>
      <c r="I7149">
        <v>33.907041321238601</v>
      </c>
      <c r="J7149" t="s">
        <v>11289</v>
      </c>
      <c r="K7149" t="s">
        <v>25</v>
      </c>
      <c r="L7149" t="s">
        <v>11290</v>
      </c>
      <c r="M7149" t="s">
        <v>11291</v>
      </c>
      <c r="N7149" t="s">
        <v>28</v>
      </c>
      <c r="O7149" t="s">
        <v>11292</v>
      </c>
      <c r="P7149">
        <v>-4.9595823299999999</v>
      </c>
      <c r="R7149" t="s">
        <v>11293</v>
      </c>
      <c r="S7149">
        <v>3178496</v>
      </c>
      <c r="T7149">
        <v>781.47326869999995</v>
      </c>
      <c r="U7149" t="s">
        <v>31</v>
      </c>
      <c r="V7149" t="s">
        <v>11968</v>
      </c>
      <c r="W7149" t="s">
        <v>23</v>
      </c>
    </row>
    <row r="7150" spans="1:23" x14ac:dyDescent="0.4">
      <c r="A7150">
        <v>7149</v>
      </c>
      <c r="B7150">
        <v>1</v>
      </c>
      <c r="C7150">
        <v>1</v>
      </c>
      <c r="D7150">
        <v>1</v>
      </c>
      <c r="E7150">
        <v>2</v>
      </c>
      <c r="F7150" t="s">
        <v>23</v>
      </c>
      <c r="G7150">
        <v>-397.28829269349001</v>
      </c>
      <c r="H7150" t="s">
        <v>23</v>
      </c>
      <c r="I7150">
        <v>17.1270538122441</v>
      </c>
      <c r="J7150" t="s">
        <v>11289</v>
      </c>
      <c r="K7150" t="s">
        <v>25</v>
      </c>
      <c r="L7150" t="s">
        <v>11290</v>
      </c>
      <c r="M7150" t="s">
        <v>11291</v>
      </c>
      <c r="N7150" t="s">
        <v>28</v>
      </c>
      <c r="O7150" t="s">
        <v>11292</v>
      </c>
      <c r="P7150">
        <v>-4.9595823299999999</v>
      </c>
      <c r="R7150" t="s">
        <v>11293</v>
      </c>
      <c r="S7150">
        <v>3178496</v>
      </c>
      <c r="T7150">
        <v>781.47326869999995</v>
      </c>
      <c r="U7150" t="s">
        <v>31</v>
      </c>
      <c r="V7150" t="s">
        <v>17241</v>
      </c>
      <c r="W7150" t="s">
        <v>23</v>
      </c>
    </row>
    <row r="7151" spans="1:23" x14ac:dyDescent="0.4">
      <c r="A7151">
        <v>7150</v>
      </c>
      <c r="B7151">
        <v>1</v>
      </c>
      <c r="C7151">
        <v>2</v>
      </c>
      <c r="D7151">
        <v>1</v>
      </c>
      <c r="E7151">
        <v>1</v>
      </c>
      <c r="F7151" t="s">
        <v>23</v>
      </c>
      <c r="G7151">
        <v>-10.0014402078594</v>
      </c>
      <c r="H7151" t="s">
        <v>23</v>
      </c>
      <c r="I7151">
        <v>36.122627660183298</v>
      </c>
      <c r="J7151" t="s">
        <v>398</v>
      </c>
      <c r="K7151" t="s">
        <v>25</v>
      </c>
      <c r="L7151" t="s">
        <v>399</v>
      </c>
      <c r="M7151" t="s">
        <v>400</v>
      </c>
      <c r="N7151" t="s">
        <v>401</v>
      </c>
      <c r="O7151" t="s">
        <v>402</v>
      </c>
      <c r="P7151">
        <v>3.00934985E-2</v>
      </c>
      <c r="Q7151" t="s">
        <v>403</v>
      </c>
      <c r="R7151" t="s">
        <v>404</v>
      </c>
      <c r="S7151">
        <v>20766830</v>
      </c>
      <c r="T7151">
        <v>295.12950000000001</v>
      </c>
      <c r="U7151" t="s">
        <v>31</v>
      </c>
      <c r="V7151" t="s">
        <v>406</v>
      </c>
      <c r="W7151" t="s">
        <v>23</v>
      </c>
    </row>
    <row r="7152" spans="1:23" x14ac:dyDescent="0.4">
      <c r="A7152">
        <v>7151</v>
      </c>
      <c r="B7152">
        <v>1</v>
      </c>
      <c r="C7152">
        <v>1</v>
      </c>
      <c r="D7152">
        <v>1</v>
      </c>
      <c r="E7152">
        <v>2</v>
      </c>
      <c r="F7152" t="s">
        <v>23</v>
      </c>
      <c r="G7152">
        <v>-169.99934277483899</v>
      </c>
      <c r="H7152" t="s">
        <v>23</v>
      </c>
      <c r="I7152">
        <v>47.8433757330601</v>
      </c>
      <c r="J7152" t="s">
        <v>34</v>
      </c>
      <c r="K7152" t="s">
        <v>25</v>
      </c>
      <c r="L7152" t="s">
        <v>35</v>
      </c>
      <c r="M7152" t="s">
        <v>36</v>
      </c>
      <c r="N7152" t="s">
        <v>28</v>
      </c>
      <c r="O7152" t="s">
        <v>37</v>
      </c>
      <c r="P7152">
        <v>0</v>
      </c>
      <c r="Q7152" t="s">
        <v>38</v>
      </c>
      <c r="R7152" t="s">
        <v>39</v>
      </c>
      <c r="S7152">
        <v>16418</v>
      </c>
      <c r="T7152">
        <v>484.21769999999998</v>
      </c>
      <c r="U7152" t="s">
        <v>31</v>
      </c>
      <c r="V7152" t="s">
        <v>40</v>
      </c>
      <c r="W7152" t="s">
        <v>23</v>
      </c>
    </row>
    <row r="7153" spans="1:23" x14ac:dyDescent="0.4">
      <c r="A7153">
        <v>7152</v>
      </c>
      <c r="B7153">
        <v>1</v>
      </c>
      <c r="C7153">
        <v>1</v>
      </c>
      <c r="D7153">
        <v>1</v>
      </c>
      <c r="E7153">
        <v>2</v>
      </c>
      <c r="F7153" t="s">
        <v>23</v>
      </c>
      <c r="G7153">
        <v>-399.50115582646299</v>
      </c>
      <c r="H7153" t="s">
        <v>23</v>
      </c>
      <c r="I7153">
        <v>42.937145569477202</v>
      </c>
      <c r="J7153" t="s">
        <v>16999</v>
      </c>
      <c r="K7153" t="s">
        <v>25</v>
      </c>
      <c r="L7153" t="s">
        <v>17000</v>
      </c>
      <c r="M7153" t="s">
        <v>17001</v>
      </c>
      <c r="N7153" t="s">
        <v>17002</v>
      </c>
      <c r="O7153" t="s">
        <v>17003</v>
      </c>
      <c r="P7153">
        <v>0.5</v>
      </c>
      <c r="Q7153">
        <v>11879719</v>
      </c>
      <c r="R7153" t="s">
        <v>17004</v>
      </c>
      <c r="S7153">
        <v>3153922</v>
      </c>
      <c r="T7153">
        <v>484.21769999999998</v>
      </c>
      <c r="U7153" t="s">
        <v>31</v>
      </c>
      <c r="V7153" t="s">
        <v>2093</v>
      </c>
      <c r="W7153" t="s">
        <v>23</v>
      </c>
    </row>
    <row r="7154" spans="1:23" x14ac:dyDescent="0.4">
      <c r="A7154">
        <v>7153</v>
      </c>
      <c r="B7154">
        <v>1</v>
      </c>
      <c r="C7154">
        <v>1</v>
      </c>
      <c r="D7154">
        <v>1</v>
      </c>
      <c r="E7154">
        <v>1</v>
      </c>
      <c r="F7154" t="s">
        <v>23</v>
      </c>
      <c r="G7154">
        <v>-58.138495081583102</v>
      </c>
      <c r="H7154" t="s">
        <v>23</v>
      </c>
      <c r="I7154">
        <v>62.468973209134802</v>
      </c>
      <c r="J7154" t="s">
        <v>3767</v>
      </c>
      <c r="K7154" t="s">
        <v>25</v>
      </c>
      <c r="L7154" t="s">
        <v>13138</v>
      </c>
      <c r="M7154" t="s">
        <v>13139</v>
      </c>
      <c r="N7154" t="s">
        <v>13140</v>
      </c>
      <c r="O7154" t="s">
        <v>13141</v>
      </c>
      <c r="P7154">
        <v>2.2000000499999999</v>
      </c>
      <c r="Q7154" t="s">
        <v>13142</v>
      </c>
      <c r="R7154" t="s">
        <v>13143</v>
      </c>
      <c r="S7154">
        <v>71098742</v>
      </c>
      <c r="T7154">
        <v>330.16998469999999</v>
      </c>
      <c r="U7154" t="s">
        <v>31</v>
      </c>
      <c r="V7154" t="s">
        <v>3775</v>
      </c>
      <c r="W7154" t="s">
        <v>23</v>
      </c>
    </row>
    <row r="7155" spans="1:23" x14ac:dyDescent="0.4">
      <c r="A7155">
        <v>7154</v>
      </c>
      <c r="B7155">
        <v>1</v>
      </c>
      <c r="C7155">
        <v>1</v>
      </c>
      <c r="D7155">
        <v>1</v>
      </c>
      <c r="E7155">
        <v>1</v>
      </c>
      <c r="F7155" t="s">
        <v>23</v>
      </c>
      <c r="G7155">
        <v>-5.9201898545677496</v>
      </c>
      <c r="H7155" t="s">
        <v>23</v>
      </c>
      <c r="I7155">
        <v>32.762711002420097</v>
      </c>
      <c r="J7155" t="s">
        <v>683</v>
      </c>
      <c r="K7155" t="s">
        <v>25</v>
      </c>
      <c r="L7155" t="s">
        <v>684</v>
      </c>
      <c r="M7155" t="s">
        <v>685</v>
      </c>
      <c r="N7155" t="s">
        <v>686</v>
      </c>
      <c r="O7155" t="s">
        <v>687</v>
      </c>
      <c r="P7155">
        <v>-1.91061068</v>
      </c>
      <c r="Q7155" t="s">
        <v>688</v>
      </c>
      <c r="R7155" t="s">
        <v>689</v>
      </c>
      <c r="S7155">
        <v>51626568046</v>
      </c>
      <c r="T7155">
        <v>259.09249999999997</v>
      </c>
      <c r="U7155" t="s">
        <v>31</v>
      </c>
      <c r="V7155" t="s">
        <v>690</v>
      </c>
      <c r="W7155" t="s">
        <v>23</v>
      </c>
    </row>
    <row r="7156" spans="1:23" x14ac:dyDescent="0.4">
      <c r="A7156">
        <v>7155</v>
      </c>
      <c r="B7156">
        <v>1</v>
      </c>
      <c r="C7156">
        <v>1</v>
      </c>
      <c r="D7156">
        <v>1</v>
      </c>
      <c r="E7156">
        <v>1</v>
      </c>
      <c r="F7156" t="s">
        <v>23</v>
      </c>
      <c r="G7156">
        <v>-246.66260117335301</v>
      </c>
      <c r="H7156" t="s">
        <v>23</v>
      </c>
      <c r="I7156">
        <v>33.240756445723498</v>
      </c>
      <c r="J7156" t="s">
        <v>10007</v>
      </c>
      <c r="K7156" t="s">
        <v>25</v>
      </c>
      <c r="L7156" t="s">
        <v>10008</v>
      </c>
      <c r="M7156" t="s">
        <v>10009</v>
      </c>
      <c r="N7156" t="s">
        <v>10010</v>
      </c>
      <c r="O7156" t="s">
        <v>10011</v>
      </c>
      <c r="P7156">
        <v>1.7999999499999999</v>
      </c>
      <c r="Q7156" t="s">
        <v>10012</v>
      </c>
      <c r="R7156" t="s">
        <v>10013</v>
      </c>
      <c r="S7156">
        <v>67108866</v>
      </c>
      <c r="T7156">
        <v>267.13795629999998</v>
      </c>
      <c r="U7156" t="s">
        <v>31</v>
      </c>
      <c r="V7156" t="s">
        <v>10014</v>
      </c>
      <c r="W7156" t="s">
        <v>23</v>
      </c>
    </row>
    <row r="7157" spans="1:23" x14ac:dyDescent="0.4">
      <c r="A7157">
        <v>7156</v>
      </c>
      <c r="B7157">
        <v>1</v>
      </c>
      <c r="C7157">
        <v>1</v>
      </c>
      <c r="D7157">
        <v>1</v>
      </c>
      <c r="E7157">
        <v>1</v>
      </c>
      <c r="F7157" t="s">
        <v>23</v>
      </c>
      <c r="G7157">
        <v>-4.5146557233487998</v>
      </c>
      <c r="H7157" t="s">
        <v>23</v>
      </c>
      <c r="I7157">
        <v>57.562991567812098</v>
      </c>
      <c r="J7157" t="s">
        <v>3478</v>
      </c>
      <c r="K7157" t="s">
        <v>25</v>
      </c>
      <c r="L7157" t="s">
        <v>3479</v>
      </c>
      <c r="M7157" t="s">
        <v>3480</v>
      </c>
      <c r="N7157" t="s">
        <v>3481</v>
      </c>
      <c r="O7157" t="s">
        <v>3482</v>
      </c>
      <c r="P7157">
        <v>1</v>
      </c>
      <c r="Q7157" t="s">
        <v>3483</v>
      </c>
      <c r="R7157" t="s">
        <v>3484</v>
      </c>
      <c r="S7157">
        <v>20638078</v>
      </c>
      <c r="T7157">
        <v>431.13365870000001</v>
      </c>
      <c r="U7157" t="s">
        <v>31</v>
      </c>
      <c r="V7157" t="s">
        <v>3734</v>
      </c>
      <c r="W7157" t="s">
        <v>23</v>
      </c>
    </row>
    <row r="7158" spans="1:23" x14ac:dyDescent="0.4">
      <c r="A7158">
        <v>7157</v>
      </c>
      <c r="B7158">
        <v>1</v>
      </c>
      <c r="C7158">
        <v>1</v>
      </c>
      <c r="D7158">
        <v>1</v>
      </c>
      <c r="E7158">
        <v>1</v>
      </c>
      <c r="F7158" t="s">
        <v>23</v>
      </c>
      <c r="G7158">
        <v>-11.7316919015117</v>
      </c>
      <c r="H7158" t="s">
        <v>23</v>
      </c>
      <c r="I7158">
        <v>38.854253383065803</v>
      </c>
      <c r="J7158" t="s">
        <v>7659</v>
      </c>
      <c r="K7158" t="s">
        <v>25</v>
      </c>
      <c r="L7158" t="s">
        <v>14061</v>
      </c>
      <c r="M7158" t="s">
        <v>14062</v>
      </c>
      <c r="N7158" t="s">
        <v>14063</v>
      </c>
      <c r="O7158" t="s">
        <v>14064</v>
      </c>
      <c r="P7158">
        <v>2.7999999500000001</v>
      </c>
      <c r="Q7158" t="s">
        <v>14065</v>
      </c>
      <c r="R7158" t="s">
        <v>14066</v>
      </c>
      <c r="S7158">
        <v>88009086</v>
      </c>
      <c r="T7158">
        <v>269.08083529999999</v>
      </c>
      <c r="U7158" t="s">
        <v>31</v>
      </c>
      <c r="V7158" t="s">
        <v>9327</v>
      </c>
      <c r="W7158" t="s">
        <v>23</v>
      </c>
    </row>
    <row r="7159" spans="1:23" x14ac:dyDescent="0.4">
      <c r="A7159">
        <v>7158</v>
      </c>
      <c r="B7159">
        <v>1</v>
      </c>
      <c r="C7159">
        <v>1</v>
      </c>
      <c r="D7159">
        <v>1</v>
      </c>
      <c r="E7159">
        <v>1</v>
      </c>
      <c r="F7159" t="s">
        <v>23</v>
      </c>
      <c r="G7159">
        <v>-302.32699001807799</v>
      </c>
      <c r="H7159" t="s">
        <v>23</v>
      </c>
      <c r="I7159">
        <v>62.6607468422173</v>
      </c>
      <c r="J7159" t="s">
        <v>10239</v>
      </c>
      <c r="K7159" t="s">
        <v>25</v>
      </c>
      <c r="L7159" t="s">
        <v>10240</v>
      </c>
      <c r="M7159" t="s">
        <v>10241</v>
      </c>
      <c r="N7159" t="s">
        <v>10242</v>
      </c>
      <c r="O7159" t="s">
        <v>10243</v>
      </c>
      <c r="P7159">
        <v>3.7000000499999999</v>
      </c>
      <c r="Q7159">
        <v>3040104</v>
      </c>
      <c r="R7159" t="s">
        <v>10244</v>
      </c>
      <c r="S7159">
        <v>67108866</v>
      </c>
      <c r="T7159">
        <v>328.04517809999999</v>
      </c>
      <c r="U7159" t="s">
        <v>31</v>
      </c>
      <c r="V7159" t="s">
        <v>10292</v>
      </c>
      <c r="W7159" t="s">
        <v>23</v>
      </c>
    </row>
    <row r="7160" spans="1:23" x14ac:dyDescent="0.4">
      <c r="A7160">
        <v>7159</v>
      </c>
      <c r="B7160">
        <v>1</v>
      </c>
      <c r="C7160">
        <v>1</v>
      </c>
      <c r="D7160">
        <v>1</v>
      </c>
      <c r="E7160">
        <v>2</v>
      </c>
      <c r="F7160" t="s">
        <v>23</v>
      </c>
      <c r="G7160">
        <v>-413.344727998243</v>
      </c>
      <c r="H7160" t="s">
        <v>23</v>
      </c>
      <c r="I7160">
        <v>98.510868528954404</v>
      </c>
      <c r="J7160" t="s">
        <v>3680</v>
      </c>
      <c r="K7160" t="s">
        <v>25</v>
      </c>
      <c r="L7160" t="s">
        <v>3681</v>
      </c>
      <c r="M7160" t="s">
        <v>3682</v>
      </c>
      <c r="N7160" t="s">
        <v>28</v>
      </c>
      <c r="O7160" t="s">
        <v>3683</v>
      </c>
      <c r="P7160">
        <v>0</v>
      </c>
      <c r="Q7160">
        <v>42626897</v>
      </c>
      <c r="R7160" t="s">
        <v>3684</v>
      </c>
      <c r="S7160">
        <v>16777218</v>
      </c>
      <c r="T7160">
        <v>285.07574990000001</v>
      </c>
      <c r="U7160" t="s">
        <v>31</v>
      </c>
      <c r="V7160" t="s">
        <v>9878</v>
      </c>
      <c r="W7160" t="s">
        <v>23</v>
      </c>
    </row>
    <row r="7161" spans="1:23" x14ac:dyDescent="0.4">
      <c r="A7161">
        <v>7160</v>
      </c>
      <c r="B7161">
        <v>1</v>
      </c>
      <c r="C7161">
        <v>1</v>
      </c>
      <c r="D7161">
        <v>1</v>
      </c>
      <c r="E7161">
        <v>1</v>
      </c>
      <c r="F7161" t="s">
        <v>23</v>
      </c>
      <c r="G7161">
        <v>-606.81291610761104</v>
      </c>
      <c r="H7161" t="s">
        <v>23</v>
      </c>
      <c r="I7161">
        <v>64.770553507054302</v>
      </c>
      <c r="J7161" t="s">
        <v>5739</v>
      </c>
      <c r="K7161" t="s">
        <v>25</v>
      </c>
      <c r="L7161" t="s">
        <v>16527</v>
      </c>
      <c r="M7161" t="s">
        <v>16528</v>
      </c>
      <c r="N7161" t="s">
        <v>28</v>
      </c>
      <c r="O7161" t="s">
        <v>16529</v>
      </c>
      <c r="P7161">
        <v>1.2999999499999999</v>
      </c>
      <c r="Q7161">
        <v>67982437</v>
      </c>
      <c r="R7161" t="s">
        <v>16530</v>
      </c>
      <c r="S7161">
        <v>67108866</v>
      </c>
      <c r="T7161">
        <v>291.08631459999998</v>
      </c>
      <c r="U7161" t="s">
        <v>31</v>
      </c>
      <c r="V7161" t="s">
        <v>9957</v>
      </c>
      <c r="W7161" t="s">
        <v>23</v>
      </c>
    </row>
    <row r="7162" spans="1:23" x14ac:dyDescent="0.4">
      <c r="A7162">
        <v>7161</v>
      </c>
      <c r="B7162">
        <v>1</v>
      </c>
      <c r="C7162">
        <v>1</v>
      </c>
      <c r="D7162">
        <v>1</v>
      </c>
      <c r="E7162">
        <v>1</v>
      </c>
      <c r="F7162" t="s">
        <v>23</v>
      </c>
      <c r="G7162">
        <v>-8.4062739300912597</v>
      </c>
      <c r="H7162" t="s">
        <v>23</v>
      </c>
      <c r="I7162">
        <v>60.308049056613299</v>
      </c>
      <c r="J7162" t="s">
        <v>575</v>
      </c>
      <c r="K7162" t="s">
        <v>25</v>
      </c>
      <c r="L7162" t="s">
        <v>576</v>
      </c>
      <c r="M7162" t="s">
        <v>577</v>
      </c>
      <c r="N7162" t="s">
        <v>578</v>
      </c>
      <c r="O7162" t="s">
        <v>579</v>
      </c>
      <c r="P7162">
        <v>-1.10000002</v>
      </c>
      <c r="Q7162" t="s">
        <v>580</v>
      </c>
      <c r="R7162" t="s">
        <v>581</v>
      </c>
      <c r="S7162">
        <v>255847294</v>
      </c>
      <c r="T7162">
        <v>220.11789999999999</v>
      </c>
      <c r="U7162" t="s">
        <v>31</v>
      </c>
      <c r="V7162" t="s">
        <v>582</v>
      </c>
      <c r="W7162" t="s">
        <v>23</v>
      </c>
    </row>
    <row r="7163" spans="1:23" x14ac:dyDescent="0.4">
      <c r="A7163">
        <v>7162</v>
      </c>
      <c r="B7163">
        <v>1</v>
      </c>
      <c r="C7163">
        <v>1</v>
      </c>
      <c r="D7163">
        <v>1</v>
      </c>
      <c r="E7163">
        <v>1</v>
      </c>
      <c r="F7163" t="s">
        <v>23</v>
      </c>
      <c r="G7163">
        <v>-4.2219481197036801</v>
      </c>
      <c r="H7163" t="s">
        <v>23</v>
      </c>
      <c r="I7163">
        <v>35.591870205497997</v>
      </c>
      <c r="J7163" t="s">
        <v>194</v>
      </c>
      <c r="K7163" t="s">
        <v>25</v>
      </c>
      <c r="L7163" t="s">
        <v>195</v>
      </c>
      <c r="M7163" t="s">
        <v>196</v>
      </c>
      <c r="N7163" t="s">
        <v>197</v>
      </c>
      <c r="O7163" t="s">
        <v>198</v>
      </c>
      <c r="P7163">
        <v>2.8890771900000001</v>
      </c>
      <c r="Q7163" t="s">
        <v>199</v>
      </c>
      <c r="R7163" t="s">
        <v>200</v>
      </c>
      <c r="S7163">
        <v>120383870</v>
      </c>
      <c r="T7163">
        <v>355.20161919999998</v>
      </c>
      <c r="U7163" t="s">
        <v>31</v>
      </c>
      <c r="V7163" t="s">
        <v>241</v>
      </c>
      <c r="W7163" t="s">
        <v>23</v>
      </c>
    </row>
    <row r="7164" spans="1:23" x14ac:dyDescent="0.4">
      <c r="A7164">
        <v>7163</v>
      </c>
      <c r="B7164">
        <v>1</v>
      </c>
      <c r="C7164">
        <v>1</v>
      </c>
      <c r="D7164">
        <v>1</v>
      </c>
      <c r="E7164">
        <v>1</v>
      </c>
      <c r="F7164" t="s">
        <v>23</v>
      </c>
      <c r="G7164">
        <v>-421.27615681420298</v>
      </c>
      <c r="H7164" t="s">
        <v>23</v>
      </c>
      <c r="I7164">
        <v>43.449837609814601</v>
      </c>
      <c r="J7164" t="s">
        <v>11289</v>
      </c>
      <c r="K7164" t="s">
        <v>25</v>
      </c>
      <c r="L7164" t="s">
        <v>11290</v>
      </c>
      <c r="M7164" t="s">
        <v>11291</v>
      </c>
      <c r="N7164" t="s">
        <v>28</v>
      </c>
      <c r="O7164" t="s">
        <v>11292</v>
      </c>
      <c r="P7164">
        <v>-4.9595823299999999</v>
      </c>
      <c r="R7164" t="s">
        <v>11293</v>
      </c>
      <c r="S7164">
        <v>3178496</v>
      </c>
      <c r="T7164">
        <v>781.47326869999995</v>
      </c>
      <c r="U7164" t="s">
        <v>31</v>
      </c>
      <c r="V7164" t="s">
        <v>12036</v>
      </c>
      <c r="W7164" t="s">
        <v>23</v>
      </c>
    </row>
    <row r="7165" spans="1:23" x14ac:dyDescent="0.4">
      <c r="A7165">
        <v>7164</v>
      </c>
      <c r="B7165">
        <v>1</v>
      </c>
      <c r="C7165">
        <v>1</v>
      </c>
      <c r="D7165">
        <v>1</v>
      </c>
      <c r="E7165">
        <v>1</v>
      </c>
      <c r="F7165" t="s">
        <v>23</v>
      </c>
      <c r="G7165">
        <v>-180.40558293167899</v>
      </c>
      <c r="H7165" t="s">
        <v>23</v>
      </c>
      <c r="I7165">
        <v>14.377985294635399</v>
      </c>
      <c r="J7165" t="s">
        <v>10616</v>
      </c>
      <c r="K7165" t="s">
        <v>25</v>
      </c>
      <c r="L7165" t="s">
        <v>16674</v>
      </c>
      <c r="M7165" t="s">
        <v>16675</v>
      </c>
      <c r="N7165" t="s">
        <v>16676</v>
      </c>
      <c r="O7165" t="s">
        <v>16677</v>
      </c>
      <c r="P7165">
        <v>0.5</v>
      </c>
      <c r="Q7165">
        <v>135783091</v>
      </c>
      <c r="R7165" t="s">
        <v>16678</v>
      </c>
      <c r="S7165">
        <v>67108866</v>
      </c>
      <c r="T7165">
        <v>225.07574990000001</v>
      </c>
      <c r="U7165" t="s">
        <v>31</v>
      </c>
      <c r="V7165" t="s">
        <v>10623</v>
      </c>
      <c r="W7165" t="s">
        <v>23</v>
      </c>
    </row>
    <row r="7166" spans="1:23" x14ac:dyDescent="0.4">
      <c r="A7166">
        <v>7165</v>
      </c>
      <c r="B7166">
        <v>1</v>
      </c>
      <c r="C7166">
        <v>1</v>
      </c>
      <c r="D7166">
        <v>1</v>
      </c>
      <c r="E7166">
        <v>1</v>
      </c>
      <c r="F7166" t="s">
        <v>23</v>
      </c>
      <c r="G7166">
        <v>-743.84671805297</v>
      </c>
      <c r="H7166" t="s">
        <v>23</v>
      </c>
      <c r="I7166">
        <v>48.3118342214675</v>
      </c>
      <c r="J7166" t="s">
        <v>4931</v>
      </c>
      <c r="K7166" t="s">
        <v>25</v>
      </c>
      <c r="L7166" t="s">
        <v>4932</v>
      </c>
      <c r="M7166" t="s">
        <v>4933</v>
      </c>
      <c r="N7166" t="s">
        <v>4934</v>
      </c>
      <c r="O7166" t="s">
        <v>4935</v>
      </c>
      <c r="P7166">
        <v>-3.7999999500000001</v>
      </c>
      <c r="Q7166" t="s">
        <v>4936</v>
      </c>
      <c r="R7166" t="s">
        <v>4937</v>
      </c>
      <c r="S7166">
        <v>70</v>
      </c>
      <c r="T7166">
        <v>595.20213220000005</v>
      </c>
      <c r="U7166" t="s">
        <v>31</v>
      </c>
      <c r="V7166" t="s">
        <v>8829</v>
      </c>
      <c r="W7166" t="s">
        <v>23</v>
      </c>
    </row>
    <row r="7167" spans="1:23" x14ac:dyDescent="0.4">
      <c r="A7167">
        <v>7166</v>
      </c>
      <c r="B7167">
        <v>1</v>
      </c>
      <c r="C7167">
        <v>1</v>
      </c>
      <c r="D7167">
        <v>1</v>
      </c>
      <c r="E7167">
        <v>2</v>
      </c>
      <c r="F7167" t="s">
        <v>23</v>
      </c>
      <c r="G7167">
        <v>-472.19684815334801</v>
      </c>
      <c r="H7167" t="s">
        <v>23</v>
      </c>
      <c r="I7167">
        <v>39.705524486134003</v>
      </c>
      <c r="J7167" t="s">
        <v>7279</v>
      </c>
      <c r="K7167" t="s">
        <v>25</v>
      </c>
      <c r="L7167" t="s">
        <v>7280</v>
      </c>
      <c r="M7167" t="s">
        <v>7281</v>
      </c>
      <c r="N7167" t="s">
        <v>28</v>
      </c>
      <c r="O7167" t="s">
        <v>7282</v>
      </c>
      <c r="P7167">
        <v>-0.10000000100000001</v>
      </c>
      <c r="Q7167">
        <v>166221</v>
      </c>
      <c r="R7167" t="s">
        <v>7283</v>
      </c>
      <c r="S7167">
        <v>134479874</v>
      </c>
      <c r="T7167">
        <v>303.08631459999998</v>
      </c>
      <c r="U7167" t="s">
        <v>31</v>
      </c>
      <c r="V7167" t="s">
        <v>7065</v>
      </c>
      <c r="W7167" t="s">
        <v>23</v>
      </c>
    </row>
    <row r="7168" spans="1:23" x14ac:dyDescent="0.4">
      <c r="A7168">
        <v>7167</v>
      </c>
      <c r="B7168">
        <v>1</v>
      </c>
      <c r="C7168">
        <v>1</v>
      </c>
      <c r="D7168">
        <v>1</v>
      </c>
      <c r="E7168">
        <v>1</v>
      </c>
      <c r="F7168" t="s">
        <v>23</v>
      </c>
      <c r="G7168">
        <v>-714.90374962016801</v>
      </c>
      <c r="H7168" t="s">
        <v>23</v>
      </c>
      <c r="I7168">
        <v>5.6110321472071796</v>
      </c>
      <c r="J7168" t="s">
        <v>10711</v>
      </c>
      <c r="K7168" t="s">
        <v>25</v>
      </c>
      <c r="L7168" t="s">
        <v>10712</v>
      </c>
      <c r="M7168" t="s">
        <v>10713</v>
      </c>
      <c r="N7168" t="s">
        <v>10714</v>
      </c>
      <c r="O7168" t="s">
        <v>10715</v>
      </c>
      <c r="P7168">
        <v>3.4000001000000002</v>
      </c>
      <c r="Q7168">
        <v>6445662</v>
      </c>
      <c r="R7168" t="s">
        <v>10716</v>
      </c>
      <c r="S7168">
        <v>67108866</v>
      </c>
      <c r="T7168">
        <v>549.12699999999995</v>
      </c>
      <c r="U7168" t="s">
        <v>31</v>
      </c>
      <c r="V7168" t="s">
        <v>10718</v>
      </c>
      <c r="W7168" t="s">
        <v>23</v>
      </c>
    </row>
    <row r="7169" spans="1:23" x14ac:dyDescent="0.4">
      <c r="A7169">
        <v>7168</v>
      </c>
      <c r="B7169">
        <v>1</v>
      </c>
      <c r="C7169">
        <v>1</v>
      </c>
      <c r="D7169">
        <v>1</v>
      </c>
      <c r="E7169">
        <v>1</v>
      </c>
      <c r="F7169" t="s">
        <v>23</v>
      </c>
      <c r="G7169">
        <v>-383.64049884596</v>
      </c>
      <c r="H7169" t="s">
        <v>23</v>
      </c>
      <c r="I7169">
        <v>23.214843328652702</v>
      </c>
      <c r="J7169" t="s">
        <v>8725</v>
      </c>
      <c r="K7169" t="s">
        <v>25</v>
      </c>
      <c r="L7169" t="s">
        <v>8726</v>
      </c>
      <c r="M7169" t="s">
        <v>8727</v>
      </c>
      <c r="N7169" t="s">
        <v>8728</v>
      </c>
      <c r="O7169" t="s">
        <v>8729</v>
      </c>
      <c r="P7169">
        <v>3.2000000499999999</v>
      </c>
      <c r="Q7169">
        <v>3035550</v>
      </c>
      <c r="R7169" t="s">
        <v>8730</v>
      </c>
      <c r="S7169">
        <v>70</v>
      </c>
      <c r="T7169">
        <v>391.1387441</v>
      </c>
      <c r="U7169" t="s">
        <v>31</v>
      </c>
      <c r="V7169" t="s">
        <v>8731</v>
      </c>
      <c r="W7169" t="s">
        <v>23</v>
      </c>
    </row>
    <row r="7170" spans="1:23" x14ac:dyDescent="0.4">
      <c r="A7170">
        <v>7169</v>
      </c>
      <c r="B7170">
        <v>1</v>
      </c>
      <c r="C7170">
        <v>1</v>
      </c>
      <c r="D7170">
        <v>1</v>
      </c>
      <c r="E7170">
        <v>1</v>
      </c>
      <c r="F7170" t="s">
        <v>23</v>
      </c>
      <c r="G7170">
        <v>-707.19494208498702</v>
      </c>
      <c r="H7170" t="s">
        <v>23</v>
      </c>
      <c r="I7170">
        <v>23.936206394255301</v>
      </c>
      <c r="J7170" t="s">
        <v>3748</v>
      </c>
      <c r="K7170" t="s">
        <v>25</v>
      </c>
      <c r="L7170" t="s">
        <v>3749</v>
      </c>
      <c r="M7170" t="s">
        <v>3750</v>
      </c>
      <c r="N7170" t="s">
        <v>28</v>
      </c>
      <c r="O7170" t="s">
        <v>3751</v>
      </c>
      <c r="P7170">
        <v>10.3522034</v>
      </c>
      <c r="R7170" t="s">
        <v>3752</v>
      </c>
      <c r="S7170">
        <v>3145728</v>
      </c>
      <c r="T7170">
        <v>771.48891879999996</v>
      </c>
      <c r="U7170" t="s">
        <v>31</v>
      </c>
      <c r="V7170" t="s">
        <v>3754</v>
      </c>
      <c r="W7170" t="s">
        <v>23</v>
      </c>
    </row>
    <row r="7171" spans="1:23" x14ac:dyDescent="0.4">
      <c r="A7171">
        <v>7170</v>
      </c>
      <c r="B7171">
        <v>1</v>
      </c>
      <c r="C7171">
        <v>1</v>
      </c>
      <c r="D7171">
        <v>1</v>
      </c>
      <c r="E7171">
        <v>1</v>
      </c>
      <c r="F7171" t="s">
        <v>23</v>
      </c>
      <c r="G7171">
        <v>-821.06899614939095</v>
      </c>
      <c r="H7171" t="s">
        <v>23</v>
      </c>
      <c r="I7171">
        <v>74.488144105895003</v>
      </c>
      <c r="J7171" t="s">
        <v>6852</v>
      </c>
      <c r="K7171" t="s">
        <v>25</v>
      </c>
      <c r="L7171" t="s">
        <v>6853</v>
      </c>
      <c r="M7171" t="s">
        <v>6854</v>
      </c>
      <c r="N7171" t="s">
        <v>6855</v>
      </c>
      <c r="O7171" t="s">
        <v>6856</v>
      </c>
      <c r="P7171">
        <v>0.20000000300000001</v>
      </c>
      <c r="Q7171">
        <v>213026</v>
      </c>
      <c r="R7171" t="s">
        <v>6857</v>
      </c>
      <c r="S7171">
        <v>70</v>
      </c>
      <c r="T7171">
        <v>507.11331719999998</v>
      </c>
      <c r="U7171" t="s">
        <v>31</v>
      </c>
      <c r="V7171" t="s">
        <v>2305</v>
      </c>
      <c r="W7171" t="s">
        <v>23</v>
      </c>
    </row>
    <row r="7172" spans="1:23" x14ac:dyDescent="0.4">
      <c r="A7172">
        <v>7171</v>
      </c>
      <c r="B7172">
        <v>1</v>
      </c>
      <c r="C7172">
        <v>3</v>
      </c>
      <c r="D7172">
        <v>1</v>
      </c>
      <c r="E7172">
        <v>1</v>
      </c>
      <c r="F7172" t="s">
        <v>23</v>
      </c>
      <c r="G7172">
        <v>-1.34584518427257</v>
      </c>
      <c r="H7172" t="s">
        <v>23</v>
      </c>
      <c r="I7172">
        <v>36.6285477631709</v>
      </c>
      <c r="J7172" t="s">
        <v>94</v>
      </c>
      <c r="K7172" t="s">
        <v>25</v>
      </c>
      <c r="L7172" t="s">
        <v>95</v>
      </c>
      <c r="M7172" t="s">
        <v>96</v>
      </c>
      <c r="N7172" t="s">
        <v>97</v>
      </c>
      <c r="O7172" t="s">
        <v>98</v>
      </c>
      <c r="P7172">
        <v>2.89444613</v>
      </c>
      <c r="Q7172" t="s">
        <v>99</v>
      </c>
      <c r="R7172" t="s">
        <v>100</v>
      </c>
      <c r="S7172">
        <v>2779202</v>
      </c>
      <c r="T7172">
        <v>362.14991789999999</v>
      </c>
      <c r="U7172" t="s">
        <v>31</v>
      </c>
      <c r="V7172" t="s">
        <v>298</v>
      </c>
      <c r="W7172" t="s">
        <v>23</v>
      </c>
    </row>
    <row r="7173" spans="1:23" x14ac:dyDescent="0.4">
      <c r="A7173">
        <v>7172</v>
      </c>
      <c r="B7173">
        <v>1</v>
      </c>
      <c r="C7173">
        <v>1</v>
      </c>
      <c r="D7173">
        <v>1</v>
      </c>
      <c r="E7173">
        <v>1</v>
      </c>
      <c r="F7173" t="s">
        <v>23</v>
      </c>
      <c r="G7173">
        <v>-723.49333149195695</v>
      </c>
      <c r="H7173" t="s">
        <v>23</v>
      </c>
      <c r="I7173">
        <v>75.831909217943704</v>
      </c>
      <c r="J7173" t="s">
        <v>6852</v>
      </c>
      <c r="K7173" t="s">
        <v>25</v>
      </c>
      <c r="L7173" t="s">
        <v>6853</v>
      </c>
      <c r="M7173" t="s">
        <v>6854</v>
      </c>
      <c r="N7173" t="s">
        <v>6855</v>
      </c>
      <c r="O7173" t="s">
        <v>6856</v>
      </c>
      <c r="P7173">
        <v>0.20000000300000001</v>
      </c>
      <c r="Q7173">
        <v>213026</v>
      </c>
      <c r="R7173" t="s">
        <v>6857</v>
      </c>
      <c r="S7173">
        <v>70</v>
      </c>
      <c r="T7173">
        <v>507.11331719999998</v>
      </c>
      <c r="U7173" t="s">
        <v>31</v>
      </c>
      <c r="V7173" t="s">
        <v>6859</v>
      </c>
      <c r="W7173" t="s">
        <v>23</v>
      </c>
    </row>
    <row r="7174" spans="1:23" x14ac:dyDescent="0.4">
      <c r="A7174">
        <v>7173</v>
      </c>
      <c r="B7174">
        <v>1</v>
      </c>
      <c r="C7174">
        <v>1</v>
      </c>
      <c r="D7174">
        <v>1</v>
      </c>
      <c r="E7174">
        <v>1</v>
      </c>
      <c r="F7174" t="s">
        <v>23</v>
      </c>
      <c r="G7174">
        <v>-11.5136024013292</v>
      </c>
      <c r="H7174" t="s">
        <v>23</v>
      </c>
      <c r="I7174">
        <v>24.2177228869432</v>
      </c>
      <c r="J7174" t="s">
        <v>3322</v>
      </c>
      <c r="K7174" t="s">
        <v>25</v>
      </c>
      <c r="L7174" t="s">
        <v>3323</v>
      </c>
      <c r="M7174" t="s">
        <v>3324</v>
      </c>
      <c r="N7174" t="s">
        <v>3325</v>
      </c>
      <c r="O7174" t="s">
        <v>3326</v>
      </c>
      <c r="P7174">
        <v>2.6852800800000001</v>
      </c>
      <c r="Q7174" t="s">
        <v>3327</v>
      </c>
      <c r="R7174" t="s">
        <v>3328</v>
      </c>
      <c r="S7174">
        <v>17266829694</v>
      </c>
      <c r="T7174">
        <v>213.1022395</v>
      </c>
      <c r="U7174" t="s">
        <v>31</v>
      </c>
      <c r="V7174" t="s">
        <v>11918</v>
      </c>
      <c r="W7174" t="s">
        <v>23</v>
      </c>
    </row>
    <row r="7175" spans="1:23" x14ac:dyDescent="0.4">
      <c r="A7175">
        <v>7174</v>
      </c>
      <c r="B7175">
        <v>1</v>
      </c>
      <c r="C7175">
        <v>1</v>
      </c>
      <c r="D7175">
        <v>1</v>
      </c>
      <c r="E7175">
        <v>1</v>
      </c>
      <c r="F7175" t="s">
        <v>23</v>
      </c>
      <c r="G7175">
        <v>-14.55379161598</v>
      </c>
      <c r="H7175" t="s">
        <v>23</v>
      </c>
      <c r="I7175">
        <v>27.6733167792137</v>
      </c>
      <c r="J7175" t="s">
        <v>1408</v>
      </c>
      <c r="K7175" t="s">
        <v>25</v>
      </c>
      <c r="L7175" t="s">
        <v>1409</v>
      </c>
      <c r="M7175" t="s">
        <v>1410</v>
      </c>
      <c r="N7175" t="s">
        <v>1411</v>
      </c>
      <c r="O7175" t="s">
        <v>1412</v>
      </c>
      <c r="P7175">
        <v>2.3777244099999999</v>
      </c>
      <c r="Q7175" t="s">
        <v>1413</v>
      </c>
      <c r="R7175" t="s">
        <v>1414</v>
      </c>
      <c r="S7175">
        <v>2779202</v>
      </c>
      <c r="T7175">
        <v>289.15466900000001</v>
      </c>
      <c r="U7175" t="s">
        <v>31</v>
      </c>
      <c r="V7175" t="s">
        <v>4201</v>
      </c>
      <c r="W7175" t="s">
        <v>23</v>
      </c>
    </row>
    <row r="7176" spans="1:23" x14ac:dyDescent="0.4">
      <c r="A7176">
        <v>7175</v>
      </c>
      <c r="B7176">
        <v>1</v>
      </c>
      <c r="C7176">
        <v>1</v>
      </c>
      <c r="D7176">
        <v>1</v>
      </c>
      <c r="E7176">
        <v>1</v>
      </c>
      <c r="F7176" t="s">
        <v>23</v>
      </c>
      <c r="G7176">
        <v>-75.703200435773496</v>
      </c>
      <c r="H7176" t="s">
        <v>23</v>
      </c>
      <c r="I7176">
        <v>30.8879186195967</v>
      </c>
      <c r="J7176" t="s">
        <v>2159</v>
      </c>
      <c r="K7176" t="s">
        <v>25</v>
      </c>
      <c r="L7176" t="s">
        <v>2160</v>
      </c>
      <c r="M7176" t="s">
        <v>2161</v>
      </c>
      <c r="N7176" t="s">
        <v>2162</v>
      </c>
      <c r="O7176" t="s">
        <v>2163</v>
      </c>
      <c r="P7176">
        <v>-1.39999998</v>
      </c>
      <c r="Q7176">
        <v>21827835</v>
      </c>
      <c r="R7176" t="s">
        <v>2164</v>
      </c>
      <c r="S7176">
        <v>262146</v>
      </c>
      <c r="T7176">
        <v>301.06011710000001</v>
      </c>
      <c r="U7176" t="s">
        <v>31</v>
      </c>
      <c r="V7176" t="s">
        <v>10976</v>
      </c>
      <c r="W7176" t="s">
        <v>23</v>
      </c>
    </row>
    <row r="7177" spans="1:23" x14ac:dyDescent="0.4">
      <c r="A7177">
        <v>7176</v>
      </c>
      <c r="B7177">
        <v>1</v>
      </c>
      <c r="C7177">
        <v>1</v>
      </c>
      <c r="D7177">
        <v>1</v>
      </c>
      <c r="E7177">
        <v>1</v>
      </c>
      <c r="F7177" t="s">
        <v>23</v>
      </c>
      <c r="G7177">
        <v>-27.0070971964523</v>
      </c>
      <c r="H7177" t="s">
        <v>23</v>
      </c>
      <c r="I7177">
        <v>28.203775117282898</v>
      </c>
      <c r="J7177" t="s">
        <v>1074</v>
      </c>
      <c r="K7177" t="s">
        <v>25</v>
      </c>
      <c r="L7177" t="s">
        <v>14456</v>
      </c>
      <c r="M7177" t="s">
        <v>14457</v>
      </c>
      <c r="N7177" t="s">
        <v>14458</v>
      </c>
      <c r="O7177" t="s">
        <v>14459</v>
      </c>
      <c r="P7177">
        <v>-1.10000002</v>
      </c>
      <c r="Q7177" t="s">
        <v>14460</v>
      </c>
      <c r="R7177" t="s">
        <v>14461</v>
      </c>
      <c r="S7177">
        <v>34379827322</v>
      </c>
      <c r="T7177">
        <v>611.16066130000002</v>
      </c>
      <c r="U7177" t="s">
        <v>31</v>
      </c>
      <c r="V7177" t="s">
        <v>4930</v>
      </c>
      <c r="W7177" t="s">
        <v>23</v>
      </c>
    </row>
    <row r="7178" spans="1:23" x14ac:dyDescent="0.4">
      <c r="A7178">
        <v>7177</v>
      </c>
      <c r="B7178">
        <v>1</v>
      </c>
      <c r="C7178">
        <v>1</v>
      </c>
      <c r="D7178">
        <v>1</v>
      </c>
      <c r="E7178">
        <v>1</v>
      </c>
      <c r="F7178" t="s">
        <v>23</v>
      </c>
      <c r="G7178">
        <v>-506.18157761226598</v>
      </c>
      <c r="H7178" t="s">
        <v>23</v>
      </c>
      <c r="I7178">
        <v>91.970933792870497</v>
      </c>
      <c r="J7178" t="s">
        <v>11254</v>
      </c>
      <c r="K7178" t="s">
        <v>25</v>
      </c>
      <c r="L7178" t="s">
        <v>11255</v>
      </c>
      <c r="M7178" t="s">
        <v>11256</v>
      </c>
      <c r="N7178" t="s">
        <v>11257</v>
      </c>
      <c r="O7178" t="s">
        <v>11258</v>
      </c>
      <c r="P7178">
        <v>2.7000000499999999</v>
      </c>
      <c r="Q7178" t="s">
        <v>11259</v>
      </c>
      <c r="R7178" t="s">
        <v>11260</v>
      </c>
      <c r="S7178">
        <v>16777218</v>
      </c>
      <c r="T7178">
        <v>579.14970270000003</v>
      </c>
      <c r="U7178" t="s">
        <v>31</v>
      </c>
      <c r="V7178" t="s">
        <v>11912</v>
      </c>
      <c r="W7178" t="s">
        <v>23</v>
      </c>
    </row>
    <row r="7179" spans="1:23" x14ac:dyDescent="0.4">
      <c r="A7179">
        <v>7178</v>
      </c>
      <c r="B7179">
        <v>1</v>
      </c>
      <c r="C7179">
        <v>1</v>
      </c>
      <c r="D7179">
        <v>1</v>
      </c>
      <c r="E7179">
        <v>1</v>
      </c>
      <c r="F7179" t="s">
        <v>23</v>
      </c>
      <c r="G7179">
        <v>-16.0492624756867</v>
      </c>
      <c r="H7179" t="s">
        <v>23</v>
      </c>
      <c r="I7179">
        <v>24.6022614576579</v>
      </c>
      <c r="J7179" t="s">
        <v>2364</v>
      </c>
      <c r="K7179" t="s">
        <v>25</v>
      </c>
      <c r="L7179" t="s">
        <v>13596</v>
      </c>
      <c r="M7179" t="s">
        <v>13597</v>
      </c>
      <c r="N7179" t="s">
        <v>13598</v>
      </c>
      <c r="O7179" t="s">
        <v>13599</v>
      </c>
      <c r="P7179">
        <v>2.7000000499999999</v>
      </c>
      <c r="Q7179" t="s">
        <v>13600</v>
      </c>
      <c r="R7179" t="s">
        <v>13601</v>
      </c>
      <c r="S7179">
        <v>121564030</v>
      </c>
      <c r="T7179">
        <v>271.06009990000001</v>
      </c>
      <c r="U7179" t="s">
        <v>31</v>
      </c>
      <c r="V7179" t="s">
        <v>6120</v>
      </c>
      <c r="W7179" t="s">
        <v>23</v>
      </c>
    </row>
    <row r="7180" spans="1:23" x14ac:dyDescent="0.4">
      <c r="A7180">
        <v>7179</v>
      </c>
      <c r="B7180">
        <v>1</v>
      </c>
      <c r="C7180">
        <v>1</v>
      </c>
      <c r="D7180">
        <v>1</v>
      </c>
      <c r="E7180">
        <v>1</v>
      </c>
      <c r="F7180" t="s">
        <v>23</v>
      </c>
      <c r="G7180">
        <v>-13.955815293525299</v>
      </c>
      <c r="H7180" t="s">
        <v>23</v>
      </c>
      <c r="I7180">
        <v>27.757018457765</v>
      </c>
      <c r="J7180" t="s">
        <v>5769</v>
      </c>
      <c r="K7180" t="s">
        <v>25</v>
      </c>
      <c r="L7180" t="s">
        <v>14775</v>
      </c>
      <c r="M7180" t="s">
        <v>14776</v>
      </c>
      <c r="N7180" t="s">
        <v>14777</v>
      </c>
      <c r="O7180" t="s">
        <v>14778</v>
      </c>
      <c r="P7180">
        <v>1.3929698500000001</v>
      </c>
      <c r="Q7180" t="s">
        <v>14779</v>
      </c>
      <c r="R7180" t="s">
        <v>14780</v>
      </c>
      <c r="S7180">
        <v>34447747438</v>
      </c>
      <c r="T7180">
        <v>165.05462059999999</v>
      </c>
      <c r="U7180" t="s">
        <v>31</v>
      </c>
      <c r="V7180" t="s">
        <v>9071</v>
      </c>
      <c r="W7180" t="s">
        <v>23</v>
      </c>
    </row>
    <row r="7181" spans="1:23" x14ac:dyDescent="0.4">
      <c r="A7181">
        <v>7180</v>
      </c>
      <c r="B7181">
        <v>1</v>
      </c>
      <c r="C7181">
        <v>1</v>
      </c>
      <c r="D7181">
        <v>1</v>
      </c>
      <c r="E7181">
        <v>1</v>
      </c>
      <c r="F7181" t="s">
        <v>23</v>
      </c>
      <c r="G7181">
        <v>-6.4683987730262702</v>
      </c>
      <c r="H7181" t="s">
        <v>23</v>
      </c>
      <c r="I7181">
        <v>18.721336375561101</v>
      </c>
      <c r="J7181" t="s">
        <v>1832</v>
      </c>
      <c r="K7181" t="s">
        <v>25</v>
      </c>
      <c r="L7181" t="s">
        <v>1833</v>
      </c>
      <c r="M7181" t="s">
        <v>1834</v>
      </c>
      <c r="N7181" t="s">
        <v>1835</v>
      </c>
      <c r="O7181" t="s">
        <v>1836</v>
      </c>
      <c r="P7181">
        <v>-2.5999998999999998</v>
      </c>
      <c r="Q7181" t="s">
        <v>1837</v>
      </c>
      <c r="R7181" t="s">
        <v>1838</v>
      </c>
      <c r="S7181">
        <v>121629054</v>
      </c>
      <c r="T7181">
        <v>330.0598</v>
      </c>
      <c r="U7181" t="s">
        <v>31</v>
      </c>
      <c r="V7181" t="s">
        <v>2012</v>
      </c>
      <c r="W7181" t="s">
        <v>23</v>
      </c>
    </row>
    <row r="7182" spans="1:23" x14ac:dyDescent="0.4">
      <c r="A7182">
        <v>7181</v>
      </c>
      <c r="B7182">
        <v>1</v>
      </c>
      <c r="C7182">
        <v>1</v>
      </c>
      <c r="D7182">
        <v>1</v>
      </c>
      <c r="E7182">
        <v>1</v>
      </c>
      <c r="F7182" t="s">
        <v>23</v>
      </c>
      <c r="G7182">
        <v>-6.6486493402644902</v>
      </c>
      <c r="H7182" t="s">
        <v>23</v>
      </c>
      <c r="I7182">
        <v>27.7350143092821</v>
      </c>
      <c r="J7182" t="s">
        <v>155</v>
      </c>
      <c r="K7182" t="s">
        <v>25</v>
      </c>
      <c r="L7182" t="s">
        <v>156</v>
      </c>
      <c r="M7182" t="s">
        <v>157</v>
      </c>
      <c r="N7182" t="s">
        <v>158</v>
      </c>
      <c r="O7182" t="s">
        <v>159</v>
      </c>
      <c r="P7182">
        <v>3.4000001000000002</v>
      </c>
      <c r="Q7182" t="s">
        <v>160</v>
      </c>
      <c r="R7182" t="s">
        <v>161</v>
      </c>
      <c r="S7182">
        <v>86827902</v>
      </c>
      <c r="T7182">
        <v>399.22783390000001</v>
      </c>
      <c r="U7182" t="s">
        <v>31</v>
      </c>
      <c r="V7182" t="s">
        <v>163</v>
      </c>
      <c r="W7182" t="s">
        <v>23</v>
      </c>
    </row>
    <row r="7183" spans="1:23" x14ac:dyDescent="0.4">
      <c r="A7183">
        <v>7182</v>
      </c>
      <c r="B7183">
        <v>1</v>
      </c>
      <c r="C7183">
        <v>1</v>
      </c>
      <c r="D7183">
        <v>1</v>
      </c>
      <c r="E7183">
        <v>1</v>
      </c>
      <c r="F7183" t="s">
        <v>23</v>
      </c>
      <c r="G7183">
        <v>-13.4507631138286</v>
      </c>
      <c r="H7183" t="s">
        <v>23</v>
      </c>
      <c r="I7183">
        <v>22.120735811390499</v>
      </c>
      <c r="J7183" t="s">
        <v>5646</v>
      </c>
      <c r="K7183" t="s">
        <v>25</v>
      </c>
      <c r="L7183" t="s">
        <v>5647</v>
      </c>
      <c r="M7183" t="s">
        <v>5648</v>
      </c>
      <c r="N7183" t="s">
        <v>5649</v>
      </c>
      <c r="O7183" t="s">
        <v>5650</v>
      </c>
      <c r="P7183">
        <v>0.69999998799999996</v>
      </c>
      <c r="Q7183" t="s">
        <v>5651</v>
      </c>
      <c r="R7183" t="s">
        <v>5652</v>
      </c>
      <c r="S7183">
        <v>8610637950</v>
      </c>
      <c r="T7183">
        <v>479.11840260000002</v>
      </c>
      <c r="U7183" t="s">
        <v>31</v>
      </c>
      <c r="V7183" t="s">
        <v>5653</v>
      </c>
      <c r="W7183" t="s">
        <v>23</v>
      </c>
    </row>
    <row r="7184" spans="1:23" x14ac:dyDescent="0.4">
      <c r="A7184">
        <v>7183</v>
      </c>
      <c r="B7184">
        <v>1</v>
      </c>
      <c r="C7184">
        <v>1</v>
      </c>
      <c r="D7184">
        <v>1</v>
      </c>
      <c r="E7184">
        <v>3</v>
      </c>
      <c r="F7184" t="s">
        <v>23</v>
      </c>
      <c r="G7184">
        <v>-301.34596068504601</v>
      </c>
      <c r="H7184" t="s">
        <v>23</v>
      </c>
      <c r="I7184">
        <v>9.9187723473536398</v>
      </c>
      <c r="J7184" t="s">
        <v>10081</v>
      </c>
      <c r="K7184" t="s">
        <v>25</v>
      </c>
      <c r="L7184" t="s">
        <v>10082</v>
      </c>
      <c r="M7184" t="s">
        <v>10083</v>
      </c>
      <c r="N7184" t="s">
        <v>10084</v>
      </c>
      <c r="O7184" t="s">
        <v>10085</v>
      </c>
      <c r="P7184">
        <v>5.3000001900000004</v>
      </c>
      <c r="Q7184" t="s">
        <v>10086</v>
      </c>
      <c r="R7184" t="s">
        <v>10087</v>
      </c>
      <c r="S7184">
        <v>3153922</v>
      </c>
      <c r="T7184">
        <v>433.11292329999998</v>
      </c>
      <c r="U7184" t="s">
        <v>31</v>
      </c>
      <c r="V7184" t="s">
        <v>10357</v>
      </c>
      <c r="W7184" t="s">
        <v>23</v>
      </c>
    </row>
    <row r="7185" spans="1:23" x14ac:dyDescent="0.4">
      <c r="A7185">
        <v>7184</v>
      </c>
      <c r="B7185">
        <v>1</v>
      </c>
      <c r="C7185">
        <v>1</v>
      </c>
      <c r="D7185">
        <v>1</v>
      </c>
      <c r="E7185">
        <v>1</v>
      </c>
      <c r="F7185" t="s">
        <v>23</v>
      </c>
      <c r="G7185">
        <v>-5.3512526413446002</v>
      </c>
      <c r="H7185" t="s">
        <v>23</v>
      </c>
      <c r="I7185">
        <v>58.977896587164999</v>
      </c>
      <c r="J7185" t="s">
        <v>2044</v>
      </c>
      <c r="K7185" t="s">
        <v>25</v>
      </c>
      <c r="L7185" t="s">
        <v>13916</v>
      </c>
      <c r="M7185" t="s">
        <v>13917</v>
      </c>
      <c r="N7185" t="s">
        <v>13918</v>
      </c>
      <c r="O7185" t="s">
        <v>13919</v>
      </c>
      <c r="P7185">
        <v>-0.89999997600000003</v>
      </c>
      <c r="Q7185" t="s">
        <v>13920</v>
      </c>
      <c r="R7185" t="s">
        <v>13921</v>
      </c>
      <c r="S7185">
        <v>20900214</v>
      </c>
      <c r="T7185">
        <v>579.17084</v>
      </c>
      <c r="U7185" t="s">
        <v>31</v>
      </c>
      <c r="V7185" t="s">
        <v>8509</v>
      </c>
      <c r="W7185" t="s">
        <v>23</v>
      </c>
    </row>
    <row r="7186" spans="1:23" x14ac:dyDescent="0.4">
      <c r="A7186">
        <v>7185</v>
      </c>
      <c r="B7186">
        <v>1</v>
      </c>
      <c r="C7186">
        <v>1</v>
      </c>
      <c r="D7186">
        <v>1</v>
      </c>
      <c r="E7186">
        <v>1</v>
      </c>
      <c r="F7186" t="s">
        <v>23</v>
      </c>
      <c r="G7186">
        <v>-3.9488368894722399</v>
      </c>
      <c r="H7186" t="s">
        <v>23</v>
      </c>
      <c r="I7186">
        <v>15.6310620361541</v>
      </c>
      <c r="J7186" t="s">
        <v>908</v>
      </c>
      <c r="K7186" t="s">
        <v>25</v>
      </c>
      <c r="L7186" t="s">
        <v>909</v>
      </c>
      <c r="M7186" t="s">
        <v>910</v>
      </c>
      <c r="N7186" t="s">
        <v>911</v>
      </c>
      <c r="O7186" t="s">
        <v>912</v>
      </c>
      <c r="P7186">
        <v>0.40000000600000002</v>
      </c>
      <c r="Q7186" t="s">
        <v>913</v>
      </c>
      <c r="R7186" t="s">
        <v>914</v>
      </c>
      <c r="S7186">
        <v>34615519614</v>
      </c>
      <c r="T7186">
        <v>465.10275250000001</v>
      </c>
      <c r="U7186" t="s">
        <v>31</v>
      </c>
      <c r="V7186" t="s">
        <v>1497</v>
      </c>
      <c r="W7186" t="s">
        <v>23</v>
      </c>
    </row>
    <row r="7187" spans="1:23" x14ac:dyDescent="0.4">
      <c r="A7187">
        <v>7186</v>
      </c>
      <c r="B7187">
        <v>1</v>
      </c>
      <c r="C7187">
        <v>1</v>
      </c>
      <c r="D7187">
        <v>1</v>
      </c>
      <c r="E7187">
        <v>4</v>
      </c>
      <c r="F7187" t="s">
        <v>23</v>
      </c>
      <c r="G7187">
        <v>-820.14271444198801</v>
      </c>
      <c r="H7187" t="s">
        <v>23</v>
      </c>
      <c r="I7187">
        <v>9.9515827022988006</v>
      </c>
      <c r="J7187" t="s">
        <v>11952</v>
      </c>
      <c r="K7187" t="s">
        <v>25</v>
      </c>
      <c r="L7187" t="s">
        <v>11953</v>
      </c>
      <c r="M7187" t="s">
        <v>11954</v>
      </c>
      <c r="N7187" t="s">
        <v>11955</v>
      </c>
      <c r="O7187" t="s">
        <v>11956</v>
      </c>
      <c r="P7187">
        <v>3.5</v>
      </c>
      <c r="Q7187" t="s">
        <v>11957</v>
      </c>
      <c r="R7187" t="s">
        <v>11958</v>
      </c>
      <c r="S7187">
        <v>3153922</v>
      </c>
      <c r="T7187">
        <v>517.17399999999998</v>
      </c>
      <c r="U7187" t="s">
        <v>31</v>
      </c>
      <c r="V7187" t="s">
        <v>11959</v>
      </c>
      <c r="W7187" t="s">
        <v>23</v>
      </c>
    </row>
    <row r="7188" spans="1:23" x14ac:dyDescent="0.4">
      <c r="A7188">
        <v>7187</v>
      </c>
      <c r="B7188">
        <v>1</v>
      </c>
      <c r="C7188">
        <v>1</v>
      </c>
      <c r="D7188">
        <v>1</v>
      </c>
      <c r="E7188">
        <v>1</v>
      </c>
      <c r="F7188" t="s">
        <v>23</v>
      </c>
      <c r="G7188">
        <v>-786.89071400586295</v>
      </c>
      <c r="H7188">
        <v>0.999999999999999</v>
      </c>
      <c r="I7188">
        <v>90.8227054616994</v>
      </c>
      <c r="J7188" t="s">
        <v>17210</v>
      </c>
      <c r="K7188" t="s">
        <v>25</v>
      </c>
      <c r="L7188" t="s">
        <v>17211</v>
      </c>
      <c r="M7188" t="s">
        <v>17212</v>
      </c>
      <c r="N7188" t="s">
        <v>17213</v>
      </c>
      <c r="O7188" t="s">
        <v>17214</v>
      </c>
      <c r="P7188">
        <v>2.7903311300000002</v>
      </c>
      <c r="Q7188" t="s">
        <v>17215</v>
      </c>
      <c r="R7188" t="s">
        <v>17216</v>
      </c>
      <c r="S7188">
        <v>70</v>
      </c>
      <c r="T7188">
        <v>687.28586189999999</v>
      </c>
      <c r="U7188" t="s">
        <v>31</v>
      </c>
      <c r="V7188" t="s">
        <v>17242</v>
      </c>
      <c r="W7188" t="s">
        <v>23</v>
      </c>
    </row>
    <row r="7189" spans="1:23" x14ac:dyDescent="0.4">
      <c r="A7189">
        <v>7188</v>
      </c>
      <c r="B7189">
        <v>1</v>
      </c>
      <c r="C7189">
        <v>1</v>
      </c>
      <c r="D7189">
        <v>1</v>
      </c>
      <c r="E7189">
        <v>1</v>
      </c>
      <c r="F7189" t="s">
        <v>23</v>
      </c>
      <c r="G7189">
        <v>-581.23035417916503</v>
      </c>
      <c r="H7189">
        <v>0.999999999999999</v>
      </c>
      <c r="I7189">
        <v>12.435197978392701</v>
      </c>
      <c r="J7189" t="s">
        <v>11408</v>
      </c>
      <c r="K7189" t="s">
        <v>25</v>
      </c>
      <c r="L7189" t="s">
        <v>11409</v>
      </c>
      <c r="M7189" t="s">
        <v>11410</v>
      </c>
      <c r="N7189" t="s">
        <v>28</v>
      </c>
      <c r="O7189" t="s">
        <v>11411</v>
      </c>
      <c r="P7189">
        <v>3.2999999500000001</v>
      </c>
      <c r="Q7189" t="s">
        <v>11412</v>
      </c>
      <c r="R7189" t="s">
        <v>11413</v>
      </c>
      <c r="S7189">
        <v>3178498</v>
      </c>
      <c r="T7189">
        <v>681.17399999999998</v>
      </c>
      <c r="U7189" t="s">
        <v>31</v>
      </c>
      <c r="V7189" t="s">
        <v>17243</v>
      </c>
      <c r="W7189" t="s">
        <v>23</v>
      </c>
    </row>
    <row r="7190" spans="1:23" x14ac:dyDescent="0.4">
      <c r="A7190">
        <v>7189</v>
      </c>
      <c r="B7190">
        <v>1</v>
      </c>
      <c r="C7190">
        <v>1</v>
      </c>
      <c r="D7190">
        <v>1</v>
      </c>
      <c r="E7190">
        <v>2</v>
      </c>
      <c r="F7190" t="s">
        <v>23</v>
      </c>
      <c r="G7190">
        <v>-301.66073616431299</v>
      </c>
      <c r="H7190" t="s">
        <v>23</v>
      </c>
      <c r="I7190">
        <v>25.071288511138501</v>
      </c>
      <c r="J7190" t="s">
        <v>7341</v>
      </c>
      <c r="K7190" t="s">
        <v>25</v>
      </c>
      <c r="L7190" t="s">
        <v>8689</v>
      </c>
      <c r="M7190" t="s">
        <v>8690</v>
      </c>
      <c r="N7190" t="s">
        <v>28</v>
      </c>
      <c r="O7190" t="s">
        <v>8691</v>
      </c>
      <c r="P7190">
        <v>1.5</v>
      </c>
      <c r="Q7190">
        <v>49652131</v>
      </c>
      <c r="R7190" t="s">
        <v>8692</v>
      </c>
      <c r="S7190">
        <v>3153922</v>
      </c>
      <c r="T7190">
        <v>394.10336169999999</v>
      </c>
      <c r="U7190" t="s">
        <v>31</v>
      </c>
      <c r="V7190" t="s">
        <v>8693</v>
      </c>
      <c r="W7190" t="s">
        <v>23</v>
      </c>
    </row>
    <row r="7191" spans="1:23" x14ac:dyDescent="0.4">
      <c r="A7191">
        <v>7190</v>
      </c>
      <c r="B7191">
        <v>1</v>
      </c>
      <c r="C7191">
        <v>1</v>
      </c>
      <c r="D7191">
        <v>1</v>
      </c>
      <c r="E7191">
        <v>1</v>
      </c>
      <c r="F7191" t="s">
        <v>23</v>
      </c>
      <c r="G7191">
        <v>-2.3050178305218898</v>
      </c>
      <c r="H7191" t="s">
        <v>23</v>
      </c>
      <c r="I7191">
        <v>11.872013900992799</v>
      </c>
      <c r="J7191" t="s">
        <v>442</v>
      </c>
      <c r="K7191" t="s">
        <v>25</v>
      </c>
      <c r="L7191" t="s">
        <v>443</v>
      </c>
      <c r="M7191" t="s">
        <v>444</v>
      </c>
      <c r="N7191" t="s">
        <v>445</v>
      </c>
      <c r="O7191" t="s">
        <v>446</v>
      </c>
      <c r="P7191">
        <v>-1.63495886</v>
      </c>
      <c r="Q7191" t="s">
        <v>447</v>
      </c>
      <c r="R7191" t="s">
        <v>448</v>
      </c>
      <c r="S7191">
        <v>255847294</v>
      </c>
      <c r="T7191">
        <v>175.11895999999999</v>
      </c>
      <c r="U7191" t="s">
        <v>31</v>
      </c>
      <c r="V7191" t="s">
        <v>454</v>
      </c>
      <c r="W7191" t="s">
        <v>23</v>
      </c>
    </row>
    <row r="7192" spans="1:23" x14ac:dyDescent="0.4">
      <c r="A7192">
        <v>7191</v>
      </c>
      <c r="B7192">
        <v>1</v>
      </c>
      <c r="C7192">
        <v>1</v>
      </c>
      <c r="D7192">
        <v>1</v>
      </c>
      <c r="E7192">
        <v>1</v>
      </c>
      <c r="F7192" t="s">
        <v>23</v>
      </c>
      <c r="G7192">
        <v>-6.7454505599802701</v>
      </c>
      <c r="H7192" t="s">
        <v>23</v>
      </c>
      <c r="I7192">
        <v>17.865867364552599</v>
      </c>
      <c r="J7192" t="s">
        <v>797</v>
      </c>
      <c r="K7192" t="s">
        <v>25</v>
      </c>
      <c r="L7192" t="s">
        <v>12664</v>
      </c>
      <c r="M7192" t="s">
        <v>12665</v>
      </c>
      <c r="N7192" t="s">
        <v>12666</v>
      </c>
      <c r="O7192" t="s">
        <v>12667</v>
      </c>
      <c r="P7192">
        <v>0.40000000600000002</v>
      </c>
      <c r="Q7192" t="s">
        <v>12668</v>
      </c>
      <c r="R7192" t="s">
        <v>12669</v>
      </c>
      <c r="S7192">
        <v>20638078</v>
      </c>
      <c r="T7192">
        <v>503.11840999999998</v>
      </c>
      <c r="U7192" t="s">
        <v>31</v>
      </c>
      <c r="V7192" t="s">
        <v>957</v>
      </c>
      <c r="W7192" t="s">
        <v>23</v>
      </c>
    </row>
    <row r="7193" spans="1:23" x14ac:dyDescent="0.4">
      <c r="A7193">
        <v>7192</v>
      </c>
      <c r="B7193">
        <v>1</v>
      </c>
      <c r="C7193">
        <v>1</v>
      </c>
      <c r="D7193">
        <v>1</v>
      </c>
      <c r="E7193">
        <v>1</v>
      </c>
      <c r="F7193" t="s">
        <v>23</v>
      </c>
      <c r="G7193">
        <v>-21.897414997698199</v>
      </c>
      <c r="H7193" t="s">
        <v>23</v>
      </c>
      <c r="I7193">
        <v>15.2876670660602</v>
      </c>
      <c r="J7193" t="s">
        <v>1690</v>
      </c>
      <c r="K7193" t="s">
        <v>25</v>
      </c>
      <c r="L7193" t="s">
        <v>1691</v>
      </c>
      <c r="M7193" t="s">
        <v>1692</v>
      </c>
      <c r="N7193" t="s">
        <v>1693</v>
      </c>
      <c r="O7193" t="s">
        <v>1694</v>
      </c>
      <c r="P7193">
        <v>-0.89999997600000003</v>
      </c>
      <c r="Q7193" t="s">
        <v>1695</v>
      </c>
      <c r="R7193" t="s">
        <v>1696</v>
      </c>
      <c r="S7193">
        <v>8677533822</v>
      </c>
      <c r="T7193">
        <v>595.1657467</v>
      </c>
      <c r="U7193" t="s">
        <v>31</v>
      </c>
      <c r="V7193" t="s">
        <v>4669</v>
      </c>
      <c r="W7193" t="s">
        <v>23</v>
      </c>
    </row>
    <row r="7194" spans="1:23" x14ac:dyDescent="0.4">
      <c r="A7194">
        <v>7193</v>
      </c>
      <c r="B7194">
        <v>1</v>
      </c>
      <c r="C7194">
        <v>1</v>
      </c>
      <c r="D7194">
        <v>1</v>
      </c>
      <c r="E7194">
        <v>1</v>
      </c>
      <c r="F7194" t="s">
        <v>23</v>
      </c>
      <c r="G7194">
        <v>-12.9233180339955</v>
      </c>
      <c r="H7194" t="s">
        <v>23</v>
      </c>
      <c r="I7194">
        <v>27.825096433207701</v>
      </c>
      <c r="J7194" t="s">
        <v>7129</v>
      </c>
      <c r="K7194" t="s">
        <v>25</v>
      </c>
      <c r="L7194" t="s">
        <v>7130</v>
      </c>
      <c r="M7194" t="s">
        <v>7131</v>
      </c>
      <c r="N7194" t="s">
        <v>7132</v>
      </c>
      <c r="O7194" t="s">
        <v>7133</v>
      </c>
      <c r="P7194">
        <v>6.4000000999999997</v>
      </c>
      <c r="Q7194" t="s">
        <v>7134</v>
      </c>
      <c r="R7194" t="s">
        <v>7135</v>
      </c>
      <c r="S7194">
        <v>8593662070</v>
      </c>
      <c r="T7194">
        <v>473.36253649999998</v>
      </c>
      <c r="U7194" t="s">
        <v>31</v>
      </c>
      <c r="V7194" t="s">
        <v>10127</v>
      </c>
      <c r="W7194" t="s">
        <v>23</v>
      </c>
    </row>
    <row r="7195" spans="1:23" x14ac:dyDescent="0.4">
      <c r="A7195">
        <v>7194</v>
      </c>
      <c r="B7195">
        <v>1</v>
      </c>
      <c r="C7195">
        <v>1</v>
      </c>
      <c r="D7195">
        <v>1</v>
      </c>
      <c r="E7195">
        <v>1</v>
      </c>
      <c r="F7195" t="s">
        <v>23</v>
      </c>
      <c r="G7195">
        <v>-347.61137149912201</v>
      </c>
      <c r="H7195" t="s">
        <v>23</v>
      </c>
      <c r="I7195">
        <v>88.828720650007796</v>
      </c>
      <c r="J7195" t="s">
        <v>11334</v>
      </c>
      <c r="K7195" t="s">
        <v>25</v>
      </c>
      <c r="L7195" t="s">
        <v>11335</v>
      </c>
      <c r="M7195" t="s">
        <v>11336</v>
      </c>
      <c r="N7195" t="s">
        <v>28</v>
      </c>
      <c r="O7195" t="s">
        <v>11337</v>
      </c>
      <c r="P7195">
        <v>-4.9000000999999997</v>
      </c>
      <c r="Q7195" t="s">
        <v>11338</v>
      </c>
      <c r="R7195" t="s">
        <v>11339</v>
      </c>
      <c r="S7195">
        <v>50331650</v>
      </c>
      <c r="T7195">
        <v>325.19105450000001</v>
      </c>
      <c r="U7195" t="s">
        <v>31</v>
      </c>
      <c r="V7195" t="s">
        <v>11932</v>
      </c>
      <c r="W7195" t="s">
        <v>23</v>
      </c>
    </row>
    <row r="7196" spans="1:23" x14ac:dyDescent="0.4">
      <c r="A7196">
        <v>7195</v>
      </c>
      <c r="B7196">
        <v>1</v>
      </c>
      <c r="C7196">
        <v>1</v>
      </c>
      <c r="D7196">
        <v>1</v>
      </c>
      <c r="E7196">
        <v>1</v>
      </c>
      <c r="F7196" t="s">
        <v>23</v>
      </c>
      <c r="G7196">
        <v>-19.120154112593202</v>
      </c>
      <c r="H7196" t="s">
        <v>23</v>
      </c>
      <c r="I7196">
        <v>53.536267188397503</v>
      </c>
      <c r="J7196" t="s">
        <v>253</v>
      </c>
      <c r="K7196" t="s">
        <v>25</v>
      </c>
      <c r="L7196" t="s">
        <v>254</v>
      </c>
      <c r="M7196" t="s">
        <v>255</v>
      </c>
      <c r="N7196" t="s">
        <v>256</v>
      </c>
      <c r="O7196" t="s">
        <v>257</v>
      </c>
      <c r="P7196">
        <v>1.93788731</v>
      </c>
      <c r="Q7196" t="s">
        <v>258</v>
      </c>
      <c r="R7196" t="s">
        <v>259</v>
      </c>
      <c r="S7196">
        <v>2646118</v>
      </c>
      <c r="T7196">
        <v>401.20709849999997</v>
      </c>
      <c r="U7196" t="s">
        <v>31</v>
      </c>
      <c r="V7196" t="s">
        <v>3601</v>
      </c>
      <c r="W7196" t="s">
        <v>23</v>
      </c>
    </row>
    <row r="7197" spans="1:23" x14ac:dyDescent="0.4">
      <c r="A7197">
        <v>7196</v>
      </c>
      <c r="B7197">
        <v>1</v>
      </c>
      <c r="C7197">
        <v>1</v>
      </c>
      <c r="D7197">
        <v>1</v>
      </c>
      <c r="E7197">
        <v>1</v>
      </c>
      <c r="F7197" t="s">
        <v>23</v>
      </c>
      <c r="G7197">
        <v>-603.50175549766595</v>
      </c>
      <c r="H7197" t="s">
        <v>23</v>
      </c>
      <c r="I7197">
        <v>90.838313935944996</v>
      </c>
      <c r="J7197" t="s">
        <v>11245</v>
      </c>
      <c r="K7197" t="s">
        <v>25</v>
      </c>
      <c r="L7197" t="s">
        <v>11246</v>
      </c>
      <c r="M7197" t="s">
        <v>11247</v>
      </c>
      <c r="N7197" t="s">
        <v>11248</v>
      </c>
      <c r="O7197" t="s">
        <v>11249</v>
      </c>
      <c r="P7197">
        <v>-2</v>
      </c>
      <c r="Q7197" t="s">
        <v>11250</v>
      </c>
      <c r="R7197" t="s">
        <v>11251</v>
      </c>
      <c r="S7197">
        <v>3153922</v>
      </c>
      <c r="T7197">
        <v>425.14422339999999</v>
      </c>
      <c r="U7197" t="s">
        <v>31</v>
      </c>
      <c r="V7197" t="s">
        <v>12007</v>
      </c>
      <c r="W7197" t="s">
        <v>23</v>
      </c>
    </row>
    <row r="7198" spans="1:23" x14ac:dyDescent="0.4">
      <c r="A7198">
        <v>7197</v>
      </c>
      <c r="B7198">
        <v>1</v>
      </c>
      <c r="C7198">
        <v>1</v>
      </c>
      <c r="D7198">
        <v>1</v>
      </c>
      <c r="E7198">
        <v>2</v>
      </c>
      <c r="F7198" t="s">
        <v>23</v>
      </c>
      <c r="G7198">
        <v>-314.122322615862</v>
      </c>
      <c r="H7198" t="s">
        <v>23</v>
      </c>
      <c r="I7198">
        <v>88.884887185586905</v>
      </c>
      <c r="J7198" t="s">
        <v>865</v>
      </c>
      <c r="K7198" t="s">
        <v>25</v>
      </c>
      <c r="L7198" t="s">
        <v>866</v>
      </c>
      <c r="M7198" t="s">
        <v>867</v>
      </c>
      <c r="N7198" t="s">
        <v>868</v>
      </c>
      <c r="O7198" t="s">
        <v>869</v>
      </c>
      <c r="P7198">
        <v>2.9000001000000002</v>
      </c>
      <c r="Q7198">
        <v>78347</v>
      </c>
      <c r="R7198" t="s">
        <v>870</v>
      </c>
      <c r="S7198">
        <v>262146</v>
      </c>
      <c r="T7198">
        <v>449.10783789999999</v>
      </c>
      <c r="U7198" t="s">
        <v>31</v>
      </c>
      <c r="V7198" t="s">
        <v>2995</v>
      </c>
      <c r="W7198" t="s">
        <v>23</v>
      </c>
    </row>
    <row r="7199" spans="1:23" x14ac:dyDescent="0.4">
      <c r="A7199">
        <v>7198</v>
      </c>
      <c r="B7199">
        <v>1</v>
      </c>
      <c r="C7199">
        <v>1</v>
      </c>
      <c r="D7199">
        <v>1</v>
      </c>
      <c r="E7199">
        <v>1</v>
      </c>
      <c r="F7199" t="s">
        <v>23</v>
      </c>
      <c r="G7199">
        <v>-827.81548344640998</v>
      </c>
      <c r="H7199" t="s">
        <v>23</v>
      </c>
      <c r="I7199">
        <v>61.629777355360801</v>
      </c>
      <c r="J7199" t="s">
        <v>4931</v>
      </c>
      <c r="K7199" t="s">
        <v>25</v>
      </c>
      <c r="L7199" t="s">
        <v>4932</v>
      </c>
      <c r="M7199" t="s">
        <v>4933</v>
      </c>
      <c r="N7199" t="s">
        <v>4934</v>
      </c>
      <c r="O7199" t="s">
        <v>4935</v>
      </c>
      <c r="P7199">
        <v>-3.7999999500000001</v>
      </c>
      <c r="Q7199" t="s">
        <v>4936</v>
      </c>
      <c r="R7199" t="s">
        <v>4937</v>
      </c>
      <c r="S7199">
        <v>70</v>
      </c>
      <c r="T7199">
        <v>595.20213220000005</v>
      </c>
      <c r="U7199" t="s">
        <v>31</v>
      </c>
      <c r="V7199" t="s">
        <v>4228</v>
      </c>
      <c r="W7199" t="s">
        <v>23</v>
      </c>
    </row>
    <row r="7200" spans="1:23" x14ac:dyDescent="0.4">
      <c r="A7200">
        <v>7199</v>
      </c>
      <c r="B7200">
        <v>1</v>
      </c>
      <c r="C7200">
        <v>1</v>
      </c>
      <c r="D7200">
        <v>1</v>
      </c>
      <c r="E7200">
        <v>2</v>
      </c>
      <c r="F7200" t="s">
        <v>23</v>
      </c>
      <c r="G7200">
        <v>-522.48791336222405</v>
      </c>
      <c r="H7200" t="s">
        <v>23</v>
      </c>
      <c r="I7200">
        <v>10.3127272996537</v>
      </c>
      <c r="J7200" t="s">
        <v>17092</v>
      </c>
      <c r="K7200" t="s">
        <v>25</v>
      </c>
      <c r="L7200" t="s">
        <v>17093</v>
      </c>
      <c r="M7200" t="s">
        <v>17094</v>
      </c>
      <c r="N7200" t="s">
        <v>17095</v>
      </c>
      <c r="O7200" t="s">
        <v>17096</v>
      </c>
      <c r="P7200">
        <v>2.5</v>
      </c>
      <c r="Q7200">
        <v>11941305</v>
      </c>
      <c r="R7200" t="s">
        <v>17097</v>
      </c>
      <c r="S7200">
        <v>3153922</v>
      </c>
      <c r="T7200">
        <v>463.08710000000002</v>
      </c>
      <c r="U7200" t="s">
        <v>31</v>
      </c>
      <c r="V7200" t="s">
        <v>9784</v>
      </c>
      <c r="W7200" t="s">
        <v>23</v>
      </c>
    </row>
    <row r="7201" spans="1:23" x14ac:dyDescent="0.4">
      <c r="A7201">
        <v>7200</v>
      </c>
      <c r="B7201">
        <v>1</v>
      </c>
      <c r="C7201">
        <v>1</v>
      </c>
      <c r="D7201">
        <v>1</v>
      </c>
      <c r="E7201">
        <v>1</v>
      </c>
      <c r="F7201" t="s">
        <v>23</v>
      </c>
      <c r="G7201">
        <v>-58.919142105716503</v>
      </c>
      <c r="H7201" t="s">
        <v>23</v>
      </c>
      <c r="I7201">
        <v>26.2748760982936</v>
      </c>
      <c r="J7201" t="s">
        <v>3587</v>
      </c>
      <c r="K7201" t="s">
        <v>25</v>
      </c>
      <c r="L7201" t="s">
        <v>12591</v>
      </c>
      <c r="M7201" t="s">
        <v>12592</v>
      </c>
      <c r="N7201" t="s">
        <v>12593</v>
      </c>
      <c r="O7201" t="s">
        <v>12594</v>
      </c>
      <c r="P7201">
        <v>3.2999999500000001</v>
      </c>
      <c r="Q7201" t="s">
        <v>12595</v>
      </c>
      <c r="R7201" t="s">
        <v>12596</v>
      </c>
      <c r="S7201">
        <v>87613822</v>
      </c>
      <c r="T7201">
        <v>299.12778550000002</v>
      </c>
      <c r="U7201" t="s">
        <v>31</v>
      </c>
      <c r="V7201" t="s">
        <v>6119</v>
      </c>
      <c r="W7201" t="s">
        <v>23</v>
      </c>
    </row>
    <row r="7202" spans="1:23" x14ac:dyDescent="0.4">
      <c r="A7202">
        <v>7201</v>
      </c>
      <c r="B7202">
        <v>1</v>
      </c>
      <c r="C7202">
        <v>1</v>
      </c>
      <c r="D7202">
        <v>1</v>
      </c>
      <c r="E7202">
        <v>1</v>
      </c>
      <c r="F7202" t="s">
        <v>23</v>
      </c>
      <c r="G7202">
        <v>-520.435697311647</v>
      </c>
      <c r="H7202" t="s">
        <v>23</v>
      </c>
      <c r="I7202">
        <v>35.537211731558401</v>
      </c>
      <c r="J7202" t="s">
        <v>3072</v>
      </c>
      <c r="K7202" t="s">
        <v>25</v>
      </c>
      <c r="L7202" t="s">
        <v>3073</v>
      </c>
      <c r="M7202" t="s">
        <v>3074</v>
      </c>
      <c r="N7202" t="s">
        <v>28</v>
      </c>
      <c r="O7202" t="s">
        <v>3075</v>
      </c>
      <c r="P7202">
        <v>4.6999998099999996</v>
      </c>
      <c r="Q7202">
        <v>71576419</v>
      </c>
      <c r="R7202" t="s">
        <v>3076</v>
      </c>
      <c r="S7202">
        <v>33554434</v>
      </c>
      <c r="T7202">
        <v>589.19156999999996</v>
      </c>
      <c r="U7202" t="s">
        <v>31</v>
      </c>
      <c r="V7202" t="s">
        <v>11951</v>
      </c>
      <c r="W7202" t="s">
        <v>23</v>
      </c>
    </row>
    <row r="7203" spans="1:23" x14ac:dyDescent="0.4">
      <c r="A7203">
        <v>7202</v>
      </c>
      <c r="B7203">
        <v>1</v>
      </c>
      <c r="C7203">
        <v>1</v>
      </c>
      <c r="D7203">
        <v>1</v>
      </c>
      <c r="E7203">
        <v>1</v>
      </c>
      <c r="F7203" t="s">
        <v>23</v>
      </c>
      <c r="G7203">
        <v>-16.476708513316499</v>
      </c>
      <c r="H7203" t="s">
        <v>23</v>
      </c>
      <c r="I7203">
        <v>54.436591965832399</v>
      </c>
      <c r="J7203" t="s">
        <v>3087</v>
      </c>
      <c r="K7203" t="s">
        <v>25</v>
      </c>
      <c r="L7203" t="s">
        <v>4062</v>
      </c>
      <c r="M7203" t="s">
        <v>4063</v>
      </c>
      <c r="N7203" t="s">
        <v>4064</v>
      </c>
      <c r="O7203" t="s">
        <v>4065</v>
      </c>
      <c r="P7203">
        <v>2.7090218099999999</v>
      </c>
      <c r="Q7203" t="s">
        <v>4066</v>
      </c>
      <c r="R7203" t="s">
        <v>4067</v>
      </c>
      <c r="S7203">
        <v>70803810</v>
      </c>
      <c r="T7203">
        <v>241.0859207</v>
      </c>
      <c r="U7203" t="s">
        <v>31</v>
      </c>
      <c r="V7203" t="s">
        <v>6910</v>
      </c>
      <c r="W7203" t="s">
        <v>23</v>
      </c>
    </row>
    <row r="7204" spans="1:23" x14ac:dyDescent="0.4">
      <c r="A7204">
        <v>7203</v>
      </c>
      <c r="B7204">
        <v>1</v>
      </c>
      <c r="C7204">
        <v>1</v>
      </c>
      <c r="D7204">
        <v>1</v>
      </c>
      <c r="E7204">
        <v>1</v>
      </c>
      <c r="F7204" t="s">
        <v>23</v>
      </c>
      <c r="G7204">
        <v>-10.7658333645788</v>
      </c>
      <c r="H7204" t="s">
        <v>23</v>
      </c>
      <c r="I7204">
        <v>15.6791564728544</v>
      </c>
      <c r="J7204" t="s">
        <v>1437</v>
      </c>
      <c r="K7204" t="s">
        <v>25</v>
      </c>
      <c r="L7204" t="s">
        <v>14789</v>
      </c>
      <c r="M7204" t="s">
        <v>14790</v>
      </c>
      <c r="N7204" t="s">
        <v>14791</v>
      </c>
      <c r="O7204" t="s">
        <v>14792</v>
      </c>
      <c r="P7204">
        <v>0.94708049299999997</v>
      </c>
      <c r="Q7204" t="s">
        <v>14793</v>
      </c>
      <c r="R7204" t="s">
        <v>14794</v>
      </c>
      <c r="S7204">
        <v>42970169434</v>
      </c>
      <c r="T7204">
        <v>433.11292329999998</v>
      </c>
      <c r="U7204" t="s">
        <v>31</v>
      </c>
      <c r="V7204" t="s">
        <v>17244</v>
      </c>
      <c r="W7204" t="s">
        <v>23</v>
      </c>
    </row>
    <row r="7205" spans="1:23" x14ac:dyDescent="0.4">
      <c r="A7205">
        <v>7204</v>
      </c>
      <c r="B7205">
        <v>1</v>
      </c>
      <c r="C7205">
        <v>1</v>
      </c>
      <c r="D7205">
        <v>1</v>
      </c>
      <c r="E7205">
        <v>1</v>
      </c>
      <c r="F7205" t="s">
        <v>23</v>
      </c>
      <c r="G7205">
        <v>-1.0856579585669599</v>
      </c>
      <c r="H7205" t="s">
        <v>23</v>
      </c>
      <c r="I7205">
        <v>22.765850073733599</v>
      </c>
      <c r="J7205" t="s">
        <v>694</v>
      </c>
      <c r="K7205" t="s">
        <v>25</v>
      </c>
      <c r="L7205" t="s">
        <v>695</v>
      </c>
      <c r="M7205" t="s">
        <v>696</v>
      </c>
      <c r="N7205" t="s">
        <v>697</v>
      </c>
      <c r="O7205" t="s">
        <v>698</v>
      </c>
      <c r="P7205">
        <v>1.60000002</v>
      </c>
      <c r="Q7205" t="s">
        <v>699</v>
      </c>
      <c r="R7205" t="s">
        <v>700</v>
      </c>
      <c r="S7205">
        <v>71098742</v>
      </c>
      <c r="T7205">
        <v>369.18088369999998</v>
      </c>
      <c r="U7205" t="s">
        <v>31</v>
      </c>
      <c r="V7205" t="s">
        <v>2730</v>
      </c>
      <c r="W7205" t="s">
        <v>23</v>
      </c>
    </row>
    <row r="7206" spans="1:23" x14ac:dyDescent="0.4">
      <c r="A7206">
        <v>7205</v>
      </c>
      <c r="B7206">
        <v>1</v>
      </c>
      <c r="C7206">
        <v>1</v>
      </c>
      <c r="D7206">
        <v>1</v>
      </c>
      <c r="E7206">
        <v>2</v>
      </c>
      <c r="F7206" t="s">
        <v>23</v>
      </c>
      <c r="G7206">
        <v>-657.45395194479397</v>
      </c>
      <c r="H7206" t="s">
        <v>23</v>
      </c>
      <c r="I7206">
        <v>48.518874012422103</v>
      </c>
      <c r="J7206" t="s">
        <v>11716</v>
      </c>
      <c r="K7206" t="s">
        <v>25</v>
      </c>
      <c r="L7206" t="s">
        <v>11717</v>
      </c>
      <c r="M7206" t="s">
        <v>11718</v>
      </c>
      <c r="N7206" t="s">
        <v>28</v>
      </c>
      <c r="O7206" t="s">
        <v>11719</v>
      </c>
      <c r="P7206">
        <v>4.1999998099999996</v>
      </c>
      <c r="Q7206">
        <v>54762597</v>
      </c>
      <c r="R7206" t="s">
        <v>11720</v>
      </c>
      <c r="S7206">
        <v>16777282</v>
      </c>
      <c r="T7206">
        <v>613.21270000000004</v>
      </c>
      <c r="U7206" t="s">
        <v>31</v>
      </c>
      <c r="V7206" t="s">
        <v>11999</v>
      </c>
      <c r="W7206" t="s">
        <v>23</v>
      </c>
    </row>
    <row r="7207" spans="1:23" x14ac:dyDescent="0.4">
      <c r="A7207">
        <v>7206</v>
      </c>
      <c r="B7207">
        <v>1</v>
      </c>
      <c r="C7207">
        <v>1</v>
      </c>
      <c r="D7207">
        <v>1</v>
      </c>
      <c r="E7207">
        <v>1</v>
      </c>
      <c r="F7207" t="s">
        <v>23</v>
      </c>
      <c r="G7207">
        <v>-24.623950017661201</v>
      </c>
      <c r="H7207" t="s">
        <v>23</v>
      </c>
      <c r="I7207">
        <v>40.6225315333838</v>
      </c>
      <c r="J7207" t="s">
        <v>1040</v>
      </c>
      <c r="K7207" t="s">
        <v>25</v>
      </c>
      <c r="L7207" t="s">
        <v>1041</v>
      </c>
      <c r="M7207" t="s">
        <v>1042</v>
      </c>
      <c r="N7207" t="s">
        <v>1043</v>
      </c>
      <c r="O7207" t="s">
        <v>1044</v>
      </c>
      <c r="P7207">
        <v>0.69999998799999996</v>
      </c>
      <c r="Q7207">
        <v>68094</v>
      </c>
      <c r="R7207" t="s">
        <v>1045</v>
      </c>
      <c r="S7207">
        <v>19415142</v>
      </c>
      <c r="T7207">
        <v>199.08658940000001</v>
      </c>
      <c r="U7207" t="s">
        <v>31</v>
      </c>
      <c r="V7207" t="s">
        <v>4198</v>
      </c>
      <c r="W7207" t="s">
        <v>23</v>
      </c>
    </row>
    <row r="7208" spans="1:23" x14ac:dyDescent="0.4">
      <c r="A7208">
        <v>7207</v>
      </c>
      <c r="B7208">
        <v>1</v>
      </c>
      <c r="C7208">
        <v>1</v>
      </c>
      <c r="D7208">
        <v>1</v>
      </c>
      <c r="E7208">
        <v>2</v>
      </c>
      <c r="F7208" t="s">
        <v>23</v>
      </c>
      <c r="G7208">
        <v>-516.88195578037801</v>
      </c>
      <c r="H7208" t="s">
        <v>23</v>
      </c>
      <c r="I7208">
        <v>32.495440928352203</v>
      </c>
      <c r="J7208" t="s">
        <v>16953</v>
      </c>
      <c r="K7208" t="s">
        <v>25</v>
      </c>
      <c r="L7208" t="s">
        <v>16954</v>
      </c>
      <c r="M7208" t="s">
        <v>16955</v>
      </c>
      <c r="N7208" t="s">
        <v>28</v>
      </c>
      <c r="O7208" t="s">
        <v>16956</v>
      </c>
      <c r="P7208">
        <v>-0.40000000600000002</v>
      </c>
      <c r="Q7208">
        <v>135566757</v>
      </c>
      <c r="R7208" t="s">
        <v>16957</v>
      </c>
      <c r="S7208">
        <v>60146319362</v>
      </c>
      <c r="T7208">
        <v>328.15433460000003</v>
      </c>
      <c r="U7208" t="s">
        <v>31</v>
      </c>
      <c r="V7208" t="s">
        <v>5448</v>
      </c>
      <c r="W7208" t="s">
        <v>23</v>
      </c>
    </row>
    <row r="7209" spans="1:23" x14ac:dyDescent="0.4">
      <c r="A7209">
        <v>7208</v>
      </c>
      <c r="B7209">
        <v>1</v>
      </c>
      <c r="C7209">
        <v>2</v>
      </c>
      <c r="D7209">
        <v>1</v>
      </c>
      <c r="E7209">
        <v>1</v>
      </c>
      <c r="F7209" t="s">
        <v>23</v>
      </c>
      <c r="G7209">
        <v>-3.4184946173284598</v>
      </c>
      <c r="H7209" t="s">
        <v>23</v>
      </c>
      <c r="I7209">
        <v>20.349746380663301</v>
      </c>
      <c r="J7209" t="s">
        <v>3098</v>
      </c>
      <c r="K7209" t="s">
        <v>25</v>
      </c>
      <c r="L7209" t="s">
        <v>3099</v>
      </c>
      <c r="M7209" t="s">
        <v>3100</v>
      </c>
      <c r="N7209" t="s">
        <v>3101</v>
      </c>
      <c r="O7209" t="s">
        <v>3102</v>
      </c>
      <c r="P7209">
        <v>0.60000002399999997</v>
      </c>
      <c r="Q7209" t="s">
        <v>3103</v>
      </c>
      <c r="R7209" t="s">
        <v>3104</v>
      </c>
      <c r="S7209">
        <v>88009086</v>
      </c>
      <c r="T7209">
        <v>435.12857339999999</v>
      </c>
      <c r="U7209" t="s">
        <v>31</v>
      </c>
      <c r="V7209" t="s">
        <v>6330</v>
      </c>
      <c r="W7209" t="s">
        <v>23</v>
      </c>
    </row>
    <row r="7210" spans="1:23" x14ac:dyDescent="0.4">
      <c r="A7210">
        <v>7209</v>
      </c>
      <c r="B7210">
        <v>1</v>
      </c>
      <c r="C7210">
        <v>1</v>
      </c>
      <c r="D7210">
        <v>1</v>
      </c>
      <c r="E7210">
        <v>1</v>
      </c>
      <c r="F7210" t="s">
        <v>23</v>
      </c>
      <c r="G7210">
        <v>-2.4992252509553801</v>
      </c>
      <c r="H7210" t="s">
        <v>23</v>
      </c>
      <c r="I7210">
        <v>40.219805386290901</v>
      </c>
      <c r="J7210" t="s">
        <v>944</v>
      </c>
      <c r="K7210" t="s">
        <v>25</v>
      </c>
      <c r="L7210" t="s">
        <v>945</v>
      </c>
      <c r="M7210" t="s">
        <v>946</v>
      </c>
      <c r="N7210" t="s">
        <v>947</v>
      </c>
      <c r="O7210" t="s">
        <v>948</v>
      </c>
      <c r="P7210">
        <v>4</v>
      </c>
      <c r="Q7210" t="s">
        <v>949</v>
      </c>
      <c r="R7210" t="s">
        <v>950</v>
      </c>
      <c r="S7210">
        <v>120384382</v>
      </c>
      <c r="T7210">
        <v>609.28065730000003</v>
      </c>
      <c r="U7210" t="s">
        <v>31</v>
      </c>
      <c r="V7210" t="s">
        <v>1262</v>
      </c>
      <c r="W7210" t="s">
        <v>23</v>
      </c>
    </row>
    <row r="7211" spans="1:23" x14ac:dyDescent="0.4">
      <c r="A7211">
        <v>7210</v>
      </c>
      <c r="B7211">
        <v>1</v>
      </c>
      <c r="C7211">
        <v>1</v>
      </c>
      <c r="D7211">
        <v>1</v>
      </c>
      <c r="E7211">
        <v>1</v>
      </c>
      <c r="F7211" t="s">
        <v>23</v>
      </c>
      <c r="G7211">
        <v>-12.5853080196959</v>
      </c>
      <c r="H7211" t="s">
        <v>23</v>
      </c>
      <c r="I7211">
        <v>23.332598469159599</v>
      </c>
      <c r="J7211" t="s">
        <v>1017</v>
      </c>
      <c r="K7211" t="s">
        <v>25</v>
      </c>
      <c r="L7211" t="s">
        <v>2220</v>
      </c>
      <c r="M7211" t="s">
        <v>2221</v>
      </c>
      <c r="N7211" t="s">
        <v>2222</v>
      </c>
      <c r="O7211" t="s">
        <v>2223</v>
      </c>
      <c r="P7211">
        <v>0.69999998799999996</v>
      </c>
      <c r="Q7211" t="s">
        <v>2224</v>
      </c>
      <c r="R7211" t="s">
        <v>2225</v>
      </c>
      <c r="S7211">
        <v>34380376446</v>
      </c>
      <c r="T7211">
        <v>449.10783789999999</v>
      </c>
      <c r="U7211" t="s">
        <v>31</v>
      </c>
      <c r="V7211" t="s">
        <v>4727</v>
      </c>
      <c r="W7211" t="s">
        <v>23</v>
      </c>
    </row>
    <row r="7212" spans="1:23" x14ac:dyDescent="0.4">
      <c r="A7212">
        <v>7211</v>
      </c>
      <c r="B7212">
        <v>1</v>
      </c>
      <c r="C7212">
        <v>1</v>
      </c>
      <c r="D7212">
        <v>1</v>
      </c>
      <c r="E7212">
        <v>1</v>
      </c>
      <c r="F7212" t="s">
        <v>23</v>
      </c>
      <c r="G7212">
        <v>-0.41292092536666603</v>
      </c>
      <c r="H7212" t="s">
        <v>23</v>
      </c>
      <c r="I7212">
        <v>35.978074310437798</v>
      </c>
      <c r="J7212" t="s">
        <v>442</v>
      </c>
      <c r="K7212" t="s">
        <v>25</v>
      </c>
      <c r="L7212" t="s">
        <v>443</v>
      </c>
      <c r="M7212" t="s">
        <v>444</v>
      </c>
      <c r="N7212" t="s">
        <v>445</v>
      </c>
      <c r="O7212" t="s">
        <v>446</v>
      </c>
      <c r="P7212">
        <v>-1.63495886</v>
      </c>
      <c r="Q7212" t="s">
        <v>447</v>
      </c>
      <c r="R7212" t="s">
        <v>448</v>
      </c>
      <c r="S7212">
        <v>255847294</v>
      </c>
      <c r="T7212">
        <v>175.11895999999999</v>
      </c>
      <c r="U7212" t="s">
        <v>31</v>
      </c>
      <c r="V7212" t="s">
        <v>573</v>
      </c>
      <c r="W7212" t="s">
        <v>23</v>
      </c>
    </row>
    <row r="7213" spans="1:23" x14ac:dyDescent="0.4">
      <c r="A7213">
        <v>7212</v>
      </c>
      <c r="B7213">
        <v>1</v>
      </c>
      <c r="C7213">
        <v>1</v>
      </c>
      <c r="D7213">
        <v>1</v>
      </c>
      <c r="E7213">
        <v>3</v>
      </c>
      <c r="F7213" t="s">
        <v>23</v>
      </c>
      <c r="G7213">
        <v>-6.8451129050373201</v>
      </c>
      <c r="H7213" t="s">
        <v>23</v>
      </c>
      <c r="I7213">
        <v>19.439643883683701</v>
      </c>
      <c r="J7213" t="s">
        <v>2688</v>
      </c>
      <c r="K7213" t="s">
        <v>25</v>
      </c>
      <c r="L7213" t="s">
        <v>3522</v>
      </c>
      <c r="M7213" t="s">
        <v>3523</v>
      </c>
      <c r="N7213" t="s">
        <v>3524</v>
      </c>
      <c r="O7213" t="s">
        <v>3525</v>
      </c>
      <c r="P7213">
        <v>0.94524073600000003</v>
      </c>
      <c r="Q7213" t="s">
        <v>3526</v>
      </c>
      <c r="R7213" t="s">
        <v>3527</v>
      </c>
      <c r="S7213">
        <v>87615870</v>
      </c>
      <c r="T7213">
        <v>391.1387441</v>
      </c>
      <c r="U7213" t="s">
        <v>31</v>
      </c>
      <c r="V7213" t="s">
        <v>12014</v>
      </c>
      <c r="W7213" t="s">
        <v>23</v>
      </c>
    </row>
    <row r="7214" spans="1:23" x14ac:dyDescent="0.4">
      <c r="A7214">
        <v>7213</v>
      </c>
      <c r="B7214">
        <v>1</v>
      </c>
      <c r="C7214">
        <v>1</v>
      </c>
      <c r="D7214">
        <v>1</v>
      </c>
      <c r="E7214">
        <v>1</v>
      </c>
      <c r="F7214" t="s">
        <v>23</v>
      </c>
      <c r="G7214">
        <v>-20.1633807302522</v>
      </c>
      <c r="H7214" t="s">
        <v>23</v>
      </c>
      <c r="I7214">
        <v>48.006356216386799</v>
      </c>
      <c r="J7214" t="s">
        <v>2580</v>
      </c>
      <c r="K7214" t="s">
        <v>25</v>
      </c>
      <c r="L7214" t="s">
        <v>14364</v>
      </c>
      <c r="M7214" t="s">
        <v>14365</v>
      </c>
      <c r="N7214" t="s">
        <v>14366</v>
      </c>
      <c r="O7214" t="s">
        <v>14367</v>
      </c>
      <c r="P7214">
        <v>2.5</v>
      </c>
      <c r="Q7214" t="s">
        <v>14368</v>
      </c>
      <c r="R7214" t="s">
        <v>14369</v>
      </c>
      <c r="S7214">
        <v>3719238</v>
      </c>
      <c r="T7214">
        <v>781.47326869999995</v>
      </c>
      <c r="U7214" t="s">
        <v>31</v>
      </c>
      <c r="V7214" t="s">
        <v>2586</v>
      </c>
      <c r="W7214" t="s">
        <v>23</v>
      </c>
    </row>
    <row r="7215" spans="1:23" x14ac:dyDescent="0.4">
      <c r="A7215">
        <v>7214</v>
      </c>
      <c r="B7215">
        <v>1</v>
      </c>
      <c r="C7215">
        <v>1</v>
      </c>
      <c r="D7215">
        <v>1</v>
      </c>
      <c r="E7215">
        <v>1</v>
      </c>
      <c r="F7215" t="s">
        <v>23</v>
      </c>
      <c r="G7215">
        <v>-1.2221797962752501</v>
      </c>
      <c r="H7215" t="s">
        <v>23</v>
      </c>
      <c r="I7215">
        <v>18.828747154958101</v>
      </c>
      <c r="J7215" t="s">
        <v>694</v>
      </c>
      <c r="K7215" t="s">
        <v>25</v>
      </c>
      <c r="L7215" t="s">
        <v>695</v>
      </c>
      <c r="M7215" t="s">
        <v>696</v>
      </c>
      <c r="N7215" t="s">
        <v>697</v>
      </c>
      <c r="O7215" t="s">
        <v>698</v>
      </c>
      <c r="P7215">
        <v>1.60000002</v>
      </c>
      <c r="Q7215" t="s">
        <v>699</v>
      </c>
      <c r="R7215" t="s">
        <v>700</v>
      </c>
      <c r="S7215">
        <v>71098742</v>
      </c>
      <c r="T7215">
        <v>369.18088</v>
      </c>
      <c r="U7215" t="s">
        <v>31</v>
      </c>
      <c r="V7215" t="s">
        <v>705</v>
      </c>
      <c r="W7215" t="s">
        <v>23</v>
      </c>
    </row>
    <row r="7216" spans="1:23" x14ac:dyDescent="0.4">
      <c r="A7216">
        <v>7215</v>
      </c>
      <c r="B7216">
        <v>1</v>
      </c>
      <c r="C7216">
        <v>1</v>
      </c>
      <c r="D7216">
        <v>1</v>
      </c>
      <c r="E7216">
        <v>1</v>
      </c>
      <c r="F7216" t="s">
        <v>23</v>
      </c>
      <c r="G7216">
        <v>-4.9840084416503103</v>
      </c>
      <c r="H7216" t="s">
        <v>23</v>
      </c>
      <c r="I7216">
        <v>40.592821218026003</v>
      </c>
      <c r="J7216" t="s">
        <v>4591</v>
      </c>
      <c r="K7216" t="s">
        <v>25</v>
      </c>
      <c r="L7216" t="s">
        <v>5876</v>
      </c>
      <c r="M7216" t="s">
        <v>5877</v>
      </c>
      <c r="N7216" t="s">
        <v>5878</v>
      </c>
      <c r="O7216" t="s">
        <v>5879</v>
      </c>
      <c r="P7216">
        <v>2.6446747799999999</v>
      </c>
      <c r="Q7216" t="s">
        <v>5880</v>
      </c>
      <c r="R7216" t="s">
        <v>5881</v>
      </c>
      <c r="S7216">
        <v>88009086</v>
      </c>
      <c r="T7216">
        <v>285.07574990000001</v>
      </c>
      <c r="U7216" t="s">
        <v>31</v>
      </c>
      <c r="V7216" t="s">
        <v>8335</v>
      </c>
      <c r="W7216" t="s">
        <v>23</v>
      </c>
    </row>
    <row r="7217" spans="1:23" x14ac:dyDescent="0.4">
      <c r="A7217">
        <v>7216</v>
      </c>
      <c r="B7217">
        <v>1</v>
      </c>
      <c r="C7217">
        <v>1</v>
      </c>
      <c r="D7217">
        <v>1</v>
      </c>
      <c r="E7217">
        <v>1</v>
      </c>
      <c r="F7217" t="s">
        <v>23</v>
      </c>
      <c r="G7217">
        <v>-208.67218696621001</v>
      </c>
      <c r="H7217" t="s">
        <v>23</v>
      </c>
      <c r="I7217">
        <v>71.160797472531002</v>
      </c>
      <c r="J7217" t="s">
        <v>9991</v>
      </c>
      <c r="K7217" t="s">
        <v>25</v>
      </c>
      <c r="L7217" t="s">
        <v>9992</v>
      </c>
      <c r="M7217" t="s">
        <v>9993</v>
      </c>
      <c r="N7217" t="s">
        <v>9994</v>
      </c>
      <c r="O7217" t="s">
        <v>9995</v>
      </c>
      <c r="P7217">
        <v>3.2999999500000001</v>
      </c>
      <c r="Q7217" t="s">
        <v>9996</v>
      </c>
      <c r="R7217" t="s">
        <v>9997</v>
      </c>
      <c r="S7217">
        <v>3153922</v>
      </c>
      <c r="T7217">
        <v>301.07066459999999</v>
      </c>
      <c r="U7217" t="s">
        <v>31</v>
      </c>
      <c r="V7217" t="s">
        <v>10100</v>
      </c>
      <c r="W7217" t="s">
        <v>23</v>
      </c>
    </row>
    <row r="7218" spans="1:23" x14ac:dyDescent="0.4">
      <c r="A7218">
        <v>7217</v>
      </c>
      <c r="B7218">
        <v>1</v>
      </c>
      <c r="C7218">
        <v>2</v>
      </c>
      <c r="D7218">
        <v>1</v>
      </c>
      <c r="E7218">
        <v>1</v>
      </c>
      <c r="F7218" t="s">
        <v>23</v>
      </c>
      <c r="G7218">
        <v>-9.9315264048496203</v>
      </c>
      <c r="H7218" t="s">
        <v>23</v>
      </c>
      <c r="I7218">
        <v>36.211604564572099</v>
      </c>
      <c r="J7218" t="s">
        <v>2096</v>
      </c>
      <c r="K7218" t="s">
        <v>25</v>
      </c>
      <c r="L7218" t="s">
        <v>13604</v>
      </c>
      <c r="M7218" t="s">
        <v>13605</v>
      </c>
      <c r="N7218" t="s">
        <v>13606</v>
      </c>
      <c r="O7218" t="s">
        <v>13607</v>
      </c>
      <c r="P7218">
        <v>1.1659261000000001</v>
      </c>
      <c r="Q7218">
        <v>5281416</v>
      </c>
      <c r="R7218" t="s">
        <v>13608</v>
      </c>
      <c r="S7218">
        <v>88009086</v>
      </c>
      <c r="T7218">
        <v>179.03388509999999</v>
      </c>
      <c r="U7218" t="s">
        <v>31</v>
      </c>
      <c r="V7218" t="s">
        <v>5221</v>
      </c>
      <c r="W7218" t="s">
        <v>23</v>
      </c>
    </row>
    <row r="7219" spans="1:23" x14ac:dyDescent="0.4">
      <c r="A7219">
        <v>7218</v>
      </c>
      <c r="B7219">
        <v>1</v>
      </c>
      <c r="C7219">
        <v>1</v>
      </c>
      <c r="D7219">
        <v>1</v>
      </c>
      <c r="E7219">
        <v>1</v>
      </c>
      <c r="F7219" t="s">
        <v>23</v>
      </c>
      <c r="G7219">
        <v>-12.5917446330552</v>
      </c>
      <c r="H7219" t="s">
        <v>23</v>
      </c>
      <c r="I7219">
        <v>34.795719908442102</v>
      </c>
      <c r="J7219" t="s">
        <v>1511</v>
      </c>
      <c r="K7219" t="s">
        <v>25</v>
      </c>
      <c r="L7219" t="s">
        <v>1512</v>
      </c>
      <c r="M7219" t="s">
        <v>1513</v>
      </c>
      <c r="N7219" t="s">
        <v>1514</v>
      </c>
      <c r="O7219" t="s">
        <v>1515</v>
      </c>
      <c r="P7219">
        <v>1.0010401</v>
      </c>
      <c r="Q7219" t="s">
        <v>1516</v>
      </c>
      <c r="R7219" t="s">
        <v>1517</v>
      </c>
      <c r="S7219">
        <v>34614971262</v>
      </c>
      <c r="T7219">
        <v>111.0441</v>
      </c>
      <c r="U7219" t="s">
        <v>31</v>
      </c>
      <c r="V7219" t="s">
        <v>3321</v>
      </c>
      <c r="W7219" t="s">
        <v>23</v>
      </c>
    </row>
    <row r="7220" spans="1:23" x14ac:dyDescent="0.4">
      <c r="A7220">
        <v>7219</v>
      </c>
      <c r="B7220">
        <v>1</v>
      </c>
      <c r="C7220">
        <v>1</v>
      </c>
      <c r="D7220">
        <v>1</v>
      </c>
      <c r="E7220">
        <v>1</v>
      </c>
      <c r="F7220" t="s">
        <v>23</v>
      </c>
      <c r="G7220">
        <v>-4.6669686900327099</v>
      </c>
      <c r="H7220" t="s">
        <v>23</v>
      </c>
      <c r="I7220">
        <v>24.9677685089869</v>
      </c>
      <c r="J7220" t="s">
        <v>873</v>
      </c>
      <c r="K7220" t="s">
        <v>25</v>
      </c>
      <c r="L7220" t="s">
        <v>874</v>
      </c>
      <c r="M7220" t="s">
        <v>875</v>
      </c>
      <c r="N7220" t="s">
        <v>876</v>
      </c>
      <c r="O7220" t="s">
        <v>877</v>
      </c>
      <c r="P7220">
        <v>1.39999998</v>
      </c>
      <c r="Q7220" t="s">
        <v>878</v>
      </c>
      <c r="R7220" t="s">
        <v>879</v>
      </c>
      <c r="S7220">
        <v>54061182</v>
      </c>
      <c r="T7220">
        <v>178.03548280000001</v>
      </c>
      <c r="U7220" t="s">
        <v>31</v>
      </c>
      <c r="V7220" t="s">
        <v>1028</v>
      </c>
      <c r="W7220" t="s">
        <v>23</v>
      </c>
    </row>
    <row r="7221" spans="1:23" x14ac:dyDescent="0.4">
      <c r="A7221">
        <v>7220</v>
      </c>
      <c r="B7221">
        <v>1</v>
      </c>
      <c r="C7221">
        <v>1</v>
      </c>
      <c r="D7221">
        <v>1</v>
      </c>
      <c r="E7221">
        <v>2</v>
      </c>
      <c r="F7221" t="s">
        <v>23</v>
      </c>
      <c r="G7221">
        <v>-227.89588516115001</v>
      </c>
      <c r="H7221" t="s">
        <v>23</v>
      </c>
      <c r="I7221">
        <v>72.636889378027007</v>
      </c>
      <c r="J7221" t="s">
        <v>7066</v>
      </c>
      <c r="K7221" t="s">
        <v>25</v>
      </c>
      <c r="L7221" t="s">
        <v>7067</v>
      </c>
      <c r="M7221" t="s">
        <v>7068</v>
      </c>
      <c r="N7221" t="s">
        <v>7069</v>
      </c>
      <c r="O7221" t="s">
        <v>7070</v>
      </c>
      <c r="P7221">
        <v>-1.5</v>
      </c>
      <c r="Q7221" t="s">
        <v>7071</v>
      </c>
      <c r="R7221" t="s">
        <v>7072</v>
      </c>
      <c r="S7221">
        <v>70</v>
      </c>
      <c r="T7221">
        <v>317.06558000000001</v>
      </c>
      <c r="U7221" t="s">
        <v>31</v>
      </c>
      <c r="V7221" t="s">
        <v>11976</v>
      </c>
      <c r="W7221" t="s">
        <v>23</v>
      </c>
    </row>
    <row r="7222" spans="1:23" x14ac:dyDescent="0.4">
      <c r="A7222">
        <v>7221</v>
      </c>
      <c r="B7222">
        <v>1</v>
      </c>
      <c r="C7222">
        <v>1</v>
      </c>
      <c r="D7222">
        <v>1</v>
      </c>
      <c r="E7222">
        <v>2</v>
      </c>
      <c r="F7222" t="s">
        <v>23</v>
      </c>
      <c r="G7222">
        <v>-635.41440777789603</v>
      </c>
      <c r="H7222" t="s">
        <v>23</v>
      </c>
      <c r="I7222">
        <v>14.4464317187314</v>
      </c>
      <c r="J7222" t="s">
        <v>8303</v>
      </c>
      <c r="K7222" t="s">
        <v>25</v>
      </c>
      <c r="L7222" t="s">
        <v>8304</v>
      </c>
      <c r="M7222" t="s">
        <v>8305</v>
      </c>
      <c r="N7222" t="s">
        <v>8306</v>
      </c>
      <c r="O7222" t="s">
        <v>8307</v>
      </c>
      <c r="P7222">
        <v>0.80000001200000004</v>
      </c>
      <c r="Q7222">
        <v>6236124</v>
      </c>
      <c r="R7222" t="s">
        <v>8308</v>
      </c>
      <c r="S7222">
        <v>3153922</v>
      </c>
      <c r="T7222">
        <v>451.12348800000001</v>
      </c>
      <c r="U7222" t="s">
        <v>31</v>
      </c>
      <c r="V7222" t="s">
        <v>9546</v>
      </c>
      <c r="W7222" t="s">
        <v>23</v>
      </c>
    </row>
    <row r="7223" spans="1:23" x14ac:dyDescent="0.4">
      <c r="A7223">
        <v>7222</v>
      </c>
      <c r="B7223">
        <v>1</v>
      </c>
      <c r="C7223">
        <v>1</v>
      </c>
      <c r="D7223">
        <v>1</v>
      </c>
      <c r="E7223">
        <v>5</v>
      </c>
      <c r="F7223" t="s">
        <v>23</v>
      </c>
      <c r="G7223">
        <v>-313.22994820717099</v>
      </c>
      <c r="H7223" t="s">
        <v>23</v>
      </c>
      <c r="I7223">
        <v>33.946331412830197</v>
      </c>
      <c r="J7223" t="s">
        <v>11460</v>
      </c>
      <c r="K7223" t="s">
        <v>25</v>
      </c>
      <c r="L7223" t="s">
        <v>11461</v>
      </c>
      <c r="M7223" t="s">
        <v>11462</v>
      </c>
      <c r="N7223" t="s">
        <v>11463</v>
      </c>
      <c r="O7223" t="s">
        <v>11464</v>
      </c>
      <c r="P7223">
        <v>0.40000000600000002</v>
      </c>
      <c r="Q7223">
        <v>13770924</v>
      </c>
      <c r="R7223" t="s">
        <v>11465</v>
      </c>
      <c r="S7223">
        <v>67108866</v>
      </c>
      <c r="T7223">
        <v>435.0921879</v>
      </c>
      <c r="U7223" t="s">
        <v>31</v>
      </c>
      <c r="V7223" t="s">
        <v>11991</v>
      </c>
      <c r="W7223" t="s">
        <v>23</v>
      </c>
    </row>
    <row r="7224" spans="1:23" x14ac:dyDescent="0.4">
      <c r="A7224">
        <v>7223</v>
      </c>
      <c r="B7224">
        <v>1</v>
      </c>
      <c r="C7224">
        <v>1</v>
      </c>
      <c r="D7224">
        <v>1</v>
      </c>
      <c r="E7224">
        <v>1</v>
      </c>
      <c r="F7224" t="s">
        <v>23</v>
      </c>
      <c r="G7224">
        <v>-512.71970377588002</v>
      </c>
      <c r="H7224" t="s">
        <v>23</v>
      </c>
      <c r="I7224">
        <v>45.316931845642998</v>
      </c>
      <c r="J7224" t="s">
        <v>11254</v>
      </c>
      <c r="K7224" t="s">
        <v>25</v>
      </c>
      <c r="L7224" t="s">
        <v>11255</v>
      </c>
      <c r="M7224" t="s">
        <v>11256</v>
      </c>
      <c r="N7224" t="s">
        <v>11257</v>
      </c>
      <c r="O7224" t="s">
        <v>11258</v>
      </c>
      <c r="P7224">
        <v>2.7000000499999999</v>
      </c>
      <c r="Q7224" t="s">
        <v>11259</v>
      </c>
      <c r="R7224" t="s">
        <v>11260</v>
      </c>
      <c r="S7224">
        <v>16777218</v>
      </c>
      <c r="T7224">
        <v>579.14970270000003</v>
      </c>
      <c r="U7224" t="s">
        <v>31</v>
      </c>
      <c r="V7224" t="s">
        <v>12005</v>
      </c>
      <c r="W7224" t="s">
        <v>23</v>
      </c>
    </row>
    <row r="7225" spans="1:23" x14ac:dyDescent="0.4">
      <c r="A7225">
        <v>7224</v>
      </c>
      <c r="B7225">
        <v>1</v>
      </c>
      <c r="C7225">
        <v>1</v>
      </c>
      <c r="D7225">
        <v>1</v>
      </c>
      <c r="E7225">
        <v>1</v>
      </c>
      <c r="F7225" t="s">
        <v>23</v>
      </c>
      <c r="G7225">
        <v>-5.8270939812069003</v>
      </c>
      <c r="H7225" t="s">
        <v>23</v>
      </c>
      <c r="I7225">
        <v>31.438725597301701</v>
      </c>
      <c r="J7225" t="s">
        <v>4601</v>
      </c>
      <c r="K7225" t="s">
        <v>25</v>
      </c>
      <c r="L7225" t="s">
        <v>4602</v>
      </c>
      <c r="M7225" t="s">
        <v>4603</v>
      </c>
      <c r="N7225" t="s">
        <v>4604</v>
      </c>
      <c r="O7225" t="s">
        <v>4605</v>
      </c>
      <c r="P7225">
        <v>1</v>
      </c>
      <c r="Q7225" t="s">
        <v>4606</v>
      </c>
      <c r="R7225" t="s">
        <v>4607</v>
      </c>
      <c r="S7225">
        <v>2154514</v>
      </c>
      <c r="T7225">
        <v>513.18675689999998</v>
      </c>
      <c r="U7225" t="s">
        <v>31</v>
      </c>
      <c r="V7225" t="s">
        <v>5039</v>
      </c>
      <c r="W7225" t="s">
        <v>23</v>
      </c>
    </row>
    <row r="7226" spans="1:23" x14ac:dyDescent="0.4">
      <c r="A7226">
        <v>7225</v>
      </c>
      <c r="B7226">
        <v>1</v>
      </c>
      <c r="C7226">
        <v>1</v>
      </c>
      <c r="D7226">
        <v>1</v>
      </c>
      <c r="E7226">
        <v>1</v>
      </c>
      <c r="F7226" t="s">
        <v>23</v>
      </c>
      <c r="G7226">
        <v>-37.566158830020797</v>
      </c>
      <c r="H7226" t="s">
        <v>23</v>
      </c>
      <c r="I7226">
        <v>85.405779031381797</v>
      </c>
      <c r="J7226" t="s">
        <v>1040</v>
      </c>
      <c r="K7226" t="s">
        <v>25</v>
      </c>
      <c r="L7226" t="s">
        <v>1041</v>
      </c>
      <c r="M7226" t="s">
        <v>1042</v>
      </c>
      <c r="N7226" t="s">
        <v>1043</v>
      </c>
      <c r="O7226" t="s">
        <v>1044</v>
      </c>
      <c r="P7226">
        <v>0.69999998799999996</v>
      </c>
      <c r="Q7226">
        <v>68094</v>
      </c>
      <c r="R7226" t="s">
        <v>1045</v>
      </c>
      <c r="S7226">
        <v>19415142</v>
      </c>
      <c r="T7226">
        <v>199.08658940000001</v>
      </c>
      <c r="U7226" t="s">
        <v>31</v>
      </c>
      <c r="V7226" t="s">
        <v>7739</v>
      </c>
      <c r="W7226" t="s">
        <v>23</v>
      </c>
    </row>
    <row r="7227" spans="1:23" x14ac:dyDescent="0.4">
      <c r="A7227">
        <v>7226</v>
      </c>
      <c r="B7227">
        <v>1</v>
      </c>
      <c r="C7227">
        <v>1</v>
      </c>
      <c r="D7227">
        <v>1</v>
      </c>
      <c r="E7227">
        <v>1</v>
      </c>
      <c r="F7227" t="s">
        <v>23</v>
      </c>
      <c r="G7227">
        <v>-12.719768692482001</v>
      </c>
      <c r="H7227" t="s">
        <v>23</v>
      </c>
      <c r="I7227">
        <v>38.364120612209597</v>
      </c>
      <c r="J7227" t="s">
        <v>1408</v>
      </c>
      <c r="K7227" t="s">
        <v>25</v>
      </c>
      <c r="L7227" t="s">
        <v>1634</v>
      </c>
      <c r="M7227" t="s">
        <v>1635</v>
      </c>
      <c r="N7227" t="s">
        <v>1636</v>
      </c>
      <c r="O7227" t="s">
        <v>1637</v>
      </c>
      <c r="P7227">
        <v>2.3777244099999999</v>
      </c>
      <c r="Q7227" t="s">
        <v>1638</v>
      </c>
      <c r="R7227" t="s">
        <v>1639</v>
      </c>
      <c r="S7227">
        <v>19540002</v>
      </c>
      <c r="T7227">
        <v>289.15466900000001</v>
      </c>
      <c r="U7227" t="s">
        <v>31</v>
      </c>
      <c r="V7227" t="s">
        <v>3519</v>
      </c>
      <c r="W7227" t="s">
        <v>23</v>
      </c>
    </row>
    <row r="7228" spans="1:23" x14ac:dyDescent="0.4">
      <c r="A7228">
        <v>7227</v>
      </c>
      <c r="B7228">
        <v>1</v>
      </c>
      <c r="C7228">
        <v>1</v>
      </c>
      <c r="D7228">
        <v>1</v>
      </c>
      <c r="E7228">
        <v>4</v>
      </c>
      <c r="F7228" t="s">
        <v>23</v>
      </c>
      <c r="G7228">
        <v>-259.06169289243297</v>
      </c>
      <c r="H7228" t="s">
        <v>23</v>
      </c>
      <c r="I7228">
        <v>58.274341875235997</v>
      </c>
      <c r="J7228" t="s">
        <v>11425</v>
      </c>
      <c r="K7228" t="s">
        <v>25</v>
      </c>
      <c r="L7228" t="s">
        <v>11426</v>
      </c>
      <c r="M7228" t="s">
        <v>11427</v>
      </c>
      <c r="N7228" t="s">
        <v>11428</v>
      </c>
      <c r="O7228" t="s">
        <v>11429</v>
      </c>
      <c r="P7228">
        <v>4</v>
      </c>
      <c r="Q7228">
        <v>16193114</v>
      </c>
      <c r="R7228" t="s">
        <v>11430</v>
      </c>
      <c r="S7228">
        <v>98</v>
      </c>
      <c r="T7228">
        <v>409.20010000000002</v>
      </c>
      <c r="U7228" t="s">
        <v>31</v>
      </c>
      <c r="V7228" t="s">
        <v>5428</v>
      </c>
      <c r="W7228" t="s">
        <v>23</v>
      </c>
    </row>
    <row r="7229" spans="1:23" x14ac:dyDescent="0.4">
      <c r="A7229">
        <v>7228</v>
      </c>
      <c r="B7229">
        <v>1</v>
      </c>
      <c r="C7229">
        <v>1</v>
      </c>
      <c r="D7229">
        <v>1</v>
      </c>
      <c r="E7229">
        <v>1</v>
      </c>
      <c r="F7229" t="s">
        <v>23</v>
      </c>
      <c r="G7229">
        <v>-10.441350501671099</v>
      </c>
      <c r="H7229" t="s">
        <v>23</v>
      </c>
      <c r="I7229">
        <v>68.238477236532603</v>
      </c>
      <c r="J7229" t="s">
        <v>6589</v>
      </c>
      <c r="K7229" t="s">
        <v>25</v>
      </c>
      <c r="L7229" t="s">
        <v>15909</v>
      </c>
      <c r="M7229" t="s">
        <v>15910</v>
      </c>
      <c r="N7229" t="s">
        <v>15911</v>
      </c>
      <c r="O7229" t="s">
        <v>15912</v>
      </c>
      <c r="P7229">
        <v>6.2597718200000001</v>
      </c>
      <c r="Q7229" t="s">
        <v>15913</v>
      </c>
      <c r="R7229" t="s">
        <v>15914</v>
      </c>
      <c r="S7229">
        <v>51560360302</v>
      </c>
      <c r="T7229">
        <v>281.2475</v>
      </c>
      <c r="U7229" t="s">
        <v>31</v>
      </c>
      <c r="V7229" t="s">
        <v>8672</v>
      </c>
      <c r="W7229" t="s">
        <v>23</v>
      </c>
    </row>
    <row r="7230" spans="1:23" x14ac:dyDescent="0.4">
      <c r="A7230">
        <v>7229</v>
      </c>
      <c r="B7230">
        <v>1</v>
      </c>
      <c r="C7230">
        <v>1</v>
      </c>
      <c r="D7230">
        <v>1</v>
      </c>
      <c r="E7230">
        <v>1</v>
      </c>
      <c r="F7230" t="s">
        <v>23</v>
      </c>
      <c r="G7230">
        <v>-10.9118299689548</v>
      </c>
      <c r="H7230" t="s">
        <v>23</v>
      </c>
      <c r="I7230">
        <v>74.6763193262301</v>
      </c>
      <c r="J7230" t="s">
        <v>2341</v>
      </c>
      <c r="K7230" t="s">
        <v>25</v>
      </c>
      <c r="L7230" t="s">
        <v>2342</v>
      </c>
      <c r="M7230" t="s">
        <v>2343</v>
      </c>
      <c r="N7230" t="s">
        <v>2344</v>
      </c>
      <c r="O7230" t="s">
        <v>2345</v>
      </c>
      <c r="P7230">
        <v>0.26765546200000001</v>
      </c>
      <c r="Q7230" t="s">
        <v>2346</v>
      </c>
      <c r="R7230" t="s">
        <v>2347</v>
      </c>
      <c r="S7230">
        <v>255847294</v>
      </c>
      <c r="T7230">
        <v>182.0812</v>
      </c>
      <c r="U7230" t="s">
        <v>31</v>
      </c>
      <c r="V7230" t="s">
        <v>7175</v>
      </c>
      <c r="W7230" t="s">
        <v>23</v>
      </c>
    </row>
    <row r="7231" spans="1:23" x14ac:dyDescent="0.4">
      <c r="A7231">
        <v>7230</v>
      </c>
      <c r="B7231">
        <v>1</v>
      </c>
      <c r="C7231">
        <v>1</v>
      </c>
      <c r="D7231">
        <v>1</v>
      </c>
      <c r="E7231">
        <v>1</v>
      </c>
      <c r="F7231" t="s">
        <v>23</v>
      </c>
      <c r="G7231">
        <v>-515.52473865027196</v>
      </c>
      <c r="H7231">
        <v>0.999999999999999</v>
      </c>
      <c r="I7231">
        <v>30.326857693382699</v>
      </c>
      <c r="J7231" t="s">
        <v>11254</v>
      </c>
      <c r="K7231" t="s">
        <v>25</v>
      </c>
      <c r="L7231" t="s">
        <v>11255</v>
      </c>
      <c r="M7231" t="s">
        <v>11256</v>
      </c>
      <c r="N7231" t="s">
        <v>11257</v>
      </c>
      <c r="O7231" t="s">
        <v>11258</v>
      </c>
      <c r="P7231">
        <v>2.7000000499999999</v>
      </c>
      <c r="Q7231" t="s">
        <v>11259</v>
      </c>
      <c r="R7231" t="s">
        <v>11260</v>
      </c>
      <c r="S7231">
        <v>16777218</v>
      </c>
      <c r="T7231">
        <v>579.14970270000003</v>
      </c>
      <c r="U7231" t="s">
        <v>31</v>
      </c>
      <c r="V7231" t="s">
        <v>17245</v>
      </c>
      <c r="W7231" t="s">
        <v>23</v>
      </c>
    </row>
    <row r="7232" spans="1:23" x14ac:dyDescent="0.4">
      <c r="A7232">
        <v>7231</v>
      </c>
      <c r="B7232">
        <v>1</v>
      </c>
      <c r="C7232">
        <v>1</v>
      </c>
      <c r="D7232">
        <v>1</v>
      </c>
      <c r="E7232">
        <v>1</v>
      </c>
      <c r="F7232" t="s">
        <v>23</v>
      </c>
      <c r="G7232">
        <v>-5.5811919592935899</v>
      </c>
      <c r="H7232" t="s">
        <v>23</v>
      </c>
      <c r="I7232">
        <v>84.461930131408707</v>
      </c>
      <c r="J7232" t="s">
        <v>3884</v>
      </c>
      <c r="K7232" t="s">
        <v>25</v>
      </c>
      <c r="L7232" t="s">
        <v>3885</v>
      </c>
      <c r="M7232" t="s">
        <v>3886</v>
      </c>
      <c r="N7232" t="s">
        <v>3887</v>
      </c>
      <c r="O7232" t="s">
        <v>3888</v>
      </c>
      <c r="P7232">
        <v>4.1149358700000001</v>
      </c>
      <c r="Q7232" t="s">
        <v>3889</v>
      </c>
      <c r="R7232" t="s">
        <v>3890</v>
      </c>
      <c r="S7232">
        <v>255781742</v>
      </c>
      <c r="T7232">
        <v>273.18490000000003</v>
      </c>
      <c r="U7232" t="s">
        <v>31</v>
      </c>
      <c r="V7232" t="s">
        <v>3898</v>
      </c>
      <c r="W7232" t="s">
        <v>23</v>
      </c>
    </row>
    <row r="7233" spans="1:23" x14ac:dyDescent="0.4">
      <c r="A7233">
        <v>7232</v>
      </c>
      <c r="B7233">
        <v>1</v>
      </c>
      <c r="C7233">
        <v>1</v>
      </c>
      <c r="D7233">
        <v>1</v>
      </c>
      <c r="E7233">
        <v>2</v>
      </c>
      <c r="F7233" t="s">
        <v>23</v>
      </c>
      <c r="G7233">
        <v>-328.05548879105203</v>
      </c>
      <c r="H7233" t="s">
        <v>23</v>
      </c>
      <c r="I7233">
        <v>7.8272420017972504</v>
      </c>
      <c r="J7233" t="s">
        <v>10007</v>
      </c>
      <c r="K7233" t="s">
        <v>25</v>
      </c>
      <c r="L7233" t="s">
        <v>10008</v>
      </c>
      <c r="M7233" t="s">
        <v>10009</v>
      </c>
      <c r="N7233" t="s">
        <v>10010</v>
      </c>
      <c r="O7233" t="s">
        <v>10011</v>
      </c>
      <c r="P7233">
        <v>1.7999999499999999</v>
      </c>
      <c r="Q7233" t="s">
        <v>10012</v>
      </c>
      <c r="R7233" t="s">
        <v>10013</v>
      </c>
      <c r="S7233">
        <v>67108866</v>
      </c>
      <c r="T7233">
        <v>267.13795629999998</v>
      </c>
      <c r="U7233" t="s">
        <v>31</v>
      </c>
      <c r="V7233" t="s">
        <v>17246</v>
      </c>
      <c r="W7233" t="s">
        <v>23</v>
      </c>
    </row>
    <row r="7234" spans="1:23" x14ac:dyDescent="0.4">
      <c r="A7234">
        <v>7233</v>
      </c>
      <c r="B7234">
        <v>1</v>
      </c>
      <c r="C7234">
        <v>1</v>
      </c>
      <c r="D7234">
        <v>1</v>
      </c>
      <c r="E7234">
        <v>1</v>
      </c>
      <c r="F7234" t="s">
        <v>23</v>
      </c>
      <c r="G7234">
        <v>-4.3004208745861803</v>
      </c>
      <c r="H7234" t="s">
        <v>23</v>
      </c>
      <c r="I7234">
        <v>44.795797650669101</v>
      </c>
      <c r="J7234" t="s">
        <v>1973</v>
      </c>
      <c r="K7234" t="s">
        <v>25</v>
      </c>
      <c r="L7234" t="s">
        <v>1974</v>
      </c>
      <c r="M7234" t="s">
        <v>1975</v>
      </c>
      <c r="N7234" t="s">
        <v>1976</v>
      </c>
      <c r="O7234" t="s">
        <v>1977</v>
      </c>
      <c r="P7234">
        <v>1.36698294</v>
      </c>
      <c r="Q7234" t="s">
        <v>1978</v>
      </c>
      <c r="R7234" t="s">
        <v>1979</v>
      </c>
      <c r="S7234">
        <v>255847294</v>
      </c>
      <c r="T7234">
        <v>303.04992909999999</v>
      </c>
      <c r="U7234" t="s">
        <v>31</v>
      </c>
      <c r="V7234" t="s">
        <v>5603</v>
      </c>
      <c r="W7234" t="s">
        <v>23</v>
      </c>
    </row>
    <row r="7235" spans="1:23" x14ac:dyDescent="0.4">
      <c r="A7235">
        <v>7234</v>
      </c>
      <c r="B7235">
        <v>1</v>
      </c>
      <c r="C7235">
        <v>1</v>
      </c>
      <c r="D7235">
        <v>1</v>
      </c>
      <c r="E7235">
        <v>1</v>
      </c>
      <c r="F7235" t="s">
        <v>23</v>
      </c>
      <c r="G7235">
        <v>-7.2801371676954698</v>
      </c>
      <c r="H7235" t="s">
        <v>23</v>
      </c>
      <c r="I7235">
        <v>54.891374213328298</v>
      </c>
      <c r="J7235" t="s">
        <v>1131</v>
      </c>
      <c r="K7235" t="s">
        <v>25</v>
      </c>
      <c r="L7235" t="s">
        <v>1132</v>
      </c>
      <c r="M7235" t="s">
        <v>1133</v>
      </c>
      <c r="N7235" t="s">
        <v>1134</v>
      </c>
      <c r="O7235" t="s">
        <v>1135</v>
      </c>
      <c r="P7235">
        <v>-2.0999998999999998</v>
      </c>
      <c r="Q7235" t="s">
        <v>1136</v>
      </c>
      <c r="R7235" t="s">
        <v>1137</v>
      </c>
      <c r="S7235">
        <v>2287698</v>
      </c>
      <c r="T7235">
        <v>575.22353639999994</v>
      </c>
      <c r="U7235" t="s">
        <v>31</v>
      </c>
      <c r="V7235" t="s">
        <v>11969</v>
      </c>
      <c r="W7235" t="s">
        <v>23</v>
      </c>
    </row>
    <row r="7236" spans="1:23" x14ac:dyDescent="0.4">
      <c r="A7236">
        <v>7235</v>
      </c>
      <c r="B7236">
        <v>1</v>
      </c>
      <c r="C7236">
        <v>1</v>
      </c>
      <c r="D7236">
        <v>1</v>
      </c>
      <c r="E7236">
        <v>5</v>
      </c>
      <c r="F7236" t="s">
        <v>23</v>
      </c>
      <c r="G7236">
        <v>-379.42564227487202</v>
      </c>
      <c r="H7236" t="s">
        <v>23</v>
      </c>
      <c r="I7236">
        <v>47.3985081261701</v>
      </c>
      <c r="J7236" t="s">
        <v>10081</v>
      </c>
      <c r="K7236" t="s">
        <v>25</v>
      </c>
      <c r="L7236" t="s">
        <v>10082</v>
      </c>
      <c r="M7236" t="s">
        <v>10083</v>
      </c>
      <c r="N7236" t="s">
        <v>10084</v>
      </c>
      <c r="O7236" t="s">
        <v>10085</v>
      </c>
      <c r="P7236">
        <v>5.3000001900000004</v>
      </c>
      <c r="Q7236" t="s">
        <v>10086</v>
      </c>
      <c r="R7236" t="s">
        <v>10087</v>
      </c>
      <c r="S7236">
        <v>3153922</v>
      </c>
      <c r="T7236">
        <v>433.11292329999998</v>
      </c>
      <c r="U7236" t="s">
        <v>31</v>
      </c>
      <c r="V7236" t="s">
        <v>7984</v>
      </c>
      <c r="W7236" t="s">
        <v>23</v>
      </c>
    </row>
    <row r="7237" spans="1:23" x14ac:dyDescent="0.4">
      <c r="A7237">
        <v>7236</v>
      </c>
      <c r="B7237">
        <v>1</v>
      </c>
      <c r="C7237">
        <v>1</v>
      </c>
      <c r="D7237">
        <v>1</v>
      </c>
      <c r="E7237">
        <v>1</v>
      </c>
      <c r="F7237" t="s">
        <v>23</v>
      </c>
      <c r="G7237">
        <v>-244.522667266469</v>
      </c>
      <c r="H7237">
        <v>0.999999999999999</v>
      </c>
      <c r="I7237">
        <v>8.3850675470173002</v>
      </c>
      <c r="J7237" t="s">
        <v>11487</v>
      </c>
      <c r="K7237" t="s">
        <v>25</v>
      </c>
      <c r="L7237" t="s">
        <v>11488</v>
      </c>
      <c r="M7237" t="s">
        <v>11489</v>
      </c>
      <c r="N7237" t="s">
        <v>28</v>
      </c>
      <c r="O7237" t="s">
        <v>11490</v>
      </c>
      <c r="P7237">
        <v>5.3020825399999998</v>
      </c>
      <c r="R7237" t="s">
        <v>11491</v>
      </c>
      <c r="S7237">
        <v>3145728</v>
      </c>
      <c r="T7237">
        <v>391.1387441</v>
      </c>
      <c r="U7237" t="s">
        <v>31</v>
      </c>
      <c r="V7237" t="s">
        <v>17247</v>
      </c>
      <c r="W7237" t="s">
        <v>23</v>
      </c>
    </row>
    <row r="7238" spans="1:23" x14ac:dyDescent="0.4">
      <c r="A7238">
        <v>7237</v>
      </c>
      <c r="B7238">
        <v>1</v>
      </c>
      <c r="C7238">
        <v>1</v>
      </c>
      <c r="D7238">
        <v>1</v>
      </c>
      <c r="E7238">
        <v>1</v>
      </c>
      <c r="F7238" t="s">
        <v>23</v>
      </c>
      <c r="G7238">
        <v>-598.221119845457</v>
      </c>
      <c r="H7238" t="s">
        <v>23</v>
      </c>
      <c r="I7238">
        <v>61.1894815385035</v>
      </c>
      <c r="J7238" t="s">
        <v>7425</v>
      </c>
      <c r="K7238" t="s">
        <v>25</v>
      </c>
      <c r="L7238" t="s">
        <v>7426</v>
      </c>
      <c r="M7238" t="s">
        <v>7427</v>
      </c>
      <c r="N7238" t="s">
        <v>28</v>
      </c>
      <c r="O7238" t="s">
        <v>7428</v>
      </c>
      <c r="P7238">
        <v>5.9000000999999997</v>
      </c>
      <c r="Q7238">
        <v>135854056</v>
      </c>
      <c r="R7238" t="s">
        <v>7429</v>
      </c>
      <c r="S7238">
        <v>262146</v>
      </c>
      <c r="T7238">
        <v>611.16066130000002</v>
      </c>
      <c r="U7238" t="s">
        <v>31</v>
      </c>
      <c r="V7238" t="s">
        <v>8227</v>
      </c>
      <c r="W7238" t="s">
        <v>23</v>
      </c>
    </row>
    <row r="7239" spans="1:23" x14ac:dyDescent="0.4">
      <c r="A7239">
        <v>7238</v>
      </c>
      <c r="B7239">
        <v>1</v>
      </c>
      <c r="C7239">
        <v>1</v>
      </c>
      <c r="D7239">
        <v>1</v>
      </c>
      <c r="E7239">
        <v>1</v>
      </c>
      <c r="F7239" t="s">
        <v>23</v>
      </c>
      <c r="G7239">
        <v>-480.76228267492297</v>
      </c>
      <c r="H7239" t="s">
        <v>23</v>
      </c>
      <c r="I7239">
        <v>86.627909353055998</v>
      </c>
      <c r="J7239" t="s">
        <v>11237</v>
      </c>
      <c r="K7239" t="s">
        <v>25</v>
      </c>
      <c r="L7239" t="s">
        <v>11238</v>
      </c>
      <c r="M7239" t="s">
        <v>11239</v>
      </c>
      <c r="N7239" t="s">
        <v>11240</v>
      </c>
      <c r="O7239" t="s">
        <v>11241</v>
      </c>
      <c r="P7239">
        <v>5.0999999000000003</v>
      </c>
      <c r="Q7239">
        <v>10290425</v>
      </c>
      <c r="R7239" t="s">
        <v>11242</v>
      </c>
      <c r="S7239">
        <v>98</v>
      </c>
      <c r="T7239">
        <v>771.48891879999996</v>
      </c>
      <c r="U7239" t="s">
        <v>31</v>
      </c>
      <c r="V7239" t="s">
        <v>8370</v>
      </c>
      <c r="W7239" t="s">
        <v>23</v>
      </c>
    </row>
    <row r="7240" spans="1:23" x14ac:dyDescent="0.4">
      <c r="A7240">
        <v>7239</v>
      </c>
      <c r="B7240">
        <v>1</v>
      </c>
      <c r="C7240">
        <v>1</v>
      </c>
      <c r="D7240">
        <v>1</v>
      </c>
      <c r="E7240">
        <v>4</v>
      </c>
      <c r="F7240" t="s">
        <v>23</v>
      </c>
      <c r="G7240">
        <v>-743.87133082365699</v>
      </c>
      <c r="H7240" t="s">
        <v>23</v>
      </c>
      <c r="I7240">
        <v>12.224153391443799</v>
      </c>
      <c r="J7240" t="s">
        <v>6109</v>
      </c>
      <c r="K7240" t="s">
        <v>25</v>
      </c>
      <c r="L7240" t="s">
        <v>6110</v>
      </c>
      <c r="M7240" t="s">
        <v>6111</v>
      </c>
      <c r="N7240" t="s">
        <v>6112</v>
      </c>
      <c r="O7240" t="s">
        <v>6113</v>
      </c>
      <c r="P7240">
        <v>3.9000001000000002</v>
      </c>
      <c r="Q7240" t="s">
        <v>6114</v>
      </c>
      <c r="R7240" t="s">
        <v>6115</v>
      </c>
      <c r="S7240">
        <v>98</v>
      </c>
      <c r="T7240">
        <v>449.10783789999999</v>
      </c>
      <c r="U7240" t="s">
        <v>31</v>
      </c>
      <c r="V7240" t="s">
        <v>11916</v>
      </c>
      <c r="W7240" t="s">
        <v>23</v>
      </c>
    </row>
    <row r="7241" spans="1:23" x14ac:dyDescent="0.4">
      <c r="A7241">
        <v>7240</v>
      </c>
      <c r="B7241">
        <v>1</v>
      </c>
      <c r="C7241">
        <v>1</v>
      </c>
      <c r="D7241">
        <v>1</v>
      </c>
      <c r="E7241">
        <v>2</v>
      </c>
      <c r="F7241" t="s">
        <v>23</v>
      </c>
      <c r="G7241">
        <v>-596.12308978040801</v>
      </c>
      <c r="H7241" t="s">
        <v>23</v>
      </c>
      <c r="I7241">
        <v>56.572529984631899</v>
      </c>
      <c r="J7241" t="s">
        <v>4793</v>
      </c>
      <c r="K7241" t="s">
        <v>25</v>
      </c>
      <c r="L7241" t="s">
        <v>4794</v>
      </c>
      <c r="M7241" t="s">
        <v>4795</v>
      </c>
      <c r="N7241" t="s">
        <v>28</v>
      </c>
      <c r="O7241" t="s">
        <v>4796</v>
      </c>
      <c r="P7241">
        <v>1.2999999499999999</v>
      </c>
      <c r="Q7241">
        <v>28962097</v>
      </c>
      <c r="R7241" t="s">
        <v>4797</v>
      </c>
      <c r="S7241">
        <v>3153922</v>
      </c>
      <c r="T7241">
        <v>353.18596910000002</v>
      </c>
      <c r="U7241" t="s">
        <v>31</v>
      </c>
      <c r="V7241" t="s">
        <v>7016</v>
      </c>
      <c r="W7241" t="s">
        <v>23</v>
      </c>
    </row>
    <row r="7242" spans="1:23" x14ac:dyDescent="0.4">
      <c r="A7242">
        <v>7241</v>
      </c>
      <c r="B7242">
        <v>1</v>
      </c>
      <c r="C7242">
        <v>1</v>
      </c>
      <c r="D7242">
        <v>1</v>
      </c>
      <c r="E7242">
        <v>2</v>
      </c>
      <c r="F7242" t="s">
        <v>23</v>
      </c>
      <c r="G7242">
        <v>-640.02467853693395</v>
      </c>
      <c r="H7242" t="s">
        <v>23</v>
      </c>
      <c r="I7242">
        <v>76.879267512486194</v>
      </c>
      <c r="J7242" t="s">
        <v>11709</v>
      </c>
      <c r="K7242" t="s">
        <v>25</v>
      </c>
      <c r="L7242" t="s">
        <v>11710</v>
      </c>
      <c r="M7242" t="s">
        <v>11711</v>
      </c>
      <c r="N7242" t="s">
        <v>11712</v>
      </c>
      <c r="O7242" t="s">
        <v>11713</v>
      </c>
      <c r="P7242">
        <v>1.60000002</v>
      </c>
      <c r="Q7242">
        <v>11879582</v>
      </c>
      <c r="R7242" t="s">
        <v>11714</v>
      </c>
      <c r="S7242">
        <v>3153922</v>
      </c>
      <c r="T7242">
        <v>479.11840260000002</v>
      </c>
      <c r="U7242" t="s">
        <v>31</v>
      </c>
      <c r="V7242" t="s">
        <v>5749</v>
      </c>
      <c r="W7242" t="s">
        <v>23</v>
      </c>
    </row>
    <row r="7243" spans="1:23" x14ac:dyDescent="0.4">
      <c r="A7243">
        <v>7242</v>
      </c>
      <c r="B7243">
        <v>1</v>
      </c>
      <c r="C7243">
        <v>1</v>
      </c>
      <c r="D7243">
        <v>1</v>
      </c>
      <c r="E7243">
        <v>2</v>
      </c>
      <c r="F7243" t="s">
        <v>23</v>
      </c>
      <c r="G7243">
        <v>-17.598468395058902</v>
      </c>
      <c r="H7243" t="s">
        <v>23</v>
      </c>
      <c r="I7243">
        <v>15.7529385727153</v>
      </c>
      <c r="J7243" t="s">
        <v>7007</v>
      </c>
      <c r="K7243" t="s">
        <v>25</v>
      </c>
      <c r="L7243" t="s">
        <v>9157</v>
      </c>
      <c r="M7243" t="s">
        <v>9158</v>
      </c>
      <c r="N7243" t="s">
        <v>28</v>
      </c>
      <c r="O7243" t="s">
        <v>9159</v>
      </c>
      <c r="P7243">
        <v>-1.60000002</v>
      </c>
      <c r="Q7243" t="s">
        <v>9160</v>
      </c>
      <c r="R7243" t="s">
        <v>9161</v>
      </c>
      <c r="S7243">
        <v>3194882</v>
      </c>
      <c r="T7243">
        <v>565.15518199999997</v>
      </c>
      <c r="U7243" t="s">
        <v>31</v>
      </c>
      <c r="V7243" t="s">
        <v>7235</v>
      </c>
      <c r="W7243" t="s">
        <v>23</v>
      </c>
    </row>
    <row r="7244" spans="1:23" x14ac:dyDescent="0.4">
      <c r="A7244">
        <v>7243</v>
      </c>
      <c r="B7244">
        <v>1</v>
      </c>
      <c r="C7244">
        <v>1</v>
      </c>
      <c r="D7244">
        <v>1</v>
      </c>
      <c r="E7244">
        <v>1</v>
      </c>
      <c r="F7244" t="s">
        <v>23</v>
      </c>
      <c r="G7244">
        <v>-359.74777562895002</v>
      </c>
      <c r="H7244" t="s">
        <v>23</v>
      </c>
      <c r="I7244">
        <v>91.6480737030206</v>
      </c>
      <c r="J7244" t="s">
        <v>10916</v>
      </c>
      <c r="K7244" t="s">
        <v>25</v>
      </c>
      <c r="L7244" t="s">
        <v>16738</v>
      </c>
      <c r="M7244" t="s">
        <v>16739</v>
      </c>
      <c r="N7244" t="s">
        <v>28</v>
      </c>
      <c r="O7244" t="s">
        <v>16740</v>
      </c>
      <c r="P7244">
        <v>2.5</v>
      </c>
      <c r="Q7244" t="s">
        <v>16741</v>
      </c>
      <c r="R7244" t="s">
        <v>16742</v>
      </c>
      <c r="S7244">
        <v>2097154</v>
      </c>
      <c r="T7244">
        <v>391.1387441</v>
      </c>
      <c r="U7244" t="s">
        <v>31</v>
      </c>
      <c r="V7244" t="s">
        <v>12000</v>
      </c>
      <c r="W7244" t="s">
        <v>23</v>
      </c>
    </row>
    <row r="7245" spans="1:23" x14ac:dyDescent="0.4">
      <c r="A7245">
        <v>7244</v>
      </c>
      <c r="B7245">
        <v>1</v>
      </c>
      <c r="C7245">
        <v>1</v>
      </c>
      <c r="D7245">
        <v>1</v>
      </c>
      <c r="E7245">
        <v>1</v>
      </c>
      <c r="F7245" t="s">
        <v>23</v>
      </c>
      <c r="G7245">
        <v>-10.387288149253999</v>
      </c>
      <c r="H7245" t="s">
        <v>23</v>
      </c>
      <c r="I7245">
        <v>27.319929778243601</v>
      </c>
      <c r="J7245" t="s">
        <v>1894</v>
      </c>
      <c r="K7245" t="s">
        <v>25</v>
      </c>
      <c r="L7245" t="s">
        <v>3610</v>
      </c>
      <c r="M7245" t="s">
        <v>3611</v>
      </c>
      <c r="N7245" t="s">
        <v>3612</v>
      </c>
      <c r="O7245" t="s">
        <v>3613</v>
      </c>
      <c r="P7245">
        <v>-0.5</v>
      </c>
      <c r="Q7245" t="s">
        <v>3614</v>
      </c>
      <c r="R7245" t="s">
        <v>3615</v>
      </c>
      <c r="S7245">
        <v>255781246</v>
      </c>
      <c r="T7245">
        <v>581.1864822</v>
      </c>
      <c r="U7245" t="s">
        <v>31</v>
      </c>
      <c r="V7245" t="s">
        <v>2091</v>
      </c>
      <c r="W7245" t="s">
        <v>23</v>
      </c>
    </row>
    <row r="7246" spans="1:23" x14ac:dyDescent="0.4">
      <c r="A7246">
        <v>7245</v>
      </c>
      <c r="B7246">
        <v>1</v>
      </c>
      <c r="C7246">
        <v>1</v>
      </c>
      <c r="D7246">
        <v>1</v>
      </c>
      <c r="E7246">
        <v>1</v>
      </c>
      <c r="F7246" t="s">
        <v>23</v>
      </c>
      <c r="G7246">
        <v>-3.6039937045219399</v>
      </c>
      <c r="H7246" t="s">
        <v>23</v>
      </c>
      <c r="I7246">
        <v>21.106954376117201</v>
      </c>
      <c r="J7246" t="s">
        <v>1785</v>
      </c>
      <c r="K7246" t="s">
        <v>25</v>
      </c>
      <c r="L7246" t="s">
        <v>1786</v>
      </c>
      <c r="M7246" t="s">
        <v>1787</v>
      </c>
      <c r="N7246" t="s">
        <v>1788</v>
      </c>
      <c r="O7246" t="s">
        <v>1789</v>
      </c>
      <c r="P7246">
        <v>2.6577415499999999</v>
      </c>
      <c r="Q7246" t="s">
        <v>1790</v>
      </c>
      <c r="R7246" t="s">
        <v>1791</v>
      </c>
      <c r="S7246">
        <v>20900222</v>
      </c>
      <c r="T7246">
        <v>255.0651853</v>
      </c>
      <c r="U7246" t="s">
        <v>31</v>
      </c>
      <c r="V7246" t="s">
        <v>2697</v>
      </c>
      <c r="W7246" t="s">
        <v>23</v>
      </c>
    </row>
    <row r="7247" spans="1:23" x14ac:dyDescent="0.4">
      <c r="A7247">
        <v>7246</v>
      </c>
      <c r="B7247">
        <v>1</v>
      </c>
      <c r="C7247">
        <v>1</v>
      </c>
      <c r="D7247">
        <v>1</v>
      </c>
      <c r="E7247">
        <v>1</v>
      </c>
      <c r="F7247" t="s">
        <v>23</v>
      </c>
      <c r="G7247">
        <v>-480.56109923155299</v>
      </c>
      <c r="H7247" t="s">
        <v>23</v>
      </c>
      <c r="I7247">
        <v>30.2177520945108</v>
      </c>
      <c r="J7247" t="s">
        <v>10054</v>
      </c>
      <c r="K7247" t="s">
        <v>25</v>
      </c>
      <c r="L7247" t="s">
        <v>10055</v>
      </c>
      <c r="M7247" t="s">
        <v>10056</v>
      </c>
      <c r="N7247" t="s">
        <v>28</v>
      </c>
      <c r="O7247" t="s">
        <v>10057</v>
      </c>
      <c r="P7247">
        <v>1.89999998</v>
      </c>
      <c r="Q7247" t="s">
        <v>10058</v>
      </c>
      <c r="R7247" t="s">
        <v>10059</v>
      </c>
      <c r="S7247">
        <v>67108866</v>
      </c>
      <c r="T7247">
        <v>459.0921879</v>
      </c>
      <c r="U7247" t="s">
        <v>31</v>
      </c>
      <c r="V7247" t="s">
        <v>10474</v>
      </c>
      <c r="W7247" t="s">
        <v>23</v>
      </c>
    </row>
    <row r="7248" spans="1:23" x14ac:dyDescent="0.4">
      <c r="A7248">
        <v>7247</v>
      </c>
      <c r="B7248">
        <v>1</v>
      </c>
      <c r="C7248">
        <v>1</v>
      </c>
      <c r="D7248">
        <v>1</v>
      </c>
      <c r="E7248">
        <v>1</v>
      </c>
      <c r="F7248" t="s">
        <v>23</v>
      </c>
      <c r="G7248">
        <v>-27.902879931276601</v>
      </c>
      <c r="H7248" t="s">
        <v>23</v>
      </c>
      <c r="I7248">
        <v>33.168855867554399</v>
      </c>
      <c r="J7248" t="s">
        <v>1690</v>
      </c>
      <c r="K7248" t="s">
        <v>25</v>
      </c>
      <c r="L7248" t="s">
        <v>14891</v>
      </c>
      <c r="M7248" t="s">
        <v>14892</v>
      </c>
      <c r="N7248" t="s">
        <v>14893</v>
      </c>
      <c r="O7248" t="s">
        <v>14894</v>
      </c>
      <c r="P7248">
        <v>-1.60000002</v>
      </c>
      <c r="Q7248" t="s">
        <v>14895</v>
      </c>
      <c r="R7248" t="s">
        <v>14896</v>
      </c>
      <c r="S7248">
        <v>20629878</v>
      </c>
      <c r="T7248">
        <v>595.1657467</v>
      </c>
      <c r="U7248" t="s">
        <v>31</v>
      </c>
      <c r="V7248" t="s">
        <v>7096</v>
      </c>
      <c r="W7248" t="s">
        <v>23</v>
      </c>
    </row>
    <row r="7249" spans="1:23" x14ac:dyDescent="0.4">
      <c r="A7249">
        <v>7248</v>
      </c>
      <c r="B7249">
        <v>1</v>
      </c>
      <c r="C7249">
        <v>1</v>
      </c>
      <c r="D7249">
        <v>1</v>
      </c>
      <c r="E7249">
        <v>1</v>
      </c>
      <c r="F7249" t="s">
        <v>23</v>
      </c>
      <c r="G7249">
        <v>-245.35311546704901</v>
      </c>
      <c r="H7249" t="s">
        <v>23</v>
      </c>
      <c r="I7249">
        <v>31.3191568265316</v>
      </c>
      <c r="J7249" t="s">
        <v>3022</v>
      </c>
      <c r="K7249" t="s">
        <v>25</v>
      </c>
      <c r="L7249" t="s">
        <v>3023</v>
      </c>
      <c r="M7249" t="s">
        <v>3024</v>
      </c>
      <c r="N7249" t="s">
        <v>3025</v>
      </c>
      <c r="O7249" t="s">
        <v>3026</v>
      </c>
      <c r="P7249">
        <v>1.8374341700000001</v>
      </c>
      <c r="Q7249">
        <v>21980090</v>
      </c>
      <c r="R7249" t="s">
        <v>3027</v>
      </c>
      <c r="S7249">
        <v>67108866</v>
      </c>
      <c r="T7249">
        <v>193.04953520000001</v>
      </c>
      <c r="U7249" t="s">
        <v>31</v>
      </c>
      <c r="V7249" t="s">
        <v>3354</v>
      </c>
      <c r="W7249" t="s">
        <v>23</v>
      </c>
    </row>
    <row r="7250" spans="1:23" x14ac:dyDescent="0.4">
      <c r="A7250">
        <v>7249</v>
      </c>
      <c r="B7250">
        <v>1</v>
      </c>
      <c r="C7250">
        <v>1</v>
      </c>
      <c r="D7250">
        <v>1</v>
      </c>
      <c r="E7250">
        <v>1</v>
      </c>
      <c r="F7250" t="s">
        <v>23</v>
      </c>
      <c r="G7250">
        <v>-12.1558252718745</v>
      </c>
      <c r="H7250" t="s">
        <v>23</v>
      </c>
      <c r="I7250">
        <v>17.732772145362699</v>
      </c>
      <c r="J7250" t="s">
        <v>6070</v>
      </c>
      <c r="K7250" t="s">
        <v>25</v>
      </c>
      <c r="L7250" t="s">
        <v>14402</v>
      </c>
      <c r="M7250" t="s">
        <v>14403</v>
      </c>
      <c r="N7250" t="s">
        <v>14404</v>
      </c>
      <c r="O7250" t="s">
        <v>14405</v>
      </c>
      <c r="P7250">
        <v>1.3111248</v>
      </c>
      <c r="Q7250" t="s">
        <v>14406</v>
      </c>
      <c r="R7250" t="s">
        <v>14407</v>
      </c>
      <c r="S7250">
        <v>20572542</v>
      </c>
      <c r="T7250">
        <v>463.12348800000001</v>
      </c>
      <c r="U7250" t="s">
        <v>31</v>
      </c>
      <c r="V7250" t="s">
        <v>6077</v>
      </c>
      <c r="W7250" t="s">
        <v>23</v>
      </c>
    </row>
    <row r="7251" spans="1:23" x14ac:dyDescent="0.4">
      <c r="A7251">
        <v>7250</v>
      </c>
      <c r="B7251">
        <v>1</v>
      </c>
      <c r="C7251">
        <v>1</v>
      </c>
      <c r="D7251">
        <v>1</v>
      </c>
      <c r="E7251">
        <v>1</v>
      </c>
      <c r="F7251" t="s">
        <v>23</v>
      </c>
      <c r="G7251">
        <v>-303.462320025861</v>
      </c>
      <c r="H7251" t="s">
        <v>23</v>
      </c>
      <c r="I7251">
        <v>169.89961639411899</v>
      </c>
      <c r="J7251" t="s">
        <v>2956</v>
      </c>
      <c r="K7251" t="s">
        <v>25</v>
      </c>
      <c r="L7251" t="s">
        <v>2957</v>
      </c>
      <c r="M7251" t="s">
        <v>2958</v>
      </c>
      <c r="N7251" t="s">
        <v>2959</v>
      </c>
      <c r="O7251" t="s">
        <v>2960</v>
      </c>
      <c r="P7251">
        <v>1.5316435100000001</v>
      </c>
      <c r="Q7251" t="s">
        <v>2961</v>
      </c>
      <c r="R7251" t="s">
        <v>2962</v>
      </c>
      <c r="S7251">
        <v>50331718</v>
      </c>
      <c r="T7251">
        <v>303.04992909999999</v>
      </c>
      <c r="U7251" t="s">
        <v>31</v>
      </c>
      <c r="V7251" t="s">
        <v>2963</v>
      </c>
      <c r="W7251" t="s">
        <v>23</v>
      </c>
    </row>
    <row r="7252" spans="1:23" x14ac:dyDescent="0.4">
      <c r="A7252">
        <v>7251</v>
      </c>
      <c r="B7252">
        <v>1</v>
      </c>
      <c r="C7252">
        <v>1</v>
      </c>
      <c r="D7252">
        <v>1</v>
      </c>
      <c r="E7252">
        <v>1</v>
      </c>
      <c r="F7252" t="s">
        <v>23</v>
      </c>
      <c r="G7252">
        <v>-8.0575017188829694</v>
      </c>
      <c r="H7252" t="s">
        <v>23</v>
      </c>
      <c r="I7252">
        <v>39.324924248602102</v>
      </c>
      <c r="J7252" t="s">
        <v>2096</v>
      </c>
      <c r="K7252" t="s">
        <v>25</v>
      </c>
      <c r="L7252" t="s">
        <v>3965</v>
      </c>
      <c r="M7252" t="s">
        <v>3966</v>
      </c>
      <c r="N7252" t="s">
        <v>3967</v>
      </c>
      <c r="O7252" t="s">
        <v>3968</v>
      </c>
      <c r="P7252">
        <v>1.2000000500000001</v>
      </c>
      <c r="Q7252">
        <v>5280569</v>
      </c>
      <c r="R7252" t="s">
        <v>3969</v>
      </c>
      <c r="S7252">
        <v>88009086</v>
      </c>
      <c r="T7252">
        <v>179.03388509999999</v>
      </c>
      <c r="U7252" t="s">
        <v>31</v>
      </c>
      <c r="V7252" t="s">
        <v>5230</v>
      </c>
      <c r="W7252" t="s">
        <v>23</v>
      </c>
    </row>
    <row r="7253" spans="1:23" x14ac:dyDescent="0.4">
      <c r="A7253">
        <v>7252</v>
      </c>
      <c r="B7253">
        <v>1</v>
      </c>
      <c r="C7253">
        <v>1</v>
      </c>
      <c r="D7253">
        <v>1</v>
      </c>
      <c r="E7253">
        <v>1</v>
      </c>
      <c r="F7253" t="s">
        <v>23</v>
      </c>
      <c r="G7253">
        <v>-335.35182242322998</v>
      </c>
      <c r="H7253" t="s">
        <v>23</v>
      </c>
      <c r="I7253">
        <v>80.393177443816697</v>
      </c>
      <c r="J7253" t="s">
        <v>9320</v>
      </c>
      <c r="K7253" t="s">
        <v>25</v>
      </c>
      <c r="L7253" t="s">
        <v>9321</v>
      </c>
      <c r="M7253" t="s">
        <v>9322</v>
      </c>
      <c r="N7253" t="s">
        <v>28</v>
      </c>
      <c r="O7253" t="s">
        <v>9323</v>
      </c>
      <c r="P7253">
        <v>-0.10000000100000001</v>
      </c>
      <c r="Q7253">
        <v>129602411</v>
      </c>
      <c r="R7253" t="s">
        <v>9324</v>
      </c>
      <c r="S7253">
        <v>2097154</v>
      </c>
      <c r="T7253">
        <v>363.18021499999998</v>
      </c>
      <c r="U7253" t="s">
        <v>31</v>
      </c>
      <c r="V7253" t="s">
        <v>10197</v>
      </c>
      <c r="W7253" t="s">
        <v>23</v>
      </c>
    </row>
    <row r="7254" spans="1:23" x14ac:dyDescent="0.4">
      <c r="A7254">
        <v>7253</v>
      </c>
      <c r="B7254">
        <v>1</v>
      </c>
      <c r="C7254">
        <v>1</v>
      </c>
      <c r="D7254">
        <v>1</v>
      </c>
      <c r="E7254">
        <v>1</v>
      </c>
      <c r="F7254" t="s">
        <v>23</v>
      </c>
      <c r="G7254">
        <v>-750.44937676560096</v>
      </c>
      <c r="H7254" t="s">
        <v>23</v>
      </c>
      <c r="I7254">
        <v>72.113645176741002</v>
      </c>
      <c r="J7254" t="s">
        <v>4931</v>
      </c>
      <c r="K7254" t="s">
        <v>25</v>
      </c>
      <c r="L7254" t="s">
        <v>4932</v>
      </c>
      <c r="M7254" t="s">
        <v>4933</v>
      </c>
      <c r="N7254" t="s">
        <v>4934</v>
      </c>
      <c r="O7254" t="s">
        <v>4935</v>
      </c>
      <c r="P7254">
        <v>-3.7999999500000001</v>
      </c>
      <c r="Q7254" t="s">
        <v>4936</v>
      </c>
      <c r="R7254" t="s">
        <v>4937</v>
      </c>
      <c r="S7254">
        <v>70</v>
      </c>
      <c r="T7254">
        <v>595.20213220000005</v>
      </c>
      <c r="U7254" t="s">
        <v>31</v>
      </c>
      <c r="V7254" t="s">
        <v>2157</v>
      </c>
      <c r="W7254" t="s">
        <v>23</v>
      </c>
    </row>
    <row r="7255" spans="1:23" x14ac:dyDescent="0.4">
      <c r="A7255">
        <v>7254</v>
      </c>
      <c r="B7255">
        <v>1</v>
      </c>
      <c r="C7255">
        <v>1</v>
      </c>
      <c r="D7255">
        <v>1</v>
      </c>
      <c r="E7255">
        <v>1</v>
      </c>
      <c r="F7255" t="s">
        <v>23</v>
      </c>
      <c r="G7255">
        <v>-15.753747122832699</v>
      </c>
      <c r="H7255" t="s">
        <v>23</v>
      </c>
      <c r="I7255">
        <v>31.5115694120671</v>
      </c>
      <c r="J7255" t="s">
        <v>4863</v>
      </c>
      <c r="K7255" t="s">
        <v>25</v>
      </c>
      <c r="L7255" t="s">
        <v>5523</v>
      </c>
      <c r="M7255" t="s">
        <v>5524</v>
      </c>
      <c r="N7255" t="s">
        <v>5525</v>
      </c>
      <c r="O7255" t="s">
        <v>5526</v>
      </c>
      <c r="P7255">
        <v>1.8026983700000001</v>
      </c>
      <c r="Q7255" t="s">
        <v>5527</v>
      </c>
      <c r="R7255" t="s">
        <v>5528</v>
      </c>
      <c r="S7255">
        <v>25857679450</v>
      </c>
      <c r="T7255">
        <v>179.07027059999999</v>
      </c>
      <c r="U7255" t="s">
        <v>31</v>
      </c>
      <c r="V7255" t="s">
        <v>9457</v>
      </c>
      <c r="W7255" t="s">
        <v>23</v>
      </c>
    </row>
    <row r="7256" spans="1:23" x14ac:dyDescent="0.4">
      <c r="A7256">
        <v>7255</v>
      </c>
      <c r="B7256">
        <v>1</v>
      </c>
      <c r="C7256">
        <v>1</v>
      </c>
      <c r="D7256">
        <v>1</v>
      </c>
      <c r="E7256">
        <v>2</v>
      </c>
      <c r="F7256" t="s">
        <v>23</v>
      </c>
      <c r="G7256">
        <v>-352.92152062501202</v>
      </c>
      <c r="H7256" t="s">
        <v>23</v>
      </c>
      <c r="I7256">
        <v>18.857386500872099</v>
      </c>
      <c r="J7256" t="s">
        <v>5739</v>
      </c>
      <c r="K7256" t="s">
        <v>25</v>
      </c>
      <c r="L7256" t="s">
        <v>5740</v>
      </c>
      <c r="M7256" t="s">
        <v>5741</v>
      </c>
      <c r="N7256" t="s">
        <v>5742</v>
      </c>
      <c r="O7256" t="s">
        <v>5743</v>
      </c>
      <c r="P7256">
        <v>0.40000000600000002</v>
      </c>
      <c r="Q7256" t="s">
        <v>5744</v>
      </c>
      <c r="R7256" t="s">
        <v>5745</v>
      </c>
      <c r="S7256">
        <v>98</v>
      </c>
      <c r="T7256">
        <v>291.08631459999998</v>
      </c>
      <c r="U7256" t="s">
        <v>31</v>
      </c>
      <c r="V7256" t="s">
        <v>11950</v>
      </c>
      <c r="W7256" t="s">
        <v>23</v>
      </c>
    </row>
    <row r="7257" spans="1:23" x14ac:dyDescent="0.4">
      <c r="A7257">
        <v>7256</v>
      </c>
      <c r="B7257">
        <v>1</v>
      </c>
      <c r="C7257">
        <v>1</v>
      </c>
      <c r="D7257">
        <v>1</v>
      </c>
      <c r="E7257">
        <v>1</v>
      </c>
      <c r="F7257" t="s">
        <v>23</v>
      </c>
      <c r="G7257">
        <v>-7.6508607247437501</v>
      </c>
      <c r="H7257" t="s">
        <v>23</v>
      </c>
      <c r="I7257">
        <v>63.6771384901757</v>
      </c>
      <c r="J7257" t="s">
        <v>694</v>
      </c>
      <c r="K7257" t="s">
        <v>25</v>
      </c>
      <c r="L7257" t="s">
        <v>695</v>
      </c>
      <c r="M7257" t="s">
        <v>696</v>
      </c>
      <c r="N7257" t="s">
        <v>697</v>
      </c>
      <c r="O7257" t="s">
        <v>698</v>
      </c>
      <c r="P7257">
        <v>1.60000002</v>
      </c>
      <c r="Q7257" t="s">
        <v>699</v>
      </c>
      <c r="R7257" t="s">
        <v>700</v>
      </c>
      <c r="S7257">
        <v>71098742</v>
      </c>
      <c r="T7257">
        <v>369.18088369999998</v>
      </c>
      <c r="U7257" t="s">
        <v>31</v>
      </c>
      <c r="V7257" t="s">
        <v>4666</v>
      </c>
      <c r="W7257" t="s">
        <v>23</v>
      </c>
    </row>
    <row r="7258" spans="1:23" x14ac:dyDescent="0.4">
      <c r="A7258">
        <v>7257</v>
      </c>
      <c r="B7258">
        <v>1</v>
      </c>
      <c r="C7258">
        <v>1</v>
      </c>
      <c r="D7258">
        <v>1</v>
      </c>
      <c r="E7258">
        <v>1</v>
      </c>
      <c r="F7258" t="s">
        <v>23</v>
      </c>
      <c r="G7258">
        <v>-4.7415059025405304</v>
      </c>
      <c r="H7258" t="s">
        <v>23</v>
      </c>
      <c r="I7258">
        <v>24.3633456735501</v>
      </c>
      <c r="J7258" t="s">
        <v>194</v>
      </c>
      <c r="K7258" t="s">
        <v>25</v>
      </c>
      <c r="L7258" t="s">
        <v>195</v>
      </c>
      <c r="M7258" t="s">
        <v>196</v>
      </c>
      <c r="N7258" t="s">
        <v>197</v>
      </c>
      <c r="O7258" t="s">
        <v>198</v>
      </c>
      <c r="P7258">
        <v>2.8890771900000001</v>
      </c>
      <c r="Q7258" t="s">
        <v>199</v>
      </c>
      <c r="R7258" t="s">
        <v>200</v>
      </c>
      <c r="S7258">
        <v>120383870</v>
      </c>
      <c r="T7258">
        <v>355.20161919999998</v>
      </c>
      <c r="U7258" t="s">
        <v>31</v>
      </c>
      <c r="V7258" t="s">
        <v>324</v>
      </c>
      <c r="W7258" t="s">
        <v>23</v>
      </c>
    </row>
    <row r="7259" spans="1:23" x14ac:dyDescent="0.4">
      <c r="A7259">
        <v>7258</v>
      </c>
      <c r="B7259">
        <v>1</v>
      </c>
      <c r="C7259">
        <v>2</v>
      </c>
      <c r="D7259">
        <v>1</v>
      </c>
      <c r="E7259">
        <v>1</v>
      </c>
      <c r="F7259" t="s">
        <v>23</v>
      </c>
      <c r="G7259">
        <v>-8.5595011491394892</v>
      </c>
      <c r="H7259" t="s">
        <v>23</v>
      </c>
      <c r="I7259">
        <v>22.7623918827714</v>
      </c>
      <c r="J7259" t="s">
        <v>2502</v>
      </c>
      <c r="K7259" t="s">
        <v>25</v>
      </c>
      <c r="L7259" t="s">
        <v>14434</v>
      </c>
      <c r="M7259" t="s">
        <v>14435</v>
      </c>
      <c r="N7259" t="s">
        <v>14436</v>
      </c>
      <c r="O7259" t="s">
        <v>14437</v>
      </c>
      <c r="P7259">
        <v>-0.80000001200000004</v>
      </c>
      <c r="Q7259" t="s">
        <v>14438</v>
      </c>
      <c r="R7259" t="s">
        <v>14439</v>
      </c>
      <c r="S7259">
        <v>121430398</v>
      </c>
      <c r="T7259">
        <v>609.18139680000002</v>
      </c>
      <c r="U7259" t="s">
        <v>31</v>
      </c>
      <c r="V7259" t="s">
        <v>4920</v>
      </c>
      <c r="W7259" t="s">
        <v>23</v>
      </c>
    </row>
    <row r="7260" spans="1:23" x14ac:dyDescent="0.4">
      <c r="A7260">
        <v>7259</v>
      </c>
      <c r="B7260">
        <v>1</v>
      </c>
      <c r="C7260">
        <v>2</v>
      </c>
      <c r="D7260">
        <v>1</v>
      </c>
      <c r="E7260">
        <v>1</v>
      </c>
      <c r="F7260" t="s">
        <v>23</v>
      </c>
      <c r="G7260">
        <v>-10.326462001461101</v>
      </c>
      <c r="H7260" t="s">
        <v>23</v>
      </c>
      <c r="I7260">
        <v>29.2045737425066</v>
      </c>
      <c r="J7260" t="s">
        <v>2502</v>
      </c>
      <c r="K7260" t="s">
        <v>25</v>
      </c>
      <c r="L7260" t="s">
        <v>14689</v>
      </c>
      <c r="M7260" t="s">
        <v>14690</v>
      </c>
      <c r="N7260" t="s">
        <v>14691</v>
      </c>
      <c r="O7260" t="s">
        <v>14692</v>
      </c>
      <c r="P7260">
        <v>-0.30000001199999998</v>
      </c>
      <c r="Q7260" t="s">
        <v>14693</v>
      </c>
      <c r="R7260" t="s">
        <v>14694</v>
      </c>
      <c r="S7260">
        <v>8610693210</v>
      </c>
      <c r="T7260">
        <v>609.18139680000002</v>
      </c>
      <c r="U7260" t="s">
        <v>31</v>
      </c>
      <c r="V7260" t="s">
        <v>11928</v>
      </c>
      <c r="W7260" t="s">
        <v>23</v>
      </c>
    </row>
    <row r="7261" spans="1:23" x14ac:dyDescent="0.4">
      <c r="A7261">
        <v>7260</v>
      </c>
      <c r="B7261">
        <v>1</v>
      </c>
      <c r="C7261">
        <v>1</v>
      </c>
      <c r="D7261">
        <v>1</v>
      </c>
      <c r="E7261">
        <v>1</v>
      </c>
      <c r="F7261" t="s">
        <v>23</v>
      </c>
      <c r="G7261">
        <v>-14.9503138519337</v>
      </c>
      <c r="H7261" t="s">
        <v>23</v>
      </c>
      <c r="I7261">
        <v>74.1967812523079</v>
      </c>
      <c r="J7261" t="s">
        <v>4545</v>
      </c>
      <c r="K7261" t="s">
        <v>25</v>
      </c>
      <c r="L7261" t="s">
        <v>13761</v>
      </c>
      <c r="M7261" t="s">
        <v>13762</v>
      </c>
      <c r="N7261" t="s">
        <v>13763</v>
      </c>
      <c r="O7261" t="s">
        <v>13764</v>
      </c>
      <c r="P7261">
        <v>6.1999998099999996</v>
      </c>
      <c r="Q7261" t="s">
        <v>13765</v>
      </c>
      <c r="R7261" t="s">
        <v>13766</v>
      </c>
      <c r="S7261">
        <v>34481301870</v>
      </c>
      <c r="T7261">
        <v>329.2475</v>
      </c>
      <c r="U7261" t="s">
        <v>31</v>
      </c>
      <c r="V7261" t="s">
        <v>6974</v>
      </c>
      <c r="W7261" t="s">
        <v>23</v>
      </c>
    </row>
    <row r="7262" spans="1:23" x14ac:dyDescent="0.4">
      <c r="A7262">
        <v>7261</v>
      </c>
      <c r="B7262">
        <v>1</v>
      </c>
      <c r="C7262">
        <v>1</v>
      </c>
      <c r="D7262">
        <v>1</v>
      </c>
      <c r="E7262">
        <v>2</v>
      </c>
      <c r="F7262" t="s">
        <v>23</v>
      </c>
      <c r="G7262">
        <v>-769.91810423498202</v>
      </c>
      <c r="H7262" t="s">
        <v>23</v>
      </c>
      <c r="I7262">
        <v>61.542918747791298</v>
      </c>
      <c r="J7262" t="s">
        <v>1759</v>
      </c>
      <c r="K7262" t="s">
        <v>25</v>
      </c>
      <c r="L7262" t="s">
        <v>1760</v>
      </c>
      <c r="M7262" t="s">
        <v>1761</v>
      </c>
      <c r="N7262" t="s">
        <v>28</v>
      </c>
      <c r="O7262" t="s">
        <v>1762</v>
      </c>
      <c r="P7262">
        <v>2.7999999500000001</v>
      </c>
      <c r="Q7262">
        <v>139597537</v>
      </c>
      <c r="R7262" t="s">
        <v>1763</v>
      </c>
      <c r="S7262">
        <v>262146</v>
      </c>
      <c r="T7262">
        <v>611.19704679999995</v>
      </c>
      <c r="U7262" t="s">
        <v>31</v>
      </c>
      <c r="V7262" t="s">
        <v>1765</v>
      </c>
      <c r="W7262" t="s">
        <v>23</v>
      </c>
    </row>
    <row r="7263" spans="1:23" x14ac:dyDescent="0.4">
      <c r="A7263">
        <v>7262</v>
      </c>
      <c r="B7263">
        <v>1</v>
      </c>
      <c r="C7263">
        <v>1</v>
      </c>
      <c r="D7263">
        <v>1</v>
      </c>
      <c r="E7263">
        <v>1</v>
      </c>
      <c r="F7263" t="s">
        <v>23</v>
      </c>
      <c r="G7263">
        <v>-32.078030334653697</v>
      </c>
      <c r="H7263" t="s">
        <v>23</v>
      </c>
      <c r="I7263">
        <v>56.367075088081002</v>
      </c>
      <c r="J7263" t="s">
        <v>854</v>
      </c>
      <c r="K7263" t="s">
        <v>25</v>
      </c>
      <c r="L7263" t="s">
        <v>855</v>
      </c>
      <c r="M7263" t="s">
        <v>856</v>
      </c>
      <c r="N7263" t="s">
        <v>857</v>
      </c>
      <c r="O7263" t="s">
        <v>858</v>
      </c>
      <c r="P7263">
        <v>1.5112214100000001</v>
      </c>
      <c r="Q7263" t="s">
        <v>859</v>
      </c>
      <c r="R7263" t="s">
        <v>860</v>
      </c>
      <c r="S7263">
        <v>17300449662</v>
      </c>
      <c r="T7263">
        <v>176.07060000000001</v>
      </c>
      <c r="U7263" t="s">
        <v>31</v>
      </c>
      <c r="V7263" t="s">
        <v>2600</v>
      </c>
      <c r="W7263" t="s">
        <v>23</v>
      </c>
    </row>
    <row r="7264" spans="1:23" x14ac:dyDescent="0.4">
      <c r="A7264">
        <v>7263</v>
      </c>
      <c r="B7264">
        <v>1</v>
      </c>
      <c r="C7264">
        <v>1</v>
      </c>
      <c r="D7264">
        <v>1</v>
      </c>
      <c r="E7264">
        <v>1</v>
      </c>
      <c r="F7264" t="s">
        <v>23</v>
      </c>
      <c r="G7264">
        <v>-18.893167134678801</v>
      </c>
      <c r="H7264" t="s">
        <v>23</v>
      </c>
      <c r="I7264">
        <v>13.2313007808972</v>
      </c>
      <c r="J7264" t="s">
        <v>14420</v>
      </c>
      <c r="K7264" t="s">
        <v>25</v>
      </c>
      <c r="L7264" t="s">
        <v>14421</v>
      </c>
      <c r="M7264" t="s">
        <v>14422</v>
      </c>
      <c r="N7264" t="s">
        <v>28</v>
      </c>
      <c r="O7264" t="s">
        <v>14423</v>
      </c>
      <c r="P7264">
        <v>-0.30000001199999998</v>
      </c>
      <c r="Q7264">
        <v>131752191</v>
      </c>
      <c r="R7264" t="s">
        <v>14424</v>
      </c>
      <c r="S7264">
        <v>19955722</v>
      </c>
      <c r="T7264">
        <v>683.14790000000005</v>
      </c>
      <c r="U7264" t="s">
        <v>31</v>
      </c>
      <c r="V7264" t="s">
        <v>17248</v>
      </c>
      <c r="W7264" t="s">
        <v>23</v>
      </c>
    </row>
    <row r="7265" spans="1:23" x14ac:dyDescent="0.4">
      <c r="A7265">
        <v>7264</v>
      </c>
      <c r="B7265">
        <v>1</v>
      </c>
      <c r="C7265">
        <v>1</v>
      </c>
      <c r="D7265">
        <v>1</v>
      </c>
      <c r="E7265">
        <v>1</v>
      </c>
      <c r="F7265" t="s">
        <v>23</v>
      </c>
      <c r="G7265">
        <v>-12.2222296423146</v>
      </c>
      <c r="H7265" t="s">
        <v>23</v>
      </c>
      <c r="I7265">
        <v>53.815804245462999</v>
      </c>
      <c r="J7265" t="s">
        <v>4863</v>
      </c>
      <c r="K7265" t="s">
        <v>25</v>
      </c>
      <c r="L7265" t="s">
        <v>13727</v>
      </c>
      <c r="M7265" t="s">
        <v>13728</v>
      </c>
      <c r="N7265" t="s">
        <v>13729</v>
      </c>
      <c r="O7265" t="s">
        <v>13730</v>
      </c>
      <c r="P7265">
        <v>1.6357479100000001</v>
      </c>
      <c r="Q7265" t="s">
        <v>13731</v>
      </c>
      <c r="R7265" t="s">
        <v>13732</v>
      </c>
      <c r="S7265">
        <v>155117950</v>
      </c>
      <c r="T7265">
        <v>179.07027059999999</v>
      </c>
      <c r="U7265" t="s">
        <v>31</v>
      </c>
      <c r="V7265" t="s">
        <v>7422</v>
      </c>
      <c r="W7265" t="s">
        <v>23</v>
      </c>
    </row>
    <row r="7266" spans="1:23" x14ac:dyDescent="0.4">
      <c r="A7266">
        <v>7265</v>
      </c>
      <c r="B7266">
        <v>1</v>
      </c>
      <c r="C7266">
        <v>1</v>
      </c>
      <c r="D7266">
        <v>1</v>
      </c>
      <c r="E7266">
        <v>1</v>
      </c>
      <c r="F7266" t="s">
        <v>23</v>
      </c>
      <c r="G7266">
        <v>-26.583331318976001</v>
      </c>
      <c r="H7266" t="s">
        <v>23</v>
      </c>
      <c r="I7266">
        <v>24.382189587708599</v>
      </c>
      <c r="J7266" t="s">
        <v>897</v>
      </c>
      <c r="K7266" t="s">
        <v>25</v>
      </c>
      <c r="L7266" t="s">
        <v>12657</v>
      </c>
      <c r="M7266" t="s">
        <v>12658</v>
      </c>
      <c r="N7266" t="s">
        <v>12659</v>
      </c>
      <c r="O7266" t="s">
        <v>12660</v>
      </c>
      <c r="P7266">
        <v>5.1999998099999996</v>
      </c>
      <c r="Q7266" t="s">
        <v>12661</v>
      </c>
      <c r="R7266" t="s">
        <v>12662</v>
      </c>
      <c r="S7266">
        <v>3449206</v>
      </c>
      <c r="T7266">
        <v>273.13862499999999</v>
      </c>
      <c r="U7266" t="s">
        <v>31</v>
      </c>
      <c r="V7266" t="s">
        <v>1552</v>
      </c>
      <c r="W7266" t="s">
        <v>23</v>
      </c>
    </row>
    <row r="7267" spans="1:23" x14ac:dyDescent="0.4">
      <c r="A7267">
        <v>7266</v>
      </c>
      <c r="B7267">
        <v>1</v>
      </c>
      <c r="C7267">
        <v>1</v>
      </c>
      <c r="D7267">
        <v>1</v>
      </c>
      <c r="E7267">
        <v>1</v>
      </c>
      <c r="F7267" t="s">
        <v>23</v>
      </c>
      <c r="G7267">
        <v>-7.4127151695920901</v>
      </c>
      <c r="H7267" t="s">
        <v>23</v>
      </c>
      <c r="I7267">
        <v>61.8482063133305</v>
      </c>
      <c r="J7267" t="s">
        <v>4737</v>
      </c>
      <c r="K7267" t="s">
        <v>25</v>
      </c>
      <c r="L7267" t="s">
        <v>6546</v>
      </c>
      <c r="M7267" t="s">
        <v>6547</v>
      </c>
      <c r="N7267" t="s">
        <v>6548</v>
      </c>
      <c r="O7267" t="s">
        <v>6549</v>
      </c>
      <c r="P7267">
        <v>1.5</v>
      </c>
      <c r="Q7267" t="s">
        <v>6550</v>
      </c>
      <c r="R7267" t="s">
        <v>6551</v>
      </c>
      <c r="S7267">
        <v>222226814</v>
      </c>
      <c r="T7267">
        <v>225.07570000000001</v>
      </c>
      <c r="U7267" t="s">
        <v>31</v>
      </c>
      <c r="V7267" t="s">
        <v>9391</v>
      </c>
      <c r="W7267" t="s">
        <v>23</v>
      </c>
    </row>
    <row r="7268" spans="1:23" x14ac:dyDescent="0.4">
      <c r="A7268">
        <v>7267</v>
      </c>
      <c r="B7268">
        <v>1</v>
      </c>
      <c r="C7268">
        <v>1</v>
      </c>
      <c r="D7268">
        <v>1</v>
      </c>
      <c r="E7268">
        <v>2</v>
      </c>
      <c r="F7268" t="s">
        <v>23</v>
      </c>
      <c r="G7268">
        <v>-263.44070324819</v>
      </c>
      <c r="H7268" t="s">
        <v>23</v>
      </c>
      <c r="I7268">
        <v>34.5934991803027</v>
      </c>
      <c r="J7268" t="s">
        <v>5620</v>
      </c>
      <c r="K7268" t="s">
        <v>25</v>
      </c>
      <c r="L7268" t="s">
        <v>5621</v>
      </c>
      <c r="M7268" t="s">
        <v>5622</v>
      </c>
      <c r="N7268" t="s">
        <v>5623</v>
      </c>
      <c r="O7268" t="s">
        <v>5624</v>
      </c>
      <c r="P7268">
        <v>1</v>
      </c>
      <c r="Q7268">
        <v>5746882</v>
      </c>
      <c r="R7268" t="s">
        <v>5625</v>
      </c>
      <c r="S7268">
        <v>67108866</v>
      </c>
      <c r="T7268">
        <v>389.14422339999999</v>
      </c>
      <c r="U7268" t="s">
        <v>31</v>
      </c>
      <c r="V7268" t="s">
        <v>5908</v>
      </c>
      <c r="W7268" t="s">
        <v>23</v>
      </c>
    </row>
    <row r="7269" spans="1:23" x14ac:dyDescent="0.4">
      <c r="A7269">
        <v>7268</v>
      </c>
      <c r="B7269">
        <v>1</v>
      </c>
      <c r="C7269">
        <v>1</v>
      </c>
      <c r="D7269">
        <v>1</v>
      </c>
      <c r="E7269">
        <v>1</v>
      </c>
      <c r="F7269" t="s">
        <v>23</v>
      </c>
      <c r="G7269">
        <v>-7.8667185594017797</v>
      </c>
      <c r="H7269" t="s">
        <v>23</v>
      </c>
      <c r="I7269">
        <v>60.081269674769899</v>
      </c>
      <c r="J7269" t="s">
        <v>1690</v>
      </c>
      <c r="K7269" t="s">
        <v>25</v>
      </c>
      <c r="L7269" t="s">
        <v>13702</v>
      </c>
      <c r="M7269" t="s">
        <v>13703</v>
      </c>
      <c r="N7269" t="s">
        <v>13704</v>
      </c>
      <c r="O7269" t="s">
        <v>13705</v>
      </c>
      <c r="P7269">
        <v>-2.2999999500000001</v>
      </c>
      <c r="Q7269" t="s">
        <v>13706</v>
      </c>
      <c r="R7269" t="s">
        <v>13707</v>
      </c>
      <c r="S7269">
        <v>20621694</v>
      </c>
      <c r="T7269">
        <v>595.1657467</v>
      </c>
      <c r="U7269" t="s">
        <v>31</v>
      </c>
      <c r="V7269" t="s">
        <v>8637</v>
      </c>
      <c r="W7269" t="s">
        <v>23</v>
      </c>
    </row>
    <row r="7270" spans="1:23" x14ac:dyDescent="0.4">
      <c r="A7270">
        <v>7269</v>
      </c>
      <c r="B7270">
        <v>1</v>
      </c>
      <c r="C7270">
        <v>1</v>
      </c>
      <c r="D7270">
        <v>1</v>
      </c>
      <c r="E7270">
        <v>1</v>
      </c>
      <c r="F7270" t="s">
        <v>23</v>
      </c>
      <c r="G7270">
        <v>-19.914439499590099</v>
      </c>
      <c r="H7270" t="s">
        <v>23</v>
      </c>
      <c r="I7270">
        <v>42.645894949412799</v>
      </c>
      <c r="J7270" t="s">
        <v>2364</v>
      </c>
      <c r="K7270" t="s">
        <v>25</v>
      </c>
      <c r="L7270" t="s">
        <v>13596</v>
      </c>
      <c r="M7270" t="s">
        <v>13597</v>
      </c>
      <c r="N7270" t="s">
        <v>13598</v>
      </c>
      <c r="O7270" t="s">
        <v>13599</v>
      </c>
      <c r="P7270">
        <v>2.7000000499999999</v>
      </c>
      <c r="Q7270" t="s">
        <v>13600</v>
      </c>
      <c r="R7270" t="s">
        <v>13601</v>
      </c>
      <c r="S7270">
        <v>121564030</v>
      </c>
      <c r="T7270">
        <v>271.06009999999998</v>
      </c>
      <c r="U7270" t="s">
        <v>31</v>
      </c>
      <c r="V7270" t="s">
        <v>2683</v>
      </c>
      <c r="W7270" t="s">
        <v>23</v>
      </c>
    </row>
    <row r="7271" spans="1:23" x14ac:dyDescent="0.4">
      <c r="A7271">
        <v>7270</v>
      </c>
      <c r="B7271">
        <v>1</v>
      </c>
      <c r="C7271">
        <v>1</v>
      </c>
      <c r="D7271">
        <v>1</v>
      </c>
      <c r="E7271">
        <v>2</v>
      </c>
      <c r="F7271" t="s">
        <v>23</v>
      </c>
      <c r="G7271">
        <v>-356.211894385319</v>
      </c>
      <c r="H7271" t="s">
        <v>23</v>
      </c>
      <c r="I7271">
        <v>20.1827041948283</v>
      </c>
      <c r="J7271" t="s">
        <v>5739</v>
      </c>
      <c r="K7271" t="s">
        <v>25</v>
      </c>
      <c r="L7271" t="s">
        <v>5740</v>
      </c>
      <c r="M7271" t="s">
        <v>5741</v>
      </c>
      <c r="N7271" t="s">
        <v>5742</v>
      </c>
      <c r="O7271" t="s">
        <v>5743</v>
      </c>
      <c r="P7271">
        <v>0.40000000600000002</v>
      </c>
      <c r="Q7271" t="s">
        <v>5744</v>
      </c>
      <c r="R7271" t="s">
        <v>5745</v>
      </c>
      <c r="S7271">
        <v>98</v>
      </c>
      <c r="T7271">
        <v>291.08631459999998</v>
      </c>
      <c r="U7271" t="s">
        <v>31</v>
      </c>
      <c r="V7271" t="s">
        <v>7404</v>
      </c>
      <c r="W7271" t="s">
        <v>23</v>
      </c>
    </row>
    <row r="7272" spans="1:23" x14ac:dyDescent="0.4">
      <c r="A7272">
        <v>7271</v>
      </c>
      <c r="B7272">
        <v>1</v>
      </c>
      <c r="C7272">
        <v>1</v>
      </c>
      <c r="D7272">
        <v>1</v>
      </c>
      <c r="E7272">
        <v>1</v>
      </c>
      <c r="F7272" t="s">
        <v>23</v>
      </c>
      <c r="G7272">
        <v>-7.3223367342788803</v>
      </c>
      <c r="H7272" t="s">
        <v>23</v>
      </c>
      <c r="I7272">
        <v>41.546418951274099</v>
      </c>
      <c r="J7272" t="s">
        <v>3030</v>
      </c>
      <c r="K7272" t="s">
        <v>25</v>
      </c>
      <c r="L7272" t="s">
        <v>3031</v>
      </c>
      <c r="M7272" t="s">
        <v>3032</v>
      </c>
      <c r="N7272" t="s">
        <v>3033</v>
      </c>
      <c r="O7272" t="s">
        <v>3034</v>
      </c>
      <c r="P7272">
        <v>-1</v>
      </c>
      <c r="Q7272" t="s">
        <v>3035</v>
      </c>
      <c r="R7272" t="s">
        <v>3036</v>
      </c>
      <c r="S7272">
        <v>8677548158</v>
      </c>
      <c r="T7272">
        <v>625.17631140000003</v>
      </c>
      <c r="U7272" t="s">
        <v>31</v>
      </c>
      <c r="V7272" t="s">
        <v>5344</v>
      </c>
      <c r="W7272" t="s">
        <v>23</v>
      </c>
    </row>
    <row r="7273" spans="1:23" x14ac:dyDescent="0.4">
      <c r="A7273">
        <v>7272</v>
      </c>
      <c r="B7273">
        <v>1</v>
      </c>
      <c r="C7273">
        <v>1</v>
      </c>
      <c r="D7273">
        <v>1</v>
      </c>
      <c r="E7273">
        <v>1</v>
      </c>
      <c r="F7273" t="s">
        <v>23</v>
      </c>
      <c r="G7273">
        <v>-668.861923812908</v>
      </c>
      <c r="H7273" t="s">
        <v>23</v>
      </c>
      <c r="I7273">
        <v>21.712272126046201</v>
      </c>
      <c r="J7273" t="s">
        <v>11342</v>
      </c>
      <c r="K7273" t="s">
        <v>25</v>
      </c>
      <c r="L7273" t="s">
        <v>11343</v>
      </c>
      <c r="M7273" t="s">
        <v>11344</v>
      </c>
      <c r="N7273" t="s">
        <v>28</v>
      </c>
      <c r="O7273" t="s">
        <v>11345</v>
      </c>
      <c r="P7273">
        <v>2.73296356</v>
      </c>
      <c r="R7273" t="s">
        <v>11346</v>
      </c>
      <c r="S7273">
        <v>2097152</v>
      </c>
      <c r="T7273">
        <v>741.22365549999995</v>
      </c>
      <c r="U7273" t="s">
        <v>31</v>
      </c>
      <c r="V7273" t="s">
        <v>11917</v>
      </c>
      <c r="W7273" t="s">
        <v>23</v>
      </c>
    </row>
    <row r="7274" spans="1:23" x14ac:dyDescent="0.4">
      <c r="A7274">
        <v>7273</v>
      </c>
      <c r="B7274">
        <v>1</v>
      </c>
      <c r="C7274">
        <v>1</v>
      </c>
      <c r="D7274">
        <v>1</v>
      </c>
      <c r="E7274">
        <v>1</v>
      </c>
      <c r="F7274" t="s">
        <v>23</v>
      </c>
      <c r="G7274">
        <v>-450.46972786171102</v>
      </c>
      <c r="H7274" t="s">
        <v>23</v>
      </c>
      <c r="I7274">
        <v>31.1153767934215</v>
      </c>
      <c r="J7274" t="s">
        <v>11237</v>
      </c>
      <c r="K7274" t="s">
        <v>25</v>
      </c>
      <c r="L7274" t="s">
        <v>11238</v>
      </c>
      <c r="M7274" t="s">
        <v>11239</v>
      </c>
      <c r="N7274" t="s">
        <v>11240</v>
      </c>
      <c r="O7274" t="s">
        <v>11241</v>
      </c>
      <c r="P7274">
        <v>5.0999999000000003</v>
      </c>
      <c r="Q7274">
        <v>10290425</v>
      </c>
      <c r="R7274" t="s">
        <v>11242</v>
      </c>
      <c r="S7274">
        <v>98</v>
      </c>
      <c r="T7274">
        <v>771.48891879999996</v>
      </c>
      <c r="U7274" t="s">
        <v>31</v>
      </c>
      <c r="V7274" t="s">
        <v>12013</v>
      </c>
      <c r="W7274" t="s">
        <v>23</v>
      </c>
    </row>
    <row r="7275" spans="1:23" x14ac:dyDescent="0.4">
      <c r="A7275">
        <v>7274</v>
      </c>
      <c r="B7275">
        <v>1</v>
      </c>
      <c r="C7275">
        <v>1</v>
      </c>
      <c r="D7275">
        <v>1</v>
      </c>
      <c r="E7275">
        <v>1</v>
      </c>
      <c r="F7275" t="s">
        <v>23</v>
      </c>
      <c r="G7275">
        <v>-19.894182542292999</v>
      </c>
      <c r="H7275" t="s">
        <v>23</v>
      </c>
      <c r="I7275">
        <v>30.6296342851698</v>
      </c>
      <c r="J7275" t="s">
        <v>884</v>
      </c>
      <c r="K7275" t="s">
        <v>25</v>
      </c>
      <c r="L7275" t="s">
        <v>885</v>
      </c>
      <c r="M7275" t="s">
        <v>886</v>
      </c>
      <c r="N7275" t="s">
        <v>887</v>
      </c>
      <c r="O7275" t="s">
        <v>888</v>
      </c>
      <c r="P7275">
        <v>3.2000000499999999</v>
      </c>
      <c r="Q7275" t="s">
        <v>889</v>
      </c>
      <c r="R7275" t="s">
        <v>890</v>
      </c>
      <c r="S7275">
        <v>69779830</v>
      </c>
      <c r="T7275">
        <v>367.20161999999999</v>
      </c>
      <c r="U7275" t="s">
        <v>31</v>
      </c>
      <c r="V7275" t="s">
        <v>1072</v>
      </c>
      <c r="W7275" t="s">
        <v>23</v>
      </c>
    </row>
    <row r="7276" spans="1:23" x14ac:dyDescent="0.4">
      <c r="A7276">
        <v>7275</v>
      </c>
      <c r="B7276">
        <v>1</v>
      </c>
      <c r="C7276">
        <v>1</v>
      </c>
      <c r="D7276">
        <v>1</v>
      </c>
      <c r="E7276">
        <v>1</v>
      </c>
      <c r="F7276" t="s">
        <v>23</v>
      </c>
      <c r="G7276">
        <v>-8.3695917060731393</v>
      </c>
      <c r="H7276" t="s">
        <v>23</v>
      </c>
      <c r="I7276">
        <v>54.971199561164198</v>
      </c>
      <c r="J7276" t="s">
        <v>5391</v>
      </c>
      <c r="K7276" t="s">
        <v>25</v>
      </c>
      <c r="L7276" t="s">
        <v>12972</v>
      </c>
      <c r="M7276" t="s">
        <v>12973</v>
      </c>
      <c r="N7276" t="s">
        <v>12974</v>
      </c>
      <c r="O7276" t="s">
        <v>12975</v>
      </c>
      <c r="P7276">
        <v>-2.6006999</v>
      </c>
      <c r="Q7276" t="s">
        <v>12976</v>
      </c>
      <c r="R7276" t="s">
        <v>12977</v>
      </c>
      <c r="S7276">
        <v>34481301886</v>
      </c>
      <c r="T7276">
        <v>222.09719999999999</v>
      </c>
      <c r="U7276" t="s">
        <v>31</v>
      </c>
      <c r="V7276" t="s">
        <v>11972</v>
      </c>
      <c r="W7276" t="s">
        <v>23</v>
      </c>
    </row>
    <row r="7277" spans="1:23" x14ac:dyDescent="0.4">
      <c r="A7277">
        <v>7276</v>
      </c>
      <c r="B7277">
        <v>1</v>
      </c>
      <c r="C7277">
        <v>1</v>
      </c>
      <c r="D7277">
        <v>1</v>
      </c>
      <c r="E7277">
        <v>1</v>
      </c>
      <c r="F7277" t="s">
        <v>23</v>
      </c>
      <c r="G7277">
        <v>-3.7622600677632301</v>
      </c>
      <c r="H7277" t="s">
        <v>23</v>
      </c>
      <c r="I7277">
        <v>24.2639771933828</v>
      </c>
      <c r="J7277" t="s">
        <v>299</v>
      </c>
      <c r="K7277" t="s">
        <v>25</v>
      </c>
      <c r="L7277" t="s">
        <v>300</v>
      </c>
      <c r="M7277" t="s">
        <v>301</v>
      </c>
      <c r="N7277" t="s">
        <v>302</v>
      </c>
      <c r="O7277" t="s">
        <v>303</v>
      </c>
      <c r="P7277">
        <v>2.1772727999999999</v>
      </c>
      <c r="Q7277" t="s">
        <v>304</v>
      </c>
      <c r="R7277" t="s">
        <v>305</v>
      </c>
      <c r="S7277">
        <v>8593137746</v>
      </c>
      <c r="T7277">
        <v>278.13868000000002</v>
      </c>
      <c r="U7277" t="s">
        <v>31</v>
      </c>
      <c r="V7277" t="s">
        <v>4090</v>
      </c>
      <c r="W7277" t="s">
        <v>23</v>
      </c>
    </row>
    <row r="7278" spans="1:23" x14ac:dyDescent="0.4">
      <c r="A7278">
        <v>7277</v>
      </c>
      <c r="B7278">
        <v>1</v>
      </c>
      <c r="C7278">
        <v>1</v>
      </c>
      <c r="D7278">
        <v>1</v>
      </c>
      <c r="E7278">
        <v>1</v>
      </c>
      <c r="F7278" t="s">
        <v>23</v>
      </c>
      <c r="G7278">
        <v>-2.0110609112495701</v>
      </c>
      <c r="H7278" t="s">
        <v>23</v>
      </c>
      <c r="I7278">
        <v>11.021329372378201</v>
      </c>
      <c r="J7278" t="s">
        <v>944</v>
      </c>
      <c r="K7278" t="s">
        <v>25</v>
      </c>
      <c r="L7278" t="s">
        <v>945</v>
      </c>
      <c r="M7278" t="s">
        <v>946</v>
      </c>
      <c r="N7278" t="s">
        <v>947</v>
      </c>
      <c r="O7278" t="s">
        <v>948</v>
      </c>
      <c r="P7278">
        <v>4</v>
      </c>
      <c r="Q7278" t="s">
        <v>949</v>
      </c>
      <c r="R7278" t="s">
        <v>950</v>
      </c>
      <c r="S7278">
        <v>120384382</v>
      </c>
      <c r="T7278">
        <v>609.28065730000003</v>
      </c>
      <c r="U7278" t="s">
        <v>31</v>
      </c>
      <c r="V7278" t="s">
        <v>4983</v>
      </c>
      <c r="W7278" t="s">
        <v>23</v>
      </c>
    </row>
    <row r="7279" spans="1:23" x14ac:dyDescent="0.4">
      <c r="A7279">
        <v>7278</v>
      </c>
      <c r="B7279">
        <v>1</v>
      </c>
      <c r="C7279">
        <v>1</v>
      </c>
      <c r="D7279">
        <v>1</v>
      </c>
      <c r="E7279">
        <v>3</v>
      </c>
      <c r="F7279" t="s">
        <v>23</v>
      </c>
      <c r="G7279">
        <v>-331.96844120029402</v>
      </c>
      <c r="H7279" t="s">
        <v>23</v>
      </c>
      <c r="I7279">
        <v>37.192071929150302</v>
      </c>
      <c r="J7279" t="s">
        <v>2668</v>
      </c>
      <c r="K7279" t="s">
        <v>25</v>
      </c>
      <c r="L7279" t="s">
        <v>2669</v>
      </c>
      <c r="M7279" t="s">
        <v>2670</v>
      </c>
      <c r="N7279" t="s">
        <v>2671</v>
      </c>
      <c r="O7279" t="s">
        <v>2672</v>
      </c>
      <c r="P7279">
        <v>-10.399999599999999</v>
      </c>
      <c r="Q7279" t="s">
        <v>2673</v>
      </c>
      <c r="R7279" t="s">
        <v>2674</v>
      </c>
      <c r="S7279">
        <v>16910690</v>
      </c>
      <c r="T7279">
        <v>611.19704999999999</v>
      </c>
      <c r="U7279" t="s">
        <v>31</v>
      </c>
      <c r="V7279" t="s">
        <v>11910</v>
      </c>
      <c r="W7279" t="s">
        <v>23</v>
      </c>
    </row>
    <row r="7280" spans="1:23" x14ac:dyDescent="0.4">
      <c r="A7280">
        <v>7279</v>
      </c>
      <c r="B7280">
        <v>1</v>
      </c>
      <c r="C7280">
        <v>1</v>
      </c>
      <c r="D7280">
        <v>1</v>
      </c>
      <c r="E7280">
        <v>1</v>
      </c>
      <c r="F7280" t="s">
        <v>23</v>
      </c>
      <c r="G7280">
        <v>-10.4692242106325</v>
      </c>
      <c r="H7280" t="s">
        <v>23</v>
      </c>
      <c r="I7280">
        <v>42.863727079557499</v>
      </c>
      <c r="J7280" t="s">
        <v>380</v>
      </c>
      <c r="K7280" t="s">
        <v>25</v>
      </c>
      <c r="L7280" t="s">
        <v>12379</v>
      </c>
      <c r="M7280" t="s">
        <v>12380</v>
      </c>
      <c r="N7280" t="s">
        <v>12381</v>
      </c>
      <c r="O7280" t="s">
        <v>12382</v>
      </c>
      <c r="P7280">
        <v>1.7999999499999999</v>
      </c>
      <c r="Q7280" t="s">
        <v>12383</v>
      </c>
      <c r="R7280" t="s">
        <v>12384</v>
      </c>
      <c r="S7280">
        <v>71099254</v>
      </c>
      <c r="T7280">
        <v>323.17540439999999</v>
      </c>
      <c r="U7280" t="s">
        <v>31</v>
      </c>
      <c r="V7280" t="s">
        <v>10527</v>
      </c>
      <c r="W7280" t="s">
        <v>23</v>
      </c>
    </row>
    <row r="7281" spans="1:23" x14ac:dyDescent="0.4">
      <c r="A7281">
        <v>7280</v>
      </c>
      <c r="B7281">
        <v>1</v>
      </c>
      <c r="C7281">
        <v>1</v>
      </c>
      <c r="D7281">
        <v>1</v>
      </c>
      <c r="E7281">
        <v>1</v>
      </c>
      <c r="F7281" t="s">
        <v>23</v>
      </c>
      <c r="G7281">
        <v>-9.0411122564902406</v>
      </c>
      <c r="H7281" t="s">
        <v>23</v>
      </c>
      <c r="I7281">
        <v>51.9680750006222</v>
      </c>
      <c r="J7281" t="s">
        <v>8489</v>
      </c>
      <c r="K7281" t="s">
        <v>25</v>
      </c>
      <c r="L7281" t="s">
        <v>8490</v>
      </c>
      <c r="M7281" t="s">
        <v>8491</v>
      </c>
      <c r="N7281" t="s">
        <v>8492</v>
      </c>
      <c r="O7281" t="s">
        <v>8493</v>
      </c>
      <c r="P7281">
        <v>3.5999998999999998</v>
      </c>
      <c r="Q7281" t="s">
        <v>8494</v>
      </c>
      <c r="R7281" t="s">
        <v>8495</v>
      </c>
      <c r="S7281">
        <v>8610023494</v>
      </c>
      <c r="T7281">
        <v>373.16456490000002</v>
      </c>
      <c r="U7281" t="s">
        <v>31</v>
      </c>
      <c r="V7281" t="s">
        <v>9804</v>
      </c>
      <c r="W7281" t="s">
        <v>23</v>
      </c>
    </row>
    <row r="7282" spans="1:23" x14ac:dyDescent="0.4">
      <c r="A7282">
        <v>7281</v>
      </c>
      <c r="B7282">
        <v>1</v>
      </c>
      <c r="C7282">
        <v>1</v>
      </c>
      <c r="D7282">
        <v>1</v>
      </c>
      <c r="E7282">
        <v>1</v>
      </c>
      <c r="F7282" t="s">
        <v>23</v>
      </c>
      <c r="G7282">
        <v>-14.934537791115501</v>
      </c>
      <c r="H7282" t="s">
        <v>23</v>
      </c>
      <c r="I7282">
        <v>5.9436656415954197</v>
      </c>
      <c r="J7282" t="s">
        <v>1690</v>
      </c>
      <c r="K7282" t="s">
        <v>25</v>
      </c>
      <c r="L7282" t="s">
        <v>13702</v>
      </c>
      <c r="M7282" t="s">
        <v>13703</v>
      </c>
      <c r="N7282" t="s">
        <v>13704</v>
      </c>
      <c r="O7282" t="s">
        <v>13705</v>
      </c>
      <c r="P7282">
        <v>-2.2999999500000001</v>
      </c>
      <c r="Q7282" t="s">
        <v>13706</v>
      </c>
      <c r="R7282" t="s">
        <v>13707</v>
      </c>
      <c r="S7282">
        <v>20621694</v>
      </c>
      <c r="T7282">
        <v>595.1657467</v>
      </c>
      <c r="U7282" t="s">
        <v>31</v>
      </c>
      <c r="V7282" t="s">
        <v>17249</v>
      </c>
      <c r="W7282" t="s">
        <v>23</v>
      </c>
    </row>
    <row r="7283" spans="1:23" x14ac:dyDescent="0.4">
      <c r="A7283">
        <v>7282</v>
      </c>
      <c r="B7283">
        <v>1</v>
      </c>
      <c r="C7283">
        <v>1</v>
      </c>
      <c r="D7283">
        <v>1</v>
      </c>
      <c r="E7283">
        <v>1</v>
      </c>
      <c r="F7283" t="s">
        <v>23</v>
      </c>
      <c r="G7283">
        <v>-19.7486795058262</v>
      </c>
      <c r="H7283" t="s">
        <v>23</v>
      </c>
      <c r="I7283">
        <v>53.901741862898497</v>
      </c>
      <c r="J7283" t="s">
        <v>411</v>
      </c>
      <c r="K7283" t="s">
        <v>25</v>
      </c>
      <c r="L7283" t="s">
        <v>12543</v>
      </c>
      <c r="M7283" t="s">
        <v>12544</v>
      </c>
      <c r="N7283" t="s">
        <v>12545</v>
      </c>
      <c r="O7283" t="s">
        <v>12546</v>
      </c>
      <c r="P7283">
        <v>2.7999999500000001</v>
      </c>
      <c r="Q7283" t="s">
        <v>12547</v>
      </c>
      <c r="R7283" t="s">
        <v>12548</v>
      </c>
      <c r="S7283">
        <v>3719218</v>
      </c>
      <c r="T7283">
        <v>353.18596910000002</v>
      </c>
      <c r="U7283" t="s">
        <v>31</v>
      </c>
      <c r="V7283" t="s">
        <v>8644</v>
      </c>
      <c r="W7283" t="s">
        <v>23</v>
      </c>
    </row>
    <row r="7284" spans="1:23" x14ac:dyDescent="0.4">
      <c r="A7284">
        <v>7283</v>
      </c>
      <c r="B7284">
        <v>1</v>
      </c>
      <c r="C7284">
        <v>1</v>
      </c>
      <c r="D7284">
        <v>1</v>
      </c>
      <c r="E7284">
        <v>1</v>
      </c>
      <c r="F7284" t="s">
        <v>23</v>
      </c>
      <c r="G7284">
        <v>-22.492299542553098</v>
      </c>
      <c r="H7284" t="s">
        <v>23</v>
      </c>
      <c r="I7284">
        <v>23.534561156628001</v>
      </c>
      <c r="J7284" t="s">
        <v>2628</v>
      </c>
      <c r="K7284" t="s">
        <v>25</v>
      </c>
      <c r="L7284" t="s">
        <v>3051</v>
      </c>
      <c r="M7284" t="s">
        <v>3052</v>
      </c>
      <c r="N7284" t="s">
        <v>3053</v>
      </c>
      <c r="O7284" t="s">
        <v>3054</v>
      </c>
      <c r="P7284">
        <v>5.4000000999999997</v>
      </c>
      <c r="Q7284" t="s">
        <v>3055</v>
      </c>
      <c r="R7284" t="s">
        <v>3056</v>
      </c>
      <c r="S7284">
        <v>19972222</v>
      </c>
      <c r="T7284">
        <v>767.49400409999998</v>
      </c>
      <c r="U7284" t="s">
        <v>31</v>
      </c>
      <c r="V7284" t="s">
        <v>5472</v>
      </c>
      <c r="W7284" t="s">
        <v>23</v>
      </c>
    </row>
    <row r="7285" spans="1:23" x14ac:dyDescent="0.4">
      <c r="A7285">
        <v>7284</v>
      </c>
      <c r="B7285">
        <v>1</v>
      </c>
      <c r="C7285">
        <v>1</v>
      </c>
      <c r="D7285">
        <v>1</v>
      </c>
      <c r="E7285">
        <v>2</v>
      </c>
      <c r="F7285" t="s">
        <v>23</v>
      </c>
      <c r="G7285">
        <v>-352.92152062501202</v>
      </c>
      <c r="H7285" t="s">
        <v>23</v>
      </c>
      <c r="I7285">
        <v>18.857386500872099</v>
      </c>
      <c r="J7285" t="s">
        <v>5739</v>
      </c>
      <c r="K7285" t="s">
        <v>25</v>
      </c>
      <c r="L7285" t="s">
        <v>5740</v>
      </c>
      <c r="M7285" t="s">
        <v>5741</v>
      </c>
      <c r="N7285" t="s">
        <v>5742</v>
      </c>
      <c r="O7285" t="s">
        <v>5743</v>
      </c>
      <c r="P7285">
        <v>0.40000000600000002</v>
      </c>
      <c r="Q7285" t="s">
        <v>5744</v>
      </c>
      <c r="R7285" t="s">
        <v>5745</v>
      </c>
      <c r="S7285">
        <v>98</v>
      </c>
      <c r="T7285">
        <v>291.08631459999998</v>
      </c>
      <c r="U7285" t="s">
        <v>31</v>
      </c>
      <c r="V7285" t="s">
        <v>5144</v>
      </c>
      <c r="W7285" t="s">
        <v>23</v>
      </c>
    </row>
    <row r="7286" spans="1:23" x14ac:dyDescent="0.4">
      <c r="A7286">
        <v>7285</v>
      </c>
      <c r="B7286">
        <v>1</v>
      </c>
      <c r="C7286">
        <v>1</v>
      </c>
      <c r="D7286">
        <v>1</v>
      </c>
      <c r="E7286">
        <v>2</v>
      </c>
      <c r="F7286" t="s">
        <v>23</v>
      </c>
      <c r="G7286">
        <v>-484.32446964458097</v>
      </c>
      <c r="H7286" t="s">
        <v>23</v>
      </c>
      <c r="I7286">
        <v>61.546328183876597</v>
      </c>
      <c r="J7286" t="s">
        <v>10230</v>
      </c>
      <c r="K7286" t="s">
        <v>25</v>
      </c>
      <c r="L7286" t="s">
        <v>10231</v>
      </c>
      <c r="M7286" t="s">
        <v>10232</v>
      </c>
      <c r="N7286" t="s">
        <v>10233</v>
      </c>
      <c r="O7286" t="s">
        <v>10234</v>
      </c>
      <c r="P7286">
        <v>-0.69999998799999996</v>
      </c>
      <c r="Q7286" t="s">
        <v>10235</v>
      </c>
      <c r="R7286" t="s">
        <v>10236</v>
      </c>
      <c r="S7286">
        <v>16777286</v>
      </c>
      <c r="T7286">
        <v>301.07066459999999</v>
      </c>
      <c r="U7286" t="s">
        <v>31</v>
      </c>
      <c r="V7286" t="s">
        <v>3578</v>
      </c>
      <c r="W7286" t="s">
        <v>23</v>
      </c>
    </row>
    <row r="7287" spans="1:23" x14ac:dyDescent="0.4">
      <c r="A7287">
        <v>7286</v>
      </c>
      <c r="B7287">
        <v>1</v>
      </c>
      <c r="C7287">
        <v>1</v>
      </c>
      <c r="D7287">
        <v>1</v>
      </c>
      <c r="E7287">
        <v>4</v>
      </c>
      <c r="F7287" t="s">
        <v>23</v>
      </c>
      <c r="G7287">
        <v>-386.89095865014798</v>
      </c>
      <c r="H7287" t="s">
        <v>23</v>
      </c>
      <c r="I7287">
        <v>124.077850589688</v>
      </c>
      <c r="J7287" t="s">
        <v>8749</v>
      </c>
      <c r="K7287" t="s">
        <v>25</v>
      </c>
      <c r="L7287" t="s">
        <v>8750</v>
      </c>
      <c r="M7287" t="s">
        <v>8751</v>
      </c>
      <c r="N7287" t="s">
        <v>8752</v>
      </c>
      <c r="O7287" t="s">
        <v>8753</v>
      </c>
      <c r="P7287">
        <v>2.5999998999999998</v>
      </c>
      <c r="Q7287" t="s">
        <v>8754</v>
      </c>
      <c r="R7287" t="s">
        <v>8755</v>
      </c>
      <c r="S7287">
        <v>262210</v>
      </c>
      <c r="T7287">
        <v>329.08670849999999</v>
      </c>
      <c r="U7287" t="s">
        <v>31</v>
      </c>
      <c r="V7287" t="s">
        <v>3221</v>
      </c>
      <c r="W7287" t="s">
        <v>23</v>
      </c>
    </row>
    <row r="7288" spans="1:23" x14ac:dyDescent="0.4">
      <c r="A7288">
        <v>7287</v>
      </c>
      <c r="B7288">
        <v>1</v>
      </c>
      <c r="C7288">
        <v>1</v>
      </c>
      <c r="D7288">
        <v>1</v>
      </c>
      <c r="E7288">
        <v>1</v>
      </c>
      <c r="F7288" t="s">
        <v>23</v>
      </c>
      <c r="G7288">
        <v>-12.5371983645126</v>
      </c>
      <c r="H7288" t="s">
        <v>23</v>
      </c>
      <c r="I7288">
        <v>119.50222704542399</v>
      </c>
      <c r="J7288" t="s">
        <v>1973</v>
      </c>
      <c r="K7288" t="s">
        <v>25</v>
      </c>
      <c r="L7288" t="s">
        <v>1974</v>
      </c>
      <c r="M7288" t="s">
        <v>1975</v>
      </c>
      <c r="N7288" t="s">
        <v>1976</v>
      </c>
      <c r="O7288" t="s">
        <v>1977</v>
      </c>
      <c r="P7288">
        <v>1.36698294</v>
      </c>
      <c r="Q7288" t="s">
        <v>1978</v>
      </c>
      <c r="R7288" t="s">
        <v>1979</v>
      </c>
      <c r="S7288">
        <v>255847294</v>
      </c>
      <c r="T7288">
        <v>303.04989999999998</v>
      </c>
      <c r="U7288" t="s">
        <v>31</v>
      </c>
      <c r="V7288" t="s">
        <v>5183</v>
      </c>
      <c r="W7288" t="s">
        <v>23</v>
      </c>
    </row>
    <row r="7289" spans="1:23" x14ac:dyDescent="0.4">
      <c r="A7289">
        <v>7288</v>
      </c>
      <c r="B7289">
        <v>1</v>
      </c>
      <c r="C7289">
        <v>1</v>
      </c>
      <c r="D7289">
        <v>1</v>
      </c>
      <c r="E7289">
        <v>1</v>
      </c>
      <c r="F7289" t="s">
        <v>23</v>
      </c>
      <c r="G7289">
        <v>-313.06818160684901</v>
      </c>
      <c r="H7289" t="s">
        <v>23</v>
      </c>
      <c r="I7289">
        <v>42.608026184470503</v>
      </c>
      <c r="J7289" t="s">
        <v>11319</v>
      </c>
      <c r="K7289" t="s">
        <v>25</v>
      </c>
      <c r="L7289" t="s">
        <v>11320</v>
      </c>
      <c r="M7289" t="s">
        <v>11321</v>
      </c>
      <c r="N7289" t="s">
        <v>11322</v>
      </c>
      <c r="O7289" t="s">
        <v>11323</v>
      </c>
      <c r="P7289">
        <v>4.5</v>
      </c>
      <c r="Q7289">
        <v>2796276</v>
      </c>
      <c r="R7289" t="s">
        <v>11324</v>
      </c>
      <c r="S7289">
        <v>262210</v>
      </c>
      <c r="T7289">
        <v>458.16568999999998</v>
      </c>
      <c r="U7289" t="s">
        <v>31</v>
      </c>
      <c r="V7289" t="s">
        <v>11992</v>
      </c>
      <c r="W7289" t="s">
        <v>23</v>
      </c>
    </row>
    <row r="7290" spans="1:23" x14ac:dyDescent="0.4">
      <c r="A7290">
        <v>7289</v>
      </c>
      <c r="B7290">
        <v>1</v>
      </c>
      <c r="C7290">
        <v>1</v>
      </c>
      <c r="D7290">
        <v>1</v>
      </c>
      <c r="E7290">
        <v>1</v>
      </c>
      <c r="F7290" t="s">
        <v>23</v>
      </c>
      <c r="G7290">
        <v>-636.52589121016501</v>
      </c>
      <c r="H7290">
        <v>0.99849246231155697</v>
      </c>
      <c r="I7290">
        <v>82.822363520411997</v>
      </c>
      <c r="J7290" t="s">
        <v>11472</v>
      </c>
      <c r="K7290" t="s">
        <v>25</v>
      </c>
      <c r="L7290" t="s">
        <v>11473</v>
      </c>
      <c r="M7290" t="s">
        <v>11474</v>
      </c>
      <c r="N7290" t="s">
        <v>11475</v>
      </c>
      <c r="O7290" t="s">
        <v>11476</v>
      </c>
      <c r="P7290">
        <v>1.60000002</v>
      </c>
      <c r="Q7290" t="s">
        <v>11477</v>
      </c>
      <c r="R7290" t="s">
        <v>11478</v>
      </c>
      <c r="S7290">
        <v>119545926</v>
      </c>
      <c r="T7290">
        <v>581.15049999999997</v>
      </c>
      <c r="U7290" t="s">
        <v>31</v>
      </c>
      <c r="V7290" t="s">
        <v>17250</v>
      </c>
      <c r="W7290" t="s">
        <v>23</v>
      </c>
    </row>
    <row r="7291" spans="1:23" x14ac:dyDescent="0.4">
      <c r="A7291">
        <v>7290</v>
      </c>
      <c r="B7291">
        <v>1</v>
      </c>
      <c r="C7291">
        <v>1</v>
      </c>
      <c r="D7291">
        <v>1</v>
      </c>
      <c r="E7291">
        <v>2</v>
      </c>
      <c r="F7291" t="s">
        <v>23</v>
      </c>
      <c r="G7291">
        <v>-327.439241843763</v>
      </c>
      <c r="H7291" t="s">
        <v>23</v>
      </c>
      <c r="I7291">
        <v>40.037870702831803</v>
      </c>
      <c r="J7291" t="s">
        <v>865</v>
      </c>
      <c r="K7291" t="s">
        <v>25</v>
      </c>
      <c r="L7291" t="s">
        <v>866</v>
      </c>
      <c r="M7291" t="s">
        <v>867</v>
      </c>
      <c r="N7291" t="s">
        <v>868</v>
      </c>
      <c r="O7291" t="s">
        <v>869</v>
      </c>
      <c r="P7291">
        <v>2.9000001000000002</v>
      </c>
      <c r="Q7291">
        <v>78347</v>
      </c>
      <c r="R7291" t="s">
        <v>870</v>
      </c>
      <c r="S7291">
        <v>262146</v>
      </c>
      <c r="T7291">
        <v>449.10783789999999</v>
      </c>
      <c r="U7291" t="s">
        <v>31</v>
      </c>
      <c r="V7291" t="s">
        <v>7278</v>
      </c>
      <c r="W7291" t="s">
        <v>23</v>
      </c>
    </row>
    <row r="7292" spans="1:23" x14ac:dyDescent="0.4">
      <c r="A7292">
        <v>7291</v>
      </c>
      <c r="B7292">
        <v>1</v>
      </c>
      <c r="C7292">
        <v>1</v>
      </c>
      <c r="D7292">
        <v>1</v>
      </c>
      <c r="E7292">
        <v>1</v>
      </c>
      <c r="F7292" t="s">
        <v>23</v>
      </c>
      <c r="G7292">
        <v>-11.8587879517386</v>
      </c>
      <c r="H7292" t="s">
        <v>23</v>
      </c>
      <c r="I7292">
        <v>43.347599610641403</v>
      </c>
      <c r="J7292" t="s">
        <v>7330</v>
      </c>
      <c r="K7292" t="s">
        <v>25</v>
      </c>
      <c r="L7292" t="s">
        <v>13049</v>
      </c>
      <c r="M7292" t="s">
        <v>13050</v>
      </c>
      <c r="N7292" t="s">
        <v>13051</v>
      </c>
      <c r="O7292" t="s">
        <v>13052</v>
      </c>
      <c r="P7292">
        <v>0.80000001200000004</v>
      </c>
      <c r="Q7292" t="s">
        <v>13053</v>
      </c>
      <c r="R7292" t="s">
        <v>13054</v>
      </c>
      <c r="S7292">
        <v>52969574</v>
      </c>
      <c r="T7292">
        <v>394.10336169999999</v>
      </c>
      <c r="U7292" t="s">
        <v>31</v>
      </c>
      <c r="V7292" t="s">
        <v>11967</v>
      </c>
      <c r="W7292" t="s">
        <v>23</v>
      </c>
    </row>
    <row r="7293" spans="1:23" x14ac:dyDescent="0.4">
      <c r="A7293">
        <v>7292</v>
      </c>
      <c r="B7293">
        <v>1</v>
      </c>
      <c r="C7293">
        <v>1</v>
      </c>
      <c r="D7293">
        <v>1</v>
      </c>
      <c r="E7293">
        <v>1</v>
      </c>
      <c r="F7293" t="s">
        <v>23</v>
      </c>
      <c r="G7293">
        <v>-21.5181777763759</v>
      </c>
      <c r="H7293" t="s">
        <v>23</v>
      </c>
      <c r="I7293">
        <v>81.314015563682503</v>
      </c>
      <c r="J7293" t="s">
        <v>4189</v>
      </c>
      <c r="K7293" t="s">
        <v>25</v>
      </c>
      <c r="L7293" t="s">
        <v>8137</v>
      </c>
      <c r="M7293" t="s">
        <v>8138</v>
      </c>
      <c r="N7293" t="s">
        <v>8139</v>
      </c>
      <c r="O7293" t="s">
        <v>8140</v>
      </c>
      <c r="P7293">
        <v>1.60000002</v>
      </c>
      <c r="Q7293" t="s">
        <v>8141</v>
      </c>
      <c r="R7293" t="s">
        <v>8142</v>
      </c>
      <c r="S7293">
        <v>3727446</v>
      </c>
      <c r="T7293">
        <v>429.20201309999999</v>
      </c>
      <c r="U7293" t="s">
        <v>31</v>
      </c>
      <c r="V7293" t="s">
        <v>7998</v>
      </c>
      <c r="W7293" t="s">
        <v>23</v>
      </c>
    </row>
    <row r="7294" spans="1:23" x14ac:dyDescent="0.4">
      <c r="A7294">
        <v>7293</v>
      </c>
      <c r="B7294">
        <v>1</v>
      </c>
      <c r="C7294">
        <v>1</v>
      </c>
      <c r="D7294">
        <v>1</v>
      </c>
      <c r="E7294">
        <v>2</v>
      </c>
      <c r="F7294" t="s">
        <v>23</v>
      </c>
      <c r="G7294">
        <v>-262.44618193999997</v>
      </c>
      <c r="H7294" t="s">
        <v>23</v>
      </c>
      <c r="I7294">
        <v>46.336664621378702</v>
      </c>
      <c r="J7294" t="s">
        <v>6376</v>
      </c>
      <c r="K7294" t="s">
        <v>25</v>
      </c>
      <c r="L7294" t="s">
        <v>6377</v>
      </c>
      <c r="M7294" t="s">
        <v>6378</v>
      </c>
      <c r="N7294" t="s">
        <v>6379</v>
      </c>
      <c r="O7294" t="s">
        <v>6380</v>
      </c>
      <c r="P7294">
        <v>3.5</v>
      </c>
      <c r="Q7294">
        <v>44129660</v>
      </c>
      <c r="R7294" t="s">
        <v>6381</v>
      </c>
      <c r="S7294">
        <v>67108934</v>
      </c>
      <c r="T7294">
        <v>419.13365870000001</v>
      </c>
      <c r="U7294" t="s">
        <v>31</v>
      </c>
      <c r="V7294" t="s">
        <v>11974</v>
      </c>
      <c r="W7294" t="s">
        <v>23</v>
      </c>
    </row>
    <row r="7295" spans="1:23" x14ac:dyDescent="0.4">
      <c r="A7295">
        <v>7294</v>
      </c>
      <c r="B7295">
        <v>1</v>
      </c>
      <c r="C7295">
        <v>1</v>
      </c>
      <c r="D7295">
        <v>1</v>
      </c>
      <c r="E7295">
        <v>1</v>
      </c>
      <c r="F7295" t="s">
        <v>23</v>
      </c>
      <c r="G7295">
        <v>-506.18157761226598</v>
      </c>
      <c r="H7295">
        <v>0.999999999999999</v>
      </c>
      <c r="I7295">
        <v>91.970933792870497</v>
      </c>
      <c r="J7295" t="s">
        <v>11254</v>
      </c>
      <c r="K7295" t="s">
        <v>25</v>
      </c>
      <c r="L7295" t="s">
        <v>11255</v>
      </c>
      <c r="M7295" t="s">
        <v>11256</v>
      </c>
      <c r="N7295" t="s">
        <v>11257</v>
      </c>
      <c r="O7295" t="s">
        <v>11258</v>
      </c>
      <c r="P7295">
        <v>2.7000000499999999</v>
      </c>
      <c r="Q7295" t="s">
        <v>11259</v>
      </c>
      <c r="R7295" t="s">
        <v>11260</v>
      </c>
      <c r="S7295">
        <v>16777218</v>
      </c>
      <c r="T7295">
        <v>579.14970270000003</v>
      </c>
      <c r="U7295" t="s">
        <v>31</v>
      </c>
      <c r="V7295" t="s">
        <v>17251</v>
      </c>
      <c r="W7295" t="s">
        <v>23</v>
      </c>
    </row>
    <row r="7296" spans="1:23" x14ac:dyDescent="0.4">
      <c r="A7296">
        <v>7295</v>
      </c>
      <c r="B7296">
        <v>1</v>
      </c>
      <c r="C7296">
        <v>1</v>
      </c>
      <c r="D7296">
        <v>1</v>
      </c>
      <c r="E7296">
        <v>1</v>
      </c>
      <c r="F7296" t="s">
        <v>23</v>
      </c>
      <c r="G7296">
        <v>-461.298905058321</v>
      </c>
      <c r="H7296" t="s">
        <v>23</v>
      </c>
      <c r="I7296">
        <v>60.719408025577401</v>
      </c>
      <c r="J7296" t="s">
        <v>5739</v>
      </c>
      <c r="K7296" t="s">
        <v>25</v>
      </c>
      <c r="L7296" t="s">
        <v>5740</v>
      </c>
      <c r="M7296" t="s">
        <v>5741</v>
      </c>
      <c r="N7296" t="s">
        <v>5742</v>
      </c>
      <c r="O7296" t="s">
        <v>5743</v>
      </c>
      <c r="P7296">
        <v>0.40000000600000002</v>
      </c>
      <c r="Q7296" t="s">
        <v>5744</v>
      </c>
      <c r="R7296" t="s">
        <v>5745</v>
      </c>
      <c r="S7296">
        <v>98</v>
      </c>
      <c r="T7296">
        <v>291.08631459999998</v>
      </c>
      <c r="U7296" t="s">
        <v>31</v>
      </c>
      <c r="V7296" t="s">
        <v>9074</v>
      </c>
      <c r="W7296" t="s">
        <v>23</v>
      </c>
    </row>
    <row r="7297" spans="1:23" x14ac:dyDescent="0.4">
      <c r="A7297">
        <v>7296</v>
      </c>
      <c r="B7297">
        <v>1</v>
      </c>
      <c r="C7297">
        <v>1</v>
      </c>
      <c r="D7297">
        <v>1</v>
      </c>
      <c r="E7297">
        <v>1</v>
      </c>
      <c r="F7297" t="s">
        <v>23</v>
      </c>
      <c r="G7297">
        <v>-64.710279450037902</v>
      </c>
      <c r="H7297" t="s">
        <v>23</v>
      </c>
      <c r="I7297">
        <v>14.191212359457101</v>
      </c>
      <c r="J7297" t="s">
        <v>1017</v>
      </c>
      <c r="K7297" t="s">
        <v>25</v>
      </c>
      <c r="L7297" t="s">
        <v>3461</v>
      </c>
      <c r="M7297" t="s">
        <v>3462</v>
      </c>
      <c r="N7297" t="s">
        <v>3463</v>
      </c>
      <c r="O7297" t="s">
        <v>3464</v>
      </c>
      <c r="P7297">
        <v>0.5</v>
      </c>
      <c r="Q7297" t="s">
        <v>3465</v>
      </c>
      <c r="R7297" t="s">
        <v>3466</v>
      </c>
      <c r="S7297">
        <v>20900222</v>
      </c>
      <c r="T7297">
        <v>449.10783789999999</v>
      </c>
      <c r="U7297" t="s">
        <v>31</v>
      </c>
      <c r="V7297" t="s">
        <v>17252</v>
      </c>
      <c r="W7297" t="s">
        <v>23</v>
      </c>
    </row>
    <row r="7298" spans="1:23" x14ac:dyDescent="0.4">
      <c r="A7298">
        <v>7297</v>
      </c>
      <c r="B7298">
        <v>1</v>
      </c>
      <c r="C7298">
        <v>1</v>
      </c>
      <c r="D7298">
        <v>1</v>
      </c>
      <c r="E7298">
        <v>1</v>
      </c>
      <c r="F7298" t="s">
        <v>23</v>
      </c>
      <c r="G7298">
        <v>-11.227777897831</v>
      </c>
      <c r="H7298" t="s">
        <v>23</v>
      </c>
      <c r="I7298">
        <v>29.780095812636102</v>
      </c>
      <c r="J7298" t="s">
        <v>5769</v>
      </c>
      <c r="K7298" t="s">
        <v>25</v>
      </c>
      <c r="L7298" t="s">
        <v>13972</v>
      </c>
      <c r="M7298" t="s">
        <v>13973</v>
      </c>
      <c r="N7298" t="s">
        <v>13974</v>
      </c>
      <c r="O7298" t="s">
        <v>13975</v>
      </c>
      <c r="P7298">
        <v>1.3929698500000001</v>
      </c>
      <c r="Q7298" t="s">
        <v>13976</v>
      </c>
      <c r="R7298" t="s">
        <v>13977</v>
      </c>
      <c r="S7298">
        <v>17267943806</v>
      </c>
      <c r="T7298">
        <v>165.05462059999999</v>
      </c>
      <c r="U7298" t="s">
        <v>31</v>
      </c>
      <c r="V7298" t="s">
        <v>9070</v>
      </c>
      <c r="W7298" t="s">
        <v>23</v>
      </c>
    </row>
    <row r="7299" spans="1:23" x14ac:dyDescent="0.4">
      <c r="A7299">
        <v>7298</v>
      </c>
      <c r="B7299">
        <v>1</v>
      </c>
      <c r="C7299">
        <v>1</v>
      </c>
      <c r="D7299">
        <v>1</v>
      </c>
      <c r="E7299">
        <v>1</v>
      </c>
      <c r="F7299" t="s">
        <v>23</v>
      </c>
      <c r="G7299">
        <v>-8.7917360068498294</v>
      </c>
      <c r="H7299" t="s">
        <v>23</v>
      </c>
      <c r="I7299">
        <v>23.0430493779999</v>
      </c>
      <c r="J7299" t="s">
        <v>3242</v>
      </c>
      <c r="K7299" t="s">
        <v>25</v>
      </c>
      <c r="L7299" t="s">
        <v>3243</v>
      </c>
      <c r="M7299" t="s">
        <v>3244</v>
      </c>
      <c r="N7299" t="s">
        <v>3245</v>
      </c>
      <c r="O7299" t="s">
        <v>3246</v>
      </c>
      <c r="P7299">
        <v>2</v>
      </c>
      <c r="Q7299" t="s">
        <v>3247</v>
      </c>
      <c r="R7299" t="s">
        <v>3248</v>
      </c>
      <c r="S7299">
        <v>222226814</v>
      </c>
      <c r="T7299">
        <v>289.07065999999998</v>
      </c>
      <c r="U7299" t="s">
        <v>31</v>
      </c>
      <c r="V7299" t="s">
        <v>9472</v>
      </c>
      <c r="W7299" t="s">
        <v>23</v>
      </c>
    </row>
    <row r="7300" spans="1:23" x14ac:dyDescent="0.4">
      <c r="A7300">
        <v>7299</v>
      </c>
      <c r="B7300">
        <v>1</v>
      </c>
      <c r="C7300">
        <v>1</v>
      </c>
      <c r="D7300">
        <v>1</v>
      </c>
      <c r="E7300">
        <v>1</v>
      </c>
      <c r="F7300" t="s">
        <v>23</v>
      </c>
      <c r="G7300">
        <v>-9.9260177033719295</v>
      </c>
      <c r="H7300" t="s">
        <v>23</v>
      </c>
      <c r="I7300">
        <v>48.982244713850797</v>
      </c>
      <c r="J7300" t="s">
        <v>4189</v>
      </c>
      <c r="K7300" t="s">
        <v>25</v>
      </c>
      <c r="L7300" t="s">
        <v>8137</v>
      </c>
      <c r="M7300" t="s">
        <v>8138</v>
      </c>
      <c r="N7300" t="s">
        <v>8139</v>
      </c>
      <c r="O7300" t="s">
        <v>8140</v>
      </c>
      <c r="P7300">
        <v>1.60000002</v>
      </c>
      <c r="Q7300" t="s">
        <v>8141</v>
      </c>
      <c r="R7300" t="s">
        <v>8142</v>
      </c>
      <c r="S7300">
        <v>3727446</v>
      </c>
      <c r="T7300">
        <v>429.20201309999999</v>
      </c>
      <c r="U7300" t="s">
        <v>31</v>
      </c>
      <c r="V7300" t="s">
        <v>4196</v>
      </c>
      <c r="W7300" t="s">
        <v>23</v>
      </c>
    </row>
    <row r="7301" spans="1:23" x14ac:dyDescent="0.4">
      <c r="A7301">
        <v>7300</v>
      </c>
      <c r="B7301">
        <v>1</v>
      </c>
      <c r="C7301">
        <v>1</v>
      </c>
      <c r="D7301">
        <v>1</v>
      </c>
      <c r="E7301">
        <v>2</v>
      </c>
      <c r="F7301" t="s">
        <v>23</v>
      </c>
      <c r="G7301">
        <v>-730.01352920065494</v>
      </c>
      <c r="H7301" t="s">
        <v>23</v>
      </c>
      <c r="I7301">
        <v>22.0857642874915</v>
      </c>
      <c r="J7301" t="s">
        <v>17210</v>
      </c>
      <c r="K7301" t="s">
        <v>25</v>
      </c>
      <c r="L7301" t="s">
        <v>17211</v>
      </c>
      <c r="M7301" t="s">
        <v>17212</v>
      </c>
      <c r="N7301" t="s">
        <v>17213</v>
      </c>
      <c r="O7301" t="s">
        <v>17214</v>
      </c>
      <c r="P7301">
        <v>2.7903311300000002</v>
      </c>
      <c r="Q7301" t="s">
        <v>17215</v>
      </c>
      <c r="R7301" t="s">
        <v>17216</v>
      </c>
      <c r="S7301">
        <v>70</v>
      </c>
      <c r="T7301">
        <v>687.28586189999999</v>
      </c>
      <c r="U7301" t="s">
        <v>31</v>
      </c>
      <c r="V7301" t="s">
        <v>6470</v>
      </c>
      <c r="W7301" t="s">
        <v>23</v>
      </c>
    </row>
    <row r="7302" spans="1:23" x14ac:dyDescent="0.4">
      <c r="A7302">
        <v>7301</v>
      </c>
      <c r="B7302">
        <v>1</v>
      </c>
      <c r="C7302">
        <v>1</v>
      </c>
      <c r="D7302">
        <v>1</v>
      </c>
      <c r="E7302">
        <v>1</v>
      </c>
      <c r="F7302" t="s">
        <v>23</v>
      </c>
      <c r="G7302">
        <v>-18.198067665180002</v>
      </c>
      <c r="H7302" t="s">
        <v>23</v>
      </c>
      <c r="I7302">
        <v>29.627046596370501</v>
      </c>
      <c r="J7302" t="s">
        <v>1074</v>
      </c>
      <c r="K7302" t="s">
        <v>25</v>
      </c>
      <c r="L7302" t="s">
        <v>9259</v>
      </c>
      <c r="M7302" t="s">
        <v>9260</v>
      </c>
      <c r="N7302" t="s">
        <v>9261</v>
      </c>
      <c r="O7302" t="s">
        <v>9262</v>
      </c>
      <c r="P7302">
        <v>-0.89999997600000003</v>
      </c>
      <c r="Q7302" t="s">
        <v>9263</v>
      </c>
      <c r="R7302" t="s">
        <v>9264</v>
      </c>
      <c r="S7302">
        <v>20638074</v>
      </c>
      <c r="T7302">
        <v>611.16066130000002</v>
      </c>
      <c r="U7302" t="s">
        <v>31</v>
      </c>
      <c r="V7302" t="s">
        <v>1768</v>
      </c>
      <c r="W7302" t="s">
        <v>23</v>
      </c>
    </row>
    <row r="7303" spans="1:23" x14ac:dyDescent="0.4">
      <c r="A7303">
        <v>7302</v>
      </c>
      <c r="B7303">
        <v>1</v>
      </c>
      <c r="C7303">
        <v>1</v>
      </c>
      <c r="D7303">
        <v>1</v>
      </c>
      <c r="E7303">
        <v>1</v>
      </c>
      <c r="F7303" t="s">
        <v>23</v>
      </c>
      <c r="G7303">
        <v>-9.8978888479318901</v>
      </c>
      <c r="H7303" t="s">
        <v>23</v>
      </c>
      <c r="I7303">
        <v>40.787277182537402</v>
      </c>
      <c r="J7303" t="s">
        <v>2519</v>
      </c>
      <c r="K7303" t="s">
        <v>25</v>
      </c>
      <c r="L7303" t="s">
        <v>15027</v>
      </c>
      <c r="M7303" t="s">
        <v>15028</v>
      </c>
      <c r="N7303" t="s">
        <v>15029</v>
      </c>
      <c r="O7303" t="s">
        <v>15030</v>
      </c>
      <c r="P7303">
        <v>0.40000000600000002</v>
      </c>
      <c r="Q7303" t="s">
        <v>15031</v>
      </c>
      <c r="R7303" t="s">
        <v>15032</v>
      </c>
      <c r="S7303">
        <v>20507006</v>
      </c>
      <c r="T7303">
        <v>419.13365870000001</v>
      </c>
      <c r="U7303" t="s">
        <v>31</v>
      </c>
      <c r="V7303" t="s">
        <v>4352</v>
      </c>
      <c r="W7303" t="s">
        <v>23</v>
      </c>
    </row>
    <row r="7304" spans="1:23" x14ac:dyDescent="0.4">
      <c r="A7304">
        <v>7303</v>
      </c>
      <c r="B7304">
        <v>1</v>
      </c>
      <c r="C7304">
        <v>1</v>
      </c>
      <c r="D7304">
        <v>1</v>
      </c>
      <c r="E7304">
        <v>1</v>
      </c>
      <c r="F7304" t="s">
        <v>23</v>
      </c>
      <c r="G7304">
        <v>-394.188615682923</v>
      </c>
      <c r="H7304" t="s">
        <v>23</v>
      </c>
      <c r="I7304">
        <v>72.816438019998799</v>
      </c>
      <c r="J7304" t="s">
        <v>865</v>
      </c>
      <c r="K7304" t="s">
        <v>25</v>
      </c>
      <c r="L7304" t="s">
        <v>866</v>
      </c>
      <c r="M7304" t="s">
        <v>867</v>
      </c>
      <c r="N7304" t="s">
        <v>868</v>
      </c>
      <c r="O7304" t="s">
        <v>869</v>
      </c>
      <c r="P7304">
        <v>2.9000001000000002</v>
      </c>
      <c r="Q7304">
        <v>78347</v>
      </c>
      <c r="R7304" t="s">
        <v>870</v>
      </c>
      <c r="S7304">
        <v>262146</v>
      </c>
      <c r="T7304">
        <v>449.10783789999999</v>
      </c>
      <c r="U7304" t="s">
        <v>31</v>
      </c>
      <c r="V7304" t="s">
        <v>12023</v>
      </c>
      <c r="W7304" t="s">
        <v>23</v>
      </c>
    </row>
    <row r="7305" spans="1:23" x14ac:dyDescent="0.4">
      <c r="A7305">
        <v>7304</v>
      </c>
      <c r="B7305">
        <v>1</v>
      </c>
      <c r="C7305">
        <v>2</v>
      </c>
      <c r="D7305">
        <v>1</v>
      </c>
      <c r="E7305">
        <v>2</v>
      </c>
      <c r="F7305" t="s">
        <v>23</v>
      </c>
      <c r="G7305">
        <v>-568.091744730855</v>
      </c>
      <c r="H7305" t="s">
        <v>23</v>
      </c>
      <c r="I7305">
        <v>13.397901612599799</v>
      </c>
      <c r="J7305" t="s">
        <v>8025</v>
      </c>
      <c r="K7305" t="s">
        <v>25</v>
      </c>
      <c r="L7305" t="s">
        <v>8026</v>
      </c>
      <c r="M7305" t="s">
        <v>8027</v>
      </c>
      <c r="N7305" t="s">
        <v>28</v>
      </c>
      <c r="O7305" t="s">
        <v>8028</v>
      </c>
      <c r="P7305">
        <v>5.5999999000000003</v>
      </c>
      <c r="Q7305" t="s">
        <v>8029</v>
      </c>
      <c r="R7305" t="s">
        <v>8030</v>
      </c>
      <c r="S7305">
        <v>16777218</v>
      </c>
      <c r="T7305">
        <v>481.09766719999999</v>
      </c>
      <c r="U7305" t="s">
        <v>31</v>
      </c>
      <c r="V7305" t="s">
        <v>2969</v>
      </c>
      <c r="W7305" t="s">
        <v>23</v>
      </c>
    </row>
    <row r="7306" spans="1:23" x14ac:dyDescent="0.4">
      <c r="A7306">
        <v>7305</v>
      </c>
      <c r="B7306">
        <v>1</v>
      </c>
      <c r="C7306">
        <v>1</v>
      </c>
      <c r="D7306">
        <v>1</v>
      </c>
      <c r="E7306">
        <v>2</v>
      </c>
      <c r="F7306" t="s">
        <v>23</v>
      </c>
      <c r="G7306">
        <v>-510.39378027227502</v>
      </c>
      <c r="H7306" t="s">
        <v>23</v>
      </c>
      <c r="I7306">
        <v>58.271348731733802</v>
      </c>
      <c r="J7306" t="s">
        <v>11493</v>
      </c>
      <c r="K7306" t="s">
        <v>25</v>
      </c>
      <c r="L7306" t="s">
        <v>11494</v>
      </c>
      <c r="M7306" t="s">
        <v>11495</v>
      </c>
      <c r="N7306" t="s">
        <v>11496</v>
      </c>
      <c r="O7306" t="s">
        <v>11497</v>
      </c>
      <c r="P7306">
        <v>3</v>
      </c>
      <c r="Q7306">
        <v>4565074</v>
      </c>
      <c r="R7306" t="s">
        <v>11498</v>
      </c>
      <c r="S7306">
        <v>3153922</v>
      </c>
      <c r="T7306">
        <v>579.17083209999998</v>
      </c>
      <c r="U7306" t="s">
        <v>31</v>
      </c>
      <c r="V7306" t="s">
        <v>8473</v>
      </c>
      <c r="W7306" t="s">
        <v>23</v>
      </c>
    </row>
    <row r="7307" spans="1:23" x14ac:dyDescent="0.4">
      <c r="A7307">
        <v>7306</v>
      </c>
      <c r="B7307">
        <v>1</v>
      </c>
      <c r="C7307">
        <v>1</v>
      </c>
      <c r="D7307">
        <v>1</v>
      </c>
      <c r="E7307">
        <v>1</v>
      </c>
      <c r="F7307" t="s">
        <v>23</v>
      </c>
      <c r="G7307">
        <v>-762.69444343955297</v>
      </c>
      <c r="H7307" t="s">
        <v>23</v>
      </c>
      <c r="I7307">
        <v>82.773607052935006</v>
      </c>
      <c r="J7307" t="s">
        <v>12728</v>
      </c>
      <c r="K7307" t="s">
        <v>25</v>
      </c>
      <c r="L7307" t="s">
        <v>12729</v>
      </c>
      <c r="M7307" t="s">
        <v>12730</v>
      </c>
      <c r="N7307" t="s">
        <v>28</v>
      </c>
      <c r="O7307" t="s">
        <v>12731</v>
      </c>
      <c r="P7307">
        <v>7.2857818600000002</v>
      </c>
      <c r="R7307" t="s">
        <v>12732</v>
      </c>
      <c r="S7307">
        <v>2097152</v>
      </c>
      <c r="T7307">
        <v>751.46270400000003</v>
      </c>
      <c r="U7307" t="s">
        <v>31</v>
      </c>
      <c r="V7307" t="s">
        <v>5173</v>
      </c>
      <c r="W7307" t="s">
        <v>23</v>
      </c>
    </row>
    <row r="7308" spans="1:23" x14ac:dyDescent="0.4">
      <c r="A7308">
        <v>7307</v>
      </c>
      <c r="B7308">
        <v>1</v>
      </c>
      <c r="C7308">
        <v>1</v>
      </c>
      <c r="D7308">
        <v>1</v>
      </c>
      <c r="E7308">
        <v>1</v>
      </c>
      <c r="F7308" t="s">
        <v>23</v>
      </c>
      <c r="G7308">
        <v>-33.271574282092303</v>
      </c>
      <c r="H7308" t="s">
        <v>23</v>
      </c>
      <c r="I7308">
        <v>41.501794580453698</v>
      </c>
      <c r="J7308" t="s">
        <v>1532</v>
      </c>
      <c r="K7308" t="s">
        <v>25</v>
      </c>
      <c r="L7308" t="s">
        <v>2660</v>
      </c>
      <c r="M7308" t="s">
        <v>2661</v>
      </c>
      <c r="N7308" t="s">
        <v>2662</v>
      </c>
      <c r="O7308" t="s">
        <v>2663</v>
      </c>
      <c r="P7308">
        <v>1</v>
      </c>
      <c r="Q7308" t="s">
        <v>2664</v>
      </c>
      <c r="R7308" t="s">
        <v>2665</v>
      </c>
      <c r="S7308">
        <v>20496442</v>
      </c>
      <c r="T7308">
        <v>757.19744079999998</v>
      </c>
      <c r="U7308" t="s">
        <v>31</v>
      </c>
      <c r="V7308" t="s">
        <v>2852</v>
      </c>
      <c r="W7308" t="s">
        <v>23</v>
      </c>
    </row>
    <row r="7309" spans="1:23" x14ac:dyDescent="0.4">
      <c r="A7309">
        <v>7308</v>
      </c>
      <c r="B7309">
        <v>1</v>
      </c>
      <c r="C7309">
        <v>1</v>
      </c>
      <c r="D7309">
        <v>1</v>
      </c>
      <c r="E7309">
        <v>2</v>
      </c>
      <c r="F7309" t="s">
        <v>23</v>
      </c>
      <c r="G7309">
        <v>-377.623584889526</v>
      </c>
      <c r="H7309" t="s">
        <v>23</v>
      </c>
      <c r="I7309">
        <v>18.658213891048199</v>
      </c>
      <c r="J7309" t="s">
        <v>11223</v>
      </c>
      <c r="K7309" t="s">
        <v>25</v>
      </c>
      <c r="L7309" t="s">
        <v>11224</v>
      </c>
      <c r="M7309" t="s">
        <v>11225</v>
      </c>
      <c r="N7309" t="s">
        <v>11226</v>
      </c>
      <c r="O7309" t="s">
        <v>11227</v>
      </c>
      <c r="P7309">
        <v>10.399999599999999</v>
      </c>
      <c r="Q7309">
        <v>3022899</v>
      </c>
      <c r="R7309" t="s">
        <v>11228</v>
      </c>
      <c r="S7309">
        <v>262146</v>
      </c>
      <c r="T7309">
        <v>473.36253649999998</v>
      </c>
      <c r="U7309" t="s">
        <v>31</v>
      </c>
      <c r="V7309" t="s">
        <v>8583</v>
      </c>
      <c r="W7309" t="s">
        <v>23</v>
      </c>
    </row>
    <row r="7310" spans="1:23" x14ac:dyDescent="0.4">
      <c r="A7310">
        <v>7309</v>
      </c>
      <c r="B7310">
        <v>1</v>
      </c>
      <c r="C7310">
        <v>1</v>
      </c>
      <c r="D7310">
        <v>1</v>
      </c>
      <c r="E7310">
        <v>1</v>
      </c>
      <c r="F7310" t="s">
        <v>23</v>
      </c>
      <c r="G7310">
        <v>-3.8072559199037701</v>
      </c>
      <c r="H7310" t="s">
        <v>23</v>
      </c>
      <c r="I7310">
        <v>44.946772949728597</v>
      </c>
      <c r="J7310" t="s">
        <v>6506</v>
      </c>
      <c r="K7310" t="s">
        <v>25</v>
      </c>
      <c r="L7310" t="s">
        <v>8164</v>
      </c>
      <c r="M7310" t="s">
        <v>8165</v>
      </c>
      <c r="N7310" t="s">
        <v>8166</v>
      </c>
      <c r="O7310" t="s">
        <v>8167</v>
      </c>
      <c r="P7310">
        <v>3.2999999500000001</v>
      </c>
      <c r="Q7310" t="s">
        <v>8168</v>
      </c>
      <c r="R7310" t="s">
        <v>8169</v>
      </c>
      <c r="S7310">
        <v>188410238</v>
      </c>
      <c r="T7310">
        <v>359.14891</v>
      </c>
      <c r="U7310" t="s">
        <v>31</v>
      </c>
      <c r="V7310" t="s">
        <v>10861</v>
      </c>
      <c r="W7310" t="s">
        <v>23</v>
      </c>
    </row>
    <row r="7311" spans="1:23" x14ac:dyDescent="0.4">
      <c r="A7311">
        <v>7310</v>
      </c>
      <c r="B7311">
        <v>1</v>
      </c>
      <c r="C7311">
        <v>1</v>
      </c>
      <c r="D7311">
        <v>1</v>
      </c>
      <c r="E7311">
        <v>1</v>
      </c>
      <c r="F7311" t="s">
        <v>23</v>
      </c>
      <c r="G7311">
        <v>-7.8568138314108404</v>
      </c>
      <c r="H7311" t="s">
        <v>23</v>
      </c>
      <c r="I7311">
        <v>39.189116493603599</v>
      </c>
      <c r="J7311" t="s">
        <v>2815</v>
      </c>
      <c r="K7311" t="s">
        <v>25</v>
      </c>
      <c r="L7311" t="s">
        <v>2816</v>
      </c>
      <c r="M7311" t="s">
        <v>2817</v>
      </c>
      <c r="N7311" t="s">
        <v>2818</v>
      </c>
      <c r="O7311" t="s">
        <v>2819</v>
      </c>
      <c r="P7311">
        <v>-1.10000002</v>
      </c>
      <c r="Q7311" t="s">
        <v>2820</v>
      </c>
      <c r="R7311" t="s">
        <v>2821</v>
      </c>
      <c r="S7311">
        <v>255781246</v>
      </c>
      <c r="T7311">
        <v>611.19704679999995</v>
      </c>
      <c r="U7311" t="s">
        <v>31</v>
      </c>
      <c r="V7311" t="s">
        <v>11975</v>
      </c>
      <c r="W7311" t="s">
        <v>23</v>
      </c>
    </row>
    <row r="7312" spans="1:23" x14ac:dyDescent="0.4">
      <c r="A7312">
        <v>7311</v>
      </c>
      <c r="B7312">
        <v>1</v>
      </c>
      <c r="C7312">
        <v>1</v>
      </c>
      <c r="D7312">
        <v>1</v>
      </c>
      <c r="E7312">
        <v>2</v>
      </c>
      <c r="F7312" t="s">
        <v>23</v>
      </c>
      <c r="G7312">
        <v>-303.46607385796301</v>
      </c>
      <c r="H7312" t="s">
        <v>23</v>
      </c>
      <c r="I7312">
        <v>69.427848169887099</v>
      </c>
      <c r="J7312" t="s">
        <v>865</v>
      </c>
      <c r="K7312" t="s">
        <v>25</v>
      </c>
      <c r="L7312" t="s">
        <v>866</v>
      </c>
      <c r="M7312" t="s">
        <v>867</v>
      </c>
      <c r="N7312" t="s">
        <v>868</v>
      </c>
      <c r="O7312" t="s">
        <v>869</v>
      </c>
      <c r="P7312">
        <v>2.9000001000000002</v>
      </c>
      <c r="Q7312">
        <v>78347</v>
      </c>
      <c r="R7312" t="s">
        <v>870</v>
      </c>
      <c r="S7312">
        <v>262146</v>
      </c>
      <c r="T7312">
        <v>449.10783789999999</v>
      </c>
      <c r="U7312" t="s">
        <v>31</v>
      </c>
      <c r="V7312" t="s">
        <v>3381</v>
      </c>
      <c r="W7312" t="s">
        <v>23</v>
      </c>
    </row>
    <row r="7313" spans="1:23" x14ac:dyDescent="0.4">
      <c r="A7313">
        <v>7312</v>
      </c>
      <c r="B7313">
        <v>1</v>
      </c>
      <c r="C7313">
        <v>1</v>
      </c>
      <c r="D7313">
        <v>1</v>
      </c>
      <c r="E7313">
        <v>1</v>
      </c>
      <c r="F7313" t="s">
        <v>23</v>
      </c>
      <c r="G7313">
        <v>-318.95642465802098</v>
      </c>
      <c r="H7313" t="s">
        <v>23</v>
      </c>
      <c r="I7313">
        <v>58.259268644890099</v>
      </c>
      <c r="J7313" t="s">
        <v>16345</v>
      </c>
      <c r="K7313" t="s">
        <v>25</v>
      </c>
      <c r="L7313" t="s">
        <v>16346</v>
      </c>
      <c r="M7313" t="s">
        <v>16347</v>
      </c>
      <c r="N7313" t="s">
        <v>28</v>
      </c>
      <c r="O7313" t="s">
        <v>16348</v>
      </c>
      <c r="P7313">
        <v>3.5999998999999998</v>
      </c>
      <c r="Q7313" t="s">
        <v>16349</v>
      </c>
      <c r="R7313" t="s">
        <v>16350</v>
      </c>
      <c r="S7313">
        <v>67108866</v>
      </c>
      <c r="T7313">
        <v>431.13365870000001</v>
      </c>
      <c r="U7313" t="s">
        <v>31</v>
      </c>
      <c r="V7313" t="s">
        <v>12022</v>
      </c>
      <c r="W7313" t="s">
        <v>23</v>
      </c>
    </row>
    <row r="7314" spans="1:23" x14ac:dyDescent="0.4">
      <c r="A7314">
        <v>7313</v>
      </c>
      <c r="B7314">
        <v>1</v>
      </c>
      <c r="C7314">
        <v>1</v>
      </c>
      <c r="D7314">
        <v>1</v>
      </c>
      <c r="E7314">
        <v>1</v>
      </c>
      <c r="F7314" t="s">
        <v>23</v>
      </c>
      <c r="G7314">
        <v>-12.8205699044436</v>
      </c>
      <c r="H7314" t="s">
        <v>23</v>
      </c>
      <c r="I7314">
        <v>25.377878594191301</v>
      </c>
      <c r="J7314" t="s">
        <v>4259</v>
      </c>
      <c r="K7314" t="s">
        <v>25</v>
      </c>
      <c r="L7314" t="s">
        <v>14610</v>
      </c>
      <c r="M7314" t="s">
        <v>14611</v>
      </c>
      <c r="N7314" t="s">
        <v>14612</v>
      </c>
      <c r="O7314" t="s">
        <v>14613</v>
      </c>
      <c r="P7314">
        <v>1.2000000500000001</v>
      </c>
      <c r="Q7314" t="s">
        <v>14614</v>
      </c>
      <c r="R7314" t="s">
        <v>14615</v>
      </c>
      <c r="S7314">
        <v>20621690</v>
      </c>
      <c r="T7314">
        <v>447.12857339999999</v>
      </c>
      <c r="U7314" t="s">
        <v>31</v>
      </c>
      <c r="V7314" t="s">
        <v>12046</v>
      </c>
      <c r="W7314" t="s">
        <v>23</v>
      </c>
    </row>
    <row r="7315" spans="1:23" x14ac:dyDescent="0.4">
      <c r="A7315">
        <v>7314</v>
      </c>
      <c r="B7315">
        <v>1</v>
      </c>
      <c r="C7315">
        <v>1</v>
      </c>
      <c r="D7315">
        <v>1</v>
      </c>
      <c r="E7315">
        <v>1</v>
      </c>
      <c r="F7315" t="s">
        <v>23</v>
      </c>
      <c r="G7315">
        <v>-660.93534891038405</v>
      </c>
      <c r="H7315" t="s">
        <v>23</v>
      </c>
      <c r="I7315">
        <v>85.979409785569302</v>
      </c>
      <c r="J7315" t="s">
        <v>1652</v>
      </c>
      <c r="K7315" t="s">
        <v>25</v>
      </c>
      <c r="L7315" t="s">
        <v>1653</v>
      </c>
      <c r="M7315" t="s">
        <v>1654</v>
      </c>
      <c r="N7315" t="s">
        <v>28</v>
      </c>
      <c r="O7315" t="s">
        <v>1655</v>
      </c>
      <c r="P7315">
        <v>3.2999999500000001</v>
      </c>
      <c r="Q7315" t="s">
        <v>1656</v>
      </c>
      <c r="R7315" t="s">
        <v>1657</v>
      </c>
      <c r="S7315">
        <v>16777286</v>
      </c>
      <c r="T7315">
        <v>565.15518199999997</v>
      </c>
      <c r="U7315" t="s">
        <v>31</v>
      </c>
      <c r="V7315" t="s">
        <v>1773</v>
      </c>
      <c r="W7315" t="s">
        <v>23</v>
      </c>
    </row>
    <row r="7316" spans="1:23" x14ac:dyDescent="0.4">
      <c r="A7316">
        <v>7315</v>
      </c>
      <c r="B7316">
        <v>1</v>
      </c>
      <c r="C7316">
        <v>1</v>
      </c>
      <c r="D7316">
        <v>1</v>
      </c>
      <c r="E7316">
        <v>1</v>
      </c>
      <c r="F7316" t="s">
        <v>23</v>
      </c>
      <c r="G7316">
        <v>-3.1640648215460501</v>
      </c>
      <c r="H7316" t="s">
        <v>23</v>
      </c>
      <c r="I7316">
        <v>20.862770650387301</v>
      </c>
      <c r="J7316" t="s">
        <v>1156</v>
      </c>
      <c r="K7316" t="s">
        <v>25</v>
      </c>
      <c r="L7316" t="s">
        <v>1157</v>
      </c>
      <c r="M7316" t="s">
        <v>1158</v>
      </c>
      <c r="N7316" t="s">
        <v>1159</v>
      </c>
      <c r="O7316" t="s">
        <v>1160</v>
      </c>
      <c r="P7316">
        <v>0.40000000600000002</v>
      </c>
      <c r="Q7316" t="s">
        <v>1161</v>
      </c>
      <c r="R7316" t="s">
        <v>1162</v>
      </c>
      <c r="S7316">
        <v>34363730038</v>
      </c>
      <c r="T7316">
        <v>435.0921879</v>
      </c>
      <c r="U7316" t="s">
        <v>31</v>
      </c>
      <c r="V7316" t="s">
        <v>2659</v>
      </c>
      <c r="W7316" t="s">
        <v>23</v>
      </c>
    </row>
    <row r="7317" spans="1:23" x14ac:dyDescent="0.4">
      <c r="A7317">
        <v>7316</v>
      </c>
      <c r="B7317">
        <v>1</v>
      </c>
      <c r="C7317">
        <v>1</v>
      </c>
      <c r="D7317">
        <v>1</v>
      </c>
      <c r="E7317">
        <v>3</v>
      </c>
      <c r="F7317" t="s">
        <v>23</v>
      </c>
      <c r="G7317">
        <v>-752.19853498120096</v>
      </c>
      <c r="H7317" t="s">
        <v>23</v>
      </c>
      <c r="I7317">
        <v>8.0288522102377495</v>
      </c>
      <c r="J7317" t="s">
        <v>11771</v>
      </c>
      <c r="K7317" t="s">
        <v>25</v>
      </c>
      <c r="L7317" t="s">
        <v>11772</v>
      </c>
      <c r="M7317" t="s">
        <v>11773</v>
      </c>
      <c r="N7317" t="s">
        <v>28</v>
      </c>
      <c r="O7317" t="s">
        <v>11774</v>
      </c>
      <c r="P7317">
        <v>-5.9000000999999997</v>
      </c>
      <c r="Q7317">
        <v>3842910</v>
      </c>
      <c r="R7317" t="s">
        <v>11775</v>
      </c>
      <c r="S7317">
        <v>3153922</v>
      </c>
      <c r="T7317">
        <v>435.0921879</v>
      </c>
      <c r="U7317" t="s">
        <v>31</v>
      </c>
      <c r="V7317" t="s">
        <v>12004</v>
      </c>
      <c r="W7317" t="s">
        <v>23</v>
      </c>
    </row>
    <row r="7318" spans="1:23" x14ac:dyDescent="0.4">
      <c r="A7318">
        <v>7317</v>
      </c>
      <c r="B7318">
        <v>1</v>
      </c>
      <c r="C7318">
        <v>1</v>
      </c>
      <c r="D7318">
        <v>1</v>
      </c>
      <c r="E7318">
        <v>1</v>
      </c>
      <c r="F7318" t="s">
        <v>23</v>
      </c>
      <c r="G7318">
        <v>-12.373630242778299</v>
      </c>
      <c r="H7318" t="s">
        <v>23</v>
      </c>
      <c r="I7318">
        <v>51.329775096802997</v>
      </c>
      <c r="J7318" t="s">
        <v>7129</v>
      </c>
      <c r="K7318" t="s">
        <v>25</v>
      </c>
      <c r="L7318" t="s">
        <v>15336</v>
      </c>
      <c r="M7318" t="s">
        <v>15337</v>
      </c>
      <c r="N7318" t="s">
        <v>15338</v>
      </c>
      <c r="O7318" t="s">
        <v>15339</v>
      </c>
      <c r="P7318">
        <v>6.5</v>
      </c>
      <c r="Q7318" t="s">
        <v>15340</v>
      </c>
      <c r="R7318" t="s">
        <v>15341</v>
      </c>
      <c r="S7318">
        <v>87878526</v>
      </c>
      <c r="T7318">
        <v>473.36253649999998</v>
      </c>
      <c r="U7318" t="s">
        <v>31</v>
      </c>
      <c r="V7318" t="s">
        <v>12047</v>
      </c>
      <c r="W7318" t="s">
        <v>23</v>
      </c>
    </row>
    <row r="7319" spans="1:23" x14ac:dyDescent="0.4">
      <c r="A7319">
        <v>7318</v>
      </c>
      <c r="B7319">
        <v>1</v>
      </c>
      <c r="C7319">
        <v>1</v>
      </c>
      <c r="D7319">
        <v>1</v>
      </c>
      <c r="E7319">
        <v>1</v>
      </c>
      <c r="F7319" t="s">
        <v>23</v>
      </c>
      <c r="G7319">
        <v>-19.859072244663398</v>
      </c>
      <c r="H7319" t="s">
        <v>23</v>
      </c>
      <c r="I7319">
        <v>73.156022701756598</v>
      </c>
      <c r="J7319" t="s">
        <v>3232</v>
      </c>
      <c r="K7319" t="s">
        <v>25</v>
      </c>
      <c r="L7319" t="s">
        <v>3233</v>
      </c>
      <c r="M7319" t="s">
        <v>3234</v>
      </c>
      <c r="N7319" t="s">
        <v>3235</v>
      </c>
      <c r="O7319" t="s">
        <v>3236</v>
      </c>
      <c r="P7319">
        <v>0.39887905099999998</v>
      </c>
      <c r="Q7319" t="s">
        <v>3237</v>
      </c>
      <c r="R7319" t="s">
        <v>3238</v>
      </c>
      <c r="S7319">
        <v>88009086</v>
      </c>
      <c r="T7319">
        <v>437.14422999999999</v>
      </c>
      <c r="U7319" t="s">
        <v>31</v>
      </c>
      <c r="V7319" t="s">
        <v>3315</v>
      </c>
      <c r="W7319" t="s">
        <v>23</v>
      </c>
    </row>
    <row r="7320" spans="1:23" x14ac:dyDescent="0.4">
      <c r="A7320">
        <v>7319</v>
      </c>
      <c r="B7320">
        <v>1</v>
      </c>
      <c r="C7320">
        <v>1</v>
      </c>
      <c r="D7320">
        <v>1</v>
      </c>
      <c r="E7320">
        <v>2</v>
      </c>
      <c r="F7320" t="s">
        <v>23</v>
      </c>
      <c r="G7320">
        <v>-486.49769042885703</v>
      </c>
      <c r="H7320" t="s">
        <v>23</v>
      </c>
      <c r="I7320">
        <v>39.524247068555901</v>
      </c>
      <c r="J7320" t="s">
        <v>10081</v>
      </c>
      <c r="K7320" t="s">
        <v>25</v>
      </c>
      <c r="L7320" t="s">
        <v>10082</v>
      </c>
      <c r="M7320" t="s">
        <v>10083</v>
      </c>
      <c r="N7320" t="s">
        <v>10084</v>
      </c>
      <c r="O7320" t="s">
        <v>10085</v>
      </c>
      <c r="P7320">
        <v>5.3000001900000004</v>
      </c>
      <c r="Q7320" t="s">
        <v>10086</v>
      </c>
      <c r="R7320" t="s">
        <v>10087</v>
      </c>
      <c r="S7320">
        <v>3153922</v>
      </c>
      <c r="T7320">
        <v>433.11292329999998</v>
      </c>
      <c r="U7320" t="s">
        <v>31</v>
      </c>
      <c r="V7320" t="s">
        <v>4360</v>
      </c>
      <c r="W7320" t="s">
        <v>23</v>
      </c>
    </row>
    <row r="7321" spans="1:23" x14ac:dyDescent="0.4">
      <c r="A7321">
        <v>7320</v>
      </c>
      <c r="B7321">
        <v>1</v>
      </c>
      <c r="C7321">
        <v>1</v>
      </c>
      <c r="D7321">
        <v>1</v>
      </c>
      <c r="E7321">
        <v>1</v>
      </c>
      <c r="F7321" t="s">
        <v>23</v>
      </c>
      <c r="G7321">
        <v>-0.30648519850721301</v>
      </c>
      <c r="H7321" t="s">
        <v>23</v>
      </c>
      <c r="I7321">
        <v>47.8004403671844</v>
      </c>
      <c r="J7321" t="s">
        <v>61</v>
      </c>
      <c r="K7321" t="s">
        <v>25</v>
      </c>
      <c r="L7321" t="s">
        <v>62</v>
      </c>
      <c r="M7321" t="s">
        <v>63</v>
      </c>
      <c r="N7321" t="s">
        <v>64</v>
      </c>
      <c r="O7321" t="s">
        <v>65</v>
      </c>
      <c r="P7321">
        <v>0.85086435100000002</v>
      </c>
      <c r="Q7321" t="s">
        <v>66</v>
      </c>
      <c r="R7321" t="s">
        <v>67</v>
      </c>
      <c r="S7321">
        <v>19064874</v>
      </c>
      <c r="T7321">
        <v>305.11319809999998</v>
      </c>
      <c r="U7321" t="s">
        <v>31</v>
      </c>
      <c r="V7321" t="s">
        <v>150</v>
      </c>
      <c r="W7321" t="s">
        <v>23</v>
      </c>
    </row>
    <row r="7322" spans="1:23" x14ac:dyDescent="0.4">
      <c r="A7322">
        <v>7321</v>
      </c>
      <c r="B7322">
        <v>1</v>
      </c>
      <c r="C7322">
        <v>1</v>
      </c>
      <c r="D7322">
        <v>1</v>
      </c>
      <c r="E7322">
        <v>2</v>
      </c>
      <c r="F7322" t="s">
        <v>23</v>
      </c>
      <c r="G7322">
        <v>-229.25307381838999</v>
      </c>
      <c r="H7322" t="s">
        <v>23</v>
      </c>
      <c r="I7322">
        <v>73.979991620406807</v>
      </c>
      <c r="J7322" t="s">
        <v>4277</v>
      </c>
      <c r="K7322" t="s">
        <v>25</v>
      </c>
      <c r="L7322" t="s">
        <v>4278</v>
      </c>
      <c r="M7322" t="s">
        <v>4279</v>
      </c>
      <c r="N7322" t="s">
        <v>4280</v>
      </c>
      <c r="O7322" t="s">
        <v>4281</v>
      </c>
      <c r="P7322">
        <v>3.5999998999999998</v>
      </c>
      <c r="Q7322" t="s">
        <v>4282</v>
      </c>
      <c r="R7322" t="s">
        <v>4283</v>
      </c>
      <c r="S7322">
        <v>120340582</v>
      </c>
      <c r="T7322">
        <v>465.10275250000001</v>
      </c>
      <c r="U7322" t="s">
        <v>31</v>
      </c>
      <c r="V7322" t="s">
        <v>5241</v>
      </c>
      <c r="W7322" t="s">
        <v>23</v>
      </c>
    </row>
    <row r="7323" spans="1:23" x14ac:dyDescent="0.4">
      <c r="A7323">
        <v>7322</v>
      </c>
      <c r="B7323">
        <v>1</v>
      </c>
      <c r="C7323">
        <v>1</v>
      </c>
      <c r="D7323">
        <v>1</v>
      </c>
      <c r="E7323">
        <v>1</v>
      </c>
      <c r="F7323" t="s">
        <v>23</v>
      </c>
      <c r="G7323">
        <v>-18.8372171292004</v>
      </c>
      <c r="H7323" t="s">
        <v>23</v>
      </c>
      <c r="I7323">
        <v>18.287734946501701</v>
      </c>
      <c r="J7323" t="s">
        <v>1690</v>
      </c>
      <c r="K7323" t="s">
        <v>25</v>
      </c>
      <c r="L7323" t="s">
        <v>14891</v>
      </c>
      <c r="M7323" t="s">
        <v>14892</v>
      </c>
      <c r="N7323" t="s">
        <v>14893</v>
      </c>
      <c r="O7323" t="s">
        <v>14894</v>
      </c>
      <c r="P7323">
        <v>-1.60000002</v>
      </c>
      <c r="Q7323" t="s">
        <v>14895</v>
      </c>
      <c r="R7323" t="s">
        <v>14896</v>
      </c>
      <c r="S7323">
        <v>20629878</v>
      </c>
      <c r="T7323">
        <v>595.1657467</v>
      </c>
      <c r="U7323" t="s">
        <v>31</v>
      </c>
      <c r="V7323" t="s">
        <v>10035</v>
      </c>
      <c r="W7323" t="s">
        <v>23</v>
      </c>
    </row>
    <row r="7324" spans="1:23" x14ac:dyDescent="0.4">
      <c r="A7324">
        <v>7323</v>
      </c>
      <c r="B7324">
        <v>1</v>
      </c>
      <c r="C7324">
        <v>1</v>
      </c>
      <c r="D7324">
        <v>1</v>
      </c>
      <c r="E7324">
        <v>1</v>
      </c>
      <c r="F7324" t="s">
        <v>23</v>
      </c>
      <c r="G7324">
        <v>-4.3948694375797501</v>
      </c>
      <c r="H7324" t="s">
        <v>23</v>
      </c>
      <c r="I7324">
        <v>58.323992376450398</v>
      </c>
      <c r="J7324" t="s">
        <v>3265</v>
      </c>
      <c r="K7324" t="s">
        <v>25</v>
      </c>
      <c r="L7324" t="s">
        <v>5993</v>
      </c>
      <c r="M7324" t="s">
        <v>5994</v>
      </c>
      <c r="N7324" t="s">
        <v>5995</v>
      </c>
      <c r="O7324" t="s">
        <v>5996</v>
      </c>
      <c r="P7324">
        <v>1.5</v>
      </c>
      <c r="Q7324" t="s">
        <v>5997</v>
      </c>
      <c r="R7324" t="s">
        <v>5998</v>
      </c>
      <c r="S7324">
        <v>88009086</v>
      </c>
      <c r="T7324">
        <v>193.04953520000001</v>
      </c>
      <c r="U7324" t="s">
        <v>31</v>
      </c>
      <c r="V7324" t="s">
        <v>6231</v>
      </c>
      <c r="W7324" t="s">
        <v>23</v>
      </c>
    </row>
    <row r="7325" spans="1:23" x14ac:dyDescent="0.4">
      <c r="A7325">
        <v>7324</v>
      </c>
      <c r="B7325">
        <v>1</v>
      </c>
      <c r="C7325">
        <v>1</v>
      </c>
      <c r="D7325">
        <v>1</v>
      </c>
      <c r="E7325">
        <v>3</v>
      </c>
      <c r="F7325" t="s">
        <v>23</v>
      </c>
      <c r="G7325">
        <v>-374.65518634101801</v>
      </c>
      <c r="H7325" t="s">
        <v>23</v>
      </c>
      <c r="I7325">
        <v>24.2743827069716</v>
      </c>
      <c r="J7325" t="s">
        <v>11289</v>
      </c>
      <c r="K7325" t="s">
        <v>25</v>
      </c>
      <c r="L7325" t="s">
        <v>11290</v>
      </c>
      <c r="M7325" t="s">
        <v>11291</v>
      </c>
      <c r="N7325" t="s">
        <v>28</v>
      </c>
      <c r="O7325" t="s">
        <v>11292</v>
      </c>
      <c r="P7325">
        <v>-4.9595823299999999</v>
      </c>
      <c r="R7325" t="s">
        <v>11293</v>
      </c>
      <c r="S7325">
        <v>3178496</v>
      </c>
      <c r="T7325">
        <v>781.47326869999995</v>
      </c>
      <c r="U7325" t="s">
        <v>31</v>
      </c>
      <c r="V7325" t="s">
        <v>11948</v>
      </c>
      <c r="W7325" t="s">
        <v>23</v>
      </c>
    </row>
    <row r="7326" spans="1:23" x14ac:dyDescent="0.4">
      <c r="A7326">
        <v>7325</v>
      </c>
      <c r="B7326">
        <v>1</v>
      </c>
      <c r="C7326">
        <v>1</v>
      </c>
      <c r="D7326">
        <v>1</v>
      </c>
      <c r="E7326">
        <v>1</v>
      </c>
      <c r="F7326" t="s">
        <v>23</v>
      </c>
      <c r="G7326">
        <v>-439.25506642889297</v>
      </c>
      <c r="H7326" t="s">
        <v>23</v>
      </c>
      <c r="I7326">
        <v>67.2297371453392</v>
      </c>
      <c r="J7326" t="s">
        <v>11254</v>
      </c>
      <c r="K7326" t="s">
        <v>25</v>
      </c>
      <c r="L7326" t="s">
        <v>11255</v>
      </c>
      <c r="M7326" t="s">
        <v>11256</v>
      </c>
      <c r="N7326" t="s">
        <v>11257</v>
      </c>
      <c r="O7326" t="s">
        <v>11258</v>
      </c>
      <c r="P7326">
        <v>2.7000000499999999</v>
      </c>
      <c r="Q7326" t="s">
        <v>11259</v>
      </c>
      <c r="R7326" t="s">
        <v>11260</v>
      </c>
      <c r="S7326">
        <v>16777218</v>
      </c>
      <c r="T7326">
        <v>579.14970270000003</v>
      </c>
      <c r="U7326" t="s">
        <v>31</v>
      </c>
      <c r="V7326" t="s">
        <v>12051</v>
      </c>
      <c r="W7326" t="s">
        <v>23</v>
      </c>
    </row>
    <row r="7327" spans="1:23" x14ac:dyDescent="0.4">
      <c r="A7327">
        <v>7326</v>
      </c>
      <c r="B7327">
        <v>1</v>
      </c>
      <c r="C7327">
        <v>2</v>
      </c>
      <c r="D7327">
        <v>1</v>
      </c>
      <c r="E7327">
        <v>2</v>
      </c>
      <c r="F7327" t="s">
        <v>23</v>
      </c>
      <c r="G7327">
        <v>-310.59336280002901</v>
      </c>
      <c r="H7327">
        <v>1.0552763819095401E-2</v>
      </c>
      <c r="I7327">
        <v>81.392940990554393</v>
      </c>
      <c r="J7327" t="s">
        <v>2668</v>
      </c>
      <c r="K7327" t="s">
        <v>25</v>
      </c>
      <c r="L7327" t="s">
        <v>2669</v>
      </c>
      <c r="M7327" t="s">
        <v>2670</v>
      </c>
      <c r="N7327" t="s">
        <v>2671</v>
      </c>
      <c r="O7327" t="s">
        <v>2672</v>
      </c>
      <c r="P7327">
        <v>-10.399999599999999</v>
      </c>
      <c r="Q7327" t="s">
        <v>2673</v>
      </c>
      <c r="R7327" t="s">
        <v>2674</v>
      </c>
      <c r="S7327">
        <v>16910690</v>
      </c>
      <c r="T7327">
        <v>611.19704679999995</v>
      </c>
      <c r="U7327" t="s">
        <v>31</v>
      </c>
      <c r="V7327" t="s">
        <v>17253</v>
      </c>
      <c r="W7327" t="s">
        <v>23</v>
      </c>
    </row>
    <row r="7328" spans="1:23" x14ac:dyDescent="0.4">
      <c r="A7328">
        <v>7327</v>
      </c>
      <c r="B7328">
        <v>1</v>
      </c>
      <c r="C7328">
        <v>3</v>
      </c>
      <c r="D7328">
        <v>1</v>
      </c>
      <c r="E7328">
        <v>1</v>
      </c>
      <c r="F7328" t="s">
        <v>23</v>
      </c>
      <c r="G7328">
        <v>-6.6866203991175599</v>
      </c>
      <c r="H7328" t="s">
        <v>23</v>
      </c>
      <c r="I7328">
        <v>72.4439694463329</v>
      </c>
      <c r="J7328" t="s">
        <v>1437</v>
      </c>
      <c r="K7328" t="s">
        <v>25</v>
      </c>
      <c r="L7328" t="s">
        <v>14553</v>
      </c>
      <c r="M7328" t="s">
        <v>14554</v>
      </c>
      <c r="N7328" t="s">
        <v>14555</v>
      </c>
      <c r="O7328" t="s">
        <v>14556</v>
      </c>
      <c r="P7328">
        <v>0.20000000300000001</v>
      </c>
      <c r="Q7328" t="s">
        <v>14557</v>
      </c>
      <c r="R7328" t="s">
        <v>14558</v>
      </c>
      <c r="S7328">
        <v>87746942</v>
      </c>
      <c r="T7328">
        <v>433.11292329999998</v>
      </c>
      <c r="U7328" t="s">
        <v>31</v>
      </c>
      <c r="V7328" t="s">
        <v>9336</v>
      </c>
      <c r="W7328" t="s">
        <v>23</v>
      </c>
    </row>
    <row r="7329" spans="1:23" x14ac:dyDescent="0.4">
      <c r="A7329">
        <v>7328</v>
      </c>
      <c r="B7329">
        <v>1</v>
      </c>
      <c r="C7329">
        <v>2</v>
      </c>
      <c r="D7329">
        <v>1</v>
      </c>
      <c r="E7329">
        <v>1</v>
      </c>
      <c r="F7329" t="s">
        <v>23</v>
      </c>
      <c r="G7329">
        <v>-10.876793891506001</v>
      </c>
      <c r="H7329" t="s">
        <v>23</v>
      </c>
      <c r="I7329">
        <v>10.2209796296414</v>
      </c>
      <c r="J7329" t="s">
        <v>5976</v>
      </c>
      <c r="K7329" t="s">
        <v>25</v>
      </c>
      <c r="L7329" t="s">
        <v>7111</v>
      </c>
      <c r="M7329" t="s">
        <v>7112</v>
      </c>
      <c r="N7329" t="s">
        <v>7113</v>
      </c>
      <c r="O7329" t="s">
        <v>7114</v>
      </c>
      <c r="P7329">
        <v>-2.0999998999999998</v>
      </c>
      <c r="Q7329" t="s">
        <v>7115</v>
      </c>
      <c r="R7329" t="s">
        <v>7116</v>
      </c>
      <c r="S7329">
        <v>3719250</v>
      </c>
      <c r="T7329">
        <v>771.23422019999998</v>
      </c>
      <c r="U7329" t="s">
        <v>31</v>
      </c>
      <c r="V7329" t="s">
        <v>9314</v>
      </c>
      <c r="W7329" t="s">
        <v>23</v>
      </c>
    </row>
    <row r="7330" spans="1:23" x14ac:dyDescent="0.4">
      <c r="A7330">
        <v>7329</v>
      </c>
      <c r="B7330">
        <v>1</v>
      </c>
      <c r="C7330">
        <v>1</v>
      </c>
      <c r="D7330">
        <v>1</v>
      </c>
      <c r="E7330">
        <v>3</v>
      </c>
      <c r="F7330" t="s">
        <v>23</v>
      </c>
      <c r="G7330">
        <v>-333.94248924753498</v>
      </c>
      <c r="H7330" t="s">
        <v>23</v>
      </c>
      <c r="I7330">
        <v>60.933148707569202</v>
      </c>
      <c r="J7330" t="s">
        <v>10916</v>
      </c>
      <c r="K7330" t="s">
        <v>25</v>
      </c>
      <c r="L7330" t="s">
        <v>10917</v>
      </c>
      <c r="M7330" t="s">
        <v>10918</v>
      </c>
      <c r="N7330" t="s">
        <v>10919</v>
      </c>
      <c r="O7330" t="s">
        <v>10920</v>
      </c>
      <c r="P7330">
        <v>4.5999999000000003</v>
      </c>
      <c r="Q7330" t="s">
        <v>10921</v>
      </c>
      <c r="R7330" t="s">
        <v>10922</v>
      </c>
      <c r="S7330">
        <v>67108866</v>
      </c>
      <c r="T7330">
        <v>391.1387441</v>
      </c>
      <c r="U7330" t="s">
        <v>31</v>
      </c>
      <c r="V7330" t="s">
        <v>12031</v>
      </c>
      <c r="W7330" t="s">
        <v>23</v>
      </c>
    </row>
    <row r="7331" spans="1:23" x14ac:dyDescent="0.4">
      <c r="A7331">
        <v>7330</v>
      </c>
      <c r="B7331">
        <v>1</v>
      </c>
      <c r="C7331">
        <v>1</v>
      </c>
      <c r="D7331">
        <v>1</v>
      </c>
      <c r="E7331">
        <v>1</v>
      </c>
      <c r="F7331" t="s">
        <v>23</v>
      </c>
      <c r="G7331">
        <v>-22.598401715786601</v>
      </c>
      <c r="H7331" t="s">
        <v>23</v>
      </c>
      <c r="I7331">
        <v>89.527407602174904</v>
      </c>
      <c r="J7331" t="s">
        <v>2286</v>
      </c>
      <c r="K7331" t="s">
        <v>25</v>
      </c>
      <c r="L7331" t="s">
        <v>12868</v>
      </c>
      <c r="M7331" t="s">
        <v>12869</v>
      </c>
      <c r="N7331" t="s">
        <v>28</v>
      </c>
      <c r="O7331" t="s">
        <v>12870</v>
      </c>
      <c r="P7331">
        <v>1.7000000500000001</v>
      </c>
      <c r="Q7331" t="s">
        <v>12871</v>
      </c>
      <c r="R7331" t="s">
        <v>12872</v>
      </c>
      <c r="S7331">
        <v>17199720814</v>
      </c>
      <c r="T7331">
        <v>201.1022395</v>
      </c>
      <c r="U7331" t="s">
        <v>31</v>
      </c>
      <c r="V7331" t="s">
        <v>2565</v>
      </c>
      <c r="W7331" t="s">
        <v>23</v>
      </c>
    </row>
    <row r="7332" spans="1:23" x14ac:dyDescent="0.4">
      <c r="A7332">
        <v>7331</v>
      </c>
      <c r="B7332">
        <v>1</v>
      </c>
      <c r="C7332">
        <v>1</v>
      </c>
      <c r="D7332">
        <v>1</v>
      </c>
      <c r="E7332">
        <v>1</v>
      </c>
      <c r="F7332" t="s">
        <v>23</v>
      </c>
      <c r="G7332">
        <v>-10.6486902882419</v>
      </c>
      <c r="H7332" t="s">
        <v>23</v>
      </c>
      <c r="I7332">
        <v>15.559410288476601</v>
      </c>
      <c r="J7332" t="s">
        <v>1437</v>
      </c>
      <c r="K7332" t="s">
        <v>25</v>
      </c>
      <c r="L7332" t="s">
        <v>1438</v>
      </c>
      <c r="M7332" t="s">
        <v>1439</v>
      </c>
      <c r="N7332" t="s">
        <v>1440</v>
      </c>
      <c r="O7332" t="s">
        <v>1441</v>
      </c>
      <c r="P7332">
        <v>1.2000000500000001</v>
      </c>
      <c r="Q7332" t="s">
        <v>1442</v>
      </c>
      <c r="R7332" t="s">
        <v>1443</v>
      </c>
      <c r="S7332">
        <v>34380376446</v>
      </c>
      <c r="T7332">
        <v>433.11292329999998</v>
      </c>
      <c r="U7332" t="s">
        <v>31</v>
      </c>
      <c r="V7332" t="s">
        <v>4862</v>
      </c>
      <c r="W7332" t="s">
        <v>23</v>
      </c>
    </row>
    <row r="7333" spans="1:23" x14ac:dyDescent="0.4">
      <c r="A7333">
        <v>7332</v>
      </c>
      <c r="B7333">
        <v>1</v>
      </c>
      <c r="C7333">
        <v>1</v>
      </c>
      <c r="D7333">
        <v>1</v>
      </c>
      <c r="E7333">
        <v>1</v>
      </c>
      <c r="F7333" t="s">
        <v>23</v>
      </c>
      <c r="G7333">
        <v>-10.870956661255301</v>
      </c>
      <c r="H7333" t="s">
        <v>23</v>
      </c>
      <c r="I7333">
        <v>26.347163598492099</v>
      </c>
      <c r="J7333" t="s">
        <v>50</v>
      </c>
      <c r="K7333" t="s">
        <v>25</v>
      </c>
      <c r="L7333" t="s">
        <v>51</v>
      </c>
      <c r="M7333" t="s">
        <v>52</v>
      </c>
      <c r="N7333" t="s">
        <v>53</v>
      </c>
      <c r="O7333" t="s">
        <v>54</v>
      </c>
      <c r="P7333">
        <v>2.4793486599999999</v>
      </c>
      <c r="Q7333" t="s">
        <v>55</v>
      </c>
      <c r="R7333" t="s">
        <v>56</v>
      </c>
      <c r="S7333">
        <v>8659984502</v>
      </c>
      <c r="T7333">
        <v>341.18596910000002</v>
      </c>
      <c r="U7333" t="s">
        <v>31</v>
      </c>
      <c r="V7333" t="s">
        <v>11998</v>
      </c>
      <c r="W7333" t="s">
        <v>23</v>
      </c>
    </row>
    <row r="7334" spans="1:23" x14ac:dyDescent="0.4">
      <c r="A7334">
        <v>7333</v>
      </c>
      <c r="B7334">
        <v>1</v>
      </c>
      <c r="C7334">
        <v>1</v>
      </c>
      <c r="D7334">
        <v>1</v>
      </c>
      <c r="E7334">
        <v>1</v>
      </c>
      <c r="F7334" t="s">
        <v>23</v>
      </c>
      <c r="G7334">
        <v>-443.234423715974</v>
      </c>
      <c r="H7334" t="s">
        <v>23</v>
      </c>
      <c r="I7334">
        <v>9.3123241935251109</v>
      </c>
      <c r="J7334" t="s">
        <v>9662</v>
      </c>
      <c r="K7334" t="s">
        <v>25</v>
      </c>
      <c r="L7334" t="s">
        <v>9663</v>
      </c>
      <c r="M7334" t="s">
        <v>9664</v>
      </c>
      <c r="N7334" t="s">
        <v>9665</v>
      </c>
      <c r="O7334" t="s">
        <v>9666</v>
      </c>
      <c r="P7334">
        <v>0.10000000100000001</v>
      </c>
      <c r="Q7334">
        <v>3067513</v>
      </c>
      <c r="R7334" t="s">
        <v>9667</v>
      </c>
      <c r="S7334">
        <v>67108866</v>
      </c>
      <c r="T7334">
        <v>449.10910000000001</v>
      </c>
      <c r="U7334" t="s">
        <v>31</v>
      </c>
      <c r="V7334" t="s">
        <v>9669</v>
      </c>
      <c r="W7334" t="s">
        <v>23</v>
      </c>
    </row>
    <row r="7335" spans="1:23" x14ac:dyDescent="0.4">
      <c r="A7335">
        <v>7334</v>
      </c>
      <c r="B7335">
        <v>1</v>
      </c>
      <c r="C7335">
        <v>1</v>
      </c>
      <c r="D7335">
        <v>1</v>
      </c>
      <c r="E7335">
        <v>1</v>
      </c>
      <c r="F7335" t="s">
        <v>23</v>
      </c>
      <c r="G7335">
        <v>-33.689762435790399</v>
      </c>
      <c r="H7335" t="s">
        <v>23</v>
      </c>
      <c r="I7335">
        <v>10.757193982653501</v>
      </c>
      <c r="J7335" t="s">
        <v>3335</v>
      </c>
      <c r="K7335" t="s">
        <v>25</v>
      </c>
      <c r="L7335" t="s">
        <v>13884</v>
      </c>
      <c r="M7335" t="s">
        <v>13885</v>
      </c>
      <c r="N7335" t="s">
        <v>13886</v>
      </c>
      <c r="O7335" t="s">
        <v>13887</v>
      </c>
      <c r="P7335">
        <v>8.3000001900000004</v>
      </c>
      <c r="Q7335" t="s">
        <v>13888</v>
      </c>
      <c r="R7335" t="s">
        <v>13889</v>
      </c>
      <c r="S7335">
        <v>34</v>
      </c>
      <c r="T7335">
        <v>396.34719999999999</v>
      </c>
      <c r="U7335" t="s">
        <v>31</v>
      </c>
      <c r="V7335" t="s">
        <v>6838</v>
      </c>
      <c r="W7335" t="s">
        <v>23</v>
      </c>
    </row>
    <row r="7336" spans="1:23" x14ac:dyDescent="0.4">
      <c r="A7336">
        <v>7335</v>
      </c>
      <c r="B7336">
        <v>1</v>
      </c>
      <c r="C7336">
        <v>1</v>
      </c>
      <c r="D7336">
        <v>1</v>
      </c>
      <c r="E7336">
        <v>1</v>
      </c>
      <c r="F7336" t="s">
        <v>23</v>
      </c>
      <c r="G7336">
        <v>-376.28744239027202</v>
      </c>
      <c r="H7336" t="s">
        <v>23</v>
      </c>
      <c r="I7336">
        <v>92.356520996218507</v>
      </c>
      <c r="J7336" t="s">
        <v>999</v>
      </c>
      <c r="K7336" t="s">
        <v>25</v>
      </c>
      <c r="L7336" t="s">
        <v>1000</v>
      </c>
      <c r="M7336" t="s">
        <v>1001</v>
      </c>
      <c r="N7336" t="s">
        <v>1002</v>
      </c>
      <c r="O7336" t="s">
        <v>1003</v>
      </c>
      <c r="P7336">
        <v>1.1020009500000001</v>
      </c>
      <c r="Q7336">
        <v>133488</v>
      </c>
      <c r="R7336" t="s">
        <v>1004</v>
      </c>
      <c r="S7336">
        <v>70</v>
      </c>
      <c r="T7336">
        <v>309.15975429999997</v>
      </c>
      <c r="U7336" t="s">
        <v>31</v>
      </c>
      <c r="V7336" t="s">
        <v>4768</v>
      </c>
      <c r="W7336" t="s">
        <v>23</v>
      </c>
    </row>
    <row r="7337" spans="1:23" x14ac:dyDescent="0.4">
      <c r="A7337">
        <v>7336</v>
      </c>
      <c r="B7337">
        <v>1</v>
      </c>
      <c r="C7337">
        <v>1</v>
      </c>
      <c r="D7337">
        <v>1</v>
      </c>
      <c r="E7337">
        <v>1</v>
      </c>
      <c r="F7337" t="s">
        <v>23</v>
      </c>
      <c r="G7337">
        <v>-417.98338345497001</v>
      </c>
      <c r="H7337" t="s">
        <v>23</v>
      </c>
      <c r="I7337">
        <v>56.260306448107102</v>
      </c>
      <c r="J7337" t="s">
        <v>11289</v>
      </c>
      <c r="K7337" t="s">
        <v>25</v>
      </c>
      <c r="L7337" t="s">
        <v>11290</v>
      </c>
      <c r="M7337" t="s">
        <v>11291</v>
      </c>
      <c r="N7337" t="s">
        <v>28</v>
      </c>
      <c r="O7337" t="s">
        <v>11292</v>
      </c>
      <c r="P7337">
        <v>-4.9595823299999999</v>
      </c>
      <c r="R7337" t="s">
        <v>11293</v>
      </c>
      <c r="S7337">
        <v>3178496</v>
      </c>
      <c r="T7337">
        <v>781.47326869999995</v>
      </c>
      <c r="U7337" t="s">
        <v>31</v>
      </c>
      <c r="V7337" t="s">
        <v>11931</v>
      </c>
      <c r="W7337" t="s">
        <v>23</v>
      </c>
    </row>
    <row r="7338" spans="1:23" x14ac:dyDescent="0.4">
      <c r="A7338">
        <v>7337</v>
      </c>
      <c r="B7338">
        <v>1</v>
      </c>
      <c r="C7338">
        <v>1</v>
      </c>
      <c r="D7338">
        <v>1</v>
      </c>
      <c r="E7338">
        <v>2</v>
      </c>
      <c r="F7338" t="s">
        <v>23</v>
      </c>
      <c r="G7338">
        <v>-429.99132627120298</v>
      </c>
      <c r="H7338" t="s">
        <v>23</v>
      </c>
      <c r="I7338">
        <v>83.340882684248299</v>
      </c>
      <c r="J7338" t="s">
        <v>2982</v>
      </c>
      <c r="K7338" t="s">
        <v>25</v>
      </c>
      <c r="L7338" t="s">
        <v>2983</v>
      </c>
      <c r="M7338" t="s">
        <v>2984</v>
      </c>
      <c r="N7338" t="s">
        <v>2985</v>
      </c>
      <c r="O7338" t="s">
        <v>2986</v>
      </c>
      <c r="P7338">
        <v>1.0126388099999999</v>
      </c>
      <c r="Q7338">
        <v>53301824</v>
      </c>
      <c r="R7338" t="s">
        <v>2987</v>
      </c>
      <c r="S7338">
        <v>16777218</v>
      </c>
      <c r="T7338">
        <v>257.11722079999998</v>
      </c>
      <c r="U7338" t="s">
        <v>31</v>
      </c>
      <c r="V7338" t="s">
        <v>4232</v>
      </c>
      <c r="W7338" t="s">
        <v>23</v>
      </c>
    </row>
    <row r="7339" spans="1:23" x14ac:dyDescent="0.4">
      <c r="A7339">
        <v>7338</v>
      </c>
      <c r="B7339">
        <v>1</v>
      </c>
      <c r="C7339">
        <v>1</v>
      </c>
      <c r="D7339">
        <v>1</v>
      </c>
      <c r="E7339">
        <v>1</v>
      </c>
      <c r="F7339" t="s">
        <v>23</v>
      </c>
      <c r="G7339">
        <v>-238.40639595673301</v>
      </c>
      <c r="H7339" t="s">
        <v>23</v>
      </c>
      <c r="I7339">
        <v>63.214555628973102</v>
      </c>
      <c r="J7339" t="s">
        <v>7279</v>
      </c>
      <c r="K7339" t="s">
        <v>25</v>
      </c>
      <c r="L7339" t="s">
        <v>7280</v>
      </c>
      <c r="M7339" t="s">
        <v>7281</v>
      </c>
      <c r="N7339" t="s">
        <v>28</v>
      </c>
      <c r="O7339" t="s">
        <v>7282</v>
      </c>
      <c r="P7339">
        <v>-0.10000000100000001</v>
      </c>
      <c r="Q7339">
        <v>166221</v>
      </c>
      <c r="R7339" t="s">
        <v>7283</v>
      </c>
      <c r="S7339">
        <v>134479874</v>
      </c>
      <c r="T7339">
        <v>303.08631459999998</v>
      </c>
      <c r="U7339" t="s">
        <v>31</v>
      </c>
      <c r="V7339" t="s">
        <v>9019</v>
      </c>
      <c r="W7339" t="s">
        <v>23</v>
      </c>
    </row>
    <row r="7340" spans="1:23" x14ac:dyDescent="0.4">
      <c r="A7340">
        <v>7339</v>
      </c>
      <c r="B7340">
        <v>1</v>
      </c>
      <c r="C7340">
        <v>1</v>
      </c>
      <c r="D7340">
        <v>1</v>
      </c>
      <c r="E7340">
        <v>1</v>
      </c>
      <c r="F7340" t="s">
        <v>23</v>
      </c>
      <c r="G7340">
        <v>-17.2528015068945</v>
      </c>
      <c r="H7340" t="s">
        <v>23</v>
      </c>
      <c r="I7340">
        <v>17.865715982603302</v>
      </c>
      <c r="J7340" t="s">
        <v>4259</v>
      </c>
      <c r="K7340" t="s">
        <v>25</v>
      </c>
      <c r="L7340" t="s">
        <v>14610</v>
      </c>
      <c r="M7340" t="s">
        <v>14611</v>
      </c>
      <c r="N7340" t="s">
        <v>14612</v>
      </c>
      <c r="O7340" t="s">
        <v>14613</v>
      </c>
      <c r="P7340">
        <v>1.2000000500000001</v>
      </c>
      <c r="Q7340" t="s">
        <v>14614</v>
      </c>
      <c r="R7340" t="s">
        <v>14615</v>
      </c>
      <c r="S7340">
        <v>20621690</v>
      </c>
      <c r="T7340">
        <v>447.12857339999999</v>
      </c>
      <c r="U7340" t="s">
        <v>31</v>
      </c>
      <c r="V7340" t="s">
        <v>4266</v>
      </c>
      <c r="W7340" t="s">
        <v>23</v>
      </c>
    </row>
    <row r="7341" spans="1:23" x14ac:dyDescent="0.4">
      <c r="A7341">
        <v>7340</v>
      </c>
      <c r="B7341">
        <v>1</v>
      </c>
      <c r="C7341">
        <v>1</v>
      </c>
      <c r="D7341">
        <v>1</v>
      </c>
      <c r="E7341">
        <v>2</v>
      </c>
      <c r="F7341" t="s">
        <v>23</v>
      </c>
      <c r="G7341">
        <v>-143.63539788837701</v>
      </c>
      <c r="H7341" t="s">
        <v>23</v>
      </c>
      <c r="I7341">
        <v>45.440977034188997</v>
      </c>
      <c r="J7341" t="s">
        <v>12052</v>
      </c>
      <c r="K7341" t="s">
        <v>25</v>
      </c>
      <c r="L7341" t="s">
        <v>17254</v>
      </c>
      <c r="M7341" t="s">
        <v>17255</v>
      </c>
      <c r="N7341" t="s">
        <v>28</v>
      </c>
      <c r="O7341" t="s">
        <v>17256</v>
      </c>
      <c r="P7341">
        <v>-2.7631576099999999</v>
      </c>
      <c r="R7341" t="s">
        <v>17257</v>
      </c>
      <c r="S7341">
        <v>8593113088</v>
      </c>
      <c r="T7341">
        <v>377.1456</v>
      </c>
      <c r="U7341" t="s">
        <v>31</v>
      </c>
      <c r="V7341" t="s">
        <v>367</v>
      </c>
      <c r="W7341" t="s">
        <v>23</v>
      </c>
    </row>
    <row r="7342" spans="1:23" x14ac:dyDescent="0.4">
      <c r="A7342">
        <v>7341</v>
      </c>
      <c r="B7342">
        <v>1</v>
      </c>
      <c r="C7342">
        <v>1</v>
      </c>
      <c r="D7342">
        <v>1</v>
      </c>
      <c r="E7342">
        <v>1</v>
      </c>
      <c r="F7342" t="s">
        <v>23</v>
      </c>
      <c r="G7342">
        <v>-4.4009940420752001</v>
      </c>
      <c r="H7342" t="s">
        <v>23</v>
      </c>
      <c r="I7342">
        <v>8.12405088291918</v>
      </c>
      <c r="J7342" t="s">
        <v>1102</v>
      </c>
      <c r="K7342" t="s">
        <v>25</v>
      </c>
      <c r="L7342" t="s">
        <v>1103</v>
      </c>
      <c r="M7342" t="s">
        <v>1104</v>
      </c>
      <c r="N7342" t="s">
        <v>1105</v>
      </c>
      <c r="O7342" t="s">
        <v>1106</v>
      </c>
      <c r="P7342">
        <v>3.0999998999999998</v>
      </c>
      <c r="Q7342" t="s">
        <v>1107</v>
      </c>
      <c r="R7342" t="s">
        <v>1108</v>
      </c>
      <c r="S7342">
        <v>255847294</v>
      </c>
      <c r="T7342">
        <v>229.0859207</v>
      </c>
      <c r="U7342" t="s">
        <v>31</v>
      </c>
      <c r="V7342" t="s">
        <v>1194</v>
      </c>
      <c r="W7342" t="s">
        <v>23</v>
      </c>
    </row>
    <row r="7343" spans="1:23" x14ac:dyDescent="0.4">
      <c r="A7343">
        <v>7342</v>
      </c>
      <c r="B7343">
        <v>1</v>
      </c>
      <c r="C7343">
        <v>1</v>
      </c>
      <c r="D7343">
        <v>1</v>
      </c>
      <c r="E7343">
        <v>1</v>
      </c>
      <c r="F7343" t="s">
        <v>23</v>
      </c>
      <c r="G7343">
        <v>-8.3689302924505409</v>
      </c>
      <c r="H7343" t="s">
        <v>23</v>
      </c>
      <c r="I7343">
        <v>105.79451538021399</v>
      </c>
      <c r="J7343" t="s">
        <v>5016</v>
      </c>
      <c r="K7343" t="s">
        <v>25</v>
      </c>
      <c r="L7343" t="s">
        <v>14080</v>
      </c>
      <c r="M7343" t="s">
        <v>14081</v>
      </c>
      <c r="N7343" t="s">
        <v>14082</v>
      </c>
      <c r="O7343" t="s">
        <v>14083</v>
      </c>
      <c r="P7343">
        <v>3.7999999500000001</v>
      </c>
      <c r="Q7343" t="s">
        <v>14084</v>
      </c>
      <c r="R7343" t="s">
        <v>14085</v>
      </c>
      <c r="S7343">
        <v>121563518</v>
      </c>
      <c r="T7343">
        <v>257.11722079999998</v>
      </c>
      <c r="U7343" t="s">
        <v>31</v>
      </c>
      <c r="V7343" t="s">
        <v>11946</v>
      </c>
      <c r="W7343" t="s">
        <v>23</v>
      </c>
    </row>
    <row r="7344" spans="1:23" x14ac:dyDescent="0.4">
      <c r="A7344">
        <v>7343</v>
      </c>
      <c r="B7344">
        <v>1</v>
      </c>
      <c r="C7344">
        <v>2</v>
      </c>
      <c r="D7344">
        <v>1</v>
      </c>
      <c r="E7344">
        <v>2</v>
      </c>
      <c r="F7344" t="s">
        <v>23</v>
      </c>
      <c r="G7344">
        <v>-311.56700825717797</v>
      </c>
      <c r="H7344" t="s">
        <v>23</v>
      </c>
      <c r="I7344">
        <v>3.1496210310581798</v>
      </c>
      <c r="J7344" t="s">
        <v>10991</v>
      </c>
      <c r="K7344" t="s">
        <v>25</v>
      </c>
      <c r="L7344" t="s">
        <v>10992</v>
      </c>
      <c r="M7344" t="s">
        <v>10993</v>
      </c>
      <c r="N7344" t="s">
        <v>10994</v>
      </c>
      <c r="O7344" t="s">
        <v>10995</v>
      </c>
      <c r="P7344">
        <v>2.7999999500000001</v>
      </c>
      <c r="Q7344">
        <v>13370511</v>
      </c>
      <c r="R7344" t="s">
        <v>10996</v>
      </c>
      <c r="S7344">
        <v>67108866</v>
      </c>
      <c r="T7344">
        <v>289.07066459999999</v>
      </c>
      <c r="U7344" t="s">
        <v>31</v>
      </c>
      <c r="V7344" t="s">
        <v>10872</v>
      </c>
      <c r="W7344" t="s">
        <v>23</v>
      </c>
    </row>
    <row r="7345" spans="1:23" x14ac:dyDescent="0.4">
      <c r="A7345">
        <v>7344</v>
      </c>
      <c r="B7345">
        <v>1</v>
      </c>
      <c r="C7345">
        <v>1</v>
      </c>
      <c r="D7345">
        <v>1</v>
      </c>
      <c r="E7345">
        <v>1</v>
      </c>
      <c r="F7345" t="s">
        <v>23</v>
      </c>
      <c r="G7345">
        <v>-284.329393429569</v>
      </c>
      <c r="H7345">
        <v>0.99296482412060305</v>
      </c>
      <c r="I7345">
        <v>52.747848949905404</v>
      </c>
      <c r="J7345" t="s">
        <v>2668</v>
      </c>
      <c r="K7345" t="s">
        <v>25</v>
      </c>
      <c r="L7345" t="s">
        <v>2669</v>
      </c>
      <c r="M7345" t="s">
        <v>2670</v>
      </c>
      <c r="N7345" t="s">
        <v>2671</v>
      </c>
      <c r="O7345" t="s">
        <v>2672</v>
      </c>
      <c r="P7345">
        <v>-10.399999599999999</v>
      </c>
      <c r="Q7345" t="s">
        <v>2673</v>
      </c>
      <c r="R7345" t="s">
        <v>2674</v>
      </c>
      <c r="S7345">
        <v>16910690</v>
      </c>
      <c r="T7345">
        <v>611.19704679999995</v>
      </c>
      <c r="U7345" t="s">
        <v>31</v>
      </c>
      <c r="V7345" t="s">
        <v>17258</v>
      </c>
      <c r="W7345" t="s">
        <v>23</v>
      </c>
    </row>
    <row r="7346" spans="1:23" x14ac:dyDescent="0.4">
      <c r="A7346">
        <v>7345</v>
      </c>
      <c r="B7346">
        <v>1</v>
      </c>
      <c r="C7346">
        <v>1</v>
      </c>
      <c r="D7346">
        <v>1</v>
      </c>
      <c r="E7346">
        <v>1</v>
      </c>
      <c r="F7346" t="s">
        <v>23</v>
      </c>
      <c r="G7346">
        <v>-51.252196243750298</v>
      </c>
      <c r="H7346" t="s">
        <v>23</v>
      </c>
      <c r="I7346">
        <v>20.638974174600801</v>
      </c>
      <c r="J7346" t="s">
        <v>2364</v>
      </c>
      <c r="K7346" t="s">
        <v>25</v>
      </c>
      <c r="L7346" t="s">
        <v>15769</v>
      </c>
      <c r="M7346" t="s">
        <v>15770</v>
      </c>
      <c r="N7346" t="s">
        <v>15771</v>
      </c>
      <c r="O7346" t="s">
        <v>15772</v>
      </c>
      <c r="P7346">
        <v>1.7999999499999999</v>
      </c>
      <c r="Q7346" t="s">
        <v>15773</v>
      </c>
      <c r="R7346" t="s">
        <v>15774</v>
      </c>
      <c r="S7346">
        <v>87878014</v>
      </c>
      <c r="T7346">
        <v>271.06009990000001</v>
      </c>
      <c r="U7346" t="s">
        <v>31</v>
      </c>
      <c r="V7346" t="s">
        <v>9806</v>
      </c>
      <c r="W7346" t="s">
        <v>23</v>
      </c>
    </row>
    <row r="7347" spans="1:23" x14ac:dyDescent="0.4">
      <c r="A7347">
        <v>7346</v>
      </c>
      <c r="B7347">
        <v>1</v>
      </c>
      <c r="C7347">
        <v>1</v>
      </c>
      <c r="D7347">
        <v>1</v>
      </c>
      <c r="E7347">
        <v>1</v>
      </c>
      <c r="F7347" t="s">
        <v>23</v>
      </c>
      <c r="G7347">
        <v>-8.4684842081611293</v>
      </c>
      <c r="H7347" t="s">
        <v>23</v>
      </c>
      <c r="I7347">
        <v>35.829286033388598</v>
      </c>
      <c r="J7347" t="s">
        <v>1437</v>
      </c>
      <c r="K7347" t="s">
        <v>25</v>
      </c>
      <c r="L7347" t="s">
        <v>14286</v>
      </c>
      <c r="M7347" t="s">
        <v>14287</v>
      </c>
      <c r="N7347" t="s">
        <v>14288</v>
      </c>
      <c r="O7347" t="s">
        <v>14289</v>
      </c>
      <c r="P7347">
        <v>0.20000000300000001</v>
      </c>
      <c r="Q7347" t="s">
        <v>14290</v>
      </c>
      <c r="R7347" t="s">
        <v>14291</v>
      </c>
      <c r="S7347">
        <v>121563518</v>
      </c>
      <c r="T7347">
        <v>433.11292329999998</v>
      </c>
      <c r="U7347" t="s">
        <v>31</v>
      </c>
      <c r="V7347" t="s">
        <v>2656</v>
      </c>
      <c r="W7347" t="s">
        <v>23</v>
      </c>
    </row>
    <row r="7348" spans="1:23" x14ac:dyDescent="0.4">
      <c r="A7348">
        <v>7347</v>
      </c>
      <c r="B7348">
        <v>1</v>
      </c>
      <c r="C7348">
        <v>1</v>
      </c>
      <c r="D7348">
        <v>1</v>
      </c>
      <c r="E7348">
        <v>1</v>
      </c>
      <c r="F7348" t="s">
        <v>23</v>
      </c>
      <c r="G7348">
        <v>-5.1691016168448902</v>
      </c>
      <c r="H7348" t="s">
        <v>23</v>
      </c>
      <c r="I7348">
        <v>61.612999884026799</v>
      </c>
      <c r="J7348" t="s">
        <v>74</v>
      </c>
      <c r="K7348" t="s">
        <v>25</v>
      </c>
      <c r="L7348" t="s">
        <v>75</v>
      </c>
      <c r="M7348" t="s">
        <v>76</v>
      </c>
      <c r="N7348" t="s">
        <v>77</v>
      </c>
      <c r="O7348" t="s">
        <v>78</v>
      </c>
      <c r="P7348">
        <v>3</v>
      </c>
      <c r="Q7348" t="s">
        <v>79</v>
      </c>
      <c r="R7348" t="s">
        <v>80</v>
      </c>
      <c r="S7348">
        <v>19972162</v>
      </c>
      <c r="T7348">
        <v>270.17</v>
      </c>
      <c r="U7348" t="s">
        <v>31</v>
      </c>
      <c r="V7348" t="s">
        <v>188</v>
      </c>
      <c r="W7348" t="s">
        <v>23</v>
      </c>
    </row>
    <row r="7349" spans="1:23" x14ac:dyDescent="0.4">
      <c r="A7349">
        <v>7348</v>
      </c>
      <c r="B7349">
        <v>1</v>
      </c>
      <c r="C7349">
        <v>1</v>
      </c>
      <c r="D7349">
        <v>1</v>
      </c>
      <c r="E7349">
        <v>1</v>
      </c>
      <c r="F7349" t="s">
        <v>23</v>
      </c>
      <c r="G7349">
        <v>-25.054654743175998</v>
      </c>
      <c r="H7349" t="s">
        <v>23</v>
      </c>
      <c r="I7349">
        <v>9.0448263445667791</v>
      </c>
      <c r="J7349" t="s">
        <v>1532</v>
      </c>
      <c r="K7349" t="s">
        <v>25</v>
      </c>
      <c r="L7349" t="s">
        <v>1533</v>
      </c>
      <c r="M7349" t="s">
        <v>1534</v>
      </c>
      <c r="N7349" t="s">
        <v>1535</v>
      </c>
      <c r="O7349" t="s">
        <v>1536</v>
      </c>
      <c r="P7349">
        <v>1</v>
      </c>
      <c r="Q7349" t="s">
        <v>1537</v>
      </c>
      <c r="R7349" t="s">
        <v>1538</v>
      </c>
      <c r="S7349">
        <v>2097234</v>
      </c>
      <c r="T7349">
        <v>757.19744079999998</v>
      </c>
      <c r="U7349" t="s">
        <v>31</v>
      </c>
      <c r="V7349" t="s">
        <v>1539</v>
      </c>
      <c r="W7349" t="s">
        <v>23</v>
      </c>
    </row>
    <row r="7350" spans="1:23" x14ac:dyDescent="0.4">
      <c r="A7350">
        <v>7349</v>
      </c>
      <c r="B7350">
        <v>1</v>
      </c>
      <c r="C7350">
        <v>1</v>
      </c>
      <c r="D7350">
        <v>1</v>
      </c>
      <c r="E7350">
        <v>2</v>
      </c>
      <c r="F7350" t="s">
        <v>23</v>
      </c>
      <c r="G7350">
        <v>-6.63437424481923</v>
      </c>
      <c r="H7350" t="s">
        <v>23</v>
      </c>
      <c r="I7350">
        <v>8.3422888629002294</v>
      </c>
      <c r="J7350" t="s">
        <v>1681</v>
      </c>
      <c r="K7350" t="s">
        <v>25</v>
      </c>
      <c r="L7350" t="s">
        <v>1682</v>
      </c>
      <c r="M7350" t="s">
        <v>1683</v>
      </c>
      <c r="N7350" t="s">
        <v>1684</v>
      </c>
      <c r="O7350" t="s">
        <v>1685</v>
      </c>
      <c r="P7350">
        <v>2.1225359400000001</v>
      </c>
      <c r="Q7350" t="s">
        <v>1686</v>
      </c>
      <c r="R7350" t="s">
        <v>1687</v>
      </c>
      <c r="S7350">
        <v>86829438</v>
      </c>
      <c r="T7350">
        <v>169.0760247</v>
      </c>
      <c r="U7350" t="s">
        <v>31</v>
      </c>
      <c r="V7350" t="s">
        <v>1688</v>
      </c>
      <c r="W7350" t="s">
        <v>23</v>
      </c>
    </row>
    <row r="7351" spans="1:23" x14ac:dyDescent="0.4">
      <c r="A7351">
        <v>7350</v>
      </c>
      <c r="B7351">
        <v>1</v>
      </c>
      <c r="C7351">
        <v>1</v>
      </c>
      <c r="D7351">
        <v>1</v>
      </c>
      <c r="E7351">
        <v>1</v>
      </c>
      <c r="F7351" t="s">
        <v>23</v>
      </c>
      <c r="G7351">
        <v>-7.9102810041777598</v>
      </c>
      <c r="H7351" t="s">
        <v>23</v>
      </c>
      <c r="I7351">
        <v>19.1071850030634</v>
      </c>
      <c r="J7351" t="s">
        <v>1964</v>
      </c>
      <c r="K7351" t="s">
        <v>25</v>
      </c>
      <c r="L7351" t="s">
        <v>3555</v>
      </c>
      <c r="M7351" t="s">
        <v>3556</v>
      </c>
      <c r="N7351" t="s">
        <v>3557</v>
      </c>
      <c r="O7351" t="s">
        <v>3558</v>
      </c>
      <c r="P7351">
        <v>-0.5</v>
      </c>
      <c r="Q7351" t="s">
        <v>3559</v>
      </c>
      <c r="R7351" t="s">
        <v>3560</v>
      </c>
      <c r="S7351">
        <v>3989622</v>
      </c>
      <c r="T7351">
        <v>593.1864822</v>
      </c>
      <c r="U7351" t="s">
        <v>31</v>
      </c>
      <c r="V7351" t="s">
        <v>2998</v>
      </c>
      <c r="W7351" t="s">
        <v>23</v>
      </c>
    </row>
    <row r="7352" spans="1:23" x14ac:dyDescent="0.4">
      <c r="A7352">
        <v>7351</v>
      </c>
      <c r="B7352">
        <v>1</v>
      </c>
      <c r="C7352">
        <v>2</v>
      </c>
      <c r="D7352">
        <v>1</v>
      </c>
      <c r="E7352">
        <v>1</v>
      </c>
      <c r="F7352" t="s">
        <v>23</v>
      </c>
      <c r="G7352">
        <v>-2.6590269035515699</v>
      </c>
      <c r="H7352" t="s">
        <v>23</v>
      </c>
      <c r="I7352">
        <v>19.444232673949301</v>
      </c>
      <c r="J7352" t="s">
        <v>94</v>
      </c>
      <c r="K7352" t="s">
        <v>25</v>
      </c>
      <c r="L7352" t="s">
        <v>95</v>
      </c>
      <c r="M7352" t="s">
        <v>96</v>
      </c>
      <c r="N7352" t="s">
        <v>97</v>
      </c>
      <c r="O7352" t="s">
        <v>98</v>
      </c>
      <c r="P7352">
        <v>2.89444613</v>
      </c>
      <c r="Q7352" t="s">
        <v>99</v>
      </c>
      <c r="R7352" t="s">
        <v>100</v>
      </c>
      <c r="S7352">
        <v>2779202</v>
      </c>
      <c r="T7352">
        <v>362.14991789999999</v>
      </c>
      <c r="U7352" t="s">
        <v>31</v>
      </c>
      <c r="V7352" t="s">
        <v>206</v>
      </c>
      <c r="W7352" t="s">
        <v>23</v>
      </c>
    </row>
    <row r="7353" spans="1:23" x14ac:dyDescent="0.4">
      <c r="A7353">
        <v>7352</v>
      </c>
      <c r="B7353">
        <v>1</v>
      </c>
      <c r="C7353">
        <v>1</v>
      </c>
      <c r="D7353">
        <v>1</v>
      </c>
      <c r="E7353">
        <v>1</v>
      </c>
      <c r="F7353" t="s">
        <v>23</v>
      </c>
      <c r="G7353">
        <v>-704.15330947953896</v>
      </c>
      <c r="H7353" t="s">
        <v>23</v>
      </c>
      <c r="I7353">
        <v>38.254504975015102</v>
      </c>
      <c r="J7353" t="s">
        <v>3856</v>
      </c>
      <c r="K7353" t="s">
        <v>25</v>
      </c>
      <c r="L7353" t="s">
        <v>3857</v>
      </c>
      <c r="M7353" t="s">
        <v>3858</v>
      </c>
      <c r="N7353" t="s">
        <v>3859</v>
      </c>
      <c r="O7353" t="s">
        <v>3860</v>
      </c>
      <c r="P7353">
        <v>-0.42519390600000001</v>
      </c>
      <c r="Q7353" t="s">
        <v>3861</v>
      </c>
      <c r="R7353" t="s">
        <v>3862</v>
      </c>
      <c r="S7353">
        <v>3178566</v>
      </c>
      <c r="T7353">
        <v>509.12896999999998</v>
      </c>
      <c r="U7353" t="s">
        <v>31</v>
      </c>
      <c r="V7353" t="s">
        <v>3863</v>
      </c>
      <c r="W7353" t="s">
        <v>23</v>
      </c>
    </row>
    <row r="7354" spans="1:23" x14ac:dyDescent="0.4">
      <c r="A7354">
        <v>7353</v>
      </c>
      <c r="B7354">
        <v>1</v>
      </c>
      <c r="C7354">
        <v>3</v>
      </c>
      <c r="D7354">
        <v>1</v>
      </c>
      <c r="E7354">
        <v>1</v>
      </c>
      <c r="F7354" t="s">
        <v>23</v>
      </c>
      <c r="G7354">
        <v>-680.77712644326596</v>
      </c>
      <c r="H7354" t="s">
        <v>23</v>
      </c>
      <c r="I7354">
        <v>26.856383390020401</v>
      </c>
      <c r="J7354" t="s">
        <v>3072</v>
      </c>
      <c r="K7354" t="s">
        <v>25</v>
      </c>
      <c r="L7354" t="s">
        <v>3073</v>
      </c>
      <c r="M7354" t="s">
        <v>3074</v>
      </c>
      <c r="N7354" t="s">
        <v>28</v>
      </c>
      <c r="O7354" t="s">
        <v>3075</v>
      </c>
      <c r="P7354">
        <v>4.6999998099999996</v>
      </c>
      <c r="Q7354">
        <v>71576419</v>
      </c>
      <c r="R7354" t="s">
        <v>3076</v>
      </c>
      <c r="S7354">
        <v>33554434</v>
      </c>
      <c r="T7354">
        <v>589.19156750000002</v>
      </c>
      <c r="U7354" t="s">
        <v>31</v>
      </c>
      <c r="V7354" t="s">
        <v>12010</v>
      </c>
      <c r="W7354" t="s">
        <v>23</v>
      </c>
    </row>
    <row r="7355" spans="1:23" x14ac:dyDescent="0.4">
      <c r="A7355">
        <v>7354</v>
      </c>
      <c r="B7355">
        <v>1</v>
      </c>
      <c r="C7355">
        <v>1</v>
      </c>
      <c r="D7355">
        <v>1</v>
      </c>
      <c r="E7355">
        <v>2</v>
      </c>
      <c r="F7355" t="s">
        <v>23</v>
      </c>
      <c r="G7355">
        <v>-301.27267329161401</v>
      </c>
      <c r="H7355" t="s">
        <v>23</v>
      </c>
      <c r="I7355">
        <v>15.070310496424399</v>
      </c>
      <c r="J7355" t="s">
        <v>865</v>
      </c>
      <c r="K7355" t="s">
        <v>25</v>
      </c>
      <c r="L7355" t="s">
        <v>866</v>
      </c>
      <c r="M7355" t="s">
        <v>867</v>
      </c>
      <c r="N7355" t="s">
        <v>868</v>
      </c>
      <c r="O7355" t="s">
        <v>869</v>
      </c>
      <c r="P7355">
        <v>2.9000001000000002</v>
      </c>
      <c r="Q7355">
        <v>78347</v>
      </c>
      <c r="R7355" t="s">
        <v>870</v>
      </c>
      <c r="S7355">
        <v>262146</v>
      </c>
      <c r="T7355">
        <v>449.10783789999999</v>
      </c>
      <c r="U7355" t="s">
        <v>31</v>
      </c>
      <c r="V7355" t="s">
        <v>10650</v>
      </c>
      <c r="W7355" t="s">
        <v>23</v>
      </c>
    </row>
    <row r="7356" spans="1:23" x14ac:dyDescent="0.4">
      <c r="A7356">
        <v>7355</v>
      </c>
      <c r="B7356">
        <v>1</v>
      </c>
      <c r="C7356">
        <v>1</v>
      </c>
      <c r="D7356">
        <v>1</v>
      </c>
      <c r="E7356">
        <v>1</v>
      </c>
      <c r="F7356" t="s">
        <v>23</v>
      </c>
      <c r="G7356">
        <v>-8.7169059995543403</v>
      </c>
      <c r="H7356" t="s">
        <v>23</v>
      </c>
      <c r="I7356">
        <v>14.740076605599</v>
      </c>
      <c r="J7356" t="s">
        <v>1074</v>
      </c>
      <c r="K7356" t="s">
        <v>25</v>
      </c>
      <c r="L7356" t="s">
        <v>1075</v>
      </c>
      <c r="M7356" t="s">
        <v>1076</v>
      </c>
      <c r="N7356" t="s">
        <v>1077</v>
      </c>
      <c r="O7356" t="s">
        <v>1078</v>
      </c>
      <c r="P7356">
        <v>-1.2999999499999999</v>
      </c>
      <c r="Q7356" t="s">
        <v>1079</v>
      </c>
      <c r="R7356" t="s">
        <v>1080</v>
      </c>
      <c r="S7356">
        <v>255781246</v>
      </c>
      <c r="T7356">
        <v>611.16066130000002</v>
      </c>
      <c r="U7356" t="s">
        <v>31</v>
      </c>
      <c r="V7356" t="s">
        <v>12024</v>
      </c>
      <c r="W7356" t="s">
        <v>23</v>
      </c>
    </row>
    <row r="7357" spans="1:23" x14ac:dyDescent="0.4">
      <c r="A7357">
        <v>7356</v>
      </c>
      <c r="B7357">
        <v>1</v>
      </c>
      <c r="C7357">
        <v>1</v>
      </c>
      <c r="D7357">
        <v>1</v>
      </c>
      <c r="E7357">
        <v>1</v>
      </c>
      <c r="F7357" t="s">
        <v>23</v>
      </c>
      <c r="G7357">
        <v>-3.1623687809305698</v>
      </c>
      <c r="H7357" t="s">
        <v>23</v>
      </c>
      <c r="I7357">
        <v>58.284159297333296</v>
      </c>
      <c r="J7357" t="s">
        <v>1102</v>
      </c>
      <c r="K7357" t="s">
        <v>25</v>
      </c>
      <c r="L7357" t="s">
        <v>1103</v>
      </c>
      <c r="M7357" t="s">
        <v>1104</v>
      </c>
      <c r="N7357" t="s">
        <v>1105</v>
      </c>
      <c r="O7357" t="s">
        <v>1106</v>
      </c>
      <c r="P7357">
        <v>3.0999998999999998</v>
      </c>
      <c r="Q7357" t="s">
        <v>1107</v>
      </c>
      <c r="R7357" t="s">
        <v>1108</v>
      </c>
      <c r="S7357">
        <v>255847294</v>
      </c>
      <c r="T7357">
        <v>229.0859207</v>
      </c>
      <c r="U7357" t="s">
        <v>31</v>
      </c>
      <c r="V7357" t="s">
        <v>3000</v>
      </c>
      <c r="W7357" t="s">
        <v>23</v>
      </c>
    </row>
    <row r="7358" spans="1:23" x14ac:dyDescent="0.4">
      <c r="A7358">
        <v>7357</v>
      </c>
      <c r="B7358">
        <v>1</v>
      </c>
      <c r="C7358">
        <v>1</v>
      </c>
      <c r="D7358">
        <v>1</v>
      </c>
      <c r="E7358">
        <v>2</v>
      </c>
      <c r="F7358" t="s">
        <v>23</v>
      </c>
      <c r="G7358">
        <v>-522.48791336222405</v>
      </c>
      <c r="H7358" t="s">
        <v>23</v>
      </c>
      <c r="I7358">
        <v>10.3127272996537</v>
      </c>
      <c r="J7358" t="s">
        <v>17092</v>
      </c>
      <c r="K7358" t="s">
        <v>25</v>
      </c>
      <c r="L7358" t="s">
        <v>17093</v>
      </c>
      <c r="M7358" t="s">
        <v>17094</v>
      </c>
      <c r="N7358" t="s">
        <v>17095</v>
      </c>
      <c r="O7358" t="s">
        <v>17096</v>
      </c>
      <c r="P7358">
        <v>2.5</v>
      </c>
      <c r="Q7358">
        <v>11941305</v>
      </c>
      <c r="R7358" t="s">
        <v>17097</v>
      </c>
      <c r="S7358">
        <v>3153922</v>
      </c>
      <c r="T7358">
        <v>463.08710250000001</v>
      </c>
      <c r="U7358" t="s">
        <v>31</v>
      </c>
      <c r="V7358" t="s">
        <v>9786</v>
      </c>
      <c r="W7358" t="s">
        <v>23</v>
      </c>
    </row>
    <row r="7359" spans="1:23" x14ac:dyDescent="0.4">
      <c r="A7359">
        <v>7358</v>
      </c>
      <c r="B7359">
        <v>1</v>
      </c>
      <c r="C7359">
        <v>4</v>
      </c>
      <c r="D7359">
        <v>1</v>
      </c>
      <c r="E7359">
        <v>1</v>
      </c>
      <c r="F7359" t="s">
        <v>23</v>
      </c>
      <c r="G7359">
        <v>-1.61657663193323</v>
      </c>
      <c r="H7359" t="s">
        <v>23</v>
      </c>
      <c r="I7359">
        <v>56.240258525321003</v>
      </c>
      <c r="J7359" t="s">
        <v>2743</v>
      </c>
      <c r="K7359" t="s">
        <v>25</v>
      </c>
      <c r="L7359" t="s">
        <v>2744</v>
      </c>
      <c r="M7359" t="s">
        <v>2745</v>
      </c>
      <c r="N7359" t="s">
        <v>2746</v>
      </c>
      <c r="O7359" t="s">
        <v>2747</v>
      </c>
      <c r="P7359">
        <v>1.4723249700000001</v>
      </c>
      <c r="Q7359" t="s">
        <v>2748</v>
      </c>
      <c r="R7359" t="s">
        <v>2749</v>
      </c>
      <c r="S7359">
        <v>121629054</v>
      </c>
      <c r="T7359">
        <v>291.08632</v>
      </c>
      <c r="U7359" t="s">
        <v>31</v>
      </c>
      <c r="V7359" t="s">
        <v>8578</v>
      </c>
      <c r="W7359" t="s">
        <v>23</v>
      </c>
    </row>
    <row r="7360" spans="1:23" x14ac:dyDescent="0.4">
      <c r="A7360">
        <v>7359</v>
      </c>
      <c r="B7360">
        <v>1</v>
      </c>
      <c r="C7360">
        <v>1</v>
      </c>
      <c r="D7360">
        <v>1</v>
      </c>
      <c r="E7360">
        <v>2</v>
      </c>
      <c r="F7360" t="s">
        <v>23</v>
      </c>
      <c r="G7360">
        <v>-202.82357853099001</v>
      </c>
      <c r="H7360" t="s">
        <v>23</v>
      </c>
      <c r="I7360">
        <v>30.407415066317899</v>
      </c>
      <c r="J7360" t="s">
        <v>11655</v>
      </c>
      <c r="K7360" t="s">
        <v>25</v>
      </c>
      <c r="L7360" t="s">
        <v>16976</v>
      </c>
      <c r="M7360" t="s">
        <v>16977</v>
      </c>
      <c r="N7360" t="s">
        <v>16978</v>
      </c>
      <c r="O7360" t="s">
        <v>16979</v>
      </c>
      <c r="P7360">
        <v>1.5</v>
      </c>
      <c r="Q7360" t="s">
        <v>16980</v>
      </c>
      <c r="R7360" t="s">
        <v>16981</v>
      </c>
      <c r="S7360">
        <v>67371010</v>
      </c>
      <c r="T7360">
        <v>169.0760247</v>
      </c>
      <c r="U7360" t="s">
        <v>31</v>
      </c>
      <c r="V7360" t="s">
        <v>3060</v>
      </c>
      <c r="W7360" t="s">
        <v>23</v>
      </c>
    </row>
    <row r="7361" spans="1:23" x14ac:dyDescent="0.4">
      <c r="A7361">
        <v>7360</v>
      </c>
      <c r="B7361">
        <v>1</v>
      </c>
      <c r="C7361">
        <v>1</v>
      </c>
      <c r="D7361">
        <v>1</v>
      </c>
      <c r="E7361">
        <v>2</v>
      </c>
      <c r="F7361" t="s">
        <v>23</v>
      </c>
      <c r="G7361">
        <v>-433.44871993027903</v>
      </c>
      <c r="H7361" t="s">
        <v>23</v>
      </c>
      <c r="I7361">
        <v>79.665191277919106</v>
      </c>
      <c r="J7361" t="s">
        <v>1904</v>
      </c>
      <c r="K7361" t="s">
        <v>25</v>
      </c>
      <c r="L7361" t="s">
        <v>15291</v>
      </c>
      <c r="M7361" t="s">
        <v>15292</v>
      </c>
      <c r="N7361" t="s">
        <v>28</v>
      </c>
      <c r="O7361" t="s">
        <v>15293</v>
      </c>
      <c r="P7361">
        <v>0.10000000100000001</v>
      </c>
      <c r="Q7361">
        <v>25314903</v>
      </c>
      <c r="R7361" t="s">
        <v>15294</v>
      </c>
      <c r="S7361">
        <v>3153922</v>
      </c>
      <c r="T7361">
        <v>339.17031900000001</v>
      </c>
      <c r="U7361" t="s">
        <v>31</v>
      </c>
      <c r="V7361" t="s">
        <v>6481</v>
      </c>
      <c r="W7361" t="s">
        <v>23</v>
      </c>
    </row>
    <row r="7362" spans="1:23" x14ac:dyDescent="0.4">
      <c r="A7362">
        <v>7361</v>
      </c>
      <c r="B7362">
        <v>1</v>
      </c>
      <c r="C7362">
        <v>1</v>
      </c>
      <c r="D7362">
        <v>1</v>
      </c>
      <c r="E7362">
        <v>1</v>
      </c>
      <c r="F7362" t="s">
        <v>23</v>
      </c>
      <c r="G7362">
        <v>-7.2424846696876504</v>
      </c>
      <c r="H7362" t="s">
        <v>23</v>
      </c>
      <c r="I7362">
        <v>30.428832473905299</v>
      </c>
      <c r="J7362" t="s">
        <v>4080</v>
      </c>
      <c r="K7362" t="s">
        <v>25</v>
      </c>
      <c r="L7362" t="s">
        <v>4420</v>
      </c>
      <c r="M7362" t="s">
        <v>4421</v>
      </c>
      <c r="N7362" t="s">
        <v>4422</v>
      </c>
      <c r="O7362" t="s">
        <v>4423</v>
      </c>
      <c r="P7362">
        <v>5.1978029299999999E-2</v>
      </c>
      <c r="Q7362" t="s">
        <v>4424</v>
      </c>
      <c r="R7362" t="s">
        <v>4425</v>
      </c>
      <c r="S7362">
        <v>255847294</v>
      </c>
      <c r="T7362">
        <v>171.02879970000001</v>
      </c>
      <c r="U7362" t="s">
        <v>31</v>
      </c>
      <c r="V7362" t="s">
        <v>4085</v>
      </c>
      <c r="W7362" t="s">
        <v>23</v>
      </c>
    </row>
    <row r="7363" spans="1:23" x14ac:dyDescent="0.4">
      <c r="A7363">
        <v>7362</v>
      </c>
      <c r="B7363">
        <v>1</v>
      </c>
      <c r="C7363">
        <v>1</v>
      </c>
      <c r="D7363">
        <v>1</v>
      </c>
      <c r="E7363">
        <v>1</v>
      </c>
      <c r="F7363" t="s">
        <v>23</v>
      </c>
      <c r="G7363">
        <v>-5.3505048075872699</v>
      </c>
      <c r="H7363" t="s">
        <v>23</v>
      </c>
      <c r="I7363">
        <v>69.410866146925002</v>
      </c>
      <c r="J7363" t="s">
        <v>1174</v>
      </c>
      <c r="K7363" t="s">
        <v>25</v>
      </c>
      <c r="L7363" t="s">
        <v>3787</v>
      </c>
      <c r="M7363" t="s">
        <v>3788</v>
      </c>
      <c r="N7363" t="s">
        <v>3789</v>
      </c>
      <c r="O7363" t="s">
        <v>3790</v>
      </c>
      <c r="P7363">
        <v>3.0999998999999998</v>
      </c>
      <c r="Q7363">
        <v>185914</v>
      </c>
      <c r="R7363" t="s">
        <v>3791</v>
      </c>
      <c r="S7363">
        <v>51559580022</v>
      </c>
      <c r="T7363">
        <v>231.10157000000001</v>
      </c>
      <c r="U7363" t="s">
        <v>31</v>
      </c>
      <c r="V7363" t="s">
        <v>1946</v>
      </c>
      <c r="W7363" t="s">
        <v>23</v>
      </c>
    </row>
    <row r="7364" spans="1:23" x14ac:dyDescent="0.4">
      <c r="A7364">
        <v>7363</v>
      </c>
      <c r="B7364">
        <v>1</v>
      </c>
      <c r="C7364">
        <v>2</v>
      </c>
      <c r="D7364">
        <v>1</v>
      </c>
      <c r="E7364">
        <v>1</v>
      </c>
      <c r="F7364" t="s">
        <v>23</v>
      </c>
      <c r="G7364">
        <v>-7.4710823352235796</v>
      </c>
      <c r="H7364" t="s">
        <v>23</v>
      </c>
      <c r="I7364">
        <v>88.942238342185803</v>
      </c>
      <c r="J7364" t="s">
        <v>1973</v>
      </c>
      <c r="K7364" t="s">
        <v>25</v>
      </c>
      <c r="L7364" t="s">
        <v>1974</v>
      </c>
      <c r="M7364" t="s">
        <v>1975</v>
      </c>
      <c r="N7364" t="s">
        <v>1976</v>
      </c>
      <c r="O7364" t="s">
        <v>1977</v>
      </c>
      <c r="P7364">
        <v>1.36698294</v>
      </c>
      <c r="Q7364" t="s">
        <v>1978</v>
      </c>
      <c r="R7364" t="s">
        <v>1979</v>
      </c>
      <c r="S7364">
        <v>255847294</v>
      </c>
      <c r="T7364">
        <v>303.04992909999999</v>
      </c>
      <c r="U7364" t="s">
        <v>31</v>
      </c>
      <c r="V7364" t="s">
        <v>11970</v>
      </c>
      <c r="W7364" t="s">
        <v>23</v>
      </c>
    </row>
    <row r="7365" spans="1:23" x14ac:dyDescent="0.4">
      <c r="A7365">
        <v>7364</v>
      </c>
      <c r="B7365">
        <v>1</v>
      </c>
      <c r="C7365">
        <v>1</v>
      </c>
      <c r="D7365">
        <v>1</v>
      </c>
      <c r="E7365">
        <v>2</v>
      </c>
      <c r="F7365" t="s">
        <v>23</v>
      </c>
      <c r="G7365">
        <v>-596.12308978040801</v>
      </c>
      <c r="H7365" t="s">
        <v>23</v>
      </c>
      <c r="I7365">
        <v>56.572529984631899</v>
      </c>
      <c r="J7365" t="s">
        <v>4793</v>
      </c>
      <c r="K7365" t="s">
        <v>25</v>
      </c>
      <c r="L7365" t="s">
        <v>4794</v>
      </c>
      <c r="M7365" t="s">
        <v>4795</v>
      </c>
      <c r="N7365" t="s">
        <v>28</v>
      </c>
      <c r="O7365" t="s">
        <v>4796</v>
      </c>
      <c r="P7365">
        <v>1.2999999499999999</v>
      </c>
      <c r="Q7365">
        <v>28962097</v>
      </c>
      <c r="R7365" t="s">
        <v>4797</v>
      </c>
      <c r="S7365">
        <v>3153922</v>
      </c>
      <c r="T7365">
        <v>353.18596910000002</v>
      </c>
      <c r="U7365" t="s">
        <v>31</v>
      </c>
      <c r="V7365" t="s">
        <v>7017</v>
      </c>
      <c r="W7365" t="s">
        <v>23</v>
      </c>
    </row>
    <row r="7366" spans="1:23" x14ac:dyDescent="0.4">
      <c r="A7366">
        <v>7365</v>
      </c>
      <c r="B7366">
        <v>1</v>
      </c>
      <c r="C7366">
        <v>1</v>
      </c>
      <c r="D7366">
        <v>1</v>
      </c>
      <c r="E7366">
        <v>1</v>
      </c>
      <c r="F7366" t="s">
        <v>23</v>
      </c>
      <c r="G7366">
        <v>-8.0662618888480999</v>
      </c>
      <c r="H7366" t="s">
        <v>23</v>
      </c>
      <c r="I7366">
        <v>23.5816456703933</v>
      </c>
      <c r="J7366" t="s">
        <v>1437</v>
      </c>
      <c r="K7366" t="s">
        <v>25</v>
      </c>
      <c r="L7366" t="s">
        <v>14286</v>
      </c>
      <c r="M7366" t="s">
        <v>14287</v>
      </c>
      <c r="N7366" t="s">
        <v>14288</v>
      </c>
      <c r="O7366" t="s">
        <v>14289</v>
      </c>
      <c r="P7366">
        <v>0.20000000300000001</v>
      </c>
      <c r="Q7366" t="s">
        <v>14290</v>
      </c>
      <c r="R7366" t="s">
        <v>14291</v>
      </c>
      <c r="S7366">
        <v>121563518</v>
      </c>
      <c r="T7366">
        <v>433.11292329999998</v>
      </c>
      <c r="U7366" t="s">
        <v>31</v>
      </c>
      <c r="V7366" t="s">
        <v>5112</v>
      </c>
      <c r="W7366" t="s">
        <v>23</v>
      </c>
    </row>
    <row r="7367" spans="1:23" x14ac:dyDescent="0.4">
      <c r="A7367">
        <v>7366</v>
      </c>
      <c r="B7367">
        <v>1</v>
      </c>
      <c r="C7367">
        <v>1</v>
      </c>
      <c r="D7367">
        <v>1</v>
      </c>
      <c r="E7367">
        <v>1</v>
      </c>
      <c r="F7367" t="s">
        <v>23</v>
      </c>
      <c r="G7367">
        <v>-8.5279282481466492</v>
      </c>
      <c r="H7367" t="s">
        <v>23</v>
      </c>
      <c r="I7367">
        <v>15.067965139513699</v>
      </c>
      <c r="J7367" t="s">
        <v>797</v>
      </c>
      <c r="K7367" t="s">
        <v>25</v>
      </c>
      <c r="L7367" t="s">
        <v>12664</v>
      </c>
      <c r="M7367" t="s">
        <v>12665</v>
      </c>
      <c r="N7367" t="s">
        <v>12666</v>
      </c>
      <c r="O7367" t="s">
        <v>12667</v>
      </c>
      <c r="P7367">
        <v>0.40000000600000002</v>
      </c>
      <c r="Q7367" t="s">
        <v>12668</v>
      </c>
      <c r="R7367" t="s">
        <v>12669</v>
      </c>
      <c r="S7367">
        <v>20638078</v>
      </c>
      <c r="T7367">
        <v>503.11900000000003</v>
      </c>
      <c r="U7367" t="s">
        <v>31</v>
      </c>
      <c r="V7367" t="s">
        <v>1943</v>
      </c>
      <c r="W7367" t="s">
        <v>23</v>
      </c>
    </row>
    <row r="7368" spans="1:23" x14ac:dyDescent="0.4">
      <c r="A7368">
        <v>7367</v>
      </c>
      <c r="B7368">
        <v>1</v>
      </c>
      <c r="C7368">
        <v>1</v>
      </c>
      <c r="D7368">
        <v>1</v>
      </c>
      <c r="E7368">
        <v>1</v>
      </c>
      <c r="F7368" t="s">
        <v>23</v>
      </c>
      <c r="G7368">
        <v>-9.0038919027190403</v>
      </c>
      <c r="H7368" t="s">
        <v>23</v>
      </c>
      <c r="I7368">
        <v>35.178109129994297</v>
      </c>
      <c r="J7368" t="s">
        <v>944</v>
      </c>
      <c r="K7368" t="s">
        <v>25</v>
      </c>
      <c r="L7368" t="s">
        <v>945</v>
      </c>
      <c r="M7368" t="s">
        <v>946</v>
      </c>
      <c r="N7368" t="s">
        <v>947</v>
      </c>
      <c r="O7368" t="s">
        <v>948</v>
      </c>
      <c r="P7368">
        <v>4</v>
      </c>
      <c r="Q7368" t="s">
        <v>949</v>
      </c>
      <c r="R7368" t="s">
        <v>950</v>
      </c>
      <c r="S7368">
        <v>120384382</v>
      </c>
      <c r="T7368">
        <v>609.28065730000003</v>
      </c>
      <c r="U7368" t="s">
        <v>31</v>
      </c>
      <c r="V7368" t="s">
        <v>1577</v>
      </c>
      <c r="W7368" t="s">
        <v>23</v>
      </c>
    </row>
    <row r="7369" spans="1:23" x14ac:dyDescent="0.4">
      <c r="A7369">
        <v>7368</v>
      </c>
      <c r="B7369">
        <v>1</v>
      </c>
      <c r="C7369">
        <v>3</v>
      </c>
      <c r="D7369">
        <v>1</v>
      </c>
      <c r="E7369">
        <v>1</v>
      </c>
      <c r="F7369" t="s">
        <v>23</v>
      </c>
      <c r="G7369">
        <v>-226.8483838841</v>
      </c>
      <c r="H7369" t="s">
        <v>23</v>
      </c>
      <c r="I7369">
        <v>16.925061730086199</v>
      </c>
      <c r="J7369" t="s">
        <v>10239</v>
      </c>
      <c r="K7369" t="s">
        <v>25</v>
      </c>
      <c r="L7369" t="s">
        <v>10284</v>
      </c>
      <c r="M7369" t="s">
        <v>10285</v>
      </c>
      <c r="N7369" t="s">
        <v>10286</v>
      </c>
      <c r="O7369" t="s">
        <v>10287</v>
      </c>
      <c r="P7369">
        <v>2.8617782599999999</v>
      </c>
      <c r="Q7369">
        <v>3040105</v>
      </c>
      <c r="R7369" t="s">
        <v>10288</v>
      </c>
      <c r="S7369">
        <v>67108866</v>
      </c>
      <c r="T7369">
        <v>328.04517809999999</v>
      </c>
      <c r="U7369" t="s">
        <v>31</v>
      </c>
      <c r="V7369" t="s">
        <v>17259</v>
      </c>
      <c r="W7369" t="s">
        <v>23</v>
      </c>
    </row>
    <row r="7370" spans="1:23" x14ac:dyDescent="0.4">
      <c r="A7370">
        <v>7369</v>
      </c>
      <c r="B7370">
        <v>1</v>
      </c>
      <c r="C7370">
        <v>1</v>
      </c>
      <c r="D7370">
        <v>1</v>
      </c>
      <c r="E7370">
        <v>1</v>
      </c>
      <c r="F7370" t="s">
        <v>23</v>
      </c>
      <c r="G7370">
        <v>-12.7243010944671</v>
      </c>
      <c r="H7370" t="s">
        <v>23</v>
      </c>
      <c r="I7370">
        <v>49.631952473076602</v>
      </c>
      <c r="J7370" t="s">
        <v>4591</v>
      </c>
      <c r="K7370" t="s">
        <v>25</v>
      </c>
      <c r="L7370" t="s">
        <v>6213</v>
      </c>
      <c r="M7370" t="s">
        <v>6214</v>
      </c>
      <c r="N7370" t="s">
        <v>6215</v>
      </c>
      <c r="O7370" t="s">
        <v>6216</v>
      </c>
      <c r="P7370">
        <v>3</v>
      </c>
      <c r="Q7370" t="s">
        <v>6217</v>
      </c>
      <c r="R7370" t="s">
        <v>6218</v>
      </c>
      <c r="S7370">
        <v>20900222</v>
      </c>
      <c r="T7370">
        <v>285.07576</v>
      </c>
      <c r="U7370" t="s">
        <v>31</v>
      </c>
      <c r="V7370" t="s">
        <v>7423</v>
      </c>
      <c r="W7370" t="s">
        <v>23</v>
      </c>
    </row>
    <row r="7371" spans="1:23" x14ac:dyDescent="0.4">
      <c r="A7371">
        <v>7370</v>
      </c>
      <c r="B7371">
        <v>1</v>
      </c>
      <c r="C7371">
        <v>1</v>
      </c>
      <c r="D7371">
        <v>1</v>
      </c>
      <c r="E7371">
        <v>2</v>
      </c>
      <c r="F7371" t="s">
        <v>23</v>
      </c>
      <c r="G7371">
        <v>-597.35573170520502</v>
      </c>
      <c r="H7371" t="s">
        <v>23</v>
      </c>
      <c r="I7371">
        <v>41.008474951409497</v>
      </c>
      <c r="J7371" t="s">
        <v>6277</v>
      </c>
      <c r="K7371" t="s">
        <v>25</v>
      </c>
      <c r="L7371" t="s">
        <v>9817</v>
      </c>
      <c r="M7371" t="s">
        <v>9818</v>
      </c>
      <c r="N7371" t="s">
        <v>28</v>
      </c>
      <c r="O7371" t="s">
        <v>9819</v>
      </c>
      <c r="P7371">
        <v>3.7000000499999999</v>
      </c>
      <c r="Q7371">
        <v>26743728</v>
      </c>
      <c r="R7371" t="s">
        <v>9820</v>
      </c>
      <c r="S7371">
        <v>3153922</v>
      </c>
      <c r="T7371">
        <v>451.12348800000001</v>
      </c>
      <c r="U7371" t="s">
        <v>31</v>
      </c>
      <c r="V7371" t="s">
        <v>9822</v>
      </c>
      <c r="W7371" t="s">
        <v>23</v>
      </c>
    </row>
    <row r="7372" spans="1:23" x14ac:dyDescent="0.4">
      <c r="A7372">
        <v>7371</v>
      </c>
      <c r="B7372">
        <v>1</v>
      </c>
      <c r="C7372">
        <v>1</v>
      </c>
      <c r="D7372">
        <v>1</v>
      </c>
      <c r="E7372">
        <v>1</v>
      </c>
      <c r="F7372" t="s">
        <v>23</v>
      </c>
      <c r="G7372">
        <v>-360.39312175685097</v>
      </c>
      <c r="H7372" t="s">
        <v>23</v>
      </c>
      <c r="I7372">
        <v>67.4320660524061</v>
      </c>
      <c r="J7372" t="s">
        <v>11289</v>
      </c>
      <c r="K7372" t="s">
        <v>25</v>
      </c>
      <c r="L7372" t="s">
        <v>11290</v>
      </c>
      <c r="M7372" t="s">
        <v>11291</v>
      </c>
      <c r="N7372" t="s">
        <v>28</v>
      </c>
      <c r="O7372" t="s">
        <v>11292</v>
      </c>
      <c r="P7372">
        <v>-4.9595823299999999</v>
      </c>
      <c r="R7372" t="s">
        <v>11293</v>
      </c>
      <c r="S7372">
        <v>3178496</v>
      </c>
      <c r="T7372">
        <v>781.47326869999995</v>
      </c>
      <c r="U7372" t="s">
        <v>31</v>
      </c>
      <c r="V7372" t="s">
        <v>12002</v>
      </c>
      <c r="W7372" t="s">
        <v>23</v>
      </c>
    </row>
    <row r="7373" spans="1:23" x14ac:dyDescent="0.4">
      <c r="A7373">
        <v>7372</v>
      </c>
      <c r="B7373">
        <v>1</v>
      </c>
      <c r="C7373">
        <v>1</v>
      </c>
      <c r="D7373">
        <v>1</v>
      </c>
      <c r="E7373">
        <v>2</v>
      </c>
      <c r="F7373" t="s">
        <v>23</v>
      </c>
      <c r="G7373">
        <v>-421.16266290165697</v>
      </c>
      <c r="H7373" t="s">
        <v>23</v>
      </c>
      <c r="I7373">
        <v>178.98682788048501</v>
      </c>
      <c r="J7373" t="s">
        <v>2982</v>
      </c>
      <c r="K7373" t="s">
        <v>25</v>
      </c>
      <c r="L7373" t="s">
        <v>2983</v>
      </c>
      <c r="M7373" t="s">
        <v>2984</v>
      </c>
      <c r="N7373" t="s">
        <v>2985</v>
      </c>
      <c r="O7373" t="s">
        <v>2986</v>
      </c>
      <c r="P7373">
        <v>1.0126388099999999</v>
      </c>
      <c r="Q7373">
        <v>53301824</v>
      </c>
      <c r="R7373" t="s">
        <v>2987</v>
      </c>
      <c r="S7373">
        <v>16777218</v>
      </c>
      <c r="T7373">
        <v>257.11722079999998</v>
      </c>
      <c r="U7373" t="s">
        <v>31</v>
      </c>
      <c r="V7373" t="s">
        <v>2988</v>
      </c>
      <c r="W7373" t="s">
        <v>23</v>
      </c>
    </row>
    <row r="7374" spans="1:23" x14ac:dyDescent="0.4">
      <c r="A7374">
        <v>7373</v>
      </c>
      <c r="B7374">
        <v>1</v>
      </c>
      <c r="C7374">
        <v>1</v>
      </c>
      <c r="D7374">
        <v>1</v>
      </c>
      <c r="E7374">
        <v>2</v>
      </c>
      <c r="F7374" t="s">
        <v>23</v>
      </c>
      <c r="G7374">
        <v>-6.8789924393540796</v>
      </c>
      <c r="H7374" t="s">
        <v>23</v>
      </c>
      <c r="I7374">
        <v>34.429842461921197</v>
      </c>
      <c r="J7374" t="s">
        <v>360</v>
      </c>
      <c r="K7374" t="s">
        <v>25</v>
      </c>
      <c r="L7374" t="s">
        <v>361</v>
      </c>
      <c r="M7374" t="s">
        <v>362</v>
      </c>
      <c r="N7374" t="s">
        <v>363</v>
      </c>
      <c r="O7374" t="s">
        <v>364</v>
      </c>
      <c r="P7374">
        <v>-0.46567451999999998</v>
      </c>
      <c r="Q7374" t="s">
        <v>365</v>
      </c>
      <c r="R7374" t="s">
        <v>366</v>
      </c>
      <c r="S7374">
        <v>254798718</v>
      </c>
      <c r="T7374">
        <v>377.1456</v>
      </c>
      <c r="U7374" t="s">
        <v>31</v>
      </c>
      <c r="V7374" t="s">
        <v>3021</v>
      </c>
      <c r="W7374" t="s">
        <v>23</v>
      </c>
    </row>
    <row r="7375" spans="1:23" x14ac:dyDescent="0.4">
      <c r="A7375">
        <v>7374</v>
      </c>
      <c r="B7375">
        <v>1</v>
      </c>
      <c r="C7375">
        <v>1</v>
      </c>
      <c r="D7375">
        <v>1</v>
      </c>
      <c r="E7375">
        <v>1</v>
      </c>
      <c r="F7375" t="s">
        <v>23</v>
      </c>
      <c r="G7375">
        <v>-13.3345717678238</v>
      </c>
      <c r="H7375" t="s">
        <v>23</v>
      </c>
      <c r="I7375">
        <v>18.002037540030202</v>
      </c>
      <c r="J7375" t="s">
        <v>1267</v>
      </c>
      <c r="K7375" t="s">
        <v>25</v>
      </c>
      <c r="L7375" t="s">
        <v>13612</v>
      </c>
      <c r="M7375" t="s">
        <v>13613</v>
      </c>
      <c r="N7375" t="s">
        <v>13614</v>
      </c>
      <c r="O7375" t="s">
        <v>13615</v>
      </c>
      <c r="P7375">
        <v>0.80000001200000004</v>
      </c>
      <c r="Q7375" t="s">
        <v>13616</v>
      </c>
      <c r="R7375" t="s">
        <v>13617</v>
      </c>
      <c r="S7375">
        <v>3727446</v>
      </c>
      <c r="T7375">
        <v>710.41100280000001</v>
      </c>
      <c r="U7375" t="s">
        <v>31</v>
      </c>
      <c r="V7375" t="s">
        <v>6329</v>
      </c>
      <c r="W7375" t="s">
        <v>23</v>
      </c>
    </row>
    <row r="7376" spans="1:23" x14ac:dyDescent="0.4">
      <c r="A7376">
        <v>7375</v>
      </c>
      <c r="B7376">
        <v>1</v>
      </c>
      <c r="C7376">
        <v>1</v>
      </c>
      <c r="D7376">
        <v>1</v>
      </c>
      <c r="E7376">
        <v>1</v>
      </c>
      <c r="F7376" t="s">
        <v>23</v>
      </c>
      <c r="G7376">
        <v>-1.2851535783375601</v>
      </c>
      <c r="H7376" t="s">
        <v>23</v>
      </c>
      <c r="I7376">
        <v>38.6637720844572</v>
      </c>
      <c r="J7376" t="s">
        <v>2341</v>
      </c>
      <c r="K7376" t="s">
        <v>25</v>
      </c>
      <c r="L7376" t="s">
        <v>2342</v>
      </c>
      <c r="M7376" t="s">
        <v>2343</v>
      </c>
      <c r="N7376" t="s">
        <v>2344</v>
      </c>
      <c r="O7376" t="s">
        <v>2345</v>
      </c>
      <c r="P7376">
        <v>0.26765546200000001</v>
      </c>
      <c r="Q7376" t="s">
        <v>2346</v>
      </c>
      <c r="R7376" t="s">
        <v>2347</v>
      </c>
      <c r="S7376">
        <v>255847294</v>
      </c>
      <c r="T7376">
        <v>182.08116999999999</v>
      </c>
      <c r="U7376" t="s">
        <v>31</v>
      </c>
      <c r="V7376" t="s">
        <v>2899</v>
      </c>
      <c r="W7376" t="s">
        <v>23</v>
      </c>
    </row>
    <row r="7377" spans="1:23" x14ac:dyDescent="0.4">
      <c r="A7377">
        <v>7376</v>
      </c>
      <c r="B7377">
        <v>1</v>
      </c>
      <c r="C7377">
        <v>1</v>
      </c>
      <c r="D7377">
        <v>1</v>
      </c>
      <c r="E7377">
        <v>1</v>
      </c>
      <c r="F7377" t="s">
        <v>23</v>
      </c>
      <c r="G7377">
        <v>-524.51633955284899</v>
      </c>
      <c r="H7377" t="s">
        <v>23</v>
      </c>
      <c r="I7377">
        <v>83.4081031256964</v>
      </c>
      <c r="J7377" t="s">
        <v>11254</v>
      </c>
      <c r="K7377" t="s">
        <v>25</v>
      </c>
      <c r="L7377" t="s">
        <v>11255</v>
      </c>
      <c r="M7377" t="s">
        <v>11256</v>
      </c>
      <c r="N7377" t="s">
        <v>11257</v>
      </c>
      <c r="O7377" t="s">
        <v>11258</v>
      </c>
      <c r="P7377">
        <v>2.7000000499999999</v>
      </c>
      <c r="Q7377" t="s">
        <v>11259</v>
      </c>
      <c r="R7377" t="s">
        <v>11260</v>
      </c>
      <c r="S7377">
        <v>16777218</v>
      </c>
      <c r="T7377">
        <v>579.14970270000003</v>
      </c>
      <c r="U7377" t="s">
        <v>31</v>
      </c>
      <c r="V7377" t="s">
        <v>12003</v>
      </c>
      <c r="W7377" t="s">
        <v>23</v>
      </c>
    </row>
    <row r="7378" spans="1:23" x14ac:dyDescent="0.4">
      <c r="A7378">
        <v>7377</v>
      </c>
      <c r="B7378">
        <v>1</v>
      </c>
      <c r="C7378">
        <v>1</v>
      </c>
      <c r="D7378">
        <v>1</v>
      </c>
      <c r="E7378">
        <v>1</v>
      </c>
      <c r="F7378" t="s">
        <v>23</v>
      </c>
      <c r="G7378">
        <v>-10.623522821948301</v>
      </c>
      <c r="H7378" t="s">
        <v>23</v>
      </c>
      <c r="I7378">
        <v>52.6633151109246</v>
      </c>
      <c r="J7378" t="s">
        <v>7373</v>
      </c>
      <c r="K7378" t="s">
        <v>25</v>
      </c>
      <c r="L7378" t="s">
        <v>14702</v>
      </c>
      <c r="M7378" t="s">
        <v>14703</v>
      </c>
      <c r="N7378" t="s">
        <v>14704</v>
      </c>
      <c r="O7378" t="s">
        <v>14705</v>
      </c>
      <c r="P7378">
        <v>2.5999998999999998</v>
      </c>
      <c r="Q7378">
        <v>5281811</v>
      </c>
      <c r="R7378" t="s">
        <v>14706</v>
      </c>
      <c r="S7378">
        <v>87597438</v>
      </c>
      <c r="T7378">
        <v>301.07066459999999</v>
      </c>
      <c r="U7378" t="s">
        <v>31</v>
      </c>
      <c r="V7378" t="s">
        <v>9511</v>
      </c>
      <c r="W7378" t="s">
        <v>23</v>
      </c>
    </row>
    <row r="7379" spans="1:23" x14ac:dyDescent="0.4">
      <c r="A7379">
        <v>7378</v>
      </c>
      <c r="B7379">
        <v>1</v>
      </c>
      <c r="C7379">
        <v>1</v>
      </c>
      <c r="D7379">
        <v>1</v>
      </c>
      <c r="E7379">
        <v>1</v>
      </c>
      <c r="F7379" t="s">
        <v>23</v>
      </c>
      <c r="G7379">
        <v>-35.6400517935243</v>
      </c>
      <c r="H7379" t="s">
        <v>23</v>
      </c>
      <c r="I7379">
        <v>23.070752434431299</v>
      </c>
      <c r="J7379" t="s">
        <v>3916</v>
      </c>
      <c r="K7379" t="s">
        <v>25</v>
      </c>
      <c r="L7379" t="s">
        <v>3917</v>
      </c>
      <c r="M7379" t="s">
        <v>3918</v>
      </c>
      <c r="N7379" t="s">
        <v>3919</v>
      </c>
      <c r="O7379" t="s">
        <v>3920</v>
      </c>
      <c r="P7379">
        <v>1.5</v>
      </c>
      <c r="Q7379" t="s">
        <v>3921</v>
      </c>
      <c r="R7379" t="s">
        <v>3922</v>
      </c>
      <c r="S7379">
        <v>43036745802</v>
      </c>
      <c r="T7379">
        <v>149.05970600000001</v>
      </c>
      <c r="U7379" t="s">
        <v>31</v>
      </c>
      <c r="V7379" t="s">
        <v>5327</v>
      </c>
      <c r="W7379" t="s">
        <v>23</v>
      </c>
    </row>
    <row r="7380" spans="1:23" x14ac:dyDescent="0.4">
      <c r="A7380">
        <v>7379</v>
      </c>
      <c r="B7380">
        <v>1</v>
      </c>
      <c r="C7380">
        <v>1</v>
      </c>
      <c r="D7380">
        <v>1</v>
      </c>
      <c r="E7380">
        <v>1</v>
      </c>
      <c r="F7380" t="s">
        <v>23</v>
      </c>
      <c r="G7380">
        <v>-10.2048246298836</v>
      </c>
      <c r="H7380" t="s">
        <v>23</v>
      </c>
      <c r="I7380">
        <v>13.263446695951201</v>
      </c>
      <c r="J7380" t="s">
        <v>4189</v>
      </c>
      <c r="K7380" t="s">
        <v>25</v>
      </c>
      <c r="L7380" t="s">
        <v>8137</v>
      </c>
      <c r="M7380" t="s">
        <v>8138</v>
      </c>
      <c r="N7380" t="s">
        <v>8139</v>
      </c>
      <c r="O7380" t="s">
        <v>8140</v>
      </c>
      <c r="P7380">
        <v>1.60000002</v>
      </c>
      <c r="Q7380" t="s">
        <v>8141</v>
      </c>
      <c r="R7380" t="s">
        <v>8142</v>
      </c>
      <c r="S7380">
        <v>3727446</v>
      </c>
      <c r="T7380">
        <v>429.20201309999999</v>
      </c>
      <c r="U7380" t="s">
        <v>31</v>
      </c>
      <c r="V7380" t="s">
        <v>6413</v>
      </c>
      <c r="W7380" t="s">
        <v>23</v>
      </c>
    </row>
    <row r="7381" spans="1:23" x14ac:dyDescent="0.4">
      <c r="A7381">
        <v>7380</v>
      </c>
      <c r="B7381">
        <v>1</v>
      </c>
      <c r="C7381">
        <v>1</v>
      </c>
      <c r="D7381">
        <v>1</v>
      </c>
      <c r="E7381">
        <v>1</v>
      </c>
      <c r="F7381" t="s">
        <v>23</v>
      </c>
      <c r="G7381">
        <v>-27.750746264089099</v>
      </c>
      <c r="H7381" t="s">
        <v>23</v>
      </c>
      <c r="I7381">
        <v>30.377319539989301</v>
      </c>
      <c r="J7381" t="s">
        <v>3767</v>
      </c>
      <c r="K7381" t="s">
        <v>25</v>
      </c>
      <c r="L7381" t="s">
        <v>13138</v>
      </c>
      <c r="M7381" t="s">
        <v>13139</v>
      </c>
      <c r="N7381" t="s">
        <v>13140</v>
      </c>
      <c r="O7381" t="s">
        <v>13141</v>
      </c>
      <c r="P7381">
        <v>2.2000000499999999</v>
      </c>
      <c r="Q7381" t="s">
        <v>13142</v>
      </c>
      <c r="R7381" t="s">
        <v>13143</v>
      </c>
      <c r="S7381">
        <v>71098742</v>
      </c>
      <c r="T7381">
        <v>330.16998469999999</v>
      </c>
      <c r="U7381" t="s">
        <v>31</v>
      </c>
      <c r="V7381" t="s">
        <v>6248</v>
      </c>
      <c r="W7381" t="s">
        <v>23</v>
      </c>
    </row>
    <row r="7382" spans="1:23" x14ac:dyDescent="0.4">
      <c r="A7382">
        <v>7381</v>
      </c>
      <c r="B7382">
        <v>1</v>
      </c>
      <c r="C7382">
        <v>1</v>
      </c>
      <c r="D7382">
        <v>1</v>
      </c>
      <c r="E7382">
        <v>1</v>
      </c>
      <c r="F7382" t="s">
        <v>23</v>
      </c>
      <c r="G7382">
        <v>-566.40307036712295</v>
      </c>
      <c r="H7382" t="s">
        <v>23</v>
      </c>
      <c r="I7382">
        <v>63.4288798177461</v>
      </c>
      <c r="J7382" t="s">
        <v>3505</v>
      </c>
      <c r="K7382" t="s">
        <v>25</v>
      </c>
      <c r="L7382" t="s">
        <v>3506</v>
      </c>
      <c r="M7382" t="s">
        <v>3507</v>
      </c>
      <c r="N7382" t="s">
        <v>3508</v>
      </c>
      <c r="O7382" t="s">
        <v>3509</v>
      </c>
      <c r="P7382">
        <v>6.1999998099999996</v>
      </c>
      <c r="Q7382" t="s">
        <v>3510</v>
      </c>
      <c r="R7382" t="s">
        <v>3511</v>
      </c>
      <c r="S7382">
        <v>70</v>
      </c>
      <c r="T7382">
        <v>751.39850000000001</v>
      </c>
      <c r="U7382" t="s">
        <v>31</v>
      </c>
      <c r="V7382" t="s">
        <v>3513</v>
      </c>
      <c r="W7382" t="s">
        <v>23</v>
      </c>
    </row>
    <row r="7383" spans="1:23" x14ac:dyDescent="0.4">
      <c r="A7383">
        <v>7382</v>
      </c>
      <c r="B7383">
        <v>1</v>
      </c>
      <c r="C7383">
        <v>1</v>
      </c>
      <c r="D7383">
        <v>1</v>
      </c>
      <c r="E7383">
        <v>1</v>
      </c>
      <c r="F7383" t="s">
        <v>23</v>
      </c>
      <c r="G7383">
        <v>-12.1771400904156</v>
      </c>
      <c r="H7383" t="s">
        <v>23</v>
      </c>
      <c r="I7383">
        <v>17.469375052600299</v>
      </c>
      <c r="J7383" t="s">
        <v>1156</v>
      </c>
      <c r="K7383" t="s">
        <v>25</v>
      </c>
      <c r="L7383" t="s">
        <v>1157</v>
      </c>
      <c r="M7383" t="s">
        <v>1158</v>
      </c>
      <c r="N7383" t="s">
        <v>1159</v>
      </c>
      <c r="O7383" t="s">
        <v>1160</v>
      </c>
      <c r="P7383">
        <v>0.40000000600000002</v>
      </c>
      <c r="Q7383" t="s">
        <v>1161</v>
      </c>
      <c r="R7383" t="s">
        <v>1162</v>
      </c>
      <c r="S7383">
        <v>34363730038</v>
      </c>
      <c r="T7383">
        <v>435.0921879</v>
      </c>
      <c r="U7383" t="s">
        <v>31</v>
      </c>
      <c r="V7383" t="s">
        <v>1163</v>
      </c>
      <c r="W7383" t="s">
        <v>23</v>
      </c>
    </row>
    <row r="7384" spans="1:23" x14ac:dyDescent="0.4">
      <c r="A7384">
        <v>7383</v>
      </c>
      <c r="B7384">
        <v>1</v>
      </c>
      <c r="C7384">
        <v>1</v>
      </c>
      <c r="D7384">
        <v>1</v>
      </c>
      <c r="E7384">
        <v>2</v>
      </c>
      <c r="F7384" t="s">
        <v>23</v>
      </c>
      <c r="G7384">
        <v>-640.39491613020004</v>
      </c>
      <c r="H7384" t="s">
        <v>23</v>
      </c>
      <c r="I7384">
        <v>37.319600450510698</v>
      </c>
      <c r="J7384" t="s">
        <v>6277</v>
      </c>
      <c r="K7384" t="s">
        <v>25</v>
      </c>
      <c r="L7384" t="s">
        <v>9817</v>
      </c>
      <c r="M7384" t="s">
        <v>9818</v>
      </c>
      <c r="N7384" t="s">
        <v>28</v>
      </c>
      <c r="O7384" t="s">
        <v>9819</v>
      </c>
      <c r="P7384">
        <v>3.7000000499999999</v>
      </c>
      <c r="Q7384">
        <v>26743728</v>
      </c>
      <c r="R7384" t="s">
        <v>9820</v>
      </c>
      <c r="S7384">
        <v>3153922</v>
      </c>
      <c r="T7384">
        <v>451.12348800000001</v>
      </c>
      <c r="U7384" t="s">
        <v>31</v>
      </c>
      <c r="V7384" t="s">
        <v>6125</v>
      </c>
      <c r="W7384" t="s">
        <v>23</v>
      </c>
    </row>
    <row r="7385" spans="1:23" x14ac:dyDescent="0.4">
      <c r="A7385">
        <v>7384</v>
      </c>
      <c r="B7385">
        <v>1</v>
      </c>
      <c r="C7385">
        <v>1</v>
      </c>
      <c r="D7385">
        <v>1</v>
      </c>
      <c r="E7385">
        <v>2</v>
      </c>
      <c r="F7385" t="s">
        <v>23</v>
      </c>
      <c r="G7385">
        <v>-640.02467853693395</v>
      </c>
      <c r="H7385" t="s">
        <v>23</v>
      </c>
      <c r="I7385">
        <v>76.879267512486194</v>
      </c>
      <c r="J7385" t="s">
        <v>11709</v>
      </c>
      <c r="K7385" t="s">
        <v>25</v>
      </c>
      <c r="L7385" t="s">
        <v>11710</v>
      </c>
      <c r="M7385" t="s">
        <v>11711</v>
      </c>
      <c r="N7385" t="s">
        <v>11712</v>
      </c>
      <c r="O7385" t="s">
        <v>11713</v>
      </c>
      <c r="P7385">
        <v>1.60000002</v>
      </c>
      <c r="Q7385">
        <v>11879582</v>
      </c>
      <c r="R7385" t="s">
        <v>11714</v>
      </c>
      <c r="S7385">
        <v>3153922</v>
      </c>
      <c r="T7385">
        <v>479.11840260000002</v>
      </c>
      <c r="U7385" t="s">
        <v>31</v>
      </c>
      <c r="V7385" t="s">
        <v>5748</v>
      </c>
      <c r="W7385" t="s">
        <v>23</v>
      </c>
    </row>
    <row r="7386" spans="1:23" x14ac:dyDescent="0.4">
      <c r="A7386">
        <v>7385</v>
      </c>
      <c r="B7386">
        <v>1</v>
      </c>
      <c r="C7386">
        <v>2</v>
      </c>
      <c r="D7386">
        <v>1</v>
      </c>
      <c r="E7386">
        <v>2</v>
      </c>
      <c r="F7386" t="s">
        <v>23</v>
      </c>
      <c r="G7386">
        <v>-709.82607724409797</v>
      </c>
      <c r="H7386" t="s">
        <v>23</v>
      </c>
      <c r="I7386">
        <v>21.708972550704399</v>
      </c>
      <c r="J7386" t="s">
        <v>11154</v>
      </c>
      <c r="K7386" t="s">
        <v>25</v>
      </c>
      <c r="L7386" t="s">
        <v>11155</v>
      </c>
      <c r="M7386" t="s">
        <v>11156</v>
      </c>
      <c r="N7386" t="s">
        <v>11157</v>
      </c>
      <c r="O7386" t="s">
        <v>11158</v>
      </c>
      <c r="P7386">
        <v>14.600000400000001</v>
      </c>
      <c r="Q7386">
        <v>18929383</v>
      </c>
      <c r="R7386" t="s">
        <v>11159</v>
      </c>
      <c r="S7386">
        <v>262146</v>
      </c>
      <c r="T7386">
        <v>623.45174540000005</v>
      </c>
      <c r="U7386" t="s">
        <v>31</v>
      </c>
      <c r="V7386" t="s">
        <v>5267</v>
      </c>
      <c r="W7386" t="s">
        <v>23</v>
      </c>
    </row>
    <row r="7387" spans="1:23" x14ac:dyDescent="0.4">
      <c r="A7387">
        <v>7386</v>
      </c>
      <c r="B7387">
        <v>1</v>
      </c>
      <c r="C7387">
        <v>1</v>
      </c>
      <c r="D7387">
        <v>1</v>
      </c>
      <c r="E7387">
        <v>3</v>
      </c>
      <c r="F7387" t="s">
        <v>23</v>
      </c>
      <c r="G7387">
        <v>-306.59069186516501</v>
      </c>
      <c r="H7387" t="s">
        <v>23</v>
      </c>
      <c r="I7387">
        <v>15.635340675462601</v>
      </c>
      <c r="J7387" t="s">
        <v>10212</v>
      </c>
      <c r="K7387" t="s">
        <v>25</v>
      </c>
      <c r="L7387" t="s">
        <v>17158</v>
      </c>
      <c r="M7387" t="s">
        <v>17159</v>
      </c>
      <c r="N7387" t="s">
        <v>17160</v>
      </c>
      <c r="O7387" t="s">
        <v>17161</v>
      </c>
      <c r="P7387">
        <v>0.30591496800000001</v>
      </c>
      <c r="Q7387" t="s">
        <v>17162</v>
      </c>
      <c r="R7387" t="s">
        <v>17163</v>
      </c>
      <c r="S7387">
        <v>2097218</v>
      </c>
      <c r="T7387">
        <v>285.07549999999998</v>
      </c>
      <c r="U7387" t="s">
        <v>31</v>
      </c>
      <c r="V7387" t="s">
        <v>12044</v>
      </c>
      <c r="W7387" t="s">
        <v>23</v>
      </c>
    </row>
    <row r="7388" spans="1:23" x14ac:dyDescent="0.4">
      <c r="A7388">
        <v>7387</v>
      </c>
      <c r="B7388">
        <v>1</v>
      </c>
      <c r="C7388">
        <v>1</v>
      </c>
      <c r="D7388">
        <v>1</v>
      </c>
      <c r="E7388">
        <v>1</v>
      </c>
      <c r="F7388" t="s">
        <v>23</v>
      </c>
      <c r="G7388">
        <v>-23.214247944825299</v>
      </c>
      <c r="H7388" t="s">
        <v>23</v>
      </c>
      <c r="I7388">
        <v>19.231557348185</v>
      </c>
      <c r="J7388" t="s">
        <v>466</v>
      </c>
      <c r="K7388" t="s">
        <v>25</v>
      </c>
      <c r="L7388" t="s">
        <v>467</v>
      </c>
      <c r="M7388" t="s">
        <v>468</v>
      </c>
      <c r="N7388" t="s">
        <v>469</v>
      </c>
      <c r="O7388" t="s">
        <v>470</v>
      </c>
      <c r="P7388">
        <v>-1.7731233799999999</v>
      </c>
      <c r="Q7388" t="s">
        <v>471</v>
      </c>
      <c r="R7388" t="s">
        <v>472</v>
      </c>
      <c r="S7388">
        <v>255847294</v>
      </c>
      <c r="T7388">
        <v>134.04480000000001</v>
      </c>
      <c r="U7388" t="s">
        <v>31</v>
      </c>
      <c r="V7388" t="s">
        <v>521</v>
      </c>
      <c r="W7388" t="s">
        <v>23</v>
      </c>
    </row>
    <row r="7389" spans="1:23" x14ac:dyDescent="0.4">
      <c r="A7389">
        <v>7388</v>
      </c>
      <c r="B7389">
        <v>1</v>
      </c>
      <c r="C7389">
        <v>1</v>
      </c>
      <c r="D7389">
        <v>1</v>
      </c>
      <c r="E7389">
        <v>1</v>
      </c>
      <c r="F7389" t="s">
        <v>23</v>
      </c>
      <c r="G7389">
        <v>-564.56012740041194</v>
      </c>
      <c r="H7389">
        <v>0.999999999999999</v>
      </c>
      <c r="I7389">
        <v>30.235391919034001</v>
      </c>
      <c r="J7389" t="s">
        <v>1841</v>
      </c>
      <c r="K7389" t="s">
        <v>25</v>
      </c>
      <c r="L7389" t="s">
        <v>1842</v>
      </c>
      <c r="M7389" t="s">
        <v>1843</v>
      </c>
      <c r="N7389" t="s">
        <v>1844</v>
      </c>
      <c r="O7389" t="s">
        <v>1845</v>
      </c>
      <c r="P7389">
        <v>3.2999999500000001</v>
      </c>
      <c r="Q7389">
        <v>16409444</v>
      </c>
      <c r="R7389" t="s">
        <v>1846</v>
      </c>
      <c r="S7389">
        <v>3153922</v>
      </c>
      <c r="T7389">
        <v>611.19704679999995</v>
      </c>
      <c r="U7389" t="s">
        <v>31</v>
      </c>
      <c r="V7389" t="s">
        <v>17260</v>
      </c>
      <c r="W7389" t="s">
        <v>23</v>
      </c>
    </row>
    <row r="7390" spans="1:23" x14ac:dyDescent="0.4">
      <c r="A7390">
        <v>7389</v>
      </c>
      <c r="B7390">
        <v>1</v>
      </c>
      <c r="C7390">
        <v>1</v>
      </c>
      <c r="D7390">
        <v>1</v>
      </c>
      <c r="E7390">
        <v>2</v>
      </c>
      <c r="F7390" t="s">
        <v>23</v>
      </c>
      <c r="G7390">
        <v>-682.75992419757597</v>
      </c>
      <c r="H7390" t="s">
        <v>23</v>
      </c>
      <c r="I7390">
        <v>16.3360149356531</v>
      </c>
      <c r="J7390" t="s">
        <v>11342</v>
      </c>
      <c r="K7390" t="s">
        <v>25</v>
      </c>
      <c r="L7390" t="s">
        <v>11343</v>
      </c>
      <c r="M7390" t="s">
        <v>11344</v>
      </c>
      <c r="N7390" t="s">
        <v>28</v>
      </c>
      <c r="O7390" t="s">
        <v>11345</v>
      </c>
      <c r="P7390">
        <v>2.73296356</v>
      </c>
      <c r="R7390" t="s">
        <v>11346</v>
      </c>
      <c r="S7390">
        <v>2097152</v>
      </c>
      <c r="T7390">
        <v>741.22365549999995</v>
      </c>
      <c r="U7390" t="s">
        <v>31</v>
      </c>
      <c r="V7390" t="s">
        <v>12035</v>
      </c>
      <c r="W7390" t="s">
        <v>23</v>
      </c>
    </row>
    <row r="7391" spans="1:23" x14ac:dyDescent="0.4">
      <c r="A7391">
        <v>7390</v>
      </c>
      <c r="B7391">
        <v>1</v>
      </c>
      <c r="C7391">
        <v>1</v>
      </c>
      <c r="D7391">
        <v>1</v>
      </c>
      <c r="E7391">
        <v>1</v>
      </c>
      <c r="F7391" t="s">
        <v>23</v>
      </c>
      <c r="G7391">
        <v>-26.31571325641</v>
      </c>
      <c r="H7391" t="s">
        <v>23</v>
      </c>
      <c r="I7391">
        <v>59.849657769251003</v>
      </c>
      <c r="J7391" t="s">
        <v>4449</v>
      </c>
      <c r="K7391" t="s">
        <v>25</v>
      </c>
      <c r="L7391" t="s">
        <v>9522</v>
      </c>
      <c r="M7391" t="s">
        <v>9523</v>
      </c>
      <c r="N7391" t="s">
        <v>9524</v>
      </c>
      <c r="O7391" t="s">
        <v>9525</v>
      </c>
      <c r="P7391">
        <v>3.4000001000000002</v>
      </c>
      <c r="Q7391" t="s">
        <v>9526</v>
      </c>
      <c r="R7391" t="s">
        <v>9527</v>
      </c>
      <c r="S7391">
        <v>70803558</v>
      </c>
      <c r="T7391">
        <v>355.11761480000001</v>
      </c>
      <c r="U7391" t="s">
        <v>31</v>
      </c>
      <c r="V7391" t="s">
        <v>7174</v>
      </c>
      <c r="W7391" t="s">
        <v>23</v>
      </c>
    </row>
    <row r="7392" spans="1:23" x14ac:dyDescent="0.4">
      <c r="A7392">
        <v>7391</v>
      </c>
      <c r="B7392">
        <v>1</v>
      </c>
      <c r="C7392">
        <v>1</v>
      </c>
      <c r="D7392">
        <v>1</v>
      </c>
      <c r="E7392">
        <v>1</v>
      </c>
      <c r="F7392" t="s">
        <v>23</v>
      </c>
      <c r="G7392">
        <v>-108.741459342789</v>
      </c>
      <c r="H7392" t="s">
        <v>23</v>
      </c>
      <c r="I7392">
        <v>47.813533249208</v>
      </c>
      <c r="J7392" t="s">
        <v>2202</v>
      </c>
      <c r="K7392" t="s">
        <v>25</v>
      </c>
      <c r="L7392" t="s">
        <v>7844</v>
      </c>
      <c r="M7392" t="s">
        <v>7845</v>
      </c>
      <c r="N7392" t="s">
        <v>7846</v>
      </c>
      <c r="O7392" t="s">
        <v>7847</v>
      </c>
      <c r="P7392">
        <v>0.20000000300000001</v>
      </c>
      <c r="Q7392" t="s">
        <v>7848</v>
      </c>
      <c r="R7392" t="s">
        <v>7849</v>
      </c>
      <c r="S7392">
        <v>3178802</v>
      </c>
      <c r="T7392">
        <v>535.10900000000004</v>
      </c>
      <c r="U7392" t="s">
        <v>31</v>
      </c>
      <c r="V7392" t="s">
        <v>4167</v>
      </c>
      <c r="W7392" t="s">
        <v>23</v>
      </c>
    </row>
    <row r="7393" spans="1:23" x14ac:dyDescent="0.4">
      <c r="A7393">
        <v>7392</v>
      </c>
      <c r="B7393">
        <v>1</v>
      </c>
      <c r="C7393">
        <v>1</v>
      </c>
      <c r="D7393">
        <v>1</v>
      </c>
      <c r="E7393">
        <v>1</v>
      </c>
      <c r="F7393" t="s">
        <v>23</v>
      </c>
      <c r="G7393">
        <v>-52.041547601144998</v>
      </c>
      <c r="H7393" t="s">
        <v>23</v>
      </c>
      <c r="I7393">
        <v>5.7394496552446697</v>
      </c>
      <c r="J7393" t="s">
        <v>411</v>
      </c>
      <c r="K7393" t="s">
        <v>25</v>
      </c>
      <c r="L7393" t="s">
        <v>12543</v>
      </c>
      <c r="M7393" t="s">
        <v>12544</v>
      </c>
      <c r="N7393" t="s">
        <v>12545</v>
      </c>
      <c r="O7393" t="s">
        <v>12546</v>
      </c>
      <c r="P7393">
        <v>2.7999999500000001</v>
      </c>
      <c r="Q7393" t="s">
        <v>12547</v>
      </c>
      <c r="R7393" t="s">
        <v>12548</v>
      </c>
      <c r="S7393">
        <v>3719218</v>
      </c>
      <c r="T7393">
        <v>353.18596910000002</v>
      </c>
      <c r="U7393" t="s">
        <v>31</v>
      </c>
      <c r="V7393" t="s">
        <v>3070</v>
      </c>
      <c r="W7393" t="s">
        <v>23</v>
      </c>
    </row>
    <row r="7394" spans="1:23" x14ac:dyDescent="0.4">
      <c r="A7394">
        <v>7393</v>
      </c>
      <c r="B7394">
        <v>1</v>
      </c>
      <c r="C7394">
        <v>1</v>
      </c>
      <c r="D7394">
        <v>1</v>
      </c>
      <c r="E7394">
        <v>3</v>
      </c>
      <c r="F7394" t="s">
        <v>23</v>
      </c>
      <c r="G7394">
        <v>-519.70335246753802</v>
      </c>
      <c r="H7394" t="s">
        <v>23</v>
      </c>
      <c r="I7394">
        <v>47.523607675138599</v>
      </c>
      <c r="J7394" t="s">
        <v>7391</v>
      </c>
      <c r="K7394" t="s">
        <v>25</v>
      </c>
      <c r="L7394" t="s">
        <v>7392</v>
      </c>
      <c r="M7394" t="s">
        <v>7393</v>
      </c>
      <c r="N7394" t="s">
        <v>28</v>
      </c>
      <c r="O7394" t="s">
        <v>7394</v>
      </c>
      <c r="P7394">
        <v>0.40000000600000002</v>
      </c>
      <c r="Q7394" t="s">
        <v>7395</v>
      </c>
      <c r="R7394" t="s">
        <v>7396</v>
      </c>
      <c r="S7394">
        <v>16777218</v>
      </c>
      <c r="T7394">
        <v>465.10275250000001</v>
      </c>
      <c r="U7394" t="s">
        <v>31</v>
      </c>
      <c r="V7394" t="s">
        <v>1367</v>
      </c>
      <c r="W7394" t="s">
        <v>23</v>
      </c>
    </row>
    <row r="7395" spans="1:23" x14ac:dyDescent="0.4">
      <c r="A7395">
        <v>7394</v>
      </c>
      <c r="B7395">
        <v>1</v>
      </c>
      <c r="C7395">
        <v>1</v>
      </c>
      <c r="D7395">
        <v>1</v>
      </c>
      <c r="E7395">
        <v>1</v>
      </c>
      <c r="F7395" t="s">
        <v>23</v>
      </c>
      <c r="G7395">
        <v>-482.46108093724001</v>
      </c>
      <c r="H7395" t="s">
        <v>23</v>
      </c>
      <c r="I7395">
        <v>83.533816919793495</v>
      </c>
      <c r="J7395" t="s">
        <v>11289</v>
      </c>
      <c r="K7395" t="s">
        <v>25</v>
      </c>
      <c r="L7395" t="s">
        <v>11290</v>
      </c>
      <c r="M7395" t="s">
        <v>11291</v>
      </c>
      <c r="N7395" t="s">
        <v>28</v>
      </c>
      <c r="O7395" t="s">
        <v>11292</v>
      </c>
      <c r="P7395">
        <v>-4.9595823299999999</v>
      </c>
      <c r="R7395" t="s">
        <v>11293</v>
      </c>
      <c r="S7395">
        <v>3178496</v>
      </c>
      <c r="T7395">
        <v>781.47326869999995</v>
      </c>
      <c r="U7395" t="s">
        <v>31</v>
      </c>
      <c r="V7395" t="s">
        <v>6205</v>
      </c>
      <c r="W7395" t="s">
        <v>23</v>
      </c>
    </row>
    <row r="7396" spans="1:23" x14ac:dyDescent="0.4">
      <c r="A7396">
        <v>7395</v>
      </c>
      <c r="B7396">
        <v>1</v>
      </c>
      <c r="C7396">
        <v>1</v>
      </c>
      <c r="D7396">
        <v>1</v>
      </c>
      <c r="E7396">
        <v>3</v>
      </c>
      <c r="F7396" t="s">
        <v>23</v>
      </c>
      <c r="G7396">
        <v>-359.89587135896801</v>
      </c>
      <c r="H7396" t="s">
        <v>23</v>
      </c>
      <c r="I7396">
        <v>36.798077524480902</v>
      </c>
      <c r="J7396" t="s">
        <v>9320</v>
      </c>
      <c r="K7396" t="s">
        <v>25</v>
      </c>
      <c r="L7396" t="s">
        <v>9321</v>
      </c>
      <c r="M7396" t="s">
        <v>9322</v>
      </c>
      <c r="N7396" t="s">
        <v>28</v>
      </c>
      <c r="O7396" t="s">
        <v>9323</v>
      </c>
      <c r="P7396">
        <v>-0.10000000100000001</v>
      </c>
      <c r="Q7396">
        <v>129602411</v>
      </c>
      <c r="R7396" t="s">
        <v>9324</v>
      </c>
      <c r="S7396">
        <v>2097154</v>
      </c>
      <c r="T7396">
        <v>363.18021499999998</v>
      </c>
      <c r="U7396" t="s">
        <v>31</v>
      </c>
      <c r="V7396" t="s">
        <v>10940</v>
      </c>
      <c r="W7396" t="s">
        <v>23</v>
      </c>
    </row>
    <row r="7397" spans="1:23" x14ac:dyDescent="0.4">
      <c r="A7397">
        <v>7396</v>
      </c>
      <c r="B7397">
        <v>1</v>
      </c>
      <c r="C7397">
        <v>1</v>
      </c>
      <c r="D7397">
        <v>1</v>
      </c>
      <c r="E7397">
        <v>1</v>
      </c>
      <c r="F7397" t="s">
        <v>23</v>
      </c>
      <c r="G7397">
        <v>-4.0202983983399498</v>
      </c>
      <c r="H7397" t="s">
        <v>23</v>
      </c>
      <c r="I7397">
        <v>88.197217625272799</v>
      </c>
      <c r="J7397" t="s">
        <v>575</v>
      </c>
      <c r="K7397" t="s">
        <v>25</v>
      </c>
      <c r="L7397" t="s">
        <v>576</v>
      </c>
      <c r="M7397" t="s">
        <v>577</v>
      </c>
      <c r="N7397" t="s">
        <v>578</v>
      </c>
      <c r="O7397" t="s">
        <v>579</v>
      </c>
      <c r="P7397">
        <v>-1.10000002</v>
      </c>
      <c r="Q7397" t="s">
        <v>580</v>
      </c>
      <c r="R7397" t="s">
        <v>581</v>
      </c>
      <c r="S7397">
        <v>255847294</v>
      </c>
      <c r="T7397">
        <v>220.11789999999999</v>
      </c>
      <c r="U7397" t="s">
        <v>31</v>
      </c>
      <c r="V7397" t="s">
        <v>1586</v>
      </c>
      <c r="W7397" t="s">
        <v>23</v>
      </c>
    </row>
    <row r="7398" spans="1:23" x14ac:dyDescent="0.4">
      <c r="A7398">
        <v>7397</v>
      </c>
      <c r="B7398">
        <v>1</v>
      </c>
      <c r="C7398">
        <v>1</v>
      </c>
      <c r="D7398">
        <v>1</v>
      </c>
      <c r="E7398">
        <v>1</v>
      </c>
      <c r="F7398" t="s">
        <v>23</v>
      </c>
      <c r="G7398">
        <v>-10.7001833631646</v>
      </c>
      <c r="H7398" t="s">
        <v>23</v>
      </c>
      <c r="I7398">
        <v>19.744308281237998</v>
      </c>
      <c r="J7398" t="s">
        <v>1074</v>
      </c>
      <c r="K7398" t="s">
        <v>25</v>
      </c>
      <c r="L7398" t="s">
        <v>14456</v>
      </c>
      <c r="M7398" t="s">
        <v>14457</v>
      </c>
      <c r="N7398" t="s">
        <v>14458</v>
      </c>
      <c r="O7398" t="s">
        <v>14459</v>
      </c>
      <c r="P7398">
        <v>-1.10000002</v>
      </c>
      <c r="Q7398" t="s">
        <v>14460</v>
      </c>
      <c r="R7398" t="s">
        <v>14461</v>
      </c>
      <c r="S7398">
        <v>34379827322</v>
      </c>
      <c r="T7398">
        <v>611.16066130000002</v>
      </c>
      <c r="U7398" t="s">
        <v>31</v>
      </c>
      <c r="V7398" t="s">
        <v>3162</v>
      </c>
      <c r="W7398" t="s">
        <v>23</v>
      </c>
    </row>
    <row r="7399" spans="1:23" x14ac:dyDescent="0.4">
      <c r="A7399">
        <v>7398</v>
      </c>
      <c r="B7399">
        <v>1</v>
      </c>
      <c r="C7399">
        <v>1</v>
      </c>
      <c r="D7399">
        <v>1</v>
      </c>
      <c r="E7399">
        <v>1</v>
      </c>
      <c r="F7399" t="s">
        <v>23</v>
      </c>
      <c r="G7399">
        <v>-323.59123562609398</v>
      </c>
      <c r="H7399" t="s">
        <v>23</v>
      </c>
      <c r="I7399">
        <v>45.296539819632997</v>
      </c>
      <c r="J7399" t="s">
        <v>8410</v>
      </c>
      <c r="K7399" t="s">
        <v>25</v>
      </c>
      <c r="L7399" t="s">
        <v>15955</v>
      </c>
      <c r="M7399" t="s">
        <v>15956</v>
      </c>
      <c r="N7399" t="s">
        <v>15957</v>
      </c>
      <c r="O7399" t="s">
        <v>15958</v>
      </c>
      <c r="P7399">
        <v>2.8708627199999999</v>
      </c>
      <c r="Q7399" t="s">
        <v>15959</v>
      </c>
      <c r="R7399" t="s">
        <v>15960</v>
      </c>
      <c r="S7399">
        <v>67108866</v>
      </c>
      <c r="T7399">
        <v>359.14891490000002</v>
      </c>
      <c r="U7399" t="s">
        <v>31</v>
      </c>
      <c r="V7399" t="s">
        <v>12012</v>
      </c>
      <c r="W7399" t="s">
        <v>23</v>
      </c>
    </row>
    <row r="7400" spans="1:23" x14ac:dyDescent="0.4">
      <c r="A7400">
        <v>7399</v>
      </c>
      <c r="B7400">
        <v>1</v>
      </c>
      <c r="C7400">
        <v>1</v>
      </c>
      <c r="D7400">
        <v>1</v>
      </c>
      <c r="E7400">
        <v>1</v>
      </c>
      <c r="F7400" t="s">
        <v>23</v>
      </c>
      <c r="G7400">
        <v>-6.2182780129024904</v>
      </c>
      <c r="H7400" t="s">
        <v>23</v>
      </c>
      <c r="I7400">
        <v>36.5250420047863</v>
      </c>
      <c r="J7400" t="s">
        <v>944</v>
      </c>
      <c r="K7400" t="s">
        <v>25</v>
      </c>
      <c r="L7400" t="s">
        <v>945</v>
      </c>
      <c r="M7400" t="s">
        <v>946</v>
      </c>
      <c r="N7400" t="s">
        <v>947</v>
      </c>
      <c r="O7400" t="s">
        <v>948</v>
      </c>
      <c r="P7400">
        <v>4</v>
      </c>
      <c r="Q7400" t="s">
        <v>949</v>
      </c>
      <c r="R7400" t="s">
        <v>950</v>
      </c>
      <c r="S7400">
        <v>120384382</v>
      </c>
      <c r="T7400">
        <v>609.28066000000001</v>
      </c>
      <c r="U7400" t="s">
        <v>31</v>
      </c>
      <c r="V7400" t="s">
        <v>1030</v>
      </c>
      <c r="W7400" t="s">
        <v>23</v>
      </c>
    </row>
    <row r="7401" spans="1:23" x14ac:dyDescent="0.4">
      <c r="A7401">
        <v>7400</v>
      </c>
      <c r="B7401">
        <v>1</v>
      </c>
      <c r="C7401">
        <v>1</v>
      </c>
      <c r="D7401">
        <v>1</v>
      </c>
      <c r="E7401">
        <v>1</v>
      </c>
      <c r="F7401" t="s">
        <v>23</v>
      </c>
      <c r="G7401">
        <v>-9.0529823225361401</v>
      </c>
      <c r="H7401" t="s">
        <v>23</v>
      </c>
      <c r="I7401">
        <v>106.82776352540201</v>
      </c>
      <c r="J7401" t="s">
        <v>1785</v>
      </c>
      <c r="K7401" t="s">
        <v>25</v>
      </c>
      <c r="L7401" t="s">
        <v>13679</v>
      </c>
      <c r="M7401" t="s">
        <v>13680</v>
      </c>
      <c r="N7401" t="s">
        <v>13681</v>
      </c>
      <c r="O7401" t="s">
        <v>13682</v>
      </c>
      <c r="P7401">
        <v>3.53111577</v>
      </c>
      <c r="Q7401">
        <v>441647</v>
      </c>
      <c r="R7401" t="s">
        <v>13683</v>
      </c>
      <c r="S7401">
        <v>3336550</v>
      </c>
      <c r="T7401">
        <v>255.0651853</v>
      </c>
      <c r="U7401" t="s">
        <v>31</v>
      </c>
      <c r="V7401" t="s">
        <v>6769</v>
      </c>
      <c r="W7401" t="s">
        <v>23</v>
      </c>
    </row>
    <row r="7402" spans="1:23" x14ac:dyDescent="0.4">
      <c r="A7402">
        <v>7401</v>
      </c>
      <c r="B7402">
        <v>1</v>
      </c>
      <c r="C7402">
        <v>1</v>
      </c>
      <c r="D7402">
        <v>1</v>
      </c>
      <c r="E7402">
        <v>1</v>
      </c>
      <c r="F7402" t="s">
        <v>23</v>
      </c>
      <c r="G7402">
        <v>-12.7017739746614</v>
      </c>
      <c r="H7402" t="s">
        <v>23</v>
      </c>
      <c r="I7402">
        <v>40.982693496779703</v>
      </c>
      <c r="J7402" t="s">
        <v>175</v>
      </c>
      <c r="K7402" t="s">
        <v>25</v>
      </c>
      <c r="L7402" t="s">
        <v>748</v>
      </c>
      <c r="M7402" t="s">
        <v>749</v>
      </c>
      <c r="N7402" t="s">
        <v>750</v>
      </c>
      <c r="O7402" t="s">
        <v>751</v>
      </c>
      <c r="P7402">
        <v>-1.7999999499999999</v>
      </c>
      <c r="Q7402" t="s">
        <v>752</v>
      </c>
      <c r="R7402" t="s">
        <v>753</v>
      </c>
      <c r="S7402">
        <v>87613798</v>
      </c>
      <c r="T7402">
        <v>214.1073844</v>
      </c>
      <c r="U7402" t="s">
        <v>31</v>
      </c>
      <c r="V7402" t="s">
        <v>6668</v>
      </c>
      <c r="W7402" t="s">
        <v>23</v>
      </c>
    </row>
    <row r="7403" spans="1:23" x14ac:dyDescent="0.4">
      <c r="A7403">
        <v>7402</v>
      </c>
      <c r="B7403">
        <v>1</v>
      </c>
      <c r="C7403">
        <v>1</v>
      </c>
      <c r="D7403">
        <v>1</v>
      </c>
      <c r="E7403">
        <v>1</v>
      </c>
      <c r="F7403" t="s">
        <v>23</v>
      </c>
      <c r="G7403">
        <v>-5.0448187634593298</v>
      </c>
      <c r="H7403" t="s">
        <v>23</v>
      </c>
      <c r="I7403">
        <v>51.1888122151978</v>
      </c>
      <c r="J7403" t="s">
        <v>155</v>
      </c>
      <c r="K7403" t="s">
        <v>25</v>
      </c>
      <c r="L7403" t="s">
        <v>156</v>
      </c>
      <c r="M7403" t="s">
        <v>157</v>
      </c>
      <c r="N7403" t="s">
        <v>158</v>
      </c>
      <c r="O7403" t="s">
        <v>159</v>
      </c>
      <c r="P7403">
        <v>3.4000001000000002</v>
      </c>
      <c r="Q7403" t="s">
        <v>160</v>
      </c>
      <c r="R7403" t="s">
        <v>161</v>
      </c>
      <c r="S7403">
        <v>86827902</v>
      </c>
      <c r="T7403">
        <v>399.22783390000001</v>
      </c>
      <c r="U7403" t="s">
        <v>31</v>
      </c>
      <c r="V7403" t="s">
        <v>208</v>
      </c>
      <c r="W7403" t="s">
        <v>23</v>
      </c>
    </row>
    <row r="7404" spans="1:23" x14ac:dyDescent="0.4">
      <c r="A7404">
        <v>7403</v>
      </c>
      <c r="B7404">
        <v>1</v>
      </c>
      <c r="C7404">
        <v>1</v>
      </c>
      <c r="D7404">
        <v>1</v>
      </c>
      <c r="E7404">
        <v>1</v>
      </c>
      <c r="F7404" t="s">
        <v>23</v>
      </c>
      <c r="G7404">
        <v>-506.18157761226598</v>
      </c>
      <c r="H7404" t="s">
        <v>23</v>
      </c>
      <c r="I7404">
        <v>91.970933792870497</v>
      </c>
      <c r="J7404" t="s">
        <v>11254</v>
      </c>
      <c r="K7404" t="s">
        <v>25</v>
      </c>
      <c r="L7404" t="s">
        <v>11255</v>
      </c>
      <c r="M7404" t="s">
        <v>11256</v>
      </c>
      <c r="N7404" t="s">
        <v>11257</v>
      </c>
      <c r="O7404" t="s">
        <v>11258</v>
      </c>
      <c r="P7404">
        <v>2.7000000499999999</v>
      </c>
      <c r="Q7404" t="s">
        <v>11259</v>
      </c>
      <c r="R7404" t="s">
        <v>11260</v>
      </c>
      <c r="S7404">
        <v>16777218</v>
      </c>
      <c r="T7404">
        <v>579.14970270000003</v>
      </c>
      <c r="U7404" t="s">
        <v>31</v>
      </c>
      <c r="V7404" t="s">
        <v>12079</v>
      </c>
      <c r="W7404" t="s">
        <v>23</v>
      </c>
    </row>
    <row r="7405" spans="1:23" x14ac:dyDescent="0.4">
      <c r="A7405">
        <v>7404</v>
      </c>
      <c r="B7405">
        <v>1</v>
      </c>
      <c r="C7405">
        <v>1</v>
      </c>
      <c r="D7405">
        <v>1</v>
      </c>
      <c r="E7405">
        <v>1</v>
      </c>
      <c r="F7405" t="s">
        <v>23</v>
      </c>
      <c r="G7405">
        <v>-17.6357146033342</v>
      </c>
      <c r="H7405" t="s">
        <v>23</v>
      </c>
      <c r="I7405">
        <v>31.474332230206201</v>
      </c>
      <c r="J7405" t="s">
        <v>2286</v>
      </c>
      <c r="K7405" t="s">
        <v>25</v>
      </c>
      <c r="L7405" t="s">
        <v>12868</v>
      </c>
      <c r="M7405" t="s">
        <v>12869</v>
      </c>
      <c r="N7405" t="s">
        <v>28</v>
      </c>
      <c r="O7405" t="s">
        <v>12870</v>
      </c>
      <c r="P7405">
        <v>1.7000000500000001</v>
      </c>
      <c r="Q7405" t="s">
        <v>12871</v>
      </c>
      <c r="R7405" t="s">
        <v>12872</v>
      </c>
      <c r="S7405">
        <v>17199720814</v>
      </c>
      <c r="T7405">
        <v>201.1022395</v>
      </c>
      <c r="U7405" t="s">
        <v>31</v>
      </c>
      <c r="V7405" t="s">
        <v>5111</v>
      </c>
      <c r="W7405" t="s">
        <v>23</v>
      </c>
    </row>
    <row r="7406" spans="1:23" x14ac:dyDescent="0.4">
      <c r="A7406">
        <v>7405</v>
      </c>
      <c r="B7406">
        <v>1</v>
      </c>
      <c r="C7406">
        <v>1</v>
      </c>
      <c r="D7406">
        <v>1</v>
      </c>
      <c r="E7406">
        <v>1</v>
      </c>
      <c r="F7406" t="s">
        <v>23</v>
      </c>
      <c r="G7406">
        <v>-13.056528329911901</v>
      </c>
      <c r="H7406" t="s">
        <v>23</v>
      </c>
      <c r="I7406">
        <v>72.647209709419201</v>
      </c>
      <c r="J7406" t="s">
        <v>7129</v>
      </c>
      <c r="K7406" t="s">
        <v>25</v>
      </c>
      <c r="L7406" t="s">
        <v>15336</v>
      </c>
      <c r="M7406" t="s">
        <v>15337</v>
      </c>
      <c r="N7406" t="s">
        <v>15338</v>
      </c>
      <c r="O7406" t="s">
        <v>15339</v>
      </c>
      <c r="P7406">
        <v>6.5</v>
      </c>
      <c r="Q7406" t="s">
        <v>15340</v>
      </c>
      <c r="R7406" t="s">
        <v>15341</v>
      </c>
      <c r="S7406">
        <v>87878526</v>
      </c>
      <c r="T7406">
        <v>473.36253649999998</v>
      </c>
      <c r="U7406" t="s">
        <v>31</v>
      </c>
      <c r="V7406" t="s">
        <v>10146</v>
      </c>
      <c r="W7406" t="s">
        <v>23</v>
      </c>
    </row>
    <row r="7407" spans="1:23" x14ac:dyDescent="0.4">
      <c r="A7407">
        <v>7406</v>
      </c>
      <c r="B7407">
        <v>1</v>
      </c>
      <c r="C7407">
        <v>1</v>
      </c>
      <c r="D7407">
        <v>1</v>
      </c>
      <c r="E7407">
        <v>2</v>
      </c>
      <c r="F7407" t="s">
        <v>23</v>
      </c>
      <c r="G7407">
        <v>-497.51198735846799</v>
      </c>
      <c r="H7407" t="s">
        <v>23</v>
      </c>
      <c r="I7407">
        <v>29.114354816199</v>
      </c>
      <c r="J7407" t="s">
        <v>10991</v>
      </c>
      <c r="K7407" t="s">
        <v>25</v>
      </c>
      <c r="L7407" t="s">
        <v>10992</v>
      </c>
      <c r="M7407" t="s">
        <v>10993</v>
      </c>
      <c r="N7407" t="s">
        <v>10994</v>
      </c>
      <c r="O7407" t="s">
        <v>10995</v>
      </c>
      <c r="P7407">
        <v>2.7999999500000001</v>
      </c>
      <c r="Q7407">
        <v>13370511</v>
      </c>
      <c r="R7407" t="s">
        <v>10996</v>
      </c>
      <c r="S7407">
        <v>67108866</v>
      </c>
      <c r="T7407">
        <v>289.07066459999999</v>
      </c>
      <c r="U7407" t="s">
        <v>31</v>
      </c>
      <c r="V7407" t="s">
        <v>4046</v>
      </c>
      <c r="W7407" t="s">
        <v>23</v>
      </c>
    </row>
    <row r="7408" spans="1:23" x14ac:dyDescent="0.4">
      <c r="A7408">
        <v>7407</v>
      </c>
      <c r="B7408">
        <v>1</v>
      </c>
      <c r="C7408">
        <v>1</v>
      </c>
      <c r="D7408">
        <v>1</v>
      </c>
      <c r="E7408">
        <v>1</v>
      </c>
      <c r="F7408" t="s">
        <v>23</v>
      </c>
      <c r="G7408">
        <v>-29.9822135099005</v>
      </c>
      <c r="H7408" t="s">
        <v>23</v>
      </c>
      <c r="I7408">
        <v>25.178138841905898</v>
      </c>
      <c r="J7408" t="s">
        <v>897</v>
      </c>
      <c r="K7408" t="s">
        <v>25</v>
      </c>
      <c r="L7408" t="s">
        <v>12657</v>
      </c>
      <c r="M7408" t="s">
        <v>12658</v>
      </c>
      <c r="N7408" t="s">
        <v>12659</v>
      </c>
      <c r="O7408" t="s">
        <v>12660</v>
      </c>
      <c r="P7408">
        <v>5.1999998099999996</v>
      </c>
      <c r="Q7408" t="s">
        <v>12661</v>
      </c>
      <c r="R7408" t="s">
        <v>12662</v>
      </c>
      <c r="S7408">
        <v>3449206</v>
      </c>
      <c r="T7408">
        <v>273.13862499999999</v>
      </c>
      <c r="U7408" t="s">
        <v>31</v>
      </c>
      <c r="V7408" t="s">
        <v>1806</v>
      </c>
      <c r="W7408" t="s">
        <v>23</v>
      </c>
    </row>
    <row r="7409" spans="1:23" x14ac:dyDescent="0.4">
      <c r="A7409">
        <v>7408</v>
      </c>
      <c r="B7409">
        <v>1</v>
      </c>
      <c r="C7409">
        <v>3</v>
      </c>
      <c r="D7409">
        <v>1</v>
      </c>
      <c r="E7409">
        <v>1</v>
      </c>
      <c r="F7409" t="s">
        <v>23</v>
      </c>
      <c r="G7409">
        <v>-9.9016971877305195</v>
      </c>
      <c r="H7409" t="s">
        <v>23</v>
      </c>
      <c r="I7409">
        <v>22.124927519878501</v>
      </c>
      <c r="J7409" t="s">
        <v>2502</v>
      </c>
      <c r="K7409" t="s">
        <v>25</v>
      </c>
      <c r="L7409" t="s">
        <v>14689</v>
      </c>
      <c r="M7409" t="s">
        <v>14690</v>
      </c>
      <c r="N7409" t="s">
        <v>14691</v>
      </c>
      <c r="O7409" t="s">
        <v>14692</v>
      </c>
      <c r="P7409">
        <v>-0.30000001199999998</v>
      </c>
      <c r="Q7409" t="s">
        <v>14693</v>
      </c>
      <c r="R7409" t="s">
        <v>14694</v>
      </c>
      <c r="S7409">
        <v>8610693210</v>
      </c>
      <c r="T7409">
        <v>609.18139680000002</v>
      </c>
      <c r="U7409" t="s">
        <v>31</v>
      </c>
      <c r="V7409" t="s">
        <v>12050</v>
      </c>
      <c r="W7409" t="s">
        <v>23</v>
      </c>
    </row>
    <row r="7410" spans="1:23" x14ac:dyDescent="0.4">
      <c r="A7410">
        <v>7409</v>
      </c>
      <c r="B7410">
        <v>1</v>
      </c>
      <c r="C7410">
        <v>1</v>
      </c>
      <c r="D7410">
        <v>1</v>
      </c>
      <c r="E7410">
        <v>1</v>
      </c>
      <c r="F7410" t="s">
        <v>23</v>
      </c>
      <c r="G7410">
        <v>-4.98881247686165</v>
      </c>
      <c r="H7410" t="s">
        <v>23</v>
      </c>
      <c r="I7410">
        <v>35.216038328065402</v>
      </c>
      <c r="J7410" t="s">
        <v>854</v>
      </c>
      <c r="K7410" t="s">
        <v>25</v>
      </c>
      <c r="L7410" t="s">
        <v>855</v>
      </c>
      <c r="M7410" t="s">
        <v>856</v>
      </c>
      <c r="N7410" t="s">
        <v>857</v>
      </c>
      <c r="O7410" t="s">
        <v>858</v>
      </c>
      <c r="P7410">
        <v>1.5112214100000001</v>
      </c>
      <c r="Q7410" t="s">
        <v>859</v>
      </c>
      <c r="R7410" t="s">
        <v>860</v>
      </c>
      <c r="S7410">
        <v>17300449662</v>
      </c>
      <c r="T7410">
        <v>176.07060000000001</v>
      </c>
      <c r="U7410" t="s">
        <v>31</v>
      </c>
      <c r="V7410" t="s">
        <v>1182</v>
      </c>
      <c r="W7410" t="s">
        <v>23</v>
      </c>
    </row>
    <row r="7411" spans="1:23" x14ac:dyDescent="0.4">
      <c r="A7411">
        <v>7410</v>
      </c>
      <c r="B7411">
        <v>1</v>
      </c>
      <c r="C7411">
        <v>2</v>
      </c>
      <c r="D7411">
        <v>1</v>
      </c>
      <c r="E7411">
        <v>1</v>
      </c>
      <c r="F7411" t="s">
        <v>23</v>
      </c>
      <c r="G7411">
        <v>-8.6466227371765196</v>
      </c>
      <c r="H7411" t="s">
        <v>23</v>
      </c>
      <c r="I7411">
        <v>22.7623918827714</v>
      </c>
      <c r="J7411" t="s">
        <v>2502</v>
      </c>
      <c r="K7411" t="s">
        <v>25</v>
      </c>
      <c r="L7411" t="s">
        <v>14434</v>
      </c>
      <c r="M7411" t="s">
        <v>14435</v>
      </c>
      <c r="N7411" t="s">
        <v>14436</v>
      </c>
      <c r="O7411" t="s">
        <v>14437</v>
      </c>
      <c r="P7411">
        <v>-0.80000001200000004</v>
      </c>
      <c r="Q7411" t="s">
        <v>14438</v>
      </c>
      <c r="R7411" t="s">
        <v>14439</v>
      </c>
      <c r="S7411">
        <v>121430398</v>
      </c>
      <c r="T7411">
        <v>609.18140000000005</v>
      </c>
      <c r="U7411" t="s">
        <v>31</v>
      </c>
      <c r="V7411" t="s">
        <v>6451</v>
      </c>
      <c r="W7411" t="s">
        <v>23</v>
      </c>
    </row>
    <row r="7412" spans="1:23" x14ac:dyDescent="0.4">
      <c r="A7412">
        <v>7411</v>
      </c>
      <c r="B7412">
        <v>1</v>
      </c>
      <c r="C7412">
        <v>1</v>
      </c>
      <c r="D7412">
        <v>1</v>
      </c>
      <c r="E7412">
        <v>1</v>
      </c>
      <c r="F7412" t="s">
        <v>23</v>
      </c>
      <c r="G7412">
        <v>-31.356368099253402</v>
      </c>
      <c r="H7412" t="s">
        <v>23</v>
      </c>
      <c r="I7412">
        <v>26.502178911400001</v>
      </c>
      <c r="J7412" t="s">
        <v>3767</v>
      </c>
      <c r="K7412" t="s">
        <v>25</v>
      </c>
      <c r="L7412" t="s">
        <v>13138</v>
      </c>
      <c r="M7412" t="s">
        <v>13139</v>
      </c>
      <c r="N7412" t="s">
        <v>13140</v>
      </c>
      <c r="O7412" t="s">
        <v>13141</v>
      </c>
      <c r="P7412">
        <v>2.2000000499999999</v>
      </c>
      <c r="Q7412" t="s">
        <v>13142</v>
      </c>
      <c r="R7412" t="s">
        <v>13143</v>
      </c>
      <c r="S7412">
        <v>71098742</v>
      </c>
      <c r="T7412">
        <v>330.16998469999999</v>
      </c>
      <c r="U7412" t="s">
        <v>31</v>
      </c>
      <c r="V7412" t="s">
        <v>6777</v>
      </c>
      <c r="W7412" t="s">
        <v>23</v>
      </c>
    </row>
    <row r="7413" spans="1:23" x14ac:dyDescent="0.4">
      <c r="A7413">
        <v>7412</v>
      </c>
      <c r="B7413">
        <v>1</v>
      </c>
      <c r="C7413">
        <v>1</v>
      </c>
      <c r="D7413">
        <v>1</v>
      </c>
      <c r="E7413">
        <v>3</v>
      </c>
      <c r="F7413" t="s">
        <v>23</v>
      </c>
      <c r="G7413">
        <v>-514.27519537968703</v>
      </c>
      <c r="H7413" t="s">
        <v>23</v>
      </c>
      <c r="I7413">
        <v>31.910100496059101</v>
      </c>
      <c r="J7413" t="s">
        <v>11978</v>
      </c>
      <c r="K7413" t="s">
        <v>25</v>
      </c>
      <c r="L7413" t="s">
        <v>11979</v>
      </c>
      <c r="M7413" t="s">
        <v>11980</v>
      </c>
      <c r="N7413" t="s">
        <v>11981</v>
      </c>
      <c r="O7413" t="s">
        <v>11982</v>
      </c>
      <c r="P7413">
        <v>1.21342003</v>
      </c>
      <c r="Q7413">
        <v>44472888</v>
      </c>
      <c r="R7413" t="s">
        <v>11983</v>
      </c>
      <c r="S7413">
        <v>16777282</v>
      </c>
      <c r="T7413">
        <v>451.08710250000001</v>
      </c>
      <c r="U7413" t="s">
        <v>31</v>
      </c>
      <c r="V7413" t="s">
        <v>11984</v>
      </c>
      <c r="W7413" t="s">
        <v>23</v>
      </c>
    </row>
    <row r="7414" spans="1:23" x14ac:dyDescent="0.4">
      <c r="A7414">
        <v>7413</v>
      </c>
      <c r="B7414">
        <v>1</v>
      </c>
      <c r="C7414">
        <v>1</v>
      </c>
      <c r="D7414">
        <v>1</v>
      </c>
      <c r="E7414">
        <v>1</v>
      </c>
      <c r="F7414" t="s">
        <v>23</v>
      </c>
      <c r="G7414">
        <v>-12.6424122078288</v>
      </c>
      <c r="H7414" t="s">
        <v>23</v>
      </c>
      <c r="I7414">
        <v>29.9120200172142</v>
      </c>
      <c r="J7414" t="s">
        <v>2120</v>
      </c>
      <c r="K7414" t="s">
        <v>25</v>
      </c>
      <c r="L7414" t="s">
        <v>2121</v>
      </c>
      <c r="M7414" t="s">
        <v>2122</v>
      </c>
      <c r="N7414" t="s">
        <v>2123</v>
      </c>
      <c r="O7414" t="s">
        <v>2124</v>
      </c>
      <c r="P7414">
        <v>-6</v>
      </c>
      <c r="Q7414" t="s">
        <v>2125</v>
      </c>
      <c r="R7414" t="s">
        <v>2126</v>
      </c>
      <c r="S7414">
        <v>88074622</v>
      </c>
      <c r="T7414">
        <v>223.07470000000001</v>
      </c>
      <c r="U7414" t="s">
        <v>31</v>
      </c>
      <c r="V7414" t="s">
        <v>6122</v>
      </c>
      <c r="W7414" t="s">
        <v>23</v>
      </c>
    </row>
    <row r="7415" spans="1:23" x14ac:dyDescent="0.4">
      <c r="A7415">
        <v>7414</v>
      </c>
      <c r="B7415">
        <v>1</v>
      </c>
      <c r="C7415">
        <v>1</v>
      </c>
      <c r="D7415">
        <v>1</v>
      </c>
      <c r="E7415">
        <v>2</v>
      </c>
      <c r="F7415" t="s">
        <v>23</v>
      </c>
      <c r="G7415">
        <v>-196.93581919807701</v>
      </c>
      <c r="H7415" t="s">
        <v>23</v>
      </c>
      <c r="I7415">
        <v>28.374094683656001</v>
      </c>
      <c r="J7415" t="s">
        <v>11655</v>
      </c>
      <c r="K7415" t="s">
        <v>25</v>
      </c>
      <c r="L7415" t="s">
        <v>16976</v>
      </c>
      <c r="M7415" t="s">
        <v>16977</v>
      </c>
      <c r="N7415" t="s">
        <v>16978</v>
      </c>
      <c r="O7415" t="s">
        <v>16979</v>
      </c>
      <c r="P7415">
        <v>1.5</v>
      </c>
      <c r="Q7415" t="s">
        <v>16980</v>
      </c>
      <c r="R7415" t="s">
        <v>16981</v>
      </c>
      <c r="S7415">
        <v>67371010</v>
      </c>
      <c r="T7415">
        <v>169.0760247</v>
      </c>
      <c r="U7415" t="s">
        <v>31</v>
      </c>
      <c r="V7415" t="s">
        <v>4370</v>
      </c>
      <c r="W7415" t="s">
        <v>23</v>
      </c>
    </row>
    <row r="7416" spans="1:23" x14ac:dyDescent="0.4">
      <c r="A7416">
        <v>7415</v>
      </c>
      <c r="B7416">
        <v>1</v>
      </c>
      <c r="C7416">
        <v>1</v>
      </c>
      <c r="D7416">
        <v>1</v>
      </c>
      <c r="E7416">
        <v>1</v>
      </c>
      <c r="F7416" t="s">
        <v>23</v>
      </c>
      <c r="G7416">
        <v>-7.5985545298659698</v>
      </c>
      <c r="H7416" t="s">
        <v>23</v>
      </c>
      <c r="I7416">
        <v>12.8751627630395</v>
      </c>
      <c r="J7416" t="s">
        <v>655</v>
      </c>
      <c r="K7416" t="s">
        <v>25</v>
      </c>
      <c r="L7416" t="s">
        <v>656</v>
      </c>
      <c r="M7416" t="s">
        <v>657</v>
      </c>
      <c r="N7416" t="s">
        <v>658</v>
      </c>
      <c r="O7416" t="s">
        <v>659</v>
      </c>
      <c r="P7416">
        <v>-1.32391071</v>
      </c>
      <c r="Q7416" t="s">
        <v>660</v>
      </c>
      <c r="R7416" t="s">
        <v>661</v>
      </c>
      <c r="S7416">
        <v>255847294</v>
      </c>
      <c r="T7416">
        <v>148.06044</v>
      </c>
      <c r="U7416" t="s">
        <v>31</v>
      </c>
      <c r="V7416" t="s">
        <v>663</v>
      </c>
      <c r="W7416" t="s">
        <v>23</v>
      </c>
    </row>
    <row r="7417" spans="1:23" x14ac:dyDescent="0.4">
      <c r="A7417">
        <v>7416</v>
      </c>
      <c r="B7417">
        <v>1</v>
      </c>
      <c r="C7417">
        <v>1</v>
      </c>
      <c r="D7417">
        <v>1</v>
      </c>
      <c r="E7417">
        <v>1</v>
      </c>
      <c r="F7417" t="s">
        <v>23</v>
      </c>
      <c r="G7417">
        <v>-553.86978435164804</v>
      </c>
      <c r="H7417" t="s">
        <v>23</v>
      </c>
      <c r="I7417">
        <v>85.332966026541399</v>
      </c>
      <c r="J7417" t="s">
        <v>11677</v>
      </c>
      <c r="K7417" t="s">
        <v>25</v>
      </c>
      <c r="L7417" t="s">
        <v>11678</v>
      </c>
      <c r="M7417" t="s">
        <v>11679</v>
      </c>
      <c r="N7417" t="s">
        <v>28</v>
      </c>
      <c r="O7417" t="s">
        <v>11680</v>
      </c>
      <c r="P7417">
        <v>-1.31297576</v>
      </c>
      <c r="Q7417">
        <v>137322692</v>
      </c>
      <c r="R7417" t="s">
        <v>11681</v>
      </c>
      <c r="S7417">
        <v>16777218</v>
      </c>
      <c r="T7417">
        <v>425.14422339999999</v>
      </c>
      <c r="U7417" t="s">
        <v>31</v>
      </c>
      <c r="V7417" t="s">
        <v>12033</v>
      </c>
      <c r="W7417" t="s">
        <v>23</v>
      </c>
    </row>
    <row r="7418" spans="1:23" x14ac:dyDescent="0.4">
      <c r="A7418">
        <v>7417</v>
      </c>
      <c r="B7418">
        <v>1</v>
      </c>
      <c r="C7418">
        <v>1</v>
      </c>
      <c r="D7418">
        <v>1</v>
      </c>
      <c r="E7418">
        <v>1</v>
      </c>
      <c r="F7418" t="s">
        <v>23</v>
      </c>
      <c r="G7418">
        <v>-2.65390034980393</v>
      </c>
      <c r="H7418" t="s">
        <v>23</v>
      </c>
      <c r="I7418">
        <v>4.9387505436903103</v>
      </c>
      <c r="J7418" t="s">
        <v>1297</v>
      </c>
      <c r="K7418" t="s">
        <v>25</v>
      </c>
      <c r="L7418" t="s">
        <v>1298</v>
      </c>
      <c r="M7418" t="s">
        <v>1299</v>
      </c>
      <c r="N7418" t="s">
        <v>1300</v>
      </c>
      <c r="O7418" t="s">
        <v>1301</v>
      </c>
      <c r="P7418">
        <v>2.4000001000000002</v>
      </c>
      <c r="Q7418" t="s">
        <v>1302</v>
      </c>
      <c r="R7418" t="s">
        <v>1303</v>
      </c>
      <c r="S7418">
        <v>255781246</v>
      </c>
      <c r="T7418">
        <v>273.07574990000001</v>
      </c>
      <c r="U7418" t="s">
        <v>31</v>
      </c>
      <c r="V7418" t="s">
        <v>1305</v>
      </c>
      <c r="W7418" t="s">
        <v>23</v>
      </c>
    </row>
    <row r="7419" spans="1:23" x14ac:dyDescent="0.4">
      <c r="A7419">
        <v>7418</v>
      </c>
      <c r="B7419">
        <v>1</v>
      </c>
      <c r="C7419">
        <v>1</v>
      </c>
      <c r="D7419">
        <v>1</v>
      </c>
      <c r="E7419">
        <v>2</v>
      </c>
      <c r="F7419" t="s">
        <v>23</v>
      </c>
      <c r="G7419">
        <v>-680.13209138698596</v>
      </c>
      <c r="H7419" t="s">
        <v>23</v>
      </c>
      <c r="I7419">
        <v>112.538413509146</v>
      </c>
      <c r="J7419" t="s">
        <v>3856</v>
      </c>
      <c r="K7419" t="s">
        <v>25</v>
      </c>
      <c r="L7419" t="s">
        <v>15918</v>
      </c>
      <c r="M7419" t="s">
        <v>15919</v>
      </c>
      <c r="N7419" t="s">
        <v>15920</v>
      </c>
      <c r="O7419" t="s">
        <v>15921</v>
      </c>
      <c r="P7419">
        <v>-0.42138421500000001</v>
      </c>
      <c r="Q7419" t="s">
        <v>15922</v>
      </c>
      <c r="R7419" t="s">
        <v>15923</v>
      </c>
      <c r="S7419">
        <v>119799854</v>
      </c>
      <c r="T7419">
        <v>509.1289673</v>
      </c>
      <c r="U7419" t="s">
        <v>31</v>
      </c>
      <c r="V7419" t="s">
        <v>12058</v>
      </c>
      <c r="W7419" t="s">
        <v>23</v>
      </c>
    </row>
    <row r="7420" spans="1:23" x14ac:dyDescent="0.4">
      <c r="A7420">
        <v>7419</v>
      </c>
      <c r="B7420">
        <v>1</v>
      </c>
      <c r="C7420">
        <v>1</v>
      </c>
      <c r="D7420">
        <v>1</v>
      </c>
      <c r="E7420">
        <v>1</v>
      </c>
      <c r="F7420" t="s">
        <v>23</v>
      </c>
      <c r="G7420">
        <v>-8.6842878756009192</v>
      </c>
      <c r="H7420" t="s">
        <v>23</v>
      </c>
      <c r="I7420">
        <v>70.942235896139593</v>
      </c>
      <c r="J7420" t="s">
        <v>1690</v>
      </c>
      <c r="K7420" t="s">
        <v>25</v>
      </c>
      <c r="L7420" t="s">
        <v>13702</v>
      </c>
      <c r="M7420" t="s">
        <v>13703</v>
      </c>
      <c r="N7420" t="s">
        <v>13704</v>
      </c>
      <c r="O7420" t="s">
        <v>13705</v>
      </c>
      <c r="P7420">
        <v>-2.2999999500000001</v>
      </c>
      <c r="Q7420" t="s">
        <v>13706</v>
      </c>
      <c r="R7420" t="s">
        <v>13707</v>
      </c>
      <c r="S7420">
        <v>20621694</v>
      </c>
      <c r="T7420">
        <v>595.1657467</v>
      </c>
      <c r="U7420" t="s">
        <v>31</v>
      </c>
      <c r="V7420" t="s">
        <v>6461</v>
      </c>
      <c r="W7420" t="s">
        <v>23</v>
      </c>
    </row>
    <row r="7421" spans="1:23" x14ac:dyDescent="0.4">
      <c r="A7421">
        <v>7420</v>
      </c>
      <c r="B7421">
        <v>1</v>
      </c>
      <c r="C7421">
        <v>1</v>
      </c>
      <c r="D7421">
        <v>1</v>
      </c>
      <c r="E7421">
        <v>1</v>
      </c>
      <c r="F7421" t="s">
        <v>23</v>
      </c>
      <c r="G7421">
        <v>-2.8436914202459902</v>
      </c>
      <c r="H7421" t="s">
        <v>23</v>
      </c>
      <c r="I7421">
        <v>15.232306940441401</v>
      </c>
      <c r="J7421" t="s">
        <v>3098</v>
      </c>
      <c r="K7421" t="s">
        <v>25</v>
      </c>
      <c r="L7421" t="s">
        <v>3099</v>
      </c>
      <c r="M7421" t="s">
        <v>3100</v>
      </c>
      <c r="N7421" t="s">
        <v>3101</v>
      </c>
      <c r="O7421" t="s">
        <v>3102</v>
      </c>
      <c r="P7421">
        <v>0.60000002399999997</v>
      </c>
      <c r="Q7421" t="s">
        <v>3103</v>
      </c>
      <c r="R7421" t="s">
        <v>3104</v>
      </c>
      <c r="S7421">
        <v>88009086</v>
      </c>
      <c r="T7421">
        <v>435.12857339999999</v>
      </c>
      <c r="U7421" t="s">
        <v>31</v>
      </c>
      <c r="V7421" t="s">
        <v>3279</v>
      </c>
      <c r="W7421" t="s">
        <v>23</v>
      </c>
    </row>
    <row r="7422" spans="1:23" x14ac:dyDescent="0.4">
      <c r="A7422">
        <v>7421</v>
      </c>
      <c r="B7422">
        <v>1</v>
      </c>
      <c r="C7422">
        <v>1</v>
      </c>
      <c r="D7422">
        <v>1</v>
      </c>
      <c r="E7422">
        <v>1</v>
      </c>
      <c r="F7422" t="s">
        <v>23</v>
      </c>
      <c r="G7422">
        <v>-421.29136818116098</v>
      </c>
      <c r="H7422">
        <v>0.99849246231155697</v>
      </c>
      <c r="I7422">
        <v>81.211962688788006</v>
      </c>
      <c r="J7422" t="s">
        <v>497</v>
      </c>
      <c r="K7422" t="s">
        <v>25</v>
      </c>
      <c r="L7422" t="s">
        <v>498</v>
      </c>
      <c r="M7422" t="s">
        <v>499</v>
      </c>
      <c r="N7422" t="s">
        <v>28</v>
      </c>
      <c r="O7422" t="s">
        <v>500</v>
      </c>
      <c r="P7422">
        <v>0.89999997600000003</v>
      </c>
      <c r="Q7422">
        <v>137348692</v>
      </c>
      <c r="R7422" t="s">
        <v>501</v>
      </c>
      <c r="S7422">
        <v>16777218</v>
      </c>
      <c r="T7422">
        <v>565.15518199999997</v>
      </c>
      <c r="U7422" t="s">
        <v>31</v>
      </c>
      <c r="V7422" t="s">
        <v>17261</v>
      </c>
      <c r="W7422" t="s">
        <v>23</v>
      </c>
    </row>
    <row r="7423" spans="1:23" x14ac:dyDescent="0.4">
      <c r="A7423">
        <v>7422</v>
      </c>
      <c r="B7423">
        <v>1</v>
      </c>
      <c r="C7423">
        <v>1</v>
      </c>
      <c r="D7423">
        <v>1</v>
      </c>
      <c r="E7423">
        <v>1</v>
      </c>
      <c r="F7423" t="s">
        <v>23</v>
      </c>
      <c r="G7423">
        <v>-5.5395366780544997</v>
      </c>
      <c r="H7423" t="s">
        <v>23</v>
      </c>
      <c r="I7423">
        <v>33.668099229445502</v>
      </c>
      <c r="J7423" t="s">
        <v>457</v>
      </c>
      <c r="K7423" t="s">
        <v>25</v>
      </c>
      <c r="L7423" t="s">
        <v>1032</v>
      </c>
      <c r="M7423" t="s">
        <v>1033</v>
      </c>
      <c r="N7423" t="s">
        <v>1034</v>
      </c>
      <c r="O7423" t="s">
        <v>1035</v>
      </c>
      <c r="P7423">
        <v>2.4000001000000002</v>
      </c>
      <c r="Q7423" t="s">
        <v>1036</v>
      </c>
      <c r="R7423" t="s">
        <v>1037</v>
      </c>
      <c r="S7423">
        <v>2146390</v>
      </c>
      <c r="T7423">
        <v>385.21218379999999</v>
      </c>
      <c r="U7423" t="s">
        <v>31</v>
      </c>
      <c r="V7423" t="s">
        <v>1633</v>
      </c>
      <c r="W7423" t="s">
        <v>23</v>
      </c>
    </row>
    <row r="7424" spans="1:23" x14ac:dyDescent="0.4">
      <c r="A7424">
        <v>7423</v>
      </c>
      <c r="B7424">
        <v>1</v>
      </c>
      <c r="C7424">
        <v>1</v>
      </c>
      <c r="D7424">
        <v>1</v>
      </c>
      <c r="E7424">
        <v>1</v>
      </c>
      <c r="F7424" t="s">
        <v>23</v>
      </c>
      <c r="G7424">
        <v>-10.9873940900093</v>
      </c>
      <c r="H7424" t="s">
        <v>23</v>
      </c>
      <c r="I7424">
        <v>15.6122092943603</v>
      </c>
      <c r="J7424" t="s">
        <v>3002</v>
      </c>
      <c r="K7424" t="s">
        <v>25</v>
      </c>
      <c r="L7424" t="s">
        <v>4614</v>
      </c>
      <c r="M7424" t="s">
        <v>4615</v>
      </c>
      <c r="N7424" t="s">
        <v>4616</v>
      </c>
      <c r="O7424" t="s">
        <v>4617</v>
      </c>
      <c r="P7424">
        <v>-1.39999998</v>
      </c>
      <c r="Q7424" t="s">
        <v>4618</v>
      </c>
      <c r="R7424" t="s">
        <v>4619</v>
      </c>
      <c r="S7424">
        <v>20637822</v>
      </c>
      <c r="T7424">
        <v>627.155576</v>
      </c>
      <c r="U7424" t="s">
        <v>31</v>
      </c>
      <c r="V7424" t="s">
        <v>4620</v>
      </c>
      <c r="W7424" t="s">
        <v>23</v>
      </c>
    </row>
    <row r="7425" spans="1:23" x14ac:dyDescent="0.4">
      <c r="A7425">
        <v>7424</v>
      </c>
      <c r="B7425">
        <v>1</v>
      </c>
      <c r="C7425">
        <v>1</v>
      </c>
      <c r="D7425">
        <v>1</v>
      </c>
      <c r="E7425">
        <v>1</v>
      </c>
      <c r="F7425" t="s">
        <v>23</v>
      </c>
      <c r="G7425">
        <v>-420.73821502865701</v>
      </c>
      <c r="H7425" t="s">
        <v>23</v>
      </c>
      <c r="I7425">
        <v>171.33165921226501</v>
      </c>
      <c r="J7425" t="s">
        <v>8749</v>
      </c>
      <c r="K7425" t="s">
        <v>25</v>
      </c>
      <c r="L7425" t="s">
        <v>8750</v>
      </c>
      <c r="M7425" t="s">
        <v>8751</v>
      </c>
      <c r="N7425" t="s">
        <v>8752</v>
      </c>
      <c r="O7425" t="s">
        <v>8753</v>
      </c>
      <c r="P7425">
        <v>2.5999998999999998</v>
      </c>
      <c r="Q7425" t="s">
        <v>8754</v>
      </c>
      <c r="R7425" t="s">
        <v>8755</v>
      </c>
      <c r="S7425">
        <v>262210</v>
      </c>
      <c r="T7425">
        <v>329.08670849999999</v>
      </c>
      <c r="U7425" t="s">
        <v>31</v>
      </c>
      <c r="V7425" t="s">
        <v>8784</v>
      </c>
      <c r="W7425" t="s">
        <v>23</v>
      </c>
    </row>
    <row r="7426" spans="1:23" x14ac:dyDescent="0.4">
      <c r="A7426">
        <v>7425</v>
      </c>
      <c r="B7426">
        <v>1</v>
      </c>
      <c r="C7426">
        <v>1</v>
      </c>
      <c r="D7426">
        <v>1</v>
      </c>
      <c r="E7426">
        <v>4</v>
      </c>
      <c r="F7426" t="s">
        <v>23</v>
      </c>
      <c r="G7426">
        <v>-820.14271444198801</v>
      </c>
      <c r="H7426" t="s">
        <v>23</v>
      </c>
      <c r="I7426">
        <v>9.9515827022988006</v>
      </c>
      <c r="J7426" t="s">
        <v>11952</v>
      </c>
      <c r="K7426" t="s">
        <v>25</v>
      </c>
      <c r="L7426" t="s">
        <v>11953</v>
      </c>
      <c r="M7426" t="s">
        <v>11954</v>
      </c>
      <c r="N7426" t="s">
        <v>11955</v>
      </c>
      <c r="O7426" t="s">
        <v>11956</v>
      </c>
      <c r="P7426">
        <v>3.5</v>
      </c>
      <c r="Q7426" t="s">
        <v>11957</v>
      </c>
      <c r="R7426" t="s">
        <v>11958</v>
      </c>
      <c r="S7426">
        <v>3153922</v>
      </c>
      <c r="T7426">
        <v>517.17399999999998</v>
      </c>
      <c r="U7426" t="s">
        <v>31</v>
      </c>
      <c r="V7426" t="s">
        <v>9359</v>
      </c>
      <c r="W7426" t="s">
        <v>23</v>
      </c>
    </row>
    <row r="7427" spans="1:23" x14ac:dyDescent="0.4">
      <c r="A7427">
        <v>7426</v>
      </c>
      <c r="B7427">
        <v>1</v>
      </c>
      <c r="C7427">
        <v>1</v>
      </c>
      <c r="D7427">
        <v>1</v>
      </c>
      <c r="E7427">
        <v>1</v>
      </c>
      <c r="F7427" t="s">
        <v>23</v>
      </c>
      <c r="G7427">
        <v>-2.6680085079285001</v>
      </c>
      <c r="H7427" t="s">
        <v>23</v>
      </c>
      <c r="I7427">
        <v>34.4179745166578</v>
      </c>
      <c r="J7427" t="s">
        <v>2743</v>
      </c>
      <c r="K7427" t="s">
        <v>25</v>
      </c>
      <c r="L7427" t="s">
        <v>2744</v>
      </c>
      <c r="M7427" t="s">
        <v>2745</v>
      </c>
      <c r="N7427" t="s">
        <v>2746</v>
      </c>
      <c r="O7427" t="s">
        <v>2747</v>
      </c>
      <c r="P7427">
        <v>1.4723249700000001</v>
      </c>
      <c r="Q7427" t="s">
        <v>2748</v>
      </c>
      <c r="R7427" t="s">
        <v>2749</v>
      </c>
      <c r="S7427">
        <v>121629054</v>
      </c>
      <c r="T7427">
        <v>291.08631459999998</v>
      </c>
      <c r="U7427" t="s">
        <v>31</v>
      </c>
      <c r="V7427" t="s">
        <v>3364</v>
      </c>
      <c r="W7427" t="s">
        <v>23</v>
      </c>
    </row>
    <row r="7428" spans="1:23" x14ac:dyDescent="0.4">
      <c r="A7428">
        <v>7427</v>
      </c>
      <c r="B7428">
        <v>1</v>
      </c>
      <c r="C7428">
        <v>1</v>
      </c>
      <c r="D7428">
        <v>1</v>
      </c>
      <c r="E7428">
        <v>1</v>
      </c>
      <c r="F7428" t="s">
        <v>23</v>
      </c>
      <c r="G7428">
        <v>-407.53917459860298</v>
      </c>
      <c r="H7428" t="s">
        <v>23</v>
      </c>
      <c r="I7428">
        <v>34.521497616557198</v>
      </c>
      <c r="J7428" t="s">
        <v>11289</v>
      </c>
      <c r="K7428" t="s">
        <v>25</v>
      </c>
      <c r="L7428" t="s">
        <v>11290</v>
      </c>
      <c r="M7428" t="s">
        <v>11291</v>
      </c>
      <c r="N7428" t="s">
        <v>28</v>
      </c>
      <c r="O7428" t="s">
        <v>11292</v>
      </c>
      <c r="P7428">
        <v>-4.9595823299999999</v>
      </c>
      <c r="R7428" t="s">
        <v>11293</v>
      </c>
      <c r="S7428">
        <v>3178496</v>
      </c>
      <c r="T7428">
        <v>781.47326869999995</v>
      </c>
      <c r="U7428" t="s">
        <v>31</v>
      </c>
      <c r="V7428" t="s">
        <v>12061</v>
      </c>
      <c r="W7428" t="s">
        <v>23</v>
      </c>
    </row>
    <row r="7429" spans="1:23" x14ac:dyDescent="0.4">
      <c r="A7429">
        <v>7428</v>
      </c>
      <c r="B7429">
        <v>1</v>
      </c>
      <c r="C7429">
        <v>1</v>
      </c>
      <c r="D7429">
        <v>1</v>
      </c>
      <c r="E7429">
        <v>1</v>
      </c>
      <c r="F7429" t="s">
        <v>23</v>
      </c>
      <c r="G7429">
        <v>-397.61365898089002</v>
      </c>
      <c r="H7429" t="s">
        <v>23</v>
      </c>
      <c r="I7429">
        <v>102.23763324604199</v>
      </c>
      <c r="J7429" t="s">
        <v>5072</v>
      </c>
      <c r="K7429" t="s">
        <v>25</v>
      </c>
      <c r="L7429" t="s">
        <v>5073</v>
      </c>
      <c r="M7429" t="s">
        <v>5074</v>
      </c>
      <c r="N7429" t="s">
        <v>5075</v>
      </c>
      <c r="O7429" t="s">
        <v>5076</v>
      </c>
      <c r="P7429">
        <v>6.5</v>
      </c>
      <c r="Q7429">
        <v>21576509</v>
      </c>
      <c r="R7429" t="s">
        <v>5077</v>
      </c>
      <c r="S7429">
        <v>2129922</v>
      </c>
      <c r="T7429">
        <v>611.16066130000002</v>
      </c>
      <c r="U7429" t="s">
        <v>31</v>
      </c>
      <c r="V7429" t="s">
        <v>9640</v>
      </c>
      <c r="W7429" t="s">
        <v>23</v>
      </c>
    </row>
    <row r="7430" spans="1:23" x14ac:dyDescent="0.4">
      <c r="A7430">
        <v>7429</v>
      </c>
      <c r="B7430">
        <v>1</v>
      </c>
      <c r="C7430">
        <v>1</v>
      </c>
      <c r="D7430">
        <v>1</v>
      </c>
      <c r="E7430">
        <v>1</v>
      </c>
      <c r="F7430" t="s">
        <v>23</v>
      </c>
      <c r="G7430">
        <v>-508.24634486639798</v>
      </c>
      <c r="H7430" t="s">
        <v>23</v>
      </c>
      <c r="I7430">
        <v>63.121570388099101</v>
      </c>
      <c r="J7430" t="s">
        <v>2568</v>
      </c>
      <c r="K7430" t="s">
        <v>25</v>
      </c>
      <c r="L7430" t="s">
        <v>2569</v>
      </c>
      <c r="M7430" t="s">
        <v>2570</v>
      </c>
      <c r="N7430" t="s">
        <v>2571</v>
      </c>
      <c r="O7430" t="s">
        <v>2572</v>
      </c>
      <c r="P7430">
        <v>2.8060767700000002</v>
      </c>
      <c r="Q7430">
        <v>3041626</v>
      </c>
      <c r="R7430" t="s">
        <v>2573</v>
      </c>
      <c r="S7430">
        <v>67108866</v>
      </c>
      <c r="T7430">
        <v>441.13914</v>
      </c>
      <c r="U7430" t="s">
        <v>31</v>
      </c>
      <c r="V7430" t="s">
        <v>2575</v>
      </c>
      <c r="W7430" t="s">
        <v>23</v>
      </c>
    </row>
    <row r="7431" spans="1:23" x14ac:dyDescent="0.4">
      <c r="A7431">
        <v>7430</v>
      </c>
      <c r="B7431">
        <v>1</v>
      </c>
      <c r="C7431">
        <v>1</v>
      </c>
      <c r="D7431">
        <v>1</v>
      </c>
      <c r="E7431">
        <v>1</v>
      </c>
      <c r="F7431" t="s">
        <v>23</v>
      </c>
      <c r="G7431">
        <v>-16.6123433506067</v>
      </c>
      <c r="H7431" t="s">
        <v>23</v>
      </c>
      <c r="I7431">
        <v>83.654730527186999</v>
      </c>
      <c r="J7431" t="s">
        <v>4863</v>
      </c>
      <c r="K7431" t="s">
        <v>25</v>
      </c>
      <c r="L7431" t="s">
        <v>13727</v>
      </c>
      <c r="M7431" t="s">
        <v>13728</v>
      </c>
      <c r="N7431" t="s">
        <v>13729</v>
      </c>
      <c r="O7431" t="s">
        <v>13730</v>
      </c>
      <c r="P7431">
        <v>1.6357479100000001</v>
      </c>
      <c r="Q7431" t="s">
        <v>13731</v>
      </c>
      <c r="R7431" t="s">
        <v>13732</v>
      </c>
      <c r="S7431">
        <v>155117950</v>
      </c>
      <c r="T7431">
        <v>179.07027059999999</v>
      </c>
      <c r="U7431" t="s">
        <v>31</v>
      </c>
      <c r="V7431" t="s">
        <v>7389</v>
      </c>
      <c r="W7431" t="s">
        <v>23</v>
      </c>
    </row>
    <row r="7432" spans="1:23" x14ac:dyDescent="0.4">
      <c r="A7432">
        <v>7431</v>
      </c>
      <c r="B7432">
        <v>1</v>
      </c>
      <c r="C7432">
        <v>1</v>
      </c>
      <c r="D7432">
        <v>1</v>
      </c>
      <c r="E7432">
        <v>1</v>
      </c>
      <c r="F7432" t="s">
        <v>23</v>
      </c>
      <c r="G7432">
        <v>-12.855600847628301</v>
      </c>
      <c r="H7432" t="s">
        <v>23</v>
      </c>
      <c r="I7432">
        <v>35.492366702380203</v>
      </c>
      <c r="J7432" t="s">
        <v>1408</v>
      </c>
      <c r="K7432" t="s">
        <v>25</v>
      </c>
      <c r="L7432" t="s">
        <v>1634</v>
      </c>
      <c r="M7432" t="s">
        <v>1635</v>
      </c>
      <c r="N7432" t="s">
        <v>1636</v>
      </c>
      <c r="O7432" t="s">
        <v>1637</v>
      </c>
      <c r="P7432">
        <v>2.3777244099999999</v>
      </c>
      <c r="Q7432" t="s">
        <v>1638</v>
      </c>
      <c r="R7432" t="s">
        <v>1639</v>
      </c>
      <c r="S7432">
        <v>19540002</v>
      </c>
      <c r="T7432">
        <v>289.15466900000001</v>
      </c>
      <c r="U7432" t="s">
        <v>31</v>
      </c>
      <c r="V7432" t="s">
        <v>2558</v>
      </c>
      <c r="W7432" t="s">
        <v>23</v>
      </c>
    </row>
    <row r="7433" spans="1:23" x14ac:dyDescent="0.4">
      <c r="A7433">
        <v>7432</v>
      </c>
      <c r="B7433">
        <v>1</v>
      </c>
      <c r="C7433">
        <v>1</v>
      </c>
      <c r="D7433">
        <v>1</v>
      </c>
      <c r="E7433">
        <v>2</v>
      </c>
      <c r="F7433" t="s">
        <v>23</v>
      </c>
      <c r="G7433">
        <v>-358.45392960071598</v>
      </c>
      <c r="H7433" t="s">
        <v>23</v>
      </c>
      <c r="I7433">
        <v>18.599250273161299</v>
      </c>
      <c r="J7433" t="s">
        <v>11289</v>
      </c>
      <c r="K7433" t="s">
        <v>25</v>
      </c>
      <c r="L7433" t="s">
        <v>11290</v>
      </c>
      <c r="M7433" t="s">
        <v>11291</v>
      </c>
      <c r="N7433" t="s">
        <v>28</v>
      </c>
      <c r="O7433" t="s">
        <v>11292</v>
      </c>
      <c r="P7433">
        <v>-4.9595823299999999</v>
      </c>
      <c r="R7433" t="s">
        <v>11293</v>
      </c>
      <c r="S7433">
        <v>3178496</v>
      </c>
      <c r="T7433">
        <v>781.47326869999995</v>
      </c>
      <c r="U7433" t="s">
        <v>31</v>
      </c>
      <c r="V7433" t="s">
        <v>12090</v>
      </c>
      <c r="W7433" t="s">
        <v>23</v>
      </c>
    </row>
    <row r="7434" spans="1:23" x14ac:dyDescent="0.4">
      <c r="A7434">
        <v>7433</v>
      </c>
      <c r="B7434">
        <v>1</v>
      </c>
      <c r="C7434">
        <v>1</v>
      </c>
      <c r="D7434">
        <v>1</v>
      </c>
      <c r="E7434">
        <v>2</v>
      </c>
      <c r="F7434" t="s">
        <v>23</v>
      </c>
      <c r="G7434">
        <v>-237.04107925079001</v>
      </c>
      <c r="H7434" t="s">
        <v>23</v>
      </c>
      <c r="I7434">
        <v>21.5164887622992</v>
      </c>
      <c r="J7434" t="s">
        <v>17061</v>
      </c>
      <c r="K7434" t="s">
        <v>25</v>
      </c>
      <c r="L7434" t="s">
        <v>17062</v>
      </c>
      <c r="M7434" t="s">
        <v>17063</v>
      </c>
      <c r="N7434" t="s">
        <v>17064</v>
      </c>
      <c r="O7434" t="s">
        <v>17065</v>
      </c>
      <c r="P7434">
        <v>2.2999999500000001</v>
      </c>
      <c r="Q7434" t="s">
        <v>17066</v>
      </c>
      <c r="R7434" t="s">
        <v>17067</v>
      </c>
      <c r="S7434">
        <v>2113602</v>
      </c>
      <c r="T7434">
        <v>435.12857339999999</v>
      </c>
      <c r="U7434" t="s">
        <v>31</v>
      </c>
      <c r="V7434" t="s">
        <v>3390</v>
      </c>
      <c r="W7434" t="s">
        <v>23</v>
      </c>
    </row>
    <row r="7435" spans="1:23" x14ac:dyDescent="0.4">
      <c r="A7435">
        <v>7434</v>
      </c>
      <c r="B7435">
        <v>1</v>
      </c>
      <c r="C7435">
        <v>1</v>
      </c>
      <c r="D7435">
        <v>1</v>
      </c>
      <c r="E7435">
        <v>1</v>
      </c>
      <c r="F7435" t="s">
        <v>23</v>
      </c>
      <c r="G7435">
        <v>-19.485521164506999</v>
      </c>
      <c r="H7435" t="s">
        <v>23</v>
      </c>
      <c r="I7435">
        <v>14.4789227096216</v>
      </c>
      <c r="J7435" t="s">
        <v>1690</v>
      </c>
      <c r="K7435" t="s">
        <v>25</v>
      </c>
      <c r="L7435" t="s">
        <v>1691</v>
      </c>
      <c r="M7435" t="s">
        <v>1692</v>
      </c>
      <c r="N7435" t="s">
        <v>1693</v>
      </c>
      <c r="O7435" t="s">
        <v>1694</v>
      </c>
      <c r="P7435">
        <v>-0.89999997600000003</v>
      </c>
      <c r="Q7435" t="s">
        <v>1695</v>
      </c>
      <c r="R7435" t="s">
        <v>1696</v>
      </c>
      <c r="S7435">
        <v>8677533822</v>
      </c>
      <c r="T7435">
        <v>595.1657467</v>
      </c>
      <c r="U7435" t="s">
        <v>31</v>
      </c>
      <c r="V7435" t="s">
        <v>3253</v>
      </c>
      <c r="W7435" t="s">
        <v>23</v>
      </c>
    </row>
    <row r="7436" spans="1:23" x14ac:dyDescent="0.4">
      <c r="A7436">
        <v>7435</v>
      </c>
      <c r="B7436">
        <v>1</v>
      </c>
      <c r="C7436">
        <v>1</v>
      </c>
      <c r="D7436">
        <v>1</v>
      </c>
      <c r="E7436">
        <v>1</v>
      </c>
      <c r="F7436" t="s">
        <v>23</v>
      </c>
      <c r="G7436">
        <v>-703.03823339882501</v>
      </c>
      <c r="H7436" t="s">
        <v>23</v>
      </c>
      <c r="I7436">
        <v>43.6008381400951</v>
      </c>
      <c r="J7436" t="s">
        <v>1841</v>
      </c>
      <c r="K7436" t="s">
        <v>25</v>
      </c>
      <c r="L7436" t="s">
        <v>1842</v>
      </c>
      <c r="M7436" t="s">
        <v>1843</v>
      </c>
      <c r="N7436" t="s">
        <v>1844</v>
      </c>
      <c r="O7436" t="s">
        <v>1845</v>
      </c>
      <c r="P7436">
        <v>3.2999999500000001</v>
      </c>
      <c r="Q7436">
        <v>16409444</v>
      </c>
      <c r="R7436" t="s">
        <v>1846</v>
      </c>
      <c r="S7436">
        <v>3153922</v>
      </c>
      <c r="T7436">
        <v>611.19704679999995</v>
      </c>
      <c r="U7436" t="s">
        <v>31</v>
      </c>
      <c r="V7436" t="s">
        <v>5071</v>
      </c>
      <c r="W7436" t="s">
        <v>23</v>
      </c>
    </row>
    <row r="7437" spans="1:23" x14ac:dyDescent="0.4">
      <c r="A7437">
        <v>7436</v>
      </c>
      <c r="B7437">
        <v>1</v>
      </c>
      <c r="C7437">
        <v>1</v>
      </c>
      <c r="D7437">
        <v>1</v>
      </c>
      <c r="E7437">
        <v>1</v>
      </c>
      <c r="F7437" t="s">
        <v>23</v>
      </c>
      <c r="G7437">
        <v>-15.719956586077201</v>
      </c>
      <c r="H7437" t="s">
        <v>23</v>
      </c>
      <c r="I7437">
        <v>25.223160594431199</v>
      </c>
      <c r="J7437" t="s">
        <v>1690</v>
      </c>
      <c r="K7437" t="s">
        <v>25</v>
      </c>
      <c r="L7437" t="s">
        <v>1691</v>
      </c>
      <c r="M7437" t="s">
        <v>1692</v>
      </c>
      <c r="N7437" t="s">
        <v>1693</v>
      </c>
      <c r="O7437" t="s">
        <v>1694</v>
      </c>
      <c r="P7437">
        <v>-0.89999997600000003</v>
      </c>
      <c r="Q7437" t="s">
        <v>1695</v>
      </c>
      <c r="R7437" t="s">
        <v>1696</v>
      </c>
      <c r="S7437">
        <v>8677533822</v>
      </c>
      <c r="T7437">
        <v>595.1657467</v>
      </c>
      <c r="U7437" t="s">
        <v>31</v>
      </c>
      <c r="V7437" t="s">
        <v>4600</v>
      </c>
      <c r="W7437" t="s">
        <v>23</v>
      </c>
    </row>
    <row r="7438" spans="1:23" x14ac:dyDescent="0.4">
      <c r="A7438">
        <v>7437</v>
      </c>
      <c r="B7438">
        <v>1</v>
      </c>
      <c r="C7438">
        <v>1</v>
      </c>
      <c r="D7438">
        <v>1</v>
      </c>
      <c r="E7438">
        <v>1</v>
      </c>
      <c r="F7438" t="s">
        <v>23</v>
      </c>
      <c r="G7438">
        <v>-19.133809678517501</v>
      </c>
      <c r="H7438" t="s">
        <v>23</v>
      </c>
      <c r="I7438">
        <v>84.870841583758505</v>
      </c>
      <c r="J7438" t="s">
        <v>5353</v>
      </c>
      <c r="K7438" t="s">
        <v>25</v>
      </c>
      <c r="L7438" t="s">
        <v>6530</v>
      </c>
      <c r="M7438" t="s">
        <v>6531</v>
      </c>
      <c r="N7438" t="s">
        <v>6532</v>
      </c>
      <c r="O7438" t="s">
        <v>6533</v>
      </c>
      <c r="P7438">
        <v>1.7999999499999999</v>
      </c>
      <c r="Q7438" t="s">
        <v>6534</v>
      </c>
      <c r="R7438" t="s">
        <v>6535</v>
      </c>
      <c r="S7438">
        <v>87875662</v>
      </c>
      <c r="T7438">
        <v>209.08083529999999</v>
      </c>
      <c r="U7438" t="s">
        <v>31</v>
      </c>
      <c r="V7438" t="s">
        <v>9287</v>
      </c>
      <c r="W7438" t="s">
        <v>23</v>
      </c>
    </row>
    <row r="7439" spans="1:23" x14ac:dyDescent="0.4">
      <c r="A7439">
        <v>7438</v>
      </c>
      <c r="B7439">
        <v>1</v>
      </c>
      <c r="C7439">
        <v>1</v>
      </c>
      <c r="D7439">
        <v>1</v>
      </c>
      <c r="E7439">
        <v>1</v>
      </c>
      <c r="F7439" t="s">
        <v>23</v>
      </c>
      <c r="G7439">
        <v>-312.56370368818301</v>
      </c>
      <c r="H7439" t="s">
        <v>23</v>
      </c>
      <c r="I7439">
        <v>40.112805060148098</v>
      </c>
      <c r="J7439" t="s">
        <v>11400</v>
      </c>
      <c r="K7439" t="s">
        <v>25</v>
      </c>
      <c r="L7439" t="s">
        <v>11401</v>
      </c>
      <c r="M7439" t="s">
        <v>11402</v>
      </c>
      <c r="N7439" t="s">
        <v>28</v>
      </c>
      <c r="O7439" t="s">
        <v>11403</v>
      </c>
      <c r="P7439">
        <v>-9.0486192699999997</v>
      </c>
      <c r="R7439" t="s">
        <v>11404</v>
      </c>
      <c r="S7439">
        <v>2097152</v>
      </c>
      <c r="T7439">
        <v>687.28586189999999</v>
      </c>
      <c r="U7439" t="s">
        <v>31</v>
      </c>
      <c r="V7439" t="s">
        <v>12093</v>
      </c>
      <c r="W7439" t="s">
        <v>23</v>
      </c>
    </row>
    <row r="7440" spans="1:23" x14ac:dyDescent="0.4">
      <c r="A7440">
        <v>7439</v>
      </c>
      <c r="B7440">
        <v>1</v>
      </c>
      <c r="C7440">
        <v>1</v>
      </c>
      <c r="D7440">
        <v>1</v>
      </c>
      <c r="E7440">
        <v>2</v>
      </c>
      <c r="F7440" t="s">
        <v>23</v>
      </c>
      <c r="G7440">
        <v>-244.06661308283299</v>
      </c>
      <c r="H7440" t="s">
        <v>23</v>
      </c>
      <c r="I7440">
        <v>26.153193792206899</v>
      </c>
      <c r="J7440" t="s">
        <v>11364</v>
      </c>
      <c r="K7440" t="s">
        <v>25</v>
      </c>
      <c r="L7440" t="s">
        <v>11365</v>
      </c>
      <c r="M7440" t="s">
        <v>11366</v>
      </c>
      <c r="N7440" t="s">
        <v>11367</v>
      </c>
      <c r="O7440" t="s">
        <v>11368</v>
      </c>
      <c r="P7440">
        <v>0.69445592199999995</v>
      </c>
      <c r="Q7440">
        <v>53301833</v>
      </c>
      <c r="R7440" t="s">
        <v>11369</v>
      </c>
      <c r="S7440">
        <v>16777218</v>
      </c>
      <c r="T7440">
        <v>241.0859207</v>
      </c>
      <c r="U7440" t="s">
        <v>31</v>
      </c>
      <c r="V7440" t="s">
        <v>12034</v>
      </c>
      <c r="W7440" t="s">
        <v>23</v>
      </c>
    </row>
    <row r="7441" spans="1:23" x14ac:dyDescent="0.4">
      <c r="A7441">
        <v>7440</v>
      </c>
      <c r="B7441">
        <v>1</v>
      </c>
      <c r="C7441">
        <v>1</v>
      </c>
      <c r="D7441">
        <v>1</v>
      </c>
      <c r="E7441">
        <v>1</v>
      </c>
      <c r="F7441" t="s">
        <v>23</v>
      </c>
      <c r="G7441">
        <v>-11.940562839304</v>
      </c>
      <c r="H7441" t="s">
        <v>23</v>
      </c>
      <c r="I7441">
        <v>35.934899648141801</v>
      </c>
      <c r="J7441" t="s">
        <v>2364</v>
      </c>
      <c r="K7441" t="s">
        <v>25</v>
      </c>
      <c r="L7441" t="s">
        <v>2365</v>
      </c>
      <c r="M7441" t="s">
        <v>2366</v>
      </c>
      <c r="N7441" t="s">
        <v>2367</v>
      </c>
      <c r="O7441" t="s">
        <v>2368</v>
      </c>
      <c r="P7441">
        <v>2.2349462500000001</v>
      </c>
      <c r="Q7441" t="s">
        <v>2369</v>
      </c>
      <c r="R7441" t="s">
        <v>2370</v>
      </c>
      <c r="S7441">
        <v>255781758</v>
      </c>
      <c r="T7441">
        <v>271.06009990000001</v>
      </c>
      <c r="U7441" t="s">
        <v>31</v>
      </c>
      <c r="V7441" t="s">
        <v>4846</v>
      </c>
      <c r="W7441" t="s">
        <v>23</v>
      </c>
    </row>
    <row r="7442" spans="1:23" x14ac:dyDescent="0.4">
      <c r="A7442">
        <v>7441</v>
      </c>
      <c r="B7442">
        <v>1</v>
      </c>
      <c r="C7442">
        <v>1</v>
      </c>
      <c r="D7442">
        <v>1</v>
      </c>
      <c r="E7442">
        <v>1</v>
      </c>
      <c r="F7442" t="s">
        <v>23</v>
      </c>
      <c r="G7442">
        <v>-4.9973168824139398</v>
      </c>
      <c r="H7442" t="s">
        <v>23</v>
      </c>
      <c r="I7442">
        <v>32.189171872210302</v>
      </c>
      <c r="J7442" t="s">
        <v>873</v>
      </c>
      <c r="K7442" t="s">
        <v>25</v>
      </c>
      <c r="L7442" t="s">
        <v>874</v>
      </c>
      <c r="M7442" t="s">
        <v>875</v>
      </c>
      <c r="N7442" t="s">
        <v>876</v>
      </c>
      <c r="O7442" t="s">
        <v>877</v>
      </c>
      <c r="P7442">
        <v>1.39999998</v>
      </c>
      <c r="Q7442" t="s">
        <v>878</v>
      </c>
      <c r="R7442" t="s">
        <v>879</v>
      </c>
      <c r="S7442">
        <v>54061182</v>
      </c>
      <c r="T7442">
        <v>178.03548000000001</v>
      </c>
      <c r="U7442" t="s">
        <v>31</v>
      </c>
      <c r="V7442" t="s">
        <v>1378</v>
      </c>
      <c r="W7442" t="s">
        <v>23</v>
      </c>
    </row>
    <row r="7443" spans="1:23" x14ac:dyDescent="0.4">
      <c r="A7443">
        <v>7442</v>
      </c>
      <c r="B7443">
        <v>1</v>
      </c>
      <c r="C7443">
        <v>1</v>
      </c>
      <c r="D7443">
        <v>1</v>
      </c>
      <c r="E7443">
        <v>2</v>
      </c>
      <c r="F7443" t="s">
        <v>23</v>
      </c>
      <c r="G7443">
        <v>-555.04450139315395</v>
      </c>
      <c r="H7443" t="s">
        <v>23</v>
      </c>
      <c r="I7443">
        <v>75.026247878806899</v>
      </c>
      <c r="J7443" t="s">
        <v>6109</v>
      </c>
      <c r="K7443" t="s">
        <v>25</v>
      </c>
      <c r="L7443" t="s">
        <v>15894</v>
      </c>
      <c r="M7443" t="s">
        <v>15895</v>
      </c>
      <c r="N7443" t="s">
        <v>28</v>
      </c>
      <c r="O7443" t="s">
        <v>15896</v>
      </c>
      <c r="P7443">
        <v>-0.34561941000000002</v>
      </c>
      <c r="R7443" t="s">
        <v>15897</v>
      </c>
      <c r="S7443">
        <v>3178496</v>
      </c>
      <c r="T7443">
        <v>449.10783789999999</v>
      </c>
      <c r="U7443" t="s">
        <v>31</v>
      </c>
      <c r="V7443" t="s">
        <v>2497</v>
      </c>
      <c r="W7443" t="s">
        <v>23</v>
      </c>
    </row>
    <row r="7444" spans="1:23" x14ac:dyDescent="0.4">
      <c r="A7444">
        <v>7443</v>
      </c>
      <c r="B7444">
        <v>1</v>
      </c>
      <c r="C7444">
        <v>1</v>
      </c>
      <c r="D7444">
        <v>1</v>
      </c>
      <c r="E7444">
        <v>1</v>
      </c>
      <c r="F7444" t="s">
        <v>23</v>
      </c>
      <c r="G7444">
        <v>-0.41031853161558501</v>
      </c>
      <c r="H7444" t="s">
        <v>23</v>
      </c>
      <c r="I7444">
        <v>43.8212501056287</v>
      </c>
      <c r="J7444" t="s">
        <v>61</v>
      </c>
      <c r="K7444" t="s">
        <v>25</v>
      </c>
      <c r="L7444" t="s">
        <v>62</v>
      </c>
      <c r="M7444" t="s">
        <v>63</v>
      </c>
      <c r="N7444" t="s">
        <v>64</v>
      </c>
      <c r="O7444" t="s">
        <v>65</v>
      </c>
      <c r="P7444">
        <v>0.85086435100000002</v>
      </c>
      <c r="Q7444" t="s">
        <v>66</v>
      </c>
      <c r="R7444" t="s">
        <v>67</v>
      </c>
      <c r="S7444">
        <v>19064874</v>
      </c>
      <c r="T7444">
        <v>305.11319809999998</v>
      </c>
      <c r="U7444" t="s">
        <v>31</v>
      </c>
      <c r="V7444" t="s">
        <v>134</v>
      </c>
      <c r="W7444" t="s">
        <v>23</v>
      </c>
    </row>
    <row r="7445" spans="1:23" x14ac:dyDescent="0.4">
      <c r="A7445">
        <v>7444</v>
      </c>
      <c r="B7445">
        <v>1</v>
      </c>
      <c r="C7445">
        <v>1</v>
      </c>
      <c r="D7445">
        <v>1</v>
      </c>
      <c r="E7445">
        <v>1</v>
      </c>
      <c r="F7445" t="s">
        <v>23</v>
      </c>
      <c r="G7445">
        <v>-2.3792954146863199</v>
      </c>
      <c r="H7445" t="s">
        <v>23</v>
      </c>
      <c r="I7445">
        <v>24.3258858886397</v>
      </c>
      <c r="J7445" t="s">
        <v>512</v>
      </c>
      <c r="K7445" t="s">
        <v>25</v>
      </c>
      <c r="L7445" t="s">
        <v>513</v>
      </c>
      <c r="M7445" t="s">
        <v>514</v>
      </c>
      <c r="N7445" t="s">
        <v>515</v>
      </c>
      <c r="O7445" t="s">
        <v>516</v>
      </c>
      <c r="P7445">
        <v>1.2496581099999999</v>
      </c>
      <c r="Q7445" t="s">
        <v>517</v>
      </c>
      <c r="R7445" t="s">
        <v>518</v>
      </c>
      <c r="S7445">
        <v>19556450</v>
      </c>
      <c r="T7445">
        <v>247.10771879999999</v>
      </c>
      <c r="U7445" t="s">
        <v>31</v>
      </c>
      <c r="V7445" t="s">
        <v>1111</v>
      </c>
      <c r="W7445" t="s">
        <v>23</v>
      </c>
    </row>
    <row r="7446" spans="1:23" x14ac:dyDescent="0.4">
      <c r="A7446">
        <v>7445</v>
      </c>
      <c r="B7446">
        <v>1</v>
      </c>
      <c r="C7446">
        <v>1</v>
      </c>
      <c r="D7446">
        <v>1</v>
      </c>
      <c r="E7446">
        <v>3</v>
      </c>
      <c r="F7446" t="s">
        <v>23</v>
      </c>
      <c r="G7446">
        <v>-370.70533568186897</v>
      </c>
      <c r="H7446" t="s">
        <v>23</v>
      </c>
      <c r="I7446">
        <v>28.297493436217302</v>
      </c>
      <c r="J7446" t="s">
        <v>10991</v>
      </c>
      <c r="K7446" t="s">
        <v>25</v>
      </c>
      <c r="L7446" t="s">
        <v>10992</v>
      </c>
      <c r="M7446" t="s">
        <v>10993</v>
      </c>
      <c r="N7446" t="s">
        <v>10994</v>
      </c>
      <c r="O7446" t="s">
        <v>10995</v>
      </c>
      <c r="P7446">
        <v>2.7999999500000001</v>
      </c>
      <c r="Q7446">
        <v>13370511</v>
      </c>
      <c r="R7446" t="s">
        <v>10996</v>
      </c>
      <c r="S7446">
        <v>67108866</v>
      </c>
      <c r="T7446">
        <v>289.07066459999999</v>
      </c>
      <c r="U7446" t="s">
        <v>31</v>
      </c>
      <c r="V7446" t="s">
        <v>10546</v>
      </c>
      <c r="W7446" t="s">
        <v>23</v>
      </c>
    </row>
    <row r="7447" spans="1:23" x14ac:dyDescent="0.4">
      <c r="A7447">
        <v>7446</v>
      </c>
      <c r="B7447">
        <v>1</v>
      </c>
      <c r="C7447">
        <v>1</v>
      </c>
      <c r="D7447">
        <v>1</v>
      </c>
      <c r="E7447">
        <v>1</v>
      </c>
      <c r="F7447" t="s">
        <v>23</v>
      </c>
      <c r="G7447">
        <v>-7.4975425172461003</v>
      </c>
      <c r="H7447" t="s">
        <v>23</v>
      </c>
      <c r="I7447">
        <v>20.5033401367171</v>
      </c>
      <c r="J7447" t="s">
        <v>3478</v>
      </c>
      <c r="K7447" t="s">
        <v>25</v>
      </c>
      <c r="L7447" t="s">
        <v>3479</v>
      </c>
      <c r="M7447" t="s">
        <v>3480</v>
      </c>
      <c r="N7447" t="s">
        <v>3481</v>
      </c>
      <c r="O7447" t="s">
        <v>3482</v>
      </c>
      <c r="P7447">
        <v>1</v>
      </c>
      <c r="Q7447" t="s">
        <v>3483</v>
      </c>
      <c r="R7447" t="s">
        <v>3484</v>
      </c>
      <c r="S7447">
        <v>20638078</v>
      </c>
      <c r="T7447">
        <v>431.13365870000001</v>
      </c>
      <c r="U7447" t="s">
        <v>31</v>
      </c>
      <c r="V7447" t="s">
        <v>7408</v>
      </c>
      <c r="W7447" t="s">
        <v>23</v>
      </c>
    </row>
    <row r="7448" spans="1:23" x14ac:dyDescent="0.4">
      <c r="A7448">
        <v>7447</v>
      </c>
      <c r="B7448">
        <v>1</v>
      </c>
      <c r="C7448">
        <v>1</v>
      </c>
      <c r="D7448">
        <v>1</v>
      </c>
      <c r="E7448">
        <v>1</v>
      </c>
      <c r="F7448" t="s">
        <v>23</v>
      </c>
      <c r="G7448">
        <v>-16.783590222712601</v>
      </c>
      <c r="H7448" t="s">
        <v>23</v>
      </c>
      <c r="I7448">
        <v>16.6704996219996</v>
      </c>
      <c r="J7448" t="s">
        <v>1690</v>
      </c>
      <c r="K7448" t="s">
        <v>25</v>
      </c>
      <c r="L7448" t="s">
        <v>1691</v>
      </c>
      <c r="M7448" t="s">
        <v>1692</v>
      </c>
      <c r="N7448" t="s">
        <v>1693</v>
      </c>
      <c r="O7448" t="s">
        <v>1694</v>
      </c>
      <c r="P7448">
        <v>-0.89999997600000003</v>
      </c>
      <c r="Q7448" t="s">
        <v>1695</v>
      </c>
      <c r="R7448" t="s">
        <v>1696</v>
      </c>
      <c r="S7448">
        <v>8677533822</v>
      </c>
      <c r="T7448">
        <v>595.16575</v>
      </c>
      <c r="U7448" t="s">
        <v>31</v>
      </c>
      <c r="V7448" t="s">
        <v>2799</v>
      </c>
      <c r="W7448" t="s">
        <v>23</v>
      </c>
    </row>
    <row r="7449" spans="1:23" x14ac:dyDescent="0.4">
      <c r="A7449">
        <v>7448</v>
      </c>
      <c r="B7449">
        <v>1</v>
      </c>
      <c r="C7449">
        <v>1</v>
      </c>
      <c r="D7449">
        <v>1</v>
      </c>
      <c r="E7449">
        <v>1</v>
      </c>
      <c r="F7449" t="s">
        <v>23</v>
      </c>
      <c r="G7449">
        <v>-2.2624407730174498</v>
      </c>
      <c r="H7449" t="s">
        <v>23</v>
      </c>
      <c r="I7449">
        <v>16.9214795059249</v>
      </c>
      <c r="J7449" t="s">
        <v>545</v>
      </c>
      <c r="K7449" t="s">
        <v>25</v>
      </c>
      <c r="L7449" t="s">
        <v>546</v>
      </c>
      <c r="M7449" t="s">
        <v>547</v>
      </c>
      <c r="N7449" t="s">
        <v>548</v>
      </c>
      <c r="O7449" t="s">
        <v>549</v>
      </c>
      <c r="P7449">
        <v>3.7000000499999999</v>
      </c>
      <c r="Q7449" t="s">
        <v>550</v>
      </c>
      <c r="R7449" t="s">
        <v>551</v>
      </c>
      <c r="S7449">
        <v>255708030</v>
      </c>
      <c r="T7449">
        <v>823.41106239999999</v>
      </c>
      <c r="U7449" t="s">
        <v>31</v>
      </c>
      <c r="V7449" t="s">
        <v>5943</v>
      </c>
      <c r="W7449" t="s">
        <v>23</v>
      </c>
    </row>
    <row r="7450" spans="1:23" x14ac:dyDescent="0.4">
      <c r="A7450">
        <v>7449</v>
      </c>
      <c r="B7450">
        <v>1</v>
      </c>
      <c r="C7450">
        <v>1</v>
      </c>
      <c r="D7450">
        <v>1</v>
      </c>
      <c r="E7450">
        <v>1</v>
      </c>
      <c r="F7450" t="s">
        <v>23</v>
      </c>
      <c r="G7450">
        <v>-7.5782165442386402</v>
      </c>
      <c r="H7450" t="s">
        <v>23</v>
      </c>
      <c r="I7450">
        <v>35.127088959167502</v>
      </c>
      <c r="J7450" t="s">
        <v>716</v>
      </c>
      <c r="K7450" t="s">
        <v>25</v>
      </c>
      <c r="L7450" t="s">
        <v>717</v>
      </c>
      <c r="M7450" t="s">
        <v>718</v>
      </c>
      <c r="N7450" t="s">
        <v>719</v>
      </c>
      <c r="O7450" t="s">
        <v>720</v>
      </c>
      <c r="P7450">
        <v>2.6983466100000002</v>
      </c>
      <c r="Q7450" t="s">
        <v>721</v>
      </c>
      <c r="R7450" t="s">
        <v>722</v>
      </c>
      <c r="S7450">
        <v>86829438</v>
      </c>
      <c r="T7450">
        <v>183.09166999999999</v>
      </c>
      <c r="U7450" t="s">
        <v>31</v>
      </c>
      <c r="V7450" t="s">
        <v>8426</v>
      </c>
      <c r="W7450" t="s">
        <v>23</v>
      </c>
    </row>
    <row r="7451" spans="1:23" x14ac:dyDescent="0.4">
      <c r="A7451">
        <v>7450</v>
      </c>
      <c r="B7451">
        <v>1</v>
      </c>
      <c r="C7451">
        <v>1</v>
      </c>
      <c r="D7451">
        <v>1</v>
      </c>
      <c r="E7451">
        <v>1</v>
      </c>
      <c r="F7451" t="s">
        <v>23</v>
      </c>
      <c r="G7451">
        <v>-16.9550346680834</v>
      </c>
      <c r="H7451" t="s">
        <v>23</v>
      </c>
      <c r="I7451">
        <v>18.5812192120855</v>
      </c>
      <c r="J7451" t="s">
        <v>1690</v>
      </c>
      <c r="K7451" t="s">
        <v>25</v>
      </c>
      <c r="L7451" t="s">
        <v>1691</v>
      </c>
      <c r="M7451" t="s">
        <v>1692</v>
      </c>
      <c r="N7451" t="s">
        <v>1693</v>
      </c>
      <c r="O7451" t="s">
        <v>1694</v>
      </c>
      <c r="P7451">
        <v>-0.89999997600000003</v>
      </c>
      <c r="Q7451" t="s">
        <v>1695</v>
      </c>
      <c r="R7451" t="s">
        <v>1696</v>
      </c>
      <c r="S7451">
        <v>8677533822</v>
      </c>
      <c r="T7451">
        <v>595.1657467</v>
      </c>
      <c r="U7451" t="s">
        <v>31</v>
      </c>
      <c r="V7451" t="s">
        <v>2896</v>
      </c>
      <c r="W7451" t="s">
        <v>23</v>
      </c>
    </row>
    <row r="7452" spans="1:23" x14ac:dyDescent="0.4">
      <c r="A7452">
        <v>7451</v>
      </c>
      <c r="B7452">
        <v>1</v>
      </c>
      <c r="C7452">
        <v>1</v>
      </c>
      <c r="D7452">
        <v>1</v>
      </c>
      <c r="E7452">
        <v>1</v>
      </c>
      <c r="F7452" t="s">
        <v>23</v>
      </c>
      <c r="G7452">
        <v>-512.59012492630495</v>
      </c>
      <c r="H7452">
        <v>0.999999999999999</v>
      </c>
      <c r="I7452">
        <v>106.953216673661</v>
      </c>
      <c r="J7452" t="s">
        <v>11245</v>
      </c>
      <c r="K7452" t="s">
        <v>25</v>
      </c>
      <c r="L7452" t="s">
        <v>11246</v>
      </c>
      <c r="M7452" t="s">
        <v>11247</v>
      </c>
      <c r="N7452" t="s">
        <v>11248</v>
      </c>
      <c r="O7452" t="s">
        <v>11249</v>
      </c>
      <c r="P7452">
        <v>-2</v>
      </c>
      <c r="Q7452" t="s">
        <v>11250</v>
      </c>
      <c r="R7452" t="s">
        <v>11251</v>
      </c>
      <c r="S7452">
        <v>3153922</v>
      </c>
      <c r="T7452">
        <v>425.14422339999999</v>
      </c>
      <c r="U7452" t="s">
        <v>31</v>
      </c>
      <c r="V7452" t="s">
        <v>17262</v>
      </c>
      <c r="W7452" t="s">
        <v>23</v>
      </c>
    </row>
    <row r="7453" spans="1:23" x14ac:dyDescent="0.4">
      <c r="A7453">
        <v>7452</v>
      </c>
      <c r="B7453">
        <v>1</v>
      </c>
      <c r="C7453">
        <v>1</v>
      </c>
      <c r="D7453">
        <v>1</v>
      </c>
      <c r="E7453">
        <v>1</v>
      </c>
      <c r="F7453" t="s">
        <v>23</v>
      </c>
      <c r="G7453">
        <v>-29.1774753271335</v>
      </c>
      <c r="H7453" t="s">
        <v>23</v>
      </c>
      <c r="I7453">
        <v>30.642123920453798</v>
      </c>
      <c r="J7453" t="s">
        <v>897</v>
      </c>
      <c r="K7453" t="s">
        <v>25</v>
      </c>
      <c r="L7453" t="s">
        <v>12657</v>
      </c>
      <c r="M7453" t="s">
        <v>12658</v>
      </c>
      <c r="N7453" t="s">
        <v>12659</v>
      </c>
      <c r="O7453" t="s">
        <v>12660</v>
      </c>
      <c r="P7453">
        <v>5.1999998099999996</v>
      </c>
      <c r="Q7453" t="s">
        <v>12661</v>
      </c>
      <c r="R7453" t="s">
        <v>12662</v>
      </c>
      <c r="S7453">
        <v>3449206</v>
      </c>
      <c r="T7453">
        <v>273.13862499999999</v>
      </c>
      <c r="U7453" t="s">
        <v>31</v>
      </c>
      <c r="V7453" t="s">
        <v>4823</v>
      </c>
      <c r="W7453" t="s">
        <v>23</v>
      </c>
    </row>
    <row r="7454" spans="1:23" x14ac:dyDescent="0.4">
      <c r="A7454">
        <v>7453</v>
      </c>
      <c r="B7454">
        <v>1</v>
      </c>
      <c r="C7454">
        <v>1</v>
      </c>
      <c r="D7454">
        <v>1</v>
      </c>
      <c r="E7454">
        <v>1</v>
      </c>
      <c r="F7454" t="s">
        <v>23</v>
      </c>
      <c r="G7454">
        <v>-157.605788993278</v>
      </c>
      <c r="H7454" t="s">
        <v>23</v>
      </c>
      <c r="I7454">
        <v>24.967497854710398</v>
      </c>
      <c r="J7454" t="s">
        <v>7432</v>
      </c>
      <c r="K7454" t="s">
        <v>25</v>
      </c>
      <c r="L7454" t="s">
        <v>7433</v>
      </c>
      <c r="M7454" t="s">
        <v>7434</v>
      </c>
      <c r="N7454" t="s">
        <v>28</v>
      </c>
      <c r="O7454" t="s">
        <v>7435</v>
      </c>
      <c r="P7454">
        <v>6.3000001900000004</v>
      </c>
      <c r="Q7454">
        <v>102321525</v>
      </c>
      <c r="R7454" t="s">
        <v>7436</v>
      </c>
      <c r="S7454">
        <v>2097154</v>
      </c>
      <c r="T7454">
        <v>625.17631140000003</v>
      </c>
      <c r="U7454" t="s">
        <v>31</v>
      </c>
      <c r="V7454" t="s">
        <v>17263</v>
      </c>
      <c r="W7454" t="s">
        <v>23</v>
      </c>
    </row>
    <row r="7455" spans="1:23" x14ac:dyDescent="0.4">
      <c r="A7455">
        <v>7454</v>
      </c>
      <c r="B7455">
        <v>1</v>
      </c>
      <c r="C7455">
        <v>2</v>
      </c>
      <c r="D7455">
        <v>1</v>
      </c>
      <c r="E7455">
        <v>1</v>
      </c>
      <c r="F7455" t="s">
        <v>23</v>
      </c>
      <c r="G7455">
        <v>-14.289968115788801</v>
      </c>
      <c r="H7455" t="s">
        <v>23</v>
      </c>
      <c r="I7455">
        <v>18.782786380255299</v>
      </c>
      <c r="J7455" t="s">
        <v>1074</v>
      </c>
      <c r="K7455" t="s">
        <v>25</v>
      </c>
      <c r="L7455" t="s">
        <v>9620</v>
      </c>
      <c r="M7455" t="s">
        <v>9621</v>
      </c>
      <c r="N7455" t="s">
        <v>9622</v>
      </c>
      <c r="O7455" t="s">
        <v>9623</v>
      </c>
      <c r="P7455">
        <v>-0.89999997600000003</v>
      </c>
      <c r="Q7455" t="s">
        <v>9624</v>
      </c>
      <c r="R7455" t="s">
        <v>9625</v>
      </c>
      <c r="S7455">
        <v>87738750</v>
      </c>
      <c r="T7455">
        <v>611.16066130000002</v>
      </c>
      <c r="U7455" t="s">
        <v>31</v>
      </c>
      <c r="V7455" t="s">
        <v>12026</v>
      </c>
      <c r="W7455" t="s">
        <v>23</v>
      </c>
    </row>
    <row r="7456" spans="1:23" x14ac:dyDescent="0.4">
      <c r="A7456">
        <v>7455</v>
      </c>
      <c r="B7456">
        <v>1</v>
      </c>
      <c r="C7456">
        <v>1</v>
      </c>
      <c r="D7456">
        <v>1</v>
      </c>
      <c r="E7456">
        <v>1</v>
      </c>
      <c r="F7456" t="s">
        <v>23</v>
      </c>
      <c r="G7456">
        <v>-360.36354574138397</v>
      </c>
      <c r="H7456">
        <v>0.99849246231155697</v>
      </c>
      <c r="I7456">
        <v>33.289213757673103</v>
      </c>
      <c r="J7456" t="s">
        <v>11289</v>
      </c>
      <c r="K7456" t="s">
        <v>25</v>
      </c>
      <c r="L7456" t="s">
        <v>11290</v>
      </c>
      <c r="M7456" t="s">
        <v>11291</v>
      </c>
      <c r="N7456" t="s">
        <v>28</v>
      </c>
      <c r="O7456" t="s">
        <v>11292</v>
      </c>
      <c r="P7456">
        <v>-4.9595823299999999</v>
      </c>
      <c r="R7456" t="s">
        <v>11293</v>
      </c>
      <c r="S7456">
        <v>3178496</v>
      </c>
      <c r="T7456">
        <v>781.47326869999995</v>
      </c>
      <c r="U7456" t="s">
        <v>31</v>
      </c>
      <c r="V7456" t="s">
        <v>17264</v>
      </c>
      <c r="W7456" t="s">
        <v>23</v>
      </c>
    </row>
    <row r="7457" spans="1:23" x14ac:dyDescent="0.4">
      <c r="A7457">
        <v>7456</v>
      </c>
      <c r="B7457">
        <v>1</v>
      </c>
      <c r="C7457">
        <v>1</v>
      </c>
      <c r="D7457">
        <v>1</v>
      </c>
      <c r="E7457">
        <v>1</v>
      </c>
      <c r="F7457" t="s">
        <v>23</v>
      </c>
      <c r="G7457">
        <v>-12.406999574614099</v>
      </c>
      <c r="H7457" t="s">
        <v>23</v>
      </c>
      <c r="I7457">
        <v>91.236776281435098</v>
      </c>
      <c r="J7457" t="s">
        <v>457</v>
      </c>
      <c r="K7457" t="s">
        <v>25</v>
      </c>
      <c r="L7457" t="s">
        <v>458</v>
      </c>
      <c r="M7457" t="s">
        <v>459</v>
      </c>
      <c r="N7457" t="s">
        <v>460</v>
      </c>
      <c r="O7457" t="s">
        <v>461</v>
      </c>
      <c r="P7457">
        <v>2.2999999500000001</v>
      </c>
      <c r="Q7457" t="s">
        <v>462</v>
      </c>
      <c r="R7457" t="s">
        <v>463</v>
      </c>
      <c r="S7457">
        <v>70836598</v>
      </c>
      <c r="T7457">
        <v>385.21218379999999</v>
      </c>
      <c r="U7457" t="s">
        <v>31</v>
      </c>
      <c r="V7457" t="s">
        <v>7577</v>
      </c>
      <c r="W7457" t="s">
        <v>23</v>
      </c>
    </row>
    <row r="7458" spans="1:23" x14ac:dyDescent="0.4">
      <c r="A7458">
        <v>7457</v>
      </c>
      <c r="B7458">
        <v>1</v>
      </c>
      <c r="C7458">
        <v>1</v>
      </c>
      <c r="D7458">
        <v>1</v>
      </c>
      <c r="E7458">
        <v>1</v>
      </c>
      <c r="F7458" t="s">
        <v>23</v>
      </c>
      <c r="G7458">
        <v>-0.87846718594084405</v>
      </c>
      <c r="H7458" t="s">
        <v>23</v>
      </c>
      <c r="I7458">
        <v>43.9345520970056</v>
      </c>
      <c r="J7458" t="s">
        <v>1665</v>
      </c>
      <c r="K7458" t="s">
        <v>25</v>
      </c>
      <c r="L7458" t="s">
        <v>1982</v>
      </c>
      <c r="M7458" t="s">
        <v>1983</v>
      </c>
      <c r="N7458" t="s">
        <v>1984</v>
      </c>
      <c r="O7458" t="s">
        <v>1985</v>
      </c>
      <c r="P7458">
        <v>2.8652255499999999</v>
      </c>
      <c r="Q7458" t="s">
        <v>1986</v>
      </c>
      <c r="R7458" t="s">
        <v>1987</v>
      </c>
      <c r="S7458">
        <v>19556450</v>
      </c>
      <c r="T7458">
        <v>323.1390189</v>
      </c>
      <c r="U7458" t="s">
        <v>31</v>
      </c>
      <c r="V7458" t="s">
        <v>6538</v>
      </c>
      <c r="W7458" t="s">
        <v>23</v>
      </c>
    </row>
    <row r="7459" spans="1:23" x14ac:dyDescent="0.4">
      <c r="A7459">
        <v>7458</v>
      </c>
      <c r="B7459">
        <v>1</v>
      </c>
      <c r="C7459">
        <v>1</v>
      </c>
      <c r="D7459">
        <v>1</v>
      </c>
      <c r="E7459">
        <v>1</v>
      </c>
      <c r="F7459" t="s">
        <v>23</v>
      </c>
      <c r="G7459">
        <v>-362.07467493343103</v>
      </c>
      <c r="H7459" t="s">
        <v>23</v>
      </c>
      <c r="I7459">
        <v>88.815164225122501</v>
      </c>
      <c r="J7459" t="s">
        <v>11334</v>
      </c>
      <c r="K7459" t="s">
        <v>25</v>
      </c>
      <c r="L7459" t="s">
        <v>11335</v>
      </c>
      <c r="M7459" t="s">
        <v>11336</v>
      </c>
      <c r="N7459" t="s">
        <v>28</v>
      </c>
      <c r="O7459" t="s">
        <v>11337</v>
      </c>
      <c r="P7459">
        <v>-4.9000000999999997</v>
      </c>
      <c r="Q7459" t="s">
        <v>11338</v>
      </c>
      <c r="R7459" t="s">
        <v>11339</v>
      </c>
      <c r="S7459">
        <v>50331650</v>
      </c>
      <c r="T7459">
        <v>325.19105000000002</v>
      </c>
      <c r="U7459" t="s">
        <v>31</v>
      </c>
      <c r="V7459" t="s">
        <v>12001</v>
      </c>
      <c r="W7459" t="s">
        <v>23</v>
      </c>
    </row>
    <row r="7460" spans="1:23" x14ac:dyDescent="0.4">
      <c r="A7460">
        <v>7459</v>
      </c>
      <c r="B7460">
        <v>1</v>
      </c>
      <c r="C7460">
        <v>1</v>
      </c>
      <c r="D7460">
        <v>1</v>
      </c>
      <c r="E7460">
        <v>1</v>
      </c>
      <c r="F7460" t="s">
        <v>23</v>
      </c>
      <c r="G7460">
        <v>-24.600467673521401</v>
      </c>
      <c r="H7460" t="s">
        <v>23</v>
      </c>
      <c r="I7460">
        <v>19.318319797006101</v>
      </c>
      <c r="J7460" t="s">
        <v>1017</v>
      </c>
      <c r="K7460" t="s">
        <v>25</v>
      </c>
      <c r="L7460" t="s">
        <v>3461</v>
      </c>
      <c r="M7460" t="s">
        <v>3462</v>
      </c>
      <c r="N7460" t="s">
        <v>3463</v>
      </c>
      <c r="O7460" t="s">
        <v>3464</v>
      </c>
      <c r="P7460">
        <v>0.5</v>
      </c>
      <c r="Q7460" t="s">
        <v>3465</v>
      </c>
      <c r="R7460" t="s">
        <v>3466</v>
      </c>
      <c r="S7460">
        <v>20900222</v>
      </c>
      <c r="T7460">
        <v>449.10783789999999</v>
      </c>
      <c r="U7460" t="s">
        <v>31</v>
      </c>
      <c r="V7460" t="s">
        <v>2885</v>
      </c>
      <c r="W7460" t="s">
        <v>23</v>
      </c>
    </row>
    <row r="7461" spans="1:23" x14ac:dyDescent="0.4">
      <c r="A7461">
        <v>7460</v>
      </c>
      <c r="B7461">
        <v>1</v>
      </c>
      <c r="C7461">
        <v>1</v>
      </c>
      <c r="D7461">
        <v>1</v>
      </c>
      <c r="E7461">
        <v>1</v>
      </c>
      <c r="F7461" t="s">
        <v>23</v>
      </c>
      <c r="G7461">
        <v>-27.319010867017099</v>
      </c>
      <c r="H7461" t="s">
        <v>23</v>
      </c>
      <c r="I7461">
        <v>12.5888437175063</v>
      </c>
      <c r="J7461" t="s">
        <v>1621</v>
      </c>
      <c r="K7461" t="s">
        <v>25</v>
      </c>
      <c r="L7461" t="s">
        <v>13658</v>
      </c>
      <c r="M7461" t="s">
        <v>13659</v>
      </c>
      <c r="N7461" t="s">
        <v>13660</v>
      </c>
      <c r="O7461" t="s">
        <v>13661</v>
      </c>
      <c r="P7461">
        <v>0</v>
      </c>
      <c r="Q7461" t="s">
        <v>13662</v>
      </c>
      <c r="R7461" t="s">
        <v>13663</v>
      </c>
      <c r="S7461">
        <v>104653182</v>
      </c>
      <c r="T7461">
        <v>417.11800870000002</v>
      </c>
      <c r="U7461" t="s">
        <v>31</v>
      </c>
      <c r="V7461" t="s">
        <v>1629</v>
      </c>
      <c r="W7461" t="s">
        <v>23</v>
      </c>
    </row>
    <row r="7462" spans="1:23" x14ac:dyDescent="0.4">
      <c r="A7462">
        <v>7461</v>
      </c>
      <c r="B7462">
        <v>1</v>
      </c>
      <c r="C7462">
        <v>1</v>
      </c>
      <c r="D7462">
        <v>1</v>
      </c>
      <c r="E7462">
        <v>1</v>
      </c>
      <c r="F7462" t="s">
        <v>23</v>
      </c>
      <c r="G7462">
        <v>-97.966744421818404</v>
      </c>
      <c r="H7462" t="s">
        <v>23</v>
      </c>
      <c r="I7462">
        <v>22.409468040202299</v>
      </c>
      <c r="J7462" t="s">
        <v>1710</v>
      </c>
      <c r="K7462" t="s">
        <v>25</v>
      </c>
      <c r="L7462" t="s">
        <v>13955</v>
      </c>
      <c r="M7462" t="s">
        <v>13956</v>
      </c>
      <c r="N7462" t="s">
        <v>28</v>
      </c>
      <c r="O7462" t="s">
        <v>13957</v>
      </c>
      <c r="P7462">
        <v>-0.40422594499999998</v>
      </c>
      <c r="Q7462" t="s">
        <v>13958</v>
      </c>
      <c r="R7462" t="s">
        <v>13959</v>
      </c>
      <c r="S7462">
        <v>3727426</v>
      </c>
      <c r="T7462">
        <v>357.11800870000002</v>
      </c>
      <c r="U7462" t="s">
        <v>31</v>
      </c>
      <c r="V7462" t="s">
        <v>3492</v>
      </c>
      <c r="W7462" t="s">
        <v>23</v>
      </c>
    </row>
    <row r="7463" spans="1:23" x14ac:dyDescent="0.4">
      <c r="A7463">
        <v>7462</v>
      </c>
      <c r="B7463">
        <v>1</v>
      </c>
      <c r="C7463">
        <v>1</v>
      </c>
      <c r="D7463">
        <v>1</v>
      </c>
      <c r="E7463">
        <v>1</v>
      </c>
      <c r="F7463" t="s">
        <v>23</v>
      </c>
      <c r="G7463">
        <v>-2.1013927961685201</v>
      </c>
      <c r="H7463" t="s">
        <v>23</v>
      </c>
      <c r="I7463">
        <v>28.6959270793214</v>
      </c>
      <c r="J7463" t="s">
        <v>442</v>
      </c>
      <c r="K7463" t="s">
        <v>25</v>
      </c>
      <c r="L7463" t="s">
        <v>443</v>
      </c>
      <c r="M7463" t="s">
        <v>444</v>
      </c>
      <c r="N7463" t="s">
        <v>445</v>
      </c>
      <c r="O7463" t="s">
        <v>446</v>
      </c>
      <c r="P7463">
        <v>-1.63495886</v>
      </c>
      <c r="Q7463" t="s">
        <v>447</v>
      </c>
      <c r="R7463" t="s">
        <v>448</v>
      </c>
      <c r="S7463">
        <v>255847294</v>
      </c>
      <c r="T7463">
        <v>175.11895999999999</v>
      </c>
      <c r="U7463" t="s">
        <v>31</v>
      </c>
      <c r="V7463" t="s">
        <v>532</v>
      </c>
      <c r="W7463" t="s">
        <v>23</v>
      </c>
    </row>
    <row r="7464" spans="1:23" x14ac:dyDescent="0.4">
      <c r="A7464">
        <v>7463</v>
      </c>
      <c r="B7464">
        <v>1</v>
      </c>
      <c r="C7464">
        <v>1</v>
      </c>
      <c r="D7464">
        <v>1</v>
      </c>
      <c r="E7464">
        <v>1</v>
      </c>
      <c r="F7464" t="s">
        <v>23</v>
      </c>
      <c r="G7464">
        <v>-477.18841868535401</v>
      </c>
      <c r="H7464" t="s">
        <v>23</v>
      </c>
      <c r="I7464">
        <v>65.034014543634697</v>
      </c>
      <c r="J7464" t="s">
        <v>11289</v>
      </c>
      <c r="K7464" t="s">
        <v>25</v>
      </c>
      <c r="L7464" t="s">
        <v>11290</v>
      </c>
      <c r="M7464" t="s">
        <v>11291</v>
      </c>
      <c r="N7464" t="s">
        <v>28</v>
      </c>
      <c r="O7464" t="s">
        <v>11292</v>
      </c>
      <c r="P7464">
        <v>-4.9595823299999999</v>
      </c>
      <c r="R7464" t="s">
        <v>11293</v>
      </c>
      <c r="S7464">
        <v>3178496</v>
      </c>
      <c r="T7464">
        <v>781.47326869999995</v>
      </c>
      <c r="U7464" t="s">
        <v>31</v>
      </c>
      <c r="V7464" t="s">
        <v>5521</v>
      </c>
      <c r="W7464" t="s">
        <v>23</v>
      </c>
    </row>
    <row r="7465" spans="1:23" x14ac:dyDescent="0.4">
      <c r="A7465">
        <v>7464</v>
      </c>
      <c r="B7465">
        <v>1</v>
      </c>
      <c r="C7465">
        <v>1</v>
      </c>
      <c r="D7465">
        <v>1</v>
      </c>
      <c r="E7465">
        <v>1</v>
      </c>
      <c r="F7465" t="s">
        <v>23</v>
      </c>
      <c r="G7465">
        <v>-1.0334630845819099</v>
      </c>
      <c r="H7465" t="s">
        <v>23</v>
      </c>
      <c r="I7465">
        <v>31.185075724815899</v>
      </c>
      <c r="J7465" t="s">
        <v>694</v>
      </c>
      <c r="K7465" t="s">
        <v>25</v>
      </c>
      <c r="L7465" t="s">
        <v>695</v>
      </c>
      <c r="M7465" t="s">
        <v>696</v>
      </c>
      <c r="N7465" t="s">
        <v>697</v>
      </c>
      <c r="O7465" t="s">
        <v>698</v>
      </c>
      <c r="P7465">
        <v>1.60000002</v>
      </c>
      <c r="Q7465" t="s">
        <v>699</v>
      </c>
      <c r="R7465" t="s">
        <v>700</v>
      </c>
      <c r="S7465">
        <v>71098742</v>
      </c>
      <c r="T7465">
        <v>369.18088</v>
      </c>
      <c r="U7465" t="s">
        <v>31</v>
      </c>
      <c r="V7465" t="s">
        <v>3950</v>
      </c>
      <c r="W7465" t="s">
        <v>23</v>
      </c>
    </row>
    <row r="7466" spans="1:23" x14ac:dyDescent="0.4">
      <c r="A7466">
        <v>7465</v>
      </c>
      <c r="B7466">
        <v>1</v>
      </c>
      <c r="C7466">
        <v>1</v>
      </c>
      <c r="D7466">
        <v>1</v>
      </c>
      <c r="E7466">
        <v>1</v>
      </c>
      <c r="F7466" t="s">
        <v>23</v>
      </c>
      <c r="G7466">
        <v>-11.1555972786295</v>
      </c>
      <c r="H7466" t="s">
        <v>23</v>
      </c>
      <c r="I7466">
        <v>42.252443374932803</v>
      </c>
      <c r="J7466" t="s">
        <v>6506</v>
      </c>
      <c r="K7466" t="s">
        <v>25</v>
      </c>
      <c r="L7466" t="s">
        <v>8164</v>
      </c>
      <c r="M7466" t="s">
        <v>8165</v>
      </c>
      <c r="N7466" t="s">
        <v>8166</v>
      </c>
      <c r="O7466" t="s">
        <v>8167</v>
      </c>
      <c r="P7466">
        <v>3.2999999500000001</v>
      </c>
      <c r="Q7466" t="s">
        <v>8168</v>
      </c>
      <c r="R7466" t="s">
        <v>8169</v>
      </c>
      <c r="S7466">
        <v>188410238</v>
      </c>
      <c r="T7466">
        <v>359.14891490000002</v>
      </c>
      <c r="U7466" t="s">
        <v>31</v>
      </c>
      <c r="V7466" t="s">
        <v>6512</v>
      </c>
      <c r="W7466" t="s">
        <v>23</v>
      </c>
    </row>
    <row r="7467" spans="1:23" x14ac:dyDescent="0.4">
      <c r="A7467">
        <v>7466</v>
      </c>
      <c r="B7467">
        <v>1</v>
      </c>
      <c r="C7467">
        <v>1</v>
      </c>
      <c r="D7467">
        <v>1</v>
      </c>
      <c r="E7467">
        <v>2</v>
      </c>
      <c r="F7467" t="s">
        <v>23</v>
      </c>
      <c r="G7467">
        <v>-202.82357853099001</v>
      </c>
      <c r="H7467" t="s">
        <v>23</v>
      </c>
      <c r="I7467">
        <v>30.407415066317899</v>
      </c>
      <c r="J7467" t="s">
        <v>11655</v>
      </c>
      <c r="K7467" t="s">
        <v>25</v>
      </c>
      <c r="L7467" t="s">
        <v>16976</v>
      </c>
      <c r="M7467" t="s">
        <v>16977</v>
      </c>
      <c r="N7467" t="s">
        <v>16978</v>
      </c>
      <c r="O7467" t="s">
        <v>16979</v>
      </c>
      <c r="P7467">
        <v>1.5</v>
      </c>
      <c r="Q7467" t="s">
        <v>16980</v>
      </c>
      <c r="R7467" t="s">
        <v>16981</v>
      </c>
      <c r="S7467">
        <v>67371010</v>
      </c>
      <c r="T7467">
        <v>169.0760247</v>
      </c>
      <c r="U7467" t="s">
        <v>31</v>
      </c>
      <c r="V7467" t="s">
        <v>3061</v>
      </c>
      <c r="W7467" t="s">
        <v>23</v>
      </c>
    </row>
    <row r="7468" spans="1:23" x14ac:dyDescent="0.4">
      <c r="A7468">
        <v>7467</v>
      </c>
      <c r="B7468">
        <v>1</v>
      </c>
      <c r="C7468">
        <v>1</v>
      </c>
      <c r="D7468">
        <v>1</v>
      </c>
      <c r="E7468">
        <v>1</v>
      </c>
      <c r="F7468" t="s">
        <v>23</v>
      </c>
      <c r="G7468">
        <v>-11.752844671096399</v>
      </c>
      <c r="H7468" t="s">
        <v>23</v>
      </c>
      <c r="I7468">
        <v>18.414178843368401</v>
      </c>
      <c r="J7468" t="s">
        <v>1690</v>
      </c>
      <c r="K7468" t="s">
        <v>25</v>
      </c>
      <c r="L7468" t="s">
        <v>1691</v>
      </c>
      <c r="M7468" t="s">
        <v>1692</v>
      </c>
      <c r="N7468" t="s">
        <v>1693</v>
      </c>
      <c r="O7468" t="s">
        <v>1694</v>
      </c>
      <c r="P7468">
        <v>-0.89999997600000003</v>
      </c>
      <c r="Q7468" t="s">
        <v>1695</v>
      </c>
      <c r="R7468" t="s">
        <v>1696</v>
      </c>
      <c r="S7468">
        <v>8677533822</v>
      </c>
      <c r="T7468">
        <v>595.1657467</v>
      </c>
      <c r="U7468" t="s">
        <v>31</v>
      </c>
      <c r="V7468" t="s">
        <v>4490</v>
      </c>
      <c r="W7468" t="s">
        <v>23</v>
      </c>
    </row>
    <row r="7469" spans="1:23" x14ac:dyDescent="0.4">
      <c r="A7469">
        <v>7468</v>
      </c>
      <c r="B7469">
        <v>1</v>
      </c>
      <c r="C7469">
        <v>1</v>
      </c>
      <c r="D7469">
        <v>1</v>
      </c>
      <c r="E7469">
        <v>3</v>
      </c>
      <c r="F7469" t="s">
        <v>23</v>
      </c>
      <c r="G7469">
        <v>-263.62435128798501</v>
      </c>
      <c r="H7469" t="s">
        <v>23</v>
      </c>
      <c r="I7469">
        <v>33.511641745473597</v>
      </c>
      <c r="J7469" t="s">
        <v>7142</v>
      </c>
      <c r="K7469" t="s">
        <v>25</v>
      </c>
      <c r="L7469" t="s">
        <v>7143</v>
      </c>
      <c r="M7469" t="s">
        <v>7144</v>
      </c>
      <c r="N7469" t="s">
        <v>7145</v>
      </c>
      <c r="O7469" t="s">
        <v>7146</v>
      </c>
      <c r="P7469">
        <v>0.89999997600000003</v>
      </c>
      <c r="Q7469" t="s">
        <v>7147</v>
      </c>
      <c r="R7469" t="s">
        <v>7148</v>
      </c>
      <c r="S7469">
        <v>67108866</v>
      </c>
      <c r="T7469">
        <v>373.16456490000002</v>
      </c>
      <c r="U7469" t="s">
        <v>31</v>
      </c>
      <c r="V7469" t="s">
        <v>12043</v>
      </c>
      <c r="W7469" t="s">
        <v>23</v>
      </c>
    </row>
    <row r="7470" spans="1:23" x14ac:dyDescent="0.4">
      <c r="A7470">
        <v>7469</v>
      </c>
      <c r="B7470">
        <v>1</v>
      </c>
      <c r="C7470">
        <v>2</v>
      </c>
      <c r="D7470">
        <v>1</v>
      </c>
      <c r="E7470">
        <v>1</v>
      </c>
      <c r="F7470" t="s">
        <v>23</v>
      </c>
      <c r="G7470">
        <v>-70.163206352208107</v>
      </c>
      <c r="H7470" t="s">
        <v>23</v>
      </c>
      <c r="I7470">
        <v>25.4308693906328</v>
      </c>
      <c r="J7470" t="s">
        <v>1710</v>
      </c>
      <c r="K7470" t="s">
        <v>25</v>
      </c>
      <c r="L7470" t="s">
        <v>13955</v>
      </c>
      <c r="M7470" t="s">
        <v>13956</v>
      </c>
      <c r="N7470" t="s">
        <v>28</v>
      </c>
      <c r="O7470" t="s">
        <v>13957</v>
      </c>
      <c r="P7470">
        <v>-0.40422594499999998</v>
      </c>
      <c r="Q7470" t="s">
        <v>13958</v>
      </c>
      <c r="R7470" t="s">
        <v>13959</v>
      </c>
      <c r="S7470">
        <v>3727426</v>
      </c>
      <c r="T7470">
        <v>357.11800870000002</v>
      </c>
      <c r="U7470" t="s">
        <v>31</v>
      </c>
      <c r="V7470" t="s">
        <v>3350</v>
      </c>
      <c r="W7470" t="s">
        <v>23</v>
      </c>
    </row>
    <row r="7471" spans="1:23" x14ac:dyDescent="0.4">
      <c r="A7471">
        <v>7470</v>
      </c>
      <c r="B7471">
        <v>1</v>
      </c>
      <c r="C7471">
        <v>2</v>
      </c>
      <c r="D7471">
        <v>1</v>
      </c>
      <c r="E7471">
        <v>1</v>
      </c>
      <c r="F7471" t="s">
        <v>23</v>
      </c>
      <c r="G7471">
        <v>-0.99525549726070695</v>
      </c>
      <c r="H7471" t="s">
        <v>23</v>
      </c>
      <c r="I7471">
        <v>46.712907465776397</v>
      </c>
      <c r="J7471" t="s">
        <v>2355</v>
      </c>
      <c r="K7471" t="s">
        <v>25</v>
      </c>
      <c r="L7471" t="s">
        <v>2356</v>
      </c>
      <c r="M7471" t="s">
        <v>2357</v>
      </c>
      <c r="N7471" t="s">
        <v>2358</v>
      </c>
      <c r="O7471" t="s">
        <v>2359</v>
      </c>
      <c r="P7471">
        <v>2.7000000499999999</v>
      </c>
      <c r="Q7471" t="s">
        <v>2360</v>
      </c>
      <c r="R7471" t="s">
        <v>2361</v>
      </c>
      <c r="S7471">
        <v>20900222</v>
      </c>
      <c r="T7471">
        <v>287.09140000000002</v>
      </c>
      <c r="U7471" t="s">
        <v>31</v>
      </c>
      <c r="V7471" t="s">
        <v>2638</v>
      </c>
      <c r="W7471" t="s">
        <v>23</v>
      </c>
    </row>
    <row r="7472" spans="1:23" x14ac:dyDescent="0.4">
      <c r="A7472">
        <v>7471</v>
      </c>
      <c r="B7472">
        <v>1</v>
      </c>
      <c r="C7472">
        <v>1</v>
      </c>
      <c r="D7472">
        <v>1</v>
      </c>
      <c r="E7472">
        <v>1</v>
      </c>
      <c r="F7472" t="s">
        <v>23</v>
      </c>
      <c r="G7472">
        <v>-14.9771300864367</v>
      </c>
      <c r="H7472" t="s">
        <v>23</v>
      </c>
      <c r="I7472">
        <v>8.6560286161776094</v>
      </c>
      <c r="J7472" t="s">
        <v>7007</v>
      </c>
      <c r="K7472" t="s">
        <v>25</v>
      </c>
      <c r="L7472" t="s">
        <v>15785</v>
      </c>
      <c r="M7472" t="s">
        <v>15786</v>
      </c>
      <c r="N7472" t="s">
        <v>15787</v>
      </c>
      <c r="O7472" t="s">
        <v>15788</v>
      </c>
      <c r="P7472">
        <v>-2.2000000499999999</v>
      </c>
      <c r="Q7472" t="s">
        <v>15789</v>
      </c>
      <c r="R7472" t="s">
        <v>15790</v>
      </c>
      <c r="S7472">
        <v>20504702</v>
      </c>
      <c r="T7472">
        <v>565.15518199999997</v>
      </c>
      <c r="U7472" t="s">
        <v>31</v>
      </c>
      <c r="V7472" t="s">
        <v>17265</v>
      </c>
      <c r="W7472" t="s">
        <v>23</v>
      </c>
    </row>
    <row r="7473" spans="1:23" x14ac:dyDescent="0.4">
      <c r="A7473">
        <v>7472</v>
      </c>
      <c r="B7473">
        <v>1</v>
      </c>
      <c r="C7473">
        <v>1</v>
      </c>
      <c r="D7473">
        <v>1</v>
      </c>
      <c r="E7473">
        <v>1</v>
      </c>
      <c r="F7473" t="s">
        <v>23</v>
      </c>
      <c r="G7473">
        <v>-15.0970228887352</v>
      </c>
      <c r="H7473" t="s">
        <v>23</v>
      </c>
      <c r="I7473">
        <v>31.207535383122899</v>
      </c>
      <c r="J7473" t="s">
        <v>4439</v>
      </c>
      <c r="K7473" t="s">
        <v>25</v>
      </c>
      <c r="L7473" t="s">
        <v>14858</v>
      </c>
      <c r="M7473" t="s">
        <v>14859</v>
      </c>
      <c r="N7473" t="s">
        <v>14860</v>
      </c>
      <c r="O7473" t="s">
        <v>14861</v>
      </c>
      <c r="P7473">
        <v>1.0592058900000001</v>
      </c>
      <c r="Q7473" t="s">
        <v>14862</v>
      </c>
      <c r="R7473" t="s">
        <v>14863</v>
      </c>
      <c r="S7473">
        <v>51627616622</v>
      </c>
      <c r="T7473">
        <v>153.05459999999999</v>
      </c>
      <c r="U7473" t="s">
        <v>31</v>
      </c>
      <c r="V7473" t="s">
        <v>8959</v>
      </c>
      <c r="W7473" t="s">
        <v>23</v>
      </c>
    </row>
    <row r="7474" spans="1:23" x14ac:dyDescent="0.4">
      <c r="A7474">
        <v>7473</v>
      </c>
      <c r="B7474">
        <v>1</v>
      </c>
      <c r="C7474">
        <v>2</v>
      </c>
      <c r="D7474">
        <v>1</v>
      </c>
      <c r="E7474">
        <v>1</v>
      </c>
      <c r="F7474" t="s">
        <v>23</v>
      </c>
      <c r="G7474">
        <v>-3.74326762525543</v>
      </c>
      <c r="H7474" t="s">
        <v>23</v>
      </c>
      <c r="I7474">
        <v>25.488475487757398</v>
      </c>
      <c r="J7474" t="s">
        <v>3098</v>
      </c>
      <c r="K7474" t="s">
        <v>25</v>
      </c>
      <c r="L7474" t="s">
        <v>3099</v>
      </c>
      <c r="M7474" t="s">
        <v>3100</v>
      </c>
      <c r="N7474" t="s">
        <v>3101</v>
      </c>
      <c r="O7474" t="s">
        <v>3102</v>
      </c>
      <c r="P7474">
        <v>0.60000002399999997</v>
      </c>
      <c r="Q7474" t="s">
        <v>3103</v>
      </c>
      <c r="R7474" t="s">
        <v>3104</v>
      </c>
      <c r="S7474">
        <v>88009086</v>
      </c>
      <c r="T7474">
        <v>435.12857339999999</v>
      </c>
      <c r="U7474" t="s">
        <v>31</v>
      </c>
      <c r="V7474" t="s">
        <v>10248</v>
      </c>
      <c r="W7474" t="s">
        <v>23</v>
      </c>
    </row>
    <row r="7475" spans="1:23" x14ac:dyDescent="0.4">
      <c r="A7475">
        <v>7474</v>
      </c>
      <c r="B7475">
        <v>1</v>
      </c>
      <c r="C7475">
        <v>1</v>
      </c>
      <c r="D7475">
        <v>1</v>
      </c>
      <c r="E7475">
        <v>1</v>
      </c>
      <c r="F7475" t="s">
        <v>23</v>
      </c>
      <c r="G7475">
        <v>-28.153580095165101</v>
      </c>
      <c r="H7475" t="s">
        <v>23</v>
      </c>
      <c r="I7475">
        <v>20.0289747065844</v>
      </c>
      <c r="J7475" t="s">
        <v>2267</v>
      </c>
      <c r="K7475" t="s">
        <v>25</v>
      </c>
      <c r="L7475" t="s">
        <v>2268</v>
      </c>
      <c r="M7475" t="s">
        <v>2269</v>
      </c>
      <c r="N7475" t="s">
        <v>2270</v>
      </c>
      <c r="O7475" t="s">
        <v>2271</v>
      </c>
      <c r="P7475">
        <v>-1.4140274500000001</v>
      </c>
      <c r="Q7475" t="s">
        <v>2272</v>
      </c>
      <c r="R7475" t="s">
        <v>2273</v>
      </c>
      <c r="S7475">
        <v>255830910</v>
      </c>
      <c r="T7475">
        <v>120.0655</v>
      </c>
      <c r="U7475" t="s">
        <v>31</v>
      </c>
      <c r="V7475" t="s">
        <v>4447</v>
      </c>
      <c r="W7475" t="s">
        <v>23</v>
      </c>
    </row>
    <row r="7476" spans="1:23" x14ac:dyDescent="0.4">
      <c r="A7476">
        <v>7475</v>
      </c>
      <c r="B7476">
        <v>1</v>
      </c>
      <c r="C7476">
        <v>1</v>
      </c>
      <c r="D7476">
        <v>1</v>
      </c>
      <c r="E7476">
        <v>1</v>
      </c>
      <c r="F7476" t="s">
        <v>23</v>
      </c>
      <c r="G7476">
        <v>-6.3732813915839799</v>
      </c>
      <c r="H7476" t="s">
        <v>23</v>
      </c>
      <c r="I7476">
        <v>28.382662603636302</v>
      </c>
      <c r="J7476" t="s">
        <v>564</v>
      </c>
      <c r="K7476" t="s">
        <v>25</v>
      </c>
      <c r="L7476" t="s">
        <v>565</v>
      </c>
      <c r="M7476" t="s">
        <v>566</v>
      </c>
      <c r="N7476" t="s">
        <v>567</v>
      </c>
      <c r="O7476" t="s">
        <v>568</v>
      </c>
      <c r="P7476">
        <v>2.5</v>
      </c>
      <c r="Q7476" t="s">
        <v>569</v>
      </c>
      <c r="R7476" t="s">
        <v>570</v>
      </c>
      <c r="S7476">
        <v>20638078</v>
      </c>
      <c r="T7476">
        <v>595.14461730000005</v>
      </c>
      <c r="U7476" t="s">
        <v>31</v>
      </c>
      <c r="V7476" t="s">
        <v>1428</v>
      </c>
      <c r="W7476" t="s">
        <v>23</v>
      </c>
    </row>
    <row r="7477" spans="1:23" x14ac:dyDescent="0.4">
      <c r="A7477">
        <v>7476</v>
      </c>
      <c r="B7477">
        <v>1</v>
      </c>
      <c r="C7477">
        <v>1</v>
      </c>
      <c r="D7477">
        <v>1</v>
      </c>
      <c r="E7477">
        <v>1</v>
      </c>
      <c r="F7477" t="s">
        <v>23</v>
      </c>
      <c r="G7477">
        <v>-3.2100379503107002</v>
      </c>
      <c r="H7477" t="s">
        <v>23</v>
      </c>
      <c r="I7477">
        <v>48.253365783825203</v>
      </c>
      <c r="J7477" t="s">
        <v>2355</v>
      </c>
      <c r="K7477" t="s">
        <v>25</v>
      </c>
      <c r="L7477" t="s">
        <v>2356</v>
      </c>
      <c r="M7477" t="s">
        <v>2357</v>
      </c>
      <c r="N7477" t="s">
        <v>2358</v>
      </c>
      <c r="O7477" t="s">
        <v>2359</v>
      </c>
      <c r="P7477">
        <v>2.7000000499999999</v>
      </c>
      <c r="Q7477" t="s">
        <v>2360</v>
      </c>
      <c r="R7477" t="s">
        <v>2361</v>
      </c>
      <c r="S7477">
        <v>20900222</v>
      </c>
      <c r="T7477">
        <v>287.09140000000002</v>
      </c>
      <c r="U7477" t="s">
        <v>31</v>
      </c>
      <c r="V7477" t="s">
        <v>5404</v>
      </c>
      <c r="W7477" t="s">
        <v>23</v>
      </c>
    </row>
    <row r="7478" spans="1:23" x14ac:dyDescent="0.4">
      <c r="A7478">
        <v>7477</v>
      </c>
      <c r="B7478">
        <v>1</v>
      </c>
      <c r="C7478">
        <v>1</v>
      </c>
      <c r="D7478">
        <v>1</v>
      </c>
      <c r="E7478">
        <v>1</v>
      </c>
      <c r="F7478" t="s">
        <v>23</v>
      </c>
      <c r="G7478">
        <v>-6.24266754503864</v>
      </c>
      <c r="H7478" t="s">
        <v>23</v>
      </c>
      <c r="I7478">
        <v>34.163011321538001</v>
      </c>
      <c r="J7478" t="s">
        <v>1017</v>
      </c>
      <c r="K7478" t="s">
        <v>25</v>
      </c>
      <c r="L7478" t="s">
        <v>15443</v>
      </c>
      <c r="M7478" t="s">
        <v>15444</v>
      </c>
      <c r="N7478" t="s">
        <v>15445</v>
      </c>
      <c r="O7478" t="s">
        <v>15446</v>
      </c>
      <c r="P7478">
        <v>-0.20000000300000001</v>
      </c>
      <c r="Q7478" t="s">
        <v>15447</v>
      </c>
      <c r="R7478" t="s">
        <v>15448</v>
      </c>
      <c r="S7478">
        <v>20638078</v>
      </c>
      <c r="T7478">
        <v>449.10783789999999</v>
      </c>
      <c r="U7478" t="s">
        <v>31</v>
      </c>
      <c r="V7478" t="s">
        <v>5506</v>
      </c>
      <c r="W7478" t="s">
        <v>23</v>
      </c>
    </row>
    <row r="7479" spans="1:23" x14ac:dyDescent="0.4">
      <c r="A7479">
        <v>7478</v>
      </c>
      <c r="B7479">
        <v>1</v>
      </c>
      <c r="C7479">
        <v>1</v>
      </c>
      <c r="D7479">
        <v>1</v>
      </c>
      <c r="E7479">
        <v>1</v>
      </c>
      <c r="F7479" t="s">
        <v>23</v>
      </c>
      <c r="G7479">
        <v>-40.018832270750302</v>
      </c>
      <c r="H7479" t="s">
        <v>23</v>
      </c>
      <c r="I7479">
        <v>17.7743793894977</v>
      </c>
      <c r="J7479" t="s">
        <v>1017</v>
      </c>
      <c r="K7479" t="s">
        <v>25</v>
      </c>
      <c r="L7479" t="s">
        <v>3461</v>
      </c>
      <c r="M7479" t="s">
        <v>3462</v>
      </c>
      <c r="N7479" t="s">
        <v>3463</v>
      </c>
      <c r="O7479" t="s">
        <v>3464</v>
      </c>
      <c r="P7479">
        <v>0.5</v>
      </c>
      <c r="Q7479" t="s">
        <v>3465</v>
      </c>
      <c r="R7479" t="s">
        <v>3466</v>
      </c>
      <c r="S7479">
        <v>20900222</v>
      </c>
      <c r="T7479">
        <v>449.10783789999999</v>
      </c>
      <c r="U7479" t="s">
        <v>31</v>
      </c>
      <c r="V7479" t="s">
        <v>3583</v>
      </c>
      <c r="W7479" t="s">
        <v>23</v>
      </c>
    </row>
    <row r="7480" spans="1:23" x14ac:dyDescent="0.4">
      <c r="A7480">
        <v>7479</v>
      </c>
      <c r="B7480">
        <v>1</v>
      </c>
      <c r="C7480">
        <v>1</v>
      </c>
      <c r="D7480">
        <v>1</v>
      </c>
      <c r="E7480">
        <v>1</v>
      </c>
      <c r="F7480" t="s">
        <v>23</v>
      </c>
      <c r="G7480">
        <v>-27.7099514382076</v>
      </c>
      <c r="H7480" t="s">
        <v>23</v>
      </c>
      <c r="I7480">
        <v>73.782198941141502</v>
      </c>
      <c r="J7480" t="s">
        <v>1040</v>
      </c>
      <c r="K7480" t="s">
        <v>25</v>
      </c>
      <c r="L7480" t="s">
        <v>1041</v>
      </c>
      <c r="M7480" t="s">
        <v>1042</v>
      </c>
      <c r="N7480" t="s">
        <v>1043</v>
      </c>
      <c r="O7480" t="s">
        <v>1044</v>
      </c>
      <c r="P7480">
        <v>0.69999998799999996</v>
      </c>
      <c r="Q7480">
        <v>68094</v>
      </c>
      <c r="R7480" t="s">
        <v>1045</v>
      </c>
      <c r="S7480">
        <v>19415142</v>
      </c>
      <c r="T7480">
        <v>199.08658940000001</v>
      </c>
      <c r="U7480" t="s">
        <v>31</v>
      </c>
      <c r="V7480" t="s">
        <v>4726</v>
      </c>
      <c r="W7480" t="s">
        <v>23</v>
      </c>
    </row>
    <row r="7481" spans="1:23" x14ac:dyDescent="0.4">
      <c r="A7481">
        <v>7480</v>
      </c>
      <c r="B7481">
        <v>1</v>
      </c>
      <c r="C7481">
        <v>1</v>
      </c>
      <c r="D7481">
        <v>1</v>
      </c>
      <c r="E7481">
        <v>4</v>
      </c>
      <c r="F7481" t="s">
        <v>23</v>
      </c>
      <c r="G7481">
        <v>-909.97116215708695</v>
      </c>
      <c r="H7481" t="s">
        <v>23</v>
      </c>
      <c r="I7481">
        <v>38.504936619844102</v>
      </c>
      <c r="J7481" t="s">
        <v>17201</v>
      </c>
      <c r="K7481" t="s">
        <v>25</v>
      </c>
      <c r="L7481" t="s">
        <v>17202</v>
      </c>
      <c r="M7481" t="s">
        <v>17203</v>
      </c>
      <c r="N7481" t="s">
        <v>28</v>
      </c>
      <c r="O7481" t="s">
        <v>17204</v>
      </c>
      <c r="P7481">
        <v>0</v>
      </c>
      <c r="R7481" t="s">
        <v>17205</v>
      </c>
      <c r="S7481">
        <v>1048576</v>
      </c>
      <c r="T7481">
        <v>687.28586189999999</v>
      </c>
      <c r="U7481" t="s">
        <v>31</v>
      </c>
      <c r="V7481" t="s">
        <v>8192</v>
      </c>
      <c r="W7481" t="s">
        <v>23</v>
      </c>
    </row>
    <row r="7482" spans="1:23" x14ac:dyDescent="0.4">
      <c r="A7482">
        <v>7481</v>
      </c>
      <c r="B7482">
        <v>1</v>
      </c>
      <c r="C7482">
        <v>1</v>
      </c>
      <c r="D7482">
        <v>1</v>
      </c>
      <c r="E7482">
        <v>1</v>
      </c>
      <c r="F7482" t="s">
        <v>23</v>
      </c>
      <c r="G7482">
        <v>-26.0922801482218</v>
      </c>
      <c r="H7482" t="s">
        <v>23</v>
      </c>
      <c r="I7482">
        <v>44.308457191975997</v>
      </c>
      <c r="J7482" t="s">
        <v>3532</v>
      </c>
      <c r="K7482" t="s">
        <v>25</v>
      </c>
      <c r="L7482" t="s">
        <v>15155</v>
      </c>
      <c r="M7482" t="s">
        <v>15156</v>
      </c>
      <c r="N7482" t="s">
        <v>28</v>
      </c>
      <c r="O7482" t="s">
        <v>15157</v>
      </c>
      <c r="P7482">
        <v>1.7000000500000001</v>
      </c>
      <c r="Q7482">
        <v>54227996</v>
      </c>
      <c r="R7482" t="s">
        <v>15158</v>
      </c>
      <c r="S7482">
        <v>3145730</v>
      </c>
      <c r="T7482">
        <v>269.0557</v>
      </c>
      <c r="U7482" t="s">
        <v>31</v>
      </c>
      <c r="V7482" t="s">
        <v>3539</v>
      </c>
      <c r="W7482" t="s">
        <v>23</v>
      </c>
    </row>
    <row r="7483" spans="1:23" x14ac:dyDescent="0.4">
      <c r="A7483">
        <v>7482</v>
      </c>
      <c r="B7483">
        <v>1</v>
      </c>
      <c r="C7483">
        <v>1</v>
      </c>
      <c r="D7483">
        <v>1</v>
      </c>
      <c r="E7483">
        <v>1</v>
      </c>
      <c r="F7483" t="s">
        <v>23</v>
      </c>
      <c r="G7483">
        <v>-395.87626879457599</v>
      </c>
      <c r="H7483" t="s">
        <v>23</v>
      </c>
      <c r="I7483">
        <v>98.241562912808206</v>
      </c>
      <c r="J7483" t="s">
        <v>11106</v>
      </c>
      <c r="K7483" t="s">
        <v>25</v>
      </c>
      <c r="L7483" t="s">
        <v>11107</v>
      </c>
      <c r="M7483" t="s">
        <v>11108</v>
      </c>
      <c r="N7483" t="s">
        <v>28</v>
      </c>
      <c r="O7483" t="s">
        <v>11109</v>
      </c>
      <c r="P7483">
        <v>2.5999998999999998</v>
      </c>
      <c r="Q7483">
        <v>25389113</v>
      </c>
      <c r="R7483" t="s">
        <v>11110</v>
      </c>
      <c r="S7483">
        <v>3153922</v>
      </c>
      <c r="T7483">
        <v>339.17031900000001</v>
      </c>
      <c r="U7483" t="s">
        <v>31</v>
      </c>
      <c r="V7483" t="s">
        <v>11112</v>
      </c>
      <c r="W7483" t="s">
        <v>23</v>
      </c>
    </row>
    <row r="7484" spans="1:23" x14ac:dyDescent="0.4">
      <c r="A7484">
        <v>7483</v>
      </c>
      <c r="B7484">
        <v>1</v>
      </c>
      <c r="C7484">
        <v>1</v>
      </c>
      <c r="D7484">
        <v>1</v>
      </c>
      <c r="E7484">
        <v>2</v>
      </c>
      <c r="F7484" t="s">
        <v>23</v>
      </c>
      <c r="G7484">
        <v>-815.75783623668099</v>
      </c>
      <c r="H7484" t="s">
        <v>23</v>
      </c>
      <c r="I7484">
        <v>10.559572170131</v>
      </c>
      <c r="J7484" t="s">
        <v>10061</v>
      </c>
      <c r="K7484" t="s">
        <v>25</v>
      </c>
      <c r="L7484" t="s">
        <v>10062</v>
      </c>
      <c r="M7484" t="s">
        <v>10063</v>
      </c>
      <c r="N7484" t="s">
        <v>28</v>
      </c>
      <c r="O7484" t="s">
        <v>10064</v>
      </c>
      <c r="P7484">
        <v>-3.5</v>
      </c>
      <c r="Q7484">
        <v>118796869</v>
      </c>
      <c r="R7484" t="s">
        <v>10065</v>
      </c>
      <c r="S7484">
        <v>2097186</v>
      </c>
      <c r="T7484">
        <v>451.12348800000001</v>
      </c>
      <c r="U7484" t="s">
        <v>31</v>
      </c>
      <c r="V7484" t="s">
        <v>12123</v>
      </c>
      <c r="W7484" t="s">
        <v>23</v>
      </c>
    </row>
    <row r="7485" spans="1:23" x14ac:dyDescent="0.4">
      <c r="A7485">
        <v>7484</v>
      </c>
      <c r="B7485">
        <v>1</v>
      </c>
      <c r="C7485">
        <v>1</v>
      </c>
      <c r="D7485">
        <v>1</v>
      </c>
      <c r="E7485">
        <v>1</v>
      </c>
      <c r="F7485" t="s">
        <v>23</v>
      </c>
      <c r="G7485">
        <v>-1.52570192898144</v>
      </c>
      <c r="H7485" t="s">
        <v>23</v>
      </c>
      <c r="I7485">
        <v>43.243509427034397</v>
      </c>
      <c r="J7485" t="s">
        <v>694</v>
      </c>
      <c r="K7485" t="s">
        <v>25</v>
      </c>
      <c r="L7485" t="s">
        <v>695</v>
      </c>
      <c r="M7485" t="s">
        <v>696</v>
      </c>
      <c r="N7485" t="s">
        <v>697</v>
      </c>
      <c r="O7485" t="s">
        <v>698</v>
      </c>
      <c r="P7485">
        <v>1.60000002</v>
      </c>
      <c r="Q7485" t="s">
        <v>699</v>
      </c>
      <c r="R7485" t="s">
        <v>700</v>
      </c>
      <c r="S7485">
        <v>71098742</v>
      </c>
      <c r="T7485">
        <v>369.18088369999998</v>
      </c>
      <c r="U7485" t="s">
        <v>31</v>
      </c>
      <c r="V7485" t="s">
        <v>1747</v>
      </c>
      <c r="W7485" t="s">
        <v>23</v>
      </c>
    </row>
    <row r="7486" spans="1:23" x14ac:dyDescent="0.4">
      <c r="A7486">
        <v>7485</v>
      </c>
      <c r="B7486">
        <v>1</v>
      </c>
      <c r="C7486">
        <v>1</v>
      </c>
      <c r="D7486">
        <v>1</v>
      </c>
      <c r="E7486">
        <v>1</v>
      </c>
      <c r="F7486" t="s">
        <v>23</v>
      </c>
      <c r="G7486">
        <v>-7.2798164785165298</v>
      </c>
      <c r="H7486" t="s">
        <v>23</v>
      </c>
      <c r="I7486">
        <v>30.008790401715899</v>
      </c>
      <c r="J7486" t="s">
        <v>6156</v>
      </c>
      <c r="K7486" t="s">
        <v>25</v>
      </c>
      <c r="L7486" t="s">
        <v>9269</v>
      </c>
      <c r="M7486" t="s">
        <v>9270</v>
      </c>
      <c r="N7486" t="s">
        <v>9271</v>
      </c>
      <c r="O7486" t="s">
        <v>9272</v>
      </c>
      <c r="P7486">
        <v>1.26449049</v>
      </c>
      <c r="Q7486" t="s">
        <v>9273</v>
      </c>
      <c r="R7486" t="s">
        <v>9274</v>
      </c>
      <c r="S7486">
        <v>88009086</v>
      </c>
      <c r="T7486">
        <v>175.09649999999999</v>
      </c>
      <c r="U7486" t="s">
        <v>31</v>
      </c>
      <c r="V7486" t="s">
        <v>6162</v>
      </c>
      <c r="W7486" t="s">
        <v>23</v>
      </c>
    </row>
    <row r="7487" spans="1:23" x14ac:dyDescent="0.4">
      <c r="A7487">
        <v>7486</v>
      </c>
      <c r="B7487">
        <v>1</v>
      </c>
      <c r="C7487">
        <v>1</v>
      </c>
      <c r="D7487">
        <v>1</v>
      </c>
      <c r="E7487">
        <v>2</v>
      </c>
      <c r="F7487" t="s">
        <v>23</v>
      </c>
      <c r="G7487">
        <v>-227.566161501209</v>
      </c>
      <c r="H7487" t="s">
        <v>23</v>
      </c>
      <c r="I7487">
        <v>58.866155868867097</v>
      </c>
      <c r="J7487" t="s">
        <v>6376</v>
      </c>
      <c r="K7487" t="s">
        <v>25</v>
      </c>
      <c r="L7487" t="s">
        <v>6377</v>
      </c>
      <c r="M7487" t="s">
        <v>6378</v>
      </c>
      <c r="N7487" t="s">
        <v>6379</v>
      </c>
      <c r="O7487" t="s">
        <v>6380</v>
      </c>
      <c r="P7487">
        <v>3.5</v>
      </c>
      <c r="Q7487">
        <v>44129660</v>
      </c>
      <c r="R7487" t="s">
        <v>6381</v>
      </c>
      <c r="S7487">
        <v>67108934</v>
      </c>
      <c r="T7487">
        <v>419.13365870000001</v>
      </c>
      <c r="U7487" t="s">
        <v>31</v>
      </c>
      <c r="V7487" t="s">
        <v>9036</v>
      </c>
      <c r="W7487" t="s">
        <v>23</v>
      </c>
    </row>
    <row r="7488" spans="1:23" x14ac:dyDescent="0.4">
      <c r="A7488">
        <v>7487</v>
      </c>
      <c r="B7488">
        <v>1</v>
      </c>
      <c r="C7488">
        <v>1</v>
      </c>
      <c r="D7488">
        <v>1</v>
      </c>
      <c r="E7488">
        <v>2</v>
      </c>
      <c r="F7488" t="s">
        <v>23</v>
      </c>
      <c r="G7488">
        <v>-196.46744888811099</v>
      </c>
      <c r="H7488" t="s">
        <v>23</v>
      </c>
      <c r="I7488">
        <v>38.396312353299898</v>
      </c>
      <c r="J7488" t="s">
        <v>9392</v>
      </c>
      <c r="K7488" t="s">
        <v>25</v>
      </c>
      <c r="L7488" t="s">
        <v>9393</v>
      </c>
      <c r="M7488" t="s">
        <v>9394</v>
      </c>
      <c r="N7488" t="s">
        <v>9395</v>
      </c>
      <c r="O7488" t="s">
        <v>9396</v>
      </c>
      <c r="P7488">
        <v>2</v>
      </c>
      <c r="Q7488" t="s">
        <v>9397</v>
      </c>
      <c r="R7488" t="s">
        <v>9398</v>
      </c>
      <c r="S7488">
        <v>67108866</v>
      </c>
      <c r="T7488">
        <v>357.11800870000002</v>
      </c>
      <c r="U7488" t="s">
        <v>31</v>
      </c>
      <c r="V7488" t="s">
        <v>10615</v>
      </c>
      <c r="W7488" t="s">
        <v>23</v>
      </c>
    </row>
    <row r="7489" spans="1:23" x14ac:dyDescent="0.4">
      <c r="A7489">
        <v>7488</v>
      </c>
      <c r="B7489">
        <v>1</v>
      </c>
      <c r="C7489">
        <v>1</v>
      </c>
      <c r="D7489">
        <v>1</v>
      </c>
      <c r="E7489">
        <v>3</v>
      </c>
      <c r="F7489" t="s">
        <v>23</v>
      </c>
      <c r="G7489">
        <v>-820.69706448528996</v>
      </c>
      <c r="H7489" t="s">
        <v>23</v>
      </c>
      <c r="I7489">
        <v>72.5704271902827</v>
      </c>
      <c r="J7489" t="s">
        <v>1759</v>
      </c>
      <c r="K7489" t="s">
        <v>25</v>
      </c>
      <c r="L7489" t="s">
        <v>1760</v>
      </c>
      <c r="M7489" t="s">
        <v>1761</v>
      </c>
      <c r="N7489" t="s">
        <v>28</v>
      </c>
      <c r="O7489" t="s">
        <v>1762</v>
      </c>
      <c r="P7489">
        <v>2.7999999500000001</v>
      </c>
      <c r="Q7489">
        <v>139597537</v>
      </c>
      <c r="R7489" t="s">
        <v>1763</v>
      </c>
      <c r="S7489">
        <v>262146</v>
      </c>
      <c r="T7489">
        <v>611.19704679999995</v>
      </c>
      <c r="U7489" t="s">
        <v>31</v>
      </c>
      <c r="V7489" t="s">
        <v>2499</v>
      </c>
      <c r="W7489" t="s">
        <v>23</v>
      </c>
    </row>
    <row r="7490" spans="1:23" x14ac:dyDescent="0.4">
      <c r="A7490">
        <v>7489</v>
      </c>
      <c r="B7490">
        <v>1</v>
      </c>
      <c r="C7490">
        <v>1</v>
      </c>
      <c r="D7490">
        <v>1</v>
      </c>
      <c r="E7490">
        <v>1</v>
      </c>
      <c r="F7490" t="s">
        <v>23</v>
      </c>
      <c r="G7490">
        <v>-20.587131912301199</v>
      </c>
      <c r="H7490" t="s">
        <v>23</v>
      </c>
      <c r="I7490">
        <v>66.691408452269897</v>
      </c>
      <c r="J7490" t="s">
        <v>4881</v>
      </c>
      <c r="K7490" t="s">
        <v>25</v>
      </c>
      <c r="L7490" t="s">
        <v>16176</v>
      </c>
      <c r="M7490" t="s">
        <v>16177</v>
      </c>
      <c r="N7490" t="s">
        <v>16178</v>
      </c>
      <c r="O7490" t="s">
        <v>16179</v>
      </c>
      <c r="P7490">
        <v>1.77671146</v>
      </c>
      <c r="Q7490">
        <v>5281699</v>
      </c>
      <c r="R7490" t="s">
        <v>16180</v>
      </c>
      <c r="S7490">
        <v>34363730294</v>
      </c>
      <c r="T7490">
        <v>317.0655792</v>
      </c>
      <c r="U7490" t="s">
        <v>31</v>
      </c>
      <c r="V7490" t="s">
        <v>12062</v>
      </c>
      <c r="W7490" t="s">
        <v>23</v>
      </c>
    </row>
    <row r="7491" spans="1:23" x14ac:dyDescent="0.4">
      <c r="A7491">
        <v>7490</v>
      </c>
      <c r="B7491">
        <v>1</v>
      </c>
      <c r="C7491">
        <v>2</v>
      </c>
      <c r="D7491">
        <v>1</v>
      </c>
      <c r="E7491">
        <v>1</v>
      </c>
      <c r="F7491" t="s">
        <v>23</v>
      </c>
      <c r="G7491">
        <v>-5.6578601782301403</v>
      </c>
      <c r="H7491" t="s">
        <v>23</v>
      </c>
      <c r="I7491">
        <v>14.809367970740301</v>
      </c>
      <c r="J7491" t="s">
        <v>908</v>
      </c>
      <c r="K7491" t="s">
        <v>25</v>
      </c>
      <c r="L7491" t="s">
        <v>909</v>
      </c>
      <c r="M7491" t="s">
        <v>910</v>
      </c>
      <c r="N7491" t="s">
        <v>911</v>
      </c>
      <c r="O7491" t="s">
        <v>912</v>
      </c>
      <c r="P7491">
        <v>0.40000000600000002</v>
      </c>
      <c r="Q7491" t="s">
        <v>913</v>
      </c>
      <c r="R7491" t="s">
        <v>914</v>
      </c>
      <c r="S7491">
        <v>34615519614</v>
      </c>
      <c r="T7491">
        <v>465.10275250000001</v>
      </c>
      <c r="U7491" t="s">
        <v>31</v>
      </c>
      <c r="V7491" t="s">
        <v>2148</v>
      </c>
      <c r="W7491" t="s">
        <v>23</v>
      </c>
    </row>
    <row r="7492" spans="1:23" x14ac:dyDescent="0.4">
      <c r="A7492">
        <v>7491</v>
      </c>
      <c r="B7492">
        <v>1</v>
      </c>
      <c r="C7492">
        <v>1</v>
      </c>
      <c r="D7492">
        <v>1</v>
      </c>
      <c r="E7492">
        <v>2</v>
      </c>
      <c r="F7492" t="s">
        <v>23</v>
      </c>
      <c r="G7492">
        <v>-471.75655561969199</v>
      </c>
      <c r="H7492" t="s">
        <v>23</v>
      </c>
      <c r="I7492">
        <v>100.87797764907801</v>
      </c>
      <c r="J7492" t="s">
        <v>2982</v>
      </c>
      <c r="K7492" t="s">
        <v>25</v>
      </c>
      <c r="L7492" t="s">
        <v>2983</v>
      </c>
      <c r="M7492" t="s">
        <v>2984</v>
      </c>
      <c r="N7492" t="s">
        <v>2985</v>
      </c>
      <c r="O7492" t="s">
        <v>2986</v>
      </c>
      <c r="P7492">
        <v>1.0126388099999999</v>
      </c>
      <c r="Q7492">
        <v>53301824</v>
      </c>
      <c r="R7492" t="s">
        <v>2987</v>
      </c>
      <c r="S7492">
        <v>16777218</v>
      </c>
      <c r="T7492">
        <v>257.11722079999998</v>
      </c>
      <c r="U7492" t="s">
        <v>31</v>
      </c>
      <c r="V7492" t="s">
        <v>4365</v>
      </c>
      <c r="W7492" t="s">
        <v>23</v>
      </c>
    </row>
    <row r="7493" spans="1:23" x14ac:dyDescent="0.4">
      <c r="A7493">
        <v>7492</v>
      </c>
      <c r="B7493">
        <v>1</v>
      </c>
      <c r="C7493">
        <v>1</v>
      </c>
      <c r="D7493">
        <v>1</v>
      </c>
      <c r="E7493">
        <v>1</v>
      </c>
      <c r="F7493" t="s">
        <v>23</v>
      </c>
      <c r="G7493">
        <v>-25.1070287025738</v>
      </c>
      <c r="H7493" t="s">
        <v>23</v>
      </c>
      <c r="I7493">
        <v>37.5765883281898</v>
      </c>
      <c r="J7493" t="s">
        <v>3087</v>
      </c>
      <c r="K7493" t="s">
        <v>25</v>
      </c>
      <c r="L7493" t="s">
        <v>4062</v>
      </c>
      <c r="M7493" t="s">
        <v>4063</v>
      </c>
      <c r="N7493" t="s">
        <v>4064</v>
      </c>
      <c r="O7493" t="s">
        <v>4065</v>
      </c>
      <c r="P7493">
        <v>2.7090218099999999</v>
      </c>
      <c r="Q7493" t="s">
        <v>4066</v>
      </c>
      <c r="R7493" t="s">
        <v>4067</v>
      </c>
      <c r="S7493">
        <v>70803810</v>
      </c>
      <c r="T7493">
        <v>241.0859207</v>
      </c>
      <c r="U7493" t="s">
        <v>31</v>
      </c>
      <c r="V7493" t="s">
        <v>5514</v>
      </c>
      <c r="W7493" t="s">
        <v>23</v>
      </c>
    </row>
    <row r="7494" spans="1:23" x14ac:dyDescent="0.4">
      <c r="A7494">
        <v>7493</v>
      </c>
      <c r="B7494">
        <v>1</v>
      </c>
      <c r="C7494">
        <v>1</v>
      </c>
      <c r="D7494">
        <v>1</v>
      </c>
      <c r="E7494">
        <v>1</v>
      </c>
      <c r="F7494" t="s">
        <v>23</v>
      </c>
      <c r="G7494">
        <v>-43.601624102345603</v>
      </c>
      <c r="H7494" t="s">
        <v>23</v>
      </c>
      <c r="I7494">
        <v>51.345608569793697</v>
      </c>
      <c r="J7494" t="s">
        <v>2286</v>
      </c>
      <c r="K7494" t="s">
        <v>25</v>
      </c>
      <c r="L7494" t="s">
        <v>12868</v>
      </c>
      <c r="M7494" t="s">
        <v>12869</v>
      </c>
      <c r="N7494" t="s">
        <v>28</v>
      </c>
      <c r="O7494" t="s">
        <v>12870</v>
      </c>
      <c r="P7494">
        <v>1.7000000500000001</v>
      </c>
      <c r="Q7494" t="s">
        <v>12871</v>
      </c>
      <c r="R7494" t="s">
        <v>12872</v>
      </c>
      <c r="S7494">
        <v>17199720814</v>
      </c>
      <c r="T7494">
        <v>201.1022395</v>
      </c>
      <c r="U7494" t="s">
        <v>31</v>
      </c>
      <c r="V7494" t="s">
        <v>4690</v>
      </c>
      <c r="W7494" t="s">
        <v>23</v>
      </c>
    </row>
    <row r="7495" spans="1:23" x14ac:dyDescent="0.4">
      <c r="A7495">
        <v>7494</v>
      </c>
      <c r="B7495">
        <v>1</v>
      </c>
      <c r="C7495">
        <v>1</v>
      </c>
      <c r="D7495">
        <v>1</v>
      </c>
      <c r="E7495">
        <v>1</v>
      </c>
      <c r="F7495" t="s">
        <v>23</v>
      </c>
      <c r="G7495">
        <v>-3.8188308502906501</v>
      </c>
      <c r="H7495" t="s">
        <v>23</v>
      </c>
      <c r="I7495">
        <v>20.894824900539501</v>
      </c>
      <c r="J7495" t="s">
        <v>457</v>
      </c>
      <c r="K7495" t="s">
        <v>25</v>
      </c>
      <c r="L7495" t="s">
        <v>458</v>
      </c>
      <c r="M7495" t="s">
        <v>459</v>
      </c>
      <c r="N7495" t="s">
        <v>460</v>
      </c>
      <c r="O7495" t="s">
        <v>461</v>
      </c>
      <c r="P7495">
        <v>2.2999999500000001</v>
      </c>
      <c r="Q7495" t="s">
        <v>462</v>
      </c>
      <c r="R7495" t="s">
        <v>463</v>
      </c>
      <c r="S7495">
        <v>70836598</v>
      </c>
      <c r="T7495">
        <v>385.21218379999999</v>
      </c>
      <c r="U7495" t="s">
        <v>31</v>
      </c>
      <c r="V7495" t="s">
        <v>465</v>
      </c>
      <c r="W7495" t="s">
        <v>23</v>
      </c>
    </row>
    <row r="7496" spans="1:23" x14ac:dyDescent="0.4">
      <c r="A7496">
        <v>7495</v>
      </c>
      <c r="B7496">
        <v>1</v>
      </c>
      <c r="C7496">
        <v>2</v>
      </c>
      <c r="D7496">
        <v>1</v>
      </c>
      <c r="E7496">
        <v>1</v>
      </c>
      <c r="F7496" t="s">
        <v>23</v>
      </c>
      <c r="G7496">
        <v>-20.312799943682599</v>
      </c>
      <c r="H7496" t="s">
        <v>23</v>
      </c>
      <c r="I7496">
        <v>19.254107768699701</v>
      </c>
      <c r="J7496" t="s">
        <v>5976</v>
      </c>
      <c r="K7496" t="s">
        <v>25</v>
      </c>
      <c r="L7496" t="s">
        <v>7111</v>
      </c>
      <c r="M7496" t="s">
        <v>7112</v>
      </c>
      <c r="N7496" t="s">
        <v>7113</v>
      </c>
      <c r="O7496" t="s">
        <v>7114</v>
      </c>
      <c r="P7496">
        <v>-2.0999998999999998</v>
      </c>
      <c r="Q7496" t="s">
        <v>7115</v>
      </c>
      <c r="R7496" t="s">
        <v>7116</v>
      </c>
      <c r="S7496">
        <v>3719250</v>
      </c>
      <c r="T7496">
        <v>771.23422019999998</v>
      </c>
      <c r="U7496" t="s">
        <v>31</v>
      </c>
      <c r="V7496" t="s">
        <v>5982</v>
      </c>
      <c r="W7496" t="s">
        <v>23</v>
      </c>
    </row>
    <row r="7497" spans="1:23" x14ac:dyDescent="0.4">
      <c r="A7497">
        <v>7496</v>
      </c>
      <c r="B7497">
        <v>1</v>
      </c>
      <c r="C7497">
        <v>1</v>
      </c>
      <c r="D7497">
        <v>1</v>
      </c>
      <c r="E7497">
        <v>1</v>
      </c>
      <c r="F7497" t="s">
        <v>23</v>
      </c>
      <c r="G7497">
        <v>-561.20003068569895</v>
      </c>
      <c r="H7497">
        <v>0.999999999999999</v>
      </c>
      <c r="I7497">
        <v>69.477977410393194</v>
      </c>
      <c r="J7497" t="s">
        <v>11245</v>
      </c>
      <c r="K7497" t="s">
        <v>25</v>
      </c>
      <c r="L7497" t="s">
        <v>11246</v>
      </c>
      <c r="M7497" t="s">
        <v>11247</v>
      </c>
      <c r="N7497" t="s">
        <v>11248</v>
      </c>
      <c r="O7497" t="s">
        <v>11249</v>
      </c>
      <c r="P7497">
        <v>-2</v>
      </c>
      <c r="Q7497" t="s">
        <v>11250</v>
      </c>
      <c r="R7497" t="s">
        <v>11251</v>
      </c>
      <c r="S7497">
        <v>3153922</v>
      </c>
      <c r="T7497">
        <v>425.14422000000002</v>
      </c>
      <c r="U7497" t="s">
        <v>31</v>
      </c>
      <c r="V7497" t="s">
        <v>17266</v>
      </c>
      <c r="W7497" t="s">
        <v>23</v>
      </c>
    </row>
    <row r="7498" spans="1:23" x14ac:dyDescent="0.4">
      <c r="A7498">
        <v>7497</v>
      </c>
      <c r="B7498">
        <v>1</v>
      </c>
      <c r="C7498">
        <v>1</v>
      </c>
      <c r="D7498">
        <v>1</v>
      </c>
      <c r="E7498">
        <v>1</v>
      </c>
      <c r="F7498" t="s">
        <v>23</v>
      </c>
      <c r="G7498">
        <v>-537.539502627346</v>
      </c>
      <c r="H7498" t="s">
        <v>23</v>
      </c>
      <c r="I7498">
        <v>51.321864796972697</v>
      </c>
      <c r="J7498" t="s">
        <v>11254</v>
      </c>
      <c r="K7498" t="s">
        <v>25</v>
      </c>
      <c r="L7498" t="s">
        <v>11255</v>
      </c>
      <c r="M7498" t="s">
        <v>11256</v>
      </c>
      <c r="N7498" t="s">
        <v>11257</v>
      </c>
      <c r="O7498" t="s">
        <v>11258</v>
      </c>
      <c r="P7498">
        <v>2.7000000499999999</v>
      </c>
      <c r="Q7498" t="s">
        <v>11259</v>
      </c>
      <c r="R7498" t="s">
        <v>11260</v>
      </c>
      <c r="S7498">
        <v>16777218</v>
      </c>
      <c r="T7498">
        <v>579.14970270000003</v>
      </c>
      <c r="U7498" t="s">
        <v>31</v>
      </c>
      <c r="V7498" t="s">
        <v>12009</v>
      </c>
      <c r="W7498" t="s">
        <v>23</v>
      </c>
    </row>
    <row r="7499" spans="1:23" x14ac:dyDescent="0.4">
      <c r="A7499">
        <v>7498</v>
      </c>
      <c r="B7499">
        <v>1</v>
      </c>
      <c r="C7499">
        <v>1</v>
      </c>
      <c r="D7499">
        <v>1</v>
      </c>
      <c r="E7499">
        <v>1</v>
      </c>
      <c r="F7499" t="s">
        <v>23</v>
      </c>
      <c r="G7499">
        <v>-5.4866089576058501</v>
      </c>
      <c r="H7499" t="s">
        <v>23</v>
      </c>
      <c r="I7499">
        <v>58.188336882275998</v>
      </c>
      <c r="J7499" t="s">
        <v>4449</v>
      </c>
      <c r="K7499" t="s">
        <v>25</v>
      </c>
      <c r="L7499" t="s">
        <v>9522</v>
      </c>
      <c r="M7499" t="s">
        <v>9523</v>
      </c>
      <c r="N7499" t="s">
        <v>9524</v>
      </c>
      <c r="O7499" t="s">
        <v>9525</v>
      </c>
      <c r="P7499">
        <v>3.4000001000000002</v>
      </c>
      <c r="Q7499" t="s">
        <v>9526</v>
      </c>
      <c r="R7499" t="s">
        <v>9527</v>
      </c>
      <c r="S7499">
        <v>70803558</v>
      </c>
      <c r="T7499">
        <v>355.11761480000001</v>
      </c>
      <c r="U7499" t="s">
        <v>31</v>
      </c>
      <c r="V7499" t="s">
        <v>8154</v>
      </c>
      <c r="W7499" t="s">
        <v>23</v>
      </c>
    </row>
    <row r="7500" spans="1:23" x14ac:dyDescent="0.4">
      <c r="A7500">
        <v>7499</v>
      </c>
      <c r="B7500">
        <v>1</v>
      </c>
      <c r="C7500">
        <v>1</v>
      </c>
      <c r="D7500">
        <v>1</v>
      </c>
      <c r="E7500">
        <v>1</v>
      </c>
      <c r="F7500" t="s">
        <v>23</v>
      </c>
      <c r="G7500">
        <v>-24.0120569930538</v>
      </c>
      <c r="H7500" t="s">
        <v>23</v>
      </c>
      <c r="I7500">
        <v>49.590234655698097</v>
      </c>
      <c r="J7500" t="s">
        <v>4466</v>
      </c>
      <c r="K7500" t="s">
        <v>25</v>
      </c>
      <c r="L7500" t="s">
        <v>15251</v>
      </c>
      <c r="M7500" t="s">
        <v>15252</v>
      </c>
      <c r="N7500" t="s">
        <v>15253</v>
      </c>
      <c r="O7500" t="s">
        <v>15254</v>
      </c>
      <c r="P7500">
        <v>2.7000000499999999</v>
      </c>
      <c r="Q7500" t="s">
        <v>15255</v>
      </c>
      <c r="R7500" t="s">
        <v>15256</v>
      </c>
      <c r="S7500">
        <v>121430398</v>
      </c>
      <c r="T7500">
        <v>328.15433460000003</v>
      </c>
      <c r="U7500" t="s">
        <v>31</v>
      </c>
      <c r="V7500" t="s">
        <v>7833</v>
      </c>
      <c r="W7500" t="s">
        <v>23</v>
      </c>
    </row>
    <row r="7501" spans="1:23" x14ac:dyDescent="0.4">
      <c r="A7501">
        <v>7500</v>
      </c>
      <c r="B7501">
        <v>1</v>
      </c>
      <c r="C7501">
        <v>1</v>
      </c>
      <c r="D7501">
        <v>1</v>
      </c>
      <c r="E7501">
        <v>1</v>
      </c>
      <c r="F7501" t="s">
        <v>23</v>
      </c>
      <c r="G7501">
        <v>-9.9398999218688502</v>
      </c>
      <c r="H7501" t="s">
        <v>23</v>
      </c>
      <c r="I7501">
        <v>93.374471674134398</v>
      </c>
      <c r="J7501" t="s">
        <v>1288</v>
      </c>
      <c r="K7501" t="s">
        <v>25</v>
      </c>
      <c r="L7501" t="s">
        <v>13068</v>
      </c>
      <c r="M7501" t="s">
        <v>13069</v>
      </c>
      <c r="N7501" t="s">
        <v>13070</v>
      </c>
      <c r="O7501" t="s">
        <v>13071</v>
      </c>
      <c r="P7501">
        <v>-1.1661473499999999</v>
      </c>
      <c r="Q7501" t="s">
        <v>13072</v>
      </c>
      <c r="R7501" t="s">
        <v>13073</v>
      </c>
      <c r="S7501">
        <v>19884398</v>
      </c>
      <c r="T7501">
        <v>175.10769999999999</v>
      </c>
      <c r="U7501" t="s">
        <v>31</v>
      </c>
      <c r="V7501" t="s">
        <v>2424</v>
      </c>
      <c r="W7501" t="s">
        <v>23</v>
      </c>
    </row>
    <row r="7502" spans="1:23" x14ac:dyDescent="0.4">
      <c r="A7502">
        <v>7501</v>
      </c>
      <c r="B7502">
        <v>1</v>
      </c>
      <c r="C7502">
        <v>1</v>
      </c>
      <c r="D7502">
        <v>1</v>
      </c>
      <c r="E7502">
        <v>1</v>
      </c>
      <c r="F7502" t="s">
        <v>23</v>
      </c>
      <c r="G7502">
        <v>-480.76228267492297</v>
      </c>
      <c r="H7502" t="s">
        <v>23</v>
      </c>
      <c r="I7502">
        <v>86.627909353055998</v>
      </c>
      <c r="J7502" t="s">
        <v>11237</v>
      </c>
      <c r="K7502" t="s">
        <v>25</v>
      </c>
      <c r="L7502" t="s">
        <v>11238</v>
      </c>
      <c r="M7502" t="s">
        <v>11239</v>
      </c>
      <c r="N7502" t="s">
        <v>11240</v>
      </c>
      <c r="O7502" t="s">
        <v>11241</v>
      </c>
      <c r="P7502">
        <v>5.0999999000000003</v>
      </c>
      <c r="Q7502">
        <v>10290425</v>
      </c>
      <c r="R7502" t="s">
        <v>11242</v>
      </c>
      <c r="S7502">
        <v>98</v>
      </c>
      <c r="T7502">
        <v>771.48891879999996</v>
      </c>
      <c r="U7502" t="s">
        <v>31</v>
      </c>
      <c r="V7502" t="s">
        <v>8371</v>
      </c>
      <c r="W7502" t="s">
        <v>23</v>
      </c>
    </row>
    <row r="7503" spans="1:23" x14ac:dyDescent="0.4">
      <c r="A7503">
        <v>7502</v>
      </c>
      <c r="B7503">
        <v>1</v>
      </c>
      <c r="C7503">
        <v>1</v>
      </c>
      <c r="D7503">
        <v>1</v>
      </c>
      <c r="E7503">
        <v>1</v>
      </c>
      <c r="F7503" t="s">
        <v>23</v>
      </c>
      <c r="G7503">
        <v>-683.55798890949598</v>
      </c>
      <c r="H7503" t="s">
        <v>23</v>
      </c>
      <c r="I7503">
        <v>22.1675128467704</v>
      </c>
      <c r="J7503" t="s">
        <v>16944</v>
      </c>
      <c r="K7503" t="s">
        <v>25</v>
      </c>
      <c r="L7503" t="s">
        <v>16945</v>
      </c>
      <c r="M7503" t="s">
        <v>16946</v>
      </c>
      <c r="N7503" t="s">
        <v>28</v>
      </c>
      <c r="O7503" t="s">
        <v>16947</v>
      </c>
      <c r="P7503">
        <v>0</v>
      </c>
      <c r="R7503" t="s">
        <v>16948</v>
      </c>
      <c r="S7503">
        <v>2097152</v>
      </c>
      <c r="T7503">
        <v>757.21910000000003</v>
      </c>
      <c r="U7503" t="s">
        <v>31</v>
      </c>
      <c r="V7503" t="s">
        <v>6490</v>
      </c>
      <c r="W7503" t="s">
        <v>23</v>
      </c>
    </row>
    <row r="7504" spans="1:23" x14ac:dyDescent="0.4">
      <c r="A7504">
        <v>7503</v>
      </c>
      <c r="B7504">
        <v>1</v>
      </c>
      <c r="C7504">
        <v>1</v>
      </c>
      <c r="D7504">
        <v>1</v>
      </c>
      <c r="E7504">
        <v>1</v>
      </c>
      <c r="F7504" t="s">
        <v>23</v>
      </c>
      <c r="G7504">
        <v>-19.965000344738399</v>
      </c>
      <c r="H7504" t="s">
        <v>23</v>
      </c>
      <c r="I7504">
        <v>11.102396769401601</v>
      </c>
      <c r="J7504" t="s">
        <v>823</v>
      </c>
      <c r="K7504" t="s">
        <v>25</v>
      </c>
      <c r="L7504" t="s">
        <v>824</v>
      </c>
      <c r="M7504" t="s">
        <v>825</v>
      </c>
      <c r="N7504" t="s">
        <v>826</v>
      </c>
      <c r="O7504" t="s">
        <v>827</v>
      </c>
      <c r="P7504">
        <v>-4.8000001900000004</v>
      </c>
      <c r="Q7504" t="s">
        <v>828</v>
      </c>
      <c r="R7504" t="s">
        <v>829</v>
      </c>
      <c r="S7504">
        <v>54241662</v>
      </c>
      <c r="T7504">
        <v>261.03699999999998</v>
      </c>
      <c r="U7504" t="s">
        <v>31</v>
      </c>
      <c r="V7504" t="s">
        <v>1188</v>
      </c>
      <c r="W7504" t="s">
        <v>23</v>
      </c>
    </row>
    <row r="7505" spans="1:23" x14ac:dyDescent="0.4">
      <c r="A7505">
        <v>7504</v>
      </c>
      <c r="B7505">
        <v>1</v>
      </c>
      <c r="C7505">
        <v>1</v>
      </c>
      <c r="D7505">
        <v>1</v>
      </c>
      <c r="E7505">
        <v>2</v>
      </c>
      <c r="F7505" t="s">
        <v>23</v>
      </c>
      <c r="G7505">
        <v>-358.69151363099598</v>
      </c>
      <c r="H7505" t="s">
        <v>23</v>
      </c>
      <c r="I7505">
        <v>8.5463007410443197</v>
      </c>
      <c r="J7505" t="s">
        <v>9863</v>
      </c>
      <c r="K7505" t="s">
        <v>25</v>
      </c>
      <c r="L7505" t="s">
        <v>9864</v>
      </c>
      <c r="M7505" t="s">
        <v>9865</v>
      </c>
      <c r="N7505" t="s">
        <v>9866</v>
      </c>
      <c r="O7505" t="s">
        <v>9867</v>
      </c>
      <c r="P7505">
        <v>2</v>
      </c>
      <c r="Q7505" t="s">
        <v>9868</v>
      </c>
      <c r="R7505" t="s">
        <v>9869</v>
      </c>
      <c r="S7505">
        <v>3153922</v>
      </c>
      <c r="T7505">
        <v>623.27517799999998</v>
      </c>
      <c r="U7505" t="s">
        <v>31</v>
      </c>
      <c r="V7505" t="s">
        <v>11003</v>
      </c>
      <c r="W7505" t="s">
        <v>23</v>
      </c>
    </row>
    <row r="7506" spans="1:23" x14ac:dyDescent="0.4">
      <c r="A7506">
        <v>7505</v>
      </c>
      <c r="B7506">
        <v>1</v>
      </c>
      <c r="C7506">
        <v>2</v>
      </c>
      <c r="D7506">
        <v>1</v>
      </c>
      <c r="E7506">
        <v>1</v>
      </c>
      <c r="F7506" t="s">
        <v>23</v>
      </c>
      <c r="G7506">
        <v>-10.261747561001499</v>
      </c>
      <c r="H7506" t="s">
        <v>23</v>
      </c>
      <c r="I7506">
        <v>1.01284960569145</v>
      </c>
      <c r="J7506" t="s">
        <v>299</v>
      </c>
      <c r="K7506" t="s">
        <v>25</v>
      </c>
      <c r="L7506" t="s">
        <v>300</v>
      </c>
      <c r="M7506" t="s">
        <v>301</v>
      </c>
      <c r="N7506" t="s">
        <v>302</v>
      </c>
      <c r="O7506" t="s">
        <v>303</v>
      </c>
      <c r="P7506">
        <v>2.1772727999999999</v>
      </c>
      <c r="Q7506" t="s">
        <v>304</v>
      </c>
      <c r="R7506" t="s">
        <v>305</v>
      </c>
      <c r="S7506">
        <v>8593137746</v>
      </c>
      <c r="T7506">
        <v>278.13868450000001</v>
      </c>
      <c r="U7506" t="s">
        <v>31</v>
      </c>
      <c r="V7506" t="s">
        <v>307</v>
      </c>
      <c r="W7506" t="s">
        <v>23</v>
      </c>
    </row>
    <row r="7507" spans="1:23" x14ac:dyDescent="0.4">
      <c r="A7507">
        <v>7506</v>
      </c>
      <c r="B7507">
        <v>1</v>
      </c>
      <c r="C7507">
        <v>1</v>
      </c>
      <c r="D7507">
        <v>1</v>
      </c>
      <c r="E7507">
        <v>1</v>
      </c>
      <c r="F7507" t="s">
        <v>23</v>
      </c>
      <c r="G7507">
        <v>-544.14067902076999</v>
      </c>
      <c r="H7507" t="s">
        <v>23</v>
      </c>
      <c r="I7507">
        <v>5.2766723145358103</v>
      </c>
      <c r="J7507" t="s">
        <v>8427</v>
      </c>
      <c r="K7507" t="s">
        <v>25</v>
      </c>
      <c r="L7507" t="s">
        <v>8428</v>
      </c>
      <c r="M7507" t="s">
        <v>8429</v>
      </c>
      <c r="N7507" t="s">
        <v>8430</v>
      </c>
      <c r="O7507" t="s">
        <v>8431</v>
      </c>
      <c r="P7507">
        <v>3</v>
      </c>
      <c r="Q7507" t="s">
        <v>8432</v>
      </c>
      <c r="R7507" t="s">
        <v>8433</v>
      </c>
      <c r="S7507">
        <v>98</v>
      </c>
      <c r="T7507">
        <v>459.0921879</v>
      </c>
      <c r="U7507" t="s">
        <v>31</v>
      </c>
      <c r="V7507" t="s">
        <v>9455</v>
      </c>
      <c r="W7507" t="s">
        <v>23</v>
      </c>
    </row>
    <row r="7508" spans="1:23" x14ac:dyDescent="0.4">
      <c r="A7508">
        <v>7507</v>
      </c>
      <c r="B7508">
        <v>1</v>
      </c>
      <c r="C7508">
        <v>1</v>
      </c>
      <c r="D7508">
        <v>1</v>
      </c>
      <c r="E7508">
        <v>1</v>
      </c>
      <c r="F7508" t="s">
        <v>23</v>
      </c>
      <c r="G7508">
        <v>-11.832824376766199</v>
      </c>
      <c r="H7508" t="s">
        <v>23</v>
      </c>
      <c r="I7508">
        <v>26.281741828139801</v>
      </c>
      <c r="J7508" t="s">
        <v>6346</v>
      </c>
      <c r="K7508" t="s">
        <v>25</v>
      </c>
      <c r="L7508" t="s">
        <v>14050</v>
      </c>
      <c r="M7508" t="s">
        <v>14051</v>
      </c>
      <c r="N7508" t="s">
        <v>14052</v>
      </c>
      <c r="O7508" t="s">
        <v>14053</v>
      </c>
      <c r="P7508">
        <v>1.3799032</v>
      </c>
      <c r="Q7508" t="s">
        <v>14054</v>
      </c>
      <c r="R7508" t="s">
        <v>14055</v>
      </c>
      <c r="S7508">
        <v>17435716478</v>
      </c>
      <c r="T7508">
        <v>195.0651853</v>
      </c>
      <c r="U7508" t="s">
        <v>31</v>
      </c>
      <c r="V7508" t="s">
        <v>10719</v>
      </c>
      <c r="W7508" t="s">
        <v>23</v>
      </c>
    </row>
    <row r="7509" spans="1:23" x14ac:dyDescent="0.4">
      <c r="A7509">
        <v>7508</v>
      </c>
      <c r="B7509">
        <v>1</v>
      </c>
      <c r="C7509">
        <v>1</v>
      </c>
      <c r="D7509">
        <v>1</v>
      </c>
      <c r="E7509">
        <v>1</v>
      </c>
      <c r="F7509" t="s">
        <v>23</v>
      </c>
      <c r="G7509">
        <v>-447.34607447379801</v>
      </c>
      <c r="H7509" t="s">
        <v>23</v>
      </c>
      <c r="I7509">
        <v>62.9955334838141</v>
      </c>
      <c r="J7509" t="s">
        <v>11364</v>
      </c>
      <c r="K7509" t="s">
        <v>25</v>
      </c>
      <c r="L7509" t="s">
        <v>11365</v>
      </c>
      <c r="M7509" t="s">
        <v>11366</v>
      </c>
      <c r="N7509" t="s">
        <v>11367</v>
      </c>
      <c r="O7509" t="s">
        <v>11368</v>
      </c>
      <c r="P7509">
        <v>0.69445592199999995</v>
      </c>
      <c r="Q7509">
        <v>53301833</v>
      </c>
      <c r="R7509" t="s">
        <v>11369</v>
      </c>
      <c r="S7509">
        <v>16777218</v>
      </c>
      <c r="T7509">
        <v>241.0859207</v>
      </c>
      <c r="U7509" t="s">
        <v>31</v>
      </c>
      <c r="V7509" t="s">
        <v>12027</v>
      </c>
      <c r="W7509" t="s">
        <v>23</v>
      </c>
    </row>
    <row r="7510" spans="1:23" x14ac:dyDescent="0.4">
      <c r="A7510">
        <v>7509</v>
      </c>
      <c r="B7510">
        <v>1</v>
      </c>
      <c r="C7510">
        <v>1</v>
      </c>
      <c r="D7510">
        <v>1</v>
      </c>
      <c r="E7510">
        <v>1</v>
      </c>
      <c r="F7510" t="s">
        <v>23</v>
      </c>
      <c r="G7510">
        <v>-7.6170909500078103</v>
      </c>
      <c r="H7510" t="s">
        <v>23</v>
      </c>
      <c r="I7510">
        <v>25.354363975691101</v>
      </c>
      <c r="J7510" t="s">
        <v>2455</v>
      </c>
      <c r="K7510" t="s">
        <v>25</v>
      </c>
      <c r="L7510" t="s">
        <v>3722</v>
      </c>
      <c r="M7510" t="s">
        <v>3723</v>
      </c>
      <c r="N7510" t="s">
        <v>3724</v>
      </c>
      <c r="O7510" t="s">
        <v>3725</v>
      </c>
      <c r="P7510">
        <v>-2.2000000499999999</v>
      </c>
      <c r="Q7510" t="s">
        <v>3726</v>
      </c>
      <c r="R7510" t="s">
        <v>3727</v>
      </c>
      <c r="S7510">
        <v>3981686</v>
      </c>
      <c r="T7510">
        <v>741.22365549999995</v>
      </c>
      <c r="U7510" t="s">
        <v>31</v>
      </c>
      <c r="V7510" t="s">
        <v>2463</v>
      </c>
      <c r="W7510" t="s">
        <v>23</v>
      </c>
    </row>
    <row r="7511" spans="1:23" x14ac:dyDescent="0.4">
      <c r="A7511">
        <v>7510</v>
      </c>
      <c r="B7511">
        <v>1</v>
      </c>
      <c r="C7511">
        <v>1</v>
      </c>
      <c r="D7511">
        <v>1</v>
      </c>
      <c r="E7511">
        <v>2</v>
      </c>
      <c r="F7511" t="s">
        <v>23</v>
      </c>
      <c r="G7511">
        <v>-425.15317652645098</v>
      </c>
      <c r="H7511" t="s">
        <v>23</v>
      </c>
      <c r="I7511">
        <v>57.947792234971899</v>
      </c>
      <c r="J7511" t="s">
        <v>10793</v>
      </c>
      <c r="K7511" t="s">
        <v>25</v>
      </c>
      <c r="L7511" t="s">
        <v>10794</v>
      </c>
      <c r="M7511" t="s">
        <v>10795</v>
      </c>
      <c r="N7511" t="s">
        <v>10796</v>
      </c>
      <c r="O7511" t="s">
        <v>10797</v>
      </c>
      <c r="P7511">
        <v>2.9000001000000002</v>
      </c>
      <c r="Q7511">
        <v>2782662</v>
      </c>
      <c r="R7511" t="s">
        <v>10798</v>
      </c>
      <c r="S7511">
        <v>67108866</v>
      </c>
      <c r="T7511">
        <v>291.08631459999998</v>
      </c>
      <c r="U7511" t="s">
        <v>31</v>
      </c>
      <c r="V7511" t="s">
        <v>10841</v>
      </c>
      <c r="W7511" t="s">
        <v>23</v>
      </c>
    </row>
    <row r="7512" spans="1:23" x14ac:dyDescent="0.4">
      <c r="A7512">
        <v>7511</v>
      </c>
      <c r="B7512">
        <v>1</v>
      </c>
      <c r="C7512">
        <v>1</v>
      </c>
      <c r="D7512">
        <v>1</v>
      </c>
      <c r="E7512">
        <v>1</v>
      </c>
      <c r="F7512" t="s">
        <v>23</v>
      </c>
      <c r="G7512">
        <v>-13.028224842602199</v>
      </c>
      <c r="H7512" t="s">
        <v>23</v>
      </c>
      <c r="I7512">
        <v>19.232723717311</v>
      </c>
      <c r="J7512" t="s">
        <v>1690</v>
      </c>
      <c r="K7512" t="s">
        <v>25</v>
      </c>
      <c r="L7512" t="s">
        <v>15624</v>
      </c>
      <c r="M7512" t="s">
        <v>15625</v>
      </c>
      <c r="N7512" t="s">
        <v>15626</v>
      </c>
      <c r="O7512" t="s">
        <v>15627</v>
      </c>
      <c r="P7512">
        <v>-0.60000002399999997</v>
      </c>
      <c r="Q7512" t="s">
        <v>15628</v>
      </c>
      <c r="R7512" t="s">
        <v>15629</v>
      </c>
      <c r="S7512">
        <v>8610621562</v>
      </c>
      <c r="T7512">
        <v>595.1657467</v>
      </c>
      <c r="U7512" t="s">
        <v>31</v>
      </c>
      <c r="V7512" t="s">
        <v>2603</v>
      </c>
      <c r="W7512" t="s">
        <v>23</v>
      </c>
    </row>
    <row r="7513" spans="1:23" x14ac:dyDescent="0.4">
      <c r="A7513">
        <v>7512</v>
      </c>
      <c r="B7513">
        <v>1</v>
      </c>
      <c r="C7513">
        <v>1</v>
      </c>
      <c r="D7513">
        <v>1</v>
      </c>
      <c r="E7513">
        <v>1</v>
      </c>
      <c r="F7513" t="s">
        <v>23</v>
      </c>
      <c r="G7513">
        <v>-36.228938977310698</v>
      </c>
      <c r="H7513" t="s">
        <v>23</v>
      </c>
      <c r="I7513">
        <v>27.883737986225199</v>
      </c>
      <c r="J7513" t="s">
        <v>1532</v>
      </c>
      <c r="K7513" t="s">
        <v>25</v>
      </c>
      <c r="L7513" t="s">
        <v>2660</v>
      </c>
      <c r="M7513" t="s">
        <v>2661</v>
      </c>
      <c r="N7513" t="s">
        <v>2662</v>
      </c>
      <c r="O7513" t="s">
        <v>2663</v>
      </c>
      <c r="P7513">
        <v>1</v>
      </c>
      <c r="Q7513" t="s">
        <v>2664</v>
      </c>
      <c r="R7513" t="s">
        <v>2665</v>
      </c>
      <c r="S7513">
        <v>20496442</v>
      </c>
      <c r="T7513">
        <v>757.19744079999998</v>
      </c>
      <c r="U7513" t="s">
        <v>31</v>
      </c>
      <c r="V7513" t="s">
        <v>2938</v>
      </c>
      <c r="W7513" t="s">
        <v>23</v>
      </c>
    </row>
    <row r="7514" spans="1:23" x14ac:dyDescent="0.4">
      <c r="A7514">
        <v>7513</v>
      </c>
      <c r="B7514">
        <v>1</v>
      </c>
      <c r="C7514">
        <v>1</v>
      </c>
      <c r="D7514">
        <v>1</v>
      </c>
      <c r="E7514">
        <v>3</v>
      </c>
      <c r="F7514" t="s">
        <v>23</v>
      </c>
      <c r="G7514">
        <v>-660.37519092597904</v>
      </c>
      <c r="H7514" t="s">
        <v>23</v>
      </c>
      <c r="I7514">
        <v>29.746264596680799</v>
      </c>
      <c r="J7514" t="s">
        <v>17193</v>
      </c>
      <c r="K7514" t="s">
        <v>25</v>
      </c>
      <c r="L7514" t="s">
        <v>17194</v>
      </c>
      <c r="M7514" t="s">
        <v>17195</v>
      </c>
      <c r="N7514" t="s">
        <v>28</v>
      </c>
      <c r="O7514" t="s">
        <v>17196</v>
      </c>
      <c r="P7514">
        <v>-2.6122600999999999</v>
      </c>
      <c r="R7514" t="s">
        <v>17197</v>
      </c>
      <c r="S7514">
        <v>3178496</v>
      </c>
      <c r="T7514">
        <v>441.20240000000001</v>
      </c>
      <c r="U7514" t="s">
        <v>31</v>
      </c>
      <c r="V7514" t="s">
        <v>1287</v>
      </c>
      <c r="W7514" t="s">
        <v>23</v>
      </c>
    </row>
    <row r="7515" spans="1:23" x14ac:dyDescent="0.4">
      <c r="A7515">
        <v>7514</v>
      </c>
      <c r="B7515">
        <v>1</v>
      </c>
      <c r="C7515">
        <v>1</v>
      </c>
      <c r="D7515">
        <v>1</v>
      </c>
      <c r="E7515">
        <v>1</v>
      </c>
      <c r="F7515" t="s">
        <v>23</v>
      </c>
      <c r="G7515">
        <v>-11.5593408403802</v>
      </c>
      <c r="H7515" t="s">
        <v>23</v>
      </c>
      <c r="I7515">
        <v>39.728215104128999</v>
      </c>
      <c r="J7515" t="s">
        <v>194</v>
      </c>
      <c r="K7515" t="s">
        <v>25</v>
      </c>
      <c r="L7515" t="s">
        <v>195</v>
      </c>
      <c r="M7515" t="s">
        <v>196</v>
      </c>
      <c r="N7515" t="s">
        <v>197</v>
      </c>
      <c r="O7515" t="s">
        <v>198</v>
      </c>
      <c r="P7515">
        <v>2.8890771900000001</v>
      </c>
      <c r="Q7515" t="s">
        <v>199</v>
      </c>
      <c r="R7515" t="s">
        <v>200</v>
      </c>
      <c r="S7515">
        <v>120383870</v>
      </c>
      <c r="T7515">
        <v>355.20161919999998</v>
      </c>
      <c r="U7515" t="s">
        <v>31</v>
      </c>
      <c r="V7515" t="s">
        <v>652</v>
      </c>
      <c r="W7515" t="s">
        <v>23</v>
      </c>
    </row>
    <row r="7516" spans="1:23" x14ac:dyDescent="0.4">
      <c r="A7516">
        <v>7515</v>
      </c>
      <c r="B7516">
        <v>1</v>
      </c>
      <c r="C7516">
        <v>1</v>
      </c>
      <c r="D7516">
        <v>1</v>
      </c>
      <c r="E7516">
        <v>1</v>
      </c>
      <c r="F7516" t="s">
        <v>23</v>
      </c>
      <c r="G7516">
        <v>-306.83543552285101</v>
      </c>
      <c r="H7516" t="s">
        <v>23</v>
      </c>
      <c r="I7516">
        <v>42.872851543802902</v>
      </c>
      <c r="J7516" t="s">
        <v>5620</v>
      </c>
      <c r="K7516" t="s">
        <v>25</v>
      </c>
      <c r="L7516" t="s">
        <v>5621</v>
      </c>
      <c r="M7516" t="s">
        <v>5622</v>
      </c>
      <c r="N7516" t="s">
        <v>5623</v>
      </c>
      <c r="O7516" t="s">
        <v>5624</v>
      </c>
      <c r="P7516">
        <v>1</v>
      </c>
      <c r="Q7516">
        <v>5746882</v>
      </c>
      <c r="R7516" t="s">
        <v>5625</v>
      </c>
      <c r="S7516">
        <v>67108866</v>
      </c>
      <c r="T7516">
        <v>389.14422339999999</v>
      </c>
      <c r="U7516" t="s">
        <v>31</v>
      </c>
      <c r="V7516" t="s">
        <v>230</v>
      </c>
      <c r="W7516" t="s">
        <v>23</v>
      </c>
    </row>
    <row r="7517" spans="1:23" x14ac:dyDescent="0.4">
      <c r="A7517">
        <v>7516</v>
      </c>
      <c r="B7517">
        <v>1</v>
      </c>
      <c r="C7517">
        <v>1</v>
      </c>
      <c r="D7517">
        <v>1</v>
      </c>
      <c r="E7517">
        <v>2</v>
      </c>
      <c r="F7517" t="s">
        <v>23</v>
      </c>
      <c r="G7517">
        <v>-732.96657307477403</v>
      </c>
      <c r="H7517" t="s">
        <v>23</v>
      </c>
      <c r="I7517">
        <v>28.203079493164701</v>
      </c>
      <c r="J7517" t="s">
        <v>11342</v>
      </c>
      <c r="K7517" t="s">
        <v>25</v>
      </c>
      <c r="L7517" t="s">
        <v>11343</v>
      </c>
      <c r="M7517" t="s">
        <v>11344</v>
      </c>
      <c r="N7517" t="s">
        <v>28</v>
      </c>
      <c r="O7517" t="s">
        <v>11345</v>
      </c>
      <c r="P7517">
        <v>2.73296356</v>
      </c>
      <c r="R7517" t="s">
        <v>11346</v>
      </c>
      <c r="S7517">
        <v>2097152</v>
      </c>
      <c r="T7517">
        <v>741.22366</v>
      </c>
      <c r="U7517" t="s">
        <v>31</v>
      </c>
      <c r="V7517" t="s">
        <v>12087</v>
      </c>
      <c r="W7517" t="s">
        <v>23</v>
      </c>
    </row>
    <row r="7518" spans="1:23" x14ac:dyDescent="0.4">
      <c r="A7518">
        <v>7517</v>
      </c>
      <c r="B7518">
        <v>1</v>
      </c>
      <c r="C7518">
        <v>1</v>
      </c>
      <c r="D7518">
        <v>1</v>
      </c>
      <c r="E7518">
        <v>3</v>
      </c>
      <c r="F7518" t="s">
        <v>23</v>
      </c>
      <c r="G7518">
        <v>-336.32642689302003</v>
      </c>
      <c r="H7518" t="s">
        <v>23</v>
      </c>
      <c r="I7518">
        <v>15.833368336427901</v>
      </c>
      <c r="J7518" t="s">
        <v>11761</v>
      </c>
      <c r="K7518" t="s">
        <v>25</v>
      </c>
      <c r="L7518" t="s">
        <v>11762</v>
      </c>
      <c r="M7518" t="s">
        <v>11763</v>
      </c>
      <c r="N7518" t="s">
        <v>28</v>
      </c>
      <c r="O7518" t="s">
        <v>11764</v>
      </c>
      <c r="P7518">
        <v>-0.69999998799999996</v>
      </c>
      <c r="Q7518">
        <v>138805674</v>
      </c>
      <c r="R7518" t="s">
        <v>11765</v>
      </c>
      <c r="S7518">
        <v>70</v>
      </c>
      <c r="T7518">
        <v>771.23422019999998</v>
      </c>
      <c r="U7518" t="s">
        <v>31</v>
      </c>
      <c r="V7518" t="s">
        <v>10373</v>
      </c>
      <c r="W7518" t="s">
        <v>23</v>
      </c>
    </row>
    <row r="7519" spans="1:23" x14ac:dyDescent="0.4">
      <c r="A7519">
        <v>7518</v>
      </c>
      <c r="B7519">
        <v>1</v>
      </c>
      <c r="C7519">
        <v>1</v>
      </c>
      <c r="D7519">
        <v>1</v>
      </c>
      <c r="E7519">
        <v>1</v>
      </c>
      <c r="F7519" t="s">
        <v>23</v>
      </c>
      <c r="G7519">
        <v>-730.091573562696</v>
      </c>
      <c r="H7519" t="s">
        <v>23</v>
      </c>
      <c r="I7519">
        <v>25.4148700392231</v>
      </c>
      <c r="J7519" t="s">
        <v>10175</v>
      </c>
      <c r="K7519" t="s">
        <v>25</v>
      </c>
      <c r="L7519" t="s">
        <v>10176</v>
      </c>
      <c r="M7519" t="s">
        <v>10177</v>
      </c>
      <c r="N7519" t="s">
        <v>28</v>
      </c>
      <c r="O7519" t="s">
        <v>10178</v>
      </c>
      <c r="P7519">
        <v>6.9662818900000003</v>
      </c>
      <c r="R7519" t="s">
        <v>10179</v>
      </c>
      <c r="S7519">
        <v>3145728</v>
      </c>
      <c r="T7519">
        <v>767.49400409999998</v>
      </c>
      <c r="U7519" t="s">
        <v>31</v>
      </c>
      <c r="V7519" t="s">
        <v>10180</v>
      </c>
      <c r="W7519" t="s">
        <v>23</v>
      </c>
    </row>
    <row r="7520" spans="1:23" x14ac:dyDescent="0.4">
      <c r="A7520">
        <v>7519</v>
      </c>
      <c r="B7520">
        <v>1</v>
      </c>
      <c r="C7520">
        <v>1</v>
      </c>
      <c r="D7520">
        <v>1</v>
      </c>
      <c r="E7520">
        <v>1</v>
      </c>
      <c r="F7520" t="s">
        <v>23</v>
      </c>
      <c r="G7520">
        <v>-671.124521278001</v>
      </c>
      <c r="H7520" t="s">
        <v>23</v>
      </c>
      <c r="I7520">
        <v>64.955597743111099</v>
      </c>
      <c r="J7520" t="s">
        <v>1652</v>
      </c>
      <c r="K7520" t="s">
        <v>25</v>
      </c>
      <c r="L7520" t="s">
        <v>1653</v>
      </c>
      <c r="M7520" t="s">
        <v>1654</v>
      </c>
      <c r="N7520" t="s">
        <v>28</v>
      </c>
      <c r="O7520" t="s">
        <v>1655</v>
      </c>
      <c r="P7520">
        <v>3.2999999500000001</v>
      </c>
      <c r="Q7520" t="s">
        <v>1656</v>
      </c>
      <c r="R7520" t="s">
        <v>1657</v>
      </c>
      <c r="S7520">
        <v>16777286</v>
      </c>
      <c r="T7520">
        <v>565.15518199999997</v>
      </c>
      <c r="U7520" t="s">
        <v>31</v>
      </c>
      <c r="V7520" t="s">
        <v>2104</v>
      </c>
      <c r="W7520" t="s">
        <v>23</v>
      </c>
    </row>
    <row r="7521" spans="1:23" x14ac:dyDescent="0.4">
      <c r="A7521">
        <v>7520</v>
      </c>
      <c r="B7521">
        <v>1</v>
      </c>
      <c r="C7521">
        <v>1</v>
      </c>
      <c r="D7521">
        <v>1</v>
      </c>
      <c r="E7521">
        <v>1</v>
      </c>
      <c r="F7521" t="s">
        <v>23</v>
      </c>
      <c r="G7521">
        <v>-312.56370368818301</v>
      </c>
      <c r="H7521" t="s">
        <v>23</v>
      </c>
      <c r="I7521">
        <v>40.112805060148098</v>
      </c>
      <c r="J7521" t="s">
        <v>11400</v>
      </c>
      <c r="K7521" t="s">
        <v>25</v>
      </c>
      <c r="L7521" t="s">
        <v>11401</v>
      </c>
      <c r="M7521" t="s">
        <v>11402</v>
      </c>
      <c r="N7521" t="s">
        <v>28</v>
      </c>
      <c r="O7521" t="s">
        <v>11403</v>
      </c>
      <c r="P7521">
        <v>-9.0486192699999997</v>
      </c>
      <c r="R7521" t="s">
        <v>11404</v>
      </c>
      <c r="S7521">
        <v>2097152</v>
      </c>
      <c r="T7521">
        <v>687.28586189999999</v>
      </c>
      <c r="U7521" t="s">
        <v>31</v>
      </c>
      <c r="V7521" t="s">
        <v>12030</v>
      </c>
      <c r="W7521" t="s">
        <v>23</v>
      </c>
    </row>
    <row r="7522" spans="1:23" x14ac:dyDescent="0.4">
      <c r="A7522">
        <v>7521</v>
      </c>
      <c r="B7522">
        <v>1</v>
      </c>
      <c r="C7522">
        <v>1</v>
      </c>
      <c r="D7522">
        <v>1</v>
      </c>
      <c r="E7522">
        <v>1</v>
      </c>
      <c r="F7522" t="s">
        <v>23</v>
      </c>
      <c r="G7522">
        <v>-7.5708897804626103</v>
      </c>
      <c r="H7522" t="s">
        <v>23</v>
      </c>
      <c r="I7522">
        <v>16.881868880114201</v>
      </c>
      <c r="J7522" t="s">
        <v>2455</v>
      </c>
      <c r="K7522" t="s">
        <v>25</v>
      </c>
      <c r="L7522" t="s">
        <v>3722</v>
      </c>
      <c r="M7522" t="s">
        <v>3723</v>
      </c>
      <c r="N7522" t="s">
        <v>3724</v>
      </c>
      <c r="O7522" t="s">
        <v>3725</v>
      </c>
      <c r="P7522">
        <v>-2.2000000499999999</v>
      </c>
      <c r="Q7522" t="s">
        <v>3726</v>
      </c>
      <c r="R7522" t="s">
        <v>3727</v>
      </c>
      <c r="S7522">
        <v>3981686</v>
      </c>
      <c r="T7522">
        <v>741.22365549999995</v>
      </c>
      <c r="U7522" t="s">
        <v>31</v>
      </c>
      <c r="V7522" t="s">
        <v>2979</v>
      </c>
      <c r="W7522" t="s">
        <v>23</v>
      </c>
    </row>
    <row r="7523" spans="1:23" x14ac:dyDescent="0.4">
      <c r="A7523">
        <v>7522</v>
      </c>
      <c r="B7523">
        <v>1</v>
      </c>
      <c r="C7523">
        <v>2</v>
      </c>
      <c r="D7523">
        <v>1</v>
      </c>
      <c r="E7523">
        <v>1</v>
      </c>
      <c r="F7523" t="s">
        <v>23</v>
      </c>
      <c r="G7523">
        <v>-195.613447950362</v>
      </c>
      <c r="H7523" t="s">
        <v>23</v>
      </c>
      <c r="I7523">
        <v>6.4081994346675799</v>
      </c>
      <c r="J7523" t="s">
        <v>16473</v>
      </c>
      <c r="K7523" t="s">
        <v>25</v>
      </c>
      <c r="L7523" t="s">
        <v>16474</v>
      </c>
      <c r="M7523" t="s">
        <v>16475</v>
      </c>
      <c r="N7523" t="s">
        <v>16476</v>
      </c>
      <c r="O7523" t="s">
        <v>16477</v>
      </c>
      <c r="P7523">
        <v>1.10000002</v>
      </c>
      <c r="Q7523" t="s">
        <v>16478</v>
      </c>
      <c r="R7523" t="s">
        <v>16479</v>
      </c>
      <c r="S7523">
        <v>67108866</v>
      </c>
      <c r="T7523">
        <v>197.10732479999999</v>
      </c>
      <c r="U7523" t="s">
        <v>31</v>
      </c>
      <c r="V7523" t="s">
        <v>2031</v>
      </c>
      <c r="W7523" t="s">
        <v>23</v>
      </c>
    </row>
    <row r="7524" spans="1:23" x14ac:dyDescent="0.4">
      <c r="A7524">
        <v>7523</v>
      </c>
      <c r="B7524">
        <v>1</v>
      </c>
      <c r="C7524">
        <v>1</v>
      </c>
      <c r="D7524">
        <v>1</v>
      </c>
      <c r="E7524">
        <v>1</v>
      </c>
      <c r="F7524" t="s">
        <v>23</v>
      </c>
      <c r="G7524">
        <v>-2.0602551255206998</v>
      </c>
      <c r="H7524" t="s">
        <v>23</v>
      </c>
      <c r="I7524">
        <v>10.651726952798599</v>
      </c>
      <c r="J7524" t="s">
        <v>716</v>
      </c>
      <c r="K7524" t="s">
        <v>25</v>
      </c>
      <c r="L7524" t="s">
        <v>717</v>
      </c>
      <c r="M7524" t="s">
        <v>718</v>
      </c>
      <c r="N7524" t="s">
        <v>719</v>
      </c>
      <c r="O7524" t="s">
        <v>720</v>
      </c>
      <c r="P7524">
        <v>2.6983466100000002</v>
      </c>
      <c r="Q7524" t="s">
        <v>721</v>
      </c>
      <c r="R7524" t="s">
        <v>722</v>
      </c>
      <c r="S7524">
        <v>86829438</v>
      </c>
      <c r="T7524">
        <v>183.09167479999999</v>
      </c>
      <c r="U7524" t="s">
        <v>31</v>
      </c>
      <c r="V7524" t="s">
        <v>724</v>
      </c>
      <c r="W7524" t="s">
        <v>23</v>
      </c>
    </row>
    <row r="7525" spans="1:23" x14ac:dyDescent="0.4">
      <c r="A7525">
        <v>7524</v>
      </c>
      <c r="B7525">
        <v>1</v>
      </c>
      <c r="C7525">
        <v>1</v>
      </c>
      <c r="D7525">
        <v>1</v>
      </c>
      <c r="E7525">
        <v>1</v>
      </c>
      <c r="F7525" t="s">
        <v>23</v>
      </c>
      <c r="G7525">
        <v>-10.0291404138234</v>
      </c>
      <c r="H7525" t="s">
        <v>23</v>
      </c>
      <c r="I7525">
        <v>69.152273814641106</v>
      </c>
      <c r="J7525" t="s">
        <v>5677</v>
      </c>
      <c r="K7525" t="s">
        <v>25</v>
      </c>
      <c r="L7525" t="s">
        <v>5678</v>
      </c>
      <c r="M7525" t="s">
        <v>5679</v>
      </c>
      <c r="N7525" t="s">
        <v>5680</v>
      </c>
      <c r="O7525" t="s">
        <v>5681</v>
      </c>
      <c r="P7525">
        <v>0.68922674699999997</v>
      </c>
      <c r="Q7525" t="s">
        <v>5682</v>
      </c>
      <c r="R7525" t="s">
        <v>5683</v>
      </c>
      <c r="S7525">
        <v>18934074</v>
      </c>
      <c r="T7525">
        <v>291.09719999999999</v>
      </c>
      <c r="U7525" t="s">
        <v>31</v>
      </c>
      <c r="V7525" t="s">
        <v>5684</v>
      </c>
      <c r="W7525" t="s">
        <v>23</v>
      </c>
    </row>
    <row r="7526" spans="1:23" x14ac:dyDescent="0.4">
      <c r="A7526">
        <v>7525</v>
      </c>
      <c r="B7526">
        <v>1</v>
      </c>
      <c r="C7526">
        <v>1</v>
      </c>
      <c r="D7526">
        <v>1</v>
      </c>
      <c r="E7526">
        <v>1</v>
      </c>
      <c r="F7526" t="s">
        <v>23</v>
      </c>
      <c r="G7526">
        <v>-9.1205725904615402</v>
      </c>
      <c r="H7526" t="s">
        <v>23</v>
      </c>
      <c r="I7526">
        <v>27.769899033427102</v>
      </c>
      <c r="J7526" t="s">
        <v>512</v>
      </c>
      <c r="K7526" t="s">
        <v>25</v>
      </c>
      <c r="L7526" t="s">
        <v>513</v>
      </c>
      <c r="M7526" t="s">
        <v>514</v>
      </c>
      <c r="N7526" t="s">
        <v>515</v>
      </c>
      <c r="O7526" t="s">
        <v>516</v>
      </c>
      <c r="P7526">
        <v>1.2496581099999999</v>
      </c>
      <c r="Q7526" t="s">
        <v>517</v>
      </c>
      <c r="R7526" t="s">
        <v>518</v>
      </c>
      <c r="S7526">
        <v>19556450</v>
      </c>
      <c r="T7526">
        <v>247.10771879999999</v>
      </c>
      <c r="U7526" t="s">
        <v>31</v>
      </c>
      <c r="V7526" t="s">
        <v>2014</v>
      </c>
      <c r="W7526" t="s">
        <v>23</v>
      </c>
    </row>
    <row r="7527" spans="1:23" x14ac:dyDescent="0.4">
      <c r="A7527">
        <v>7526</v>
      </c>
      <c r="B7527">
        <v>1</v>
      </c>
      <c r="C7527">
        <v>1</v>
      </c>
      <c r="D7527">
        <v>1</v>
      </c>
      <c r="E7527">
        <v>1</v>
      </c>
      <c r="F7527" t="s">
        <v>23</v>
      </c>
      <c r="G7527">
        <v>-1060.02026763304</v>
      </c>
      <c r="H7527" t="s">
        <v>23</v>
      </c>
      <c r="I7527">
        <v>56.2884148945882</v>
      </c>
      <c r="J7527" t="s">
        <v>11985</v>
      </c>
      <c r="K7527" t="s">
        <v>25</v>
      </c>
      <c r="L7527" t="s">
        <v>11986</v>
      </c>
      <c r="M7527" t="s">
        <v>11987</v>
      </c>
      <c r="N7527" t="s">
        <v>28</v>
      </c>
      <c r="O7527" t="s">
        <v>11988</v>
      </c>
      <c r="P7527">
        <v>0</v>
      </c>
      <c r="R7527" t="s">
        <v>11989</v>
      </c>
      <c r="S7527">
        <v>3145728</v>
      </c>
      <c r="T7527">
        <v>767.49400409999998</v>
      </c>
      <c r="U7527" t="s">
        <v>31</v>
      </c>
      <c r="V7527" t="s">
        <v>11990</v>
      </c>
      <c r="W7527" t="s">
        <v>23</v>
      </c>
    </row>
    <row r="7528" spans="1:23" x14ac:dyDescent="0.4">
      <c r="A7528">
        <v>7527</v>
      </c>
      <c r="B7528">
        <v>1</v>
      </c>
      <c r="C7528">
        <v>1</v>
      </c>
      <c r="D7528">
        <v>1</v>
      </c>
      <c r="E7528">
        <v>1</v>
      </c>
      <c r="F7528" t="s">
        <v>23</v>
      </c>
      <c r="G7528">
        <v>-548.34852384874796</v>
      </c>
      <c r="H7528" t="s">
        <v>23</v>
      </c>
      <c r="I7528">
        <v>40.515860402012997</v>
      </c>
      <c r="J7528" t="s">
        <v>5926</v>
      </c>
      <c r="K7528" t="s">
        <v>25</v>
      </c>
      <c r="L7528" t="s">
        <v>9239</v>
      </c>
      <c r="M7528" t="s">
        <v>9240</v>
      </c>
      <c r="N7528" t="s">
        <v>28</v>
      </c>
      <c r="O7528" t="s">
        <v>9241</v>
      </c>
      <c r="P7528">
        <v>6.5764474899999996</v>
      </c>
      <c r="R7528" t="s">
        <v>9242</v>
      </c>
      <c r="S7528">
        <v>2097152</v>
      </c>
      <c r="T7528">
        <v>639.44665999999995</v>
      </c>
      <c r="U7528" t="s">
        <v>31</v>
      </c>
      <c r="V7528" t="s">
        <v>2557</v>
      </c>
      <c r="W7528" t="s">
        <v>23</v>
      </c>
    </row>
    <row r="7529" spans="1:23" x14ac:dyDescent="0.4">
      <c r="A7529">
        <v>7528</v>
      </c>
      <c r="B7529">
        <v>1</v>
      </c>
      <c r="C7529">
        <v>1</v>
      </c>
      <c r="D7529">
        <v>1</v>
      </c>
      <c r="E7529">
        <v>1</v>
      </c>
      <c r="F7529" t="s">
        <v>23</v>
      </c>
      <c r="G7529">
        <v>-10.137322405264101</v>
      </c>
      <c r="H7529" t="s">
        <v>23</v>
      </c>
      <c r="I7529">
        <v>8.7274292370310604</v>
      </c>
      <c r="J7529" t="s">
        <v>2455</v>
      </c>
      <c r="K7529" t="s">
        <v>25</v>
      </c>
      <c r="L7529" t="s">
        <v>3722</v>
      </c>
      <c r="M7529" t="s">
        <v>3723</v>
      </c>
      <c r="N7529" t="s">
        <v>3724</v>
      </c>
      <c r="O7529" t="s">
        <v>3725</v>
      </c>
      <c r="P7529">
        <v>-2.2000000499999999</v>
      </c>
      <c r="Q7529" t="s">
        <v>3726</v>
      </c>
      <c r="R7529" t="s">
        <v>3727</v>
      </c>
      <c r="S7529">
        <v>3981686</v>
      </c>
      <c r="T7529">
        <v>741.22365549999995</v>
      </c>
      <c r="U7529" t="s">
        <v>31</v>
      </c>
      <c r="V7529" t="s">
        <v>8095</v>
      </c>
      <c r="W7529" t="s">
        <v>23</v>
      </c>
    </row>
    <row r="7530" spans="1:23" x14ac:dyDescent="0.4">
      <c r="A7530">
        <v>7529</v>
      </c>
      <c r="B7530">
        <v>1</v>
      </c>
      <c r="C7530">
        <v>1</v>
      </c>
      <c r="D7530">
        <v>1</v>
      </c>
      <c r="E7530">
        <v>1</v>
      </c>
      <c r="F7530" t="s">
        <v>23</v>
      </c>
      <c r="G7530">
        <v>-10.017764984706901</v>
      </c>
      <c r="H7530" t="s">
        <v>23</v>
      </c>
      <c r="I7530">
        <v>55.719851822571499</v>
      </c>
      <c r="J7530" t="s">
        <v>1074</v>
      </c>
      <c r="K7530" t="s">
        <v>25</v>
      </c>
      <c r="L7530" t="s">
        <v>1075</v>
      </c>
      <c r="M7530" t="s">
        <v>1076</v>
      </c>
      <c r="N7530" t="s">
        <v>1077</v>
      </c>
      <c r="O7530" t="s">
        <v>1078</v>
      </c>
      <c r="P7530">
        <v>-1.2999999499999999</v>
      </c>
      <c r="Q7530" t="s">
        <v>1079</v>
      </c>
      <c r="R7530" t="s">
        <v>1080</v>
      </c>
      <c r="S7530">
        <v>255781246</v>
      </c>
      <c r="T7530">
        <v>611.16066130000002</v>
      </c>
      <c r="U7530" t="s">
        <v>31</v>
      </c>
      <c r="V7530" t="s">
        <v>4693</v>
      </c>
      <c r="W7530" t="s">
        <v>23</v>
      </c>
    </row>
    <row r="7531" spans="1:23" x14ac:dyDescent="0.4">
      <c r="A7531">
        <v>7530</v>
      </c>
      <c r="B7531">
        <v>1</v>
      </c>
      <c r="C7531">
        <v>1</v>
      </c>
      <c r="D7531">
        <v>1</v>
      </c>
      <c r="E7531">
        <v>3</v>
      </c>
      <c r="F7531" t="s">
        <v>23</v>
      </c>
      <c r="G7531">
        <v>-216.66596758858299</v>
      </c>
      <c r="H7531" t="s">
        <v>23</v>
      </c>
      <c r="I7531">
        <v>9.8157906823959493</v>
      </c>
      <c r="J7531" t="s">
        <v>4459</v>
      </c>
      <c r="K7531" t="s">
        <v>25</v>
      </c>
      <c r="L7531" t="s">
        <v>4460</v>
      </c>
      <c r="M7531" t="s">
        <v>4461</v>
      </c>
      <c r="N7531" t="s">
        <v>28</v>
      </c>
      <c r="O7531" t="s">
        <v>4462</v>
      </c>
      <c r="P7531">
        <v>3.7999999500000001</v>
      </c>
      <c r="Q7531">
        <v>11146574</v>
      </c>
      <c r="R7531" t="s">
        <v>4463</v>
      </c>
      <c r="S7531">
        <v>19955714</v>
      </c>
      <c r="T7531">
        <v>625.25459999999998</v>
      </c>
      <c r="U7531" t="s">
        <v>31</v>
      </c>
      <c r="V7531" t="s">
        <v>4464</v>
      </c>
      <c r="W7531" t="s">
        <v>23</v>
      </c>
    </row>
    <row r="7532" spans="1:23" x14ac:dyDescent="0.4">
      <c r="A7532">
        <v>7531</v>
      </c>
      <c r="B7532">
        <v>1</v>
      </c>
      <c r="C7532">
        <v>1</v>
      </c>
      <c r="D7532">
        <v>1</v>
      </c>
      <c r="E7532">
        <v>1</v>
      </c>
      <c r="F7532" t="s">
        <v>23</v>
      </c>
      <c r="G7532">
        <v>-18.261096426153799</v>
      </c>
      <c r="H7532" t="s">
        <v>23</v>
      </c>
      <c r="I7532">
        <v>32.042429037407103</v>
      </c>
      <c r="J7532" t="s">
        <v>5353</v>
      </c>
      <c r="K7532" t="s">
        <v>25</v>
      </c>
      <c r="L7532" t="s">
        <v>13185</v>
      </c>
      <c r="M7532" t="s">
        <v>13186</v>
      </c>
      <c r="N7532" t="s">
        <v>13187</v>
      </c>
      <c r="O7532" t="s">
        <v>13188</v>
      </c>
      <c r="P7532">
        <v>1.39999998</v>
      </c>
      <c r="Q7532" t="s">
        <v>13189</v>
      </c>
      <c r="R7532" t="s">
        <v>13190</v>
      </c>
      <c r="S7532">
        <v>221964662</v>
      </c>
      <c r="T7532">
        <v>209.08083529999999</v>
      </c>
      <c r="U7532" t="s">
        <v>31</v>
      </c>
      <c r="V7532" t="s">
        <v>6341</v>
      </c>
      <c r="W7532" t="s">
        <v>23</v>
      </c>
    </row>
    <row r="7533" spans="1:23" x14ac:dyDescent="0.4">
      <c r="A7533">
        <v>7532</v>
      </c>
      <c r="B7533">
        <v>1</v>
      </c>
      <c r="C7533">
        <v>1</v>
      </c>
      <c r="D7533">
        <v>1</v>
      </c>
      <c r="E7533">
        <v>2</v>
      </c>
      <c r="F7533" t="s">
        <v>23</v>
      </c>
      <c r="G7533">
        <v>-811.76778840524503</v>
      </c>
      <c r="H7533" t="s">
        <v>23</v>
      </c>
      <c r="I7533">
        <v>75.265678598568002</v>
      </c>
      <c r="J7533" t="s">
        <v>1759</v>
      </c>
      <c r="K7533" t="s">
        <v>25</v>
      </c>
      <c r="L7533" t="s">
        <v>1760</v>
      </c>
      <c r="M7533" t="s">
        <v>1761</v>
      </c>
      <c r="N7533" t="s">
        <v>28</v>
      </c>
      <c r="O7533" t="s">
        <v>1762</v>
      </c>
      <c r="P7533">
        <v>2.7999999500000001</v>
      </c>
      <c r="Q7533">
        <v>139597537</v>
      </c>
      <c r="R7533" t="s">
        <v>1763</v>
      </c>
      <c r="S7533">
        <v>262146</v>
      </c>
      <c r="T7533">
        <v>611.19704679999995</v>
      </c>
      <c r="U7533" t="s">
        <v>31</v>
      </c>
      <c r="V7533" t="s">
        <v>6599</v>
      </c>
      <c r="W7533" t="s">
        <v>23</v>
      </c>
    </row>
    <row r="7534" spans="1:23" x14ac:dyDescent="0.4">
      <c r="A7534">
        <v>7533</v>
      </c>
      <c r="B7534">
        <v>1</v>
      </c>
      <c r="C7534">
        <v>1</v>
      </c>
      <c r="D7534">
        <v>1</v>
      </c>
      <c r="E7534">
        <v>3</v>
      </c>
      <c r="F7534" t="s">
        <v>23</v>
      </c>
      <c r="G7534">
        <v>-453.73913578381899</v>
      </c>
      <c r="H7534" t="s">
        <v>23</v>
      </c>
      <c r="I7534">
        <v>19.240544291546499</v>
      </c>
      <c r="J7534" t="s">
        <v>17233</v>
      </c>
      <c r="K7534" t="s">
        <v>25</v>
      </c>
      <c r="L7534" t="s">
        <v>17234</v>
      </c>
      <c r="M7534" t="s">
        <v>17235</v>
      </c>
      <c r="N7534" t="s">
        <v>17236</v>
      </c>
      <c r="O7534" t="s">
        <v>17237</v>
      </c>
      <c r="P7534">
        <v>-1.75982499</v>
      </c>
      <c r="Q7534" t="s">
        <v>17238</v>
      </c>
      <c r="R7534" t="s">
        <v>17239</v>
      </c>
      <c r="S7534">
        <v>16777218</v>
      </c>
      <c r="T7534">
        <v>369.13350000000003</v>
      </c>
      <c r="U7534" t="s">
        <v>31</v>
      </c>
      <c r="V7534" t="s">
        <v>5007</v>
      </c>
      <c r="W7534" t="s">
        <v>23</v>
      </c>
    </row>
    <row r="7535" spans="1:23" x14ac:dyDescent="0.4">
      <c r="A7535">
        <v>7534</v>
      </c>
      <c r="B7535">
        <v>1</v>
      </c>
      <c r="C7535">
        <v>1</v>
      </c>
      <c r="D7535">
        <v>1</v>
      </c>
      <c r="E7535">
        <v>1</v>
      </c>
      <c r="F7535" t="s">
        <v>23</v>
      </c>
      <c r="G7535">
        <v>-10.832467458169001</v>
      </c>
      <c r="H7535" t="s">
        <v>23</v>
      </c>
      <c r="I7535">
        <v>33.483462505652803</v>
      </c>
      <c r="J7535" t="s">
        <v>3446</v>
      </c>
      <c r="K7535" t="s">
        <v>25</v>
      </c>
      <c r="L7535" t="s">
        <v>3935</v>
      </c>
      <c r="M7535" t="s">
        <v>3936</v>
      </c>
      <c r="N7535" t="s">
        <v>3937</v>
      </c>
      <c r="O7535" t="s">
        <v>3938</v>
      </c>
      <c r="P7535">
        <v>3.5999998999999998</v>
      </c>
      <c r="Q7535" t="s">
        <v>3939</v>
      </c>
      <c r="R7535" t="s">
        <v>3940</v>
      </c>
      <c r="S7535">
        <v>71090550</v>
      </c>
      <c r="T7535">
        <v>751.46270000000004</v>
      </c>
      <c r="U7535" t="s">
        <v>31</v>
      </c>
      <c r="V7535" t="s">
        <v>6051</v>
      </c>
      <c r="W7535" t="s">
        <v>23</v>
      </c>
    </row>
    <row r="7536" spans="1:23" x14ac:dyDescent="0.4">
      <c r="A7536">
        <v>7535</v>
      </c>
      <c r="B7536">
        <v>1</v>
      </c>
      <c r="C7536">
        <v>1</v>
      </c>
      <c r="D7536">
        <v>1</v>
      </c>
      <c r="E7536">
        <v>1</v>
      </c>
      <c r="F7536" t="s">
        <v>23</v>
      </c>
      <c r="G7536">
        <v>-14.152900154155599</v>
      </c>
      <c r="H7536" t="s">
        <v>23</v>
      </c>
      <c r="I7536">
        <v>8.08485761005727</v>
      </c>
      <c r="J7536" t="s">
        <v>1074</v>
      </c>
      <c r="K7536" t="s">
        <v>25</v>
      </c>
      <c r="L7536" t="s">
        <v>13383</v>
      </c>
      <c r="M7536" t="s">
        <v>13384</v>
      </c>
      <c r="N7536" t="s">
        <v>13385</v>
      </c>
      <c r="O7536" t="s">
        <v>13386</v>
      </c>
      <c r="P7536">
        <v>-2.5999998999999998</v>
      </c>
      <c r="Q7536" t="s">
        <v>13387</v>
      </c>
      <c r="R7536" t="s">
        <v>13388</v>
      </c>
      <c r="S7536">
        <v>19972474</v>
      </c>
      <c r="T7536">
        <v>611.16066130000002</v>
      </c>
      <c r="U7536" t="s">
        <v>31</v>
      </c>
      <c r="V7536" t="s">
        <v>17267</v>
      </c>
      <c r="W7536" t="s">
        <v>23</v>
      </c>
    </row>
    <row r="7537" spans="1:23" x14ac:dyDescent="0.4">
      <c r="A7537">
        <v>7536</v>
      </c>
      <c r="B7537">
        <v>1</v>
      </c>
      <c r="C7537">
        <v>1</v>
      </c>
      <c r="D7537">
        <v>1</v>
      </c>
      <c r="E7537">
        <v>2</v>
      </c>
      <c r="F7537" t="s">
        <v>23</v>
      </c>
      <c r="G7537">
        <v>-615.28091599737502</v>
      </c>
      <c r="H7537" t="s">
        <v>23</v>
      </c>
      <c r="I7537">
        <v>23.1383292807893</v>
      </c>
      <c r="J7537" t="s">
        <v>5739</v>
      </c>
      <c r="K7537" t="s">
        <v>25</v>
      </c>
      <c r="L7537" t="s">
        <v>16527</v>
      </c>
      <c r="M7537" t="s">
        <v>16528</v>
      </c>
      <c r="N7537" t="s">
        <v>28</v>
      </c>
      <c r="O7537" t="s">
        <v>16529</v>
      </c>
      <c r="P7537">
        <v>1.2999999499999999</v>
      </c>
      <c r="Q7537">
        <v>67982437</v>
      </c>
      <c r="R7537" t="s">
        <v>16530</v>
      </c>
      <c r="S7537">
        <v>67108866</v>
      </c>
      <c r="T7537">
        <v>291.08631459999998</v>
      </c>
      <c r="U7537" t="s">
        <v>31</v>
      </c>
      <c r="V7537" t="s">
        <v>5242</v>
      </c>
      <c r="W7537" t="s">
        <v>23</v>
      </c>
    </row>
    <row r="7538" spans="1:23" x14ac:dyDescent="0.4">
      <c r="A7538">
        <v>7537</v>
      </c>
      <c r="B7538">
        <v>1</v>
      </c>
      <c r="C7538">
        <v>1</v>
      </c>
      <c r="D7538">
        <v>1</v>
      </c>
      <c r="E7538">
        <v>1</v>
      </c>
      <c r="F7538" t="s">
        <v>23</v>
      </c>
      <c r="G7538">
        <v>-11.1154956496653</v>
      </c>
      <c r="H7538" t="s">
        <v>23</v>
      </c>
      <c r="I7538">
        <v>27.468371096783098</v>
      </c>
      <c r="J7538" t="s">
        <v>2096</v>
      </c>
      <c r="K7538" t="s">
        <v>25</v>
      </c>
      <c r="L7538" t="s">
        <v>3965</v>
      </c>
      <c r="M7538" t="s">
        <v>3966</v>
      </c>
      <c r="N7538" t="s">
        <v>3967</v>
      </c>
      <c r="O7538" t="s">
        <v>3968</v>
      </c>
      <c r="P7538">
        <v>1.2000000500000001</v>
      </c>
      <c r="Q7538">
        <v>5280569</v>
      </c>
      <c r="R7538" t="s">
        <v>3969</v>
      </c>
      <c r="S7538">
        <v>88009086</v>
      </c>
      <c r="T7538">
        <v>179.03388509999999</v>
      </c>
      <c r="U7538" t="s">
        <v>31</v>
      </c>
      <c r="V7538" t="s">
        <v>4205</v>
      </c>
      <c r="W7538" t="s">
        <v>23</v>
      </c>
    </row>
    <row r="7539" spans="1:23" x14ac:dyDescent="0.4">
      <c r="A7539">
        <v>7538</v>
      </c>
      <c r="B7539">
        <v>1</v>
      </c>
      <c r="C7539">
        <v>1</v>
      </c>
      <c r="D7539">
        <v>1</v>
      </c>
      <c r="E7539">
        <v>1</v>
      </c>
      <c r="F7539" t="s">
        <v>23</v>
      </c>
      <c r="G7539">
        <v>-6.9276543965587702</v>
      </c>
      <c r="H7539" t="s">
        <v>23</v>
      </c>
      <c r="I7539">
        <v>15.801958475762399</v>
      </c>
      <c r="J7539" t="s">
        <v>1964</v>
      </c>
      <c r="K7539" t="s">
        <v>25</v>
      </c>
      <c r="L7539" t="s">
        <v>3555</v>
      </c>
      <c r="M7539" t="s">
        <v>3556</v>
      </c>
      <c r="N7539" t="s">
        <v>3557</v>
      </c>
      <c r="O7539" t="s">
        <v>3558</v>
      </c>
      <c r="P7539">
        <v>-0.5</v>
      </c>
      <c r="Q7539" t="s">
        <v>3559</v>
      </c>
      <c r="R7539" t="s">
        <v>3560</v>
      </c>
      <c r="S7539">
        <v>3989622</v>
      </c>
      <c r="T7539">
        <v>593.18647999999996</v>
      </c>
      <c r="U7539" t="s">
        <v>31</v>
      </c>
      <c r="V7539" t="s">
        <v>12088</v>
      </c>
      <c r="W7539" t="s">
        <v>23</v>
      </c>
    </row>
    <row r="7540" spans="1:23" x14ac:dyDescent="0.4">
      <c r="A7540">
        <v>7539</v>
      </c>
      <c r="B7540">
        <v>1</v>
      </c>
      <c r="C7540">
        <v>1</v>
      </c>
      <c r="D7540">
        <v>1</v>
      </c>
      <c r="E7540">
        <v>1</v>
      </c>
      <c r="F7540" t="s">
        <v>23</v>
      </c>
      <c r="G7540">
        <v>-14.9994075828566</v>
      </c>
      <c r="H7540" t="s">
        <v>23</v>
      </c>
      <c r="I7540">
        <v>63.395102810264703</v>
      </c>
      <c r="J7540" t="s">
        <v>7129</v>
      </c>
      <c r="K7540" t="s">
        <v>25</v>
      </c>
      <c r="L7540" t="s">
        <v>15336</v>
      </c>
      <c r="M7540" t="s">
        <v>15337</v>
      </c>
      <c r="N7540" t="s">
        <v>15338</v>
      </c>
      <c r="O7540" t="s">
        <v>15339</v>
      </c>
      <c r="P7540">
        <v>6.5</v>
      </c>
      <c r="Q7540" t="s">
        <v>15340</v>
      </c>
      <c r="R7540" t="s">
        <v>15341</v>
      </c>
      <c r="S7540">
        <v>87878526</v>
      </c>
      <c r="T7540">
        <v>473.36253649999998</v>
      </c>
      <c r="U7540" t="s">
        <v>31</v>
      </c>
      <c r="V7540" t="s">
        <v>7536</v>
      </c>
      <c r="W7540" t="s">
        <v>23</v>
      </c>
    </row>
    <row r="7541" spans="1:23" x14ac:dyDescent="0.4">
      <c r="A7541">
        <v>7540</v>
      </c>
      <c r="B7541">
        <v>1</v>
      </c>
      <c r="C7541">
        <v>1</v>
      </c>
      <c r="D7541">
        <v>1</v>
      </c>
      <c r="E7541">
        <v>1</v>
      </c>
      <c r="F7541" t="s">
        <v>23</v>
      </c>
      <c r="G7541">
        <v>-593.23926540317802</v>
      </c>
      <c r="H7541" t="s">
        <v>23</v>
      </c>
      <c r="I7541">
        <v>75.125944119449699</v>
      </c>
      <c r="J7541" t="s">
        <v>6277</v>
      </c>
      <c r="K7541" t="s">
        <v>25</v>
      </c>
      <c r="L7541" t="s">
        <v>6278</v>
      </c>
      <c r="M7541" t="s">
        <v>6279</v>
      </c>
      <c r="N7541" t="s">
        <v>28</v>
      </c>
      <c r="O7541" t="s">
        <v>6280</v>
      </c>
      <c r="P7541">
        <v>3.7000000499999999</v>
      </c>
      <c r="Q7541">
        <v>26744355</v>
      </c>
      <c r="R7541" t="s">
        <v>6281</v>
      </c>
      <c r="S7541">
        <v>3153922</v>
      </c>
      <c r="T7541">
        <v>451.12348800000001</v>
      </c>
      <c r="U7541" t="s">
        <v>31</v>
      </c>
      <c r="V7541" t="s">
        <v>6283</v>
      </c>
      <c r="W7541" t="s">
        <v>23</v>
      </c>
    </row>
    <row r="7542" spans="1:23" x14ac:dyDescent="0.4">
      <c r="A7542">
        <v>7541</v>
      </c>
      <c r="B7542">
        <v>1</v>
      </c>
      <c r="C7542">
        <v>1</v>
      </c>
      <c r="D7542">
        <v>1</v>
      </c>
      <c r="E7542">
        <v>1</v>
      </c>
      <c r="F7542" t="s">
        <v>23</v>
      </c>
      <c r="G7542">
        <v>-3.5817039384561</v>
      </c>
      <c r="H7542" t="s">
        <v>23</v>
      </c>
      <c r="I7542">
        <v>22.061576467429401</v>
      </c>
      <c r="J7542" t="s">
        <v>3478</v>
      </c>
      <c r="K7542" t="s">
        <v>25</v>
      </c>
      <c r="L7542" t="s">
        <v>3479</v>
      </c>
      <c r="M7542" t="s">
        <v>3480</v>
      </c>
      <c r="N7542" t="s">
        <v>3481</v>
      </c>
      <c r="O7542" t="s">
        <v>3482</v>
      </c>
      <c r="P7542">
        <v>1</v>
      </c>
      <c r="Q7542" t="s">
        <v>3483</v>
      </c>
      <c r="R7542" t="s">
        <v>3484</v>
      </c>
      <c r="S7542">
        <v>20638078</v>
      </c>
      <c r="T7542">
        <v>431.13366000000002</v>
      </c>
      <c r="U7542" t="s">
        <v>31</v>
      </c>
      <c r="V7542" t="s">
        <v>3494</v>
      </c>
      <c r="W7542" t="s">
        <v>23</v>
      </c>
    </row>
    <row r="7543" spans="1:23" x14ac:dyDescent="0.4">
      <c r="A7543">
        <v>7542</v>
      </c>
      <c r="B7543">
        <v>1</v>
      </c>
      <c r="C7543">
        <v>1</v>
      </c>
      <c r="D7543">
        <v>1</v>
      </c>
      <c r="E7543">
        <v>1</v>
      </c>
      <c r="F7543" t="s">
        <v>23</v>
      </c>
      <c r="G7543">
        <v>-5.8109348925687199</v>
      </c>
      <c r="H7543" t="s">
        <v>23</v>
      </c>
      <c r="I7543">
        <v>27.233527500969402</v>
      </c>
      <c r="J7543" t="s">
        <v>1131</v>
      </c>
      <c r="K7543" t="s">
        <v>25</v>
      </c>
      <c r="L7543" t="s">
        <v>1132</v>
      </c>
      <c r="M7543" t="s">
        <v>1133</v>
      </c>
      <c r="N7543" t="s">
        <v>1134</v>
      </c>
      <c r="O7543" t="s">
        <v>1135</v>
      </c>
      <c r="P7543">
        <v>-2.0999998999999998</v>
      </c>
      <c r="Q7543" t="s">
        <v>1136</v>
      </c>
      <c r="R7543" t="s">
        <v>1137</v>
      </c>
      <c r="S7543">
        <v>2287698</v>
      </c>
      <c r="T7543">
        <v>575.22353639999994</v>
      </c>
      <c r="U7543" t="s">
        <v>31</v>
      </c>
      <c r="V7543" t="s">
        <v>11793</v>
      </c>
      <c r="W7543" t="s">
        <v>23</v>
      </c>
    </row>
    <row r="7544" spans="1:23" x14ac:dyDescent="0.4">
      <c r="A7544">
        <v>7543</v>
      </c>
      <c r="B7544">
        <v>1</v>
      </c>
      <c r="C7544">
        <v>1</v>
      </c>
      <c r="D7544">
        <v>1</v>
      </c>
      <c r="E7544">
        <v>2</v>
      </c>
      <c r="F7544" t="s">
        <v>23</v>
      </c>
      <c r="G7544">
        <v>-273.80061305720301</v>
      </c>
      <c r="H7544" t="s">
        <v>23</v>
      </c>
      <c r="I7544">
        <v>71.0521092621576</v>
      </c>
      <c r="J7544" t="s">
        <v>11364</v>
      </c>
      <c r="K7544" t="s">
        <v>25</v>
      </c>
      <c r="L7544" t="s">
        <v>11365</v>
      </c>
      <c r="M7544" t="s">
        <v>11366</v>
      </c>
      <c r="N7544" t="s">
        <v>11367</v>
      </c>
      <c r="O7544" t="s">
        <v>11368</v>
      </c>
      <c r="P7544">
        <v>0.69445592199999995</v>
      </c>
      <c r="Q7544">
        <v>53301833</v>
      </c>
      <c r="R7544" t="s">
        <v>11369</v>
      </c>
      <c r="S7544">
        <v>16777218</v>
      </c>
      <c r="T7544">
        <v>241.0859207</v>
      </c>
      <c r="U7544" t="s">
        <v>31</v>
      </c>
      <c r="V7544" t="s">
        <v>6752</v>
      </c>
      <c r="W7544" t="s">
        <v>23</v>
      </c>
    </row>
    <row r="7545" spans="1:23" x14ac:dyDescent="0.4">
      <c r="A7545">
        <v>7544</v>
      </c>
      <c r="B7545">
        <v>1</v>
      </c>
      <c r="C7545">
        <v>1</v>
      </c>
      <c r="D7545">
        <v>1</v>
      </c>
      <c r="E7545">
        <v>1</v>
      </c>
      <c r="F7545" t="s">
        <v>23</v>
      </c>
      <c r="G7545">
        <v>-16.265278740489499</v>
      </c>
      <c r="H7545" t="s">
        <v>23</v>
      </c>
      <c r="I7545">
        <v>40.078435325472199</v>
      </c>
      <c r="J7545" t="s">
        <v>1690</v>
      </c>
      <c r="K7545" t="s">
        <v>25</v>
      </c>
      <c r="L7545" t="s">
        <v>1691</v>
      </c>
      <c r="M7545" t="s">
        <v>1692</v>
      </c>
      <c r="N7545" t="s">
        <v>1693</v>
      </c>
      <c r="O7545" t="s">
        <v>1694</v>
      </c>
      <c r="P7545">
        <v>-0.89999997600000003</v>
      </c>
      <c r="Q7545" t="s">
        <v>1695</v>
      </c>
      <c r="R7545" t="s">
        <v>1696</v>
      </c>
      <c r="S7545">
        <v>8677533822</v>
      </c>
      <c r="T7545">
        <v>595.1657467</v>
      </c>
      <c r="U7545" t="s">
        <v>31</v>
      </c>
      <c r="V7545" t="s">
        <v>7401</v>
      </c>
      <c r="W7545" t="s">
        <v>23</v>
      </c>
    </row>
    <row r="7546" spans="1:23" x14ac:dyDescent="0.4">
      <c r="A7546">
        <v>7545</v>
      </c>
      <c r="B7546">
        <v>1</v>
      </c>
      <c r="C7546">
        <v>1</v>
      </c>
      <c r="D7546">
        <v>1</v>
      </c>
      <c r="E7546">
        <v>1</v>
      </c>
      <c r="F7546" t="s">
        <v>23</v>
      </c>
      <c r="G7546">
        <v>-297.30239250005502</v>
      </c>
      <c r="H7546">
        <v>0.99949748743718503</v>
      </c>
      <c r="I7546">
        <v>37.933092925626497</v>
      </c>
      <c r="J7546" t="s">
        <v>11400</v>
      </c>
      <c r="K7546" t="s">
        <v>25</v>
      </c>
      <c r="L7546" t="s">
        <v>11401</v>
      </c>
      <c r="M7546" t="s">
        <v>11402</v>
      </c>
      <c r="N7546" t="s">
        <v>28</v>
      </c>
      <c r="O7546" t="s">
        <v>11403</v>
      </c>
      <c r="P7546">
        <v>-9.0486192699999997</v>
      </c>
      <c r="R7546" t="s">
        <v>11404</v>
      </c>
      <c r="S7546">
        <v>2097152</v>
      </c>
      <c r="T7546">
        <v>687.28586189999999</v>
      </c>
      <c r="U7546" t="s">
        <v>31</v>
      </c>
      <c r="V7546" t="s">
        <v>17268</v>
      </c>
      <c r="W7546" t="s">
        <v>23</v>
      </c>
    </row>
    <row r="7547" spans="1:23" x14ac:dyDescent="0.4">
      <c r="A7547">
        <v>7546</v>
      </c>
      <c r="B7547">
        <v>1</v>
      </c>
      <c r="C7547">
        <v>1</v>
      </c>
      <c r="D7547">
        <v>1</v>
      </c>
      <c r="E7547">
        <v>2</v>
      </c>
      <c r="F7547" t="s">
        <v>23</v>
      </c>
      <c r="G7547">
        <v>-433.44871993027903</v>
      </c>
      <c r="H7547" t="s">
        <v>23</v>
      </c>
      <c r="I7547">
        <v>79.665191277919106</v>
      </c>
      <c r="J7547" t="s">
        <v>1904</v>
      </c>
      <c r="K7547" t="s">
        <v>25</v>
      </c>
      <c r="L7547" t="s">
        <v>15291</v>
      </c>
      <c r="M7547" t="s">
        <v>15292</v>
      </c>
      <c r="N7547" t="s">
        <v>28</v>
      </c>
      <c r="O7547" t="s">
        <v>15293</v>
      </c>
      <c r="P7547">
        <v>0.10000000100000001</v>
      </c>
      <c r="Q7547">
        <v>25314903</v>
      </c>
      <c r="R7547" t="s">
        <v>15294</v>
      </c>
      <c r="S7547">
        <v>3153922</v>
      </c>
      <c r="T7547">
        <v>339.17031900000001</v>
      </c>
      <c r="U7547" t="s">
        <v>31</v>
      </c>
      <c r="V7547" t="s">
        <v>6482</v>
      </c>
      <c r="W7547" t="s">
        <v>23</v>
      </c>
    </row>
    <row r="7548" spans="1:23" x14ac:dyDescent="0.4">
      <c r="A7548">
        <v>7547</v>
      </c>
      <c r="B7548">
        <v>1</v>
      </c>
      <c r="C7548">
        <v>1</v>
      </c>
      <c r="D7548">
        <v>1</v>
      </c>
      <c r="E7548">
        <v>1</v>
      </c>
      <c r="F7548" t="s">
        <v>23</v>
      </c>
      <c r="G7548">
        <v>-6.63330577022138</v>
      </c>
      <c r="H7548" t="s">
        <v>23</v>
      </c>
      <c r="I7548">
        <v>29.3959897173584</v>
      </c>
      <c r="J7548" t="s">
        <v>3030</v>
      </c>
      <c r="K7548" t="s">
        <v>25</v>
      </c>
      <c r="L7548" t="s">
        <v>3031</v>
      </c>
      <c r="M7548" t="s">
        <v>3032</v>
      </c>
      <c r="N7548" t="s">
        <v>3033</v>
      </c>
      <c r="O7548" t="s">
        <v>3034</v>
      </c>
      <c r="P7548">
        <v>-1</v>
      </c>
      <c r="Q7548" t="s">
        <v>3035</v>
      </c>
      <c r="R7548" t="s">
        <v>3036</v>
      </c>
      <c r="S7548">
        <v>8677548158</v>
      </c>
      <c r="T7548">
        <v>625.17631140000003</v>
      </c>
      <c r="U7548" t="s">
        <v>31</v>
      </c>
      <c r="V7548" t="s">
        <v>7626</v>
      </c>
      <c r="W7548" t="s">
        <v>23</v>
      </c>
    </row>
    <row r="7549" spans="1:23" x14ac:dyDescent="0.4">
      <c r="A7549">
        <v>7548</v>
      </c>
      <c r="B7549">
        <v>1</v>
      </c>
      <c r="C7549">
        <v>1</v>
      </c>
      <c r="D7549">
        <v>1</v>
      </c>
      <c r="E7549">
        <v>1</v>
      </c>
      <c r="F7549" t="s">
        <v>23</v>
      </c>
      <c r="G7549">
        <v>-13.8651321807519</v>
      </c>
      <c r="H7549" t="s">
        <v>23</v>
      </c>
      <c r="I7549">
        <v>27.913117766953398</v>
      </c>
      <c r="J7549" t="s">
        <v>2364</v>
      </c>
      <c r="K7549" t="s">
        <v>25</v>
      </c>
      <c r="L7549" t="s">
        <v>2365</v>
      </c>
      <c r="M7549" t="s">
        <v>2366</v>
      </c>
      <c r="N7549" t="s">
        <v>2367</v>
      </c>
      <c r="O7549" t="s">
        <v>2368</v>
      </c>
      <c r="P7549">
        <v>2.2349462500000001</v>
      </c>
      <c r="Q7549" t="s">
        <v>2369</v>
      </c>
      <c r="R7549" t="s">
        <v>2370</v>
      </c>
      <c r="S7549">
        <v>255781758</v>
      </c>
      <c r="T7549">
        <v>271.06009990000001</v>
      </c>
      <c r="U7549" t="s">
        <v>31</v>
      </c>
      <c r="V7549" t="s">
        <v>4973</v>
      </c>
      <c r="W7549" t="s">
        <v>23</v>
      </c>
    </row>
    <row r="7550" spans="1:23" x14ac:dyDescent="0.4">
      <c r="A7550">
        <v>7549</v>
      </c>
      <c r="B7550">
        <v>1</v>
      </c>
      <c r="C7550">
        <v>1</v>
      </c>
      <c r="D7550">
        <v>1</v>
      </c>
      <c r="E7550">
        <v>1</v>
      </c>
      <c r="F7550" t="s">
        <v>23</v>
      </c>
      <c r="G7550">
        <v>-848.58976271635595</v>
      </c>
      <c r="H7550" t="s">
        <v>23</v>
      </c>
      <c r="I7550">
        <v>75.109290830539507</v>
      </c>
      <c r="J7550" t="s">
        <v>4931</v>
      </c>
      <c r="K7550" t="s">
        <v>25</v>
      </c>
      <c r="L7550" t="s">
        <v>4932</v>
      </c>
      <c r="M7550" t="s">
        <v>4933</v>
      </c>
      <c r="N7550" t="s">
        <v>4934</v>
      </c>
      <c r="O7550" t="s">
        <v>4935</v>
      </c>
      <c r="P7550">
        <v>-3.7999999500000001</v>
      </c>
      <c r="Q7550" t="s">
        <v>4936</v>
      </c>
      <c r="R7550" t="s">
        <v>4937</v>
      </c>
      <c r="S7550">
        <v>70</v>
      </c>
      <c r="T7550">
        <v>595.20213220000005</v>
      </c>
      <c r="U7550" t="s">
        <v>31</v>
      </c>
      <c r="V7550" t="s">
        <v>6561</v>
      </c>
      <c r="W7550" t="s">
        <v>23</v>
      </c>
    </row>
    <row r="7551" spans="1:23" x14ac:dyDescent="0.4">
      <c r="A7551">
        <v>7550</v>
      </c>
      <c r="B7551">
        <v>1</v>
      </c>
      <c r="C7551">
        <v>1</v>
      </c>
      <c r="D7551">
        <v>1</v>
      </c>
      <c r="E7551">
        <v>1</v>
      </c>
      <c r="F7551" t="s">
        <v>23</v>
      </c>
      <c r="G7551">
        <v>-11.596152191703201</v>
      </c>
      <c r="H7551" t="s">
        <v>23</v>
      </c>
      <c r="I7551">
        <v>19.623834480121001</v>
      </c>
      <c r="J7551" t="s">
        <v>3098</v>
      </c>
      <c r="K7551" t="s">
        <v>25</v>
      </c>
      <c r="L7551" t="s">
        <v>3099</v>
      </c>
      <c r="M7551" t="s">
        <v>3100</v>
      </c>
      <c r="N7551" t="s">
        <v>3101</v>
      </c>
      <c r="O7551" t="s">
        <v>3102</v>
      </c>
      <c r="P7551">
        <v>0.60000002399999997</v>
      </c>
      <c r="Q7551" t="s">
        <v>3103</v>
      </c>
      <c r="R7551" t="s">
        <v>3104</v>
      </c>
      <c r="S7551">
        <v>88009086</v>
      </c>
      <c r="T7551">
        <v>435.12857339999999</v>
      </c>
      <c r="U7551" t="s">
        <v>31</v>
      </c>
      <c r="V7551" t="s">
        <v>3105</v>
      </c>
      <c r="W7551" t="s">
        <v>23</v>
      </c>
    </row>
    <row r="7552" spans="1:23" x14ac:dyDescent="0.4">
      <c r="A7552">
        <v>7551</v>
      </c>
      <c r="B7552">
        <v>1</v>
      </c>
      <c r="C7552">
        <v>1</v>
      </c>
      <c r="D7552">
        <v>1</v>
      </c>
      <c r="E7552">
        <v>1</v>
      </c>
      <c r="F7552" t="s">
        <v>23</v>
      </c>
      <c r="G7552">
        <v>-5.7347900461522299</v>
      </c>
      <c r="H7552" t="s">
        <v>23</v>
      </c>
      <c r="I7552">
        <v>35.339556780994798</v>
      </c>
      <c r="J7552" t="s">
        <v>124</v>
      </c>
      <c r="K7552" t="s">
        <v>25</v>
      </c>
      <c r="L7552" t="s">
        <v>125</v>
      </c>
      <c r="M7552" t="s">
        <v>126</v>
      </c>
      <c r="N7552" t="s">
        <v>127</v>
      </c>
      <c r="O7552" t="s">
        <v>128</v>
      </c>
      <c r="P7552">
        <v>8.6000003800000009</v>
      </c>
      <c r="Q7552" t="s">
        <v>129</v>
      </c>
      <c r="R7552" t="s">
        <v>130</v>
      </c>
      <c r="S7552">
        <v>16426</v>
      </c>
      <c r="T7552">
        <v>430.33159999999998</v>
      </c>
      <c r="U7552" t="s">
        <v>31</v>
      </c>
      <c r="V7552" t="s">
        <v>132</v>
      </c>
      <c r="W7552" t="s">
        <v>23</v>
      </c>
    </row>
    <row r="7553" spans="1:23" x14ac:dyDescent="0.4">
      <c r="A7553">
        <v>7552</v>
      </c>
      <c r="B7553">
        <v>1</v>
      </c>
      <c r="C7553">
        <v>1</v>
      </c>
      <c r="D7553">
        <v>1</v>
      </c>
      <c r="E7553">
        <v>1</v>
      </c>
      <c r="F7553" t="s">
        <v>23</v>
      </c>
      <c r="G7553">
        <v>-6.3161901843268797</v>
      </c>
      <c r="H7553" t="s">
        <v>23</v>
      </c>
      <c r="I7553">
        <v>50.511317052927502</v>
      </c>
      <c r="J7553" t="s">
        <v>1017</v>
      </c>
      <c r="K7553" t="s">
        <v>25</v>
      </c>
      <c r="L7553" t="s">
        <v>14598</v>
      </c>
      <c r="M7553" t="s">
        <v>14599</v>
      </c>
      <c r="N7553" t="s">
        <v>14600</v>
      </c>
      <c r="O7553" t="s">
        <v>14601</v>
      </c>
      <c r="P7553">
        <v>-0.20000000300000001</v>
      </c>
      <c r="Q7553" t="s">
        <v>14602</v>
      </c>
      <c r="R7553" t="s">
        <v>14603</v>
      </c>
      <c r="S7553">
        <v>20900222</v>
      </c>
      <c r="T7553">
        <v>449.10783789999999</v>
      </c>
      <c r="U7553" t="s">
        <v>31</v>
      </c>
      <c r="V7553" t="s">
        <v>6020</v>
      </c>
      <c r="W7553" t="s">
        <v>23</v>
      </c>
    </row>
    <row r="7554" spans="1:23" x14ac:dyDescent="0.4">
      <c r="A7554">
        <v>7553</v>
      </c>
      <c r="B7554">
        <v>1</v>
      </c>
      <c r="C7554">
        <v>1</v>
      </c>
      <c r="D7554">
        <v>1</v>
      </c>
      <c r="E7554">
        <v>1</v>
      </c>
      <c r="F7554" t="s">
        <v>23</v>
      </c>
      <c r="G7554">
        <v>-2.9291960494159999</v>
      </c>
      <c r="H7554" t="s">
        <v>23</v>
      </c>
      <c r="I7554">
        <v>44.267265246589702</v>
      </c>
      <c r="J7554" t="s">
        <v>264</v>
      </c>
      <c r="K7554" t="s">
        <v>25</v>
      </c>
      <c r="L7554" t="s">
        <v>265</v>
      </c>
      <c r="M7554" t="s">
        <v>266</v>
      </c>
      <c r="N7554" t="s">
        <v>267</v>
      </c>
      <c r="O7554" t="s">
        <v>268</v>
      </c>
      <c r="P7554">
        <v>5.1999998099999996</v>
      </c>
      <c r="Q7554" t="s">
        <v>269</v>
      </c>
      <c r="R7554" t="s">
        <v>270</v>
      </c>
      <c r="S7554">
        <v>86524002</v>
      </c>
      <c r="T7554">
        <v>326.23259999999999</v>
      </c>
      <c r="U7554" t="s">
        <v>31</v>
      </c>
      <c r="V7554" t="s">
        <v>625</v>
      </c>
      <c r="W7554" t="s">
        <v>23</v>
      </c>
    </row>
    <row r="7555" spans="1:23" x14ac:dyDescent="0.4">
      <c r="A7555">
        <v>7554</v>
      </c>
      <c r="B7555">
        <v>1</v>
      </c>
      <c r="C7555">
        <v>1</v>
      </c>
      <c r="D7555">
        <v>1</v>
      </c>
      <c r="E7555">
        <v>1</v>
      </c>
      <c r="F7555" t="s">
        <v>23</v>
      </c>
      <c r="G7555">
        <v>-7.2326139396676199</v>
      </c>
      <c r="H7555" t="s">
        <v>23</v>
      </c>
      <c r="I7555">
        <v>97.157764042237005</v>
      </c>
      <c r="J7555" t="s">
        <v>1102</v>
      </c>
      <c r="K7555" t="s">
        <v>25</v>
      </c>
      <c r="L7555" t="s">
        <v>1103</v>
      </c>
      <c r="M7555" t="s">
        <v>1104</v>
      </c>
      <c r="N7555" t="s">
        <v>1105</v>
      </c>
      <c r="O7555" t="s">
        <v>1106</v>
      </c>
      <c r="P7555">
        <v>3.0999998999999998</v>
      </c>
      <c r="Q7555" t="s">
        <v>1107</v>
      </c>
      <c r="R7555" t="s">
        <v>1108</v>
      </c>
      <c r="S7555">
        <v>255847294</v>
      </c>
      <c r="T7555">
        <v>229.0859207</v>
      </c>
      <c r="U7555" t="s">
        <v>31</v>
      </c>
      <c r="V7555" t="s">
        <v>9956</v>
      </c>
      <c r="W7555" t="s">
        <v>23</v>
      </c>
    </row>
    <row r="7556" spans="1:23" x14ac:dyDescent="0.4">
      <c r="A7556">
        <v>7555</v>
      </c>
      <c r="B7556">
        <v>1</v>
      </c>
      <c r="C7556">
        <v>1</v>
      </c>
      <c r="D7556">
        <v>1</v>
      </c>
      <c r="E7556">
        <v>3</v>
      </c>
      <c r="F7556" t="s">
        <v>23</v>
      </c>
      <c r="G7556">
        <v>-527.69067300428298</v>
      </c>
      <c r="H7556" t="s">
        <v>23</v>
      </c>
      <c r="I7556">
        <v>13.802247877391499</v>
      </c>
      <c r="J7556" t="s">
        <v>16543</v>
      </c>
      <c r="K7556" t="s">
        <v>25</v>
      </c>
      <c r="L7556" t="s">
        <v>17269</v>
      </c>
      <c r="M7556" t="s">
        <v>17270</v>
      </c>
      <c r="N7556" t="s">
        <v>17271</v>
      </c>
      <c r="O7556" t="s">
        <v>17272</v>
      </c>
      <c r="P7556">
        <v>2.0999998999999998</v>
      </c>
      <c r="Q7556">
        <v>3738951</v>
      </c>
      <c r="R7556" t="s">
        <v>17273</v>
      </c>
      <c r="S7556">
        <v>67108866</v>
      </c>
      <c r="T7556">
        <v>433.11290000000002</v>
      </c>
      <c r="U7556" t="s">
        <v>31</v>
      </c>
      <c r="V7556" t="s">
        <v>12078</v>
      </c>
      <c r="W7556" t="s">
        <v>23</v>
      </c>
    </row>
    <row r="7557" spans="1:23" x14ac:dyDescent="0.4">
      <c r="A7557">
        <v>7556</v>
      </c>
      <c r="B7557">
        <v>1</v>
      </c>
      <c r="C7557">
        <v>1</v>
      </c>
      <c r="D7557">
        <v>1</v>
      </c>
      <c r="E7557">
        <v>2</v>
      </c>
      <c r="F7557" t="s">
        <v>23</v>
      </c>
      <c r="G7557">
        <v>-196.93581919807701</v>
      </c>
      <c r="H7557" t="s">
        <v>23</v>
      </c>
      <c r="I7557">
        <v>28.374094683656001</v>
      </c>
      <c r="J7557" t="s">
        <v>11655</v>
      </c>
      <c r="K7557" t="s">
        <v>25</v>
      </c>
      <c r="L7557" t="s">
        <v>16976</v>
      </c>
      <c r="M7557" t="s">
        <v>16977</v>
      </c>
      <c r="N7557" t="s">
        <v>16978</v>
      </c>
      <c r="O7557" t="s">
        <v>16979</v>
      </c>
      <c r="P7557">
        <v>1.5</v>
      </c>
      <c r="Q7557" t="s">
        <v>16980</v>
      </c>
      <c r="R7557" t="s">
        <v>16981</v>
      </c>
      <c r="S7557">
        <v>67371010</v>
      </c>
      <c r="T7557">
        <v>169.0760247</v>
      </c>
      <c r="U7557" t="s">
        <v>31</v>
      </c>
      <c r="V7557" t="s">
        <v>4371</v>
      </c>
      <c r="W7557" t="s">
        <v>23</v>
      </c>
    </row>
    <row r="7558" spans="1:23" x14ac:dyDescent="0.4">
      <c r="A7558">
        <v>7557</v>
      </c>
      <c r="B7558">
        <v>1</v>
      </c>
      <c r="C7558">
        <v>1</v>
      </c>
      <c r="D7558">
        <v>1</v>
      </c>
      <c r="E7558">
        <v>2</v>
      </c>
      <c r="F7558" t="s">
        <v>23</v>
      </c>
      <c r="G7558">
        <v>-590.76746724706004</v>
      </c>
      <c r="H7558" t="s">
        <v>23</v>
      </c>
      <c r="I7558">
        <v>70.437030967689495</v>
      </c>
      <c r="J7558" t="s">
        <v>8003</v>
      </c>
      <c r="K7558" t="s">
        <v>25</v>
      </c>
      <c r="L7558" t="s">
        <v>8004</v>
      </c>
      <c r="M7558" t="s">
        <v>8005</v>
      </c>
      <c r="N7558" t="s">
        <v>8006</v>
      </c>
      <c r="O7558" t="s">
        <v>8007</v>
      </c>
      <c r="P7558">
        <v>3.2999999500000001</v>
      </c>
      <c r="Q7558" t="s">
        <v>8008</v>
      </c>
      <c r="R7558" t="s">
        <v>8009</v>
      </c>
      <c r="S7558">
        <v>3153922</v>
      </c>
      <c r="T7558">
        <v>483.12857339999999</v>
      </c>
      <c r="U7558" t="s">
        <v>31</v>
      </c>
      <c r="V7558" t="s">
        <v>10728</v>
      </c>
      <c r="W7558" t="s">
        <v>23</v>
      </c>
    </row>
    <row r="7559" spans="1:23" x14ac:dyDescent="0.4">
      <c r="A7559">
        <v>7558</v>
      </c>
      <c r="B7559">
        <v>1</v>
      </c>
      <c r="C7559">
        <v>1</v>
      </c>
      <c r="D7559">
        <v>1</v>
      </c>
      <c r="E7559">
        <v>2</v>
      </c>
      <c r="F7559" t="s">
        <v>23</v>
      </c>
      <c r="G7559">
        <v>-353.79318450993901</v>
      </c>
      <c r="H7559" t="s">
        <v>23</v>
      </c>
      <c r="I7559">
        <v>51.302171346874204</v>
      </c>
      <c r="J7559" t="s">
        <v>1904</v>
      </c>
      <c r="K7559" t="s">
        <v>25</v>
      </c>
      <c r="L7559" t="s">
        <v>15291</v>
      </c>
      <c r="M7559" t="s">
        <v>15292</v>
      </c>
      <c r="N7559" t="s">
        <v>28</v>
      </c>
      <c r="O7559" t="s">
        <v>15293</v>
      </c>
      <c r="P7559">
        <v>0.10000000100000001</v>
      </c>
      <c r="Q7559">
        <v>25314903</v>
      </c>
      <c r="R7559" t="s">
        <v>15294</v>
      </c>
      <c r="S7559">
        <v>3153922</v>
      </c>
      <c r="T7559">
        <v>339.17031900000001</v>
      </c>
      <c r="U7559" t="s">
        <v>31</v>
      </c>
      <c r="V7559" t="s">
        <v>10612</v>
      </c>
      <c r="W7559" t="s">
        <v>23</v>
      </c>
    </row>
    <row r="7560" spans="1:23" x14ac:dyDescent="0.4">
      <c r="A7560">
        <v>7559</v>
      </c>
      <c r="B7560">
        <v>1</v>
      </c>
      <c r="C7560">
        <v>1</v>
      </c>
      <c r="D7560">
        <v>1</v>
      </c>
      <c r="E7560">
        <v>1</v>
      </c>
      <c r="F7560" t="s">
        <v>23</v>
      </c>
      <c r="G7560">
        <v>-11.490482076635899</v>
      </c>
      <c r="H7560" t="s">
        <v>23</v>
      </c>
      <c r="I7560">
        <v>62.007066894252098</v>
      </c>
      <c r="J7560" t="s">
        <v>13094</v>
      </c>
      <c r="K7560" t="s">
        <v>25</v>
      </c>
      <c r="L7560" t="s">
        <v>13095</v>
      </c>
      <c r="M7560" t="s">
        <v>13096</v>
      </c>
      <c r="N7560" t="s">
        <v>13097</v>
      </c>
      <c r="O7560" t="s">
        <v>13098</v>
      </c>
      <c r="P7560">
        <v>2.0999998999999998</v>
      </c>
      <c r="Q7560" t="s">
        <v>13099</v>
      </c>
      <c r="R7560" t="s">
        <v>13100</v>
      </c>
      <c r="S7560">
        <v>19048818</v>
      </c>
      <c r="T7560">
        <v>295.18049000000002</v>
      </c>
      <c r="U7560" t="s">
        <v>31</v>
      </c>
      <c r="V7560" t="s">
        <v>11052</v>
      </c>
      <c r="W7560" t="s">
        <v>23</v>
      </c>
    </row>
    <row r="7561" spans="1:23" x14ac:dyDescent="0.4">
      <c r="A7561">
        <v>7560</v>
      </c>
      <c r="B7561">
        <v>1</v>
      </c>
      <c r="C7561">
        <v>2</v>
      </c>
      <c r="D7561">
        <v>1</v>
      </c>
      <c r="E7561">
        <v>1</v>
      </c>
      <c r="F7561" t="s">
        <v>23</v>
      </c>
      <c r="G7561">
        <v>-31.553833739305301</v>
      </c>
      <c r="H7561" t="s">
        <v>23</v>
      </c>
      <c r="I7561">
        <v>11.564128733674799</v>
      </c>
      <c r="J7561" t="s">
        <v>4151</v>
      </c>
      <c r="K7561" t="s">
        <v>25</v>
      </c>
      <c r="L7561" t="s">
        <v>4152</v>
      </c>
      <c r="M7561" t="s">
        <v>4153</v>
      </c>
      <c r="N7561" t="s">
        <v>4154</v>
      </c>
      <c r="O7561" t="s">
        <v>4155</v>
      </c>
      <c r="P7561">
        <v>0.30000001199999998</v>
      </c>
      <c r="Q7561" t="s">
        <v>4156</v>
      </c>
      <c r="R7561" t="s">
        <v>4157</v>
      </c>
      <c r="S7561">
        <v>255847294</v>
      </c>
      <c r="T7561">
        <v>245.09540000000001</v>
      </c>
      <c r="U7561" t="s">
        <v>31</v>
      </c>
      <c r="V7561" t="s">
        <v>17274</v>
      </c>
      <c r="W7561" t="s">
        <v>23</v>
      </c>
    </row>
    <row r="7562" spans="1:23" x14ac:dyDescent="0.4">
      <c r="A7562">
        <v>7561</v>
      </c>
      <c r="B7562">
        <v>1</v>
      </c>
      <c r="C7562">
        <v>1</v>
      </c>
      <c r="D7562">
        <v>1</v>
      </c>
      <c r="E7562">
        <v>1</v>
      </c>
      <c r="F7562" t="s">
        <v>23</v>
      </c>
      <c r="G7562">
        <v>-24.945976732155</v>
      </c>
      <c r="H7562" t="s">
        <v>23</v>
      </c>
      <c r="I7562">
        <v>50.381688639208598</v>
      </c>
      <c r="J7562" t="s">
        <v>5769</v>
      </c>
      <c r="K7562" t="s">
        <v>25</v>
      </c>
      <c r="L7562" t="s">
        <v>14775</v>
      </c>
      <c r="M7562" t="s">
        <v>14776</v>
      </c>
      <c r="N7562" t="s">
        <v>14777</v>
      </c>
      <c r="O7562" t="s">
        <v>14778</v>
      </c>
      <c r="P7562">
        <v>1.3929698500000001</v>
      </c>
      <c r="Q7562" t="s">
        <v>14779</v>
      </c>
      <c r="R7562" t="s">
        <v>14780</v>
      </c>
      <c r="S7562">
        <v>34447747438</v>
      </c>
      <c r="T7562">
        <v>165.05459999999999</v>
      </c>
      <c r="U7562" t="s">
        <v>31</v>
      </c>
      <c r="V7562" t="s">
        <v>5777</v>
      </c>
      <c r="W7562" t="s">
        <v>23</v>
      </c>
    </row>
    <row r="7563" spans="1:23" x14ac:dyDescent="0.4">
      <c r="A7563">
        <v>7562</v>
      </c>
      <c r="B7563">
        <v>1</v>
      </c>
      <c r="C7563">
        <v>1</v>
      </c>
      <c r="D7563">
        <v>1</v>
      </c>
      <c r="E7563">
        <v>2</v>
      </c>
      <c r="F7563" t="s">
        <v>23</v>
      </c>
      <c r="G7563">
        <v>-246.07103578723101</v>
      </c>
      <c r="H7563" t="s">
        <v>23</v>
      </c>
      <c r="I7563">
        <v>78.392546460667106</v>
      </c>
      <c r="J7563" t="s">
        <v>638</v>
      </c>
      <c r="K7563" t="s">
        <v>25</v>
      </c>
      <c r="L7563" t="s">
        <v>639</v>
      </c>
      <c r="M7563" t="s">
        <v>640</v>
      </c>
      <c r="N7563" t="s">
        <v>641</v>
      </c>
      <c r="O7563" t="s">
        <v>642</v>
      </c>
      <c r="P7563">
        <v>-2.5736104700000002E-2</v>
      </c>
      <c r="Q7563">
        <v>55456</v>
      </c>
      <c r="R7563" t="s">
        <v>643</v>
      </c>
      <c r="S7563">
        <v>100663366</v>
      </c>
      <c r="T7563">
        <v>287.05501450000003</v>
      </c>
      <c r="U7563" t="s">
        <v>31</v>
      </c>
      <c r="V7563" t="s">
        <v>675</v>
      </c>
      <c r="W7563" t="s">
        <v>23</v>
      </c>
    </row>
    <row r="7564" spans="1:23" x14ac:dyDescent="0.4">
      <c r="A7564">
        <v>7563</v>
      </c>
      <c r="B7564">
        <v>1</v>
      </c>
      <c r="C7564">
        <v>1</v>
      </c>
      <c r="D7564">
        <v>1</v>
      </c>
      <c r="E7564">
        <v>1</v>
      </c>
      <c r="F7564" t="s">
        <v>23</v>
      </c>
      <c r="G7564">
        <v>-10.268329364710301</v>
      </c>
      <c r="H7564" t="s">
        <v>23</v>
      </c>
      <c r="I7564">
        <v>2.6739460832735298</v>
      </c>
      <c r="J7564" t="s">
        <v>299</v>
      </c>
      <c r="K7564" t="s">
        <v>25</v>
      </c>
      <c r="L7564" t="s">
        <v>300</v>
      </c>
      <c r="M7564" t="s">
        <v>301</v>
      </c>
      <c r="N7564" t="s">
        <v>302</v>
      </c>
      <c r="O7564" t="s">
        <v>303</v>
      </c>
      <c r="P7564">
        <v>2.1772727999999999</v>
      </c>
      <c r="Q7564" t="s">
        <v>304</v>
      </c>
      <c r="R7564" t="s">
        <v>305</v>
      </c>
      <c r="S7564">
        <v>8593137746</v>
      </c>
      <c r="T7564">
        <v>278.13868450000001</v>
      </c>
      <c r="U7564" t="s">
        <v>31</v>
      </c>
      <c r="V7564" t="s">
        <v>329</v>
      </c>
      <c r="W7564" t="s">
        <v>23</v>
      </c>
    </row>
    <row r="7565" spans="1:23" x14ac:dyDescent="0.4">
      <c r="A7565">
        <v>7564</v>
      </c>
      <c r="B7565">
        <v>1</v>
      </c>
      <c r="C7565">
        <v>2</v>
      </c>
      <c r="D7565">
        <v>1</v>
      </c>
      <c r="E7565">
        <v>1</v>
      </c>
      <c r="F7565" t="s">
        <v>23</v>
      </c>
      <c r="G7565">
        <v>-24.9716519966756</v>
      </c>
      <c r="H7565" t="s">
        <v>23</v>
      </c>
      <c r="I7565">
        <v>40.574407725952398</v>
      </c>
      <c r="J7565" t="s">
        <v>3532</v>
      </c>
      <c r="K7565" t="s">
        <v>25</v>
      </c>
      <c r="L7565" t="s">
        <v>15155</v>
      </c>
      <c r="M7565" t="s">
        <v>15156</v>
      </c>
      <c r="N7565" t="s">
        <v>28</v>
      </c>
      <c r="O7565" t="s">
        <v>15157</v>
      </c>
      <c r="P7565">
        <v>1.7000000500000001</v>
      </c>
      <c r="Q7565">
        <v>54227996</v>
      </c>
      <c r="R7565" t="s">
        <v>15158</v>
      </c>
      <c r="S7565">
        <v>3145730</v>
      </c>
      <c r="T7565">
        <v>269.0557</v>
      </c>
      <c r="U7565" t="s">
        <v>31</v>
      </c>
      <c r="V7565" t="s">
        <v>12045</v>
      </c>
      <c r="W7565" t="s">
        <v>23</v>
      </c>
    </row>
    <row r="7566" spans="1:23" x14ac:dyDescent="0.4">
      <c r="A7566">
        <v>7565</v>
      </c>
      <c r="B7566">
        <v>1</v>
      </c>
      <c r="C7566">
        <v>1</v>
      </c>
      <c r="D7566">
        <v>1</v>
      </c>
      <c r="E7566">
        <v>1</v>
      </c>
      <c r="F7566" t="s">
        <v>23</v>
      </c>
      <c r="G7566">
        <v>-3.6279654022372698</v>
      </c>
      <c r="H7566" t="s">
        <v>23</v>
      </c>
      <c r="I7566">
        <v>26.806538674642098</v>
      </c>
      <c r="J7566" t="s">
        <v>3916</v>
      </c>
      <c r="K7566" t="s">
        <v>25</v>
      </c>
      <c r="L7566" t="s">
        <v>12754</v>
      </c>
      <c r="M7566" t="s">
        <v>12755</v>
      </c>
      <c r="N7566" t="s">
        <v>12756</v>
      </c>
      <c r="O7566" t="s">
        <v>12757</v>
      </c>
      <c r="P7566">
        <v>1.81576502</v>
      </c>
      <c r="Q7566" t="s">
        <v>12758</v>
      </c>
      <c r="R7566" t="s">
        <v>12759</v>
      </c>
      <c r="S7566">
        <v>255846782</v>
      </c>
      <c r="T7566">
        <v>149.05970600000001</v>
      </c>
      <c r="U7566" t="s">
        <v>31</v>
      </c>
      <c r="V7566" t="s">
        <v>5454</v>
      </c>
      <c r="W7566" t="s">
        <v>23</v>
      </c>
    </row>
    <row r="7567" spans="1:23" x14ac:dyDescent="0.4">
      <c r="A7567">
        <v>7566</v>
      </c>
      <c r="B7567">
        <v>1</v>
      </c>
      <c r="C7567">
        <v>1</v>
      </c>
      <c r="D7567">
        <v>1</v>
      </c>
      <c r="E7567">
        <v>1</v>
      </c>
      <c r="F7567" t="s">
        <v>23</v>
      </c>
      <c r="G7567">
        <v>-7.5296731322065504</v>
      </c>
      <c r="H7567" t="s">
        <v>23</v>
      </c>
      <c r="I7567">
        <v>14.0937481568939</v>
      </c>
      <c r="J7567" t="s">
        <v>155</v>
      </c>
      <c r="K7567" t="s">
        <v>25</v>
      </c>
      <c r="L7567" t="s">
        <v>156</v>
      </c>
      <c r="M7567" t="s">
        <v>157</v>
      </c>
      <c r="N7567" t="s">
        <v>158</v>
      </c>
      <c r="O7567" t="s">
        <v>159</v>
      </c>
      <c r="P7567">
        <v>3.4000001000000002</v>
      </c>
      <c r="Q7567" t="s">
        <v>160</v>
      </c>
      <c r="R7567" t="s">
        <v>161</v>
      </c>
      <c r="S7567">
        <v>86827902</v>
      </c>
      <c r="T7567">
        <v>399.22783390000001</v>
      </c>
      <c r="U7567" t="s">
        <v>31</v>
      </c>
      <c r="V7567" t="s">
        <v>173</v>
      </c>
      <c r="W7567" t="s">
        <v>23</v>
      </c>
    </row>
    <row r="7568" spans="1:23" x14ac:dyDescent="0.4">
      <c r="A7568">
        <v>7567</v>
      </c>
      <c r="B7568">
        <v>1</v>
      </c>
      <c r="C7568">
        <v>1</v>
      </c>
      <c r="D7568">
        <v>1</v>
      </c>
      <c r="E7568">
        <v>1</v>
      </c>
      <c r="F7568" t="s">
        <v>23</v>
      </c>
      <c r="G7568">
        <v>-8.2176232500122595</v>
      </c>
      <c r="H7568" t="s">
        <v>23</v>
      </c>
      <c r="I7568">
        <v>64.567554760798004</v>
      </c>
      <c r="J7568" t="s">
        <v>2044</v>
      </c>
      <c r="K7568" t="s">
        <v>25</v>
      </c>
      <c r="L7568" t="s">
        <v>13916</v>
      </c>
      <c r="M7568" t="s">
        <v>13917</v>
      </c>
      <c r="N7568" t="s">
        <v>13918</v>
      </c>
      <c r="O7568" t="s">
        <v>13919</v>
      </c>
      <c r="P7568">
        <v>-0.89999997600000003</v>
      </c>
      <c r="Q7568" t="s">
        <v>13920</v>
      </c>
      <c r="R7568" t="s">
        <v>13921</v>
      </c>
      <c r="S7568">
        <v>20900214</v>
      </c>
      <c r="T7568">
        <v>579.17084</v>
      </c>
      <c r="U7568" t="s">
        <v>31</v>
      </c>
      <c r="V7568" t="s">
        <v>9112</v>
      </c>
      <c r="W7568" t="s">
        <v>23</v>
      </c>
    </row>
    <row r="7569" spans="1:23" x14ac:dyDescent="0.4">
      <c r="A7569">
        <v>7568</v>
      </c>
      <c r="B7569">
        <v>1</v>
      </c>
      <c r="C7569">
        <v>1</v>
      </c>
      <c r="D7569">
        <v>1</v>
      </c>
      <c r="E7569">
        <v>1</v>
      </c>
      <c r="F7569" t="s">
        <v>23</v>
      </c>
      <c r="G7569">
        <v>-1.5370668256883</v>
      </c>
      <c r="H7569" t="s">
        <v>23</v>
      </c>
      <c r="I7569">
        <v>37.867548494283497</v>
      </c>
      <c r="J7569" t="s">
        <v>1234</v>
      </c>
      <c r="K7569" t="s">
        <v>25</v>
      </c>
      <c r="L7569" t="s">
        <v>1235</v>
      </c>
      <c r="M7569" t="s">
        <v>1236</v>
      </c>
      <c r="N7569" t="s">
        <v>1237</v>
      </c>
      <c r="O7569" t="s">
        <v>1238</v>
      </c>
      <c r="P7569">
        <v>1.81215119</v>
      </c>
      <c r="Q7569" t="s">
        <v>1239</v>
      </c>
      <c r="R7569" t="s">
        <v>1240</v>
      </c>
      <c r="S7569">
        <v>121563518</v>
      </c>
      <c r="T7569">
        <v>287.05501450000003</v>
      </c>
      <c r="U7569" t="s">
        <v>31</v>
      </c>
      <c r="V7569" t="s">
        <v>2131</v>
      </c>
      <c r="W7569" t="s">
        <v>23</v>
      </c>
    </row>
    <row r="7570" spans="1:23" x14ac:dyDescent="0.4">
      <c r="A7570">
        <v>7569</v>
      </c>
      <c r="B7570">
        <v>1</v>
      </c>
      <c r="C7570">
        <v>1</v>
      </c>
      <c r="D7570">
        <v>1</v>
      </c>
      <c r="E7570">
        <v>1</v>
      </c>
      <c r="F7570" t="s">
        <v>23</v>
      </c>
      <c r="G7570">
        <v>-3.8095154952035202</v>
      </c>
      <c r="H7570" t="s">
        <v>23</v>
      </c>
      <c r="I7570">
        <v>23.342010598263101</v>
      </c>
      <c r="J7570" t="s">
        <v>299</v>
      </c>
      <c r="K7570" t="s">
        <v>25</v>
      </c>
      <c r="L7570" t="s">
        <v>300</v>
      </c>
      <c r="M7570" t="s">
        <v>301</v>
      </c>
      <c r="N7570" t="s">
        <v>302</v>
      </c>
      <c r="O7570" t="s">
        <v>303</v>
      </c>
      <c r="P7570">
        <v>2.1772727999999999</v>
      </c>
      <c r="Q7570" t="s">
        <v>304</v>
      </c>
      <c r="R7570" t="s">
        <v>305</v>
      </c>
      <c r="S7570">
        <v>8593137746</v>
      </c>
      <c r="T7570">
        <v>278.13868450000001</v>
      </c>
      <c r="U7570" t="s">
        <v>31</v>
      </c>
      <c r="V7570" t="s">
        <v>2095</v>
      </c>
      <c r="W7570" t="s">
        <v>23</v>
      </c>
    </row>
    <row r="7571" spans="1:23" x14ac:dyDescent="0.4">
      <c r="A7571">
        <v>7570</v>
      </c>
      <c r="B7571">
        <v>1</v>
      </c>
      <c r="C7571">
        <v>1</v>
      </c>
      <c r="D7571">
        <v>1</v>
      </c>
      <c r="E7571">
        <v>3</v>
      </c>
      <c r="F7571" t="s">
        <v>23</v>
      </c>
      <c r="G7571">
        <v>-9.1169008223817798</v>
      </c>
      <c r="H7571" t="s">
        <v>23</v>
      </c>
      <c r="I7571">
        <v>106.01996215526501</v>
      </c>
      <c r="J7571" t="s">
        <v>12472</v>
      </c>
      <c r="K7571" t="s">
        <v>25</v>
      </c>
      <c r="L7571" t="s">
        <v>12473</v>
      </c>
      <c r="M7571" t="s">
        <v>12474</v>
      </c>
      <c r="N7571" t="s">
        <v>12475</v>
      </c>
      <c r="O7571" t="s">
        <v>12476</v>
      </c>
      <c r="P7571">
        <v>4.3676128399999996</v>
      </c>
      <c r="Q7571" t="s">
        <v>12477</v>
      </c>
      <c r="R7571" t="s">
        <v>12478</v>
      </c>
      <c r="S7571">
        <v>70312002</v>
      </c>
      <c r="T7571">
        <v>478.2224142</v>
      </c>
      <c r="U7571" t="s">
        <v>31</v>
      </c>
      <c r="V7571" t="s">
        <v>4524</v>
      </c>
      <c r="W7571" t="s">
        <v>23</v>
      </c>
    </row>
    <row r="7572" spans="1:23" x14ac:dyDescent="0.4">
      <c r="A7572">
        <v>7571</v>
      </c>
      <c r="B7572">
        <v>1</v>
      </c>
      <c r="C7572">
        <v>1</v>
      </c>
      <c r="D7572">
        <v>1</v>
      </c>
      <c r="E7572">
        <v>1</v>
      </c>
      <c r="F7572" t="s">
        <v>23</v>
      </c>
      <c r="G7572">
        <v>-10.5092880326493</v>
      </c>
      <c r="H7572" t="s">
        <v>23</v>
      </c>
      <c r="I7572">
        <v>38.1170453063325</v>
      </c>
      <c r="J7572" t="s">
        <v>1880</v>
      </c>
      <c r="K7572" t="s">
        <v>25</v>
      </c>
      <c r="L7572" t="s">
        <v>13358</v>
      </c>
      <c r="M7572" t="s">
        <v>13359</v>
      </c>
      <c r="N7572" t="s">
        <v>13360</v>
      </c>
      <c r="O7572" t="s">
        <v>13361</v>
      </c>
      <c r="P7572">
        <v>-1.85683262</v>
      </c>
      <c r="Q7572" t="s">
        <v>13362</v>
      </c>
      <c r="R7572" t="s">
        <v>13363</v>
      </c>
      <c r="S7572">
        <v>60149260390</v>
      </c>
      <c r="T7572">
        <v>298.1146</v>
      </c>
      <c r="U7572" t="s">
        <v>31</v>
      </c>
      <c r="V7572" t="s">
        <v>2654</v>
      </c>
      <c r="W7572" t="s">
        <v>23</v>
      </c>
    </row>
    <row r="7573" spans="1:23" x14ac:dyDescent="0.4">
      <c r="A7573">
        <v>7572</v>
      </c>
      <c r="B7573">
        <v>1</v>
      </c>
      <c r="C7573">
        <v>1</v>
      </c>
      <c r="D7573">
        <v>1</v>
      </c>
      <c r="E7573">
        <v>1</v>
      </c>
      <c r="F7573" t="s">
        <v>23</v>
      </c>
      <c r="G7573">
        <v>-1.7575164864947601</v>
      </c>
      <c r="H7573" t="s">
        <v>23</v>
      </c>
      <c r="I7573">
        <v>27.762946171295098</v>
      </c>
      <c r="J7573" t="s">
        <v>545</v>
      </c>
      <c r="K7573" t="s">
        <v>25</v>
      </c>
      <c r="L7573" t="s">
        <v>546</v>
      </c>
      <c r="M7573" t="s">
        <v>547</v>
      </c>
      <c r="N7573" t="s">
        <v>548</v>
      </c>
      <c r="O7573" t="s">
        <v>549</v>
      </c>
      <c r="P7573">
        <v>3.7000000499999999</v>
      </c>
      <c r="Q7573" t="s">
        <v>550</v>
      </c>
      <c r="R7573" t="s">
        <v>551</v>
      </c>
      <c r="S7573">
        <v>255708030</v>
      </c>
      <c r="T7573">
        <v>823.41106000000002</v>
      </c>
      <c r="U7573" t="s">
        <v>31</v>
      </c>
      <c r="V7573" t="s">
        <v>5629</v>
      </c>
      <c r="W7573" t="s">
        <v>23</v>
      </c>
    </row>
    <row r="7574" spans="1:23" x14ac:dyDescent="0.4">
      <c r="A7574">
        <v>7573</v>
      </c>
      <c r="B7574">
        <v>1</v>
      </c>
      <c r="C7574">
        <v>1</v>
      </c>
      <c r="D7574">
        <v>1</v>
      </c>
      <c r="E7574">
        <v>1</v>
      </c>
      <c r="F7574" t="s">
        <v>23</v>
      </c>
      <c r="G7574">
        <v>-20.342258767373401</v>
      </c>
      <c r="H7574" t="s">
        <v>23</v>
      </c>
      <c r="I7574">
        <v>16.904413145843499</v>
      </c>
      <c r="J7574" t="s">
        <v>5969</v>
      </c>
      <c r="K7574" t="s">
        <v>25</v>
      </c>
      <c r="L7574" t="s">
        <v>12737</v>
      </c>
      <c r="M7574" t="s">
        <v>12738</v>
      </c>
      <c r="N7574" t="s">
        <v>12739</v>
      </c>
      <c r="O7574" t="s">
        <v>12740</v>
      </c>
      <c r="P7574">
        <v>0.69999998799999996</v>
      </c>
      <c r="Q7574" t="s">
        <v>12741</v>
      </c>
      <c r="R7574" t="s">
        <v>12742</v>
      </c>
      <c r="S7574">
        <v>8610439226</v>
      </c>
      <c r="T7574">
        <v>459.12858</v>
      </c>
      <c r="U7574" t="s">
        <v>31</v>
      </c>
      <c r="V7574" t="s">
        <v>5975</v>
      </c>
      <c r="W7574" t="s">
        <v>23</v>
      </c>
    </row>
    <row r="7575" spans="1:23" x14ac:dyDescent="0.4">
      <c r="A7575">
        <v>7574</v>
      </c>
      <c r="B7575">
        <v>1</v>
      </c>
      <c r="C7575">
        <v>1</v>
      </c>
      <c r="D7575">
        <v>1</v>
      </c>
      <c r="E7575">
        <v>2</v>
      </c>
      <c r="F7575" t="s">
        <v>23</v>
      </c>
      <c r="G7575">
        <v>-310.05568343627499</v>
      </c>
      <c r="H7575" t="s">
        <v>23</v>
      </c>
      <c r="I7575">
        <v>50.717150371375297</v>
      </c>
      <c r="J7575" t="s">
        <v>8410</v>
      </c>
      <c r="K7575" t="s">
        <v>25</v>
      </c>
      <c r="L7575" t="s">
        <v>15955</v>
      </c>
      <c r="M7575" t="s">
        <v>15956</v>
      </c>
      <c r="N7575" t="s">
        <v>15957</v>
      </c>
      <c r="O7575" t="s">
        <v>15958</v>
      </c>
      <c r="P7575">
        <v>2.8708627199999999</v>
      </c>
      <c r="Q7575" t="s">
        <v>15959</v>
      </c>
      <c r="R7575" t="s">
        <v>15960</v>
      </c>
      <c r="S7575">
        <v>67108866</v>
      </c>
      <c r="T7575">
        <v>359.14891490000002</v>
      </c>
      <c r="U7575" t="s">
        <v>31</v>
      </c>
      <c r="V7575" t="s">
        <v>10189</v>
      </c>
      <c r="W7575" t="s">
        <v>23</v>
      </c>
    </row>
    <row r="7576" spans="1:23" x14ac:dyDescent="0.4">
      <c r="A7576">
        <v>7575</v>
      </c>
      <c r="B7576">
        <v>1</v>
      </c>
      <c r="C7576">
        <v>1</v>
      </c>
      <c r="D7576">
        <v>1</v>
      </c>
      <c r="E7576">
        <v>1</v>
      </c>
      <c r="F7576" t="s">
        <v>23</v>
      </c>
      <c r="G7576">
        <v>-11.044548300988399</v>
      </c>
      <c r="H7576" t="s">
        <v>23</v>
      </c>
      <c r="I7576">
        <v>14.5101350527506</v>
      </c>
      <c r="J7576" t="s">
        <v>7647</v>
      </c>
      <c r="K7576" t="s">
        <v>25</v>
      </c>
      <c r="L7576" t="s">
        <v>7648</v>
      </c>
      <c r="M7576" t="s">
        <v>7649</v>
      </c>
      <c r="N7576" t="s">
        <v>7650</v>
      </c>
      <c r="O7576" t="s">
        <v>7651</v>
      </c>
      <c r="P7576">
        <v>-2.7999999500000001</v>
      </c>
      <c r="Q7576">
        <v>11988368</v>
      </c>
      <c r="R7576" t="s">
        <v>7652</v>
      </c>
      <c r="S7576">
        <v>3178598</v>
      </c>
      <c r="T7576">
        <v>743.202</v>
      </c>
      <c r="U7576" t="s">
        <v>31</v>
      </c>
      <c r="V7576" t="s">
        <v>7654</v>
      </c>
      <c r="W7576" t="s">
        <v>23</v>
      </c>
    </row>
    <row r="7577" spans="1:23" x14ac:dyDescent="0.4">
      <c r="A7577">
        <v>7576</v>
      </c>
      <c r="B7577">
        <v>1</v>
      </c>
      <c r="C7577">
        <v>1</v>
      </c>
      <c r="D7577">
        <v>1</v>
      </c>
      <c r="E7577">
        <v>3</v>
      </c>
      <c r="F7577" t="s">
        <v>23</v>
      </c>
      <c r="G7577">
        <v>-273.563248105995</v>
      </c>
      <c r="H7577" t="s">
        <v>23</v>
      </c>
      <c r="I7577">
        <v>15.2347898182467</v>
      </c>
      <c r="J7577" t="s">
        <v>10081</v>
      </c>
      <c r="K7577" t="s">
        <v>25</v>
      </c>
      <c r="L7577" t="s">
        <v>10082</v>
      </c>
      <c r="M7577" t="s">
        <v>10083</v>
      </c>
      <c r="N7577" t="s">
        <v>10084</v>
      </c>
      <c r="O7577" t="s">
        <v>10085</v>
      </c>
      <c r="P7577">
        <v>5.3000001900000004</v>
      </c>
      <c r="Q7577" t="s">
        <v>10086</v>
      </c>
      <c r="R7577" t="s">
        <v>10087</v>
      </c>
      <c r="S7577">
        <v>3153922</v>
      </c>
      <c r="T7577">
        <v>433.11292329999998</v>
      </c>
      <c r="U7577" t="s">
        <v>31</v>
      </c>
      <c r="V7577" t="s">
        <v>11033</v>
      </c>
      <c r="W7577" t="s">
        <v>23</v>
      </c>
    </row>
    <row r="7578" spans="1:23" x14ac:dyDescent="0.4">
      <c r="A7578">
        <v>7577</v>
      </c>
      <c r="B7578">
        <v>1</v>
      </c>
      <c r="C7578">
        <v>1</v>
      </c>
      <c r="D7578">
        <v>1</v>
      </c>
      <c r="E7578">
        <v>2</v>
      </c>
      <c r="F7578" t="s">
        <v>23</v>
      </c>
      <c r="G7578">
        <v>-334.778419066634</v>
      </c>
      <c r="H7578" t="s">
        <v>23</v>
      </c>
      <c r="I7578">
        <v>51.887418218927003</v>
      </c>
      <c r="J7578" t="s">
        <v>7482</v>
      </c>
      <c r="K7578" t="s">
        <v>25</v>
      </c>
      <c r="L7578" t="s">
        <v>7483</v>
      </c>
      <c r="M7578" t="s">
        <v>7484</v>
      </c>
      <c r="N7578" t="s">
        <v>7485</v>
      </c>
      <c r="O7578" t="s">
        <v>7486</v>
      </c>
      <c r="P7578">
        <v>3.2000000499999999</v>
      </c>
      <c r="Q7578" t="s">
        <v>7487</v>
      </c>
      <c r="R7578" t="s">
        <v>7488</v>
      </c>
      <c r="S7578">
        <v>34</v>
      </c>
      <c r="T7578">
        <v>451.08710250000001</v>
      </c>
      <c r="U7578" t="s">
        <v>31</v>
      </c>
      <c r="V7578" t="s">
        <v>5817</v>
      </c>
      <c r="W7578" t="s">
        <v>23</v>
      </c>
    </row>
    <row r="7579" spans="1:23" x14ac:dyDescent="0.4">
      <c r="A7579">
        <v>7578</v>
      </c>
      <c r="B7579">
        <v>1</v>
      </c>
      <c r="C7579">
        <v>1</v>
      </c>
      <c r="D7579">
        <v>1</v>
      </c>
      <c r="E7579">
        <v>1</v>
      </c>
      <c r="F7579" t="s">
        <v>23</v>
      </c>
      <c r="G7579">
        <v>-30.096237851238801</v>
      </c>
      <c r="H7579" t="s">
        <v>23</v>
      </c>
      <c r="I7579">
        <v>25.659640745950501</v>
      </c>
      <c r="J7579" t="s">
        <v>4449</v>
      </c>
      <c r="K7579" t="s">
        <v>25</v>
      </c>
      <c r="L7579" t="s">
        <v>9522</v>
      </c>
      <c r="M7579" t="s">
        <v>9523</v>
      </c>
      <c r="N7579" t="s">
        <v>9524</v>
      </c>
      <c r="O7579" t="s">
        <v>9525</v>
      </c>
      <c r="P7579">
        <v>3.4000001000000002</v>
      </c>
      <c r="Q7579" t="s">
        <v>9526</v>
      </c>
      <c r="R7579" t="s">
        <v>9527</v>
      </c>
      <c r="S7579">
        <v>70803558</v>
      </c>
      <c r="T7579">
        <v>355.11761480000001</v>
      </c>
      <c r="U7579" t="s">
        <v>31</v>
      </c>
      <c r="V7579" t="s">
        <v>7880</v>
      </c>
      <c r="W7579" t="s">
        <v>23</v>
      </c>
    </row>
    <row r="7580" spans="1:23" x14ac:dyDescent="0.4">
      <c r="A7580">
        <v>7579</v>
      </c>
      <c r="B7580">
        <v>1</v>
      </c>
      <c r="C7580">
        <v>1</v>
      </c>
      <c r="D7580">
        <v>1</v>
      </c>
      <c r="E7580">
        <v>1</v>
      </c>
      <c r="F7580" t="s">
        <v>23</v>
      </c>
      <c r="G7580">
        <v>-7.0962402391070301</v>
      </c>
      <c r="H7580" t="s">
        <v>23</v>
      </c>
      <c r="I7580">
        <v>20.356645904112799</v>
      </c>
      <c r="J7580" t="s">
        <v>1017</v>
      </c>
      <c r="K7580" t="s">
        <v>25</v>
      </c>
      <c r="L7580" t="s">
        <v>1018</v>
      </c>
      <c r="M7580" t="s">
        <v>1019</v>
      </c>
      <c r="N7580" t="s">
        <v>1020</v>
      </c>
      <c r="O7580" t="s">
        <v>1021</v>
      </c>
      <c r="P7580">
        <v>0.89999997600000003</v>
      </c>
      <c r="Q7580" t="s">
        <v>1022</v>
      </c>
      <c r="R7580" t="s">
        <v>1023</v>
      </c>
      <c r="S7580">
        <v>34447747966</v>
      </c>
      <c r="T7580">
        <v>449.10784000000001</v>
      </c>
      <c r="U7580" t="s">
        <v>31</v>
      </c>
      <c r="V7580" t="s">
        <v>1949</v>
      </c>
      <c r="W7580" t="s">
        <v>23</v>
      </c>
    </row>
    <row r="7581" spans="1:23" x14ac:dyDescent="0.4">
      <c r="A7581">
        <v>7580</v>
      </c>
      <c r="B7581">
        <v>1</v>
      </c>
      <c r="C7581">
        <v>2</v>
      </c>
      <c r="D7581">
        <v>1</v>
      </c>
      <c r="E7581">
        <v>1</v>
      </c>
      <c r="F7581" t="s">
        <v>23</v>
      </c>
      <c r="G7581">
        <v>-9.1748232423368705</v>
      </c>
      <c r="H7581" t="s">
        <v>23</v>
      </c>
      <c r="I7581">
        <v>39.115501034016503</v>
      </c>
      <c r="J7581" t="s">
        <v>380</v>
      </c>
      <c r="K7581" t="s">
        <v>25</v>
      </c>
      <c r="L7581" t="s">
        <v>12379</v>
      </c>
      <c r="M7581" t="s">
        <v>12380</v>
      </c>
      <c r="N7581" t="s">
        <v>12381</v>
      </c>
      <c r="O7581" t="s">
        <v>12382</v>
      </c>
      <c r="P7581">
        <v>1.7999999499999999</v>
      </c>
      <c r="Q7581" t="s">
        <v>12383</v>
      </c>
      <c r="R7581" t="s">
        <v>12384</v>
      </c>
      <c r="S7581">
        <v>71099254</v>
      </c>
      <c r="T7581">
        <v>323.17540439999999</v>
      </c>
      <c r="U7581" t="s">
        <v>31</v>
      </c>
      <c r="V7581" t="s">
        <v>10672</v>
      </c>
      <c r="W7581" t="s">
        <v>23</v>
      </c>
    </row>
    <row r="7582" spans="1:23" x14ac:dyDescent="0.4">
      <c r="A7582">
        <v>7581</v>
      </c>
      <c r="B7582">
        <v>1</v>
      </c>
      <c r="C7582">
        <v>2</v>
      </c>
      <c r="D7582">
        <v>1</v>
      </c>
      <c r="E7582">
        <v>1</v>
      </c>
      <c r="F7582" t="s">
        <v>23</v>
      </c>
      <c r="G7582">
        <v>-6.1194259609194503</v>
      </c>
      <c r="H7582" t="s">
        <v>23</v>
      </c>
      <c r="I7582">
        <v>42.740884213295402</v>
      </c>
      <c r="J7582" t="s">
        <v>50</v>
      </c>
      <c r="K7582" t="s">
        <v>25</v>
      </c>
      <c r="L7582" t="s">
        <v>51</v>
      </c>
      <c r="M7582" t="s">
        <v>52</v>
      </c>
      <c r="N7582" t="s">
        <v>53</v>
      </c>
      <c r="O7582" t="s">
        <v>54</v>
      </c>
      <c r="P7582">
        <v>2.4793486599999999</v>
      </c>
      <c r="Q7582" t="s">
        <v>55</v>
      </c>
      <c r="R7582" t="s">
        <v>56</v>
      </c>
      <c r="S7582">
        <v>8659984502</v>
      </c>
      <c r="T7582">
        <v>341.18596910000002</v>
      </c>
      <c r="U7582" t="s">
        <v>31</v>
      </c>
      <c r="V7582" t="s">
        <v>73</v>
      </c>
      <c r="W7582" t="s">
        <v>23</v>
      </c>
    </row>
    <row r="7583" spans="1:23" x14ac:dyDescent="0.4">
      <c r="A7583">
        <v>7582</v>
      </c>
      <c r="B7583">
        <v>1</v>
      </c>
      <c r="C7583">
        <v>1</v>
      </c>
      <c r="D7583">
        <v>1</v>
      </c>
      <c r="E7583">
        <v>2</v>
      </c>
      <c r="F7583" t="s">
        <v>23</v>
      </c>
      <c r="G7583">
        <v>-402.76132475931598</v>
      </c>
      <c r="H7583" t="s">
        <v>23</v>
      </c>
      <c r="I7583">
        <v>23.472869960317901</v>
      </c>
      <c r="J7583" t="s">
        <v>11625</v>
      </c>
      <c r="K7583" t="s">
        <v>25</v>
      </c>
      <c r="L7583" t="s">
        <v>11626</v>
      </c>
      <c r="M7583" t="s">
        <v>11627</v>
      </c>
      <c r="N7583" t="s">
        <v>11628</v>
      </c>
      <c r="O7583" t="s">
        <v>11629</v>
      </c>
      <c r="P7583">
        <v>3.5999998999999998</v>
      </c>
      <c r="Q7583">
        <v>4289525</v>
      </c>
      <c r="R7583" t="s">
        <v>11630</v>
      </c>
      <c r="S7583">
        <v>67108934</v>
      </c>
      <c r="T7583">
        <v>801.22</v>
      </c>
      <c r="U7583" t="s">
        <v>31</v>
      </c>
      <c r="V7583" t="s">
        <v>1146</v>
      </c>
      <c r="W7583" t="s">
        <v>23</v>
      </c>
    </row>
    <row r="7584" spans="1:23" x14ac:dyDescent="0.4">
      <c r="A7584">
        <v>7583</v>
      </c>
      <c r="B7584">
        <v>1</v>
      </c>
      <c r="C7584">
        <v>1</v>
      </c>
      <c r="D7584">
        <v>1</v>
      </c>
      <c r="E7584">
        <v>3</v>
      </c>
      <c r="F7584" t="s">
        <v>23</v>
      </c>
      <c r="G7584">
        <v>-289.464297330139</v>
      </c>
      <c r="H7584" t="s">
        <v>23</v>
      </c>
      <c r="I7584">
        <v>29.729914143994002</v>
      </c>
      <c r="J7584" t="s">
        <v>1390</v>
      </c>
      <c r="K7584" t="s">
        <v>25</v>
      </c>
      <c r="L7584" t="s">
        <v>14886</v>
      </c>
      <c r="M7584" t="s">
        <v>14887</v>
      </c>
      <c r="N7584" t="s">
        <v>28</v>
      </c>
      <c r="O7584" t="s">
        <v>14888</v>
      </c>
      <c r="P7584">
        <v>-0.19349794100000001</v>
      </c>
      <c r="R7584" t="s">
        <v>14889</v>
      </c>
      <c r="S7584">
        <v>60131672064</v>
      </c>
      <c r="T7584">
        <v>375.12857339999999</v>
      </c>
      <c r="U7584" t="s">
        <v>31</v>
      </c>
      <c r="V7584" t="s">
        <v>7327</v>
      </c>
      <c r="W7584" t="s">
        <v>23</v>
      </c>
    </row>
    <row r="7585" spans="1:23" x14ac:dyDescent="0.4">
      <c r="A7585">
        <v>7584</v>
      </c>
      <c r="B7585">
        <v>1</v>
      </c>
      <c r="C7585">
        <v>1</v>
      </c>
      <c r="D7585">
        <v>1</v>
      </c>
      <c r="E7585">
        <v>3</v>
      </c>
      <c r="F7585" t="s">
        <v>23</v>
      </c>
      <c r="G7585">
        <v>-568.16166465534195</v>
      </c>
      <c r="H7585" t="s">
        <v>23</v>
      </c>
      <c r="I7585">
        <v>86.327953843206799</v>
      </c>
      <c r="J7585" t="s">
        <v>6109</v>
      </c>
      <c r="K7585" t="s">
        <v>25</v>
      </c>
      <c r="L7585" t="s">
        <v>15894</v>
      </c>
      <c r="M7585" t="s">
        <v>15895</v>
      </c>
      <c r="N7585" t="s">
        <v>28</v>
      </c>
      <c r="O7585" t="s">
        <v>15896</v>
      </c>
      <c r="P7585">
        <v>-0.34561941000000002</v>
      </c>
      <c r="R7585" t="s">
        <v>15897</v>
      </c>
      <c r="S7585">
        <v>3178496</v>
      </c>
      <c r="T7585">
        <v>449.10783789999999</v>
      </c>
      <c r="U7585" t="s">
        <v>31</v>
      </c>
      <c r="V7585" t="s">
        <v>5892</v>
      </c>
      <c r="W7585" t="s">
        <v>23</v>
      </c>
    </row>
    <row r="7586" spans="1:23" x14ac:dyDescent="0.4">
      <c r="A7586">
        <v>7585</v>
      </c>
      <c r="B7586">
        <v>1</v>
      </c>
      <c r="C7586">
        <v>1</v>
      </c>
      <c r="D7586">
        <v>1</v>
      </c>
      <c r="E7586">
        <v>1</v>
      </c>
      <c r="F7586" t="s">
        <v>23</v>
      </c>
      <c r="G7586">
        <v>-385.23391916785499</v>
      </c>
      <c r="H7586" t="s">
        <v>23</v>
      </c>
      <c r="I7586">
        <v>18.9732718041457</v>
      </c>
      <c r="J7586" t="s">
        <v>865</v>
      </c>
      <c r="K7586" t="s">
        <v>25</v>
      </c>
      <c r="L7586" t="s">
        <v>866</v>
      </c>
      <c r="M7586" t="s">
        <v>867</v>
      </c>
      <c r="N7586" t="s">
        <v>868</v>
      </c>
      <c r="O7586" t="s">
        <v>869</v>
      </c>
      <c r="P7586">
        <v>2.9000001000000002</v>
      </c>
      <c r="Q7586">
        <v>78347</v>
      </c>
      <c r="R7586" t="s">
        <v>870</v>
      </c>
      <c r="S7586">
        <v>262146</v>
      </c>
      <c r="T7586">
        <v>449.10783789999999</v>
      </c>
      <c r="U7586" t="s">
        <v>31</v>
      </c>
      <c r="V7586" t="s">
        <v>5687</v>
      </c>
      <c r="W7586" t="s">
        <v>23</v>
      </c>
    </row>
    <row r="7587" spans="1:23" x14ac:dyDescent="0.4">
      <c r="A7587">
        <v>7586</v>
      </c>
      <c r="B7587">
        <v>1</v>
      </c>
      <c r="C7587">
        <v>1</v>
      </c>
      <c r="D7587">
        <v>1</v>
      </c>
      <c r="E7587">
        <v>2</v>
      </c>
      <c r="F7587" t="s">
        <v>23</v>
      </c>
      <c r="G7587">
        <v>-158.42627330537101</v>
      </c>
      <c r="H7587" t="s">
        <v>23</v>
      </c>
      <c r="I7587">
        <v>8.6851133397502291</v>
      </c>
      <c r="J7587" t="s">
        <v>17275</v>
      </c>
      <c r="K7587" t="s">
        <v>25</v>
      </c>
      <c r="L7587" t="s">
        <v>17276</v>
      </c>
      <c r="M7587" t="s">
        <v>17277</v>
      </c>
      <c r="N7587" t="s">
        <v>17278</v>
      </c>
      <c r="O7587" t="s">
        <v>17279</v>
      </c>
      <c r="P7587">
        <v>3.9760797000000001</v>
      </c>
      <c r="Q7587">
        <v>35634</v>
      </c>
      <c r="R7587" t="s">
        <v>17280</v>
      </c>
      <c r="S7587">
        <v>67108930</v>
      </c>
      <c r="T7587">
        <v>199.08658940000001</v>
      </c>
      <c r="U7587" t="s">
        <v>31</v>
      </c>
      <c r="V7587" t="s">
        <v>1150</v>
      </c>
      <c r="W7587" t="s">
        <v>23</v>
      </c>
    </row>
    <row r="7588" spans="1:23" x14ac:dyDescent="0.4">
      <c r="A7588">
        <v>7587</v>
      </c>
      <c r="B7588">
        <v>1</v>
      </c>
      <c r="C7588">
        <v>2</v>
      </c>
      <c r="D7588">
        <v>1</v>
      </c>
      <c r="E7588">
        <v>1</v>
      </c>
      <c r="F7588" t="s">
        <v>23</v>
      </c>
      <c r="G7588">
        <v>-315.29320093824498</v>
      </c>
      <c r="H7588" t="s">
        <v>23</v>
      </c>
      <c r="I7588">
        <v>5.6572822398250597</v>
      </c>
      <c r="J7588" t="s">
        <v>10259</v>
      </c>
      <c r="K7588" t="s">
        <v>25</v>
      </c>
      <c r="L7588" t="s">
        <v>10260</v>
      </c>
      <c r="M7588" t="s">
        <v>10261</v>
      </c>
      <c r="N7588" t="s">
        <v>10262</v>
      </c>
      <c r="O7588" t="s">
        <v>10263</v>
      </c>
      <c r="P7588">
        <v>-3.2999999500000001</v>
      </c>
      <c r="Q7588">
        <v>9965191</v>
      </c>
      <c r="R7588" t="s">
        <v>10264</v>
      </c>
      <c r="S7588">
        <v>67108930</v>
      </c>
      <c r="T7588">
        <v>267.13795629999998</v>
      </c>
      <c r="U7588" t="s">
        <v>31</v>
      </c>
      <c r="V7588" t="s">
        <v>11131</v>
      </c>
      <c r="W7588" t="s">
        <v>23</v>
      </c>
    </row>
    <row r="7589" spans="1:23" x14ac:dyDescent="0.4">
      <c r="A7589">
        <v>7588</v>
      </c>
      <c r="B7589">
        <v>1</v>
      </c>
      <c r="C7589">
        <v>1</v>
      </c>
      <c r="D7589">
        <v>1</v>
      </c>
      <c r="E7589">
        <v>1</v>
      </c>
      <c r="F7589" t="s">
        <v>23</v>
      </c>
      <c r="G7589">
        <v>-20.246477689044902</v>
      </c>
      <c r="H7589" t="s">
        <v>23</v>
      </c>
      <c r="I7589">
        <v>71.247221266211</v>
      </c>
      <c r="J7589" t="s">
        <v>4591</v>
      </c>
      <c r="K7589" t="s">
        <v>25</v>
      </c>
      <c r="L7589" t="s">
        <v>14708</v>
      </c>
      <c r="M7589" t="s">
        <v>14709</v>
      </c>
      <c r="N7589" t="s">
        <v>14710</v>
      </c>
      <c r="O7589" t="s">
        <v>14711</v>
      </c>
      <c r="P7589">
        <v>2.4000001000000002</v>
      </c>
      <c r="Q7589" t="s">
        <v>14712</v>
      </c>
      <c r="R7589" t="s">
        <v>14713</v>
      </c>
      <c r="S7589">
        <v>20767102</v>
      </c>
      <c r="T7589">
        <v>285.07575000000003</v>
      </c>
      <c r="U7589" t="s">
        <v>31</v>
      </c>
      <c r="V7589" t="s">
        <v>8898</v>
      </c>
      <c r="W7589" t="s">
        <v>23</v>
      </c>
    </row>
    <row r="7590" spans="1:23" x14ac:dyDescent="0.4">
      <c r="A7590">
        <v>7589</v>
      </c>
      <c r="B7590">
        <v>1</v>
      </c>
      <c r="C7590">
        <v>1</v>
      </c>
      <c r="D7590">
        <v>1</v>
      </c>
      <c r="E7590">
        <v>1</v>
      </c>
      <c r="F7590" t="s">
        <v>23</v>
      </c>
      <c r="G7590">
        <v>-908.17383946258497</v>
      </c>
      <c r="H7590" t="s">
        <v>23</v>
      </c>
      <c r="I7590">
        <v>19.5446900501932</v>
      </c>
      <c r="J7590" t="s">
        <v>4931</v>
      </c>
      <c r="K7590" t="s">
        <v>25</v>
      </c>
      <c r="L7590" t="s">
        <v>4932</v>
      </c>
      <c r="M7590" t="s">
        <v>4933</v>
      </c>
      <c r="N7590" t="s">
        <v>4934</v>
      </c>
      <c r="O7590" t="s">
        <v>4935</v>
      </c>
      <c r="P7590">
        <v>-3.7999999500000001</v>
      </c>
      <c r="Q7590" t="s">
        <v>4936</v>
      </c>
      <c r="R7590" t="s">
        <v>4937</v>
      </c>
      <c r="S7590">
        <v>70</v>
      </c>
      <c r="T7590">
        <v>595.20213220000005</v>
      </c>
      <c r="U7590" t="s">
        <v>31</v>
      </c>
      <c r="V7590" t="s">
        <v>11804</v>
      </c>
      <c r="W7590" t="s">
        <v>23</v>
      </c>
    </row>
    <row r="7591" spans="1:23" x14ac:dyDescent="0.4">
      <c r="A7591">
        <v>7590</v>
      </c>
      <c r="B7591">
        <v>1</v>
      </c>
      <c r="C7591">
        <v>1</v>
      </c>
      <c r="D7591">
        <v>1</v>
      </c>
      <c r="E7591">
        <v>2</v>
      </c>
      <c r="F7591" t="s">
        <v>23</v>
      </c>
      <c r="G7591">
        <v>-413.00130415827101</v>
      </c>
      <c r="H7591" t="s">
        <v>23</v>
      </c>
      <c r="I7591">
        <v>61.8340455184116</v>
      </c>
      <c r="J7591" t="s">
        <v>9886</v>
      </c>
      <c r="K7591" t="s">
        <v>25</v>
      </c>
      <c r="L7591" t="s">
        <v>9887</v>
      </c>
      <c r="M7591" t="s">
        <v>9888</v>
      </c>
      <c r="N7591" t="s">
        <v>9889</v>
      </c>
      <c r="O7591" t="s">
        <v>9890</v>
      </c>
      <c r="P7591">
        <v>2.4000001000000002</v>
      </c>
      <c r="Q7591">
        <v>3072488</v>
      </c>
      <c r="R7591" t="s">
        <v>9891</v>
      </c>
      <c r="S7591">
        <v>67108866</v>
      </c>
      <c r="T7591">
        <v>257.08083529999999</v>
      </c>
      <c r="U7591" t="s">
        <v>31</v>
      </c>
      <c r="V7591" t="s">
        <v>7707</v>
      </c>
      <c r="W7591" t="s">
        <v>23</v>
      </c>
    </row>
    <row r="7592" spans="1:23" x14ac:dyDescent="0.4">
      <c r="A7592">
        <v>7591</v>
      </c>
      <c r="B7592">
        <v>1</v>
      </c>
      <c r="C7592">
        <v>1</v>
      </c>
      <c r="D7592">
        <v>1</v>
      </c>
      <c r="E7592">
        <v>1</v>
      </c>
      <c r="F7592" t="s">
        <v>23</v>
      </c>
      <c r="G7592">
        <v>-897.33639060204496</v>
      </c>
      <c r="H7592" t="s">
        <v>23</v>
      </c>
      <c r="I7592">
        <v>21.0974852579388</v>
      </c>
      <c r="J7592" t="s">
        <v>14672</v>
      </c>
      <c r="K7592" t="s">
        <v>25</v>
      </c>
      <c r="L7592" t="s">
        <v>14673</v>
      </c>
      <c r="M7592" t="s">
        <v>14674</v>
      </c>
      <c r="N7592" t="s">
        <v>14675</v>
      </c>
      <c r="O7592" t="s">
        <v>14676</v>
      </c>
      <c r="P7592">
        <v>4.8000001900000004</v>
      </c>
      <c r="Q7592" t="s">
        <v>14677</v>
      </c>
      <c r="R7592" t="s">
        <v>14678</v>
      </c>
      <c r="S7592">
        <v>67108866</v>
      </c>
      <c r="T7592">
        <v>595.14461730000005</v>
      </c>
      <c r="U7592" t="s">
        <v>31</v>
      </c>
      <c r="V7592" t="s">
        <v>4476</v>
      </c>
      <c r="W7592" t="s">
        <v>23</v>
      </c>
    </row>
    <row r="7593" spans="1:23" x14ac:dyDescent="0.4">
      <c r="A7593">
        <v>7592</v>
      </c>
      <c r="B7593">
        <v>1</v>
      </c>
      <c r="C7593">
        <v>2</v>
      </c>
      <c r="D7593">
        <v>1</v>
      </c>
      <c r="E7593">
        <v>1</v>
      </c>
      <c r="F7593" t="s">
        <v>23</v>
      </c>
      <c r="G7593">
        <v>-3.5254249964342299</v>
      </c>
      <c r="H7593" t="s">
        <v>23</v>
      </c>
      <c r="I7593">
        <v>16.446157108731999</v>
      </c>
      <c r="J7593" t="s">
        <v>2044</v>
      </c>
      <c r="K7593" t="s">
        <v>25</v>
      </c>
      <c r="L7593" t="s">
        <v>2238</v>
      </c>
      <c r="M7593" t="s">
        <v>2239</v>
      </c>
      <c r="N7593" t="s">
        <v>2240</v>
      </c>
      <c r="O7593" t="s">
        <v>2241</v>
      </c>
      <c r="P7593">
        <v>-0.10000000100000001</v>
      </c>
      <c r="Q7593" t="s">
        <v>2242</v>
      </c>
      <c r="R7593" t="s">
        <v>2243</v>
      </c>
      <c r="S7593">
        <v>88009086</v>
      </c>
      <c r="T7593">
        <v>579.17083209999998</v>
      </c>
      <c r="U7593" t="s">
        <v>31</v>
      </c>
      <c r="V7593" t="s">
        <v>3224</v>
      </c>
      <c r="W7593" t="s">
        <v>23</v>
      </c>
    </row>
    <row r="7594" spans="1:23" x14ac:dyDescent="0.4">
      <c r="A7594">
        <v>7593</v>
      </c>
      <c r="B7594">
        <v>1</v>
      </c>
      <c r="C7594">
        <v>1</v>
      </c>
      <c r="D7594">
        <v>1</v>
      </c>
      <c r="E7594">
        <v>1</v>
      </c>
      <c r="F7594" t="s">
        <v>23</v>
      </c>
      <c r="G7594">
        <v>-12.1450087273886</v>
      </c>
      <c r="H7594" t="s">
        <v>23</v>
      </c>
      <c r="I7594">
        <v>7.0505946895139999</v>
      </c>
      <c r="J7594" t="s">
        <v>4316</v>
      </c>
      <c r="K7594" t="s">
        <v>25</v>
      </c>
      <c r="L7594" t="s">
        <v>4317</v>
      </c>
      <c r="M7594" t="s">
        <v>4318</v>
      </c>
      <c r="N7594" t="s">
        <v>4319</v>
      </c>
      <c r="O7594" t="s">
        <v>4320</v>
      </c>
      <c r="P7594">
        <v>3.2000000499999999</v>
      </c>
      <c r="Q7594" t="s">
        <v>4321</v>
      </c>
      <c r="R7594" t="s">
        <v>4322</v>
      </c>
      <c r="S7594">
        <v>88009086</v>
      </c>
      <c r="T7594">
        <v>257.08083529999999</v>
      </c>
      <c r="U7594" t="s">
        <v>31</v>
      </c>
      <c r="V7594" t="s">
        <v>10941</v>
      </c>
      <c r="W7594" t="s">
        <v>23</v>
      </c>
    </row>
    <row r="7595" spans="1:23" x14ac:dyDescent="0.4">
      <c r="A7595">
        <v>7594</v>
      </c>
      <c r="B7595">
        <v>1</v>
      </c>
      <c r="C7595">
        <v>1</v>
      </c>
      <c r="D7595">
        <v>1</v>
      </c>
      <c r="E7595">
        <v>1</v>
      </c>
      <c r="F7595" t="s">
        <v>23</v>
      </c>
      <c r="G7595">
        <v>-14.3762205837038</v>
      </c>
      <c r="H7595" t="s">
        <v>23</v>
      </c>
      <c r="I7595">
        <v>31.522106538189298</v>
      </c>
      <c r="J7595" t="s">
        <v>1690</v>
      </c>
      <c r="K7595" t="s">
        <v>25</v>
      </c>
      <c r="L7595" t="s">
        <v>14891</v>
      </c>
      <c r="M7595" t="s">
        <v>14892</v>
      </c>
      <c r="N7595" t="s">
        <v>14893</v>
      </c>
      <c r="O7595" t="s">
        <v>14894</v>
      </c>
      <c r="P7595">
        <v>-1.60000002</v>
      </c>
      <c r="Q7595" t="s">
        <v>14895</v>
      </c>
      <c r="R7595" t="s">
        <v>14896</v>
      </c>
      <c r="S7595">
        <v>20629878</v>
      </c>
      <c r="T7595">
        <v>595.1657467</v>
      </c>
      <c r="U7595" t="s">
        <v>31</v>
      </c>
      <c r="V7595" t="s">
        <v>6189</v>
      </c>
      <c r="W7595" t="s">
        <v>23</v>
      </c>
    </row>
    <row r="7596" spans="1:23" x14ac:dyDescent="0.4">
      <c r="A7596">
        <v>7595</v>
      </c>
      <c r="B7596">
        <v>1</v>
      </c>
      <c r="C7596">
        <v>1</v>
      </c>
      <c r="D7596">
        <v>1</v>
      </c>
      <c r="E7596">
        <v>5</v>
      </c>
      <c r="F7596" t="s">
        <v>23</v>
      </c>
      <c r="G7596">
        <v>-581.03898754427803</v>
      </c>
      <c r="H7596" t="s">
        <v>23</v>
      </c>
      <c r="I7596">
        <v>11.4414719739597</v>
      </c>
      <c r="J7596" t="s">
        <v>17183</v>
      </c>
      <c r="K7596" t="s">
        <v>25</v>
      </c>
      <c r="L7596" t="s">
        <v>17184</v>
      </c>
      <c r="M7596" t="s">
        <v>17185</v>
      </c>
      <c r="N7596" t="s">
        <v>17186</v>
      </c>
      <c r="O7596" t="s">
        <v>17187</v>
      </c>
      <c r="P7596">
        <v>1.89999998</v>
      </c>
      <c r="Q7596">
        <v>3062474</v>
      </c>
      <c r="R7596" t="s">
        <v>17188</v>
      </c>
      <c r="S7596">
        <v>67108866</v>
      </c>
      <c r="T7596">
        <v>435.12857339999999</v>
      </c>
      <c r="U7596" t="s">
        <v>31</v>
      </c>
      <c r="V7596" t="s">
        <v>17281</v>
      </c>
      <c r="W7596" t="s">
        <v>23</v>
      </c>
    </row>
    <row r="7597" spans="1:23" x14ac:dyDescent="0.4">
      <c r="A7597">
        <v>7596</v>
      </c>
      <c r="B7597">
        <v>1</v>
      </c>
      <c r="C7597">
        <v>1</v>
      </c>
      <c r="D7597">
        <v>1</v>
      </c>
      <c r="E7597">
        <v>1</v>
      </c>
      <c r="F7597" t="s">
        <v>23</v>
      </c>
      <c r="G7597">
        <v>-15.698501662336399</v>
      </c>
      <c r="H7597" t="s">
        <v>23</v>
      </c>
      <c r="I7597">
        <v>37.941820706325998</v>
      </c>
      <c r="J7597" t="s">
        <v>380</v>
      </c>
      <c r="K7597" t="s">
        <v>25</v>
      </c>
      <c r="L7597" t="s">
        <v>12379</v>
      </c>
      <c r="M7597" t="s">
        <v>12380</v>
      </c>
      <c r="N7597" t="s">
        <v>12381</v>
      </c>
      <c r="O7597" t="s">
        <v>12382</v>
      </c>
      <c r="P7597">
        <v>1.7999999499999999</v>
      </c>
      <c r="Q7597" t="s">
        <v>12383</v>
      </c>
      <c r="R7597" t="s">
        <v>12384</v>
      </c>
      <c r="S7597">
        <v>71099254</v>
      </c>
      <c r="T7597">
        <v>323.17540439999999</v>
      </c>
      <c r="U7597" t="s">
        <v>31</v>
      </c>
      <c r="V7597" t="s">
        <v>387</v>
      </c>
      <c r="W7597" t="s">
        <v>23</v>
      </c>
    </row>
    <row r="7598" spans="1:23" x14ac:dyDescent="0.4">
      <c r="A7598">
        <v>7597</v>
      </c>
      <c r="B7598">
        <v>1</v>
      </c>
      <c r="C7598">
        <v>4</v>
      </c>
      <c r="D7598">
        <v>1</v>
      </c>
      <c r="E7598">
        <v>1</v>
      </c>
      <c r="F7598" t="s">
        <v>23</v>
      </c>
      <c r="G7598">
        <v>-23.787677167401</v>
      </c>
      <c r="H7598" t="s">
        <v>23</v>
      </c>
      <c r="I7598">
        <v>46.191887923272603</v>
      </c>
      <c r="J7598" t="s">
        <v>2502</v>
      </c>
      <c r="K7598" t="s">
        <v>25</v>
      </c>
      <c r="L7598" t="s">
        <v>3013</v>
      </c>
      <c r="M7598" t="s">
        <v>3014</v>
      </c>
      <c r="N7598" t="s">
        <v>3015</v>
      </c>
      <c r="O7598" t="s">
        <v>3016</v>
      </c>
      <c r="P7598">
        <v>-0.80000001200000004</v>
      </c>
      <c r="Q7598" t="s">
        <v>3017</v>
      </c>
      <c r="R7598" t="s">
        <v>3018</v>
      </c>
      <c r="S7598">
        <v>19955738</v>
      </c>
      <c r="T7598">
        <v>609.18039999999996</v>
      </c>
      <c r="U7598" t="s">
        <v>31</v>
      </c>
      <c r="V7598" t="s">
        <v>1599</v>
      </c>
      <c r="W7598" t="s">
        <v>23</v>
      </c>
    </row>
    <row r="7599" spans="1:23" x14ac:dyDescent="0.4">
      <c r="A7599">
        <v>7598</v>
      </c>
      <c r="B7599">
        <v>1</v>
      </c>
      <c r="C7599">
        <v>1</v>
      </c>
      <c r="D7599">
        <v>1</v>
      </c>
      <c r="E7599">
        <v>1</v>
      </c>
      <c r="F7599" t="s">
        <v>23</v>
      </c>
      <c r="G7599">
        <v>-319.542881313169</v>
      </c>
      <c r="H7599" t="s">
        <v>23</v>
      </c>
      <c r="I7599">
        <v>52.198468171161799</v>
      </c>
      <c r="J7599" t="s">
        <v>7542</v>
      </c>
      <c r="K7599" t="s">
        <v>25</v>
      </c>
      <c r="L7599" t="s">
        <v>7543</v>
      </c>
      <c r="M7599" t="s">
        <v>7544</v>
      </c>
      <c r="N7599" t="s">
        <v>7545</v>
      </c>
      <c r="O7599" t="s">
        <v>7546</v>
      </c>
      <c r="P7599">
        <v>-1.33715451</v>
      </c>
      <c r="Q7599" t="s">
        <v>7547</v>
      </c>
      <c r="R7599" t="s">
        <v>7548</v>
      </c>
      <c r="S7599">
        <v>120383854</v>
      </c>
      <c r="T7599">
        <v>363.18021499999998</v>
      </c>
      <c r="U7599" t="s">
        <v>31</v>
      </c>
      <c r="V7599" t="s">
        <v>10167</v>
      </c>
      <c r="W7599" t="s">
        <v>23</v>
      </c>
    </row>
    <row r="7600" spans="1:23" x14ac:dyDescent="0.4">
      <c r="A7600">
        <v>7599</v>
      </c>
      <c r="B7600">
        <v>1</v>
      </c>
      <c r="C7600">
        <v>1</v>
      </c>
      <c r="D7600">
        <v>1</v>
      </c>
      <c r="E7600">
        <v>1</v>
      </c>
      <c r="F7600" t="s">
        <v>23</v>
      </c>
      <c r="G7600">
        <v>-631.12244812138499</v>
      </c>
      <c r="H7600">
        <v>0.999999999999999</v>
      </c>
      <c r="I7600">
        <v>56.663495073349402</v>
      </c>
      <c r="J7600" t="s">
        <v>11415</v>
      </c>
      <c r="K7600" t="s">
        <v>25</v>
      </c>
      <c r="L7600" t="s">
        <v>11439</v>
      </c>
      <c r="M7600" t="s">
        <v>11440</v>
      </c>
      <c r="N7600" t="s">
        <v>28</v>
      </c>
      <c r="O7600" t="s">
        <v>11441</v>
      </c>
      <c r="P7600">
        <v>-2.0096106499999999</v>
      </c>
      <c r="Q7600">
        <v>91844440</v>
      </c>
      <c r="R7600" t="s">
        <v>11442</v>
      </c>
      <c r="S7600">
        <v>16777218</v>
      </c>
      <c r="T7600">
        <v>597.18139680000002</v>
      </c>
      <c r="U7600" t="s">
        <v>31</v>
      </c>
      <c r="V7600" t="s">
        <v>17282</v>
      </c>
      <c r="W7600" t="s">
        <v>23</v>
      </c>
    </row>
    <row r="7601" spans="1:23" x14ac:dyDescent="0.4">
      <c r="A7601">
        <v>7600</v>
      </c>
      <c r="B7601">
        <v>1</v>
      </c>
      <c r="C7601">
        <v>1</v>
      </c>
      <c r="D7601">
        <v>1</v>
      </c>
      <c r="E7601">
        <v>1</v>
      </c>
      <c r="F7601" t="s">
        <v>23</v>
      </c>
      <c r="G7601">
        <v>-550.92596353115903</v>
      </c>
      <c r="H7601" t="s">
        <v>23</v>
      </c>
      <c r="I7601">
        <v>54.634466055536301</v>
      </c>
      <c r="J7601" t="s">
        <v>2486</v>
      </c>
      <c r="K7601" t="s">
        <v>25</v>
      </c>
      <c r="L7601" t="s">
        <v>2487</v>
      </c>
      <c r="M7601" t="s">
        <v>2488</v>
      </c>
      <c r="N7601" t="s">
        <v>28</v>
      </c>
      <c r="O7601" t="s">
        <v>2489</v>
      </c>
      <c r="P7601">
        <v>0</v>
      </c>
      <c r="R7601" t="s">
        <v>2490</v>
      </c>
      <c r="S7601">
        <v>2097152</v>
      </c>
      <c r="T7601">
        <v>623.45174540000005</v>
      </c>
      <c r="U7601" t="s">
        <v>31</v>
      </c>
      <c r="V7601" t="s">
        <v>5282</v>
      </c>
      <c r="W7601" t="s">
        <v>23</v>
      </c>
    </row>
    <row r="7602" spans="1:23" x14ac:dyDescent="0.4">
      <c r="A7602">
        <v>7601</v>
      </c>
      <c r="B7602">
        <v>1</v>
      </c>
      <c r="C7602">
        <v>1</v>
      </c>
      <c r="D7602">
        <v>1</v>
      </c>
      <c r="E7602">
        <v>2</v>
      </c>
      <c r="F7602" t="s">
        <v>23</v>
      </c>
      <c r="G7602">
        <v>-143.63539788837701</v>
      </c>
      <c r="H7602" t="s">
        <v>23</v>
      </c>
      <c r="I7602">
        <v>45.440977034188997</v>
      </c>
      <c r="J7602" t="s">
        <v>12052</v>
      </c>
      <c r="K7602" t="s">
        <v>25</v>
      </c>
      <c r="L7602" t="s">
        <v>17254</v>
      </c>
      <c r="M7602" t="s">
        <v>17255</v>
      </c>
      <c r="N7602" t="s">
        <v>28</v>
      </c>
      <c r="O7602" t="s">
        <v>17256</v>
      </c>
      <c r="P7602">
        <v>-2.7631576099999999</v>
      </c>
      <c r="R7602" t="s">
        <v>17257</v>
      </c>
      <c r="S7602">
        <v>8593113088</v>
      </c>
      <c r="T7602">
        <v>377.1456</v>
      </c>
      <c r="U7602" t="s">
        <v>31</v>
      </c>
      <c r="V7602" t="s">
        <v>12057</v>
      </c>
      <c r="W7602" t="s">
        <v>23</v>
      </c>
    </row>
    <row r="7603" spans="1:23" x14ac:dyDescent="0.4">
      <c r="A7603">
        <v>7602</v>
      </c>
      <c r="B7603">
        <v>1</v>
      </c>
      <c r="C7603">
        <v>1</v>
      </c>
      <c r="D7603">
        <v>1</v>
      </c>
      <c r="E7603">
        <v>1</v>
      </c>
      <c r="F7603" t="s">
        <v>23</v>
      </c>
      <c r="G7603">
        <v>-13.0378197322222</v>
      </c>
      <c r="H7603" t="s">
        <v>23</v>
      </c>
      <c r="I7603">
        <v>28.6891820267805</v>
      </c>
      <c r="J7603" t="s">
        <v>4466</v>
      </c>
      <c r="K7603" t="s">
        <v>25</v>
      </c>
      <c r="L7603" t="s">
        <v>15251</v>
      </c>
      <c r="M7603" t="s">
        <v>15252</v>
      </c>
      <c r="N7603" t="s">
        <v>15253</v>
      </c>
      <c r="O7603" t="s">
        <v>15254</v>
      </c>
      <c r="P7603">
        <v>2.7000000499999999</v>
      </c>
      <c r="Q7603" t="s">
        <v>15255</v>
      </c>
      <c r="R7603" t="s">
        <v>15256</v>
      </c>
      <c r="S7603">
        <v>121430398</v>
      </c>
      <c r="T7603">
        <v>328.15433460000003</v>
      </c>
      <c r="U7603" t="s">
        <v>31</v>
      </c>
      <c r="V7603" t="s">
        <v>10647</v>
      </c>
      <c r="W7603" t="s">
        <v>23</v>
      </c>
    </row>
    <row r="7604" spans="1:23" x14ac:dyDescent="0.4">
      <c r="A7604">
        <v>7603</v>
      </c>
      <c r="B7604">
        <v>1</v>
      </c>
      <c r="C7604">
        <v>1</v>
      </c>
      <c r="D7604">
        <v>1</v>
      </c>
      <c r="E7604">
        <v>1</v>
      </c>
      <c r="F7604" t="s">
        <v>23</v>
      </c>
      <c r="G7604">
        <v>-383.95457981838803</v>
      </c>
      <c r="H7604" t="s">
        <v>23</v>
      </c>
      <c r="I7604">
        <v>12.142081431185501</v>
      </c>
      <c r="J7604" t="s">
        <v>9245</v>
      </c>
      <c r="K7604" t="s">
        <v>25</v>
      </c>
      <c r="L7604" t="s">
        <v>9246</v>
      </c>
      <c r="M7604" t="s">
        <v>9247</v>
      </c>
      <c r="N7604" t="s">
        <v>28</v>
      </c>
      <c r="O7604" t="s">
        <v>9248</v>
      </c>
      <c r="P7604">
        <v>5.6999998099999996</v>
      </c>
      <c r="Q7604">
        <v>102154179</v>
      </c>
      <c r="R7604" t="s">
        <v>9249</v>
      </c>
      <c r="S7604">
        <v>3178498</v>
      </c>
      <c r="T7604">
        <v>627.155576</v>
      </c>
      <c r="U7604" t="s">
        <v>31</v>
      </c>
      <c r="V7604" t="s">
        <v>9251</v>
      </c>
      <c r="W7604" t="s">
        <v>23</v>
      </c>
    </row>
    <row r="7605" spans="1:23" x14ac:dyDescent="0.4">
      <c r="A7605">
        <v>7604</v>
      </c>
      <c r="B7605">
        <v>1</v>
      </c>
      <c r="C7605">
        <v>1</v>
      </c>
      <c r="D7605">
        <v>1</v>
      </c>
      <c r="E7605">
        <v>1</v>
      </c>
      <c r="F7605" t="s">
        <v>23</v>
      </c>
      <c r="G7605">
        <v>-9.5567735238754707</v>
      </c>
      <c r="H7605" t="s">
        <v>23</v>
      </c>
      <c r="I7605">
        <v>17.832984430046</v>
      </c>
      <c r="J7605" t="s">
        <v>1690</v>
      </c>
      <c r="K7605" t="s">
        <v>25</v>
      </c>
      <c r="L7605" t="s">
        <v>15624</v>
      </c>
      <c r="M7605" t="s">
        <v>15625</v>
      </c>
      <c r="N7605" t="s">
        <v>15626</v>
      </c>
      <c r="O7605" t="s">
        <v>15627</v>
      </c>
      <c r="P7605">
        <v>-0.60000002399999997</v>
      </c>
      <c r="Q7605" t="s">
        <v>15628</v>
      </c>
      <c r="R7605" t="s">
        <v>15629</v>
      </c>
      <c r="S7605">
        <v>8610621562</v>
      </c>
      <c r="T7605">
        <v>595.16575</v>
      </c>
      <c r="U7605" t="s">
        <v>31</v>
      </c>
      <c r="V7605" t="s">
        <v>1853</v>
      </c>
      <c r="W7605" t="s">
        <v>23</v>
      </c>
    </row>
    <row r="7606" spans="1:23" x14ac:dyDescent="0.4">
      <c r="A7606">
        <v>7605</v>
      </c>
      <c r="B7606">
        <v>1</v>
      </c>
      <c r="C7606">
        <v>1</v>
      </c>
      <c r="D7606">
        <v>1</v>
      </c>
      <c r="E7606">
        <v>3</v>
      </c>
      <c r="F7606" t="s">
        <v>23</v>
      </c>
      <c r="G7606">
        <v>-729.47401839234999</v>
      </c>
      <c r="H7606" t="s">
        <v>23</v>
      </c>
      <c r="I7606">
        <v>23.917332674356299</v>
      </c>
      <c r="J7606" t="s">
        <v>11342</v>
      </c>
      <c r="K7606" t="s">
        <v>25</v>
      </c>
      <c r="L7606" t="s">
        <v>11343</v>
      </c>
      <c r="M7606" t="s">
        <v>11344</v>
      </c>
      <c r="N7606" t="s">
        <v>28</v>
      </c>
      <c r="O7606" t="s">
        <v>11345</v>
      </c>
      <c r="P7606">
        <v>2.73296356</v>
      </c>
      <c r="R7606" t="s">
        <v>11346</v>
      </c>
      <c r="S7606">
        <v>2097152</v>
      </c>
      <c r="T7606">
        <v>741.22365549999995</v>
      </c>
      <c r="U7606" t="s">
        <v>31</v>
      </c>
      <c r="V7606" t="s">
        <v>5231</v>
      </c>
      <c r="W7606" t="s">
        <v>23</v>
      </c>
    </row>
    <row r="7607" spans="1:23" x14ac:dyDescent="0.4">
      <c r="A7607">
        <v>7606</v>
      </c>
      <c r="B7607">
        <v>1</v>
      </c>
      <c r="C7607">
        <v>1</v>
      </c>
      <c r="D7607">
        <v>1</v>
      </c>
      <c r="E7607">
        <v>2</v>
      </c>
      <c r="F7607" t="s">
        <v>23</v>
      </c>
      <c r="G7607">
        <v>-747.68949704371005</v>
      </c>
      <c r="H7607" t="s">
        <v>23</v>
      </c>
      <c r="I7607">
        <v>47.857707798032202</v>
      </c>
      <c r="J7607" t="s">
        <v>11812</v>
      </c>
      <c r="K7607" t="s">
        <v>25</v>
      </c>
      <c r="L7607" t="s">
        <v>11813</v>
      </c>
      <c r="M7607" t="s">
        <v>11814</v>
      </c>
      <c r="N7607" t="s">
        <v>28</v>
      </c>
      <c r="O7607" t="s">
        <v>11815</v>
      </c>
      <c r="P7607">
        <v>1</v>
      </c>
      <c r="Q7607" t="s">
        <v>11816</v>
      </c>
      <c r="R7607" t="s">
        <v>11817</v>
      </c>
      <c r="S7607">
        <v>3153922</v>
      </c>
      <c r="T7607">
        <v>581.1864822</v>
      </c>
      <c r="U7607" t="s">
        <v>31</v>
      </c>
      <c r="V7607" t="s">
        <v>2219</v>
      </c>
      <c r="W7607" t="s">
        <v>23</v>
      </c>
    </row>
    <row r="7608" spans="1:23" x14ac:dyDescent="0.4">
      <c r="A7608">
        <v>7607</v>
      </c>
      <c r="B7608">
        <v>1</v>
      </c>
      <c r="C7608">
        <v>1</v>
      </c>
      <c r="D7608">
        <v>1</v>
      </c>
      <c r="E7608">
        <v>1</v>
      </c>
      <c r="F7608" t="s">
        <v>23</v>
      </c>
      <c r="G7608">
        <v>-255.079887076239</v>
      </c>
      <c r="H7608" t="s">
        <v>23</v>
      </c>
      <c r="I7608">
        <v>14.1099818577656</v>
      </c>
      <c r="J7608" t="s">
        <v>7160</v>
      </c>
      <c r="K7608" t="s">
        <v>25</v>
      </c>
      <c r="L7608" t="s">
        <v>15984</v>
      </c>
      <c r="M7608" t="s">
        <v>15985</v>
      </c>
      <c r="N7608" t="s">
        <v>28</v>
      </c>
      <c r="O7608" t="s">
        <v>15986</v>
      </c>
      <c r="P7608">
        <v>6.4000000999999997</v>
      </c>
      <c r="Q7608">
        <v>12087758</v>
      </c>
      <c r="R7608" t="s">
        <v>15987</v>
      </c>
      <c r="S7608">
        <v>3178514</v>
      </c>
      <c r="T7608">
        <v>595.1657467</v>
      </c>
      <c r="U7608" t="s">
        <v>31</v>
      </c>
      <c r="V7608" t="s">
        <v>17283</v>
      </c>
      <c r="W7608" t="s">
        <v>23</v>
      </c>
    </row>
    <row r="7609" spans="1:23" x14ac:dyDescent="0.4">
      <c r="A7609">
        <v>7608</v>
      </c>
      <c r="B7609">
        <v>1</v>
      </c>
      <c r="C7609">
        <v>1</v>
      </c>
      <c r="D7609">
        <v>1</v>
      </c>
      <c r="E7609">
        <v>1</v>
      </c>
      <c r="F7609" t="s">
        <v>23</v>
      </c>
      <c r="G7609">
        <v>-246.70461192795301</v>
      </c>
      <c r="H7609" t="s">
        <v>23</v>
      </c>
      <c r="I7609">
        <v>48.6667348246893</v>
      </c>
      <c r="J7609" t="s">
        <v>16473</v>
      </c>
      <c r="K7609" t="s">
        <v>25</v>
      </c>
      <c r="L7609" t="s">
        <v>16474</v>
      </c>
      <c r="M7609" t="s">
        <v>16475</v>
      </c>
      <c r="N7609" t="s">
        <v>16476</v>
      </c>
      <c r="O7609" t="s">
        <v>16477</v>
      </c>
      <c r="P7609">
        <v>1.10000002</v>
      </c>
      <c r="Q7609" t="s">
        <v>16478</v>
      </c>
      <c r="R7609" t="s">
        <v>16479</v>
      </c>
      <c r="S7609">
        <v>67108866</v>
      </c>
      <c r="T7609">
        <v>197.10732479999999</v>
      </c>
      <c r="U7609" t="s">
        <v>31</v>
      </c>
      <c r="V7609" t="s">
        <v>5092</v>
      </c>
      <c r="W7609" t="s">
        <v>23</v>
      </c>
    </row>
    <row r="7610" spans="1:23" x14ac:dyDescent="0.4">
      <c r="A7610">
        <v>7609</v>
      </c>
      <c r="B7610">
        <v>1</v>
      </c>
      <c r="C7610">
        <v>1</v>
      </c>
      <c r="D7610">
        <v>1</v>
      </c>
      <c r="E7610">
        <v>2</v>
      </c>
      <c r="F7610" t="s">
        <v>23</v>
      </c>
      <c r="G7610">
        <v>-196.46744888811099</v>
      </c>
      <c r="H7610" t="s">
        <v>23</v>
      </c>
      <c r="I7610">
        <v>38.396312353299898</v>
      </c>
      <c r="J7610" t="s">
        <v>9392</v>
      </c>
      <c r="K7610" t="s">
        <v>25</v>
      </c>
      <c r="L7610" t="s">
        <v>9393</v>
      </c>
      <c r="M7610" t="s">
        <v>9394</v>
      </c>
      <c r="N7610" t="s">
        <v>9395</v>
      </c>
      <c r="O7610" t="s">
        <v>9396</v>
      </c>
      <c r="P7610">
        <v>2</v>
      </c>
      <c r="Q7610" t="s">
        <v>9397</v>
      </c>
      <c r="R7610" t="s">
        <v>9398</v>
      </c>
      <c r="S7610">
        <v>67108866</v>
      </c>
      <c r="T7610">
        <v>357.11800870000002</v>
      </c>
      <c r="U7610" t="s">
        <v>31</v>
      </c>
      <c r="V7610" t="s">
        <v>10614</v>
      </c>
      <c r="W7610" t="s">
        <v>23</v>
      </c>
    </row>
    <row r="7611" spans="1:23" x14ac:dyDescent="0.4">
      <c r="A7611">
        <v>7610</v>
      </c>
      <c r="B7611">
        <v>1</v>
      </c>
      <c r="C7611">
        <v>1</v>
      </c>
      <c r="D7611">
        <v>1</v>
      </c>
      <c r="E7611">
        <v>1</v>
      </c>
      <c r="F7611" t="s">
        <v>23</v>
      </c>
      <c r="G7611">
        <v>-598.87241648452402</v>
      </c>
      <c r="H7611" t="s">
        <v>23</v>
      </c>
      <c r="I7611">
        <v>78.413133114498805</v>
      </c>
      <c r="J7611" t="s">
        <v>11812</v>
      </c>
      <c r="K7611" t="s">
        <v>25</v>
      </c>
      <c r="L7611" t="s">
        <v>11813</v>
      </c>
      <c r="M7611" t="s">
        <v>11814</v>
      </c>
      <c r="N7611" t="s">
        <v>28</v>
      </c>
      <c r="O7611" t="s">
        <v>11815</v>
      </c>
      <c r="P7611">
        <v>1</v>
      </c>
      <c r="Q7611" t="s">
        <v>11816</v>
      </c>
      <c r="R7611" t="s">
        <v>11817</v>
      </c>
      <c r="S7611">
        <v>3153922</v>
      </c>
      <c r="T7611">
        <v>581.1864822</v>
      </c>
      <c r="U7611" t="s">
        <v>31</v>
      </c>
      <c r="V7611" t="s">
        <v>6615</v>
      </c>
      <c r="W7611" t="s">
        <v>23</v>
      </c>
    </row>
    <row r="7612" spans="1:23" x14ac:dyDescent="0.4">
      <c r="A7612">
        <v>7611</v>
      </c>
      <c r="B7612">
        <v>1</v>
      </c>
      <c r="C7612">
        <v>1</v>
      </c>
      <c r="D7612">
        <v>1</v>
      </c>
      <c r="E7612">
        <v>1</v>
      </c>
      <c r="F7612" t="s">
        <v>23</v>
      </c>
      <c r="G7612">
        <v>-3.0410346526098202</v>
      </c>
      <c r="H7612" t="s">
        <v>23</v>
      </c>
      <c r="I7612">
        <v>38.667629157134499</v>
      </c>
      <c r="J7612" t="s">
        <v>457</v>
      </c>
      <c r="K7612" t="s">
        <v>25</v>
      </c>
      <c r="L7612" t="s">
        <v>458</v>
      </c>
      <c r="M7612" t="s">
        <v>459</v>
      </c>
      <c r="N7612" t="s">
        <v>460</v>
      </c>
      <c r="O7612" t="s">
        <v>461</v>
      </c>
      <c r="P7612">
        <v>2.2999999500000001</v>
      </c>
      <c r="Q7612" t="s">
        <v>462</v>
      </c>
      <c r="R7612" t="s">
        <v>463</v>
      </c>
      <c r="S7612">
        <v>70836598</v>
      </c>
      <c r="T7612">
        <v>385.21218379999999</v>
      </c>
      <c r="U7612" t="s">
        <v>31</v>
      </c>
      <c r="V7612" t="s">
        <v>1566</v>
      </c>
      <c r="W7612" t="s">
        <v>23</v>
      </c>
    </row>
    <row r="7613" spans="1:23" x14ac:dyDescent="0.4">
      <c r="A7613">
        <v>7612</v>
      </c>
      <c r="B7613">
        <v>1</v>
      </c>
      <c r="C7613">
        <v>1</v>
      </c>
      <c r="D7613">
        <v>1</v>
      </c>
      <c r="E7613">
        <v>1</v>
      </c>
      <c r="F7613" t="s">
        <v>23</v>
      </c>
      <c r="G7613">
        <v>-5.92750570974626</v>
      </c>
      <c r="H7613" t="s">
        <v>23</v>
      </c>
      <c r="I7613">
        <v>56.906188385719801</v>
      </c>
      <c r="J7613" t="s">
        <v>4881</v>
      </c>
      <c r="K7613" t="s">
        <v>25</v>
      </c>
      <c r="L7613" t="s">
        <v>14657</v>
      </c>
      <c r="M7613" t="s">
        <v>14658</v>
      </c>
      <c r="N7613" t="s">
        <v>14659</v>
      </c>
      <c r="O7613" t="s">
        <v>14660</v>
      </c>
      <c r="P7613">
        <v>1.77671146</v>
      </c>
      <c r="Q7613" t="s">
        <v>14661</v>
      </c>
      <c r="R7613" t="s">
        <v>14662</v>
      </c>
      <c r="S7613">
        <v>88074622</v>
      </c>
      <c r="T7613">
        <v>317.0655792</v>
      </c>
      <c r="U7613" t="s">
        <v>31</v>
      </c>
      <c r="V7613" t="s">
        <v>5670</v>
      </c>
      <c r="W7613" t="s">
        <v>23</v>
      </c>
    </row>
    <row r="7614" spans="1:23" x14ac:dyDescent="0.4">
      <c r="A7614">
        <v>7613</v>
      </c>
      <c r="B7614">
        <v>1</v>
      </c>
      <c r="C7614">
        <v>1</v>
      </c>
      <c r="D7614">
        <v>1</v>
      </c>
      <c r="E7614">
        <v>1</v>
      </c>
      <c r="F7614" t="s">
        <v>23</v>
      </c>
      <c r="G7614">
        <v>-70.334677254075899</v>
      </c>
      <c r="H7614" t="s">
        <v>23</v>
      </c>
      <c r="I7614">
        <v>147.36151126858201</v>
      </c>
      <c r="J7614" t="s">
        <v>8767</v>
      </c>
      <c r="K7614" t="s">
        <v>25</v>
      </c>
      <c r="L7614" t="s">
        <v>16328</v>
      </c>
      <c r="M7614" t="s">
        <v>16329</v>
      </c>
      <c r="N7614" t="s">
        <v>16330</v>
      </c>
      <c r="O7614" t="s">
        <v>16331</v>
      </c>
      <c r="P7614">
        <v>2</v>
      </c>
      <c r="Q7614" t="s">
        <v>16332</v>
      </c>
      <c r="R7614" t="s">
        <v>16333</v>
      </c>
      <c r="S7614">
        <v>3178870</v>
      </c>
      <c r="T7614">
        <v>249.14852099999999</v>
      </c>
      <c r="U7614" t="s">
        <v>31</v>
      </c>
      <c r="V7614" t="s">
        <v>10867</v>
      </c>
      <c r="W7614" t="s">
        <v>23</v>
      </c>
    </row>
    <row r="7615" spans="1:23" x14ac:dyDescent="0.4">
      <c r="A7615">
        <v>7614</v>
      </c>
      <c r="B7615">
        <v>1</v>
      </c>
      <c r="C7615">
        <v>1</v>
      </c>
      <c r="D7615">
        <v>1</v>
      </c>
      <c r="E7615">
        <v>1</v>
      </c>
      <c r="F7615" t="s">
        <v>23</v>
      </c>
      <c r="G7615">
        <v>-693.32618353645296</v>
      </c>
      <c r="H7615" t="s">
        <v>23</v>
      </c>
      <c r="I7615">
        <v>36.297662967743697</v>
      </c>
      <c r="J7615" t="s">
        <v>2084</v>
      </c>
      <c r="K7615" t="s">
        <v>25</v>
      </c>
      <c r="L7615" t="s">
        <v>2085</v>
      </c>
      <c r="M7615" t="s">
        <v>2086</v>
      </c>
      <c r="N7615" t="s">
        <v>2087</v>
      </c>
      <c r="O7615" t="s">
        <v>2088</v>
      </c>
      <c r="P7615">
        <v>-3.2999999500000001</v>
      </c>
      <c r="Q7615">
        <v>3036015</v>
      </c>
      <c r="R7615" t="s">
        <v>2089</v>
      </c>
      <c r="S7615">
        <v>70</v>
      </c>
      <c r="T7615">
        <v>581.1864822</v>
      </c>
      <c r="U7615" t="s">
        <v>31</v>
      </c>
      <c r="V7615" t="s">
        <v>11818</v>
      </c>
      <c r="W7615" t="s">
        <v>23</v>
      </c>
    </row>
    <row r="7616" spans="1:23" x14ac:dyDescent="0.4">
      <c r="A7616">
        <v>7615</v>
      </c>
      <c r="B7616">
        <v>1</v>
      </c>
      <c r="C7616">
        <v>1</v>
      </c>
      <c r="D7616">
        <v>1</v>
      </c>
      <c r="E7616">
        <v>3</v>
      </c>
      <c r="F7616" t="s">
        <v>23</v>
      </c>
      <c r="G7616">
        <v>-631.21943657511201</v>
      </c>
      <c r="H7616" t="s">
        <v>23</v>
      </c>
      <c r="I7616">
        <v>38.837993326155598</v>
      </c>
      <c r="J7616" t="s">
        <v>8758</v>
      </c>
      <c r="K7616" t="s">
        <v>25</v>
      </c>
      <c r="L7616" t="s">
        <v>8759</v>
      </c>
      <c r="M7616" t="s">
        <v>8760</v>
      </c>
      <c r="N7616" t="s">
        <v>8761</v>
      </c>
      <c r="O7616" t="s">
        <v>8762</v>
      </c>
      <c r="P7616">
        <v>-0.61822927000000005</v>
      </c>
      <c r="Q7616" t="s">
        <v>8763</v>
      </c>
      <c r="R7616" t="s">
        <v>8764</v>
      </c>
      <c r="S7616">
        <v>3178582</v>
      </c>
      <c r="T7616">
        <v>303.08631459999998</v>
      </c>
      <c r="U7616" t="s">
        <v>31</v>
      </c>
      <c r="V7616" t="s">
        <v>9221</v>
      </c>
      <c r="W7616" t="s">
        <v>23</v>
      </c>
    </row>
    <row r="7617" spans="1:23" x14ac:dyDescent="0.4">
      <c r="A7617">
        <v>7616</v>
      </c>
      <c r="B7617">
        <v>1</v>
      </c>
      <c r="C7617">
        <v>1</v>
      </c>
      <c r="D7617">
        <v>1</v>
      </c>
      <c r="E7617">
        <v>3</v>
      </c>
      <c r="F7617" t="s">
        <v>23</v>
      </c>
      <c r="G7617">
        <v>-368.97337190872298</v>
      </c>
      <c r="H7617" t="s">
        <v>23</v>
      </c>
      <c r="I7617">
        <v>80.500299900753106</v>
      </c>
      <c r="J7617" t="s">
        <v>3680</v>
      </c>
      <c r="K7617" t="s">
        <v>25</v>
      </c>
      <c r="L7617" t="s">
        <v>3681</v>
      </c>
      <c r="M7617" t="s">
        <v>3682</v>
      </c>
      <c r="N7617" t="s">
        <v>28</v>
      </c>
      <c r="O7617" t="s">
        <v>3683</v>
      </c>
      <c r="P7617">
        <v>0</v>
      </c>
      <c r="Q7617">
        <v>42626897</v>
      </c>
      <c r="R7617" t="s">
        <v>3684</v>
      </c>
      <c r="S7617">
        <v>16777218</v>
      </c>
      <c r="T7617">
        <v>285.07574990000001</v>
      </c>
      <c r="U7617" t="s">
        <v>31</v>
      </c>
      <c r="V7617" t="s">
        <v>10219</v>
      </c>
      <c r="W7617" t="s">
        <v>23</v>
      </c>
    </row>
    <row r="7618" spans="1:23" x14ac:dyDescent="0.4">
      <c r="A7618">
        <v>7617</v>
      </c>
      <c r="B7618">
        <v>1</v>
      </c>
      <c r="C7618">
        <v>1</v>
      </c>
      <c r="D7618">
        <v>1</v>
      </c>
      <c r="E7618">
        <v>2</v>
      </c>
      <c r="F7618" t="s">
        <v>23</v>
      </c>
      <c r="G7618">
        <v>-610.31377092013702</v>
      </c>
      <c r="H7618" t="s">
        <v>23</v>
      </c>
      <c r="I7618">
        <v>56.0497213196765</v>
      </c>
      <c r="J7618" t="s">
        <v>12189</v>
      </c>
      <c r="K7618" t="s">
        <v>25</v>
      </c>
      <c r="L7618" t="s">
        <v>12190</v>
      </c>
      <c r="M7618" t="s">
        <v>12191</v>
      </c>
      <c r="N7618" t="s">
        <v>28</v>
      </c>
      <c r="O7618" t="s">
        <v>12192</v>
      </c>
      <c r="P7618">
        <v>2.7999999500000001</v>
      </c>
      <c r="Q7618" t="s">
        <v>12193</v>
      </c>
      <c r="R7618" t="s">
        <v>12194</v>
      </c>
      <c r="S7618">
        <v>2097154</v>
      </c>
      <c r="T7618">
        <v>757.19744079999998</v>
      </c>
      <c r="U7618" t="s">
        <v>31</v>
      </c>
      <c r="V7618" t="s">
        <v>3816</v>
      </c>
      <c r="W7618" t="s">
        <v>23</v>
      </c>
    </row>
    <row r="7619" spans="1:23" x14ac:dyDescent="0.4">
      <c r="A7619">
        <v>7618</v>
      </c>
      <c r="B7619">
        <v>1</v>
      </c>
      <c r="C7619">
        <v>1</v>
      </c>
      <c r="D7619">
        <v>1</v>
      </c>
      <c r="E7619">
        <v>1</v>
      </c>
      <c r="F7619" t="s">
        <v>23</v>
      </c>
      <c r="G7619">
        <v>-4.8468839341053496</v>
      </c>
      <c r="H7619" t="s">
        <v>23</v>
      </c>
      <c r="I7619">
        <v>33.816398901048998</v>
      </c>
      <c r="J7619" t="s">
        <v>74</v>
      </c>
      <c r="K7619" t="s">
        <v>25</v>
      </c>
      <c r="L7619" t="s">
        <v>75</v>
      </c>
      <c r="M7619" t="s">
        <v>76</v>
      </c>
      <c r="N7619" t="s">
        <v>77</v>
      </c>
      <c r="O7619" t="s">
        <v>78</v>
      </c>
      <c r="P7619">
        <v>3</v>
      </c>
      <c r="Q7619" t="s">
        <v>79</v>
      </c>
      <c r="R7619" t="s">
        <v>80</v>
      </c>
      <c r="S7619">
        <v>19972162</v>
      </c>
      <c r="T7619">
        <v>270.17</v>
      </c>
      <c r="U7619" t="s">
        <v>31</v>
      </c>
      <c r="V7619" t="s">
        <v>103</v>
      </c>
      <c r="W7619" t="s">
        <v>23</v>
      </c>
    </row>
    <row r="7620" spans="1:23" x14ac:dyDescent="0.4">
      <c r="A7620">
        <v>7619</v>
      </c>
      <c r="B7620">
        <v>1</v>
      </c>
      <c r="C7620">
        <v>1</v>
      </c>
      <c r="D7620">
        <v>1</v>
      </c>
      <c r="E7620">
        <v>1</v>
      </c>
      <c r="F7620" t="s">
        <v>23</v>
      </c>
      <c r="G7620">
        <v>-23.255077116896398</v>
      </c>
      <c r="H7620" t="s">
        <v>23</v>
      </c>
      <c r="I7620">
        <v>35.399517848849399</v>
      </c>
      <c r="J7620" t="s">
        <v>3087</v>
      </c>
      <c r="K7620" t="s">
        <v>25</v>
      </c>
      <c r="L7620" t="s">
        <v>4062</v>
      </c>
      <c r="M7620" t="s">
        <v>4063</v>
      </c>
      <c r="N7620" t="s">
        <v>4064</v>
      </c>
      <c r="O7620" t="s">
        <v>4065</v>
      </c>
      <c r="P7620">
        <v>2.7090218099999999</v>
      </c>
      <c r="Q7620" t="s">
        <v>4066</v>
      </c>
      <c r="R7620" t="s">
        <v>4067</v>
      </c>
      <c r="S7620">
        <v>70803810</v>
      </c>
      <c r="T7620">
        <v>241.08591999999999</v>
      </c>
      <c r="U7620" t="s">
        <v>31</v>
      </c>
      <c r="V7620" t="s">
        <v>5239</v>
      </c>
      <c r="W7620" t="s">
        <v>23</v>
      </c>
    </row>
    <row r="7621" spans="1:23" x14ac:dyDescent="0.4">
      <c r="A7621">
        <v>7620</v>
      </c>
      <c r="B7621">
        <v>1</v>
      </c>
      <c r="C7621">
        <v>1</v>
      </c>
      <c r="D7621">
        <v>1</v>
      </c>
      <c r="E7621">
        <v>2</v>
      </c>
      <c r="F7621" t="s">
        <v>23</v>
      </c>
      <c r="G7621">
        <v>-805.07011882610198</v>
      </c>
      <c r="H7621" t="s">
        <v>23</v>
      </c>
      <c r="I7621">
        <v>1.8594549674207801</v>
      </c>
      <c r="J7621" t="s">
        <v>11939</v>
      </c>
      <c r="K7621" t="s">
        <v>25</v>
      </c>
      <c r="L7621" t="s">
        <v>11940</v>
      </c>
      <c r="M7621" t="s">
        <v>11941</v>
      </c>
      <c r="N7621" t="s">
        <v>28</v>
      </c>
      <c r="O7621" t="s">
        <v>11942</v>
      </c>
      <c r="P7621">
        <v>3</v>
      </c>
      <c r="Q7621" t="s">
        <v>11943</v>
      </c>
      <c r="R7621" t="s">
        <v>11944</v>
      </c>
      <c r="S7621">
        <v>16777282</v>
      </c>
      <c r="T7621">
        <v>823.41106239999999</v>
      </c>
      <c r="U7621" t="s">
        <v>31</v>
      </c>
      <c r="V7621" t="s">
        <v>17284</v>
      </c>
      <c r="W7621" t="s">
        <v>23</v>
      </c>
    </row>
    <row r="7622" spans="1:23" x14ac:dyDescent="0.4">
      <c r="A7622">
        <v>7621</v>
      </c>
      <c r="B7622">
        <v>1</v>
      </c>
      <c r="C7622">
        <v>1</v>
      </c>
      <c r="D7622">
        <v>1</v>
      </c>
      <c r="E7622">
        <v>1</v>
      </c>
      <c r="F7622" t="s">
        <v>23</v>
      </c>
      <c r="G7622">
        <v>-16.1608416247572</v>
      </c>
      <c r="H7622" t="s">
        <v>23</v>
      </c>
      <c r="I7622">
        <v>82.403700744730102</v>
      </c>
      <c r="J7622" t="s">
        <v>155</v>
      </c>
      <c r="K7622" t="s">
        <v>25</v>
      </c>
      <c r="L7622" t="s">
        <v>156</v>
      </c>
      <c r="M7622" t="s">
        <v>157</v>
      </c>
      <c r="N7622" t="s">
        <v>158</v>
      </c>
      <c r="O7622" t="s">
        <v>159</v>
      </c>
      <c r="P7622">
        <v>3.4000001000000002</v>
      </c>
      <c r="Q7622" t="s">
        <v>160</v>
      </c>
      <c r="R7622" t="s">
        <v>161</v>
      </c>
      <c r="S7622">
        <v>86827902</v>
      </c>
      <c r="T7622">
        <v>399.22783390000001</v>
      </c>
      <c r="U7622" t="s">
        <v>31</v>
      </c>
      <c r="V7622" t="s">
        <v>783</v>
      </c>
      <c r="W7622" t="s">
        <v>23</v>
      </c>
    </row>
    <row r="7623" spans="1:23" x14ac:dyDescent="0.4">
      <c r="A7623">
        <v>7622</v>
      </c>
      <c r="B7623">
        <v>1</v>
      </c>
      <c r="C7623">
        <v>1</v>
      </c>
      <c r="D7623">
        <v>1</v>
      </c>
      <c r="E7623">
        <v>1</v>
      </c>
      <c r="F7623" t="s">
        <v>23</v>
      </c>
      <c r="G7623">
        <v>-290.272466790664</v>
      </c>
      <c r="H7623" t="s">
        <v>23</v>
      </c>
      <c r="I7623">
        <v>72.914322514583802</v>
      </c>
      <c r="J7623" t="s">
        <v>7542</v>
      </c>
      <c r="K7623" t="s">
        <v>25</v>
      </c>
      <c r="L7623" t="s">
        <v>7543</v>
      </c>
      <c r="M7623" t="s">
        <v>7544</v>
      </c>
      <c r="N7623" t="s">
        <v>7545</v>
      </c>
      <c r="O7623" t="s">
        <v>7546</v>
      </c>
      <c r="P7623">
        <v>-1.33715451</v>
      </c>
      <c r="Q7623" t="s">
        <v>7547</v>
      </c>
      <c r="R7623" t="s">
        <v>7548</v>
      </c>
      <c r="S7623">
        <v>120383854</v>
      </c>
      <c r="T7623">
        <v>363.18021499999998</v>
      </c>
      <c r="U7623" t="s">
        <v>31</v>
      </c>
      <c r="V7623" t="s">
        <v>9089</v>
      </c>
      <c r="W7623" t="s">
        <v>23</v>
      </c>
    </row>
    <row r="7624" spans="1:23" x14ac:dyDescent="0.4">
      <c r="A7624">
        <v>7623</v>
      </c>
      <c r="B7624">
        <v>1</v>
      </c>
      <c r="C7624">
        <v>1</v>
      </c>
      <c r="D7624">
        <v>1</v>
      </c>
      <c r="E7624">
        <v>2</v>
      </c>
      <c r="F7624" t="s">
        <v>23</v>
      </c>
      <c r="G7624">
        <v>-305.208185925257</v>
      </c>
      <c r="H7624" t="s">
        <v>23</v>
      </c>
      <c r="I7624">
        <v>26.508692252303501</v>
      </c>
      <c r="J7624" t="s">
        <v>10827</v>
      </c>
      <c r="K7624" t="s">
        <v>25</v>
      </c>
      <c r="L7624" t="s">
        <v>10828</v>
      </c>
      <c r="M7624" t="s">
        <v>10829</v>
      </c>
      <c r="N7624" t="s">
        <v>10830</v>
      </c>
      <c r="O7624" t="s">
        <v>10831</v>
      </c>
      <c r="P7624">
        <v>1.10000002</v>
      </c>
      <c r="Q7624" t="s">
        <v>10832</v>
      </c>
      <c r="R7624" t="s">
        <v>10833</v>
      </c>
      <c r="S7624">
        <v>67108866</v>
      </c>
      <c r="T7624">
        <v>229.0859207</v>
      </c>
      <c r="U7624" t="s">
        <v>31</v>
      </c>
      <c r="V7624" t="s">
        <v>11105</v>
      </c>
      <c r="W7624" t="s">
        <v>23</v>
      </c>
    </row>
    <row r="7625" spans="1:23" x14ac:dyDescent="0.4">
      <c r="A7625">
        <v>7624</v>
      </c>
      <c r="B7625">
        <v>1</v>
      </c>
      <c r="C7625">
        <v>1</v>
      </c>
      <c r="D7625">
        <v>1</v>
      </c>
      <c r="E7625">
        <v>1</v>
      </c>
      <c r="F7625" t="s">
        <v>23</v>
      </c>
      <c r="G7625">
        <v>-2.6840900711960902</v>
      </c>
      <c r="H7625" t="s">
        <v>23</v>
      </c>
      <c r="I7625">
        <v>62.070200837417197</v>
      </c>
      <c r="J7625" t="s">
        <v>7007</v>
      </c>
      <c r="K7625" t="s">
        <v>25</v>
      </c>
      <c r="L7625" t="s">
        <v>15669</v>
      </c>
      <c r="M7625" t="s">
        <v>15670</v>
      </c>
      <c r="N7625" t="s">
        <v>28</v>
      </c>
      <c r="O7625" t="s">
        <v>15671</v>
      </c>
      <c r="P7625">
        <v>-1.60000002</v>
      </c>
      <c r="Q7625" t="s">
        <v>15672</v>
      </c>
      <c r="R7625" t="s">
        <v>15673</v>
      </c>
      <c r="S7625">
        <v>19972106</v>
      </c>
      <c r="T7625">
        <v>565.15518199999997</v>
      </c>
      <c r="U7625" t="s">
        <v>31</v>
      </c>
      <c r="V7625" t="s">
        <v>1855</v>
      </c>
      <c r="W7625" t="s">
        <v>23</v>
      </c>
    </row>
    <row r="7626" spans="1:23" x14ac:dyDescent="0.4">
      <c r="A7626">
        <v>7625</v>
      </c>
      <c r="B7626">
        <v>1</v>
      </c>
      <c r="C7626">
        <v>1</v>
      </c>
      <c r="D7626">
        <v>1</v>
      </c>
      <c r="E7626">
        <v>1</v>
      </c>
      <c r="F7626" t="s">
        <v>23</v>
      </c>
      <c r="G7626">
        <v>-5.6360671077239202</v>
      </c>
      <c r="H7626" t="s">
        <v>23</v>
      </c>
      <c r="I7626">
        <v>26.211012241704999</v>
      </c>
      <c r="J7626" t="s">
        <v>3355</v>
      </c>
      <c r="K7626" t="s">
        <v>25</v>
      </c>
      <c r="L7626" t="s">
        <v>3356</v>
      </c>
      <c r="M7626" t="s">
        <v>3357</v>
      </c>
      <c r="N7626" t="s">
        <v>3358</v>
      </c>
      <c r="O7626" t="s">
        <v>3359</v>
      </c>
      <c r="P7626">
        <v>2.5</v>
      </c>
      <c r="Q7626" t="s">
        <v>3360</v>
      </c>
      <c r="R7626" t="s">
        <v>3361</v>
      </c>
      <c r="S7626">
        <v>42969645130</v>
      </c>
      <c r="T7626">
        <v>839.40597700000001</v>
      </c>
      <c r="U7626" t="s">
        <v>31</v>
      </c>
      <c r="V7626" t="s">
        <v>4145</v>
      </c>
      <c r="W7626" t="s">
        <v>23</v>
      </c>
    </row>
    <row r="7627" spans="1:23" x14ac:dyDescent="0.4">
      <c r="A7627">
        <v>7626</v>
      </c>
      <c r="B7627">
        <v>1</v>
      </c>
      <c r="C7627">
        <v>1</v>
      </c>
      <c r="D7627">
        <v>1</v>
      </c>
      <c r="E7627">
        <v>1</v>
      </c>
      <c r="F7627" t="s">
        <v>23</v>
      </c>
      <c r="G7627">
        <v>-20.9378395460548</v>
      </c>
      <c r="H7627" t="s">
        <v>23</v>
      </c>
      <c r="I7627">
        <v>19.979436967515198</v>
      </c>
      <c r="J7627" t="s">
        <v>5769</v>
      </c>
      <c r="K7627" t="s">
        <v>25</v>
      </c>
      <c r="L7627" t="s">
        <v>14775</v>
      </c>
      <c r="M7627" t="s">
        <v>14776</v>
      </c>
      <c r="N7627" t="s">
        <v>14777</v>
      </c>
      <c r="O7627" t="s">
        <v>14778</v>
      </c>
      <c r="P7627">
        <v>1.3929698500000001</v>
      </c>
      <c r="Q7627" t="s">
        <v>14779</v>
      </c>
      <c r="R7627" t="s">
        <v>14780</v>
      </c>
      <c r="S7627">
        <v>34447747438</v>
      </c>
      <c r="T7627">
        <v>165.05462059999999</v>
      </c>
      <c r="U7627" t="s">
        <v>31</v>
      </c>
      <c r="V7627" t="s">
        <v>6739</v>
      </c>
      <c r="W7627" t="s">
        <v>23</v>
      </c>
    </row>
    <row r="7628" spans="1:23" x14ac:dyDescent="0.4">
      <c r="A7628">
        <v>7627</v>
      </c>
      <c r="B7628">
        <v>1</v>
      </c>
      <c r="C7628">
        <v>2</v>
      </c>
      <c r="D7628">
        <v>1</v>
      </c>
      <c r="E7628">
        <v>1</v>
      </c>
      <c r="F7628" t="s">
        <v>23</v>
      </c>
      <c r="G7628">
        <v>-4.0308402397751397</v>
      </c>
      <c r="H7628" t="s">
        <v>23</v>
      </c>
      <c r="I7628">
        <v>10.767789471993201</v>
      </c>
      <c r="J7628" t="s">
        <v>737</v>
      </c>
      <c r="K7628" t="s">
        <v>25</v>
      </c>
      <c r="L7628" t="s">
        <v>738</v>
      </c>
      <c r="M7628" t="s">
        <v>739</v>
      </c>
      <c r="N7628" t="s">
        <v>740</v>
      </c>
      <c r="O7628" t="s">
        <v>741</v>
      </c>
      <c r="P7628">
        <v>-1.10000002</v>
      </c>
      <c r="Q7628" t="s">
        <v>742</v>
      </c>
      <c r="R7628" t="s">
        <v>743</v>
      </c>
      <c r="S7628">
        <v>254733182</v>
      </c>
      <c r="T7628">
        <v>442.14762000000002</v>
      </c>
      <c r="U7628" t="s">
        <v>31</v>
      </c>
      <c r="V7628" t="s">
        <v>773</v>
      </c>
      <c r="W7628" t="s">
        <v>23</v>
      </c>
    </row>
    <row r="7629" spans="1:23" x14ac:dyDescent="0.4">
      <c r="A7629">
        <v>7628</v>
      </c>
      <c r="B7629">
        <v>1</v>
      </c>
      <c r="C7629">
        <v>1</v>
      </c>
      <c r="D7629">
        <v>1</v>
      </c>
      <c r="E7629">
        <v>1</v>
      </c>
      <c r="F7629" t="s">
        <v>23</v>
      </c>
      <c r="G7629">
        <v>-8.2672122130894596</v>
      </c>
      <c r="H7629" t="s">
        <v>23</v>
      </c>
      <c r="I7629">
        <v>8.12237826573317</v>
      </c>
      <c r="J7629" t="s">
        <v>4316</v>
      </c>
      <c r="K7629" t="s">
        <v>25</v>
      </c>
      <c r="L7629" t="s">
        <v>4317</v>
      </c>
      <c r="M7629" t="s">
        <v>4318</v>
      </c>
      <c r="N7629" t="s">
        <v>4319</v>
      </c>
      <c r="O7629" t="s">
        <v>4320</v>
      </c>
      <c r="P7629">
        <v>3.2000000499999999</v>
      </c>
      <c r="Q7629" t="s">
        <v>4321</v>
      </c>
      <c r="R7629" t="s">
        <v>4322</v>
      </c>
      <c r="S7629">
        <v>88009086</v>
      </c>
      <c r="T7629">
        <v>257.08083529999999</v>
      </c>
      <c r="U7629" t="s">
        <v>31</v>
      </c>
      <c r="V7629" t="s">
        <v>5697</v>
      </c>
      <c r="W7629" t="s">
        <v>23</v>
      </c>
    </row>
    <row r="7630" spans="1:23" x14ac:dyDescent="0.4">
      <c r="A7630">
        <v>7629</v>
      </c>
      <c r="B7630">
        <v>1</v>
      </c>
      <c r="C7630">
        <v>1</v>
      </c>
      <c r="D7630">
        <v>1</v>
      </c>
      <c r="E7630">
        <v>4</v>
      </c>
      <c r="F7630" t="s">
        <v>23</v>
      </c>
      <c r="G7630">
        <v>-712.57805496035996</v>
      </c>
      <c r="H7630" t="s">
        <v>23</v>
      </c>
      <c r="I7630">
        <v>17.1695374409056</v>
      </c>
      <c r="J7630" t="s">
        <v>15700</v>
      </c>
      <c r="K7630" t="s">
        <v>25</v>
      </c>
      <c r="L7630" t="s">
        <v>15701</v>
      </c>
      <c r="M7630" t="s">
        <v>15702</v>
      </c>
      <c r="N7630" t="s">
        <v>28</v>
      </c>
      <c r="O7630" t="s">
        <v>15703</v>
      </c>
      <c r="P7630">
        <v>-2.2000000499999999</v>
      </c>
      <c r="Q7630">
        <v>101683619</v>
      </c>
      <c r="R7630" t="s">
        <v>15704</v>
      </c>
      <c r="S7630">
        <v>3178498</v>
      </c>
      <c r="T7630">
        <v>509.1289673</v>
      </c>
      <c r="U7630" t="s">
        <v>31</v>
      </c>
      <c r="V7630" t="s">
        <v>5378</v>
      </c>
      <c r="W7630" t="s">
        <v>23</v>
      </c>
    </row>
    <row r="7631" spans="1:23" x14ac:dyDescent="0.4">
      <c r="A7631">
        <v>7630</v>
      </c>
      <c r="B7631">
        <v>1</v>
      </c>
      <c r="C7631">
        <v>2</v>
      </c>
      <c r="D7631">
        <v>1</v>
      </c>
      <c r="E7631">
        <v>1</v>
      </c>
      <c r="F7631" t="s">
        <v>23</v>
      </c>
      <c r="G7631">
        <v>-2.2319238691919998</v>
      </c>
      <c r="H7631" t="s">
        <v>23</v>
      </c>
      <c r="I7631">
        <v>35.417611234088497</v>
      </c>
      <c r="J7631" t="s">
        <v>716</v>
      </c>
      <c r="K7631" t="s">
        <v>25</v>
      </c>
      <c r="L7631" t="s">
        <v>717</v>
      </c>
      <c r="M7631" t="s">
        <v>718</v>
      </c>
      <c r="N7631" t="s">
        <v>719</v>
      </c>
      <c r="O7631" t="s">
        <v>720</v>
      </c>
      <c r="P7631">
        <v>2.6983466100000002</v>
      </c>
      <c r="Q7631" t="s">
        <v>721</v>
      </c>
      <c r="R7631" t="s">
        <v>722</v>
      </c>
      <c r="S7631">
        <v>86829438</v>
      </c>
      <c r="T7631">
        <v>183.09167479999999</v>
      </c>
      <c r="U7631" t="s">
        <v>31</v>
      </c>
      <c r="V7631" t="s">
        <v>2188</v>
      </c>
      <c r="W7631" t="s">
        <v>23</v>
      </c>
    </row>
    <row r="7632" spans="1:23" x14ac:dyDescent="0.4">
      <c r="A7632">
        <v>7631</v>
      </c>
      <c r="B7632">
        <v>1</v>
      </c>
      <c r="C7632">
        <v>1</v>
      </c>
      <c r="D7632">
        <v>1</v>
      </c>
      <c r="E7632">
        <v>1</v>
      </c>
      <c r="F7632" t="s">
        <v>23</v>
      </c>
      <c r="G7632">
        <v>-563.59200230766498</v>
      </c>
      <c r="H7632" t="s">
        <v>23</v>
      </c>
      <c r="I7632">
        <v>57.726042290186399</v>
      </c>
      <c r="J7632" t="s">
        <v>5739</v>
      </c>
      <c r="K7632" t="s">
        <v>25</v>
      </c>
      <c r="L7632" t="s">
        <v>16527</v>
      </c>
      <c r="M7632" t="s">
        <v>16528</v>
      </c>
      <c r="N7632" t="s">
        <v>28</v>
      </c>
      <c r="O7632" t="s">
        <v>16529</v>
      </c>
      <c r="P7632">
        <v>1.2999999499999999</v>
      </c>
      <c r="Q7632">
        <v>67982437</v>
      </c>
      <c r="R7632" t="s">
        <v>16530</v>
      </c>
      <c r="S7632">
        <v>67108866</v>
      </c>
      <c r="T7632">
        <v>291.08631459999998</v>
      </c>
      <c r="U7632" t="s">
        <v>31</v>
      </c>
      <c r="V7632" t="s">
        <v>11100</v>
      </c>
      <c r="W7632" t="s">
        <v>23</v>
      </c>
    </row>
    <row r="7633" spans="1:23" x14ac:dyDescent="0.4">
      <c r="A7633">
        <v>7632</v>
      </c>
      <c r="B7633">
        <v>1</v>
      </c>
      <c r="C7633">
        <v>1</v>
      </c>
      <c r="D7633">
        <v>1</v>
      </c>
      <c r="E7633">
        <v>1</v>
      </c>
      <c r="F7633" t="s">
        <v>23</v>
      </c>
      <c r="G7633">
        <v>-6.1247811061564201</v>
      </c>
      <c r="H7633" t="s">
        <v>23</v>
      </c>
      <c r="I7633">
        <v>44.042109226929703</v>
      </c>
      <c r="J7633" t="s">
        <v>4449</v>
      </c>
      <c r="K7633" t="s">
        <v>25</v>
      </c>
      <c r="L7633" t="s">
        <v>9522</v>
      </c>
      <c r="M7633" t="s">
        <v>9523</v>
      </c>
      <c r="N7633" t="s">
        <v>9524</v>
      </c>
      <c r="O7633" t="s">
        <v>9525</v>
      </c>
      <c r="P7633">
        <v>3.4000001000000002</v>
      </c>
      <c r="Q7633" t="s">
        <v>9526</v>
      </c>
      <c r="R7633" t="s">
        <v>9527</v>
      </c>
      <c r="S7633">
        <v>70803558</v>
      </c>
      <c r="T7633">
        <v>355.11761480000001</v>
      </c>
      <c r="U7633" t="s">
        <v>31</v>
      </c>
      <c r="V7633" t="s">
        <v>7225</v>
      </c>
      <c r="W7633" t="s">
        <v>23</v>
      </c>
    </row>
    <row r="7634" spans="1:23" x14ac:dyDescent="0.4">
      <c r="A7634">
        <v>7633</v>
      </c>
      <c r="B7634">
        <v>1</v>
      </c>
      <c r="C7634">
        <v>1</v>
      </c>
      <c r="D7634">
        <v>1</v>
      </c>
      <c r="E7634">
        <v>1</v>
      </c>
      <c r="F7634" t="s">
        <v>23</v>
      </c>
      <c r="G7634">
        <v>-324.17213790154301</v>
      </c>
      <c r="H7634" t="s">
        <v>23</v>
      </c>
      <c r="I7634">
        <v>57.082919068402198</v>
      </c>
      <c r="J7634" t="s">
        <v>11400</v>
      </c>
      <c r="K7634" t="s">
        <v>25</v>
      </c>
      <c r="L7634" t="s">
        <v>11401</v>
      </c>
      <c r="M7634" t="s">
        <v>11402</v>
      </c>
      <c r="N7634" t="s">
        <v>28</v>
      </c>
      <c r="O7634" t="s">
        <v>11403</v>
      </c>
      <c r="P7634">
        <v>-9.0486192699999997</v>
      </c>
      <c r="R7634" t="s">
        <v>11404</v>
      </c>
      <c r="S7634">
        <v>2097152</v>
      </c>
      <c r="T7634">
        <v>687.28585999999996</v>
      </c>
      <c r="U7634" t="s">
        <v>31</v>
      </c>
      <c r="V7634" t="s">
        <v>8453</v>
      </c>
      <c r="W7634" t="s">
        <v>23</v>
      </c>
    </row>
    <row r="7635" spans="1:23" x14ac:dyDescent="0.4">
      <c r="A7635">
        <v>7634</v>
      </c>
      <c r="B7635">
        <v>1</v>
      </c>
      <c r="C7635">
        <v>1</v>
      </c>
      <c r="D7635">
        <v>1</v>
      </c>
      <c r="E7635">
        <v>1</v>
      </c>
      <c r="F7635" t="s">
        <v>23</v>
      </c>
      <c r="G7635">
        <v>-1.09478346512654</v>
      </c>
      <c r="H7635" t="s">
        <v>23</v>
      </c>
      <c r="I7635">
        <v>48.967201492807099</v>
      </c>
      <c r="J7635" t="s">
        <v>707</v>
      </c>
      <c r="K7635" t="s">
        <v>25</v>
      </c>
      <c r="L7635" t="s">
        <v>708</v>
      </c>
      <c r="M7635" t="s">
        <v>709</v>
      </c>
      <c r="N7635" t="s">
        <v>710</v>
      </c>
      <c r="O7635" t="s">
        <v>711</v>
      </c>
      <c r="P7635">
        <v>0.40000000600000002</v>
      </c>
      <c r="Q7635" t="s">
        <v>712</v>
      </c>
      <c r="R7635" t="s">
        <v>713</v>
      </c>
      <c r="S7635">
        <v>8610439258</v>
      </c>
      <c r="T7635">
        <v>507.11331719999998</v>
      </c>
      <c r="U7635" t="s">
        <v>31</v>
      </c>
      <c r="V7635" t="s">
        <v>2354</v>
      </c>
      <c r="W7635" t="s">
        <v>23</v>
      </c>
    </row>
    <row r="7636" spans="1:23" x14ac:dyDescent="0.4">
      <c r="A7636">
        <v>7635</v>
      </c>
      <c r="B7636">
        <v>1</v>
      </c>
      <c r="C7636">
        <v>1</v>
      </c>
      <c r="D7636">
        <v>1</v>
      </c>
      <c r="E7636">
        <v>1</v>
      </c>
      <c r="F7636" t="s">
        <v>23</v>
      </c>
      <c r="G7636">
        <v>-313.06818160684901</v>
      </c>
      <c r="H7636">
        <v>0.999999999999999</v>
      </c>
      <c r="I7636">
        <v>42.608026184470503</v>
      </c>
      <c r="J7636" t="s">
        <v>11319</v>
      </c>
      <c r="K7636" t="s">
        <v>25</v>
      </c>
      <c r="L7636" t="s">
        <v>11320</v>
      </c>
      <c r="M7636" t="s">
        <v>11321</v>
      </c>
      <c r="N7636" t="s">
        <v>11322</v>
      </c>
      <c r="O7636" t="s">
        <v>11323</v>
      </c>
      <c r="P7636">
        <v>4.5</v>
      </c>
      <c r="Q7636">
        <v>2796276</v>
      </c>
      <c r="R7636" t="s">
        <v>11324</v>
      </c>
      <c r="S7636">
        <v>262210</v>
      </c>
      <c r="T7636">
        <v>458.16568999999998</v>
      </c>
      <c r="U7636" t="s">
        <v>31</v>
      </c>
      <c r="V7636" t="s">
        <v>17285</v>
      </c>
      <c r="W7636" t="s">
        <v>23</v>
      </c>
    </row>
    <row r="7637" spans="1:23" x14ac:dyDescent="0.4">
      <c r="A7637">
        <v>7636</v>
      </c>
      <c r="B7637">
        <v>1</v>
      </c>
      <c r="C7637">
        <v>1</v>
      </c>
      <c r="D7637">
        <v>1</v>
      </c>
      <c r="E7637">
        <v>1</v>
      </c>
      <c r="F7637" t="s">
        <v>23</v>
      </c>
      <c r="G7637">
        <v>-6.9386538783518503</v>
      </c>
      <c r="H7637" t="s">
        <v>23</v>
      </c>
      <c r="I7637">
        <v>28.703405659125998</v>
      </c>
      <c r="J7637" t="s">
        <v>3322</v>
      </c>
      <c r="K7637" t="s">
        <v>25</v>
      </c>
      <c r="L7637" t="s">
        <v>3323</v>
      </c>
      <c r="M7637" t="s">
        <v>3324</v>
      </c>
      <c r="N7637" t="s">
        <v>3325</v>
      </c>
      <c r="O7637" t="s">
        <v>3326</v>
      </c>
      <c r="P7637">
        <v>2.6852800800000001</v>
      </c>
      <c r="Q7637" t="s">
        <v>3327</v>
      </c>
      <c r="R7637" t="s">
        <v>3328</v>
      </c>
      <c r="S7637">
        <v>17266829694</v>
      </c>
      <c r="T7637">
        <v>213.1022395</v>
      </c>
      <c r="U7637" t="s">
        <v>31</v>
      </c>
      <c r="V7637" t="s">
        <v>4810</v>
      </c>
      <c r="W7637" t="s">
        <v>23</v>
      </c>
    </row>
    <row r="7638" spans="1:23" x14ac:dyDescent="0.4">
      <c r="A7638">
        <v>7637</v>
      </c>
      <c r="B7638">
        <v>1</v>
      </c>
      <c r="C7638">
        <v>1</v>
      </c>
      <c r="D7638">
        <v>1</v>
      </c>
      <c r="E7638">
        <v>1</v>
      </c>
      <c r="F7638" t="s">
        <v>23</v>
      </c>
      <c r="G7638">
        <v>-4.8488311555892603</v>
      </c>
      <c r="H7638" t="s">
        <v>23</v>
      </c>
      <c r="I7638">
        <v>39.663691700446002</v>
      </c>
      <c r="J7638" t="s">
        <v>1074</v>
      </c>
      <c r="K7638" t="s">
        <v>25</v>
      </c>
      <c r="L7638" t="s">
        <v>1075</v>
      </c>
      <c r="M7638" t="s">
        <v>1076</v>
      </c>
      <c r="N7638" t="s">
        <v>1077</v>
      </c>
      <c r="O7638" t="s">
        <v>1078</v>
      </c>
      <c r="P7638">
        <v>-1.2999999499999999</v>
      </c>
      <c r="Q7638" t="s">
        <v>1079</v>
      </c>
      <c r="R7638" t="s">
        <v>1080</v>
      </c>
      <c r="S7638">
        <v>255781246</v>
      </c>
      <c r="T7638">
        <v>611.16066130000002</v>
      </c>
      <c r="U7638" t="s">
        <v>31</v>
      </c>
      <c r="V7638" t="s">
        <v>9950</v>
      </c>
      <c r="W7638" t="s">
        <v>23</v>
      </c>
    </row>
    <row r="7639" spans="1:23" x14ac:dyDescent="0.4">
      <c r="A7639">
        <v>7638</v>
      </c>
      <c r="B7639">
        <v>1</v>
      </c>
      <c r="C7639">
        <v>1</v>
      </c>
      <c r="D7639">
        <v>1</v>
      </c>
      <c r="E7639">
        <v>1</v>
      </c>
      <c r="F7639" t="s">
        <v>23</v>
      </c>
      <c r="G7639">
        <v>-562.69149997525597</v>
      </c>
      <c r="H7639" t="s">
        <v>23</v>
      </c>
      <c r="I7639">
        <v>75.265372675491406</v>
      </c>
      <c r="J7639" t="s">
        <v>11289</v>
      </c>
      <c r="K7639" t="s">
        <v>25</v>
      </c>
      <c r="L7639" t="s">
        <v>11290</v>
      </c>
      <c r="M7639" t="s">
        <v>11291</v>
      </c>
      <c r="N7639" t="s">
        <v>28</v>
      </c>
      <c r="O7639" t="s">
        <v>11292</v>
      </c>
      <c r="P7639">
        <v>-4.9595823299999999</v>
      </c>
      <c r="R7639" t="s">
        <v>11293</v>
      </c>
      <c r="S7639">
        <v>3178496</v>
      </c>
      <c r="T7639">
        <v>781.47326869999995</v>
      </c>
      <c r="U7639" t="s">
        <v>31</v>
      </c>
      <c r="V7639" t="s">
        <v>4101</v>
      </c>
      <c r="W7639" t="s">
        <v>23</v>
      </c>
    </row>
    <row r="7640" spans="1:23" x14ac:dyDescent="0.4">
      <c r="A7640">
        <v>7639</v>
      </c>
      <c r="B7640">
        <v>1</v>
      </c>
      <c r="C7640">
        <v>1</v>
      </c>
      <c r="D7640">
        <v>1</v>
      </c>
      <c r="E7640">
        <v>1</v>
      </c>
      <c r="F7640" t="s">
        <v>23</v>
      </c>
      <c r="G7640">
        <v>-298.89280836975001</v>
      </c>
      <c r="H7640" t="s">
        <v>23</v>
      </c>
      <c r="I7640">
        <v>9.3326993661115605</v>
      </c>
      <c r="J7640" t="s">
        <v>16649</v>
      </c>
      <c r="K7640" t="s">
        <v>25</v>
      </c>
      <c r="L7640" t="s">
        <v>16650</v>
      </c>
      <c r="M7640" t="s">
        <v>16651</v>
      </c>
      <c r="N7640" t="s">
        <v>28</v>
      </c>
      <c r="O7640" t="s">
        <v>16652</v>
      </c>
      <c r="P7640">
        <v>2.7999999500000001</v>
      </c>
      <c r="Q7640" t="s">
        <v>16653</v>
      </c>
      <c r="R7640" t="s">
        <v>16654</v>
      </c>
      <c r="S7640">
        <v>2637890</v>
      </c>
      <c r="T7640">
        <v>711.43600000000004</v>
      </c>
      <c r="U7640" t="s">
        <v>31</v>
      </c>
      <c r="V7640" t="s">
        <v>17286</v>
      </c>
      <c r="W7640" t="s">
        <v>23</v>
      </c>
    </row>
    <row r="7641" spans="1:23" x14ac:dyDescent="0.4">
      <c r="A7641">
        <v>7640</v>
      </c>
      <c r="B7641">
        <v>1</v>
      </c>
      <c r="C7641">
        <v>1</v>
      </c>
      <c r="D7641">
        <v>1</v>
      </c>
      <c r="E7641">
        <v>1</v>
      </c>
      <c r="F7641" t="s">
        <v>23</v>
      </c>
      <c r="G7641">
        <v>-10.4766413137183</v>
      </c>
      <c r="H7641" t="s">
        <v>23</v>
      </c>
      <c r="I7641">
        <v>19.490806776305998</v>
      </c>
      <c r="J7641" t="s">
        <v>2502</v>
      </c>
      <c r="K7641" t="s">
        <v>25</v>
      </c>
      <c r="L7641" t="s">
        <v>14689</v>
      </c>
      <c r="M7641" t="s">
        <v>14690</v>
      </c>
      <c r="N7641" t="s">
        <v>14691</v>
      </c>
      <c r="O7641" t="s">
        <v>14692</v>
      </c>
      <c r="P7641">
        <v>-0.30000001199999998</v>
      </c>
      <c r="Q7641" t="s">
        <v>14693</v>
      </c>
      <c r="R7641" t="s">
        <v>14694</v>
      </c>
      <c r="S7641">
        <v>8610693210</v>
      </c>
      <c r="T7641">
        <v>609.18139680000002</v>
      </c>
      <c r="U7641" t="s">
        <v>31</v>
      </c>
      <c r="V7641" t="s">
        <v>3646</v>
      </c>
      <c r="W7641" t="s">
        <v>23</v>
      </c>
    </row>
    <row r="7642" spans="1:23" x14ac:dyDescent="0.4">
      <c r="A7642">
        <v>7641</v>
      </c>
      <c r="B7642">
        <v>1</v>
      </c>
      <c r="C7642">
        <v>2</v>
      </c>
      <c r="D7642">
        <v>1</v>
      </c>
      <c r="E7642">
        <v>1</v>
      </c>
      <c r="F7642" t="s">
        <v>23</v>
      </c>
      <c r="G7642">
        <v>-11.931979647713099</v>
      </c>
      <c r="H7642" t="s">
        <v>23</v>
      </c>
      <c r="I7642">
        <v>107.65874046832501</v>
      </c>
      <c r="J7642" t="s">
        <v>4591</v>
      </c>
      <c r="K7642" t="s">
        <v>25</v>
      </c>
      <c r="L7642" t="s">
        <v>6213</v>
      </c>
      <c r="M7642" t="s">
        <v>6214</v>
      </c>
      <c r="N7642" t="s">
        <v>6215</v>
      </c>
      <c r="O7642" t="s">
        <v>6216</v>
      </c>
      <c r="P7642">
        <v>3</v>
      </c>
      <c r="Q7642" t="s">
        <v>6217</v>
      </c>
      <c r="R7642" t="s">
        <v>6218</v>
      </c>
      <c r="S7642">
        <v>20900222</v>
      </c>
      <c r="T7642">
        <v>285.07574990000001</v>
      </c>
      <c r="U7642" t="s">
        <v>31</v>
      </c>
      <c r="V7642" t="s">
        <v>10655</v>
      </c>
      <c r="W7642" t="s">
        <v>23</v>
      </c>
    </row>
    <row r="7643" spans="1:23" x14ac:dyDescent="0.4">
      <c r="A7643">
        <v>7642</v>
      </c>
      <c r="B7643">
        <v>1</v>
      </c>
      <c r="C7643">
        <v>1</v>
      </c>
      <c r="D7643">
        <v>1</v>
      </c>
      <c r="E7643">
        <v>1</v>
      </c>
      <c r="F7643" t="s">
        <v>23</v>
      </c>
      <c r="G7643">
        <v>-1.2752216070048801</v>
      </c>
      <c r="H7643" t="s">
        <v>23</v>
      </c>
      <c r="I7643">
        <v>21.7670806563046</v>
      </c>
      <c r="J7643" t="s">
        <v>61</v>
      </c>
      <c r="K7643" t="s">
        <v>25</v>
      </c>
      <c r="L7643" t="s">
        <v>62</v>
      </c>
      <c r="M7643" t="s">
        <v>63</v>
      </c>
      <c r="N7643" t="s">
        <v>64</v>
      </c>
      <c r="O7643" t="s">
        <v>65</v>
      </c>
      <c r="P7643">
        <v>0.85086435100000002</v>
      </c>
      <c r="Q7643" t="s">
        <v>66</v>
      </c>
      <c r="R7643" t="s">
        <v>67</v>
      </c>
      <c r="S7643">
        <v>19064874</v>
      </c>
      <c r="T7643">
        <v>305.11319809999998</v>
      </c>
      <c r="U7643" t="s">
        <v>31</v>
      </c>
      <c r="V7643" t="s">
        <v>373</v>
      </c>
      <c r="W7643" t="s">
        <v>23</v>
      </c>
    </row>
    <row r="7644" spans="1:23" x14ac:dyDescent="0.4">
      <c r="A7644">
        <v>7643</v>
      </c>
      <c r="B7644">
        <v>1</v>
      </c>
      <c r="C7644">
        <v>1</v>
      </c>
      <c r="D7644">
        <v>1</v>
      </c>
      <c r="E7644">
        <v>1</v>
      </c>
      <c r="F7644" t="s">
        <v>23</v>
      </c>
      <c r="G7644">
        <v>-521.20374656467698</v>
      </c>
      <c r="H7644" t="s">
        <v>23</v>
      </c>
      <c r="I7644">
        <v>77.301277929173693</v>
      </c>
      <c r="J7644" t="s">
        <v>5121</v>
      </c>
      <c r="K7644" t="s">
        <v>25</v>
      </c>
      <c r="L7644" t="s">
        <v>5122</v>
      </c>
      <c r="M7644" t="s">
        <v>5123</v>
      </c>
      <c r="N7644" t="s">
        <v>5124</v>
      </c>
      <c r="O7644" t="s">
        <v>5125</v>
      </c>
      <c r="P7644">
        <v>2.0999998999999998</v>
      </c>
      <c r="Q7644" t="s">
        <v>5126</v>
      </c>
      <c r="R7644" t="s">
        <v>5127</v>
      </c>
      <c r="S7644">
        <v>98</v>
      </c>
      <c r="T7644">
        <v>465.10275250000001</v>
      </c>
      <c r="U7644" t="s">
        <v>31</v>
      </c>
      <c r="V7644" t="s">
        <v>8524</v>
      </c>
      <c r="W7644" t="s">
        <v>23</v>
      </c>
    </row>
    <row r="7645" spans="1:23" x14ac:dyDescent="0.4">
      <c r="A7645">
        <v>7644</v>
      </c>
      <c r="B7645">
        <v>1</v>
      </c>
      <c r="C7645">
        <v>1</v>
      </c>
      <c r="D7645">
        <v>1</v>
      </c>
      <c r="E7645">
        <v>1</v>
      </c>
      <c r="F7645" t="s">
        <v>23</v>
      </c>
      <c r="G7645">
        <v>-14.627210982814599</v>
      </c>
      <c r="H7645" t="s">
        <v>23</v>
      </c>
      <c r="I7645">
        <v>26.6334461835112</v>
      </c>
      <c r="J7645" t="s">
        <v>2426</v>
      </c>
      <c r="K7645" t="s">
        <v>25</v>
      </c>
      <c r="L7645" t="s">
        <v>2709</v>
      </c>
      <c r="M7645" t="s">
        <v>2710</v>
      </c>
      <c r="N7645" t="s">
        <v>2711</v>
      </c>
      <c r="O7645" t="s">
        <v>2712</v>
      </c>
      <c r="P7645">
        <v>0.40000000600000002</v>
      </c>
      <c r="Q7645" t="s">
        <v>2713</v>
      </c>
      <c r="R7645" t="s">
        <v>2714</v>
      </c>
      <c r="S7645">
        <v>20506922</v>
      </c>
      <c r="T7645">
        <v>533.12896999999998</v>
      </c>
      <c r="U7645" t="s">
        <v>31</v>
      </c>
      <c r="V7645" t="s">
        <v>2716</v>
      </c>
      <c r="W7645" t="s">
        <v>23</v>
      </c>
    </row>
    <row r="7646" spans="1:23" x14ac:dyDescent="0.4">
      <c r="A7646">
        <v>7645</v>
      </c>
      <c r="B7646">
        <v>1</v>
      </c>
      <c r="C7646">
        <v>1</v>
      </c>
      <c r="D7646">
        <v>1</v>
      </c>
      <c r="E7646">
        <v>2</v>
      </c>
      <c r="F7646" t="s">
        <v>23</v>
      </c>
      <c r="G7646">
        <v>-613.97703097677402</v>
      </c>
      <c r="H7646" t="s">
        <v>23</v>
      </c>
      <c r="I7646">
        <v>42.489571272553597</v>
      </c>
      <c r="J7646" t="s">
        <v>5739</v>
      </c>
      <c r="K7646" t="s">
        <v>25</v>
      </c>
      <c r="L7646" t="s">
        <v>16527</v>
      </c>
      <c r="M7646" t="s">
        <v>16528</v>
      </c>
      <c r="N7646" t="s">
        <v>28</v>
      </c>
      <c r="O7646" t="s">
        <v>16529</v>
      </c>
      <c r="P7646">
        <v>1.2999999499999999</v>
      </c>
      <c r="Q7646">
        <v>67982437</v>
      </c>
      <c r="R7646" t="s">
        <v>16530</v>
      </c>
      <c r="S7646">
        <v>67108866</v>
      </c>
      <c r="T7646">
        <v>291.08631459999998</v>
      </c>
      <c r="U7646" t="s">
        <v>31</v>
      </c>
      <c r="V7646" t="s">
        <v>7406</v>
      </c>
      <c r="W7646" t="s">
        <v>23</v>
      </c>
    </row>
    <row r="7647" spans="1:23" x14ac:dyDescent="0.4">
      <c r="A7647">
        <v>7646</v>
      </c>
      <c r="B7647">
        <v>1</v>
      </c>
      <c r="C7647">
        <v>1</v>
      </c>
      <c r="D7647">
        <v>1</v>
      </c>
      <c r="E7647">
        <v>1</v>
      </c>
      <c r="F7647" t="s">
        <v>23</v>
      </c>
      <c r="G7647">
        <v>-23.378981334702701</v>
      </c>
      <c r="H7647" t="s">
        <v>23</v>
      </c>
      <c r="I7647">
        <v>8.5759229700652</v>
      </c>
      <c r="J7647" t="s">
        <v>1690</v>
      </c>
      <c r="K7647" t="s">
        <v>25</v>
      </c>
      <c r="L7647" t="s">
        <v>1691</v>
      </c>
      <c r="M7647" t="s">
        <v>1692</v>
      </c>
      <c r="N7647" t="s">
        <v>1693</v>
      </c>
      <c r="O7647" t="s">
        <v>1694</v>
      </c>
      <c r="P7647">
        <v>-0.89999997600000003</v>
      </c>
      <c r="Q7647" t="s">
        <v>1695</v>
      </c>
      <c r="R7647" t="s">
        <v>1696</v>
      </c>
      <c r="S7647">
        <v>8677533822</v>
      </c>
      <c r="T7647">
        <v>595.1657467</v>
      </c>
      <c r="U7647" t="s">
        <v>31</v>
      </c>
      <c r="V7647" t="s">
        <v>5414</v>
      </c>
      <c r="W7647" t="s">
        <v>23</v>
      </c>
    </row>
    <row r="7648" spans="1:23" x14ac:dyDescent="0.4">
      <c r="A7648">
        <v>7647</v>
      </c>
      <c r="B7648">
        <v>1</v>
      </c>
      <c r="C7648">
        <v>1</v>
      </c>
      <c r="D7648">
        <v>1</v>
      </c>
      <c r="E7648">
        <v>3</v>
      </c>
      <c r="F7648" t="s">
        <v>23</v>
      </c>
      <c r="G7648">
        <v>-399.878440513241</v>
      </c>
      <c r="H7648" t="s">
        <v>23</v>
      </c>
      <c r="I7648">
        <v>19.713279932235</v>
      </c>
      <c r="J7648" t="s">
        <v>12164</v>
      </c>
      <c r="K7648" t="s">
        <v>25</v>
      </c>
      <c r="L7648" t="s">
        <v>12165</v>
      </c>
      <c r="M7648" t="s">
        <v>12166</v>
      </c>
      <c r="N7648" t="s">
        <v>12167</v>
      </c>
      <c r="O7648" t="s">
        <v>12168</v>
      </c>
      <c r="P7648">
        <v>7.5</v>
      </c>
      <c r="Q7648">
        <v>1911667</v>
      </c>
      <c r="R7648" t="s">
        <v>12169</v>
      </c>
      <c r="S7648">
        <v>67108866</v>
      </c>
      <c r="T7648">
        <v>493.13459999999998</v>
      </c>
      <c r="U7648" t="s">
        <v>31</v>
      </c>
      <c r="V7648" t="s">
        <v>4537</v>
      </c>
      <c r="W7648" t="s">
        <v>23</v>
      </c>
    </row>
    <row r="7649" spans="1:23" x14ac:dyDescent="0.4">
      <c r="A7649">
        <v>7648</v>
      </c>
      <c r="B7649">
        <v>1</v>
      </c>
      <c r="C7649">
        <v>1</v>
      </c>
      <c r="D7649">
        <v>1</v>
      </c>
      <c r="E7649">
        <v>1</v>
      </c>
      <c r="F7649" t="s">
        <v>23</v>
      </c>
      <c r="G7649">
        <v>-7.6961901469407898</v>
      </c>
      <c r="H7649" t="s">
        <v>23</v>
      </c>
      <c r="I7649">
        <v>26.154500686494</v>
      </c>
      <c r="J7649" t="s">
        <v>253</v>
      </c>
      <c r="K7649" t="s">
        <v>25</v>
      </c>
      <c r="L7649" t="s">
        <v>254</v>
      </c>
      <c r="M7649" t="s">
        <v>255</v>
      </c>
      <c r="N7649" t="s">
        <v>256</v>
      </c>
      <c r="O7649" t="s">
        <v>257</v>
      </c>
      <c r="P7649">
        <v>1.93788731</v>
      </c>
      <c r="Q7649" t="s">
        <v>258</v>
      </c>
      <c r="R7649" t="s">
        <v>259</v>
      </c>
      <c r="S7649">
        <v>2646118</v>
      </c>
      <c r="T7649">
        <v>401.20709849999997</v>
      </c>
      <c r="U7649" t="s">
        <v>31</v>
      </c>
      <c r="V7649" t="s">
        <v>336</v>
      </c>
      <c r="W7649" t="s">
        <v>23</v>
      </c>
    </row>
    <row r="7650" spans="1:23" x14ac:dyDescent="0.4">
      <c r="A7650">
        <v>7649</v>
      </c>
      <c r="B7650">
        <v>1</v>
      </c>
      <c r="C7650">
        <v>1</v>
      </c>
      <c r="D7650">
        <v>1</v>
      </c>
      <c r="E7650">
        <v>1</v>
      </c>
      <c r="F7650" t="s">
        <v>23</v>
      </c>
      <c r="G7650">
        <v>-14.702173998249901</v>
      </c>
      <c r="H7650" t="s">
        <v>23</v>
      </c>
      <c r="I7650">
        <v>68.171668541757995</v>
      </c>
      <c r="J7650" t="s">
        <v>7330</v>
      </c>
      <c r="K7650" t="s">
        <v>25</v>
      </c>
      <c r="L7650" t="s">
        <v>13049</v>
      </c>
      <c r="M7650" t="s">
        <v>13050</v>
      </c>
      <c r="N7650" t="s">
        <v>13051</v>
      </c>
      <c r="O7650" t="s">
        <v>13052</v>
      </c>
      <c r="P7650">
        <v>0.80000001200000004</v>
      </c>
      <c r="Q7650" t="s">
        <v>13053</v>
      </c>
      <c r="R7650" t="s">
        <v>13054</v>
      </c>
      <c r="S7650">
        <v>52969574</v>
      </c>
      <c r="T7650">
        <v>394.10336169999999</v>
      </c>
      <c r="U7650" t="s">
        <v>31</v>
      </c>
      <c r="V7650" t="s">
        <v>12029</v>
      </c>
      <c r="W7650" t="s">
        <v>23</v>
      </c>
    </row>
    <row r="7651" spans="1:23" x14ac:dyDescent="0.4">
      <c r="A7651">
        <v>7650</v>
      </c>
      <c r="B7651">
        <v>1</v>
      </c>
      <c r="C7651">
        <v>1</v>
      </c>
      <c r="D7651">
        <v>1</v>
      </c>
      <c r="E7651">
        <v>1</v>
      </c>
      <c r="F7651" t="s">
        <v>23</v>
      </c>
      <c r="G7651">
        <v>-15.2416772502466</v>
      </c>
      <c r="H7651" t="s">
        <v>23</v>
      </c>
      <c r="I7651">
        <v>63.467315797532102</v>
      </c>
      <c r="J7651" t="s">
        <v>5353</v>
      </c>
      <c r="K7651" t="s">
        <v>25</v>
      </c>
      <c r="L7651" t="s">
        <v>13185</v>
      </c>
      <c r="M7651" t="s">
        <v>13186</v>
      </c>
      <c r="N7651" t="s">
        <v>13187</v>
      </c>
      <c r="O7651" t="s">
        <v>13188</v>
      </c>
      <c r="P7651">
        <v>1.39999998</v>
      </c>
      <c r="Q7651" t="s">
        <v>13189</v>
      </c>
      <c r="R7651" t="s">
        <v>13190</v>
      </c>
      <c r="S7651">
        <v>221964662</v>
      </c>
      <c r="T7651">
        <v>209.08083529999999</v>
      </c>
      <c r="U7651" t="s">
        <v>31</v>
      </c>
      <c r="V7651" t="s">
        <v>6586</v>
      </c>
      <c r="W7651" t="s">
        <v>23</v>
      </c>
    </row>
    <row r="7652" spans="1:23" x14ac:dyDescent="0.4">
      <c r="A7652">
        <v>7651</v>
      </c>
      <c r="B7652">
        <v>1</v>
      </c>
      <c r="C7652">
        <v>1</v>
      </c>
      <c r="D7652">
        <v>1</v>
      </c>
      <c r="E7652">
        <v>1</v>
      </c>
      <c r="F7652" t="s">
        <v>23</v>
      </c>
      <c r="G7652">
        <v>-10.4911434849793</v>
      </c>
      <c r="H7652" t="s">
        <v>23</v>
      </c>
      <c r="I7652">
        <v>16.663675188696299</v>
      </c>
      <c r="J7652" t="s">
        <v>1437</v>
      </c>
      <c r="K7652" t="s">
        <v>25</v>
      </c>
      <c r="L7652" t="s">
        <v>14789</v>
      </c>
      <c r="M7652" t="s">
        <v>14790</v>
      </c>
      <c r="N7652" t="s">
        <v>14791</v>
      </c>
      <c r="O7652" t="s">
        <v>14792</v>
      </c>
      <c r="P7652">
        <v>0.94708049299999997</v>
      </c>
      <c r="Q7652" t="s">
        <v>14793</v>
      </c>
      <c r="R7652" t="s">
        <v>14794</v>
      </c>
      <c r="S7652">
        <v>42970169434</v>
      </c>
      <c r="T7652">
        <v>433.11292329999998</v>
      </c>
      <c r="U7652" t="s">
        <v>31</v>
      </c>
      <c r="V7652" t="s">
        <v>3990</v>
      </c>
      <c r="W7652" t="s">
        <v>23</v>
      </c>
    </row>
    <row r="7653" spans="1:23" x14ac:dyDescent="0.4">
      <c r="A7653">
        <v>7652</v>
      </c>
      <c r="B7653">
        <v>1</v>
      </c>
      <c r="C7653">
        <v>1</v>
      </c>
      <c r="D7653">
        <v>1</v>
      </c>
      <c r="E7653">
        <v>3</v>
      </c>
      <c r="F7653" t="s">
        <v>23</v>
      </c>
      <c r="G7653">
        <v>-514.35195038455799</v>
      </c>
      <c r="H7653" t="s">
        <v>23</v>
      </c>
      <c r="I7653">
        <v>25.1975913868514</v>
      </c>
      <c r="J7653" t="s">
        <v>10037</v>
      </c>
      <c r="K7653" t="s">
        <v>25</v>
      </c>
      <c r="L7653" t="s">
        <v>10038</v>
      </c>
      <c r="M7653" t="s">
        <v>10039</v>
      </c>
      <c r="N7653" t="s">
        <v>10040</v>
      </c>
      <c r="O7653" t="s">
        <v>10041</v>
      </c>
      <c r="P7653">
        <v>1.49333227</v>
      </c>
      <c r="Q7653">
        <v>44119518</v>
      </c>
      <c r="R7653" t="s">
        <v>10042</v>
      </c>
      <c r="S7653">
        <v>67108866</v>
      </c>
      <c r="T7653">
        <v>247.1229749</v>
      </c>
      <c r="U7653" t="s">
        <v>31</v>
      </c>
      <c r="V7653" t="s">
        <v>7611</v>
      </c>
      <c r="W7653" t="s">
        <v>23</v>
      </c>
    </row>
    <row r="7654" spans="1:23" x14ac:dyDescent="0.4">
      <c r="A7654">
        <v>7653</v>
      </c>
      <c r="B7654">
        <v>1</v>
      </c>
      <c r="C7654">
        <v>1</v>
      </c>
      <c r="D7654">
        <v>1</v>
      </c>
      <c r="E7654">
        <v>1</v>
      </c>
      <c r="F7654" t="s">
        <v>23</v>
      </c>
      <c r="G7654">
        <v>-7.2296980126743398</v>
      </c>
      <c r="H7654" t="s">
        <v>23</v>
      </c>
      <c r="I7654">
        <v>9.3972503937181209</v>
      </c>
      <c r="J7654" t="s">
        <v>1690</v>
      </c>
      <c r="K7654" t="s">
        <v>25</v>
      </c>
      <c r="L7654" t="s">
        <v>5430</v>
      </c>
      <c r="M7654" t="s">
        <v>5431</v>
      </c>
      <c r="N7654" t="s">
        <v>5432</v>
      </c>
      <c r="O7654" t="s">
        <v>5433</v>
      </c>
      <c r="P7654">
        <v>-0.60000002399999997</v>
      </c>
      <c r="Q7654" t="s">
        <v>5434</v>
      </c>
      <c r="R7654" t="s">
        <v>5435</v>
      </c>
      <c r="S7654">
        <v>8593246290</v>
      </c>
      <c r="T7654">
        <v>595.1657467</v>
      </c>
      <c r="U7654" t="s">
        <v>31</v>
      </c>
      <c r="V7654" t="s">
        <v>4692</v>
      </c>
      <c r="W7654" t="s">
        <v>23</v>
      </c>
    </row>
    <row r="7655" spans="1:23" x14ac:dyDescent="0.4">
      <c r="A7655">
        <v>7654</v>
      </c>
      <c r="B7655">
        <v>1</v>
      </c>
      <c r="C7655">
        <v>1</v>
      </c>
      <c r="D7655">
        <v>1</v>
      </c>
      <c r="E7655">
        <v>1</v>
      </c>
      <c r="F7655" t="s">
        <v>23</v>
      </c>
      <c r="G7655">
        <v>-8.3314765580307704</v>
      </c>
      <c r="H7655" t="s">
        <v>23</v>
      </c>
      <c r="I7655">
        <v>36.6806317317291</v>
      </c>
      <c r="J7655" t="s">
        <v>1131</v>
      </c>
      <c r="K7655" t="s">
        <v>25</v>
      </c>
      <c r="L7655" t="s">
        <v>1132</v>
      </c>
      <c r="M7655" t="s">
        <v>1133</v>
      </c>
      <c r="N7655" t="s">
        <v>1134</v>
      </c>
      <c r="O7655" t="s">
        <v>1135</v>
      </c>
      <c r="P7655">
        <v>-2.0999998999999998</v>
      </c>
      <c r="Q7655" t="s">
        <v>1136</v>
      </c>
      <c r="R7655" t="s">
        <v>1137</v>
      </c>
      <c r="S7655">
        <v>2287698</v>
      </c>
      <c r="T7655">
        <v>575.22353639999994</v>
      </c>
      <c r="U7655" t="s">
        <v>31</v>
      </c>
      <c r="V7655" t="s">
        <v>3881</v>
      </c>
      <c r="W7655" t="s">
        <v>23</v>
      </c>
    </row>
    <row r="7656" spans="1:23" x14ac:dyDescent="0.4">
      <c r="A7656">
        <v>7655</v>
      </c>
      <c r="B7656">
        <v>1</v>
      </c>
      <c r="C7656">
        <v>1</v>
      </c>
      <c r="D7656">
        <v>1</v>
      </c>
      <c r="E7656">
        <v>1</v>
      </c>
      <c r="F7656" t="s">
        <v>23</v>
      </c>
      <c r="G7656">
        <v>-6.2723283328384296</v>
      </c>
      <c r="H7656" t="s">
        <v>23</v>
      </c>
      <c r="I7656">
        <v>15.0376195275788</v>
      </c>
      <c r="J7656" t="s">
        <v>475</v>
      </c>
      <c r="K7656" t="s">
        <v>25</v>
      </c>
      <c r="L7656" t="s">
        <v>476</v>
      </c>
      <c r="M7656" t="s">
        <v>477</v>
      </c>
      <c r="N7656" t="s">
        <v>478</v>
      </c>
      <c r="O7656" t="s">
        <v>479</v>
      </c>
      <c r="P7656">
        <v>-3</v>
      </c>
      <c r="Q7656" t="s">
        <v>480</v>
      </c>
      <c r="R7656" t="s">
        <v>481</v>
      </c>
      <c r="S7656">
        <v>17588326</v>
      </c>
      <c r="T7656">
        <v>246.1448</v>
      </c>
      <c r="U7656" t="s">
        <v>31</v>
      </c>
      <c r="V7656" t="s">
        <v>2645</v>
      </c>
      <c r="W7656" t="s">
        <v>23</v>
      </c>
    </row>
    <row r="7657" spans="1:23" x14ac:dyDescent="0.4">
      <c r="A7657">
        <v>7656</v>
      </c>
      <c r="B7657">
        <v>1</v>
      </c>
      <c r="C7657">
        <v>1</v>
      </c>
      <c r="D7657">
        <v>1</v>
      </c>
      <c r="E7657">
        <v>1</v>
      </c>
      <c r="F7657" t="s">
        <v>23</v>
      </c>
      <c r="G7657">
        <v>-1.52677665465965</v>
      </c>
      <c r="H7657" t="s">
        <v>23</v>
      </c>
      <c r="I7657">
        <v>42.060874662568303</v>
      </c>
      <c r="J7657" t="s">
        <v>2341</v>
      </c>
      <c r="K7657" t="s">
        <v>25</v>
      </c>
      <c r="L7657" t="s">
        <v>2342</v>
      </c>
      <c r="M7657" t="s">
        <v>2343</v>
      </c>
      <c r="N7657" t="s">
        <v>2344</v>
      </c>
      <c r="O7657" t="s">
        <v>2345</v>
      </c>
      <c r="P7657">
        <v>0.26765546200000001</v>
      </c>
      <c r="Q7657" t="s">
        <v>2346</v>
      </c>
      <c r="R7657" t="s">
        <v>2347</v>
      </c>
      <c r="S7657">
        <v>255847294</v>
      </c>
      <c r="T7657">
        <v>182.08116999999999</v>
      </c>
      <c r="U7657" t="s">
        <v>31</v>
      </c>
      <c r="V7657" t="s">
        <v>4098</v>
      </c>
      <c r="W7657" t="s">
        <v>23</v>
      </c>
    </row>
    <row r="7658" spans="1:23" x14ac:dyDescent="0.4">
      <c r="A7658">
        <v>7657</v>
      </c>
      <c r="B7658">
        <v>1</v>
      </c>
      <c r="C7658">
        <v>1</v>
      </c>
      <c r="D7658">
        <v>1</v>
      </c>
      <c r="E7658">
        <v>1</v>
      </c>
      <c r="F7658" t="s">
        <v>23</v>
      </c>
      <c r="G7658">
        <v>-7.4597327407904102</v>
      </c>
      <c r="H7658" t="s">
        <v>23</v>
      </c>
      <c r="I7658">
        <v>36.427527803191801</v>
      </c>
      <c r="J7658" t="s">
        <v>5769</v>
      </c>
      <c r="K7658" t="s">
        <v>25</v>
      </c>
      <c r="L7658" t="s">
        <v>13972</v>
      </c>
      <c r="M7658" t="s">
        <v>13973</v>
      </c>
      <c r="N7658" t="s">
        <v>13974</v>
      </c>
      <c r="O7658" t="s">
        <v>13975</v>
      </c>
      <c r="P7658">
        <v>1.3929698500000001</v>
      </c>
      <c r="Q7658" t="s">
        <v>13976</v>
      </c>
      <c r="R7658" t="s">
        <v>13977</v>
      </c>
      <c r="S7658">
        <v>17267943806</v>
      </c>
      <c r="T7658">
        <v>165.05462</v>
      </c>
      <c r="U7658" t="s">
        <v>31</v>
      </c>
      <c r="V7658" t="s">
        <v>7969</v>
      </c>
      <c r="W7658" t="s">
        <v>23</v>
      </c>
    </row>
    <row r="7659" spans="1:23" x14ac:dyDescent="0.4">
      <c r="A7659">
        <v>7658</v>
      </c>
      <c r="B7659">
        <v>1</v>
      </c>
      <c r="C7659">
        <v>1</v>
      </c>
      <c r="D7659">
        <v>1</v>
      </c>
      <c r="E7659">
        <v>1</v>
      </c>
      <c r="F7659" t="s">
        <v>23</v>
      </c>
      <c r="G7659">
        <v>-14.253822216374701</v>
      </c>
      <c r="H7659" t="s">
        <v>23</v>
      </c>
      <c r="I7659">
        <v>29.8964929262712</v>
      </c>
      <c r="J7659" t="s">
        <v>4316</v>
      </c>
      <c r="K7659" t="s">
        <v>25</v>
      </c>
      <c r="L7659" t="s">
        <v>4317</v>
      </c>
      <c r="M7659" t="s">
        <v>4318</v>
      </c>
      <c r="N7659" t="s">
        <v>4319</v>
      </c>
      <c r="O7659" t="s">
        <v>4320</v>
      </c>
      <c r="P7659">
        <v>3.2000000499999999</v>
      </c>
      <c r="Q7659" t="s">
        <v>4321</v>
      </c>
      <c r="R7659" t="s">
        <v>4322</v>
      </c>
      <c r="S7659">
        <v>88009086</v>
      </c>
      <c r="T7659">
        <v>257.08083529999999</v>
      </c>
      <c r="U7659" t="s">
        <v>31</v>
      </c>
      <c r="V7659" t="s">
        <v>8989</v>
      </c>
      <c r="W7659" t="s">
        <v>23</v>
      </c>
    </row>
    <row r="7660" spans="1:23" x14ac:dyDescent="0.4">
      <c r="A7660">
        <v>7659</v>
      </c>
      <c r="B7660">
        <v>1</v>
      </c>
      <c r="C7660">
        <v>1</v>
      </c>
      <c r="D7660">
        <v>1</v>
      </c>
      <c r="E7660">
        <v>1</v>
      </c>
      <c r="F7660" t="s">
        <v>23</v>
      </c>
      <c r="G7660">
        <v>-17.879645373546602</v>
      </c>
      <c r="H7660" t="s">
        <v>23</v>
      </c>
      <c r="I7660">
        <v>40.2437329820442</v>
      </c>
      <c r="J7660" t="s">
        <v>2286</v>
      </c>
      <c r="K7660" t="s">
        <v>25</v>
      </c>
      <c r="L7660" t="s">
        <v>12868</v>
      </c>
      <c r="M7660" t="s">
        <v>12869</v>
      </c>
      <c r="N7660" t="s">
        <v>28</v>
      </c>
      <c r="O7660" t="s">
        <v>12870</v>
      </c>
      <c r="P7660">
        <v>1.7000000500000001</v>
      </c>
      <c r="Q7660" t="s">
        <v>12871</v>
      </c>
      <c r="R7660" t="s">
        <v>12872</v>
      </c>
      <c r="S7660">
        <v>17199720814</v>
      </c>
      <c r="T7660">
        <v>201.1022395</v>
      </c>
      <c r="U7660" t="s">
        <v>31</v>
      </c>
      <c r="V7660" t="s">
        <v>3045</v>
      </c>
      <c r="W7660" t="s">
        <v>23</v>
      </c>
    </row>
    <row r="7661" spans="1:23" x14ac:dyDescent="0.4">
      <c r="A7661">
        <v>7660</v>
      </c>
      <c r="B7661">
        <v>1</v>
      </c>
      <c r="C7661">
        <v>1</v>
      </c>
      <c r="D7661">
        <v>1</v>
      </c>
      <c r="E7661">
        <v>1</v>
      </c>
      <c r="F7661" t="s">
        <v>23</v>
      </c>
      <c r="G7661">
        <v>-1.9859056167787601</v>
      </c>
      <c r="H7661" t="s">
        <v>23</v>
      </c>
      <c r="I7661">
        <v>50.981235354743902</v>
      </c>
      <c r="J7661" t="s">
        <v>1234</v>
      </c>
      <c r="K7661" t="s">
        <v>25</v>
      </c>
      <c r="L7661" t="s">
        <v>14099</v>
      </c>
      <c r="M7661" t="s">
        <v>14100</v>
      </c>
      <c r="N7661" t="s">
        <v>14101</v>
      </c>
      <c r="O7661" t="s">
        <v>14102</v>
      </c>
      <c r="P7661">
        <v>1.7897781100000001</v>
      </c>
      <c r="Q7661" t="s">
        <v>14103</v>
      </c>
      <c r="R7661" t="s">
        <v>14104</v>
      </c>
      <c r="S7661">
        <v>121629566</v>
      </c>
      <c r="T7661">
        <v>287.05501450000003</v>
      </c>
      <c r="U7661" t="s">
        <v>31</v>
      </c>
      <c r="V7661" t="s">
        <v>3277</v>
      </c>
      <c r="W7661" t="s">
        <v>23</v>
      </c>
    </row>
    <row r="7662" spans="1:23" x14ac:dyDescent="0.4">
      <c r="A7662">
        <v>7661</v>
      </c>
      <c r="B7662">
        <v>1</v>
      </c>
      <c r="C7662">
        <v>1</v>
      </c>
      <c r="D7662">
        <v>1</v>
      </c>
      <c r="E7662">
        <v>1</v>
      </c>
      <c r="F7662" t="s">
        <v>23</v>
      </c>
      <c r="G7662">
        <v>-1.5809731980377</v>
      </c>
      <c r="H7662" t="s">
        <v>23</v>
      </c>
      <c r="I7662">
        <v>21.286754282361301</v>
      </c>
      <c r="J7662" t="s">
        <v>806</v>
      </c>
      <c r="K7662" t="s">
        <v>25</v>
      </c>
      <c r="L7662" t="s">
        <v>807</v>
      </c>
      <c r="M7662" t="s">
        <v>808</v>
      </c>
      <c r="N7662" t="s">
        <v>809</v>
      </c>
      <c r="O7662" t="s">
        <v>810</v>
      </c>
      <c r="P7662">
        <v>-1.5523468300000001</v>
      </c>
      <c r="Q7662" t="s">
        <v>811</v>
      </c>
      <c r="R7662" t="s">
        <v>812</v>
      </c>
      <c r="S7662">
        <v>121629054</v>
      </c>
      <c r="T7662">
        <v>133.09715</v>
      </c>
      <c r="U7662" t="s">
        <v>31</v>
      </c>
      <c r="V7662" t="s">
        <v>814</v>
      </c>
      <c r="W7662" t="s">
        <v>23</v>
      </c>
    </row>
    <row r="7663" spans="1:23" x14ac:dyDescent="0.4">
      <c r="A7663">
        <v>7662</v>
      </c>
      <c r="B7663">
        <v>1</v>
      </c>
      <c r="C7663">
        <v>1</v>
      </c>
      <c r="D7663">
        <v>1</v>
      </c>
      <c r="E7663">
        <v>1</v>
      </c>
      <c r="F7663" t="s">
        <v>23</v>
      </c>
      <c r="G7663">
        <v>-3.3450702404854402</v>
      </c>
      <c r="H7663" t="s">
        <v>23</v>
      </c>
      <c r="I7663">
        <v>42.817526249668099</v>
      </c>
      <c r="J7663" t="s">
        <v>4151</v>
      </c>
      <c r="K7663" t="s">
        <v>25</v>
      </c>
      <c r="L7663" t="s">
        <v>4152</v>
      </c>
      <c r="M7663" t="s">
        <v>4153</v>
      </c>
      <c r="N7663" t="s">
        <v>4154</v>
      </c>
      <c r="O7663" t="s">
        <v>4155</v>
      </c>
      <c r="P7663">
        <v>0.30000001199999998</v>
      </c>
      <c r="Q7663" t="s">
        <v>4156</v>
      </c>
      <c r="R7663" t="s">
        <v>4157</v>
      </c>
      <c r="S7663">
        <v>255847294</v>
      </c>
      <c r="T7663">
        <v>245.09540000000001</v>
      </c>
      <c r="U7663" t="s">
        <v>31</v>
      </c>
      <c r="V7663" t="s">
        <v>4159</v>
      </c>
      <c r="W7663" t="s">
        <v>23</v>
      </c>
    </row>
    <row r="7664" spans="1:23" x14ac:dyDescent="0.4">
      <c r="A7664">
        <v>7663</v>
      </c>
      <c r="B7664">
        <v>1</v>
      </c>
      <c r="C7664">
        <v>2</v>
      </c>
      <c r="D7664">
        <v>1</v>
      </c>
      <c r="E7664">
        <v>1</v>
      </c>
      <c r="F7664" t="s">
        <v>23</v>
      </c>
      <c r="G7664">
        <v>-2.8119306368397901</v>
      </c>
      <c r="H7664" t="s">
        <v>23</v>
      </c>
      <c r="I7664">
        <v>54.043382275954698</v>
      </c>
      <c r="J7664" t="s">
        <v>1102</v>
      </c>
      <c r="K7664" t="s">
        <v>25</v>
      </c>
      <c r="L7664" t="s">
        <v>1103</v>
      </c>
      <c r="M7664" t="s">
        <v>1104</v>
      </c>
      <c r="N7664" t="s">
        <v>1105</v>
      </c>
      <c r="O7664" t="s">
        <v>1106</v>
      </c>
      <c r="P7664">
        <v>3.0999998999999998</v>
      </c>
      <c r="Q7664" t="s">
        <v>1107</v>
      </c>
      <c r="R7664" t="s">
        <v>1108</v>
      </c>
      <c r="S7664">
        <v>255847294</v>
      </c>
      <c r="T7664">
        <v>229.08591999999999</v>
      </c>
      <c r="U7664" t="s">
        <v>31</v>
      </c>
      <c r="V7664" t="s">
        <v>7213</v>
      </c>
      <c r="W7664" t="s">
        <v>23</v>
      </c>
    </row>
    <row r="7665" spans="1:23" x14ac:dyDescent="0.4">
      <c r="A7665">
        <v>7664</v>
      </c>
      <c r="B7665">
        <v>1</v>
      </c>
      <c r="C7665">
        <v>1</v>
      </c>
      <c r="D7665">
        <v>1</v>
      </c>
      <c r="E7665">
        <v>1</v>
      </c>
      <c r="F7665" t="s">
        <v>23</v>
      </c>
      <c r="G7665">
        <v>-3.21681044586279</v>
      </c>
      <c r="H7665" t="s">
        <v>23</v>
      </c>
      <c r="I7665">
        <v>45.210445887858697</v>
      </c>
      <c r="J7665" t="s">
        <v>4449</v>
      </c>
      <c r="K7665" t="s">
        <v>25</v>
      </c>
      <c r="L7665" t="s">
        <v>9522</v>
      </c>
      <c r="M7665" t="s">
        <v>9523</v>
      </c>
      <c r="N7665" t="s">
        <v>9524</v>
      </c>
      <c r="O7665" t="s">
        <v>9525</v>
      </c>
      <c r="P7665">
        <v>3.4000001000000002</v>
      </c>
      <c r="Q7665" t="s">
        <v>9526</v>
      </c>
      <c r="R7665" t="s">
        <v>9527</v>
      </c>
      <c r="S7665">
        <v>70803558</v>
      </c>
      <c r="T7665">
        <v>355.11761000000001</v>
      </c>
      <c r="U7665" t="s">
        <v>31</v>
      </c>
      <c r="V7665" t="s">
        <v>7054</v>
      </c>
      <c r="W7665" t="s">
        <v>23</v>
      </c>
    </row>
    <row r="7666" spans="1:23" x14ac:dyDescent="0.4">
      <c r="A7666">
        <v>7665</v>
      </c>
      <c r="B7666">
        <v>1</v>
      </c>
      <c r="C7666">
        <v>1</v>
      </c>
      <c r="D7666">
        <v>1</v>
      </c>
      <c r="E7666">
        <v>1</v>
      </c>
      <c r="F7666" t="s">
        <v>23</v>
      </c>
      <c r="G7666">
        <v>-8.5841477234221895</v>
      </c>
      <c r="H7666" t="s">
        <v>23</v>
      </c>
      <c r="I7666">
        <v>42.9516492777894</v>
      </c>
      <c r="J7666" t="s">
        <v>7373</v>
      </c>
      <c r="K7666" t="s">
        <v>25</v>
      </c>
      <c r="L7666" t="s">
        <v>15067</v>
      </c>
      <c r="M7666" t="s">
        <v>15068</v>
      </c>
      <c r="N7666" t="s">
        <v>15069</v>
      </c>
      <c r="O7666" t="s">
        <v>15070</v>
      </c>
      <c r="P7666">
        <v>2.22187972</v>
      </c>
      <c r="Q7666" t="s">
        <v>15071</v>
      </c>
      <c r="R7666" t="s">
        <v>15072</v>
      </c>
      <c r="S7666">
        <v>20900222</v>
      </c>
      <c r="T7666">
        <v>301.06900000000002</v>
      </c>
      <c r="U7666" t="s">
        <v>31</v>
      </c>
      <c r="V7666" t="s">
        <v>9537</v>
      </c>
      <c r="W7666" t="s">
        <v>23</v>
      </c>
    </row>
    <row r="7667" spans="1:23" x14ac:dyDescent="0.4">
      <c r="A7667">
        <v>7666</v>
      </c>
      <c r="B7667">
        <v>1</v>
      </c>
      <c r="C7667">
        <v>1</v>
      </c>
      <c r="D7667">
        <v>1</v>
      </c>
      <c r="E7667">
        <v>1</v>
      </c>
      <c r="F7667" t="s">
        <v>23</v>
      </c>
      <c r="G7667">
        <v>-7.7290651483765496</v>
      </c>
      <c r="H7667" t="s">
        <v>23</v>
      </c>
      <c r="I7667">
        <v>35.280643556834796</v>
      </c>
      <c r="J7667" t="s">
        <v>4770</v>
      </c>
      <c r="K7667" t="s">
        <v>25</v>
      </c>
      <c r="L7667" t="s">
        <v>12986</v>
      </c>
      <c r="M7667" t="s">
        <v>12987</v>
      </c>
      <c r="N7667" t="s">
        <v>12988</v>
      </c>
      <c r="O7667" t="s">
        <v>12989</v>
      </c>
      <c r="P7667">
        <v>0.97017472999999999</v>
      </c>
      <c r="Q7667" t="s">
        <v>12990</v>
      </c>
      <c r="R7667" t="s">
        <v>12991</v>
      </c>
      <c r="S7667">
        <v>17301498750</v>
      </c>
      <c r="T7667">
        <v>181.04953520000001</v>
      </c>
      <c r="U7667" t="s">
        <v>31</v>
      </c>
      <c r="V7667" t="s">
        <v>6473</v>
      </c>
      <c r="W7667" t="s">
        <v>23</v>
      </c>
    </row>
    <row r="7668" spans="1:23" x14ac:dyDescent="0.4">
      <c r="A7668">
        <v>7667</v>
      </c>
      <c r="B7668">
        <v>1</v>
      </c>
      <c r="C7668">
        <v>1</v>
      </c>
      <c r="D7668">
        <v>1</v>
      </c>
      <c r="E7668">
        <v>1</v>
      </c>
      <c r="F7668" t="s">
        <v>23</v>
      </c>
      <c r="G7668">
        <v>-14.4013189185488</v>
      </c>
      <c r="H7668" t="s">
        <v>23</v>
      </c>
      <c r="I7668">
        <v>31.286869222315801</v>
      </c>
      <c r="J7668" t="s">
        <v>1267</v>
      </c>
      <c r="K7668" t="s">
        <v>25</v>
      </c>
      <c r="L7668" t="s">
        <v>13612</v>
      </c>
      <c r="M7668" t="s">
        <v>13613</v>
      </c>
      <c r="N7668" t="s">
        <v>13614</v>
      </c>
      <c r="O7668" t="s">
        <v>13615</v>
      </c>
      <c r="P7668">
        <v>0.80000001200000004</v>
      </c>
      <c r="Q7668" t="s">
        <v>13616</v>
      </c>
      <c r="R7668" t="s">
        <v>13617</v>
      </c>
      <c r="S7668">
        <v>3727446</v>
      </c>
      <c r="T7668">
        <v>710.41100280000001</v>
      </c>
      <c r="U7668" t="s">
        <v>31</v>
      </c>
      <c r="V7668" t="s">
        <v>12245</v>
      </c>
      <c r="W7668" t="s">
        <v>23</v>
      </c>
    </row>
    <row r="7669" spans="1:23" x14ac:dyDescent="0.4">
      <c r="A7669">
        <v>7668</v>
      </c>
      <c r="B7669">
        <v>1</v>
      </c>
      <c r="C7669">
        <v>1</v>
      </c>
      <c r="D7669">
        <v>1</v>
      </c>
      <c r="E7669">
        <v>1</v>
      </c>
      <c r="F7669" t="s">
        <v>23</v>
      </c>
      <c r="G7669">
        <v>-1.22376335788143</v>
      </c>
      <c r="H7669" t="s">
        <v>23</v>
      </c>
      <c r="I7669">
        <v>39.729048681314701</v>
      </c>
      <c r="J7669" t="s">
        <v>694</v>
      </c>
      <c r="K7669" t="s">
        <v>25</v>
      </c>
      <c r="L7669" t="s">
        <v>695</v>
      </c>
      <c r="M7669" t="s">
        <v>696</v>
      </c>
      <c r="N7669" t="s">
        <v>697</v>
      </c>
      <c r="O7669" t="s">
        <v>698</v>
      </c>
      <c r="P7669">
        <v>1.60000002</v>
      </c>
      <c r="Q7669" t="s">
        <v>699</v>
      </c>
      <c r="R7669" t="s">
        <v>700</v>
      </c>
      <c r="S7669">
        <v>71098742</v>
      </c>
      <c r="T7669">
        <v>369.18088369999998</v>
      </c>
      <c r="U7669" t="s">
        <v>31</v>
      </c>
      <c r="V7669" t="s">
        <v>7231</v>
      </c>
      <c r="W7669" t="s">
        <v>23</v>
      </c>
    </row>
    <row r="7670" spans="1:23" x14ac:dyDescent="0.4">
      <c r="A7670">
        <v>7669</v>
      </c>
      <c r="B7670">
        <v>1</v>
      </c>
      <c r="C7670">
        <v>1</v>
      </c>
      <c r="D7670">
        <v>1</v>
      </c>
      <c r="E7670">
        <v>2</v>
      </c>
      <c r="F7670" t="s">
        <v>23</v>
      </c>
      <c r="G7670">
        <v>-31.054391389435199</v>
      </c>
      <c r="H7670" t="s">
        <v>23</v>
      </c>
      <c r="I7670">
        <v>37.078287121321999</v>
      </c>
      <c r="J7670" t="s">
        <v>3427</v>
      </c>
      <c r="K7670" t="s">
        <v>25</v>
      </c>
      <c r="L7670" t="s">
        <v>6495</v>
      </c>
      <c r="M7670" t="s">
        <v>6496</v>
      </c>
      <c r="N7670" t="s">
        <v>6497</v>
      </c>
      <c r="O7670" t="s">
        <v>6498</v>
      </c>
      <c r="P7670">
        <v>-2</v>
      </c>
      <c r="Q7670" t="s">
        <v>6499</v>
      </c>
      <c r="R7670" t="s">
        <v>6500</v>
      </c>
      <c r="S7670">
        <v>70838646</v>
      </c>
      <c r="T7670">
        <v>375.12857339999999</v>
      </c>
      <c r="U7670" t="s">
        <v>31</v>
      </c>
      <c r="V7670" t="s">
        <v>7919</v>
      </c>
      <c r="W7670" t="s">
        <v>23</v>
      </c>
    </row>
    <row r="7671" spans="1:23" x14ac:dyDescent="0.4">
      <c r="A7671">
        <v>7670</v>
      </c>
      <c r="B7671">
        <v>1</v>
      </c>
      <c r="C7671">
        <v>1</v>
      </c>
      <c r="D7671">
        <v>1</v>
      </c>
      <c r="E7671">
        <v>1</v>
      </c>
      <c r="F7671" t="s">
        <v>23</v>
      </c>
      <c r="G7671">
        <v>-2.7283581312850198</v>
      </c>
      <c r="H7671" t="s">
        <v>23</v>
      </c>
      <c r="I7671">
        <v>12.548026741238701</v>
      </c>
      <c r="J7671" t="s">
        <v>716</v>
      </c>
      <c r="K7671" t="s">
        <v>25</v>
      </c>
      <c r="L7671" t="s">
        <v>717</v>
      </c>
      <c r="M7671" t="s">
        <v>718</v>
      </c>
      <c r="N7671" t="s">
        <v>719</v>
      </c>
      <c r="O7671" t="s">
        <v>720</v>
      </c>
      <c r="P7671">
        <v>2.6983466100000002</v>
      </c>
      <c r="Q7671" t="s">
        <v>721</v>
      </c>
      <c r="R7671" t="s">
        <v>722</v>
      </c>
      <c r="S7671">
        <v>86829438</v>
      </c>
      <c r="T7671">
        <v>183.09168</v>
      </c>
      <c r="U7671" t="s">
        <v>31</v>
      </c>
      <c r="V7671" t="s">
        <v>1113</v>
      </c>
      <c r="W7671" t="s">
        <v>23</v>
      </c>
    </row>
    <row r="7672" spans="1:23" x14ac:dyDescent="0.4">
      <c r="A7672">
        <v>7671</v>
      </c>
      <c r="B7672">
        <v>1</v>
      </c>
      <c r="C7672">
        <v>1</v>
      </c>
      <c r="D7672">
        <v>1</v>
      </c>
      <c r="E7672">
        <v>2</v>
      </c>
      <c r="F7672" t="s">
        <v>23</v>
      </c>
      <c r="G7672">
        <v>-457.47810369137198</v>
      </c>
      <c r="H7672" t="s">
        <v>23</v>
      </c>
      <c r="I7672">
        <v>61.002132533337701</v>
      </c>
      <c r="J7672" t="s">
        <v>10408</v>
      </c>
      <c r="K7672" t="s">
        <v>25</v>
      </c>
      <c r="L7672" t="s">
        <v>10958</v>
      </c>
      <c r="M7672" t="s">
        <v>10959</v>
      </c>
      <c r="N7672" t="s">
        <v>28</v>
      </c>
      <c r="O7672" t="s">
        <v>10960</v>
      </c>
      <c r="P7672">
        <v>0</v>
      </c>
      <c r="R7672" t="s">
        <v>10961</v>
      </c>
      <c r="S7672">
        <v>3145728</v>
      </c>
      <c r="T7672">
        <v>323.17540439999999</v>
      </c>
      <c r="U7672" t="s">
        <v>31</v>
      </c>
      <c r="V7672" t="s">
        <v>11086</v>
      </c>
      <c r="W7672" t="s">
        <v>23</v>
      </c>
    </row>
    <row r="7673" spans="1:23" x14ac:dyDescent="0.4">
      <c r="A7673">
        <v>7672</v>
      </c>
      <c r="B7673">
        <v>1</v>
      </c>
      <c r="C7673">
        <v>1</v>
      </c>
      <c r="D7673">
        <v>1</v>
      </c>
      <c r="E7673">
        <v>2</v>
      </c>
      <c r="F7673" t="s">
        <v>23</v>
      </c>
      <c r="G7673">
        <v>-350.53935666956801</v>
      </c>
      <c r="H7673" t="s">
        <v>23</v>
      </c>
      <c r="I7673">
        <v>72.078152782100801</v>
      </c>
      <c r="J7673" t="s">
        <v>10259</v>
      </c>
      <c r="K7673" t="s">
        <v>25</v>
      </c>
      <c r="L7673" t="s">
        <v>10260</v>
      </c>
      <c r="M7673" t="s">
        <v>10261</v>
      </c>
      <c r="N7673" t="s">
        <v>10262</v>
      </c>
      <c r="O7673" t="s">
        <v>10263</v>
      </c>
      <c r="P7673">
        <v>-3.2999999500000001</v>
      </c>
      <c r="Q7673">
        <v>9965191</v>
      </c>
      <c r="R7673" t="s">
        <v>10264</v>
      </c>
      <c r="S7673">
        <v>67108930</v>
      </c>
      <c r="T7673">
        <v>267.13795629999998</v>
      </c>
      <c r="U7673" t="s">
        <v>31</v>
      </c>
      <c r="V7673" t="s">
        <v>7236</v>
      </c>
      <c r="W7673" t="s">
        <v>23</v>
      </c>
    </row>
    <row r="7674" spans="1:23" x14ac:dyDescent="0.4">
      <c r="A7674">
        <v>7673</v>
      </c>
      <c r="B7674">
        <v>1</v>
      </c>
      <c r="C7674">
        <v>1</v>
      </c>
      <c r="D7674">
        <v>1</v>
      </c>
      <c r="E7674">
        <v>1</v>
      </c>
      <c r="F7674" t="s">
        <v>23</v>
      </c>
      <c r="G7674">
        <v>-14.232385376924199</v>
      </c>
      <c r="H7674" t="s">
        <v>23</v>
      </c>
      <c r="I7674">
        <v>25.7028554520524</v>
      </c>
      <c r="J7674" t="s">
        <v>1408</v>
      </c>
      <c r="K7674" t="s">
        <v>25</v>
      </c>
      <c r="L7674" t="s">
        <v>1409</v>
      </c>
      <c r="M7674" t="s">
        <v>1410</v>
      </c>
      <c r="N7674" t="s">
        <v>1411</v>
      </c>
      <c r="O7674" t="s">
        <v>1412</v>
      </c>
      <c r="P7674">
        <v>2.3777244099999999</v>
      </c>
      <c r="Q7674" t="s">
        <v>1413</v>
      </c>
      <c r="R7674" t="s">
        <v>1414</v>
      </c>
      <c r="S7674">
        <v>2779202</v>
      </c>
      <c r="T7674">
        <v>289.15466900000001</v>
      </c>
      <c r="U7674" t="s">
        <v>31</v>
      </c>
      <c r="V7674" t="s">
        <v>3147</v>
      </c>
      <c r="W7674" t="s">
        <v>23</v>
      </c>
    </row>
    <row r="7675" spans="1:23" x14ac:dyDescent="0.4">
      <c r="A7675">
        <v>7674</v>
      </c>
      <c r="B7675">
        <v>1</v>
      </c>
      <c r="C7675">
        <v>1</v>
      </c>
      <c r="D7675">
        <v>1</v>
      </c>
      <c r="E7675">
        <v>2</v>
      </c>
      <c r="F7675" t="s">
        <v>23</v>
      </c>
      <c r="G7675">
        <v>-710.45686223847895</v>
      </c>
      <c r="H7675" t="s">
        <v>23</v>
      </c>
      <c r="I7675">
        <v>62.916292313400902</v>
      </c>
      <c r="J7675" t="s">
        <v>11415</v>
      </c>
      <c r="K7675" t="s">
        <v>25</v>
      </c>
      <c r="L7675" t="s">
        <v>11416</v>
      </c>
      <c r="M7675" t="s">
        <v>11417</v>
      </c>
      <c r="N7675" t="s">
        <v>28</v>
      </c>
      <c r="O7675" t="s">
        <v>11418</v>
      </c>
      <c r="P7675">
        <v>-0.5</v>
      </c>
      <c r="Q7675" t="s">
        <v>11419</v>
      </c>
      <c r="R7675" t="s">
        <v>11420</v>
      </c>
      <c r="S7675">
        <v>16777218</v>
      </c>
      <c r="T7675">
        <v>597.18139680000002</v>
      </c>
      <c r="U7675" t="s">
        <v>31</v>
      </c>
      <c r="V7675" t="s">
        <v>4818</v>
      </c>
      <c r="W7675" t="s">
        <v>23</v>
      </c>
    </row>
    <row r="7676" spans="1:23" x14ac:dyDescent="0.4">
      <c r="A7676">
        <v>7675</v>
      </c>
      <c r="B7676">
        <v>1</v>
      </c>
      <c r="C7676">
        <v>1</v>
      </c>
      <c r="D7676">
        <v>1</v>
      </c>
      <c r="E7676">
        <v>2</v>
      </c>
      <c r="F7676" t="s">
        <v>23</v>
      </c>
      <c r="G7676">
        <v>-820.16599275161195</v>
      </c>
      <c r="H7676" t="s">
        <v>23</v>
      </c>
      <c r="I7676">
        <v>41.816917532664299</v>
      </c>
      <c r="J7676" t="s">
        <v>4931</v>
      </c>
      <c r="K7676" t="s">
        <v>25</v>
      </c>
      <c r="L7676" t="s">
        <v>4932</v>
      </c>
      <c r="M7676" t="s">
        <v>4933</v>
      </c>
      <c r="N7676" t="s">
        <v>4934</v>
      </c>
      <c r="O7676" t="s">
        <v>4935</v>
      </c>
      <c r="P7676">
        <v>-3.7999999500000001</v>
      </c>
      <c r="Q7676" t="s">
        <v>4936</v>
      </c>
      <c r="R7676" t="s">
        <v>4937</v>
      </c>
      <c r="S7676">
        <v>70</v>
      </c>
      <c r="T7676">
        <v>595.20213220000005</v>
      </c>
      <c r="U7676" t="s">
        <v>31</v>
      </c>
      <c r="V7676" t="s">
        <v>6627</v>
      </c>
      <c r="W7676" t="s">
        <v>23</v>
      </c>
    </row>
    <row r="7677" spans="1:23" x14ac:dyDescent="0.4">
      <c r="A7677">
        <v>7676</v>
      </c>
      <c r="B7677">
        <v>1</v>
      </c>
      <c r="C7677">
        <v>1</v>
      </c>
      <c r="D7677">
        <v>1</v>
      </c>
      <c r="E7677">
        <v>1</v>
      </c>
      <c r="F7677" t="s">
        <v>23</v>
      </c>
      <c r="G7677">
        <v>-65.986474878971194</v>
      </c>
      <c r="H7677" t="s">
        <v>23</v>
      </c>
      <c r="I7677">
        <v>9.1496152533559805</v>
      </c>
      <c r="J7677" t="s">
        <v>2364</v>
      </c>
      <c r="K7677" t="s">
        <v>25</v>
      </c>
      <c r="L7677" t="s">
        <v>15762</v>
      </c>
      <c r="M7677" t="s">
        <v>15763</v>
      </c>
      <c r="N7677" t="s">
        <v>15764</v>
      </c>
      <c r="O7677" t="s">
        <v>15765</v>
      </c>
      <c r="P7677">
        <v>2.7000000499999999</v>
      </c>
      <c r="Q7677">
        <v>14375937</v>
      </c>
      <c r="R7677" t="s">
        <v>15766</v>
      </c>
      <c r="S7677">
        <v>8593113090</v>
      </c>
      <c r="T7677">
        <v>271.06009990000001</v>
      </c>
      <c r="U7677" t="s">
        <v>31</v>
      </c>
      <c r="V7677" t="s">
        <v>3586</v>
      </c>
      <c r="W7677" t="s">
        <v>23</v>
      </c>
    </row>
    <row r="7678" spans="1:23" x14ac:dyDescent="0.4">
      <c r="A7678">
        <v>7677</v>
      </c>
      <c r="B7678">
        <v>1</v>
      </c>
      <c r="C7678">
        <v>1</v>
      </c>
      <c r="D7678">
        <v>1</v>
      </c>
      <c r="E7678">
        <v>1</v>
      </c>
      <c r="F7678" t="s">
        <v>23</v>
      </c>
      <c r="G7678">
        <v>-21.2734934203256</v>
      </c>
      <c r="H7678" t="s">
        <v>23</v>
      </c>
      <c r="I7678">
        <v>14.9506114463095</v>
      </c>
      <c r="J7678" t="s">
        <v>1690</v>
      </c>
      <c r="K7678" t="s">
        <v>25</v>
      </c>
      <c r="L7678" t="s">
        <v>1691</v>
      </c>
      <c r="M7678" t="s">
        <v>1692</v>
      </c>
      <c r="N7678" t="s">
        <v>1693</v>
      </c>
      <c r="O7678" t="s">
        <v>1694</v>
      </c>
      <c r="P7678">
        <v>-0.89999997600000003</v>
      </c>
      <c r="Q7678" t="s">
        <v>1695</v>
      </c>
      <c r="R7678" t="s">
        <v>1696</v>
      </c>
      <c r="S7678">
        <v>8677533822</v>
      </c>
      <c r="T7678">
        <v>595.1657467</v>
      </c>
      <c r="U7678" t="s">
        <v>31</v>
      </c>
      <c r="V7678" t="s">
        <v>1991</v>
      </c>
      <c r="W7678" t="s">
        <v>23</v>
      </c>
    </row>
    <row r="7679" spans="1:23" x14ac:dyDescent="0.4">
      <c r="A7679">
        <v>7678</v>
      </c>
      <c r="B7679">
        <v>1</v>
      </c>
      <c r="C7679">
        <v>1</v>
      </c>
      <c r="D7679">
        <v>1</v>
      </c>
      <c r="E7679">
        <v>1</v>
      </c>
      <c r="F7679" t="s">
        <v>23</v>
      </c>
      <c r="G7679">
        <v>-274.45144043833301</v>
      </c>
      <c r="H7679" t="s">
        <v>23</v>
      </c>
      <c r="I7679">
        <v>50.053994576918797</v>
      </c>
      <c r="J7679" t="s">
        <v>10239</v>
      </c>
      <c r="K7679" t="s">
        <v>25</v>
      </c>
      <c r="L7679" t="s">
        <v>16369</v>
      </c>
      <c r="M7679" t="s">
        <v>16370</v>
      </c>
      <c r="N7679" t="s">
        <v>16371</v>
      </c>
      <c r="O7679" t="s">
        <v>16372</v>
      </c>
      <c r="P7679">
        <v>2.8617782599999999</v>
      </c>
      <c r="Q7679">
        <v>3040106</v>
      </c>
      <c r="R7679" t="s">
        <v>16373</v>
      </c>
      <c r="S7679">
        <v>67108866</v>
      </c>
      <c r="T7679">
        <v>328.04517809999999</v>
      </c>
      <c r="U7679" t="s">
        <v>31</v>
      </c>
      <c r="V7679" t="s">
        <v>11075</v>
      </c>
      <c r="W7679" t="s">
        <v>23</v>
      </c>
    </row>
    <row r="7680" spans="1:23" x14ac:dyDescent="0.4">
      <c r="A7680">
        <v>7679</v>
      </c>
      <c r="B7680">
        <v>1</v>
      </c>
      <c r="C7680">
        <v>1</v>
      </c>
      <c r="D7680">
        <v>1</v>
      </c>
      <c r="E7680">
        <v>1</v>
      </c>
      <c r="F7680" t="s">
        <v>23</v>
      </c>
      <c r="G7680">
        <v>-9.0402413033774902</v>
      </c>
      <c r="H7680" t="s">
        <v>23</v>
      </c>
      <c r="I7680">
        <v>39.397995850249202</v>
      </c>
      <c r="J7680" t="s">
        <v>4189</v>
      </c>
      <c r="K7680" t="s">
        <v>25</v>
      </c>
      <c r="L7680" t="s">
        <v>8137</v>
      </c>
      <c r="M7680" t="s">
        <v>8138</v>
      </c>
      <c r="N7680" t="s">
        <v>8139</v>
      </c>
      <c r="O7680" t="s">
        <v>8140</v>
      </c>
      <c r="P7680">
        <v>1.60000002</v>
      </c>
      <c r="Q7680" t="s">
        <v>8141</v>
      </c>
      <c r="R7680" t="s">
        <v>8142</v>
      </c>
      <c r="S7680">
        <v>3727446</v>
      </c>
      <c r="T7680">
        <v>429.20201309999999</v>
      </c>
      <c r="U7680" t="s">
        <v>31</v>
      </c>
      <c r="V7680" t="s">
        <v>7294</v>
      </c>
      <c r="W7680" t="s">
        <v>23</v>
      </c>
    </row>
    <row r="7681" spans="1:23" x14ac:dyDescent="0.4">
      <c r="A7681">
        <v>7680</v>
      </c>
      <c r="B7681">
        <v>1</v>
      </c>
      <c r="C7681">
        <v>1</v>
      </c>
      <c r="D7681">
        <v>1</v>
      </c>
      <c r="E7681">
        <v>2</v>
      </c>
      <c r="F7681" t="s">
        <v>23</v>
      </c>
      <c r="G7681">
        <v>-218.794903641471</v>
      </c>
      <c r="H7681" t="s">
        <v>23</v>
      </c>
      <c r="I7681">
        <v>46.343489662962902</v>
      </c>
      <c r="J7681" t="s">
        <v>2668</v>
      </c>
      <c r="K7681" t="s">
        <v>25</v>
      </c>
      <c r="L7681" t="s">
        <v>2669</v>
      </c>
      <c r="M7681" t="s">
        <v>2670</v>
      </c>
      <c r="N7681" t="s">
        <v>2671</v>
      </c>
      <c r="O7681" t="s">
        <v>2672</v>
      </c>
      <c r="P7681">
        <v>-10.399999599999999</v>
      </c>
      <c r="Q7681" t="s">
        <v>2673</v>
      </c>
      <c r="R7681" t="s">
        <v>2674</v>
      </c>
      <c r="S7681">
        <v>16910690</v>
      </c>
      <c r="T7681">
        <v>611.19704679999995</v>
      </c>
      <c r="U7681" t="s">
        <v>31</v>
      </c>
      <c r="V7681" t="s">
        <v>12287</v>
      </c>
      <c r="W7681" t="s">
        <v>23</v>
      </c>
    </row>
    <row r="7682" spans="1:23" x14ac:dyDescent="0.4">
      <c r="A7682">
        <v>7681</v>
      </c>
      <c r="B7682">
        <v>1</v>
      </c>
      <c r="C7682">
        <v>1</v>
      </c>
      <c r="D7682">
        <v>1</v>
      </c>
      <c r="E7682">
        <v>1</v>
      </c>
      <c r="F7682" t="s">
        <v>23</v>
      </c>
      <c r="G7682">
        <v>-40.800215416198697</v>
      </c>
      <c r="H7682" t="s">
        <v>23</v>
      </c>
      <c r="I7682">
        <v>69.522827322640595</v>
      </c>
      <c r="J7682" t="s">
        <v>3865</v>
      </c>
      <c r="K7682" t="s">
        <v>25</v>
      </c>
      <c r="L7682" t="s">
        <v>12905</v>
      </c>
      <c r="M7682" t="s">
        <v>12906</v>
      </c>
      <c r="N7682" t="s">
        <v>12907</v>
      </c>
      <c r="O7682" t="s">
        <v>12908</v>
      </c>
      <c r="P7682">
        <v>7.0999999000000003</v>
      </c>
      <c r="Q7682" t="s">
        <v>12909</v>
      </c>
      <c r="R7682" t="s">
        <v>12910</v>
      </c>
      <c r="S7682">
        <v>19548518</v>
      </c>
      <c r="T7682">
        <v>415.32069999999999</v>
      </c>
      <c r="U7682" t="s">
        <v>31</v>
      </c>
      <c r="V7682" t="s">
        <v>6606</v>
      </c>
      <c r="W7682" t="s">
        <v>23</v>
      </c>
    </row>
    <row r="7683" spans="1:23" x14ac:dyDescent="0.4">
      <c r="A7683">
        <v>7682</v>
      </c>
      <c r="B7683">
        <v>1</v>
      </c>
      <c r="C7683">
        <v>1</v>
      </c>
      <c r="D7683">
        <v>1</v>
      </c>
      <c r="E7683">
        <v>1</v>
      </c>
      <c r="F7683" t="s">
        <v>23</v>
      </c>
      <c r="G7683">
        <v>-290.33786989066601</v>
      </c>
      <c r="H7683" t="s">
        <v>23</v>
      </c>
      <c r="I7683">
        <v>-1.1111788627552699</v>
      </c>
      <c r="J7683" t="s">
        <v>17152</v>
      </c>
      <c r="K7683" t="s">
        <v>25</v>
      </c>
      <c r="L7683" t="s">
        <v>17153</v>
      </c>
      <c r="M7683" t="s">
        <v>17154</v>
      </c>
      <c r="N7683" t="s">
        <v>28</v>
      </c>
      <c r="O7683" t="s">
        <v>17155</v>
      </c>
      <c r="P7683">
        <v>5.9000000999999997</v>
      </c>
      <c r="Q7683">
        <v>23426833</v>
      </c>
      <c r="R7683" t="s">
        <v>17156</v>
      </c>
      <c r="S7683">
        <v>3178498</v>
      </c>
      <c r="T7683">
        <v>507.11331719999998</v>
      </c>
      <c r="U7683" t="s">
        <v>31</v>
      </c>
      <c r="V7683" t="s">
        <v>17287</v>
      </c>
      <c r="W7683" t="s">
        <v>23</v>
      </c>
    </row>
    <row r="7684" spans="1:23" x14ac:dyDescent="0.4">
      <c r="A7684">
        <v>7683</v>
      </c>
      <c r="B7684">
        <v>1</v>
      </c>
      <c r="C7684">
        <v>1</v>
      </c>
      <c r="D7684">
        <v>1</v>
      </c>
      <c r="E7684">
        <v>2</v>
      </c>
      <c r="F7684" t="s">
        <v>23</v>
      </c>
      <c r="G7684">
        <v>-497.51198735846799</v>
      </c>
      <c r="H7684" t="s">
        <v>23</v>
      </c>
      <c r="I7684">
        <v>29.114354816199</v>
      </c>
      <c r="J7684" t="s">
        <v>10991</v>
      </c>
      <c r="K7684" t="s">
        <v>25</v>
      </c>
      <c r="L7684" t="s">
        <v>10992</v>
      </c>
      <c r="M7684" t="s">
        <v>10993</v>
      </c>
      <c r="N7684" t="s">
        <v>10994</v>
      </c>
      <c r="O7684" t="s">
        <v>10995</v>
      </c>
      <c r="P7684">
        <v>2.7999999500000001</v>
      </c>
      <c r="Q7684">
        <v>13370511</v>
      </c>
      <c r="R7684" t="s">
        <v>10996</v>
      </c>
      <c r="S7684">
        <v>67108866</v>
      </c>
      <c r="T7684">
        <v>289.07066459999999</v>
      </c>
      <c r="U7684" t="s">
        <v>31</v>
      </c>
      <c r="V7684" t="s">
        <v>4047</v>
      </c>
      <c r="W7684" t="s">
        <v>23</v>
      </c>
    </row>
    <row r="7685" spans="1:23" x14ac:dyDescent="0.4">
      <c r="A7685">
        <v>7684</v>
      </c>
      <c r="B7685">
        <v>1</v>
      </c>
      <c r="C7685">
        <v>1</v>
      </c>
      <c r="D7685">
        <v>1</v>
      </c>
      <c r="E7685">
        <v>2</v>
      </c>
      <c r="F7685" t="s">
        <v>23</v>
      </c>
      <c r="G7685">
        <v>-522.48791336222405</v>
      </c>
      <c r="H7685" t="s">
        <v>23</v>
      </c>
      <c r="I7685">
        <v>10.3127272996537</v>
      </c>
      <c r="J7685" t="s">
        <v>17092</v>
      </c>
      <c r="K7685" t="s">
        <v>25</v>
      </c>
      <c r="L7685" t="s">
        <v>17093</v>
      </c>
      <c r="M7685" t="s">
        <v>17094</v>
      </c>
      <c r="N7685" t="s">
        <v>17095</v>
      </c>
      <c r="O7685" t="s">
        <v>17096</v>
      </c>
      <c r="P7685">
        <v>2.5</v>
      </c>
      <c r="Q7685">
        <v>11941305</v>
      </c>
      <c r="R7685" t="s">
        <v>17097</v>
      </c>
      <c r="S7685">
        <v>3153922</v>
      </c>
      <c r="T7685">
        <v>463.08710250000001</v>
      </c>
      <c r="U7685" t="s">
        <v>31</v>
      </c>
      <c r="V7685" t="s">
        <v>9787</v>
      </c>
      <c r="W7685" t="s">
        <v>23</v>
      </c>
    </row>
    <row r="7686" spans="1:23" x14ac:dyDescent="0.4">
      <c r="A7686">
        <v>7685</v>
      </c>
      <c r="B7686">
        <v>1</v>
      </c>
      <c r="C7686">
        <v>1</v>
      </c>
      <c r="D7686">
        <v>1</v>
      </c>
      <c r="E7686">
        <v>1</v>
      </c>
      <c r="F7686" t="s">
        <v>23</v>
      </c>
      <c r="G7686">
        <v>-289.92782427597501</v>
      </c>
      <c r="H7686" t="s">
        <v>23</v>
      </c>
      <c r="I7686">
        <v>44.627976856692896</v>
      </c>
      <c r="J7686" t="s">
        <v>865</v>
      </c>
      <c r="K7686" t="s">
        <v>25</v>
      </c>
      <c r="L7686" t="s">
        <v>866</v>
      </c>
      <c r="M7686" t="s">
        <v>867</v>
      </c>
      <c r="N7686" t="s">
        <v>868</v>
      </c>
      <c r="O7686" t="s">
        <v>869</v>
      </c>
      <c r="P7686">
        <v>2.9000001000000002</v>
      </c>
      <c r="Q7686">
        <v>78347</v>
      </c>
      <c r="R7686" t="s">
        <v>870</v>
      </c>
      <c r="S7686">
        <v>262146</v>
      </c>
      <c r="T7686">
        <v>449.10783789999999</v>
      </c>
      <c r="U7686" t="s">
        <v>31</v>
      </c>
      <c r="V7686" t="s">
        <v>4765</v>
      </c>
      <c r="W7686" t="s">
        <v>23</v>
      </c>
    </row>
    <row r="7687" spans="1:23" x14ac:dyDescent="0.4">
      <c r="A7687">
        <v>7686</v>
      </c>
      <c r="B7687">
        <v>1</v>
      </c>
      <c r="C7687">
        <v>1</v>
      </c>
      <c r="D7687">
        <v>1</v>
      </c>
      <c r="E7687">
        <v>1</v>
      </c>
      <c r="F7687" t="s">
        <v>23</v>
      </c>
      <c r="G7687">
        <v>-3.65201219057339</v>
      </c>
      <c r="H7687" t="s">
        <v>23</v>
      </c>
      <c r="I7687">
        <v>33.224248794337299</v>
      </c>
      <c r="J7687" t="s">
        <v>4268</v>
      </c>
      <c r="K7687" t="s">
        <v>25</v>
      </c>
      <c r="L7687" t="s">
        <v>4395</v>
      </c>
      <c r="M7687" t="s">
        <v>4396</v>
      </c>
      <c r="N7687" t="s">
        <v>4397</v>
      </c>
      <c r="O7687" t="s">
        <v>4398</v>
      </c>
      <c r="P7687">
        <v>3.7415502100000002</v>
      </c>
      <c r="Q7687" t="s">
        <v>4399</v>
      </c>
      <c r="R7687" t="s">
        <v>4400</v>
      </c>
      <c r="S7687">
        <v>88009070</v>
      </c>
      <c r="T7687">
        <v>295.19105000000002</v>
      </c>
      <c r="U7687" t="s">
        <v>31</v>
      </c>
      <c r="V7687" t="s">
        <v>4402</v>
      </c>
      <c r="W7687" t="s">
        <v>23</v>
      </c>
    </row>
    <row r="7688" spans="1:23" x14ac:dyDescent="0.4">
      <c r="A7688">
        <v>7687</v>
      </c>
      <c r="B7688">
        <v>1</v>
      </c>
      <c r="C7688">
        <v>1</v>
      </c>
      <c r="D7688">
        <v>1</v>
      </c>
      <c r="E7688">
        <v>2</v>
      </c>
      <c r="F7688" t="s">
        <v>23</v>
      </c>
      <c r="G7688">
        <v>-463.664663898237</v>
      </c>
      <c r="H7688" t="s">
        <v>23</v>
      </c>
      <c r="I7688">
        <v>59.169316785390201</v>
      </c>
      <c r="J7688" t="s">
        <v>17288</v>
      </c>
      <c r="K7688" t="s">
        <v>25</v>
      </c>
      <c r="L7688" t="s">
        <v>17289</v>
      </c>
      <c r="M7688" t="s">
        <v>17290</v>
      </c>
      <c r="N7688" t="s">
        <v>28</v>
      </c>
      <c r="O7688" t="s">
        <v>17291</v>
      </c>
      <c r="P7688">
        <v>1.2999999499999999</v>
      </c>
      <c r="Q7688">
        <v>28962369</v>
      </c>
      <c r="R7688" t="s">
        <v>17292</v>
      </c>
      <c r="S7688">
        <v>3153922</v>
      </c>
      <c r="T7688">
        <v>391.1387441</v>
      </c>
      <c r="U7688" t="s">
        <v>31</v>
      </c>
      <c r="V7688" t="s">
        <v>12267</v>
      </c>
      <c r="W7688" t="s">
        <v>23</v>
      </c>
    </row>
    <row r="7689" spans="1:23" x14ac:dyDescent="0.4">
      <c r="A7689">
        <v>7688</v>
      </c>
      <c r="B7689">
        <v>1</v>
      </c>
      <c r="C7689">
        <v>1</v>
      </c>
      <c r="D7689">
        <v>1</v>
      </c>
      <c r="E7689">
        <v>1</v>
      </c>
      <c r="F7689" t="s">
        <v>23</v>
      </c>
      <c r="G7689">
        <v>-8.6233712090019594</v>
      </c>
      <c r="H7689" t="s">
        <v>23</v>
      </c>
      <c r="I7689">
        <v>46.414130127758199</v>
      </c>
      <c r="J7689" t="s">
        <v>1017</v>
      </c>
      <c r="K7689" t="s">
        <v>25</v>
      </c>
      <c r="L7689" t="s">
        <v>3461</v>
      </c>
      <c r="M7689" t="s">
        <v>3462</v>
      </c>
      <c r="N7689" t="s">
        <v>3463</v>
      </c>
      <c r="O7689" t="s">
        <v>3464</v>
      </c>
      <c r="P7689">
        <v>0.5</v>
      </c>
      <c r="Q7689" t="s">
        <v>3465</v>
      </c>
      <c r="R7689" t="s">
        <v>3466</v>
      </c>
      <c r="S7689">
        <v>20900222</v>
      </c>
      <c r="T7689">
        <v>449.10783789999999</v>
      </c>
      <c r="U7689" t="s">
        <v>31</v>
      </c>
      <c r="V7689" t="s">
        <v>6588</v>
      </c>
      <c r="W7689" t="s">
        <v>23</v>
      </c>
    </row>
    <row r="7690" spans="1:23" x14ac:dyDescent="0.4">
      <c r="A7690">
        <v>7689</v>
      </c>
      <c r="B7690">
        <v>1</v>
      </c>
      <c r="C7690">
        <v>1</v>
      </c>
      <c r="D7690">
        <v>1</v>
      </c>
      <c r="E7690">
        <v>1</v>
      </c>
      <c r="F7690" t="s">
        <v>23</v>
      </c>
      <c r="G7690">
        <v>-44.595303500047997</v>
      </c>
      <c r="H7690" t="s">
        <v>23</v>
      </c>
      <c r="I7690">
        <v>58.794130076364901</v>
      </c>
      <c r="J7690" t="s">
        <v>3767</v>
      </c>
      <c r="K7690" t="s">
        <v>25</v>
      </c>
      <c r="L7690" t="s">
        <v>13138</v>
      </c>
      <c r="M7690" t="s">
        <v>13139</v>
      </c>
      <c r="N7690" t="s">
        <v>13140</v>
      </c>
      <c r="O7690" t="s">
        <v>13141</v>
      </c>
      <c r="P7690">
        <v>2.2000000499999999</v>
      </c>
      <c r="Q7690" t="s">
        <v>13142</v>
      </c>
      <c r="R7690" t="s">
        <v>13143</v>
      </c>
      <c r="S7690">
        <v>71098742</v>
      </c>
      <c r="T7690">
        <v>330.16998469999999</v>
      </c>
      <c r="U7690" t="s">
        <v>31</v>
      </c>
      <c r="V7690" t="s">
        <v>4094</v>
      </c>
      <c r="W7690" t="s">
        <v>23</v>
      </c>
    </row>
    <row r="7691" spans="1:23" x14ac:dyDescent="0.4">
      <c r="A7691">
        <v>7690</v>
      </c>
      <c r="B7691">
        <v>1</v>
      </c>
      <c r="C7691">
        <v>3</v>
      </c>
      <c r="D7691">
        <v>1</v>
      </c>
      <c r="E7691">
        <v>1</v>
      </c>
      <c r="F7691" t="s">
        <v>23</v>
      </c>
      <c r="G7691">
        <v>-19.559504167977</v>
      </c>
      <c r="H7691" t="s">
        <v>23</v>
      </c>
      <c r="I7691">
        <v>36.094250925481298</v>
      </c>
      <c r="J7691" t="s">
        <v>411</v>
      </c>
      <c r="K7691" t="s">
        <v>25</v>
      </c>
      <c r="L7691" t="s">
        <v>12543</v>
      </c>
      <c r="M7691" t="s">
        <v>12544</v>
      </c>
      <c r="N7691" t="s">
        <v>12545</v>
      </c>
      <c r="O7691" t="s">
        <v>12546</v>
      </c>
      <c r="P7691">
        <v>2.7999999500000001</v>
      </c>
      <c r="Q7691" t="s">
        <v>12547</v>
      </c>
      <c r="R7691" t="s">
        <v>12548</v>
      </c>
      <c r="S7691">
        <v>3719218</v>
      </c>
      <c r="T7691">
        <v>353.18597</v>
      </c>
      <c r="U7691" t="s">
        <v>31</v>
      </c>
      <c r="V7691" t="s">
        <v>12264</v>
      </c>
      <c r="W7691" t="s">
        <v>23</v>
      </c>
    </row>
    <row r="7692" spans="1:23" x14ac:dyDescent="0.4">
      <c r="A7692">
        <v>7691</v>
      </c>
      <c r="B7692">
        <v>1</v>
      </c>
      <c r="C7692">
        <v>1</v>
      </c>
      <c r="D7692">
        <v>1</v>
      </c>
      <c r="E7692">
        <v>1</v>
      </c>
      <c r="F7692" t="s">
        <v>23</v>
      </c>
      <c r="G7692">
        <v>-10.8551714349238</v>
      </c>
      <c r="H7692" t="s">
        <v>23</v>
      </c>
      <c r="I7692">
        <v>27.274092946408</v>
      </c>
      <c r="J7692" t="s">
        <v>7129</v>
      </c>
      <c r="K7692" t="s">
        <v>25</v>
      </c>
      <c r="L7692" t="s">
        <v>7130</v>
      </c>
      <c r="M7692" t="s">
        <v>7131</v>
      </c>
      <c r="N7692" t="s">
        <v>7132</v>
      </c>
      <c r="O7692" t="s">
        <v>7133</v>
      </c>
      <c r="P7692">
        <v>6.4000000999999997</v>
      </c>
      <c r="Q7692" t="s">
        <v>7134</v>
      </c>
      <c r="R7692" t="s">
        <v>7135</v>
      </c>
      <c r="S7692">
        <v>8593662070</v>
      </c>
      <c r="T7692">
        <v>473.36253649999998</v>
      </c>
      <c r="U7692" t="s">
        <v>31</v>
      </c>
      <c r="V7692" t="s">
        <v>10908</v>
      </c>
      <c r="W7692" t="s">
        <v>23</v>
      </c>
    </row>
    <row r="7693" spans="1:23" x14ac:dyDescent="0.4">
      <c r="A7693">
        <v>7692</v>
      </c>
      <c r="B7693">
        <v>1</v>
      </c>
      <c r="C7693">
        <v>1</v>
      </c>
      <c r="D7693">
        <v>1</v>
      </c>
      <c r="E7693">
        <v>2</v>
      </c>
      <c r="F7693" t="s">
        <v>23</v>
      </c>
      <c r="G7693">
        <v>-511.336107210411</v>
      </c>
      <c r="H7693" t="s">
        <v>23</v>
      </c>
      <c r="I7693">
        <v>82.567540815814496</v>
      </c>
      <c r="J7693" t="s">
        <v>1217</v>
      </c>
      <c r="K7693" t="s">
        <v>25</v>
      </c>
      <c r="L7693" t="s">
        <v>1218</v>
      </c>
      <c r="M7693" t="s">
        <v>1219</v>
      </c>
      <c r="N7693" t="s">
        <v>28</v>
      </c>
      <c r="O7693" t="s">
        <v>1220</v>
      </c>
      <c r="P7693">
        <v>-5.3000001900000004</v>
      </c>
      <c r="Q7693">
        <v>134611690</v>
      </c>
      <c r="R7693" t="s">
        <v>1221</v>
      </c>
      <c r="S7693">
        <v>16777218</v>
      </c>
      <c r="T7693">
        <v>823.41106239999999</v>
      </c>
      <c r="U7693" t="s">
        <v>31</v>
      </c>
      <c r="V7693" t="s">
        <v>553</v>
      </c>
      <c r="W7693" t="s">
        <v>23</v>
      </c>
    </row>
    <row r="7694" spans="1:23" x14ac:dyDescent="0.4">
      <c r="A7694">
        <v>7693</v>
      </c>
      <c r="B7694">
        <v>1</v>
      </c>
      <c r="C7694">
        <v>1</v>
      </c>
      <c r="D7694">
        <v>1</v>
      </c>
      <c r="E7694">
        <v>1</v>
      </c>
      <c r="F7694" t="s">
        <v>23</v>
      </c>
      <c r="G7694">
        <v>-337.09186910755699</v>
      </c>
      <c r="H7694">
        <v>0</v>
      </c>
      <c r="I7694">
        <v>49.5913655031828</v>
      </c>
      <c r="J7694" t="s">
        <v>1362</v>
      </c>
      <c r="K7694" t="s">
        <v>25</v>
      </c>
      <c r="L7694" t="s">
        <v>1363</v>
      </c>
      <c r="M7694" t="s">
        <v>1364</v>
      </c>
      <c r="N7694" t="s">
        <v>28</v>
      </c>
      <c r="O7694" t="s">
        <v>1365</v>
      </c>
      <c r="P7694">
        <v>-4.8000001900000004</v>
      </c>
      <c r="Q7694">
        <v>11987821</v>
      </c>
      <c r="R7694" t="s">
        <v>1366</v>
      </c>
      <c r="S7694">
        <v>16777218</v>
      </c>
      <c r="T7694">
        <v>465.10275250000001</v>
      </c>
      <c r="U7694" t="s">
        <v>31</v>
      </c>
      <c r="V7694" t="s">
        <v>17293</v>
      </c>
      <c r="W7694" t="s">
        <v>23</v>
      </c>
    </row>
    <row r="7695" spans="1:23" x14ac:dyDescent="0.4">
      <c r="A7695">
        <v>7694</v>
      </c>
      <c r="B7695">
        <v>1</v>
      </c>
      <c r="C7695">
        <v>1</v>
      </c>
      <c r="D7695">
        <v>1</v>
      </c>
      <c r="E7695">
        <v>1</v>
      </c>
      <c r="F7695" t="s">
        <v>23</v>
      </c>
      <c r="G7695">
        <v>-8.0460264711913894</v>
      </c>
      <c r="H7695" t="s">
        <v>23</v>
      </c>
      <c r="I7695">
        <v>52.4475890116926</v>
      </c>
      <c r="J7695" t="s">
        <v>1174</v>
      </c>
      <c r="K7695" t="s">
        <v>25</v>
      </c>
      <c r="L7695" t="s">
        <v>3787</v>
      </c>
      <c r="M7695" t="s">
        <v>3788</v>
      </c>
      <c r="N7695" t="s">
        <v>3789</v>
      </c>
      <c r="O7695" t="s">
        <v>3790</v>
      </c>
      <c r="P7695">
        <v>3.0999998999999998</v>
      </c>
      <c r="Q7695">
        <v>185914</v>
      </c>
      <c r="R7695" t="s">
        <v>3791</v>
      </c>
      <c r="S7695">
        <v>51559580022</v>
      </c>
      <c r="T7695">
        <v>231.10157079999999</v>
      </c>
      <c r="U7695" t="s">
        <v>31</v>
      </c>
      <c r="V7695" t="s">
        <v>3153</v>
      </c>
      <c r="W7695" t="s">
        <v>23</v>
      </c>
    </row>
    <row r="7696" spans="1:23" x14ac:dyDescent="0.4">
      <c r="A7696">
        <v>7695</v>
      </c>
      <c r="B7696">
        <v>1</v>
      </c>
      <c r="C7696">
        <v>1</v>
      </c>
      <c r="D7696">
        <v>1</v>
      </c>
      <c r="E7696">
        <v>1</v>
      </c>
      <c r="F7696" t="s">
        <v>23</v>
      </c>
      <c r="G7696">
        <v>-14.589914250084099</v>
      </c>
      <c r="H7696" t="s">
        <v>23</v>
      </c>
      <c r="I7696">
        <v>30.067305214887298</v>
      </c>
      <c r="J7696" t="s">
        <v>1532</v>
      </c>
      <c r="K7696" t="s">
        <v>25</v>
      </c>
      <c r="L7696" t="s">
        <v>2660</v>
      </c>
      <c r="M7696" t="s">
        <v>2661</v>
      </c>
      <c r="N7696" t="s">
        <v>2662</v>
      </c>
      <c r="O7696" t="s">
        <v>2663</v>
      </c>
      <c r="P7696">
        <v>1</v>
      </c>
      <c r="Q7696" t="s">
        <v>2664</v>
      </c>
      <c r="R7696" t="s">
        <v>2665</v>
      </c>
      <c r="S7696">
        <v>20496442</v>
      </c>
      <c r="T7696">
        <v>757.19744000000003</v>
      </c>
      <c r="U7696" t="s">
        <v>31</v>
      </c>
      <c r="V7696" t="s">
        <v>6931</v>
      </c>
      <c r="W7696" t="s">
        <v>23</v>
      </c>
    </row>
    <row r="7697" spans="1:23" x14ac:dyDescent="0.4">
      <c r="A7697">
        <v>7696</v>
      </c>
      <c r="B7697">
        <v>1</v>
      </c>
      <c r="C7697">
        <v>1</v>
      </c>
      <c r="D7697">
        <v>1</v>
      </c>
      <c r="E7697">
        <v>2</v>
      </c>
      <c r="F7697" t="s">
        <v>23</v>
      </c>
      <c r="G7697">
        <v>-418.07034280329202</v>
      </c>
      <c r="H7697">
        <v>0.65075376884422098</v>
      </c>
      <c r="I7697">
        <v>9.6266751145814293</v>
      </c>
      <c r="J7697" t="s">
        <v>11761</v>
      </c>
      <c r="K7697" t="s">
        <v>25</v>
      </c>
      <c r="L7697" t="s">
        <v>11762</v>
      </c>
      <c r="M7697" t="s">
        <v>11763</v>
      </c>
      <c r="N7697" t="s">
        <v>28</v>
      </c>
      <c r="O7697" t="s">
        <v>11764</v>
      </c>
      <c r="P7697">
        <v>-0.69999998799999996</v>
      </c>
      <c r="Q7697">
        <v>138805674</v>
      </c>
      <c r="R7697" t="s">
        <v>11765</v>
      </c>
      <c r="S7697">
        <v>70</v>
      </c>
      <c r="T7697">
        <v>771.23422019999998</v>
      </c>
      <c r="U7697" t="s">
        <v>31</v>
      </c>
      <c r="V7697" t="s">
        <v>17294</v>
      </c>
      <c r="W7697" t="s">
        <v>23</v>
      </c>
    </row>
    <row r="7698" spans="1:23" x14ac:dyDescent="0.4">
      <c r="A7698">
        <v>7697</v>
      </c>
      <c r="B7698">
        <v>1</v>
      </c>
      <c r="C7698">
        <v>1</v>
      </c>
      <c r="D7698">
        <v>1</v>
      </c>
      <c r="E7698">
        <v>1</v>
      </c>
      <c r="F7698" t="s">
        <v>23</v>
      </c>
      <c r="G7698">
        <v>-525.05472582474499</v>
      </c>
      <c r="H7698" t="s">
        <v>23</v>
      </c>
      <c r="I7698">
        <v>79.103651490611895</v>
      </c>
      <c r="J7698" t="s">
        <v>11254</v>
      </c>
      <c r="K7698" t="s">
        <v>25</v>
      </c>
      <c r="L7698" t="s">
        <v>11255</v>
      </c>
      <c r="M7698" t="s">
        <v>11256</v>
      </c>
      <c r="N7698" t="s">
        <v>11257</v>
      </c>
      <c r="O7698" t="s">
        <v>11258</v>
      </c>
      <c r="P7698">
        <v>2.7000000499999999</v>
      </c>
      <c r="Q7698" t="s">
        <v>11259</v>
      </c>
      <c r="R7698" t="s">
        <v>11260</v>
      </c>
      <c r="S7698">
        <v>16777218</v>
      </c>
      <c r="T7698">
        <v>579.14970270000003</v>
      </c>
      <c r="U7698" t="s">
        <v>31</v>
      </c>
      <c r="V7698" t="s">
        <v>12100</v>
      </c>
      <c r="W7698" t="s">
        <v>23</v>
      </c>
    </row>
    <row r="7699" spans="1:23" x14ac:dyDescent="0.4">
      <c r="A7699">
        <v>7698</v>
      </c>
      <c r="B7699">
        <v>1</v>
      </c>
      <c r="C7699">
        <v>1</v>
      </c>
      <c r="D7699">
        <v>1</v>
      </c>
      <c r="E7699">
        <v>1</v>
      </c>
      <c r="F7699" t="s">
        <v>23</v>
      </c>
      <c r="G7699">
        <v>-459.59996214748998</v>
      </c>
      <c r="H7699" t="s">
        <v>23</v>
      </c>
      <c r="I7699">
        <v>31.550374737245601</v>
      </c>
      <c r="J7699" t="s">
        <v>8990</v>
      </c>
      <c r="K7699" t="s">
        <v>25</v>
      </c>
      <c r="L7699" t="s">
        <v>8991</v>
      </c>
      <c r="M7699" t="s">
        <v>8992</v>
      </c>
      <c r="N7699" t="s">
        <v>28</v>
      </c>
      <c r="O7699" t="s">
        <v>8993</v>
      </c>
      <c r="P7699">
        <v>5.6999998099999996</v>
      </c>
      <c r="Q7699" t="s">
        <v>8994</v>
      </c>
      <c r="R7699" t="s">
        <v>8995</v>
      </c>
      <c r="S7699">
        <v>2097154</v>
      </c>
      <c r="T7699">
        <v>597.18139680000002</v>
      </c>
      <c r="U7699" t="s">
        <v>31</v>
      </c>
      <c r="V7699" t="s">
        <v>9008</v>
      </c>
      <c r="W7699" t="s">
        <v>23</v>
      </c>
    </row>
    <row r="7700" spans="1:23" x14ac:dyDescent="0.4">
      <c r="A7700">
        <v>7699</v>
      </c>
      <c r="B7700">
        <v>1</v>
      </c>
      <c r="C7700">
        <v>1</v>
      </c>
      <c r="D7700">
        <v>1</v>
      </c>
      <c r="E7700">
        <v>1</v>
      </c>
      <c r="F7700" t="s">
        <v>23</v>
      </c>
      <c r="G7700">
        <v>-33.6365951737749</v>
      </c>
      <c r="H7700" t="s">
        <v>23</v>
      </c>
      <c r="I7700">
        <v>82.801785295057499</v>
      </c>
      <c r="J7700" t="s">
        <v>1040</v>
      </c>
      <c r="K7700" t="s">
        <v>25</v>
      </c>
      <c r="L7700" t="s">
        <v>1041</v>
      </c>
      <c r="M7700" t="s">
        <v>1042</v>
      </c>
      <c r="N7700" t="s">
        <v>1043</v>
      </c>
      <c r="O7700" t="s">
        <v>1044</v>
      </c>
      <c r="P7700">
        <v>0.69999998799999996</v>
      </c>
      <c r="Q7700">
        <v>68094</v>
      </c>
      <c r="R7700" t="s">
        <v>1045</v>
      </c>
      <c r="S7700">
        <v>19415142</v>
      </c>
      <c r="T7700">
        <v>199.08658940000001</v>
      </c>
      <c r="U7700" t="s">
        <v>31</v>
      </c>
      <c r="V7700" t="s">
        <v>3138</v>
      </c>
      <c r="W7700" t="s">
        <v>23</v>
      </c>
    </row>
    <row r="7701" spans="1:23" x14ac:dyDescent="0.4">
      <c r="A7701">
        <v>7700</v>
      </c>
      <c r="B7701">
        <v>1</v>
      </c>
      <c r="C7701">
        <v>3</v>
      </c>
      <c r="D7701">
        <v>1</v>
      </c>
      <c r="E7701">
        <v>1</v>
      </c>
      <c r="F7701" t="s">
        <v>23</v>
      </c>
      <c r="G7701">
        <v>-625.05702413888298</v>
      </c>
      <c r="H7701" t="s">
        <v>23</v>
      </c>
      <c r="I7701">
        <v>24.876736671877499</v>
      </c>
      <c r="J7701" t="s">
        <v>3072</v>
      </c>
      <c r="K7701" t="s">
        <v>25</v>
      </c>
      <c r="L7701" t="s">
        <v>3073</v>
      </c>
      <c r="M7701" t="s">
        <v>3074</v>
      </c>
      <c r="N7701" t="s">
        <v>28</v>
      </c>
      <c r="O7701" t="s">
        <v>3075</v>
      </c>
      <c r="P7701">
        <v>4.6999998099999996</v>
      </c>
      <c r="Q7701">
        <v>71576419</v>
      </c>
      <c r="R7701" t="s">
        <v>3076</v>
      </c>
      <c r="S7701">
        <v>33554434</v>
      </c>
      <c r="T7701">
        <v>589.19156750000002</v>
      </c>
      <c r="U7701" t="s">
        <v>31</v>
      </c>
      <c r="V7701" t="s">
        <v>8888</v>
      </c>
      <c r="W7701" t="s">
        <v>23</v>
      </c>
    </row>
    <row r="7702" spans="1:23" x14ac:dyDescent="0.4">
      <c r="A7702">
        <v>7701</v>
      </c>
      <c r="B7702">
        <v>1</v>
      </c>
      <c r="C7702">
        <v>1</v>
      </c>
      <c r="D7702">
        <v>1</v>
      </c>
      <c r="E7702">
        <v>1</v>
      </c>
      <c r="F7702" t="s">
        <v>23</v>
      </c>
      <c r="G7702">
        <v>-290.33786989066601</v>
      </c>
      <c r="H7702" t="s">
        <v>23</v>
      </c>
      <c r="I7702">
        <v>-1.1111788627552699</v>
      </c>
      <c r="J7702" t="s">
        <v>17152</v>
      </c>
      <c r="K7702" t="s">
        <v>25</v>
      </c>
      <c r="L7702" t="s">
        <v>17153</v>
      </c>
      <c r="M7702" t="s">
        <v>17154</v>
      </c>
      <c r="N7702" t="s">
        <v>28</v>
      </c>
      <c r="O7702" t="s">
        <v>17155</v>
      </c>
      <c r="P7702">
        <v>5.9000000999999997</v>
      </c>
      <c r="Q7702">
        <v>23426833</v>
      </c>
      <c r="R7702" t="s">
        <v>17156</v>
      </c>
      <c r="S7702">
        <v>3178498</v>
      </c>
      <c r="T7702">
        <v>507.11331719999998</v>
      </c>
      <c r="U7702" t="s">
        <v>31</v>
      </c>
      <c r="V7702" t="s">
        <v>17295</v>
      </c>
      <c r="W7702" t="s">
        <v>23</v>
      </c>
    </row>
    <row r="7703" spans="1:23" x14ac:dyDescent="0.4">
      <c r="A7703">
        <v>7702</v>
      </c>
      <c r="B7703">
        <v>1</v>
      </c>
      <c r="C7703">
        <v>1</v>
      </c>
      <c r="D7703">
        <v>1</v>
      </c>
      <c r="E7703">
        <v>1</v>
      </c>
      <c r="F7703" t="s">
        <v>23</v>
      </c>
      <c r="G7703">
        <v>-598.50729908800201</v>
      </c>
      <c r="H7703" t="s">
        <v>23</v>
      </c>
      <c r="I7703">
        <v>10.628485298599101</v>
      </c>
      <c r="J7703" t="s">
        <v>8294</v>
      </c>
      <c r="K7703" t="s">
        <v>25</v>
      </c>
      <c r="L7703" t="s">
        <v>8295</v>
      </c>
      <c r="M7703" t="s">
        <v>8296</v>
      </c>
      <c r="N7703" t="s">
        <v>8297</v>
      </c>
      <c r="O7703" t="s">
        <v>8298</v>
      </c>
      <c r="P7703">
        <v>0.69999998799999996</v>
      </c>
      <c r="Q7703" t="s">
        <v>8299</v>
      </c>
      <c r="R7703" t="s">
        <v>8300</v>
      </c>
      <c r="S7703">
        <v>3178582</v>
      </c>
      <c r="T7703">
        <v>451.08710250000001</v>
      </c>
      <c r="U7703" t="s">
        <v>31</v>
      </c>
      <c r="V7703" t="s">
        <v>8302</v>
      </c>
      <c r="W7703" t="s">
        <v>23</v>
      </c>
    </row>
    <row r="7704" spans="1:23" x14ac:dyDescent="0.4">
      <c r="A7704">
        <v>7703</v>
      </c>
      <c r="B7704">
        <v>1</v>
      </c>
      <c r="C7704">
        <v>2</v>
      </c>
      <c r="D7704">
        <v>1</v>
      </c>
      <c r="E7704">
        <v>1</v>
      </c>
      <c r="F7704" t="s">
        <v>23</v>
      </c>
      <c r="G7704">
        <v>-9.47212800682866</v>
      </c>
      <c r="H7704" t="s">
        <v>23</v>
      </c>
      <c r="I7704">
        <v>18.201515806285201</v>
      </c>
      <c r="J7704" t="s">
        <v>1074</v>
      </c>
      <c r="K7704" t="s">
        <v>25</v>
      </c>
      <c r="L7704" t="s">
        <v>1075</v>
      </c>
      <c r="M7704" t="s">
        <v>1076</v>
      </c>
      <c r="N7704" t="s">
        <v>1077</v>
      </c>
      <c r="O7704" t="s">
        <v>1078</v>
      </c>
      <c r="P7704">
        <v>-1.2999999499999999</v>
      </c>
      <c r="Q7704" t="s">
        <v>1079</v>
      </c>
      <c r="R7704" t="s">
        <v>1080</v>
      </c>
      <c r="S7704">
        <v>255781246</v>
      </c>
      <c r="T7704">
        <v>611.16066130000002</v>
      </c>
      <c r="U7704" t="s">
        <v>31</v>
      </c>
      <c r="V7704" t="s">
        <v>7431</v>
      </c>
      <c r="W7704" t="s">
        <v>23</v>
      </c>
    </row>
    <row r="7705" spans="1:23" x14ac:dyDescent="0.4">
      <c r="A7705">
        <v>7704</v>
      </c>
      <c r="B7705">
        <v>1</v>
      </c>
      <c r="C7705">
        <v>1</v>
      </c>
      <c r="D7705">
        <v>1</v>
      </c>
      <c r="E7705">
        <v>1</v>
      </c>
      <c r="F7705" t="s">
        <v>23</v>
      </c>
      <c r="G7705">
        <v>-20.086297258863699</v>
      </c>
      <c r="H7705" t="s">
        <v>23</v>
      </c>
      <c r="I7705">
        <v>28.405927806588899</v>
      </c>
      <c r="J7705" t="s">
        <v>3587</v>
      </c>
      <c r="K7705" t="s">
        <v>25</v>
      </c>
      <c r="L7705" t="s">
        <v>12591</v>
      </c>
      <c r="M7705" t="s">
        <v>12592</v>
      </c>
      <c r="N7705" t="s">
        <v>12593</v>
      </c>
      <c r="O7705" t="s">
        <v>12594</v>
      </c>
      <c r="P7705">
        <v>3.2999999500000001</v>
      </c>
      <c r="Q7705" t="s">
        <v>12595</v>
      </c>
      <c r="R7705" t="s">
        <v>12596</v>
      </c>
      <c r="S7705">
        <v>87613822</v>
      </c>
      <c r="T7705">
        <v>299.12778550000002</v>
      </c>
      <c r="U7705" t="s">
        <v>31</v>
      </c>
      <c r="V7705" t="s">
        <v>6044</v>
      </c>
      <c r="W7705" t="s">
        <v>23</v>
      </c>
    </row>
    <row r="7706" spans="1:23" x14ac:dyDescent="0.4">
      <c r="A7706">
        <v>7705</v>
      </c>
      <c r="B7706">
        <v>1</v>
      </c>
      <c r="C7706">
        <v>1</v>
      </c>
      <c r="D7706">
        <v>1</v>
      </c>
      <c r="E7706">
        <v>2</v>
      </c>
      <c r="F7706" t="s">
        <v>23</v>
      </c>
      <c r="G7706">
        <v>-492.14936971572303</v>
      </c>
      <c r="H7706" t="s">
        <v>23</v>
      </c>
      <c r="I7706">
        <v>25.5024257880699</v>
      </c>
      <c r="J7706" t="s">
        <v>10037</v>
      </c>
      <c r="K7706" t="s">
        <v>25</v>
      </c>
      <c r="L7706" t="s">
        <v>10038</v>
      </c>
      <c r="M7706" t="s">
        <v>10039</v>
      </c>
      <c r="N7706" t="s">
        <v>10040</v>
      </c>
      <c r="O7706" t="s">
        <v>10041</v>
      </c>
      <c r="P7706">
        <v>1.49333227</v>
      </c>
      <c r="Q7706">
        <v>44119518</v>
      </c>
      <c r="R7706" t="s">
        <v>10042</v>
      </c>
      <c r="S7706">
        <v>67108866</v>
      </c>
      <c r="T7706">
        <v>247.1229749</v>
      </c>
      <c r="U7706" t="s">
        <v>31</v>
      </c>
      <c r="V7706" t="s">
        <v>8611</v>
      </c>
      <c r="W7706" t="s">
        <v>23</v>
      </c>
    </row>
    <row r="7707" spans="1:23" x14ac:dyDescent="0.4">
      <c r="A7707">
        <v>7706</v>
      </c>
      <c r="B7707">
        <v>1</v>
      </c>
      <c r="C7707">
        <v>1</v>
      </c>
      <c r="D7707">
        <v>1</v>
      </c>
      <c r="E7707">
        <v>2</v>
      </c>
      <c r="F7707" t="s">
        <v>23</v>
      </c>
      <c r="G7707">
        <v>-163.765506872082</v>
      </c>
      <c r="H7707" t="s">
        <v>23</v>
      </c>
      <c r="I7707">
        <v>34.700198368334704</v>
      </c>
      <c r="J7707" t="s">
        <v>16632</v>
      </c>
      <c r="K7707" t="s">
        <v>25</v>
      </c>
      <c r="L7707" t="s">
        <v>16818</v>
      </c>
      <c r="M7707" t="s">
        <v>16819</v>
      </c>
      <c r="N7707" t="s">
        <v>16820</v>
      </c>
      <c r="O7707" t="s">
        <v>16821</v>
      </c>
      <c r="P7707">
        <v>1</v>
      </c>
      <c r="Q7707" t="s">
        <v>16822</v>
      </c>
      <c r="R7707" t="s">
        <v>16823</v>
      </c>
      <c r="S7707">
        <v>16777282</v>
      </c>
      <c r="T7707">
        <v>183.09167479999999</v>
      </c>
      <c r="U7707" t="s">
        <v>31</v>
      </c>
      <c r="V7707" t="s">
        <v>1372</v>
      </c>
      <c r="W7707" t="s">
        <v>23</v>
      </c>
    </row>
    <row r="7708" spans="1:23" x14ac:dyDescent="0.4">
      <c r="A7708">
        <v>7707</v>
      </c>
      <c r="B7708">
        <v>1</v>
      </c>
      <c r="C7708">
        <v>1</v>
      </c>
      <c r="D7708">
        <v>1</v>
      </c>
      <c r="E7708">
        <v>1</v>
      </c>
      <c r="F7708" t="s">
        <v>23</v>
      </c>
      <c r="G7708">
        <v>-20.659523938535301</v>
      </c>
      <c r="H7708" t="s">
        <v>23</v>
      </c>
      <c r="I7708">
        <v>22.259158893247701</v>
      </c>
      <c r="J7708" t="s">
        <v>4080</v>
      </c>
      <c r="K7708" t="s">
        <v>25</v>
      </c>
      <c r="L7708" t="s">
        <v>4420</v>
      </c>
      <c r="M7708" t="s">
        <v>4421</v>
      </c>
      <c r="N7708" t="s">
        <v>4422</v>
      </c>
      <c r="O7708" t="s">
        <v>4423</v>
      </c>
      <c r="P7708">
        <v>5.1978029299999999E-2</v>
      </c>
      <c r="Q7708" t="s">
        <v>4424</v>
      </c>
      <c r="R7708" t="s">
        <v>4425</v>
      </c>
      <c r="S7708">
        <v>255847294</v>
      </c>
      <c r="T7708">
        <v>171.02879970000001</v>
      </c>
      <c r="U7708" t="s">
        <v>31</v>
      </c>
      <c r="V7708" t="s">
        <v>4176</v>
      </c>
      <c r="W7708" t="s">
        <v>23</v>
      </c>
    </row>
    <row r="7709" spans="1:23" x14ac:dyDescent="0.4">
      <c r="A7709">
        <v>7708</v>
      </c>
      <c r="B7709">
        <v>1</v>
      </c>
      <c r="C7709">
        <v>1</v>
      </c>
      <c r="D7709">
        <v>1</v>
      </c>
      <c r="E7709">
        <v>1</v>
      </c>
      <c r="F7709" t="s">
        <v>23</v>
      </c>
      <c r="G7709">
        <v>-567.57990284313496</v>
      </c>
      <c r="H7709" t="s">
        <v>23</v>
      </c>
      <c r="I7709">
        <v>63.2503571094976</v>
      </c>
      <c r="J7709" t="s">
        <v>8003</v>
      </c>
      <c r="K7709" t="s">
        <v>25</v>
      </c>
      <c r="L7709" t="s">
        <v>8004</v>
      </c>
      <c r="M7709" t="s">
        <v>8005</v>
      </c>
      <c r="N7709" t="s">
        <v>8006</v>
      </c>
      <c r="O7709" t="s">
        <v>8007</v>
      </c>
      <c r="P7709">
        <v>3.2999999500000001</v>
      </c>
      <c r="Q7709" t="s">
        <v>8008</v>
      </c>
      <c r="R7709" t="s">
        <v>8009</v>
      </c>
      <c r="S7709">
        <v>3153922</v>
      </c>
      <c r="T7709">
        <v>483.12857000000002</v>
      </c>
      <c r="U7709" t="s">
        <v>31</v>
      </c>
      <c r="V7709" t="s">
        <v>10049</v>
      </c>
      <c r="W7709" t="s">
        <v>23</v>
      </c>
    </row>
    <row r="7710" spans="1:23" x14ac:dyDescent="0.4">
      <c r="A7710">
        <v>7709</v>
      </c>
      <c r="B7710">
        <v>1</v>
      </c>
      <c r="C7710">
        <v>1</v>
      </c>
      <c r="D7710">
        <v>1</v>
      </c>
      <c r="E7710">
        <v>1</v>
      </c>
      <c r="F7710" t="s">
        <v>23</v>
      </c>
      <c r="G7710">
        <v>-1.2106328073324599</v>
      </c>
      <c r="H7710" t="s">
        <v>23</v>
      </c>
      <c r="I7710">
        <v>34.037522702076203</v>
      </c>
      <c r="J7710" t="s">
        <v>2470</v>
      </c>
      <c r="K7710" t="s">
        <v>25</v>
      </c>
      <c r="L7710" t="s">
        <v>12456</v>
      </c>
      <c r="M7710" t="s">
        <v>12457</v>
      </c>
      <c r="N7710" t="s">
        <v>12458</v>
      </c>
      <c r="O7710" t="s">
        <v>12459</v>
      </c>
      <c r="P7710">
        <v>0.69045060899999999</v>
      </c>
      <c r="Q7710" t="s">
        <v>12460</v>
      </c>
      <c r="R7710" t="s">
        <v>12461</v>
      </c>
      <c r="S7710">
        <v>255847294</v>
      </c>
      <c r="T7710">
        <v>166.08626000000001</v>
      </c>
      <c r="U7710" t="s">
        <v>31</v>
      </c>
      <c r="V7710" t="s">
        <v>9487</v>
      </c>
      <c r="W7710" t="s">
        <v>23</v>
      </c>
    </row>
    <row r="7711" spans="1:23" x14ac:dyDescent="0.4">
      <c r="A7711">
        <v>7710</v>
      </c>
      <c r="B7711">
        <v>1</v>
      </c>
      <c r="C7711">
        <v>1</v>
      </c>
      <c r="D7711">
        <v>1</v>
      </c>
      <c r="E7711">
        <v>1</v>
      </c>
      <c r="F7711" t="s">
        <v>23</v>
      </c>
      <c r="G7711">
        <v>-347.29166089420499</v>
      </c>
      <c r="H7711" t="s">
        <v>23</v>
      </c>
      <c r="I7711">
        <v>40.507231910380703</v>
      </c>
      <c r="J7711" t="s">
        <v>11289</v>
      </c>
      <c r="K7711" t="s">
        <v>25</v>
      </c>
      <c r="L7711" t="s">
        <v>11290</v>
      </c>
      <c r="M7711" t="s">
        <v>11291</v>
      </c>
      <c r="N7711" t="s">
        <v>28</v>
      </c>
      <c r="O7711" t="s">
        <v>11292</v>
      </c>
      <c r="P7711">
        <v>-4.9595823299999999</v>
      </c>
      <c r="R7711" t="s">
        <v>11293</v>
      </c>
      <c r="S7711">
        <v>3178496</v>
      </c>
      <c r="T7711">
        <v>781.47326869999995</v>
      </c>
      <c r="U7711" t="s">
        <v>31</v>
      </c>
      <c r="V7711" t="s">
        <v>12313</v>
      </c>
      <c r="W7711" t="s">
        <v>23</v>
      </c>
    </row>
    <row r="7712" spans="1:23" x14ac:dyDescent="0.4">
      <c r="A7712">
        <v>7711</v>
      </c>
      <c r="B7712">
        <v>1</v>
      </c>
      <c r="C7712">
        <v>2</v>
      </c>
      <c r="D7712">
        <v>1</v>
      </c>
      <c r="E7712">
        <v>1</v>
      </c>
      <c r="F7712" t="s">
        <v>23</v>
      </c>
      <c r="G7712">
        <v>-7.0314595859528604</v>
      </c>
      <c r="H7712" t="s">
        <v>23</v>
      </c>
      <c r="I7712">
        <v>17.4122887960405</v>
      </c>
      <c r="J7712" t="s">
        <v>2044</v>
      </c>
      <c r="K7712" t="s">
        <v>25</v>
      </c>
      <c r="L7712" t="s">
        <v>13916</v>
      </c>
      <c r="M7712" t="s">
        <v>13917</v>
      </c>
      <c r="N7712" t="s">
        <v>13918</v>
      </c>
      <c r="O7712" t="s">
        <v>13919</v>
      </c>
      <c r="P7712">
        <v>-0.89999997600000003</v>
      </c>
      <c r="Q7712" t="s">
        <v>13920</v>
      </c>
      <c r="R7712" t="s">
        <v>13921</v>
      </c>
      <c r="S7712">
        <v>20900214</v>
      </c>
      <c r="T7712">
        <v>579.17083209999998</v>
      </c>
      <c r="U7712" t="s">
        <v>31</v>
      </c>
      <c r="V7712" t="s">
        <v>12306</v>
      </c>
      <c r="W7712" t="s">
        <v>23</v>
      </c>
    </row>
    <row r="7713" spans="1:23" x14ac:dyDescent="0.4">
      <c r="A7713">
        <v>7712</v>
      </c>
      <c r="B7713">
        <v>1</v>
      </c>
      <c r="C7713">
        <v>1</v>
      </c>
      <c r="D7713">
        <v>1</v>
      </c>
      <c r="E7713">
        <v>2</v>
      </c>
      <c r="F7713" t="s">
        <v>23</v>
      </c>
      <c r="G7713">
        <v>-501.492329732553</v>
      </c>
      <c r="H7713" t="s">
        <v>23</v>
      </c>
      <c r="I7713">
        <v>41.151814872760298</v>
      </c>
      <c r="J7713" t="s">
        <v>6109</v>
      </c>
      <c r="K7713" t="s">
        <v>25</v>
      </c>
      <c r="L7713" t="s">
        <v>6110</v>
      </c>
      <c r="M7713" t="s">
        <v>6111</v>
      </c>
      <c r="N7713" t="s">
        <v>6112</v>
      </c>
      <c r="O7713" t="s">
        <v>6113</v>
      </c>
      <c r="P7713">
        <v>3.9000001000000002</v>
      </c>
      <c r="Q7713" t="s">
        <v>6114</v>
      </c>
      <c r="R7713" t="s">
        <v>6115</v>
      </c>
      <c r="S7713">
        <v>98</v>
      </c>
      <c r="T7713">
        <v>449.10783789999999</v>
      </c>
      <c r="U7713" t="s">
        <v>31</v>
      </c>
      <c r="V7713" t="s">
        <v>12276</v>
      </c>
      <c r="W7713" t="s">
        <v>23</v>
      </c>
    </row>
    <row r="7714" spans="1:23" x14ac:dyDescent="0.4">
      <c r="A7714">
        <v>7713</v>
      </c>
      <c r="B7714">
        <v>1</v>
      </c>
      <c r="C7714">
        <v>1</v>
      </c>
      <c r="D7714">
        <v>1</v>
      </c>
      <c r="E7714">
        <v>1</v>
      </c>
      <c r="F7714" t="s">
        <v>23</v>
      </c>
      <c r="G7714">
        <v>-3.69686312543692</v>
      </c>
      <c r="H7714" t="s">
        <v>23</v>
      </c>
      <c r="I7714">
        <v>29.325607880430098</v>
      </c>
      <c r="J7714" t="s">
        <v>545</v>
      </c>
      <c r="K7714" t="s">
        <v>25</v>
      </c>
      <c r="L7714" t="s">
        <v>546</v>
      </c>
      <c r="M7714" t="s">
        <v>547</v>
      </c>
      <c r="N7714" t="s">
        <v>548</v>
      </c>
      <c r="O7714" t="s">
        <v>549</v>
      </c>
      <c r="P7714">
        <v>3.7000000499999999</v>
      </c>
      <c r="Q7714" t="s">
        <v>550</v>
      </c>
      <c r="R7714" t="s">
        <v>551</v>
      </c>
      <c r="S7714">
        <v>255708030</v>
      </c>
      <c r="T7714">
        <v>823.41106239999999</v>
      </c>
      <c r="U7714" t="s">
        <v>31</v>
      </c>
      <c r="V7714" t="s">
        <v>3521</v>
      </c>
      <c r="W7714" t="s">
        <v>23</v>
      </c>
    </row>
    <row r="7715" spans="1:23" x14ac:dyDescent="0.4">
      <c r="A7715">
        <v>7714</v>
      </c>
      <c r="B7715">
        <v>1</v>
      </c>
      <c r="C7715">
        <v>1</v>
      </c>
      <c r="D7715">
        <v>1</v>
      </c>
      <c r="E7715">
        <v>1</v>
      </c>
      <c r="F7715" t="s">
        <v>23</v>
      </c>
      <c r="G7715">
        <v>-13.2437415479761</v>
      </c>
      <c r="H7715" t="s">
        <v>23</v>
      </c>
      <c r="I7715">
        <v>73.707218485408404</v>
      </c>
      <c r="J7715" t="s">
        <v>3232</v>
      </c>
      <c r="K7715" t="s">
        <v>25</v>
      </c>
      <c r="L7715" t="s">
        <v>3233</v>
      </c>
      <c r="M7715" t="s">
        <v>3234</v>
      </c>
      <c r="N7715" t="s">
        <v>3235</v>
      </c>
      <c r="O7715" t="s">
        <v>3236</v>
      </c>
      <c r="P7715">
        <v>0.39887905099999998</v>
      </c>
      <c r="Q7715" t="s">
        <v>3237</v>
      </c>
      <c r="R7715" t="s">
        <v>3238</v>
      </c>
      <c r="S7715">
        <v>88009086</v>
      </c>
      <c r="T7715">
        <v>437.14422999999999</v>
      </c>
      <c r="U7715" t="s">
        <v>31</v>
      </c>
      <c r="V7715" t="s">
        <v>4814</v>
      </c>
      <c r="W7715" t="s">
        <v>23</v>
      </c>
    </row>
    <row r="7716" spans="1:23" x14ac:dyDescent="0.4">
      <c r="A7716">
        <v>7715</v>
      </c>
      <c r="B7716">
        <v>1</v>
      </c>
      <c r="C7716">
        <v>1</v>
      </c>
      <c r="D7716">
        <v>1</v>
      </c>
      <c r="E7716">
        <v>1</v>
      </c>
      <c r="F7716" t="s">
        <v>23</v>
      </c>
      <c r="G7716">
        <v>-417.98338345497001</v>
      </c>
      <c r="H7716">
        <v>0.999999999999999</v>
      </c>
      <c r="I7716">
        <v>56.260306448107102</v>
      </c>
      <c r="J7716" t="s">
        <v>11289</v>
      </c>
      <c r="K7716" t="s">
        <v>25</v>
      </c>
      <c r="L7716" t="s">
        <v>11290</v>
      </c>
      <c r="M7716" t="s">
        <v>11291</v>
      </c>
      <c r="N7716" t="s">
        <v>28</v>
      </c>
      <c r="O7716" t="s">
        <v>11292</v>
      </c>
      <c r="P7716">
        <v>-4.9595823299999999</v>
      </c>
      <c r="R7716" t="s">
        <v>11293</v>
      </c>
      <c r="S7716">
        <v>3178496</v>
      </c>
      <c r="T7716">
        <v>781.47326869999995</v>
      </c>
      <c r="U7716" t="s">
        <v>31</v>
      </c>
      <c r="V7716" t="s">
        <v>17296</v>
      </c>
      <c r="W7716" t="s">
        <v>23</v>
      </c>
    </row>
    <row r="7717" spans="1:23" x14ac:dyDescent="0.4">
      <c r="A7717">
        <v>7716</v>
      </c>
      <c r="B7717">
        <v>1</v>
      </c>
      <c r="C7717">
        <v>1</v>
      </c>
      <c r="D7717">
        <v>1</v>
      </c>
      <c r="E7717">
        <v>2</v>
      </c>
      <c r="F7717" t="s">
        <v>23</v>
      </c>
      <c r="G7717">
        <v>-467.400728416839</v>
      </c>
      <c r="H7717" t="s">
        <v>23</v>
      </c>
      <c r="I7717">
        <v>46.816106883989001</v>
      </c>
      <c r="J7717" t="s">
        <v>11853</v>
      </c>
      <c r="K7717" t="s">
        <v>25</v>
      </c>
      <c r="L7717" t="s">
        <v>11854</v>
      </c>
      <c r="M7717" t="s">
        <v>11855</v>
      </c>
      <c r="N7717" t="s">
        <v>11856</v>
      </c>
      <c r="O7717" t="s">
        <v>11857</v>
      </c>
      <c r="P7717">
        <v>1.7000000500000001</v>
      </c>
      <c r="Q7717" t="s">
        <v>11858</v>
      </c>
      <c r="R7717" t="s">
        <v>11859</v>
      </c>
      <c r="S7717">
        <v>3153922</v>
      </c>
      <c r="T7717">
        <v>269.08139999999997</v>
      </c>
      <c r="U7717" t="s">
        <v>31</v>
      </c>
      <c r="V7717" t="s">
        <v>6324</v>
      </c>
      <c r="W7717" t="s">
        <v>23</v>
      </c>
    </row>
    <row r="7718" spans="1:23" x14ac:dyDescent="0.4">
      <c r="A7718">
        <v>7717</v>
      </c>
      <c r="B7718">
        <v>1</v>
      </c>
      <c r="C7718">
        <v>1</v>
      </c>
      <c r="D7718">
        <v>1</v>
      </c>
      <c r="E7718">
        <v>2</v>
      </c>
      <c r="F7718" t="s">
        <v>23</v>
      </c>
      <c r="G7718">
        <v>-227.89588516115001</v>
      </c>
      <c r="H7718" t="s">
        <v>23</v>
      </c>
      <c r="I7718">
        <v>72.636889378027007</v>
      </c>
      <c r="J7718" t="s">
        <v>7066</v>
      </c>
      <c r="K7718" t="s">
        <v>25</v>
      </c>
      <c r="L7718" t="s">
        <v>7067</v>
      </c>
      <c r="M7718" t="s">
        <v>7068</v>
      </c>
      <c r="N7718" t="s">
        <v>7069</v>
      </c>
      <c r="O7718" t="s">
        <v>7070</v>
      </c>
      <c r="P7718">
        <v>-1.5</v>
      </c>
      <c r="Q7718" t="s">
        <v>7071</v>
      </c>
      <c r="R7718" t="s">
        <v>7072</v>
      </c>
      <c r="S7718">
        <v>70</v>
      </c>
      <c r="T7718">
        <v>317.06558000000001</v>
      </c>
      <c r="U7718" t="s">
        <v>31</v>
      </c>
      <c r="V7718" t="s">
        <v>5410</v>
      </c>
      <c r="W7718" t="s">
        <v>23</v>
      </c>
    </row>
    <row r="7719" spans="1:23" x14ac:dyDescent="0.4">
      <c r="A7719">
        <v>7718</v>
      </c>
      <c r="B7719">
        <v>1</v>
      </c>
      <c r="C7719">
        <v>1</v>
      </c>
      <c r="D7719">
        <v>1</v>
      </c>
      <c r="E7719">
        <v>2</v>
      </c>
      <c r="F7719" t="s">
        <v>23</v>
      </c>
      <c r="G7719">
        <v>-16.288889978011301</v>
      </c>
      <c r="H7719" t="s">
        <v>23</v>
      </c>
      <c r="I7719">
        <v>48.569928434163899</v>
      </c>
      <c r="J7719" t="s">
        <v>6636</v>
      </c>
      <c r="K7719" t="s">
        <v>25</v>
      </c>
      <c r="L7719" t="s">
        <v>14375</v>
      </c>
      <c r="M7719" t="s">
        <v>14376</v>
      </c>
      <c r="N7719" t="s">
        <v>14377</v>
      </c>
      <c r="O7719" t="s">
        <v>14378</v>
      </c>
      <c r="P7719">
        <v>6.5999999000000003</v>
      </c>
      <c r="Q7719">
        <v>480815</v>
      </c>
      <c r="R7719" t="s">
        <v>14379</v>
      </c>
      <c r="S7719">
        <v>19972186</v>
      </c>
      <c r="T7719">
        <v>383.22190000000001</v>
      </c>
      <c r="U7719" t="s">
        <v>31</v>
      </c>
      <c r="V7719" t="s">
        <v>6643</v>
      </c>
      <c r="W7719" t="s">
        <v>23</v>
      </c>
    </row>
    <row r="7720" spans="1:23" x14ac:dyDescent="0.4">
      <c r="A7720">
        <v>7719</v>
      </c>
      <c r="B7720">
        <v>1</v>
      </c>
      <c r="C7720">
        <v>1</v>
      </c>
      <c r="D7720">
        <v>1</v>
      </c>
      <c r="E7720">
        <v>2</v>
      </c>
      <c r="F7720" t="s">
        <v>23</v>
      </c>
      <c r="G7720">
        <v>-434.31985361304902</v>
      </c>
      <c r="H7720" t="s">
        <v>23</v>
      </c>
      <c r="I7720">
        <v>79.6561216631316</v>
      </c>
      <c r="J7720" t="s">
        <v>1904</v>
      </c>
      <c r="K7720" t="s">
        <v>25</v>
      </c>
      <c r="L7720" t="s">
        <v>15291</v>
      </c>
      <c r="M7720" t="s">
        <v>15292</v>
      </c>
      <c r="N7720" t="s">
        <v>28</v>
      </c>
      <c r="O7720" t="s">
        <v>15293</v>
      </c>
      <c r="P7720">
        <v>0.10000000100000001</v>
      </c>
      <c r="Q7720">
        <v>25314903</v>
      </c>
      <c r="R7720" t="s">
        <v>15294</v>
      </c>
      <c r="S7720">
        <v>3153922</v>
      </c>
      <c r="T7720">
        <v>339.17032</v>
      </c>
      <c r="U7720" t="s">
        <v>31</v>
      </c>
      <c r="V7720" t="s">
        <v>6439</v>
      </c>
      <c r="W7720" t="s">
        <v>23</v>
      </c>
    </row>
    <row r="7721" spans="1:23" x14ac:dyDescent="0.4">
      <c r="A7721">
        <v>7720</v>
      </c>
      <c r="B7721">
        <v>1</v>
      </c>
      <c r="C7721">
        <v>1</v>
      </c>
      <c r="D7721">
        <v>1</v>
      </c>
      <c r="E7721">
        <v>1</v>
      </c>
      <c r="F7721" t="s">
        <v>23</v>
      </c>
      <c r="G7721">
        <v>-604.83215774291705</v>
      </c>
      <c r="H7721" t="s">
        <v>23</v>
      </c>
      <c r="I7721">
        <v>29.9341716406465</v>
      </c>
      <c r="J7721" t="s">
        <v>626</v>
      </c>
      <c r="K7721" t="s">
        <v>25</v>
      </c>
      <c r="L7721" t="s">
        <v>627</v>
      </c>
      <c r="M7721" t="s">
        <v>628</v>
      </c>
      <c r="N7721" t="s">
        <v>28</v>
      </c>
      <c r="O7721" t="s">
        <v>629</v>
      </c>
      <c r="P7721">
        <v>4.3000001900000004</v>
      </c>
      <c r="Q7721" t="s">
        <v>630</v>
      </c>
      <c r="R7721" t="s">
        <v>631</v>
      </c>
      <c r="S7721">
        <v>2129922</v>
      </c>
      <c r="T7721">
        <v>752.42156750000004</v>
      </c>
      <c r="U7721" t="s">
        <v>31</v>
      </c>
      <c r="V7721" t="s">
        <v>9722</v>
      </c>
      <c r="W7721" t="s">
        <v>23</v>
      </c>
    </row>
    <row r="7722" spans="1:23" x14ac:dyDescent="0.4">
      <c r="A7722">
        <v>7721</v>
      </c>
      <c r="B7722">
        <v>1</v>
      </c>
      <c r="C7722">
        <v>1</v>
      </c>
      <c r="D7722">
        <v>1</v>
      </c>
      <c r="E7722">
        <v>1</v>
      </c>
      <c r="F7722" t="s">
        <v>23</v>
      </c>
      <c r="G7722">
        <v>-49.035122496639602</v>
      </c>
      <c r="H7722" t="s">
        <v>23</v>
      </c>
      <c r="I7722">
        <v>22.549590241049099</v>
      </c>
      <c r="J7722" t="s">
        <v>4863</v>
      </c>
      <c r="K7722" t="s">
        <v>25</v>
      </c>
      <c r="L7722" t="s">
        <v>5523</v>
      </c>
      <c r="M7722" t="s">
        <v>5524</v>
      </c>
      <c r="N7722" t="s">
        <v>5525</v>
      </c>
      <c r="O7722" t="s">
        <v>5526</v>
      </c>
      <c r="P7722">
        <v>1.8026983700000001</v>
      </c>
      <c r="Q7722" t="s">
        <v>5527</v>
      </c>
      <c r="R7722" t="s">
        <v>5528</v>
      </c>
      <c r="S7722">
        <v>25857679450</v>
      </c>
      <c r="T7722">
        <v>179.07027059999999</v>
      </c>
      <c r="U7722" t="s">
        <v>31</v>
      </c>
      <c r="V7722" t="s">
        <v>4871</v>
      </c>
      <c r="W7722" t="s">
        <v>23</v>
      </c>
    </row>
    <row r="7723" spans="1:23" x14ac:dyDescent="0.4">
      <c r="A7723">
        <v>7722</v>
      </c>
      <c r="B7723">
        <v>1</v>
      </c>
      <c r="C7723">
        <v>1</v>
      </c>
      <c r="D7723">
        <v>1</v>
      </c>
      <c r="E7723">
        <v>1</v>
      </c>
      <c r="F7723" t="s">
        <v>23</v>
      </c>
      <c r="G7723">
        <v>-6.3051958480366501</v>
      </c>
      <c r="H7723" t="s">
        <v>23</v>
      </c>
      <c r="I7723">
        <v>30.6242633474738</v>
      </c>
      <c r="J7723" t="s">
        <v>1973</v>
      </c>
      <c r="K7723" t="s">
        <v>25</v>
      </c>
      <c r="L7723" t="s">
        <v>1974</v>
      </c>
      <c r="M7723" t="s">
        <v>1975</v>
      </c>
      <c r="N7723" t="s">
        <v>1976</v>
      </c>
      <c r="O7723" t="s">
        <v>1977</v>
      </c>
      <c r="P7723">
        <v>1.36698294</v>
      </c>
      <c r="Q7723" t="s">
        <v>1978</v>
      </c>
      <c r="R7723" t="s">
        <v>1979</v>
      </c>
      <c r="S7723">
        <v>255847294</v>
      </c>
      <c r="T7723">
        <v>303.04992909999999</v>
      </c>
      <c r="U7723" t="s">
        <v>31</v>
      </c>
      <c r="V7723" t="s">
        <v>8329</v>
      </c>
      <c r="W7723" t="s">
        <v>23</v>
      </c>
    </row>
    <row r="7724" spans="1:23" x14ac:dyDescent="0.4">
      <c r="A7724">
        <v>7723</v>
      </c>
      <c r="B7724">
        <v>1</v>
      </c>
      <c r="C7724">
        <v>1</v>
      </c>
      <c r="D7724">
        <v>1</v>
      </c>
      <c r="E7724">
        <v>1</v>
      </c>
      <c r="F7724" t="s">
        <v>23</v>
      </c>
      <c r="G7724">
        <v>-1.9181853744008299</v>
      </c>
      <c r="H7724" t="s">
        <v>23</v>
      </c>
      <c r="I7724">
        <v>32.150096435292198</v>
      </c>
      <c r="J7724" t="s">
        <v>655</v>
      </c>
      <c r="K7724" t="s">
        <v>25</v>
      </c>
      <c r="L7724" t="s">
        <v>656</v>
      </c>
      <c r="M7724" t="s">
        <v>657</v>
      </c>
      <c r="N7724" t="s">
        <v>658</v>
      </c>
      <c r="O7724" t="s">
        <v>659</v>
      </c>
      <c r="P7724">
        <v>-1.32391071</v>
      </c>
      <c r="Q7724" t="s">
        <v>660</v>
      </c>
      <c r="R7724" t="s">
        <v>661</v>
      </c>
      <c r="S7724">
        <v>255847294</v>
      </c>
      <c r="T7724">
        <v>148.06039999999999</v>
      </c>
      <c r="U7724" t="s">
        <v>31</v>
      </c>
      <c r="V7724" t="s">
        <v>1153</v>
      </c>
      <c r="W7724" t="s">
        <v>23</v>
      </c>
    </row>
    <row r="7725" spans="1:23" x14ac:dyDescent="0.4">
      <c r="A7725">
        <v>7724</v>
      </c>
      <c r="B7725">
        <v>1</v>
      </c>
      <c r="C7725">
        <v>1</v>
      </c>
      <c r="D7725">
        <v>1</v>
      </c>
      <c r="E7725">
        <v>1</v>
      </c>
      <c r="F7725" t="s">
        <v>23</v>
      </c>
      <c r="G7725">
        <v>-664.87673991286795</v>
      </c>
      <c r="H7725" t="s">
        <v>23</v>
      </c>
      <c r="I7725">
        <v>79.663433248681699</v>
      </c>
      <c r="J7725" t="s">
        <v>7425</v>
      </c>
      <c r="K7725" t="s">
        <v>25</v>
      </c>
      <c r="L7725" t="s">
        <v>7426</v>
      </c>
      <c r="M7725" t="s">
        <v>7427</v>
      </c>
      <c r="N7725" t="s">
        <v>28</v>
      </c>
      <c r="O7725" t="s">
        <v>7428</v>
      </c>
      <c r="P7725">
        <v>5.9000000999999997</v>
      </c>
      <c r="Q7725">
        <v>135854056</v>
      </c>
      <c r="R7725" t="s">
        <v>7429</v>
      </c>
      <c r="S7725">
        <v>262146</v>
      </c>
      <c r="T7725">
        <v>611.16066130000002</v>
      </c>
      <c r="U7725" t="s">
        <v>31</v>
      </c>
      <c r="V7725" t="s">
        <v>9904</v>
      </c>
      <c r="W7725" t="s">
        <v>23</v>
      </c>
    </row>
    <row r="7726" spans="1:23" x14ac:dyDescent="0.4">
      <c r="A7726">
        <v>7725</v>
      </c>
      <c r="B7726">
        <v>1</v>
      </c>
      <c r="C7726">
        <v>1</v>
      </c>
      <c r="D7726">
        <v>1</v>
      </c>
      <c r="E7726">
        <v>6</v>
      </c>
      <c r="F7726" t="s">
        <v>23</v>
      </c>
      <c r="G7726">
        <v>-71.102653984879097</v>
      </c>
      <c r="H7726" t="s">
        <v>23</v>
      </c>
      <c r="I7726">
        <v>49.275913197524702</v>
      </c>
      <c r="J7726" t="s">
        <v>17297</v>
      </c>
      <c r="K7726" t="s">
        <v>25</v>
      </c>
      <c r="L7726" t="s">
        <v>17298</v>
      </c>
      <c r="M7726" t="s">
        <v>17299</v>
      </c>
      <c r="N7726" t="s">
        <v>17300</v>
      </c>
      <c r="O7726" t="s">
        <v>17301</v>
      </c>
      <c r="P7726">
        <v>2.0999998999999998</v>
      </c>
      <c r="Q7726">
        <v>214167</v>
      </c>
      <c r="R7726" t="s">
        <v>17302</v>
      </c>
      <c r="S7726">
        <v>67108866</v>
      </c>
      <c r="T7726">
        <v>273.07574990000001</v>
      </c>
      <c r="U7726" t="s">
        <v>31</v>
      </c>
      <c r="V7726" t="s">
        <v>10710</v>
      </c>
      <c r="W7726" t="s">
        <v>23</v>
      </c>
    </row>
    <row r="7727" spans="1:23" x14ac:dyDescent="0.4">
      <c r="A7727">
        <v>7726</v>
      </c>
      <c r="B7727">
        <v>1</v>
      </c>
      <c r="C7727">
        <v>1</v>
      </c>
      <c r="D7727">
        <v>1</v>
      </c>
      <c r="E7727">
        <v>4</v>
      </c>
      <c r="F7727" t="s">
        <v>23</v>
      </c>
      <c r="G7727">
        <v>-555.93796722501304</v>
      </c>
      <c r="H7727" t="s">
        <v>23</v>
      </c>
      <c r="I7727">
        <v>33.251961124477603</v>
      </c>
      <c r="J7727" t="s">
        <v>17226</v>
      </c>
      <c r="K7727" t="s">
        <v>25</v>
      </c>
      <c r="L7727" t="s">
        <v>17227</v>
      </c>
      <c r="M7727" t="s">
        <v>17228</v>
      </c>
      <c r="N7727" t="s">
        <v>28</v>
      </c>
      <c r="O7727" t="s">
        <v>17229</v>
      </c>
      <c r="P7727">
        <v>4.1999998099999996</v>
      </c>
      <c r="Q7727">
        <v>44246455</v>
      </c>
      <c r="R7727" t="s">
        <v>17230</v>
      </c>
      <c r="S7727">
        <v>98</v>
      </c>
      <c r="T7727">
        <v>509.1289673</v>
      </c>
      <c r="U7727" t="s">
        <v>31</v>
      </c>
      <c r="V7727" t="s">
        <v>3985</v>
      </c>
      <c r="W7727" t="s">
        <v>23</v>
      </c>
    </row>
    <row r="7728" spans="1:23" x14ac:dyDescent="0.4">
      <c r="A7728">
        <v>7727</v>
      </c>
      <c r="B7728">
        <v>1</v>
      </c>
      <c r="C7728">
        <v>1</v>
      </c>
      <c r="D7728">
        <v>1</v>
      </c>
      <c r="E7728">
        <v>1</v>
      </c>
      <c r="F7728" t="s">
        <v>23</v>
      </c>
      <c r="G7728">
        <v>-22.187796815860899</v>
      </c>
      <c r="H7728" t="s">
        <v>23</v>
      </c>
      <c r="I7728">
        <v>34.172622850792898</v>
      </c>
      <c r="J7728" t="s">
        <v>3087</v>
      </c>
      <c r="K7728" t="s">
        <v>25</v>
      </c>
      <c r="L7728" t="s">
        <v>4380</v>
      </c>
      <c r="M7728" t="s">
        <v>4381</v>
      </c>
      <c r="N7728" t="s">
        <v>4382</v>
      </c>
      <c r="O7728" t="s">
        <v>4383</v>
      </c>
      <c r="P7728">
        <v>2.5</v>
      </c>
      <c r="Q7728" t="s">
        <v>4384</v>
      </c>
      <c r="R7728" t="s">
        <v>4385</v>
      </c>
      <c r="S7728">
        <v>8593121350</v>
      </c>
      <c r="T7728">
        <v>241.08591999999999</v>
      </c>
      <c r="U7728" t="s">
        <v>31</v>
      </c>
      <c r="V7728" t="s">
        <v>8369</v>
      </c>
      <c r="W7728" t="s">
        <v>23</v>
      </c>
    </row>
    <row r="7729" spans="1:23" x14ac:dyDescent="0.4">
      <c r="A7729">
        <v>7728</v>
      </c>
      <c r="B7729">
        <v>1</v>
      </c>
      <c r="C7729">
        <v>1</v>
      </c>
      <c r="D7729">
        <v>1</v>
      </c>
      <c r="E7729">
        <v>1</v>
      </c>
      <c r="F7729" t="s">
        <v>23</v>
      </c>
      <c r="G7729">
        <v>-10.512828915652801</v>
      </c>
      <c r="H7729" t="s">
        <v>23</v>
      </c>
      <c r="I7729">
        <v>56.510576566765998</v>
      </c>
      <c r="J7729" t="s">
        <v>457</v>
      </c>
      <c r="K7729" t="s">
        <v>25</v>
      </c>
      <c r="L7729" t="s">
        <v>458</v>
      </c>
      <c r="M7729" t="s">
        <v>459</v>
      </c>
      <c r="N7729" t="s">
        <v>460</v>
      </c>
      <c r="O7729" t="s">
        <v>461</v>
      </c>
      <c r="P7729">
        <v>2.2999999500000001</v>
      </c>
      <c r="Q7729" t="s">
        <v>462</v>
      </c>
      <c r="R7729" t="s">
        <v>463</v>
      </c>
      <c r="S7729">
        <v>70836598</v>
      </c>
      <c r="T7729">
        <v>385.21218379999999</v>
      </c>
      <c r="U7729" t="s">
        <v>31</v>
      </c>
      <c r="V7729" t="s">
        <v>5751</v>
      </c>
      <c r="W7729" t="s">
        <v>23</v>
      </c>
    </row>
    <row r="7730" spans="1:23" x14ac:dyDescent="0.4">
      <c r="A7730">
        <v>7729</v>
      </c>
      <c r="B7730">
        <v>1</v>
      </c>
      <c r="C7730">
        <v>1</v>
      </c>
      <c r="D7730">
        <v>1</v>
      </c>
      <c r="E7730">
        <v>2</v>
      </c>
      <c r="F7730" t="s">
        <v>23</v>
      </c>
      <c r="G7730">
        <v>-317.74184002870697</v>
      </c>
      <c r="H7730" t="s">
        <v>23</v>
      </c>
      <c r="I7730">
        <v>58.374429266729102</v>
      </c>
      <c r="J7730" t="s">
        <v>7482</v>
      </c>
      <c r="K7730" t="s">
        <v>25</v>
      </c>
      <c r="L7730" t="s">
        <v>7483</v>
      </c>
      <c r="M7730" t="s">
        <v>7484</v>
      </c>
      <c r="N7730" t="s">
        <v>7485</v>
      </c>
      <c r="O7730" t="s">
        <v>7486</v>
      </c>
      <c r="P7730">
        <v>3.2000000499999999</v>
      </c>
      <c r="Q7730" t="s">
        <v>7487</v>
      </c>
      <c r="R7730" t="s">
        <v>7488</v>
      </c>
      <c r="S7730">
        <v>34</v>
      </c>
      <c r="T7730">
        <v>451.08710250000001</v>
      </c>
      <c r="U7730" t="s">
        <v>31</v>
      </c>
      <c r="V7730" t="s">
        <v>7489</v>
      </c>
      <c r="W7730" t="s">
        <v>23</v>
      </c>
    </row>
    <row r="7731" spans="1:23" x14ac:dyDescent="0.4">
      <c r="A7731">
        <v>7730</v>
      </c>
      <c r="B7731">
        <v>1</v>
      </c>
      <c r="C7731">
        <v>1</v>
      </c>
      <c r="D7731">
        <v>1</v>
      </c>
      <c r="E7731">
        <v>1</v>
      </c>
      <c r="F7731" t="s">
        <v>23</v>
      </c>
      <c r="G7731">
        <v>-10.1195180386035</v>
      </c>
      <c r="H7731" t="s">
        <v>23</v>
      </c>
      <c r="I7731">
        <v>16.559713656801801</v>
      </c>
      <c r="J7731" t="s">
        <v>3030</v>
      </c>
      <c r="K7731" t="s">
        <v>25</v>
      </c>
      <c r="L7731" t="s">
        <v>3031</v>
      </c>
      <c r="M7731" t="s">
        <v>3032</v>
      </c>
      <c r="N7731" t="s">
        <v>3033</v>
      </c>
      <c r="O7731" t="s">
        <v>3034</v>
      </c>
      <c r="P7731">
        <v>-1</v>
      </c>
      <c r="Q7731" t="s">
        <v>3035</v>
      </c>
      <c r="R7731" t="s">
        <v>3036</v>
      </c>
      <c r="S7731">
        <v>8677548158</v>
      </c>
      <c r="T7731">
        <v>625.17631140000003</v>
      </c>
      <c r="U7731" t="s">
        <v>31</v>
      </c>
      <c r="V7731" t="s">
        <v>5041</v>
      </c>
      <c r="W7731" t="s">
        <v>23</v>
      </c>
    </row>
    <row r="7732" spans="1:23" x14ac:dyDescent="0.4">
      <c r="A7732">
        <v>7731</v>
      </c>
      <c r="B7732">
        <v>1</v>
      </c>
      <c r="C7732">
        <v>1</v>
      </c>
      <c r="D7732">
        <v>1</v>
      </c>
      <c r="E7732">
        <v>1</v>
      </c>
      <c r="F7732" t="s">
        <v>23</v>
      </c>
      <c r="G7732">
        <v>-408.894517485758</v>
      </c>
      <c r="H7732" t="s">
        <v>23</v>
      </c>
      <c r="I7732">
        <v>86.332911911887194</v>
      </c>
      <c r="J7732" t="s">
        <v>999</v>
      </c>
      <c r="K7732" t="s">
        <v>25</v>
      </c>
      <c r="L7732" t="s">
        <v>1000</v>
      </c>
      <c r="M7732" t="s">
        <v>1001</v>
      </c>
      <c r="N7732" t="s">
        <v>1002</v>
      </c>
      <c r="O7732" t="s">
        <v>1003</v>
      </c>
      <c r="P7732">
        <v>1.1020009500000001</v>
      </c>
      <c r="Q7732">
        <v>133488</v>
      </c>
      <c r="R7732" t="s">
        <v>1004</v>
      </c>
      <c r="S7732">
        <v>70</v>
      </c>
      <c r="T7732">
        <v>309.15975429999997</v>
      </c>
      <c r="U7732" t="s">
        <v>31</v>
      </c>
      <c r="V7732" t="s">
        <v>1006</v>
      </c>
      <c r="W7732" t="s">
        <v>23</v>
      </c>
    </row>
    <row r="7733" spans="1:23" x14ac:dyDescent="0.4">
      <c r="A7733">
        <v>7732</v>
      </c>
      <c r="B7733">
        <v>1</v>
      </c>
      <c r="C7733">
        <v>1</v>
      </c>
      <c r="D7733">
        <v>1</v>
      </c>
      <c r="E7733">
        <v>1</v>
      </c>
      <c r="F7733" t="s">
        <v>23</v>
      </c>
      <c r="G7733">
        <v>-22.374003617950301</v>
      </c>
      <c r="H7733" t="s">
        <v>23</v>
      </c>
      <c r="I7733">
        <v>5.5514403914929904</v>
      </c>
      <c r="J7733" t="s">
        <v>5016</v>
      </c>
      <c r="K7733" t="s">
        <v>25</v>
      </c>
      <c r="L7733" t="s">
        <v>14080</v>
      </c>
      <c r="M7733" t="s">
        <v>14081</v>
      </c>
      <c r="N7733" t="s">
        <v>14082</v>
      </c>
      <c r="O7733" t="s">
        <v>14083</v>
      </c>
      <c r="P7733">
        <v>3.7999999500000001</v>
      </c>
      <c r="Q7733" t="s">
        <v>14084</v>
      </c>
      <c r="R7733" t="s">
        <v>14085</v>
      </c>
      <c r="S7733">
        <v>121563518</v>
      </c>
      <c r="T7733">
        <v>257.11722079999998</v>
      </c>
      <c r="U7733" t="s">
        <v>31</v>
      </c>
      <c r="V7733" t="s">
        <v>5259</v>
      </c>
      <c r="W7733" t="s">
        <v>23</v>
      </c>
    </row>
    <row r="7734" spans="1:23" x14ac:dyDescent="0.4">
      <c r="A7734">
        <v>7733</v>
      </c>
      <c r="B7734">
        <v>1</v>
      </c>
      <c r="C7734">
        <v>1</v>
      </c>
      <c r="D7734">
        <v>1</v>
      </c>
      <c r="E7734">
        <v>2</v>
      </c>
      <c r="F7734" t="s">
        <v>23</v>
      </c>
      <c r="G7734">
        <v>-218.19828555196699</v>
      </c>
      <c r="H7734" t="s">
        <v>23</v>
      </c>
      <c r="I7734">
        <v>51.259857291575202</v>
      </c>
      <c r="J7734" t="s">
        <v>16632</v>
      </c>
      <c r="K7734" t="s">
        <v>25</v>
      </c>
      <c r="L7734" t="s">
        <v>16633</v>
      </c>
      <c r="M7734" t="s">
        <v>16634</v>
      </c>
      <c r="N7734" t="s">
        <v>16635</v>
      </c>
      <c r="O7734" t="s">
        <v>16636</v>
      </c>
      <c r="P7734">
        <v>1.5485135299999999</v>
      </c>
      <c r="Q7734">
        <v>9501</v>
      </c>
      <c r="R7734" t="s">
        <v>16637</v>
      </c>
      <c r="S7734">
        <v>67108866</v>
      </c>
      <c r="T7734">
        <v>183.09167479999999</v>
      </c>
      <c r="U7734" t="s">
        <v>31</v>
      </c>
      <c r="V7734" t="s">
        <v>1727</v>
      </c>
      <c r="W7734" t="s">
        <v>23</v>
      </c>
    </row>
    <row r="7735" spans="1:23" x14ac:dyDescent="0.4">
      <c r="A7735">
        <v>7734</v>
      </c>
      <c r="B7735">
        <v>1</v>
      </c>
      <c r="C7735">
        <v>5</v>
      </c>
      <c r="D7735">
        <v>1</v>
      </c>
      <c r="E7735">
        <v>1</v>
      </c>
      <c r="F7735" t="s">
        <v>23</v>
      </c>
      <c r="G7735">
        <v>-7.5371324883186501</v>
      </c>
      <c r="H7735" t="s">
        <v>23</v>
      </c>
      <c r="I7735">
        <v>19.293577366139601</v>
      </c>
      <c r="J7735" t="s">
        <v>2752</v>
      </c>
      <c r="K7735" t="s">
        <v>25</v>
      </c>
      <c r="L7735" t="s">
        <v>6166</v>
      </c>
      <c r="M7735" t="s">
        <v>6167</v>
      </c>
      <c r="N7735" t="s">
        <v>6168</v>
      </c>
      <c r="O7735" t="s">
        <v>6169</v>
      </c>
      <c r="P7735">
        <v>0.10000000100000001</v>
      </c>
      <c r="Q7735" t="s">
        <v>6170</v>
      </c>
      <c r="R7735" t="s">
        <v>6171</v>
      </c>
      <c r="S7735">
        <v>34380234874</v>
      </c>
      <c r="T7735">
        <v>451.08710250000001</v>
      </c>
      <c r="U7735" t="s">
        <v>31</v>
      </c>
      <c r="V7735" t="s">
        <v>12048</v>
      </c>
      <c r="W7735" t="s">
        <v>23</v>
      </c>
    </row>
    <row r="7736" spans="1:23" x14ac:dyDescent="0.4">
      <c r="A7736">
        <v>7735</v>
      </c>
      <c r="B7736">
        <v>1</v>
      </c>
      <c r="C7736">
        <v>1</v>
      </c>
      <c r="D7736">
        <v>1</v>
      </c>
      <c r="E7736">
        <v>3</v>
      </c>
      <c r="F7736" t="s">
        <v>23</v>
      </c>
      <c r="G7736">
        <v>-361.42632105719201</v>
      </c>
      <c r="H7736" t="s">
        <v>23</v>
      </c>
      <c r="I7736">
        <v>70.864008975280498</v>
      </c>
      <c r="J7736" t="s">
        <v>865</v>
      </c>
      <c r="K7736" t="s">
        <v>25</v>
      </c>
      <c r="L7736" t="s">
        <v>866</v>
      </c>
      <c r="M7736" t="s">
        <v>867</v>
      </c>
      <c r="N7736" t="s">
        <v>868</v>
      </c>
      <c r="O7736" t="s">
        <v>869</v>
      </c>
      <c r="P7736">
        <v>2.9000001000000002</v>
      </c>
      <c r="Q7736">
        <v>78347</v>
      </c>
      <c r="R7736" t="s">
        <v>870</v>
      </c>
      <c r="S7736">
        <v>262146</v>
      </c>
      <c r="T7736">
        <v>449.10783789999999</v>
      </c>
      <c r="U7736" t="s">
        <v>31</v>
      </c>
      <c r="V7736" t="s">
        <v>11794</v>
      </c>
      <c r="W7736" t="s">
        <v>23</v>
      </c>
    </row>
    <row r="7737" spans="1:23" x14ac:dyDescent="0.4">
      <c r="A7737">
        <v>7736</v>
      </c>
      <c r="B7737">
        <v>1</v>
      </c>
      <c r="C7737">
        <v>1</v>
      </c>
      <c r="D7737">
        <v>1</v>
      </c>
      <c r="E7737">
        <v>2</v>
      </c>
      <c r="F7737" t="s">
        <v>23</v>
      </c>
      <c r="G7737">
        <v>-297.67095534541897</v>
      </c>
      <c r="H7737" t="s">
        <v>23</v>
      </c>
      <c r="I7737">
        <v>29.5365647591988</v>
      </c>
      <c r="J7737" t="s">
        <v>865</v>
      </c>
      <c r="K7737" t="s">
        <v>25</v>
      </c>
      <c r="L7737" t="s">
        <v>866</v>
      </c>
      <c r="M7737" t="s">
        <v>867</v>
      </c>
      <c r="N7737" t="s">
        <v>868</v>
      </c>
      <c r="O7737" t="s">
        <v>869</v>
      </c>
      <c r="P7737">
        <v>2.9000001000000002</v>
      </c>
      <c r="Q7737">
        <v>78347</v>
      </c>
      <c r="R7737" t="s">
        <v>870</v>
      </c>
      <c r="S7737">
        <v>262146</v>
      </c>
      <c r="T7737">
        <v>449.10783789999999</v>
      </c>
      <c r="U7737" t="s">
        <v>31</v>
      </c>
      <c r="V7737" t="s">
        <v>7229</v>
      </c>
      <c r="W7737" t="s">
        <v>23</v>
      </c>
    </row>
    <row r="7738" spans="1:23" x14ac:dyDescent="0.4">
      <c r="A7738">
        <v>7737</v>
      </c>
      <c r="B7738">
        <v>1</v>
      </c>
      <c r="C7738">
        <v>2</v>
      </c>
      <c r="D7738">
        <v>1</v>
      </c>
      <c r="E7738">
        <v>1</v>
      </c>
      <c r="F7738" t="s">
        <v>23</v>
      </c>
      <c r="G7738">
        <v>-902.11208758011003</v>
      </c>
      <c r="H7738" t="s">
        <v>23</v>
      </c>
      <c r="I7738">
        <v>32.319999875923799</v>
      </c>
      <c r="J7738" t="s">
        <v>2084</v>
      </c>
      <c r="K7738" t="s">
        <v>25</v>
      </c>
      <c r="L7738" t="s">
        <v>2085</v>
      </c>
      <c r="M7738" t="s">
        <v>2086</v>
      </c>
      <c r="N7738" t="s">
        <v>2087</v>
      </c>
      <c r="O7738" t="s">
        <v>2088</v>
      </c>
      <c r="P7738">
        <v>-3.2999999500000001</v>
      </c>
      <c r="Q7738">
        <v>3036015</v>
      </c>
      <c r="R7738" t="s">
        <v>2089</v>
      </c>
      <c r="S7738">
        <v>70</v>
      </c>
      <c r="T7738">
        <v>581.1864822</v>
      </c>
      <c r="U7738" t="s">
        <v>31</v>
      </c>
      <c r="V7738" t="s">
        <v>3617</v>
      </c>
      <c r="W7738" t="s">
        <v>23</v>
      </c>
    </row>
    <row r="7739" spans="1:23" x14ac:dyDescent="0.4">
      <c r="A7739">
        <v>7738</v>
      </c>
      <c r="B7739">
        <v>1</v>
      </c>
      <c r="C7739">
        <v>1</v>
      </c>
      <c r="D7739">
        <v>1</v>
      </c>
      <c r="E7739">
        <v>2</v>
      </c>
      <c r="F7739" t="s">
        <v>23</v>
      </c>
      <c r="G7739">
        <v>-365.83999984737198</v>
      </c>
      <c r="H7739" t="s">
        <v>23</v>
      </c>
      <c r="I7739">
        <v>40.514086548128802</v>
      </c>
      <c r="J7739" t="s">
        <v>17019</v>
      </c>
      <c r="K7739" t="s">
        <v>25</v>
      </c>
      <c r="L7739" t="s">
        <v>17020</v>
      </c>
      <c r="M7739" t="s">
        <v>17021</v>
      </c>
      <c r="N7739" t="s">
        <v>28</v>
      </c>
      <c r="O7739" t="s">
        <v>17022</v>
      </c>
      <c r="P7739">
        <v>4.4000000999999997</v>
      </c>
      <c r="Q7739" t="s">
        <v>17023</v>
      </c>
      <c r="R7739" t="s">
        <v>17024</v>
      </c>
      <c r="S7739">
        <v>2097510</v>
      </c>
      <c r="T7739">
        <v>839.40597700000001</v>
      </c>
      <c r="U7739" t="s">
        <v>31</v>
      </c>
      <c r="V7739" t="s">
        <v>3363</v>
      </c>
      <c r="W7739" t="s">
        <v>23</v>
      </c>
    </row>
    <row r="7740" spans="1:23" x14ac:dyDescent="0.4">
      <c r="A7740">
        <v>7739</v>
      </c>
      <c r="B7740">
        <v>1</v>
      </c>
      <c r="C7740">
        <v>1</v>
      </c>
      <c r="D7740">
        <v>1</v>
      </c>
      <c r="E7740">
        <v>3</v>
      </c>
      <c r="F7740" t="s">
        <v>23</v>
      </c>
      <c r="G7740">
        <v>-527.69067300428298</v>
      </c>
      <c r="H7740" t="s">
        <v>23</v>
      </c>
      <c r="I7740">
        <v>13.802247877391499</v>
      </c>
      <c r="J7740" t="s">
        <v>16543</v>
      </c>
      <c r="K7740" t="s">
        <v>25</v>
      </c>
      <c r="L7740" t="s">
        <v>17269</v>
      </c>
      <c r="M7740" t="s">
        <v>17270</v>
      </c>
      <c r="N7740" t="s">
        <v>17271</v>
      </c>
      <c r="O7740" t="s">
        <v>17272</v>
      </c>
      <c r="P7740">
        <v>2.0999998999999998</v>
      </c>
      <c r="Q7740">
        <v>3738951</v>
      </c>
      <c r="R7740" t="s">
        <v>17273</v>
      </c>
      <c r="S7740">
        <v>67108866</v>
      </c>
      <c r="T7740">
        <v>433.11290000000002</v>
      </c>
      <c r="U7740" t="s">
        <v>31</v>
      </c>
      <c r="V7740" t="s">
        <v>2066</v>
      </c>
      <c r="W7740" t="s">
        <v>23</v>
      </c>
    </row>
    <row r="7741" spans="1:23" x14ac:dyDescent="0.4">
      <c r="A7741">
        <v>7740</v>
      </c>
      <c r="B7741">
        <v>1</v>
      </c>
      <c r="C7741">
        <v>1</v>
      </c>
      <c r="D7741">
        <v>1</v>
      </c>
      <c r="E7741">
        <v>1</v>
      </c>
      <c r="F7741" t="s">
        <v>23</v>
      </c>
      <c r="G7741">
        <v>-1.8396824518599799</v>
      </c>
      <c r="H7741" t="s">
        <v>23</v>
      </c>
      <c r="I7741">
        <v>19.885246954091901</v>
      </c>
      <c r="J7741" t="s">
        <v>2044</v>
      </c>
      <c r="K7741" t="s">
        <v>25</v>
      </c>
      <c r="L7741" t="s">
        <v>2238</v>
      </c>
      <c r="M7741" t="s">
        <v>2239</v>
      </c>
      <c r="N7741" t="s">
        <v>2240</v>
      </c>
      <c r="O7741" t="s">
        <v>2241</v>
      </c>
      <c r="P7741">
        <v>-0.10000000100000001</v>
      </c>
      <c r="Q7741" t="s">
        <v>2242</v>
      </c>
      <c r="R7741" t="s">
        <v>2243</v>
      </c>
      <c r="S7741">
        <v>88009086</v>
      </c>
      <c r="T7741">
        <v>579.17083209999998</v>
      </c>
      <c r="U7741" t="s">
        <v>31</v>
      </c>
      <c r="V7741" t="s">
        <v>2245</v>
      </c>
      <c r="W7741" t="s">
        <v>23</v>
      </c>
    </row>
    <row r="7742" spans="1:23" x14ac:dyDescent="0.4">
      <c r="A7742">
        <v>7741</v>
      </c>
      <c r="B7742">
        <v>1</v>
      </c>
      <c r="C7742">
        <v>1</v>
      </c>
      <c r="D7742">
        <v>1</v>
      </c>
      <c r="E7742">
        <v>2</v>
      </c>
      <c r="F7742" t="s">
        <v>23</v>
      </c>
      <c r="G7742">
        <v>-497.54865945654399</v>
      </c>
      <c r="H7742" t="s">
        <v>23</v>
      </c>
      <c r="I7742">
        <v>46.967230173459299</v>
      </c>
      <c r="J7742" t="s">
        <v>17303</v>
      </c>
      <c r="K7742" t="s">
        <v>25</v>
      </c>
      <c r="L7742" t="s">
        <v>17304</v>
      </c>
      <c r="M7742" t="s">
        <v>17305</v>
      </c>
      <c r="N7742" t="s">
        <v>28</v>
      </c>
      <c r="O7742" t="s">
        <v>17306</v>
      </c>
      <c r="P7742">
        <v>-1.10000002</v>
      </c>
      <c r="Q7742">
        <v>125417420</v>
      </c>
      <c r="R7742" t="s">
        <v>17307</v>
      </c>
      <c r="S7742">
        <v>2097154</v>
      </c>
      <c r="T7742">
        <v>309.14609999999999</v>
      </c>
      <c r="U7742" t="s">
        <v>31</v>
      </c>
      <c r="V7742" t="s">
        <v>1358</v>
      </c>
      <c r="W7742" t="s">
        <v>23</v>
      </c>
    </row>
    <row r="7743" spans="1:23" x14ac:dyDescent="0.4">
      <c r="A7743">
        <v>7742</v>
      </c>
      <c r="B7743">
        <v>1</v>
      </c>
      <c r="C7743">
        <v>1</v>
      </c>
      <c r="D7743">
        <v>1</v>
      </c>
      <c r="E7743">
        <v>1</v>
      </c>
      <c r="F7743" t="s">
        <v>23</v>
      </c>
      <c r="G7743">
        <v>-512.446069973215</v>
      </c>
      <c r="H7743" t="s">
        <v>23</v>
      </c>
      <c r="I7743">
        <v>38.564139855971099</v>
      </c>
      <c r="J7743" t="s">
        <v>6277</v>
      </c>
      <c r="K7743" t="s">
        <v>25</v>
      </c>
      <c r="L7743" t="s">
        <v>6278</v>
      </c>
      <c r="M7743" t="s">
        <v>6279</v>
      </c>
      <c r="N7743" t="s">
        <v>28</v>
      </c>
      <c r="O7743" t="s">
        <v>6280</v>
      </c>
      <c r="P7743">
        <v>3.7000000499999999</v>
      </c>
      <c r="Q7743">
        <v>26744355</v>
      </c>
      <c r="R7743" t="s">
        <v>6281</v>
      </c>
      <c r="S7743">
        <v>3153922</v>
      </c>
      <c r="T7743">
        <v>451.12348800000001</v>
      </c>
      <c r="U7743" t="s">
        <v>31</v>
      </c>
      <c r="V7743" t="s">
        <v>7882</v>
      </c>
      <c r="W7743" t="s">
        <v>23</v>
      </c>
    </row>
    <row r="7744" spans="1:23" x14ac:dyDescent="0.4">
      <c r="A7744">
        <v>7743</v>
      </c>
      <c r="B7744">
        <v>1</v>
      </c>
      <c r="C7744">
        <v>1</v>
      </c>
      <c r="D7744">
        <v>1</v>
      </c>
      <c r="E7744">
        <v>1</v>
      </c>
      <c r="F7744" t="s">
        <v>23</v>
      </c>
      <c r="G7744">
        <v>-1.2968427041225099</v>
      </c>
      <c r="H7744" t="s">
        <v>23</v>
      </c>
      <c r="I7744">
        <v>16.958049268744801</v>
      </c>
      <c r="J7744" t="s">
        <v>707</v>
      </c>
      <c r="K7744" t="s">
        <v>25</v>
      </c>
      <c r="L7744" t="s">
        <v>708</v>
      </c>
      <c r="M7744" t="s">
        <v>709</v>
      </c>
      <c r="N7744" t="s">
        <v>710</v>
      </c>
      <c r="O7744" t="s">
        <v>711</v>
      </c>
      <c r="P7744">
        <v>0.40000000600000002</v>
      </c>
      <c r="Q7744" t="s">
        <v>712</v>
      </c>
      <c r="R7744" t="s">
        <v>713</v>
      </c>
      <c r="S7744">
        <v>8610439258</v>
      </c>
      <c r="T7744">
        <v>507.11331719999998</v>
      </c>
      <c r="U7744" t="s">
        <v>31</v>
      </c>
      <c r="V7744" t="s">
        <v>715</v>
      </c>
      <c r="W7744" t="s">
        <v>23</v>
      </c>
    </row>
    <row r="7745" spans="1:23" x14ac:dyDescent="0.4">
      <c r="A7745">
        <v>7744</v>
      </c>
      <c r="B7745">
        <v>1</v>
      </c>
      <c r="C7745">
        <v>1</v>
      </c>
      <c r="D7745">
        <v>1</v>
      </c>
      <c r="E7745">
        <v>1</v>
      </c>
      <c r="F7745" t="s">
        <v>23</v>
      </c>
      <c r="G7745">
        <v>-7.1448047256481901</v>
      </c>
      <c r="H7745" t="s">
        <v>23</v>
      </c>
      <c r="I7745">
        <v>35.965699743328798</v>
      </c>
      <c r="J7745" t="s">
        <v>1234</v>
      </c>
      <c r="K7745" t="s">
        <v>25</v>
      </c>
      <c r="L7745" t="s">
        <v>14099</v>
      </c>
      <c r="M7745" t="s">
        <v>14100</v>
      </c>
      <c r="N7745" t="s">
        <v>14101</v>
      </c>
      <c r="O7745" t="s">
        <v>14102</v>
      </c>
      <c r="P7745">
        <v>1.7897781100000001</v>
      </c>
      <c r="Q7745" t="s">
        <v>14103</v>
      </c>
      <c r="R7745" t="s">
        <v>14104</v>
      </c>
      <c r="S7745">
        <v>121629566</v>
      </c>
      <c r="T7745">
        <v>287.05502000000001</v>
      </c>
      <c r="U7745" t="s">
        <v>31</v>
      </c>
      <c r="V7745" t="s">
        <v>2804</v>
      </c>
      <c r="W7745" t="s">
        <v>23</v>
      </c>
    </row>
    <row r="7746" spans="1:23" x14ac:dyDescent="0.4">
      <c r="A7746">
        <v>7745</v>
      </c>
      <c r="B7746">
        <v>1</v>
      </c>
      <c r="C7746">
        <v>1</v>
      </c>
      <c r="D7746">
        <v>1</v>
      </c>
      <c r="E7746">
        <v>1</v>
      </c>
      <c r="F7746" t="s">
        <v>23</v>
      </c>
      <c r="G7746">
        <v>-13.448544759934199</v>
      </c>
      <c r="H7746" t="s">
        <v>23</v>
      </c>
      <c r="I7746">
        <v>1.7562869148999001</v>
      </c>
      <c r="J7746" t="s">
        <v>4466</v>
      </c>
      <c r="K7746" t="s">
        <v>25</v>
      </c>
      <c r="L7746" t="s">
        <v>14950</v>
      </c>
      <c r="M7746" t="s">
        <v>14951</v>
      </c>
      <c r="N7746" t="s">
        <v>14952</v>
      </c>
      <c r="O7746" t="s">
        <v>14953</v>
      </c>
      <c r="P7746">
        <v>3.0042231099999999</v>
      </c>
      <c r="Q7746" t="s">
        <v>14954</v>
      </c>
      <c r="R7746" t="s">
        <v>14955</v>
      </c>
      <c r="S7746">
        <v>3187062</v>
      </c>
      <c r="T7746">
        <v>328.15433460000003</v>
      </c>
      <c r="U7746" t="s">
        <v>31</v>
      </c>
      <c r="V7746" t="s">
        <v>6010</v>
      </c>
      <c r="W7746" t="s">
        <v>23</v>
      </c>
    </row>
    <row r="7747" spans="1:23" x14ac:dyDescent="0.4">
      <c r="A7747">
        <v>7746</v>
      </c>
      <c r="B7747">
        <v>1</v>
      </c>
      <c r="C7747">
        <v>1</v>
      </c>
      <c r="D7747">
        <v>1</v>
      </c>
      <c r="E7747">
        <v>1</v>
      </c>
      <c r="F7747" t="s">
        <v>23</v>
      </c>
      <c r="G7747">
        <v>-408.75442881868798</v>
      </c>
      <c r="H7747" t="s">
        <v>23</v>
      </c>
      <c r="I7747">
        <v>53.470525977993702</v>
      </c>
      <c r="J7747" t="s">
        <v>11289</v>
      </c>
      <c r="K7747" t="s">
        <v>25</v>
      </c>
      <c r="L7747" t="s">
        <v>11290</v>
      </c>
      <c r="M7747" t="s">
        <v>11291</v>
      </c>
      <c r="N7747" t="s">
        <v>28</v>
      </c>
      <c r="O7747" t="s">
        <v>11292</v>
      </c>
      <c r="P7747">
        <v>-4.9595823299999999</v>
      </c>
      <c r="R7747" t="s">
        <v>11293</v>
      </c>
      <c r="S7747">
        <v>3178496</v>
      </c>
      <c r="T7747">
        <v>781.47326869999995</v>
      </c>
      <c r="U7747" t="s">
        <v>31</v>
      </c>
      <c r="V7747" t="s">
        <v>12324</v>
      </c>
      <c r="W7747" t="s">
        <v>23</v>
      </c>
    </row>
    <row r="7748" spans="1:23" x14ac:dyDescent="0.4">
      <c r="A7748">
        <v>7747</v>
      </c>
      <c r="B7748">
        <v>1</v>
      </c>
      <c r="C7748">
        <v>1</v>
      </c>
      <c r="D7748">
        <v>1</v>
      </c>
      <c r="E7748">
        <v>1</v>
      </c>
      <c r="F7748" t="s">
        <v>23</v>
      </c>
      <c r="G7748">
        <v>-4.7689393357715097</v>
      </c>
      <c r="H7748" t="s">
        <v>23</v>
      </c>
      <c r="I7748">
        <v>101.555938449256</v>
      </c>
      <c r="J7748" t="s">
        <v>2364</v>
      </c>
      <c r="K7748" t="s">
        <v>25</v>
      </c>
      <c r="L7748" t="s">
        <v>13596</v>
      </c>
      <c r="M7748" t="s">
        <v>13597</v>
      </c>
      <c r="N7748" t="s">
        <v>13598</v>
      </c>
      <c r="O7748" t="s">
        <v>13599</v>
      </c>
      <c r="P7748">
        <v>2.7000000499999999</v>
      </c>
      <c r="Q7748" t="s">
        <v>13600</v>
      </c>
      <c r="R7748" t="s">
        <v>13601</v>
      </c>
      <c r="S7748">
        <v>121564030</v>
      </c>
      <c r="T7748">
        <v>271.06009990000001</v>
      </c>
      <c r="U7748" t="s">
        <v>31</v>
      </c>
      <c r="V7748" t="s">
        <v>5131</v>
      </c>
      <c r="W7748" t="s">
        <v>23</v>
      </c>
    </row>
    <row r="7749" spans="1:23" x14ac:dyDescent="0.4">
      <c r="A7749">
        <v>7748</v>
      </c>
      <c r="B7749">
        <v>1</v>
      </c>
      <c r="C7749">
        <v>1</v>
      </c>
      <c r="D7749">
        <v>1</v>
      </c>
      <c r="E7749">
        <v>1</v>
      </c>
      <c r="F7749" t="s">
        <v>23</v>
      </c>
      <c r="G7749">
        <v>-10.077867067934299</v>
      </c>
      <c r="H7749" t="s">
        <v>23</v>
      </c>
      <c r="I7749">
        <v>82.468528904995907</v>
      </c>
      <c r="J7749" t="s">
        <v>7129</v>
      </c>
      <c r="K7749" t="s">
        <v>25</v>
      </c>
      <c r="L7749" t="s">
        <v>15336</v>
      </c>
      <c r="M7749" t="s">
        <v>15337</v>
      </c>
      <c r="N7749" t="s">
        <v>15338</v>
      </c>
      <c r="O7749" t="s">
        <v>15339</v>
      </c>
      <c r="P7749">
        <v>6.5</v>
      </c>
      <c r="Q7749" t="s">
        <v>15340</v>
      </c>
      <c r="R7749" t="s">
        <v>15341</v>
      </c>
      <c r="S7749">
        <v>87878526</v>
      </c>
      <c r="T7749">
        <v>473.36253649999998</v>
      </c>
      <c r="U7749" t="s">
        <v>31</v>
      </c>
      <c r="V7749" t="s">
        <v>9713</v>
      </c>
      <c r="W7749" t="s">
        <v>23</v>
      </c>
    </row>
    <row r="7750" spans="1:23" x14ac:dyDescent="0.4">
      <c r="A7750">
        <v>7749</v>
      </c>
      <c r="B7750">
        <v>1</v>
      </c>
      <c r="C7750">
        <v>1</v>
      </c>
      <c r="D7750">
        <v>1</v>
      </c>
      <c r="E7750">
        <v>1</v>
      </c>
      <c r="F7750" t="s">
        <v>23</v>
      </c>
      <c r="G7750">
        <v>-691.48329294858002</v>
      </c>
      <c r="H7750" t="s">
        <v>23</v>
      </c>
      <c r="I7750">
        <v>70.613232181591698</v>
      </c>
      <c r="J7750" t="s">
        <v>1652</v>
      </c>
      <c r="K7750" t="s">
        <v>25</v>
      </c>
      <c r="L7750" t="s">
        <v>1653</v>
      </c>
      <c r="M7750" t="s">
        <v>1654</v>
      </c>
      <c r="N7750" t="s">
        <v>28</v>
      </c>
      <c r="O7750" t="s">
        <v>1655</v>
      </c>
      <c r="P7750">
        <v>3.2999999500000001</v>
      </c>
      <c r="Q7750" t="s">
        <v>1656</v>
      </c>
      <c r="R7750" t="s">
        <v>1657</v>
      </c>
      <c r="S7750">
        <v>16777286</v>
      </c>
      <c r="T7750">
        <v>565.15518199999997</v>
      </c>
      <c r="U7750" t="s">
        <v>31</v>
      </c>
      <c r="V7750" t="s">
        <v>2068</v>
      </c>
      <c r="W7750" t="s">
        <v>23</v>
      </c>
    </row>
    <row r="7751" spans="1:23" x14ac:dyDescent="0.4">
      <c r="A7751">
        <v>7750</v>
      </c>
      <c r="B7751">
        <v>1</v>
      </c>
      <c r="C7751">
        <v>1</v>
      </c>
      <c r="D7751">
        <v>1</v>
      </c>
      <c r="E7751">
        <v>2</v>
      </c>
      <c r="F7751" t="s">
        <v>23</v>
      </c>
      <c r="G7751">
        <v>-428.24481730602298</v>
      </c>
      <c r="H7751" t="s">
        <v>23</v>
      </c>
      <c r="I7751">
        <v>53.240732716165198</v>
      </c>
      <c r="J7751" t="s">
        <v>4285</v>
      </c>
      <c r="K7751" t="s">
        <v>25</v>
      </c>
      <c r="L7751" t="s">
        <v>4286</v>
      </c>
      <c r="M7751" t="s">
        <v>4287</v>
      </c>
      <c r="N7751" t="s">
        <v>4288</v>
      </c>
      <c r="O7751" t="s">
        <v>4289</v>
      </c>
      <c r="P7751">
        <v>-0.80000001200000004</v>
      </c>
      <c r="Q7751" t="s">
        <v>4290</v>
      </c>
      <c r="R7751" t="s">
        <v>4291</v>
      </c>
      <c r="S7751">
        <v>70</v>
      </c>
      <c r="T7751">
        <v>287.09140000000002</v>
      </c>
      <c r="U7751" t="s">
        <v>31</v>
      </c>
      <c r="V7751" t="s">
        <v>5366</v>
      </c>
      <c r="W7751" t="s">
        <v>23</v>
      </c>
    </row>
    <row r="7752" spans="1:23" x14ac:dyDescent="0.4">
      <c r="A7752">
        <v>7751</v>
      </c>
      <c r="B7752">
        <v>1</v>
      </c>
      <c r="C7752">
        <v>1</v>
      </c>
      <c r="D7752">
        <v>1</v>
      </c>
      <c r="E7752">
        <v>2</v>
      </c>
      <c r="F7752" t="s">
        <v>23</v>
      </c>
      <c r="G7752">
        <v>-550.48006090072795</v>
      </c>
      <c r="H7752" t="s">
        <v>23</v>
      </c>
      <c r="I7752">
        <v>61.853077698956902</v>
      </c>
      <c r="J7752" t="s">
        <v>774</v>
      </c>
      <c r="K7752" t="s">
        <v>25</v>
      </c>
      <c r="L7752" t="s">
        <v>17221</v>
      </c>
      <c r="M7752" t="s">
        <v>17222</v>
      </c>
      <c r="N7752" t="s">
        <v>28</v>
      </c>
      <c r="O7752" t="s">
        <v>17223</v>
      </c>
      <c r="P7752">
        <v>0</v>
      </c>
      <c r="R7752" t="s">
        <v>17224</v>
      </c>
      <c r="S7752">
        <v>2097152</v>
      </c>
      <c r="T7752">
        <v>468.22280000000001</v>
      </c>
      <c r="U7752" t="s">
        <v>31</v>
      </c>
      <c r="V7752" t="s">
        <v>1963</v>
      </c>
      <c r="W7752" t="s">
        <v>23</v>
      </c>
    </row>
    <row r="7753" spans="1:23" x14ac:dyDescent="0.4">
      <c r="A7753">
        <v>7752</v>
      </c>
      <c r="B7753">
        <v>1</v>
      </c>
      <c r="C7753">
        <v>1</v>
      </c>
      <c r="D7753">
        <v>1</v>
      </c>
      <c r="E7753">
        <v>1</v>
      </c>
      <c r="F7753" t="s">
        <v>23</v>
      </c>
      <c r="G7753">
        <v>-13.659951263631299</v>
      </c>
      <c r="H7753" t="s">
        <v>23</v>
      </c>
      <c r="I7753">
        <v>31.437956202369602</v>
      </c>
      <c r="J7753" t="s">
        <v>2364</v>
      </c>
      <c r="K7753" t="s">
        <v>25</v>
      </c>
      <c r="L7753" t="s">
        <v>13596</v>
      </c>
      <c r="M7753" t="s">
        <v>13597</v>
      </c>
      <c r="N7753" t="s">
        <v>13598</v>
      </c>
      <c r="O7753" t="s">
        <v>13599</v>
      </c>
      <c r="P7753">
        <v>2.7000000499999999</v>
      </c>
      <c r="Q7753" t="s">
        <v>13600</v>
      </c>
      <c r="R7753" t="s">
        <v>13601</v>
      </c>
      <c r="S7753">
        <v>121564030</v>
      </c>
      <c r="T7753">
        <v>271.06009999999998</v>
      </c>
      <c r="U7753" t="s">
        <v>31</v>
      </c>
      <c r="V7753" t="s">
        <v>4178</v>
      </c>
      <c r="W7753" t="s">
        <v>23</v>
      </c>
    </row>
    <row r="7754" spans="1:23" x14ac:dyDescent="0.4">
      <c r="A7754">
        <v>7753</v>
      </c>
      <c r="B7754">
        <v>1</v>
      </c>
      <c r="C7754">
        <v>1</v>
      </c>
      <c r="D7754">
        <v>1</v>
      </c>
      <c r="E7754">
        <v>1</v>
      </c>
      <c r="F7754" t="s">
        <v>23</v>
      </c>
      <c r="G7754">
        <v>-465.90883467373698</v>
      </c>
      <c r="H7754" t="s">
        <v>23</v>
      </c>
      <c r="I7754">
        <v>62.311276169691702</v>
      </c>
      <c r="J7754" t="s">
        <v>865</v>
      </c>
      <c r="K7754" t="s">
        <v>25</v>
      </c>
      <c r="L7754" t="s">
        <v>866</v>
      </c>
      <c r="M7754" t="s">
        <v>867</v>
      </c>
      <c r="N7754" t="s">
        <v>868</v>
      </c>
      <c r="O7754" t="s">
        <v>869</v>
      </c>
      <c r="P7754">
        <v>2.9000001000000002</v>
      </c>
      <c r="Q7754">
        <v>78347</v>
      </c>
      <c r="R7754" t="s">
        <v>870</v>
      </c>
      <c r="S7754">
        <v>262146</v>
      </c>
      <c r="T7754">
        <v>449.10783789999999</v>
      </c>
      <c r="U7754" t="s">
        <v>31</v>
      </c>
      <c r="V7754" t="s">
        <v>7786</v>
      </c>
      <c r="W7754" t="s">
        <v>23</v>
      </c>
    </row>
    <row r="7755" spans="1:23" x14ac:dyDescent="0.4">
      <c r="A7755">
        <v>7754</v>
      </c>
      <c r="B7755">
        <v>1</v>
      </c>
      <c r="C7755">
        <v>1</v>
      </c>
      <c r="D7755">
        <v>1</v>
      </c>
      <c r="E7755">
        <v>1</v>
      </c>
      <c r="F7755" t="s">
        <v>23</v>
      </c>
      <c r="G7755">
        <v>-1.2443602867404999</v>
      </c>
      <c r="H7755" t="s">
        <v>23</v>
      </c>
      <c r="I7755">
        <v>51.922352036662403</v>
      </c>
      <c r="J7755" t="s">
        <v>694</v>
      </c>
      <c r="K7755" t="s">
        <v>25</v>
      </c>
      <c r="L7755" t="s">
        <v>695</v>
      </c>
      <c r="M7755" t="s">
        <v>696</v>
      </c>
      <c r="N7755" t="s">
        <v>697</v>
      </c>
      <c r="O7755" t="s">
        <v>698</v>
      </c>
      <c r="P7755">
        <v>1.60000002</v>
      </c>
      <c r="Q7755" t="s">
        <v>699</v>
      </c>
      <c r="R7755" t="s">
        <v>700</v>
      </c>
      <c r="S7755">
        <v>71098742</v>
      </c>
      <c r="T7755">
        <v>369.18088369999998</v>
      </c>
      <c r="U7755" t="s">
        <v>31</v>
      </c>
      <c r="V7755" t="s">
        <v>1547</v>
      </c>
      <c r="W7755" t="s">
        <v>23</v>
      </c>
    </row>
    <row r="7756" spans="1:23" x14ac:dyDescent="0.4">
      <c r="A7756">
        <v>7755</v>
      </c>
      <c r="B7756">
        <v>1</v>
      </c>
      <c r="C7756">
        <v>1</v>
      </c>
      <c r="D7756">
        <v>1</v>
      </c>
      <c r="E7756">
        <v>1</v>
      </c>
      <c r="F7756" t="s">
        <v>23</v>
      </c>
      <c r="G7756">
        <v>-603.67436109898097</v>
      </c>
      <c r="H7756">
        <v>0.999999999999999</v>
      </c>
      <c r="I7756">
        <v>10.556319357754299</v>
      </c>
      <c r="J7756" t="s">
        <v>11823</v>
      </c>
      <c r="K7756" t="s">
        <v>25</v>
      </c>
      <c r="L7756" t="s">
        <v>11824</v>
      </c>
      <c r="M7756" t="s">
        <v>11825</v>
      </c>
      <c r="N7756" t="s">
        <v>28</v>
      </c>
      <c r="O7756" t="s">
        <v>11826</v>
      </c>
      <c r="P7756">
        <v>2.9000001000000002</v>
      </c>
      <c r="Q7756">
        <v>139584105</v>
      </c>
      <c r="R7756" t="s">
        <v>11827</v>
      </c>
      <c r="S7756">
        <v>2129922</v>
      </c>
      <c r="T7756">
        <v>611.16189999999995</v>
      </c>
      <c r="U7756" t="s">
        <v>31</v>
      </c>
      <c r="V7756" t="s">
        <v>17308</v>
      </c>
      <c r="W7756" t="s">
        <v>23</v>
      </c>
    </row>
    <row r="7757" spans="1:23" x14ac:dyDescent="0.4">
      <c r="A7757">
        <v>7756</v>
      </c>
      <c r="B7757">
        <v>1</v>
      </c>
      <c r="C7757">
        <v>1</v>
      </c>
      <c r="D7757">
        <v>1</v>
      </c>
      <c r="E7757">
        <v>1</v>
      </c>
      <c r="F7757" t="s">
        <v>23</v>
      </c>
      <c r="G7757">
        <v>-30.200104193049398</v>
      </c>
      <c r="H7757" t="s">
        <v>23</v>
      </c>
      <c r="I7757">
        <v>6.8789300139729699</v>
      </c>
      <c r="J7757" t="s">
        <v>4259</v>
      </c>
      <c r="K7757" t="s">
        <v>25</v>
      </c>
      <c r="L7757" t="s">
        <v>8511</v>
      </c>
      <c r="M7757" t="s">
        <v>8512</v>
      </c>
      <c r="N7757" t="s">
        <v>8513</v>
      </c>
      <c r="O7757" t="s">
        <v>8514</v>
      </c>
      <c r="P7757">
        <v>0.60000002399999997</v>
      </c>
      <c r="Q7757" t="s">
        <v>8515</v>
      </c>
      <c r="R7757" t="s">
        <v>8516</v>
      </c>
      <c r="S7757">
        <v>8593645654</v>
      </c>
      <c r="T7757">
        <v>447.12857339999999</v>
      </c>
      <c r="U7757" t="s">
        <v>31</v>
      </c>
      <c r="V7757" t="s">
        <v>17309</v>
      </c>
      <c r="W7757" t="s">
        <v>23</v>
      </c>
    </row>
    <row r="7758" spans="1:23" x14ac:dyDescent="0.4">
      <c r="A7758">
        <v>7757</v>
      </c>
      <c r="B7758">
        <v>1</v>
      </c>
      <c r="C7758">
        <v>1</v>
      </c>
      <c r="D7758">
        <v>1</v>
      </c>
      <c r="E7758">
        <v>1</v>
      </c>
      <c r="F7758" t="s">
        <v>23</v>
      </c>
      <c r="G7758">
        <v>-10.2938445971254</v>
      </c>
      <c r="H7758" t="s">
        <v>23</v>
      </c>
      <c r="I7758">
        <v>20.150410321542498</v>
      </c>
      <c r="J7758" t="s">
        <v>5630</v>
      </c>
      <c r="K7758" t="s">
        <v>25</v>
      </c>
      <c r="L7758" t="s">
        <v>15499</v>
      </c>
      <c r="M7758" t="s">
        <v>15500</v>
      </c>
      <c r="N7758" t="s">
        <v>15501</v>
      </c>
      <c r="O7758" t="s">
        <v>15502</v>
      </c>
      <c r="P7758">
        <v>-2.7000000499999999</v>
      </c>
      <c r="Q7758" t="s">
        <v>15503</v>
      </c>
      <c r="R7758" t="s">
        <v>15504</v>
      </c>
      <c r="S7758">
        <v>8609890330</v>
      </c>
      <c r="T7758">
        <v>757.21910000000003</v>
      </c>
      <c r="U7758" t="s">
        <v>31</v>
      </c>
      <c r="V7758" t="s">
        <v>5638</v>
      </c>
      <c r="W7758" t="s">
        <v>23</v>
      </c>
    </row>
    <row r="7759" spans="1:23" x14ac:dyDescent="0.4">
      <c r="A7759">
        <v>7758</v>
      </c>
      <c r="B7759">
        <v>1</v>
      </c>
      <c r="C7759">
        <v>1</v>
      </c>
      <c r="D7759">
        <v>1</v>
      </c>
      <c r="E7759">
        <v>1</v>
      </c>
      <c r="F7759" t="s">
        <v>23</v>
      </c>
      <c r="G7759">
        <v>-366.61975660898901</v>
      </c>
      <c r="H7759" t="s">
        <v>23</v>
      </c>
      <c r="I7759">
        <v>130.91223766104801</v>
      </c>
      <c r="J7759" t="s">
        <v>5655</v>
      </c>
      <c r="K7759" t="s">
        <v>25</v>
      </c>
      <c r="L7759" t="s">
        <v>5656</v>
      </c>
      <c r="M7759" t="s">
        <v>5657</v>
      </c>
      <c r="N7759" t="s">
        <v>28</v>
      </c>
      <c r="O7759" t="s">
        <v>5658</v>
      </c>
      <c r="P7759">
        <v>-5.4000000999999997</v>
      </c>
      <c r="Q7759">
        <v>91746300</v>
      </c>
      <c r="R7759" t="s">
        <v>5659</v>
      </c>
      <c r="S7759">
        <v>34</v>
      </c>
      <c r="T7759">
        <v>271.06009990000001</v>
      </c>
      <c r="U7759" t="s">
        <v>31</v>
      </c>
      <c r="V7759" t="s">
        <v>10654</v>
      </c>
      <c r="W7759" t="s">
        <v>23</v>
      </c>
    </row>
    <row r="7760" spans="1:23" x14ac:dyDescent="0.4">
      <c r="A7760">
        <v>7759</v>
      </c>
      <c r="B7760">
        <v>1</v>
      </c>
      <c r="C7760">
        <v>1</v>
      </c>
      <c r="D7760">
        <v>1</v>
      </c>
      <c r="E7760">
        <v>1</v>
      </c>
      <c r="F7760" t="s">
        <v>23</v>
      </c>
      <c r="G7760">
        <v>-6.29299327986715</v>
      </c>
      <c r="H7760" t="s">
        <v>23</v>
      </c>
      <c r="I7760">
        <v>19.650624527169299</v>
      </c>
      <c r="J7760" t="s">
        <v>1860</v>
      </c>
      <c r="K7760" t="s">
        <v>25</v>
      </c>
      <c r="L7760" t="s">
        <v>1861</v>
      </c>
      <c r="M7760" t="s">
        <v>1862</v>
      </c>
      <c r="N7760" t="s">
        <v>1863</v>
      </c>
      <c r="O7760" t="s">
        <v>1864</v>
      </c>
      <c r="P7760">
        <v>1</v>
      </c>
      <c r="Q7760" t="s">
        <v>1865</v>
      </c>
      <c r="R7760" t="s">
        <v>1866</v>
      </c>
      <c r="S7760">
        <v>8677613694</v>
      </c>
      <c r="T7760">
        <v>463.08710250000001</v>
      </c>
      <c r="U7760" t="s">
        <v>31</v>
      </c>
      <c r="V7760" t="s">
        <v>1868</v>
      </c>
      <c r="W7760" t="s">
        <v>23</v>
      </c>
    </row>
    <row r="7761" spans="1:23" x14ac:dyDescent="0.4">
      <c r="A7761">
        <v>7760</v>
      </c>
      <c r="B7761">
        <v>1</v>
      </c>
      <c r="C7761">
        <v>1</v>
      </c>
      <c r="D7761">
        <v>1</v>
      </c>
      <c r="E7761">
        <v>1</v>
      </c>
      <c r="F7761" t="s">
        <v>23</v>
      </c>
      <c r="G7761">
        <v>-2.7147697789909802</v>
      </c>
      <c r="H7761" t="s">
        <v>23</v>
      </c>
      <c r="I7761">
        <v>17.954343251494699</v>
      </c>
      <c r="J7761" t="s">
        <v>4591</v>
      </c>
      <c r="K7761" t="s">
        <v>25</v>
      </c>
      <c r="L7761" t="s">
        <v>5876</v>
      </c>
      <c r="M7761" t="s">
        <v>5877</v>
      </c>
      <c r="N7761" t="s">
        <v>5878</v>
      </c>
      <c r="O7761" t="s">
        <v>5879</v>
      </c>
      <c r="P7761">
        <v>2.6446747799999999</v>
      </c>
      <c r="Q7761" t="s">
        <v>5880</v>
      </c>
      <c r="R7761" t="s">
        <v>5881</v>
      </c>
      <c r="S7761">
        <v>88009086</v>
      </c>
      <c r="T7761">
        <v>285.07574990000001</v>
      </c>
      <c r="U7761" t="s">
        <v>31</v>
      </c>
      <c r="V7761" t="s">
        <v>7538</v>
      </c>
      <c r="W7761" t="s">
        <v>23</v>
      </c>
    </row>
    <row r="7762" spans="1:23" x14ac:dyDescent="0.4">
      <c r="A7762">
        <v>7761</v>
      </c>
      <c r="B7762">
        <v>1</v>
      </c>
      <c r="C7762">
        <v>1</v>
      </c>
      <c r="D7762">
        <v>1</v>
      </c>
      <c r="E7762">
        <v>1</v>
      </c>
      <c r="F7762" t="s">
        <v>23</v>
      </c>
      <c r="G7762">
        <v>-17.316097698883901</v>
      </c>
      <c r="H7762" t="s">
        <v>23</v>
      </c>
      <c r="I7762">
        <v>31.935570489763698</v>
      </c>
      <c r="J7762" t="s">
        <v>1408</v>
      </c>
      <c r="K7762" t="s">
        <v>25</v>
      </c>
      <c r="L7762" t="s">
        <v>1409</v>
      </c>
      <c r="M7762" t="s">
        <v>1410</v>
      </c>
      <c r="N7762" t="s">
        <v>1411</v>
      </c>
      <c r="O7762" t="s">
        <v>1412</v>
      </c>
      <c r="P7762">
        <v>2.3777244099999999</v>
      </c>
      <c r="Q7762" t="s">
        <v>1413</v>
      </c>
      <c r="R7762" t="s">
        <v>1414</v>
      </c>
      <c r="S7762">
        <v>2779202</v>
      </c>
      <c r="T7762">
        <v>289.15466900000001</v>
      </c>
      <c r="U7762" t="s">
        <v>31</v>
      </c>
      <c r="V7762" t="s">
        <v>6617</v>
      </c>
      <c r="W7762" t="s">
        <v>23</v>
      </c>
    </row>
    <row r="7763" spans="1:23" x14ac:dyDescent="0.4">
      <c r="A7763">
        <v>7762</v>
      </c>
      <c r="B7763">
        <v>1</v>
      </c>
      <c r="C7763">
        <v>1</v>
      </c>
      <c r="D7763">
        <v>1</v>
      </c>
      <c r="E7763">
        <v>1</v>
      </c>
      <c r="F7763" t="s">
        <v>23</v>
      </c>
      <c r="G7763">
        <v>-25.235540524781999</v>
      </c>
      <c r="H7763" t="s">
        <v>23</v>
      </c>
      <c r="I7763">
        <v>18.531371100571398</v>
      </c>
      <c r="J7763" t="s">
        <v>1074</v>
      </c>
      <c r="K7763" t="s">
        <v>25</v>
      </c>
      <c r="L7763" t="s">
        <v>14456</v>
      </c>
      <c r="M7763" t="s">
        <v>14457</v>
      </c>
      <c r="N7763" t="s">
        <v>14458</v>
      </c>
      <c r="O7763" t="s">
        <v>14459</v>
      </c>
      <c r="P7763">
        <v>-1.10000002</v>
      </c>
      <c r="Q7763" t="s">
        <v>14460</v>
      </c>
      <c r="R7763" t="s">
        <v>14461</v>
      </c>
      <c r="S7763">
        <v>34379827322</v>
      </c>
      <c r="T7763">
        <v>611.16066130000002</v>
      </c>
      <c r="U7763" t="s">
        <v>31</v>
      </c>
      <c r="V7763" t="s">
        <v>4555</v>
      </c>
      <c r="W7763" t="s">
        <v>23</v>
      </c>
    </row>
    <row r="7764" spans="1:23" x14ac:dyDescent="0.4">
      <c r="A7764">
        <v>7763</v>
      </c>
      <c r="B7764">
        <v>1</v>
      </c>
      <c r="C7764">
        <v>1</v>
      </c>
      <c r="D7764">
        <v>1</v>
      </c>
      <c r="E7764">
        <v>1</v>
      </c>
      <c r="F7764" t="s">
        <v>23</v>
      </c>
      <c r="G7764">
        <v>-2.7366877559768898</v>
      </c>
      <c r="H7764" t="s">
        <v>23</v>
      </c>
      <c r="I7764">
        <v>40.803739417061102</v>
      </c>
      <c r="J7764" t="s">
        <v>4449</v>
      </c>
      <c r="K7764" t="s">
        <v>25</v>
      </c>
      <c r="L7764" t="s">
        <v>9522</v>
      </c>
      <c r="M7764" t="s">
        <v>9523</v>
      </c>
      <c r="N7764" t="s">
        <v>9524</v>
      </c>
      <c r="O7764" t="s">
        <v>9525</v>
      </c>
      <c r="P7764">
        <v>3.4000001000000002</v>
      </c>
      <c r="Q7764" t="s">
        <v>9526</v>
      </c>
      <c r="R7764" t="s">
        <v>9527</v>
      </c>
      <c r="S7764">
        <v>70803558</v>
      </c>
      <c r="T7764">
        <v>355.11761480000001</v>
      </c>
      <c r="U7764" t="s">
        <v>31</v>
      </c>
      <c r="V7764" t="s">
        <v>5662</v>
      </c>
      <c r="W7764" t="s">
        <v>23</v>
      </c>
    </row>
    <row r="7765" spans="1:23" x14ac:dyDescent="0.4">
      <c r="A7765">
        <v>7764</v>
      </c>
      <c r="B7765">
        <v>1</v>
      </c>
      <c r="C7765">
        <v>2</v>
      </c>
      <c r="D7765">
        <v>1</v>
      </c>
      <c r="E7765">
        <v>1</v>
      </c>
      <c r="F7765" t="s">
        <v>23</v>
      </c>
      <c r="G7765">
        <v>-21.445058722292401</v>
      </c>
      <c r="H7765" t="s">
        <v>23</v>
      </c>
      <c r="I7765">
        <v>36.034142805666598</v>
      </c>
      <c r="J7765" t="s">
        <v>908</v>
      </c>
      <c r="K7765" t="s">
        <v>25</v>
      </c>
      <c r="L7765" t="s">
        <v>909</v>
      </c>
      <c r="M7765" t="s">
        <v>910</v>
      </c>
      <c r="N7765" t="s">
        <v>911</v>
      </c>
      <c r="O7765" t="s">
        <v>912</v>
      </c>
      <c r="P7765">
        <v>0.40000000600000002</v>
      </c>
      <c r="Q7765" t="s">
        <v>913</v>
      </c>
      <c r="R7765" t="s">
        <v>914</v>
      </c>
      <c r="S7765">
        <v>34615519614</v>
      </c>
      <c r="T7765">
        <v>465.10275250000001</v>
      </c>
      <c r="U7765" t="s">
        <v>31</v>
      </c>
      <c r="V7765" t="s">
        <v>5129</v>
      </c>
      <c r="W7765" t="s">
        <v>23</v>
      </c>
    </row>
    <row r="7766" spans="1:23" x14ac:dyDescent="0.4">
      <c r="A7766">
        <v>7765</v>
      </c>
      <c r="B7766">
        <v>1</v>
      </c>
      <c r="C7766">
        <v>1</v>
      </c>
      <c r="D7766">
        <v>1</v>
      </c>
      <c r="E7766">
        <v>3</v>
      </c>
      <c r="F7766" t="s">
        <v>23</v>
      </c>
      <c r="G7766">
        <v>-25.005238204643799</v>
      </c>
      <c r="H7766" t="s">
        <v>23</v>
      </c>
      <c r="I7766">
        <v>18.680890653542001</v>
      </c>
      <c r="J7766" t="s">
        <v>14234</v>
      </c>
      <c r="K7766" t="s">
        <v>25</v>
      </c>
      <c r="L7766" t="s">
        <v>14235</v>
      </c>
      <c r="M7766" t="s">
        <v>14236</v>
      </c>
      <c r="N7766" t="s">
        <v>14237</v>
      </c>
      <c r="O7766" t="s">
        <v>14238</v>
      </c>
      <c r="P7766">
        <v>5</v>
      </c>
      <c r="Q7766">
        <v>72303</v>
      </c>
      <c r="R7766" t="s">
        <v>14239</v>
      </c>
      <c r="S7766">
        <v>71098742</v>
      </c>
      <c r="T7766">
        <v>267.13795629999998</v>
      </c>
      <c r="U7766" t="s">
        <v>31</v>
      </c>
      <c r="V7766" t="s">
        <v>12327</v>
      </c>
      <c r="W7766" t="s">
        <v>23</v>
      </c>
    </row>
    <row r="7767" spans="1:23" x14ac:dyDescent="0.4">
      <c r="A7767">
        <v>7766</v>
      </c>
      <c r="B7767">
        <v>1</v>
      </c>
      <c r="C7767">
        <v>1</v>
      </c>
      <c r="D7767">
        <v>1</v>
      </c>
      <c r="E7767">
        <v>1</v>
      </c>
      <c r="F7767" t="s">
        <v>23</v>
      </c>
      <c r="G7767">
        <v>-22.877969942440298</v>
      </c>
      <c r="H7767" t="s">
        <v>23</v>
      </c>
      <c r="I7767">
        <v>21.453591292866498</v>
      </c>
      <c r="J7767" t="s">
        <v>4259</v>
      </c>
      <c r="K7767" t="s">
        <v>25</v>
      </c>
      <c r="L7767" t="s">
        <v>15595</v>
      </c>
      <c r="M7767" t="s">
        <v>15596</v>
      </c>
      <c r="N7767" t="s">
        <v>28</v>
      </c>
      <c r="O7767" t="s">
        <v>15597</v>
      </c>
      <c r="P7767">
        <v>0.60000002399999997</v>
      </c>
      <c r="Q7767" t="s">
        <v>15598</v>
      </c>
      <c r="R7767" t="s">
        <v>15599</v>
      </c>
      <c r="S7767">
        <v>3194946</v>
      </c>
      <c r="T7767">
        <v>447.12858</v>
      </c>
      <c r="U7767" t="s">
        <v>31</v>
      </c>
      <c r="V7767" t="s">
        <v>7270</v>
      </c>
      <c r="W7767" t="s">
        <v>23</v>
      </c>
    </row>
    <row r="7768" spans="1:23" x14ac:dyDescent="0.4">
      <c r="A7768">
        <v>7767</v>
      </c>
      <c r="B7768">
        <v>1</v>
      </c>
      <c r="C7768">
        <v>1</v>
      </c>
      <c r="D7768">
        <v>1</v>
      </c>
      <c r="E7768">
        <v>1</v>
      </c>
      <c r="F7768" t="s">
        <v>23</v>
      </c>
      <c r="G7768">
        <v>-10.7932587714507</v>
      </c>
      <c r="H7768" t="s">
        <v>23</v>
      </c>
      <c r="I7768">
        <v>37.322831182808997</v>
      </c>
      <c r="J7768" t="s">
        <v>7373</v>
      </c>
      <c r="K7768" t="s">
        <v>25</v>
      </c>
      <c r="L7768" t="s">
        <v>14702</v>
      </c>
      <c r="M7768" t="s">
        <v>14703</v>
      </c>
      <c r="N7768" t="s">
        <v>14704</v>
      </c>
      <c r="O7768" t="s">
        <v>14705</v>
      </c>
      <c r="P7768">
        <v>2.5999998999999998</v>
      </c>
      <c r="Q7768">
        <v>5281811</v>
      </c>
      <c r="R7768" t="s">
        <v>14706</v>
      </c>
      <c r="S7768">
        <v>87597438</v>
      </c>
      <c r="T7768">
        <v>301.07066459999999</v>
      </c>
      <c r="U7768" t="s">
        <v>31</v>
      </c>
      <c r="V7768" t="s">
        <v>10639</v>
      </c>
      <c r="W7768" t="s">
        <v>23</v>
      </c>
    </row>
    <row r="7769" spans="1:23" x14ac:dyDescent="0.4">
      <c r="A7769">
        <v>7768</v>
      </c>
      <c r="B7769">
        <v>1</v>
      </c>
      <c r="C7769">
        <v>1</v>
      </c>
      <c r="D7769">
        <v>1</v>
      </c>
      <c r="E7769">
        <v>1</v>
      </c>
      <c r="F7769" t="s">
        <v>23</v>
      </c>
      <c r="G7769">
        <v>-10.649255178082701</v>
      </c>
      <c r="H7769" t="s">
        <v>23</v>
      </c>
      <c r="I7769">
        <v>26.1869131709709</v>
      </c>
      <c r="J7769" t="s">
        <v>2120</v>
      </c>
      <c r="K7769" t="s">
        <v>25</v>
      </c>
      <c r="L7769" t="s">
        <v>2121</v>
      </c>
      <c r="M7769" t="s">
        <v>2122</v>
      </c>
      <c r="N7769" t="s">
        <v>2123</v>
      </c>
      <c r="O7769" t="s">
        <v>2124</v>
      </c>
      <c r="P7769">
        <v>-6</v>
      </c>
      <c r="Q7769" t="s">
        <v>2125</v>
      </c>
      <c r="R7769" t="s">
        <v>2126</v>
      </c>
      <c r="S7769">
        <v>88074622</v>
      </c>
      <c r="T7769">
        <v>223.07470000000001</v>
      </c>
      <c r="U7769" t="s">
        <v>31</v>
      </c>
      <c r="V7769" t="s">
        <v>2128</v>
      </c>
      <c r="W7769" t="s">
        <v>23</v>
      </c>
    </row>
    <row r="7770" spans="1:23" x14ac:dyDescent="0.4">
      <c r="A7770">
        <v>7769</v>
      </c>
      <c r="B7770">
        <v>1</v>
      </c>
      <c r="C7770">
        <v>1</v>
      </c>
      <c r="D7770">
        <v>1</v>
      </c>
      <c r="E7770">
        <v>3</v>
      </c>
      <c r="F7770" t="s">
        <v>23</v>
      </c>
      <c r="G7770">
        <v>-7.7043372181105303</v>
      </c>
      <c r="H7770" t="s">
        <v>23</v>
      </c>
      <c r="I7770">
        <v>32.160121204088597</v>
      </c>
      <c r="J7770" t="s">
        <v>1894</v>
      </c>
      <c r="K7770" t="s">
        <v>25</v>
      </c>
      <c r="L7770" t="s">
        <v>3610</v>
      </c>
      <c r="M7770" t="s">
        <v>3611</v>
      </c>
      <c r="N7770" t="s">
        <v>3612</v>
      </c>
      <c r="O7770" t="s">
        <v>3613</v>
      </c>
      <c r="P7770">
        <v>-0.5</v>
      </c>
      <c r="Q7770" t="s">
        <v>3614</v>
      </c>
      <c r="R7770" t="s">
        <v>3615</v>
      </c>
      <c r="S7770">
        <v>255781246</v>
      </c>
      <c r="T7770">
        <v>581.1864822</v>
      </c>
      <c r="U7770" t="s">
        <v>31</v>
      </c>
      <c r="V7770" t="s">
        <v>2612</v>
      </c>
      <c r="W7770" t="s">
        <v>23</v>
      </c>
    </row>
    <row r="7771" spans="1:23" x14ac:dyDescent="0.4">
      <c r="A7771">
        <v>7770</v>
      </c>
      <c r="B7771">
        <v>1</v>
      </c>
      <c r="C7771">
        <v>1</v>
      </c>
      <c r="D7771">
        <v>1</v>
      </c>
      <c r="E7771">
        <v>1</v>
      </c>
      <c r="F7771" t="s">
        <v>23</v>
      </c>
      <c r="G7771">
        <v>-347.29166089420499</v>
      </c>
      <c r="H7771" t="s">
        <v>23</v>
      </c>
      <c r="I7771">
        <v>40.507231910380703</v>
      </c>
      <c r="J7771" t="s">
        <v>11289</v>
      </c>
      <c r="K7771" t="s">
        <v>25</v>
      </c>
      <c r="L7771" t="s">
        <v>11290</v>
      </c>
      <c r="M7771" t="s">
        <v>11291</v>
      </c>
      <c r="N7771" t="s">
        <v>28</v>
      </c>
      <c r="O7771" t="s">
        <v>11292</v>
      </c>
      <c r="P7771">
        <v>-4.9595823299999999</v>
      </c>
      <c r="R7771" t="s">
        <v>11293</v>
      </c>
      <c r="S7771">
        <v>3178496</v>
      </c>
      <c r="T7771">
        <v>781.47326869999995</v>
      </c>
      <c r="U7771" t="s">
        <v>31</v>
      </c>
      <c r="V7771" t="s">
        <v>12141</v>
      </c>
      <c r="W7771" t="s">
        <v>23</v>
      </c>
    </row>
    <row r="7772" spans="1:23" x14ac:dyDescent="0.4">
      <c r="A7772">
        <v>7771</v>
      </c>
      <c r="B7772">
        <v>1</v>
      </c>
      <c r="C7772">
        <v>1</v>
      </c>
      <c r="D7772">
        <v>1</v>
      </c>
      <c r="E7772">
        <v>1</v>
      </c>
      <c r="F7772" t="s">
        <v>23</v>
      </c>
      <c r="G7772">
        <v>-706.41836019659399</v>
      </c>
      <c r="H7772" t="s">
        <v>23</v>
      </c>
      <c r="I7772">
        <v>69.132288038268698</v>
      </c>
      <c r="J7772" t="s">
        <v>11415</v>
      </c>
      <c r="K7772" t="s">
        <v>25</v>
      </c>
      <c r="L7772" t="s">
        <v>11439</v>
      </c>
      <c r="M7772" t="s">
        <v>11440</v>
      </c>
      <c r="N7772" t="s">
        <v>28</v>
      </c>
      <c r="O7772" t="s">
        <v>11441</v>
      </c>
      <c r="P7772">
        <v>-2.0096106499999999</v>
      </c>
      <c r="Q7772">
        <v>91844440</v>
      </c>
      <c r="R7772" t="s">
        <v>11442</v>
      </c>
      <c r="S7772">
        <v>16777218</v>
      </c>
      <c r="T7772">
        <v>597.18139680000002</v>
      </c>
      <c r="U7772" t="s">
        <v>31</v>
      </c>
      <c r="V7772" t="s">
        <v>1730</v>
      </c>
      <c r="W7772" t="s">
        <v>23</v>
      </c>
    </row>
    <row r="7773" spans="1:23" x14ac:dyDescent="0.4">
      <c r="A7773">
        <v>7772</v>
      </c>
      <c r="B7773">
        <v>1</v>
      </c>
      <c r="C7773">
        <v>1</v>
      </c>
      <c r="D7773">
        <v>1</v>
      </c>
      <c r="E7773">
        <v>2</v>
      </c>
      <c r="F7773" t="s">
        <v>23</v>
      </c>
      <c r="G7773">
        <v>-345.60597043658697</v>
      </c>
      <c r="H7773" t="s">
        <v>23</v>
      </c>
      <c r="I7773">
        <v>100.892458664499</v>
      </c>
      <c r="J7773" t="s">
        <v>7936</v>
      </c>
      <c r="K7773" t="s">
        <v>25</v>
      </c>
      <c r="L7773" t="s">
        <v>7937</v>
      </c>
      <c r="M7773" t="s">
        <v>7938</v>
      </c>
      <c r="N7773" t="s">
        <v>7939</v>
      </c>
      <c r="O7773" t="s">
        <v>7940</v>
      </c>
      <c r="P7773">
        <v>1.39999998</v>
      </c>
      <c r="Q7773">
        <v>4276952</v>
      </c>
      <c r="R7773" t="s">
        <v>7941</v>
      </c>
      <c r="S7773">
        <v>67108866</v>
      </c>
      <c r="T7773">
        <v>289.07066459999999</v>
      </c>
      <c r="U7773" t="s">
        <v>31</v>
      </c>
      <c r="V7773" t="s">
        <v>4925</v>
      </c>
      <c r="W7773" t="s">
        <v>23</v>
      </c>
    </row>
    <row r="7774" spans="1:23" x14ac:dyDescent="0.4">
      <c r="A7774">
        <v>7773</v>
      </c>
      <c r="B7774">
        <v>1</v>
      </c>
      <c r="C7774">
        <v>1</v>
      </c>
      <c r="D7774">
        <v>1</v>
      </c>
      <c r="E7774">
        <v>1</v>
      </c>
      <c r="F7774" t="s">
        <v>23</v>
      </c>
      <c r="G7774">
        <v>-2.8125314877813801</v>
      </c>
      <c r="H7774" t="s">
        <v>23</v>
      </c>
      <c r="I7774">
        <v>37.505304708541402</v>
      </c>
      <c r="J7774" t="s">
        <v>8489</v>
      </c>
      <c r="K7774" t="s">
        <v>25</v>
      </c>
      <c r="L7774" t="s">
        <v>8490</v>
      </c>
      <c r="M7774" t="s">
        <v>8491</v>
      </c>
      <c r="N7774" t="s">
        <v>8492</v>
      </c>
      <c r="O7774" t="s">
        <v>8493</v>
      </c>
      <c r="P7774">
        <v>3.5999998999999998</v>
      </c>
      <c r="Q7774" t="s">
        <v>8494</v>
      </c>
      <c r="R7774" t="s">
        <v>8495</v>
      </c>
      <c r="S7774">
        <v>8610023494</v>
      </c>
      <c r="T7774">
        <v>373.16456490000002</v>
      </c>
      <c r="U7774" t="s">
        <v>31</v>
      </c>
      <c r="V7774" t="s">
        <v>8449</v>
      </c>
      <c r="W7774" t="s">
        <v>23</v>
      </c>
    </row>
    <row r="7775" spans="1:23" x14ac:dyDescent="0.4">
      <c r="A7775">
        <v>7774</v>
      </c>
      <c r="B7775">
        <v>1</v>
      </c>
      <c r="C7775">
        <v>1</v>
      </c>
      <c r="D7775">
        <v>1</v>
      </c>
      <c r="E7775">
        <v>1</v>
      </c>
      <c r="F7775" t="s">
        <v>23</v>
      </c>
      <c r="G7775">
        <v>-636.19934577049798</v>
      </c>
      <c r="H7775" t="s">
        <v>23</v>
      </c>
      <c r="I7775">
        <v>57.1147118902011</v>
      </c>
      <c r="J7775" t="s">
        <v>11415</v>
      </c>
      <c r="K7775" t="s">
        <v>25</v>
      </c>
      <c r="L7775" t="s">
        <v>11439</v>
      </c>
      <c r="M7775" t="s">
        <v>11440</v>
      </c>
      <c r="N7775" t="s">
        <v>28</v>
      </c>
      <c r="O7775" t="s">
        <v>11441</v>
      </c>
      <c r="P7775">
        <v>-2.0096106499999999</v>
      </c>
      <c r="Q7775">
        <v>91844440</v>
      </c>
      <c r="R7775" t="s">
        <v>11442</v>
      </c>
      <c r="S7775">
        <v>16777218</v>
      </c>
      <c r="T7775">
        <v>597.18139680000002</v>
      </c>
      <c r="U7775" t="s">
        <v>31</v>
      </c>
      <c r="V7775" t="s">
        <v>3643</v>
      </c>
      <c r="W7775" t="s">
        <v>23</v>
      </c>
    </row>
    <row r="7776" spans="1:23" x14ac:dyDescent="0.4">
      <c r="A7776">
        <v>7775</v>
      </c>
      <c r="B7776">
        <v>1</v>
      </c>
      <c r="C7776">
        <v>3</v>
      </c>
      <c r="D7776">
        <v>1</v>
      </c>
      <c r="E7776">
        <v>1</v>
      </c>
      <c r="F7776" t="s">
        <v>23</v>
      </c>
      <c r="G7776">
        <v>-0.79383950745008502</v>
      </c>
      <c r="H7776" t="s">
        <v>23</v>
      </c>
      <c r="I7776">
        <v>46.283124724455803</v>
      </c>
      <c r="J7776" t="s">
        <v>2355</v>
      </c>
      <c r="K7776" t="s">
        <v>25</v>
      </c>
      <c r="L7776" t="s">
        <v>2356</v>
      </c>
      <c r="M7776" t="s">
        <v>2357</v>
      </c>
      <c r="N7776" t="s">
        <v>2358</v>
      </c>
      <c r="O7776" t="s">
        <v>2359</v>
      </c>
      <c r="P7776">
        <v>2.7000000499999999</v>
      </c>
      <c r="Q7776" t="s">
        <v>2360</v>
      </c>
      <c r="R7776" t="s">
        <v>2361</v>
      </c>
      <c r="S7776">
        <v>20900222</v>
      </c>
      <c r="T7776">
        <v>287.09140000000002</v>
      </c>
      <c r="U7776" t="s">
        <v>31</v>
      </c>
      <c r="V7776" t="s">
        <v>2579</v>
      </c>
      <c r="W7776" t="s">
        <v>23</v>
      </c>
    </row>
    <row r="7777" spans="1:23" x14ac:dyDescent="0.4">
      <c r="A7777">
        <v>7776</v>
      </c>
      <c r="B7777">
        <v>1</v>
      </c>
      <c r="C7777">
        <v>1</v>
      </c>
      <c r="D7777">
        <v>1</v>
      </c>
      <c r="E7777">
        <v>1</v>
      </c>
      <c r="F7777" t="s">
        <v>23</v>
      </c>
      <c r="G7777">
        <v>-13.437061992469999</v>
      </c>
      <c r="H7777" t="s">
        <v>23</v>
      </c>
      <c r="I7777">
        <v>22.930794570203101</v>
      </c>
      <c r="J7777" t="s">
        <v>5185</v>
      </c>
      <c r="K7777" t="s">
        <v>25</v>
      </c>
      <c r="L7777" t="s">
        <v>5186</v>
      </c>
      <c r="M7777" t="s">
        <v>5187</v>
      </c>
      <c r="N7777" t="s">
        <v>5188</v>
      </c>
      <c r="O7777" t="s">
        <v>5189</v>
      </c>
      <c r="P7777">
        <v>-1.39999998</v>
      </c>
      <c r="Q7777" t="s">
        <v>5190</v>
      </c>
      <c r="R7777" t="s">
        <v>5191</v>
      </c>
      <c r="S7777">
        <v>3178514</v>
      </c>
      <c r="T7777">
        <v>697.16160000000002</v>
      </c>
      <c r="U7777" t="s">
        <v>31</v>
      </c>
      <c r="V7777" t="s">
        <v>5193</v>
      </c>
      <c r="W7777" t="s">
        <v>23</v>
      </c>
    </row>
    <row r="7778" spans="1:23" x14ac:dyDescent="0.4">
      <c r="A7778">
        <v>7777</v>
      </c>
      <c r="B7778">
        <v>1</v>
      </c>
      <c r="C7778">
        <v>1</v>
      </c>
      <c r="D7778">
        <v>1</v>
      </c>
      <c r="E7778">
        <v>1</v>
      </c>
      <c r="F7778" t="s">
        <v>23</v>
      </c>
      <c r="G7778">
        <v>-711.95974183962403</v>
      </c>
      <c r="H7778" t="s">
        <v>23</v>
      </c>
      <c r="I7778">
        <v>71.090174587092093</v>
      </c>
      <c r="J7778" t="s">
        <v>1652</v>
      </c>
      <c r="K7778" t="s">
        <v>25</v>
      </c>
      <c r="L7778" t="s">
        <v>1653</v>
      </c>
      <c r="M7778" t="s">
        <v>1654</v>
      </c>
      <c r="N7778" t="s">
        <v>28</v>
      </c>
      <c r="O7778" t="s">
        <v>1655</v>
      </c>
      <c r="P7778">
        <v>3.2999999500000001</v>
      </c>
      <c r="Q7778" t="s">
        <v>1656</v>
      </c>
      <c r="R7778" t="s">
        <v>1657</v>
      </c>
      <c r="S7778">
        <v>16777286</v>
      </c>
      <c r="T7778">
        <v>565.15518199999997</v>
      </c>
      <c r="U7778" t="s">
        <v>31</v>
      </c>
      <c r="V7778" t="s">
        <v>2329</v>
      </c>
      <c r="W7778" t="s">
        <v>23</v>
      </c>
    </row>
    <row r="7779" spans="1:23" x14ac:dyDescent="0.4">
      <c r="A7779">
        <v>7778</v>
      </c>
      <c r="B7779">
        <v>1</v>
      </c>
      <c r="C7779">
        <v>1</v>
      </c>
      <c r="D7779">
        <v>1</v>
      </c>
      <c r="E7779">
        <v>1</v>
      </c>
      <c r="F7779" t="s">
        <v>23</v>
      </c>
      <c r="G7779">
        <v>-262.24556429094503</v>
      </c>
      <c r="H7779" t="s">
        <v>23</v>
      </c>
      <c r="I7779">
        <v>5.3612979969774299</v>
      </c>
      <c r="J7779" t="s">
        <v>1674</v>
      </c>
      <c r="K7779" t="s">
        <v>25</v>
      </c>
      <c r="L7779" t="s">
        <v>1675</v>
      </c>
      <c r="M7779" t="s">
        <v>1676</v>
      </c>
      <c r="N7779" t="s">
        <v>28</v>
      </c>
      <c r="O7779" t="s">
        <v>1677</v>
      </c>
      <c r="P7779">
        <v>-1.70560384</v>
      </c>
      <c r="R7779" t="s">
        <v>1678</v>
      </c>
      <c r="S7779">
        <v>3178512</v>
      </c>
      <c r="T7779">
        <v>609.28132000000005</v>
      </c>
      <c r="U7779" t="s">
        <v>31</v>
      </c>
      <c r="V7779" t="s">
        <v>1680</v>
      </c>
      <c r="W7779" t="s">
        <v>23</v>
      </c>
    </row>
    <row r="7780" spans="1:23" x14ac:dyDescent="0.4">
      <c r="A7780">
        <v>7779</v>
      </c>
      <c r="B7780">
        <v>1</v>
      </c>
      <c r="C7780">
        <v>1</v>
      </c>
      <c r="D7780">
        <v>1</v>
      </c>
      <c r="E7780">
        <v>1</v>
      </c>
      <c r="F7780" t="s">
        <v>23</v>
      </c>
      <c r="G7780">
        <v>-465.743690246472</v>
      </c>
      <c r="H7780" t="s">
        <v>23</v>
      </c>
      <c r="I7780">
        <v>28.971422977631999</v>
      </c>
      <c r="J7780" t="s">
        <v>6234</v>
      </c>
      <c r="K7780" t="s">
        <v>25</v>
      </c>
      <c r="L7780" t="s">
        <v>6235</v>
      </c>
      <c r="M7780" t="s">
        <v>6236</v>
      </c>
      <c r="N7780" t="s">
        <v>6237</v>
      </c>
      <c r="O7780" t="s">
        <v>6238</v>
      </c>
      <c r="P7780">
        <v>1</v>
      </c>
      <c r="Q7780" t="s">
        <v>6239</v>
      </c>
      <c r="R7780" t="s">
        <v>6240</v>
      </c>
      <c r="S7780">
        <v>18874434</v>
      </c>
      <c r="T7780">
        <v>458.16568710000001</v>
      </c>
      <c r="U7780" t="s">
        <v>31</v>
      </c>
      <c r="V7780" t="s">
        <v>8712</v>
      </c>
      <c r="W7780" t="s">
        <v>23</v>
      </c>
    </row>
    <row r="7781" spans="1:23" x14ac:dyDescent="0.4">
      <c r="A7781">
        <v>7780</v>
      </c>
      <c r="B7781">
        <v>1</v>
      </c>
      <c r="C7781">
        <v>1</v>
      </c>
      <c r="D7781">
        <v>1</v>
      </c>
      <c r="E7781">
        <v>3</v>
      </c>
      <c r="F7781" t="s">
        <v>23</v>
      </c>
      <c r="G7781">
        <v>-332.20167988649803</v>
      </c>
      <c r="H7781" t="s">
        <v>23</v>
      </c>
      <c r="I7781">
        <v>60.0830460356919</v>
      </c>
      <c r="J7781" t="s">
        <v>865</v>
      </c>
      <c r="K7781" t="s">
        <v>25</v>
      </c>
      <c r="L7781" t="s">
        <v>866</v>
      </c>
      <c r="M7781" t="s">
        <v>867</v>
      </c>
      <c r="N7781" t="s">
        <v>868</v>
      </c>
      <c r="O7781" t="s">
        <v>869</v>
      </c>
      <c r="P7781">
        <v>2.9000001000000002</v>
      </c>
      <c r="Q7781">
        <v>78347</v>
      </c>
      <c r="R7781" t="s">
        <v>870</v>
      </c>
      <c r="S7781">
        <v>262146</v>
      </c>
      <c r="T7781">
        <v>449.10783789999999</v>
      </c>
      <c r="U7781" t="s">
        <v>31</v>
      </c>
      <c r="V7781" t="s">
        <v>9053</v>
      </c>
      <c r="W7781" t="s">
        <v>23</v>
      </c>
    </row>
    <row r="7782" spans="1:23" x14ac:dyDescent="0.4">
      <c r="A7782">
        <v>7781</v>
      </c>
      <c r="B7782">
        <v>1</v>
      </c>
      <c r="C7782">
        <v>1</v>
      </c>
      <c r="D7782">
        <v>1</v>
      </c>
      <c r="E7782">
        <v>1</v>
      </c>
      <c r="F7782" t="s">
        <v>23</v>
      </c>
      <c r="G7782">
        <v>-415.39527420458597</v>
      </c>
      <c r="H7782" t="s">
        <v>23</v>
      </c>
      <c r="I7782">
        <v>109.655783759605</v>
      </c>
      <c r="J7782" t="s">
        <v>10408</v>
      </c>
      <c r="K7782" t="s">
        <v>25</v>
      </c>
      <c r="L7782" t="s">
        <v>10958</v>
      </c>
      <c r="M7782" t="s">
        <v>10959</v>
      </c>
      <c r="N7782" t="s">
        <v>28</v>
      </c>
      <c r="O7782" t="s">
        <v>10960</v>
      </c>
      <c r="P7782">
        <v>0</v>
      </c>
      <c r="R7782" t="s">
        <v>10961</v>
      </c>
      <c r="S7782">
        <v>3145728</v>
      </c>
      <c r="T7782">
        <v>323.17540439999999</v>
      </c>
      <c r="U7782" t="s">
        <v>31</v>
      </c>
      <c r="V7782" t="s">
        <v>10987</v>
      </c>
      <c r="W7782" t="s">
        <v>23</v>
      </c>
    </row>
    <row r="7783" spans="1:23" x14ac:dyDescent="0.4">
      <c r="A7783">
        <v>7782</v>
      </c>
      <c r="B7783">
        <v>1</v>
      </c>
      <c r="C7783">
        <v>1</v>
      </c>
      <c r="D7783">
        <v>1</v>
      </c>
      <c r="E7783">
        <v>1</v>
      </c>
      <c r="F7783" t="s">
        <v>23</v>
      </c>
      <c r="G7783">
        <v>-4.88669835785005</v>
      </c>
      <c r="H7783" t="s">
        <v>23</v>
      </c>
      <c r="I7783">
        <v>98.997560603726996</v>
      </c>
      <c r="J7783" t="s">
        <v>6589</v>
      </c>
      <c r="K7783" t="s">
        <v>25</v>
      </c>
      <c r="L7783" t="s">
        <v>14740</v>
      </c>
      <c r="M7783" t="s">
        <v>14741</v>
      </c>
      <c r="N7783" t="s">
        <v>14742</v>
      </c>
      <c r="O7783" t="s">
        <v>14743</v>
      </c>
      <c r="P7783">
        <v>6.2597718200000001</v>
      </c>
      <c r="Q7783" t="s">
        <v>14744</v>
      </c>
      <c r="R7783" t="s">
        <v>14745</v>
      </c>
      <c r="S7783">
        <v>255847294</v>
      </c>
      <c r="T7783">
        <v>281.2475</v>
      </c>
      <c r="U7783" t="s">
        <v>31</v>
      </c>
      <c r="V7783" t="s">
        <v>6595</v>
      </c>
      <c r="W7783" t="s">
        <v>23</v>
      </c>
    </row>
    <row r="7784" spans="1:23" x14ac:dyDescent="0.4">
      <c r="A7784">
        <v>7783</v>
      </c>
      <c r="B7784">
        <v>1</v>
      </c>
      <c r="C7784">
        <v>1</v>
      </c>
      <c r="D7784">
        <v>1</v>
      </c>
      <c r="E7784">
        <v>2</v>
      </c>
      <c r="F7784" t="s">
        <v>23</v>
      </c>
      <c r="G7784">
        <v>-473.00490904498997</v>
      </c>
      <c r="H7784" t="s">
        <v>23</v>
      </c>
      <c r="I7784">
        <v>116.32779766663801</v>
      </c>
      <c r="J7784" t="s">
        <v>11845</v>
      </c>
      <c r="K7784" t="s">
        <v>25</v>
      </c>
      <c r="L7784" t="s">
        <v>17166</v>
      </c>
      <c r="M7784" t="s">
        <v>17167</v>
      </c>
      <c r="N7784" t="s">
        <v>17168</v>
      </c>
      <c r="O7784" t="s">
        <v>17169</v>
      </c>
      <c r="P7784">
        <v>-0.5</v>
      </c>
      <c r="Q7784" t="s">
        <v>17170</v>
      </c>
      <c r="R7784" t="s">
        <v>17171</v>
      </c>
      <c r="S7784">
        <v>16777218</v>
      </c>
      <c r="T7784">
        <v>329.08670849999999</v>
      </c>
      <c r="U7784" t="s">
        <v>31</v>
      </c>
      <c r="V7784" t="s">
        <v>10440</v>
      </c>
      <c r="W7784" t="s">
        <v>23</v>
      </c>
    </row>
    <row r="7785" spans="1:23" x14ac:dyDescent="0.4">
      <c r="A7785">
        <v>7784</v>
      </c>
      <c r="B7785">
        <v>1</v>
      </c>
      <c r="C7785">
        <v>1</v>
      </c>
      <c r="D7785">
        <v>1</v>
      </c>
      <c r="E7785">
        <v>1</v>
      </c>
      <c r="F7785" t="s">
        <v>23</v>
      </c>
      <c r="G7785">
        <v>-5.4374290518124599</v>
      </c>
      <c r="H7785" t="s">
        <v>23</v>
      </c>
      <c r="I7785">
        <v>15.5369873774053</v>
      </c>
      <c r="J7785" t="s">
        <v>1074</v>
      </c>
      <c r="K7785" t="s">
        <v>25</v>
      </c>
      <c r="L7785" t="s">
        <v>1075</v>
      </c>
      <c r="M7785" t="s">
        <v>1076</v>
      </c>
      <c r="N7785" t="s">
        <v>1077</v>
      </c>
      <c r="O7785" t="s">
        <v>1078</v>
      </c>
      <c r="P7785">
        <v>-1.2999999499999999</v>
      </c>
      <c r="Q7785" t="s">
        <v>1079</v>
      </c>
      <c r="R7785" t="s">
        <v>1080</v>
      </c>
      <c r="S7785">
        <v>255781246</v>
      </c>
      <c r="T7785">
        <v>611.16066000000001</v>
      </c>
      <c r="U7785" t="s">
        <v>31</v>
      </c>
      <c r="V7785" t="s">
        <v>4235</v>
      </c>
      <c r="W7785" t="s">
        <v>23</v>
      </c>
    </row>
    <row r="7786" spans="1:23" x14ac:dyDescent="0.4">
      <c r="A7786">
        <v>7785</v>
      </c>
      <c r="B7786">
        <v>1</v>
      </c>
      <c r="C7786">
        <v>1</v>
      </c>
      <c r="D7786">
        <v>1</v>
      </c>
      <c r="E7786">
        <v>1</v>
      </c>
      <c r="F7786" t="s">
        <v>23</v>
      </c>
      <c r="G7786">
        <v>-236.14909573998901</v>
      </c>
      <c r="H7786" t="s">
        <v>23</v>
      </c>
      <c r="I7786">
        <v>80.702671467958297</v>
      </c>
      <c r="J7786" t="s">
        <v>3109</v>
      </c>
      <c r="K7786" t="s">
        <v>25</v>
      </c>
      <c r="L7786" t="s">
        <v>3110</v>
      </c>
      <c r="M7786" t="s">
        <v>3111</v>
      </c>
      <c r="N7786" t="s">
        <v>3112</v>
      </c>
      <c r="O7786" t="s">
        <v>3113</v>
      </c>
      <c r="P7786">
        <v>-2.5999998999999998</v>
      </c>
      <c r="Q7786" t="s">
        <v>3114</v>
      </c>
      <c r="R7786" t="s">
        <v>3115</v>
      </c>
      <c r="S7786">
        <v>16777282</v>
      </c>
      <c r="T7786">
        <v>289.07066459999999</v>
      </c>
      <c r="U7786" t="s">
        <v>31</v>
      </c>
      <c r="V7786" t="s">
        <v>4376</v>
      </c>
      <c r="W7786" t="s">
        <v>23</v>
      </c>
    </row>
    <row r="7787" spans="1:23" x14ac:dyDescent="0.4">
      <c r="A7787">
        <v>7786</v>
      </c>
      <c r="B7787">
        <v>1</v>
      </c>
      <c r="C7787">
        <v>2</v>
      </c>
      <c r="D7787">
        <v>1</v>
      </c>
      <c r="E7787">
        <v>1</v>
      </c>
      <c r="F7787" t="s">
        <v>23</v>
      </c>
      <c r="G7787">
        <v>-225.337862946271</v>
      </c>
      <c r="H7787" t="s">
        <v>23</v>
      </c>
      <c r="I7787">
        <v>52.332884166611002</v>
      </c>
      <c r="J7787" t="s">
        <v>16473</v>
      </c>
      <c r="K7787" t="s">
        <v>25</v>
      </c>
      <c r="L7787" t="s">
        <v>16474</v>
      </c>
      <c r="M7787" t="s">
        <v>16475</v>
      </c>
      <c r="N7787" t="s">
        <v>16476</v>
      </c>
      <c r="O7787" t="s">
        <v>16477</v>
      </c>
      <c r="P7787">
        <v>1.10000002</v>
      </c>
      <c r="Q7787" t="s">
        <v>16478</v>
      </c>
      <c r="R7787" t="s">
        <v>16479</v>
      </c>
      <c r="S7787">
        <v>67108866</v>
      </c>
      <c r="T7787">
        <v>197.10732479999999</v>
      </c>
      <c r="U7787" t="s">
        <v>31</v>
      </c>
      <c r="V7787" t="s">
        <v>4053</v>
      </c>
      <c r="W7787" t="s">
        <v>23</v>
      </c>
    </row>
    <row r="7788" spans="1:23" x14ac:dyDescent="0.4">
      <c r="A7788">
        <v>7787</v>
      </c>
      <c r="B7788">
        <v>1</v>
      </c>
      <c r="C7788">
        <v>1</v>
      </c>
      <c r="D7788">
        <v>1</v>
      </c>
      <c r="E7788">
        <v>1</v>
      </c>
      <c r="F7788" t="s">
        <v>23</v>
      </c>
      <c r="G7788">
        <v>-450.50646165238402</v>
      </c>
      <c r="H7788" t="s">
        <v>23</v>
      </c>
      <c r="I7788">
        <v>31.085983759967199</v>
      </c>
      <c r="J7788" t="s">
        <v>11237</v>
      </c>
      <c r="K7788" t="s">
        <v>25</v>
      </c>
      <c r="L7788" t="s">
        <v>11238</v>
      </c>
      <c r="M7788" t="s">
        <v>11239</v>
      </c>
      <c r="N7788" t="s">
        <v>11240</v>
      </c>
      <c r="O7788" t="s">
        <v>11241</v>
      </c>
      <c r="P7788">
        <v>5.0999999000000003</v>
      </c>
      <c r="Q7788">
        <v>10290425</v>
      </c>
      <c r="R7788" t="s">
        <v>11242</v>
      </c>
      <c r="S7788">
        <v>98</v>
      </c>
      <c r="T7788">
        <v>771.48892000000001</v>
      </c>
      <c r="U7788" t="s">
        <v>31</v>
      </c>
      <c r="V7788" t="s">
        <v>12060</v>
      </c>
      <c r="W7788" t="s">
        <v>23</v>
      </c>
    </row>
    <row r="7789" spans="1:23" x14ac:dyDescent="0.4">
      <c r="A7789">
        <v>7788</v>
      </c>
      <c r="B7789">
        <v>1</v>
      </c>
      <c r="C7789">
        <v>1</v>
      </c>
      <c r="D7789">
        <v>1</v>
      </c>
      <c r="E7789">
        <v>1</v>
      </c>
      <c r="F7789" t="s">
        <v>23</v>
      </c>
      <c r="G7789">
        <v>-9.7151264087925497</v>
      </c>
      <c r="H7789" t="s">
        <v>23</v>
      </c>
      <c r="I7789">
        <v>36.083944870032198</v>
      </c>
      <c r="J7789" t="s">
        <v>288</v>
      </c>
      <c r="K7789" t="s">
        <v>25</v>
      </c>
      <c r="L7789" t="s">
        <v>289</v>
      </c>
      <c r="M7789" t="s">
        <v>290</v>
      </c>
      <c r="N7789" t="s">
        <v>291</v>
      </c>
      <c r="O7789" t="s">
        <v>292</v>
      </c>
      <c r="P7789">
        <v>4.5999999000000003</v>
      </c>
      <c r="Q7789" t="s">
        <v>293</v>
      </c>
      <c r="R7789" t="s">
        <v>294</v>
      </c>
      <c r="S7789">
        <v>70008934</v>
      </c>
      <c r="T7789">
        <v>667.28613659999996</v>
      </c>
      <c r="U7789" t="s">
        <v>31</v>
      </c>
      <c r="V7789" t="s">
        <v>390</v>
      </c>
      <c r="W7789" t="s">
        <v>23</v>
      </c>
    </row>
    <row r="7790" spans="1:23" x14ac:dyDescent="0.4">
      <c r="A7790">
        <v>7789</v>
      </c>
      <c r="B7790">
        <v>1</v>
      </c>
      <c r="C7790">
        <v>1</v>
      </c>
      <c r="D7790">
        <v>1</v>
      </c>
      <c r="E7790">
        <v>1</v>
      </c>
      <c r="F7790" t="s">
        <v>23</v>
      </c>
      <c r="G7790">
        <v>-2.4647078559147499</v>
      </c>
      <c r="H7790" t="s">
        <v>23</v>
      </c>
      <c r="I7790">
        <v>16.818216449016401</v>
      </c>
      <c r="J7790" t="s">
        <v>944</v>
      </c>
      <c r="K7790" t="s">
        <v>25</v>
      </c>
      <c r="L7790" t="s">
        <v>945</v>
      </c>
      <c r="M7790" t="s">
        <v>946</v>
      </c>
      <c r="N7790" t="s">
        <v>947</v>
      </c>
      <c r="O7790" t="s">
        <v>948</v>
      </c>
      <c r="P7790">
        <v>4</v>
      </c>
      <c r="Q7790" t="s">
        <v>949</v>
      </c>
      <c r="R7790" t="s">
        <v>950</v>
      </c>
      <c r="S7790">
        <v>120384382</v>
      </c>
      <c r="T7790">
        <v>609.28065730000003</v>
      </c>
      <c r="U7790" t="s">
        <v>31</v>
      </c>
      <c r="V7790" t="s">
        <v>3108</v>
      </c>
      <c r="W7790" t="s">
        <v>23</v>
      </c>
    </row>
    <row r="7791" spans="1:23" x14ac:dyDescent="0.4">
      <c r="A7791">
        <v>7790</v>
      </c>
      <c r="B7791">
        <v>1</v>
      </c>
      <c r="C7791">
        <v>1</v>
      </c>
      <c r="D7791">
        <v>1</v>
      </c>
      <c r="E7791">
        <v>1</v>
      </c>
      <c r="F7791" t="s">
        <v>23</v>
      </c>
      <c r="G7791">
        <v>-21.478030203204099</v>
      </c>
      <c r="H7791" t="s">
        <v>23</v>
      </c>
      <c r="I7791">
        <v>81.274236297146103</v>
      </c>
      <c r="J7791" t="s">
        <v>5353</v>
      </c>
      <c r="K7791" t="s">
        <v>25</v>
      </c>
      <c r="L7791" t="s">
        <v>6530</v>
      </c>
      <c r="M7791" t="s">
        <v>6531</v>
      </c>
      <c r="N7791" t="s">
        <v>6532</v>
      </c>
      <c r="O7791" t="s">
        <v>6533</v>
      </c>
      <c r="P7791">
        <v>1.7999999499999999</v>
      </c>
      <c r="Q7791" t="s">
        <v>6534</v>
      </c>
      <c r="R7791" t="s">
        <v>6535</v>
      </c>
      <c r="S7791">
        <v>87875662</v>
      </c>
      <c r="T7791">
        <v>209.08083529999999</v>
      </c>
      <c r="U7791" t="s">
        <v>31</v>
      </c>
      <c r="V7791" t="s">
        <v>8638</v>
      </c>
      <c r="W7791" t="s">
        <v>23</v>
      </c>
    </row>
    <row r="7792" spans="1:23" x14ac:dyDescent="0.4">
      <c r="A7792">
        <v>7791</v>
      </c>
      <c r="B7792">
        <v>1</v>
      </c>
      <c r="C7792">
        <v>1</v>
      </c>
      <c r="D7792">
        <v>1</v>
      </c>
      <c r="E7792">
        <v>1</v>
      </c>
      <c r="F7792" t="s">
        <v>23</v>
      </c>
      <c r="G7792">
        <v>-4.0331276652139296</v>
      </c>
      <c r="H7792" t="s">
        <v>23</v>
      </c>
      <c r="I7792">
        <v>52.185946861924499</v>
      </c>
      <c r="J7792" t="s">
        <v>6506</v>
      </c>
      <c r="K7792" t="s">
        <v>25</v>
      </c>
      <c r="L7792" t="s">
        <v>8164</v>
      </c>
      <c r="M7792" t="s">
        <v>8165</v>
      </c>
      <c r="N7792" t="s">
        <v>8166</v>
      </c>
      <c r="O7792" t="s">
        <v>8167</v>
      </c>
      <c r="P7792">
        <v>3.2999999500000001</v>
      </c>
      <c r="Q7792" t="s">
        <v>8168</v>
      </c>
      <c r="R7792" t="s">
        <v>8169</v>
      </c>
      <c r="S7792">
        <v>188410238</v>
      </c>
      <c r="T7792">
        <v>359.14891490000002</v>
      </c>
      <c r="U7792" t="s">
        <v>31</v>
      </c>
      <c r="V7792" t="s">
        <v>12283</v>
      </c>
      <c r="W7792" t="s">
        <v>23</v>
      </c>
    </row>
    <row r="7793" spans="1:23" x14ac:dyDescent="0.4">
      <c r="A7793">
        <v>7792</v>
      </c>
      <c r="B7793">
        <v>1</v>
      </c>
      <c r="C7793">
        <v>1</v>
      </c>
      <c r="D7793">
        <v>1</v>
      </c>
      <c r="E7793">
        <v>2</v>
      </c>
      <c r="F7793" t="s">
        <v>23</v>
      </c>
      <c r="G7793">
        <v>-315.17027402603202</v>
      </c>
      <c r="H7793" t="s">
        <v>23</v>
      </c>
      <c r="I7793">
        <v>51.5951867380507</v>
      </c>
      <c r="J7793" t="s">
        <v>2668</v>
      </c>
      <c r="K7793" t="s">
        <v>25</v>
      </c>
      <c r="L7793" t="s">
        <v>2669</v>
      </c>
      <c r="M7793" t="s">
        <v>2670</v>
      </c>
      <c r="N7793" t="s">
        <v>2671</v>
      </c>
      <c r="O7793" t="s">
        <v>2672</v>
      </c>
      <c r="P7793">
        <v>-10.399999599999999</v>
      </c>
      <c r="Q7793" t="s">
        <v>2673</v>
      </c>
      <c r="R7793" t="s">
        <v>2674</v>
      </c>
      <c r="S7793">
        <v>16910690</v>
      </c>
      <c r="T7793">
        <v>611.19704679999995</v>
      </c>
      <c r="U7793" t="s">
        <v>31</v>
      </c>
      <c r="V7793" t="s">
        <v>5669</v>
      </c>
      <c r="W7793" t="s">
        <v>23</v>
      </c>
    </row>
    <row r="7794" spans="1:23" x14ac:dyDescent="0.4">
      <c r="A7794">
        <v>7793</v>
      </c>
      <c r="B7794">
        <v>1</v>
      </c>
      <c r="C7794">
        <v>1</v>
      </c>
      <c r="D7794">
        <v>1</v>
      </c>
      <c r="E7794">
        <v>1</v>
      </c>
      <c r="F7794" t="s">
        <v>23</v>
      </c>
      <c r="G7794">
        <v>-793.72391240066599</v>
      </c>
      <c r="H7794" t="s">
        <v>23</v>
      </c>
      <c r="I7794">
        <v>61.383433302683599</v>
      </c>
      <c r="J7794" t="s">
        <v>12063</v>
      </c>
      <c r="K7794" t="s">
        <v>25</v>
      </c>
      <c r="L7794" t="s">
        <v>12064</v>
      </c>
      <c r="M7794" t="s">
        <v>12065</v>
      </c>
      <c r="N7794" t="s">
        <v>12066</v>
      </c>
      <c r="O7794" t="s">
        <v>12067</v>
      </c>
      <c r="P7794">
        <v>-3.0999998999999998</v>
      </c>
      <c r="Q7794" t="s">
        <v>12068</v>
      </c>
      <c r="R7794" t="s">
        <v>12069</v>
      </c>
      <c r="S7794">
        <v>67108866</v>
      </c>
      <c r="T7794">
        <v>311.12389999999999</v>
      </c>
      <c r="U7794" t="s">
        <v>31</v>
      </c>
      <c r="V7794" t="s">
        <v>12070</v>
      </c>
      <c r="W7794" t="s">
        <v>23</v>
      </c>
    </row>
    <row r="7795" spans="1:23" x14ac:dyDescent="0.4">
      <c r="A7795">
        <v>7794</v>
      </c>
      <c r="B7795">
        <v>1</v>
      </c>
      <c r="C7795">
        <v>1</v>
      </c>
      <c r="D7795">
        <v>1</v>
      </c>
      <c r="E7795">
        <v>1</v>
      </c>
      <c r="F7795" t="s">
        <v>23</v>
      </c>
      <c r="G7795">
        <v>-7.0525135172470099</v>
      </c>
      <c r="H7795" t="s">
        <v>23</v>
      </c>
      <c r="I7795">
        <v>28.203598824841901</v>
      </c>
      <c r="J7795" t="s">
        <v>655</v>
      </c>
      <c r="K7795" t="s">
        <v>25</v>
      </c>
      <c r="L7795" t="s">
        <v>656</v>
      </c>
      <c r="M7795" t="s">
        <v>657</v>
      </c>
      <c r="N7795" t="s">
        <v>658</v>
      </c>
      <c r="O7795" t="s">
        <v>659</v>
      </c>
      <c r="P7795">
        <v>-1.32391071</v>
      </c>
      <c r="Q7795" t="s">
        <v>660</v>
      </c>
      <c r="R7795" t="s">
        <v>661</v>
      </c>
      <c r="S7795">
        <v>255847294</v>
      </c>
      <c r="T7795">
        <v>148.06039999999999</v>
      </c>
      <c r="U7795" t="s">
        <v>31</v>
      </c>
      <c r="V7795" t="s">
        <v>1313</v>
      </c>
      <c r="W7795" t="s">
        <v>23</v>
      </c>
    </row>
    <row r="7796" spans="1:23" x14ac:dyDescent="0.4">
      <c r="A7796">
        <v>7795</v>
      </c>
      <c r="B7796">
        <v>1</v>
      </c>
      <c r="C7796">
        <v>1</v>
      </c>
      <c r="D7796">
        <v>1</v>
      </c>
      <c r="E7796">
        <v>1</v>
      </c>
      <c r="F7796" t="s">
        <v>23</v>
      </c>
      <c r="G7796">
        <v>-442.61114752954501</v>
      </c>
      <c r="H7796" t="s">
        <v>23</v>
      </c>
      <c r="I7796">
        <v>85.582846274093498</v>
      </c>
      <c r="J7796" t="s">
        <v>8940</v>
      </c>
      <c r="K7796" t="s">
        <v>25</v>
      </c>
      <c r="L7796" t="s">
        <v>8941</v>
      </c>
      <c r="M7796" t="s">
        <v>8942</v>
      </c>
      <c r="N7796" t="s">
        <v>28</v>
      </c>
      <c r="O7796" t="s">
        <v>8943</v>
      </c>
      <c r="P7796">
        <v>4.0999999000000003</v>
      </c>
      <c r="Q7796">
        <v>28960758</v>
      </c>
      <c r="R7796" t="s">
        <v>8944</v>
      </c>
      <c r="S7796">
        <v>3153922</v>
      </c>
      <c r="T7796">
        <v>483.12857339999999</v>
      </c>
      <c r="U7796" t="s">
        <v>31</v>
      </c>
      <c r="V7796" t="s">
        <v>8946</v>
      </c>
      <c r="W7796" t="s">
        <v>23</v>
      </c>
    </row>
    <row r="7797" spans="1:23" x14ac:dyDescent="0.4">
      <c r="A7797">
        <v>7796</v>
      </c>
      <c r="B7797">
        <v>1</v>
      </c>
      <c r="C7797">
        <v>1</v>
      </c>
      <c r="D7797">
        <v>1</v>
      </c>
      <c r="E7797">
        <v>1</v>
      </c>
      <c r="F7797" t="s">
        <v>23</v>
      </c>
      <c r="G7797">
        <v>-15.460436518077</v>
      </c>
      <c r="H7797" t="s">
        <v>23</v>
      </c>
      <c r="I7797">
        <v>33.362020267503702</v>
      </c>
      <c r="J7797" t="s">
        <v>1267</v>
      </c>
      <c r="K7797" t="s">
        <v>25</v>
      </c>
      <c r="L7797" t="s">
        <v>13612</v>
      </c>
      <c r="M7797" t="s">
        <v>13613</v>
      </c>
      <c r="N7797" t="s">
        <v>13614</v>
      </c>
      <c r="O7797" t="s">
        <v>13615</v>
      </c>
      <c r="P7797">
        <v>0.80000001200000004</v>
      </c>
      <c r="Q7797" t="s">
        <v>13616</v>
      </c>
      <c r="R7797" t="s">
        <v>13617</v>
      </c>
      <c r="S7797">
        <v>3727446</v>
      </c>
      <c r="T7797">
        <v>710.41100280000001</v>
      </c>
      <c r="U7797" t="s">
        <v>31</v>
      </c>
      <c r="V7797" t="s">
        <v>7580</v>
      </c>
      <c r="W7797" t="s">
        <v>23</v>
      </c>
    </row>
    <row r="7798" spans="1:23" x14ac:dyDescent="0.4">
      <c r="A7798">
        <v>7797</v>
      </c>
      <c r="B7798">
        <v>1</v>
      </c>
      <c r="C7798">
        <v>1</v>
      </c>
      <c r="D7798">
        <v>1</v>
      </c>
      <c r="E7798">
        <v>1</v>
      </c>
      <c r="F7798" t="s">
        <v>23</v>
      </c>
      <c r="G7798">
        <v>-6.2552474616198603</v>
      </c>
      <c r="H7798" t="s">
        <v>23</v>
      </c>
      <c r="I7798">
        <v>56.4036241797291</v>
      </c>
      <c r="J7798" t="s">
        <v>1174</v>
      </c>
      <c r="K7798" t="s">
        <v>25</v>
      </c>
      <c r="L7798" t="s">
        <v>3787</v>
      </c>
      <c r="M7798" t="s">
        <v>3788</v>
      </c>
      <c r="N7798" t="s">
        <v>3789</v>
      </c>
      <c r="O7798" t="s">
        <v>3790</v>
      </c>
      <c r="P7798">
        <v>3.0999998999999998</v>
      </c>
      <c r="Q7798">
        <v>185914</v>
      </c>
      <c r="R7798" t="s">
        <v>3791</v>
      </c>
      <c r="S7798">
        <v>51559580022</v>
      </c>
      <c r="T7798">
        <v>231.10157079999999</v>
      </c>
      <c r="U7798" t="s">
        <v>31</v>
      </c>
      <c r="V7798" t="s">
        <v>4801</v>
      </c>
      <c r="W7798" t="s">
        <v>23</v>
      </c>
    </row>
    <row r="7799" spans="1:23" x14ac:dyDescent="0.4">
      <c r="A7799">
        <v>7798</v>
      </c>
      <c r="B7799">
        <v>1</v>
      </c>
      <c r="C7799">
        <v>1</v>
      </c>
      <c r="D7799">
        <v>1</v>
      </c>
      <c r="E7799">
        <v>2</v>
      </c>
      <c r="F7799" t="s">
        <v>23</v>
      </c>
      <c r="G7799">
        <v>-323.94833375849697</v>
      </c>
      <c r="H7799" t="s">
        <v>23</v>
      </c>
      <c r="I7799">
        <v>27.264026118435702</v>
      </c>
      <c r="J7799" t="s">
        <v>17145</v>
      </c>
      <c r="K7799" t="s">
        <v>25</v>
      </c>
      <c r="L7799" t="s">
        <v>17146</v>
      </c>
      <c r="M7799" t="s">
        <v>17147</v>
      </c>
      <c r="N7799" t="s">
        <v>17148</v>
      </c>
      <c r="O7799" t="s">
        <v>17149</v>
      </c>
      <c r="P7799">
        <v>2.7999999500000001</v>
      </c>
      <c r="Q7799">
        <v>2998416</v>
      </c>
      <c r="R7799" t="s">
        <v>17150</v>
      </c>
      <c r="S7799">
        <v>98</v>
      </c>
      <c r="T7799">
        <v>305.11319809999998</v>
      </c>
      <c r="U7799" t="s">
        <v>31</v>
      </c>
      <c r="V7799" t="s">
        <v>1371</v>
      </c>
      <c r="W7799" t="s">
        <v>23</v>
      </c>
    </row>
    <row r="7800" spans="1:23" x14ac:dyDescent="0.4">
      <c r="A7800">
        <v>7799</v>
      </c>
      <c r="B7800">
        <v>1</v>
      </c>
      <c r="C7800">
        <v>1</v>
      </c>
      <c r="D7800">
        <v>1</v>
      </c>
      <c r="E7800">
        <v>1</v>
      </c>
      <c r="F7800" t="s">
        <v>23</v>
      </c>
      <c r="G7800">
        <v>-300.25545389801499</v>
      </c>
      <c r="H7800" t="s">
        <v>23</v>
      </c>
      <c r="I7800">
        <v>136.34807416978001</v>
      </c>
      <c r="J7800" t="s">
        <v>9604</v>
      </c>
      <c r="K7800" t="s">
        <v>25</v>
      </c>
      <c r="L7800" t="s">
        <v>10199</v>
      </c>
      <c r="M7800" t="s">
        <v>10200</v>
      </c>
      <c r="N7800" t="s">
        <v>10201</v>
      </c>
      <c r="O7800" t="s">
        <v>10202</v>
      </c>
      <c r="P7800">
        <v>1.8515714400000001</v>
      </c>
      <c r="Q7800">
        <v>3073193</v>
      </c>
      <c r="R7800" t="s">
        <v>10203</v>
      </c>
      <c r="S7800">
        <v>67108866</v>
      </c>
      <c r="T7800">
        <v>271.06009990000001</v>
      </c>
      <c r="U7800" t="s">
        <v>31</v>
      </c>
      <c r="V7800" t="s">
        <v>9612</v>
      </c>
      <c r="W7800" t="s">
        <v>23</v>
      </c>
    </row>
    <row r="7801" spans="1:23" x14ac:dyDescent="0.4">
      <c r="A7801">
        <v>7800</v>
      </c>
      <c r="B7801">
        <v>1</v>
      </c>
      <c r="C7801">
        <v>1</v>
      </c>
      <c r="D7801">
        <v>1</v>
      </c>
      <c r="E7801">
        <v>2</v>
      </c>
      <c r="F7801" t="s">
        <v>23</v>
      </c>
      <c r="G7801">
        <v>-722.82597283416999</v>
      </c>
      <c r="H7801" t="s">
        <v>23</v>
      </c>
      <c r="I7801">
        <v>12.4058310850228</v>
      </c>
      <c r="J7801" t="s">
        <v>17310</v>
      </c>
      <c r="K7801" t="s">
        <v>25</v>
      </c>
      <c r="L7801" t="s">
        <v>17311</v>
      </c>
      <c r="M7801" t="s">
        <v>17312</v>
      </c>
      <c r="N7801" t="s">
        <v>17313</v>
      </c>
      <c r="O7801" t="s">
        <v>17314</v>
      </c>
      <c r="P7801">
        <v>4.5</v>
      </c>
      <c r="Q7801" t="s">
        <v>17315</v>
      </c>
      <c r="R7801" t="s">
        <v>17316</v>
      </c>
      <c r="S7801">
        <v>2105346</v>
      </c>
      <c r="T7801">
        <v>616.34609999999998</v>
      </c>
      <c r="U7801" t="s">
        <v>31</v>
      </c>
      <c r="V7801" t="s">
        <v>8424</v>
      </c>
      <c r="W7801" t="s">
        <v>23</v>
      </c>
    </row>
    <row r="7802" spans="1:23" x14ac:dyDescent="0.4">
      <c r="A7802">
        <v>7801</v>
      </c>
      <c r="B7802">
        <v>1</v>
      </c>
      <c r="C7802">
        <v>1</v>
      </c>
      <c r="D7802">
        <v>1</v>
      </c>
      <c r="E7802">
        <v>1</v>
      </c>
      <c r="F7802" t="s">
        <v>23</v>
      </c>
      <c r="G7802">
        <v>-9.8724416237744403</v>
      </c>
      <c r="H7802" t="s">
        <v>23</v>
      </c>
      <c r="I7802">
        <v>52.567902455964997</v>
      </c>
      <c r="J7802" t="s">
        <v>1437</v>
      </c>
      <c r="K7802" t="s">
        <v>25</v>
      </c>
      <c r="L7802" t="s">
        <v>14789</v>
      </c>
      <c r="M7802" t="s">
        <v>14790</v>
      </c>
      <c r="N7802" t="s">
        <v>14791</v>
      </c>
      <c r="O7802" t="s">
        <v>14792</v>
      </c>
      <c r="P7802">
        <v>0.94708049299999997</v>
      </c>
      <c r="Q7802" t="s">
        <v>14793</v>
      </c>
      <c r="R7802" t="s">
        <v>14794</v>
      </c>
      <c r="S7802">
        <v>42970169434</v>
      </c>
      <c r="T7802">
        <v>433.11292329999998</v>
      </c>
      <c r="U7802" t="s">
        <v>31</v>
      </c>
      <c r="V7802" t="s">
        <v>9672</v>
      </c>
      <c r="W7802" t="s">
        <v>23</v>
      </c>
    </row>
    <row r="7803" spans="1:23" x14ac:dyDescent="0.4">
      <c r="A7803">
        <v>7802</v>
      </c>
      <c r="B7803">
        <v>1</v>
      </c>
      <c r="C7803">
        <v>1</v>
      </c>
      <c r="D7803">
        <v>1</v>
      </c>
      <c r="E7803">
        <v>2</v>
      </c>
      <c r="F7803" t="s">
        <v>23</v>
      </c>
      <c r="G7803">
        <v>-37.447741670753601</v>
      </c>
      <c r="H7803" t="s">
        <v>23</v>
      </c>
      <c r="I7803">
        <v>24.460196753201199</v>
      </c>
      <c r="J7803" t="s">
        <v>1918</v>
      </c>
      <c r="K7803" t="s">
        <v>25</v>
      </c>
      <c r="L7803" t="s">
        <v>1919</v>
      </c>
      <c r="M7803" t="s">
        <v>1920</v>
      </c>
      <c r="N7803" t="s">
        <v>1921</v>
      </c>
      <c r="O7803" t="s">
        <v>1922</v>
      </c>
      <c r="P7803">
        <v>-2.2999999500000001</v>
      </c>
      <c r="Q7803" t="s">
        <v>1923</v>
      </c>
      <c r="R7803" t="s">
        <v>1924</v>
      </c>
      <c r="S7803">
        <v>70836598</v>
      </c>
      <c r="T7803">
        <v>389.14422339999999</v>
      </c>
      <c r="U7803" t="s">
        <v>31</v>
      </c>
      <c r="V7803" t="s">
        <v>1926</v>
      </c>
      <c r="W7803" t="s">
        <v>23</v>
      </c>
    </row>
    <row r="7804" spans="1:23" x14ac:dyDescent="0.4">
      <c r="A7804">
        <v>7803</v>
      </c>
      <c r="B7804">
        <v>1</v>
      </c>
      <c r="C7804">
        <v>1</v>
      </c>
      <c r="D7804">
        <v>1</v>
      </c>
      <c r="E7804">
        <v>1</v>
      </c>
      <c r="F7804" t="s">
        <v>23</v>
      </c>
      <c r="G7804">
        <v>-27.339935432079301</v>
      </c>
      <c r="H7804" t="s">
        <v>23</v>
      </c>
      <c r="I7804">
        <v>25.270574435228799</v>
      </c>
      <c r="J7804" t="s">
        <v>3087</v>
      </c>
      <c r="K7804" t="s">
        <v>25</v>
      </c>
      <c r="L7804" t="s">
        <v>4380</v>
      </c>
      <c r="M7804" t="s">
        <v>4381</v>
      </c>
      <c r="N7804" t="s">
        <v>4382</v>
      </c>
      <c r="O7804" t="s">
        <v>4383</v>
      </c>
      <c r="P7804">
        <v>2.5</v>
      </c>
      <c r="Q7804" t="s">
        <v>4384</v>
      </c>
      <c r="R7804" t="s">
        <v>4385</v>
      </c>
      <c r="S7804">
        <v>8593121350</v>
      </c>
      <c r="T7804">
        <v>241.0859207</v>
      </c>
      <c r="U7804" t="s">
        <v>31</v>
      </c>
      <c r="V7804" t="s">
        <v>4134</v>
      </c>
      <c r="W7804" t="s">
        <v>23</v>
      </c>
    </row>
    <row r="7805" spans="1:23" x14ac:dyDescent="0.4">
      <c r="A7805">
        <v>7804</v>
      </c>
      <c r="B7805">
        <v>1</v>
      </c>
      <c r="C7805">
        <v>1</v>
      </c>
      <c r="D7805">
        <v>1</v>
      </c>
      <c r="E7805">
        <v>1</v>
      </c>
      <c r="F7805" t="s">
        <v>23</v>
      </c>
      <c r="G7805">
        <v>-337.51935532469702</v>
      </c>
      <c r="H7805" t="s">
        <v>23</v>
      </c>
      <c r="I7805">
        <v>12.0755929581841</v>
      </c>
      <c r="J7805" t="s">
        <v>11433</v>
      </c>
      <c r="K7805" t="s">
        <v>25</v>
      </c>
      <c r="L7805" t="s">
        <v>11434</v>
      </c>
      <c r="M7805" t="s">
        <v>11435</v>
      </c>
      <c r="N7805" t="s">
        <v>28</v>
      </c>
      <c r="O7805" t="s">
        <v>11436</v>
      </c>
      <c r="P7805">
        <v>-6.6347122199999999</v>
      </c>
      <c r="R7805" t="s">
        <v>11437</v>
      </c>
      <c r="S7805">
        <v>3178496</v>
      </c>
      <c r="T7805">
        <v>593.1864822</v>
      </c>
      <c r="U7805" t="s">
        <v>31</v>
      </c>
      <c r="V7805" t="s">
        <v>12288</v>
      </c>
      <c r="W7805" t="s">
        <v>23</v>
      </c>
    </row>
    <row r="7806" spans="1:23" x14ac:dyDescent="0.4">
      <c r="A7806">
        <v>7805</v>
      </c>
      <c r="B7806">
        <v>1</v>
      </c>
      <c r="C7806">
        <v>1</v>
      </c>
      <c r="D7806">
        <v>1</v>
      </c>
      <c r="E7806">
        <v>6</v>
      </c>
      <c r="F7806" t="s">
        <v>23</v>
      </c>
      <c r="G7806">
        <v>-404.75655228265703</v>
      </c>
      <c r="H7806" t="s">
        <v>23</v>
      </c>
      <c r="I7806">
        <v>67.679340172338499</v>
      </c>
      <c r="J7806" t="s">
        <v>7391</v>
      </c>
      <c r="K7806" t="s">
        <v>25</v>
      </c>
      <c r="L7806" t="s">
        <v>7392</v>
      </c>
      <c r="M7806" t="s">
        <v>7393</v>
      </c>
      <c r="N7806" t="s">
        <v>28</v>
      </c>
      <c r="O7806" t="s">
        <v>7394</v>
      </c>
      <c r="P7806">
        <v>0.40000000600000002</v>
      </c>
      <c r="Q7806" t="s">
        <v>7395</v>
      </c>
      <c r="R7806" t="s">
        <v>7396</v>
      </c>
      <c r="S7806">
        <v>16777218</v>
      </c>
      <c r="T7806">
        <v>465.10275250000001</v>
      </c>
      <c r="U7806" t="s">
        <v>31</v>
      </c>
      <c r="V7806" t="s">
        <v>8272</v>
      </c>
      <c r="W7806" t="s">
        <v>23</v>
      </c>
    </row>
    <row r="7807" spans="1:23" x14ac:dyDescent="0.4">
      <c r="A7807">
        <v>7806</v>
      </c>
      <c r="B7807">
        <v>1</v>
      </c>
      <c r="C7807">
        <v>1</v>
      </c>
      <c r="D7807">
        <v>1</v>
      </c>
      <c r="E7807">
        <v>1</v>
      </c>
      <c r="F7807" t="s">
        <v>23</v>
      </c>
      <c r="G7807">
        <v>-7.4890598419902403</v>
      </c>
      <c r="H7807" t="s">
        <v>23</v>
      </c>
      <c r="I7807">
        <v>100.412599027101</v>
      </c>
      <c r="J7807" t="s">
        <v>4962</v>
      </c>
      <c r="K7807" t="s">
        <v>25</v>
      </c>
      <c r="L7807" t="s">
        <v>6357</v>
      </c>
      <c r="M7807" t="s">
        <v>6358</v>
      </c>
      <c r="N7807" t="s">
        <v>6359</v>
      </c>
      <c r="O7807" t="s">
        <v>6360</v>
      </c>
      <c r="P7807">
        <v>1.5</v>
      </c>
      <c r="Q7807">
        <v>5318565</v>
      </c>
      <c r="R7807" t="s">
        <v>6361</v>
      </c>
      <c r="S7807">
        <v>70836598</v>
      </c>
      <c r="T7807">
        <v>223.06009990000001</v>
      </c>
      <c r="U7807" t="s">
        <v>31</v>
      </c>
      <c r="V7807" t="s">
        <v>7098</v>
      </c>
      <c r="W7807" t="s">
        <v>23</v>
      </c>
    </row>
    <row r="7808" spans="1:23" x14ac:dyDescent="0.4">
      <c r="A7808">
        <v>7807</v>
      </c>
      <c r="B7808">
        <v>1</v>
      </c>
      <c r="C7808">
        <v>1</v>
      </c>
      <c r="D7808">
        <v>1</v>
      </c>
      <c r="E7808">
        <v>1</v>
      </c>
      <c r="F7808" t="s">
        <v>23</v>
      </c>
      <c r="G7808">
        <v>-661.44925122712596</v>
      </c>
      <c r="H7808" t="s">
        <v>23</v>
      </c>
      <c r="I7808">
        <v>16.657410549559099</v>
      </c>
      <c r="J7808" t="s">
        <v>10175</v>
      </c>
      <c r="K7808" t="s">
        <v>25</v>
      </c>
      <c r="L7808" t="s">
        <v>10176</v>
      </c>
      <c r="M7808" t="s">
        <v>10177</v>
      </c>
      <c r="N7808" t="s">
        <v>28</v>
      </c>
      <c r="O7808" t="s">
        <v>10178</v>
      </c>
      <c r="P7808">
        <v>6.9662818900000003</v>
      </c>
      <c r="R7808" t="s">
        <v>10179</v>
      </c>
      <c r="S7808">
        <v>3145728</v>
      </c>
      <c r="T7808">
        <v>767.49400409999998</v>
      </c>
      <c r="U7808" t="s">
        <v>31</v>
      </c>
      <c r="V7808" t="s">
        <v>10473</v>
      </c>
      <c r="W7808" t="s">
        <v>23</v>
      </c>
    </row>
    <row r="7809" spans="1:23" x14ac:dyDescent="0.4">
      <c r="A7809">
        <v>7808</v>
      </c>
      <c r="B7809">
        <v>1</v>
      </c>
      <c r="C7809">
        <v>1</v>
      </c>
      <c r="D7809">
        <v>1</v>
      </c>
      <c r="E7809">
        <v>1</v>
      </c>
      <c r="F7809" t="s">
        <v>23</v>
      </c>
      <c r="G7809">
        <v>-7.4955309132736803</v>
      </c>
      <c r="H7809" t="s">
        <v>23</v>
      </c>
      <c r="I7809">
        <v>43.481183707558102</v>
      </c>
      <c r="J7809" t="s">
        <v>4316</v>
      </c>
      <c r="K7809" t="s">
        <v>25</v>
      </c>
      <c r="L7809" t="s">
        <v>4317</v>
      </c>
      <c r="M7809" t="s">
        <v>4318</v>
      </c>
      <c r="N7809" t="s">
        <v>4319</v>
      </c>
      <c r="O7809" t="s">
        <v>4320</v>
      </c>
      <c r="P7809">
        <v>3.2000000499999999</v>
      </c>
      <c r="Q7809" t="s">
        <v>4321</v>
      </c>
      <c r="R7809" t="s">
        <v>4322</v>
      </c>
      <c r="S7809">
        <v>88009086</v>
      </c>
      <c r="T7809">
        <v>257.08083529999999</v>
      </c>
      <c r="U7809" t="s">
        <v>31</v>
      </c>
      <c r="V7809" t="s">
        <v>12104</v>
      </c>
      <c r="W7809" t="s">
        <v>23</v>
      </c>
    </row>
    <row r="7810" spans="1:23" x14ac:dyDescent="0.4">
      <c r="A7810">
        <v>7809</v>
      </c>
      <c r="B7810">
        <v>1</v>
      </c>
      <c r="C7810">
        <v>1</v>
      </c>
      <c r="D7810">
        <v>1</v>
      </c>
      <c r="E7810">
        <v>1</v>
      </c>
      <c r="F7810" t="s">
        <v>23</v>
      </c>
      <c r="G7810">
        <v>-538.27484215591699</v>
      </c>
      <c r="H7810" t="s">
        <v>23</v>
      </c>
      <c r="I7810">
        <v>73.610412520141693</v>
      </c>
      <c r="J7810" t="s">
        <v>12291</v>
      </c>
      <c r="K7810" t="s">
        <v>25</v>
      </c>
      <c r="L7810" t="s">
        <v>12292</v>
      </c>
      <c r="M7810" t="s">
        <v>12293</v>
      </c>
      <c r="N7810" t="s">
        <v>28</v>
      </c>
      <c r="O7810" t="s">
        <v>12294</v>
      </c>
      <c r="P7810">
        <v>0</v>
      </c>
      <c r="R7810" t="s">
        <v>12295</v>
      </c>
      <c r="S7810">
        <v>3145728</v>
      </c>
      <c r="T7810">
        <v>613.21269689999997</v>
      </c>
      <c r="U7810" t="s">
        <v>31</v>
      </c>
      <c r="V7810" t="s">
        <v>12296</v>
      </c>
      <c r="W7810" t="s">
        <v>23</v>
      </c>
    </row>
    <row r="7811" spans="1:23" x14ac:dyDescent="0.4">
      <c r="A7811">
        <v>7810</v>
      </c>
      <c r="B7811">
        <v>1</v>
      </c>
      <c r="C7811">
        <v>1</v>
      </c>
      <c r="D7811">
        <v>1</v>
      </c>
      <c r="E7811">
        <v>1</v>
      </c>
      <c r="F7811" t="s">
        <v>23</v>
      </c>
      <c r="G7811">
        <v>-8.2861116668803092</v>
      </c>
      <c r="H7811" t="s">
        <v>23</v>
      </c>
      <c r="I7811">
        <v>16.5245636441683</v>
      </c>
      <c r="J7811" t="s">
        <v>1964</v>
      </c>
      <c r="K7811" t="s">
        <v>25</v>
      </c>
      <c r="L7811" t="s">
        <v>3555</v>
      </c>
      <c r="M7811" t="s">
        <v>3556</v>
      </c>
      <c r="N7811" t="s">
        <v>3557</v>
      </c>
      <c r="O7811" t="s">
        <v>3558</v>
      </c>
      <c r="P7811">
        <v>-0.5</v>
      </c>
      <c r="Q7811" t="s">
        <v>3559</v>
      </c>
      <c r="R7811" t="s">
        <v>3560</v>
      </c>
      <c r="S7811">
        <v>3989622</v>
      </c>
      <c r="T7811">
        <v>593.1864822</v>
      </c>
      <c r="U7811" t="s">
        <v>31</v>
      </c>
      <c r="V7811" t="s">
        <v>3570</v>
      </c>
      <c r="W7811" t="s">
        <v>23</v>
      </c>
    </row>
    <row r="7812" spans="1:23" x14ac:dyDescent="0.4">
      <c r="A7812">
        <v>7811</v>
      </c>
      <c r="B7812">
        <v>1</v>
      </c>
      <c r="C7812">
        <v>1</v>
      </c>
      <c r="D7812">
        <v>1</v>
      </c>
      <c r="E7812">
        <v>2</v>
      </c>
      <c r="F7812" t="s">
        <v>23</v>
      </c>
      <c r="G7812">
        <v>-5.5296221409738404</v>
      </c>
      <c r="H7812" t="s">
        <v>23</v>
      </c>
      <c r="I7812">
        <v>26.206305562674601</v>
      </c>
      <c r="J7812" t="s">
        <v>3355</v>
      </c>
      <c r="K7812" t="s">
        <v>25</v>
      </c>
      <c r="L7812" t="s">
        <v>3356</v>
      </c>
      <c r="M7812" t="s">
        <v>3357</v>
      </c>
      <c r="N7812" t="s">
        <v>3358</v>
      </c>
      <c r="O7812" t="s">
        <v>3359</v>
      </c>
      <c r="P7812">
        <v>2.5</v>
      </c>
      <c r="Q7812" t="s">
        <v>3360</v>
      </c>
      <c r="R7812" t="s">
        <v>3361</v>
      </c>
      <c r="S7812">
        <v>42969645130</v>
      </c>
      <c r="T7812">
        <v>839.40598</v>
      </c>
      <c r="U7812" t="s">
        <v>31</v>
      </c>
      <c r="V7812" t="s">
        <v>4297</v>
      </c>
      <c r="W7812" t="s">
        <v>23</v>
      </c>
    </row>
    <row r="7813" spans="1:23" x14ac:dyDescent="0.4">
      <c r="A7813">
        <v>7812</v>
      </c>
      <c r="B7813">
        <v>1</v>
      </c>
      <c r="C7813">
        <v>1</v>
      </c>
      <c r="D7813">
        <v>1</v>
      </c>
      <c r="E7813">
        <v>1</v>
      </c>
      <c r="F7813" t="s">
        <v>23</v>
      </c>
      <c r="G7813">
        <v>-463.048613878168</v>
      </c>
      <c r="H7813" t="s">
        <v>23</v>
      </c>
      <c r="I7813">
        <v>55.083625537073601</v>
      </c>
      <c r="J7813" t="s">
        <v>8127</v>
      </c>
      <c r="K7813" t="s">
        <v>25</v>
      </c>
      <c r="L7813" t="s">
        <v>9135</v>
      </c>
      <c r="M7813" t="s">
        <v>9136</v>
      </c>
      <c r="N7813" t="s">
        <v>28</v>
      </c>
      <c r="O7813" t="s">
        <v>9137</v>
      </c>
      <c r="P7813">
        <v>6.4000000999999997</v>
      </c>
      <c r="Q7813" t="s">
        <v>9138</v>
      </c>
      <c r="R7813" t="s">
        <v>9139</v>
      </c>
      <c r="S7813">
        <v>2097154</v>
      </c>
      <c r="T7813">
        <v>595.20213000000001</v>
      </c>
      <c r="U7813" t="s">
        <v>31</v>
      </c>
      <c r="V7813" t="s">
        <v>9146</v>
      </c>
      <c r="W7813" t="s">
        <v>23</v>
      </c>
    </row>
    <row r="7814" spans="1:23" x14ac:dyDescent="0.4">
      <c r="A7814">
        <v>7813</v>
      </c>
      <c r="B7814">
        <v>1</v>
      </c>
      <c r="C7814">
        <v>1</v>
      </c>
      <c r="D7814">
        <v>1</v>
      </c>
      <c r="E7814">
        <v>1</v>
      </c>
      <c r="F7814" t="s">
        <v>23</v>
      </c>
      <c r="G7814">
        <v>-0.91686504296909399</v>
      </c>
      <c r="H7814" t="s">
        <v>23</v>
      </c>
      <c r="I7814">
        <v>23.169671413069</v>
      </c>
      <c r="J7814" t="s">
        <v>694</v>
      </c>
      <c r="K7814" t="s">
        <v>25</v>
      </c>
      <c r="L7814" t="s">
        <v>695</v>
      </c>
      <c r="M7814" t="s">
        <v>696</v>
      </c>
      <c r="N7814" t="s">
        <v>697</v>
      </c>
      <c r="O7814" t="s">
        <v>698</v>
      </c>
      <c r="P7814">
        <v>1.60000002</v>
      </c>
      <c r="Q7814" t="s">
        <v>699</v>
      </c>
      <c r="R7814" t="s">
        <v>700</v>
      </c>
      <c r="S7814">
        <v>71098742</v>
      </c>
      <c r="T7814">
        <v>369.18088369999998</v>
      </c>
      <c r="U7814" t="s">
        <v>31</v>
      </c>
      <c r="V7814" t="s">
        <v>7996</v>
      </c>
      <c r="W7814" t="s">
        <v>23</v>
      </c>
    </row>
    <row r="7815" spans="1:23" x14ac:dyDescent="0.4">
      <c r="A7815">
        <v>7814</v>
      </c>
      <c r="B7815">
        <v>1</v>
      </c>
      <c r="C7815">
        <v>1</v>
      </c>
      <c r="D7815">
        <v>1</v>
      </c>
      <c r="E7815">
        <v>1</v>
      </c>
      <c r="F7815" t="s">
        <v>23</v>
      </c>
      <c r="G7815">
        <v>-668.861923812908</v>
      </c>
      <c r="H7815">
        <v>0.999999999999999</v>
      </c>
      <c r="I7815">
        <v>21.712272126046201</v>
      </c>
      <c r="J7815" t="s">
        <v>11342</v>
      </c>
      <c r="K7815" t="s">
        <v>25</v>
      </c>
      <c r="L7815" t="s">
        <v>11343</v>
      </c>
      <c r="M7815" t="s">
        <v>11344</v>
      </c>
      <c r="N7815" t="s">
        <v>28</v>
      </c>
      <c r="O7815" t="s">
        <v>11345</v>
      </c>
      <c r="P7815">
        <v>2.73296356</v>
      </c>
      <c r="R7815" t="s">
        <v>11346</v>
      </c>
      <c r="S7815">
        <v>2097152</v>
      </c>
      <c r="T7815">
        <v>741.22365549999995</v>
      </c>
      <c r="U7815" t="s">
        <v>31</v>
      </c>
      <c r="V7815" t="s">
        <v>17317</v>
      </c>
      <c r="W7815" t="s">
        <v>23</v>
      </c>
    </row>
    <row r="7816" spans="1:23" x14ac:dyDescent="0.4">
      <c r="A7816">
        <v>7815</v>
      </c>
      <c r="B7816">
        <v>1</v>
      </c>
      <c r="C7816">
        <v>1</v>
      </c>
      <c r="D7816">
        <v>1</v>
      </c>
      <c r="E7816">
        <v>2</v>
      </c>
      <c r="F7816" t="s">
        <v>23</v>
      </c>
      <c r="G7816">
        <v>-444.10486595459099</v>
      </c>
      <c r="H7816" t="s">
        <v>23</v>
      </c>
      <c r="I7816">
        <v>79.617462660514207</v>
      </c>
      <c r="J7816" t="s">
        <v>11691</v>
      </c>
      <c r="K7816" t="s">
        <v>25</v>
      </c>
      <c r="L7816" t="s">
        <v>11692</v>
      </c>
      <c r="M7816" t="s">
        <v>11693</v>
      </c>
      <c r="N7816" t="s">
        <v>11694</v>
      </c>
      <c r="O7816" t="s">
        <v>11695</v>
      </c>
      <c r="P7816">
        <v>2.0999998999999998</v>
      </c>
      <c r="Q7816" t="s">
        <v>11696</v>
      </c>
      <c r="R7816" t="s">
        <v>11697</v>
      </c>
      <c r="S7816">
        <v>67108866</v>
      </c>
      <c r="T7816">
        <v>299.12778550000002</v>
      </c>
      <c r="U7816" t="s">
        <v>31</v>
      </c>
      <c r="V7816" t="s">
        <v>11214</v>
      </c>
      <c r="W7816" t="s">
        <v>23</v>
      </c>
    </row>
    <row r="7817" spans="1:23" x14ac:dyDescent="0.4">
      <c r="A7817">
        <v>7816</v>
      </c>
      <c r="B7817">
        <v>1</v>
      </c>
      <c r="C7817">
        <v>1</v>
      </c>
      <c r="D7817">
        <v>1</v>
      </c>
      <c r="E7817">
        <v>1</v>
      </c>
      <c r="F7817" t="s">
        <v>23</v>
      </c>
      <c r="G7817">
        <v>-2.7541125013849199</v>
      </c>
      <c r="H7817" t="s">
        <v>23</v>
      </c>
      <c r="I7817">
        <v>48.135492234667304</v>
      </c>
      <c r="J7817" t="s">
        <v>457</v>
      </c>
      <c r="K7817" t="s">
        <v>25</v>
      </c>
      <c r="L7817" t="s">
        <v>458</v>
      </c>
      <c r="M7817" t="s">
        <v>459</v>
      </c>
      <c r="N7817" t="s">
        <v>460</v>
      </c>
      <c r="O7817" t="s">
        <v>461</v>
      </c>
      <c r="P7817">
        <v>2.2999999500000001</v>
      </c>
      <c r="Q7817" t="s">
        <v>462</v>
      </c>
      <c r="R7817" t="s">
        <v>463</v>
      </c>
      <c r="S7817">
        <v>70836598</v>
      </c>
      <c r="T7817">
        <v>385.21218379999999</v>
      </c>
      <c r="U7817" t="s">
        <v>31</v>
      </c>
      <c r="V7817" t="s">
        <v>864</v>
      </c>
      <c r="W7817" t="s">
        <v>23</v>
      </c>
    </row>
    <row r="7818" spans="1:23" x14ac:dyDescent="0.4">
      <c r="A7818">
        <v>7817</v>
      </c>
      <c r="B7818">
        <v>1</v>
      </c>
      <c r="C7818">
        <v>1</v>
      </c>
      <c r="D7818">
        <v>1</v>
      </c>
      <c r="E7818">
        <v>2</v>
      </c>
      <c r="F7818" t="s">
        <v>23</v>
      </c>
      <c r="G7818">
        <v>-263.62435128798501</v>
      </c>
      <c r="H7818" t="s">
        <v>23</v>
      </c>
      <c r="I7818">
        <v>33.511641745473597</v>
      </c>
      <c r="J7818" t="s">
        <v>7142</v>
      </c>
      <c r="K7818" t="s">
        <v>25</v>
      </c>
      <c r="L7818" t="s">
        <v>7143</v>
      </c>
      <c r="M7818" t="s">
        <v>7144</v>
      </c>
      <c r="N7818" t="s">
        <v>7145</v>
      </c>
      <c r="O7818" t="s">
        <v>7146</v>
      </c>
      <c r="P7818">
        <v>0.89999997600000003</v>
      </c>
      <c r="Q7818" t="s">
        <v>7147</v>
      </c>
      <c r="R7818" t="s">
        <v>7148</v>
      </c>
      <c r="S7818">
        <v>67108866</v>
      </c>
      <c r="T7818">
        <v>373.16456490000002</v>
      </c>
      <c r="U7818" t="s">
        <v>31</v>
      </c>
      <c r="V7818" t="s">
        <v>10034</v>
      </c>
      <c r="W7818" t="s">
        <v>23</v>
      </c>
    </row>
    <row r="7819" spans="1:23" x14ac:dyDescent="0.4">
      <c r="A7819">
        <v>7818</v>
      </c>
      <c r="B7819">
        <v>1</v>
      </c>
      <c r="C7819">
        <v>1</v>
      </c>
      <c r="D7819">
        <v>1</v>
      </c>
      <c r="E7819">
        <v>1</v>
      </c>
      <c r="F7819" t="s">
        <v>23</v>
      </c>
      <c r="G7819">
        <v>-830.32221646360301</v>
      </c>
      <c r="H7819" t="s">
        <v>23</v>
      </c>
      <c r="I7819">
        <v>88.720120437175694</v>
      </c>
      <c r="J7819" t="s">
        <v>12728</v>
      </c>
      <c r="K7819" t="s">
        <v>25</v>
      </c>
      <c r="L7819" t="s">
        <v>12729</v>
      </c>
      <c r="M7819" t="s">
        <v>12730</v>
      </c>
      <c r="N7819" t="s">
        <v>28</v>
      </c>
      <c r="O7819" t="s">
        <v>12731</v>
      </c>
      <c r="P7819">
        <v>7.2857818600000002</v>
      </c>
      <c r="R7819" t="s">
        <v>12732</v>
      </c>
      <c r="S7819">
        <v>2097152</v>
      </c>
      <c r="T7819">
        <v>751.46270400000003</v>
      </c>
      <c r="U7819" t="s">
        <v>31</v>
      </c>
      <c r="V7819" t="s">
        <v>8214</v>
      </c>
      <c r="W7819" t="s">
        <v>23</v>
      </c>
    </row>
    <row r="7820" spans="1:23" x14ac:dyDescent="0.4">
      <c r="A7820">
        <v>7819</v>
      </c>
      <c r="B7820">
        <v>1</v>
      </c>
      <c r="C7820">
        <v>1</v>
      </c>
      <c r="D7820">
        <v>1</v>
      </c>
      <c r="E7820">
        <v>1</v>
      </c>
      <c r="F7820" t="s">
        <v>23</v>
      </c>
      <c r="G7820">
        <v>-4.7693075007558203</v>
      </c>
      <c r="H7820" t="s">
        <v>23</v>
      </c>
      <c r="I7820">
        <v>44.381884886755898</v>
      </c>
      <c r="J7820" t="s">
        <v>1174</v>
      </c>
      <c r="K7820" t="s">
        <v>25</v>
      </c>
      <c r="L7820" t="s">
        <v>3787</v>
      </c>
      <c r="M7820" t="s">
        <v>3788</v>
      </c>
      <c r="N7820" t="s">
        <v>3789</v>
      </c>
      <c r="O7820" t="s">
        <v>3790</v>
      </c>
      <c r="P7820">
        <v>3.0999998999999998</v>
      </c>
      <c r="Q7820">
        <v>185914</v>
      </c>
      <c r="R7820" t="s">
        <v>3791</v>
      </c>
      <c r="S7820">
        <v>51559580022</v>
      </c>
      <c r="T7820">
        <v>231.10157079999999</v>
      </c>
      <c r="U7820" t="s">
        <v>31</v>
      </c>
      <c r="V7820" t="s">
        <v>2953</v>
      </c>
      <c r="W7820" t="s">
        <v>23</v>
      </c>
    </row>
    <row r="7821" spans="1:23" x14ac:dyDescent="0.4">
      <c r="A7821">
        <v>7820</v>
      </c>
      <c r="B7821">
        <v>1</v>
      </c>
      <c r="C7821">
        <v>1</v>
      </c>
      <c r="D7821">
        <v>1</v>
      </c>
      <c r="E7821">
        <v>1</v>
      </c>
      <c r="F7821" t="s">
        <v>23</v>
      </c>
      <c r="G7821">
        <v>-827.20090236844806</v>
      </c>
      <c r="H7821" t="s">
        <v>23</v>
      </c>
      <c r="I7821">
        <v>68.414212142168793</v>
      </c>
      <c r="J7821" t="s">
        <v>2084</v>
      </c>
      <c r="K7821" t="s">
        <v>25</v>
      </c>
      <c r="L7821" t="s">
        <v>2085</v>
      </c>
      <c r="M7821" t="s">
        <v>2086</v>
      </c>
      <c r="N7821" t="s">
        <v>2087</v>
      </c>
      <c r="O7821" t="s">
        <v>2088</v>
      </c>
      <c r="P7821">
        <v>-3.2999999500000001</v>
      </c>
      <c r="Q7821">
        <v>3036015</v>
      </c>
      <c r="R7821" t="s">
        <v>2089</v>
      </c>
      <c r="S7821">
        <v>70</v>
      </c>
      <c r="T7821">
        <v>581.18647999999996</v>
      </c>
      <c r="U7821" t="s">
        <v>31</v>
      </c>
      <c r="V7821" t="s">
        <v>3739</v>
      </c>
      <c r="W7821" t="s">
        <v>23</v>
      </c>
    </row>
    <row r="7822" spans="1:23" x14ac:dyDescent="0.4">
      <c r="A7822">
        <v>7821</v>
      </c>
      <c r="B7822">
        <v>1</v>
      </c>
      <c r="C7822">
        <v>1</v>
      </c>
      <c r="D7822">
        <v>1</v>
      </c>
      <c r="E7822">
        <v>1</v>
      </c>
      <c r="F7822" t="s">
        <v>23</v>
      </c>
      <c r="G7822">
        <v>-11.282444191106</v>
      </c>
      <c r="H7822" t="s">
        <v>23</v>
      </c>
      <c r="I7822">
        <v>42.445235028043001</v>
      </c>
      <c r="J7822" t="s">
        <v>1199</v>
      </c>
      <c r="K7822" t="s">
        <v>25</v>
      </c>
      <c r="L7822" t="s">
        <v>13551</v>
      </c>
      <c r="M7822" t="s">
        <v>13552</v>
      </c>
      <c r="N7822" t="s">
        <v>13553</v>
      </c>
      <c r="O7822" t="s">
        <v>13554</v>
      </c>
      <c r="P7822">
        <v>-0.89999997600000003</v>
      </c>
      <c r="Q7822" t="s">
        <v>13555</v>
      </c>
      <c r="R7822" t="s">
        <v>13556</v>
      </c>
      <c r="S7822">
        <v>3989878</v>
      </c>
      <c r="T7822">
        <v>597.18140000000005</v>
      </c>
      <c r="U7822" t="s">
        <v>31</v>
      </c>
      <c r="V7822" t="s">
        <v>1829</v>
      </c>
      <c r="W7822" t="s">
        <v>23</v>
      </c>
    </row>
    <row r="7823" spans="1:23" x14ac:dyDescent="0.4">
      <c r="A7823">
        <v>7822</v>
      </c>
      <c r="B7823">
        <v>1</v>
      </c>
      <c r="C7823">
        <v>1</v>
      </c>
      <c r="D7823">
        <v>1</v>
      </c>
      <c r="E7823">
        <v>1</v>
      </c>
      <c r="F7823" t="s">
        <v>23</v>
      </c>
      <c r="G7823">
        <v>-266.94918476483701</v>
      </c>
      <c r="H7823" t="s">
        <v>23</v>
      </c>
      <c r="I7823">
        <v>43.6003399721709</v>
      </c>
      <c r="J7823" t="s">
        <v>7542</v>
      </c>
      <c r="K7823" t="s">
        <v>25</v>
      </c>
      <c r="L7823" t="s">
        <v>7543</v>
      </c>
      <c r="M7823" t="s">
        <v>7544</v>
      </c>
      <c r="N7823" t="s">
        <v>7545</v>
      </c>
      <c r="O7823" t="s">
        <v>7546</v>
      </c>
      <c r="P7823">
        <v>-1.33715451</v>
      </c>
      <c r="Q7823" t="s">
        <v>7547</v>
      </c>
      <c r="R7823" t="s">
        <v>7548</v>
      </c>
      <c r="S7823">
        <v>120383854</v>
      </c>
      <c r="T7823">
        <v>363.18022000000002</v>
      </c>
      <c r="U7823" t="s">
        <v>31</v>
      </c>
      <c r="V7823" t="s">
        <v>7552</v>
      </c>
      <c r="W7823" t="s">
        <v>23</v>
      </c>
    </row>
    <row r="7824" spans="1:23" x14ac:dyDescent="0.4">
      <c r="A7824">
        <v>7823</v>
      </c>
      <c r="B7824">
        <v>1</v>
      </c>
      <c r="C7824">
        <v>1</v>
      </c>
      <c r="D7824">
        <v>1</v>
      </c>
      <c r="E7824">
        <v>1</v>
      </c>
      <c r="F7824" t="s">
        <v>23</v>
      </c>
      <c r="G7824">
        <v>-760.47452179444895</v>
      </c>
      <c r="H7824" t="s">
        <v>23</v>
      </c>
      <c r="I7824">
        <v>25.546352931526101</v>
      </c>
      <c r="J7824" t="s">
        <v>5538</v>
      </c>
      <c r="K7824" t="s">
        <v>25</v>
      </c>
      <c r="L7824" t="s">
        <v>5539</v>
      </c>
      <c r="M7824" t="s">
        <v>5540</v>
      </c>
      <c r="N7824" t="s">
        <v>5541</v>
      </c>
      <c r="O7824" t="s">
        <v>5542</v>
      </c>
      <c r="P7824">
        <v>2.7999999500000001</v>
      </c>
      <c r="Q7824" t="s">
        <v>5543</v>
      </c>
      <c r="R7824" t="s">
        <v>5544</v>
      </c>
      <c r="S7824">
        <v>70</v>
      </c>
      <c r="T7824">
        <v>503.11829999999998</v>
      </c>
      <c r="U7824" t="s">
        <v>31</v>
      </c>
      <c r="V7824" t="s">
        <v>5546</v>
      </c>
      <c r="W7824" t="s">
        <v>23</v>
      </c>
    </row>
    <row r="7825" spans="1:23" x14ac:dyDescent="0.4">
      <c r="A7825">
        <v>7824</v>
      </c>
      <c r="B7825">
        <v>1</v>
      </c>
      <c r="C7825">
        <v>1</v>
      </c>
      <c r="D7825">
        <v>1</v>
      </c>
      <c r="E7825">
        <v>1</v>
      </c>
      <c r="F7825" t="s">
        <v>23</v>
      </c>
      <c r="G7825">
        <v>-275.70360504870001</v>
      </c>
      <c r="H7825" t="s">
        <v>23</v>
      </c>
      <c r="I7825">
        <v>62.493599524517599</v>
      </c>
      <c r="J7825" t="s">
        <v>11400</v>
      </c>
      <c r="K7825" t="s">
        <v>25</v>
      </c>
      <c r="L7825" t="s">
        <v>11401</v>
      </c>
      <c r="M7825" t="s">
        <v>11402</v>
      </c>
      <c r="N7825" t="s">
        <v>28</v>
      </c>
      <c r="O7825" t="s">
        <v>11403</v>
      </c>
      <c r="P7825">
        <v>-9.0486192699999997</v>
      </c>
      <c r="R7825" t="s">
        <v>11404</v>
      </c>
      <c r="S7825">
        <v>2097152</v>
      </c>
      <c r="T7825">
        <v>687.28586189999999</v>
      </c>
      <c r="U7825" t="s">
        <v>31</v>
      </c>
      <c r="V7825" t="s">
        <v>12117</v>
      </c>
      <c r="W7825" t="s">
        <v>23</v>
      </c>
    </row>
    <row r="7826" spans="1:23" x14ac:dyDescent="0.4">
      <c r="A7826">
        <v>7825</v>
      </c>
      <c r="B7826">
        <v>1</v>
      </c>
      <c r="C7826">
        <v>1</v>
      </c>
      <c r="D7826">
        <v>1</v>
      </c>
      <c r="E7826">
        <v>2</v>
      </c>
      <c r="F7826" t="s">
        <v>23</v>
      </c>
      <c r="G7826">
        <v>-721.110063656026</v>
      </c>
      <c r="H7826" t="s">
        <v>23</v>
      </c>
      <c r="I7826">
        <v>56.670395913876497</v>
      </c>
      <c r="J7826" t="s">
        <v>1652</v>
      </c>
      <c r="K7826" t="s">
        <v>25</v>
      </c>
      <c r="L7826" t="s">
        <v>1653</v>
      </c>
      <c r="M7826" t="s">
        <v>1654</v>
      </c>
      <c r="N7826" t="s">
        <v>28</v>
      </c>
      <c r="O7826" t="s">
        <v>1655</v>
      </c>
      <c r="P7826">
        <v>3.2999999500000001</v>
      </c>
      <c r="Q7826" t="s">
        <v>1656</v>
      </c>
      <c r="R7826" t="s">
        <v>1657</v>
      </c>
      <c r="S7826">
        <v>16777286</v>
      </c>
      <c r="T7826">
        <v>565.15518199999997</v>
      </c>
      <c r="U7826" t="s">
        <v>31</v>
      </c>
      <c r="V7826" t="s">
        <v>3097</v>
      </c>
      <c r="W7826" t="s">
        <v>23</v>
      </c>
    </row>
    <row r="7827" spans="1:23" x14ac:dyDescent="0.4">
      <c r="A7827">
        <v>7826</v>
      </c>
      <c r="B7827">
        <v>1</v>
      </c>
      <c r="C7827">
        <v>1</v>
      </c>
      <c r="D7827">
        <v>1</v>
      </c>
      <c r="E7827">
        <v>1</v>
      </c>
      <c r="F7827" t="s">
        <v>23</v>
      </c>
      <c r="G7827">
        <v>-174.795525131505</v>
      </c>
      <c r="H7827" t="s">
        <v>23</v>
      </c>
      <c r="I7827">
        <v>57.739217198580803</v>
      </c>
      <c r="J7827" t="s">
        <v>16632</v>
      </c>
      <c r="K7827" t="s">
        <v>25</v>
      </c>
      <c r="L7827" t="s">
        <v>16633</v>
      </c>
      <c r="M7827" t="s">
        <v>16634</v>
      </c>
      <c r="N7827" t="s">
        <v>16635</v>
      </c>
      <c r="O7827" t="s">
        <v>16636</v>
      </c>
      <c r="P7827">
        <v>1.5485135299999999</v>
      </c>
      <c r="Q7827">
        <v>9501</v>
      </c>
      <c r="R7827" t="s">
        <v>16637</v>
      </c>
      <c r="S7827">
        <v>67108866</v>
      </c>
      <c r="T7827">
        <v>183.09167479999999</v>
      </c>
      <c r="U7827" t="s">
        <v>31</v>
      </c>
      <c r="V7827" t="s">
        <v>2340</v>
      </c>
      <c r="W7827" t="s">
        <v>23</v>
      </c>
    </row>
    <row r="7828" spans="1:23" x14ac:dyDescent="0.4">
      <c r="A7828">
        <v>7827</v>
      </c>
      <c r="B7828">
        <v>1</v>
      </c>
      <c r="C7828">
        <v>1</v>
      </c>
      <c r="D7828">
        <v>1</v>
      </c>
      <c r="E7828">
        <v>1</v>
      </c>
      <c r="F7828" t="s">
        <v>23</v>
      </c>
      <c r="G7828">
        <v>-20.6904952883466</v>
      </c>
      <c r="H7828" t="s">
        <v>23</v>
      </c>
      <c r="I7828">
        <v>48.837403634256503</v>
      </c>
      <c r="J7828" t="s">
        <v>308</v>
      </c>
      <c r="K7828" t="s">
        <v>25</v>
      </c>
      <c r="L7828" t="s">
        <v>309</v>
      </c>
      <c r="M7828" t="s">
        <v>310</v>
      </c>
      <c r="N7828" t="s">
        <v>311</v>
      </c>
      <c r="O7828" t="s">
        <v>312</v>
      </c>
      <c r="P7828">
        <v>5.0999999000000003</v>
      </c>
      <c r="Q7828" t="s">
        <v>313</v>
      </c>
      <c r="R7828" t="s">
        <v>314</v>
      </c>
      <c r="S7828">
        <v>67125314</v>
      </c>
      <c r="T7828">
        <v>328.2482</v>
      </c>
      <c r="U7828" t="s">
        <v>31</v>
      </c>
      <c r="V7828" t="s">
        <v>5565</v>
      </c>
      <c r="W7828" t="s">
        <v>23</v>
      </c>
    </row>
    <row r="7829" spans="1:23" x14ac:dyDescent="0.4">
      <c r="A7829">
        <v>7828</v>
      </c>
      <c r="B7829">
        <v>1</v>
      </c>
      <c r="C7829">
        <v>1</v>
      </c>
      <c r="D7829">
        <v>1</v>
      </c>
      <c r="E7829">
        <v>3</v>
      </c>
      <c r="F7829" t="s">
        <v>23</v>
      </c>
      <c r="G7829">
        <v>-289.95088964749198</v>
      </c>
      <c r="H7829" t="s">
        <v>23</v>
      </c>
      <c r="I7829">
        <v>61.265690296124397</v>
      </c>
      <c r="J7829" t="s">
        <v>9104</v>
      </c>
      <c r="K7829" t="s">
        <v>25</v>
      </c>
      <c r="L7829" t="s">
        <v>9105</v>
      </c>
      <c r="M7829" t="s">
        <v>9106</v>
      </c>
      <c r="N7829" t="s">
        <v>28</v>
      </c>
      <c r="O7829" t="s">
        <v>9107</v>
      </c>
      <c r="P7829">
        <v>2.4000001000000002</v>
      </c>
      <c r="Q7829">
        <v>75464883</v>
      </c>
      <c r="R7829" t="s">
        <v>9108</v>
      </c>
      <c r="S7829">
        <v>67108866</v>
      </c>
      <c r="T7829">
        <v>341.13850000000002</v>
      </c>
      <c r="U7829" t="s">
        <v>31</v>
      </c>
      <c r="V7829" t="s">
        <v>9123</v>
      </c>
      <c r="W7829" t="s">
        <v>23</v>
      </c>
    </row>
    <row r="7830" spans="1:23" x14ac:dyDescent="0.4">
      <c r="A7830">
        <v>7829</v>
      </c>
      <c r="B7830">
        <v>1</v>
      </c>
      <c r="C7830">
        <v>1</v>
      </c>
      <c r="D7830">
        <v>1</v>
      </c>
      <c r="E7830">
        <v>4</v>
      </c>
      <c r="F7830" t="s">
        <v>23</v>
      </c>
      <c r="G7830">
        <v>-739.00754276980103</v>
      </c>
      <c r="H7830" t="s">
        <v>23</v>
      </c>
      <c r="I7830">
        <v>6.4369572716845704</v>
      </c>
      <c r="J7830" t="s">
        <v>12071</v>
      </c>
      <c r="K7830" t="s">
        <v>25</v>
      </c>
      <c r="L7830" t="s">
        <v>12072</v>
      </c>
      <c r="M7830" t="s">
        <v>12073</v>
      </c>
      <c r="N7830" t="s">
        <v>12074</v>
      </c>
      <c r="O7830" t="s">
        <v>12075</v>
      </c>
      <c r="P7830">
        <v>0.69999998799999996</v>
      </c>
      <c r="Q7830" t="s">
        <v>12076</v>
      </c>
      <c r="R7830" t="s">
        <v>12077</v>
      </c>
      <c r="S7830">
        <v>3153922</v>
      </c>
      <c r="T7830">
        <v>433.11292329999998</v>
      </c>
      <c r="U7830" t="s">
        <v>31</v>
      </c>
      <c r="V7830" t="s">
        <v>17318</v>
      </c>
      <c r="W7830" t="s">
        <v>23</v>
      </c>
    </row>
    <row r="7831" spans="1:23" x14ac:dyDescent="0.4">
      <c r="A7831">
        <v>7830</v>
      </c>
      <c r="B7831">
        <v>1</v>
      </c>
      <c r="C7831">
        <v>2</v>
      </c>
      <c r="D7831">
        <v>1</v>
      </c>
      <c r="E7831">
        <v>1</v>
      </c>
      <c r="F7831" t="s">
        <v>23</v>
      </c>
      <c r="G7831">
        <v>-14.523416173670601</v>
      </c>
      <c r="H7831" t="s">
        <v>23</v>
      </c>
      <c r="I7831">
        <v>34.1591519377493</v>
      </c>
      <c r="J7831" t="s">
        <v>1074</v>
      </c>
      <c r="K7831" t="s">
        <v>25</v>
      </c>
      <c r="L7831" t="s">
        <v>1075</v>
      </c>
      <c r="M7831" t="s">
        <v>1076</v>
      </c>
      <c r="N7831" t="s">
        <v>1077</v>
      </c>
      <c r="O7831" t="s">
        <v>1078</v>
      </c>
      <c r="P7831">
        <v>-1.2999999499999999</v>
      </c>
      <c r="Q7831" t="s">
        <v>1079</v>
      </c>
      <c r="R7831" t="s">
        <v>1080</v>
      </c>
      <c r="S7831">
        <v>255781246</v>
      </c>
      <c r="T7831">
        <v>611.16066130000002</v>
      </c>
      <c r="U7831" t="s">
        <v>31</v>
      </c>
      <c r="V7831" t="s">
        <v>1849</v>
      </c>
      <c r="W7831" t="s">
        <v>23</v>
      </c>
    </row>
    <row r="7832" spans="1:23" x14ac:dyDescent="0.4">
      <c r="A7832">
        <v>7831</v>
      </c>
      <c r="B7832">
        <v>1</v>
      </c>
      <c r="C7832">
        <v>1</v>
      </c>
      <c r="D7832">
        <v>1</v>
      </c>
      <c r="E7832">
        <v>1</v>
      </c>
      <c r="F7832" t="s">
        <v>23</v>
      </c>
      <c r="G7832">
        <v>-20.193574908208301</v>
      </c>
      <c r="H7832" t="s">
        <v>23</v>
      </c>
      <c r="I7832">
        <v>29.110339751893701</v>
      </c>
      <c r="J7832" t="s">
        <v>2286</v>
      </c>
      <c r="K7832" t="s">
        <v>25</v>
      </c>
      <c r="L7832" t="s">
        <v>12868</v>
      </c>
      <c r="M7832" t="s">
        <v>12869</v>
      </c>
      <c r="N7832" t="s">
        <v>28</v>
      </c>
      <c r="O7832" t="s">
        <v>12870</v>
      </c>
      <c r="P7832">
        <v>1.7000000500000001</v>
      </c>
      <c r="Q7832" t="s">
        <v>12871</v>
      </c>
      <c r="R7832" t="s">
        <v>12872</v>
      </c>
      <c r="S7832">
        <v>17199720814</v>
      </c>
      <c r="T7832">
        <v>201.10223999999999</v>
      </c>
      <c r="U7832" t="s">
        <v>31</v>
      </c>
      <c r="V7832" t="s">
        <v>3228</v>
      </c>
      <c r="W7832" t="s">
        <v>23</v>
      </c>
    </row>
    <row r="7833" spans="1:23" x14ac:dyDescent="0.4">
      <c r="A7833">
        <v>7832</v>
      </c>
      <c r="B7833">
        <v>1</v>
      </c>
      <c r="C7833">
        <v>1</v>
      </c>
      <c r="D7833">
        <v>1</v>
      </c>
      <c r="E7833">
        <v>1</v>
      </c>
      <c r="F7833" t="s">
        <v>23</v>
      </c>
      <c r="G7833">
        <v>-16.135242441418601</v>
      </c>
      <c r="H7833" t="s">
        <v>23</v>
      </c>
      <c r="I7833">
        <v>106.122978588598</v>
      </c>
      <c r="J7833" t="s">
        <v>4591</v>
      </c>
      <c r="K7833" t="s">
        <v>25</v>
      </c>
      <c r="L7833" t="s">
        <v>6213</v>
      </c>
      <c r="M7833" t="s">
        <v>6214</v>
      </c>
      <c r="N7833" t="s">
        <v>6215</v>
      </c>
      <c r="O7833" t="s">
        <v>6216</v>
      </c>
      <c r="P7833">
        <v>3</v>
      </c>
      <c r="Q7833" t="s">
        <v>6217</v>
      </c>
      <c r="R7833" t="s">
        <v>6218</v>
      </c>
      <c r="S7833">
        <v>20900222</v>
      </c>
      <c r="T7833">
        <v>285.07576</v>
      </c>
      <c r="U7833" t="s">
        <v>31</v>
      </c>
      <c r="V7833" t="s">
        <v>4779</v>
      </c>
      <c r="W7833" t="s">
        <v>23</v>
      </c>
    </row>
    <row r="7834" spans="1:23" x14ac:dyDescent="0.4">
      <c r="A7834">
        <v>7833</v>
      </c>
      <c r="B7834">
        <v>1</v>
      </c>
      <c r="C7834">
        <v>1</v>
      </c>
      <c r="D7834">
        <v>1</v>
      </c>
      <c r="E7834">
        <v>3</v>
      </c>
      <c r="F7834" t="s">
        <v>23</v>
      </c>
      <c r="G7834">
        <v>-275.56521904950199</v>
      </c>
      <c r="H7834" t="s">
        <v>23</v>
      </c>
      <c r="I7834">
        <v>66.268062453324205</v>
      </c>
      <c r="J7834" t="s">
        <v>8322</v>
      </c>
      <c r="K7834" t="s">
        <v>25</v>
      </c>
      <c r="L7834" t="s">
        <v>8323</v>
      </c>
      <c r="M7834" t="s">
        <v>8324</v>
      </c>
      <c r="N7834" t="s">
        <v>8325</v>
      </c>
      <c r="O7834" t="s">
        <v>8326</v>
      </c>
      <c r="P7834">
        <v>3.2000000499999999</v>
      </c>
      <c r="Q7834">
        <v>9587887</v>
      </c>
      <c r="R7834" t="s">
        <v>8327</v>
      </c>
      <c r="S7834">
        <v>67108866</v>
      </c>
      <c r="T7834">
        <v>447.12857339999999</v>
      </c>
      <c r="U7834" t="s">
        <v>31</v>
      </c>
      <c r="V7834" t="s">
        <v>7817</v>
      </c>
      <c r="W7834" t="s">
        <v>23</v>
      </c>
    </row>
    <row r="7835" spans="1:23" x14ac:dyDescent="0.4">
      <c r="A7835">
        <v>7834</v>
      </c>
      <c r="B7835">
        <v>1</v>
      </c>
      <c r="C7835">
        <v>1</v>
      </c>
      <c r="D7835">
        <v>1</v>
      </c>
      <c r="E7835">
        <v>3</v>
      </c>
      <c r="F7835" t="s">
        <v>23</v>
      </c>
      <c r="G7835">
        <v>-21.833046224359801</v>
      </c>
      <c r="H7835" t="s">
        <v>23</v>
      </c>
      <c r="I7835">
        <v>42.1139648185463</v>
      </c>
      <c r="J7835" t="s">
        <v>2628</v>
      </c>
      <c r="K7835" t="s">
        <v>25</v>
      </c>
      <c r="L7835" t="s">
        <v>3051</v>
      </c>
      <c r="M7835" t="s">
        <v>3052</v>
      </c>
      <c r="N7835" t="s">
        <v>3053</v>
      </c>
      <c r="O7835" t="s">
        <v>3054</v>
      </c>
      <c r="P7835">
        <v>5.4000000999999997</v>
      </c>
      <c r="Q7835" t="s">
        <v>3055</v>
      </c>
      <c r="R7835" t="s">
        <v>3056</v>
      </c>
      <c r="S7835">
        <v>19972222</v>
      </c>
      <c r="T7835">
        <v>767.49400409999998</v>
      </c>
      <c r="U7835" t="s">
        <v>31</v>
      </c>
      <c r="V7835" t="s">
        <v>4368</v>
      </c>
      <c r="W7835" t="s">
        <v>23</v>
      </c>
    </row>
    <row r="7836" spans="1:23" x14ac:dyDescent="0.4">
      <c r="A7836">
        <v>7835</v>
      </c>
      <c r="B7836">
        <v>1</v>
      </c>
      <c r="C7836">
        <v>1</v>
      </c>
      <c r="D7836">
        <v>1</v>
      </c>
      <c r="E7836">
        <v>2</v>
      </c>
      <c r="F7836" t="s">
        <v>23</v>
      </c>
      <c r="G7836">
        <v>-522.48791336222405</v>
      </c>
      <c r="H7836" t="s">
        <v>23</v>
      </c>
      <c r="I7836">
        <v>10.3127272996537</v>
      </c>
      <c r="J7836" t="s">
        <v>17092</v>
      </c>
      <c r="K7836" t="s">
        <v>25</v>
      </c>
      <c r="L7836" t="s">
        <v>17093</v>
      </c>
      <c r="M7836" t="s">
        <v>17094</v>
      </c>
      <c r="N7836" t="s">
        <v>17095</v>
      </c>
      <c r="O7836" t="s">
        <v>17096</v>
      </c>
      <c r="P7836">
        <v>2.5</v>
      </c>
      <c r="Q7836">
        <v>11941305</v>
      </c>
      <c r="R7836" t="s">
        <v>17097</v>
      </c>
      <c r="S7836">
        <v>3153922</v>
      </c>
      <c r="T7836">
        <v>463.08710000000002</v>
      </c>
      <c r="U7836" t="s">
        <v>31</v>
      </c>
      <c r="V7836" t="s">
        <v>9785</v>
      </c>
      <c r="W7836" t="s">
        <v>23</v>
      </c>
    </row>
    <row r="7837" spans="1:23" x14ac:dyDescent="0.4">
      <c r="A7837">
        <v>7836</v>
      </c>
      <c r="B7837">
        <v>1</v>
      </c>
      <c r="C7837">
        <v>1</v>
      </c>
      <c r="D7837">
        <v>1</v>
      </c>
      <c r="E7837">
        <v>1</v>
      </c>
      <c r="F7837" t="s">
        <v>23</v>
      </c>
      <c r="G7837">
        <v>-7.2206845965860103</v>
      </c>
      <c r="H7837" t="s">
        <v>23</v>
      </c>
      <c r="I7837">
        <v>17.556166898184301</v>
      </c>
      <c r="J7837" t="s">
        <v>3030</v>
      </c>
      <c r="K7837" t="s">
        <v>25</v>
      </c>
      <c r="L7837" t="s">
        <v>3031</v>
      </c>
      <c r="M7837" t="s">
        <v>3032</v>
      </c>
      <c r="N7837" t="s">
        <v>3033</v>
      </c>
      <c r="O7837" t="s">
        <v>3034</v>
      </c>
      <c r="P7837">
        <v>-1</v>
      </c>
      <c r="Q7837" t="s">
        <v>3035</v>
      </c>
      <c r="R7837" t="s">
        <v>3036</v>
      </c>
      <c r="S7837">
        <v>8677548158</v>
      </c>
      <c r="T7837">
        <v>625.17631140000003</v>
      </c>
      <c r="U7837" t="s">
        <v>31</v>
      </c>
      <c r="V7837" t="s">
        <v>3038</v>
      </c>
      <c r="W7837" t="s">
        <v>23</v>
      </c>
    </row>
    <row r="7838" spans="1:23" x14ac:dyDescent="0.4">
      <c r="A7838">
        <v>7837</v>
      </c>
      <c r="B7838">
        <v>1</v>
      </c>
      <c r="C7838">
        <v>1</v>
      </c>
      <c r="D7838">
        <v>1</v>
      </c>
      <c r="E7838">
        <v>1</v>
      </c>
      <c r="F7838" t="s">
        <v>23</v>
      </c>
      <c r="G7838">
        <v>-400.53503338826698</v>
      </c>
      <c r="H7838" t="s">
        <v>23</v>
      </c>
      <c r="I7838">
        <v>49.421341755637002</v>
      </c>
      <c r="J7838" t="s">
        <v>7160</v>
      </c>
      <c r="K7838" t="s">
        <v>25</v>
      </c>
      <c r="L7838" t="s">
        <v>7161</v>
      </c>
      <c r="M7838" t="s">
        <v>7162</v>
      </c>
      <c r="N7838" t="s">
        <v>28</v>
      </c>
      <c r="O7838" t="s">
        <v>7163</v>
      </c>
      <c r="P7838">
        <v>6.3000001900000004</v>
      </c>
      <c r="Q7838">
        <v>11103936</v>
      </c>
      <c r="R7838" t="s">
        <v>7164</v>
      </c>
      <c r="S7838">
        <v>3178578</v>
      </c>
      <c r="T7838">
        <v>595.1657467</v>
      </c>
      <c r="U7838" t="s">
        <v>31</v>
      </c>
      <c r="V7838" t="s">
        <v>10270</v>
      </c>
      <c r="W7838" t="s">
        <v>23</v>
      </c>
    </row>
    <row r="7839" spans="1:23" x14ac:dyDescent="0.4">
      <c r="A7839">
        <v>7838</v>
      </c>
      <c r="B7839">
        <v>1</v>
      </c>
      <c r="C7839">
        <v>1</v>
      </c>
      <c r="D7839">
        <v>1</v>
      </c>
      <c r="E7839">
        <v>2</v>
      </c>
      <c r="F7839" t="s">
        <v>23</v>
      </c>
      <c r="G7839">
        <v>-501.880258230957</v>
      </c>
      <c r="H7839" t="s">
        <v>23</v>
      </c>
      <c r="I7839">
        <v>34.041479343378597</v>
      </c>
      <c r="J7839" t="s">
        <v>2540</v>
      </c>
      <c r="K7839" t="s">
        <v>25</v>
      </c>
      <c r="L7839" t="s">
        <v>2541</v>
      </c>
      <c r="M7839" t="s">
        <v>2542</v>
      </c>
      <c r="N7839" t="s">
        <v>28</v>
      </c>
      <c r="O7839" t="s">
        <v>2543</v>
      </c>
      <c r="P7839">
        <v>6.4000000999999997</v>
      </c>
      <c r="Q7839">
        <v>53388144</v>
      </c>
      <c r="R7839" t="s">
        <v>2544</v>
      </c>
      <c r="S7839">
        <v>67108934</v>
      </c>
      <c r="T7839">
        <v>627.155576</v>
      </c>
      <c r="U7839" t="s">
        <v>31</v>
      </c>
      <c r="V7839" t="s">
        <v>3654</v>
      </c>
      <c r="W7839" t="s">
        <v>23</v>
      </c>
    </row>
    <row r="7840" spans="1:23" x14ac:dyDescent="0.4">
      <c r="A7840">
        <v>7839</v>
      </c>
      <c r="B7840">
        <v>1</v>
      </c>
      <c r="C7840">
        <v>1</v>
      </c>
      <c r="D7840">
        <v>1</v>
      </c>
      <c r="E7840">
        <v>1</v>
      </c>
      <c r="F7840" t="s">
        <v>23</v>
      </c>
      <c r="G7840">
        <v>-360.39312175685097</v>
      </c>
      <c r="H7840" t="s">
        <v>23</v>
      </c>
      <c r="I7840">
        <v>67.4320660524061</v>
      </c>
      <c r="J7840" t="s">
        <v>11289</v>
      </c>
      <c r="K7840" t="s">
        <v>25</v>
      </c>
      <c r="L7840" t="s">
        <v>11290</v>
      </c>
      <c r="M7840" t="s">
        <v>11291</v>
      </c>
      <c r="N7840" t="s">
        <v>28</v>
      </c>
      <c r="O7840" t="s">
        <v>11292</v>
      </c>
      <c r="P7840">
        <v>-4.9595823299999999</v>
      </c>
      <c r="R7840" t="s">
        <v>11293</v>
      </c>
      <c r="S7840">
        <v>3178496</v>
      </c>
      <c r="T7840">
        <v>781.47326869999995</v>
      </c>
      <c r="U7840" t="s">
        <v>31</v>
      </c>
      <c r="V7840" t="s">
        <v>12329</v>
      </c>
      <c r="W7840" t="s">
        <v>23</v>
      </c>
    </row>
    <row r="7841" spans="1:23" x14ac:dyDescent="0.4">
      <c r="A7841">
        <v>7840</v>
      </c>
      <c r="B7841">
        <v>1</v>
      </c>
      <c r="C7841">
        <v>1</v>
      </c>
      <c r="D7841">
        <v>1</v>
      </c>
      <c r="E7841">
        <v>2</v>
      </c>
      <c r="F7841" t="s">
        <v>23</v>
      </c>
      <c r="G7841">
        <v>-177.75042501641599</v>
      </c>
      <c r="H7841" t="s">
        <v>23</v>
      </c>
      <c r="I7841">
        <v>68.139672414561005</v>
      </c>
      <c r="J7841" t="s">
        <v>9392</v>
      </c>
      <c r="K7841" t="s">
        <v>25</v>
      </c>
      <c r="L7841" t="s">
        <v>9393</v>
      </c>
      <c r="M7841" t="s">
        <v>9394</v>
      </c>
      <c r="N7841" t="s">
        <v>9395</v>
      </c>
      <c r="O7841" t="s">
        <v>9396</v>
      </c>
      <c r="P7841">
        <v>2</v>
      </c>
      <c r="Q7841" t="s">
        <v>9397</v>
      </c>
      <c r="R7841" t="s">
        <v>9398</v>
      </c>
      <c r="S7841">
        <v>67108866</v>
      </c>
      <c r="T7841">
        <v>357.11800870000002</v>
      </c>
      <c r="U7841" t="s">
        <v>31</v>
      </c>
      <c r="V7841" t="s">
        <v>2922</v>
      </c>
      <c r="W7841" t="s">
        <v>23</v>
      </c>
    </row>
    <row r="7842" spans="1:23" x14ac:dyDescent="0.4">
      <c r="A7842">
        <v>7841</v>
      </c>
      <c r="B7842">
        <v>1</v>
      </c>
      <c r="C7842">
        <v>1</v>
      </c>
      <c r="D7842">
        <v>1</v>
      </c>
      <c r="E7842">
        <v>1</v>
      </c>
      <c r="F7842" t="s">
        <v>23</v>
      </c>
      <c r="G7842">
        <v>-1.4198933742945501</v>
      </c>
      <c r="H7842" t="s">
        <v>23</v>
      </c>
      <c r="I7842">
        <v>37.484495017639802</v>
      </c>
      <c r="J7842" t="s">
        <v>512</v>
      </c>
      <c r="K7842" t="s">
        <v>25</v>
      </c>
      <c r="L7842" t="s">
        <v>513</v>
      </c>
      <c r="M7842" t="s">
        <v>514</v>
      </c>
      <c r="N7842" t="s">
        <v>515</v>
      </c>
      <c r="O7842" t="s">
        <v>516</v>
      </c>
      <c r="P7842">
        <v>1.2496581099999999</v>
      </c>
      <c r="Q7842" t="s">
        <v>517</v>
      </c>
      <c r="R7842" t="s">
        <v>518</v>
      </c>
      <c r="S7842">
        <v>19556450</v>
      </c>
      <c r="T7842">
        <v>247.10771879999999</v>
      </c>
      <c r="U7842" t="s">
        <v>31</v>
      </c>
      <c r="V7842" t="s">
        <v>1008</v>
      </c>
      <c r="W7842" t="s">
        <v>23</v>
      </c>
    </row>
    <row r="7843" spans="1:23" x14ac:dyDescent="0.4">
      <c r="A7843">
        <v>7842</v>
      </c>
      <c r="B7843">
        <v>1</v>
      </c>
      <c r="C7843">
        <v>1</v>
      </c>
      <c r="D7843">
        <v>1</v>
      </c>
      <c r="E7843">
        <v>1</v>
      </c>
      <c r="F7843" t="s">
        <v>23</v>
      </c>
      <c r="G7843">
        <v>-6.6912248356541397</v>
      </c>
      <c r="H7843" t="s">
        <v>23</v>
      </c>
      <c r="I7843">
        <v>41.032103584542398</v>
      </c>
      <c r="J7843" t="s">
        <v>115</v>
      </c>
      <c r="K7843" t="s">
        <v>25</v>
      </c>
      <c r="L7843" t="s">
        <v>116</v>
      </c>
      <c r="M7843" t="s">
        <v>117</v>
      </c>
      <c r="N7843" t="s">
        <v>118</v>
      </c>
      <c r="O7843" t="s">
        <v>119</v>
      </c>
      <c r="P7843">
        <v>1.89999998</v>
      </c>
      <c r="Q7843" t="s">
        <v>120</v>
      </c>
      <c r="R7843" t="s">
        <v>121</v>
      </c>
      <c r="S7843">
        <v>20638022</v>
      </c>
      <c r="T7843">
        <v>242.1387</v>
      </c>
      <c r="U7843" t="s">
        <v>31</v>
      </c>
      <c r="V7843" t="s">
        <v>123</v>
      </c>
      <c r="W7843" t="s">
        <v>23</v>
      </c>
    </row>
    <row r="7844" spans="1:23" x14ac:dyDescent="0.4">
      <c r="A7844">
        <v>7843</v>
      </c>
      <c r="B7844">
        <v>1</v>
      </c>
      <c r="C7844">
        <v>1</v>
      </c>
      <c r="D7844">
        <v>1</v>
      </c>
      <c r="E7844">
        <v>1</v>
      </c>
      <c r="F7844" t="s">
        <v>23</v>
      </c>
      <c r="G7844">
        <v>-18.402693953726601</v>
      </c>
      <c r="H7844" t="s">
        <v>23</v>
      </c>
      <c r="I7844">
        <v>11.0885270176465</v>
      </c>
      <c r="J7844" t="s">
        <v>2869</v>
      </c>
      <c r="K7844" t="s">
        <v>25</v>
      </c>
      <c r="L7844" t="s">
        <v>2870</v>
      </c>
      <c r="M7844" t="s">
        <v>2871</v>
      </c>
      <c r="N7844" t="s">
        <v>2872</v>
      </c>
      <c r="O7844" t="s">
        <v>2873</v>
      </c>
      <c r="P7844">
        <v>-1.7000000500000001</v>
      </c>
      <c r="Q7844" t="s">
        <v>2874</v>
      </c>
      <c r="R7844" t="s">
        <v>2875</v>
      </c>
      <c r="S7844">
        <v>3178554</v>
      </c>
      <c r="T7844">
        <v>713.15750000000003</v>
      </c>
      <c r="U7844" t="s">
        <v>31</v>
      </c>
      <c r="V7844" t="s">
        <v>2877</v>
      </c>
      <c r="W7844" t="s">
        <v>23</v>
      </c>
    </row>
    <row r="7845" spans="1:23" x14ac:dyDescent="0.4">
      <c r="A7845">
        <v>7844</v>
      </c>
      <c r="B7845">
        <v>1</v>
      </c>
      <c r="C7845">
        <v>3</v>
      </c>
      <c r="D7845">
        <v>1</v>
      </c>
      <c r="E7845">
        <v>1</v>
      </c>
      <c r="F7845" t="s">
        <v>23</v>
      </c>
      <c r="G7845">
        <v>-622.02021441571401</v>
      </c>
      <c r="H7845" t="s">
        <v>23</v>
      </c>
      <c r="I7845">
        <v>8.0774528308777604</v>
      </c>
      <c r="J7845" t="s">
        <v>6277</v>
      </c>
      <c r="K7845" t="s">
        <v>25</v>
      </c>
      <c r="L7845" t="s">
        <v>9817</v>
      </c>
      <c r="M7845" t="s">
        <v>9818</v>
      </c>
      <c r="N7845" t="s">
        <v>28</v>
      </c>
      <c r="O7845" t="s">
        <v>9819</v>
      </c>
      <c r="P7845">
        <v>3.7000000499999999</v>
      </c>
      <c r="Q7845">
        <v>26743728</v>
      </c>
      <c r="R7845" t="s">
        <v>9820</v>
      </c>
      <c r="S7845">
        <v>3153922</v>
      </c>
      <c r="T7845">
        <v>451.12348800000001</v>
      </c>
      <c r="U7845" t="s">
        <v>31</v>
      </c>
      <c r="V7845" t="s">
        <v>12330</v>
      </c>
      <c r="W7845" t="s">
        <v>23</v>
      </c>
    </row>
    <row r="7846" spans="1:23" x14ac:dyDescent="0.4">
      <c r="A7846">
        <v>7845</v>
      </c>
      <c r="B7846">
        <v>1</v>
      </c>
      <c r="C7846">
        <v>1</v>
      </c>
      <c r="D7846">
        <v>1</v>
      </c>
      <c r="E7846">
        <v>1</v>
      </c>
      <c r="F7846" t="s">
        <v>23</v>
      </c>
      <c r="G7846">
        <v>-785.48974407018295</v>
      </c>
      <c r="H7846" t="s">
        <v>23</v>
      </c>
      <c r="I7846">
        <v>65.104541076431502</v>
      </c>
      <c r="J7846" t="s">
        <v>11985</v>
      </c>
      <c r="K7846" t="s">
        <v>25</v>
      </c>
      <c r="L7846" t="s">
        <v>11986</v>
      </c>
      <c r="M7846" t="s">
        <v>11987</v>
      </c>
      <c r="N7846" t="s">
        <v>28</v>
      </c>
      <c r="O7846" t="s">
        <v>11988</v>
      </c>
      <c r="P7846">
        <v>0</v>
      </c>
      <c r="R7846" t="s">
        <v>11989</v>
      </c>
      <c r="S7846">
        <v>3145728</v>
      </c>
      <c r="T7846">
        <v>767.49400409999998</v>
      </c>
      <c r="U7846" t="s">
        <v>31</v>
      </c>
      <c r="V7846" t="s">
        <v>3710</v>
      </c>
      <c r="W7846" t="s">
        <v>23</v>
      </c>
    </row>
    <row r="7847" spans="1:23" x14ac:dyDescent="0.4">
      <c r="A7847">
        <v>7846</v>
      </c>
      <c r="B7847">
        <v>1</v>
      </c>
      <c r="C7847">
        <v>1</v>
      </c>
      <c r="D7847">
        <v>1</v>
      </c>
      <c r="E7847">
        <v>2</v>
      </c>
      <c r="F7847" t="s">
        <v>23</v>
      </c>
      <c r="G7847">
        <v>-9.2834948255031193</v>
      </c>
      <c r="H7847" t="s">
        <v>23</v>
      </c>
      <c r="I7847">
        <v>23.0463470771885</v>
      </c>
      <c r="J7847" t="s">
        <v>1199</v>
      </c>
      <c r="K7847" t="s">
        <v>25</v>
      </c>
      <c r="L7847" t="s">
        <v>1200</v>
      </c>
      <c r="M7847" t="s">
        <v>1201</v>
      </c>
      <c r="N7847" t="s">
        <v>1202</v>
      </c>
      <c r="O7847" t="s">
        <v>1203</v>
      </c>
      <c r="P7847">
        <v>-1.39999998</v>
      </c>
      <c r="Q7847" t="s">
        <v>1204</v>
      </c>
      <c r="R7847" t="s">
        <v>1205</v>
      </c>
      <c r="S7847">
        <v>37544310</v>
      </c>
      <c r="T7847">
        <v>597.18139680000002</v>
      </c>
      <c r="U7847" t="s">
        <v>31</v>
      </c>
      <c r="V7847" t="s">
        <v>12121</v>
      </c>
      <c r="W7847" t="s">
        <v>23</v>
      </c>
    </row>
    <row r="7848" spans="1:23" x14ac:dyDescent="0.4">
      <c r="A7848">
        <v>7847</v>
      </c>
      <c r="B7848">
        <v>1</v>
      </c>
      <c r="C7848">
        <v>1</v>
      </c>
      <c r="D7848">
        <v>1</v>
      </c>
      <c r="E7848">
        <v>1</v>
      </c>
      <c r="F7848" t="s">
        <v>23</v>
      </c>
      <c r="G7848">
        <v>-3.18933992481458</v>
      </c>
      <c r="H7848" t="s">
        <v>23</v>
      </c>
      <c r="I7848">
        <v>35.930421989344097</v>
      </c>
      <c r="J7848" t="s">
        <v>1234</v>
      </c>
      <c r="K7848" t="s">
        <v>25</v>
      </c>
      <c r="L7848" t="s">
        <v>1235</v>
      </c>
      <c r="M7848" t="s">
        <v>1236</v>
      </c>
      <c r="N7848" t="s">
        <v>1237</v>
      </c>
      <c r="O7848" t="s">
        <v>1238</v>
      </c>
      <c r="P7848">
        <v>1.81215119</v>
      </c>
      <c r="Q7848" t="s">
        <v>1239</v>
      </c>
      <c r="R7848" t="s">
        <v>1240</v>
      </c>
      <c r="S7848">
        <v>121563518</v>
      </c>
      <c r="T7848">
        <v>287.05501450000003</v>
      </c>
      <c r="U7848" t="s">
        <v>31</v>
      </c>
      <c r="V7848" t="s">
        <v>2893</v>
      </c>
      <c r="W7848" t="s">
        <v>23</v>
      </c>
    </row>
    <row r="7849" spans="1:23" x14ac:dyDescent="0.4">
      <c r="A7849">
        <v>7848</v>
      </c>
      <c r="B7849">
        <v>1</v>
      </c>
      <c r="C7849">
        <v>1</v>
      </c>
      <c r="D7849">
        <v>1</v>
      </c>
      <c r="E7849">
        <v>1</v>
      </c>
      <c r="F7849" t="s">
        <v>23</v>
      </c>
      <c r="G7849">
        <v>-4.20749805498847</v>
      </c>
      <c r="H7849" t="s">
        <v>23</v>
      </c>
      <c r="I7849">
        <v>35.5999301990595</v>
      </c>
      <c r="J7849" t="s">
        <v>194</v>
      </c>
      <c r="K7849" t="s">
        <v>25</v>
      </c>
      <c r="L7849" t="s">
        <v>195</v>
      </c>
      <c r="M7849" t="s">
        <v>196</v>
      </c>
      <c r="N7849" t="s">
        <v>197</v>
      </c>
      <c r="O7849" t="s">
        <v>198</v>
      </c>
      <c r="P7849">
        <v>2.8890771900000001</v>
      </c>
      <c r="Q7849" t="s">
        <v>199</v>
      </c>
      <c r="R7849" t="s">
        <v>200</v>
      </c>
      <c r="S7849">
        <v>120383870</v>
      </c>
      <c r="T7849">
        <v>355.20161919999998</v>
      </c>
      <c r="U7849" t="s">
        <v>31</v>
      </c>
      <c r="V7849" t="s">
        <v>274</v>
      </c>
      <c r="W7849" t="s">
        <v>23</v>
      </c>
    </row>
    <row r="7850" spans="1:23" x14ac:dyDescent="0.4">
      <c r="A7850">
        <v>7849</v>
      </c>
      <c r="B7850">
        <v>1</v>
      </c>
      <c r="C7850">
        <v>1</v>
      </c>
      <c r="D7850">
        <v>1</v>
      </c>
      <c r="E7850">
        <v>1</v>
      </c>
      <c r="F7850" t="s">
        <v>23</v>
      </c>
      <c r="G7850">
        <v>-270.61374012759302</v>
      </c>
      <c r="H7850" t="s">
        <v>23</v>
      </c>
      <c r="I7850">
        <v>8.0706733873019694</v>
      </c>
      <c r="J7850" t="s">
        <v>3298</v>
      </c>
      <c r="K7850" t="s">
        <v>25</v>
      </c>
      <c r="L7850" t="s">
        <v>15098</v>
      </c>
      <c r="M7850" t="s">
        <v>15099</v>
      </c>
      <c r="N7850" t="s">
        <v>15100</v>
      </c>
      <c r="O7850" t="s">
        <v>15101</v>
      </c>
      <c r="P7850">
        <v>5.0999999000000003</v>
      </c>
      <c r="Q7850">
        <v>1301681</v>
      </c>
      <c r="R7850" t="s">
        <v>15102</v>
      </c>
      <c r="S7850">
        <v>3153922</v>
      </c>
      <c r="T7850">
        <v>435.0921879</v>
      </c>
      <c r="U7850" t="s">
        <v>31</v>
      </c>
      <c r="V7850" t="s">
        <v>3351</v>
      </c>
      <c r="W7850" t="s">
        <v>23</v>
      </c>
    </row>
    <row r="7851" spans="1:23" x14ac:dyDescent="0.4">
      <c r="A7851">
        <v>7850</v>
      </c>
      <c r="B7851">
        <v>1</v>
      </c>
      <c r="C7851">
        <v>1</v>
      </c>
      <c r="D7851">
        <v>1</v>
      </c>
      <c r="E7851">
        <v>1</v>
      </c>
      <c r="F7851" t="s">
        <v>23</v>
      </c>
      <c r="G7851">
        <v>-9.9797883989651002</v>
      </c>
      <c r="H7851" t="s">
        <v>23</v>
      </c>
      <c r="I7851">
        <v>22.252330172294801</v>
      </c>
      <c r="J7851" t="s">
        <v>1408</v>
      </c>
      <c r="K7851" t="s">
        <v>25</v>
      </c>
      <c r="L7851" t="s">
        <v>1409</v>
      </c>
      <c r="M7851" t="s">
        <v>1410</v>
      </c>
      <c r="N7851" t="s">
        <v>1411</v>
      </c>
      <c r="O7851" t="s">
        <v>1412</v>
      </c>
      <c r="P7851">
        <v>2.3777244099999999</v>
      </c>
      <c r="Q7851" t="s">
        <v>1413</v>
      </c>
      <c r="R7851" t="s">
        <v>1414</v>
      </c>
      <c r="S7851">
        <v>2779202</v>
      </c>
      <c r="T7851">
        <v>289.15466900000001</v>
      </c>
      <c r="U7851" t="s">
        <v>31</v>
      </c>
      <c r="V7851" t="s">
        <v>2647</v>
      </c>
      <c r="W7851" t="s">
        <v>23</v>
      </c>
    </row>
    <row r="7852" spans="1:23" x14ac:dyDescent="0.4">
      <c r="A7852">
        <v>7851</v>
      </c>
      <c r="B7852">
        <v>1</v>
      </c>
      <c r="C7852">
        <v>1</v>
      </c>
      <c r="D7852">
        <v>1</v>
      </c>
      <c r="E7852">
        <v>1</v>
      </c>
      <c r="F7852" t="s">
        <v>23</v>
      </c>
      <c r="G7852">
        <v>-2.74556353757588</v>
      </c>
      <c r="H7852" t="s">
        <v>23</v>
      </c>
      <c r="I7852">
        <v>26.4258382089631</v>
      </c>
      <c r="J7852" t="s">
        <v>1243</v>
      </c>
      <c r="K7852" t="s">
        <v>25</v>
      </c>
      <c r="L7852" t="s">
        <v>1244</v>
      </c>
      <c r="M7852" t="s">
        <v>1245</v>
      </c>
      <c r="N7852" t="s">
        <v>1246</v>
      </c>
      <c r="O7852" t="s">
        <v>1247</v>
      </c>
      <c r="P7852">
        <v>0.89756828499999997</v>
      </c>
      <c r="Q7852" t="s">
        <v>1248</v>
      </c>
      <c r="R7852" t="s">
        <v>1249</v>
      </c>
      <c r="S7852">
        <v>255847294</v>
      </c>
      <c r="T7852">
        <v>139.03899999999999</v>
      </c>
      <c r="U7852" t="s">
        <v>31</v>
      </c>
      <c r="V7852" t="s">
        <v>17319</v>
      </c>
      <c r="W7852" t="s">
        <v>23</v>
      </c>
    </row>
    <row r="7853" spans="1:23" x14ac:dyDescent="0.4">
      <c r="A7853">
        <v>7852</v>
      </c>
      <c r="B7853">
        <v>1</v>
      </c>
      <c r="C7853">
        <v>1</v>
      </c>
      <c r="D7853">
        <v>1</v>
      </c>
      <c r="E7853">
        <v>1</v>
      </c>
      <c r="F7853" t="s">
        <v>23</v>
      </c>
      <c r="G7853">
        <v>-12.6904898582433</v>
      </c>
      <c r="H7853" t="s">
        <v>23</v>
      </c>
      <c r="I7853">
        <v>56.147383527167399</v>
      </c>
      <c r="J7853" t="s">
        <v>2096</v>
      </c>
      <c r="K7853" t="s">
        <v>25</v>
      </c>
      <c r="L7853" t="s">
        <v>3965</v>
      </c>
      <c r="M7853" t="s">
        <v>3966</v>
      </c>
      <c r="N7853" t="s">
        <v>3967</v>
      </c>
      <c r="O7853" t="s">
        <v>3968</v>
      </c>
      <c r="P7853">
        <v>1.2000000500000001</v>
      </c>
      <c r="Q7853">
        <v>5280569</v>
      </c>
      <c r="R7853" t="s">
        <v>3969</v>
      </c>
      <c r="S7853">
        <v>88009086</v>
      </c>
      <c r="T7853">
        <v>179.03388509999999</v>
      </c>
      <c r="U7853" t="s">
        <v>31</v>
      </c>
      <c r="V7853" t="s">
        <v>3129</v>
      </c>
      <c r="W7853" t="s">
        <v>23</v>
      </c>
    </row>
    <row r="7854" spans="1:23" x14ac:dyDescent="0.4">
      <c r="A7854">
        <v>7853</v>
      </c>
      <c r="B7854">
        <v>1</v>
      </c>
      <c r="C7854">
        <v>1</v>
      </c>
      <c r="D7854">
        <v>1</v>
      </c>
      <c r="E7854">
        <v>1</v>
      </c>
      <c r="F7854" t="s">
        <v>23</v>
      </c>
      <c r="G7854">
        <v>-92.341337756606293</v>
      </c>
      <c r="H7854" t="s">
        <v>23</v>
      </c>
      <c r="I7854">
        <v>-0.65295067559308595</v>
      </c>
      <c r="J7854" t="s">
        <v>7365</v>
      </c>
      <c r="K7854" t="s">
        <v>25</v>
      </c>
      <c r="L7854" t="s">
        <v>7366</v>
      </c>
      <c r="M7854" t="s">
        <v>7367</v>
      </c>
      <c r="N7854" t="s">
        <v>7368</v>
      </c>
      <c r="O7854" t="s">
        <v>7369</v>
      </c>
      <c r="P7854">
        <v>3.3480439199999998</v>
      </c>
      <c r="Q7854">
        <v>21894783</v>
      </c>
      <c r="R7854" t="s">
        <v>7370</v>
      </c>
      <c r="S7854">
        <v>67371010</v>
      </c>
      <c r="T7854">
        <v>179.03388509999999</v>
      </c>
      <c r="U7854" t="s">
        <v>31</v>
      </c>
      <c r="V7854" t="s">
        <v>7372</v>
      </c>
      <c r="W7854" t="s">
        <v>23</v>
      </c>
    </row>
    <row r="7855" spans="1:23" x14ac:dyDescent="0.4">
      <c r="A7855">
        <v>7854</v>
      </c>
      <c r="B7855">
        <v>1</v>
      </c>
      <c r="C7855">
        <v>1</v>
      </c>
      <c r="D7855">
        <v>1</v>
      </c>
      <c r="E7855">
        <v>1</v>
      </c>
      <c r="F7855" t="s">
        <v>23</v>
      </c>
      <c r="G7855">
        <v>-484.70025455771298</v>
      </c>
      <c r="H7855" t="s">
        <v>23</v>
      </c>
      <c r="I7855">
        <v>87.396992155591406</v>
      </c>
      <c r="J7855" t="s">
        <v>865</v>
      </c>
      <c r="K7855" t="s">
        <v>25</v>
      </c>
      <c r="L7855" t="s">
        <v>866</v>
      </c>
      <c r="M7855" t="s">
        <v>867</v>
      </c>
      <c r="N7855" t="s">
        <v>868</v>
      </c>
      <c r="O7855" t="s">
        <v>869</v>
      </c>
      <c r="P7855">
        <v>2.9000001000000002</v>
      </c>
      <c r="Q7855">
        <v>78347</v>
      </c>
      <c r="R7855" t="s">
        <v>870</v>
      </c>
      <c r="S7855">
        <v>262146</v>
      </c>
      <c r="T7855">
        <v>449.10783789999999</v>
      </c>
      <c r="U7855" t="s">
        <v>31</v>
      </c>
      <c r="V7855" t="s">
        <v>872</v>
      </c>
      <c r="W7855" t="s">
        <v>23</v>
      </c>
    </row>
    <row r="7856" spans="1:23" x14ac:dyDescent="0.4">
      <c r="A7856">
        <v>7855</v>
      </c>
      <c r="B7856">
        <v>1</v>
      </c>
      <c r="C7856">
        <v>1</v>
      </c>
      <c r="D7856">
        <v>1</v>
      </c>
      <c r="E7856">
        <v>1</v>
      </c>
      <c r="F7856" t="s">
        <v>23</v>
      </c>
      <c r="G7856">
        <v>-29.981248893853198</v>
      </c>
      <c r="H7856" t="s">
        <v>23</v>
      </c>
      <c r="I7856">
        <v>36.517886323888497</v>
      </c>
      <c r="J7856" t="s">
        <v>2364</v>
      </c>
      <c r="K7856" t="s">
        <v>25</v>
      </c>
      <c r="L7856" t="s">
        <v>16189</v>
      </c>
      <c r="M7856" t="s">
        <v>16190</v>
      </c>
      <c r="N7856" t="s">
        <v>16191</v>
      </c>
      <c r="O7856" t="s">
        <v>16192</v>
      </c>
      <c r="P7856">
        <v>2.2349462500000001</v>
      </c>
      <c r="Q7856">
        <v>5322065</v>
      </c>
      <c r="R7856" t="s">
        <v>16193</v>
      </c>
      <c r="S7856">
        <v>8677548126</v>
      </c>
      <c r="T7856">
        <v>271.06009990000001</v>
      </c>
      <c r="U7856" t="s">
        <v>31</v>
      </c>
      <c r="V7856" t="s">
        <v>12098</v>
      </c>
      <c r="W7856" t="s">
        <v>23</v>
      </c>
    </row>
    <row r="7857" spans="1:23" x14ac:dyDescent="0.4">
      <c r="A7857">
        <v>7856</v>
      </c>
      <c r="B7857">
        <v>1</v>
      </c>
      <c r="C7857">
        <v>1</v>
      </c>
      <c r="D7857">
        <v>1</v>
      </c>
      <c r="E7857">
        <v>2</v>
      </c>
      <c r="F7857" t="s">
        <v>23</v>
      </c>
      <c r="G7857">
        <v>-840.52617617748103</v>
      </c>
      <c r="H7857" t="s">
        <v>23</v>
      </c>
      <c r="I7857">
        <v>69.128082029805498</v>
      </c>
      <c r="J7857" t="s">
        <v>11939</v>
      </c>
      <c r="K7857" t="s">
        <v>25</v>
      </c>
      <c r="L7857" t="s">
        <v>11940</v>
      </c>
      <c r="M7857" t="s">
        <v>11941</v>
      </c>
      <c r="N7857" t="s">
        <v>28</v>
      </c>
      <c r="O7857" t="s">
        <v>11942</v>
      </c>
      <c r="P7857">
        <v>3</v>
      </c>
      <c r="Q7857" t="s">
        <v>11943</v>
      </c>
      <c r="R7857" t="s">
        <v>11944</v>
      </c>
      <c r="S7857">
        <v>16777282</v>
      </c>
      <c r="T7857">
        <v>823.41106239999999</v>
      </c>
      <c r="U7857" t="s">
        <v>31</v>
      </c>
      <c r="V7857" t="s">
        <v>5382</v>
      </c>
      <c r="W7857" t="s">
        <v>23</v>
      </c>
    </row>
    <row r="7858" spans="1:23" x14ac:dyDescent="0.4">
      <c r="A7858">
        <v>7857</v>
      </c>
      <c r="B7858">
        <v>1</v>
      </c>
      <c r="C7858">
        <v>1</v>
      </c>
      <c r="D7858">
        <v>1</v>
      </c>
      <c r="E7858">
        <v>1</v>
      </c>
      <c r="F7858" t="s">
        <v>23</v>
      </c>
      <c r="G7858">
        <v>-14.753331202827701</v>
      </c>
      <c r="H7858" t="s">
        <v>23</v>
      </c>
      <c r="I7858">
        <v>14.390503302922999</v>
      </c>
      <c r="J7858" t="s">
        <v>5945</v>
      </c>
      <c r="K7858" t="s">
        <v>25</v>
      </c>
      <c r="L7858" t="s">
        <v>15356</v>
      </c>
      <c r="M7858" t="s">
        <v>15357</v>
      </c>
      <c r="N7858" t="s">
        <v>15358</v>
      </c>
      <c r="O7858" t="s">
        <v>15359</v>
      </c>
      <c r="P7858">
        <v>-0.20000000300000001</v>
      </c>
      <c r="Q7858" t="s">
        <v>15360</v>
      </c>
      <c r="R7858" t="s">
        <v>15361</v>
      </c>
      <c r="S7858">
        <v>3178582</v>
      </c>
      <c r="T7858">
        <v>623.12639999999999</v>
      </c>
      <c r="U7858" t="s">
        <v>31</v>
      </c>
      <c r="V7858" t="s">
        <v>5953</v>
      </c>
      <c r="W7858" t="s">
        <v>23</v>
      </c>
    </row>
    <row r="7859" spans="1:23" x14ac:dyDescent="0.4">
      <c r="A7859">
        <v>7858</v>
      </c>
      <c r="B7859">
        <v>1</v>
      </c>
      <c r="C7859">
        <v>1</v>
      </c>
      <c r="D7859">
        <v>1</v>
      </c>
      <c r="E7859">
        <v>2</v>
      </c>
      <c r="F7859" t="s">
        <v>23</v>
      </c>
      <c r="G7859">
        <v>-309.641126911833</v>
      </c>
      <c r="H7859" t="s">
        <v>23</v>
      </c>
      <c r="I7859">
        <v>46.152490813454897</v>
      </c>
      <c r="J7859" t="s">
        <v>2668</v>
      </c>
      <c r="K7859" t="s">
        <v>25</v>
      </c>
      <c r="L7859" t="s">
        <v>2669</v>
      </c>
      <c r="M7859" t="s">
        <v>2670</v>
      </c>
      <c r="N7859" t="s">
        <v>2671</v>
      </c>
      <c r="O7859" t="s">
        <v>2672</v>
      </c>
      <c r="P7859">
        <v>-10.399999599999999</v>
      </c>
      <c r="Q7859" t="s">
        <v>2673</v>
      </c>
      <c r="R7859" t="s">
        <v>2674</v>
      </c>
      <c r="S7859">
        <v>16910690</v>
      </c>
      <c r="T7859">
        <v>611.19704679999995</v>
      </c>
      <c r="U7859" t="s">
        <v>31</v>
      </c>
      <c r="V7859" t="s">
        <v>4369</v>
      </c>
      <c r="W7859" t="s">
        <v>23</v>
      </c>
    </row>
    <row r="7860" spans="1:23" x14ac:dyDescent="0.4">
      <c r="A7860">
        <v>7859</v>
      </c>
      <c r="B7860">
        <v>1</v>
      </c>
      <c r="C7860">
        <v>1</v>
      </c>
      <c r="D7860">
        <v>1</v>
      </c>
      <c r="E7860">
        <v>1</v>
      </c>
      <c r="F7860" t="s">
        <v>23</v>
      </c>
      <c r="G7860">
        <v>-7.3157278772752798</v>
      </c>
      <c r="H7860" t="s">
        <v>23</v>
      </c>
      <c r="I7860">
        <v>17.0541773991824</v>
      </c>
      <c r="J7860" t="s">
        <v>1964</v>
      </c>
      <c r="K7860" t="s">
        <v>25</v>
      </c>
      <c r="L7860" t="s">
        <v>3555</v>
      </c>
      <c r="M7860" t="s">
        <v>3556</v>
      </c>
      <c r="N7860" t="s">
        <v>3557</v>
      </c>
      <c r="O7860" t="s">
        <v>3558</v>
      </c>
      <c r="P7860">
        <v>-0.5</v>
      </c>
      <c r="Q7860" t="s">
        <v>3559</v>
      </c>
      <c r="R7860" t="s">
        <v>3560</v>
      </c>
      <c r="S7860">
        <v>3989622</v>
      </c>
      <c r="T7860">
        <v>593.1864822</v>
      </c>
      <c r="U7860" t="s">
        <v>31</v>
      </c>
      <c r="V7860" t="s">
        <v>6656</v>
      </c>
      <c r="W7860" t="s">
        <v>23</v>
      </c>
    </row>
    <row r="7861" spans="1:23" x14ac:dyDescent="0.4">
      <c r="A7861">
        <v>7860</v>
      </c>
      <c r="B7861">
        <v>1</v>
      </c>
      <c r="C7861">
        <v>2</v>
      </c>
      <c r="D7861">
        <v>1</v>
      </c>
      <c r="E7861">
        <v>1</v>
      </c>
      <c r="F7861" t="s">
        <v>23</v>
      </c>
      <c r="G7861">
        <v>-512.03751482268297</v>
      </c>
      <c r="H7861" t="s">
        <v>23</v>
      </c>
      <c r="I7861">
        <v>9.9393867898007695</v>
      </c>
      <c r="J7861" t="s">
        <v>17072</v>
      </c>
      <c r="K7861" t="s">
        <v>25</v>
      </c>
      <c r="L7861" t="s">
        <v>17073</v>
      </c>
      <c r="M7861" t="s">
        <v>17074</v>
      </c>
      <c r="N7861" t="s">
        <v>28</v>
      </c>
      <c r="O7861" t="s">
        <v>17075</v>
      </c>
      <c r="P7861">
        <v>4.0922088600000004</v>
      </c>
      <c r="R7861" t="s">
        <v>17076</v>
      </c>
      <c r="S7861">
        <v>3145728</v>
      </c>
      <c r="T7861">
        <v>765.22500000000002</v>
      </c>
      <c r="U7861" t="s">
        <v>31</v>
      </c>
      <c r="V7861" t="s">
        <v>9319</v>
      </c>
      <c r="W7861" t="s">
        <v>23</v>
      </c>
    </row>
    <row r="7862" spans="1:23" x14ac:dyDescent="0.4">
      <c r="A7862">
        <v>7861</v>
      </c>
      <c r="B7862">
        <v>1</v>
      </c>
      <c r="C7862">
        <v>1</v>
      </c>
      <c r="D7862">
        <v>1</v>
      </c>
      <c r="E7862">
        <v>1</v>
      </c>
      <c r="F7862" t="s">
        <v>23</v>
      </c>
      <c r="G7862">
        <v>-31.614214739858799</v>
      </c>
      <c r="H7862" t="s">
        <v>23</v>
      </c>
      <c r="I7862">
        <v>62.079775960180903</v>
      </c>
      <c r="J7862" t="s">
        <v>3916</v>
      </c>
      <c r="K7862" t="s">
        <v>25</v>
      </c>
      <c r="L7862" t="s">
        <v>3917</v>
      </c>
      <c r="M7862" t="s">
        <v>3918</v>
      </c>
      <c r="N7862" t="s">
        <v>3919</v>
      </c>
      <c r="O7862" t="s">
        <v>3920</v>
      </c>
      <c r="P7862">
        <v>1.5</v>
      </c>
      <c r="Q7862" t="s">
        <v>3921</v>
      </c>
      <c r="R7862" t="s">
        <v>3922</v>
      </c>
      <c r="S7862">
        <v>43036745802</v>
      </c>
      <c r="T7862">
        <v>149.05970600000001</v>
      </c>
      <c r="U7862" t="s">
        <v>31</v>
      </c>
      <c r="V7862" t="s">
        <v>7411</v>
      </c>
      <c r="W7862" t="s">
        <v>23</v>
      </c>
    </row>
    <row r="7863" spans="1:23" x14ac:dyDescent="0.4">
      <c r="A7863">
        <v>7862</v>
      </c>
      <c r="B7863">
        <v>1</v>
      </c>
      <c r="C7863">
        <v>1</v>
      </c>
      <c r="D7863">
        <v>1</v>
      </c>
      <c r="E7863">
        <v>1</v>
      </c>
      <c r="F7863" t="s">
        <v>23</v>
      </c>
      <c r="G7863">
        <v>-8.7374981363892008</v>
      </c>
      <c r="H7863" t="s">
        <v>23</v>
      </c>
      <c r="I7863">
        <v>14.6886182419374</v>
      </c>
      <c r="J7863" t="s">
        <v>3030</v>
      </c>
      <c r="K7863" t="s">
        <v>25</v>
      </c>
      <c r="L7863" t="s">
        <v>3031</v>
      </c>
      <c r="M7863" t="s">
        <v>3032</v>
      </c>
      <c r="N7863" t="s">
        <v>3033</v>
      </c>
      <c r="O7863" t="s">
        <v>3034</v>
      </c>
      <c r="P7863">
        <v>-1</v>
      </c>
      <c r="Q7863" t="s">
        <v>3035</v>
      </c>
      <c r="R7863" t="s">
        <v>3036</v>
      </c>
      <c r="S7863">
        <v>8677548158</v>
      </c>
      <c r="T7863">
        <v>625.17631140000003</v>
      </c>
      <c r="U7863" t="s">
        <v>31</v>
      </c>
      <c r="V7863" t="s">
        <v>5838</v>
      </c>
      <c r="W7863" t="s">
        <v>23</v>
      </c>
    </row>
    <row r="7864" spans="1:23" x14ac:dyDescent="0.4">
      <c r="A7864">
        <v>7863</v>
      </c>
      <c r="B7864">
        <v>1</v>
      </c>
      <c r="C7864">
        <v>1</v>
      </c>
      <c r="D7864">
        <v>1</v>
      </c>
      <c r="E7864">
        <v>1</v>
      </c>
      <c r="F7864" t="s">
        <v>23</v>
      </c>
      <c r="G7864">
        <v>-323.88407208158998</v>
      </c>
      <c r="H7864" t="s">
        <v>23</v>
      </c>
      <c r="I7864">
        <v>55.346316117152803</v>
      </c>
      <c r="J7864" t="s">
        <v>10603</v>
      </c>
      <c r="K7864" t="s">
        <v>25</v>
      </c>
      <c r="L7864" t="s">
        <v>11683</v>
      </c>
      <c r="M7864" t="s">
        <v>11684</v>
      </c>
      <c r="N7864" t="s">
        <v>11685</v>
      </c>
      <c r="O7864" t="s">
        <v>11686</v>
      </c>
      <c r="P7864">
        <v>1.7999999499999999</v>
      </c>
      <c r="Q7864">
        <v>3073195</v>
      </c>
      <c r="R7864" t="s">
        <v>11687</v>
      </c>
      <c r="S7864">
        <v>67108866</v>
      </c>
      <c r="T7864">
        <v>287.05500000000001</v>
      </c>
      <c r="U7864" t="s">
        <v>31</v>
      </c>
      <c r="V7864" t="s">
        <v>10611</v>
      </c>
      <c r="W7864" t="s">
        <v>23</v>
      </c>
    </row>
    <row r="7865" spans="1:23" x14ac:dyDescent="0.4">
      <c r="A7865">
        <v>7864</v>
      </c>
      <c r="B7865">
        <v>1</v>
      </c>
      <c r="C7865">
        <v>2</v>
      </c>
      <c r="D7865">
        <v>1</v>
      </c>
      <c r="E7865">
        <v>1</v>
      </c>
      <c r="F7865" t="s">
        <v>23</v>
      </c>
      <c r="G7865">
        <v>-10.125227419650299</v>
      </c>
      <c r="H7865" t="s">
        <v>23</v>
      </c>
      <c r="I7865">
        <v>22.636328542235901</v>
      </c>
      <c r="J7865" t="s">
        <v>1074</v>
      </c>
      <c r="K7865" t="s">
        <v>25</v>
      </c>
      <c r="L7865" t="s">
        <v>9620</v>
      </c>
      <c r="M7865" t="s">
        <v>9621</v>
      </c>
      <c r="N7865" t="s">
        <v>9622</v>
      </c>
      <c r="O7865" t="s">
        <v>9623</v>
      </c>
      <c r="P7865">
        <v>-0.89999997600000003</v>
      </c>
      <c r="Q7865" t="s">
        <v>9624</v>
      </c>
      <c r="R7865" t="s">
        <v>9625</v>
      </c>
      <c r="S7865">
        <v>87738750</v>
      </c>
      <c r="T7865">
        <v>611.16066130000002</v>
      </c>
      <c r="U7865" t="s">
        <v>31</v>
      </c>
      <c r="V7865" t="s">
        <v>4502</v>
      </c>
      <c r="W7865" t="s">
        <v>23</v>
      </c>
    </row>
    <row r="7866" spans="1:23" x14ac:dyDescent="0.4">
      <c r="A7866">
        <v>7865</v>
      </c>
      <c r="B7866">
        <v>1</v>
      </c>
      <c r="C7866">
        <v>1</v>
      </c>
      <c r="D7866">
        <v>1</v>
      </c>
      <c r="E7866">
        <v>1</v>
      </c>
      <c r="F7866" t="s">
        <v>23</v>
      </c>
      <c r="G7866">
        <v>-62.6830820931605</v>
      </c>
      <c r="H7866" t="s">
        <v>23</v>
      </c>
      <c r="I7866">
        <v>14.6511398617357</v>
      </c>
      <c r="J7866" t="s">
        <v>2159</v>
      </c>
      <c r="K7866" t="s">
        <v>25</v>
      </c>
      <c r="L7866" t="s">
        <v>2160</v>
      </c>
      <c r="M7866" t="s">
        <v>2161</v>
      </c>
      <c r="N7866" t="s">
        <v>2162</v>
      </c>
      <c r="O7866" t="s">
        <v>2163</v>
      </c>
      <c r="P7866">
        <v>-1.39999998</v>
      </c>
      <c r="Q7866">
        <v>21827835</v>
      </c>
      <c r="R7866" t="s">
        <v>2164</v>
      </c>
      <c r="S7866">
        <v>262146</v>
      </c>
      <c r="T7866">
        <v>301.06011710000001</v>
      </c>
      <c r="U7866" t="s">
        <v>31</v>
      </c>
      <c r="V7866" t="s">
        <v>7501</v>
      </c>
      <c r="W7866" t="s">
        <v>23</v>
      </c>
    </row>
    <row r="7867" spans="1:23" x14ac:dyDescent="0.4">
      <c r="A7867">
        <v>7866</v>
      </c>
      <c r="B7867">
        <v>1</v>
      </c>
      <c r="C7867">
        <v>1</v>
      </c>
      <c r="D7867">
        <v>1</v>
      </c>
      <c r="E7867">
        <v>1</v>
      </c>
      <c r="F7867" t="s">
        <v>23</v>
      </c>
      <c r="G7867">
        <v>-12.211719314352599</v>
      </c>
      <c r="H7867" t="s">
        <v>23</v>
      </c>
      <c r="I7867">
        <v>14.443305128177901</v>
      </c>
      <c r="J7867" t="s">
        <v>3002</v>
      </c>
      <c r="K7867" t="s">
        <v>25</v>
      </c>
      <c r="L7867" t="s">
        <v>4614</v>
      </c>
      <c r="M7867" t="s">
        <v>4615</v>
      </c>
      <c r="N7867" t="s">
        <v>4616</v>
      </c>
      <c r="O7867" t="s">
        <v>4617</v>
      </c>
      <c r="P7867">
        <v>-1.39999998</v>
      </c>
      <c r="Q7867" t="s">
        <v>4618</v>
      </c>
      <c r="R7867" t="s">
        <v>4619</v>
      </c>
      <c r="S7867">
        <v>20637822</v>
      </c>
      <c r="T7867">
        <v>627.155576</v>
      </c>
      <c r="U7867" t="s">
        <v>31</v>
      </c>
      <c r="V7867" t="s">
        <v>3010</v>
      </c>
      <c r="W7867" t="s">
        <v>23</v>
      </c>
    </row>
    <row r="7868" spans="1:23" x14ac:dyDescent="0.4">
      <c r="A7868">
        <v>7867</v>
      </c>
      <c r="B7868">
        <v>1</v>
      </c>
      <c r="C7868">
        <v>1</v>
      </c>
      <c r="D7868">
        <v>1</v>
      </c>
      <c r="E7868">
        <v>1</v>
      </c>
      <c r="F7868" t="s">
        <v>23</v>
      </c>
      <c r="G7868">
        <v>-10.328899582977099</v>
      </c>
      <c r="H7868" t="s">
        <v>23</v>
      </c>
      <c r="I7868">
        <v>22.385267352989199</v>
      </c>
      <c r="J7868" t="s">
        <v>1017</v>
      </c>
      <c r="K7868" t="s">
        <v>25</v>
      </c>
      <c r="L7868" t="s">
        <v>2220</v>
      </c>
      <c r="M7868" t="s">
        <v>2221</v>
      </c>
      <c r="N7868" t="s">
        <v>2222</v>
      </c>
      <c r="O7868" t="s">
        <v>2223</v>
      </c>
      <c r="P7868">
        <v>0.69999998799999996</v>
      </c>
      <c r="Q7868" t="s">
        <v>2224</v>
      </c>
      <c r="R7868" t="s">
        <v>2225</v>
      </c>
      <c r="S7868">
        <v>34380376446</v>
      </c>
      <c r="T7868">
        <v>449.10783789999999</v>
      </c>
      <c r="U7868" t="s">
        <v>31</v>
      </c>
      <c r="V7868" t="s">
        <v>12091</v>
      </c>
      <c r="W7868" t="s">
        <v>23</v>
      </c>
    </row>
    <row r="7869" spans="1:23" x14ac:dyDescent="0.4">
      <c r="A7869">
        <v>7868</v>
      </c>
      <c r="B7869">
        <v>1</v>
      </c>
      <c r="C7869">
        <v>1</v>
      </c>
      <c r="D7869">
        <v>1</v>
      </c>
      <c r="E7869">
        <v>4</v>
      </c>
      <c r="F7869" t="s">
        <v>23</v>
      </c>
      <c r="G7869">
        <v>-335.158887289576</v>
      </c>
      <c r="H7869" t="s">
        <v>23</v>
      </c>
      <c r="I7869">
        <v>13.3511967097596</v>
      </c>
      <c r="J7869" t="s">
        <v>9984</v>
      </c>
      <c r="K7869" t="s">
        <v>25</v>
      </c>
      <c r="L7869" t="s">
        <v>9985</v>
      </c>
      <c r="M7869" t="s">
        <v>9986</v>
      </c>
      <c r="N7869" t="s">
        <v>9987</v>
      </c>
      <c r="O7869" t="s">
        <v>9988</v>
      </c>
      <c r="P7869">
        <v>2.9000001000000002</v>
      </c>
      <c r="Q7869">
        <v>645580</v>
      </c>
      <c r="R7869" t="s">
        <v>9989</v>
      </c>
      <c r="S7869">
        <v>98</v>
      </c>
      <c r="T7869">
        <v>431.09820000000002</v>
      </c>
      <c r="U7869" t="s">
        <v>31</v>
      </c>
      <c r="V7869" t="s">
        <v>12275</v>
      </c>
      <c r="W7869" t="s">
        <v>23</v>
      </c>
    </row>
    <row r="7870" spans="1:23" x14ac:dyDescent="0.4">
      <c r="A7870">
        <v>7869</v>
      </c>
      <c r="B7870">
        <v>1</v>
      </c>
      <c r="C7870">
        <v>1</v>
      </c>
      <c r="D7870">
        <v>1</v>
      </c>
      <c r="E7870">
        <v>1</v>
      </c>
      <c r="F7870" t="s">
        <v>23</v>
      </c>
      <c r="G7870">
        <v>-699.273055147371</v>
      </c>
      <c r="H7870">
        <v>0.999999999999999</v>
      </c>
      <c r="I7870">
        <v>49.525861562519403</v>
      </c>
      <c r="J7870" t="s">
        <v>11415</v>
      </c>
      <c r="K7870" t="s">
        <v>25</v>
      </c>
      <c r="L7870" t="s">
        <v>11439</v>
      </c>
      <c r="M7870" t="s">
        <v>11440</v>
      </c>
      <c r="N7870" t="s">
        <v>28</v>
      </c>
      <c r="O7870" t="s">
        <v>11441</v>
      </c>
      <c r="P7870">
        <v>-2.0096106499999999</v>
      </c>
      <c r="Q7870">
        <v>91844440</v>
      </c>
      <c r="R7870" t="s">
        <v>11442</v>
      </c>
      <c r="S7870">
        <v>16777218</v>
      </c>
      <c r="T7870">
        <v>597.18139680000002</v>
      </c>
      <c r="U7870" t="s">
        <v>31</v>
      </c>
      <c r="V7870" t="s">
        <v>17320</v>
      </c>
      <c r="W7870" t="s">
        <v>23</v>
      </c>
    </row>
    <row r="7871" spans="1:23" x14ac:dyDescent="0.4">
      <c r="A7871">
        <v>7870</v>
      </c>
      <c r="B7871">
        <v>1</v>
      </c>
      <c r="C7871">
        <v>1</v>
      </c>
      <c r="D7871">
        <v>1</v>
      </c>
      <c r="E7871">
        <v>2</v>
      </c>
      <c r="F7871" t="s">
        <v>23</v>
      </c>
      <c r="G7871">
        <v>-764.89266657338499</v>
      </c>
      <c r="H7871" t="s">
        <v>23</v>
      </c>
      <c r="I7871">
        <v>41.857361616112499</v>
      </c>
      <c r="J7871" t="s">
        <v>2084</v>
      </c>
      <c r="K7871" t="s">
        <v>25</v>
      </c>
      <c r="L7871" t="s">
        <v>2085</v>
      </c>
      <c r="M7871" t="s">
        <v>2086</v>
      </c>
      <c r="N7871" t="s">
        <v>2087</v>
      </c>
      <c r="O7871" t="s">
        <v>2088</v>
      </c>
      <c r="P7871">
        <v>-3.2999999500000001</v>
      </c>
      <c r="Q7871">
        <v>3036015</v>
      </c>
      <c r="R7871" t="s">
        <v>2089</v>
      </c>
      <c r="S7871">
        <v>70</v>
      </c>
      <c r="T7871">
        <v>581.1864822</v>
      </c>
      <c r="U7871" t="s">
        <v>31</v>
      </c>
      <c r="V7871" t="s">
        <v>4087</v>
      </c>
      <c r="W7871" t="s">
        <v>23</v>
      </c>
    </row>
    <row r="7872" spans="1:23" x14ac:dyDescent="0.4">
      <c r="A7872">
        <v>7871</v>
      </c>
      <c r="B7872">
        <v>1</v>
      </c>
      <c r="C7872">
        <v>1</v>
      </c>
      <c r="D7872">
        <v>1</v>
      </c>
      <c r="E7872">
        <v>1</v>
      </c>
      <c r="F7872" t="s">
        <v>23</v>
      </c>
      <c r="G7872">
        <v>-279.280117893105</v>
      </c>
      <c r="H7872" t="s">
        <v>23</v>
      </c>
      <c r="I7872">
        <v>38.027861502986802</v>
      </c>
      <c r="J7872" t="s">
        <v>7542</v>
      </c>
      <c r="K7872" t="s">
        <v>25</v>
      </c>
      <c r="L7872" t="s">
        <v>7543</v>
      </c>
      <c r="M7872" t="s">
        <v>7544</v>
      </c>
      <c r="N7872" t="s">
        <v>7545</v>
      </c>
      <c r="O7872" t="s">
        <v>7546</v>
      </c>
      <c r="P7872">
        <v>-1.33715451</v>
      </c>
      <c r="Q7872" t="s">
        <v>7547</v>
      </c>
      <c r="R7872" t="s">
        <v>7548</v>
      </c>
      <c r="S7872">
        <v>120383854</v>
      </c>
      <c r="T7872">
        <v>363.18021499999998</v>
      </c>
      <c r="U7872" t="s">
        <v>31</v>
      </c>
      <c r="V7872" t="s">
        <v>9872</v>
      </c>
      <c r="W7872" t="s">
        <v>23</v>
      </c>
    </row>
    <row r="7873" spans="1:23" x14ac:dyDescent="0.4">
      <c r="A7873">
        <v>7872</v>
      </c>
      <c r="B7873">
        <v>1</v>
      </c>
      <c r="C7873">
        <v>1</v>
      </c>
      <c r="D7873">
        <v>1</v>
      </c>
      <c r="E7873">
        <v>1</v>
      </c>
      <c r="F7873" t="s">
        <v>23</v>
      </c>
      <c r="G7873">
        <v>-27.0387335894488</v>
      </c>
      <c r="H7873" t="s">
        <v>23</v>
      </c>
      <c r="I7873">
        <v>23.2330915924375</v>
      </c>
      <c r="J7873" t="s">
        <v>1502</v>
      </c>
      <c r="K7873" t="s">
        <v>25</v>
      </c>
      <c r="L7873" t="s">
        <v>1503</v>
      </c>
      <c r="M7873" t="s">
        <v>1504</v>
      </c>
      <c r="N7873" t="s">
        <v>1505</v>
      </c>
      <c r="O7873" t="s">
        <v>1506</v>
      </c>
      <c r="P7873">
        <v>1.65783072</v>
      </c>
      <c r="Q7873" t="s">
        <v>1507</v>
      </c>
      <c r="R7873" t="s">
        <v>1508</v>
      </c>
      <c r="S7873">
        <v>86829414</v>
      </c>
      <c r="T7873">
        <v>146.0600403</v>
      </c>
      <c r="U7873" t="s">
        <v>31</v>
      </c>
      <c r="V7873" t="s">
        <v>6869</v>
      </c>
      <c r="W7873" t="s">
        <v>23</v>
      </c>
    </row>
    <row r="7874" spans="1:23" x14ac:dyDescent="0.4">
      <c r="A7874">
        <v>7873</v>
      </c>
      <c r="B7874">
        <v>1</v>
      </c>
      <c r="C7874">
        <v>1</v>
      </c>
      <c r="D7874">
        <v>1</v>
      </c>
      <c r="E7874">
        <v>3</v>
      </c>
      <c r="F7874" t="s">
        <v>23</v>
      </c>
      <c r="G7874">
        <v>-335.02004359082298</v>
      </c>
      <c r="H7874" t="s">
        <v>23</v>
      </c>
      <c r="I7874">
        <v>9.7520010688849208</v>
      </c>
      <c r="J7874" t="s">
        <v>16991</v>
      </c>
      <c r="K7874" t="s">
        <v>25</v>
      </c>
      <c r="L7874" t="s">
        <v>16992</v>
      </c>
      <c r="M7874" t="s">
        <v>16993</v>
      </c>
      <c r="N7874" t="s">
        <v>16994</v>
      </c>
      <c r="O7874" t="s">
        <v>16995</v>
      </c>
      <c r="P7874">
        <v>4</v>
      </c>
      <c r="Q7874">
        <v>1749007</v>
      </c>
      <c r="R7874" t="s">
        <v>16996</v>
      </c>
      <c r="S7874">
        <v>3153922</v>
      </c>
      <c r="T7874">
        <v>458.16568710000001</v>
      </c>
      <c r="U7874" t="s">
        <v>31</v>
      </c>
      <c r="V7874" t="s">
        <v>12322</v>
      </c>
      <c r="W7874" t="s">
        <v>23</v>
      </c>
    </row>
    <row r="7875" spans="1:23" x14ac:dyDescent="0.4">
      <c r="A7875">
        <v>7874</v>
      </c>
      <c r="B7875">
        <v>1</v>
      </c>
      <c r="C7875">
        <v>1</v>
      </c>
      <c r="D7875">
        <v>1</v>
      </c>
      <c r="E7875">
        <v>2</v>
      </c>
      <c r="F7875" t="s">
        <v>23</v>
      </c>
      <c r="G7875">
        <v>-621.57900851152203</v>
      </c>
      <c r="H7875" t="s">
        <v>23</v>
      </c>
      <c r="I7875">
        <v>79.462112062459497</v>
      </c>
      <c r="J7875" t="s">
        <v>9613</v>
      </c>
      <c r="K7875" t="s">
        <v>25</v>
      </c>
      <c r="L7875" t="s">
        <v>9614</v>
      </c>
      <c r="M7875" t="s">
        <v>9615</v>
      </c>
      <c r="N7875" t="s">
        <v>28</v>
      </c>
      <c r="O7875" t="s">
        <v>9616</v>
      </c>
      <c r="P7875">
        <v>3.2000000499999999</v>
      </c>
      <c r="Q7875">
        <v>25338578</v>
      </c>
      <c r="R7875" t="s">
        <v>9617</v>
      </c>
      <c r="S7875">
        <v>3153922</v>
      </c>
      <c r="T7875">
        <v>449.10783789999999</v>
      </c>
      <c r="U7875" t="s">
        <v>31</v>
      </c>
      <c r="V7875" t="s">
        <v>3764</v>
      </c>
      <c r="W7875" t="s">
        <v>23</v>
      </c>
    </row>
    <row r="7876" spans="1:23" x14ac:dyDescent="0.4">
      <c r="A7876">
        <v>7875</v>
      </c>
      <c r="B7876">
        <v>1</v>
      </c>
      <c r="C7876">
        <v>1</v>
      </c>
      <c r="D7876">
        <v>1</v>
      </c>
      <c r="E7876">
        <v>2</v>
      </c>
      <c r="F7876" t="s">
        <v>23</v>
      </c>
      <c r="G7876">
        <v>-340.727605813818</v>
      </c>
      <c r="H7876" t="s">
        <v>23</v>
      </c>
      <c r="I7876">
        <v>33.7830744129718</v>
      </c>
      <c r="J7876" t="s">
        <v>1390</v>
      </c>
      <c r="K7876" t="s">
        <v>25</v>
      </c>
      <c r="L7876" t="s">
        <v>1391</v>
      </c>
      <c r="M7876" t="s">
        <v>1392</v>
      </c>
      <c r="N7876" t="s">
        <v>28</v>
      </c>
      <c r="O7876" t="s">
        <v>1393</v>
      </c>
      <c r="P7876">
        <v>-0.20000000300000001</v>
      </c>
      <c r="Q7876">
        <v>11773210</v>
      </c>
      <c r="R7876" t="s">
        <v>1394</v>
      </c>
      <c r="S7876">
        <v>2097154</v>
      </c>
      <c r="T7876">
        <v>375.12857339999999</v>
      </c>
      <c r="U7876" t="s">
        <v>31</v>
      </c>
      <c r="V7876" t="s">
        <v>12094</v>
      </c>
      <c r="W7876" t="s">
        <v>23</v>
      </c>
    </row>
    <row r="7877" spans="1:23" x14ac:dyDescent="0.4">
      <c r="A7877">
        <v>7876</v>
      </c>
      <c r="B7877">
        <v>1</v>
      </c>
      <c r="C7877">
        <v>1</v>
      </c>
      <c r="D7877">
        <v>1</v>
      </c>
      <c r="E7877">
        <v>1</v>
      </c>
      <c r="F7877" t="s">
        <v>23</v>
      </c>
      <c r="G7877">
        <v>-5.4645933869908703</v>
      </c>
      <c r="H7877" t="s">
        <v>23</v>
      </c>
      <c r="I7877">
        <v>68.279347753878497</v>
      </c>
      <c r="J7877" t="s">
        <v>115</v>
      </c>
      <c r="K7877" t="s">
        <v>25</v>
      </c>
      <c r="L7877" t="s">
        <v>116</v>
      </c>
      <c r="M7877" t="s">
        <v>117</v>
      </c>
      <c r="N7877" t="s">
        <v>118</v>
      </c>
      <c r="O7877" t="s">
        <v>119</v>
      </c>
      <c r="P7877">
        <v>1.89999998</v>
      </c>
      <c r="Q7877" t="s">
        <v>120</v>
      </c>
      <c r="R7877" t="s">
        <v>121</v>
      </c>
      <c r="S7877">
        <v>20638022</v>
      </c>
      <c r="T7877">
        <v>242.1387</v>
      </c>
      <c r="U7877" t="s">
        <v>31</v>
      </c>
      <c r="V7877" t="s">
        <v>636</v>
      </c>
      <c r="W7877" t="s">
        <v>23</v>
      </c>
    </row>
    <row r="7878" spans="1:23" x14ac:dyDescent="0.4">
      <c r="A7878">
        <v>7877</v>
      </c>
      <c r="B7878">
        <v>1</v>
      </c>
      <c r="C7878">
        <v>1</v>
      </c>
      <c r="D7878">
        <v>1</v>
      </c>
      <c r="E7878">
        <v>4</v>
      </c>
      <c r="F7878" t="s">
        <v>23</v>
      </c>
      <c r="G7878">
        <v>-666.25624480644103</v>
      </c>
      <c r="H7878" t="s">
        <v>23</v>
      </c>
      <c r="I7878">
        <v>35.017852008963096</v>
      </c>
      <c r="J7878" t="s">
        <v>4211</v>
      </c>
      <c r="K7878" t="s">
        <v>25</v>
      </c>
      <c r="L7878" t="s">
        <v>4212</v>
      </c>
      <c r="M7878" t="s">
        <v>4213</v>
      </c>
      <c r="N7878" t="s">
        <v>4214</v>
      </c>
      <c r="O7878" t="s">
        <v>4215</v>
      </c>
      <c r="P7878">
        <v>0.5</v>
      </c>
      <c r="Q7878" t="s">
        <v>4216</v>
      </c>
      <c r="R7878" t="s">
        <v>4217</v>
      </c>
      <c r="S7878">
        <v>3153922</v>
      </c>
      <c r="T7878">
        <v>499.2072</v>
      </c>
      <c r="U7878" t="s">
        <v>31</v>
      </c>
      <c r="V7878" t="s">
        <v>4219</v>
      </c>
      <c r="W7878" t="s">
        <v>23</v>
      </c>
    </row>
    <row r="7879" spans="1:23" x14ac:dyDescent="0.4">
      <c r="A7879">
        <v>7878</v>
      </c>
      <c r="B7879">
        <v>1</v>
      </c>
      <c r="C7879">
        <v>1</v>
      </c>
      <c r="D7879">
        <v>1</v>
      </c>
      <c r="E7879">
        <v>1</v>
      </c>
      <c r="F7879" t="s">
        <v>23</v>
      </c>
      <c r="G7879">
        <v>-309.59115086020898</v>
      </c>
      <c r="H7879" t="s">
        <v>23</v>
      </c>
      <c r="I7879">
        <v>88.651557627978505</v>
      </c>
      <c r="J7879" t="s">
        <v>865</v>
      </c>
      <c r="K7879" t="s">
        <v>25</v>
      </c>
      <c r="L7879" t="s">
        <v>866</v>
      </c>
      <c r="M7879" t="s">
        <v>867</v>
      </c>
      <c r="N7879" t="s">
        <v>868</v>
      </c>
      <c r="O7879" t="s">
        <v>869</v>
      </c>
      <c r="P7879">
        <v>2.9000001000000002</v>
      </c>
      <c r="Q7879">
        <v>78347</v>
      </c>
      <c r="R7879" t="s">
        <v>870</v>
      </c>
      <c r="S7879">
        <v>262146</v>
      </c>
      <c r="T7879">
        <v>449.10783789999999</v>
      </c>
      <c r="U7879" t="s">
        <v>31</v>
      </c>
      <c r="V7879" t="s">
        <v>4713</v>
      </c>
      <c r="W7879" t="s">
        <v>23</v>
      </c>
    </row>
    <row r="7880" spans="1:23" x14ac:dyDescent="0.4">
      <c r="A7880">
        <v>7879</v>
      </c>
      <c r="B7880">
        <v>1</v>
      </c>
      <c r="C7880">
        <v>1</v>
      </c>
      <c r="D7880">
        <v>1</v>
      </c>
      <c r="E7880">
        <v>2</v>
      </c>
      <c r="F7880" t="s">
        <v>23</v>
      </c>
      <c r="G7880">
        <v>-711.20156336206105</v>
      </c>
      <c r="H7880" t="s">
        <v>23</v>
      </c>
      <c r="I7880">
        <v>35.713384824359103</v>
      </c>
      <c r="J7880" t="s">
        <v>4793</v>
      </c>
      <c r="K7880" t="s">
        <v>25</v>
      </c>
      <c r="L7880" t="s">
        <v>4794</v>
      </c>
      <c r="M7880" t="s">
        <v>4795</v>
      </c>
      <c r="N7880" t="s">
        <v>28</v>
      </c>
      <c r="O7880" t="s">
        <v>4796</v>
      </c>
      <c r="P7880">
        <v>1.2999999499999999</v>
      </c>
      <c r="Q7880">
        <v>28962097</v>
      </c>
      <c r="R7880" t="s">
        <v>4797</v>
      </c>
      <c r="S7880">
        <v>3153922</v>
      </c>
      <c r="T7880">
        <v>353.18596910000002</v>
      </c>
      <c r="U7880" t="s">
        <v>31</v>
      </c>
      <c r="V7880" t="s">
        <v>9422</v>
      </c>
      <c r="W7880" t="s">
        <v>23</v>
      </c>
    </row>
    <row r="7881" spans="1:23" x14ac:dyDescent="0.4">
      <c r="A7881">
        <v>7880</v>
      </c>
      <c r="B7881">
        <v>1</v>
      </c>
      <c r="C7881">
        <v>1</v>
      </c>
      <c r="D7881">
        <v>1</v>
      </c>
      <c r="E7881">
        <v>1</v>
      </c>
      <c r="F7881" t="s">
        <v>23</v>
      </c>
      <c r="G7881">
        <v>-19.5316329080324</v>
      </c>
      <c r="H7881" t="s">
        <v>23</v>
      </c>
      <c r="I7881">
        <v>50.9718799180473</v>
      </c>
      <c r="J7881" t="s">
        <v>4770</v>
      </c>
      <c r="K7881" t="s">
        <v>25</v>
      </c>
      <c r="L7881" t="s">
        <v>12986</v>
      </c>
      <c r="M7881" t="s">
        <v>12987</v>
      </c>
      <c r="N7881" t="s">
        <v>12988</v>
      </c>
      <c r="O7881" t="s">
        <v>12989</v>
      </c>
      <c r="P7881">
        <v>0.97017472999999999</v>
      </c>
      <c r="Q7881" t="s">
        <v>12990</v>
      </c>
      <c r="R7881" t="s">
        <v>12991</v>
      </c>
      <c r="S7881">
        <v>17301498750</v>
      </c>
      <c r="T7881">
        <v>181.04949999999999</v>
      </c>
      <c r="U7881" t="s">
        <v>31</v>
      </c>
      <c r="V7881" t="s">
        <v>4901</v>
      </c>
      <c r="W7881" t="s">
        <v>23</v>
      </c>
    </row>
    <row r="7882" spans="1:23" x14ac:dyDescent="0.4">
      <c r="A7882">
        <v>7881</v>
      </c>
      <c r="B7882">
        <v>1</v>
      </c>
      <c r="C7882">
        <v>1</v>
      </c>
      <c r="D7882">
        <v>1</v>
      </c>
      <c r="E7882">
        <v>2</v>
      </c>
      <c r="F7882" t="s">
        <v>23</v>
      </c>
      <c r="G7882">
        <v>-372.81916632213301</v>
      </c>
      <c r="H7882" t="s">
        <v>23</v>
      </c>
      <c r="I7882">
        <v>40.298312736107398</v>
      </c>
      <c r="J7882" t="s">
        <v>7341</v>
      </c>
      <c r="K7882" t="s">
        <v>25</v>
      </c>
      <c r="L7882" t="s">
        <v>7342</v>
      </c>
      <c r="M7882" t="s">
        <v>7343</v>
      </c>
      <c r="N7882" t="s">
        <v>28</v>
      </c>
      <c r="O7882" t="s">
        <v>7344</v>
      </c>
      <c r="P7882">
        <v>0.40000000600000002</v>
      </c>
      <c r="Q7882" t="s">
        <v>7345</v>
      </c>
      <c r="R7882" t="s">
        <v>7346</v>
      </c>
      <c r="S7882">
        <v>3153922</v>
      </c>
      <c r="T7882">
        <v>394.10336169999999</v>
      </c>
      <c r="U7882" t="s">
        <v>31</v>
      </c>
      <c r="V7882" t="s">
        <v>7348</v>
      </c>
      <c r="W7882" t="s">
        <v>23</v>
      </c>
    </row>
    <row r="7883" spans="1:23" x14ac:dyDescent="0.4">
      <c r="A7883">
        <v>7882</v>
      </c>
      <c r="B7883">
        <v>1</v>
      </c>
      <c r="C7883">
        <v>1</v>
      </c>
      <c r="D7883">
        <v>1</v>
      </c>
      <c r="E7883">
        <v>3</v>
      </c>
      <c r="F7883" t="s">
        <v>23</v>
      </c>
      <c r="G7883">
        <v>-536.59707634694701</v>
      </c>
      <c r="H7883" t="s">
        <v>23</v>
      </c>
      <c r="I7883">
        <v>12.218931064343501</v>
      </c>
      <c r="J7883" t="s">
        <v>11312</v>
      </c>
      <c r="K7883" t="s">
        <v>25</v>
      </c>
      <c r="L7883" t="s">
        <v>11313</v>
      </c>
      <c r="M7883" t="s">
        <v>11314</v>
      </c>
      <c r="N7883" t="s">
        <v>11315</v>
      </c>
      <c r="O7883" t="s">
        <v>11316</v>
      </c>
      <c r="P7883">
        <v>5</v>
      </c>
      <c r="Q7883">
        <v>470632</v>
      </c>
      <c r="R7883" t="s">
        <v>11317</v>
      </c>
      <c r="S7883">
        <v>70</v>
      </c>
      <c r="T7883">
        <v>447.12857339999999</v>
      </c>
      <c r="U7883" t="s">
        <v>31</v>
      </c>
      <c r="V7883" t="s">
        <v>12097</v>
      </c>
      <c r="W7883" t="s">
        <v>23</v>
      </c>
    </row>
    <row r="7884" spans="1:23" x14ac:dyDescent="0.4">
      <c r="A7884">
        <v>7883</v>
      </c>
      <c r="B7884">
        <v>1</v>
      </c>
      <c r="C7884">
        <v>1</v>
      </c>
      <c r="D7884">
        <v>1</v>
      </c>
      <c r="E7884">
        <v>2</v>
      </c>
      <c r="F7884" t="s">
        <v>23</v>
      </c>
      <c r="G7884">
        <v>-398.111787903753</v>
      </c>
      <c r="H7884" t="s">
        <v>23</v>
      </c>
      <c r="I7884">
        <v>19.389446186221502</v>
      </c>
      <c r="J7884" t="s">
        <v>9863</v>
      </c>
      <c r="K7884" t="s">
        <v>25</v>
      </c>
      <c r="L7884" t="s">
        <v>9864</v>
      </c>
      <c r="M7884" t="s">
        <v>9865</v>
      </c>
      <c r="N7884" t="s">
        <v>9866</v>
      </c>
      <c r="O7884" t="s">
        <v>9867</v>
      </c>
      <c r="P7884">
        <v>2</v>
      </c>
      <c r="Q7884" t="s">
        <v>9868</v>
      </c>
      <c r="R7884" t="s">
        <v>9869</v>
      </c>
      <c r="S7884">
        <v>3153922</v>
      </c>
      <c r="T7884">
        <v>623.27517799999998</v>
      </c>
      <c r="U7884" t="s">
        <v>31</v>
      </c>
      <c r="V7884" t="s">
        <v>10891</v>
      </c>
      <c r="W7884" t="s">
        <v>23</v>
      </c>
    </row>
    <row r="7885" spans="1:23" x14ac:dyDescent="0.4">
      <c r="A7885">
        <v>7884</v>
      </c>
      <c r="B7885">
        <v>1</v>
      </c>
      <c r="C7885">
        <v>1</v>
      </c>
      <c r="D7885">
        <v>1</v>
      </c>
      <c r="E7885">
        <v>1</v>
      </c>
      <c r="F7885" t="s">
        <v>23</v>
      </c>
      <c r="G7885">
        <v>-1.9750433609845299</v>
      </c>
      <c r="H7885" t="s">
        <v>23</v>
      </c>
      <c r="I7885">
        <v>58.985813880680404</v>
      </c>
      <c r="J7885" t="s">
        <v>12798</v>
      </c>
      <c r="K7885" t="s">
        <v>25</v>
      </c>
      <c r="L7885" t="s">
        <v>12799</v>
      </c>
      <c r="M7885" t="s">
        <v>12800</v>
      </c>
      <c r="N7885" t="s">
        <v>12801</v>
      </c>
      <c r="O7885" t="s">
        <v>12802</v>
      </c>
      <c r="P7885">
        <v>-2.6748521300000001</v>
      </c>
      <c r="Q7885" t="s">
        <v>12803</v>
      </c>
      <c r="R7885" t="s">
        <v>12804</v>
      </c>
      <c r="S7885">
        <v>255847294</v>
      </c>
      <c r="T7885">
        <v>183.08629999999999</v>
      </c>
      <c r="U7885" t="s">
        <v>31</v>
      </c>
      <c r="V7885" t="s">
        <v>10277</v>
      </c>
      <c r="W7885" t="s">
        <v>23</v>
      </c>
    </row>
    <row r="7886" spans="1:23" x14ac:dyDescent="0.4">
      <c r="A7886">
        <v>7885</v>
      </c>
      <c r="B7886">
        <v>1</v>
      </c>
      <c r="C7886">
        <v>1</v>
      </c>
      <c r="D7886">
        <v>1</v>
      </c>
      <c r="E7886">
        <v>1</v>
      </c>
      <c r="F7886" t="s">
        <v>23</v>
      </c>
      <c r="G7886">
        <v>-4.74610924130437</v>
      </c>
      <c r="H7886" t="s">
        <v>23</v>
      </c>
      <c r="I7886">
        <v>92.340369848460796</v>
      </c>
      <c r="J7886" t="s">
        <v>2364</v>
      </c>
      <c r="K7886" t="s">
        <v>25</v>
      </c>
      <c r="L7886" t="s">
        <v>13596</v>
      </c>
      <c r="M7886" t="s">
        <v>13597</v>
      </c>
      <c r="N7886" t="s">
        <v>13598</v>
      </c>
      <c r="O7886" t="s">
        <v>13599</v>
      </c>
      <c r="P7886">
        <v>2.7000000499999999</v>
      </c>
      <c r="Q7886" t="s">
        <v>13600</v>
      </c>
      <c r="R7886" t="s">
        <v>13601</v>
      </c>
      <c r="S7886">
        <v>121564030</v>
      </c>
      <c r="T7886">
        <v>271.06009990000001</v>
      </c>
      <c r="U7886" t="s">
        <v>31</v>
      </c>
      <c r="V7886" t="s">
        <v>5363</v>
      </c>
      <c r="W7886" t="s">
        <v>23</v>
      </c>
    </row>
    <row r="7887" spans="1:23" x14ac:dyDescent="0.4">
      <c r="A7887">
        <v>7886</v>
      </c>
      <c r="B7887">
        <v>1</v>
      </c>
      <c r="C7887">
        <v>1</v>
      </c>
      <c r="D7887">
        <v>1</v>
      </c>
      <c r="E7887">
        <v>1</v>
      </c>
      <c r="F7887" t="s">
        <v>23</v>
      </c>
      <c r="G7887">
        <v>-291.32538953311598</v>
      </c>
      <c r="H7887" t="s">
        <v>23</v>
      </c>
      <c r="I7887">
        <v>42.358927321185398</v>
      </c>
      <c r="J7887" t="s">
        <v>11400</v>
      </c>
      <c r="K7887" t="s">
        <v>25</v>
      </c>
      <c r="L7887" t="s">
        <v>11401</v>
      </c>
      <c r="M7887" t="s">
        <v>11402</v>
      </c>
      <c r="N7887" t="s">
        <v>28</v>
      </c>
      <c r="O7887" t="s">
        <v>11403</v>
      </c>
      <c r="P7887">
        <v>-9.0486192699999997</v>
      </c>
      <c r="R7887" t="s">
        <v>11404</v>
      </c>
      <c r="S7887">
        <v>2097152</v>
      </c>
      <c r="T7887">
        <v>687.28586189999999</v>
      </c>
      <c r="U7887" t="s">
        <v>31</v>
      </c>
      <c r="V7887" t="s">
        <v>8126</v>
      </c>
      <c r="W7887" t="s">
        <v>23</v>
      </c>
    </row>
    <row r="7888" spans="1:23" x14ac:dyDescent="0.4">
      <c r="A7888">
        <v>7887</v>
      </c>
      <c r="B7888">
        <v>1</v>
      </c>
      <c r="C7888">
        <v>1</v>
      </c>
      <c r="D7888">
        <v>1</v>
      </c>
      <c r="E7888">
        <v>1</v>
      </c>
      <c r="F7888" t="s">
        <v>23</v>
      </c>
      <c r="G7888">
        <v>-163.02340383832001</v>
      </c>
      <c r="H7888" t="s">
        <v>23</v>
      </c>
      <c r="I7888">
        <v>31.940427645907398</v>
      </c>
      <c r="J7888" t="s">
        <v>10785</v>
      </c>
      <c r="K7888" t="s">
        <v>25</v>
      </c>
      <c r="L7888" t="s">
        <v>11025</v>
      </c>
      <c r="M7888" t="s">
        <v>11026</v>
      </c>
      <c r="N7888" t="s">
        <v>11027</v>
      </c>
      <c r="O7888" t="s">
        <v>11028</v>
      </c>
      <c r="P7888">
        <v>0.82348144099999998</v>
      </c>
      <c r="Q7888">
        <v>68351</v>
      </c>
      <c r="R7888" t="s">
        <v>11029</v>
      </c>
      <c r="S7888">
        <v>262214</v>
      </c>
      <c r="T7888">
        <v>328.04517809999999</v>
      </c>
      <c r="U7888" t="s">
        <v>31</v>
      </c>
      <c r="V7888" t="s">
        <v>11114</v>
      </c>
      <c r="W7888" t="s">
        <v>23</v>
      </c>
    </row>
    <row r="7889" spans="1:23" x14ac:dyDescent="0.4">
      <c r="A7889">
        <v>7888</v>
      </c>
      <c r="B7889">
        <v>1</v>
      </c>
      <c r="C7889">
        <v>1</v>
      </c>
      <c r="D7889">
        <v>1</v>
      </c>
      <c r="E7889">
        <v>1</v>
      </c>
      <c r="F7889" t="s">
        <v>23</v>
      </c>
      <c r="G7889">
        <v>-81.735259473341898</v>
      </c>
      <c r="H7889" t="s">
        <v>23</v>
      </c>
      <c r="I7889">
        <v>18.299028506395299</v>
      </c>
      <c r="J7889" t="s">
        <v>921</v>
      </c>
      <c r="K7889" t="s">
        <v>25</v>
      </c>
      <c r="L7889" t="s">
        <v>13041</v>
      </c>
      <c r="M7889" t="s">
        <v>13042</v>
      </c>
      <c r="N7889" t="s">
        <v>13043</v>
      </c>
      <c r="O7889" t="s">
        <v>13044</v>
      </c>
      <c r="P7889">
        <v>-1.2999999499999999</v>
      </c>
      <c r="Q7889">
        <v>96033</v>
      </c>
      <c r="R7889" t="s">
        <v>13045</v>
      </c>
      <c r="S7889">
        <v>67108934</v>
      </c>
      <c r="T7889">
        <v>114.06618</v>
      </c>
      <c r="U7889" t="s">
        <v>31</v>
      </c>
      <c r="V7889" t="s">
        <v>927</v>
      </c>
      <c r="W7889" t="s">
        <v>23</v>
      </c>
    </row>
    <row r="7890" spans="1:23" x14ac:dyDescent="0.4">
      <c r="A7890">
        <v>7889</v>
      </c>
      <c r="B7890">
        <v>1</v>
      </c>
      <c r="C7890">
        <v>1</v>
      </c>
      <c r="D7890">
        <v>1</v>
      </c>
      <c r="E7890">
        <v>1</v>
      </c>
      <c r="F7890" t="s">
        <v>23</v>
      </c>
      <c r="G7890">
        <v>-10.3303403792863</v>
      </c>
      <c r="H7890" t="s">
        <v>23</v>
      </c>
      <c r="I7890">
        <v>55.731485907032699</v>
      </c>
      <c r="J7890" t="s">
        <v>380</v>
      </c>
      <c r="K7890" t="s">
        <v>25</v>
      </c>
      <c r="L7890" t="s">
        <v>12379</v>
      </c>
      <c r="M7890" t="s">
        <v>12380</v>
      </c>
      <c r="N7890" t="s">
        <v>12381</v>
      </c>
      <c r="O7890" t="s">
        <v>12382</v>
      </c>
      <c r="P7890">
        <v>1.7999999499999999</v>
      </c>
      <c r="Q7890" t="s">
        <v>12383</v>
      </c>
      <c r="R7890" t="s">
        <v>12384</v>
      </c>
      <c r="S7890">
        <v>71099254</v>
      </c>
      <c r="T7890">
        <v>323.17540439999999</v>
      </c>
      <c r="U7890" t="s">
        <v>31</v>
      </c>
      <c r="V7890" t="s">
        <v>4307</v>
      </c>
      <c r="W7890" t="s">
        <v>23</v>
      </c>
    </row>
    <row r="7891" spans="1:23" x14ac:dyDescent="0.4">
      <c r="A7891">
        <v>7890</v>
      </c>
      <c r="B7891">
        <v>1</v>
      </c>
      <c r="C7891">
        <v>1</v>
      </c>
      <c r="D7891">
        <v>1</v>
      </c>
      <c r="E7891">
        <v>1</v>
      </c>
      <c r="F7891" t="s">
        <v>23</v>
      </c>
      <c r="G7891">
        <v>-1.0552284941118699</v>
      </c>
      <c r="H7891" t="s">
        <v>23</v>
      </c>
      <c r="I7891">
        <v>19.717387720964901</v>
      </c>
      <c r="J7891" t="s">
        <v>1234</v>
      </c>
      <c r="K7891" t="s">
        <v>25</v>
      </c>
      <c r="L7891" t="s">
        <v>1235</v>
      </c>
      <c r="M7891" t="s">
        <v>1236</v>
      </c>
      <c r="N7891" t="s">
        <v>1237</v>
      </c>
      <c r="O7891" t="s">
        <v>1238</v>
      </c>
      <c r="P7891">
        <v>1.81215119</v>
      </c>
      <c r="Q7891" t="s">
        <v>1239</v>
      </c>
      <c r="R7891" t="s">
        <v>1240</v>
      </c>
      <c r="S7891">
        <v>121563518</v>
      </c>
      <c r="T7891">
        <v>287.05501450000003</v>
      </c>
      <c r="U7891" t="s">
        <v>31</v>
      </c>
      <c r="V7891" t="s">
        <v>1493</v>
      </c>
      <c r="W7891" t="s">
        <v>23</v>
      </c>
    </row>
    <row r="7892" spans="1:23" x14ac:dyDescent="0.4">
      <c r="A7892">
        <v>7891</v>
      </c>
      <c r="B7892">
        <v>1</v>
      </c>
      <c r="C7892">
        <v>1</v>
      </c>
      <c r="D7892">
        <v>1</v>
      </c>
      <c r="E7892">
        <v>1</v>
      </c>
      <c r="F7892" t="s">
        <v>23</v>
      </c>
      <c r="G7892">
        <v>-9.6971677494162005</v>
      </c>
      <c r="H7892" t="s">
        <v>23</v>
      </c>
      <c r="I7892">
        <v>71.692956123793294</v>
      </c>
      <c r="J7892" t="s">
        <v>1234</v>
      </c>
      <c r="K7892" t="s">
        <v>25</v>
      </c>
      <c r="L7892" t="s">
        <v>1235</v>
      </c>
      <c r="M7892" t="s">
        <v>1236</v>
      </c>
      <c r="N7892" t="s">
        <v>1237</v>
      </c>
      <c r="O7892" t="s">
        <v>1238</v>
      </c>
      <c r="P7892">
        <v>1.81215119</v>
      </c>
      <c r="Q7892" t="s">
        <v>1239</v>
      </c>
      <c r="R7892" t="s">
        <v>1240</v>
      </c>
      <c r="S7892">
        <v>121563518</v>
      </c>
      <c r="T7892">
        <v>287.05501450000003</v>
      </c>
      <c r="U7892" t="s">
        <v>31</v>
      </c>
      <c r="V7892" t="s">
        <v>10629</v>
      </c>
      <c r="W7892" t="s">
        <v>23</v>
      </c>
    </row>
    <row r="7893" spans="1:23" x14ac:dyDescent="0.4">
      <c r="A7893">
        <v>7892</v>
      </c>
      <c r="B7893">
        <v>1</v>
      </c>
      <c r="C7893">
        <v>1</v>
      </c>
      <c r="D7893">
        <v>1</v>
      </c>
      <c r="E7893">
        <v>2</v>
      </c>
      <c r="F7893" t="s">
        <v>23</v>
      </c>
      <c r="G7893">
        <v>-532.15385464878102</v>
      </c>
      <c r="H7893" t="s">
        <v>23</v>
      </c>
      <c r="I7893">
        <v>26.0243013119415</v>
      </c>
      <c r="J7893" t="s">
        <v>17092</v>
      </c>
      <c r="K7893" t="s">
        <v>25</v>
      </c>
      <c r="L7893" t="s">
        <v>17093</v>
      </c>
      <c r="M7893" t="s">
        <v>17094</v>
      </c>
      <c r="N7893" t="s">
        <v>17095</v>
      </c>
      <c r="O7893" t="s">
        <v>17096</v>
      </c>
      <c r="P7893">
        <v>2.5</v>
      </c>
      <c r="Q7893">
        <v>11941305</v>
      </c>
      <c r="R7893" t="s">
        <v>17097</v>
      </c>
      <c r="S7893">
        <v>3153922</v>
      </c>
      <c r="T7893">
        <v>463.08710250000001</v>
      </c>
      <c r="U7893" t="s">
        <v>31</v>
      </c>
      <c r="V7893" t="s">
        <v>11194</v>
      </c>
      <c r="W7893" t="s">
        <v>23</v>
      </c>
    </row>
    <row r="7894" spans="1:23" x14ac:dyDescent="0.4">
      <c r="A7894">
        <v>7893</v>
      </c>
      <c r="B7894">
        <v>1</v>
      </c>
      <c r="C7894">
        <v>1</v>
      </c>
      <c r="D7894">
        <v>1</v>
      </c>
      <c r="E7894">
        <v>2</v>
      </c>
      <c r="F7894" t="s">
        <v>23</v>
      </c>
      <c r="G7894">
        <v>-413.00130415827101</v>
      </c>
      <c r="H7894" t="s">
        <v>23</v>
      </c>
      <c r="I7894">
        <v>61.8340455184116</v>
      </c>
      <c r="J7894" t="s">
        <v>9886</v>
      </c>
      <c r="K7894" t="s">
        <v>25</v>
      </c>
      <c r="L7894" t="s">
        <v>9887</v>
      </c>
      <c r="M7894" t="s">
        <v>9888</v>
      </c>
      <c r="N7894" t="s">
        <v>9889</v>
      </c>
      <c r="O7894" t="s">
        <v>9890</v>
      </c>
      <c r="P7894">
        <v>2.4000001000000002</v>
      </c>
      <c r="Q7894">
        <v>3072488</v>
      </c>
      <c r="R7894" t="s">
        <v>9891</v>
      </c>
      <c r="S7894">
        <v>67108866</v>
      </c>
      <c r="T7894">
        <v>257.08083529999999</v>
      </c>
      <c r="U7894" t="s">
        <v>31</v>
      </c>
      <c r="V7894" t="s">
        <v>12183</v>
      </c>
      <c r="W7894" t="s">
        <v>23</v>
      </c>
    </row>
    <row r="7895" spans="1:23" x14ac:dyDescent="0.4">
      <c r="A7895">
        <v>7894</v>
      </c>
      <c r="B7895">
        <v>1</v>
      </c>
      <c r="C7895">
        <v>3</v>
      </c>
      <c r="D7895">
        <v>1</v>
      </c>
      <c r="E7895">
        <v>1</v>
      </c>
      <c r="F7895" t="s">
        <v>23</v>
      </c>
      <c r="G7895">
        <v>-20.434273962634499</v>
      </c>
      <c r="H7895" t="s">
        <v>23</v>
      </c>
      <c r="I7895">
        <v>22.010418664653599</v>
      </c>
      <c r="J7895" t="s">
        <v>253</v>
      </c>
      <c r="K7895" t="s">
        <v>25</v>
      </c>
      <c r="L7895" t="s">
        <v>254</v>
      </c>
      <c r="M7895" t="s">
        <v>255</v>
      </c>
      <c r="N7895" t="s">
        <v>256</v>
      </c>
      <c r="O7895" t="s">
        <v>257</v>
      </c>
      <c r="P7895">
        <v>1.93788731</v>
      </c>
      <c r="Q7895" t="s">
        <v>258</v>
      </c>
      <c r="R7895" t="s">
        <v>259</v>
      </c>
      <c r="S7895">
        <v>2646118</v>
      </c>
      <c r="T7895">
        <v>401.20709849999997</v>
      </c>
      <c r="U7895" t="s">
        <v>31</v>
      </c>
      <c r="V7895" t="s">
        <v>12159</v>
      </c>
      <c r="W7895" t="s">
        <v>23</v>
      </c>
    </row>
    <row r="7896" spans="1:23" x14ac:dyDescent="0.4">
      <c r="A7896">
        <v>7895</v>
      </c>
      <c r="B7896">
        <v>1</v>
      </c>
      <c r="C7896">
        <v>1</v>
      </c>
      <c r="D7896">
        <v>1</v>
      </c>
      <c r="E7896">
        <v>1</v>
      </c>
      <c r="F7896" t="s">
        <v>23</v>
      </c>
      <c r="G7896">
        <v>-359.68016184655698</v>
      </c>
      <c r="H7896">
        <v>0.98994974874371799</v>
      </c>
      <c r="I7896">
        <v>16.474383290943699</v>
      </c>
      <c r="J7896" t="s">
        <v>11289</v>
      </c>
      <c r="K7896" t="s">
        <v>25</v>
      </c>
      <c r="L7896" t="s">
        <v>11290</v>
      </c>
      <c r="M7896" t="s">
        <v>11291</v>
      </c>
      <c r="N7896" t="s">
        <v>28</v>
      </c>
      <c r="O7896" t="s">
        <v>11292</v>
      </c>
      <c r="P7896">
        <v>-4.9595823299999999</v>
      </c>
      <c r="R7896" t="s">
        <v>11293</v>
      </c>
      <c r="S7896">
        <v>3178496</v>
      </c>
      <c r="T7896">
        <v>781.47326869999995</v>
      </c>
      <c r="U7896" t="s">
        <v>31</v>
      </c>
      <c r="V7896" t="s">
        <v>17321</v>
      </c>
      <c r="W7896" t="s">
        <v>23</v>
      </c>
    </row>
    <row r="7897" spans="1:23" x14ac:dyDescent="0.4">
      <c r="A7897">
        <v>7896</v>
      </c>
      <c r="B7897">
        <v>1</v>
      </c>
      <c r="C7897">
        <v>1</v>
      </c>
      <c r="D7897">
        <v>1</v>
      </c>
      <c r="E7897">
        <v>2</v>
      </c>
      <c r="F7897" t="s">
        <v>23</v>
      </c>
      <c r="G7897">
        <v>-350.50238259532102</v>
      </c>
      <c r="H7897" t="s">
        <v>23</v>
      </c>
      <c r="I7897">
        <v>25.7744359911765</v>
      </c>
      <c r="J7897" t="s">
        <v>865</v>
      </c>
      <c r="K7897" t="s">
        <v>25</v>
      </c>
      <c r="L7897" t="s">
        <v>866</v>
      </c>
      <c r="M7897" t="s">
        <v>867</v>
      </c>
      <c r="N7897" t="s">
        <v>868</v>
      </c>
      <c r="O7897" t="s">
        <v>869</v>
      </c>
      <c r="P7897">
        <v>2.9000001000000002</v>
      </c>
      <c r="Q7897">
        <v>78347</v>
      </c>
      <c r="R7897" t="s">
        <v>870</v>
      </c>
      <c r="S7897">
        <v>262146</v>
      </c>
      <c r="T7897">
        <v>449.10783789999999</v>
      </c>
      <c r="U7897" t="s">
        <v>31</v>
      </c>
      <c r="V7897" t="s">
        <v>2610</v>
      </c>
      <c r="W7897" t="s">
        <v>23</v>
      </c>
    </row>
    <row r="7898" spans="1:23" x14ac:dyDescent="0.4">
      <c r="A7898">
        <v>7897</v>
      </c>
      <c r="B7898">
        <v>1</v>
      </c>
      <c r="C7898">
        <v>1</v>
      </c>
      <c r="D7898">
        <v>1</v>
      </c>
      <c r="E7898">
        <v>1</v>
      </c>
      <c r="F7898" t="s">
        <v>23</v>
      </c>
      <c r="G7898">
        <v>-1.0053832819777599</v>
      </c>
      <c r="H7898" t="s">
        <v>23</v>
      </c>
      <c r="I7898">
        <v>34.9504937364431</v>
      </c>
      <c r="J7898" t="s">
        <v>2355</v>
      </c>
      <c r="K7898" t="s">
        <v>25</v>
      </c>
      <c r="L7898" t="s">
        <v>2356</v>
      </c>
      <c r="M7898" t="s">
        <v>2357</v>
      </c>
      <c r="N7898" t="s">
        <v>2358</v>
      </c>
      <c r="O7898" t="s">
        <v>2359</v>
      </c>
      <c r="P7898">
        <v>2.7000000499999999</v>
      </c>
      <c r="Q7898" t="s">
        <v>2360</v>
      </c>
      <c r="R7898" t="s">
        <v>2361</v>
      </c>
      <c r="S7898">
        <v>20900222</v>
      </c>
      <c r="T7898">
        <v>287.09140000000002</v>
      </c>
      <c r="U7898" t="s">
        <v>31</v>
      </c>
      <c r="V7898" t="s">
        <v>2608</v>
      </c>
      <c r="W7898" t="s">
        <v>23</v>
      </c>
    </row>
    <row r="7899" spans="1:23" x14ac:dyDescent="0.4">
      <c r="A7899">
        <v>7898</v>
      </c>
      <c r="B7899">
        <v>1</v>
      </c>
      <c r="C7899">
        <v>1</v>
      </c>
      <c r="D7899">
        <v>1</v>
      </c>
      <c r="E7899">
        <v>1</v>
      </c>
      <c r="F7899" t="s">
        <v>23</v>
      </c>
      <c r="G7899">
        <v>-7.6478662288642303</v>
      </c>
      <c r="H7899" t="s">
        <v>23</v>
      </c>
      <c r="I7899">
        <v>61.554284797381399</v>
      </c>
      <c r="J7899" t="s">
        <v>3355</v>
      </c>
      <c r="K7899" t="s">
        <v>25</v>
      </c>
      <c r="L7899" t="s">
        <v>3356</v>
      </c>
      <c r="M7899" t="s">
        <v>3357</v>
      </c>
      <c r="N7899" t="s">
        <v>3358</v>
      </c>
      <c r="O7899" t="s">
        <v>3359</v>
      </c>
      <c r="P7899">
        <v>2.5</v>
      </c>
      <c r="Q7899" t="s">
        <v>3360</v>
      </c>
      <c r="R7899" t="s">
        <v>3361</v>
      </c>
      <c r="S7899">
        <v>42969645130</v>
      </c>
      <c r="T7899">
        <v>839.40597700000001</v>
      </c>
      <c r="U7899" t="s">
        <v>31</v>
      </c>
      <c r="V7899" t="s">
        <v>5921</v>
      </c>
      <c r="W7899" t="s">
        <v>23</v>
      </c>
    </row>
    <row r="7900" spans="1:23" x14ac:dyDescent="0.4">
      <c r="A7900">
        <v>7899</v>
      </c>
      <c r="B7900">
        <v>1</v>
      </c>
      <c r="C7900">
        <v>1</v>
      </c>
      <c r="D7900">
        <v>1</v>
      </c>
      <c r="E7900">
        <v>2</v>
      </c>
      <c r="F7900" t="s">
        <v>23</v>
      </c>
      <c r="G7900">
        <v>-795.47024701369003</v>
      </c>
      <c r="H7900" t="s">
        <v>23</v>
      </c>
      <c r="I7900">
        <v>40.305867261806497</v>
      </c>
      <c r="J7900" t="s">
        <v>12728</v>
      </c>
      <c r="K7900" t="s">
        <v>25</v>
      </c>
      <c r="L7900" t="s">
        <v>12729</v>
      </c>
      <c r="M7900" t="s">
        <v>12730</v>
      </c>
      <c r="N7900" t="s">
        <v>28</v>
      </c>
      <c r="O7900" t="s">
        <v>12731</v>
      </c>
      <c r="P7900">
        <v>7.2857818600000002</v>
      </c>
      <c r="R7900" t="s">
        <v>12732</v>
      </c>
      <c r="S7900">
        <v>2097152</v>
      </c>
      <c r="T7900">
        <v>751.46270400000003</v>
      </c>
      <c r="U7900" t="s">
        <v>31</v>
      </c>
      <c r="V7900" t="s">
        <v>4952</v>
      </c>
      <c r="W7900" t="s">
        <v>23</v>
      </c>
    </row>
    <row r="7901" spans="1:23" x14ac:dyDescent="0.4">
      <c r="A7901">
        <v>7900</v>
      </c>
      <c r="B7901">
        <v>1</v>
      </c>
      <c r="C7901">
        <v>1</v>
      </c>
      <c r="D7901">
        <v>1</v>
      </c>
      <c r="E7901">
        <v>1</v>
      </c>
      <c r="F7901" t="s">
        <v>23</v>
      </c>
      <c r="G7901">
        <v>-1017.07032631096</v>
      </c>
      <c r="H7901" t="s">
        <v>23</v>
      </c>
      <c r="I7901">
        <v>46.948220670072402</v>
      </c>
      <c r="J7901" t="s">
        <v>139</v>
      </c>
      <c r="K7901" t="s">
        <v>25</v>
      </c>
      <c r="L7901" t="s">
        <v>140</v>
      </c>
      <c r="M7901" t="s">
        <v>141</v>
      </c>
      <c r="N7901" t="s">
        <v>28</v>
      </c>
      <c r="O7901" t="s">
        <v>142</v>
      </c>
      <c r="P7901">
        <v>-4.0999999000000003</v>
      </c>
      <c r="Q7901" t="s">
        <v>143</v>
      </c>
      <c r="R7901" t="s">
        <v>144</v>
      </c>
      <c r="S7901">
        <v>2097222</v>
      </c>
      <c r="T7901">
        <v>613.21269689999997</v>
      </c>
      <c r="U7901" t="s">
        <v>31</v>
      </c>
      <c r="V7901" t="s">
        <v>1070</v>
      </c>
      <c r="W7901" t="s">
        <v>23</v>
      </c>
    </row>
    <row r="7902" spans="1:23" x14ac:dyDescent="0.4">
      <c r="A7902">
        <v>7901</v>
      </c>
      <c r="B7902">
        <v>1</v>
      </c>
      <c r="C7902">
        <v>1</v>
      </c>
      <c r="D7902">
        <v>1</v>
      </c>
      <c r="E7902">
        <v>2</v>
      </c>
      <c r="F7902" t="s">
        <v>23</v>
      </c>
      <c r="G7902">
        <v>-608.97609605314005</v>
      </c>
      <c r="H7902" t="s">
        <v>23</v>
      </c>
      <c r="I7902">
        <v>30.719814314473101</v>
      </c>
      <c r="J7902" t="s">
        <v>11415</v>
      </c>
      <c r="K7902" t="s">
        <v>25</v>
      </c>
      <c r="L7902" t="s">
        <v>11439</v>
      </c>
      <c r="M7902" t="s">
        <v>11440</v>
      </c>
      <c r="N7902" t="s">
        <v>28</v>
      </c>
      <c r="O7902" t="s">
        <v>11441</v>
      </c>
      <c r="P7902">
        <v>-2.0096106499999999</v>
      </c>
      <c r="Q7902">
        <v>91844440</v>
      </c>
      <c r="R7902" t="s">
        <v>11442</v>
      </c>
      <c r="S7902">
        <v>16777218</v>
      </c>
      <c r="T7902">
        <v>597.18139680000002</v>
      </c>
      <c r="U7902" t="s">
        <v>31</v>
      </c>
      <c r="V7902" t="s">
        <v>12119</v>
      </c>
      <c r="W7902" t="s">
        <v>23</v>
      </c>
    </row>
    <row r="7903" spans="1:23" x14ac:dyDescent="0.4">
      <c r="A7903">
        <v>7902</v>
      </c>
      <c r="B7903">
        <v>1</v>
      </c>
      <c r="C7903">
        <v>1</v>
      </c>
      <c r="D7903">
        <v>1</v>
      </c>
      <c r="E7903">
        <v>1</v>
      </c>
      <c r="F7903" t="s">
        <v>23</v>
      </c>
      <c r="G7903">
        <v>-12.4262987868193</v>
      </c>
      <c r="H7903" t="s">
        <v>23</v>
      </c>
      <c r="I7903">
        <v>58.089560872919698</v>
      </c>
      <c r="J7903" t="s">
        <v>1621</v>
      </c>
      <c r="K7903" t="s">
        <v>25</v>
      </c>
      <c r="L7903" t="s">
        <v>13658</v>
      </c>
      <c r="M7903" t="s">
        <v>13659</v>
      </c>
      <c r="N7903" t="s">
        <v>13660</v>
      </c>
      <c r="O7903" t="s">
        <v>13661</v>
      </c>
      <c r="P7903">
        <v>0</v>
      </c>
      <c r="Q7903" t="s">
        <v>13662</v>
      </c>
      <c r="R7903" t="s">
        <v>13663</v>
      </c>
      <c r="S7903">
        <v>104653182</v>
      </c>
      <c r="T7903">
        <v>417.11800870000002</v>
      </c>
      <c r="U7903" t="s">
        <v>31</v>
      </c>
      <c r="V7903" t="s">
        <v>10915</v>
      </c>
      <c r="W7903" t="s">
        <v>23</v>
      </c>
    </row>
    <row r="7904" spans="1:23" x14ac:dyDescent="0.4">
      <c r="A7904">
        <v>7903</v>
      </c>
      <c r="B7904">
        <v>1</v>
      </c>
      <c r="C7904">
        <v>1</v>
      </c>
      <c r="D7904">
        <v>1</v>
      </c>
      <c r="E7904">
        <v>1</v>
      </c>
      <c r="F7904" t="s">
        <v>23</v>
      </c>
      <c r="G7904">
        <v>-19.918496405806</v>
      </c>
      <c r="H7904" t="s">
        <v>23</v>
      </c>
      <c r="I7904">
        <v>23.196606670990899</v>
      </c>
      <c r="J7904" t="s">
        <v>1437</v>
      </c>
      <c r="K7904" t="s">
        <v>25</v>
      </c>
      <c r="L7904" t="s">
        <v>7439</v>
      </c>
      <c r="M7904" t="s">
        <v>7440</v>
      </c>
      <c r="N7904" t="s">
        <v>7441</v>
      </c>
      <c r="O7904" t="s">
        <v>7442</v>
      </c>
      <c r="P7904">
        <v>0.89999997600000003</v>
      </c>
      <c r="Q7904" t="s">
        <v>7443</v>
      </c>
      <c r="R7904" t="s">
        <v>7444</v>
      </c>
      <c r="S7904">
        <v>88009086</v>
      </c>
      <c r="T7904">
        <v>433.11293000000001</v>
      </c>
      <c r="U7904" t="s">
        <v>31</v>
      </c>
      <c r="V7904" t="s">
        <v>7757</v>
      </c>
      <c r="W7904" t="s">
        <v>23</v>
      </c>
    </row>
    <row r="7905" spans="1:23" x14ac:dyDescent="0.4">
      <c r="A7905">
        <v>7904</v>
      </c>
      <c r="B7905">
        <v>1</v>
      </c>
      <c r="C7905">
        <v>1</v>
      </c>
      <c r="D7905">
        <v>1</v>
      </c>
      <c r="E7905">
        <v>1</v>
      </c>
      <c r="F7905" t="s">
        <v>23</v>
      </c>
      <c r="G7905">
        <v>-11.5573441423393</v>
      </c>
      <c r="H7905" t="s">
        <v>23</v>
      </c>
      <c r="I7905">
        <v>50.9610235035844</v>
      </c>
      <c r="J7905" t="s">
        <v>6346</v>
      </c>
      <c r="K7905" t="s">
        <v>25</v>
      </c>
      <c r="L7905" t="s">
        <v>14050</v>
      </c>
      <c r="M7905" t="s">
        <v>14051</v>
      </c>
      <c r="N7905" t="s">
        <v>14052</v>
      </c>
      <c r="O7905" t="s">
        <v>14053</v>
      </c>
      <c r="P7905">
        <v>1.3799032</v>
      </c>
      <c r="Q7905" t="s">
        <v>14054</v>
      </c>
      <c r="R7905" t="s">
        <v>14055</v>
      </c>
      <c r="S7905">
        <v>17435716478</v>
      </c>
      <c r="T7905">
        <v>195.0651853</v>
      </c>
      <c r="U7905" t="s">
        <v>31</v>
      </c>
      <c r="V7905" t="s">
        <v>6354</v>
      </c>
      <c r="W7905" t="s">
        <v>23</v>
      </c>
    </row>
    <row r="7906" spans="1:23" x14ac:dyDescent="0.4">
      <c r="A7906">
        <v>7905</v>
      </c>
      <c r="B7906">
        <v>1</v>
      </c>
      <c r="C7906">
        <v>1</v>
      </c>
      <c r="D7906">
        <v>1</v>
      </c>
      <c r="E7906">
        <v>1</v>
      </c>
      <c r="F7906" t="s">
        <v>23</v>
      </c>
      <c r="G7906">
        <v>-23.996594597529199</v>
      </c>
      <c r="H7906" t="s">
        <v>23</v>
      </c>
      <c r="I7906">
        <v>7.1520556387561403</v>
      </c>
      <c r="J7906" t="s">
        <v>1267</v>
      </c>
      <c r="K7906" t="s">
        <v>25</v>
      </c>
      <c r="L7906" t="s">
        <v>13612</v>
      </c>
      <c r="M7906" t="s">
        <v>13613</v>
      </c>
      <c r="N7906" t="s">
        <v>13614</v>
      </c>
      <c r="O7906" t="s">
        <v>13615</v>
      </c>
      <c r="P7906">
        <v>0.80000001200000004</v>
      </c>
      <c r="Q7906" t="s">
        <v>13616</v>
      </c>
      <c r="R7906" t="s">
        <v>13617</v>
      </c>
      <c r="S7906">
        <v>3727446</v>
      </c>
      <c r="T7906">
        <v>710.41100280000001</v>
      </c>
      <c r="U7906" t="s">
        <v>31</v>
      </c>
      <c r="V7906" t="s">
        <v>17322</v>
      </c>
      <c r="W7906" t="s">
        <v>23</v>
      </c>
    </row>
    <row r="7907" spans="1:23" x14ac:dyDescent="0.4">
      <c r="A7907">
        <v>7906</v>
      </c>
      <c r="B7907">
        <v>1</v>
      </c>
      <c r="C7907">
        <v>1</v>
      </c>
      <c r="D7907">
        <v>1</v>
      </c>
      <c r="E7907">
        <v>1</v>
      </c>
      <c r="F7907" t="s">
        <v>23</v>
      </c>
      <c r="G7907">
        <v>-532.50154917465102</v>
      </c>
      <c r="H7907" t="s">
        <v>23</v>
      </c>
      <c r="I7907">
        <v>55.702318108905999</v>
      </c>
      <c r="J7907" t="s">
        <v>10793</v>
      </c>
      <c r="K7907" t="s">
        <v>25</v>
      </c>
      <c r="L7907" t="s">
        <v>10794</v>
      </c>
      <c r="M7907" t="s">
        <v>10795</v>
      </c>
      <c r="N7907" t="s">
        <v>10796</v>
      </c>
      <c r="O7907" t="s">
        <v>10797</v>
      </c>
      <c r="P7907">
        <v>2.9000001000000002</v>
      </c>
      <c r="Q7907">
        <v>2782662</v>
      </c>
      <c r="R7907" t="s">
        <v>10798</v>
      </c>
      <c r="S7907">
        <v>67108866</v>
      </c>
      <c r="T7907">
        <v>291.08631459999998</v>
      </c>
      <c r="U7907" t="s">
        <v>31</v>
      </c>
      <c r="V7907" t="s">
        <v>10954</v>
      </c>
      <c r="W7907" t="s">
        <v>23</v>
      </c>
    </row>
    <row r="7908" spans="1:23" x14ac:dyDescent="0.4">
      <c r="A7908">
        <v>7907</v>
      </c>
      <c r="B7908">
        <v>1</v>
      </c>
      <c r="C7908">
        <v>1</v>
      </c>
      <c r="D7908">
        <v>1</v>
      </c>
      <c r="E7908">
        <v>2</v>
      </c>
      <c r="F7908" t="s">
        <v>23</v>
      </c>
      <c r="G7908">
        <v>-463.664663898237</v>
      </c>
      <c r="H7908" t="s">
        <v>23</v>
      </c>
      <c r="I7908">
        <v>59.169316785390201</v>
      </c>
      <c r="J7908" t="s">
        <v>17288</v>
      </c>
      <c r="K7908" t="s">
        <v>25</v>
      </c>
      <c r="L7908" t="s">
        <v>17289</v>
      </c>
      <c r="M7908" t="s">
        <v>17290</v>
      </c>
      <c r="N7908" t="s">
        <v>28</v>
      </c>
      <c r="O7908" t="s">
        <v>17291</v>
      </c>
      <c r="P7908">
        <v>1.2999999499999999</v>
      </c>
      <c r="Q7908">
        <v>28962369</v>
      </c>
      <c r="R7908" t="s">
        <v>17292</v>
      </c>
      <c r="S7908">
        <v>3153922</v>
      </c>
      <c r="T7908">
        <v>391.1387441</v>
      </c>
      <c r="U7908" t="s">
        <v>31</v>
      </c>
      <c r="V7908" t="s">
        <v>10545</v>
      </c>
      <c r="W7908" t="s">
        <v>23</v>
      </c>
    </row>
    <row r="7909" spans="1:23" x14ac:dyDescent="0.4">
      <c r="A7909">
        <v>7908</v>
      </c>
      <c r="B7909">
        <v>1</v>
      </c>
      <c r="C7909">
        <v>1</v>
      </c>
      <c r="D7909">
        <v>1</v>
      </c>
      <c r="E7909">
        <v>1</v>
      </c>
      <c r="F7909" t="s">
        <v>23</v>
      </c>
      <c r="G7909">
        <v>-6.9177102707143998</v>
      </c>
      <c r="H7909" t="s">
        <v>23</v>
      </c>
      <c r="I7909">
        <v>68.384766026515905</v>
      </c>
      <c r="J7909" t="s">
        <v>3587</v>
      </c>
      <c r="K7909" t="s">
        <v>25</v>
      </c>
      <c r="L7909" t="s">
        <v>12591</v>
      </c>
      <c r="M7909" t="s">
        <v>12592</v>
      </c>
      <c r="N7909" t="s">
        <v>12593</v>
      </c>
      <c r="O7909" t="s">
        <v>12594</v>
      </c>
      <c r="P7909">
        <v>3.2999999500000001</v>
      </c>
      <c r="Q7909" t="s">
        <v>12595</v>
      </c>
      <c r="R7909" t="s">
        <v>12596</v>
      </c>
      <c r="S7909">
        <v>87613822</v>
      </c>
      <c r="T7909">
        <v>299.12778550000002</v>
      </c>
      <c r="U7909" t="s">
        <v>31</v>
      </c>
      <c r="V7909" t="s">
        <v>5709</v>
      </c>
      <c r="W7909" t="s">
        <v>23</v>
      </c>
    </row>
    <row r="7910" spans="1:23" x14ac:dyDescent="0.4">
      <c r="A7910">
        <v>7909</v>
      </c>
      <c r="B7910">
        <v>1</v>
      </c>
      <c r="C7910">
        <v>1</v>
      </c>
      <c r="D7910">
        <v>1</v>
      </c>
      <c r="E7910">
        <v>1</v>
      </c>
      <c r="F7910" t="s">
        <v>23</v>
      </c>
      <c r="G7910">
        <v>-993.56166585237497</v>
      </c>
      <c r="H7910" t="s">
        <v>23</v>
      </c>
      <c r="I7910">
        <v>44.163866758709197</v>
      </c>
      <c r="J7910" t="s">
        <v>2180</v>
      </c>
      <c r="K7910" t="s">
        <v>25</v>
      </c>
      <c r="L7910" t="s">
        <v>2181</v>
      </c>
      <c r="M7910" t="s">
        <v>2182</v>
      </c>
      <c r="N7910" t="s">
        <v>28</v>
      </c>
      <c r="O7910" t="s">
        <v>2183</v>
      </c>
      <c r="P7910">
        <v>-2.15272737</v>
      </c>
      <c r="Q7910" t="s">
        <v>2184</v>
      </c>
      <c r="R7910" t="s">
        <v>2185</v>
      </c>
      <c r="S7910">
        <v>16777218</v>
      </c>
      <c r="T7910">
        <v>717.36466170000006</v>
      </c>
      <c r="U7910" t="s">
        <v>31</v>
      </c>
      <c r="V7910" t="s">
        <v>12226</v>
      </c>
      <c r="W7910" t="s">
        <v>23</v>
      </c>
    </row>
    <row r="7911" spans="1:23" x14ac:dyDescent="0.4">
      <c r="A7911">
        <v>7910</v>
      </c>
      <c r="B7911">
        <v>1</v>
      </c>
      <c r="C7911">
        <v>2</v>
      </c>
      <c r="D7911">
        <v>1</v>
      </c>
      <c r="E7911">
        <v>1</v>
      </c>
      <c r="F7911" t="s">
        <v>23</v>
      </c>
      <c r="G7911">
        <v>-12.4738940818887</v>
      </c>
      <c r="H7911" t="s">
        <v>23</v>
      </c>
      <c r="I7911">
        <v>56.361249292694602</v>
      </c>
      <c r="J7911" t="s">
        <v>7330</v>
      </c>
      <c r="K7911" t="s">
        <v>25</v>
      </c>
      <c r="L7911" t="s">
        <v>13049</v>
      </c>
      <c r="M7911" t="s">
        <v>13050</v>
      </c>
      <c r="N7911" t="s">
        <v>13051</v>
      </c>
      <c r="O7911" t="s">
        <v>13052</v>
      </c>
      <c r="P7911">
        <v>0.80000001200000004</v>
      </c>
      <c r="Q7911" t="s">
        <v>13053</v>
      </c>
      <c r="R7911" t="s">
        <v>13054</v>
      </c>
      <c r="S7911">
        <v>52969574</v>
      </c>
      <c r="T7911">
        <v>394.10336000000001</v>
      </c>
      <c r="U7911" t="s">
        <v>31</v>
      </c>
      <c r="V7911" t="s">
        <v>12163</v>
      </c>
      <c r="W7911" t="s">
        <v>23</v>
      </c>
    </row>
    <row r="7912" spans="1:23" x14ac:dyDescent="0.4">
      <c r="A7912">
        <v>7911</v>
      </c>
      <c r="B7912">
        <v>1</v>
      </c>
      <c r="C7912">
        <v>2</v>
      </c>
      <c r="D7912">
        <v>1</v>
      </c>
      <c r="E7912">
        <v>1</v>
      </c>
      <c r="F7912" t="s">
        <v>23</v>
      </c>
      <c r="G7912">
        <v>-2.9948470873819901</v>
      </c>
      <c r="H7912" t="s">
        <v>23</v>
      </c>
      <c r="I7912">
        <v>78.780414936098794</v>
      </c>
      <c r="J7912" t="s">
        <v>1234</v>
      </c>
      <c r="K7912" t="s">
        <v>25</v>
      </c>
      <c r="L7912" t="s">
        <v>14099</v>
      </c>
      <c r="M7912" t="s">
        <v>14100</v>
      </c>
      <c r="N7912" t="s">
        <v>14101</v>
      </c>
      <c r="O7912" t="s">
        <v>14102</v>
      </c>
      <c r="P7912">
        <v>1.7897781100000001</v>
      </c>
      <c r="Q7912" t="s">
        <v>14103</v>
      </c>
      <c r="R7912" t="s">
        <v>14104</v>
      </c>
      <c r="S7912">
        <v>121629566</v>
      </c>
      <c r="T7912">
        <v>287.05501450000003</v>
      </c>
      <c r="U7912" t="s">
        <v>31</v>
      </c>
      <c r="V7912" t="s">
        <v>6345</v>
      </c>
      <c r="W7912" t="s">
        <v>23</v>
      </c>
    </row>
    <row r="7913" spans="1:23" x14ac:dyDescent="0.4">
      <c r="A7913">
        <v>7912</v>
      </c>
      <c r="B7913">
        <v>1</v>
      </c>
      <c r="C7913">
        <v>1</v>
      </c>
      <c r="D7913">
        <v>1</v>
      </c>
      <c r="E7913">
        <v>1</v>
      </c>
      <c r="F7913" t="s">
        <v>23</v>
      </c>
      <c r="G7913">
        <v>-61.173948344557999</v>
      </c>
      <c r="H7913" t="s">
        <v>23</v>
      </c>
      <c r="I7913">
        <v>38.613714980691</v>
      </c>
      <c r="J7913" t="s">
        <v>2364</v>
      </c>
      <c r="K7913" t="s">
        <v>25</v>
      </c>
      <c r="L7913" t="s">
        <v>15762</v>
      </c>
      <c r="M7913" t="s">
        <v>15763</v>
      </c>
      <c r="N7913" t="s">
        <v>15764</v>
      </c>
      <c r="O7913" t="s">
        <v>15765</v>
      </c>
      <c r="P7913">
        <v>2.7000000499999999</v>
      </c>
      <c r="Q7913">
        <v>14375937</v>
      </c>
      <c r="R7913" t="s">
        <v>15766</v>
      </c>
      <c r="S7913">
        <v>8593113090</v>
      </c>
      <c r="T7913">
        <v>271.06009990000001</v>
      </c>
      <c r="U7913" t="s">
        <v>31</v>
      </c>
      <c r="V7913" t="s">
        <v>2928</v>
      </c>
      <c r="W7913" t="s">
        <v>23</v>
      </c>
    </row>
    <row r="7914" spans="1:23" x14ac:dyDescent="0.4">
      <c r="A7914">
        <v>7913</v>
      </c>
      <c r="B7914">
        <v>1</v>
      </c>
      <c r="C7914">
        <v>1</v>
      </c>
      <c r="D7914">
        <v>1</v>
      </c>
      <c r="E7914">
        <v>1</v>
      </c>
      <c r="F7914" t="s">
        <v>23</v>
      </c>
      <c r="G7914">
        <v>-6.4203530565246103</v>
      </c>
      <c r="H7914" t="s">
        <v>23</v>
      </c>
      <c r="I7914">
        <v>32.477735579999603</v>
      </c>
      <c r="J7914" t="s">
        <v>2355</v>
      </c>
      <c r="K7914" t="s">
        <v>25</v>
      </c>
      <c r="L7914" t="s">
        <v>13923</v>
      </c>
      <c r="M7914" t="s">
        <v>13924</v>
      </c>
      <c r="N7914" t="s">
        <v>13925</v>
      </c>
      <c r="O7914" t="s">
        <v>13926</v>
      </c>
      <c r="P7914">
        <v>2.7000000499999999</v>
      </c>
      <c r="Q7914" t="s">
        <v>13927</v>
      </c>
      <c r="R7914" t="s">
        <v>13928</v>
      </c>
      <c r="S7914">
        <v>20900222</v>
      </c>
      <c r="T7914">
        <v>287.09140000000002</v>
      </c>
      <c r="U7914" t="s">
        <v>31</v>
      </c>
      <c r="V7914" t="s">
        <v>5438</v>
      </c>
      <c r="W7914" t="s">
        <v>23</v>
      </c>
    </row>
    <row r="7915" spans="1:23" x14ac:dyDescent="0.4">
      <c r="A7915">
        <v>7914</v>
      </c>
      <c r="B7915">
        <v>1</v>
      </c>
      <c r="C7915">
        <v>1</v>
      </c>
      <c r="D7915">
        <v>1</v>
      </c>
      <c r="E7915">
        <v>1</v>
      </c>
      <c r="F7915" t="s">
        <v>23</v>
      </c>
      <c r="G7915">
        <v>-334.616963409726</v>
      </c>
      <c r="H7915" t="s">
        <v>23</v>
      </c>
      <c r="I7915">
        <v>69.301313585329595</v>
      </c>
      <c r="J7915" t="s">
        <v>11011</v>
      </c>
      <c r="K7915" t="s">
        <v>25</v>
      </c>
      <c r="L7915" t="s">
        <v>11133</v>
      </c>
      <c r="M7915" t="s">
        <v>11134</v>
      </c>
      <c r="N7915" t="s">
        <v>28</v>
      </c>
      <c r="O7915" t="s">
        <v>11135</v>
      </c>
      <c r="P7915">
        <v>-0.10000000100000001</v>
      </c>
      <c r="Q7915" t="s">
        <v>11136</v>
      </c>
      <c r="R7915" t="s">
        <v>11137</v>
      </c>
      <c r="S7915">
        <v>2105346</v>
      </c>
      <c r="T7915">
        <v>295.18048979999998</v>
      </c>
      <c r="U7915" t="s">
        <v>31</v>
      </c>
      <c r="V7915" t="s">
        <v>11024</v>
      </c>
      <c r="W7915" t="s">
        <v>23</v>
      </c>
    </row>
    <row r="7916" spans="1:23" x14ac:dyDescent="0.4">
      <c r="A7916">
        <v>7915</v>
      </c>
      <c r="B7916">
        <v>1</v>
      </c>
      <c r="C7916">
        <v>1</v>
      </c>
      <c r="D7916">
        <v>1</v>
      </c>
      <c r="E7916">
        <v>1</v>
      </c>
      <c r="F7916" t="s">
        <v>23</v>
      </c>
      <c r="G7916">
        <v>-35.497210924355599</v>
      </c>
      <c r="H7916" t="s">
        <v>23</v>
      </c>
      <c r="I7916">
        <v>78.839004136539202</v>
      </c>
      <c r="J7916" t="s">
        <v>4753</v>
      </c>
      <c r="K7916" t="s">
        <v>25</v>
      </c>
      <c r="L7916" t="s">
        <v>14850</v>
      </c>
      <c r="M7916" t="s">
        <v>14851</v>
      </c>
      <c r="N7916" t="s">
        <v>14852</v>
      </c>
      <c r="O7916" t="s">
        <v>14853</v>
      </c>
      <c r="P7916">
        <v>1.04613924</v>
      </c>
      <c r="Q7916" t="s">
        <v>14854</v>
      </c>
      <c r="R7916" t="s">
        <v>14855</v>
      </c>
      <c r="S7916">
        <v>17267812734</v>
      </c>
      <c r="T7916">
        <v>183.0652</v>
      </c>
      <c r="U7916" t="s">
        <v>31</v>
      </c>
      <c r="V7916" t="s">
        <v>5298</v>
      </c>
      <c r="W7916" t="s">
        <v>23</v>
      </c>
    </row>
    <row r="7917" spans="1:23" x14ac:dyDescent="0.4">
      <c r="A7917">
        <v>7916</v>
      </c>
      <c r="B7917">
        <v>1</v>
      </c>
      <c r="C7917">
        <v>1</v>
      </c>
      <c r="D7917">
        <v>1</v>
      </c>
      <c r="E7917">
        <v>1</v>
      </c>
      <c r="F7917" t="s">
        <v>23</v>
      </c>
      <c r="G7917">
        <v>-9.0086160702611693</v>
      </c>
      <c r="H7917" t="s">
        <v>23</v>
      </c>
      <c r="I7917">
        <v>51.5443340187622</v>
      </c>
      <c r="J7917" t="s">
        <v>3242</v>
      </c>
      <c r="K7917" t="s">
        <v>25</v>
      </c>
      <c r="L7917" t="s">
        <v>7295</v>
      </c>
      <c r="M7917" t="s">
        <v>7296</v>
      </c>
      <c r="N7917" t="s">
        <v>7297</v>
      </c>
      <c r="O7917" t="s">
        <v>7298</v>
      </c>
      <c r="P7917">
        <v>1.7999999499999999</v>
      </c>
      <c r="Q7917" t="s">
        <v>7299</v>
      </c>
      <c r="R7917" t="s">
        <v>7300</v>
      </c>
      <c r="S7917">
        <v>34447485310</v>
      </c>
      <c r="T7917">
        <v>289.07066459999999</v>
      </c>
      <c r="U7917" t="s">
        <v>31</v>
      </c>
      <c r="V7917" t="s">
        <v>6624</v>
      </c>
      <c r="W7917" t="s">
        <v>23</v>
      </c>
    </row>
    <row r="7918" spans="1:23" x14ac:dyDescent="0.4">
      <c r="A7918">
        <v>7917</v>
      </c>
      <c r="B7918">
        <v>1</v>
      </c>
      <c r="C7918">
        <v>1</v>
      </c>
      <c r="D7918">
        <v>1</v>
      </c>
      <c r="E7918">
        <v>3</v>
      </c>
      <c r="F7918" t="s">
        <v>23</v>
      </c>
      <c r="G7918">
        <v>-317.22078466485101</v>
      </c>
      <c r="H7918" t="s">
        <v>23</v>
      </c>
      <c r="I7918">
        <v>50.521735038543099</v>
      </c>
      <c r="J7918" t="s">
        <v>11777</v>
      </c>
      <c r="K7918" t="s">
        <v>25</v>
      </c>
      <c r="L7918" t="s">
        <v>11778</v>
      </c>
      <c r="M7918" t="s">
        <v>11779</v>
      </c>
      <c r="N7918" t="s">
        <v>11780</v>
      </c>
      <c r="O7918" t="s">
        <v>11781</v>
      </c>
      <c r="P7918">
        <v>-1.4172238100000001</v>
      </c>
      <c r="Q7918" t="s">
        <v>11782</v>
      </c>
      <c r="R7918" t="s">
        <v>11783</v>
      </c>
      <c r="S7918">
        <v>19073390</v>
      </c>
      <c r="T7918">
        <v>355.15379999999999</v>
      </c>
      <c r="U7918" t="s">
        <v>31</v>
      </c>
      <c r="V7918" t="s">
        <v>5992</v>
      </c>
      <c r="W7918" t="s">
        <v>23</v>
      </c>
    </row>
    <row r="7919" spans="1:23" x14ac:dyDescent="0.4">
      <c r="A7919">
        <v>7918</v>
      </c>
      <c r="B7919">
        <v>1</v>
      </c>
      <c r="C7919">
        <v>1</v>
      </c>
      <c r="D7919">
        <v>1</v>
      </c>
      <c r="E7919">
        <v>1</v>
      </c>
      <c r="F7919" t="s">
        <v>23</v>
      </c>
      <c r="G7919">
        <v>-0.863905494853064</v>
      </c>
      <c r="H7919" t="s">
        <v>23</v>
      </c>
      <c r="I7919">
        <v>24.672808015437599</v>
      </c>
      <c r="J7919" t="s">
        <v>694</v>
      </c>
      <c r="K7919" t="s">
        <v>25</v>
      </c>
      <c r="L7919" t="s">
        <v>695</v>
      </c>
      <c r="M7919" t="s">
        <v>696</v>
      </c>
      <c r="N7919" t="s">
        <v>697</v>
      </c>
      <c r="O7919" t="s">
        <v>698</v>
      </c>
      <c r="P7919">
        <v>1.60000002</v>
      </c>
      <c r="Q7919" t="s">
        <v>699</v>
      </c>
      <c r="R7919" t="s">
        <v>700</v>
      </c>
      <c r="S7919">
        <v>71098742</v>
      </c>
      <c r="T7919">
        <v>369.18088369999998</v>
      </c>
      <c r="U7919" t="s">
        <v>31</v>
      </c>
      <c r="V7919" t="s">
        <v>3200</v>
      </c>
      <c r="W7919" t="s">
        <v>23</v>
      </c>
    </row>
    <row r="7920" spans="1:23" x14ac:dyDescent="0.4">
      <c r="A7920">
        <v>7919</v>
      </c>
      <c r="B7920">
        <v>1</v>
      </c>
      <c r="C7920">
        <v>1</v>
      </c>
      <c r="D7920">
        <v>1</v>
      </c>
      <c r="E7920">
        <v>2</v>
      </c>
      <c r="F7920" t="s">
        <v>23</v>
      </c>
      <c r="G7920">
        <v>-6.9085368153011197</v>
      </c>
      <c r="H7920" t="s">
        <v>23</v>
      </c>
      <c r="I7920">
        <v>77.6274676386397</v>
      </c>
      <c r="J7920" t="s">
        <v>1328</v>
      </c>
      <c r="K7920" t="s">
        <v>25</v>
      </c>
      <c r="L7920" t="s">
        <v>2731</v>
      </c>
      <c r="M7920" t="s">
        <v>2732</v>
      </c>
      <c r="N7920" t="s">
        <v>2733</v>
      </c>
      <c r="O7920" t="s">
        <v>2734</v>
      </c>
      <c r="P7920">
        <v>2.0999998999999998</v>
      </c>
      <c r="Q7920" t="s">
        <v>2735</v>
      </c>
      <c r="R7920" t="s">
        <v>2736</v>
      </c>
      <c r="S7920">
        <v>8659189830</v>
      </c>
      <c r="T7920">
        <v>325.19105450000001</v>
      </c>
      <c r="U7920" t="s">
        <v>31</v>
      </c>
      <c r="V7920" t="s">
        <v>5389</v>
      </c>
      <c r="W7920" t="s">
        <v>23</v>
      </c>
    </row>
    <row r="7921" spans="1:23" x14ac:dyDescent="0.4">
      <c r="A7921">
        <v>7920</v>
      </c>
      <c r="B7921">
        <v>1</v>
      </c>
      <c r="C7921">
        <v>1</v>
      </c>
      <c r="D7921">
        <v>1</v>
      </c>
      <c r="E7921">
        <v>1</v>
      </c>
      <c r="F7921" t="s">
        <v>23</v>
      </c>
      <c r="G7921">
        <v>-17.6131707193856</v>
      </c>
      <c r="H7921" t="s">
        <v>23</v>
      </c>
      <c r="I7921">
        <v>47.594706343794101</v>
      </c>
      <c r="J7921" t="s">
        <v>1690</v>
      </c>
      <c r="K7921" t="s">
        <v>25</v>
      </c>
      <c r="L7921" t="s">
        <v>14891</v>
      </c>
      <c r="M7921" t="s">
        <v>14892</v>
      </c>
      <c r="N7921" t="s">
        <v>14893</v>
      </c>
      <c r="O7921" t="s">
        <v>14894</v>
      </c>
      <c r="P7921">
        <v>-1.60000002</v>
      </c>
      <c r="Q7921" t="s">
        <v>14895</v>
      </c>
      <c r="R7921" t="s">
        <v>14896</v>
      </c>
      <c r="S7921">
        <v>20629878</v>
      </c>
      <c r="T7921">
        <v>595.1657467</v>
      </c>
      <c r="U7921" t="s">
        <v>31</v>
      </c>
      <c r="V7921" t="s">
        <v>7899</v>
      </c>
      <c r="W7921" t="s">
        <v>23</v>
      </c>
    </row>
    <row r="7922" spans="1:23" x14ac:dyDescent="0.4">
      <c r="A7922">
        <v>7921</v>
      </c>
      <c r="B7922">
        <v>1</v>
      </c>
      <c r="C7922">
        <v>1</v>
      </c>
      <c r="D7922">
        <v>1</v>
      </c>
      <c r="E7922">
        <v>1</v>
      </c>
      <c r="F7922" t="s">
        <v>23</v>
      </c>
      <c r="G7922">
        <v>-3.46561093126875</v>
      </c>
      <c r="H7922" t="s">
        <v>23</v>
      </c>
      <c r="I7922">
        <v>39.727462794700699</v>
      </c>
      <c r="J7922" t="s">
        <v>2406</v>
      </c>
      <c r="K7922" t="s">
        <v>25</v>
      </c>
      <c r="L7922" t="s">
        <v>2407</v>
      </c>
      <c r="M7922" t="s">
        <v>2408</v>
      </c>
      <c r="N7922" t="s">
        <v>2409</v>
      </c>
      <c r="O7922" t="s">
        <v>2410</v>
      </c>
      <c r="P7922">
        <v>-2.17188406</v>
      </c>
      <c r="Q7922" t="s">
        <v>2411</v>
      </c>
      <c r="R7922" t="s">
        <v>2412</v>
      </c>
      <c r="S7922">
        <v>120580478</v>
      </c>
      <c r="T7922">
        <v>284.09890000000001</v>
      </c>
      <c r="U7922" t="s">
        <v>31</v>
      </c>
      <c r="V7922" t="s">
        <v>2413</v>
      </c>
      <c r="W7922" t="s">
        <v>23</v>
      </c>
    </row>
    <row r="7923" spans="1:23" x14ac:dyDescent="0.4">
      <c r="A7923">
        <v>7922</v>
      </c>
      <c r="B7923">
        <v>1</v>
      </c>
      <c r="C7923">
        <v>1</v>
      </c>
      <c r="D7923">
        <v>1</v>
      </c>
      <c r="E7923">
        <v>1</v>
      </c>
      <c r="F7923" t="s">
        <v>23</v>
      </c>
      <c r="G7923">
        <v>-340.82038429344499</v>
      </c>
      <c r="H7923" t="s">
        <v>23</v>
      </c>
      <c r="I7923">
        <v>75.731478502408194</v>
      </c>
      <c r="J7923" t="s">
        <v>11223</v>
      </c>
      <c r="K7923" t="s">
        <v>25</v>
      </c>
      <c r="L7923" t="s">
        <v>11224</v>
      </c>
      <c r="M7923" t="s">
        <v>11225</v>
      </c>
      <c r="N7923" t="s">
        <v>11226</v>
      </c>
      <c r="O7923" t="s">
        <v>11227</v>
      </c>
      <c r="P7923">
        <v>10.399999599999999</v>
      </c>
      <c r="Q7923">
        <v>3022899</v>
      </c>
      <c r="R7923" t="s">
        <v>11228</v>
      </c>
      <c r="S7923">
        <v>262146</v>
      </c>
      <c r="T7923">
        <v>473.36253649999998</v>
      </c>
      <c r="U7923" t="s">
        <v>31</v>
      </c>
      <c r="V7923" t="s">
        <v>12114</v>
      </c>
      <c r="W7923" t="s">
        <v>23</v>
      </c>
    </row>
    <row r="7924" spans="1:23" x14ac:dyDescent="0.4">
      <c r="A7924">
        <v>7923</v>
      </c>
      <c r="B7924">
        <v>1</v>
      </c>
      <c r="C7924">
        <v>1</v>
      </c>
      <c r="D7924">
        <v>1</v>
      </c>
      <c r="E7924">
        <v>1</v>
      </c>
      <c r="F7924" t="s">
        <v>23</v>
      </c>
      <c r="G7924">
        <v>-16.672087763935998</v>
      </c>
      <c r="H7924" t="s">
        <v>23</v>
      </c>
      <c r="I7924">
        <v>13.866791096074699</v>
      </c>
      <c r="J7924" t="s">
        <v>4135</v>
      </c>
      <c r="K7924" t="s">
        <v>25</v>
      </c>
      <c r="L7924" t="s">
        <v>4136</v>
      </c>
      <c r="M7924" t="s">
        <v>4137</v>
      </c>
      <c r="N7924" t="s">
        <v>4138</v>
      </c>
      <c r="O7924" t="s">
        <v>4139</v>
      </c>
      <c r="P7924">
        <v>4.1234784099999997</v>
      </c>
      <c r="Q7924" t="s">
        <v>4140</v>
      </c>
      <c r="R7924" t="s">
        <v>4141</v>
      </c>
      <c r="S7924">
        <v>86960502</v>
      </c>
      <c r="T7924">
        <v>247.1229749</v>
      </c>
      <c r="U7924" t="s">
        <v>31</v>
      </c>
      <c r="V7924" t="s">
        <v>4542</v>
      </c>
      <c r="W7924" t="s">
        <v>23</v>
      </c>
    </row>
    <row r="7925" spans="1:23" x14ac:dyDescent="0.4">
      <c r="A7925">
        <v>7924</v>
      </c>
      <c r="B7925">
        <v>1</v>
      </c>
      <c r="C7925">
        <v>1</v>
      </c>
      <c r="D7925">
        <v>1</v>
      </c>
      <c r="E7925">
        <v>1</v>
      </c>
      <c r="F7925" t="s">
        <v>23</v>
      </c>
      <c r="G7925">
        <v>-636.19934577049798</v>
      </c>
      <c r="H7925" t="s">
        <v>23</v>
      </c>
      <c r="I7925">
        <v>57.1147118902011</v>
      </c>
      <c r="J7925" t="s">
        <v>11415</v>
      </c>
      <c r="K7925" t="s">
        <v>25</v>
      </c>
      <c r="L7925" t="s">
        <v>11439</v>
      </c>
      <c r="M7925" t="s">
        <v>11440</v>
      </c>
      <c r="N7925" t="s">
        <v>28</v>
      </c>
      <c r="O7925" t="s">
        <v>11441</v>
      </c>
      <c r="P7925">
        <v>-2.0096106499999999</v>
      </c>
      <c r="Q7925">
        <v>91844440</v>
      </c>
      <c r="R7925" t="s">
        <v>11442</v>
      </c>
      <c r="S7925">
        <v>16777218</v>
      </c>
      <c r="T7925">
        <v>597.18139680000002</v>
      </c>
      <c r="U7925" t="s">
        <v>31</v>
      </c>
      <c r="V7925" t="s">
        <v>3644</v>
      </c>
      <c r="W7925" t="s">
        <v>23</v>
      </c>
    </row>
    <row r="7926" spans="1:23" x14ac:dyDescent="0.4">
      <c r="A7926">
        <v>7925</v>
      </c>
      <c r="B7926">
        <v>1</v>
      </c>
      <c r="C7926">
        <v>1</v>
      </c>
      <c r="D7926">
        <v>1</v>
      </c>
      <c r="E7926">
        <v>1</v>
      </c>
      <c r="F7926" t="s">
        <v>23</v>
      </c>
      <c r="G7926">
        <v>-48.0730298122796</v>
      </c>
      <c r="H7926" t="s">
        <v>23</v>
      </c>
      <c r="I7926">
        <v>33.3434482448938</v>
      </c>
      <c r="J7926" t="s">
        <v>8767</v>
      </c>
      <c r="K7926" t="s">
        <v>25</v>
      </c>
      <c r="L7926" t="s">
        <v>14384</v>
      </c>
      <c r="M7926" t="s">
        <v>14385</v>
      </c>
      <c r="N7926" t="s">
        <v>14386</v>
      </c>
      <c r="O7926" t="s">
        <v>14387</v>
      </c>
      <c r="P7926">
        <v>2.0999998999999998</v>
      </c>
      <c r="Q7926" t="s">
        <v>14388</v>
      </c>
      <c r="R7926" t="s">
        <v>14389</v>
      </c>
      <c r="S7926">
        <v>87614326</v>
      </c>
      <c r="T7926">
        <v>249.14852099999999</v>
      </c>
      <c r="U7926" t="s">
        <v>31</v>
      </c>
      <c r="V7926" t="s">
        <v>10468</v>
      </c>
      <c r="W7926" t="s">
        <v>23</v>
      </c>
    </row>
    <row r="7927" spans="1:23" x14ac:dyDescent="0.4">
      <c r="A7927">
        <v>7926</v>
      </c>
      <c r="B7927">
        <v>1</v>
      </c>
      <c r="C7927">
        <v>1</v>
      </c>
      <c r="D7927">
        <v>1</v>
      </c>
      <c r="E7927">
        <v>1</v>
      </c>
      <c r="F7927" t="s">
        <v>23</v>
      </c>
      <c r="G7927">
        <v>-3.7179399648021501</v>
      </c>
      <c r="H7927" t="s">
        <v>23</v>
      </c>
      <c r="I7927">
        <v>60.670755225908998</v>
      </c>
      <c r="J7927" t="s">
        <v>12472</v>
      </c>
      <c r="K7927" t="s">
        <v>25</v>
      </c>
      <c r="L7927" t="s">
        <v>12473</v>
      </c>
      <c r="M7927" t="s">
        <v>12474</v>
      </c>
      <c r="N7927" t="s">
        <v>12475</v>
      </c>
      <c r="O7927" t="s">
        <v>12476</v>
      </c>
      <c r="P7927">
        <v>4.3676128399999996</v>
      </c>
      <c r="Q7927" t="s">
        <v>12477</v>
      </c>
      <c r="R7927" t="s">
        <v>12478</v>
      </c>
      <c r="S7927">
        <v>70312002</v>
      </c>
      <c r="T7927">
        <v>478.2224142</v>
      </c>
      <c r="U7927" t="s">
        <v>31</v>
      </c>
      <c r="V7927" t="s">
        <v>12127</v>
      </c>
      <c r="W7927" t="s">
        <v>23</v>
      </c>
    </row>
    <row r="7928" spans="1:23" x14ac:dyDescent="0.4">
      <c r="A7928">
        <v>7927</v>
      </c>
      <c r="B7928">
        <v>1</v>
      </c>
      <c r="C7928">
        <v>1</v>
      </c>
      <c r="D7928">
        <v>1</v>
      </c>
      <c r="E7928">
        <v>3</v>
      </c>
      <c r="F7928" t="s">
        <v>23</v>
      </c>
      <c r="G7928">
        <v>-496.783314283312</v>
      </c>
      <c r="H7928" t="s">
        <v>23</v>
      </c>
      <c r="I7928">
        <v>92.818181219762295</v>
      </c>
      <c r="J7928" t="s">
        <v>4388</v>
      </c>
      <c r="K7928" t="s">
        <v>25</v>
      </c>
      <c r="L7928" t="s">
        <v>4389</v>
      </c>
      <c r="M7928" t="s">
        <v>4390</v>
      </c>
      <c r="N7928" t="s">
        <v>28</v>
      </c>
      <c r="O7928" t="s">
        <v>4391</v>
      </c>
      <c r="P7928">
        <v>1.60877895</v>
      </c>
      <c r="Q7928">
        <v>139592455</v>
      </c>
      <c r="R7928" t="s">
        <v>4392</v>
      </c>
      <c r="S7928">
        <v>16777218</v>
      </c>
      <c r="T7928">
        <v>267.13795629999998</v>
      </c>
      <c r="U7928" t="s">
        <v>31</v>
      </c>
      <c r="V7928" t="s">
        <v>10935</v>
      </c>
      <c r="W7928" t="s">
        <v>23</v>
      </c>
    </row>
    <row r="7929" spans="1:23" x14ac:dyDescent="0.4">
      <c r="A7929">
        <v>7928</v>
      </c>
      <c r="B7929">
        <v>1</v>
      </c>
      <c r="C7929">
        <v>1</v>
      </c>
      <c r="D7929">
        <v>1</v>
      </c>
      <c r="E7929">
        <v>1</v>
      </c>
      <c r="F7929" t="s">
        <v>23</v>
      </c>
      <c r="G7929">
        <v>-278.39250866018102</v>
      </c>
      <c r="H7929" t="s">
        <v>23</v>
      </c>
      <c r="I7929">
        <v>101.980985846287</v>
      </c>
      <c r="J7929" t="s">
        <v>9547</v>
      </c>
      <c r="K7929" t="s">
        <v>25</v>
      </c>
      <c r="L7929" t="s">
        <v>9548</v>
      </c>
      <c r="M7929" t="s">
        <v>9549</v>
      </c>
      <c r="N7929" t="s">
        <v>9550</v>
      </c>
      <c r="O7929" t="s">
        <v>9551</v>
      </c>
      <c r="P7929">
        <v>2.7999999500000001</v>
      </c>
      <c r="Q7929" t="s">
        <v>9552</v>
      </c>
      <c r="R7929" t="s">
        <v>9553</v>
      </c>
      <c r="S7929">
        <v>121398118</v>
      </c>
      <c r="T7929">
        <v>304.1444386</v>
      </c>
      <c r="U7929" t="s">
        <v>31</v>
      </c>
      <c r="V7929" t="s">
        <v>11037</v>
      </c>
      <c r="W7929" t="s">
        <v>23</v>
      </c>
    </row>
    <row r="7930" spans="1:23" x14ac:dyDescent="0.4">
      <c r="A7930">
        <v>7929</v>
      </c>
      <c r="B7930">
        <v>1</v>
      </c>
      <c r="C7930">
        <v>1</v>
      </c>
      <c r="D7930">
        <v>1</v>
      </c>
      <c r="E7930">
        <v>1</v>
      </c>
      <c r="F7930" t="s">
        <v>23</v>
      </c>
      <c r="G7930">
        <v>-29.1583615647186</v>
      </c>
      <c r="H7930" t="s">
        <v>23</v>
      </c>
      <c r="I7930">
        <v>35.375875742774397</v>
      </c>
      <c r="J7930" t="s">
        <v>3767</v>
      </c>
      <c r="K7930" t="s">
        <v>25</v>
      </c>
      <c r="L7930" t="s">
        <v>13138</v>
      </c>
      <c r="M7930" t="s">
        <v>13139</v>
      </c>
      <c r="N7930" t="s">
        <v>13140</v>
      </c>
      <c r="O7930" t="s">
        <v>13141</v>
      </c>
      <c r="P7930">
        <v>2.2000000499999999</v>
      </c>
      <c r="Q7930" t="s">
        <v>13142</v>
      </c>
      <c r="R7930" t="s">
        <v>13143</v>
      </c>
      <c r="S7930">
        <v>71098742</v>
      </c>
      <c r="T7930">
        <v>330.16998469999999</v>
      </c>
      <c r="U7930" t="s">
        <v>31</v>
      </c>
      <c r="V7930" t="s">
        <v>9062</v>
      </c>
      <c r="W7930" t="s">
        <v>23</v>
      </c>
    </row>
    <row r="7931" spans="1:23" x14ac:dyDescent="0.4">
      <c r="A7931">
        <v>7930</v>
      </c>
      <c r="B7931">
        <v>1</v>
      </c>
      <c r="C7931">
        <v>1</v>
      </c>
      <c r="D7931">
        <v>1</v>
      </c>
      <c r="E7931">
        <v>1</v>
      </c>
      <c r="F7931" t="s">
        <v>23</v>
      </c>
      <c r="G7931">
        <v>-541.73990180825899</v>
      </c>
      <c r="H7931" t="s">
        <v>23</v>
      </c>
      <c r="I7931">
        <v>52.359806440016101</v>
      </c>
      <c r="J7931" t="s">
        <v>6277</v>
      </c>
      <c r="K7931" t="s">
        <v>25</v>
      </c>
      <c r="L7931" t="s">
        <v>9817</v>
      </c>
      <c r="M7931" t="s">
        <v>9818</v>
      </c>
      <c r="N7931" t="s">
        <v>28</v>
      </c>
      <c r="O7931" t="s">
        <v>9819</v>
      </c>
      <c r="P7931">
        <v>3.7000000499999999</v>
      </c>
      <c r="Q7931">
        <v>26743728</v>
      </c>
      <c r="R7931" t="s">
        <v>9820</v>
      </c>
      <c r="S7931">
        <v>3153922</v>
      </c>
      <c r="T7931">
        <v>451.12348800000001</v>
      </c>
      <c r="U7931" t="s">
        <v>31</v>
      </c>
      <c r="V7931" t="s">
        <v>12129</v>
      </c>
      <c r="W7931" t="s">
        <v>23</v>
      </c>
    </row>
    <row r="7932" spans="1:23" x14ac:dyDescent="0.4">
      <c r="A7932">
        <v>7931</v>
      </c>
      <c r="B7932">
        <v>1</v>
      </c>
      <c r="C7932">
        <v>1</v>
      </c>
      <c r="D7932">
        <v>1</v>
      </c>
      <c r="E7932">
        <v>1</v>
      </c>
      <c r="F7932" t="s">
        <v>23</v>
      </c>
      <c r="G7932">
        <v>-6.7028104653620799</v>
      </c>
      <c r="H7932" t="s">
        <v>23</v>
      </c>
      <c r="I7932">
        <v>45.799317058928899</v>
      </c>
      <c r="J7932" t="s">
        <v>194</v>
      </c>
      <c r="K7932" t="s">
        <v>25</v>
      </c>
      <c r="L7932" t="s">
        <v>195</v>
      </c>
      <c r="M7932" t="s">
        <v>196</v>
      </c>
      <c r="N7932" t="s">
        <v>197</v>
      </c>
      <c r="O7932" t="s">
        <v>198</v>
      </c>
      <c r="P7932">
        <v>2.8890771900000001</v>
      </c>
      <c r="Q7932" t="s">
        <v>199</v>
      </c>
      <c r="R7932" t="s">
        <v>200</v>
      </c>
      <c r="S7932">
        <v>120383870</v>
      </c>
      <c r="T7932">
        <v>355.20161919999998</v>
      </c>
      <c r="U7932" t="s">
        <v>31</v>
      </c>
      <c r="V7932" t="s">
        <v>375</v>
      </c>
      <c r="W7932" t="s">
        <v>23</v>
      </c>
    </row>
    <row r="7933" spans="1:23" x14ac:dyDescent="0.4">
      <c r="A7933">
        <v>7932</v>
      </c>
      <c r="B7933">
        <v>1</v>
      </c>
      <c r="C7933">
        <v>1</v>
      </c>
      <c r="D7933">
        <v>1</v>
      </c>
      <c r="E7933">
        <v>1</v>
      </c>
      <c r="F7933" t="s">
        <v>23</v>
      </c>
      <c r="G7933">
        <v>-1156.1042856025799</v>
      </c>
      <c r="H7933" t="s">
        <v>23</v>
      </c>
      <c r="I7933">
        <v>28.201468415441798</v>
      </c>
      <c r="J7933" t="s">
        <v>4793</v>
      </c>
      <c r="K7933" t="s">
        <v>25</v>
      </c>
      <c r="L7933" t="s">
        <v>16827</v>
      </c>
      <c r="M7933" t="s">
        <v>16828</v>
      </c>
      <c r="N7933" t="s">
        <v>28</v>
      </c>
      <c r="O7933" t="s">
        <v>16829</v>
      </c>
      <c r="P7933">
        <v>0.40000000600000002</v>
      </c>
      <c r="Q7933">
        <v>129602347</v>
      </c>
      <c r="R7933" t="s">
        <v>16830</v>
      </c>
      <c r="S7933">
        <v>2097154</v>
      </c>
      <c r="T7933">
        <v>353.18596910000002</v>
      </c>
      <c r="U7933" t="s">
        <v>31</v>
      </c>
      <c r="V7933" t="s">
        <v>649</v>
      </c>
      <c r="W7933" t="s">
        <v>23</v>
      </c>
    </row>
    <row r="7934" spans="1:23" x14ac:dyDescent="0.4">
      <c r="A7934">
        <v>7933</v>
      </c>
      <c r="B7934">
        <v>1</v>
      </c>
      <c r="C7934">
        <v>1</v>
      </c>
      <c r="D7934">
        <v>1</v>
      </c>
      <c r="E7934">
        <v>1</v>
      </c>
      <c r="F7934" t="s">
        <v>23</v>
      </c>
      <c r="G7934">
        <v>-24.016480182855901</v>
      </c>
      <c r="H7934" t="s">
        <v>23</v>
      </c>
      <c r="I7934">
        <v>30.1500979068128</v>
      </c>
      <c r="J7934" t="s">
        <v>5353</v>
      </c>
      <c r="K7934" t="s">
        <v>25</v>
      </c>
      <c r="L7934" t="s">
        <v>6530</v>
      </c>
      <c r="M7934" t="s">
        <v>6531</v>
      </c>
      <c r="N7934" t="s">
        <v>6532</v>
      </c>
      <c r="O7934" t="s">
        <v>6533</v>
      </c>
      <c r="P7934">
        <v>1.7999999499999999</v>
      </c>
      <c r="Q7934" t="s">
        <v>6534</v>
      </c>
      <c r="R7934" t="s">
        <v>6535</v>
      </c>
      <c r="S7934">
        <v>87875662</v>
      </c>
      <c r="T7934">
        <v>209.08083529999999</v>
      </c>
      <c r="U7934" t="s">
        <v>31</v>
      </c>
      <c r="V7934" t="s">
        <v>6537</v>
      </c>
      <c r="W7934" t="s">
        <v>23</v>
      </c>
    </row>
    <row r="7935" spans="1:23" x14ac:dyDescent="0.4">
      <c r="A7935">
        <v>7934</v>
      </c>
      <c r="B7935">
        <v>1</v>
      </c>
      <c r="C7935">
        <v>1</v>
      </c>
      <c r="D7935">
        <v>1</v>
      </c>
      <c r="E7935">
        <v>1</v>
      </c>
      <c r="F7935" t="s">
        <v>23</v>
      </c>
      <c r="G7935">
        <v>-23.303257087475401</v>
      </c>
      <c r="H7935" t="s">
        <v>23</v>
      </c>
      <c r="I7935">
        <v>74.684550291111904</v>
      </c>
      <c r="J7935" t="s">
        <v>175</v>
      </c>
      <c r="K7935" t="s">
        <v>25</v>
      </c>
      <c r="L7935" t="s">
        <v>748</v>
      </c>
      <c r="M7935" t="s">
        <v>749</v>
      </c>
      <c r="N7935" t="s">
        <v>750</v>
      </c>
      <c r="O7935" t="s">
        <v>751</v>
      </c>
      <c r="P7935">
        <v>-1.7999999499999999</v>
      </c>
      <c r="Q7935" t="s">
        <v>752</v>
      </c>
      <c r="R7935" t="s">
        <v>753</v>
      </c>
      <c r="S7935">
        <v>87613798</v>
      </c>
      <c r="T7935">
        <v>214.1073844</v>
      </c>
      <c r="U7935" t="s">
        <v>31</v>
      </c>
      <c r="V7935" t="s">
        <v>3136</v>
      </c>
      <c r="W7935" t="s">
        <v>23</v>
      </c>
    </row>
    <row r="7936" spans="1:23" x14ac:dyDescent="0.4">
      <c r="A7936">
        <v>7935</v>
      </c>
      <c r="B7936">
        <v>1</v>
      </c>
      <c r="C7936">
        <v>1</v>
      </c>
      <c r="D7936">
        <v>1</v>
      </c>
      <c r="E7936">
        <v>1</v>
      </c>
      <c r="F7936" t="s">
        <v>23</v>
      </c>
      <c r="G7936">
        <v>-10.8034843098997</v>
      </c>
      <c r="H7936" t="s">
        <v>23</v>
      </c>
      <c r="I7936">
        <v>33.711932312210102</v>
      </c>
      <c r="J7936" t="s">
        <v>2502</v>
      </c>
      <c r="K7936" t="s">
        <v>25</v>
      </c>
      <c r="L7936" t="s">
        <v>14689</v>
      </c>
      <c r="M7936" t="s">
        <v>14690</v>
      </c>
      <c r="N7936" t="s">
        <v>14691</v>
      </c>
      <c r="O7936" t="s">
        <v>14692</v>
      </c>
      <c r="P7936">
        <v>-0.30000001199999998</v>
      </c>
      <c r="Q7936" t="s">
        <v>14693</v>
      </c>
      <c r="R7936" t="s">
        <v>14694</v>
      </c>
      <c r="S7936">
        <v>8610693210</v>
      </c>
      <c r="T7936">
        <v>609.18139680000002</v>
      </c>
      <c r="U7936" t="s">
        <v>31</v>
      </c>
      <c r="V7936" t="s">
        <v>12131</v>
      </c>
      <c r="W7936" t="s">
        <v>23</v>
      </c>
    </row>
    <row r="7937" spans="1:23" x14ac:dyDescent="0.4">
      <c r="A7937">
        <v>7936</v>
      </c>
      <c r="B7937">
        <v>1</v>
      </c>
      <c r="C7937">
        <v>1</v>
      </c>
      <c r="D7937">
        <v>1</v>
      </c>
      <c r="E7937">
        <v>1</v>
      </c>
      <c r="F7937" t="s">
        <v>23</v>
      </c>
      <c r="G7937">
        <v>-382.42223506007298</v>
      </c>
      <c r="H7937" t="s">
        <v>23</v>
      </c>
      <c r="I7937">
        <v>131.43340347069099</v>
      </c>
      <c r="J7937" t="s">
        <v>2258</v>
      </c>
      <c r="K7937" t="s">
        <v>25</v>
      </c>
      <c r="L7937" t="s">
        <v>2259</v>
      </c>
      <c r="M7937" t="s">
        <v>2260</v>
      </c>
      <c r="N7937" t="s">
        <v>2261</v>
      </c>
      <c r="O7937" t="s">
        <v>2262</v>
      </c>
      <c r="P7937">
        <v>-1.99121916</v>
      </c>
      <c r="Q7937" t="s">
        <v>2263</v>
      </c>
      <c r="R7937" t="s">
        <v>2264</v>
      </c>
      <c r="S7937">
        <v>102</v>
      </c>
      <c r="T7937">
        <v>329.08670999999998</v>
      </c>
      <c r="U7937" t="s">
        <v>31</v>
      </c>
      <c r="V7937" t="s">
        <v>5157</v>
      </c>
      <c r="W7937" t="s">
        <v>23</v>
      </c>
    </row>
    <row r="7938" spans="1:23" x14ac:dyDescent="0.4">
      <c r="A7938">
        <v>7937</v>
      </c>
      <c r="B7938">
        <v>1</v>
      </c>
      <c r="C7938">
        <v>1</v>
      </c>
      <c r="D7938">
        <v>1</v>
      </c>
      <c r="E7938">
        <v>1</v>
      </c>
      <c r="F7938" t="s">
        <v>23</v>
      </c>
      <c r="G7938">
        <v>-21.610689068424801</v>
      </c>
      <c r="H7938" t="s">
        <v>23</v>
      </c>
      <c r="I7938">
        <v>94.508743553149799</v>
      </c>
      <c r="J7938" t="s">
        <v>4189</v>
      </c>
      <c r="K7938" t="s">
        <v>25</v>
      </c>
      <c r="L7938" t="s">
        <v>8137</v>
      </c>
      <c r="M7938" t="s">
        <v>8138</v>
      </c>
      <c r="N7938" t="s">
        <v>8139</v>
      </c>
      <c r="O7938" t="s">
        <v>8140</v>
      </c>
      <c r="P7938">
        <v>1.60000002</v>
      </c>
      <c r="Q7938" t="s">
        <v>8141</v>
      </c>
      <c r="R7938" t="s">
        <v>8142</v>
      </c>
      <c r="S7938">
        <v>3727446</v>
      </c>
      <c r="T7938">
        <v>429.20201309999999</v>
      </c>
      <c r="U7938" t="s">
        <v>31</v>
      </c>
      <c r="V7938" t="s">
        <v>9928</v>
      </c>
      <c r="W7938" t="s">
        <v>23</v>
      </c>
    </row>
    <row r="7939" spans="1:23" x14ac:dyDescent="0.4">
      <c r="A7939">
        <v>7938</v>
      </c>
      <c r="B7939">
        <v>1</v>
      </c>
      <c r="C7939">
        <v>1</v>
      </c>
      <c r="D7939">
        <v>1</v>
      </c>
      <c r="E7939">
        <v>3</v>
      </c>
      <c r="F7939" t="s">
        <v>23</v>
      </c>
      <c r="G7939">
        <v>-368.97337190872298</v>
      </c>
      <c r="H7939" t="s">
        <v>23</v>
      </c>
      <c r="I7939">
        <v>80.500299900753106</v>
      </c>
      <c r="J7939" t="s">
        <v>3680</v>
      </c>
      <c r="K7939" t="s">
        <v>25</v>
      </c>
      <c r="L7939" t="s">
        <v>3681</v>
      </c>
      <c r="M7939" t="s">
        <v>3682</v>
      </c>
      <c r="N7939" t="s">
        <v>28</v>
      </c>
      <c r="O7939" t="s">
        <v>3683</v>
      </c>
      <c r="P7939">
        <v>0</v>
      </c>
      <c r="Q7939">
        <v>42626897</v>
      </c>
      <c r="R7939" t="s">
        <v>3684</v>
      </c>
      <c r="S7939">
        <v>16777218</v>
      </c>
      <c r="T7939">
        <v>285.07574990000001</v>
      </c>
      <c r="U7939" t="s">
        <v>31</v>
      </c>
      <c r="V7939" t="s">
        <v>10218</v>
      </c>
      <c r="W7939" t="s">
        <v>23</v>
      </c>
    </row>
    <row r="7940" spans="1:23" x14ac:dyDescent="0.4">
      <c r="A7940">
        <v>7939</v>
      </c>
      <c r="B7940">
        <v>1</v>
      </c>
      <c r="C7940">
        <v>1</v>
      </c>
      <c r="D7940">
        <v>1</v>
      </c>
      <c r="E7940">
        <v>1</v>
      </c>
      <c r="F7940" t="s">
        <v>23</v>
      </c>
      <c r="G7940">
        <v>-27.198729936535099</v>
      </c>
      <c r="H7940" t="s">
        <v>23</v>
      </c>
      <c r="I7940">
        <v>50.231181422203797</v>
      </c>
      <c r="J7940" t="s">
        <v>3916</v>
      </c>
      <c r="K7940" t="s">
        <v>25</v>
      </c>
      <c r="L7940" t="s">
        <v>7121</v>
      </c>
      <c r="M7940" t="s">
        <v>7122</v>
      </c>
      <c r="N7940" t="s">
        <v>7123</v>
      </c>
      <c r="O7940" t="s">
        <v>7124</v>
      </c>
      <c r="P7940">
        <v>1.64881444</v>
      </c>
      <c r="Q7940" t="s">
        <v>7125</v>
      </c>
      <c r="R7940" t="s">
        <v>7126</v>
      </c>
      <c r="S7940">
        <v>34446944638</v>
      </c>
      <c r="T7940">
        <v>149.05970600000001</v>
      </c>
      <c r="U7940" t="s">
        <v>31</v>
      </c>
      <c r="V7940" t="s">
        <v>3923</v>
      </c>
      <c r="W7940" t="s">
        <v>23</v>
      </c>
    </row>
    <row r="7941" spans="1:23" x14ac:dyDescent="0.4">
      <c r="A7941">
        <v>7940</v>
      </c>
      <c r="B7941">
        <v>1</v>
      </c>
      <c r="C7941">
        <v>1</v>
      </c>
      <c r="D7941">
        <v>1</v>
      </c>
      <c r="E7941">
        <v>2</v>
      </c>
      <c r="F7941" t="s">
        <v>23</v>
      </c>
      <c r="G7941">
        <v>-630.71549750771896</v>
      </c>
      <c r="H7941" t="s">
        <v>23</v>
      </c>
      <c r="I7941">
        <v>26.222021515500401</v>
      </c>
      <c r="J7941" t="s">
        <v>6819</v>
      </c>
      <c r="K7941" t="s">
        <v>25</v>
      </c>
      <c r="L7941" t="s">
        <v>15558</v>
      </c>
      <c r="M7941" t="s">
        <v>15559</v>
      </c>
      <c r="N7941" t="s">
        <v>28</v>
      </c>
      <c r="O7941" t="s">
        <v>15560</v>
      </c>
      <c r="P7941">
        <v>0</v>
      </c>
      <c r="R7941" t="s">
        <v>15561</v>
      </c>
      <c r="S7941">
        <v>3145728</v>
      </c>
      <c r="T7941">
        <v>771.48891879999996</v>
      </c>
      <c r="U7941" t="s">
        <v>31</v>
      </c>
      <c r="V7941" t="s">
        <v>5227</v>
      </c>
      <c r="W7941" t="s">
        <v>23</v>
      </c>
    </row>
    <row r="7942" spans="1:23" x14ac:dyDescent="0.4">
      <c r="A7942">
        <v>7941</v>
      </c>
      <c r="B7942">
        <v>1</v>
      </c>
      <c r="C7942">
        <v>1</v>
      </c>
      <c r="D7942">
        <v>1</v>
      </c>
      <c r="E7942">
        <v>1</v>
      </c>
      <c r="F7942" t="s">
        <v>23</v>
      </c>
      <c r="G7942">
        <v>-676.94713934297795</v>
      </c>
      <c r="H7942" t="s">
        <v>23</v>
      </c>
      <c r="I7942">
        <v>31.381557908704998</v>
      </c>
      <c r="J7942" t="s">
        <v>9808</v>
      </c>
      <c r="K7942" t="s">
        <v>25</v>
      </c>
      <c r="L7942" t="s">
        <v>9809</v>
      </c>
      <c r="M7942" t="s">
        <v>9810</v>
      </c>
      <c r="N7942" t="s">
        <v>9811</v>
      </c>
      <c r="O7942" t="s">
        <v>9812</v>
      </c>
      <c r="P7942">
        <v>-0.10000000100000001</v>
      </c>
      <c r="Q7942" t="s">
        <v>9813</v>
      </c>
      <c r="R7942" t="s">
        <v>9814</v>
      </c>
      <c r="S7942">
        <v>67108866</v>
      </c>
      <c r="T7942">
        <v>287.05200000000002</v>
      </c>
      <c r="U7942" t="s">
        <v>31</v>
      </c>
      <c r="V7942" t="s">
        <v>10310</v>
      </c>
      <c r="W7942" t="s">
        <v>23</v>
      </c>
    </row>
    <row r="7943" spans="1:23" x14ac:dyDescent="0.4">
      <c r="A7943">
        <v>7942</v>
      </c>
      <c r="B7943">
        <v>1</v>
      </c>
      <c r="C7943">
        <v>1</v>
      </c>
      <c r="D7943">
        <v>1</v>
      </c>
      <c r="E7943">
        <v>1</v>
      </c>
      <c r="F7943" t="s">
        <v>23</v>
      </c>
      <c r="G7943">
        <v>-283.61277762337102</v>
      </c>
      <c r="H7943" t="s">
        <v>23</v>
      </c>
      <c r="I7943">
        <v>26.361043070105101</v>
      </c>
      <c r="J7943" t="s">
        <v>16859</v>
      </c>
      <c r="K7943" t="s">
        <v>25</v>
      </c>
      <c r="L7943" t="s">
        <v>16860</v>
      </c>
      <c r="M7943" t="s">
        <v>16861</v>
      </c>
      <c r="N7943" t="s">
        <v>28</v>
      </c>
      <c r="O7943" t="s">
        <v>16862</v>
      </c>
      <c r="P7943">
        <v>6.8000001900000004</v>
      </c>
      <c r="Q7943">
        <v>50742255</v>
      </c>
      <c r="R7943" t="s">
        <v>16863</v>
      </c>
      <c r="S7943">
        <v>3153922</v>
      </c>
      <c r="T7943">
        <v>382.11070000000001</v>
      </c>
      <c r="U7943" t="s">
        <v>31</v>
      </c>
      <c r="V7943" t="s">
        <v>1619</v>
      </c>
      <c r="W7943" t="s">
        <v>23</v>
      </c>
    </row>
    <row r="7944" spans="1:23" x14ac:dyDescent="0.4">
      <c r="A7944">
        <v>7943</v>
      </c>
      <c r="B7944">
        <v>1</v>
      </c>
      <c r="C7944">
        <v>1</v>
      </c>
      <c r="D7944">
        <v>1</v>
      </c>
      <c r="E7944">
        <v>1</v>
      </c>
      <c r="F7944" t="s">
        <v>23</v>
      </c>
      <c r="G7944">
        <v>-14.738701317442899</v>
      </c>
      <c r="H7944" t="s">
        <v>23</v>
      </c>
      <c r="I7944">
        <v>50.2318441637711</v>
      </c>
      <c r="J7944" t="s">
        <v>1288</v>
      </c>
      <c r="K7944" t="s">
        <v>25</v>
      </c>
      <c r="L7944" t="s">
        <v>13068</v>
      </c>
      <c r="M7944" t="s">
        <v>13069</v>
      </c>
      <c r="N7944" t="s">
        <v>13070</v>
      </c>
      <c r="O7944" t="s">
        <v>13071</v>
      </c>
      <c r="P7944">
        <v>-1.1661473499999999</v>
      </c>
      <c r="Q7944" t="s">
        <v>13072</v>
      </c>
      <c r="R7944" t="s">
        <v>13073</v>
      </c>
      <c r="S7944">
        <v>19884398</v>
      </c>
      <c r="T7944">
        <v>175.10769999999999</v>
      </c>
      <c r="U7944" t="s">
        <v>31</v>
      </c>
      <c r="V7944" t="s">
        <v>4649</v>
      </c>
      <c r="W7944" t="s">
        <v>23</v>
      </c>
    </row>
    <row r="7945" spans="1:23" x14ac:dyDescent="0.4">
      <c r="A7945">
        <v>7944</v>
      </c>
      <c r="B7945">
        <v>1</v>
      </c>
      <c r="C7945">
        <v>1</v>
      </c>
      <c r="D7945">
        <v>1</v>
      </c>
      <c r="E7945">
        <v>1</v>
      </c>
      <c r="F7945" t="s">
        <v>23</v>
      </c>
      <c r="G7945">
        <v>-390.85143206803002</v>
      </c>
      <c r="H7945">
        <v>0.999999999999999</v>
      </c>
      <c r="I7945">
        <v>51.8277180864199</v>
      </c>
      <c r="J7945" t="s">
        <v>11289</v>
      </c>
      <c r="K7945" t="s">
        <v>25</v>
      </c>
      <c r="L7945" t="s">
        <v>11290</v>
      </c>
      <c r="M7945" t="s">
        <v>11291</v>
      </c>
      <c r="N7945" t="s">
        <v>28</v>
      </c>
      <c r="O7945" t="s">
        <v>11292</v>
      </c>
      <c r="P7945">
        <v>-4.9595823299999999</v>
      </c>
      <c r="R7945" t="s">
        <v>11293</v>
      </c>
      <c r="S7945">
        <v>3178496</v>
      </c>
      <c r="T7945">
        <v>781.47326869999995</v>
      </c>
      <c r="U7945" t="s">
        <v>31</v>
      </c>
      <c r="V7945" t="s">
        <v>17323</v>
      </c>
      <c r="W7945" t="s">
        <v>23</v>
      </c>
    </row>
    <row r="7946" spans="1:23" x14ac:dyDescent="0.4">
      <c r="A7946">
        <v>7945</v>
      </c>
      <c r="B7946">
        <v>1</v>
      </c>
      <c r="C7946">
        <v>1</v>
      </c>
      <c r="D7946">
        <v>1</v>
      </c>
      <c r="E7946">
        <v>1</v>
      </c>
      <c r="F7946" t="s">
        <v>23</v>
      </c>
      <c r="G7946">
        <v>-1017.07032631096</v>
      </c>
      <c r="H7946">
        <v>0.997989949748743</v>
      </c>
      <c r="I7946">
        <v>46.948220670072402</v>
      </c>
      <c r="J7946" t="s">
        <v>139</v>
      </c>
      <c r="K7946" t="s">
        <v>25</v>
      </c>
      <c r="L7946" t="s">
        <v>140</v>
      </c>
      <c r="M7946" t="s">
        <v>141</v>
      </c>
      <c r="N7946" t="s">
        <v>28</v>
      </c>
      <c r="O7946" t="s">
        <v>142</v>
      </c>
      <c r="P7946">
        <v>-4.0999999000000003</v>
      </c>
      <c r="Q7946" t="s">
        <v>143</v>
      </c>
      <c r="R7946" t="s">
        <v>144</v>
      </c>
      <c r="S7946">
        <v>2097222</v>
      </c>
      <c r="T7946">
        <v>613.21269689999997</v>
      </c>
      <c r="U7946" t="s">
        <v>31</v>
      </c>
      <c r="V7946" t="s">
        <v>17324</v>
      </c>
      <c r="W7946" t="s">
        <v>23</v>
      </c>
    </row>
    <row r="7947" spans="1:23" x14ac:dyDescent="0.4">
      <c r="A7947">
        <v>7946</v>
      </c>
      <c r="B7947">
        <v>1</v>
      </c>
      <c r="C7947">
        <v>1</v>
      </c>
      <c r="D7947">
        <v>1</v>
      </c>
      <c r="E7947">
        <v>1</v>
      </c>
      <c r="F7947" t="s">
        <v>23</v>
      </c>
      <c r="G7947">
        <v>-4.3242661610482704</v>
      </c>
      <c r="H7947" t="s">
        <v>23</v>
      </c>
      <c r="I7947">
        <v>40.420569136611803</v>
      </c>
      <c r="J7947" t="s">
        <v>655</v>
      </c>
      <c r="K7947" t="s">
        <v>25</v>
      </c>
      <c r="L7947" t="s">
        <v>656</v>
      </c>
      <c r="M7947" t="s">
        <v>657</v>
      </c>
      <c r="N7947" t="s">
        <v>658</v>
      </c>
      <c r="O7947" t="s">
        <v>659</v>
      </c>
      <c r="P7947">
        <v>-1.32391071</v>
      </c>
      <c r="Q7947" t="s">
        <v>660</v>
      </c>
      <c r="R7947" t="s">
        <v>661</v>
      </c>
      <c r="S7947">
        <v>255847294</v>
      </c>
      <c r="T7947">
        <v>148.06044</v>
      </c>
      <c r="U7947" t="s">
        <v>31</v>
      </c>
      <c r="V7947" t="s">
        <v>1327</v>
      </c>
      <c r="W7947" t="s">
        <v>23</v>
      </c>
    </row>
    <row r="7948" spans="1:23" x14ac:dyDescent="0.4">
      <c r="A7948">
        <v>7947</v>
      </c>
      <c r="B7948">
        <v>1</v>
      </c>
      <c r="C7948">
        <v>1</v>
      </c>
      <c r="D7948">
        <v>1</v>
      </c>
      <c r="E7948">
        <v>1</v>
      </c>
      <c r="F7948" t="s">
        <v>23</v>
      </c>
      <c r="G7948">
        <v>-11.684527812574</v>
      </c>
      <c r="H7948" t="s">
        <v>23</v>
      </c>
      <c r="I7948">
        <v>53.4886510492273</v>
      </c>
      <c r="J7948" t="s">
        <v>4591</v>
      </c>
      <c r="K7948" t="s">
        <v>25</v>
      </c>
      <c r="L7948" t="s">
        <v>14708</v>
      </c>
      <c r="M7948" t="s">
        <v>14709</v>
      </c>
      <c r="N7948" t="s">
        <v>14710</v>
      </c>
      <c r="O7948" t="s">
        <v>14711</v>
      </c>
      <c r="P7948">
        <v>2.4000001000000002</v>
      </c>
      <c r="Q7948" t="s">
        <v>14712</v>
      </c>
      <c r="R7948" t="s">
        <v>14713</v>
      </c>
      <c r="S7948">
        <v>20767102</v>
      </c>
      <c r="T7948">
        <v>285.07575000000003</v>
      </c>
      <c r="U7948" t="s">
        <v>31</v>
      </c>
      <c r="V7948" t="s">
        <v>9086</v>
      </c>
      <c r="W7948" t="s">
        <v>23</v>
      </c>
    </row>
    <row r="7949" spans="1:23" x14ac:dyDescent="0.4">
      <c r="A7949">
        <v>7948</v>
      </c>
      <c r="B7949">
        <v>1</v>
      </c>
      <c r="C7949">
        <v>1</v>
      </c>
      <c r="D7949">
        <v>1</v>
      </c>
      <c r="E7949">
        <v>1</v>
      </c>
      <c r="F7949" t="s">
        <v>23</v>
      </c>
      <c r="G7949">
        <v>-8.6633619444309797</v>
      </c>
      <c r="H7949" t="s">
        <v>23</v>
      </c>
      <c r="I7949">
        <v>45.4637626837197</v>
      </c>
      <c r="J7949" t="s">
        <v>2743</v>
      </c>
      <c r="K7949" t="s">
        <v>25</v>
      </c>
      <c r="L7949" t="s">
        <v>2744</v>
      </c>
      <c r="M7949" t="s">
        <v>2745</v>
      </c>
      <c r="N7949" t="s">
        <v>2746</v>
      </c>
      <c r="O7949" t="s">
        <v>2747</v>
      </c>
      <c r="P7949">
        <v>1.4723249700000001</v>
      </c>
      <c r="Q7949" t="s">
        <v>2748</v>
      </c>
      <c r="R7949" t="s">
        <v>2749</v>
      </c>
      <c r="S7949">
        <v>121629054</v>
      </c>
      <c r="T7949">
        <v>291.08631459999998</v>
      </c>
      <c r="U7949" t="s">
        <v>31</v>
      </c>
      <c r="V7949" t="s">
        <v>8450</v>
      </c>
      <c r="W7949" t="s">
        <v>23</v>
      </c>
    </row>
    <row r="7950" spans="1:23" x14ac:dyDescent="0.4">
      <c r="A7950">
        <v>7949</v>
      </c>
      <c r="B7950">
        <v>1</v>
      </c>
      <c r="C7950">
        <v>1</v>
      </c>
      <c r="D7950">
        <v>1</v>
      </c>
      <c r="E7950">
        <v>2</v>
      </c>
      <c r="F7950" t="s">
        <v>23</v>
      </c>
      <c r="G7950">
        <v>-98.481620836406705</v>
      </c>
      <c r="H7950" t="s">
        <v>23</v>
      </c>
      <c r="I7950">
        <v>47.615509361779203</v>
      </c>
      <c r="J7950" t="s">
        <v>16411</v>
      </c>
      <c r="K7950" t="s">
        <v>25</v>
      </c>
      <c r="L7950" t="s">
        <v>16412</v>
      </c>
      <c r="M7950" t="s">
        <v>16413</v>
      </c>
      <c r="N7950" t="s">
        <v>28</v>
      </c>
      <c r="O7950" t="s">
        <v>16414</v>
      </c>
      <c r="P7950">
        <v>-1.89999998</v>
      </c>
      <c r="Q7950">
        <v>102094421</v>
      </c>
      <c r="R7950" t="s">
        <v>16415</v>
      </c>
      <c r="S7950">
        <v>2097154</v>
      </c>
      <c r="T7950">
        <v>409.2029</v>
      </c>
      <c r="U7950" t="s">
        <v>31</v>
      </c>
      <c r="V7950" t="s">
        <v>10762</v>
      </c>
      <c r="W7950" t="s">
        <v>23</v>
      </c>
    </row>
    <row r="7951" spans="1:23" x14ac:dyDescent="0.4">
      <c r="A7951">
        <v>7950</v>
      </c>
      <c r="B7951">
        <v>1</v>
      </c>
      <c r="C7951">
        <v>1</v>
      </c>
      <c r="D7951">
        <v>1</v>
      </c>
      <c r="E7951">
        <v>2</v>
      </c>
      <c r="F7951" t="s">
        <v>23</v>
      </c>
      <c r="G7951">
        <v>-483.97321738463</v>
      </c>
      <c r="H7951" t="s">
        <v>23</v>
      </c>
      <c r="I7951">
        <v>33.693994705615999</v>
      </c>
      <c r="J7951" t="s">
        <v>10943</v>
      </c>
      <c r="K7951" t="s">
        <v>25</v>
      </c>
      <c r="L7951" t="s">
        <v>10944</v>
      </c>
      <c r="M7951" t="s">
        <v>10945</v>
      </c>
      <c r="N7951" t="s">
        <v>28</v>
      </c>
      <c r="O7951" t="s">
        <v>10946</v>
      </c>
      <c r="P7951">
        <v>0.10000000100000001</v>
      </c>
      <c r="Q7951" t="s">
        <v>10947</v>
      </c>
      <c r="R7951" t="s">
        <v>10948</v>
      </c>
      <c r="S7951">
        <v>16777286</v>
      </c>
      <c r="T7951">
        <v>355.11829999999998</v>
      </c>
      <c r="U7951" t="s">
        <v>31</v>
      </c>
      <c r="V7951" t="s">
        <v>10950</v>
      </c>
      <c r="W7951" t="s">
        <v>23</v>
      </c>
    </row>
    <row r="7952" spans="1:23" x14ac:dyDescent="0.4">
      <c r="A7952">
        <v>7951</v>
      </c>
      <c r="B7952">
        <v>1</v>
      </c>
      <c r="C7952">
        <v>1</v>
      </c>
      <c r="D7952">
        <v>1</v>
      </c>
      <c r="E7952">
        <v>1</v>
      </c>
      <c r="F7952" t="s">
        <v>23</v>
      </c>
      <c r="G7952">
        <v>-7.0349827690181197</v>
      </c>
      <c r="H7952" t="s">
        <v>23</v>
      </c>
      <c r="I7952">
        <v>27.6729634147609</v>
      </c>
      <c r="J7952" t="s">
        <v>155</v>
      </c>
      <c r="K7952" t="s">
        <v>25</v>
      </c>
      <c r="L7952" t="s">
        <v>156</v>
      </c>
      <c r="M7952" t="s">
        <v>157</v>
      </c>
      <c r="N7952" t="s">
        <v>158</v>
      </c>
      <c r="O7952" t="s">
        <v>159</v>
      </c>
      <c r="P7952">
        <v>3.4000001000000002</v>
      </c>
      <c r="Q7952" t="s">
        <v>160</v>
      </c>
      <c r="R7952" t="s">
        <v>161</v>
      </c>
      <c r="S7952">
        <v>86827902</v>
      </c>
      <c r="T7952">
        <v>399.22782999999998</v>
      </c>
      <c r="U7952" t="s">
        <v>31</v>
      </c>
      <c r="V7952" t="s">
        <v>187</v>
      </c>
      <c r="W7952" t="s">
        <v>23</v>
      </c>
    </row>
    <row r="7953" spans="1:23" x14ac:dyDescent="0.4">
      <c r="A7953">
        <v>7952</v>
      </c>
      <c r="B7953">
        <v>1</v>
      </c>
      <c r="C7953">
        <v>1</v>
      </c>
      <c r="D7953">
        <v>1</v>
      </c>
      <c r="E7953">
        <v>1</v>
      </c>
      <c r="F7953" t="s">
        <v>23</v>
      </c>
      <c r="G7953">
        <v>-4.5693038806771202</v>
      </c>
      <c r="H7953" t="s">
        <v>23</v>
      </c>
      <c r="I7953">
        <v>59.841021049916897</v>
      </c>
      <c r="J7953" t="s">
        <v>299</v>
      </c>
      <c r="K7953" t="s">
        <v>25</v>
      </c>
      <c r="L7953" t="s">
        <v>300</v>
      </c>
      <c r="M7953" t="s">
        <v>301</v>
      </c>
      <c r="N7953" t="s">
        <v>302</v>
      </c>
      <c r="O7953" t="s">
        <v>303</v>
      </c>
      <c r="P7953">
        <v>2.1772727999999999</v>
      </c>
      <c r="Q7953" t="s">
        <v>304</v>
      </c>
      <c r="R7953" t="s">
        <v>305</v>
      </c>
      <c r="S7953">
        <v>8593137746</v>
      </c>
      <c r="T7953">
        <v>278.13868450000001</v>
      </c>
      <c r="U7953" t="s">
        <v>31</v>
      </c>
      <c r="V7953" t="s">
        <v>4845</v>
      </c>
      <c r="W7953" t="s">
        <v>23</v>
      </c>
    </row>
    <row r="7954" spans="1:23" x14ac:dyDescent="0.4">
      <c r="A7954">
        <v>7953</v>
      </c>
      <c r="B7954">
        <v>1</v>
      </c>
      <c r="C7954">
        <v>1</v>
      </c>
      <c r="D7954">
        <v>1</v>
      </c>
      <c r="E7954">
        <v>1</v>
      </c>
      <c r="F7954" t="s">
        <v>23</v>
      </c>
      <c r="G7954">
        <v>-9.9682111034948697</v>
      </c>
      <c r="H7954" t="s">
        <v>23</v>
      </c>
      <c r="I7954">
        <v>79.705513137921798</v>
      </c>
      <c r="J7954" t="s">
        <v>175</v>
      </c>
      <c r="K7954" t="s">
        <v>25</v>
      </c>
      <c r="L7954" t="s">
        <v>176</v>
      </c>
      <c r="M7954" t="s">
        <v>177</v>
      </c>
      <c r="N7954" t="s">
        <v>178</v>
      </c>
      <c r="O7954" t="s">
        <v>179</v>
      </c>
      <c r="P7954">
        <v>0.89999997600000003</v>
      </c>
      <c r="Q7954" t="s">
        <v>180</v>
      </c>
      <c r="R7954" t="s">
        <v>181</v>
      </c>
      <c r="S7954">
        <v>20506982</v>
      </c>
      <c r="T7954">
        <v>214.10740000000001</v>
      </c>
      <c r="U7954" t="s">
        <v>31</v>
      </c>
      <c r="V7954" t="s">
        <v>407</v>
      </c>
      <c r="W7954" t="s">
        <v>23</v>
      </c>
    </row>
    <row r="7955" spans="1:23" x14ac:dyDescent="0.4">
      <c r="A7955">
        <v>7954</v>
      </c>
      <c r="B7955">
        <v>1</v>
      </c>
      <c r="C7955">
        <v>1</v>
      </c>
      <c r="D7955">
        <v>1</v>
      </c>
      <c r="E7955">
        <v>1</v>
      </c>
      <c r="F7955" t="s">
        <v>23</v>
      </c>
      <c r="G7955">
        <v>-6.1067481785427002</v>
      </c>
      <c r="H7955" t="s">
        <v>23</v>
      </c>
      <c r="I7955">
        <v>22.961076341473699</v>
      </c>
      <c r="J7955" t="s">
        <v>155</v>
      </c>
      <c r="K7955" t="s">
        <v>25</v>
      </c>
      <c r="L7955" t="s">
        <v>156</v>
      </c>
      <c r="M7955" t="s">
        <v>157</v>
      </c>
      <c r="N7955" t="s">
        <v>158</v>
      </c>
      <c r="O7955" t="s">
        <v>159</v>
      </c>
      <c r="P7955">
        <v>3.4000001000000002</v>
      </c>
      <c r="Q7955" t="s">
        <v>160</v>
      </c>
      <c r="R7955" t="s">
        <v>161</v>
      </c>
      <c r="S7955">
        <v>86827902</v>
      </c>
      <c r="T7955">
        <v>399.22783390000001</v>
      </c>
      <c r="U7955" t="s">
        <v>31</v>
      </c>
      <c r="V7955" t="s">
        <v>192</v>
      </c>
      <c r="W7955" t="s">
        <v>23</v>
      </c>
    </row>
    <row r="7956" spans="1:23" x14ac:dyDescent="0.4">
      <c r="A7956">
        <v>7955</v>
      </c>
      <c r="B7956">
        <v>1</v>
      </c>
      <c r="C7956">
        <v>1</v>
      </c>
      <c r="D7956">
        <v>1</v>
      </c>
      <c r="E7956">
        <v>1</v>
      </c>
      <c r="F7956" t="s">
        <v>23</v>
      </c>
      <c r="G7956">
        <v>-22.753514732890899</v>
      </c>
      <c r="H7956" t="s">
        <v>23</v>
      </c>
      <c r="I7956">
        <v>13.824158569292599</v>
      </c>
      <c r="J7956" t="s">
        <v>5754</v>
      </c>
      <c r="K7956" t="s">
        <v>25</v>
      </c>
      <c r="L7956" t="s">
        <v>13560</v>
      </c>
      <c r="M7956" t="s">
        <v>13561</v>
      </c>
      <c r="N7956" t="s">
        <v>13562</v>
      </c>
      <c r="O7956" t="s">
        <v>13563</v>
      </c>
      <c r="P7956">
        <v>1.21669245</v>
      </c>
      <c r="Q7956" t="s">
        <v>13564</v>
      </c>
      <c r="R7956" t="s">
        <v>13565</v>
      </c>
      <c r="S7956">
        <v>205382006</v>
      </c>
      <c r="T7956">
        <v>197.08083529999999</v>
      </c>
      <c r="U7956" t="s">
        <v>31</v>
      </c>
      <c r="V7956" t="s">
        <v>7683</v>
      </c>
      <c r="W7956" t="s">
        <v>23</v>
      </c>
    </row>
    <row r="7957" spans="1:23" x14ac:dyDescent="0.4">
      <c r="A7957">
        <v>7956</v>
      </c>
      <c r="B7957">
        <v>1</v>
      </c>
      <c r="C7957">
        <v>1</v>
      </c>
      <c r="D7957">
        <v>1</v>
      </c>
      <c r="E7957">
        <v>1</v>
      </c>
      <c r="F7957" t="s">
        <v>23</v>
      </c>
      <c r="G7957">
        <v>-434.72941500163</v>
      </c>
      <c r="H7957" t="s">
        <v>23</v>
      </c>
      <c r="I7957">
        <v>39.313635917820498</v>
      </c>
      <c r="J7957" t="s">
        <v>10408</v>
      </c>
      <c r="K7957" t="s">
        <v>25</v>
      </c>
      <c r="L7957" t="s">
        <v>10958</v>
      </c>
      <c r="M7957" t="s">
        <v>10959</v>
      </c>
      <c r="N7957" t="s">
        <v>28</v>
      </c>
      <c r="O7957" t="s">
        <v>10960</v>
      </c>
      <c r="P7957">
        <v>0</v>
      </c>
      <c r="R7957" t="s">
        <v>10961</v>
      </c>
      <c r="S7957">
        <v>3145728</v>
      </c>
      <c r="T7957">
        <v>323.17540439999999</v>
      </c>
      <c r="U7957" t="s">
        <v>31</v>
      </c>
      <c r="V7957" t="s">
        <v>11098</v>
      </c>
      <c r="W7957" t="s">
        <v>23</v>
      </c>
    </row>
    <row r="7958" spans="1:23" x14ac:dyDescent="0.4">
      <c r="A7958">
        <v>7957</v>
      </c>
      <c r="B7958">
        <v>1</v>
      </c>
      <c r="C7958">
        <v>1</v>
      </c>
      <c r="D7958">
        <v>1</v>
      </c>
      <c r="E7958">
        <v>1</v>
      </c>
      <c r="F7958" t="s">
        <v>23</v>
      </c>
      <c r="G7958">
        <v>-3.53163691430905</v>
      </c>
      <c r="H7958" t="s">
        <v>23</v>
      </c>
      <c r="I7958">
        <v>94.558296892673397</v>
      </c>
      <c r="J7958" t="s">
        <v>9512</v>
      </c>
      <c r="K7958" t="s">
        <v>25</v>
      </c>
      <c r="L7958" t="s">
        <v>12919</v>
      </c>
      <c r="M7958" t="s">
        <v>12920</v>
      </c>
      <c r="N7958" t="s">
        <v>12921</v>
      </c>
      <c r="O7958" t="s">
        <v>12922</v>
      </c>
      <c r="P7958">
        <v>1.7137032699999999</v>
      </c>
      <c r="Q7958" t="s">
        <v>12923</v>
      </c>
      <c r="R7958" t="s">
        <v>12924</v>
      </c>
      <c r="S7958">
        <v>255781758</v>
      </c>
      <c r="T7958">
        <v>189.1131</v>
      </c>
      <c r="U7958" t="s">
        <v>31</v>
      </c>
      <c r="V7958" t="s">
        <v>9519</v>
      </c>
      <c r="W7958" t="s">
        <v>23</v>
      </c>
    </row>
    <row r="7959" spans="1:23" x14ac:dyDescent="0.4">
      <c r="A7959">
        <v>7958</v>
      </c>
      <c r="B7959">
        <v>1</v>
      </c>
      <c r="C7959">
        <v>1</v>
      </c>
      <c r="D7959">
        <v>1</v>
      </c>
      <c r="E7959">
        <v>2</v>
      </c>
      <c r="F7959" t="s">
        <v>23</v>
      </c>
      <c r="G7959">
        <v>-778.05598023474704</v>
      </c>
      <c r="H7959" t="s">
        <v>23</v>
      </c>
      <c r="I7959">
        <v>9.4712076093033293</v>
      </c>
      <c r="J7959" t="s">
        <v>15297</v>
      </c>
      <c r="K7959" t="s">
        <v>25</v>
      </c>
      <c r="L7959" t="s">
        <v>15298</v>
      </c>
      <c r="M7959" t="s">
        <v>15299</v>
      </c>
      <c r="N7959" t="s">
        <v>28</v>
      </c>
      <c r="O7959" t="s">
        <v>15300</v>
      </c>
      <c r="P7959">
        <v>0</v>
      </c>
      <c r="R7959" t="s">
        <v>15301</v>
      </c>
      <c r="S7959">
        <v>3145728</v>
      </c>
      <c r="T7959">
        <v>667.28613659999996</v>
      </c>
      <c r="U7959" t="s">
        <v>31</v>
      </c>
      <c r="V7959" t="s">
        <v>585</v>
      </c>
      <c r="W7959" t="s">
        <v>23</v>
      </c>
    </row>
    <row r="7960" spans="1:23" x14ac:dyDescent="0.4">
      <c r="A7960">
        <v>7959</v>
      </c>
      <c r="B7960">
        <v>1</v>
      </c>
      <c r="C7960">
        <v>1</v>
      </c>
      <c r="D7960">
        <v>1</v>
      </c>
      <c r="E7960">
        <v>2</v>
      </c>
      <c r="F7960" t="s">
        <v>23</v>
      </c>
      <c r="G7960">
        <v>-815.75783623668099</v>
      </c>
      <c r="H7960" t="s">
        <v>23</v>
      </c>
      <c r="I7960">
        <v>10.559572170131</v>
      </c>
      <c r="J7960" t="s">
        <v>10061</v>
      </c>
      <c r="K7960" t="s">
        <v>25</v>
      </c>
      <c r="L7960" t="s">
        <v>10062</v>
      </c>
      <c r="M7960" t="s">
        <v>10063</v>
      </c>
      <c r="N7960" t="s">
        <v>28</v>
      </c>
      <c r="O7960" t="s">
        <v>10064</v>
      </c>
      <c r="P7960">
        <v>-3.5</v>
      </c>
      <c r="Q7960">
        <v>118796869</v>
      </c>
      <c r="R7960" t="s">
        <v>10065</v>
      </c>
      <c r="S7960">
        <v>2097186</v>
      </c>
      <c r="T7960">
        <v>451.12348800000001</v>
      </c>
      <c r="U7960" t="s">
        <v>31</v>
      </c>
      <c r="V7960" t="s">
        <v>2537</v>
      </c>
      <c r="W7960" t="s">
        <v>23</v>
      </c>
    </row>
    <row r="7961" spans="1:23" x14ac:dyDescent="0.4">
      <c r="A7961">
        <v>7960</v>
      </c>
      <c r="B7961">
        <v>1</v>
      </c>
      <c r="C7961">
        <v>1</v>
      </c>
      <c r="D7961">
        <v>1</v>
      </c>
      <c r="E7961">
        <v>1</v>
      </c>
      <c r="F7961" t="s">
        <v>23</v>
      </c>
      <c r="G7961">
        <v>-3.57333410125191</v>
      </c>
      <c r="H7961" t="s">
        <v>23</v>
      </c>
      <c r="I7961">
        <v>101.91041622393701</v>
      </c>
      <c r="J7961" t="s">
        <v>2364</v>
      </c>
      <c r="K7961" t="s">
        <v>25</v>
      </c>
      <c r="L7961" t="s">
        <v>13596</v>
      </c>
      <c r="M7961" t="s">
        <v>13597</v>
      </c>
      <c r="N7961" t="s">
        <v>13598</v>
      </c>
      <c r="O7961" t="s">
        <v>13599</v>
      </c>
      <c r="P7961">
        <v>2.7000000499999999</v>
      </c>
      <c r="Q7961" t="s">
        <v>13600</v>
      </c>
      <c r="R7961" t="s">
        <v>13601</v>
      </c>
      <c r="S7961">
        <v>121564030</v>
      </c>
      <c r="T7961">
        <v>271.06009990000001</v>
      </c>
      <c r="U7961" t="s">
        <v>31</v>
      </c>
      <c r="V7961" t="s">
        <v>7805</v>
      </c>
      <c r="W7961" t="s">
        <v>23</v>
      </c>
    </row>
    <row r="7962" spans="1:23" x14ac:dyDescent="0.4">
      <c r="A7962">
        <v>7961</v>
      </c>
      <c r="B7962">
        <v>1</v>
      </c>
      <c r="C7962">
        <v>1</v>
      </c>
      <c r="D7962">
        <v>1</v>
      </c>
      <c r="E7962">
        <v>1</v>
      </c>
      <c r="F7962" t="s">
        <v>23</v>
      </c>
      <c r="G7962">
        <v>-337.51935532469702</v>
      </c>
      <c r="H7962">
        <v>0.999999999999999</v>
      </c>
      <c r="I7962">
        <v>12.0755929581841</v>
      </c>
      <c r="J7962" t="s">
        <v>11433</v>
      </c>
      <c r="K7962" t="s">
        <v>25</v>
      </c>
      <c r="L7962" t="s">
        <v>11434</v>
      </c>
      <c r="M7962" t="s">
        <v>11435</v>
      </c>
      <c r="N7962" t="s">
        <v>28</v>
      </c>
      <c r="O7962" t="s">
        <v>11436</v>
      </c>
      <c r="P7962">
        <v>-6.6347122199999999</v>
      </c>
      <c r="R7962" t="s">
        <v>11437</v>
      </c>
      <c r="S7962">
        <v>3178496</v>
      </c>
      <c r="T7962">
        <v>593.1864822</v>
      </c>
      <c r="U7962" t="s">
        <v>31</v>
      </c>
      <c r="V7962" t="s">
        <v>17325</v>
      </c>
      <c r="W7962" t="s">
        <v>23</v>
      </c>
    </row>
    <row r="7963" spans="1:23" x14ac:dyDescent="0.4">
      <c r="A7963">
        <v>7962</v>
      </c>
      <c r="B7963">
        <v>1</v>
      </c>
      <c r="C7963">
        <v>1</v>
      </c>
      <c r="D7963">
        <v>1</v>
      </c>
      <c r="E7963">
        <v>2</v>
      </c>
      <c r="F7963" t="s">
        <v>23</v>
      </c>
      <c r="G7963">
        <v>-587.96520168078996</v>
      </c>
      <c r="H7963" t="s">
        <v>23</v>
      </c>
      <c r="I7963">
        <v>29.4395023269491</v>
      </c>
      <c r="J7963" t="s">
        <v>8280</v>
      </c>
      <c r="K7963" t="s">
        <v>25</v>
      </c>
      <c r="L7963" t="s">
        <v>8281</v>
      </c>
      <c r="M7963" t="s">
        <v>8282</v>
      </c>
      <c r="N7963" t="s">
        <v>8283</v>
      </c>
      <c r="O7963" t="s">
        <v>8284</v>
      </c>
      <c r="P7963">
        <v>-5.6999998099999996</v>
      </c>
      <c r="Q7963" t="s">
        <v>8285</v>
      </c>
      <c r="R7963" t="s">
        <v>8286</v>
      </c>
      <c r="S7963">
        <v>20089174</v>
      </c>
      <c r="T7963">
        <v>623.27517799999998</v>
      </c>
      <c r="U7963" t="s">
        <v>31</v>
      </c>
      <c r="V7963" t="s">
        <v>1959</v>
      </c>
      <c r="W7963" t="s">
        <v>23</v>
      </c>
    </row>
    <row r="7964" spans="1:23" x14ac:dyDescent="0.4">
      <c r="A7964">
        <v>7963</v>
      </c>
      <c r="B7964">
        <v>1</v>
      </c>
      <c r="C7964">
        <v>1</v>
      </c>
      <c r="D7964">
        <v>1</v>
      </c>
      <c r="E7964">
        <v>2</v>
      </c>
      <c r="F7964" t="s">
        <v>23</v>
      </c>
      <c r="G7964">
        <v>-682.25908569008402</v>
      </c>
      <c r="H7964" t="s">
        <v>23</v>
      </c>
      <c r="I7964">
        <v>60.689062623730003</v>
      </c>
      <c r="J7964" t="s">
        <v>7425</v>
      </c>
      <c r="K7964" t="s">
        <v>25</v>
      </c>
      <c r="L7964" t="s">
        <v>7426</v>
      </c>
      <c r="M7964" t="s">
        <v>7427</v>
      </c>
      <c r="N7964" t="s">
        <v>28</v>
      </c>
      <c r="O7964" t="s">
        <v>7428</v>
      </c>
      <c r="P7964">
        <v>5.9000000999999997</v>
      </c>
      <c r="Q7964">
        <v>135854056</v>
      </c>
      <c r="R7964" t="s">
        <v>7429</v>
      </c>
      <c r="S7964">
        <v>262146</v>
      </c>
      <c r="T7964">
        <v>611.16066130000002</v>
      </c>
      <c r="U7964" t="s">
        <v>31</v>
      </c>
      <c r="V7964" t="s">
        <v>6713</v>
      </c>
      <c r="W7964" t="s">
        <v>23</v>
      </c>
    </row>
    <row r="7965" spans="1:23" x14ac:dyDescent="0.4">
      <c r="A7965">
        <v>7964</v>
      </c>
      <c r="B7965">
        <v>1</v>
      </c>
      <c r="C7965">
        <v>1</v>
      </c>
      <c r="D7965">
        <v>1</v>
      </c>
      <c r="E7965">
        <v>1</v>
      </c>
      <c r="F7965" t="s">
        <v>23</v>
      </c>
      <c r="G7965">
        <v>-18.694127202356398</v>
      </c>
      <c r="H7965" t="s">
        <v>23</v>
      </c>
      <c r="I7965">
        <v>26.347329424228001</v>
      </c>
      <c r="J7965" t="s">
        <v>5353</v>
      </c>
      <c r="K7965" t="s">
        <v>25</v>
      </c>
      <c r="L7965" t="s">
        <v>6368</v>
      </c>
      <c r="M7965" t="s">
        <v>6369</v>
      </c>
      <c r="N7965" t="s">
        <v>6370</v>
      </c>
      <c r="O7965" t="s">
        <v>6371</v>
      </c>
      <c r="P7965">
        <v>1.78963172</v>
      </c>
      <c r="Q7965" t="s">
        <v>6372</v>
      </c>
      <c r="R7965" t="s">
        <v>6373</v>
      </c>
      <c r="S7965">
        <v>43037548670</v>
      </c>
      <c r="T7965">
        <v>209.08083529999999</v>
      </c>
      <c r="U7965" t="s">
        <v>31</v>
      </c>
      <c r="V7965" t="s">
        <v>8231</v>
      </c>
      <c r="W7965" t="s">
        <v>23</v>
      </c>
    </row>
    <row r="7966" spans="1:23" x14ac:dyDescent="0.4">
      <c r="A7966">
        <v>7965</v>
      </c>
      <c r="B7966">
        <v>1</v>
      </c>
      <c r="C7966">
        <v>1</v>
      </c>
      <c r="D7966">
        <v>1</v>
      </c>
      <c r="E7966">
        <v>1</v>
      </c>
      <c r="F7966" t="s">
        <v>23</v>
      </c>
      <c r="G7966">
        <v>-3.5930148665975601</v>
      </c>
      <c r="H7966" t="s">
        <v>23</v>
      </c>
      <c r="I7966">
        <v>13.8759566844268</v>
      </c>
      <c r="J7966" t="s">
        <v>442</v>
      </c>
      <c r="K7966" t="s">
        <v>25</v>
      </c>
      <c r="L7966" t="s">
        <v>443</v>
      </c>
      <c r="M7966" t="s">
        <v>444</v>
      </c>
      <c r="N7966" t="s">
        <v>445</v>
      </c>
      <c r="O7966" t="s">
        <v>446</v>
      </c>
      <c r="P7966">
        <v>-1.63495886</v>
      </c>
      <c r="Q7966" t="s">
        <v>447</v>
      </c>
      <c r="R7966" t="s">
        <v>448</v>
      </c>
      <c r="S7966">
        <v>255847294</v>
      </c>
      <c r="T7966">
        <v>175.11894000000001</v>
      </c>
      <c r="U7966" t="s">
        <v>31</v>
      </c>
      <c r="V7966" t="s">
        <v>648</v>
      </c>
      <c r="W7966" t="s">
        <v>23</v>
      </c>
    </row>
    <row r="7967" spans="1:23" x14ac:dyDescent="0.4">
      <c r="A7967">
        <v>7966</v>
      </c>
      <c r="B7967">
        <v>1</v>
      </c>
      <c r="C7967">
        <v>1</v>
      </c>
      <c r="D7967">
        <v>1</v>
      </c>
      <c r="E7967">
        <v>1</v>
      </c>
      <c r="F7967" t="s">
        <v>23</v>
      </c>
      <c r="G7967">
        <v>-721.85495851720702</v>
      </c>
      <c r="H7967" t="s">
        <v>23</v>
      </c>
      <c r="I7967">
        <v>11.793676950172401</v>
      </c>
      <c r="J7967" t="s">
        <v>11342</v>
      </c>
      <c r="K7967" t="s">
        <v>25</v>
      </c>
      <c r="L7967" t="s">
        <v>11343</v>
      </c>
      <c r="M7967" t="s">
        <v>11344</v>
      </c>
      <c r="N7967" t="s">
        <v>28</v>
      </c>
      <c r="O7967" t="s">
        <v>11345</v>
      </c>
      <c r="P7967">
        <v>2.73296356</v>
      </c>
      <c r="R7967" t="s">
        <v>11346</v>
      </c>
      <c r="S7967">
        <v>2097152</v>
      </c>
      <c r="T7967">
        <v>741.22365549999995</v>
      </c>
      <c r="U7967" t="s">
        <v>31</v>
      </c>
      <c r="V7967" t="s">
        <v>3579</v>
      </c>
      <c r="W7967" t="s">
        <v>23</v>
      </c>
    </row>
    <row r="7968" spans="1:23" x14ac:dyDescent="0.4">
      <c r="A7968">
        <v>7967</v>
      </c>
      <c r="B7968">
        <v>1</v>
      </c>
      <c r="C7968">
        <v>1</v>
      </c>
      <c r="D7968">
        <v>1</v>
      </c>
      <c r="E7968">
        <v>1</v>
      </c>
      <c r="F7968" t="s">
        <v>23</v>
      </c>
      <c r="G7968">
        <v>-2.9225768542111701</v>
      </c>
      <c r="H7968" t="s">
        <v>23</v>
      </c>
      <c r="I7968">
        <v>41.705074507907703</v>
      </c>
      <c r="J7968" t="s">
        <v>3242</v>
      </c>
      <c r="K7968" t="s">
        <v>25</v>
      </c>
      <c r="L7968" t="s">
        <v>3243</v>
      </c>
      <c r="M7968" t="s">
        <v>3244</v>
      </c>
      <c r="N7968" t="s">
        <v>3245</v>
      </c>
      <c r="O7968" t="s">
        <v>3246</v>
      </c>
      <c r="P7968">
        <v>2</v>
      </c>
      <c r="Q7968" t="s">
        <v>3247</v>
      </c>
      <c r="R7968" t="s">
        <v>3248</v>
      </c>
      <c r="S7968">
        <v>222226814</v>
      </c>
      <c r="T7968">
        <v>289.07066459999999</v>
      </c>
      <c r="U7968" t="s">
        <v>31</v>
      </c>
      <c r="V7968" t="s">
        <v>7921</v>
      </c>
      <c r="W7968" t="s">
        <v>23</v>
      </c>
    </row>
    <row r="7969" spans="1:23" x14ac:dyDescent="0.4">
      <c r="A7969">
        <v>7968</v>
      </c>
      <c r="B7969">
        <v>1</v>
      </c>
      <c r="C7969">
        <v>1</v>
      </c>
      <c r="D7969">
        <v>1</v>
      </c>
      <c r="E7969">
        <v>1</v>
      </c>
      <c r="F7969" t="s">
        <v>23</v>
      </c>
      <c r="G7969">
        <v>-13.2143218094629</v>
      </c>
      <c r="H7969" t="s">
        <v>23</v>
      </c>
      <c r="I7969">
        <v>14.9897389638066</v>
      </c>
      <c r="J7969" t="s">
        <v>1437</v>
      </c>
      <c r="K7969" t="s">
        <v>25</v>
      </c>
      <c r="L7969" t="s">
        <v>1438</v>
      </c>
      <c r="M7969" t="s">
        <v>1439</v>
      </c>
      <c r="N7969" t="s">
        <v>1440</v>
      </c>
      <c r="O7969" t="s">
        <v>1441</v>
      </c>
      <c r="P7969">
        <v>1.2000000500000001</v>
      </c>
      <c r="Q7969" t="s">
        <v>1442</v>
      </c>
      <c r="R7969" t="s">
        <v>1443</v>
      </c>
      <c r="S7969">
        <v>34380376446</v>
      </c>
      <c r="T7969">
        <v>433.11292329999998</v>
      </c>
      <c r="U7969" t="s">
        <v>31</v>
      </c>
      <c r="V7969" t="s">
        <v>4203</v>
      </c>
      <c r="W7969" t="s">
        <v>23</v>
      </c>
    </row>
    <row r="7970" spans="1:23" x14ac:dyDescent="0.4">
      <c r="A7970">
        <v>7969</v>
      </c>
      <c r="B7970">
        <v>1</v>
      </c>
      <c r="C7970">
        <v>1</v>
      </c>
      <c r="D7970">
        <v>1</v>
      </c>
      <c r="E7970">
        <v>1</v>
      </c>
      <c r="F7970" t="s">
        <v>23</v>
      </c>
      <c r="G7970">
        <v>-2.1978631409116098</v>
      </c>
      <c r="H7970" t="s">
        <v>23</v>
      </c>
      <c r="I7970">
        <v>87.093755462246193</v>
      </c>
      <c r="J7970" t="s">
        <v>2688</v>
      </c>
      <c r="K7970" t="s">
        <v>25</v>
      </c>
      <c r="L7970" t="s">
        <v>3522</v>
      </c>
      <c r="M7970" t="s">
        <v>3523</v>
      </c>
      <c r="N7970" t="s">
        <v>3524</v>
      </c>
      <c r="O7970" t="s">
        <v>3525</v>
      </c>
      <c r="P7970">
        <v>0.94524073600000003</v>
      </c>
      <c r="Q7970" t="s">
        <v>3526</v>
      </c>
      <c r="R7970" t="s">
        <v>3527</v>
      </c>
      <c r="S7970">
        <v>87615870</v>
      </c>
      <c r="T7970">
        <v>391.1387441</v>
      </c>
      <c r="U7970" t="s">
        <v>31</v>
      </c>
      <c r="V7970" t="s">
        <v>7709</v>
      </c>
      <c r="W7970" t="s">
        <v>23</v>
      </c>
    </row>
    <row r="7971" spans="1:23" x14ac:dyDescent="0.4">
      <c r="A7971">
        <v>7970</v>
      </c>
      <c r="B7971">
        <v>1</v>
      </c>
      <c r="C7971">
        <v>1</v>
      </c>
      <c r="D7971">
        <v>1</v>
      </c>
      <c r="E7971">
        <v>1</v>
      </c>
      <c r="F7971" t="s">
        <v>23</v>
      </c>
      <c r="G7971">
        <v>-15.8715147280674</v>
      </c>
      <c r="H7971" t="s">
        <v>23</v>
      </c>
      <c r="I7971">
        <v>88.678035308106104</v>
      </c>
      <c r="J7971" t="s">
        <v>4591</v>
      </c>
      <c r="K7971" t="s">
        <v>25</v>
      </c>
      <c r="L7971" t="s">
        <v>14708</v>
      </c>
      <c r="M7971" t="s">
        <v>14709</v>
      </c>
      <c r="N7971" t="s">
        <v>14710</v>
      </c>
      <c r="O7971" t="s">
        <v>14711</v>
      </c>
      <c r="P7971">
        <v>2.4000001000000002</v>
      </c>
      <c r="Q7971" t="s">
        <v>14712</v>
      </c>
      <c r="R7971" t="s">
        <v>14713</v>
      </c>
      <c r="S7971">
        <v>20767102</v>
      </c>
      <c r="T7971">
        <v>285.07575000000003</v>
      </c>
      <c r="U7971" t="s">
        <v>31</v>
      </c>
      <c r="V7971" t="s">
        <v>10814</v>
      </c>
      <c r="W7971" t="s">
        <v>23</v>
      </c>
    </row>
    <row r="7972" spans="1:23" x14ac:dyDescent="0.4">
      <c r="A7972">
        <v>7971</v>
      </c>
      <c r="B7972">
        <v>1</v>
      </c>
      <c r="C7972">
        <v>1</v>
      </c>
      <c r="D7972">
        <v>1</v>
      </c>
      <c r="E7972">
        <v>1</v>
      </c>
      <c r="F7972" t="s">
        <v>23</v>
      </c>
      <c r="G7972">
        <v>-515.54063160595297</v>
      </c>
      <c r="H7972">
        <v>0.999999999999999</v>
      </c>
      <c r="I7972">
        <v>30.3083805003862</v>
      </c>
      <c r="J7972" t="s">
        <v>11254</v>
      </c>
      <c r="K7972" t="s">
        <v>25</v>
      </c>
      <c r="L7972" t="s">
        <v>11255</v>
      </c>
      <c r="M7972" t="s">
        <v>11256</v>
      </c>
      <c r="N7972" t="s">
        <v>11257</v>
      </c>
      <c r="O7972" t="s">
        <v>11258</v>
      </c>
      <c r="P7972">
        <v>2.7000000499999999</v>
      </c>
      <c r="Q7972" t="s">
        <v>11259</v>
      </c>
      <c r="R7972" t="s">
        <v>11260</v>
      </c>
      <c r="S7972">
        <v>16777218</v>
      </c>
      <c r="T7972">
        <v>579.14970000000005</v>
      </c>
      <c r="U7972" t="s">
        <v>31</v>
      </c>
      <c r="V7972" t="s">
        <v>17326</v>
      </c>
      <c r="W7972" t="s">
        <v>23</v>
      </c>
    </row>
    <row r="7973" spans="1:23" x14ac:dyDescent="0.4">
      <c r="A7973">
        <v>7972</v>
      </c>
      <c r="B7973">
        <v>1</v>
      </c>
      <c r="C7973">
        <v>1</v>
      </c>
      <c r="D7973">
        <v>1</v>
      </c>
      <c r="E7973">
        <v>1</v>
      </c>
      <c r="F7973" t="s">
        <v>23</v>
      </c>
      <c r="G7973">
        <v>-482.46108093724001</v>
      </c>
      <c r="H7973">
        <v>0.999999999999999</v>
      </c>
      <c r="I7973">
        <v>83.533816919793495</v>
      </c>
      <c r="J7973" t="s">
        <v>11289</v>
      </c>
      <c r="K7973" t="s">
        <v>25</v>
      </c>
      <c r="L7973" t="s">
        <v>11290</v>
      </c>
      <c r="M7973" t="s">
        <v>11291</v>
      </c>
      <c r="N7973" t="s">
        <v>28</v>
      </c>
      <c r="O7973" t="s">
        <v>11292</v>
      </c>
      <c r="P7973">
        <v>-4.9595823299999999</v>
      </c>
      <c r="R7973" t="s">
        <v>11293</v>
      </c>
      <c r="S7973">
        <v>3178496</v>
      </c>
      <c r="T7973">
        <v>781.47326869999995</v>
      </c>
      <c r="U7973" t="s">
        <v>31</v>
      </c>
      <c r="V7973" t="s">
        <v>17327</v>
      </c>
      <c r="W7973" t="s">
        <v>23</v>
      </c>
    </row>
    <row r="7974" spans="1:23" x14ac:dyDescent="0.4">
      <c r="A7974">
        <v>7973</v>
      </c>
      <c r="B7974">
        <v>1</v>
      </c>
      <c r="C7974">
        <v>1</v>
      </c>
      <c r="D7974">
        <v>1</v>
      </c>
      <c r="E7974">
        <v>1</v>
      </c>
      <c r="F7974" t="s">
        <v>23</v>
      </c>
      <c r="G7974">
        <v>-6.0884022832762401</v>
      </c>
      <c r="H7974" t="s">
        <v>23</v>
      </c>
      <c r="I7974">
        <v>102.00456786018501</v>
      </c>
      <c r="J7974" t="s">
        <v>1973</v>
      </c>
      <c r="K7974" t="s">
        <v>25</v>
      </c>
      <c r="L7974" t="s">
        <v>1974</v>
      </c>
      <c r="M7974" t="s">
        <v>1975</v>
      </c>
      <c r="N7974" t="s">
        <v>1976</v>
      </c>
      <c r="O7974" t="s">
        <v>1977</v>
      </c>
      <c r="P7974">
        <v>1.36698294</v>
      </c>
      <c r="Q7974" t="s">
        <v>1978</v>
      </c>
      <c r="R7974" t="s">
        <v>1979</v>
      </c>
      <c r="S7974">
        <v>255847294</v>
      </c>
      <c r="T7974">
        <v>303.04992909999999</v>
      </c>
      <c r="U7974" t="s">
        <v>31</v>
      </c>
      <c r="V7974" t="s">
        <v>4276</v>
      </c>
      <c r="W7974" t="s">
        <v>23</v>
      </c>
    </row>
    <row r="7975" spans="1:23" x14ac:dyDescent="0.4">
      <c r="A7975">
        <v>7974</v>
      </c>
      <c r="B7975">
        <v>1</v>
      </c>
      <c r="C7975">
        <v>1</v>
      </c>
      <c r="D7975">
        <v>1</v>
      </c>
      <c r="E7975">
        <v>1</v>
      </c>
      <c r="F7975" t="s">
        <v>23</v>
      </c>
      <c r="G7975">
        <v>-3.9393419543903998</v>
      </c>
      <c r="H7975" t="s">
        <v>23</v>
      </c>
      <c r="I7975">
        <v>8.9590124412872498</v>
      </c>
      <c r="J7975" t="s">
        <v>944</v>
      </c>
      <c r="K7975" t="s">
        <v>25</v>
      </c>
      <c r="L7975" t="s">
        <v>945</v>
      </c>
      <c r="M7975" t="s">
        <v>946</v>
      </c>
      <c r="N7975" t="s">
        <v>947</v>
      </c>
      <c r="O7975" t="s">
        <v>948</v>
      </c>
      <c r="P7975">
        <v>4</v>
      </c>
      <c r="Q7975" t="s">
        <v>949</v>
      </c>
      <c r="R7975" t="s">
        <v>950</v>
      </c>
      <c r="S7975">
        <v>120384382</v>
      </c>
      <c r="T7975">
        <v>609.28065730000003</v>
      </c>
      <c r="U7975" t="s">
        <v>31</v>
      </c>
      <c r="V7975" t="s">
        <v>3676</v>
      </c>
      <c r="W7975" t="s">
        <v>23</v>
      </c>
    </row>
    <row r="7976" spans="1:23" x14ac:dyDescent="0.4">
      <c r="A7976">
        <v>7975</v>
      </c>
      <c r="B7976">
        <v>1</v>
      </c>
      <c r="C7976">
        <v>1</v>
      </c>
      <c r="D7976">
        <v>1</v>
      </c>
      <c r="E7976">
        <v>1</v>
      </c>
      <c r="F7976" t="s">
        <v>23</v>
      </c>
      <c r="G7976">
        <v>-5.6916436951175502</v>
      </c>
      <c r="H7976" t="s">
        <v>23</v>
      </c>
      <c r="I7976">
        <v>17.673996001398201</v>
      </c>
      <c r="J7976" t="s">
        <v>299</v>
      </c>
      <c r="K7976" t="s">
        <v>25</v>
      </c>
      <c r="L7976" t="s">
        <v>300</v>
      </c>
      <c r="M7976" t="s">
        <v>301</v>
      </c>
      <c r="N7976" t="s">
        <v>302</v>
      </c>
      <c r="O7976" t="s">
        <v>303</v>
      </c>
      <c r="P7976">
        <v>2.1772727999999999</v>
      </c>
      <c r="Q7976" t="s">
        <v>304</v>
      </c>
      <c r="R7976" t="s">
        <v>305</v>
      </c>
      <c r="S7976">
        <v>8593137746</v>
      </c>
      <c r="T7976">
        <v>278.13868450000001</v>
      </c>
      <c r="U7976" t="s">
        <v>31</v>
      </c>
      <c r="V7976" t="s">
        <v>786</v>
      </c>
      <c r="W7976" t="s">
        <v>23</v>
      </c>
    </row>
    <row r="7977" spans="1:23" x14ac:dyDescent="0.4">
      <c r="A7977">
        <v>7976</v>
      </c>
      <c r="B7977">
        <v>1</v>
      </c>
      <c r="C7977">
        <v>1</v>
      </c>
      <c r="D7977">
        <v>1</v>
      </c>
      <c r="E7977">
        <v>2</v>
      </c>
      <c r="F7977" t="s">
        <v>23</v>
      </c>
      <c r="G7977">
        <v>-259.991998458316</v>
      </c>
      <c r="H7977" t="s">
        <v>23</v>
      </c>
      <c r="I7977">
        <v>37.0613721743482</v>
      </c>
      <c r="J7977" t="s">
        <v>865</v>
      </c>
      <c r="K7977" t="s">
        <v>25</v>
      </c>
      <c r="L7977" t="s">
        <v>866</v>
      </c>
      <c r="M7977" t="s">
        <v>867</v>
      </c>
      <c r="N7977" t="s">
        <v>868</v>
      </c>
      <c r="O7977" t="s">
        <v>869</v>
      </c>
      <c r="P7977">
        <v>2.9000001000000002</v>
      </c>
      <c r="Q7977">
        <v>78347</v>
      </c>
      <c r="R7977" t="s">
        <v>870</v>
      </c>
      <c r="S7977">
        <v>262146</v>
      </c>
      <c r="T7977">
        <v>449.10783789999999</v>
      </c>
      <c r="U7977" t="s">
        <v>31</v>
      </c>
      <c r="V7977" t="s">
        <v>4767</v>
      </c>
      <c r="W7977" t="s">
        <v>23</v>
      </c>
    </row>
    <row r="7978" spans="1:23" x14ac:dyDescent="0.4">
      <c r="A7978">
        <v>7977</v>
      </c>
      <c r="B7978">
        <v>1</v>
      </c>
      <c r="C7978">
        <v>1</v>
      </c>
      <c r="D7978">
        <v>1</v>
      </c>
      <c r="E7978">
        <v>1</v>
      </c>
      <c r="F7978" t="s">
        <v>23</v>
      </c>
      <c r="G7978">
        <v>-3.0598955555225098</v>
      </c>
      <c r="H7978" t="s">
        <v>23</v>
      </c>
      <c r="I7978">
        <v>32.842465290850903</v>
      </c>
      <c r="J7978" t="s">
        <v>2752</v>
      </c>
      <c r="K7978" t="s">
        <v>25</v>
      </c>
      <c r="L7978" t="s">
        <v>6166</v>
      </c>
      <c r="M7978" t="s">
        <v>6167</v>
      </c>
      <c r="N7978" t="s">
        <v>6168</v>
      </c>
      <c r="O7978" t="s">
        <v>6169</v>
      </c>
      <c r="P7978">
        <v>0.10000000100000001</v>
      </c>
      <c r="Q7978" t="s">
        <v>6170</v>
      </c>
      <c r="R7978" t="s">
        <v>6171</v>
      </c>
      <c r="S7978">
        <v>34380234874</v>
      </c>
      <c r="T7978">
        <v>451.08710250000001</v>
      </c>
      <c r="U7978" t="s">
        <v>31</v>
      </c>
      <c r="V7978" t="s">
        <v>6175</v>
      </c>
      <c r="W7978" t="s">
        <v>23</v>
      </c>
    </row>
    <row r="7979" spans="1:23" x14ac:dyDescent="0.4">
      <c r="A7979">
        <v>7978</v>
      </c>
      <c r="B7979">
        <v>1</v>
      </c>
      <c r="C7979">
        <v>1</v>
      </c>
      <c r="D7979">
        <v>1</v>
      </c>
      <c r="E7979">
        <v>1</v>
      </c>
      <c r="F7979" t="s">
        <v>23</v>
      </c>
      <c r="G7979">
        <v>-13.4445824173226</v>
      </c>
      <c r="H7979" t="s">
        <v>23</v>
      </c>
      <c r="I7979">
        <v>30.0588321858468</v>
      </c>
      <c r="J7979" t="s">
        <v>4863</v>
      </c>
      <c r="K7979" t="s">
        <v>25</v>
      </c>
      <c r="L7979" t="s">
        <v>5523</v>
      </c>
      <c r="M7979" t="s">
        <v>5524</v>
      </c>
      <c r="N7979" t="s">
        <v>5525</v>
      </c>
      <c r="O7979" t="s">
        <v>5526</v>
      </c>
      <c r="P7979">
        <v>1.8026983700000001</v>
      </c>
      <c r="Q7979" t="s">
        <v>5527</v>
      </c>
      <c r="R7979" t="s">
        <v>5528</v>
      </c>
      <c r="S7979">
        <v>25857679450</v>
      </c>
      <c r="T7979">
        <v>179.07026999999999</v>
      </c>
      <c r="U7979" t="s">
        <v>31</v>
      </c>
      <c r="V7979" t="s">
        <v>9144</v>
      </c>
      <c r="W7979" t="s">
        <v>23</v>
      </c>
    </row>
    <row r="7980" spans="1:23" x14ac:dyDescent="0.4">
      <c r="A7980">
        <v>7979</v>
      </c>
      <c r="B7980">
        <v>1</v>
      </c>
      <c r="C7980">
        <v>1</v>
      </c>
      <c r="D7980">
        <v>1</v>
      </c>
      <c r="E7980">
        <v>1</v>
      </c>
      <c r="F7980" t="s">
        <v>23</v>
      </c>
      <c r="G7980">
        <v>-71.767448134991099</v>
      </c>
      <c r="H7980" t="s">
        <v>23</v>
      </c>
      <c r="I7980">
        <v>18.838712002749801</v>
      </c>
      <c r="J7980" t="s">
        <v>2842</v>
      </c>
      <c r="K7980" t="s">
        <v>25</v>
      </c>
      <c r="L7980" t="s">
        <v>2843</v>
      </c>
      <c r="M7980" t="s">
        <v>2844</v>
      </c>
      <c r="N7980" t="s">
        <v>2845</v>
      </c>
      <c r="O7980" t="s">
        <v>2846</v>
      </c>
      <c r="P7980">
        <v>0.60836017099999995</v>
      </c>
      <c r="Q7980" t="s">
        <v>2847</v>
      </c>
      <c r="R7980" t="s">
        <v>2848</v>
      </c>
      <c r="S7980">
        <v>121383790</v>
      </c>
      <c r="T7980">
        <v>218.084541</v>
      </c>
      <c r="U7980" t="s">
        <v>31</v>
      </c>
      <c r="V7980" t="s">
        <v>10352</v>
      </c>
      <c r="W7980" t="s">
        <v>23</v>
      </c>
    </row>
    <row r="7981" spans="1:23" x14ac:dyDescent="0.4">
      <c r="A7981">
        <v>7980</v>
      </c>
      <c r="B7981">
        <v>1</v>
      </c>
      <c r="C7981">
        <v>1</v>
      </c>
      <c r="D7981">
        <v>1</v>
      </c>
      <c r="E7981">
        <v>1</v>
      </c>
      <c r="F7981" t="s">
        <v>23</v>
      </c>
      <c r="G7981">
        <v>-0.88678104082295695</v>
      </c>
      <c r="H7981" t="s">
        <v>23</v>
      </c>
      <c r="I7981">
        <v>16.1462987772906</v>
      </c>
      <c r="J7981" t="s">
        <v>442</v>
      </c>
      <c r="K7981" t="s">
        <v>25</v>
      </c>
      <c r="L7981" t="s">
        <v>443</v>
      </c>
      <c r="M7981" t="s">
        <v>444</v>
      </c>
      <c r="N7981" t="s">
        <v>445</v>
      </c>
      <c r="O7981" t="s">
        <v>446</v>
      </c>
      <c r="P7981">
        <v>-1.63495886</v>
      </c>
      <c r="Q7981" t="s">
        <v>447</v>
      </c>
      <c r="R7981" t="s">
        <v>448</v>
      </c>
      <c r="S7981">
        <v>255847294</v>
      </c>
      <c r="T7981">
        <v>175.11894000000001</v>
      </c>
      <c r="U7981" t="s">
        <v>31</v>
      </c>
      <c r="V7981" t="s">
        <v>589</v>
      </c>
      <c r="W7981" t="s">
        <v>23</v>
      </c>
    </row>
    <row r="7982" spans="1:23" x14ac:dyDescent="0.4">
      <c r="A7982">
        <v>7981</v>
      </c>
      <c r="B7982">
        <v>1</v>
      </c>
      <c r="C7982">
        <v>1</v>
      </c>
      <c r="D7982">
        <v>1</v>
      </c>
      <c r="E7982">
        <v>2</v>
      </c>
      <c r="F7982" t="s">
        <v>23</v>
      </c>
      <c r="G7982">
        <v>-608.97609605314005</v>
      </c>
      <c r="H7982" t="s">
        <v>23</v>
      </c>
      <c r="I7982">
        <v>30.719814314473101</v>
      </c>
      <c r="J7982" t="s">
        <v>11415</v>
      </c>
      <c r="K7982" t="s">
        <v>25</v>
      </c>
      <c r="L7982" t="s">
        <v>11439</v>
      </c>
      <c r="M7982" t="s">
        <v>11440</v>
      </c>
      <c r="N7982" t="s">
        <v>28</v>
      </c>
      <c r="O7982" t="s">
        <v>11441</v>
      </c>
      <c r="P7982">
        <v>-2.0096106499999999</v>
      </c>
      <c r="Q7982">
        <v>91844440</v>
      </c>
      <c r="R7982" t="s">
        <v>11442</v>
      </c>
      <c r="S7982">
        <v>16777218</v>
      </c>
      <c r="T7982">
        <v>597.18139680000002</v>
      </c>
      <c r="U7982" t="s">
        <v>31</v>
      </c>
      <c r="V7982" t="s">
        <v>12144</v>
      </c>
      <c r="W7982" t="s">
        <v>23</v>
      </c>
    </row>
    <row r="7983" spans="1:23" x14ac:dyDescent="0.4">
      <c r="A7983">
        <v>7982</v>
      </c>
      <c r="B7983">
        <v>1</v>
      </c>
      <c r="C7983">
        <v>1</v>
      </c>
      <c r="D7983">
        <v>1</v>
      </c>
      <c r="E7983">
        <v>1</v>
      </c>
      <c r="F7983" t="s">
        <v>23</v>
      </c>
      <c r="G7983">
        <v>-4.3774820759554096</v>
      </c>
      <c r="H7983" t="s">
        <v>23</v>
      </c>
      <c r="I7983">
        <v>41.371122752954598</v>
      </c>
      <c r="J7983" t="s">
        <v>4881</v>
      </c>
      <c r="K7983" t="s">
        <v>25</v>
      </c>
      <c r="L7983" t="s">
        <v>14657</v>
      </c>
      <c r="M7983" t="s">
        <v>14658</v>
      </c>
      <c r="N7983" t="s">
        <v>14659</v>
      </c>
      <c r="O7983" t="s">
        <v>14660</v>
      </c>
      <c r="P7983">
        <v>1.77671146</v>
      </c>
      <c r="Q7983" t="s">
        <v>14661</v>
      </c>
      <c r="R7983" t="s">
        <v>14662</v>
      </c>
      <c r="S7983">
        <v>88074622</v>
      </c>
      <c r="T7983">
        <v>317.0655792</v>
      </c>
      <c r="U7983" t="s">
        <v>31</v>
      </c>
      <c r="V7983" t="s">
        <v>6597</v>
      </c>
      <c r="W7983" t="s">
        <v>23</v>
      </c>
    </row>
    <row r="7984" spans="1:23" x14ac:dyDescent="0.4">
      <c r="A7984">
        <v>7983</v>
      </c>
      <c r="B7984">
        <v>1</v>
      </c>
      <c r="C7984">
        <v>1</v>
      </c>
      <c r="D7984">
        <v>1</v>
      </c>
      <c r="E7984">
        <v>1</v>
      </c>
      <c r="F7984" t="s">
        <v>23</v>
      </c>
      <c r="G7984">
        <v>-1.13348565003685</v>
      </c>
      <c r="H7984" t="s">
        <v>23</v>
      </c>
      <c r="I7984">
        <v>22.292711028456502</v>
      </c>
      <c r="J7984" t="s">
        <v>694</v>
      </c>
      <c r="K7984" t="s">
        <v>25</v>
      </c>
      <c r="L7984" t="s">
        <v>695</v>
      </c>
      <c r="M7984" t="s">
        <v>696</v>
      </c>
      <c r="N7984" t="s">
        <v>697</v>
      </c>
      <c r="O7984" t="s">
        <v>698</v>
      </c>
      <c r="P7984">
        <v>1.60000002</v>
      </c>
      <c r="Q7984" t="s">
        <v>699</v>
      </c>
      <c r="R7984" t="s">
        <v>700</v>
      </c>
      <c r="S7984">
        <v>71098742</v>
      </c>
      <c r="T7984">
        <v>369.18088369999998</v>
      </c>
      <c r="U7984" t="s">
        <v>31</v>
      </c>
      <c r="V7984" t="s">
        <v>7741</v>
      </c>
      <c r="W7984" t="s">
        <v>23</v>
      </c>
    </row>
    <row r="7985" spans="1:23" x14ac:dyDescent="0.4">
      <c r="A7985">
        <v>7984</v>
      </c>
      <c r="B7985">
        <v>1</v>
      </c>
      <c r="C7985">
        <v>1</v>
      </c>
      <c r="D7985">
        <v>1</v>
      </c>
      <c r="E7985">
        <v>1</v>
      </c>
      <c r="F7985" t="s">
        <v>23</v>
      </c>
      <c r="G7985">
        <v>-5.1267344922766203</v>
      </c>
      <c r="H7985" t="s">
        <v>23</v>
      </c>
      <c r="I7985">
        <v>49.461264202108701</v>
      </c>
      <c r="J7985" t="s">
        <v>1785</v>
      </c>
      <c r="K7985" t="s">
        <v>25</v>
      </c>
      <c r="L7985" t="s">
        <v>14161</v>
      </c>
      <c r="M7985" t="s">
        <v>14162</v>
      </c>
      <c r="N7985" t="s">
        <v>14163</v>
      </c>
      <c r="O7985" t="s">
        <v>14164</v>
      </c>
      <c r="P7985">
        <v>2.5</v>
      </c>
      <c r="Q7985" t="s">
        <v>14165</v>
      </c>
      <c r="R7985" t="s">
        <v>14166</v>
      </c>
      <c r="S7985">
        <v>121563518</v>
      </c>
      <c r="T7985">
        <v>255.0651853</v>
      </c>
      <c r="U7985" t="s">
        <v>31</v>
      </c>
      <c r="V7985" t="s">
        <v>9837</v>
      </c>
      <c r="W7985" t="s">
        <v>23</v>
      </c>
    </row>
    <row r="7986" spans="1:23" x14ac:dyDescent="0.4">
      <c r="A7986">
        <v>7985</v>
      </c>
      <c r="B7986">
        <v>1</v>
      </c>
      <c r="C7986">
        <v>1</v>
      </c>
      <c r="D7986">
        <v>1</v>
      </c>
      <c r="E7986">
        <v>1</v>
      </c>
      <c r="F7986" t="s">
        <v>23</v>
      </c>
      <c r="G7986">
        <v>-629.10730910928396</v>
      </c>
      <c r="H7986" t="s">
        <v>23</v>
      </c>
      <c r="I7986">
        <v>29.3679030576644</v>
      </c>
      <c r="J7986" t="s">
        <v>8427</v>
      </c>
      <c r="K7986" t="s">
        <v>25</v>
      </c>
      <c r="L7986" t="s">
        <v>8428</v>
      </c>
      <c r="M7986" t="s">
        <v>8429</v>
      </c>
      <c r="N7986" t="s">
        <v>8430</v>
      </c>
      <c r="O7986" t="s">
        <v>8431</v>
      </c>
      <c r="P7986">
        <v>3</v>
      </c>
      <c r="Q7986" t="s">
        <v>8432</v>
      </c>
      <c r="R7986" t="s">
        <v>8433</v>
      </c>
      <c r="S7986">
        <v>98</v>
      </c>
      <c r="T7986">
        <v>459.0921879</v>
      </c>
      <c r="U7986" t="s">
        <v>31</v>
      </c>
      <c r="V7986" t="s">
        <v>8435</v>
      </c>
      <c r="W7986" t="s">
        <v>23</v>
      </c>
    </row>
    <row r="7987" spans="1:23" x14ac:dyDescent="0.4">
      <c r="A7987">
        <v>7986</v>
      </c>
      <c r="B7987">
        <v>1</v>
      </c>
      <c r="C7987">
        <v>2</v>
      </c>
      <c r="D7987">
        <v>1</v>
      </c>
      <c r="E7987">
        <v>1</v>
      </c>
      <c r="F7987" t="s">
        <v>23</v>
      </c>
      <c r="G7987">
        <v>-226.795292066049</v>
      </c>
      <c r="H7987" t="s">
        <v>23</v>
      </c>
      <c r="I7987">
        <v>52.0427884744091</v>
      </c>
      <c r="J7987" t="s">
        <v>16632</v>
      </c>
      <c r="K7987" t="s">
        <v>25</v>
      </c>
      <c r="L7987" t="s">
        <v>16749</v>
      </c>
      <c r="M7987" t="s">
        <v>16750</v>
      </c>
      <c r="N7987" t="s">
        <v>16751</v>
      </c>
      <c r="O7987" t="s">
        <v>16752</v>
      </c>
      <c r="P7987">
        <v>1.5485135299999999</v>
      </c>
      <c r="Q7987" t="s">
        <v>16753</v>
      </c>
      <c r="R7987" t="s">
        <v>16754</v>
      </c>
      <c r="S7987">
        <v>67108866</v>
      </c>
      <c r="T7987">
        <v>183.09167479999999</v>
      </c>
      <c r="U7987" t="s">
        <v>31</v>
      </c>
      <c r="V7987" t="s">
        <v>2058</v>
      </c>
      <c r="W7987" t="s">
        <v>23</v>
      </c>
    </row>
    <row r="7988" spans="1:23" x14ac:dyDescent="0.4">
      <c r="A7988">
        <v>7987</v>
      </c>
      <c r="B7988">
        <v>1</v>
      </c>
      <c r="C7988">
        <v>1</v>
      </c>
      <c r="D7988">
        <v>1</v>
      </c>
      <c r="E7988">
        <v>1</v>
      </c>
      <c r="F7988" t="s">
        <v>23</v>
      </c>
      <c r="G7988">
        <v>-562.69149997525597</v>
      </c>
      <c r="H7988" t="s">
        <v>23</v>
      </c>
      <c r="I7988">
        <v>75.265372675491406</v>
      </c>
      <c r="J7988" t="s">
        <v>11289</v>
      </c>
      <c r="K7988" t="s">
        <v>25</v>
      </c>
      <c r="L7988" t="s">
        <v>11290</v>
      </c>
      <c r="M7988" t="s">
        <v>11291</v>
      </c>
      <c r="N7988" t="s">
        <v>28</v>
      </c>
      <c r="O7988" t="s">
        <v>11292</v>
      </c>
      <c r="P7988">
        <v>-4.9595823299999999</v>
      </c>
      <c r="R7988" t="s">
        <v>11293</v>
      </c>
      <c r="S7988">
        <v>3178496</v>
      </c>
      <c r="T7988">
        <v>781.47326869999995</v>
      </c>
      <c r="U7988" t="s">
        <v>31</v>
      </c>
      <c r="V7988" t="s">
        <v>4102</v>
      </c>
      <c r="W7988" t="s">
        <v>23</v>
      </c>
    </row>
    <row r="7989" spans="1:23" x14ac:dyDescent="0.4">
      <c r="A7989">
        <v>7988</v>
      </c>
      <c r="B7989">
        <v>1</v>
      </c>
      <c r="C7989">
        <v>1</v>
      </c>
      <c r="D7989">
        <v>1</v>
      </c>
      <c r="E7989">
        <v>1</v>
      </c>
      <c r="F7989" t="s">
        <v>23</v>
      </c>
      <c r="G7989">
        <v>-9.2503685165874003</v>
      </c>
      <c r="H7989" t="s">
        <v>23</v>
      </c>
      <c r="I7989">
        <v>78.639589440613705</v>
      </c>
      <c r="J7989" t="s">
        <v>7129</v>
      </c>
      <c r="K7989" t="s">
        <v>25</v>
      </c>
      <c r="L7989" t="s">
        <v>15336</v>
      </c>
      <c r="M7989" t="s">
        <v>15337</v>
      </c>
      <c r="N7989" t="s">
        <v>15338</v>
      </c>
      <c r="O7989" t="s">
        <v>15339</v>
      </c>
      <c r="P7989">
        <v>6.5</v>
      </c>
      <c r="Q7989" t="s">
        <v>15340</v>
      </c>
      <c r="R7989" t="s">
        <v>15341</v>
      </c>
      <c r="S7989">
        <v>87878526</v>
      </c>
      <c r="T7989">
        <v>473.36253649999998</v>
      </c>
      <c r="U7989" t="s">
        <v>31</v>
      </c>
      <c r="V7989" t="s">
        <v>9921</v>
      </c>
      <c r="W7989" t="s">
        <v>23</v>
      </c>
    </row>
    <row r="7990" spans="1:23" x14ac:dyDescent="0.4">
      <c r="A7990">
        <v>7989</v>
      </c>
      <c r="B7990">
        <v>1</v>
      </c>
      <c r="C7990">
        <v>1</v>
      </c>
      <c r="D7990">
        <v>1</v>
      </c>
      <c r="E7990">
        <v>1</v>
      </c>
      <c r="F7990" t="s">
        <v>23</v>
      </c>
      <c r="G7990">
        <v>-582.347658459277</v>
      </c>
      <c r="H7990" t="s">
        <v>23</v>
      </c>
      <c r="I7990">
        <v>31.1425194745811</v>
      </c>
      <c r="J7990" t="s">
        <v>4388</v>
      </c>
      <c r="K7990" t="s">
        <v>25</v>
      </c>
      <c r="L7990" t="s">
        <v>4389</v>
      </c>
      <c r="M7990" t="s">
        <v>4390</v>
      </c>
      <c r="N7990" t="s">
        <v>28</v>
      </c>
      <c r="O7990" t="s">
        <v>4391</v>
      </c>
      <c r="P7990">
        <v>1.60877895</v>
      </c>
      <c r="Q7990">
        <v>139592455</v>
      </c>
      <c r="R7990" t="s">
        <v>4392</v>
      </c>
      <c r="S7990">
        <v>16777218</v>
      </c>
      <c r="T7990">
        <v>267.13795629999998</v>
      </c>
      <c r="U7990" t="s">
        <v>31</v>
      </c>
      <c r="V7990" t="s">
        <v>6504</v>
      </c>
      <c r="W7990" t="s">
        <v>23</v>
      </c>
    </row>
    <row r="7991" spans="1:23" x14ac:dyDescent="0.4">
      <c r="A7991">
        <v>7990</v>
      </c>
      <c r="B7991">
        <v>1</v>
      </c>
      <c r="C7991">
        <v>1</v>
      </c>
      <c r="D7991">
        <v>1</v>
      </c>
      <c r="E7991">
        <v>1</v>
      </c>
      <c r="F7991" t="s">
        <v>23</v>
      </c>
      <c r="G7991">
        <v>-413.01129249019101</v>
      </c>
      <c r="H7991" t="s">
        <v>23</v>
      </c>
      <c r="I7991">
        <v>164.255661825696</v>
      </c>
      <c r="J7991" t="s">
        <v>7459</v>
      </c>
      <c r="K7991" t="s">
        <v>25</v>
      </c>
      <c r="L7991" t="s">
        <v>16184</v>
      </c>
      <c r="M7991" t="s">
        <v>16185</v>
      </c>
      <c r="N7991" t="s">
        <v>28</v>
      </c>
      <c r="O7991" t="s">
        <v>16186</v>
      </c>
      <c r="P7991">
        <v>1</v>
      </c>
      <c r="Q7991">
        <v>28961570</v>
      </c>
      <c r="R7991" t="s">
        <v>16187</v>
      </c>
      <c r="S7991">
        <v>3153922</v>
      </c>
      <c r="T7991">
        <v>325.19105450000001</v>
      </c>
      <c r="U7991" t="s">
        <v>31</v>
      </c>
      <c r="V7991" t="s">
        <v>10668</v>
      </c>
      <c r="W7991" t="s">
        <v>23</v>
      </c>
    </row>
    <row r="7992" spans="1:23" x14ac:dyDescent="0.4">
      <c r="A7992">
        <v>7991</v>
      </c>
      <c r="B7992">
        <v>1</v>
      </c>
      <c r="C7992">
        <v>1</v>
      </c>
      <c r="D7992">
        <v>1</v>
      </c>
      <c r="E7992">
        <v>1</v>
      </c>
      <c r="F7992" t="s">
        <v>23</v>
      </c>
      <c r="G7992">
        <v>-6.4294695795100196</v>
      </c>
      <c r="H7992" t="s">
        <v>23</v>
      </c>
      <c r="I7992">
        <v>43.560041878518</v>
      </c>
      <c r="J7992" t="s">
        <v>4251</v>
      </c>
      <c r="K7992" t="s">
        <v>25</v>
      </c>
      <c r="L7992" t="s">
        <v>4252</v>
      </c>
      <c r="M7992" t="s">
        <v>4253</v>
      </c>
      <c r="N7992" t="s">
        <v>4254</v>
      </c>
      <c r="O7992" t="s">
        <v>4255</v>
      </c>
      <c r="P7992">
        <v>2.4000001000000002</v>
      </c>
      <c r="Q7992" t="s">
        <v>4256</v>
      </c>
      <c r="R7992" t="s">
        <v>4257</v>
      </c>
      <c r="S7992">
        <v>255781246</v>
      </c>
      <c r="T7992">
        <v>303.08631459999998</v>
      </c>
      <c r="U7992" t="s">
        <v>31</v>
      </c>
      <c r="V7992" t="s">
        <v>12130</v>
      </c>
      <c r="W7992" t="s">
        <v>23</v>
      </c>
    </row>
    <row r="7993" spans="1:23" x14ac:dyDescent="0.4">
      <c r="A7993">
        <v>7992</v>
      </c>
      <c r="B7993">
        <v>1</v>
      </c>
      <c r="C7993">
        <v>1</v>
      </c>
      <c r="D7993">
        <v>1</v>
      </c>
      <c r="E7993">
        <v>1</v>
      </c>
      <c r="F7993" t="s">
        <v>23</v>
      </c>
      <c r="G7993">
        <v>-1.4195645471217</v>
      </c>
      <c r="H7993" t="s">
        <v>23</v>
      </c>
      <c r="I7993">
        <v>22.667598110954302</v>
      </c>
      <c r="J7993" t="s">
        <v>503</v>
      </c>
      <c r="K7993" t="s">
        <v>25</v>
      </c>
      <c r="L7993" t="s">
        <v>504</v>
      </c>
      <c r="M7993" t="s">
        <v>505</v>
      </c>
      <c r="N7993" t="s">
        <v>506</v>
      </c>
      <c r="O7993" t="s">
        <v>507</v>
      </c>
      <c r="P7993">
        <v>1.92851174</v>
      </c>
      <c r="Q7993" t="s">
        <v>508</v>
      </c>
      <c r="R7993" t="s">
        <v>509</v>
      </c>
      <c r="S7993">
        <v>19556450</v>
      </c>
      <c r="T7993">
        <v>275.1390189</v>
      </c>
      <c r="U7993" t="s">
        <v>31</v>
      </c>
      <c r="V7993" t="s">
        <v>1223</v>
      </c>
      <c r="W7993" t="s">
        <v>23</v>
      </c>
    </row>
    <row r="7994" spans="1:23" x14ac:dyDescent="0.4">
      <c r="A7994">
        <v>7993</v>
      </c>
      <c r="B7994">
        <v>1</v>
      </c>
      <c r="C7994">
        <v>1</v>
      </c>
      <c r="D7994">
        <v>1</v>
      </c>
      <c r="E7994">
        <v>1</v>
      </c>
      <c r="F7994" t="s">
        <v>23</v>
      </c>
      <c r="G7994">
        <v>-797.35693217453604</v>
      </c>
      <c r="H7994" t="s">
        <v>23</v>
      </c>
      <c r="I7994">
        <v>66.211467561990005</v>
      </c>
      <c r="J7994" t="s">
        <v>4931</v>
      </c>
      <c r="K7994" t="s">
        <v>25</v>
      </c>
      <c r="L7994" t="s">
        <v>4932</v>
      </c>
      <c r="M7994" t="s">
        <v>4933</v>
      </c>
      <c r="N7994" t="s">
        <v>4934</v>
      </c>
      <c r="O7994" t="s">
        <v>4935</v>
      </c>
      <c r="P7994">
        <v>-3.7999999500000001</v>
      </c>
      <c r="Q7994" t="s">
        <v>4936</v>
      </c>
      <c r="R7994" t="s">
        <v>4937</v>
      </c>
      <c r="S7994">
        <v>70</v>
      </c>
      <c r="T7994">
        <v>595.20213220000005</v>
      </c>
      <c r="U7994" t="s">
        <v>31</v>
      </c>
      <c r="V7994" t="s">
        <v>1579</v>
      </c>
      <c r="W7994" t="s">
        <v>23</v>
      </c>
    </row>
    <row r="7995" spans="1:23" x14ac:dyDescent="0.4">
      <c r="A7995">
        <v>7994</v>
      </c>
      <c r="B7995">
        <v>1</v>
      </c>
      <c r="C7995">
        <v>1</v>
      </c>
      <c r="D7995">
        <v>1</v>
      </c>
      <c r="E7995">
        <v>1</v>
      </c>
      <c r="F7995" t="s">
        <v>23</v>
      </c>
      <c r="G7995">
        <v>-2.0563251720756899</v>
      </c>
      <c r="H7995" t="s">
        <v>23</v>
      </c>
      <c r="I7995">
        <v>18.461627167161399</v>
      </c>
      <c r="J7995" t="s">
        <v>422</v>
      </c>
      <c r="K7995" t="s">
        <v>25</v>
      </c>
      <c r="L7995" t="s">
        <v>423</v>
      </c>
      <c r="M7995" t="s">
        <v>424</v>
      </c>
      <c r="N7995" t="s">
        <v>425</v>
      </c>
      <c r="O7995" t="s">
        <v>426</v>
      </c>
      <c r="P7995">
        <v>-3.2000000499999999</v>
      </c>
      <c r="Q7995" t="s">
        <v>427</v>
      </c>
      <c r="R7995" t="s">
        <v>428</v>
      </c>
      <c r="S7995">
        <v>254798718</v>
      </c>
      <c r="T7995">
        <v>156.07679999999999</v>
      </c>
      <c r="U7995" t="s">
        <v>31</v>
      </c>
      <c r="V7995" t="s">
        <v>430</v>
      </c>
      <c r="W7995" t="s">
        <v>23</v>
      </c>
    </row>
    <row r="7996" spans="1:23" x14ac:dyDescent="0.4">
      <c r="A7996">
        <v>7995</v>
      </c>
      <c r="B7996">
        <v>1</v>
      </c>
      <c r="C7996">
        <v>1</v>
      </c>
      <c r="D7996">
        <v>1</v>
      </c>
      <c r="E7996">
        <v>2</v>
      </c>
      <c r="F7996" t="s">
        <v>23</v>
      </c>
      <c r="G7996">
        <v>-476.91223854088997</v>
      </c>
      <c r="H7996">
        <v>0.961306532663316</v>
      </c>
      <c r="I7996">
        <v>103.949764272701</v>
      </c>
      <c r="J7996" t="s">
        <v>11677</v>
      </c>
      <c r="K7996" t="s">
        <v>25</v>
      </c>
      <c r="L7996" t="s">
        <v>11678</v>
      </c>
      <c r="M7996" t="s">
        <v>11679</v>
      </c>
      <c r="N7996" t="s">
        <v>28</v>
      </c>
      <c r="O7996" t="s">
        <v>11680</v>
      </c>
      <c r="P7996">
        <v>-1.31297576</v>
      </c>
      <c r="Q7996">
        <v>137322692</v>
      </c>
      <c r="R7996" t="s">
        <v>11681</v>
      </c>
      <c r="S7996">
        <v>16777218</v>
      </c>
      <c r="T7996">
        <v>425.14422339999999</v>
      </c>
      <c r="U7996" t="s">
        <v>31</v>
      </c>
      <c r="V7996" t="s">
        <v>17328</v>
      </c>
      <c r="W7996" t="s">
        <v>23</v>
      </c>
    </row>
    <row r="7997" spans="1:23" x14ac:dyDescent="0.4">
      <c r="A7997">
        <v>7996</v>
      </c>
      <c r="B7997">
        <v>1</v>
      </c>
      <c r="C7997">
        <v>1</v>
      </c>
      <c r="D7997">
        <v>1</v>
      </c>
      <c r="E7997">
        <v>1</v>
      </c>
      <c r="F7997" t="s">
        <v>23</v>
      </c>
      <c r="G7997">
        <v>-328.818974046562</v>
      </c>
      <c r="H7997" t="s">
        <v>23</v>
      </c>
      <c r="I7997">
        <v>18.107659987614898</v>
      </c>
      <c r="J7997" t="s">
        <v>10793</v>
      </c>
      <c r="K7997" t="s">
        <v>25</v>
      </c>
      <c r="L7997" t="s">
        <v>10794</v>
      </c>
      <c r="M7997" t="s">
        <v>10795</v>
      </c>
      <c r="N7997" t="s">
        <v>10796</v>
      </c>
      <c r="O7997" t="s">
        <v>10797</v>
      </c>
      <c r="P7997">
        <v>2.9000001000000002</v>
      </c>
      <c r="Q7997">
        <v>2782662</v>
      </c>
      <c r="R7997" t="s">
        <v>10798</v>
      </c>
      <c r="S7997">
        <v>67108866</v>
      </c>
      <c r="T7997">
        <v>291.08631459999998</v>
      </c>
      <c r="U7997" t="s">
        <v>31</v>
      </c>
      <c r="V7997" t="s">
        <v>10109</v>
      </c>
      <c r="W7997" t="s">
        <v>23</v>
      </c>
    </row>
    <row r="7998" spans="1:23" x14ac:dyDescent="0.4">
      <c r="A7998">
        <v>7997</v>
      </c>
      <c r="B7998">
        <v>1</v>
      </c>
      <c r="C7998">
        <v>2</v>
      </c>
      <c r="D7998">
        <v>1</v>
      </c>
      <c r="E7998">
        <v>1</v>
      </c>
      <c r="F7998" t="s">
        <v>23</v>
      </c>
      <c r="G7998">
        <v>-8.2223009916852892</v>
      </c>
      <c r="H7998" t="s">
        <v>23</v>
      </c>
      <c r="I7998">
        <v>24.128907286994998</v>
      </c>
      <c r="J7998" t="s">
        <v>411</v>
      </c>
      <c r="K7998" t="s">
        <v>25</v>
      </c>
      <c r="L7998" t="s">
        <v>412</v>
      </c>
      <c r="M7998" t="s">
        <v>413</v>
      </c>
      <c r="N7998" t="s">
        <v>414</v>
      </c>
      <c r="O7998" t="s">
        <v>415</v>
      </c>
      <c r="P7998">
        <v>2.7000000499999999</v>
      </c>
      <c r="Q7998" t="s">
        <v>416</v>
      </c>
      <c r="R7998" t="s">
        <v>417</v>
      </c>
      <c r="S7998">
        <v>120383862</v>
      </c>
      <c r="T7998">
        <v>353.18596910000002</v>
      </c>
      <c r="U7998" t="s">
        <v>31</v>
      </c>
      <c r="V7998" t="s">
        <v>2993</v>
      </c>
      <c r="W7998" t="s">
        <v>23</v>
      </c>
    </row>
    <row r="7999" spans="1:23" x14ac:dyDescent="0.4">
      <c r="A7999">
        <v>7998</v>
      </c>
      <c r="B7999">
        <v>1</v>
      </c>
      <c r="C7999">
        <v>1</v>
      </c>
      <c r="D7999">
        <v>1</v>
      </c>
      <c r="E7999">
        <v>1</v>
      </c>
      <c r="F7999" t="s">
        <v>23</v>
      </c>
      <c r="G7999">
        <v>-27.6315854208875</v>
      </c>
      <c r="H7999" t="s">
        <v>23</v>
      </c>
      <c r="I7999">
        <v>85.281179229335706</v>
      </c>
      <c r="J7999" t="s">
        <v>3767</v>
      </c>
      <c r="K7999" t="s">
        <v>25</v>
      </c>
      <c r="L7999" t="s">
        <v>13138</v>
      </c>
      <c r="M7999" t="s">
        <v>13139</v>
      </c>
      <c r="N7999" t="s">
        <v>13140</v>
      </c>
      <c r="O7999" t="s">
        <v>13141</v>
      </c>
      <c r="P7999">
        <v>2.2000000499999999</v>
      </c>
      <c r="Q7999" t="s">
        <v>13142</v>
      </c>
      <c r="R7999" t="s">
        <v>13143</v>
      </c>
      <c r="S7999">
        <v>71098742</v>
      </c>
      <c r="T7999">
        <v>330.16998000000001</v>
      </c>
      <c r="U7999" t="s">
        <v>31</v>
      </c>
      <c r="V7999" t="s">
        <v>4458</v>
      </c>
      <c r="W7999" t="s">
        <v>23</v>
      </c>
    </row>
    <row r="8000" spans="1:23" x14ac:dyDescent="0.4">
      <c r="A8000">
        <v>7999</v>
      </c>
      <c r="B8000">
        <v>1</v>
      </c>
      <c r="C8000">
        <v>1</v>
      </c>
      <c r="D8000">
        <v>1</v>
      </c>
      <c r="E8000">
        <v>2</v>
      </c>
      <c r="F8000" t="s">
        <v>23</v>
      </c>
      <c r="G8000">
        <v>-502.34235011593398</v>
      </c>
      <c r="H8000" t="s">
        <v>23</v>
      </c>
      <c r="I8000">
        <v>51.094165934255003</v>
      </c>
      <c r="J8000" t="s">
        <v>17329</v>
      </c>
      <c r="K8000" t="s">
        <v>25</v>
      </c>
      <c r="L8000" t="s">
        <v>17330</v>
      </c>
      <c r="M8000" t="s">
        <v>17331</v>
      </c>
      <c r="N8000" t="s">
        <v>17332</v>
      </c>
      <c r="O8000" t="s">
        <v>17333</v>
      </c>
      <c r="P8000">
        <v>-4.0999999000000003</v>
      </c>
      <c r="Q8000">
        <v>135625327</v>
      </c>
      <c r="R8000" t="s">
        <v>17334</v>
      </c>
      <c r="S8000">
        <v>8589934662</v>
      </c>
      <c r="T8000">
        <v>299.09280000000001</v>
      </c>
      <c r="U8000" t="s">
        <v>31</v>
      </c>
      <c r="V8000" t="s">
        <v>10336</v>
      </c>
      <c r="W8000" t="s">
        <v>23</v>
      </c>
    </row>
    <row r="8001" spans="1:23" x14ac:dyDescent="0.4">
      <c r="A8001">
        <v>8000</v>
      </c>
      <c r="B8001">
        <v>1</v>
      </c>
      <c r="C8001">
        <v>1</v>
      </c>
      <c r="D8001">
        <v>1</v>
      </c>
      <c r="E8001">
        <v>1</v>
      </c>
      <c r="F8001" t="s">
        <v>23</v>
      </c>
      <c r="G8001">
        <v>-7.7238414605383401</v>
      </c>
      <c r="H8001" t="s">
        <v>23</v>
      </c>
      <c r="I8001">
        <v>46.215813893464897</v>
      </c>
      <c r="J8001" t="s">
        <v>194</v>
      </c>
      <c r="K8001" t="s">
        <v>25</v>
      </c>
      <c r="L8001" t="s">
        <v>2248</v>
      </c>
      <c r="M8001" t="s">
        <v>2249</v>
      </c>
      <c r="N8001" t="s">
        <v>2250</v>
      </c>
      <c r="O8001" t="s">
        <v>2251</v>
      </c>
      <c r="P8001">
        <v>2.5</v>
      </c>
      <c r="Q8001" t="s">
        <v>2252</v>
      </c>
      <c r="R8001" t="s">
        <v>2253</v>
      </c>
      <c r="S8001">
        <v>3194962</v>
      </c>
      <c r="T8001">
        <v>355.20161999999999</v>
      </c>
      <c r="U8001" t="s">
        <v>31</v>
      </c>
      <c r="V8001" t="s">
        <v>3393</v>
      </c>
      <c r="W8001" t="s">
        <v>23</v>
      </c>
    </row>
    <row r="8002" spans="1:23" x14ac:dyDescent="0.4">
      <c r="A8002">
        <v>8001</v>
      </c>
      <c r="B8002">
        <v>1</v>
      </c>
      <c r="C8002">
        <v>1</v>
      </c>
      <c r="D8002">
        <v>1</v>
      </c>
      <c r="E8002">
        <v>1</v>
      </c>
      <c r="F8002" t="s">
        <v>23</v>
      </c>
      <c r="G8002">
        <v>-10.4557979714127</v>
      </c>
      <c r="H8002" t="s">
        <v>23</v>
      </c>
      <c r="I8002">
        <v>27.0821171729947</v>
      </c>
      <c r="J8002" t="s">
        <v>1785</v>
      </c>
      <c r="K8002" t="s">
        <v>25</v>
      </c>
      <c r="L8002" t="s">
        <v>14161</v>
      </c>
      <c r="M8002" t="s">
        <v>14162</v>
      </c>
      <c r="N8002" t="s">
        <v>14163</v>
      </c>
      <c r="O8002" t="s">
        <v>14164</v>
      </c>
      <c r="P8002">
        <v>2.5</v>
      </c>
      <c r="Q8002" t="s">
        <v>14165</v>
      </c>
      <c r="R8002" t="s">
        <v>14166</v>
      </c>
      <c r="S8002">
        <v>121563518</v>
      </c>
      <c r="T8002">
        <v>255.06519</v>
      </c>
      <c r="U8002" t="s">
        <v>31</v>
      </c>
      <c r="V8002" t="s">
        <v>6729</v>
      </c>
      <c r="W8002" t="s">
        <v>23</v>
      </c>
    </row>
    <row r="8003" spans="1:23" x14ac:dyDescent="0.4">
      <c r="A8003">
        <v>8002</v>
      </c>
      <c r="B8003">
        <v>1</v>
      </c>
      <c r="C8003">
        <v>1</v>
      </c>
      <c r="D8003">
        <v>1</v>
      </c>
      <c r="E8003">
        <v>1</v>
      </c>
      <c r="F8003" t="s">
        <v>23</v>
      </c>
      <c r="G8003">
        <v>-10.772046401910201</v>
      </c>
      <c r="H8003" t="s">
        <v>23</v>
      </c>
      <c r="I8003">
        <v>33.082341850935499</v>
      </c>
      <c r="J8003" t="s">
        <v>1381</v>
      </c>
      <c r="K8003" t="s">
        <v>25</v>
      </c>
      <c r="L8003" t="s">
        <v>1382</v>
      </c>
      <c r="M8003" t="s">
        <v>1383</v>
      </c>
      <c r="N8003" t="s">
        <v>1384</v>
      </c>
      <c r="O8003" t="s">
        <v>1385</v>
      </c>
      <c r="P8003">
        <v>-0.69999998799999996</v>
      </c>
      <c r="Q8003" t="s">
        <v>1386</v>
      </c>
      <c r="R8003" t="s">
        <v>1387</v>
      </c>
      <c r="S8003">
        <v>8610701406</v>
      </c>
      <c r="T8003">
        <v>595.20213220000005</v>
      </c>
      <c r="U8003" t="s">
        <v>31</v>
      </c>
      <c r="V8003" t="s">
        <v>6328</v>
      </c>
      <c r="W8003" t="s">
        <v>23</v>
      </c>
    </row>
    <row r="8004" spans="1:23" x14ac:dyDescent="0.4">
      <c r="A8004">
        <v>8003</v>
      </c>
      <c r="B8004">
        <v>1</v>
      </c>
      <c r="C8004">
        <v>1</v>
      </c>
      <c r="D8004">
        <v>1</v>
      </c>
      <c r="E8004">
        <v>1</v>
      </c>
      <c r="F8004" t="s">
        <v>23</v>
      </c>
      <c r="G8004">
        <v>-203.764522389543</v>
      </c>
      <c r="H8004" t="s">
        <v>23</v>
      </c>
      <c r="I8004">
        <v>36.075355604981802</v>
      </c>
      <c r="J8004" t="s">
        <v>16291</v>
      </c>
      <c r="K8004" t="s">
        <v>25</v>
      </c>
      <c r="L8004" t="s">
        <v>16292</v>
      </c>
      <c r="M8004" t="s">
        <v>16293</v>
      </c>
      <c r="N8004" t="s">
        <v>16294</v>
      </c>
      <c r="O8004" t="s">
        <v>16295</v>
      </c>
      <c r="P8004">
        <v>3.2999999500000001</v>
      </c>
      <c r="Q8004">
        <v>16218062</v>
      </c>
      <c r="R8004" t="s">
        <v>16296</v>
      </c>
      <c r="S8004">
        <v>67108866</v>
      </c>
      <c r="T8004">
        <v>285.07574990000001</v>
      </c>
      <c r="U8004" t="s">
        <v>31</v>
      </c>
      <c r="V8004" t="s">
        <v>12150</v>
      </c>
      <c r="W8004" t="s">
        <v>23</v>
      </c>
    </row>
    <row r="8005" spans="1:23" x14ac:dyDescent="0.4">
      <c r="A8005">
        <v>8004</v>
      </c>
      <c r="B8005">
        <v>1</v>
      </c>
      <c r="C8005">
        <v>1</v>
      </c>
      <c r="D8005">
        <v>1</v>
      </c>
      <c r="E8005">
        <v>2</v>
      </c>
      <c r="F8005" t="s">
        <v>23</v>
      </c>
      <c r="G8005">
        <v>-434.31985361304902</v>
      </c>
      <c r="H8005" t="s">
        <v>23</v>
      </c>
      <c r="I8005">
        <v>79.6561216631316</v>
      </c>
      <c r="J8005" t="s">
        <v>1904</v>
      </c>
      <c r="K8005" t="s">
        <v>25</v>
      </c>
      <c r="L8005" t="s">
        <v>15291</v>
      </c>
      <c r="M8005" t="s">
        <v>15292</v>
      </c>
      <c r="N8005" t="s">
        <v>28</v>
      </c>
      <c r="O8005" t="s">
        <v>15293</v>
      </c>
      <c r="P8005">
        <v>0.10000000100000001</v>
      </c>
      <c r="Q8005">
        <v>25314903</v>
      </c>
      <c r="R8005" t="s">
        <v>15294</v>
      </c>
      <c r="S8005">
        <v>3153922</v>
      </c>
      <c r="T8005">
        <v>339.17032</v>
      </c>
      <c r="U8005" t="s">
        <v>31</v>
      </c>
      <c r="V8005" t="s">
        <v>6440</v>
      </c>
      <c r="W8005" t="s">
        <v>23</v>
      </c>
    </row>
    <row r="8006" spans="1:23" x14ac:dyDescent="0.4">
      <c r="A8006">
        <v>8005</v>
      </c>
      <c r="B8006">
        <v>1</v>
      </c>
      <c r="C8006">
        <v>1</v>
      </c>
      <c r="D8006">
        <v>1</v>
      </c>
      <c r="E8006">
        <v>1</v>
      </c>
      <c r="F8006" t="s">
        <v>23</v>
      </c>
      <c r="G8006">
        <v>-730.01352920065494</v>
      </c>
      <c r="H8006">
        <v>0.99095477386934605</v>
      </c>
      <c r="I8006">
        <v>22.0857642874915</v>
      </c>
      <c r="J8006" t="s">
        <v>17210</v>
      </c>
      <c r="K8006" t="s">
        <v>25</v>
      </c>
      <c r="L8006" t="s">
        <v>17211</v>
      </c>
      <c r="M8006" t="s">
        <v>17212</v>
      </c>
      <c r="N8006" t="s">
        <v>17213</v>
      </c>
      <c r="O8006" t="s">
        <v>17214</v>
      </c>
      <c r="P8006">
        <v>2.7903311300000002</v>
      </c>
      <c r="Q8006" t="s">
        <v>17215</v>
      </c>
      <c r="R8006" t="s">
        <v>17216</v>
      </c>
      <c r="S8006">
        <v>70</v>
      </c>
      <c r="T8006">
        <v>687.28586189999999</v>
      </c>
      <c r="U8006" t="s">
        <v>31</v>
      </c>
      <c r="V8006" t="s">
        <v>17335</v>
      </c>
      <c r="W8006" t="s">
        <v>23</v>
      </c>
    </row>
    <row r="8007" spans="1:23" x14ac:dyDescent="0.4">
      <c r="A8007">
        <v>8006</v>
      </c>
      <c r="B8007">
        <v>1</v>
      </c>
      <c r="C8007">
        <v>1</v>
      </c>
      <c r="D8007">
        <v>1</v>
      </c>
      <c r="E8007">
        <v>1</v>
      </c>
      <c r="F8007" t="s">
        <v>23</v>
      </c>
      <c r="G8007">
        <v>-8.2208515460235301</v>
      </c>
      <c r="H8007" t="s">
        <v>23</v>
      </c>
      <c r="I8007">
        <v>34.989140697164402</v>
      </c>
      <c r="J8007" t="s">
        <v>2355</v>
      </c>
      <c r="K8007" t="s">
        <v>25</v>
      </c>
      <c r="L8007" t="s">
        <v>13923</v>
      </c>
      <c r="M8007" t="s">
        <v>13924</v>
      </c>
      <c r="N8007" t="s">
        <v>13925</v>
      </c>
      <c r="O8007" t="s">
        <v>13926</v>
      </c>
      <c r="P8007">
        <v>2.7000000499999999</v>
      </c>
      <c r="Q8007" t="s">
        <v>13927</v>
      </c>
      <c r="R8007" t="s">
        <v>13928</v>
      </c>
      <c r="S8007">
        <v>20900222</v>
      </c>
      <c r="T8007">
        <v>287.09140000000002</v>
      </c>
      <c r="U8007" t="s">
        <v>31</v>
      </c>
      <c r="V8007" t="s">
        <v>7699</v>
      </c>
      <c r="W8007" t="s">
        <v>23</v>
      </c>
    </row>
    <row r="8008" spans="1:23" x14ac:dyDescent="0.4">
      <c r="A8008">
        <v>8007</v>
      </c>
      <c r="B8008">
        <v>1</v>
      </c>
      <c r="C8008">
        <v>1</v>
      </c>
      <c r="D8008">
        <v>1</v>
      </c>
      <c r="E8008">
        <v>2</v>
      </c>
      <c r="F8008" t="s">
        <v>23</v>
      </c>
      <c r="G8008">
        <v>-173.971766722414</v>
      </c>
      <c r="H8008" t="s">
        <v>23</v>
      </c>
      <c r="I8008">
        <v>49.427075064786798</v>
      </c>
      <c r="J8008" t="s">
        <v>15551</v>
      </c>
      <c r="K8008" t="s">
        <v>25</v>
      </c>
      <c r="L8008" t="s">
        <v>15552</v>
      </c>
      <c r="M8008" t="s">
        <v>15553</v>
      </c>
      <c r="N8008" t="s">
        <v>15554</v>
      </c>
      <c r="O8008" t="s">
        <v>15555</v>
      </c>
      <c r="P8008">
        <v>1.5</v>
      </c>
      <c r="Q8008">
        <v>843615</v>
      </c>
      <c r="R8008" t="s">
        <v>15556</v>
      </c>
      <c r="S8008">
        <v>98</v>
      </c>
      <c r="T8008">
        <v>341.13839999999999</v>
      </c>
      <c r="U8008" t="s">
        <v>31</v>
      </c>
      <c r="V8008" t="s">
        <v>12092</v>
      </c>
      <c r="W8008" t="s">
        <v>23</v>
      </c>
    </row>
    <row r="8009" spans="1:23" x14ac:dyDescent="0.4">
      <c r="A8009">
        <v>8008</v>
      </c>
      <c r="B8009">
        <v>1</v>
      </c>
      <c r="C8009">
        <v>1</v>
      </c>
      <c r="D8009">
        <v>1</v>
      </c>
      <c r="E8009">
        <v>1</v>
      </c>
      <c r="F8009" t="s">
        <v>23</v>
      </c>
      <c r="G8009">
        <v>-4.7045434783783397</v>
      </c>
      <c r="H8009" t="s">
        <v>23</v>
      </c>
      <c r="I8009">
        <v>10.451461562529101</v>
      </c>
      <c r="J8009" t="s">
        <v>545</v>
      </c>
      <c r="K8009" t="s">
        <v>25</v>
      </c>
      <c r="L8009" t="s">
        <v>546</v>
      </c>
      <c r="M8009" t="s">
        <v>547</v>
      </c>
      <c r="N8009" t="s">
        <v>548</v>
      </c>
      <c r="O8009" t="s">
        <v>549</v>
      </c>
      <c r="P8009">
        <v>3.7000000499999999</v>
      </c>
      <c r="Q8009" t="s">
        <v>550</v>
      </c>
      <c r="R8009" t="s">
        <v>551</v>
      </c>
      <c r="S8009">
        <v>255708030</v>
      </c>
      <c r="T8009">
        <v>823.41106239999999</v>
      </c>
      <c r="U8009" t="s">
        <v>31</v>
      </c>
      <c r="V8009" t="s">
        <v>17336</v>
      </c>
      <c r="W8009" t="s">
        <v>23</v>
      </c>
    </row>
    <row r="8010" spans="1:23" x14ac:dyDescent="0.4">
      <c r="A8010">
        <v>8009</v>
      </c>
      <c r="B8010">
        <v>1</v>
      </c>
      <c r="C8010">
        <v>1</v>
      </c>
      <c r="D8010">
        <v>1</v>
      </c>
      <c r="E8010">
        <v>1</v>
      </c>
      <c r="F8010" t="s">
        <v>23</v>
      </c>
      <c r="G8010">
        <v>-2.8928030158564599</v>
      </c>
      <c r="H8010" t="s">
        <v>23</v>
      </c>
      <c r="I8010">
        <v>86.633563196334407</v>
      </c>
      <c r="J8010" t="s">
        <v>2341</v>
      </c>
      <c r="K8010" t="s">
        <v>25</v>
      </c>
      <c r="L8010" t="s">
        <v>2342</v>
      </c>
      <c r="M8010" t="s">
        <v>2343</v>
      </c>
      <c r="N8010" t="s">
        <v>2344</v>
      </c>
      <c r="O8010" t="s">
        <v>2345</v>
      </c>
      <c r="P8010">
        <v>0.26765546200000001</v>
      </c>
      <c r="Q8010" t="s">
        <v>2346</v>
      </c>
      <c r="R8010" t="s">
        <v>2347</v>
      </c>
      <c r="S8010">
        <v>255847294</v>
      </c>
      <c r="T8010">
        <v>182.08109999999999</v>
      </c>
      <c r="U8010" t="s">
        <v>31</v>
      </c>
      <c r="V8010" t="s">
        <v>3672</v>
      </c>
      <c r="W8010" t="s">
        <v>23</v>
      </c>
    </row>
    <row r="8011" spans="1:23" x14ac:dyDescent="0.4">
      <c r="A8011">
        <v>8010</v>
      </c>
      <c r="B8011">
        <v>1</v>
      </c>
      <c r="C8011">
        <v>1</v>
      </c>
      <c r="D8011">
        <v>1</v>
      </c>
      <c r="E8011">
        <v>1</v>
      </c>
      <c r="F8011" t="s">
        <v>23</v>
      </c>
      <c r="G8011">
        <v>-10.2285725421702</v>
      </c>
      <c r="H8011" t="s">
        <v>23</v>
      </c>
      <c r="I8011">
        <v>19.809068249474901</v>
      </c>
      <c r="J8011" t="s">
        <v>1964</v>
      </c>
      <c r="K8011" t="s">
        <v>25</v>
      </c>
      <c r="L8011" t="s">
        <v>3555</v>
      </c>
      <c r="M8011" t="s">
        <v>3556</v>
      </c>
      <c r="N8011" t="s">
        <v>3557</v>
      </c>
      <c r="O8011" t="s">
        <v>3558</v>
      </c>
      <c r="P8011">
        <v>-0.5</v>
      </c>
      <c r="Q8011" t="s">
        <v>3559</v>
      </c>
      <c r="R8011" t="s">
        <v>3560</v>
      </c>
      <c r="S8011">
        <v>3989622</v>
      </c>
      <c r="T8011">
        <v>593.1864822</v>
      </c>
      <c r="U8011" t="s">
        <v>31</v>
      </c>
      <c r="V8011" t="s">
        <v>3562</v>
      </c>
      <c r="W8011" t="s">
        <v>23</v>
      </c>
    </row>
    <row r="8012" spans="1:23" x14ac:dyDescent="0.4">
      <c r="A8012">
        <v>8011</v>
      </c>
      <c r="B8012">
        <v>1</v>
      </c>
      <c r="C8012">
        <v>2</v>
      </c>
      <c r="D8012">
        <v>1</v>
      </c>
      <c r="E8012">
        <v>1</v>
      </c>
      <c r="F8012" t="s">
        <v>23</v>
      </c>
      <c r="G8012">
        <v>-12.8202864814919</v>
      </c>
      <c r="H8012" t="s">
        <v>23</v>
      </c>
      <c r="I8012">
        <v>57.996991557230899</v>
      </c>
      <c r="J8012" t="s">
        <v>1017</v>
      </c>
      <c r="K8012" t="s">
        <v>25</v>
      </c>
      <c r="L8012" t="s">
        <v>15479</v>
      </c>
      <c r="M8012" t="s">
        <v>15480</v>
      </c>
      <c r="N8012" t="s">
        <v>15481</v>
      </c>
      <c r="O8012" t="s">
        <v>15482</v>
      </c>
      <c r="P8012">
        <v>0.5</v>
      </c>
      <c r="Q8012" t="s">
        <v>15483</v>
      </c>
      <c r="R8012" t="s">
        <v>15484</v>
      </c>
      <c r="S8012">
        <v>3178870</v>
      </c>
      <c r="T8012">
        <v>449.10783789999999</v>
      </c>
      <c r="U8012" t="s">
        <v>31</v>
      </c>
      <c r="V8012" t="s">
        <v>10658</v>
      </c>
      <c r="W8012" t="s">
        <v>23</v>
      </c>
    </row>
    <row r="8013" spans="1:23" x14ac:dyDescent="0.4">
      <c r="A8013">
        <v>8012</v>
      </c>
      <c r="B8013">
        <v>1</v>
      </c>
      <c r="C8013">
        <v>4</v>
      </c>
      <c r="D8013">
        <v>1</v>
      </c>
      <c r="E8013">
        <v>1</v>
      </c>
      <c r="F8013" t="s">
        <v>23</v>
      </c>
      <c r="G8013">
        <v>-2.8863745812682802</v>
      </c>
      <c r="H8013" t="s">
        <v>23</v>
      </c>
      <c r="I8013">
        <v>22.1625342993948</v>
      </c>
      <c r="J8013" t="s">
        <v>3098</v>
      </c>
      <c r="K8013" t="s">
        <v>25</v>
      </c>
      <c r="L8013" t="s">
        <v>3099</v>
      </c>
      <c r="M8013" t="s">
        <v>3100</v>
      </c>
      <c r="N8013" t="s">
        <v>3101</v>
      </c>
      <c r="O8013" t="s">
        <v>3102</v>
      </c>
      <c r="P8013">
        <v>0.60000002399999997</v>
      </c>
      <c r="Q8013" t="s">
        <v>3103</v>
      </c>
      <c r="R8013" t="s">
        <v>3104</v>
      </c>
      <c r="S8013">
        <v>88009086</v>
      </c>
      <c r="T8013">
        <v>435.12857339999999</v>
      </c>
      <c r="U8013" t="s">
        <v>31</v>
      </c>
      <c r="V8013" t="s">
        <v>6946</v>
      </c>
      <c r="W8013" t="s">
        <v>23</v>
      </c>
    </row>
    <row r="8014" spans="1:23" x14ac:dyDescent="0.4">
      <c r="A8014">
        <v>8013</v>
      </c>
      <c r="B8014">
        <v>1</v>
      </c>
      <c r="C8014">
        <v>1</v>
      </c>
      <c r="D8014">
        <v>1</v>
      </c>
      <c r="E8014">
        <v>1</v>
      </c>
      <c r="F8014" t="s">
        <v>23</v>
      </c>
      <c r="G8014">
        <v>-721.85495851720702</v>
      </c>
      <c r="H8014" t="s">
        <v>23</v>
      </c>
      <c r="I8014">
        <v>11.793676950172401</v>
      </c>
      <c r="J8014" t="s">
        <v>11342</v>
      </c>
      <c r="K8014" t="s">
        <v>25</v>
      </c>
      <c r="L8014" t="s">
        <v>11343</v>
      </c>
      <c r="M8014" t="s">
        <v>11344</v>
      </c>
      <c r="N8014" t="s">
        <v>28</v>
      </c>
      <c r="O8014" t="s">
        <v>11345</v>
      </c>
      <c r="P8014">
        <v>2.73296356</v>
      </c>
      <c r="R8014" t="s">
        <v>11346</v>
      </c>
      <c r="S8014">
        <v>2097152</v>
      </c>
      <c r="T8014">
        <v>741.22365549999995</v>
      </c>
      <c r="U8014" t="s">
        <v>31</v>
      </c>
      <c r="V8014" t="s">
        <v>3580</v>
      </c>
      <c r="W8014" t="s">
        <v>23</v>
      </c>
    </row>
    <row r="8015" spans="1:23" x14ac:dyDescent="0.4">
      <c r="A8015">
        <v>8014</v>
      </c>
      <c r="B8015">
        <v>1</v>
      </c>
      <c r="C8015">
        <v>2</v>
      </c>
      <c r="D8015">
        <v>1</v>
      </c>
      <c r="E8015">
        <v>2</v>
      </c>
      <c r="F8015" t="s">
        <v>23</v>
      </c>
      <c r="G8015">
        <v>-524.19043680811706</v>
      </c>
      <c r="H8015" t="s">
        <v>23</v>
      </c>
      <c r="I8015">
        <v>31.032579221358802</v>
      </c>
      <c r="J8015" t="s">
        <v>9863</v>
      </c>
      <c r="K8015" t="s">
        <v>25</v>
      </c>
      <c r="L8015" t="s">
        <v>9864</v>
      </c>
      <c r="M8015" t="s">
        <v>9865</v>
      </c>
      <c r="N8015" t="s">
        <v>9866</v>
      </c>
      <c r="O8015" t="s">
        <v>9867</v>
      </c>
      <c r="P8015">
        <v>2</v>
      </c>
      <c r="Q8015" t="s">
        <v>9868</v>
      </c>
      <c r="R8015" t="s">
        <v>9869</v>
      </c>
      <c r="S8015">
        <v>3153922</v>
      </c>
      <c r="T8015">
        <v>623.27517999999998</v>
      </c>
      <c r="U8015" t="s">
        <v>31</v>
      </c>
      <c r="V8015" t="s">
        <v>10652</v>
      </c>
      <c r="W8015" t="s">
        <v>23</v>
      </c>
    </row>
    <row r="8016" spans="1:23" x14ac:dyDescent="0.4">
      <c r="A8016">
        <v>8015</v>
      </c>
      <c r="B8016">
        <v>1</v>
      </c>
      <c r="C8016">
        <v>1</v>
      </c>
      <c r="D8016">
        <v>1</v>
      </c>
      <c r="E8016">
        <v>1</v>
      </c>
      <c r="F8016" t="s">
        <v>23</v>
      </c>
      <c r="G8016">
        <v>-602.04314597267796</v>
      </c>
      <c r="H8016" t="s">
        <v>23</v>
      </c>
      <c r="I8016">
        <v>58.079924635121003</v>
      </c>
      <c r="J8016" t="s">
        <v>11771</v>
      </c>
      <c r="K8016" t="s">
        <v>25</v>
      </c>
      <c r="L8016" t="s">
        <v>11772</v>
      </c>
      <c r="M8016" t="s">
        <v>11773</v>
      </c>
      <c r="N8016" t="s">
        <v>28</v>
      </c>
      <c r="O8016" t="s">
        <v>11774</v>
      </c>
      <c r="P8016">
        <v>-5.9000000999999997</v>
      </c>
      <c r="Q8016">
        <v>3842910</v>
      </c>
      <c r="R8016" t="s">
        <v>11775</v>
      </c>
      <c r="S8016">
        <v>3153922</v>
      </c>
      <c r="T8016">
        <v>435.0921879</v>
      </c>
      <c r="U8016" t="s">
        <v>31</v>
      </c>
      <c r="V8016" t="s">
        <v>12229</v>
      </c>
      <c r="W8016" t="s">
        <v>23</v>
      </c>
    </row>
    <row r="8017" spans="1:23" x14ac:dyDescent="0.4">
      <c r="A8017">
        <v>8016</v>
      </c>
      <c r="B8017">
        <v>1</v>
      </c>
      <c r="C8017">
        <v>1</v>
      </c>
      <c r="D8017">
        <v>1</v>
      </c>
      <c r="E8017">
        <v>1</v>
      </c>
      <c r="F8017" t="s">
        <v>23</v>
      </c>
      <c r="G8017">
        <v>-628.92147478979405</v>
      </c>
      <c r="H8017" t="s">
        <v>23</v>
      </c>
      <c r="I8017">
        <v>46.198576717238197</v>
      </c>
      <c r="J8017" t="s">
        <v>6277</v>
      </c>
      <c r="K8017" t="s">
        <v>25</v>
      </c>
      <c r="L8017" t="s">
        <v>6278</v>
      </c>
      <c r="M8017" t="s">
        <v>6279</v>
      </c>
      <c r="N8017" t="s">
        <v>28</v>
      </c>
      <c r="O8017" t="s">
        <v>6280</v>
      </c>
      <c r="P8017">
        <v>3.7000000499999999</v>
      </c>
      <c r="Q8017">
        <v>26744355</v>
      </c>
      <c r="R8017" t="s">
        <v>6281</v>
      </c>
      <c r="S8017">
        <v>3153922</v>
      </c>
      <c r="T8017">
        <v>451.12348800000001</v>
      </c>
      <c r="U8017" t="s">
        <v>31</v>
      </c>
      <c r="V8017" t="s">
        <v>10267</v>
      </c>
      <c r="W8017" t="s">
        <v>23</v>
      </c>
    </row>
    <row r="8018" spans="1:23" x14ac:dyDescent="0.4">
      <c r="A8018">
        <v>8017</v>
      </c>
      <c r="B8018">
        <v>1</v>
      </c>
      <c r="C8018">
        <v>1</v>
      </c>
      <c r="D8018">
        <v>1</v>
      </c>
      <c r="E8018">
        <v>1</v>
      </c>
      <c r="F8018" t="s">
        <v>23</v>
      </c>
      <c r="G8018">
        <v>-486.93467340785799</v>
      </c>
      <c r="H8018" t="s">
        <v>23</v>
      </c>
      <c r="I8018">
        <v>18.866722562284799</v>
      </c>
      <c r="J8018" t="s">
        <v>10054</v>
      </c>
      <c r="K8018" t="s">
        <v>25</v>
      </c>
      <c r="L8018" t="s">
        <v>10055</v>
      </c>
      <c r="M8018" t="s">
        <v>10056</v>
      </c>
      <c r="N8018" t="s">
        <v>28</v>
      </c>
      <c r="O8018" t="s">
        <v>10057</v>
      </c>
      <c r="P8018">
        <v>1.89999998</v>
      </c>
      <c r="Q8018" t="s">
        <v>10058</v>
      </c>
      <c r="R8018" t="s">
        <v>10059</v>
      </c>
      <c r="S8018">
        <v>67108866</v>
      </c>
      <c r="T8018">
        <v>459.0921879</v>
      </c>
      <c r="U8018" t="s">
        <v>31</v>
      </c>
      <c r="V8018" t="s">
        <v>10060</v>
      </c>
      <c r="W8018" t="s">
        <v>23</v>
      </c>
    </row>
    <row r="8019" spans="1:23" x14ac:dyDescent="0.4">
      <c r="A8019">
        <v>8018</v>
      </c>
      <c r="B8019">
        <v>1</v>
      </c>
      <c r="C8019">
        <v>1</v>
      </c>
      <c r="D8019">
        <v>1</v>
      </c>
      <c r="E8019">
        <v>2</v>
      </c>
      <c r="F8019" t="s">
        <v>23</v>
      </c>
      <c r="G8019">
        <v>-266.65559533358999</v>
      </c>
      <c r="H8019" t="s">
        <v>23</v>
      </c>
      <c r="I8019">
        <v>7.8926935001541096</v>
      </c>
      <c r="J8019" t="s">
        <v>7936</v>
      </c>
      <c r="K8019" t="s">
        <v>25</v>
      </c>
      <c r="L8019" t="s">
        <v>7937</v>
      </c>
      <c r="M8019" t="s">
        <v>7938</v>
      </c>
      <c r="N8019" t="s">
        <v>7939</v>
      </c>
      <c r="O8019" t="s">
        <v>7940</v>
      </c>
      <c r="P8019">
        <v>1.39999998</v>
      </c>
      <c r="Q8019">
        <v>4276952</v>
      </c>
      <c r="R8019" t="s">
        <v>7941</v>
      </c>
      <c r="S8019">
        <v>67108866</v>
      </c>
      <c r="T8019">
        <v>289.07066459999999</v>
      </c>
      <c r="U8019" t="s">
        <v>31</v>
      </c>
      <c r="V8019" t="s">
        <v>838</v>
      </c>
      <c r="W8019" t="s">
        <v>23</v>
      </c>
    </row>
    <row r="8020" spans="1:23" x14ac:dyDescent="0.4">
      <c r="A8020">
        <v>8019</v>
      </c>
      <c r="B8020">
        <v>1</v>
      </c>
      <c r="C8020">
        <v>1</v>
      </c>
      <c r="D8020">
        <v>1</v>
      </c>
      <c r="E8020">
        <v>1</v>
      </c>
      <c r="F8020" t="s">
        <v>23</v>
      </c>
      <c r="G8020">
        <v>-1.7653099234662299</v>
      </c>
      <c r="H8020" t="s">
        <v>23</v>
      </c>
      <c r="I8020">
        <v>32.242313867282597</v>
      </c>
      <c r="J8020" t="s">
        <v>990</v>
      </c>
      <c r="K8020" t="s">
        <v>25</v>
      </c>
      <c r="L8020" t="s">
        <v>991</v>
      </c>
      <c r="M8020" t="s">
        <v>992</v>
      </c>
      <c r="N8020" t="s">
        <v>993</v>
      </c>
      <c r="O8020" t="s">
        <v>994</v>
      </c>
      <c r="P8020">
        <v>1.72005439</v>
      </c>
      <c r="Q8020" t="s">
        <v>995</v>
      </c>
      <c r="R8020" t="s">
        <v>996</v>
      </c>
      <c r="S8020">
        <v>34481301886</v>
      </c>
      <c r="T8020">
        <v>459.09219999999999</v>
      </c>
      <c r="U8020" t="s">
        <v>31</v>
      </c>
      <c r="V8020" t="s">
        <v>1049</v>
      </c>
      <c r="W8020" t="s">
        <v>23</v>
      </c>
    </row>
    <row r="8021" spans="1:23" x14ac:dyDescent="0.4">
      <c r="A8021">
        <v>8020</v>
      </c>
      <c r="B8021">
        <v>1</v>
      </c>
      <c r="C8021">
        <v>1</v>
      </c>
      <c r="D8021">
        <v>1</v>
      </c>
      <c r="E8021">
        <v>2</v>
      </c>
      <c r="F8021" t="s">
        <v>23</v>
      </c>
      <c r="G8021">
        <v>-204.88277476830601</v>
      </c>
      <c r="H8021" t="s">
        <v>23</v>
      </c>
      <c r="I8021">
        <v>65.901198741711298</v>
      </c>
      <c r="J8021" t="s">
        <v>3109</v>
      </c>
      <c r="K8021" t="s">
        <v>25</v>
      </c>
      <c r="L8021" t="s">
        <v>3110</v>
      </c>
      <c r="M8021" t="s">
        <v>3111</v>
      </c>
      <c r="N8021" t="s">
        <v>3112</v>
      </c>
      <c r="O8021" t="s">
        <v>3113</v>
      </c>
      <c r="P8021">
        <v>-2.5999998999999998</v>
      </c>
      <c r="Q8021" t="s">
        <v>3114</v>
      </c>
      <c r="R8021" t="s">
        <v>3115</v>
      </c>
      <c r="S8021">
        <v>16777282</v>
      </c>
      <c r="T8021">
        <v>289.07066459999999</v>
      </c>
      <c r="U8021" t="s">
        <v>31</v>
      </c>
      <c r="V8021" t="s">
        <v>10266</v>
      </c>
      <c r="W8021" t="s">
        <v>23</v>
      </c>
    </row>
    <row r="8022" spans="1:23" x14ac:dyDescent="0.4">
      <c r="A8022">
        <v>8021</v>
      </c>
      <c r="B8022">
        <v>1</v>
      </c>
      <c r="C8022">
        <v>1</v>
      </c>
      <c r="D8022">
        <v>1</v>
      </c>
      <c r="E8022">
        <v>1</v>
      </c>
      <c r="F8022" t="s">
        <v>23</v>
      </c>
      <c r="G8022">
        <v>-16.8538420258032</v>
      </c>
      <c r="H8022" t="s">
        <v>23</v>
      </c>
      <c r="I8022">
        <v>69.252593271411797</v>
      </c>
      <c r="J8022" t="s">
        <v>7129</v>
      </c>
      <c r="K8022" t="s">
        <v>25</v>
      </c>
      <c r="L8022" t="s">
        <v>7130</v>
      </c>
      <c r="M8022" t="s">
        <v>7131</v>
      </c>
      <c r="N8022" t="s">
        <v>7132</v>
      </c>
      <c r="O8022" t="s">
        <v>7133</v>
      </c>
      <c r="P8022">
        <v>6.4000000999999997</v>
      </c>
      <c r="Q8022" t="s">
        <v>7134</v>
      </c>
      <c r="R8022" t="s">
        <v>7135</v>
      </c>
      <c r="S8022">
        <v>8593662070</v>
      </c>
      <c r="T8022">
        <v>473.36253649999998</v>
      </c>
      <c r="U8022" t="s">
        <v>31</v>
      </c>
      <c r="V8022" t="s">
        <v>10826</v>
      </c>
      <c r="W8022" t="s">
        <v>23</v>
      </c>
    </row>
    <row r="8023" spans="1:23" x14ac:dyDescent="0.4">
      <c r="A8023">
        <v>8022</v>
      </c>
      <c r="B8023">
        <v>1</v>
      </c>
      <c r="C8023">
        <v>1</v>
      </c>
      <c r="D8023">
        <v>1</v>
      </c>
      <c r="E8023">
        <v>1</v>
      </c>
      <c r="F8023" t="s">
        <v>23</v>
      </c>
      <c r="G8023">
        <v>-297.30239250005502</v>
      </c>
      <c r="H8023" t="s">
        <v>23</v>
      </c>
      <c r="I8023">
        <v>37.933092925626497</v>
      </c>
      <c r="J8023" t="s">
        <v>11400</v>
      </c>
      <c r="K8023" t="s">
        <v>25</v>
      </c>
      <c r="L8023" t="s">
        <v>11401</v>
      </c>
      <c r="M8023" t="s">
        <v>11402</v>
      </c>
      <c r="N8023" t="s">
        <v>28</v>
      </c>
      <c r="O8023" t="s">
        <v>11403</v>
      </c>
      <c r="P8023">
        <v>-9.0486192699999997</v>
      </c>
      <c r="R8023" t="s">
        <v>11404</v>
      </c>
      <c r="S8023">
        <v>2097152</v>
      </c>
      <c r="T8023">
        <v>687.28586189999999</v>
      </c>
      <c r="U8023" t="s">
        <v>31</v>
      </c>
      <c r="V8023" t="s">
        <v>7675</v>
      </c>
      <c r="W8023" t="s">
        <v>23</v>
      </c>
    </row>
    <row r="8024" spans="1:23" x14ac:dyDescent="0.4">
      <c r="A8024">
        <v>8023</v>
      </c>
      <c r="B8024">
        <v>1</v>
      </c>
      <c r="C8024">
        <v>1</v>
      </c>
      <c r="D8024">
        <v>1</v>
      </c>
      <c r="E8024">
        <v>1</v>
      </c>
      <c r="F8024" t="s">
        <v>23</v>
      </c>
      <c r="G8024">
        <v>-558.52576518236594</v>
      </c>
      <c r="H8024" t="s">
        <v>23</v>
      </c>
      <c r="I8024">
        <v>52.273576071319098</v>
      </c>
      <c r="J8024" t="s">
        <v>10793</v>
      </c>
      <c r="K8024" t="s">
        <v>25</v>
      </c>
      <c r="L8024" t="s">
        <v>10794</v>
      </c>
      <c r="M8024" t="s">
        <v>10795</v>
      </c>
      <c r="N8024" t="s">
        <v>10796</v>
      </c>
      <c r="O8024" t="s">
        <v>10797</v>
      </c>
      <c r="P8024">
        <v>2.9000001000000002</v>
      </c>
      <c r="Q8024">
        <v>2782662</v>
      </c>
      <c r="R8024" t="s">
        <v>10798</v>
      </c>
      <c r="S8024">
        <v>67108866</v>
      </c>
      <c r="T8024">
        <v>291.08631459999998</v>
      </c>
      <c r="U8024" t="s">
        <v>31</v>
      </c>
      <c r="V8024" t="s">
        <v>5746</v>
      </c>
      <c r="W8024" t="s">
        <v>23</v>
      </c>
    </row>
    <row r="8025" spans="1:23" x14ac:dyDescent="0.4">
      <c r="A8025">
        <v>8024</v>
      </c>
      <c r="B8025">
        <v>1</v>
      </c>
      <c r="C8025">
        <v>1</v>
      </c>
      <c r="D8025">
        <v>1</v>
      </c>
      <c r="E8025">
        <v>1</v>
      </c>
      <c r="F8025" t="s">
        <v>23</v>
      </c>
      <c r="G8025">
        <v>-3.0797707298978101</v>
      </c>
      <c r="H8025" t="s">
        <v>23</v>
      </c>
      <c r="I8025">
        <v>45.779697926520498</v>
      </c>
      <c r="J8025" t="s">
        <v>4449</v>
      </c>
      <c r="K8025" t="s">
        <v>25</v>
      </c>
      <c r="L8025" t="s">
        <v>9522</v>
      </c>
      <c r="M8025" t="s">
        <v>9523</v>
      </c>
      <c r="N8025" t="s">
        <v>9524</v>
      </c>
      <c r="O8025" t="s">
        <v>9525</v>
      </c>
      <c r="P8025">
        <v>3.4000001000000002</v>
      </c>
      <c r="Q8025" t="s">
        <v>9526</v>
      </c>
      <c r="R8025" t="s">
        <v>9527</v>
      </c>
      <c r="S8025">
        <v>70803558</v>
      </c>
      <c r="T8025">
        <v>355.11761480000001</v>
      </c>
      <c r="U8025" t="s">
        <v>31</v>
      </c>
      <c r="V8025" t="s">
        <v>6060</v>
      </c>
      <c r="W8025" t="s">
        <v>23</v>
      </c>
    </row>
    <row r="8026" spans="1:23" x14ac:dyDescent="0.4">
      <c r="A8026">
        <v>8025</v>
      </c>
      <c r="B8026">
        <v>1</v>
      </c>
      <c r="C8026">
        <v>1</v>
      </c>
      <c r="D8026">
        <v>1</v>
      </c>
      <c r="E8026">
        <v>1</v>
      </c>
      <c r="F8026" t="s">
        <v>23</v>
      </c>
      <c r="G8026">
        <v>-16.670657683325299</v>
      </c>
      <c r="H8026" t="s">
        <v>23</v>
      </c>
      <c r="I8026">
        <v>47.104601554506097</v>
      </c>
      <c r="J8026" t="s">
        <v>7307</v>
      </c>
      <c r="K8026" t="s">
        <v>25</v>
      </c>
      <c r="L8026" t="s">
        <v>7308</v>
      </c>
      <c r="M8026" t="s">
        <v>7309</v>
      </c>
      <c r="N8026" t="s">
        <v>7310</v>
      </c>
      <c r="O8026" t="s">
        <v>7311</v>
      </c>
      <c r="P8026">
        <v>2.4000001000000002</v>
      </c>
      <c r="Q8026" t="s">
        <v>7312</v>
      </c>
      <c r="R8026" t="s">
        <v>7313</v>
      </c>
      <c r="S8026">
        <v>255648126</v>
      </c>
      <c r="T8026">
        <v>483.12857339999999</v>
      </c>
      <c r="U8026" t="s">
        <v>31</v>
      </c>
      <c r="V8026" t="s">
        <v>8022</v>
      </c>
      <c r="W8026" t="s">
        <v>23</v>
      </c>
    </row>
    <row r="8027" spans="1:23" x14ac:dyDescent="0.4">
      <c r="A8027">
        <v>8026</v>
      </c>
      <c r="B8027">
        <v>1</v>
      </c>
      <c r="C8027">
        <v>1</v>
      </c>
      <c r="D8027">
        <v>1</v>
      </c>
      <c r="E8027">
        <v>1</v>
      </c>
      <c r="F8027" t="s">
        <v>23</v>
      </c>
      <c r="G8027">
        <v>-4.1014330961215997</v>
      </c>
      <c r="H8027" t="s">
        <v>23</v>
      </c>
      <c r="I8027">
        <v>34.4869057998824</v>
      </c>
      <c r="J8027" t="s">
        <v>411</v>
      </c>
      <c r="K8027" t="s">
        <v>25</v>
      </c>
      <c r="L8027" t="s">
        <v>412</v>
      </c>
      <c r="M8027" t="s">
        <v>413</v>
      </c>
      <c r="N8027" t="s">
        <v>414</v>
      </c>
      <c r="O8027" t="s">
        <v>415</v>
      </c>
      <c r="P8027">
        <v>2.7000000499999999</v>
      </c>
      <c r="Q8027" t="s">
        <v>416</v>
      </c>
      <c r="R8027" t="s">
        <v>417</v>
      </c>
      <c r="S8027">
        <v>120383862</v>
      </c>
      <c r="T8027">
        <v>353.18596910000002</v>
      </c>
      <c r="U8027" t="s">
        <v>31</v>
      </c>
      <c r="V8027" t="s">
        <v>3712</v>
      </c>
      <c r="W8027" t="s">
        <v>23</v>
      </c>
    </row>
    <row r="8028" spans="1:23" x14ac:dyDescent="0.4">
      <c r="A8028">
        <v>8027</v>
      </c>
      <c r="B8028">
        <v>1</v>
      </c>
      <c r="C8028">
        <v>1</v>
      </c>
      <c r="D8028">
        <v>1</v>
      </c>
      <c r="E8028">
        <v>1</v>
      </c>
      <c r="F8028" t="s">
        <v>23</v>
      </c>
      <c r="G8028">
        <v>-7.7371136547731503</v>
      </c>
      <c r="H8028" t="s">
        <v>23</v>
      </c>
      <c r="I8028">
        <v>35.278985241446399</v>
      </c>
      <c r="J8028" t="s">
        <v>4770</v>
      </c>
      <c r="K8028" t="s">
        <v>25</v>
      </c>
      <c r="L8028" t="s">
        <v>12986</v>
      </c>
      <c r="M8028" t="s">
        <v>12987</v>
      </c>
      <c r="N8028" t="s">
        <v>12988</v>
      </c>
      <c r="O8028" t="s">
        <v>12989</v>
      </c>
      <c r="P8028">
        <v>0.97017472999999999</v>
      </c>
      <c r="Q8028" t="s">
        <v>12990</v>
      </c>
      <c r="R8028" t="s">
        <v>12991</v>
      </c>
      <c r="S8028">
        <v>17301498750</v>
      </c>
      <c r="T8028">
        <v>181.04954000000001</v>
      </c>
      <c r="U8028" t="s">
        <v>31</v>
      </c>
      <c r="V8028" t="s">
        <v>6492</v>
      </c>
      <c r="W8028" t="s">
        <v>23</v>
      </c>
    </row>
    <row r="8029" spans="1:23" x14ac:dyDescent="0.4">
      <c r="A8029">
        <v>8028</v>
      </c>
      <c r="B8029">
        <v>1</v>
      </c>
      <c r="C8029">
        <v>1</v>
      </c>
      <c r="D8029">
        <v>1</v>
      </c>
      <c r="E8029">
        <v>1</v>
      </c>
      <c r="F8029" t="s">
        <v>23</v>
      </c>
      <c r="G8029">
        <v>-44.716974273191198</v>
      </c>
      <c r="H8029" t="s">
        <v>23</v>
      </c>
      <c r="I8029">
        <v>54.759165443428898</v>
      </c>
      <c r="J8029" t="s">
        <v>6061</v>
      </c>
      <c r="K8029" t="s">
        <v>25</v>
      </c>
      <c r="L8029" t="s">
        <v>13337</v>
      </c>
      <c r="M8029" t="s">
        <v>13338</v>
      </c>
      <c r="N8029" t="s">
        <v>13339</v>
      </c>
      <c r="O8029" t="s">
        <v>13340</v>
      </c>
      <c r="P8029">
        <v>2.5999998999999998</v>
      </c>
      <c r="Q8029" t="s">
        <v>13341</v>
      </c>
      <c r="R8029" t="s">
        <v>13342</v>
      </c>
      <c r="S8029">
        <v>86532478</v>
      </c>
      <c r="T8029">
        <v>303.15908560000003</v>
      </c>
      <c r="U8029" t="s">
        <v>31</v>
      </c>
      <c r="V8029" t="s">
        <v>12143</v>
      </c>
      <c r="W8029" t="s">
        <v>23</v>
      </c>
    </row>
    <row r="8030" spans="1:23" x14ac:dyDescent="0.4">
      <c r="A8030">
        <v>8029</v>
      </c>
      <c r="B8030">
        <v>1</v>
      </c>
      <c r="C8030">
        <v>1</v>
      </c>
      <c r="D8030">
        <v>1</v>
      </c>
      <c r="E8030">
        <v>1</v>
      </c>
      <c r="F8030" t="s">
        <v>23</v>
      </c>
      <c r="G8030">
        <v>-351.28457514527298</v>
      </c>
      <c r="H8030" t="s">
        <v>23</v>
      </c>
      <c r="I8030">
        <v>25.352041049277201</v>
      </c>
      <c r="J8030" t="s">
        <v>10259</v>
      </c>
      <c r="K8030" t="s">
        <v>25</v>
      </c>
      <c r="L8030" t="s">
        <v>10260</v>
      </c>
      <c r="M8030" t="s">
        <v>10261</v>
      </c>
      <c r="N8030" t="s">
        <v>10262</v>
      </c>
      <c r="O8030" t="s">
        <v>10263</v>
      </c>
      <c r="P8030">
        <v>-3.2999999500000001</v>
      </c>
      <c r="Q8030">
        <v>9965191</v>
      </c>
      <c r="R8030" t="s">
        <v>10264</v>
      </c>
      <c r="S8030">
        <v>67108930</v>
      </c>
      <c r="T8030">
        <v>267.13795629999998</v>
      </c>
      <c r="U8030" t="s">
        <v>31</v>
      </c>
      <c r="V8030" t="s">
        <v>7472</v>
      </c>
      <c r="W8030" t="s">
        <v>23</v>
      </c>
    </row>
    <row r="8031" spans="1:23" x14ac:dyDescent="0.4">
      <c r="A8031">
        <v>8030</v>
      </c>
      <c r="B8031">
        <v>1</v>
      </c>
      <c r="C8031">
        <v>1</v>
      </c>
      <c r="D8031">
        <v>1</v>
      </c>
      <c r="E8031">
        <v>1</v>
      </c>
      <c r="F8031" t="s">
        <v>23</v>
      </c>
      <c r="G8031">
        <v>-6.9028741841213996</v>
      </c>
      <c r="H8031" t="s">
        <v>23</v>
      </c>
      <c r="I8031">
        <v>36.035685650666899</v>
      </c>
      <c r="J8031" t="s">
        <v>806</v>
      </c>
      <c r="K8031" t="s">
        <v>25</v>
      </c>
      <c r="L8031" t="s">
        <v>807</v>
      </c>
      <c r="M8031" t="s">
        <v>808</v>
      </c>
      <c r="N8031" t="s">
        <v>809</v>
      </c>
      <c r="O8031" t="s">
        <v>810</v>
      </c>
      <c r="P8031">
        <v>-1.5523468300000001</v>
      </c>
      <c r="Q8031" t="s">
        <v>811</v>
      </c>
      <c r="R8031" t="s">
        <v>812</v>
      </c>
      <c r="S8031">
        <v>121629054</v>
      </c>
      <c r="T8031">
        <v>133.09715</v>
      </c>
      <c r="U8031" t="s">
        <v>31</v>
      </c>
      <c r="V8031" t="s">
        <v>930</v>
      </c>
      <c r="W8031" t="s">
        <v>23</v>
      </c>
    </row>
    <row r="8032" spans="1:23" x14ac:dyDescent="0.4">
      <c r="A8032">
        <v>8031</v>
      </c>
      <c r="B8032">
        <v>1</v>
      </c>
      <c r="C8032">
        <v>1</v>
      </c>
      <c r="D8032">
        <v>1</v>
      </c>
      <c r="E8032">
        <v>1</v>
      </c>
      <c r="F8032" t="s">
        <v>23</v>
      </c>
      <c r="G8032">
        <v>-11.547421170690001</v>
      </c>
      <c r="H8032" t="s">
        <v>23</v>
      </c>
      <c r="I8032">
        <v>37.3291136847008</v>
      </c>
      <c r="J8032" t="s">
        <v>1621</v>
      </c>
      <c r="K8032" t="s">
        <v>25</v>
      </c>
      <c r="L8032" t="s">
        <v>13658</v>
      </c>
      <c r="M8032" t="s">
        <v>13659</v>
      </c>
      <c r="N8032" t="s">
        <v>13660</v>
      </c>
      <c r="O8032" t="s">
        <v>13661</v>
      </c>
      <c r="P8032">
        <v>0</v>
      </c>
      <c r="Q8032" t="s">
        <v>13662</v>
      </c>
      <c r="R8032" t="s">
        <v>13663</v>
      </c>
      <c r="S8032">
        <v>104653182</v>
      </c>
      <c r="T8032">
        <v>417.11800870000002</v>
      </c>
      <c r="U8032" t="s">
        <v>31</v>
      </c>
      <c r="V8032" t="s">
        <v>4995</v>
      </c>
      <c r="W8032" t="s">
        <v>23</v>
      </c>
    </row>
    <row r="8033" spans="1:23" x14ac:dyDescent="0.4">
      <c r="A8033">
        <v>8032</v>
      </c>
      <c r="B8033">
        <v>1</v>
      </c>
      <c r="C8033">
        <v>1</v>
      </c>
      <c r="D8033">
        <v>1</v>
      </c>
      <c r="E8033">
        <v>1</v>
      </c>
      <c r="F8033" t="s">
        <v>23</v>
      </c>
      <c r="G8033">
        <v>-520.22789669089605</v>
      </c>
      <c r="H8033" t="s">
        <v>23</v>
      </c>
      <c r="I8033">
        <v>18.5533771390133</v>
      </c>
      <c r="J8033" t="s">
        <v>16982</v>
      </c>
      <c r="K8033" t="s">
        <v>25</v>
      </c>
      <c r="L8033" t="s">
        <v>16983</v>
      </c>
      <c r="M8033" t="s">
        <v>16984</v>
      </c>
      <c r="N8033" t="s">
        <v>28</v>
      </c>
      <c r="O8033" t="s">
        <v>16985</v>
      </c>
      <c r="P8033">
        <v>7.9762911799999996</v>
      </c>
      <c r="R8033" t="s">
        <v>16986</v>
      </c>
      <c r="S8033">
        <v>2097152</v>
      </c>
      <c r="T8033">
        <v>767.45450000000005</v>
      </c>
      <c r="U8033" t="s">
        <v>31</v>
      </c>
      <c r="V8033" t="s">
        <v>7801</v>
      </c>
      <c r="W8033" t="s">
        <v>23</v>
      </c>
    </row>
    <row r="8034" spans="1:23" x14ac:dyDescent="0.4">
      <c r="A8034">
        <v>8033</v>
      </c>
      <c r="B8034">
        <v>1</v>
      </c>
      <c r="C8034">
        <v>1</v>
      </c>
      <c r="D8034">
        <v>1</v>
      </c>
      <c r="E8034">
        <v>2</v>
      </c>
      <c r="F8034" t="s">
        <v>23</v>
      </c>
      <c r="G8034">
        <v>-204.88277476830601</v>
      </c>
      <c r="H8034" t="s">
        <v>23</v>
      </c>
      <c r="I8034">
        <v>65.901198741711298</v>
      </c>
      <c r="J8034" t="s">
        <v>3109</v>
      </c>
      <c r="K8034" t="s">
        <v>25</v>
      </c>
      <c r="L8034" t="s">
        <v>3110</v>
      </c>
      <c r="M8034" t="s">
        <v>3111</v>
      </c>
      <c r="N8034" t="s">
        <v>3112</v>
      </c>
      <c r="O8034" t="s">
        <v>3113</v>
      </c>
      <c r="P8034">
        <v>-2.5999998999999998</v>
      </c>
      <c r="Q8034" t="s">
        <v>3114</v>
      </c>
      <c r="R8034" t="s">
        <v>3115</v>
      </c>
      <c r="S8034">
        <v>16777282</v>
      </c>
      <c r="T8034">
        <v>289.07066459999999</v>
      </c>
      <c r="U8034" t="s">
        <v>31</v>
      </c>
      <c r="V8034" t="s">
        <v>12128</v>
      </c>
      <c r="W8034" t="s">
        <v>23</v>
      </c>
    </row>
    <row r="8035" spans="1:23" x14ac:dyDescent="0.4">
      <c r="A8035">
        <v>8034</v>
      </c>
      <c r="B8035">
        <v>1</v>
      </c>
      <c r="C8035">
        <v>1</v>
      </c>
      <c r="D8035">
        <v>1</v>
      </c>
      <c r="E8035">
        <v>1</v>
      </c>
      <c r="F8035" t="s">
        <v>23</v>
      </c>
      <c r="G8035">
        <v>-512.59012492630495</v>
      </c>
      <c r="H8035" t="s">
        <v>23</v>
      </c>
      <c r="I8035">
        <v>106.953216673661</v>
      </c>
      <c r="J8035" t="s">
        <v>11245</v>
      </c>
      <c r="K8035" t="s">
        <v>25</v>
      </c>
      <c r="L8035" t="s">
        <v>11246</v>
      </c>
      <c r="M8035" t="s">
        <v>11247</v>
      </c>
      <c r="N8035" t="s">
        <v>11248</v>
      </c>
      <c r="O8035" t="s">
        <v>11249</v>
      </c>
      <c r="P8035">
        <v>-2</v>
      </c>
      <c r="Q8035" t="s">
        <v>11250</v>
      </c>
      <c r="R8035" t="s">
        <v>11251</v>
      </c>
      <c r="S8035">
        <v>3153922</v>
      </c>
      <c r="T8035">
        <v>425.14422339999999</v>
      </c>
      <c r="U8035" t="s">
        <v>31</v>
      </c>
      <c r="V8035" t="s">
        <v>732</v>
      </c>
      <c r="W8035" t="s">
        <v>23</v>
      </c>
    </row>
    <row r="8036" spans="1:23" x14ac:dyDescent="0.4">
      <c r="A8036">
        <v>8035</v>
      </c>
      <c r="B8036">
        <v>1</v>
      </c>
      <c r="C8036">
        <v>1</v>
      </c>
      <c r="D8036">
        <v>1</v>
      </c>
      <c r="E8036">
        <v>1</v>
      </c>
      <c r="F8036" t="s">
        <v>23</v>
      </c>
      <c r="G8036">
        <v>-9.4914878915973109</v>
      </c>
      <c r="H8036" t="s">
        <v>23</v>
      </c>
      <c r="I8036">
        <v>28.286896454910899</v>
      </c>
      <c r="J8036" t="s">
        <v>7659</v>
      </c>
      <c r="K8036" t="s">
        <v>25</v>
      </c>
      <c r="L8036" t="s">
        <v>14061</v>
      </c>
      <c r="M8036" t="s">
        <v>14062</v>
      </c>
      <c r="N8036" t="s">
        <v>14063</v>
      </c>
      <c r="O8036" t="s">
        <v>14064</v>
      </c>
      <c r="P8036">
        <v>2.7999999500000001</v>
      </c>
      <c r="Q8036" t="s">
        <v>14065</v>
      </c>
      <c r="R8036" t="s">
        <v>14066</v>
      </c>
      <c r="S8036">
        <v>88009086</v>
      </c>
      <c r="T8036">
        <v>269.08084000000002</v>
      </c>
      <c r="U8036" t="s">
        <v>31</v>
      </c>
      <c r="V8036" t="s">
        <v>8748</v>
      </c>
      <c r="W8036" t="s">
        <v>23</v>
      </c>
    </row>
    <row r="8037" spans="1:23" x14ac:dyDescent="0.4">
      <c r="A8037">
        <v>8036</v>
      </c>
      <c r="B8037">
        <v>1</v>
      </c>
      <c r="C8037">
        <v>1</v>
      </c>
      <c r="D8037">
        <v>1</v>
      </c>
      <c r="E8037">
        <v>1</v>
      </c>
      <c r="F8037" t="s">
        <v>23</v>
      </c>
      <c r="G8037">
        <v>-399.78760185832499</v>
      </c>
      <c r="H8037" t="s">
        <v>23</v>
      </c>
      <c r="I8037">
        <v>86.287435580977402</v>
      </c>
      <c r="J8037" t="s">
        <v>1904</v>
      </c>
      <c r="K8037" t="s">
        <v>25</v>
      </c>
      <c r="L8037" t="s">
        <v>15291</v>
      </c>
      <c r="M8037" t="s">
        <v>15292</v>
      </c>
      <c r="N8037" t="s">
        <v>28</v>
      </c>
      <c r="O8037" t="s">
        <v>15293</v>
      </c>
      <c r="P8037">
        <v>0.10000000100000001</v>
      </c>
      <c r="Q8037">
        <v>25314903</v>
      </c>
      <c r="R8037" t="s">
        <v>15294</v>
      </c>
      <c r="S8037">
        <v>3153922</v>
      </c>
      <c r="T8037">
        <v>339.17031900000001</v>
      </c>
      <c r="U8037" t="s">
        <v>31</v>
      </c>
      <c r="V8037" t="s">
        <v>8874</v>
      </c>
      <c r="W8037" t="s">
        <v>23</v>
      </c>
    </row>
    <row r="8038" spans="1:23" x14ac:dyDescent="0.4">
      <c r="A8038">
        <v>8037</v>
      </c>
      <c r="B8038">
        <v>1</v>
      </c>
      <c r="C8038">
        <v>1</v>
      </c>
      <c r="D8038">
        <v>1</v>
      </c>
      <c r="E8038">
        <v>1</v>
      </c>
      <c r="F8038" t="s">
        <v>23</v>
      </c>
      <c r="G8038">
        <v>-23.112377159998001</v>
      </c>
      <c r="H8038" t="s">
        <v>23</v>
      </c>
      <c r="I8038">
        <v>106.25100255128</v>
      </c>
      <c r="J8038" t="s">
        <v>9674</v>
      </c>
      <c r="K8038" t="s">
        <v>25</v>
      </c>
      <c r="L8038" t="s">
        <v>16265</v>
      </c>
      <c r="M8038" t="s">
        <v>16266</v>
      </c>
      <c r="N8038" t="s">
        <v>16267</v>
      </c>
      <c r="O8038" t="s">
        <v>16268</v>
      </c>
      <c r="P8038">
        <v>6.3000001900000004</v>
      </c>
      <c r="Q8038" t="s">
        <v>16269</v>
      </c>
      <c r="R8038" t="s">
        <v>16270</v>
      </c>
      <c r="S8038">
        <v>34481301886</v>
      </c>
      <c r="T8038">
        <v>305.24950000000001</v>
      </c>
      <c r="U8038" t="s">
        <v>31</v>
      </c>
      <c r="V8038" t="s">
        <v>9682</v>
      </c>
      <c r="W8038" t="s">
        <v>23</v>
      </c>
    </row>
    <row r="8039" spans="1:23" x14ac:dyDescent="0.4">
      <c r="A8039">
        <v>8038</v>
      </c>
      <c r="B8039">
        <v>1</v>
      </c>
      <c r="C8039">
        <v>1</v>
      </c>
      <c r="D8039">
        <v>1</v>
      </c>
      <c r="E8039">
        <v>2</v>
      </c>
      <c r="F8039" t="s">
        <v>23</v>
      </c>
      <c r="G8039">
        <v>-714.29377065820097</v>
      </c>
      <c r="H8039" t="s">
        <v>23</v>
      </c>
      <c r="I8039">
        <v>71.052139542931798</v>
      </c>
      <c r="J8039" t="s">
        <v>1652</v>
      </c>
      <c r="K8039" t="s">
        <v>25</v>
      </c>
      <c r="L8039" t="s">
        <v>1653</v>
      </c>
      <c r="M8039" t="s">
        <v>1654</v>
      </c>
      <c r="N8039" t="s">
        <v>28</v>
      </c>
      <c r="O8039" t="s">
        <v>1655</v>
      </c>
      <c r="P8039">
        <v>3.2999999500000001</v>
      </c>
      <c r="Q8039" t="s">
        <v>1656</v>
      </c>
      <c r="R8039" t="s">
        <v>1657</v>
      </c>
      <c r="S8039">
        <v>16777286</v>
      </c>
      <c r="T8039">
        <v>565.15517999999997</v>
      </c>
      <c r="U8039" t="s">
        <v>31</v>
      </c>
      <c r="V8039" t="s">
        <v>2332</v>
      </c>
      <c r="W8039" t="s">
        <v>23</v>
      </c>
    </row>
    <row r="8040" spans="1:23" x14ac:dyDescent="0.4">
      <c r="A8040">
        <v>8039</v>
      </c>
      <c r="B8040">
        <v>1</v>
      </c>
      <c r="C8040">
        <v>1</v>
      </c>
      <c r="D8040">
        <v>1</v>
      </c>
      <c r="E8040">
        <v>1</v>
      </c>
      <c r="F8040" t="s">
        <v>23</v>
      </c>
      <c r="G8040">
        <v>-606.79184118203</v>
      </c>
      <c r="H8040" t="s">
        <v>23</v>
      </c>
      <c r="I8040">
        <v>34.477114499472499</v>
      </c>
      <c r="J8040" t="s">
        <v>6277</v>
      </c>
      <c r="K8040" t="s">
        <v>25</v>
      </c>
      <c r="L8040" t="s">
        <v>6278</v>
      </c>
      <c r="M8040" t="s">
        <v>6279</v>
      </c>
      <c r="N8040" t="s">
        <v>28</v>
      </c>
      <c r="O8040" t="s">
        <v>6280</v>
      </c>
      <c r="P8040">
        <v>3.7000000499999999</v>
      </c>
      <c r="Q8040">
        <v>26744355</v>
      </c>
      <c r="R8040" t="s">
        <v>6281</v>
      </c>
      <c r="S8040">
        <v>3153922</v>
      </c>
      <c r="T8040">
        <v>451.12348800000001</v>
      </c>
      <c r="U8040" t="s">
        <v>31</v>
      </c>
      <c r="V8040" t="s">
        <v>8561</v>
      </c>
      <c r="W8040" t="s">
        <v>23</v>
      </c>
    </row>
    <row r="8041" spans="1:23" x14ac:dyDescent="0.4">
      <c r="A8041">
        <v>8040</v>
      </c>
      <c r="B8041">
        <v>1</v>
      </c>
      <c r="C8041">
        <v>1</v>
      </c>
      <c r="D8041">
        <v>1</v>
      </c>
      <c r="E8041">
        <v>2</v>
      </c>
      <c r="F8041" t="s">
        <v>23</v>
      </c>
      <c r="G8041">
        <v>-615.28091599737502</v>
      </c>
      <c r="H8041" t="s">
        <v>23</v>
      </c>
      <c r="I8041">
        <v>23.1383292807893</v>
      </c>
      <c r="J8041" t="s">
        <v>5739</v>
      </c>
      <c r="K8041" t="s">
        <v>25</v>
      </c>
      <c r="L8041" t="s">
        <v>16527</v>
      </c>
      <c r="M8041" t="s">
        <v>16528</v>
      </c>
      <c r="N8041" t="s">
        <v>28</v>
      </c>
      <c r="O8041" t="s">
        <v>16529</v>
      </c>
      <c r="P8041">
        <v>1.2999999499999999</v>
      </c>
      <c r="Q8041">
        <v>67982437</v>
      </c>
      <c r="R8041" t="s">
        <v>16530</v>
      </c>
      <c r="S8041">
        <v>67108866</v>
      </c>
      <c r="T8041">
        <v>291.08631459999998</v>
      </c>
      <c r="U8041" t="s">
        <v>31</v>
      </c>
      <c r="V8041" t="s">
        <v>5243</v>
      </c>
      <c r="W8041" t="s">
        <v>23</v>
      </c>
    </row>
    <row r="8042" spans="1:23" x14ac:dyDescent="0.4">
      <c r="A8042">
        <v>8041</v>
      </c>
      <c r="B8042">
        <v>1</v>
      </c>
      <c r="C8042">
        <v>1</v>
      </c>
      <c r="D8042">
        <v>1</v>
      </c>
      <c r="E8042">
        <v>6</v>
      </c>
      <c r="F8042" t="s">
        <v>23</v>
      </c>
      <c r="G8042">
        <v>-71.102653984879097</v>
      </c>
      <c r="H8042" t="s">
        <v>23</v>
      </c>
      <c r="I8042">
        <v>49.275913197524702</v>
      </c>
      <c r="J8042" t="s">
        <v>17297</v>
      </c>
      <c r="K8042" t="s">
        <v>25</v>
      </c>
      <c r="L8042" t="s">
        <v>17298</v>
      </c>
      <c r="M8042" t="s">
        <v>17299</v>
      </c>
      <c r="N8042" t="s">
        <v>17300</v>
      </c>
      <c r="O8042" t="s">
        <v>17301</v>
      </c>
      <c r="P8042">
        <v>2.0999998999999998</v>
      </c>
      <c r="Q8042">
        <v>214167</v>
      </c>
      <c r="R8042" t="s">
        <v>17302</v>
      </c>
      <c r="S8042">
        <v>67108866</v>
      </c>
      <c r="T8042">
        <v>273.07574990000001</v>
      </c>
      <c r="U8042" t="s">
        <v>31</v>
      </c>
      <c r="V8042" t="s">
        <v>10709</v>
      </c>
      <c r="W8042" t="s">
        <v>23</v>
      </c>
    </row>
    <row r="8043" spans="1:23" x14ac:dyDescent="0.4">
      <c r="A8043">
        <v>8042</v>
      </c>
      <c r="B8043">
        <v>1</v>
      </c>
      <c r="C8043">
        <v>1</v>
      </c>
      <c r="D8043">
        <v>1</v>
      </c>
      <c r="E8043">
        <v>1</v>
      </c>
      <c r="F8043" t="s">
        <v>23</v>
      </c>
      <c r="G8043">
        <v>-313.02648915110001</v>
      </c>
      <c r="H8043" t="s">
        <v>23</v>
      </c>
      <c r="I8043">
        <v>42.617946495651999</v>
      </c>
      <c r="J8043" t="s">
        <v>11319</v>
      </c>
      <c r="K8043" t="s">
        <v>25</v>
      </c>
      <c r="L8043" t="s">
        <v>11320</v>
      </c>
      <c r="M8043" t="s">
        <v>11321</v>
      </c>
      <c r="N8043" t="s">
        <v>11322</v>
      </c>
      <c r="O8043" t="s">
        <v>11323</v>
      </c>
      <c r="P8043">
        <v>4.5</v>
      </c>
      <c r="Q8043">
        <v>2796276</v>
      </c>
      <c r="R8043" t="s">
        <v>11324</v>
      </c>
      <c r="S8043">
        <v>262210</v>
      </c>
      <c r="T8043">
        <v>458.16568710000001</v>
      </c>
      <c r="U8043" t="s">
        <v>31</v>
      </c>
      <c r="V8043" t="s">
        <v>12102</v>
      </c>
      <c r="W8043" t="s">
        <v>23</v>
      </c>
    </row>
    <row r="8044" spans="1:23" x14ac:dyDescent="0.4">
      <c r="A8044">
        <v>8043</v>
      </c>
      <c r="B8044">
        <v>1</v>
      </c>
      <c r="C8044">
        <v>1</v>
      </c>
      <c r="D8044">
        <v>1</v>
      </c>
      <c r="E8044">
        <v>1</v>
      </c>
      <c r="F8044" t="s">
        <v>23</v>
      </c>
      <c r="G8044">
        <v>-2.2302285748054902</v>
      </c>
      <c r="H8044" t="s">
        <v>23</v>
      </c>
      <c r="I8044">
        <v>48.429632596307201</v>
      </c>
      <c r="J8044" t="s">
        <v>8489</v>
      </c>
      <c r="K8044" t="s">
        <v>25</v>
      </c>
      <c r="L8044" t="s">
        <v>8497</v>
      </c>
      <c r="M8044" t="s">
        <v>8498</v>
      </c>
      <c r="N8044" t="s">
        <v>8499</v>
      </c>
      <c r="O8044" t="s">
        <v>8500</v>
      </c>
      <c r="P8044">
        <v>3.5999998999999998</v>
      </c>
      <c r="Q8044" t="s">
        <v>8501</v>
      </c>
      <c r="R8044" t="s">
        <v>8502</v>
      </c>
      <c r="S8044">
        <v>54192510</v>
      </c>
      <c r="T8044">
        <v>373.16456490000002</v>
      </c>
      <c r="U8044" t="s">
        <v>31</v>
      </c>
      <c r="V8044" t="s">
        <v>8837</v>
      </c>
      <c r="W8044" t="s">
        <v>23</v>
      </c>
    </row>
    <row r="8045" spans="1:23" x14ac:dyDescent="0.4">
      <c r="A8045">
        <v>8044</v>
      </c>
      <c r="B8045">
        <v>1</v>
      </c>
      <c r="C8045">
        <v>1</v>
      </c>
      <c r="D8045">
        <v>1</v>
      </c>
      <c r="E8045">
        <v>1</v>
      </c>
      <c r="F8045" t="s">
        <v>23</v>
      </c>
      <c r="G8045">
        <v>-14.223861938891799</v>
      </c>
      <c r="H8045" t="s">
        <v>23</v>
      </c>
      <c r="I8045">
        <v>66.663281847571895</v>
      </c>
      <c r="J8045" t="s">
        <v>3322</v>
      </c>
      <c r="K8045" t="s">
        <v>25</v>
      </c>
      <c r="L8045" t="s">
        <v>3323</v>
      </c>
      <c r="M8045" t="s">
        <v>3324</v>
      </c>
      <c r="N8045" t="s">
        <v>3325</v>
      </c>
      <c r="O8045" t="s">
        <v>3326</v>
      </c>
      <c r="P8045">
        <v>2.6852800800000001</v>
      </c>
      <c r="Q8045" t="s">
        <v>3327</v>
      </c>
      <c r="R8045" t="s">
        <v>3328</v>
      </c>
      <c r="S8045">
        <v>17266829694</v>
      </c>
      <c r="T8045">
        <v>213.1022395</v>
      </c>
      <c r="U8045" t="s">
        <v>31</v>
      </c>
      <c r="V8045" t="s">
        <v>7120</v>
      </c>
      <c r="W8045" t="s">
        <v>23</v>
      </c>
    </row>
    <row r="8046" spans="1:23" x14ac:dyDescent="0.4">
      <c r="A8046">
        <v>8045</v>
      </c>
      <c r="B8046">
        <v>1</v>
      </c>
      <c r="C8046">
        <v>1</v>
      </c>
      <c r="D8046">
        <v>1</v>
      </c>
      <c r="E8046">
        <v>1</v>
      </c>
      <c r="F8046" t="s">
        <v>23</v>
      </c>
      <c r="G8046">
        <v>-399.38432134593</v>
      </c>
      <c r="H8046" t="s">
        <v>23</v>
      </c>
      <c r="I8046">
        <v>201.70562216507801</v>
      </c>
      <c r="J8046" t="s">
        <v>7459</v>
      </c>
      <c r="K8046" t="s">
        <v>25</v>
      </c>
      <c r="L8046" t="s">
        <v>16184</v>
      </c>
      <c r="M8046" t="s">
        <v>16185</v>
      </c>
      <c r="N8046" t="s">
        <v>28</v>
      </c>
      <c r="O8046" t="s">
        <v>16186</v>
      </c>
      <c r="P8046">
        <v>1</v>
      </c>
      <c r="Q8046">
        <v>28961570</v>
      </c>
      <c r="R8046" t="s">
        <v>16187</v>
      </c>
      <c r="S8046">
        <v>3153922</v>
      </c>
      <c r="T8046">
        <v>325.19105450000001</v>
      </c>
      <c r="U8046" t="s">
        <v>31</v>
      </c>
      <c r="V8046" t="s">
        <v>7465</v>
      </c>
      <c r="W8046" t="s">
        <v>23</v>
      </c>
    </row>
    <row r="8047" spans="1:23" x14ac:dyDescent="0.4">
      <c r="A8047">
        <v>8046</v>
      </c>
      <c r="B8047">
        <v>1</v>
      </c>
      <c r="C8047">
        <v>1</v>
      </c>
      <c r="D8047">
        <v>1</v>
      </c>
      <c r="E8047">
        <v>1</v>
      </c>
      <c r="F8047" t="s">
        <v>23</v>
      </c>
      <c r="G8047">
        <v>-2.5354864287129901</v>
      </c>
      <c r="H8047" t="s">
        <v>23</v>
      </c>
      <c r="I8047">
        <v>53.959864365585901</v>
      </c>
      <c r="J8047" t="s">
        <v>7373</v>
      </c>
      <c r="K8047" t="s">
        <v>25</v>
      </c>
      <c r="L8047" t="s">
        <v>9530</v>
      </c>
      <c r="M8047" t="s">
        <v>9531</v>
      </c>
      <c r="N8047" t="s">
        <v>9532</v>
      </c>
      <c r="O8047" t="s">
        <v>9533</v>
      </c>
      <c r="P8047">
        <v>2.1995065199999999</v>
      </c>
      <c r="Q8047" t="s">
        <v>9534</v>
      </c>
      <c r="R8047" t="s">
        <v>9535</v>
      </c>
      <c r="S8047">
        <v>34380638590</v>
      </c>
      <c r="T8047">
        <v>301.07066459999999</v>
      </c>
      <c r="U8047" t="s">
        <v>31</v>
      </c>
      <c r="V8047" t="s">
        <v>8406</v>
      </c>
      <c r="W8047" t="s">
        <v>23</v>
      </c>
    </row>
    <row r="8048" spans="1:23" x14ac:dyDescent="0.4">
      <c r="A8048">
        <v>8047</v>
      </c>
      <c r="B8048">
        <v>1</v>
      </c>
      <c r="C8048">
        <v>1</v>
      </c>
      <c r="D8048">
        <v>1</v>
      </c>
      <c r="E8048">
        <v>1</v>
      </c>
      <c r="F8048" t="s">
        <v>23</v>
      </c>
      <c r="G8048">
        <v>-1.9087154805733699</v>
      </c>
      <c r="H8048" t="s">
        <v>23</v>
      </c>
      <c r="I8048">
        <v>19.374715374422699</v>
      </c>
      <c r="J8048" t="s">
        <v>94</v>
      </c>
      <c r="K8048" t="s">
        <v>25</v>
      </c>
      <c r="L8048" t="s">
        <v>95</v>
      </c>
      <c r="M8048" t="s">
        <v>96</v>
      </c>
      <c r="N8048" t="s">
        <v>97</v>
      </c>
      <c r="O8048" t="s">
        <v>98</v>
      </c>
      <c r="P8048">
        <v>2.89444613</v>
      </c>
      <c r="Q8048" t="s">
        <v>99</v>
      </c>
      <c r="R8048" t="s">
        <v>100</v>
      </c>
      <c r="S8048">
        <v>2779202</v>
      </c>
      <c r="T8048">
        <v>362.14991789999999</v>
      </c>
      <c r="U8048" t="s">
        <v>31</v>
      </c>
      <c r="V8048" t="s">
        <v>136</v>
      </c>
      <c r="W8048" t="s">
        <v>23</v>
      </c>
    </row>
    <row r="8049" spans="1:23" x14ac:dyDescent="0.4">
      <c r="A8049">
        <v>8048</v>
      </c>
      <c r="B8049">
        <v>1</v>
      </c>
      <c r="C8049">
        <v>1</v>
      </c>
      <c r="D8049">
        <v>1</v>
      </c>
      <c r="E8049">
        <v>2</v>
      </c>
      <c r="F8049" t="s">
        <v>23</v>
      </c>
      <c r="G8049">
        <v>-412.43182518586002</v>
      </c>
      <c r="H8049" t="s">
        <v>23</v>
      </c>
      <c r="I8049">
        <v>51.296766786556198</v>
      </c>
      <c r="J8049" t="s">
        <v>865</v>
      </c>
      <c r="K8049" t="s">
        <v>25</v>
      </c>
      <c r="L8049" t="s">
        <v>866</v>
      </c>
      <c r="M8049" t="s">
        <v>867</v>
      </c>
      <c r="N8049" t="s">
        <v>868</v>
      </c>
      <c r="O8049" t="s">
        <v>869</v>
      </c>
      <c r="P8049">
        <v>2.9000001000000002</v>
      </c>
      <c r="Q8049">
        <v>78347</v>
      </c>
      <c r="R8049" t="s">
        <v>870</v>
      </c>
      <c r="S8049">
        <v>262146</v>
      </c>
      <c r="T8049">
        <v>449.10783789999999</v>
      </c>
      <c r="U8049" t="s">
        <v>31</v>
      </c>
      <c r="V8049" t="s">
        <v>7478</v>
      </c>
      <c r="W8049" t="s">
        <v>23</v>
      </c>
    </row>
    <row r="8050" spans="1:23" x14ac:dyDescent="0.4">
      <c r="A8050">
        <v>8049</v>
      </c>
      <c r="B8050">
        <v>1</v>
      </c>
      <c r="C8050">
        <v>1</v>
      </c>
      <c r="D8050">
        <v>1</v>
      </c>
      <c r="E8050">
        <v>1</v>
      </c>
      <c r="F8050" t="s">
        <v>23</v>
      </c>
      <c r="G8050">
        <v>-2.5019206787810702</v>
      </c>
      <c r="H8050" t="s">
        <v>23</v>
      </c>
      <c r="I8050">
        <v>27.523319982498801</v>
      </c>
      <c r="J8050" t="s">
        <v>512</v>
      </c>
      <c r="K8050" t="s">
        <v>25</v>
      </c>
      <c r="L8050" t="s">
        <v>513</v>
      </c>
      <c r="M8050" t="s">
        <v>514</v>
      </c>
      <c r="N8050" t="s">
        <v>515</v>
      </c>
      <c r="O8050" t="s">
        <v>516</v>
      </c>
      <c r="P8050">
        <v>1.2496581099999999</v>
      </c>
      <c r="Q8050" t="s">
        <v>517</v>
      </c>
      <c r="R8050" t="s">
        <v>518</v>
      </c>
      <c r="S8050">
        <v>19556450</v>
      </c>
      <c r="T8050">
        <v>247.10771879999999</v>
      </c>
      <c r="U8050" t="s">
        <v>31</v>
      </c>
      <c r="V8050" t="s">
        <v>4419</v>
      </c>
      <c r="W8050" t="s">
        <v>23</v>
      </c>
    </row>
    <row r="8051" spans="1:23" x14ac:dyDescent="0.4">
      <c r="A8051">
        <v>8050</v>
      </c>
      <c r="B8051">
        <v>1</v>
      </c>
      <c r="C8051">
        <v>1</v>
      </c>
      <c r="D8051">
        <v>1</v>
      </c>
      <c r="E8051">
        <v>1</v>
      </c>
      <c r="F8051" t="s">
        <v>23</v>
      </c>
      <c r="G8051">
        <v>-86.225616110312899</v>
      </c>
      <c r="H8051" t="s">
        <v>23</v>
      </c>
      <c r="I8051">
        <v>73.717909075554402</v>
      </c>
      <c r="J8051" t="s">
        <v>1710</v>
      </c>
      <c r="K8051" t="s">
        <v>25</v>
      </c>
      <c r="L8051" t="s">
        <v>14005</v>
      </c>
      <c r="M8051" t="s">
        <v>14006</v>
      </c>
      <c r="N8051" t="s">
        <v>14007</v>
      </c>
      <c r="O8051" t="s">
        <v>14008</v>
      </c>
      <c r="P8051">
        <v>-1.2000000500000001</v>
      </c>
      <c r="Q8051" t="s">
        <v>14009</v>
      </c>
      <c r="R8051" t="s">
        <v>14010</v>
      </c>
      <c r="S8051">
        <v>71065974</v>
      </c>
      <c r="T8051">
        <v>357.11800870000002</v>
      </c>
      <c r="U8051" t="s">
        <v>31</v>
      </c>
      <c r="V8051" t="s">
        <v>1717</v>
      </c>
      <c r="W8051" t="s">
        <v>23</v>
      </c>
    </row>
    <row r="8052" spans="1:23" x14ac:dyDescent="0.4">
      <c r="A8052">
        <v>8051</v>
      </c>
      <c r="B8052">
        <v>1</v>
      </c>
      <c r="C8052">
        <v>1</v>
      </c>
      <c r="D8052">
        <v>1</v>
      </c>
      <c r="E8052">
        <v>2</v>
      </c>
      <c r="F8052" t="s">
        <v>23</v>
      </c>
      <c r="G8052">
        <v>-811.76778840524503</v>
      </c>
      <c r="H8052" t="s">
        <v>23</v>
      </c>
      <c r="I8052">
        <v>75.265678598568002</v>
      </c>
      <c r="J8052" t="s">
        <v>1759</v>
      </c>
      <c r="K8052" t="s">
        <v>25</v>
      </c>
      <c r="L8052" t="s">
        <v>1760</v>
      </c>
      <c r="M8052" t="s">
        <v>1761</v>
      </c>
      <c r="N8052" t="s">
        <v>28</v>
      </c>
      <c r="O8052" t="s">
        <v>1762</v>
      </c>
      <c r="P8052">
        <v>2.7999999500000001</v>
      </c>
      <c r="Q8052">
        <v>139597537</v>
      </c>
      <c r="R8052" t="s">
        <v>1763</v>
      </c>
      <c r="S8052">
        <v>262146</v>
      </c>
      <c r="T8052">
        <v>611.19704679999995</v>
      </c>
      <c r="U8052" t="s">
        <v>31</v>
      </c>
      <c r="V8052" t="s">
        <v>6600</v>
      </c>
      <c r="W8052" t="s">
        <v>23</v>
      </c>
    </row>
    <row r="8053" spans="1:23" x14ac:dyDescent="0.4">
      <c r="A8053">
        <v>8052</v>
      </c>
      <c r="B8053">
        <v>1</v>
      </c>
      <c r="C8053">
        <v>1</v>
      </c>
      <c r="D8053">
        <v>1</v>
      </c>
      <c r="E8053">
        <v>2</v>
      </c>
      <c r="F8053" t="s">
        <v>23</v>
      </c>
      <c r="G8053">
        <v>-193.931378925102</v>
      </c>
      <c r="H8053" t="s">
        <v>23</v>
      </c>
      <c r="I8053">
        <v>27.0288746696205</v>
      </c>
      <c r="J8053" t="s">
        <v>11655</v>
      </c>
      <c r="K8053" t="s">
        <v>25</v>
      </c>
      <c r="L8053" t="s">
        <v>16976</v>
      </c>
      <c r="M8053" t="s">
        <v>16977</v>
      </c>
      <c r="N8053" t="s">
        <v>16978</v>
      </c>
      <c r="O8053" t="s">
        <v>16979</v>
      </c>
      <c r="P8053">
        <v>1.5</v>
      </c>
      <c r="Q8053" t="s">
        <v>16980</v>
      </c>
      <c r="R8053" t="s">
        <v>16981</v>
      </c>
      <c r="S8053">
        <v>67371010</v>
      </c>
      <c r="T8053">
        <v>169.07602</v>
      </c>
      <c r="U8053" t="s">
        <v>31</v>
      </c>
      <c r="V8053" t="s">
        <v>4527</v>
      </c>
      <c r="W8053" t="s">
        <v>23</v>
      </c>
    </row>
    <row r="8054" spans="1:23" x14ac:dyDescent="0.4">
      <c r="A8054">
        <v>8053</v>
      </c>
      <c r="B8054">
        <v>1</v>
      </c>
      <c r="C8054">
        <v>1</v>
      </c>
      <c r="D8054">
        <v>1</v>
      </c>
      <c r="E8054">
        <v>1</v>
      </c>
      <c r="F8054" t="s">
        <v>23</v>
      </c>
      <c r="G8054">
        <v>-46.432037871971701</v>
      </c>
      <c r="H8054" t="s">
        <v>23</v>
      </c>
      <c r="I8054">
        <v>30.502230108400401</v>
      </c>
      <c r="J8054" t="s">
        <v>2842</v>
      </c>
      <c r="K8054" t="s">
        <v>25</v>
      </c>
      <c r="L8054" t="s">
        <v>2843</v>
      </c>
      <c r="M8054" t="s">
        <v>2844</v>
      </c>
      <c r="N8054" t="s">
        <v>2845</v>
      </c>
      <c r="O8054" t="s">
        <v>2846</v>
      </c>
      <c r="P8054">
        <v>0.60836017099999995</v>
      </c>
      <c r="Q8054" t="s">
        <v>2847</v>
      </c>
      <c r="R8054" t="s">
        <v>2848</v>
      </c>
      <c r="S8054">
        <v>121383790</v>
      </c>
      <c r="T8054">
        <v>218.084541</v>
      </c>
      <c r="U8054" t="s">
        <v>31</v>
      </c>
      <c r="V8054" t="s">
        <v>4513</v>
      </c>
      <c r="W8054" t="s">
        <v>23</v>
      </c>
    </row>
    <row r="8055" spans="1:23" x14ac:dyDescent="0.4">
      <c r="A8055">
        <v>8054</v>
      </c>
      <c r="B8055">
        <v>1</v>
      </c>
      <c r="C8055">
        <v>1</v>
      </c>
      <c r="D8055">
        <v>1</v>
      </c>
      <c r="E8055">
        <v>1</v>
      </c>
      <c r="F8055" t="s">
        <v>23</v>
      </c>
      <c r="G8055">
        <v>-561.20003068569895</v>
      </c>
      <c r="H8055" t="s">
        <v>23</v>
      </c>
      <c r="I8055">
        <v>69.477977410393194</v>
      </c>
      <c r="J8055" t="s">
        <v>11245</v>
      </c>
      <c r="K8055" t="s">
        <v>25</v>
      </c>
      <c r="L8055" t="s">
        <v>11246</v>
      </c>
      <c r="M8055" t="s">
        <v>11247</v>
      </c>
      <c r="N8055" t="s">
        <v>11248</v>
      </c>
      <c r="O8055" t="s">
        <v>11249</v>
      </c>
      <c r="P8055">
        <v>-2</v>
      </c>
      <c r="Q8055" t="s">
        <v>11250</v>
      </c>
      <c r="R8055" t="s">
        <v>11251</v>
      </c>
      <c r="S8055">
        <v>3153922</v>
      </c>
      <c r="T8055">
        <v>425.14422000000002</v>
      </c>
      <c r="U8055" t="s">
        <v>31</v>
      </c>
      <c r="V8055" t="s">
        <v>12115</v>
      </c>
      <c r="W8055" t="s">
        <v>23</v>
      </c>
    </row>
    <row r="8056" spans="1:23" x14ac:dyDescent="0.4">
      <c r="A8056">
        <v>8055</v>
      </c>
      <c r="B8056">
        <v>1</v>
      </c>
      <c r="C8056">
        <v>1</v>
      </c>
      <c r="D8056">
        <v>1</v>
      </c>
      <c r="E8056">
        <v>2</v>
      </c>
      <c r="F8056" t="s">
        <v>23</v>
      </c>
      <c r="G8056">
        <v>-353.79318450993901</v>
      </c>
      <c r="H8056" t="s">
        <v>23</v>
      </c>
      <c r="I8056">
        <v>51.302171346874204</v>
      </c>
      <c r="J8056" t="s">
        <v>1904</v>
      </c>
      <c r="K8056" t="s">
        <v>25</v>
      </c>
      <c r="L8056" t="s">
        <v>15291</v>
      </c>
      <c r="M8056" t="s">
        <v>15292</v>
      </c>
      <c r="N8056" t="s">
        <v>28</v>
      </c>
      <c r="O8056" t="s">
        <v>15293</v>
      </c>
      <c r="P8056">
        <v>0.10000000100000001</v>
      </c>
      <c r="Q8056">
        <v>25314903</v>
      </c>
      <c r="R8056" t="s">
        <v>15294</v>
      </c>
      <c r="S8056">
        <v>3153922</v>
      </c>
      <c r="T8056">
        <v>339.17031900000001</v>
      </c>
      <c r="U8056" t="s">
        <v>31</v>
      </c>
      <c r="V8056" t="s">
        <v>10613</v>
      </c>
      <c r="W8056" t="s">
        <v>23</v>
      </c>
    </row>
    <row r="8057" spans="1:23" x14ac:dyDescent="0.4">
      <c r="A8057">
        <v>8056</v>
      </c>
      <c r="B8057">
        <v>1</v>
      </c>
      <c r="C8057">
        <v>1</v>
      </c>
      <c r="D8057">
        <v>1</v>
      </c>
      <c r="E8057">
        <v>1</v>
      </c>
      <c r="F8057" t="s">
        <v>23</v>
      </c>
      <c r="G8057">
        <v>-7.3716472528567296</v>
      </c>
      <c r="H8057" t="s">
        <v>23</v>
      </c>
      <c r="I8057">
        <v>101.563817236589</v>
      </c>
      <c r="J8057" t="s">
        <v>1690</v>
      </c>
      <c r="K8057" t="s">
        <v>25</v>
      </c>
      <c r="L8057" t="s">
        <v>13702</v>
      </c>
      <c r="M8057" t="s">
        <v>13703</v>
      </c>
      <c r="N8057" t="s">
        <v>13704</v>
      </c>
      <c r="O8057" t="s">
        <v>13705</v>
      </c>
      <c r="P8057">
        <v>-2.2999999500000001</v>
      </c>
      <c r="Q8057" t="s">
        <v>13706</v>
      </c>
      <c r="R8057" t="s">
        <v>13707</v>
      </c>
      <c r="S8057">
        <v>20621694</v>
      </c>
      <c r="T8057">
        <v>595.1657467</v>
      </c>
      <c r="U8057" t="s">
        <v>31</v>
      </c>
      <c r="V8057" t="s">
        <v>12101</v>
      </c>
      <c r="W8057" t="s">
        <v>23</v>
      </c>
    </row>
    <row r="8058" spans="1:23" x14ac:dyDescent="0.4">
      <c r="A8058">
        <v>8057</v>
      </c>
      <c r="B8058">
        <v>1</v>
      </c>
      <c r="C8058">
        <v>1</v>
      </c>
      <c r="D8058">
        <v>1</v>
      </c>
      <c r="E8058">
        <v>1</v>
      </c>
      <c r="F8058" t="s">
        <v>23</v>
      </c>
      <c r="G8058">
        <v>-44.3455776415773</v>
      </c>
      <c r="H8058" t="s">
        <v>23</v>
      </c>
      <c r="I8058">
        <v>9.6650118674005991</v>
      </c>
      <c r="J8058" t="s">
        <v>3865</v>
      </c>
      <c r="K8058" t="s">
        <v>25</v>
      </c>
      <c r="L8058" t="s">
        <v>12905</v>
      </c>
      <c r="M8058" t="s">
        <v>12906</v>
      </c>
      <c r="N8058" t="s">
        <v>12907</v>
      </c>
      <c r="O8058" t="s">
        <v>12908</v>
      </c>
      <c r="P8058">
        <v>7.0999999000000003</v>
      </c>
      <c r="Q8058" t="s">
        <v>12909</v>
      </c>
      <c r="R8058" t="s">
        <v>12910</v>
      </c>
      <c r="S8058">
        <v>19548518</v>
      </c>
      <c r="T8058">
        <v>415.32069999999999</v>
      </c>
      <c r="U8058" t="s">
        <v>31</v>
      </c>
      <c r="V8058" t="s">
        <v>6602</v>
      </c>
      <c r="W8058" t="s">
        <v>23</v>
      </c>
    </row>
    <row r="8059" spans="1:23" x14ac:dyDescent="0.4">
      <c r="A8059">
        <v>8058</v>
      </c>
      <c r="B8059">
        <v>1</v>
      </c>
      <c r="C8059">
        <v>1</v>
      </c>
      <c r="D8059">
        <v>1</v>
      </c>
      <c r="E8059">
        <v>1</v>
      </c>
      <c r="F8059" t="s">
        <v>23</v>
      </c>
      <c r="G8059">
        <v>-61.0862525923934</v>
      </c>
      <c r="H8059" t="s">
        <v>23</v>
      </c>
      <c r="I8059">
        <v>11.5673112971626</v>
      </c>
      <c r="J8059" t="s">
        <v>2364</v>
      </c>
      <c r="K8059" t="s">
        <v>25</v>
      </c>
      <c r="L8059" t="s">
        <v>16308</v>
      </c>
      <c r="M8059" t="s">
        <v>16309</v>
      </c>
      <c r="N8059" t="s">
        <v>16310</v>
      </c>
      <c r="O8059" t="s">
        <v>16311</v>
      </c>
      <c r="P8059">
        <v>2.7000000499999999</v>
      </c>
      <c r="Q8059" t="s">
        <v>16312</v>
      </c>
      <c r="R8059" t="s">
        <v>16313</v>
      </c>
      <c r="S8059">
        <v>121564030</v>
      </c>
      <c r="T8059">
        <v>271.06009990000001</v>
      </c>
      <c r="U8059" t="s">
        <v>31</v>
      </c>
      <c r="V8059" t="s">
        <v>4429</v>
      </c>
      <c r="W8059" t="s">
        <v>23</v>
      </c>
    </row>
    <row r="8060" spans="1:23" x14ac:dyDescent="0.4">
      <c r="A8060">
        <v>8059</v>
      </c>
      <c r="B8060">
        <v>1</v>
      </c>
      <c r="C8060">
        <v>1</v>
      </c>
      <c r="D8060">
        <v>1</v>
      </c>
      <c r="E8060">
        <v>1</v>
      </c>
      <c r="F8060" t="s">
        <v>23</v>
      </c>
      <c r="G8060">
        <v>-0.60878874819850803</v>
      </c>
      <c r="H8060" t="s">
        <v>23</v>
      </c>
      <c r="I8060">
        <v>51.3116137479266</v>
      </c>
      <c r="J8060" t="s">
        <v>694</v>
      </c>
      <c r="K8060" t="s">
        <v>25</v>
      </c>
      <c r="L8060" t="s">
        <v>695</v>
      </c>
      <c r="M8060" t="s">
        <v>696</v>
      </c>
      <c r="N8060" t="s">
        <v>697</v>
      </c>
      <c r="O8060" t="s">
        <v>698</v>
      </c>
      <c r="P8060">
        <v>1.60000002</v>
      </c>
      <c r="Q8060" t="s">
        <v>699</v>
      </c>
      <c r="R8060" t="s">
        <v>700</v>
      </c>
      <c r="S8060">
        <v>71098742</v>
      </c>
      <c r="T8060">
        <v>369.18088369999998</v>
      </c>
      <c r="U8060" t="s">
        <v>31</v>
      </c>
      <c r="V8060" t="s">
        <v>5925</v>
      </c>
      <c r="W8060" t="s">
        <v>23</v>
      </c>
    </row>
    <row r="8061" spans="1:23" x14ac:dyDescent="0.4">
      <c r="A8061">
        <v>8060</v>
      </c>
      <c r="B8061">
        <v>1</v>
      </c>
      <c r="C8061">
        <v>2</v>
      </c>
      <c r="D8061">
        <v>1</v>
      </c>
      <c r="E8061">
        <v>1</v>
      </c>
      <c r="F8061" t="s">
        <v>23</v>
      </c>
      <c r="G8061">
        <v>-471.167535677562</v>
      </c>
      <c r="H8061" t="s">
        <v>23</v>
      </c>
      <c r="I8061">
        <v>33.850384861638098</v>
      </c>
      <c r="J8061" t="s">
        <v>4517</v>
      </c>
      <c r="K8061" t="s">
        <v>25</v>
      </c>
      <c r="L8061" t="s">
        <v>4518</v>
      </c>
      <c r="M8061" t="s">
        <v>4519</v>
      </c>
      <c r="N8061" t="s">
        <v>4520</v>
      </c>
      <c r="O8061" t="s">
        <v>4521</v>
      </c>
      <c r="P8061">
        <v>2.2999999500000001</v>
      </c>
      <c r="Q8061" t="s">
        <v>4522</v>
      </c>
      <c r="R8061" t="s">
        <v>4523</v>
      </c>
      <c r="S8061">
        <v>262210</v>
      </c>
      <c r="T8061">
        <v>478.22241000000002</v>
      </c>
      <c r="U8061" t="s">
        <v>31</v>
      </c>
      <c r="V8061" t="s">
        <v>6272</v>
      </c>
      <c r="W8061" t="s">
        <v>23</v>
      </c>
    </row>
    <row r="8062" spans="1:23" x14ac:dyDescent="0.4">
      <c r="A8062">
        <v>8061</v>
      </c>
      <c r="B8062">
        <v>1</v>
      </c>
      <c r="C8062">
        <v>1</v>
      </c>
      <c r="D8062">
        <v>1</v>
      </c>
      <c r="E8062">
        <v>1</v>
      </c>
      <c r="F8062" t="s">
        <v>23</v>
      </c>
      <c r="G8062">
        <v>-1.18916839381044</v>
      </c>
      <c r="H8062" t="s">
        <v>23</v>
      </c>
      <c r="I8062">
        <v>28.9207124582855</v>
      </c>
      <c r="J8062" t="s">
        <v>694</v>
      </c>
      <c r="K8062" t="s">
        <v>25</v>
      </c>
      <c r="L8062" t="s">
        <v>695</v>
      </c>
      <c r="M8062" t="s">
        <v>696</v>
      </c>
      <c r="N8062" t="s">
        <v>697</v>
      </c>
      <c r="O8062" t="s">
        <v>698</v>
      </c>
      <c r="P8062">
        <v>1.60000002</v>
      </c>
      <c r="Q8062" t="s">
        <v>699</v>
      </c>
      <c r="R8062" t="s">
        <v>700</v>
      </c>
      <c r="S8062">
        <v>71098742</v>
      </c>
      <c r="T8062">
        <v>369.18088369999998</v>
      </c>
      <c r="U8062" t="s">
        <v>31</v>
      </c>
      <c r="V8062" t="s">
        <v>4007</v>
      </c>
      <c r="W8062" t="s">
        <v>23</v>
      </c>
    </row>
    <row r="8063" spans="1:23" x14ac:dyDescent="0.4">
      <c r="A8063">
        <v>8062</v>
      </c>
      <c r="B8063">
        <v>1</v>
      </c>
      <c r="C8063">
        <v>1</v>
      </c>
      <c r="D8063">
        <v>1</v>
      </c>
      <c r="E8063">
        <v>1</v>
      </c>
      <c r="F8063" t="s">
        <v>23</v>
      </c>
      <c r="G8063">
        <v>-380.860851566821</v>
      </c>
      <c r="H8063" t="s">
        <v>23</v>
      </c>
      <c r="I8063">
        <v>103.210235965305</v>
      </c>
      <c r="J8063" t="s">
        <v>865</v>
      </c>
      <c r="K8063" t="s">
        <v>25</v>
      </c>
      <c r="L8063" t="s">
        <v>866</v>
      </c>
      <c r="M8063" t="s">
        <v>867</v>
      </c>
      <c r="N8063" t="s">
        <v>868</v>
      </c>
      <c r="O8063" t="s">
        <v>869</v>
      </c>
      <c r="P8063">
        <v>2.9000001000000002</v>
      </c>
      <c r="Q8063">
        <v>78347</v>
      </c>
      <c r="R8063" t="s">
        <v>870</v>
      </c>
      <c r="S8063">
        <v>262146</v>
      </c>
      <c r="T8063">
        <v>449.10783789999999</v>
      </c>
      <c r="U8063" t="s">
        <v>31</v>
      </c>
      <c r="V8063" t="s">
        <v>5815</v>
      </c>
      <c r="W8063" t="s">
        <v>23</v>
      </c>
    </row>
    <row r="8064" spans="1:23" x14ac:dyDescent="0.4">
      <c r="A8064">
        <v>8063</v>
      </c>
      <c r="B8064">
        <v>1</v>
      </c>
      <c r="C8064">
        <v>1</v>
      </c>
      <c r="D8064">
        <v>1</v>
      </c>
      <c r="E8064">
        <v>2</v>
      </c>
      <c r="F8064" t="s">
        <v>23</v>
      </c>
      <c r="G8064">
        <v>-281.54437988666098</v>
      </c>
      <c r="H8064" t="s">
        <v>23</v>
      </c>
      <c r="I8064">
        <v>34.838005594475298</v>
      </c>
      <c r="J8064" t="s">
        <v>17337</v>
      </c>
      <c r="K8064" t="s">
        <v>25</v>
      </c>
      <c r="L8064" t="s">
        <v>17338</v>
      </c>
      <c r="M8064" t="s">
        <v>17339</v>
      </c>
      <c r="N8064" t="s">
        <v>17340</v>
      </c>
      <c r="O8064" t="s">
        <v>17341</v>
      </c>
      <c r="P8064">
        <v>4.1999998099999996</v>
      </c>
      <c r="Q8064" t="s">
        <v>17342</v>
      </c>
      <c r="R8064" t="s">
        <v>17343</v>
      </c>
      <c r="S8064">
        <v>67108866</v>
      </c>
      <c r="T8064">
        <v>357.11800870000002</v>
      </c>
      <c r="U8064" t="s">
        <v>31</v>
      </c>
      <c r="V8064" t="s">
        <v>10775</v>
      </c>
      <c r="W8064" t="s">
        <v>23</v>
      </c>
    </row>
    <row r="8065" spans="1:23" x14ac:dyDescent="0.4">
      <c r="A8065">
        <v>8064</v>
      </c>
      <c r="B8065">
        <v>1</v>
      </c>
      <c r="C8065">
        <v>1</v>
      </c>
      <c r="D8065">
        <v>1</v>
      </c>
      <c r="E8065">
        <v>1</v>
      </c>
      <c r="F8065" t="s">
        <v>23</v>
      </c>
      <c r="G8065">
        <v>-515.54063160595297</v>
      </c>
      <c r="H8065" t="s">
        <v>23</v>
      </c>
      <c r="I8065">
        <v>30.3083805003862</v>
      </c>
      <c r="J8065" t="s">
        <v>11254</v>
      </c>
      <c r="K8065" t="s">
        <v>25</v>
      </c>
      <c r="L8065" t="s">
        <v>11255</v>
      </c>
      <c r="M8065" t="s">
        <v>11256</v>
      </c>
      <c r="N8065" t="s">
        <v>11257</v>
      </c>
      <c r="O8065" t="s">
        <v>11258</v>
      </c>
      <c r="P8065">
        <v>2.7000000499999999</v>
      </c>
      <c r="Q8065" t="s">
        <v>11259</v>
      </c>
      <c r="R8065" t="s">
        <v>11260</v>
      </c>
      <c r="S8065">
        <v>16777218</v>
      </c>
      <c r="T8065">
        <v>579.14970000000005</v>
      </c>
      <c r="U8065" t="s">
        <v>31</v>
      </c>
      <c r="V8065" t="s">
        <v>12099</v>
      </c>
      <c r="W8065" t="s">
        <v>23</v>
      </c>
    </row>
    <row r="8066" spans="1:23" x14ac:dyDescent="0.4">
      <c r="A8066">
        <v>8065</v>
      </c>
      <c r="B8066">
        <v>1</v>
      </c>
      <c r="C8066">
        <v>1</v>
      </c>
      <c r="D8066">
        <v>1</v>
      </c>
      <c r="E8066">
        <v>1</v>
      </c>
      <c r="F8066" t="s">
        <v>23</v>
      </c>
      <c r="G8066">
        <v>-1.9730371706663901</v>
      </c>
      <c r="H8066" t="s">
        <v>23</v>
      </c>
      <c r="I8066">
        <v>48.7371967576074</v>
      </c>
      <c r="J8066" t="s">
        <v>422</v>
      </c>
      <c r="K8066" t="s">
        <v>25</v>
      </c>
      <c r="L8066" t="s">
        <v>423</v>
      </c>
      <c r="M8066" t="s">
        <v>424</v>
      </c>
      <c r="N8066" t="s">
        <v>425</v>
      </c>
      <c r="O8066" t="s">
        <v>426</v>
      </c>
      <c r="P8066">
        <v>-3.2000000499999999</v>
      </c>
      <c r="Q8066" t="s">
        <v>427</v>
      </c>
      <c r="R8066" t="s">
        <v>428</v>
      </c>
      <c r="S8066">
        <v>254798718</v>
      </c>
      <c r="T8066">
        <v>156.07679999999999</v>
      </c>
      <c r="U8066" t="s">
        <v>31</v>
      </c>
      <c r="V8066" t="s">
        <v>2082</v>
      </c>
      <c r="W8066" t="s">
        <v>23</v>
      </c>
    </row>
    <row r="8067" spans="1:23" x14ac:dyDescent="0.4">
      <c r="A8067">
        <v>8066</v>
      </c>
      <c r="B8067">
        <v>1</v>
      </c>
      <c r="C8067">
        <v>1</v>
      </c>
      <c r="D8067">
        <v>1</v>
      </c>
      <c r="E8067">
        <v>1</v>
      </c>
      <c r="F8067" t="s">
        <v>23</v>
      </c>
      <c r="G8067">
        <v>-23.473134151640501</v>
      </c>
      <c r="H8067" t="s">
        <v>23</v>
      </c>
      <c r="I8067">
        <v>17.536729294910199</v>
      </c>
      <c r="J8067" t="s">
        <v>5353</v>
      </c>
      <c r="K8067" t="s">
        <v>25</v>
      </c>
      <c r="L8067" t="s">
        <v>13185</v>
      </c>
      <c r="M8067" t="s">
        <v>13186</v>
      </c>
      <c r="N8067" t="s">
        <v>13187</v>
      </c>
      <c r="O8067" t="s">
        <v>13188</v>
      </c>
      <c r="P8067">
        <v>1.39999998</v>
      </c>
      <c r="Q8067" t="s">
        <v>13189</v>
      </c>
      <c r="R8067" t="s">
        <v>13190</v>
      </c>
      <c r="S8067">
        <v>221964662</v>
      </c>
      <c r="T8067">
        <v>209.08083529999999</v>
      </c>
      <c r="U8067" t="s">
        <v>31</v>
      </c>
      <c r="V8067" t="s">
        <v>8346</v>
      </c>
      <c r="W8067" t="s">
        <v>23</v>
      </c>
    </row>
    <row r="8068" spans="1:23" x14ac:dyDescent="0.4">
      <c r="A8068">
        <v>8067</v>
      </c>
      <c r="B8068">
        <v>1</v>
      </c>
      <c r="C8068">
        <v>1</v>
      </c>
      <c r="D8068">
        <v>1</v>
      </c>
      <c r="E8068">
        <v>1</v>
      </c>
      <c r="F8068" t="s">
        <v>23</v>
      </c>
      <c r="G8068">
        <v>-2.4848139343689502</v>
      </c>
      <c r="H8068" t="s">
        <v>23</v>
      </c>
      <c r="I8068">
        <v>37.775547754501098</v>
      </c>
      <c r="J8068" t="s">
        <v>3916</v>
      </c>
      <c r="K8068" t="s">
        <v>25</v>
      </c>
      <c r="L8068" t="s">
        <v>12754</v>
      </c>
      <c r="M8068" t="s">
        <v>12755</v>
      </c>
      <c r="N8068" t="s">
        <v>12756</v>
      </c>
      <c r="O8068" t="s">
        <v>12757</v>
      </c>
      <c r="P8068">
        <v>1.81576502</v>
      </c>
      <c r="Q8068" t="s">
        <v>12758</v>
      </c>
      <c r="R8068" t="s">
        <v>12759</v>
      </c>
      <c r="S8068">
        <v>255846782</v>
      </c>
      <c r="T8068">
        <v>149.05969999999999</v>
      </c>
      <c r="U8068" t="s">
        <v>31</v>
      </c>
      <c r="V8068" t="s">
        <v>4981</v>
      </c>
      <c r="W8068" t="s">
        <v>23</v>
      </c>
    </row>
    <row r="8069" spans="1:23" x14ac:dyDescent="0.4">
      <c r="A8069">
        <v>8068</v>
      </c>
      <c r="B8069">
        <v>1</v>
      </c>
      <c r="C8069">
        <v>1</v>
      </c>
      <c r="D8069">
        <v>1</v>
      </c>
      <c r="E8069">
        <v>1</v>
      </c>
      <c r="F8069" t="s">
        <v>23</v>
      </c>
      <c r="G8069">
        <v>-237.52114021969101</v>
      </c>
      <c r="H8069" t="s">
        <v>23</v>
      </c>
      <c r="I8069">
        <v>8.9727232581643595</v>
      </c>
      <c r="J8069" t="s">
        <v>16473</v>
      </c>
      <c r="K8069" t="s">
        <v>25</v>
      </c>
      <c r="L8069" t="s">
        <v>16474</v>
      </c>
      <c r="M8069" t="s">
        <v>16475</v>
      </c>
      <c r="N8069" t="s">
        <v>16476</v>
      </c>
      <c r="O8069" t="s">
        <v>16477</v>
      </c>
      <c r="P8069">
        <v>1.10000002</v>
      </c>
      <c r="Q8069" t="s">
        <v>16478</v>
      </c>
      <c r="R8069" t="s">
        <v>16479</v>
      </c>
      <c r="S8069">
        <v>67108866</v>
      </c>
      <c r="T8069">
        <v>197.10732479999999</v>
      </c>
      <c r="U8069" t="s">
        <v>31</v>
      </c>
      <c r="V8069" t="s">
        <v>3737</v>
      </c>
      <c r="W8069" t="s">
        <v>23</v>
      </c>
    </row>
    <row r="8070" spans="1:23" x14ac:dyDescent="0.4">
      <c r="A8070">
        <v>8069</v>
      </c>
      <c r="B8070">
        <v>1</v>
      </c>
      <c r="C8070">
        <v>1</v>
      </c>
      <c r="D8070">
        <v>1</v>
      </c>
      <c r="E8070">
        <v>2</v>
      </c>
      <c r="F8070" t="s">
        <v>23</v>
      </c>
      <c r="G8070">
        <v>-210.822743226228</v>
      </c>
      <c r="H8070" t="s">
        <v>23</v>
      </c>
      <c r="I8070">
        <v>86.670442721676494</v>
      </c>
      <c r="J8070" t="s">
        <v>16461</v>
      </c>
      <c r="K8070" t="s">
        <v>25</v>
      </c>
      <c r="L8070" t="s">
        <v>16462</v>
      </c>
      <c r="M8070" t="s">
        <v>16463</v>
      </c>
      <c r="N8070" t="s">
        <v>16464</v>
      </c>
      <c r="O8070" t="s">
        <v>16465</v>
      </c>
      <c r="P8070">
        <v>3.4000001000000002</v>
      </c>
      <c r="Q8070" t="s">
        <v>16466</v>
      </c>
      <c r="R8070" t="s">
        <v>16467</v>
      </c>
      <c r="S8070">
        <v>67108866</v>
      </c>
      <c r="T8070">
        <v>287.05099999999999</v>
      </c>
      <c r="U8070" t="s">
        <v>31</v>
      </c>
      <c r="V8070" t="s">
        <v>9815</v>
      </c>
      <c r="W8070" t="s">
        <v>23</v>
      </c>
    </row>
    <row r="8071" spans="1:23" x14ac:dyDescent="0.4">
      <c r="A8071">
        <v>8070</v>
      </c>
      <c r="B8071">
        <v>1</v>
      </c>
      <c r="C8071">
        <v>1</v>
      </c>
      <c r="D8071">
        <v>1</v>
      </c>
      <c r="E8071">
        <v>1</v>
      </c>
      <c r="F8071" t="s">
        <v>23</v>
      </c>
      <c r="G8071">
        <v>-14.5927259531947</v>
      </c>
      <c r="H8071" t="s">
        <v>23</v>
      </c>
      <c r="I8071">
        <v>25.4670118539401</v>
      </c>
      <c r="J8071" t="s">
        <v>1690</v>
      </c>
      <c r="K8071" t="s">
        <v>25</v>
      </c>
      <c r="L8071" t="s">
        <v>1691</v>
      </c>
      <c r="M8071" t="s">
        <v>1692</v>
      </c>
      <c r="N8071" t="s">
        <v>1693</v>
      </c>
      <c r="O8071" t="s">
        <v>1694</v>
      </c>
      <c r="P8071">
        <v>-0.89999997600000003</v>
      </c>
      <c r="Q8071" t="s">
        <v>1695</v>
      </c>
      <c r="R8071" t="s">
        <v>1696</v>
      </c>
      <c r="S8071">
        <v>8677533822</v>
      </c>
      <c r="T8071">
        <v>595.1657467</v>
      </c>
      <c r="U8071" t="s">
        <v>31</v>
      </c>
      <c r="V8071" t="s">
        <v>6326</v>
      </c>
      <c r="W8071" t="s">
        <v>23</v>
      </c>
    </row>
    <row r="8072" spans="1:23" x14ac:dyDescent="0.4">
      <c r="A8072">
        <v>8071</v>
      </c>
      <c r="B8072">
        <v>1</v>
      </c>
      <c r="C8072">
        <v>1</v>
      </c>
      <c r="D8072">
        <v>1</v>
      </c>
      <c r="E8072">
        <v>1</v>
      </c>
      <c r="F8072" t="s">
        <v>23</v>
      </c>
      <c r="G8072">
        <v>-540.48293929426598</v>
      </c>
      <c r="H8072" t="s">
        <v>23</v>
      </c>
      <c r="I8072">
        <v>51.045550788394898</v>
      </c>
      <c r="J8072" t="s">
        <v>7769</v>
      </c>
      <c r="K8072" t="s">
        <v>25</v>
      </c>
      <c r="L8072" t="s">
        <v>7770</v>
      </c>
      <c r="M8072" t="s">
        <v>7771</v>
      </c>
      <c r="N8072" t="s">
        <v>7772</v>
      </c>
      <c r="O8072" t="s">
        <v>7773</v>
      </c>
      <c r="P8072">
        <v>3.2000000499999999</v>
      </c>
      <c r="Q8072">
        <v>3033005</v>
      </c>
      <c r="R8072" t="s">
        <v>7774</v>
      </c>
      <c r="S8072">
        <v>67108866</v>
      </c>
      <c r="T8072">
        <v>355.20161919999998</v>
      </c>
      <c r="U8072" t="s">
        <v>31</v>
      </c>
      <c r="V8072" t="s">
        <v>10487</v>
      </c>
      <c r="W8072" t="s">
        <v>23</v>
      </c>
    </row>
    <row r="8073" spans="1:23" x14ac:dyDescent="0.4">
      <c r="A8073">
        <v>8072</v>
      </c>
      <c r="B8073">
        <v>1</v>
      </c>
      <c r="C8073">
        <v>1</v>
      </c>
      <c r="D8073">
        <v>1</v>
      </c>
      <c r="E8073">
        <v>1</v>
      </c>
      <c r="F8073" t="s">
        <v>23</v>
      </c>
      <c r="G8073">
        <v>-70.268733241149604</v>
      </c>
      <c r="H8073" t="s">
        <v>23</v>
      </c>
      <c r="I8073">
        <v>29.053486577573</v>
      </c>
      <c r="J8073" t="s">
        <v>2159</v>
      </c>
      <c r="K8073" t="s">
        <v>25</v>
      </c>
      <c r="L8073" t="s">
        <v>2160</v>
      </c>
      <c r="M8073" t="s">
        <v>2161</v>
      </c>
      <c r="N8073" t="s">
        <v>2162</v>
      </c>
      <c r="O8073" t="s">
        <v>2163</v>
      </c>
      <c r="P8073">
        <v>-1.39999998</v>
      </c>
      <c r="Q8073">
        <v>21827835</v>
      </c>
      <c r="R8073" t="s">
        <v>2164</v>
      </c>
      <c r="S8073">
        <v>262146</v>
      </c>
      <c r="T8073">
        <v>301.06011710000001</v>
      </c>
      <c r="U8073" t="s">
        <v>31</v>
      </c>
      <c r="V8073" t="s">
        <v>9643</v>
      </c>
      <c r="W8073" t="s">
        <v>23</v>
      </c>
    </row>
    <row r="8074" spans="1:23" x14ac:dyDescent="0.4">
      <c r="A8074">
        <v>8073</v>
      </c>
      <c r="B8074">
        <v>1</v>
      </c>
      <c r="C8074">
        <v>1</v>
      </c>
      <c r="D8074">
        <v>1</v>
      </c>
      <c r="E8074">
        <v>2</v>
      </c>
      <c r="F8074" t="s">
        <v>23</v>
      </c>
      <c r="G8074">
        <v>-324.230825245728</v>
      </c>
      <c r="H8074" t="s">
        <v>23</v>
      </c>
      <c r="I8074">
        <v>75.089837016253199</v>
      </c>
      <c r="J8074" t="s">
        <v>16345</v>
      </c>
      <c r="K8074" t="s">
        <v>25</v>
      </c>
      <c r="L8074" t="s">
        <v>16346</v>
      </c>
      <c r="M8074" t="s">
        <v>16347</v>
      </c>
      <c r="N8074" t="s">
        <v>28</v>
      </c>
      <c r="O8074" t="s">
        <v>16348</v>
      </c>
      <c r="P8074">
        <v>3.5999998999999998</v>
      </c>
      <c r="Q8074" t="s">
        <v>16349</v>
      </c>
      <c r="R8074" t="s">
        <v>16350</v>
      </c>
      <c r="S8074">
        <v>67108866</v>
      </c>
      <c r="T8074">
        <v>431.13365870000001</v>
      </c>
      <c r="U8074" t="s">
        <v>31</v>
      </c>
      <c r="V8074" t="s">
        <v>6155</v>
      </c>
      <c r="W8074" t="s">
        <v>23</v>
      </c>
    </row>
    <row r="8075" spans="1:23" x14ac:dyDescent="0.4">
      <c r="A8075">
        <v>8074</v>
      </c>
      <c r="B8075">
        <v>1</v>
      </c>
      <c r="C8075">
        <v>1</v>
      </c>
      <c r="D8075">
        <v>1</v>
      </c>
      <c r="E8075">
        <v>1</v>
      </c>
      <c r="F8075" t="s">
        <v>23</v>
      </c>
      <c r="G8075">
        <v>-31.845825531429199</v>
      </c>
      <c r="H8075" t="s">
        <v>23</v>
      </c>
      <c r="I8075">
        <v>19.925431676669</v>
      </c>
      <c r="J8075" t="s">
        <v>897</v>
      </c>
      <c r="K8075" t="s">
        <v>25</v>
      </c>
      <c r="L8075" t="s">
        <v>12657</v>
      </c>
      <c r="M8075" t="s">
        <v>12658</v>
      </c>
      <c r="N8075" t="s">
        <v>12659</v>
      </c>
      <c r="O8075" t="s">
        <v>12660</v>
      </c>
      <c r="P8075">
        <v>5.1999998099999996</v>
      </c>
      <c r="Q8075" t="s">
        <v>12661</v>
      </c>
      <c r="R8075" t="s">
        <v>12662</v>
      </c>
      <c r="S8075">
        <v>3449206</v>
      </c>
      <c r="T8075">
        <v>273.13862499999999</v>
      </c>
      <c r="U8075" t="s">
        <v>31</v>
      </c>
      <c r="V8075" t="s">
        <v>1630</v>
      </c>
      <c r="W8075" t="s">
        <v>23</v>
      </c>
    </row>
    <row r="8076" spans="1:23" x14ac:dyDescent="0.4">
      <c r="A8076">
        <v>8075</v>
      </c>
      <c r="B8076">
        <v>1</v>
      </c>
      <c r="C8076">
        <v>1</v>
      </c>
      <c r="D8076">
        <v>1</v>
      </c>
      <c r="E8076">
        <v>1</v>
      </c>
      <c r="F8076" t="s">
        <v>23</v>
      </c>
      <c r="G8076">
        <v>-3.5253809293696401</v>
      </c>
      <c r="H8076" t="s">
        <v>23</v>
      </c>
      <c r="I8076">
        <v>41.307222844456497</v>
      </c>
      <c r="J8076" t="s">
        <v>655</v>
      </c>
      <c r="K8076" t="s">
        <v>25</v>
      </c>
      <c r="L8076" t="s">
        <v>656</v>
      </c>
      <c r="M8076" t="s">
        <v>657</v>
      </c>
      <c r="N8076" t="s">
        <v>658</v>
      </c>
      <c r="O8076" t="s">
        <v>659</v>
      </c>
      <c r="P8076">
        <v>-1.32391071</v>
      </c>
      <c r="Q8076" t="s">
        <v>660</v>
      </c>
      <c r="R8076" t="s">
        <v>661</v>
      </c>
      <c r="S8076">
        <v>255847294</v>
      </c>
      <c r="T8076">
        <v>148.06044</v>
      </c>
      <c r="U8076" t="s">
        <v>31</v>
      </c>
      <c r="V8076" t="s">
        <v>1581</v>
      </c>
      <c r="W8076" t="s">
        <v>23</v>
      </c>
    </row>
    <row r="8077" spans="1:23" x14ac:dyDescent="0.4">
      <c r="A8077">
        <v>8076</v>
      </c>
      <c r="B8077">
        <v>1</v>
      </c>
      <c r="C8077">
        <v>1</v>
      </c>
      <c r="D8077">
        <v>1</v>
      </c>
      <c r="E8077">
        <v>1</v>
      </c>
      <c r="F8077" t="s">
        <v>23</v>
      </c>
      <c r="G8077">
        <v>-17.826755058377099</v>
      </c>
      <c r="H8077" t="s">
        <v>23</v>
      </c>
      <c r="I8077">
        <v>20.998432685777701</v>
      </c>
      <c r="J8077" t="s">
        <v>2387</v>
      </c>
      <c r="K8077" t="s">
        <v>25</v>
      </c>
      <c r="L8077" t="s">
        <v>13995</v>
      </c>
      <c r="M8077" t="s">
        <v>13996</v>
      </c>
      <c r="N8077" t="s">
        <v>13997</v>
      </c>
      <c r="O8077" t="s">
        <v>13998</v>
      </c>
      <c r="P8077">
        <v>0.42252111399999998</v>
      </c>
      <c r="Q8077" t="s">
        <v>13999</v>
      </c>
      <c r="R8077" t="s">
        <v>14000</v>
      </c>
      <c r="S8077">
        <v>121612654</v>
      </c>
      <c r="T8077">
        <v>132.1019</v>
      </c>
      <c r="U8077" t="s">
        <v>31</v>
      </c>
      <c r="V8077" t="s">
        <v>3223</v>
      </c>
      <c r="W8077" t="s">
        <v>23</v>
      </c>
    </row>
    <row r="8078" spans="1:23" x14ac:dyDescent="0.4">
      <c r="A8078">
        <v>8077</v>
      </c>
      <c r="B8078">
        <v>1</v>
      </c>
      <c r="C8078">
        <v>1</v>
      </c>
      <c r="D8078">
        <v>1</v>
      </c>
      <c r="E8078">
        <v>2</v>
      </c>
      <c r="F8078" t="s">
        <v>23</v>
      </c>
      <c r="G8078">
        <v>-497.54865945654399</v>
      </c>
      <c r="H8078" t="s">
        <v>23</v>
      </c>
      <c r="I8078">
        <v>46.967230173459299</v>
      </c>
      <c r="J8078" t="s">
        <v>17303</v>
      </c>
      <c r="K8078" t="s">
        <v>25</v>
      </c>
      <c r="L8078" t="s">
        <v>17304</v>
      </c>
      <c r="M8078" t="s">
        <v>17305</v>
      </c>
      <c r="N8078" t="s">
        <v>28</v>
      </c>
      <c r="O8078" t="s">
        <v>17306</v>
      </c>
      <c r="P8078">
        <v>-1.10000002</v>
      </c>
      <c r="Q8078">
        <v>125417420</v>
      </c>
      <c r="R8078" t="s">
        <v>17307</v>
      </c>
      <c r="S8078">
        <v>2097154</v>
      </c>
      <c r="T8078">
        <v>309.14609999999999</v>
      </c>
      <c r="U8078" t="s">
        <v>31</v>
      </c>
      <c r="V8078" t="s">
        <v>1359</v>
      </c>
      <c r="W8078" t="s">
        <v>23</v>
      </c>
    </row>
    <row r="8079" spans="1:23" x14ac:dyDescent="0.4">
      <c r="A8079">
        <v>8078</v>
      </c>
      <c r="B8079">
        <v>1</v>
      </c>
      <c r="C8079">
        <v>1</v>
      </c>
      <c r="D8079">
        <v>1</v>
      </c>
      <c r="E8079">
        <v>1</v>
      </c>
      <c r="F8079" t="s">
        <v>23</v>
      </c>
      <c r="G8079">
        <v>-274.216624311202</v>
      </c>
      <c r="H8079" t="s">
        <v>23</v>
      </c>
      <c r="I8079">
        <v>72.239333472894799</v>
      </c>
      <c r="J8079" t="s">
        <v>865</v>
      </c>
      <c r="K8079" t="s">
        <v>25</v>
      </c>
      <c r="L8079" t="s">
        <v>866</v>
      </c>
      <c r="M8079" t="s">
        <v>867</v>
      </c>
      <c r="N8079" t="s">
        <v>868</v>
      </c>
      <c r="O8079" t="s">
        <v>869</v>
      </c>
      <c r="P8079">
        <v>2.9000001000000002</v>
      </c>
      <c r="Q8079">
        <v>78347</v>
      </c>
      <c r="R8079" t="s">
        <v>870</v>
      </c>
      <c r="S8079">
        <v>262146</v>
      </c>
      <c r="T8079">
        <v>449.10783789999999</v>
      </c>
      <c r="U8079" t="s">
        <v>31</v>
      </c>
      <c r="V8079" t="s">
        <v>1198</v>
      </c>
      <c r="W8079" t="s">
        <v>23</v>
      </c>
    </row>
    <row r="8080" spans="1:23" x14ac:dyDescent="0.4">
      <c r="A8080">
        <v>8079</v>
      </c>
      <c r="B8080">
        <v>1</v>
      </c>
      <c r="C8080">
        <v>1</v>
      </c>
      <c r="D8080">
        <v>1</v>
      </c>
      <c r="E8080">
        <v>1</v>
      </c>
      <c r="F8080" t="s">
        <v>23</v>
      </c>
      <c r="G8080">
        <v>-588.79928871131199</v>
      </c>
      <c r="H8080" t="s">
        <v>23</v>
      </c>
      <c r="I8080">
        <v>52.543908426449001</v>
      </c>
      <c r="J8080" t="s">
        <v>2437</v>
      </c>
      <c r="K8080" t="s">
        <v>25</v>
      </c>
      <c r="L8080" t="s">
        <v>2438</v>
      </c>
      <c r="M8080" t="s">
        <v>2439</v>
      </c>
      <c r="N8080" t="s">
        <v>2440</v>
      </c>
      <c r="O8080" t="s">
        <v>2441</v>
      </c>
      <c r="P8080">
        <v>4.6999998099999996</v>
      </c>
      <c r="Q8080" t="s">
        <v>2442</v>
      </c>
      <c r="R8080" t="s">
        <v>2443</v>
      </c>
      <c r="S8080">
        <v>67649606</v>
      </c>
      <c r="T8080">
        <v>479.11840260000002</v>
      </c>
      <c r="U8080" t="s">
        <v>31</v>
      </c>
      <c r="V8080" t="s">
        <v>2444</v>
      </c>
      <c r="W8080" t="s">
        <v>23</v>
      </c>
    </row>
    <row r="8081" spans="1:23" x14ac:dyDescent="0.4">
      <c r="A8081">
        <v>8080</v>
      </c>
      <c r="B8081">
        <v>1</v>
      </c>
      <c r="C8081">
        <v>1</v>
      </c>
      <c r="D8081">
        <v>1</v>
      </c>
      <c r="E8081">
        <v>1</v>
      </c>
      <c r="F8081" t="s">
        <v>23</v>
      </c>
      <c r="G8081">
        <v>-7.5043144930058201</v>
      </c>
      <c r="H8081" t="s">
        <v>23</v>
      </c>
      <c r="I8081">
        <v>22.3944281888737</v>
      </c>
      <c r="J8081" t="s">
        <v>1860</v>
      </c>
      <c r="K8081" t="s">
        <v>25</v>
      </c>
      <c r="L8081" t="s">
        <v>1861</v>
      </c>
      <c r="M8081" t="s">
        <v>1862</v>
      </c>
      <c r="N8081" t="s">
        <v>1863</v>
      </c>
      <c r="O8081" t="s">
        <v>1864</v>
      </c>
      <c r="P8081">
        <v>1</v>
      </c>
      <c r="Q8081" t="s">
        <v>1865</v>
      </c>
      <c r="R8081" t="s">
        <v>1866</v>
      </c>
      <c r="S8081">
        <v>8677613694</v>
      </c>
      <c r="T8081">
        <v>463.08710250000001</v>
      </c>
      <c r="U8081" t="s">
        <v>31</v>
      </c>
      <c r="V8081" t="s">
        <v>12237</v>
      </c>
      <c r="W8081" t="s">
        <v>23</v>
      </c>
    </row>
    <row r="8082" spans="1:23" x14ac:dyDescent="0.4">
      <c r="A8082">
        <v>8081</v>
      </c>
      <c r="B8082">
        <v>1</v>
      </c>
      <c r="C8082">
        <v>1</v>
      </c>
      <c r="D8082">
        <v>1</v>
      </c>
      <c r="E8082">
        <v>1</v>
      </c>
      <c r="F8082" t="s">
        <v>23</v>
      </c>
      <c r="G8082">
        <v>-5.3741904908910403</v>
      </c>
      <c r="H8082" t="s">
        <v>23</v>
      </c>
      <c r="I8082">
        <v>19.1578618615927</v>
      </c>
      <c r="J8082" t="s">
        <v>3098</v>
      </c>
      <c r="K8082" t="s">
        <v>25</v>
      </c>
      <c r="L8082" t="s">
        <v>3099</v>
      </c>
      <c r="M8082" t="s">
        <v>3100</v>
      </c>
      <c r="N8082" t="s">
        <v>3101</v>
      </c>
      <c r="O8082" t="s">
        <v>3102</v>
      </c>
      <c r="P8082">
        <v>0.60000002399999997</v>
      </c>
      <c r="Q8082" t="s">
        <v>3103</v>
      </c>
      <c r="R8082" t="s">
        <v>3104</v>
      </c>
      <c r="S8082">
        <v>88009086</v>
      </c>
      <c r="T8082">
        <v>435.12857339999999</v>
      </c>
      <c r="U8082" t="s">
        <v>31</v>
      </c>
      <c r="V8082" t="s">
        <v>5796</v>
      </c>
      <c r="W8082" t="s">
        <v>23</v>
      </c>
    </row>
    <row r="8083" spans="1:23" x14ac:dyDescent="0.4">
      <c r="A8083">
        <v>8082</v>
      </c>
      <c r="B8083">
        <v>1</v>
      </c>
      <c r="C8083">
        <v>1</v>
      </c>
      <c r="D8083">
        <v>1</v>
      </c>
      <c r="E8083">
        <v>1</v>
      </c>
      <c r="F8083" t="s">
        <v>23</v>
      </c>
      <c r="G8083">
        <v>-0.92785719161327296</v>
      </c>
      <c r="H8083" t="s">
        <v>23</v>
      </c>
      <c r="I8083">
        <v>44.856223998442097</v>
      </c>
      <c r="J8083" t="s">
        <v>1665</v>
      </c>
      <c r="K8083" t="s">
        <v>25</v>
      </c>
      <c r="L8083" t="s">
        <v>1982</v>
      </c>
      <c r="M8083" t="s">
        <v>1983</v>
      </c>
      <c r="N8083" t="s">
        <v>1984</v>
      </c>
      <c r="O8083" t="s">
        <v>1985</v>
      </c>
      <c r="P8083">
        <v>2.8652255499999999</v>
      </c>
      <c r="Q8083" t="s">
        <v>1986</v>
      </c>
      <c r="R8083" t="s">
        <v>1987</v>
      </c>
      <c r="S8083">
        <v>19556450</v>
      </c>
      <c r="T8083">
        <v>323.13902000000002</v>
      </c>
      <c r="U8083" t="s">
        <v>31</v>
      </c>
      <c r="V8083" t="s">
        <v>4905</v>
      </c>
      <c r="W8083" t="s">
        <v>23</v>
      </c>
    </row>
    <row r="8084" spans="1:23" x14ac:dyDescent="0.4">
      <c r="A8084">
        <v>8083</v>
      </c>
      <c r="B8084">
        <v>1</v>
      </c>
      <c r="C8084">
        <v>1</v>
      </c>
      <c r="D8084">
        <v>1</v>
      </c>
      <c r="E8084">
        <v>1</v>
      </c>
      <c r="F8084" t="s">
        <v>23</v>
      </c>
      <c r="G8084">
        <v>-7.1021034847808</v>
      </c>
      <c r="H8084" t="s">
        <v>23</v>
      </c>
      <c r="I8084">
        <v>42.590142267832803</v>
      </c>
      <c r="J8084" t="s">
        <v>50</v>
      </c>
      <c r="K8084" t="s">
        <v>25</v>
      </c>
      <c r="L8084" t="s">
        <v>51</v>
      </c>
      <c r="M8084" t="s">
        <v>52</v>
      </c>
      <c r="N8084" t="s">
        <v>53</v>
      </c>
      <c r="O8084" t="s">
        <v>54</v>
      </c>
      <c r="P8084">
        <v>2.4793486599999999</v>
      </c>
      <c r="Q8084" t="s">
        <v>55</v>
      </c>
      <c r="R8084" t="s">
        <v>56</v>
      </c>
      <c r="S8084">
        <v>8659984502</v>
      </c>
      <c r="T8084">
        <v>341.18596910000002</v>
      </c>
      <c r="U8084" t="s">
        <v>31</v>
      </c>
      <c r="V8084" t="s">
        <v>84</v>
      </c>
      <c r="W8084" t="s">
        <v>23</v>
      </c>
    </row>
    <row r="8085" spans="1:23" x14ac:dyDescent="0.4">
      <c r="A8085">
        <v>8084</v>
      </c>
      <c r="B8085">
        <v>1</v>
      </c>
      <c r="C8085">
        <v>1</v>
      </c>
      <c r="D8085">
        <v>1</v>
      </c>
      <c r="E8085">
        <v>1</v>
      </c>
      <c r="F8085" t="s">
        <v>23</v>
      </c>
      <c r="G8085">
        <v>-524.51633955284899</v>
      </c>
      <c r="H8085" t="s">
        <v>23</v>
      </c>
      <c r="I8085">
        <v>83.4081031256964</v>
      </c>
      <c r="J8085" t="s">
        <v>11254</v>
      </c>
      <c r="K8085" t="s">
        <v>25</v>
      </c>
      <c r="L8085" t="s">
        <v>11255</v>
      </c>
      <c r="M8085" t="s">
        <v>11256</v>
      </c>
      <c r="N8085" t="s">
        <v>11257</v>
      </c>
      <c r="O8085" t="s">
        <v>11258</v>
      </c>
      <c r="P8085">
        <v>2.7000000499999999</v>
      </c>
      <c r="Q8085" t="s">
        <v>11259</v>
      </c>
      <c r="R8085" t="s">
        <v>11260</v>
      </c>
      <c r="S8085">
        <v>16777218</v>
      </c>
      <c r="T8085">
        <v>579.14970270000003</v>
      </c>
      <c r="U8085" t="s">
        <v>31</v>
      </c>
      <c r="V8085" t="s">
        <v>12116</v>
      </c>
      <c r="W8085" t="s">
        <v>23</v>
      </c>
    </row>
    <row r="8086" spans="1:23" x14ac:dyDescent="0.4">
      <c r="A8086">
        <v>8085</v>
      </c>
      <c r="B8086">
        <v>1</v>
      </c>
      <c r="C8086">
        <v>2</v>
      </c>
      <c r="D8086">
        <v>1</v>
      </c>
      <c r="E8086">
        <v>1</v>
      </c>
      <c r="F8086" t="s">
        <v>23</v>
      </c>
      <c r="G8086">
        <v>-3.2581596925965801</v>
      </c>
      <c r="H8086" t="s">
        <v>23</v>
      </c>
      <c r="I8086">
        <v>46.810558744396999</v>
      </c>
      <c r="J8086" t="s">
        <v>1102</v>
      </c>
      <c r="K8086" t="s">
        <v>25</v>
      </c>
      <c r="L8086" t="s">
        <v>1103</v>
      </c>
      <c r="M8086" t="s">
        <v>1104</v>
      </c>
      <c r="N8086" t="s">
        <v>1105</v>
      </c>
      <c r="O8086" t="s">
        <v>1106</v>
      </c>
      <c r="P8086">
        <v>3.0999998999999998</v>
      </c>
      <c r="Q8086" t="s">
        <v>1107</v>
      </c>
      <c r="R8086" t="s">
        <v>1108</v>
      </c>
      <c r="S8086">
        <v>255847294</v>
      </c>
      <c r="T8086">
        <v>229.0859207</v>
      </c>
      <c r="U8086" t="s">
        <v>31</v>
      </c>
      <c r="V8086" t="s">
        <v>12112</v>
      </c>
      <c r="W8086" t="s">
        <v>23</v>
      </c>
    </row>
    <row r="8087" spans="1:23" x14ac:dyDescent="0.4">
      <c r="A8087">
        <v>8086</v>
      </c>
      <c r="B8087">
        <v>1</v>
      </c>
      <c r="C8087">
        <v>1</v>
      </c>
      <c r="D8087">
        <v>1</v>
      </c>
      <c r="E8087">
        <v>3</v>
      </c>
      <c r="F8087" t="s">
        <v>23</v>
      </c>
      <c r="G8087">
        <v>-428.45567451175998</v>
      </c>
      <c r="H8087" t="s">
        <v>23</v>
      </c>
      <c r="I8087">
        <v>9.5141550249717497</v>
      </c>
      <c r="J8087" t="s">
        <v>17344</v>
      </c>
      <c r="K8087" t="s">
        <v>25</v>
      </c>
      <c r="L8087" t="s">
        <v>17345</v>
      </c>
      <c r="M8087" t="s">
        <v>17346</v>
      </c>
      <c r="N8087" t="s">
        <v>17347</v>
      </c>
      <c r="O8087" t="s">
        <v>17348</v>
      </c>
      <c r="P8087">
        <v>-0.5</v>
      </c>
      <c r="Q8087">
        <v>50919270</v>
      </c>
      <c r="R8087" t="s">
        <v>17349</v>
      </c>
      <c r="S8087">
        <v>16777282</v>
      </c>
      <c r="T8087">
        <v>459.13029999999998</v>
      </c>
      <c r="U8087" t="s">
        <v>31</v>
      </c>
      <c r="V8087" t="s">
        <v>17350</v>
      </c>
      <c r="W8087" t="s">
        <v>23</v>
      </c>
    </row>
    <row r="8088" spans="1:23" x14ac:dyDescent="0.4">
      <c r="A8088">
        <v>8087</v>
      </c>
      <c r="B8088">
        <v>1</v>
      </c>
      <c r="C8088">
        <v>1</v>
      </c>
      <c r="D8088">
        <v>1</v>
      </c>
      <c r="E8088">
        <v>1</v>
      </c>
      <c r="F8088" t="s">
        <v>23</v>
      </c>
      <c r="G8088">
        <v>-2.3765757731652499</v>
      </c>
      <c r="H8088" t="s">
        <v>23</v>
      </c>
      <c r="I8088">
        <v>41.4992075090315</v>
      </c>
      <c r="J8088" t="s">
        <v>457</v>
      </c>
      <c r="K8088" t="s">
        <v>25</v>
      </c>
      <c r="L8088" t="s">
        <v>458</v>
      </c>
      <c r="M8088" t="s">
        <v>459</v>
      </c>
      <c r="N8088" t="s">
        <v>460</v>
      </c>
      <c r="O8088" t="s">
        <v>461</v>
      </c>
      <c r="P8088">
        <v>2.2999999500000001</v>
      </c>
      <c r="Q8088" t="s">
        <v>462</v>
      </c>
      <c r="R8088" t="s">
        <v>463</v>
      </c>
      <c r="S8088">
        <v>70836598</v>
      </c>
      <c r="T8088">
        <v>385.21218379999999</v>
      </c>
      <c r="U8088" t="s">
        <v>31</v>
      </c>
      <c r="V8088" t="s">
        <v>2023</v>
      </c>
      <c r="W8088" t="s">
        <v>23</v>
      </c>
    </row>
    <row r="8089" spans="1:23" x14ac:dyDescent="0.4">
      <c r="A8089">
        <v>8088</v>
      </c>
      <c r="B8089">
        <v>1</v>
      </c>
      <c r="C8089">
        <v>3</v>
      </c>
      <c r="D8089">
        <v>1</v>
      </c>
      <c r="E8089">
        <v>1</v>
      </c>
      <c r="F8089" t="s">
        <v>23</v>
      </c>
      <c r="G8089">
        <v>-6.4800527488773998</v>
      </c>
      <c r="H8089" t="s">
        <v>23</v>
      </c>
      <c r="I8089">
        <v>64.796130055043307</v>
      </c>
      <c r="J8089" t="s">
        <v>1437</v>
      </c>
      <c r="K8089" t="s">
        <v>25</v>
      </c>
      <c r="L8089" t="s">
        <v>14286</v>
      </c>
      <c r="M8089" t="s">
        <v>14287</v>
      </c>
      <c r="N8089" t="s">
        <v>14288</v>
      </c>
      <c r="O8089" t="s">
        <v>14289</v>
      </c>
      <c r="P8089">
        <v>0.20000000300000001</v>
      </c>
      <c r="Q8089" t="s">
        <v>14290</v>
      </c>
      <c r="R8089" t="s">
        <v>14291</v>
      </c>
      <c r="S8089">
        <v>121563518</v>
      </c>
      <c r="T8089">
        <v>433.11292329999998</v>
      </c>
      <c r="U8089" t="s">
        <v>31</v>
      </c>
      <c r="V8089" t="s">
        <v>12118</v>
      </c>
      <c r="W8089" t="s">
        <v>23</v>
      </c>
    </row>
    <row r="8090" spans="1:23" x14ac:dyDescent="0.4">
      <c r="A8090">
        <v>8089</v>
      </c>
      <c r="B8090">
        <v>1</v>
      </c>
      <c r="C8090">
        <v>1</v>
      </c>
      <c r="D8090">
        <v>1</v>
      </c>
      <c r="E8090">
        <v>1</v>
      </c>
      <c r="F8090" t="s">
        <v>23</v>
      </c>
      <c r="G8090">
        <v>-835.50204559848805</v>
      </c>
      <c r="H8090" t="s">
        <v>23</v>
      </c>
      <c r="I8090">
        <v>81.733759469066499</v>
      </c>
      <c r="J8090" t="s">
        <v>4931</v>
      </c>
      <c r="K8090" t="s">
        <v>25</v>
      </c>
      <c r="L8090" t="s">
        <v>4932</v>
      </c>
      <c r="M8090" t="s">
        <v>4933</v>
      </c>
      <c r="N8090" t="s">
        <v>4934</v>
      </c>
      <c r="O8090" t="s">
        <v>4935</v>
      </c>
      <c r="P8090">
        <v>-3.7999999500000001</v>
      </c>
      <c r="Q8090" t="s">
        <v>4936</v>
      </c>
      <c r="R8090" t="s">
        <v>4937</v>
      </c>
      <c r="S8090">
        <v>70</v>
      </c>
      <c r="T8090">
        <v>595.20213220000005</v>
      </c>
      <c r="U8090" t="s">
        <v>31</v>
      </c>
      <c r="V8090" t="s">
        <v>12120</v>
      </c>
      <c r="W8090" t="s">
        <v>23</v>
      </c>
    </row>
    <row r="8091" spans="1:23" x14ac:dyDescent="0.4">
      <c r="A8091">
        <v>8090</v>
      </c>
      <c r="B8091">
        <v>1</v>
      </c>
      <c r="C8091">
        <v>1</v>
      </c>
      <c r="D8091">
        <v>1</v>
      </c>
      <c r="E8091">
        <v>2</v>
      </c>
      <c r="F8091" t="s">
        <v>23</v>
      </c>
      <c r="G8091">
        <v>-493.98928191841702</v>
      </c>
      <c r="H8091" t="s">
        <v>23</v>
      </c>
      <c r="I8091">
        <v>30.0550279948738</v>
      </c>
      <c r="J8091" t="s">
        <v>11525</v>
      </c>
      <c r="K8091" t="s">
        <v>25</v>
      </c>
      <c r="L8091" t="s">
        <v>11526</v>
      </c>
      <c r="M8091" t="s">
        <v>11527</v>
      </c>
      <c r="N8091" t="s">
        <v>11528</v>
      </c>
      <c r="O8091" t="s">
        <v>11529</v>
      </c>
      <c r="P8091">
        <v>-0.30000001199999998</v>
      </c>
      <c r="Q8091">
        <v>196156</v>
      </c>
      <c r="R8091" t="s">
        <v>11530</v>
      </c>
      <c r="S8091">
        <v>70</v>
      </c>
      <c r="T8091">
        <v>481.09766719999999</v>
      </c>
      <c r="U8091" t="s">
        <v>31</v>
      </c>
      <c r="V8091" t="s">
        <v>12103</v>
      </c>
      <c r="W8091" t="s">
        <v>23</v>
      </c>
    </row>
    <row r="8092" spans="1:23" x14ac:dyDescent="0.4">
      <c r="A8092">
        <v>8091</v>
      </c>
      <c r="B8092">
        <v>1</v>
      </c>
      <c r="C8092">
        <v>1</v>
      </c>
      <c r="D8092">
        <v>1</v>
      </c>
      <c r="E8092">
        <v>1</v>
      </c>
      <c r="F8092" t="s">
        <v>23</v>
      </c>
      <c r="G8092">
        <v>-6.7426768139546303</v>
      </c>
      <c r="H8092" t="s">
        <v>23</v>
      </c>
      <c r="I8092">
        <v>23.029506481266601</v>
      </c>
      <c r="J8092" t="s">
        <v>275</v>
      </c>
      <c r="K8092" t="s">
        <v>25</v>
      </c>
      <c r="L8092" t="s">
        <v>276</v>
      </c>
      <c r="M8092" t="s">
        <v>277</v>
      </c>
      <c r="N8092" t="s">
        <v>278</v>
      </c>
      <c r="O8092" t="s">
        <v>279</v>
      </c>
      <c r="P8092">
        <v>0.71967107100000005</v>
      </c>
      <c r="Q8092" t="s">
        <v>280</v>
      </c>
      <c r="R8092" t="s">
        <v>281</v>
      </c>
      <c r="S8092">
        <v>254798718</v>
      </c>
      <c r="T8092">
        <v>205.09716</v>
      </c>
      <c r="U8092" t="s">
        <v>31</v>
      </c>
      <c r="V8092" t="s">
        <v>17351</v>
      </c>
      <c r="W8092" t="s">
        <v>23</v>
      </c>
    </row>
    <row r="8093" spans="1:23" x14ac:dyDescent="0.4">
      <c r="A8093">
        <v>8092</v>
      </c>
      <c r="B8093">
        <v>1</v>
      </c>
      <c r="C8093">
        <v>1</v>
      </c>
      <c r="D8093">
        <v>1</v>
      </c>
      <c r="E8093">
        <v>1</v>
      </c>
      <c r="F8093" t="s">
        <v>23</v>
      </c>
      <c r="G8093">
        <v>-436.92105106489998</v>
      </c>
      <c r="H8093" t="s">
        <v>23</v>
      </c>
      <c r="I8093">
        <v>2.5358028818106702</v>
      </c>
      <c r="J8093" t="s">
        <v>5051</v>
      </c>
      <c r="K8093" t="s">
        <v>25</v>
      </c>
      <c r="L8093" t="s">
        <v>5052</v>
      </c>
      <c r="M8093" t="s">
        <v>5053</v>
      </c>
      <c r="N8093" t="s">
        <v>28</v>
      </c>
      <c r="O8093" t="s">
        <v>5054</v>
      </c>
      <c r="P8093">
        <v>-2.7000000499999999</v>
      </c>
      <c r="Q8093" t="s">
        <v>5055</v>
      </c>
      <c r="R8093" t="s">
        <v>5056</v>
      </c>
      <c r="S8093">
        <v>3178498</v>
      </c>
      <c r="T8093">
        <v>449.10783789999999</v>
      </c>
      <c r="U8093" t="s">
        <v>31</v>
      </c>
      <c r="V8093" t="s">
        <v>5057</v>
      </c>
      <c r="W8093" t="s">
        <v>23</v>
      </c>
    </row>
    <row r="8094" spans="1:23" x14ac:dyDescent="0.4">
      <c r="A8094">
        <v>8093</v>
      </c>
      <c r="B8094">
        <v>1</v>
      </c>
      <c r="C8094">
        <v>1</v>
      </c>
      <c r="D8094">
        <v>1</v>
      </c>
      <c r="E8094">
        <v>2</v>
      </c>
      <c r="F8094" t="s">
        <v>23</v>
      </c>
      <c r="G8094">
        <v>-732.96657307477403</v>
      </c>
      <c r="H8094" t="s">
        <v>23</v>
      </c>
      <c r="I8094">
        <v>28.203079493164701</v>
      </c>
      <c r="J8094" t="s">
        <v>11342</v>
      </c>
      <c r="K8094" t="s">
        <v>25</v>
      </c>
      <c r="L8094" t="s">
        <v>11343</v>
      </c>
      <c r="M8094" t="s">
        <v>11344</v>
      </c>
      <c r="N8094" t="s">
        <v>28</v>
      </c>
      <c r="O8094" t="s">
        <v>11345</v>
      </c>
      <c r="P8094">
        <v>2.73296356</v>
      </c>
      <c r="R8094" t="s">
        <v>11346</v>
      </c>
      <c r="S8094">
        <v>2097152</v>
      </c>
      <c r="T8094">
        <v>741.22366</v>
      </c>
      <c r="U8094" t="s">
        <v>31</v>
      </c>
      <c r="V8094" t="s">
        <v>4540</v>
      </c>
      <c r="W8094" t="s">
        <v>23</v>
      </c>
    </row>
    <row r="8095" spans="1:23" x14ac:dyDescent="0.4">
      <c r="A8095">
        <v>8094</v>
      </c>
      <c r="B8095">
        <v>1</v>
      </c>
      <c r="C8095">
        <v>1</v>
      </c>
      <c r="D8095">
        <v>1</v>
      </c>
      <c r="E8095">
        <v>2</v>
      </c>
      <c r="F8095" t="s">
        <v>23</v>
      </c>
      <c r="G8095">
        <v>-604.60808624161996</v>
      </c>
      <c r="H8095" t="s">
        <v>23</v>
      </c>
      <c r="I8095">
        <v>56.735315063825098</v>
      </c>
      <c r="J8095" t="s">
        <v>7425</v>
      </c>
      <c r="K8095" t="s">
        <v>25</v>
      </c>
      <c r="L8095" t="s">
        <v>7426</v>
      </c>
      <c r="M8095" t="s">
        <v>7427</v>
      </c>
      <c r="N8095" t="s">
        <v>28</v>
      </c>
      <c r="O8095" t="s">
        <v>7428</v>
      </c>
      <c r="P8095">
        <v>5.9000000999999997</v>
      </c>
      <c r="Q8095">
        <v>135854056</v>
      </c>
      <c r="R8095" t="s">
        <v>7429</v>
      </c>
      <c r="S8095">
        <v>262146</v>
      </c>
      <c r="T8095">
        <v>611.16066130000002</v>
      </c>
      <c r="U8095" t="s">
        <v>31</v>
      </c>
      <c r="V8095" t="s">
        <v>8000</v>
      </c>
      <c r="W8095" t="s">
        <v>23</v>
      </c>
    </row>
    <row r="8096" spans="1:23" x14ac:dyDescent="0.4">
      <c r="A8096">
        <v>8095</v>
      </c>
      <c r="B8096">
        <v>1</v>
      </c>
      <c r="C8096">
        <v>1</v>
      </c>
      <c r="D8096">
        <v>1</v>
      </c>
      <c r="E8096">
        <v>1</v>
      </c>
      <c r="F8096" t="s">
        <v>23</v>
      </c>
      <c r="G8096">
        <v>-1.78063618885805</v>
      </c>
      <c r="H8096" t="s">
        <v>23</v>
      </c>
      <c r="I8096">
        <v>20.548499553185099</v>
      </c>
      <c r="J8096" t="s">
        <v>2470</v>
      </c>
      <c r="K8096" t="s">
        <v>25</v>
      </c>
      <c r="L8096" t="s">
        <v>12456</v>
      </c>
      <c r="M8096" t="s">
        <v>12457</v>
      </c>
      <c r="N8096" t="s">
        <v>12458</v>
      </c>
      <c r="O8096" t="s">
        <v>12459</v>
      </c>
      <c r="P8096">
        <v>0.69045060899999999</v>
      </c>
      <c r="Q8096" t="s">
        <v>12460</v>
      </c>
      <c r="R8096" t="s">
        <v>12461</v>
      </c>
      <c r="S8096">
        <v>255847294</v>
      </c>
      <c r="T8096">
        <v>166.08626000000001</v>
      </c>
      <c r="U8096" t="s">
        <v>31</v>
      </c>
      <c r="V8096" t="s">
        <v>8534</v>
      </c>
      <c r="W8096" t="s">
        <v>23</v>
      </c>
    </row>
    <row r="8097" spans="1:23" x14ac:dyDescent="0.4">
      <c r="A8097">
        <v>8096</v>
      </c>
      <c r="B8097">
        <v>1</v>
      </c>
      <c r="C8097">
        <v>1</v>
      </c>
      <c r="D8097">
        <v>1</v>
      </c>
      <c r="E8097">
        <v>1</v>
      </c>
      <c r="F8097" t="s">
        <v>23</v>
      </c>
      <c r="G8097">
        <v>-991.91388829339905</v>
      </c>
      <c r="H8097" t="s">
        <v>23</v>
      </c>
      <c r="I8097">
        <v>65.310104028657406</v>
      </c>
      <c r="J8097" t="s">
        <v>4931</v>
      </c>
      <c r="K8097" t="s">
        <v>25</v>
      </c>
      <c r="L8097" t="s">
        <v>4932</v>
      </c>
      <c r="M8097" t="s">
        <v>4933</v>
      </c>
      <c r="N8097" t="s">
        <v>4934</v>
      </c>
      <c r="O8097" t="s">
        <v>4935</v>
      </c>
      <c r="P8097">
        <v>-3.7999999500000001</v>
      </c>
      <c r="Q8097" t="s">
        <v>4936</v>
      </c>
      <c r="R8097" t="s">
        <v>4937</v>
      </c>
      <c r="S8097">
        <v>70</v>
      </c>
      <c r="T8097">
        <v>595.20213220000005</v>
      </c>
      <c r="U8097" t="s">
        <v>31</v>
      </c>
      <c r="V8097" t="s">
        <v>6543</v>
      </c>
      <c r="W8097" t="s">
        <v>23</v>
      </c>
    </row>
    <row r="8098" spans="1:23" x14ac:dyDescent="0.4">
      <c r="A8098">
        <v>8097</v>
      </c>
      <c r="B8098">
        <v>1</v>
      </c>
      <c r="C8098">
        <v>1</v>
      </c>
      <c r="D8098">
        <v>1</v>
      </c>
      <c r="E8098">
        <v>1</v>
      </c>
      <c r="F8098" t="s">
        <v>23</v>
      </c>
      <c r="G8098">
        <v>-49.866634589065498</v>
      </c>
      <c r="H8098" t="s">
        <v>23</v>
      </c>
      <c r="I8098">
        <v>38.875532111846802</v>
      </c>
      <c r="J8098" t="s">
        <v>2364</v>
      </c>
      <c r="K8098" t="s">
        <v>25</v>
      </c>
      <c r="L8098" t="s">
        <v>15769</v>
      </c>
      <c r="M8098" t="s">
        <v>15770</v>
      </c>
      <c r="N8098" t="s">
        <v>15771</v>
      </c>
      <c r="O8098" t="s">
        <v>15772</v>
      </c>
      <c r="P8098">
        <v>1.7999999499999999</v>
      </c>
      <c r="Q8098" t="s">
        <v>15773</v>
      </c>
      <c r="R8098" t="s">
        <v>15774</v>
      </c>
      <c r="S8098">
        <v>87878014</v>
      </c>
      <c r="T8098">
        <v>271.06009990000001</v>
      </c>
      <c r="U8098" t="s">
        <v>31</v>
      </c>
      <c r="V8098" t="s">
        <v>7471</v>
      </c>
      <c r="W8098" t="s">
        <v>23</v>
      </c>
    </row>
    <row r="8099" spans="1:23" x14ac:dyDescent="0.4">
      <c r="A8099">
        <v>8098</v>
      </c>
      <c r="B8099">
        <v>1</v>
      </c>
      <c r="C8099">
        <v>2</v>
      </c>
      <c r="D8099">
        <v>1</v>
      </c>
      <c r="E8099">
        <v>2</v>
      </c>
      <c r="F8099" t="s">
        <v>23</v>
      </c>
      <c r="G8099">
        <v>-1220.4567503906301</v>
      </c>
      <c r="H8099" t="s">
        <v>23</v>
      </c>
      <c r="I8099">
        <v>90.208432189843904</v>
      </c>
      <c r="J8099" t="s">
        <v>17352</v>
      </c>
      <c r="K8099" t="s">
        <v>25</v>
      </c>
      <c r="L8099" t="s">
        <v>17353</v>
      </c>
      <c r="M8099" t="s">
        <v>17354</v>
      </c>
      <c r="N8099" t="s">
        <v>17355</v>
      </c>
      <c r="O8099" t="s">
        <v>17356</v>
      </c>
      <c r="P8099">
        <v>3.2999999500000001</v>
      </c>
      <c r="Q8099" t="s">
        <v>17357</v>
      </c>
      <c r="R8099" t="s">
        <v>17358</v>
      </c>
      <c r="S8099">
        <v>3178498</v>
      </c>
      <c r="T8099">
        <v>478.2224142</v>
      </c>
      <c r="U8099" t="s">
        <v>31</v>
      </c>
      <c r="V8099" t="s">
        <v>4892</v>
      </c>
      <c r="W8099" t="s">
        <v>23</v>
      </c>
    </row>
    <row r="8100" spans="1:23" x14ac:dyDescent="0.4">
      <c r="A8100">
        <v>8099</v>
      </c>
      <c r="B8100">
        <v>1</v>
      </c>
      <c r="C8100">
        <v>1</v>
      </c>
      <c r="D8100">
        <v>1</v>
      </c>
      <c r="E8100">
        <v>1</v>
      </c>
      <c r="F8100" t="s">
        <v>23</v>
      </c>
      <c r="G8100">
        <v>-13.7515976889683</v>
      </c>
      <c r="H8100" t="s">
        <v>23</v>
      </c>
      <c r="I8100">
        <v>41.102750172701597</v>
      </c>
      <c r="J8100" t="s">
        <v>1785</v>
      </c>
      <c r="K8100" t="s">
        <v>25</v>
      </c>
      <c r="L8100" t="s">
        <v>13679</v>
      </c>
      <c r="M8100" t="s">
        <v>13680</v>
      </c>
      <c r="N8100" t="s">
        <v>13681</v>
      </c>
      <c r="O8100" t="s">
        <v>13682</v>
      </c>
      <c r="P8100">
        <v>3.53111577</v>
      </c>
      <c r="Q8100">
        <v>441647</v>
      </c>
      <c r="R8100" t="s">
        <v>13683</v>
      </c>
      <c r="S8100">
        <v>3336550</v>
      </c>
      <c r="T8100">
        <v>255.0651853</v>
      </c>
      <c r="U8100" t="s">
        <v>31</v>
      </c>
      <c r="V8100" t="s">
        <v>9937</v>
      </c>
      <c r="W8100" t="s">
        <v>23</v>
      </c>
    </row>
    <row r="8101" spans="1:23" x14ac:dyDescent="0.4">
      <c r="A8101">
        <v>8100</v>
      </c>
      <c r="B8101">
        <v>1</v>
      </c>
      <c r="C8101">
        <v>1</v>
      </c>
      <c r="D8101">
        <v>1</v>
      </c>
      <c r="E8101">
        <v>2</v>
      </c>
      <c r="F8101" t="s">
        <v>23</v>
      </c>
      <c r="G8101">
        <v>-493.57255853196</v>
      </c>
      <c r="H8101" t="s">
        <v>23</v>
      </c>
      <c r="I8101">
        <v>104.782245555027</v>
      </c>
      <c r="J8101" t="s">
        <v>8940</v>
      </c>
      <c r="K8101" t="s">
        <v>25</v>
      </c>
      <c r="L8101" t="s">
        <v>8941</v>
      </c>
      <c r="M8101" t="s">
        <v>8942</v>
      </c>
      <c r="N8101" t="s">
        <v>28</v>
      </c>
      <c r="O8101" t="s">
        <v>8943</v>
      </c>
      <c r="P8101">
        <v>4.0999999000000003</v>
      </c>
      <c r="Q8101">
        <v>28960758</v>
      </c>
      <c r="R8101" t="s">
        <v>8944</v>
      </c>
      <c r="S8101">
        <v>3153922</v>
      </c>
      <c r="T8101">
        <v>483.12857339999999</v>
      </c>
      <c r="U8101" t="s">
        <v>31</v>
      </c>
      <c r="V8101" t="s">
        <v>10501</v>
      </c>
      <c r="W8101" t="s">
        <v>23</v>
      </c>
    </row>
    <row r="8102" spans="1:23" x14ac:dyDescent="0.4">
      <c r="A8102">
        <v>8101</v>
      </c>
      <c r="B8102">
        <v>1</v>
      </c>
      <c r="C8102">
        <v>1</v>
      </c>
      <c r="D8102">
        <v>1</v>
      </c>
      <c r="E8102">
        <v>1</v>
      </c>
      <c r="F8102" t="s">
        <v>23</v>
      </c>
      <c r="G8102">
        <v>-8.0561767215771098</v>
      </c>
      <c r="H8102" t="s">
        <v>23</v>
      </c>
      <c r="I8102">
        <v>16.729590720801902</v>
      </c>
      <c r="J8102" t="s">
        <v>908</v>
      </c>
      <c r="K8102" t="s">
        <v>25</v>
      </c>
      <c r="L8102" t="s">
        <v>909</v>
      </c>
      <c r="M8102" t="s">
        <v>910</v>
      </c>
      <c r="N8102" t="s">
        <v>911</v>
      </c>
      <c r="O8102" t="s">
        <v>912</v>
      </c>
      <c r="P8102">
        <v>0.40000000600000002</v>
      </c>
      <c r="Q8102" t="s">
        <v>913</v>
      </c>
      <c r="R8102" t="s">
        <v>914</v>
      </c>
      <c r="S8102">
        <v>34615519614</v>
      </c>
      <c r="T8102">
        <v>465.10275250000001</v>
      </c>
      <c r="U8102" t="s">
        <v>31</v>
      </c>
      <c r="V8102" t="s">
        <v>1215</v>
      </c>
      <c r="W8102" t="s">
        <v>23</v>
      </c>
    </row>
    <row r="8103" spans="1:23" x14ac:dyDescent="0.4">
      <c r="A8103">
        <v>8102</v>
      </c>
      <c r="B8103">
        <v>1</v>
      </c>
      <c r="C8103">
        <v>1</v>
      </c>
      <c r="D8103">
        <v>1</v>
      </c>
      <c r="E8103">
        <v>1</v>
      </c>
      <c r="F8103" t="s">
        <v>23</v>
      </c>
      <c r="G8103">
        <v>-12.491624997504699</v>
      </c>
      <c r="H8103" t="s">
        <v>23</v>
      </c>
      <c r="I8103">
        <v>48.322541609877298</v>
      </c>
      <c r="J8103" t="s">
        <v>7373</v>
      </c>
      <c r="K8103" t="s">
        <v>25</v>
      </c>
      <c r="L8103" t="s">
        <v>14702</v>
      </c>
      <c r="M8103" t="s">
        <v>14703</v>
      </c>
      <c r="N8103" t="s">
        <v>14704</v>
      </c>
      <c r="O8103" t="s">
        <v>14705</v>
      </c>
      <c r="P8103">
        <v>2.5999998999999998</v>
      </c>
      <c r="Q8103">
        <v>5281811</v>
      </c>
      <c r="R8103" t="s">
        <v>14706</v>
      </c>
      <c r="S8103">
        <v>87597438</v>
      </c>
      <c r="T8103">
        <v>301.07066459999999</v>
      </c>
      <c r="U8103" t="s">
        <v>31</v>
      </c>
      <c r="V8103" t="s">
        <v>10773</v>
      </c>
      <c r="W8103" t="s">
        <v>23</v>
      </c>
    </row>
    <row r="8104" spans="1:23" x14ac:dyDescent="0.4">
      <c r="A8104">
        <v>8103</v>
      </c>
      <c r="B8104">
        <v>1</v>
      </c>
      <c r="C8104">
        <v>1</v>
      </c>
      <c r="D8104">
        <v>1</v>
      </c>
      <c r="E8104">
        <v>1</v>
      </c>
      <c r="F8104" t="s">
        <v>23</v>
      </c>
      <c r="G8104">
        <v>-10.6526899458968</v>
      </c>
      <c r="H8104" t="s">
        <v>23</v>
      </c>
      <c r="I8104">
        <v>33.147617126101601</v>
      </c>
      <c r="J8104" t="s">
        <v>5754</v>
      </c>
      <c r="K8104" t="s">
        <v>25</v>
      </c>
      <c r="L8104" t="s">
        <v>13560</v>
      </c>
      <c r="M8104" t="s">
        <v>13561</v>
      </c>
      <c r="N8104" t="s">
        <v>13562</v>
      </c>
      <c r="O8104" t="s">
        <v>13563</v>
      </c>
      <c r="P8104">
        <v>1.21669245</v>
      </c>
      <c r="Q8104" t="s">
        <v>13564</v>
      </c>
      <c r="R8104" t="s">
        <v>13565</v>
      </c>
      <c r="S8104">
        <v>205382006</v>
      </c>
      <c r="T8104">
        <v>197.08083529999999</v>
      </c>
      <c r="U8104" t="s">
        <v>31</v>
      </c>
      <c r="V8104" t="s">
        <v>10583</v>
      </c>
      <c r="W8104" t="s">
        <v>23</v>
      </c>
    </row>
    <row r="8105" spans="1:23" x14ac:dyDescent="0.4">
      <c r="A8105">
        <v>8104</v>
      </c>
      <c r="B8105">
        <v>1</v>
      </c>
      <c r="C8105">
        <v>1</v>
      </c>
      <c r="D8105">
        <v>1</v>
      </c>
      <c r="E8105">
        <v>2</v>
      </c>
      <c r="F8105" t="s">
        <v>23</v>
      </c>
      <c r="G8105">
        <v>-235.338536097504</v>
      </c>
      <c r="H8105" t="s">
        <v>23</v>
      </c>
      <c r="I8105">
        <v>55.278344847139302</v>
      </c>
      <c r="J8105" t="s">
        <v>4953</v>
      </c>
      <c r="K8105" t="s">
        <v>25</v>
      </c>
      <c r="L8105" t="s">
        <v>4954</v>
      </c>
      <c r="M8105" t="s">
        <v>4955</v>
      </c>
      <c r="N8105" t="s">
        <v>4956</v>
      </c>
      <c r="O8105" t="s">
        <v>4957</v>
      </c>
      <c r="P8105">
        <v>-4.9000000999999997</v>
      </c>
      <c r="Q8105" t="s">
        <v>4958</v>
      </c>
      <c r="R8105" t="s">
        <v>4959</v>
      </c>
      <c r="S8105">
        <v>87073134</v>
      </c>
      <c r="T8105">
        <v>255.0651853</v>
      </c>
      <c r="U8105" t="s">
        <v>31</v>
      </c>
      <c r="V8105" t="s">
        <v>12284</v>
      </c>
      <c r="W8105" t="s">
        <v>23</v>
      </c>
    </row>
    <row r="8106" spans="1:23" x14ac:dyDescent="0.4">
      <c r="A8106">
        <v>8105</v>
      </c>
      <c r="B8106">
        <v>1</v>
      </c>
      <c r="C8106">
        <v>1</v>
      </c>
      <c r="D8106">
        <v>1</v>
      </c>
      <c r="E8106">
        <v>2</v>
      </c>
      <c r="F8106" t="s">
        <v>23</v>
      </c>
      <c r="G8106">
        <v>-820.16599275161195</v>
      </c>
      <c r="H8106" t="s">
        <v>23</v>
      </c>
      <c r="I8106">
        <v>41.816917532664299</v>
      </c>
      <c r="J8106" t="s">
        <v>4931</v>
      </c>
      <c r="K8106" t="s">
        <v>25</v>
      </c>
      <c r="L8106" t="s">
        <v>4932</v>
      </c>
      <c r="M8106" t="s">
        <v>4933</v>
      </c>
      <c r="N8106" t="s">
        <v>4934</v>
      </c>
      <c r="O8106" t="s">
        <v>4935</v>
      </c>
      <c r="P8106">
        <v>-3.7999999500000001</v>
      </c>
      <c r="Q8106" t="s">
        <v>4936</v>
      </c>
      <c r="R8106" t="s">
        <v>4937</v>
      </c>
      <c r="S8106">
        <v>70</v>
      </c>
      <c r="T8106">
        <v>595.20213220000005</v>
      </c>
      <c r="U8106" t="s">
        <v>31</v>
      </c>
      <c r="V8106" t="s">
        <v>6626</v>
      </c>
      <c r="W8106" t="s">
        <v>23</v>
      </c>
    </row>
    <row r="8107" spans="1:23" x14ac:dyDescent="0.4">
      <c r="A8107">
        <v>8106</v>
      </c>
      <c r="B8107">
        <v>1</v>
      </c>
      <c r="C8107">
        <v>1</v>
      </c>
      <c r="D8107">
        <v>1</v>
      </c>
      <c r="E8107">
        <v>1</v>
      </c>
      <c r="F8107" t="s">
        <v>23</v>
      </c>
      <c r="G8107">
        <v>-11.331782568632899</v>
      </c>
      <c r="H8107" t="s">
        <v>23</v>
      </c>
      <c r="I8107">
        <v>43.604234899827098</v>
      </c>
      <c r="J8107" t="s">
        <v>1408</v>
      </c>
      <c r="K8107" t="s">
        <v>25</v>
      </c>
      <c r="L8107" t="s">
        <v>1409</v>
      </c>
      <c r="M8107" t="s">
        <v>1410</v>
      </c>
      <c r="N8107" t="s">
        <v>1411</v>
      </c>
      <c r="O8107" t="s">
        <v>1412</v>
      </c>
      <c r="P8107">
        <v>2.3777244099999999</v>
      </c>
      <c r="Q8107" t="s">
        <v>1413</v>
      </c>
      <c r="R8107" t="s">
        <v>1414</v>
      </c>
      <c r="S8107">
        <v>2779202</v>
      </c>
      <c r="T8107">
        <v>289.15467000000001</v>
      </c>
      <c r="U8107" t="s">
        <v>31</v>
      </c>
      <c r="V8107" t="s">
        <v>5320</v>
      </c>
      <c r="W8107" t="s">
        <v>23</v>
      </c>
    </row>
    <row r="8108" spans="1:23" x14ac:dyDescent="0.4">
      <c r="A8108">
        <v>8107</v>
      </c>
      <c r="B8108">
        <v>1</v>
      </c>
      <c r="C8108">
        <v>1</v>
      </c>
      <c r="D8108">
        <v>1</v>
      </c>
      <c r="E8108">
        <v>2</v>
      </c>
      <c r="F8108" t="s">
        <v>23</v>
      </c>
      <c r="G8108">
        <v>-764.89266657338499</v>
      </c>
      <c r="H8108" t="s">
        <v>23</v>
      </c>
      <c r="I8108">
        <v>41.857361616112499</v>
      </c>
      <c r="J8108" t="s">
        <v>2084</v>
      </c>
      <c r="K8108" t="s">
        <v>25</v>
      </c>
      <c r="L8108" t="s">
        <v>2085</v>
      </c>
      <c r="M8108" t="s">
        <v>2086</v>
      </c>
      <c r="N8108" t="s">
        <v>2087</v>
      </c>
      <c r="O8108" t="s">
        <v>2088</v>
      </c>
      <c r="P8108">
        <v>-3.2999999500000001</v>
      </c>
      <c r="Q8108">
        <v>3036015</v>
      </c>
      <c r="R8108" t="s">
        <v>2089</v>
      </c>
      <c r="S8108">
        <v>70</v>
      </c>
      <c r="T8108">
        <v>581.1864822</v>
      </c>
      <c r="U8108" t="s">
        <v>31</v>
      </c>
      <c r="V8108" t="s">
        <v>4088</v>
      </c>
      <c r="W8108" t="s">
        <v>23</v>
      </c>
    </row>
    <row r="8109" spans="1:23" x14ac:dyDescent="0.4">
      <c r="A8109">
        <v>8108</v>
      </c>
      <c r="B8109">
        <v>1</v>
      </c>
      <c r="C8109">
        <v>1</v>
      </c>
      <c r="D8109">
        <v>1</v>
      </c>
      <c r="E8109">
        <v>1</v>
      </c>
      <c r="F8109" t="s">
        <v>23</v>
      </c>
      <c r="G8109">
        <v>-3.9457295267006298</v>
      </c>
      <c r="H8109" t="s">
        <v>23</v>
      </c>
      <c r="I8109">
        <v>44.950704734012902</v>
      </c>
      <c r="J8109" t="s">
        <v>6506</v>
      </c>
      <c r="K8109" t="s">
        <v>25</v>
      </c>
      <c r="L8109" t="s">
        <v>8164</v>
      </c>
      <c r="M8109" t="s">
        <v>8165</v>
      </c>
      <c r="N8109" t="s">
        <v>8166</v>
      </c>
      <c r="O8109" t="s">
        <v>8167</v>
      </c>
      <c r="P8109">
        <v>3.2999999500000001</v>
      </c>
      <c r="Q8109" t="s">
        <v>8168</v>
      </c>
      <c r="R8109" t="s">
        <v>8169</v>
      </c>
      <c r="S8109">
        <v>188410238</v>
      </c>
      <c r="T8109">
        <v>359.14891490000002</v>
      </c>
      <c r="U8109" t="s">
        <v>31</v>
      </c>
      <c r="V8109" t="s">
        <v>9469</v>
      </c>
      <c r="W8109" t="s">
        <v>23</v>
      </c>
    </row>
    <row r="8110" spans="1:23" x14ac:dyDescent="0.4">
      <c r="A8110">
        <v>8109</v>
      </c>
      <c r="B8110">
        <v>1</v>
      </c>
      <c r="C8110">
        <v>3</v>
      </c>
      <c r="D8110">
        <v>1</v>
      </c>
      <c r="E8110">
        <v>1</v>
      </c>
      <c r="F8110" t="s">
        <v>23</v>
      </c>
      <c r="G8110">
        <v>-10.975373793163</v>
      </c>
      <c r="H8110" t="s">
        <v>23</v>
      </c>
      <c r="I8110">
        <v>19.783137486870999</v>
      </c>
      <c r="J8110" t="s">
        <v>1437</v>
      </c>
      <c r="K8110" t="s">
        <v>25</v>
      </c>
      <c r="L8110" t="s">
        <v>14286</v>
      </c>
      <c r="M8110" t="s">
        <v>14287</v>
      </c>
      <c r="N8110" t="s">
        <v>14288</v>
      </c>
      <c r="O8110" t="s">
        <v>14289</v>
      </c>
      <c r="P8110">
        <v>0.20000000300000001</v>
      </c>
      <c r="Q8110" t="s">
        <v>14290</v>
      </c>
      <c r="R8110" t="s">
        <v>14291</v>
      </c>
      <c r="S8110">
        <v>121563518</v>
      </c>
      <c r="T8110">
        <v>433.11292329999998</v>
      </c>
      <c r="U8110" t="s">
        <v>31</v>
      </c>
      <c r="V8110" t="s">
        <v>10626</v>
      </c>
      <c r="W8110" t="s">
        <v>23</v>
      </c>
    </row>
    <row r="8111" spans="1:23" x14ac:dyDescent="0.4">
      <c r="A8111">
        <v>8110</v>
      </c>
      <c r="B8111">
        <v>1</v>
      </c>
      <c r="C8111">
        <v>1</v>
      </c>
      <c r="D8111">
        <v>1</v>
      </c>
      <c r="E8111">
        <v>1</v>
      </c>
      <c r="F8111" t="s">
        <v>23</v>
      </c>
      <c r="G8111">
        <v>-4.4239144570316897</v>
      </c>
      <c r="H8111" t="s">
        <v>23</v>
      </c>
      <c r="I8111">
        <v>44.137333115900098</v>
      </c>
      <c r="J8111" t="s">
        <v>422</v>
      </c>
      <c r="K8111" t="s">
        <v>25</v>
      </c>
      <c r="L8111" t="s">
        <v>423</v>
      </c>
      <c r="M8111" t="s">
        <v>424</v>
      </c>
      <c r="N8111" t="s">
        <v>425</v>
      </c>
      <c r="O8111" t="s">
        <v>426</v>
      </c>
      <c r="P8111">
        <v>-3.2000000499999999</v>
      </c>
      <c r="Q8111" t="s">
        <v>427</v>
      </c>
      <c r="R8111" t="s">
        <v>428</v>
      </c>
      <c r="S8111">
        <v>254798718</v>
      </c>
      <c r="T8111">
        <v>156.07679999999999</v>
      </c>
      <c r="U8111" t="s">
        <v>31</v>
      </c>
      <c r="V8111" t="s">
        <v>5015</v>
      </c>
      <c r="W8111" t="s">
        <v>23</v>
      </c>
    </row>
    <row r="8112" spans="1:23" x14ac:dyDescent="0.4">
      <c r="A8112">
        <v>8111</v>
      </c>
      <c r="B8112">
        <v>1</v>
      </c>
      <c r="C8112">
        <v>1</v>
      </c>
      <c r="D8112">
        <v>1</v>
      </c>
      <c r="E8112">
        <v>2</v>
      </c>
      <c r="F8112" t="s">
        <v>23</v>
      </c>
      <c r="G8112">
        <v>-929.22692015348298</v>
      </c>
      <c r="H8112" t="s">
        <v>23</v>
      </c>
      <c r="I8112">
        <v>70.939466341375706</v>
      </c>
      <c r="J8112" t="s">
        <v>6206</v>
      </c>
      <c r="K8112" t="s">
        <v>25</v>
      </c>
      <c r="L8112" t="s">
        <v>6207</v>
      </c>
      <c r="M8112" t="s">
        <v>6208</v>
      </c>
      <c r="N8112" t="s">
        <v>28</v>
      </c>
      <c r="O8112" t="s">
        <v>6209</v>
      </c>
      <c r="P8112">
        <v>3.5999998999999998</v>
      </c>
      <c r="Q8112">
        <v>163114</v>
      </c>
      <c r="R8112" t="s">
        <v>6210</v>
      </c>
      <c r="S8112">
        <v>262146</v>
      </c>
      <c r="T8112">
        <v>565.15518199999997</v>
      </c>
      <c r="U8112" t="s">
        <v>31</v>
      </c>
      <c r="V8112" t="s">
        <v>12113</v>
      </c>
      <c r="W8112" t="s">
        <v>23</v>
      </c>
    </row>
    <row r="8113" spans="1:23" x14ac:dyDescent="0.4">
      <c r="A8113">
        <v>8112</v>
      </c>
      <c r="B8113">
        <v>1</v>
      </c>
      <c r="C8113">
        <v>1</v>
      </c>
      <c r="D8113">
        <v>1</v>
      </c>
      <c r="E8113">
        <v>1</v>
      </c>
      <c r="F8113" t="s">
        <v>23</v>
      </c>
      <c r="G8113">
        <v>-6.5351577169456503</v>
      </c>
      <c r="H8113" t="s">
        <v>23</v>
      </c>
      <c r="I8113">
        <v>22.8973207490459</v>
      </c>
      <c r="J8113" t="s">
        <v>3030</v>
      </c>
      <c r="K8113" t="s">
        <v>25</v>
      </c>
      <c r="L8113" t="s">
        <v>3031</v>
      </c>
      <c r="M8113" t="s">
        <v>3032</v>
      </c>
      <c r="N8113" t="s">
        <v>3033</v>
      </c>
      <c r="O8113" t="s">
        <v>3034</v>
      </c>
      <c r="P8113">
        <v>-1</v>
      </c>
      <c r="Q8113" t="s">
        <v>3035</v>
      </c>
      <c r="R8113" t="s">
        <v>3036</v>
      </c>
      <c r="S8113">
        <v>8677548158</v>
      </c>
      <c r="T8113">
        <v>625.17631140000003</v>
      </c>
      <c r="U8113" t="s">
        <v>31</v>
      </c>
      <c r="V8113" t="s">
        <v>5169</v>
      </c>
      <c r="W8113" t="s">
        <v>23</v>
      </c>
    </row>
    <row r="8114" spans="1:23" x14ac:dyDescent="0.4">
      <c r="A8114">
        <v>8113</v>
      </c>
      <c r="B8114">
        <v>1</v>
      </c>
      <c r="C8114">
        <v>1</v>
      </c>
      <c r="D8114">
        <v>1</v>
      </c>
      <c r="E8114">
        <v>1</v>
      </c>
      <c r="F8114" t="s">
        <v>23</v>
      </c>
      <c r="G8114">
        <v>-46.951705943111399</v>
      </c>
      <c r="H8114" t="s">
        <v>23</v>
      </c>
      <c r="I8114">
        <v>31.026904728936</v>
      </c>
      <c r="J8114" t="s">
        <v>2842</v>
      </c>
      <c r="K8114" t="s">
        <v>25</v>
      </c>
      <c r="L8114" t="s">
        <v>2843</v>
      </c>
      <c r="M8114" t="s">
        <v>2844</v>
      </c>
      <c r="N8114" t="s">
        <v>2845</v>
      </c>
      <c r="O8114" t="s">
        <v>2846</v>
      </c>
      <c r="P8114">
        <v>0.60836017099999995</v>
      </c>
      <c r="Q8114" t="s">
        <v>2847</v>
      </c>
      <c r="R8114" t="s">
        <v>2848</v>
      </c>
      <c r="S8114">
        <v>121383790</v>
      </c>
      <c r="T8114">
        <v>218.084541</v>
      </c>
      <c r="U8114" t="s">
        <v>31</v>
      </c>
      <c r="V8114" t="s">
        <v>2850</v>
      </c>
      <c r="W8114" t="s">
        <v>23</v>
      </c>
    </row>
    <row r="8115" spans="1:23" x14ac:dyDescent="0.4">
      <c r="A8115">
        <v>8114</v>
      </c>
      <c r="B8115">
        <v>1</v>
      </c>
      <c r="C8115">
        <v>1</v>
      </c>
      <c r="D8115">
        <v>1</v>
      </c>
      <c r="E8115">
        <v>1</v>
      </c>
      <c r="F8115" t="s">
        <v>23</v>
      </c>
      <c r="G8115">
        <v>-553.41559119467695</v>
      </c>
      <c r="H8115" t="s">
        <v>23</v>
      </c>
      <c r="I8115">
        <v>79.145967952142598</v>
      </c>
      <c r="J8115" t="s">
        <v>6277</v>
      </c>
      <c r="K8115" t="s">
        <v>25</v>
      </c>
      <c r="L8115" t="s">
        <v>6278</v>
      </c>
      <c r="M8115" t="s">
        <v>6279</v>
      </c>
      <c r="N8115" t="s">
        <v>28</v>
      </c>
      <c r="O8115" t="s">
        <v>6280</v>
      </c>
      <c r="P8115">
        <v>3.7000000499999999</v>
      </c>
      <c r="Q8115">
        <v>26744355</v>
      </c>
      <c r="R8115" t="s">
        <v>6281</v>
      </c>
      <c r="S8115">
        <v>3153922</v>
      </c>
      <c r="T8115">
        <v>451.12348800000001</v>
      </c>
      <c r="U8115" t="s">
        <v>31</v>
      </c>
      <c r="V8115" t="s">
        <v>9173</v>
      </c>
      <c r="W8115" t="s">
        <v>23</v>
      </c>
    </row>
    <row r="8116" spans="1:23" x14ac:dyDescent="0.4">
      <c r="A8116">
        <v>8115</v>
      </c>
      <c r="B8116">
        <v>1</v>
      </c>
      <c r="C8116">
        <v>1</v>
      </c>
      <c r="D8116">
        <v>1</v>
      </c>
      <c r="E8116">
        <v>1</v>
      </c>
      <c r="F8116" t="s">
        <v>23</v>
      </c>
      <c r="G8116">
        <v>-6.1784853818938101</v>
      </c>
      <c r="H8116" t="s">
        <v>23</v>
      </c>
      <c r="I8116">
        <v>19.754693461814899</v>
      </c>
      <c r="J8116" t="s">
        <v>806</v>
      </c>
      <c r="K8116" t="s">
        <v>25</v>
      </c>
      <c r="L8116" t="s">
        <v>807</v>
      </c>
      <c r="M8116" t="s">
        <v>808</v>
      </c>
      <c r="N8116" t="s">
        <v>809</v>
      </c>
      <c r="O8116" t="s">
        <v>810</v>
      </c>
      <c r="P8116">
        <v>-1.5523468300000001</v>
      </c>
      <c r="Q8116" t="s">
        <v>811</v>
      </c>
      <c r="R8116" t="s">
        <v>812</v>
      </c>
      <c r="S8116">
        <v>121629054</v>
      </c>
      <c r="T8116">
        <v>133.09715</v>
      </c>
      <c r="U8116" t="s">
        <v>31</v>
      </c>
      <c r="V8116" t="s">
        <v>822</v>
      </c>
      <c r="W8116" t="s">
        <v>23</v>
      </c>
    </row>
    <row r="8117" spans="1:23" x14ac:dyDescent="0.4">
      <c r="A8117">
        <v>8116</v>
      </c>
      <c r="B8117">
        <v>1</v>
      </c>
      <c r="C8117">
        <v>1</v>
      </c>
      <c r="D8117">
        <v>1</v>
      </c>
      <c r="E8117">
        <v>1</v>
      </c>
      <c r="F8117" t="s">
        <v>23</v>
      </c>
      <c r="G8117">
        <v>-11.4752615449913</v>
      </c>
      <c r="H8117" t="s">
        <v>23</v>
      </c>
      <c r="I8117">
        <v>15.475753582556599</v>
      </c>
      <c r="J8117" t="s">
        <v>1408</v>
      </c>
      <c r="K8117" t="s">
        <v>25</v>
      </c>
      <c r="L8117" t="s">
        <v>1634</v>
      </c>
      <c r="M8117" t="s">
        <v>1635</v>
      </c>
      <c r="N8117" t="s">
        <v>1636</v>
      </c>
      <c r="O8117" t="s">
        <v>1637</v>
      </c>
      <c r="P8117">
        <v>2.3777244099999999</v>
      </c>
      <c r="Q8117" t="s">
        <v>1638</v>
      </c>
      <c r="R8117" t="s">
        <v>1639</v>
      </c>
      <c r="S8117">
        <v>19540002</v>
      </c>
      <c r="T8117">
        <v>289.15466900000001</v>
      </c>
      <c r="U8117" t="s">
        <v>31</v>
      </c>
      <c r="V8117" t="s">
        <v>1935</v>
      </c>
      <c r="W8117" t="s">
        <v>23</v>
      </c>
    </row>
    <row r="8118" spans="1:23" x14ac:dyDescent="0.4">
      <c r="A8118">
        <v>8117</v>
      </c>
      <c r="B8118">
        <v>1</v>
      </c>
      <c r="C8118">
        <v>1</v>
      </c>
      <c r="D8118">
        <v>1</v>
      </c>
      <c r="E8118">
        <v>1</v>
      </c>
      <c r="F8118" t="s">
        <v>23</v>
      </c>
      <c r="G8118">
        <v>-2.3534859475504302</v>
      </c>
      <c r="H8118" t="s">
        <v>23</v>
      </c>
      <c r="I8118">
        <v>8.8532939058482505</v>
      </c>
      <c r="J8118" t="s">
        <v>1234</v>
      </c>
      <c r="K8118" t="s">
        <v>25</v>
      </c>
      <c r="L8118" t="s">
        <v>1235</v>
      </c>
      <c r="M8118" t="s">
        <v>1236</v>
      </c>
      <c r="N8118" t="s">
        <v>1237</v>
      </c>
      <c r="O8118" t="s">
        <v>1238</v>
      </c>
      <c r="P8118">
        <v>1.81215119</v>
      </c>
      <c r="Q8118" t="s">
        <v>1239</v>
      </c>
      <c r="R8118" t="s">
        <v>1240</v>
      </c>
      <c r="S8118">
        <v>121563518</v>
      </c>
      <c r="T8118">
        <v>287.05501450000003</v>
      </c>
      <c r="U8118" t="s">
        <v>31</v>
      </c>
      <c r="V8118" t="s">
        <v>1241</v>
      </c>
      <c r="W8118" t="s">
        <v>23</v>
      </c>
    </row>
    <row r="8119" spans="1:23" x14ac:dyDescent="0.4">
      <c r="A8119">
        <v>8118</v>
      </c>
      <c r="B8119">
        <v>1</v>
      </c>
      <c r="C8119">
        <v>1</v>
      </c>
      <c r="D8119">
        <v>1</v>
      </c>
      <c r="E8119">
        <v>2</v>
      </c>
      <c r="F8119" t="s">
        <v>23</v>
      </c>
      <c r="G8119">
        <v>-614.06034794731602</v>
      </c>
      <c r="H8119" t="s">
        <v>23</v>
      </c>
      <c r="I8119">
        <v>22.310120489469501</v>
      </c>
      <c r="J8119" t="s">
        <v>6277</v>
      </c>
      <c r="K8119" t="s">
        <v>25</v>
      </c>
      <c r="L8119" t="s">
        <v>6278</v>
      </c>
      <c r="M8119" t="s">
        <v>6279</v>
      </c>
      <c r="N8119" t="s">
        <v>28</v>
      </c>
      <c r="O8119" t="s">
        <v>6280</v>
      </c>
      <c r="P8119">
        <v>3.7000000499999999</v>
      </c>
      <c r="Q8119">
        <v>26744355</v>
      </c>
      <c r="R8119" t="s">
        <v>6281</v>
      </c>
      <c r="S8119">
        <v>3153922</v>
      </c>
      <c r="T8119">
        <v>451.12348800000001</v>
      </c>
      <c r="U8119" t="s">
        <v>31</v>
      </c>
      <c r="V8119" t="s">
        <v>6842</v>
      </c>
      <c r="W8119" t="s">
        <v>23</v>
      </c>
    </row>
    <row r="8120" spans="1:23" x14ac:dyDescent="0.4">
      <c r="A8120">
        <v>8119</v>
      </c>
      <c r="B8120">
        <v>1</v>
      </c>
      <c r="C8120">
        <v>1</v>
      </c>
      <c r="D8120">
        <v>1</v>
      </c>
      <c r="E8120">
        <v>1</v>
      </c>
      <c r="F8120" t="s">
        <v>23</v>
      </c>
      <c r="G8120">
        <v>-24.0383097156353</v>
      </c>
      <c r="H8120" t="s">
        <v>23</v>
      </c>
      <c r="I8120">
        <v>25.044693468750101</v>
      </c>
      <c r="J8120" t="s">
        <v>959</v>
      </c>
      <c r="K8120" t="s">
        <v>25</v>
      </c>
      <c r="L8120" t="s">
        <v>960</v>
      </c>
      <c r="M8120" t="s">
        <v>961</v>
      </c>
      <c r="N8120" t="s">
        <v>962</v>
      </c>
      <c r="O8120" t="s">
        <v>963</v>
      </c>
      <c r="P8120">
        <v>0.69999998799999996</v>
      </c>
      <c r="Q8120" t="s">
        <v>964</v>
      </c>
      <c r="R8120" t="s">
        <v>965</v>
      </c>
      <c r="S8120">
        <v>8592048198</v>
      </c>
      <c r="T8120">
        <v>216.12299999999999</v>
      </c>
      <c r="U8120" t="s">
        <v>31</v>
      </c>
      <c r="V8120" t="s">
        <v>966</v>
      </c>
      <c r="W8120" t="s">
        <v>23</v>
      </c>
    </row>
    <row r="8121" spans="1:23" x14ac:dyDescent="0.4">
      <c r="A8121">
        <v>8120</v>
      </c>
      <c r="B8121">
        <v>1</v>
      </c>
      <c r="C8121">
        <v>1</v>
      </c>
      <c r="D8121">
        <v>1</v>
      </c>
      <c r="E8121">
        <v>1</v>
      </c>
      <c r="F8121" t="s">
        <v>23</v>
      </c>
      <c r="G8121">
        <v>-12.0858647733906</v>
      </c>
      <c r="H8121" t="s">
        <v>23</v>
      </c>
      <c r="I8121">
        <v>27.7301117393027</v>
      </c>
      <c r="J8121" t="s">
        <v>4863</v>
      </c>
      <c r="K8121" t="s">
        <v>25</v>
      </c>
      <c r="L8121" t="s">
        <v>5523</v>
      </c>
      <c r="M8121" t="s">
        <v>5524</v>
      </c>
      <c r="N8121" t="s">
        <v>5525</v>
      </c>
      <c r="O8121" t="s">
        <v>5526</v>
      </c>
      <c r="P8121">
        <v>1.8026983700000001</v>
      </c>
      <c r="Q8121" t="s">
        <v>5527</v>
      </c>
      <c r="R8121" t="s">
        <v>5528</v>
      </c>
      <c r="S8121">
        <v>25857679450</v>
      </c>
      <c r="T8121">
        <v>179.07027059999999</v>
      </c>
      <c r="U8121" t="s">
        <v>31</v>
      </c>
      <c r="V8121" t="s">
        <v>9428</v>
      </c>
      <c r="W8121" t="s">
        <v>23</v>
      </c>
    </row>
    <row r="8122" spans="1:23" x14ac:dyDescent="0.4">
      <c r="A8122">
        <v>8121</v>
      </c>
      <c r="B8122">
        <v>1</v>
      </c>
      <c r="C8122">
        <v>1</v>
      </c>
      <c r="D8122">
        <v>1</v>
      </c>
      <c r="E8122">
        <v>2</v>
      </c>
      <c r="F8122" t="s">
        <v>23</v>
      </c>
      <c r="G8122">
        <v>-196.46744888811099</v>
      </c>
      <c r="H8122" t="s">
        <v>23</v>
      </c>
      <c r="I8122">
        <v>38.3972728572855</v>
      </c>
      <c r="J8122" t="s">
        <v>9392</v>
      </c>
      <c r="K8122" t="s">
        <v>25</v>
      </c>
      <c r="L8122" t="s">
        <v>9393</v>
      </c>
      <c r="M8122" t="s">
        <v>9394</v>
      </c>
      <c r="N8122" t="s">
        <v>9395</v>
      </c>
      <c r="O8122" t="s">
        <v>9396</v>
      </c>
      <c r="P8122">
        <v>2</v>
      </c>
      <c r="Q8122" t="s">
        <v>9397</v>
      </c>
      <c r="R8122" t="s">
        <v>9398</v>
      </c>
      <c r="S8122">
        <v>67108866</v>
      </c>
      <c r="T8122">
        <v>357.11801000000003</v>
      </c>
      <c r="U8122" t="s">
        <v>31</v>
      </c>
      <c r="V8122" t="s">
        <v>10625</v>
      </c>
      <c r="W8122" t="s">
        <v>23</v>
      </c>
    </row>
    <row r="8123" spans="1:23" x14ac:dyDescent="0.4">
      <c r="A8123">
        <v>8122</v>
      </c>
      <c r="B8123">
        <v>1</v>
      </c>
      <c r="C8123">
        <v>1</v>
      </c>
      <c r="D8123">
        <v>1</v>
      </c>
      <c r="E8123">
        <v>1</v>
      </c>
      <c r="F8123" t="s">
        <v>23</v>
      </c>
      <c r="G8123">
        <v>-2.1159803373010799</v>
      </c>
      <c r="H8123" t="s">
        <v>23</v>
      </c>
      <c r="I8123">
        <v>34.0432699240855</v>
      </c>
      <c r="J8123" t="s">
        <v>4601</v>
      </c>
      <c r="K8123" t="s">
        <v>25</v>
      </c>
      <c r="L8123" t="s">
        <v>4602</v>
      </c>
      <c r="M8123" t="s">
        <v>4603</v>
      </c>
      <c r="N8123" t="s">
        <v>4604</v>
      </c>
      <c r="O8123" t="s">
        <v>4605</v>
      </c>
      <c r="P8123">
        <v>1</v>
      </c>
      <c r="Q8123" t="s">
        <v>4606</v>
      </c>
      <c r="R8123" t="s">
        <v>4607</v>
      </c>
      <c r="S8123">
        <v>2154514</v>
      </c>
      <c r="T8123">
        <v>513.18676000000005</v>
      </c>
      <c r="U8123" t="s">
        <v>31</v>
      </c>
      <c r="V8123" t="s">
        <v>6647</v>
      </c>
      <c r="W8123" t="s">
        <v>23</v>
      </c>
    </row>
    <row r="8124" spans="1:23" x14ac:dyDescent="0.4">
      <c r="A8124">
        <v>8123</v>
      </c>
      <c r="B8124">
        <v>1</v>
      </c>
      <c r="C8124">
        <v>1</v>
      </c>
      <c r="D8124">
        <v>1</v>
      </c>
      <c r="E8124">
        <v>1</v>
      </c>
      <c r="F8124" t="s">
        <v>23</v>
      </c>
      <c r="G8124">
        <v>-8.1177928030260205</v>
      </c>
      <c r="H8124" t="s">
        <v>23</v>
      </c>
      <c r="I8124">
        <v>68.857308059549993</v>
      </c>
      <c r="J8124" t="s">
        <v>4863</v>
      </c>
      <c r="K8124" t="s">
        <v>25</v>
      </c>
      <c r="L8124" t="s">
        <v>13727</v>
      </c>
      <c r="M8124" t="s">
        <v>13728</v>
      </c>
      <c r="N8124" t="s">
        <v>13729</v>
      </c>
      <c r="O8124" t="s">
        <v>13730</v>
      </c>
      <c r="P8124">
        <v>1.6357479100000001</v>
      </c>
      <c r="Q8124" t="s">
        <v>13731</v>
      </c>
      <c r="R8124" t="s">
        <v>13732</v>
      </c>
      <c r="S8124">
        <v>155117950</v>
      </c>
      <c r="T8124">
        <v>179.07026999999999</v>
      </c>
      <c r="U8124" t="s">
        <v>31</v>
      </c>
      <c r="V8124" t="s">
        <v>7041</v>
      </c>
      <c r="W8124" t="s">
        <v>23</v>
      </c>
    </row>
    <row r="8125" spans="1:23" x14ac:dyDescent="0.4">
      <c r="A8125">
        <v>8124</v>
      </c>
      <c r="B8125">
        <v>1</v>
      </c>
      <c r="C8125">
        <v>1</v>
      </c>
      <c r="D8125">
        <v>1</v>
      </c>
      <c r="E8125">
        <v>1</v>
      </c>
      <c r="F8125" t="s">
        <v>23</v>
      </c>
      <c r="G8125">
        <v>-8.5964138257757003</v>
      </c>
      <c r="H8125" t="s">
        <v>23</v>
      </c>
      <c r="I8125">
        <v>89.958089942735299</v>
      </c>
      <c r="J8125" t="s">
        <v>457</v>
      </c>
      <c r="K8125" t="s">
        <v>25</v>
      </c>
      <c r="L8125" t="s">
        <v>1032</v>
      </c>
      <c r="M8125" t="s">
        <v>1033</v>
      </c>
      <c r="N8125" t="s">
        <v>1034</v>
      </c>
      <c r="O8125" t="s">
        <v>1035</v>
      </c>
      <c r="P8125">
        <v>2.4000001000000002</v>
      </c>
      <c r="Q8125" t="s">
        <v>1036</v>
      </c>
      <c r="R8125" t="s">
        <v>1037</v>
      </c>
      <c r="S8125">
        <v>2146390</v>
      </c>
      <c r="T8125">
        <v>385.21218379999999</v>
      </c>
      <c r="U8125" t="s">
        <v>31</v>
      </c>
      <c r="V8125" t="s">
        <v>6745</v>
      </c>
      <c r="W8125" t="s">
        <v>23</v>
      </c>
    </row>
    <row r="8126" spans="1:23" x14ac:dyDescent="0.4">
      <c r="A8126">
        <v>8125</v>
      </c>
      <c r="B8126">
        <v>1</v>
      </c>
      <c r="C8126">
        <v>1</v>
      </c>
      <c r="D8126">
        <v>1</v>
      </c>
      <c r="E8126">
        <v>1</v>
      </c>
      <c r="F8126" t="s">
        <v>23</v>
      </c>
      <c r="G8126">
        <v>-1.12438300914529</v>
      </c>
      <c r="H8126" t="s">
        <v>23</v>
      </c>
      <c r="I8126">
        <v>37.271479567669203</v>
      </c>
      <c r="J8126" t="s">
        <v>694</v>
      </c>
      <c r="K8126" t="s">
        <v>25</v>
      </c>
      <c r="L8126" t="s">
        <v>695</v>
      </c>
      <c r="M8126" t="s">
        <v>696</v>
      </c>
      <c r="N8126" t="s">
        <v>697</v>
      </c>
      <c r="O8126" t="s">
        <v>698</v>
      </c>
      <c r="P8126">
        <v>1.60000002</v>
      </c>
      <c r="Q8126" t="s">
        <v>699</v>
      </c>
      <c r="R8126" t="s">
        <v>700</v>
      </c>
      <c r="S8126">
        <v>71098742</v>
      </c>
      <c r="T8126">
        <v>369.18088</v>
      </c>
      <c r="U8126" t="s">
        <v>31</v>
      </c>
      <c r="V8126" t="s">
        <v>4049</v>
      </c>
      <c r="W8126" t="s">
        <v>23</v>
      </c>
    </row>
    <row r="8127" spans="1:23" x14ac:dyDescent="0.4">
      <c r="A8127">
        <v>8126</v>
      </c>
      <c r="B8127">
        <v>1</v>
      </c>
      <c r="C8127">
        <v>1</v>
      </c>
      <c r="D8127">
        <v>1</v>
      </c>
      <c r="E8127">
        <v>2</v>
      </c>
      <c r="F8127" t="s">
        <v>23</v>
      </c>
      <c r="G8127">
        <v>-480.02288886683698</v>
      </c>
      <c r="H8127" t="s">
        <v>23</v>
      </c>
      <c r="I8127">
        <v>39.235725494356302</v>
      </c>
      <c r="J8127" t="s">
        <v>5926</v>
      </c>
      <c r="K8127" t="s">
        <v>25</v>
      </c>
      <c r="L8127" t="s">
        <v>5927</v>
      </c>
      <c r="M8127" t="s">
        <v>5928</v>
      </c>
      <c r="N8127" t="s">
        <v>28</v>
      </c>
      <c r="O8127" t="s">
        <v>5929</v>
      </c>
      <c r="P8127">
        <v>6.70567417</v>
      </c>
      <c r="R8127" t="s">
        <v>5930</v>
      </c>
      <c r="S8127">
        <v>2097152</v>
      </c>
      <c r="T8127">
        <v>639.44665999999995</v>
      </c>
      <c r="U8127" t="s">
        <v>31</v>
      </c>
      <c r="V8127" t="s">
        <v>6932</v>
      </c>
      <c r="W8127" t="s">
        <v>23</v>
      </c>
    </row>
    <row r="8128" spans="1:23" x14ac:dyDescent="0.4">
      <c r="A8128">
        <v>8127</v>
      </c>
      <c r="B8128">
        <v>1</v>
      </c>
      <c r="C8128">
        <v>1</v>
      </c>
      <c r="D8128">
        <v>1</v>
      </c>
      <c r="E8128">
        <v>1</v>
      </c>
      <c r="F8128" t="s">
        <v>23</v>
      </c>
      <c r="G8128">
        <v>-11.677187000570701</v>
      </c>
      <c r="H8128" t="s">
        <v>23</v>
      </c>
      <c r="I8128">
        <v>28.480928995372501</v>
      </c>
      <c r="J8128" t="s">
        <v>2519</v>
      </c>
      <c r="K8128" t="s">
        <v>25</v>
      </c>
      <c r="L8128" t="s">
        <v>15027</v>
      </c>
      <c r="M8128" t="s">
        <v>15028</v>
      </c>
      <c r="N8128" t="s">
        <v>15029</v>
      </c>
      <c r="O8128" t="s">
        <v>15030</v>
      </c>
      <c r="P8128">
        <v>0.40000000600000002</v>
      </c>
      <c r="Q8128" t="s">
        <v>15031</v>
      </c>
      <c r="R8128" t="s">
        <v>15032</v>
      </c>
      <c r="S8128">
        <v>20507006</v>
      </c>
      <c r="T8128">
        <v>419.13365870000001</v>
      </c>
      <c r="U8128" t="s">
        <v>31</v>
      </c>
      <c r="V8128" t="s">
        <v>3392</v>
      </c>
      <c r="W8128" t="s">
        <v>23</v>
      </c>
    </row>
    <row r="8129" spans="1:23" x14ac:dyDescent="0.4">
      <c r="A8129">
        <v>8128</v>
      </c>
      <c r="B8129">
        <v>1</v>
      </c>
      <c r="C8129">
        <v>1</v>
      </c>
      <c r="D8129">
        <v>1</v>
      </c>
      <c r="E8129">
        <v>1</v>
      </c>
      <c r="F8129" t="s">
        <v>23</v>
      </c>
      <c r="G8129">
        <v>-50.062578048632801</v>
      </c>
      <c r="H8129" t="s">
        <v>23</v>
      </c>
      <c r="I8129">
        <v>23.387188576795101</v>
      </c>
      <c r="J8129" t="s">
        <v>5754</v>
      </c>
      <c r="K8129" t="s">
        <v>25</v>
      </c>
      <c r="L8129" t="s">
        <v>13560</v>
      </c>
      <c r="M8129" t="s">
        <v>13561</v>
      </c>
      <c r="N8129" t="s">
        <v>13562</v>
      </c>
      <c r="O8129" t="s">
        <v>13563</v>
      </c>
      <c r="P8129">
        <v>1.21669245</v>
      </c>
      <c r="Q8129" t="s">
        <v>13564</v>
      </c>
      <c r="R8129" t="s">
        <v>13565</v>
      </c>
      <c r="S8129">
        <v>205382006</v>
      </c>
      <c r="T8129">
        <v>197.08083529999999</v>
      </c>
      <c r="U8129" t="s">
        <v>31</v>
      </c>
      <c r="V8129" t="s">
        <v>8203</v>
      </c>
      <c r="W8129" t="s">
        <v>23</v>
      </c>
    </row>
    <row r="8130" spans="1:23" x14ac:dyDescent="0.4">
      <c r="A8130">
        <v>8129</v>
      </c>
      <c r="B8130">
        <v>1</v>
      </c>
      <c r="C8130">
        <v>1</v>
      </c>
      <c r="D8130">
        <v>1</v>
      </c>
      <c r="E8130">
        <v>1</v>
      </c>
      <c r="F8130" t="s">
        <v>23</v>
      </c>
      <c r="G8130">
        <v>-485.68158904206899</v>
      </c>
      <c r="H8130" t="s">
        <v>23</v>
      </c>
      <c r="I8130">
        <v>63.263844563751597</v>
      </c>
      <c r="J8130" t="s">
        <v>2568</v>
      </c>
      <c r="K8130" t="s">
        <v>25</v>
      </c>
      <c r="L8130" t="s">
        <v>2569</v>
      </c>
      <c r="M8130" t="s">
        <v>2570</v>
      </c>
      <c r="N8130" t="s">
        <v>2571</v>
      </c>
      <c r="O8130" t="s">
        <v>2572</v>
      </c>
      <c r="P8130">
        <v>2.8060767700000002</v>
      </c>
      <c r="Q8130">
        <v>3041626</v>
      </c>
      <c r="R8130" t="s">
        <v>2573</v>
      </c>
      <c r="S8130">
        <v>67108866</v>
      </c>
      <c r="T8130">
        <v>441.139138</v>
      </c>
      <c r="U8130" t="s">
        <v>31</v>
      </c>
      <c r="V8130" t="s">
        <v>8864</v>
      </c>
      <c r="W8130" t="s">
        <v>23</v>
      </c>
    </row>
    <row r="8131" spans="1:23" x14ac:dyDescent="0.4">
      <c r="A8131">
        <v>8130</v>
      </c>
      <c r="B8131">
        <v>1</v>
      </c>
      <c r="C8131">
        <v>1</v>
      </c>
      <c r="D8131">
        <v>1</v>
      </c>
      <c r="E8131">
        <v>1</v>
      </c>
      <c r="F8131" t="s">
        <v>23</v>
      </c>
      <c r="G8131">
        <v>-17.524552206983898</v>
      </c>
      <c r="H8131" t="s">
        <v>23</v>
      </c>
      <c r="I8131">
        <v>17.1773074552681</v>
      </c>
      <c r="J8131" t="s">
        <v>1690</v>
      </c>
      <c r="K8131" t="s">
        <v>25</v>
      </c>
      <c r="L8131" t="s">
        <v>15624</v>
      </c>
      <c r="M8131" t="s">
        <v>15625</v>
      </c>
      <c r="N8131" t="s">
        <v>15626</v>
      </c>
      <c r="O8131" t="s">
        <v>15627</v>
      </c>
      <c r="P8131">
        <v>-0.60000002399999997</v>
      </c>
      <c r="Q8131" t="s">
        <v>15628</v>
      </c>
      <c r="R8131" t="s">
        <v>15629</v>
      </c>
      <c r="S8131">
        <v>8610621562</v>
      </c>
      <c r="T8131">
        <v>595.1657467</v>
      </c>
      <c r="U8131" t="s">
        <v>31</v>
      </c>
      <c r="V8131" t="s">
        <v>5803</v>
      </c>
      <c r="W8131" t="s">
        <v>23</v>
      </c>
    </row>
    <row r="8132" spans="1:23" x14ac:dyDescent="0.4">
      <c r="A8132">
        <v>8131</v>
      </c>
      <c r="B8132">
        <v>1</v>
      </c>
      <c r="C8132">
        <v>1</v>
      </c>
      <c r="D8132">
        <v>1</v>
      </c>
      <c r="E8132">
        <v>1</v>
      </c>
      <c r="F8132" t="s">
        <v>23</v>
      </c>
      <c r="G8132">
        <v>-11.142624863185899</v>
      </c>
      <c r="H8132" t="s">
        <v>23</v>
      </c>
      <c r="I8132">
        <v>17.2708883853823</v>
      </c>
      <c r="J8132" t="s">
        <v>2502</v>
      </c>
      <c r="K8132" t="s">
        <v>25</v>
      </c>
      <c r="L8132" t="s">
        <v>14689</v>
      </c>
      <c r="M8132" t="s">
        <v>14690</v>
      </c>
      <c r="N8132" t="s">
        <v>14691</v>
      </c>
      <c r="O8132" t="s">
        <v>14692</v>
      </c>
      <c r="P8132">
        <v>-0.30000001199999998</v>
      </c>
      <c r="Q8132" t="s">
        <v>14693</v>
      </c>
      <c r="R8132" t="s">
        <v>14694</v>
      </c>
      <c r="S8132">
        <v>8610693210</v>
      </c>
      <c r="T8132">
        <v>609.18139680000002</v>
      </c>
      <c r="U8132" t="s">
        <v>31</v>
      </c>
      <c r="V8132" t="s">
        <v>2510</v>
      </c>
      <c r="W8132" t="s">
        <v>23</v>
      </c>
    </row>
    <row r="8133" spans="1:23" x14ac:dyDescent="0.4">
      <c r="A8133">
        <v>8132</v>
      </c>
      <c r="B8133">
        <v>1</v>
      </c>
      <c r="C8133">
        <v>2</v>
      </c>
      <c r="D8133">
        <v>1</v>
      </c>
      <c r="E8133">
        <v>1</v>
      </c>
      <c r="F8133" t="s">
        <v>23</v>
      </c>
      <c r="G8133">
        <v>-48.5869435832603</v>
      </c>
      <c r="H8133" t="s">
        <v>23</v>
      </c>
      <c r="I8133">
        <v>2.4362753988132999</v>
      </c>
      <c r="J8133" t="s">
        <v>1131</v>
      </c>
      <c r="K8133" t="s">
        <v>25</v>
      </c>
      <c r="L8133" t="s">
        <v>1132</v>
      </c>
      <c r="M8133" t="s">
        <v>1133</v>
      </c>
      <c r="N8133" t="s">
        <v>1134</v>
      </c>
      <c r="O8133" t="s">
        <v>1135</v>
      </c>
      <c r="P8133">
        <v>-2.0999998999999998</v>
      </c>
      <c r="Q8133" t="s">
        <v>1136</v>
      </c>
      <c r="R8133" t="s">
        <v>1137</v>
      </c>
      <c r="S8133">
        <v>2287698</v>
      </c>
      <c r="T8133">
        <v>575.22353639999994</v>
      </c>
      <c r="U8133" t="s">
        <v>31</v>
      </c>
      <c r="V8133" t="s">
        <v>17359</v>
      </c>
      <c r="W8133" t="s">
        <v>23</v>
      </c>
    </row>
    <row r="8134" spans="1:23" x14ac:dyDescent="0.4">
      <c r="A8134">
        <v>8133</v>
      </c>
      <c r="B8134">
        <v>1</v>
      </c>
      <c r="C8134">
        <v>1</v>
      </c>
      <c r="D8134">
        <v>1</v>
      </c>
      <c r="E8134">
        <v>1</v>
      </c>
      <c r="F8134" t="s">
        <v>23</v>
      </c>
      <c r="G8134">
        <v>-597.91326363529095</v>
      </c>
      <c r="H8134" t="s">
        <v>23</v>
      </c>
      <c r="I8134">
        <v>48.745282592268502</v>
      </c>
      <c r="J8134" t="s">
        <v>8758</v>
      </c>
      <c r="K8134" t="s">
        <v>25</v>
      </c>
      <c r="L8134" t="s">
        <v>8759</v>
      </c>
      <c r="M8134" t="s">
        <v>8760</v>
      </c>
      <c r="N8134" t="s">
        <v>8761</v>
      </c>
      <c r="O8134" t="s">
        <v>8762</v>
      </c>
      <c r="P8134">
        <v>-0.61822927000000005</v>
      </c>
      <c r="Q8134" t="s">
        <v>8763</v>
      </c>
      <c r="R8134" t="s">
        <v>8764</v>
      </c>
      <c r="S8134">
        <v>3178582</v>
      </c>
      <c r="T8134">
        <v>303.08670000000001</v>
      </c>
      <c r="U8134" t="s">
        <v>31</v>
      </c>
      <c r="V8134" t="s">
        <v>9940</v>
      </c>
      <c r="W8134" t="s">
        <v>23</v>
      </c>
    </row>
    <row r="8135" spans="1:23" x14ac:dyDescent="0.4">
      <c r="A8135">
        <v>8134</v>
      </c>
      <c r="B8135">
        <v>1</v>
      </c>
      <c r="C8135">
        <v>2</v>
      </c>
      <c r="D8135">
        <v>1</v>
      </c>
      <c r="E8135">
        <v>1</v>
      </c>
      <c r="F8135" t="s">
        <v>23</v>
      </c>
      <c r="G8135">
        <v>-5.8469524508797299</v>
      </c>
      <c r="H8135" t="s">
        <v>23</v>
      </c>
      <c r="I8135">
        <v>28.512754016552201</v>
      </c>
      <c r="J8135" t="s">
        <v>3322</v>
      </c>
      <c r="K8135" t="s">
        <v>25</v>
      </c>
      <c r="L8135" t="s">
        <v>3323</v>
      </c>
      <c r="M8135" t="s">
        <v>3324</v>
      </c>
      <c r="N8135" t="s">
        <v>3325</v>
      </c>
      <c r="O8135" t="s">
        <v>3326</v>
      </c>
      <c r="P8135">
        <v>2.6852800800000001</v>
      </c>
      <c r="Q8135" t="s">
        <v>3327</v>
      </c>
      <c r="R8135" t="s">
        <v>3328</v>
      </c>
      <c r="S8135">
        <v>17266829694</v>
      </c>
      <c r="T8135">
        <v>213.1022395</v>
      </c>
      <c r="U8135" t="s">
        <v>31</v>
      </c>
      <c r="V8135" t="s">
        <v>4878</v>
      </c>
      <c r="W8135" t="s">
        <v>23</v>
      </c>
    </row>
    <row r="8136" spans="1:23" x14ac:dyDescent="0.4">
      <c r="A8136">
        <v>8135</v>
      </c>
      <c r="B8136">
        <v>1</v>
      </c>
      <c r="C8136">
        <v>1</v>
      </c>
      <c r="D8136">
        <v>1</v>
      </c>
      <c r="E8136">
        <v>1</v>
      </c>
      <c r="F8136" t="s">
        <v>23</v>
      </c>
      <c r="G8136">
        <v>-6.9252480938876397</v>
      </c>
      <c r="H8136" t="s">
        <v>23</v>
      </c>
      <c r="I8136">
        <v>15.805392938871</v>
      </c>
      <c r="J8136" t="s">
        <v>1964</v>
      </c>
      <c r="K8136" t="s">
        <v>25</v>
      </c>
      <c r="L8136" t="s">
        <v>3555</v>
      </c>
      <c r="M8136" t="s">
        <v>3556</v>
      </c>
      <c r="N8136" t="s">
        <v>3557</v>
      </c>
      <c r="O8136" t="s">
        <v>3558</v>
      </c>
      <c r="P8136">
        <v>-0.5</v>
      </c>
      <c r="Q8136" t="s">
        <v>3559</v>
      </c>
      <c r="R8136" t="s">
        <v>3560</v>
      </c>
      <c r="S8136">
        <v>3989622</v>
      </c>
      <c r="T8136">
        <v>593.1864822</v>
      </c>
      <c r="U8136" t="s">
        <v>31</v>
      </c>
      <c r="V8136" t="s">
        <v>12227</v>
      </c>
      <c r="W8136" t="s">
        <v>23</v>
      </c>
    </row>
    <row r="8137" spans="1:23" x14ac:dyDescent="0.4">
      <c r="A8137">
        <v>8136</v>
      </c>
      <c r="B8137">
        <v>1</v>
      </c>
      <c r="C8137">
        <v>1</v>
      </c>
      <c r="D8137">
        <v>1</v>
      </c>
      <c r="E8137">
        <v>3</v>
      </c>
      <c r="F8137" t="s">
        <v>23</v>
      </c>
      <c r="G8137">
        <v>-491.95315575614899</v>
      </c>
      <c r="H8137" t="s">
        <v>23</v>
      </c>
      <c r="I8137">
        <v>42.037231970621498</v>
      </c>
      <c r="J8137" t="s">
        <v>17360</v>
      </c>
      <c r="K8137" t="s">
        <v>25</v>
      </c>
      <c r="L8137" t="s">
        <v>17361</v>
      </c>
      <c r="M8137" t="s">
        <v>17362</v>
      </c>
      <c r="N8137" t="s">
        <v>28</v>
      </c>
      <c r="O8137" t="s">
        <v>17363</v>
      </c>
      <c r="P8137">
        <v>2.0999998999999998</v>
      </c>
      <c r="Q8137">
        <v>118017587</v>
      </c>
      <c r="R8137" t="s">
        <v>17364</v>
      </c>
      <c r="S8137">
        <v>16777282</v>
      </c>
      <c r="T8137">
        <v>375.12857339999999</v>
      </c>
      <c r="U8137" t="s">
        <v>31</v>
      </c>
      <c r="V8137" t="s">
        <v>6720</v>
      </c>
      <c r="W8137" t="s">
        <v>23</v>
      </c>
    </row>
    <row r="8138" spans="1:23" x14ac:dyDescent="0.4">
      <c r="A8138">
        <v>8137</v>
      </c>
      <c r="B8138">
        <v>1</v>
      </c>
      <c r="C8138">
        <v>1</v>
      </c>
      <c r="D8138">
        <v>1</v>
      </c>
      <c r="E8138">
        <v>1</v>
      </c>
      <c r="F8138" t="s">
        <v>23</v>
      </c>
      <c r="G8138">
        <v>-1.2976177243359599</v>
      </c>
      <c r="H8138" t="s">
        <v>23</v>
      </c>
      <c r="I8138">
        <v>20.399911350480899</v>
      </c>
      <c r="J8138" t="s">
        <v>442</v>
      </c>
      <c r="K8138" t="s">
        <v>25</v>
      </c>
      <c r="L8138" t="s">
        <v>443</v>
      </c>
      <c r="M8138" t="s">
        <v>444</v>
      </c>
      <c r="N8138" t="s">
        <v>445</v>
      </c>
      <c r="O8138" t="s">
        <v>446</v>
      </c>
      <c r="P8138">
        <v>-1.63495886</v>
      </c>
      <c r="Q8138" t="s">
        <v>447</v>
      </c>
      <c r="R8138" t="s">
        <v>448</v>
      </c>
      <c r="S8138">
        <v>255847294</v>
      </c>
      <c r="T8138">
        <v>175.11895999999999</v>
      </c>
      <c r="U8138" t="s">
        <v>31</v>
      </c>
      <c r="V8138" t="s">
        <v>623</v>
      </c>
      <c r="W8138" t="s">
        <v>23</v>
      </c>
    </row>
    <row r="8139" spans="1:23" x14ac:dyDescent="0.4">
      <c r="A8139">
        <v>8138</v>
      </c>
      <c r="B8139">
        <v>1</v>
      </c>
      <c r="C8139">
        <v>1</v>
      </c>
      <c r="D8139">
        <v>1</v>
      </c>
      <c r="E8139">
        <v>1</v>
      </c>
      <c r="F8139" t="s">
        <v>23</v>
      </c>
      <c r="G8139">
        <v>-347.238390522158</v>
      </c>
      <c r="H8139" t="s">
        <v>23</v>
      </c>
      <c r="I8139">
        <v>97.075849544484399</v>
      </c>
      <c r="J8139" t="s">
        <v>11400</v>
      </c>
      <c r="K8139" t="s">
        <v>25</v>
      </c>
      <c r="L8139" t="s">
        <v>11401</v>
      </c>
      <c r="M8139" t="s">
        <v>11402</v>
      </c>
      <c r="N8139" t="s">
        <v>28</v>
      </c>
      <c r="O8139" t="s">
        <v>11403</v>
      </c>
      <c r="P8139">
        <v>-9.0486192699999997</v>
      </c>
      <c r="R8139" t="s">
        <v>11404</v>
      </c>
      <c r="S8139">
        <v>2097152</v>
      </c>
      <c r="T8139">
        <v>687.28586189999999</v>
      </c>
      <c r="U8139" t="s">
        <v>31</v>
      </c>
      <c r="V8139" t="s">
        <v>7973</v>
      </c>
      <c r="W8139" t="s">
        <v>23</v>
      </c>
    </row>
    <row r="8140" spans="1:23" x14ac:dyDescent="0.4">
      <c r="A8140">
        <v>8139</v>
      </c>
      <c r="B8140">
        <v>1</v>
      </c>
      <c r="C8140">
        <v>1</v>
      </c>
      <c r="D8140">
        <v>1</v>
      </c>
      <c r="E8140">
        <v>1</v>
      </c>
      <c r="F8140" t="s">
        <v>23</v>
      </c>
      <c r="G8140">
        <v>-1.21251605327406</v>
      </c>
      <c r="H8140" t="s">
        <v>23</v>
      </c>
      <c r="I8140">
        <v>31.370927078201401</v>
      </c>
      <c r="J8140" t="s">
        <v>2355</v>
      </c>
      <c r="K8140" t="s">
        <v>25</v>
      </c>
      <c r="L8140" t="s">
        <v>2356</v>
      </c>
      <c r="M8140" t="s">
        <v>2357</v>
      </c>
      <c r="N8140" t="s">
        <v>2358</v>
      </c>
      <c r="O8140" t="s">
        <v>2359</v>
      </c>
      <c r="P8140">
        <v>2.7000000499999999</v>
      </c>
      <c r="Q8140" t="s">
        <v>2360</v>
      </c>
      <c r="R8140" t="s">
        <v>2361</v>
      </c>
      <c r="S8140">
        <v>20900222</v>
      </c>
      <c r="T8140">
        <v>287.09140000000002</v>
      </c>
      <c r="U8140" t="s">
        <v>31</v>
      </c>
      <c r="V8140" t="s">
        <v>2397</v>
      </c>
      <c r="W8140" t="s">
        <v>23</v>
      </c>
    </row>
    <row r="8141" spans="1:23" x14ac:dyDescent="0.4">
      <c r="A8141">
        <v>8140</v>
      </c>
      <c r="B8141">
        <v>1</v>
      </c>
      <c r="C8141">
        <v>1</v>
      </c>
      <c r="D8141">
        <v>1</v>
      </c>
      <c r="E8141">
        <v>1</v>
      </c>
      <c r="F8141" t="s">
        <v>23</v>
      </c>
      <c r="G8141">
        <v>-17.203258236956</v>
      </c>
      <c r="H8141" t="s">
        <v>23</v>
      </c>
      <c r="I8141">
        <v>21.458519795447899</v>
      </c>
      <c r="J8141" t="s">
        <v>2387</v>
      </c>
      <c r="K8141" t="s">
        <v>25</v>
      </c>
      <c r="L8141" t="s">
        <v>13995</v>
      </c>
      <c r="M8141" t="s">
        <v>13996</v>
      </c>
      <c r="N8141" t="s">
        <v>13997</v>
      </c>
      <c r="O8141" t="s">
        <v>13998</v>
      </c>
      <c r="P8141">
        <v>0.42252111399999998</v>
      </c>
      <c r="Q8141" t="s">
        <v>13999</v>
      </c>
      <c r="R8141" t="s">
        <v>14000</v>
      </c>
      <c r="S8141">
        <v>121612654</v>
      </c>
      <c r="T8141">
        <v>132.10191</v>
      </c>
      <c r="U8141" t="s">
        <v>31</v>
      </c>
      <c r="V8141" t="s">
        <v>3227</v>
      </c>
      <c r="W8141" t="s">
        <v>23</v>
      </c>
    </row>
    <row r="8142" spans="1:23" x14ac:dyDescent="0.4">
      <c r="A8142">
        <v>8141</v>
      </c>
      <c r="B8142">
        <v>1</v>
      </c>
      <c r="C8142">
        <v>1</v>
      </c>
      <c r="D8142">
        <v>1</v>
      </c>
      <c r="E8142">
        <v>1</v>
      </c>
      <c r="F8142" t="s">
        <v>23</v>
      </c>
      <c r="G8142">
        <v>-47.190361745641503</v>
      </c>
      <c r="H8142" t="s">
        <v>23</v>
      </c>
      <c r="I8142">
        <v>46.287427636861999</v>
      </c>
      <c r="J8142" t="s">
        <v>1252</v>
      </c>
      <c r="K8142" t="s">
        <v>25</v>
      </c>
      <c r="L8142" t="s">
        <v>1253</v>
      </c>
      <c r="M8142" t="s">
        <v>1254</v>
      </c>
      <c r="N8142" t="s">
        <v>1255</v>
      </c>
      <c r="O8142" t="s">
        <v>1256</v>
      </c>
      <c r="P8142">
        <v>1.5</v>
      </c>
      <c r="Q8142" t="s">
        <v>1257</v>
      </c>
      <c r="R8142" t="s">
        <v>1258</v>
      </c>
      <c r="S8142">
        <v>87605326</v>
      </c>
      <c r="T8142">
        <v>176.01983269999999</v>
      </c>
      <c r="U8142" t="s">
        <v>31</v>
      </c>
      <c r="V8142" t="s">
        <v>1260</v>
      </c>
      <c r="W8142" t="s">
        <v>23</v>
      </c>
    </row>
    <row r="8143" spans="1:23" x14ac:dyDescent="0.4">
      <c r="A8143">
        <v>8142</v>
      </c>
      <c r="B8143">
        <v>1</v>
      </c>
      <c r="C8143">
        <v>1</v>
      </c>
      <c r="D8143">
        <v>1</v>
      </c>
      <c r="E8143">
        <v>2</v>
      </c>
      <c r="F8143" t="s">
        <v>23</v>
      </c>
      <c r="G8143">
        <v>-646.78821026196101</v>
      </c>
      <c r="H8143" t="s">
        <v>23</v>
      </c>
      <c r="I8143">
        <v>61.948426164380599</v>
      </c>
      <c r="J8143" t="s">
        <v>11535</v>
      </c>
      <c r="K8143" t="s">
        <v>25</v>
      </c>
      <c r="L8143" t="s">
        <v>11536</v>
      </c>
      <c r="M8143" t="s">
        <v>11537</v>
      </c>
      <c r="N8143" t="s">
        <v>11538</v>
      </c>
      <c r="O8143" t="s">
        <v>11539</v>
      </c>
      <c r="P8143">
        <v>1.7000000500000001</v>
      </c>
      <c r="Q8143">
        <v>54702965</v>
      </c>
      <c r="R8143" t="s">
        <v>11540</v>
      </c>
      <c r="S8143">
        <v>67108866</v>
      </c>
      <c r="T8143">
        <v>255.0651853</v>
      </c>
      <c r="U8143" t="s">
        <v>31</v>
      </c>
      <c r="V8143" t="s">
        <v>5484</v>
      </c>
      <c r="W8143" t="s">
        <v>23</v>
      </c>
    </row>
    <row r="8144" spans="1:23" x14ac:dyDescent="0.4">
      <c r="A8144">
        <v>8143</v>
      </c>
      <c r="B8144">
        <v>1</v>
      </c>
      <c r="C8144">
        <v>1</v>
      </c>
      <c r="D8144">
        <v>1</v>
      </c>
      <c r="E8144">
        <v>1</v>
      </c>
      <c r="F8144" t="s">
        <v>23</v>
      </c>
      <c r="G8144">
        <v>-7.3655487363822001</v>
      </c>
      <c r="H8144" t="s">
        <v>23</v>
      </c>
      <c r="I8144">
        <v>20.274912956573498</v>
      </c>
      <c r="J8144" t="s">
        <v>194</v>
      </c>
      <c r="K8144" t="s">
        <v>25</v>
      </c>
      <c r="L8144" t="s">
        <v>12352</v>
      </c>
      <c r="M8144" t="s">
        <v>12353</v>
      </c>
      <c r="N8144" t="s">
        <v>12354</v>
      </c>
      <c r="O8144" t="s">
        <v>12355</v>
      </c>
      <c r="P8144">
        <v>1.7000000500000001</v>
      </c>
      <c r="Q8144" t="s">
        <v>12356</v>
      </c>
      <c r="R8144" t="s">
        <v>12357</v>
      </c>
      <c r="S8144">
        <v>3194966</v>
      </c>
      <c r="T8144">
        <v>355.20161919999998</v>
      </c>
      <c r="U8144" t="s">
        <v>31</v>
      </c>
      <c r="V8144" t="s">
        <v>4664</v>
      </c>
      <c r="W8144" t="s">
        <v>23</v>
      </c>
    </row>
    <row r="8145" spans="1:23" x14ac:dyDescent="0.4">
      <c r="A8145">
        <v>8144</v>
      </c>
      <c r="B8145">
        <v>1</v>
      </c>
      <c r="C8145">
        <v>1</v>
      </c>
      <c r="D8145">
        <v>1</v>
      </c>
      <c r="E8145">
        <v>1</v>
      </c>
      <c r="F8145" t="s">
        <v>23</v>
      </c>
      <c r="G8145">
        <v>-10.431594411370099</v>
      </c>
      <c r="H8145" t="s">
        <v>23</v>
      </c>
      <c r="I8145">
        <v>29.877654295094899</v>
      </c>
      <c r="J8145" t="s">
        <v>7373</v>
      </c>
      <c r="K8145" t="s">
        <v>25</v>
      </c>
      <c r="L8145" t="s">
        <v>9530</v>
      </c>
      <c r="M8145" t="s">
        <v>9531</v>
      </c>
      <c r="N8145" t="s">
        <v>9532</v>
      </c>
      <c r="O8145" t="s">
        <v>9533</v>
      </c>
      <c r="P8145">
        <v>2.1995065199999999</v>
      </c>
      <c r="Q8145" t="s">
        <v>9534</v>
      </c>
      <c r="R8145" t="s">
        <v>9535</v>
      </c>
      <c r="S8145">
        <v>34380638590</v>
      </c>
      <c r="T8145">
        <v>301.07066459999999</v>
      </c>
      <c r="U8145" t="s">
        <v>31</v>
      </c>
      <c r="V8145" t="s">
        <v>9169</v>
      </c>
      <c r="W8145" t="s">
        <v>23</v>
      </c>
    </row>
    <row r="8146" spans="1:23" x14ac:dyDescent="0.4">
      <c r="A8146">
        <v>8145</v>
      </c>
      <c r="B8146">
        <v>1</v>
      </c>
      <c r="C8146">
        <v>1</v>
      </c>
      <c r="D8146">
        <v>1</v>
      </c>
      <c r="E8146">
        <v>1</v>
      </c>
      <c r="F8146" t="s">
        <v>23</v>
      </c>
      <c r="G8146">
        <v>-5.3598254734459196</v>
      </c>
      <c r="H8146" t="s">
        <v>23</v>
      </c>
      <c r="I8146">
        <v>26.774769895551501</v>
      </c>
      <c r="J8146" t="s">
        <v>1964</v>
      </c>
      <c r="K8146" t="s">
        <v>25</v>
      </c>
      <c r="L8146" t="s">
        <v>3563</v>
      </c>
      <c r="M8146" t="s">
        <v>3564</v>
      </c>
      <c r="N8146" t="s">
        <v>3565</v>
      </c>
      <c r="O8146" t="s">
        <v>3566</v>
      </c>
      <c r="P8146">
        <v>0.10000000100000001</v>
      </c>
      <c r="Q8146" t="s">
        <v>3567</v>
      </c>
      <c r="R8146" t="s">
        <v>3568</v>
      </c>
      <c r="S8146">
        <v>8593653830</v>
      </c>
      <c r="T8146">
        <v>593.1864822</v>
      </c>
      <c r="U8146" t="s">
        <v>31</v>
      </c>
      <c r="V8146" t="s">
        <v>2069</v>
      </c>
      <c r="W8146" t="s">
        <v>23</v>
      </c>
    </row>
    <row r="8147" spans="1:23" x14ac:dyDescent="0.4">
      <c r="A8147">
        <v>8146</v>
      </c>
      <c r="B8147">
        <v>1</v>
      </c>
      <c r="C8147">
        <v>1</v>
      </c>
      <c r="D8147">
        <v>1</v>
      </c>
      <c r="E8147">
        <v>1</v>
      </c>
      <c r="F8147" t="s">
        <v>23</v>
      </c>
      <c r="G8147">
        <v>-4.6913506470555202</v>
      </c>
      <c r="H8147" t="s">
        <v>23</v>
      </c>
      <c r="I8147">
        <v>72.050718025950701</v>
      </c>
      <c r="J8147" t="s">
        <v>1785</v>
      </c>
      <c r="K8147" t="s">
        <v>25</v>
      </c>
      <c r="L8147" t="s">
        <v>1786</v>
      </c>
      <c r="M8147" t="s">
        <v>1787</v>
      </c>
      <c r="N8147" t="s">
        <v>1788</v>
      </c>
      <c r="O8147" t="s">
        <v>1789</v>
      </c>
      <c r="P8147">
        <v>2.6577415499999999</v>
      </c>
      <c r="Q8147" t="s">
        <v>1790</v>
      </c>
      <c r="R8147" t="s">
        <v>1791</v>
      </c>
      <c r="S8147">
        <v>20900222</v>
      </c>
      <c r="T8147">
        <v>255.0651853</v>
      </c>
      <c r="U8147" t="s">
        <v>31</v>
      </c>
      <c r="V8147" t="s">
        <v>5043</v>
      </c>
      <c r="W8147" t="s">
        <v>23</v>
      </c>
    </row>
    <row r="8148" spans="1:23" x14ac:dyDescent="0.4">
      <c r="A8148">
        <v>8147</v>
      </c>
      <c r="B8148">
        <v>1</v>
      </c>
      <c r="C8148">
        <v>1</v>
      </c>
      <c r="D8148">
        <v>1</v>
      </c>
      <c r="E8148">
        <v>2</v>
      </c>
      <c r="F8148" t="s">
        <v>23</v>
      </c>
      <c r="G8148">
        <v>-581.76443523054297</v>
      </c>
      <c r="H8148" t="s">
        <v>23</v>
      </c>
      <c r="I8148">
        <v>100.591134673014</v>
      </c>
      <c r="J8148" t="s">
        <v>8758</v>
      </c>
      <c r="K8148" t="s">
        <v>25</v>
      </c>
      <c r="L8148" t="s">
        <v>8759</v>
      </c>
      <c r="M8148" t="s">
        <v>8760</v>
      </c>
      <c r="N8148" t="s">
        <v>8761</v>
      </c>
      <c r="O8148" t="s">
        <v>8762</v>
      </c>
      <c r="P8148">
        <v>-0.61822927000000005</v>
      </c>
      <c r="Q8148" t="s">
        <v>8763</v>
      </c>
      <c r="R8148" t="s">
        <v>8764</v>
      </c>
      <c r="S8148">
        <v>3178582</v>
      </c>
      <c r="T8148">
        <v>303.08631459999998</v>
      </c>
      <c r="U8148" t="s">
        <v>31</v>
      </c>
      <c r="V8148" t="s">
        <v>10211</v>
      </c>
      <c r="W8148" t="s">
        <v>23</v>
      </c>
    </row>
    <row r="8149" spans="1:23" x14ac:dyDescent="0.4">
      <c r="A8149">
        <v>8148</v>
      </c>
      <c r="B8149">
        <v>1</v>
      </c>
      <c r="C8149">
        <v>1</v>
      </c>
      <c r="D8149">
        <v>1</v>
      </c>
      <c r="E8149">
        <v>1</v>
      </c>
      <c r="F8149" t="s">
        <v>23</v>
      </c>
      <c r="G8149">
        <v>-27.2398136314238</v>
      </c>
      <c r="H8149" t="s">
        <v>23</v>
      </c>
      <c r="I8149">
        <v>48.244804069333703</v>
      </c>
      <c r="J8149" t="s">
        <v>4439</v>
      </c>
      <c r="K8149" t="s">
        <v>25</v>
      </c>
      <c r="L8149" t="s">
        <v>14858</v>
      </c>
      <c r="M8149" t="s">
        <v>14859</v>
      </c>
      <c r="N8149" t="s">
        <v>14860</v>
      </c>
      <c r="O8149" t="s">
        <v>14861</v>
      </c>
      <c r="P8149">
        <v>1.0592058900000001</v>
      </c>
      <c r="Q8149" t="s">
        <v>14862</v>
      </c>
      <c r="R8149" t="s">
        <v>14863</v>
      </c>
      <c r="S8149">
        <v>51627616622</v>
      </c>
      <c r="T8149">
        <v>153.05459999999999</v>
      </c>
      <c r="U8149" t="s">
        <v>31</v>
      </c>
      <c r="V8149" t="s">
        <v>7150</v>
      </c>
      <c r="W8149" t="s">
        <v>23</v>
      </c>
    </row>
    <row r="8150" spans="1:23" x14ac:dyDescent="0.4">
      <c r="A8150">
        <v>8149</v>
      </c>
      <c r="B8150">
        <v>1</v>
      </c>
      <c r="C8150">
        <v>1</v>
      </c>
      <c r="D8150">
        <v>1</v>
      </c>
      <c r="E8150">
        <v>1</v>
      </c>
      <c r="F8150" t="s">
        <v>23</v>
      </c>
      <c r="G8150">
        <v>-328.78223125446999</v>
      </c>
      <c r="H8150" t="s">
        <v>23</v>
      </c>
      <c r="I8150">
        <v>110.26388859244</v>
      </c>
      <c r="J8150" t="s">
        <v>11185</v>
      </c>
      <c r="K8150" t="s">
        <v>25</v>
      </c>
      <c r="L8150" t="s">
        <v>11186</v>
      </c>
      <c r="M8150" t="s">
        <v>11187</v>
      </c>
      <c r="N8150" t="s">
        <v>11188</v>
      </c>
      <c r="O8150" t="s">
        <v>11189</v>
      </c>
      <c r="P8150">
        <v>1.60000002</v>
      </c>
      <c r="Q8150">
        <v>16191714</v>
      </c>
      <c r="R8150" t="s">
        <v>11190</v>
      </c>
      <c r="S8150">
        <v>98</v>
      </c>
      <c r="T8150">
        <v>330.16998469999999</v>
      </c>
      <c r="U8150" t="s">
        <v>31</v>
      </c>
      <c r="V8150" t="s">
        <v>11192</v>
      </c>
      <c r="W8150" t="s">
        <v>23</v>
      </c>
    </row>
    <row r="8151" spans="1:23" x14ac:dyDescent="0.4">
      <c r="A8151">
        <v>8150</v>
      </c>
      <c r="B8151">
        <v>1</v>
      </c>
      <c r="C8151">
        <v>1</v>
      </c>
      <c r="D8151">
        <v>1</v>
      </c>
      <c r="E8151">
        <v>1</v>
      </c>
      <c r="F8151" t="s">
        <v>23</v>
      </c>
      <c r="G8151">
        <v>-49.867740518609601</v>
      </c>
      <c r="H8151" t="s">
        <v>23</v>
      </c>
      <c r="I8151">
        <v>16.985219716526299</v>
      </c>
      <c r="J8151" t="s">
        <v>2842</v>
      </c>
      <c r="K8151" t="s">
        <v>25</v>
      </c>
      <c r="L8151" t="s">
        <v>2843</v>
      </c>
      <c r="M8151" t="s">
        <v>2844</v>
      </c>
      <c r="N8151" t="s">
        <v>2845</v>
      </c>
      <c r="O8151" t="s">
        <v>2846</v>
      </c>
      <c r="P8151">
        <v>0.60836017099999995</v>
      </c>
      <c r="Q8151" t="s">
        <v>2847</v>
      </c>
      <c r="R8151" t="s">
        <v>2848</v>
      </c>
      <c r="S8151">
        <v>121383790</v>
      </c>
      <c r="T8151">
        <v>218.084541</v>
      </c>
      <c r="U8151" t="s">
        <v>31</v>
      </c>
      <c r="V8151" t="s">
        <v>3977</v>
      </c>
      <c r="W8151" t="s">
        <v>23</v>
      </c>
    </row>
    <row r="8152" spans="1:23" x14ac:dyDescent="0.4">
      <c r="A8152">
        <v>8151</v>
      </c>
      <c r="B8152">
        <v>1</v>
      </c>
      <c r="C8152">
        <v>1</v>
      </c>
      <c r="D8152">
        <v>1</v>
      </c>
      <c r="E8152">
        <v>1</v>
      </c>
      <c r="F8152" t="s">
        <v>23</v>
      </c>
      <c r="G8152">
        <v>-2.9343943529393801</v>
      </c>
      <c r="H8152" t="s">
        <v>23</v>
      </c>
      <c r="I8152">
        <v>10.281871170406999</v>
      </c>
      <c r="J8152" t="s">
        <v>1234</v>
      </c>
      <c r="K8152" t="s">
        <v>25</v>
      </c>
      <c r="L8152" t="s">
        <v>14099</v>
      </c>
      <c r="M8152" t="s">
        <v>14100</v>
      </c>
      <c r="N8152" t="s">
        <v>14101</v>
      </c>
      <c r="O8152" t="s">
        <v>14102</v>
      </c>
      <c r="P8152">
        <v>1.7897781100000001</v>
      </c>
      <c r="Q8152" t="s">
        <v>14103</v>
      </c>
      <c r="R8152" t="s">
        <v>14104</v>
      </c>
      <c r="S8152">
        <v>121629566</v>
      </c>
      <c r="T8152">
        <v>287.05501450000003</v>
      </c>
      <c r="U8152" t="s">
        <v>31</v>
      </c>
      <c r="V8152" t="s">
        <v>2468</v>
      </c>
      <c r="W8152" t="s">
        <v>23</v>
      </c>
    </row>
    <row r="8153" spans="1:23" x14ac:dyDescent="0.4">
      <c r="A8153">
        <v>8152</v>
      </c>
      <c r="B8153">
        <v>1</v>
      </c>
      <c r="C8153">
        <v>1</v>
      </c>
      <c r="D8153">
        <v>1</v>
      </c>
      <c r="E8153">
        <v>1</v>
      </c>
      <c r="F8153" t="s">
        <v>23</v>
      </c>
      <c r="G8153">
        <v>-8.3057439033240605</v>
      </c>
      <c r="H8153" t="s">
        <v>23</v>
      </c>
      <c r="I8153">
        <v>100.268362688536</v>
      </c>
      <c r="J8153" t="s">
        <v>5553</v>
      </c>
      <c r="K8153" t="s">
        <v>25</v>
      </c>
      <c r="L8153" t="s">
        <v>7613</v>
      </c>
      <c r="M8153" t="s">
        <v>7614</v>
      </c>
      <c r="N8153" t="s">
        <v>7615</v>
      </c>
      <c r="O8153" t="s">
        <v>7616</v>
      </c>
      <c r="P8153">
        <v>5.8627395599999996</v>
      </c>
      <c r="Q8153" t="s">
        <v>7617</v>
      </c>
      <c r="R8153" t="s">
        <v>7618</v>
      </c>
      <c r="S8153">
        <v>34614978942</v>
      </c>
      <c r="T8153">
        <v>279.2319</v>
      </c>
      <c r="U8153" t="s">
        <v>31</v>
      </c>
      <c r="V8153" t="s">
        <v>5561</v>
      </c>
      <c r="W8153" t="s">
        <v>23</v>
      </c>
    </row>
    <row r="8154" spans="1:23" x14ac:dyDescent="0.4">
      <c r="A8154">
        <v>8153</v>
      </c>
      <c r="B8154">
        <v>1</v>
      </c>
      <c r="C8154">
        <v>1</v>
      </c>
      <c r="D8154">
        <v>1</v>
      </c>
      <c r="E8154">
        <v>1</v>
      </c>
      <c r="F8154" t="s">
        <v>23</v>
      </c>
      <c r="G8154">
        <v>-341.840107243364</v>
      </c>
      <c r="H8154" t="s">
        <v>23</v>
      </c>
      <c r="I8154">
        <v>68.387254772458206</v>
      </c>
      <c r="J8154" t="s">
        <v>11223</v>
      </c>
      <c r="K8154" t="s">
        <v>25</v>
      </c>
      <c r="L8154" t="s">
        <v>11224</v>
      </c>
      <c r="M8154" t="s">
        <v>11225</v>
      </c>
      <c r="N8154" t="s">
        <v>11226</v>
      </c>
      <c r="O8154" t="s">
        <v>11227</v>
      </c>
      <c r="P8154">
        <v>10.399999599999999</v>
      </c>
      <c r="Q8154">
        <v>3022899</v>
      </c>
      <c r="R8154" t="s">
        <v>11228</v>
      </c>
      <c r="S8154">
        <v>262146</v>
      </c>
      <c r="T8154">
        <v>473.36253649999998</v>
      </c>
      <c r="U8154" t="s">
        <v>31</v>
      </c>
      <c r="V8154" t="s">
        <v>12268</v>
      </c>
      <c r="W8154" t="s">
        <v>23</v>
      </c>
    </row>
    <row r="8155" spans="1:23" x14ac:dyDescent="0.4">
      <c r="A8155">
        <v>8154</v>
      </c>
      <c r="B8155">
        <v>1</v>
      </c>
      <c r="C8155">
        <v>1</v>
      </c>
      <c r="D8155">
        <v>1</v>
      </c>
      <c r="E8155">
        <v>2</v>
      </c>
      <c r="F8155" t="s">
        <v>23</v>
      </c>
      <c r="G8155">
        <v>-1146.4193844675599</v>
      </c>
      <c r="H8155" t="s">
        <v>23</v>
      </c>
      <c r="I8155">
        <v>29.558765221309098</v>
      </c>
      <c r="J8155" t="s">
        <v>4793</v>
      </c>
      <c r="K8155" t="s">
        <v>25</v>
      </c>
      <c r="L8155" t="s">
        <v>16827</v>
      </c>
      <c r="M8155" t="s">
        <v>16828</v>
      </c>
      <c r="N8155" t="s">
        <v>28</v>
      </c>
      <c r="O8155" t="s">
        <v>16829</v>
      </c>
      <c r="P8155">
        <v>0.40000000600000002</v>
      </c>
      <c r="Q8155">
        <v>129602347</v>
      </c>
      <c r="R8155" t="s">
        <v>16830</v>
      </c>
      <c r="S8155">
        <v>2097154</v>
      </c>
      <c r="T8155">
        <v>353.18596910000002</v>
      </c>
      <c r="U8155" t="s">
        <v>31</v>
      </c>
      <c r="V8155" t="s">
        <v>533</v>
      </c>
      <c r="W8155" t="s">
        <v>23</v>
      </c>
    </row>
    <row r="8156" spans="1:23" x14ac:dyDescent="0.4">
      <c r="A8156">
        <v>8155</v>
      </c>
      <c r="B8156">
        <v>1</v>
      </c>
      <c r="C8156">
        <v>1</v>
      </c>
      <c r="D8156">
        <v>1</v>
      </c>
      <c r="E8156">
        <v>2</v>
      </c>
      <c r="F8156" t="s">
        <v>23</v>
      </c>
      <c r="G8156">
        <v>-277.29940969499398</v>
      </c>
      <c r="H8156" t="s">
        <v>23</v>
      </c>
      <c r="I8156">
        <v>60.611694401132503</v>
      </c>
      <c r="J8156" t="s">
        <v>11011</v>
      </c>
      <c r="K8156" t="s">
        <v>25</v>
      </c>
      <c r="L8156" t="s">
        <v>11133</v>
      </c>
      <c r="M8156" t="s">
        <v>11134</v>
      </c>
      <c r="N8156" t="s">
        <v>28</v>
      </c>
      <c r="O8156" t="s">
        <v>11135</v>
      </c>
      <c r="P8156">
        <v>-0.10000000100000001</v>
      </c>
      <c r="Q8156" t="s">
        <v>11136</v>
      </c>
      <c r="R8156" t="s">
        <v>11137</v>
      </c>
      <c r="S8156">
        <v>2105346</v>
      </c>
      <c r="T8156">
        <v>295.18048979999998</v>
      </c>
      <c r="U8156" t="s">
        <v>31</v>
      </c>
      <c r="V8156" t="s">
        <v>11018</v>
      </c>
      <c r="W8156" t="s">
        <v>23</v>
      </c>
    </row>
    <row r="8157" spans="1:23" x14ac:dyDescent="0.4">
      <c r="A8157">
        <v>8156</v>
      </c>
      <c r="B8157">
        <v>1</v>
      </c>
      <c r="C8157">
        <v>1</v>
      </c>
      <c r="D8157">
        <v>1</v>
      </c>
      <c r="E8157">
        <v>2</v>
      </c>
      <c r="F8157" t="s">
        <v>23</v>
      </c>
      <c r="G8157">
        <v>-737.17558908096305</v>
      </c>
      <c r="H8157" t="s">
        <v>23</v>
      </c>
      <c r="I8157">
        <v>78.613511515021997</v>
      </c>
      <c r="J8157" t="s">
        <v>4931</v>
      </c>
      <c r="K8157" t="s">
        <v>25</v>
      </c>
      <c r="L8157" t="s">
        <v>4932</v>
      </c>
      <c r="M8157" t="s">
        <v>4933</v>
      </c>
      <c r="N8157" t="s">
        <v>4934</v>
      </c>
      <c r="O8157" t="s">
        <v>4935</v>
      </c>
      <c r="P8157">
        <v>-3.7999999500000001</v>
      </c>
      <c r="Q8157" t="s">
        <v>4936</v>
      </c>
      <c r="R8157" t="s">
        <v>4937</v>
      </c>
      <c r="S8157">
        <v>70</v>
      </c>
      <c r="T8157">
        <v>595.20213220000005</v>
      </c>
      <c r="U8157" t="s">
        <v>31</v>
      </c>
      <c r="V8157" t="s">
        <v>7324</v>
      </c>
      <c r="W8157" t="s">
        <v>23</v>
      </c>
    </row>
    <row r="8158" spans="1:23" x14ac:dyDescent="0.4">
      <c r="A8158">
        <v>8157</v>
      </c>
      <c r="B8158">
        <v>1</v>
      </c>
      <c r="C8158">
        <v>1</v>
      </c>
      <c r="D8158">
        <v>1</v>
      </c>
      <c r="E8158">
        <v>1</v>
      </c>
      <c r="F8158" t="s">
        <v>23</v>
      </c>
      <c r="G8158">
        <v>-10.9433583789907</v>
      </c>
      <c r="H8158" t="s">
        <v>23</v>
      </c>
      <c r="I8158">
        <v>28.820419338385001</v>
      </c>
      <c r="J8158" t="s">
        <v>6070</v>
      </c>
      <c r="K8158" t="s">
        <v>25</v>
      </c>
      <c r="L8158" t="s">
        <v>14402</v>
      </c>
      <c r="M8158" t="s">
        <v>14403</v>
      </c>
      <c r="N8158" t="s">
        <v>14404</v>
      </c>
      <c r="O8158" t="s">
        <v>14405</v>
      </c>
      <c r="P8158">
        <v>1.3111248</v>
      </c>
      <c r="Q8158" t="s">
        <v>14406</v>
      </c>
      <c r="R8158" t="s">
        <v>14407</v>
      </c>
      <c r="S8158">
        <v>20572542</v>
      </c>
      <c r="T8158">
        <v>463.12348800000001</v>
      </c>
      <c r="U8158" t="s">
        <v>31</v>
      </c>
      <c r="V8158" t="s">
        <v>8019</v>
      </c>
      <c r="W8158" t="s">
        <v>23</v>
      </c>
    </row>
    <row r="8159" spans="1:23" x14ac:dyDescent="0.4">
      <c r="A8159">
        <v>8158</v>
      </c>
      <c r="B8159">
        <v>1</v>
      </c>
      <c r="C8159">
        <v>1</v>
      </c>
      <c r="D8159">
        <v>1</v>
      </c>
      <c r="E8159">
        <v>1</v>
      </c>
      <c r="F8159" t="s">
        <v>23</v>
      </c>
      <c r="G8159">
        <v>-13.839335149716399</v>
      </c>
      <c r="H8159" t="s">
        <v>23</v>
      </c>
      <c r="I8159">
        <v>26.7972379934426</v>
      </c>
      <c r="J8159" t="s">
        <v>1408</v>
      </c>
      <c r="K8159" t="s">
        <v>25</v>
      </c>
      <c r="L8159" t="s">
        <v>1409</v>
      </c>
      <c r="M8159" t="s">
        <v>1410</v>
      </c>
      <c r="N8159" t="s">
        <v>1411</v>
      </c>
      <c r="O8159" t="s">
        <v>1412</v>
      </c>
      <c r="P8159">
        <v>2.3777244099999999</v>
      </c>
      <c r="Q8159" t="s">
        <v>1413</v>
      </c>
      <c r="R8159" t="s">
        <v>1414</v>
      </c>
      <c r="S8159">
        <v>2779202</v>
      </c>
      <c r="T8159">
        <v>289.15466900000001</v>
      </c>
      <c r="U8159" t="s">
        <v>31</v>
      </c>
      <c r="V8159" t="s">
        <v>2606</v>
      </c>
      <c r="W8159" t="s">
        <v>23</v>
      </c>
    </row>
    <row r="8160" spans="1:23" x14ac:dyDescent="0.4">
      <c r="A8160">
        <v>8159</v>
      </c>
      <c r="B8160">
        <v>1</v>
      </c>
      <c r="C8160">
        <v>1</v>
      </c>
      <c r="D8160">
        <v>1</v>
      </c>
      <c r="E8160">
        <v>1</v>
      </c>
      <c r="F8160" t="s">
        <v>23</v>
      </c>
      <c r="G8160">
        <v>-12.055099013863201</v>
      </c>
      <c r="H8160" t="s">
        <v>23</v>
      </c>
      <c r="I8160">
        <v>43.608017162816203</v>
      </c>
      <c r="J8160" t="s">
        <v>1408</v>
      </c>
      <c r="K8160" t="s">
        <v>25</v>
      </c>
      <c r="L8160" t="s">
        <v>1409</v>
      </c>
      <c r="M8160" t="s">
        <v>1410</v>
      </c>
      <c r="N8160" t="s">
        <v>1411</v>
      </c>
      <c r="O8160" t="s">
        <v>1412</v>
      </c>
      <c r="P8160">
        <v>2.3777244099999999</v>
      </c>
      <c r="Q8160" t="s">
        <v>1413</v>
      </c>
      <c r="R8160" t="s">
        <v>1414</v>
      </c>
      <c r="S8160">
        <v>2779202</v>
      </c>
      <c r="T8160">
        <v>289.15466900000001</v>
      </c>
      <c r="U8160" t="s">
        <v>31</v>
      </c>
      <c r="V8160" t="s">
        <v>5308</v>
      </c>
      <c r="W8160" t="s">
        <v>23</v>
      </c>
    </row>
    <row r="8161" spans="1:23" x14ac:dyDescent="0.4">
      <c r="A8161">
        <v>8160</v>
      </c>
      <c r="B8161">
        <v>1</v>
      </c>
      <c r="C8161">
        <v>1</v>
      </c>
      <c r="D8161">
        <v>1</v>
      </c>
      <c r="E8161">
        <v>1</v>
      </c>
      <c r="F8161" t="s">
        <v>23</v>
      </c>
      <c r="G8161">
        <v>-379.86359198441602</v>
      </c>
      <c r="H8161" t="s">
        <v>23</v>
      </c>
      <c r="I8161">
        <v>37.469790882458099</v>
      </c>
      <c r="J8161" t="s">
        <v>11364</v>
      </c>
      <c r="K8161" t="s">
        <v>25</v>
      </c>
      <c r="L8161" t="s">
        <v>11365</v>
      </c>
      <c r="M8161" t="s">
        <v>11366</v>
      </c>
      <c r="N8161" t="s">
        <v>11367</v>
      </c>
      <c r="O8161" t="s">
        <v>11368</v>
      </c>
      <c r="P8161">
        <v>0.69445592199999995</v>
      </c>
      <c r="Q8161">
        <v>53301833</v>
      </c>
      <c r="R8161" t="s">
        <v>11369</v>
      </c>
      <c r="S8161">
        <v>16777218</v>
      </c>
      <c r="T8161">
        <v>241.0859207</v>
      </c>
      <c r="U8161" t="s">
        <v>31</v>
      </c>
      <c r="V8161" t="s">
        <v>12125</v>
      </c>
      <c r="W8161" t="s">
        <v>23</v>
      </c>
    </row>
    <row r="8162" spans="1:23" x14ac:dyDescent="0.4">
      <c r="A8162">
        <v>8161</v>
      </c>
      <c r="B8162">
        <v>1</v>
      </c>
      <c r="C8162">
        <v>1</v>
      </c>
      <c r="D8162">
        <v>1</v>
      </c>
      <c r="E8162">
        <v>1</v>
      </c>
      <c r="F8162" t="s">
        <v>23</v>
      </c>
      <c r="G8162">
        <v>-20.603149254311699</v>
      </c>
      <c r="H8162" t="s">
        <v>23</v>
      </c>
      <c r="I8162">
        <v>42.278724017985901</v>
      </c>
      <c r="J8162" t="s">
        <v>1785</v>
      </c>
      <c r="K8162" t="s">
        <v>25</v>
      </c>
      <c r="L8162" t="s">
        <v>13679</v>
      </c>
      <c r="M8162" t="s">
        <v>13680</v>
      </c>
      <c r="N8162" t="s">
        <v>13681</v>
      </c>
      <c r="O8162" t="s">
        <v>13682</v>
      </c>
      <c r="P8162">
        <v>3.53111577</v>
      </c>
      <c r="Q8162">
        <v>441647</v>
      </c>
      <c r="R8162" t="s">
        <v>13683</v>
      </c>
      <c r="S8162">
        <v>3336550</v>
      </c>
      <c r="T8162">
        <v>255.0651853</v>
      </c>
      <c r="U8162" t="s">
        <v>31</v>
      </c>
      <c r="V8162" t="s">
        <v>6604</v>
      </c>
      <c r="W8162" t="s">
        <v>23</v>
      </c>
    </row>
    <row r="8163" spans="1:23" x14ac:dyDescent="0.4">
      <c r="A8163">
        <v>8162</v>
      </c>
      <c r="B8163">
        <v>1</v>
      </c>
      <c r="C8163">
        <v>1</v>
      </c>
      <c r="D8163">
        <v>1</v>
      </c>
      <c r="E8163">
        <v>1</v>
      </c>
      <c r="F8163" t="s">
        <v>23</v>
      </c>
      <c r="G8163">
        <v>-3.82251428587338</v>
      </c>
      <c r="H8163" t="s">
        <v>23</v>
      </c>
      <c r="I8163">
        <v>25.3954716971095</v>
      </c>
      <c r="J8163" t="s">
        <v>2341</v>
      </c>
      <c r="K8163" t="s">
        <v>25</v>
      </c>
      <c r="L8163" t="s">
        <v>2342</v>
      </c>
      <c r="M8163" t="s">
        <v>2343</v>
      </c>
      <c r="N8163" t="s">
        <v>2344</v>
      </c>
      <c r="O8163" t="s">
        <v>2345</v>
      </c>
      <c r="P8163">
        <v>0.26765546200000001</v>
      </c>
      <c r="Q8163" t="s">
        <v>2346</v>
      </c>
      <c r="R8163" t="s">
        <v>2347</v>
      </c>
      <c r="S8163">
        <v>255847294</v>
      </c>
      <c r="T8163">
        <v>182.08116999999999</v>
      </c>
      <c r="U8163" t="s">
        <v>31</v>
      </c>
      <c r="V8163" t="s">
        <v>3642</v>
      </c>
      <c r="W8163" t="s">
        <v>23</v>
      </c>
    </row>
    <row r="8164" spans="1:23" x14ac:dyDescent="0.4">
      <c r="A8164">
        <v>8163</v>
      </c>
      <c r="B8164">
        <v>1</v>
      </c>
      <c r="C8164">
        <v>5</v>
      </c>
      <c r="D8164">
        <v>1</v>
      </c>
      <c r="E8164">
        <v>1</v>
      </c>
      <c r="F8164" t="s">
        <v>23</v>
      </c>
      <c r="G8164">
        <v>-665.19000815926802</v>
      </c>
      <c r="H8164" t="s">
        <v>23</v>
      </c>
      <c r="I8164">
        <v>22.2990327257085</v>
      </c>
      <c r="J8164" t="s">
        <v>3072</v>
      </c>
      <c r="K8164" t="s">
        <v>25</v>
      </c>
      <c r="L8164" t="s">
        <v>3073</v>
      </c>
      <c r="M8164" t="s">
        <v>3074</v>
      </c>
      <c r="N8164" t="s">
        <v>28</v>
      </c>
      <c r="O8164" t="s">
        <v>3075</v>
      </c>
      <c r="P8164">
        <v>4.6999998099999996</v>
      </c>
      <c r="Q8164">
        <v>71576419</v>
      </c>
      <c r="R8164" t="s">
        <v>3076</v>
      </c>
      <c r="S8164">
        <v>33554434</v>
      </c>
      <c r="T8164">
        <v>589.19156750000002</v>
      </c>
      <c r="U8164" t="s">
        <v>31</v>
      </c>
      <c r="V8164" t="s">
        <v>12187</v>
      </c>
      <c r="W8164" t="s">
        <v>23</v>
      </c>
    </row>
    <row r="8165" spans="1:23" x14ac:dyDescent="0.4">
      <c r="A8165">
        <v>8164</v>
      </c>
      <c r="B8165">
        <v>1</v>
      </c>
      <c r="C8165">
        <v>1</v>
      </c>
      <c r="D8165">
        <v>1</v>
      </c>
      <c r="E8165">
        <v>1</v>
      </c>
      <c r="F8165" t="s">
        <v>23</v>
      </c>
      <c r="G8165">
        <v>-15.7674876339142</v>
      </c>
      <c r="H8165" t="s">
        <v>23</v>
      </c>
      <c r="I8165">
        <v>39.341195228839602</v>
      </c>
      <c r="J8165" t="s">
        <v>411</v>
      </c>
      <c r="K8165" t="s">
        <v>25</v>
      </c>
      <c r="L8165" t="s">
        <v>12543</v>
      </c>
      <c r="M8165" t="s">
        <v>12544</v>
      </c>
      <c r="N8165" t="s">
        <v>12545</v>
      </c>
      <c r="O8165" t="s">
        <v>12546</v>
      </c>
      <c r="P8165">
        <v>2.7999999500000001</v>
      </c>
      <c r="Q8165" t="s">
        <v>12547</v>
      </c>
      <c r="R8165" t="s">
        <v>12548</v>
      </c>
      <c r="S8165">
        <v>3719218</v>
      </c>
      <c r="T8165">
        <v>353.18596910000002</v>
      </c>
      <c r="U8165" t="s">
        <v>31</v>
      </c>
      <c r="V8165" t="s">
        <v>4798</v>
      </c>
      <c r="W8165" t="s">
        <v>23</v>
      </c>
    </row>
    <row r="8166" spans="1:23" x14ac:dyDescent="0.4">
      <c r="A8166">
        <v>8165</v>
      </c>
      <c r="B8166">
        <v>1</v>
      </c>
      <c r="C8166">
        <v>1</v>
      </c>
      <c r="D8166">
        <v>1</v>
      </c>
      <c r="E8166">
        <v>2</v>
      </c>
      <c r="F8166" t="s">
        <v>23</v>
      </c>
      <c r="G8166">
        <v>-442.25358781653898</v>
      </c>
      <c r="H8166" t="s">
        <v>23</v>
      </c>
      <c r="I8166">
        <v>91.8680649026373</v>
      </c>
      <c r="J8166" t="s">
        <v>865</v>
      </c>
      <c r="K8166" t="s">
        <v>25</v>
      </c>
      <c r="L8166" t="s">
        <v>866</v>
      </c>
      <c r="M8166" t="s">
        <v>867</v>
      </c>
      <c r="N8166" t="s">
        <v>868</v>
      </c>
      <c r="O8166" t="s">
        <v>869</v>
      </c>
      <c r="P8166">
        <v>2.9000001000000002</v>
      </c>
      <c r="Q8166">
        <v>78347</v>
      </c>
      <c r="R8166" t="s">
        <v>870</v>
      </c>
      <c r="S8166">
        <v>262146</v>
      </c>
      <c r="T8166">
        <v>449.10783789999999</v>
      </c>
      <c r="U8166" t="s">
        <v>31</v>
      </c>
      <c r="V8166" t="s">
        <v>9453</v>
      </c>
      <c r="W8166" t="s">
        <v>23</v>
      </c>
    </row>
    <row r="8167" spans="1:23" x14ac:dyDescent="0.4">
      <c r="A8167">
        <v>8166</v>
      </c>
      <c r="B8167">
        <v>1</v>
      </c>
      <c r="C8167">
        <v>1</v>
      </c>
      <c r="D8167">
        <v>1</v>
      </c>
      <c r="E8167">
        <v>1</v>
      </c>
      <c r="F8167" t="s">
        <v>23</v>
      </c>
      <c r="G8167">
        <v>-8.1746205987653493</v>
      </c>
      <c r="H8167" t="s">
        <v>23</v>
      </c>
      <c r="I8167">
        <v>16.813626000519601</v>
      </c>
      <c r="J8167" t="s">
        <v>1437</v>
      </c>
      <c r="K8167" t="s">
        <v>25</v>
      </c>
      <c r="L8167" t="s">
        <v>1438</v>
      </c>
      <c r="M8167" t="s">
        <v>1439</v>
      </c>
      <c r="N8167" t="s">
        <v>1440</v>
      </c>
      <c r="O8167" t="s">
        <v>1441</v>
      </c>
      <c r="P8167">
        <v>1.2000000500000001</v>
      </c>
      <c r="Q8167" t="s">
        <v>1442</v>
      </c>
      <c r="R8167" t="s">
        <v>1443</v>
      </c>
      <c r="S8167">
        <v>34380376446</v>
      </c>
      <c r="T8167">
        <v>433.11292329999998</v>
      </c>
      <c r="U8167" t="s">
        <v>31</v>
      </c>
      <c r="V8167" t="s">
        <v>4378</v>
      </c>
      <c r="W8167" t="s">
        <v>23</v>
      </c>
    </row>
    <row r="8168" spans="1:23" x14ac:dyDescent="0.4">
      <c r="A8168">
        <v>8167</v>
      </c>
      <c r="B8168">
        <v>1</v>
      </c>
      <c r="C8168">
        <v>1</v>
      </c>
      <c r="D8168">
        <v>1</v>
      </c>
      <c r="E8168">
        <v>4</v>
      </c>
      <c r="F8168" t="s">
        <v>23</v>
      </c>
      <c r="G8168">
        <v>-98.578161141526394</v>
      </c>
      <c r="H8168" t="s">
        <v>23</v>
      </c>
      <c r="I8168">
        <v>22.089109145967299</v>
      </c>
      <c r="J8168" t="s">
        <v>10785</v>
      </c>
      <c r="K8168" t="s">
        <v>25</v>
      </c>
      <c r="L8168" t="s">
        <v>11025</v>
      </c>
      <c r="M8168" t="s">
        <v>11026</v>
      </c>
      <c r="N8168" t="s">
        <v>11027</v>
      </c>
      <c r="O8168" t="s">
        <v>11028</v>
      </c>
      <c r="P8168">
        <v>0.82348144099999998</v>
      </c>
      <c r="Q8168">
        <v>68351</v>
      </c>
      <c r="R8168" t="s">
        <v>11029</v>
      </c>
      <c r="S8168">
        <v>262214</v>
      </c>
      <c r="T8168">
        <v>328.04517809999999</v>
      </c>
      <c r="U8168" t="s">
        <v>31</v>
      </c>
      <c r="V8168" t="s">
        <v>6036</v>
      </c>
      <c r="W8168" t="s">
        <v>23</v>
      </c>
    </row>
    <row r="8169" spans="1:23" x14ac:dyDescent="0.4">
      <c r="A8169">
        <v>8168</v>
      </c>
      <c r="B8169">
        <v>1</v>
      </c>
      <c r="C8169">
        <v>1</v>
      </c>
      <c r="D8169">
        <v>1</v>
      </c>
      <c r="E8169">
        <v>1</v>
      </c>
      <c r="F8169" t="s">
        <v>23</v>
      </c>
      <c r="G8169">
        <v>-3.7320932921516499</v>
      </c>
      <c r="H8169" t="s">
        <v>23</v>
      </c>
      <c r="I8169">
        <v>21.811513813454098</v>
      </c>
      <c r="J8169" t="s">
        <v>3478</v>
      </c>
      <c r="K8169" t="s">
        <v>25</v>
      </c>
      <c r="L8169" t="s">
        <v>3479</v>
      </c>
      <c r="M8169" t="s">
        <v>3480</v>
      </c>
      <c r="N8169" t="s">
        <v>3481</v>
      </c>
      <c r="O8169" t="s">
        <v>3482</v>
      </c>
      <c r="P8169">
        <v>1</v>
      </c>
      <c r="Q8169" t="s">
        <v>3483</v>
      </c>
      <c r="R8169" t="s">
        <v>3484</v>
      </c>
      <c r="S8169">
        <v>20638078</v>
      </c>
      <c r="T8169">
        <v>431.13365870000001</v>
      </c>
      <c r="U8169" t="s">
        <v>31</v>
      </c>
      <c r="V8169" t="s">
        <v>4188</v>
      </c>
      <c r="W8169" t="s">
        <v>23</v>
      </c>
    </row>
    <row r="8170" spans="1:23" x14ac:dyDescent="0.4">
      <c r="A8170">
        <v>8169</v>
      </c>
      <c r="B8170">
        <v>1</v>
      </c>
      <c r="C8170">
        <v>1</v>
      </c>
      <c r="D8170">
        <v>1</v>
      </c>
      <c r="E8170">
        <v>1</v>
      </c>
      <c r="F8170" t="s">
        <v>23</v>
      </c>
      <c r="G8170">
        <v>-572.87061676455596</v>
      </c>
      <c r="H8170" t="s">
        <v>23</v>
      </c>
      <c r="I8170">
        <v>34.051993819660296</v>
      </c>
      <c r="J8170" t="s">
        <v>3072</v>
      </c>
      <c r="K8170" t="s">
        <v>25</v>
      </c>
      <c r="L8170" t="s">
        <v>3073</v>
      </c>
      <c r="M8170" t="s">
        <v>3074</v>
      </c>
      <c r="N8170" t="s">
        <v>28</v>
      </c>
      <c r="O8170" t="s">
        <v>3075</v>
      </c>
      <c r="P8170">
        <v>4.6999998099999996</v>
      </c>
      <c r="Q8170">
        <v>71576419</v>
      </c>
      <c r="R8170" t="s">
        <v>3076</v>
      </c>
      <c r="S8170">
        <v>33554434</v>
      </c>
      <c r="T8170">
        <v>589.19156750000002</v>
      </c>
      <c r="U8170" t="s">
        <v>31</v>
      </c>
      <c r="V8170" t="s">
        <v>10148</v>
      </c>
      <c r="W8170" t="s">
        <v>23</v>
      </c>
    </row>
    <row r="8171" spans="1:23" x14ac:dyDescent="0.4">
      <c r="A8171">
        <v>8170</v>
      </c>
      <c r="B8171">
        <v>1</v>
      </c>
      <c r="C8171">
        <v>1</v>
      </c>
      <c r="D8171">
        <v>1</v>
      </c>
      <c r="E8171">
        <v>1</v>
      </c>
      <c r="F8171" t="s">
        <v>23</v>
      </c>
      <c r="G8171">
        <v>-720.13878866576795</v>
      </c>
      <c r="H8171" t="s">
        <v>23</v>
      </c>
      <c r="I8171">
        <v>74.754208642130607</v>
      </c>
      <c r="J8171" t="s">
        <v>12728</v>
      </c>
      <c r="K8171" t="s">
        <v>25</v>
      </c>
      <c r="L8171" t="s">
        <v>12729</v>
      </c>
      <c r="M8171" t="s">
        <v>12730</v>
      </c>
      <c r="N8171" t="s">
        <v>28</v>
      </c>
      <c r="O8171" t="s">
        <v>12731</v>
      </c>
      <c r="P8171">
        <v>7.2857818600000002</v>
      </c>
      <c r="R8171" t="s">
        <v>12732</v>
      </c>
      <c r="S8171">
        <v>2097152</v>
      </c>
      <c r="T8171">
        <v>751.46270400000003</v>
      </c>
      <c r="U8171" t="s">
        <v>31</v>
      </c>
      <c r="V8171" t="s">
        <v>3452</v>
      </c>
      <c r="W8171" t="s">
        <v>23</v>
      </c>
    </row>
    <row r="8172" spans="1:23" x14ac:dyDescent="0.4">
      <c r="A8172">
        <v>8171</v>
      </c>
      <c r="B8172">
        <v>1</v>
      </c>
      <c r="C8172">
        <v>1</v>
      </c>
      <c r="D8172">
        <v>1</v>
      </c>
      <c r="E8172">
        <v>1</v>
      </c>
      <c r="F8172" t="s">
        <v>23</v>
      </c>
      <c r="G8172">
        <v>-5.3063951331751404</v>
      </c>
      <c r="H8172" t="s">
        <v>23</v>
      </c>
      <c r="I8172">
        <v>13.438073198152299</v>
      </c>
      <c r="J8172" t="s">
        <v>50</v>
      </c>
      <c r="K8172" t="s">
        <v>25</v>
      </c>
      <c r="L8172" t="s">
        <v>51</v>
      </c>
      <c r="M8172" t="s">
        <v>52</v>
      </c>
      <c r="N8172" t="s">
        <v>53</v>
      </c>
      <c r="O8172" t="s">
        <v>54</v>
      </c>
      <c r="P8172">
        <v>2.4793486599999999</v>
      </c>
      <c r="Q8172" t="s">
        <v>55</v>
      </c>
      <c r="R8172" t="s">
        <v>56</v>
      </c>
      <c r="S8172">
        <v>8659984502</v>
      </c>
      <c r="T8172">
        <v>341.18596910000002</v>
      </c>
      <c r="U8172" t="s">
        <v>31</v>
      </c>
      <c r="V8172" t="s">
        <v>60</v>
      </c>
      <c r="W8172" t="s">
        <v>23</v>
      </c>
    </row>
    <row r="8173" spans="1:23" x14ac:dyDescent="0.4">
      <c r="A8173">
        <v>8172</v>
      </c>
      <c r="B8173">
        <v>1</v>
      </c>
      <c r="C8173">
        <v>1</v>
      </c>
      <c r="D8173">
        <v>1</v>
      </c>
      <c r="E8173">
        <v>4</v>
      </c>
      <c r="F8173" t="s">
        <v>23</v>
      </c>
      <c r="G8173">
        <v>-98.578161141526394</v>
      </c>
      <c r="H8173" t="s">
        <v>23</v>
      </c>
      <c r="I8173">
        <v>22.089109145967299</v>
      </c>
      <c r="J8173" t="s">
        <v>10785</v>
      </c>
      <c r="K8173" t="s">
        <v>25</v>
      </c>
      <c r="L8173" t="s">
        <v>11025</v>
      </c>
      <c r="M8173" t="s">
        <v>11026</v>
      </c>
      <c r="N8173" t="s">
        <v>11027</v>
      </c>
      <c r="O8173" t="s">
        <v>11028</v>
      </c>
      <c r="P8173">
        <v>0.82348144099999998</v>
      </c>
      <c r="Q8173">
        <v>68351</v>
      </c>
      <c r="R8173" t="s">
        <v>11029</v>
      </c>
      <c r="S8173">
        <v>262214</v>
      </c>
      <c r="T8173">
        <v>328.04517809999999</v>
      </c>
      <c r="U8173" t="s">
        <v>31</v>
      </c>
      <c r="V8173" t="s">
        <v>6035</v>
      </c>
      <c r="W8173" t="s">
        <v>23</v>
      </c>
    </row>
    <row r="8174" spans="1:23" x14ac:dyDescent="0.4">
      <c r="A8174">
        <v>8173</v>
      </c>
      <c r="B8174">
        <v>1</v>
      </c>
      <c r="C8174">
        <v>1</v>
      </c>
      <c r="D8174">
        <v>1</v>
      </c>
      <c r="E8174">
        <v>1</v>
      </c>
      <c r="F8174" t="s">
        <v>23</v>
      </c>
      <c r="G8174">
        <v>-0.98105404560630505</v>
      </c>
      <c r="H8174" t="s">
        <v>23</v>
      </c>
      <c r="I8174">
        <v>53.7821993847488</v>
      </c>
      <c r="J8174" t="s">
        <v>2743</v>
      </c>
      <c r="K8174" t="s">
        <v>25</v>
      </c>
      <c r="L8174" t="s">
        <v>2744</v>
      </c>
      <c r="M8174" t="s">
        <v>2745</v>
      </c>
      <c r="N8174" t="s">
        <v>2746</v>
      </c>
      <c r="O8174" t="s">
        <v>2747</v>
      </c>
      <c r="P8174">
        <v>1.4723249700000001</v>
      </c>
      <c r="Q8174" t="s">
        <v>2748</v>
      </c>
      <c r="R8174" t="s">
        <v>2749</v>
      </c>
      <c r="S8174">
        <v>121629054</v>
      </c>
      <c r="T8174">
        <v>291.08631459999998</v>
      </c>
      <c r="U8174" t="s">
        <v>31</v>
      </c>
      <c r="V8174" t="s">
        <v>6335</v>
      </c>
      <c r="W8174" t="s">
        <v>23</v>
      </c>
    </row>
    <row r="8175" spans="1:23" x14ac:dyDescent="0.4">
      <c r="A8175">
        <v>8174</v>
      </c>
      <c r="B8175">
        <v>1</v>
      </c>
      <c r="C8175">
        <v>1</v>
      </c>
      <c r="D8175">
        <v>1</v>
      </c>
      <c r="E8175">
        <v>1</v>
      </c>
      <c r="F8175" t="s">
        <v>23</v>
      </c>
      <c r="G8175">
        <v>-17.602953391810701</v>
      </c>
      <c r="H8175" t="s">
        <v>23</v>
      </c>
      <c r="I8175">
        <v>25.216638419537599</v>
      </c>
      <c r="J8175" t="s">
        <v>4439</v>
      </c>
      <c r="K8175" t="s">
        <v>25</v>
      </c>
      <c r="L8175" t="s">
        <v>14858</v>
      </c>
      <c r="M8175" t="s">
        <v>14859</v>
      </c>
      <c r="N8175" t="s">
        <v>14860</v>
      </c>
      <c r="O8175" t="s">
        <v>14861</v>
      </c>
      <c r="P8175">
        <v>1.0592058900000001</v>
      </c>
      <c r="Q8175" t="s">
        <v>14862</v>
      </c>
      <c r="R8175" t="s">
        <v>14863</v>
      </c>
      <c r="S8175">
        <v>51627616622</v>
      </c>
      <c r="T8175">
        <v>153.05459999999999</v>
      </c>
      <c r="U8175" t="s">
        <v>31</v>
      </c>
      <c r="V8175" t="s">
        <v>7364</v>
      </c>
      <c r="W8175" t="s">
        <v>23</v>
      </c>
    </row>
    <row r="8176" spans="1:23" x14ac:dyDescent="0.4">
      <c r="A8176">
        <v>8175</v>
      </c>
      <c r="B8176">
        <v>1</v>
      </c>
      <c r="C8176">
        <v>1</v>
      </c>
      <c r="D8176">
        <v>1</v>
      </c>
      <c r="E8176">
        <v>1</v>
      </c>
      <c r="F8176" t="s">
        <v>23</v>
      </c>
      <c r="G8176">
        <v>-5.6941237536642202</v>
      </c>
      <c r="H8176" t="s">
        <v>23</v>
      </c>
      <c r="I8176">
        <v>20.8478461296001</v>
      </c>
      <c r="J8176" t="s">
        <v>3322</v>
      </c>
      <c r="K8176" t="s">
        <v>25</v>
      </c>
      <c r="L8176" t="s">
        <v>3323</v>
      </c>
      <c r="M8176" t="s">
        <v>3324</v>
      </c>
      <c r="N8176" t="s">
        <v>3325</v>
      </c>
      <c r="O8176" t="s">
        <v>3326</v>
      </c>
      <c r="P8176">
        <v>2.6852800800000001</v>
      </c>
      <c r="Q8176" t="s">
        <v>3327</v>
      </c>
      <c r="R8176" t="s">
        <v>3328</v>
      </c>
      <c r="S8176">
        <v>17266829694</v>
      </c>
      <c r="T8176">
        <v>213.10223999999999</v>
      </c>
      <c r="U8176" t="s">
        <v>31</v>
      </c>
      <c r="V8176" t="s">
        <v>3329</v>
      </c>
      <c r="W8176" t="s">
        <v>23</v>
      </c>
    </row>
    <row r="8177" spans="1:23" x14ac:dyDescent="0.4">
      <c r="A8177">
        <v>8176</v>
      </c>
      <c r="B8177">
        <v>1</v>
      </c>
      <c r="C8177">
        <v>1</v>
      </c>
      <c r="D8177">
        <v>1</v>
      </c>
      <c r="E8177">
        <v>2</v>
      </c>
      <c r="F8177" t="s">
        <v>23</v>
      </c>
      <c r="G8177">
        <v>-289.95749803722998</v>
      </c>
      <c r="H8177" t="s">
        <v>23</v>
      </c>
      <c r="I8177">
        <v>18.087984643164798</v>
      </c>
      <c r="J8177" t="s">
        <v>16964</v>
      </c>
      <c r="K8177" t="s">
        <v>25</v>
      </c>
      <c r="L8177" t="s">
        <v>16965</v>
      </c>
      <c r="M8177" t="s">
        <v>16966</v>
      </c>
      <c r="N8177" t="s">
        <v>28</v>
      </c>
      <c r="O8177" t="s">
        <v>16967</v>
      </c>
      <c r="P8177">
        <v>5.6955843000000002</v>
      </c>
      <c r="R8177" t="s">
        <v>16968</v>
      </c>
      <c r="S8177">
        <v>3145728</v>
      </c>
      <c r="T8177">
        <v>303.15908560000003</v>
      </c>
      <c r="U8177" t="s">
        <v>31</v>
      </c>
      <c r="V8177" t="s">
        <v>11020</v>
      </c>
      <c r="W8177" t="s">
        <v>23</v>
      </c>
    </row>
    <row r="8178" spans="1:23" x14ac:dyDescent="0.4">
      <c r="A8178">
        <v>8177</v>
      </c>
      <c r="B8178">
        <v>1</v>
      </c>
      <c r="C8178">
        <v>2</v>
      </c>
      <c r="D8178">
        <v>1</v>
      </c>
      <c r="E8178">
        <v>1</v>
      </c>
      <c r="F8178" t="s">
        <v>23</v>
      </c>
      <c r="G8178">
        <v>-10.529750370714501</v>
      </c>
      <c r="H8178" t="s">
        <v>23</v>
      </c>
      <c r="I8178">
        <v>35.806730183477598</v>
      </c>
      <c r="J8178" t="s">
        <v>351</v>
      </c>
      <c r="K8178" t="s">
        <v>25</v>
      </c>
      <c r="L8178" t="s">
        <v>352</v>
      </c>
      <c r="M8178" t="s">
        <v>353</v>
      </c>
      <c r="N8178" t="s">
        <v>354</v>
      </c>
      <c r="O8178" t="s">
        <v>355</v>
      </c>
      <c r="P8178">
        <v>3.0999998999999998</v>
      </c>
      <c r="Q8178" t="s">
        <v>356</v>
      </c>
      <c r="R8178" t="s">
        <v>357</v>
      </c>
      <c r="S8178">
        <v>70050166</v>
      </c>
      <c r="T8178">
        <v>304.1444386</v>
      </c>
      <c r="U8178" t="s">
        <v>31</v>
      </c>
      <c r="V8178" t="s">
        <v>12205</v>
      </c>
      <c r="W8178" t="s">
        <v>23</v>
      </c>
    </row>
    <row r="8179" spans="1:23" x14ac:dyDescent="0.4">
      <c r="A8179">
        <v>8178</v>
      </c>
      <c r="B8179">
        <v>1</v>
      </c>
      <c r="C8179">
        <v>1</v>
      </c>
      <c r="D8179">
        <v>1</v>
      </c>
      <c r="E8179">
        <v>1</v>
      </c>
      <c r="F8179" t="s">
        <v>23</v>
      </c>
      <c r="G8179">
        <v>-16.635661543462302</v>
      </c>
      <c r="H8179" t="s">
        <v>23</v>
      </c>
      <c r="I8179">
        <v>28.822009930546901</v>
      </c>
      <c r="J8179" t="s">
        <v>1267</v>
      </c>
      <c r="K8179" t="s">
        <v>25</v>
      </c>
      <c r="L8179" t="s">
        <v>13612</v>
      </c>
      <c r="M8179" t="s">
        <v>13613</v>
      </c>
      <c r="N8179" t="s">
        <v>13614</v>
      </c>
      <c r="O8179" t="s">
        <v>13615</v>
      </c>
      <c r="P8179">
        <v>0.80000001200000004</v>
      </c>
      <c r="Q8179" t="s">
        <v>13616</v>
      </c>
      <c r="R8179" t="s">
        <v>13617</v>
      </c>
      <c r="S8179">
        <v>3727446</v>
      </c>
      <c r="T8179">
        <v>710.41100280000001</v>
      </c>
      <c r="U8179" t="s">
        <v>31</v>
      </c>
      <c r="V8179" t="s">
        <v>8791</v>
      </c>
      <c r="W8179" t="s">
        <v>23</v>
      </c>
    </row>
    <row r="8180" spans="1:23" x14ac:dyDescent="0.4">
      <c r="A8180">
        <v>8179</v>
      </c>
      <c r="B8180">
        <v>1</v>
      </c>
      <c r="C8180">
        <v>1</v>
      </c>
      <c r="D8180">
        <v>1</v>
      </c>
      <c r="E8180">
        <v>1</v>
      </c>
      <c r="F8180" t="s">
        <v>23</v>
      </c>
      <c r="G8180">
        <v>-1.1667538976745699</v>
      </c>
      <c r="H8180" t="s">
        <v>23</v>
      </c>
      <c r="I8180">
        <v>33.871683687597901</v>
      </c>
      <c r="J8180" t="s">
        <v>2470</v>
      </c>
      <c r="K8180" t="s">
        <v>25</v>
      </c>
      <c r="L8180" t="s">
        <v>12456</v>
      </c>
      <c r="M8180" t="s">
        <v>12457</v>
      </c>
      <c r="N8180" t="s">
        <v>12458</v>
      </c>
      <c r="O8180" t="s">
        <v>12459</v>
      </c>
      <c r="P8180">
        <v>0.69045060899999999</v>
      </c>
      <c r="Q8180" t="s">
        <v>12460</v>
      </c>
      <c r="R8180" t="s">
        <v>12461</v>
      </c>
      <c r="S8180">
        <v>255847294</v>
      </c>
      <c r="T8180">
        <v>166.08626000000001</v>
      </c>
      <c r="U8180" t="s">
        <v>31</v>
      </c>
      <c r="V8180" t="s">
        <v>8181</v>
      </c>
      <c r="W8180" t="s">
        <v>23</v>
      </c>
    </row>
    <row r="8181" spans="1:23" x14ac:dyDescent="0.4">
      <c r="A8181">
        <v>8180</v>
      </c>
      <c r="B8181">
        <v>1</v>
      </c>
      <c r="C8181">
        <v>1</v>
      </c>
      <c r="D8181">
        <v>1</v>
      </c>
      <c r="E8181">
        <v>1</v>
      </c>
      <c r="F8181" t="s">
        <v>23</v>
      </c>
      <c r="G8181">
        <v>-69.082221045625602</v>
      </c>
      <c r="H8181" t="s">
        <v>23</v>
      </c>
      <c r="I8181">
        <v>15.969541871830399</v>
      </c>
      <c r="J8181" t="s">
        <v>2159</v>
      </c>
      <c r="K8181" t="s">
        <v>25</v>
      </c>
      <c r="L8181" t="s">
        <v>2160</v>
      </c>
      <c r="M8181" t="s">
        <v>2161</v>
      </c>
      <c r="N8181" t="s">
        <v>2162</v>
      </c>
      <c r="O8181" t="s">
        <v>2163</v>
      </c>
      <c r="P8181">
        <v>-1.39999998</v>
      </c>
      <c r="Q8181">
        <v>21827835</v>
      </c>
      <c r="R8181" t="s">
        <v>2164</v>
      </c>
      <c r="S8181">
        <v>262146</v>
      </c>
      <c r="T8181">
        <v>301.06011710000001</v>
      </c>
      <c r="U8181" t="s">
        <v>31</v>
      </c>
      <c r="V8181" t="s">
        <v>6425</v>
      </c>
      <c r="W8181" t="s">
        <v>23</v>
      </c>
    </row>
    <row r="8182" spans="1:23" x14ac:dyDescent="0.4">
      <c r="A8182">
        <v>8181</v>
      </c>
      <c r="B8182">
        <v>1</v>
      </c>
      <c r="C8182">
        <v>1</v>
      </c>
      <c r="D8182">
        <v>1</v>
      </c>
      <c r="E8182">
        <v>1</v>
      </c>
      <c r="F8182" t="s">
        <v>23</v>
      </c>
      <c r="G8182">
        <v>-9.9898569217868705</v>
      </c>
      <c r="H8182" t="s">
        <v>23</v>
      </c>
      <c r="I8182">
        <v>5.58422132298716</v>
      </c>
      <c r="J8182" t="s">
        <v>1964</v>
      </c>
      <c r="K8182" t="s">
        <v>25</v>
      </c>
      <c r="L8182" t="s">
        <v>3563</v>
      </c>
      <c r="M8182" t="s">
        <v>3564</v>
      </c>
      <c r="N8182" t="s">
        <v>3565</v>
      </c>
      <c r="O8182" t="s">
        <v>3566</v>
      </c>
      <c r="P8182">
        <v>0.10000000100000001</v>
      </c>
      <c r="Q8182" t="s">
        <v>3567</v>
      </c>
      <c r="R8182" t="s">
        <v>3568</v>
      </c>
      <c r="S8182">
        <v>8593653830</v>
      </c>
      <c r="T8182">
        <v>593.1864822</v>
      </c>
      <c r="U8182" t="s">
        <v>31</v>
      </c>
      <c r="V8182" t="s">
        <v>17365</v>
      </c>
      <c r="W8182" t="s">
        <v>23</v>
      </c>
    </row>
    <row r="8183" spans="1:23" x14ac:dyDescent="0.4">
      <c r="A8183">
        <v>8182</v>
      </c>
      <c r="B8183">
        <v>1</v>
      </c>
      <c r="C8183">
        <v>1</v>
      </c>
      <c r="D8183">
        <v>1</v>
      </c>
      <c r="E8183">
        <v>1</v>
      </c>
      <c r="F8183" t="s">
        <v>23</v>
      </c>
      <c r="G8183">
        <v>-50.589754175752198</v>
      </c>
      <c r="H8183" t="s">
        <v>23</v>
      </c>
      <c r="I8183">
        <v>73.962123397039804</v>
      </c>
      <c r="J8183" t="s">
        <v>7514</v>
      </c>
      <c r="K8183" t="s">
        <v>25</v>
      </c>
      <c r="L8183" t="s">
        <v>14717</v>
      </c>
      <c r="M8183" t="s">
        <v>14718</v>
      </c>
      <c r="N8183" t="s">
        <v>14719</v>
      </c>
      <c r="O8183" t="s">
        <v>14720</v>
      </c>
      <c r="P8183">
        <v>0</v>
      </c>
      <c r="Q8183" t="s">
        <v>14721</v>
      </c>
      <c r="R8183" t="s">
        <v>14722</v>
      </c>
      <c r="S8183">
        <v>19964286</v>
      </c>
      <c r="T8183">
        <v>182.0455</v>
      </c>
      <c r="U8183" t="s">
        <v>31</v>
      </c>
      <c r="V8183" t="s">
        <v>7522</v>
      </c>
      <c r="W8183" t="s">
        <v>23</v>
      </c>
    </row>
    <row r="8184" spans="1:23" x14ac:dyDescent="0.4">
      <c r="A8184">
        <v>8183</v>
      </c>
      <c r="B8184">
        <v>1</v>
      </c>
      <c r="C8184">
        <v>1</v>
      </c>
      <c r="D8184">
        <v>1</v>
      </c>
      <c r="E8184">
        <v>1</v>
      </c>
      <c r="F8184" t="s">
        <v>23</v>
      </c>
      <c r="G8184">
        <v>-3.2953571786865901</v>
      </c>
      <c r="H8184" t="s">
        <v>23</v>
      </c>
      <c r="I8184">
        <v>45.210445887858697</v>
      </c>
      <c r="J8184" t="s">
        <v>4449</v>
      </c>
      <c r="K8184" t="s">
        <v>25</v>
      </c>
      <c r="L8184" t="s">
        <v>9522</v>
      </c>
      <c r="M8184" t="s">
        <v>9523</v>
      </c>
      <c r="N8184" t="s">
        <v>9524</v>
      </c>
      <c r="O8184" t="s">
        <v>9525</v>
      </c>
      <c r="P8184">
        <v>3.4000001000000002</v>
      </c>
      <c r="Q8184" t="s">
        <v>9526</v>
      </c>
      <c r="R8184" t="s">
        <v>9527</v>
      </c>
      <c r="S8184">
        <v>70803558</v>
      </c>
      <c r="T8184">
        <v>355.11761480000001</v>
      </c>
      <c r="U8184" t="s">
        <v>31</v>
      </c>
      <c r="V8184" t="s">
        <v>5513</v>
      </c>
      <c r="W8184" t="s">
        <v>23</v>
      </c>
    </row>
    <row r="8185" spans="1:23" x14ac:dyDescent="0.4">
      <c r="A8185">
        <v>8184</v>
      </c>
      <c r="B8185">
        <v>1</v>
      </c>
      <c r="C8185">
        <v>1</v>
      </c>
      <c r="D8185">
        <v>1</v>
      </c>
      <c r="E8185">
        <v>1</v>
      </c>
      <c r="F8185" t="s">
        <v>23</v>
      </c>
      <c r="G8185">
        <v>-670.22209168488098</v>
      </c>
      <c r="H8185" t="s">
        <v>23</v>
      </c>
      <c r="I8185">
        <v>33.586777975264198</v>
      </c>
      <c r="J8185" t="s">
        <v>10899</v>
      </c>
      <c r="K8185" t="s">
        <v>25</v>
      </c>
      <c r="L8185" t="s">
        <v>10900</v>
      </c>
      <c r="M8185" t="s">
        <v>10901</v>
      </c>
      <c r="N8185" t="s">
        <v>28</v>
      </c>
      <c r="O8185" t="s">
        <v>10902</v>
      </c>
      <c r="P8185">
        <v>6.3000001900000004</v>
      </c>
      <c r="Q8185" t="s">
        <v>10903</v>
      </c>
      <c r="R8185" t="s">
        <v>10904</v>
      </c>
      <c r="S8185">
        <v>2097154</v>
      </c>
      <c r="T8185">
        <v>613.21269689999997</v>
      </c>
      <c r="U8185" t="s">
        <v>31</v>
      </c>
      <c r="V8185" t="s">
        <v>10906</v>
      </c>
      <c r="W8185" t="s">
        <v>23</v>
      </c>
    </row>
    <row r="8186" spans="1:23" x14ac:dyDescent="0.4">
      <c r="A8186">
        <v>8185</v>
      </c>
      <c r="B8186">
        <v>1</v>
      </c>
      <c r="C8186">
        <v>1</v>
      </c>
      <c r="D8186">
        <v>1</v>
      </c>
      <c r="E8186">
        <v>3</v>
      </c>
      <c r="F8186" t="s">
        <v>23</v>
      </c>
      <c r="G8186">
        <v>-360.68940408315598</v>
      </c>
      <c r="H8186" t="s">
        <v>23</v>
      </c>
      <c r="I8186">
        <v>43.105569908465597</v>
      </c>
      <c r="J8186" t="s">
        <v>16620</v>
      </c>
      <c r="K8186" t="s">
        <v>25</v>
      </c>
      <c r="L8186" t="s">
        <v>16621</v>
      </c>
      <c r="M8186" t="s">
        <v>16622</v>
      </c>
      <c r="N8186" t="s">
        <v>16623</v>
      </c>
      <c r="O8186" t="s">
        <v>16624</v>
      </c>
      <c r="P8186">
        <v>-1.18225658</v>
      </c>
      <c r="Q8186" t="s">
        <v>16625</v>
      </c>
      <c r="R8186" t="s">
        <v>16626</v>
      </c>
      <c r="S8186">
        <v>70287362</v>
      </c>
      <c r="T8186">
        <v>409.20139999999998</v>
      </c>
      <c r="U8186" t="s">
        <v>31</v>
      </c>
      <c r="V8186" t="s">
        <v>10595</v>
      </c>
      <c r="W8186" t="s">
        <v>23</v>
      </c>
    </row>
    <row r="8187" spans="1:23" x14ac:dyDescent="0.4">
      <c r="A8187">
        <v>8186</v>
      </c>
      <c r="B8187">
        <v>1</v>
      </c>
      <c r="C8187">
        <v>1</v>
      </c>
      <c r="D8187">
        <v>1</v>
      </c>
      <c r="E8187">
        <v>1</v>
      </c>
      <c r="F8187" t="s">
        <v>23</v>
      </c>
      <c r="G8187">
        <v>-216.76313919166299</v>
      </c>
      <c r="H8187" t="s">
        <v>23</v>
      </c>
      <c r="I8187">
        <v>20.0591421023341</v>
      </c>
      <c r="J8187" t="s">
        <v>9392</v>
      </c>
      <c r="K8187" t="s">
        <v>25</v>
      </c>
      <c r="L8187" t="s">
        <v>9393</v>
      </c>
      <c r="M8187" t="s">
        <v>9394</v>
      </c>
      <c r="N8187" t="s">
        <v>9395</v>
      </c>
      <c r="O8187" t="s">
        <v>9396</v>
      </c>
      <c r="P8187">
        <v>2</v>
      </c>
      <c r="Q8187" t="s">
        <v>9397</v>
      </c>
      <c r="R8187" t="s">
        <v>9398</v>
      </c>
      <c r="S8187">
        <v>67108866</v>
      </c>
      <c r="T8187">
        <v>357.11800870000002</v>
      </c>
      <c r="U8187" t="s">
        <v>31</v>
      </c>
      <c r="V8187" t="s">
        <v>10031</v>
      </c>
      <c r="W8187" t="s">
        <v>23</v>
      </c>
    </row>
    <row r="8188" spans="1:23" x14ac:dyDescent="0.4">
      <c r="A8188">
        <v>8187</v>
      </c>
      <c r="B8188">
        <v>1</v>
      </c>
      <c r="C8188">
        <v>1</v>
      </c>
      <c r="D8188">
        <v>1</v>
      </c>
      <c r="E8188">
        <v>1</v>
      </c>
      <c r="F8188" t="s">
        <v>23</v>
      </c>
      <c r="G8188">
        <v>-407.24740988494602</v>
      </c>
      <c r="H8188" t="s">
        <v>23</v>
      </c>
      <c r="I8188">
        <v>64.904143854649206</v>
      </c>
      <c r="J8188" t="s">
        <v>999</v>
      </c>
      <c r="K8188" t="s">
        <v>25</v>
      </c>
      <c r="L8188" t="s">
        <v>1000</v>
      </c>
      <c r="M8188" t="s">
        <v>1001</v>
      </c>
      <c r="N8188" t="s">
        <v>1002</v>
      </c>
      <c r="O8188" t="s">
        <v>1003</v>
      </c>
      <c r="P8188">
        <v>1.1020009500000001</v>
      </c>
      <c r="Q8188">
        <v>133488</v>
      </c>
      <c r="R8188" t="s">
        <v>1004</v>
      </c>
      <c r="S8188">
        <v>70</v>
      </c>
      <c r="T8188">
        <v>309.15974999999997</v>
      </c>
      <c r="U8188" t="s">
        <v>31</v>
      </c>
      <c r="V8188" t="s">
        <v>7926</v>
      </c>
      <c r="W8188" t="s">
        <v>23</v>
      </c>
    </row>
    <row r="8189" spans="1:23" x14ac:dyDescent="0.4">
      <c r="A8189">
        <v>8188</v>
      </c>
      <c r="B8189">
        <v>1</v>
      </c>
      <c r="C8189">
        <v>1</v>
      </c>
      <c r="D8189">
        <v>1</v>
      </c>
      <c r="E8189">
        <v>2</v>
      </c>
      <c r="F8189" t="s">
        <v>23</v>
      </c>
      <c r="G8189">
        <v>-7.7125299342900204</v>
      </c>
      <c r="H8189" t="s">
        <v>23</v>
      </c>
      <c r="I8189">
        <v>28.994474066058402</v>
      </c>
      <c r="J8189" t="s">
        <v>1681</v>
      </c>
      <c r="K8189" t="s">
        <v>25</v>
      </c>
      <c r="L8189" t="s">
        <v>1682</v>
      </c>
      <c r="M8189" t="s">
        <v>1683</v>
      </c>
      <c r="N8189" t="s">
        <v>1684</v>
      </c>
      <c r="O8189" t="s">
        <v>1685</v>
      </c>
      <c r="P8189">
        <v>2.1225359400000001</v>
      </c>
      <c r="Q8189" t="s">
        <v>1686</v>
      </c>
      <c r="R8189" t="s">
        <v>1687</v>
      </c>
      <c r="S8189">
        <v>86829438</v>
      </c>
      <c r="T8189">
        <v>169.0760247</v>
      </c>
      <c r="U8189" t="s">
        <v>31</v>
      </c>
      <c r="V8189" t="s">
        <v>4860</v>
      </c>
      <c r="W8189" t="s">
        <v>23</v>
      </c>
    </row>
    <row r="8190" spans="1:23" x14ac:dyDescent="0.4">
      <c r="A8190">
        <v>8189</v>
      </c>
      <c r="B8190">
        <v>1</v>
      </c>
      <c r="C8190">
        <v>1</v>
      </c>
      <c r="D8190">
        <v>1</v>
      </c>
      <c r="E8190">
        <v>1</v>
      </c>
      <c r="F8190" t="s">
        <v>23</v>
      </c>
      <c r="G8190">
        <v>-6.5031173991490201</v>
      </c>
      <c r="H8190" t="s">
        <v>23</v>
      </c>
      <c r="I8190">
        <v>50.784339428322703</v>
      </c>
      <c r="J8190" t="s">
        <v>3242</v>
      </c>
      <c r="K8190" t="s">
        <v>25</v>
      </c>
      <c r="L8190" t="s">
        <v>7295</v>
      </c>
      <c r="M8190" t="s">
        <v>7296</v>
      </c>
      <c r="N8190" t="s">
        <v>7297</v>
      </c>
      <c r="O8190" t="s">
        <v>7298</v>
      </c>
      <c r="P8190">
        <v>1.7999999499999999</v>
      </c>
      <c r="Q8190" t="s">
        <v>7299</v>
      </c>
      <c r="R8190" t="s">
        <v>7300</v>
      </c>
      <c r="S8190">
        <v>34447485310</v>
      </c>
      <c r="T8190">
        <v>289.07065999999998</v>
      </c>
      <c r="U8190" t="s">
        <v>31</v>
      </c>
      <c r="V8190" t="s">
        <v>8702</v>
      </c>
      <c r="W8190" t="s">
        <v>23</v>
      </c>
    </row>
    <row r="8191" spans="1:23" x14ac:dyDescent="0.4">
      <c r="A8191">
        <v>8190</v>
      </c>
      <c r="B8191">
        <v>1</v>
      </c>
      <c r="C8191">
        <v>1</v>
      </c>
      <c r="D8191">
        <v>1</v>
      </c>
      <c r="E8191">
        <v>1</v>
      </c>
      <c r="F8191" t="s">
        <v>23</v>
      </c>
      <c r="G8191">
        <v>-35.296845791404003</v>
      </c>
      <c r="H8191" t="s">
        <v>23</v>
      </c>
      <c r="I8191">
        <v>82.972268246448394</v>
      </c>
      <c r="J8191" t="s">
        <v>2364</v>
      </c>
      <c r="K8191" t="s">
        <v>25</v>
      </c>
      <c r="L8191" t="s">
        <v>13596</v>
      </c>
      <c r="M8191" t="s">
        <v>13597</v>
      </c>
      <c r="N8191" t="s">
        <v>13598</v>
      </c>
      <c r="O8191" t="s">
        <v>13599</v>
      </c>
      <c r="P8191">
        <v>2.7000000499999999</v>
      </c>
      <c r="Q8191" t="s">
        <v>13600</v>
      </c>
      <c r="R8191" t="s">
        <v>13601</v>
      </c>
      <c r="S8191">
        <v>121564030</v>
      </c>
      <c r="T8191">
        <v>271.06009990000001</v>
      </c>
      <c r="U8191" t="s">
        <v>31</v>
      </c>
      <c r="V8191" t="s">
        <v>6365</v>
      </c>
      <c r="W8191" t="s">
        <v>23</v>
      </c>
    </row>
    <row r="8192" spans="1:23" x14ac:dyDescent="0.4">
      <c r="A8192">
        <v>8191</v>
      </c>
      <c r="B8192">
        <v>1</v>
      </c>
      <c r="C8192">
        <v>1</v>
      </c>
      <c r="D8192">
        <v>1</v>
      </c>
      <c r="E8192">
        <v>1</v>
      </c>
      <c r="F8192" t="s">
        <v>23</v>
      </c>
      <c r="G8192">
        <v>-450.46972786171102</v>
      </c>
      <c r="H8192">
        <v>0.999999999999999</v>
      </c>
      <c r="I8192">
        <v>31.1153767934215</v>
      </c>
      <c r="J8192" t="s">
        <v>11237</v>
      </c>
      <c r="K8192" t="s">
        <v>25</v>
      </c>
      <c r="L8192" t="s">
        <v>11238</v>
      </c>
      <c r="M8192" t="s">
        <v>11239</v>
      </c>
      <c r="N8192" t="s">
        <v>11240</v>
      </c>
      <c r="O8192" t="s">
        <v>11241</v>
      </c>
      <c r="P8192">
        <v>5.0999999000000003</v>
      </c>
      <c r="Q8192">
        <v>10290425</v>
      </c>
      <c r="R8192" t="s">
        <v>11242</v>
      </c>
      <c r="S8192">
        <v>98</v>
      </c>
      <c r="T8192">
        <v>771.48891879999996</v>
      </c>
      <c r="U8192" t="s">
        <v>31</v>
      </c>
      <c r="V8192" t="s">
        <v>17366</v>
      </c>
      <c r="W8192" t="s">
        <v>23</v>
      </c>
    </row>
    <row r="8193" spans="1:23" x14ac:dyDescent="0.4">
      <c r="A8193">
        <v>8192</v>
      </c>
      <c r="B8193">
        <v>1</v>
      </c>
      <c r="C8193">
        <v>1</v>
      </c>
      <c r="D8193">
        <v>1</v>
      </c>
      <c r="E8193">
        <v>1</v>
      </c>
      <c r="F8193" t="s">
        <v>23</v>
      </c>
      <c r="G8193">
        <v>-453.55202257695998</v>
      </c>
      <c r="H8193" t="s">
        <v>23</v>
      </c>
      <c r="I8193">
        <v>56.838460964670901</v>
      </c>
      <c r="J8193" t="s">
        <v>11663</v>
      </c>
      <c r="K8193" t="s">
        <v>25</v>
      </c>
      <c r="L8193" t="s">
        <v>11664</v>
      </c>
      <c r="M8193" t="s">
        <v>11665</v>
      </c>
      <c r="N8193" t="s">
        <v>28</v>
      </c>
      <c r="O8193" t="s">
        <v>11666</v>
      </c>
      <c r="P8193">
        <v>0</v>
      </c>
      <c r="R8193" t="s">
        <v>11667</v>
      </c>
      <c r="S8193">
        <v>2097152</v>
      </c>
      <c r="T8193">
        <v>579.17083209999998</v>
      </c>
      <c r="U8193" t="s">
        <v>31</v>
      </c>
      <c r="V8193" t="s">
        <v>12124</v>
      </c>
      <c r="W8193" t="s">
        <v>23</v>
      </c>
    </row>
    <row r="8194" spans="1:23" x14ac:dyDescent="0.4">
      <c r="A8194">
        <v>8193</v>
      </c>
      <c r="B8194">
        <v>1</v>
      </c>
      <c r="C8194">
        <v>1</v>
      </c>
      <c r="D8194">
        <v>1</v>
      </c>
      <c r="E8194">
        <v>4</v>
      </c>
      <c r="F8194" t="s">
        <v>23</v>
      </c>
      <c r="G8194">
        <v>-35.133685135167603</v>
      </c>
      <c r="H8194" t="s">
        <v>23</v>
      </c>
      <c r="I8194">
        <v>7.5867200006743296</v>
      </c>
      <c r="J8194" t="s">
        <v>14234</v>
      </c>
      <c r="K8194" t="s">
        <v>25</v>
      </c>
      <c r="L8194" t="s">
        <v>14235</v>
      </c>
      <c r="M8194" t="s">
        <v>14236</v>
      </c>
      <c r="N8194" t="s">
        <v>14237</v>
      </c>
      <c r="O8194" t="s">
        <v>14238</v>
      </c>
      <c r="P8194">
        <v>5</v>
      </c>
      <c r="Q8194">
        <v>72303</v>
      </c>
      <c r="R8194" t="s">
        <v>14239</v>
      </c>
      <c r="S8194">
        <v>71098742</v>
      </c>
      <c r="T8194">
        <v>267.13795629999998</v>
      </c>
      <c r="U8194" t="s">
        <v>31</v>
      </c>
      <c r="V8194" t="s">
        <v>11118</v>
      </c>
      <c r="W8194" t="s">
        <v>23</v>
      </c>
    </row>
    <row r="8195" spans="1:23" x14ac:dyDescent="0.4">
      <c r="A8195">
        <v>8194</v>
      </c>
      <c r="B8195">
        <v>1</v>
      </c>
      <c r="C8195">
        <v>1</v>
      </c>
      <c r="D8195">
        <v>1</v>
      </c>
      <c r="E8195">
        <v>1</v>
      </c>
      <c r="F8195" t="s">
        <v>23</v>
      </c>
      <c r="G8195">
        <v>-21.357526861566999</v>
      </c>
      <c r="H8195" t="s">
        <v>23</v>
      </c>
      <c r="I8195">
        <v>54.644359393347003</v>
      </c>
      <c r="J8195" t="s">
        <v>6061</v>
      </c>
      <c r="K8195" t="s">
        <v>25</v>
      </c>
      <c r="L8195" t="s">
        <v>13337</v>
      </c>
      <c r="M8195" t="s">
        <v>13338</v>
      </c>
      <c r="N8195" t="s">
        <v>13339</v>
      </c>
      <c r="O8195" t="s">
        <v>13340</v>
      </c>
      <c r="P8195">
        <v>2.5999998999999998</v>
      </c>
      <c r="Q8195" t="s">
        <v>13341</v>
      </c>
      <c r="R8195" t="s">
        <v>13342</v>
      </c>
      <c r="S8195">
        <v>86532478</v>
      </c>
      <c r="T8195">
        <v>303.15908560000003</v>
      </c>
      <c r="U8195" t="s">
        <v>31</v>
      </c>
      <c r="V8195" t="s">
        <v>11010</v>
      </c>
      <c r="W8195" t="s">
        <v>23</v>
      </c>
    </row>
    <row r="8196" spans="1:23" x14ac:dyDescent="0.4">
      <c r="A8196">
        <v>8195</v>
      </c>
      <c r="B8196">
        <v>1</v>
      </c>
      <c r="C8196">
        <v>1</v>
      </c>
      <c r="D8196">
        <v>1</v>
      </c>
      <c r="E8196">
        <v>1</v>
      </c>
      <c r="F8196" t="s">
        <v>23</v>
      </c>
      <c r="G8196">
        <v>-2.3079211370505499</v>
      </c>
      <c r="H8196" t="s">
        <v>23</v>
      </c>
      <c r="I8196">
        <v>19.920058720475801</v>
      </c>
      <c r="J8196" t="s">
        <v>275</v>
      </c>
      <c r="K8196" t="s">
        <v>25</v>
      </c>
      <c r="L8196" t="s">
        <v>276</v>
      </c>
      <c r="M8196" t="s">
        <v>277</v>
      </c>
      <c r="N8196" t="s">
        <v>278</v>
      </c>
      <c r="O8196" t="s">
        <v>279</v>
      </c>
      <c r="P8196">
        <v>0.71967107100000005</v>
      </c>
      <c r="Q8196" t="s">
        <v>280</v>
      </c>
      <c r="R8196" t="s">
        <v>281</v>
      </c>
      <c r="S8196">
        <v>254798718</v>
      </c>
      <c r="T8196">
        <v>205.09716</v>
      </c>
      <c r="U8196" t="s">
        <v>31</v>
      </c>
      <c r="V8196" t="s">
        <v>17367</v>
      </c>
      <c r="W8196" t="s">
        <v>23</v>
      </c>
    </row>
    <row r="8197" spans="1:23" x14ac:dyDescent="0.4">
      <c r="A8197">
        <v>8196</v>
      </c>
      <c r="B8197">
        <v>1</v>
      </c>
      <c r="C8197">
        <v>1</v>
      </c>
      <c r="D8197">
        <v>1</v>
      </c>
      <c r="E8197">
        <v>1</v>
      </c>
      <c r="F8197" t="s">
        <v>23</v>
      </c>
      <c r="G8197">
        <v>-4.6289437478110296</v>
      </c>
      <c r="H8197" t="s">
        <v>23</v>
      </c>
      <c r="I8197">
        <v>18.184627359716799</v>
      </c>
      <c r="J8197" t="s">
        <v>512</v>
      </c>
      <c r="K8197" t="s">
        <v>25</v>
      </c>
      <c r="L8197" t="s">
        <v>513</v>
      </c>
      <c r="M8197" t="s">
        <v>514</v>
      </c>
      <c r="N8197" t="s">
        <v>515</v>
      </c>
      <c r="O8197" t="s">
        <v>516</v>
      </c>
      <c r="P8197">
        <v>1.2496581099999999</v>
      </c>
      <c r="Q8197" t="s">
        <v>517</v>
      </c>
      <c r="R8197" t="s">
        <v>518</v>
      </c>
      <c r="S8197">
        <v>19556450</v>
      </c>
      <c r="T8197">
        <v>247.10771879999999</v>
      </c>
      <c r="U8197" t="s">
        <v>31</v>
      </c>
      <c r="V8197" t="s">
        <v>7019</v>
      </c>
      <c r="W8197" t="s">
        <v>23</v>
      </c>
    </row>
    <row r="8198" spans="1:23" x14ac:dyDescent="0.4">
      <c r="A8198">
        <v>8197</v>
      </c>
      <c r="B8198">
        <v>1</v>
      </c>
      <c r="C8198">
        <v>1</v>
      </c>
      <c r="D8198">
        <v>1</v>
      </c>
      <c r="E8198">
        <v>2</v>
      </c>
      <c r="F8198" t="s">
        <v>23</v>
      </c>
      <c r="G8198">
        <v>-501.492329732553</v>
      </c>
      <c r="H8198" t="s">
        <v>23</v>
      </c>
      <c r="I8198">
        <v>41.151814872760298</v>
      </c>
      <c r="J8198" t="s">
        <v>6109</v>
      </c>
      <c r="K8198" t="s">
        <v>25</v>
      </c>
      <c r="L8198" t="s">
        <v>6110</v>
      </c>
      <c r="M8198" t="s">
        <v>6111</v>
      </c>
      <c r="N8198" t="s">
        <v>6112</v>
      </c>
      <c r="O8198" t="s">
        <v>6113</v>
      </c>
      <c r="P8198">
        <v>3.9000001000000002</v>
      </c>
      <c r="Q8198" t="s">
        <v>6114</v>
      </c>
      <c r="R8198" t="s">
        <v>6115</v>
      </c>
      <c r="S8198">
        <v>98</v>
      </c>
      <c r="T8198">
        <v>449.10783789999999</v>
      </c>
      <c r="U8198" t="s">
        <v>31</v>
      </c>
      <c r="V8198" t="s">
        <v>7768</v>
      </c>
      <c r="W8198" t="s">
        <v>23</v>
      </c>
    </row>
    <row r="8199" spans="1:23" x14ac:dyDescent="0.4">
      <c r="A8199">
        <v>8198</v>
      </c>
      <c r="B8199">
        <v>1</v>
      </c>
      <c r="C8199">
        <v>1</v>
      </c>
      <c r="D8199">
        <v>1</v>
      </c>
      <c r="E8199">
        <v>1</v>
      </c>
      <c r="F8199" t="s">
        <v>23</v>
      </c>
      <c r="G8199">
        <v>-19.2262065726228</v>
      </c>
      <c r="H8199" t="s">
        <v>23</v>
      </c>
      <c r="I8199">
        <v>45.587476606278202</v>
      </c>
      <c r="J8199" t="s">
        <v>2580</v>
      </c>
      <c r="K8199" t="s">
        <v>25</v>
      </c>
      <c r="L8199" t="s">
        <v>14364</v>
      </c>
      <c r="M8199" t="s">
        <v>14365</v>
      </c>
      <c r="N8199" t="s">
        <v>14366</v>
      </c>
      <c r="O8199" t="s">
        <v>14367</v>
      </c>
      <c r="P8199">
        <v>2.5</v>
      </c>
      <c r="Q8199" t="s">
        <v>14368</v>
      </c>
      <c r="R8199" t="s">
        <v>14369</v>
      </c>
      <c r="S8199">
        <v>3719238</v>
      </c>
      <c r="T8199">
        <v>781.47326869999995</v>
      </c>
      <c r="U8199" t="s">
        <v>31</v>
      </c>
      <c r="V8199" t="s">
        <v>6333</v>
      </c>
      <c r="W8199" t="s">
        <v>23</v>
      </c>
    </row>
    <row r="8200" spans="1:23" x14ac:dyDescent="0.4">
      <c r="A8200">
        <v>8199</v>
      </c>
      <c r="B8200">
        <v>1</v>
      </c>
      <c r="C8200">
        <v>1</v>
      </c>
      <c r="D8200">
        <v>1</v>
      </c>
      <c r="E8200">
        <v>1</v>
      </c>
      <c r="F8200" t="s">
        <v>23</v>
      </c>
      <c r="G8200">
        <v>-12.646484981447401</v>
      </c>
      <c r="H8200" t="s">
        <v>23</v>
      </c>
      <c r="I8200">
        <v>37.897047493513</v>
      </c>
      <c r="J8200" t="s">
        <v>1408</v>
      </c>
      <c r="K8200" t="s">
        <v>25</v>
      </c>
      <c r="L8200" t="s">
        <v>1409</v>
      </c>
      <c r="M8200" t="s">
        <v>1410</v>
      </c>
      <c r="N8200" t="s">
        <v>1411</v>
      </c>
      <c r="O8200" t="s">
        <v>1412</v>
      </c>
      <c r="P8200">
        <v>2.3777244099999999</v>
      </c>
      <c r="Q8200" t="s">
        <v>1413</v>
      </c>
      <c r="R8200" t="s">
        <v>1414</v>
      </c>
      <c r="S8200">
        <v>2779202</v>
      </c>
      <c r="T8200">
        <v>289.15466900000001</v>
      </c>
      <c r="U8200" t="s">
        <v>31</v>
      </c>
      <c r="V8200" t="s">
        <v>1416</v>
      </c>
      <c r="W8200" t="s">
        <v>23</v>
      </c>
    </row>
    <row r="8201" spans="1:23" x14ac:dyDescent="0.4">
      <c r="A8201">
        <v>8200</v>
      </c>
      <c r="B8201">
        <v>1</v>
      </c>
      <c r="C8201">
        <v>1</v>
      </c>
      <c r="D8201">
        <v>1</v>
      </c>
      <c r="E8201">
        <v>1</v>
      </c>
      <c r="F8201" t="s">
        <v>23</v>
      </c>
      <c r="G8201">
        <v>-8.6339274980749998</v>
      </c>
      <c r="H8201" t="s">
        <v>23</v>
      </c>
      <c r="I8201">
        <v>108.35553629534699</v>
      </c>
      <c r="J8201" t="s">
        <v>5016</v>
      </c>
      <c r="K8201" t="s">
        <v>25</v>
      </c>
      <c r="L8201" t="s">
        <v>14080</v>
      </c>
      <c r="M8201" t="s">
        <v>14081</v>
      </c>
      <c r="N8201" t="s">
        <v>14082</v>
      </c>
      <c r="O8201" t="s">
        <v>14083</v>
      </c>
      <c r="P8201">
        <v>3.7999999500000001</v>
      </c>
      <c r="Q8201" t="s">
        <v>14084</v>
      </c>
      <c r="R8201" t="s">
        <v>14085</v>
      </c>
      <c r="S8201">
        <v>121563518</v>
      </c>
      <c r="T8201">
        <v>257.11722079999998</v>
      </c>
      <c r="U8201" t="s">
        <v>31</v>
      </c>
      <c r="V8201" t="s">
        <v>9156</v>
      </c>
      <c r="W8201" t="s">
        <v>23</v>
      </c>
    </row>
    <row r="8202" spans="1:23" x14ac:dyDescent="0.4">
      <c r="A8202">
        <v>8201</v>
      </c>
      <c r="B8202">
        <v>1</v>
      </c>
      <c r="C8202">
        <v>1</v>
      </c>
      <c r="D8202">
        <v>1</v>
      </c>
      <c r="E8202">
        <v>2</v>
      </c>
      <c r="F8202" t="s">
        <v>23</v>
      </c>
      <c r="G8202">
        <v>-317.91426551466799</v>
      </c>
      <c r="H8202" t="s">
        <v>23</v>
      </c>
      <c r="I8202">
        <v>28.4698992312697</v>
      </c>
      <c r="J8202" t="s">
        <v>3680</v>
      </c>
      <c r="K8202" t="s">
        <v>25</v>
      </c>
      <c r="L8202" t="s">
        <v>3681</v>
      </c>
      <c r="M8202" t="s">
        <v>3682</v>
      </c>
      <c r="N8202" t="s">
        <v>28</v>
      </c>
      <c r="O8202" t="s">
        <v>3683</v>
      </c>
      <c r="P8202">
        <v>0</v>
      </c>
      <c r="Q8202">
        <v>42626897</v>
      </c>
      <c r="R8202" t="s">
        <v>3684</v>
      </c>
      <c r="S8202">
        <v>16777218</v>
      </c>
      <c r="T8202">
        <v>285.07639999999998</v>
      </c>
      <c r="U8202" t="s">
        <v>31</v>
      </c>
      <c r="V8202" t="s">
        <v>8552</v>
      </c>
      <c r="W8202" t="s">
        <v>23</v>
      </c>
    </row>
    <row r="8203" spans="1:23" x14ac:dyDescent="0.4">
      <c r="A8203">
        <v>8202</v>
      </c>
      <c r="B8203">
        <v>1</v>
      </c>
      <c r="C8203">
        <v>1</v>
      </c>
      <c r="D8203">
        <v>1</v>
      </c>
      <c r="E8203">
        <v>1</v>
      </c>
      <c r="F8203" t="s">
        <v>23</v>
      </c>
      <c r="G8203">
        <v>-5.2301480918171999</v>
      </c>
      <c r="H8203" t="s">
        <v>23</v>
      </c>
      <c r="I8203">
        <v>94.627845001228593</v>
      </c>
      <c r="J8203" t="s">
        <v>7659</v>
      </c>
      <c r="K8203" t="s">
        <v>25</v>
      </c>
      <c r="L8203" t="s">
        <v>14061</v>
      </c>
      <c r="M8203" t="s">
        <v>14062</v>
      </c>
      <c r="N8203" t="s">
        <v>14063</v>
      </c>
      <c r="O8203" t="s">
        <v>14064</v>
      </c>
      <c r="P8203">
        <v>2.7999999500000001</v>
      </c>
      <c r="Q8203" t="s">
        <v>14065</v>
      </c>
      <c r="R8203" t="s">
        <v>14066</v>
      </c>
      <c r="S8203">
        <v>88009086</v>
      </c>
      <c r="T8203">
        <v>269.08083529999999</v>
      </c>
      <c r="U8203" t="s">
        <v>31</v>
      </c>
      <c r="V8203" t="s">
        <v>7666</v>
      </c>
      <c r="W8203" t="s">
        <v>23</v>
      </c>
    </row>
    <row r="8204" spans="1:23" x14ac:dyDescent="0.4">
      <c r="A8204">
        <v>8203</v>
      </c>
      <c r="B8204">
        <v>1</v>
      </c>
      <c r="C8204">
        <v>1</v>
      </c>
      <c r="D8204">
        <v>1</v>
      </c>
      <c r="E8204">
        <v>1</v>
      </c>
      <c r="F8204" t="s">
        <v>23</v>
      </c>
      <c r="G8204">
        <v>-9.9450226895153104</v>
      </c>
      <c r="H8204" t="s">
        <v>23</v>
      </c>
      <c r="I8204">
        <v>25.954322357908399</v>
      </c>
      <c r="J8204" t="s">
        <v>7659</v>
      </c>
      <c r="K8204" t="s">
        <v>25</v>
      </c>
      <c r="L8204" t="s">
        <v>14061</v>
      </c>
      <c r="M8204" t="s">
        <v>14062</v>
      </c>
      <c r="N8204" t="s">
        <v>14063</v>
      </c>
      <c r="O8204" t="s">
        <v>14064</v>
      </c>
      <c r="P8204">
        <v>2.7999999500000001</v>
      </c>
      <c r="Q8204" t="s">
        <v>14065</v>
      </c>
      <c r="R8204" t="s">
        <v>14066</v>
      </c>
      <c r="S8204">
        <v>88009086</v>
      </c>
      <c r="T8204">
        <v>269.08083529999999</v>
      </c>
      <c r="U8204" t="s">
        <v>31</v>
      </c>
      <c r="V8204" t="s">
        <v>9134</v>
      </c>
      <c r="W8204" t="s">
        <v>23</v>
      </c>
    </row>
    <row r="8205" spans="1:23" x14ac:dyDescent="0.4">
      <c r="A8205">
        <v>8204</v>
      </c>
      <c r="B8205">
        <v>1</v>
      </c>
      <c r="C8205">
        <v>1</v>
      </c>
      <c r="D8205">
        <v>1</v>
      </c>
      <c r="E8205">
        <v>1</v>
      </c>
      <c r="F8205" t="s">
        <v>23</v>
      </c>
      <c r="G8205">
        <v>-559.92303422020302</v>
      </c>
      <c r="H8205" t="s">
        <v>23</v>
      </c>
      <c r="I8205">
        <v>79.711100584960604</v>
      </c>
      <c r="J8205" t="s">
        <v>10882</v>
      </c>
      <c r="K8205" t="s">
        <v>25</v>
      </c>
      <c r="L8205" t="s">
        <v>10883</v>
      </c>
      <c r="M8205" t="s">
        <v>10884</v>
      </c>
      <c r="N8205" t="s">
        <v>10885</v>
      </c>
      <c r="O8205" t="s">
        <v>10886</v>
      </c>
      <c r="P8205">
        <v>4.4000000999999997</v>
      </c>
      <c r="Q8205" t="s">
        <v>10887</v>
      </c>
      <c r="R8205" t="s">
        <v>10888</v>
      </c>
      <c r="S8205">
        <v>3153922</v>
      </c>
      <c r="T8205">
        <v>269.08083529999999</v>
      </c>
      <c r="U8205" t="s">
        <v>31</v>
      </c>
      <c r="V8205" t="s">
        <v>10890</v>
      </c>
      <c r="W8205" t="s">
        <v>23</v>
      </c>
    </row>
    <row r="8206" spans="1:23" x14ac:dyDescent="0.4">
      <c r="A8206">
        <v>8205</v>
      </c>
      <c r="B8206">
        <v>1</v>
      </c>
      <c r="C8206">
        <v>1</v>
      </c>
      <c r="D8206">
        <v>1</v>
      </c>
      <c r="E8206">
        <v>1</v>
      </c>
      <c r="F8206" t="s">
        <v>23</v>
      </c>
      <c r="G8206">
        <v>-9.3362293645423904</v>
      </c>
      <c r="H8206" t="s">
        <v>23</v>
      </c>
      <c r="I8206">
        <v>59.102113600886</v>
      </c>
      <c r="J8206" t="s">
        <v>1437</v>
      </c>
      <c r="K8206" t="s">
        <v>25</v>
      </c>
      <c r="L8206" t="s">
        <v>14286</v>
      </c>
      <c r="M8206" t="s">
        <v>14287</v>
      </c>
      <c r="N8206" t="s">
        <v>14288</v>
      </c>
      <c r="O8206" t="s">
        <v>14289</v>
      </c>
      <c r="P8206">
        <v>0.20000000300000001</v>
      </c>
      <c r="Q8206" t="s">
        <v>14290</v>
      </c>
      <c r="R8206" t="s">
        <v>14291</v>
      </c>
      <c r="S8206">
        <v>121563518</v>
      </c>
      <c r="T8206">
        <v>433.11292329999998</v>
      </c>
      <c r="U8206" t="s">
        <v>31</v>
      </c>
      <c r="V8206" t="s">
        <v>10154</v>
      </c>
      <c r="W8206" t="s">
        <v>23</v>
      </c>
    </row>
    <row r="8207" spans="1:23" x14ac:dyDescent="0.4">
      <c r="A8207">
        <v>8206</v>
      </c>
      <c r="B8207">
        <v>1</v>
      </c>
      <c r="C8207">
        <v>1</v>
      </c>
      <c r="D8207">
        <v>1</v>
      </c>
      <c r="E8207">
        <v>1</v>
      </c>
      <c r="F8207" t="s">
        <v>23</v>
      </c>
      <c r="G8207">
        <v>-12.0309473745227</v>
      </c>
      <c r="H8207" t="s">
        <v>23</v>
      </c>
      <c r="I8207">
        <v>71.217384383432403</v>
      </c>
      <c r="J8207" t="s">
        <v>194</v>
      </c>
      <c r="K8207" t="s">
        <v>25</v>
      </c>
      <c r="L8207" t="s">
        <v>2248</v>
      </c>
      <c r="M8207" t="s">
        <v>2249</v>
      </c>
      <c r="N8207" t="s">
        <v>2250</v>
      </c>
      <c r="O8207" t="s">
        <v>2251</v>
      </c>
      <c r="P8207">
        <v>2.5</v>
      </c>
      <c r="Q8207" t="s">
        <v>2252</v>
      </c>
      <c r="R8207" t="s">
        <v>2253</v>
      </c>
      <c r="S8207">
        <v>3194962</v>
      </c>
      <c r="T8207">
        <v>355.20161919999998</v>
      </c>
      <c r="U8207" t="s">
        <v>31</v>
      </c>
      <c r="V8207" t="s">
        <v>7763</v>
      </c>
      <c r="W8207" t="s">
        <v>23</v>
      </c>
    </row>
    <row r="8208" spans="1:23" x14ac:dyDescent="0.4">
      <c r="A8208">
        <v>8207</v>
      </c>
      <c r="B8208">
        <v>1</v>
      </c>
      <c r="C8208">
        <v>1</v>
      </c>
      <c r="D8208">
        <v>1</v>
      </c>
      <c r="E8208">
        <v>1</v>
      </c>
      <c r="F8208" t="s">
        <v>23</v>
      </c>
      <c r="G8208">
        <v>-436.50235045696297</v>
      </c>
      <c r="H8208" t="s">
        <v>23</v>
      </c>
      <c r="I8208">
        <v>49.942326728829002</v>
      </c>
      <c r="J8208" t="s">
        <v>4285</v>
      </c>
      <c r="K8208" t="s">
        <v>25</v>
      </c>
      <c r="L8208" t="s">
        <v>4286</v>
      </c>
      <c r="M8208" t="s">
        <v>4287</v>
      </c>
      <c r="N8208" t="s">
        <v>4288</v>
      </c>
      <c r="O8208" t="s">
        <v>4289</v>
      </c>
      <c r="P8208">
        <v>-0.80000001200000004</v>
      </c>
      <c r="Q8208" t="s">
        <v>4290</v>
      </c>
      <c r="R8208" t="s">
        <v>4291</v>
      </c>
      <c r="S8208">
        <v>70</v>
      </c>
      <c r="T8208">
        <v>287.09219999999999</v>
      </c>
      <c r="U8208" t="s">
        <v>31</v>
      </c>
      <c r="V8208" t="s">
        <v>7655</v>
      </c>
      <c r="W8208" t="s">
        <v>23</v>
      </c>
    </row>
    <row r="8209" spans="1:23" x14ac:dyDescent="0.4">
      <c r="A8209">
        <v>8208</v>
      </c>
      <c r="B8209">
        <v>1</v>
      </c>
      <c r="C8209">
        <v>1</v>
      </c>
      <c r="D8209">
        <v>1</v>
      </c>
      <c r="E8209">
        <v>2</v>
      </c>
      <c r="F8209" t="s">
        <v>23</v>
      </c>
      <c r="G8209">
        <v>-482.55726977426502</v>
      </c>
      <c r="H8209" t="s">
        <v>23</v>
      </c>
      <c r="I8209">
        <v>58.970906875253903</v>
      </c>
      <c r="J8209" t="s">
        <v>865</v>
      </c>
      <c r="K8209" t="s">
        <v>25</v>
      </c>
      <c r="L8209" t="s">
        <v>866</v>
      </c>
      <c r="M8209" t="s">
        <v>867</v>
      </c>
      <c r="N8209" t="s">
        <v>868</v>
      </c>
      <c r="O8209" t="s">
        <v>869</v>
      </c>
      <c r="P8209">
        <v>2.9000001000000002</v>
      </c>
      <c r="Q8209">
        <v>78347</v>
      </c>
      <c r="R8209" t="s">
        <v>870</v>
      </c>
      <c r="S8209">
        <v>262146</v>
      </c>
      <c r="T8209">
        <v>449.10783789999999</v>
      </c>
      <c r="U8209" t="s">
        <v>31</v>
      </c>
      <c r="V8209" t="s">
        <v>6233</v>
      </c>
      <c r="W8209" t="s">
        <v>23</v>
      </c>
    </row>
    <row r="8210" spans="1:23" x14ac:dyDescent="0.4">
      <c r="A8210">
        <v>8209</v>
      </c>
      <c r="B8210">
        <v>1</v>
      </c>
      <c r="C8210">
        <v>1</v>
      </c>
      <c r="D8210">
        <v>1</v>
      </c>
      <c r="E8210">
        <v>1</v>
      </c>
      <c r="F8210" t="s">
        <v>23</v>
      </c>
      <c r="G8210">
        <v>-786.89071400586295</v>
      </c>
      <c r="H8210" t="s">
        <v>23</v>
      </c>
      <c r="I8210">
        <v>90.8227054616994</v>
      </c>
      <c r="J8210" t="s">
        <v>17210</v>
      </c>
      <c r="K8210" t="s">
        <v>25</v>
      </c>
      <c r="L8210" t="s">
        <v>17211</v>
      </c>
      <c r="M8210" t="s">
        <v>17212</v>
      </c>
      <c r="N8210" t="s">
        <v>17213</v>
      </c>
      <c r="O8210" t="s">
        <v>17214</v>
      </c>
      <c r="P8210">
        <v>2.7903311300000002</v>
      </c>
      <c r="Q8210" t="s">
        <v>17215</v>
      </c>
      <c r="R8210" t="s">
        <v>17216</v>
      </c>
      <c r="S8210">
        <v>70</v>
      </c>
      <c r="T8210">
        <v>687.28586189999999</v>
      </c>
      <c r="U8210" t="s">
        <v>31</v>
      </c>
      <c r="V8210" t="s">
        <v>12139</v>
      </c>
      <c r="W8210" t="s">
        <v>23</v>
      </c>
    </row>
    <row r="8211" spans="1:23" x14ac:dyDescent="0.4">
      <c r="A8211">
        <v>8210</v>
      </c>
      <c r="B8211">
        <v>1</v>
      </c>
      <c r="C8211">
        <v>1</v>
      </c>
      <c r="D8211">
        <v>1</v>
      </c>
      <c r="E8211">
        <v>1</v>
      </c>
      <c r="F8211" t="s">
        <v>23</v>
      </c>
      <c r="G8211">
        <v>-341.80974841764697</v>
      </c>
      <c r="H8211" t="s">
        <v>23</v>
      </c>
      <c r="I8211">
        <v>68.388560530852601</v>
      </c>
      <c r="J8211" t="s">
        <v>11223</v>
      </c>
      <c r="K8211" t="s">
        <v>25</v>
      </c>
      <c r="L8211" t="s">
        <v>11224</v>
      </c>
      <c r="M8211" t="s">
        <v>11225</v>
      </c>
      <c r="N8211" t="s">
        <v>11226</v>
      </c>
      <c r="O8211" t="s">
        <v>11227</v>
      </c>
      <c r="P8211">
        <v>10.399999599999999</v>
      </c>
      <c r="Q8211">
        <v>3022899</v>
      </c>
      <c r="R8211" t="s">
        <v>11228</v>
      </c>
      <c r="S8211">
        <v>262146</v>
      </c>
      <c r="T8211">
        <v>473.36254000000002</v>
      </c>
      <c r="U8211" t="s">
        <v>31</v>
      </c>
      <c r="V8211" t="s">
        <v>12146</v>
      </c>
      <c r="W8211" t="s">
        <v>23</v>
      </c>
    </row>
    <row r="8212" spans="1:23" x14ac:dyDescent="0.4">
      <c r="A8212">
        <v>8211</v>
      </c>
      <c r="B8212">
        <v>1</v>
      </c>
      <c r="C8212">
        <v>1</v>
      </c>
      <c r="D8212">
        <v>1</v>
      </c>
      <c r="E8212">
        <v>1</v>
      </c>
      <c r="F8212" t="s">
        <v>23</v>
      </c>
      <c r="G8212">
        <v>-347.29166089420499</v>
      </c>
      <c r="H8212">
        <v>0.99095477386934605</v>
      </c>
      <c r="I8212">
        <v>40.507231910380703</v>
      </c>
      <c r="J8212" t="s">
        <v>11289</v>
      </c>
      <c r="K8212" t="s">
        <v>25</v>
      </c>
      <c r="L8212" t="s">
        <v>11290</v>
      </c>
      <c r="M8212" t="s">
        <v>11291</v>
      </c>
      <c r="N8212" t="s">
        <v>28</v>
      </c>
      <c r="O8212" t="s">
        <v>11292</v>
      </c>
      <c r="P8212">
        <v>-4.9595823299999999</v>
      </c>
      <c r="R8212" t="s">
        <v>11293</v>
      </c>
      <c r="S8212">
        <v>3178496</v>
      </c>
      <c r="T8212">
        <v>781.47326869999995</v>
      </c>
      <c r="U8212" t="s">
        <v>31</v>
      </c>
      <c r="V8212" t="s">
        <v>17368</v>
      </c>
      <c r="W8212" t="s">
        <v>23</v>
      </c>
    </row>
    <row r="8213" spans="1:23" x14ac:dyDescent="0.4">
      <c r="A8213">
        <v>8212</v>
      </c>
      <c r="B8213">
        <v>1</v>
      </c>
      <c r="C8213">
        <v>4</v>
      </c>
      <c r="D8213">
        <v>1</v>
      </c>
      <c r="E8213">
        <v>1</v>
      </c>
      <c r="F8213" t="s">
        <v>23</v>
      </c>
      <c r="G8213">
        <v>-7.8255893026026202</v>
      </c>
      <c r="H8213" t="s">
        <v>23</v>
      </c>
      <c r="I8213">
        <v>19.153338097885801</v>
      </c>
      <c r="J8213" t="s">
        <v>2519</v>
      </c>
      <c r="K8213" t="s">
        <v>25</v>
      </c>
      <c r="L8213" t="s">
        <v>3368</v>
      </c>
      <c r="M8213" t="s">
        <v>3369</v>
      </c>
      <c r="N8213" t="s">
        <v>3370</v>
      </c>
      <c r="O8213" t="s">
        <v>3371</v>
      </c>
      <c r="P8213">
        <v>0.40000000600000002</v>
      </c>
      <c r="Q8213" t="s">
        <v>3372</v>
      </c>
      <c r="R8213" t="s">
        <v>3373</v>
      </c>
      <c r="S8213">
        <v>8610439194</v>
      </c>
      <c r="T8213">
        <v>419.13365870000001</v>
      </c>
      <c r="U8213" t="s">
        <v>31</v>
      </c>
      <c r="V8213" t="s">
        <v>4364</v>
      </c>
      <c r="W8213" t="s">
        <v>23</v>
      </c>
    </row>
    <row r="8214" spans="1:23" x14ac:dyDescent="0.4">
      <c r="A8214">
        <v>8213</v>
      </c>
      <c r="B8214">
        <v>1</v>
      </c>
      <c r="C8214">
        <v>1</v>
      </c>
      <c r="D8214">
        <v>1</v>
      </c>
      <c r="E8214">
        <v>2</v>
      </c>
      <c r="F8214" t="s">
        <v>23</v>
      </c>
      <c r="G8214">
        <v>-630.10865622341305</v>
      </c>
      <c r="H8214" t="s">
        <v>23</v>
      </c>
      <c r="I8214">
        <v>46.960752290583301</v>
      </c>
      <c r="J8214" t="s">
        <v>15700</v>
      </c>
      <c r="K8214" t="s">
        <v>25</v>
      </c>
      <c r="L8214" t="s">
        <v>15701</v>
      </c>
      <c r="M8214" t="s">
        <v>15702</v>
      </c>
      <c r="N8214" t="s">
        <v>28</v>
      </c>
      <c r="O8214" t="s">
        <v>15703</v>
      </c>
      <c r="P8214">
        <v>-2.2000000499999999</v>
      </c>
      <c r="Q8214">
        <v>101683619</v>
      </c>
      <c r="R8214" t="s">
        <v>15704</v>
      </c>
      <c r="S8214">
        <v>3178498</v>
      </c>
      <c r="T8214">
        <v>509.1289673</v>
      </c>
      <c r="U8214" t="s">
        <v>31</v>
      </c>
      <c r="V8214" t="s">
        <v>4821</v>
      </c>
      <c r="W8214" t="s">
        <v>23</v>
      </c>
    </row>
    <row r="8215" spans="1:23" x14ac:dyDescent="0.4">
      <c r="A8215">
        <v>8214</v>
      </c>
      <c r="B8215">
        <v>1</v>
      </c>
      <c r="C8215">
        <v>1</v>
      </c>
      <c r="D8215">
        <v>1</v>
      </c>
      <c r="E8215">
        <v>1</v>
      </c>
      <c r="F8215" t="s">
        <v>23</v>
      </c>
      <c r="G8215">
        <v>-8.4835168944633104</v>
      </c>
      <c r="H8215" t="s">
        <v>23</v>
      </c>
      <c r="I8215">
        <v>74.841920087963899</v>
      </c>
      <c r="J8215" t="s">
        <v>7330</v>
      </c>
      <c r="K8215" t="s">
        <v>25</v>
      </c>
      <c r="L8215" t="s">
        <v>13049</v>
      </c>
      <c r="M8215" t="s">
        <v>13050</v>
      </c>
      <c r="N8215" t="s">
        <v>13051</v>
      </c>
      <c r="O8215" t="s">
        <v>13052</v>
      </c>
      <c r="P8215">
        <v>0.80000001200000004</v>
      </c>
      <c r="Q8215" t="s">
        <v>13053</v>
      </c>
      <c r="R8215" t="s">
        <v>13054</v>
      </c>
      <c r="S8215">
        <v>52969574</v>
      </c>
      <c r="T8215">
        <v>394.10336169999999</v>
      </c>
      <c r="U8215" t="s">
        <v>31</v>
      </c>
      <c r="V8215" t="s">
        <v>9278</v>
      </c>
      <c r="W8215" t="s">
        <v>23</v>
      </c>
    </row>
    <row r="8216" spans="1:23" x14ac:dyDescent="0.4">
      <c r="A8216">
        <v>8215</v>
      </c>
      <c r="B8216">
        <v>1</v>
      </c>
      <c r="C8216">
        <v>1</v>
      </c>
      <c r="D8216">
        <v>1</v>
      </c>
      <c r="E8216">
        <v>1</v>
      </c>
      <c r="F8216" t="s">
        <v>23</v>
      </c>
      <c r="G8216">
        <v>-56.958521163126001</v>
      </c>
      <c r="H8216" t="s">
        <v>23</v>
      </c>
      <c r="I8216">
        <v>3.86965183933797</v>
      </c>
      <c r="J8216" t="s">
        <v>1252</v>
      </c>
      <c r="K8216" t="s">
        <v>25</v>
      </c>
      <c r="L8216" t="s">
        <v>1253</v>
      </c>
      <c r="M8216" t="s">
        <v>1254</v>
      </c>
      <c r="N8216" t="s">
        <v>1255</v>
      </c>
      <c r="O8216" t="s">
        <v>1256</v>
      </c>
      <c r="P8216">
        <v>1.5</v>
      </c>
      <c r="Q8216" t="s">
        <v>1257</v>
      </c>
      <c r="R8216" t="s">
        <v>1258</v>
      </c>
      <c r="S8216">
        <v>87605326</v>
      </c>
      <c r="T8216">
        <v>176.01983269999999</v>
      </c>
      <c r="U8216" t="s">
        <v>31</v>
      </c>
      <c r="V8216" t="s">
        <v>4538</v>
      </c>
      <c r="W8216" t="s">
        <v>23</v>
      </c>
    </row>
    <row r="8217" spans="1:23" x14ac:dyDescent="0.4">
      <c r="A8217">
        <v>8216</v>
      </c>
      <c r="B8217">
        <v>1</v>
      </c>
      <c r="C8217">
        <v>1</v>
      </c>
      <c r="D8217">
        <v>1</v>
      </c>
      <c r="E8217">
        <v>1</v>
      </c>
      <c r="F8217" t="s">
        <v>23</v>
      </c>
      <c r="G8217">
        <v>-576.71703500903595</v>
      </c>
      <c r="H8217" t="s">
        <v>23</v>
      </c>
      <c r="I8217">
        <v>60.6080169000466</v>
      </c>
      <c r="J8217" t="s">
        <v>5739</v>
      </c>
      <c r="K8217" t="s">
        <v>25</v>
      </c>
      <c r="L8217" t="s">
        <v>16527</v>
      </c>
      <c r="M8217" t="s">
        <v>16528</v>
      </c>
      <c r="N8217" t="s">
        <v>28</v>
      </c>
      <c r="O8217" t="s">
        <v>16529</v>
      </c>
      <c r="P8217">
        <v>1.2999999499999999</v>
      </c>
      <c r="Q8217">
        <v>67982437</v>
      </c>
      <c r="R8217" t="s">
        <v>16530</v>
      </c>
      <c r="S8217">
        <v>67108866</v>
      </c>
      <c r="T8217">
        <v>291.08631459999998</v>
      </c>
      <c r="U8217" t="s">
        <v>31</v>
      </c>
      <c r="V8217" t="s">
        <v>8876</v>
      </c>
      <c r="W8217" t="s">
        <v>23</v>
      </c>
    </row>
    <row r="8218" spans="1:23" x14ac:dyDescent="0.4">
      <c r="A8218">
        <v>8217</v>
      </c>
      <c r="B8218">
        <v>1</v>
      </c>
      <c r="C8218">
        <v>1</v>
      </c>
      <c r="D8218">
        <v>1</v>
      </c>
      <c r="E8218">
        <v>2</v>
      </c>
      <c r="F8218" t="s">
        <v>23</v>
      </c>
      <c r="G8218">
        <v>-33.1911381872915</v>
      </c>
      <c r="H8218" t="s">
        <v>23</v>
      </c>
      <c r="I8218">
        <v>28.287273257210099</v>
      </c>
      <c r="J8218" t="s">
        <v>3216</v>
      </c>
      <c r="K8218" t="s">
        <v>25</v>
      </c>
      <c r="L8218" t="s">
        <v>12812</v>
      </c>
      <c r="M8218" t="s">
        <v>12813</v>
      </c>
      <c r="N8218" t="s">
        <v>12814</v>
      </c>
      <c r="O8218" t="s">
        <v>12815</v>
      </c>
      <c r="P8218">
        <v>-1</v>
      </c>
      <c r="Q8218" t="s">
        <v>12816</v>
      </c>
      <c r="R8218" t="s">
        <v>12817</v>
      </c>
      <c r="S8218">
        <v>70836598</v>
      </c>
      <c r="T8218">
        <v>329.08670849999999</v>
      </c>
      <c r="U8218" t="s">
        <v>31</v>
      </c>
      <c r="V8218" t="s">
        <v>8939</v>
      </c>
      <c r="W8218" t="s">
        <v>23</v>
      </c>
    </row>
    <row r="8219" spans="1:23" x14ac:dyDescent="0.4">
      <c r="A8219">
        <v>8218</v>
      </c>
      <c r="B8219">
        <v>1</v>
      </c>
      <c r="C8219">
        <v>1</v>
      </c>
      <c r="D8219">
        <v>1</v>
      </c>
      <c r="E8219">
        <v>1</v>
      </c>
      <c r="F8219" t="s">
        <v>23</v>
      </c>
      <c r="G8219">
        <v>-697.74354301319795</v>
      </c>
      <c r="H8219" t="s">
        <v>23</v>
      </c>
      <c r="I8219">
        <v>66.132584292436903</v>
      </c>
      <c r="J8219" t="s">
        <v>11415</v>
      </c>
      <c r="K8219" t="s">
        <v>25</v>
      </c>
      <c r="L8219" t="s">
        <v>11439</v>
      </c>
      <c r="M8219" t="s">
        <v>11440</v>
      </c>
      <c r="N8219" t="s">
        <v>28</v>
      </c>
      <c r="O8219" t="s">
        <v>11441</v>
      </c>
      <c r="P8219">
        <v>-2.0096106499999999</v>
      </c>
      <c r="Q8219">
        <v>91844440</v>
      </c>
      <c r="R8219" t="s">
        <v>11442</v>
      </c>
      <c r="S8219">
        <v>16777218</v>
      </c>
      <c r="T8219">
        <v>597.18139680000002</v>
      </c>
      <c r="U8219" t="s">
        <v>31</v>
      </c>
      <c r="V8219" t="s">
        <v>12225</v>
      </c>
      <c r="W8219" t="s">
        <v>23</v>
      </c>
    </row>
    <row r="8220" spans="1:23" x14ac:dyDescent="0.4">
      <c r="A8220">
        <v>8219</v>
      </c>
      <c r="B8220">
        <v>1</v>
      </c>
      <c r="C8220">
        <v>1</v>
      </c>
      <c r="D8220">
        <v>1</v>
      </c>
      <c r="E8220">
        <v>1</v>
      </c>
      <c r="F8220" t="s">
        <v>23</v>
      </c>
      <c r="G8220">
        <v>-5.40110694133904</v>
      </c>
      <c r="H8220" t="s">
        <v>23</v>
      </c>
      <c r="I8220">
        <v>29.552204904621298</v>
      </c>
      <c r="J8220" t="s">
        <v>503</v>
      </c>
      <c r="K8220" t="s">
        <v>25</v>
      </c>
      <c r="L8220" t="s">
        <v>504</v>
      </c>
      <c r="M8220" t="s">
        <v>505</v>
      </c>
      <c r="N8220" t="s">
        <v>506</v>
      </c>
      <c r="O8220" t="s">
        <v>507</v>
      </c>
      <c r="P8220">
        <v>1.92851174</v>
      </c>
      <c r="Q8220" t="s">
        <v>508</v>
      </c>
      <c r="R8220" t="s">
        <v>509</v>
      </c>
      <c r="S8220">
        <v>19556450</v>
      </c>
      <c r="T8220">
        <v>275.13902000000002</v>
      </c>
      <c r="U8220" t="s">
        <v>31</v>
      </c>
      <c r="V8220" t="s">
        <v>606</v>
      </c>
      <c r="W8220" t="s">
        <v>23</v>
      </c>
    </row>
    <row r="8221" spans="1:23" x14ac:dyDescent="0.4">
      <c r="A8221">
        <v>8220</v>
      </c>
      <c r="B8221">
        <v>1</v>
      </c>
      <c r="C8221">
        <v>1</v>
      </c>
      <c r="D8221">
        <v>1</v>
      </c>
      <c r="E8221">
        <v>2</v>
      </c>
      <c r="F8221" t="s">
        <v>23</v>
      </c>
      <c r="G8221">
        <v>-480.02288886683698</v>
      </c>
      <c r="H8221" t="s">
        <v>23</v>
      </c>
      <c r="I8221">
        <v>39.235725494356302</v>
      </c>
      <c r="J8221" t="s">
        <v>5926</v>
      </c>
      <c r="K8221" t="s">
        <v>25</v>
      </c>
      <c r="L8221" t="s">
        <v>5927</v>
      </c>
      <c r="M8221" t="s">
        <v>5928</v>
      </c>
      <c r="N8221" t="s">
        <v>28</v>
      </c>
      <c r="O8221" t="s">
        <v>5929</v>
      </c>
      <c r="P8221">
        <v>6.70567417</v>
      </c>
      <c r="R8221" t="s">
        <v>5930</v>
      </c>
      <c r="S8221">
        <v>2097152</v>
      </c>
      <c r="T8221">
        <v>639.44665999999995</v>
      </c>
      <c r="U8221" t="s">
        <v>31</v>
      </c>
      <c r="V8221" t="s">
        <v>6933</v>
      </c>
      <c r="W8221" t="s">
        <v>23</v>
      </c>
    </row>
    <row r="8222" spans="1:23" x14ac:dyDescent="0.4">
      <c r="A8222">
        <v>8221</v>
      </c>
      <c r="B8222">
        <v>1</v>
      </c>
      <c r="C8222">
        <v>1</v>
      </c>
      <c r="D8222">
        <v>1</v>
      </c>
      <c r="E8222">
        <v>1</v>
      </c>
      <c r="F8222" t="s">
        <v>23</v>
      </c>
      <c r="G8222">
        <v>-354.170925950487</v>
      </c>
      <c r="H8222" t="s">
        <v>23</v>
      </c>
      <c r="I8222">
        <v>53.172994604320202</v>
      </c>
      <c r="J8222" t="s">
        <v>9999</v>
      </c>
      <c r="K8222" t="s">
        <v>25</v>
      </c>
      <c r="L8222" t="s">
        <v>16841</v>
      </c>
      <c r="M8222" t="s">
        <v>16842</v>
      </c>
      <c r="N8222" t="s">
        <v>16843</v>
      </c>
      <c r="O8222" t="s">
        <v>16844</v>
      </c>
      <c r="P8222">
        <v>1.7000000500000001</v>
      </c>
      <c r="Q8222">
        <v>11912266</v>
      </c>
      <c r="R8222" t="s">
        <v>16845</v>
      </c>
      <c r="S8222">
        <v>3153922</v>
      </c>
      <c r="T8222">
        <v>369.18088369999998</v>
      </c>
      <c r="U8222" t="s">
        <v>31</v>
      </c>
      <c r="V8222" t="s">
        <v>10006</v>
      </c>
      <c r="W8222" t="s">
        <v>23</v>
      </c>
    </row>
    <row r="8223" spans="1:23" x14ac:dyDescent="0.4">
      <c r="A8223">
        <v>8222</v>
      </c>
      <c r="B8223">
        <v>1</v>
      </c>
      <c r="C8223">
        <v>1</v>
      </c>
      <c r="D8223">
        <v>1</v>
      </c>
      <c r="E8223">
        <v>1</v>
      </c>
      <c r="F8223" t="s">
        <v>23</v>
      </c>
      <c r="G8223">
        <v>-477.18841868535401</v>
      </c>
      <c r="H8223">
        <v>0.999999999999999</v>
      </c>
      <c r="I8223">
        <v>65.034014543634697</v>
      </c>
      <c r="J8223" t="s">
        <v>11289</v>
      </c>
      <c r="K8223" t="s">
        <v>25</v>
      </c>
      <c r="L8223" t="s">
        <v>11290</v>
      </c>
      <c r="M8223" t="s">
        <v>11291</v>
      </c>
      <c r="N8223" t="s">
        <v>28</v>
      </c>
      <c r="O8223" t="s">
        <v>11292</v>
      </c>
      <c r="P8223">
        <v>-4.9595823299999999</v>
      </c>
      <c r="R8223" t="s">
        <v>11293</v>
      </c>
      <c r="S8223">
        <v>3178496</v>
      </c>
      <c r="T8223">
        <v>781.47326869999995</v>
      </c>
      <c r="U8223" t="s">
        <v>31</v>
      </c>
      <c r="V8223" t="s">
        <v>17369</v>
      </c>
      <c r="W8223" t="s">
        <v>23</v>
      </c>
    </row>
    <row r="8224" spans="1:23" x14ac:dyDescent="0.4">
      <c r="A8224">
        <v>8223</v>
      </c>
      <c r="B8224">
        <v>1</v>
      </c>
      <c r="C8224">
        <v>1</v>
      </c>
      <c r="D8224">
        <v>1</v>
      </c>
      <c r="E8224">
        <v>1</v>
      </c>
      <c r="F8224" t="s">
        <v>23</v>
      </c>
      <c r="G8224">
        <v>-3.7879946851266801</v>
      </c>
      <c r="H8224" t="s">
        <v>23</v>
      </c>
      <c r="I8224">
        <v>11.799828546663599</v>
      </c>
      <c r="J8224" t="s">
        <v>707</v>
      </c>
      <c r="K8224" t="s">
        <v>25</v>
      </c>
      <c r="L8224" t="s">
        <v>708</v>
      </c>
      <c r="M8224" t="s">
        <v>709</v>
      </c>
      <c r="N8224" t="s">
        <v>710</v>
      </c>
      <c r="O8224" t="s">
        <v>711</v>
      </c>
      <c r="P8224">
        <v>0.40000000600000002</v>
      </c>
      <c r="Q8224" t="s">
        <v>712</v>
      </c>
      <c r="R8224" t="s">
        <v>713</v>
      </c>
      <c r="S8224">
        <v>8610439258</v>
      </c>
      <c r="T8224">
        <v>507.11331719999998</v>
      </c>
      <c r="U8224" t="s">
        <v>31</v>
      </c>
      <c r="V8224" t="s">
        <v>2516</v>
      </c>
      <c r="W8224" t="s">
        <v>23</v>
      </c>
    </row>
    <row r="8225" spans="1:23" x14ac:dyDescent="0.4">
      <c r="A8225">
        <v>8224</v>
      </c>
      <c r="B8225">
        <v>1</v>
      </c>
      <c r="C8225">
        <v>1</v>
      </c>
      <c r="D8225">
        <v>1</v>
      </c>
      <c r="E8225">
        <v>1</v>
      </c>
      <c r="F8225" t="s">
        <v>23</v>
      </c>
      <c r="G8225">
        <v>-13.1868601376021</v>
      </c>
      <c r="H8225" t="s">
        <v>23</v>
      </c>
      <c r="I8225">
        <v>23.621943059715498</v>
      </c>
      <c r="J8225" t="s">
        <v>2364</v>
      </c>
      <c r="K8225" t="s">
        <v>25</v>
      </c>
      <c r="L8225" t="s">
        <v>2365</v>
      </c>
      <c r="M8225" t="s">
        <v>2366</v>
      </c>
      <c r="N8225" t="s">
        <v>2367</v>
      </c>
      <c r="O8225" t="s">
        <v>2368</v>
      </c>
      <c r="P8225">
        <v>2.2349462500000001</v>
      </c>
      <c r="Q8225" t="s">
        <v>2369</v>
      </c>
      <c r="R8225" t="s">
        <v>2370</v>
      </c>
      <c r="S8225">
        <v>255781758</v>
      </c>
      <c r="T8225">
        <v>271.06009990000001</v>
      </c>
      <c r="U8225" t="s">
        <v>31</v>
      </c>
      <c r="V8225" t="s">
        <v>5666</v>
      </c>
      <c r="W8225" t="s">
        <v>23</v>
      </c>
    </row>
    <row r="8226" spans="1:23" x14ac:dyDescent="0.4">
      <c r="A8226">
        <v>8225</v>
      </c>
      <c r="B8226">
        <v>1</v>
      </c>
      <c r="C8226">
        <v>1</v>
      </c>
      <c r="D8226">
        <v>1</v>
      </c>
      <c r="E8226">
        <v>4</v>
      </c>
      <c r="F8226" t="s">
        <v>23</v>
      </c>
      <c r="G8226">
        <v>-712.57805496035996</v>
      </c>
      <c r="H8226" t="s">
        <v>23</v>
      </c>
      <c r="I8226">
        <v>17.1695374409056</v>
      </c>
      <c r="J8226" t="s">
        <v>15700</v>
      </c>
      <c r="K8226" t="s">
        <v>25</v>
      </c>
      <c r="L8226" t="s">
        <v>15701</v>
      </c>
      <c r="M8226" t="s">
        <v>15702</v>
      </c>
      <c r="N8226" t="s">
        <v>28</v>
      </c>
      <c r="O8226" t="s">
        <v>15703</v>
      </c>
      <c r="P8226">
        <v>-2.2000000499999999</v>
      </c>
      <c r="Q8226">
        <v>101683619</v>
      </c>
      <c r="R8226" t="s">
        <v>15704</v>
      </c>
      <c r="S8226">
        <v>3178498</v>
      </c>
      <c r="T8226">
        <v>509.1289673</v>
      </c>
      <c r="U8226" t="s">
        <v>31</v>
      </c>
      <c r="V8226" t="s">
        <v>5377</v>
      </c>
      <c r="W8226" t="s">
        <v>23</v>
      </c>
    </row>
    <row r="8227" spans="1:23" x14ac:dyDescent="0.4">
      <c r="A8227">
        <v>8226</v>
      </c>
      <c r="B8227">
        <v>1</v>
      </c>
      <c r="C8227">
        <v>1</v>
      </c>
      <c r="D8227">
        <v>1</v>
      </c>
      <c r="E8227">
        <v>1</v>
      </c>
      <c r="F8227" t="s">
        <v>23</v>
      </c>
      <c r="G8227">
        <v>-21.515649484388199</v>
      </c>
      <c r="H8227" t="s">
        <v>23</v>
      </c>
      <c r="I8227">
        <v>38.921998034696699</v>
      </c>
      <c r="J8227" t="s">
        <v>1785</v>
      </c>
      <c r="K8227" t="s">
        <v>25</v>
      </c>
      <c r="L8227" t="s">
        <v>13679</v>
      </c>
      <c r="M8227" t="s">
        <v>13680</v>
      </c>
      <c r="N8227" t="s">
        <v>13681</v>
      </c>
      <c r="O8227" t="s">
        <v>13682</v>
      </c>
      <c r="P8227">
        <v>3.53111577</v>
      </c>
      <c r="Q8227">
        <v>441647</v>
      </c>
      <c r="R8227" t="s">
        <v>13683</v>
      </c>
      <c r="S8227">
        <v>3336550</v>
      </c>
      <c r="T8227">
        <v>255.0651853</v>
      </c>
      <c r="U8227" t="s">
        <v>31</v>
      </c>
      <c r="V8227" t="s">
        <v>7687</v>
      </c>
      <c r="W8227" t="s">
        <v>23</v>
      </c>
    </row>
    <row r="8228" spans="1:23" x14ac:dyDescent="0.4">
      <c r="A8228">
        <v>8227</v>
      </c>
      <c r="B8228">
        <v>1</v>
      </c>
      <c r="C8228">
        <v>1</v>
      </c>
      <c r="D8228">
        <v>1</v>
      </c>
      <c r="E8228">
        <v>1</v>
      </c>
      <c r="F8228" t="s">
        <v>23</v>
      </c>
      <c r="G8228">
        <v>-10.082766381108801</v>
      </c>
      <c r="H8228" t="s">
        <v>23</v>
      </c>
      <c r="I8228">
        <v>47.885927034981599</v>
      </c>
      <c r="J8228" t="s">
        <v>6156</v>
      </c>
      <c r="K8228" t="s">
        <v>25</v>
      </c>
      <c r="L8228" t="s">
        <v>9269</v>
      </c>
      <c r="M8228" t="s">
        <v>9270</v>
      </c>
      <c r="N8228" t="s">
        <v>9271</v>
      </c>
      <c r="O8228" t="s">
        <v>9272</v>
      </c>
      <c r="P8228">
        <v>1.26449049</v>
      </c>
      <c r="Q8228" t="s">
        <v>9273</v>
      </c>
      <c r="R8228" t="s">
        <v>9274</v>
      </c>
      <c r="S8228">
        <v>88009086</v>
      </c>
      <c r="T8228">
        <v>175.09649999999999</v>
      </c>
      <c r="U8228" t="s">
        <v>31</v>
      </c>
      <c r="V8228" t="s">
        <v>6666</v>
      </c>
      <c r="W8228" t="s">
        <v>23</v>
      </c>
    </row>
    <row r="8229" spans="1:23" x14ac:dyDescent="0.4">
      <c r="A8229">
        <v>8228</v>
      </c>
      <c r="B8229">
        <v>1</v>
      </c>
      <c r="C8229">
        <v>1</v>
      </c>
      <c r="D8229">
        <v>1</v>
      </c>
      <c r="E8229">
        <v>1</v>
      </c>
      <c r="F8229" t="s">
        <v>23</v>
      </c>
      <c r="G8229">
        <v>-13.433635374074999</v>
      </c>
      <c r="H8229" t="s">
        <v>23</v>
      </c>
      <c r="I8229">
        <v>28.6996958272921</v>
      </c>
      <c r="J8229" t="s">
        <v>1690</v>
      </c>
      <c r="K8229" t="s">
        <v>25</v>
      </c>
      <c r="L8229" t="s">
        <v>15624</v>
      </c>
      <c r="M8229" t="s">
        <v>15625</v>
      </c>
      <c r="N8229" t="s">
        <v>15626</v>
      </c>
      <c r="O8229" t="s">
        <v>15627</v>
      </c>
      <c r="P8229">
        <v>-0.60000002399999997</v>
      </c>
      <c r="Q8229" t="s">
        <v>15628</v>
      </c>
      <c r="R8229" t="s">
        <v>15629</v>
      </c>
      <c r="S8229">
        <v>8610621562</v>
      </c>
      <c r="T8229">
        <v>595.1657467</v>
      </c>
      <c r="U8229" t="s">
        <v>31</v>
      </c>
      <c r="V8229" t="s">
        <v>8148</v>
      </c>
      <c r="W8229" t="s">
        <v>23</v>
      </c>
    </row>
    <row r="8230" spans="1:23" x14ac:dyDescent="0.4">
      <c r="A8230">
        <v>8229</v>
      </c>
      <c r="B8230">
        <v>1</v>
      </c>
      <c r="C8230">
        <v>1</v>
      </c>
      <c r="D8230">
        <v>1</v>
      </c>
      <c r="E8230">
        <v>1</v>
      </c>
      <c r="F8230" t="s">
        <v>23</v>
      </c>
      <c r="G8230">
        <v>-12.5586388590624</v>
      </c>
      <c r="H8230" t="s">
        <v>23</v>
      </c>
      <c r="I8230">
        <v>19.8457349552612</v>
      </c>
      <c r="J8230" t="s">
        <v>3002</v>
      </c>
      <c r="K8230" t="s">
        <v>25</v>
      </c>
      <c r="L8230" t="s">
        <v>4614</v>
      </c>
      <c r="M8230" t="s">
        <v>4615</v>
      </c>
      <c r="N8230" t="s">
        <v>4616</v>
      </c>
      <c r="O8230" t="s">
        <v>4617</v>
      </c>
      <c r="P8230">
        <v>-1.39999998</v>
      </c>
      <c r="Q8230" t="s">
        <v>4618</v>
      </c>
      <c r="R8230" t="s">
        <v>4619</v>
      </c>
      <c r="S8230">
        <v>20637822</v>
      </c>
      <c r="T8230">
        <v>627.155576</v>
      </c>
      <c r="U8230" t="s">
        <v>31</v>
      </c>
      <c r="V8230" t="s">
        <v>4950</v>
      </c>
      <c r="W8230" t="s">
        <v>23</v>
      </c>
    </row>
    <row r="8231" spans="1:23" x14ac:dyDescent="0.4">
      <c r="A8231">
        <v>8230</v>
      </c>
      <c r="B8231">
        <v>1</v>
      </c>
      <c r="C8231">
        <v>1</v>
      </c>
      <c r="D8231">
        <v>1</v>
      </c>
      <c r="E8231">
        <v>1</v>
      </c>
      <c r="F8231" t="s">
        <v>23</v>
      </c>
      <c r="G8231">
        <v>-854.68810855448703</v>
      </c>
      <c r="H8231" t="s">
        <v>23</v>
      </c>
      <c r="I8231">
        <v>48.031205928906999</v>
      </c>
      <c r="J8231" t="s">
        <v>3856</v>
      </c>
      <c r="K8231" t="s">
        <v>25</v>
      </c>
      <c r="L8231" t="s">
        <v>3857</v>
      </c>
      <c r="M8231" t="s">
        <v>3858</v>
      </c>
      <c r="N8231" t="s">
        <v>3859</v>
      </c>
      <c r="O8231" t="s">
        <v>3860</v>
      </c>
      <c r="P8231">
        <v>-0.42519390600000001</v>
      </c>
      <c r="Q8231" t="s">
        <v>3861</v>
      </c>
      <c r="R8231" t="s">
        <v>3862</v>
      </c>
      <c r="S8231">
        <v>3178566</v>
      </c>
      <c r="T8231">
        <v>509.1289673</v>
      </c>
      <c r="U8231" t="s">
        <v>31</v>
      </c>
      <c r="V8231" t="s">
        <v>8826</v>
      </c>
      <c r="W8231" t="s">
        <v>23</v>
      </c>
    </row>
    <row r="8232" spans="1:23" x14ac:dyDescent="0.4">
      <c r="A8232">
        <v>8231</v>
      </c>
      <c r="B8232">
        <v>1</v>
      </c>
      <c r="C8232">
        <v>1</v>
      </c>
      <c r="D8232">
        <v>1</v>
      </c>
      <c r="E8232">
        <v>1</v>
      </c>
      <c r="F8232" t="s">
        <v>23</v>
      </c>
      <c r="G8232">
        <v>-94.460521640803194</v>
      </c>
      <c r="H8232" t="s">
        <v>23</v>
      </c>
      <c r="I8232">
        <v>23.682267561983998</v>
      </c>
      <c r="J8232" t="s">
        <v>6696</v>
      </c>
      <c r="K8232" t="s">
        <v>25</v>
      </c>
      <c r="L8232" t="s">
        <v>15363</v>
      </c>
      <c r="M8232" t="s">
        <v>15364</v>
      </c>
      <c r="N8232" t="s">
        <v>15365</v>
      </c>
      <c r="O8232" t="s">
        <v>15366</v>
      </c>
      <c r="P8232">
        <v>0.69999998799999996</v>
      </c>
      <c r="Q8232" t="s">
        <v>15367</v>
      </c>
      <c r="R8232" t="s">
        <v>15368</v>
      </c>
      <c r="S8232">
        <v>120515454</v>
      </c>
      <c r="T8232">
        <v>220.12020000000001</v>
      </c>
      <c r="U8232" t="s">
        <v>31</v>
      </c>
      <c r="V8232" t="s">
        <v>6702</v>
      </c>
      <c r="W8232" t="s">
        <v>23</v>
      </c>
    </row>
    <row r="8233" spans="1:23" x14ac:dyDescent="0.4">
      <c r="A8233">
        <v>8232</v>
      </c>
      <c r="B8233">
        <v>1</v>
      </c>
      <c r="C8233">
        <v>1</v>
      </c>
      <c r="D8233">
        <v>1</v>
      </c>
      <c r="E8233">
        <v>1</v>
      </c>
      <c r="F8233" t="s">
        <v>23</v>
      </c>
      <c r="G8233">
        <v>-340.75219450895702</v>
      </c>
      <c r="H8233" t="s">
        <v>23</v>
      </c>
      <c r="I8233">
        <v>40.9782042739266</v>
      </c>
      <c r="J8233" t="s">
        <v>7279</v>
      </c>
      <c r="K8233" t="s">
        <v>25</v>
      </c>
      <c r="L8233" t="s">
        <v>7280</v>
      </c>
      <c r="M8233" t="s">
        <v>7281</v>
      </c>
      <c r="N8233" t="s">
        <v>28</v>
      </c>
      <c r="O8233" t="s">
        <v>7282</v>
      </c>
      <c r="P8233">
        <v>-0.10000000100000001</v>
      </c>
      <c r="Q8233">
        <v>166221</v>
      </c>
      <c r="R8233" t="s">
        <v>7283</v>
      </c>
      <c r="S8233">
        <v>134479874</v>
      </c>
      <c r="T8233">
        <v>303.08631459999998</v>
      </c>
      <c r="U8233" t="s">
        <v>31</v>
      </c>
      <c r="V8233" t="s">
        <v>12186</v>
      </c>
      <c r="W8233" t="s">
        <v>23</v>
      </c>
    </row>
    <row r="8234" spans="1:23" x14ac:dyDescent="0.4">
      <c r="A8234">
        <v>8233</v>
      </c>
      <c r="B8234">
        <v>1</v>
      </c>
      <c r="C8234">
        <v>1</v>
      </c>
      <c r="D8234">
        <v>1</v>
      </c>
      <c r="E8234">
        <v>2</v>
      </c>
      <c r="F8234" t="s">
        <v>23</v>
      </c>
      <c r="G8234">
        <v>-3.44989745409953</v>
      </c>
      <c r="H8234" t="s">
        <v>23</v>
      </c>
      <c r="I8234">
        <v>35.472524392184198</v>
      </c>
      <c r="J8234" t="s">
        <v>8489</v>
      </c>
      <c r="K8234" t="s">
        <v>25</v>
      </c>
      <c r="L8234" t="s">
        <v>8490</v>
      </c>
      <c r="M8234" t="s">
        <v>8491</v>
      </c>
      <c r="N8234" t="s">
        <v>8492</v>
      </c>
      <c r="O8234" t="s">
        <v>8493</v>
      </c>
      <c r="P8234">
        <v>3.5999998999999998</v>
      </c>
      <c r="Q8234" t="s">
        <v>8494</v>
      </c>
      <c r="R8234" t="s">
        <v>8495</v>
      </c>
      <c r="S8234">
        <v>8610023494</v>
      </c>
      <c r="T8234">
        <v>373.16456490000002</v>
      </c>
      <c r="U8234" t="s">
        <v>31</v>
      </c>
      <c r="V8234" t="s">
        <v>8919</v>
      </c>
      <c r="W8234" t="s">
        <v>23</v>
      </c>
    </row>
    <row r="8235" spans="1:23" x14ac:dyDescent="0.4">
      <c r="A8235">
        <v>8234</v>
      </c>
      <c r="B8235">
        <v>1</v>
      </c>
      <c r="C8235">
        <v>1</v>
      </c>
      <c r="D8235">
        <v>1</v>
      </c>
      <c r="E8235">
        <v>1</v>
      </c>
      <c r="F8235" t="s">
        <v>23</v>
      </c>
      <c r="G8235">
        <v>-13.4133038146263</v>
      </c>
      <c r="H8235" t="s">
        <v>23</v>
      </c>
      <c r="I8235">
        <v>6.6363282125443499</v>
      </c>
      <c r="J8235" t="s">
        <v>4466</v>
      </c>
      <c r="K8235" t="s">
        <v>25</v>
      </c>
      <c r="L8235" t="s">
        <v>14950</v>
      </c>
      <c r="M8235" t="s">
        <v>14951</v>
      </c>
      <c r="N8235" t="s">
        <v>14952</v>
      </c>
      <c r="O8235" t="s">
        <v>14953</v>
      </c>
      <c r="P8235">
        <v>3.0042231099999999</v>
      </c>
      <c r="Q8235" t="s">
        <v>14954</v>
      </c>
      <c r="R8235" t="s">
        <v>14955</v>
      </c>
      <c r="S8235">
        <v>3187062</v>
      </c>
      <c r="T8235">
        <v>328.15433460000003</v>
      </c>
      <c r="U8235" t="s">
        <v>31</v>
      </c>
      <c r="V8235" t="s">
        <v>4474</v>
      </c>
      <c r="W8235" t="s">
        <v>23</v>
      </c>
    </row>
    <row r="8236" spans="1:23" x14ac:dyDescent="0.4">
      <c r="A8236">
        <v>8235</v>
      </c>
      <c r="B8236">
        <v>1</v>
      </c>
      <c r="C8236">
        <v>1</v>
      </c>
      <c r="D8236">
        <v>1</v>
      </c>
      <c r="E8236">
        <v>3</v>
      </c>
      <c r="F8236" t="s">
        <v>23</v>
      </c>
      <c r="G8236">
        <v>-370.70533568186897</v>
      </c>
      <c r="H8236" t="s">
        <v>23</v>
      </c>
      <c r="I8236">
        <v>28.297493436217302</v>
      </c>
      <c r="J8236" t="s">
        <v>10991</v>
      </c>
      <c r="K8236" t="s">
        <v>25</v>
      </c>
      <c r="L8236" t="s">
        <v>10992</v>
      </c>
      <c r="M8236" t="s">
        <v>10993</v>
      </c>
      <c r="N8236" t="s">
        <v>10994</v>
      </c>
      <c r="O8236" t="s">
        <v>10995</v>
      </c>
      <c r="P8236">
        <v>2.7999999500000001</v>
      </c>
      <c r="Q8236">
        <v>13370511</v>
      </c>
      <c r="R8236" t="s">
        <v>10996</v>
      </c>
      <c r="S8236">
        <v>67108866</v>
      </c>
      <c r="T8236">
        <v>289.07066459999999</v>
      </c>
      <c r="U8236" t="s">
        <v>31</v>
      </c>
      <c r="V8236" t="s">
        <v>12207</v>
      </c>
      <c r="W8236" t="s">
        <v>23</v>
      </c>
    </row>
    <row r="8237" spans="1:23" x14ac:dyDescent="0.4">
      <c r="A8237">
        <v>8236</v>
      </c>
      <c r="B8237">
        <v>1</v>
      </c>
      <c r="C8237">
        <v>1</v>
      </c>
      <c r="D8237">
        <v>1</v>
      </c>
      <c r="E8237">
        <v>1</v>
      </c>
      <c r="F8237" t="s">
        <v>23</v>
      </c>
      <c r="G8237">
        <v>-10.999717237018199</v>
      </c>
      <c r="H8237" t="s">
        <v>23</v>
      </c>
      <c r="I8237">
        <v>18.822423710451599</v>
      </c>
      <c r="J8237" t="s">
        <v>5082</v>
      </c>
      <c r="K8237" t="s">
        <v>25</v>
      </c>
      <c r="L8237" t="s">
        <v>13777</v>
      </c>
      <c r="M8237" t="s">
        <v>13778</v>
      </c>
      <c r="N8237" t="s">
        <v>13779</v>
      </c>
      <c r="O8237" t="s">
        <v>13780</v>
      </c>
      <c r="P8237">
        <v>-1.7999999499999999</v>
      </c>
      <c r="Q8237" t="s">
        <v>13781</v>
      </c>
      <c r="R8237" t="s">
        <v>13782</v>
      </c>
      <c r="S8237">
        <v>19972122</v>
      </c>
      <c r="T8237">
        <v>657.16660000000002</v>
      </c>
      <c r="U8237" t="s">
        <v>31</v>
      </c>
      <c r="V8237" t="s">
        <v>5090</v>
      </c>
      <c r="W8237" t="s">
        <v>23</v>
      </c>
    </row>
    <row r="8238" spans="1:23" x14ac:dyDescent="0.4">
      <c r="A8238">
        <v>8237</v>
      </c>
      <c r="B8238">
        <v>1</v>
      </c>
      <c r="C8238">
        <v>2</v>
      </c>
      <c r="D8238">
        <v>1</v>
      </c>
      <c r="E8238">
        <v>1</v>
      </c>
      <c r="F8238" t="s">
        <v>23</v>
      </c>
      <c r="G8238">
        <v>-5.0636192986220303</v>
      </c>
      <c r="H8238" t="s">
        <v>23</v>
      </c>
      <c r="I8238">
        <v>86.698343430026497</v>
      </c>
      <c r="J8238" t="s">
        <v>1102</v>
      </c>
      <c r="K8238" t="s">
        <v>25</v>
      </c>
      <c r="L8238" t="s">
        <v>1103</v>
      </c>
      <c r="M8238" t="s">
        <v>1104</v>
      </c>
      <c r="N8238" t="s">
        <v>1105</v>
      </c>
      <c r="O8238" t="s">
        <v>1106</v>
      </c>
      <c r="P8238">
        <v>3.0999998999999998</v>
      </c>
      <c r="Q8238" t="s">
        <v>1107</v>
      </c>
      <c r="R8238" t="s">
        <v>1108</v>
      </c>
      <c r="S8238">
        <v>255847294</v>
      </c>
      <c r="T8238">
        <v>229.0859207</v>
      </c>
      <c r="U8238" t="s">
        <v>31</v>
      </c>
      <c r="V8238" t="s">
        <v>6541</v>
      </c>
      <c r="W8238" t="s">
        <v>23</v>
      </c>
    </row>
    <row r="8239" spans="1:23" x14ac:dyDescent="0.4">
      <c r="A8239">
        <v>8238</v>
      </c>
      <c r="B8239">
        <v>1</v>
      </c>
      <c r="C8239">
        <v>1</v>
      </c>
      <c r="D8239">
        <v>1</v>
      </c>
      <c r="E8239">
        <v>1</v>
      </c>
      <c r="F8239" t="s">
        <v>23</v>
      </c>
      <c r="G8239">
        <v>-2.6948291246247398</v>
      </c>
      <c r="H8239" t="s">
        <v>23</v>
      </c>
      <c r="I8239">
        <v>31.514942270859802</v>
      </c>
      <c r="J8239" t="s">
        <v>3916</v>
      </c>
      <c r="K8239" t="s">
        <v>25</v>
      </c>
      <c r="L8239" t="s">
        <v>12754</v>
      </c>
      <c r="M8239" t="s">
        <v>12755</v>
      </c>
      <c r="N8239" t="s">
        <v>12756</v>
      </c>
      <c r="O8239" t="s">
        <v>12757</v>
      </c>
      <c r="P8239">
        <v>1.81576502</v>
      </c>
      <c r="Q8239" t="s">
        <v>12758</v>
      </c>
      <c r="R8239" t="s">
        <v>12759</v>
      </c>
      <c r="S8239">
        <v>255846782</v>
      </c>
      <c r="T8239">
        <v>149.05970600000001</v>
      </c>
      <c r="U8239" t="s">
        <v>31</v>
      </c>
      <c r="V8239" t="s">
        <v>5580</v>
      </c>
      <c r="W8239" t="s">
        <v>23</v>
      </c>
    </row>
    <row r="8240" spans="1:23" x14ac:dyDescent="0.4">
      <c r="A8240">
        <v>8239</v>
      </c>
      <c r="B8240">
        <v>1</v>
      </c>
      <c r="C8240">
        <v>1</v>
      </c>
      <c r="D8240">
        <v>1</v>
      </c>
      <c r="E8240">
        <v>1</v>
      </c>
      <c r="F8240" t="s">
        <v>23</v>
      </c>
      <c r="G8240">
        <v>-503.175195205026</v>
      </c>
      <c r="H8240" t="s">
        <v>23</v>
      </c>
      <c r="I8240">
        <v>44.4017541623939</v>
      </c>
      <c r="J8240" t="s">
        <v>16587</v>
      </c>
      <c r="K8240" t="s">
        <v>25</v>
      </c>
      <c r="L8240" t="s">
        <v>16588</v>
      </c>
      <c r="M8240" t="s">
        <v>16589</v>
      </c>
      <c r="N8240" t="s">
        <v>28</v>
      </c>
      <c r="O8240" t="s">
        <v>16590</v>
      </c>
      <c r="P8240">
        <v>3.7000000499999999</v>
      </c>
      <c r="Q8240">
        <v>71239058</v>
      </c>
      <c r="R8240" t="s">
        <v>16591</v>
      </c>
      <c r="S8240">
        <v>67108866</v>
      </c>
      <c r="T8240">
        <v>394.12900000000002</v>
      </c>
      <c r="U8240" t="s">
        <v>31</v>
      </c>
      <c r="V8240" t="s">
        <v>7211</v>
      </c>
      <c r="W8240" t="s">
        <v>23</v>
      </c>
    </row>
    <row r="8241" spans="1:23" x14ac:dyDescent="0.4">
      <c r="A8241">
        <v>8240</v>
      </c>
      <c r="B8241">
        <v>1</v>
      </c>
      <c r="C8241">
        <v>1</v>
      </c>
      <c r="D8241">
        <v>1</v>
      </c>
      <c r="E8241">
        <v>1</v>
      </c>
      <c r="F8241" t="s">
        <v>23</v>
      </c>
      <c r="G8241">
        <v>-1.7084620654812901</v>
      </c>
      <c r="H8241" t="s">
        <v>23</v>
      </c>
      <c r="I8241">
        <v>20.570912455379901</v>
      </c>
      <c r="J8241" t="s">
        <v>2470</v>
      </c>
      <c r="K8241" t="s">
        <v>25</v>
      </c>
      <c r="L8241" t="s">
        <v>12456</v>
      </c>
      <c r="M8241" t="s">
        <v>12457</v>
      </c>
      <c r="N8241" t="s">
        <v>12458</v>
      </c>
      <c r="O8241" t="s">
        <v>12459</v>
      </c>
      <c r="P8241">
        <v>0.69045060899999999</v>
      </c>
      <c r="Q8241" t="s">
        <v>12460</v>
      </c>
      <c r="R8241" t="s">
        <v>12461</v>
      </c>
      <c r="S8241">
        <v>255847294</v>
      </c>
      <c r="T8241">
        <v>166.08626000000001</v>
      </c>
      <c r="U8241" t="s">
        <v>31</v>
      </c>
      <c r="V8241" t="s">
        <v>5849</v>
      </c>
      <c r="W8241" t="s">
        <v>23</v>
      </c>
    </row>
    <row r="8242" spans="1:23" x14ac:dyDescent="0.4">
      <c r="A8242">
        <v>8241</v>
      </c>
      <c r="B8242">
        <v>1</v>
      </c>
      <c r="C8242">
        <v>1</v>
      </c>
      <c r="D8242">
        <v>1</v>
      </c>
      <c r="E8242">
        <v>1</v>
      </c>
      <c r="F8242" t="s">
        <v>23</v>
      </c>
      <c r="G8242">
        <v>-491.30380261364598</v>
      </c>
      <c r="H8242" t="s">
        <v>23</v>
      </c>
      <c r="I8242">
        <v>36.351136690429399</v>
      </c>
      <c r="J8242" t="s">
        <v>5926</v>
      </c>
      <c r="K8242" t="s">
        <v>25</v>
      </c>
      <c r="L8242" t="s">
        <v>5927</v>
      </c>
      <c r="M8242" t="s">
        <v>5928</v>
      </c>
      <c r="N8242" t="s">
        <v>28</v>
      </c>
      <c r="O8242" t="s">
        <v>5929</v>
      </c>
      <c r="P8242">
        <v>6.70567417</v>
      </c>
      <c r="R8242" t="s">
        <v>5930</v>
      </c>
      <c r="S8242">
        <v>2097152</v>
      </c>
      <c r="T8242">
        <v>639.44665999999995</v>
      </c>
      <c r="U8242" t="s">
        <v>31</v>
      </c>
      <c r="V8242" t="s">
        <v>9244</v>
      </c>
      <c r="W8242" t="s">
        <v>23</v>
      </c>
    </row>
    <row r="8243" spans="1:23" x14ac:dyDescent="0.4">
      <c r="A8243">
        <v>8242</v>
      </c>
      <c r="B8243">
        <v>1</v>
      </c>
      <c r="C8243">
        <v>1</v>
      </c>
      <c r="D8243">
        <v>1</v>
      </c>
      <c r="E8243">
        <v>2</v>
      </c>
      <c r="F8243" t="s">
        <v>23</v>
      </c>
      <c r="G8243">
        <v>-557.38497907912802</v>
      </c>
      <c r="H8243" t="s">
        <v>23</v>
      </c>
      <c r="I8243">
        <v>56.935187465872403</v>
      </c>
      <c r="J8243" t="s">
        <v>6277</v>
      </c>
      <c r="K8243" t="s">
        <v>25</v>
      </c>
      <c r="L8243" t="s">
        <v>6278</v>
      </c>
      <c r="M8243" t="s">
        <v>6279</v>
      </c>
      <c r="N8243" t="s">
        <v>28</v>
      </c>
      <c r="O8243" t="s">
        <v>6280</v>
      </c>
      <c r="P8243">
        <v>3.7000000499999999</v>
      </c>
      <c r="Q8243">
        <v>26744355</v>
      </c>
      <c r="R8243" t="s">
        <v>6281</v>
      </c>
      <c r="S8243">
        <v>3153922</v>
      </c>
      <c r="T8243">
        <v>451.12348800000001</v>
      </c>
      <c r="U8243" t="s">
        <v>31</v>
      </c>
      <c r="V8243" t="s">
        <v>9290</v>
      </c>
      <c r="W8243" t="s">
        <v>23</v>
      </c>
    </row>
    <row r="8244" spans="1:23" x14ac:dyDescent="0.4">
      <c r="A8244">
        <v>8243</v>
      </c>
      <c r="B8244">
        <v>1</v>
      </c>
      <c r="C8244">
        <v>1</v>
      </c>
      <c r="D8244">
        <v>1</v>
      </c>
      <c r="E8244">
        <v>1</v>
      </c>
      <c r="F8244" t="s">
        <v>23</v>
      </c>
      <c r="G8244">
        <v>-401.22580466995203</v>
      </c>
      <c r="H8244" t="s">
        <v>23</v>
      </c>
      <c r="I8244">
        <v>166.69831286465001</v>
      </c>
      <c r="J8244" t="s">
        <v>8749</v>
      </c>
      <c r="K8244" t="s">
        <v>25</v>
      </c>
      <c r="L8244" t="s">
        <v>8750</v>
      </c>
      <c r="M8244" t="s">
        <v>8751</v>
      </c>
      <c r="N8244" t="s">
        <v>8752</v>
      </c>
      <c r="O8244" t="s">
        <v>8753</v>
      </c>
      <c r="P8244">
        <v>2.5999998999999998</v>
      </c>
      <c r="Q8244" t="s">
        <v>8754</v>
      </c>
      <c r="R8244" t="s">
        <v>8755</v>
      </c>
      <c r="S8244">
        <v>262210</v>
      </c>
      <c r="T8244">
        <v>329.08670849999999</v>
      </c>
      <c r="U8244" t="s">
        <v>31</v>
      </c>
      <c r="V8244" t="s">
        <v>11164</v>
      </c>
      <c r="W8244" t="s">
        <v>23</v>
      </c>
    </row>
    <row r="8245" spans="1:23" x14ac:dyDescent="0.4">
      <c r="A8245">
        <v>8244</v>
      </c>
      <c r="B8245">
        <v>1</v>
      </c>
      <c r="C8245">
        <v>1</v>
      </c>
      <c r="D8245">
        <v>1</v>
      </c>
      <c r="E8245">
        <v>1</v>
      </c>
      <c r="F8245" t="s">
        <v>23</v>
      </c>
      <c r="G8245">
        <v>-561.97181812113001</v>
      </c>
      <c r="H8245" t="s">
        <v>23</v>
      </c>
      <c r="I8245">
        <v>5.6753256327874002</v>
      </c>
      <c r="J8245" t="s">
        <v>8025</v>
      </c>
      <c r="K8245" t="s">
        <v>25</v>
      </c>
      <c r="L8245" t="s">
        <v>8026</v>
      </c>
      <c r="M8245" t="s">
        <v>8027</v>
      </c>
      <c r="N8245" t="s">
        <v>28</v>
      </c>
      <c r="O8245" t="s">
        <v>8028</v>
      </c>
      <c r="P8245">
        <v>5.5999999000000003</v>
      </c>
      <c r="Q8245" t="s">
        <v>8029</v>
      </c>
      <c r="R8245" t="s">
        <v>8030</v>
      </c>
      <c r="S8245">
        <v>16777218</v>
      </c>
      <c r="T8245">
        <v>481.09766719999999</v>
      </c>
      <c r="U8245" t="s">
        <v>31</v>
      </c>
      <c r="V8245" t="s">
        <v>8034</v>
      </c>
      <c r="W8245" t="s">
        <v>23</v>
      </c>
    </row>
    <row r="8246" spans="1:23" x14ac:dyDescent="0.4">
      <c r="A8246">
        <v>8245</v>
      </c>
      <c r="B8246">
        <v>1</v>
      </c>
      <c r="C8246">
        <v>1</v>
      </c>
      <c r="D8246">
        <v>1</v>
      </c>
      <c r="E8246">
        <v>1</v>
      </c>
      <c r="F8246" t="s">
        <v>23</v>
      </c>
      <c r="G8246">
        <v>-263.13741733235997</v>
      </c>
      <c r="H8246" t="s">
        <v>23</v>
      </c>
      <c r="I8246">
        <v>82.057740733206103</v>
      </c>
      <c r="J8246" t="s">
        <v>16404</v>
      </c>
      <c r="K8246" t="s">
        <v>25</v>
      </c>
      <c r="L8246" t="s">
        <v>16405</v>
      </c>
      <c r="M8246" t="s">
        <v>16406</v>
      </c>
      <c r="N8246" t="s">
        <v>28</v>
      </c>
      <c r="O8246" t="s">
        <v>16407</v>
      </c>
      <c r="P8246">
        <v>-0.89999997600000003</v>
      </c>
      <c r="Q8246">
        <v>135567307</v>
      </c>
      <c r="R8246" t="s">
        <v>16408</v>
      </c>
      <c r="S8246">
        <v>16777282</v>
      </c>
      <c r="T8246">
        <v>255.0651853</v>
      </c>
      <c r="U8246" t="s">
        <v>31</v>
      </c>
      <c r="V8246" t="s">
        <v>4961</v>
      </c>
      <c r="W8246" t="s">
        <v>23</v>
      </c>
    </row>
    <row r="8247" spans="1:23" x14ac:dyDescent="0.4">
      <c r="A8247">
        <v>8246</v>
      </c>
      <c r="B8247">
        <v>1</v>
      </c>
      <c r="C8247">
        <v>1</v>
      </c>
      <c r="D8247">
        <v>1</v>
      </c>
      <c r="E8247">
        <v>1</v>
      </c>
      <c r="F8247" t="s">
        <v>23</v>
      </c>
      <c r="G8247">
        <v>-33.852962301216998</v>
      </c>
      <c r="H8247" t="s">
        <v>23</v>
      </c>
      <c r="I8247">
        <v>19.042201482981099</v>
      </c>
      <c r="J8247" t="s">
        <v>5604</v>
      </c>
      <c r="K8247" t="s">
        <v>25</v>
      </c>
      <c r="L8247" t="s">
        <v>14262</v>
      </c>
      <c r="M8247" t="s">
        <v>14263</v>
      </c>
      <c r="N8247" t="s">
        <v>14264</v>
      </c>
      <c r="O8247" t="s">
        <v>14265</v>
      </c>
      <c r="P8247">
        <v>0.30000001199999998</v>
      </c>
      <c r="Q8247" t="s">
        <v>14266</v>
      </c>
      <c r="R8247" t="s">
        <v>14267</v>
      </c>
      <c r="S8247">
        <v>2678786</v>
      </c>
      <c r="T8247">
        <v>243.1354</v>
      </c>
      <c r="U8247" t="s">
        <v>31</v>
      </c>
      <c r="V8247" t="s">
        <v>5611</v>
      </c>
      <c r="W8247" t="s">
        <v>23</v>
      </c>
    </row>
    <row r="8248" spans="1:23" x14ac:dyDescent="0.4">
      <c r="A8248">
        <v>8247</v>
      </c>
      <c r="B8248">
        <v>1</v>
      </c>
      <c r="C8248">
        <v>1</v>
      </c>
      <c r="D8248">
        <v>1</v>
      </c>
      <c r="E8248">
        <v>1</v>
      </c>
      <c r="F8248" t="s">
        <v>23</v>
      </c>
      <c r="G8248">
        <v>-3.0502179789787802</v>
      </c>
      <c r="H8248" t="s">
        <v>23</v>
      </c>
      <c r="I8248">
        <v>28.912190805498899</v>
      </c>
      <c r="J8248" t="s">
        <v>503</v>
      </c>
      <c r="K8248" t="s">
        <v>25</v>
      </c>
      <c r="L8248" t="s">
        <v>504</v>
      </c>
      <c r="M8248" t="s">
        <v>505</v>
      </c>
      <c r="N8248" t="s">
        <v>506</v>
      </c>
      <c r="O8248" t="s">
        <v>507</v>
      </c>
      <c r="P8248">
        <v>1.92851174</v>
      </c>
      <c r="Q8248" t="s">
        <v>508</v>
      </c>
      <c r="R8248" t="s">
        <v>509</v>
      </c>
      <c r="S8248">
        <v>19556450</v>
      </c>
      <c r="T8248">
        <v>275.1390189</v>
      </c>
      <c r="U8248" t="s">
        <v>31</v>
      </c>
      <c r="V8248" t="s">
        <v>671</v>
      </c>
      <c r="W8248" t="s">
        <v>23</v>
      </c>
    </row>
    <row r="8249" spans="1:23" x14ac:dyDescent="0.4">
      <c r="A8249">
        <v>8248</v>
      </c>
      <c r="B8249">
        <v>1</v>
      </c>
      <c r="C8249">
        <v>1</v>
      </c>
      <c r="D8249">
        <v>1</v>
      </c>
      <c r="E8249">
        <v>1</v>
      </c>
      <c r="F8249" t="s">
        <v>23</v>
      </c>
      <c r="G8249">
        <v>-43.880644611880697</v>
      </c>
      <c r="H8249" t="s">
        <v>23</v>
      </c>
      <c r="I8249">
        <v>64.481671554535595</v>
      </c>
      <c r="J8249" t="s">
        <v>4753</v>
      </c>
      <c r="K8249" t="s">
        <v>25</v>
      </c>
      <c r="L8249" t="s">
        <v>15181</v>
      </c>
      <c r="M8249" t="s">
        <v>15182</v>
      </c>
      <c r="N8249" t="s">
        <v>15183</v>
      </c>
      <c r="O8249" t="s">
        <v>15184</v>
      </c>
      <c r="P8249">
        <v>1.0856235000000001</v>
      </c>
      <c r="Q8249" t="s">
        <v>15185</v>
      </c>
      <c r="R8249" t="s">
        <v>15186</v>
      </c>
      <c r="S8249">
        <v>51627485566</v>
      </c>
      <c r="T8249">
        <v>183.0652</v>
      </c>
      <c r="U8249" t="s">
        <v>31</v>
      </c>
      <c r="V8249" t="s">
        <v>9078</v>
      </c>
      <c r="W8249" t="s">
        <v>23</v>
      </c>
    </row>
    <row r="8250" spans="1:23" x14ac:dyDescent="0.4">
      <c r="A8250">
        <v>8249</v>
      </c>
      <c r="B8250">
        <v>1</v>
      </c>
      <c r="C8250">
        <v>1</v>
      </c>
      <c r="D8250">
        <v>1</v>
      </c>
      <c r="E8250">
        <v>2</v>
      </c>
      <c r="F8250" t="s">
        <v>23</v>
      </c>
      <c r="G8250">
        <v>-648.42472496384698</v>
      </c>
      <c r="H8250" t="s">
        <v>23</v>
      </c>
      <c r="I8250">
        <v>29.783914287483899</v>
      </c>
      <c r="J8250" t="s">
        <v>12728</v>
      </c>
      <c r="K8250" t="s">
        <v>25</v>
      </c>
      <c r="L8250" t="s">
        <v>12729</v>
      </c>
      <c r="M8250" t="s">
        <v>12730</v>
      </c>
      <c r="N8250" t="s">
        <v>28</v>
      </c>
      <c r="O8250" t="s">
        <v>12731</v>
      </c>
      <c r="P8250">
        <v>7.2857818600000002</v>
      </c>
      <c r="R8250" t="s">
        <v>12732</v>
      </c>
      <c r="S8250">
        <v>2097152</v>
      </c>
      <c r="T8250">
        <v>751.46270400000003</v>
      </c>
      <c r="U8250" t="s">
        <v>31</v>
      </c>
      <c r="V8250" t="s">
        <v>8002</v>
      </c>
      <c r="W8250" t="s">
        <v>23</v>
      </c>
    </row>
    <row r="8251" spans="1:23" x14ac:dyDescent="0.4">
      <c r="A8251">
        <v>8250</v>
      </c>
      <c r="B8251">
        <v>1</v>
      </c>
      <c r="C8251">
        <v>1</v>
      </c>
      <c r="D8251">
        <v>1</v>
      </c>
      <c r="E8251">
        <v>1</v>
      </c>
      <c r="F8251" t="s">
        <v>23</v>
      </c>
      <c r="G8251">
        <v>-24.427143136886801</v>
      </c>
      <c r="H8251" t="s">
        <v>23</v>
      </c>
      <c r="I8251">
        <v>54.314661537908599</v>
      </c>
      <c r="J8251" t="s">
        <v>1785</v>
      </c>
      <c r="K8251" t="s">
        <v>25</v>
      </c>
      <c r="L8251" t="s">
        <v>15944</v>
      </c>
      <c r="M8251" t="s">
        <v>15945</v>
      </c>
      <c r="N8251" t="s">
        <v>15946</v>
      </c>
      <c r="O8251" t="s">
        <v>15947</v>
      </c>
      <c r="P8251">
        <v>2.6577415499999999</v>
      </c>
      <c r="Q8251">
        <v>5391149</v>
      </c>
      <c r="R8251" t="s">
        <v>15948</v>
      </c>
      <c r="S8251">
        <v>8593662050</v>
      </c>
      <c r="T8251">
        <v>255.06519</v>
      </c>
      <c r="U8251" t="s">
        <v>31</v>
      </c>
      <c r="V8251" t="s">
        <v>6406</v>
      </c>
      <c r="W8251" t="s">
        <v>23</v>
      </c>
    </row>
    <row r="8252" spans="1:23" x14ac:dyDescent="0.4">
      <c r="A8252">
        <v>8251</v>
      </c>
      <c r="B8252">
        <v>1</v>
      </c>
      <c r="C8252">
        <v>1</v>
      </c>
      <c r="D8252">
        <v>1</v>
      </c>
      <c r="E8252">
        <v>1</v>
      </c>
      <c r="F8252" t="s">
        <v>23</v>
      </c>
      <c r="G8252">
        <v>-20.703740881471798</v>
      </c>
      <c r="H8252" t="s">
        <v>23</v>
      </c>
      <c r="I8252">
        <v>15.4132473314734</v>
      </c>
      <c r="J8252" t="s">
        <v>1690</v>
      </c>
      <c r="K8252" t="s">
        <v>25</v>
      </c>
      <c r="L8252" t="s">
        <v>15624</v>
      </c>
      <c r="M8252" t="s">
        <v>15625</v>
      </c>
      <c r="N8252" t="s">
        <v>15626</v>
      </c>
      <c r="O8252" t="s">
        <v>15627</v>
      </c>
      <c r="P8252">
        <v>-0.60000002399999997</v>
      </c>
      <c r="Q8252" t="s">
        <v>15628</v>
      </c>
      <c r="R8252" t="s">
        <v>15629</v>
      </c>
      <c r="S8252">
        <v>8610621562</v>
      </c>
      <c r="T8252">
        <v>595.1657467</v>
      </c>
      <c r="U8252" t="s">
        <v>31</v>
      </c>
      <c r="V8252" t="s">
        <v>4223</v>
      </c>
      <c r="W8252" t="s">
        <v>23</v>
      </c>
    </row>
    <row r="8253" spans="1:23" x14ac:dyDescent="0.4">
      <c r="A8253">
        <v>8252</v>
      </c>
      <c r="B8253">
        <v>1</v>
      </c>
      <c r="C8253">
        <v>1</v>
      </c>
      <c r="D8253">
        <v>1</v>
      </c>
      <c r="E8253">
        <v>1</v>
      </c>
      <c r="F8253" t="s">
        <v>23</v>
      </c>
      <c r="G8253">
        <v>-3.2610496646493599</v>
      </c>
      <c r="H8253" t="s">
        <v>23</v>
      </c>
      <c r="I8253">
        <v>31.742517476617</v>
      </c>
      <c r="J8253" t="s">
        <v>990</v>
      </c>
      <c r="K8253" t="s">
        <v>25</v>
      </c>
      <c r="L8253" t="s">
        <v>991</v>
      </c>
      <c r="M8253" t="s">
        <v>992</v>
      </c>
      <c r="N8253" t="s">
        <v>993</v>
      </c>
      <c r="O8253" t="s">
        <v>994</v>
      </c>
      <c r="P8253">
        <v>1.72005439</v>
      </c>
      <c r="Q8253" t="s">
        <v>995</v>
      </c>
      <c r="R8253" t="s">
        <v>996</v>
      </c>
      <c r="S8253">
        <v>34481301886</v>
      </c>
      <c r="T8253">
        <v>459.09219999999999</v>
      </c>
      <c r="U8253" t="s">
        <v>31</v>
      </c>
      <c r="V8253" t="s">
        <v>2997</v>
      </c>
      <c r="W8253" t="s">
        <v>23</v>
      </c>
    </row>
    <row r="8254" spans="1:23" x14ac:dyDescent="0.4">
      <c r="A8254">
        <v>8253</v>
      </c>
      <c r="B8254">
        <v>1</v>
      </c>
      <c r="C8254">
        <v>1</v>
      </c>
      <c r="D8254">
        <v>1</v>
      </c>
      <c r="E8254">
        <v>1</v>
      </c>
      <c r="F8254" t="s">
        <v>23</v>
      </c>
      <c r="G8254">
        <v>-10.271122964601799</v>
      </c>
      <c r="H8254" t="s">
        <v>23</v>
      </c>
      <c r="I8254">
        <v>16.6109675100715</v>
      </c>
      <c r="J8254" t="s">
        <v>1964</v>
      </c>
      <c r="K8254" t="s">
        <v>25</v>
      </c>
      <c r="L8254" t="s">
        <v>3555</v>
      </c>
      <c r="M8254" t="s">
        <v>3556</v>
      </c>
      <c r="N8254" t="s">
        <v>3557</v>
      </c>
      <c r="O8254" t="s">
        <v>3558</v>
      </c>
      <c r="P8254">
        <v>-0.5</v>
      </c>
      <c r="Q8254" t="s">
        <v>3559</v>
      </c>
      <c r="R8254" t="s">
        <v>3560</v>
      </c>
      <c r="S8254">
        <v>3989622</v>
      </c>
      <c r="T8254">
        <v>593.1864822</v>
      </c>
      <c r="U8254" t="s">
        <v>31</v>
      </c>
      <c r="V8254" t="s">
        <v>12211</v>
      </c>
      <c r="W8254" t="s">
        <v>23</v>
      </c>
    </row>
    <row r="8255" spans="1:23" x14ac:dyDescent="0.4">
      <c r="A8255">
        <v>8254</v>
      </c>
      <c r="B8255">
        <v>1</v>
      </c>
      <c r="C8255">
        <v>1</v>
      </c>
      <c r="D8255">
        <v>1</v>
      </c>
      <c r="E8255">
        <v>1</v>
      </c>
      <c r="F8255" t="s">
        <v>23</v>
      </c>
      <c r="G8255">
        <v>-347.61137149912201</v>
      </c>
      <c r="H8255" t="s">
        <v>23</v>
      </c>
      <c r="I8255">
        <v>88.828720650007796</v>
      </c>
      <c r="J8255" t="s">
        <v>11334</v>
      </c>
      <c r="K8255" t="s">
        <v>25</v>
      </c>
      <c r="L8255" t="s">
        <v>11335</v>
      </c>
      <c r="M8255" t="s">
        <v>11336</v>
      </c>
      <c r="N8255" t="s">
        <v>28</v>
      </c>
      <c r="O8255" t="s">
        <v>11337</v>
      </c>
      <c r="P8255">
        <v>-4.9000000999999997</v>
      </c>
      <c r="Q8255" t="s">
        <v>11338</v>
      </c>
      <c r="R8255" t="s">
        <v>11339</v>
      </c>
      <c r="S8255">
        <v>50331650</v>
      </c>
      <c r="T8255">
        <v>325.19105450000001</v>
      </c>
      <c r="U8255" t="s">
        <v>31</v>
      </c>
      <c r="V8255" t="s">
        <v>12142</v>
      </c>
      <c r="W8255" t="s">
        <v>23</v>
      </c>
    </row>
    <row r="8256" spans="1:23" x14ac:dyDescent="0.4">
      <c r="A8256">
        <v>8255</v>
      </c>
      <c r="B8256">
        <v>1</v>
      </c>
      <c r="C8256">
        <v>1</v>
      </c>
      <c r="D8256">
        <v>1</v>
      </c>
      <c r="E8256">
        <v>1</v>
      </c>
      <c r="F8256" t="s">
        <v>23</v>
      </c>
      <c r="G8256">
        <v>-726.388666745911</v>
      </c>
      <c r="H8256" t="s">
        <v>23</v>
      </c>
      <c r="I8256">
        <v>11.793676950172401</v>
      </c>
      <c r="J8256" t="s">
        <v>11342</v>
      </c>
      <c r="K8256" t="s">
        <v>25</v>
      </c>
      <c r="L8256" t="s">
        <v>11343</v>
      </c>
      <c r="M8256" t="s">
        <v>11344</v>
      </c>
      <c r="N8256" t="s">
        <v>28</v>
      </c>
      <c r="O8256" t="s">
        <v>11345</v>
      </c>
      <c r="P8256">
        <v>2.73296356</v>
      </c>
      <c r="R8256" t="s">
        <v>11346</v>
      </c>
      <c r="S8256">
        <v>2097152</v>
      </c>
      <c r="T8256">
        <v>741.22366</v>
      </c>
      <c r="U8256" t="s">
        <v>31</v>
      </c>
      <c r="V8256" t="s">
        <v>3630</v>
      </c>
      <c r="W8256" t="s">
        <v>23</v>
      </c>
    </row>
    <row r="8257" spans="1:23" x14ac:dyDescent="0.4">
      <c r="A8257">
        <v>8256</v>
      </c>
      <c r="B8257">
        <v>1</v>
      </c>
      <c r="C8257">
        <v>1</v>
      </c>
      <c r="D8257">
        <v>1</v>
      </c>
      <c r="E8257">
        <v>1</v>
      </c>
      <c r="F8257" t="s">
        <v>23</v>
      </c>
      <c r="G8257">
        <v>-5.93263318897404</v>
      </c>
      <c r="H8257" t="s">
        <v>23</v>
      </c>
      <c r="I8257">
        <v>40.172147046358504</v>
      </c>
      <c r="J8257" t="s">
        <v>1174</v>
      </c>
      <c r="K8257" t="s">
        <v>25</v>
      </c>
      <c r="L8257" t="s">
        <v>3787</v>
      </c>
      <c r="M8257" t="s">
        <v>3788</v>
      </c>
      <c r="N8257" t="s">
        <v>3789</v>
      </c>
      <c r="O8257" t="s">
        <v>3790</v>
      </c>
      <c r="P8257">
        <v>3.0999998999999998</v>
      </c>
      <c r="Q8257">
        <v>185914</v>
      </c>
      <c r="R8257" t="s">
        <v>3791</v>
      </c>
      <c r="S8257">
        <v>51559580022</v>
      </c>
      <c r="T8257">
        <v>231.10157079999999</v>
      </c>
      <c r="U8257" t="s">
        <v>31</v>
      </c>
      <c r="V8257" t="s">
        <v>2841</v>
      </c>
      <c r="W8257" t="s">
        <v>23</v>
      </c>
    </row>
    <row r="8258" spans="1:23" x14ac:dyDescent="0.4">
      <c r="A8258">
        <v>8257</v>
      </c>
      <c r="B8258">
        <v>1</v>
      </c>
      <c r="C8258">
        <v>1</v>
      </c>
      <c r="D8258">
        <v>1</v>
      </c>
      <c r="E8258">
        <v>1</v>
      </c>
      <c r="F8258" t="s">
        <v>23</v>
      </c>
      <c r="G8258">
        <v>-10.428569557008601</v>
      </c>
      <c r="H8258" t="s">
        <v>23</v>
      </c>
      <c r="I8258">
        <v>15.114203737071101</v>
      </c>
      <c r="J8258" t="s">
        <v>1437</v>
      </c>
      <c r="K8258" t="s">
        <v>25</v>
      </c>
      <c r="L8258" t="s">
        <v>14789</v>
      </c>
      <c r="M8258" t="s">
        <v>14790</v>
      </c>
      <c r="N8258" t="s">
        <v>14791</v>
      </c>
      <c r="O8258" t="s">
        <v>14792</v>
      </c>
      <c r="P8258">
        <v>0.94708049299999997</v>
      </c>
      <c r="Q8258" t="s">
        <v>14793</v>
      </c>
      <c r="R8258" t="s">
        <v>14794</v>
      </c>
      <c r="S8258">
        <v>42970169434</v>
      </c>
      <c r="T8258">
        <v>433.11292329999998</v>
      </c>
      <c r="U8258" t="s">
        <v>31</v>
      </c>
      <c r="V8258" t="s">
        <v>1661</v>
      </c>
      <c r="W8258" t="s">
        <v>23</v>
      </c>
    </row>
    <row r="8259" spans="1:23" x14ac:dyDescent="0.4">
      <c r="A8259">
        <v>8258</v>
      </c>
      <c r="B8259">
        <v>1</v>
      </c>
      <c r="C8259">
        <v>1</v>
      </c>
      <c r="D8259">
        <v>1</v>
      </c>
      <c r="E8259">
        <v>2</v>
      </c>
      <c r="F8259" t="s">
        <v>23</v>
      </c>
      <c r="G8259">
        <v>-774.05559352333398</v>
      </c>
      <c r="H8259" t="s">
        <v>23</v>
      </c>
      <c r="I8259">
        <v>25.988838844881801</v>
      </c>
      <c r="J8259" t="s">
        <v>1759</v>
      </c>
      <c r="K8259" t="s">
        <v>25</v>
      </c>
      <c r="L8259" t="s">
        <v>1760</v>
      </c>
      <c r="M8259" t="s">
        <v>1761</v>
      </c>
      <c r="N8259" t="s">
        <v>28</v>
      </c>
      <c r="O8259" t="s">
        <v>1762</v>
      </c>
      <c r="P8259">
        <v>2.7999999500000001</v>
      </c>
      <c r="Q8259">
        <v>139597537</v>
      </c>
      <c r="R8259" t="s">
        <v>1763</v>
      </c>
      <c r="S8259">
        <v>262146</v>
      </c>
      <c r="T8259">
        <v>611.19704679999995</v>
      </c>
      <c r="U8259" t="s">
        <v>31</v>
      </c>
      <c r="V8259" t="s">
        <v>3119</v>
      </c>
      <c r="W8259" t="s">
        <v>23</v>
      </c>
    </row>
    <row r="8260" spans="1:23" x14ac:dyDescent="0.4">
      <c r="A8260">
        <v>8259</v>
      </c>
      <c r="B8260">
        <v>1</v>
      </c>
      <c r="C8260">
        <v>1</v>
      </c>
      <c r="D8260">
        <v>1</v>
      </c>
      <c r="E8260">
        <v>1</v>
      </c>
      <c r="F8260" t="s">
        <v>23</v>
      </c>
      <c r="G8260">
        <v>-5.5429329425196103</v>
      </c>
      <c r="H8260" t="s">
        <v>23</v>
      </c>
      <c r="I8260">
        <v>60.5280026332481</v>
      </c>
      <c r="J8260" t="s">
        <v>694</v>
      </c>
      <c r="K8260" t="s">
        <v>25</v>
      </c>
      <c r="L8260" t="s">
        <v>695</v>
      </c>
      <c r="M8260" t="s">
        <v>696</v>
      </c>
      <c r="N8260" t="s">
        <v>697</v>
      </c>
      <c r="O8260" t="s">
        <v>698</v>
      </c>
      <c r="P8260">
        <v>1.60000002</v>
      </c>
      <c r="Q8260" t="s">
        <v>699</v>
      </c>
      <c r="R8260" t="s">
        <v>700</v>
      </c>
      <c r="S8260">
        <v>71098742</v>
      </c>
      <c r="T8260">
        <v>369.18088369999998</v>
      </c>
      <c r="U8260" t="s">
        <v>31</v>
      </c>
      <c r="V8260" t="s">
        <v>4735</v>
      </c>
      <c r="W8260" t="s">
        <v>23</v>
      </c>
    </row>
    <row r="8261" spans="1:23" x14ac:dyDescent="0.4">
      <c r="A8261">
        <v>8260</v>
      </c>
      <c r="B8261">
        <v>1</v>
      </c>
      <c r="C8261">
        <v>1</v>
      </c>
      <c r="D8261">
        <v>1</v>
      </c>
      <c r="E8261">
        <v>1</v>
      </c>
      <c r="F8261" t="s">
        <v>23</v>
      </c>
      <c r="G8261">
        <v>-9.4982869402236592</v>
      </c>
      <c r="H8261" t="s">
        <v>23</v>
      </c>
      <c r="I8261">
        <v>71.894779407258497</v>
      </c>
      <c r="J8261" t="s">
        <v>7007</v>
      </c>
      <c r="K8261" t="s">
        <v>25</v>
      </c>
      <c r="L8261" t="s">
        <v>15785</v>
      </c>
      <c r="M8261" t="s">
        <v>15786</v>
      </c>
      <c r="N8261" t="s">
        <v>15787</v>
      </c>
      <c r="O8261" t="s">
        <v>15788</v>
      </c>
      <c r="P8261">
        <v>-2.2000000499999999</v>
      </c>
      <c r="Q8261" t="s">
        <v>15789</v>
      </c>
      <c r="R8261" t="s">
        <v>15790</v>
      </c>
      <c r="S8261">
        <v>20504702</v>
      </c>
      <c r="T8261">
        <v>565.15518199999997</v>
      </c>
      <c r="U8261" t="s">
        <v>31</v>
      </c>
      <c r="V8261" t="s">
        <v>2894</v>
      </c>
      <c r="W8261" t="s">
        <v>23</v>
      </c>
    </row>
    <row r="8262" spans="1:23" x14ac:dyDescent="0.4">
      <c r="A8262">
        <v>8261</v>
      </c>
      <c r="B8262">
        <v>1</v>
      </c>
      <c r="C8262">
        <v>1</v>
      </c>
      <c r="D8262">
        <v>1</v>
      </c>
      <c r="E8262">
        <v>1</v>
      </c>
      <c r="F8262" t="s">
        <v>23</v>
      </c>
      <c r="G8262">
        <v>-4.5545326871026397</v>
      </c>
      <c r="H8262" t="s">
        <v>23</v>
      </c>
      <c r="I8262">
        <v>19.389245354561201</v>
      </c>
      <c r="J8262" t="s">
        <v>873</v>
      </c>
      <c r="K8262" t="s">
        <v>25</v>
      </c>
      <c r="L8262" t="s">
        <v>874</v>
      </c>
      <c r="M8262" t="s">
        <v>875</v>
      </c>
      <c r="N8262" t="s">
        <v>876</v>
      </c>
      <c r="O8262" t="s">
        <v>877</v>
      </c>
      <c r="P8262">
        <v>1.39999998</v>
      </c>
      <c r="Q8262" t="s">
        <v>878</v>
      </c>
      <c r="R8262" t="s">
        <v>879</v>
      </c>
      <c r="S8262">
        <v>54061182</v>
      </c>
      <c r="T8262">
        <v>178.03548280000001</v>
      </c>
      <c r="U8262" t="s">
        <v>31</v>
      </c>
      <c r="V8262" t="s">
        <v>1460</v>
      </c>
      <c r="W8262" t="s">
        <v>23</v>
      </c>
    </row>
    <row r="8263" spans="1:23" x14ac:dyDescent="0.4">
      <c r="A8263">
        <v>8262</v>
      </c>
      <c r="B8263">
        <v>1</v>
      </c>
      <c r="C8263">
        <v>1</v>
      </c>
      <c r="D8263">
        <v>1</v>
      </c>
      <c r="E8263">
        <v>1</v>
      </c>
      <c r="F8263" t="s">
        <v>23</v>
      </c>
      <c r="G8263">
        <v>-708.34446535355198</v>
      </c>
      <c r="H8263" t="s">
        <v>23</v>
      </c>
      <c r="I8263">
        <v>20.1031450691464</v>
      </c>
      <c r="J8263" t="s">
        <v>6852</v>
      </c>
      <c r="K8263" t="s">
        <v>25</v>
      </c>
      <c r="L8263" t="s">
        <v>6853</v>
      </c>
      <c r="M8263" t="s">
        <v>6854</v>
      </c>
      <c r="N8263" t="s">
        <v>6855</v>
      </c>
      <c r="O8263" t="s">
        <v>6856</v>
      </c>
      <c r="P8263">
        <v>0.20000000300000001</v>
      </c>
      <c r="Q8263">
        <v>213026</v>
      </c>
      <c r="R8263" t="s">
        <v>6857</v>
      </c>
      <c r="S8263">
        <v>70</v>
      </c>
      <c r="T8263">
        <v>507.11331719999998</v>
      </c>
      <c r="U8263" t="s">
        <v>31</v>
      </c>
      <c r="V8263" t="s">
        <v>1459</v>
      </c>
      <c r="W8263" t="s">
        <v>23</v>
      </c>
    </row>
    <row r="8264" spans="1:23" x14ac:dyDescent="0.4">
      <c r="A8264">
        <v>8263</v>
      </c>
      <c r="B8264">
        <v>1</v>
      </c>
      <c r="C8264">
        <v>1</v>
      </c>
      <c r="D8264">
        <v>1</v>
      </c>
      <c r="E8264">
        <v>1</v>
      </c>
      <c r="F8264" t="s">
        <v>23</v>
      </c>
      <c r="G8264">
        <v>-5.4852396483521204</v>
      </c>
      <c r="H8264" t="s">
        <v>23</v>
      </c>
      <c r="I8264">
        <v>23.056225092956499</v>
      </c>
      <c r="J8264" t="s">
        <v>4591</v>
      </c>
      <c r="K8264" t="s">
        <v>25</v>
      </c>
      <c r="L8264" t="s">
        <v>5876</v>
      </c>
      <c r="M8264" t="s">
        <v>5877</v>
      </c>
      <c r="N8264" t="s">
        <v>5878</v>
      </c>
      <c r="O8264" t="s">
        <v>5879</v>
      </c>
      <c r="P8264">
        <v>2.6446747799999999</v>
      </c>
      <c r="Q8264" t="s">
        <v>5880</v>
      </c>
      <c r="R8264" t="s">
        <v>5881</v>
      </c>
      <c r="S8264">
        <v>88009086</v>
      </c>
      <c r="T8264">
        <v>285.07575000000003</v>
      </c>
      <c r="U8264" t="s">
        <v>31</v>
      </c>
      <c r="V8264" t="s">
        <v>9076</v>
      </c>
      <c r="W8264" t="s">
        <v>23</v>
      </c>
    </row>
    <row r="8265" spans="1:23" x14ac:dyDescent="0.4">
      <c r="A8265">
        <v>8264</v>
      </c>
      <c r="B8265">
        <v>1</v>
      </c>
      <c r="C8265">
        <v>1</v>
      </c>
      <c r="D8265">
        <v>1</v>
      </c>
      <c r="E8265">
        <v>1</v>
      </c>
      <c r="F8265" t="s">
        <v>23</v>
      </c>
      <c r="G8265">
        <v>-51.839227024993598</v>
      </c>
      <c r="H8265" t="s">
        <v>23</v>
      </c>
      <c r="I8265">
        <v>41.641965287270402</v>
      </c>
      <c r="J8265" t="s">
        <v>2842</v>
      </c>
      <c r="K8265" t="s">
        <v>25</v>
      </c>
      <c r="L8265" t="s">
        <v>2843</v>
      </c>
      <c r="M8265" t="s">
        <v>2844</v>
      </c>
      <c r="N8265" t="s">
        <v>2845</v>
      </c>
      <c r="O8265" t="s">
        <v>2846</v>
      </c>
      <c r="P8265">
        <v>0.60836017099999995</v>
      </c>
      <c r="Q8265" t="s">
        <v>2847</v>
      </c>
      <c r="R8265" t="s">
        <v>2848</v>
      </c>
      <c r="S8265">
        <v>121383790</v>
      </c>
      <c r="T8265">
        <v>218.08454</v>
      </c>
      <c r="U8265" t="s">
        <v>31</v>
      </c>
      <c r="V8265" t="s">
        <v>3410</v>
      </c>
      <c r="W8265" t="s">
        <v>23</v>
      </c>
    </row>
    <row r="8266" spans="1:23" x14ac:dyDescent="0.4">
      <c r="A8266">
        <v>8265</v>
      </c>
      <c r="B8266">
        <v>1</v>
      </c>
      <c r="C8266">
        <v>1</v>
      </c>
      <c r="D8266">
        <v>1</v>
      </c>
      <c r="E8266">
        <v>1</v>
      </c>
      <c r="F8266" t="s">
        <v>23</v>
      </c>
      <c r="G8266">
        <v>-11.5434630529787</v>
      </c>
      <c r="H8266" t="s">
        <v>23</v>
      </c>
      <c r="I8266">
        <v>5.2047987227134698</v>
      </c>
      <c r="J8266" t="s">
        <v>3832</v>
      </c>
      <c r="K8266" t="s">
        <v>25</v>
      </c>
      <c r="L8266" t="s">
        <v>14762</v>
      </c>
      <c r="M8266" t="s">
        <v>14763</v>
      </c>
      <c r="N8266" t="s">
        <v>14764</v>
      </c>
      <c r="O8266" t="s">
        <v>14765</v>
      </c>
      <c r="P8266">
        <v>2.4000001000000002</v>
      </c>
      <c r="Q8266" t="s">
        <v>14766</v>
      </c>
      <c r="R8266" t="s">
        <v>14767</v>
      </c>
      <c r="S8266">
        <v>87607678</v>
      </c>
      <c r="T8266">
        <v>579.14970270000003</v>
      </c>
      <c r="U8266" t="s">
        <v>31</v>
      </c>
      <c r="V8266" t="s">
        <v>17370</v>
      </c>
      <c r="W8266" t="s">
        <v>23</v>
      </c>
    </row>
    <row r="8267" spans="1:23" x14ac:dyDescent="0.4">
      <c r="A8267">
        <v>8266</v>
      </c>
      <c r="B8267">
        <v>1</v>
      </c>
      <c r="C8267">
        <v>1</v>
      </c>
      <c r="D8267">
        <v>1</v>
      </c>
      <c r="E8267">
        <v>2</v>
      </c>
      <c r="F8267" t="s">
        <v>23</v>
      </c>
      <c r="G8267">
        <v>-27.1893803086001</v>
      </c>
      <c r="H8267" t="s">
        <v>23</v>
      </c>
      <c r="I8267">
        <v>18.070297055376599</v>
      </c>
      <c r="J8267" t="s">
        <v>3446</v>
      </c>
      <c r="K8267" t="s">
        <v>25</v>
      </c>
      <c r="L8267" t="s">
        <v>3935</v>
      </c>
      <c r="M8267" t="s">
        <v>3936</v>
      </c>
      <c r="N8267" t="s">
        <v>3937</v>
      </c>
      <c r="O8267" t="s">
        <v>3938</v>
      </c>
      <c r="P8267">
        <v>3.5999998999999998</v>
      </c>
      <c r="Q8267" t="s">
        <v>3939</v>
      </c>
      <c r="R8267" t="s">
        <v>3940</v>
      </c>
      <c r="S8267">
        <v>71090550</v>
      </c>
      <c r="T8267">
        <v>751.46270400000003</v>
      </c>
      <c r="U8267" t="s">
        <v>31</v>
      </c>
      <c r="V8267" t="s">
        <v>6055</v>
      </c>
      <c r="W8267" t="s">
        <v>23</v>
      </c>
    </row>
    <row r="8268" spans="1:23" x14ac:dyDescent="0.4">
      <c r="A8268">
        <v>8267</v>
      </c>
      <c r="B8268">
        <v>1</v>
      </c>
      <c r="C8268">
        <v>1</v>
      </c>
      <c r="D8268">
        <v>1</v>
      </c>
      <c r="E8268">
        <v>4</v>
      </c>
      <c r="F8268" t="s">
        <v>23</v>
      </c>
      <c r="G8268">
        <v>-565.41585212984205</v>
      </c>
      <c r="H8268" t="s">
        <v>23</v>
      </c>
      <c r="I8268">
        <v>29.787410608627901</v>
      </c>
      <c r="J8268" t="s">
        <v>11525</v>
      </c>
      <c r="K8268" t="s">
        <v>25</v>
      </c>
      <c r="L8268" t="s">
        <v>11526</v>
      </c>
      <c r="M8268" t="s">
        <v>11527</v>
      </c>
      <c r="N8268" t="s">
        <v>11528</v>
      </c>
      <c r="O8268" t="s">
        <v>11529</v>
      </c>
      <c r="P8268">
        <v>-0.30000001199999998</v>
      </c>
      <c r="Q8268">
        <v>196156</v>
      </c>
      <c r="R8268" t="s">
        <v>11530</v>
      </c>
      <c r="S8268">
        <v>70</v>
      </c>
      <c r="T8268">
        <v>481.09800000000001</v>
      </c>
      <c r="U8268" t="s">
        <v>31</v>
      </c>
      <c r="V8268" t="s">
        <v>2326</v>
      </c>
      <c r="W8268" t="s">
        <v>23</v>
      </c>
    </row>
    <row r="8269" spans="1:23" x14ac:dyDescent="0.4">
      <c r="A8269">
        <v>8268</v>
      </c>
      <c r="B8269">
        <v>1</v>
      </c>
      <c r="C8269">
        <v>1</v>
      </c>
      <c r="D8269">
        <v>1</v>
      </c>
      <c r="E8269">
        <v>1</v>
      </c>
      <c r="F8269" t="s">
        <v>23</v>
      </c>
      <c r="G8269">
        <v>-506.94398535842402</v>
      </c>
      <c r="H8269" t="s">
        <v>23</v>
      </c>
      <c r="I8269">
        <v>74.547613978274796</v>
      </c>
      <c r="J8269" t="s">
        <v>11289</v>
      </c>
      <c r="K8269" t="s">
        <v>25</v>
      </c>
      <c r="L8269" t="s">
        <v>11290</v>
      </c>
      <c r="M8269" t="s">
        <v>11291</v>
      </c>
      <c r="N8269" t="s">
        <v>28</v>
      </c>
      <c r="O8269" t="s">
        <v>11292</v>
      </c>
      <c r="P8269">
        <v>-4.9595823299999999</v>
      </c>
      <c r="R8269" t="s">
        <v>11293</v>
      </c>
      <c r="S8269">
        <v>3178496</v>
      </c>
      <c r="T8269">
        <v>781.47326869999995</v>
      </c>
      <c r="U8269" t="s">
        <v>31</v>
      </c>
      <c r="V8269" t="s">
        <v>8575</v>
      </c>
      <c r="W8269" t="s">
        <v>23</v>
      </c>
    </row>
    <row r="8270" spans="1:23" x14ac:dyDescent="0.4">
      <c r="A8270">
        <v>8269</v>
      </c>
      <c r="B8270">
        <v>1</v>
      </c>
      <c r="C8270">
        <v>1</v>
      </c>
      <c r="D8270">
        <v>1</v>
      </c>
      <c r="E8270">
        <v>1</v>
      </c>
      <c r="F8270" t="s">
        <v>23</v>
      </c>
      <c r="G8270">
        <v>-565.67902882939597</v>
      </c>
      <c r="H8270" t="s">
        <v>23</v>
      </c>
      <c r="I8270">
        <v>69.525129915479297</v>
      </c>
      <c r="J8270" t="s">
        <v>11245</v>
      </c>
      <c r="K8270" t="s">
        <v>25</v>
      </c>
      <c r="L8270" t="s">
        <v>11246</v>
      </c>
      <c r="M8270" t="s">
        <v>11247</v>
      </c>
      <c r="N8270" t="s">
        <v>11248</v>
      </c>
      <c r="O8270" t="s">
        <v>11249</v>
      </c>
      <c r="P8270">
        <v>-2</v>
      </c>
      <c r="Q8270" t="s">
        <v>11250</v>
      </c>
      <c r="R8270" t="s">
        <v>11251</v>
      </c>
      <c r="S8270">
        <v>3153922</v>
      </c>
      <c r="T8270">
        <v>425.14422339999999</v>
      </c>
      <c r="U8270" t="s">
        <v>31</v>
      </c>
      <c r="V8270" t="s">
        <v>12147</v>
      </c>
      <c r="W8270" t="s">
        <v>23</v>
      </c>
    </row>
    <row r="8271" spans="1:23" x14ac:dyDescent="0.4">
      <c r="A8271">
        <v>8270</v>
      </c>
      <c r="B8271">
        <v>1</v>
      </c>
      <c r="C8271">
        <v>1</v>
      </c>
      <c r="D8271">
        <v>1</v>
      </c>
      <c r="E8271">
        <v>1</v>
      </c>
      <c r="F8271" t="s">
        <v>23</v>
      </c>
      <c r="G8271">
        <v>-5.5379293324427197</v>
      </c>
      <c r="H8271" t="s">
        <v>23</v>
      </c>
      <c r="I8271">
        <v>71.664661824263902</v>
      </c>
      <c r="J8271" t="s">
        <v>3587</v>
      </c>
      <c r="K8271" t="s">
        <v>25</v>
      </c>
      <c r="L8271" t="s">
        <v>12591</v>
      </c>
      <c r="M8271" t="s">
        <v>12592</v>
      </c>
      <c r="N8271" t="s">
        <v>12593</v>
      </c>
      <c r="O8271" t="s">
        <v>12594</v>
      </c>
      <c r="P8271">
        <v>3.2999999500000001</v>
      </c>
      <c r="Q8271" t="s">
        <v>12595</v>
      </c>
      <c r="R8271" t="s">
        <v>12596</v>
      </c>
      <c r="S8271">
        <v>87613822</v>
      </c>
      <c r="T8271">
        <v>299.12778550000002</v>
      </c>
      <c r="U8271" t="s">
        <v>31</v>
      </c>
      <c r="V8271" t="s">
        <v>3795</v>
      </c>
      <c r="W8271" t="s">
        <v>23</v>
      </c>
    </row>
    <row r="8272" spans="1:23" x14ac:dyDescent="0.4">
      <c r="A8272">
        <v>8271</v>
      </c>
      <c r="B8272">
        <v>1</v>
      </c>
      <c r="C8272">
        <v>1</v>
      </c>
      <c r="D8272">
        <v>1</v>
      </c>
      <c r="E8272">
        <v>1</v>
      </c>
      <c r="F8272" t="s">
        <v>23</v>
      </c>
      <c r="G8272">
        <v>-793.30056348873802</v>
      </c>
      <c r="H8272">
        <v>0.99296482412060305</v>
      </c>
      <c r="I8272">
        <v>39.961995158845099</v>
      </c>
      <c r="J8272" t="s">
        <v>11415</v>
      </c>
      <c r="K8272" t="s">
        <v>25</v>
      </c>
      <c r="L8272" t="s">
        <v>11439</v>
      </c>
      <c r="M8272" t="s">
        <v>11440</v>
      </c>
      <c r="N8272" t="s">
        <v>28</v>
      </c>
      <c r="O8272" t="s">
        <v>11441</v>
      </c>
      <c r="P8272">
        <v>-2.0096106499999999</v>
      </c>
      <c r="Q8272">
        <v>91844440</v>
      </c>
      <c r="R8272" t="s">
        <v>11442</v>
      </c>
      <c r="S8272">
        <v>16777218</v>
      </c>
      <c r="T8272">
        <v>597.18139680000002</v>
      </c>
      <c r="U8272" t="s">
        <v>31</v>
      </c>
      <c r="V8272" t="s">
        <v>17371</v>
      </c>
      <c r="W8272" t="s">
        <v>23</v>
      </c>
    </row>
    <row r="8273" spans="1:23" x14ac:dyDescent="0.4">
      <c r="A8273">
        <v>8272</v>
      </c>
      <c r="B8273">
        <v>1</v>
      </c>
      <c r="C8273">
        <v>1</v>
      </c>
      <c r="D8273">
        <v>1</v>
      </c>
      <c r="E8273">
        <v>1</v>
      </c>
      <c r="F8273" t="s">
        <v>23</v>
      </c>
      <c r="G8273">
        <v>-714.03078583464401</v>
      </c>
      <c r="H8273" t="s">
        <v>23</v>
      </c>
      <c r="I8273">
        <v>64.2905874203324</v>
      </c>
      <c r="J8273" t="s">
        <v>2084</v>
      </c>
      <c r="K8273" t="s">
        <v>25</v>
      </c>
      <c r="L8273" t="s">
        <v>2085</v>
      </c>
      <c r="M8273" t="s">
        <v>2086</v>
      </c>
      <c r="N8273" t="s">
        <v>2087</v>
      </c>
      <c r="O8273" t="s">
        <v>2088</v>
      </c>
      <c r="P8273">
        <v>-3.2999999500000001</v>
      </c>
      <c r="Q8273">
        <v>3036015</v>
      </c>
      <c r="R8273" t="s">
        <v>2089</v>
      </c>
      <c r="S8273">
        <v>70</v>
      </c>
      <c r="T8273">
        <v>581.1864822</v>
      </c>
      <c r="U8273" t="s">
        <v>31</v>
      </c>
      <c r="V8273" t="s">
        <v>12140</v>
      </c>
      <c r="W8273" t="s">
        <v>23</v>
      </c>
    </row>
    <row r="8274" spans="1:23" x14ac:dyDescent="0.4">
      <c r="A8274">
        <v>8273</v>
      </c>
      <c r="B8274">
        <v>1</v>
      </c>
      <c r="C8274">
        <v>1</v>
      </c>
      <c r="D8274">
        <v>1</v>
      </c>
      <c r="E8274">
        <v>4</v>
      </c>
      <c r="F8274" t="s">
        <v>23</v>
      </c>
      <c r="G8274">
        <v>-764.09607519690201</v>
      </c>
      <c r="H8274" t="s">
        <v>23</v>
      </c>
      <c r="I8274">
        <v>35.456308711849502</v>
      </c>
      <c r="J8274" t="s">
        <v>1759</v>
      </c>
      <c r="K8274" t="s">
        <v>25</v>
      </c>
      <c r="L8274" t="s">
        <v>1760</v>
      </c>
      <c r="M8274" t="s">
        <v>1761</v>
      </c>
      <c r="N8274" t="s">
        <v>28</v>
      </c>
      <c r="O8274" t="s">
        <v>1762</v>
      </c>
      <c r="P8274">
        <v>2.7999999500000001</v>
      </c>
      <c r="Q8274">
        <v>139597537</v>
      </c>
      <c r="R8274" t="s">
        <v>1763</v>
      </c>
      <c r="S8274">
        <v>262146</v>
      </c>
      <c r="T8274">
        <v>611.19704679999995</v>
      </c>
      <c r="U8274" t="s">
        <v>31</v>
      </c>
      <c r="V8274" t="s">
        <v>12254</v>
      </c>
      <c r="W8274" t="s">
        <v>23</v>
      </c>
    </row>
    <row r="8275" spans="1:23" x14ac:dyDescent="0.4">
      <c r="A8275">
        <v>8274</v>
      </c>
      <c r="B8275">
        <v>1</v>
      </c>
      <c r="C8275">
        <v>1</v>
      </c>
      <c r="D8275">
        <v>1</v>
      </c>
      <c r="E8275">
        <v>1</v>
      </c>
      <c r="F8275" t="s">
        <v>23</v>
      </c>
      <c r="G8275">
        <v>-1.43226731970498</v>
      </c>
      <c r="H8275" t="s">
        <v>23</v>
      </c>
      <c r="I8275">
        <v>26.684669922694201</v>
      </c>
      <c r="J8275" t="s">
        <v>707</v>
      </c>
      <c r="K8275" t="s">
        <v>25</v>
      </c>
      <c r="L8275" t="s">
        <v>708</v>
      </c>
      <c r="M8275" t="s">
        <v>709</v>
      </c>
      <c r="N8275" t="s">
        <v>710</v>
      </c>
      <c r="O8275" t="s">
        <v>711</v>
      </c>
      <c r="P8275">
        <v>0.40000000600000002</v>
      </c>
      <c r="Q8275" t="s">
        <v>712</v>
      </c>
      <c r="R8275" t="s">
        <v>713</v>
      </c>
      <c r="S8275">
        <v>8610439258</v>
      </c>
      <c r="T8275">
        <v>507.11331999999999</v>
      </c>
      <c r="U8275" t="s">
        <v>31</v>
      </c>
      <c r="V8275" t="s">
        <v>1709</v>
      </c>
      <c r="W8275" t="s">
        <v>23</v>
      </c>
    </row>
    <row r="8276" spans="1:23" x14ac:dyDescent="0.4">
      <c r="A8276">
        <v>8275</v>
      </c>
      <c r="B8276">
        <v>1</v>
      </c>
      <c r="C8276">
        <v>1</v>
      </c>
      <c r="D8276">
        <v>1</v>
      </c>
      <c r="E8276">
        <v>2</v>
      </c>
      <c r="F8276" t="s">
        <v>23</v>
      </c>
      <c r="G8276">
        <v>-679.19473689333904</v>
      </c>
      <c r="H8276" t="s">
        <v>23</v>
      </c>
      <c r="I8276">
        <v>15.7678990494112</v>
      </c>
      <c r="J8276" t="s">
        <v>12082</v>
      </c>
      <c r="K8276" t="s">
        <v>25</v>
      </c>
      <c r="L8276" t="s">
        <v>12083</v>
      </c>
      <c r="M8276" t="s">
        <v>12084</v>
      </c>
      <c r="N8276" t="s">
        <v>28</v>
      </c>
      <c r="O8276" t="s">
        <v>12085</v>
      </c>
      <c r="P8276">
        <v>0</v>
      </c>
      <c r="R8276" t="s">
        <v>12086</v>
      </c>
      <c r="S8276">
        <v>2097152</v>
      </c>
      <c r="T8276">
        <v>741.22365549999995</v>
      </c>
      <c r="U8276" t="s">
        <v>31</v>
      </c>
      <c r="V8276" t="s">
        <v>3962</v>
      </c>
      <c r="W8276" t="s">
        <v>23</v>
      </c>
    </row>
    <row r="8277" spans="1:23" x14ac:dyDescent="0.4">
      <c r="A8277">
        <v>8276</v>
      </c>
      <c r="B8277">
        <v>1</v>
      </c>
      <c r="C8277">
        <v>1</v>
      </c>
      <c r="D8277">
        <v>1</v>
      </c>
      <c r="E8277">
        <v>1</v>
      </c>
      <c r="F8277" t="s">
        <v>23</v>
      </c>
      <c r="G8277">
        <v>-2.2080595613777199</v>
      </c>
      <c r="H8277" t="s">
        <v>23</v>
      </c>
      <c r="I8277">
        <v>21.789543013615699</v>
      </c>
      <c r="J8277" t="s">
        <v>94</v>
      </c>
      <c r="K8277" t="s">
        <v>25</v>
      </c>
      <c r="L8277" t="s">
        <v>95</v>
      </c>
      <c r="M8277" t="s">
        <v>96</v>
      </c>
      <c r="N8277" t="s">
        <v>97</v>
      </c>
      <c r="O8277" t="s">
        <v>98</v>
      </c>
      <c r="P8277">
        <v>2.89444613</v>
      </c>
      <c r="Q8277" t="s">
        <v>99</v>
      </c>
      <c r="R8277" t="s">
        <v>100</v>
      </c>
      <c r="S8277">
        <v>2779202</v>
      </c>
      <c r="T8277">
        <v>362.14991789999999</v>
      </c>
      <c r="U8277" t="s">
        <v>31</v>
      </c>
      <c r="V8277" t="s">
        <v>102</v>
      </c>
      <c r="W8277" t="s">
        <v>23</v>
      </c>
    </row>
    <row r="8278" spans="1:23" x14ac:dyDescent="0.4">
      <c r="A8278">
        <v>8277</v>
      </c>
      <c r="B8278">
        <v>1</v>
      </c>
      <c r="C8278">
        <v>1</v>
      </c>
      <c r="D8278">
        <v>1</v>
      </c>
      <c r="E8278">
        <v>1</v>
      </c>
      <c r="F8278" t="s">
        <v>23</v>
      </c>
      <c r="G8278">
        <v>-615.57007088274895</v>
      </c>
      <c r="H8278" t="s">
        <v>23</v>
      </c>
      <c r="I8278">
        <v>66.638580252253803</v>
      </c>
      <c r="J8278" t="s">
        <v>2568</v>
      </c>
      <c r="K8278" t="s">
        <v>25</v>
      </c>
      <c r="L8278" t="s">
        <v>2569</v>
      </c>
      <c r="M8278" t="s">
        <v>2570</v>
      </c>
      <c r="N8278" t="s">
        <v>2571</v>
      </c>
      <c r="O8278" t="s">
        <v>2572</v>
      </c>
      <c r="P8278">
        <v>2.8060767700000002</v>
      </c>
      <c r="Q8278">
        <v>3041626</v>
      </c>
      <c r="R8278" t="s">
        <v>2573</v>
      </c>
      <c r="S8278">
        <v>67108866</v>
      </c>
      <c r="T8278">
        <v>441.139138</v>
      </c>
      <c r="U8278" t="s">
        <v>31</v>
      </c>
      <c r="V8278" t="s">
        <v>6788</v>
      </c>
      <c r="W8278" t="s">
        <v>23</v>
      </c>
    </row>
    <row r="8279" spans="1:23" x14ac:dyDescent="0.4">
      <c r="A8279">
        <v>8278</v>
      </c>
      <c r="B8279">
        <v>1</v>
      </c>
      <c r="C8279">
        <v>1</v>
      </c>
      <c r="D8279">
        <v>1</v>
      </c>
      <c r="E8279">
        <v>1</v>
      </c>
      <c r="F8279" t="s">
        <v>23</v>
      </c>
      <c r="G8279">
        <v>-0.86713726827247795</v>
      </c>
      <c r="H8279" t="s">
        <v>23</v>
      </c>
      <c r="I8279">
        <v>21.640591867989802</v>
      </c>
      <c r="J8279" t="s">
        <v>694</v>
      </c>
      <c r="K8279" t="s">
        <v>25</v>
      </c>
      <c r="L8279" t="s">
        <v>695</v>
      </c>
      <c r="M8279" t="s">
        <v>696</v>
      </c>
      <c r="N8279" t="s">
        <v>697</v>
      </c>
      <c r="O8279" t="s">
        <v>698</v>
      </c>
      <c r="P8279">
        <v>1.60000002</v>
      </c>
      <c r="Q8279" t="s">
        <v>699</v>
      </c>
      <c r="R8279" t="s">
        <v>700</v>
      </c>
      <c r="S8279">
        <v>71098742</v>
      </c>
      <c r="T8279">
        <v>369.18088369999998</v>
      </c>
      <c r="U8279" t="s">
        <v>31</v>
      </c>
      <c r="V8279" t="s">
        <v>7323</v>
      </c>
      <c r="W8279" t="s">
        <v>23</v>
      </c>
    </row>
    <row r="8280" spans="1:23" x14ac:dyDescent="0.4">
      <c r="A8280">
        <v>8279</v>
      </c>
      <c r="B8280">
        <v>1</v>
      </c>
      <c r="C8280">
        <v>2</v>
      </c>
      <c r="D8280">
        <v>1</v>
      </c>
      <c r="E8280">
        <v>1</v>
      </c>
      <c r="F8280" t="s">
        <v>23</v>
      </c>
      <c r="G8280">
        <v>-28.211941640674699</v>
      </c>
      <c r="H8280" t="s">
        <v>23</v>
      </c>
      <c r="I8280">
        <v>20.598058892198299</v>
      </c>
      <c r="J8280" t="s">
        <v>4863</v>
      </c>
      <c r="K8280" t="s">
        <v>25</v>
      </c>
      <c r="L8280" t="s">
        <v>13727</v>
      </c>
      <c r="M8280" t="s">
        <v>13728</v>
      </c>
      <c r="N8280" t="s">
        <v>13729</v>
      </c>
      <c r="O8280" t="s">
        <v>13730</v>
      </c>
      <c r="P8280">
        <v>1.6357479100000001</v>
      </c>
      <c r="Q8280" t="s">
        <v>13731</v>
      </c>
      <c r="R8280" t="s">
        <v>13732</v>
      </c>
      <c r="S8280">
        <v>155117950</v>
      </c>
      <c r="T8280">
        <v>179.07027059999999</v>
      </c>
      <c r="U8280" t="s">
        <v>31</v>
      </c>
      <c r="V8280" t="s">
        <v>7191</v>
      </c>
      <c r="W8280" t="s">
        <v>23</v>
      </c>
    </row>
    <row r="8281" spans="1:23" x14ac:dyDescent="0.4">
      <c r="A8281">
        <v>8280</v>
      </c>
      <c r="B8281">
        <v>1</v>
      </c>
      <c r="C8281">
        <v>1</v>
      </c>
      <c r="D8281">
        <v>1</v>
      </c>
      <c r="E8281">
        <v>2</v>
      </c>
      <c r="F8281" t="s">
        <v>23</v>
      </c>
      <c r="G8281">
        <v>-127.55584067558701</v>
      </c>
      <c r="H8281" t="s">
        <v>23</v>
      </c>
      <c r="I8281">
        <v>43.980121162267601</v>
      </c>
      <c r="J8281" t="s">
        <v>1710</v>
      </c>
      <c r="K8281" t="s">
        <v>25</v>
      </c>
      <c r="L8281" t="s">
        <v>2916</v>
      </c>
      <c r="M8281" t="s">
        <v>2917</v>
      </c>
      <c r="N8281" t="s">
        <v>2918</v>
      </c>
      <c r="O8281" t="s">
        <v>2919</v>
      </c>
      <c r="P8281">
        <v>-0.30000001199999998</v>
      </c>
      <c r="Q8281" t="s">
        <v>2920</v>
      </c>
      <c r="R8281" t="s">
        <v>2921</v>
      </c>
      <c r="S8281">
        <v>20097402</v>
      </c>
      <c r="T8281">
        <v>357.11800870000002</v>
      </c>
      <c r="U8281" t="s">
        <v>31</v>
      </c>
      <c r="V8281" t="s">
        <v>2705</v>
      </c>
      <c r="W8281" t="s">
        <v>23</v>
      </c>
    </row>
    <row r="8282" spans="1:23" x14ac:dyDescent="0.4">
      <c r="A8282">
        <v>8281</v>
      </c>
      <c r="B8282">
        <v>1</v>
      </c>
      <c r="C8282">
        <v>2</v>
      </c>
      <c r="D8282">
        <v>1</v>
      </c>
      <c r="E8282">
        <v>1</v>
      </c>
      <c r="F8282" t="s">
        <v>23</v>
      </c>
      <c r="G8282">
        <v>-81.048814875603796</v>
      </c>
      <c r="H8282" t="s">
        <v>23</v>
      </c>
      <c r="I8282">
        <v>57.128554496438397</v>
      </c>
      <c r="J8282" t="s">
        <v>1710</v>
      </c>
      <c r="K8282" t="s">
        <v>25</v>
      </c>
      <c r="L8282" t="s">
        <v>14005</v>
      </c>
      <c r="M8282" t="s">
        <v>14006</v>
      </c>
      <c r="N8282" t="s">
        <v>14007</v>
      </c>
      <c r="O8282" t="s">
        <v>14008</v>
      </c>
      <c r="P8282">
        <v>-1.2000000500000001</v>
      </c>
      <c r="Q8282" t="s">
        <v>14009</v>
      </c>
      <c r="R8282" t="s">
        <v>14010</v>
      </c>
      <c r="S8282">
        <v>71065974</v>
      </c>
      <c r="T8282">
        <v>357.11800870000002</v>
      </c>
      <c r="U8282" t="s">
        <v>31</v>
      </c>
      <c r="V8282" t="s">
        <v>3256</v>
      </c>
      <c r="W8282" t="s">
        <v>23</v>
      </c>
    </row>
    <row r="8283" spans="1:23" x14ac:dyDescent="0.4">
      <c r="A8283">
        <v>8282</v>
      </c>
      <c r="B8283">
        <v>1</v>
      </c>
      <c r="C8283">
        <v>2</v>
      </c>
      <c r="D8283">
        <v>1</v>
      </c>
      <c r="E8283">
        <v>1</v>
      </c>
      <c r="F8283" t="s">
        <v>23</v>
      </c>
      <c r="G8283">
        <v>-181.721392750939</v>
      </c>
      <c r="H8283" t="s">
        <v>23</v>
      </c>
      <c r="I8283">
        <v>21.3010413950283</v>
      </c>
      <c r="J8283" t="s">
        <v>10239</v>
      </c>
      <c r="K8283" t="s">
        <v>25</v>
      </c>
      <c r="L8283" t="s">
        <v>10284</v>
      </c>
      <c r="M8283" t="s">
        <v>10285</v>
      </c>
      <c r="N8283" t="s">
        <v>10286</v>
      </c>
      <c r="O8283" t="s">
        <v>10287</v>
      </c>
      <c r="P8283">
        <v>2.8617782599999999</v>
      </c>
      <c r="Q8283">
        <v>3040105</v>
      </c>
      <c r="R8283" t="s">
        <v>10288</v>
      </c>
      <c r="S8283">
        <v>67108866</v>
      </c>
      <c r="T8283">
        <v>328.04517809999999</v>
      </c>
      <c r="U8283" t="s">
        <v>31</v>
      </c>
      <c r="V8283" t="s">
        <v>10245</v>
      </c>
      <c r="W8283" t="s">
        <v>23</v>
      </c>
    </row>
    <row r="8284" spans="1:23" x14ac:dyDescent="0.4">
      <c r="A8284">
        <v>8283</v>
      </c>
      <c r="B8284">
        <v>1</v>
      </c>
      <c r="C8284">
        <v>1</v>
      </c>
      <c r="D8284">
        <v>1</v>
      </c>
      <c r="E8284">
        <v>1</v>
      </c>
      <c r="F8284" t="s">
        <v>23</v>
      </c>
      <c r="G8284">
        <v>-635.39933420416901</v>
      </c>
      <c r="H8284" t="s">
        <v>23</v>
      </c>
      <c r="I8284">
        <v>41.261241375817598</v>
      </c>
      <c r="J8284" t="s">
        <v>6819</v>
      </c>
      <c r="K8284" t="s">
        <v>25</v>
      </c>
      <c r="L8284" t="s">
        <v>15558</v>
      </c>
      <c r="M8284" t="s">
        <v>15559</v>
      </c>
      <c r="N8284" t="s">
        <v>28</v>
      </c>
      <c r="O8284" t="s">
        <v>15560</v>
      </c>
      <c r="P8284">
        <v>0</v>
      </c>
      <c r="R8284" t="s">
        <v>15561</v>
      </c>
      <c r="S8284">
        <v>3145728</v>
      </c>
      <c r="T8284">
        <v>771.48891879999996</v>
      </c>
      <c r="U8284" t="s">
        <v>31</v>
      </c>
      <c r="V8284" t="s">
        <v>6825</v>
      </c>
      <c r="W8284" t="s">
        <v>23</v>
      </c>
    </row>
    <row r="8285" spans="1:23" x14ac:dyDescent="0.4">
      <c r="A8285">
        <v>8284</v>
      </c>
      <c r="B8285">
        <v>1</v>
      </c>
      <c r="C8285">
        <v>1</v>
      </c>
      <c r="D8285">
        <v>1</v>
      </c>
      <c r="E8285">
        <v>1</v>
      </c>
      <c r="F8285" t="s">
        <v>23</v>
      </c>
      <c r="G8285">
        <v>-11.6662439941364</v>
      </c>
      <c r="H8285" t="s">
        <v>23</v>
      </c>
      <c r="I8285">
        <v>29.360326667387199</v>
      </c>
      <c r="J8285" t="s">
        <v>175</v>
      </c>
      <c r="K8285" t="s">
        <v>25</v>
      </c>
      <c r="L8285" t="s">
        <v>176</v>
      </c>
      <c r="M8285" t="s">
        <v>177</v>
      </c>
      <c r="N8285" t="s">
        <v>178</v>
      </c>
      <c r="O8285" t="s">
        <v>179</v>
      </c>
      <c r="P8285">
        <v>0.89999997600000003</v>
      </c>
      <c r="Q8285" t="s">
        <v>180</v>
      </c>
      <c r="R8285" t="s">
        <v>181</v>
      </c>
      <c r="S8285">
        <v>20506982</v>
      </c>
      <c r="T8285">
        <v>214.10740000000001</v>
      </c>
      <c r="U8285" t="s">
        <v>31</v>
      </c>
      <c r="V8285" t="s">
        <v>287</v>
      </c>
      <c r="W8285" t="s">
        <v>23</v>
      </c>
    </row>
    <row r="8286" spans="1:23" x14ac:dyDescent="0.4">
      <c r="A8286">
        <v>8285</v>
      </c>
      <c r="B8286">
        <v>1</v>
      </c>
      <c r="C8286">
        <v>1</v>
      </c>
      <c r="D8286">
        <v>1</v>
      </c>
      <c r="E8286">
        <v>1</v>
      </c>
      <c r="F8286" t="s">
        <v>23</v>
      </c>
      <c r="G8286">
        <v>-354.39878125051399</v>
      </c>
      <c r="H8286" t="s">
        <v>23</v>
      </c>
      <c r="I8286">
        <v>109.066622922137</v>
      </c>
      <c r="J8286" t="s">
        <v>24</v>
      </c>
      <c r="K8286" t="s">
        <v>25</v>
      </c>
      <c r="L8286" t="s">
        <v>26</v>
      </c>
      <c r="M8286" t="s">
        <v>27</v>
      </c>
      <c r="N8286" t="s">
        <v>28</v>
      </c>
      <c r="O8286" t="s">
        <v>29</v>
      </c>
      <c r="P8286">
        <v>-9.5</v>
      </c>
      <c r="Q8286">
        <v>91754945</v>
      </c>
      <c r="R8286" t="s">
        <v>30</v>
      </c>
      <c r="S8286">
        <v>16777218</v>
      </c>
      <c r="T8286">
        <v>839.40597700000001</v>
      </c>
      <c r="U8286" t="s">
        <v>31</v>
      </c>
      <c r="V8286" t="s">
        <v>33</v>
      </c>
      <c r="W8286" t="s">
        <v>23</v>
      </c>
    </row>
    <row r="8287" spans="1:23" x14ac:dyDescent="0.4">
      <c r="A8287">
        <v>8286</v>
      </c>
      <c r="B8287">
        <v>1</v>
      </c>
      <c r="C8287">
        <v>2</v>
      </c>
      <c r="D8287">
        <v>1</v>
      </c>
      <c r="E8287">
        <v>1</v>
      </c>
      <c r="F8287" t="s">
        <v>23</v>
      </c>
      <c r="G8287">
        <v>-10.2772766316493</v>
      </c>
      <c r="H8287" t="s">
        <v>23</v>
      </c>
      <c r="I8287">
        <v>30.129799831847698</v>
      </c>
      <c r="J8287" t="s">
        <v>1894</v>
      </c>
      <c r="K8287" t="s">
        <v>25</v>
      </c>
      <c r="L8287" t="s">
        <v>3610</v>
      </c>
      <c r="M8287" t="s">
        <v>3611</v>
      </c>
      <c r="N8287" t="s">
        <v>3612</v>
      </c>
      <c r="O8287" t="s">
        <v>3613</v>
      </c>
      <c r="P8287">
        <v>-0.5</v>
      </c>
      <c r="Q8287" t="s">
        <v>3614</v>
      </c>
      <c r="R8287" t="s">
        <v>3615</v>
      </c>
      <c r="S8287">
        <v>255781246</v>
      </c>
      <c r="T8287">
        <v>581.1864822</v>
      </c>
      <c r="U8287" t="s">
        <v>31</v>
      </c>
      <c r="V8287" t="s">
        <v>3063</v>
      </c>
      <c r="W8287" t="s">
        <v>23</v>
      </c>
    </row>
    <row r="8288" spans="1:23" x14ac:dyDescent="0.4">
      <c r="A8288">
        <v>8287</v>
      </c>
      <c r="B8288">
        <v>1</v>
      </c>
      <c r="C8288">
        <v>1</v>
      </c>
      <c r="D8288">
        <v>1</v>
      </c>
      <c r="E8288">
        <v>2</v>
      </c>
      <c r="F8288" t="s">
        <v>23</v>
      </c>
      <c r="G8288">
        <v>-820.69706448528996</v>
      </c>
      <c r="H8288" t="s">
        <v>23</v>
      </c>
      <c r="I8288">
        <v>72.5704271902827</v>
      </c>
      <c r="J8288" t="s">
        <v>1759</v>
      </c>
      <c r="K8288" t="s">
        <v>25</v>
      </c>
      <c r="L8288" t="s">
        <v>1760</v>
      </c>
      <c r="M8288" t="s">
        <v>1761</v>
      </c>
      <c r="N8288" t="s">
        <v>28</v>
      </c>
      <c r="O8288" t="s">
        <v>1762</v>
      </c>
      <c r="P8288">
        <v>2.7999999500000001</v>
      </c>
      <c r="Q8288">
        <v>139597537</v>
      </c>
      <c r="R8288" t="s">
        <v>1763</v>
      </c>
      <c r="S8288">
        <v>262146</v>
      </c>
      <c r="T8288">
        <v>611.19704679999995</v>
      </c>
      <c r="U8288" t="s">
        <v>31</v>
      </c>
      <c r="V8288" t="s">
        <v>7852</v>
      </c>
      <c r="W8288" t="s">
        <v>23</v>
      </c>
    </row>
    <row r="8289" spans="1:23" x14ac:dyDescent="0.4">
      <c r="A8289">
        <v>8288</v>
      </c>
      <c r="B8289">
        <v>1</v>
      </c>
      <c r="C8289">
        <v>1</v>
      </c>
      <c r="D8289">
        <v>1</v>
      </c>
      <c r="E8289">
        <v>1</v>
      </c>
      <c r="F8289" t="s">
        <v>23</v>
      </c>
      <c r="G8289">
        <v>-4.4382551936633901</v>
      </c>
      <c r="H8289" t="s">
        <v>23</v>
      </c>
      <c r="I8289">
        <v>69.131302435591195</v>
      </c>
      <c r="J8289" t="s">
        <v>1234</v>
      </c>
      <c r="K8289" t="s">
        <v>25</v>
      </c>
      <c r="L8289" t="s">
        <v>14099</v>
      </c>
      <c r="M8289" t="s">
        <v>14100</v>
      </c>
      <c r="N8289" t="s">
        <v>14101</v>
      </c>
      <c r="O8289" t="s">
        <v>14102</v>
      </c>
      <c r="P8289">
        <v>1.7897781100000001</v>
      </c>
      <c r="Q8289" t="s">
        <v>14103</v>
      </c>
      <c r="R8289" t="s">
        <v>14104</v>
      </c>
      <c r="S8289">
        <v>121629566</v>
      </c>
      <c r="T8289">
        <v>287.05502000000001</v>
      </c>
      <c r="U8289" t="s">
        <v>31</v>
      </c>
      <c r="V8289" t="s">
        <v>7028</v>
      </c>
      <c r="W8289" t="s">
        <v>23</v>
      </c>
    </row>
    <row r="8290" spans="1:23" x14ac:dyDescent="0.4">
      <c r="A8290">
        <v>8289</v>
      </c>
      <c r="B8290">
        <v>1</v>
      </c>
      <c r="C8290">
        <v>1</v>
      </c>
      <c r="D8290">
        <v>1</v>
      </c>
      <c r="E8290">
        <v>2</v>
      </c>
      <c r="F8290" t="s">
        <v>23</v>
      </c>
      <c r="G8290">
        <v>-479.811993535905</v>
      </c>
      <c r="H8290" t="s">
        <v>23</v>
      </c>
      <c r="I8290">
        <v>37.104518905808497</v>
      </c>
      <c r="J8290" t="s">
        <v>17372</v>
      </c>
      <c r="K8290" t="s">
        <v>25</v>
      </c>
      <c r="L8290" t="s">
        <v>17373</v>
      </c>
      <c r="M8290" t="s">
        <v>17374</v>
      </c>
      <c r="N8290" t="s">
        <v>17375</v>
      </c>
      <c r="O8290" t="s">
        <v>17376</v>
      </c>
      <c r="P8290">
        <v>2.9000001000000002</v>
      </c>
      <c r="Q8290">
        <v>3048705</v>
      </c>
      <c r="R8290" t="s">
        <v>17377</v>
      </c>
      <c r="S8290">
        <v>67108866</v>
      </c>
      <c r="T8290">
        <v>353.1386</v>
      </c>
      <c r="U8290" t="s">
        <v>31</v>
      </c>
      <c r="V8290" t="s">
        <v>10880</v>
      </c>
      <c r="W8290" t="s">
        <v>23</v>
      </c>
    </row>
    <row r="8291" spans="1:23" x14ac:dyDescent="0.4">
      <c r="A8291">
        <v>8290</v>
      </c>
      <c r="B8291">
        <v>1</v>
      </c>
      <c r="C8291">
        <v>1</v>
      </c>
      <c r="D8291">
        <v>1</v>
      </c>
      <c r="E8291">
        <v>1</v>
      </c>
      <c r="F8291" t="s">
        <v>23</v>
      </c>
      <c r="G8291">
        <v>-2.1100806999219102</v>
      </c>
      <c r="H8291" t="s">
        <v>23</v>
      </c>
      <c r="I8291">
        <v>60.297641064604598</v>
      </c>
      <c r="J8291" t="s">
        <v>1297</v>
      </c>
      <c r="K8291" t="s">
        <v>25</v>
      </c>
      <c r="L8291" t="s">
        <v>1298</v>
      </c>
      <c r="M8291" t="s">
        <v>1299</v>
      </c>
      <c r="N8291" t="s">
        <v>1300</v>
      </c>
      <c r="O8291" t="s">
        <v>1301</v>
      </c>
      <c r="P8291">
        <v>2.4000001000000002</v>
      </c>
      <c r="Q8291" t="s">
        <v>1302</v>
      </c>
      <c r="R8291" t="s">
        <v>1303</v>
      </c>
      <c r="S8291">
        <v>255781246</v>
      </c>
      <c r="T8291">
        <v>273.07574990000001</v>
      </c>
      <c r="U8291" t="s">
        <v>31</v>
      </c>
      <c r="V8291" t="s">
        <v>9490</v>
      </c>
      <c r="W8291" t="s">
        <v>23</v>
      </c>
    </row>
    <row r="8292" spans="1:23" x14ac:dyDescent="0.4">
      <c r="A8292">
        <v>8291</v>
      </c>
      <c r="B8292">
        <v>1</v>
      </c>
      <c r="C8292">
        <v>1</v>
      </c>
      <c r="D8292">
        <v>1</v>
      </c>
      <c r="E8292">
        <v>1</v>
      </c>
      <c r="F8292" t="s">
        <v>23</v>
      </c>
      <c r="G8292">
        <v>-6.0012626908630704</v>
      </c>
      <c r="H8292" t="s">
        <v>23</v>
      </c>
      <c r="I8292">
        <v>52.439005375099697</v>
      </c>
      <c r="J8292" t="s">
        <v>694</v>
      </c>
      <c r="K8292" t="s">
        <v>25</v>
      </c>
      <c r="L8292" t="s">
        <v>695</v>
      </c>
      <c r="M8292" t="s">
        <v>696</v>
      </c>
      <c r="N8292" t="s">
        <v>697</v>
      </c>
      <c r="O8292" t="s">
        <v>698</v>
      </c>
      <c r="P8292">
        <v>1.60000002</v>
      </c>
      <c r="Q8292" t="s">
        <v>699</v>
      </c>
      <c r="R8292" t="s">
        <v>700</v>
      </c>
      <c r="S8292">
        <v>71098742</v>
      </c>
      <c r="T8292">
        <v>369.18088369999998</v>
      </c>
      <c r="U8292" t="s">
        <v>31</v>
      </c>
      <c r="V8292" t="s">
        <v>5857</v>
      </c>
      <c r="W8292" t="s">
        <v>23</v>
      </c>
    </row>
    <row r="8293" spans="1:23" x14ac:dyDescent="0.4">
      <c r="A8293">
        <v>8292</v>
      </c>
      <c r="B8293">
        <v>1</v>
      </c>
      <c r="C8293">
        <v>1</v>
      </c>
      <c r="D8293">
        <v>1</v>
      </c>
      <c r="E8293">
        <v>1</v>
      </c>
      <c r="F8293" t="s">
        <v>23</v>
      </c>
      <c r="G8293">
        <v>-4.8554422650077598</v>
      </c>
      <c r="H8293" t="s">
        <v>23</v>
      </c>
      <c r="I8293">
        <v>30.659013832722302</v>
      </c>
      <c r="J8293" t="s">
        <v>944</v>
      </c>
      <c r="K8293" t="s">
        <v>25</v>
      </c>
      <c r="L8293" t="s">
        <v>945</v>
      </c>
      <c r="M8293" t="s">
        <v>946</v>
      </c>
      <c r="N8293" t="s">
        <v>947</v>
      </c>
      <c r="O8293" t="s">
        <v>948</v>
      </c>
      <c r="P8293">
        <v>4</v>
      </c>
      <c r="Q8293" t="s">
        <v>949</v>
      </c>
      <c r="R8293" t="s">
        <v>950</v>
      </c>
      <c r="S8293">
        <v>120384382</v>
      </c>
      <c r="T8293">
        <v>609.28066000000001</v>
      </c>
      <c r="U8293" t="s">
        <v>31</v>
      </c>
      <c r="V8293" t="s">
        <v>1732</v>
      </c>
      <c r="W8293" t="s">
        <v>23</v>
      </c>
    </row>
    <row r="8294" spans="1:23" x14ac:dyDescent="0.4">
      <c r="A8294">
        <v>8293</v>
      </c>
      <c r="B8294">
        <v>1</v>
      </c>
      <c r="C8294">
        <v>1</v>
      </c>
      <c r="D8294">
        <v>1</v>
      </c>
      <c r="E8294">
        <v>1</v>
      </c>
      <c r="F8294" t="s">
        <v>23</v>
      </c>
      <c r="G8294">
        <v>-20.352767182066099</v>
      </c>
      <c r="H8294" t="s">
        <v>23</v>
      </c>
      <c r="I8294">
        <v>69.078093568174097</v>
      </c>
      <c r="J8294" t="s">
        <v>3232</v>
      </c>
      <c r="K8294" t="s">
        <v>25</v>
      </c>
      <c r="L8294" t="s">
        <v>3233</v>
      </c>
      <c r="M8294" t="s">
        <v>3234</v>
      </c>
      <c r="N8294" t="s">
        <v>3235</v>
      </c>
      <c r="O8294" t="s">
        <v>3236</v>
      </c>
      <c r="P8294">
        <v>0.39887905099999998</v>
      </c>
      <c r="Q8294" t="s">
        <v>3237</v>
      </c>
      <c r="R8294" t="s">
        <v>3238</v>
      </c>
      <c r="S8294">
        <v>88009086</v>
      </c>
      <c r="T8294">
        <v>437.14422999999999</v>
      </c>
      <c r="U8294" t="s">
        <v>31</v>
      </c>
      <c r="V8294" t="s">
        <v>5164</v>
      </c>
      <c r="W8294" t="s">
        <v>23</v>
      </c>
    </row>
    <row r="8295" spans="1:23" x14ac:dyDescent="0.4">
      <c r="A8295">
        <v>8294</v>
      </c>
      <c r="B8295">
        <v>1</v>
      </c>
      <c r="C8295">
        <v>1</v>
      </c>
      <c r="D8295">
        <v>1</v>
      </c>
      <c r="E8295">
        <v>1</v>
      </c>
      <c r="F8295" t="s">
        <v>23</v>
      </c>
      <c r="G8295">
        <v>-18.734518546815</v>
      </c>
      <c r="H8295" t="s">
        <v>23</v>
      </c>
      <c r="I8295">
        <v>28.507585086741098</v>
      </c>
      <c r="J8295" t="s">
        <v>1502</v>
      </c>
      <c r="K8295" t="s">
        <v>25</v>
      </c>
      <c r="L8295" t="s">
        <v>1503</v>
      </c>
      <c r="M8295" t="s">
        <v>1504</v>
      </c>
      <c r="N8295" t="s">
        <v>1505</v>
      </c>
      <c r="O8295" t="s">
        <v>1506</v>
      </c>
      <c r="P8295">
        <v>1.65783072</v>
      </c>
      <c r="Q8295" t="s">
        <v>1507</v>
      </c>
      <c r="R8295" t="s">
        <v>1508</v>
      </c>
      <c r="S8295">
        <v>86829414</v>
      </c>
      <c r="T8295">
        <v>146.0600403</v>
      </c>
      <c r="U8295" t="s">
        <v>31</v>
      </c>
      <c r="V8295" t="s">
        <v>2512</v>
      </c>
      <c r="W8295" t="s">
        <v>23</v>
      </c>
    </row>
    <row r="8296" spans="1:23" x14ac:dyDescent="0.4">
      <c r="A8296">
        <v>8295</v>
      </c>
      <c r="B8296">
        <v>1</v>
      </c>
      <c r="C8296">
        <v>1</v>
      </c>
      <c r="D8296">
        <v>1</v>
      </c>
      <c r="E8296">
        <v>1</v>
      </c>
      <c r="F8296" t="s">
        <v>23</v>
      </c>
      <c r="G8296">
        <v>-31.0570473271327</v>
      </c>
      <c r="H8296" t="s">
        <v>23</v>
      </c>
      <c r="I8296">
        <v>102.46604199389699</v>
      </c>
      <c r="J8296" t="s">
        <v>3767</v>
      </c>
      <c r="K8296" t="s">
        <v>25</v>
      </c>
      <c r="L8296" t="s">
        <v>13138</v>
      </c>
      <c r="M8296" t="s">
        <v>13139</v>
      </c>
      <c r="N8296" t="s">
        <v>13140</v>
      </c>
      <c r="O8296" t="s">
        <v>13141</v>
      </c>
      <c r="P8296">
        <v>2.2000000499999999</v>
      </c>
      <c r="Q8296" t="s">
        <v>13142</v>
      </c>
      <c r="R8296" t="s">
        <v>13143</v>
      </c>
      <c r="S8296">
        <v>71098742</v>
      </c>
      <c r="T8296">
        <v>330.16998469999999</v>
      </c>
      <c r="U8296" t="s">
        <v>31</v>
      </c>
      <c r="V8296" t="s">
        <v>4904</v>
      </c>
      <c r="W8296" t="s">
        <v>23</v>
      </c>
    </row>
    <row r="8297" spans="1:23" x14ac:dyDescent="0.4">
      <c r="A8297">
        <v>8296</v>
      </c>
      <c r="B8297">
        <v>1</v>
      </c>
      <c r="C8297">
        <v>1</v>
      </c>
      <c r="D8297">
        <v>1</v>
      </c>
      <c r="E8297">
        <v>1</v>
      </c>
      <c r="F8297" t="s">
        <v>23</v>
      </c>
      <c r="G8297">
        <v>-8.5925092288979599</v>
      </c>
      <c r="H8297" t="s">
        <v>23</v>
      </c>
      <c r="I8297">
        <v>44.946537496206801</v>
      </c>
      <c r="J8297" t="s">
        <v>6070</v>
      </c>
      <c r="K8297" t="s">
        <v>25</v>
      </c>
      <c r="L8297" t="s">
        <v>14402</v>
      </c>
      <c r="M8297" t="s">
        <v>14403</v>
      </c>
      <c r="N8297" t="s">
        <v>14404</v>
      </c>
      <c r="O8297" t="s">
        <v>14405</v>
      </c>
      <c r="P8297">
        <v>1.3111248</v>
      </c>
      <c r="Q8297" t="s">
        <v>14406</v>
      </c>
      <c r="R8297" t="s">
        <v>14407</v>
      </c>
      <c r="S8297">
        <v>20572542</v>
      </c>
      <c r="T8297">
        <v>463.12348800000001</v>
      </c>
      <c r="U8297" t="s">
        <v>31</v>
      </c>
      <c r="V8297" t="s">
        <v>9196</v>
      </c>
      <c r="W8297" t="s">
        <v>23</v>
      </c>
    </row>
    <row r="8298" spans="1:23" x14ac:dyDescent="0.4">
      <c r="A8298">
        <v>8297</v>
      </c>
      <c r="B8298">
        <v>1</v>
      </c>
      <c r="C8298">
        <v>1</v>
      </c>
      <c r="D8298">
        <v>1</v>
      </c>
      <c r="E8298">
        <v>1</v>
      </c>
      <c r="F8298" t="s">
        <v>23</v>
      </c>
      <c r="G8298">
        <v>-25.707007773492801</v>
      </c>
      <c r="H8298" t="s">
        <v>23</v>
      </c>
      <c r="I8298">
        <v>27.484863712729101</v>
      </c>
      <c r="J8298" t="s">
        <v>5353</v>
      </c>
      <c r="K8298" t="s">
        <v>25</v>
      </c>
      <c r="L8298" t="s">
        <v>6530</v>
      </c>
      <c r="M8298" t="s">
        <v>6531</v>
      </c>
      <c r="N8298" t="s">
        <v>6532</v>
      </c>
      <c r="O8298" t="s">
        <v>6533</v>
      </c>
      <c r="P8298">
        <v>1.7999999499999999</v>
      </c>
      <c r="Q8298" t="s">
        <v>6534</v>
      </c>
      <c r="R8298" t="s">
        <v>6535</v>
      </c>
      <c r="S8298">
        <v>87875662</v>
      </c>
      <c r="T8298">
        <v>209.08083529999999</v>
      </c>
      <c r="U8298" t="s">
        <v>31</v>
      </c>
      <c r="V8298" t="s">
        <v>8902</v>
      </c>
      <c r="W8298" t="s">
        <v>23</v>
      </c>
    </row>
    <row r="8299" spans="1:23" x14ac:dyDescent="0.4">
      <c r="A8299">
        <v>8298</v>
      </c>
      <c r="B8299">
        <v>1</v>
      </c>
      <c r="C8299">
        <v>1</v>
      </c>
      <c r="D8299">
        <v>1</v>
      </c>
      <c r="E8299">
        <v>3</v>
      </c>
      <c r="F8299" t="s">
        <v>23</v>
      </c>
      <c r="G8299">
        <v>-526.94888278187898</v>
      </c>
      <c r="H8299" t="s">
        <v>23</v>
      </c>
      <c r="I8299">
        <v>19.607535192320299</v>
      </c>
      <c r="J8299" t="s">
        <v>5739</v>
      </c>
      <c r="K8299" t="s">
        <v>25</v>
      </c>
      <c r="L8299" t="s">
        <v>16527</v>
      </c>
      <c r="M8299" t="s">
        <v>16528</v>
      </c>
      <c r="N8299" t="s">
        <v>28</v>
      </c>
      <c r="O8299" t="s">
        <v>16529</v>
      </c>
      <c r="P8299">
        <v>1.2999999499999999</v>
      </c>
      <c r="Q8299">
        <v>67982437</v>
      </c>
      <c r="R8299" t="s">
        <v>16530</v>
      </c>
      <c r="S8299">
        <v>67108866</v>
      </c>
      <c r="T8299">
        <v>291.08631459999998</v>
      </c>
      <c r="U8299" t="s">
        <v>31</v>
      </c>
      <c r="V8299" t="s">
        <v>9657</v>
      </c>
      <c r="W8299" t="s">
        <v>23</v>
      </c>
    </row>
    <row r="8300" spans="1:23" x14ac:dyDescent="0.4">
      <c r="A8300">
        <v>8299</v>
      </c>
      <c r="B8300">
        <v>1</v>
      </c>
      <c r="C8300">
        <v>1</v>
      </c>
      <c r="D8300">
        <v>1</v>
      </c>
      <c r="E8300">
        <v>1</v>
      </c>
      <c r="F8300" t="s">
        <v>23</v>
      </c>
      <c r="G8300">
        <v>-45.521855271287698</v>
      </c>
      <c r="H8300">
        <v>0.99346733668341702</v>
      </c>
      <c r="I8300">
        <v>15.1090757200705</v>
      </c>
      <c r="J8300" t="s">
        <v>7033</v>
      </c>
      <c r="K8300" t="s">
        <v>25</v>
      </c>
      <c r="L8300" t="s">
        <v>16958</v>
      </c>
      <c r="M8300" t="s">
        <v>16959</v>
      </c>
      <c r="N8300" t="s">
        <v>16960</v>
      </c>
      <c r="O8300" t="s">
        <v>16961</v>
      </c>
      <c r="P8300">
        <v>-3.2999999500000001</v>
      </c>
      <c r="Q8300" t="s">
        <v>16962</v>
      </c>
      <c r="R8300" t="s">
        <v>16963</v>
      </c>
      <c r="S8300">
        <v>3178514</v>
      </c>
      <c r="T8300">
        <v>819.22130000000004</v>
      </c>
      <c r="U8300" t="s">
        <v>31</v>
      </c>
      <c r="V8300" t="s">
        <v>17378</v>
      </c>
      <c r="W8300" t="s">
        <v>23</v>
      </c>
    </row>
    <row r="8301" spans="1:23" x14ac:dyDescent="0.4">
      <c r="A8301">
        <v>8300</v>
      </c>
      <c r="B8301">
        <v>1</v>
      </c>
      <c r="C8301">
        <v>1</v>
      </c>
      <c r="D8301">
        <v>1</v>
      </c>
      <c r="E8301">
        <v>1</v>
      </c>
      <c r="F8301" t="s">
        <v>23</v>
      </c>
      <c r="G8301">
        <v>-9.8747916114191803</v>
      </c>
      <c r="H8301" t="s">
        <v>23</v>
      </c>
      <c r="I8301">
        <v>15.772471370495699</v>
      </c>
      <c r="J8301" t="s">
        <v>1690</v>
      </c>
      <c r="K8301" t="s">
        <v>25</v>
      </c>
      <c r="L8301" t="s">
        <v>15624</v>
      </c>
      <c r="M8301" t="s">
        <v>15625</v>
      </c>
      <c r="N8301" t="s">
        <v>15626</v>
      </c>
      <c r="O8301" t="s">
        <v>15627</v>
      </c>
      <c r="P8301">
        <v>-0.60000002399999997</v>
      </c>
      <c r="Q8301" t="s">
        <v>15628</v>
      </c>
      <c r="R8301" t="s">
        <v>15629</v>
      </c>
      <c r="S8301">
        <v>8610621562</v>
      </c>
      <c r="T8301">
        <v>595.1657467</v>
      </c>
      <c r="U8301" t="s">
        <v>31</v>
      </c>
      <c r="V8301" t="s">
        <v>17379</v>
      </c>
      <c r="W8301" t="s">
        <v>23</v>
      </c>
    </row>
    <row r="8302" spans="1:23" x14ac:dyDescent="0.4">
      <c r="A8302">
        <v>8301</v>
      </c>
      <c r="B8302">
        <v>1</v>
      </c>
      <c r="C8302">
        <v>1</v>
      </c>
      <c r="D8302">
        <v>1</v>
      </c>
      <c r="E8302">
        <v>1</v>
      </c>
      <c r="F8302" t="s">
        <v>23</v>
      </c>
      <c r="G8302">
        <v>-5.7646647662037598</v>
      </c>
      <c r="H8302" t="s">
        <v>23</v>
      </c>
      <c r="I8302">
        <v>56.930579853334798</v>
      </c>
      <c r="J8302" t="s">
        <v>457</v>
      </c>
      <c r="K8302" t="s">
        <v>25</v>
      </c>
      <c r="L8302" t="s">
        <v>1032</v>
      </c>
      <c r="M8302" t="s">
        <v>1033</v>
      </c>
      <c r="N8302" t="s">
        <v>1034</v>
      </c>
      <c r="O8302" t="s">
        <v>1035</v>
      </c>
      <c r="P8302">
        <v>2.4000001000000002</v>
      </c>
      <c r="Q8302" t="s">
        <v>1036</v>
      </c>
      <c r="R8302" t="s">
        <v>1037</v>
      </c>
      <c r="S8302">
        <v>2146390</v>
      </c>
      <c r="T8302">
        <v>385.21218379999999</v>
      </c>
      <c r="U8302" t="s">
        <v>31</v>
      </c>
      <c r="V8302" t="s">
        <v>9409</v>
      </c>
      <c r="W8302" t="s">
        <v>23</v>
      </c>
    </row>
    <row r="8303" spans="1:23" x14ac:dyDescent="0.4">
      <c r="A8303">
        <v>8302</v>
      </c>
      <c r="B8303">
        <v>1</v>
      </c>
      <c r="C8303">
        <v>4</v>
      </c>
      <c r="D8303">
        <v>1</v>
      </c>
      <c r="E8303">
        <v>1</v>
      </c>
      <c r="F8303" t="s">
        <v>23</v>
      </c>
      <c r="G8303">
        <v>-4.8560237477256099</v>
      </c>
      <c r="H8303" t="s">
        <v>23</v>
      </c>
      <c r="I8303">
        <v>20.6688180174772</v>
      </c>
      <c r="J8303" t="s">
        <v>908</v>
      </c>
      <c r="K8303" t="s">
        <v>25</v>
      </c>
      <c r="L8303" t="s">
        <v>909</v>
      </c>
      <c r="M8303" t="s">
        <v>910</v>
      </c>
      <c r="N8303" t="s">
        <v>911</v>
      </c>
      <c r="O8303" t="s">
        <v>912</v>
      </c>
      <c r="P8303">
        <v>0.40000000600000002</v>
      </c>
      <c r="Q8303" t="s">
        <v>913</v>
      </c>
      <c r="R8303" t="s">
        <v>914</v>
      </c>
      <c r="S8303">
        <v>34615519614</v>
      </c>
      <c r="T8303">
        <v>465.10275250000001</v>
      </c>
      <c r="U8303" t="s">
        <v>31</v>
      </c>
      <c r="V8303" t="s">
        <v>12145</v>
      </c>
      <c r="W8303" t="s">
        <v>23</v>
      </c>
    </row>
    <row r="8304" spans="1:23" x14ac:dyDescent="0.4">
      <c r="A8304">
        <v>8303</v>
      </c>
      <c r="B8304">
        <v>1</v>
      </c>
      <c r="C8304">
        <v>1</v>
      </c>
      <c r="D8304">
        <v>1</v>
      </c>
      <c r="E8304">
        <v>2</v>
      </c>
      <c r="F8304" t="s">
        <v>23</v>
      </c>
      <c r="G8304">
        <v>-555.04450139315395</v>
      </c>
      <c r="H8304" t="s">
        <v>23</v>
      </c>
      <c r="I8304">
        <v>75.026247878806899</v>
      </c>
      <c r="J8304" t="s">
        <v>6109</v>
      </c>
      <c r="K8304" t="s">
        <v>25</v>
      </c>
      <c r="L8304" t="s">
        <v>15894</v>
      </c>
      <c r="M8304" t="s">
        <v>15895</v>
      </c>
      <c r="N8304" t="s">
        <v>28</v>
      </c>
      <c r="O8304" t="s">
        <v>15896</v>
      </c>
      <c r="P8304">
        <v>-0.34561941000000002</v>
      </c>
      <c r="R8304" t="s">
        <v>15897</v>
      </c>
      <c r="S8304">
        <v>3178496</v>
      </c>
      <c r="T8304">
        <v>449.10783789999999</v>
      </c>
      <c r="U8304" t="s">
        <v>31</v>
      </c>
      <c r="V8304" t="s">
        <v>2498</v>
      </c>
      <c r="W8304" t="s">
        <v>23</v>
      </c>
    </row>
    <row r="8305" spans="1:23" x14ac:dyDescent="0.4">
      <c r="A8305">
        <v>8304</v>
      </c>
      <c r="B8305">
        <v>1</v>
      </c>
      <c r="C8305">
        <v>1</v>
      </c>
      <c r="D8305">
        <v>1</v>
      </c>
      <c r="E8305">
        <v>2</v>
      </c>
      <c r="F8305" t="s">
        <v>23</v>
      </c>
      <c r="G8305">
        <v>-425.15317652645098</v>
      </c>
      <c r="H8305" t="s">
        <v>23</v>
      </c>
      <c r="I8305">
        <v>57.947792234971899</v>
      </c>
      <c r="J8305" t="s">
        <v>10793</v>
      </c>
      <c r="K8305" t="s">
        <v>25</v>
      </c>
      <c r="L8305" t="s">
        <v>10794</v>
      </c>
      <c r="M8305" t="s">
        <v>10795</v>
      </c>
      <c r="N8305" t="s">
        <v>10796</v>
      </c>
      <c r="O8305" t="s">
        <v>10797</v>
      </c>
      <c r="P8305">
        <v>2.9000001000000002</v>
      </c>
      <c r="Q8305">
        <v>2782662</v>
      </c>
      <c r="R8305" t="s">
        <v>10798</v>
      </c>
      <c r="S8305">
        <v>67108866</v>
      </c>
      <c r="T8305">
        <v>291.08631459999998</v>
      </c>
      <c r="U8305" t="s">
        <v>31</v>
      </c>
      <c r="V8305" t="s">
        <v>10842</v>
      </c>
      <c r="W8305" t="s">
        <v>23</v>
      </c>
    </row>
    <row r="8306" spans="1:23" x14ac:dyDescent="0.4">
      <c r="A8306">
        <v>8305</v>
      </c>
      <c r="B8306">
        <v>1</v>
      </c>
      <c r="C8306">
        <v>1</v>
      </c>
      <c r="D8306">
        <v>1</v>
      </c>
      <c r="E8306">
        <v>2</v>
      </c>
      <c r="F8306" t="s">
        <v>23</v>
      </c>
      <c r="G8306">
        <v>-504.71018865062598</v>
      </c>
      <c r="H8306" t="s">
        <v>23</v>
      </c>
      <c r="I8306">
        <v>20.4041306155436</v>
      </c>
      <c r="J8306" t="s">
        <v>5739</v>
      </c>
      <c r="K8306" t="s">
        <v>25</v>
      </c>
      <c r="L8306" t="s">
        <v>5740</v>
      </c>
      <c r="M8306" t="s">
        <v>5741</v>
      </c>
      <c r="N8306" t="s">
        <v>5742</v>
      </c>
      <c r="O8306" t="s">
        <v>5743</v>
      </c>
      <c r="P8306">
        <v>0.40000000600000002</v>
      </c>
      <c r="Q8306" t="s">
        <v>5744</v>
      </c>
      <c r="R8306" t="s">
        <v>5745</v>
      </c>
      <c r="S8306">
        <v>98</v>
      </c>
      <c r="T8306">
        <v>291.08631459999998</v>
      </c>
      <c r="U8306" t="s">
        <v>31</v>
      </c>
      <c r="V8306" t="s">
        <v>6659</v>
      </c>
      <c r="W8306" t="s">
        <v>23</v>
      </c>
    </row>
    <row r="8307" spans="1:23" x14ac:dyDescent="0.4">
      <c r="A8307">
        <v>8306</v>
      </c>
      <c r="B8307">
        <v>1</v>
      </c>
      <c r="C8307">
        <v>1</v>
      </c>
      <c r="D8307">
        <v>1</v>
      </c>
      <c r="E8307">
        <v>1</v>
      </c>
      <c r="F8307" t="s">
        <v>23</v>
      </c>
      <c r="G8307">
        <v>-21.384608980002</v>
      </c>
      <c r="H8307" t="s">
        <v>23</v>
      </c>
      <c r="I8307">
        <v>50.133085142894103</v>
      </c>
      <c r="J8307" t="s">
        <v>2859</v>
      </c>
      <c r="K8307" t="s">
        <v>25</v>
      </c>
      <c r="L8307" t="s">
        <v>3841</v>
      </c>
      <c r="M8307" t="s">
        <v>3842</v>
      </c>
      <c r="N8307" t="s">
        <v>3843</v>
      </c>
      <c r="O8307" t="s">
        <v>3844</v>
      </c>
      <c r="P8307">
        <v>0.69999998799999996</v>
      </c>
      <c r="Q8307" t="s">
        <v>3845</v>
      </c>
      <c r="R8307" t="s">
        <v>3846</v>
      </c>
      <c r="S8307">
        <v>8610431034</v>
      </c>
      <c r="T8307">
        <v>489.13914</v>
      </c>
      <c r="U8307" t="s">
        <v>31</v>
      </c>
      <c r="V8307" t="s">
        <v>2867</v>
      </c>
      <c r="W8307" t="s">
        <v>23</v>
      </c>
    </row>
    <row r="8308" spans="1:23" x14ac:dyDescent="0.4">
      <c r="A8308">
        <v>8307</v>
      </c>
      <c r="B8308">
        <v>1</v>
      </c>
      <c r="C8308">
        <v>1</v>
      </c>
      <c r="D8308">
        <v>1</v>
      </c>
      <c r="E8308">
        <v>1</v>
      </c>
      <c r="F8308" t="s">
        <v>23</v>
      </c>
      <c r="G8308">
        <v>-25.523649452236398</v>
      </c>
      <c r="H8308" t="s">
        <v>23</v>
      </c>
      <c r="I8308">
        <v>48.739205981554598</v>
      </c>
      <c r="J8308" t="s">
        <v>4449</v>
      </c>
      <c r="K8308" t="s">
        <v>25</v>
      </c>
      <c r="L8308" t="s">
        <v>9522</v>
      </c>
      <c r="M8308" t="s">
        <v>9523</v>
      </c>
      <c r="N8308" t="s">
        <v>9524</v>
      </c>
      <c r="O8308" t="s">
        <v>9525</v>
      </c>
      <c r="P8308">
        <v>3.4000001000000002</v>
      </c>
      <c r="Q8308" t="s">
        <v>9526</v>
      </c>
      <c r="R8308" t="s">
        <v>9527</v>
      </c>
      <c r="S8308">
        <v>70803558</v>
      </c>
      <c r="T8308">
        <v>355.11761480000001</v>
      </c>
      <c r="U8308" t="s">
        <v>31</v>
      </c>
      <c r="V8308" t="s">
        <v>10142</v>
      </c>
      <c r="W8308" t="s">
        <v>23</v>
      </c>
    </row>
    <row r="8309" spans="1:23" x14ac:dyDescent="0.4">
      <c r="A8309">
        <v>8308</v>
      </c>
      <c r="B8309">
        <v>1</v>
      </c>
      <c r="C8309">
        <v>4</v>
      </c>
      <c r="D8309">
        <v>1</v>
      </c>
      <c r="E8309">
        <v>1</v>
      </c>
      <c r="F8309" t="s">
        <v>23</v>
      </c>
      <c r="G8309">
        <v>-16.956694397323901</v>
      </c>
      <c r="H8309" t="s">
        <v>23</v>
      </c>
      <c r="I8309">
        <v>24.243460593034701</v>
      </c>
      <c r="J8309" t="s">
        <v>2455</v>
      </c>
      <c r="K8309" t="s">
        <v>25</v>
      </c>
      <c r="L8309" t="s">
        <v>2456</v>
      </c>
      <c r="M8309" t="s">
        <v>2457</v>
      </c>
      <c r="N8309" t="s">
        <v>2458</v>
      </c>
      <c r="O8309" t="s">
        <v>2459</v>
      </c>
      <c r="P8309">
        <v>-2</v>
      </c>
      <c r="Q8309" t="s">
        <v>2460</v>
      </c>
      <c r="R8309" t="s">
        <v>2461</v>
      </c>
      <c r="S8309">
        <v>3702802</v>
      </c>
      <c r="T8309">
        <v>741.22365549999995</v>
      </c>
      <c r="U8309" t="s">
        <v>31</v>
      </c>
      <c r="V8309" t="s">
        <v>4590</v>
      </c>
      <c r="W8309" t="s">
        <v>23</v>
      </c>
    </row>
    <row r="8310" spans="1:23" x14ac:dyDescent="0.4">
      <c r="A8310">
        <v>8309</v>
      </c>
      <c r="B8310">
        <v>1</v>
      </c>
      <c r="C8310">
        <v>1</v>
      </c>
      <c r="D8310">
        <v>1</v>
      </c>
      <c r="E8310">
        <v>1</v>
      </c>
      <c r="F8310" t="s">
        <v>23</v>
      </c>
      <c r="G8310">
        <v>-9.7145983984785502</v>
      </c>
      <c r="H8310" t="s">
        <v>23</v>
      </c>
      <c r="I8310">
        <v>14.934725259636799</v>
      </c>
      <c r="J8310" t="s">
        <v>3030</v>
      </c>
      <c r="K8310" t="s">
        <v>25</v>
      </c>
      <c r="L8310" t="s">
        <v>3031</v>
      </c>
      <c r="M8310" t="s">
        <v>3032</v>
      </c>
      <c r="N8310" t="s">
        <v>3033</v>
      </c>
      <c r="O8310" t="s">
        <v>3034</v>
      </c>
      <c r="P8310">
        <v>-1</v>
      </c>
      <c r="Q8310" t="s">
        <v>3035</v>
      </c>
      <c r="R8310" t="s">
        <v>3036</v>
      </c>
      <c r="S8310">
        <v>8677548158</v>
      </c>
      <c r="T8310">
        <v>625.17631140000003</v>
      </c>
      <c r="U8310" t="s">
        <v>31</v>
      </c>
      <c r="V8310" t="s">
        <v>7510</v>
      </c>
      <c r="W8310" t="s">
        <v>23</v>
      </c>
    </row>
    <row r="8311" spans="1:23" x14ac:dyDescent="0.4">
      <c r="A8311">
        <v>8310</v>
      </c>
      <c r="B8311">
        <v>1</v>
      </c>
      <c r="C8311">
        <v>1</v>
      </c>
      <c r="D8311">
        <v>1</v>
      </c>
      <c r="E8311">
        <v>2</v>
      </c>
      <c r="F8311" t="s">
        <v>23</v>
      </c>
      <c r="G8311">
        <v>-659.85045003044797</v>
      </c>
      <c r="H8311" t="s">
        <v>23</v>
      </c>
      <c r="I8311">
        <v>88.884413251218206</v>
      </c>
      <c r="J8311" t="s">
        <v>1652</v>
      </c>
      <c r="K8311" t="s">
        <v>25</v>
      </c>
      <c r="L8311" t="s">
        <v>1653</v>
      </c>
      <c r="M8311" t="s">
        <v>1654</v>
      </c>
      <c r="N8311" t="s">
        <v>28</v>
      </c>
      <c r="O8311" t="s">
        <v>1655</v>
      </c>
      <c r="P8311">
        <v>3.2999999500000001</v>
      </c>
      <c r="Q8311" t="s">
        <v>1656</v>
      </c>
      <c r="R8311" t="s">
        <v>1657</v>
      </c>
      <c r="S8311">
        <v>16777286</v>
      </c>
      <c r="T8311">
        <v>565.15518199999997</v>
      </c>
      <c r="U8311" t="s">
        <v>31</v>
      </c>
      <c r="V8311" t="s">
        <v>1659</v>
      </c>
      <c r="W8311" t="s">
        <v>23</v>
      </c>
    </row>
    <row r="8312" spans="1:23" x14ac:dyDescent="0.4">
      <c r="A8312">
        <v>8311</v>
      </c>
      <c r="B8312">
        <v>1</v>
      </c>
      <c r="C8312">
        <v>1</v>
      </c>
      <c r="D8312">
        <v>1</v>
      </c>
      <c r="E8312">
        <v>1</v>
      </c>
      <c r="F8312" t="s">
        <v>23</v>
      </c>
      <c r="G8312">
        <v>-1.877896353123</v>
      </c>
      <c r="H8312" t="s">
        <v>23</v>
      </c>
      <c r="I8312">
        <v>23.2733615104355</v>
      </c>
      <c r="J8312" t="s">
        <v>1665</v>
      </c>
      <c r="K8312" t="s">
        <v>25</v>
      </c>
      <c r="L8312" t="s">
        <v>1982</v>
      </c>
      <c r="M8312" t="s">
        <v>1983</v>
      </c>
      <c r="N8312" t="s">
        <v>1984</v>
      </c>
      <c r="O8312" t="s">
        <v>1985</v>
      </c>
      <c r="P8312">
        <v>2.8652255499999999</v>
      </c>
      <c r="Q8312" t="s">
        <v>1986</v>
      </c>
      <c r="R8312" t="s">
        <v>1987</v>
      </c>
      <c r="S8312">
        <v>19556450</v>
      </c>
      <c r="T8312">
        <v>323.1390189</v>
      </c>
      <c r="U8312" t="s">
        <v>31</v>
      </c>
      <c r="V8312" t="s">
        <v>5341</v>
      </c>
      <c r="W8312" t="s">
        <v>23</v>
      </c>
    </row>
    <row r="8313" spans="1:23" x14ac:dyDescent="0.4">
      <c r="A8313">
        <v>8312</v>
      </c>
      <c r="B8313">
        <v>1</v>
      </c>
      <c r="C8313">
        <v>1</v>
      </c>
      <c r="D8313">
        <v>1</v>
      </c>
      <c r="E8313">
        <v>1</v>
      </c>
      <c r="F8313" t="s">
        <v>23</v>
      </c>
      <c r="G8313">
        <v>-14.5476620868859</v>
      </c>
      <c r="H8313" t="s">
        <v>23</v>
      </c>
      <c r="I8313">
        <v>4.1082782666125697</v>
      </c>
      <c r="J8313" t="s">
        <v>2502</v>
      </c>
      <c r="K8313" t="s">
        <v>25</v>
      </c>
      <c r="L8313" t="s">
        <v>14434</v>
      </c>
      <c r="M8313" t="s">
        <v>14435</v>
      </c>
      <c r="N8313" t="s">
        <v>14436</v>
      </c>
      <c r="O8313" t="s">
        <v>14437</v>
      </c>
      <c r="P8313">
        <v>-0.80000001200000004</v>
      </c>
      <c r="Q8313" t="s">
        <v>14438</v>
      </c>
      <c r="R8313" t="s">
        <v>14439</v>
      </c>
      <c r="S8313">
        <v>121430398</v>
      </c>
      <c r="T8313">
        <v>609.18139680000002</v>
      </c>
      <c r="U8313" t="s">
        <v>31</v>
      </c>
      <c r="V8313" t="s">
        <v>17380</v>
      </c>
      <c r="W8313" t="s">
        <v>23</v>
      </c>
    </row>
    <row r="8314" spans="1:23" x14ac:dyDescent="0.4">
      <c r="A8314">
        <v>8313</v>
      </c>
      <c r="B8314">
        <v>1</v>
      </c>
      <c r="C8314">
        <v>1</v>
      </c>
      <c r="D8314">
        <v>1</v>
      </c>
      <c r="E8314">
        <v>4</v>
      </c>
      <c r="F8314" t="s">
        <v>23</v>
      </c>
      <c r="G8314">
        <v>-413.89181086853102</v>
      </c>
      <c r="H8314" t="s">
        <v>23</v>
      </c>
      <c r="I8314">
        <v>18.018928784851099</v>
      </c>
      <c r="J8314" t="s">
        <v>15043</v>
      </c>
      <c r="K8314" t="s">
        <v>25</v>
      </c>
      <c r="L8314" t="s">
        <v>15044</v>
      </c>
      <c r="M8314" t="s">
        <v>15045</v>
      </c>
      <c r="N8314" t="s">
        <v>15046</v>
      </c>
      <c r="O8314" t="s">
        <v>15047</v>
      </c>
      <c r="P8314">
        <v>7.3000001900000004</v>
      </c>
      <c r="Q8314">
        <v>1777758</v>
      </c>
      <c r="R8314" t="s">
        <v>15048</v>
      </c>
      <c r="S8314">
        <v>98</v>
      </c>
      <c r="T8314">
        <v>555.12869999999998</v>
      </c>
      <c r="U8314" t="s">
        <v>31</v>
      </c>
      <c r="V8314" t="s">
        <v>3629</v>
      </c>
      <c r="W8314" t="s">
        <v>23</v>
      </c>
    </row>
    <row r="8315" spans="1:23" x14ac:dyDescent="0.4">
      <c r="A8315">
        <v>8314</v>
      </c>
      <c r="B8315">
        <v>1</v>
      </c>
      <c r="C8315">
        <v>1</v>
      </c>
      <c r="D8315">
        <v>1</v>
      </c>
      <c r="E8315">
        <v>1</v>
      </c>
      <c r="F8315" t="s">
        <v>23</v>
      </c>
      <c r="G8315">
        <v>-8.2231421647536092</v>
      </c>
      <c r="H8315" t="s">
        <v>23</v>
      </c>
      <c r="I8315">
        <v>5.3881002505720197</v>
      </c>
      <c r="J8315" t="s">
        <v>3242</v>
      </c>
      <c r="K8315" t="s">
        <v>25</v>
      </c>
      <c r="L8315" t="s">
        <v>3243</v>
      </c>
      <c r="M8315" t="s">
        <v>3244</v>
      </c>
      <c r="N8315" t="s">
        <v>3245</v>
      </c>
      <c r="O8315" t="s">
        <v>3246</v>
      </c>
      <c r="P8315">
        <v>2</v>
      </c>
      <c r="Q8315" t="s">
        <v>3247</v>
      </c>
      <c r="R8315" t="s">
        <v>3248</v>
      </c>
      <c r="S8315">
        <v>222226814</v>
      </c>
      <c r="T8315">
        <v>289.07066459999999</v>
      </c>
      <c r="U8315" t="s">
        <v>31</v>
      </c>
      <c r="V8315" t="s">
        <v>4477</v>
      </c>
      <c r="W8315" t="s">
        <v>23</v>
      </c>
    </row>
    <row r="8316" spans="1:23" x14ac:dyDescent="0.4">
      <c r="A8316">
        <v>8315</v>
      </c>
      <c r="B8316">
        <v>1</v>
      </c>
      <c r="C8316">
        <v>1</v>
      </c>
      <c r="D8316">
        <v>1</v>
      </c>
      <c r="E8316">
        <v>1</v>
      </c>
      <c r="F8316" t="s">
        <v>23</v>
      </c>
      <c r="G8316">
        <v>-703.03823339882501</v>
      </c>
      <c r="H8316" t="s">
        <v>23</v>
      </c>
      <c r="I8316">
        <v>43.6008381400951</v>
      </c>
      <c r="J8316" t="s">
        <v>1841</v>
      </c>
      <c r="K8316" t="s">
        <v>25</v>
      </c>
      <c r="L8316" t="s">
        <v>1842</v>
      </c>
      <c r="M8316" t="s">
        <v>1843</v>
      </c>
      <c r="N8316" t="s">
        <v>1844</v>
      </c>
      <c r="O8316" t="s">
        <v>1845</v>
      </c>
      <c r="P8316">
        <v>3.2999999500000001</v>
      </c>
      <c r="Q8316">
        <v>16409444</v>
      </c>
      <c r="R8316" t="s">
        <v>1846</v>
      </c>
      <c r="S8316">
        <v>3153922</v>
      </c>
      <c r="T8316">
        <v>611.19704679999995</v>
      </c>
      <c r="U8316" t="s">
        <v>31</v>
      </c>
      <c r="V8316" t="s">
        <v>5160</v>
      </c>
      <c r="W8316" t="s">
        <v>23</v>
      </c>
    </row>
    <row r="8317" spans="1:23" x14ac:dyDescent="0.4">
      <c r="A8317">
        <v>8316</v>
      </c>
      <c r="B8317">
        <v>1</v>
      </c>
      <c r="C8317">
        <v>1</v>
      </c>
      <c r="D8317">
        <v>1</v>
      </c>
      <c r="E8317">
        <v>1</v>
      </c>
      <c r="F8317" t="s">
        <v>23</v>
      </c>
      <c r="G8317">
        <v>-28.176077364264199</v>
      </c>
      <c r="H8317" t="s">
        <v>23</v>
      </c>
      <c r="I8317">
        <v>22.610364983893401</v>
      </c>
      <c r="J8317" t="s">
        <v>10851</v>
      </c>
      <c r="K8317" t="s">
        <v>25</v>
      </c>
      <c r="L8317" t="s">
        <v>16680</v>
      </c>
      <c r="M8317" t="s">
        <v>16681</v>
      </c>
      <c r="N8317" t="s">
        <v>16682</v>
      </c>
      <c r="O8317" t="s">
        <v>16683</v>
      </c>
      <c r="P8317">
        <v>5.1999998099999996</v>
      </c>
      <c r="Q8317" t="s">
        <v>16684</v>
      </c>
      <c r="R8317" t="s">
        <v>16685</v>
      </c>
      <c r="S8317">
        <v>3727726</v>
      </c>
      <c r="T8317">
        <v>295.2285</v>
      </c>
      <c r="U8317" t="s">
        <v>31</v>
      </c>
      <c r="V8317" t="s">
        <v>10857</v>
      </c>
      <c r="W8317" t="s">
        <v>23</v>
      </c>
    </row>
    <row r="8318" spans="1:23" x14ac:dyDescent="0.4">
      <c r="A8318">
        <v>8317</v>
      </c>
      <c r="B8318">
        <v>1</v>
      </c>
      <c r="C8318">
        <v>1</v>
      </c>
      <c r="D8318">
        <v>1</v>
      </c>
      <c r="E8318">
        <v>1</v>
      </c>
      <c r="F8318" t="s">
        <v>23</v>
      </c>
      <c r="G8318">
        <v>-3.15324266316575</v>
      </c>
      <c r="H8318" t="s">
        <v>23</v>
      </c>
      <c r="I8318">
        <v>37.559165341424702</v>
      </c>
      <c r="J8318" t="s">
        <v>2341</v>
      </c>
      <c r="K8318" t="s">
        <v>25</v>
      </c>
      <c r="L8318" t="s">
        <v>2342</v>
      </c>
      <c r="M8318" t="s">
        <v>2343</v>
      </c>
      <c r="N8318" t="s">
        <v>2344</v>
      </c>
      <c r="O8318" t="s">
        <v>2345</v>
      </c>
      <c r="P8318">
        <v>0.26765546200000001</v>
      </c>
      <c r="Q8318" t="s">
        <v>2346</v>
      </c>
      <c r="R8318" t="s">
        <v>2347</v>
      </c>
      <c r="S8318">
        <v>255847294</v>
      </c>
      <c r="T8318">
        <v>182.08116999999999</v>
      </c>
      <c r="U8318" t="s">
        <v>31</v>
      </c>
      <c r="V8318" t="s">
        <v>3488</v>
      </c>
      <c r="W8318" t="s">
        <v>23</v>
      </c>
    </row>
    <row r="8319" spans="1:23" x14ac:dyDescent="0.4">
      <c r="A8319">
        <v>8318</v>
      </c>
      <c r="B8319">
        <v>1</v>
      </c>
      <c r="C8319">
        <v>1</v>
      </c>
      <c r="D8319">
        <v>1</v>
      </c>
      <c r="E8319">
        <v>1</v>
      </c>
      <c r="F8319" t="s">
        <v>23</v>
      </c>
      <c r="G8319">
        <v>-12.438900109128101</v>
      </c>
      <c r="H8319" t="s">
        <v>23</v>
      </c>
      <c r="I8319">
        <v>35.624608006462203</v>
      </c>
      <c r="J8319" t="s">
        <v>5174</v>
      </c>
      <c r="K8319" t="s">
        <v>25</v>
      </c>
      <c r="L8319" t="s">
        <v>6249</v>
      </c>
      <c r="M8319" t="s">
        <v>6250</v>
      </c>
      <c r="N8319" t="s">
        <v>6251</v>
      </c>
      <c r="O8319" t="s">
        <v>6252</v>
      </c>
      <c r="P8319">
        <v>3.5999998999999998</v>
      </c>
      <c r="Q8319" t="s">
        <v>6253</v>
      </c>
      <c r="R8319" t="s">
        <v>6254</v>
      </c>
      <c r="S8319">
        <v>34615520126</v>
      </c>
      <c r="T8319">
        <v>409.29489999999998</v>
      </c>
      <c r="U8319" t="s">
        <v>31</v>
      </c>
      <c r="V8319" t="s">
        <v>6255</v>
      </c>
      <c r="W8319" t="s">
        <v>23</v>
      </c>
    </row>
    <row r="8320" spans="1:23" x14ac:dyDescent="0.4">
      <c r="A8320">
        <v>8319</v>
      </c>
      <c r="B8320">
        <v>1</v>
      </c>
      <c r="C8320">
        <v>1</v>
      </c>
      <c r="D8320">
        <v>1</v>
      </c>
      <c r="E8320">
        <v>3</v>
      </c>
      <c r="F8320" t="s">
        <v>23</v>
      </c>
      <c r="G8320">
        <v>-491.95315575614899</v>
      </c>
      <c r="H8320" t="s">
        <v>23</v>
      </c>
      <c r="I8320">
        <v>42.037231970621498</v>
      </c>
      <c r="J8320" t="s">
        <v>17360</v>
      </c>
      <c r="K8320" t="s">
        <v>25</v>
      </c>
      <c r="L8320" t="s">
        <v>17361</v>
      </c>
      <c r="M8320" t="s">
        <v>17362</v>
      </c>
      <c r="N8320" t="s">
        <v>28</v>
      </c>
      <c r="O8320" t="s">
        <v>17363</v>
      </c>
      <c r="P8320">
        <v>2.0999998999999998</v>
      </c>
      <c r="Q8320">
        <v>118017587</v>
      </c>
      <c r="R8320" t="s">
        <v>17364</v>
      </c>
      <c r="S8320">
        <v>16777282</v>
      </c>
      <c r="T8320">
        <v>375.12857339999999</v>
      </c>
      <c r="U8320" t="s">
        <v>31</v>
      </c>
      <c r="V8320" t="s">
        <v>6721</v>
      </c>
      <c r="W8320" t="s">
        <v>23</v>
      </c>
    </row>
    <row r="8321" spans="1:23" x14ac:dyDescent="0.4">
      <c r="A8321">
        <v>8320</v>
      </c>
      <c r="B8321">
        <v>1</v>
      </c>
      <c r="C8321">
        <v>1</v>
      </c>
      <c r="D8321">
        <v>1</v>
      </c>
      <c r="E8321">
        <v>1</v>
      </c>
      <c r="F8321" t="s">
        <v>23</v>
      </c>
      <c r="G8321">
        <v>-205.18458111681099</v>
      </c>
      <c r="H8321" t="s">
        <v>23</v>
      </c>
      <c r="I8321">
        <v>36.397923735914503</v>
      </c>
      <c r="J8321" t="s">
        <v>8350</v>
      </c>
      <c r="K8321" t="s">
        <v>25</v>
      </c>
      <c r="L8321" t="s">
        <v>8351</v>
      </c>
      <c r="M8321" t="s">
        <v>8352</v>
      </c>
      <c r="N8321" t="s">
        <v>28</v>
      </c>
      <c r="O8321" t="s">
        <v>8353</v>
      </c>
      <c r="P8321">
        <v>-6.6999998099999996</v>
      </c>
      <c r="Q8321" t="s">
        <v>8354</v>
      </c>
      <c r="R8321" t="s">
        <v>8355</v>
      </c>
      <c r="S8321">
        <v>70</v>
      </c>
      <c r="T8321">
        <v>533.13400000000001</v>
      </c>
      <c r="U8321" t="s">
        <v>31</v>
      </c>
      <c r="V8321" t="s">
        <v>8356</v>
      </c>
      <c r="W8321" t="s">
        <v>23</v>
      </c>
    </row>
    <row r="8322" spans="1:23" x14ac:dyDescent="0.4">
      <c r="A8322">
        <v>8321</v>
      </c>
      <c r="B8322">
        <v>1</v>
      </c>
      <c r="C8322">
        <v>1</v>
      </c>
      <c r="D8322">
        <v>1</v>
      </c>
      <c r="E8322">
        <v>2</v>
      </c>
      <c r="F8322" t="s">
        <v>23</v>
      </c>
      <c r="G8322">
        <v>-1146.4193844675599</v>
      </c>
      <c r="H8322" t="s">
        <v>23</v>
      </c>
      <c r="I8322">
        <v>29.558765221309098</v>
      </c>
      <c r="J8322" t="s">
        <v>4793</v>
      </c>
      <c r="K8322" t="s">
        <v>25</v>
      </c>
      <c r="L8322" t="s">
        <v>16827</v>
      </c>
      <c r="M8322" t="s">
        <v>16828</v>
      </c>
      <c r="N8322" t="s">
        <v>28</v>
      </c>
      <c r="O8322" t="s">
        <v>16829</v>
      </c>
      <c r="P8322">
        <v>0.40000000600000002</v>
      </c>
      <c r="Q8322">
        <v>129602347</v>
      </c>
      <c r="R8322" t="s">
        <v>16830</v>
      </c>
      <c r="S8322">
        <v>2097154</v>
      </c>
      <c r="T8322">
        <v>353.18596910000002</v>
      </c>
      <c r="U8322" t="s">
        <v>31</v>
      </c>
      <c r="V8322" t="s">
        <v>534</v>
      </c>
      <c r="W8322" t="s">
        <v>23</v>
      </c>
    </row>
    <row r="8323" spans="1:23" x14ac:dyDescent="0.4">
      <c r="A8323">
        <v>8322</v>
      </c>
      <c r="B8323">
        <v>1</v>
      </c>
      <c r="C8323">
        <v>1</v>
      </c>
      <c r="D8323">
        <v>1</v>
      </c>
      <c r="E8323">
        <v>1</v>
      </c>
      <c r="F8323" t="s">
        <v>23</v>
      </c>
      <c r="G8323">
        <v>-4.7761116370093797</v>
      </c>
      <c r="H8323" t="s">
        <v>23</v>
      </c>
      <c r="I8323">
        <v>25.079037072839</v>
      </c>
      <c r="J8323" t="s">
        <v>1665</v>
      </c>
      <c r="K8323" t="s">
        <v>25</v>
      </c>
      <c r="L8323" t="s">
        <v>1982</v>
      </c>
      <c r="M8323" t="s">
        <v>1983</v>
      </c>
      <c r="N8323" t="s">
        <v>1984</v>
      </c>
      <c r="O8323" t="s">
        <v>1985</v>
      </c>
      <c r="P8323">
        <v>2.8652255499999999</v>
      </c>
      <c r="Q8323" t="s">
        <v>1986</v>
      </c>
      <c r="R8323" t="s">
        <v>1987</v>
      </c>
      <c r="S8323">
        <v>19556450</v>
      </c>
      <c r="T8323">
        <v>323.1390189</v>
      </c>
      <c r="U8323" t="s">
        <v>31</v>
      </c>
      <c r="V8323" t="s">
        <v>1941</v>
      </c>
      <c r="W8323" t="s">
        <v>23</v>
      </c>
    </row>
    <row r="8324" spans="1:23" x14ac:dyDescent="0.4">
      <c r="A8324">
        <v>8323</v>
      </c>
      <c r="B8324">
        <v>1</v>
      </c>
      <c r="C8324">
        <v>1</v>
      </c>
      <c r="D8324">
        <v>1</v>
      </c>
      <c r="E8324">
        <v>1</v>
      </c>
      <c r="F8324" t="s">
        <v>23</v>
      </c>
      <c r="G8324">
        <v>-14.5584033485228</v>
      </c>
      <c r="H8324" t="s">
        <v>23</v>
      </c>
      <c r="I8324">
        <v>64.577609131846401</v>
      </c>
      <c r="J8324" t="s">
        <v>5754</v>
      </c>
      <c r="K8324" t="s">
        <v>25</v>
      </c>
      <c r="L8324" t="s">
        <v>13560</v>
      </c>
      <c r="M8324" t="s">
        <v>13561</v>
      </c>
      <c r="N8324" t="s">
        <v>13562</v>
      </c>
      <c r="O8324" t="s">
        <v>13563</v>
      </c>
      <c r="P8324">
        <v>1.21669245</v>
      </c>
      <c r="Q8324" t="s">
        <v>13564</v>
      </c>
      <c r="R8324" t="s">
        <v>13565</v>
      </c>
      <c r="S8324">
        <v>205382006</v>
      </c>
      <c r="T8324">
        <v>197.08083529999999</v>
      </c>
      <c r="U8324" t="s">
        <v>31</v>
      </c>
      <c r="V8324" t="s">
        <v>5762</v>
      </c>
      <c r="W8324" t="s">
        <v>23</v>
      </c>
    </row>
    <row r="8325" spans="1:23" x14ac:dyDescent="0.4">
      <c r="A8325">
        <v>8324</v>
      </c>
      <c r="B8325">
        <v>1</v>
      </c>
      <c r="C8325">
        <v>1</v>
      </c>
      <c r="D8325">
        <v>1</v>
      </c>
      <c r="E8325">
        <v>1</v>
      </c>
      <c r="F8325" t="s">
        <v>23</v>
      </c>
      <c r="G8325">
        <v>-699.273055147371</v>
      </c>
      <c r="H8325" t="s">
        <v>23</v>
      </c>
      <c r="I8325">
        <v>49.525861562519403</v>
      </c>
      <c r="J8325" t="s">
        <v>11415</v>
      </c>
      <c r="K8325" t="s">
        <v>25</v>
      </c>
      <c r="L8325" t="s">
        <v>11439</v>
      </c>
      <c r="M8325" t="s">
        <v>11440</v>
      </c>
      <c r="N8325" t="s">
        <v>28</v>
      </c>
      <c r="O8325" t="s">
        <v>11441</v>
      </c>
      <c r="P8325">
        <v>-2.0096106499999999</v>
      </c>
      <c r="Q8325">
        <v>91844440</v>
      </c>
      <c r="R8325" t="s">
        <v>11442</v>
      </c>
      <c r="S8325">
        <v>16777218</v>
      </c>
      <c r="T8325">
        <v>597.18139680000002</v>
      </c>
      <c r="U8325" t="s">
        <v>31</v>
      </c>
      <c r="V8325" t="s">
        <v>1559</v>
      </c>
      <c r="W8325" t="s">
        <v>23</v>
      </c>
    </row>
    <row r="8326" spans="1:23" x14ac:dyDescent="0.4">
      <c r="A8326">
        <v>8325</v>
      </c>
      <c r="B8326">
        <v>1</v>
      </c>
      <c r="C8326">
        <v>1</v>
      </c>
      <c r="D8326">
        <v>1</v>
      </c>
      <c r="E8326">
        <v>1</v>
      </c>
      <c r="F8326" t="s">
        <v>23</v>
      </c>
      <c r="G8326">
        <v>-23.8526931771741</v>
      </c>
      <c r="H8326" t="s">
        <v>23</v>
      </c>
      <c r="I8326">
        <v>42.554688280599102</v>
      </c>
      <c r="J8326" t="s">
        <v>1785</v>
      </c>
      <c r="K8326" t="s">
        <v>25</v>
      </c>
      <c r="L8326" t="s">
        <v>13679</v>
      </c>
      <c r="M8326" t="s">
        <v>13680</v>
      </c>
      <c r="N8326" t="s">
        <v>13681</v>
      </c>
      <c r="O8326" t="s">
        <v>13682</v>
      </c>
      <c r="P8326">
        <v>3.53111577</v>
      </c>
      <c r="Q8326">
        <v>441647</v>
      </c>
      <c r="R8326" t="s">
        <v>13683</v>
      </c>
      <c r="S8326">
        <v>3336550</v>
      </c>
      <c r="T8326">
        <v>255.0651853</v>
      </c>
      <c r="U8326" t="s">
        <v>31</v>
      </c>
      <c r="V8326" t="s">
        <v>4630</v>
      </c>
      <c r="W8326" t="s">
        <v>23</v>
      </c>
    </row>
    <row r="8327" spans="1:23" x14ac:dyDescent="0.4">
      <c r="A8327">
        <v>8326</v>
      </c>
      <c r="B8327">
        <v>1</v>
      </c>
      <c r="C8327">
        <v>1</v>
      </c>
      <c r="D8327">
        <v>1</v>
      </c>
      <c r="E8327">
        <v>1</v>
      </c>
      <c r="F8327" t="s">
        <v>23</v>
      </c>
      <c r="G8327">
        <v>-6.7742944564160803</v>
      </c>
      <c r="H8327" t="s">
        <v>23</v>
      </c>
      <c r="I8327">
        <v>18.767743866639702</v>
      </c>
      <c r="J8327" t="s">
        <v>1017</v>
      </c>
      <c r="K8327" t="s">
        <v>25</v>
      </c>
      <c r="L8327" t="s">
        <v>1018</v>
      </c>
      <c r="M8327" t="s">
        <v>1019</v>
      </c>
      <c r="N8327" t="s">
        <v>1020</v>
      </c>
      <c r="O8327" t="s">
        <v>1021</v>
      </c>
      <c r="P8327">
        <v>0.89999997600000003</v>
      </c>
      <c r="Q8327" t="s">
        <v>1022</v>
      </c>
      <c r="R8327" t="s">
        <v>1023</v>
      </c>
      <c r="S8327">
        <v>34447747966</v>
      </c>
      <c r="T8327">
        <v>449.10783789999999</v>
      </c>
      <c r="U8327" t="s">
        <v>31</v>
      </c>
      <c r="V8327" t="s">
        <v>3515</v>
      </c>
      <c r="W8327" t="s">
        <v>23</v>
      </c>
    </row>
    <row r="8328" spans="1:23" x14ac:dyDescent="0.4">
      <c r="A8328">
        <v>8327</v>
      </c>
      <c r="B8328">
        <v>1</v>
      </c>
      <c r="C8328">
        <v>1</v>
      </c>
      <c r="D8328">
        <v>1</v>
      </c>
      <c r="E8328">
        <v>1</v>
      </c>
      <c r="F8328" t="s">
        <v>23</v>
      </c>
      <c r="G8328">
        <v>-371.02013404863698</v>
      </c>
      <c r="H8328" t="s">
        <v>23</v>
      </c>
      <c r="I8328">
        <v>79.676124005347205</v>
      </c>
      <c r="J8328" t="s">
        <v>16319</v>
      </c>
      <c r="K8328" t="s">
        <v>25</v>
      </c>
      <c r="L8328" t="s">
        <v>16320</v>
      </c>
      <c r="M8328" t="s">
        <v>16321</v>
      </c>
      <c r="N8328" t="s">
        <v>16322</v>
      </c>
      <c r="O8328" t="s">
        <v>16323</v>
      </c>
      <c r="P8328">
        <v>-1.2000000500000001</v>
      </c>
      <c r="Q8328" t="s">
        <v>16324</v>
      </c>
      <c r="R8328" t="s">
        <v>16325</v>
      </c>
      <c r="S8328">
        <v>70</v>
      </c>
      <c r="T8328">
        <v>325.14339999999999</v>
      </c>
      <c r="U8328" t="s">
        <v>31</v>
      </c>
      <c r="V8328" t="s">
        <v>11152</v>
      </c>
      <c r="W8328" t="s">
        <v>23</v>
      </c>
    </row>
    <row r="8329" spans="1:23" x14ac:dyDescent="0.4">
      <c r="A8329">
        <v>8328</v>
      </c>
      <c r="B8329">
        <v>1</v>
      </c>
      <c r="C8329">
        <v>2</v>
      </c>
      <c r="D8329">
        <v>1</v>
      </c>
      <c r="E8329">
        <v>2</v>
      </c>
      <c r="F8329" t="s">
        <v>23</v>
      </c>
      <c r="G8329">
        <v>-568.091744730855</v>
      </c>
      <c r="H8329" t="s">
        <v>23</v>
      </c>
      <c r="I8329">
        <v>13.397901612599799</v>
      </c>
      <c r="J8329" t="s">
        <v>8025</v>
      </c>
      <c r="K8329" t="s">
        <v>25</v>
      </c>
      <c r="L8329" t="s">
        <v>8026</v>
      </c>
      <c r="M8329" t="s">
        <v>8027</v>
      </c>
      <c r="N8329" t="s">
        <v>28</v>
      </c>
      <c r="O8329" t="s">
        <v>8028</v>
      </c>
      <c r="P8329">
        <v>5.5999999000000003</v>
      </c>
      <c r="Q8329" t="s">
        <v>8029</v>
      </c>
      <c r="R8329" t="s">
        <v>8030</v>
      </c>
      <c r="S8329">
        <v>16777218</v>
      </c>
      <c r="T8329">
        <v>481.09766719999999</v>
      </c>
      <c r="U8329" t="s">
        <v>31</v>
      </c>
      <c r="V8329" t="s">
        <v>2970</v>
      </c>
      <c r="W8329" t="s">
        <v>23</v>
      </c>
    </row>
    <row r="8330" spans="1:23" x14ac:dyDescent="0.4">
      <c r="A8330">
        <v>8329</v>
      </c>
      <c r="B8330">
        <v>1</v>
      </c>
      <c r="C8330">
        <v>1</v>
      </c>
      <c r="D8330">
        <v>1</v>
      </c>
      <c r="E8330">
        <v>2</v>
      </c>
      <c r="F8330" t="s">
        <v>23</v>
      </c>
      <c r="G8330">
        <v>-471.75655561969199</v>
      </c>
      <c r="H8330" t="s">
        <v>23</v>
      </c>
      <c r="I8330">
        <v>100.87797764907801</v>
      </c>
      <c r="J8330" t="s">
        <v>2982</v>
      </c>
      <c r="K8330" t="s">
        <v>25</v>
      </c>
      <c r="L8330" t="s">
        <v>2983</v>
      </c>
      <c r="M8330" t="s">
        <v>2984</v>
      </c>
      <c r="N8330" t="s">
        <v>2985</v>
      </c>
      <c r="O8330" t="s">
        <v>2986</v>
      </c>
      <c r="P8330">
        <v>1.0126388099999999</v>
      </c>
      <c r="Q8330">
        <v>53301824</v>
      </c>
      <c r="R8330" t="s">
        <v>2987</v>
      </c>
      <c r="S8330">
        <v>16777218</v>
      </c>
      <c r="T8330">
        <v>257.11722079999998</v>
      </c>
      <c r="U8330" t="s">
        <v>31</v>
      </c>
      <c r="V8330" t="s">
        <v>4366</v>
      </c>
      <c r="W8330" t="s">
        <v>23</v>
      </c>
    </row>
    <row r="8331" spans="1:23" x14ac:dyDescent="0.4">
      <c r="A8331">
        <v>8330</v>
      </c>
      <c r="B8331">
        <v>1</v>
      </c>
      <c r="C8331">
        <v>1</v>
      </c>
      <c r="D8331">
        <v>1</v>
      </c>
      <c r="E8331">
        <v>1</v>
      </c>
      <c r="F8331" t="s">
        <v>23</v>
      </c>
      <c r="G8331">
        <v>-341.840107243364</v>
      </c>
      <c r="H8331" t="s">
        <v>23</v>
      </c>
      <c r="I8331">
        <v>68.387254772458206</v>
      </c>
      <c r="J8331" t="s">
        <v>11223</v>
      </c>
      <c r="K8331" t="s">
        <v>25</v>
      </c>
      <c r="L8331" t="s">
        <v>11224</v>
      </c>
      <c r="M8331" t="s">
        <v>11225</v>
      </c>
      <c r="N8331" t="s">
        <v>11226</v>
      </c>
      <c r="O8331" t="s">
        <v>11227</v>
      </c>
      <c r="P8331">
        <v>10.399999599999999</v>
      </c>
      <c r="Q8331">
        <v>3022899</v>
      </c>
      <c r="R8331" t="s">
        <v>11228</v>
      </c>
      <c r="S8331">
        <v>262146</v>
      </c>
      <c r="T8331">
        <v>473.36253649999998</v>
      </c>
      <c r="U8331" t="s">
        <v>31</v>
      </c>
      <c r="V8331" t="s">
        <v>12162</v>
      </c>
      <c r="W8331" t="s">
        <v>23</v>
      </c>
    </row>
    <row r="8332" spans="1:23" x14ac:dyDescent="0.4">
      <c r="A8332">
        <v>8331</v>
      </c>
      <c r="B8332">
        <v>1</v>
      </c>
      <c r="C8332">
        <v>1</v>
      </c>
      <c r="D8332">
        <v>1</v>
      </c>
      <c r="E8332">
        <v>2</v>
      </c>
      <c r="F8332" t="s">
        <v>23</v>
      </c>
      <c r="G8332">
        <v>-680.13209138698596</v>
      </c>
      <c r="H8332" t="s">
        <v>23</v>
      </c>
      <c r="I8332">
        <v>112.538413509146</v>
      </c>
      <c r="J8332" t="s">
        <v>3856</v>
      </c>
      <c r="K8332" t="s">
        <v>25</v>
      </c>
      <c r="L8332" t="s">
        <v>15918</v>
      </c>
      <c r="M8332" t="s">
        <v>15919</v>
      </c>
      <c r="N8332" t="s">
        <v>15920</v>
      </c>
      <c r="O8332" t="s">
        <v>15921</v>
      </c>
      <c r="P8332">
        <v>-0.42138421500000001</v>
      </c>
      <c r="Q8332" t="s">
        <v>15922</v>
      </c>
      <c r="R8332" t="s">
        <v>15923</v>
      </c>
      <c r="S8332">
        <v>119799854</v>
      </c>
      <c r="T8332">
        <v>509.1289673</v>
      </c>
      <c r="U8332" t="s">
        <v>31</v>
      </c>
      <c r="V8332" t="s">
        <v>4407</v>
      </c>
      <c r="W8332" t="s">
        <v>23</v>
      </c>
    </row>
    <row r="8333" spans="1:23" x14ac:dyDescent="0.4">
      <c r="A8333">
        <v>8332</v>
      </c>
      <c r="B8333">
        <v>1</v>
      </c>
      <c r="C8333">
        <v>1</v>
      </c>
      <c r="D8333">
        <v>1</v>
      </c>
      <c r="E8333">
        <v>1</v>
      </c>
      <c r="F8333" t="s">
        <v>23</v>
      </c>
      <c r="G8333">
        <v>-737.17558908096305</v>
      </c>
      <c r="H8333" t="s">
        <v>23</v>
      </c>
      <c r="I8333">
        <v>78.613511515021997</v>
      </c>
      <c r="J8333" t="s">
        <v>4931</v>
      </c>
      <c r="K8333" t="s">
        <v>25</v>
      </c>
      <c r="L8333" t="s">
        <v>4932</v>
      </c>
      <c r="M8333" t="s">
        <v>4933</v>
      </c>
      <c r="N8333" t="s">
        <v>4934</v>
      </c>
      <c r="O8333" t="s">
        <v>4935</v>
      </c>
      <c r="P8333">
        <v>-3.7999999500000001</v>
      </c>
      <c r="Q8333" t="s">
        <v>4936</v>
      </c>
      <c r="R8333" t="s">
        <v>4937</v>
      </c>
      <c r="S8333">
        <v>70</v>
      </c>
      <c r="T8333">
        <v>595.20213220000005</v>
      </c>
      <c r="U8333" t="s">
        <v>31</v>
      </c>
      <c r="V8333" t="s">
        <v>7325</v>
      </c>
      <c r="W8333" t="s">
        <v>23</v>
      </c>
    </row>
    <row r="8334" spans="1:23" x14ac:dyDescent="0.4">
      <c r="A8334">
        <v>8333</v>
      </c>
      <c r="B8334">
        <v>1</v>
      </c>
      <c r="C8334">
        <v>1</v>
      </c>
      <c r="D8334">
        <v>1</v>
      </c>
      <c r="E8334">
        <v>1</v>
      </c>
      <c r="F8334" t="s">
        <v>23</v>
      </c>
      <c r="G8334">
        <v>-6.4378432732643898</v>
      </c>
      <c r="H8334" t="s">
        <v>23</v>
      </c>
      <c r="I8334">
        <v>28.676286857397599</v>
      </c>
      <c r="J8334" t="s">
        <v>1437</v>
      </c>
      <c r="K8334" t="s">
        <v>25</v>
      </c>
      <c r="L8334" t="s">
        <v>4354</v>
      </c>
      <c r="M8334" t="s">
        <v>4355</v>
      </c>
      <c r="N8334" t="s">
        <v>4356</v>
      </c>
      <c r="O8334" t="s">
        <v>4357</v>
      </c>
      <c r="P8334">
        <v>0.45081716799999999</v>
      </c>
      <c r="Q8334" t="s">
        <v>4358</v>
      </c>
      <c r="R8334" t="s">
        <v>4359</v>
      </c>
      <c r="S8334">
        <v>20900222</v>
      </c>
      <c r="T8334">
        <v>433.11292329999998</v>
      </c>
      <c r="U8334" t="s">
        <v>31</v>
      </c>
      <c r="V8334" t="s">
        <v>12173</v>
      </c>
      <c r="W8334" t="s">
        <v>23</v>
      </c>
    </row>
    <row r="8335" spans="1:23" x14ac:dyDescent="0.4">
      <c r="A8335">
        <v>8334</v>
      </c>
      <c r="B8335">
        <v>1</v>
      </c>
      <c r="C8335">
        <v>2</v>
      </c>
      <c r="D8335">
        <v>1</v>
      </c>
      <c r="E8335">
        <v>1</v>
      </c>
      <c r="F8335" t="s">
        <v>23</v>
      </c>
      <c r="G8335">
        <v>-10.071360320325599</v>
      </c>
      <c r="H8335" t="s">
        <v>23</v>
      </c>
      <c r="I8335">
        <v>28.9260510089705</v>
      </c>
      <c r="J8335" t="s">
        <v>194</v>
      </c>
      <c r="K8335" t="s">
        <v>25</v>
      </c>
      <c r="L8335" t="s">
        <v>195</v>
      </c>
      <c r="M8335" t="s">
        <v>196</v>
      </c>
      <c r="N8335" t="s">
        <v>197</v>
      </c>
      <c r="O8335" t="s">
        <v>198</v>
      </c>
      <c r="P8335">
        <v>2.8890771900000001</v>
      </c>
      <c r="Q8335" t="s">
        <v>199</v>
      </c>
      <c r="R8335" t="s">
        <v>200</v>
      </c>
      <c r="S8335">
        <v>120383870</v>
      </c>
      <c r="T8335">
        <v>355.20161919999998</v>
      </c>
      <c r="U8335" t="s">
        <v>31</v>
      </c>
      <c r="V8335" t="s">
        <v>456</v>
      </c>
      <c r="W8335" t="s">
        <v>23</v>
      </c>
    </row>
    <row r="8336" spans="1:23" x14ac:dyDescent="0.4">
      <c r="A8336">
        <v>8335</v>
      </c>
      <c r="B8336">
        <v>1</v>
      </c>
      <c r="C8336">
        <v>1</v>
      </c>
      <c r="D8336">
        <v>1</v>
      </c>
      <c r="E8336">
        <v>1</v>
      </c>
      <c r="F8336" t="s">
        <v>23</v>
      </c>
      <c r="G8336">
        <v>-0.33726051026236498</v>
      </c>
      <c r="H8336" t="s">
        <v>23</v>
      </c>
      <c r="I8336">
        <v>32.808391023132998</v>
      </c>
      <c r="J8336" t="s">
        <v>61</v>
      </c>
      <c r="K8336" t="s">
        <v>25</v>
      </c>
      <c r="L8336" t="s">
        <v>62</v>
      </c>
      <c r="M8336" t="s">
        <v>63</v>
      </c>
      <c r="N8336" t="s">
        <v>64</v>
      </c>
      <c r="O8336" t="s">
        <v>65</v>
      </c>
      <c r="P8336">
        <v>0.85086435100000002</v>
      </c>
      <c r="Q8336" t="s">
        <v>66</v>
      </c>
      <c r="R8336" t="s">
        <v>67</v>
      </c>
      <c r="S8336">
        <v>19064874</v>
      </c>
      <c r="T8336">
        <v>305.11319809999998</v>
      </c>
      <c r="U8336" t="s">
        <v>31</v>
      </c>
      <c r="V8336" t="s">
        <v>110</v>
      </c>
      <c r="W8336" t="s">
        <v>23</v>
      </c>
    </row>
    <row r="8337" spans="1:23" x14ac:dyDescent="0.4">
      <c r="A8337">
        <v>8336</v>
      </c>
      <c r="B8337">
        <v>1</v>
      </c>
      <c r="C8337">
        <v>1</v>
      </c>
      <c r="D8337">
        <v>1</v>
      </c>
      <c r="E8337">
        <v>3</v>
      </c>
      <c r="F8337" t="s">
        <v>23</v>
      </c>
      <c r="G8337">
        <v>-352.26123590605198</v>
      </c>
      <c r="H8337" t="s">
        <v>23</v>
      </c>
      <c r="I8337">
        <v>30.832640700296299</v>
      </c>
      <c r="J8337" t="s">
        <v>8725</v>
      </c>
      <c r="K8337" t="s">
        <v>25</v>
      </c>
      <c r="L8337" t="s">
        <v>8726</v>
      </c>
      <c r="M8337" t="s">
        <v>8727</v>
      </c>
      <c r="N8337" t="s">
        <v>8728</v>
      </c>
      <c r="O8337" t="s">
        <v>8729</v>
      </c>
      <c r="P8337">
        <v>3.2000000499999999</v>
      </c>
      <c r="Q8337">
        <v>3035550</v>
      </c>
      <c r="R8337" t="s">
        <v>8730</v>
      </c>
      <c r="S8337">
        <v>70</v>
      </c>
      <c r="T8337">
        <v>391.1387441</v>
      </c>
      <c r="U8337" t="s">
        <v>31</v>
      </c>
      <c r="V8337" t="s">
        <v>10965</v>
      </c>
      <c r="W8337" t="s">
        <v>23</v>
      </c>
    </row>
    <row r="8338" spans="1:23" x14ac:dyDescent="0.4">
      <c r="A8338">
        <v>8337</v>
      </c>
      <c r="B8338">
        <v>1</v>
      </c>
      <c r="C8338">
        <v>1</v>
      </c>
      <c r="D8338">
        <v>1</v>
      </c>
      <c r="E8338">
        <v>1</v>
      </c>
      <c r="F8338" t="s">
        <v>23</v>
      </c>
      <c r="G8338">
        <v>-3.6544397735121401</v>
      </c>
      <c r="H8338" t="s">
        <v>23</v>
      </c>
      <c r="I8338">
        <v>71.440239447184297</v>
      </c>
      <c r="J8338" t="s">
        <v>2364</v>
      </c>
      <c r="K8338" t="s">
        <v>25</v>
      </c>
      <c r="L8338" t="s">
        <v>13596</v>
      </c>
      <c r="M8338" t="s">
        <v>13597</v>
      </c>
      <c r="N8338" t="s">
        <v>13598</v>
      </c>
      <c r="O8338" t="s">
        <v>13599</v>
      </c>
      <c r="P8338">
        <v>2.7000000499999999</v>
      </c>
      <c r="Q8338" t="s">
        <v>13600</v>
      </c>
      <c r="R8338" t="s">
        <v>13601</v>
      </c>
      <c r="S8338">
        <v>121564030</v>
      </c>
      <c r="T8338">
        <v>271.06009999999998</v>
      </c>
      <c r="U8338" t="s">
        <v>31</v>
      </c>
      <c r="V8338" t="s">
        <v>3674</v>
      </c>
      <c r="W8338" t="s">
        <v>23</v>
      </c>
    </row>
    <row r="8339" spans="1:23" x14ac:dyDescent="0.4">
      <c r="A8339">
        <v>8338</v>
      </c>
      <c r="B8339">
        <v>1</v>
      </c>
      <c r="C8339">
        <v>1</v>
      </c>
      <c r="D8339">
        <v>1</v>
      </c>
      <c r="E8339">
        <v>1</v>
      </c>
      <c r="F8339" t="s">
        <v>23</v>
      </c>
      <c r="G8339">
        <v>-337.38340185188702</v>
      </c>
      <c r="H8339" t="s">
        <v>23</v>
      </c>
      <c r="I8339">
        <v>38.642719672546903</v>
      </c>
      <c r="J8339" t="s">
        <v>9320</v>
      </c>
      <c r="K8339" t="s">
        <v>25</v>
      </c>
      <c r="L8339" t="s">
        <v>9321</v>
      </c>
      <c r="M8339" t="s">
        <v>9322</v>
      </c>
      <c r="N8339" t="s">
        <v>28</v>
      </c>
      <c r="O8339" t="s">
        <v>9323</v>
      </c>
      <c r="P8339">
        <v>-0.10000000100000001</v>
      </c>
      <c r="Q8339">
        <v>129602411</v>
      </c>
      <c r="R8339" t="s">
        <v>9324</v>
      </c>
      <c r="S8339">
        <v>2097154</v>
      </c>
      <c r="T8339">
        <v>363.18021499999998</v>
      </c>
      <c r="U8339" t="s">
        <v>31</v>
      </c>
      <c r="V8339" t="s">
        <v>10172</v>
      </c>
      <c r="W8339" t="s">
        <v>23</v>
      </c>
    </row>
    <row r="8340" spans="1:23" x14ac:dyDescent="0.4">
      <c r="A8340">
        <v>8339</v>
      </c>
      <c r="B8340">
        <v>1</v>
      </c>
      <c r="C8340">
        <v>1</v>
      </c>
      <c r="D8340">
        <v>1</v>
      </c>
      <c r="E8340">
        <v>1</v>
      </c>
      <c r="F8340" t="s">
        <v>23</v>
      </c>
      <c r="G8340">
        <v>-9.7737834564920991</v>
      </c>
      <c r="H8340" t="s">
        <v>23</v>
      </c>
      <c r="I8340">
        <v>22.256085909347899</v>
      </c>
      <c r="J8340" t="s">
        <v>1091</v>
      </c>
      <c r="K8340" t="s">
        <v>25</v>
      </c>
      <c r="L8340" t="s">
        <v>12938</v>
      </c>
      <c r="M8340" t="s">
        <v>12939</v>
      </c>
      <c r="N8340" t="s">
        <v>12940</v>
      </c>
      <c r="O8340" t="s">
        <v>12941</v>
      </c>
      <c r="P8340">
        <v>-1.6481550899999999</v>
      </c>
      <c r="Q8340" t="s">
        <v>12942</v>
      </c>
      <c r="R8340" t="s">
        <v>12943</v>
      </c>
      <c r="S8340">
        <v>19718254</v>
      </c>
      <c r="T8340">
        <v>312.1302</v>
      </c>
      <c r="U8340" t="s">
        <v>31</v>
      </c>
      <c r="V8340" t="s">
        <v>1097</v>
      </c>
      <c r="W8340" t="s">
        <v>23</v>
      </c>
    </row>
    <row r="8341" spans="1:23" x14ac:dyDescent="0.4">
      <c r="A8341">
        <v>8340</v>
      </c>
      <c r="B8341">
        <v>1</v>
      </c>
      <c r="C8341">
        <v>1</v>
      </c>
      <c r="D8341">
        <v>1</v>
      </c>
      <c r="E8341">
        <v>1</v>
      </c>
      <c r="F8341" t="s">
        <v>23</v>
      </c>
      <c r="G8341">
        <v>-3.0672932667175798</v>
      </c>
      <c r="H8341" t="s">
        <v>23</v>
      </c>
      <c r="I8341">
        <v>42.076295748475701</v>
      </c>
      <c r="J8341" t="s">
        <v>655</v>
      </c>
      <c r="K8341" t="s">
        <v>25</v>
      </c>
      <c r="L8341" t="s">
        <v>656</v>
      </c>
      <c r="M8341" t="s">
        <v>657</v>
      </c>
      <c r="N8341" t="s">
        <v>658</v>
      </c>
      <c r="O8341" t="s">
        <v>659</v>
      </c>
      <c r="P8341">
        <v>-1.32391071</v>
      </c>
      <c r="Q8341" t="s">
        <v>660</v>
      </c>
      <c r="R8341" t="s">
        <v>661</v>
      </c>
      <c r="S8341">
        <v>255847294</v>
      </c>
      <c r="T8341">
        <v>148.06044</v>
      </c>
      <c r="U8341" t="s">
        <v>31</v>
      </c>
      <c r="V8341" t="s">
        <v>1447</v>
      </c>
      <c r="W8341" t="s">
        <v>23</v>
      </c>
    </row>
    <row r="8342" spans="1:23" x14ac:dyDescent="0.4">
      <c r="A8342">
        <v>8341</v>
      </c>
      <c r="B8342">
        <v>1</v>
      </c>
      <c r="C8342">
        <v>1</v>
      </c>
      <c r="D8342">
        <v>1</v>
      </c>
      <c r="E8342">
        <v>1</v>
      </c>
      <c r="F8342" t="s">
        <v>23</v>
      </c>
      <c r="G8342">
        <v>-7.8815002486600703</v>
      </c>
      <c r="H8342" t="s">
        <v>23</v>
      </c>
      <c r="I8342">
        <v>43.218928824615503</v>
      </c>
      <c r="J8342" t="s">
        <v>1074</v>
      </c>
      <c r="K8342" t="s">
        <v>25</v>
      </c>
      <c r="L8342" t="s">
        <v>1075</v>
      </c>
      <c r="M8342" t="s">
        <v>1076</v>
      </c>
      <c r="N8342" t="s">
        <v>1077</v>
      </c>
      <c r="O8342" t="s">
        <v>1078</v>
      </c>
      <c r="P8342">
        <v>-1.2999999499999999</v>
      </c>
      <c r="Q8342" t="s">
        <v>1079</v>
      </c>
      <c r="R8342" t="s">
        <v>1080</v>
      </c>
      <c r="S8342">
        <v>255781246</v>
      </c>
      <c r="T8342">
        <v>611.16066130000002</v>
      </c>
      <c r="U8342" t="s">
        <v>31</v>
      </c>
      <c r="V8342" t="s">
        <v>7512</v>
      </c>
      <c r="W8342" t="s">
        <v>23</v>
      </c>
    </row>
    <row r="8343" spans="1:23" x14ac:dyDescent="0.4">
      <c r="A8343">
        <v>8342</v>
      </c>
      <c r="B8343">
        <v>1</v>
      </c>
      <c r="C8343">
        <v>1</v>
      </c>
      <c r="D8343">
        <v>1</v>
      </c>
      <c r="E8343">
        <v>4</v>
      </c>
      <c r="F8343" t="s">
        <v>23</v>
      </c>
      <c r="G8343">
        <v>-221.96609676130001</v>
      </c>
      <c r="H8343" t="s">
        <v>23</v>
      </c>
      <c r="I8343">
        <v>19.341789630920999</v>
      </c>
      <c r="J8343" t="s">
        <v>5093</v>
      </c>
      <c r="K8343" t="s">
        <v>25</v>
      </c>
      <c r="L8343" t="s">
        <v>5094</v>
      </c>
      <c r="M8343" t="s">
        <v>5095</v>
      </c>
      <c r="N8343" t="s">
        <v>5096</v>
      </c>
      <c r="O8343" t="s">
        <v>5097</v>
      </c>
      <c r="P8343">
        <v>-2.07571554</v>
      </c>
      <c r="Q8343" t="s">
        <v>5098</v>
      </c>
      <c r="R8343" t="s">
        <v>5099</v>
      </c>
      <c r="S8343">
        <v>67108930</v>
      </c>
      <c r="T8343">
        <v>285.0847</v>
      </c>
      <c r="U8343" t="s">
        <v>31</v>
      </c>
      <c r="V8343" t="s">
        <v>5101</v>
      </c>
      <c r="W8343" t="s">
        <v>23</v>
      </c>
    </row>
    <row r="8344" spans="1:23" x14ac:dyDescent="0.4">
      <c r="A8344">
        <v>8343</v>
      </c>
      <c r="B8344">
        <v>1</v>
      </c>
      <c r="C8344">
        <v>1</v>
      </c>
      <c r="D8344">
        <v>1</v>
      </c>
      <c r="E8344">
        <v>1</v>
      </c>
      <c r="F8344" t="s">
        <v>23</v>
      </c>
      <c r="G8344">
        <v>-94.851613085415295</v>
      </c>
      <c r="H8344" t="s">
        <v>23</v>
      </c>
      <c r="I8344">
        <v>25.512015464464401</v>
      </c>
      <c r="J8344" t="s">
        <v>13712</v>
      </c>
      <c r="K8344" t="s">
        <v>25</v>
      </c>
      <c r="L8344" t="s">
        <v>13713</v>
      </c>
      <c r="M8344" t="s">
        <v>13714</v>
      </c>
      <c r="N8344" t="s">
        <v>13715</v>
      </c>
      <c r="O8344" t="s">
        <v>13716</v>
      </c>
      <c r="P8344">
        <v>0.60000002399999997</v>
      </c>
      <c r="Q8344" t="s">
        <v>13717</v>
      </c>
      <c r="R8344" t="s">
        <v>13718</v>
      </c>
      <c r="S8344">
        <v>8609890314</v>
      </c>
      <c r="T8344">
        <v>549.12699999999995</v>
      </c>
      <c r="U8344" t="s">
        <v>31</v>
      </c>
      <c r="V8344" t="s">
        <v>10990</v>
      </c>
      <c r="W8344" t="s">
        <v>23</v>
      </c>
    </row>
    <row r="8345" spans="1:23" x14ac:dyDescent="0.4">
      <c r="A8345">
        <v>8344</v>
      </c>
      <c r="B8345">
        <v>1</v>
      </c>
      <c r="C8345">
        <v>1</v>
      </c>
      <c r="D8345">
        <v>1</v>
      </c>
      <c r="E8345">
        <v>1</v>
      </c>
      <c r="F8345" t="s">
        <v>23</v>
      </c>
      <c r="G8345">
        <v>-4.9973168824139398</v>
      </c>
      <c r="H8345" t="s">
        <v>23</v>
      </c>
      <c r="I8345">
        <v>32.189171872210302</v>
      </c>
      <c r="J8345" t="s">
        <v>873</v>
      </c>
      <c r="K8345" t="s">
        <v>25</v>
      </c>
      <c r="L8345" t="s">
        <v>874</v>
      </c>
      <c r="M8345" t="s">
        <v>875</v>
      </c>
      <c r="N8345" t="s">
        <v>876</v>
      </c>
      <c r="O8345" t="s">
        <v>877</v>
      </c>
      <c r="P8345">
        <v>1.39999998</v>
      </c>
      <c r="Q8345" t="s">
        <v>878</v>
      </c>
      <c r="R8345" t="s">
        <v>879</v>
      </c>
      <c r="S8345">
        <v>54061182</v>
      </c>
      <c r="T8345">
        <v>178.03548280000001</v>
      </c>
      <c r="U8345" t="s">
        <v>31</v>
      </c>
      <c r="V8345" t="s">
        <v>1380</v>
      </c>
      <c r="W8345" t="s">
        <v>23</v>
      </c>
    </row>
    <row r="8346" spans="1:23" x14ac:dyDescent="0.4">
      <c r="A8346">
        <v>8345</v>
      </c>
      <c r="B8346">
        <v>1</v>
      </c>
      <c r="C8346">
        <v>1</v>
      </c>
      <c r="D8346">
        <v>1</v>
      </c>
      <c r="E8346">
        <v>2</v>
      </c>
      <c r="F8346" t="s">
        <v>23</v>
      </c>
      <c r="G8346">
        <v>-7.0386131159908496</v>
      </c>
      <c r="H8346" t="s">
        <v>23</v>
      </c>
      <c r="I8346">
        <v>33.147776919818</v>
      </c>
      <c r="J8346" t="s">
        <v>564</v>
      </c>
      <c r="K8346" t="s">
        <v>25</v>
      </c>
      <c r="L8346" t="s">
        <v>565</v>
      </c>
      <c r="M8346" t="s">
        <v>566</v>
      </c>
      <c r="N8346" t="s">
        <v>567</v>
      </c>
      <c r="O8346" t="s">
        <v>568</v>
      </c>
      <c r="P8346">
        <v>2.5</v>
      </c>
      <c r="Q8346" t="s">
        <v>569</v>
      </c>
      <c r="R8346" t="s">
        <v>570</v>
      </c>
      <c r="S8346">
        <v>20638078</v>
      </c>
      <c r="T8346">
        <v>595.14461730000005</v>
      </c>
      <c r="U8346" t="s">
        <v>31</v>
      </c>
      <c r="V8346" t="s">
        <v>6138</v>
      </c>
      <c r="W8346" t="s">
        <v>23</v>
      </c>
    </row>
    <row r="8347" spans="1:23" x14ac:dyDescent="0.4">
      <c r="A8347">
        <v>8346</v>
      </c>
      <c r="B8347">
        <v>1</v>
      </c>
      <c r="C8347">
        <v>1</v>
      </c>
      <c r="D8347">
        <v>1</v>
      </c>
      <c r="E8347">
        <v>2</v>
      </c>
      <c r="F8347" t="s">
        <v>23</v>
      </c>
      <c r="G8347">
        <v>-317.91426551466799</v>
      </c>
      <c r="H8347" t="s">
        <v>23</v>
      </c>
      <c r="I8347">
        <v>28.4698992312697</v>
      </c>
      <c r="J8347" t="s">
        <v>3680</v>
      </c>
      <c r="K8347" t="s">
        <v>25</v>
      </c>
      <c r="L8347" t="s">
        <v>3681</v>
      </c>
      <c r="M8347" t="s">
        <v>3682</v>
      </c>
      <c r="N8347" t="s">
        <v>28</v>
      </c>
      <c r="O8347" t="s">
        <v>3683</v>
      </c>
      <c r="P8347">
        <v>0</v>
      </c>
      <c r="Q8347">
        <v>42626897</v>
      </c>
      <c r="R8347" t="s">
        <v>3684</v>
      </c>
      <c r="S8347">
        <v>16777218</v>
      </c>
      <c r="T8347">
        <v>285.07639999999998</v>
      </c>
      <c r="U8347" t="s">
        <v>31</v>
      </c>
      <c r="V8347" t="s">
        <v>12223</v>
      </c>
      <c r="W8347" t="s">
        <v>23</v>
      </c>
    </row>
    <row r="8348" spans="1:23" x14ac:dyDescent="0.4">
      <c r="A8348">
        <v>8347</v>
      </c>
      <c r="B8348">
        <v>1</v>
      </c>
      <c r="C8348">
        <v>1</v>
      </c>
      <c r="D8348">
        <v>1</v>
      </c>
      <c r="E8348">
        <v>1</v>
      </c>
      <c r="F8348" t="s">
        <v>23</v>
      </c>
      <c r="G8348">
        <v>-21.779594280915902</v>
      </c>
      <c r="H8348" t="s">
        <v>23</v>
      </c>
      <c r="I8348">
        <v>7.8537869908816003</v>
      </c>
      <c r="J8348" t="s">
        <v>1690</v>
      </c>
      <c r="K8348" t="s">
        <v>25</v>
      </c>
      <c r="L8348" t="s">
        <v>1691</v>
      </c>
      <c r="M8348" t="s">
        <v>1692</v>
      </c>
      <c r="N8348" t="s">
        <v>1693</v>
      </c>
      <c r="O8348" t="s">
        <v>1694</v>
      </c>
      <c r="P8348">
        <v>-0.89999997600000003</v>
      </c>
      <c r="Q8348" t="s">
        <v>1695</v>
      </c>
      <c r="R8348" t="s">
        <v>1696</v>
      </c>
      <c r="S8348">
        <v>8677533822</v>
      </c>
      <c r="T8348">
        <v>595.1657467</v>
      </c>
      <c r="U8348" t="s">
        <v>31</v>
      </c>
      <c r="V8348" t="s">
        <v>5504</v>
      </c>
      <c r="W8348" t="s">
        <v>23</v>
      </c>
    </row>
    <row r="8349" spans="1:23" x14ac:dyDescent="0.4">
      <c r="A8349">
        <v>8348</v>
      </c>
      <c r="B8349">
        <v>1</v>
      </c>
      <c r="C8349">
        <v>1</v>
      </c>
      <c r="D8349">
        <v>1</v>
      </c>
      <c r="E8349">
        <v>1</v>
      </c>
      <c r="F8349" t="s">
        <v>23</v>
      </c>
      <c r="G8349">
        <v>-827.77634781104905</v>
      </c>
      <c r="H8349" t="s">
        <v>23</v>
      </c>
      <c r="I8349">
        <v>68.448955961729894</v>
      </c>
      <c r="J8349" t="s">
        <v>2084</v>
      </c>
      <c r="K8349" t="s">
        <v>25</v>
      </c>
      <c r="L8349" t="s">
        <v>2085</v>
      </c>
      <c r="M8349" t="s">
        <v>2086</v>
      </c>
      <c r="N8349" t="s">
        <v>2087</v>
      </c>
      <c r="O8349" t="s">
        <v>2088</v>
      </c>
      <c r="P8349">
        <v>-3.2999999500000001</v>
      </c>
      <c r="Q8349">
        <v>3036015</v>
      </c>
      <c r="R8349" t="s">
        <v>2089</v>
      </c>
      <c r="S8349">
        <v>70</v>
      </c>
      <c r="T8349">
        <v>581.1864822</v>
      </c>
      <c r="U8349" t="s">
        <v>31</v>
      </c>
      <c r="V8349" t="s">
        <v>3908</v>
      </c>
      <c r="W8349" t="s">
        <v>23</v>
      </c>
    </row>
    <row r="8350" spans="1:23" x14ac:dyDescent="0.4">
      <c r="A8350">
        <v>8349</v>
      </c>
      <c r="B8350">
        <v>1</v>
      </c>
      <c r="C8350">
        <v>4</v>
      </c>
      <c r="D8350">
        <v>1</v>
      </c>
      <c r="E8350">
        <v>1</v>
      </c>
      <c r="F8350" t="s">
        <v>23</v>
      </c>
      <c r="G8350">
        <v>-5.7176402262385402</v>
      </c>
      <c r="H8350" t="s">
        <v>23</v>
      </c>
      <c r="I8350">
        <v>27.526593190554799</v>
      </c>
      <c r="J8350" t="s">
        <v>2752</v>
      </c>
      <c r="K8350" t="s">
        <v>25</v>
      </c>
      <c r="L8350" t="s">
        <v>6166</v>
      </c>
      <c r="M8350" t="s">
        <v>6167</v>
      </c>
      <c r="N8350" t="s">
        <v>6168</v>
      </c>
      <c r="O8350" t="s">
        <v>6169</v>
      </c>
      <c r="P8350">
        <v>0.10000000100000001</v>
      </c>
      <c r="Q8350" t="s">
        <v>6170</v>
      </c>
      <c r="R8350" t="s">
        <v>6171</v>
      </c>
      <c r="S8350">
        <v>34380234874</v>
      </c>
      <c r="T8350">
        <v>451.08710250000001</v>
      </c>
      <c r="U8350" t="s">
        <v>31</v>
      </c>
      <c r="V8350" t="s">
        <v>8860</v>
      </c>
      <c r="W8350" t="s">
        <v>23</v>
      </c>
    </row>
    <row r="8351" spans="1:23" x14ac:dyDescent="0.4">
      <c r="A8351">
        <v>8350</v>
      </c>
      <c r="B8351">
        <v>1</v>
      </c>
      <c r="C8351">
        <v>1</v>
      </c>
      <c r="D8351">
        <v>1</v>
      </c>
      <c r="E8351">
        <v>1</v>
      </c>
      <c r="F8351" t="s">
        <v>23</v>
      </c>
      <c r="G8351">
        <v>-3.0598955555225098</v>
      </c>
      <c r="H8351" t="s">
        <v>23</v>
      </c>
      <c r="I8351">
        <v>32.843757684161801</v>
      </c>
      <c r="J8351" t="s">
        <v>2752</v>
      </c>
      <c r="K8351" t="s">
        <v>25</v>
      </c>
      <c r="L8351" t="s">
        <v>6166</v>
      </c>
      <c r="M8351" t="s">
        <v>6167</v>
      </c>
      <c r="N8351" t="s">
        <v>6168</v>
      </c>
      <c r="O8351" t="s">
        <v>6169</v>
      </c>
      <c r="P8351">
        <v>0.10000000100000001</v>
      </c>
      <c r="Q8351" t="s">
        <v>6170</v>
      </c>
      <c r="R8351" t="s">
        <v>6171</v>
      </c>
      <c r="S8351">
        <v>34380234874</v>
      </c>
      <c r="T8351">
        <v>451.08710000000002</v>
      </c>
      <c r="U8351" t="s">
        <v>31</v>
      </c>
      <c r="V8351" t="s">
        <v>6173</v>
      </c>
      <c r="W8351" t="s">
        <v>23</v>
      </c>
    </row>
    <row r="8352" spans="1:23" x14ac:dyDescent="0.4">
      <c r="A8352">
        <v>8351</v>
      </c>
      <c r="B8352">
        <v>1</v>
      </c>
      <c r="C8352">
        <v>1</v>
      </c>
      <c r="D8352">
        <v>1</v>
      </c>
      <c r="E8352">
        <v>1</v>
      </c>
      <c r="F8352" t="s">
        <v>23</v>
      </c>
      <c r="G8352">
        <v>-224.51753479764201</v>
      </c>
      <c r="H8352" t="s">
        <v>23</v>
      </c>
      <c r="I8352">
        <v>52.506602323853201</v>
      </c>
      <c r="J8352" t="s">
        <v>7077</v>
      </c>
      <c r="K8352" t="s">
        <v>25</v>
      </c>
      <c r="L8352" t="s">
        <v>7078</v>
      </c>
      <c r="M8352" t="s">
        <v>7079</v>
      </c>
      <c r="N8352" t="s">
        <v>7080</v>
      </c>
      <c r="O8352" t="s">
        <v>7081</v>
      </c>
      <c r="P8352">
        <v>3.7000000499999999</v>
      </c>
      <c r="Q8352">
        <v>2737163</v>
      </c>
      <c r="R8352" t="s">
        <v>7082</v>
      </c>
      <c r="S8352">
        <v>67108866</v>
      </c>
      <c r="T8352">
        <v>319.0448437</v>
      </c>
      <c r="U8352" t="s">
        <v>31</v>
      </c>
      <c r="V8352" t="s">
        <v>8581</v>
      </c>
      <c r="W8352" t="s">
        <v>23</v>
      </c>
    </row>
    <row r="8353" spans="1:23" x14ac:dyDescent="0.4">
      <c r="A8353">
        <v>8352</v>
      </c>
      <c r="B8353">
        <v>1</v>
      </c>
      <c r="C8353">
        <v>1</v>
      </c>
      <c r="D8353">
        <v>1</v>
      </c>
      <c r="E8353">
        <v>2</v>
      </c>
      <c r="F8353" t="s">
        <v>23</v>
      </c>
      <c r="G8353">
        <v>-9.1856945384711004</v>
      </c>
      <c r="H8353" t="s">
        <v>23</v>
      </c>
      <c r="I8353">
        <v>13.3381077745724</v>
      </c>
      <c r="J8353" t="s">
        <v>3978</v>
      </c>
      <c r="K8353" t="s">
        <v>25</v>
      </c>
      <c r="L8353" t="s">
        <v>3979</v>
      </c>
      <c r="M8353" t="s">
        <v>3980</v>
      </c>
      <c r="N8353" t="s">
        <v>3981</v>
      </c>
      <c r="O8353" t="s">
        <v>3982</v>
      </c>
      <c r="P8353">
        <v>0.69999998799999996</v>
      </c>
      <c r="Q8353" t="s">
        <v>3983</v>
      </c>
      <c r="R8353" t="s">
        <v>3984</v>
      </c>
      <c r="S8353">
        <v>3727446</v>
      </c>
      <c r="T8353">
        <v>509.1289673</v>
      </c>
      <c r="U8353" t="s">
        <v>31</v>
      </c>
      <c r="V8353" t="s">
        <v>6025</v>
      </c>
      <c r="W8353" t="s">
        <v>23</v>
      </c>
    </row>
    <row r="8354" spans="1:23" x14ac:dyDescent="0.4">
      <c r="A8354">
        <v>8353</v>
      </c>
      <c r="B8354">
        <v>1</v>
      </c>
      <c r="C8354">
        <v>1</v>
      </c>
      <c r="D8354">
        <v>1</v>
      </c>
      <c r="E8354">
        <v>1</v>
      </c>
      <c r="F8354" t="s">
        <v>23</v>
      </c>
      <c r="G8354">
        <v>-11.254181587985199</v>
      </c>
      <c r="H8354" t="s">
        <v>23</v>
      </c>
      <c r="I8354">
        <v>6.3937561417529398</v>
      </c>
      <c r="J8354" t="s">
        <v>2455</v>
      </c>
      <c r="K8354" t="s">
        <v>25</v>
      </c>
      <c r="L8354" t="s">
        <v>3722</v>
      </c>
      <c r="M8354" t="s">
        <v>3723</v>
      </c>
      <c r="N8354" t="s">
        <v>3724</v>
      </c>
      <c r="O8354" t="s">
        <v>3725</v>
      </c>
      <c r="P8354">
        <v>-2.2000000499999999</v>
      </c>
      <c r="Q8354" t="s">
        <v>3726</v>
      </c>
      <c r="R8354" t="s">
        <v>3727</v>
      </c>
      <c r="S8354">
        <v>3981686</v>
      </c>
      <c r="T8354">
        <v>741.22365549999995</v>
      </c>
      <c r="U8354" t="s">
        <v>31</v>
      </c>
      <c r="V8354" t="s">
        <v>3728</v>
      </c>
      <c r="W8354" t="s">
        <v>23</v>
      </c>
    </row>
    <row r="8355" spans="1:23" x14ac:dyDescent="0.4">
      <c r="A8355">
        <v>8354</v>
      </c>
      <c r="B8355">
        <v>1</v>
      </c>
      <c r="C8355">
        <v>1</v>
      </c>
      <c r="D8355">
        <v>1</v>
      </c>
      <c r="E8355">
        <v>2</v>
      </c>
      <c r="F8355" t="s">
        <v>23</v>
      </c>
      <c r="G8355">
        <v>-18.740846303326698</v>
      </c>
      <c r="H8355" t="s">
        <v>23</v>
      </c>
      <c r="I8355">
        <v>12.0579698956968</v>
      </c>
      <c r="J8355" t="s">
        <v>1880</v>
      </c>
      <c r="K8355" t="s">
        <v>25</v>
      </c>
      <c r="L8355" t="s">
        <v>13358</v>
      </c>
      <c r="M8355" t="s">
        <v>13359</v>
      </c>
      <c r="N8355" t="s">
        <v>13360</v>
      </c>
      <c r="O8355" t="s">
        <v>13361</v>
      </c>
      <c r="P8355">
        <v>-1.85683262</v>
      </c>
      <c r="Q8355" t="s">
        <v>13362</v>
      </c>
      <c r="R8355" t="s">
        <v>13363</v>
      </c>
      <c r="S8355">
        <v>60149260390</v>
      </c>
      <c r="T8355">
        <v>298.1146</v>
      </c>
      <c r="U8355" t="s">
        <v>31</v>
      </c>
      <c r="V8355" t="s">
        <v>6095</v>
      </c>
      <c r="W8355" t="s">
        <v>23</v>
      </c>
    </row>
    <row r="8356" spans="1:23" x14ac:dyDescent="0.4">
      <c r="A8356">
        <v>8355</v>
      </c>
      <c r="B8356">
        <v>1</v>
      </c>
      <c r="C8356">
        <v>1</v>
      </c>
      <c r="D8356">
        <v>1</v>
      </c>
      <c r="E8356">
        <v>1</v>
      </c>
      <c r="F8356" t="s">
        <v>23</v>
      </c>
      <c r="G8356">
        <v>-4.8296543097067302</v>
      </c>
      <c r="H8356" t="s">
        <v>23</v>
      </c>
      <c r="I8356">
        <v>19.3914188295679</v>
      </c>
      <c r="J8356" t="s">
        <v>194</v>
      </c>
      <c r="K8356" t="s">
        <v>25</v>
      </c>
      <c r="L8356" t="s">
        <v>12352</v>
      </c>
      <c r="M8356" t="s">
        <v>12353</v>
      </c>
      <c r="N8356" t="s">
        <v>12354</v>
      </c>
      <c r="O8356" t="s">
        <v>12355</v>
      </c>
      <c r="P8356">
        <v>1.7000000500000001</v>
      </c>
      <c r="Q8356" t="s">
        <v>12356</v>
      </c>
      <c r="R8356" t="s">
        <v>12357</v>
      </c>
      <c r="S8356">
        <v>3194966</v>
      </c>
      <c r="T8356">
        <v>355.20161919999998</v>
      </c>
      <c r="U8356" t="s">
        <v>31</v>
      </c>
      <c r="V8356" t="s">
        <v>6560</v>
      </c>
      <c r="W8356" t="s">
        <v>23</v>
      </c>
    </row>
    <row r="8357" spans="1:23" x14ac:dyDescent="0.4">
      <c r="A8357">
        <v>8356</v>
      </c>
      <c r="B8357">
        <v>1</v>
      </c>
      <c r="C8357">
        <v>1</v>
      </c>
      <c r="D8357">
        <v>1</v>
      </c>
      <c r="E8357">
        <v>1</v>
      </c>
      <c r="F8357" t="s">
        <v>23</v>
      </c>
      <c r="G8357">
        <v>-311.60912273118601</v>
      </c>
      <c r="H8357" t="s">
        <v>23</v>
      </c>
      <c r="I8357">
        <v>90.901427450217994</v>
      </c>
      <c r="J8357" t="s">
        <v>11400</v>
      </c>
      <c r="K8357" t="s">
        <v>25</v>
      </c>
      <c r="L8357" t="s">
        <v>11401</v>
      </c>
      <c r="M8357" t="s">
        <v>11402</v>
      </c>
      <c r="N8357" t="s">
        <v>28</v>
      </c>
      <c r="O8357" t="s">
        <v>11403</v>
      </c>
      <c r="P8357">
        <v>-9.0486192699999997</v>
      </c>
      <c r="R8357" t="s">
        <v>11404</v>
      </c>
      <c r="S8357">
        <v>2097152</v>
      </c>
      <c r="T8357">
        <v>687.28586189999999</v>
      </c>
      <c r="U8357" t="s">
        <v>31</v>
      </c>
      <c r="V8357" t="s">
        <v>6984</v>
      </c>
      <c r="W8357" t="s">
        <v>23</v>
      </c>
    </row>
    <row r="8358" spans="1:23" x14ac:dyDescent="0.4">
      <c r="A8358">
        <v>8357</v>
      </c>
      <c r="B8358">
        <v>1</v>
      </c>
      <c r="C8358">
        <v>1</v>
      </c>
      <c r="D8358">
        <v>1</v>
      </c>
      <c r="E8358">
        <v>1</v>
      </c>
      <c r="F8358" t="s">
        <v>23</v>
      </c>
      <c r="G8358">
        <v>-3.5162178213914199</v>
      </c>
      <c r="H8358" t="s">
        <v>23</v>
      </c>
      <c r="I8358">
        <v>11.5955924024968</v>
      </c>
      <c r="J8358" t="s">
        <v>564</v>
      </c>
      <c r="K8358" t="s">
        <v>25</v>
      </c>
      <c r="L8358" t="s">
        <v>565</v>
      </c>
      <c r="M8358" t="s">
        <v>566</v>
      </c>
      <c r="N8358" t="s">
        <v>567</v>
      </c>
      <c r="O8358" t="s">
        <v>568</v>
      </c>
      <c r="P8358">
        <v>2.5</v>
      </c>
      <c r="Q8358" t="s">
        <v>569</v>
      </c>
      <c r="R8358" t="s">
        <v>570</v>
      </c>
      <c r="S8358">
        <v>20638078</v>
      </c>
      <c r="T8358">
        <v>595.14461730000005</v>
      </c>
      <c r="U8358" t="s">
        <v>31</v>
      </c>
      <c r="V8358" t="s">
        <v>1464</v>
      </c>
      <c r="W8358" t="s">
        <v>23</v>
      </c>
    </row>
    <row r="8359" spans="1:23" x14ac:dyDescent="0.4">
      <c r="A8359">
        <v>8358</v>
      </c>
      <c r="B8359">
        <v>1</v>
      </c>
      <c r="C8359">
        <v>1</v>
      </c>
      <c r="D8359">
        <v>1</v>
      </c>
      <c r="E8359">
        <v>1</v>
      </c>
      <c r="F8359" t="s">
        <v>23</v>
      </c>
      <c r="G8359">
        <v>-9.2242731636534803</v>
      </c>
      <c r="H8359" t="s">
        <v>23</v>
      </c>
      <c r="I8359">
        <v>102.492798013137</v>
      </c>
      <c r="J8359" t="s">
        <v>1785</v>
      </c>
      <c r="K8359" t="s">
        <v>25</v>
      </c>
      <c r="L8359" t="s">
        <v>14161</v>
      </c>
      <c r="M8359" t="s">
        <v>14162</v>
      </c>
      <c r="N8359" t="s">
        <v>14163</v>
      </c>
      <c r="O8359" t="s">
        <v>14164</v>
      </c>
      <c r="P8359">
        <v>2.5</v>
      </c>
      <c r="Q8359" t="s">
        <v>14165</v>
      </c>
      <c r="R8359" t="s">
        <v>14166</v>
      </c>
      <c r="S8359">
        <v>121563518</v>
      </c>
      <c r="T8359">
        <v>255.0652</v>
      </c>
      <c r="U8359" t="s">
        <v>31</v>
      </c>
      <c r="V8359" t="s">
        <v>4791</v>
      </c>
      <c r="W8359" t="s">
        <v>23</v>
      </c>
    </row>
    <row r="8360" spans="1:23" x14ac:dyDescent="0.4">
      <c r="A8360">
        <v>8359</v>
      </c>
      <c r="B8360">
        <v>1</v>
      </c>
      <c r="C8360">
        <v>2</v>
      </c>
      <c r="D8360">
        <v>1</v>
      </c>
      <c r="E8360">
        <v>1</v>
      </c>
      <c r="F8360" t="s">
        <v>23</v>
      </c>
      <c r="G8360">
        <v>-13.3240304660427</v>
      </c>
      <c r="H8360" t="s">
        <v>23</v>
      </c>
      <c r="I8360">
        <v>31.461386735924901</v>
      </c>
      <c r="J8360" t="s">
        <v>253</v>
      </c>
      <c r="K8360" t="s">
        <v>25</v>
      </c>
      <c r="L8360" t="s">
        <v>254</v>
      </c>
      <c r="M8360" t="s">
        <v>255</v>
      </c>
      <c r="N8360" t="s">
        <v>256</v>
      </c>
      <c r="O8360" t="s">
        <v>257</v>
      </c>
      <c r="P8360">
        <v>1.93788731</v>
      </c>
      <c r="Q8360" t="s">
        <v>258</v>
      </c>
      <c r="R8360" t="s">
        <v>259</v>
      </c>
      <c r="S8360">
        <v>2646118</v>
      </c>
      <c r="T8360">
        <v>401.20709849999997</v>
      </c>
      <c r="U8360" t="s">
        <v>31</v>
      </c>
      <c r="V8360" t="s">
        <v>1771</v>
      </c>
      <c r="W8360" t="s">
        <v>23</v>
      </c>
    </row>
    <row r="8361" spans="1:23" x14ac:dyDescent="0.4">
      <c r="A8361">
        <v>8360</v>
      </c>
      <c r="B8361">
        <v>1</v>
      </c>
      <c r="C8361">
        <v>1</v>
      </c>
      <c r="D8361">
        <v>1</v>
      </c>
      <c r="E8361">
        <v>1</v>
      </c>
      <c r="F8361" t="s">
        <v>23</v>
      </c>
      <c r="G8361">
        <v>-726.388666745911</v>
      </c>
      <c r="H8361" t="s">
        <v>23</v>
      </c>
      <c r="I8361">
        <v>11.793676950172401</v>
      </c>
      <c r="J8361" t="s">
        <v>11342</v>
      </c>
      <c r="K8361" t="s">
        <v>25</v>
      </c>
      <c r="L8361" t="s">
        <v>11343</v>
      </c>
      <c r="M8361" t="s">
        <v>11344</v>
      </c>
      <c r="N8361" t="s">
        <v>28</v>
      </c>
      <c r="O8361" t="s">
        <v>11345</v>
      </c>
      <c r="P8361">
        <v>2.73296356</v>
      </c>
      <c r="R8361" t="s">
        <v>11346</v>
      </c>
      <c r="S8361">
        <v>2097152</v>
      </c>
      <c r="T8361">
        <v>741.22366</v>
      </c>
      <c r="U8361" t="s">
        <v>31</v>
      </c>
      <c r="V8361" t="s">
        <v>3631</v>
      </c>
      <c r="W8361" t="s">
        <v>23</v>
      </c>
    </row>
    <row r="8362" spans="1:23" x14ac:dyDescent="0.4">
      <c r="A8362">
        <v>8361</v>
      </c>
      <c r="B8362">
        <v>1</v>
      </c>
      <c r="C8362">
        <v>1</v>
      </c>
      <c r="D8362">
        <v>1</v>
      </c>
      <c r="E8362">
        <v>4</v>
      </c>
      <c r="F8362" t="s">
        <v>23</v>
      </c>
      <c r="G8362">
        <v>-622.76791175875803</v>
      </c>
      <c r="H8362" t="s">
        <v>23</v>
      </c>
      <c r="I8362">
        <v>23.2342260931601</v>
      </c>
      <c r="J8362" t="s">
        <v>6109</v>
      </c>
      <c r="K8362" t="s">
        <v>25</v>
      </c>
      <c r="L8362" t="s">
        <v>15894</v>
      </c>
      <c r="M8362" t="s">
        <v>15895</v>
      </c>
      <c r="N8362" t="s">
        <v>28</v>
      </c>
      <c r="O8362" t="s">
        <v>15896</v>
      </c>
      <c r="P8362">
        <v>-0.34561941000000002</v>
      </c>
      <c r="R8362" t="s">
        <v>15897</v>
      </c>
      <c r="S8362">
        <v>3178496</v>
      </c>
      <c r="T8362">
        <v>449.10783789999999</v>
      </c>
      <c r="U8362" t="s">
        <v>31</v>
      </c>
      <c r="V8362" t="s">
        <v>6117</v>
      </c>
      <c r="W8362" t="s">
        <v>23</v>
      </c>
    </row>
    <row r="8363" spans="1:23" x14ac:dyDescent="0.4">
      <c r="A8363">
        <v>8362</v>
      </c>
      <c r="B8363">
        <v>1</v>
      </c>
      <c r="C8363">
        <v>1</v>
      </c>
      <c r="D8363">
        <v>1</v>
      </c>
      <c r="E8363">
        <v>1</v>
      </c>
      <c r="F8363" t="s">
        <v>23</v>
      </c>
      <c r="G8363">
        <v>-1.2630105929493201</v>
      </c>
      <c r="H8363" t="s">
        <v>23</v>
      </c>
      <c r="I8363">
        <v>47.283293097716999</v>
      </c>
      <c r="J8363" t="s">
        <v>503</v>
      </c>
      <c r="K8363" t="s">
        <v>25</v>
      </c>
      <c r="L8363" t="s">
        <v>504</v>
      </c>
      <c r="M8363" t="s">
        <v>505</v>
      </c>
      <c r="N8363" t="s">
        <v>506</v>
      </c>
      <c r="O8363" t="s">
        <v>507</v>
      </c>
      <c r="P8363">
        <v>1.92851174</v>
      </c>
      <c r="Q8363" t="s">
        <v>508</v>
      </c>
      <c r="R8363" t="s">
        <v>509</v>
      </c>
      <c r="S8363">
        <v>19556450</v>
      </c>
      <c r="T8363">
        <v>275.1390189</v>
      </c>
      <c r="U8363" t="s">
        <v>31</v>
      </c>
      <c r="V8363" t="s">
        <v>511</v>
      </c>
      <c r="W8363" t="s">
        <v>23</v>
      </c>
    </row>
    <row r="8364" spans="1:23" x14ac:dyDescent="0.4">
      <c r="A8364">
        <v>8363</v>
      </c>
      <c r="B8364">
        <v>1</v>
      </c>
      <c r="C8364">
        <v>1</v>
      </c>
      <c r="D8364">
        <v>1</v>
      </c>
      <c r="E8364">
        <v>1</v>
      </c>
      <c r="F8364" t="s">
        <v>23</v>
      </c>
      <c r="G8364">
        <v>-14.2356204039001</v>
      </c>
      <c r="H8364" t="s">
        <v>23</v>
      </c>
      <c r="I8364">
        <v>102.41949285806101</v>
      </c>
      <c r="J8364" t="s">
        <v>4863</v>
      </c>
      <c r="K8364" t="s">
        <v>25</v>
      </c>
      <c r="L8364" t="s">
        <v>13727</v>
      </c>
      <c r="M8364" t="s">
        <v>13728</v>
      </c>
      <c r="N8364" t="s">
        <v>13729</v>
      </c>
      <c r="O8364" t="s">
        <v>13730</v>
      </c>
      <c r="P8364">
        <v>1.6357479100000001</v>
      </c>
      <c r="Q8364" t="s">
        <v>13731</v>
      </c>
      <c r="R8364" t="s">
        <v>13732</v>
      </c>
      <c r="S8364">
        <v>155117950</v>
      </c>
      <c r="T8364">
        <v>179.07027059999999</v>
      </c>
      <c r="U8364" t="s">
        <v>31</v>
      </c>
      <c r="V8364" t="s">
        <v>8783</v>
      </c>
      <c r="W8364" t="s">
        <v>23</v>
      </c>
    </row>
    <row r="8365" spans="1:23" x14ac:dyDescent="0.4">
      <c r="A8365">
        <v>8364</v>
      </c>
      <c r="B8365">
        <v>1</v>
      </c>
      <c r="C8365">
        <v>1</v>
      </c>
      <c r="D8365">
        <v>1</v>
      </c>
      <c r="E8365">
        <v>1</v>
      </c>
      <c r="F8365" t="s">
        <v>23</v>
      </c>
      <c r="G8365">
        <v>-12.922172803901001</v>
      </c>
      <c r="H8365" t="s">
        <v>23</v>
      </c>
      <c r="I8365">
        <v>24.221274289071999</v>
      </c>
      <c r="J8365" t="s">
        <v>5769</v>
      </c>
      <c r="K8365" t="s">
        <v>25</v>
      </c>
      <c r="L8365" t="s">
        <v>14775</v>
      </c>
      <c r="M8365" t="s">
        <v>14776</v>
      </c>
      <c r="N8365" t="s">
        <v>14777</v>
      </c>
      <c r="O8365" t="s">
        <v>14778</v>
      </c>
      <c r="P8365">
        <v>1.3929698500000001</v>
      </c>
      <c r="Q8365" t="s">
        <v>14779</v>
      </c>
      <c r="R8365" t="s">
        <v>14780</v>
      </c>
      <c r="S8365">
        <v>34447747438</v>
      </c>
      <c r="T8365">
        <v>165.05462059999999</v>
      </c>
      <c r="U8365" t="s">
        <v>31</v>
      </c>
      <c r="V8365" t="s">
        <v>10572</v>
      </c>
      <c r="W8365" t="s">
        <v>23</v>
      </c>
    </row>
    <row r="8366" spans="1:23" x14ac:dyDescent="0.4">
      <c r="A8366">
        <v>8365</v>
      </c>
      <c r="B8366">
        <v>1</v>
      </c>
      <c r="C8366">
        <v>1</v>
      </c>
      <c r="D8366">
        <v>1</v>
      </c>
      <c r="E8366">
        <v>1</v>
      </c>
      <c r="F8366" t="s">
        <v>23</v>
      </c>
      <c r="G8366">
        <v>-2.3190876268104801</v>
      </c>
      <c r="H8366" t="s">
        <v>23</v>
      </c>
      <c r="I8366">
        <v>19.331282540052801</v>
      </c>
      <c r="J8366" t="s">
        <v>275</v>
      </c>
      <c r="K8366" t="s">
        <v>25</v>
      </c>
      <c r="L8366" t="s">
        <v>276</v>
      </c>
      <c r="M8366" t="s">
        <v>277</v>
      </c>
      <c r="N8366" t="s">
        <v>278</v>
      </c>
      <c r="O8366" t="s">
        <v>279</v>
      </c>
      <c r="P8366">
        <v>0.71967107100000005</v>
      </c>
      <c r="Q8366" t="s">
        <v>280</v>
      </c>
      <c r="R8366" t="s">
        <v>281</v>
      </c>
      <c r="S8366">
        <v>254798718</v>
      </c>
      <c r="T8366">
        <v>205.09716</v>
      </c>
      <c r="U8366" t="s">
        <v>31</v>
      </c>
      <c r="V8366" t="s">
        <v>17381</v>
      </c>
      <c r="W8366" t="s">
        <v>23</v>
      </c>
    </row>
    <row r="8367" spans="1:23" x14ac:dyDescent="0.4">
      <c r="A8367">
        <v>8366</v>
      </c>
      <c r="B8367">
        <v>1</v>
      </c>
      <c r="C8367">
        <v>1</v>
      </c>
      <c r="D8367">
        <v>1</v>
      </c>
      <c r="E8367">
        <v>1</v>
      </c>
      <c r="F8367" t="s">
        <v>23</v>
      </c>
      <c r="G8367">
        <v>-19.731977107088799</v>
      </c>
      <c r="H8367" t="s">
        <v>23</v>
      </c>
      <c r="I8367">
        <v>23.870209439275101</v>
      </c>
      <c r="J8367" t="s">
        <v>1690</v>
      </c>
      <c r="K8367" t="s">
        <v>25</v>
      </c>
      <c r="L8367" t="s">
        <v>1691</v>
      </c>
      <c r="M8367" t="s">
        <v>1692</v>
      </c>
      <c r="N8367" t="s">
        <v>1693</v>
      </c>
      <c r="O8367" t="s">
        <v>1694</v>
      </c>
      <c r="P8367">
        <v>-0.89999997600000003</v>
      </c>
      <c r="Q8367" t="s">
        <v>1695</v>
      </c>
      <c r="R8367" t="s">
        <v>1696</v>
      </c>
      <c r="S8367">
        <v>8677533822</v>
      </c>
      <c r="T8367">
        <v>595.1657467</v>
      </c>
      <c r="U8367" t="s">
        <v>31</v>
      </c>
      <c r="V8367" t="s">
        <v>7923</v>
      </c>
      <c r="W8367" t="s">
        <v>23</v>
      </c>
    </row>
    <row r="8368" spans="1:23" x14ac:dyDescent="0.4">
      <c r="A8368">
        <v>8367</v>
      </c>
      <c r="B8368">
        <v>1</v>
      </c>
      <c r="C8368">
        <v>2</v>
      </c>
      <c r="D8368">
        <v>1</v>
      </c>
      <c r="E8368">
        <v>1</v>
      </c>
      <c r="F8368" t="s">
        <v>23</v>
      </c>
      <c r="G8368">
        <v>-24.897481943901099</v>
      </c>
      <c r="H8368" t="s">
        <v>23</v>
      </c>
      <c r="I8368">
        <v>43.566503671611699</v>
      </c>
      <c r="J8368" t="s">
        <v>884</v>
      </c>
      <c r="K8368" t="s">
        <v>25</v>
      </c>
      <c r="L8368" t="s">
        <v>885</v>
      </c>
      <c r="M8368" t="s">
        <v>886</v>
      </c>
      <c r="N8368" t="s">
        <v>887</v>
      </c>
      <c r="O8368" t="s">
        <v>888</v>
      </c>
      <c r="P8368">
        <v>3.2000000499999999</v>
      </c>
      <c r="Q8368" t="s">
        <v>889</v>
      </c>
      <c r="R8368" t="s">
        <v>890</v>
      </c>
      <c r="S8368">
        <v>69779830</v>
      </c>
      <c r="T8368">
        <v>367.20161919999998</v>
      </c>
      <c r="U8368" t="s">
        <v>31</v>
      </c>
      <c r="V8368" t="s">
        <v>12201</v>
      </c>
      <c r="W8368" t="s">
        <v>23</v>
      </c>
    </row>
    <row r="8369" spans="1:23" x14ac:dyDescent="0.4">
      <c r="A8369">
        <v>8368</v>
      </c>
      <c r="B8369">
        <v>1</v>
      </c>
      <c r="C8369">
        <v>1</v>
      </c>
      <c r="D8369">
        <v>1</v>
      </c>
      <c r="E8369">
        <v>2</v>
      </c>
      <c r="F8369" t="s">
        <v>23</v>
      </c>
      <c r="G8369">
        <v>-5.7898462574647898</v>
      </c>
      <c r="H8369" t="s">
        <v>23</v>
      </c>
      <c r="I8369">
        <v>64.454003904312302</v>
      </c>
      <c r="J8369" t="s">
        <v>1074</v>
      </c>
      <c r="K8369" t="s">
        <v>25</v>
      </c>
      <c r="L8369" t="s">
        <v>13383</v>
      </c>
      <c r="M8369" t="s">
        <v>13384</v>
      </c>
      <c r="N8369" t="s">
        <v>13385</v>
      </c>
      <c r="O8369" t="s">
        <v>13386</v>
      </c>
      <c r="P8369">
        <v>-2.5999998999999998</v>
      </c>
      <c r="Q8369" t="s">
        <v>13387</v>
      </c>
      <c r="R8369" t="s">
        <v>13388</v>
      </c>
      <c r="S8369">
        <v>19972474</v>
      </c>
      <c r="T8369">
        <v>611.16066130000002</v>
      </c>
      <c r="U8369" t="s">
        <v>31</v>
      </c>
      <c r="V8369" t="s">
        <v>7873</v>
      </c>
      <c r="W8369" t="s">
        <v>23</v>
      </c>
    </row>
    <row r="8370" spans="1:23" x14ac:dyDescent="0.4">
      <c r="A8370">
        <v>8369</v>
      </c>
      <c r="B8370">
        <v>1</v>
      </c>
      <c r="C8370">
        <v>1</v>
      </c>
      <c r="D8370">
        <v>1</v>
      </c>
      <c r="E8370">
        <v>1</v>
      </c>
      <c r="F8370" t="s">
        <v>23</v>
      </c>
      <c r="G8370">
        <v>-16.1671697079809</v>
      </c>
      <c r="H8370" t="s">
        <v>23</v>
      </c>
      <c r="I8370">
        <v>73.929094988461401</v>
      </c>
      <c r="J8370" t="s">
        <v>3322</v>
      </c>
      <c r="K8370" t="s">
        <v>25</v>
      </c>
      <c r="L8370" t="s">
        <v>3323</v>
      </c>
      <c r="M8370" t="s">
        <v>3324</v>
      </c>
      <c r="N8370" t="s">
        <v>3325</v>
      </c>
      <c r="O8370" t="s">
        <v>3326</v>
      </c>
      <c r="P8370">
        <v>2.6852800800000001</v>
      </c>
      <c r="Q8370" t="s">
        <v>3327</v>
      </c>
      <c r="R8370" t="s">
        <v>3328</v>
      </c>
      <c r="S8370">
        <v>17266829694</v>
      </c>
      <c r="T8370">
        <v>213.1022395</v>
      </c>
      <c r="U8370" t="s">
        <v>31</v>
      </c>
      <c r="V8370" t="s">
        <v>4019</v>
      </c>
      <c r="W8370" t="s">
        <v>23</v>
      </c>
    </row>
    <row r="8371" spans="1:23" x14ac:dyDescent="0.4">
      <c r="A8371">
        <v>8370</v>
      </c>
      <c r="B8371">
        <v>1</v>
      </c>
      <c r="C8371">
        <v>1</v>
      </c>
      <c r="D8371">
        <v>1</v>
      </c>
      <c r="E8371">
        <v>1</v>
      </c>
      <c r="F8371" t="s">
        <v>23</v>
      </c>
      <c r="G8371">
        <v>-15.4737343452208</v>
      </c>
      <c r="H8371" t="s">
        <v>23</v>
      </c>
      <c r="I8371">
        <v>25.9099218854581</v>
      </c>
      <c r="J8371" t="s">
        <v>3242</v>
      </c>
      <c r="K8371" t="s">
        <v>25</v>
      </c>
      <c r="L8371" t="s">
        <v>7295</v>
      </c>
      <c r="M8371" t="s">
        <v>7296</v>
      </c>
      <c r="N8371" t="s">
        <v>7297</v>
      </c>
      <c r="O8371" t="s">
        <v>7298</v>
      </c>
      <c r="P8371">
        <v>1.7999999499999999</v>
      </c>
      <c r="Q8371" t="s">
        <v>7299</v>
      </c>
      <c r="R8371" t="s">
        <v>7300</v>
      </c>
      <c r="S8371">
        <v>34447485310</v>
      </c>
      <c r="T8371">
        <v>289.07066459999999</v>
      </c>
      <c r="U8371" t="s">
        <v>31</v>
      </c>
      <c r="V8371" t="s">
        <v>7302</v>
      </c>
      <c r="W8371" t="s">
        <v>23</v>
      </c>
    </row>
    <row r="8372" spans="1:23" x14ac:dyDescent="0.4">
      <c r="A8372">
        <v>8371</v>
      </c>
      <c r="B8372">
        <v>1</v>
      </c>
      <c r="C8372">
        <v>1</v>
      </c>
      <c r="D8372">
        <v>1</v>
      </c>
      <c r="E8372">
        <v>1</v>
      </c>
      <c r="F8372" t="s">
        <v>23</v>
      </c>
      <c r="G8372">
        <v>-16.233636470349602</v>
      </c>
      <c r="H8372" t="s">
        <v>23</v>
      </c>
      <c r="I8372">
        <v>60.566540525093203</v>
      </c>
      <c r="J8372" t="s">
        <v>1690</v>
      </c>
      <c r="K8372" t="s">
        <v>25</v>
      </c>
      <c r="L8372" t="s">
        <v>14891</v>
      </c>
      <c r="M8372" t="s">
        <v>14892</v>
      </c>
      <c r="N8372" t="s">
        <v>14893</v>
      </c>
      <c r="O8372" t="s">
        <v>14894</v>
      </c>
      <c r="P8372">
        <v>-1.60000002</v>
      </c>
      <c r="Q8372" t="s">
        <v>14895</v>
      </c>
      <c r="R8372" t="s">
        <v>14896</v>
      </c>
      <c r="S8372">
        <v>20629878</v>
      </c>
      <c r="T8372">
        <v>595.1657467</v>
      </c>
      <c r="U8372" t="s">
        <v>31</v>
      </c>
      <c r="V8372" t="s">
        <v>6888</v>
      </c>
      <c r="W8372" t="s">
        <v>23</v>
      </c>
    </row>
    <row r="8373" spans="1:23" x14ac:dyDescent="0.4">
      <c r="A8373">
        <v>8372</v>
      </c>
      <c r="B8373">
        <v>1</v>
      </c>
      <c r="C8373">
        <v>2</v>
      </c>
      <c r="D8373">
        <v>1</v>
      </c>
      <c r="E8373">
        <v>1</v>
      </c>
      <c r="F8373" t="s">
        <v>23</v>
      </c>
      <c r="G8373">
        <v>-3.5956934984359101</v>
      </c>
      <c r="H8373" t="s">
        <v>23</v>
      </c>
      <c r="I8373">
        <v>26.550370277209701</v>
      </c>
      <c r="J8373" t="s">
        <v>411</v>
      </c>
      <c r="K8373" t="s">
        <v>25</v>
      </c>
      <c r="L8373" t="s">
        <v>412</v>
      </c>
      <c r="M8373" t="s">
        <v>413</v>
      </c>
      <c r="N8373" t="s">
        <v>414</v>
      </c>
      <c r="O8373" t="s">
        <v>415</v>
      </c>
      <c r="P8373">
        <v>2.7000000499999999</v>
      </c>
      <c r="Q8373" t="s">
        <v>416</v>
      </c>
      <c r="R8373" t="s">
        <v>417</v>
      </c>
      <c r="S8373">
        <v>120383862</v>
      </c>
      <c r="T8373">
        <v>353.18596910000002</v>
      </c>
      <c r="U8373" t="s">
        <v>31</v>
      </c>
      <c r="V8373" t="s">
        <v>419</v>
      </c>
      <c r="W8373" t="s">
        <v>23</v>
      </c>
    </row>
    <row r="8374" spans="1:23" x14ac:dyDescent="0.4">
      <c r="A8374">
        <v>8373</v>
      </c>
      <c r="B8374">
        <v>1</v>
      </c>
      <c r="C8374">
        <v>1</v>
      </c>
      <c r="D8374">
        <v>1</v>
      </c>
      <c r="E8374">
        <v>1</v>
      </c>
      <c r="F8374" t="s">
        <v>23</v>
      </c>
      <c r="G8374">
        <v>-14.005375197825099</v>
      </c>
      <c r="H8374" t="s">
        <v>23</v>
      </c>
      <c r="I8374">
        <v>16.380710492094099</v>
      </c>
      <c r="J8374" t="s">
        <v>1017</v>
      </c>
      <c r="K8374" t="s">
        <v>25</v>
      </c>
      <c r="L8374" t="s">
        <v>3461</v>
      </c>
      <c r="M8374" t="s">
        <v>3462</v>
      </c>
      <c r="N8374" t="s">
        <v>3463</v>
      </c>
      <c r="O8374" t="s">
        <v>3464</v>
      </c>
      <c r="P8374">
        <v>0.5</v>
      </c>
      <c r="Q8374" t="s">
        <v>3465</v>
      </c>
      <c r="R8374" t="s">
        <v>3466</v>
      </c>
      <c r="S8374">
        <v>20900222</v>
      </c>
      <c r="T8374">
        <v>449.10783789999999</v>
      </c>
      <c r="U8374" t="s">
        <v>31</v>
      </c>
      <c r="V8374" t="s">
        <v>3050</v>
      </c>
      <c r="W8374" t="s">
        <v>23</v>
      </c>
    </row>
    <row r="8375" spans="1:23" x14ac:dyDescent="0.4">
      <c r="A8375">
        <v>8374</v>
      </c>
      <c r="B8375">
        <v>1</v>
      </c>
      <c r="C8375">
        <v>1</v>
      </c>
      <c r="D8375">
        <v>1</v>
      </c>
      <c r="E8375">
        <v>3</v>
      </c>
      <c r="F8375" t="s">
        <v>23</v>
      </c>
      <c r="G8375">
        <v>-641.21087989885496</v>
      </c>
      <c r="H8375" t="s">
        <v>23</v>
      </c>
      <c r="I8375">
        <v>74.771645913844594</v>
      </c>
      <c r="J8375" t="s">
        <v>6819</v>
      </c>
      <c r="K8375" t="s">
        <v>25</v>
      </c>
      <c r="L8375" t="s">
        <v>17105</v>
      </c>
      <c r="M8375" t="s">
        <v>17106</v>
      </c>
      <c r="N8375" t="s">
        <v>28</v>
      </c>
      <c r="O8375" t="s">
        <v>17107</v>
      </c>
      <c r="P8375">
        <v>0</v>
      </c>
      <c r="R8375" t="s">
        <v>17108</v>
      </c>
      <c r="S8375">
        <v>3145728</v>
      </c>
      <c r="T8375">
        <v>771.48891879999996</v>
      </c>
      <c r="U8375" t="s">
        <v>31</v>
      </c>
      <c r="V8375" t="s">
        <v>6411</v>
      </c>
      <c r="W8375" t="s">
        <v>23</v>
      </c>
    </row>
    <row r="8376" spans="1:23" x14ac:dyDescent="0.4">
      <c r="A8376">
        <v>8375</v>
      </c>
      <c r="B8376">
        <v>1</v>
      </c>
      <c r="C8376">
        <v>1</v>
      </c>
      <c r="D8376">
        <v>1</v>
      </c>
      <c r="E8376">
        <v>1</v>
      </c>
      <c r="F8376" t="s">
        <v>23</v>
      </c>
      <c r="G8376">
        <v>-62.631655211004102</v>
      </c>
      <c r="H8376" t="s">
        <v>23</v>
      </c>
      <c r="I8376">
        <v>110.995962287852</v>
      </c>
      <c r="J8376" t="s">
        <v>3865</v>
      </c>
      <c r="K8376" t="s">
        <v>25</v>
      </c>
      <c r="L8376" t="s">
        <v>15216</v>
      </c>
      <c r="M8376" t="s">
        <v>15217</v>
      </c>
      <c r="N8376" t="s">
        <v>15218</v>
      </c>
      <c r="O8376" t="s">
        <v>15219</v>
      </c>
      <c r="P8376">
        <v>6.4000000999999997</v>
      </c>
      <c r="Q8376" t="s">
        <v>15220</v>
      </c>
      <c r="R8376" t="s">
        <v>15221</v>
      </c>
      <c r="S8376">
        <v>19415398</v>
      </c>
      <c r="T8376">
        <v>415.32069999999999</v>
      </c>
      <c r="U8376" t="s">
        <v>31</v>
      </c>
      <c r="V8376" t="s">
        <v>6775</v>
      </c>
      <c r="W8376" t="s">
        <v>23</v>
      </c>
    </row>
    <row r="8377" spans="1:23" x14ac:dyDescent="0.4">
      <c r="A8377">
        <v>8376</v>
      </c>
      <c r="B8377">
        <v>1</v>
      </c>
      <c r="C8377">
        <v>1</v>
      </c>
      <c r="D8377">
        <v>1</v>
      </c>
      <c r="E8377">
        <v>3</v>
      </c>
      <c r="F8377" t="s">
        <v>23</v>
      </c>
      <c r="G8377">
        <v>-23.0930061562837</v>
      </c>
      <c r="H8377" t="s">
        <v>23</v>
      </c>
      <c r="I8377">
        <v>38.203772906176603</v>
      </c>
      <c r="J8377" t="s">
        <v>9304</v>
      </c>
      <c r="K8377" t="s">
        <v>25</v>
      </c>
      <c r="L8377" t="s">
        <v>13651</v>
      </c>
      <c r="M8377" t="s">
        <v>13652</v>
      </c>
      <c r="N8377" t="s">
        <v>13653</v>
      </c>
      <c r="O8377" t="s">
        <v>13654</v>
      </c>
      <c r="P8377">
        <v>2.5</v>
      </c>
      <c r="Q8377" t="s">
        <v>13655</v>
      </c>
      <c r="R8377" t="s">
        <v>13656</v>
      </c>
      <c r="S8377">
        <v>54454654</v>
      </c>
      <c r="T8377">
        <v>363.18021499999998</v>
      </c>
      <c r="U8377" t="s">
        <v>31</v>
      </c>
      <c r="V8377" t="s">
        <v>9312</v>
      </c>
      <c r="W8377" t="s">
        <v>23</v>
      </c>
    </row>
    <row r="8378" spans="1:23" x14ac:dyDescent="0.4">
      <c r="A8378">
        <v>8377</v>
      </c>
      <c r="B8378">
        <v>1</v>
      </c>
      <c r="C8378">
        <v>1</v>
      </c>
      <c r="D8378">
        <v>1</v>
      </c>
      <c r="E8378">
        <v>1</v>
      </c>
      <c r="F8378" t="s">
        <v>23</v>
      </c>
      <c r="G8378">
        <v>-440.32383832200401</v>
      </c>
      <c r="H8378" t="s">
        <v>23</v>
      </c>
      <c r="I8378">
        <v>15.3476155141757</v>
      </c>
      <c r="J8378" t="s">
        <v>774</v>
      </c>
      <c r="K8378" t="s">
        <v>25</v>
      </c>
      <c r="L8378" t="s">
        <v>775</v>
      </c>
      <c r="M8378" t="s">
        <v>776</v>
      </c>
      <c r="N8378" t="s">
        <v>777</v>
      </c>
      <c r="O8378" t="s">
        <v>778</v>
      </c>
      <c r="P8378">
        <v>0.69999998799999996</v>
      </c>
      <c r="Q8378">
        <v>5319017</v>
      </c>
      <c r="R8378" t="s">
        <v>779</v>
      </c>
      <c r="S8378">
        <v>3145730</v>
      </c>
      <c r="T8378">
        <v>468.22280000000001</v>
      </c>
      <c r="U8378" t="s">
        <v>31</v>
      </c>
      <c r="V8378" t="s">
        <v>781</v>
      </c>
      <c r="W8378" t="s">
        <v>23</v>
      </c>
    </row>
    <row r="8379" spans="1:23" x14ac:dyDescent="0.4">
      <c r="A8379">
        <v>8378</v>
      </c>
      <c r="B8379">
        <v>1</v>
      </c>
      <c r="C8379">
        <v>1</v>
      </c>
      <c r="D8379">
        <v>1</v>
      </c>
      <c r="E8379">
        <v>1</v>
      </c>
      <c r="F8379" t="s">
        <v>23</v>
      </c>
      <c r="G8379">
        <v>-14.8899869780328</v>
      </c>
      <c r="H8379" t="s">
        <v>23</v>
      </c>
      <c r="I8379">
        <v>35.652126567875897</v>
      </c>
      <c r="J8379" t="s">
        <v>7373</v>
      </c>
      <c r="K8379" t="s">
        <v>25</v>
      </c>
      <c r="L8379" t="s">
        <v>14702</v>
      </c>
      <c r="M8379" t="s">
        <v>14703</v>
      </c>
      <c r="N8379" t="s">
        <v>14704</v>
      </c>
      <c r="O8379" t="s">
        <v>14705</v>
      </c>
      <c r="P8379">
        <v>2.5999998999999998</v>
      </c>
      <c r="Q8379">
        <v>5281811</v>
      </c>
      <c r="R8379" t="s">
        <v>14706</v>
      </c>
      <c r="S8379">
        <v>87597438</v>
      </c>
      <c r="T8379">
        <v>301.07066459999999</v>
      </c>
      <c r="U8379" t="s">
        <v>31</v>
      </c>
      <c r="V8379" t="s">
        <v>8900</v>
      </c>
      <c r="W8379" t="s">
        <v>23</v>
      </c>
    </row>
    <row r="8380" spans="1:23" x14ac:dyDescent="0.4">
      <c r="A8380">
        <v>8379</v>
      </c>
      <c r="B8380">
        <v>1</v>
      </c>
      <c r="C8380">
        <v>1</v>
      </c>
      <c r="D8380">
        <v>1</v>
      </c>
      <c r="E8380">
        <v>1</v>
      </c>
      <c r="F8380" t="s">
        <v>23</v>
      </c>
      <c r="G8380">
        <v>-13.719633522922701</v>
      </c>
      <c r="H8380" t="s">
        <v>23</v>
      </c>
      <c r="I8380">
        <v>43.6066971027116</v>
      </c>
      <c r="J8380" t="s">
        <v>4863</v>
      </c>
      <c r="K8380" t="s">
        <v>25</v>
      </c>
      <c r="L8380" t="s">
        <v>13727</v>
      </c>
      <c r="M8380" t="s">
        <v>13728</v>
      </c>
      <c r="N8380" t="s">
        <v>13729</v>
      </c>
      <c r="O8380" t="s">
        <v>13730</v>
      </c>
      <c r="P8380">
        <v>1.6357479100000001</v>
      </c>
      <c r="Q8380" t="s">
        <v>13731</v>
      </c>
      <c r="R8380" t="s">
        <v>13732</v>
      </c>
      <c r="S8380">
        <v>155117950</v>
      </c>
      <c r="T8380">
        <v>179.07027059999999</v>
      </c>
      <c r="U8380" t="s">
        <v>31</v>
      </c>
      <c r="V8380" t="s">
        <v>7306</v>
      </c>
      <c r="W8380" t="s">
        <v>23</v>
      </c>
    </row>
    <row r="8381" spans="1:23" x14ac:dyDescent="0.4">
      <c r="A8381">
        <v>8380</v>
      </c>
      <c r="B8381">
        <v>1</v>
      </c>
      <c r="C8381">
        <v>1</v>
      </c>
      <c r="D8381">
        <v>1</v>
      </c>
      <c r="E8381">
        <v>4</v>
      </c>
      <c r="F8381" t="s">
        <v>23</v>
      </c>
      <c r="G8381">
        <v>-259.06169289243297</v>
      </c>
      <c r="H8381" t="s">
        <v>23</v>
      </c>
      <c r="I8381">
        <v>58.274341875235997</v>
      </c>
      <c r="J8381" t="s">
        <v>11425</v>
      </c>
      <c r="K8381" t="s">
        <v>25</v>
      </c>
      <c r="L8381" t="s">
        <v>11426</v>
      </c>
      <c r="M8381" t="s">
        <v>11427</v>
      </c>
      <c r="N8381" t="s">
        <v>11428</v>
      </c>
      <c r="O8381" t="s">
        <v>11429</v>
      </c>
      <c r="P8381">
        <v>4</v>
      </c>
      <c r="Q8381">
        <v>16193114</v>
      </c>
      <c r="R8381" t="s">
        <v>11430</v>
      </c>
      <c r="S8381">
        <v>98</v>
      </c>
      <c r="T8381">
        <v>409.20010000000002</v>
      </c>
      <c r="U8381" t="s">
        <v>31</v>
      </c>
      <c r="V8381" t="s">
        <v>5429</v>
      </c>
      <c r="W8381" t="s">
        <v>23</v>
      </c>
    </row>
    <row r="8382" spans="1:23" x14ac:dyDescent="0.4">
      <c r="A8382">
        <v>8381</v>
      </c>
      <c r="B8382">
        <v>1</v>
      </c>
      <c r="C8382">
        <v>1</v>
      </c>
      <c r="D8382">
        <v>1</v>
      </c>
      <c r="E8382">
        <v>1</v>
      </c>
      <c r="F8382" t="s">
        <v>23</v>
      </c>
      <c r="G8382">
        <v>-9.0786884318039398</v>
      </c>
      <c r="H8382" t="s">
        <v>23</v>
      </c>
      <c r="I8382">
        <v>110.818130199295</v>
      </c>
      <c r="J8382" t="s">
        <v>5353</v>
      </c>
      <c r="K8382" t="s">
        <v>25</v>
      </c>
      <c r="L8382" t="s">
        <v>13185</v>
      </c>
      <c r="M8382" t="s">
        <v>13186</v>
      </c>
      <c r="N8382" t="s">
        <v>13187</v>
      </c>
      <c r="O8382" t="s">
        <v>13188</v>
      </c>
      <c r="P8382">
        <v>1.39999998</v>
      </c>
      <c r="Q8382" t="s">
        <v>13189</v>
      </c>
      <c r="R8382" t="s">
        <v>13190</v>
      </c>
      <c r="S8382">
        <v>221964662</v>
      </c>
      <c r="T8382">
        <v>209.08083999999999</v>
      </c>
      <c r="U8382" t="s">
        <v>31</v>
      </c>
      <c r="V8382" t="s">
        <v>8484</v>
      </c>
      <c r="W8382" t="s">
        <v>23</v>
      </c>
    </row>
    <row r="8383" spans="1:23" x14ac:dyDescent="0.4">
      <c r="A8383">
        <v>8382</v>
      </c>
      <c r="B8383">
        <v>1</v>
      </c>
      <c r="C8383">
        <v>1</v>
      </c>
      <c r="D8383">
        <v>1</v>
      </c>
      <c r="E8383">
        <v>1</v>
      </c>
      <c r="F8383" t="s">
        <v>23</v>
      </c>
      <c r="G8383">
        <v>-793.30056348873802</v>
      </c>
      <c r="H8383" t="s">
        <v>23</v>
      </c>
      <c r="I8383">
        <v>39.961995158845099</v>
      </c>
      <c r="J8383" t="s">
        <v>11415</v>
      </c>
      <c r="K8383" t="s">
        <v>25</v>
      </c>
      <c r="L8383" t="s">
        <v>11439</v>
      </c>
      <c r="M8383" t="s">
        <v>11440</v>
      </c>
      <c r="N8383" t="s">
        <v>28</v>
      </c>
      <c r="O8383" t="s">
        <v>11441</v>
      </c>
      <c r="P8383">
        <v>-2.0096106499999999</v>
      </c>
      <c r="Q8383">
        <v>91844440</v>
      </c>
      <c r="R8383" t="s">
        <v>11442</v>
      </c>
      <c r="S8383">
        <v>16777218</v>
      </c>
      <c r="T8383">
        <v>597.18139680000002</v>
      </c>
      <c r="U8383" t="s">
        <v>31</v>
      </c>
      <c r="V8383" t="s">
        <v>12148</v>
      </c>
      <c r="W8383" t="s">
        <v>23</v>
      </c>
    </row>
    <row r="8384" spans="1:23" x14ac:dyDescent="0.4">
      <c r="A8384">
        <v>8383</v>
      </c>
      <c r="B8384">
        <v>1</v>
      </c>
      <c r="C8384">
        <v>1</v>
      </c>
      <c r="D8384">
        <v>1</v>
      </c>
      <c r="E8384">
        <v>1</v>
      </c>
      <c r="F8384" t="s">
        <v>23</v>
      </c>
      <c r="G8384">
        <v>-26.4429466307231</v>
      </c>
      <c r="H8384" t="s">
        <v>23</v>
      </c>
      <c r="I8384">
        <v>23.056362750093001</v>
      </c>
      <c r="J8384" t="s">
        <v>4863</v>
      </c>
      <c r="K8384" t="s">
        <v>25</v>
      </c>
      <c r="L8384" t="s">
        <v>5523</v>
      </c>
      <c r="M8384" t="s">
        <v>5524</v>
      </c>
      <c r="N8384" t="s">
        <v>5525</v>
      </c>
      <c r="O8384" t="s">
        <v>5526</v>
      </c>
      <c r="P8384">
        <v>1.8026983700000001</v>
      </c>
      <c r="Q8384" t="s">
        <v>5527</v>
      </c>
      <c r="R8384" t="s">
        <v>5528</v>
      </c>
      <c r="S8384">
        <v>25857679450</v>
      </c>
      <c r="T8384">
        <v>179.07027059999999</v>
      </c>
      <c r="U8384" t="s">
        <v>31</v>
      </c>
      <c r="V8384" t="s">
        <v>5530</v>
      </c>
      <c r="W8384" t="s">
        <v>23</v>
      </c>
    </row>
    <row r="8385" spans="1:23" x14ac:dyDescent="0.4">
      <c r="A8385">
        <v>8384</v>
      </c>
      <c r="B8385">
        <v>1</v>
      </c>
      <c r="C8385">
        <v>1</v>
      </c>
      <c r="D8385">
        <v>1</v>
      </c>
      <c r="E8385">
        <v>1</v>
      </c>
      <c r="F8385" t="s">
        <v>23</v>
      </c>
      <c r="G8385">
        <v>-730.47233798389095</v>
      </c>
      <c r="H8385">
        <v>0.999999999999999</v>
      </c>
      <c r="I8385">
        <v>60.836663219678698</v>
      </c>
      <c r="J8385" t="s">
        <v>11415</v>
      </c>
      <c r="K8385" t="s">
        <v>25</v>
      </c>
      <c r="L8385" t="s">
        <v>11439</v>
      </c>
      <c r="M8385" t="s">
        <v>11440</v>
      </c>
      <c r="N8385" t="s">
        <v>28</v>
      </c>
      <c r="O8385" t="s">
        <v>11441</v>
      </c>
      <c r="P8385">
        <v>-2.0096106499999999</v>
      </c>
      <c r="Q8385">
        <v>91844440</v>
      </c>
      <c r="R8385" t="s">
        <v>11442</v>
      </c>
      <c r="S8385">
        <v>16777218</v>
      </c>
      <c r="T8385">
        <v>597.18139680000002</v>
      </c>
      <c r="U8385" t="s">
        <v>31</v>
      </c>
      <c r="V8385" t="s">
        <v>17382</v>
      </c>
      <c r="W8385" t="s">
        <v>23</v>
      </c>
    </row>
    <row r="8386" spans="1:23" x14ac:dyDescent="0.4">
      <c r="A8386">
        <v>8385</v>
      </c>
      <c r="B8386">
        <v>1</v>
      </c>
      <c r="C8386">
        <v>1</v>
      </c>
      <c r="D8386">
        <v>1</v>
      </c>
      <c r="E8386">
        <v>1</v>
      </c>
      <c r="F8386" t="s">
        <v>23</v>
      </c>
      <c r="G8386">
        <v>-3.01666169395599</v>
      </c>
      <c r="H8386" t="s">
        <v>23</v>
      </c>
      <c r="I8386">
        <v>97.140608021109998</v>
      </c>
      <c r="J8386" t="s">
        <v>299</v>
      </c>
      <c r="K8386" t="s">
        <v>25</v>
      </c>
      <c r="L8386" t="s">
        <v>300</v>
      </c>
      <c r="M8386" t="s">
        <v>301</v>
      </c>
      <c r="N8386" t="s">
        <v>302</v>
      </c>
      <c r="O8386" t="s">
        <v>303</v>
      </c>
      <c r="P8386">
        <v>2.1772727999999999</v>
      </c>
      <c r="Q8386" t="s">
        <v>304</v>
      </c>
      <c r="R8386" t="s">
        <v>305</v>
      </c>
      <c r="S8386">
        <v>8593137746</v>
      </c>
      <c r="T8386">
        <v>278.13868450000001</v>
      </c>
      <c r="U8386" t="s">
        <v>31</v>
      </c>
      <c r="V8386" t="s">
        <v>5501</v>
      </c>
      <c r="W8386" t="s">
        <v>23</v>
      </c>
    </row>
    <row r="8387" spans="1:23" x14ac:dyDescent="0.4">
      <c r="A8387">
        <v>8386</v>
      </c>
      <c r="B8387">
        <v>1</v>
      </c>
      <c r="C8387">
        <v>1</v>
      </c>
      <c r="D8387">
        <v>1</v>
      </c>
      <c r="E8387">
        <v>1</v>
      </c>
      <c r="F8387" t="s">
        <v>23</v>
      </c>
      <c r="G8387">
        <v>-424.25656782459902</v>
      </c>
      <c r="H8387" t="s">
        <v>23</v>
      </c>
      <c r="I8387">
        <v>122.869209835872</v>
      </c>
      <c r="J8387" t="s">
        <v>5655</v>
      </c>
      <c r="K8387" t="s">
        <v>25</v>
      </c>
      <c r="L8387" t="s">
        <v>5656</v>
      </c>
      <c r="M8387" t="s">
        <v>5657</v>
      </c>
      <c r="N8387" t="s">
        <v>28</v>
      </c>
      <c r="O8387" t="s">
        <v>5658</v>
      </c>
      <c r="P8387">
        <v>-5.4000000999999997</v>
      </c>
      <c r="Q8387">
        <v>91746300</v>
      </c>
      <c r="R8387" t="s">
        <v>5659</v>
      </c>
      <c r="S8387">
        <v>34</v>
      </c>
      <c r="T8387">
        <v>271.06009990000001</v>
      </c>
      <c r="U8387" t="s">
        <v>31</v>
      </c>
      <c r="V8387" t="s">
        <v>6798</v>
      </c>
      <c r="W8387" t="s">
        <v>23</v>
      </c>
    </row>
    <row r="8388" spans="1:23" x14ac:dyDescent="0.4">
      <c r="A8388">
        <v>8387</v>
      </c>
      <c r="B8388">
        <v>1</v>
      </c>
      <c r="C8388">
        <v>1</v>
      </c>
      <c r="D8388">
        <v>1</v>
      </c>
      <c r="E8388">
        <v>1</v>
      </c>
      <c r="F8388" t="s">
        <v>23</v>
      </c>
      <c r="G8388">
        <v>-19.612580822946299</v>
      </c>
      <c r="H8388" t="s">
        <v>23</v>
      </c>
      <c r="I8388">
        <v>33.626910187714003</v>
      </c>
      <c r="J8388" t="s">
        <v>1408</v>
      </c>
      <c r="K8388" t="s">
        <v>25</v>
      </c>
      <c r="L8388" t="s">
        <v>1409</v>
      </c>
      <c r="M8388" t="s">
        <v>1410</v>
      </c>
      <c r="N8388" t="s">
        <v>1411</v>
      </c>
      <c r="O8388" t="s">
        <v>1412</v>
      </c>
      <c r="P8388">
        <v>2.3777244099999999</v>
      </c>
      <c r="Q8388" t="s">
        <v>1413</v>
      </c>
      <c r="R8388" t="s">
        <v>1414</v>
      </c>
      <c r="S8388">
        <v>2779202</v>
      </c>
      <c r="T8388">
        <v>289.15466900000001</v>
      </c>
      <c r="U8388" t="s">
        <v>31</v>
      </c>
      <c r="V8388" t="s">
        <v>4969</v>
      </c>
      <c r="W8388" t="s">
        <v>23</v>
      </c>
    </row>
    <row r="8389" spans="1:23" x14ac:dyDescent="0.4">
      <c r="A8389">
        <v>8388</v>
      </c>
      <c r="B8389">
        <v>1</v>
      </c>
      <c r="C8389">
        <v>1</v>
      </c>
      <c r="D8389">
        <v>1</v>
      </c>
      <c r="E8389">
        <v>1</v>
      </c>
      <c r="F8389" t="s">
        <v>23</v>
      </c>
      <c r="G8389">
        <v>-19.474502618573101</v>
      </c>
      <c r="H8389" t="s">
        <v>23</v>
      </c>
      <c r="I8389">
        <v>16.757116232284801</v>
      </c>
      <c r="J8389" t="s">
        <v>2286</v>
      </c>
      <c r="K8389" t="s">
        <v>25</v>
      </c>
      <c r="L8389" t="s">
        <v>12868</v>
      </c>
      <c r="M8389" t="s">
        <v>12869</v>
      </c>
      <c r="N8389" t="s">
        <v>28</v>
      </c>
      <c r="O8389" t="s">
        <v>12870</v>
      </c>
      <c r="P8389">
        <v>1.7000000500000001</v>
      </c>
      <c r="Q8389" t="s">
        <v>12871</v>
      </c>
      <c r="R8389" t="s">
        <v>12872</v>
      </c>
      <c r="S8389">
        <v>17199720814</v>
      </c>
      <c r="T8389">
        <v>201.1022395</v>
      </c>
      <c r="U8389" t="s">
        <v>31</v>
      </c>
      <c r="V8389" t="s">
        <v>2292</v>
      </c>
      <c r="W8389" t="s">
        <v>23</v>
      </c>
    </row>
    <row r="8390" spans="1:23" x14ac:dyDescent="0.4">
      <c r="A8390">
        <v>8389</v>
      </c>
      <c r="B8390">
        <v>1</v>
      </c>
      <c r="C8390">
        <v>1</v>
      </c>
      <c r="D8390">
        <v>1</v>
      </c>
      <c r="E8390">
        <v>1</v>
      </c>
      <c r="F8390" t="s">
        <v>23</v>
      </c>
      <c r="G8390">
        <v>-29.855259486200399</v>
      </c>
      <c r="H8390" t="s">
        <v>23</v>
      </c>
      <c r="I8390">
        <v>17.297258135265601</v>
      </c>
      <c r="J8390" t="s">
        <v>2502</v>
      </c>
      <c r="K8390" t="s">
        <v>25</v>
      </c>
      <c r="L8390" t="s">
        <v>3281</v>
      </c>
      <c r="M8390" t="s">
        <v>3282</v>
      </c>
      <c r="N8390" t="s">
        <v>3283</v>
      </c>
      <c r="O8390" t="s">
        <v>3284</v>
      </c>
      <c r="P8390">
        <v>-1</v>
      </c>
      <c r="Q8390" t="s">
        <v>3285</v>
      </c>
      <c r="R8390" t="s">
        <v>3286</v>
      </c>
      <c r="S8390">
        <v>3178514</v>
      </c>
      <c r="T8390">
        <v>609.18399999999997</v>
      </c>
      <c r="U8390" t="s">
        <v>31</v>
      </c>
      <c r="V8390" t="s">
        <v>3288</v>
      </c>
      <c r="W8390" t="s">
        <v>23</v>
      </c>
    </row>
    <row r="8391" spans="1:23" x14ac:dyDescent="0.4">
      <c r="A8391">
        <v>8390</v>
      </c>
      <c r="B8391">
        <v>1</v>
      </c>
      <c r="C8391">
        <v>1</v>
      </c>
      <c r="D8391">
        <v>1</v>
      </c>
      <c r="E8391">
        <v>1</v>
      </c>
      <c r="F8391" t="s">
        <v>23</v>
      </c>
      <c r="G8391">
        <v>-11.745353757696201</v>
      </c>
      <c r="H8391" t="s">
        <v>23</v>
      </c>
      <c r="I8391">
        <v>16.731537932988001</v>
      </c>
      <c r="J8391" t="s">
        <v>351</v>
      </c>
      <c r="K8391" t="s">
        <v>25</v>
      </c>
      <c r="L8391" t="s">
        <v>352</v>
      </c>
      <c r="M8391" t="s">
        <v>353</v>
      </c>
      <c r="N8391" t="s">
        <v>354</v>
      </c>
      <c r="O8391" t="s">
        <v>355</v>
      </c>
      <c r="P8391">
        <v>3.0999998999999998</v>
      </c>
      <c r="Q8391" t="s">
        <v>356</v>
      </c>
      <c r="R8391" t="s">
        <v>357</v>
      </c>
      <c r="S8391">
        <v>70050166</v>
      </c>
      <c r="T8391">
        <v>304.1444386</v>
      </c>
      <c r="U8391" t="s">
        <v>31</v>
      </c>
      <c r="V8391" t="s">
        <v>371</v>
      </c>
      <c r="W8391" t="s">
        <v>23</v>
      </c>
    </row>
    <row r="8392" spans="1:23" x14ac:dyDescent="0.4">
      <c r="A8392">
        <v>8391</v>
      </c>
      <c r="B8392">
        <v>1</v>
      </c>
      <c r="C8392">
        <v>1</v>
      </c>
      <c r="D8392">
        <v>1</v>
      </c>
      <c r="E8392">
        <v>1</v>
      </c>
      <c r="F8392" t="s">
        <v>23</v>
      </c>
      <c r="G8392">
        <v>-7.7240746188698699</v>
      </c>
      <c r="H8392" t="s">
        <v>23</v>
      </c>
      <c r="I8392">
        <v>44.065668062764097</v>
      </c>
      <c r="J8392" t="s">
        <v>2355</v>
      </c>
      <c r="K8392" t="s">
        <v>25</v>
      </c>
      <c r="L8392" t="s">
        <v>13923</v>
      </c>
      <c r="M8392" t="s">
        <v>13924</v>
      </c>
      <c r="N8392" t="s">
        <v>13925</v>
      </c>
      <c r="O8392" t="s">
        <v>13926</v>
      </c>
      <c r="P8392">
        <v>2.7000000499999999</v>
      </c>
      <c r="Q8392" t="s">
        <v>13927</v>
      </c>
      <c r="R8392" t="s">
        <v>13928</v>
      </c>
      <c r="S8392">
        <v>20900222</v>
      </c>
      <c r="T8392">
        <v>287.09140000000002</v>
      </c>
      <c r="U8392" t="s">
        <v>31</v>
      </c>
      <c r="V8392" t="s">
        <v>9631</v>
      </c>
      <c r="W8392" t="s">
        <v>23</v>
      </c>
    </row>
    <row r="8393" spans="1:23" x14ac:dyDescent="0.4">
      <c r="A8393">
        <v>8392</v>
      </c>
      <c r="B8393">
        <v>1</v>
      </c>
      <c r="C8393">
        <v>1</v>
      </c>
      <c r="D8393">
        <v>1</v>
      </c>
      <c r="E8393">
        <v>1</v>
      </c>
      <c r="F8393" t="s">
        <v>23</v>
      </c>
      <c r="G8393">
        <v>-11.0784132747794</v>
      </c>
      <c r="H8393" t="s">
        <v>23</v>
      </c>
      <c r="I8393">
        <v>39.016708258577196</v>
      </c>
      <c r="J8393" t="s">
        <v>3916</v>
      </c>
      <c r="K8393" t="s">
        <v>25</v>
      </c>
      <c r="L8393" t="s">
        <v>12754</v>
      </c>
      <c r="M8393" t="s">
        <v>12755</v>
      </c>
      <c r="N8393" t="s">
        <v>12756</v>
      </c>
      <c r="O8393" t="s">
        <v>12757</v>
      </c>
      <c r="P8393">
        <v>1.81576502</v>
      </c>
      <c r="Q8393" t="s">
        <v>12758</v>
      </c>
      <c r="R8393" t="s">
        <v>12759</v>
      </c>
      <c r="S8393">
        <v>255846782</v>
      </c>
      <c r="T8393">
        <v>149.05969999999999</v>
      </c>
      <c r="U8393" t="s">
        <v>31</v>
      </c>
      <c r="V8393" t="s">
        <v>6229</v>
      </c>
      <c r="W8393" t="s">
        <v>23</v>
      </c>
    </row>
    <row r="8394" spans="1:23" x14ac:dyDescent="0.4">
      <c r="A8394">
        <v>8393</v>
      </c>
      <c r="B8394">
        <v>1</v>
      </c>
      <c r="C8394">
        <v>1</v>
      </c>
      <c r="D8394">
        <v>1</v>
      </c>
      <c r="E8394">
        <v>1</v>
      </c>
      <c r="F8394" t="s">
        <v>23</v>
      </c>
      <c r="G8394">
        <v>-2.57091636381708</v>
      </c>
      <c r="H8394" t="s">
        <v>23</v>
      </c>
      <c r="I8394">
        <v>20.909790791452899</v>
      </c>
      <c r="J8394" t="s">
        <v>1017</v>
      </c>
      <c r="K8394" t="s">
        <v>25</v>
      </c>
      <c r="L8394" t="s">
        <v>1018</v>
      </c>
      <c r="M8394" t="s">
        <v>1019</v>
      </c>
      <c r="N8394" t="s">
        <v>1020</v>
      </c>
      <c r="O8394" t="s">
        <v>1021</v>
      </c>
      <c r="P8394">
        <v>0.89999997600000003</v>
      </c>
      <c r="Q8394" t="s">
        <v>1022</v>
      </c>
      <c r="R8394" t="s">
        <v>1023</v>
      </c>
      <c r="S8394">
        <v>34447747966</v>
      </c>
      <c r="T8394">
        <v>449.10783789999999</v>
      </c>
      <c r="U8394" t="s">
        <v>31</v>
      </c>
      <c r="V8394" t="s">
        <v>1025</v>
      </c>
      <c r="W8394" t="s">
        <v>23</v>
      </c>
    </row>
    <row r="8395" spans="1:23" x14ac:dyDescent="0.4">
      <c r="A8395">
        <v>8394</v>
      </c>
      <c r="B8395">
        <v>1</v>
      </c>
      <c r="C8395">
        <v>1</v>
      </c>
      <c r="D8395">
        <v>1</v>
      </c>
      <c r="E8395">
        <v>1</v>
      </c>
      <c r="F8395" t="s">
        <v>23</v>
      </c>
      <c r="G8395">
        <v>-3.0732126689050898</v>
      </c>
      <c r="H8395" t="s">
        <v>23</v>
      </c>
      <c r="I8395">
        <v>34.5518366463644</v>
      </c>
      <c r="J8395" t="s">
        <v>655</v>
      </c>
      <c r="K8395" t="s">
        <v>25</v>
      </c>
      <c r="L8395" t="s">
        <v>656</v>
      </c>
      <c r="M8395" t="s">
        <v>657</v>
      </c>
      <c r="N8395" t="s">
        <v>658</v>
      </c>
      <c r="O8395" t="s">
        <v>659</v>
      </c>
      <c r="P8395">
        <v>-1.32391071</v>
      </c>
      <c r="Q8395" t="s">
        <v>660</v>
      </c>
      <c r="R8395" t="s">
        <v>661</v>
      </c>
      <c r="S8395">
        <v>255847294</v>
      </c>
      <c r="T8395">
        <v>148.06039999999999</v>
      </c>
      <c r="U8395" t="s">
        <v>31</v>
      </c>
      <c r="V8395" t="s">
        <v>2001</v>
      </c>
      <c r="W8395" t="s">
        <v>23</v>
      </c>
    </row>
    <row r="8396" spans="1:23" x14ac:dyDescent="0.4">
      <c r="A8396">
        <v>8395</v>
      </c>
      <c r="B8396">
        <v>1</v>
      </c>
      <c r="C8396">
        <v>1</v>
      </c>
      <c r="D8396">
        <v>1</v>
      </c>
      <c r="E8396">
        <v>1</v>
      </c>
      <c r="F8396" t="s">
        <v>23</v>
      </c>
      <c r="G8396">
        <v>-13.4445824173226</v>
      </c>
      <c r="H8396" t="s">
        <v>23</v>
      </c>
      <c r="I8396">
        <v>30.058062749857299</v>
      </c>
      <c r="J8396" t="s">
        <v>4863</v>
      </c>
      <c r="K8396" t="s">
        <v>25</v>
      </c>
      <c r="L8396" t="s">
        <v>5523</v>
      </c>
      <c r="M8396" t="s">
        <v>5524</v>
      </c>
      <c r="N8396" t="s">
        <v>5525</v>
      </c>
      <c r="O8396" t="s">
        <v>5526</v>
      </c>
      <c r="P8396">
        <v>1.8026983700000001</v>
      </c>
      <c r="Q8396" t="s">
        <v>5527</v>
      </c>
      <c r="R8396" t="s">
        <v>5528</v>
      </c>
      <c r="S8396">
        <v>25857679450</v>
      </c>
      <c r="T8396">
        <v>179.07027059999999</v>
      </c>
      <c r="U8396" t="s">
        <v>31</v>
      </c>
      <c r="V8396" t="s">
        <v>9170</v>
      </c>
      <c r="W8396" t="s">
        <v>23</v>
      </c>
    </row>
    <row r="8397" spans="1:23" x14ac:dyDescent="0.4">
      <c r="A8397">
        <v>8396</v>
      </c>
      <c r="B8397">
        <v>1</v>
      </c>
      <c r="C8397">
        <v>1</v>
      </c>
      <c r="D8397">
        <v>1</v>
      </c>
      <c r="E8397">
        <v>2</v>
      </c>
      <c r="F8397" t="s">
        <v>23</v>
      </c>
      <c r="G8397">
        <v>-17.142371938784301</v>
      </c>
      <c r="H8397" t="s">
        <v>23</v>
      </c>
      <c r="I8397">
        <v>11.420556019110901</v>
      </c>
      <c r="J8397" t="s">
        <v>1017</v>
      </c>
      <c r="K8397" t="s">
        <v>25</v>
      </c>
      <c r="L8397" t="s">
        <v>15443</v>
      </c>
      <c r="M8397" t="s">
        <v>15444</v>
      </c>
      <c r="N8397" t="s">
        <v>15445</v>
      </c>
      <c r="O8397" t="s">
        <v>15446</v>
      </c>
      <c r="P8397">
        <v>-0.20000000300000001</v>
      </c>
      <c r="Q8397" t="s">
        <v>15447</v>
      </c>
      <c r="R8397" t="s">
        <v>15448</v>
      </c>
      <c r="S8397">
        <v>20638078</v>
      </c>
      <c r="T8397">
        <v>449.10783789999999</v>
      </c>
      <c r="U8397" t="s">
        <v>31</v>
      </c>
      <c r="V8397" t="s">
        <v>17383</v>
      </c>
      <c r="W8397" t="s">
        <v>23</v>
      </c>
    </row>
    <row r="8398" spans="1:23" x14ac:dyDescent="0.4">
      <c r="A8398">
        <v>8397</v>
      </c>
      <c r="B8398">
        <v>1</v>
      </c>
      <c r="C8398">
        <v>1</v>
      </c>
      <c r="D8398">
        <v>1</v>
      </c>
      <c r="E8398">
        <v>1</v>
      </c>
      <c r="F8398" t="s">
        <v>23</v>
      </c>
      <c r="G8398">
        <v>-603.67436109898097</v>
      </c>
      <c r="H8398" t="s">
        <v>23</v>
      </c>
      <c r="I8398">
        <v>10.556319357754299</v>
      </c>
      <c r="J8398" t="s">
        <v>11823</v>
      </c>
      <c r="K8398" t="s">
        <v>25</v>
      </c>
      <c r="L8398" t="s">
        <v>11824</v>
      </c>
      <c r="M8398" t="s">
        <v>11825</v>
      </c>
      <c r="N8398" t="s">
        <v>28</v>
      </c>
      <c r="O8398" t="s">
        <v>11826</v>
      </c>
      <c r="P8398">
        <v>2.9000001000000002</v>
      </c>
      <c r="Q8398">
        <v>139584105</v>
      </c>
      <c r="R8398" t="s">
        <v>11827</v>
      </c>
      <c r="S8398">
        <v>2129922</v>
      </c>
      <c r="T8398">
        <v>611.16189999999995</v>
      </c>
      <c r="U8398" t="s">
        <v>31</v>
      </c>
      <c r="V8398" t="s">
        <v>12289</v>
      </c>
      <c r="W8398" t="s">
        <v>23</v>
      </c>
    </row>
    <row r="8399" spans="1:23" x14ac:dyDescent="0.4">
      <c r="A8399">
        <v>8398</v>
      </c>
      <c r="B8399">
        <v>1</v>
      </c>
      <c r="C8399">
        <v>1</v>
      </c>
      <c r="D8399">
        <v>1</v>
      </c>
      <c r="E8399">
        <v>2</v>
      </c>
      <c r="F8399" t="s">
        <v>23</v>
      </c>
      <c r="G8399">
        <v>-475.145303236161</v>
      </c>
      <c r="H8399" t="s">
        <v>23</v>
      </c>
      <c r="I8399">
        <v>53.934643618265397</v>
      </c>
      <c r="J8399" t="s">
        <v>11237</v>
      </c>
      <c r="K8399" t="s">
        <v>25</v>
      </c>
      <c r="L8399" t="s">
        <v>11238</v>
      </c>
      <c r="M8399" t="s">
        <v>11239</v>
      </c>
      <c r="N8399" t="s">
        <v>11240</v>
      </c>
      <c r="O8399" t="s">
        <v>11241</v>
      </c>
      <c r="P8399">
        <v>5.0999999000000003</v>
      </c>
      <c r="Q8399">
        <v>10290425</v>
      </c>
      <c r="R8399" t="s">
        <v>11242</v>
      </c>
      <c r="S8399">
        <v>98</v>
      </c>
      <c r="T8399">
        <v>771.48891879999996</v>
      </c>
      <c r="U8399" t="s">
        <v>31</v>
      </c>
      <c r="V8399" t="s">
        <v>3263</v>
      </c>
      <c r="W8399" t="s">
        <v>23</v>
      </c>
    </row>
    <row r="8400" spans="1:23" x14ac:dyDescent="0.4">
      <c r="A8400">
        <v>8399</v>
      </c>
      <c r="B8400">
        <v>1</v>
      </c>
      <c r="C8400">
        <v>1</v>
      </c>
      <c r="D8400">
        <v>1</v>
      </c>
      <c r="E8400">
        <v>1</v>
      </c>
      <c r="F8400" t="s">
        <v>23</v>
      </c>
      <c r="G8400">
        <v>-439.11567867545898</v>
      </c>
      <c r="H8400" t="s">
        <v>23</v>
      </c>
      <c r="I8400">
        <v>35.611762216249602</v>
      </c>
      <c r="J8400" t="s">
        <v>8280</v>
      </c>
      <c r="K8400" t="s">
        <v>25</v>
      </c>
      <c r="L8400" t="s">
        <v>8281</v>
      </c>
      <c r="M8400" t="s">
        <v>8282</v>
      </c>
      <c r="N8400" t="s">
        <v>8283</v>
      </c>
      <c r="O8400" t="s">
        <v>8284</v>
      </c>
      <c r="P8400">
        <v>-5.6999998099999996</v>
      </c>
      <c r="Q8400" t="s">
        <v>8285</v>
      </c>
      <c r="R8400" t="s">
        <v>8286</v>
      </c>
      <c r="S8400">
        <v>20089174</v>
      </c>
      <c r="T8400">
        <v>623.27517799999998</v>
      </c>
      <c r="U8400" t="s">
        <v>31</v>
      </c>
      <c r="V8400" t="s">
        <v>9010</v>
      </c>
      <c r="W8400" t="s">
        <v>23</v>
      </c>
    </row>
    <row r="8401" spans="1:23" x14ac:dyDescent="0.4">
      <c r="A8401">
        <v>8400</v>
      </c>
      <c r="B8401">
        <v>1</v>
      </c>
      <c r="C8401">
        <v>1</v>
      </c>
      <c r="D8401">
        <v>1</v>
      </c>
      <c r="E8401">
        <v>2</v>
      </c>
      <c r="F8401" t="s">
        <v>23</v>
      </c>
      <c r="G8401">
        <v>-461.451571187919</v>
      </c>
      <c r="H8401" t="s">
        <v>23</v>
      </c>
      <c r="I8401">
        <v>45.985181884676102</v>
      </c>
      <c r="J8401" t="s">
        <v>7160</v>
      </c>
      <c r="K8401" t="s">
        <v>25</v>
      </c>
      <c r="L8401" t="s">
        <v>8477</v>
      </c>
      <c r="M8401" t="s">
        <v>8478</v>
      </c>
      <c r="N8401" t="s">
        <v>28</v>
      </c>
      <c r="O8401" t="s">
        <v>8479</v>
      </c>
      <c r="P8401">
        <v>6.3000001900000004</v>
      </c>
      <c r="Q8401">
        <v>101921612</v>
      </c>
      <c r="R8401" t="s">
        <v>8480</v>
      </c>
      <c r="S8401">
        <v>18</v>
      </c>
      <c r="T8401">
        <v>595.1657467</v>
      </c>
      <c r="U8401" t="s">
        <v>31</v>
      </c>
      <c r="V8401" t="s">
        <v>8488</v>
      </c>
      <c r="W8401" t="s">
        <v>23</v>
      </c>
    </row>
    <row r="8402" spans="1:23" x14ac:dyDescent="0.4">
      <c r="A8402">
        <v>8401</v>
      </c>
      <c r="B8402">
        <v>1</v>
      </c>
      <c r="C8402">
        <v>1</v>
      </c>
      <c r="D8402">
        <v>1</v>
      </c>
      <c r="E8402">
        <v>3</v>
      </c>
      <c r="F8402" t="s">
        <v>23</v>
      </c>
      <c r="G8402">
        <v>-399.878440513241</v>
      </c>
      <c r="H8402" t="s">
        <v>23</v>
      </c>
      <c r="I8402">
        <v>19.713279932235</v>
      </c>
      <c r="J8402" t="s">
        <v>12164</v>
      </c>
      <c r="K8402" t="s">
        <v>25</v>
      </c>
      <c r="L8402" t="s">
        <v>12165</v>
      </c>
      <c r="M8402" t="s">
        <v>12166</v>
      </c>
      <c r="N8402" t="s">
        <v>12167</v>
      </c>
      <c r="O8402" t="s">
        <v>12168</v>
      </c>
      <c r="P8402">
        <v>7.5</v>
      </c>
      <c r="Q8402">
        <v>1911667</v>
      </c>
      <c r="R8402" t="s">
        <v>12169</v>
      </c>
      <c r="S8402">
        <v>67108866</v>
      </c>
      <c r="T8402">
        <v>493.13459999999998</v>
      </c>
      <c r="U8402" t="s">
        <v>31</v>
      </c>
      <c r="V8402" t="s">
        <v>12170</v>
      </c>
      <c r="W8402" t="s">
        <v>23</v>
      </c>
    </row>
    <row r="8403" spans="1:23" x14ac:dyDescent="0.4">
      <c r="A8403">
        <v>8402</v>
      </c>
      <c r="B8403">
        <v>1</v>
      </c>
      <c r="C8403">
        <v>1</v>
      </c>
      <c r="D8403">
        <v>1</v>
      </c>
      <c r="E8403">
        <v>1</v>
      </c>
      <c r="F8403" t="s">
        <v>23</v>
      </c>
      <c r="G8403">
        <v>-699.273055147371</v>
      </c>
      <c r="H8403" t="s">
        <v>23</v>
      </c>
      <c r="I8403">
        <v>49.525861562519403</v>
      </c>
      <c r="J8403" t="s">
        <v>11415</v>
      </c>
      <c r="K8403" t="s">
        <v>25</v>
      </c>
      <c r="L8403" t="s">
        <v>11439</v>
      </c>
      <c r="M8403" t="s">
        <v>11440</v>
      </c>
      <c r="N8403" t="s">
        <v>28</v>
      </c>
      <c r="O8403" t="s">
        <v>11441</v>
      </c>
      <c r="P8403">
        <v>-2.0096106499999999</v>
      </c>
      <c r="Q8403">
        <v>91844440</v>
      </c>
      <c r="R8403" t="s">
        <v>11442</v>
      </c>
      <c r="S8403">
        <v>16777218</v>
      </c>
      <c r="T8403">
        <v>597.18139680000002</v>
      </c>
      <c r="U8403" t="s">
        <v>31</v>
      </c>
      <c r="V8403" t="s">
        <v>1560</v>
      </c>
      <c r="W8403" t="s">
        <v>23</v>
      </c>
    </row>
    <row r="8404" spans="1:23" x14ac:dyDescent="0.4">
      <c r="A8404">
        <v>8403</v>
      </c>
      <c r="B8404">
        <v>1</v>
      </c>
      <c r="C8404">
        <v>1</v>
      </c>
      <c r="D8404">
        <v>1</v>
      </c>
      <c r="E8404">
        <v>1</v>
      </c>
      <c r="F8404" t="s">
        <v>23</v>
      </c>
      <c r="G8404">
        <v>-3.7040518806851002</v>
      </c>
      <c r="H8404" t="s">
        <v>23</v>
      </c>
      <c r="I8404">
        <v>23.146629666385401</v>
      </c>
      <c r="J8404" t="s">
        <v>457</v>
      </c>
      <c r="K8404" t="s">
        <v>25</v>
      </c>
      <c r="L8404" t="s">
        <v>458</v>
      </c>
      <c r="M8404" t="s">
        <v>459</v>
      </c>
      <c r="N8404" t="s">
        <v>460</v>
      </c>
      <c r="O8404" t="s">
        <v>461</v>
      </c>
      <c r="P8404">
        <v>2.2999999500000001</v>
      </c>
      <c r="Q8404" t="s">
        <v>462</v>
      </c>
      <c r="R8404" t="s">
        <v>463</v>
      </c>
      <c r="S8404">
        <v>70836598</v>
      </c>
      <c r="T8404">
        <v>385.21217999999999</v>
      </c>
      <c r="U8404" t="s">
        <v>31</v>
      </c>
      <c r="V8404" t="s">
        <v>1757</v>
      </c>
      <c r="W8404" t="s">
        <v>23</v>
      </c>
    </row>
    <row r="8405" spans="1:23" x14ac:dyDescent="0.4">
      <c r="A8405">
        <v>8404</v>
      </c>
      <c r="B8405">
        <v>1</v>
      </c>
      <c r="C8405">
        <v>1</v>
      </c>
      <c r="D8405">
        <v>1</v>
      </c>
      <c r="E8405">
        <v>1</v>
      </c>
      <c r="F8405" t="s">
        <v>23</v>
      </c>
      <c r="G8405">
        <v>-410.41325573521198</v>
      </c>
      <c r="H8405" t="s">
        <v>23</v>
      </c>
      <c r="I8405">
        <v>58.915848071488703</v>
      </c>
      <c r="J8405" t="s">
        <v>4285</v>
      </c>
      <c r="K8405" t="s">
        <v>25</v>
      </c>
      <c r="L8405" t="s">
        <v>4286</v>
      </c>
      <c r="M8405" t="s">
        <v>4287</v>
      </c>
      <c r="N8405" t="s">
        <v>4288</v>
      </c>
      <c r="O8405" t="s">
        <v>4289</v>
      </c>
      <c r="P8405">
        <v>-0.80000001200000004</v>
      </c>
      <c r="Q8405" t="s">
        <v>4290</v>
      </c>
      <c r="R8405" t="s">
        <v>4291</v>
      </c>
      <c r="S8405">
        <v>70</v>
      </c>
      <c r="T8405">
        <v>287.09140000000002</v>
      </c>
      <c r="U8405" t="s">
        <v>31</v>
      </c>
      <c r="V8405" t="s">
        <v>4293</v>
      </c>
      <c r="W8405" t="s">
        <v>23</v>
      </c>
    </row>
    <row r="8406" spans="1:23" x14ac:dyDescent="0.4">
      <c r="A8406">
        <v>8405</v>
      </c>
      <c r="B8406">
        <v>1</v>
      </c>
      <c r="C8406">
        <v>1</v>
      </c>
      <c r="D8406">
        <v>1</v>
      </c>
      <c r="E8406">
        <v>1</v>
      </c>
      <c r="F8406" t="s">
        <v>23</v>
      </c>
      <c r="G8406">
        <v>-520.22789669089605</v>
      </c>
      <c r="H8406" t="s">
        <v>23</v>
      </c>
      <c r="I8406">
        <v>18.5533771390133</v>
      </c>
      <c r="J8406" t="s">
        <v>16982</v>
      </c>
      <c r="K8406" t="s">
        <v>25</v>
      </c>
      <c r="L8406" t="s">
        <v>16983</v>
      </c>
      <c r="M8406" t="s">
        <v>16984</v>
      </c>
      <c r="N8406" t="s">
        <v>28</v>
      </c>
      <c r="O8406" t="s">
        <v>16985</v>
      </c>
      <c r="P8406">
        <v>7.9762911799999996</v>
      </c>
      <c r="R8406" t="s">
        <v>16986</v>
      </c>
      <c r="S8406">
        <v>2097152</v>
      </c>
      <c r="T8406">
        <v>767.45450000000005</v>
      </c>
      <c r="U8406" t="s">
        <v>31</v>
      </c>
      <c r="V8406" t="s">
        <v>7800</v>
      </c>
      <c r="W8406" t="s">
        <v>23</v>
      </c>
    </row>
    <row r="8407" spans="1:23" x14ac:dyDescent="0.4">
      <c r="A8407">
        <v>8406</v>
      </c>
      <c r="B8407">
        <v>1</v>
      </c>
      <c r="C8407">
        <v>1</v>
      </c>
      <c r="D8407">
        <v>1</v>
      </c>
      <c r="E8407">
        <v>1</v>
      </c>
      <c r="F8407" t="s">
        <v>23</v>
      </c>
      <c r="G8407">
        <v>-14.2540388138392</v>
      </c>
      <c r="H8407" t="s">
        <v>23</v>
      </c>
      <c r="I8407">
        <v>40.956667622610098</v>
      </c>
      <c r="J8407" t="s">
        <v>1532</v>
      </c>
      <c r="K8407" t="s">
        <v>25</v>
      </c>
      <c r="L8407" t="s">
        <v>2660</v>
      </c>
      <c r="M8407" t="s">
        <v>2661</v>
      </c>
      <c r="N8407" t="s">
        <v>2662</v>
      </c>
      <c r="O8407" t="s">
        <v>2663</v>
      </c>
      <c r="P8407">
        <v>1</v>
      </c>
      <c r="Q8407" t="s">
        <v>2664</v>
      </c>
      <c r="R8407" t="s">
        <v>2665</v>
      </c>
      <c r="S8407">
        <v>20496442</v>
      </c>
      <c r="T8407">
        <v>757.19744079999998</v>
      </c>
      <c r="U8407" t="s">
        <v>31</v>
      </c>
      <c r="V8407" t="s">
        <v>3517</v>
      </c>
      <c r="W8407" t="s">
        <v>23</v>
      </c>
    </row>
    <row r="8408" spans="1:23" x14ac:dyDescent="0.4">
      <c r="A8408">
        <v>8407</v>
      </c>
      <c r="B8408">
        <v>1</v>
      </c>
      <c r="C8408">
        <v>1</v>
      </c>
      <c r="D8408">
        <v>1</v>
      </c>
      <c r="E8408">
        <v>2</v>
      </c>
      <c r="F8408" t="s">
        <v>23</v>
      </c>
      <c r="G8408">
        <v>-230.06203088122501</v>
      </c>
      <c r="H8408" t="s">
        <v>23</v>
      </c>
      <c r="I8408">
        <v>40.127218234925898</v>
      </c>
      <c r="J8408" t="s">
        <v>4459</v>
      </c>
      <c r="K8408" t="s">
        <v>25</v>
      </c>
      <c r="L8408" t="s">
        <v>4460</v>
      </c>
      <c r="M8408" t="s">
        <v>4461</v>
      </c>
      <c r="N8408" t="s">
        <v>28</v>
      </c>
      <c r="O8408" t="s">
        <v>4462</v>
      </c>
      <c r="P8408">
        <v>3.7999999500000001</v>
      </c>
      <c r="Q8408">
        <v>11146574</v>
      </c>
      <c r="R8408" t="s">
        <v>4463</v>
      </c>
      <c r="S8408">
        <v>19955714</v>
      </c>
      <c r="T8408">
        <v>625.25319999999999</v>
      </c>
      <c r="U8408" t="s">
        <v>31</v>
      </c>
      <c r="V8408" t="s">
        <v>3693</v>
      </c>
      <c r="W8408" t="s">
        <v>23</v>
      </c>
    </row>
    <row r="8409" spans="1:23" x14ac:dyDescent="0.4">
      <c r="A8409">
        <v>8408</v>
      </c>
      <c r="B8409">
        <v>1</v>
      </c>
      <c r="C8409">
        <v>3</v>
      </c>
      <c r="D8409">
        <v>1</v>
      </c>
      <c r="E8409">
        <v>1</v>
      </c>
      <c r="F8409" t="s">
        <v>23</v>
      </c>
      <c r="G8409">
        <v>-584.01956948409997</v>
      </c>
      <c r="H8409" t="s">
        <v>23</v>
      </c>
      <c r="I8409">
        <v>1.02827926357827</v>
      </c>
      <c r="J8409" t="s">
        <v>16543</v>
      </c>
      <c r="K8409" t="s">
        <v>25</v>
      </c>
      <c r="L8409" t="s">
        <v>16544</v>
      </c>
      <c r="M8409" t="s">
        <v>16545</v>
      </c>
      <c r="N8409" t="s">
        <v>16546</v>
      </c>
      <c r="O8409" t="s">
        <v>16547</v>
      </c>
      <c r="P8409">
        <v>3.2999999500000001</v>
      </c>
      <c r="Q8409">
        <v>3195163</v>
      </c>
      <c r="R8409" t="s">
        <v>16548</v>
      </c>
      <c r="S8409">
        <v>98</v>
      </c>
      <c r="T8409">
        <v>433.11292329999998</v>
      </c>
      <c r="U8409" t="s">
        <v>31</v>
      </c>
      <c r="V8409" t="s">
        <v>17384</v>
      </c>
      <c r="W8409" t="s">
        <v>23</v>
      </c>
    </row>
    <row r="8410" spans="1:23" x14ac:dyDescent="0.4">
      <c r="A8410">
        <v>8409</v>
      </c>
      <c r="B8410">
        <v>1</v>
      </c>
      <c r="C8410">
        <v>2</v>
      </c>
      <c r="D8410">
        <v>1</v>
      </c>
      <c r="E8410">
        <v>1</v>
      </c>
      <c r="F8410" t="s">
        <v>23</v>
      </c>
      <c r="G8410">
        <v>-20.597097749353502</v>
      </c>
      <c r="H8410" t="s">
        <v>23</v>
      </c>
      <c r="I8410">
        <v>15.4372890014772</v>
      </c>
      <c r="J8410" t="s">
        <v>1074</v>
      </c>
      <c r="K8410" t="s">
        <v>25</v>
      </c>
      <c r="L8410" t="s">
        <v>14456</v>
      </c>
      <c r="M8410" t="s">
        <v>14457</v>
      </c>
      <c r="N8410" t="s">
        <v>14458</v>
      </c>
      <c r="O8410" t="s">
        <v>14459</v>
      </c>
      <c r="P8410">
        <v>-1.10000002</v>
      </c>
      <c r="Q8410" t="s">
        <v>14460</v>
      </c>
      <c r="R8410" t="s">
        <v>14461</v>
      </c>
      <c r="S8410">
        <v>34379827322</v>
      </c>
      <c r="T8410">
        <v>611.16066130000002</v>
      </c>
      <c r="U8410" t="s">
        <v>31</v>
      </c>
      <c r="V8410" t="s">
        <v>12151</v>
      </c>
      <c r="W8410" t="s">
        <v>23</v>
      </c>
    </row>
    <row r="8411" spans="1:23" x14ac:dyDescent="0.4">
      <c r="A8411">
        <v>8410</v>
      </c>
      <c r="B8411">
        <v>1</v>
      </c>
      <c r="C8411">
        <v>1</v>
      </c>
      <c r="D8411">
        <v>1</v>
      </c>
      <c r="E8411">
        <v>1</v>
      </c>
      <c r="F8411" t="s">
        <v>23</v>
      </c>
      <c r="G8411">
        <v>-360.06222419892902</v>
      </c>
      <c r="H8411" t="s">
        <v>23</v>
      </c>
      <c r="I8411">
        <v>61.030330321431997</v>
      </c>
      <c r="J8411" t="s">
        <v>4309</v>
      </c>
      <c r="K8411" t="s">
        <v>25</v>
      </c>
      <c r="L8411" t="s">
        <v>4310</v>
      </c>
      <c r="M8411" t="s">
        <v>4311</v>
      </c>
      <c r="N8411" t="s">
        <v>28</v>
      </c>
      <c r="O8411" t="s">
        <v>4312</v>
      </c>
      <c r="P8411">
        <v>1.56971419</v>
      </c>
      <c r="Q8411">
        <v>137797036</v>
      </c>
      <c r="R8411" t="s">
        <v>4313</v>
      </c>
      <c r="S8411">
        <v>16777218</v>
      </c>
      <c r="T8411">
        <v>225.07574990000001</v>
      </c>
      <c r="U8411" t="s">
        <v>31</v>
      </c>
      <c r="V8411" t="s">
        <v>12233</v>
      </c>
      <c r="W8411" t="s">
        <v>23</v>
      </c>
    </row>
    <row r="8412" spans="1:23" x14ac:dyDescent="0.4">
      <c r="A8412">
        <v>8411</v>
      </c>
      <c r="B8412">
        <v>1</v>
      </c>
      <c r="C8412">
        <v>1</v>
      </c>
      <c r="D8412">
        <v>1</v>
      </c>
      <c r="E8412">
        <v>2</v>
      </c>
      <c r="F8412" t="s">
        <v>23</v>
      </c>
      <c r="G8412">
        <v>-590.76746724706004</v>
      </c>
      <c r="H8412" t="s">
        <v>23</v>
      </c>
      <c r="I8412">
        <v>70.437030967689495</v>
      </c>
      <c r="J8412" t="s">
        <v>8003</v>
      </c>
      <c r="K8412" t="s">
        <v>25</v>
      </c>
      <c r="L8412" t="s">
        <v>8004</v>
      </c>
      <c r="M8412" t="s">
        <v>8005</v>
      </c>
      <c r="N8412" t="s">
        <v>8006</v>
      </c>
      <c r="O8412" t="s">
        <v>8007</v>
      </c>
      <c r="P8412">
        <v>3.2999999500000001</v>
      </c>
      <c r="Q8412" t="s">
        <v>8008</v>
      </c>
      <c r="R8412" t="s">
        <v>8009</v>
      </c>
      <c r="S8412">
        <v>3153922</v>
      </c>
      <c r="T8412">
        <v>483.12857339999999</v>
      </c>
      <c r="U8412" t="s">
        <v>31</v>
      </c>
      <c r="V8412" t="s">
        <v>10729</v>
      </c>
      <c r="W8412" t="s">
        <v>23</v>
      </c>
    </row>
    <row r="8413" spans="1:23" x14ac:dyDescent="0.4">
      <c r="A8413">
        <v>8412</v>
      </c>
      <c r="B8413">
        <v>1</v>
      </c>
      <c r="C8413">
        <v>1</v>
      </c>
      <c r="D8413">
        <v>1</v>
      </c>
      <c r="E8413">
        <v>2</v>
      </c>
      <c r="F8413" t="s">
        <v>23</v>
      </c>
      <c r="G8413">
        <v>-442.69876271751701</v>
      </c>
      <c r="H8413" t="s">
        <v>23</v>
      </c>
      <c r="I8413">
        <v>23.489034265346099</v>
      </c>
      <c r="J8413" t="s">
        <v>6234</v>
      </c>
      <c r="K8413" t="s">
        <v>25</v>
      </c>
      <c r="L8413" t="s">
        <v>6235</v>
      </c>
      <c r="M8413" t="s">
        <v>6236</v>
      </c>
      <c r="N8413" t="s">
        <v>6237</v>
      </c>
      <c r="O8413" t="s">
        <v>6238</v>
      </c>
      <c r="P8413">
        <v>1</v>
      </c>
      <c r="Q8413" t="s">
        <v>6239</v>
      </c>
      <c r="R8413" t="s">
        <v>6240</v>
      </c>
      <c r="S8413">
        <v>18874434</v>
      </c>
      <c r="T8413">
        <v>458.16568710000001</v>
      </c>
      <c r="U8413" t="s">
        <v>31</v>
      </c>
      <c r="V8413" t="s">
        <v>12172</v>
      </c>
      <c r="W8413" t="s">
        <v>23</v>
      </c>
    </row>
    <row r="8414" spans="1:23" x14ac:dyDescent="0.4">
      <c r="A8414">
        <v>8413</v>
      </c>
      <c r="B8414">
        <v>1</v>
      </c>
      <c r="C8414">
        <v>1</v>
      </c>
      <c r="D8414">
        <v>1</v>
      </c>
      <c r="E8414">
        <v>1</v>
      </c>
      <c r="F8414" t="s">
        <v>23</v>
      </c>
      <c r="G8414">
        <v>-825.05354206845095</v>
      </c>
      <c r="H8414" t="s">
        <v>23</v>
      </c>
      <c r="I8414">
        <v>32.775469498337202</v>
      </c>
      <c r="J8414" t="s">
        <v>2180</v>
      </c>
      <c r="K8414" t="s">
        <v>25</v>
      </c>
      <c r="L8414" t="s">
        <v>2181</v>
      </c>
      <c r="M8414" t="s">
        <v>2182</v>
      </c>
      <c r="N8414" t="s">
        <v>28</v>
      </c>
      <c r="O8414" t="s">
        <v>2183</v>
      </c>
      <c r="P8414">
        <v>-2.15272737</v>
      </c>
      <c r="Q8414" t="s">
        <v>2184</v>
      </c>
      <c r="R8414" t="s">
        <v>2185</v>
      </c>
      <c r="S8414">
        <v>16777218</v>
      </c>
      <c r="T8414">
        <v>717.36466170000006</v>
      </c>
      <c r="U8414" t="s">
        <v>31</v>
      </c>
      <c r="V8414" t="s">
        <v>2285</v>
      </c>
      <c r="W8414" t="s">
        <v>23</v>
      </c>
    </row>
    <row r="8415" spans="1:23" x14ac:dyDescent="0.4">
      <c r="A8415">
        <v>8414</v>
      </c>
      <c r="B8415">
        <v>1</v>
      </c>
      <c r="C8415">
        <v>1</v>
      </c>
      <c r="D8415">
        <v>1</v>
      </c>
      <c r="E8415">
        <v>1</v>
      </c>
      <c r="F8415" t="s">
        <v>23</v>
      </c>
      <c r="G8415">
        <v>-16.173282299551499</v>
      </c>
      <c r="H8415" t="s">
        <v>23</v>
      </c>
      <c r="I8415">
        <v>62.616749139779103</v>
      </c>
      <c r="J8415" t="s">
        <v>884</v>
      </c>
      <c r="K8415" t="s">
        <v>25</v>
      </c>
      <c r="L8415" t="s">
        <v>885</v>
      </c>
      <c r="M8415" t="s">
        <v>886</v>
      </c>
      <c r="N8415" t="s">
        <v>887</v>
      </c>
      <c r="O8415" t="s">
        <v>888</v>
      </c>
      <c r="P8415">
        <v>3.2000000499999999</v>
      </c>
      <c r="Q8415" t="s">
        <v>889</v>
      </c>
      <c r="R8415" t="s">
        <v>890</v>
      </c>
      <c r="S8415">
        <v>69779830</v>
      </c>
      <c r="T8415">
        <v>367.20161919999998</v>
      </c>
      <c r="U8415" t="s">
        <v>31</v>
      </c>
      <c r="V8415" t="s">
        <v>4909</v>
      </c>
      <c r="W8415" t="s">
        <v>23</v>
      </c>
    </row>
    <row r="8416" spans="1:23" x14ac:dyDescent="0.4">
      <c r="A8416">
        <v>8415</v>
      </c>
      <c r="B8416">
        <v>1</v>
      </c>
      <c r="C8416">
        <v>1</v>
      </c>
      <c r="D8416">
        <v>1</v>
      </c>
      <c r="E8416">
        <v>1</v>
      </c>
      <c r="F8416" t="s">
        <v>23</v>
      </c>
      <c r="G8416">
        <v>-11.1885262619318</v>
      </c>
      <c r="H8416" t="s">
        <v>23</v>
      </c>
      <c r="I8416">
        <v>16.1527918843768</v>
      </c>
      <c r="J8416" t="s">
        <v>1437</v>
      </c>
      <c r="K8416" t="s">
        <v>25</v>
      </c>
      <c r="L8416" t="s">
        <v>14789</v>
      </c>
      <c r="M8416" t="s">
        <v>14790</v>
      </c>
      <c r="N8416" t="s">
        <v>14791</v>
      </c>
      <c r="O8416" t="s">
        <v>14792</v>
      </c>
      <c r="P8416">
        <v>0.94708049299999997</v>
      </c>
      <c r="Q8416" t="s">
        <v>14793</v>
      </c>
      <c r="R8416" t="s">
        <v>14794</v>
      </c>
      <c r="S8416">
        <v>42970169434</v>
      </c>
      <c r="T8416">
        <v>433.11292329999998</v>
      </c>
      <c r="U8416" t="s">
        <v>31</v>
      </c>
      <c r="V8416" t="s">
        <v>3635</v>
      </c>
      <c r="W8416" t="s">
        <v>23</v>
      </c>
    </row>
    <row r="8417" spans="1:23" x14ac:dyDescent="0.4">
      <c r="A8417">
        <v>8416</v>
      </c>
      <c r="B8417">
        <v>1</v>
      </c>
      <c r="C8417">
        <v>1</v>
      </c>
      <c r="D8417">
        <v>1</v>
      </c>
      <c r="E8417">
        <v>1</v>
      </c>
      <c r="F8417" t="s">
        <v>23</v>
      </c>
      <c r="G8417">
        <v>-305.15144879314101</v>
      </c>
      <c r="H8417" t="s">
        <v>23</v>
      </c>
      <c r="I8417">
        <v>101.55552406507</v>
      </c>
      <c r="J8417" t="s">
        <v>10259</v>
      </c>
      <c r="K8417" t="s">
        <v>25</v>
      </c>
      <c r="L8417" t="s">
        <v>10260</v>
      </c>
      <c r="M8417" t="s">
        <v>10261</v>
      </c>
      <c r="N8417" t="s">
        <v>10262</v>
      </c>
      <c r="O8417" t="s">
        <v>10263</v>
      </c>
      <c r="P8417">
        <v>-3.2999999500000001</v>
      </c>
      <c r="Q8417">
        <v>9965191</v>
      </c>
      <c r="R8417" t="s">
        <v>10264</v>
      </c>
      <c r="S8417">
        <v>67108930</v>
      </c>
      <c r="T8417">
        <v>267.13795629999998</v>
      </c>
      <c r="U8417" t="s">
        <v>31</v>
      </c>
      <c r="V8417" t="s">
        <v>8813</v>
      </c>
      <c r="W8417" t="s">
        <v>23</v>
      </c>
    </row>
    <row r="8418" spans="1:23" x14ac:dyDescent="0.4">
      <c r="A8418">
        <v>8417</v>
      </c>
      <c r="B8418">
        <v>1</v>
      </c>
      <c r="C8418">
        <v>1</v>
      </c>
      <c r="D8418">
        <v>1</v>
      </c>
      <c r="E8418">
        <v>2</v>
      </c>
      <c r="F8418" t="s">
        <v>23</v>
      </c>
      <c r="G8418">
        <v>-684.70117992650898</v>
      </c>
      <c r="H8418" t="s">
        <v>23</v>
      </c>
      <c r="I8418">
        <v>35.531131082847999</v>
      </c>
      <c r="J8418" t="s">
        <v>11993</v>
      </c>
      <c r="K8418" t="s">
        <v>25</v>
      </c>
      <c r="L8418" t="s">
        <v>11994</v>
      </c>
      <c r="M8418" t="s">
        <v>11995</v>
      </c>
      <c r="N8418" t="s">
        <v>28</v>
      </c>
      <c r="O8418" t="s">
        <v>11996</v>
      </c>
      <c r="P8418">
        <v>0.5</v>
      </c>
      <c r="Q8418">
        <v>92044999</v>
      </c>
      <c r="R8418" t="s">
        <v>11997</v>
      </c>
      <c r="S8418">
        <v>16777218</v>
      </c>
      <c r="T8418">
        <v>341.18596910000002</v>
      </c>
      <c r="U8418" t="s">
        <v>31</v>
      </c>
      <c r="V8418" t="s">
        <v>9856</v>
      </c>
      <c r="W8418" t="s">
        <v>23</v>
      </c>
    </row>
    <row r="8419" spans="1:23" x14ac:dyDescent="0.4">
      <c r="A8419">
        <v>8418</v>
      </c>
      <c r="B8419">
        <v>1</v>
      </c>
      <c r="C8419">
        <v>1</v>
      </c>
      <c r="D8419">
        <v>1</v>
      </c>
      <c r="E8419">
        <v>1</v>
      </c>
      <c r="F8419" t="s">
        <v>23</v>
      </c>
      <c r="G8419">
        <v>-6.6511024330687603</v>
      </c>
      <c r="H8419" t="s">
        <v>23</v>
      </c>
      <c r="I8419">
        <v>42.263549866329697</v>
      </c>
      <c r="J8419" t="s">
        <v>2096</v>
      </c>
      <c r="K8419" t="s">
        <v>25</v>
      </c>
      <c r="L8419" t="s">
        <v>3965</v>
      </c>
      <c r="M8419" t="s">
        <v>3966</v>
      </c>
      <c r="N8419" t="s">
        <v>3967</v>
      </c>
      <c r="O8419" t="s">
        <v>3968</v>
      </c>
      <c r="P8419">
        <v>1.2000000500000001</v>
      </c>
      <c r="Q8419">
        <v>5280569</v>
      </c>
      <c r="R8419" t="s">
        <v>3969</v>
      </c>
      <c r="S8419">
        <v>88009086</v>
      </c>
      <c r="T8419">
        <v>179.03389000000001</v>
      </c>
      <c r="U8419" t="s">
        <v>31</v>
      </c>
      <c r="V8419" t="s">
        <v>2179</v>
      </c>
      <c r="W8419" t="s">
        <v>23</v>
      </c>
    </row>
    <row r="8420" spans="1:23" x14ac:dyDescent="0.4">
      <c r="A8420">
        <v>8419</v>
      </c>
      <c r="B8420">
        <v>1</v>
      </c>
      <c r="C8420">
        <v>1</v>
      </c>
      <c r="D8420">
        <v>1</v>
      </c>
      <c r="E8420">
        <v>1</v>
      </c>
      <c r="F8420" t="s">
        <v>23</v>
      </c>
      <c r="G8420">
        <v>-16.137886881358298</v>
      </c>
      <c r="H8420" t="s">
        <v>23</v>
      </c>
      <c r="I8420">
        <v>43.3627102303114</v>
      </c>
      <c r="J8420" t="s">
        <v>2286</v>
      </c>
      <c r="K8420" t="s">
        <v>25</v>
      </c>
      <c r="L8420" t="s">
        <v>12868</v>
      </c>
      <c r="M8420" t="s">
        <v>12869</v>
      </c>
      <c r="N8420" t="s">
        <v>28</v>
      </c>
      <c r="O8420" t="s">
        <v>12870</v>
      </c>
      <c r="P8420">
        <v>1.7000000500000001</v>
      </c>
      <c r="Q8420" t="s">
        <v>12871</v>
      </c>
      <c r="R8420" t="s">
        <v>12872</v>
      </c>
      <c r="S8420">
        <v>17199720814</v>
      </c>
      <c r="T8420">
        <v>201.1022395</v>
      </c>
      <c r="U8420" t="s">
        <v>31</v>
      </c>
      <c r="V8420" t="s">
        <v>4325</v>
      </c>
      <c r="W8420" t="s">
        <v>23</v>
      </c>
    </row>
    <row r="8421" spans="1:23" x14ac:dyDescent="0.4">
      <c r="A8421">
        <v>8420</v>
      </c>
      <c r="B8421">
        <v>1</v>
      </c>
      <c r="C8421">
        <v>1</v>
      </c>
      <c r="D8421">
        <v>1</v>
      </c>
      <c r="E8421">
        <v>1</v>
      </c>
      <c r="F8421" t="s">
        <v>23</v>
      </c>
      <c r="G8421">
        <v>-631.12244812138499</v>
      </c>
      <c r="H8421" t="s">
        <v>23</v>
      </c>
      <c r="I8421">
        <v>56.663495073349402</v>
      </c>
      <c r="J8421" t="s">
        <v>11415</v>
      </c>
      <c r="K8421" t="s">
        <v>25</v>
      </c>
      <c r="L8421" t="s">
        <v>11439</v>
      </c>
      <c r="M8421" t="s">
        <v>11440</v>
      </c>
      <c r="N8421" t="s">
        <v>28</v>
      </c>
      <c r="O8421" t="s">
        <v>11441</v>
      </c>
      <c r="P8421">
        <v>-2.0096106499999999</v>
      </c>
      <c r="Q8421">
        <v>91844440</v>
      </c>
      <c r="R8421" t="s">
        <v>11442</v>
      </c>
      <c r="S8421">
        <v>16777218</v>
      </c>
      <c r="T8421">
        <v>597.18139680000002</v>
      </c>
      <c r="U8421" t="s">
        <v>31</v>
      </c>
      <c r="V8421" t="s">
        <v>7743</v>
      </c>
      <c r="W8421" t="s">
        <v>23</v>
      </c>
    </row>
    <row r="8422" spans="1:23" x14ac:dyDescent="0.4">
      <c r="A8422">
        <v>8421</v>
      </c>
      <c r="B8422">
        <v>1</v>
      </c>
      <c r="C8422">
        <v>1</v>
      </c>
      <c r="D8422">
        <v>1</v>
      </c>
      <c r="E8422">
        <v>2</v>
      </c>
      <c r="F8422" t="s">
        <v>23</v>
      </c>
      <c r="G8422">
        <v>-462.47016381066601</v>
      </c>
      <c r="H8422" t="s">
        <v>23</v>
      </c>
      <c r="I8422">
        <v>74.087461840215795</v>
      </c>
      <c r="J8422" t="s">
        <v>16300</v>
      </c>
      <c r="K8422" t="s">
        <v>25</v>
      </c>
      <c r="L8422" t="s">
        <v>16301</v>
      </c>
      <c r="M8422" t="s">
        <v>16302</v>
      </c>
      <c r="N8422" t="s">
        <v>16303</v>
      </c>
      <c r="O8422" t="s">
        <v>16304</v>
      </c>
      <c r="P8422">
        <v>3.5999998999999998</v>
      </c>
      <c r="Q8422">
        <v>70789261</v>
      </c>
      <c r="R8422" t="s">
        <v>16305</v>
      </c>
      <c r="S8422">
        <v>16777218</v>
      </c>
      <c r="T8422">
        <v>451.12348800000001</v>
      </c>
      <c r="U8422" t="s">
        <v>31</v>
      </c>
      <c r="V8422" t="s">
        <v>10258</v>
      </c>
      <c r="W8422" t="s">
        <v>23</v>
      </c>
    </row>
    <row r="8423" spans="1:23" x14ac:dyDescent="0.4">
      <c r="A8423">
        <v>8422</v>
      </c>
      <c r="B8423">
        <v>1</v>
      </c>
      <c r="C8423">
        <v>1</v>
      </c>
      <c r="D8423">
        <v>1</v>
      </c>
      <c r="E8423">
        <v>1</v>
      </c>
      <c r="F8423" t="s">
        <v>23</v>
      </c>
      <c r="G8423">
        <v>-477.18841868535401</v>
      </c>
      <c r="H8423" t="s">
        <v>23</v>
      </c>
      <c r="I8423">
        <v>65.034014543634697</v>
      </c>
      <c r="J8423" t="s">
        <v>11289</v>
      </c>
      <c r="K8423" t="s">
        <v>25</v>
      </c>
      <c r="L8423" t="s">
        <v>11290</v>
      </c>
      <c r="M8423" t="s">
        <v>11291</v>
      </c>
      <c r="N8423" t="s">
        <v>28</v>
      </c>
      <c r="O8423" t="s">
        <v>11292</v>
      </c>
      <c r="P8423">
        <v>-4.9595823299999999</v>
      </c>
      <c r="R8423" t="s">
        <v>11293</v>
      </c>
      <c r="S8423">
        <v>3178496</v>
      </c>
      <c r="T8423">
        <v>781.47326869999995</v>
      </c>
      <c r="U8423" t="s">
        <v>31</v>
      </c>
      <c r="V8423" t="s">
        <v>5522</v>
      </c>
      <c r="W8423" t="s">
        <v>23</v>
      </c>
    </row>
    <row r="8424" spans="1:23" x14ac:dyDescent="0.4">
      <c r="A8424">
        <v>8423</v>
      </c>
      <c r="B8424">
        <v>1</v>
      </c>
      <c r="C8424">
        <v>1</v>
      </c>
      <c r="D8424">
        <v>1</v>
      </c>
      <c r="E8424">
        <v>1</v>
      </c>
      <c r="F8424" t="s">
        <v>23</v>
      </c>
      <c r="G8424">
        <v>-407.53917459860298</v>
      </c>
      <c r="H8424">
        <v>0.999999999999999</v>
      </c>
      <c r="I8424">
        <v>34.521497616557198</v>
      </c>
      <c r="J8424" t="s">
        <v>11289</v>
      </c>
      <c r="K8424" t="s">
        <v>25</v>
      </c>
      <c r="L8424" t="s">
        <v>11290</v>
      </c>
      <c r="M8424" t="s">
        <v>11291</v>
      </c>
      <c r="N8424" t="s">
        <v>28</v>
      </c>
      <c r="O8424" t="s">
        <v>11292</v>
      </c>
      <c r="P8424">
        <v>-4.9595823299999999</v>
      </c>
      <c r="R8424" t="s">
        <v>11293</v>
      </c>
      <c r="S8424">
        <v>3178496</v>
      </c>
      <c r="T8424">
        <v>781.47326869999995</v>
      </c>
      <c r="U8424" t="s">
        <v>31</v>
      </c>
      <c r="V8424" t="s">
        <v>17385</v>
      </c>
      <c r="W8424" t="s">
        <v>23</v>
      </c>
    </row>
    <row r="8425" spans="1:23" x14ac:dyDescent="0.4">
      <c r="A8425">
        <v>8424</v>
      </c>
      <c r="B8425">
        <v>1</v>
      </c>
      <c r="C8425">
        <v>1</v>
      </c>
      <c r="D8425">
        <v>1</v>
      </c>
      <c r="E8425">
        <v>1</v>
      </c>
      <c r="F8425" t="s">
        <v>23</v>
      </c>
      <c r="G8425">
        <v>-15.387304409046999</v>
      </c>
      <c r="H8425" t="s">
        <v>23</v>
      </c>
      <c r="I8425">
        <v>49.9857534437186</v>
      </c>
      <c r="J8425" t="s">
        <v>3087</v>
      </c>
      <c r="K8425" t="s">
        <v>25</v>
      </c>
      <c r="L8425" t="s">
        <v>4062</v>
      </c>
      <c r="M8425" t="s">
        <v>4063</v>
      </c>
      <c r="N8425" t="s">
        <v>4064</v>
      </c>
      <c r="O8425" t="s">
        <v>4065</v>
      </c>
      <c r="P8425">
        <v>2.7090218099999999</v>
      </c>
      <c r="Q8425" t="s">
        <v>4066</v>
      </c>
      <c r="R8425" t="s">
        <v>4067</v>
      </c>
      <c r="S8425">
        <v>70803810</v>
      </c>
      <c r="T8425">
        <v>241.0859207</v>
      </c>
      <c r="U8425" t="s">
        <v>31</v>
      </c>
      <c r="V8425" t="s">
        <v>12250</v>
      </c>
      <c r="W8425" t="s">
        <v>23</v>
      </c>
    </row>
    <row r="8426" spans="1:23" x14ac:dyDescent="0.4">
      <c r="A8426">
        <v>8425</v>
      </c>
      <c r="B8426">
        <v>1</v>
      </c>
      <c r="C8426">
        <v>1</v>
      </c>
      <c r="D8426">
        <v>1</v>
      </c>
      <c r="E8426">
        <v>2</v>
      </c>
      <c r="F8426" t="s">
        <v>23</v>
      </c>
      <c r="G8426">
        <v>-819.81159760348305</v>
      </c>
      <c r="H8426" t="s">
        <v>23</v>
      </c>
      <c r="I8426">
        <v>63.464444652755297</v>
      </c>
      <c r="J8426" t="s">
        <v>2084</v>
      </c>
      <c r="K8426" t="s">
        <v>25</v>
      </c>
      <c r="L8426" t="s">
        <v>2085</v>
      </c>
      <c r="M8426" t="s">
        <v>2086</v>
      </c>
      <c r="N8426" t="s">
        <v>2087</v>
      </c>
      <c r="O8426" t="s">
        <v>2088</v>
      </c>
      <c r="P8426">
        <v>-3.2999999500000001</v>
      </c>
      <c r="Q8426">
        <v>3036015</v>
      </c>
      <c r="R8426" t="s">
        <v>2089</v>
      </c>
      <c r="S8426">
        <v>70</v>
      </c>
      <c r="T8426">
        <v>581.1864822</v>
      </c>
      <c r="U8426" t="s">
        <v>31</v>
      </c>
      <c r="V8426" t="s">
        <v>12152</v>
      </c>
      <c r="W8426" t="s">
        <v>23</v>
      </c>
    </row>
    <row r="8427" spans="1:23" x14ac:dyDescent="0.4">
      <c r="A8427">
        <v>8426</v>
      </c>
      <c r="B8427">
        <v>1</v>
      </c>
      <c r="C8427">
        <v>2</v>
      </c>
      <c r="D8427">
        <v>1</v>
      </c>
      <c r="E8427">
        <v>1</v>
      </c>
      <c r="F8427" t="s">
        <v>23</v>
      </c>
      <c r="G8427">
        <v>-7.6499288626136996</v>
      </c>
      <c r="H8427" t="s">
        <v>23</v>
      </c>
      <c r="I8427">
        <v>15.446055228799001</v>
      </c>
      <c r="J8427" t="s">
        <v>253</v>
      </c>
      <c r="K8427" t="s">
        <v>25</v>
      </c>
      <c r="L8427" t="s">
        <v>254</v>
      </c>
      <c r="M8427" t="s">
        <v>255</v>
      </c>
      <c r="N8427" t="s">
        <v>256</v>
      </c>
      <c r="O8427" t="s">
        <v>257</v>
      </c>
      <c r="P8427">
        <v>1.93788731</v>
      </c>
      <c r="Q8427" t="s">
        <v>258</v>
      </c>
      <c r="R8427" t="s">
        <v>259</v>
      </c>
      <c r="S8427">
        <v>2646118</v>
      </c>
      <c r="T8427">
        <v>401.20709849999997</v>
      </c>
      <c r="U8427" t="s">
        <v>31</v>
      </c>
      <c r="V8427" t="s">
        <v>261</v>
      </c>
      <c r="W8427" t="s">
        <v>23</v>
      </c>
    </row>
    <row r="8428" spans="1:23" x14ac:dyDescent="0.4">
      <c r="A8428">
        <v>8427</v>
      </c>
      <c r="B8428">
        <v>1</v>
      </c>
      <c r="C8428">
        <v>1</v>
      </c>
      <c r="D8428">
        <v>1</v>
      </c>
      <c r="E8428">
        <v>1</v>
      </c>
      <c r="F8428" t="s">
        <v>23</v>
      </c>
      <c r="G8428">
        <v>-3.4726584988014002</v>
      </c>
      <c r="H8428" t="s">
        <v>23</v>
      </c>
      <c r="I8428">
        <v>31.0399614257251</v>
      </c>
      <c r="J8428" t="s">
        <v>1074</v>
      </c>
      <c r="K8428" t="s">
        <v>25</v>
      </c>
      <c r="L8428" t="s">
        <v>1075</v>
      </c>
      <c r="M8428" t="s">
        <v>1076</v>
      </c>
      <c r="N8428" t="s">
        <v>1077</v>
      </c>
      <c r="O8428" t="s">
        <v>1078</v>
      </c>
      <c r="P8428">
        <v>-1.2999999499999999</v>
      </c>
      <c r="Q8428" t="s">
        <v>1079</v>
      </c>
      <c r="R8428" t="s">
        <v>1080</v>
      </c>
      <c r="S8428">
        <v>255781246</v>
      </c>
      <c r="T8428">
        <v>611.16066130000002</v>
      </c>
      <c r="U8428" t="s">
        <v>31</v>
      </c>
      <c r="V8428" t="s">
        <v>12239</v>
      </c>
      <c r="W8428" t="s">
        <v>23</v>
      </c>
    </row>
    <row r="8429" spans="1:23" x14ac:dyDescent="0.4">
      <c r="A8429">
        <v>8428</v>
      </c>
      <c r="B8429">
        <v>1</v>
      </c>
      <c r="C8429">
        <v>1</v>
      </c>
      <c r="D8429">
        <v>1</v>
      </c>
      <c r="E8429">
        <v>1</v>
      </c>
      <c r="F8429" t="s">
        <v>23</v>
      </c>
      <c r="G8429">
        <v>-34.066746311780797</v>
      </c>
      <c r="H8429" t="s">
        <v>23</v>
      </c>
      <c r="I8429">
        <v>54.808281556219796</v>
      </c>
      <c r="J8429" t="s">
        <v>4770</v>
      </c>
      <c r="K8429" t="s">
        <v>25</v>
      </c>
      <c r="L8429" t="s">
        <v>12986</v>
      </c>
      <c r="M8429" t="s">
        <v>12987</v>
      </c>
      <c r="N8429" t="s">
        <v>12988</v>
      </c>
      <c r="O8429" t="s">
        <v>12989</v>
      </c>
      <c r="P8429">
        <v>0.97017472999999999</v>
      </c>
      <c r="Q8429" t="s">
        <v>12990</v>
      </c>
      <c r="R8429" t="s">
        <v>12991</v>
      </c>
      <c r="S8429">
        <v>17301498750</v>
      </c>
      <c r="T8429">
        <v>181.04949999999999</v>
      </c>
      <c r="U8429" t="s">
        <v>31</v>
      </c>
      <c r="V8429" t="s">
        <v>8628</v>
      </c>
      <c r="W8429" t="s">
        <v>23</v>
      </c>
    </row>
    <row r="8430" spans="1:23" x14ac:dyDescent="0.4">
      <c r="A8430">
        <v>8429</v>
      </c>
      <c r="B8430">
        <v>1</v>
      </c>
      <c r="C8430">
        <v>1</v>
      </c>
      <c r="D8430">
        <v>1</v>
      </c>
      <c r="E8430">
        <v>1</v>
      </c>
      <c r="F8430" t="s">
        <v>23</v>
      </c>
      <c r="G8430">
        <v>-1.0776780207313099</v>
      </c>
      <c r="H8430" t="s">
        <v>23</v>
      </c>
      <c r="I8430">
        <v>16.534755206874099</v>
      </c>
      <c r="J8430" t="s">
        <v>694</v>
      </c>
      <c r="K8430" t="s">
        <v>25</v>
      </c>
      <c r="L8430" t="s">
        <v>695</v>
      </c>
      <c r="M8430" t="s">
        <v>696</v>
      </c>
      <c r="N8430" t="s">
        <v>697</v>
      </c>
      <c r="O8430" t="s">
        <v>698</v>
      </c>
      <c r="P8430">
        <v>1.60000002</v>
      </c>
      <c r="Q8430" t="s">
        <v>699</v>
      </c>
      <c r="R8430" t="s">
        <v>700</v>
      </c>
      <c r="S8430">
        <v>71098742</v>
      </c>
      <c r="T8430">
        <v>369.18088369999998</v>
      </c>
      <c r="U8430" t="s">
        <v>31</v>
      </c>
      <c r="V8430" t="s">
        <v>2776</v>
      </c>
      <c r="W8430" t="s">
        <v>23</v>
      </c>
    </row>
    <row r="8431" spans="1:23" x14ac:dyDescent="0.4">
      <c r="A8431">
        <v>8430</v>
      </c>
      <c r="B8431">
        <v>1</v>
      </c>
      <c r="C8431">
        <v>1</v>
      </c>
      <c r="D8431">
        <v>1</v>
      </c>
      <c r="E8431">
        <v>1</v>
      </c>
      <c r="F8431" t="s">
        <v>23</v>
      </c>
      <c r="G8431">
        <v>-9.0709432062681508</v>
      </c>
      <c r="H8431" t="s">
        <v>23</v>
      </c>
      <c r="I8431">
        <v>14.010471156619101</v>
      </c>
      <c r="J8431" t="s">
        <v>1102</v>
      </c>
      <c r="K8431" t="s">
        <v>25</v>
      </c>
      <c r="L8431" t="s">
        <v>1103</v>
      </c>
      <c r="M8431" t="s">
        <v>1104</v>
      </c>
      <c r="N8431" t="s">
        <v>1105</v>
      </c>
      <c r="O8431" t="s">
        <v>1106</v>
      </c>
      <c r="P8431">
        <v>3.0999998999999998</v>
      </c>
      <c r="Q8431" t="s">
        <v>1107</v>
      </c>
      <c r="R8431" t="s">
        <v>1108</v>
      </c>
      <c r="S8431">
        <v>255847294</v>
      </c>
      <c r="T8431">
        <v>229.0859207</v>
      </c>
      <c r="U8431" t="s">
        <v>31</v>
      </c>
      <c r="V8431" t="s">
        <v>4924</v>
      </c>
      <c r="W8431" t="s">
        <v>23</v>
      </c>
    </row>
    <row r="8432" spans="1:23" x14ac:dyDescent="0.4">
      <c r="A8432">
        <v>8431</v>
      </c>
      <c r="B8432">
        <v>1</v>
      </c>
      <c r="C8432">
        <v>1</v>
      </c>
      <c r="D8432">
        <v>1</v>
      </c>
      <c r="E8432">
        <v>1</v>
      </c>
      <c r="F8432" t="s">
        <v>23</v>
      </c>
      <c r="G8432">
        <v>-19.9779739003889</v>
      </c>
      <c r="H8432" t="s">
        <v>23</v>
      </c>
      <c r="I8432">
        <v>21.963210457586101</v>
      </c>
      <c r="J8432" t="s">
        <v>1074</v>
      </c>
      <c r="K8432" t="s">
        <v>25</v>
      </c>
      <c r="L8432" t="s">
        <v>13383</v>
      </c>
      <c r="M8432" t="s">
        <v>13384</v>
      </c>
      <c r="N8432" t="s">
        <v>13385</v>
      </c>
      <c r="O8432" t="s">
        <v>13386</v>
      </c>
      <c r="P8432">
        <v>-2.5999998999999998</v>
      </c>
      <c r="Q8432" t="s">
        <v>13387</v>
      </c>
      <c r="R8432" t="s">
        <v>13388</v>
      </c>
      <c r="S8432">
        <v>19972474</v>
      </c>
      <c r="T8432">
        <v>611.16066130000002</v>
      </c>
      <c r="U8432" t="s">
        <v>31</v>
      </c>
      <c r="V8432" t="s">
        <v>17386</v>
      </c>
      <c r="W8432" t="s">
        <v>23</v>
      </c>
    </row>
    <row r="8433" spans="1:23" x14ac:dyDescent="0.4">
      <c r="A8433">
        <v>8432</v>
      </c>
      <c r="B8433">
        <v>1</v>
      </c>
      <c r="C8433">
        <v>1</v>
      </c>
      <c r="D8433">
        <v>1</v>
      </c>
      <c r="E8433">
        <v>2</v>
      </c>
      <c r="F8433" t="s">
        <v>23</v>
      </c>
      <c r="G8433">
        <v>-659.85045003044797</v>
      </c>
      <c r="H8433" t="s">
        <v>23</v>
      </c>
      <c r="I8433">
        <v>88.884413251218206</v>
      </c>
      <c r="J8433" t="s">
        <v>1652</v>
      </c>
      <c r="K8433" t="s">
        <v>25</v>
      </c>
      <c r="L8433" t="s">
        <v>1653</v>
      </c>
      <c r="M8433" t="s">
        <v>1654</v>
      </c>
      <c r="N8433" t="s">
        <v>28</v>
      </c>
      <c r="O8433" t="s">
        <v>1655</v>
      </c>
      <c r="P8433">
        <v>3.2999999500000001</v>
      </c>
      <c r="Q8433" t="s">
        <v>1656</v>
      </c>
      <c r="R8433" t="s">
        <v>1657</v>
      </c>
      <c r="S8433">
        <v>16777286</v>
      </c>
      <c r="T8433">
        <v>565.15518199999997</v>
      </c>
      <c r="U8433" t="s">
        <v>31</v>
      </c>
      <c r="V8433" t="s">
        <v>1658</v>
      </c>
      <c r="W8433" t="s">
        <v>23</v>
      </c>
    </row>
    <row r="8434" spans="1:23" x14ac:dyDescent="0.4">
      <c r="A8434">
        <v>8433</v>
      </c>
      <c r="B8434">
        <v>1</v>
      </c>
      <c r="C8434">
        <v>1</v>
      </c>
      <c r="D8434">
        <v>1</v>
      </c>
      <c r="E8434">
        <v>1</v>
      </c>
      <c r="F8434" t="s">
        <v>23</v>
      </c>
      <c r="G8434">
        <v>-2.5360142161505301</v>
      </c>
      <c r="H8434" t="s">
        <v>23</v>
      </c>
      <c r="I8434">
        <v>43.225740531802202</v>
      </c>
      <c r="J8434" t="s">
        <v>457</v>
      </c>
      <c r="K8434" t="s">
        <v>25</v>
      </c>
      <c r="L8434" t="s">
        <v>458</v>
      </c>
      <c r="M8434" t="s">
        <v>459</v>
      </c>
      <c r="N8434" t="s">
        <v>460</v>
      </c>
      <c r="O8434" t="s">
        <v>461</v>
      </c>
      <c r="P8434">
        <v>2.2999999500000001</v>
      </c>
      <c r="Q8434" t="s">
        <v>462</v>
      </c>
      <c r="R8434" t="s">
        <v>463</v>
      </c>
      <c r="S8434">
        <v>70836598</v>
      </c>
      <c r="T8434">
        <v>385.21218379999999</v>
      </c>
      <c r="U8434" t="s">
        <v>31</v>
      </c>
      <c r="V8434" t="s">
        <v>757</v>
      </c>
      <c r="W8434" t="s">
        <v>23</v>
      </c>
    </row>
    <row r="8435" spans="1:23" x14ac:dyDescent="0.4">
      <c r="A8435">
        <v>8434</v>
      </c>
      <c r="B8435">
        <v>1</v>
      </c>
      <c r="C8435">
        <v>1</v>
      </c>
      <c r="D8435">
        <v>1</v>
      </c>
      <c r="E8435">
        <v>1</v>
      </c>
      <c r="F8435" t="s">
        <v>23</v>
      </c>
      <c r="G8435">
        <v>-26.606828732711499</v>
      </c>
      <c r="H8435" t="s">
        <v>23</v>
      </c>
      <c r="I8435">
        <v>31.2822835261296</v>
      </c>
      <c r="J8435" t="s">
        <v>4010</v>
      </c>
      <c r="K8435" t="s">
        <v>25</v>
      </c>
      <c r="L8435" t="s">
        <v>5309</v>
      </c>
      <c r="M8435" t="s">
        <v>5310</v>
      </c>
      <c r="N8435" t="s">
        <v>5311</v>
      </c>
      <c r="O8435" t="s">
        <v>5312</v>
      </c>
      <c r="P8435">
        <v>-0.30000001199999998</v>
      </c>
      <c r="Q8435" t="s">
        <v>5313</v>
      </c>
      <c r="R8435" t="s">
        <v>5314</v>
      </c>
      <c r="S8435">
        <v>3989586</v>
      </c>
      <c r="T8435">
        <v>451.12348800000001</v>
      </c>
      <c r="U8435" t="s">
        <v>31</v>
      </c>
      <c r="V8435" t="s">
        <v>8519</v>
      </c>
      <c r="W8435" t="s">
        <v>23</v>
      </c>
    </row>
    <row r="8436" spans="1:23" x14ac:dyDescent="0.4">
      <c r="A8436">
        <v>8435</v>
      </c>
      <c r="B8436">
        <v>1</v>
      </c>
      <c r="C8436">
        <v>1</v>
      </c>
      <c r="D8436">
        <v>1</v>
      </c>
      <c r="E8436">
        <v>1</v>
      </c>
      <c r="F8436" t="s">
        <v>23</v>
      </c>
      <c r="G8436">
        <v>-15.0526810385481</v>
      </c>
      <c r="H8436" t="s">
        <v>23</v>
      </c>
      <c r="I8436">
        <v>51.660487264719499</v>
      </c>
      <c r="J8436" t="s">
        <v>1074</v>
      </c>
      <c r="K8436" t="s">
        <v>25</v>
      </c>
      <c r="L8436" t="s">
        <v>5299</v>
      </c>
      <c r="M8436" t="s">
        <v>5300</v>
      </c>
      <c r="N8436" t="s">
        <v>28</v>
      </c>
      <c r="O8436" t="s">
        <v>5301</v>
      </c>
      <c r="P8436">
        <v>-1.2598438300000001</v>
      </c>
      <c r="R8436" t="s">
        <v>5302</v>
      </c>
      <c r="S8436">
        <v>3178496</v>
      </c>
      <c r="T8436">
        <v>611.16066130000002</v>
      </c>
      <c r="U8436" t="s">
        <v>31</v>
      </c>
      <c r="V8436" t="s">
        <v>12234</v>
      </c>
      <c r="W8436" t="s">
        <v>23</v>
      </c>
    </row>
    <row r="8437" spans="1:23" x14ac:dyDescent="0.4">
      <c r="A8437">
        <v>8436</v>
      </c>
      <c r="B8437">
        <v>1</v>
      </c>
      <c r="C8437">
        <v>1</v>
      </c>
      <c r="D8437">
        <v>1</v>
      </c>
      <c r="E8437">
        <v>2</v>
      </c>
      <c r="F8437" t="s">
        <v>23</v>
      </c>
      <c r="G8437">
        <v>-722.82597283416999</v>
      </c>
      <c r="H8437" t="s">
        <v>23</v>
      </c>
      <c r="I8437">
        <v>12.4058310850228</v>
      </c>
      <c r="J8437" t="s">
        <v>17310</v>
      </c>
      <c r="K8437" t="s">
        <v>25</v>
      </c>
      <c r="L8437" t="s">
        <v>17311</v>
      </c>
      <c r="M8437" t="s">
        <v>17312</v>
      </c>
      <c r="N8437" t="s">
        <v>17313</v>
      </c>
      <c r="O8437" t="s">
        <v>17314</v>
      </c>
      <c r="P8437">
        <v>4.5</v>
      </c>
      <c r="Q8437" t="s">
        <v>17315</v>
      </c>
      <c r="R8437" t="s">
        <v>17316</v>
      </c>
      <c r="S8437">
        <v>2105346</v>
      </c>
      <c r="T8437">
        <v>616.34609999999998</v>
      </c>
      <c r="U8437" t="s">
        <v>31</v>
      </c>
      <c r="V8437" t="s">
        <v>8423</v>
      </c>
      <c r="W8437" t="s">
        <v>23</v>
      </c>
    </row>
    <row r="8438" spans="1:23" x14ac:dyDescent="0.4">
      <c r="A8438">
        <v>8437</v>
      </c>
      <c r="B8438">
        <v>1</v>
      </c>
      <c r="C8438">
        <v>1</v>
      </c>
      <c r="D8438">
        <v>1</v>
      </c>
      <c r="E8438">
        <v>1</v>
      </c>
      <c r="F8438" t="s">
        <v>23</v>
      </c>
      <c r="G8438">
        <v>-315.819397597641</v>
      </c>
      <c r="H8438" t="s">
        <v>23</v>
      </c>
      <c r="I8438">
        <v>29.312891155689901</v>
      </c>
      <c r="J8438" t="s">
        <v>10067</v>
      </c>
      <c r="K8438" t="s">
        <v>25</v>
      </c>
      <c r="L8438" t="s">
        <v>10068</v>
      </c>
      <c r="M8438" t="s">
        <v>10069</v>
      </c>
      <c r="N8438" t="s">
        <v>28</v>
      </c>
      <c r="O8438" t="s">
        <v>10070</v>
      </c>
      <c r="P8438">
        <v>-1.2000000500000001</v>
      </c>
      <c r="Q8438">
        <v>117072428</v>
      </c>
      <c r="R8438" t="s">
        <v>10071</v>
      </c>
      <c r="S8438">
        <v>16777218</v>
      </c>
      <c r="T8438">
        <v>271.06009990000001</v>
      </c>
      <c r="U8438" t="s">
        <v>31</v>
      </c>
      <c r="V8438" t="s">
        <v>10697</v>
      </c>
      <c r="W8438" t="s">
        <v>23</v>
      </c>
    </row>
    <row r="8439" spans="1:23" x14ac:dyDescent="0.4">
      <c r="A8439">
        <v>8438</v>
      </c>
      <c r="B8439">
        <v>1</v>
      </c>
      <c r="C8439">
        <v>1</v>
      </c>
      <c r="D8439">
        <v>1</v>
      </c>
      <c r="E8439">
        <v>1</v>
      </c>
      <c r="F8439" t="s">
        <v>23</v>
      </c>
      <c r="G8439">
        <v>-25.439026015301501</v>
      </c>
      <c r="H8439" t="s">
        <v>23</v>
      </c>
      <c r="I8439">
        <v>14.875873813967599</v>
      </c>
      <c r="J8439" t="s">
        <v>1199</v>
      </c>
      <c r="K8439" t="s">
        <v>25</v>
      </c>
      <c r="L8439" t="s">
        <v>1200</v>
      </c>
      <c r="M8439" t="s">
        <v>1201</v>
      </c>
      <c r="N8439" t="s">
        <v>1202</v>
      </c>
      <c r="O8439" t="s">
        <v>1203</v>
      </c>
      <c r="P8439">
        <v>-1.39999998</v>
      </c>
      <c r="Q8439" t="s">
        <v>1204</v>
      </c>
      <c r="R8439" t="s">
        <v>1205</v>
      </c>
      <c r="S8439">
        <v>37544310</v>
      </c>
      <c r="T8439">
        <v>597.18139680000002</v>
      </c>
      <c r="U8439" t="s">
        <v>31</v>
      </c>
      <c r="V8439" t="s">
        <v>12153</v>
      </c>
      <c r="W8439" t="s">
        <v>23</v>
      </c>
    </row>
    <row r="8440" spans="1:23" x14ac:dyDescent="0.4">
      <c r="A8440">
        <v>8439</v>
      </c>
      <c r="B8440">
        <v>1</v>
      </c>
      <c r="C8440">
        <v>1</v>
      </c>
      <c r="D8440">
        <v>1</v>
      </c>
      <c r="E8440">
        <v>1</v>
      </c>
      <c r="F8440" t="s">
        <v>23</v>
      </c>
      <c r="G8440">
        <v>-529.87753546017404</v>
      </c>
      <c r="H8440" t="s">
        <v>23</v>
      </c>
      <c r="I8440">
        <v>45.440469787765501</v>
      </c>
      <c r="J8440" t="s">
        <v>10991</v>
      </c>
      <c r="K8440" t="s">
        <v>25</v>
      </c>
      <c r="L8440" t="s">
        <v>10992</v>
      </c>
      <c r="M8440" t="s">
        <v>10993</v>
      </c>
      <c r="N8440" t="s">
        <v>10994</v>
      </c>
      <c r="O8440" t="s">
        <v>10995</v>
      </c>
      <c r="P8440">
        <v>2.7999999500000001</v>
      </c>
      <c r="Q8440">
        <v>13370511</v>
      </c>
      <c r="R8440" t="s">
        <v>10996</v>
      </c>
      <c r="S8440">
        <v>67108866</v>
      </c>
      <c r="T8440">
        <v>289.07066459999999</v>
      </c>
      <c r="U8440" t="s">
        <v>31</v>
      </c>
      <c r="V8440" t="s">
        <v>1148</v>
      </c>
      <c r="W8440" t="s">
        <v>23</v>
      </c>
    </row>
    <row r="8441" spans="1:23" x14ac:dyDescent="0.4">
      <c r="A8441">
        <v>8440</v>
      </c>
      <c r="B8441">
        <v>1</v>
      </c>
      <c r="C8441">
        <v>1</v>
      </c>
      <c r="D8441">
        <v>1</v>
      </c>
      <c r="E8441">
        <v>1</v>
      </c>
      <c r="F8441" t="s">
        <v>23</v>
      </c>
      <c r="G8441">
        <v>-8.4925254690429099</v>
      </c>
      <c r="H8441" t="s">
        <v>23</v>
      </c>
      <c r="I8441">
        <v>55.3407005593373</v>
      </c>
      <c r="J8441" t="s">
        <v>3322</v>
      </c>
      <c r="K8441" t="s">
        <v>25</v>
      </c>
      <c r="L8441" t="s">
        <v>3323</v>
      </c>
      <c r="M8441" t="s">
        <v>3324</v>
      </c>
      <c r="N8441" t="s">
        <v>3325</v>
      </c>
      <c r="O8441" t="s">
        <v>3326</v>
      </c>
      <c r="P8441">
        <v>2.6852800800000001</v>
      </c>
      <c r="Q8441" t="s">
        <v>3327</v>
      </c>
      <c r="R8441" t="s">
        <v>3328</v>
      </c>
      <c r="S8441">
        <v>17266829694</v>
      </c>
      <c r="T8441">
        <v>213.1022395</v>
      </c>
      <c r="U8441" t="s">
        <v>31</v>
      </c>
      <c r="V8441" t="s">
        <v>3388</v>
      </c>
      <c r="W8441" t="s">
        <v>23</v>
      </c>
    </row>
    <row r="8442" spans="1:23" x14ac:dyDescent="0.4">
      <c r="A8442">
        <v>8441</v>
      </c>
      <c r="B8442">
        <v>1</v>
      </c>
      <c r="C8442">
        <v>2</v>
      </c>
      <c r="D8442">
        <v>1</v>
      </c>
      <c r="E8442">
        <v>1</v>
      </c>
      <c r="F8442" t="s">
        <v>23</v>
      </c>
      <c r="G8442">
        <v>-5.7787574133239898</v>
      </c>
      <c r="H8442" t="s">
        <v>23</v>
      </c>
      <c r="I8442">
        <v>26.816403146305198</v>
      </c>
      <c r="J8442" t="s">
        <v>1785</v>
      </c>
      <c r="K8442" t="s">
        <v>25</v>
      </c>
      <c r="L8442" t="s">
        <v>1786</v>
      </c>
      <c r="M8442" t="s">
        <v>1787</v>
      </c>
      <c r="N8442" t="s">
        <v>1788</v>
      </c>
      <c r="O8442" t="s">
        <v>1789</v>
      </c>
      <c r="P8442">
        <v>2.6577415499999999</v>
      </c>
      <c r="Q8442" t="s">
        <v>1790</v>
      </c>
      <c r="R8442" t="s">
        <v>1791</v>
      </c>
      <c r="S8442">
        <v>20900222</v>
      </c>
      <c r="T8442">
        <v>255.06519</v>
      </c>
      <c r="U8442" t="s">
        <v>31</v>
      </c>
      <c r="V8442" t="s">
        <v>3619</v>
      </c>
      <c r="W8442" t="s">
        <v>23</v>
      </c>
    </row>
    <row r="8443" spans="1:23" x14ac:dyDescent="0.4">
      <c r="A8443">
        <v>8442</v>
      </c>
      <c r="B8443">
        <v>1</v>
      </c>
      <c r="C8443">
        <v>1</v>
      </c>
      <c r="D8443">
        <v>1</v>
      </c>
      <c r="E8443">
        <v>1</v>
      </c>
      <c r="F8443" t="s">
        <v>23</v>
      </c>
      <c r="G8443">
        <v>-8.7529230572800696</v>
      </c>
      <c r="H8443" t="s">
        <v>23</v>
      </c>
      <c r="I8443">
        <v>41.845449841410598</v>
      </c>
      <c r="J8443" t="s">
        <v>61</v>
      </c>
      <c r="K8443" t="s">
        <v>25</v>
      </c>
      <c r="L8443" t="s">
        <v>62</v>
      </c>
      <c r="M8443" t="s">
        <v>63</v>
      </c>
      <c r="N8443" t="s">
        <v>64</v>
      </c>
      <c r="O8443" t="s">
        <v>65</v>
      </c>
      <c r="P8443">
        <v>0.85086435100000002</v>
      </c>
      <c r="Q8443" t="s">
        <v>66</v>
      </c>
      <c r="R8443" t="s">
        <v>67</v>
      </c>
      <c r="S8443">
        <v>19064874</v>
      </c>
      <c r="T8443">
        <v>305.11319809999998</v>
      </c>
      <c r="U8443" t="s">
        <v>31</v>
      </c>
      <c r="V8443" t="s">
        <v>557</v>
      </c>
      <c r="W8443" t="s">
        <v>23</v>
      </c>
    </row>
    <row r="8444" spans="1:23" x14ac:dyDescent="0.4">
      <c r="A8444">
        <v>8443</v>
      </c>
      <c r="B8444">
        <v>1</v>
      </c>
      <c r="C8444">
        <v>1</v>
      </c>
      <c r="D8444">
        <v>1</v>
      </c>
      <c r="E8444">
        <v>1</v>
      </c>
      <c r="F8444" t="s">
        <v>23</v>
      </c>
      <c r="G8444">
        <v>-4.71520701717834</v>
      </c>
      <c r="H8444" t="s">
        <v>23</v>
      </c>
      <c r="I8444">
        <v>10.3511182275558</v>
      </c>
      <c r="J8444" t="s">
        <v>1102</v>
      </c>
      <c r="K8444" t="s">
        <v>25</v>
      </c>
      <c r="L8444" t="s">
        <v>1103</v>
      </c>
      <c r="M8444" t="s">
        <v>1104</v>
      </c>
      <c r="N8444" t="s">
        <v>1105</v>
      </c>
      <c r="O8444" t="s">
        <v>1106</v>
      </c>
      <c r="P8444">
        <v>3.0999998999999998</v>
      </c>
      <c r="Q8444" t="s">
        <v>1107</v>
      </c>
      <c r="R8444" t="s">
        <v>1108</v>
      </c>
      <c r="S8444">
        <v>255847294</v>
      </c>
      <c r="T8444">
        <v>229.0859207</v>
      </c>
      <c r="U8444" t="s">
        <v>31</v>
      </c>
      <c r="V8444" t="s">
        <v>1830</v>
      </c>
      <c r="W8444" t="s">
        <v>23</v>
      </c>
    </row>
    <row r="8445" spans="1:23" x14ac:dyDescent="0.4">
      <c r="A8445">
        <v>8444</v>
      </c>
      <c r="B8445">
        <v>1</v>
      </c>
      <c r="C8445">
        <v>1</v>
      </c>
      <c r="D8445">
        <v>1</v>
      </c>
      <c r="E8445">
        <v>1</v>
      </c>
      <c r="F8445" t="s">
        <v>23</v>
      </c>
      <c r="G8445">
        <v>-14.9290974218963</v>
      </c>
      <c r="H8445" t="s">
        <v>23</v>
      </c>
      <c r="I8445">
        <v>16.100185986577699</v>
      </c>
      <c r="J8445" t="s">
        <v>1690</v>
      </c>
      <c r="K8445" t="s">
        <v>25</v>
      </c>
      <c r="L8445" t="s">
        <v>15624</v>
      </c>
      <c r="M8445" t="s">
        <v>15625</v>
      </c>
      <c r="N8445" t="s">
        <v>15626</v>
      </c>
      <c r="O8445" t="s">
        <v>15627</v>
      </c>
      <c r="P8445">
        <v>-0.60000002399999997</v>
      </c>
      <c r="Q8445" t="s">
        <v>15628</v>
      </c>
      <c r="R8445" t="s">
        <v>15629</v>
      </c>
      <c r="S8445">
        <v>8610621562</v>
      </c>
      <c r="T8445">
        <v>595.1657467</v>
      </c>
      <c r="U8445" t="s">
        <v>31</v>
      </c>
      <c r="V8445" t="s">
        <v>5047</v>
      </c>
      <c r="W8445" t="s">
        <v>23</v>
      </c>
    </row>
    <row r="8446" spans="1:23" x14ac:dyDescent="0.4">
      <c r="A8446">
        <v>8445</v>
      </c>
      <c r="B8446">
        <v>1</v>
      </c>
      <c r="C8446">
        <v>1</v>
      </c>
      <c r="D8446">
        <v>1</v>
      </c>
      <c r="E8446">
        <v>3</v>
      </c>
      <c r="F8446" t="s">
        <v>23</v>
      </c>
      <c r="G8446">
        <v>-359.89587135896801</v>
      </c>
      <c r="H8446" t="s">
        <v>23</v>
      </c>
      <c r="I8446">
        <v>36.798077524480902</v>
      </c>
      <c r="J8446" t="s">
        <v>9320</v>
      </c>
      <c r="K8446" t="s">
        <v>25</v>
      </c>
      <c r="L8446" t="s">
        <v>9321</v>
      </c>
      <c r="M8446" t="s">
        <v>9322</v>
      </c>
      <c r="N8446" t="s">
        <v>28</v>
      </c>
      <c r="O8446" t="s">
        <v>9323</v>
      </c>
      <c r="P8446">
        <v>-0.10000000100000001</v>
      </c>
      <c r="Q8446">
        <v>129602411</v>
      </c>
      <c r="R8446" t="s">
        <v>9324</v>
      </c>
      <c r="S8446">
        <v>2097154</v>
      </c>
      <c r="T8446">
        <v>363.18021499999998</v>
      </c>
      <c r="U8446" t="s">
        <v>31</v>
      </c>
      <c r="V8446" t="s">
        <v>12315</v>
      </c>
      <c r="W8446" t="s">
        <v>23</v>
      </c>
    </row>
    <row r="8447" spans="1:23" x14ac:dyDescent="0.4">
      <c r="A8447">
        <v>8446</v>
      </c>
      <c r="B8447">
        <v>1</v>
      </c>
      <c r="C8447">
        <v>1</v>
      </c>
      <c r="D8447">
        <v>1</v>
      </c>
      <c r="E8447">
        <v>1</v>
      </c>
      <c r="F8447" t="s">
        <v>23</v>
      </c>
      <c r="G8447">
        <v>-663.99792789074297</v>
      </c>
      <c r="H8447" t="s">
        <v>23</v>
      </c>
      <c r="I8447">
        <v>11.825950997705799</v>
      </c>
      <c r="J8447" t="s">
        <v>11154</v>
      </c>
      <c r="K8447" t="s">
        <v>25</v>
      </c>
      <c r="L8447" t="s">
        <v>11155</v>
      </c>
      <c r="M8447" t="s">
        <v>11156</v>
      </c>
      <c r="N8447" t="s">
        <v>11157</v>
      </c>
      <c r="O8447" t="s">
        <v>11158</v>
      </c>
      <c r="P8447">
        <v>14.600000400000001</v>
      </c>
      <c r="Q8447">
        <v>18929383</v>
      </c>
      <c r="R8447" t="s">
        <v>11159</v>
      </c>
      <c r="S8447">
        <v>262146</v>
      </c>
      <c r="T8447">
        <v>623.45174540000005</v>
      </c>
      <c r="U8447" t="s">
        <v>31</v>
      </c>
      <c r="V8447" t="s">
        <v>17387</v>
      </c>
      <c r="W8447" t="s">
        <v>23</v>
      </c>
    </row>
    <row r="8448" spans="1:23" x14ac:dyDescent="0.4">
      <c r="A8448">
        <v>8447</v>
      </c>
      <c r="B8448">
        <v>1</v>
      </c>
      <c r="C8448">
        <v>1</v>
      </c>
      <c r="D8448">
        <v>1</v>
      </c>
      <c r="E8448">
        <v>1</v>
      </c>
      <c r="F8448" t="s">
        <v>23</v>
      </c>
      <c r="G8448">
        <v>-728.72293176635696</v>
      </c>
      <c r="H8448" t="s">
        <v>23</v>
      </c>
      <c r="I8448">
        <v>18.7965187218254</v>
      </c>
      <c r="J8448" t="s">
        <v>9364</v>
      </c>
      <c r="K8448" t="s">
        <v>25</v>
      </c>
      <c r="L8448" t="s">
        <v>9365</v>
      </c>
      <c r="M8448" t="s">
        <v>9366</v>
      </c>
      <c r="N8448" t="s">
        <v>9367</v>
      </c>
      <c r="O8448" t="s">
        <v>9368</v>
      </c>
      <c r="P8448">
        <v>0.69999998799999996</v>
      </c>
      <c r="Q8448" t="s">
        <v>9369</v>
      </c>
      <c r="R8448" t="s">
        <v>9370</v>
      </c>
      <c r="S8448">
        <v>121430638</v>
      </c>
      <c r="T8448">
        <v>465.10275250000001</v>
      </c>
      <c r="U8448" t="s">
        <v>31</v>
      </c>
      <c r="V8448" t="s">
        <v>12290</v>
      </c>
      <c r="W8448" t="s">
        <v>23</v>
      </c>
    </row>
    <row r="8449" spans="1:23" x14ac:dyDescent="0.4">
      <c r="A8449">
        <v>8448</v>
      </c>
      <c r="B8449">
        <v>1</v>
      </c>
      <c r="C8449">
        <v>1</v>
      </c>
      <c r="D8449">
        <v>1</v>
      </c>
      <c r="E8449">
        <v>1</v>
      </c>
      <c r="F8449" t="s">
        <v>23</v>
      </c>
      <c r="G8449">
        <v>-17.488647674045001</v>
      </c>
      <c r="H8449" t="s">
        <v>23</v>
      </c>
      <c r="I8449">
        <v>30.633393194054801</v>
      </c>
      <c r="J8449" t="s">
        <v>1408</v>
      </c>
      <c r="K8449" t="s">
        <v>25</v>
      </c>
      <c r="L8449" t="s">
        <v>1409</v>
      </c>
      <c r="M8449" t="s">
        <v>1410</v>
      </c>
      <c r="N8449" t="s">
        <v>1411</v>
      </c>
      <c r="O8449" t="s">
        <v>1412</v>
      </c>
      <c r="P8449">
        <v>2.3777244099999999</v>
      </c>
      <c r="Q8449" t="s">
        <v>1413</v>
      </c>
      <c r="R8449" t="s">
        <v>1414</v>
      </c>
      <c r="S8449">
        <v>2779202</v>
      </c>
      <c r="T8449">
        <v>289.15466900000001</v>
      </c>
      <c r="U8449" t="s">
        <v>31</v>
      </c>
      <c r="V8449" t="s">
        <v>2991</v>
      </c>
      <c r="W8449" t="s">
        <v>23</v>
      </c>
    </row>
    <row r="8450" spans="1:23" x14ac:dyDescent="0.4">
      <c r="A8450">
        <v>8449</v>
      </c>
      <c r="B8450">
        <v>1</v>
      </c>
      <c r="C8450">
        <v>1</v>
      </c>
      <c r="D8450">
        <v>1</v>
      </c>
      <c r="E8450">
        <v>1</v>
      </c>
      <c r="F8450" t="s">
        <v>23</v>
      </c>
      <c r="G8450">
        <v>-15.1319145524413</v>
      </c>
      <c r="H8450" t="s">
        <v>23</v>
      </c>
      <c r="I8450">
        <v>19.817830624954901</v>
      </c>
      <c r="J8450" t="s">
        <v>503</v>
      </c>
      <c r="K8450" t="s">
        <v>25</v>
      </c>
      <c r="L8450" t="s">
        <v>504</v>
      </c>
      <c r="M8450" t="s">
        <v>505</v>
      </c>
      <c r="N8450" t="s">
        <v>506</v>
      </c>
      <c r="O8450" t="s">
        <v>507</v>
      </c>
      <c r="P8450">
        <v>1.92851174</v>
      </c>
      <c r="Q8450" t="s">
        <v>508</v>
      </c>
      <c r="R8450" t="s">
        <v>509</v>
      </c>
      <c r="S8450">
        <v>19556450</v>
      </c>
      <c r="T8450">
        <v>275.13902000000002</v>
      </c>
      <c r="U8450" t="s">
        <v>31</v>
      </c>
      <c r="V8450" t="s">
        <v>1431</v>
      </c>
      <c r="W8450" t="s">
        <v>23</v>
      </c>
    </row>
    <row r="8451" spans="1:23" x14ac:dyDescent="0.4">
      <c r="A8451">
        <v>8450</v>
      </c>
      <c r="B8451">
        <v>1</v>
      </c>
      <c r="C8451">
        <v>1</v>
      </c>
      <c r="D8451">
        <v>1</v>
      </c>
      <c r="E8451">
        <v>2</v>
      </c>
      <c r="F8451" t="s">
        <v>23</v>
      </c>
      <c r="G8451">
        <v>-218.19828555196699</v>
      </c>
      <c r="H8451" t="s">
        <v>23</v>
      </c>
      <c r="I8451">
        <v>51.259857291575202</v>
      </c>
      <c r="J8451" t="s">
        <v>16632</v>
      </c>
      <c r="K8451" t="s">
        <v>25</v>
      </c>
      <c r="L8451" t="s">
        <v>16633</v>
      </c>
      <c r="M8451" t="s">
        <v>16634</v>
      </c>
      <c r="N8451" t="s">
        <v>16635</v>
      </c>
      <c r="O8451" t="s">
        <v>16636</v>
      </c>
      <c r="P8451">
        <v>1.5485135299999999</v>
      </c>
      <c r="Q8451">
        <v>9501</v>
      </c>
      <c r="R8451" t="s">
        <v>16637</v>
      </c>
      <c r="S8451">
        <v>67108866</v>
      </c>
      <c r="T8451">
        <v>183.09167479999999</v>
      </c>
      <c r="U8451" t="s">
        <v>31</v>
      </c>
      <c r="V8451" t="s">
        <v>1728</v>
      </c>
      <c r="W8451" t="s">
        <v>23</v>
      </c>
    </row>
    <row r="8452" spans="1:23" x14ac:dyDescent="0.4">
      <c r="A8452">
        <v>8451</v>
      </c>
      <c r="B8452">
        <v>1</v>
      </c>
      <c r="C8452">
        <v>1</v>
      </c>
      <c r="D8452">
        <v>1</v>
      </c>
      <c r="E8452">
        <v>1</v>
      </c>
      <c r="F8452" t="s">
        <v>23</v>
      </c>
      <c r="G8452">
        <v>-299.605172967638</v>
      </c>
      <c r="H8452" t="s">
        <v>23</v>
      </c>
      <c r="I8452">
        <v>54.633116530101397</v>
      </c>
      <c r="J8452" t="s">
        <v>2060</v>
      </c>
      <c r="K8452" t="s">
        <v>25</v>
      </c>
      <c r="L8452" t="s">
        <v>2061</v>
      </c>
      <c r="M8452" t="s">
        <v>2062</v>
      </c>
      <c r="N8452" t="s">
        <v>28</v>
      </c>
      <c r="O8452" t="s">
        <v>2063</v>
      </c>
      <c r="P8452">
        <v>-3.2999999500000001</v>
      </c>
      <c r="Q8452" t="s">
        <v>2064</v>
      </c>
      <c r="R8452" t="s">
        <v>2065</v>
      </c>
      <c r="S8452">
        <v>18874370</v>
      </c>
      <c r="T8452">
        <v>433.11292329999998</v>
      </c>
      <c r="U8452" t="s">
        <v>31</v>
      </c>
      <c r="V8452" t="s">
        <v>10144</v>
      </c>
      <c r="W8452" t="s">
        <v>23</v>
      </c>
    </row>
    <row r="8453" spans="1:23" x14ac:dyDescent="0.4">
      <c r="A8453">
        <v>8452</v>
      </c>
      <c r="B8453">
        <v>1</v>
      </c>
      <c r="C8453">
        <v>1</v>
      </c>
      <c r="D8453">
        <v>1</v>
      </c>
      <c r="E8453">
        <v>1</v>
      </c>
      <c r="F8453" t="s">
        <v>23</v>
      </c>
      <c r="G8453">
        <v>-324.07255424397101</v>
      </c>
      <c r="H8453">
        <v>0.999999999999999</v>
      </c>
      <c r="I8453">
        <v>57.085405141951803</v>
      </c>
      <c r="J8453" t="s">
        <v>11400</v>
      </c>
      <c r="K8453" t="s">
        <v>25</v>
      </c>
      <c r="L8453" t="s">
        <v>11401</v>
      </c>
      <c r="M8453" t="s">
        <v>11402</v>
      </c>
      <c r="N8453" t="s">
        <v>28</v>
      </c>
      <c r="O8453" t="s">
        <v>11403</v>
      </c>
      <c r="P8453">
        <v>-9.0486192699999997</v>
      </c>
      <c r="R8453" t="s">
        <v>11404</v>
      </c>
      <c r="S8453">
        <v>2097152</v>
      </c>
      <c r="T8453">
        <v>687.28586189999999</v>
      </c>
      <c r="U8453" t="s">
        <v>31</v>
      </c>
      <c r="V8453" t="s">
        <v>17388</v>
      </c>
      <c r="W8453" t="s">
        <v>23</v>
      </c>
    </row>
    <row r="8454" spans="1:23" x14ac:dyDescent="0.4">
      <c r="A8454">
        <v>8453</v>
      </c>
      <c r="B8454">
        <v>1</v>
      </c>
      <c r="C8454">
        <v>1</v>
      </c>
      <c r="D8454">
        <v>1</v>
      </c>
      <c r="E8454">
        <v>2</v>
      </c>
      <c r="F8454" t="s">
        <v>23</v>
      </c>
      <c r="G8454">
        <v>-240.828462835605</v>
      </c>
      <c r="H8454" t="s">
        <v>23</v>
      </c>
      <c r="I8454">
        <v>42.673109648154004</v>
      </c>
      <c r="J8454" t="s">
        <v>15551</v>
      </c>
      <c r="K8454" t="s">
        <v>25</v>
      </c>
      <c r="L8454" t="s">
        <v>15552</v>
      </c>
      <c r="M8454" t="s">
        <v>15553</v>
      </c>
      <c r="N8454" t="s">
        <v>15554</v>
      </c>
      <c r="O8454" t="s">
        <v>15555</v>
      </c>
      <c r="P8454">
        <v>1.5</v>
      </c>
      <c r="Q8454">
        <v>843615</v>
      </c>
      <c r="R8454" t="s">
        <v>15556</v>
      </c>
      <c r="S8454">
        <v>98</v>
      </c>
      <c r="T8454">
        <v>341.13819999999998</v>
      </c>
      <c r="U8454" t="s">
        <v>31</v>
      </c>
      <c r="V8454" t="s">
        <v>9110</v>
      </c>
      <c r="W8454" t="s">
        <v>23</v>
      </c>
    </row>
    <row r="8455" spans="1:23" x14ac:dyDescent="0.4">
      <c r="A8455">
        <v>8454</v>
      </c>
      <c r="B8455">
        <v>1</v>
      </c>
      <c r="C8455">
        <v>1</v>
      </c>
      <c r="D8455">
        <v>1</v>
      </c>
      <c r="E8455">
        <v>1</v>
      </c>
      <c r="F8455" t="s">
        <v>23</v>
      </c>
      <c r="G8455">
        <v>-16.687557566147301</v>
      </c>
      <c r="H8455" t="s">
        <v>23</v>
      </c>
      <c r="I8455">
        <v>55.005748925300097</v>
      </c>
      <c r="J8455" t="s">
        <v>194</v>
      </c>
      <c r="K8455" t="s">
        <v>25</v>
      </c>
      <c r="L8455" t="s">
        <v>2248</v>
      </c>
      <c r="M8455" t="s">
        <v>2249</v>
      </c>
      <c r="N8455" t="s">
        <v>2250</v>
      </c>
      <c r="O8455" t="s">
        <v>2251</v>
      </c>
      <c r="P8455">
        <v>2.5</v>
      </c>
      <c r="Q8455" t="s">
        <v>2252</v>
      </c>
      <c r="R8455" t="s">
        <v>2253</v>
      </c>
      <c r="S8455">
        <v>3194962</v>
      </c>
      <c r="T8455">
        <v>355.20161919999998</v>
      </c>
      <c r="U8455" t="s">
        <v>31</v>
      </c>
      <c r="V8455" t="s">
        <v>8598</v>
      </c>
      <c r="W8455" t="s">
        <v>23</v>
      </c>
    </row>
    <row r="8456" spans="1:23" x14ac:dyDescent="0.4">
      <c r="A8456">
        <v>8455</v>
      </c>
      <c r="B8456">
        <v>1</v>
      </c>
      <c r="C8456">
        <v>1</v>
      </c>
      <c r="D8456">
        <v>1</v>
      </c>
      <c r="E8456">
        <v>1</v>
      </c>
      <c r="F8456" t="s">
        <v>23</v>
      </c>
      <c r="G8456">
        <v>-4.5737464490839201</v>
      </c>
      <c r="H8456" t="s">
        <v>23</v>
      </c>
      <c r="I8456">
        <v>53.226919187377099</v>
      </c>
      <c r="J8456" t="s">
        <v>4881</v>
      </c>
      <c r="K8456" t="s">
        <v>25</v>
      </c>
      <c r="L8456" t="s">
        <v>14657</v>
      </c>
      <c r="M8456" t="s">
        <v>14658</v>
      </c>
      <c r="N8456" t="s">
        <v>14659</v>
      </c>
      <c r="O8456" t="s">
        <v>14660</v>
      </c>
      <c r="P8456">
        <v>1.77671146</v>
      </c>
      <c r="Q8456" t="s">
        <v>14661</v>
      </c>
      <c r="R8456" t="s">
        <v>14662</v>
      </c>
      <c r="S8456">
        <v>88074622</v>
      </c>
      <c r="T8456">
        <v>317.0655792</v>
      </c>
      <c r="U8456" t="s">
        <v>31</v>
      </c>
      <c r="V8456" t="s">
        <v>6818</v>
      </c>
      <c r="W8456" t="s">
        <v>23</v>
      </c>
    </row>
    <row r="8457" spans="1:23" x14ac:dyDescent="0.4">
      <c r="A8457">
        <v>8456</v>
      </c>
      <c r="B8457">
        <v>1</v>
      </c>
      <c r="C8457">
        <v>1</v>
      </c>
      <c r="D8457">
        <v>1</v>
      </c>
      <c r="E8457">
        <v>1</v>
      </c>
      <c r="F8457" t="s">
        <v>23</v>
      </c>
      <c r="G8457">
        <v>-45.588753664179798</v>
      </c>
      <c r="H8457" t="s">
        <v>23</v>
      </c>
      <c r="I8457">
        <v>67.972532735175903</v>
      </c>
      <c r="J8457" t="s">
        <v>175</v>
      </c>
      <c r="K8457" t="s">
        <v>25</v>
      </c>
      <c r="L8457" t="s">
        <v>748</v>
      </c>
      <c r="M8457" t="s">
        <v>749</v>
      </c>
      <c r="N8457" t="s">
        <v>750</v>
      </c>
      <c r="O8457" t="s">
        <v>751</v>
      </c>
      <c r="P8457">
        <v>-1.7999999499999999</v>
      </c>
      <c r="Q8457" t="s">
        <v>752</v>
      </c>
      <c r="R8457" t="s">
        <v>753</v>
      </c>
      <c r="S8457">
        <v>87613798</v>
      </c>
      <c r="T8457">
        <v>214.1073844</v>
      </c>
      <c r="U8457" t="s">
        <v>31</v>
      </c>
      <c r="V8457" t="s">
        <v>761</v>
      </c>
      <c r="W8457" t="s">
        <v>23</v>
      </c>
    </row>
    <row r="8458" spans="1:23" x14ac:dyDescent="0.4">
      <c r="A8458">
        <v>8457</v>
      </c>
      <c r="B8458">
        <v>1</v>
      </c>
      <c r="C8458">
        <v>1</v>
      </c>
      <c r="D8458">
        <v>1</v>
      </c>
      <c r="E8458">
        <v>1</v>
      </c>
      <c r="F8458" t="s">
        <v>23</v>
      </c>
      <c r="G8458">
        <v>-11.849719591628499</v>
      </c>
      <c r="H8458" t="s">
        <v>23</v>
      </c>
      <c r="I8458">
        <v>50.531961371043302</v>
      </c>
      <c r="J8458" t="s">
        <v>1199</v>
      </c>
      <c r="K8458" t="s">
        <v>25</v>
      </c>
      <c r="L8458" t="s">
        <v>1200</v>
      </c>
      <c r="M8458" t="s">
        <v>1201</v>
      </c>
      <c r="N8458" t="s">
        <v>1202</v>
      </c>
      <c r="O8458" t="s">
        <v>1203</v>
      </c>
      <c r="P8458">
        <v>-1.39999998</v>
      </c>
      <c r="Q8458" t="s">
        <v>1204</v>
      </c>
      <c r="R8458" t="s">
        <v>1205</v>
      </c>
      <c r="S8458">
        <v>37544310</v>
      </c>
      <c r="T8458">
        <v>597.18139680000002</v>
      </c>
      <c r="U8458" t="s">
        <v>31</v>
      </c>
      <c r="V8458" t="s">
        <v>1206</v>
      </c>
      <c r="W8458" t="s">
        <v>23</v>
      </c>
    </row>
    <row r="8459" spans="1:23" x14ac:dyDescent="0.4">
      <c r="A8459">
        <v>8458</v>
      </c>
      <c r="B8459">
        <v>1</v>
      </c>
      <c r="C8459">
        <v>1</v>
      </c>
      <c r="D8459">
        <v>1</v>
      </c>
      <c r="E8459">
        <v>1</v>
      </c>
      <c r="F8459" t="s">
        <v>23</v>
      </c>
      <c r="G8459">
        <v>-9.5387366219768008</v>
      </c>
      <c r="H8459" t="s">
        <v>23</v>
      </c>
      <c r="I8459">
        <v>56.528959219615501</v>
      </c>
      <c r="J8459" t="s">
        <v>683</v>
      </c>
      <c r="K8459" t="s">
        <v>25</v>
      </c>
      <c r="L8459" t="s">
        <v>684</v>
      </c>
      <c r="M8459" t="s">
        <v>685</v>
      </c>
      <c r="N8459" t="s">
        <v>686</v>
      </c>
      <c r="O8459" t="s">
        <v>687</v>
      </c>
      <c r="P8459">
        <v>-1.91061068</v>
      </c>
      <c r="Q8459" t="s">
        <v>688</v>
      </c>
      <c r="R8459" t="s">
        <v>689</v>
      </c>
      <c r="S8459">
        <v>51626568046</v>
      </c>
      <c r="T8459">
        <v>259.09249999999997</v>
      </c>
      <c r="U8459" t="s">
        <v>31</v>
      </c>
      <c r="V8459" t="s">
        <v>1277</v>
      </c>
      <c r="W8459" t="s">
        <v>23</v>
      </c>
    </row>
    <row r="8460" spans="1:23" x14ac:dyDescent="0.4">
      <c r="A8460">
        <v>8459</v>
      </c>
      <c r="B8460">
        <v>1</v>
      </c>
      <c r="C8460">
        <v>1</v>
      </c>
      <c r="D8460">
        <v>1</v>
      </c>
      <c r="E8460">
        <v>2</v>
      </c>
      <c r="F8460" t="s">
        <v>23</v>
      </c>
      <c r="G8460">
        <v>-227.566161501209</v>
      </c>
      <c r="H8460" t="s">
        <v>23</v>
      </c>
      <c r="I8460">
        <v>58.866155868867097</v>
      </c>
      <c r="J8460" t="s">
        <v>6376</v>
      </c>
      <c r="K8460" t="s">
        <v>25</v>
      </c>
      <c r="L8460" t="s">
        <v>6377</v>
      </c>
      <c r="M8460" t="s">
        <v>6378</v>
      </c>
      <c r="N8460" t="s">
        <v>6379</v>
      </c>
      <c r="O8460" t="s">
        <v>6380</v>
      </c>
      <c r="P8460">
        <v>3.5</v>
      </c>
      <c r="Q8460">
        <v>44129660</v>
      </c>
      <c r="R8460" t="s">
        <v>6381</v>
      </c>
      <c r="S8460">
        <v>67108934</v>
      </c>
      <c r="T8460">
        <v>419.13365870000001</v>
      </c>
      <c r="U8460" t="s">
        <v>31</v>
      </c>
      <c r="V8460" t="s">
        <v>9037</v>
      </c>
      <c r="W8460" t="s">
        <v>23</v>
      </c>
    </row>
    <row r="8461" spans="1:23" x14ac:dyDescent="0.4">
      <c r="A8461">
        <v>8460</v>
      </c>
      <c r="B8461">
        <v>1</v>
      </c>
      <c r="C8461">
        <v>1</v>
      </c>
      <c r="D8461">
        <v>1</v>
      </c>
      <c r="E8461">
        <v>2</v>
      </c>
      <c r="F8461" t="s">
        <v>23</v>
      </c>
      <c r="G8461">
        <v>-195.57305048192501</v>
      </c>
      <c r="H8461" t="s">
        <v>23</v>
      </c>
      <c r="I8461">
        <v>57.730291091953703</v>
      </c>
      <c r="J8461" t="s">
        <v>15392</v>
      </c>
      <c r="K8461" t="s">
        <v>25</v>
      </c>
      <c r="L8461" t="s">
        <v>15393</v>
      </c>
      <c r="M8461" t="s">
        <v>15394</v>
      </c>
      <c r="N8461" t="s">
        <v>15395</v>
      </c>
      <c r="O8461" t="s">
        <v>15396</v>
      </c>
      <c r="P8461">
        <v>-1.7000000500000001</v>
      </c>
      <c r="Q8461">
        <v>135567194</v>
      </c>
      <c r="R8461" t="s">
        <v>15397</v>
      </c>
      <c r="S8461">
        <v>16777282</v>
      </c>
      <c r="T8461">
        <v>273.07574990000001</v>
      </c>
      <c r="U8461" t="s">
        <v>31</v>
      </c>
      <c r="V8461" t="s">
        <v>12222</v>
      </c>
      <c r="W8461" t="s">
        <v>23</v>
      </c>
    </row>
    <row r="8462" spans="1:23" x14ac:dyDescent="0.4">
      <c r="A8462">
        <v>8461</v>
      </c>
      <c r="B8462">
        <v>1</v>
      </c>
      <c r="C8462">
        <v>1</v>
      </c>
      <c r="D8462">
        <v>1</v>
      </c>
      <c r="E8462">
        <v>1</v>
      </c>
      <c r="F8462" t="s">
        <v>23</v>
      </c>
      <c r="G8462">
        <v>-16.050780162137301</v>
      </c>
      <c r="H8462" t="s">
        <v>23</v>
      </c>
      <c r="I8462">
        <v>13.2160932136577</v>
      </c>
      <c r="J8462" t="s">
        <v>823</v>
      </c>
      <c r="K8462" t="s">
        <v>25</v>
      </c>
      <c r="L8462" t="s">
        <v>4985</v>
      </c>
      <c r="M8462" t="s">
        <v>4986</v>
      </c>
      <c r="N8462" t="s">
        <v>4987</v>
      </c>
      <c r="O8462" t="s">
        <v>4988</v>
      </c>
      <c r="P8462">
        <v>-4.1999998099999996</v>
      </c>
      <c r="Q8462" t="s">
        <v>4989</v>
      </c>
      <c r="R8462" t="s">
        <v>4990</v>
      </c>
      <c r="S8462">
        <v>20965758</v>
      </c>
      <c r="T8462">
        <v>261.03699999999998</v>
      </c>
      <c r="U8462" t="s">
        <v>31</v>
      </c>
      <c r="V8462" t="s">
        <v>831</v>
      </c>
      <c r="W8462" t="s">
        <v>23</v>
      </c>
    </row>
    <row r="8463" spans="1:23" x14ac:dyDescent="0.4">
      <c r="A8463">
        <v>8462</v>
      </c>
      <c r="B8463">
        <v>1</v>
      </c>
      <c r="C8463">
        <v>1</v>
      </c>
      <c r="D8463">
        <v>1</v>
      </c>
      <c r="E8463">
        <v>1</v>
      </c>
      <c r="F8463" t="s">
        <v>23</v>
      </c>
      <c r="G8463">
        <v>-676.94713934297795</v>
      </c>
      <c r="H8463" t="s">
        <v>23</v>
      </c>
      <c r="I8463">
        <v>31.381557908704998</v>
      </c>
      <c r="J8463" t="s">
        <v>9808</v>
      </c>
      <c r="K8463" t="s">
        <v>25</v>
      </c>
      <c r="L8463" t="s">
        <v>9809</v>
      </c>
      <c r="M8463" t="s">
        <v>9810</v>
      </c>
      <c r="N8463" t="s">
        <v>9811</v>
      </c>
      <c r="O8463" t="s">
        <v>9812</v>
      </c>
      <c r="P8463">
        <v>-0.10000000100000001</v>
      </c>
      <c r="Q8463" t="s">
        <v>9813</v>
      </c>
      <c r="R8463" t="s">
        <v>9814</v>
      </c>
      <c r="S8463">
        <v>67108866</v>
      </c>
      <c r="T8463">
        <v>287.05200000000002</v>
      </c>
      <c r="U8463" t="s">
        <v>31</v>
      </c>
      <c r="V8463" t="s">
        <v>10311</v>
      </c>
      <c r="W8463" t="s">
        <v>23</v>
      </c>
    </row>
    <row r="8464" spans="1:23" x14ac:dyDescent="0.4">
      <c r="A8464">
        <v>8463</v>
      </c>
      <c r="B8464">
        <v>1</v>
      </c>
      <c r="C8464">
        <v>1</v>
      </c>
      <c r="D8464">
        <v>1</v>
      </c>
      <c r="E8464">
        <v>1</v>
      </c>
      <c r="F8464" t="s">
        <v>23</v>
      </c>
      <c r="G8464">
        <v>-2.12256962216258</v>
      </c>
      <c r="H8464" t="s">
        <v>23</v>
      </c>
      <c r="I8464">
        <v>69.075083957327607</v>
      </c>
      <c r="J8464" t="s">
        <v>12798</v>
      </c>
      <c r="K8464" t="s">
        <v>25</v>
      </c>
      <c r="L8464" t="s">
        <v>12799</v>
      </c>
      <c r="M8464" t="s">
        <v>12800</v>
      </c>
      <c r="N8464" t="s">
        <v>12801</v>
      </c>
      <c r="O8464" t="s">
        <v>12802</v>
      </c>
      <c r="P8464">
        <v>-2.6748521300000001</v>
      </c>
      <c r="Q8464" t="s">
        <v>12803</v>
      </c>
      <c r="R8464" t="s">
        <v>12804</v>
      </c>
      <c r="S8464">
        <v>255847294</v>
      </c>
      <c r="T8464">
        <v>183.08629999999999</v>
      </c>
      <c r="U8464" t="s">
        <v>31</v>
      </c>
      <c r="V8464" t="s">
        <v>9968</v>
      </c>
      <c r="W8464" t="s">
        <v>23</v>
      </c>
    </row>
    <row r="8465" spans="1:23" x14ac:dyDescent="0.4">
      <c r="A8465">
        <v>8464</v>
      </c>
      <c r="B8465">
        <v>1</v>
      </c>
      <c r="C8465">
        <v>2</v>
      </c>
      <c r="D8465">
        <v>1</v>
      </c>
      <c r="E8465">
        <v>1</v>
      </c>
      <c r="F8465" t="s">
        <v>23</v>
      </c>
      <c r="G8465">
        <v>-42.404749021287202</v>
      </c>
      <c r="H8465" t="s">
        <v>23</v>
      </c>
      <c r="I8465">
        <v>33.844024135706697</v>
      </c>
      <c r="J8465" t="s">
        <v>897</v>
      </c>
      <c r="K8465" t="s">
        <v>25</v>
      </c>
      <c r="L8465" t="s">
        <v>12657</v>
      </c>
      <c r="M8465" t="s">
        <v>12658</v>
      </c>
      <c r="N8465" t="s">
        <v>12659</v>
      </c>
      <c r="O8465" t="s">
        <v>12660</v>
      </c>
      <c r="P8465">
        <v>5.1999998099999996</v>
      </c>
      <c r="Q8465" t="s">
        <v>12661</v>
      </c>
      <c r="R8465" t="s">
        <v>12662</v>
      </c>
      <c r="S8465">
        <v>3449206</v>
      </c>
      <c r="T8465">
        <v>273.13862</v>
      </c>
      <c r="U8465" t="s">
        <v>31</v>
      </c>
      <c r="V8465" t="s">
        <v>2774</v>
      </c>
      <c r="W8465" t="s">
        <v>23</v>
      </c>
    </row>
    <row r="8466" spans="1:23" x14ac:dyDescent="0.4">
      <c r="A8466">
        <v>8465</v>
      </c>
      <c r="B8466">
        <v>1</v>
      </c>
      <c r="C8466">
        <v>2</v>
      </c>
      <c r="D8466">
        <v>1</v>
      </c>
      <c r="E8466">
        <v>1</v>
      </c>
      <c r="F8466" t="s">
        <v>23</v>
      </c>
      <c r="G8466">
        <v>-11.9449332672904</v>
      </c>
      <c r="H8466" t="s">
        <v>23</v>
      </c>
      <c r="I8466">
        <v>17.1776149539923</v>
      </c>
      <c r="J8466" t="s">
        <v>253</v>
      </c>
      <c r="K8466" t="s">
        <v>25</v>
      </c>
      <c r="L8466" t="s">
        <v>254</v>
      </c>
      <c r="M8466" t="s">
        <v>255</v>
      </c>
      <c r="N8466" t="s">
        <v>256</v>
      </c>
      <c r="O8466" t="s">
        <v>257</v>
      </c>
      <c r="P8466">
        <v>1.93788731</v>
      </c>
      <c r="Q8466" t="s">
        <v>258</v>
      </c>
      <c r="R8466" t="s">
        <v>259</v>
      </c>
      <c r="S8466">
        <v>2646118</v>
      </c>
      <c r="T8466">
        <v>401.20710000000003</v>
      </c>
      <c r="U8466" t="s">
        <v>31</v>
      </c>
      <c r="V8466" t="s">
        <v>332</v>
      </c>
      <c r="W8466" t="s">
        <v>23</v>
      </c>
    </row>
    <row r="8467" spans="1:23" x14ac:dyDescent="0.4">
      <c r="A8467">
        <v>8466</v>
      </c>
      <c r="B8467">
        <v>1</v>
      </c>
      <c r="C8467">
        <v>3</v>
      </c>
      <c r="D8467">
        <v>1</v>
      </c>
      <c r="E8467">
        <v>1</v>
      </c>
      <c r="F8467" t="s">
        <v>23</v>
      </c>
      <c r="G8467">
        <v>-4.4057321369856401</v>
      </c>
      <c r="H8467" t="s">
        <v>23</v>
      </c>
      <c r="I8467">
        <v>55.156970881882302</v>
      </c>
      <c r="J8467" t="s">
        <v>1973</v>
      </c>
      <c r="K8467" t="s">
        <v>25</v>
      </c>
      <c r="L8467" t="s">
        <v>1974</v>
      </c>
      <c r="M8467" t="s">
        <v>1975</v>
      </c>
      <c r="N8467" t="s">
        <v>1976</v>
      </c>
      <c r="O8467" t="s">
        <v>1977</v>
      </c>
      <c r="P8467">
        <v>1.36698294</v>
      </c>
      <c r="Q8467" t="s">
        <v>1978</v>
      </c>
      <c r="R8467" t="s">
        <v>1979</v>
      </c>
      <c r="S8467">
        <v>255847294</v>
      </c>
      <c r="T8467">
        <v>303.04993000000002</v>
      </c>
      <c r="U8467" t="s">
        <v>31</v>
      </c>
      <c r="V8467" t="s">
        <v>6409</v>
      </c>
      <c r="W8467" t="s">
        <v>23</v>
      </c>
    </row>
    <row r="8468" spans="1:23" x14ac:dyDescent="0.4">
      <c r="A8468">
        <v>8467</v>
      </c>
      <c r="B8468">
        <v>1</v>
      </c>
      <c r="C8468">
        <v>1</v>
      </c>
      <c r="D8468">
        <v>1</v>
      </c>
      <c r="E8468">
        <v>1</v>
      </c>
      <c r="F8468" t="s">
        <v>23</v>
      </c>
      <c r="G8468">
        <v>-6.1548195423959804</v>
      </c>
      <c r="H8468" t="s">
        <v>23</v>
      </c>
      <c r="I8468">
        <v>61.493705273338399</v>
      </c>
      <c r="J8468" t="s">
        <v>797</v>
      </c>
      <c r="K8468" t="s">
        <v>25</v>
      </c>
      <c r="L8468" t="s">
        <v>12664</v>
      </c>
      <c r="M8468" t="s">
        <v>12665</v>
      </c>
      <c r="N8468" t="s">
        <v>12666</v>
      </c>
      <c r="O8468" t="s">
        <v>12667</v>
      </c>
      <c r="P8468">
        <v>0.40000000600000002</v>
      </c>
      <c r="Q8468" t="s">
        <v>12668</v>
      </c>
      <c r="R8468" t="s">
        <v>12669</v>
      </c>
      <c r="S8468">
        <v>20638078</v>
      </c>
      <c r="T8468">
        <v>503.11840999999998</v>
      </c>
      <c r="U8468" t="s">
        <v>31</v>
      </c>
      <c r="V8468" t="s">
        <v>1932</v>
      </c>
      <c r="W8468" t="s">
        <v>23</v>
      </c>
    </row>
    <row r="8469" spans="1:23" x14ac:dyDescent="0.4">
      <c r="A8469">
        <v>8468</v>
      </c>
      <c r="B8469">
        <v>1</v>
      </c>
      <c r="C8469">
        <v>1</v>
      </c>
      <c r="D8469">
        <v>1</v>
      </c>
      <c r="E8469">
        <v>1</v>
      </c>
      <c r="F8469" t="s">
        <v>23</v>
      </c>
      <c r="G8469">
        <v>-7.0962402391070301</v>
      </c>
      <c r="H8469" t="s">
        <v>23</v>
      </c>
      <c r="I8469">
        <v>20.356645904112799</v>
      </c>
      <c r="J8469" t="s">
        <v>1017</v>
      </c>
      <c r="K8469" t="s">
        <v>25</v>
      </c>
      <c r="L8469" t="s">
        <v>1018</v>
      </c>
      <c r="M8469" t="s">
        <v>1019</v>
      </c>
      <c r="N8469" t="s">
        <v>1020</v>
      </c>
      <c r="O8469" t="s">
        <v>1021</v>
      </c>
      <c r="P8469">
        <v>0.89999997600000003</v>
      </c>
      <c r="Q8469" t="s">
        <v>1022</v>
      </c>
      <c r="R8469" t="s">
        <v>1023</v>
      </c>
      <c r="S8469">
        <v>34447747966</v>
      </c>
      <c r="T8469">
        <v>449.10783789999999</v>
      </c>
      <c r="U8469" t="s">
        <v>31</v>
      </c>
      <c r="V8469" t="s">
        <v>1951</v>
      </c>
      <c r="W8469" t="s">
        <v>23</v>
      </c>
    </row>
    <row r="8470" spans="1:23" x14ac:dyDescent="0.4">
      <c r="A8470">
        <v>8469</v>
      </c>
      <c r="B8470">
        <v>1</v>
      </c>
      <c r="C8470">
        <v>1</v>
      </c>
      <c r="D8470">
        <v>1</v>
      </c>
      <c r="E8470">
        <v>1</v>
      </c>
      <c r="F8470" t="s">
        <v>23</v>
      </c>
      <c r="G8470">
        <v>-2.7732178273154902</v>
      </c>
      <c r="H8470" t="s">
        <v>23</v>
      </c>
      <c r="I8470">
        <v>12.809979073896001</v>
      </c>
      <c r="J8470" t="s">
        <v>1102</v>
      </c>
      <c r="K8470" t="s">
        <v>25</v>
      </c>
      <c r="L8470" t="s">
        <v>1103</v>
      </c>
      <c r="M8470" t="s">
        <v>1104</v>
      </c>
      <c r="N8470" t="s">
        <v>1105</v>
      </c>
      <c r="O8470" t="s">
        <v>1106</v>
      </c>
      <c r="P8470">
        <v>3.0999998999999998</v>
      </c>
      <c r="Q8470" t="s">
        <v>1107</v>
      </c>
      <c r="R8470" t="s">
        <v>1108</v>
      </c>
      <c r="S8470">
        <v>255847294</v>
      </c>
      <c r="T8470">
        <v>229.0859207</v>
      </c>
      <c r="U8470" t="s">
        <v>31</v>
      </c>
      <c r="V8470" t="s">
        <v>2237</v>
      </c>
      <c r="W8470" t="s">
        <v>23</v>
      </c>
    </row>
    <row r="8471" spans="1:23" x14ac:dyDescent="0.4">
      <c r="A8471">
        <v>8470</v>
      </c>
      <c r="B8471">
        <v>1</v>
      </c>
      <c r="C8471">
        <v>1</v>
      </c>
      <c r="D8471">
        <v>1</v>
      </c>
      <c r="E8471">
        <v>1</v>
      </c>
      <c r="F8471" t="s">
        <v>23</v>
      </c>
      <c r="G8471">
        <v>-8.1175484845882302</v>
      </c>
      <c r="H8471" t="s">
        <v>23</v>
      </c>
      <c r="I8471">
        <v>68.195927598700706</v>
      </c>
      <c r="J8471" t="s">
        <v>1102</v>
      </c>
      <c r="K8471" t="s">
        <v>25</v>
      </c>
      <c r="L8471" t="s">
        <v>1103</v>
      </c>
      <c r="M8471" t="s">
        <v>1104</v>
      </c>
      <c r="N8471" t="s">
        <v>1105</v>
      </c>
      <c r="O8471" t="s">
        <v>1106</v>
      </c>
      <c r="P8471">
        <v>3.0999998999999998</v>
      </c>
      <c r="Q8471" t="s">
        <v>1107</v>
      </c>
      <c r="R8471" t="s">
        <v>1108</v>
      </c>
      <c r="S8471">
        <v>255847294</v>
      </c>
      <c r="T8471">
        <v>229.0859207</v>
      </c>
      <c r="U8471" t="s">
        <v>31</v>
      </c>
      <c r="V8471" t="s">
        <v>3554</v>
      </c>
      <c r="W8471" t="s">
        <v>23</v>
      </c>
    </row>
    <row r="8472" spans="1:23" x14ac:dyDescent="0.4">
      <c r="A8472">
        <v>8471</v>
      </c>
      <c r="B8472">
        <v>1</v>
      </c>
      <c r="C8472">
        <v>2</v>
      </c>
      <c r="D8472">
        <v>1</v>
      </c>
      <c r="E8472">
        <v>1</v>
      </c>
      <c r="F8472" t="s">
        <v>23</v>
      </c>
      <c r="G8472">
        <v>-0.83451938455691799</v>
      </c>
      <c r="H8472" t="s">
        <v>23</v>
      </c>
      <c r="I8472">
        <v>35.040571504333599</v>
      </c>
      <c r="J8472" t="s">
        <v>694</v>
      </c>
      <c r="K8472" t="s">
        <v>25</v>
      </c>
      <c r="L8472" t="s">
        <v>695</v>
      </c>
      <c r="M8472" t="s">
        <v>696</v>
      </c>
      <c r="N8472" t="s">
        <v>697</v>
      </c>
      <c r="O8472" t="s">
        <v>698</v>
      </c>
      <c r="P8472">
        <v>1.60000002</v>
      </c>
      <c r="Q8472" t="s">
        <v>699</v>
      </c>
      <c r="R8472" t="s">
        <v>700</v>
      </c>
      <c r="S8472">
        <v>71098742</v>
      </c>
      <c r="T8472">
        <v>369.18088369999998</v>
      </c>
      <c r="U8472" t="s">
        <v>31</v>
      </c>
      <c r="V8472" t="s">
        <v>5165</v>
      </c>
      <c r="W8472" t="s">
        <v>23</v>
      </c>
    </row>
    <row r="8473" spans="1:23" x14ac:dyDescent="0.4">
      <c r="A8473">
        <v>8472</v>
      </c>
      <c r="B8473">
        <v>1</v>
      </c>
      <c r="C8473">
        <v>1</v>
      </c>
      <c r="D8473">
        <v>1</v>
      </c>
      <c r="E8473">
        <v>1</v>
      </c>
      <c r="F8473" t="s">
        <v>23</v>
      </c>
      <c r="G8473">
        <v>-790.20347816135302</v>
      </c>
      <c r="H8473" t="s">
        <v>23</v>
      </c>
      <c r="I8473">
        <v>53.490009911698998</v>
      </c>
      <c r="J8473" t="s">
        <v>139</v>
      </c>
      <c r="K8473" t="s">
        <v>25</v>
      </c>
      <c r="L8473" t="s">
        <v>140</v>
      </c>
      <c r="M8473" t="s">
        <v>141</v>
      </c>
      <c r="N8473" t="s">
        <v>28</v>
      </c>
      <c r="O8473" t="s">
        <v>142</v>
      </c>
      <c r="P8473">
        <v>-4.0999999000000003</v>
      </c>
      <c r="Q8473" t="s">
        <v>143</v>
      </c>
      <c r="R8473" t="s">
        <v>144</v>
      </c>
      <c r="S8473">
        <v>2097222</v>
      </c>
      <c r="T8473">
        <v>613.21269689999997</v>
      </c>
      <c r="U8473" t="s">
        <v>31</v>
      </c>
      <c r="V8473" t="s">
        <v>1229</v>
      </c>
      <c r="W8473" t="s">
        <v>23</v>
      </c>
    </row>
    <row r="8474" spans="1:23" x14ac:dyDescent="0.4">
      <c r="A8474">
        <v>8473</v>
      </c>
      <c r="B8474">
        <v>1</v>
      </c>
      <c r="C8474">
        <v>1</v>
      </c>
      <c r="D8474">
        <v>1</v>
      </c>
      <c r="E8474">
        <v>2</v>
      </c>
      <c r="F8474" t="s">
        <v>23</v>
      </c>
      <c r="G8474">
        <v>-390.33257336136899</v>
      </c>
      <c r="H8474" t="s">
        <v>23</v>
      </c>
      <c r="I8474">
        <v>93.279865905132297</v>
      </c>
      <c r="J8474" t="s">
        <v>5655</v>
      </c>
      <c r="K8474" t="s">
        <v>25</v>
      </c>
      <c r="L8474" t="s">
        <v>5656</v>
      </c>
      <c r="M8474" t="s">
        <v>5657</v>
      </c>
      <c r="N8474" t="s">
        <v>28</v>
      </c>
      <c r="O8474" t="s">
        <v>5658</v>
      </c>
      <c r="P8474">
        <v>-5.4000000999999997</v>
      </c>
      <c r="Q8474">
        <v>91746300</v>
      </c>
      <c r="R8474" t="s">
        <v>5659</v>
      </c>
      <c r="S8474">
        <v>34</v>
      </c>
      <c r="T8474">
        <v>271.06009990000001</v>
      </c>
      <c r="U8474" t="s">
        <v>31</v>
      </c>
      <c r="V8474" t="s">
        <v>7413</v>
      </c>
      <c r="W8474" t="s">
        <v>23</v>
      </c>
    </row>
    <row r="8475" spans="1:23" x14ac:dyDescent="0.4">
      <c r="A8475">
        <v>8474</v>
      </c>
      <c r="B8475">
        <v>1</v>
      </c>
      <c r="C8475">
        <v>1</v>
      </c>
      <c r="D8475">
        <v>1</v>
      </c>
      <c r="E8475">
        <v>1</v>
      </c>
      <c r="F8475" t="s">
        <v>23</v>
      </c>
      <c r="G8475">
        <v>-71.461664806778501</v>
      </c>
      <c r="H8475" t="s">
        <v>23</v>
      </c>
      <c r="I8475">
        <v>20.658467343384999</v>
      </c>
      <c r="J8475" t="s">
        <v>3865</v>
      </c>
      <c r="K8475" t="s">
        <v>25</v>
      </c>
      <c r="L8475" t="s">
        <v>12905</v>
      </c>
      <c r="M8475" t="s">
        <v>12906</v>
      </c>
      <c r="N8475" t="s">
        <v>12907</v>
      </c>
      <c r="O8475" t="s">
        <v>12908</v>
      </c>
      <c r="P8475">
        <v>7.0999999000000003</v>
      </c>
      <c r="Q8475" t="s">
        <v>12909</v>
      </c>
      <c r="R8475" t="s">
        <v>12910</v>
      </c>
      <c r="S8475">
        <v>19548518</v>
      </c>
      <c r="T8475">
        <v>415.32069999999999</v>
      </c>
      <c r="U8475" t="s">
        <v>31</v>
      </c>
      <c r="V8475" t="s">
        <v>3872</v>
      </c>
      <c r="W8475" t="s">
        <v>23</v>
      </c>
    </row>
    <row r="8476" spans="1:23" x14ac:dyDescent="0.4">
      <c r="A8476">
        <v>8475</v>
      </c>
      <c r="B8476">
        <v>1</v>
      </c>
      <c r="C8476">
        <v>1</v>
      </c>
      <c r="D8476">
        <v>1</v>
      </c>
      <c r="E8476">
        <v>1</v>
      </c>
      <c r="F8476" t="s">
        <v>23</v>
      </c>
      <c r="G8476">
        <v>-610.70655628921895</v>
      </c>
      <c r="H8476" t="s">
        <v>23</v>
      </c>
      <c r="I8476">
        <v>34.951626680198103</v>
      </c>
      <c r="J8476" t="s">
        <v>3072</v>
      </c>
      <c r="K8476" t="s">
        <v>25</v>
      </c>
      <c r="L8476" t="s">
        <v>3073</v>
      </c>
      <c r="M8476" t="s">
        <v>3074</v>
      </c>
      <c r="N8476" t="s">
        <v>28</v>
      </c>
      <c r="O8476" t="s">
        <v>3075</v>
      </c>
      <c r="P8476">
        <v>4.6999998099999996</v>
      </c>
      <c r="Q8476">
        <v>71576419</v>
      </c>
      <c r="R8476" t="s">
        <v>3076</v>
      </c>
      <c r="S8476">
        <v>33554434</v>
      </c>
      <c r="T8476">
        <v>589.19156750000002</v>
      </c>
      <c r="U8476" t="s">
        <v>31</v>
      </c>
      <c r="V8476" t="s">
        <v>3077</v>
      </c>
      <c r="W8476" t="s">
        <v>23</v>
      </c>
    </row>
    <row r="8477" spans="1:23" x14ac:dyDescent="0.4">
      <c r="A8477">
        <v>8476</v>
      </c>
      <c r="B8477">
        <v>1</v>
      </c>
      <c r="C8477">
        <v>1</v>
      </c>
      <c r="D8477">
        <v>1</v>
      </c>
      <c r="E8477">
        <v>1</v>
      </c>
      <c r="F8477" t="s">
        <v>23</v>
      </c>
      <c r="G8477">
        <v>-506.94398535842402</v>
      </c>
      <c r="H8477">
        <v>0.999999999999999</v>
      </c>
      <c r="I8477">
        <v>74.547613978274796</v>
      </c>
      <c r="J8477" t="s">
        <v>11289</v>
      </c>
      <c r="K8477" t="s">
        <v>25</v>
      </c>
      <c r="L8477" t="s">
        <v>11290</v>
      </c>
      <c r="M8477" t="s">
        <v>11291</v>
      </c>
      <c r="N8477" t="s">
        <v>28</v>
      </c>
      <c r="O8477" t="s">
        <v>11292</v>
      </c>
      <c r="P8477">
        <v>-4.9595823299999999</v>
      </c>
      <c r="R8477" t="s">
        <v>11293</v>
      </c>
      <c r="S8477">
        <v>3178496</v>
      </c>
      <c r="T8477">
        <v>781.47326869999995</v>
      </c>
      <c r="U8477" t="s">
        <v>31</v>
      </c>
      <c r="V8477" t="s">
        <v>17389</v>
      </c>
      <c r="W8477" t="s">
        <v>23</v>
      </c>
    </row>
    <row r="8478" spans="1:23" x14ac:dyDescent="0.4">
      <c r="A8478">
        <v>8477</v>
      </c>
      <c r="B8478">
        <v>1</v>
      </c>
      <c r="C8478">
        <v>1</v>
      </c>
      <c r="D8478">
        <v>1</v>
      </c>
      <c r="E8478">
        <v>1</v>
      </c>
      <c r="F8478" t="s">
        <v>23</v>
      </c>
      <c r="G8478">
        <v>-552.04774415139298</v>
      </c>
      <c r="H8478" t="s">
        <v>23</v>
      </c>
      <c r="I8478">
        <v>78.871981864202795</v>
      </c>
      <c r="J8478" t="s">
        <v>11245</v>
      </c>
      <c r="K8478" t="s">
        <v>25</v>
      </c>
      <c r="L8478" t="s">
        <v>11246</v>
      </c>
      <c r="M8478" t="s">
        <v>11247</v>
      </c>
      <c r="N8478" t="s">
        <v>11248</v>
      </c>
      <c r="O8478" t="s">
        <v>11249</v>
      </c>
      <c r="P8478">
        <v>-2</v>
      </c>
      <c r="Q8478" t="s">
        <v>11250</v>
      </c>
      <c r="R8478" t="s">
        <v>11251</v>
      </c>
      <c r="S8478">
        <v>3153922</v>
      </c>
      <c r="T8478">
        <v>425.14422339999999</v>
      </c>
      <c r="U8478" t="s">
        <v>31</v>
      </c>
      <c r="V8478" t="s">
        <v>12256</v>
      </c>
      <c r="W8478" t="s">
        <v>23</v>
      </c>
    </row>
    <row r="8479" spans="1:23" x14ac:dyDescent="0.4">
      <c r="A8479">
        <v>8478</v>
      </c>
      <c r="B8479">
        <v>1</v>
      </c>
      <c r="C8479">
        <v>1</v>
      </c>
      <c r="D8479">
        <v>1</v>
      </c>
      <c r="E8479">
        <v>1</v>
      </c>
      <c r="F8479" t="s">
        <v>23</v>
      </c>
      <c r="G8479">
        <v>-13.6588863817451</v>
      </c>
      <c r="H8479" t="s">
        <v>23</v>
      </c>
      <c r="I8479">
        <v>40.561649274547101</v>
      </c>
      <c r="J8479" t="s">
        <v>1408</v>
      </c>
      <c r="K8479" t="s">
        <v>25</v>
      </c>
      <c r="L8479" t="s">
        <v>1634</v>
      </c>
      <c r="M8479" t="s">
        <v>1635</v>
      </c>
      <c r="N8479" t="s">
        <v>1636</v>
      </c>
      <c r="O8479" t="s">
        <v>1637</v>
      </c>
      <c r="P8479">
        <v>2.3777244099999999</v>
      </c>
      <c r="Q8479" t="s">
        <v>1638</v>
      </c>
      <c r="R8479" t="s">
        <v>1639</v>
      </c>
      <c r="S8479">
        <v>19540002</v>
      </c>
      <c r="T8479">
        <v>289.15467000000001</v>
      </c>
      <c r="U8479" t="s">
        <v>31</v>
      </c>
      <c r="V8479" t="s">
        <v>1589</v>
      </c>
      <c r="W8479" t="s">
        <v>23</v>
      </c>
    </row>
    <row r="8480" spans="1:23" x14ac:dyDescent="0.4">
      <c r="A8480">
        <v>8479</v>
      </c>
      <c r="B8480">
        <v>1</v>
      </c>
      <c r="C8480">
        <v>1</v>
      </c>
      <c r="D8480">
        <v>1</v>
      </c>
      <c r="E8480">
        <v>1</v>
      </c>
      <c r="F8480" t="s">
        <v>23</v>
      </c>
      <c r="G8480">
        <v>-23.538533163624301</v>
      </c>
      <c r="H8480" t="s">
        <v>23</v>
      </c>
      <c r="I8480">
        <v>20.935134759288498</v>
      </c>
      <c r="J8480" t="s">
        <v>1102</v>
      </c>
      <c r="K8480" t="s">
        <v>25</v>
      </c>
      <c r="L8480" t="s">
        <v>1103</v>
      </c>
      <c r="M8480" t="s">
        <v>1104</v>
      </c>
      <c r="N8480" t="s">
        <v>1105</v>
      </c>
      <c r="O8480" t="s">
        <v>1106</v>
      </c>
      <c r="P8480">
        <v>3.0999998999999998</v>
      </c>
      <c r="Q8480" t="s">
        <v>1107</v>
      </c>
      <c r="R8480" t="s">
        <v>1108</v>
      </c>
      <c r="S8480">
        <v>255847294</v>
      </c>
      <c r="T8480">
        <v>229.0859207</v>
      </c>
      <c r="U8480" t="s">
        <v>31</v>
      </c>
      <c r="V8480" t="s">
        <v>10835</v>
      </c>
      <c r="W8480" t="s">
        <v>23</v>
      </c>
    </row>
    <row r="8481" spans="1:23" x14ac:dyDescent="0.4">
      <c r="A8481">
        <v>8480</v>
      </c>
      <c r="B8481">
        <v>1</v>
      </c>
      <c r="C8481">
        <v>2</v>
      </c>
      <c r="D8481">
        <v>1</v>
      </c>
      <c r="E8481">
        <v>1</v>
      </c>
      <c r="F8481" t="s">
        <v>23</v>
      </c>
      <c r="G8481">
        <v>-173.645527170018</v>
      </c>
      <c r="H8481" t="s">
        <v>23</v>
      </c>
      <c r="I8481">
        <v>16.191148141965101</v>
      </c>
      <c r="J8481" t="s">
        <v>13479</v>
      </c>
      <c r="K8481" t="s">
        <v>25</v>
      </c>
      <c r="L8481" t="s">
        <v>13480</v>
      </c>
      <c r="M8481" t="s">
        <v>13481</v>
      </c>
      <c r="N8481" t="s">
        <v>28</v>
      </c>
      <c r="O8481" t="s">
        <v>13482</v>
      </c>
      <c r="P8481">
        <v>0.20000000300000001</v>
      </c>
      <c r="Q8481">
        <v>101928786</v>
      </c>
      <c r="R8481" t="s">
        <v>13483</v>
      </c>
      <c r="S8481">
        <v>3178498</v>
      </c>
      <c r="T8481">
        <v>765.22500000000002</v>
      </c>
      <c r="U8481" t="s">
        <v>31</v>
      </c>
      <c r="V8481" t="s">
        <v>8212</v>
      </c>
      <c r="W8481" t="s">
        <v>23</v>
      </c>
    </row>
    <row r="8482" spans="1:23" x14ac:dyDescent="0.4">
      <c r="A8482">
        <v>8481</v>
      </c>
      <c r="B8482">
        <v>1</v>
      </c>
      <c r="C8482">
        <v>1</v>
      </c>
      <c r="D8482">
        <v>1</v>
      </c>
      <c r="E8482">
        <v>1</v>
      </c>
      <c r="F8482" t="s">
        <v>23</v>
      </c>
      <c r="G8482">
        <v>-50.829292502244499</v>
      </c>
      <c r="H8482" t="s">
        <v>23</v>
      </c>
      <c r="I8482">
        <v>79.328773877894903</v>
      </c>
      <c r="J8482" t="s">
        <v>4753</v>
      </c>
      <c r="K8482" t="s">
        <v>25</v>
      </c>
      <c r="L8482" t="s">
        <v>14850</v>
      </c>
      <c r="M8482" t="s">
        <v>14851</v>
      </c>
      <c r="N8482" t="s">
        <v>14852</v>
      </c>
      <c r="O8482" t="s">
        <v>14853</v>
      </c>
      <c r="P8482">
        <v>1.04613924</v>
      </c>
      <c r="Q8482" t="s">
        <v>14854</v>
      </c>
      <c r="R8482" t="s">
        <v>14855</v>
      </c>
      <c r="S8482">
        <v>17267812734</v>
      </c>
      <c r="T8482">
        <v>183.0652</v>
      </c>
      <c r="U8482" t="s">
        <v>31</v>
      </c>
      <c r="V8482" t="s">
        <v>9238</v>
      </c>
      <c r="W8482" t="s">
        <v>23</v>
      </c>
    </row>
    <row r="8483" spans="1:23" x14ac:dyDescent="0.4">
      <c r="A8483">
        <v>8482</v>
      </c>
      <c r="B8483">
        <v>1</v>
      </c>
      <c r="C8483">
        <v>1</v>
      </c>
      <c r="D8483">
        <v>1</v>
      </c>
      <c r="E8483">
        <v>1</v>
      </c>
      <c r="F8483" t="s">
        <v>23</v>
      </c>
      <c r="G8483">
        <v>-2.0438139261036601</v>
      </c>
      <c r="H8483" t="s">
        <v>23</v>
      </c>
      <c r="I8483">
        <v>28.348018771225298</v>
      </c>
      <c r="J8483" t="s">
        <v>564</v>
      </c>
      <c r="K8483" t="s">
        <v>25</v>
      </c>
      <c r="L8483" t="s">
        <v>565</v>
      </c>
      <c r="M8483" t="s">
        <v>566</v>
      </c>
      <c r="N8483" t="s">
        <v>567</v>
      </c>
      <c r="O8483" t="s">
        <v>568</v>
      </c>
      <c r="P8483">
        <v>2.5</v>
      </c>
      <c r="Q8483" t="s">
        <v>569</v>
      </c>
      <c r="R8483" t="s">
        <v>570</v>
      </c>
      <c r="S8483">
        <v>20638078</v>
      </c>
      <c r="T8483">
        <v>595.14461730000005</v>
      </c>
      <c r="U8483" t="s">
        <v>31</v>
      </c>
      <c r="V8483" t="s">
        <v>1309</v>
      </c>
      <c r="W8483" t="s">
        <v>23</v>
      </c>
    </row>
    <row r="8484" spans="1:23" x14ac:dyDescent="0.4">
      <c r="A8484">
        <v>8483</v>
      </c>
      <c r="B8484">
        <v>1</v>
      </c>
      <c r="C8484">
        <v>1</v>
      </c>
      <c r="D8484">
        <v>1</v>
      </c>
      <c r="E8484">
        <v>2</v>
      </c>
      <c r="F8484" t="s">
        <v>23</v>
      </c>
      <c r="G8484">
        <v>-244.06661308283299</v>
      </c>
      <c r="H8484" t="s">
        <v>23</v>
      </c>
      <c r="I8484">
        <v>26.153193792206899</v>
      </c>
      <c r="J8484" t="s">
        <v>11364</v>
      </c>
      <c r="K8484" t="s">
        <v>25</v>
      </c>
      <c r="L8484" t="s">
        <v>11365</v>
      </c>
      <c r="M8484" t="s">
        <v>11366</v>
      </c>
      <c r="N8484" t="s">
        <v>11367</v>
      </c>
      <c r="O8484" t="s">
        <v>11368</v>
      </c>
      <c r="P8484">
        <v>0.69445592199999995</v>
      </c>
      <c r="Q8484">
        <v>53301833</v>
      </c>
      <c r="R8484" t="s">
        <v>11369</v>
      </c>
      <c r="S8484">
        <v>16777218</v>
      </c>
      <c r="T8484">
        <v>241.0859207</v>
      </c>
      <c r="U8484" t="s">
        <v>31</v>
      </c>
      <c r="V8484" t="s">
        <v>7137</v>
      </c>
      <c r="W8484" t="s">
        <v>23</v>
      </c>
    </row>
    <row r="8485" spans="1:23" x14ac:dyDescent="0.4">
      <c r="A8485">
        <v>8484</v>
      </c>
      <c r="B8485">
        <v>1</v>
      </c>
      <c r="C8485">
        <v>1</v>
      </c>
      <c r="D8485">
        <v>1</v>
      </c>
      <c r="E8485">
        <v>1</v>
      </c>
      <c r="F8485" t="s">
        <v>23</v>
      </c>
      <c r="G8485">
        <v>-240.36496474802701</v>
      </c>
      <c r="H8485" t="s">
        <v>23</v>
      </c>
      <c r="I8485">
        <v>51.2379001120391</v>
      </c>
      <c r="J8485" t="s">
        <v>16481</v>
      </c>
      <c r="K8485" t="s">
        <v>25</v>
      </c>
      <c r="L8485" t="s">
        <v>16482</v>
      </c>
      <c r="M8485" t="s">
        <v>16483</v>
      </c>
      <c r="N8485" t="s">
        <v>28</v>
      </c>
      <c r="O8485" t="s">
        <v>16484</v>
      </c>
      <c r="P8485">
        <v>1.5045559399999999</v>
      </c>
      <c r="Q8485">
        <v>21117937</v>
      </c>
      <c r="R8485" t="s">
        <v>16485</v>
      </c>
      <c r="S8485">
        <v>262146</v>
      </c>
      <c r="T8485">
        <v>285.17099999999999</v>
      </c>
      <c r="U8485" t="s">
        <v>31</v>
      </c>
      <c r="V8485" t="s">
        <v>12321</v>
      </c>
      <c r="W8485" t="s">
        <v>23</v>
      </c>
    </row>
    <row r="8486" spans="1:23" x14ac:dyDescent="0.4">
      <c r="A8486">
        <v>8485</v>
      </c>
      <c r="B8486">
        <v>1</v>
      </c>
      <c r="C8486">
        <v>1</v>
      </c>
      <c r="D8486">
        <v>1</v>
      </c>
      <c r="E8486">
        <v>1</v>
      </c>
      <c r="F8486" t="s">
        <v>23</v>
      </c>
      <c r="G8486">
        <v>-2.9784825414862</v>
      </c>
      <c r="H8486" t="s">
        <v>23</v>
      </c>
      <c r="I8486">
        <v>30.015493195013899</v>
      </c>
      <c r="J8486" t="s">
        <v>4601</v>
      </c>
      <c r="K8486" t="s">
        <v>25</v>
      </c>
      <c r="L8486" t="s">
        <v>4602</v>
      </c>
      <c r="M8486" t="s">
        <v>4603</v>
      </c>
      <c r="N8486" t="s">
        <v>4604</v>
      </c>
      <c r="O8486" t="s">
        <v>4605</v>
      </c>
      <c r="P8486">
        <v>1</v>
      </c>
      <c r="Q8486" t="s">
        <v>4606</v>
      </c>
      <c r="R8486" t="s">
        <v>4607</v>
      </c>
      <c r="S8486">
        <v>2154514</v>
      </c>
      <c r="T8486">
        <v>513.18675689999998</v>
      </c>
      <c r="U8486" t="s">
        <v>31</v>
      </c>
      <c r="V8486" t="s">
        <v>8839</v>
      </c>
      <c r="W8486" t="s">
        <v>23</v>
      </c>
    </row>
    <row r="8487" spans="1:23" x14ac:dyDescent="0.4">
      <c r="A8487">
        <v>8486</v>
      </c>
      <c r="B8487">
        <v>1</v>
      </c>
      <c r="C8487">
        <v>1</v>
      </c>
      <c r="D8487">
        <v>1</v>
      </c>
      <c r="E8487">
        <v>1</v>
      </c>
      <c r="F8487" t="s">
        <v>23</v>
      </c>
      <c r="G8487">
        <v>-10.888738988882601</v>
      </c>
      <c r="H8487" t="s">
        <v>23</v>
      </c>
      <c r="I8487">
        <v>34.230960377275899</v>
      </c>
      <c r="J8487" t="s">
        <v>5769</v>
      </c>
      <c r="K8487" t="s">
        <v>25</v>
      </c>
      <c r="L8487" t="s">
        <v>13972</v>
      </c>
      <c r="M8487" t="s">
        <v>13973</v>
      </c>
      <c r="N8487" t="s">
        <v>13974</v>
      </c>
      <c r="O8487" t="s">
        <v>13975</v>
      </c>
      <c r="P8487">
        <v>1.3929698500000001</v>
      </c>
      <c r="Q8487" t="s">
        <v>13976</v>
      </c>
      <c r="R8487" t="s">
        <v>13977</v>
      </c>
      <c r="S8487">
        <v>17267943806</v>
      </c>
      <c r="T8487">
        <v>165.05462059999999</v>
      </c>
      <c r="U8487" t="s">
        <v>31</v>
      </c>
      <c r="V8487" t="s">
        <v>6968</v>
      </c>
      <c r="W8487" t="s">
        <v>23</v>
      </c>
    </row>
    <row r="8488" spans="1:23" x14ac:dyDescent="0.4">
      <c r="A8488">
        <v>8487</v>
      </c>
      <c r="B8488">
        <v>1</v>
      </c>
      <c r="C8488">
        <v>1</v>
      </c>
      <c r="D8488">
        <v>1</v>
      </c>
      <c r="E8488">
        <v>1</v>
      </c>
      <c r="F8488" t="s">
        <v>23</v>
      </c>
      <c r="G8488">
        <v>-215.52718641245499</v>
      </c>
      <c r="H8488" t="s">
        <v>23</v>
      </c>
      <c r="I8488">
        <v>52.810872933780502</v>
      </c>
      <c r="J8488" t="s">
        <v>1813</v>
      </c>
      <c r="K8488" t="s">
        <v>25</v>
      </c>
      <c r="L8488" t="s">
        <v>1814</v>
      </c>
      <c r="M8488" t="s">
        <v>1815</v>
      </c>
      <c r="N8488" t="s">
        <v>1816</v>
      </c>
      <c r="O8488" t="s">
        <v>1817</v>
      </c>
      <c r="P8488">
        <v>-1</v>
      </c>
      <c r="Q8488" t="s">
        <v>1818</v>
      </c>
      <c r="R8488" t="s">
        <v>1819</v>
      </c>
      <c r="S8488">
        <v>67108930</v>
      </c>
      <c r="T8488">
        <v>186.0761</v>
      </c>
      <c r="U8488" t="s">
        <v>31</v>
      </c>
      <c r="V8488" t="s">
        <v>2858</v>
      </c>
      <c r="W8488" t="s">
        <v>23</v>
      </c>
    </row>
    <row r="8489" spans="1:23" x14ac:dyDescent="0.4">
      <c r="A8489">
        <v>8488</v>
      </c>
      <c r="B8489">
        <v>1</v>
      </c>
      <c r="C8489">
        <v>1</v>
      </c>
      <c r="D8489">
        <v>1</v>
      </c>
      <c r="E8489">
        <v>1</v>
      </c>
      <c r="F8489" t="s">
        <v>23</v>
      </c>
      <c r="G8489">
        <v>-35.904944494976597</v>
      </c>
      <c r="H8489" t="s">
        <v>23</v>
      </c>
      <c r="I8489">
        <v>30.600241950021701</v>
      </c>
      <c r="J8489" t="s">
        <v>3916</v>
      </c>
      <c r="K8489" t="s">
        <v>25</v>
      </c>
      <c r="L8489" t="s">
        <v>3917</v>
      </c>
      <c r="M8489" t="s">
        <v>3918</v>
      </c>
      <c r="N8489" t="s">
        <v>3919</v>
      </c>
      <c r="O8489" t="s">
        <v>3920</v>
      </c>
      <c r="P8489">
        <v>1.5</v>
      </c>
      <c r="Q8489" t="s">
        <v>3921</v>
      </c>
      <c r="R8489" t="s">
        <v>3922</v>
      </c>
      <c r="S8489">
        <v>43036745802</v>
      </c>
      <c r="T8489">
        <v>149.05970600000001</v>
      </c>
      <c r="U8489" t="s">
        <v>31</v>
      </c>
      <c r="V8489" t="s">
        <v>5900</v>
      </c>
      <c r="W8489" t="s">
        <v>23</v>
      </c>
    </row>
    <row r="8490" spans="1:23" x14ac:dyDescent="0.4">
      <c r="A8490">
        <v>8489</v>
      </c>
      <c r="B8490">
        <v>1</v>
      </c>
      <c r="C8490">
        <v>2</v>
      </c>
      <c r="D8490">
        <v>1</v>
      </c>
      <c r="E8490">
        <v>2</v>
      </c>
      <c r="F8490" t="s">
        <v>23</v>
      </c>
      <c r="G8490">
        <v>-1220.4567503906301</v>
      </c>
      <c r="H8490" t="s">
        <v>23</v>
      </c>
      <c r="I8490">
        <v>90.208432189843904</v>
      </c>
      <c r="J8490" t="s">
        <v>17352</v>
      </c>
      <c r="K8490" t="s">
        <v>25</v>
      </c>
      <c r="L8490" t="s">
        <v>17353</v>
      </c>
      <c r="M8490" t="s">
        <v>17354</v>
      </c>
      <c r="N8490" t="s">
        <v>17355</v>
      </c>
      <c r="O8490" t="s">
        <v>17356</v>
      </c>
      <c r="P8490">
        <v>3.2999999500000001</v>
      </c>
      <c r="Q8490" t="s">
        <v>17357</v>
      </c>
      <c r="R8490" t="s">
        <v>17358</v>
      </c>
      <c r="S8490">
        <v>3178498</v>
      </c>
      <c r="T8490">
        <v>478.2224142</v>
      </c>
      <c r="U8490" t="s">
        <v>31</v>
      </c>
      <c r="V8490" t="s">
        <v>12160</v>
      </c>
      <c r="W8490" t="s">
        <v>23</v>
      </c>
    </row>
    <row r="8491" spans="1:23" x14ac:dyDescent="0.4">
      <c r="A8491">
        <v>8490</v>
      </c>
      <c r="B8491">
        <v>1</v>
      </c>
      <c r="C8491">
        <v>1</v>
      </c>
      <c r="D8491">
        <v>1</v>
      </c>
      <c r="E8491">
        <v>2</v>
      </c>
      <c r="F8491" t="s">
        <v>23</v>
      </c>
      <c r="G8491">
        <v>-127.34976968791101</v>
      </c>
      <c r="H8491" t="s">
        <v>23</v>
      </c>
      <c r="I8491">
        <v>49.068484941392299</v>
      </c>
      <c r="J8491" t="s">
        <v>8564</v>
      </c>
      <c r="K8491" t="s">
        <v>25</v>
      </c>
      <c r="L8491" t="s">
        <v>17078</v>
      </c>
      <c r="M8491" t="s">
        <v>17079</v>
      </c>
      <c r="N8491" t="s">
        <v>28</v>
      </c>
      <c r="O8491" t="s">
        <v>17080</v>
      </c>
      <c r="P8491">
        <v>-1.2999999499999999</v>
      </c>
      <c r="Q8491">
        <v>130005244</v>
      </c>
      <c r="R8491" t="s">
        <v>17081</v>
      </c>
      <c r="S8491">
        <v>2129922</v>
      </c>
      <c r="T8491">
        <v>181.07067000000001</v>
      </c>
      <c r="U8491" t="s">
        <v>31</v>
      </c>
      <c r="V8491" t="s">
        <v>8572</v>
      </c>
      <c r="W8491" t="s">
        <v>23</v>
      </c>
    </row>
    <row r="8492" spans="1:23" x14ac:dyDescent="0.4">
      <c r="A8492">
        <v>8491</v>
      </c>
      <c r="B8492">
        <v>1</v>
      </c>
      <c r="C8492">
        <v>1</v>
      </c>
      <c r="D8492">
        <v>1</v>
      </c>
      <c r="E8492">
        <v>1</v>
      </c>
      <c r="F8492" t="s">
        <v>23</v>
      </c>
      <c r="G8492">
        <v>-31.955702627032402</v>
      </c>
      <c r="H8492" t="s">
        <v>23</v>
      </c>
      <c r="I8492">
        <v>97.483470282306499</v>
      </c>
      <c r="J8492" t="s">
        <v>5353</v>
      </c>
      <c r="K8492" t="s">
        <v>25</v>
      </c>
      <c r="L8492" t="s">
        <v>6530</v>
      </c>
      <c r="M8492" t="s">
        <v>6531</v>
      </c>
      <c r="N8492" t="s">
        <v>6532</v>
      </c>
      <c r="O8492" t="s">
        <v>6533</v>
      </c>
      <c r="P8492">
        <v>1.7999999499999999</v>
      </c>
      <c r="Q8492" t="s">
        <v>6534</v>
      </c>
      <c r="R8492" t="s">
        <v>6535</v>
      </c>
      <c r="S8492">
        <v>87875662</v>
      </c>
      <c r="T8492">
        <v>209.08083529999999</v>
      </c>
      <c r="U8492" t="s">
        <v>31</v>
      </c>
      <c r="V8492" t="s">
        <v>8052</v>
      </c>
      <c r="W8492" t="s">
        <v>23</v>
      </c>
    </row>
    <row r="8493" spans="1:23" x14ac:dyDescent="0.4">
      <c r="A8493">
        <v>8492</v>
      </c>
      <c r="B8493">
        <v>1</v>
      </c>
      <c r="C8493">
        <v>1</v>
      </c>
      <c r="D8493">
        <v>1</v>
      </c>
      <c r="E8493">
        <v>2</v>
      </c>
      <c r="F8493" t="s">
        <v>23</v>
      </c>
      <c r="G8493">
        <v>-467.28465073523802</v>
      </c>
      <c r="H8493" t="s">
        <v>23</v>
      </c>
      <c r="I8493">
        <v>65.035754223425101</v>
      </c>
      <c r="J8493" t="s">
        <v>11289</v>
      </c>
      <c r="K8493" t="s">
        <v>25</v>
      </c>
      <c r="L8493" t="s">
        <v>11290</v>
      </c>
      <c r="M8493" t="s">
        <v>11291</v>
      </c>
      <c r="N8493" t="s">
        <v>28</v>
      </c>
      <c r="O8493" t="s">
        <v>11292</v>
      </c>
      <c r="P8493">
        <v>-4.9595823299999999</v>
      </c>
      <c r="R8493" t="s">
        <v>11293</v>
      </c>
      <c r="S8493">
        <v>3178496</v>
      </c>
      <c r="T8493">
        <v>781.47326869999995</v>
      </c>
      <c r="U8493" t="s">
        <v>31</v>
      </c>
      <c r="V8493" t="s">
        <v>12246</v>
      </c>
      <c r="W8493" t="s">
        <v>23</v>
      </c>
    </row>
    <row r="8494" spans="1:23" x14ac:dyDescent="0.4">
      <c r="A8494">
        <v>8493</v>
      </c>
      <c r="B8494">
        <v>1</v>
      </c>
      <c r="C8494">
        <v>1</v>
      </c>
      <c r="D8494">
        <v>1</v>
      </c>
      <c r="E8494">
        <v>1</v>
      </c>
      <c r="F8494" t="s">
        <v>23</v>
      </c>
      <c r="G8494">
        <v>-13.804054527876501</v>
      </c>
      <c r="H8494" t="s">
        <v>23</v>
      </c>
      <c r="I8494">
        <v>17.745427515908801</v>
      </c>
      <c r="J8494" t="s">
        <v>1690</v>
      </c>
      <c r="K8494" t="s">
        <v>25</v>
      </c>
      <c r="L8494" t="s">
        <v>1691</v>
      </c>
      <c r="M8494" t="s">
        <v>1692</v>
      </c>
      <c r="N8494" t="s">
        <v>1693</v>
      </c>
      <c r="O8494" t="s">
        <v>1694</v>
      </c>
      <c r="P8494">
        <v>-0.89999997600000003</v>
      </c>
      <c r="Q8494" t="s">
        <v>1695</v>
      </c>
      <c r="R8494" t="s">
        <v>1696</v>
      </c>
      <c r="S8494">
        <v>8677533822</v>
      </c>
      <c r="T8494">
        <v>595.1657467</v>
      </c>
      <c r="U8494" t="s">
        <v>31</v>
      </c>
      <c r="V8494" t="s">
        <v>3252</v>
      </c>
      <c r="W8494" t="s">
        <v>23</v>
      </c>
    </row>
    <row r="8495" spans="1:23" x14ac:dyDescent="0.4">
      <c r="A8495">
        <v>8494</v>
      </c>
      <c r="B8495">
        <v>1</v>
      </c>
      <c r="C8495">
        <v>2</v>
      </c>
      <c r="D8495">
        <v>1</v>
      </c>
      <c r="E8495">
        <v>1</v>
      </c>
      <c r="F8495" t="s">
        <v>23</v>
      </c>
      <c r="G8495">
        <v>-563.84706273917197</v>
      </c>
      <c r="H8495" t="s">
        <v>23</v>
      </c>
      <c r="I8495">
        <v>6.2578680822739496</v>
      </c>
      <c r="J8495" t="s">
        <v>8427</v>
      </c>
      <c r="K8495" t="s">
        <v>25</v>
      </c>
      <c r="L8495" t="s">
        <v>8428</v>
      </c>
      <c r="M8495" t="s">
        <v>8429</v>
      </c>
      <c r="N8495" t="s">
        <v>8430</v>
      </c>
      <c r="O8495" t="s">
        <v>8431</v>
      </c>
      <c r="P8495">
        <v>3</v>
      </c>
      <c r="Q8495" t="s">
        <v>8432</v>
      </c>
      <c r="R8495" t="s">
        <v>8433</v>
      </c>
      <c r="S8495">
        <v>98</v>
      </c>
      <c r="T8495">
        <v>459.0921879</v>
      </c>
      <c r="U8495" t="s">
        <v>31</v>
      </c>
      <c r="V8495" t="s">
        <v>12182</v>
      </c>
      <c r="W8495" t="s">
        <v>23</v>
      </c>
    </row>
    <row r="8496" spans="1:23" x14ac:dyDescent="0.4">
      <c r="A8496">
        <v>8495</v>
      </c>
      <c r="B8496">
        <v>1</v>
      </c>
      <c r="C8496">
        <v>2</v>
      </c>
      <c r="D8496">
        <v>1</v>
      </c>
      <c r="E8496">
        <v>1</v>
      </c>
      <c r="F8496" t="s">
        <v>23</v>
      </c>
      <c r="G8496">
        <v>-13.3578470172616</v>
      </c>
      <c r="H8496" t="s">
        <v>23</v>
      </c>
      <c r="I8496">
        <v>11.057984547712801</v>
      </c>
      <c r="J8496" t="s">
        <v>2743</v>
      </c>
      <c r="K8496" t="s">
        <v>25</v>
      </c>
      <c r="L8496" t="s">
        <v>2744</v>
      </c>
      <c r="M8496" t="s">
        <v>2745</v>
      </c>
      <c r="N8496" t="s">
        <v>2746</v>
      </c>
      <c r="O8496" t="s">
        <v>2747</v>
      </c>
      <c r="P8496">
        <v>1.4723249700000001</v>
      </c>
      <c r="Q8496" t="s">
        <v>2748</v>
      </c>
      <c r="R8496" t="s">
        <v>2749</v>
      </c>
      <c r="S8496">
        <v>121629054</v>
      </c>
      <c r="T8496">
        <v>291.08631459999998</v>
      </c>
      <c r="U8496" t="s">
        <v>31</v>
      </c>
      <c r="V8496" t="s">
        <v>8136</v>
      </c>
      <c r="W8496" t="s">
        <v>23</v>
      </c>
    </row>
    <row r="8497" spans="1:23" x14ac:dyDescent="0.4">
      <c r="A8497">
        <v>8496</v>
      </c>
      <c r="B8497">
        <v>1</v>
      </c>
      <c r="C8497">
        <v>1</v>
      </c>
      <c r="D8497">
        <v>1</v>
      </c>
      <c r="E8497">
        <v>3</v>
      </c>
      <c r="F8497" t="s">
        <v>23</v>
      </c>
      <c r="G8497">
        <v>-752.19853498120096</v>
      </c>
      <c r="H8497" t="s">
        <v>23</v>
      </c>
      <c r="I8497">
        <v>8.0288522102377495</v>
      </c>
      <c r="J8497" t="s">
        <v>11771</v>
      </c>
      <c r="K8497" t="s">
        <v>25</v>
      </c>
      <c r="L8497" t="s">
        <v>11772</v>
      </c>
      <c r="M8497" t="s">
        <v>11773</v>
      </c>
      <c r="N8497" t="s">
        <v>28</v>
      </c>
      <c r="O8497" t="s">
        <v>11774</v>
      </c>
      <c r="P8497">
        <v>-5.9000000999999997</v>
      </c>
      <c r="Q8497">
        <v>3842910</v>
      </c>
      <c r="R8497" t="s">
        <v>11775</v>
      </c>
      <c r="S8497">
        <v>3153922</v>
      </c>
      <c r="T8497">
        <v>435.0921879</v>
      </c>
      <c r="U8497" t="s">
        <v>31</v>
      </c>
      <c r="V8497" t="s">
        <v>12231</v>
      </c>
      <c r="W8497" t="s">
        <v>23</v>
      </c>
    </row>
    <row r="8498" spans="1:23" x14ac:dyDescent="0.4">
      <c r="A8498">
        <v>8497</v>
      </c>
      <c r="B8498">
        <v>1</v>
      </c>
      <c r="C8498">
        <v>2</v>
      </c>
      <c r="D8498">
        <v>1</v>
      </c>
      <c r="E8498">
        <v>1</v>
      </c>
      <c r="F8498" t="s">
        <v>23</v>
      </c>
      <c r="G8498">
        <v>-6.9221345516720003</v>
      </c>
      <c r="H8498" t="s">
        <v>23</v>
      </c>
      <c r="I8498">
        <v>26.0788757168107</v>
      </c>
      <c r="J8498" t="s">
        <v>50</v>
      </c>
      <c r="K8498" t="s">
        <v>25</v>
      </c>
      <c r="L8498" t="s">
        <v>51</v>
      </c>
      <c r="M8498" t="s">
        <v>52</v>
      </c>
      <c r="N8498" t="s">
        <v>53</v>
      </c>
      <c r="O8498" t="s">
        <v>54</v>
      </c>
      <c r="P8498">
        <v>2.4793486599999999</v>
      </c>
      <c r="Q8498" t="s">
        <v>55</v>
      </c>
      <c r="R8498" t="s">
        <v>56</v>
      </c>
      <c r="S8498">
        <v>8659984502</v>
      </c>
      <c r="T8498">
        <v>341.18597</v>
      </c>
      <c r="U8498" t="s">
        <v>31</v>
      </c>
      <c r="V8498" t="s">
        <v>148</v>
      </c>
      <c r="W8498" t="s">
        <v>23</v>
      </c>
    </row>
    <row r="8499" spans="1:23" x14ac:dyDescent="0.4">
      <c r="A8499">
        <v>8498</v>
      </c>
      <c r="B8499">
        <v>1</v>
      </c>
      <c r="C8499">
        <v>1</v>
      </c>
      <c r="D8499">
        <v>1</v>
      </c>
      <c r="E8499">
        <v>1</v>
      </c>
      <c r="F8499" t="s">
        <v>23</v>
      </c>
      <c r="G8499">
        <v>-333.49708592115599</v>
      </c>
      <c r="H8499" t="s">
        <v>23</v>
      </c>
      <c r="I8499">
        <v>97.2440914904262</v>
      </c>
      <c r="J8499" t="s">
        <v>8940</v>
      </c>
      <c r="K8499" t="s">
        <v>25</v>
      </c>
      <c r="L8499" t="s">
        <v>8941</v>
      </c>
      <c r="M8499" t="s">
        <v>8942</v>
      </c>
      <c r="N8499" t="s">
        <v>28</v>
      </c>
      <c r="O8499" t="s">
        <v>8943</v>
      </c>
      <c r="P8499">
        <v>4.0999999000000003</v>
      </c>
      <c r="Q8499">
        <v>28960758</v>
      </c>
      <c r="R8499" t="s">
        <v>8944</v>
      </c>
      <c r="S8499">
        <v>3153922</v>
      </c>
      <c r="T8499">
        <v>483.12857339999999</v>
      </c>
      <c r="U8499" t="s">
        <v>31</v>
      </c>
      <c r="V8499" t="s">
        <v>8011</v>
      </c>
      <c r="W8499" t="s">
        <v>23</v>
      </c>
    </row>
    <row r="8500" spans="1:23" x14ac:dyDescent="0.4">
      <c r="A8500">
        <v>8499</v>
      </c>
      <c r="B8500">
        <v>1</v>
      </c>
      <c r="C8500">
        <v>1</v>
      </c>
      <c r="D8500">
        <v>1</v>
      </c>
      <c r="E8500">
        <v>1</v>
      </c>
      <c r="F8500" t="s">
        <v>23</v>
      </c>
      <c r="G8500">
        <v>-450.46972786171102</v>
      </c>
      <c r="H8500" t="s">
        <v>23</v>
      </c>
      <c r="I8500">
        <v>31.1153767934215</v>
      </c>
      <c r="J8500" t="s">
        <v>11237</v>
      </c>
      <c r="K8500" t="s">
        <v>25</v>
      </c>
      <c r="L8500" t="s">
        <v>11238</v>
      </c>
      <c r="M8500" t="s">
        <v>11239</v>
      </c>
      <c r="N8500" t="s">
        <v>11240</v>
      </c>
      <c r="O8500" t="s">
        <v>11241</v>
      </c>
      <c r="P8500">
        <v>5.0999999000000003</v>
      </c>
      <c r="Q8500">
        <v>10290425</v>
      </c>
      <c r="R8500" t="s">
        <v>11242</v>
      </c>
      <c r="S8500">
        <v>98</v>
      </c>
      <c r="T8500">
        <v>771.48891879999996</v>
      </c>
      <c r="U8500" t="s">
        <v>31</v>
      </c>
      <c r="V8500" t="s">
        <v>12238</v>
      </c>
      <c r="W8500" t="s">
        <v>23</v>
      </c>
    </row>
    <row r="8501" spans="1:23" x14ac:dyDescent="0.4">
      <c r="A8501">
        <v>8500</v>
      </c>
      <c r="B8501">
        <v>1</v>
      </c>
      <c r="C8501">
        <v>1</v>
      </c>
      <c r="D8501">
        <v>1</v>
      </c>
      <c r="E8501">
        <v>1</v>
      </c>
      <c r="F8501" t="s">
        <v>23</v>
      </c>
      <c r="G8501">
        <v>-20.343193059495199</v>
      </c>
      <c r="H8501" t="s">
        <v>23</v>
      </c>
      <c r="I8501">
        <v>70.911763266835493</v>
      </c>
      <c r="J8501" t="s">
        <v>3232</v>
      </c>
      <c r="K8501" t="s">
        <v>25</v>
      </c>
      <c r="L8501" t="s">
        <v>3233</v>
      </c>
      <c r="M8501" t="s">
        <v>3234</v>
      </c>
      <c r="N8501" t="s">
        <v>3235</v>
      </c>
      <c r="O8501" t="s">
        <v>3236</v>
      </c>
      <c r="P8501">
        <v>0.39887905099999998</v>
      </c>
      <c r="Q8501" t="s">
        <v>3237</v>
      </c>
      <c r="R8501" t="s">
        <v>3238</v>
      </c>
      <c r="S8501">
        <v>88009086</v>
      </c>
      <c r="T8501">
        <v>437.14422999999999</v>
      </c>
      <c r="U8501" t="s">
        <v>31</v>
      </c>
      <c r="V8501" t="s">
        <v>3274</v>
      </c>
      <c r="W8501" t="s">
        <v>23</v>
      </c>
    </row>
    <row r="8502" spans="1:23" x14ac:dyDescent="0.4">
      <c r="A8502">
        <v>8501</v>
      </c>
      <c r="B8502">
        <v>1</v>
      </c>
      <c r="C8502">
        <v>1</v>
      </c>
      <c r="D8502">
        <v>1</v>
      </c>
      <c r="E8502">
        <v>1</v>
      </c>
      <c r="F8502" t="s">
        <v>23</v>
      </c>
      <c r="G8502">
        <v>-721.85495851720702</v>
      </c>
      <c r="H8502">
        <v>0.99547738693467303</v>
      </c>
      <c r="I8502">
        <v>11.793676950172401</v>
      </c>
      <c r="J8502" t="s">
        <v>11342</v>
      </c>
      <c r="K8502" t="s">
        <v>25</v>
      </c>
      <c r="L8502" t="s">
        <v>11343</v>
      </c>
      <c r="M8502" t="s">
        <v>11344</v>
      </c>
      <c r="N8502" t="s">
        <v>28</v>
      </c>
      <c r="O8502" t="s">
        <v>11345</v>
      </c>
      <c r="P8502">
        <v>2.73296356</v>
      </c>
      <c r="R8502" t="s">
        <v>11346</v>
      </c>
      <c r="S8502">
        <v>2097152</v>
      </c>
      <c r="T8502">
        <v>741.22365549999995</v>
      </c>
      <c r="U8502" t="s">
        <v>31</v>
      </c>
      <c r="V8502" t="s">
        <v>17390</v>
      </c>
      <c r="W8502" t="s">
        <v>23</v>
      </c>
    </row>
    <row r="8503" spans="1:23" x14ac:dyDescent="0.4">
      <c r="A8503">
        <v>8502</v>
      </c>
      <c r="B8503">
        <v>1</v>
      </c>
      <c r="C8503">
        <v>2</v>
      </c>
      <c r="D8503">
        <v>1</v>
      </c>
      <c r="E8503">
        <v>1</v>
      </c>
      <c r="F8503" t="s">
        <v>23</v>
      </c>
      <c r="G8503">
        <v>-13.9365490647656</v>
      </c>
      <c r="H8503" t="s">
        <v>23</v>
      </c>
      <c r="I8503">
        <v>14.140446161585499</v>
      </c>
      <c r="J8503" t="s">
        <v>1690</v>
      </c>
      <c r="K8503" t="s">
        <v>25</v>
      </c>
      <c r="L8503" t="s">
        <v>1691</v>
      </c>
      <c r="M8503" t="s">
        <v>1692</v>
      </c>
      <c r="N8503" t="s">
        <v>1693</v>
      </c>
      <c r="O8503" t="s">
        <v>1694</v>
      </c>
      <c r="P8503">
        <v>-0.89999997600000003</v>
      </c>
      <c r="Q8503" t="s">
        <v>1695</v>
      </c>
      <c r="R8503" t="s">
        <v>1696</v>
      </c>
      <c r="S8503">
        <v>8677533822</v>
      </c>
      <c r="T8503">
        <v>595.1657467</v>
      </c>
      <c r="U8503" t="s">
        <v>31</v>
      </c>
      <c r="V8503" t="s">
        <v>5728</v>
      </c>
      <c r="W8503" t="s">
        <v>23</v>
      </c>
    </row>
    <row r="8504" spans="1:23" x14ac:dyDescent="0.4">
      <c r="A8504">
        <v>8503</v>
      </c>
      <c r="B8504">
        <v>1</v>
      </c>
      <c r="C8504">
        <v>1</v>
      </c>
      <c r="D8504">
        <v>1</v>
      </c>
      <c r="E8504">
        <v>1</v>
      </c>
      <c r="F8504" t="s">
        <v>23</v>
      </c>
      <c r="G8504">
        <v>-651.767127319108</v>
      </c>
      <c r="H8504" t="s">
        <v>23</v>
      </c>
      <c r="I8504">
        <v>42.385227238189103</v>
      </c>
      <c r="J8504" t="s">
        <v>15297</v>
      </c>
      <c r="K8504" t="s">
        <v>25</v>
      </c>
      <c r="L8504" t="s">
        <v>15298</v>
      </c>
      <c r="M8504" t="s">
        <v>15299</v>
      </c>
      <c r="N8504" t="s">
        <v>28</v>
      </c>
      <c r="O8504" t="s">
        <v>15300</v>
      </c>
      <c r="P8504">
        <v>0</v>
      </c>
      <c r="R8504" t="s">
        <v>15301</v>
      </c>
      <c r="S8504">
        <v>3145728</v>
      </c>
      <c r="T8504">
        <v>667.28613659999996</v>
      </c>
      <c r="U8504" t="s">
        <v>31</v>
      </c>
      <c r="V8504" t="s">
        <v>393</v>
      </c>
      <c r="W8504" t="s">
        <v>23</v>
      </c>
    </row>
    <row r="8505" spans="1:23" x14ac:dyDescent="0.4">
      <c r="A8505">
        <v>8504</v>
      </c>
      <c r="B8505">
        <v>1</v>
      </c>
      <c r="C8505">
        <v>1</v>
      </c>
      <c r="D8505">
        <v>1</v>
      </c>
      <c r="E8505">
        <v>1</v>
      </c>
      <c r="F8505" t="s">
        <v>23</v>
      </c>
      <c r="G8505">
        <v>-23.306149294974201</v>
      </c>
      <c r="H8505" t="s">
        <v>23</v>
      </c>
      <c r="I8505">
        <v>22.366725294483899</v>
      </c>
      <c r="J8505" t="s">
        <v>1894</v>
      </c>
      <c r="K8505" t="s">
        <v>25</v>
      </c>
      <c r="L8505" t="s">
        <v>3610</v>
      </c>
      <c r="M8505" t="s">
        <v>3611</v>
      </c>
      <c r="N8505" t="s">
        <v>3612</v>
      </c>
      <c r="O8505" t="s">
        <v>3613</v>
      </c>
      <c r="P8505">
        <v>-0.5</v>
      </c>
      <c r="Q8505" t="s">
        <v>3614</v>
      </c>
      <c r="R8505" t="s">
        <v>3615</v>
      </c>
      <c r="S8505">
        <v>255781246</v>
      </c>
      <c r="T8505">
        <v>581.18649000000005</v>
      </c>
      <c r="U8505" t="s">
        <v>31</v>
      </c>
      <c r="V8505" t="s">
        <v>12325</v>
      </c>
      <c r="W8505" t="s">
        <v>23</v>
      </c>
    </row>
    <row r="8506" spans="1:23" x14ac:dyDescent="0.4">
      <c r="A8506">
        <v>8505</v>
      </c>
      <c r="B8506">
        <v>1</v>
      </c>
      <c r="C8506">
        <v>1</v>
      </c>
      <c r="D8506">
        <v>1</v>
      </c>
      <c r="E8506">
        <v>2</v>
      </c>
      <c r="F8506" t="s">
        <v>23</v>
      </c>
      <c r="G8506">
        <v>-283.60538047090699</v>
      </c>
      <c r="H8506" t="s">
        <v>23</v>
      </c>
      <c r="I8506">
        <v>14.6976151506873</v>
      </c>
      <c r="J8506" t="s">
        <v>11377</v>
      </c>
      <c r="K8506" t="s">
        <v>25</v>
      </c>
      <c r="L8506" t="s">
        <v>11378</v>
      </c>
      <c r="M8506" t="s">
        <v>11379</v>
      </c>
      <c r="N8506" t="s">
        <v>11380</v>
      </c>
      <c r="O8506" t="s">
        <v>11381</v>
      </c>
      <c r="P8506">
        <v>4.9263801599999999</v>
      </c>
      <c r="Q8506" t="s">
        <v>11382</v>
      </c>
      <c r="R8506" t="s">
        <v>11383</v>
      </c>
      <c r="S8506">
        <v>67108866</v>
      </c>
      <c r="T8506">
        <v>447.12857339999999</v>
      </c>
      <c r="U8506" t="s">
        <v>31</v>
      </c>
      <c r="V8506" t="s">
        <v>12253</v>
      </c>
      <c r="W8506" t="s">
        <v>23</v>
      </c>
    </row>
    <row r="8507" spans="1:23" x14ac:dyDescent="0.4">
      <c r="A8507">
        <v>8506</v>
      </c>
      <c r="B8507">
        <v>1</v>
      </c>
      <c r="C8507">
        <v>1</v>
      </c>
      <c r="D8507">
        <v>1</v>
      </c>
      <c r="E8507">
        <v>1</v>
      </c>
      <c r="F8507" t="s">
        <v>23</v>
      </c>
      <c r="G8507">
        <v>-345.45141446418199</v>
      </c>
      <c r="H8507">
        <v>0.999999999999999</v>
      </c>
      <c r="I8507">
        <v>44.522512746805397</v>
      </c>
      <c r="J8507" t="s">
        <v>11223</v>
      </c>
      <c r="K8507" t="s">
        <v>25</v>
      </c>
      <c r="L8507" t="s">
        <v>11224</v>
      </c>
      <c r="M8507" t="s">
        <v>11225</v>
      </c>
      <c r="N8507" t="s">
        <v>11226</v>
      </c>
      <c r="O8507" t="s">
        <v>11227</v>
      </c>
      <c r="P8507">
        <v>10.399999599999999</v>
      </c>
      <c r="Q8507">
        <v>3022899</v>
      </c>
      <c r="R8507" t="s">
        <v>11228</v>
      </c>
      <c r="S8507">
        <v>262146</v>
      </c>
      <c r="T8507">
        <v>473.36253649999998</v>
      </c>
      <c r="U8507" t="s">
        <v>31</v>
      </c>
      <c r="V8507" t="s">
        <v>17391</v>
      </c>
      <c r="W8507" t="s">
        <v>23</v>
      </c>
    </row>
    <row r="8508" spans="1:23" x14ac:dyDescent="0.4">
      <c r="A8508">
        <v>8507</v>
      </c>
      <c r="B8508">
        <v>1</v>
      </c>
      <c r="C8508">
        <v>1</v>
      </c>
      <c r="D8508">
        <v>1</v>
      </c>
      <c r="E8508">
        <v>1</v>
      </c>
      <c r="F8508" t="s">
        <v>23</v>
      </c>
      <c r="G8508">
        <v>-6.8713766235692004</v>
      </c>
      <c r="H8508" t="s">
        <v>23</v>
      </c>
      <c r="I8508">
        <v>17.122076445074701</v>
      </c>
      <c r="J8508" t="s">
        <v>3030</v>
      </c>
      <c r="K8508" t="s">
        <v>25</v>
      </c>
      <c r="L8508" t="s">
        <v>3031</v>
      </c>
      <c r="M8508" t="s">
        <v>3032</v>
      </c>
      <c r="N8508" t="s">
        <v>3033</v>
      </c>
      <c r="O8508" t="s">
        <v>3034</v>
      </c>
      <c r="P8508">
        <v>-1</v>
      </c>
      <c r="Q8508" t="s">
        <v>3035</v>
      </c>
      <c r="R8508" t="s">
        <v>3036</v>
      </c>
      <c r="S8508">
        <v>8677548158</v>
      </c>
      <c r="T8508">
        <v>625.17631140000003</v>
      </c>
      <c r="U8508" t="s">
        <v>31</v>
      </c>
      <c r="V8508" t="s">
        <v>5753</v>
      </c>
      <c r="W8508" t="s">
        <v>23</v>
      </c>
    </row>
    <row r="8509" spans="1:23" x14ac:dyDescent="0.4">
      <c r="A8509">
        <v>8508</v>
      </c>
      <c r="B8509">
        <v>1</v>
      </c>
      <c r="C8509">
        <v>1</v>
      </c>
      <c r="D8509">
        <v>1</v>
      </c>
      <c r="E8509">
        <v>1</v>
      </c>
      <c r="F8509" t="s">
        <v>23</v>
      </c>
      <c r="G8509">
        <v>-12.1005279806591</v>
      </c>
      <c r="H8509" t="s">
        <v>23</v>
      </c>
      <c r="I8509">
        <v>14.1841677173893</v>
      </c>
      <c r="J8509" t="s">
        <v>2044</v>
      </c>
      <c r="K8509" t="s">
        <v>25</v>
      </c>
      <c r="L8509" t="s">
        <v>4408</v>
      </c>
      <c r="M8509" t="s">
        <v>4409</v>
      </c>
      <c r="N8509" t="s">
        <v>4410</v>
      </c>
      <c r="O8509" t="s">
        <v>4411</v>
      </c>
      <c r="P8509">
        <v>-0.80000001200000004</v>
      </c>
      <c r="Q8509" t="s">
        <v>4412</v>
      </c>
      <c r="R8509" t="s">
        <v>4413</v>
      </c>
      <c r="S8509">
        <v>8610693214</v>
      </c>
      <c r="T8509">
        <v>579.17083209999998</v>
      </c>
      <c r="U8509" t="s">
        <v>31</v>
      </c>
      <c r="V8509" t="s">
        <v>4668</v>
      </c>
      <c r="W8509" t="s">
        <v>23</v>
      </c>
    </row>
    <row r="8510" spans="1:23" x14ac:dyDescent="0.4">
      <c r="A8510">
        <v>8509</v>
      </c>
      <c r="B8510">
        <v>1</v>
      </c>
      <c r="C8510">
        <v>1</v>
      </c>
      <c r="D8510">
        <v>1</v>
      </c>
      <c r="E8510">
        <v>1</v>
      </c>
      <c r="F8510" t="s">
        <v>23</v>
      </c>
      <c r="G8510">
        <v>-703.03823339882501</v>
      </c>
      <c r="H8510">
        <v>0.99346733668341702</v>
      </c>
      <c r="I8510">
        <v>43.6008381400951</v>
      </c>
      <c r="J8510" t="s">
        <v>1841</v>
      </c>
      <c r="K8510" t="s">
        <v>25</v>
      </c>
      <c r="L8510" t="s">
        <v>1842</v>
      </c>
      <c r="M8510" t="s">
        <v>1843</v>
      </c>
      <c r="N8510" t="s">
        <v>1844</v>
      </c>
      <c r="O8510" t="s">
        <v>1845</v>
      </c>
      <c r="P8510">
        <v>3.2999999500000001</v>
      </c>
      <c r="Q8510">
        <v>16409444</v>
      </c>
      <c r="R8510" t="s">
        <v>1846</v>
      </c>
      <c r="S8510">
        <v>3153922</v>
      </c>
      <c r="T8510">
        <v>611.19704679999995</v>
      </c>
      <c r="U8510" t="s">
        <v>31</v>
      </c>
      <c r="V8510" t="s">
        <v>17392</v>
      </c>
      <c r="W8510" t="s">
        <v>23</v>
      </c>
    </row>
    <row r="8511" spans="1:23" x14ac:dyDescent="0.4">
      <c r="A8511">
        <v>8510</v>
      </c>
      <c r="B8511">
        <v>1</v>
      </c>
      <c r="C8511">
        <v>1</v>
      </c>
      <c r="D8511">
        <v>1</v>
      </c>
      <c r="E8511">
        <v>3</v>
      </c>
      <c r="F8511" t="s">
        <v>23</v>
      </c>
      <c r="G8511">
        <v>-327.96895374394398</v>
      </c>
      <c r="H8511" t="s">
        <v>23</v>
      </c>
      <c r="I8511">
        <v>56.8539200672219</v>
      </c>
      <c r="J8511" t="s">
        <v>10603</v>
      </c>
      <c r="K8511" t="s">
        <v>25</v>
      </c>
      <c r="L8511" t="s">
        <v>10801</v>
      </c>
      <c r="M8511" t="s">
        <v>10802</v>
      </c>
      <c r="N8511" t="s">
        <v>10803</v>
      </c>
      <c r="O8511" t="s">
        <v>10804</v>
      </c>
      <c r="P8511">
        <v>-0.85854071399999998</v>
      </c>
      <c r="Q8511" t="s">
        <v>10805</v>
      </c>
      <c r="R8511" t="s">
        <v>10806</v>
      </c>
      <c r="S8511">
        <v>70017094</v>
      </c>
      <c r="T8511">
        <v>287.05501450000003</v>
      </c>
      <c r="U8511" t="s">
        <v>31</v>
      </c>
      <c r="V8511" t="s">
        <v>11077</v>
      </c>
      <c r="W8511" t="s">
        <v>23</v>
      </c>
    </row>
    <row r="8512" spans="1:23" x14ac:dyDescent="0.4">
      <c r="A8512">
        <v>8511</v>
      </c>
      <c r="B8512">
        <v>1</v>
      </c>
      <c r="C8512">
        <v>1</v>
      </c>
      <c r="D8512">
        <v>1</v>
      </c>
      <c r="E8512">
        <v>1</v>
      </c>
      <c r="F8512" t="s">
        <v>23</v>
      </c>
      <c r="G8512">
        <v>-24.285477182468199</v>
      </c>
      <c r="H8512" t="s">
        <v>23</v>
      </c>
      <c r="I8512">
        <v>35.256243863796101</v>
      </c>
      <c r="J8512" t="s">
        <v>2455</v>
      </c>
      <c r="K8512" t="s">
        <v>25</v>
      </c>
      <c r="L8512" t="s">
        <v>4103</v>
      </c>
      <c r="M8512" t="s">
        <v>4104</v>
      </c>
      <c r="N8512" t="s">
        <v>4105</v>
      </c>
      <c r="O8512" t="s">
        <v>4106</v>
      </c>
      <c r="P8512">
        <v>-1.89999998</v>
      </c>
      <c r="Q8512">
        <v>44258847</v>
      </c>
      <c r="R8512" t="s">
        <v>4107</v>
      </c>
      <c r="S8512">
        <v>3178514</v>
      </c>
      <c r="T8512">
        <v>741.22365549999995</v>
      </c>
      <c r="U8512" t="s">
        <v>31</v>
      </c>
      <c r="V8512" t="s">
        <v>5906</v>
      </c>
      <c r="W8512" t="s">
        <v>23</v>
      </c>
    </row>
    <row r="8513" spans="1:23" x14ac:dyDescent="0.4">
      <c r="A8513">
        <v>8512</v>
      </c>
      <c r="B8513">
        <v>1</v>
      </c>
      <c r="C8513">
        <v>1</v>
      </c>
      <c r="D8513">
        <v>1</v>
      </c>
      <c r="E8513">
        <v>1</v>
      </c>
      <c r="F8513" t="s">
        <v>23</v>
      </c>
      <c r="G8513">
        <v>-324.07255424397101</v>
      </c>
      <c r="H8513" t="s">
        <v>23</v>
      </c>
      <c r="I8513">
        <v>57.085405141951803</v>
      </c>
      <c r="J8513" t="s">
        <v>11400</v>
      </c>
      <c r="K8513" t="s">
        <v>25</v>
      </c>
      <c r="L8513" t="s">
        <v>11401</v>
      </c>
      <c r="M8513" t="s">
        <v>11402</v>
      </c>
      <c r="N8513" t="s">
        <v>28</v>
      </c>
      <c r="O8513" t="s">
        <v>11403</v>
      </c>
      <c r="P8513">
        <v>-9.0486192699999997</v>
      </c>
      <c r="R8513" t="s">
        <v>11404</v>
      </c>
      <c r="S8513">
        <v>2097152</v>
      </c>
      <c r="T8513">
        <v>687.28586189999999</v>
      </c>
      <c r="U8513" t="s">
        <v>31</v>
      </c>
      <c r="V8513" t="s">
        <v>8454</v>
      </c>
      <c r="W8513" t="s">
        <v>23</v>
      </c>
    </row>
    <row r="8514" spans="1:23" x14ac:dyDescent="0.4">
      <c r="A8514">
        <v>8513</v>
      </c>
      <c r="B8514">
        <v>1</v>
      </c>
      <c r="C8514">
        <v>1</v>
      </c>
      <c r="D8514">
        <v>1</v>
      </c>
      <c r="E8514">
        <v>1</v>
      </c>
      <c r="F8514" t="s">
        <v>23</v>
      </c>
      <c r="G8514">
        <v>-7.64237043081949</v>
      </c>
      <c r="H8514" t="s">
        <v>23</v>
      </c>
      <c r="I8514">
        <v>15.1329254979956</v>
      </c>
      <c r="J8514" t="s">
        <v>1234</v>
      </c>
      <c r="K8514" t="s">
        <v>25</v>
      </c>
      <c r="L8514" t="s">
        <v>14099</v>
      </c>
      <c r="M8514" t="s">
        <v>14100</v>
      </c>
      <c r="N8514" t="s">
        <v>14101</v>
      </c>
      <c r="O8514" t="s">
        <v>14102</v>
      </c>
      <c r="P8514">
        <v>1.7897781100000001</v>
      </c>
      <c r="Q8514" t="s">
        <v>14103</v>
      </c>
      <c r="R8514" t="s">
        <v>14104</v>
      </c>
      <c r="S8514">
        <v>121629566</v>
      </c>
      <c r="T8514">
        <v>287.05500000000001</v>
      </c>
      <c r="U8514" t="s">
        <v>31</v>
      </c>
      <c r="V8514" t="s">
        <v>8848</v>
      </c>
      <c r="W8514" t="s">
        <v>23</v>
      </c>
    </row>
    <row r="8515" spans="1:23" x14ac:dyDescent="0.4">
      <c r="A8515">
        <v>8514</v>
      </c>
      <c r="B8515">
        <v>1</v>
      </c>
      <c r="C8515">
        <v>1</v>
      </c>
      <c r="D8515">
        <v>1</v>
      </c>
      <c r="E8515">
        <v>3</v>
      </c>
      <c r="F8515" t="s">
        <v>23</v>
      </c>
      <c r="G8515">
        <v>-234.03396839415399</v>
      </c>
      <c r="H8515" t="s">
        <v>23</v>
      </c>
      <c r="I8515">
        <v>37.976718056427501</v>
      </c>
      <c r="J8515" t="s">
        <v>225</v>
      </c>
      <c r="K8515" t="s">
        <v>25</v>
      </c>
      <c r="L8515" t="s">
        <v>226</v>
      </c>
      <c r="M8515" t="s">
        <v>227</v>
      </c>
      <c r="N8515" t="s">
        <v>28</v>
      </c>
      <c r="O8515" t="s">
        <v>228</v>
      </c>
      <c r="P8515">
        <v>-3.7999999500000001</v>
      </c>
      <c r="Q8515">
        <v>136652224</v>
      </c>
      <c r="R8515" t="s">
        <v>229</v>
      </c>
      <c r="S8515">
        <v>70</v>
      </c>
      <c r="T8515">
        <v>389.14422339999999</v>
      </c>
      <c r="U8515" t="s">
        <v>31</v>
      </c>
      <c r="V8515" t="s">
        <v>12179</v>
      </c>
      <c r="W8515" t="s">
        <v>23</v>
      </c>
    </row>
    <row r="8516" spans="1:23" x14ac:dyDescent="0.4">
      <c r="A8516">
        <v>8515</v>
      </c>
      <c r="B8516">
        <v>1</v>
      </c>
      <c r="C8516">
        <v>1</v>
      </c>
      <c r="D8516">
        <v>1</v>
      </c>
      <c r="E8516">
        <v>1</v>
      </c>
      <c r="F8516" t="s">
        <v>23</v>
      </c>
      <c r="G8516">
        <v>-26.8809483557832</v>
      </c>
      <c r="H8516" t="s">
        <v>23</v>
      </c>
      <c r="I8516">
        <v>19.4458932247048</v>
      </c>
      <c r="J8516" t="s">
        <v>6070</v>
      </c>
      <c r="K8516" t="s">
        <v>25</v>
      </c>
      <c r="L8516" t="s">
        <v>9190</v>
      </c>
      <c r="M8516" t="s">
        <v>9191</v>
      </c>
      <c r="N8516" t="s">
        <v>9192</v>
      </c>
      <c r="O8516" t="s">
        <v>9193</v>
      </c>
      <c r="P8516">
        <v>0.80000001200000004</v>
      </c>
      <c r="Q8516" t="s">
        <v>9194</v>
      </c>
      <c r="R8516" t="s">
        <v>9195</v>
      </c>
      <c r="S8516">
        <v>3203414</v>
      </c>
      <c r="T8516">
        <v>463.12348800000001</v>
      </c>
      <c r="U8516" t="s">
        <v>31</v>
      </c>
      <c r="V8516" t="s">
        <v>17393</v>
      </c>
      <c r="W8516" t="s">
        <v>23</v>
      </c>
    </row>
    <row r="8517" spans="1:23" x14ac:dyDescent="0.4">
      <c r="A8517">
        <v>8516</v>
      </c>
      <c r="B8517">
        <v>1</v>
      </c>
      <c r="C8517">
        <v>1</v>
      </c>
      <c r="D8517">
        <v>1</v>
      </c>
      <c r="E8517">
        <v>2</v>
      </c>
      <c r="F8517" t="s">
        <v>23</v>
      </c>
      <c r="G8517">
        <v>-449.17483448954499</v>
      </c>
      <c r="H8517" t="s">
        <v>23</v>
      </c>
      <c r="I8517">
        <v>37.402203268258702</v>
      </c>
      <c r="J8517" t="s">
        <v>16969</v>
      </c>
      <c r="K8517" t="s">
        <v>25</v>
      </c>
      <c r="L8517" t="s">
        <v>16970</v>
      </c>
      <c r="M8517" t="s">
        <v>16971</v>
      </c>
      <c r="N8517" t="s">
        <v>16972</v>
      </c>
      <c r="O8517" t="s">
        <v>16973</v>
      </c>
      <c r="P8517">
        <v>1.1088259199999999</v>
      </c>
      <c r="Q8517" t="s">
        <v>16974</v>
      </c>
      <c r="R8517" t="s">
        <v>16975</v>
      </c>
      <c r="S8517">
        <v>121398126</v>
      </c>
      <c r="T8517">
        <v>362.14991789999999</v>
      </c>
      <c r="U8517" t="s">
        <v>31</v>
      </c>
      <c r="V8517" t="s">
        <v>4059</v>
      </c>
      <c r="W8517" t="s">
        <v>23</v>
      </c>
    </row>
    <row r="8518" spans="1:23" x14ac:dyDescent="0.4">
      <c r="A8518">
        <v>8517</v>
      </c>
      <c r="B8518">
        <v>1</v>
      </c>
      <c r="C8518">
        <v>1</v>
      </c>
      <c r="D8518">
        <v>1</v>
      </c>
      <c r="E8518">
        <v>2</v>
      </c>
      <c r="F8518" t="s">
        <v>23</v>
      </c>
      <c r="G8518">
        <v>-646.78821026196101</v>
      </c>
      <c r="H8518" t="s">
        <v>23</v>
      </c>
      <c r="I8518">
        <v>61.948426164380599</v>
      </c>
      <c r="J8518" t="s">
        <v>11535</v>
      </c>
      <c r="K8518" t="s">
        <v>25</v>
      </c>
      <c r="L8518" t="s">
        <v>11536</v>
      </c>
      <c r="M8518" t="s">
        <v>11537</v>
      </c>
      <c r="N8518" t="s">
        <v>11538</v>
      </c>
      <c r="O8518" t="s">
        <v>11539</v>
      </c>
      <c r="P8518">
        <v>1.7000000500000001</v>
      </c>
      <c r="Q8518">
        <v>54702965</v>
      </c>
      <c r="R8518" t="s">
        <v>11540</v>
      </c>
      <c r="S8518">
        <v>67108866</v>
      </c>
      <c r="T8518">
        <v>255.0651853</v>
      </c>
      <c r="U8518" t="s">
        <v>31</v>
      </c>
      <c r="V8518" t="s">
        <v>5485</v>
      </c>
      <c r="W8518" t="s">
        <v>23</v>
      </c>
    </row>
    <row r="8519" spans="1:23" x14ac:dyDescent="0.4">
      <c r="A8519">
        <v>8518</v>
      </c>
      <c r="B8519">
        <v>1</v>
      </c>
      <c r="C8519">
        <v>1</v>
      </c>
      <c r="D8519">
        <v>1</v>
      </c>
      <c r="E8519">
        <v>1</v>
      </c>
      <c r="F8519" t="s">
        <v>23</v>
      </c>
      <c r="G8519">
        <v>-19.8966266347317</v>
      </c>
      <c r="H8519" t="s">
        <v>23</v>
      </c>
      <c r="I8519">
        <v>22.237319423419599</v>
      </c>
      <c r="J8519" t="s">
        <v>1690</v>
      </c>
      <c r="K8519" t="s">
        <v>25</v>
      </c>
      <c r="L8519" t="s">
        <v>13702</v>
      </c>
      <c r="M8519" t="s">
        <v>13703</v>
      </c>
      <c r="N8519" t="s">
        <v>13704</v>
      </c>
      <c r="O8519" t="s">
        <v>13705</v>
      </c>
      <c r="P8519">
        <v>-2.2999999500000001</v>
      </c>
      <c r="Q8519" t="s">
        <v>13706</v>
      </c>
      <c r="R8519" t="s">
        <v>13707</v>
      </c>
      <c r="S8519">
        <v>20621694</v>
      </c>
      <c r="T8519">
        <v>595.1657467</v>
      </c>
      <c r="U8519" t="s">
        <v>31</v>
      </c>
      <c r="V8519" t="s">
        <v>17394</v>
      </c>
      <c r="W8519" t="s">
        <v>23</v>
      </c>
    </row>
    <row r="8520" spans="1:23" x14ac:dyDescent="0.4">
      <c r="A8520">
        <v>8519</v>
      </c>
      <c r="B8520">
        <v>1</v>
      </c>
      <c r="C8520">
        <v>1</v>
      </c>
      <c r="D8520">
        <v>1</v>
      </c>
      <c r="E8520">
        <v>1</v>
      </c>
      <c r="F8520" t="s">
        <v>23</v>
      </c>
      <c r="G8520">
        <v>-31.836455440758499</v>
      </c>
      <c r="H8520" t="s">
        <v>23</v>
      </c>
      <c r="I8520">
        <v>72.278670333816194</v>
      </c>
      <c r="J8520" t="s">
        <v>2286</v>
      </c>
      <c r="K8520" t="s">
        <v>25</v>
      </c>
      <c r="L8520" t="s">
        <v>12868</v>
      </c>
      <c r="M8520" t="s">
        <v>12869</v>
      </c>
      <c r="N8520" t="s">
        <v>28</v>
      </c>
      <c r="O8520" t="s">
        <v>12870</v>
      </c>
      <c r="P8520">
        <v>1.7000000500000001</v>
      </c>
      <c r="Q8520" t="s">
        <v>12871</v>
      </c>
      <c r="R8520" t="s">
        <v>12872</v>
      </c>
      <c r="S8520">
        <v>17199720814</v>
      </c>
      <c r="T8520">
        <v>201.1022395</v>
      </c>
      <c r="U8520" t="s">
        <v>31</v>
      </c>
      <c r="V8520" t="s">
        <v>8797</v>
      </c>
      <c r="W8520" t="s">
        <v>23</v>
      </c>
    </row>
    <row r="8521" spans="1:23" x14ac:dyDescent="0.4">
      <c r="A8521">
        <v>8520</v>
      </c>
      <c r="B8521">
        <v>1</v>
      </c>
      <c r="C8521">
        <v>1</v>
      </c>
      <c r="D8521">
        <v>1</v>
      </c>
      <c r="E8521">
        <v>1</v>
      </c>
      <c r="F8521" t="s">
        <v>23</v>
      </c>
      <c r="G8521">
        <v>-36.237532156744599</v>
      </c>
      <c r="H8521" t="s">
        <v>23</v>
      </c>
      <c r="I8521">
        <v>61.366731038848599</v>
      </c>
      <c r="J8521" t="s">
        <v>4439</v>
      </c>
      <c r="K8521" t="s">
        <v>25</v>
      </c>
      <c r="L8521" t="s">
        <v>15412</v>
      </c>
      <c r="M8521" t="s">
        <v>15413</v>
      </c>
      <c r="N8521" t="s">
        <v>15414</v>
      </c>
      <c r="O8521" t="s">
        <v>15415</v>
      </c>
      <c r="P8521">
        <v>1.3809453199999999</v>
      </c>
      <c r="Q8521" t="s">
        <v>15416</v>
      </c>
      <c r="R8521" t="s">
        <v>15417</v>
      </c>
      <c r="S8521">
        <v>60213831750</v>
      </c>
      <c r="T8521">
        <v>153.05459999999999</v>
      </c>
      <c r="U8521" t="s">
        <v>31</v>
      </c>
      <c r="V8521" t="s">
        <v>5957</v>
      </c>
      <c r="W8521" t="s">
        <v>23</v>
      </c>
    </row>
    <row r="8522" spans="1:23" x14ac:dyDescent="0.4">
      <c r="A8522">
        <v>8521</v>
      </c>
      <c r="B8522">
        <v>1</v>
      </c>
      <c r="C8522">
        <v>1</v>
      </c>
      <c r="D8522">
        <v>1</v>
      </c>
      <c r="E8522">
        <v>2</v>
      </c>
      <c r="F8522" t="s">
        <v>23</v>
      </c>
      <c r="G8522">
        <v>-502.34235011593398</v>
      </c>
      <c r="H8522" t="s">
        <v>23</v>
      </c>
      <c r="I8522">
        <v>51.094165934255003</v>
      </c>
      <c r="J8522" t="s">
        <v>17329</v>
      </c>
      <c r="K8522" t="s">
        <v>25</v>
      </c>
      <c r="L8522" t="s">
        <v>17330</v>
      </c>
      <c r="M8522" t="s">
        <v>17331</v>
      </c>
      <c r="N8522" t="s">
        <v>17332</v>
      </c>
      <c r="O8522" t="s">
        <v>17333</v>
      </c>
      <c r="P8522">
        <v>-4.0999999000000003</v>
      </c>
      <c r="Q8522">
        <v>135625327</v>
      </c>
      <c r="R8522" t="s">
        <v>17334</v>
      </c>
      <c r="S8522">
        <v>8589934662</v>
      </c>
      <c r="T8522">
        <v>299.09280000000001</v>
      </c>
      <c r="U8522" t="s">
        <v>31</v>
      </c>
      <c r="V8522" t="s">
        <v>10337</v>
      </c>
      <c r="W8522" t="s">
        <v>23</v>
      </c>
    </row>
    <row r="8523" spans="1:23" x14ac:dyDescent="0.4">
      <c r="A8523">
        <v>8522</v>
      </c>
      <c r="B8523">
        <v>1</v>
      </c>
      <c r="C8523">
        <v>1</v>
      </c>
      <c r="D8523">
        <v>1</v>
      </c>
      <c r="E8523">
        <v>1</v>
      </c>
      <c r="F8523" t="s">
        <v>23</v>
      </c>
      <c r="G8523">
        <v>-3.60183923498463</v>
      </c>
      <c r="H8523" t="s">
        <v>23</v>
      </c>
      <c r="I8523">
        <v>51.7543124618783</v>
      </c>
      <c r="J8523" t="s">
        <v>7373</v>
      </c>
      <c r="K8523" t="s">
        <v>25</v>
      </c>
      <c r="L8523" t="s">
        <v>9530</v>
      </c>
      <c r="M8523" t="s">
        <v>9531</v>
      </c>
      <c r="N8523" t="s">
        <v>9532</v>
      </c>
      <c r="O8523" t="s">
        <v>9533</v>
      </c>
      <c r="P8523">
        <v>2.1995065199999999</v>
      </c>
      <c r="Q8523" t="s">
        <v>9534</v>
      </c>
      <c r="R8523" t="s">
        <v>9535</v>
      </c>
      <c r="S8523">
        <v>34380638590</v>
      </c>
      <c r="T8523">
        <v>301.07066459999999</v>
      </c>
      <c r="U8523" t="s">
        <v>31</v>
      </c>
      <c r="V8523" t="s">
        <v>10447</v>
      </c>
      <c r="W8523" t="s">
        <v>23</v>
      </c>
    </row>
    <row r="8524" spans="1:23" x14ac:dyDescent="0.4">
      <c r="A8524">
        <v>8523</v>
      </c>
      <c r="B8524">
        <v>1</v>
      </c>
      <c r="C8524">
        <v>1</v>
      </c>
      <c r="D8524">
        <v>1</v>
      </c>
      <c r="E8524">
        <v>1</v>
      </c>
      <c r="F8524" t="s">
        <v>23</v>
      </c>
      <c r="G8524">
        <v>-2.8293996703031299</v>
      </c>
      <c r="H8524" t="s">
        <v>23</v>
      </c>
      <c r="I8524">
        <v>4009.71908944385</v>
      </c>
      <c r="J8524" t="s">
        <v>537</v>
      </c>
      <c r="K8524" t="s">
        <v>25</v>
      </c>
      <c r="L8524" t="s">
        <v>538</v>
      </c>
      <c r="M8524" t="s">
        <v>539</v>
      </c>
      <c r="N8524" t="s">
        <v>540</v>
      </c>
      <c r="O8524" t="s">
        <v>541</v>
      </c>
      <c r="P8524">
        <v>2.4000001000000002</v>
      </c>
      <c r="Q8524" t="s">
        <v>542</v>
      </c>
      <c r="R8524" t="s">
        <v>13444</v>
      </c>
      <c r="S8524">
        <v>12904646766</v>
      </c>
      <c r="T8524">
        <v>454.2928</v>
      </c>
      <c r="U8524" t="s">
        <v>31</v>
      </c>
      <c r="V8524" t="s">
        <v>1529</v>
      </c>
      <c r="W8524" t="s">
        <v>23</v>
      </c>
    </row>
    <row r="8525" spans="1:23" x14ac:dyDescent="0.4">
      <c r="A8525">
        <v>8524</v>
      </c>
      <c r="B8525">
        <v>1</v>
      </c>
      <c r="C8525">
        <v>1</v>
      </c>
      <c r="D8525">
        <v>1</v>
      </c>
      <c r="E8525">
        <v>1</v>
      </c>
      <c r="F8525" t="s">
        <v>23</v>
      </c>
      <c r="G8525">
        <v>-20.273103430434301</v>
      </c>
      <c r="H8525" t="s">
        <v>23</v>
      </c>
      <c r="I8525">
        <v>22.0728134843758</v>
      </c>
      <c r="J8525" t="s">
        <v>1690</v>
      </c>
      <c r="K8525" t="s">
        <v>25</v>
      </c>
      <c r="L8525" t="s">
        <v>1691</v>
      </c>
      <c r="M8525" t="s">
        <v>1692</v>
      </c>
      <c r="N8525" t="s">
        <v>1693</v>
      </c>
      <c r="O8525" t="s">
        <v>1694</v>
      </c>
      <c r="P8525">
        <v>-0.89999997600000003</v>
      </c>
      <c r="Q8525" t="s">
        <v>1695</v>
      </c>
      <c r="R8525" t="s">
        <v>1696</v>
      </c>
      <c r="S8525">
        <v>8677533822</v>
      </c>
      <c r="T8525">
        <v>595.1657467</v>
      </c>
      <c r="U8525" t="s">
        <v>31</v>
      </c>
      <c r="V8525" t="s">
        <v>3395</v>
      </c>
      <c r="W8525" t="s">
        <v>23</v>
      </c>
    </row>
    <row r="8526" spans="1:23" x14ac:dyDescent="0.4">
      <c r="A8526">
        <v>8525</v>
      </c>
      <c r="B8526">
        <v>1</v>
      </c>
      <c r="C8526">
        <v>1</v>
      </c>
      <c r="D8526">
        <v>1</v>
      </c>
      <c r="E8526">
        <v>1</v>
      </c>
      <c r="F8526" t="s">
        <v>23</v>
      </c>
      <c r="G8526">
        <v>-2.9538607082581501</v>
      </c>
      <c r="H8526" t="s">
        <v>23</v>
      </c>
      <c r="I8526">
        <v>22.599760851089801</v>
      </c>
      <c r="J8526" t="s">
        <v>4591</v>
      </c>
      <c r="K8526" t="s">
        <v>25</v>
      </c>
      <c r="L8526" t="s">
        <v>5876</v>
      </c>
      <c r="M8526" t="s">
        <v>5877</v>
      </c>
      <c r="N8526" t="s">
        <v>5878</v>
      </c>
      <c r="O8526" t="s">
        <v>5879</v>
      </c>
      <c r="P8526">
        <v>2.6446747799999999</v>
      </c>
      <c r="Q8526" t="s">
        <v>5880</v>
      </c>
      <c r="R8526" t="s">
        <v>5881</v>
      </c>
      <c r="S8526">
        <v>88009086</v>
      </c>
      <c r="T8526">
        <v>285.07574990000001</v>
      </c>
      <c r="U8526" t="s">
        <v>31</v>
      </c>
      <c r="V8526" t="s">
        <v>5883</v>
      </c>
      <c r="W8526" t="s">
        <v>23</v>
      </c>
    </row>
    <row r="8527" spans="1:23" x14ac:dyDescent="0.4">
      <c r="A8527">
        <v>8526</v>
      </c>
      <c r="B8527">
        <v>1</v>
      </c>
      <c r="C8527">
        <v>1</v>
      </c>
      <c r="D8527">
        <v>1</v>
      </c>
      <c r="E8527">
        <v>1</v>
      </c>
      <c r="F8527" t="s">
        <v>23</v>
      </c>
      <c r="G8527">
        <v>-18.045745224224898</v>
      </c>
      <c r="H8527" t="s">
        <v>23</v>
      </c>
      <c r="I8527">
        <v>22.777887516860101</v>
      </c>
      <c r="J8527" t="s">
        <v>4753</v>
      </c>
      <c r="K8527" t="s">
        <v>25</v>
      </c>
      <c r="L8527" t="s">
        <v>14850</v>
      </c>
      <c r="M8527" t="s">
        <v>14851</v>
      </c>
      <c r="N8527" t="s">
        <v>14852</v>
      </c>
      <c r="O8527" t="s">
        <v>14853</v>
      </c>
      <c r="P8527">
        <v>1.04613924</v>
      </c>
      <c r="Q8527" t="s">
        <v>14854</v>
      </c>
      <c r="R8527" t="s">
        <v>14855</v>
      </c>
      <c r="S8527">
        <v>17267812734</v>
      </c>
      <c r="T8527">
        <v>183.0652</v>
      </c>
      <c r="U8527" t="s">
        <v>31</v>
      </c>
      <c r="V8527" t="s">
        <v>9634</v>
      </c>
      <c r="W8527" t="s">
        <v>23</v>
      </c>
    </row>
    <row r="8528" spans="1:23" x14ac:dyDescent="0.4">
      <c r="A8528">
        <v>8527</v>
      </c>
      <c r="B8528">
        <v>1</v>
      </c>
      <c r="C8528">
        <v>1</v>
      </c>
      <c r="D8528">
        <v>1</v>
      </c>
      <c r="E8528">
        <v>1</v>
      </c>
      <c r="F8528" t="s">
        <v>23</v>
      </c>
      <c r="G8528">
        <v>-509.58040309294103</v>
      </c>
      <c r="H8528" t="s">
        <v>23</v>
      </c>
      <c r="I8528">
        <v>57.200212631862897</v>
      </c>
      <c r="J8528" t="s">
        <v>11289</v>
      </c>
      <c r="K8528" t="s">
        <v>25</v>
      </c>
      <c r="L8528" t="s">
        <v>11290</v>
      </c>
      <c r="M8528" t="s">
        <v>11291</v>
      </c>
      <c r="N8528" t="s">
        <v>28</v>
      </c>
      <c r="O8528" t="s">
        <v>11292</v>
      </c>
      <c r="P8528">
        <v>-4.9595823299999999</v>
      </c>
      <c r="R8528" t="s">
        <v>11293</v>
      </c>
      <c r="S8528">
        <v>3178496</v>
      </c>
      <c r="T8528">
        <v>781.47326869999995</v>
      </c>
      <c r="U8528" t="s">
        <v>31</v>
      </c>
      <c r="V8528" t="s">
        <v>12203</v>
      </c>
      <c r="W8528" t="s">
        <v>23</v>
      </c>
    </row>
    <row r="8529" spans="1:23" x14ac:dyDescent="0.4">
      <c r="A8529">
        <v>8528</v>
      </c>
      <c r="B8529">
        <v>1</v>
      </c>
      <c r="C8529">
        <v>1</v>
      </c>
      <c r="D8529">
        <v>1</v>
      </c>
      <c r="E8529">
        <v>1</v>
      </c>
      <c r="F8529" t="s">
        <v>23</v>
      </c>
      <c r="G8529">
        <v>-42.619472191000199</v>
      </c>
      <c r="H8529" t="s">
        <v>23</v>
      </c>
      <c r="I8529">
        <v>15.598856641719401</v>
      </c>
      <c r="J8529" t="s">
        <v>2519</v>
      </c>
      <c r="K8529" t="s">
        <v>25</v>
      </c>
      <c r="L8529" t="s">
        <v>15170</v>
      </c>
      <c r="M8529" t="s">
        <v>15171</v>
      </c>
      <c r="N8529" t="s">
        <v>15172</v>
      </c>
      <c r="O8529" t="s">
        <v>15173</v>
      </c>
      <c r="P8529">
        <v>0.706225455</v>
      </c>
      <c r="Q8529" t="s">
        <v>15174</v>
      </c>
      <c r="R8529" t="s">
        <v>15175</v>
      </c>
      <c r="S8529">
        <v>20488574</v>
      </c>
      <c r="T8529">
        <v>419.13365870000001</v>
      </c>
      <c r="U8529" t="s">
        <v>31</v>
      </c>
      <c r="V8529" t="s">
        <v>4032</v>
      </c>
      <c r="W8529" t="s">
        <v>23</v>
      </c>
    </row>
    <row r="8530" spans="1:23" x14ac:dyDescent="0.4">
      <c r="A8530">
        <v>8529</v>
      </c>
      <c r="B8530">
        <v>1</v>
      </c>
      <c r="C8530">
        <v>1</v>
      </c>
      <c r="D8530">
        <v>1</v>
      </c>
      <c r="E8530">
        <v>1</v>
      </c>
      <c r="F8530" t="s">
        <v>23</v>
      </c>
      <c r="G8530">
        <v>-553.86978435164804</v>
      </c>
      <c r="H8530" t="s">
        <v>23</v>
      </c>
      <c r="I8530">
        <v>85.332966026541399</v>
      </c>
      <c r="J8530" t="s">
        <v>11677</v>
      </c>
      <c r="K8530" t="s">
        <v>25</v>
      </c>
      <c r="L8530" t="s">
        <v>11678</v>
      </c>
      <c r="M8530" t="s">
        <v>11679</v>
      </c>
      <c r="N8530" t="s">
        <v>28</v>
      </c>
      <c r="O8530" t="s">
        <v>11680</v>
      </c>
      <c r="P8530">
        <v>-1.31297576</v>
      </c>
      <c r="Q8530">
        <v>137322692</v>
      </c>
      <c r="R8530" t="s">
        <v>11681</v>
      </c>
      <c r="S8530">
        <v>16777218</v>
      </c>
      <c r="T8530">
        <v>425.14422339999999</v>
      </c>
      <c r="U8530" t="s">
        <v>31</v>
      </c>
      <c r="V8530" t="s">
        <v>2786</v>
      </c>
      <c r="W8530" t="s">
        <v>23</v>
      </c>
    </row>
    <row r="8531" spans="1:23" x14ac:dyDescent="0.4">
      <c r="A8531">
        <v>8530</v>
      </c>
      <c r="B8531">
        <v>1</v>
      </c>
      <c r="C8531">
        <v>1</v>
      </c>
      <c r="D8531">
        <v>1</v>
      </c>
      <c r="E8531">
        <v>1</v>
      </c>
      <c r="F8531" t="s">
        <v>23</v>
      </c>
      <c r="G8531">
        <v>-10.2735792046558</v>
      </c>
      <c r="H8531" t="s">
        <v>23</v>
      </c>
      <c r="I8531">
        <v>82.272005678815106</v>
      </c>
      <c r="J8531" t="s">
        <v>5553</v>
      </c>
      <c r="K8531" t="s">
        <v>25</v>
      </c>
      <c r="L8531" t="s">
        <v>7613</v>
      </c>
      <c r="M8531" t="s">
        <v>7614</v>
      </c>
      <c r="N8531" t="s">
        <v>7615</v>
      </c>
      <c r="O8531" t="s">
        <v>7616</v>
      </c>
      <c r="P8531">
        <v>5.8627395599999996</v>
      </c>
      <c r="Q8531" t="s">
        <v>7617</v>
      </c>
      <c r="R8531" t="s">
        <v>7618</v>
      </c>
      <c r="S8531">
        <v>34614978942</v>
      </c>
      <c r="T8531">
        <v>279.2319</v>
      </c>
      <c r="U8531" t="s">
        <v>31</v>
      </c>
      <c r="V8531" t="s">
        <v>7620</v>
      </c>
      <c r="W8531" t="s">
        <v>23</v>
      </c>
    </row>
    <row r="8532" spans="1:23" x14ac:dyDescent="0.4">
      <c r="A8532">
        <v>8531</v>
      </c>
      <c r="B8532">
        <v>1</v>
      </c>
      <c r="C8532">
        <v>1</v>
      </c>
      <c r="D8532">
        <v>1</v>
      </c>
      <c r="E8532">
        <v>1</v>
      </c>
      <c r="F8532" t="s">
        <v>23</v>
      </c>
      <c r="G8532">
        <v>-553.86978435164804</v>
      </c>
      <c r="H8532">
        <v>0.999999999999999</v>
      </c>
      <c r="I8532">
        <v>85.332966026541399</v>
      </c>
      <c r="J8532" t="s">
        <v>11677</v>
      </c>
      <c r="K8532" t="s">
        <v>25</v>
      </c>
      <c r="L8532" t="s">
        <v>11678</v>
      </c>
      <c r="M8532" t="s">
        <v>11679</v>
      </c>
      <c r="N8532" t="s">
        <v>28</v>
      </c>
      <c r="O8532" t="s">
        <v>11680</v>
      </c>
      <c r="P8532">
        <v>-1.31297576</v>
      </c>
      <c r="Q8532">
        <v>137322692</v>
      </c>
      <c r="R8532" t="s">
        <v>11681</v>
      </c>
      <c r="S8532">
        <v>16777218</v>
      </c>
      <c r="T8532">
        <v>425.14422339999999</v>
      </c>
      <c r="U8532" t="s">
        <v>31</v>
      </c>
      <c r="V8532" t="s">
        <v>17395</v>
      </c>
      <c r="W8532" t="s">
        <v>23</v>
      </c>
    </row>
    <row r="8533" spans="1:23" x14ac:dyDescent="0.4">
      <c r="A8533">
        <v>8532</v>
      </c>
      <c r="B8533">
        <v>1</v>
      </c>
      <c r="C8533">
        <v>1</v>
      </c>
      <c r="D8533">
        <v>1</v>
      </c>
      <c r="E8533">
        <v>2</v>
      </c>
      <c r="F8533" t="s">
        <v>23</v>
      </c>
      <c r="G8533">
        <v>-430.02725748555901</v>
      </c>
      <c r="H8533" t="s">
        <v>23</v>
      </c>
      <c r="I8533">
        <v>10.6183384112417</v>
      </c>
      <c r="J8533" t="s">
        <v>15737</v>
      </c>
      <c r="K8533" t="s">
        <v>25</v>
      </c>
      <c r="L8533" t="s">
        <v>15738</v>
      </c>
      <c r="M8533" t="s">
        <v>15739</v>
      </c>
      <c r="N8533" t="s">
        <v>15740</v>
      </c>
      <c r="O8533" t="s">
        <v>15741</v>
      </c>
      <c r="P8533">
        <v>2.7000000499999999</v>
      </c>
      <c r="Q8533" t="s">
        <v>15742</v>
      </c>
      <c r="R8533" t="s">
        <v>15743</v>
      </c>
      <c r="S8533">
        <v>3153922</v>
      </c>
      <c r="T8533">
        <v>442.14762000000002</v>
      </c>
      <c r="U8533" t="s">
        <v>31</v>
      </c>
      <c r="V8533" t="s">
        <v>5103</v>
      </c>
      <c r="W8533" t="s">
        <v>23</v>
      </c>
    </row>
    <row r="8534" spans="1:23" x14ac:dyDescent="0.4">
      <c r="A8534">
        <v>8533</v>
      </c>
      <c r="B8534">
        <v>1</v>
      </c>
      <c r="C8534">
        <v>1</v>
      </c>
      <c r="D8534">
        <v>1</v>
      </c>
      <c r="E8534">
        <v>1</v>
      </c>
      <c r="F8534" t="s">
        <v>23</v>
      </c>
      <c r="G8534">
        <v>-22.044496592085501</v>
      </c>
      <c r="H8534" t="s">
        <v>23</v>
      </c>
      <c r="I8534">
        <v>46.134429060222203</v>
      </c>
      <c r="J8534" t="s">
        <v>3916</v>
      </c>
      <c r="K8534" t="s">
        <v>25</v>
      </c>
      <c r="L8534" t="s">
        <v>7121</v>
      </c>
      <c r="M8534" t="s">
        <v>7122</v>
      </c>
      <c r="N8534" t="s">
        <v>7123</v>
      </c>
      <c r="O8534" t="s">
        <v>7124</v>
      </c>
      <c r="P8534">
        <v>1.64881444</v>
      </c>
      <c r="Q8534" t="s">
        <v>7125</v>
      </c>
      <c r="R8534" t="s">
        <v>7126</v>
      </c>
      <c r="S8534">
        <v>34446944638</v>
      </c>
      <c r="T8534">
        <v>149.05971</v>
      </c>
      <c r="U8534" t="s">
        <v>31</v>
      </c>
      <c r="V8534" t="s">
        <v>7128</v>
      </c>
      <c r="W8534" t="s">
        <v>23</v>
      </c>
    </row>
    <row r="8535" spans="1:23" x14ac:dyDescent="0.4">
      <c r="A8535">
        <v>8534</v>
      </c>
      <c r="B8535">
        <v>1</v>
      </c>
      <c r="C8535">
        <v>1</v>
      </c>
      <c r="D8535">
        <v>1</v>
      </c>
      <c r="E8535">
        <v>3</v>
      </c>
      <c r="F8535" t="s">
        <v>23</v>
      </c>
      <c r="G8535">
        <v>-13.3306396154659</v>
      </c>
      <c r="H8535" t="s">
        <v>23</v>
      </c>
      <c r="I8535">
        <v>5.6859334669797699</v>
      </c>
      <c r="J8535" t="s">
        <v>2628</v>
      </c>
      <c r="K8535" t="s">
        <v>25</v>
      </c>
      <c r="L8535" t="s">
        <v>3051</v>
      </c>
      <c r="M8535" t="s">
        <v>3052</v>
      </c>
      <c r="N8535" t="s">
        <v>3053</v>
      </c>
      <c r="O8535" t="s">
        <v>3054</v>
      </c>
      <c r="P8535">
        <v>5.4000000999999997</v>
      </c>
      <c r="Q8535" t="s">
        <v>3055</v>
      </c>
      <c r="R8535" t="s">
        <v>3056</v>
      </c>
      <c r="S8535">
        <v>19972222</v>
      </c>
      <c r="T8535">
        <v>767.49400409999998</v>
      </c>
      <c r="U8535" t="s">
        <v>31</v>
      </c>
      <c r="V8535" t="s">
        <v>17396</v>
      </c>
      <c r="W8535" t="s">
        <v>23</v>
      </c>
    </row>
    <row r="8536" spans="1:23" x14ac:dyDescent="0.4">
      <c r="A8536">
        <v>8535</v>
      </c>
      <c r="B8536">
        <v>1</v>
      </c>
      <c r="C8536">
        <v>1</v>
      </c>
      <c r="D8536">
        <v>1</v>
      </c>
      <c r="E8536">
        <v>1</v>
      </c>
      <c r="F8536" t="s">
        <v>23</v>
      </c>
      <c r="G8536">
        <v>-14.5772744932944</v>
      </c>
      <c r="H8536" t="s">
        <v>23</v>
      </c>
      <c r="I8536">
        <v>19.975071095152899</v>
      </c>
      <c r="J8536" t="s">
        <v>503</v>
      </c>
      <c r="K8536" t="s">
        <v>25</v>
      </c>
      <c r="L8536" t="s">
        <v>504</v>
      </c>
      <c r="M8536" t="s">
        <v>505</v>
      </c>
      <c r="N8536" t="s">
        <v>506</v>
      </c>
      <c r="O8536" t="s">
        <v>507</v>
      </c>
      <c r="P8536">
        <v>1.92851174</v>
      </c>
      <c r="Q8536" t="s">
        <v>508</v>
      </c>
      <c r="R8536" t="s">
        <v>509</v>
      </c>
      <c r="S8536">
        <v>19556450</v>
      </c>
      <c r="T8536">
        <v>275.13902000000002</v>
      </c>
      <c r="U8536" t="s">
        <v>31</v>
      </c>
      <c r="V8536" t="s">
        <v>1338</v>
      </c>
      <c r="W8536" t="s">
        <v>23</v>
      </c>
    </row>
    <row r="8537" spans="1:23" x14ac:dyDescent="0.4">
      <c r="A8537">
        <v>8536</v>
      </c>
      <c r="B8537">
        <v>1</v>
      </c>
      <c r="C8537">
        <v>1</v>
      </c>
      <c r="D8537">
        <v>1</v>
      </c>
      <c r="E8537">
        <v>1</v>
      </c>
      <c r="F8537" t="s">
        <v>23</v>
      </c>
      <c r="G8537">
        <v>-2.0600116035010898</v>
      </c>
      <c r="H8537" t="s">
        <v>23</v>
      </c>
      <c r="I8537">
        <v>12.013327737640299</v>
      </c>
      <c r="J8537" t="s">
        <v>716</v>
      </c>
      <c r="K8537" t="s">
        <v>25</v>
      </c>
      <c r="L8537" t="s">
        <v>717</v>
      </c>
      <c r="M8537" t="s">
        <v>718</v>
      </c>
      <c r="N8537" t="s">
        <v>719</v>
      </c>
      <c r="O8537" t="s">
        <v>720</v>
      </c>
      <c r="P8537">
        <v>2.6983466100000002</v>
      </c>
      <c r="Q8537" t="s">
        <v>721</v>
      </c>
      <c r="R8537" t="s">
        <v>722</v>
      </c>
      <c r="S8537">
        <v>86829438</v>
      </c>
      <c r="T8537">
        <v>183.09167479999999</v>
      </c>
      <c r="U8537" t="s">
        <v>31</v>
      </c>
      <c r="V8537" t="s">
        <v>765</v>
      </c>
      <c r="W8537" t="s">
        <v>23</v>
      </c>
    </row>
    <row r="8538" spans="1:23" x14ac:dyDescent="0.4">
      <c r="A8538">
        <v>8537</v>
      </c>
      <c r="B8538">
        <v>1</v>
      </c>
      <c r="C8538">
        <v>1</v>
      </c>
      <c r="D8538">
        <v>1</v>
      </c>
      <c r="E8538">
        <v>1</v>
      </c>
      <c r="F8538" t="s">
        <v>23</v>
      </c>
      <c r="G8538">
        <v>-13.846860767734499</v>
      </c>
      <c r="H8538" t="s">
        <v>23</v>
      </c>
      <c r="I8538">
        <v>69.589029182572006</v>
      </c>
      <c r="J8538" t="s">
        <v>155</v>
      </c>
      <c r="K8538" t="s">
        <v>25</v>
      </c>
      <c r="L8538" t="s">
        <v>156</v>
      </c>
      <c r="M8538" t="s">
        <v>157</v>
      </c>
      <c r="N8538" t="s">
        <v>158</v>
      </c>
      <c r="O8538" t="s">
        <v>159</v>
      </c>
      <c r="P8538">
        <v>3.4000001000000002</v>
      </c>
      <c r="Q8538" t="s">
        <v>160</v>
      </c>
      <c r="R8538" t="s">
        <v>161</v>
      </c>
      <c r="S8538">
        <v>86827902</v>
      </c>
      <c r="T8538">
        <v>399.22783390000001</v>
      </c>
      <c r="U8538" t="s">
        <v>31</v>
      </c>
      <c r="V8538" t="s">
        <v>646</v>
      </c>
      <c r="W8538" t="s">
        <v>23</v>
      </c>
    </row>
    <row r="8539" spans="1:23" x14ac:dyDescent="0.4">
      <c r="A8539">
        <v>8538</v>
      </c>
      <c r="B8539">
        <v>1</v>
      </c>
      <c r="C8539">
        <v>1</v>
      </c>
      <c r="D8539">
        <v>1</v>
      </c>
      <c r="E8539">
        <v>1</v>
      </c>
      <c r="F8539" t="s">
        <v>23</v>
      </c>
      <c r="G8539">
        <v>-29.734868466405398</v>
      </c>
      <c r="H8539" t="s">
        <v>23</v>
      </c>
      <c r="I8539">
        <v>16.353029800469201</v>
      </c>
      <c r="J8539" t="s">
        <v>5353</v>
      </c>
      <c r="K8539" t="s">
        <v>25</v>
      </c>
      <c r="L8539" t="s">
        <v>6368</v>
      </c>
      <c r="M8539" t="s">
        <v>6369</v>
      </c>
      <c r="N8539" t="s">
        <v>6370</v>
      </c>
      <c r="O8539" t="s">
        <v>6371</v>
      </c>
      <c r="P8539">
        <v>1.78963172</v>
      </c>
      <c r="Q8539" t="s">
        <v>6372</v>
      </c>
      <c r="R8539" t="s">
        <v>6373</v>
      </c>
      <c r="S8539">
        <v>43037548670</v>
      </c>
      <c r="T8539">
        <v>209.08083529999999</v>
      </c>
      <c r="U8539" t="s">
        <v>31</v>
      </c>
      <c r="V8539" t="s">
        <v>9974</v>
      </c>
      <c r="W8539" t="s">
        <v>23</v>
      </c>
    </row>
    <row r="8540" spans="1:23" x14ac:dyDescent="0.4">
      <c r="A8540">
        <v>8539</v>
      </c>
      <c r="B8540">
        <v>1</v>
      </c>
      <c r="C8540">
        <v>1</v>
      </c>
      <c r="D8540">
        <v>1</v>
      </c>
      <c r="E8540">
        <v>1</v>
      </c>
      <c r="F8540" t="s">
        <v>23</v>
      </c>
      <c r="G8540">
        <v>-4.1560515248943801</v>
      </c>
      <c r="H8540" t="s">
        <v>23</v>
      </c>
      <c r="I8540">
        <v>18.4802609974871</v>
      </c>
      <c r="J8540" t="s">
        <v>1665</v>
      </c>
      <c r="K8540" t="s">
        <v>25</v>
      </c>
      <c r="L8540" t="s">
        <v>1982</v>
      </c>
      <c r="M8540" t="s">
        <v>1983</v>
      </c>
      <c r="N8540" t="s">
        <v>1984</v>
      </c>
      <c r="O8540" t="s">
        <v>1985</v>
      </c>
      <c r="P8540">
        <v>2.8652255499999999</v>
      </c>
      <c r="Q8540" t="s">
        <v>1986</v>
      </c>
      <c r="R8540" t="s">
        <v>1987</v>
      </c>
      <c r="S8540">
        <v>19556450</v>
      </c>
      <c r="T8540">
        <v>323.1390189</v>
      </c>
      <c r="U8540" t="s">
        <v>31</v>
      </c>
      <c r="V8540" t="s">
        <v>1989</v>
      </c>
      <c r="W8540" t="s">
        <v>23</v>
      </c>
    </row>
    <row r="8541" spans="1:23" x14ac:dyDescent="0.4">
      <c r="A8541">
        <v>8540</v>
      </c>
      <c r="B8541">
        <v>1</v>
      </c>
      <c r="C8541">
        <v>1</v>
      </c>
      <c r="D8541">
        <v>1</v>
      </c>
      <c r="E8541">
        <v>1</v>
      </c>
      <c r="F8541" t="s">
        <v>23</v>
      </c>
      <c r="G8541">
        <v>-1.1198381050900701</v>
      </c>
      <c r="H8541" t="s">
        <v>23</v>
      </c>
      <c r="I8541">
        <v>36.969622895434497</v>
      </c>
      <c r="J8541" t="s">
        <v>694</v>
      </c>
      <c r="K8541" t="s">
        <v>25</v>
      </c>
      <c r="L8541" t="s">
        <v>695</v>
      </c>
      <c r="M8541" t="s">
        <v>696</v>
      </c>
      <c r="N8541" t="s">
        <v>697</v>
      </c>
      <c r="O8541" t="s">
        <v>698</v>
      </c>
      <c r="P8541">
        <v>1.60000002</v>
      </c>
      <c r="Q8541" t="s">
        <v>699</v>
      </c>
      <c r="R8541" t="s">
        <v>700</v>
      </c>
      <c r="S8541">
        <v>71098742</v>
      </c>
      <c r="T8541">
        <v>369.18088369999998</v>
      </c>
      <c r="U8541" t="s">
        <v>31</v>
      </c>
      <c r="V8541" t="s">
        <v>2004</v>
      </c>
      <c r="W8541" t="s">
        <v>23</v>
      </c>
    </row>
    <row r="8542" spans="1:23" x14ac:dyDescent="0.4">
      <c r="A8542">
        <v>8541</v>
      </c>
      <c r="B8542">
        <v>1</v>
      </c>
      <c r="C8542">
        <v>1</v>
      </c>
      <c r="D8542">
        <v>1</v>
      </c>
      <c r="E8542">
        <v>2</v>
      </c>
      <c r="F8542" t="s">
        <v>23</v>
      </c>
      <c r="G8542">
        <v>-382.92590582657698</v>
      </c>
      <c r="H8542" t="s">
        <v>23</v>
      </c>
      <c r="I8542">
        <v>40.582081133566398</v>
      </c>
      <c r="J8542" t="s">
        <v>17019</v>
      </c>
      <c r="K8542" t="s">
        <v>25</v>
      </c>
      <c r="L8542" t="s">
        <v>17020</v>
      </c>
      <c r="M8542" t="s">
        <v>17021</v>
      </c>
      <c r="N8542" t="s">
        <v>28</v>
      </c>
      <c r="O8542" t="s">
        <v>17022</v>
      </c>
      <c r="P8542">
        <v>4.4000000999999997</v>
      </c>
      <c r="Q8542" t="s">
        <v>17023</v>
      </c>
      <c r="R8542" t="s">
        <v>17024</v>
      </c>
      <c r="S8542">
        <v>2097510</v>
      </c>
      <c r="T8542">
        <v>839.40597700000001</v>
      </c>
      <c r="U8542" t="s">
        <v>31</v>
      </c>
      <c r="V8542" t="s">
        <v>4914</v>
      </c>
      <c r="W8542" t="s">
        <v>23</v>
      </c>
    </row>
    <row r="8543" spans="1:23" x14ac:dyDescent="0.4">
      <c r="A8543">
        <v>8542</v>
      </c>
      <c r="B8543">
        <v>1</v>
      </c>
      <c r="C8543">
        <v>1</v>
      </c>
      <c r="D8543">
        <v>1</v>
      </c>
      <c r="E8543">
        <v>1</v>
      </c>
      <c r="F8543" t="s">
        <v>23</v>
      </c>
      <c r="G8543">
        <v>-5.7533845644373898</v>
      </c>
      <c r="H8543" t="s">
        <v>23</v>
      </c>
      <c r="I8543">
        <v>19.392541398930899</v>
      </c>
      <c r="J8543" t="s">
        <v>1785</v>
      </c>
      <c r="K8543" t="s">
        <v>25</v>
      </c>
      <c r="L8543" t="s">
        <v>1786</v>
      </c>
      <c r="M8543" t="s">
        <v>1787</v>
      </c>
      <c r="N8543" t="s">
        <v>1788</v>
      </c>
      <c r="O8543" t="s">
        <v>1789</v>
      </c>
      <c r="P8543">
        <v>2.6577415499999999</v>
      </c>
      <c r="Q8543" t="s">
        <v>1790</v>
      </c>
      <c r="R8543" t="s">
        <v>1791</v>
      </c>
      <c r="S8543">
        <v>20900222</v>
      </c>
      <c r="T8543">
        <v>255.0651853</v>
      </c>
      <c r="U8543" t="s">
        <v>31</v>
      </c>
      <c r="V8543" t="s">
        <v>2687</v>
      </c>
      <c r="W8543" t="s">
        <v>23</v>
      </c>
    </row>
    <row r="8544" spans="1:23" x14ac:dyDescent="0.4">
      <c r="A8544">
        <v>8543</v>
      </c>
      <c r="B8544">
        <v>1</v>
      </c>
      <c r="C8544">
        <v>1</v>
      </c>
      <c r="D8544">
        <v>1</v>
      </c>
      <c r="E8544">
        <v>1</v>
      </c>
      <c r="F8544" t="s">
        <v>23</v>
      </c>
      <c r="G8544">
        <v>-842.84271304734796</v>
      </c>
      <c r="H8544" t="s">
        <v>23</v>
      </c>
      <c r="I8544">
        <v>48.695247370385196</v>
      </c>
      <c r="J8544" t="s">
        <v>11985</v>
      </c>
      <c r="K8544" t="s">
        <v>25</v>
      </c>
      <c r="L8544" t="s">
        <v>11986</v>
      </c>
      <c r="M8544" t="s">
        <v>11987</v>
      </c>
      <c r="N8544" t="s">
        <v>28</v>
      </c>
      <c r="O8544" t="s">
        <v>11988</v>
      </c>
      <c r="P8544">
        <v>0</v>
      </c>
      <c r="R8544" t="s">
        <v>11989</v>
      </c>
      <c r="S8544">
        <v>3145728</v>
      </c>
      <c r="T8544">
        <v>767.49400409999998</v>
      </c>
      <c r="U8544" t="s">
        <v>31</v>
      </c>
      <c r="V8544" t="s">
        <v>3177</v>
      </c>
      <c r="W8544" t="s">
        <v>23</v>
      </c>
    </row>
    <row r="8545" spans="1:23" x14ac:dyDescent="0.4">
      <c r="A8545">
        <v>8544</v>
      </c>
      <c r="B8545">
        <v>1</v>
      </c>
      <c r="C8545">
        <v>1</v>
      </c>
      <c r="D8545">
        <v>1</v>
      </c>
      <c r="E8545">
        <v>1</v>
      </c>
      <c r="F8545" t="s">
        <v>23</v>
      </c>
      <c r="G8545">
        <v>-686.96951292907499</v>
      </c>
      <c r="H8545" t="s">
        <v>23</v>
      </c>
      <c r="I8545">
        <v>59.335127713323601</v>
      </c>
      <c r="J8545" t="s">
        <v>4931</v>
      </c>
      <c r="K8545" t="s">
        <v>25</v>
      </c>
      <c r="L8545" t="s">
        <v>4932</v>
      </c>
      <c r="M8545" t="s">
        <v>4933</v>
      </c>
      <c r="N8545" t="s">
        <v>4934</v>
      </c>
      <c r="O8545" t="s">
        <v>4935</v>
      </c>
      <c r="P8545">
        <v>-3.7999999500000001</v>
      </c>
      <c r="Q8545" t="s">
        <v>4936</v>
      </c>
      <c r="R8545" t="s">
        <v>4937</v>
      </c>
      <c r="S8545">
        <v>70</v>
      </c>
      <c r="T8545">
        <v>595.20213220000005</v>
      </c>
      <c r="U8545" t="s">
        <v>31</v>
      </c>
      <c r="V8545" t="s">
        <v>5487</v>
      </c>
      <c r="W8545" t="s">
        <v>23</v>
      </c>
    </row>
    <row r="8546" spans="1:23" x14ac:dyDescent="0.4">
      <c r="A8546">
        <v>8545</v>
      </c>
      <c r="B8546">
        <v>1</v>
      </c>
      <c r="C8546">
        <v>1</v>
      </c>
      <c r="D8546">
        <v>1</v>
      </c>
      <c r="E8546">
        <v>1</v>
      </c>
      <c r="F8546" t="s">
        <v>23</v>
      </c>
      <c r="G8546">
        <v>-849.723267360048</v>
      </c>
      <c r="H8546" t="s">
        <v>23</v>
      </c>
      <c r="I8546">
        <v>51.572283009442401</v>
      </c>
      <c r="J8546" t="s">
        <v>4931</v>
      </c>
      <c r="K8546" t="s">
        <v>25</v>
      </c>
      <c r="L8546" t="s">
        <v>4932</v>
      </c>
      <c r="M8546" t="s">
        <v>4933</v>
      </c>
      <c r="N8546" t="s">
        <v>4934</v>
      </c>
      <c r="O8546" t="s">
        <v>4935</v>
      </c>
      <c r="P8546">
        <v>-3.7999999500000001</v>
      </c>
      <c r="Q8546" t="s">
        <v>4936</v>
      </c>
      <c r="R8546" t="s">
        <v>4937</v>
      </c>
      <c r="S8546">
        <v>70</v>
      </c>
      <c r="T8546">
        <v>595.20213220000005</v>
      </c>
      <c r="U8546" t="s">
        <v>31</v>
      </c>
      <c r="V8546" t="s">
        <v>5350</v>
      </c>
      <c r="W8546" t="s">
        <v>23</v>
      </c>
    </row>
    <row r="8547" spans="1:23" x14ac:dyDescent="0.4">
      <c r="A8547">
        <v>8546</v>
      </c>
      <c r="B8547">
        <v>1</v>
      </c>
      <c r="C8547">
        <v>1</v>
      </c>
      <c r="D8547">
        <v>1</v>
      </c>
      <c r="E8547">
        <v>1</v>
      </c>
      <c r="F8547" t="s">
        <v>23</v>
      </c>
      <c r="G8547">
        <v>-17.8462746064186</v>
      </c>
      <c r="H8547" t="s">
        <v>23</v>
      </c>
      <c r="I8547">
        <v>33.792951315402</v>
      </c>
      <c r="J8547" t="s">
        <v>2364</v>
      </c>
      <c r="K8547" t="s">
        <v>25</v>
      </c>
      <c r="L8547" t="s">
        <v>2365</v>
      </c>
      <c r="M8547" t="s">
        <v>2366</v>
      </c>
      <c r="N8547" t="s">
        <v>2367</v>
      </c>
      <c r="O8547" t="s">
        <v>2368</v>
      </c>
      <c r="P8547">
        <v>2.2349462500000001</v>
      </c>
      <c r="Q8547" t="s">
        <v>2369</v>
      </c>
      <c r="R8547" t="s">
        <v>2370</v>
      </c>
      <c r="S8547">
        <v>255781758</v>
      </c>
      <c r="T8547">
        <v>271.06009999999998</v>
      </c>
      <c r="U8547" t="s">
        <v>31</v>
      </c>
      <c r="V8547" t="s">
        <v>5550</v>
      </c>
      <c r="W8547" t="s">
        <v>23</v>
      </c>
    </row>
    <row r="8548" spans="1:23" x14ac:dyDescent="0.4">
      <c r="A8548">
        <v>8547</v>
      </c>
      <c r="B8548">
        <v>1</v>
      </c>
      <c r="C8548">
        <v>1</v>
      </c>
      <c r="D8548">
        <v>1</v>
      </c>
      <c r="E8548">
        <v>1</v>
      </c>
      <c r="F8548" t="s">
        <v>23</v>
      </c>
      <c r="G8548">
        <v>-9.2948693392466097</v>
      </c>
      <c r="H8548" t="s">
        <v>23</v>
      </c>
      <c r="I8548">
        <v>20.077645660792498</v>
      </c>
      <c r="J8548" t="s">
        <v>1502</v>
      </c>
      <c r="K8548" t="s">
        <v>25</v>
      </c>
      <c r="L8548" t="s">
        <v>1503</v>
      </c>
      <c r="M8548" t="s">
        <v>1504</v>
      </c>
      <c r="N8548" t="s">
        <v>1505</v>
      </c>
      <c r="O8548" t="s">
        <v>1506</v>
      </c>
      <c r="P8548">
        <v>1.65783072</v>
      </c>
      <c r="Q8548" t="s">
        <v>1507</v>
      </c>
      <c r="R8548" t="s">
        <v>1508</v>
      </c>
      <c r="S8548">
        <v>86829414</v>
      </c>
      <c r="T8548">
        <v>146.0600403</v>
      </c>
      <c r="U8548" t="s">
        <v>31</v>
      </c>
      <c r="V8548" t="s">
        <v>2904</v>
      </c>
      <c r="W8548" t="s">
        <v>23</v>
      </c>
    </row>
    <row r="8549" spans="1:23" x14ac:dyDescent="0.4">
      <c r="A8549">
        <v>8548</v>
      </c>
      <c r="B8549">
        <v>1</v>
      </c>
      <c r="C8549">
        <v>1</v>
      </c>
      <c r="D8549">
        <v>1</v>
      </c>
      <c r="E8549">
        <v>1</v>
      </c>
      <c r="F8549" t="s">
        <v>23</v>
      </c>
      <c r="G8549">
        <v>-561.20003068569895</v>
      </c>
      <c r="H8549" t="s">
        <v>23</v>
      </c>
      <c r="I8549">
        <v>69.477977410393194</v>
      </c>
      <c r="J8549" t="s">
        <v>11245</v>
      </c>
      <c r="K8549" t="s">
        <v>25</v>
      </c>
      <c r="L8549" t="s">
        <v>11246</v>
      </c>
      <c r="M8549" t="s">
        <v>11247</v>
      </c>
      <c r="N8549" t="s">
        <v>11248</v>
      </c>
      <c r="O8549" t="s">
        <v>11249</v>
      </c>
      <c r="P8549">
        <v>-2</v>
      </c>
      <c r="Q8549" t="s">
        <v>11250</v>
      </c>
      <c r="R8549" t="s">
        <v>11251</v>
      </c>
      <c r="S8549">
        <v>3153922</v>
      </c>
      <c r="T8549">
        <v>425.14422000000002</v>
      </c>
      <c r="U8549" t="s">
        <v>31</v>
      </c>
      <c r="V8549" t="s">
        <v>12122</v>
      </c>
      <c r="W8549" t="s">
        <v>23</v>
      </c>
    </row>
    <row r="8550" spans="1:23" x14ac:dyDescent="0.4">
      <c r="A8550">
        <v>8549</v>
      </c>
      <c r="B8550">
        <v>1</v>
      </c>
      <c r="C8550">
        <v>1</v>
      </c>
      <c r="D8550">
        <v>1</v>
      </c>
      <c r="E8550">
        <v>2</v>
      </c>
      <c r="F8550" t="s">
        <v>23</v>
      </c>
      <c r="G8550">
        <v>-15.3299867978462</v>
      </c>
      <c r="H8550" t="s">
        <v>23</v>
      </c>
      <c r="I8550">
        <v>46.0856920949971</v>
      </c>
      <c r="J8550" t="s">
        <v>1621</v>
      </c>
      <c r="K8550" t="s">
        <v>25</v>
      </c>
      <c r="L8550" t="s">
        <v>13658</v>
      </c>
      <c r="M8550" t="s">
        <v>13659</v>
      </c>
      <c r="N8550" t="s">
        <v>13660</v>
      </c>
      <c r="O8550" t="s">
        <v>13661</v>
      </c>
      <c r="P8550">
        <v>0</v>
      </c>
      <c r="Q8550" t="s">
        <v>13662</v>
      </c>
      <c r="R8550" t="s">
        <v>13663</v>
      </c>
      <c r="S8550">
        <v>104653182</v>
      </c>
      <c r="T8550">
        <v>417.11800870000002</v>
      </c>
      <c r="U8550" t="s">
        <v>31</v>
      </c>
      <c r="V8550" t="s">
        <v>8559</v>
      </c>
      <c r="W8550" t="s">
        <v>23</v>
      </c>
    </row>
    <row r="8551" spans="1:23" x14ac:dyDescent="0.4">
      <c r="A8551">
        <v>8550</v>
      </c>
      <c r="B8551">
        <v>1</v>
      </c>
      <c r="C8551">
        <v>1</v>
      </c>
      <c r="D8551">
        <v>1</v>
      </c>
      <c r="E8551">
        <v>1</v>
      </c>
      <c r="F8551" t="s">
        <v>23</v>
      </c>
      <c r="G8551">
        <v>-10.7318135975815</v>
      </c>
      <c r="H8551" t="s">
        <v>23</v>
      </c>
      <c r="I8551">
        <v>35.915664205827703</v>
      </c>
      <c r="J8551" t="s">
        <v>512</v>
      </c>
      <c r="K8551" t="s">
        <v>25</v>
      </c>
      <c r="L8551" t="s">
        <v>513</v>
      </c>
      <c r="M8551" t="s">
        <v>514</v>
      </c>
      <c r="N8551" t="s">
        <v>515</v>
      </c>
      <c r="O8551" t="s">
        <v>516</v>
      </c>
      <c r="P8551">
        <v>1.2496581099999999</v>
      </c>
      <c r="Q8551" t="s">
        <v>517</v>
      </c>
      <c r="R8551" t="s">
        <v>518</v>
      </c>
      <c r="S8551">
        <v>19556450</v>
      </c>
      <c r="T8551">
        <v>247.10771879999999</v>
      </c>
      <c r="U8551" t="s">
        <v>31</v>
      </c>
      <c r="V8551" t="s">
        <v>10460</v>
      </c>
      <c r="W8551" t="s">
        <v>23</v>
      </c>
    </row>
    <row r="8552" spans="1:23" x14ac:dyDescent="0.4">
      <c r="A8552">
        <v>8551</v>
      </c>
      <c r="B8552">
        <v>1</v>
      </c>
      <c r="C8552">
        <v>1</v>
      </c>
      <c r="D8552">
        <v>1</v>
      </c>
      <c r="E8552">
        <v>1</v>
      </c>
      <c r="F8552" t="s">
        <v>23</v>
      </c>
      <c r="G8552">
        <v>-1.5369979419706099</v>
      </c>
      <c r="H8552" t="s">
        <v>23</v>
      </c>
      <c r="I8552">
        <v>18.9613192320259</v>
      </c>
      <c r="J8552" t="s">
        <v>545</v>
      </c>
      <c r="K8552" t="s">
        <v>25</v>
      </c>
      <c r="L8552" t="s">
        <v>546</v>
      </c>
      <c r="M8552" t="s">
        <v>547</v>
      </c>
      <c r="N8552" t="s">
        <v>548</v>
      </c>
      <c r="O8552" t="s">
        <v>549</v>
      </c>
      <c r="P8552">
        <v>3.7000000499999999</v>
      </c>
      <c r="Q8552" t="s">
        <v>550</v>
      </c>
      <c r="R8552" t="s">
        <v>551</v>
      </c>
      <c r="S8552">
        <v>255708030</v>
      </c>
      <c r="T8552">
        <v>823.41106239999999</v>
      </c>
      <c r="U8552" t="s">
        <v>31</v>
      </c>
      <c r="V8552" t="s">
        <v>4971</v>
      </c>
      <c r="W8552" t="s">
        <v>23</v>
      </c>
    </row>
    <row r="8553" spans="1:23" x14ac:dyDescent="0.4">
      <c r="A8553">
        <v>8552</v>
      </c>
      <c r="B8553">
        <v>1</v>
      </c>
      <c r="C8553">
        <v>1</v>
      </c>
      <c r="D8553">
        <v>1</v>
      </c>
      <c r="E8553">
        <v>2</v>
      </c>
      <c r="F8553" t="s">
        <v>23</v>
      </c>
      <c r="G8553">
        <v>-218.794903641471</v>
      </c>
      <c r="H8553" t="s">
        <v>23</v>
      </c>
      <c r="I8553">
        <v>46.343489662962902</v>
      </c>
      <c r="J8553" t="s">
        <v>2668</v>
      </c>
      <c r="K8553" t="s">
        <v>25</v>
      </c>
      <c r="L8553" t="s">
        <v>2669</v>
      </c>
      <c r="M8553" t="s">
        <v>2670</v>
      </c>
      <c r="N8553" t="s">
        <v>2671</v>
      </c>
      <c r="O8553" t="s">
        <v>2672</v>
      </c>
      <c r="P8553">
        <v>-10.399999599999999</v>
      </c>
      <c r="Q8553" t="s">
        <v>2673</v>
      </c>
      <c r="R8553" t="s">
        <v>2674</v>
      </c>
      <c r="S8553">
        <v>16910690</v>
      </c>
      <c r="T8553">
        <v>611.19704679999995</v>
      </c>
      <c r="U8553" t="s">
        <v>31</v>
      </c>
      <c r="V8553" t="s">
        <v>12286</v>
      </c>
      <c r="W8553" t="s">
        <v>23</v>
      </c>
    </row>
    <row r="8554" spans="1:23" x14ac:dyDescent="0.4">
      <c r="A8554">
        <v>8553</v>
      </c>
      <c r="B8554">
        <v>1</v>
      </c>
      <c r="C8554">
        <v>1</v>
      </c>
      <c r="D8554">
        <v>1</v>
      </c>
      <c r="E8554">
        <v>2</v>
      </c>
      <c r="F8554" t="s">
        <v>23</v>
      </c>
      <c r="G8554">
        <v>-437.58658206513201</v>
      </c>
      <c r="H8554" t="s">
        <v>23</v>
      </c>
      <c r="I8554">
        <v>145.051255240876</v>
      </c>
      <c r="J8554" t="s">
        <v>2568</v>
      </c>
      <c r="K8554" t="s">
        <v>25</v>
      </c>
      <c r="L8554" t="s">
        <v>2569</v>
      </c>
      <c r="M8554" t="s">
        <v>2570</v>
      </c>
      <c r="N8554" t="s">
        <v>2571</v>
      </c>
      <c r="O8554" t="s">
        <v>2572</v>
      </c>
      <c r="P8554">
        <v>2.8060767700000002</v>
      </c>
      <c r="Q8554">
        <v>3041626</v>
      </c>
      <c r="R8554" t="s">
        <v>2573</v>
      </c>
      <c r="S8554">
        <v>67108866</v>
      </c>
      <c r="T8554">
        <v>441.139138</v>
      </c>
      <c r="U8554" t="s">
        <v>31</v>
      </c>
      <c r="V8554" t="s">
        <v>6053</v>
      </c>
      <c r="W8554" t="s">
        <v>23</v>
      </c>
    </row>
    <row r="8555" spans="1:23" x14ac:dyDescent="0.4">
      <c r="A8555">
        <v>8554</v>
      </c>
      <c r="B8555">
        <v>1</v>
      </c>
      <c r="C8555">
        <v>1</v>
      </c>
      <c r="D8555">
        <v>1</v>
      </c>
      <c r="E8555">
        <v>1</v>
      </c>
      <c r="F8555" t="s">
        <v>23</v>
      </c>
      <c r="G8555">
        <v>-408.16522999211901</v>
      </c>
      <c r="H8555" t="s">
        <v>23</v>
      </c>
      <c r="I8555">
        <v>195.41473936212401</v>
      </c>
      <c r="J8555" t="s">
        <v>2982</v>
      </c>
      <c r="K8555" t="s">
        <v>25</v>
      </c>
      <c r="L8555" t="s">
        <v>2983</v>
      </c>
      <c r="M8555" t="s">
        <v>2984</v>
      </c>
      <c r="N8555" t="s">
        <v>2985</v>
      </c>
      <c r="O8555" t="s">
        <v>2986</v>
      </c>
      <c r="P8555">
        <v>1.0126388099999999</v>
      </c>
      <c r="Q8555">
        <v>53301824</v>
      </c>
      <c r="R8555" t="s">
        <v>2987</v>
      </c>
      <c r="S8555">
        <v>16777218</v>
      </c>
      <c r="T8555">
        <v>257.11722079999998</v>
      </c>
      <c r="U8555" t="s">
        <v>31</v>
      </c>
      <c r="V8555" t="s">
        <v>12257</v>
      </c>
      <c r="W8555" t="s">
        <v>23</v>
      </c>
    </row>
    <row r="8556" spans="1:23" x14ac:dyDescent="0.4">
      <c r="A8556">
        <v>8555</v>
      </c>
      <c r="B8556">
        <v>1</v>
      </c>
      <c r="C8556">
        <v>1</v>
      </c>
      <c r="D8556">
        <v>1</v>
      </c>
      <c r="E8556">
        <v>5</v>
      </c>
      <c r="F8556" t="s">
        <v>23</v>
      </c>
      <c r="G8556">
        <v>-437.00783947335702</v>
      </c>
      <c r="H8556" t="s">
        <v>23</v>
      </c>
      <c r="I8556">
        <v>18.424115237883299</v>
      </c>
      <c r="J8556" t="s">
        <v>10401</v>
      </c>
      <c r="K8556" t="s">
        <v>25</v>
      </c>
      <c r="L8556" t="s">
        <v>10402</v>
      </c>
      <c r="M8556" t="s">
        <v>10403</v>
      </c>
      <c r="N8556" t="s">
        <v>28</v>
      </c>
      <c r="O8556" t="s">
        <v>10404</v>
      </c>
      <c r="P8556">
        <v>2.5999998999999998</v>
      </c>
      <c r="Q8556">
        <v>9419189</v>
      </c>
      <c r="R8556" t="s">
        <v>10405</v>
      </c>
      <c r="S8556">
        <v>3153922</v>
      </c>
      <c r="T8556">
        <v>435.12857339999999</v>
      </c>
      <c r="U8556" t="s">
        <v>31</v>
      </c>
      <c r="V8556" t="s">
        <v>5222</v>
      </c>
      <c r="W8556" t="s">
        <v>23</v>
      </c>
    </row>
    <row r="8557" spans="1:23" x14ac:dyDescent="0.4">
      <c r="A8557">
        <v>8556</v>
      </c>
      <c r="B8557">
        <v>1</v>
      </c>
      <c r="C8557">
        <v>1</v>
      </c>
      <c r="D8557">
        <v>1</v>
      </c>
      <c r="E8557">
        <v>1</v>
      </c>
      <c r="F8557" t="s">
        <v>23</v>
      </c>
      <c r="G8557">
        <v>-2.6562302887959599</v>
      </c>
      <c r="H8557" t="s">
        <v>23</v>
      </c>
      <c r="I8557">
        <v>25.789812903276101</v>
      </c>
      <c r="J8557" t="s">
        <v>457</v>
      </c>
      <c r="K8557" t="s">
        <v>25</v>
      </c>
      <c r="L8557" t="s">
        <v>458</v>
      </c>
      <c r="M8557" t="s">
        <v>459</v>
      </c>
      <c r="N8557" t="s">
        <v>460</v>
      </c>
      <c r="O8557" t="s">
        <v>461</v>
      </c>
      <c r="P8557">
        <v>2.2999999500000001</v>
      </c>
      <c r="Q8557" t="s">
        <v>462</v>
      </c>
      <c r="R8557" t="s">
        <v>463</v>
      </c>
      <c r="S8557">
        <v>70836598</v>
      </c>
      <c r="T8557">
        <v>385.21218379999999</v>
      </c>
      <c r="U8557" t="s">
        <v>31</v>
      </c>
      <c r="V8557" t="s">
        <v>1116</v>
      </c>
      <c r="W8557" t="s">
        <v>23</v>
      </c>
    </row>
    <row r="8558" spans="1:23" x14ac:dyDescent="0.4">
      <c r="A8558">
        <v>8557</v>
      </c>
      <c r="B8558">
        <v>1</v>
      </c>
      <c r="C8558">
        <v>1</v>
      </c>
      <c r="D8558">
        <v>1</v>
      </c>
      <c r="E8558">
        <v>1</v>
      </c>
      <c r="F8558" t="s">
        <v>23</v>
      </c>
      <c r="G8558">
        <v>-28.0039747630831</v>
      </c>
      <c r="H8558" t="s">
        <v>23</v>
      </c>
      <c r="I8558">
        <v>32.400400078897199</v>
      </c>
      <c r="J8558" t="s">
        <v>3205</v>
      </c>
      <c r="K8558" t="s">
        <v>25</v>
      </c>
      <c r="L8558" t="s">
        <v>3206</v>
      </c>
      <c r="M8558" t="s">
        <v>3207</v>
      </c>
      <c r="N8558" t="s">
        <v>3208</v>
      </c>
      <c r="O8558" t="s">
        <v>3209</v>
      </c>
      <c r="P8558">
        <v>0.81527781499999996</v>
      </c>
      <c r="Q8558" t="s">
        <v>3210</v>
      </c>
      <c r="R8558" t="s">
        <v>3211</v>
      </c>
      <c r="S8558">
        <v>34447747454</v>
      </c>
      <c r="T8558">
        <v>161.08080000000001</v>
      </c>
      <c r="U8558" t="s">
        <v>31</v>
      </c>
      <c r="V8558" t="s">
        <v>4351</v>
      </c>
      <c r="W8558" t="s">
        <v>23</v>
      </c>
    </row>
    <row r="8559" spans="1:23" x14ac:dyDescent="0.4">
      <c r="A8559">
        <v>8558</v>
      </c>
      <c r="B8559">
        <v>1</v>
      </c>
      <c r="C8559">
        <v>1</v>
      </c>
      <c r="D8559">
        <v>1</v>
      </c>
      <c r="E8559">
        <v>1</v>
      </c>
      <c r="F8559" t="s">
        <v>23</v>
      </c>
      <c r="G8559">
        <v>-59.158094306798397</v>
      </c>
      <c r="H8559" t="s">
        <v>23</v>
      </c>
      <c r="I8559">
        <v>101.07053375230799</v>
      </c>
      <c r="J8559" t="s">
        <v>2202</v>
      </c>
      <c r="K8559" t="s">
        <v>25</v>
      </c>
      <c r="L8559" t="s">
        <v>7844</v>
      </c>
      <c r="M8559" t="s">
        <v>7845</v>
      </c>
      <c r="N8559" t="s">
        <v>7846</v>
      </c>
      <c r="O8559" t="s">
        <v>7847</v>
      </c>
      <c r="P8559">
        <v>0.20000000300000001</v>
      </c>
      <c r="Q8559" t="s">
        <v>7848</v>
      </c>
      <c r="R8559" t="s">
        <v>7849</v>
      </c>
      <c r="S8559">
        <v>3178802</v>
      </c>
      <c r="T8559">
        <v>535.11199999999997</v>
      </c>
      <c r="U8559" t="s">
        <v>31</v>
      </c>
      <c r="V8559" t="s">
        <v>8809</v>
      </c>
      <c r="W8559" t="s">
        <v>23</v>
      </c>
    </row>
    <row r="8560" spans="1:23" x14ac:dyDescent="0.4">
      <c r="A8560">
        <v>8559</v>
      </c>
      <c r="B8560">
        <v>1</v>
      </c>
      <c r="C8560">
        <v>1</v>
      </c>
      <c r="D8560">
        <v>1</v>
      </c>
      <c r="E8560">
        <v>1</v>
      </c>
      <c r="F8560" t="s">
        <v>23</v>
      </c>
      <c r="G8560">
        <v>-1.01441719698277</v>
      </c>
      <c r="H8560" t="s">
        <v>23</v>
      </c>
      <c r="I8560">
        <v>37.259965190287801</v>
      </c>
      <c r="J8560" t="s">
        <v>486</v>
      </c>
      <c r="K8560" t="s">
        <v>25</v>
      </c>
      <c r="L8560" t="s">
        <v>487</v>
      </c>
      <c r="M8560" t="s">
        <v>488</v>
      </c>
      <c r="N8560" t="s">
        <v>489</v>
      </c>
      <c r="O8560" t="s">
        <v>490</v>
      </c>
      <c r="P8560">
        <v>-2.2649436000000001</v>
      </c>
      <c r="Q8560" t="s">
        <v>491</v>
      </c>
      <c r="R8560" t="s">
        <v>492</v>
      </c>
      <c r="S8560">
        <v>120580478</v>
      </c>
      <c r="T8560">
        <v>245.07679999999999</v>
      </c>
      <c r="U8560" t="s">
        <v>31</v>
      </c>
      <c r="V8560" t="s">
        <v>620</v>
      </c>
      <c r="W8560" t="s">
        <v>23</v>
      </c>
    </row>
    <row r="8561" spans="1:23" x14ac:dyDescent="0.4">
      <c r="A8561">
        <v>8560</v>
      </c>
      <c r="B8561">
        <v>1</v>
      </c>
      <c r="C8561">
        <v>1</v>
      </c>
      <c r="D8561">
        <v>1</v>
      </c>
      <c r="E8561">
        <v>1</v>
      </c>
      <c r="F8561" t="s">
        <v>23</v>
      </c>
      <c r="G8561">
        <v>-16.821010579772501</v>
      </c>
      <c r="H8561" t="s">
        <v>23</v>
      </c>
      <c r="I8561">
        <v>41.236228783353702</v>
      </c>
      <c r="J8561" t="s">
        <v>4316</v>
      </c>
      <c r="K8561" t="s">
        <v>25</v>
      </c>
      <c r="L8561" t="s">
        <v>4317</v>
      </c>
      <c r="M8561" t="s">
        <v>4318</v>
      </c>
      <c r="N8561" t="s">
        <v>4319</v>
      </c>
      <c r="O8561" t="s">
        <v>4320</v>
      </c>
      <c r="P8561">
        <v>3.2000000499999999</v>
      </c>
      <c r="Q8561" t="s">
        <v>4321</v>
      </c>
      <c r="R8561" t="s">
        <v>4322</v>
      </c>
      <c r="S8561">
        <v>88009086</v>
      </c>
      <c r="T8561">
        <v>257.08083529999999</v>
      </c>
      <c r="U8561" t="s">
        <v>31</v>
      </c>
      <c r="V8561" t="s">
        <v>10053</v>
      </c>
      <c r="W8561" t="s">
        <v>23</v>
      </c>
    </row>
    <row r="8562" spans="1:23" x14ac:dyDescent="0.4">
      <c r="A8562">
        <v>8561</v>
      </c>
      <c r="B8562">
        <v>1</v>
      </c>
      <c r="C8562">
        <v>1</v>
      </c>
      <c r="D8562">
        <v>1</v>
      </c>
      <c r="E8562">
        <v>1</v>
      </c>
      <c r="F8562" t="s">
        <v>23</v>
      </c>
      <c r="G8562">
        <v>-8.8038177274341596</v>
      </c>
      <c r="H8562" t="s">
        <v>23</v>
      </c>
      <c r="I8562">
        <v>69.264856840318402</v>
      </c>
      <c r="J8562" t="s">
        <v>1174</v>
      </c>
      <c r="K8562" t="s">
        <v>25</v>
      </c>
      <c r="L8562" t="s">
        <v>3787</v>
      </c>
      <c r="M8562" t="s">
        <v>3788</v>
      </c>
      <c r="N8562" t="s">
        <v>3789</v>
      </c>
      <c r="O8562" t="s">
        <v>3790</v>
      </c>
      <c r="P8562">
        <v>3.0999998999999998</v>
      </c>
      <c r="Q8562">
        <v>185914</v>
      </c>
      <c r="R8562" t="s">
        <v>3791</v>
      </c>
      <c r="S8562">
        <v>51559580022</v>
      </c>
      <c r="T8562">
        <v>231.10157079999999</v>
      </c>
      <c r="U8562" t="s">
        <v>31</v>
      </c>
      <c r="V8562" t="s">
        <v>1181</v>
      </c>
      <c r="W8562" t="s">
        <v>23</v>
      </c>
    </row>
    <row r="8563" spans="1:23" x14ac:dyDescent="0.4">
      <c r="A8563">
        <v>8562</v>
      </c>
      <c r="B8563">
        <v>1</v>
      </c>
      <c r="C8563">
        <v>1</v>
      </c>
      <c r="D8563">
        <v>1</v>
      </c>
      <c r="E8563">
        <v>1</v>
      </c>
      <c r="F8563" t="s">
        <v>23</v>
      </c>
      <c r="G8563">
        <v>-7.3271167508633699</v>
      </c>
      <c r="H8563" t="s">
        <v>23</v>
      </c>
      <c r="I8563">
        <v>42.562048062721303</v>
      </c>
      <c r="J8563" t="s">
        <v>2044</v>
      </c>
      <c r="K8563" t="s">
        <v>25</v>
      </c>
      <c r="L8563" t="s">
        <v>13916</v>
      </c>
      <c r="M8563" t="s">
        <v>13917</v>
      </c>
      <c r="N8563" t="s">
        <v>13918</v>
      </c>
      <c r="O8563" t="s">
        <v>13919</v>
      </c>
      <c r="P8563">
        <v>-0.89999997600000003</v>
      </c>
      <c r="Q8563" t="s">
        <v>13920</v>
      </c>
      <c r="R8563" t="s">
        <v>13921</v>
      </c>
      <c r="S8563">
        <v>20900214</v>
      </c>
      <c r="T8563">
        <v>579.17083209999998</v>
      </c>
      <c r="U8563" t="s">
        <v>31</v>
      </c>
      <c r="V8563" t="s">
        <v>12248</v>
      </c>
      <c r="W8563" t="s">
        <v>23</v>
      </c>
    </row>
    <row r="8564" spans="1:23" x14ac:dyDescent="0.4">
      <c r="A8564">
        <v>8563</v>
      </c>
      <c r="B8564">
        <v>1</v>
      </c>
      <c r="C8564">
        <v>1</v>
      </c>
      <c r="D8564">
        <v>1</v>
      </c>
      <c r="E8564">
        <v>1</v>
      </c>
      <c r="F8564" t="s">
        <v>23</v>
      </c>
      <c r="G8564">
        <v>-13.532093079459701</v>
      </c>
      <c r="H8564" t="s">
        <v>23</v>
      </c>
      <c r="I8564">
        <v>56.799132872341197</v>
      </c>
      <c r="J8564" t="s">
        <v>155</v>
      </c>
      <c r="K8564" t="s">
        <v>25</v>
      </c>
      <c r="L8564" t="s">
        <v>156</v>
      </c>
      <c r="M8564" t="s">
        <v>157</v>
      </c>
      <c r="N8564" t="s">
        <v>158</v>
      </c>
      <c r="O8564" t="s">
        <v>159</v>
      </c>
      <c r="P8564">
        <v>3.4000001000000002</v>
      </c>
      <c r="Q8564" t="s">
        <v>160</v>
      </c>
      <c r="R8564" t="s">
        <v>161</v>
      </c>
      <c r="S8564">
        <v>86827902</v>
      </c>
      <c r="T8564">
        <v>399.22783390000001</v>
      </c>
      <c r="U8564" t="s">
        <v>31</v>
      </c>
      <c r="V8564" t="s">
        <v>669</v>
      </c>
      <c r="W8564" t="s">
        <v>23</v>
      </c>
    </row>
    <row r="8565" spans="1:23" x14ac:dyDescent="0.4">
      <c r="A8565">
        <v>8564</v>
      </c>
      <c r="B8565">
        <v>1</v>
      </c>
      <c r="C8565">
        <v>1</v>
      </c>
      <c r="D8565">
        <v>1</v>
      </c>
      <c r="E8565">
        <v>1</v>
      </c>
      <c r="F8565" t="s">
        <v>23</v>
      </c>
      <c r="G8565">
        <v>-450.50646165238402</v>
      </c>
      <c r="H8565">
        <v>0.999999999999999</v>
      </c>
      <c r="I8565">
        <v>31.085983759967199</v>
      </c>
      <c r="J8565" t="s">
        <v>11237</v>
      </c>
      <c r="K8565" t="s">
        <v>25</v>
      </c>
      <c r="L8565" t="s">
        <v>11238</v>
      </c>
      <c r="M8565" t="s">
        <v>11239</v>
      </c>
      <c r="N8565" t="s">
        <v>11240</v>
      </c>
      <c r="O8565" t="s">
        <v>11241</v>
      </c>
      <c r="P8565">
        <v>5.0999999000000003</v>
      </c>
      <c r="Q8565">
        <v>10290425</v>
      </c>
      <c r="R8565" t="s">
        <v>11242</v>
      </c>
      <c r="S8565">
        <v>98</v>
      </c>
      <c r="T8565">
        <v>771.48892000000001</v>
      </c>
      <c r="U8565" t="s">
        <v>31</v>
      </c>
      <c r="V8565" t="s">
        <v>17397</v>
      </c>
      <c r="W8565" t="s">
        <v>23</v>
      </c>
    </row>
    <row r="8566" spans="1:23" x14ac:dyDescent="0.4">
      <c r="A8566">
        <v>8565</v>
      </c>
      <c r="B8566">
        <v>1</v>
      </c>
      <c r="C8566">
        <v>1</v>
      </c>
      <c r="D8566">
        <v>1</v>
      </c>
      <c r="E8566">
        <v>3</v>
      </c>
      <c r="F8566" t="s">
        <v>23</v>
      </c>
      <c r="G8566">
        <v>-729.47401839234999</v>
      </c>
      <c r="H8566" t="s">
        <v>23</v>
      </c>
      <c r="I8566">
        <v>23.917332674356299</v>
      </c>
      <c r="J8566" t="s">
        <v>11342</v>
      </c>
      <c r="K8566" t="s">
        <v>25</v>
      </c>
      <c r="L8566" t="s">
        <v>11343</v>
      </c>
      <c r="M8566" t="s">
        <v>11344</v>
      </c>
      <c r="N8566" t="s">
        <v>28</v>
      </c>
      <c r="O8566" t="s">
        <v>11345</v>
      </c>
      <c r="P8566">
        <v>2.73296356</v>
      </c>
      <c r="R8566" t="s">
        <v>11346</v>
      </c>
      <c r="S8566">
        <v>2097152</v>
      </c>
      <c r="T8566">
        <v>741.22365549999995</v>
      </c>
      <c r="U8566" t="s">
        <v>31</v>
      </c>
      <c r="V8566" t="s">
        <v>5232</v>
      </c>
      <c r="W8566" t="s">
        <v>23</v>
      </c>
    </row>
    <row r="8567" spans="1:23" x14ac:dyDescent="0.4">
      <c r="A8567">
        <v>8566</v>
      </c>
      <c r="B8567">
        <v>1</v>
      </c>
      <c r="C8567">
        <v>1</v>
      </c>
      <c r="D8567">
        <v>1</v>
      </c>
      <c r="E8567">
        <v>1</v>
      </c>
      <c r="F8567" t="s">
        <v>23</v>
      </c>
      <c r="G8567">
        <v>-13.5928715823547</v>
      </c>
      <c r="H8567" t="s">
        <v>23</v>
      </c>
      <c r="I8567">
        <v>20.351735701483602</v>
      </c>
      <c r="J8567" t="s">
        <v>253</v>
      </c>
      <c r="K8567" t="s">
        <v>25</v>
      </c>
      <c r="L8567" t="s">
        <v>254</v>
      </c>
      <c r="M8567" t="s">
        <v>255</v>
      </c>
      <c r="N8567" t="s">
        <v>256</v>
      </c>
      <c r="O8567" t="s">
        <v>257</v>
      </c>
      <c r="P8567">
        <v>1.93788731</v>
      </c>
      <c r="Q8567" t="s">
        <v>258</v>
      </c>
      <c r="R8567" t="s">
        <v>259</v>
      </c>
      <c r="S8567">
        <v>2646118</v>
      </c>
      <c r="T8567">
        <v>401.20709849999997</v>
      </c>
      <c r="U8567" t="s">
        <v>31</v>
      </c>
      <c r="V8567" t="s">
        <v>320</v>
      </c>
      <c r="W8567" t="s">
        <v>23</v>
      </c>
    </row>
    <row r="8568" spans="1:23" x14ac:dyDescent="0.4">
      <c r="A8568">
        <v>8567</v>
      </c>
      <c r="B8568">
        <v>1</v>
      </c>
      <c r="C8568">
        <v>1</v>
      </c>
      <c r="D8568">
        <v>1</v>
      </c>
      <c r="E8568">
        <v>1</v>
      </c>
      <c r="F8568" t="s">
        <v>23</v>
      </c>
      <c r="G8568">
        <v>-487.96426192971398</v>
      </c>
      <c r="H8568" t="s">
        <v>23</v>
      </c>
      <c r="I8568">
        <v>85.367660480341002</v>
      </c>
      <c r="J8568" t="s">
        <v>4309</v>
      </c>
      <c r="K8568" t="s">
        <v>25</v>
      </c>
      <c r="L8568" t="s">
        <v>4310</v>
      </c>
      <c r="M8568" t="s">
        <v>4311</v>
      </c>
      <c r="N8568" t="s">
        <v>28</v>
      </c>
      <c r="O8568" t="s">
        <v>4312</v>
      </c>
      <c r="P8568">
        <v>1.56971419</v>
      </c>
      <c r="Q8568">
        <v>137797036</v>
      </c>
      <c r="R8568" t="s">
        <v>4313</v>
      </c>
      <c r="S8568">
        <v>16777218</v>
      </c>
      <c r="T8568">
        <v>225.07574990000001</v>
      </c>
      <c r="U8568" t="s">
        <v>31</v>
      </c>
      <c r="V8568" t="s">
        <v>4314</v>
      </c>
      <c r="W8568" t="s">
        <v>23</v>
      </c>
    </row>
    <row r="8569" spans="1:23" x14ac:dyDescent="0.4">
      <c r="A8569">
        <v>8568</v>
      </c>
      <c r="B8569">
        <v>1</v>
      </c>
      <c r="C8569">
        <v>1</v>
      </c>
      <c r="D8569">
        <v>1</v>
      </c>
      <c r="E8569">
        <v>2</v>
      </c>
      <c r="F8569" t="s">
        <v>23</v>
      </c>
      <c r="G8569">
        <v>-682.25908569008402</v>
      </c>
      <c r="H8569" t="s">
        <v>23</v>
      </c>
      <c r="I8569">
        <v>60.689062623730003</v>
      </c>
      <c r="J8569" t="s">
        <v>7425</v>
      </c>
      <c r="K8569" t="s">
        <v>25</v>
      </c>
      <c r="L8569" t="s">
        <v>7426</v>
      </c>
      <c r="M8569" t="s">
        <v>7427</v>
      </c>
      <c r="N8569" t="s">
        <v>28</v>
      </c>
      <c r="O8569" t="s">
        <v>7428</v>
      </c>
      <c r="P8569">
        <v>5.9000000999999997</v>
      </c>
      <c r="Q8569">
        <v>135854056</v>
      </c>
      <c r="R8569" t="s">
        <v>7429</v>
      </c>
      <c r="S8569">
        <v>262146</v>
      </c>
      <c r="T8569">
        <v>611.16066130000002</v>
      </c>
      <c r="U8569" t="s">
        <v>31</v>
      </c>
      <c r="V8569" t="s">
        <v>6712</v>
      </c>
      <c r="W8569" t="s">
        <v>23</v>
      </c>
    </row>
    <row r="8570" spans="1:23" x14ac:dyDescent="0.4">
      <c r="A8570">
        <v>8569</v>
      </c>
      <c r="B8570">
        <v>1</v>
      </c>
      <c r="C8570">
        <v>1</v>
      </c>
      <c r="D8570">
        <v>1</v>
      </c>
      <c r="E8570">
        <v>1</v>
      </c>
      <c r="F8570" t="s">
        <v>23</v>
      </c>
      <c r="G8570">
        <v>-5.4286832702401702</v>
      </c>
      <c r="H8570" t="s">
        <v>23</v>
      </c>
      <c r="I8570">
        <v>52.975956771284402</v>
      </c>
      <c r="J8570" t="s">
        <v>4962</v>
      </c>
      <c r="K8570" t="s">
        <v>25</v>
      </c>
      <c r="L8570" t="s">
        <v>6357</v>
      </c>
      <c r="M8570" t="s">
        <v>6358</v>
      </c>
      <c r="N8570" t="s">
        <v>6359</v>
      </c>
      <c r="O8570" t="s">
        <v>6360</v>
      </c>
      <c r="P8570">
        <v>1.5</v>
      </c>
      <c r="Q8570">
        <v>5318565</v>
      </c>
      <c r="R8570" t="s">
        <v>6361</v>
      </c>
      <c r="S8570">
        <v>70836598</v>
      </c>
      <c r="T8570">
        <v>223.06010000000001</v>
      </c>
      <c r="U8570" t="s">
        <v>31</v>
      </c>
      <c r="V8570" t="s">
        <v>8787</v>
      </c>
      <c r="W8570" t="s">
        <v>23</v>
      </c>
    </row>
    <row r="8571" spans="1:23" x14ac:dyDescent="0.4">
      <c r="A8571">
        <v>8570</v>
      </c>
      <c r="B8571">
        <v>1</v>
      </c>
      <c r="C8571">
        <v>1</v>
      </c>
      <c r="D8571">
        <v>1</v>
      </c>
      <c r="E8571">
        <v>1</v>
      </c>
      <c r="F8571" t="s">
        <v>23</v>
      </c>
      <c r="G8571">
        <v>-13.882406206910501</v>
      </c>
      <c r="H8571" t="s">
        <v>23</v>
      </c>
      <c r="I8571">
        <v>18.982885533151201</v>
      </c>
      <c r="J8571" t="s">
        <v>1690</v>
      </c>
      <c r="K8571" t="s">
        <v>25</v>
      </c>
      <c r="L8571" t="s">
        <v>1691</v>
      </c>
      <c r="M8571" t="s">
        <v>1692</v>
      </c>
      <c r="N8571" t="s">
        <v>1693</v>
      </c>
      <c r="O8571" t="s">
        <v>1694</v>
      </c>
      <c r="P8571">
        <v>-0.89999997600000003</v>
      </c>
      <c r="Q8571" t="s">
        <v>1695</v>
      </c>
      <c r="R8571" t="s">
        <v>1696</v>
      </c>
      <c r="S8571">
        <v>8677533822</v>
      </c>
      <c r="T8571">
        <v>595.1657467</v>
      </c>
      <c r="U8571" t="s">
        <v>31</v>
      </c>
      <c r="V8571" t="s">
        <v>6433</v>
      </c>
      <c r="W8571" t="s">
        <v>23</v>
      </c>
    </row>
    <row r="8572" spans="1:23" x14ac:dyDescent="0.4">
      <c r="A8572">
        <v>8571</v>
      </c>
      <c r="B8572">
        <v>1</v>
      </c>
      <c r="C8572">
        <v>1</v>
      </c>
      <c r="D8572">
        <v>1</v>
      </c>
      <c r="E8572">
        <v>1</v>
      </c>
      <c r="F8572" t="s">
        <v>23</v>
      </c>
      <c r="G8572">
        <v>-34.625550945084399</v>
      </c>
      <c r="H8572" t="s">
        <v>23</v>
      </c>
      <c r="I8572">
        <v>12.3828899905201</v>
      </c>
      <c r="J8572" t="s">
        <v>3916</v>
      </c>
      <c r="K8572" t="s">
        <v>25</v>
      </c>
      <c r="L8572" t="s">
        <v>7121</v>
      </c>
      <c r="M8572" t="s">
        <v>7122</v>
      </c>
      <c r="N8572" t="s">
        <v>7123</v>
      </c>
      <c r="O8572" t="s">
        <v>7124</v>
      </c>
      <c r="P8572">
        <v>1.64881444</v>
      </c>
      <c r="Q8572" t="s">
        <v>7125</v>
      </c>
      <c r="R8572" t="s">
        <v>7126</v>
      </c>
      <c r="S8572">
        <v>34446944638</v>
      </c>
      <c r="T8572">
        <v>149.05970600000001</v>
      </c>
      <c r="U8572" t="s">
        <v>31</v>
      </c>
      <c r="V8572" t="s">
        <v>7032</v>
      </c>
      <c r="W8572" t="s">
        <v>23</v>
      </c>
    </row>
    <row r="8573" spans="1:23" x14ac:dyDescent="0.4">
      <c r="A8573">
        <v>8572</v>
      </c>
      <c r="B8573">
        <v>1</v>
      </c>
      <c r="C8573">
        <v>1</v>
      </c>
      <c r="D8573">
        <v>1</v>
      </c>
      <c r="E8573">
        <v>2</v>
      </c>
      <c r="F8573" t="s">
        <v>23</v>
      </c>
      <c r="G8573">
        <v>-711.20156336206105</v>
      </c>
      <c r="H8573" t="s">
        <v>23</v>
      </c>
      <c r="I8573">
        <v>35.713384824359103</v>
      </c>
      <c r="J8573" t="s">
        <v>4793</v>
      </c>
      <c r="K8573" t="s">
        <v>25</v>
      </c>
      <c r="L8573" t="s">
        <v>4794</v>
      </c>
      <c r="M8573" t="s">
        <v>4795</v>
      </c>
      <c r="N8573" t="s">
        <v>28</v>
      </c>
      <c r="O8573" t="s">
        <v>4796</v>
      </c>
      <c r="P8573">
        <v>1.2999999499999999</v>
      </c>
      <c r="Q8573">
        <v>28962097</v>
      </c>
      <c r="R8573" t="s">
        <v>4797</v>
      </c>
      <c r="S8573">
        <v>3153922</v>
      </c>
      <c r="T8573">
        <v>353.18596910000002</v>
      </c>
      <c r="U8573" t="s">
        <v>31</v>
      </c>
      <c r="V8573" t="s">
        <v>9421</v>
      </c>
      <c r="W8573" t="s">
        <v>23</v>
      </c>
    </row>
    <row r="8574" spans="1:23" x14ac:dyDescent="0.4">
      <c r="A8574">
        <v>8573</v>
      </c>
      <c r="B8574">
        <v>1</v>
      </c>
      <c r="C8574">
        <v>1</v>
      </c>
      <c r="D8574">
        <v>1</v>
      </c>
      <c r="E8574">
        <v>2</v>
      </c>
      <c r="F8574" t="s">
        <v>23</v>
      </c>
      <c r="G8574">
        <v>-619.80409525733205</v>
      </c>
      <c r="H8574" t="s">
        <v>23</v>
      </c>
      <c r="I8574">
        <v>62.178371068994501</v>
      </c>
      <c r="J8574" t="s">
        <v>11087</v>
      </c>
      <c r="K8574" t="s">
        <v>25</v>
      </c>
      <c r="L8574" t="s">
        <v>11088</v>
      </c>
      <c r="M8574" t="s">
        <v>11089</v>
      </c>
      <c r="N8574" t="s">
        <v>11090</v>
      </c>
      <c r="O8574" t="s">
        <v>11091</v>
      </c>
      <c r="P8574">
        <v>5.8000001900000004</v>
      </c>
      <c r="Q8574" t="s">
        <v>11092</v>
      </c>
      <c r="R8574" t="s">
        <v>11093</v>
      </c>
      <c r="S8574">
        <v>3153922</v>
      </c>
      <c r="T8574">
        <v>463.08710250000001</v>
      </c>
      <c r="U8574" t="s">
        <v>31</v>
      </c>
      <c r="V8574" t="s">
        <v>11195</v>
      </c>
      <c r="W8574" t="s">
        <v>23</v>
      </c>
    </row>
    <row r="8575" spans="1:23" x14ac:dyDescent="0.4">
      <c r="A8575">
        <v>8574</v>
      </c>
      <c r="B8575">
        <v>1</v>
      </c>
      <c r="C8575">
        <v>1</v>
      </c>
      <c r="D8575">
        <v>1</v>
      </c>
      <c r="E8575">
        <v>1</v>
      </c>
      <c r="F8575" t="s">
        <v>23</v>
      </c>
      <c r="G8575">
        <v>-3.7065096334904601</v>
      </c>
      <c r="H8575" t="s">
        <v>23</v>
      </c>
      <c r="I8575">
        <v>29.7399853912781</v>
      </c>
      <c r="J8575" t="s">
        <v>1665</v>
      </c>
      <c r="K8575" t="s">
        <v>25</v>
      </c>
      <c r="L8575" t="s">
        <v>1982</v>
      </c>
      <c r="M8575" t="s">
        <v>1983</v>
      </c>
      <c r="N8575" t="s">
        <v>1984</v>
      </c>
      <c r="O8575" t="s">
        <v>1985</v>
      </c>
      <c r="P8575">
        <v>2.8652255499999999</v>
      </c>
      <c r="Q8575" t="s">
        <v>1986</v>
      </c>
      <c r="R8575" t="s">
        <v>1987</v>
      </c>
      <c r="S8575">
        <v>19556450</v>
      </c>
      <c r="T8575">
        <v>323.1390189</v>
      </c>
      <c r="U8575" t="s">
        <v>31</v>
      </c>
      <c r="V8575" t="s">
        <v>1872</v>
      </c>
      <c r="W8575" t="s">
        <v>23</v>
      </c>
    </row>
    <row r="8576" spans="1:23" x14ac:dyDescent="0.4">
      <c r="A8576">
        <v>8575</v>
      </c>
      <c r="B8576">
        <v>1</v>
      </c>
      <c r="C8576">
        <v>1</v>
      </c>
      <c r="D8576">
        <v>1</v>
      </c>
      <c r="E8576">
        <v>1</v>
      </c>
      <c r="F8576" t="s">
        <v>23</v>
      </c>
      <c r="G8576">
        <v>-7.6934225754006897</v>
      </c>
      <c r="H8576" t="s">
        <v>23</v>
      </c>
      <c r="I8576">
        <v>44.412703453067898</v>
      </c>
      <c r="J8576" t="s">
        <v>1017</v>
      </c>
      <c r="K8576" t="s">
        <v>25</v>
      </c>
      <c r="L8576" t="s">
        <v>14598</v>
      </c>
      <c r="M8576" t="s">
        <v>14599</v>
      </c>
      <c r="N8576" t="s">
        <v>14600</v>
      </c>
      <c r="O8576" t="s">
        <v>14601</v>
      </c>
      <c r="P8576">
        <v>-0.20000000300000001</v>
      </c>
      <c r="Q8576" t="s">
        <v>14602</v>
      </c>
      <c r="R8576" t="s">
        <v>14603</v>
      </c>
      <c r="S8576">
        <v>20900222</v>
      </c>
      <c r="T8576">
        <v>449.10783789999999</v>
      </c>
      <c r="U8576" t="s">
        <v>31</v>
      </c>
      <c r="V8576" t="s">
        <v>5563</v>
      </c>
      <c r="W8576" t="s">
        <v>23</v>
      </c>
    </row>
    <row r="8577" spans="1:23" x14ac:dyDescent="0.4">
      <c r="A8577">
        <v>8576</v>
      </c>
      <c r="B8577">
        <v>1</v>
      </c>
      <c r="C8577">
        <v>1</v>
      </c>
      <c r="D8577">
        <v>1</v>
      </c>
      <c r="E8577">
        <v>1</v>
      </c>
      <c r="F8577" t="s">
        <v>23</v>
      </c>
      <c r="G8577">
        <v>-8.03194867070874</v>
      </c>
      <c r="H8577" t="s">
        <v>23</v>
      </c>
      <c r="I8577">
        <v>38.758700295389303</v>
      </c>
      <c r="J8577" t="s">
        <v>2364</v>
      </c>
      <c r="K8577" t="s">
        <v>25</v>
      </c>
      <c r="L8577" t="s">
        <v>13596</v>
      </c>
      <c r="M8577" t="s">
        <v>13597</v>
      </c>
      <c r="N8577" t="s">
        <v>13598</v>
      </c>
      <c r="O8577" t="s">
        <v>13599</v>
      </c>
      <c r="P8577">
        <v>2.7000000499999999</v>
      </c>
      <c r="Q8577" t="s">
        <v>13600</v>
      </c>
      <c r="R8577" t="s">
        <v>13601</v>
      </c>
      <c r="S8577">
        <v>121564030</v>
      </c>
      <c r="T8577">
        <v>271.06009999999998</v>
      </c>
      <c r="U8577" t="s">
        <v>31</v>
      </c>
      <c r="V8577" t="s">
        <v>4301</v>
      </c>
      <c r="W8577" t="s">
        <v>23</v>
      </c>
    </row>
    <row r="8578" spans="1:23" x14ac:dyDescent="0.4">
      <c r="A8578">
        <v>8577</v>
      </c>
      <c r="B8578">
        <v>1</v>
      </c>
      <c r="C8578">
        <v>1</v>
      </c>
      <c r="D8578">
        <v>1</v>
      </c>
      <c r="E8578">
        <v>1</v>
      </c>
      <c r="F8578" t="s">
        <v>23</v>
      </c>
      <c r="G8578">
        <v>-439.25506642889297</v>
      </c>
      <c r="H8578">
        <v>0.999999999999999</v>
      </c>
      <c r="I8578">
        <v>67.2297371453392</v>
      </c>
      <c r="J8578" t="s">
        <v>11254</v>
      </c>
      <c r="K8578" t="s">
        <v>25</v>
      </c>
      <c r="L8578" t="s">
        <v>11255</v>
      </c>
      <c r="M8578" t="s">
        <v>11256</v>
      </c>
      <c r="N8578" t="s">
        <v>11257</v>
      </c>
      <c r="O8578" t="s">
        <v>11258</v>
      </c>
      <c r="P8578">
        <v>2.7000000499999999</v>
      </c>
      <c r="Q8578" t="s">
        <v>11259</v>
      </c>
      <c r="R8578" t="s">
        <v>11260</v>
      </c>
      <c r="S8578">
        <v>16777218</v>
      </c>
      <c r="T8578">
        <v>579.14970270000003</v>
      </c>
      <c r="U8578" t="s">
        <v>31</v>
      </c>
      <c r="V8578" t="s">
        <v>17398</v>
      </c>
      <c r="W8578" t="s">
        <v>23</v>
      </c>
    </row>
    <row r="8579" spans="1:23" x14ac:dyDescent="0.4">
      <c r="A8579">
        <v>8578</v>
      </c>
      <c r="B8579">
        <v>1</v>
      </c>
      <c r="C8579">
        <v>1</v>
      </c>
      <c r="D8579">
        <v>1</v>
      </c>
      <c r="E8579">
        <v>1</v>
      </c>
      <c r="F8579" t="s">
        <v>23</v>
      </c>
      <c r="G8579">
        <v>-486.31714608852002</v>
      </c>
      <c r="H8579" t="s">
        <v>23</v>
      </c>
      <c r="I8579">
        <v>122.197672281328</v>
      </c>
      <c r="J8579" t="s">
        <v>7769</v>
      </c>
      <c r="K8579" t="s">
        <v>25</v>
      </c>
      <c r="L8579" t="s">
        <v>10483</v>
      </c>
      <c r="M8579" t="s">
        <v>10484</v>
      </c>
      <c r="N8579" t="s">
        <v>28</v>
      </c>
      <c r="O8579" t="s">
        <v>10485</v>
      </c>
      <c r="P8579">
        <v>2.2000000499999999</v>
      </c>
      <c r="Q8579">
        <v>125418183</v>
      </c>
      <c r="R8579" t="s">
        <v>10486</v>
      </c>
      <c r="S8579">
        <v>2097154</v>
      </c>
      <c r="T8579">
        <v>355.20161919999998</v>
      </c>
      <c r="U8579" t="s">
        <v>31</v>
      </c>
      <c r="V8579" t="s">
        <v>7775</v>
      </c>
      <c r="W8579" t="s">
        <v>23</v>
      </c>
    </row>
    <row r="8580" spans="1:23" x14ac:dyDescent="0.4">
      <c r="A8580">
        <v>8579</v>
      </c>
      <c r="B8580">
        <v>1</v>
      </c>
      <c r="C8580">
        <v>1</v>
      </c>
      <c r="D8580">
        <v>1</v>
      </c>
      <c r="E8580">
        <v>1</v>
      </c>
      <c r="F8580" t="s">
        <v>23</v>
      </c>
      <c r="G8580">
        <v>-14.336313077820201</v>
      </c>
      <c r="H8580" t="s">
        <v>23</v>
      </c>
      <c r="I8580">
        <v>30.074463444274901</v>
      </c>
      <c r="J8580" t="s">
        <v>1532</v>
      </c>
      <c r="K8580" t="s">
        <v>25</v>
      </c>
      <c r="L8580" t="s">
        <v>2660</v>
      </c>
      <c r="M8580" t="s">
        <v>2661</v>
      </c>
      <c r="N8580" t="s">
        <v>2662</v>
      </c>
      <c r="O8580" t="s">
        <v>2663</v>
      </c>
      <c r="P8580">
        <v>1</v>
      </c>
      <c r="Q8580" t="s">
        <v>2664</v>
      </c>
      <c r="R8580" t="s">
        <v>2665</v>
      </c>
      <c r="S8580">
        <v>20496442</v>
      </c>
      <c r="T8580">
        <v>757.19744079999998</v>
      </c>
      <c r="U8580" t="s">
        <v>31</v>
      </c>
      <c r="V8580" t="s">
        <v>6262</v>
      </c>
      <c r="W8580" t="s">
        <v>23</v>
      </c>
    </row>
    <row r="8581" spans="1:23" x14ac:dyDescent="0.4">
      <c r="A8581">
        <v>8580</v>
      </c>
      <c r="B8581">
        <v>1</v>
      </c>
      <c r="C8581">
        <v>1</v>
      </c>
      <c r="D8581">
        <v>1</v>
      </c>
      <c r="E8581">
        <v>1</v>
      </c>
      <c r="F8581" t="s">
        <v>23</v>
      </c>
      <c r="G8581">
        <v>-17.421478732234899</v>
      </c>
      <c r="H8581" t="s">
        <v>23</v>
      </c>
      <c r="I8581">
        <v>34.6517288835824</v>
      </c>
      <c r="J8581" t="s">
        <v>6506</v>
      </c>
      <c r="K8581" t="s">
        <v>25</v>
      </c>
      <c r="L8581" t="s">
        <v>8164</v>
      </c>
      <c r="M8581" t="s">
        <v>8165</v>
      </c>
      <c r="N8581" t="s">
        <v>8166</v>
      </c>
      <c r="O8581" t="s">
        <v>8167</v>
      </c>
      <c r="P8581">
        <v>3.2999999500000001</v>
      </c>
      <c r="Q8581" t="s">
        <v>8168</v>
      </c>
      <c r="R8581" t="s">
        <v>8169</v>
      </c>
      <c r="S8581">
        <v>188410238</v>
      </c>
      <c r="T8581">
        <v>359.14891490000002</v>
      </c>
      <c r="U8581" t="s">
        <v>31</v>
      </c>
      <c r="V8581" t="s">
        <v>8675</v>
      </c>
      <c r="W8581" t="s">
        <v>23</v>
      </c>
    </row>
    <row r="8582" spans="1:23" x14ac:dyDescent="0.4">
      <c r="A8582">
        <v>8581</v>
      </c>
      <c r="B8582">
        <v>1</v>
      </c>
      <c r="C8582">
        <v>1</v>
      </c>
      <c r="D8582">
        <v>1</v>
      </c>
      <c r="E8582">
        <v>2</v>
      </c>
      <c r="F8582" t="s">
        <v>23</v>
      </c>
      <c r="G8582">
        <v>-479.811993535905</v>
      </c>
      <c r="H8582" t="s">
        <v>23</v>
      </c>
      <c r="I8582">
        <v>37.104518905808497</v>
      </c>
      <c r="J8582" t="s">
        <v>17372</v>
      </c>
      <c r="K8582" t="s">
        <v>25</v>
      </c>
      <c r="L8582" t="s">
        <v>17373</v>
      </c>
      <c r="M8582" t="s">
        <v>17374</v>
      </c>
      <c r="N8582" t="s">
        <v>17375</v>
      </c>
      <c r="O8582" t="s">
        <v>17376</v>
      </c>
      <c r="P8582">
        <v>2.9000001000000002</v>
      </c>
      <c r="Q8582">
        <v>3048705</v>
      </c>
      <c r="R8582" t="s">
        <v>17377</v>
      </c>
      <c r="S8582">
        <v>67108866</v>
      </c>
      <c r="T8582">
        <v>353.1386</v>
      </c>
      <c r="U8582" t="s">
        <v>31</v>
      </c>
      <c r="V8582" t="s">
        <v>10881</v>
      </c>
      <c r="W8582" t="s">
        <v>23</v>
      </c>
    </row>
    <row r="8583" spans="1:23" x14ac:dyDescent="0.4">
      <c r="A8583">
        <v>8582</v>
      </c>
      <c r="B8583">
        <v>1</v>
      </c>
      <c r="C8583">
        <v>1</v>
      </c>
      <c r="D8583">
        <v>1</v>
      </c>
      <c r="E8583">
        <v>1</v>
      </c>
      <c r="F8583" t="s">
        <v>23</v>
      </c>
      <c r="G8583">
        <v>-20.191113981963699</v>
      </c>
      <c r="H8583" t="s">
        <v>23</v>
      </c>
      <c r="I8583">
        <v>20.603170797367898</v>
      </c>
      <c r="J8583" t="s">
        <v>2286</v>
      </c>
      <c r="K8583" t="s">
        <v>25</v>
      </c>
      <c r="L8583" t="s">
        <v>12868</v>
      </c>
      <c r="M8583" t="s">
        <v>12869</v>
      </c>
      <c r="N8583" t="s">
        <v>28</v>
      </c>
      <c r="O8583" t="s">
        <v>12870</v>
      </c>
      <c r="P8583">
        <v>1.7000000500000001</v>
      </c>
      <c r="Q8583" t="s">
        <v>12871</v>
      </c>
      <c r="R8583" t="s">
        <v>12872</v>
      </c>
      <c r="S8583">
        <v>17199720814</v>
      </c>
      <c r="T8583">
        <v>201.1022395</v>
      </c>
      <c r="U8583" t="s">
        <v>31</v>
      </c>
      <c r="V8583" t="s">
        <v>3198</v>
      </c>
      <c r="W8583" t="s">
        <v>23</v>
      </c>
    </row>
    <row r="8584" spans="1:23" x14ac:dyDescent="0.4">
      <c r="A8584">
        <v>8583</v>
      </c>
      <c r="B8584">
        <v>1</v>
      </c>
      <c r="C8584">
        <v>1</v>
      </c>
      <c r="D8584">
        <v>1</v>
      </c>
      <c r="E8584">
        <v>1</v>
      </c>
      <c r="F8584" t="s">
        <v>23</v>
      </c>
      <c r="G8584">
        <v>-167.97517805373599</v>
      </c>
      <c r="H8584" t="s">
        <v>23</v>
      </c>
      <c r="I8584">
        <v>19.045420011345001</v>
      </c>
      <c r="J8584" t="s">
        <v>10785</v>
      </c>
      <c r="K8584" t="s">
        <v>25</v>
      </c>
      <c r="L8584" t="s">
        <v>11025</v>
      </c>
      <c r="M8584" t="s">
        <v>11026</v>
      </c>
      <c r="N8584" t="s">
        <v>11027</v>
      </c>
      <c r="O8584" t="s">
        <v>11028</v>
      </c>
      <c r="P8584">
        <v>0.82348144099999998</v>
      </c>
      <c r="Q8584">
        <v>68351</v>
      </c>
      <c r="R8584" t="s">
        <v>11029</v>
      </c>
      <c r="S8584">
        <v>262214</v>
      </c>
      <c r="T8584">
        <v>328.04517809999999</v>
      </c>
      <c r="U8584" t="s">
        <v>31</v>
      </c>
      <c r="V8584" t="s">
        <v>11055</v>
      </c>
      <c r="W8584" t="s">
        <v>23</v>
      </c>
    </row>
    <row r="8585" spans="1:23" x14ac:dyDescent="0.4">
      <c r="A8585">
        <v>8584</v>
      </c>
      <c r="B8585">
        <v>1</v>
      </c>
      <c r="C8585">
        <v>3</v>
      </c>
      <c r="D8585">
        <v>1</v>
      </c>
      <c r="E8585">
        <v>1</v>
      </c>
      <c r="F8585" t="s">
        <v>23</v>
      </c>
      <c r="G8585">
        <v>-2.1185374370199299</v>
      </c>
      <c r="H8585" t="s">
        <v>23</v>
      </c>
      <c r="I8585">
        <v>16.600631700123699</v>
      </c>
      <c r="J8585" t="s">
        <v>2044</v>
      </c>
      <c r="K8585" t="s">
        <v>25</v>
      </c>
      <c r="L8585" t="s">
        <v>2238</v>
      </c>
      <c r="M8585" t="s">
        <v>2239</v>
      </c>
      <c r="N8585" t="s">
        <v>2240</v>
      </c>
      <c r="O8585" t="s">
        <v>2241</v>
      </c>
      <c r="P8585">
        <v>-0.10000000100000001</v>
      </c>
      <c r="Q8585" t="s">
        <v>2242</v>
      </c>
      <c r="R8585" t="s">
        <v>2243</v>
      </c>
      <c r="S8585">
        <v>88009086</v>
      </c>
      <c r="T8585">
        <v>579.17083209999998</v>
      </c>
      <c r="U8585" t="s">
        <v>31</v>
      </c>
      <c r="V8585" t="s">
        <v>12212</v>
      </c>
      <c r="W8585" t="s">
        <v>23</v>
      </c>
    </row>
    <row r="8586" spans="1:23" x14ac:dyDescent="0.4">
      <c r="A8586">
        <v>8585</v>
      </c>
      <c r="B8586">
        <v>1</v>
      </c>
      <c r="C8586">
        <v>2</v>
      </c>
      <c r="D8586">
        <v>1</v>
      </c>
      <c r="E8586">
        <v>1</v>
      </c>
      <c r="F8586" t="s">
        <v>23</v>
      </c>
      <c r="G8586">
        <v>-9.63480531645118</v>
      </c>
      <c r="H8586" t="s">
        <v>23</v>
      </c>
      <c r="I8586">
        <v>20.931254449523902</v>
      </c>
      <c r="J8586" t="s">
        <v>5976</v>
      </c>
      <c r="K8586" t="s">
        <v>25</v>
      </c>
      <c r="L8586" t="s">
        <v>7111</v>
      </c>
      <c r="M8586" t="s">
        <v>7112</v>
      </c>
      <c r="N8586" t="s">
        <v>7113</v>
      </c>
      <c r="O8586" t="s">
        <v>7114</v>
      </c>
      <c r="P8586">
        <v>-2.0999998999999998</v>
      </c>
      <c r="Q8586" t="s">
        <v>7115</v>
      </c>
      <c r="R8586" t="s">
        <v>7116</v>
      </c>
      <c r="S8586">
        <v>3719250</v>
      </c>
      <c r="T8586">
        <v>771.23422000000005</v>
      </c>
      <c r="U8586" t="s">
        <v>31</v>
      </c>
      <c r="V8586" t="s">
        <v>7118</v>
      </c>
      <c r="W8586" t="s">
        <v>23</v>
      </c>
    </row>
    <row r="8587" spans="1:23" x14ac:dyDescent="0.4">
      <c r="A8587">
        <v>8586</v>
      </c>
      <c r="B8587">
        <v>1</v>
      </c>
      <c r="C8587">
        <v>1</v>
      </c>
      <c r="D8587">
        <v>1</v>
      </c>
      <c r="E8587">
        <v>1</v>
      </c>
      <c r="F8587" t="s">
        <v>23</v>
      </c>
      <c r="G8587">
        <v>-9.4168826139804906</v>
      </c>
      <c r="H8587" t="s">
        <v>23</v>
      </c>
      <c r="I8587">
        <v>37.119440447124497</v>
      </c>
      <c r="J8587" t="s">
        <v>1621</v>
      </c>
      <c r="K8587" t="s">
        <v>25</v>
      </c>
      <c r="L8587" t="s">
        <v>13658</v>
      </c>
      <c r="M8587" t="s">
        <v>13659</v>
      </c>
      <c r="N8587" t="s">
        <v>13660</v>
      </c>
      <c r="O8587" t="s">
        <v>13661</v>
      </c>
      <c r="P8587">
        <v>0</v>
      </c>
      <c r="Q8587" t="s">
        <v>13662</v>
      </c>
      <c r="R8587" t="s">
        <v>13663</v>
      </c>
      <c r="S8587">
        <v>104653182</v>
      </c>
      <c r="T8587">
        <v>417.11800870000002</v>
      </c>
      <c r="U8587" t="s">
        <v>31</v>
      </c>
      <c r="V8587" t="s">
        <v>8955</v>
      </c>
      <c r="W8587" t="s">
        <v>23</v>
      </c>
    </row>
    <row r="8588" spans="1:23" x14ac:dyDescent="0.4">
      <c r="A8588">
        <v>8587</v>
      </c>
      <c r="B8588">
        <v>1</v>
      </c>
      <c r="C8588">
        <v>1</v>
      </c>
      <c r="D8588">
        <v>1</v>
      </c>
      <c r="E8588">
        <v>1</v>
      </c>
      <c r="F8588" t="s">
        <v>23</v>
      </c>
      <c r="G8588">
        <v>-756.87328561199797</v>
      </c>
      <c r="H8588" t="s">
        <v>23</v>
      </c>
      <c r="I8588">
        <v>85.554183355115597</v>
      </c>
      <c r="J8588" t="s">
        <v>2084</v>
      </c>
      <c r="K8588" t="s">
        <v>25</v>
      </c>
      <c r="L8588" t="s">
        <v>2085</v>
      </c>
      <c r="M8588" t="s">
        <v>2086</v>
      </c>
      <c r="N8588" t="s">
        <v>2087</v>
      </c>
      <c r="O8588" t="s">
        <v>2088</v>
      </c>
      <c r="P8588">
        <v>-3.2999999500000001</v>
      </c>
      <c r="Q8588">
        <v>3036015</v>
      </c>
      <c r="R8588" t="s">
        <v>2089</v>
      </c>
      <c r="S8588">
        <v>70</v>
      </c>
      <c r="T8588">
        <v>581.1864822</v>
      </c>
      <c r="U8588" t="s">
        <v>31</v>
      </c>
      <c r="V8588" t="s">
        <v>3367</v>
      </c>
      <c r="W8588" t="s">
        <v>23</v>
      </c>
    </row>
    <row r="8589" spans="1:23" x14ac:dyDescent="0.4">
      <c r="A8589">
        <v>8588</v>
      </c>
      <c r="B8589">
        <v>1</v>
      </c>
      <c r="C8589">
        <v>1</v>
      </c>
      <c r="D8589">
        <v>1</v>
      </c>
      <c r="E8589">
        <v>2</v>
      </c>
      <c r="F8589" t="s">
        <v>23</v>
      </c>
      <c r="G8589">
        <v>-310.05568343627499</v>
      </c>
      <c r="H8589" t="s">
        <v>23</v>
      </c>
      <c r="I8589">
        <v>50.717150371375297</v>
      </c>
      <c r="J8589" t="s">
        <v>8410</v>
      </c>
      <c r="K8589" t="s">
        <v>25</v>
      </c>
      <c r="L8589" t="s">
        <v>15955</v>
      </c>
      <c r="M8589" t="s">
        <v>15956</v>
      </c>
      <c r="N8589" t="s">
        <v>15957</v>
      </c>
      <c r="O8589" t="s">
        <v>15958</v>
      </c>
      <c r="P8589">
        <v>2.8708627199999999</v>
      </c>
      <c r="Q8589" t="s">
        <v>15959</v>
      </c>
      <c r="R8589" t="s">
        <v>15960</v>
      </c>
      <c r="S8589">
        <v>67108866</v>
      </c>
      <c r="T8589">
        <v>359.14891490000002</v>
      </c>
      <c r="U8589" t="s">
        <v>31</v>
      </c>
      <c r="V8589" t="s">
        <v>12202</v>
      </c>
      <c r="W8589" t="s">
        <v>23</v>
      </c>
    </row>
    <row r="8590" spans="1:23" x14ac:dyDescent="0.4">
      <c r="A8590">
        <v>8589</v>
      </c>
      <c r="B8590">
        <v>1</v>
      </c>
      <c r="C8590">
        <v>1</v>
      </c>
      <c r="D8590">
        <v>1</v>
      </c>
      <c r="E8590">
        <v>1</v>
      </c>
      <c r="F8590" t="s">
        <v>23</v>
      </c>
      <c r="G8590">
        <v>-8.2396631104761298</v>
      </c>
      <c r="H8590" t="s">
        <v>23</v>
      </c>
      <c r="I8590">
        <v>52.704959190078903</v>
      </c>
      <c r="J8590" t="s">
        <v>2044</v>
      </c>
      <c r="K8590" t="s">
        <v>25</v>
      </c>
      <c r="L8590" t="s">
        <v>13916</v>
      </c>
      <c r="M8590" t="s">
        <v>13917</v>
      </c>
      <c r="N8590" t="s">
        <v>13918</v>
      </c>
      <c r="O8590" t="s">
        <v>13919</v>
      </c>
      <c r="P8590">
        <v>-0.89999997600000003</v>
      </c>
      <c r="Q8590" t="s">
        <v>13920</v>
      </c>
      <c r="R8590" t="s">
        <v>13921</v>
      </c>
      <c r="S8590">
        <v>20900214</v>
      </c>
      <c r="T8590">
        <v>579.17084</v>
      </c>
      <c r="U8590" t="s">
        <v>31</v>
      </c>
      <c r="V8590" t="s">
        <v>5493</v>
      </c>
      <c r="W8590" t="s">
        <v>23</v>
      </c>
    </row>
    <row r="8591" spans="1:23" x14ac:dyDescent="0.4">
      <c r="A8591">
        <v>8590</v>
      </c>
      <c r="B8591">
        <v>1</v>
      </c>
      <c r="C8591">
        <v>1</v>
      </c>
      <c r="D8591">
        <v>1</v>
      </c>
      <c r="E8591">
        <v>2</v>
      </c>
      <c r="F8591" t="s">
        <v>23</v>
      </c>
      <c r="G8591">
        <v>-374.105333713645</v>
      </c>
      <c r="H8591" t="s">
        <v>23</v>
      </c>
      <c r="I8591">
        <v>17.3585249995193</v>
      </c>
      <c r="J8591" t="s">
        <v>1362</v>
      </c>
      <c r="K8591" t="s">
        <v>25</v>
      </c>
      <c r="L8591" t="s">
        <v>1363</v>
      </c>
      <c r="M8591" t="s">
        <v>1364</v>
      </c>
      <c r="N8591" t="s">
        <v>28</v>
      </c>
      <c r="O8591" t="s">
        <v>1365</v>
      </c>
      <c r="P8591">
        <v>-4.8000001900000004</v>
      </c>
      <c r="Q8591">
        <v>11987821</v>
      </c>
      <c r="R8591" t="s">
        <v>1366</v>
      </c>
      <c r="S8591">
        <v>16777218</v>
      </c>
      <c r="T8591">
        <v>465.10275250000001</v>
      </c>
      <c r="U8591" t="s">
        <v>31</v>
      </c>
      <c r="V8591" t="s">
        <v>12188</v>
      </c>
      <c r="W8591" t="s">
        <v>23</v>
      </c>
    </row>
    <row r="8592" spans="1:23" x14ac:dyDescent="0.4">
      <c r="A8592">
        <v>8591</v>
      </c>
      <c r="B8592">
        <v>1</v>
      </c>
      <c r="C8592">
        <v>1</v>
      </c>
      <c r="D8592">
        <v>1</v>
      </c>
      <c r="E8592">
        <v>1</v>
      </c>
      <c r="F8592" t="s">
        <v>23</v>
      </c>
      <c r="G8592">
        <v>-9.9680141948387693</v>
      </c>
      <c r="H8592" t="s">
        <v>23</v>
      </c>
      <c r="I8592">
        <v>118.671904036642</v>
      </c>
      <c r="J8592" t="s">
        <v>1234</v>
      </c>
      <c r="K8592" t="s">
        <v>25</v>
      </c>
      <c r="L8592" t="s">
        <v>14099</v>
      </c>
      <c r="M8592" t="s">
        <v>14100</v>
      </c>
      <c r="N8592" t="s">
        <v>14101</v>
      </c>
      <c r="O8592" t="s">
        <v>14102</v>
      </c>
      <c r="P8592">
        <v>1.7897781100000001</v>
      </c>
      <c r="Q8592" t="s">
        <v>14103</v>
      </c>
      <c r="R8592" t="s">
        <v>14104</v>
      </c>
      <c r="S8592">
        <v>121629566</v>
      </c>
      <c r="T8592">
        <v>287.05501450000003</v>
      </c>
      <c r="U8592" t="s">
        <v>31</v>
      </c>
      <c r="V8592" t="s">
        <v>12235</v>
      </c>
      <c r="W8592" t="s">
        <v>23</v>
      </c>
    </row>
    <row r="8593" spans="1:23" x14ac:dyDescent="0.4">
      <c r="A8593">
        <v>8592</v>
      </c>
      <c r="B8593">
        <v>1</v>
      </c>
      <c r="C8593">
        <v>1</v>
      </c>
      <c r="D8593">
        <v>1</v>
      </c>
      <c r="E8593">
        <v>3</v>
      </c>
      <c r="F8593" t="s">
        <v>23</v>
      </c>
      <c r="G8593">
        <v>-830.44999284605103</v>
      </c>
      <c r="H8593" t="s">
        <v>23</v>
      </c>
      <c r="I8593">
        <v>32.065171543039597</v>
      </c>
      <c r="J8593" t="s">
        <v>1759</v>
      </c>
      <c r="K8593" t="s">
        <v>25</v>
      </c>
      <c r="L8593" t="s">
        <v>1760</v>
      </c>
      <c r="M8593" t="s">
        <v>1761</v>
      </c>
      <c r="N8593" t="s">
        <v>28</v>
      </c>
      <c r="O8593" t="s">
        <v>1762</v>
      </c>
      <c r="P8593">
        <v>2.7999999500000001</v>
      </c>
      <c r="Q8593">
        <v>139597537</v>
      </c>
      <c r="R8593" t="s">
        <v>1763</v>
      </c>
      <c r="S8593">
        <v>262146</v>
      </c>
      <c r="T8593">
        <v>611.19704679999995</v>
      </c>
      <c r="U8593" t="s">
        <v>31</v>
      </c>
      <c r="V8593" t="s">
        <v>12206</v>
      </c>
      <c r="W8593" t="s">
        <v>23</v>
      </c>
    </row>
    <row r="8594" spans="1:23" x14ac:dyDescent="0.4">
      <c r="A8594">
        <v>8593</v>
      </c>
      <c r="B8594">
        <v>1</v>
      </c>
      <c r="C8594">
        <v>1</v>
      </c>
      <c r="D8594">
        <v>1</v>
      </c>
      <c r="E8594">
        <v>1</v>
      </c>
      <c r="F8594" t="s">
        <v>23</v>
      </c>
      <c r="G8594">
        <v>-1.50276940363036</v>
      </c>
      <c r="H8594" t="s">
        <v>23</v>
      </c>
      <c r="I8594">
        <v>46.088845704838697</v>
      </c>
      <c r="J8594" t="s">
        <v>694</v>
      </c>
      <c r="K8594" t="s">
        <v>25</v>
      </c>
      <c r="L8594" t="s">
        <v>695</v>
      </c>
      <c r="M8594" t="s">
        <v>696</v>
      </c>
      <c r="N8594" t="s">
        <v>697</v>
      </c>
      <c r="O8594" t="s">
        <v>698</v>
      </c>
      <c r="P8594">
        <v>1.60000002</v>
      </c>
      <c r="Q8594" t="s">
        <v>699</v>
      </c>
      <c r="R8594" t="s">
        <v>700</v>
      </c>
      <c r="S8594">
        <v>71098742</v>
      </c>
      <c r="T8594">
        <v>369.18088369999998</v>
      </c>
      <c r="U8594" t="s">
        <v>31</v>
      </c>
      <c r="V8594" t="s">
        <v>5457</v>
      </c>
      <c r="W8594" t="s">
        <v>23</v>
      </c>
    </row>
    <row r="8595" spans="1:23" x14ac:dyDescent="0.4">
      <c r="A8595">
        <v>8594</v>
      </c>
      <c r="B8595">
        <v>1</v>
      </c>
      <c r="C8595">
        <v>2</v>
      </c>
      <c r="D8595">
        <v>1</v>
      </c>
      <c r="E8595">
        <v>1</v>
      </c>
      <c r="F8595" t="s">
        <v>23</v>
      </c>
      <c r="G8595">
        <v>-3.2274956333311602</v>
      </c>
      <c r="H8595" t="s">
        <v>23</v>
      </c>
      <c r="I8595">
        <v>33.1122221764155</v>
      </c>
      <c r="J8595" t="s">
        <v>94</v>
      </c>
      <c r="K8595" t="s">
        <v>25</v>
      </c>
      <c r="L8595" t="s">
        <v>95</v>
      </c>
      <c r="M8595" t="s">
        <v>96</v>
      </c>
      <c r="N8595" t="s">
        <v>97</v>
      </c>
      <c r="O8595" t="s">
        <v>98</v>
      </c>
      <c r="P8595">
        <v>2.89444613</v>
      </c>
      <c r="Q8595" t="s">
        <v>99</v>
      </c>
      <c r="R8595" t="s">
        <v>100</v>
      </c>
      <c r="S8595">
        <v>2779202</v>
      </c>
      <c r="T8595">
        <v>362.14991789999999</v>
      </c>
      <c r="U8595" t="s">
        <v>31</v>
      </c>
      <c r="V8595" t="s">
        <v>238</v>
      </c>
      <c r="W8595" t="s">
        <v>23</v>
      </c>
    </row>
    <row r="8596" spans="1:23" x14ac:dyDescent="0.4">
      <c r="A8596">
        <v>8595</v>
      </c>
      <c r="B8596">
        <v>1</v>
      </c>
      <c r="C8596">
        <v>1</v>
      </c>
      <c r="D8596">
        <v>1</v>
      </c>
      <c r="E8596">
        <v>1</v>
      </c>
      <c r="F8596" t="s">
        <v>23</v>
      </c>
      <c r="G8596">
        <v>-15.6332047668449</v>
      </c>
      <c r="H8596" t="s">
        <v>23</v>
      </c>
      <c r="I8596">
        <v>23.284827714358599</v>
      </c>
      <c r="J8596" t="s">
        <v>6296</v>
      </c>
      <c r="K8596" t="s">
        <v>25</v>
      </c>
      <c r="L8596" t="s">
        <v>16560</v>
      </c>
      <c r="M8596" t="s">
        <v>16561</v>
      </c>
      <c r="N8596" t="s">
        <v>16562</v>
      </c>
      <c r="O8596" t="s">
        <v>16563</v>
      </c>
      <c r="P8596">
        <v>-4.4080848699999997</v>
      </c>
      <c r="Q8596" t="s">
        <v>16564</v>
      </c>
      <c r="R8596" t="s">
        <v>16565</v>
      </c>
      <c r="S8596">
        <v>255830910</v>
      </c>
      <c r="T8596">
        <v>343.12349999999998</v>
      </c>
      <c r="U8596" t="s">
        <v>31</v>
      </c>
      <c r="V8596" t="s">
        <v>9583</v>
      </c>
      <c r="W8596" t="s">
        <v>23</v>
      </c>
    </row>
    <row r="8597" spans="1:23" x14ac:dyDescent="0.4">
      <c r="A8597">
        <v>8596</v>
      </c>
      <c r="B8597">
        <v>1</v>
      </c>
      <c r="C8597">
        <v>1</v>
      </c>
      <c r="D8597">
        <v>1</v>
      </c>
      <c r="E8597">
        <v>1</v>
      </c>
      <c r="F8597" t="s">
        <v>23</v>
      </c>
      <c r="G8597">
        <v>-274.560055236854</v>
      </c>
      <c r="H8597" t="s">
        <v>23</v>
      </c>
      <c r="I8597">
        <v>153.07036142759699</v>
      </c>
      <c r="J8597" t="s">
        <v>2956</v>
      </c>
      <c r="K8597" t="s">
        <v>25</v>
      </c>
      <c r="L8597" t="s">
        <v>2957</v>
      </c>
      <c r="M8597" t="s">
        <v>2958</v>
      </c>
      <c r="N8597" t="s">
        <v>2959</v>
      </c>
      <c r="O8597" t="s">
        <v>2960</v>
      </c>
      <c r="P8597">
        <v>1.5316435100000001</v>
      </c>
      <c r="Q8597" t="s">
        <v>2961</v>
      </c>
      <c r="R8597" t="s">
        <v>2962</v>
      </c>
      <c r="S8597">
        <v>50331718</v>
      </c>
      <c r="T8597">
        <v>303.04992909999999</v>
      </c>
      <c r="U8597" t="s">
        <v>31</v>
      </c>
      <c r="V8597" t="s">
        <v>7541</v>
      </c>
      <c r="W8597" t="s">
        <v>23</v>
      </c>
    </row>
    <row r="8598" spans="1:23" x14ac:dyDescent="0.4">
      <c r="A8598">
        <v>8597</v>
      </c>
      <c r="B8598">
        <v>1</v>
      </c>
      <c r="C8598">
        <v>1</v>
      </c>
      <c r="D8598">
        <v>1</v>
      </c>
      <c r="E8598">
        <v>1</v>
      </c>
      <c r="F8598" t="s">
        <v>23</v>
      </c>
      <c r="G8598">
        <v>-463.33901718256601</v>
      </c>
      <c r="H8598" t="s">
        <v>23</v>
      </c>
      <c r="I8598">
        <v>2.59346557518136</v>
      </c>
      <c r="J8598" t="s">
        <v>11577</v>
      </c>
      <c r="K8598" t="s">
        <v>25</v>
      </c>
      <c r="L8598" t="s">
        <v>11578</v>
      </c>
      <c r="M8598" t="s">
        <v>11579</v>
      </c>
      <c r="N8598" t="s">
        <v>28</v>
      </c>
      <c r="O8598" t="s">
        <v>11580</v>
      </c>
      <c r="P8598">
        <v>3.66533351</v>
      </c>
      <c r="Q8598">
        <v>75491918</v>
      </c>
      <c r="R8598" t="s">
        <v>11581</v>
      </c>
      <c r="S8598">
        <v>2097154</v>
      </c>
      <c r="T8598">
        <v>584.27949999999998</v>
      </c>
      <c r="U8598" t="s">
        <v>31</v>
      </c>
      <c r="V8598" t="s">
        <v>12303</v>
      </c>
      <c r="W8598" t="s">
        <v>23</v>
      </c>
    </row>
    <row r="8599" spans="1:23" x14ac:dyDescent="0.4">
      <c r="A8599">
        <v>8598</v>
      </c>
      <c r="B8599">
        <v>1</v>
      </c>
      <c r="C8599">
        <v>1</v>
      </c>
      <c r="D8599">
        <v>1</v>
      </c>
      <c r="E8599">
        <v>2</v>
      </c>
      <c r="F8599" t="s">
        <v>23</v>
      </c>
      <c r="G8599">
        <v>-597.62116165928899</v>
      </c>
      <c r="H8599" t="s">
        <v>23</v>
      </c>
      <c r="I8599">
        <v>42.9958203240774</v>
      </c>
      <c r="J8599" t="s">
        <v>11415</v>
      </c>
      <c r="K8599" t="s">
        <v>25</v>
      </c>
      <c r="L8599" t="s">
        <v>11416</v>
      </c>
      <c r="M8599" t="s">
        <v>11417</v>
      </c>
      <c r="N8599" t="s">
        <v>28</v>
      </c>
      <c r="O8599" t="s">
        <v>11418</v>
      </c>
      <c r="P8599">
        <v>-0.5</v>
      </c>
      <c r="Q8599" t="s">
        <v>11419</v>
      </c>
      <c r="R8599" t="s">
        <v>11420</v>
      </c>
      <c r="S8599">
        <v>16777218</v>
      </c>
      <c r="T8599">
        <v>597.18139680000002</v>
      </c>
      <c r="U8599" t="s">
        <v>31</v>
      </c>
      <c r="V8599" t="s">
        <v>12204</v>
      </c>
      <c r="W8599" t="s">
        <v>23</v>
      </c>
    </row>
    <row r="8600" spans="1:23" x14ac:dyDescent="0.4">
      <c r="A8600">
        <v>8599</v>
      </c>
      <c r="B8600">
        <v>1</v>
      </c>
      <c r="C8600">
        <v>1</v>
      </c>
      <c r="D8600">
        <v>1</v>
      </c>
      <c r="E8600">
        <v>1</v>
      </c>
      <c r="F8600" t="s">
        <v>23</v>
      </c>
      <c r="G8600">
        <v>-428.26447931083902</v>
      </c>
      <c r="H8600" t="s">
        <v>23</v>
      </c>
      <c r="I8600">
        <v>63.321192360069297</v>
      </c>
      <c r="J8600" t="s">
        <v>10730</v>
      </c>
      <c r="K8600" t="s">
        <v>25</v>
      </c>
      <c r="L8600" t="s">
        <v>10731</v>
      </c>
      <c r="M8600" t="s">
        <v>10732</v>
      </c>
      <c r="N8600" t="s">
        <v>10733</v>
      </c>
      <c r="O8600" t="s">
        <v>10734</v>
      </c>
      <c r="P8600">
        <v>2.7000000499999999</v>
      </c>
      <c r="Q8600">
        <v>166410</v>
      </c>
      <c r="R8600" t="s">
        <v>10735</v>
      </c>
      <c r="S8600">
        <v>262146</v>
      </c>
      <c r="T8600">
        <v>300.21690000000001</v>
      </c>
      <c r="U8600" t="s">
        <v>31</v>
      </c>
      <c r="V8600" t="s">
        <v>11038</v>
      </c>
      <c r="W8600" t="s">
        <v>23</v>
      </c>
    </row>
    <row r="8601" spans="1:23" x14ac:dyDescent="0.4">
      <c r="A8601">
        <v>8600</v>
      </c>
      <c r="B8601">
        <v>1</v>
      </c>
      <c r="C8601">
        <v>1</v>
      </c>
      <c r="D8601">
        <v>1</v>
      </c>
      <c r="E8601">
        <v>1</v>
      </c>
      <c r="F8601" t="s">
        <v>23</v>
      </c>
      <c r="G8601">
        <v>-778.74992213794496</v>
      </c>
      <c r="H8601" t="s">
        <v>23</v>
      </c>
      <c r="I8601">
        <v>45.506923043508998</v>
      </c>
      <c r="J8601" t="s">
        <v>1759</v>
      </c>
      <c r="K8601" t="s">
        <v>25</v>
      </c>
      <c r="L8601" t="s">
        <v>1760</v>
      </c>
      <c r="M8601" t="s">
        <v>1761</v>
      </c>
      <c r="N8601" t="s">
        <v>28</v>
      </c>
      <c r="O8601" t="s">
        <v>1762</v>
      </c>
      <c r="P8601">
        <v>2.7999999500000001</v>
      </c>
      <c r="Q8601">
        <v>139597537</v>
      </c>
      <c r="R8601" t="s">
        <v>1763</v>
      </c>
      <c r="S8601">
        <v>262146</v>
      </c>
      <c r="T8601">
        <v>611.19704679999995</v>
      </c>
      <c r="U8601" t="s">
        <v>31</v>
      </c>
      <c r="V8601" t="s">
        <v>2788</v>
      </c>
      <c r="W8601" t="s">
        <v>23</v>
      </c>
    </row>
    <row r="8602" spans="1:23" x14ac:dyDescent="0.4">
      <c r="A8602">
        <v>8601</v>
      </c>
      <c r="B8602">
        <v>1</v>
      </c>
      <c r="C8602">
        <v>1</v>
      </c>
      <c r="D8602">
        <v>1</v>
      </c>
      <c r="E8602">
        <v>1</v>
      </c>
      <c r="F8602" t="s">
        <v>23</v>
      </c>
      <c r="G8602">
        <v>-90.854981510191493</v>
      </c>
      <c r="H8602" t="s">
        <v>23</v>
      </c>
      <c r="I8602">
        <v>112.843987125529</v>
      </c>
      <c r="J8602" t="s">
        <v>4962</v>
      </c>
      <c r="K8602" t="s">
        <v>25</v>
      </c>
      <c r="L8602" t="s">
        <v>6357</v>
      </c>
      <c r="M8602" t="s">
        <v>6358</v>
      </c>
      <c r="N8602" t="s">
        <v>6359</v>
      </c>
      <c r="O8602" t="s">
        <v>6360</v>
      </c>
      <c r="P8602">
        <v>1.5</v>
      </c>
      <c r="Q8602">
        <v>5318565</v>
      </c>
      <c r="R8602" t="s">
        <v>6361</v>
      </c>
      <c r="S8602">
        <v>70836598</v>
      </c>
      <c r="T8602">
        <v>223.06009990000001</v>
      </c>
      <c r="U8602" t="s">
        <v>31</v>
      </c>
      <c r="V8602" t="s">
        <v>12232</v>
      </c>
      <c r="W8602" t="s">
        <v>23</v>
      </c>
    </row>
    <row r="8603" spans="1:23" x14ac:dyDescent="0.4">
      <c r="A8603">
        <v>8602</v>
      </c>
      <c r="B8603">
        <v>1</v>
      </c>
      <c r="C8603">
        <v>1</v>
      </c>
      <c r="D8603">
        <v>1</v>
      </c>
      <c r="E8603">
        <v>1</v>
      </c>
      <c r="F8603" t="s">
        <v>23</v>
      </c>
      <c r="G8603">
        <v>-11.3013700165699</v>
      </c>
      <c r="H8603" t="s">
        <v>23</v>
      </c>
      <c r="I8603">
        <v>90.927866839276504</v>
      </c>
      <c r="J8603" t="s">
        <v>2743</v>
      </c>
      <c r="K8603" t="s">
        <v>25</v>
      </c>
      <c r="L8603" t="s">
        <v>2744</v>
      </c>
      <c r="M8603" t="s">
        <v>2745</v>
      </c>
      <c r="N8603" t="s">
        <v>2746</v>
      </c>
      <c r="O8603" t="s">
        <v>2747</v>
      </c>
      <c r="P8603">
        <v>1.4723249700000001</v>
      </c>
      <c r="Q8603" t="s">
        <v>2748</v>
      </c>
      <c r="R8603" t="s">
        <v>2749</v>
      </c>
      <c r="S8603">
        <v>121629054</v>
      </c>
      <c r="T8603">
        <v>291.08629999999999</v>
      </c>
      <c r="U8603" t="s">
        <v>31</v>
      </c>
      <c r="V8603" t="s">
        <v>4674</v>
      </c>
      <c r="W8603" t="s">
        <v>23</v>
      </c>
    </row>
    <row r="8604" spans="1:23" x14ac:dyDescent="0.4">
      <c r="A8604">
        <v>8603</v>
      </c>
      <c r="B8604">
        <v>1</v>
      </c>
      <c r="C8604">
        <v>3</v>
      </c>
      <c r="D8604">
        <v>1</v>
      </c>
      <c r="E8604">
        <v>1</v>
      </c>
      <c r="F8604" t="s">
        <v>23</v>
      </c>
      <c r="G8604">
        <v>-4.5625249984908702</v>
      </c>
      <c r="H8604" t="s">
        <v>23</v>
      </c>
      <c r="I8604">
        <v>41.7049965093385</v>
      </c>
      <c r="J8604" t="s">
        <v>1785</v>
      </c>
      <c r="K8604" t="s">
        <v>25</v>
      </c>
      <c r="L8604" t="s">
        <v>14161</v>
      </c>
      <c r="M8604" t="s">
        <v>14162</v>
      </c>
      <c r="N8604" t="s">
        <v>14163</v>
      </c>
      <c r="O8604" t="s">
        <v>14164</v>
      </c>
      <c r="P8604">
        <v>2.5</v>
      </c>
      <c r="Q8604" t="s">
        <v>14165</v>
      </c>
      <c r="R8604" t="s">
        <v>14166</v>
      </c>
      <c r="S8604">
        <v>121563518</v>
      </c>
      <c r="T8604">
        <v>255.06519</v>
      </c>
      <c r="U8604" t="s">
        <v>31</v>
      </c>
      <c r="V8604" t="s">
        <v>8544</v>
      </c>
      <c r="W8604" t="s">
        <v>23</v>
      </c>
    </row>
    <row r="8605" spans="1:23" x14ac:dyDescent="0.4">
      <c r="A8605">
        <v>8604</v>
      </c>
      <c r="B8605">
        <v>1</v>
      </c>
      <c r="C8605">
        <v>1</v>
      </c>
      <c r="D8605">
        <v>1</v>
      </c>
      <c r="E8605">
        <v>1</v>
      </c>
      <c r="F8605" t="s">
        <v>23</v>
      </c>
      <c r="G8605">
        <v>-14.2248359705242</v>
      </c>
      <c r="H8605" t="s">
        <v>23</v>
      </c>
      <c r="I8605">
        <v>8.0808356650047894</v>
      </c>
      <c r="J8605" t="s">
        <v>2096</v>
      </c>
      <c r="K8605" t="s">
        <v>25</v>
      </c>
      <c r="L8605" t="s">
        <v>3965</v>
      </c>
      <c r="M8605" t="s">
        <v>3966</v>
      </c>
      <c r="N8605" t="s">
        <v>3967</v>
      </c>
      <c r="O8605" t="s">
        <v>3968</v>
      </c>
      <c r="P8605">
        <v>1.2000000500000001</v>
      </c>
      <c r="Q8605">
        <v>5280569</v>
      </c>
      <c r="R8605" t="s">
        <v>3969</v>
      </c>
      <c r="S8605">
        <v>88009086</v>
      </c>
      <c r="T8605">
        <v>179.03388509999999</v>
      </c>
      <c r="U8605" t="s">
        <v>31</v>
      </c>
      <c r="V8605" t="s">
        <v>3971</v>
      </c>
      <c r="W8605" t="s">
        <v>23</v>
      </c>
    </row>
    <row r="8606" spans="1:23" x14ac:dyDescent="0.4">
      <c r="A8606">
        <v>8605</v>
      </c>
      <c r="B8606">
        <v>1</v>
      </c>
      <c r="C8606">
        <v>1</v>
      </c>
      <c r="D8606">
        <v>1</v>
      </c>
      <c r="E8606">
        <v>1</v>
      </c>
      <c r="F8606" t="s">
        <v>23</v>
      </c>
      <c r="G8606">
        <v>-12.011643472106501</v>
      </c>
      <c r="H8606" t="s">
        <v>23</v>
      </c>
      <c r="I8606">
        <v>22.2024413256248</v>
      </c>
      <c r="J8606" t="s">
        <v>1690</v>
      </c>
      <c r="K8606" t="s">
        <v>25</v>
      </c>
      <c r="L8606" t="s">
        <v>1691</v>
      </c>
      <c r="M8606" t="s">
        <v>1692</v>
      </c>
      <c r="N8606" t="s">
        <v>1693</v>
      </c>
      <c r="O8606" t="s">
        <v>1694</v>
      </c>
      <c r="P8606">
        <v>-0.89999997600000003</v>
      </c>
      <c r="Q8606" t="s">
        <v>1695</v>
      </c>
      <c r="R8606" t="s">
        <v>1696</v>
      </c>
      <c r="S8606">
        <v>8677533822</v>
      </c>
      <c r="T8606">
        <v>595.1657467</v>
      </c>
      <c r="U8606" t="s">
        <v>31</v>
      </c>
      <c r="V8606" t="s">
        <v>5984</v>
      </c>
      <c r="W8606" t="s">
        <v>23</v>
      </c>
    </row>
    <row r="8607" spans="1:23" x14ac:dyDescent="0.4">
      <c r="A8607">
        <v>8606</v>
      </c>
      <c r="B8607">
        <v>1</v>
      </c>
      <c r="C8607">
        <v>1</v>
      </c>
      <c r="D8607">
        <v>1</v>
      </c>
      <c r="E8607">
        <v>1</v>
      </c>
      <c r="F8607" t="s">
        <v>23</v>
      </c>
      <c r="G8607">
        <v>-17.8374442793552</v>
      </c>
      <c r="H8607" t="s">
        <v>23</v>
      </c>
      <c r="I8607">
        <v>15.4047367606103</v>
      </c>
      <c r="J8607" t="s">
        <v>1690</v>
      </c>
      <c r="K8607" t="s">
        <v>25</v>
      </c>
      <c r="L8607" t="s">
        <v>1691</v>
      </c>
      <c r="M8607" t="s">
        <v>1692</v>
      </c>
      <c r="N8607" t="s">
        <v>1693</v>
      </c>
      <c r="O8607" t="s">
        <v>1694</v>
      </c>
      <c r="P8607">
        <v>-0.89999997600000003</v>
      </c>
      <c r="Q8607" t="s">
        <v>1695</v>
      </c>
      <c r="R8607" t="s">
        <v>1696</v>
      </c>
      <c r="S8607">
        <v>8677533822</v>
      </c>
      <c r="T8607">
        <v>595.1657467</v>
      </c>
      <c r="U8607" t="s">
        <v>31</v>
      </c>
      <c r="V8607" t="s">
        <v>4749</v>
      </c>
      <c r="W8607" t="s">
        <v>23</v>
      </c>
    </row>
    <row r="8608" spans="1:23" x14ac:dyDescent="0.4">
      <c r="A8608">
        <v>8607</v>
      </c>
      <c r="B8608">
        <v>1</v>
      </c>
      <c r="C8608">
        <v>1</v>
      </c>
      <c r="D8608">
        <v>1</v>
      </c>
      <c r="E8608">
        <v>2</v>
      </c>
      <c r="F8608" t="s">
        <v>23</v>
      </c>
      <c r="G8608">
        <v>-370.02568181018302</v>
      </c>
      <c r="H8608" t="s">
        <v>23</v>
      </c>
      <c r="I8608">
        <v>40.251960556600103</v>
      </c>
      <c r="J8608" t="s">
        <v>11058</v>
      </c>
      <c r="K8608" t="s">
        <v>25</v>
      </c>
      <c r="L8608" t="s">
        <v>17082</v>
      </c>
      <c r="M8608" t="s">
        <v>17083</v>
      </c>
      <c r="N8608" t="s">
        <v>28</v>
      </c>
      <c r="O8608" t="s">
        <v>17084</v>
      </c>
      <c r="P8608">
        <v>2.9077711100000001</v>
      </c>
      <c r="R8608" t="s">
        <v>17085</v>
      </c>
      <c r="S8608">
        <v>3145728</v>
      </c>
      <c r="T8608">
        <v>425.19659999999999</v>
      </c>
      <c r="U8608" t="s">
        <v>31</v>
      </c>
      <c r="V8608" t="s">
        <v>11064</v>
      </c>
      <c r="W8608" t="s">
        <v>23</v>
      </c>
    </row>
    <row r="8609" spans="1:23" x14ac:dyDescent="0.4">
      <c r="A8609">
        <v>8608</v>
      </c>
      <c r="B8609">
        <v>1</v>
      </c>
      <c r="C8609">
        <v>1</v>
      </c>
      <c r="D8609">
        <v>1</v>
      </c>
      <c r="E8609">
        <v>1</v>
      </c>
      <c r="F8609" t="s">
        <v>23</v>
      </c>
      <c r="G8609">
        <v>-29.578379915947501</v>
      </c>
      <c r="H8609" t="s">
        <v>23</v>
      </c>
      <c r="I8609">
        <v>66.214926319282498</v>
      </c>
      <c r="J8609" t="s">
        <v>1288</v>
      </c>
      <c r="K8609" t="s">
        <v>25</v>
      </c>
      <c r="L8609" t="s">
        <v>13068</v>
      </c>
      <c r="M8609" t="s">
        <v>13069</v>
      </c>
      <c r="N8609" t="s">
        <v>13070</v>
      </c>
      <c r="O8609" t="s">
        <v>13071</v>
      </c>
      <c r="P8609">
        <v>-1.1661473499999999</v>
      </c>
      <c r="Q8609" t="s">
        <v>13072</v>
      </c>
      <c r="R8609" t="s">
        <v>13073</v>
      </c>
      <c r="S8609">
        <v>19884398</v>
      </c>
      <c r="T8609">
        <v>175.10769999999999</v>
      </c>
      <c r="U8609" t="s">
        <v>31</v>
      </c>
      <c r="V8609" t="s">
        <v>1296</v>
      </c>
      <c r="W8609" t="s">
        <v>23</v>
      </c>
    </row>
    <row r="8610" spans="1:23" x14ac:dyDescent="0.4">
      <c r="A8610">
        <v>8609</v>
      </c>
      <c r="B8610">
        <v>1</v>
      </c>
      <c r="C8610">
        <v>1</v>
      </c>
      <c r="D8610">
        <v>1</v>
      </c>
      <c r="E8610">
        <v>1</v>
      </c>
      <c r="F8610" t="s">
        <v>23</v>
      </c>
      <c r="G8610">
        <v>-4.8227429497493803</v>
      </c>
      <c r="H8610" t="s">
        <v>23</v>
      </c>
      <c r="I8610">
        <v>85.251706451535199</v>
      </c>
      <c r="J8610" t="s">
        <v>5174</v>
      </c>
      <c r="K8610" t="s">
        <v>25</v>
      </c>
      <c r="L8610" t="s">
        <v>6249</v>
      </c>
      <c r="M8610" t="s">
        <v>6250</v>
      </c>
      <c r="N8610" t="s">
        <v>6251</v>
      </c>
      <c r="O8610" t="s">
        <v>6252</v>
      </c>
      <c r="P8610">
        <v>3.5999998999999998</v>
      </c>
      <c r="Q8610" t="s">
        <v>6253</v>
      </c>
      <c r="R8610" t="s">
        <v>6254</v>
      </c>
      <c r="S8610">
        <v>34615520126</v>
      </c>
      <c r="T8610">
        <v>409.29489999999998</v>
      </c>
      <c r="U8610" t="s">
        <v>31</v>
      </c>
      <c r="V8610" t="s">
        <v>5181</v>
      </c>
      <c r="W8610" t="s">
        <v>23</v>
      </c>
    </row>
    <row r="8611" spans="1:23" x14ac:dyDescent="0.4">
      <c r="A8611">
        <v>8610</v>
      </c>
      <c r="B8611">
        <v>1</v>
      </c>
      <c r="C8611">
        <v>1</v>
      </c>
      <c r="D8611">
        <v>1</v>
      </c>
      <c r="E8611">
        <v>3</v>
      </c>
      <c r="F8611" t="s">
        <v>23</v>
      </c>
      <c r="G8611">
        <v>-631.21943657511201</v>
      </c>
      <c r="H8611" t="s">
        <v>23</v>
      </c>
      <c r="I8611">
        <v>38.837993326155598</v>
      </c>
      <c r="J8611" t="s">
        <v>8758</v>
      </c>
      <c r="K8611" t="s">
        <v>25</v>
      </c>
      <c r="L8611" t="s">
        <v>8759</v>
      </c>
      <c r="M8611" t="s">
        <v>8760</v>
      </c>
      <c r="N8611" t="s">
        <v>8761</v>
      </c>
      <c r="O8611" t="s">
        <v>8762</v>
      </c>
      <c r="P8611">
        <v>-0.61822927000000005</v>
      </c>
      <c r="Q8611" t="s">
        <v>8763</v>
      </c>
      <c r="R8611" t="s">
        <v>8764</v>
      </c>
      <c r="S8611">
        <v>3178582</v>
      </c>
      <c r="T8611">
        <v>303.08631459999998</v>
      </c>
      <c r="U8611" t="s">
        <v>31</v>
      </c>
      <c r="V8611" t="s">
        <v>9222</v>
      </c>
      <c r="W8611" t="s">
        <v>23</v>
      </c>
    </row>
    <row r="8612" spans="1:23" x14ac:dyDescent="0.4">
      <c r="A8612">
        <v>8611</v>
      </c>
      <c r="B8612">
        <v>1</v>
      </c>
      <c r="C8612">
        <v>1</v>
      </c>
      <c r="D8612">
        <v>1</v>
      </c>
      <c r="E8612">
        <v>3</v>
      </c>
      <c r="F8612" t="s">
        <v>23</v>
      </c>
      <c r="G8612">
        <v>-806.299419115158</v>
      </c>
      <c r="H8612" t="s">
        <v>23</v>
      </c>
      <c r="I8612">
        <v>27.872158816789099</v>
      </c>
      <c r="J8612" t="s">
        <v>1759</v>
      </c>
      <c r="K8612" t="s">
        <v>25</v>
      </c>
      <c r="L8612" t="s">
        <v>1760</v>
      </c>
      <c r="M8612" t="s">
        <v>1761</v>
      </c>
      <c r="N8612" t="s">
        <v>28</v>
      </c>
      <c r="O8612" t="s">
        <v>1762</v>
      </c>
      <c r="P8612">
        <v>2.7999999500000001</v>
      </c>
      <c r="Q8612">
        <v>139597537</v>
      </c>
      <c r="R8612" t="s">
        <v>1763</v>
      </c>
      <c r="S8612">
        <v>262146</v>
      </c>
      <c r="T8612">
        <v>611.19704679999995</v>
      </c>
      <c r="U8612" t="s">
        <v>31</v>
      </c>
      <c r="V8612" t="s">
        <v>12323</v>
      </c>
      <c r="W8612" t="s">
        <v>23</v>
      </c>
    </row>
    <row r="8613" spans="1:23" x14ac:dyDescent="0.4">
      <c r="A8613">
        <v>8612</v>
      </c>
      <c r="B8613">
        <v>1</v>
      </c>
      <c r="C8613">
        <v>2</v>
      </c>
      <c r="D8613">
        <v>1</v>
      </c>
      <c r="E8613">
        <v>1</v>
      </c>
      <c r="F8613" t="s">
        <v>23</v>
      </c>
      <c r="G8613">
        <v>-19.336784477762201</v>
      </c>
      <c r="H8613" t="s">
        <v>23</v>
      </c>
      <c r="I8613">
        <v>112.843282809057</v>
      </c>
      <c r="J8613" t="s">
        <v>4863</v>
      </c>
      <c r="K8613" t="s">
        <v>25</v>
      </c>
      <c r="L8613" t="s">
        <v>13727</v>
      </c>
      <c r="M8613" t="s">
        <v>13728</v>
      </c>
      <c r="N8613" t="s">
        <v>13729</v>
      </c>
      <c r="O8613" t="s">
        <v>13730</v>
      </c>
      <c r="P8613">
        <v>1.6357479100000001</v>
      </c>
      <c r="Q8613" t="s">
        <v>13731</v>
      </c>
      <c r="R8613" t="s">
        <v>13732</v>
      </c>
      <c r="S8613">
        <v>155117950</v>
      </c>
      <c r="T8613">
        <v>179.07027059999999</v>
      </c>
      <c r="U8613" t="s">
        <v>31</v>
      </c>
      <c r="V8613" t="s">
        <v>7689</v>
      </c>
      <c r="W8613" t="s">
        <v>23</v>
      </c>
    </row>
    <row r="8614" spans="1:23" x14ac:dyDescent="0.4">
      <c r="A8614">
        <v>8613</v>
      </c>
      <c r="B8614">
        <v>1</v>
      </c>
      <c r="C8614">
        <v>1</v>
      </c>
      <c r="D8614">
        <v>1</v>
      </c>
      <c r="E8614">
        <v>2</v>
      </c>
      <c r="F8614" t="s">
        <v>23</v>
      </c>
      <c r="G8614">
        <v>-434.72941500163</v>
      </c>
      <c r="H8614" t="s">
        <v>23</v>
      </c>
      <c r="I8614">
        <v>39.313635917820498</v>
      </c>
      <c r="J8614" t="s">
        <v>10408</v>
      </c>
      <c r="K8614" t="s">
        <v>25</v>
      </c>
      <c r="L8614" t="s">
        <v>10958</v>
      </c>
      <c r="M8614" t="s">
        <v>10959</v>
      </c>
      <c r="N8614" t="s">
        <v>28</v>
      </c>
      <c r="O8614" t="s">
        <v>10960</v>
      </c>
      <c r="P8614">
        <v>0</v>
      </c>
      <c r="R8614" t="s">
        <v>10961</v>
      </c>
      <c r="S8614">
        <v>3145728</v>
      </c>
      <c r="T8614">
        <v>323.17540439999999</v>
      </c>
      <c r="U8614" t="s">
        <v>31</v>
      </c>
      <c r="V8614" t="s">
        <v>11099</v>
      </c>
      <c r="W8614" t="s">
        <v>23</v>
      </c>
    </row>
    <row r="8615" spans="1:23" x14ac:dyDescent="0.4">
      <c r="A8615">
        <v>8614</v>
      </c>
      <c r="B8615">
        <v>1</v>
      </c>
      <c r="C8615">
        <v>1</v>
      </c>
      <c r="D8615">
        <v>1</v>
      </c>
      <c r="E8615">
        <v>1</v>
      </c>
      <c r="F8615" t="s">
        <v>23</v>
      </c>
      <c r="G8615">
        <v>-12.348523825991499</v>
      </c>
      <c r="H8615" t="s">
        <v>23</v>
      </c>
      <c r="I8615">
        <v>16.753864359256099</v>
      </c>
      <c r="J8615" t="s">
        <v>2502</v>
      </c>
      <c r="K8615" t="s">
        <v>25</v>
      </c>
      <c r="L8615" t="s">
        <v>14434</v>
      </c>
      <c r="M8615" t="s">
        <v>14435</v>
      </c>
      <c r="N8615" t="s">
        <v>14436</v>
      </c>
      <c r="O8615" t="s">
        <v>14437</v>
      </c>
      <c r="P8615">
        <v>-0.80000001200000004</v>
      </c>
      <c r="Q8615" t="s">
        <v>14438</v>
      </c>
      <c r="R8615" t="s">
        <v>14439</v>
      </c>
      <c r="S8615">
        <v>121430398</v>
      </c>
      <c r="T8615">
        <v>609.18139680000002</v>
      </c>
      <c r="U8615" t="s">
        <v>31</v>
      </c>
      <c r="V8615" t="s">
        <v>3276</v>
      </c>
      <c r="W8615" t="s">
        <v>23</v>
      </c>
    </row>
    <row r="8616" spans="1:23" x14ac:dyDescent="0.4">
      <c r="A8616">
        <v>8615</v>
      </c>
      <c r="B8616">
        <v>1</v>
      </c>
      <c r="C8616">
        <v>1</v>
      </c>
      <c r="D8616">
        <v>1</v>
      </c>
      <c r="E8616">
        <v>3</v>
      </c>
      <c r="F8616" t="s">
        <v>23</v>
      </c>
      <c r="G8616">
        <v>-164.61023617719201</v>
      </c>
      <c r="H8616" t="s">
        <v>23</v>
      </c>
      <c r="I8616">
        <v>95.329672311397104</v>
      </c>
      <c r="J8616" t="s">
        <v>6393</v>
      </c>
      <c r="K8616" t="s">
        <v>25</v>
      </c>
      <c r="L8616" t="s">
        <v>6394</v>
      </c>
      <c r="M8616" t="s">
        <v>6395</v>
      </c>
      <c r="N8616" t="s">
        <v>6396</v>
      </c>
      <c r="O8616" t="s">
        <v>6397</v>
      </c>
      <c r="P8616">
        <v>1.60000002</v>
      </c>
      <c r="Q8616" t="s">
        <v>6398</v>
      </c>
      <c r="R8616" t="s">
        <v>6399</v>
      </c>
      <c r="S8616">
        <v>270402</v>
      </c>
      <c r="T8616">
        <v>441.139138</v>
      </c>
      <c r="U8616" t="s">
        <v>31</v>
      </c>
      <c r="V8616" t="s">
        <v>5548</v>
      </c>
      <c r="W8616" t="s">
        <v>23</v>
      </c>
    </row>
    <row r="8617" spans="1:23" x14ac:dyDescent="0.4">
      <c r="A8617">
        <v>8616</v>
      </c>
      <c r="B8617">
        <v>1</v>
      </c>
      <c r="C8617">
        <v>1</v>
      </c>
      <c r="D8617">
        <v>1</v>
      </c>
      <c r="E8617">
        <v>2</v>
      </c>
      <c r="F8617" t="s">
        <v>23</v>
      </c>
      <c r="G8617">
        <v>-510.39378027227502</v>
      </c>
      <c r="H8617" t="s">
        <v>23</v>
      </c>
      <c r="I8617">
        <v>58.271348731733802</v>
      </c>
      <c r="J8617" t="s">
        <v>11493</v>
      </c>
      <c r="K8617" t="s">
        <v>25</v>
      </c>
      <c r="L8617" t="s">
        <v>11494</v>
      </c>
      <c r="M8617" t="s">
        <v>11495</v>
      </c>
      <c r="N8617" t="s">
        <v>11496</v>
      </c>
      <c r="O8617" t="s">
        <v>11497</v>
      </c>
      <c r="P8617">
        <v>3</v>
      </c>
      <c r="Q8617">
        <v>4565074</v>
      </c>
      <c r="R8617" t="s">
        <v>11498</v>
      </c>
      <c r="S8617">
        <v>3153922</v>
      </c>
      <c r="T8617">
        <v>579.17083209999998</v>
      </c>
      <c r="U8617" t="s">
        <v>31</v>
      </c>
      <c r="V8617" t="s">
        <v>8474</v>
      </c>
      <c r="W8617" t="s">
        <v>23</v>
      </c>
    </row>
    <row r="8618" spans="1:23" x14ac:dyDescent="0.4">
      <c r="A8618">
        <v>8617</v>
      </c>
      <c r="B8618">
        <v>1</v>
      </c>
      <c r="C8618">
        <v>1</v>
      </c>
      <c r="D8618">
        <v>1</v>
      </c>
      <c r="E8618">
        <v>1</v>
      </c>
      <c r="F8618" t="s">
        <v>23</v>
      </c>
      <c r="G8618">
        <v>-359.68016184655698</v>
      </c>
      <c r="H8618" t="s">
        <v>23</v>
      </c>
      <c r="I8618">
        <v>16.474383290943699</v>
      </c>
      <c r="J8618" t="s">
        <v>11289</v>
      </c>
      <c r="K8618" t="s">
        <v>25</v>
      </c>
      <c r="L8618" t="s">
        <v>11290</v>
      </c>
      <c r="M8618" t="s">
        <v>11291</v>
      </c>
      <c r="N8618" t="s">
        <v>28</v>
      </c>
      <c r="O8618" t="s">
        <v>11292</v>
      </c>
      <c r="P8618">
        <v>-4.9595823299999999</v>
      </c>
      <c r="R8618" t="s">
        <v>11293</v>
      </c>
      <c r="S8618">
        <v>3178496</v>
      </c>
      <c r="T8618">
        <v>781.47326869999995</v>
      </c>
      <c r="U8618" t="s">
        <v>31</v>
      </c>
      <c r="V8618" t="s">
        <v>12326</v>
      </c>
      <c r="W8618" t="s">
        <v>23</v>
      </c>
    </row>
    <row r="8619" spans="1:23" x14ac:dyDescent="0.4">
      <c r="A8619">
        <v>8618</v>
      </c>
      <c r="B8619">
        <v>1</v>
      </c>
      <c r="C8619">
        <v>1</v>
      </c>
      <c r="D8619">
        <v>1</v>
      </c>
      <c r="E8619">
        <v>1</v>
      </c>
      <c r="F8619" t="s">
        <v>23</v>
      </c>
      <c r="G8619">
        <v>-8.3252124503537797</v>
      </c>
      <c r="H8619" t="s">
        <v>23</v>
      </c>
      <c r="I8619">
        <v>26.261914298447099</v>
      </c>
      <c r="J8619" t="s">
        <v>288</v>
      </c>
      <c r="K8619" t="s">
        <v>25</v>
      </c>
      <c r="L8619" t="s">
        <v>289</v>
      </c>
      <c r="M8619" t="s">
        <v>290</v>
      </c>
      <c r="N8619" t="s">
        <v>291</v>
      </c>
      <c r="O8619" t="s">
        <v>292</v>
      </c>
      <c r="P8619">
        <v>4.5999999000000003</v>
      </c>
      <c r="Q8619" t="s">
        <v>293</v>
      </c>
      <c r="R8619" t="s">
        <v>294</v>
      </c>
      <c r="S8619">
        <v>70008934</v>
      </c>
      <c r="T8619">
        <v>667.28613659999996</v>
      </c>
      <c r="U8619" t="s">
        <v>31</v>
      </c>
      <c r="V8619" t="s">
        <v>396</v>
      </c>
      <c r="W8619" t="s">
        <v>23</v>
      </c>
    </row>
    <row r="8620" spans="1:23" x14ac:dyDescent="0.4">
      <c r="A8620">
        <v>8619</v>
      </c>
      <c r="B8620">
        <v>1</v>
      </c>
      <c r="C8620">
        <v>1</v>
      </c>
      <c r="D8620">
        <v>1</v>
      </c>
      <c r="E8620">
        <v>1</v>
      </c>
      <c r="F8620" t="s">
        <v>23</v>
      </c>
      <c r="G8620">
        <v>-462.79295994389003</v>
      </c>
      <c r="H8620" t="s">
        <v>23</v>
      </c>
      <c r="I8620">
        <v>55.091848530790898</v>
      </c>
      <c r="J8620" t="s">
        <v>8127</v>
      </c>
      <c r="K8620" t="s">
        <v>25</v>
      </c>
      <c r="L8620" t="s">
        <v>9135</v>
      </c>
      <c r="M8620" t="s">
        <v>9136</v>
      </c>
      <c r="N8620" t="s">
        <v>28</v>
      </c>
      <c r="O8620" t="s">
        <v>9137</v>
      </c>
      <c r="P8620">
        <v>6.4000000999999997</v>
      </c>
      <c r="Q8620" t="s">
        <v>9138</v>
      </c>
      <c r="R8620" t="s">
        <v>9139</v>
      </c>
      <c r="S8620">
        <v>2097154</v>
      </c>
      <c r="T8620">
        <v>595.20213220000005</v>
      </c>
      <c r="U8620" t="s">
        <v>31</v>
      </c>
      <c r="V8620" t="s">
        <v>9140</v>
      </c>
      <c r="W8620" t="s">
        <v>23</v>
      </c>
    </row>
    <row r="8621" spans="1:23" x14ac:dyDescent="0.4">
      <c r="A8621">
        <v>8620</v>
      </c>
      <c r="B8621">
        <v>1</v>
      </c>
      <c r="C8621">
        <v>1</v>
      </c>
      <c r="D8621">
        <v>1</v>
      </c>
      <c r="E8621">
        <v>2</v>
      </c>
      <c r="F8621" t="s">
        <v>23</v>
      </c>
      <c r="G8621">
        <v>-158.42627330537101</v>
      </c>
      <c r="H8621" t="s">
        <v>23</v>
      </c>
      <c r="I8621">
        <v>8.6851133397502291</v>
      </c>
      <c r="J8621" t="s">
        <v>17275</v>
      </c>
      <c r="K8621" t="s">
        <v>25</v>
      </c>
      <c r="L8621" t="s">
        <v>17276</v>
      </c>
      <c r="M8621" t="s">
        <v>17277</v>
      </c>
      <c r="N8621" t="s">
        <v>17278</v>
      </c>
      <c r="O8621" t="s">
        <v>17279</v>
      </c>
      <c r="P8621">
        <v>3.9760797000000001</v>
      </c>
      <c r="Q8621">
        <v>35634</v>
      </c>
      <c r="R8621" t="s">
        <v>17280</v>
      </c>
      <c r="S8621">
        <v>67108930</v>
      </c>
      <c r="T8621">
        <v>199.08658940000001</v>
      </c>
      <c r="U8621" t="s">
        <v>31</v>
      </c>
      <c r="V8621" t="s">
        <v>1151</v>
      </c>
      <c r="W8621" t="s">
        <v>23</v>
      </c>
    </row>
    <row r="8622" spans="1:23" x14ac:dyDescent="0.4">
      <c r="A8622">
        <v>8621</v>
      </c>
      <c r="B8622">
        <v>1</v>
      </c>
      <c r="C8622">
        <v>1</v>
      </c>
      <c r="D8622">
        <v>1</v>
      </c>
      <c r="E8622">
        <v>1</v>
      </c>
      <c r="F8622" t="s">
        <v>23</v>
      </c>
      <c r="G8622">
        <v>-353.22424384465103</v>
      </c>
      <c r="H8622" t="s">
        <v>23</v>
      </c>
      <c r="I8622">
        <v>54.898211194182899</v>
      </c>
      <c r="J8622" t="s">
        <v>10562</v>
      </c>
      <c r="K8622" t="s">
        <v>25</v>
      </c>
      <c r="L8622" t="s">
        <v>10563</v>
      </c>
      <c r="M8622" t="s">
        <v>10564</v>
      </c>
      <c r="N8622" t="s">
        <v>10565</v>
      </c>
      <c r="O8622" t="s">
        <v>10566</v>
      </c>
      <c r="P8622">
        <v>2.4000001000000002</v>
      </c>
      <c r="Q8622" t="s">
        <v>10567</v>
      </c>
      <c r="R8622" t="s">
        <v>10568</v>
      </c>
      <c r="S8622">
        <v>67108866</v>
      </c>
      <c r="T8622">
        <v>303.15908999999999</v>
      </c>
      <c r="U8622" t="s">
        <v>31</v>
      </c>
      <c r="V8622" t="s">
        <v>11143</v>
      </c>
      <c r="W8622" t="s">
        <v>23</v>
      </c>
    </row>
    <row r="8623" spans="1:23" x14ac:dyDescent="0.4">
      <c r="A8623">
        <v>8622</v>
      </c>
      <c r="B8623">
        <v>1</v>
      </c>
      <c r="C8623">
        <v>1</v>
      </c>
      <c r="D8623">
        <v>1</v>
      </c>
      <c r="E8623">
        <v>1</v>
      </c>
      <c r="F8623" t="s">
        <v>23</v>
      </c>
      <c r="G8623">
        <v>-5.54274885968728</v>
      </c>
      <c r="H8623" t="s">
        <v>23</v>
      </c>
      <c r="I8623">
        <v>49.003794753838001</v>
      </c>
      <c r="J8623" t="s">
        <v>3884</v>
      </c>
      <c r="K8623" t="s">
        <v>25</v>
      </c>
      <c r="L8623" t="s">
        <v>3885</v>
      </c>
      <c r="M8623" t="s">
        <v>3886</v>
      </c>
      <c r="N8623" t="s">
        <v>3887</v>
      </c>
      <c r="O8623" t="s">
        <v>3888</v>
      </c>
      <c r="P8623">
        <v>4.1149358700000001</v>
      </c>
      <c r="Q8623" t="s">
        <v>3889</v>
      </c>
      <c r="R8623" t="s">
        <v>3890</v>
      </c>
      <c r="S8623">
        <v>255781742</v>
      </c>
      <c r="T8623">
        <v>273.18490000000003</v>
      </c>
      <c r="U8623" t="s">
        <v>31</v>
      </c>
      <c r="V8623" t="s">
        <v>3892</v>
      </c>
      <c r="W8623" t="s">
        <v>23</v>
      </c>
    </row>
    <row r="8624" spans="1:23" x14ac:dyDescent="0.4">
      <c r="A8624">
        <v>8623</v>
      </c>
      <c r="B8624">
        <v>1</v>
      </c>
      <c r="C8624">
        <v>1</v>
      </c>
      <c r="D8624">
        <v>1</v>
      </c>
      <c r="E8624">
        <v>1</v>
      </c>
      <c r="F8624" t="s">
        <v>23</v>
      </c>
      <c r="G8624">
        <v>-244.522667266469</v>
      </c>
      <c r="H8624" t="s">
        <v>23</v>
      </c>
      <c r="I8624">
        <v>8.3850675470173002</v>
      </c>
      <c r="J8624" t="s">
        <v>11487</v>
      </c>
      <c r="K8624" t="s">
        <v>25</v>
      </c>
      <c r="L8624" t="s">
        <v>11488</v>
      </c>
      <c r="M8624" t="s">
        <v>11489</v>
      </c>
      <c r="N8624" t="s">
        <v>28</v>
      </c>
      <c r="O8624" t="s">
        <v>11490</v>
      </c>
      <c r="P8624">
        <v>5.3020825399999998</v>
      </c>
      <c r="R8624" t="s">
        <v>11491</v>
      </c>
      <c r="S8624">
        <v>3145728</v>
      </c>
      <c r="T8624">
        <v>391.1387441</v>
      </c>
      <c r="U8624" t="s">
        <v>31</v>
      </c>
      <c r="V8624" t="s">
        <v>12265</v>
      </c>
      <c r="W8624" t="s">
        <v>23</v>
      </c>
    </row>
    <row r="8625" spans="1:23" x14ac:dyDescent="0.4">
      <c r="A8625">
        <v>8624</v>
      </c>
      <c r="B8625">
        <v>1</v>
      </c>
      <c r="C8625">
        <v>1</v>
      </c>
      <c r="D8625">
        <v>1</v>
      </c>
      <c r="E8625">
        <v>1</v>
      </c>
      <c r="F8625" t="s">
        <v>23</v>
      </c>
      <c r="G8625">
        <v>-1.02815498688527</v>
      </c>
      <c r="H8625" t="s">
        <v>23</v>
      </c>
      <c r="I8625">
        <v>44.711865869663001</v>
      </c>
      <c r="J8625" t="s">
        <v>1297</v>
      </c>
      <c r="K8625" t="s">
        <v>25</v>
      </c>
      <c r="L8625" t="s">
        <v>1298</v>
      </c>
      <c r="M8625" t="s">
        <v>1299</v>
      </c>
      <c r="N8625" t="s">
        <v>1300</v>
      </c>
      <c r="O8625" t="s">
        <v>1301</v>
      </c>
      <c r="P8625">
        <v>2.4000001000000002</v>
      </c>
      <c r="Q8625" t="s">
        <v>1302</v>
      </c>
      <c r="R8625" t="s">
        <v>1303</v>
      </c>
      <c r="S8625">
        <v>255781246</v>
      </c>
      <c r="T8625">
        <v>273.07574990000001</v>
      </c>
      <c r="U8625" t="s">
        <v>31</v>
      </c>
      <c r="V8625" t="s">
        <v>2467</v>
      </c>
      <c r="W8625" t="s">
        <v>23</v>
      </c>
    </row>
    <row r="8626" spans="1:23" x14ac:dyDescent="0.4">
      <c r="A8626">
        <v>8625</v>
      </c>
      <c r="B8626">
        <v>1</v>
      </c>
      <c r="C8626">
        <v>1</v>
      </c>
      <c r="D8626">
        <v>1</v>
      </c>
      <c r="E8626">
        <v>1</v>
      </c>
      <c r="F8626" t="s">
        <v>23</v>
      </c>
      <c r="G8626">
        <v>-306.98009524203201</v>
      </c>
      <c r="H8626" t="s">
        <v>23</v>
      </c>
      <c r="I8626">
        <v>118.40414686080901</v>
      </c>
      <c r="J8626" t="s">
        <v>11011</v>
      </c>
      <c r="K8626" t="s">
        <v>25</v>
      </c>
      <c r="L8626" t="s">
        <v>11133</v>
      </c>
      <c r="M8626" t="s">
        <v>11134</v>
      </c>
      <c r="N8626" t="s">
        <v>28</v>
      </c>
      <c r="O8626" t="s">
        <v>11135</v>
      </c>
      <c r="P8626">
        <v>-0.10000000100000001</v>
      </c>
      <c r="Q8626" t="s">
        <v>11136</v>
      </c>
      <c r="R8626" t="s">
        <v>11137</v>
      </c>
      <c r="S8626">
        <v>2105346</v>
      </c>
      <c r="T8626">
        <v>295.18048979999998</v>
      </c>
      <c r="U8626" t="s">
        <v>31</v>
      </c>
      <c r="V8626" t="s">
        <v>11139</v>
      </c>
      <c r="W8626" t="s">
        <v>23</v>
      </c>
    </row>
    <row r="8627" spans="1:23" x14ac:dyDescent="0.4">
      <c r="A8627">
        <v>8626</v>
      </c>
      <c r="B8627">
        <v>1</v>
      </c>
      <c r="C8627">
        <v>1</v>
      </c>
      <c r="D8627">
        <v>1</v>
      </c>
      <c r="E8627">
        <v>1</v>
      </c>
      <c r="F8627" t="s">
        <v>23</v>
      </c>
      <c r="G8627">
        <v>-12.5539870441517</v>
      </c>
      <c r="H8627" t="s">
        <v>23</v>
      </c>
      <c r="I8627">
        <v>62.714516473807599</v>
      </c>
      <c r="J8627" t="s">
        <v>7129</v>
      </c>
      <c r="K8627" t="s">
        <v>25</v>
      </c>
      <c r="L8627" t="s">
        <v>7130</v>
      </c>
      <c r="M8627" t="s">
        <v>7131</v>
      </c>
      <c r="N8627" t="s">
        <v>7132</v>
      </c>
      <c r="O8627" t="s">
        <v>7133</v>
      </c>
      <c r="P8627">
        <v>6.4000000999999997</v>
      </c>
      <c r="Q8627" t="s">
        <v>7134</v>
      </c>
      <c r="R8627" t="s">
        <v>7135</v>
      </c>
      <c r="S8627">
        <v>8593662070</v>
      </c>
      <c r="T8627">
        <v>473.36253649999998</v>
      </c>
      <c r="U8627" t="s">
        <v>31</v>
      </c>
      <c r="V8627" t="s">
        <v>10164</v>
      </c>
      <c r="W8627" t="s">
        <v>23</v>
      </c>
    </row>
    <row r="8628" spans="1:23" x14ac:dyDescent="0.4">
      <c r="A8628">
        <v>8627</v>
      </c>
      <c r="B8628">
        <v>1</v>
      </c>
      <c r="C8628">
        <v>1</v>
      </c>
      <c r="D8628">
        <v>1</v>
      </c>
      <c r="E8628">
        <v>2</v>
      </c>
      <c r="F8628" t="s">
        <v>23</v>
      </c>
      <c r="G8628">
        <v>-590.27726787266704</v>
      </c>
      <c r="H8628" t="s">
        <v>23</v>
      </c>
      <c r="I8628">
        <v>46.621864153504703</v>
      </c>
      <c r="J8628" t="s">
        <v>6277</v>
      </c>
      <c r="K8628" t="s">
        <v>25</v>
      </c>
      <c r="L8628" t="s">
        <v>6278</v>
      </c>
      <c r="M8628" t="s">
        <v>6279</v>
      </c>
      <c r="N8628" t="s">
        <v>28</v>
      </c>
      <c r="O8628" t="s">
        <v>6280</v>
      </c>
      <c r="P8628">
        <v>3.7000000499999999</v>
      </c>
      <c r="Q8628">
        <v>26744355</v>
      </c>
      <c r="R8628" t="s">
        <v>6281</v>
      </c>
      <c r="S8628">
        <v>3153922</v>
      </c>
      <c r="T8628">
        <v>451.12348800000001</v>
      </c>
      <c r="U8628" t="s">
        <v>31</v>
      </c>
      <c r="V8628" t="s">
        <v>9824</v>
      </c>
      <c r="W8628" t="s">
        <v>23</v>
      </c>
    </row>
    <row r="8629" spans="1:23" x14ac:dyDescent="0.4">
      <c r="A8629">
        <v>8628</v>
      </c>
      <c r="B8629">
        <v>1</v>
      </c>
      <c r="C8629">
        <v>1</v>
      </c>
      <c r="D8629">
        <v>1</v>
      </c>
      <c r="E8629">
        <v>1</v>
      </c>
      <c r="F8629" t="s">
        <v>23</v>
      </c>
      <c r="G8629">
        <v>-0.59345738666771897</v>
      </c>
      <c r="H8629" t="s">
        <v>23</v>
      </c>
      <c r="I8629">
        <v>39.923834616982496</v>
      </c>
      <c r="J8629" t="s">
        <v>981</v>
      </c>
      <c r="K8629" t="s">
        <v>25</v>
      </c>
      <c r="L8629" t="s">
        <v>982</v>
      </c>
      <c r="M8629" t="s">
        <v>983</v>
      </c>
      <c r="N8629" t="s">
        <v>984</v>
      </c>
      <c r="O8629" t="s">
        <v>985</v>
      </c>
      <c r="P8629">
        <v>-2.2515835800000001</v>
      </c>
      <c r="Q8629" t="s">
        <v>986</v>
      </c>
      <c r="R8629" t="s">
        <v>987</v>
      </c>
      <c r="S8629">
        <v>255847294</v>
      </c>
      <c r="T8629">
        <v>133.0608</v>
      </c>
      <c r="U8629" t="s">
        <v>31</v>
      </c>
      <c r="V8629" t="s">
        <v>2235</v>
      </c>
      <c r="W8629" t="s">
        <v>23</v>
      </c>
    </row>
    <row r="8630" spans="1:23" x14ac:dyDescent="0.4">
      <c r="A8630">
        <v>8629</v>
      </c>
      <c r="B8630">
        <v>1</v>
      </c>
      <c r="C8630">
        <v>1</v>
      </c>
      <c r="D8630">
        <v>1</v>
      </c>
      <c r="E8630">
        <v>1</v>
      </c>
      <c r="F8630" t="s">
        <v>23</v>
      </c>
      <c r="G8630">
        <v>-11.8747402497208</v>
      </c>
      <c r="H8630" t="s">
        <v>23</v>
      </c>
      <c r="I8630">
        <v>14.471726087184701</v>
      </c>
      <c r="J8630" t="s">
        <v>351</v>
      </c>
      <c r="K8630" t="s">
        <v>25</v>
      </c>
      <c r="L8630" t="s">
        <v>352</v>
      </c>
      <c r="M8630" t="s">
        <v>353</v>
      </c>
      <c r="N8630" t="s">
        <v>354</v>
      </c>
      <c r="O8630" t="s">
        <v>355</v>
      </c>
      <c r="P8630">
        <v>3.0999998999999998</v>
      </c>
      <c r="Q8630" t="s">
        <v>356</v>
      </c>
      <c r="R8630" t="s">
        <v>357</v>
      </c>
      <c r="S8630">
        <v>70050166</v>
      </c>
      <c r="T8630">
        <v>304.1444386</v>
      </c>
      <c r="U8630" t="s">
        <v>31</v>
      </c>
      <c r="V8630" t="s">
        <v>359</v>
      </c>
      <c r="W8630" t="s">
        <v>23</v>
      </c>
    </row>
    <row r="8631" spans="1:23" x14ac:dyDescent="0.4">
      <c r="A8631">
        <v>8630</v>
      </c>
      <c r="B8631">
        <v>1</v>
      </c>
      <c r="C8631">
        <v>1</v>
      </c>
      <c r="D8631">
        <v>1</v>
      </c>
      <c r="E8631">
        <v>1</v>
      </c>
      <c r="F8631" t="s">
        <v>23</v>
      </c>
      <c r="G8631">
        <v>-7.0755443464905703</v>
      </c>
      <c r="H8631" t="s">
        <v>23</v>
      </c>
      <c r="I8631">
        <v>79.085024469265605</v>
      </c>
      <c r="J8631" t="s">
        <v>4770</v>
      </c>
      <c r="K8631" t="s">
        <v>25</v>
      </c>
      <c r="L8631" t="s">
        <v>12986</v>
      </c>
      <c r="M8631" t="s">
        <v>12987</v>
      </c>
      <c r="N8631" t="s">
        <v>12988</v>
      </c>
      <c r="O8631" t="s">
        <v>12989</v>
      </c>
      <c r="P8631">
        <v>0.97017472999999999</v>
      </c>
      <c r="Q8631" t="s">
        <v>12990</v>
      </c>
      <c r="R8631" t="s">
        <v>12991</v>
      </c>
      <c r="S8631">
        <v>17301498750</v>
      </c>
      <c r="T8631">
        <v>181.04949999999999</v>
      </c>
      <c r="U8631" t="s">
        <v>31</v>
      </c>
      <c r="V8631" t="s">
        <v>4777</v>
      </c>
      <c r="W8631" t="s">
        <v>23</v>
      </c>
    </row>
    <row r="8632" spans="1:23" x14ac:dyDescent="0.4">
      <c r="A8632">
        <v>8631</v>
      </c>
      <c r="B8632">
        <v>1</v>
      </c>
      <c r="C8632">
        <v>1</v>
      </c>
      <c r="D8632">
        <v>1</v>
      </c>
      <c r="E8632">
        <v>2</v>
      </c>
      <c r="F8632" t="s">
        <v>23</v>
      </c>
      <c r="G8632">
        <v>-721.110063656026</v>
      </c>
      <c r="H8632" t="s">
        <v>23</v>
      </c>
      <c r="I8632">
        <v>56.670395913876497</v>
      </c>
      <c r="J8632" t="s">
        <v>1652</v>
      </c>
      <c r="K8632" t="s">
        <v>25</v>
      </c>
      <c r="L8632" t="s">
        <v>1653</v>
      </c>
      <c r="M8632" t="s">
        <v>1654</v>
      </c>
      <c r="N8632" t="s">
        <v>28</v>
      </c>
      <c r="O8632" t="s">
        <v>1655</v>
      </c>
      <c r="P8632">
        <v>3.2999999500000001</v>
      </c>
      <c r="Q8632" t="s">
        <v>1656</v>
      </c>
      <c r="R8632" t="s">
        <v>1657</v>
      </c>
      <c r="S8632">
        <v>16777286</v>
      </c>
      <c r="T8632">
        <v>565.15518199999997</v>
      </c>
      <c r="U8632" t="s">
        <v>31</v>
      </c>
      <c r="V8632" t="s">
        <v>3096</v>
      </c>
      <c r="W8632" t="s">
        <v>23</v>
      </c>
    </row>
    <row r="8633" spans="1:23" x14ac:dyDescent="0.4">
      <c r="A8633">
        <v>8632</v>
      </c>
      <c r="B8633">
        <v>1</v>
      </c>
      <c r="C8633">
        <v>1</v>
      </c>
      <c r="D8633">
        <v>1</v>
      </c>
      <c r="E8633">
        <v>1</v>
      </c>
      <c r="F8633" t="s">
        <v>23</v>
      </c>
      <c r="G8633">
        <v>-0.87873025407566296</v>
      </c>
      <c r="H8633" t="s">
        <v>23</v>
      </c>
      <c r="I8633">
        <v>18.515133869578801</v>
      </c>
      <c r="J8633" t="s">
        <v>442</v>
      </c>
      <c r="K8633" t="s">
        <v>25</v>
      </c>
      <c r="L8633" t="s">
        <v>443</v>
      </c>
      <c r="M8633" t="s">
        <v>444</v>
      </c>
      <c r="N8633" t="s">
        <v>445</v>
      </c>
      <c r="O8633" t="s">
        <v>446</v>
      </c>
      <c r="P8633">
        <v>-1.63495886</v>
      </c>
      <c r="Q8633" t="s">
        <v>447</v>
      </c>
      <c r="R8633" t="s">
        <v>448</v>
      </c>
      <c r="S8633">
        <v>255847294</v>
      </c>
      <c r="T8633">
        <v>175.11895999999999</v>
      </c>
      <c r="U8633" t="s">
        <v>31</v>
      </c>
      <c r="V8633" t="s">
        <v>665</v>
      </c>
      <c r="W8633" t="s">
        <v>23</v>
      </c>
    </row>
    <row r="8634" spans="1:23" x14ac:dyDescent="0.4">
      <c r="A8634">
        <v>8633</v>
      </c>
      <c r="B8634">
        <v>1</v>
      </c>
      <c r="C8634">
        <v>1</v>
      </c>
      <c r="D8634">
        <v>1</v>
      </c>
      <c r="E8634">
        <v>1</v>
      </c>
      <c r="F8634" t="s">
        <v>23</v>
      </c>
      <c r="G8634">
        <v>-364.60967118846003</v>
      </c>
      <c r="H8634" t="s">
        <v>23</v>
      </c>
      <c r="I8634">
        <v>8.0973918672979401</v>
      </c>
      <c r="J8634" t="s">
        <v>9245</v>
      </c>
      <c r="K8634" t="s">
        <v>25</v>
      </c>
      <c r="L8634" t="s">
        <v>9246</v>
      </c>
      <c r="M8634" t="s">
        <v>9247</v>
      </c>
      <c r="N8634" t="s">
        <v>28</v>
      </c>
      <c r="O8634" t="s">
        <v>9248</v>
      </c>
      <c r="P8634">
        <v>5.6999998099999996</v>
      </c>
      <c r="Q8634">
        <v>102154179</v>
      </c>
      <c r="R8634" t="s">
        <v>9249</v>
      </c>
      <c r="S8634">
        <v>3178498</v>
      </c>
      <c r="T8634">
        <v>627.155576</v>
      </c>
      <c r="U8634" t="s">
        <v>31</v>
      </c>
      <c r="V8634" t="s">
        <v>17399</v>
      </c>
      <c r="W8634" t="s">
        <v>23</v>
      </c>
    </row>
    <row r="8635" spans="1:23" x14ac:dyDescent="0.4">
      <c r="A8635">
        <v>8634</v>
      </c>
      <c r="B8635">
        <v>1</v>
      </c>
      <c r="C8635">
        <v>1</v>
      </c>
      <c r="D8635">
        <v>1</v>
      </c>
      <c r="E8635">
        <v>2</v>
      </c>
      <c r="F8635" t="s">
        <v>23</v>
      </c>
      <c r="G8635">
        <v>-281.52760423217802</v>
      </c>
      <c r="H8635" t="s">
        <v>23</v>
      </c>
      <c r="I8635">
        <v>69.483506831560305</v>
      </c>
      <c r="J8635" t="s">
        <v>10259</v>
      </c>
      <c r="K8635" t="s">
        <v>25</v>
      </c>
      <c r="L8635" t="s">
        <v>10260</v>
      </c>
      <c r="M8635" t="s">
        <v>10261</v>
      </c>
      <c r="N8635" t="s">
        <v>10262</v>
      </c>
      <c r="O8635" t="s">
        <v>10263</v>
      </c>
      <c r="P8635">
        <v>-3.2999999500000001</v>
      </c>
      <c r="Q8635">
        <v>9965191</v>
      </c>
      <c r="R8635" t="s">
        <v>10264</v>
      </c>
      <c r="S8635">
        <v>67108930</v>
      </c>
      <c r="T8635">
        <v>267.13795629999998</v>
      </c>
      <c r="U8635" t="s">
        <v>31</v>
      </c>
      <c r="V8635" t="s">
        <v>6999</v>
      </c>
      <c r="W8635" t="s">
        <v>23</v>
      </c>
    </row>
    <row r="8636" spans="1:23" x14ac:dyDescent="0.4">
      <c r="A8636">
        <v>8635</v>
      </c>
      <c r="B8636">
        <v>1</v>
      </c>
      <c r="C8636">
        <v>1</v>
      </c>
      <c r="D8636">
        <v>1</v>
      </c>
      <c r="E8636">
        <v>1</v>
      </c>
      <c r="F8636" t="s">
        <v>23</v>
      </c>
      <c r="G8636">
        <v>-737.21855172741903</v>
      </c>
      <c r="H8636" t="s">
        <v>23</v>
      </c>
      <c r="I8636">
        <v>28.224978377916599</v>
      </c>
      <c r="J8636" t="s">
        <v>11342</v>
      </c>
      <c r="K8636" t="s">
        <v>25</v>
      </c>
      <c r="L8636" t="s">
        <v>11343</v>
      </c>
      <c r="M8636" t="s">
        <v>11344</v>
      </c>
      <c r="N8636" t="s">
        <v>28</v>
      </c>
      <c r="O8636" t="s">
        <v>11345</v>
      </c>
      <c r="P8636">
        <v>2.73296356</v>
      </c>
      <c r="R8636" t="s">
        <v>11346</v>
      </c>
      <c r="S8636">
        <v>2097152</v>
      </c>
      <c r="T8636">
        <v>741.22365549999995</v>
      </c>
      <c r="U8636" t="s">
        <v>31</v>
      </c>
      <c r="V8636" t="s">
        <v>12251</v>
      </c>
      <c r="W8636" t="s">
        <v>23</v>
      </c>
    </row>
    <row r="8637" spans="1:23" x14ac:dyDescent="0.4">
      <c r="A8637">
        <v>8636</v>
      </c>
      <c r="B8637">
        <v>1</v>
      </c>
      <c r="C8637">
        <v>1</v>
      </c>
      <c r="D8637">
        <v>1</v>
      </c>
      <c r="E8637">
        <v>1</v>
      </c>
      <c r="F8637" t="s">
        <v>23</v>
      </c>
      <c r="G8637">
        <v>-16.324423962691501</v>
      </c>
      <c r="H8637" t="s">
        <v>23</v>
      </c>
      <c r="I8637">
        <v>26.1565172358818</v>
      </c>
      <c r="J8637" t="s">
        <v>4591</v>
      </c>
      <c r="K8637" t="s">
        <v>25</v>
      </c>
      <c r="L8637" t="s">
        <v>15727</v>
      </c>
      <c r="M8637" t="s">
        <v>15728</v>
      </c>
      <c r="N8637" t="s">
        <v>15729</v>
      </c>
      <c r="O8637" t="s">
        <v>15730</v>
      </c>
      <c r="P8637">
        <v>3</v>
      </c>
      <c r="Q8637" t="s">
        <v>15731</v>
      </c>
      <c r="R8637" t="s">
        <v>15732</v>
      </c>
      <c r="S8637">
        <v>20900214</v>
      </c>
      <c r="T8637">
        <v>285.07574990000001</v>
      </c>
      <c r="U8637" t="s">
        <v>31</v>
      </c>
      <c r="V8637" t="s">
        <v>10817</v>
      </c>
      <c r="W8637" t="s">
        <v>23</v>
      </c>
    </row>
    <row r="8638" spans="1:23" x14ac:dyDescent="0.4">
      <c r="A8638">
        <v>8637</v>
      </c>
      <c r="B8638">
        <v>1</v>
      </c>
      <c r="C8638">
        <v>1</v>
      </c>
      <c r="D8638">
        <v>1</v>
      </c>
      <c r="E8638">
        <v>2</v>
      </c>
      <c r="F8638" t="s">
        <v>23</v>
      </c>
      <c r="G8638">
        <v>-308.88837267461599</v>
      </c>
      <c r="H8638" t="s">
        <v>23</v>
      </c>
      <c r="I8638">
        <v>55.364128619959899</v>
      </c>
      <c r="J8638" t="s">
        <v>6921</v>
      </c>
      <c r="K8638" t="s">
        <v>25</v>
      </c>
      <c r="L8638" t="s">
        <v>6922</v>
      </c>
      <c r="M8638" t="s">
        <v>6923</v>
      </c>
      <c r="N8638" t="s">
        <v>6924</v>
      </c>
      <c r="O8638" t="s">
        <v>6925</v>
      </c>
      <c r="P8638">
        <v>2.5928771500000001</v>
      </c>
      <c r="Q8638">
        <v>131849</v>
      </c>
      <c r="R8638" t="s">
        <v>6926</v>
      </c>
      <c r="S8638">
        <v>70</v>
      </c>
      <c r="T8638">
        <v>469.14830000000001</v>
      </c>
      <c r="U8638" t="s">
        <v>31</v>
      </c>
      <c r="V8638" t="s">
        <v>12312</v>
      </c>
      <c r="W8638" t="s">
        <v>23</v>
      </c>
    </row>
    <row r="8639" spans="1:23" x14ac:dyDescent="0.4">
      <c r="A8639">
        <v>8638</v>
      </c>
      <c r="B8639">
        <v>1</v>
      </c>
      <c r="C8639">
        <v>1</v>
      </c>
      <c r="D8639">
        <v>1</v>
      </c>
      <c r="E8639">
        <v>2</v>
      </c>
      <c r="F8639" t="s">
        <v>23</v>
      </c>
      <c r="G8639">
        <v>-610.46003647072905</v>
      </c>
      <c r="H8639" t="s">
        <v>23</v>
      </c>
      <c r="I8639">
        <v>12.6989755559916</v>
      </c>
      <c r="J8639" t="s">
        <v>5739</v>
      </c>
      <c r="K8639" t="s">
        <v>25</v>
      </c>
      <c r="L8639" t="s">
        <v>16527</v>
      </c>
      <c r="M8639" t="s">
        <v>16528</v>
      </c>
      <c r="N8639" t="s">
        <v>28</v>
      </c>
      <c r="O8639" t="s">
        <v>16529</v>
      </c>
      <c r="P8639">
        <v>1.2999999499999999</v>
      </c>
      <c r="Q8639">
        <v>67982437</v>
      </c>
      <c r="R8639" t="s">
        <v>16530</v>
      </c>
      <c r="S8639">
        <v>67108866</v>
      </c>
      <c r="T8639">
        <v>291.08631459999998</v>
      </c>
      <c r="U8639" t="s">
        <v>31</v>
      </c>
      <c r="V8639" t="s">
        <v>5923</v>
      </c>
      <c r="W8639" t="s">
        <v>23</v>
      </c>
    </row>
    <row r="8640" spans="1:23" x14ac:dyDescent="0.4">
      <c r="A8640">
        <v>8639</v>
      </c>
      <c r="B8640">
        <v>1</v>
      </c>
      <c r="C8640">
        <v>1</v>
      </c>
      <c r="D8640">
        <v>1</v>
      </c>
      <c r="E8640">
        <v>1</v>
      </c>
      <c r="F8640" t="s">
        <v>23</v>
      </c>
      <c r="G8640">
        <v>-492.813285974564</v>
      </c>
      <c r="H8640" t="s">
        <v>23</v>
      </c>
      <c r="I8640">
        <v>202.076512565885</v>
      </c>
      <c r="J8640" t="s">
        <v>999</v>
      </c>
      <c r="K8640" t="s">
        <v>25</v>
      </c>
      <c r="L8640" t="s">
        <v>1000</v>
      </c>
      <c r="M8640" t="s">
        <v>1001</v>
      </c>
      <c r="N8640" t="s">
        <v>1002</v>
      </c>
      <c r="O8640" t="s">
        <v>1003</v>
      </c>
      <c r="P8640">
        <v>1.1020009500000001</v>
      </c>
      <c r="Q8640">
        <v>133488</v>
      </c>
      <c r="R8640" t="s">
        <v>1004</v>
      </c>
      <c r="S8640">
        <v>70</v>
      </c>
      <c r="T8640">
        <v>309.15975429999997</v>
      </c>
      <c r="U8640" t="s">
        <v>31</v>
      </c>
      <c r="V8640" t="s">
        <v>5936</v>
      </c>
      <c r="W8640" t="s">
        <v>23</v>
      </c>
    </row>
    <row r="8641" spans="1:23" x14ac:dyDescent="0.4">
      <c r="A8641">
        <v>8640</v>
      </c>
      <c r="B8641">
        <v>1</v>
      </c>
      <c r="C8641">
        <v>1</v>
      </c>
      <c r="D8641">
        <v>1</v>
      </c>
      <c r="E8641">
        <v>1</v>
      </c>
      <c r="F8641" t="s">
        <v>23</v>
      </c>
      <c r="G8641">
        <v>-12.6068524483392</v>
      </c>
      <c r="H8641" t="s">
        <v>23</v>
      </c>
      <c r="I8641">
        <v>21.303744090993199</v>
      </c>
      <c r="J8641" t="s">
        <v>5822</v>
      </c>
      <c r="K8641" t="s">
        <v>25</v>
      </c>
      <c r="L8641" t="s">
        <v>13396</v>
      </c>
      <c r="M8641" t="s">
        <v>13397</v>
      </c>
      <c r="N8641" t="s">
        <v>28</v>
      </c>
      <c r="O8641" t="s">
        <v>13398</v>
      </c>
      <c r="P8641">
        <v>4.8000001900000004</v>
      </c>
      <c r="Q8641" t="s">
        <v>13399</v>
      </c>
      <c r="R8641" t="s">
        <v>13400</v>
      </c>
      <c r="S8641">
        <v>19955786</v>
      </c>
      <c r="T8641">
        <v>809.42899999999997</v>
      </c>
      <c r="U8641" t="s">
        <v>31</v>
      </c>
      <c r="V8641" t="s">
        <v>5830</v>
      </c>
      <c r="W8641" t="s">
        <v>23</v>
      </c>
    </row>
    <row r="8642" spans="1:23" x14ac:dyDescent="0.4">
      <c r="A8642">
        <v>8641</v>
      </c>
      <c r="B8642">
        <v>1</v>
      </c>
      <c r="C8642">
        <v>1</v>
      </c>
      <c r="D8642">
        <v>1</v>
      </c>
      <c r="E8642">
        <v>1</v>
      </c>
      <c r="F8642" t="s">
        <v>23</v>
      </c>
      <c r="G8642">
        <v>-356.86482426879201</v>
      </c>
      <c r="H8642" t="s">
        <v>23</v>
      </c>
      <c r="I8642">
        <v>31.487929838065199</v>
      </c>
      <c r="J8642" t="s">
        <v>865</v>
      </c>
      <c r="K8642" t="s">
        <v>25</v>
      </c>
      <c r="L8642" t="s">
        <v>866</v>
      </c>
      <c r="M8642" t="s">
        <v>867</v>
      </c>
      <c r="N8642" t="s">
        <v>868</v>
      </c>
      <c r="O8642" t="s">
        <v>869</v>
      </c>
      <c r="P8642">
        <v>2.9000001000000002</v>
      </c>
      <c r="Q8642">
        <v>78347</v>
      </c>
      <c r="R8642" t="s">
        <v>870</v>
      </c>
      <c r="S8642">
        <v>262146</v>
      </c>
      <c r="T8642">
        <v>449.10783789999999</v>
      </c>
      <c r="U8642" t="s">
        <v>31</v>
      </c>
      <c r="V8642" t="s">
        <v>7988</v>
      </c>
      <c r="W8642" t="s">
        <v>23</v>
      </c>
    </row>
    <row r="8643" spans="1:23" x14ac:dyDescent="0.4">
      <c r="A8643">
        <v>8642</v>
      </c>
      <c r="B8643">
        <v>1</v>
      </c>
      <c r="C8643">
        <v>2</v>
      </c>
      <c r="D8643">
        <v>1</v>
      </c>
      <c r="E8643">
        <v>1</v>
      </c>
      <c r="F8643" t="s">
        <v>23</v>
      </c>
      <c r="G8643">
        <v>-9.4618213503269502</v>
      </c>
      <c r="H8643" t="s">
        <v>23</v>
      </c>
      <c r="I8643">
        <v>25.025674881920899</v>
      </c>
      <c r="J8643" t="s">
        <v>2502</v>
      </c>
      <c r="K8643" t="s">
        <v>25</v>
      </c>
      <c r="L8643" t="s">
        <v>14434</v>
      </c>
      <c r="M8643" t="s">
        <v>14435</v>
      </c>
      <c r="N8643" t="s">
        <v>14436</v>
      </c>
      <c r="O8643" t="s">
        <v>14437</v>
      </c>
      <c r="P8643">
        <v>-0.80000001200000004</v>
      </c>
      <c r="Q8643" t="s">
        <v>14438</v>
      </c>
      <c r="R8643" t="s">
        <v>14439</v>
      </c>
      <c r="S8643">
        <v>121430398</v>
      </c>
      <c r="T8643">
        <v>609.18139680000002</v>
      </c>
      <c r="U8643" t="s">
        <v>31</v>
      </c>
      <c r="V8643" t="s">
        <v>3149</v>
      </c>
      <c r="W8643" t="s">
        <v>23</v>
      </c>
    </row>
    <row r="8644" spans="1:23" x14ac:dyDescent="0.4">
      <c r="A8644">
        <v>8643</v>
      </c>
      <c r="B8644">
        <v>1</v>
      </c>
      <c r="C8644">
        <v>1</v>
      </c>
      <c r="D8644">
        <v>1</v>
      </c>
      <c r="E8644">
        <v>1</v>
      </c>
      <c r="F8644" t="s">
        <v>23</v>
      </c>
      <c r="G8644">
        <v>-457.18736442605399</v>
      </c>
      <c r="H8644" t="s">
        <v>23</v>
      </c>
      <c r="I8644">
        <v>34.096799691975299</v>
      </c>
      <c r="J8644" t="s">
        <v>12189</v>
      </c>
      <c r="K8644" t="s">
        <v>25</v>
      </c>
      <c r="L8644" t="s">
        <v>12190</v>
      </c>
      <c r="M8644" t="s">
        <v>12191</v>
      </c>
      <c r="N8644" t="s">
        <v>28</v>
      </c>
      <c r="O8644" t="s">
        <v>12192</v>
      </c>
      <c r="P8644">
        <v>2.7999999500000001</v>
      </c>
      <c r="Q8644" t="s">
        <v>12193</v>
      </c>
      <c r="R8644" t="s">
        <v>12194</v>
      </c>
      <c r="S8644">
        <v>2097154</v>
      </c>
      <c r="T8644">
        <v>757.19970000000001</v>
      </c>
      <c r="U8644" t="s">
        <v>31</v>
      </c>
      <c r="V8644" t="s">
        <v>12195</v>
      </c>
      <c r="W8644" t="s">
        <v>23</v>
      </c>
    </row>
    <row r="8645" spans="1:23" x14ac:dyDescent="0.4">
      <c r="A8645">
        <v>8644</v>
      </c>
      <c r="B8645">
        <v>1</v>
      </c>
      <c r="C8645">
        <v>1</v>
      </c>
      <c r="D8645">
        <v>1</v>
      </c>
      <c r="E8645">
        <v>1</v>
      </c>
      <c r="F8645" t="s">
        <v>23</v>
      </c>
      <c r="G8645">
        <v>-552.04774415139298</v>
      </c>
      <c r="H8645" t="s">
        <v>23</v>
      </c>
      <c r="I8645">
        <v>78.871981864202795</v>
      </c>
      <c r="J8645" t="s">
        <v>11245</v>
      </c>
      <c r="K8645" t="s">
        <v>25</v>
      </c>
      <c r="L8645" t="s">
        <v>11246</v>
      </c>
      <c r="M8645" t="s">
        <v>11247</v>
      </c>
      <c r="N8645" t="s">
        <v>11248</v>
      </c>
      <c r="O8645" t="s">
        <v>11249</v>
      </c>
      <c r="P8645">
        <v>-2</v>
      </c>
      <c r="Q8645" t="s">
        <v>11250</v>
      </c>
      <c r="R8645" t="s">
        <v>11251</v>
      </c>
      <c r="S8645">
        <v>3153922</v>
      </c>
      <c r="T8645">
        <v>425.14422339999999</v>
      </c>
      <c r="U8645" t="s">
        <v>31</v>
      </c>
      <c r="V8645" t="s">
        <v>12266</v>
      </c>
      <c r="W8645" t="s">
        <v>23</v>
      </c>
    </row>
    <row r="8646" spans="1:23" x14ac:dyDescent="0.4">
      <c r="A8646">
        <v>8645</v>
      </c>
      <c r="B8646">
        <v>1</v>
      </c>
      <c r="C8646">
        <v>1</v>
      </c>
      <c r="D8646">
        <v>1</v>
      </c>
      <c r="E8646">
        <v>1</v>
      </c>
      <c r="F8646" t="s">
        <v>23</v>
      </c>
      <c r="G8646">
        <v>-23.055313067693302</v>
      </c>
      <c r="H8646" t="s">
        <v>23</v>
      </c>
      <c r="I8646">
        <v>9.3297645787795904</v>
      </c>
      <c r="J8646" t="s">
        <v>1532</v>
      </c>
      <c r="K8646" t="s">
        <v>25</v>
      </c>
      <c r="L8646" t="s">
        <v>2660</v>
      </c>
      <c r="M8646" t="s">
        <v>2661</v>
      </c>
      <c r="N8646" t="s">
        <v>2662</v>
      </c>
      <c r="O8646" t="s">
        <v>2663</v>
      </c>
      <c r="P8646">
        <v>1</v>
      </c>
      <c r="Q8646" t="s">
        <v>2664</v>
      </c>
      <c r="R8646" t="s">
        <v>2665</v>
      </c>
      <c r="S8646">
        <v>20496442</v>
      </c>
      <c r="T8646">
        <v>757.19744079999998</v>
      </c>
      <c r="U8646" t="s">
        <v>31</v>
      </c>
      <c r="V8646" t="s">
        <v>4723</v>
      </c>
      <c r="W8646" t="s">
        <v>23</v>
      </c>
    </row>
    <row r="8647" spans="1:23" x14ac:dyDescent="0.4">
      <c r="A8647">
        <v>8646</v>
      </c>
      <c r="B8647">
        <v>1</v>
      </c>
      <c r="C8647">
        <v>1</v>
      </c>
      <c r="D8647">
        <v>1</v>
      </c>
      <c r="E8647">
        <v>1</v>
      </c>
      <c r="F8647" t="s">
        <v>23</v>
      </c>
      <c r="G8647">
        <v>-746.21178868232096</v>
      </c>
      <c r="H8647" t="s">
        <v>23</v>
      </c>
      <c r="I8647">
        <v>12.1365058781555</v>
      </c>
      <c r="J8647" t="s">
        <v>11154</v>
      </c>
      <c r="K8647" t="s">
        <v>25</v>
      </c>
      <c r="L8647" t="s">
        <v>11155</v>
      </c>
      <c r="M8647" t="s">
        <v>11156</v>
      </c>
      <c r="N8647" t="s">
        <v>11157</v>
      </c>
      <c r="O8647" t="s">
        <v>11158</v>
      </c>
      <c r="P8647">
        <v>14.600000400000001</v>
      </c>
      <c r="Q8647">
        <v>18929383</v>
      </c>
      <c r="R8647" t="s">
        <v>11159</v>
      </c>
      <c r="S8647">
        <v>262146</v>
      </c>
      <c r="T8647">
        <v>623.45174540000005</v>
      </c>
      <c r="U8647" t="s">
        <v>31</v>
      </c>
      <c r="V8647" t="s">
        <v>11161</v>
      </c>
      <c r="W8647" t="s">
        <v>23</v>
      </c>
    </row>
    <row r="8648" spans="1:23" x14ac:dyDescent="0.4">
      <c r="A8648">
        <v>8647</v>
      </c>
      <c r="B8648">
        <v>1</v>
      </c>
      <c r="C8648">
        <v>1</v>
      </c>
      <c r="D8648">
        <v>1</v>
      </c>
      <c r="E8648">
        <v>2</v>
      </c>
      <c r="F8648" t="s">
        <v>23</v>
      </c>
      <c r="G8648">
        <v>-337.37237784542702</v>
      </c>
      <c r="H8648" t="s">
        <v>23</v>
      </c>
      <c r="I8648">
        <v>56.896121418863302</v>
      </c>
      <c r="J8648" t="s">
        <v>8725</v>
      </c>
      <c r="K8648" t="s">
        <v>25</v>
      </c>
      <c r="L8648" t="s">
        <v>8726</v>
      </c>
      <c r="M8648" t="s">
        <v>8727</v>
      </c>
      <c r="N8648" t="s">
        <v>8728</v>
      </c>
      <c r="O8648" t="s">
        <v>8729</v>
      </c>
      <c r="P8648">
        <v>3.2000000499999999</v>
      </c>
      <c r="Q8648">
        <v>3035550</v>
      </c>
      <c r="R8648" t="s">
        <v>8730</v>
      </c>
      <c r="S8648">
        <v>70</v>
      </c>
      <c r="T8648">
        <v>391.1387441</v>
      </c>
      <c r="U8648" t="s">
        <v>31</v>
      </c>
      <c r="V8648" t="s">
        <v>12213</v>
      </c>
      <c r="W8648" t="s">
        <v>23</v>
      </c>
    </row>
    <row r="8649" spans="1:23" x14ac:dyDescent="0.4">
      <c r="A8649">
        <v>8648</v>
      </c>
      <c r="B8649">
        <v>1</v>
      </c>
      <c r="C8649">
        <v>1</v>
      </c>
      <c r="D8649">
        <v>1</v>
      </c>
      <c r="E8649">
        <v>1</v>
      </c>
      <c r="F8649" t="s">
        <v>23</v>
      </c>
      <c r="G8649">
        <v>-4.49262000029508</v>
      </c>
      <c r="H8649" t="s">
        <v>23</v>
      </c>
      <c r="I8649">
        <v>75.835648047309306</v>
      </c>
      <c r="J8649" t="s">
        <v>5415</v>
      </c>
      <c r="K8649" t="s">
        <v>25</v>
      </c>
      <c r="L8649" t="s">
        <v>6476</v>
      </c>
      <c r="M8649" t="s">
        <v>6477</v>
      </c>
      <c r="N8649" t="s">
        <v>28</v>
      </c>
      <c r="O8649" t="s">
        <v>6478</v>
      </c>
      <c r="P8649">
        <v>0.69999998799999996</v>
      </c>
      <c r="Q8649" t="s">
        <v>6479</v>
      </c>
      <c r="R8649" t="s">
        <v>6480</v>
      </c>
      <c r="S8649">
        <v>2146306</v>
      </c>
      <c r="T8649">
        <v>339.17031900000001</v>
      </c>
      <c r="U8649" t="s">
        <v>31</v>
      </c>
      <c r="V8649" t="s">
        <v>5422</v>
      </c>
      <c r="W8649" t="s">
        <v>23</v>
      </c>
    </row>
    <row r="8650" spans="1:23" x14ac:dyDescent="0.4">
      <c r="A8650">
        <v>8649</v>
      </c>
      <c r="B8650">
        <v>1</v>
      </c>
      <c r="C8650">
        <v>1</v>
      </c>
      <c r="D8650">
        <v>1</v>
      </c>
      <c r="E8650">
        <v>2</v>
      </c>
      <c r="F8650" t="s">
        <v>23</v>
      </c>
      <c r="G8650">
        <v>-466.95857288242399</v>
      </c>
      <c r="H8650" t="s">
        <v>23</v>
      </c>
      <c r="I8650">
        <v>44.145845614478297</v>
      </c>
      <c r="J8650" t="s">
        <v>11237</v>
      </c>
      <c r="K8650" t="s">
        <v>25</v>
      </c>
      <c r="L8650" t="s">
        <v>11238</v>
      </c>
      <c r="M8650" t="s">
        <v>11239</v>
      </c>
      <c r="N8650" t="s">
        <v>11240</v>
      </c>
      <c r="O8650" t="s">
        <v>11241</v>
      </c>
      <c r="P8650">
        <v>5.0999999000000003</v>
      </c>
      <c r="Q8650">
        <v>10290425</v>
      </c>
      <c r="R8650" t="s">
        <v>11242</v>
      </c>
      <c r="S8650">
        <v>98</v>
      </c>
      <c r="T8650">
        <v>771.48891879999996</v>
      </c>
      <c r="U8650" t="s">
        <v>31</v>
      </c>
      <c r="V8650" t="s">
        <v>12219</v>
      </c>
      <c r="W8650" t="s">
        <v>23</v>
      </c>
    </row>
    <row r="8651" spans="1:23" x14ac:dyDescent="0.4">
      <c r="A8651">
        <v>8650</v>
      </c>
      <c r="B8651">
        <v>1</v>
      </c>
      <c r="C8651">
        <v>1</v>
      </c>
      <c r="D8651">
        <v>1</v>
      </c>
      <c r="E8651">
        <v>1</v>
      </c>
      <c r="F8651" t="s">
        <v>23</v>
      </c>
      <c r="G8651">
        <v>-726.388666745911</v>
      </c>
      <c r="H8651">
        <v>0.99346733668341702</v>
      </c>
      <c r="I8651">
        <v>11.793676950172401</v>
      </c>
      <c r="J8651" t="s">
        <v>11342</v>
      </c>
      <c r="K8651" t="s">
        <v>25</v>
      </c>
      <c r="L8651" t="s">
        <v>11343</v>
      </c>
      <c r="M8651" t="s">
        <v>11344</v>
      </c>
      <c r="N8651" t="s">
        <v>28</v>
      </c>
      <c r="O8651" t="s">
        <v>11345</v>
      </c>
      <c r="P8651">
        <v>2.73296356</v>
      </c>
      <c r="R8651" t="s">
        <v>11346</v>
      </c>
      <c r="S8651">
        <v>2097152</v>
      </c>
      <c r="T8651">
        <v>741.22366</v>
      </c>
      <c r="U8651" t="s">
        <v>31</v>
      </c>
      <c r="V8651" t="s">
        <v>17400</v>
      </c>
      <c r="W8651" t="s">
        <v>23</v>
      </c>
    </row>
    <row r="8652" spans="1:23" x14ac:dyDescent="0.4">
      <c r="A8652">
        <v>8651</v>
      </c>
      <c r="B8652">
        <v>1</v>
      </c>
      <c r="C8652">
        <v>1</v>
      </c>
      <c r="D8652">
        <v>1</v>
      </c>
      <c r="E8652">
        <v>1</v>
      </c>
      <c r="F8652" t="s">
        <v>23</v>
      </c>
      <c r="G8652">
        <v>-13.816278809863</v>
      </c>
      <c r="H8652" t="s">
        <v>23</v>
      </c>
      <c r="I8652">
        <v>40.561649274547101</v>
      </c>
      <c r="J8652" t="s">
        <v>1408</v>
      </c>
      <c r="K8652" t="s">
        <v>25</v>
      </c>
      <c r="L8652" t="s">
        <v>1634</v>
      </c>
      <c r="M8652" t="s">
        <v>1635</v>
      </c>
      <c r="N8652" t="s">
        <v>1636</v>
      </c>
      <c r="O8652" t="s">
        <v>1637</v>
      </c>
      <c r="P8652">
        <v>2.3777244099999999</v>
      </c>
      <c r="Q8652" t="s">
        <v>1638</v>
      </c>
      <c r="R8652" t="s">
        <v>1639</v>
      </c>
      <c r="S8652">
        <v>19540002</v>
      </c>
      <c r="T8652">
        <v>289.15466900000001</v>
      </c>
      <c r="U8652" t="s">
        <v>31</v>
      </c>
      <c r="V8652" t="s">
        <v>1643</v>
      </c>
      <c r="W8652" t="s">
        <v>23</v>
      </c>
    </row>
    <row r="8653" spans="1:23" x14ac:dyDescent="0.4">
      <c r="A8653">
        <v>8652</v>
      </c>
      <c r="B8653">
        <v>1</v>
      </c>
      <c r="C8653">
        <v>1</v>
      </c>
      <c r="D8653">
        <v>1</v>
      </c>
      <c r="E8653">
        <v>1</v>
      </c>
      <c r="F8653" t="s">
        <v>23</v>
      </c>
      <c r="G8653">
        <v>-1.28852181128545</v>
      </c>
      <c r="H8653" t="s">
        <v>23</v>
      </c>
      <c r="I8653">
        <v>33.624079832406302</v>
      </c>
      <c r="J8653" t="s">
        <v>2470</v>
      </c>
      <c r="K8653" t="s">
        <v>25</v>
      </c>
      <c r="L8653" t="s">
        <v>12456</v>
      </c>
      <c r="M8653" t="s">
        <v>12457</v>
      </c>
      <c r="N8653" t="s">
        <v>12458</v>
      </c>
      <c r="O8653" t="s">
        <v>12459</v>
      </c>
      <c r="P8653">
        <v>0.69045060899999999</v>
      </c>
      <c r="Q8653" t="s">
        <v>12460</v>
      </c>
      <c r="R8653" t="s">
        <v>12461</v>
      </c>
      <c r="S8653">
        <v>255847294</v>
      </c>
      <c r="T8653">
        <v>166.08626000000001</v>
      </c>
      <c r="U8653" t="s">
        <v>31</v>
      </c>
      <c r="V8653" t="s">
        <v>7064</v>
      </c>
      <c r="W8653" t="s">
        <v>23</v>
      </c>
    </row>
    <row r="8654" spans="1:23" x14ac:dyDescent="0.4">
      <c r="A8654">
        <v>8653</v>
      </c>
      <c r="B8654">
        <v>1</v>
      </c>
      <c r="C8654">
        <v>1</v>
      </c>
      <c r="D8654">
        <v>1</v>
      </c>
      <c r="E8654">
        <v>1</v>
      </c>
      <c r="F8654" t="s">
        <v>23</v>
      </c>
      <c r="G8654">
        <v>-13.0250963265465</v>
      </c>
      <c r="H8654" t="s">
        <v>23</v>
      </c>
      <c r="I8654">
        <v>16.206649471282699</v>
      </c>
      <c r="J8654" t="s">
        <v>475</v>
      </c>
      <c r="K8654" t="s">
        <v>25</v>
      </c>
      <c r="L8654" t="s">
        <v>476</v>
      </c>
      <c r="M8654" t="s">
        <v>477</v>
      </c>
      <c r="N8654" t="s">
        <v>478</v>
      </c>
      <c r="O8654" t="s">
        <v>479</v>
      </c>
      <c r="P8654">
        <v>-3</v>
      </c>
      <c r="Q8654" t="s">
        <v>480</v>
      </c>
      <c r="R8654" t="s">
        <v>481</v>
      </c>
      <c r="S8654">
        <v>17588326</v>
      </c>
      <c r="T8654">
        <v>246.1448</v>
      </c>
      <c r="U8654" t="s">
        <v>31</v>
      </c>
      <c r="V8654" t="s">
        <v>2113</v>
      </c>
      <c r="W8654" t="s">
        <v>23</v>
      </c>
    </row>
    <row r="8655" spans="1:23" x14ac:dyDescent="0.4">
      <c r="A8655">
        <v>8654</v>
      </c>
      <c r="B8655">
        <v>1</v>
      </c>
      <c r="C8655">
        <v>1</v>
      </c>
      <c r="D8655">
        <v>1</v>
      </c>
      <c r="E8655">
        <v>1</v>
      </c>
      <c r="F8655" t="s">
        <v>23</v>
      </c>
      <c r="G8655">
        <v>-1.9840478421765899</v>
      </c>
      <c r="H8655" t="s">
        <v>23</v>
      </c>
      <c r="I8655">
        <v>57.709876025147103</v>
      </c>
      <c r="J8655" t="s">
        <v>1050</v>
      </c>
      <c r="K8655" t="s">
        <v>25</v>
      </c>
      <c r="L8655" t="s">
        <v>1051</v>
      </c>
      <c r="M8655" t="s">
        <v>1052</v>
      </c>
      <c r="N8655" t="s">
        <v>1053</v>
      </c>
      <c r="O8655" t="s">
        <v>1054</v>
      </c>
      <c r="P8655">
        <v>-2.26145554</v>
      </c>
      <c r="Q8655" t="s">
        <v>1055</v>
      </c>
      <c r="R8655" t="s">
        <v>1056</v>
      </c>
      <c r="S8655">
        <v>20965758</v>
      </c>
      <c r="T8655">
        <v>285.08300000000003</v>
      </c>
      <c r="U8655" t="s">
        <v>31</v>
      </c>
      <c r="V8655" t="s">
        <v>1192</v>
      </c>
      <c r="W8655" t="s">
        <v>23</v>
      </c>
    </row>
    <row r="8656" spans="1:23" x14ac:dyDescent="0.4">
      <c r="A8656">
        <v>8655</v>
      </c>
      <c r="B8656">
        <v>1</v>
      </c>
      <c r="C8656">
        <v>1</v>
      </c>
      <c r="D8656">
        <v>1</v>
      </c>
      <c r="E8656">
        <v>1</v>
      </c>
      <c r="F8656" t="s">
        <v>23</v>
      </c>
      <c r="G8656">
        <v>-812.87057401965706</v>
      </c>
      <c r="H8656" t="s">
        <v>23</v>
      </c>
      <c r="I8656">
        <v>68.778964001659602</v>
      </c>
      <c r="J8656" t="s">
        <v>2084</v>
      </c>
      <c r="K8656" t="s">
        <v>25</v>
      </c>
      <c r="L8656" t="s">
        <v>2085</v>
      </c>
      <c r="M8656" t="s">
        <v>2086</v>
      </c>
      <c r="N8656" t="s">
        <v>2087</v>
      </c>
      <c r="O8656" t="s">
        <v>2088</v>
      </c>
      <c r="P8656">
        <v>-3.2999999500000001</v>
      </c>
      <c r="Q8656">
        <v>3036015</v>
      </c>
      <c r="R8656" t="s">
        <v>2089</v>
      </c>
      <c r="S8656">
        <v>70</v>
      </c>
      <c r="T8656">
        <v>581.1864822</v>
      </c>
      <c r="U8656" t="s">
        <v>31</v>
      </c>
      <c r="V8656" t="s">
        <v>12217</v>
      </c>
      <c r="W8656" t="s">
        <v>23</v>
      </c>
    </row>
    <row r="8657" spans="1:23" x14ac:dyDescent="0.4">
      <c r="A8657">
        <v>8656</v>
      </c>
      <c r="B8657">
        <v>1</v>
      </c>
      <c r="C8657">
        <v>1</v>
      </c>
      <c r="D8657">
        <v>1</v>
      </c>
      <c r="E8657">
        <v>1</v>
      </c>
      <c r="F8657" t="s">
        <v>23</v>
      </c>
      <c r="G8657">
        <v>-9.0771040600189092</v>
      </c>
      <c r="H8657" t="s">
        <v>23</v>
      </c>
      <c r="I8657">
        <v>17.3097231621791</v>
      </c>
      <c r="J8657" t="s">
        <v>1690</v>
      </c>
      <c r="K8657" t="s">
        <v>25</v>
      </c>
      <c r="L8657" t="s">
        <v>15624</v>
      </c>
      <c r="M8657" t="s">
        <v>15625</v>
      </c>
      <c r="N8657" t="s">
        <v>15626</v>
      </c>
      <c r="O8657" t="s">
        <v>15627</v>
      </c>
      <c r="P8657">
        <v>-0.60000002399999997</v>
      </c>
      <c r="Q8657" t="s">
        <v>15628</v>
      </c>
      <c r="R8657" t="s">
        <v>15629</v>
      </c>
      <c r="S8657">
        <v>8610621562</v>
      </c>
      <c r="T8657">
        <v>595.1657467</v>
      </c>
      <c r="U8657" t="s">
        <v>31</v>
      </c>
      <c r="V8657" t="s">
        <v>1698</v>
      </c>
      <c r="W8657" t="s">
        <v>23</v>
      </c>
    </row>
    <row r="8658" spans="1:23" x14ac:dyDescent="0.4">
      <c r="A8658">
        <v>8657</v>
      </c>
      <c r="B8658">
        <v>1</v>
      </c>
      <c r="C8658">
        <v>1</v>
      </c>
      <c r="D8658">
        <v>1</v>
      </c>
      <c r="E8658">
        <v>1</v>
      </c>
      <c r="F8658" t="s">
        <v>23</v>
      </c>
      <c r="G8658">
        <v>-419.581037794699</v>
      </c>
      <c r="H8658" t="s">
        <v>23</v>
      </c>
      <c r="I8658">
        <v>101.618768681151</v>
      </c>
      <c r="J8658" t="s">
        <v>11289</v>
      </c>
      <c r="K8658" t="s">
        <v>25</v>
      </c>
      <c r="L8658" t="s">
        <v>11290</v>
      </c>
      <c r="M8658" t="s">
        <v>11291</v>
      </c>
      <c r="N8658" t="s">
        <v>28</v>
      </c>
      <c r="O8658" t="s">
        <v>11292</v>
      </c>
      <c r="P8658">
        <v>-4.9595823299999999</v>
      </c>
      <c r="R8658" t="s">
        <v>11293</v>
      </c>
      <c r="S8658">
        <v>3178496</v>
      </c>
      <c r="T8658">
        <v>781.47326869999995</v>
      </c>
      <c r="U8658" t="s">
        <v>31</v>
      </c>
      <c r="V8658" t="s">
        <v>12285</v>
      </c>
      <c r="W8658" t="s">
        <v>23</v>
      </c>
    </row>
    <row r="8659" spans="1:23" x14ac:dyDescent="0.4">
      <c r="A8659">
        <v>8658</v>
      </c>
      <c r="B8659">
        <v>1</v>
      </c>
      <c r="C8659">
        <v>1</v>
      </c>
      <c r="D8659">
        <v>1</v>
      </c>
      <c r="E8659">
        <v>1</v>
      </c>
      <c r="F8659" t="s">
        <v>23</v>
      </c>
      <c r="G8659">
        <v>-4.4540239143451101</v>
      </c>
      <c r="H8659" t="s">
        <v>23</v>
      </c>
      <c r="I8659">
        <v>40.205915574922997</v>
      </c>
      <c r="J8659" t="s">
        <v>3265</v>
      </c>
      <c r="K8659" t="s">
        <v>25</v>
      </c>
      <c r="L8659" t="s">
        <v>5993</v>
      </c>
      <c r="M8659" t="s">
        <v>5994</v>
      </c>
      <c r="N8659" t="s">
        <v>5995</v>
      </c>
      <c r="O8659" t="s">
        <v>5996</v>
      </c>
      <c r="P8659">
        <v>1.5</v>
      </c>
      <c r="Q8659" t="s">
        <v>5997</v>
      </c>
      <c r="R8659" t="s">
        <v>5998</v>
      </c>
      <c r="S8659">
        <v>88009086</v>
      </c>
      <c r="T8659">
        <v>193.04954000000001</v>
      </c>
      <c r="U8659" t="s">
        <v>31</v>
      </c>
      <c r="V8659" t="s">
        <v>3273</v>
      </c>
      <c r="W8659" t="s">
        <v>23</v>
      </c>
    </row>
    <row r="8660" spans="1:23" x14ac:dyDescent="0.4">
      <c r="A8660">
        <v>8659</v>
      </c>
      <c r="B8660">
        <v>1</v>
      </c>
      <c r="C8660">
        <v>1</v>
      </c>
      <c r="D8660">
        <v>1</v>
      </c>
      <c r="E8660">
        <v>1</v>
      </c>
      <c r="F8660" t="s">
        <v>23</v>
      </c>
      <c r="G8660">
        <v>-8.7498270824672293</v>
      </c>
      <c r="H8660" t="s">
        <v>23</v>
      </c>
      <c r="I8660">
        <v>36.567462217158102</v>
      </c>
      <c r="J8660" t="s">
        <v>1437</v>
      </c>
      <c r="K8660" t="s">
        <v>25</v>
      </c>
      <c r="L8660" t="s">
        <v>14553</v>
      </c>
      <c r="M8660" t="s">
        <v>14554</v>
      </c>
      <c r="N8660" t="s">
        <v>14555</v>
      </c>
      <c r="O8660" t="s">
        <v>14556</v>
      </c>
      <c r="P8660">
        <v>0.20000000300000001</v>
      </c>
      <c r="Q8660" t="s">
        <v>14557</v>
      </c>
      <c r="R8660" t="s">
        <v>14558</v>
      </c>
      <c r="S8660">
        <v>87746942</v>
      </c>
      <c r="T8660">
        <v>433.11292329999998</v>
      </c>
      <c r="U8660" t="s">
        <v>31</v>
      </c>
      <c r="V8660" t="s">
        <v>9467</v>
      </c>
      <c r="W8660" t="s">
        <v>23</v>
      </c>
    </row>
    <row r="8661" spans="1:23" x14ac:dyDescent="0.4">
      <c r="A8661">
        <v>8660</v>
      </c>
      <c r="B8661">
        <v>1</v>
      </c>
      <c r="C8661">
        <v>1</v>
      </c>
      <c r="D8661">
        <v>1</v>
      </c>
      <c r="E8661">
        <v>2</v>
      </c>
      <c r="F8661" t="s">
        <v>23</v>
      </c>
      <c r="G8661">
        <v>-324.230825245728</v>
      </c>
      <c r="H8661" t="s">
        <v>23</v>
      </c>
      <c r="I8661">
        <v>75.089837016253199</v>
      </c>
      <c r="J8661" t="s">
        <v>16345</v>
      </c>
      <c r="K8661" t="s">
        <v>25</v>
      </c>
      <c r="L8661" t="s">
        <v>16346</v>
      </c>
      <c r="M8661" t="s">
        <v>16347</v>
      </c>
      <c r="N8661" t="s">
        <v>28</v>
      </c>
      <c r="O8661" t="s">
        <v>16348</v>
      </c>
      <c r="P8661">
        <v>3.5999998999999998</v>
      </c>
      <c r="Q8661" t="s">
        <v>16349</v>
      </c>
      <c r="R8661" t="s">
        <v>16350</v>
      </c>
      <c r="S8661">
        <v>67108866</v>
      </c>
      <c r="T8661">
        <v>431.13365870000001</v>
      </c>
      <c r="U8661" t="s">
        <v>31</v>
      </c>
      <c r="V8661" t="s">
        <v>12249</v>
      </c>
      <c r="W8661" t="s">
        <v>23</v>
      </c>
    </row>
    <row r="8662" spans="1:23" x14ac:dyDescent="0.4">
      <c r="A8662">
        <v>8661</v>
      </c>
      <c r="B8662">
        <v>1</v>
      </c>
      <c r="C8662">
        <v>1</v>
      </c>
      <c r="D8662">
        <v>1</v>
      </c>
      <c r="E8662">
        <v>2</v>
      </c>
      <c r="F8662" t="s">
        <v>23</v>
      </c>
      <c r="G8662">
        <v>-421.16266290165697</v>
      </c>
      <c r="H8662" t="s">
        <v>23</v>
      </c>
      <c r="I8662">
        <v>178.98682788048501</v>
      </c>
      <c r="J8662" t="s">
        <v>2982</v>
      </c>
      <c r="K8662" t="s">
        <v>25</v>
      </c>
      <c r="L8662" t="s">
        <v>2983</v>
      </c>
      <c r="M8662" t="s">
        <v>2984</v>
      </c>
      <c r="N8662" t="s">
        <v>2985</v>
      </c>
      <c r="O8662" t="s">
        <v>2986</v>
      </c>
      <c r="P8662">
        <v>1.0126388099999999</v>
      </c>
      <c r="Q8662">
        <v>53301824</v>
      </c>
      <c r="R8662" t="s">
        <v>2987</v>
      </c>
      <c r="S8662">
        <v>16777218</v>
      </c>
      <c r="T8662">
        <v>257.11722079999998</v>
      </c>
      <c r="U8662" t="s">
        <v>31</v>
      </c>
      <c r="V8662" t="s">
        <v>2989</v>
      </c>
      <c r="W8662" t="s">
        <v>23</v>
      </c>
    </row>
    <row r="8663" spans="1:23" x14ac:dyDescent="0.4">
      <c r="A8663">
        <v>8662</v>
      </c>
      <c r="B8663">
        <v>1</v>
      </c>
      <c r="C8663">
        <v>1</v>
      </c>
      <c r="D8663">
        <v>1</v>
      </c>
      <c r="E8663">
        <v>1</v>
      </c>
      <c r="F8663" t="s">
        <v>23</v>
      </c>
      <c r="G8663">
        <v>-1.0007075401357499</v>
      </c>
      <c r="H8663" t="s">
        <v>23</v>
      </c>
      <c r="I8663">
        <v>32.651133583445798</v>
      </c>
      <c r="J8663" t="s">
        <v>694</v>
      </c>
      <c r="K8663" t="s">
        <v>25</v>
      </c>
      <c r="L8663" t="s">
        <v>695</v>
      </c>
      <c r="M8663" t="s">
        <v>696</v>
      </c>
      <c r="N8663" t="s">
        <v>697</v>
      </c>
      <c r="O8663" t="s">
        <v>698</v>
      </c>
      <c r="P8663">
        <v>1.60000002</v>
      </c>
      <c r="Q8663" t="s">
        <v>699</v>
      </c>
      <c r="R8663" t="s">
        <v>700</v>
      </c>
      <c r="S8663">
        <v>71098742</v>
      </c>
      <c r="T8663">
        <v>369.18088369999998</v>
      </c>
      <c r="U8663" t="s">
        <v>31</v>
      </c>
      <c r="V8663" t="s">
        <v>2003</v>
      </c>
      <c r="W8663" t="s">
        <v>23</v>
      </c>
    </row>
    <row r="8664" spans="1:23" x14ac:dyDescent="0.4">
      <c r="A8664">
        <v>8663</v>
      </c>
      <c r="B8664">
        <v>1</v>
      </c>
      <c r="C8664">
        <v>1</v>
      </c>
      <c r="D8664">
        <v>1</v>
      </c>
      <c r="E8664">
        <v>1</v>
      </c>
      <c r="F8664" t="s">
        <v>23</v>
      </c>
      <c r="G8664">
        <v>-5.6565477609556503</v>
      </c>
      <c r="H8664" t="s">
        <v>23</v>
      </c>
      <c r="I8664">
        <v>1000.20783856666</v>
      </c>
      <c r="J8664" t="s">
        <v>9476</v>
      </c>
      <c r="K8664" t="s">
        <v>25</v>
      </c>
      <c r="L8664" t="s">
        <v>15679</v>
      </c>
      <c r="M8664" t="s">
        <v>15680</v>
      </c>
      <c r="N8664" t="s">
        <v>15681</v>
      </c>
      <c r="O8664" t="s">
        <v>15682</v>
      </c>
      <c r="P8664">
        <v>2.5</v>
      </c>
      <c r="Q8664" t="s">
        <v>15683</v>
      </c>
      <c r="R8664" t="s">
        <v>15684</v>
      </c>
      <c r="S8664">
        <v>4314581098</v>
      </c>
      <c r="T8664">
        <v>480.30970000000002</v>
      </c>
      <c r="U8664" t="s">
        <v>31</v>
      </c>
      <c r="V8664" t="s">
        <v>9483</v>
      </c>
      <c r="W8664" t="s">
        <v>23</v>
      </c>
    </row>
    <row r="8665" spans="1:23" x14ac:dyDescent="0.4">
      <c r="A8665">
        <v>8664</v>
      </c>
      <c r="B8665">
        <v>1</v>
      </c>
      <c r="C8665">
        <v>2</v>
      </c>
      <c r="D8665">
        <v>1</v>
      </c>
      <c r="E8665">
        <v>1</v>
      </c>
      <c r="F8665" t="s">
        <v>23</v>
      </c>
      <c r="G8665">
        <v>-5.2041941957901097</v>
      </c>
      <c r="H8665" t="s">
        <v>23</v>
      </c>
      <c r="I8665">
        <v>45.073842752597002</v>
      </c>
      <c r="J8665" t="s">
        <v>194</v>
      </c>
      <c r="K8665" t="s">
        <v>25</v>
      </c>
      <c r="L8665" t="s">
        <v>12352</v>
      </c>
      <c r="M8665" t="s">
        <v>12353</v>
      </c>
      <c r="N8665" t="s">
        <v>12354</v>
      </c>
      <c r="O8665" t="s">
        <v>12355</v>
      </c>
      <c r="P8665">
        <v>1.7000000500000001</v>
      </c>
      <c r="Q8665" t="s">
        <v>12356</v>
      </c>
      <c r="R8665" t="s">
        <v>12357</v>
      </c>
      <c r="S8665">
        <v>3194966</v>
      </c>
      <c r="T8665">
        <v>355.20161919999998</v>
      </c>
      <c r="U8665" t="s">
        <v>31</v>
      </c>
      <c r="V8665" t="s">
        <v>5352</v>
      </c>
      <c r="W8665" t="s">
        <v>23</v>
      </c>
    </row>
    <row r="8666" spans="1:23" x14ac:dyDescent="0.4">
      <c r="A8666">
        <v>8665</v>
      </c>
      <c r="B8666">
        <v>1</v>
      </c>
      <c r="C8666">
        <v>1</v>
      </c>
      <c r="D8666">
        <v>1</v>
      </c>
      <c r="E8666">
        <v>1</v>
      </c>
      <c r="F8666" t="s">
        <v>23</v>
      </c>
      <c r="G8666">
        <v>-30.4533967725285</v>
      </c>
      <c r="H8666" t="s">
        <v>23</v>
      </c>
      <c r="I8666">
        <v>74.622165417040407</v>
      </c>
      <c r="J8666" t="s">
        <v>411</v>
      </c>
      <c r="K8666" t="s">
        <v>25</v>
      </c>
      <c r="L8666" t="s">
        <v>12543</v>
      </c>
      <c r="M8666" t="s">
        <v>12544</v>
      </c>
      <c r="N8666" t="s">
        <v>12545</v>
      </c>
      <c r="O8666" t="s">
        <v>12546</v>
      </c>
      <c r="P8666">
        <v>2.7999999500000001</v>
      </c>
      <c r="Q8666" t="s">
        <v>12547</v>
      </c>
      <c r="R8666" t="s">
        <v>12548</v>
      </c>
      <c r="S8666">
        <v>3719218</v>
      </c>
      <c r="T8666">
        <v>353.18596910000002</v>
      </c>
      <c r="U8666" t="s">
        <v>31</v>
      </c>
      <c r="V8666" t="s">
        <v>12218</v>
      </c>
      <c r="W8666" t="s">
        <v>23</v>
      </c>
    </row>
    <row r="8667" spans="1:23" x14ac:dyDescent="0.4">
      <c r="A8667">
        <v>8666</v>
      </c>
      <c r="B8667">
        <v>1</v>
      </c>
      <c r="C8667">
        <v>1</v>
      </c>
      <c r="D8667">
        <v>1</v>
      </c>
      <c r="E8667">
        <v>4</v>
      </c>
      <c r="F8667" t="s">
        <v>23</v>
      </c>
      <c r="G8667">
        <v>-386.89095865014798</v>
      </c>
      <c r="H8667" t="s">
        <v>23</v>
      </c>
      <c r="I8667">
        <v>124.077850589688</v>
      </c>
      <c r="J8667" t="s">
        <v>8749</v>
      </c>
      <c r="K8667" t="s">
        <v>25</v>
      </c>
      <c r="L8667" t="s">
        <v>8750</v>
      </c>
      <c r="M8667" t="s">
        <v>8751</v>
      </c>
      <c r="N8667" t="s">
        <v>8752</v>
      </c>
      <c r="O8667" t="s">
        <v>8753</v>
      </c>
      <c r="P8667">
        <v>2.5999998999999998</v>
      </c>
      <c r="Q8667" t="s">
        <v>8754</v>
      </c>
      <c r="R8667" t="s">
        <v>8755</v>
      </c>
      <c r="S8667">
        <v>262210</v>
      </c>
      <c r="T8667">
        <v>329.08670849999999</v>
      </c>
      <c r="U8667" t="s">
        <v>31</v>
      </c>
      <c r="V8667" t="s">
        <v>12228</v>
      </c>
      <c r="W8667" t="s">
        <v>23</v>
      </c>
    </row>
    <row r="8668" spans="1:23" x14ac:dyDescent="0.4">
      <c r="A8668">
        <v>8667</v>
      </c>
      <c r="B8668">
        <v>1</v>
      </c>
      <c r="C8668">
        <v>1</v>
      </c>
      <c r="D8668">
        <v>1</v>
      </c>
      <c r="E8668">
        <v>1</v>
      </c>
      <c r="F8668" t="s">
        <v>23</v>
      </c>
      <c r="G8668">
        <v>-137.49487053033599</v>
      </c>
      <c r="H8668" t="s">
        <v>23</v>
      </c>
      <c r="I8668">
        <v>14.9077089914796</v>
      </c>
      <c r="J8668" t="s">
        <v>2159</v>
      </c>
      <c r="K8668" t="s">
        <v>25</v>
      </c>
      <c r="L8668" t="s">
        <v>2160</v>
      </c>
      <c r="M8668" t="s">
        <v>2161</v>
      </c>
      <c r="N8668" t="s">
        <v>2162</v>
      </c>
      <c r="O8668" t="s">
        <v>2163</v>
      </c>
      <c r="P8668">
        <v>-1.39999998</v>
      </c>
      <c r="Q8668">
        <v>21827835</v>
      </c>
      <c r="R8668" t="s">
        <v>2164</v>
      </c>
      <c r="S8668">
        <v>262146</v>
      </c>
      <c r="T8668">
        <v>301.06011710000001</v>
      </c>
      <c r="U8668" t="s">
        <v>31</v>
      </c>
      <c r="V8668" t="s">
        <v>9603</v>
      </c>
      <c r="W8668" t="s">
        <v>23</v>
      </c>
    </row>
    <row r="8669" spans="1:23" x14ac:dyDescent="0.4">
      <c r="A8669">
        <v>8668</v>
      </c>
      <c r="B8669">
        <v>1</v>
      </c>
      <c r="C8669">
        <v>1</v>
      </c>
      <c r="D8669">
        <v>1</v>
      </c>
      <c r="E8669">
        <v>1</v>
      </c>
      <c r="F8669" t="s">
        <v>23</v>
      </c>
      <c r="G8669">
        <v>-20.393981932867799</v>
      </c>
      <c r="H8669" t="s">
        <v>23</v>
      </c>
      <c r="I8669">
        <v>10.965093828596901</v>
      </c>
      <c r="J8669" t="s">
        <v>4135</v>
      </c>
      <c r="K8669" t="s">
        <v>25</v>
      </c>
      <c r="L8669" t="s">
        <v>4136</v>
      </c>
      <c r="M8669" t="s">
        <v>4137</v>
      </c>
      <c r="N8669" t="s">
        <v>4138</v>
      </c>
      <c r="O8669" t="s">
        <v>4139</v>
      </c>
      <c r="P8669">
        <v>4.1234784099999997</v>
      </c>
      <c r="Q8669" t="s">
        <v>4140</v>
      </c>
      <c r="R8669" t="s">
        <v>4141</v>
      </c>
      <c r="S8669">
        <v>86960502</v>
      </c>
      <c r="T8669">
        <v>247.1229749</v>
      </c>
      <c r="U8669" t="s">
        <v>31</v>
      </c>
      <c r="V8669" t="s">
        <v>4142</v>
      </c>
      <c r="W8669" t="s">
        <v>23</v>
      </c>
    </row>
    <row r="8670" spans="1:23" x14ac:dyDescent="0.4">
      <c r="A8670">
        <v>8669</v>
      </c>
      <c r="B8670">
        <v>1</v>
      </c>
      <c r="C8670">
        <v>1</v>
      </c>
      <c r="D8670">
        <v>1</v>
      </c>
      <c r="E8670">
        <v>1</v>
      </c>
      <c r="F8670" t="s">
        <v>23</v>
      </c>
      <c r="G8670">
        <v>-302.36629737087401</v>
      </c>
      <c r="H8670" t="s">
        <v>23</v>
      </c>
      <c r="I8670">
        <v>62.644180382253303</v>
      </c>
      <c r="J8670" t="s">
        <v>10239</v>
      </c>
      <c r="K8670" t="s">
        <v>25</v>
      </c>
      <c r="L8670" t="s">
        <v>10240</v>
      </c>
      <c r="M8670" t="s">
        <v>10241</v>
      </c>
      <c r="N8670" t="s">
        <v>10242</v>
      </c>
      <c r="O8670" t="s">
        <v>10243</v>
      </c>
      <c r="P8670">
        <v>3.7000000499999999</v>
      </c>
      <c r="Q8670">
        <v>3040104</v>
      </c>
      <c r="R8670" t="s">
        <v>10244</v>
      </c>
      <c r="S8670">
        <v>67108866</v>
      </c>
      <c r="T8670">
        <v>328.04518000000002</v>
      </c>
      <c r="U8670" t="s">
        <v>31</v>
      </c>
      <c r="V8670" t="s">
        <v>10290</v>
      </c>
      <c r="W8670" t="s">
        <v>23</v>
      </c>
    </row>
    <row r="8671" spans="1:23" x14ac:dyDescent="0.4">
      <c r="A8671">
        <v>8670</v>
      </c>
      <c r="B8671">
        <v>1</v>
      </c>
      <c r="C8671">
        <v>1</v>
      </c>
      <c r="D8671">
        <v>1</v>
      </c>
      <c r="E8671">
        <v>1</v>
      </c>
      <c r="F8671" t="s">
        <v>23</v>
      </c>
      <c r="G8671">
        <v>-21.307992981987599</v>
      </c>
      <c r="H8671" t="s">
        <v>23</v>
      </c>
      <c r="I8671">
        <v>164.76311819315899</v>
      </c>
      <c r="J8671" t="s">
        <v>5353</v>
      </c>
      <c r="K8671" t="s">
        <v>25</v>
      </c>
      <c r="L8671" t="s">
        <v>13185</v>
      </c>
      <c r="M8671" t="s">
        <v>13186</v>
      </c>
      <c r="N8671" t="s">
        <v>13187</v>
      </c>
      <c r="O8671" t="s">
        <v>13188</v>
      </c>
      <c r="P8671">
        <v>1.39999998</v>
      </c>
      <c r="Q8671" t="s">
        <v>13189</v>
      </c>
      <c r="R8671" t="s">
        <v>13190</v>
      </c>
      <c r="S8671">
        <v>221964662</v>
      </c>
      <c r="T8671">
        <v>209.08083529999999</v>
      </c>
      <c r="U8671" t="s">
        <v>31</v>
      </c>
      <c r="V8671" t="s">
        <v>6695</v>
      </c>
      <c r="W8671" t="s">
        <v>23</v>
      </c>
    </row>
    <row r="8672" spans="1:23" x14ac:dyDescent="0.4">
      <c r="A8672">
        <v>8671</v>
      </c>
      <c r="B8672">
        <v>1</v>
      </c>
      <c r="C8672">
        <v>2</v>
      </c>
      <c r="D8672">
        <v>1</v>
      </c>
      <c r="E8672">
        <v>1</v>
      </c>
      <c r="F8672" t="s">
        <v>23</v>
      </c>
      <c r="G8672">
        <v>-9.0037335618113392</v>
      </c>
      <c r="H8672" t="s">
        <v>23</v>
      </c>
      <c r="I8672">
        <v>94.151160045040498</v>
      </c>
      <c r="J8672" t="s">
        <v>944</v>
      </c>
      <c r="K8672" t="s">
        <v>25</v>
      </c>
      <c r="L8672" t="s">
        <v>945</v>
      </c>
      <c r="M8672" t="s">
        <v>946</v>
      </c>
      <c r="N8672" t="s">
        <v>947</v>
      </c>
      <c r="O8672" t="s">
        <v>948</v>
      </c>
      <c r="P8672">
        <v>4</v>
      </c>
      <c r="Q8672" t="s">
        <v>949</v>
      </c>
      <c r="R8672" t="s">
        <v>950</v>
      </c>
      <c r="S8672">
        <v>120384382</v>
      </c>
      <c r="T8672">
        <v>609.28132000000005</v>
      </c>
      <c r="U8672" t="s">
        <v>31</v>
      </c>
      <c r="V8672" t="s">
        <v>1662</v>
      </c>
      <c r="W8672" t="s">
        <v>23</v>
      </c>
    </row>
    <row r="8673" spans="1:23" x14ac:dyDescent="0.4">
      <c r="A8673">
        <v>8672</v>
      </c>
      <c r="B8673">
        <v>1</v>
      </c>
      <c r="C8673">
        <v>1</v>
      </c>
      <c r="D8673">
        <v>1</v>
      </c>
      <c r="E8673">
        <v>1</v>
      </c>
      <c r="F8673" t="s">
        <v>23</v>
      </c>
      <c r="G8673">
        <v>-284.329393429569</v>
      </c>
      <c r="H8673" t="s">
        <v>23</v>
      </c>
      <c r="I8673">
        <v>52.747848949905404</v>
      </c>
      <c r="J8673" t="s">
        <v>2668</v>
      </c>
      <c r="K8673" t="s">
        <v>25</v>
      </c>
      <c r="L8673" t="s">
        <v>2669</v>
      </c>
      <c r="M8673" t="s">
        <v>2670</v>
      </c>
      <c r="N8673" t="s">
        <v>2671</v>
      </c>
      <c r="O8673" t="s">
        <v>2672</v>
      </c>
      <c r="P8673">
        <v>-10.399999599999999</v>
      </c>
      <c r="Q8673" t="s">
        <v>2673</v>
      </c>
      <c r="R8673" t="s">
        <v>2674</v>
      </c>
      <c r="S8673">
        <v>16910690</v>
      </c>
      <c r="T8673">
        <v>611.19704679999995</v>
      </c>
      <c r="U8673" t="s">
        <v>31</v>
      </c>
      <c r="V8673" t="s">
        <v>12224</v>
      </c>
      <c r="W8673" t="s">
        <v>23</v>
      </c>
    </row>
    <row r="8674" spans="1:23" x14ac:dyDescent="0.4">
      <c r="A8674">
        <v>8673</v>
      </c>
      <c r="B8674">
        <v>1</v>
      </c>
      <c r="C8674">
        <v>1</v>
      </c>
      <c r="D8674">
        <v>1</v>
      </c>
      <c r="E8674">
        <v>1</v>
      </c>
      <c r="F8674" t="s">
        <v>23</v>
      </c>
      <c r="G8674">
        <v>-4.8371470706477497</v>
      </c>
      <c r="H8674" t="s">
        <v>23</v>
      </c>
      <c r="I8674">
        <v>27.197882058669901</v>
      </c>
      <c r="J8674" t="s">
        <v>716</v>
      </c>
      <c r="K8674" t="s">
        <v>25</v>
      </c>
      <c r="L8674" t="s">
        <v>717</v>
      </c>
      <c r="M8674" t="s">
        <v>718</v>
      </c>
      <c r="N8674" t="s">
        <v>719</v>
      </c>
      <c r="O8674" t="s">
        <v>720</v>
      </c>
      <c r="P8674">
        <v>2.6983466100000002</v>
      </c>
      <c r="Q8674" t="s">
        <v>721</v>
      </c>
      <c r="R8674" t="s">
        <v>722</v>
      </c>
      <c r="S8674">
        <v>86829438</v>
      </c>
      <c r="T8674">
        <v>183.09168</v>
      </c>
      <c r="U8674" t="s">
        <v>31</v>
      </c>
      <c r="V8674" t="s">
        <v>1100</v>
      </c>
      <c r="W8674" t="s">
        <v>23</v>
      </c>
    </row>
    <row r="8675" spans="1:23" x14ac:dyDescent="0.4">
      <c r="A8675">
        <v>8674</v>
      </c>
      <c r="B8675">
        <v>1</v>
      </c>
      <c r="C8675">
        <v>1</v>
      </c>
      <c r="D8675">
        <v>1</v>
      </c>
      <c r="E8675">
        <v>2</v>
      </c>
      <c r="F8675" t="s">
        <v>23</v>
      </c>
      <c r="G8675">
        <v>-201.104773438379</v>
      </c>
      <c r="H8675" t="s">
        <v>23</v>
      </c>
      <c r="I8675">
        <v>36.247221772677896</v>
      </c>
      <c r="J8675" t="s">
        <v>16632</v>
      </c>
      <c r="K8675" t="s">
        <v>25</v>
      </c>
      <c r="L8675" t="s">
        <v>16749</v>
      </c>
      <c r="M8675" t="s">
        <v>16750</v>
      </c>
      <c r="N8675" t="s">
        <v>16751</v>
      </c>
      <c r="O8675" t="s">
        <v>16752</v>
      </c>
      <c r="P8675">
        <v>1.5485135299999999</v>
      </c>
      <c r="Q8675" t="s">
        <v>16753</v>
      </c>
      <c r="R8675" t="s">
        <v>16754</v>
      </c>
      <c r="S8675">
        <v>67108866</v>
      </c>
      <c r="T8675">
        <v>183.09167479999999</v>
      </c>
      <c r="U8675" t="s">
        <v>31</v>
      </c>
      <c r="V8675" t="s">
        <v>2189</v>
      </c>
      <c r="W8675" t="s">
        <v>23</v>
      </c>
    </row>
    <row r="8676" spans="1:23" x14ac:dyDescent="0.4">
      <c r="A8676">
        <v>8675</v>
      </c>
      <c r="B8676">
        <v>1</v>
      </c>
      <c r="C8676">
        <v>1</v>
      </c>
      <c r="D8676">
        <v>1</v>
      </c>
      <c r="E8676">
        <v>2</v>
      </c>
      <c r="F8676" t="s">
        <v>23</v>
      </c>
      <c r="G8676">
        <v>-320.80603903283799</v>
      </c>
      <c r="H8676" t="s">
        <v>23</v>
      </c>
      <c r="I8676">
        <v>33.427774527123503</v>
      </c>
      <c r="J8676" t="s">
        <v>11223</v>
      </c>
      <c r="K8676" t="s">
        <v>25</v>
      </c>
      <c r="L8676" t="s">
        <v>11224</v>
      </c>
      <c r="M8676" t="s">
        <v>11225</v>
      </c>
      <c r="N8676" t="s">
        <v>11226</v>
      </c>
      <c r="O8676" t="s">
        <v>11227</v>
      </c>
      <c r="P8676">
        <v>10.399999599999999</v>
      </c>
      <c r="Q8676">
        <v>3022899</v>
      </c>
      <c r="R8676" t="s">
        <v>11228</v>
      </c>
      <c r="S8676">
        <v>262146</v>
      </c>
      <c r="T8676">
        <v>473.36253649999998</v>
      </c>
      <c r="U8676" t="s">
        <v>31</v>
      </c>
      <c r="V8676" t="s">
        <v>7136</v>
      </c>
      <c r="W8676" t="s">
        <v>23</v>
      </c>
    </row>
    <row r="8677" spans="1:23" x14ac:dyDescent="0.4">
      <c r="A8677">
        <v>8676</v>
      </c>
      <c r="B8677">
        <v>1</v>
      </c>
      <c r="C8677">
        <v>1</v>
      </c>
      <c r="D8677">
        <v>1</v>
      </c>
      <c r="E8677">
        <v>2</v>
      </c>
      <c r="F8677" t="s">
        <v>23</v>
      </c>
      <c r="G8677">
        <v>-805.07011882610198</v>
      </c>
      <c r="H8677" t="s">
        <v>23</v>
      </c>
      <c r="I8677">
        <v>1.8594549674207801</v>
      </c>
      <c r="J8677" t="s">
        <v>11939</v>
      </c>
      <c r="K8677" t="s">
        <v>25</v>
      </c>
      <c r="L8677" t="s">
        <v>11940</v>
      </c>
      <c r="M8677" t="s">
        <v>11941</v>
      </c>
      <c r="N8677" t="s">
        <v>28</v>
      </c>
      <c r="O8677" t="s">
        <v>11942</v>
      </c>
      <c r="P8677">
        <v>3</v>
      </c>
      <c r="Q8677" t="s">
        <v>11943</v>
      </c>
      <c r="R8677" t="s">
        <v>11944</v>
      </c>
      <c r="S8677">
        <v>16777282</v>
      </c>
      <c r="T8677">
        <v>823.41106239999999</v>
      </c>
      <c r="U8677" t="s">
        <v>31</v>
      </c>
      <c r="V8677" t="s">
        <v>17401</v>
      </c>
      <c r="W8677" t="s">
        <v>23</v>
      </c>
    </row>
    <row r="8678" spans="1:23" x14ac:dyDescent="0.4">
      <c r="A8678">
        <v>8677</v>
      </c>
      <c r="B8678">
        <v>1</v>
      </c>
      <c r="C8678">
        <v>1</v>
      </c>
      <c r="D8678">
        <v>1</v>
      </c>
      <c r="E8678">
        <v>1</v>
      </c>
      <c r="F8678" t="s">
        <v>23</v>
      </c>
      <c r="G8678">
        <v>-504.72311112634299</v>
      </c>
      <c r="H8678" t="s">
        <v>23</v>
      </c>
      <c r="I8678">
        <v>63.1314084291322</v>
      </c>
      <c r="J8678" t="s">
        <v>2568</v>
      </c>
      <c r="K8678" t="s">
        <v>25</v>
      </c>
      <c r="L8678" t="s">
        <v>2569</v>
      </c>
      <c r="M8678" t="s">
        <v>2570</v>
      </c>
      <c r="N8678" t="s">
        <v>2571</v>
      </c>
      <c r="O8678" t="s">
        <v>2572</v>
      </c>
      <c r="P8678">
        <v>2.8060767700000002</v>
      </c>
      <c r="Q8678">
        <v>3041626</v>
      </c>
      <c r="R8678" t="s">
        <v>2573</v>
      </c>
      <c r="S8678">
        <v>67108866</v>
      </c>
      <c r="T8678">
        <v>441.139138</v>
      </c>
      <c r="U8678" t="s">
        <v>31</v>
      </c>
      <c r="V8678" t="s">
        <v>2695</v>
      </c>
      <c r="W8678" t="s">
        <v>23</v>
      </c>
    </row>
    <row r="8679" spans="1:23" x14ac:dyDescent="0.4">
      <c r="A8679">
        <v>8678</v>
      </c>
      <c r="B8679">
        <v>1</v>
      </c>
      <c r="C8679">
        <v>1</v>
      </c>
      <c r="D8679">
        <v>1</v>
      </c>
      <c r="E8679">
        <v>1</v>
      </c>
      <c r="F8679" t="s">
        <v>23</v>
      </c>
      <c r="G8679">
        <v>-744.81185980744999</v>
      </c>
      <c r="H8679" t="s">
        <v>23</v>
      </c>
      <c r="I8679">
        <v>5.5822223601565799</v>
      </c>
      <c r="J8679" t="s">
        <v>7667</v>
      </c>
      <c r="K8679" t="s">
        <v>25</v>
      </c>
      <c r="L8679" t="s">
        <v>7668</v>
      </c>
      <c r="M8679" t="s">
        <v>7669</v>
      </c>
      <c r="N8679" t="s">
        <v>28</v>
      </c>
      <c r="O8679" t="s">
        <v>7670</v>
      </c>
      <c r="P8679">
        <v>1.60000002</v>
      </c>
      <c r="Q8679">
        <v>135566417</v>
      </c>
      <c r="R8679" t="s">
        <v>7671</v>
      </c>
      <c r="S8679">
        <v>16777282</v>
      </c>
      <c r="T8679">
        <v>519.11540000000002</v>
      </c>
      <c r="U8679" t="s">
        <v>31</v>
      </c>
      <c r="V8679" t="s">
        <v>7673</v>
      </c>
      <c r="W8679" t="s">
        <v>23</v>
      </c>
    </row>
    <row r="8680" spans="1:23" x14ac:dyDescent="0.4">
      <c r="A8680">
        <v>8679</v>
      </c>
      <c r="B8680">
        <v>1</v>
      </c>
      <c r="C8680">
        <v>1</v>
      </c>
      <c r="D8680">
        <v>1</v>
      </c>
      <c r="E8680">
        <v>1</v>
      </c>
      <c r="F8680" t="s">
        <v>23</v>
      </c>
      <c r="G8680">
        <v>-419.581037794699</v>
      </c>
      <c r="H8680" t="s">
        <v>23</v>
      </c>
      <c r="I8680">
        <v>101.618768681151</v>
      </c>
      <c r="J8680" t="s">
        <v>11289</v>
      </c>
      <c r="K8680" t="s">
        <v>25</v>
      </c>
      <c r="L8680" t="s">
        <v>11290</v>
      </c>
      <c r="M8680" t="s">
        <v>11291</v>
      </c>
      <c r="N8680" t="s">
        <v>28</v>
      </c>
      <c r="O8680" t="s">
        <v>11292</v>
      </c>
      <c r="P8680">
        <v>-4.9595823299999999</v>
      </c>
      <c r="R8680" t="s">
        <v>11293</v>
      </c>
      <c r="S8680">
        <v>3178496</v>
      </c>
      <c r="T8680">
        <v>781.47326869999995</v>
      </c>
      <c r="U8680" t="s">
        <v>31</v>
      </c>
      <c r="V8680" t="s">
        <v>7006</v>
      </c>
      <c r="W8680" t="s">
        <v>23</v>
      </c>
    </row>
    <row r="8681" spans="1:23" x14ac:dyDescent="0.4">
      <c r="A8681">
        <v>8680</v>
      </c>
      <c r="B8681">
        <v>1</v>
      </c>
      <c r="C8681">
        <v>1</v>
      </c>
      <c r="D8681">
        <v>1</v>
      </c>
      <c r="E8681">
        <v>2</v>
      </c>
      <c r="F8681" t="s">
        <v>23</v>
      </c>
      <c r="G8681">
        <v>-163.765506872082</v>
      </c>
      <c r="H8681" t="s">
        <v>23</v>
      </c>
      <c r="I8681">
        <v>34.700198368334704</v>
      </c>
      <c r="J8681" t="s">
        <v>16632</v>
      </c>
      <c r="K8681" t="s">
        <v>25</v>
      </c>
      <c r="L8681" t="s">
        <v>16818</v>
      </c>
      <c r="M8681" t="s">
        <v>16819</v>
      </c>
      <c r="N8681" t="s">
        <v>16820</v>
      </c>
      <c r="O8681" t="s">
        <v>16821</v>
      </c>
      <c r="P8681">
        <v>1</v>
      </c>
      <c r="Q8681" t="s">
        <v>16822</v>
      </c>
      <c r="R8681" t="s">
        <v>16823</v>
      </c>
      <c r="S8681">
        <v>16777282</v>
      </c>
      <c r="T8681">
        <v>183.09167479999999</v>
      </c>
      <c r="U8681" t="s">
        <v>31</v>
      </c>
      <c r="V8681" t="s">
        <v>1373</v>
      </c>
      <c r="W8681" t="s">
        <v>23</v>
      </c>
    </row>
    <row r="8682" spans="1:23" x14ac:dyDescent="0.4">
      <c r="A8682">
        <v>8681</v>
      </c>
      <c r="B8682">
        <v>1</v>
      </c>
      <c r="C8682">
        <v>1</v>
      </c>
      <c r="D8682">
        <v>1</v>
      </c>
      <c r="E8682">
        <v>1</v>
      </c>
      <c r="F8682" t="s">
        <v>23</v>
      </c>
      <c r="G8682">
        <v>-471.93569590810802</v>
      </c>
      <c r="H8682" t="s">
        <v>23</v>
      </c>
      <c r="I8682">
        <v>65.135047890387796</v>
      </c>
      <c r="J8682" t="s">
        <v>4388</v>
      </c>
      <c r="K8682" t="s">
        <v>25</v>
      </c>
      <c r="L8682" t="s">
        <v>4389</v>
      </c>
      <c r="M8682" t="s">
        <v>4390</v>
      </c>
      <c r="N8682" t="s">
        <v>28</v>
      </c>
      <c r="O8682" t="s">
        <v>4391</v>
      </c>
      <c r="P8682">
        <v>1.60877895</v>
      </c>
      <c r="Q8682">
        <v>139592455</v>
      </c>
      <c r="R8682" t="s">
        <v>4392</v>
      </c>
      <c r="S8682">
        <v>16777218</v>
      </c>
      <c r="T8682">
        <v>267.13795629999998</v>
      </c>
      <c r="U8682" t="s">
        <v>31</v>
      </c>
      <c r="V8682" t="s">
        <v>7276</v>
      </c>
      <c r="W8682" t="s">
        <v>23</v>
      </c>
    </row>
    <row r="8683" spans="1:23" x14ac:dyDescent="0.4">
      <c r="A8683">
        <v>8682</v>
      </c>
      <c r="B8683">
        <v>1</v>
      </c>
      <c r="C8683">
        <v>1</v>
      </c>
      <c r="D8683">
        <v>1</v>
      </c>
      <c r="E8683">
        <v>1</v>
      </c>
      <c r="F8683" t="s">
        <v>23</v>
      </c>
      <c r="G8683">
        <v>-561.76154346602004</v>
      </c>
      <c r="H8683" t="s">
        <v>23</v>
      </c>
      <c r="I8683">
        <v>35.965289052265099</v>
      </c>
      <c r="J8683" t="s">
        <v>6277</v>
      </c>
      <c r="K8683" t="s">
        <v>25</v>
      </c>
      <c r="L8683" t="s">
        <v>6278</v>
      </c>
      <c r="M8683" t="s">
        <v>6279</v>
      </c>
      <c r="N8683" t="s">
        <v>28</v>
      </c>
      <c r="O8683" t="s">
        <v>6280</v>
      </c>
      <c r="P8683">
        <v>3.7000000499999999</v>
      </c>
      <c r="Q8683">
        <v>26744355</v>
      </c>
      <c r="R8683" t="s">
        <v>6281</v>
      </c>
      <c r="S8683">
        <v>3153922</v>
      </c>
      <c r="T8683">
        <v>451.12349</v>
      </c>
      <c r="U8683" t="s">
        <v>31</v>
      </c>
      <c r="V8683" t="s">
        <v>8523</v>
      </c>
      <c r="W8683" t="s">
        <v>23</v>
      </c>
    </row>
    <row r="8684" spans="1:23" x14ac:dyDescent="0.4">
      <c r="A8684">
        <v>8683</v>
      </c>
      <c r="B8684">
        <v>1</v>
      </c>
      <c r="C8684">
        <v>1</v>
      </c>
      <c r="D8684">
        <v>1</v>
      </c>
      <c r="E8684">
        <v>1</v>
      </c>
      <c r="F8684" t="s">
        <v>23</v>
      </c>
      <c r="G8684">
        <v>-11.309411620918199</v>
      </c>
      <c r="H8684" t="s">
        <v>23</v>
      </c>
      <c r="I8684">
        <v>42.4769347602953</v>
      </c>
      <c r="J8684" t="s">
        <v>1199</v>
      </c>
      <c r="K8684" t="s">
        <v>25</v>
      </c>
      <c r="L8684" t="s">
        <v>13551</v>
      </c>
      <c r="M8684" t="s">
        <v>13552</v>
      </c>
      <c r="N8684" t="s">
        <v>13553</v>
      </c>
      <c r="O8684" t="s">
        <v>13554</v>
      </c>
      <c r="P8684">
        <v>-0.89999997600000003</v>
      </c>
      <c r="Q8684" t="s">
        <v>13555</v>
      </c>
      <c r="R8684" t="s">
        <v>13556</v>
      </c>
      <c r="S8684">
        <v>3989878</v>
      </c>
      <c r="T8684">
        <v>597.18139680000002</v>
      </c>
      <c r="U8684" t="s">
        <v>31</v>
      </c>
      <c r="V8684" t="s">
        <v>1827</v>
      </c>
      <c r="W8684" t="s">
        <v>23</v>
      </c>
    </row>
    <row r="8685" spans="1:23" x14ac:dyDescent="0.4">
      <c r="A8685">
        <v>8684</v>
      </c>
      <c r="B8685">
        <v>1</v>
      </c>
      <c r="C8685">
        <v>1</v>
      </c>
      <c r="D8685">
        <v>1</v>
      </c>
      <c r="E8685">
        <v>1</v>
      </c>
      <c r="F8685" t="s">
        <v>23</v>
      </c>
      <c r="G8685">
        <v>-381.02997422450397</v>
      </c>
      <c r="H8685" t="s">
        <v>23</v>
      </c>
      <c r="I8685">
        <v>71.121866991676598</v>
      </c>
      <c r="J8685" t="s">
        <v>4309</v>
      </c>
      <c r="K8685" t="s">
        <v>25</v>
      </c>
      <c r="L8685" t="s">
        <v>4310</v>
      </c>
      <c r="M8685" t="s">
        <v>4311</v>
      </c>
      <c r="N8685" t="s">
        <v>28</v>
      </c>
      <c r="O8685" t="s">
        <v>4312</v>
      </c>
      <c r="P8685">
        <v>1.56971419</v>
      </c>
      <c r="Q8685">
        <v>137797036</v>
      </c>
      <c r="R8685" t="s">
        <v>4313</v>
      </c>
      <c r="S8685">
        <v>16777218</v>
      </c>
      <c r="T8685">
        <v>225.07574990000001</v>
      </c>
      <c r="U8685" t="s">
        <v>31</v>
      </c>
      <c r="V8685" t="s">
        <v>6891</v>
      </c>
      <c r="W8685" t="s">
        <v>23</v>
      </c>
    </row>
    <row r="8686" spans="1:23" x14ac:dyDescent="0.4">
      <c r="A8686">
        <v>8685</v>
      </c>
      <c r="B8686">
        <v>1</v>
      </c>
      <c r="C8686">
        <v>1</v>
      </c>
      <c r="D8686">
        <v>1</v>
      </c>
      <c r="E8686">
        <v>1</v>
      </c>
      <c r="F8686" t="s">
        <v>23</v>
      </c>
      <c r="G8686">
        <v>-2.58597636756584</v>
      </c>
      <c r="H8686" t="s">
        <v>23</v>
      </c>
      <c r="I8686">
        <v>4.5070307198053996</v>
      </c>
      <c r="J8686" t="s">
        <v>2355</v>
      </c>
      <c r="K8686" t="s">
        <v>25</v>
      </c>
      <c r="L8686" t="s">
        <v>2356</v>
      </c>
      <c r="M8686" t="s">
        <v>2357</v>
      </c>
      <c r="N8686" t="s">
        <v>2358</v>
      </c>
      <c r="O8686" t="s">
        <v>2359</v>
      </c>
      <c r="P8686">
        <v>2.7000000499999999</v>
      </c>
      <c r="Q8686" t="s">
        <v>2360</v>
      </c>
      <c r="R8686" t="s">
        <v>2361</v>
      </c>
      <c r="S8686">
        <v>20900222</v>
      </c>
      <c r="T8686">
        <v>287.09140000000002</v>
      </c>
      <c r="U8686" t="s">
        <v>31</v>
      </c>
      <c r="V8686" t="s">
        <v>3332</v>
      </c>
      <c r="W8686" t="s">
        <v>23</v>
      </c>
    </row>
    <row r="8687" spans="1:23" x14ac:dyDescent="0.4">
      <c r="A8687">
        <v>8686</v>
      </c>
      <c r="B8687">
        <v>1</v>
      </c>
      <c r="C8687">
        <v>1</v>
      </c>
      <c r="D8687">
        <v>1</v>
      </c>
      <c r="E8687">
        <v>1</v>
      </c>
      <c r="F8687" t="s">
        <v>23</v>
      </c>
      <c r="G8687">
        <v>-0.74307314151743697</v>
      </c>
      <c r="H8687" t="s">
        <v>23</v>
      </c>
      <c r="I8687">
        <v>42.864150660551097</v>
      </c>
      <c r="J8687" t="s">
        <v>486</v>
      </c>
      <c r="K8687" t="s">
        <v>25</v>
      </c>
      <c r="L8687" t="s">
        <v>487</v>
      </c>
      <c r="M8687" t="s">
        <v>488</v>
      </c>
      <c r="N8687" t="s">
        <v>489</v>
      </c>
      <c r="O8687" t="s">
        <v>490</v>
      </c>
      <c r="P8687">
        <v>-2.2649436000000001</v>
      </c>
      <c r="Q8687" t="s">
        <v>491</v>
      </c>
      <c r="R8687" t="s">
        <v>492</v>
      </c>
      <c r="S8687">
        <v>120580478</v>
      </c>
      <c r="T8687">
        <v>245.07679999999999</v>
      </c>
      <c r="U8687" t="s">
        <v>31</v>
      </c>
      <c r="V8687" t="s">
        <v>494</v>
      </c>
      <c r="W8687" t="s">
        <v>23</v>
      </c>
    </row>
    <row r="8688" spans="1:23" x14ac:dyDescent="0.4">
      <c r="A8688">
        <v>8687</v>
      </c>
      <c r="B8688">
        <v>1</v>
      </c>
      <c r="C8688">
        <v>1</v>
      </c>
      <c r="D8688">
        <v>1</v>
      </c>
      <c r="E8688">
        <v>1</v>
      </c>
      <c r="F8688" t="s">
        <v>23</v>
      </c>
      <c r="G8688">
        <v>-9.1104388180933906</v>
      </c>
      <c r="H8688" t="s">
        <v>23</v>
      </c>
      <c r="I8688">
        <v>60.104336976051201</v>
      </c>
      <c r="J8688" t="s">
        <v>3587</v>
      </c>
      <c r="K8688" t="s">
        <v>25</v>
      </c>
      <c r="L8688" t="s">
        <v>12591</v>
      </c>
      <c r="M8688" t="s">
        <v>12592</v>
      </c>
      <c r="N8688" t="s">
        <v>12593</v>
      </c>
      <c r="O8688" t="s">
        <v>12594</v>
      </c>
      <c r="P8688">
        <v>3.2999999500000001</v>
      </c>
      <c r="Q8688" t="s">
        <v>12595</v>
      </c>
      <c r="R8688" t="s">
        <v>12596</v>
      </c>
      <c r="S8688">
        <v>87613822</v>
      </c>
      <c r="T8688">
        <v>299.12778550000002</v>
      </c>
      <c r="U8688" t="s">
        <v>31</v>
      </c>
      <c r="V8688" t="s">
        <v>5253</v>
      </c>
      <c r="W8688" t="s">
        <v>23</v>
      </c>
    </row>
    <row r="8689" spans="1:23" x14ac:dyDescent="0.4">
      <c r="A8689">
        <v>8688</v>
      </c>
      <c r="B8689">
        <v>1</v>
      </c>
      <c r="C8689">
        <v>1</v>
      </c>
      <c r="D8689">
        <v>1</v>
      </c>
      <c r="E8689">
        <v>1</v>
      </c>
      <c r="F8689" t="s">
        <v>23</v>
      </c>
      <c r="G8689">
        <v>-5.9068144735946602</v>
      </c>
      <c r="H8689" t="s">
        <v>23</v>
      </c>
      <c r="I8689">
        <v>75.7873449794062</v>
      </c>
      <c r="J8689" t="s">
        <v>1973</v>
      </c>
      <c r="K8689" t="s">
        <v>25</v>
      </c>
      <c r="L8689" t="s">
        <v>1974</v>
      </c>
      <c r="M8689" t="s">
        <v>1975</v>
      </c>
      <c r="N8689" t="s">
        <v>1976</v>
      </c>
      <c r="O8689" t="s">
        <v>1977</v>
      </c>
      <c r="P8689">
        <v>1.36698294</v>
      </c>
      <c r="Q8689" t="s">
        <v>1978</v>
      </c>
      <c r="R8689" t="s">
        <v>1979</v>
      </c>
      <c r="S8689">
        <v>255847294</v>
      </c>
      <c r="T8689">
        <v>303.04992909999999</v>
      </c>
      <c r="U8689" t="s">
        <v>31</v>
      </c>
      <c r="V8689" t="s">
        <v>4041</v>
      </c>
      <c r="W8689" t="s">
        <v>23</v>
      </c>
    </row>
    <row r="8690" spans="1:23" x14ac:dyDescent="0.4">
      <c r="A8690">
        <v>8689</v>
      </c>
      <c r="B8690">
        <v>1</v>
      </c>
      <c r="C8690">
        <v>1</v>
      </c>
      <c r="D8690">
        <v>1</v>
      </c>
      <c r="E8690">
        <v>1</v>
      </c>
      <c r="F8690" t="s">
        <v>23</v>
      </c>
      <c r="G8690">
        <v>-19.4582295293255</v>
      </c>
      <c r="H8690" t="s">
        <v>23</v>
      </c>
      <c r="I8690">
        <v>133.492051703887</v>
      </c>
      <c r="J8690" t="s">
        <v>5353</v>
      </c>
      <c r="K8690" t="s">
        <v>25</v>
      </c>
      <c r="L8690" t="s">
        <v>13185</v>
      </c>
      <c r="M8690" t="s">
        <v>13186</v>
      </c>
      <c r="N8690" t="s">
        <v>13187</v>
      </c>
      <c r="O8690" t="s">
        <v>13188</v>
      </c>
      <c r="P8690">
        <v>1.39999998</v>
      </c>
      <c r="Q8690" t="s">
        <v>13189</v>
      </c>
      <c r="R8690" t="s">
        <v>13190</v>
      </c>
      <c r="S8690">
        <v>221964662</v>
      </c>
      <c r="T8690">
        <v>209.08083529999999</v>
      </c>
      <c r="U8690" t="s">
        <v>31</v>
      </c>
      <c r="V8690" t="s">
        <v>8239</v>
      </c>
      <c r="W8690" t="s">
        <v>23</v>
      </c>
    </row>
    <row r="8691" spans="1:23" x14ac:dyDescent="0.4">
      <c r="A8691">
        <v>8690</v>
      </c>
      <c r="B8691">
        <v>1</v>
      </c>
      <c r="C8691">
        <v>1</v>
      </c>
      <c r="D8691">
        <v>1</v>
      </c>
      <c r="E8691">
        <v>1</v>
      </c>
      <c r="F8691" t="s">
        <v>23</v>
      </c>
      <c r="G8691">
        <v>-474.06025949193798</v>
      </c>
      <c r="H8691" t="s">
        <v>23</v>
      </c>
      <c r="I8691">
        <v>83.677974588215903</v>
      </c>
      <c r="J8691" t="s">
        <v>11254</v>
      </c>
      <c r="K8691" t="s">
        <v>25</v>
      </c>
      <c r="L8691" t="s">
        <v>11255</v>
      </c>
      <c r="M8691" t="s">
        <v>11256</v>
      </c>
      <c r="N8691" t="s">
        <v>11257</v>
      </c>
      <c r="O8691" t="s">
        <v>11258</v>
      </c>
      <c r="P8691">
        <v>2.7000000499999999</v>
      </c>
      <c r="Q8691" t="s">
        <v>11259</v>
      </c>
      <c r="R8691" t="s">
        <v>11260</v>
      </c>
      <c r="S8691">
        <v>16777218</v>
      </c>
      <c r="T8691">
        <v>579.14970270000003</v>
      </c>
      <c r="U8691" t="s">
        <v>31</v>
      </c>
      <c r="V8691" t="s">
        <v>12331</v>
      </c>
      <c r="W8691" t="s">
        <v>23</v>
      </c>
    </row>
    <row r="8692" spans="1:23" x14ac:dyDescent="0.4">
      <c r="A8692">
        <v>8691</v>
      </c>
      <c r="B8692">
        <v>1</v>
      </c>
      <c r="C8692">
        <v>1</v>
      </c>
      <c r="D8692">
        <v>1</v>
      </c>
      <c r="E8692">
        <v>1</v>
      </c>
      <c r="F8692" t="s">
        <v>23</v>
      </c>
      <c r="G8692">
        <v>-16.702680198017099</v>
      </c>
      <c r="H8692" t="s">
        <v>23</v>
      </c>
      <c r="I8692">
        <v>37.829025455667001</v>
      </c>
      <c r="J8692" t="s">
        <v>4591</v>
      </c>
      <c r="K8692" t="s">
        <v>25</v>
      </c>
      <c r="L8692" t="s">
        <v>15727</v>
      </c>
      <c r="M8692" t="s">
        <v>15728</v>
      </c>
      <c r="N8692" t="s">
        <v>15729</v>
      </c>
      <c r="O8692" t="s">
        <v>15730</v>
      </c>
      <c r="P8692">
        <v>3</v>
      </c>
      <c r="Q8692" t="s">
        <v>15731</v>
      </c>
      <c r="R8692" t="s">
        <v>15732</v>
      </c>
      <c r="S8692">
        <v>20900214</v>
      </c>
      <c r="T8692">
        <v>285.07574990000001</v>
      </c>
      <c r="U8692" t="s">
        <v>31</v>
      </c>
      <c r="V8692" t="s">
        <v>8980</v>
      </c>
      <c r="W8692" t="s">
        <v>23</v>
      </c>
    </row>
    <row r="8693" spans="1:23" x14ac:dyDescent="0.4">
      <c r="A8693">
        <v>8692</v>
      </c>
      <c r="B8693">
        <v>1</v>
      </c>
      <c r="C8693">
        <v>1</v>
      </c>
      <c r="D8693">
        <v>1</v>
      </c>
      <c r="E8693">
        <v>1</v>
      </c>
      <c r="F8693" t="s">
        <v>23</v>
      </c>
      <c r="G8693">
        <v>-324.07255424397101</v>
      </c>
      <c r="H8693" t="s">
        <v>23</v>
      </c>
      <c r="I8693">
        <v>57.085405141951803</v>
      </c>
      <c r="J8693" t="s">
        <v>11400</v>
      </c>
      <c r="K8693" t="s">
        <v>25</v>
      </c>
      <c r="L8693" t="s">
        <v>11401</v>
      </c>
      <c r="M8693" t="s">
        <v>11402</v>
      </c>
      <c r="N8693" t="s">
        <v>28</v>
      </c>
      <c r="O8693" t="s">
        <v>11403</v>
      </c>
      <c r="P8693">
        <v>-9.0486192699999997</v>
      </c>
      <c r="R8693" t="s">
        <v>11404</v>
      </c>
      <c r="S8693">
        <v>2097152</v>
      </c>
      <c r="T8693">
        <v>687.28586189999999</v>
      </c>
      <c r="U8693" t="s">
        <v>31</v>
      </c>
      <c r="V8693" t="s">
        <v>8455</v>
      </c>
      <c r="W8693" t="s">
        <v>23</v>
      </c>
    </row>
    <row r="8694" spans="1:23" x14ac:dyDescent="0.4">
      <c r="A8694">
        <v>8693</v>
      </c>
      <c r="B8694">
        <v>1</v>
      </c>
      <c r="C8694">
        <v>1</v>
      </c>
      <c r="D8694">
        <v>1</v>
      </c>
      <c r="E8694">
        <v>3</v>
      </c>
      <c r="F8694" t="s">
        <v>23</v>
      </c>
      <c r="G8694">
        <v>-280.76980787095903</v>
      </c>
      <c r="H8694" t="s">
        <v>23</v>
      </c>
      <c r="I8694">
        <v>13.5065567037518</v>
      </c>
      <c r="J8694" t="s">
        <v>4277</v>
      </c>
      <c r="K8694" t="s">
        <v>25</v>
      </c>
      <c r="L8694" t="s">
        <v>4278</v>
      </c>
      <c r="M8694" t="s">
        <v>4279</v>
      </c>
      <c r="N8694" t="s">
        <v>4280</v>
      </c>
      <c r="O8694" t="s">
        <v>4281</v>
      </c>
      <c r="P8694">
        <v>3.5999998999999998</v>
      </c>
      <c r="Q8694" t="s">
        <v>4282</v>
      </c>
      <c r="R8694" t="s">
        <v>4283</v>
      </c>
      <c r="S8694">
        <v>120340582</v>
      </c>
      <c r="T8694">
        <v>465.10275250000001</v>
      </c>
      <c r="U8694" t="s">
        <v>31</v>
      </c>
      <c r="V8694" t="s">
        <v>7398</v>
      </c>
      <c r="W8694" t="s">
        <v>23</v>
      </c>
    </row>
    <row r="8695" spans="1:23" x14ac:dyDescent="0.4">
      <c r="A8695">
        <v>8694</v>
      </c>
      <c r="B8695">
        <v>1</v>
      </c>
      <c r="C8695">
        <v>1</v>
      </c>
      <c r="D8695">
        <v>1</v>
      </c>
      <c r="E8695">
        <v>1</v>
      </c>
      <c r="F8695" t="s">
        <v>23</v>
      </c>
      <c r="G8695">
        <v>-166.59412359665299</v>
      </c>
      <c r="H8695" t="s">
        <v>23</v>
      </c>
      <c r="I8695">
        <v>14.4358739147767</v>
      </c>
      <c r="J8695" t="s">
        <v>7432</v>
      </c>
      <c r="K8695" t="s">
        <v>25</v>
      </c>
      <c r="L8695" t="s">
        <v>7433</v>
      </c>
      <c r="M8695" t="s">
        <v>7434</v>
      </c>
      <c r="N8695" t="s">
        <v>28</v>
      </c>
      <c r="O8695" t="s">
        <v>7435</v>
      </c>
      <c r="P8695">
        <v>6.3000001900000004</v>
      </c>
      <c r="Q8695">
        <v>102321525</v>
      </c>
      <c r="R8695" t="s">
        <v>7436</v>
      </c>
      <c r="S8695">
        <v>2097154</v>
      </c>
      <c r="T8695">
        <v>625.17630999999994</v>
      </c>
      <c r="U8695" t="s">
        <v>31</v>
      </c>
      <c r="V8695" t="s">
        <v>7446</v>
      </c>
      <c r="W8695" t="s">
        <v>23</v>
      </c>
    </row>
    <row r="8696" spans="1:23" x14ac:dyDescent="0.4">
      <c r="A8696">
        <v>8695</v>
      </c>
      <c r="B8696">
        <v>1</v>
      </c>
      <c r="C8696">
        <v>1</v>
      </c>
      <c r="D8696">
        <v>1</v>
      </c>
      <c r="E8696">
        <v>1</v>
      </c>
      <c r="F8696" t="s">
        <v>23</v>
      </c>
      <c r="G8696">
        <v>-919.567532397175</v>
      </c>
      <c r="H8696" t="s">
        <v>23</v>
      </c>
      <c r="I8696">
        <v>9.82310274433868</v>
      </c>
      <c r="J8696" t="s">
        <v>2180</v>
      </c>
      <c r="K8696" t="s">
        <v>25</v>
      </c>
      <c r="L8696" t="s">
        <v>2181</v>
      </c>
      <c r="M8696" t="s">
        <v>2182</v>
      </c>
      <c r="N8696" t="s">
        <v>28</v>
      </c>
      <c r="O8696" t="s">
        <v>2183</v>
      </c>
      <c r="P8696">
        <v>-2.15272737</v>
      </c>
      <c r="Q8696" t="s">
        <v>2184</v>
      </c>
      <c r="R8696" t="s">
        <v>2185</v>
      </c>
      <c r="S8696">
        <v>16777218</v>
      </c>
      <c r="T8696">
        <v>717.36466170000006</v>
      </c>
      <c r="U8696" t="s">
        <v>31</v>
      </c>
      <c r="V8696" t="s">
        <v>4061</v>
      </c>
      <c r="W8696" t="s">
        <v>23</v>
      </c>
    </row>
    <row r="8697" spans="1:23" x14ac:dyDescent="0.4">
      <c r="A8697">
        <v>8696</v>
      </c>
      <c r="B8697">
        <v>1</v>
      </c>
      <c r="C8697">
        <v>1</v>
      </c>
      <c r="D8697">
        <v>1</v>
      </c>
      <c r="E8697">
        <v>1</v>
      </c>
      <c r="F8697" t="s">
        <v>23</v>
      </c>
      <c r="G8697">
        <v>-4.7313844028871603</v>
      </c>
      <c r="H8697" t="s">
        <v>23</v>
      </c>
      <c r="I8697">
        <v>39.728607031087499</v>
      </c>
      <c r="J8697" t="s">
        <v>4449</v>
      </c>
      <c r="K8697" t="s">
        <v>25</v>
      </c>
      <c r="L8697" t="s">
        <v>9522</v>
      </c>
      <c r="M8697" t="s">
        <v>9523</v>
      </c>
      <c r="N8697" t="s">
        <v>9524</v>
      </c>
      <c r="O8697" t="s">
        <v>9525</v>
      </c>
      <c r="P8697">
        <v>3.4000001000000002</v>
      </c>
      <c r="Q8697" t="s">
        <v>9526</v>
      </c>
      <c r="R8697" t="s">
        <v>9527</v>
      </c>
      <c r="S8697">
        <v>70803558</v>
      </c>
      <c r="T8697">
        <v>355.11761480000001</v>
      </c>
      <c r="U8697" t="s">
        <v>31</v>
      </c>
      <c r="V8697" t="s">
        <v>9529</v>
      </c>
      <c r="W8697" t="s">
        <v>23</v>
      </c>
    </row>
    <row r="8698" spans="1:23" x14ac:dyDescent="0.4">
      <c r="A8698">
        <v>8697</v>
      </c>
      <c r="B8698">
        <v>1</v>
      </c>
      <c r="C8698">
        <v>1</v>
      </c>
      <c r="D8698">
        <v>1</v>
      </c>
      <c r="E8698">
        <v>1</v>
      </c>
      <c r="F8698" t="s">
        <v>23</v>
      </c>
      <c r="G8698">
        <v>-424.96492405391598</v>
      </c>
      <c r="H8698" t="s">
        <v>23</v>
      </c>
      <c r="I8698">
        <v>179.01109204074601</v>
      </c>
      <c r="J8698" t="s">
        <v>999</v>
      </c>
      <c r="K8698" t="s">
        <v>25</v>
      </c>
      <c r="L8698" t="s">
        <v>1000</v>
      </c>
      <c r="M8698" t="s">
        <v>1001</v>
      </c>
      <c r="N8698" t="s">
        <v>1002</v>
      </c>
      <c r="O8698" t="s">
        <v>1003</v>
      </c>
      <c r="P8698">
        <v>1.1020009500000001</v>
      </c>
      <c r="Q8698">
        <v>133488</v>
      </c>
      <c r="R8698" t="s">
        <v>1004</v>
      </c>
      <c r="S8698">
        <v>70</v>
      </c>
      <c r="T8698">
        <v>309.15975429999997</v>
      </c>
      <c r="U8698" t="s">
        <v>31</v>
      </c>
      <c r="V8698" t="s">
        <v>4417</v>
      </c>
      <c r="W8698" t="s">
        <v>23</v>
      </c>
    </row>
    <row r="8699" spans="1:23" x14ac:dyDescent="0.4">
      <c r="A8699">
        <v>8698</v>
      </c>
      <c r="B8699">
        <v>1</v>
      </c>
      <c r="C8699">
        <v>1</v>
      </c>
      <c r="D8699">
        <v>1</v>
      </c>
      <c r="E8699">
        <v>1</v>
      </c>
      <c r="F8699" t="s">
        <v>23</v>
      </c>
      <c r="G8699">
        <v>-355.87272243643798</v>
      </c>
      <c r="H8699" t="s">
        <v>23</v>
      </c>
      <c r="I8699">
        <v>54.121800790207097</v>
      </c>
      <c r="J8699" t="s">
        <v>4243</v>
      </c>
      <c r="K8699" t="s">
        <v>25</v>
      </c>
      <c r="L8699" t="s">
        <v>4244</v>
      </c>
      <c r="M8699" t="s">
        <v>4245</v>
      </c>
      <c r="N8699" t="s">
        <v>4246</v>
      </c>
      <c r="O8699" t="s">
        <v>4247</v>
      </c>
      <c r="P8699">
        <v>7.0999999000000003</v>
      </c>
      <c r="Q8699">
        <v>1901232</v>
      </c>
      <c r="R8699" t="s">
        <v>4248</v>
      </c>
      <c r="S8699">
        <v>67108866</v>
      </c>
      <c r="T8699">
        <v>509.1289673</v>
      </c>
      <c r="U8699" t="s">
        <v>31</v>
      </c>
      <c r="V8699" t="s">
        <v>4249</v>
      </c>
      <c r="W8699" t="s">
        <v>23</v>
      </c>
    </row>
    <row r="8700" spans="1:23" x14ac:dyDescent="0.4">
      <c r="A8700">
        <v>8699</v>
      </c>
      <c r="B8700">
        <v>1</v>
      </c>
      <c r="C8700">
        <v>1</v>
      </c>
      <c r="D8700">
        <v>1</v>
      </c>
      <c r="E8700">
        <v>2</v>
      </c>
      <c r="F8700" t="s">
        <v>23</v>
      </c>
      <c r="G8700">
        <v>-390.33257336136899</v>
      </c>
      <c r="H8700" t="s">
        <v>23</v>
      </c>
      <c r="I8700">
        <v>93.279865905132297</v>
      </c>
      <c r="J8700" t="s">
        <v>5655</v>
      </c>
      <c r="K8700" t="s">
        <v>25</v>
      </c>
      <c r="L8700" t="s">
        <v>5656</v>
      </c>
      <c r="M8700" t="s">
        <v>5657</v>
      </c>
      <c r="N8700" t="s">
        <v>28</v>
      </c>
      <c r="O8700" t="s">
        <v>5658</v>
      </c>
      <c r="P8700">
        <v>-5.4000000999999997</v>
      </c>
      <c r="Q8700">
        <v>91746300</v>
      </c>
      <c r="R8700" t="s">
        <v>5659</v>
      </c>
      <c r="S8700">
        <v>34</v>
      </c>
      <c r="T8700">
        <v>271.06009990000001</v>
      </c>
      <c r="U8700" t="s">
        <v>31</v>
      </c>
      <c r="V8700" t="s">
        <v>7412</v>
      </c>
      <c r="W8700" t="s">
        <v>23</v>
      </c>
    </row>
    <row r="8701" spans="1:23" x14ac:dyDescent="0.4">
      <c r="A8701">
        <v>8700</v>
      </c>
      <c r="B8701">
        <v>1</v>
      </c>
      <c r="C8701">
        <v>1</v>
      </c>
      <c r="D8701">
        <v>1</v>
      </c>
      <c r="E8701">
        <v>1</v>
      </c>
      <c r="F8701" t="s">
        <v>23</v>
      </c>
      <c r="G8701">
        <v>-790.20347816135302</v>
      </c>
      <c r="H8701" t="s">
        <v>23</v>
      </c>
      <c r="I8701">
        <v>53.490009911698998</v>
      </c>
      <c r="J8701" t="s">
        <v>139</v>
      </c>
      <c r="K8701" t="s">
        <v>25</v>
      </c>
      <c r="L8701" t="s">
        <v>140</v>
      </c>
      <c r="M8701" t="s">
        <v>141</v>
      </c>
      <c r="N8701" t="s">
        <v>28</v>
      </c>
      <c r="O8701" t="s">
        <v>142</v>
      </c>
      <c r="P8701">
        <v>-4.0999999000000003</v>
      </c>
      <c r="Q8701" t="s">
        <v>143</v>
      </c>
      <c r="R8701" t="s">
        <v>144</v>
      </c>
      <c r="S8701">
        <v>2097222</v>
      </c>
      <c r="T8701">
        <v>613.21269689999997</v>
      </c>
      <c r="U8701" t="s">
        <v>31</v>
      </c>
      <c r="V8701" t="s">
        <v>12230</v>
      </c>
      <c r="W8701" t="s">
        <v>23</v>
      </c>
    </row>
    <row r="8702" spans="1:23" x14ac:dyDescent="0.4">
      <c r="A8702">
        <v>8701</v>
      </c>
      <c r="B8702">
        <v>1</v>
      </c>
      <c r="C8702">
        <v>1</v>
      </c>
      <c r="D8702">
        <v>1</v>
      </c>
      <c r="E8702">
        <v>1</v>
      </c>
      <c r="F8702" t="s">
        <v>23</v>
      </c>
      <c r="G8702">
        <v>-0.98047561622712898</v>
      </c>
      <c r="H8702" t="s">
        <v>23</v>
      </c>
      <c r="I8702">
        <v>29.886697507814102</v>
      </c>
      <c r="J8702" t="s">
        <v>512</v>
      </c>
      <c r="K8702" t="s">
        <v>25</v>
      </c>
      <c r="L8702" t="s">
        <v>513</v>
      </c>
      <c r="M8702" t="s">
        <v>514</v>
      </c>
      <c r="N8702" t="s">
        <v>515</v>
      </c>
      <c r="O8702" t="s">
        <v>516</v>
      </c>
      <c r="P8702">
        <v>1.2496581099999999</v>
      </c>
      <c r="Q8702" t="s">
        <v>517</v>
      </c>
      <c r="R8702" t="s">
        <v>518</v>
      </c>
      <c r="S8702">
        <v>19556450</v>
      </c>
      <c r="T8702">
        <v>247.10771879999999</v>
      </c>
      <c r="U8702" t="s">
        <v>31</v>
      </c>
      <c r="V8702" t="s">
        <v>520</v>
      </c>
      <c r="W8702" t="s">
        <v>23</v>
      </c>
    </row>
    <row r="8703" spans="1:23" x14ac:dyDescent="0.4">
      <c r="A8703">
        <v>8702</v>
      </c>
      <c r="B8703">
        <v>1</v>
      </c>
      <c r="C8703">
        <v>1</v>
      </c>
      <c r="D8703">
        <v>1</v>
      </c>
      <c r="E8703">
        <v>1</v>
      </c>
      <c r="F8703" t="s">
        <v>23</v>
      </c>
      <c r="G8703">
        <v>-8.1090366104394604</v>
      </c>
      <c r="H8703" t="s">
        <v>23</v>
      </c>
      <c r="I8703">
        <v>68.423173143298001</v>
      </c>
      <c r="J8703" t="s">
        <v>1234</v>
      </c>
      <c r="K8703" t="s">
        <v>25</v>
      </c>
      <c r="L8703" t="s">
        <v>14099</v>
      </c>
      <c r="M8703" t="s">
        <v>14100</v>
      </c>
      <c r="N8703" t="s">
        <v>14101</v>
      </c>
      <c r="O8703" t="s">
        <v>14102</v>
      </c>
      <c r="P8703">
        <v>1.7897781100000001</v>
      </c>
      <c r="Q8703" t="s">
        <v>14103</v>
      </c>
      <c r="R8703" t="s">
        <v>14104</v>
      </c>
      <c r="S8703">
        <v>121629566</v>
      </c>
      <c r="T8703">
        <v>287.05500000000001</v>
      </c>
      <c r="U8703" t="s">
        <v>31</v>
      </c>
      <c r="V8703" t="s">
        <v>3806</v>
      </c>
      <c r="W8703" t="s">
        <v>23</v>
      </c>
    </row>
    <row r="8704" spans="1:23" x14ac:dyDescent="0.4">
      <c r="A8704">
        <v>8703</v>
      </c>
      <c r="B8704">
        <v>1</v>
      </c>
      <c r="C8704">
        <v>1</v>
      </c>
      <c r="D8704">
        <v>1</v>
      </c>
      <c r="E8704">
        <v>1</v>
      </c>
      <c r="F8704" t="s">
        <v>23</v>
      </c>
      <c r="G8704">
        <v>-6.8598911202955897</v>
      </c>
      <c r="H8704" t="s">
        <v>23</v>
      </c>
      <c r="I8704">
        <v>64.283015060620897</v>
      </c>
      <c r="J8704" t="s">
        <v>683</v>
      </c>
      <c r="K8704" t="s">
        <v>25</v>
      </c>
      <c r="L8704" t="s">
        <v>684</v>
      </c>
      <c r="M8704" t="s">
        <v>685</v>
      </c>
      <c r="N8704" t="s">
        <v>686</v>
      </c>
      <c r="O8704" t="s">
        <v>687</v>
      </c>
      <c r="P8704">
        <v>-1.91061068</v>
      </c>
      <c r="Q8704" t="s">
        <v>688</v>
      </c>
      <c r="R8704" t="s">
        <v>689</v>
      </c>
      <c r="S8704">
        <v>51626568046</v>
      </c>
      <c r="T8704">
        <v>259.09249999999997</v>
      </c>
      <c r="U8704" t="s">
        <v>31</v>
      </c>
      <c r="V8704" t="s">
        <v>1016</v>
      </c>
      <c r="W8704" t="s">
        <v>23</v>
      </c>
    </row>
    <row r="8705" spans="1:23" x14ac:dyDescent="0.4">
      <c r="A8705">
        <v>8704</v>
      </c>
      <c r="B8705">
        <v>1</v>
      </c>
      <c r="C8705">
        <v>1</v>
      </c>
      <c r="D8705">
        <v>1</v>
      </c>
      <c r="E8705">
        <v>2</v>
      </c>
      <c r="F8705" t="s">
        <v>23</v>
      </c>
      <c r="G8705">
        <v>-4.2921224708340304</v>
      </c>
      <c r="H8705" t="s">
        <v>23</v>
      </c>
      <c r="I8705">
        <v>83.190917715047604</v>
      </c>
      <c r="J8705" t="s">
        <v>380</v>
      </c>
      <c r="K8705" t="s">
        <v>25</v>
      </c>
      <c r="L8705" t="s">
        <v>381</v>
      </c>
      <c r="M8705" t="s">
        <v>382</v>
      </c>
      <c r="N8705" t="s">
        <v>383</v>
      </c>
      <c r="O8705" t="s">
        <v>384</v>
      </c>
      <c r="P8705">
        <v>1.89999998</v>
      </c>
      <c r="Q8705" t="s">
        <v>385</v>
      </c>
      <c r="R8705" t="s">
        <v>386</v>
      </c>
      <c r="S8705">
        <v>2146370</v>
      </c>
      <c r="T8705">
        <v>323.17540439999999</v>
      </c>
      <c r="U8705" t="s">
        <v>31</v>
      </c>
      <c r="V8705" t="s">
        <v>11145</v>
      </c>
      <c r="W8705" t="s">
        <v>23</v>
      </c>
    </row>
    <row r="8706" spans="1:23" x14ac:dyDescent="0.4">
      <c r="A8706">
        <v>8705</v>
      </c>
      <c r="B8706">
        <v>1</v>
      </c>
      <c r="C8706">
        <v>1</v>
      </c>
      <c r="D8706">
        <v>1</v>
      </c>
      <c r="E8706">
        <v>1</v>
      </c>
      <c r="F8706" t="s">
        <v>23</v>
      </c>
      <c r="G8706">
        <v>-6.4669604631002402</v>
      </c>
      <c r="H8706" t="s">
        <v>23</v>
      </c>
      <c r="I8706">
        <v>96.141323341305693</v>
      </c>
      <c r="J8706" t="s">
        <v>1102</v>
      </c>
      <c r="K8706" t="s">
        <v>25</v>
      </c>
      <c r="L8706" t="s">
        <v>1103</v>
      </c>
      <c r="M8706" t="s">
        <v>1104</v>
      </c>
      <c r="N8706" t="s">
        <v>1105</v>
      </c>
      <c r="O8706" t="s">
        <v>1106</v>
      </c>
      <c r="P8706">
        <v>3.0999998999999998</v>
      </c>
      <c r="Q8706" t="s">
        <v>1107</v>
      </c>
      <c r="R8706" t="s">
        <v>1108</v>
      </c>
      <c r="S8706">
        <v>255847294</v>
      </c>
      <c r="T8706">
        <v>229.0859207</v>
      </c>
      <c r="U8706" t="s">
        <v>31</v>
      </c>
      <c r="V8706" t="s">
        <v>6994</v>
      </c>
      <c r="W8706" t="s">
        <v>23</v>
      </c>
    </row>
    <row r="8707" spans="1:23" x14ac:dyDescent="0.4">
      <c r="A8707">
        <v>8706</v>
      </c>
      <c r="B8707">
        <v>1</v>
      </c>
      <c r="C8707">
        <v>1</v>
      </c>
      <c r="D8707">
        <v>1</v>
      </c>
      <c r="E8707">
        <v>1</v>
      </c>
      <c r="F8707" t="s">
        <v>23</v>
      </c>
      <c r="G8707">
        <v>-9.9070613175702498</v>
      </c>
      <c r="H8707" t="s">
        <v>23</v>
      </c>
      <c r="I8707">
        <v>49.664851096985402</v>
      </c>
      <c r="J8707" t="s">
        <v>4010</v>
      </c>
      <c r="K8707" t="s">
        <v>25</v>
      </c>
      <c r="L8707" t="s">
        <v>4011</v>
      </c>
      <c r="M8707" t="s">
        <v>4012</v>
      </c>
      <c r="N8707" t="s">
        <v>4013</v>
      </c>
      <c r="O8707" t="s">
        <v>4014</v>
      </c>
      <c r="P8707">
        <v>0.20000000300000001</v>
      </c>
      <c r="Q8707" t="s">
        <v>4015</v>
      </c>
      <c r="R8707" t="s">
        <v>4016</v>
      </c>
      <c r="S8707">
        <v>8610701434</v>
      </c>
      <c r="T8707">
        <v>451.12348800000001</v>
      </c>
      <c r="U8707" t="s">
        <v>31</v>
      </c>
      <c r="V8707" t="s">
        <v>12161</v>
      </c>
      <c r="W8707" t="s">
        <v>23</v>
      </c>
    </row>
    <row r="8708" spans="1:23" x14ac:dyDescent="0.4">
      <c r="A8708">
        <v>8707</v>
      </c>
      <c r="B8708">
        <v>1</v>
      </c>
      <c r="C8708">
        <v>1</v>
      </c>
      <c r="D8708">
        <v>1</v>
      </c>
      <c r="E8708">
        <v>1</v>
      </c>
      <c r="F8708" t="s">
        <v>23</v>
      </c>
      <c r="G8708">
        <v>-2.8128862531877701</v>
      </c>
      <c r="H8708" t="s">
        <v>23</v>
      </c>
      <c r="I8708">
        <v>28.795304335347598</v>
      </c>
      <c r="J8708" t="s">
        <v>442</v>
      </c>
      <c r="K8708" t="s">
        <v>25</v>
      </c>
      <c r="L8708" t="s">
        <v>443</v>
      </c>
      <c r="M8708" t="s">
        <v>444</v>
      </c>
      <c r="N8708" t="s">
        <v>445</v>
      </c>
      <c r="O8708" t="s">
        <v>446</v>
      </c>
      <c r="P8708">
        <v>-1.63495886</v>
      </c>
      <c r="Q8708" t="s">
        <v>447</v>
      </c>
      <c r="R8708" t="s">
        <v>448</v>
      </c>
      <c r="S8708">
        <v>255847294</v>
      </c>
      <c r="T8708">
        <v>175.11895999999999</v>
      </c>
      <c r="U8708" t="s">
        <v>31</v>
      </c>
      <c r="V8708" t="s">
        <v>561</v>
      </c>
      <c r="W8708" t="s">
        <v>23</v>
      </c>
    </row>
    <row r="8709" spans="1:23" x14ac:dyDescent="0.4">
      <c r="A8709">
        <v>8708</v>
      </c>
      <c r="B8709">
        <v>1</v>
      </c>
      <c r="C8709">
        <v>1</v>
      </c>
      <c r="D8709">
        <v>1</v>
      </c>
      <c r="E8709">
        <v>1</v>
      </c>
      <c r="F8709" t="s">
        <v>23</v>
      </c>
      <c r="G8709">
        <v>-8.7590027577189904</v>
      </c>
      <c r="H8709" t="s">
        <v>23</v>
      </c>
      <c r="I8709">
        <v>23.989704763481601</v>
      </c>
      <c r="J8709" t="s">
        <v>1785</v>
      </c>
      <c r="K8709" t="s">
        <v>25</v>
      </c>
      <c r="L8709" t="s">
        <v>14161</v>
      </c>
      <c r="M8709" t="s">
        <v>14162</v>
      </c>
      <c r="N8709" t="s">
        <v>14163</v>
      </c>
      <c r="O8709" t="s">
        <v>14164</v>
      </c>
      <c r="P8709">
        <v>2.5</v>
      </c>
      <c r="Q8709" t="s">
        <v>14165</v>
      </c>
      <c r="R8709" t="s">
        <v>14166</v>
      </c>
      <c r="S8709">
        <v>121563518</v>
      </c>
      <c r="T8709">
        <v>255.0652</v>
      </c>
      <c r="U8709" t="s">
        <v>31</v>
      </c>
      <c r="V8709" t="s">
        <v>7685</v>
      </c>
      <c r="W8709" t="s">
        <v>23</v>
      </c>
    </row>
    <row r="8710" spans="1:23" x14ac:dyDescent="0.4">
      <c r="A8710">
        <v>8709</v>
      </c>
      <c r="B8710">
        <v>1</v>
      </c>
      <c r="C8710">
        <v>1</v>
      </c>
      <c r="D8710">
        <v>1</v>
      </c>
      <c r="E8710">
        <v>4</v>
      </c>
      <c r="F8710" t="s">
        <v>23</v>
      </c>
      <c r="G8710">
        <v>-428.45567451175998</v>
      </c>
      <c r="H8710" t="s">
        <v>23</v>
      </c>
      <c r="I8710">
        <v>9.5141550249717497</v>
      </c>
      <c r="J8710" t="s">
        <v>17344</v>
      </c>
      <c r="K8710" t="s">
        <v>25</v>
      </c>
      <c r="L8710" t="s">
        <v>17345</v>
      </c>
      <c r="M8710" t="s">
        <v>17346</v>
      </c>
      <c r="N8710" t="s">
        <v>17347</v>
      </c>
      <c r="O8710" t="s">
        <v>17348</v>
      </c>
      <c r="P8710">
        <v>-0.5</v>
      </c>
      <c r="Q8710">
        <v>50919270</v>
      </c>
      <c r="R8710" t="s">
        <v>17349</v>
      </c>
      <c r="S8710">
        <v>16777282</v>
      </c>
      <c r="T8710">
        <v>459.13029999999998</v>
      </c>
      <c r="U8710" t="s">
        <v>31</v>
      </c>
      <c r="V8710" t="s">
        <v>17402</v>
      </c>
      <c r="W8710" t="s">
        <v>23</v>
      </c>
    </row>
    <row r="8711" spans="1:23" x14ac:dyDescent="0.4">
      <c r="A8711">
        <v>8710</v>
      </c>
      <c r="B8711">
        <v>1</v>
      </c>
      <c r="C8711">
        <v>1</v>
      </c>
      <c r="D8711">
        <v>1</v>
      </c>
      <c r="E8711">
        <v>1</v>
      </c>
      <c r="F8711" t="s">
        <v>23</v>
      </c>
      <c r="G8711">
        <v>-370.57603777084</v>
      </c>
      <c r="H8711" t="s">
        <v>23</v>
      </c>
      <c r="I8711">
        <v>95.845128131483605</v>
      </c>
      <c r="J8711" t="s">
        <v>10408</v>
      </c>
      <c r="K8711" t="s">
        <v>25</v>
      </c>
      <c r="L8711" t="s">
        <v>10958</v>
      </c>
      <c r="M8711" t="s">
        <v>10959</v>
      </c>
      <c r="N8711" t="s">
        <v>28</v>
      </c>
      <c r="O8711" t="s">
        <v>10960</v>
      </c>
      <c r="P8711">
        <v>0</v>
      </c>
      <c r="R8711" t="s">
        <v>10961</v>
      </c>
      <c r="S8711">
        <v>3145728</v>
      </c>
      <c r="T8711">
        <v>323.17540439999999</v>
      </c>
      <c r="U8711" t="s">
        <v>31</v>
      </c>
      <c r="V8711" t="s">
        <v>12209</v>
      </c>
      <c r="W8711" t="s">
        <v>23</v>
      </c>
    </row>
    <row r="8712" spans="1:23" x14ac:dyDescent="0.4">
      <c r="A8712">
        <v>8711</v>
      </c>
      <c r="B8712">
        <v>1</v>
      </c>
      <c r="C8712">
        <v>1</v>
      </c>
      <c r="D8712">
        <v>1</v>
      </c>
      <c r="E8712">
        <v>2</v>
      </c>
      <c r="F8712" t="s">
        <v>23</v>
      </c>
      <c r="G8712">
        <v>-756.09380439757297</v>
      </c>
      <c r="H8712" t="s">
        <v>23</v>
      </c>
      <c r="I8712">
        <v>61.348128490336698</v>
      </c>
      <c r="J8712" t="s">
        <v>17140</v>
      </c>
      <c r="K8712" t="s">
        <v>25</v>
      </c>
      <c r="L8712" t="s">
        <v>17141</v>
      </c>
      <c r="M8712" t="s">
        <v>17142</v>
      </c>
      <c r="N8712" t="s">
        <v>28</v>
      </c>
      <c r="O8712" t="s">
        <v>17143</v>
      </c>
      <c r="P8712">
        <v>-2.9000001000000002</v>
      </c>
      <c r="Q8712">
        <v>26763595</v>
      </c>
      <c r="R8712" t="s">
        <v>17144</v>
      </c>
      <c r="S8712">
        <v>3153922</v>
      </c>
      <c r="T8712">
        <v>362.14991789999999</v>
      </c>
      <c r="U8712" t="s">
        <v>31</v>
      </c>
      <c r="V8712" t="s">
        <v>635</v>
      </c>
      <c r="W8712" t="s">
        <v>23</v>
      </c>
    </row>
    <row r="8713" spans="1:23" x14ac:dyDescent="0.4">
      <c r="A8713">
        <v>8712</v>
      </c>
      <c r="B8713">
        <v>1</v>
      </c>
      <c r="C8713">
        <v>1</v>
      </c>
      <c r="D8713">
        <v>1</v>
      </c>
      <c r="E8713">
        <v>1</v>
      </c>
      <c r="F8713" t="s">
        <v>23</v>
      </c>
      <c r="G8713">
        <v>-593.028789076718</v>
      </c>
      <c r="H8713" t="s">
        <v>23</v>
      </c>
      <c r="I8713">
        <v>62.946034293156501</v>
      </c>
      <c r="J8713" t="s">
        <v>6109</v>
      </c>
      <c r="K8713" t="s">
        <v>25</v>
      </c>
      <c r="L8713" t="s">
        <v>6110</v>
      </c>
      <c r="M8713" t="s">
        <v>6111</v>
      </c>
      <c r="N8713" t="s">
        <v>6112</v>
      </c>
      <c r="O8713" t="s">
        <v>6113</v>
      </c>
      <c r="P8713">
        <v>3.9000001000000002</v>
      </c>
      <c r="Q8713" t="s">
        <v>6114</v>
      </c>
      <c r="R8713" t="s">
        <v>6115</v>
      </c>
      <c r="S8713">
        <v>98</v>
      </c>
      <c r="T8713">
        <v>449.10783789999999</v>
      </c>
      <c r="U8713" t="s">
        <v>31</v>
      </c>
      <c r="V8713" t="s">
        <v>9299</v>
      </c>
      <c r="W8713" t="s">
        <v>23</v>
      </c>
    </row>
    <row r="8714" spans="1:23" x14ac:dyDescent="0.4">
      <c r="A8714">
        <v>8713</v>
      </c>
      <c r="B8714">
        <v>1</v>
      </c>
      <c r="C8714">
        <v>1</v>
      </c>
      <c r="D8714">
        <v>1</v>
      </c>
      <c r="E8714">
        <v>1</v>
      </c>
      <c r="F8714" t="s">
        <v>23</v>
      </c>
      <c r="G8714">
        <v>-2.4726622889490701</v>
      </c>
      <c r="H8714" t="s">
        <v>23</v>
      </c>
      <c r="I8714">
        <v>107.067350562024</v>
      </c>
      <c r="J8714" t="s">
        <v>1102</v>
      </c>
      <c r="K8714" t="s">
        <v>25</v>
      </c>
      <c r="L8714" t="s">
        <v>1103</v>
      </c>
      <c r="M8714" t="s">
        <v>1104</v>
      </c>
      <c r="N8714" t="s">
        <v>1105</v>
      </c>
      <c r="O8714" t="s">
        <v>1106</v>
      </c>
      <c r="P8714">
        <v>3.0999998999999998</v>
      </c>
      <c r="Q8714" t="s">
        <v>1107</v>
      </c>
      <c r="R8714" t="s">
        <v>1108</v>
      </c>
      <c r="S8714">
        <v>255847294</v>
      </c>
      <c r="T8714">
        <v>229.0859207</v>
      </c>
      <c r="U8714" t="s">
        <v>31</v>
      </c>
      <c r="V8714" t="s">
        <v>5474</v>
      </c>
      <c r="W8714" t="s">
        <v>23</v>
      </c>
    </row>
    <row r="8715" spans="1:23" x14ac:dyDescent="0.4">
      <c r="A8715">
        <v>8714</v>
      </c>
      <c r="B8715">
        <v>1</v>
      </c>
      <c r="C8715">
        <v>1</v>
      </c>
      <c r="D8715">
        <v>1</v>
      </c>
      <c r="E8715">
        <v>1</v>
      </c>
      <c r="F8715" t="s">
        <v>23</v>
      </c>
      <c r="G8715">
        <v>-10.595838671530901</v>
      </c>
      <c r="H8715" t="s">
        <v>23</v>
      </c>
      <c r="I8715">
        <v>54.417480091298501</v>
      </c>
      <c r="J8715" t="s">
        <v>4189</v>
      </c>
      <c r="K8715" t="s">
        <v>25</v>
      </c>
      <c r="L8715" t="s">
        <v>8137</v>
      </c>
      <c r="M8715" t="s">
        <v>8138</v>
      </c>
      <c r="N8715" t="s">
        <v>8139</v>
      </c>
      <c r="O8715" t="s">
        <v>8140</v>
      </c>
      <c r="P8715">
        <v>1.60000002</v>
      </c>
      <c r="Q8715" t="s">
        <v>8141</v>
      </c>
      <c r="R8715" t="s">
        <v>8142</v>
      </c>
      <c r="S8715">
        <v>3727446</v>
      </c>
      <c r="T8715">
        <v>429.20201309999999</v>
      </c>
      <c r="U8715" t="s">
        <v>31</v>
      </c>
      <c r="V8715" t="s">
        <v>8144</v>
      </c>
      <c r="W8715" t="s">
        <v>23</v>
      </c>
    </row>
    <row r="8716" spans="1:23" x14ac:dyDescent="0.4">
      <c r="A8716">
        <v>8715</v>
      </c>
      <c r="B8716">
        <v>1</v>
      </c>
      <c r="C8716">
        <v>1</v>
      </c>
      <c r="D8716">
        <v>1</v>
      </c>
      <c r="E8716">
        <v>1</v>
      </c>
      <c r="F8716" t="s">
        <v>23</v>
      </c>
      <c r="G8716">
        <v>-311.60912273118601</v>
      </c>
      <c r="H8716">
        <v>0.99949748743718503</v>
      </c>
      <c r="I8716">
        <v>90.901427450217994</v>
      </c>
      <c r="J8716" t="s">
        <v>11400</v>
      </c>
      <c r="K8716" t="s">
        <v>25</v>
      </c>
      <c r="L8716" t="s">
        <v>11401</v>
      </c>
      <c r="M8716" t="s">
        <v>11402</v>
      </c>
      <c r="N8716" t="s">
        <v>28</v>
      </c>
      <c r="O8716" t="s">
        <v>11403</v>
      </c>
      <c r="P8716">
        <v>-9.0486192699999997</v>
      </c>
      <c r="R8716" t="s">
        <v>11404</v>
      </c>
      <c r="S8716">
        <v>2097152</v>
      </c>
      <c r="T8716">
        <v>687.28586189999999</v>
      </c>
      <c r="U8716" t="s">
        <v>31</v>
      </c>
      <c r="V8716" t="s">
        <v>17403</v>
      </c>
      <c r="W8716" t="s">
        <v>23</v>
      </c>
    </row>
    <row r="8717" spans="1:23" x14ac:dyDescent="0.4">
      <c r="A8717">
        <v>8716</v>
      </c>
      <c r="B8717">
        <v>1</v>
      </c>
      <c r="C8717">
        <v>1</v>
      </c>
      <c r="D8717">
        <v>1</v>
      </c>
      <c r="E8717">
        <v>1</v>
      </c>
      <c r="F8717" t="s">
        <v>23</v>
      </c>
      <c r="G8717">
        <v>-5.6969035958732501</v>
      </c>
      <c r="H8717" t="s">
        <v>23</v>
      </c>
      <c r="I8717">
        <v>48.385626204510999</v>
      </c>
      <c r="J8717" t="s">
        <v>264</v>
      </c>
      <c r="K8717" t="s">
        <v>25</v>
      </c>
      <c r="L8717" t="s">
        <v>265</v>
      </c>
      <c r="M8717" t="s">
        <v>266</v>
      </c>
      <c r="N8717" t="s">
        <v>267</v>
      </c>
      <c r="O8717" t="s">
        <v>268</v>
      </c>
      <c r="P8717">
        <v>5.1999998099999996</v>
      </c>
      <c r="Q8717" t="s">
        <v>269</v>
      </c>
      <c r="R8717" t="s">
        <v>270</v>
      </c>
      <c r="S8717">
        <v>86524002</v>
      </c>
      <c r="T8717">
        <v>326.23259999999999</v>
      </c>
      <c r="U8717" t="s">
        <v>31</v>
      </c>
      <c r="V8717" t="s">
        <v>272</v>
      </c>
      <c r="W8717" t="s">
        <v>23</v>
      </c>
    </row>
    <row r="8718" spans="1:23" x14ac:dyDescent="0.4">
      <c r="A8718">
        <v>8717</v>
      </c>
      <c r="B8718">
        <v>1</v>
      </c>
      <c r="C8718">
        <v>1</v>
      </c>
      <c r="D8718">
        <v>1</v>
      </c>
      <c r="E8718">
        <v>2</v>
      </c>
      <c r="F8718" t="s">
        <v>23</v>
      </c>
      <c r="G8718">
        <v>-657.70165081220296</v>
      </c>
      <c r="H8718" t="s">
        <v>23</v>
      </c>
      <c r="I8718">
        <v>48.532242734686001</v>
      </c>
      <c r="J8718" t="s">
        <v>11716</v>
      </c>
      <c r="K8718" t="s">
        <v>25</v>
      </c>
      <c r="L8718" t="s">
        <v>11717</v>
      </c>
      <c r="M8718" t="s">
        <v>11718</v>
      </c>
      <c r="N8718" t="s">
        <v>28</v>
      </c>
      <c r="O8718" t="s">
        <v>11719</v>
      </c>
      <c r="P8718">
        <v>4.1999998099999996</v>
      </c>
      <c r="Q8718">
        <v>54762597</v>
      </c>
      <c r="R8718" t="s">
        <v>11720</v>
      </c>
      <c r="S8718">
        <v>16777282</v>
      </c>
      <c r="T8718">
        <v>613.21269689999997</v>
      </c>
      <c r="U8718" t="s">
        <v>31</v>
      </c>
      <c r="V8718" t="s">
        <v>12210</v>
      </c>
      <c r="W8718" t="s">
        <v>23</v>
      </c>
    </row>
    <row r="8719" spans="1:23" x14ac:dyDescent="0.4">
      <c r="A8719">
        <v>8718</v>
      </c>
      <c r="B8719">
        <v>1</v>
      </c>
      <c r="C8719">
        <v>1</v>
      </c>
      <c r="D8719">
        <v>1</v>
      </c>
      <c r="E8719">
        <v>1</v>
      </c>
      <c r="F8719" t="s">
        <v>23</v>
      </c>
      <c r="G8719">
        <v>-4.7240678964765701</v>
      </c>
      <c r="H8719" t="s">
        <v>23</v>
      </c>
      <c r="I8719">
        <v>54.013347572304603</v>
      </c>
      <c r="J8719" t="s">
        <v>694</v>
      </c>
      <c r="K8719" t="s">
        <v>25</v>
      </c>
      <c r="L8719" t="s">
        <v>695</v>
      </c>
      <c r="M8719" t="s">
        <v>696</v>
      </c>
      <c r="N8719" t="s">
        <v>697</v>
      </c>
      <c r="O8719" t="s">
        <v>698</v>
      </c>
      <c r="P8719">
        <v>1.60000002</v>
      </c>
      <c r="Q8719" t="s">
        <v>699</v>
      </c>
      <c r="R8719" t="s">
        <v>700</v>
      </c>
      <c r="S8719">
        <v>71098742</v>
      </c>
      <c r="T8719">
        <v>369.18088369999998</v>
      </c>
      <c r="U8719" t="s">
        <v>31</v>
      </c>
      <c r="V8719" t="s">
        <v>8191</v>
      </c>
      <c r="W8719" t="s">
        <v>23</v>
      </c>
    </row>
    <row r="8720" spans="1:23" x14ac:dyDescent="0.4">
      <c r="A8720">
        <v>8719</v>
      </c>
      <c r="B8720">
        <v>1</v>
      </c>
      <c r="C8720">
        <v>1</v>
      </c>
      <c r="D8720">
        <v>1</v>
      </c>
      <c r="E8720">
        <v>1</v>
      </c>
      <c r="F8720" t="s">
        <v>23</v>
      </c>
      <c r="G8720">
        <v>-10.205026815686599</v>
      </c>
      <c r="H8720" t="s">
        <v>23</v>
      </c>
      <c r="I8720">
        <v>44.827986624923398</v>
      </c>
      <c r="J8720" t="s">
        <v>5754</v>
      </c>
      <c r="K8720" t="s">
        <v>25</v>
      </c>
      <c r="L8720" t="s">
        <v>13560</v>
      </c>
      <c r="M8720" t="s">
        <v>13561</v>
      </c>
      <c r="N8720" t="s">
        <v>13562</v>
      </c>
      <c r="O8720" t="s">
        <v>13563</v>
      </c>
      <c r="P8720">
        <v>1.21669245</v>
      </c>
      <c r="Q8720" t="s">
        <v>13564</v>
      </c>
      <c r="R8720" t="s">
        <v>13565</v>
      </c>
      <c r="S8720">
        <v>205382006</v>
      </c>
      <c r="T8720">
        <v>197.08083529999999</v>
      </c>
      <c r="U8720" t="s">
        <v>31</v>
      </c>
      <c r="V8720" t="s">
        <v>5798</v>
      </c>
      <c r="W8720" t="s">
        <v>23</v>
      </c>
    </row>
    <row r="8721" spans="1:23" x14ac:dyDescent="0.4">
      <c r="A8721">
        <v>8720</v>
      </c>
      <c r="B8721">
        <v>1</v>
      </c>
      <c r="C8721">
        <v>1</v>
      </c>
      <c r="D8721">
        <v>1</v>
      </c>
      <c r="E8721">
        <v>1</v>
      </c>
      <c r="F8721" t="s">
        <v>23</v>
      </c>
      <c r="G8721">
        <v>-1.62686416925149</v>
      </c>
      <c r="H8721" t="s">
        <v>23</v>
      </c>
      <c r="I8721">
        <v>24.765834570096001</v>
      </c>
      <c r="J8721" t="s">
        <v>545</v>
      </c>
      <c r="K8721" t="s">
        <v>25</v>
      </c>
      <c r="L8721" t="s">
        <v>546</v>
      </c>
      <c r="M8721" t="s">
        <v>547</v>
      </c>
      <c r="N8721" t="s">
        <v>548</v>
      </c>
      <c r="O8721" t="s">
        <v>549</v>
      </c>
      <c r="P8721">
        <v>3.7000000499999999</v>
      </c>
      <c r="Q8721" t="s">
        <v>550</v>
      </c>
      <c r="R8721" t="s">
        <v>551</v>
      </c>
      <c r="S8721">
        <v>255708030</v>
      </c>
      <c r="T8721">
        <v>823.41106239999999</v>
      </c>
      <c r="U8721" t="s">
        <v>31</v>
      </c>
      <c r="V8721" t="s">
        <v>5853</v>
      </c>
      <c r="W8721" t="s">
        <v>23</v>
      </c>
    </row>
    <row r="8722" spans="1:23" x14ac:dyDescent="0.4">
      <c r="A8722">
        <v>8721</v>
      </c>
      <c r="B8722">
        <v>1</v>
      </c>
      <c r="C8722">
        <v>1</v>
      </c>
      <c r="D8722">
        <v>1</v>
      </c>
      <c r="E8722">
        <v>1</v>
      </c>
      <c r="F8722" t="s">
        <v>23</v>
      </c>
      <c r="G8722">
        <v>-15.876620274897499</v>
      </c>
      <c r="H8722" t="s">
        <v>23</v>
      </c>
      <c r="I8722">
        <v>34.105868012948697</v>
      </c>
      <c r="J8722" t="s">
        <v>5976</v>
      </c>
      <c r="K8722" t="s">
        <v>25</v>
      </c>
      <c r="L8722" t="s">
        <v>7111</v>
      </c>
      <c r="M8722" t="s">
        <v>7112</v>
      </c>
      <c r="N8722" t="s">
        <v>7113</v>
      </c>
      <c r="O8722" t="s">
        <v>7114</v>
      </c>
      <c r="P8722">
        <v>-2.0999998999999998</v>
      </c>
      <c r="Q8722" t="s">
        <v>7115</v>
      </c>
      <c r="R8722" t="s">
        <v>7116</v>
      </c>
      <c r="S8722">
        <v>3719250</v>
      </c>
      <c r="T8722">
        <v>771.23422019999998</v>
      </c>
      <c r="U8722" t="s">
        <v>31</v>
      </c>
      <c r="V8722" t="s">
        <v>8274</v>
      </c>
      <c r="W8722" t="s">
        <v>23</v>
      </c>
    </row>
    <row r="8723" spans="1:23" x14ac:dyDescent="0.4">
      <c r="A8723">
        <v>8722</v>
      </c>
      <c r="B8723">
        <v>1</v>
      </c>
      <c r="C8723">
        <v>1</v>
      </c>
      <c r="D8723">
        <v>1</v>
      </c>
      <c r="E8723">
        <v>1</v>
      </c>
      <c r="F8723" t="s">
        <v>23</v>
      </c>
      <c r="G8723">
        <v>-1.7067433071593201</v>
      </c>
      <c r="H8723" t="s">
        <v>23</v>
      </c>
      <c r="I8723">
        <v>20.526950447509201</v>
      </c>
      <c r="J8723" t="s">
        <v>2470</v>
      </c>
      <c r="K8723" t="s">
        <v>25</v>
      </c>
      <c r="L8723" t="s">
        <v>12456</v>
      </c>
      <c r="M8723" t="s">
        <v>12457</v>
      </c>
      <c r="N8723" t="s">
        <v>12458</v>
      </c>
      <c r="O8723" t="s">
        <v>12459</v>
      </c>
      <c r="P8723">
        <v>0.69045060899999999</v>
      </c>
      <c r="Q8723" t="s">
        <v>12460</v>
      </c>
      <c r="R8723" t="s">
        <v>12461</v>
      </c>
      <c r="S8723">
        <v>255847294</v>
      </c>
      <c r="T8723">
        <v>166.08626000000001</v>
      </c>
      <c r="U8723" t="s">
        <v>31</v>
      </c>
      <c r="V8723" t="s">
        <v>5855</v>
      </c>
      <c r="W8723" t="s">
        <v>23</v>
      </c>
    </row>
    <row r="8724" spans="1:23" x14ac:dyDescent="0.4">
      <c r="A8724">
        <v>8723</v>
      </c>
      <c r="B8724">
        <v>1</v>
      </c>
      <c r="C8724">
        <v>1</v>
      </c>
      <c r="D8724">
        <v>1</v>
      </c>
      <c r="E8724">
        <v>1</v>
      </c>
      <c r="F8724" t="s">
        <v>23</v>
      </c>
      <c r="G8724">
        <v>-46.3474331883166</v>
      </c>
      <c r="H8724" t="s">
        <v>23</v>
      </c>
      <c r="I8724">
        <v>7.0310463479677701</v>
      </c>
      <c r="J8724" t="s">
        <v>2364</v>
      </c>
      <c r="K8724" t="s">
        <v>25</v>
      </c>
      <c r="L8724" t="s">
        <v>2365</v>
      </c>
      <c r="M8724" t="s">
        <v>2366</v>
      </c>
      <c r="N8724" t="s">
        <v>2367</v>
      </c>
      <c r="O8724" t="s">
        <v>2368</v>
      </c>
      <c r="P8724">
        <v>2.2349462500000001</v>
      </c>
      <c r="Q8724" t="s">
        <v>2369</v>
      </c>
      <c r="R8724" t="s">
        <v>2370</v>
      </c>
      <c r="S8724">
        <v>255781758</v>
      </c>
      <c r="T8724">
        <v>271.06009990000001</v>
      </c>
      <c r="U8724" t="s">
        <v>31</v>
      </c>
      <c r="V8724" t="s">
        <v>8816</v>
      </c>
      <c r="W8724" t="s">
        <v>23</v>
      </c>
    </row>
    <row r="8725" spans="1:23" x14ac:dyDescent="0.4">
      <c r="A8725">
        <v>8724</v>
      </c>
      <c r="B8725">
        <v>1</v>
      </c>
      <c r="C8725">
        <v>1</v>
      </c>
      <c r="D8725">
        <v>1</v>
      </c>
      <c r="E8725">
        <v>1</v>
      </c>
      <c r="F8725" t="s">
        <v>23</v>
      </c>
      <c r="G8725">
        <v>-31.3922673097501</v>
      </c>
      <c r="H8725" t="s">
        <v>23</v>
      </c>
      <c r="I8725">
        <v>34.646968650899602</v>
      </c>
      <c r="J8725" t="s">
        <v>897</v>
      </c>
      <c r="K8725" t="s">
        <v>25</v>
      </c>
      <c r="L8725" t="s">
        <v>12657</v>
      </c>
      <c r="M8725" t="s">
        <v>12658</v>
      </c>
      <c r="N8725" t="s">
        <v>12659</v>
      </c>
      <c r="O8725" t="s">
        <v>12660</v>
      </c>
      <c r="P8725">
        <v>5.1999998099999996</v>
      </c>
      <c r="Q8725" t="s">
        <v>12661</v>
      </c>
      <c r="R8725" t="s">
        <v>12662</v>
      </c>
      <c r="S8725">
        <v>3449206</v>
      </c>
      <c r="T8725">
        <v>273.13862499999999</v>
      </c>
      <c r="U8725" t="s">
        <v>31</v>
      </c>
      <c r="V8725" t="s">
        <v>903</v>
      </c>
      <c r="W8725" t="s">
        <v>23</v>
      </c>
    </row>
    <row r="8726" spans="1:23" x14ac:dyDescent="0.4">
      <c r="A8726">
        <v>8725</v>
      </c>
      <c r="B8726">
        <v>1</v>
      </c>
      <c r="C8726">
        <v>1</v>
      </c>
      <c r="D8726">
        <v>1</v>
      </c>
      <c r="E8726">
        <v>1</v>
      </c>
      <c r="F8726" t="s">
        <v>23</v>
      </c>
      <c r="G8726">
        <v>-11.8375770824413</v>
      </c>
      <c r="H8726" t="s">
        <v>23</v>
      </c>
      <c r="I8726">
        <v>94.468403897202606</v>
      </c>
      <c r="J8726" t="s">
        <v>1973</v>
      </c>
      <c r="K8726" t="s">
        <v>25</v>
      </c>
      <c r="L8726" t="s">
        <v>1974</v>
      </c>
      <c r="M8726" t="s">
        <v>1975</v>
      </c>
      <c r="N8726" t="s">
        <v>1976</v>
      </c>
      <c r="O8726" t="s">
        <v>1977</v>
      </c>
      <c r="P8726">
        <v>1.36698294</v>
      </c>
      <c r="Q8726" t="s">
        <v>1978</v>
      </c>
      <c r="R8726" t="s">
        <v>1979</v>
      </c>
      <c r="S8726">
        <v>255847294</v>
      </c>
      <c r="T8726">
        <v>303.04993000000002</v>
      </c>
      <c r="U8726" t="s">
        <v>31</v>
      </c>
      <c r="V8726" t="s">
        <v>4857</v>
      </c>
      <c r="W8726" t="s">
        <v>23</v>
      </c>
    </row>
    <row r="8727" spans="1:23" x14ac:dyDescent="0.4">
      <c r="A8727">
        <v>8726</v>
      </c>
      <c r="B8727">
        <v>1</v>
      </c>
      <c r="C8727">
        <v>1</v>
      </c>
      <c r="D8727">
        <v>1</v>
      </c>
      <c r="E8727">
        <v>2</v>
      </c>
      <c r="F8727" t="s">
        <v>23</v>
      </c>
      <c r="G8727">
        <v>-630.71549750771896</v>
      </c>
      <c r="H8727" t="s">
        <v>23</v>
      </c>
      <c r="I8727">
        <v>26.222021515500401</v>
      </c>
      <c r="J8727" t="s">
        <v>6819</v>
      </c>
      <c r="K8727" t="s">
        <v>25</v>
      </c>
      <c r="L8727" t="s">
        <v>15558</v>
      </c>
      <c r="M8727" t="s">
        <v>15559</v>
      </c>
      <c r="N8727" t="s">
        <v>28</v>
      </c>
      <c r="O8727" t="s">
        <v>15560</v>
      </c>
      <c r="P8727">
        <v>0</v>
      </c>
      <c r="R8727" t="s">
        <v>15561</v>
      </c>
      <c r="S8727">
        <v>3145728</v>
      </c>
      <c r="T8727">
        <v>771.48891879999996</v>
      </c>
      <c r="U8727" t="s">
        <v>31</v>
      </c>
      <c r="V8727" t="s">
        <v>5228</v>
      </c>
      <c r="W8727" t="s">
        <v>23</v>
      </c>
    </row>
    <row r="8728" spans="1:23" x14ac:dyDescent="0.4">
      <c r="A8728">
        <v>8727</v>
      </c>
      <c r="B8728">
        <v>1</v>
      </c>
      <c r="C8728">
        <v>1</v>
      </c>
      <c r="D8728">
        <v>1</v>
      </c>
      <c r="E8728">
        <v>2</v>
      </c>
      <c r="F8728" t="s">
        <v>23</v>
      </c>
      <c r="G8728">
        <v>-1.85187451676264</v>
      </c>
      <c r="H8728" t="s">
        <v>23</v>
      </c>
      <c r="I8728">
        <v>37.305816719275398</v>
      </c>
      <c r="J8728" t="s">
        <v>94</v>
      </c>
      <c r="K8728" t="s">
        <v>25</v>
      </c>
      <c r="L8728" t="s">
        <v>95</v>
      </c>
      <c r="M8728" t="s">
        <v>96</v>
      </c>
      <c r="N8728" t="s">
        <v>97</v>
      </c>
      <c r="O8728" t="s">
        <v>98</v>
      </c>
      <c r="P8728">
        <v>2.89444613</v>
      </c>
      <c r="Q8728" t="s">
        <v>99</v>
      </c>
      <c r="R8728" t="s">
        <v>100</v>
      </c>
      <c r="S8728">
        <v>2779202</v>
      </c>
      <c r="T8728">
        <v>362.14991789999999</v>
      </c>
      <c r="U8728" t="s">
        <v>31</v>
      </c>
      <c r="V8728" t="s">
        <v>524</v>
      </c>
      <c r="W8728" t="s">
        <v>23</v>
      </c>
    </row>
    <row r="8729" spans="1:23" x14ac:dyDescent="0.4">
      <c r="A8729">
        <v>8728</v>
      </c>
      <c r="B8729">
        <v>1</v>
      </c>
      <c r="C8729">
        <v>1</v>
      </c>
      <c r="D8729">
        <v>1</v>
      </c>
      <c r="E8729">
        <v>1</v>
      </c>
      <c r="F8729" t="s">
        <v>23</v>
      </c>
      <c r="G8729">
        <v>-17.965664435143399</v>
      </c>
      <c r="H8729" t="s">
        <v>23</v>
      </c>
      <c r="I8729">
        <v>24.4919937840396</v>
      </c>
      <c r="J8729" t="s">
        <v>884</v>
      </c>
      <c r="K8729" t="s">
        <v>25</v>
      </c>
      <c r="L8729" t="s">
        <v>885</v>
      </c>
      <c r="M8729" t="s">
        <v>886</v>
      </c>
      <c r="N8729" t="s">
        <v>887</v>
      </c>
      <c r="O8729" t="s">
        <v>888</v>
      </c>
      <c r="P8729">
        <v>3.2000000499999999</v>
      </c>
      <c r="Q8729" t="s">
        <v>889</v>
      </c>
      <c r="R8729" t="s">
        <v>890</v>
      </c>
      <c r="S8729">
        <v>69779830</v>
      </c>
      <c r="T8729">
        <v>367.20161919999998</v>
      </c>
      <c r="U8729" t="s">
        <v>31</v>
      </c>
      <c r="V8729" t="s">
        <v>918</v>
      </c>
      <c r="W8729" t="s">
        <v>23</v>
      </c>
    </row>
    <row r="8730" spans="1:23" x14ac:dyDescent="0.4">
      <c r="A8730">
        <v>8729</v>
      </c>
      <c r="B8730">
        <v>1</v>
      </c>
      <c r="C8730">
        <v>1</v>
      </c>
      <c r="D8730">
        <v>1</v>
      </c>
      <c r="E8730">
        <v>1</v>
      </c>
      <c r="F8730" t="s">
        <v>23</v>
      </c>
      <c r="G8730">
        <v>-21.007959040562799</v>
      </c>
      <c r="H8730" t="s">
        <v>23</v>
      </c>
      <c r="I8730">
        <v>18.472800394230799</v>
      </c>
      <c r="J8730" t="s">
        <v>1690</v>
      </c>
      <c r="K8730" t="s">
        <v>25</v>
      </c>
      <c r="L8730" t="s">
        <v>15624</v>
      </c>
      <c r="M8730" t="s">
        <v>15625</v>
      </c>
      <c r="N8730" t="s">
        <v>15626</v>
      </c>
      <c r="O8730" t="s">
        <v>15627</v>
      </c>
      <c r="P8730">
        <v>-0.60000002399999997</v>
      </c>
      <c r="Q8730" t="s">
        <v>15628</v>
      </c>
      <c r="R8730" t="s">
        <v>15629</v>
      </c>
      <c r="S8730">
        <v>8610621562</v>
      </c>
      <c r="T8730">
        <v>595.1657467</v>
      </c>
      <c r="U8730" t="s">
        <v>31</v>
      </c>
      <c r="V8730" t="s">
        <v>3964</v>
      </c>
      <c r="W8730" t="s">
        <v>23</v>
      </c>
    </row>
    <row r="8731" spans="1:23" x14ac:dyDescent="0.4">
      <c r="A8731">
        <v>8730</v>
      </c>
      <c r="B8731">
        <v>1</v>
      </c>
      <c r="C8731">
        <v>1</v>
      </c>
      <c r="D8731">
        <v>1</v>
      </c>
      <c r="E8731">
        <v>1</v>
      </c>
      <c r="F8731" t="s">
        <v>23</v>
      </c>
      <c r="G8731">
        <v>-6.7887653289486396</v>
      </c>
      <c r="H8731" t="s">
        <v>23</v>
      </c>
      <c r="I8731">
        <v>123.767126932585</v>
      </c>
      <c r="J8731" t="s">
        <v>2364</v>
      </c>
      <c r="K8731" t="s">
        <v>25</v>
      </c>
      <c r="L8731" t="s">
        <v>13596</v>
      </c>
      <c r="M8731" t="s">
        <v>13597</v>
      </c>
      <c r="N8731" t="s">
        <v>13598</v>
      </c>
      <c r="O8731" t="s">
        <v>13599</v>
      </c>
      <c r="P8731">
        <v>2.7000000499999999</v>
      </c>
      <c r="Q8731" t="s">
        <v>13600</v>
      </c>
      <c r="R8731" t="s">
        <v>13601</v>
      </c>
      <c r="S8731">
        <v>121564030</v>
      </c>
      <c r="T8731">
        <v>271.06009999999998</v>
      </c>
      <c r="U8731" t="s">
        <v>31</v>
      </c>
      <c r="V8731" t="s">
        <v>4115</v>
      </c>
      <c r="W8731" t="s">
        <v>23</v>
      </c>
    </row>
    <row r="8732" spans="1:23" x14ac:dyDescent="0.4">
      <c r="A8732">
        <v>8731</v>
      </c>
      <c r="B8732">
        <v>1</v>
      </c>
      <c r="C8732">
        <v>1</v>
      </c>
      <c r="D8732">
        <v>1</v>
      </c>
      <c r="E8732">
        <v>1</v>
      </c>
      <c r="F8732" t="s">
        <v>23</v>
      </c>
      <c r="G8732">
        <v>-323.05666991249399</v>
      </c>
      <c r="H8732" t="s">
        <v>23</v>
      </c>
      <c r="I8732">
        <v>15.1336123196096</v>
      </c>
      <c r="J8732" t="s">
        <v>16551</v>
      </c>
      <c r="K8732" t="s">
        <v>25</v>
      </c>
      <c r="L8732" t="s">
        <v>16552</v>
      </c>
      <c r="M8732" t="s">
        <v>16553</v>
      </c>
      <c r="N8732" t="s">
        <v>16554</v>
      </c>
      <c r="O8732" t="s">
        <v>16555</v>
      </c>
      <c r="P8732">
        <v>-1.89999998</v>
      </c>
      <c r="Q8732" t="s">
        <v>16556</v>
      </c>
      <c r="R8732" t="s">
        <v>16557</v>
      </c>
      <c r="S8732">
        <v>70</v>
      </c>
      <c r="T8732">
        <v>193.04953520000001</v>
      </c>
      <c r="U8732" t="s">
        <v>31</v>
      </c>
      <c r="V8732" t="s">
        <v>17404</v>
      </c>
      <c r="W8732" t="s">
        <v>23</v>
      </c>
    </row>
    <row r="8733" spans="1:23" x14ac:dyDescent="0.4">
      <c r="A8733">
        <v>8732</v>
      </c>
      <c r="B8733">
        <v>1</v>
      </c>
      <c r="C8733">
        <v>1</v>
      </c>
      <c r="D8733">
        <v>1</v>
      </c>
      <c r="E8733">
        <v>1</v>
      </c>
      <c r="F8733" t="s">
        <v>23</v>
      </c>
      <c r="G8733">
        <v>-23.623314761905402</v>
      </c>
      <c r="H8733" t="s">
        <v>23</v>
      </c>
      <c r="I8733">
        <v>14.6490996923051</v>
      </c>
      <c r="J8733" t="s">
        <v>1502</v>
      </c>
      <c r="K8733" t="s">
        <v>25</v>
      </c>
      <c r="L8733" t="s">
        <v>1503</v>
      </c>
      <c r="M8733" t="s">
        <v>1504</v>
      </c>
      <c r="N8733" t="s">
        <v>1505</v>
      </c>
      <c r="O8733" t="s">
        <v>1506</v>
      </c>
      <c r="P8733">
        <v>1.65783072</v>
      </c>
      <c r="Q8733" t="s">
        <v>1507</v>
      </c>
      <c r="R8733" t="s">
        <v>1508</v>
      </c>
      <c r="S8733">
        <v>86829414</v>
      </c>
      <c r="T8733">
        <v>146.06003999999999</v>
      </c>
      <c r="U8733" t="s">
        <v>31</v>
      </c>
      <c r="V8733" t="s">
        <v>4763</v>
      </c>
      <c r="W8733" t="s">
        <v>23</v>
      </c>
    </row>
    <row r="8734" spans="1:23" x14ac:dyDescent="0.4">
      <c r="A8734">
        <v>8733</v>
      </c>
      <c r="B8734">
        <v>1</v>
      </c>
      <c r="C8734">
        <v>1</v>
      </c>
      <c r="D8734">
        <v>1</v>
      </c>
      <c r="E8734">
        <v>1</v>
      </c>
      <c r="F8734" t="s">
        <v>23</v>
      </c>
      <c r="G8734">
        <v>-3.70140644079975</v>
      </c>
      <c r="H8734" t="s">
        <v>23</v>
      </c>
      <c r="I8734">
        <v>78.558991136607801</v>
      </c>
      <c r="J8734" t="s">
        <v>4591</v>
      </c>
      <c r="K8734" t="s">
        <v>25</v>
      </c>
      <c r="L8734" t="s">
        <v>6213</v>
      </c>
      <c r="M8734" t="s">
        <v>6214</v>
      </c>
      <c r="N8734" t="s">
        <v>6215</v>
      </c>
      <c r="O8734" t="s">
        <v>6216</v>
      </c>
      <c r="P8734">
        <v>3</v>
      </c>
      <c r="Q8734" t="s">
        <v>6217</v>
      </c>
      <c r="R8734" t="s">
        <v>6218</v>
      </c>
      <c r="S8734">
        <v>20900222</v>
      </c>
      <c r="T8734">
        <v>285.07574990000001</v>
      </c>
      <c r="U8734" t="s">
        <v>31</v>
      </c>
      <c r="V8734" t="s">
        <v>7981</v>
      </c>
      <c r="W8734" t="s">
        <v>23</v>
      </c>
    </row>
    <row r="8735" spans="1:23" x14ac:dyDescent="0.4">
      <c r="A8735">
        <v>8734</v>
      </c>
      <c r="B8735">
        <v>1</v>
      </c>
      <c r="C8735">
        <v>1</v>
      </c>
      <c r="D8735">
        <v>1</v>
      </c>
      <c r="E8735">
        <v>2</v>
      </c>
      <c r="F8735" t="s">
        <v>23</v>
      </c>
      <c r="G8735">
        <v>-360.24987563062501</v>
      </c>
      <c r="H8735" t="s">
        <v>23</v>
      </c>
      <c r="I8735">
        <v>48.623331636151299</v>
      </c>
      <c r="J8735" t="s">
        <v>11364</v>
      </c>
      <c r="K8735" t="s">
        <v>25</v>
      </c>
      <c r="L8735" t="s">
        <v>11365</v>
      </c>
      <c r="M8735" t="s">
        <v>11366</v>
      </c>
      <c r="N8735" t="s">
        <v>11367</v>
      </c>
      <c r="O8735" t="s">
        <v>11368</v>
      </c>
      <c r="P8735">
        <v>0.69445592199999995</v>
      </c>
      <c r="Q8735">
        <v>53301833</v>
      </c>
      <c r="R8735" t="s">
        <v>11369</v>
      </c>
      <c r="S8735">
        <v>16777218</v>
      </c>
      <c r="T8735">
        <v>241.0859207</v>
      </c>
      <c r="U8735" t="s">
        <v>31</v>
      </c>
      <c r="V8735" t="s">
        <v>12220</v>
      </c>
      <c r="W8735" t="s">
        <v>23</v>
      </c>
    </row>
    <row r="8736" spans="1:23" x14ac:dyDescent="0.4">
      <c r="A8736">
        <v>8735</v>
      </c>
      <c r="B8736">
        <v>1</v>
      </c>
      <c r="C8736">
        <v>1</v>
      </c>
      <c r="D8736">
        <v>1</v>
      </c>
      <c r="E8736">
        <v>1</v>
      </c>
      <c r="F8736" t="s">
        <v>23</v>
      </c>
      <c r="G8736">
        <v>-4.4682866812673598</v>
      </c>
      <c r="H8736" t="s">
        <v>23</v>
      </c>
      <c r="I8736">
        <v>30.028662045360701</v>
      </c>
      <c r="J8736" t="s">
        <v>3916</v>
      </c>
      <c r="K8736" t="s">
        <v>25</v>
      </c>
      <c r="L8736" t="s">
        <v>12754</v>
      </c>
      <c r="M8736" t="s">
        <v>12755</v>
      </c>
      <c r="N8736" t="s">
        <v>12756</v>
      </c>
      <c r="O8736" t="s">
        <v>12757</v>
      </c>
      <c r="P8736">
        <v>1.81576502</v>
      </c>
      <c r="Q8736" t="s">
        <v>12758</v>
      </c>
      <c r="R8736" t="s">
        <v>12759</v>
      </c>
      <c r="S8736">
        <v>255846782</v>
      </c>
      <c r="T8736">
        <v>149.05970600000001</v>
      </c>
      <c r="U8736" t="s">
        <v>31</v>
      </c>
      <c r="V8736" t="s">
        <v>8476</v>
      </c>
      <c r="W8736" t="s">
        <v>23</v>
      </c>
    </row>
    <row r="8737" spans="1:23" x14ac:dyDescent="0.4">
      <c r="A8737">
        <v>8736</v>
      </c>
      <c r="B8737">
        <v>1</v>
      </c>
      <c r="C8737">
        <v>1</v>
      </c>
      <c r="D8737">
        <v>1</v>
      </c>
      <c r="E8737">
        <v>1</v>
      </c>
      <c r="F8737" t="s">
        <v>23</v>
      </c>
      <c r="G8737">
        <v>-347.238390522158</v>
      </c>
      <c r="H8737">
        <v>0.99648241206030097</v>
      </c>
      <c r="I8737">
        <v>97.075849544484399</v>
      </c>
      <c r="J8737" t="s">
        <v>11400</v>
      </c>
      <c r="K8737" t="s">
        <v>25</v>
      </c>
      <c r="L8737" t="s">
        <v>11401</v>
      </c>
      <c r="M8737" t="s">
        <v>11402</v>
      </c>
      <c r="N8737" t="s">
        <v>28</v>
      </c>
      <c r="O8737" t="s">
        <v>11403</v>
      </c>
      <c r="P8737">
        <v>-9.0486192699999997</v>
      </c>
      <c r="R8737" t="s">
        <v>11404</v>
      </c>
      <c r="S8737">
        <v>2097152</v>
      </c>
      <c r="T8737">
        <v>687.28586189999999</v>
      </c>
      <c r="U8737" t="s">
        <v>31</v>
      </c>
      <c r="V8737" t="s">
        <v>17405</v>
      </c>
      <c r="W8737" t="s">
        <v>23</v>
      </c>
    </row>
    <row r="8738" spans="1:23" x14ac:dyDescent="0.4">
      <c r="A8738">
        <v>8737</v>
      </c>
      <c r="B8738">
        <v>1</v>
      </c>
      <c r="C8738">
        <v>1</v>
      </c>
      <c r="D8738">
        <v>1</v>
      </c>
      <c r="E8738">
        <v>1</v>
      </c>
      <c r="F8738" t="s">
        <v>23</v>
      </c>
      <c r="G8738">
        <v>-12.106897059983201</v>
      </c>
      <c r="H8738" t="s">
        <v>23</v>
      </c>
      <c r="I8738">
        <v>52.650789036605801</v>
      </c>
      <c r="J8738" t="s">
        <v>1328</v>
      </c>
      <c r="K8738" t="s">
        <v>25</v>
      </c>
      <c r="L8738" t="s">
        <v>2731</v>
      </c>
      <c r="M8738" t="s">
        <v>2732</v>
      </c>
      <c r="N8738" t="s">
        <v>2733</v>
      </c>
      <c r="O8738" t="s">
        <v>2734</v>
      </c>
      <c r="P8738">
        <v>2.0999998999999998</v>
      </c>
      <c r="Q8738" t="s">
        <v>2735</v>
      </c>
      <c r="R8738" t="s">
        <v>2736</v>
      </c>
      <c r="S8738">
        <v>8659189830</v>
      </c>
      <c r="T8738">
        <v>325.19105450000001</v>
      </c>
      <c r="U8738" t="s">
        <v>31</v>
      </c>
      <c r="V8738" t="s">
        <v>12221</v>
      </c>
      <c r="W8738" t="s">
        <v>23</v>
      </c>
    </row>
    <row r="8739" spans="1:23" x14ac:dyDescent="0.4">
      <c r="A8739">
        <v>8738</v>
      </c>
      <c r="B8739">
        <v>1</v>
      </c>
      <c r="C8739">
        <v>1</v>
      </c>
      <c r="D8739">
        <v>1</v>
      </c>
      <c r="E8739">
        <v>2</v>
      </c>
      <c r="F8739" t="s">
        <v>23</v>
      </c>
      <c r="G8739">
        <v>-711.95974183962403</v>
      </c>
      <c r="H8739" t="s">
        <v>23</v>
      </c>
      <c r="I8739">
        <v>71.090174587092093</v>
      </c>
      <c r="J8739" t="s">
        <v>1652</v>
      </c>
      <c r="K8739" t="s">
        <v>25</v>
      </c>
      <c r="L8739" t="s">
        <v>1653</v>
      </c>
      <c r="M8739" t="s">
        <v>1654</v>
      </c>
      <c r="N8739" t="s">
        <v>28</v>
      </c>
      <c r="O8739" t="s">
        <v>1655</v>
      </c>
      <c r="P8739">
        <v>3.2999999500000001</v>
      </c>
      <c r="Q8739" t="s">
        <v>1656</v>
      </c>
      <c r="R8739" t="s">
        <v>1657</v>
      </c>
      <c r="S8739">
        <v>16777286</v>
      </c>
      <c r="T8739">
        <v>565.15518199999997</v>
      </c>
      <c r="U8739" t="s">
        <v>31</v>
      </c>
      <c r="V8739" t="s">
        <v>2330</v>
      </c>
      <c r="W8739" t="s">
        <v>23</v>
      </c>
    </row>
    <row r="8740" spans="1:23" x14ac:dyDescent="0.4">
      <c r="A8740">
        <v>8739</v>
      </c>
      <c r="B8740">
        <v>1</v>
      </c>
      <c r="C8740">
        <v>1</v>
      </c>
      <c r="D8740">
        <v>1</v>
      </c>
      <c r="E8740">
        <v>1</v>
      </c>
      <c r="F8740" t="s">
        <v>23</v>
      </c>
      <c r="G8740">
        <v>-109.148789238769</v>
      </c>
      <c r="H8740" t="s">
        <v>23</v>
      </c>
      <c r="I8740">
        <v>9.6876879622249703</v>
      </c>
      <c r="J8740" t="s">
        <v>921</v>
      </c>
      <c r="K8740" t="s">
        <v>25</v>
      </c>
      <c r="L8740" t="s">
        <v>13513</v>
      </c>
      <c r="M8740" t="s">
        <v>13514</v>
      </c>
      <c r="N8740" t="s">
        <v>13515</v>
      </c>
      <c r="O8740" t="s">
        <v>13516</v>
      </c>
      <c r="P8740">
        <v>-0.93624591800000001</v>
      </c>
      <c r="Q8740" t="s">
        <v>13517</v>
      </c>
      <c r="R8740" t="s">
        <v>13518</v>
      </c>
      <c r="S8740">
        <v>121547118</v>
      </c>
      <c r="T8740">
        <v>114.06618</v>
      </c>
      <c r="U8740" t="s">
        <v>31</v>
      </c>
      <c r="V8740" t="s">
        <v>7086</v>
      </c>
      <c r="W8740" t="s">
        <v>23</v>
      </c>
    </row>
    <row r="8741" spans="1:23" x14ac:dyDescent="0.4">
      <c r="A8741">
        <v>8740</v>
      </c>
      <c r="B8741">
        <v>1</v>
      </c>
      <c r="C8741">
        <v>3</v>
      </c>
      <c r="D8741">
        <v>1</v>
      </c>
      <c r="E8741">
        <v>1</v>
      </c>
      <c r="F8741" t="s">
        <v>23</v>
      </c>
      <c r="G8741">
        <v>-3.7639314284538101</v>
      </c>
      <c r="H8741" t="s">
        <v>23</v>
      </c>
      <c r="I8741">
        <v>68.752034345421194</v>
      </c>
      <c r="J8741" t="s">
        <v>694</v>
      </c>
      <c r="K8741" t="s">
        <v>25</v>
      </c>
      <c r="L8741" t="s">
        <v>695</v>
      </c>
      <c r="M8741" t="s">
        <v>696</v>
      </c>
      <c r="N8741" t="s">
        <v>697</v>
      </c>
      <c r="O8741" t="s">
        <v>698</v>
      </c>
      <c r="P8741">
        <v>1.60000002</v>
      </c>
      <c r="Q8741" t="s">
        <v>699</v>
      </c>
      <c r="R8741" t="s">
        <v>700</v>
      </c>
      <c r="S8741">
        <v>71098742</v>
      </c>
      <c r="T8741">
        <v>369.18088369999998</v>
      </c>
      <c r="U8741" t="s">
        <v>31</v>
      </c>
      <c r="V8741" t="s">
        <v>3297</v>
      </c>
      <c r="W8741" t="s">
        <v>23</v>
      </c>
    </row>
    <row r="8742" spans="1:23" x14ac:dyDescent="0.4">
      <c r="A8742">
        <v>8741</v>
      </c>
      <c r="B8742">
        <v>1</v>
      </c>
      <c r="C8742">
        <v>1</v>
      </c>
      <c r="D8742">
        <v>1</v>
      </c>
      <c r="E8742">
        <v>1</v>
      </c>
      <c r="F8742" t="s">
        <v>23</v>
      </c>
      <c r="G8742">
        <v>-11.8294006726459</v>
      </c>
      <c r="H8742" t="s">
        <v>23</v>
      </c>
      <c r="I8742">
        <v>18.108851654629401</v>
      </c>
      <c r="J8742" t="s">
        <v>1690</v>
      </c>
      <c r="K8742" t="s">
        <v>25</v>
      </c>
      <c r="L8742" t="s">
        <v>5430</v>
      </c>
      <c r="M8742" t="s">
        <v>5431</v>
      </c>
      <c r="N8742" t="s">
        <v>5432</v>
      </c>
      <c r="O8742" t="s">
        <v>5433</v>
      </c>
      <c r="P8742">
        <v>-0.60000002399999997</v>
      </c>
      <c r="Q8742" t="s">
        <v>5434</v>
      </c>
      <c r="R8742" t="s">
        <v>5435</v>
      </c>
      <c r="S8742">
        <v>8593246290</v>
      </c>
      <c r="T8742">
        <v>595.1657467</v>
      </c>
      <c r="U8742" t="s">
        <v>31</v>
      </c>
      <c r="V8742" t="s">
        <v>3047</v>
      </c>
      <c r="W8742" t="s">
        <v>23</v>
      </c>
    </row>
    <row r="8743" spans="1:23" x14ac:dyDescent="0.4">
      <c r="A8743">
        <v>8742</v>
      </c>
      <c r="B8743">
        <v>1</v>
      </c>
      <c r="C8743">
        <v>1</v>
      </c>
      <c r="D8743">
        <v>1</v>
      </c>
      <c r="E8743">
        <v>1</v>
      </c>
      <c r="F8743" t="s">
        <v>23</v>
      </c>
      <c r="G8743">
        <v>-13.6120249480577</v>
      </c>
      <c r="H8743" t="s">
        <v>23</v>
      </c>
      <c r="I8743">
        <v>102.63670779819</v>
      </c>
      <c r="J8743" t="s">
        <v>4962</v>
      </c>
      <c r="K8743" t="s">
        <v>25</v>
      </c>
      <c r="L8743" t="s">
        <v>6357</v>
      </c>
      <c r="M8743" t="s">
        <v>6358</v>
      </c>
      <c r="N8743" t="s">
        <v>6359</v>
      </c>
      <c r="O8743" t="s">
        <v>6360</v>
      </c>
      <c r="P8743">
        <v>1.5</v>
      </c>
      <c r="Q8743">
        <v>5318565</v>
      </c>
      <c r="R8743" t="s">
        <v>6361</v>
      </c>
      <c r="S8743">
        <v>70836598</v>
      </c>
      <c r="T8743">
        <v>223.06009990000001</v>
      </c>
      <c r="U8743" t="s">
        <v>31</v>
      </c>
      <c r="V8743" t="s">
        <v>7030</v>
      </c>
      <c r="W8743" t="s">
        <v>23</v>
      </c>
    </row>
    <row r="8744" spans="1:23" x14ac:dyDescent="0.4">
      <c r="A8744">
        <v>8743</v>
      </c>
      <c r="B8744">
        <v>1</v>
      </c>
      <c r="C8744">
        <v>1</v>
      </c>
      <c r="D8744">
        <v>1</v>
      </c>
      <c r="E8744">
        <v>1</v>
      </c>
      <c r="F8744" t="s">
        <v>23</v>
      </c>
      <c r="G8744">
        <v>-730.01352920065494</v>
      </c>
      <c r="H8744" t="s">
        <v>23</v>
      </c>
      <c r="I8744">
        <v>22.0857642874915</v>
      </c>
      <c r="J8744" t="s">
        <v>17210</v>
      </c>
      <c r="K8744" t="s">
        <v>25</v>
      </c>
      <c r="L8744" t="s">
        <v>17211</v>
      </c>
      <c r="M8744" t="s">
        <v>17212</v>
      </c>
      <c r="N8744" t="s">
        <v>17213</v>
      </c>
      <c r="O8744" t="s">
        <v>17214</v>
      </c>
      <c r="P8744">
        <v>2.7903311300000002</v>
      </c>
      <c r="Q8744" t="s">
        <v>17215</v>
      </c>
      <c r="R8744" t="s">
        <v>17216</v>
      </c>
      <c r="S8744">
        <v>70</v>
      </c>
      <c r="T8744">
        <v>687.28586189999999</v>
      </c>
      <c r="U8744" t="s">
        <v>31</v>
      </c>
      <c r="V8744" t="s">
        <v>6471</v>
      </c>
      <c r="W8744" t="s">
        <v>23</v>
      </c>
    </row>
    <row r="8745" spans="1:23" x14ac:dyDescent="0.4">
      <c r="A8745">
        <v>8744</v>
      </c>
      <c r="B8745">
        <v>1</v>
      </c>
      <c r="C8745">
        <v>1</v>
      </c>
      <c r="D8745">
        <v>1</v>
      </c>
      <c r="E8745">
        <v>1</v>
      </c>
      <c r="F8745" t="s">
        <v>23</v>
      </c>
      <c r="G8745">
        <v>-65.843350497202806</v>
      </c>
      <c r="H8745" t="s">
        <v>23</v>
      </c>
      <c r="I8745">
        <v>35.861896775314698</v>
      </c>
      <c r="J8745" t="s">
        <v>5134</v>
      </c>
      <c r="K8745" t="s">
        <v>25</v>
      </c>
      <c r="L8745" t="s">
        <v>14302</v>
      </c>
      <c r="M8745" t="s">
        <v>14303</v>
      </c>
      <c r="N8745" t="s">
        <v>28</v>
      </c>
      <c r="O8745" t="s">
        <v>14304</v>
      </c>
      <c r="P8745">
        <v>-0.10000000100000001</v>
      </c>
      <c r="Q8745" t="s">
        <v>14305</v>
      </c>
      <c r="R8745" t="s">
        <v>14306</v>
      </c>
      <c r="S8745">
        <v>2050</v>
      </c>
      <c r="T8745">
        <v>519.11699999999996</v>
      </c>
      <c r="U8745" t="s">
        <v>31</v>
      </c>
      <c r="V8745" t="s">
        <v>12314</v>
      </c>
      <c r="W8745" t="s">
        <v>23</v>
      </c>
    </row>
    <row r="8746" spans="1:23" x14ac:dyDescent="0.4">
      <c r="A8746">
        <v>8745</v>
      </c>
      <c r="B8746">
        <v>1</v>
      </c>
      <c r="C8746">
        <v>1</v>
      </c>
      <c r="D8746">
        <v>1</v>
      </c>
      <c r="E8746">
        <v>1</v>
      </c>
      <c r="F8746" t="s">
        <v>23</v>
      </c>
      <c r="G8746">
        <v>-23.913629789372202</v>
      </c>
      <c r="H8746" t="s">
        <v>23</v>
      </c>
      <c r="I8746">
        <v>34.034521959428403</v>
      </c>
      <c r="J8746" t="s">
        <v>1532</v>
      </c>
      <c r="K8746" t="s">
        <v>25</v>
      </c>
      <c r="L8746" t="s">
        <v>2660</v>
      </c>
      <c r="M8746" t="s">
        <v>2661</v>
      </c>
      <c r="N8746" t="s">
        <v>2662</v>
      </c>
      <c r="O8746" t="s">
        <v>2663</v>
      </c>
      <c r="P8746">
        <v>1</v>
      </c>
      <c r="Q8746" t="s">
        <v>2664</v>
      </c>
      <c r="R8746" t="s">
        <v>2665</v>
      </c>
      <c r="S8746">
        <v>20496442</v>
      </c>
      <c r="T8746">
        <v>757.19744079999998</v>
      </c>
      <c r="U8746" t="s">
        <v>31</v>
      </c>
      <c r="V8746" t="s">
        <v>2909</v>
      </c>
      <c r="W8746" t="s">
        <v>23</v>
      </c>
    </row>
    <row r="8747" spans="1:23" x14ac:dyDescent="0.4">
      <c r="A8747">
        <v>8746</v>
      </c>
      <c r="B8747">
        <v>1</v>
      </c>
      <c r="C8747">
        <v>1</v>
      </c>
      <c r="D8747">
        <v>1</v>
      </c>
      <c r="E8747">
        <v>1</v>
      </c>
      <c r="F8747" t="s">
        <v>23</v>
      </c>
      <c r="G8747">
        <v>-16.522591800487401</v>
      </c>
      <c r="H8747" t="s">
        <v>23</v>
      </c>
      <c r="I8747">
        <v>52.8225590173871</v>
      </c>
      <c r="J8747" t="s">
        <v>1466</v>
      </c>
      <c r="K8747" t="s">
        <v>25</v>
      </c>
      <c r="L8747" t="s">
        <v>1467</v>
      </c>
      <c r="M8747" t="s">
        <v>1468</v>
      </c>
      <c r="N8747" t="s">
        <v>1469</v>
      </c>
      <c r="O8747" t="s">
        <v>1470</v>
      </c>
      <c r="P8747">
        <v>3.1475594</v>
      </c>
      <c r="Q8747">
        <v>5324325</v>
      </c>
      <c r="R8747" t="s">
        <v>1471</v>
      </c>
      <c r="S8747">
        <v>2670658</v>
      </c>
      <c r="T8747">
        <v>197.10732479999999</v>
      </c>
      <c r="U8747" t="s">
        <v>31</v>
      </c>
      <c r="V8747" t="s">
        <v>5890</v>
      </c>
      <c r="W8747" t="s">
        <v>23</v>
      </c>
    </row>
    <row r="8748" spans="1:23" x14ac:dyDescent="0.4">
      <c r="A8748">
        <v>8747</v>
      </c>
      <c r="B8748">
        <v>1</v>
      </c>
      <c r="C8748">
        <v>1</v>
      </c>
      <c r="D8748">
        <v>1</v>
      </c>
      <c r="E8748">
        <v>2</v>
      </c>
      <c r="F8748" t="s">
        <v>23</v>
      </c>
      <c r="G8748">
        <v>-726.51654616193696</v>
      </c>
      <c r="H8748" t="s">
        <v>23</v>
      </c>
      <c r="I8748">
        <v>59.389952074181103</v>
      </c>
      <c r="J8748" t="s">
        <v>6109</v>
      </c>
      <c r="K8748" t="s">
        <v>25</v>
      </c>
      <c r="L8748" t="s">
        <v>15894</v>
      </c>
      <c r="M8748" t="s">
        <v>15895</v>
      </c>
      <c r="N8748" t="s">
        <v>28</v>
      </c>
      <c r="O8748" t="s">
        <v>15896</v>
      </c>
      <c r="P8748">
        <v>-0.34561941000000002</v>
      </c>
      <c r="R8748" t="s">
        <v>15897</v>
      </c>
      <c r="S8748">
        <v>3178496</v>
      </c>
      <c r="T8748">
        <v>449.10783789999999</v>
      </c>
      <c r="U8748" t="s">
        <v>31</v>
      </c>
      <c r="V8748" t="s">
        <v>6920</v>
      </c>
      <c r="W8748" t="s">
        <v>23</v>
      </c>
    </row>
    <row r="8749" spans="1:23" x14ac:dyDescent="0.4">
      <c r="A8749">
        <v>8748</v>
      </c>
      <c r="B8749">
        <v>1</v>
      </c>
      <c r="C8749">
        <v>1</v>
      </c>
      <c r="D8749">
        <v>1</v>
      </c>
      <c r="E8749">
        <v>1</v>
      </c>
      <c r="F8749" t="s">
        <v>23</v>
      </c>
      <c r="G8749">
        <v>-12.670456590107401</v>
      </c>
      <c r="H8749" t="s">
        <v>23</v>
      </c>
      <c r="I8749">
        <v>37.716748023808201</v>
      </c>
      <c r="J8749" t="s">
        <v>1690</v>
      </c>
      <c r="K8749" t="s">
        <v>25</v>
      </c>
      <c r="L8749" t="s">
        <v>14891</v>
      </c>
      <c r="M8749" t="s">
        <v>14892</v>
      </c>
      <c r="N8749" t="s">
        <v>14893</v>
      </c>
      <c r="O8749" t="s">
        <v>14894</v>
      </c>
      <c r="P8749">
        <v>-1.60000002</v>
      </c>
      <c r="Q8749" t="s">
        <v>14895</v>
      </c>
      <c r="R8749" t="s">
        <v>14896</v>
      </c>
      <c r="S8749">
        <v>20629878</v>
      </c>
      <c r="T8749">
        <v>595.16575</v>
      </c>
      <c r="U8749" t="s">
        <v>31</v>
      </c>
      <c r="V8749" t="s">
        <v>8970</v>
      </c>
      <c r="W8749" t="s">
        <v>23</v>
      </c>
    </row>
    <row r="8750" spans="1:23" x14ac:dyDescent="0.4">
      <c r="A8750">
        <v>8749</v>
      </c>
      <c r="B8750">
        <v>1</v>
      </c>
      <c r="C8750">
        <v>1</v>
      </c>
      <c r="D8750">
        <v>1</v>
      </c>
      <c r="E8750">
        <v>2</v>
      </c>
      <c r="F8750" t="s">
        <v>23</v>
      </c>
      <c r="G8750">
        <v>-347.80642048415598</v>
      </c>
      <c r="H8750" t="s">
        <v>23</v>
      </c>
      <c r="I8750">
        <v>10.7487788405058</v>
      </c>
      <c r="J8750" t="s">
        <v>9116</v>
      </c>
      <c r="K8750" t="s">
        <v>25</v>
      </c>
      <c r="L8750" t="s">
        <v>9117</v>
      </c>
      <c r="M8750" t="s">
        <v>9118</v>
      </c>
      <c r="N8750" t="s">
        <v>9119</v>
      </c>
      <c r="O8750" t="s">
        <v>9120</v>
      </c>
      <c r="P8750">
        <v>0.10000000100000001</v>
      </c>
      <c r="Q8750">
        <v>3073803</v>
      </c>
      <c r="R8750" t="s">
        <v>9121</v>
      </c>
      <c r="S8750">
        <v>67108866</v>
      </c>
      <c r="T8750">
        <v>341.13720000000001</v>
      </c>
      <c r="U8750" t="s">
        <v>31</v>
      </c>
      <c r="V8750" t="s">
        <v>9912</v>
      </c>
      <c r="W8750" t="s">
        <v>23</v>
      </c>
    </row>
    <row r="8751" spans="1:23" x14ac:dyDescent="0.4">
      <c r="A8751">
        <v>8750</v>
      </c>
      <c r="B8751">
        <v>1</v>
      </c>
      <c r="C8751">
        <v>1</v>
      </c>
      <c r="D8751">
        <v>1</v>
      </c>
      <c r="E8751">
        <v>4</v>
      </c>
      <c r="F8751" t="s">
        <v>23</v>
      </c>
      <c r="G8751">
        <v>-221.96609676130001</v>
      </c>
      <c r="H8751" t="s">
        <v>23</v>
      </c>
      <c r="I8751">
        <v>19.341789630920999</v>
      </c>
      <c r="J8751" t="s">
        <v>5093</v>
      </c>
      <c r="K8751" t="s">
        <v>25</v>
      </c>
      <c r="L8751" t="s">
        <v>5094</v>
      </c>
      <c r="M8751" t="s">
        <v>5095</v>
      </c>
      <c r="N8751" t="s">
        <v>5096</v>
      </c>
      <c r="O8751" t="s">
        <v>5097</v>
      </c>
      <c r="P8751">
        <v>-2.07571554</v>
      </c>
      <c r="Q8751" t="s">
        <v>5098</v>
      </c>
      <c r="R8751" t="s">
        <v>5099</v>
      </c>
      <c r="S8751">
        <v>67108930</v>
      </c>
      <c r="T8751">
        <v>285.0847</v>
      </c>
      <c r="U8751" t="s">
        <v>31</v>
      </c>
      <c r="V8751" t="s">
        <v>5100</v>
      </c>
      <c r="W8751" t="s">
        <v>23</v>
      </c>
    </row>
    <row r="8752" spans="1:23" x14ac:dyDescent="0.4">
      <c r="A8752">
        <v>8751</v>
      </c>
      <c r="B8752">
        <v>1</v>
      </c>
      <c r="C8752">
        <v>1</v>
      </c>
      <c r="D8752">
        <v>1</v>
      </c>
      <c r="E8752">
        <v>1</v>
      </c>
      <c r="F8752" t="s">
        <v>23</v>
      </c>
      <c r="G8752">
        <v>-697.74354301319795</v>
      </c>
      <c r="H8752" t="s">
        <v>23</v>
      </c>
      <c r="I8752">
        <v>66.132584292436903</v>
      </c>
      <c r="J8752" t="s">
        <v>11415</v>
      </c>
      <c r="K8752" t="s">
        <v>25</v>
      </c>
      <c r="L8752" t="s">
        <v>11439</v>
      </c>
      <c r="M8752" t="s">
        <v>11440</v>
      </c>
      <c r="N8752" t="s">
        <v>28</v>
      </c>
      <c r="O8752" t="s">
        <v>11441</v>
      </c>
      <c r="P8752">
        <v>-2.0096106499999999</v>
      </c>
      <c r="Q8752">
        <v>91844440</v>
      </c>
      <c r="R8752" t="s">
        <v>11442</v>
      </c>
      <c r="S8752">
        <v>16777218</v>
      </c>
      <c r="T8752">
        <v>597.18139680000002</v>
      </c>
      <c r="U8752" t="s">
        <v>31</v>
      </c>
      <c r="V8752" t="s">
        <v>4809</v>
      </c>
      <c r="W8752" t="s">
        <v>23</v>
      </c>
    </row>
    <row r="8753" spans="1:23" x14ac:dyDescent="0.4">
      <c r="A8753">
        <v>8752</v>
      </c>
      <c r="B8753">
        <v>1</v>
      </c>
      <c r="C8753">
        <v>1</v>
      </c>
      <c r="D8753">
        <v>1</v>
      </c>
      <c r="E8753">
        <v>1</v>
      </c>
      <c r="F8753" t="s">
        <v>23</v>
      </c>
      <c r="G8753">
        <v>-322.651651877917</v>
      </c>
      <c r="H8753" t="s">
        <v>23</v>
      </c>
      <c r="I8753">
        <v>50.646176442803402</v>
      </c>
      <c r="J8753" t="s">
        <v>1390</v>
      </c>
      <c r="K8753" t="s">
        <v>25</v>
      </c>
      <c r="L8753" t="s">
        <v>14886</v>
      </c>
      <c r="M8753" t="s">
        <v>14887</v>
      </c>
      <c r="N8753" t="s">
        <v>28</v>
      </c>
      <c r="O8753" t="s">
        <v>14888</v>
      </c>
      <c r="P8753">
        <v>-0.19349794100000001</v>
      </c>
      <c r="R8753" t="s">
        <v>14889</v>
      </c>
      <c r="S8753">
        <v>60131672064</v>
      </c>
      <c r="T8753">
        <v>375.12857339999999</v>
      </c>
      <c r="U8753" t="s">
        <v>31</v>
      </c>
      <c r="V8753" t="s">
        <v>9301</v>
      </c>
      <c r="W8753" t="s">
        <v>23</v>
      </c>
    </row>
    <row r="8754" spans="1:23" x14ac:dyDescent="0.4">
      <c r="A8754">
        <v>8753</v>
      </c>
      <c r="B8754">
        <v>1</v>
      </c>
      <c r="C8754">
        <v>1</v>
      </c>
      <c r="D8754">
        <v>1</v>
      </c>
      <c r="E8754">
        <v>1</v>
      </c>
      <c r="F8754" t="s">
        <v>23</v>
      </c>
      <c r="G8754">
        <v>-766.29707236885599</v>
      </c>
      <c r="H8754" t="s">
        <v>23</v>
      </c>
      <c r="I8754">
        <v>33.403614383480402</v>
      </c>
      <c r="J8754" t="s">
        <v>4931</v>
      </c>
      <c r="K8754" t="s">
        <v>25</v>
      </c>
      <c r="L8754" t="s">
        <v>4932</v>
      </c>
      <c r="M8754" t="s">
        <v>4933</v>
      </c>
      <c r="N8754" t="s">
        <v>4934</v>
      </c>
      <c r="O8754" t="s">
        <v>4935</v>
      </c>
      <c r="P8754">
        <v>-3.7999999500000001</v>
      </c>
      <c r="Q8754" t="s">
        <v>4936</v>
      </c>
      <c r="R8754" t="s">
        <v>4937</v>
      </c>
      <c r="S8754">
        <v>70</v>
      </c>
      <c r="T8754">
        <v>595.20213220000005</v>
      </c>
      <c r="U8754" t="s">
        <v>31</v>
      </c>
      <c r="V8754" t="s">
        <v>5255</v>
      </c>
      <c r="W8754" t="s">
        <v>23</v>
      </c>
    </row>
    <row r="8755" spans="1:23" x14ac:dyDescent="0.4">
      <c r="A8755">
        <v>8754</v>
      </c>
      <c r="B8755">
        <v>1</v>
      </c>
      <c r="C8755">
        <v>1</v>
      </c>
      <c r="D8755">
        <v>1</v>
      </c>
      <c r="E8755">
        <v>1</v>
      </c>
      <c r="F8755" t="s">
        <v>23</v>
      </c>
      <c r="G8755">
        <v>-18.908181118085899</v>
      </c>
      <c r="H8755" t="s">
        <v>23</v>
      </c>
      <c r="I8755">
        <v>16.180173441386899</v>
      </c>
      <c r="J8755" t="s">
        <v>5646</v>
      </c>
      <c r="K8755" t="s">
        <v>25</v>
      </c>
      <c r="L8755" t="s">
        <v>5647</v>
      </c>
      <c r="M8755" t="s">
        <v>5648</v>
      </c>
      <c r="N8755" t="s">
        <v>5649</v>
      </c>
      <c r="O8755" t="s">
        <v>5650</v>
      </c>
      <c r="P8755">
        <v>0.69999998799999996</v>
      </c>
      <c r="Q8755" t="s">
        <v>5651</v>
      </c>
      <c r="R8755" t="s">
        <v>5652</v>
      </c>
      <c r="S8755">
        <v>8610637950</v>
      </c>
      <c r="T8755">
        <v>479.11840260000002</v>
      </c>
      <c r="U8755" t="s">
        <v>31</v>
      </c>
      <c r="V8755" t="s">
        <v>17406</v>
      </c>
      <c r="W8755" t="s">
        <v>23</v>
      </c>
    </row>
    <row r="8756" spans="1:23" x14ac:dyDescent="0.4">
      <c r="A8756">
        <v>8755</v>
      </c>
      <c r="B8756">
        <v>1</v>
      </c>
      <c r="C8756">
        <v>2</v>
      </c>
      <c r="D8756">
        <v>1</v>
      </c>
      <c r="E8756">
        <v>1</v>
      </c>
      <c r="F8756" t="s">
        <v>23</v>
      </c>
      <c r="G8756">
        <v>-4.2597749485395102</v>
      </c>
      <c r="H8756" t="s">
        <v>23</v>
      </c>
      <c r="I8756">
        <v>26.893210750223599</v>
      </c>
      <c r="J8756" t="s">
        <v>194</v>
      </c>
      <c r="K8756" t="s">
        <v>25</v>
      </c>
      <c r="L8756" t="s">
        <v>195</v>
      </c>
      <c r="M8756" t="s">
        <v>196</v>
      </c>
      <c r="N8756" t="s">
        <v>197</v>
      </c>
      <c r="O8756" t="s">
        <v>198</v>
      </c>
      <c r="P8756">
        <v>2.8890771900000001</v>
      </c>
      <c r="Q8756" t="s">
        <v>199</v>
      </c>
      <c r="R8756" t="s">
        <v>200</v>
      </c>
      <c r="S8756">
        <v>120383870</v>
      </c>
      <c r="T8756">
        <v>355.20161919999998</v>
      </c>
      <c r="U8756" t="s">
        <v>31</v>
      </c>
      <c r="V8756" t="s">
        <v>202</v>
      </c>
      <c r="W8756" t="s">
        <v>23</v>
      </c>
    </row>
    <row r="8757" spans="1:23" x14ac:dyDescent="0.4">
      <c r="A8757">
        <v>8756</v>
      </c>
      <c r="B8757">
        <v>1</v>
      </c>
      <c r="C8757">
        <v>1</v>
      </c>
      <c r="D8757">
        <v>1</v>
      </c>
      <c r="E8757">
        <v>2</v>
      </c>
      <c r="F8757" t="s">
        <v>23</v>
      </c>
      <c r="G8757">
        <v>-572.96908515182599</v>
      </c>
      <c r="H8757" t="s">
        <v>23</v>
      </c>
      <c r="I8757">
        <v>10.223206099372501</v>
      </c>
      <c r="J8757" t="s">
        <v>17039</v>
      </c>
      <c r="K8757" t="s">
        <v>25</v>
      </c>
      <c r="L8757" t="s">
        <v>17040</v>
      </c>
      <c r="M8757" t="s">
        <v>17041</v>
      </c>
      <c r="N8757" t="s">
        <v>28</v>
      </c>
      <c r="O8757" t="s">
        <v>17042</v>
      </c>
      <c r="P8757">
        <v>7.0999999000000003</v>
      </c>
      <c r="Q8757">
        <v>3077991</v>
      </c>
      <c r="R8757" t="s">
        <v>17043</v>
      </c>
      <c r="S8757">
        <v>67108866</v>
      </c>
      <c r="T8757">
        <v>625.25670000000002</v>
      </c>
      <c r="U8757" t="s">
        <v>31</v>
      </c>
      <c r="V8757" t="s">
        <v>5578</v>
      </c>
      <c r="W8757" t="s">
        <v>23</v>
      </c>
    </row>
    <row r="8758" spans="1:23" x14ac:dyDescent="0.4">
      <c r="A8758">
        <v>8757</v>
      </c>
      <c r="B8758">
        <v>1</v>
      </c>
      <c r="C8758">
        <v>1</v>
      </c>
      <c r="D8758">
        <v>1</v>
      </c>
      <c r="E8758">
        <v>1</v>
      </c>
      <c r="F8758" t="s">
        <v>23</v>
      </c>
      <c r="G8758">
        <v>-15.1113806805333</v>
      </c>
      <c r="H8758" t="s">
        <v>23</v>
      </c>
      <c r="I8758">
        <v>15.1765002708536</v>
      </c>
      <c r="J8758" t="s">
        <v>2455</v>
      </c>
      <c r="K8758" t="s">
        <v>25</v>
      </c>
      <c r="L8758" t="s">
        <v>2456</v>
      </c>
      <c r="M8758" t="s">
        <v>2457</v>
      </c>
      <c r="N8758" t="s">
        <v>2458</v>
      </c>
      <c r="O8758" t="s">
        <v>2459</v>
      </c>
      <c r="P8758">
        <v>-2</v>
      </c>
      <c r="Q8758" t="s">
        <v>2460</v>
      </c>
      <c r="R8758" t="s">
        <v>2461</v>
      </c>
      <c r="S8758">
        <v>3702802</v>
      </c>
      <c r="T8758">
        <v>741.22365549999995</v>
      </c>
      <c r="U8758" t="s">
        <v>31</v>
      </c>
      <c r="V8758" t="s">
        <v>5029</v>
      </c>
      <c r="W8758" t="s">
        <v>23</v>
      </c>
    </row>
    <row r="8759" spans="1:23" x14ac:dyDescent="0.4">
      <c r="A8759">
        <v>8758</v>
      </c>
      <c r="B8759">
        <v>1</v>
      </c>
      <c r="C8759">
        <v>1</v>
      </c>
      <c r="D8759">
        <v>1</v>
      </c>
      <c r="E8759">
        <v>1</v>
      </c>
      <c r="F8759" t="s">
        <v>23</v>
      </c>
      <c r="G8759">
        <v>-16.743447963577001</v>
      </c>
      <c r="H8759" t="s">
        <v>23</v>
      </c>
      <c r="I8759">
        <v>18.539350570151601</v>
      </c>
      <c r="J8759" t="s">
        <v>5976</v>
      </c>
      <c r="K8759" t="s">
        <v>25</v>
      </c>
      <c r="L8759" t="s">
        <v>7111</v>
      </c>
      <c r="M8759" t="s">
        <v>7112</v>
      </c>
      <c r="N8759" t="s">
        <v>7113</v>
      </c>
      <c r="O8759" t="s">
        <v>7114</v>
      </c>
      <c r="P8759">
        <v>-2.0999998999999998</v>
      </c>
      <c r="Q8759" t="s">
        <v>7115</v>
      </c>
      <c r="R8759" t="s">
        <v>7116</v>
      </c>
      <c r="S8759">
        <v>3719250</v>
      </c>
      <c r="T8759">
        <v>771.23422019999998</v>
      </c>
      <c r="U8759" t="s">
        <v>31</v>
      </c>
      <c r="V8759" t="s">
        <v>6867</v>
      </c>
      <c r="W8759" t="s">
        <v>23</v>
      </c>
    </row>
    <row r="8760" spans="1:23" x14ac:dyDescent="0.4">
      <c r="A8760">
        <v>8759</v>
      </c>
      <c r="B8760">
        <v>1</v>
      </c>
      <c r="C8760">
        <v>1</v>
      </c>
      <c r="D8760">
        <v>1</v>
      </c>
      <c r="E8760">
        <v>1</v>
      </c>
      <c r="F8760" t="s">
        <v>23</v>
      </c>
      <c r="G8760">
        <v>-18.6505540290973</v>
      </c>
      <c r="H8760" t="s">
        <v>23</v>
      </c>
      <c r="I8760">
        <v>57.494041953320902</v>
      </c>
      <c r="J8760" t="s">
        <v>13524</v>
      </c>
      <c r="K8760" t="s">
        <v>25</v>
      </c>
      <c r="L8760" t="s">
        <v>13525</v>
      </c>
      <c r="M8760" t="s">
        <v>13526</v>
      </c>
      <c r="N8760" t="s">
        <v>13527</v>
      </c>
      <c r="O8760" t="s">
        <v>13528</v>
      </c>
      <c r="P8760">
        <v>-3.5999998999999998</v>
      </c>
      <c r="Q8760" t="s">
        <v>13529</v>
      </c>
      <c r="R8760" t="s">
        <v>13530</v>
      </c>
      <c r="S8760">
        <v>3194950</v>
      </c>
      <c r="T8760">
        <v>361.14069999999998</v>
      </c>
      <c r="U8760" t="s">
        <v>31</v>
      </c>
      <c r="V8760" t="s">
        <v>10422</v>
      </c>
      <c r="W8760" t="s">
        <v>23</v>
      </c>
    </row>
    <row r="8761" spans="1:23" x14ac:dyDescent="0.4">
      <c r="A8761">
        <v>8760</v>
      </c>
      <c r="B8761">
        <v>1</v>
      </c>
      <c r="C8761">
        <v>1</v>
      </c>
      <c r="D8761">
        <v>1</v>
      </c>
      <c r="E8761">
        <v>1</v>
      </c>
      <c r="F8761" t="s">
        <v>23</v>
      </c>
      <c r="G8761">
        <v>-283.02215676256901</v>
      </c>
      <c r="H8761" t="s">
        <v>23</v>
      </c>
      <c r="I8761">
        <v>28.220546660890701</v>
      </c>
      <c r="J8761" t="s">
        <v>16533</v>
      </c>
      <c r="K8761" t="s">
        <v>25</v>
      </c>
      <c r="L8761" t="s">
        <v>16534</v>
      </c>
      <c r="M8761" t="s">
        <v>16535</v>
      </c>
      <c r="N8761" t="s">
        <v>16536</v>
      </c>
      <c r="O8761" t="s">
        <v>16537</v>
      </c>
      <c r="P8761">
        <v>0.40000000600000002</v>
      </c>
      <c r="Q8761">
        <v>40152269</v>
      </c>
      <c r="R8761" t="s">
        <v>16538</v>
      </c>
      <c r="S8761">
        <v>67108866</v>
      </c>
      <c r="T8761">
        <v>149.05970600000001</v>
      </c>
      <c r="U8761" t="s">
        <v>31</v>
      </c>
      <c r="V8761" t="s">
        <v>17407</v>
      </c>
      <c r="W8761" t="s">
        <v>23</v>
      </c>
    </row>
    <row r="8762" spans="1:23" x14ac:dyDescent="0.4">
      <c r="A8762">
        <v>8761</v>
      </c>
      <c r="B8762">
        <v>1</v>
      </c>
      <c r="C8762">
        <v>1</v>
      </c>
      <c r="D8762">
        <v>1</v>
      </c>
      <c r="E8762">
        <v>2</v>
      </c>
      <c r="F8762" t="s">
        <v>23</v>
      </c>
      <c r="G8762">
        <v>-281.54437988666098</v>
      </c>
      <c r="H8762" t="s">
        <v>23</v>
      </c>
      <c r="I8762">
        <v>34.838005594475298</v>
      </c>
      <c r="J8762" t="s">
        <v>17337</v>
      </c>
      <c r="K8762" t="s">
        <v>25</v>
      </c>
      <c r="L8762" t="s">
        <v>17338</v>
      </c>
      <c r="M8762" t="s">
        <v>17339</v>
      </c>
      <c r="N8762" t="s">
        <v>17340</v>
      </c>
      <c r="O8762" t="s">
        <v>17341</v>
      </c>
      <c r="P8762">
        <v>4.1999998099999996</v>
      </c>
      <c r="Q8762" t="s">
        <v>17342</v>
      </c>
      <c r="R8762" t="s">
        <v>17343</v>
      </c>
      <c r="S8762">
        <v>67108866</v>
      </c>
      <c r="T8762">
        <v>357.11800870000002</v>
      </c>
      <c r="U8762" t="s">
        <v>31</v>
      </c>
      <c r="V8762" t="s">
        <v>10776</v>
      </c>
      <c r="W8762" t="s">
        <v>23</v>
      </c>
    </row>
    <row r="8763" spans="1:23" x14ac:dyDescent="0.4">
      <c r="A8763">
        <v>8762</v>
      </c>
      <c r="B8763">
        <v>1</v>
      </c>
      <c r="C8763">
        <v>1</v>
      </c>
      <c r="D8763">
        <v>1</v>
      </c>
      <c r="E8763">
        <v>1</v>
      </c>
      <c r="F8763" t="s">
        <v>23</v>
      </c>
      <c r="G8763">
        <v>-736.82697591682097</v>
      </c>
      <c r="H8763" t="s">
        <v>23</v>
      </c>
      <c r="I8763">
        <v>62.958086343380899</v>
      </c>
      <c r="J8763" t="s">
        <v>4931</v>
      </c>
      <c r="K8763" t="s">
        <v>25</v>
      </c>
      <c r="L8763" t="s">
        <v>4932</v>
      </c>
      <c r="M8763" t="s">
        <v>4933</v>
      </c>
      <c r="N8763" t="s">
        <v>4934</v>
      </c>
      <c r="O8763" t="s">
        <v>4935</v>
      </c>
      <c r="P8763">
        <v>-3.7999999500000001</v>
      </c>
      <c r="Q8763" t="s">
        <v>4936</v>
      </c>
      <c r="R8763" t="s">
        <v>4937</v>
      </c>
      <c r="S8763">
        <v>70</v>
      </c>
      <c r="T8763">
        <v>595.20213220000005</v>
      </c>
      <c r="U8763" t="s">
        <v>31</v>
      </c>
      <c r="V8763" t="s">
        <v>12214</v>
      </c>
      <c r="W8763" t="s">
        <v>23</v>
      </c>
    </row>
    <row r="8764" spans="1:23" x14ac:dyDescent="0.4">
      <c r="A8764">
        <v>8763</v>
      </c>
      <c r="B8764">
        <v>1</v>
      </c>
      <c r="C8764">
        <v>3</v>
      </c>
      <c r="D8764">
        <v>1</v>
      </c>
      <c r="E8764">
        <v>1</v>
      </c>
      <c r="F8764" t="s">
        <v>23</v>
      </c>
      <c r="G8764">
        <v>-16.233370056645501</v>
      </c>
      <c r="H8764" t="s">
        <v>23</v>
      </c>
      <c r="I8764">
        <v>27.833320932991001</v>
      </c>
      <c r="J8764" t="s">
        <v>194</v>
      </c>
      <c r="K8764" t="s">
        <v>25</v>
      </c>
      <c r="L8764" t="s">
        <v>195</v>
      </c>
      <c r="M8764" t="s">
        <v>196</v>
      </c>
      <c r="N8764" t="s">
        <v>197</v>
      </c>
      <c r="O8764" t="s">
        <v>198</v>
      </c>
      <c r="P8764">
        <v>2.8890771900000001</v>
      </c>
      <c r="Q8764" t="s">
        <v>199</v>
      </c>
      <c r="R8764" t="s">
        <v>200</v>
      </c>
      <c r="S8764">
        <v>120383870</v>
      </c>
      <c r="T8764">
        <v>355.20161919999998</v>
      </c>
      <c r="U8764" t="s">
        <v>31</v>
      </c>
      <c r="V8764" t="s">
        <v>673</v>
      </c>
      <c r="W8764" t="s">
        <v>23</v>
      </c>
    </row>
    <row r="8765" spans="1:23" x14ac:dyDescent="0.4">
      <c r="A8765">
        <v>8764</v>
      </c>
      <c r="B8765">
        <v>1</v>
      </c>
      <c r="C8765">
        <v>1</v>
      </c>
      <c r="D8765">
        <v>1</v>
      </c>
      <c r="E8765">
        <v>1</v>
      </c>
      <c r="F8765" t="s">
        <v>23</v>
      </c>
      <c r="G8765">
        <v>-21.234455239585898</v>
      </c>
      <c r="H8765" t="s">
        <v>23</v>
      </c>
      <c r="I8765">
        <v>44.2888159534956</v>
      </c>
      <c r="J8765" t="s">
        <v>4753</v>
      </c>
      <c r="K8765" t="s">
        <v>25</v>
      </c>
      <c r="L8765" t="s">
        <v>14850</v>
      </c>
      <c r="M8765" t="s">
        <v>14851</v>
      </c>
      <c r="N8765" t="s">
        <v>14852</v>
      </c>
      <c r="O8765" t="s">
        <v>14853</v>
      </c>
      <c r="P8765">
        <v>1.04613924</v>
      </c>
      <c r="Q8765" t="s">
        <v>14854</v>
      </c>
      <c r="R8765" t="s">
        <v>14855</v>
      </c>
      <c r="S8765">
        <v>17267812734</v>
      </c>
      <c r="T8765">
        <v>183.0652</v>
      </c>
      <c r="U8765" t="s">
        <v>31</v>
      </c>
      <c r="V8765" t="s">
        <v>10432</v>
      </c>
      <c r="W8765" t="s">
        <v>23</v>
      </c>
    </row>
    <row r="8766" spans="1:23" x14ac:dyDescent="0.4">
      <c r="A8766">
        <v>8765</v>
      </c>
      <c r="B8766">
        <v>1</v>
      </c>
      <c r="C8766">
        <v>1</v>
      </c>
      <c r="D8766">
        <v>1</v>
      </c>
      <c r="E8766">
        <v>1</v>
      </c>
      <c r="F8766" t="s">
        <v>23</v>
      </c>
      <c r="G8766">
        <v>-10.549148664320199</v>
      </c>
      <c r="H8766" t="s">
        <v>23</v>
      </c>
      <c r="I8766">
        <v>26.267206651450799</v>
      </c>
      <c r="J8766" t="s">
        <v>5976</v>
      </c>
      <c r="K8766" t="s">
        <v>25</v>
      </c>
      <c r="L8766" t="s">
        <v>7111</v>
      </c>
      <c r="M8766" t="s">
        <v>7112</v>
      </c>
      <c r="N8766" t="s">
        <v>7113</v>
      </c>
      <c r="O8766" t="s">
        <v>7114</v>
      </c>
      <c r="P8766">
        <v>-2.0999998999999998</v>
      </c>
      <c r="Q8766" t="s">
        <v>7115</v>
      </c>
      <c r="R8766" t="s">
        <v>7116</v>
      </c>
      <c r="S8766">
        <v>3719250</v>
      </c>
      <c r="T8766">
        <v>771.23422019999998</v>
      </c>
      <c r="U8766" t="s">
        <v>31</v>
      </c>
      <c r="V8766" t="s">
        <v>8505</v>
      </c>
      <c r="W8766" t="s">
        <v>23</v>
      </c>
    </row>
    <row r="8767" spans="1:23" x14ac:dyDescent="0.4">
      <c r="A8767">
        <v>8766</v>
      </c>
      <c r="B8767">
        <v>1</v>
      </c>
      <c r="C8767">
        <v>1</v>
      </c>
      <c r="D8767">
        <v>1</v>
      </c>
      <c r="E8767">
        <v>1</v>
      </c>
      <c r="F8767" t="s">
        <v>23</v>
      </c>
      <c r="G8767">
        <v>-3.60631396778252</v>
      </c>
      <c r="H8767" t="s">
        <v>23</v>
      </c>
      <c r="I8767">
        <v>28.641586801259699</v>
      </c>
      <c r="J8767" t="s">
        <v>194</v>
      </c>
      <c r="K8767" t="s">
        <v>25</v>
      </c>
      <c r="L8767" t="s">
        <v>195</v>
      </c>
      <c r="M8767" t="s">
        <v>196</v>
      </c>
      <c r="N8767" t="s">
        <v>197</v>
      </c>
      <c r="O8767" t="s">
        <v>198</v>
      </c>
      <c r="P8767">
        <v>2.8890771900000001</v>
      </c>
      <c r="Q8767" t="s">
        <v>199</v>
      </c>
      <c r="R8767" t="s">
        <v>200</v>
      </c>
      <c r="S8767">
        <v>120383870</v>
      </c>
      <c r="T8767">
        <v>355.20161919999998</v>
      </c>
      <c r="U8767" t="s">
        <v>31</v>
      </c>
      <c r="V8767" t="s">
        <v>235</v>
      </c>
      <c r="W8767" t="s">
        <v>23</v>
      </c>
    </row>
    <row r="8768" spans="1:23" x14ac:dyDescent="0.4">
      <c r="A8768">
        <v>8767</v>
      </c>
      <c r="B8768">
        <v>1</v>
      </c>
      <c r="C8768">
        <v>1</v>
      </c>
      <c r="D8768">
        <v>1</v>
      </c>
      <c r="E8768">
        <v>1</v>
      </c>
      <c r="F8768" t="s">
        <v>23</v>
      </c>
      <c r="G8768">
        <v>-636.19934577049798</v>
      </c>
      <c r="H8768">
        <v>0.999999999999999</v>
      </c>
      <c r="I8768">
        <v>57.1147118902011</v>
      </c>
      <c r="J8768" t="s">
        <v>11415</v>
      </c>
      <c r="K8768" t="s">
        <v>25</v>
      </c>
      <c r="L8768" t="s">
        <v>11439</v>
      </c>
      <c r="M8768" t="s">
        <v>11440</v>
      </c>
      <c r="N8768" t="s">
        <v>28</v>
      </c>
      <c r="O8768" t="s">
        <v>11441</v>
      </c>
      <c r="P8768">
        <v>-2.0096106499999999</v>
      </c>
      <c r="Q8768">
        <v>91844440</v>
      </c>
      <c r="R8768" t="s">
        <v>11442</v>
      </c>
      <c r="S8768">
        <v>16777218</v>
      </c>
      <c r="T8768">
        <v>597.18139680000002</v>
      </c>
      <c r="U8768" t="s">
        <v>31</v>
      </c>
      <c r="V8768" t="s">
        <v>17408</v>
      </c>
      <c r="W8768" t="s">
        <v>23</v>
      </c>
    </row>
    <row r="8769" spans="1:23" x14ac:dyDescent="0.4">
      <c r="A8769">
        <v>8768</v>
      </c>
      <c r="B8769">
        <v>1</v>
      </c>
      <c r="C8769">
        <v>1</v>
      </c>
      <c r="D8769">
        <v>1</v>
      </c>
      <c r="E8769">
        <v>2</v>
      </c>
      <c r="F8769" t="s">
        <v>23</v>
      </c>
      <c r="G8769">
        <v>-442.69876271751701</v>
      </c>
      <c r="H8769" t="s">
        <v>23</v>
      </c>
      <c r="I8769">
        <v>23.489034265346099</v>
      </c>
      <c r="J8769" t="s">
        <v>6234</v>
      </c>
      <c r="K8769" t="s">
        <v>25</v>
      </c>
      <c r="L8769" t="s">
        <v>6235</v>
      </c>
      <c r="M8769" t="s">
        <v>6236</v>
      </c>
      <c r="N8769" t="s">
        <v>6237</v>
      </c>
      <c r="O8769" t="s">
        <v>6238</v>
      </c>
      <c r="P8769">
        <v>1</v>
      </c>
      <c r="Q8769" t="s">
        <v>6239</v>
      </c>
      <c r="R8769" t="s">
        <v>6240</v>
      </c>
      <c r="S8769">
        <v>18874434</v>
      </c>
      <c r="T8769">
        <v>458.16568710000001</v>
      </c>
      <c r="U8769" t="s">
        <v>31</v>
      </c>
      <c r="V8769" t="s">
        <v>8271</v>
      </c>
      <c r="W8769" t="s">
        <v>23</v>
      </c>
    </row>
    <row r="8770" spans="1:23" x14ac:dyDescent="0.4">
      <c r="A8770">
        <v>8769</v>
      </c>
      <c r="B8770">
        <v>1</v>
      </c>
      <c r="C8770">
        <v>1</v>
      </c>
      <c r="D8770">
        <v>1</v>
      </c>
      <c r="E8770">
        <v>1</v>
      </c>
      <c r="F8770" t="s">
        <v>23</v>
      </c>
      <c r="G8770">
        <v>-14.6554690752887</v>
      </c>
      <c r="H8770" t="s">
        <v>23</v>
      </c>
      <c r="I8770">
        <v>48.303869599141699</v>
      </c>
      <c r="J8770" t="s">
        <v>3087</v>
      </c>
      <c r="K8770" t="s">
        <v>25</v>
      </c>
      <c r="L8770" t="s">
        <v>4062</v>
      </c>
      <c r="M8770" t="s">
        <v>4063</v>
      </c>
      <c r="N8770" t="s">
        <v>4064</v>
      </c>
      <c r="O8770" t="s">
        <v>4065</v>
      </c>
      <c r="P8770">
        <v>2.7090218099999999</v>
      </c>
      <c r="Q8770" t="s">
        <v>4066</v>
      </c>
      <c r="R8770" t="s">
        <v>4067</v>
      </c>
      <c r="S8770">
        <v>70803810</v>
      </c>
      <c r="T8770">
        <v>241.0859207</v>
      </c>
      <c r="U8770" t="s">
        <v>31</v>
      </c>
      <c r="V8770" t="s">
        <v>6151</v>
      </c>
      <c r="W8770" t="s">
        <v>23</v>
      </c>
    </row>
    <row r="8771" spans="1:23" x14ac:dyDescent="0.4">
      <c r="A8771">
        <v>8770</v>
      </c>
      <c r="B8771">
        <v>1</v>
      </c>
      <c r="C8771">
        <v>1</v>
      </c>
      <c r="D8771">
        <v>1</v>
      </c>
      <c r="E8771">
        <v>1</v>
      </c>
      <c r="F8771" t="s">
        <v>23</v>
      </c>
      <c r="G8771">
        <v>-59.704163952033198</v>
      </c>
      <c r="H8771" t="s">
        <v>23</v>
      </c>
      <c r="I8771">
        <v>21.266124481748701</v>
      </c>
      <c r="J8771" t="s">
        <v>3427</v>
      </c>
      <c r="K8771" t="s">
        <v>25</v>
      </c>
      <c r="L8771" t="s">
        <v>6495</v>
      </c>
      <c r="M8771" t="s">
        <v>6496</v>
      </c>
      <c r="N8771" t="s">
        <v>6497</v>
      </c>
      <c r="O8771" t="s">
        <v>6498</v>
      </c>
      <c r="P8771">
        <v>-2</v>
      </c>
      <c r="Q8771" t="s">
        <v>6499</v>
      </c>
      <c r="R8771" t="s">
        <v>6500</v>
      </c>
      <c r="S8771">
        <v>70838646</v>
      </c>
      <c r="T8771">
        <v>375.12857339999999</v>
      </c>
      <c r="U8771" t="s">
        <v>31</v>
      </c>
      <c r="V8771" t="s">
        <v>12149</v>
      </c>
      <c r="W8771" t="s">
        <v>23</v>
      </c>
    </row>
    <row r="8772" spans="1:23" x14ac:dyDescent="0.4">
      <c r="A8772">
        <v>8771</v>
      </c>
      <c r="B8772">
        <v>1</v>
      </c>
      <c r="C8772">
        <v>1</v>
      </c>
      <c r="D8772">
        <v>1</v>
      </c>
      <c r="E8772">
        <v>1</v>
      </c>
      <c r="F8772" t="s">
        <v>23</v>
      </c>
      <c r="G8772">
        <v>-248.87172275174899</v>
      </c>
      <c r="H8772" t="s">
        <v>23</v>
      </c>
      <c r="I8772">
        <v>46.621989665199202</v>
      </c>
      <c r="J8772" t="s">
        <v>1390</v>
      </c>
      <c r="K8772" t="s">
        <v>25</v>
      </c>
      <c r="L8772" t="s">
        <v>7912</v>
      </c>
      <c r="M8772" t="s">
        <v>7913</v>
      </c>
      <c r="N8772" t="s">
        <v>7914</v>
      </c>
      <c r="O8772" t="s">
        <v>7915</v>
      </c>
      <c r="P8772">
        <v>0</v>
      </c>
      <c r="Q8772" t="s">
        <v>7916</v>
      </c>
      <c r="R8772" t="s">
        <v>7917</v>
      </c>
      <c r="S8772">
        <v>262146</v>
      </c>
      <c r="T8772">
        <v>375.12857339999999</v>
      </c>
      <c r="U8772" t="s">
        <v>31</v>
      </c>
      <c r="V8772" t="s">
        <v>8312</v>
      </c>
      <c r="W8772" t="s">
        <v>23</v>
      </c>
    </row>
    <row r="8773" spans="1:23" x14ac:dyDescent="0.4">
      <c r="A8773">
        <v>8772</v>
      </c>
      <c r="B8773">
        <v>1</v>
      </c>
      <c r="C8773">
        <v>1</v>
      </c>
      <c r="D8773">
        <v>1</v>
      </c>
      <c r="E8773">
        <v>1</v>
      </c>
      <c r="F8773" t="s">
        <v>23</v>
      </c>
      <c r="G8773">
        <v>-321.97358591224901</v>
      </c>
      <c r="H8773" t="s">
        <v>23</v>
      </c>
      <c r="I8773">
        <v>21.038397383934502</v>
      </c>
      <c r="J8773" t="s">
        <v>8097</v>
      </c>
      <c r="K8773" t="s">
        <v>25</v>
      </c>
      <c r="L8773" t="s">
        <v>15452</v>
      </c>
      <c r="M8773" t="s">
        <v>15453</v>
      </c>
      <c r="N8773" t="s">
        <v>15454</v>
      </c>
      <c r="O8773" t="s">
        <v>15455</v>
      </c>
      <c r="P8773">
        <v>6</v>
      </c>
      <c r="Q8773" t="s">
        <v>15456</v>
      </c>
      <c r="R8773" t="s">
        <v>15457</v>
      </c>
      <c r="S8773">
        <v>67108930</v>
      </c>
      <c r="T8773">
        <v>825.42349999999999</v>
      </c>
      <c r="U8773" t="s">
        <v>31</v>
      </c>
      <c r="V8773" t="s">
        <v>8105</v>
      </c>
      <c r="W8773" t="s">
        <v>23</v>
      </c>
    </row>
    <row r="8774" spans="1:23" x14ac:dyDescent="0.4">
      <c r="A8774">
        <v>8773</v>
      </c>
      <c r="B8774">
        <v>1</v>
      </c>
      <c r="C8774">
        <v>2</v>
      </c>
      <c r="D8774">
        <v>1</v>
      </c>
      <c r="E8774">
        <v>1</v>
      </c>
      <c r="F8774" t="s">
        <v>23</v>
      </c>
      <c r="G8774">
        <v>-443.21655479746698</v>
      </c>
      <c r="H8774" t="s">
        <v>23</v>
      </c>
      <c r="I8774">
        <v>34.305224673394399</v>
      </c>
      <c r="J8774" t="s">
        <v>5926</v>
      </c>
      <c r="K8774" t="s">
        <v>25</v>
      </c>
      <c r="L8774" t="s">
        <v>5927</v>
      </c>
      <c r="M8774" t="s">
        <v>5928</v>
      </c>
      <c r="N8774" t="s">
        <v>28</v>
      </c>
      <c r="O8774" t="s">
        <v>5929</v>
      </c>
      <c r="P8774">
        <v>6.70567417</v>
      </c>
      <c r="R8774" t="s">
        <v>5930</v>
      </c>
      <c r="S8774">
        <v>2097152</v>
      </c>
      <c r="T8774">
        <v>639.44665999999995</v>
      </c>
      <c r="U8774" t="s">
        <v>31</v>
      </c>
      <c r="V8774" t="s">
        <v>8216</v>
      </c>
      <c r="W8774" t="s">
        <v>23</v>
      </c>
    </row>
    <row r="8775" spans="1:23" x14ac:dyDescent="0.4">
      <c r="A8775">
        <v>8774</v>
      </c>
      <c r="B8775">
        <v>1</v>
      </c>
      <c r="C8775">
        <v>1</v>
      </c>
      <c r="D8775">
        <v>1</v>
      </c>
      <c r="E8775">
        <v>2</v>
      </c>
      <c r="F8775" t="s">
        <v>23</v>
      </c>
      <c r="G8775">
        <v>-795.47024701369003</v>
      </c>
      <c r="H8775" t="s">
        <v>23</v>
      </c>
      <c r="I8775">
        <v>40.305867261806497</v>
      </c>
      <c r="J8775" t="s">
        <v>12728</v>
      </c>
      <c r="K8775" t="s">
        <v>25</v>
      </c>
      <c r="L8775" t="s">
        <v>12729</v>
      </c>
      <c r="M8775" t="s">
        <v>12730</v>
      </c>
      <c r="N8775" t="s">
        <v>28</v>
      </c>
      <c r="O8775" t="s">
        <v>12731</v>
      </c>
      <c r="P8775">
        <v>7.2857818600000002</v>
      </c>
      <c r="R8775" t="s">
        <v>12732</v>
      </c>
      <c r="S8775">
        <v>2097152</v>
      </c>
      <c r="T8775">
        <v>751.46270400000003</v>
      </c>
      <c r="U8775" t="s">
        <v>31</v>
      </c>
      <c r="V8775" t="s">
        <v>4951</v>
      </c>
      <c r="W8775" t="s">
        <v>23</v>
      </c>
    </row>
    <row r="8776" spans="1:23" x14ac:dyDescent="0.4">
      <c r="A8776">
        <v>8775</v>
      </c>
      <c r="B8776">
        <v>1</v>
      </c>
      <c r="C8776">
        <v>1</v>
      </c>
      <c r="D8776">
        <v>1</v>
      </c>
      <c r="E8776">
        <v>1</v>
      </c>
      <c r="F8776" t="s">
        <v>23</v>
      </c>
      <c r="G8776">
        <v>-7.1464134678070002</v>
      </c>
      <c r="H8776" t="s">
        <v>23</v>
      </c>
      <c r="I8776">
        <v>16.5566177061323</v>
      </c>
      <c r="J8776" t="s">
        <v>3322</v>
      </c>
      <c r="K8776" t="s">
        <v>25</v>
      </c>
      <c r="L8776" t="s">
        <v>3323</v>
      </c>
      <c r="M8776" t="s">
        <v>3324</v>
      </c>
      <c r="N8776" t="s">
        <v>3325</v>
      </c>
      <c r="O8776" t="s">
        <v>3326</v>
      </c>
      <c r="P8776">
        <v>2.6852800800000001</v>
      </c>
      <c r="Q8776" t="s">
        <v>3327</v>
      </c>
      <c r="R8776" t="s">
        <v>3328</v>
      </c>
      <c r="S8776">
        <v>17266829694</v>
      </c>
      <c r="T8776">
        <v>213.1022395</v>
      </c>
      <c r="U8776" t="s">
        <v>31</v>
      </c>
      <c r="V8776" t="s">
        <v>12328</v>
      </c>
      <c r="W8776" t="s">
        <v>23</v>
      </c>
    </row>
    <row r="8777" spans="1:23" x14ac:dyDescent="0.4">
      <c r="A8777">
        <v>8776</v>
      </c>
      <c r="B8777">
        <v>1</v>
      </c>
      <c r="C8777">
        <v>1</v>
      </c>
      <c r="D8777">
        <v>1</v>
      </c>
      <c r="E8777">
        <v>1</v>
      </c>
      <c r="F8777" t="s">
        <v>23</v>
      </c>
      <c r="G8777">
        <v>-341.80974841764697</v>
      </c>
      <c r="H8777">
        <v>0.99748743718592903</v>
      </c>
      <c r="I8777">
        <v>68.388560530852601</v>
      </c>
      <c r="J8777" t="s">
        <v>11223</v>
      </c>
      <c r="K8777" t="s">
        <v>25</v>
      </c>
      <c r="L8777" t="s">
        <v>11224</v>
      </c>
      <c r="M8777" t="s">
        <v>11225</v>
      </c>
      <c r="N8777" t="s">
        <v>11226</v>
      </c>
      <c r="O8777" t="s">
        <v>11227</v>
      </c>
      <c r="P8777">
        <v>10.399999599999999</v>
      </c>
      <c r="Q8777">
        <v>3022899</v>
      </c>
      <c r="R8777" t="s">
        <v>11228</v>
      </c>
      <c r="S8777">
        <v>262146</v>
      </c>
      <c r="T8777">
        <v>473.36254000000002</v>
      </c>
      <c r="U8777" t="s">
        <v>31</v>
      </c>
      <c r="V8777" t="s">
        <v>17409</v>
      </c>
      <c r="W8777" t="s">
        <v>23</v>
      </c>
    </row>
  </sheetData>
  <phoneticPr fontId="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25-2AC9-4D07-985C-B6E4D69CE905}">
  <dimension ref="A1:E51"/>
  <sheetViews>
    <sheetView workbookViewId="0">
      <selection activeCell="G6" sqref="G6"/>
    </sheetView>
  </sheetViews>
  <sheetFormatPr defaultRowHeight="18.75" x14ac:dyDescent="0.4"/>
  <cols>
    <col min="1" max="1" width="16.625" customWidth="1"/>
    <col min="2" max="2" width="20.125" customWidth="1"/>
    <col min="3" max="3" width="18.875" customWidth="1"/>
  </cols>
  <sheetData>
    <row r="1" spans="1:5" x14ac:dyDescent="0.4">
      <c r="A1" t="s">
        <v>17414</v>
      </c>
      <c r="B1" t="s">
        <v>17410</v>
      </c>
      <c r="C1" t="s">
        <v>17411</v>
      </c>
      <c r="D1" t="s">
        <v>17413</v>
      </c>
      <c r="E1" t="s">
        <v>17412</v>
      </c>
    </row>
    <row r="2" spans="1:5" x14ac:dyDescent="0.4">
      <c r="A2">
        <v>-1</v>
      </c>
      <c r="B2">
        <f>COUNTIF(target!G:G, "&gt;-1")</f>
        <v>145</v>
      </c>
      <c r="C2">
        <f>COUNTIF(decoy!G:G, "&gt;-1")</f>
        <v>0</v>
      </c>
      <c r="D2" s="2">
        <f>C2/B2</f>
        <v>0</v>
      </c>
      <c r="E2" s="2">
        <f>2*C2/(B2+C2)</f>
        <v>0</v>
      </c>
    </row>
    <row r="3" spans="1:5" x14ac:dyDescent="0.4">
      <c r="A3">
        <v>-2</v>
      </c>
      <c r="B3">
        <f>COUNTIF(target!G:G, "&gt;-2")</f>
        <v>473</v>
      </c>
      <c r="C3">
        <f>COUNTIF(decoy!G:G, "&gt;-2")</f>
        <v>0</v>
      </c>
      <c r="D3" s="2">
        <f>C3/B3</f>
        <v>0</v>
      </c>
      <c r="E3" s="2">
        <f>2*C3/(B3+C3)</f>
        <v>0</v>
      </c>
    </row>
    <row r="4" spans="1:5" x14ac:dyDescent="0.4">
      <c r="A4">
        <v>-3</v>
      </c>
      <c r="B4">
        <f>COUNTIF(target!G:G, "&gt;-3")</f>
        <v>800</v>
      </c>
      <c r="C4">
        <f>COUNTIF(decoy!G:G, "&gt;-3")</f>
        <v>0</v>
      </c>
      <c r="D4" s="2">
        <f t="shared" ref="D4:D51" si="0">C4/B4</f>
        <v>0</v>
      </c>
      <c r="E4" s="2">
        <f t="shared" ref="E4:E51" si="1">2*C4/(B4+C4)</f>
        <v>0</v>
      </c>
    </row>
    <row r="5" spans="1:5" x14ac:dyDescent="0.4">
      <c r="A5">
        <v>-4</v>
      </c>
      <c r="B5">
        <f>COUNTIF(target!G:G, "&gt;-4")</f>
        <v>1132</v>
      </c>
      <c r="C5">
        <f>COUNTIF(decoy!G:G, "&gt;-4")</f>
        <v>2</v>
      </c>
      <c r="D5" s="2">
        <f t="shared" si="0"/>
        <v>1.7667844522968198E-3</v>
      </c>
      <c r="E5" s="2">
        <f t="shared" si="1"/>
        <v>3.5273368606701938E-3</v>
      </c>
    </row>
    <row r="6" spans="1:5" x14ac:dyDescent="0.4">
      <c r="A6">
        <v>-5</v>
      </c>
      <c r="B6">
        <f>COUNTIF(target!G:G, "&gt;-5")</f>
        <v>1482</v>
      </c>
      <c r="C6">
        <f>COUNTIF(decoy!G:G, "&gt;-5")</f>
        <v>2</v>
      </c>
      <c r="D6" s="2">
        <f t="shared" si="0"/>
        <v>1.3495276653171389E-3</v>
      </c>
      <c r="E6" s="2">
        <f t="shared" si="1"/>
        <v>2.6954177897574125E-3</v>
      </c>
    </row>
    <row r="7" spans="1:5" x14ac:dyDescent="0.4">
      <c r="A7">
        <v>-6</v>
      </c>
      <c r="B7">
        <f>COUNTIF(target!G:G, "&gt;-6")</f>
        <v>1832</v>
      </c>
      <c r="C7">
        <f>COUNTIF(decoy!G:G, "&gt;-6")</f>
        <v>4</v>
      </c>
      <c r="D7" s="2">
        <f t="shared" si="0"/>
        <v>2.1834061135371178E-3</v>
      </c>
      <c r="E7" s="2">
        <f t="shared" si="1"/>
        <v>4.3572984749455342E-3</v>
      </c>
    </row>
    <row r="8" spans="1:5" x14ac:dyDescent="0.4">
      <c r="A8">
        <v>-7</v>
      </c>
      <c r="B8">
        <f>COUNTIF(target!G:G, "&gt;-7")</f>
        <v>2157</v>
      </c>
      <c r="C8">
        <f>COUNTIF(decoy!G:G, "&gt;-7")</f>
        <v>10</v>
      </c>
      <c r="D8" s="2">
        <f t="shared" si="0"/>
        <v>4.6360686138154847E-3</v>
      </c>
      <c r="E8" s="2">
        <f t="shared" si="1"/>
        <v>9.2293493308721729E-3</v>
      </c>
    </row>
    <row r="9" spans="1:5" x14ac:dyDescent="0.4">
      <c r="A9">
        <v>-8</v>
      </c>
      <c r="B9">
        <f>COUNTIF(target!G:G, "&gt;-8")</f>
        <v>2473</v>
      </c>
      <c r="C9">
        <f>COUNTIF(decoy!G:G, "&gt;-8")</f>
        <v>18</v>
      </c>
      <c r="D9" s="2">
        <f t="shared" si="0"/>
        <v>7.2786089769510719E-3</v>
      </c>
      <c r="E9" s="2">
        <f t="shared" si="1"/>
        <v>1.4452027298273785E-2</v>
      </c>
    </row>
    <row r="10" spans="1:5" x14ac:dyDescent="0.4">
      <c r="A10">
        <v>-9</v>
      </c>
      <c r="B10">
        <f>COUNTIF(target!G:G, "&gt;-9")</f>
        <v>2751</v>
      </c>
      <c r="C10">
        <f>COUNTIF(decoy!G:G, "&gt;-9")</f>
        <v>31</v>
      </c>
      <c r="D10" s="2">
        <f t="shared" si="0"/>
        <v>1.1268629589240277E-2</v>
      </c>
      <c r="E10" s="2">
        <f t="shared" si="1"/>
        <v>2.2286125089863409E-2</v>
      </c>
    </row>
    <row r="11" spans="1:5" x14ac:dyDescent="0.4">
      <c r="A11">
        <v>-10</v>
      </c>
      <c r="B11">
        <f>COUNTIF(target!G:G, "&gt;-10")</f>
        <v>3010</v>
      </c>
      <c r="C11">
        <f>COUNTIF(decoy!G:G, "&gt;-10")</f>
        <v>47</v>
      </c>
      <c r="D11" s="2">
        <f t="shared" si="0"/>
        <v>1.5614617940199336E-2</v>
      </c>
      <c r="E11" s="2">
        <f t="shared" si="1"/>
        <v>3.0749100425253518E-2</v>
      </c>
    </row>
    <row r="12" spans="1:5" x14ac:dyDescent="0.4">
      <c r="A12">
        <v>-11</v>
      </c>
      <c r="B12">
        <f>COUNTIF(target!G:G, "&gt;-11")</f>
        <v>3301</v>
      </c>
      <c r="C12">
        <f>COUNTIF(decoy!G:G, "&gt;-11")</f>
        <v>65</v>
      </c>
      <c r="D12" s="2">
        <f t="shared" si="0"/>
        <v>1.9691002726446531E-2</v>
      </c>
      <c r="E12" s="2">
        <f t="shared" si="1"/>
        <v>3.8621509209744505E-2</v>
      </c>
    </row>
    <row r="13" spans="1:5" x14ac:dyDescent="0.4">
      <c r="A13">
        <v>-12</v>
      </c>
      <c r="B13">
        <f>COUNTIF(target!G:G, "&gt;-12")</f>
        <v>3552</v>
      </c>
      <c r="C13">
        <f>COUNTIF(decoy!G:G, "&gt;-12")</f>
        <v>79</v>
      </c>
      <c r="D13" s="2">
        <f t="shared" si="0"/>
        <v>2.2240990990990989E-2</v>
      </c>
      <c r="E13" s="2">
        <f t="shared" si="1"/>
        <v>4.3514183420545305E-2</v>
      </c>
    </row>
    <row r="14" spans="1:5" x14ac:dyDescent="0.4">
      <c r="A14">
        <v>-13</v>
      </c>
      <c r="B14">
        <f>COUNTIF(target!G:G, "&gt;-13")</f>
        <v>3768</v>
      </c>
      <c r="C14">
        <f>COUNTIF(decoy!G:G, "&gt;-13")</f>
        <v>105</v>
      </c>
      <c r="D14" s="2">
        <f t="shared" si="0"/>
        <v>2.7866242038216561E-2</v>
      </c>
      <c r="E14" s="2">
        <f t="shared" si="1"/>
        <v>5.4221533694810226E-2</v>
      </c>
    </row>
    <row r="15" spans="1:5" x14ac:dyDescent="0.4">
      <c r="A15">
        <v>-14</v>
      </c>
      <c r="B15">
        <f>COUNTIF(target!G:G, "&gt;-14")</f>
        <v>3971</v>
      </c>
      <c r="C15">
        <f>COUNTIF(decoy!G:G, "&gt;-14")</f>
        <v>128</v>
      </c>
      <c r="D15" s="2">
        <f t="shared" si="0"/>
        <v>3.2233694283555776E-2</v>
      </c>
      <c r="E15" s="2">
        <f t="shared" si="1"/>
        <v>6.2454257135886801E-2</v>
      </c>
    </row>
    <row r="16" spans="1:5" x14ac:dyDescent="0.4">
      <c r="A16">
        <v>-15</v>
      </c>
      <c r="B16">
        <f>COUNTIF(target!G:G, "&gt;-15")</f>
        <v>4146</v>
      </c>
      <c r="C16">
        <f>COUNTIF(decoy!G:G, "&gt;-15")</f>
        <v>170</v>
      </c>
      <c r="D16" s="2">
        <f t="shared" si="0"/>
        <v>4.1003376748673423E-2</v>
      </c>
      <c r="E16" s="2">
        <f>2*C16/(B16+C16)</f>
        <v>7.8776645041705284E-2</v>
      </c>
    </row>
    <row r="17" spans="1:5" x14ac:dyDescent="0.4">
      <c r="A17">
        <v>-16</v>
      </c>
      <c r="B17">
        <f>COUNTIF(target!G:G, "&gt;-16")</f>
        <v>4259</v>
      </c>
      <c r="C17">
        <f>COUNTIF(decoy!G:G, "&gt;-16")</f>
        <v>200</v>
      </c>
      <c r="D17" s="2">
        <f t="shared" si="0"/>
        <v>4.6959380136182199E-2</v>
      </c>
      <c r="E17" s="2">
        <f t="shared" si="1"/>
        <v>8.9706212155191742E-2</v>
      </c>
    </row>
    <row r="18" spans="1:5" x14ac:dyDescent="0.4">
      <c r="A18">
        <v>-17</v>
      </c>
      <c r="B18">
        <f>COUNTIF(target!G:G, "&gt;-17")</f>
        <v>4435</v>
      </c>
      <c r="C18">
        <f>COUNTIF(decoy!G:G, "&gt;-17")</f>
        <v>232</v>
      </c>
      <c r="D18" s="2">
        <f t="shared" si="0"/>
        <v>5.2311161217587374E-2</v>
      </c>
      <c r="E18" s="2">
        <f t="shared" si="1"/>
        <v>9.9421469895007497E-2</v>
      </c>
    </row>
    <row r="19" spans="1:5" x14ac:dyDescent="0.4">
      <c r="A19">
        <v>-18</v>
      </c>
      <c r="B19">
        <f>COUNTIF(target!G:G, "&gt;-18")</f>
        <v>4524</v>
      </c>
      <c r="C19">
        <f>COUNTIF(decoy!G:G, "&gt;-18")</f>
        <v>254</v>
      </c>
      <c r="D19" s="2">
        <f t="shared" si="0"/>
        <v>5.6145004420866493E-2</v>
      </c>
      <c r="E19" s="2">
        <f t="shared" si="1"/>
        <v>0.10632063624947677</v>
      </c>
    </row>
    <row r="20" spans="1:5" x14ac:dyDescent="0.4">
      <c r="A20">
        <v>-19</v>
      </c>
      <c r="B20">
        <f>COUNTIF(target!G:G, "&gt;-19")</f>
        <v>4609</v>
      </c>
      <c r="C20">
        <f>COUNTIF(decoy!G:G, "&gt;-19")</f>
        <v>286</v>
      </c>
      <c r="D20" s="2">
        <f t="shared" si="0"/>
        <v>6.205250596658711E-2</v>
      </c>
      <c r="E20" s="2">
        <f t="shared" si="1"/>
        <v>0.11685393258426967</v>
      </c>
    </row>
    <row r="21" spans="1:5" x14ac:dyDescent="0.4">
      <c r="A21">
        <v>-20</v>
      </c>
      <c r="B21">
        <f>COUNTIF(target!G:G, "&gt;-20")</f>
        <v>4725</v>
      </c>
      <c r="C21">
        <f>COUNTIF(decoy!G:G, "&gt;-20")</f>
        <v>330</v>
      </c>
      <c r="D21" s="2">
        <f t="shared" si="0"/>
        <v>6.9841269841269843E-2</v>
      </c>
      <c r="E21" s="2">
        <f t="shared" si="1"/>
        <v>0.13056379821958458</v>
      </c>
    </row>
    <row r="22" spans="1:5" x14ac:dyDescent="0.4">
      <c r="A22">
        <v>-21</v>
      </c>
      <c r="B22">
        <f>COUNTIF(target!G:G, "&gt;-21")</f>
        <v>4819</v>
      </c>
      <c r="C22">
        <f>COUNTIF(decoy!G:G, "&gt;-21")</f>
        <v>357</v>
      </c>
      <c r="D22" s="2">
        <f t="shared" si="0"/>
        <v>7.4081759701182817E-2</v>
      </c>
      <c r="E22" s="2">
        <f t="shared" si="1"/>
        <v>0.13794435857805254</v>
      </c>
    </row>
    <row r="23" spans="1:5" x14ac:dyDescent="0.4">
      <c r="A23">
        <v>-22</v>
      </c>
      <c r="B23">
        <f>COUNTIF(target!G:G, "&gt;-22")</f>
        <v>4905</v>
      </c>
      <c r="C23">
        <f>COUNTIF(decoy!G:G, "&gt;-22")</f>
        <v>389</v>
      </c>
      <c r="D23" s="2">
        <f t="shared" si="0"/>
        <v>7.9306829765545359E-2</v>
      </c>
      <c r="E23" s="2">
        <f t="shared" si="1"/>
        <v>0.14695882130714016</v>
      </c>
    </row>
    <row r="24" spans="1:5" x14ac:dyDescent="0.4">
      <c r="A24">
        <v>-23</v>
      </c>
      <c r="B24">
        <f>COUNTIF(target!G:G, "&gt;-23")</f>
        <v>4994</v>
      </c>
      <c r="C24">
        <f>COUNTIF(decoy!G:G, "&gt;-23")</f>
        <v>417</v>
      </c>
      <c r="D24" s="2">
        <f t="shared" si="0"/>
        <v>8.3500200240288341E-2</v>
      </c>
      <c r="E24" s="2">
        <f t="shared" si="1"/>
        <v>0.15413047495841803</v>
      </c>
    </row>
    <row r="25" spans="1:5" x14ac:dyDescent="0.4">
      <c r="A25">
        <v>-24</v>
      </c>
      <c r="B25">
        <f>COUNTIF(target!G:G, "&gt;-24")</f>
        <v>5069</v>
      </c>
      <c r="C25">
        <f>COUNTIF(decoy!G:G, "&gt;-24")</f>
        <v>453</v>
      </c>
      <c r="D25" s="2">
        <f t="shared" si="0"/>
        <v>8.9366739001775497E-2</v>
      </c>
      <c r="E25" s="2">
        <f t="shared" si="1"/>
        <v>0.16407098877218398</v>
      </c>
    </row>
    <row r="26" spans="1:5" x14ac:dyDescent="0.4">
      <c r="A26">
        <v>-25</v>
      </c>
      <c r="B26">
        <f>COUNTIF(target!G:G, "&gt;-25")</f>
        <v>5156</v>
      </c>
      <c r="C26">
        <f>COUNTIF(decoy!G:G, "&gt;-25")</f>
        <v>498</v>
      </c>
      <c r="D26" s="2">
        <f t="shared" si="0"/>
        <v>9.6586501163692787E-2</v>
      </c>
      <c r="E26" s="2">
        <f t="shared" si="1"/>
        <v>0.17615847187831624</v>
      </c>
    </row>
    <row r="27" spans="1:5" x14ac:dyDescent="0.4">
      <c r="A27">
        <v>-26</v>
      </c>
      <c r="B27">
        <f>COUNTIF(target!G:G, "&gt;-26")</f>
        <v>5199</v>
      </c>
      <c r="C27">
        <f>COUNTIF(decoy!G:G, "&gt;-26")</f>
        <v>530</v>
      </c>
      <c r="D27" s="2">
        <f t="shared" si="0"/>
        <v>0.10194268128486247</v>
      </c>
      <c r="E27" s="2">
        <f t="shared" si="1"/>
        <v>0.18502356432187117</v>
      </c>
    </row>
    <row r="28" spans="1:5" x14ac:dyDescent="0.4">
      <c r="A28">
        <v>-27</v>
      </c>
      <c r="B28">
        <f>COUNTIF(target!G:G, "&gt;-27")</f>
        <v>5245</v>
      </c>
      <c r="C28">
        <f>COUNTIF(decoy!G:G, "&gt;-27")</f>
        <v>565</v>
      </c>
      <c r="D28" s="2">
        <f t="shared" si="0"/>
        <v>0.10772163965681601</v>
      </c>
      <c r="E28" s="2">
        <f t="shared" si="1"/>
        <v>0.1944922547332186</v>
      </c>
    </row>
    <row r="29" spans="1:5" x14ac:dyDescent="0.4">
      <c r="A29">
        <v>-28</v>
      </c>
      <c r="B29">
        <f>COUNTIF(target!G:G, "&gt;-28")</f>
        <v>5314</v>
      </c>
      <c r="C29">
        <f>COUNTIF(decoy!G:G, "&gt;-28")</f>
        <v>586</v>
      </c>
      <c r="D29" s="2">
        <f t="shared" si="0"/>
        <v>0.11027474595408356</v>
      </c>
      <c r="E29" s="2">
        <f t="shared" si="1"/>
        <v>0.19864406779661017</v>
      </c>
    </row>
    <row r="30" spans="1:5" x14ac:dyDescent="0.4">
      <c r="A30">
        <v>-29</v>
      </c>
      <c r="B30">
        <f>COUNTIF(target!G:G, "&gt;-29")</f>
        <v>5339</v>
      </c>
      <c r="C30">
        <f>COUNTIF(decoy!G:G, "&gt;-29")</f>
        <v>628</v>
      </c>
      <c r="D30" s="2">
        <f t="shared" si="0"/>
        <v>0.11762502341262408</v>
      </c>
      <c r="E30" s="2">
        <f t="shared" si="1"/>
        <v>0.21049103402044578</v>
      </c>
    </row>
    <row r="31" spans="1:5" x14ac:dyDescent="0.4">
      <c r="A31">
        <v>-30</v>
      </c>
      <c r="B31">
        <f>COUNTIF(target!G:G, "&gt;-30")</f>
        <v>5381</v>
      </c>
      <c r="C31">
        <f>COUNTIF(decoy!G:G, "&gt;-30")</f>
        <v>659</v>
      </c>
      <c r="D31" s="2">
        <f t="shared" si="0"/>
        <v>0.12246794276156849</v>
      </c>
      <c r="E31" s="2">
        <f t="shared" si="1"/>
        <v>0.21821192052980132</v>
      </c>
    </row>
    <row r="32" spans="1:5" x14ac:dyDescent="0.4">
      <c r="A32">
        <v>-31</v>
      </c>
      <c r="B32">
        <f>COUNTIF(target!G:G, "&gt;-31")</f>
        <v>5404</v>
      </c>
      <c r="C32">
        <f>COUNTIF(decoy!G:G, "&gt;-31")</f>
        <v>696</v>
      </c>
      <c r="D32" s="2">
        <f t="shared" si="0"/>
        <v>0.12879348630643966</v>
      </c>
      <c r="E32" s="2">
        <f t="shared" si="1"/>
        <v>0.22819672131147542</v>
      </c>
    </row>
    <row r="33" spans="1:5" x14ac:dyDescent="0.4">
      <c r="A33">
        <v>-32</v>
      </c>
      <c r="B33">
        <f>COUNTIF(target!G:G, "&gt;-32")</f>
        <v>5447</v>
      </c>
      <c r="C33">
        <f>COUNTIF(decoy!G:G, "&gt;-32")</f>
        <v>736</v>
      </c>
      <c r="D33" s="2">
        <f t="shared" si="0"/>
        <v>0.13512024967872224</v>
      </c>
      <c r="E33" s="2">
        <f t="shared" si="1"/>
        <v>0.23807213326863982</v>
      </c>
    </row>
    <row r="34" spans="1:5" x14ac:dyDescent="0.4">
      <c r="A34">
        <v>-33</v>
      </c>
      <c r="B34">
        <f>COUNTIF(target!G:G, "&gt;-33")</f>
        <v>5460</v>
      </c>
      <c r="C34">
        <f>COUNTIF(decoy!G:G, "&gt;-33")</f>
        <v>764</v>
      </c>
      <c r="D34" s="2">
        <f t="shared" si="0"/>
        <v>0.13992673992673993</v>
      </c>
      <c r="E34" s="2">
        <f t="shared" si="1"/>
        <v>0.24550128534704371</v>
      </c>
    </row>
    <row r="35" spans="1:5" x14ac:dyDescent="0.4">
      <c r="A35">
        <v>-34</v>
      </c>
      <c r="B35">
        <f>COUNTIF(target!G:G, "&gt;-34")</f>
        <v>5490</v>
      </c>
      <c r="C35">
        <f>COUNTIF(decoy!G:G, "&gt;-34")</f>
        <v>796</v>
      </c>
      <c r="D35" s="2">
        <f t="shared" si="0"/>
        <v>0.14499089253187614</v>
      </c>
      <c r="E35" s="2">
        <f t="shared" si="1"/>
        <v>0.25326121539930002</v>
      </c>
    </row>
    <row r="36" spans="1:5" x14ac:dyDescent="0.4">
      <c r="A36">
        <v>-35</v>
      </c>
      <c r="B36">
        <f>COUNTIF(target!G:G, "&gt;-35")</f>
        <v>5524</v>
      </c>
      <c r="C36">
        <f>COUNTIF(decoy!G:G, "&gt;-35")</f>
        <v>826</v>
      </c>
      <c r="D36" s="2">
        <f t="shared" si="0"/>
        <v>0.14952932657494569</v>
      </c>
      <c r="E36" s="2">
        <f t="shared" si="1"/>
        <v>0.26015748031496061</v>
      </c>
    </row>
    <row r="37" spans="1:5" x14ac:dyDescent="0.4">
      <c r="A37">
        <v>-36</v>
      </c>
      <c r="B37">
        <f>COUNTIF(target!G:G, "&gt;-36")</f>
        <v>5548</v>
      </c>
      <c r="C37">
        <f>COUNTIF(decoy!G:G, "&gt;-36")</f>
        <v>878</v>
      </c>
      <c r="D37" s="2">
        <f t="shared" si="0"/>
        <v>0.15825522710886805</v>
      </c>
      <c r="E37" s="2">
        <f t="shared" si="1"/>
        <v>0.27326486150015561</v>
      </c>
    </row>
    <row r="38" spans="1:5" x14ac:dyDescent="0.4">
      <c r="A38">
        <v>-37</v>
      </c>
      <c r="B38">
        <f>COUNTIF(target!G:G, "&gt;-37")</f>
        <v>5564</v>
      </c>
      <c r="C38">
        <f>COUNTIF(decoy!G:G, "&gt;-37")</f>
        <v>904</v>
      </c>
      <c r="D38" s="2">
        <f t="shared" si="0"/>
        <v>0.16247304097771387</v>
      </c>
      <c r="E38" s="2">
        <f t="shared" si="1"/>
        <v>0.27952999381570809</v>
      </c>
    </row>
    <row r="39" spans="1:5" x14ac:dyDescent="0.4">
      <c r="A39">
        <v>-38</v>
      </c>
      <c r="B39">
        <f>COUNTIF(target!G:G, "&gt;-38")</f>
        <v>5582</v>
      </c>
      <c r="C39">
        <f>COUNTIF(decoy!G:G, "&gt;-38")</f>
        <v>940</v>
      </c>
      <c r="D39" s="2">
        <f t="shared" si="0"/>
        <v>0.16839842350412038</v>
      </c>
      <c r="E39" s="2">
        <f t="shared" si="1"/>
        <v>0.28825513646120821</v>
      </c>
    </row>
    <row r="40" spans="1:5" x14ac:dyDescent="0.4">
      <c r="A40">
        <v>-39</v>
      </c>
      <c r="B40">
        <f>COUNTIF(target!G:G, "&gt;-39")</f>
        <v>5595</v>
      </c>
      <c r="C40">
        <f>COUNTIF(decoy!G:G, "&gt;-39")</f>
        <v>977</v>
      </c>
      <c r="D40" s="2">
        <f t="shared" si="0"/>
        <v>0.17462019660411082</v>
      </c>
      <c r="E40" s="2">
        <f t="shared" si="1"/>
        <v>0.2973219720024346</v>
      </c>
    </row>
    <row r="41" spans="1:5" x14ac:dyDescent="0.4">
      <c r="A41">
        <v>-40</v>
      </c>
      <c r="B41">
        <f>COUNTIF(target!G:G, "&gt;-40")</f>
        <v>5610</v>
      </c>
      <c r="C41">
        <f>COUNTIF(decoy!G:G, "&gt;-40")</f>
        <v>1003</v>
      </c>
      <c r="D41" s="2">
        <f t="shared" si="0"/>
        <v>0.1787878787878788</v>
      </c>
      <c r="E41" s="2">
        <f t="shared" si="1"/>
        <v>0.30334190231362468</v>
      </c>
    </row>
    <row r="42" spans="1:5" x14ac:dyDescent="0.4">
      <c r="A42">
        <v>-41</v>
      </c>
      <c r="B42">
        <f>COUNTIF(target!G:G, "&gt;-41")</f>
        <v>5628</v>
      </c>
      <c r="C42">
        <f>COUNTIF(decoy!G:G, "&gt;-41")</f>
        <v>1029</v>
      </c>
      <c r="D42" s="2">
        <f t="shared" si="0"/>
        <v>0.18283582089552239</v>
      </c>
      <c r="E42" s="2">
        <f t="shared" si="1"/>
        <v>0.30914826498422715</v>
      </c>
    </row>
    <row r="43" spans="1:5" x14ac:dyDescent="0.4">
      <c r="A43">
        <v>-42</v>
      </c>
      <c r="B43">
        <f>COUNTIF(target!G:G, "&gt;-42")</f>
        <v>5628</v>
      </c>
      <c r="C43">
        <f>COUNTIF(decoy!G:G, "&gt;-42")</f>
        <v>1048</v>
      </c>
      <c r="D43" s="2">
        <f t="shared" si="0"/>
        <v>0.18621179815209665</v>
      </c>
      <c r="E43" s="2">
        <f t="shared" si="1"/>
        <v>0.31396045536249251</v>
      </c>
    </row>
    <row r="44" spans="1:5" x14ac:dyDescent="0.4">
      <c r="A44">
        <v>-43</v>
      </c>
      <c r="B44">
        <f>COUNTIF(target!G:G, "&gt;-43")</f>
        <v>5646</v>
      </c>
      <c r="C44">
        <f>COUNTIF(decoy!G:G, "&gt;-43")</f>
        <v>1081</v>
      </c>
      <c r="D44" s="2">
        <f t="shared" si="0"/>
        <v>0.19146298264257883</v>
      </c>
      <c r="E44" s="2">
        <f t="shared" si="1"/>
        <v>0.32139140775977404</v>
      </c>
    </row>
    <row r="45" spans="1:5" x14ac:dyDescent="0.4">
      <c r="A45">
        <v>-44</v>
      </c>
      <c r="B45">
        <f>COUNTIF(target!G:G, "&gt;-44")</f>
        <v>5665</v>
      </c>
      <c r="C45">
        <f>COUNTIF(decoy!G:G, "&gt;-44")</f>
        <v>1105</v>
      </c>
      <c r="D45" s="2">
        <f t="shared" si="0"/>
        <v>0.19505736981465135</v>
      </c>
      <c r="E45" s="2">
        <f t="shared" si="1"/>
        <v>0.32644017725258495</v>
      </c>
    </row>
    <row r="46" spans="1:5" x14ac:dyDescent="0.4">
      <c r="A46">
        <v>-45</v>
      </c>
      <c r="B46">
        <f>COUNTIF(target!G:G, "&gt;-45")</f>
        <v>5677</v>
      </c>
      <c r="C46">
        <f>COUNTIF(decoy!G:G, "&gt;-45")</f>
        <v>1133</v>
      </c>
      <c r="D46" s="2">
        <f t="shared" si="0"/>
        <v>0.19957724150079267</v>
      </c>
      <c r="E46" s="2">
        <f t="shared" si="1"/>
        <v>0.3327459618208517</v>
      </c>
    </row>
    <row r="47" spans="1:5" x14ac:dyDescent="0.4">
      <c r="A47">
        <v>-46</v>
      </c>
      <c r="B47">
        <f>COUNTIF(target!G:G, "&gt;-46")</f>
        <v>5689</v>
      </c>
      <c r="C47">
        <f>COUNTIF(decoy!G:G, "&gt;-46")</f>
        <v>1153</v>
      </c>
      <c r="D47" s="2">
        <f t="shared" si="0"/>
        <v>0.20267182281596063</v>
      </c>
      <c r="E47" s="2">
        <f t="shared" si="1"/>
        <v>0.33703595439929845</v>
      </c>
    </row>
    <row r="48" spans="1:5" x14ac:dyDescent="0.4">
      <c r="A48">
        <v>-47</v>
      </c>
      <c r="B48">
        <f>COUNTIF(target!G:G, "&gt;-47")</f>
        <v>5698</v>
      </c>
      <c r="C48">
        <f>COUNTIF(decoy!G:G, "&gt;-47")</f>
        <v>1174</v>
      </c>
      <c r="D48" s="2">
        <f t="shared" si="0"/>
        <v>0.20603720603720604</v>
      </c>
      <c r="E48" s="2">
        <f t="shared" si="1"/>
        <v>0.3416763678696158</v>
      </c>
    </row>
    <row r="49" spans="1:5" x14ac:dyDescent="0.4">
      <c r="A49">
        <v>-48</v>
      </c>
      <c r="B49">
        <f>COUNTIF(target!G:G, "&gt;-48")</f>
        <v>5705</v>
      </c>
      <c r="C49">
        <f>COUNTIF(decoy!G:G, "&gt;-48")</f>
        <v>1208</v>
      </c>
      <c r="D49" s="2">
        <f t="shared" si="0"/>
        <v>0.21174408413672216</v>
      </c>
      <c r="E49" s="2">
        <f t="shared" si="1"/>
        <v>0.34948647475770289</v>
      </c>
    </row>
    <row r="50" spans="1:5" x14ac:dyDescent="0.4">
      <c r="A50">
        <v>-49</v>
      </c>
      <c r="B50">
        <f>COUNTIF(target!G:G, "&gt;-49")</f>
        <v>5712</v>
      </c>
      <c r="C50">
        <f>COUNTIF(decoy!G:G, "&gt;-49")</f>
        <v>1233</v>
      </c>
      <c r="D50" s="2">
        <f t="shared" si="0"/>
        <v>0.21586134453781514</v>
      </c>
      <c r="E50" s="2">
        <f t="shared" si="1"/>
        <v>0.35507559395248378</v>
      </c>
    </row>
    <row r="51" spans="1:5" x14ac:dyDescent="0.4">
      <c r="A51">
        <v>-50</v>
      </c>
      <c r="B51">
        <f>COUNTIF(target!G:G, "&gt;-50")</f>
        <v>5724</v>
      </c>
      <c r="C51">
        <f>COUNTIF(decoy!G:G, "&gt;-50")</f>
        <v>1261</v>
      </c>
      <c r="D51" s="2">
        <f t="shared" si="0"/>
        <v>0.22030048916841369</v>
      </c>
      <c r="E51" s="2">
        <f t="shared" si="1"/>
        <v>0.36105941302791694</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decoy</vt:lpstr>
      <vt:lpstr>target</vt:lpstr>
      <vt:lpstr>FDR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松田　史生</cp:lastModifiedBy>
  <dcterms:created xsi:type="dcterms:W3CDTF">2024-09-14T06:36:59Z</dcterms:created>
  <dcterms:modified xsi:type="dcterms:W3CDTF">2024-09-14T06:37:19Z</dcterms:modified>
</cp:coreProperties>
</file>